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3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C\Desktop\น้ำหนัก 168\"/>
    </mc:Choice>
  </mc:AlternateContent>
  <xr:revisionPtr revIDLastSave="0" documentId="13_ncr:1_{5043B020-EFDB-4113-B96E-0C081DE9D615}" xr6:coauthVersionLast="47" xr6:coauthVersionMax="47" xr10:uidLastSave="{00000000-0000-0000-0000-000000000000}"/>
  <workbookProtection workbookPassword="C498" lockStructure="1"/>
  <bookViews>
    <workbookView xWindow="0" yWindow="720" windowWidth="20400" windowHeight="10800" tabRatio="489" firstSheet="1" activeTab="1" xr2:uid="{00000000-000D-0000-FFFF-FFFF00000000}"/>
  </bookViews>
  <sheets>
    <sheet name="Menu" sheetId="11" r:id="rId1"/>
    <sheet name="Data" sheetId="2" r:id="rId2"/>
    <sheet name="NUSTA" sheetId="1" r:id="rId3"/>
    <sheet name="NUSTA2" sheetId="10" r:id="rId4"/>
    <sheet name="Report" sheetId="4" r:id="rId5"/>
  </sheets>
  <externalReferences>
    <externalReference r:id="rId6"/>
  </externalReferences>
  <definedNames>
    <definedName name="\0">NUSTA!$DF$15</definedName>
    <definedName name="\a">NUSTA!$DF$15:$DF$116</definedName>
    <definedName name="\q">NUSTA!$CV$166</definedName>
    <definedName name="_Fill" hidden="1">NUSTA!$BI$408:$BI$600</definedName>
    <definedName name="_KEY2">NUSTA!$DF$63</definedName>
    <definedName name="_NUM2">NUSTA!$DF$62</definedName>
    <definedName name="_Regression_Int" localSheetId="2" hidden="1">1</definedName>
    <definedName name="_Regression_Int" localSheetId="3" hidden="1">1</definedName>
    <definedName name="_WAY1">NUSTA!$DF$25</definedName>
    <definedName name="_WAY2">NUSTA!$DF$56</definedName>
    <definedName name="_WAY3">NUSTA!$DF$81</definedName>
    <definedName name="_WAY4">NUSTA!$DF$96</definedName>
    <definedName name="_WAY5">NUSTA!$DF$97</definedName>
    <definedName name="AGENO">NUSTA!$DF$30</definedName>
    <definedName name="AGENO2">NUSTA!$DF$61</definedName>
    <definedName name="ANSAGE">NUSTA!$DF$20</definedName>
    <definedName name="ANSEDI">NUSTA!$DF$39</definedName>
    <definedName name="ANSEDI2">NUSTA!$DF$70</definedName>
    <definedName name="ANSWER">NUSTA!$CZ$18</definedName>
    <definedName name="CALCAG1">NUSTA!$DF$44</definedName>
    <definedName name="CALCAG12">NUSTA!$DF$76</definedName>
    <definedName name="CALCAG2">NUSTA!$DF$48</definedName>
    <definedName name="CODE1">NUSTA!$DF$53</definedName>
    <definedName name="CORR">NUSTA!$DF$40</definedName>
    <definedName name="CORR2">NUSTA!$DF$71</definedName>
    <definedName name="EDIT">NUSTA!$DF$36</definedName>
    <definedName name="EDIT2">NUSTA!$DF$67</definedName>
    <definedName name="FORMAT">NUSTA!$DF$33</definedName>
    <definedName name="FORMAT2">NUSTA!$DF$64</definedName>
    <definedName name="KAGE">NUSTA!$DF$86</definedName>
    <definedName name="KEY">NUSTA!$DF$32</definedName>
    <definedName name="KUAGE">NUSTA!$DF$85</definedName>
    <definedName name="MENU">NUSTA!$DF$98</definedName>
    <definedName name="MORE">NUSTA!$DF$47</definedName>
    <definedName name="MORE2">NUSTA!$DF$75</definedName>
    <definedName name="NUM">NUSTA!$DF$31</definedName>
    <definedName name="PERSON">NUSTA!$DF$28</definedName>
    <definedName name="PERSON2">NUSTA!$DF$59</definedName>
    <definedName name="_xlnm.Print_Area" localSheetId="1">Data!$B$3:$L$1013</definedName>
    <definedName name="_xlnm.Print_Area" localSheetId="2">NUSTA!$B$2:$S$1014</definedName>
    <definedName name="_xlnm.Print_Area" localSheetId="3">NUSTA2!$B$2:$S$1014</definedName>
    <definedName name="Print_Area_MI" localSheetId="2">NUSTA!$B$2:$U$29</definedName>
    <definedName name="Print_Area_MI" localSheetId="3">NUSTA2!$B$2:$U$29</definedName>
    <definedName name="_xlnm.Print_Titles" localSheetId="1">Data!$9:$13</definedName>
    <definedName name="_xlnm.Print_Titles" localSheetId="2">NUSTA!$10:$14</definedName>
    <definedName name="_xlnm.Print_Titles" localSheetId="3">NUSTA2!$10:$14</definedName>
    <definedName name="TITLE" localSheetId="0">[1]NUSTA!#REF!</definedName>
    <definedName name="TITLE">NUSTA!#REF!</definedName>
    <definedName name="TITLE2">NUSTA!#REF!</definedName>
    <definedName name="UAGE">NUSTA!$DF$91</definedName>
    <definedName name="UNKNOWN">NUSTA!$CG$1022</definedName>
    <definedName name="WAY5_">NUSTA!$DF$97</definedName>
  </definedNames>
  <calcPr calcId="181029"/>
</workbook>
</file>

<file path=xl/calcChain.xml><?xml version="1.0" encoding="utf-8"?>
<calcChain xmlns="http://schemas.openxmlformats.org/spreadsheetml/2006/main">
  <c r="M274" i="2" l="1"/>
  <c r="M262" i="2"/>
  <c r="M250" i="2"/>
  <c r="M238" i="2"/>
  <c r="M226" i="2"/>
  <c r="N214" i="2"/>
  <c r="S214" i="2" s="1"/>
  <c r="M202" i="2"/>
  <c r="M190" i="2"/>
  <c r="M178" i="2"/>
  <c r="O166" i="2"/>
  <c r="R166" i="2" s="1"/>
  <c r="M154" i="2"/>
  <c r="M142" i="2"/>
  <c r="M130" i="2"/>
  <c r="M118" i="2"/>
  <c r="M106" i="2"/>
  <c r="M94" i="2"/>
  <c r="M82" i="2"/>
  <c r="M70" i="2"/>
  <c r="M58" i="2"/>
  <c r="M46" i="2"/>
  <c r="I47" i="10" s="1"/>
  <c r="M34" i="2"/>
  <c r="M22" i="2"/>
  <c r="N20" i="2"/>
  <c r="S20" i="2" s="1"/>
  <c r="M19" i="2"/>
  <c r="M18" i="2"/>
  <c r="M16" i="2"/>
  <c r="M15" i="2"/>
  <c r="D264" i="1"/>
  <c r="D263" i="1"/>
  <c r="D252" i="1"/>
  <c r="D251" i="1"/>
  <c r="CY251" i="1" s="1"/>
  <c r="D240" i="1"/>
  <c r="D239" i="1"/>
  <c r="D228" i="1"/>
  <c r="D227" i="1"/>
  <c r="CY227" i="1" s="1"/>
  <c r="D216" i="1"/>
  <c r="D215" i="1"/>
  <c r="D192" i="1"/>
  <c r="D168" i="1"/>
  <c r="D156" i="1"/>
  <c r="CY156" i="1" s="1"/>
  <c r="D144" i="1"/>
  <c r="CY144" i="1" s="1"/>
  <c r="D143" i="1"/>
  <c r="D120" i="1"/>
  <c r="CY120" i="1" s="1"/>
  <c r="D119" i="1"/>
  <c r="CY119" i="1" s="1"/>
  <c r="D108" i="1"/>
  <c r="CY108" i="1" s="1"/>
  <c r="D107" i="1"/>
  <c r="D96" i="1"/>
  <c r="CY96" i="1" s="1"/>
  <c r="D84" i="1"/>
  <c r="CY84" i="1" s="1"/>
  <c r="D83" i="1"/>
  <c r="D71" i="1"/>
  <c r="D59" i="1"/>
  <c r="CY59" i="1" s="1"/>
  <c r="D47" i="1"/>
  <c r="CY47" i="1" s="1"/>
  <c r="D36" i="1"/>
  <c r="CY36" i="1" s="1"/>
  <c r="D35" i="1"/>
  <c r="CY35" i="1" s="1"/>
  <c r="D23" i="1"/>
  <c r="CY23" i="1" s="1"/>
  <c r="N15" i="2"/>
  <c r="S15" i="2" s="1"/>
  <c r="O15" i="2"/>
  <c r="R15" i="2" s="1"/>
  <c r="P15" i="2"/>
  <c r="Q15" i="2" s="1"/>
  <c r="N16" i="2"/>
  <c r="S16" i="2" s="1"/>
  <c r="O16" i="2"/>
  <c r="R16" i="2" s="1"/>
  <c r="P16" i="2"/>
  <c r="Q16" i="2" s="1"/>
  <c r="M17" i="2"/>
  <c r="I18" i="1" s="1"/>
  <c r="N17" i="2"/>
  <c r="S17" i="2" s="1"/>
  <c r="O17" i="2"/>
  <c r="R17" i="2" s="1"/>
  <c r="P17" i="2"/>
  <c r="Q17" i="2" s="1"/>
  <c r="N18" i="2"/>
  <c r="S18" i="2" s="1"/>
  <c r="O18" i="2"/>
  <c r="R18" i="2" s="1"/>
  <c r="P18" i="2"/>
  <c r="Q18" i="2" s="1"/>
  <c r="N19" i="2"/>
  <c r="S19" i="2" s="1"/>
  <c r="O19" i="2"/>
  <c r="R19" i="2" s="1"/>
  <c r="P19" i="2"/>
  <c r="Q19" i="2" s="1"/>
  <c r="M20" i="2"/>
  <c r="I21" i="1" s="1"/>
  <c r="P20" i="2"/>
  <c r="Q20" i="2" s="1"/>
  <c r="M21" i="2"/>
  <c r="I22" i="1" s="1"/>
  <c r="N21" i="2"/>
  <c r="S21" i="2" s="1"/>
  <c r="O21" i="2"/>
  <c r="R21" i="2" s="1"/>
  <c r="P21" i="2"/>
  <c r="Q21" i="2" s="1"/>
  <c r="P22" i="2"/>
  <c r="Q22" i="2" s="1"/>
  <c r="M23" i="2"/>
  <c r="N23" i="2"/>
  <c r="S23" i="2" s="1"/>
  <c r="O23" i="2"/>
  <c r="R23" i="2" s="1"/>
  <c r="P23" i="2"/>
  <c r="Q23" i="2" s="1"/>
  <c r="M24" i="2"/>
  <c r="I25" i="10" s="1"/>
  <c r="N24" i="2"/>
  <c r="S24" i="2" s="1"/>
  <c r="O24" i="2"/>
  <c r="R24" i="2" s="1"/>
  <c r="P24" i="2"/>
  <c r="Q24" i="2" s="1"/>
  <c r="M25" i="2"/>
  <c r="N25" i="2"/>
  <c r="S25" i="2" s="1"/>
  <c r="O25" i="2"/>
  <c r="R25" i="2" s="1"/>
  <c r="P25" i="2"/>
  <c r="Q25" i="2" s="1"/>
  <c r="M26" i="2"/>
  <c r="I27" i="1" s="1"/>
  <c r="N26" i="2"/>
  <c r="S26" i="2" s="1"/>
  <c r="O26" i="2"/>
  <c r="R26" i="2" s="1"/>
  <c r="P26" i="2"/>
  <c r="Q26" i="2" s="1"/>
  <c r="M27" i="2"/>
  <c r="I28" i="10" s="1"/>
  <c r="N27" i="2"/>
  <c r="S27" i="2" s="1"/>
  <c r="O27" i="2"/>
  <c r="R27" i="2" s="1"/>
  <c r="P27" i="2"/>
  <c r="Q27" i="2" s="1"/>
  <c r="M28" i="2"/>
  <c r="I29" i="1" s="1"/>
  <c r="N28" i="2"/>
  <c r="S28" i="2" s="1"/>
  <c r="O28" i="2"/>
  <c r="R28" i="2" s="1"/>
  <c r="P28" i="2"/>
  <c r="Q28" i="2" s="1"/>
  <c r="M29" i="2"/>
  <c r="I30" i="1" s="1"/>
  <c r="N29" i="2"/>
  <c r="S29" i="2" s="1"/>
  <c r="O29" i="2"/>
  <c r="R29" i="2" s="1"/>
  <c r="P29" i="2"/>
  <c r="Q29" i="2" s="1"/>
  <c r="M30" i="2"/>
  <c r="I31" i="10" s="1"/>
  <c r="N30" i="2"/>
  <c r="S30" i="2" s="1"/>
  <c r="O30" i="2"/>
  <c r="R30" i="2" s="1"/>
  <c r="P30" i="2"/>
  <c r="Q30" i="2" s="1"/>
  <c r="M31" i="2"/>
  <c r="I32" i="1" s="1"/>
  <c r="N31" i="2"/>
  <c r="S31" i="2" s="1"/>
  <c r="O31" i="2"/>
  <c r="R31" i="2" s="1"/>
  <c r="P31" i="2"/>
  <c r="Q31" i="2" s="1"/>
  <c r="M32" i="2"/>
  <c r="I33" i="1" s="1"/>
  <c r="N32" i="2"/>
  <c r="S32" i="2" s="1"/>
  <c r="O32" i="2"/>
  <c r="R32" i="2" s="1"/>
  <c r="P32" i="2"/>
  <c r="Q32" i="2" s="1"/>
  <c r="M33" i="2"/>
  <c r="I34" i="10" s="1"/>
  <c r="N33" i="2"/>
  <c r="S33" i="2" s="1"/>
  <c r="O33" i="2"/>
  <c r="R33" i="2" s="1"/>
  <c r="P33" i="2"/>
  <c r="Q33" i="2" s="1"/>
  <c r="P34" i="2"/>
  <c r="Q34" i="2" s="1"/>
  <c r="M35" i="2"/>
  <c r="N35" i="2"/>
  <c r="S35" i="2" s="1"/>
  <c r="O35" i="2"/>
  <c r="R35" i="2" s="1"/>
  <c r="P35" i="2"/>
  <c r="Q35" i="2" s="1"/>
  <c r="M36" i="2"/>
  <c r="N36" i="2"/>
  <c r="S36" i="2" s="1"/>
  <c r="O36" i="2"/>
  <c r="R36" i="2" s="1"/>
  <c r="P36" i="2"/>
  <c r="Q36" i="2" s="1"/>
  <c r="M37" i="2"/>
  <c r="I38" i="10" s="1"/>
  <c r="N37" i="2"/>
  <c r="S37" i="2" s="1"/>
  <c r="O37" i="2"/>
  <c r="R37" i="2" s="1"/>
  <c r="P37" i="2"/>
  <c r="Q37" i="2" s="1"/>
  <c r="M38" i="2"/>
  <c r="N38" i="2"/>
  <c r="S38" i="2" s="1"/>
  <c r="O38" i="2"/>
  <c r="R38" i="2" s="1"/>
  <c r="P38" i="2"/>
  <c r="Q38" i="2" s="1"/>
  <c r="M39" i="2"/>
  <c r="I40" i="1" s="1"/>
  <c r="N39" i="2"/>
  <c r="S39" i="2" s="1"/>
  <c r="O39" i="2"/>
  <c r="R39" i="2" s="1"/>
  <c r="P39" i="2"/>
  <c r="Q39" i="2" s="1"/>
  <c r="M40" i="2"/>
  <c r="I41" i="1" s="1"/>
  <c r="N40" i="2"/>
  <c r="S40" i="2" s="1"/>
  <c r="O40" i="2"/>
  <c r="R40" i="2" s="1"/>
  <c r="P40" i="2"/>
  <c r="Q40" i="2" s="1"/>
  <c r="M41" i="2"/>
  <c r="I42" i="10" s="1"/>
  <c r="N41" i="2"/>
  <c r="S41" i="2" s="1"/>
  <c r="O41" i="2"/>
  <c r="R41" i="2" s="1"/>
  <c r="P41" i="2"/>
  <c r="Q41" i="2" s="1"/>
  <c r="M42" i="2"/>
  <c r="I43" i="10" s="1"/>
  <c r="N42" i="2"/>
  <c r="S42" i="2" s="1"/>
  <c r="O42" i="2"/>
  <c r="R42" i="2" s="1"/>
  <c r="P42" i="2"/>
  <c r="Q42" i="2" s="1"/>
  <c r="M43" i="2"/>
  <c r="I44" i="10" s="1"/>
  <c r="N43" i="2"/>
  <c r="S43" i="2" s="1"/>
  <c r="O43" i="2"/>
  <c r="R43" i="2" s="1"/>
  <c r="P43" i="2"/>
  <c r="Q43" i="2" s="1"/>
  <c r="M44" i="2"/>
  <c r="I45" i="10" s="1"/>
  <c r="N44" i="2"/>
  <c r="S44" i="2" s="1"/>
  <c r="O44" i="2"/>
  <c r="R44" i="2" s="1"/>
  <c r="P44" i="2"/>
  <c r="Q44" i="2" s="1"/>
  <c r="M45" i="2"/>
  <c r="I46" i="10" s="1"/>
  <c r="N45" i="2"/>
  <c r="S45" i="2" s="1"/>
  <c r="O45" i="2"/>
  <c r="R45" i="2" s="1"/>
  <c r="P45" i="2"/>
  <c r="Q45" i="2" s="1"/>
  <c r="P46" i="2"/>
  <c r="Q46" i="2" s="1"/>
  <c r="M47" i="2"/>
  <c r="I48" i="10" s="1"/>
  <c r="N47" i="2"/>
  <c r="S47" i="2" s="1"/>
  <c r="O47" i="2"/>
  <c r="R47" i="2" s="1"/>
  <c r="P47" i="2"/>
  <c r="Q47" i="2" s="1"/>
  <c r="M48" i="2"/>
  <c r="I49" i="10" s="1"/>
  <c r="N48" i="2"/>
  <c r="S48" i="2" s="1"/>
  <c r="O48" i="2"/>
  <c r="R48" i="2" s="1"/>
  <c r="P48" i="2"/>
  <c r="Q48" i="2" s="1"/>
  <c r="M49" i="2"/>
  <c r="I50" i="10" s="1"/>
  <c r="N49" i="2"/>
  <c r="S49" i="2" s="1"/>
  <c r="O49" i="2"/>
  <c r="R49" i="2" s="1"/>
  <c r="P49" i="2"/>
  <c r="Q49" i="2" s="1"/>
  <c r="M50" i="2"/>
  <c r="I51" i="10" s="1"/>
  <c r="N50" i="2"/>
  <c r="S50" i="2" s="1"/>
  <c r="O50" i="2"/>
  <c r="R50" i="2" s="1"/>
  <c r="P50" i="2"/>
  <c r="Q50" i="2" s="1"/>
  <c r="M51" i="2"/>
  <c r="I52" i="1" s="1"/>
  <c r="N51" i="2"/>
  <c r="S51" i="2" s="1"/>
  <c r="O51" i="2"/>
  <c r="R51" i="2" s="1"/>
  <c r="P51" i="2"/>
  <c r="Q51" i="2" s="1"/>
  <c r="M52" i="2"/>
  <c r="N52" i="2"/>
  <c r="S52" i="2" s="1"/>
  <c r="O52" i="2"/>
  <c r="R52" i="2" s="1"/>
  <c r="P52" i="2"/>
  <c r="Q52" i="2" s="1"/>
  <c r="M53" i="2"/>
  <c r="N53" i="2"/>
  <c r="S53" i="2" s="1"/>
  <c r="O53" i="2"/>
  <c r="R53" i="2" s="1"/>
  <c r="P53" i="2"/>
  <c r="Q53" i="2" s="1"/>
  <c r="M54" i="2"/>
  <c r="N54" i="2"/>
  <c r="S54" i="2" s="1"/>
  <c r="O54" i="2"/>
  <c r="R54" i="2" s="1"/>
  <c r="P54" i="2"/>
  <c r="Q54" i="2" s="1"/>
  <c r="M55" i="2"/>
  <c r="N55" i="2"/>
  <c r="S55" i="2" s="1"/>
  <c r="O55" i="2"/>
  <c r="R55" i="2" s="1"/>
  <c r="P55" i="2"/>
  <c r="Q55" i="2" s="1"/>
  <c r="M56" i="2"/>
  <c r="N56" i="2"/>
  <c r="S56" i="2" s="1"/>
  <c r="O56" i="2"/>
  <c r="R56" i="2" s="1"/>
  <c r="P56" i="2"/>
  <c r="Q56" i="2" s="1"/>
  <c r="M57" i="2"/>
  <c r="I58" i="1" s="1"/>
  <c r="N57" i="2"/>
  <c r="S57" i="2" s="1"/>
  <c r="O57" i="2"/>
  <c r="R57" i="2" s="1"/>
  <c r="P57" i="2"/>
  <c r="Q57" i="2" s="1"/>
  <c r="P58" i="2"/>
  <c r="Q58" i="2" s="1"/>
  <c r="M59" i="2"/>
  <c r="N59" i="2"/>
  <c r="S59" i="2" s="1"/>
  <c r="O59" i="2"/>
  <c r="R59" i="2" s="1"/>
  <c r="P59" i="2"/>
  <c r="Q59" i="2" s="1"/>
  <c r="M60" i="2"/>
  <c r="N60" i="2"/>
  <c r="S60" i="2" s="1"/>
  <c r="O60" i="2"/>
  <c r="R60" i="2" s="1"/>
  <c r="P60" i="2"/>
  <c r="Q60" i="2" s="1"/>
  <c r="M61" i="2"/>
  <c r="N61" i="2"/>
  <c r="S61" i="2" s="1"/>
  <c r="O61" i="2"/>
  <c r="R61" i="2" s="1"/>
  <c r="P61" i="2"/>
  <c r="Q61" i="2" s="1"/>
  <c r="M62" i="2"/>
  <c r="N62" i="2"/>
  <c r="S62" i="2" s="1"/>
  <c r="O62" i="2"/>
  <c r="R62" i="2" s="1"/>
  <c r="P62" i="2"/>
  <c r="Q62" i="2" s="1"/>
  <c r="M63" i="2"/>
  <c r="I64" i="1" s="1"/>
  <c r="N63" i="2"/>
  <c r="S63" i="2" s="1"/>
  <c r="O63" i="2"/>
  <c r="R63" i="2" s="1"/>
  <c r="P63" i="2"/>
  <c r="Q63" i="2" s="1"/>
  <c r="M64" i="2"/>
  <c r="N64" i="2"/>
  <c r="S64" i="2" s="1"/>
  <c r="O64" i="2"/>
  <c r="R64" i="2" s="1"/>
  <c r="P64" i="2"/>
  <c r="Q64" i="2" s="1"/>
  <c r="M65" i="2"/>
  <c r="I66" i="1" s="1"/>
  <c r="N65" i="2"/>
  <c r="S65" i="2" s="1"/>
  <c r="O65" i="2"/>
  <c r="R65" i="2" s="1"/>
  <c r="P65" i="2"/>
  <c r="Q65" i="2" s="1"/>
  <c r="M66" i="2"/>
  <c r="I67" i="1" s="1"/>
  <c r="N66" i="2"/>
  <c r="S66" i="2" s="1"/>
  <c r="O66" i="2"/>
  <c r="R66" i="2" s="1"/>
  <c r="P66" i="2"/>
  <c r="Q66" i="2" s="1"/>
  <c r="M67" i="2"/>
  <c r="N67" i="2"/>
  <c r="S67" i="2" s="1"/>
  <c r="O67" i="2"/>
  <c r="R67" i="2" s="1"/>
  <c r="P67" i="2"/>
  <c r="Q67" i="2" s="1"/>
  <c r="M68" i="2"/>
  <c r="I69" i="1" s="1"/>
  <c r="N68" i="2"/>
  <c r="S68" i="2" s="1"/>
  <c r="O68" i="2"/>
  <c r="R68" i="2" s="1"/>
  <c r="P68" i="2"/>
  <c r="Q68" i="2" s="1"/>
  <c r="M69" i="2"/>
  <c r="I70" i="1" s="1"/>
  <c r="N69" i="2"/>
  <c r="S69" i="2" s="1"/>
  <c r="O69" i="2"/>
  <c r="R69" i="2" s="1"/>
  <c r="P69" i="2"/>
  <c r="Q69" i="2" s="1"/>
  <c r="P70" i="2"/>
  <c r="Q70" i="2" s="1"/>
  <c r="M71" i="2"/>
  <c r="I72" i="1" s="1"/>
  <c r="N71" i="2"/>
  <c r="S71" i="2" s="1"/>
  <c r="O71" i="2"/>
  <c r="R71" i="2" s="1"/>
  <c r="P71" i="2"/>
  <c r="Q71" i="2" s="1"/>
  <c r="M72" i="2"/>
  <c r="I73" i="1" s="1"/>
  <c r="N72" i="2"/>
  <c r="S72" i="2" s="1"/>
  <c r="O72" i="2"/>
  <c r="R72" i="2" s="1"/>
  <c r="P72" i="2"/>
  <c r="Q72" i="2" s="1"/>
  <c r="M73" i="2"/>
  <c r="N73" i="2"/>
  <c r="S73" i="2" s="1"/>
  <c r="O73" i="2"/>
  <c r="R73" i="2" s="1"/>
  <c r="P73" i="2"/>
  <c r="Q73" i="2" s="1"/>
  <c r="M74" i="2"/>
  <c r="N74" i="2"/>
  <c r="S74" i="2" s="1"/>
  <c r="O74" i="2"/>
  <c r="R74" i="2" s="1"/>
  <c r="P74" i="2"/>
  <c r="Q74" i="2" s="1"/>
  <c r="M75" i="2"/>
  <c r="I76" i="1" s="1"/>
  <c r="N75" i="2"/>
  <c r="S75" i="2" s="1"/>
  <c r="O75" i="2"/>
  <c r="R75" i="2" s="1"/>
  <c r="P75" i="2"/>
  <c r="Q75" i="2" s="1"/>
  <c r="M76" i="2"/>
  <c r="N76" i="2"/>
  <c r="S76" i="2" s="1"/>
  <c r="O76" i="2"/>
  <c r="R76" i="2" s="1"/>
  <c r="P76" i="2"/>
  <c r="Q76" i="2" s="1"/>
  <c r="M77" i="2"/>
  <c r="I78" i="1" s="1"/>
  <c r="N77" i="2"/>
  <c r="S77" i="2" s="1"/>
  <c r="O77" i="2"/>
  <c r="R77" i="2" s="1"/>
  <c r="P77" i="2"/>
  <c r="Q77" i="2" s="1"/>
  <c r="M78" i="2"/>
  <c r="I79" i="1" s="1"/>
  <c r="N78" i="2"/>
  <c r="S78" i="2" s="1"/>
  <c r="O78" i="2"/>
  <c r="R78" i="2" s="1"/>
  <c r="P78" i="2"/>
  <c r="Q78" i="2" s="1"/>
  <c r="M79" i="2"/>
  <c r="N79" i="2"/>
  <c r="S79" i="2" s="1"/>
  <c r="O79" i="2"/>
  <c r="R79" i="2" s="1"/>
  <c r="P79" i="2"/>
  <c r="Q79" i="2" s="1"/>
  <c r="M80" i="2"/>
  <c r="I81" i="1" s="1"/>
  <c r="N80" i="2"/>
  <c r="S80" i="2" s="1"/>
  <c r="O80" i="2"/>
  <c r="R80" i="2" s="1"/>
  <c r="P80" i="2"/>
  <c r="Q80" i="2" s="1"/>
  <c r="M81" i="2"/>
  <c r="I82" i="1" s="1"/>
  <c r="N81" i="2"/>
  <c r="S81" i="2" s="1"/>
  <c r="O81" i="2"/>
  <c r="R81" i="2" s="1"/>
  <c r="P81" i="2"/>
  <c r="Q81" i="2" s="1"/>
  <c r="P82" i="2"/>
  <c r="Q82" i="2" s="1"/>
  <c r="M83" i="2"/>
  <c r="N83" i="2"/>
  <c r="S83" i="2" s="1"/>
  <c r="O83" i="2"/>
  <c r="R83" i="2" s="1"/>
  <c r="P83" i="2"/>
  <c r="Q83" i="2" s="1"/>
  <c r="M84" i="2"/>
  <c r="N84" i="2"/>
  <c r="S84" i="2" s="1"/>
  <c r="O84" i="2"/>
  <c r="R84" i="2" s="1"/>
  <c r="P84" i="2"/>
  <c r="Q84" i="2" s="1"/>
  <c r="M85" i="2"/>
  <c r="N85" i="2"/>
  <c r="S85" i="2" s="1"/>
  <c r="O85" i="2"/>
  <c r="R85" i="2" s="1"/>
  <c r="P85" i="2"/>
  <c r="Q85" i="2" s="1"/>
  <c r="M86" i="2"/>
  <c r="N86" i="2"/>
  <c r="S86" i="2" s="1"/>
  <c r="O86" i="2"/>
  <c r="R86" i="2" s="1"/>
  <c r="P86" i="2"/>
  <c r="Q86" i="2" s="1"/>
  <c r="M87" i="2"/>
  <c r="N87" i="2"/>
  <c r="S87" i="2" s="1"/>
  <c r="O87" i="2"/>
  <c r="R87" i="2" s="1"/>
  <c r="P87" i="2"/>
  <c r="Q87" i="2" s="1"/>
  <c r="M88" i="2"/>
  <c r="N88" i="2"/>
  <c r="S88" i="2" s="1"/>
  <c r="O88" i="2"/>
  <c r="R88" i="2" s="1"/>
  <c r="P88" i="2"/>
  <c r="Q88" i="2" s="1"/>
  <c r="M89" i="2"/>
  <c r="N89" i="2"/>
  <c r="S89" i="2" s="1"/>
  <c r="O89" i="2"/>
  <c r="R89" i="2" s="1"/>
  <c r="P89" i="2"/>
  <c r="Q89" i="2" s="1"/>
  <c r="M90" i="2"/>
  <c r="N90" i="2"/>
  <c r="S90" i="2" s="1"/>
  <c r="O90" i="2"/>
  <c r="R90" i="2" s="1"/>
  <c r="P90" i="2"/>
  <c r="Q90" i="2" s="1"/>
  <c r="M91" i="2"/>
  <c r="N91" i="2"/>
  <c r="S91" i="2" s="1"/>
  <c r="O91" i="2"/>
  <c r="R91" i="2" s="1"/>
  <c r="P91" i="2"/>
  <c r="Q91" i="2" s="1"/>
  <c r="M92" i="2"/>
  <c r="N92" i="2"/>
  <c r="S92" i="2" s="1"/>
  <c r="O92" i="2"/>
  <c r="R92" i="2" s="1"/>
  <c r="P92" i="2"/>
  <c r="Q92" i="2" s="1"/>
  <c r="M93" i="2"/>
  <c r="N93" i="2"/>
  <c r="S93" i="2" s="1"/>
  <c r="O93" i="2"/>
  <c r="R93" i="2" s="1"/>
  <c r="P93" i="2"/>
  <c r="Q93" i="2" s="1"/>
  <c r="P94" i="2"/>
  <c r="Q94" i="2" s="1"/>
  <c r="M95" i="2"/>
  <c r="I96" i="1" s="1"/>
  <c r="N95" i="2"/>
  <c r="S95" i="2" s="1"/>
  <c r="O95" i="2"/>
  <c r="R95" i="2" s="1"/>
  <c r="P95" i="2"/>
  <c r="Q95" i="2" s="1"/>
  <c r="M96" i="2"/>
  <c r="I97" i="10" s="1"/>
  <c r="N96" i="2"/>
  <c r="S96" i="2" s="1"/>
  <c r="O96" i="2"/>
  <c r="R96" i="2" s="1"/>
  <c r="P96" i="2"/>
  <c r="Q96" i="2" s="1"/>
  <c r="M97" i="2"/>
  <c r="I98" i="1" s="1"/>
  <c r="N97" i="2"/>
  <c r="S97" i="2" s="1"/>
  <c r="O97" i="2"/>
  <c r="R97" i="2" s="1"/>
  <c r="P97" i="2"/>
  <c r="Q97" i="2" s="1"/>
  <c r="M98" i="2"/>
  <c r="I99" i="10" s="1"/>
  <c r="N98" i="2"/>
  <c r="S98" i="2" s="1"/>
  <c r="O98" i="2"/>
  <c r="R98" i="2" s="1"/>
  <c r="P98" i="2"/>
  <c r="Q98" i="2" s="1"/>
  <c r="M99" i="2"/>
  <c r="I100" i="1" s="1"/>
  <c r="N99" i="2"/>
  <c r="S99" i="2" s="1"/>
  <c r="O99" i="2"/>
  <c r="R99" i="2" s="1"/>
  <c r="P99" i="2"/>
  <c r="Q99" i="2" s="1"/>
  <c r="M100" i="2"/>
  <c r="I101" i="10" s="1"/>
  <c r="N100" i="2"/>
  <c r="S100" i="2" s="1"/>
  <c r="O100" i="2"/>
  <c r="R100" i="2" s="1"/>
  <c r="P100" i="2"/>
  <c r="Q100" i="2" s="1"/>
  <c r="M101" i="2"/>
  <c r="I102" i="1" s="1"/>
  <c r="N101" i="2"/>
  <c r="S101" i="2" s="1"/>
  <c r="O101" i="2"/>
  <c r="R101" i="2" s="1"/>
  <c r="P101" i="2"/>
  <c r="Q101" i="2" s="1"/>
  <c r="M102" i="2"/>
  <c r="I103" i="1" s="1"/>
  <c r="N102" i="2"/>
  <c r="S102" i="2" s="1"/>
  <c r="O102" i="2"/>
  <c r="R102" i="2" s="1"/>
  <c r="P102" i="2"/>
  <c r="Q102" i="2" s="1"/>
  <c r="M103" i="2"/>
  <c r="I104" i="1" s="1"/>
  <c r="N103" i="2"/>
  <c r="S103" i="2" s="1"/>
  <c r="O103" i="2"/>
  <c r="R103" i="2" s="1"/>
  <c r="P103" i="2"/>
  <c r="Q103" i="2" s="1"/>
  <c r="M104" i="2"/>
  <c r="I105" i="1" s="1"/>
  <c r="N104" i="2"/>
  <c r="S104" i="2" s="1"/>
  <c r="O104" i="2"/>
  <c r="R104" i="2" s="1"/>
  <c r="P104" i="2"/>
  <c r="Q104" i="2" s="1"/>
  <c r="M105" i="2"/>
  <c r="N105" i="2"/>
  <c r="S105" i="2" s="1"/>
  <c r="O105" i="2"/>
  <c r="R105" i="2" s="1"/>
  <c r="P105" i="2"/>
  <c r="Q105" i="2" s="1"/>
  <c r="P106" i="2"/>
  <c r="Q106" i="2" s="1"/>
  <c r="M107" i="2"/>
  <c r="I108" i="1" s="1"/>
  <c r="N107" i="2"/>
  <c r="S107" i="2" s="1"/>
  <c r="O107" i="2"/>
  <c r="R107" i="2" s="1"/>
  <c r="P107" i="2"/>
  <c r="Q107" i="2" s="1"/>
  <c r="M108" i="2"/>
  <c r="N108" i="2"/>
  <c r="S108" i="2" s="1"/>
  <c r="O108" i="2"/>
  <c r="R108" i="2" s="1"/>
  <c r="P108" i="2"/>
  <c r="Q108" i="2" s="1"/>
  <c r="M109" i="2"/>
  <c r="N109" i="2"/>
  <c r="S109" i="2" s="1"/>
  <c r="O109" i="2"/>
  <c r="R109" i="2" s="1"/>
  <c r="P109" i="2"/>
  <c r="Q109" i="2" s="1"/>
  <c r="M110" i="2"/>
  <c r="I111" i="1" s="1"/>
  <c r="N110" i="2"/>
  <c r="S110" i="2" s="1"/>
  <c r="O110" i="2"/>
  <c r="R110" i="2" s="1"/>
  <c r="P110" i="2"/>
  <c r="Q110" i="2" s="1"/>
  <c r="M111" i="2"/>
  <c r="N111" i="2"/>
  <c r="S111" i="2" s="1"/>
  <c r="O111" i="2"/>
  <c r="R111" i="2" s="1"/>
  <c r="P111" i="2"/>
  <c r="Q111" i="2" s="1"/>
  <c r="M112" i="2"/>
  <c r="I113" i="1" s="1"/>
  <c r="N112" i="2"/>
  <c r="S112" i="2" s="1"/>
  <c r="O112" i="2"/>
  <c r="R112" i="2" s="1"/>
  <c r="P112" i="2"/>
  <c r="Q112" i="2" s="1"/>
  <c r="M113" i="2"/>
  <c r="I114" i="1" s="1"/>
  <c r="N113" i="2"/>
  <c r="S113" i="2" s="1"/>
  <c r="O113" i="2"/>
  <c r="R113" i="2" s="1"/>
  <c r="P113" i="2"/>
  <c r="Q113" i="2" s="1"/>
  <c r="M114" i="2"/>
  <c r="I115" i="1" s="1"/>
  <c r="N114" i="2"/>
  <c r="S114" i="2" s="1"/>
  <c r="O114" i="2"/>
  <c r="R114" i="2" s="1"/>
  <c r="P114" i="2"/>
  <c r="Q114" i="2" s="1"/>
  <c r="M115" i="2"/>
  <c r="I116" i="1" s="1"/>
  <c r="N115" i="2"/>
  <c r="S115" i="2" s="1"/>
  <c r="O115" i="2"/>
  <c r="R115" i="2" s="1"/>
  <c r="P115" i="2"/>
  <c r="Q115" i="2" s="1"/>
  <c r="M116" i="2"/>
  <c r="I117" i="1" s="1"/>
  <c r="N116" i="2"/>
  <c r="S116" i="2" s="1"/>
  <c r="O116" i="2"/>
  <c r="R116" i="2" s="1"/>
  <c r="P116" i="2"/>
  <c r="Q116" i="2" s="1"/>
  <c r="M117" i="2"/>
  <c r="I118" i="1" s="1"/>
  <c r="N117" i="2"/>
  <c r="S117" i="2" s="1"/>
  <c r="O117" i="2"/>
  <c r="R117" i="2" s="1"/>
  <c r="P117" i="2"/>
  <c r="Q117" i="2" s="1"/>
  <c r="P118" i="2"/>
  <c r="Q118" i="2" s="1"/>
  <c r="M119" i="2"/>
  <c r="I120" i="1" s="1"/>
  <c r="N119" i="2"/>
  <c r="S119" i="2" s="1"/>
  <c r="O119" i="2"/>
  <c r="R119" i="2" s="1"/>
  <c r="P119" i="2"/>
  <c r="Q119" i="2" s="1"/>
  <c r="M120" i="2"/>
  <c r="N120" i="2"/>
  <c r="S120" i="2" s="1"/>
  <c r="O120" i="2"/>
  <c r="R120" i="2" s="1"/>
  <c r="P120" i="2"/>
  <c r="Q120" i="2" s="1"/>
  <c r="M121" i="2"/>
  <c r="I122" i="1" s="1"/>
  <c r="N121" i="2"/>
  <c r="S121" i="2" s="1"/>
  <c r="O121" i="2"/>
  <c r="R121" i="2" s="1"/>
  <c r="P121" i="2"/>
  <c r="Q121" i="2" s="1"/>
  <c r="M122" i="2"/>
  <c r="I123" i="1" s="1"/>
  <c r="N122" i="2"/>
  <c r="S122" i="2" s="1"/>
  <c r="O122" i="2"/>
  <c r="R122" i="2" s="1"/>
  <c r="P122" i="2"/>
  <c r="Q122" i="2" s="1"/>
  <c r="M123" i="2"/>
  <c r="N123" i="2"/>
  <c r="S123" i="2" s="1"/>
  <c r="O123" i="2"/>
  <c r="R123" i="2" s="1"/>
  <c r="P123" i="2"/>
  <c r="Q123" i="2" s="1"/>
  <c r="M124" i="2"/>
  <c r="I125" i="1" s="1"/>
  <c r="N124" i="2"/>
  <c r="S124" i="2" s="1"/>
  <c r="O124" i="2"/>
  <c r="R124" i="2" s="1"/>
  <c r="P124" i="2"/>
  <c r="Q124" i="2" s="1"/>
  <c r="M125" i="2"/>
  <c r="N125" i="2"/>
  <c r="S125" i="2" s="1"/>
  <c r="O125" i="2"/>
  <c r="R125" i="2" s="1"/>
  <c r="P125" i="2"/>
  <c r="Q125" i="2" s="1"/>
  <c r="M126" i="2"/>
  <c r="N126" i="2"/>
  <c r="S126" i="2" s="1"/>
  <c r="O126" i="2"/>
  <c r="R126" i="2" s="1"/>
  <c r="P126" i="2"/>
  <c r="Q126" i="2" s="1"/>
  <c r="M127" i="2"/>
  <c r="N127" i="2"/>
  <c r="S127" i="2" s="1"/>
  <c r="O127" i="2"/>
  <c r="R127" i="2" s="1"/>
  <c r="P127" i="2"/>
  <c r="Q127" i="2" s="1"/>
  <c r="M128" i="2"/>
  <c r="I129" i="1" s="1"/>
  <c r="N128" i="2"/>
  <c r="S128" i="2" s="1"/>
  <c r="O128" i="2"/>
  <c r="R128" i="2" s="1"/>
  <c r="P128" i="2"/>
  <c r="Q128" i="2" s="1"/>
  <c r="M129" i="2"/>
  <c r="N129" i="2"/>
  <c r="S129" i="2" s="1"/>
  <c r="O129" i="2"/>
  <c r="R129" i="2" s="1"/>
  <c r="P129" i="2"/>
  <c r="Q129" i="2" s="1"/>
  <c r="P130" i="2"/>
  <c r="Q130" i="2" s="1"/>
  <c r="M131" i="2"/>
  <c r="N131" i="2"/>
  <c r="S131" i="2" s="1"/>
  <c r="O131" i="2"/>
  <c r="R131" i="2" s="1"/>
  <c r="P131" i="2"/>
  <c r="Q131" i="2" s="1"/>
  <c r="M132" i="2"/>
  <c r="N132" i="2"/>
  <c r="S132" i="2" s="1"/>
  <c r="O132" i="2"/>
  <c r="R132" i="2" s="1"/>
  <c r="P132" i="2"/>
  <c r="Q132" i="2" s="1"/>
  <c r="M133" i="2"/>
  <c r="N133" i="2"/>
  <c r="S133" i="2" s="1"/>
  <c r="O133" i="2"/>
  <c r="R133" i="2" s="1"/>
  <c r="P133" i="2"/>
  <c r="Q133" i="2" s="1"/>
  <c r="M134" i="2"/>
  <c r="N134" i="2"/>
  <c r="S134" i="2" s="1"/>
  <c r="O134" i="2"/>
  <c r="R134" i="2" s="1"/>
  <c r="P134" i="2"/>
  <c r="Q134" i="2" s="1"/>
  <c r="M135" i="2"/>
  <c r="I136" i="1" s="1"/>
  <c r="N135" i="2"/>
  <c r="S135" i="2" s="1"/>
  <c r="O135" i="2"/>
  <c r="R135" i="2" s="1"/>
  <c r="P135" i="2"/>
  <c r="Q135" i="2" s="1"/>
  <c r="M136" i="2"/>
  <c r="N136" i="2"/>
  <c r="S136" i="2" s="1"/>
  <c r="O136" i="2"/>
  <c r="R136" i="2" s="1"/>
  <c r="P136" i="2"/>
  <c r="Q136" i="2" s="1"/>
  <c r="M137" i="2"/>
  <c r="N137" i="2"/>
  <c r="S137" i="2" s="1"/>
  <c r="O137" i="2"/>
  <c r="R137" i="2" s="1"/>
  <c r="P137" i="2"/>
  <c r="Q137" i="2" s="1"/>
  <c r="M138" i="2"/>
  <c r="N138" i="2"/>
  <c r="S138" i="2" s="1"/>
  <c r="O138" i="2"/>
  <c r="R138" i="2" s="1"/>
  <c r="P138" i="2"/>
  <c r="Q138" i="2" s="1"/>
  <c r="M139" i="2"/>
  <c r="N139" i="2"/>
  <c r="S139" i="2" s="1"/>
  <c r="O139" i="2"/>
  <c r="R139" i="2" s="1"/>
  <c r="P139" i="2"/>
  <c r="Q139" i="2" s="1"/>
  <c r="M140" i="2"/>
  <c r="I141" i="10" s="1"/>
  <c r="N140" i="2"/>
  <c r="S140" i="2" s="1"/>
  <c r="O140" i="2"/>
  <c r="R140" i="2" s="1"/>
  <c r="P140" i="2"/>
  <c r="Q140" i="2" s="1"/>
  <c r="M141" i="2"/>
  <c r="N141" i="2"/>
  <c r="S141" i="2" s="1"/>
  <c r="O141" i="2"/>
  <c r="R141" i="2" s="1"/>
  <c r="P141" i="2"/>
  <c r="Q141" i="2" s="1"/>
  <c r="P142" i="2"/>
  <c r="Q142" i="2" s="1"/>
  <c r="M143" i="2"/>
  <c r="I144" i="1" s="1"/>
  <c r="N143" i="2"/>
  <c r="S143" i="2" s="1"/>
  <c r="O143" i="2"/>
  <c r="R143" i="2" s="1"/>
  <c r="P143" i="2"/>
  <c r="Q143" i="2" s="1"/>
  <c r="M144" i="2"/>
  <c r="N144" i="2"/>
  <c r="S144" i="2" s="1"/>
  <c r="O144" i="2"/>
  <c r="R144" i="2" s="1"/>
  <c r="P144" i="2"/>
  <c r="Q144" i="2" s="1"/>
  <c r="M145" i="2"/>
  <c r="I146" i="1" s="1"/>
  <c r="N145" i="2"/>
  <c r="S145" i="2" s="1"/>
  <c r="O145" i="2"/>
  <c r="R145" i="2" s="1"/>
  <c r="P145" i="2"/>
  <c r="Q145" i="2" s="1"/>
  <c r="M146" i="2"/>
  <c r="I147" i="1" s="1"/>
  <c r="N146" i="2"/>
  <c r="S146" i="2" s="1"/>
  <c r="O146" i="2"/>
  <c r="R146" i="2" s="1"/>
  <c r="P146" i="2"/>
  <c r="Q146" i="2" s="1"/>
  <c r="M147" i="2"/>
  <c r="N147" i="2"/>
  <c r="S147" i="2" s="1"/>
  <c r="O147" i="2"/>
  <c r="R147" i="2" s="1"/>
  <c r="P147" i="2"/>
  <c r="Q147" i="2" s="1"/>
  <c r="M148" i="2"/>
  <c r="I149" i="1" s="1"/>
  <c r="N148" i="2"/>
  <c r="S148" i="2" s="1"/>
  <c r="O148" i="2"/>
  <c r="R148" i="2" s="1"/>
  <c r="P148" i="2"/>
  <c r="Q148" i="2" s="1"/>
  <c r="M149" i="2"/>
  <c r="I150" i="10" s="1"/>
  <c r="N149" i="2"/>
  <c r="S149" i="2" s="1"/>
  <c r="O149" i="2"/>
  <c r="R149" i="2" s="1"/>
  <c r="P149" i="2"/>
  <c r="Q149" i="2" s="1"/>
  <c r="M150" i="2"/>
  <c r="N150" i="2"/>
  <c r="S150" i="2" s="1"/>
  <c r="O150" i="2"/>
  <c r="R150" i="2" s="1"/>
  <c r="P150" i="2"/>
  <c r="Q150" i="2" s="1"/>
  <c r="M151" i="2"/>
  <c r="I152" i="1" s="1"/>
  <c r="N151" i="2"/>
  <c r="S151" i="2" s="1"/>
  <c r="O151" i="2"/>
  <c r="R151" i="2" s="1"/>
  <c r="P151" i="2"/>
  <c r="Q151" i="2" s="1"/>
  <c r="M152" i="2"/>
  <c r="N152" i="2"/>
  <c r="S152" i="2" s="1"/>
  <c r="O152" i="2"/>
  <c r="R152" i="2" s="1"/>
  <c r="P152" i="2"/>
  <c r="Q152" i="2" s="1"/>
  <c r="M153" i="2"/>
  <c r="I154" i="10" s="1"/>
  <c r="N153" i="2"/>
  <c r="S153" i="2" s="1"/>
  <c r="O153" i="2"/>
  <c r="R153" i="2" s="1"/>
  <c r="P153" i="2"/>
  <c r="Q153" i="2" s="1"/>
  <c r="P154" i="2"/>
  <c r="Q154" i="2" s="1"/>
  <c r="M155" i="2"/>
  <c r="N155" i="2"/>
  <c r="S155" i="2" s="1"/>
  <c r="O155" i="2"/>
  <c r="R155" i="2" s="1"/>
  <c r="P155" i="2"/>
  <c r="Q155" i="2" s="1"/>
  <c r="M156" i="2"/>
  <c r="I157" i="1" s="1"/>
  <c r="N156" i="2"/>
  <c r="S156" i="2" s="1"/>
  <c r="O156" i="2"/>
  <c r="R156" i="2" s="1"/>
  <c r="P156" i="2"/>
  <c r="Q156" i="2" s="1"/>
  <c r="M157" i="2"/>
  <c r="I158" i="1" s="1"/>
  <c r="N157" i="2"/>
  <c r="S157" i="2" s="1"/>
  <c r="O157" i="2"/>
  <c r="R157" i="2" s="1"/>
  <c r="P157" i="2"/>
  <c r="Q157" i="2" s="1"/>
  <c r="M158" i="2"/>
  <c r="N158" i="2"/>
  <c r="S158" i="2" s="1"/>
  <c r="O158" i="2"/>
  <c r="R158" i="2" s="1"/>
  <c r="P158" i="2"/>
  <c r="Q158" i="2" s="1"/>
  <c r="M159" i="2"/>
  <c r="I160" i="1" s="1"/>
  <c r="N159" i="2"/>
  <c r="S159" i="2" s="1"/>
  <c r="O159" i="2"/>
  <c r="R159" i="2" s="1"/>
  <c r="P159" i="2"/>
  <c r="Q159" i="2" s="1"/>
  <c r="M160" i="2"/>
  <c r="I161" i="1" s="1"/>
  <c r="N160" i="2"/>
  <c r="S160" i="2" s="1"/>
  <c r="O160" i="2"/>
  <c r="R160" i="2" s="1"/>
  <c r="P160" i="2"/>
  <c r="Q160" i="2" s="1"/>
  <c r="M161" i="2"/>
  <c r="N161" i="2"/>
  <c r="S161" i="2" s="1"/>
  <c r="O161" i="2"/>
  <c r="R161" i="2" s="1"/>
  <c r="P161" i="2"/>
  <c r="Q161" i="2" s="1"/>
  <c r="M162" i="2"/>
  <c r="N162" i="2"/>
  <c r="S162" i="2" s="1"/>
  <c r="O162" i="2"/>
  <c r="R162" i="2" s="1"/>
  <c r="P162" i="2"/>
  <c r="Q162" i="2" s="1"/>
  <c r="M163" i="2"/>
  <c r="I164" i="1" s="1"/>
  <c r="N163" i="2"/>
  <c r="S163" i="2" s="1"/>
  <c r="O163" i="2"/>
  <c r="R163" i="2" s="1"/>
  <c r="P163" i="2"/>
  <c r="Q163" i="2" s="1"/>
  <c r="M164" i="2"/>
  <c r="I165" i="1" s="1"/>
  <c r="N164" i="2"/>
  <c r="S164" i="2" s="1"/>
  <c r="O164" i="2"/>
  <c r="R164" i="2" s="1"/>
  <c r="P164" i="2"/>
  <c r="Q164" i="2" s="1"/>
  <c r="M165" i="2"/>
  <c r="N165" i="2"/>
  <c r="S165" i="2" s="1"/>
  <c r="O165" i="2"/>
  <c r="R165" i="2" s="1"/>
  <c r="P165" i="2"/>
  <c r="Q165" i="2" s="1"/>
  <c r="N166" i="2"/>
  <c r="S166" i="2" s="1"/>
  <c r="P166" i="2"/>
  <c r="Q166" i="2" s="1"/>
  <c r="M167" i="2"/>
  <c r="I168" i="1" s="1"/>
  <c r="N167" i="2"/>
  <c r="S167" i="2" s="1"/>
  <c r="O167" i="2"/>
  <c r="R167" i="2" s="1"/>
  <c r="P167" i="2"/>
  <c r="Q167" i="2" s="1"/>
  <c r="M168" i="2"/>
  <c r="N168" i="2"/>
  <c r="S168" i="2" s="1"/>
  <c r="O168" i="2"/>
  <c r="R168" i="2" s="1"/>
  <c r="P168" i="2"/>
  <c r="Q168" i="2" s="1"/>
  <c r="M169" i="2"/>
  <c r="I170" i="1" s="1"/>
  <c r="N169" i="2"/>
  <c r="S169" i="2" s="1"/>
  <c r="O169" i="2"/>
  <c r="R169" i="2" s="1"/>
  <c r="P169" i="2"/>
  <c r="Q169" i="2" s="1"/>
  <c r="M170" i="2"/>
  <c r="I171" i="1" s="1"/>
  <c r="N170" i="2"/>
  <c r="S170" i="2" s="1"/>
  <c r="O170" i="2"/>
  <c r="R170" i="2" s="1"/>
  <c r="P170" i="2"/>
  <c r="Q170" i="2" s="1"/>
  <c r="M171" i="2"/>
  <c r="N171" i="2"/>
  <c r="S171" i="2" s="1"/>
  <c r="O171" i="2"/>
  <c r="R171" i="2" s="1"/>
  <c r="P171" i="2"/>
  <c r="Q171" i="2" s="1"/>
  <c r="M172" i="2"/>
  <c r="N172" i="2"/>
  <c r="S172" i="2" s="1"/>
  <c r="O172" i="2"/>
  <c r="R172" i="2" s="1"/>
  <c r="P172" i="2"/>
  <c r="Q172" i="2" s="1"/>
  <c r="M173" i="2"/>
  <c r="I174" i="1" s="1"/>
  <c r="N173" i="2"/>
  <c r="S173" i="2" s="1"/>
  <c r="O173" i="2"/>
  <c r="R173" i="2" s="1"/>
  <c r="P173" i="2"/>
  <c r="Q173" i="2" s="1"/>
  <c r="M174" i="2"/>
  <c r="N174" i="2"/>
  <c r="S174" i="2" s="1"/>
  <c r="O174" i="2"/>
  <c r="R174" i="2" s="1"/>
  <c r="P174" i="2"/>
  <c r="Q174" i="2" s="1"/>
  <c r="M175" i="2"/>
  <c r="I176" i="10" s="1"/>
  <c r="N175" i="2"/>
  <c r="S175" i="2" s="1"/>
  <c r="O175" i="2"/>
  <c r="R175" i="2" s="1"/>
  <c r="P175" i="2"/>
  <c r="Q175" i="2" s="1"/>
  <c r="M176" i="2"/>
  <c r="I177" i="1" s="1"/>
  <c r="N176" i="2"/>
  <c r="S176" i="2" s="1"/>
  <c r="O176" i="2"/>
  <c r="R176" i="2" s="1"/>
  <c r="P176" i="2"/>
  <c r="Q176" i="2" s="1"/>
  <c r="M177" i="2"/>
  <c r="N177" i="2"/>
  <c r="S177" i="2" s="1"/>
  <c r="O177" i="2"/>
  <c r="R177" i="2" s="1"/>
  <c r="P177" i="2"/>
  <c r="Q177" i="2" s="1"/>
  <c r="P178" i="2"/>
  <c r="Q178" i="2" s="1"/>
  <c r="M179" i="2"/>
  <c r="I180" i="10" s="1"/>
  <c r="N179" i="2"/>
  <c r="S179" i="2" s="1"/>
  <c r="O179" i="2"/>
  <c r="R179" i="2" s="1"/>
  <c r="P179" i="2"/>
  <c r="Q179" i="2" s="1"/>
  <c r="M180" i="2"/>
  <c r="N180" i="2"/>
  <c r="S180" i="2" s="1"/>
  <c r="O180" i="2"/>
  <c r="R180" i="2" s="1"/>
  <c r="P180" i="2"/>
  <c r="Q180" i="2" s="1"/>
  <c r="M181" i="2"/>
  <c r="I182" i="1" s="1"/>
  <c r="N181" i="2"/>
  <c r="S181" i="2" s="1"/>
  <c r="O181" i="2"/>
  <c r="R181" i="2" s="1"/>
  <c r="P181" i="2"/>
  <c r="Q181" i="2" s="1"/>
  <c r="M182" i="2"/>
  <c r="N182" i="2"/>
  <c r="S182" i="2" s="1"/>
  <c r="O182" i="2"/>
  <c r="R182" i="2" s="1"/>
  <c r="P182" i="2"/>
  <c r="Q182" i="2" s="1"/>
  <c r="T182" i="2" s="1"/>
  <c r="M183" i="2"/>
  <c r="I184" i="1" s="1"/>
  <c r="N183" i="2"/>
  <c r="S183" i="2" s="1"/>
  <c r="O183" i="2"/>
  <c r="R183" i="2" s="1"/>
  <c r="P183" i="2"/>
  <c r="Q183" i="2" s="1"/>
  <c r="M184" i="2"/>
  <c r="N184" i="2"/>
  <c r="S184" i="2" s="1"/>
  <c r="O184" i="2"/>
  <c r="R184" i="2" s="1"/>
  <c r="P184" i="2"/>
  <c r="Q184" i="2" s="1"/>
  <c r="M185" i="2"/>
  <c r="N185" i="2"/>
  <c r="S185" i="2" s="1"/>
  <c r="O185" i="2"/>
  <c r="R185" i="2" s="1"/>
  <c r="P185" i="2"/>
  <c r="Q185" i="2" s="1"/>
  <c r="M186" i="2"/>
  <c r="N186" i="2"/>
  <c r="S186" i="2" s="1"/>
  <c r="O186" i="2"/>
  <c r="R186" i="2" s="1"/>
  <c r="P186" i="2"/>
  <c r="Q186" i="2" s="1"/>
  <c r="M187" i="2"/>
  <c r="I188" i="10" s="1"/>
  <c r="N187" i="2"/>
  <c r="S187" i="2" s="1"/>
  <c r="O187" i="2"/>
  <c r="R187" i="2" s="1"/>
  <c r="P187" i="2"/>
  <c r="Q187" i="2" s="1"/>
  <c r="M188" i="2"/>
  <c r="N188" i="2"/>
  <c r="S188" i="2" s="1"/>
  <c r="O188" i="2"/>
  <c r="R188" i="2" s="1"/>
  <c r="P188" i="2"/>
  <c r="Q188" i="2" s="1"/>
  <c r="T188" i="2" s="1"/>
  <c r="M189" i="2"/>
  <c r="I190" i="10" s="1"/>
  <c r="N189" i="2"/>
  <c r="S189" i="2" s="1"/>
  <c r="O189" i="2"/>
  <c r="R189" i="2" s="1"/>
  <c r="P189" i="2"/>
  <c r="Q189" i="2" s="1"/>
  <c r="P190" i="2"/>
  <c r="Q190" i="2" s="1"/>
  <c r="M191" i="2"/>
  <c r="I192" i="10" s="1"/>
  <c r="N191" i="2"/>
  <c r="S191" i="2" s="1"/>
  <c r="O191" i="2"/>
  <c r="R191" i="2" s="1"/>
  <c r="P191" i="2"/>
  <c r="Q191" i="2" s="1"/>
  <c r="M192" i="2"/>
  <c r="I193" i="10" s="1"/>
  <c r="N192" i="2"/>
  <c r="S192" i="2" s="1"/>
  <c r="O192" i="2"/>
  <c r="R192" i="2" s="1"/>
  <c r="P192" i="2"/>
  <c r="Q192" i="2" s="1"/>
  <c r="M193" i="2"/>
  <c r="I194" i="1" s="1"/>
  <c r="N193" i="2"/>
  <c r="S193" i="2" s="1"/>
  <c r="O193" i="2"/>
  <c r="R193" i="2" s="1"/>
  <c r="P193" i="2"/>
  <c r="Q193" i="2" s="1"/>
  <c r="M194" i="2"/>
  <c r="I195" i="1" s="1"/>
  <c r="N194" i="2"/>
  <c r="S194" i="2" s="1"/>
  <c r="O194" i="2"/>
  <c r="R194" i="2" s="1"/>
  <c r="P194" i="2"/>
  <c r="Q194" i="2" s="1"/>
  <c r="M195" i="2"/>
  <c r="I196" i="1" s="1"/>
  <c r="N195" i="2"/>
  <c r="S195" i="2" s="1"/>
  <c r="O195" i="2"/>
  <c r="R195" i="2" s="1"/>
  <c r="P195" i="2"/>
  <c r="Q195" i="2" s="1"/>
  <c r="M196" i="2"/>
  <c r="I197" i="10" s="1"/>
  <c r="N196" i="2"/>
  <c r="S196" i="2" s="1"/>
  <c r="O196" i="2"/>
  <c r="R196" i="2" s="1"/>
  <c r="P196" i="2"/>
  <c r="Q196" i="2" s="1"/>
  <c r="M197" i="2"/>
  <c r="I198" i="1" s="1"/>
  <c r="N197" i="2"/>
  <c r="S197" i="2" s="1"/>
  <c r="O197" i="2"/>
  <c r="R197" i="2" s="1"/>
  <c r="P197" i="2"/>
  <c r="Q197" i="2" s="1"/>
  <c r="M198" i="2"/>
  <c r="N198" i="2"/>
  <c r="S198" i="2" s="1"/>
  <c r="O198" i="2"/>
  <c r="R198" i="2" s="1"/>
  <c r="P198" i="2"/>
  <c r="Q198" i="2" s="1"/>
  <c r="M199" i="2"/>
  <c r="I200" i="10" s="1"/>
  <c r="N199" i="2"/>
  <c r="S199" i="2" s="1"/>
  <c r="O199" i="2"/>
  <c r="R199" i="2" s="1"/>
  <c r="P199" i="2"/>
  <c r="Q199" i="2" s="1"/>
  <c r="M200" i="2"/>
  <c r="I201" i="1" s="1"/>
  <c r="N200" i="2"/>
  <c r="S200" i="2" s="1"/>
  <c r="O200" i="2"/>
  <c r="R200" i="2" s="1"/>
  <c r="P200" i="2"/>
  <c r="Q200" i="2" s="1"/>
  <c r="M201" i="2"/>
  <c r="I202" i="1" s="1"/>
  <c r="N201" i="2"/>
  <c r="S201" i="2" s="1"/>
  <c r="O201" i="2"/>
  <c r="R201" i="2" s="1"/>
  <c r="P201" i="2"/>
  <c r="Q201" i="2" s="1"/>
  <c r="P202" i="2"/>
  <c r="Q202" i="2" s="1"/>
  <c r="M203" i="2"/>
  <c r="I204" i="10" s="1"/>
  <c r="N203" i="2"/>
  <c r="S203" i="2" s="1"/>
  <c r="O203" i="2"/>
  <c r="R203" i="2" s="1"/>
  <c r="P203" i="2"/>
  <c r="Q203" i="2" s="1"/>
  <c r="M204" i="2"/>
  <c r="I205" i="10" s="1"/>
  <c r="N204" i="2"/>
  <c r="S204" i="2" s="1"/>
  <c r="O204" i="2"/>
  <c r="R204" i="2" s="1"/>
  <c r="P204" i="2"/>
  <c r="Q204" i="2" s="1"/>
  <c r="M205" i="2"/>
  <c r="I206" i="1" s="1"/>
  <c r="N205" i="2"/>
  <c r="S205" i="2" s="1"/>
  <c r="O205" i="2"/>
  <c r="R205" i="2" s="1"/>
  <c r="P205" i="2"/>
  <c r="Q205" i="2" s="1"/>
  <c r="M206" i="2"/>
  <c r="N206" i="2"/>
  <c r="S206" i="2" s="1"/>
  <c r="O206" i="2"/>
  <c r="R206" i="2" s="1"/>
  <c r="P206" i="2"/>
  <c r="Q206" i="2" s="1"/>
  <c r="M207" i="2"/>
  <c r="N207" i="2"/>
  <c r="S207" i="2" s="1"/>
  <c r="O207" i="2"/>
  <c r="R207" i="2" s="1"/>
  <c r="P207" i="2"/>
  <c r="Q207" i="2" s="1"/>
  <c r="M208" i="2"/>
  <c r="I209" i="1" s="1"/>
  <c r="N208" i="2"/>
  <c r="S208" i="2" s="1"/>
  <c r="O208" i="2"/>
  <c r="R208" i="2" s="1"/>
  <c r="P208" i="2"/>
  <c r="Q208" i="2" s="1"/>
  <c r="M209" i="2"/>
  <c r="N209" i="2"/>
  <c r="S209" i="2" s="1"/>
  <c r="O209" i="2"/>
  <c r="R209" i="2" s="1"/>
  <c r="P209" i="2"/>
  <c r="Q209" i="2" s="1"/>
  <c r="M210" i="2"/>
  <c r="N210" i="2"/>
  <c r="S210" i="2" s="1"/>
  <c r="O210" i="2"/>
  <c r="R210" i="2" s="1"/>
  <c r="P210" i="2"/>
  <c r="Q210" i="2" s="1"/>
  <c r="M211" i="2"/>
  <c r="I212" i="1" s="1"/>
  <c r="N211" i="2"/>
  <c r="S211" i="2" s="1"/>
  <c r="O211" i="2"/>
  <c r="R211" i="2" s="1"/>
  <c r="P211" i="2"/>
  <c r="Q211" i="2" s="1"/>
  <c r="M212" i="2"/>
  <c r="N212" i="2"/>
  <c r="S212" i="2" s="1"/>
  <c r="O212" i="2"/>
  <c r="R212" i="2" s="1"/>
  <c r="P212" i="2"/>
  <c r="Q212" i="2" s="1"/>
  <c r="M213" i="2"/>
  <c r="I214" i="10" s="1"/>
  <c r="N213" i="2"/>
  <c r="S213" i="2" s="1"/>
  <c r="O213" i="2"/>
  <c r="R213" i="2" s="1"/>
  <c r="P213" i="2"/>
  <c r="Q213" i="2" s="1"/>
  <c r="M214" i="2"/>
  <c r="I215" i="1" s="1"/>
  <c r="P214" i="2"/>
  <c r="Q214" i="2" s="1"/>
  <c r="M215" i="2"/>
  <c r="I216" i="1" s="1"/>
  <c r="N215" i="2"/>
  <c r="S215" i="2" s="1"/>
  <c r="O215" i="2"/>
  <c r="R215" i="2" s="1"/>
  <c r="P215" i="2"/>
  <c r="Q215" i="2" s="1"/>
  <c r="M216" i="2"/>
  <c r="I217" i="1" s="1"/>
  <c r="N216" i="2"/>
  <c r="S216" i="2" s="1"/>
  <c r="O216" i="2"/>
  <c r="R216" i="2" s="1"/>
  <c r="P216" i="2"/>
  <c r="Q216" i="2" s="1"/>
  <c r="M217" i="2"/>
  <c r="I218" i="10" s="1"/>
  <c r="N217" i="2"/>
  <c r="S217" i="2" s="1"/>
  <c r="O217" i="2"/>
  <c r="R217" i="2" s="1"/>
  <c r="P217" i="2"/>
  <c r="Q217" i="2" s="1"/>
  <c r="M218" i="2"/>
  <c r="N218" i="2"/>
  <c r="S218" i="2" s="1"/>
  <c r="O218" i="2"/>
  <c r="R218" i="2" s="1"/>
  <c r="P218" i="2"/>
  <c r="Q218" i="2" s="1"/>
  <c r="M219" i="2"/>
  <c r="I220" i="10" s="1"/>
  <c r="N219" i="2"/>
  <c r="S219" i="2" s="1"/>
  <c r="O219" i="2"/>
  <c r="R219" i="2" s="1"/>
  <c r="P219" i="2"/>
  <c r="Q219" i="2" s="1"/>
  <c r="M220" i="2"/>
  <c r="I221" i="1" s="1"/>
  <c r="N220" i="2"/>
  <c r="S220" i="2" s="1"/>
  <c r="O220" i="2"/>
  <c r="R220" i="2" s="1"/>
  <c r="P220" i="2"/>
  <c r="Q220" i="2" s="1"/>
  <c r="M221" i="2"/>
  <c r="I222" i="10" s="1"/>
  <c r="N221" i="2"/>
  <c r="S221" i="2" s="1"/>
  <c r="O221" i="2"/>
  <c r="R221" i="2" s="1"/>
  <c r="P221" i="2"/>
  <c r="Q221" i="2" s="1"/>
  <c r="M222" i="2"/>
  <c r="I223" i="10" s="1"/>
  <c r="N222" i="2"/>
  <c r="S222" i="2" s="1"/>
  <c r="O222" i="2"/>
  <c r="R222" i="2" s="1"/>
  <c r="P222" i="2"/>
  <c r="Q222" i="2" s="1"/>
  <c r="M223" i="2"/>
  <c r="I224" i="1" s="1"/>
  <c r="N223" i="2"/>
  <c r="S223" i="2" s="1"/>
  <c r="O223" i="2"/>
  <c r="R223" i="2" s="1"/>
  <c r="P223" i="2"/>
  <c r="Q223" i="2" s="1"/>
  <c r="M224" i="2"/>
  <c r="N224" i="2"/>
  <c r="S224" i="2" s="1"/>
  <c r="O224" i="2"/>
  <c r="R224" i="2" s="1"/>
  <c r="P224" i="2"/>
  <c r="Q224" i="2" s="1"/>
  <c r="M225" i="2"/>
  <c r="I226" i="10" s="1"/>
  <c r="N225" i="2"/>
  <c r="S225" i="2" s="1"/>
  <c r="O225" i="2"/>
  <c r="R225" i="2" s="1"/>
  <c r="P225" i="2"/>
  <c r="Q225" i="2" s="1"/>
  <c r="P226" i="2"/>
  <c r="Q226" i="2" s="1"/>
  <c r="M227" i="2"/>
  <c r="N227" i="2"/>
  <c r="S227" i="2" s="1"/>
  <c r="O227" i="2"/>
  <c r="R227" i="2" s="1"/>
  <c r="P227" i="2"/>
  <c r="Q227" i="2" s="1"/>
  <c r="M228" i="2"/>
  <c r="I229" i="1" s="1"/>
  <c r="N228" i="2"/>
  <c r="S228" i="2" s="1"/>
  <c r="O228" i="2"/>
  <c r="R228" i="2" s="1"/>
  <c r="P228" i="2"/>
  <c r="Q228" i="2" s="1"/>
  <c r="M229" i="2"/>
  <c r="I230" i="1" s="1"/>
  <c r="N229" i="2"/>
  <c r="S229" i="2" s="1"/>
  <c r="O229" i="2"/>
  <c r="R229" i="2" s="1"/>
  <c r="P229" i="2"/>
  <c r="Q229" i="2" s="1"/>
  <c r="M230" i="2"/>
  <c r="I231" i="1" s="1"/>
  <c r="N230" i="2"/>
  <c r="S230" i="2" s="1"/>
  <c r="O230" i="2"/>
  <c r="R230" i="2" s="1"/>
  <c r="P230" i="2"/>
  <c r="Q230" i="2" s="1"/>
  <c r="M231" i="2"/>
  <c r="I232" i="1" s="1"/>
  <c r="N231" i="2"/>
  <c r="S231" i="2" s="1"/>
  <c r="O231" i="2"/>
  <c r="R231" i="2" s="1"/>
  <c r="P231" i="2"/>
  <c r="Q231" i="2" s="1"/>
  <c r="M232" i="2"/>
  <c r="I233" i="1" s="1"/>
  <c r="N232" i="2"/>
  <c r="S232" i="2" s="1"/>
  <c r="O232" i="2"/>
  <c r="R232" i="2" s="1"/>
  <c r="P232" i="2"/>
  <c r="Q232" i="2" s="1"/>
  <c r="M233" i="2"/>
  <c r="I234" i="1" s="1"/>
  <c r="N233" i="2"/>
  <c r="S233" i="2" s="1"/>
  <c r="O233" i="2"/>
  <c r="R233" i="2" s="1"/>
  <c r="P233" i="2"/>
  <c r="Q233" i="2" s="1"/>
  <c r="M234" i="2"/>
  <c r="I235" i="1" s="1"/>
  <c r="N234" i="2"/>
  <c r="S234" i="2" s="1"/>
  <c r="O234" i="2"/>
  <c r="R234" i="2" s="1"/>
  <c r="P234" i="2"/>
  <c r="Q234" i="2" s="1"/>
  <c r="M235" i="2"/>
  <c r="I236" i="1" s="1"/>
  <c r="N235" i="2"/>
  <c r="S235" i="2" s="1"/>
  <c r="O235" i="2"/>
  <c r="R235" i="2" s="1"/>
  <c r="P235" i="2"/>
  <c r="Q235" i="2" s="1"/>
  <c r="M236" i="2"/>
  <c r="I237" i="1" s="1"/>
  <c r="N236" i="2"/>
  <c r="S236" i="2" s="1"/>
  <c r="O236" i="2"/>
  <c r="R236" i="2" s="1"/>
  <c r="P236" i="2"/>
  <c r="Q236" i="2" s="1"/>
  <c r="M237" i="2"/>
  <c r="I238" i="10" s="1"/>
  <c r="N237" i="2"/>
  <c r="S237" i="2" s="1"/>
  <c r="O237" i="2"/>
  <c r="R237" i="2" s="1"/>
  <c r="P237" i="2"/>
  <c r="Q237" i="2" s="1"/>
  <c r="P238" i="2"/>
  <c r="Q238" i="2" s="1"/>
  <c r="M239" i="2"/>
  <c r="I240" i="1" s="1"/>
  <c r="N239" i="2"/>
  <c r="S239" i="2" s="1"/>
  <c r="O239" i="2"/>
  <c r="R239" i="2" s="1"/>
  <c r="P239" i="2"/>
  <c r="Q239" i="2" s="1"/>
  <c r="M240" i="2"/>
  <c r="N240" i="2"/>
  <c r="S240" i="2" s="1"/>
  <c r="O240" i="2"/>
  <c r="R240" i="2" s="1"/>
  <c r="P240" i="2"/>
  <c r="Q240" i="2" s="1"/>
  <c r="M241" i="2"/>
  <c r="I242" i="1" s="1"/>
  <c r="N241" i="2"/>
  <c r="S241" i="2" s="1"/>
  <c r="O241" i="2"/>
  <c r="R241" i="2" s="1"/>
  <c r="P241" i="2"/>
  <c r="Q241" i="2" s="1"/>
  <c r="M242" i="2"/>
  <c r="N242" i="2"/>
  <c r="S242" i="2" s="1"/>
  <c r="O242" i="2"/>
  <c r="R242" i="2" s="1"/>
  <c r="P242" i="2"/>
  <c r="Q242" i="2" s="1"/>
  <c r="M243" i="2"/>
  <c r="I244" i="1" s="1"/>
  <c r="N243" i="2"/>
  <c r="S243" i="2" s="1"/>
  <c r="O243" i="2"/>
  <c r="R243" i="2" s="1"/>
  <c r="P243" i="2"/>
  <c r="Q243" i="2" s="1"/>
  <c r="M244" i="2"/>
  <c r="I245" i="1" s="1"/>
  <c r="N244" i="2"/>
  <c r="S244" i="2" s="1"/>
  <c r="O244" i="2"/>
  <c r="R244" i="2" s="1"/>
  <c r="P244" i="2"/>
  <c r="Q244" i="2" s="1"/>
  <c r="M245" i="2"/>
  <c r="I246" i="1" s="1"/>
  <c r="N245" i="2"/>
  <c r="S245" i="2" s="1"/>
  <c r="O245" i="2"/>
  <c r="R245" i="2" s="1"/>
  <c r="P245" i="2"/>
  <c r="Q245" i="2" s="1"/>
  <c r="M246" i="2"/>
  <c r="N246" i="2"/>
  <c r="S246" i="2" s="1"/>
  <c r="O246" i="2"/>
  <c r="R246" i="2" s="1"/>
  <c r="P246" i="2"/>
  <c r="Q246" i="2" s="1"/>
  <c r="M247" i="2"/>
  <c r="I248" i="1" s="1"/>
  <c r="N247" i="2"/>
  <c r="S247" i="2" s="1"/>
  <c r="O247" i="2"/>
  <c r="R247" i="2" s="1"/>
  <c r="P247" i="2"/>
  <c r="Q247" i="2" s="1"/>
  <c r="M248" i="2"/>
  <c r="N248" i="2"/>
  <c r="S248" i="2" s="1"/>
  <c r="O248" i="2"/>
  <c r="R248" i="2" s="1"/>
  <c r="P248" i="2"/>
  <c r="Q248" i="2" s="1"/>
  <c r="M249" i="2"/>
  <c r="I250" i="1" s="1"/>
  <c r="N249" i="2"/>
  <c r="S249" i="2" s="1"/>
  <c r="O249" i="2"/>
  <c r="R249" i="2" s="1"/>
  <c r="P249" i="2"/>
  <c r="Q249" i="2" s="1"/>
  <c r="P250" i="2"/>
  <c r="Q250" i="2" s="1"/>
  <c r="M251" i="2"/>
  <c r="I252" i="1" s="1"/>
  <c r="N251" i="2"/>
  <c r="S251" i="2" s="1"/>
  <c r="O251" i="2"/>
  <c r="R251" i="2" s="1"/>
  <c r="P251" i="2"/>
  <c r="Q251" i="2" s="1"/>
  <c r="M252" i="2"/>
  <c r="I253" i="1" s="1"/>
  <c r="N252" i="2"/>
  <c r="S252" i="2" s="1"/>
  <c r="O252" i="2"/>
  <c r="R252" i="2" s="1"/>
  <c r="P252" i="2"/>
  <c r="Q252" i="2" s="1"/>
  <c r="M253" i="2"/>
  <c r="N253" i="2"/>
  <c r="S253" i="2" s="1"/>
  <c r="O253" i="2"/>
  <c r="R253" i="2" s="1"/>
  <c r="P253" i="2"/>
  <c r="Q253" i="2" s="1"/>
  <c r="M254" i="2"/>
  <c r="I255" i="1" s="1"/>
  <c r="N254" i="2"/>
  <c r="S254" i="2" s="1"/>
  <c r="O254" i="2"/>
  <c r="R254" i="2" s="1"/>
  <c r="P254" i="2"/>
  <c r="Q254" i="2" s="1"/>
  <c r="M255" i="2"/>
  <c r="N255" i="2"/>
  <c r="S255" i="2" s="1"/>
  <c r="O255" i="2"/>
  <c r="R255" i="2" s="1"/>
  <c r="P255" i="2"/>
  <c r="Q255" i="2" s="1"/>
  <c r="M256" i="2"/>
  <c r="I257" i="1" s="1"/>
  <c r="N256" i="2"/>
  <c r="S256" i="2" s="1"/>
  <c r="O256" i="2"/>
  <c r="R256" i="2" s="1"/>
  <c r="P256" i="2"/>
  <c r="Q256" i="2" s="1"/>
  <c r="M257" i="2"/>
  <c r="I258" i="1" s="1"/>
  <c r="N257" i="2"/>
  <c r="S257" i="2" s="1"/>
  <c r="O257" i="2"/>
  <c r="R257" i="2" s="1"/>
  <c r="P257" i="2"/>
  <c r="Q257" i="2" s="1"/>
  <c r="M258" i="2"/>
  <c r="I259" i="1" s="1"/>
  <c r="N258" i="2"/>
  <c r="S258" i="2" s="1"/>
  <c r="O258" i="2"/>
  <c r="R258" i="2" s="1"/>
  <c r="P258" i="2"/>
  <c r="Q258" i="2" s="1"/>
  <c r="M259" i="2"/>
  <c r="N259" i="2"/>
  <c r="S259" i="2" s="1"/>
  <c r="O259" i="2"/>
  <c r="R259" i="2" s="1"/>
  <c r="P259" i="2"/>
  <c r="Q259" i="2" s="1"/>
  <c r="M260" i="2"/>
  <c r="I261" i="1" s="1"/>
  <c r="N260" i="2"/>
  <c r="S260" i="2" s="1"/>
  <c r="O260" i="2"/>
  <c r="R260" i="2" s="1"/>
  <c r="P260" i="2"/>
  <c r="Q260" i="2" s="1"/>
  <c r="M261" i="2"/>
  <c r="N261" i="2"/>
  <c r="S261" i="2" s="1"/>
  <c r="O261" i="2"/>
  <c r="R261" i="2" s="1"/>
  <c r="P261" i="2"/>
  <c r="Q261" i="2" s="1"/>
  <c r="P262" i="2"/>
  <c r="Q262" i="2" s="1"/>
  <c r="M263" i="2"/>
  <c r="N263" i="2"/>
  <c r="S263" i="2" s="1"/>
  <c r="O263" i="2"/>
  <c r="R263" i="2" s="1"/>
  <c r="P263" i="2"/>
  <c r="Q263" i="2" s="1"/>
  <c r="M264" i="2"/>
  <c r="I265" i="1" s="1"/>
  <c r="N264" i="2"/>
  <c r="S264" i="2" s="1"/>
  <c r="O264" i="2"/>
  <c r="R264" i="2" s="1"/>
  <c r="P264" i="2"/>
  <c r="Q264" i="2" s="1"/>
  <c r="M265" i="2"/>
  <c r="I266" i="1" s="1"/>
  <c r="N265" i="2"/>
  <c r="S265" i="2" s="1"/>
  <c r="O265" i="2"/>
  <c r="R265" i="2" s="1"/>
  <c r="P265" i="2"/>
  <c r="Q265" i="2" s="1"/>
  <c r="M266" i="2"/>
  <c r="I267" i="1" s="1"/>
  <c r="N266" i="2"/>
  <c r="S266" i="2" s="1"/>
  <c r="O266" i="2"/>
  <c r="R266" i="2" s="1"/>
  <c r="P266" i="2"/>
  <c r="Q266" i="2" s="1"/>
  <c r="M267" i="2"/>
  <c r="I268" i="1" s="1"/>
  <c r="N267" i="2"/>
  <c r="S267" i="2" s="1"/>
  <c r="O267" i="2"/>
  <c r="R267" i="2" s="1"/>
  <c r="P267" i="2"/>
  <c r="Q267" i="2" s="1"/>
  <c r="M268" i="2"/>
  <c r="I269" i="1" s="1"/>
  <c r="N268" i="2"/>
  <c r="S268" i="2" s="1"/>
  <c r="O268" i="2"/>
  <c r="R268" i="2" s="1"/>
  <c r="P268" i="2"/>
  <c r="Q268" i="2" s="1"/>
  <c r="M269" i="2"/>
  <c r="I270" i="1" s="1"/>
  <c r="N269" i="2"/>
  <c r="S269" i="2" s="1"/>
  <c r="O269" i="2"/>
  <c r="R269" i="2" s="1"/>
  <c r="P269" i="2"/>
  <c r="Q269" i="2" s="1"/>
  <c r="M270" i="2"/>
  <c r="I271" i="1" s="1"/>
  <c r="N270" i="2"/>
  <c r="S270" i="2" s="1"/>
  <c r="O270" i="2"/>
  <c r="R270" i="2" s="1"/>
  <c r="P270" i="2"/>
  <c r="Q270" i="2" s="1"/>
  <c r="M271" i="2"/>
  <c r="I272" i="1" s="1"/>
  <c r="N271" i="2"/>
  <c r="S271" i="2" s="1"/>
  <c r="O271" i="2"/>
  <c r="R271" i="2" s="1"/>
  <c r="P271" i="2"/>
  <c r="Q271" i="2" s="1"/>
  <c r="M272" i="2"/>
  <c r="I273" i="1" s="1"/>
  <c r="N272" i="2"/>
  <c r="S272" i="2" s="1"/>
  <c r="O272" i="2"/>
  <c r="R272" i="2" s="1"/>
  <c r="P272" i="2"/>
  <c r="Q272" i="2" s="1"/>
  <c r="M273" i="2"/>
  <c r="N273" i="2"/>
  <c r="S273" i="2" s="1"/>
  <c r="O273" i="2"/>
  <c r="R273" i="2" s="1"/>
  <c r="P273" i="2"/>
  <c r="Q273" i="2" s="1"/>
  <c r="P274" i="2"/>
  <c r="Q274" i="2" s="1"/>
  <c r="M275" i="2"/>
  <c r="I276" i="1" s="1"/>
  <c r="N275" i="2"/>
  <c r="S275" i="2" s="1"/>
  <c r="O275" i="2"/>
  <c r="R275" i="2" s="1"/>
  <c r="P275" i="2"/>
  <c r="Q275" i="2" s="1"/>
  <c r="M276" i="2"/>
  <c r="I277" i="10" s="1"/>
  <c r="N276" i="2"/>
  <c r="S276" i="2" s="1"/>
  <c r="O276" i="2"/>
  <c r="R276" i="2" s="1"/>
  <c r="P276" i="2"/>
  <c r="Q276" i="2" s="1"/>
  <c r="M277" i="2"/>
  <c r="I278" i="1" s="1"/>
  <c r="N277" i="2"/>
  <c r="S277" i="2" s="1"/>
  <c r="O277" i="2"/>
  <c r="R277" i="2" s="1"/>
  <c r="P277" i="2"/>
  <c r="Q277" i="2" s="1"/>
  <c r="M278" i="2"/>
  <c r="I279" i="1" s="1"/>
  <c r="N278" i="2"/>
  <c r="S278" i="2" s="1"/>
  <c r="O278" i="2"/>
  <c r="R278" i="2" s="1"/>
  <c r="P278" i="2"/>
  <c r="Q278" i="2" s="1"/>
  <c r="M279" i="2"/>
  <c r="I280" i="1" s="1"/>
  <c r="N279" i="2"/>
  <c r="S279" i="2" s="1"/>
  <c r="O279" i="2"/>
  <c r="R279" i="2" s="1"/>
  <c r="P279" i="2"/>
  <c r="Q279" i="2" s="1"/>
  <c r="M280" i="2"/>
  <c r="I281" i="1" s="1"/>
  <c r="N280" i="2"/>
  <c r="S280" i="2" s="1"/>
  <c r="O280" i="2"/>
  <c r="R280" i="2" s="1"/>
  <c r="P280" i="2"/>
  <c r="Q280" i="2" s="1"/>
  <c r="M281" i="2"/>
  <c r="I282" i="1" s="1"/>
  <c r="N281" i="2"/>
  <c r="S281" i="2" s="1"/>
  <c r="O281" i="2"/>
  <c r="R281" i="2" s="1"/>
  <c r="P281" i="2"/>
  <c r="Q281" i="2" s="1"/>
  <c r="M282" i="2"/>
  <c r="I283" i="10" s="1"/>
  <c r="N282" i="2"/>
  <c r="S282" i="2" s="1"/>
  <c r="O282" i="2"/>
  <c r="R282" i="2" s="1"/>
  <c r="P282" i="2"/>
  <c r="Q282" i="2" s="1"/>
  <c r="M283" i="2"/>
  <c r="I284" i="1" s="1"/>
  <c r="N283" i="2"/>
  <c r="S283" i="2" s="1"/>
  <c r="O283" i="2"/>
  <c r="R283" i="2" s="1"/>
  <c r="P283" i="2"/>
  <c r="Q283" i="2" s="1"/>
  <c r="M284" i="2"/>
  <c r="I285" i="1" s="1"/>
  <c r="N284" i="2"/>
  <c r="S284" i="2" s="1"/>
  <c r="O284" i="2"/>
  <c r="R284" i="2" s="1"/>
  <c r="P284" i="2"/>
  <c r="Q284" i="2" s="1"/>
  <c r="M285" i="2"/>
  <c r="I286" i="10" s="1"/>
  <c r="N285" i="2"/>
  <c r="S285" i="2" s="1"/>
  <c r="O285" i="2"/>
  <c r="R285" i="2" s="1"/>
  <c r="P285" i="2"/>
  <c r="Q285" i="2" s="1"/>
  <c r="M286" i="2"/>
  <c r="I287" i="1" s="1"/>
  <c r="N286" i="2"/>
  <c r="S286" i="2" s="1"/>
  <c r="O286" i="2"/>
  <c r="R286" i="2" s="1"/>
  <c r="T286" i="2" s="1"/>
  <c r="P286" i="2"/>
  <c r="Q286" i="2" s="1"/>
  <c r="M287" i="2"/>
  <c r="I288" i="1" s="1"/>
  <c r="N287" i="2"/>
  <c r="S287" i="2" s="1"/>
  <c r="O287" i="2"/>
  <c r="R287" i="2" s="1"/>
  <c r="P287" i="2"/>
  <c r="Q287" i="2" s="1"/>
  <c r="M288" i="2"/>
  <c r="N288" i="2"/>
  <c r="S288" i="2" s="1"/>
  <c r="O288" i="2"/>
  <c r="R288" i="2" s="1"/>
  <c r="P288" i="2"/>
  <c r="Q288" i="2" s="1"/>
  <c r="M289" i="2"/>
  <c r="I290" i="1" s="1"/>
  <c r="N289" i="2"/>
  <c r="S289" i="2" s="1"/>
  <c r="O289" i="2"/>
  <c r="R289" i="2" s="1"/>
  <c r="P289" i="2"/>
  <c r="Q289" i="2" s="1"/>
  <c r="M290" i="2"/>
  <c r="N290" i="2"/>
  <c r="S290" i="2" s="1"/>
  <c r="O290" i="2"/>
  <c r="R290" i="2" s="1"/>
  <c r="P290" i="2"/>
  <c r="Q290" i="2" s="1"/>
  <c r="M291" i="2"/>
  <c r="N291" i="2"/>
  <c r="S291" i="2" s="1"/>
  <c r="O291" i="2"/>
  <c r="R291" i="2" s="1"/>
  <c r="P291" i="2"/>
  <c r="Q291" i="2" s="1"/>
  <c r="M292" i="2"/>
  <c r="N292" i="2"/>
  <c r="S292" i="2" s="1"/>
  <c r="O292" i="2"/>
  <c r="R292" i="2" s="1"/>
  <c r="P292" i="2"/>
  <c r="Q292" i="2" s="1"/>
  <c r="M293" i="2"/>
  <c r="N293" i="2"/>
  <c r="S293" i="2" s="1"/>
  <c r="O293" i="2"/>
  <c r="R293" i="2" s="1"/>
  <c r="P293" i="2"/>
  <c r="Q293" i="2" s="1"/>
  <c r="M294" i="2"/>
  <c r="N294" i="2"/>
  <c r="S294" i="2" s="1"/>
  <c r="O294" i="2"/>
  <c r="R294" i="2" s="1"/>
  <c r="P294" i="2"/>
  <c r="Q294" i="2" s="1"/>
  <c r="T294" i="2"/>
  <c r="M295" i="2"/>
  <c r="I296" i="1" s="1"/>
  <c r="N295" i="2"/>
  <c r="S295" i="2" s="1"/>
  <c r="O295" i="2"/>
  <c r="R295" i="2" s="1"/>
  <c r="P295" i="2"/>
  <c r="Q295" i="2" s="1"/>
  <c r="T295" i="2" s="1"/>
  <c r="M296" i="2"/>
  <c r="N296" i="2"/>
  <c r="S296" i="2" s="1"/>
  <c r="O296" i="2"/>
  <c r="R296" i="2" s="1"/>
  <c r="P296" i="2"/>
  <c r="Q296" i="2" s="1"/>
  <c r="T296" i="2" s="1"/>
  <c r="M297" i="2"/>
  <c r="I298" i="1" s="1"/>
  <c r="N297" i="2"/>
  <c r="S297" i="2" s="1"/>
  <c r="O297" i="2"/>
  <c r="R297" i="2" s="1"/>
  <c r="P297" i="2"/>
  <c r="Q297" i="2" s="1"/>
  <c r="M298" i="2"/>
  <c r="N298" i="2"/>
  <c r="S298" i="2" s="1"/>
  <c r="O298" i="2"/>
  <c r="R298" i="2" s="1"/>
  <c r="P298" i="2"/>
  <c r="Q298" i="2" s="1"/>
  <c r="T298" i="2"/>
  <c r="M299" i="2"/>
  <c r="N299" i="2"/>
  <c r="S299" i="2" s="1"/>
  <c r="O299" i="2"/>
  <c r="R299" i="2" s="1"/>
  <c r="P299" i="2"/>
  <c r="Q299" i="2" s="1"/>
  <c r="M300" i="2"/>
  <c r="N300" i="2"/>
  <c r="S300" i="2" s="1"/>
  <c r="O300" i="2"/>
  <c r="R300" i="2" s="1"/>
  <c r="P300" i="2"/>
  <c r="Q300" i="2" s="1"/>
  <c r="T300" i="2" s="1"/>
  <c r="M301" i="2"/>
  <c r="N301" i="2"/>
  <c r="S301" i="2" s="1"/>
  <c r="O301" i="2"/>
  <c r="R301" i="2" s="1"/>
  <c r="P301" i="2"/>
  <c r="Q301" i="2" s="1"/>
  <c r="M302" i="2"/>
  <c r="N302" i="2"/>
  <c r="S302" i="2" s="1"/>
  <c r="O302" i="2"/>
  <c r="R302" i="2" s="1"/>
  <c r="P302" i="2"/>
  <c r="Q302" i="2" s="1"/>
  <c r="T302" i="2"/>
  <c r="M303" i="2"/>
  <c r="N303" i="2"/>
  <c r="S303" i="2" s="1"/>
  <c r="O303" i="2"/>
  <c r="R303" i="2" s="1"/>
  <c r="P303" i="2"/>
  <c r="Q303" i="2" s="1"/>
  <c r="T303" i="2" s="1"/>
  <c r="M304" i="2"/>
  <c r="N304" i="2"/>
  <c r="S304" i="2" s="1"/>
  <c r="O304" i="2"/>
  <c r="R304" i="2" s="1"/>
  <c r="P304" i="2"/>
  <c r="Q304" i="2" s="1"/>
  <c r="T304" i="2" s="1"/>
  <c r="M305" i="2"/>
  <c r="N305" i="2"/>
  <c r="S305" i="2" s="1"/>
  <c r="O305" i="2"/>
  <c r="R305" i="2" s="1"/>
  <c r="P305" i="2"/>
  <c r="Q305" i="2" s="1"/>
  <c r="M306" i="2"/>
  <c r="N306" i="2"/>
  <c r="S306" i="2" s="1"/>
  <c r="O306" i="2"/>
  <c r="R306" i="2" s="1"/>
  <c r="P306" i="2"/>
  <c r="Q306" i="2" s="1"/>
  <c r="T306" i="2"/>
  <c r="M307" i="2"/>
  <c r="N307" i="2"/>
  <c r="S307" i="2" s="1"/>
  <c r="O307" i="2"/>
  <c r="R307" i="2" s="1"/>
  <c r="P307" i="2"/>
  <c r="Q307" i="2" s="1"/>
  <c r="M308" i="2"/>
  <c r="N308" i="2"/>
  <c r="S308" i="2" s="1"/>
  <c r="O308" i="2"/>
  <c r="R308" i="2" s="1"/>
  <c r="P308" i="2"/>
  <c r="Q308" i="2" s="1"/>
  <c r="T308" i="2" s="1"/>
  <c r="M309" i="2"/>
  <c r="N309" i="2"/>
  <c r="S309" i="2" s="1"/>
  <c r="O309" i="2"/>
  <c r="R309" i="2" s="1"/>
  <c r="P309" i="2"/>
  <c r="Q309" i="2" s="1"/>
  <c r="M310" i="2"/>
  <c r="N310" i="2"/>
  <c r="S310" i="2" s="1"/>
  <c r="O310" i="2"/>
  <c r="R310" i="2" s="1"/>
  <c r="P310" i="2"/>
  <c r="Q310" i="2" s="1"/>
  <c r="T310" i="2"/>
  <c r="M311" i="2"/>
  <c r="N311" i="2"/>
  <c r="S311" i="2" s="1"/>
  <c r="O311" i="2"/>
  <c r="R311" i="2" s="1"/>
  <c r="P311" i="2"/>
  <c r="Q311" i="2" s="1"/>
  <c r="T311" i="2" s="1"/>
  <c r="M312" i="2"/>
  <c r="N312" i="2"/>
  <c r="S312" i="2" s="1"/>
  <c r="O312" i="2"/>
  <c r="R312" i="2" s="1"/>
  <c r="P312" i="2"/>
  <c r="Q312" i="2" s="1"/>
  <c r="T312" i="2" s="1"/>
  <c r="M313" i="2"/>
  <c r="N313" i="2"/>
  <c r="S313" i="2" s="1"/>
  <c r="O313" i="2"/>
  <c r="R313" i="2" s="1"/>
  <c r="P313" i="2"/>
  <c r="Q313" i="2" s="1"/>
  <c r="M314" i="2"/>
  <c r="N314" i="2"/>
  <c r="S314" i="2" s="1"/>
  <c r="O314" i="2"/>
  <c r="R314" i="2" s="1"/>
  <c r="P314" i="2"/>
  <c r="Q314" i="2" s="1"/>
  <c r="T314" i="2"/>
  <c r="M315" i="2"/>
  <c r="N315" i="2"/>
  <c r="S315" i="2" s="1"/>
  <c r="O315" i="2"/>
  <c r="R315" i="2" s="1"/>
  <c r="P315" i="2"/>
  <c r="Q315" i="2" s="1"/>
  <c r="M316" i="2"/>
  <c r="N316" i="2"/>
  <c r="S316" i="2" s="1"/>
  <c r="O316" i="2"/>
  <c r="R316" i="2" s="1"/>
  <c r="P316" i="2"/>
  <c r="Q316" i="2" s="1"/>
  <c r="T316" i="2" s="1"/>
  <c r="M317" i="2"/>
  <c r="N317" i="2"/>
  <c r="S317" i="2" s="1"/>
  <c r="O317" i="2"/>
  <c r="R317" i="2" s="1"/>
  <c r="P317" i="2"/>
  <c r="Q317" i="2" s="1"/>
  <c r="M318" i="2"/>
  <c r="N318" i="2"/>
  <c r="S318" i="2" s="1"/>
  <c r="O318" i="2"/>
  <c r="R318" i="2" s="1"/>
  <c r="P318" i="2"/>
  <c r="Q318" i="2" s="1"/>
  <c r="T318" i="2"/>
  <c r="M319" i="2"/>
  <c r="N319" i="2"/>
  <c r="S319" i="2" s="1"/>
  <c r="O319" i="2"/>
  <c r="R319" i="2" s="1"/>
  <c r="P319" i="2"/>
  <c r="Q319" i="2" s="1"/>
  <c r="T319" i="2" s="1"/>
  <c r="M320" i="2"/>
  <c r="N320" i="2"/>
  <c r="S320" i="2" s="1"/>
  <c r="O320" i="2"/>
  <c r="R320" i="2" s="1"/>
  <c r="P320" i="2"/>
  <c r="Q320" i="2" s="1"/>
  <c r="T320" i="2" s="1"/>
  <c r="M321" i="2"/>
  <c r="N321" i="2"/>
  <c r="S321" i="2" s="1"/>
  <c r="O321" i="2"/>
  <c r="R321" i="2" s="1"/>
  <c r="P321" i="2"/>
  <c r="Q321" i="2" s="1"/>
  <c r="M322" i="2"/>
  <c r="N322" i="2"/>
  <c r="S322" i="2" s="1"/>
  <c r="O322" i="2"/>
  <c r="R322" i="2" s="1"/>
  <c r="P322" i="2"/>
  <c r="Q322" i="2" s="1"/>
  <c r="T322" i="2"/>
  <c r="M323" i="2"/>
  <c r="N323" i="2"/>
  <c r="S323" i="2" s="1"/>
  <c r="O323" i="2"/>
  <c r="R323" i="2" s="1"/>
  <c r="P323" i="2"/>
  <c r="Q323" i="2" s="1"/>
  <c r="M324" i="2"/>
  <c r="N324" i="2"/>
  <c r="S324" i="2" s="1"/>
  <c r="O324" i="2"/>
  <c r="R324" i="2" s="1"/>
  <c r="P324" i="2"/>
  <c r="Q324" i="2" s="1"/>
  <c r="T324" i="2" s="1"/>
  <c r="M325" i="2"/>
  <c r="N325" i="2"/>
  <c r="S325" i="2" s="1"/>
  <c r="O325" i="2"/>
  <c r="R325" i="2" s="1"/>
  <c r="P325" i="2"/>
  <c r="Q325" i="2" s="1"/>
  <c r="M326" i="2"/>
  <c r="N326" i="2"/>
  <c r="S326" i="2" s="1"/>
  <c r="O326" i="2"/>
  <c r="R326" i="2" s="1"/>
  <c r="P326" i="2"/>
  <c r="Q326" i="2" s="1"/>
  <c r="T326" i="2"/>
  <c r="M327" i="2"/>
  <c r="I328" i="1" s="1"/>
  <c r="N327" i="2"/>
  <c r="S327" i="2" s="1"/>
  <c r="O327" i="2"/>
  <c r="R327" i="2" s="1"/>
  <c r="P327" i="2"/>
  <c r="Q327" i="2" s="1"/>
  <c r="T327" i="2" s="1"/>
  <c r="M328" i="2"/>
  <c r="N328" i="2"/>
  <c r="S328" i="2" s="1"/>
  <c r="O328" i="2"/>
  <c r="R328" i="2" s="1"/>
  <c r="P328" i="2"/>
  <c r="Q328" i="2" s="1"/>
  <c r="T328" i="2" s="1"/>
  <c r="M329" i="2"/>
  <c r="I330" i="1" s="1"/>
  <c r="N329" i="2"/>
  <c r="S329" i="2" s="1"/>
  <c r="O329" i="2"/>
  <c r="R329" i="2" s="1"/>
  <c r="P329" i="2"/>
  <c r="Q329" i="2" s="1"/>
  <c r="M330" i="2"/>
  <c r="N330" i="2"/>
  <c r="S330" i="2" s="1"/>
  <c r="O330" i="2"/>
  <c r="R330" i="2" s="1"/>
  <c r="P330" i="2"/>
  <c r="Q330" i="2" s="1"/>
  <c r="T330" i="2"/>
  <c r="M331" i="2"/>
  <c r="N331" i="2"/>
  <c r="S331" i="2" s="1"/>
  <c r="O331" i="2"/>
  <c r="R331" i="2" s="1"/>
  <c r="P331" i="2"/>
  <c r="Q331" i="2" s="1"/>
  <c r="M332" i="2"/>
  <c r="N332" i="2"/>
  <c r="S332" i="2" s="1"/>
  <c r="O332" i="2"/>
  <c r="R332" i="2" s="1"/>
  <c r="P332" i="2"/>
  <c r="Q332" i="2" s="1"/>
  <c r="T332" i="2" s="1"/>
  <c r="M333" i="2"/>
  <c r="N333" i="2"/>
  <c r="S333" i="2" s="1"/>
  <c r="O333" i="2"/>
  <c r="R333" i="2" s="1"/>
  <c r="P333" i="2"/>
  <c r="Q333" i="2" s="1"/>
  <c r="M334" i="2"/>
  <c r="N334" i="2"/>
  <c r="S334" i="2" s="1"/>
  <c r="O334" i="2"/>
  <c r="R334" i="2" s="1"/>
  <c r="P334" i="2"/>
  <c r="Q334" i="2" s="1"/>
  <c r="T334" i="2"/>
  <c r="M335" i="2"/>
  <c r="I336" i="1" s="1"/>
  <c r="N335" i="2"/>
  <c r="S335" i="2" s="1"/>
  <c r="O335" i="2"/>
  <c r="R335" i="2" s="1"/>
  <c r="P335" i="2"/>
  <c r="Q335" i="2" s="1"/>
  <c r="T335" i="2" s="1"/>
  <c r="M336" i="2"/>
  <c r="N336" i="2"/>
  <c r="S336" i="2" s="1"/>
  <c r="O336" i="2"/>
  <c r="R336" i="2" s="1"/>
  <c r="P336" i="2"/>
  <c r="Q336" i="2" s="1"/>
  <c r="T336" i="2" s="1"/>
  <c r="M337" i="2"/>
  <c r="I338" i="1" s="1"/>
  <c r="N337" i="2"/>
  <c r="S337" i="2" s="1"/>
  <c r="O337" i="2"/>
  <c r="R337" i="2" s="1"/>
  <c r="P337" i="2"/>
  <c r="Q337" i="2" s="1"/>
  <c r="M338" i="2"/>
  <c r="N338" i="2"/>
  <c r="S338" i="2" s="1"/>
  <c r="O338" i="2"/>
  <c r="R338" i="2" s="1"/>
  <c r="P338" i="2"/>
  <c r="Q338" i="2" s="1"/>
  <c r="T338" i="2"/>
  <c r="M339" i="2"/>
  <c r="N339" i="2"/>
  <c r="S339" i="2" s="1"/>
  <c r="O339" i="2"/>
  <c r="R339" i="2" s="1"/>
  <c r="P339" i="2"/>
  <c r="Q339" i="2" s="1"/>
  <c r="M340" i="2"/>
  <c r="N340" i="2"/>
  <c r="S340" i="2" s="1"/>
  <c r="O340" i="2"/>
  <c r="R340" i="2" s="1"/>
  <c r="P340" i="2"/>
  <c r="Q340" i="2" s="1"/>
  <c r="T340" i="2" s="1"/>
  <c r="M341" i="2"/>
  <c r="N341" i="2"/>
  <c r="S341" i="2" s="1"/>
  <c r="O341" i="2"/>
  <c r="R341" i="2" s="1"/>
  <c r="P341" i="2"/>
  <c r="Q341" i="2" s="1"/>
  <c r="M342" i="2"/>
  <c r="N342" i="2"/>
  <c r="S342" i="2" s="1"/>
  <c r="O342" i="2"/>
  <c r="R342" i="2" s="1"/>
  <c r="P342" i="2"/>
  <c r="Q342" i="2" s="1"/>
  <c r="T342" i="2"/>
  <c r="M343" i="2"/>
  <c r="N343" i="2"/>
  <c r="S343" i="2" s="1"/>
  <c r="O343" i="2"/>
  <c r="R343" i="2" s="1"/>
  <c r="P343" i="2"/>
  <c r="Q343" i="2" s="1"/>
  <c r="T343" i="2" s="1"/>
  <c r="M344" i="2"/>
  <c r="I345" i="1" s="1"/>
  <c r="N344" i="2"/>
  <c r="S344" i="2" s="1"/>
  <c r="O344" i="2"/>
  <c r="R344" i="2" s="1"/>
  <c r="P344" i="2"/>
  <c r="Q344" i="2" s="1"/>
  <c r="T344" i="2" s="1"/>
  <c r="M345" i="2"/>
  <c r="N345" i="2"/>
  <c r="S345" i="2" s="1"/>
  <c r="O345" i="2"/>
  <c r="R345" i="2" s="1"/>
  <c r="P345" i="2"/>
  <c r="Q345" i="2" s="1"/>
  <c r="M346" i="2"/>
  <c r="I347" i="1" s="1"/>
  <c r="N346" i="2"/>
  <c r="S346" i="2" s="1"/>
  <c r="O346" i="2"/>
  <c r="R346" i="2" s="1"/>
  <c r="P346" i="2"/>
  <c r="Q346" i="2" s="1"/>
  <c r="T346" i="2"/>
  <c r="M347" i="2"/>
  <c r="N347" i="2"/>
  <c r="S347" i="2" s="1"/>
  <c r="O347" i="2"/>
  <c r="R347" i="2" s="1"/>
  <c r="P347" i="2"/>
  <c r="Q347" i="2" s="1"/>
  <c r="M348" i="2"/>
  <c r="N348" i="2"/>
  <c r="S348" i="2" s="1"/>
  <c r="O348" i="2"/>
  <c r="R348" i="2" s="1"/>
  <c r="P348" i="2"/>
  <c r="Q348" i="2" s="1"/>
  <c r="T348" i="2" s="1"/>
  <c r="M349" i="2"/>
  <c r="N349" i="2"/>
  <c r="S349" i="2" s="1"/>
  <c r="O349" i="2"/>
  <c r="R349" i="2" s="1"/>
  <c r="T349" i="2" s="1"/>
  <c r="P349" i="2"/>
  <c r="Q349" i="2" s="1"/>
  <c r="M350" i="2"/>
  <c r="N350" i="2"/>
  <c r="S350" i="2" s="1"/>
  <c r="O350" i="2"/>
  <c r="R350" i="2" s="1"/>
  <c r="P350" i="2"/>
  <c r="Q350" i="2" s="1"/>
  <c r="T350" i="2"/>
  <c r="M351" i="2"/>
  <c r="N351" i="2"/>
  <c r="S351" i="2" s="1"/>
  <c r="O351" i="2"/>
  <c r="R351" i="2" s="1"/>
  <c r="P351" i="2"/>
  <c r="Q351" i="2" s="1"/>
  <c r="T351" i="2" s="1"/>
  <c r="M352" i="2"/>
  <c r="N352" i="2"/>
  <c r="S352" i="2" s="1"/>
  <c r="O352" i="2"/>
  <c r="R352" i="2" s="1"/>
  <c r="P352" i="2"/>
  <c r="Q352" i="2" s="1"/>
  <c r="T352" i="2" s="1"/>
  <c r="M353" i="2"/>
  <c r="N353" i="2"/>
  <c r="S353" i="2" s="1"/>
  <c r="O353" i="2"/>
  <c r="R353" i="2" s="1"/>
  <c r="P353" i="2"/>
  <c r="Q353" i="2" s="1"/>
  <c r="T353" i="2"/>
  <c r="M354" i="2"/>
  <c r="N354" i="2"/>
  <c r="S354" i="2" s="1"/>
  <c r="O354" i="2"/>
  <c r="R354" i="2" s="1"/>
  <c r="P354" i="2"/>
  <c r="Q354" i="2" s="1"/>
  <c r="T354" i="2" s="1"/>
  <c r="M355" i="2"/>
  <c r="N355" i="2"/>
  <c r="S355" i="2" s="1"/>
  <c r="O355" i="2"/>
  <c r="R355" i="2" s="1"/>
  <c r="P355" i="2"/>
  <c r="Q355" i="2" s="1"/>
  <c r="M356" i="2"/>
  <c r="N356" i="2"/>
  <c r="S356" i="2" s="1"/>
  <c r="O356" i="2"/>
  <c r="R356" i="2" s="1"/>
  <c r="P356" i="2"/>
  <c r="Q356" i="2" s="1"/>
  <c r="T356" i="2" s="1"/>
  <c r="M357" i="2"/>
  <c r="N357" i="2"/>
  <c r="S357" i="2" s="1"/>
  <c r="O357" i="2"/>
  <c r="R357" i="2" s="1"/>
  <c r="T357" i="2" s="1"/>
  <c r="P357" i="2"/>
  <c r="Q357" i="2" s="1"/>
  <c r="M358" i="2"/>
  <c r="N358" i="2"/>
  <c r="S358" i="2" s="1"/>
  <c r="O358" i="2"/>
  <c r="R358" i="2" s="1"/>
  <c r="P358" i="2"/>
  <c r="Q358" i="2" s="1"/>
  <c r="T358" i="2"/>
  <c r="M359" i="2"/>
  <c r="N359" i="2"/>
  <c r="S359" i="2" s="1"/>
  <c r="O359" i="2"/>
  <c r="R359" i="2" s="1"/>
  <c r="P359" i="2"/>
  <c r="Q359" i="2" s="1"/>
  <c r="T359" i="2" s="1"/>
  <c r="M360" i="2"/>
  <c r="N360" i="2"/>
  <c r="S360" i="2" s="1"/>
  <c r="O360" i="2"/>
  <c r="R360" i="2" s="1"/>
  <c r="P360" i="2"/>
  <c r="Q360" i="2" s="1"/>
  <c r="T360" i="2" s="1"/>
  <c r="M361" i="2"/>
  <c r="N361" i="2"/>
  <c r="S361" i="2" s="1"/>
  <c r="O361" i="2"/>
  <c r="R361" i="2" s="1"/>
  <c r="P361" i="2"/>
  <c r="Q361" i="2" s="1"/>
  <c r="T361" i="2"/>
  <c r="M362" i="2"/>
  <c r="N362" i="2"/>
  <c r="S362" i="2" s="1"/>
  <c r="O362" i="2"/>
  <c r="R362" i="2" s="1"/>
  <c r="P362" i="2"/>
  <c r="Q362" i="2" s="1"/>
  <c r="T362" i="2" s="1"/>
  <c r="M363" i="2"/>
  <c r="N363" i="2"/>
  <c r="S363" i="2" s="1"/>
  <c r="O363" i="2"/>
  <c r="R363" i="2" s="1"/>
  <c r="P363" i="2"/>
  <c r="Q363" i="2" s="1"/>
  <c r="M364" i="2"/>
  <c r="N364" i="2"/>
  <c r="S364" i="2" s="1"/>
  <c r="O364" i="2"/>
  <c r="R364" i="2" s="1"/>
  <c r="P364" i="2"/>
  <c r="Q364" i="2" s="1"/>
  <c r="T364" i="2" s="1"/>
  <c r="M365" i="2"/>
  <c r="N365" i="2"/>
  <c r="S365" i="2" s="1"/>
  <c r="O365" i="2"/>
  <c r="R365" i="2" s="1"/>
  <c r="T365" i="2" s="1"/>
  <c r="P365" i="2"/>
  <c r="Q365" i="2" s="1"/>
  <c r="M366" i="2"/>
  <c r="N366" i="2"/>
  <c r="S366" i="2" s="1"/>
  <c r="O366" i="2"/>
  <c r="R366" i="2" s="1"/>
  <c r="P366" i="2"/>
  <c r="Q366" i="2" s="1"/>
  <c r="T366" i="2"/>
  <c r="M367" i="2"/>
  <c r="I368" i="1" s="1"/>
  <c r="N367" i="2"/>
  <c r="S367" i="2" s="1"/>
  <c r="O367" i="2"/>
  <c r="R367" i="2" s="1"/>
  <c r="P367" i="2"/>
  <c r="Q367" i="2" s="1"/>
  <c r="T367" i="2" s="1"/>
  <c r="M368" i="2"/>
  <c r="N368" i="2"/>
  <c r="S368" i="2" s="1"/>
  <c r="O368" i="2"/>
  <c r="R368" i="2" s="1"/>
  <c r="P368" i="2"/>
  <c r="Q368" i="2" s="1"/>
  <c r="T368" i="2" s="1"/>
  <c r="M369" i="2"/>
  <c r="I370" i="1" s="1"/>
  <c r="E370" i="1" s="1"/>
  <c r="N369" i="2"/>
  <c r="S369" i="2" s="1"/>
  <c r="O369" i="2"/>
  <c r="R369" i="2" s="1"/>
  <c r="P369" i="2"/>
  <c r="Q369" i="2" s="1"/>
  <c r="T369" i="2"/>
  <c r="M370" i="2"/>
  <c r="N370" i="2"/>
  <c r="S370" i="2" s="1"/>
  <c r="O370" i="2"/>
  <c r="R370" i="2" s="1"/>
  <c r="P370" i="2"/>
  <c r="Q370" i="2" s="1"/>
  <c r="T370" i="2" s="1"/>
  <c r="M371" i="2"/>
  <c r="N371" i="2"/>
  <c r="S371" i="2" s="1"/>
  <c r="O371" i="2"/>
  <c r="R371" i="2" s="1"/>
  <c r="P371" i="2"/>
  <c r="Q371" i="2" s="1"/>
  <c r="M372" i="2"/>
  <c r="N372" i="2"/>
  <c r="S372" i="2" s="1"/>
  <c r="O372" i="2"/>
  <c r="R372" i="2" s="1"/>
  <c r="P372" i="2"/>
  <c r="Q372" i="2" s="1"/>
  <c r="T372" i="2" s="1"/>
  <c r="M373" i="2"/>
  <c r="N373" i="2"/>
  <c r="S373" i="2" s="1"/>
  <c r="O373" i="2"/>
  <c r="R373" i="2" s="1"/>
  <c r="T373" i="2" s="1"/>
  <c r="P373" i="2"/>
  <c r="Q373" i="2" s="1"/>
  <c r="M374" i="2"/>
  <c r="N374" i="2"/>
  <c r="S374" i="2" s="1"/>
  <c r="O374" i="2"/>
  <c r="R374" i="2" s="1"/>
  <c r="P374" i="2"/>
  <c r="Q374" i="2" s="1"/>
  <c r="T374" i="2"/>
  <c r="M375" i="2"/>
  <c r="N375" i="2"/>
  <c r="S375" i="2" s="1"/>
  <c r="O375" i="2"/>
  <c r="R375" i="2" s="1"/>
  <c r="P375" i="2"/>
  <c r="Q375" i="2" s="1"/>
  <c r="T375" i="2" s="1"/>
  <c r="M376" i="2"/>
  <c r="I377" i="1" s="1"/>
  <c r="N376" i="2"/>
  <c r="S376" i="2" s="1"/>
  <c r="O376" i="2"/>
  <c r="R376" i="2" s="1"/>
  <c r="P376" i="2"/>
  <c r="Q376" i="2" s="1"/>
  <c r="T376" i="2"/>
  <c r="M377" i="2"/>
  <c r="N377" i="2"/>
  <c r="S377" i="2" s="1"/>
  <c r="O377" i="2"/>
  <c r="R377" i="2" s="1"/>
  <c r="P377" i="2"/>
  <c r="Q377" i="2" s="1"/>
  <c r="T377" i="2"/>
  <c r="M378" i="2"/>
  <c r="N378" i="2"/>
  <c r="S378" i="2" s="1"/>
  <c r="O378" i="2"/>
  <c r="R378" i="2" s="1"/>
  <c r="P378" i="2"/>
  <c r="Q378" i="2" s="1"/>
  <c r="T378" i="2"/>
  <c r="M379" i="2"/>
  <c r="N379" i="2"/>
  <c r="S379" i="2" s="1"/>
  <c r="O379" i="2"/>
  <c r="R379" i="2" s="1"/>
  <c r="P379" i="2"/>
  <c r="Q379" i="2" s="1"/>
  <c r="T379" i="2"/>
  <c r="M380" i="2"/>
  <c r="I381" i="1" s="1"/>
  <c r="N380" i="2"/>
  <c r="S380" i="2" s="1"/>
  <c r="O380" i="2"/>
  <c r="R380" i="2" s="1"/>
  <c r="P380" i="2"/>
  <c r="Q380" i="2" s="1"/>
  <c r="T380" i="2"/>
  <c r="M381" i="2"/>
  <c r="N381" i="2"/>
  <c r="S381" i="2" s="1"/>
  <c r="O381" i="2"/>
  <c r="R381" i="2" s="1"/>
  <c r="P381" i="2"/>
  <c r="Q381" i="2" s="1"/>
  <c r="T381" i="2"/>
  <c r="M382" i="2"/>
  <c r="N382" i="2"/>
  <c r="O382" i="2"/>
  <c r="R382" i="2" s="1"/>
  <c r="P382" i="2"/>
  <c r="Q382" i="2" s="1"/>
  <c r="S382" i="2"/>
  <c r="T382" i="2"/>
  <c r="M383" i="2"/>
  <c r="N383" i="2"/>
  <c r="S383" i="2" s="1"/>
  <c r="O383" i="2"/>
  <c r="R383" i="2" s="1"/>
  <c r="P383" i="2"/>
  <c r="Q383" i="2" s="1"/>
  <c r="T383" i="2"/>
  <c r="M384" i="2"/>
  <c r="I385" i="1" s="1"/>
  <c r="N384" i="2"/>
  <c r="S384" i="2" s="1"/>
  <c r="O384" i="2"/>
  <c r="R384" i="2" s="1"/>
  <c r="P384" i="2"/>
  <c r="Q384" i="2" s="1"/>
  <c r="T384" i="2"/>
  <c r="M385" i="2"/>
  <c r="N385" i="2"/>
  <c r="S385" i="2" s="1"/>
  <c r="O385" i="2"/>
  <c r="R385" i="2" s="1"/>
  <c r="P385" i="2"/>
  <c r="Q385" i="2" s="1"/>
  <c r="T385" i="2"/>
  <c r="M386" i="2"/>
  <c r="N386" i="2"/>
  <c r="O386" i="2"/>
  <c r="R386" i="2" s="1"/>
  <c r="P386" i="2"/>
  <c r="Q386" i="2" s="1"/>
  <c r="S386" i="2"/>
  <c r="T386" i="2"/>
  <c r="M387" i="2"/>
  <c r="N387" i="2"/>
  <c r="S387" i="2" s="1"/>
  <c r="O387" i="2"/>
  <c r="R387" i="2" s="1"/>
  <c r="P387" i="2"/>
  <c r="Q387" i="2" s="1"/>
  <c r="T387" i="2"/>
  <c r="M388" i="2"/>
  <c r="I389" i="1" s="1"/>
  <c r="N388" i="2"/>
  <c r="S388" i="2" s="1"/>
  <c r="O388" i="2"/>
  <c r="R388" i="2" s="1"/>
  <c r="P388" i="2"/>
  <c r="Q388" i="2" s="1"/>
  <c r="T388" i="2"/>
  <c r="M389" i="2"/>
  <c r="N389" i="2"/>
  <c r="S389" i="2" s="1"/>
  <c r="O389" i="2"/>
  <c r="R389" i="2" s="1"/>
  <c r="P389" i="2"/>
  <c r="Q389" i="2" s="1"/>
  <c r="T389" i="2"/>
  <c r="M390" i="2"/>
  <c r="N390" i="2"/>
  <c r="S390" i="2" s="1"/>
  <c r="O390" i="2"/>
  <c r="R390" i="2" s="1"/>
  <c r="P390" i="2"/>
  <c r="Q390" i="2" s="1"/>
  <c r="T390" i="2"/>
  <c r="M391" i="2"/>
  <c r="N391" i="2"/>
  <c r="S391" i="2" s="1"/>
  <c r="O391" i="2"/>
  <c r="R391" i="2" s="1"/>
  <c r="P391" i="2"/>
  <c r="Q391" i="2" s="1"/>
  <c r="T391" i="2"/>
  <c r="M392" i="2"/>
  <c r="N392" i="2"/>
  <c r="S392" i="2" s="1"/>
  <c r="O392" i="2"/>
  <c r="R392" i="2" s="1"/>
  <c r="P392" i="2"/>
  <c r="Q392" i="2" s="1"/>
  <c r="T392" i="2"/>
  <c r="M393" i="2"/>
  <c r="N393" i="2"/>
  <c r="S393" i="2" s="1"/>
  <c r="O393" i="2"/>
  <c r="R393" i="2" s="1"/>
  <c r="P393" i="2"/>
  <c r="Q393" i="2" s="1"/>
  <c r="T393" i="2"/>
  <c r="M394" i="2"/>
  <c r="N394" i="2"/>
  <c r="S394" i="2" s="1"/>
  <c r="O394" i="2"/>
  <c r="R394" i="2" s="1"/>
  <c r="P394" i="2"/>
  <c r="Q394" i="2" s="1"/>
  <c r="T394" i="2"/>
  <c r="M395" i="2"/>
  <c r="N395" i="2"/>
  <c r="S395" i="2" s="1"/>
  <c r="O395" i="2"/>
  <c r="R395" i="2" s="1"/>
  <c r="P395" i="2"/>
  <c r="Q395" i="2" s="1"/>
  <c r="T395" i="2"/>
  <c r="M396" i="2"/>
  <c r="N396" i="2"/>
  <c r="S396" i="2" s="1"/>
  <c r="O396" i="2"/>
  <c r="R396" i="2" s="1"/>
  <c r="P396" i="2"/>
  <c r="Q396" i="2" s="1"/>
  <c r="T396" i="2"/>
  <c r="M397" i="2"/>
  <c r="N397" i="2"/>
  <c r="S397" i="2" s="1"/>
  <c r="O397" i="2"/>
  <c r="R397" i="2" s="1"/>
  <c r="P397" i="2"/>
  <c r="Q397" i="2" s="1"/>
  <c r="T397" i="2"/>
  <c r="M398" i="2"/>
  <c r="I399" i="1" s="1"/>
  <c r="E399" i="1" s="1"/>
  <c r="N398" i="2"/>
  <c r="S398" i="2" s="1"/>
  <c r="O398" i="2"/>
  <c r="R398" i="2" s="1"/>
  <c r="P398" i="2"/>
  <c r="Q398" i="2" s="1"/>
  <c r="T398" i="2"/>
  <c r="M399" i="2"/>
  <c r="N399" i="2"/>
  <c r="S399" i="2" s="1"/>
  <c r="O399" i="2"/>
  <c r="R399" i="2" s="1"/>
  <c r="P399" i="2"/>
  <c r="Q399" i="2" s="1"/>
  <c r="T399" i="2"/>
  <c r="M400" i="2"/>
  <c r="I401" i="10" s="1"/>
  <c r="E401" i="10" s="1"/>
  <c r="N400" i="2"/>
  <c r="S400" i="2" s="1"/>
  <c r="O400" i="2"/>
  <c r="R400" i="2" s="1"/>
  <c r="P400" i="2"/>
  <c r="Q400" i="2" s="1"/>
  <c r="T400" i="2"/>
  <c r="M401" i="2"/>
  <c r="N401" i="2"/>
  <c r="S401" i="2" s="1"/>
  <c r="O401" i="2"/>
  <c r="R401" i="2" s="1"/>
  <c r="P401" i="2"/>
  <c r="Q401" i="2" s="1"/>
  <c r="T401" i="2"/>
  <c r="M402" i="2"/>
  <c r="N402" i="2"/>
  <c r="S402" i="2" s="1"/>
  <c r="O402" i="2"/>
  <c r="R402" i="2" s="1"/>
  <c r="P402" i="2"/>
  <c r="Q402" i="2" s="1"/>
  <c r="T402" i="2"/>
  <c r="M403" i="2"/>
  <c r="I404" i="1" s="1"/>
  <c r="N403" i="2"/>
  <c r="S403" i="2" s="1"/>
  <c r="O403" i="2"/>
  <c r="R403" i="2" s="1"/>
  <c r="P403" i="2"/>
  <c r="Q403" i="2" s="1"/>
  <c r="T403" i="2"/>
  <c r="M404" i="2"/>
  <c r="N404" i="2"/>
  <c r="S404" i="2" s="1"/>
  <c r="O404" i="2"/>
  <c r="R404" i="2" s="1"/>
  <c r="P404" i="2"/>
  <c r="Q404" i="2" s="1"/>
  <c r="T404" i="2"/>
  <c r="M405" i="2"/>
  <c r="N405" i="2"/>
  <c r="S405" i="2" s="1"/>
  <c r="O405" i="2"/>
  <c r="R405" i="2" s="1"/>
  <c r="P405" i="2"/>
  <c r="Q405" i="2" s="1"/>
  <c r="T405" i="2"/>
  <c r="M406" i="2"/>
  <c r="N406" i="2"/>
  <c r="S406" i="2" s="1"/>
  <c r="O406" i="2"/>
  <c r="R406" i="2" s="1"/>
  <c r="P406" i="2"/>
  <c r="Q406" i="2" s="1"/>
  <c r="T406" i="2"/>
  <c r="M407" i="2"/>
  <c r="N407" i="2"/>
  <c r="S407" i="2" s="1"/>
  <c r="O407" i="2"/>
  <c r="R407" i="2" s="1"/>
  <c r="P407" i="2"/>
  <c r="Q407" i="2" s="1"/>
  <c r="T407" i="2"/>
  <c r="M408" i="2"/>
  <c r="I409" i="10" s="1"/>
  <c r="E409" i="10" s="1"/>
  <c r="N408" i="2"/>
  <c r="S408" i="2" s="1"/>
  <c r="O408" i="2"/>
  <c r="R408" i="2" s="1"/>
  <c r="P408" i="2"/>
  <c r="Q408" i="2" s="1"/>
  <c r="T408" i="2"/>
  <c r="M409" i="2"/>
  <c r="N409" i="2"/>
  <c r="S409" i="2" s="1"/>
  <c r="O409" i="2"/>
  <c r="R409" i="2" s="1"/>
  <c r="P409" i="2"/>
  <c r="Q409" i="2" s="1"/>
  <c r="T409" i="2"/>
  <c r="M410" i="2"/>
  <c r="N410" i="2"/>
  <c r="S410" i="2" s="1"/>
  <c r="O410" i="2"/>
  <c r="R410" i="2" s="1"/>
  <c r="P410" i="2"/>
  <c r="Q410" i="2" s="1"/>
  <c r="T410" i="2"/>
  <c r="M411" i="2"/>
  <c r="N411" i="2"/>
  <c r="S411" i="2" s="1"/>
  <c r="O411" i="2"/>
  <c r="R411" i="2" s="1"/>
  <c r="P411" i="2"/>
  <c r="Q411" i="2" s="1"/>
  <c r="T411" i="2"/>
  <c r="M412" i="2"/>
  <c r="N412" i="2"/>
  <c r="S412" i="2" s="1"/>
  <c r="O412" i="2"/>
  <c r="R412" i="2" s="1"/>
  <c r="P412" i="2"/>
  <c r="Q412" i="2" s="1"/>
  <c r="T412" i="2"/>
  <c r="M413" i="2"/>
  <c r="N413" i="2"/>
  <c r="S413" i="2" s="1"/>
  <c r="O413" i="2"/>
  <c r="R413" i="2" s="1"/>
  <c r="P413" i="2"/>
  <c r="Q413" i="2" s="1"/>
  <c r="T413" i="2"/>
  <c r="M414" i="2"/>
  <c r="N414" i="2"/>
  <c r="S414" i="2" s="1"/>
  <c r="O414" i="2"/>
  <c r="R414" i="2" s="1"/>
  <c r="P414" i="2"/>
  <c r="Q414" i="2" s="1"/>
  <c r="T414" i="2"/>
  <c r="M415" i="2"/>
  <c r="N415" i="2"/>
  <c r="S415" i="2" s="1"/>
  <c r="O415" i="2"/>
  <c r="R415" i="2" s="1"/>
  <c r="P415" i="2"/>
  <c r="Q415" i="2" s="1"/>
  <c r="T415" i="2"/>
  <c r="M416" i="2"/>
  <c r="N416" i="2"/>
  <c r="S416" i="2" s="1"/>
  <c r="O416" i="2"/>
  <c r="R416" i="2" s="1"/>
  <c r="P416" i="2"/>
  <c r="Q416" i="2" s="1"/>
  <c r="T416" i="2"/>
  <c r="M417" i="2"/>
  <c r="N417" i="2"/>
  <c r="S417" i="2" s="1"/>
  <c r="O417" i="2"/>
  <c r="R417" i="2" s="1"/>
  <c r="P417" i="2"/>
  <c r="Q417" i="2" s="1"/>
  <c r="T417" i="2"/>
  <c r="M418" i="2"/>
  <c r="N418" i="2"/>
  <c r="S418" i="2" s="1"/>
  <c r="O418" i="2"/>
  <c r="R418" i="2" s="1"/>
  <c r="P418" i="2"/>
  <c r="Q418" i="2" s="1"/>
  <c r="T418" i="2"/>
  <c r="M419" i="2"/>
  <c r="N419" i="2"/>
  <c r="S419" i="2" s="1"/>
  <c r="O419" i="2"/>
  <c r="R419" i="2" s="1"/>
  <c r="P419" i="2"/>
  <c r="Q419" i="2" s="1"/>
  <c r="T419" i="2"/>
  <c r="M420" i="2"/>
  <c r="N420" i="2"/>
  <c r="S420" i="2" s="1"/>
  <c r="O420" i="2"/>
  <c r="R420" i="2" s="1"/>
  <c r="P420" i="2"/>
  <c r="Q420" i="2" s="1"/>
  <c r="T420" i="2"/>
  <c r="M421" i="2"/>
  <c r="N421" i="2"/>
  <c r="S421" i="2" s="1"/>
  <c r="O421" i="2"/>
  <c r="R421" i="2" s="1"/>
  <c r="P421" i="2"/>
  <c r="Q421" i="2" s="1"/>
  <c r="T421" i="2"/>
  <c r="M422" i="2"/>
  <c r="N422" i="2"/>
  <c r="S422" i="2" s="1"/>
  <c r="O422" i="2"/>
  <c r="R422" i="2" s="1"/>
  <c r="P422" i="2"/>
  <c r="Q422" i="2" s="1"/>
  <c r="T422" i="2"/>
  <c r="M423" i="2"/>
  <c r="N423" i="2"/>
  <c r="S423" i="2" s="1"/>
  <c r="O423" i="2"/>
  <c r="R423" i="2" s="1"/>
  <c r="P423" i="2"/>
  <c r="Q423" i="2" s="1"/>
  <c r="T423" i="2"/>
  <c r="M424" i="2"/>
  <c r="N424" i="2"/>
  <c r="S424" i="2" s="1"/>
  <c r="O424" i="2"/>
  <c r="R424" i="2" s="1"/>
  <c r="P424" i="2"/>
  <c r="Q424" i="2" s="1"/>
  <c r="T424" i="2"/>
  <c r="M425" i="2"/>
  <c r="N425" i="2"/>
  <c r="S425" i="2" s="1"/>
  <c r="O425" i="2"/>
  <c r="R425" i="2" s="1"/>
  <c r="P425" i="2"/>
  <c r="Q425" i="2" s="1"/>
  <c r="T425" i="2"/>
  <c r="M426" i="2"/>
  <c r="N426" i="2"/>
  <c r="S426" i="2" s="1"/>
  <c r="O426" i="2"/>
  <c r="R426" i="2" s="1"/>
  <c r="P426" i="2"/>
  <c r="Q426" i="2" s="1"/>
  <c r="T426" i="2"/>
  <c r="M427" i="2"/>
  <c r="N427" i="2"/>
  <c r="S427" i="2" s="1"/>
  <c r="O427" i="2"/>
  <c r="R427" i="2" s="1"/>
  <c r="P427" i="2"/>
  <c r="Q427" i="2" s="1"/>
  <c r="T427" i="2"/>
  <c r="M428" i="2"/>
  <c r="N428" i="2"/>
  <c r="S428" i="2" s="1"/>
  <c r="O428" i="2"/>
  <c r="R428" i="2" s="1"/>
  <c r="P428" i="2"/>
  <c r="Q428" i="2" s="1"/>
  <c r="T428" i="2"/>
  <c r="M429" i="2"/>
  <c r="N429" i="2"/>
  <c r="S429" i="2" s="1"/>
  <c r="O429" i="2"/>
  <c r="R429" i="2" s="1"/>
  <c r="P429" i="2"/>
  <c r="Q429" i="2" s="1"/>
  <c r="T429" i="2"/>
  <c r="M430" i="2"/>
  <c r="N430" i="2"/>
  <c r="S430" i="2" s="1"/>
  <c r="O430" i="2"/>
  <c r="R430" i="2" s="1"/>
  <c r="P430" i="2"/>
  <c r="Q430" i="2" s="1"/>
  <c r="T430" i="2"/>
  <c r="M431" i="2"/>
  <c r="N431" i="2"/>
  <c r="S431" i="2" s="1"/>
  <c r="O431" i="2"/>
  <c r="R431" i="2" s="1"/>
  <c r="P431" i="2"/>
  <c r="Q431" i="2" s="1"/>
  <c r="T431" i="2"/>
  <c r="M432" i="2"/>
  <c r="N432" i="2"/>
  <c r="S432" i="2" s="1"/>
  <c r="O432" i="2"/>
  <c r="R432" i="2" s="1"/>
  <c r="P432" i="2"/>
  <c r="Q432" i="2" s="1"/>
  <c r="T432" i="2"/>
  <c r="M433" i="2"/>
  <c r="N433" i="2"/>
  <c r="S433" i="2" s="1"/>
  <c r="O433" i="2"/>
  <c r="R433" i="2" s="1"/>
  <c r="P433" i="2"/>
  <c r="Q433" i="2" s="1"/>
  <c r="T433" i="2"/>
  <c r="M434" i="2"/>
  <c r="N434" i="2"/>
  <c r="S434" i="2" s="1"/>
  <c r="O434" i="2"/>
  <c r="R434" i="2" s="1"/>
  <c r="P434" i="2"/>
  <c r="Q434" i="2" s="1"/>
  <c r="T434" i="2"/>
  <c r="M435" i="2"/>
  <c r="N435" i="2"/>
  <c r="S435" i="2" s="1"/>
  <c r="O435" i="2"/>
  <c r="R435" i="2" s="1"/>
  <c r="P435" i="2"/>
  <c r="Q435" i="2" s="1"/>
  <c r="T435" i="2"/>
  <c r="M436" i="2"/>
  <c r="N436" i="2"/>
  <c r="S436" i="2" s="1"/>
  <c r="O436" i="2"/>
  <c r="R436" i="2" s="1"/>
  <c r="P436" i="2"/>
  <c r="Q436" i="2" s="1"/>
  <c r="T436" i="2"/>
  <c r="M437" i="2"/>
  <c r="N437" i="2"/>
  <c r="S437" i="2" s="1"/>
  <c r="O437" i="2"/>
  <c r="R437" i="2" s="1"/>
  <c r="P437" i="2"/>
  <c r="Q437" i="2" s="1"/>
  <c r="T437" i="2"/>
  <c r="M438" i="2"/>
  <c r="N438" i="2"/>
  <c r="S438" i="2" s="1"/>
  <c r="O438" i="2"/>
  <c r="R438" i="2" s="1"/>
  <c r="P438" i="2"/>
  <c r="Q438" i="2" s="1"/>
  <c r="T438" i="2"/>
  <c r="M439" i="2"/>
  <c r="N439" i="2"/>
  <c r="S439" i="2" s="1"/>
  <c r="O439" i="2"/>
  <c r="R439" i="2" s="1"/>
  <c r="P439" i="2"/>
  <c r="Q439" i="2" s="1"/>
  <c r="T439" i="2"/>
  <c r="M440" i="2"/>
  <c r="N440" i="2"/>
  <c r="S440" i="2" s="1"/>
  <c r="O440" i="2"/>
  <c r="R440" i="2" s="1"/>
  <c r="P440" i="2"/>
  <c r="Q440" i="2" s="1"/>
  <c r="T440" i="2"/>
  <c r="M441" i="2"/>
  <c r="N441" i="2"/>
  <c r="S441" i="2" s="1"/>
  <c r="O441" i="2"/>
  <c r="R441" i="2" s="1"/>
  <c r="P441" i="2"/>
  <c r="Q441" i="2" s="1"/>
  <c r="T441" i="2"/>
  <c r="M442" i="2"/>
  <c r="N442" i="2"/>
  <c r="S442" i="2" s="1"/>
  <c r="O442" i="2"/>
  <c r="R442" i="2" s="1"/>
  <c r="P442" i="2"/>
  <c r="Q442" i="2" s="1"/>
  <c r="T442" i="2"/>
  <c r="M443" i="2"/>
  <c r="N443" i="2"/>
  <c r="S443" i="2" s="1"/>
  <c r="O443" i="2"/>
  <c r="R443" i="2" s="1"/>
  <c r="P443" i="2"/>
  <c r="Q443" i="2" s="1"/>
  <c r="T443" i="2"/>
  <c r="M444" i="2"/>
  <c r="N444" i="2"/>
  <c r="S444" i="2" s="1"/>
  <c r="O444" i="2"/>
  <c r="R444" i="2" s="1"/>
  <c r="P444" i="2"/>
  <c r="Q444" i="2" s="1"/>
  <c r="T444" i="2"/>
  <c r="M445" i="2"/>
  <c r="N445" i="2"/>
  <c r="S445" i="2" s="1"/>
  <c r="O445" i="2"/>
  <c r="R445" i="2" s="1"/>
  <c r="P445" i="2"/>
  <c r="Q445" i="2" s="1"/>
  <c r="T445" i="2"/>
  <c r="M446" i="2"/>
  <c r="N446" i="2"/>
  <c r="S446" i="2" s="1"/>
  <c r="O446" i="2"/>
  <c r="R446" i="2" s="1"/>
  <c r="P446" i="2"/>
  <c r="Q446" i="2" s="1"/>
  <c r="T446" i="2"/>
  <c r="M447" i="2"/>
  <c r="N447" i="2"/>
  <c r="S447" i="2" s="1"/>
  <c r="O447" i="2"/>
  <c r="R447" i="2" s="1"/>
  <c r="P447" i="2"/>
  <c r="Q447" i="2" s="1"/>
  <c r="T447" i="2"/>
  <c r="M448" i="2"/>
  <c r="N448" i="2"/>
  <c r="S448" i="2" s="1"/>
  <c r="O448" i="2"/>
  <c r="R448" i="2" s="1"/>
  <c r="P448" i="2"/>
  <c r="Q448" i="2" s="1"/>
  <c r="T448" i="2"/>
  <c r="M449" i="2"/>
  <c r="N449" i="2"/>
  <c r="S449" i="2" s="1"/>
  <c r="O449" i="2"/>
  <c r="R449" i="2" s="1"/>
  <c r="P449" i="2"/>
  <c r="Q449" i="2" s="1"/>
  <c r="T449" i="2"/>
  <c r="M450" i="2"/>
  <c r="N450" i="2"/>
  <c r="S450" i="2" s="1"/>
  <c r="O450" i="2"/>
  <c r="R450" i="2" s="1"/>
  <c r="P450" i="2"/>
  <c r="Q450" i="2" s="1"/>
  <c r="T450" i="2"/>
  <c r="M451" i="2"/>
  <c r="N451" i="2"/>
  <c r="S451" i="2" s="1"/>
  <c r="O451" i="2"/>
  <c r="R451" i="2" s="1"/>
  <c r="P451" i="2"/>
  <c r="Q451" i="2" s="1"/>
  <c r="T451" i="2"/>
  <c r="M452" i="2"/>
  <c r="N452" i="2"/>
  <c r="S452" i="2" s="1"/>
  <c r="O452" i="2"/>
  <c r="R452" i="2" s="1"/>
  <c r="P452" i="2"/>
  <c r="Q452" i="2" s="1"/>
  <c r="T452" i="2"/>
  <c r="M453" i="2"/>
  <c r="N453" i="2"/>
  <c r="S453" i="2" s="1"/>
  <c r="O453" i="2"/>
  <c r="R453" i="2" s="1"/>
  <c r="P453" i="2"/>
  <c r="Q453" i="2" s="1"/>
  <c r="T453" i="2"/>
  <c r="M454" i="2"/>
  <c r="N454" i="2"/>
  <c r="S454" i="2" s="1"/>
  <c r="O454" i="2"/>
  <c r="R454" i="2" s="1"/>
  <c r="P454" i="2"/>
  <c r="Q454" i="2" s="1"/>
  <c r="T454" i="2"/>
  <c r="M455" i="2"/>
  <c r="I456" i="1" s="1"/>
  <c r="N455" i="2"/>
  <c r="S455" i="2" s="1"/>
  <c r="O455" i="2"/>
  <c r="R455" i="2" s="1"/>
  <c r="P455" i="2"/>
  <c r="Q455" i="2" s="1"/>
  <c r="T455" i="2"/>
  <c r="M456" i="2"/>
  <c r="N456" i="2"/>
  <c r="S456" i="2" s="1"/>
  <c r="O456" i="2"/>
  <c r="R456" i="2" s="1"/>
  <c r="P456" i="2"/>
  <c r="Q456" i="2" s="1"/>
  <c r="T456" i="2"/>
  <c r="M457" i="2"/>
  <c r="N457" i="2"/>
  <c r="S457" i="2" s="1"/>
  <c r="O457" i="2"/>
  <c r="R457" i="2" s="1"/>
  <c r="P457" i="2"/>
  <c r="Q457" i="2" s="1"/>
  <c r="T457" i="2"/>
  <c r="M458" i="2"/>
  <c r="N458" i="2"/>
  <c r="S458" i="2" s="1"/>
  <c r="O458" i="2"/>
  <c r="R458" i="2" s="1"/>
  <c r="P458" i="2"/>
  <c r="Q458" i="2" s="1"/>
  <c r="T458" i="2"/>
  <c r="M459" i="2"/>
  <c r="N459" i="2"/>
  <c r="S459" i="2" s="1"/>
  <c r="O459" i="2"/>
  <c r="R459" i="2" s="1"/>
  <c r="P459" i="2"/>
  <c r="Q459" i="2" s="1"/>
  <c r="T459" i="2"/>
  <c r="M460" i="2"/>
  <c r="N460" i="2"/>
  <c r="S460" i="2" s="1"/>
  <c r="O460" i="2"/>
  <c r="R460" i="2" s="1"/>
  <c r="P460" i="2"/>
  <c r="Q460" i="2" s="1"/>
  <c r="T460" i="2"/>
  <c r="M461" i="2"/>
  <c r="N461" i="2"/>
  <c r="S461" i="2" s="1"/>
  <c r="O461" i="2"/>
  <c r="R461" i="2" s="1"/>
  <c r="P461" i="2"/>
  <c r="Q461" i="2" s="1"/>
  <c r="T461" i="2"/>
  <c r="M462" i="2"/>
  <c r="N462" i="2"/>
  <c r="S462" i="2" s="1"/>
  <c r="O462" i="2"/>
  <c r="R462" i="2" s="1"/>
  <c r="P462" i="2"/>
  <c r="Q462" i="2" s="1"/>
  <c r="T462" i="2"/>
  <c r="M463" i="2"/>
  <c r="I464" i="1" s="1"/>
  <c r="N463" i="2"/>
  <c r="S463" i="2" s="1"/>
  <c r="O463" i="2"/>
  <c r="R463" i="2" s="1"/>
  <c r="P463" i="2"/>
  <c r="Q463" i="2" s="1"/>
  <c r="T463" i="2"/>
  <c r="M464" i="2"/>
  <c r="N464" i="2"/>
  <c r="S464" i="2" s="1"/>
  <c r="O464" i="2"/>
  <c r="R464" i="2" s="1"/>
  <c r="P464" i="2"/>
  <c r="Q464" i="2" s="1"/>
  <c r="T464" i="2"/>
  <c r="M465" i="2"/>
  <c r="N465" i="2"/>
  <c r="S465" i="2" s="1"/>
  <c r="O465" i="2"/>
  <c r="R465" i="2" s="1"/>
  <c r="P465" i="2"/>
  <c r="Q465" i="2" s="1"/>
  <c r="T465" i="2"/>
  <c r="M466" i="2"/>
  <c r="N466" i="2"/>
  <c r="S466" i="2" s="1"/>
  <c r="O466" i="2"/>
  <c r="R466" i="2" s="1"/>
  <c r="P466" i="2"/>
  <c r="Q466" i="2" s="1"/>
  <c r="T466" i="2"/>
  <c r="M467" i="2"/>
  <c r="N467" i="2"/>
  <c r="S467" i="2" s="1"/>
  <c r="O467" i="2"/>
  <c r="R467" i="2" s="1"/>
  <c r="P467" i="2"/>
  <c r="Q467" i="2" s="1"/>
  <c r="T467" i="2"/>
  <c r="M468" i="2"/>
  <c r="N468" i="2"/>
  <c r="S468" i="2" s="1"/>
  <c r="O468" i="2"/>
  <c r="R468" i="2" s="1"/>
  <c r="P468" i="2"/>
  <c r="Q468" i="2" s="1"/>
  <c r="T468" i="2"/>
  <c r="M469" i="2"/>
  <c r="N469" i="2"/>
  <c r="S469" i="2" s="1"/>
  <c r="O469" i="2"/>
  <c r="R469" i="2" s="1"/>
  <c r="P469" i="2"/>
  <c r="Q469" i="2" s="1"/>
  <c r="T469" i="2"/>
  <c r="M470" i="2"/>
  <c r="N470" i="2"/>
  <c r="S470" i="2" s="1"/>
  <c r="O470" i="2"/>
  <c r="R470" i="2" s="1"/>
  <c r="P470" i="2"/>
  <c r="Q470" i="2" s="1"/>
  <c r="T470" i="2"/>
  <c r="M471" i="2"/>
  <c r="I472" i="1" s="1"/>
  <c r="N471" i="2"/>
  <c r="S471" i="2" s="1"/>
  <c r="O471" i="2"/>
  <c r="R471" i="2" s="1"/>
  <c r="P471" i="2"/>
  <c r="Q471" i="2" s="1"/>
  <c r="T471" i="2"/>
  <c r="M472" i="2"/>
  <c r="N472" i="2"/>
  <c r="S472" i="2" s="1"/>
  <c r="O472" i="2"/>
  <c r="R472" i="2" s="1"/>
  <c r="P472" i="2"/>
  <c r="Q472" i="2" s="1"/>
  <c r="T472" i="2"/>
  <c r="M473" i="2"/>
  <c r="N473" i="2"/>
  <c r="S473" i="2" s="1"/>
  <c r="O473" i="2"/>
  <c r="R473" i="2" s="1"/>
  <c r="P473" i="2"/>
  <c r="Q473" i="2" s="1"/>
  <c r="T473" i="2"/>
  <c r="M474" i="2"/>
  <c r="N474" i="2"/>
  <c r="S474" i="2" s="1"/>
  <c r="O474" i="2"/>
  <c r="R474" i="2" s="1"/>
  <c r="P474" i="2"/>
  <c r="Q474" i="2" s="1"/>
  <c r="T474" i="2"/>
  <c r="M475" i="2"/>
  <c r="N475" i="2"/>
  <c r="S475" i="2" s="1"/>
  <c r="O475" i="2"/>
  <c r="R475" i="2" s="1"/>
  <c r="P475" i="2"/>
  <c r="Q475" i="2" s="1"/>
  <c r="T475" i="2"/>
  <c r="M476" i="2"/>
  <c r="N476" i="2"/>
  <c r="S476" i="2" s="1"/>
  <c r="O476" i="2"/>
  <c r="R476" i="2" s="1"/>
  <c r="P476" i="2"/>
  <c r="Q476" i="2" s="1"/>
  <c r="T476" i="2"/>
  <c r="M477" i="2"/>
  <c r="N477" i="2"/>
  <c r="S477" i="2" s="1"/>
  <c r="O477" i="2"/>
  <c r="R477" i="2" s="1"/>
  <c r="P477" i="2"/>
  <c r="Q477" i="2" s="1"/>
  <c r="T477" i="2"/>
  <c r="M478" i="2"/>
  <c r="N478" i="2"/>
  <c r="S478" i="2" s="1"/>
  <c r="O478" i="2"/>
  <c r="R478" i="2" s="1"/>
  <c r="P478" i="2"/>
  <c r="Q478" i="2" s="1"/>
  <c r="T478" i="2"/>
  <c r="M479" i="2"/>
  <c r="N479" i="2"/>
  <c r="S479" i="2" s="1"/>
  <c r="O479" i="2"/>
  <c r="R479" i="2" s="1"/>
  <c r="P479" i="2"/>
  <c r="Q479" i="2" s="1"/>
  <c r="T479" i="2"/>
  <c r="M480" i="2"/>
  <c r="N480" i="2"/>
  <c r="S480" i="2" s="1"/>
  <c r="O480" i="2"/>
  <c r="R480" i="2" s="1"/>
  <c r="P480" i="2"/>
  <c r="Q480" i="2" s="1"/>
  <c r="T480" i="2"/>
  <c r="M481" i="2"/>
  <c r="N481" i="2"/>
  <c r="S481" i="2" s="1"/>
  <c r="O481" i="2"/>
  <c r="R481" i="2" s="1"/>
  <c r="P481" i="2"/>
  <c r="Q481" i="2" s="1"/>
  <c r="T481" i="2"/>
  <c r="M482" i="2"/>
  <c r="N482" i="2"/>
  <c r="S482" i="2" s="1"/>
  <c r="O482" i="2"/>
  <c r="R482" i="2" s="1"/>
  <c r="P482" i="2"/>
  <c r="Q482" i="2" s="1"/>
  <c r="T482" i="2"/>
  <c r="M483" i="2"/>
  <c r="N483" i="2"/>
  <c r="S483" i="2" s="1"/>
  <c r="O483" i="2"/>
  <c r="R483" i="2"/>
  <c r="P483" i="2"/>
  <c r="Q483" i="2" s="1"/>
  <c r="T483" i="2"/>
  <c r="M484" i="2"/>
  <c r="N484" i="2"/>
  <c r="S484" i="2" s="1"/>
  <c r="O484" i="2"/>
  <c r="R484" i="2" s="1"/>
  <c r="P484" i="2"/>
  <c r="Q484" i="2" s="1"/>
  <c r="T484" i="2"/>
  <c r="M485" i="2"/>
  <c r="N485" i="2"/>
  <c r="S485" i="2" s="1"/>
  <c r="O485" i="2"/>
  <c r="R485" i="2" s="1"/>
  <c r="P485" i="2"/>
  <c r="Q485" i="2" s="1"/>
  <c r="T485" i="2"/>
  <c r="M486" i="2"/>
  <c r="N486" i="2"/>
  <c r="S486" i="2" s="1"/>
  <c r="O486" i="2"/>
  <c r="R486" i="2" s="1"/>
  <c r="P486" i="2"/>
  <c r="Q486" i="2" s="1"/>
  <c r="T486" i="2"/>
  <c r="M487" i="2"/>
  <c r="N487" i="2"/>
  <c r="S487" i="2" s="1"/>
  <c r="O487" i="2"/>
  <c r="R487" i="2" s="1"/>
  <c r="P487" i="2"/>
  <c r="Q487" i="2" s="1"/>
  <c r="T487" i="2"/>
  <c r="M488" i="2"/>
  <c r="N488" i="2"/>
  <c r="S488" i="2" s="1"/>
  <c r="O488" i="2"/>
  <c r="R488" i="2" s="1"/>
  <c r="P488" i="2"/>
  <c r="Q488" i="2" s="1"/>
  <c r="T488" i="2"/>
  <c r="M489" i="2"/>
  <c r="N489" i="2"/>
  <c r="S489" i="2" s="1"/>
  <c r="O489" i="2"/>
  <c r="R489" i="2" s="1"/>
  <c r="P489" i="2"/>
  <c r="Q489" i="2" s="1"/>
  <c r="T489" i="2"/>
  <c r="M490" i="2"/>
  <c r="I491" i="1" s="1"/>
  <c r="N490" i="2"/>
  <c r="S490" i="2" s="1"/>
  <c r="O490" i="2"/>
  <c r="R490" i="2" s="1"/>
  <c r="P490" i="2"/>
  <c r="Q490" i="2" s="1"/>
  <c r="T490" i="2"/>
  <c r="M491" i="2"/>
  <c r="N491" i="2"/>
  <c r="S491" i="2" s="1"/>
  <c r="O491" i="2"/>
  <c r="R491" i="2" s="1"/>
  <c r="P491" i="2"/>
  <c r="Q491" i="2" s="1"/>
  <c r="T491" i="2"/>
  <c r="M492" i="2"/>
  <c r="N492" i="2"/>
  <c r="S492" i="2" s="1"/>
  <c r="O492" i="2"/>
  <c r="R492" i="2" s="1"/>
  <c r="P492" i="2"/>
  <c r="Q492" i="2" s="1"/>
  <c r="T492" i="2"/>
  <c r="M493" i="2"/>
  <c r="N493" i="2"/>
  <c r="S493" i="2" s="1"/>
  <c r="O493" i="2"/>
  <c r="R493" i="2" s="1"/>
  <c r="P493" i="2"/>
  <c r="Q493" i="2" s="1"/>
  <c r="T493" i="2"/>
  <c r="M494" i="2"/>
  <c r="N494" i="2"/>
  <c r="S494" i="2" s="1"/>
  <c r="O494" i="2"/>
  <c r="R494" i="2" s="1"/>
  <c r="P494" i="2"/>
  <c r="Q494" i="2" s="1"/>
  <c r="T494" i="2"/>
  <c r="M495" i="2"/>
  <c r="N495" i="2"/>
  <c r="S495" i="2" s="1"/>
  <c r="O495" i="2"/>
  <c r="R495" i="2" s="1"/>
  <c r="P495" i="2"/>
  <c r="Q495" i="2" s="1"/>
  <c r="T495" i="2"/>
  <c r="M496" i="2"/>
  <c r="I497" i="1" s="1"/>
  <c r="N496" i="2"/>
  <c r="S496" i="2" s="1"/>
  <c r="O496" i="2"/>
  <c r="R496" i="2" s="1"/>
  <c r="P496" i="2"/>
  <c r="Q496" i="2" s="1"/>
  <c r="T496" i="2"/>
  <c r="M497" i="2"/>
  <c r="N497" i="2"/>
  <c r="S497" i="2" s="1"/>
  <c r="O497" i="2"/>
  <c r="R497" i="2" s="1"/>
  <c r="P497" i="2"/>
  <c r="Q497" i="2" s="1"/>
  <c r="T497" i="2"/>
  <c r="M498" i="2"/>
  <c r="N498" i="2"/>
  <c r="S498" i="2" s="1"/>
  <c r="O498" i="2"/>
  <c r="R498" i="2" s="1"/>
  <c r="P498" i="2"/>
  <c r="Q498" i="2" s="1"/>
  <c r="T498" i="2"/>
  <c r="M499" i="2"/>
  <c r="N499" i="2"/>
  <c r="S499" i="2" s="1"/>
  <c r="O499" i="2"/>
  <c r="R499" i="2" s="1"/>
  <c r="P499" i="2"/>
  <c r="Q499" i="2" s="1"/>
  <c r="T499" i="2"/>
  <c r="M500" i="2"/>
  <c r="N500" i="2"/>
  <c r="S500" i="2" s="1"/>
  <c r="O500" i="2"/>
  <c r="R500" i="2" s="1"/>
  <c r="P500" i="2"/>
  <c r="Q500" i="2" s="1"/>
  <c r="T500" i="2"/>
  <c r="M501" i="2"/>
  <c r="N501" i="2"/>
  <c r="S501" i="2" s="1"/>
  <c r="O501" i="2"/>
  <c r="R501" i="2" s="1"/>
  <c r="P501" i="2"/>
  <c r="Q501" i="2" s="1"/>
  <c r="T501" i="2"/>
  <c r="M502" i="2"/>
  <c r="N502" i="2"/>
  <c r="S502" i="2" s="1"/>
  <c r="O502" i="2"/>
  <c r="R502" i="2" s="1"/>
  <c r="P502" i="2"/>
  <c r="Q502" i="2" s="1"/>
  <c r="T502" i="2"/>
  <c r="M503" i="2"/>
  <c r="N503" i="2"/>
  <c r="S503" i="2" s="1"/>
  <c r="O503" i="2"/>
  <c r="R503" i="2" s="1"/>
  <c r="P503" i="2"/>
  <c r="Q503" i="2" s="1"/>
  <c r="T503" i="2"/>
  <c r="M504" i="2"/>
  <c r="N504" i="2"/>
  <c r="O504" i="2"/>
  <c r="R504" i="2" s="1"/>
  <c r="P504" i="2"/>
  <c r="Q504" i="2" s="1"/>
  <c r="S504" i="2"/>
  <c r="T504" i="2"/>
  <c r="M505" i="2"/>
  <c r="N505" i="2"/>
  <c r="S505" i="2" s="1"/>
  <c r="O505" i="2"/>
  <c r="R505" i="2" s="1"/>
  <c r="P505" i="2"/>
  <c r="Q505" i="2" s="1"/>
  <c r="T505" i="2"/>
  <c r="M506" i="2"/>
  <c r="N506" i="2"/>
  <c r="S506" i="2" s="1"/>
  <c r="O506" i="2"/>
  <c r="R506" i="2" s="1"/>
  <c r="P506" i="2"/>
  <c r="Q506" i="2" s="1"/>
  <c r="T506" i="2"/>
  <c r="M507" i="2"/>
  <c r="N507" i="2"/>
  <c r="S507" i="2" s="1"/>
  <c r="O507" i="2"/>
  <c r="R507" i="2" s="1"/>
  <c r="P507" i="2"/>
  <c r="Q507" i="2" s="1"/>
  <c r="T507" i="2"/>
  <c r="M508" i="2"/>
  <c r="N508" i="2"/>
  <c r="S508" i="2" s="1"/>
  <c r="O508" i="2"/>
  <c r="R508" i="2" s="1"/>
  <c r="P508" i="2"/>
  <c r="Q508" i="2" s="1"/>
  <c r="T508" i="2"/>
  <c r="M509" i="2"/>
  <c r="N509" i="2"/>
  <c r="S509" i="2" s="1"/>
  <c r="O509" i="2"/>
  <c r="R509" i="2" s="1"/>
  <c r="P509" i="2"/>
  <c r="Q509" i="2" s="1"/>
  <c r="T509" i="2"/>
  <c r="M510" i="2"/>
  <c r="N510" i="2"/>
  <c r="S510" i="2" s="1"/>
  <c r="O510" i="2"/>
  <c r="R510" i="2" s="1"/>
  <c r="P510" i="2"/>
  <c r="Q510" i="2" s="1"/>
  <c r="T510" i="2"/>
  <c r="M511" i="2"/>
  <c r="N511" i="2"/>
  <c r="S511" i="2" s="1"/>
  <c r="O511" i="2"/>
  <c r="R511" i="2" s="1"/>
  <c r="P511" i="2"/>
  <c r="Q511" i="2" s="1"/>
  <c r="T511" i="2"/>
  <c r="M512" i="2"/>
  <c r="N512" i="2"/>
  <c r="S512" i="2" s="1"/>
  <c r="O512" i="2"/>
  <c r="R512" i="2" s="1"/>
  <c r="P512" i="2"/>
  <c r="Q512" i="2" s="1"/>
  <c r="T512" i="2"/>
  <c r="M513" i="2"/>
  <c r="N513" i="2"/>
  <c r="S513" i="2" s="1"/>
  <c r="O513" i="2"/>
  <c r="R513" i="2" s="1"/>
  <c r="P513" i="2"/>
  <c r="Q513" i="2" s="1"/>
  <c r="T513" i="2"/>
  <c r="M514" i="2"/>
  <c r="N514" i="2"/>
  <c r="S514" i="2" s="1"/>
  <c r="O514" i="2"/>
  <c r="R514" i="2" s="1"/>
  <c r="P514" i="2"/>
  <c r="Q514" i="2" s="1"/>
  <c r="T514" i="2"/>
  <c r="M515" i="2"/>
  <c r="N515" i="2"/>
  <c r="S515" i="2" s="1"/>
  <c r="O515" i="2"/>
  <c r="R515" i="2" s="1"/>
  <c r="P515" i="2"/>
  <c r="Q515" i="2" s="1"/>
  <c r="T515" i="2"/>
  <c r="M516" i="2"/>
  <c r="N516" i="2"/>
  <c r="S516" i="2" s="1"/>
  <c r="O516" i="2"/>
  <c r="R516" i="2" s="1"/>
  <c r="P516" i="2"/>
  <c r="Q516" i="2" s="1"/>
  <c r="T516" i="2"/>
  <c r="M517" i="2"/>
  <c r="N517" i="2"/>
  <c r="S517" i="2" s="1"/>
  <c r="O517" i="2"/>
  <c r="R517" i="2" s="1"/>
  <c r="P517" i="2"/>
  <c r="Q517" i="2" s="1"/>
  <c r="T517" i="2"/>
  <c r="M518" i="2"/>
  <c r="N518" i="2"/>
  <c r="S518" i="2" s="1"/>
  <c r="O518" i="2"/>
  <c r="R518" i="2" s="1"/>
  <c r="P518" i="2"/>
  <c r="Q518" i="2" s="1"/>
  <c r="T518" i="2"/>
  <c r="M519" i="2"/>
  <c r="N519" i="2"/>
  <c r="S519" i="2" s="1"/>
  <c r="O519" i="2"/>
  <c r="R519" i="2" s="1"/>
  <c r="P519" i="2"/>
  <c r="Q519" i="2" s="1"/>
  <c r="T519" i="2"/>
  <c r="M520" i="2"/>
  <c r="N520" i="2"/>
  <c r="S520" i="2" s="1"/>
  <c r="O520" i="2"/>
  <c r="R520" i="2" s="1"/>
  <c r="P520" i="2"/>
  <c r="Q520" i="2" s="1"/>
  <c r="T520" i="2"/>
  <c r="M521" i="2"/>
  <c r="N521" i="2"/>
  <c r="S521" i="2" s="1"/>
  <c r="O521" i="2"/>
  <c r="R521" i="2" s="1"/>
  <c r="P521" i="2"/>
  <c r="Q521" i="2" s="1"/>
  <c r="T521" i="2"/>
  <c r="M522" i="2"/>
  <c r="N522" i="2"/>
  <c r="S522" i="2" s="1"/>
  <c r="O522" i="2"/>
  <c r="R522" i="2" s="1"/>
  <c r="P522" i="2"/>
  <c r="Q522" i="2" s="1"/>
  <c r="T522" i="2"/>
  <c r="M523" i="2"/>
  <c r="N523" i="2"/>
  <c r="S523" i="2" s="1"/>
  <c r="O523" i="2"/>
  <c r="R523" i="2" s="1"/>
  <c r="P523" i="2"/>
  <c r="Q523" i="2" s="1"/>
  <c r="T523" i="2"/>
  <c r="M524" i="2"/>
  <c r="N524" i="2"/>
  <c r="S524" i="2" s="1"/>
  <c r="O524" i="2"/>
  <c r="R524" i="2" s="1"/>
  <c r="P524" i="2"/>
  <c r="Q524" i="2" s="1"/>
  <c r="T524" i="2"/>
  <c r="M525" i="2"/>
  <c r="N525" i="2"/>
  <c r="S525" i="2" s="1"/>
  <c r="O525" i="2"/>
  <c r="R525" i="2" s="1"/>
  <c r="P525" i="2"/>
  <c r="Q525" i="2" s="1"/>
  <c r="T525" i="2"/>
  <c r="M526" i="2"/>
  <c r="N526" i="2"/>
  <c r="S526" i="2" s="1"/>
  <c r="O526" i="2"/>
  <c r="R526" i="2" s="1"/>
  <c r="P526" i="2"/>
  <c r="Q526" i="2" s="1"/>
  <c r="T526" i="2"/>
  <c r="M527" i="2"/>
  <c r="N527" i="2"/>
  <c r="S527" i="2" s="1"/>
  <c r="O527" i="2"/>
  <c r="R527" i="2"/>
  <c r="P527" i="2"/>
  <c r="Q527" i="2" s="1"/>
  <c r="T527" i="2"/>
  <c r="M528" i="2"/>
  <c r="N528" i="2"/>
  <c r="S528" i="2" s="1"/>
  <c r="O528" i="2"/>
  <c r="R528" i="2" s="1"/>
  <c r="P528" i="2"/>
  <c r="Q528" i="2" s="1"/>
  <c r="T528" i="2"/>
  <c r="M529" i="2"/>
  <c r="N529" i="2"/>
  <c r="S529" i="2" s="1"/>
  <c r="O529" i="2"/>
  <c r="R529" i="2" s="1"/>
  <c r="P529" i="2"/>
  <c r="Q529" i="2" s="1"/>
  <c r="T529" i="2"/>
  <c r="M530" i="2"/>
  <c r="N530" i="2"/>
  <c r="S530" i="2" s="1"/>
  <c r="O530" i="2"/>
  <c r="R530" i="2" s="1"/>
  <c r="P530" i="2"/>
  <c r="Q530" i="2" s="1"/>
  <c r="T530" i="2"/>
  <c r="M531" i="2"/>
  <c r="N531" i="2"/>
  <c r="S531" i="2" s="1"/>
  <c r="O531" i="2"/>
  <c r="R531" i="2" s="1"/>
  <c r="P531" i="2"/>
  <c r="Q531" i="2" s="1"/>
  <c r="T531" i="2"/>
  <c r="M532" i="2"/>
  <c r="N532" i="2"/>
  <c r="S532" i="2" s="1"/>
  <c r="O532" i="2"/>
  <c r="R532" i="2" s="1"/>
  <c r="P532" i="2"/>
  <c r="Q532" i="2" s="1"/>
  <c r="T532" i="2"/>
  <c r="M533" i="2"/>
  <c r="N533" i="2"/>
  <c r="S533" i="2" s="1"/>
  <c r="O533" i="2"/>
  <c r="R533" i="2" s="1"/>
  <c r="P533" i="2"/>
  <c r="Q533" i="2" s="1"/>
  <c r="T533" i="2"/>
  <c r="M534" i="2"/>
  <c r="N534" i="2"/>
  <c r="S534" i="2" s="1"/>
  <c r="O534" i="2"/>
  <c r="R534" i="2" s="1"/>
  <c r="P534" i="2"/>
  <c r="Q534" i="2" s="1"/>
  <c r="T534" i="2"/>
  <c r="M535" i="2"/>
  <c r="N535" i="2"/>
  <c r="S535" i="2" s="1"/>
  <c r="O535" i="2"/>
  <c r="R535" i="2" s="1"/>
  <c r="P535" i="2"/>
  <c r="Q535" i="2" s="1"/>
  <c r="T535" i="2"/>
  <c r="M536" i="2"/>
  <c r="N536" i="2"/>
  <c r="S536" i="2" s="1"/>
  <c r="O536" i="2"/>
  <c r="R536" i="2" s="1"/>
  <c r="P536" i="2"/>
  <c r="Q536" i="2" s="1"/>
  <c r="T536" i="2"/>
  <c r="M537" i="2"/>
  <c r="N537" i="2"/>
  <c r="S537" i="2" s="1"/>
  <c r="O537" i="2"/>
  <c r="R537" i="2" s="1"/>
  <c r="P537" i="2"/>
  <c r="Q537" i="2" s="1"/>
  <c r="T537" i="2"/>
  <c r="M538" i="2"/>
  <c r="N538" i="2"/>
  <c r="S538" i="2" s="1"/>
  <c r="O538" i="2"/>
  <c r="R538" i="2" s="1"/>
  <c r="P538" i="2"/>
  <c r="Q538" i="2" s="1"/>
  <c r="T538" i="2"/>
  <c r="M539" i="2"/>
  <c r="N539" i="2"/>
  <c r="S539" i="2" s="1"/>
  <c r="O539" i="2"/>
  <c r="R539" i="2" s="1"/>
  <c r="P539" i="2"/>
  <c r="Q539" i="2" s="1"/>
  <c r="T539" i="2"/>
  <c r="M540" i="2"/>
  <c r="N540" i="2"/>
  <c r="S540" i="2" s="1"/>
  <c r="O540" i="2"/>
  <c r="R540" i="2" s="1"/>
  <c r="P540" i="2"/>
  <c r="Q540" i="2" s="1"/>
  <c r="T540" i="2"/>
  <c r="M541" i="2"/>
  <c r="N541" i="2"/>
  <c r="S541" i="2" s="1"/>
  <c r="O541" i="2"/>
  <c r="R541" i="2" s="1"/>
  <c r="P541" i="2"/>
  <c r="Q541" i="2" s="1"/>
  <c r="T541" i="2"/>
  <c r="M542" i="2"/>
  <c r="N542" i="2"/>
  <c r="S542" i="2" s="1"/>
  <c r="O542" i="2"/>
  <c r="R542" i="2" s="1"/>
  <c r="P542" i="2"/>
  <c r="Q542" i="2" s="1"/>
  <c r="T542" i="2"/>
  <c r="M543" i="2"/>
  <c r="N543" i="2"/>
  <c r="S543" i="2" s="1"/>
  <c r="O543" i="2"/>
  <c r="R543" i="2" s="1"/>
  <c r="P543" i="2"/>
  <c r="Q543" i="2" s="1"/>
  <c r="T543" i="2"/>
  <c r="M544" i="2"/>
  <c r="N544" i="2"/>
  <c r="S544" i="2" s="1"/>
  <c r="O544" i="2"/>
  <c r="R544" i="2" s="1"/>
  <c r="P544" i="2"/>
  <c r="Q544" i="2" s="1"/>
  <c r="T544" i="2"/>
  <c r="M545" i="2"/>
  <c r="N545" i="2"/>
  <c r="S545" i="2" s="1"/>
  <c r="O545" i="2"/>
  <c r="R545" i="2" s="1"/>
  <c r="P545" i="2"/>
  <c r="Q545" i="2" s="1"/>
  <c r="T545" i="2"/>
  <c r="M546" i="2"/>
  <c r="N546" i="2"/>
  <c r="S546" i="2" s="1"/>
  <c r="O546" i="2"/>
  <c r="R546" i="2" s="1"/>
  <c r="P546" i="2"/>
  <c r="Q546" i="2" s="1"/>
  <c r="T546" i="2"/>
  <c r="M547" i="2"/>
  <c r="I548" i="1" s="1"/>
  <c r="E548" i="1" s="1"/>
  <c r="N547" i="2"/>
  <c r="S547" i="2" s="1"/>
  <c r="O547" i="2"/>
  <c r="R547" i="2" s="1"/>
  <c r="P547" i="2"/>
  <c r="Q547" i="2" s="1"/>
  <c r="T547" i="2"/>
  <c r="M548" i="2"/>
  <c r="N548" i="2"/>
  <c r="O548" i="2"/>
  <c r="R548" i="2" s="1"/>
  <c r="P548" i="2"/>
  <c r="Q548" i="2" s="1"/>
  <c r="S548" i="2"/>
  <c r="T548" i="2"/>
  <c r="M549" i="2"/>
  <c r="N549" i="2"/>
  <c r="S549" i="2" s="1"/>
  <c r="O549" i="2"/>
  <c r="R549" i="2" s="1"/>
  <c r="P549" i="2"/>
  <c r="Q549" i="2" s="1"/>
  <c r="T549" i="2"/>
  <c r="M550" i="2"/>
  <c r="N550" i="2"/>
  <c r="S550" i="2" s="1"/>
  <c r="O550" i="2"/>
  <c r="R550" i="2" s="1"/>
  <c r="P550" i="2"/>
  <c r="Q550" i="2" s="1"/>
  <c r="T550" i="2"/>
  <c r="M551" i="2"/>
  <c r="N551" i="2"/>
  <c r="S551" i="2" s="1"/>
  <c r="O551" i="2"/>
  <c r="R551" i="2" s="1"/>
  <c r="P551" i="2"/>
  <c r="Q551" i="2" s="1"/>
  <c r="T551" i="2"/>
  <c r="M552" i="2"/>
  <c r="N552" i="2"/>
  <c r="O552" i="2"/>
  <c r="R552" i="2" s="1"/>
  <c r="P552" i="2"/>
  <c r="Q552" i="2" s="1"/>
  <c r="S552" i="2"/>
  <c r="T552" i="2"/>
  <c r="M553" i="2"/>
  <c r="N553" i="2"/>
  <c r="S553" i="2" s="1"/>
  <c r="O553" i="2"/>
  <c r="R553" i="2" s="1"/>
  <c r="P553" i="2"/>
  <c r="Q553" i="2" s="1"/>
  <c r="T553" i="2"/>
  <c r="M554" i="2"/>
  <c r="N554" i="2"/>
  <c r="S554" i="2" s="1"/>
  <c r="O554" i="2"/>
  <c r="R554" i="2" s="1"/>
  <c r="P554" i="2"/>
  <c r="Q554" i="2" s="1"/>
  <c r="T554" i="2"/>
  <c r="M555" i="2"/>
  <c r="N555" i="2"/>
  <c r="O555" i="2"/>
  <c r="R555" i="2" s="1"/>
  <c r="P555" i="2"/>
  <c r="Q555" i="2" s="1"/>
  <c r="S555" i="2"/>
  <c r="T555" i="2"/>
  <c r="M556" i="2"/>
  <c r="N556" i="2"/>
  <c r="S556" i="2" s="1"/>
  <c r="O556" i="2"/>
  <c r="R556" i="2" s="1"/>
  <c r="P556" i="2"/>
  <c r="Q556" i="2" s="1"/>
  <c r="T556" i="2"/>
  <c r="M557" i="2"/>
  <c r="N557" i="2"/>
  <c r="S557" i="2" s="1"/>
  <c r="O557" i="2"/>
  <c r="R557" i="2" s="1"/>
  <c r="P557" i="2"/>
  <c r="Q557" i="2" s="1"/>
  <c r="T557" i="2"/>
  <c r="M558" i="2"/>
  <c r="N558" i="2"/>
  <c r="S558" i="2" s="1"/>
  <c r="O558" i="2"/>
  <c r="R558" i="2" s="1"/>
  <c r="P558" i="2"/>
  <c r="Q558" i="2" s="1"/>
  <c r="T558" i="2"/>
  <c r="M559" i="2"/>
  <c r="N559" i="2"/>
  <c r="S559" i="2" s="1"/>
  <c r="O559" i="2"/>
  <c r="R559" i="2" s="1"/>
  <c r="P559" i="2"/>
  <c r="Q559" i="2" s="1"/>
  <c r="T559" i="2"/>
  <c r="M560" i="2"/>
  <c r="N560" i="2"/>
  <c r="S560" i="2" s="1"/>
  <c r="O560" i="2"/>
  <c r="R560" i="2" s="1"/>
  <c r="P560" i="2"/>
  <c r="Q560" i="2" s="1"/>
  <c r="T560" i="2"/>
  <c r="M561" i="2"/>
  <c r="N561" i="2"/>
  <c r="S561" i="2" s="1"/>
  <c r="O561" i="2"/>
  <c r="R561" i="2" s="1"/>
  <c r="P561" i="2"/>
  <c r="Q561" i="2" s="1"/>
  <c r="T561" i="2"/>
  <c r="M562" i="2"/>
  <c r="N562" i="2"/>
  <c r="S562" i="2" s="1"/>
  <c r="O562" i="2"/>
  <c r="R562" i="2" s="1"/>
  <c r="P562" i="2"/>
  <c r="Q562" i="2" s="1"/>
  <c r="T562" i="2"/>
  <c r="M563" i="2"/>
  <c r="N563" i="2"/>
  <c r="S563" i="2" s="1"/>
  <c r="O563" i="2"/>
  <c r="R563" i="2" s="1"/>
  <c r="P563" i="2"/>
  <c r="Q563" i="2" s="1"/>
  <c r="T563" i="2"/>
  <c r="M564" i="2"/>
  <c r="N564" i="2"/>
  <c r="O564" i="2"/>
  <c r="R564" i="2" s="1"/>
  <c r="P564" i="2"/>
  <c r="Q564" i="2" s="1"/>
  <c r="S564" i="2"/>
  <c r="T564" i="2"/>
  <c r="M565" i="2"/>
  <c r="N565" i="2"/>
  <c r="S565" i="2" s="1"/>
  <c r="O565" i="2"/>
  <c r="R565" i="2" s="1"/>
  <c r="P565" i="2"/>
  <c r="Q565" i="2" s="1"/>
  <c r="T565" i="2"/>
  <c r="M566" i="2"/>
  <c r="N566" i="2"/>
  <c r="S566" i="2" s="1"/>
  <c r="O566" i="2"/>
  <c r="R566" i="2" s="1"/>
  <c r="P566" i="2"/>
  <c r="Q566" i="2" s="1"/>
  <c r="T566" i="2"/>
  <c r="M567" i="2"/>
  <c r="N567" i="2"/>
  <c r="O567" i="2"/>
  <c r="R567" i="2" s="1"/>
  <c r="P567" i="2"/>
  <c r="Q567" i="2" s="1"/>
  <c r="S567" i="2"/>
  <c r="T567" i="2"/>
  <c r="M568" i="2"/>
  <c r="N568" i="2"/>
  <c r="S568" i="2" s="1"/>
  <c r="O568" i="2"/>
  <c r="R568" i="2" s="1"/>
  <c r="P568" i="2"/>
  <c r="Q568" i="2" s="1"/>
  <c r="T568" i="2"/>
  <c r="M569" i="2"/>
  <c r="N569" i="2"/>
  <c r="S569" i="2" s="1"/>
  <c r="O569" i="2"/>
  <c r="R569" i="2" s="1"/>
  <c r="P569" i="2"/>
  <c r="Q569" i="2" s="1"/>
  <c r="T569" i="2"/>
  <c r="M570" i="2"/>
  <c r="N570" i="2"/>
  <c r="S570" i="2" s="1"/>
  <c r="O570" i="2"/>
  <c r="R570" i="2" s="1"/>
  <c r="P570" i="2"/>
  <c r="Q570" i="2" s="1"/>
  <c r="T570" i="2"/>
  <c r="M571" i="2"/>
  <c r="N571" i="2"/>
  <c r="S571" i="2" s="1"/>
  <c r="O571" i="2"/>
  <c r="R571" i="2" s="1"/>
  <c r="P571" i="2"/>
  <c r="Q571" i="2" s="1"/>
  <c r="T571" i="2"/>
  <c r="M572" i="2"/>
  <c r="N572" i="2"/>
  <c r="O572" i="2"/>
  <c r="R572" i="2" s="1"/>
  <c r="P572" i="2"/>
  <c r="Q572" i="2" s="1"/>
  <c r="S572" i="2"/>
  <c r="T572" i="2"/>
  <c r="M573" i="2"/>
  <c r="N573" i="2"/>
  <c r="S573" i="2" s="1"/>
  <c r="O573" i="2"/>
  <c r="R573" i="2" s="1"/>
  <c r="P573" i="2"/>
  <c r="Q573" i="2" s="1"/>
  <c r="T573" i="2"/>
  <c r="M574" i="2"/>
  <c r="N574" i="2"/>
  <c r="S574" i="2" s="1"/>
  <c r="O574" i="2"/>
  <c r="R574" i="2" s="1"/>
  <c r="P574" i="2"/>
  <c r="Q574" i="2" s="1"/>
  <c r="T574" i="2"/>
  <c r="M575" i="2"/>
  <c r="N575" i="2"/>
  <c r="O575" i="2"/>
  <c r="R575" i="2" s="1"/>
  <c r="P575" i="2"/>
  <c r="Q575" i="2" s="1"/>
  <c r="S575" i="2"/>
  <c r="T575" i="2"/>
  <c r="M576" i="2"/>
  <c r="N576" i="2"/>
  <c r="S576" i="2" s="1"/>
  <c r="O576" i="2"/>
  <c r="R576" i="2" s="1"/>
  <c r="P576" i="2"/>
  <c r="Q576" i="2" s="1"/>
  <c r="T576" i="2"/>
  <c r="M577" i="2"/>
  <c r="N577" i="2"/>
  <c r="S577" i="2" s="1"/>
  <c r="O577" i="2"/>
  <c r="R577" i="2" s="1"/>
  <c r="P577" i="2"/>
  <c r="Q577" i="2" s="1"/>
  <c r="T577" i="2"/>
  <c r="M578" i="2"/>
  <c r="N578" i="2"/>
  <c r="S578" i="2" s="1"/>
  <c r="O578" i="2"/>
  <c r="R578" i="2" s="1"/>
  <c r="P578" i="2"/>
  <c r="Q578" i="2" s="1"/>
  <c r="T578" i="2"/>
  <c r="M579" i="2"/>
  <c r="N579" i="2"/>
  <c r="S579" i="2" s="1"/>
  <c r="O579" i="2"/>
  <c r="R579" i="2" s="1"/>
  <c r="P579" i="2"/>
  <c r="Q579" i="2" s="1"/>
  <c r="T579" i="2"/>
  <c r="M580" i="2"/>
  <c r="N580" i="2"/>
  <c r="S580" i="2" s="1"/>
  <c r="O580" i="2"/>
  <c r="R580" i="2" s="1"/>
  <c r="P580" i="2"/>
  <c r="Q580" i="2" s="1"/>
  <c r="T580" i="2"/>
  <c r="M581" i="2"/>
  <c r="N581" i="2"/>
  <c r="S581" i="2" s="1"/>
  <c r="O581" i="2"/>
  <c r="R581" i="2" s="1"/>
  <c r="P581" i="2"/>
  <c r="Q581" i="2" s="1"/>
  <c r="T581" i="2"/>
  <c r="M582" i="2"/>
  <c r="I583" i="1" s="1"/>
  <c r="N582" i="2"/>
  <c r="S582" i="2" s="1"/>
  <c r="O582" i="2"/>
  <c r="R582" i="2" s="1"/>
  <c r="P582" i="2"/>
  <c r="Q582" i="2" s="1"/>
  <c r="T582" i="2"/>
  <c r="M583" i="2"/>
  <c r="N583" i="2"/>
  <c r="S583" i="2" s="1"/>
  <c r="O583" i="2"/>
  <c r="R583" i="2" s="1"/>
  <c r="P583" i="2"/>
  <c r="Q583" i="2" s="1"/>
  <c r="T583" i="2"/>
  <c r="M584" i="2"/>
  <c r="N584" i="2"/>
  <c r="S584" i="2" s="1"/>
  <c r="O584" i="2"/>
  <c r="R584" i="2" s="1"/>
  <c r="P584" i="2"/>
  <c r="Q584" i="2" s="1"/>
  <c r="T584" i="2"/>
  <c r="M585" i="2"/>
  <c r="N585" i="2"/>
  <c r="S585" i="2" s="1"/>
  <c r="O585" i="2"/>
  <c r="R585" i="2" s="1"/>
  <c r="P585" i="2"/>
  <c r="Q585" i="2" s="1"/>
  <c r="T585" i="2"/>
  <c r="M586" i="2"/>
  <c r="N586" i="2"/>
  <c r="S586" i="2" s="1"/>
  <c r="O586" i="2"/>
  <c r="R586" i="2" s="1"/>
  <c r="P586" i="2"/>
  <c r="Q586" i="2" s="1"/>
  <c r="T586" i="2"/>
  <c r="M587" i="2"/>
  <c r="N587" i="2"/>
  <c r="S587" i="2" s="1"/>
  <c r="O587" i="2"/>
  <c r="R587" i="2" s="1"/>
  <c r="P587" i="2"/>
  <c r="Q587" i="2" s="1"/>
  <c r="T587" i="2"/>
  <c r="M588" i="2"/>
  <c r="N588" i="2"/>
  <c r="S588" i="2" s="1"/>
  <c r="O588" i="2"/>
  <c r="R588" i="2" s="1"/>
  <c r="P588" i="2"/>
  <c r="Q588" i="2" s="1"/>
  <c r="T588" i="2"/>
  <c r="M589" i="2"/>
  <c r="N589" i="2"/>
  <c r="S589" i="2" s="1"/>
  <c r="O589" i="2"/>
  <c r="R589" i="2" s="1"/>
  <c r="P589" i="2"/>
  <c r="Q589" i="2" s="1"/>
  <c r="T589" i="2"/>
  <c r="M590" i="2"/>
  <c r="N590" i="2"/>
  <c r="S590" i="2" s="1"/>
  <c r="O590" i="2"/>
  <c r="R590" i="2" s="1"/>
  <c r="P590" i="2"/>
  <c r="Q590" i="2" s="1"/>
  <c r="T590" i="2"/>
  <c r="M591" i="2"/>
  <c r="N591" i="2"/>
  <c r="S591" i="2" s="1"/>
  <c r="O591" i="2"/>
  <c r="R591" i="2" s="1"/>
  <c r="P591" i="2"/>
  <c r="Q591" i="2" s="1"/>
  <c r="T591" i="2"/>
  <c r="M592" i="2"/>
  <c r="N592" i="2"/>
  <c r="O592" i="2"/>
  <c r="R592" i="2" s="1"/>
  <c r="P592" i="2"/>
  <c r="Q592" i="2" s="1"/>
  <c r="S592" i="2"/>
  <c r="T592" i="2"/>
  <c r="M593" i="2"/>
  <c r="N593" i="2"/>
  <c r="S593" i="2" s="1"/>
  <c r="O593" i="2"/>
  <c r="R593" i="2" s="1"/>
  <c r="P593" i="2"/>
  <c r="Q593" i="2" s="1"/>
  <c r="T593" i="2"/>
  <c r="M594" i="2"/>
  <c r="N594" i="2"/>
  <c r="S594" i="2" s="1"/>
  <c r="O594" i="2"/>
  <c r="R594" i="2" s="1"/>
  <c r="P594" i="2"/>
  <c r="Q594" i="2" s="1"/>
  <c r="T594" i="2"/>
  <c r="M595" i="2"/>
  <c r="N595" i="2"/>
  <c r="S595" i="2" s="1"/>
  <c r="O595" i="2"/>
  <c r="R595" i="2" s="1"/>
  <c r="P595" i="2"/>
  <c r="Q595" i="2" s="1"/>
  <c r="T595" i="2"/>
  <c r="M596" i="2"/>
  <c r="N596" i="2"/>
  <c r="O596" i="2"/>
  <c r="R596" i="2" s="1"/>
  <c r="P596" i="2"/>
  <c r="Q596" i="2" s="1"/>
  <c r="S596" i="2"/>
  <c r="T596" i="2"/>
  <c r="M597" i="2"/>
  <c r="N597" i="2"/>
  <c r="S597" i="2" s="1"/>
  <c r="O597" i="2"/>
  <c r="R597" i="2" s="1"/>
  <c r="P597" i="2"/>
  <c r="Q597" i="2" s="1"/>
  <c r="T597" i="2"/>
  <c r="M598" i="2"/>
  <c r="N598" i="2"/>
  <c r="S598" i="2" s="1"/>
  <c r="O598" i="2"/>
  <c r="R598" i="2" s="1"/>
  <c r="P598" i="2"/>
  <c r="Q598" i="2" s="1"/>
  <c r="T598" i="2"/>
  <c r="M599" i="2"/>
  <c r="N599" i="2"/>
  <c r="S599" i="2" s="1"/>
  <c r="O599" i="2"/>
  <c r="R599" i="2" s="1"/>
  <c r="P599" i="2"/>
  <c r="Q599" i="2" s="1"/>
  <c r="T599" i="2"/>
  <c r="M600" i="2"/>
  <c r="N600" i="2"/>
  <c r="S600" i="2" s="1"/>
  <c r="O600" i="2"/>
  <c r="R600" i="2" s="1"/>
  <c r="P600" i="2"/>
  <c r="Q600" i="2" s="1"/>
  <c r="T600" i="2"/>
  <c r="M601" i="2"/>
  <c r="N601" i="2"/>
  <c r="S601" i="2" s="1"/>
  <c r="O601" i="2"/>
  <c r="R601" i="2" s="1"/>
  <c r="P601" i="2"/>
  <c r="Q601" i="2" s="1"/>
  <c r="T601" i="2"/>
  <c r="M602" i="2"/>
  <c r="N602" i="2"/>
  <c r="S602" i="2" s="1"/>
  <c r="O602" i="2"/>
  <c r="R602" i="2" s="1"/>
  <c r="P602" i="2"/>
  <c r="Q602" i="2" s="1"/>
  <c r="T602" i="2"/>
  <c r="M603" i="2"/>
  <c r="N603" i="2"/>
  <c r="S603" i="2" s="1"/>
  <c r="O603" i="2"/>
  <c r="R603" i="2" s="1"/>
  <c r="P603" i="2"/>
  <c r="Q603" i="2" s="1"/>
  <c r="T603" i="2"/>
  <c r="M604" i="2"/>
  <c r="N604" i="2"/>
  <c r="O604" i="2"/>
  <c r="R604" i="2" s="1"/>
  <c r="P604" i="2"/>
  <c r="Q604" i="2" s="1"/>
  <c r="S604" i="2"/>
  <c r="T604" i="2"/>
  <c r="M605" i="2"/>
  <c r="N605" i="2"/>
  <c r="S605" i="2" s="1"/>
  <c r="O605" i="2"/>
  <c r="R605" i="2" s="1"/>
  <c r="P605" i="2"/>
  <c r="Q605" i="2" s="1"/>
  <c r="T605" i="2"/>
  <c r="M606" i="2"/>
  <c r="N606" i="2"/>
  <c r="S606" i="2" s="1"/>
  <c r="O606" i="2"/>
  <c r="R606" i="2" s="1"/>
  <c r="P606" i="2"/>
  <c r="Q606" i="2" s="1"/>
  <c r="T606" i="2"/>
  <c r="M607" i="2"/>
  <c r="N607" i="2"/>
  <c r="S607" i="2" s="1"/>
  <c r="O607" i="2"/>
  <c r="R607" i="2" s="1"/>
  <c r="P607" i="2"/>
  <c r="Q607" i="2" s="1"/>
  <c r="T607" i="2"/>
  <c r="M608" i="2"/>
  <c r="N608" i="2"/>
  <c r="S608" i="2" s="1"/>
  <c r="O608" i="2"/>
  <c r="R608" i="2" s="1"/>
  <c r="P608" i="2"/>
  <c r="Q608" i="2" s="1"/>
  <c r="T608" i="2"/>
  <c r="M609" i="2"/>
  <c r="N609" i="2"/>
  <c r="S609" i="2" s="1"/>
  <c r="O609" i="2"/>
  <c r="R609" i="2" s="1"/>
  <c r="P609" i="2"/>
  <c r="Q609" i="2" s="1"/>
  <c r="T609" i="2"/>
  <c r="M610" i="2"/>
  <c r="N610" i="2"/>
  <c r="S610" i="2" s="1"/>
  <c r="O610" i="2"/>
  <c r="R610" i="2" s="1"/>
  <c r="P610" i="2"/>
  <c r="Q610" i="2" s="1"/>
  <c r="T610" i="2"/>
  <c r="M611" i="2"/>
  <c r="N611" i="2"/>
  <c r="S611" i="2" s="1"/>
  <c r="O611" i="2"/>
  <c r="R611" i="2" s="1"/>
  <c r="P611" i="2"/>
  <c r="Q611" i="2" s="1"/>
  <c r="T611" i="2"/>
  <c r="M612" i="2"/>
  <c r="N612" i="2"/>
  <c r="O612" i="2"/>
  <c r="R612" i="2" s="1"/>
  <c r="P612" i="2"/>
  <c r="Q612" i="2" s="1"/>
  <c r="S612" i="2"/>
  <c r="T612" i="2"/>
  <c r="M613" i="2"/>
  <c r="N613" i="2"/>
  <c r="S613" i="2" s="1"/>
  <c r="O613" i="2"/>
  <c r="R613" i="2" s="1"/>
  <c r="P613" i="2"/>
  <c r="Q613" i="2" s="1"/>
  <c r="T613" i="2"/>
  <c r="M614" i="2"/>
  <c r="N614" i="2"/>
  <c r="S614" i="2" s="1"/>
  <c r="O614" i="2"/>
  <c r="R614" i="2" s="1"/>
  <c r="P614" i="2"/>
  <c r="Q614" i="2" s="1"/>
  <c r="T614" i="2"/>
  <c r="M615" i="2"/>
  <c r="N615" i="2"/>
  <c r="S615" i="2" s="1"/>
  <c r="O615" i="2"/>
  <c r="R615" i="2" s="1"/>
  <c r="P615" i="2"/>
  <c r="Q615" i="2" s="1"/>
  <c r="T615" i="2"/>
  <c r="M616" i="2"/>
  <c r="N616" i="2"/>
  <c r="S616" i="2" s="1"/>
  <c r="O616" i="2"/>
  <c r="R616" i="2" s="1"/>
  <c r="P616" i="2"/>
  <c r="Q616" i="2" s="1"/>
  <c r="T616" i="2"/>
  <c r="M617" i="2"/>
  <c r="N617" i="2"/>
  <c r="S617" i="2" s="1"/>
  <c r="O617" i="2"/>
  <c r="R617" i="2" s="1"/>
  <c r="P617" i="2"/>
  <c r="Q617" i="2" s="1"/>
  <c r="T617" i="2"/>
  <c r="M618" i="2"/>
  <c r="N618" i="2"/>
  <c r="S618" i="2" s="1"/>
  <c r="O618" i="2"/>
  <c r="R618" i="2" s="1"/>
  <c r="P618" i="2"/>
  <c r="Q618" i="2" s="1"/>
  <c r="T618" i="2"/>
  <c r="M619" i="2"/>
  <c r="N619" i="2"/>
  <c r="S619" i="2" s="1"/>
  <c r="O619" i="2"/>
  <c r="R619" i="2" s="1"/>
  <c r="P619" i="2"/>
  <c r="Q619" i="2" s="1"/>
  <c r="T619" i="2"/>
  <c r="M620" i="2"/>
  <c r="N620" i="2"/>
  <c r="S620" i="2" s="1"/>
  <c r="O620" i="2"/>
  <c r="R620" i="2" s="1"/>
  <c r="P620" i="2"/>
  <c r="Q620" i="2" s="1"/>
  <c r="T620" i="2"/>
  <c r="M621" i="2"/>
  <c r="N621" i="2"/>
  <c r="S621" i="2" s="1"/>
  <c r="O621" i="2"/>
  <c r="R621" i="2" s="1"/>
  <c r="P621" i="2"/>
  <c r="Q621" i="2" s="1"/>
  <c r="T621" i="2"/>
  <c r="M622" i="2"/>
  <c r="N622" i="2"/>
  <c r="S622" i="2" s="1"/>
  <c r="O622" i="2"/>
  <c r="R622" i="2" s="1"/>
  <c r="P622" i="2"/>
  <c r="Q622" i="2" s="1"/>
  <c r="T622" i="2"/>
  <c r="M623" i="2"/>
  <c r="N623" i="2"/>
  <c r="S623" i="2" s="1"/>
  <c r="O623" i="2"/>
  <c r="R623" i="2" s="1"/>
  <c r="P623" i="2"/>
  <c r="Q623" i="2" s="1"/>
  <c r="T623" i="2"/>
  <c r="M624" i="2"/>
  <c r="N624" i="2"/>
  <c r="S624" i="2" s="1"/>
  <c r="O624" i="2"/>
  <c r="R624" i="2" s="1"/>
  <c r="P624" i="2"/>
  <c r="Q624" i="2" s="1"/>
  <c r="T624" i="2"/>
  <c r="M625" i="2"/>
  <c r="N625" i="2"/>
  <c r="S625" i="2" s="1"/>
  <c r="O625" i="2"/>
  <c r="R625" i="2" s="1"/>
  <c r="P625" i="2"/>
  <c r="Q625" i="2" s="1"/>
  <c r="T625" i="2"/>
  <c r="M626" i="2"/>
  <c r="N626" i="2"/>
  <c r="S626" i="2" s="1"/>
  <c r="O626" i="2"/>
  <c r="R626" i="2" s="1"/>
  <c r="P626" i="2"/>
  <c r="Q626" i="2" s="1"/>
  <c r="T626" i="2"/>
  <c r="M627" i="2"/>
  <c r="N627" i="2"/>
  <c r="S627" i="2" s="1"/>
  <c r="O627" i="2"/>
  <c r="R627" i="2" s="1"/>
  <c r="P627" i="2"/>
  <c r="Q627" i="2" s="1"/>
  <c r="T627" i="2"/>
  <c r="M628" i="2"/>
  <c r="N628" i="2"/>
  <c r="S628" i="2" s="1"/>
  <c r="O628" i="2"/>
  <c r="R628" i="2" s="1"/>
  <c r="P628" i="2"/>
  <c r="Q628" i="2" s="1"/>
  <c r="T628" i="2"/>
  <c r="M629" i="2"/>
  <c r="N629" i="2"/>
  <c r="S629" i="2" s="1"/>
  <c r="O629" i="2"/>
  <c r="R629" i="2" s="1"/>
  <c r="P629" i="2"/>
  <c r="Q629" i="2" s="1"/>
  <c r="T629" i="2"/>
  <c r="M630" i="2"/>
  <c r="N630" i="2"/>
  <c r="S630" i="2" s="1"/>
  <c r="O630" i="2"/>
  <c r="R630" i="2" s="1"/>
  <c r="P630" i="2"/>
  <c r="Q630" i="2" s="1"/>
  <c r="T630" i="2"/>
  <c r="M631" i="2"/>
  <c r="N631" i="2"/>
  <c r="S631" i="2" s="1"/>
  <c r="O631" i="2"/>
  <c r="R631" i="2" s="1"/>
  <c r="P631" i="2"/>
  <c r="Q631" i="2" s="1"/>
  <c r="T631" i="2"/>
  <c r="M632" i="2"/>
  <c r="N632" i="2"/>
  <c r="S632" i="2" s="1"/>
  <c r="O632" i="2"/>
  <c r="R632" i="2" s="1"/>
  <c r="P632" i="2"/>
  <c r="Q632" i="2" s="1"/>
  <c r="T632" i="2"/>
  <c r="M633" i="2"/>
  <c r="N633" i="2"/>
  <c r="S633" i="2" s="1"/>
  <c r="O633" i="2"/>
  <c r="R633" i="2" s="1"/>
  <c r="P633" i="2"/>
  <c r="Q633" i="2" s="1"/>
  <c r="T633" i="2"/>
  <c r="M634" i="2"/>
  <c r="N634" i="2"/>
  <c r="S634" i="2" s="1"/>
  <c r="O634" i="2"/>
  <c r="R634" i="2" s="1"/>
  <c r="P634" i="2"/>
  <c r="Q634" i="2" s="1"/>
  <c r="T634" i="2"/>
  <c r="M635" i="2"/>
  <c r="N635" i="2"/>
  <c r="S635" i="2" s="1"/>
  <c r="O635" i="2"/>
  <c r="R635" i="2" s="1"/>
  <c r="P635" i="2"/>
  <c r="Q635" i="2" s="1"/>
  <c r="T635" i="2"/>
  <c r="M636" i="2"/>
  <c r="N636" i="2"/>
  <c r="S636" i="2" s="1"/>
  <c r="O636" i="2"/>
  <c r="R636" i="2" s="1"/>
  <c r="P636" i="2"/>
  <c r="Q636" i="2" s="1"/>
  <c r="T636" i="2"/>
  <c r="M637" i="2"/>
  <c r="N637" i="2"/>
  <c r="S637" i="2" s="1"/>
  <c r="O637" i="2"/>
  <c r="R637" i="2" s="1"/>
  <c r="P637" i="2"/>
  <c r="Q637" i="2" s="1"/>
  <c r="T637" i="2"/>
  <c r="M638" i="2"/>
  <c r="N638" i="2"/>
  <c r="S638" i="2" s="1"/>
  <c r="O638" i="2"/>
  <c r="R638" i="2" s="1"/>
  <c r="P638" i="2"/>
  <c r="Q638" i="2" s="1"/>
  <c r="T638" i="2"/>
  <c r="M639" i="2"/>
  <c r="I640" i="1" s="1"/>
  <c r="N639" i="2"/>
  <c r="S639" i="2" s="1"/>
  <c r="O639" i="2"/>
  <c r="R639" i="2" s="1"/>
  <c r="P639" i="2"/>
  <c r="Q639" i="2" s="1"/>
  <c r="T639" i="2"/>
  <c r="M640" i="2"/>
  <c r="N640" i="2"/>
  <c r="S640" i="2" s="1"/>
  <c r="O640" i="2"/>
  <c r="R640" i="2" s="1"/>
  <c r="P640" i="2"/>
  <c r="Q640" i="2" s="1"/>
  <c r="T640" i="2"/>
  <c r="M641" i="2"/>
  <c r="N641" i="2"/>
  <c r="S641" i="2" s="1"/>
  <c r="O641" i="2"/>
  <c r="R641" i="2" s="1"/>
  <c r="P641" i="2"/>
  <c r="Q641" i="2" s="1"/>
  <c r="T641" i="2"/>
  <c r="M642" i="2"/>
  <c r="N642" i="2"/>
  <c r="S642" i="2" s="1"/>
  <c r="O642" i="2"/>
  <c r="R642" i="2" s="1"/>
  <c r="P642" i="2"/>
  <c r="Q642" i="2" s="1"/>
  <c r="T642" i="2"/>
  <c r="M643" i="2"/>
  <c r="N643" i="2"/>
  <c r="S643" i="2" s="1"/>
  <c r="O643" i="2"/>
  <c r="R643" i="2" s="1"/>
  <c r="P643" i="2"/>
  <c r="Q643" i="2" s="1"/>
  <c r="T643" i="2"/>
  <c r="M644" i="2"/>
  <c r="N644" i="2"/>
  <c r="S644" i="2" s="1"/>
  <c r="O644" i="2"/>
  <c r="R644" i="2" s="1"/>
  <c r="P644" i="2"/>
  <c r="Q644" i="2" s="1"/>
  <c r="T644" i="2"/>
  <c r="M645" i="2"/>
  <c r="I646" i="1" s="1"/>
  <c r="N645" i="2"/>
  <c r="S645" i="2" s="1"/>
  <c r="O645" i="2"/>
  <c r="R645" i="2" s="1"/>
  <c r="P645" i="2"/>
  <c r="Q645" i="2" s="1"/>
  <c r="T645" i="2"/>
  <c r="M646" i="2"/>
  <c r="N646" i="2"/>
  <c r="S646" i="2" s="1"/>
  <c r="O646" i="2"/>
  <c r="R646" i="2" s="1"/>
  <c r="P646" i="2"/>
  <c r="Q646" i="2" s="1"/>
  <c r="T646" i="2"/>
  <c r="M647" i="2"/>
  <c r="N647" i="2"/>
  <c r="S647" i="2" s="1"/>
  <c r="O647" i="2"/>
  <c r="R647" i="2" s="1"/>
  <c r="P647" i="2"/>
  <c r="Q647" i="2" s="1"/>
  <c r="T647" i="2"/>
  <c r="M648" i="2"/>
  <c r="N648" i="2"/>
  <c r="S648" i="2" s="1"/>
  <c r="O648" i="2"/>
  <c r="R648" i="2" s="1"/>
  <c r="P648" i="2"/>
  <c r="Q648" i="2" s="1"/>
  <c r="T648" i="2"/>
  <c r="M649" i="2"/>
  <c r="N649" i="2"/>
  <c r="S649" i="2" s="1"/>
  <c r="O649" i="2"/>
  <c r="R649" i="2" s="1"/>
  <c r="P649" i="2"/>
  <c r="Q649" i="2" s="1"/>
  <c r="T649" i="2"/>
  <c r="M650" i="2"/>
  <c r="N650" i="2"/>
  <c r="O650" i="2"/>
  <c r="R650" i="2" s="1"/>
  <c r="P650" i="2"/>
  <c r="Q650" i="2" s="1"/>
  <c r="S650" i="2"/>
  <c r="T650" i="2"/>
  <c r="M651" i="2"/>
  <c r="N651" i="2"/>
  <c r="S651" i="2" s="1"/>
  <c r="O651" i="2"/>
  <c r="R651" i="2" s="1"/>
  <c r="P651" i="2"/>
  <c r="Q651" i="2" s="1"/>
  <c r="T651" i="2"/>
  <c r="M652" i="2"/>
  <c r="N652" i="2"/>
  <c r="S652" i="2" s="1"/>
  <c r="O652" i="2"/>
  <c r="R652" i="2" s="1"/>
  <c r="P652" i="2"/>
  <c r="Q652" i="2" s="1"/>
  <c r="T652" i="2"/>
  <c r="M653" i="2"/>
  <c r="N653" i="2"/>
  <c r="S653" i="2" s="1"/>
  <c r="O653" i="2"/>
  <c r="R653" i="2" s="1"/>
  <c r="P653" i="2"/>
  <c r="Q653" i="2" s="1"/>
  <c r="T653" i="2"/>
  <c r="M654" i="2"/>
  <c r="N654" i="2"/>
  <c r="S654" i="2" s="1"/>
  <c r="O654" i="2"/>
  <c r="R654" i="2" s="1"/>
  <c r="P654" i="2"/>
  <c r="Q654" i="2" s="1"/>
  <c r="T654" i="2"/>
  <c r="M655" i="2"/>
  <c r="N655" i="2"/>
  <c r="S655" i="2" s="1"/>
  <c r="O655" i="2"/>
  <c r="R655" i="2" s="1"/>
  <c r="P655" i="2"/>
  <c r="Q655" i="2" s="1"/>
  <c r="T655" i="2"/>
  <c r="M656" i="2"/>
  <c r="N656" i="2"/>
  <c r="S656" i="2" s="1"/>
  <c r="O656" i="2"/>
  <c r="R656" i="2" s="1"/>
  <c r="P656" i="2"/>
  <c r="Q656" i="2" s="1"/>
  <c r="T656" i="2"/>
  <c r="M657" i="2"/>
  <c r="N657" i="2"/>
  <c r="S657" i="2" s="1"/>
  <c r="O657" i="2"/>
  <c r="R657" i="2" s="1"/>
  <c r="P657" i="2"/>
  <c r="Q657" i="2" s="1"/>
  <c r="T657" i="2"/>
  <c r="M658" i="2"/>
  <c r="N658" i="2"/>
  <c r="S658" i="2" s="1"/>
  <c r="O658" i="2"/>
  <c r="R658" i="2" s="1"/>
  <c r="P658" i="2"/>
  <c r="Q658" i="2" s="1"/>
  <c r="T658" i="2"/>
  <c r="M659" i="2"/>
  <c r="N659" i="2"/>
  <c r="S659" i="2" s="1"/>
  <c r="O659" i="2"/>
  <c r="R659" i="2" s="1"/>
  <c r="P659" i="2"/>
  <c r="Q659" i="2" s="1"/>
  <c r="T659" i="2"/>
  <c r="M660" i="2"/>
  <c r="N660" i="2"/>
  <c r="S660" i="2" s="1"/>
  <c r="O660" i="2"/>
  <c r="R660" i="2" s="1"/>
  <c r="P660" i="2"/>
  <c r="Q660" i="2" s="1"/>
  <c r="T660" i="2"/>
  <c r="M661" i="2"/>
  <c r="N661" i="2"/>
  <c r="S661" i="2" s="1"/>
  <c r="O661" i="2"/>
  <c r="R661" i="2" s="1"/>
  <c r="P661" i="2"/>
  <c r="Q661" i="2" s="1"/>
  <c r="T661" i="2"/>
  <c r="M662" i="2"/>
  <c r="N662" i="2"/>
  <c r="S662" i="2" s="1"/>
  <c r="O662" i="2"/>
  <c r="R662" i="2" s="1"/>
  <c r="P662" i="2"/>
  <c r="Q662" i="2" s="1"/>
  <c r="T662" i="2"/>
  <c r="M663" i="2"/>
  <c r="N663" i="2"/>
  <c r="S663" i="2" s="1"/>
  <c r="O663" i="2"/>
  <c r="R663" i="2" s="1"/>
  <c r="P663" i="2"/>
  <c r="Q663" i="2" s="1"/>
  <c r="T663" i="2"/>
  <c r="M664" i="2"/>
  <c r="N664" i="2"/>
  <c r="S664" i="2" s="1"/>
  <c r="O664" i="2"/>
  <c r="R664" i="2" s="1"/>
  <c r="P664" i="2"/>
  <c r="Q664" i="2" s="1"/>
  <c r="T664" i="2"/>
  <c r="M665" i="2"/>
  <c r="N665" i="2"/>
  <c r="S665" i="2" s="1"/>
  <c r="O665" i="2"/>
  <c r="R665" i="2" s="1"/>
  <c r="P665" i="2"/>
  <c r="Q665" i="2" s="1"/>
  <c r="T665" i="2"/>
  <c r="M666" i="2"/>
  <c r="N666" i="2"/>
  <c r="O666" i="2"/>
  <c r="R666" i="2" s="1"/>
  <c r="P666" i="2"/>
  <c r="Q666" i="2" s="1"/>
  <c r="S666" i="2"/>
  <c r="T666" i="2"/>
  <c r="M667" i="2"/>
  <c r="N667" i="2"/>
  <c r="S667" i="2" s="1"/>
  <c r="O667" i="2"/>
  <c r="R667" i="2" s="1"/>
  <c r="P667" i="2"/>
  <c r="Q667" i="2" s="1"/>
  <c r="T667" i="2"/>
  <c r="M668" i="2"/>
  <c r="N668" i="2"/>
  <c r="S668" i="2" s="1"/>
  <c r="O668" i="2"/>
  <c r="R668" i="2" s="1"/>
  <c r="P668" i="2"/>
  <c r="Q668" i="2" s="1"/>
  <c r="T668" i="2"/>
  <c r="M669" i="2"/>
  <c r="N669" i="2"/>
  <c r="S669" i="2" s="1"/>
  <c r="O669" i="2"/>
  <c r="R669" i="2"/>
  <c r="P669" i="2"/>
  <c r="Q669" i="2" s="1"/>
  <c r="T669" i="2"/>
  <c r="M670" i="2"/>
  <c r="N670" i="2"/>
  <c r="S670" i="2" s="1"/>
  <c r="O670" i="2"/>
  <c r="R670" i="2" s="1"/>
  <c r="P670" i="2"/>
  <c r="Q670" i="2" s="1"/>
  <c r="T670" i="2"/>
  <c r="M671" i="2"/>
  <c r="N671" i="2"/>
  <c r="S671" i="2" s="1"/>
  <c r="O671" i="2"/>
  <c r="R671" i="2" s="1"/>
  <c r="P671" i="2"/>
  <c r="Q671" i="2" s="1"/>
  <c r="T671" i="2"/>
  <c r="M672" i="2"/>
  <c r="N672" i="2"/>
  <c r="S672" i="2" s="1"/>
  <c r="O672" i="2"/>
  <c r="R672" i="2" s="1"/>
  <c r="P672" i="2"/>
  <c r="Q672" i="2" s="1"/>
  <c r="T672" i="2"/>
  <c r="M673" i="2"/>
  <c r="N673" i="2"/>
  <c r="S673" i="2" s="1"/>
  <c r="O673" i="2"/>
  <c r="R673" i="2" s="1"/>
  <c r="P673" i="2"/>
  <c r="Q673" i="2" s="1"/>
  <c r="T673" i="2"/>
  <c r="M674" i="2"/>
  <c r="N674" i="2"/>
  <c r="S674" i="2" s="1"/>
  <c r="O674" i="2"/>
  <c r="R674" i="2" s="1"/>
  <c r="P674" i="2"/>
  <c r="Q674" i="2" s="1"/>
  <c r="T674" i="2"/>
  <c r="M675" i="2"/>
  <c r="N675" i="2"/>
  <c r="S675" i="2" s="1"/>
  <c r="O675" i="2"/>
  <c r="R675" i="2" s="1"/>
  <c r="P675" i="2"/>
  <c r="Q675" i="2" s="1"/>
  <c r="T675" i="2"/>
  <c r="M676" i="2"/>
  <c r="N676" i="2"/>
  <c r="S676" i="2" s="1"/>
  <c r="O676" i="2"/>
  <c r="R676" i="2" s="1"/>
  <c r="P676" i="2"/>
  <c r="Q676" i="2" s="1"/>
  <c r="T676" i="2"/>
  <c r="M677" i="2"/>
  <c r="N677" i="2"/>
  <c r="S677" i="2" s="1"/>
  <c r="O677" i="2"/>
  <c r="R677" i="2" s="1"/>
  <c r="P677" i="2"/>
  <c r="Q677" i="2" s="1"/>
  <c r="T677" i="2"/>
  <c r="M678" i="2"/>
  <c r="N678" i="2"/>
  <c r="S678" i="2" s="1"/>
  <c r="O678" i="2"/>
  <c r="R678" i="2" s="1"/>
  <c r="P678" i="2"/>
  <c r="Q678" i="2" s="1"/>
  <c r="T678" i="2"/>
  <c r="M679" i="2"/>
  <c r="N679" i="2"/>
  <c r="S679" i="2" s="1"/>
  <c r="O679" i="2"/>
  <c r="R679" i="2" s="1"/>
  <c r="P679" i="2"/>
  <c r="Q679" i="2" s="1"/>
  <c r="T679" i="2"/>
  <c r="M680" i="2"/>
  <c r="N680" i="2"/>
  <c r="S680" i="2" s="1"/>
  <c r="O680" i="2"/>
  <c r="R680" i="2" s="1"/>
  <c r="P680" i="2"/>
  <c r="Q680" i="2" s="1"/>
  <c r="T680" i="2"/>
  <c r="M681" i="2"/>
  <c r="N681" i="2"/>
  <c r="S681" i="2" s="1"/>
  <c r="O681" i="2"/>
  <c r="R681" i="2" s="1"/>
  <c r="P681" i="2"/>
  <c r="Q681" i="2" s="1"/>
  <c r="T681" i="2"/>
  <c r="M682" i="2"/>
  <c r="N682" i="2"/>
  <c r="S682" i="2" s="1"/>
  <c r="O682" i="2"/>
  <c r="R682" i="2" s="1"/>
  <c r="P682" i="2"/>
  <c r="Q682" i="2" s="1"/>
  <c r="T682" i="2"/>
  <c r="M683" i="2"/>
  <c r="N683" i="2"/>
  <c r="S683" i="2" s="1"/>
  <c r="O683" i="2"/>
  <c r="R683" i="2" s="1"/>
  <c r="P683" i="2"/>
  <c r="Q683" i="2" s="1"/>
  <c r="T683" i="2"/>
  <c r="M684" i="2"/>
  <c r="N684" i="2"/>
  <c r="S684" i="2" s="1"/>
  <c r="O684" i="2"/>
  <c r="R684" i="2" s="1"/>
  <c r="P684" i="2"/>
  <c r="Q684" i="2" s="1"/>
  <c r="T684" i="2"/>
  <c r="M685" i="2"/>
  <c r="I686" i="1" s="1"/>
  <c r="N685" i="2"/>
  <c r="S685" i="2" s="1"/>
  <c r="O685" i="2"/>
  <c r="R685" i="2" s="1"/>
  <c r="P685" i="2"/>
  <c r="Q685" i="2" s="1"/>
  <c r="T685" i="2"/>
  <c r="M686" i="2"/>
  <c r="N686" i="2"/>
  <c r="S686" i="2" s="1"/>
  <c r="O686" i="2"/>
  <c r="R686" i="2" s="1"/>
  <c r="P686" i="2"/>
  <c r="Q686" i="2" s="1"/>
  <c r="T686" i="2"/>
  <c r="M687" i="2"/>
  <c r="N687" i="2"/>
  <c r="S687" i="2" s="1"/>
  <c r="O687" i="2"/>
  <c r="R687" i="2" s="1"/>
  <c r="P687" i="2"/>
  <c r="Q687" i="2" s="1"/>
  <c r="T687" i="2"/>
  <c r="M688" i="2"/>
  <c r="N688" i="2"/>
  <c r="S688" i="2" s="1"/>
  <c r="O688" i="2"/>
  <c r="R688" i="2" s="1"/>
  <c r="P688" i="2"/>
  <c r="Q688" i="2" s="1"/>
  <c r="T688" i="2"/>
  <c r="M689" i="2"/>
  <c r="N689" i="2"/>
  <c r="S689" i="2" s="1"/>
  <c r="O689" i="2"/>
  <c r="R689" i="2"/>
  <c r="P689" i="2"/>
  <c r="Q689" i="2" s="1"/>
  <c r="T689" i="2"/>
  <c r="M690" i="2"/>
  <c r="N690" i="2"/>
  <c r="S690" i="2" s="1"/>
  <c r="O690" i="2"/>
  <c r="R690" i="2" s="1"/>
  <c r="P690" i="2"/>
  <c r="Q690" i="2" s="1"/>
  <c r="T690" i="2"/>
  <c r="M691" i="2"/>
  <c r="I692" i="1" s="1"/>
  <c r="E692" i="1" s="1"/>
  <c r="N691" i="2"/>
  <c r="S691" i="2" s="1"/>
  <c r="O691" i="2"/>
  <c r="R691" i="2" s="1"/>
  <c r="P691" i="2"/>
  <c r="Q691" i="2" s="1"/>
  <c r="T691" i="2"/>
  <c r="M692" i="2"/>
  <c r="N692" i="2"/>
  <c r="S692" i="2" s="1"/>
  <c r="O692" i="2"/>
  <c r="R692" i="2" s="1"/>
  <c r="P692" i="2"/>
  <c r="Q692" i="2" s="1"/>
  <c r="T692" i="2"/>
  <c r="M693" i="2"/>
  <c r="N693" i="2"/>
  <c r="S693" i="2" s="1"/>
  <c r="O693" i="2"/>
  <c r="R693" i="2" s="1"/>
  <c r="P693" i="2"/>
  <c r="Q693" i="2" s="1"/>
  <c r="T693" i="2"/>
  <c r="M694" i="2"/>
  <c r="N694" i="2"/>
  <c r="S694" i="2" s="1"/>
  <c r="O694" i="2"/>
  <c r="R694" i="2" s="1"/>
  <c r="P694" i="2"/>
  <c r="Q694" i="2" s="1"/>
  <c r="T694" i="2"/>
  <c r="M695" i="2"/>
  <c r="N695" i="2"/>
  <c r="S695" i="2" s="1"/>
  <c r="O695" i="2"/>
  <c r="R695" i="2" s="1"/>
  <c r="P695" i="2"/>
  <c r="Q695" i="2" s="1"/>
  <c r="T695" i="2"/>
  <c r="M696" i="2"/>
  <c r="N696" i="2"/>
  <c r="S696" i="2" s="1"/>
  <c r="O696" i="2"/>
  <c r="R696" i="2" s="1"/>
  <c r="P696" i="2"/>
  <c r="Q696" i="2" s="1"/>
  <c r="T696" i="2"/>
  <c r="M697" i="2"/>
  <c r="N697" i="2"/>
  <c r="S697" i="2" s="1"/>
  <c r="O697" i="2"/>
  <c r="R697" i="2" s="1"/>
  <c r="P697" i="2"/>
  <c r="Q697" i="2" s="1"/>
  <c r="T697" i="2"/>
  <c r="M698" i="2"/>
  <c r="N698" i="2"/>
  <c r="O698" i="2"/>
  <c r="R698" i="2" s="1"/>
  <c r="P698" i="2"/>
  <c r="Q698" i="2" s="1"/>
  <c r="S698" i="2"/>
  <c r="T698" i="2"/>
  <c r="M699" i="2"/>
  <c r="N699" i="2"/>
  <c r="S699" i="2" s="1"/>
  <c r="O699" i="2"/>
  <c r="R699" i="2" s="1"/>
  <c r="P699" i="2"/>
  <c r="Q699" i="2" s="1"/>
  <c r="T699" i="2"/>
  <c r="M700" i="2"/>
  <c r="N700" i="2"/>
  <c r="S700" i="2" s="1"/>
  <c r="O700" i="2"/>
  <c r="R700" i="2" s="1"/>
  <c r="P700" i="2"/>
  <c r="Q700" i="2" s="1"/>
  <c r="T700" i="2"/>
  <c r="M701" i="2"/>
  <c r="N701" i="2"/>
  <c r="S701" i="2" s="1"/>
  <c r="O701" i="2"/>
  <c r="R701" i="2" s="1"/>
  <c r="P701" i="2"/>
  <c r="Q701" i="2" s="1"/>
  <c r="T701" i="2"/>
  <c r="M702" i="2"/>
  <c r="N702" i="2"/>
  <c r="S702" i="2" s="1"/>
  <c r="O702" i="2"/>
  <c r="R702" i="2" s="1"/>
  <c r="P702" i="2"/>
  <c r="Q702" i="2" s="1"/>
  <c r="T702" i="2"/>
  <c r="M703" i="2"/>
  <c r="N703" i="2"/>
  <c r="S703" i="2" s="1"/>
  <c r="O703" i="2"/>
  <c r="R703" i="2" s="1"/>
  <c r="P703" i="2"/>
  <c r="Q703" i="2" s="1"/>
  <c r="T703" i="2"/>
  <c r="M704" i="2"/>
  <c r="N704" i="2"/>
  <c r="S704" i="2" s="1"/>
  <c r="O704" i="2"/>
  <c r="R704" i="2" s="1"/>
  <c r="P704" i="2"/>
  <c r="Q704" i="2" s="1"/>
  <c r="T704" i="2"/>
  <c r="M705" i="2"/>
  <c r="N705" i="2"/>
  <c r="S705" i="2" s="1"/>
  <c r="O705" i="2"/>
  <c r="R705" i="2" s="1"/>
  <c r="P705" i="2"/>
  <c r="Q705" i="2" s="1"/>
  <c r="T705" i="2"/>
  <c r="M706" i="2"/>
  <c r="N706" i="2"/>
  <c r="S706" i="2" s="1"/>
  <c r="O706" i="2"/>
  <c r="R706" i="2" s="1"/>
  <c r="P706" i="2"/>
  <c r="Q706" i="2" s="1"/>
  <c r="T706" i="2"/>
  <c r="M707" i="2"/>
  <c r="N707" i="2"/>
  <c r="S707" i="2" s="1"/>
  <c r="O707" i="2"/>
  <c r="R707" i="2" s="1"/>
  <c r="P707" i="2"/>
  <c r="Q707" i="2" s="1"/>
  <c r="T707" i="2"/>
  <c r="M708" i="2"/>
  <c r="N708" i="2"/>
  <c r="S708" i="2" s="1"/>
  <c r="O708" i="2"/>
  <c r="R708" i="2" s="1"/>
  <c r="P708" i="2"/>
  <c r="Q708" i="2" s="1"/>
  <c r="T708" i="2"/>
  <c r="M709" i="2"/>
  <c r="N709" i="2"/>
  <c r="S709" i="2" s="1"/>
  <c r="O709" i="2"/>
  <c r="R709" i="2" s="1"/>
  <c r="P709" i="2"/>
  <c r="Q709" i="2" s="1"/>
  <c r="T709" i="2"/>
  <c r="M710" i="2"/>
  <c r="N710" i="2"/>
  <c r="S710" i="2" s="1"/>
  <c r="O710" i="2"/>
  <c r="R710" i="2" s="1"/>
  <c r="P710" i="2"/>
  <c r="Q710" i="2" s="1"/>
  <c r="T710" i="2"/>
  <c r="M711" i="2"/>
  <c r="N711" i="2"/>
  <c r="S711" i="2" s="1"/>
  <c r="O711" i="2"/>
  <c r="R711" i="2" s="1"/>
  <c r="P711" i="2"/>
  <c r="Q711" i="2" s="1"/>
  <c r="T711" i="2"/>
  <c r="M712" i="2"/>
  <c r="N712" i="2"/>
  <c r="S712" i="2" s="1"/>
  <c r="O712" i="2"/>
  <c r="R712" i="2" s="1"/>
  <c r="P712" i="2"/>
  <c r="Q712" i="2" s="1"/>
  <c r="T712" i="2"/>
  <c r="M713" i="2"/>
  <c r="N713" i="2"/>
  <c r="S713" i="2" s="1"/>
  <c r="O713" i="2"/>
  <c r="R713" i="2" s="1"/>
  <c r="P713" i="2"/>
  <c r="Q713" i="2" s="1"/>
  <c r="T713" i="2"/>
  <c r="M714" i="2"/>
  <c r="I715" i="1" s="1"/>
  <c r="N714" i="2"/>
  <c r="S714" i="2" s="1"/>
  <c r="O714" i="2"/>
  <c r="R714" i="2" s="1"/>
  <c r="P714" i="2"/>
  <c r="Q714" i="2" s="1"/>
  <c r="T714" i="2"/>
  <c r="M715" i="2"/>
  <c r="N715" i="2"/>
  <c r="S715" i="2" s="1"/>
  <c r="O715" i="2"/>
  <c r="R715" i="2" s="1"/>
  <c r="P715" i="2"/>
  <c r="Q715" i="2" s="1"/>
  <c r="T715" i="2"/>
  <c r="M716" i="2"/>
  <c r="N716" i="2"/>
  <c r="S716" i="2" s="1"/>
  <c r="O716" i="2"/>
  <c r="R716" i="2" s="1"/>
  <c r="P716" i="2"/>
  <c r="Q716" i="2" s="1"/>
  <c r="T716" i="2"/>
  <c r="M717" i="2"/>
  <c r="I718" i="1" s="1"/>
  <c r="N717" i="2"/>
  <c r="S717" i="2" s="1"/>
  <c r="O717" i="2"/>
  <c r="R717" i="2" s="1"/>
  <c r="P717" i="2"/>
  <c r="Q717" i="2" s="1"/>
  <c r="T717" i="2"/>
  <c r="M718" i="2"/>
  <c r="N718" i="2"/>
  <c r="S718" i="2" s="1"/>
  <c r="O718" i="2"/>
  <c r="R718" i="2" s="1"/>
  <c r="P718" i="2"/>
  <c r="Q718" i="2" s="1"/>
  <c r="T718" i="2"/>
  <c r="M719" i="2"/>
  <c r="N719" i="2"/>
  <c r="S719" i="2" s="1"/>
  <c r="O719" i="2"/>
  <c r="R719" i="2" s="1"/>
  <c r="P719" i="2"/>
  <c r="Q719" i="2" s="1"/>
  <c r="T719" i="2"/>
  <c r="M720" i="2"/>
  <c r="I721" i="1" s="1"/>
  <c r="E721" i="1" s="1"/>
  <c r="N720" i="2"/>
  <c r="S720" i="2" s="1"/>
  <c r="O720" i="2"/>
  <c r="R720" i="2" s="1"/>
  <c r="P720" i="2"/>
  <c r="Q720" i="2" s="1"/>
  <c r="T720" i="2"/>
  <c r="M721" i="2"/>
  <c r="N721" i="2"/>
  <c r="S721" i="2" s="1"/>
  <c r="O721" i="2"/>
  <c r="R721" i="2" s="1"/>
  <c r="P721" i="2"/>
  <c r="Q721" i="2" s="1"/>
  <c r="T721" i="2"/>
  <c r="M722" i="2"/>
  <c r="N722" i="2"/>
  <c r="S722" i="2" s="1"/>
  <c r="O722" i="2"/>
  <c r="R722" i="2" s="1"/>
  <c r="P722" i="2"/>
  <c r="Q722" i="2" s="1"/>
  <c r="T722" i="2"/>
  <c r="M723" i="2"/>
  <c r="N723" i="2"/>
  <c r="S723" i="2" s="1"/>
  <c r="O723" i="2"/>
  <c r="R723" i="2" s="1"/>
  <c r="P723" i="2"/>
  <c r="Q723" i="2" s="1"/>
  <c r="T723" i="2"/>
  <c r="M724" i="2"/>
  <c r="N724" i="2"/>
  <c r="S724" i="2" s="1"/>
  <c r="O724" i="2"/>
  <c r="R724" i="2" s="1"/>
  <c r="P724" i="2"/>
  <c r="Q724" i="2" s="1"/>
  <c r="T724" i="2"/>
  <c r="M725" i="2"/>
  <c r="N725" i="2"/>
  <c r="S725" i="2" s="1"/>
  <c r="O725" i="2"/>
  <c r="R725" i="2" s="1"/>
  <c r="P725" i="2"/>
  <c r="Q725" i="2" s="1"/>
  <c r="T725" i="2"/>
  <c r="M726" i="2"/>
  <c r="N726" i="2"/>
  <c r="S726" i="2" s="1"/>
  <c r="O726" i="2"/>
  <c r="R726" i="2" s="1"/>
  <c r="P726" i="2"/>
  <c r="Q726" i="2" s="1"/>
  <c r="T726" i="2"/>
  <c r="M727" i="2"/>
  <c r="N727" i="2"/>
  <c r="S727" i="2" s="1"/>
  <c r="O727" i="2"/>
  <c r="R727" i="2" s="1"/>
  <c r="P727" i="2"/>
  <c r="Q727" i="2" s="1"/>
  <c r="T727" i="2"/>
  <c r="M728" i="2"/>
  <c r="N728" i="2"/>
  <c r="S728" i="2" s="1"/>
  <c r="O728" i="2"/>
  <c r="R728" i="2" s="1"/>
  <c r="P728" i="2"/>
  <c r="Q728" i="2" s="1"/>
  <c r="T728" i="2"/>
  <c r="M729" i="2"/>
  <c r="N729" i="2"/>
  <c r="S729" i="2" s="1"/>
  <c r="O729" i="2"/>
  <c r="R729" i="2" s="1"/>
  <c r="P729" i="2"/>
  <c r="Q729" i="2" s="1"/>
  <c r="T729" i="2"/>
  <c r="M730" i="2"/>
  <c r="N730" i="2"/>
  <c r="S730" i="2" s="1"/>
  <c r="O730" i="2"/>
  <c r="R730" i="2" s="1"/>
  <c r="P730" i="2"/>
  <c r="Q730" i="2" s="1"/>
  <c r="T730" i="2"/>
  <c r="M731" i="2"/>
  <c r="N731" i="2"/>
  <c r="O731" i="2"/>
  <c r="R731" i="2" s="1"/>
  <c r="P731" i="2"/>
  <c r="Q731" i="2" s="1"/>
  <c r="S731" i="2"/>
  <c r="T731" i="2"/>
  <c r="M732" i="2"/>
  <c r="N732" i="2"/>
  <c r="S732" i="2" s="1"/>
  <c r="O732" i="2"/>
  <c r="R732" i="2" s="1"/>
  <c r="P732" i="2"/>
  <c r="Q732" i="2" s="1"/>
  <c r="T732" i="2"/>
  <c r="M733" i="2"/>
  <c r="N733" i="2"/>
  <c r="S733" i="2" s="1"/>
  <c r="O733" i="2"/>
  <c r="R733" i="2" s="1"/>
  <c r="P733" i="2"/>
  <c r="Q733" i="2" s="1"/>
  <c r="T733" i="2"/>
  <c r="M734" i="2"/>
  <c r="N734" i="2"/>
  <c r="S734" i="2" s="1"/>
  <c r="O734" i="2"/>
  <c r="R734" i="2" s="1"/>
  <c r="P734" i="2"/>
  <c r="Q734" i="2" s="1"/>
  <c r="T734" i="2"/>
  <c r="M735" i="2"/>
  <c r="N735" i="2"/>
  <c r="O735" i="2"/>
  <c r="R735" i="2" s="1"/>
  <c r="P735" i="2"/>
  <c r="Q735" i="2" s="1"/>
  <c r="S735" i="2"/>
  <c r="T735" i="2"/>
  <c r="M736" i="2"/>
  <c r="N736" i="2"/>
  <c r="S736" i="2" s="1"/>
  <c r="O736" i="2"/>
  <c r="R736" i="2" s="1"/>
  <c r="P736" i="2"/>
  <c r="Q736" i="2" s="1"/>
  <c r="T736" i="2"/>
  <c r="M737" i="2"/>
  <c r="N737" i="2"/>
  <c r="S737" i="2" s="1"/>
  <c r="O737" i="2"/>
  <c r="R737" i="2" s="1"/>
  <c r="P737" i="2"/>
  <c r="Q737" i="2" s="1"/>
  <c r="T737" i="2"/>
  <c r="M738" i="2"/>
  <c r="N738" i="2"/>
  <c r="S738" i="2" s="1"/>
  <c r="O738" i="2"/>
  <c r="R738" i="2" s="1"/>
  <c r="P738" i="2"/>
  <c r="Q738" i="2" s="1"/>
  <c r="T738" i="2"/>
  <c r="M739" i="2"/>
  <c r="N739" i="2"/>
  <c r="S739" i="2" s="1"/>
  <c r="O739" i="2"/>
  <c r="R739" i="2" s="1"/>
  <c r="P739" i="2"/>
  <c r="Q739" i="2" s="1"/>
  <c r="T739" i="2"/>
  <c r="M740" i="2"/>
  <c r="N740" i="2"/>
  <c r="S740" i="2" s="1"/>
  <c r="O740" i="2"/>
  <c r="R740" i="2" s="1"/>
  <c r="P740" i="2"/>
  <c r="Q740" i="2" s="1"/>
  <c r="T740" i="2"/>
  <c r="M741" i="2"/>
  <c r="N741" i="2"/>
  <c r="S741" i="2" s="1"/>
  <c r="O741" i="2"/>
  <c r="R741" i="2" s="1"/>
  <c r="P741" i="2"/>
  <c r="Q741" i="2" s="1"/>
  <c r="T741" i="2"/>
  <c r="M742" i="2"/>
  <c r="N742" i="2"/>
  <c r="S742" i="2" s="1"/>
  <c r="O742" i="2"/>
  <c r="R742" i="2" s="1"/>
  <c r="P742" i="2"/>
  <c r="Q742" i="2" s="1"/>
  <c r="T742" i="2"/>
  <c r="M743" i="2"/>
  <c r="N743" i="2"/>
  <c r="S743" i="2" s="1"/>
  <c r="O743" i="2"/>
  <c r="R743" i="2" s="1"/>
  <c r="P743" i="2"/>
  <c r="Q743" i="2" s="1"/>
  <c r="T743" i="2"/>
  <c r="M744" i="2"/>
  <c r="N744" i="2"/>
  <c r="S744" i="2" s="1"/>
  <c r="O744" i="2"/>
  <c r="R744" i="2" s="1"/>
  <c r="P744" i="2"/>
  <c r="Q744" i="2" s="1"/>
  <c r="T744" i="2"/>
  <c r="M745" i="2"/>
  <c r="N745" i="2"/>
  <c r="S745" i="2" s="1"/>
  <c r="O745" i="2"/>
  <c r="R745" i="2" s="1"/>
  <c r="P745" i="2"/>
  <c r="Q745" i="2" s="1"/>
  <c r="T745" i="2"/>
  <c r="M746" i="2"/>
  <c r="N746" i="2"/>
  <c r="S746" i="2" s="1"/>
  <c r="O746" i="2"/>
  <c r="R746" i="2" s="1"/>
  <c r="P746" i="2"/>
  <c r="Q746" i="2" s="1"/>
  <c r="T746" i="2"/>
  <c r="M747" i="2"/>
  <c r="N747" i="2"/>
  <c r="O747" i="2"/>
  <c r="R747" i="2" s="1"/>
  <c r="P747" i="2"/>
  <c r="Q747" i="2" s="1"/>
  <c r="S747" i="2"/>
  <c r="T747" i="2"/>
  <c r="M748" i="2"/>
  <c r="N748" i="2"/>
  <c r="S748" i="2" s="1"/>
  <c r="O748" i="2"/>
  <c r="R748" i="2" s="1"/>
  <c r="P748" i="2"/>
  <c r="Q748" i="2" s="1"/>
  <c r="T748" i="2"/>
  <c r="M749" i="2"/>
  <c r="N749" i="2"/>
  <c r="O749" i="2"/>
  <c r="R749" i="2"/>
  <c r="P749" i="2"/>
  <c r="Q749" i="2" s="1"/>
  <c r="S749" i="2"/>
  <c r="T749" i="2"/>
  <c r="M750" i="2"/>
  <c r="N750" i="2"/>
  <c r="S750" i="2" s="1"/>
  <c r="O750" i="2"/>
  <c r="R750" i="2" s="1"/>
  <c r="P750" i="2"/>
  <c r="Q750" i="2" s="1"/>
  <c r="T750" i="2"/>
  <c r="M751" i="2"/>
  <c r="I752" i="1" s="1"/>
  <c r="N751" i="2"/>
  <c r="S751" i="2" s="1"/>
  <c r="O751" i="2"/>
  <c r="R751" i="2" s="1"/>
  <c r="P751" i="2"/>
  <c r="Q751" i="2" s="1"/>
  <c r="T751" i="2"/>
  <c r="M752" i="2"/>
  <c r="N752" i="2"/>
  <c r="S752" i="2" s="1"/>
  <c r="O752" i="2"/>
  <c r="R752" i="2" s="1"/>
  <c r="P752" i="2"/>
  <c r="Q752" i="2" s="1"/>
  <c r="T752" i="2"/>
  <c r="M753" i="2"/>
  <c r="N753" i="2"/>
  <c r="S753" i="2" s="1"/>
  <c r="O753" i="2"/>
  <c r="R753" i="2" s="1"/>
  <c r="P753" i="2"/>
  <c r="Q753" i="2" s="1"/>
  <c r="T753" i="2"/>
  <c r="M754" i="2"/>
  <c r="N754" i="2"/>
  <c r="S754" i="2" s="1"/>
  <c r="O754" i="2"/>
  <c r="R754" i="2" s="1"/>
  <c r="P754" i="2"/>
  <c r="Q754" i="2" s="1"/>
  <c r="T754" i="2"/>
  <c r="M755" i="2"/>
  <c r="N755" i="2"/>
  <c r="S755" i="2" s="1"/>
  <c r="O755" i="2"/>
  <c r="R755" i="2" s="1"/>
  <c r="P755" i="2"/>
  <c r="Q755" i="2" s="1"/>
  <c r="T755" i="2"/>
  <c r="M756" i="2"/>
  <c r="N756" i="2"/>
  <c r="S756" i="2" s="1"/>
  <c r="O756" i="2"/>
  <c r="R756" i="2" s="1"/>
  <c r="P756" i="2"/>
  <c r="Q756" i="2" s="1"/>
  <c r="T756" i="2"/>
  <c r="M757" i="2"/>
  <c r="N757" i="2"/>
  <c r="S757" i="2" s="1"/>
  <c r="O757" i="2"/>
  <c r="R757" i="2" s="1"/>
  <c r="P757" i="2"/>
  <c r="Q757" i="2" s="1"/>
  <c r="T757" i="2"/>
  <c r="M758" i="2"/>
  <c r="N758" i="2"/>
  <c r="S758" i="2" s="1"/>
  <c r="O758" i="2"/>
  <c r="R758" i="2" s="1"/>
  <c r="P758" i="2"/>
  <c r="Q758" i="2" s="1"/>
  <c r="T758" i="2"/>
  <c r="M759" i="2"/>
  <c r="N759" i="2"/>
  <c r="S759" i="2" s="1"/>
  <c r="O759" i="2"/>
  <c r="R759" i="2" s="1"/>
  <c r="P759" i="2"/>
  <c r="Q759" i="2" s="1"/>
  <c r="T759" i="2"/>
  <c r="M760" i="2"/>
  <c r="N760" i="2"/>
  <c r="S760" i="2" s="1"/>
  <c r="O760" i="2"/>
  <c r="R760" i="2" s="1"/>
  <c r="P760" i="2"/>
  <c r="Q760" i="2" s="1"/>
  <c r="T760" i="2"/>
  <c r="M761" i="2"/>
  <c r="N761" i="2"/>
  <c r="S761" i="2" s="1"/>
  <c r="O761" i="2"/>
  <c r="R761" i="2" s="1"/>
  <c r="P761" i="2"/>
  <c r="Q761" i="2" s="1"/>
  <c r="T761" i="2"/>
  <c r="M762" i="2"/>
  <c r="N762" i="2"/>
  <c r="S762" i="2" s="1"/>
  <c r="O762" i="2"/>
  <c r="R762" i="2" s="1"/>
  <c r="P762" i="2"/>
  <c r="Q762" i="2" s="1"/>
  <c r="T762" i="2"/>
  <c r="M763" i="2"/>
  <c r="N763" i="2"/>
  <c r="S763" i="2" s="1"/>
  <c r="O763" i="2"/>
  <c r="R763" i="2" s="1"/>
  <c r="P763" i="2"/>
  <c r="Q763" i="2" s="1"/>
  <c r="T763" i="2"/>
  <c r="M764" i="2"/>
  <c r="N764" i="2"/>
  <c r="S764" i="2" s="1"/>
  <c r="O764" i="2"/>
  <c r="R764" i="2" s="1"/>
  <c r="P764" i="2"/>
  <c r="Q764" i="2" s="1"/>
  <c r="T764" i="2"/>
  <c r="M765" i="2"/>
  <c r="N765" i="2"/>
  <c r="S765" i="2" s="1"/>
  <c r="O765" i="2"/>
  <c r="R765" i="2" s="1"/>
  <c r="P765" i="2"/>
  <c r="Q765" i="2" s="1"/>
  <c r="T765" i="2"/>
  <c r="M766" i="2"/>
  <c r="N766" i="2"/>
  <c r="S766" i="2" s="1"/>
  <c r="O766" i="2"/>
  <c r="R766" i="2" s="1"/>
  <c r="P766" i="2"/>
  <c r="Q766" i="2" s="1"/>
  <c r="T766" i="2"/>
  <c r="M767" i="2"/>
  <c r="N767" i="2"/>
  <c r="S767" i="2" s="1"/>
  <c r="O767" i="2"/>
  <c r="R767" i="2" s="1"/>
  <c r="P767" i="2"/>
  <c r="Q767" i="2" s="1"/>
  <c r="T767" i="2"/>
  <c r="M768" i="2"/>
  <c r="N768" i="2"/>
  <c r="S768" i="2" s="1"/>
  <c r="O768" i="2"/>
  <c r="R768" i="2" s="1"/>
  <c r="P768" i="2"/>
  <c r="Q768" i="2" s="1"/>
  <c r="T768" i="2"/>
  <c r="M769" i="2"/>
  <c r="N769" i="2"/>
  <c r="S769" i="2" s="1"/>
  <c r="O769" i="2"/>
  <c r="R769" i="2" s="1"/>
  <c r="P769" i="2"/>
  <c r="Q769" i="2" s="1"/>
  <c r="T769" i="2"/>
  <c r="M770" i="2"/>
  <c r="N770" i="2"/>
  <c r="S770" i="2" s="1"/>
  <c r="O770" i="2"/>
  <c r="R770" i="2" s="1"/>
  <c r="P770" i="2"/>
  <c r="Q770" i="2" s="1"/>
  <c r="T770" i="2"/>
  <c r="M771" i="2"/>
  <c r="N771" i="2"/>
  <c r="S771" i="2" s="1"/>
  <c r="O771" i="2"/>
  <c r="R771" i="2" s="1"/>
  <c r="P771" i="2"/>
  <c r="Q771" i="2" s="1"/>
  <c r="T771" i="2"/>
  <c r="M772" i="2"/>
  <c r="N772" i="2"/>
  <c r="S772" i="2" s="1"/>
  <c r="O772" i="2"/>
  <c r="R772" i="2" s="1"/>
  <c r="P772" i="2"/>
  <c r="Q772" i="2" s="1"/>
  <c r="T772" i="2"/>
  <c r="M773" i="2"/>
  <c r="N773" i="2"/>
  <c r="S773" i="2" s="1"/>
  <c r="O773" i="2"/>
  <c r="R773" i="2" s="1"/>
  <c r="P773" i="2"/>
  <c r="Q773" i="2" s="1"/>
  <c r="T773" i="2"/>
  <c r="M774" i="2"/>
  <c r="N774" i="2"/>
  <c r="S774" i="2" s="1"/>
  <c r="O774" i="2"/>
  <c r="R774" i="2" s="1"/>
  <c r="P774" i="2"/>
  <c r="Q774" i="2" s="1"/>
  <c r="T774" i="2"/>
  <c r="M775" i="2"/>
  <c r="N775" i="2"/>
  <c r="S775" i="2" s="1"/>
  <c r="O775" i="2"/>
  <c r="R775" i="2" s="1"/>
  <c r="P775" i="2"/>
  <c r="Q775" i="2" s="1"/>
  <c r="T775" i="2"/>
  <c r="M776" i="2"/>
  <c r="N776" i="2"/>
  <c r="S776" i="2" s="1"/>
  <c r="O776" i="2"/>
  <c r="R776" i="2" s="1"/>
  <c r="P776" i="2"/>
  <c r="Q776" i="2" s="1"/>
  <c r="T776" i="2"/>
  <c r="M777" i="2"/>
  <c r="N777" i="2"/>
  <c r="S777" i="2" s="1"/>
  <c r="O777" i="2"/>
  <c r="R777" i="2" s="1"/>
  <c r="P777" i="2"/>
  <c r="Q777" i="2" s="1"/>
  <c r="T777" i="2"/>
  <c r="M778" i="2"/>
  <c r="I779" i="1" s="1"/>
  <c r="E779" i="1" s="1"/>
  <c r="N778" i="2"/>
  <c r="S778" i="2" s="1"/>
  <c r="O778" i="2"/>
  <c r="R778" i="2" s="1"/>
  <c r="P778" i="2"/>
  <c r="Q778" i="2" s="1"/>
  <c r="T778" i="2"/>
  <c r="M779" i="2"/>
  <c r="N779" i="2"/>
  <c r="S779" i="2" s="1"/>
  <c r="O779" i="2"/>
  <c r="R779" i="2" s="1"/>
  <c r="P779" i="2"/>
  <c r="Q779" i="2" s="1"/>
  <c r="T779" i="2"/>
  <c r="M780" i="2"/>
  <c r="N780" i="2"/>
  <c r="S780" i="2" s="1"/>
  <c r="O780" i="2"/>
  <c r="R780" i="2" s="1"/>
  <c r="P780" i="2"/>
  <c r="Q780" i="2" s="1"/>
  <c r="T780" i="2"/>
  <c r="M781" i="2"/>
  <c r="N781" i="2"/>
  <c r="S781" i="2" s="1"/>
  <c r="O781" i="2"/>
  <c r="R781" i="2" s="1"/>
  <c r="P781" i="2"/>
  <c r="Q781" i="2" s="1"/>
  <c r="T781" i="2"/>
  <c r="M782" i="2"/>
  <c r="N782" i="2"/>
  <c r="S782" i="2" s="1"/>
  <c r="O782" i="2"/>
  <c r="R782" i="2" s="1"/>
  <c r="P782" i="2"/>
  <c r="Q782" i="2" s="1"/>
  <c r="T782" i="2"/>
  <c r="M783" i="2"/>
  <c r="N783" i="2"/>
  <c r="S783" i="2" s="1"/>
  <c r="O783" i="2"/>
  <c r="R783" i="2" s="1"/>
  <c r="P783" i="2"/>
  <c r="Q783" i="2" s="1"/>
  <c r="T783" i="2"/>
  <c r="M784" i="2"/>
  <c r="N784" i="2"/>
  <c r="S784" i="2" s="1"/>
  <c r="O784" i="2"/>
  <c r="R784" i="2" s="1"/>
  <c r="P784" i="2"/>
  <c r="Q784" i="2" s="1"/>
  <c r="T784" i="2"/>
  <c r="M785" i="2"/>
  <c r="N785" i="2"/>
  <c r="O785" i="2"/>
  <c r="R785" i="2" s="1"/>
  <c r="P785" i="2"/>
  <c r="Q785" i="2" s="1"/>
  <c r="S785" i="2"/>
  <c r="T785" i="2"/>
  <c r="M786" i="2"/>
  <c r="N786" i="2"/>
  <c r="S786" i="2" s="1"/>
  <c r="O786" i="2"/>
  <c r="R786" i="2" s="1"/>
  <c r="P786" i="2"/>
  <c r="Q786" i="2" s="1"/>
  <c r="T786" i="2"/>
  <c r="M787" i="2"/>
  <c r="N787" i="2"/>
  <c r="S787" i="2" s="1"/>
  <c r="O787" i="2"/>
  <c r="R787" i="2" s="1"/>
  <c r="P787" i="2"/>
  <c r="Q787" i="2" s="1"/>
  <c r="T787" i="2"/>
  <c r="M788" i="2"/>
  <c r="N788" i="2"/>
  <c r="S788" i="2" s="1"/>
  <c r="O788" i="2"/>
  <c r="R788" i="2" s="1"/>
  <c r="P788" i="2"/>
  <c r="Q788" i="2" s="1"/>
  <c r="T788" i="2"/>
  <c r="M789" i="2"/>
  <c r="N789" i="2"/>
  <c r="S789" i="2" s="1"/>
  <c r="O789" i="2"/>
  <c r="R789" i="2" s="1"/>
  <c r="P789" i="2"/>
  <c r="Q789" i="2" s="1"/>
  <c r="T789" i="2"/>
  <c r="M790" i="2"/>
  <c r="N790" i="2"/>
  <c r="S790" i="2" s="1"/>
  <c r="O790" i="2"/>
  <c r="R790" i="2" s="1"/>
  <c r="P790" i="2"/>
  <c r="Q790" i="2" s="1"/>
  <c r="T790" i="2"/>
  <c r="M791" i="2"/>
  <c r="N791" i="2"/>
  <c r="S791" i="2" s="1"/>
  <c r="O791" i="2"/>
  <c r="R791" i="2" s="1"/>
  <c r="P791" i="2"/>
  <c r="Q791" i="2" s="1"/>
  <c r="T791" i="2"/>
  <c r="M792" i="2"/>
  <c r="N792" i="2"/>
  <c r="S792" i="2" s="1"/>
  <c r="O792" i="2"/>
  <c r="R792" i="2" s="1"/>
  <c r="P792" i="2"/>
  <c r="Q792" i="2" s="1"/>
  <c r="T792" i="2"/>
  <c r="M793" i="2"/>
  <c r="N793" i="2"/>
  <c r="S793" i="2" s="1"/>
  <c r="O793" i="2"/>
  <c r="R793" i="2" s="1"/>
  <c r="P793" i="2"/>
  <c r="Q793" i="2" s="1"/>
  <c r="T793" i="2"/>
  <c r="M794" i="2"/>
  <c r="N794" i="2"/>
  <c r="S794" i="2" s="1"/>
  <c r="O794" i="2"/>
  <c r="R794" i="2" s="1"/>
  <c r="P794" i="2"/>
  <c r="Q794" i="2" s="1"/>
  <c r="T794" i="2"/>
  <c r="M795" i="2"/>
  <c r="N795" i="2"/>
  <c r="S795" i="2" s="1"/>
  <c r="O795" i="2"/>
  <c r="R795" i="2" s="1"/>
  <c r="P795" i="2"/>
  <c r="Q795" i="2" s="1"/>
  <c r="T795" i="2"/>
  <c r="M796" i="2"/>
  <c r="N796" i="2"/>
  <c r="S796" i="2" s="1"/>
  <c r="O796" i="2"/>
  <c r="R796" i="2" s="1"/>
  <c r="P796" i="2"/>
  <c r="Q796" i="2" s="1"/>
  <c r="T796" i="2"/>
  <c r="M797" i="2"/>
  <c r="N797" i="2"/>
  <c r="S797" i="2" s="1"/>
  <c r="O797" i="2"/>
  <c r="R797" i="2" s="1"/>
  <c r="P797" i="2"/>
  <c r="Q797" i="2" s="1"/>
  <c r="T797" i="2"/>
  <c r="M798" i="2"/>
  <c r="N798" i="2"/>
  <c r="S798" i="2" s="1"/>
  <c r="O798" i="2"/>
  <c r="R798" i="2" s="1"/>
  <c r="P798" i="2"/>
  <c r="Q798" i="2" s="1"/>
  <c r="T798" i="2"/>
  <c r="M799" i="2"/>
  <c r="N799" i="2"/>
  <c r="S799" i="2" s="1"/>
  <c r="O799" i="2"/>
  <c r="R799" i="2" s="1"/>
  <c r="P799" i="2"/>
  <c r="Q799" i="2" s="1"/>
  <c r="T799" i="2"/>
  <c r="M800" i="2"/>
  <c r="N800" i="2"/>
  <c r="S800" i="2" s="1"/>
  <c r="O800" i="2"/>
  <c r="R800" i="2" s="1"/>
  <c r="P800" i="2"/>
  <c r="Q800" i="2" s="1"/>
  <c r="T800" i="2"/>
  <c r="M801" i="2"/>
  <c r="I802" i="1" s="1"/>
  <c r="E802" i="1" s="1"/>
  <c r="N801" i="2"/>
  <c r="S801" i="2" s="1"/>
  <c r="O801" i="2"/>
  <c r="R801" i="2" s="1"/>
  <c r="P801" i="2"/>
  <c r="Q801" i="2" s="1"/>
  <c r="T801" i="2"/>
  <c r="M802" i="2"/>
  <c r="N802" i="2"/>
  <c r="S802" i="2" s="1"/>
  <c r="O802" i="2"/>
  <c r="R802" i="2" s="1"/>
  <c r="P802" i="2"/>
  <c r="Q802" i="2" s="1"/>
  <c r="T802" i="2"/>
  <c r="M803" i="2"/>
  <c r="N803" i="2"/>
  <c r="S803" i="2" s="1"/>
  <c r="O803" i="2"/>
  <c r="R803" i="2" s="1"/>
  <c r="P803" i="2"/>
  <c r="Q803" i="2" s="1"/>
  <c r="T803" i="2"/>
  <c r="M804" i="2"/>
  <c r="N804" i="2"/>
  <c r="S804" i="2" s="1"/>
  <c r="O804" i="2"/>
  <c r="R804" i="2" s="1"/>
  <c r="P804" i="2"/>
  <c r="Q804" i="2" s="1"/>
  <c r="T804" i="2"/>
  <c r="M805" i="2"/>
  <c r="N805" i="2"/>
  <c r="S805" i="2" s="1"/>
  <c r="O805" i="2"/>
  <c r="R805" i="2" s="1"/>
  <c r="P805" i="2"/>
  <c r="Q805" i="2" s="1"/>
  <c r="T805" i="2"/>
  <c r="M806" i="2"/>
  <c r="N806" i="2"/>
  <c r="S806" i="2" s="1"/>
  <c r="O806" i="2"/>
  <c r="R806" i="2" s="1"/>
  <c r="P806" i="2"/>
  <c r="Q806" i="2" s="1"/>
  <c r="T806" i="2"/>
  <c r="M807" i="2"/>
  <c r="N807" i="2"/>
  <c r="S807" i="2" s="1"/>
  <c r="O807" i="2"/>
  <c r="R807" i="2" s="1"/>
  <c r="P807" i="2"/>
  <c r="Q807" i="2" s="1"/>
  <c r="T807" i="2"/>
  <c r="M808" i="2"/>
  <c r="N808" i="2"/>
  <c r="S808" i="2" s="1"/>
  <c r="O808" i="2"/>
  <c r="R808" i="2" s="1"/>
  <c r="P808" i="2"/>
  <c r="Q808" i="2" s="1"/>
  <c r="T808" i="2"/>
  <c r="M809" i="2"/>
  <c r="I810" i="1" s="1"/>
  <c r="N809" i="2"/>
  <c r="S809" i="2" s="1"/>
  <c r="O809" i="2"/>
  <c r="R809" i="2" s="1"/>
  <c r="P809" i="2"/>
  <c r="Q809" i="2" s="1"/>
  <c r="T809" i="2"/>
  <c r="M810" i="2"/>
  <c r="N810" i="2"/>
  <c r="S810" i="2" s="1"/>
  <c r="O810" i="2"/>
  <c r="R810" i="2" s="1"/>
  <c r="P810" i="2"/>
  <c r="Q810" i="2" s="1"/>
  <c r="T810" i="2"/>
  <c r="M811" i="2"/>
  <c r="N811" i="2"/>
  <c r="S811" i="2" s="1"/>
  <c r="O811" i="2"/>
  <c r="R811" i="2" s="1"/>
  <c r="P811" i="2"/>
  <c r="Q811" i="2" s="1"/>
  <c r="T811" i="2"/>
  <c r="M812" i="2"/>
  <c r="N812" i="2"/>
  <c r="S812" i="2" s="1"/>
  <c r="O812" i="2"/>
  <c r="R812" i="2" s="1"/>
  <c r="P812" i="2"/>
  <c r="Q812" i="2" s="1"/>
  <c r="T812" i="2"/>
  <c r="M813" i="2"/>
  <c r="N813" i="2"/>
  <c r="S813" i="2" s="1"/>
  <c r="O813" i="2"/>
  <c r="R813" i="2" s="1"/>
  <c r="P813" i="2"/>
  <c r="Q813" i="2" s="1"/>
  <c r="T813" i="2"/>
  <c r="M814" i="2"/>
  <c r="N814" i="2"/>
  <c r="S814" i="2" s="1"/>
  <c r="O814" i="2"/>
  <c r="R814" i="2" s="1"/>
  <c r="P814" i="2"/>
  <c r="Q814" i="2" s="1"/>
  <c r="T814" i="2"/>
  <c r="M815" i="2"/>
  <c r="N815" i="2"/>
  <c r="S815" i="2" s="1"/>
  <c r="O815" i="2"/>
  <c r="R815" i="2" s="1"/>
  <c r="P815" i="2"/>
  <c r="Q815" i="2" s="1"/>
  <c r="T815" i="2"/>
  <c r="M816" i="2"/>
  <c r="N816" i="2"/>
  <c r="S816" i="2" s="1"/>
  <c r="O816" i="2"/>
  <c r="R816" i="2" s="1"/>
  <c r="P816" i="2"/>
  <c r="Q816" i="2" s="1"/>
  <c r="T816" i="2"/>
  <c r="M817" i="2"/>
  <c r="N817" i="2"/>
  <c r="S817" i="2" s="1"/>
  <c r="O817" i="2"/>
  <c r="R817" i="2" s="1"/>
  <c r="P817" i="2"/>
  <c r="Q817" i="2" s="1"/>
  <c r="T817" i="2"/>
  <c r="M818" i="2"/>
  <c r="N818" i="2"/>
  <c r="S818" i="2" s="1"/>
  <c r="O818" i="2"/>
  <c r="R818" i="2" s="1"/>
  <c r="P818" i="2"/>
  <c r="Q818" i="2" s="1"/>
  <c r="T818" i="2"/>
  <c r="M819" i="2"/>
  <c r="N819" i="2"/>
  <c r="S819" i="2" s="1"/>
  <c r="O819" i="2"/>
  <c r="R819" i="2" s="1"/>
  <c r="P819" i="2"/>
  <c r="Q819" i="2" s="1"/>
  <c r="T819" i="2"/>
  <c r="M820" i="2"/>
  <c r="N820" i="2"/>
  <c r="S820" i="2" s="1"/>
  <c r="O820" i="2"/>
  <c r="R820" i="2" s="1"/>
  <c r="P820" i="2"/>
  <c r="Q820" i="2" s="1"/>
  <c r="T820" i="2"/>
  <c r="M821" i="2"/>
  <c r="N821" i="2"/>
  <c r="S821" i="2" s="1"/>
  <c r="O821" i="2"/>
  <c r="R821" i="2" s="1"/>
  <c r="P821" i="2"/>
  <c r="Q821" i="2" s="1"/>
  <c r="T821" i="2"/>
  <c r="M822" i="2"/>
  <c r="N822" i="2"/>
  <c r="S822" i="2" s="1"/>
  <c r="O822" i="2"/>
  <c r="R822" i="2" s="1"/>
  <c r="P822" i="2"/>
  <c r="Q822" i="2" s="1"/>
  <c r="T822" i="2"/>
  <c r="M823" i="2"/>
  <c r="N823" i="2"/>
  <c r="S823" i="2" s="1"/>
  <c r="O823" i="2"/>
  <c r="R823" i="2" s="1"/>
  <c r="P823" i="2"/>
  <c r="Q823" i="2" s="1"/>
  <c r="T823" i="2"/>
  <c r="M824" i="2"/>
  <c r="N824" i="2"/>
  <c r="S824" i="2" s="1"/>
  <c r="O824" i="2"/>
  <c r="R824" i="2" s="1"/>
  <c r="P824" i="2"/>
  <c r="Q824" i="2" s="1"/>
  <c r="T824" i="2"/>
  <c r="M825" i="2"/>
  <c r="N825" i="2"/>
  <c r="S825" i="2" s="1"/>
  <c r="O825" i="2"/>
  <c r="R825" i="2" s="1"/>
  <c r="P825" i="2"/>
  <c r="Q825" i="2" s="1"/>
  <c r="T825" i="2"/>
  <c r="M826" i="2"/>
  <c r="N826" i="2"/>
  <c r="S826" i="2" s="1"/>
  <c r="O826" i="2"/>
  <c r="R826" i="2" s="1"/>
  <c r="P826" i="2"/>
  <c r="Q826" i="2" s="1"/>
  <c r="T826" i="2"/>
  <c r="M827" i="2"/>
  <c r="N827" i="2"/>
  <c r="S827" i="2" s="1"/>
  <c r="O827" i="2"/>
  <c r="R827" i="2" s="1"/>
  <c r="P827" i="2"/>
  <c r="Q827" i="2" s="1"/>
  <c r="T827" i="2"/>
  <c r="M828" i="2"/>
  <c r="N828" i="2"/>
  <c r="S828" i="2" s="1"/>
  <c r="O828" i="2"/>
  <c r="R828" i="2" s="1"/>
  <c r="P828" i="2"/>
  <c r="Q828" i="2" s="1"/>
  <c r="T828" i="2"/>
  <c r="M829" i="2"/>
  <c r="N829" i="2"/>
  <c r="S829" i="2" s="1"/>
  <c r="O829" i="2"/>
  <c r="R829" i="2" s="1"/>
  <c r="P829" i="2"/>
  <c r="Q829" i="2" s="1"/>
  <c r="T829" i="2"/>
  <c r="M830" i="2"/>
  <c r="N830" i="2"/>
  <c r="S830" i="2" s="1"/>
  <c r="O830" i="2"/>
  <c r="R830" i="2" s="1"/>
  <c r="P830" i="2"/>
  <c r="Q830" i="2" s="1"/>
  <c r="T830" i="2"/>
  <c r="M831" i="2"/>
  <c r="N831" i="2"/>
  <c r="S831" i="2" s="1"/>
  <c r="O831" i="2"/>
  <c r="R831" i="2" s="1"/>
  <c r="P831" i="2"/>
  <c r="Q831" i="2" s="1"/>
  <c r="T831" i="2"/>
  <c r="M832" i="2"/>
  <c r="N832" i="2"/>
  <c r="S832" i="2" s="1"/>
  <c r="O832" i="2"/>
  <c r="R832" i="2" s="1"/>
  <c r="P832" i="2"/>
  <c r="Q832" i="2" s="1"/>
  <c r="T832" i="2"/>
  <c r="M833" i="2"/>
  <c r="N833" i="2"/>
  <c r="S833" i="2" s="1"/>
  <c r="O833" i="2"/>
  <c r="R833" i="2" s="1"/>
  <c r="P833" i="2"/>
  <c r="Q833" i="2" s="1"/>
  <c r="T833" i="2"/>
  <c r="M834" i="2"/>
  <c r="N834" i="2"/>
  <c r="S834" i="2" s="1"/>
  <c r="O834" i="2"/>
  <c r="R834" i="2" s="1"/>
  <c r="P834" i="2"/>
  <c r="Q834" i="2" s="1"/>
  <c r="T834" i="2"/>
  <c r="M835" i="2"/>
  <c r="N835" i="2"/>
  <c r="S835" i="2" s="1"/>
  <c r="O835" i="2"/>
  <c r="R835" i="2" s="1"/>
  <c r="P835" i="2"/>
  <c r="Q835" i="2" s="1"/>
  <c r="T835" i="2"/>
  <c r="M836" i="2"/>
  <c r="N836" i="2"/>
  <c r="S836" i="2" s="1"/>
  <c r="O836" i="2"/>
  <c r="R836" i="2" s="1"/>
  <c r="P836" i="2"/>
  <c r="Q836" i="2" s="1"/>
  <c r="T836" i="2"/>
  <c r="M837" i="2"/>
  <c r="N837" i="2"/>
  <c r="S837" i="2" s="1"/>
  <c r="O837" i="2"/>
  <c r="R837" i="2" s="1"/>
  <c r="P837" i="2"/>
  <c r="Q837" i="2" s="1"/>
  <c r="T837" i="2"/>
  <c r="M838" i="2"/>
  <c r="N838" i="2"/>
  <c r="S838" i="2" s="1"/>
  <c r="O838" i="2"/>
  <c r="R838" i="2" s="1"/>
  <c r="P838" i="2"/>
  <c r="Q838" i="2" s="1"/>
  <c r="T838" i="2"/>
  <c r="M839" i="2"/>
  <c r="N839" i="2"/>
  <c r="S839" i="2" s="1"/>
  <c r="O839" i="2"/>
  <c r="R839" i="2" s="1"/>
  <c r="P839" i="2"/>
  <c r="Q839" i="2" s="1"/>
  <c r="T839" i="2"/>
  <c r="M840" i="2"/>
  <c r="N840" i="2"/>
  <c r="S840" i="2" s="1"/>
  <c r="O840" i="2"/>
  <c r="R840" i="2" s="1"/>
  <c r="P840" i="2"/>
  <c r="Q840" i="2" s="1"/>
  <c r="T840" i="2"/>
  <c r="M841" i="2"/>
  <c r="N841" i="2"/>
  <c r="S841" i="2" s="1"/>
  <c r="O841" i="2"/>
  <c r="R841" i="2" s="1"/>
  <c r="P841" i="2"/>
  <c r="Q841" i="2" s="1"/>
  <c r="T841" i="2"/>
  <c r="M842" i="2"/>
  <c r="N842" i="2"/>
  <c r="S842" i="2" s="1"/>
  <c r="O842" i="2"/>
  <c r="R842" i="2" s="1"/>
  <c r="P842" i="2"/>
  <c r="Q842" i="2" s="1"/>
  <c r="T842" i="2"/>
  <c r="M843" i="2"/>
  <c r="N843" i="2"/>
  <c r="S843" i="2" s="1"/>
  <c r="O843" i="2"/>
  <c r="R843" i="2" s="1"/>
  <c r="P843" i="2"/>
  <c r="Q843" i="2" s="1"/>
  <c r="T843" i="2"/>
  <c r="M844" i="2"/>
  <c r="N844" i="2"/>
  <c r="S844" i="2" s="1"/>
  <c r="O844" i="2"/>
  <c r="R844" i="2" s="1"/>
  <c r="P844" i="2"/>
  <c r="Q844" i="2" s="1"/>
  <c r="T844" i="2"/>
  <c r="M845" i="2"/>
  <c r="N845" i="2"/>
  <c r="S845" i="2" s="1"/>
  <c r="O845" i="2"/>
  <c r="R845" i="2" s="1"/>
  <c r="P845" i="2"/>
  <c r="Q845" i="2" s="1"/>
  <c r="T845" i="2"/>
  <c r="M846" i="2"/>
  <c r="N846" i="2"/>
  <c r="S846" i="2" s="1"/>
  <c r="O846" i="2"/>
  <c r="R846" i="2" s="1"/>
  <c r="P846" i="2"/>
  <c r="Q846" i="2" s="1"/>
  <c r="T846" i="2"/>
  <c r="M847" i="2"/>
  <c r="N847" i="2"/>
  <c r="S847" i="2" s="1"/>
  <c r="O847" i="2"/>
  <c r="R847" i="2" s="1"/>
  <c r="P847" i="2"/>
  <c r="Q847" i="2" s="1"/>
  <c r="T847" i="2"/>
  <c r="M848" i="2"/>
  <c r="N848" i="2"/>
  <c r="S848" i="2" s="1"/>
  <c r="O848" i="2"/>
  <c r="R848" i="2" s="1"/>
  <c r="P848" i="2"/>
  <c r="Q848" i="2" s="1"/>
  <c r="T848" i="2"/>
  <c r="M849" i="2"/>
  <c r="N849" i="2"/>
  <c r="S849" i="2" s="1"/>
  <c r="O849" i="2"/>
  <c r="R849" i="2" s="1"/>
  <c r="P849" i="2"/>
  <c r="Q849" i="2" s="1"/>
  <c r="T849" i="2"/>
  <c r="M850" i="2"/>
  <c r="N850" i="2"/>
  <c r="S850" i="2" s="1"/>
  <c r="O850" i="2"/>
  <c r="R850" i="2" s="1"/>
  <c r="P850" i="2"/>
  <c r="Q850" i="2" s="1"/>
  <c r="T850" i="2"/>
  <c r="M851" i="2"/>
  <c r="N851" i="2"/>
  <c r="S851" i="2" s="1"/>
  <c r="O851" i="2"/>
  <c r="R851" i="2" s="1"/>
  <c r="P851" i="2"/>
  <c r="Q851" i="2" s="1"/>
  <c r="T851" i="2"/>
  <c r="M852" i="2"/>
  <c r="N852" i="2"/>
  <c r="S852" i="2" s="1"/>
  <c r="O852" i="2"/>
  <c r="R852" i="2" s="1"/>
  <c r="P852" i="2"/>
  <c r="Q852" i="2" s="1"/>
  <c r="T852" i="2"/>
  <c r="M853" i="2"/>
  <c r="N853" i="2"/>
  <c r="S853" i="2" s="1"/>
  <c r="O853" i="2"/>
  <c r="R853" i="2" s="1"/>
  <c r="P853" i="2"/>
  <c r="Q853" i="2" s="1"/>
  <c r="T853" i="2"/>
  <c r="M854" i="2"/>
  <c r="N854" i="2"/>
  <c r="S854" i="2" s="1"/>
  <c r="O854" i="2"/>
  <c r="R854" i="2" s="1"/>
  <c r="P854" i="2"/>
  <c r="Q854" i="2" s="1"/>
  <c r="T854" i="2"/>
  <c r="M855" i="2"/>
  <c r="N855" i="2"/>
  <c r="S855" i="2" s="1"/>
  <c r="O855" i="2"/>
  <c r="R855" i="2" s="1"/>
  <c r="P855" i="2"/>
  <c r="Q855" i="2" s="1"/>
  <c r="T855" i="2"/>
  <c r="M856" i="2"/>
  <c r="N856" i="2"/>
  <c r="S856" i="2" s="1"/>
  <c r="O856" i="2"/>
  <c r="R856" i="2" s="1"/>
  <c r="P856" i="2"/>
  <c r="Q856" i="2" s="1"/>
  <c r="T856" i="2"/>
  <c r="M857" i="2"/>
  <c r="N857" i="2"/>
  <c r="S857" i="2" s="1"/>
  <c r="O857" i="2"/>
  <c r="R857" i="2" s="1"/>
  <c r="P857" i="2"/>
  <c r="Q857" i="2" s="1"/>
  <c r="T857" i="2"/>
  <c r="M858" i="2"/>
  <c r="N858" i="2"/>
  <c r="S858" i="2" s="1"/>
  <c r="O858" i="2"/>
  <c r="R858" i="2" s="1"/>
  <c r="P858" i="2"/>
  <c r="Q858" i="2" s="1"/>
  <c r="T858" i="2"/>
  <c r="M859" i="2"/>
  <c r="N859" i="2"/>
  <c r="S859" i="2" s="1"/>
  <c r="O859" i="2"/>
  <c r="R859" i="2" s="1"/>
  <c r="P859" i="2"/>
  <c r="Q859" i="2" s="1"/>
  <c r="T859" i="2"/>
  <c r="M860" i="2"/>
  <c r="N860" i="2"/>
  <c r="S860" i="2" s="1"/>
  <c r="O860" i="2"/>
  <c r="R860" i="2" s="1"/>
  <c r="P860" i="2"/>
  <c r="Q860" i="2" s="1"/>
  <c r="T860" i="2"/>
  <c r="M861" i="2"/>
  <c r="N861" i="2"/>
  <c r="S861" i="2" s="1"/>
  <c r="O861" i="2"/>
  <c r="R861" i="2" s="1"/>
  <c r="P861" i="2"/>
  <c r="Q861" i="2" s="1"/>
  <c r="T861" i="2"/>
  <c r="M862" i="2"/>
  <c r="N862" i="2"/>
  <c r="S862" i="2" s="1"/>
  <c r="O862" i="2"/>
  <c r="R862" i="2" s="1"/>
  <c r="P862" i="2"/>
  <c r="Q862" i="2" s="1"/>
  <c r="T862" i="2"/>
  <c r="M863" i="2"/>
  <c r="N863" i="2"/>
  <c r="S863" i="2" s="1"/>
  <c r="O863" i="2"/>
  <c r="R863" i="2" s="1"/>
  <c r="P863" i="2"/>
  <c r="Q863" i="2" s="1"/>
  <c r="T863" i="2"/>
  <c r="M864" i="2"/>
  <c r="N864" i="2"/>
  <c r="S864" i="2" s="1"/>
  <c r="O864" i="2"/>
  <c r="R864" i="2" s="1"/>
  <c r="P864" i="2"/>
  <c r="Q864" i="2" s="1"/>
  <c r="T864" i="2"/>
  <c r="M865" i="2"/>
  <c r="N865" i="2"/>
  <c r="S865" i="2" s="1"/>
  <c r="O865" i="2"/>
  <c r="R865" i="2" s="1"/>
  <c r="P865" i="2"/>
  <c r="Q865" i="2" s="1"/>
  <c r="T865" i="2"/>
  <c r="M866" i="2"/>
  <c r="N866" i="2"/>
  <c r="S866" i="2" s="1"/>
  <c r="O866" i="2"/>
  <c r="R866" i="2" s="1"/>
  <c r="P866" i="2"/>
  <c r="Q866" i="2" s="1"/>
  <c r="T866" i="2"/>
  <c r="M867" i="2"/>
  <c r="N867" i="2"/>
  <c r="S867" i="2" s="1"/>
  <c r="O867" i="2"/>
  <c r="R867" i="2" s="1"/>
  <c r="P867" i="2"/>
  <c r="Q867" i="2" s="1"/>
  <c r="T867" i="2"/>
  <c r="M868" i="2"/>
  <c r="N868" i="2"/>
  <c r="S868" i="2" s="1"/>
  <c r="O868" i="2"/>
  <c r="R868" i="2" s="1"/>
  <c r="P868" i="2"/>
  <c r="Q868" i="2" s="1"/>
  <c r="T868" i="2"/>
  <c r="M869" i="2"/>
  <c r="N869" i="2"/>
  <c r="S869" i="2" s="1"/>
  <c r="O869" i="2"/>
  <c r="R869" i="2" s="1"/>
  <c r="P869" i="2"/>
  <c r="Q869" i="2" s="1"/>
  <c r="T869" i="2"/>
  <c r="M870" i="2"/>
  <c r="N870" i="2"/>
  <c r="S870" i="2" s="1"/>
  <c r="O870" i="2"/>
  <c r="R870" i="2" s="1"/>
  <c r="P870" i="2"/>
  <c r="Q870" i="2" s="1"/>
  <c r="T870" i="2"/>
  <c r="M871" i="2"/>
  <c r="N871" i="2"/>
  <c r="S871" i="2" s="1"/>
  <c r="O871" i="2"/>
  <c r="R871" i="2" s="1"/>
  <c r="P871" i="2"/>
  <c r="Q871" i="2" s="1"/>
  <c r="T871" i="2"/>
  <c r="M872" i="2"/>
  <c r="N872" i="2"/>
  <c r="S872" i="2" s="1"/>
  <c r="O872" i="2"/>
  <c r="R872" i="2" s="1"/>
  <c r="P872" i="2"/>
  <c r="Q872" i="2" s="1"/>
  <c r="T872" i="2"/>
  <c r="M873" i="2"/>
  <c r="I874" i="1" s="1"/>
  <c r="E874" i="1" s="1"/>
  <c r="N873" i="2"/>
  <c r="S873" i="2" s="1"/>
  <c r="O873" i="2"/>
  <c r="R873" i="2" s="1"/>
  <c r="P873" i="2"/>
  <c r="Q873" i="2" s="1"/>
  <c r="T873" i="2"/>
  <c r="M874" i="2"/>
  <c r="N874" i="2"/>
  <c r="S874" i="2" s="1"/>
  <c r="O874" i="2"/>
  <c r="R874" i="2" s="1"/>
  <c r="P874" i="2"/>
  <c r="Q874" i="2" s="1"/>
  <c r="T874" i="2"/>
  <c r="M875" i="2"/>
  <c r="N875" i="2"/>
  <c r="S875" i="2" s="1"/>
  <c r="O875" i="2"/>
  <c r="R875" i="2" s="1"/>
  <c r="P875" i="2"/>
  <c r="Q875" i="2" s="1"/>
  <c r="T875" i="2"/>
  <c r="M876" i="2"/>
  <c r="N876" i="2"/>
  <c r="S876" i="2" s="1"/>
  <c r="O876" i="2"/>
  <c r="R876" i="2" s="1"/>
  <c r="P876" i="2"/>
  <c r="Q876" i="2" s="1"/>
  <c r="T876" i="2"/>
  <c r="M877" i="2"/>
  <c r="N877" i="2"/>
  <c r="S877" i="2" s="1"/>
  <c r="O877" i="2"/>
  <c r="R877" i="2" s="1"/>
  <c r="P877" i="2"/>
  <c r="Q877" i="2" s="1"/>
  <c r="T877" i="2"/>
  <c r="M878" i="2"/>
  <c r="N878" i="2"/>
  <c r="S878" i="2" s="1"/>
  <c r="O878" i="2"/>
  <c r="R878" i="2" s="1"/>
  <c r="P878" i="2"/>
  <c r="Q878" i="2" s="1"/>
  <c r="T878" i="2"/>
  <c r="M879" i="2"/>
  <c r="N879" i="2"/>
  <c r="S879" i="2" s="1"/>
  <c r="O879" i="2"/>
  <c r="R879" i="2" s="1"/>
  <c r="P879" i="2"/>
  <c r="Q879" i="2" s="1"/>
  <c r="T879" i="2"/>
  <c r="M880" i="2"/>
  <c r="N880" i="2"/>
  <c r="S880" i="2" s="1"/>
  <c r="O880" i="2"/>
  <c r="R880" i="2" s="1"/>
  <c r="P880" i="2"/>
  <c r="Q880" i="2" s="1"/>
  <c r="T880" i="2"/>
  <c r="M881" i="2"/>
  <c r="I882" i="1" s="1"/>
  <c r="E882" i="1" s="1"/>
  <c r="N881" i="2"/>
  <c r="S881" i="2" s="1"/>
  <c r="O881" i="2"/>
  <c r="R881" i="2" s="1"/>
  <c r="P881" i="2"/>
  <c r="Q881" i="2" s="1"/>
  <c r="T881" i="2"/>
  <c r="M882" i="2"/>
  <c r="N882" i="2"/>
  <c r="S882" i="2" s="1"/>
  <c r="O882" i="2"/>
  <c r="R882" i="2" s="1"/>
  <c r="P882" i="2"/>
  <c r="Q882" i="2" s="1"/>
  <c r="T882" i="2"/>
  <c r="M883" i="2"/>
  <c r="N883" i="2"/>
  <c r="S883" i="2" s="1"/>
  <c r="O883" i="2"/>
  <c r="R883" i="2" s="1"/>
  <c r="P883" i="2"/>
  <c r="Q883" i="2" s="1"/>
  <c r="T883" i="2"/>
  <c r="M884" i="2"/>
  <c r="N884" i="2"/>
  <c r="S884" i="2" s="1"/>
  <c r="O884" i="2"/>
  <c r="R884" i="2" s="1"/>
  <c r="P884" i="2"/>
  <c r="Q884" i="2" s="1"/>
  <c r="T884" i="2"/>
  <c r="M885" i="2"/>
  <c r="N885" i="2"/>
  <c r="S885" i="2" s="1"/>
  <c r="O885" i="2"/>
  <c r="R885" i="2" s="1"/>
  <c r="P885" i="2"/>
  <c r="Q885" i="2" s="1"/>
  <c r="T885" i="2"/>
  <c r="M886" i="2"/>
  <c r="N886" i="2"/>
  <c r="S886" i="2" s="1"/>
  <c r="O886" i="2"/>
  <c r="R886" i="2" s="1"/>
  <c r="P886" i="2"/>
  <c r="Q886" i="2" s="1"/>
  <c r="T886" i="2"/>
  <c r="M887" i="2"/>
  <c r="N887" i="2"/>
  <c r="S887" i="2" s="1"/>
  <c r="O887" i="2"/>
  <c r="R887" i="2" s="1"/>
  <c r="P887" i="2"/>
  <c r="Q887" i="2" s="1"/>
  <c r="T887" i="2"/>
  <c r="M888" i="2"/>
  <c r="I889" i="1" s="1"/>
  <c r="E889" i="1" s="1"/>
  <c r="N888" i="2"/>
  <c r="S888" i="2" s="1"/>
  <c r="O888" i="2"/>
  <c r="R888" i="2" s="1"/>
  <c r="P888" i="2"/>
  <c r="Q888" i="2" s="1"/>
  <c r="T888" i="2"/>
  <c r="M889" i="2"/>
  <c r="N889" i="2"/>
  <c r="S889" i="2" s="1"/>
  <c r="O889" i="2"/>
  <c r="R889" i="2" s="1"/>
  <c r="P889" i="2"/>
  <c r="Q889" i="2" s="1"/>
  <c r="T889" i="2"/>
  <c r="M890" i="2"/>
  <c r="N890" i="2"/>
  <c r="S890" i="2" s="1"/>
  <c r="O890" i="2"/>
  <c r="R890" i="2" s="1"/>
  <c r="P890" i="2"/>
  <c r="Q890" i="2" s="1"/>
  <c r="T890" i="2"/>
  <c r="M891" i="2"/>
  <c r="N891" i="2"/>
  <c r="S891" i="2" s="1"/>
  <c r="O891" i="2"/>
  <c r="R891" i="2" s="1"/>
  <c r="P891" i="2"/>
  <c r="Q891" i="2" s="1"/>
  <c r="T891" i="2"/>
  <c r="M892" i="2"/>
  <c r="N892" i="2"/>
  <c r="S892" i="2" s="1"/>
  <c r="O892" i="2"/>
  <c r="R892" i="2" s="1"/>
  <c r="P892" i="2"/>
  <c r="Q892" i="2" s="1"/>
  <c r="T892" i="2"/>
  <c r="M893" i="2"/>
  <c r="N893" i="2"/>
  <c r="S893" i="2" s="1"/>
  <c r="O893" i="2"/>
  <c r="R893" i="2" s="1"/>
  <c r="P893" i="2"/>
  <c r="Q893" i="2" s="1"/>
  <c r="T893" i="2"/>
  <c r="M894" i="2"/>
  <c r="N894" i="2"/>
  <c r="S894" i="2" s="1"/>
  <c r="O894" i="2"/>
  <c r="R894" i="2" s="1"/>
  <c r="P894" i="2"/>
  <c r="Q894" i="2" s="1"/>
  <c r="T894" i="2"/>
  <c r="M895" i="2"/>
  <c r="N895" i="2"/>
  <c r="S895" i="2" s="1"/>
  <c r="O895" i="2"/>
  <c r="R895" i="2" s="1"/>
  <c r="P895" i="2"/>
  <c r="Q895" i="2" s="1"/>
  <c r="T895" i="2"/>
  <c r="M896" i="2"/>
  <c r="I897" i="1" s="1"/>
  <c r="E897" i="1" s="1"/>
  <c r="N896" i="2"/>
  <c r="S896" i="2" s="1"/>
  <c r="O896" i="2"/>
  <c r="R896" i="2" s="1"/>
  <c r="P896" i="2"/>
  <c r="Q896" i="2" s="1"/>
  <c r="T896" i="2"/>
  <c r="M897" i="2"/>
  <c r="N897" i="2"/>
  <c r="S897" i="2" s="1"/>
  <c r="O897" i="2"/>
  <c r="R897" i="2" s="1"/>
  <c r="P897" i="2"/>
  <c r="Q897" i="2" s="1"/>
  <c r="T897" i="2"/>
  <c r="M898" i="2"/>
  <c r="N898" i="2"/>
  <c r="S898" i="2" s="1"/>
  <c r="O898" i="2"/>
  <c r="R898" i="2" s="1"/>
  <c r="P898" i="2"/>
  <c r="Q898" i="2" s="1"/>
  <c r="T898" i="2"/>
  <c r="M899" i="2"/>
  <c r="N899" i="2"/>
  <c r="S899" i="2" s="1"/>
  <c r="O899" i="2"/>
  <c r="R899" i="2" s="1"/>
  <c r="P899" i="2"/>
  <c r="Q899" i="2" s="1"/>
  <c r="T899" i="2"/>
  <c r="M900" i="2"/>
  <c r="N900" i="2"/>
  <c r="S900" i="2" s="1"/>
  <c r="O900" i="2"/>
  <c r="R900" i="2" s="1"/>
  <c r="P900" i="2"/>
  <c r="Q900" i="2" s="1"/>
  <c r="T900" i="2"/>
  <c r="M901" i="2"/>
  <c r="I902" i="1" s="1"/>
  <c r="N901" i="2"/>
  <c r="S901" i="2" s="1"/>
  <c r="O901" i="2"/>
  <c r="R901" i="2" s="1"/>
  <c r="P901" i="2"/>
  <c r="Q901" i="2" s="1"/>
  <c r="T901" i="2"/>
  <c r="M902" i="2"/>
  <c r="N902" i="2"/>
  <c r="S902" i="2" s="1"/>
  <c r="O902" i="2"/>
  <c r="R902" i="2" s="1"/>
  <c r="P902" i="2"/>
  <c r="Q902" i="2" s="1"/>
  <c r="T902" i="2"/>
  <c r="M903" i="2"/>
  <c r="N903" i="2"/>
  <c r="S903" i="2" s="1"/>
  <c r="O903" i="2"/>
  <c r="R903" i="2" s="1"/>
  <c r="P903" i="2"/>
  <c r="Q903" i="2" s="1"/>
  <c r="T903" i="2"/>
  <c r="M904" i="2"/>
  <c r="I905" i="1" s="1"/>
  <c r="E905" i="1" s="1"/>
  <c r="N904" i="2"/>
  <c r="S904" i="2" s="1"/>
  <c r="O904" i="2"/>
  <c r="R904" i="2" s="1"/>
  <c r="P904" i="2"/>
  <c r="Q904" i="2" s="1"/>
  <c r="T904" i="2"/>
  <c r="M905" i="2"/>
  <c r="N905" i="2"/>
  <c r="S905" i="2" s="1"/>
  <c r="O905" i="2"/>
  <c r="R905" i="2" s="1"/>
  <c r="P905" i="2"/>
  <c r="Q905" i="2" s="1"/>
  <c r="T905" i="2"/>
  <c r="M906" i="2"/>
  <c r="N906" i="2"/>
  <c r="S906" i="2" s="1"/>
  <c r="O906" i="2"/>
  <c r="R906" i="2" s="1"/>
  <c r="P906" i="2"/>
  <c r="Q906" i="2" s="1"/>
  <c r="T906" i="2"/>
  <c r="M907" i="2"/>
  <c r="N907" i="2"/>
  <c r="S907" i="2" s="1"/>
  <c r="O907" i="2"/>
  <c r="R907" i="2" s="1"/>
  <c r="P907" i="2"/>
  <c r="Q907" i="2" s="1"/>
  <c r="T907" i="2"/>
  <c r="M908" i="2"/>
  <c r="N908" i="2"/>
  <c r="S908" i="2" s="1"/>
  <c r="O908" i="2"/>
  <c r="R908" i="2" s="1"/>
  <c r="P908" i="2"/>
  <c r="Q908" i="2" s="1"/>
  <c r="T908" i="2"/>
  <c r="M909" i="2"/>
  <c r="I910" i="1" s="1"/>
  <c r="E910" i="1" s="1"/>
  <c r="N909" i="2"/>
  <c r="S909" i="2" s="1"/>
  <c r="O909" i="2"/>
  <c r="R909" i="2" s="1"/>
  <c r="P909" i="2"/>
  <c r="Q909" i="2" s="1"/>
  <c r="T909" i="2"/>
  <c r="M910" i="2"/>
  <c r="N910" i="2"/>
  <c r="S910" i="2" s="1"/>
  <c r="O910" i="2"/>
  <c r="R910" i="2" s="1"/>
  <c r="P910" i="2"/>
  <c r="Q910" i="2" s="1"/>
  <c r="T910" i="2"/>
  <c r="M911" i="2"/>
  <c r="N911" i="2"/>
  <c r="S911" i="2" s="1"/>
  <c r="O911" i="2"/>
  <c r="R911" i="2" s="1"/>
  <c r="P911" i="2"/>
  <c r="Q911" i="2" s="1"/>
  <c r="T911" i="2"/>
  <c r="M912" i="2"/>
  <c r="I913" i="1" s="1"/>
  <c r="E913" i="1" s="1"/>
  <c r="N912" i="2"/>
  <c r="S912" i="2" s="1"/>
  <c r="O912" i="2"/>
  <c r="R912" i="2" s="1"/>
  <c r="P912" i="2"/>
  <c r="Q912" i="2" s="1"/>
  <c r="T912" i="2"/>
  <c r="M913" i="2"/>
  <c r="N913" i="2"/>
  <c r="S913" i="2" s="1"/>
  <c r="O913" i="2"/>
  <c r="R913" i="2" s="1"/>
  <c r="P913" i="2"/>
  <c r="Q913" i="2" s="1"/>
  <c r="T913" i="2"/>
  <c r="M914" i="2"/>
  <c r="N914" i="2"/>
  <c r="S914" i="2" s="1"/>
  <c r="O914" i="2"/>
  <c r="R914" i="2" s="1"/>
  <c r="P914" i="2"/>
  <c r="Q914" i="2" s="1"/>
  <c r="T914" i="2"/>
  <c r="M915" i="2"/>
  <c r="N915" i="2"/>
  <c r="S915" i="2" s="1"/>
  <c r="O915" i="2"/>
  <c r="R915" i="2" s="1"/>
  <c r="P915" i="2"/>
  <c r="Q915" i="2" s="1"/>
  <c r="T915" i="2"/>
  <c r="M916" i="2"/>
  <c r="N916" i="2"/>
  <c r="S916" i="2" s="1"/>
  <c r="O916" i="2"/>
  <c r="R916" i="2" s="1"/>
  <c r="P916" i="2"/>
  <c r="Q916" i="2" s="1"/>
  <c r="T916" i="2"/>
  <c r="M917" i="2"/>
  <c r="I918" i="1" s="1"/>
  <c r="E918" i="1" s="1"/>
  <c r="W918" i="1" s="1"/>
  <c r="AG918" i="1" s="1"/>
  <c r="N917" i="2"/>
  <c r="S917" i="2" s="1"/>
  <c r="O917" i="2"/>
  <c r="R917" i="2" s="1"/>
  <c r="P917" i="2"/>
  <c r="Q917" i="2" s="1"/>
  <c r="T917" i="2"/>
  <c r="M918" i="2"/>
  <c r="N918" i="2"/>
  <c r="S918" i="2" s="1"/>
  <c r="O918" i="2"/>
  <c r="R918" i="2" s="1"/>
  <c r="P918" i="2"/>
  <c r="Q918" i="2" s="1"/>
  <c r="T918" i="2"/>
  <c r="M919" i="2"/>
  <c r="N919" i="2"/>
  <c r="S919" i="2" s="1"/>
  <c r="O919" i="2"/>
  <c r="R919" i="2" s="1"/>
  <c r="P919" i="2"/>
  <c r="Q919" i="2" s="1"/>
  <c r="T919" i="2"/>
  <c r="M920" i="2"/>
  <c r="I921" i="1" s="1"/>
  <c r="E921" i="1" s="1"/>
  <c r="N920" i="2"/>
  <c r="S920" i="2" s="1"/>
  <c r="O920" i="2"/>
  <c r="R920" i="2" s="1"/>
  <c r="P920" i="2"/>
  <c r="Q920" i="2" s="1"/>
  <c r="T920" i="2"/>
  <c r="M921" i="2"/>
  <c r="N921" i="2"/>
  <c r="S921" i="2" s="1"/>
  <c r="O921" i="2"/>
  <c r="R921" i="2" s="1"/>
  <c r="P921" i="2"/>
  <c r="Q921" i="2" s="1"/>
  <c r="T921" i="2"/>
  <c r="M922" i="2"/>
  <c r="N922" i="2"/>
  <c r="S922" i="2" s="1"/>
  <c r="O922" i="2"/>
  <c r="R922" i="2" s="1"/>
  <c r="P922" i="2"/>
  <c r="Q922" i="2" s="1"/>
  <c r="T922" i="2"/>
  <c r="M923" i="2"/>
  <c r="N923" i="2"/>
  <c r="S923" i="2" s="1"/>
  <c r="O923" i="2"/>
  <c r="R923" i="2" s="1"/>
  <c r="P923" i="2"/>
  <c r="Q923" i="2" s="1"/>
  <c r="T923" i="2"/>
  <c r="M924" i="2"/>
  <c r="N924" i="2"/>
  <c r="S924" i="2" s="1"/>
  <c r="O924" i="2"/>
  <c r="R924" i="2" s="1"/>
  <c r="P924" i="2"/>
  <c r="Q924" i="2" s="1"/>
  <c r="T924" i="2"/>
  <c r="M925" i="2"/>
  <c r="I926" i="1" s="1"/>
  <c r="E926" i="1" s="1"/>
  <c r="N925" i="2"/>
  <c r="S925" i="2" s="1"/>
  <c r="O925" i="2"/>
  <c r="R925" i="2" s="1"/>
  <c r="P925" i="2"/>
  <c r="Q925" i="2" s="1"/>
  <c r="T925" i="2"/>
  <c r="M926" i="2"/>
  <c r="N926" i="2"/>
  <c r="S926" i="2" s="1"/>
  <c r="O926" i="2"/>
  <c r="R926" i="2" s="1"/>
  <c r="P926" i="2"/>
  <c r="Q926" i="2" s="1"/>
  <c r="T926" i="2"/>
  <c r="M927" i="2"/>
  <c r="N927" i="2"/>
  <c r="S927" i="2" s="1"/>
  <c r="O927" i="2"/>
  <c r="R927" i="2" s="1"/>
  <c r="P927" i="2"/>
  <c r="Q927" i="2" s="1"/>
  <c r="T927" i="2"/>
  <c r="M928" i="2"/>
  <c r="I929" i="1" s="1"/>
  <c r="E929" i="1" s="1"/>
  <c r="N928" i="2"/>
  <c r="S928" i="2" s="1"/>
  <c r="O928" i="2"/>
  <c r="R928" i="2" s="1"/>
  <c r="P928" i="2"/>
  <c r="Q928" i="2" s="1"/>
  <c r="T928" i="2"/>
  <c r="M929" i="2"/>
  <c r="N929" i="2"/>
  <c r="S929" i="2" s="1"/>
  <c r="O929" i="2"/>
  <c r="R929" i="2" s="1"/>
  <c r="P929" i="2"/>
  <c r="Q929" i="2" s="1"/>
  <c r="T929" i="2"/>
  <c r="M930" i="2"/>
  <c r="N930" i="2"/>
  <c r="S930" i="2" s="1"/>
  <c r="O930" i="2"/>
  <c r="R930" i="2" s="1"/>
  <c r="P930" i="2"/>
  <c r="Q930" i="2" s="1"/>
  <c r="T930" i="2"/>
  <c r="M931" i="2"/>
  <c r="N931" i="2"/>
  <c r="S931" i="2" s="1"/>
  <c r="O931" i="2"/>
  <c r="R931" i="2" s="1"/>
  <c r="P931" i="2"/>
  <c r="Q931" i="2" s="1"/>
  <c r="T931" i="2"/>
  <c r="M932" i="2"/>
  <c r="N932" i="2"/>
  <c r="S932" i="2" s="1"/>
  <c r="O932" i="2"/>
  <c r="R932" i="2" s="1"/>
  <c r="P932" i="2"/>
  <c r="Q932" i="2" s="1"/>
  <c r="T932" i="2"/>
  <c r="M933" i="2"/>
  <c r="I934" i="1" s="1"/>
  <c r="E934" i="1" s="1"/>
  <c r="N933" i="2"/>
  <c r="S933" i="2" s="1"/>
  <c r="O933" i="2"/>
  <c r="R933" i="2" s="1"/>
  <c r="P933" i="2"/>
  <c r="Q933" i="2" s="1"/>
  <c r="T933" i="2"/>
  <c r="M934" i="2"/>
  <c r="N934" i="2"/>
  <c r="S934" i="2" s="1"/>
  <c r="O934" i="2"/>
  <c r="R934" i="2" s="1"/>
  <c r="P934" i="2"/>
  <c r="Q934" i="2" s="1"/>
  <c r="T934" i="2"/>
  <c r="M935" i="2"/>
  <c r="N935" i="2"/>
  <c r="S935" i="2" s="1"/>
  <c r="O935" i="2"/>
  <c r="R935" i="2" s="1"/>
  <c r="P935" i="2"/>
  <c r="Q935" i="2" s="1"/>
  <c r="T935" i="2"/>
  <c r="M936" i="2"/>
  <c r="I937" i="1" s="1"/>
  <c r="E937" i="1" s="1"/>
  <c r="N936" i="2"/>
  <c r="S936" i="2" s="1"/>
  <c r="O936" i="2"/>
  <c r="R936" i="2" s="1"/>
  <c r="P936" i="2"/>
  <c r="Q936" i="2" s="1"/>
  <c r="T936" i="2"/>
  <c r="M937" i="2"/>
  <c r="N937" i="2"/>
  <c r="S937" i="2" s="1"/>
  <c r="O937" i="2"/>
  <c r="R937" i="2" s="1"/>
  <c r="P937" i="2"/>
  <c r="Q937" i="2" s="1"/>
  <c r="T937" i="2"/>
  <c r="M938" i="2"/>
  <c r="N938" i="2"/>
  <c r="S938" i="2" s="1"/>
  <c r="O938" i="2"/>
  <c r="R938" i="2" s="1"/>
  <c r="P938" i="2"/>
  <c r="Q938" i="2" s="1"/>
  <c r="T938" i="2"/>
  <c r="M939" i="2"/>
  <c r="N939" i="2"/>
  <c r="S939" i="2" s="1"/>
  <c r="O939" i="2"/>
  <c r="R939" i="2" s="1"/>
  <c r="P939" i="2"/>
  <c r="Q939" i="2" s="1"/>
  <c r="T939" i="2"/>
  <c r="M940" i="2"/>
  <c r="N940" i="2"/>
  <c r="S940" i="2" s="1"/>
  <c r="O940" i="2"/>
  <c r="R940" i="2" s="1"/>
  <c r="P940" i="2"/>
  <c r="Q940" i="2" s="1"/>
  <c r="T940" i="2"/>
  <c r="M941" i="2"/>
  <c r="I942" i="1" s="1"/>
  <c r="E942" i="1" s="1"/>
  <c r="N941" i="2"/>
  <c r="S941" i="2" s="1"/>
  <c r="O941" i="2"/>
  <c r="R941" i="2" s="1"/>
  <c r="P941" i="2"/>
  <c r="Q941" i="2" s="1"/>
  <c r="T941" i="2"/>
  <c r="M942" i="2"/>
  <c r="N942" i="2"/>
  <c r="S942" i="2" s="1"/>
  <c r="O942" i="2"/>
  <c r="R942" i="2" s="1"/>
  <c r="P942" i="2"/>
  <c r="Q942" i="2" s="1"/>
  <c r="T942" i="2"/>
  <c r="M943" i="2"/>
  <c r="N943" i="2"/>
  <c r="S943" i="2" s="1"/>
  <c r="O943" i="2"/>
  <c r="R943" i="2" s="1"/>
  <c r="P943" i="2"/>
  <c r="Q943" i="2" s="1"/>
  <c r="T943" i="2"/>
  <c r="M944" i="2"/>
  <c r="N944" i="2"/>
  <c r="S944" i="2" s="1"/>
  <c r="O944" i="2"/>
  <c r="R944" i="2" s="1"/>
  <c r="P944" i="2"/>
  <c r="Q944" i="2" s="1"/>
  <c r="T944" i="2"/>
  <c r="M945" i="2"/>
  <c r="N945" i="2"/>
  <c r="S945" i="2" s="1"/>
  <c r="O945" i="2"/>
  <c r="R945" i="2" s="1"/>
  <c r="P945" i="2"/>
  <c r="Q945" i="2" s="1"/>
  <c r="T945" i="2"/>
  <c r="M946" i="2"/>
  <c r="N946" i="2"/>
  <c r="S946" i="2" s="1"/>
  <c r="O946" i="2"/>
  <c r="R946" i="2" s="1"/>
  <c r="P946" i="2"/>
  <c r="Q946" i="2" s="1"/>
  <c r="T946" i="2"/>
  <c r="M947" i="2"/>
  <c r="N947" i="2"/>
  <c r="S947" i="2" s="1"/>
  <c r="O947" i="2"/>
  <c r="R947" i="2" s="1"/>
  <c r="P947" i="2"/>
  <c r="Q947" i="2" s="1"/>
  <c r="T947" i="2"/>
  <c r="M948" i="2"/>
  <c r="N948" i="2"/>
  <c r="S948" i="2" s="1"/>
  <c r="O948" i="2"/>
  <c r="R948" i="2" s="1"/>
  <c r="P948" i="2"/>
  <c r="Q948" i="2" s="1"/>
  <c r="T948" i="2"/>
  <c r="M949" i="2"/>
  <c r="N949" i="2"/>
  <c r="S949" i="2" s="1"/>
  <c r="O949" i="2"/>
  <c r="R949" i="2" s="1"/>
  <c r="P949" i="2"/>
  <c r="Q949" i="2" s="1"/>
  <c r="T949" i="2"/>
  <c r="M950" i="2"/>
  <c r="N950" i="2"/>
  <c r="S950" i="2" s="1"/>
  <c r="O950" i="2"/>
  <c r="R950" i="2" s="1"/>
  <c r="P950" i="2"/>
  <c r="Q950" i="2" s="1"/>
  <c r="T950" i="2"/>
  <c r="M951" i="2"/>
  <c r="N951" i="2"/>
  <c r="S951" i="2" s="1"/>
  <c r="O951" i="2"/>
  <c r="R951" i="2" s="1"/>
  <c r="P951" i="2"/>
  <c r="Q951" i="2" s="1"/>
  <c r="T951" i="2"/>
  <c r="M952" i="2"/>
  <c r="N952" i="2"/>
  <c r="S952" i="2" s="1"/>
  <c r="O952" i="2"/>
  <c r="R952" i="2" s="1"/>
  <c r="P952" i="2"/>
  <c r="Q952" i="2" s="1"/>
  <c r="T952" i="2"/>
  <c r="M953" i="2"/>
  <c r="I954" i="1" s="1"/>
  <c r="N953" i="2"/>
  <c r="S953" i="2" s="1"/>
  <c r="O953" i="2"/>
  <c r="R953" i="2" s="1"/>
  <c r="P953" i="2"/>
  <c r="Q953" i="2" s="1"/>
  <c r="T953" i="2"/>
  <c r="M954" i="2"/>
  <c r="N954" i="2"/>
  <c r="S954" i="2" s="1"/>
  <c r="O954" i="2"/>
  <c r="R954" i="2" s="1"/>
  <c r="P954" i="2"/>
  <c r="Q954" i="2" s="1"/>
  <c r="T954" i="2"/>
  <c r="M955" i="2"/>
  <c r="N955" i="2"/>
  <c r="S955" i="2" s="1"/>
  <c r="O955" i="2"/>
  <c r="R955" i="2" s="1"/>
  <c r="P955" i="2"/>
  <c r="Q955" i="2" s="1"/>
  <c r="T955" i="2"/>
  <c r="M956" i="2"/>
  <c r="N956" i="2"/>
  <c r="S956" i="2" s="1"/>
  <c r="O956" i="2"/>
  <c r="R956" i="2" s="1"/>
  <c r="P956" i="2"/>
  <c r="Q956" i="2" s="1"/>
  <c r="T956" i="2"/>
  <c r="M957" i="2"/>
  <c r="I958" i="1" s="1"/>
  <c r="N957" i="2"/>
  <c r="S957" i="2" s="1"/>
  <c r="O957" i="2"/>
  <c r="R957" i="2" s="1"/>
  <c r="P957" i="2"/>
  <c r="Q957" i="2" s="1"/>
  <c r="T957" i="2"/>
  <c r="M958" i="2"/>
  <c r="N958" i="2"/>
  <c r="S958" i="2" s="1"/>
  <c r="O958" i="2"/>
  <c r="R958" i="2" s="1"/>
  <c r="P958" i="2"/>
  <c r="Q958" i="2" s="1"/>
  <c r="T958" i="2"/>
  <c r="M959" i="2"/>
  <c r="N959" i="2"/>
  <c r="S959" i="2" s="1"/>
  <c r="O959" i="2"/>
  <c r="R959" i="2" s="1"/>
  <c r="P959" i="2"/>
  <c r="Q959" i="2" s="1"/>
  <c r="T959" i="2"/>
  <c r="M960" i="2"/>
  <c r="N960" i="2"/>
  <c r="S960" i="2" s="1"/>
  <c r="O960" i="2"/>
  <c r="R960" i="2" s="1"/>
  <c r="P960" i="2"/>
  <c r="Q960" i="2" s="1"/>
  <c r="T960" i="2"/>
  <c r="M961" i="2"/>
  <c r="I962" i="1" s="1"/>
  <c r="N961" i="2"/>
  <c r="S961" i="2" s="1"/>
  <c r="O961" i="2"/>
  <c r="R961" i="2" s="1"/>
  <c r="P961" i="2"/>
  <c r="Q961" i="2" s="1"/>
  <c r="T961" i="2"/>
  <c r="E962" i="1" s="1"/>
  <c r="M962" i="2"/>
  <c r="N962" i="2"/>
  <c r="S962" i="2" s="1"/>
  <c r="O962" i="2"/>
  <c r="R962" i="2" s="1"/>
  <c r="P962" i="2"/>
  <c r="Q962" i="2" s="1"/>
  <c r="T962" i="2"/>
  <c r="M963" i="2"/>
  <c r="N963" i="2"/>
  <c r="S963" i="2" s="1"/>
  <c r="O963" i="2"/>
  <c r="R963" i="2" s="1"/>
  <c r="P963" i="2"/>
  <c r="Q963" i="2" s="1"/>
  <c r="T963" i="2"/>
  <c r="M964" i="2"/>
  <c r="N964" i="2"/>
  <c r="S964" i="2" s="1"/>
  <c r="O964" i="2"/>
  <c r="R964" i="2" s="1"/>
  <c r="P964" i="2"/>
  <c r="Q964" i="2" s="1"/>
  <c r="T964" i="2"/>
  <c r="M965" i="2"/>
  <c r="I966" i="1" s="1"/>
  <c r="E966" i="1" s="1"/>
  <c r="N965" i="2"/>
  <c r="S965" i="2" s="1"/>
  <c r="O965" i="2"/>
  <c r="R965" i="2" s="1"/>
  <c r="P965" i="2"/>
  <c r="Q965" i="2" s="1"/>
  <c r="T965" i="2"/>
  <c r="M966" i="2"/>
  <c r="N966" i="2"/>
  <c r="S966" i="2" s="1"/>
  <c r="O966" i="2"/>
  <c r="R966" i="2" s="1"/>
  <c r="P966" i="2"/>
  <c r="Q966" i="2" s="1"/>
  <c r="T966" i="2"/>
  <c r="M967" i="2"/>
  <c r="N967" i="2"/>
  <c r="S967" i="2" s="1"/>
  <c r="O967" i="2"/>
  <c r="R967" i="2" s="1"/>
  <c r="P967" i="2"/>
  <c r="Q967" i="2" s="1"/>
  <c r="T967" i="2"/>
  <c r="M968" i="2"/>
  <c r="N968" i="2"/>
  <c r="S968" i="2" s="1"/>
  <c r="O968" i="2"/>
  <c r="R968" i="2" s="1"/>
  <c r="P968" i="2"/>
  <c r="Q968" i="2" s="1"/>
  <c r="T968" i="2"/>
  <c r="M969" i="2"/>
  <c r="N969" i="2"/>
  <c r="S969" i="2" s="1"/>
  <c r="O969" i="2"/>
  <c r="R969" i="2" s="1"/>
  <c r="P969" i="2"/>
  <c r="Q969" i="2" s="1"/>
  <c r="T969" i="2"/>
  <c r="M970" i="2"/>
  <c r="N970" i="2"/>
  <c r="S970" i="2" s="1"/>
  <c r="O970" i="2"/>
  <c r="R970" i="2" s="1"/>
  <c r="P970" i="2"/>
  <c r="Q970" i="2" s="1"/>
  <c r="T970" i="2"/>
  <c r="M971" i="2"/>
  <c r="N971" i="2"/>
  <c r="S971" i="2" s="1"/>
  <c r="O971" i="2"/>
  <c r="R971" i="2" s="1"/>
  <c r="P971" i="2"/>
  <c r="Q971" i="2" s="1"/>
  <c r="T971" i="2"/>
  <c r="M972" i="2"/>
  <c r="N972" i="2"/>
  <c r="S972" i="2" s="1"/>
  <c r="O972" i="2"/>
  <c r="R972" i="2" s="1"/>
  <c r="P972" i="2"/>
  <c r="Q972" i="2" s="1"/>
  <c r="T972" i="2"/>
  <c r="M973" i="2"/>
  <c r="I974" i="1" s="1"/>
  <c r="E974" i="1" s="1"/>
  <c r="N973" i="2"/>
  <c r="S973" i="2" s="1"/>
  <c r="O973" i="2"/>
  <c r="R973" i="2" s="1"/>
  <c r="P973" i="2"/>
  <c r="Q973" i="2" s="1"/>
  <c r="T973" i="2"/>
  <c r="M974" i="2"/>
  <c r="N974" i="2"/>
  <c r="S974" i="2" s="1"/>
  <c r="O974" i="2"/>
  <c r="R974" i="2" s="1"/>
  <c r="P974" i="2"/>
  <c r="Q974" i="2" s="1"/>
  <c r="T974" i="2"/>
  <c r="M975" i="2"/>
  <c r="N975" i="2"/>
  <c r="S975" i="2" s="1"/>
  <c r="O975" i="2"/>
  <c r="R975" i="2" s="1"/>
  <c r="P975" i="2"/>
  <c r="Q975" i="2" s="1"/>
  <c r="T975" i="2"/>
  <c r="M976" i="2"/>
  <c r="N976" i="2"/>
  <c r="S976" i="2" s="1"/>
  <c r="O976" i="2"/>
  <c r="R976" i="2" s="1"/>
  <c r="P976" i="2"/>
  <c r="Q976" i="2" s="1"/>
  <c r="T976" i="2"/>
  <c r="M977" i="2"/>
  <c r="N977" i="2"/>
  <c r="S977" i="2" s="1"/>
  <c r="O977" i="2"/>
  <c r="R977" i="2" s="1"/>
  <c r="P977" i="2"/>
  <c r="Q977" i="2" s="1"/>
  <c r="T977" i="2"/>
  <c r="M978" i="2"/>
  <c r="N978" i="2"/>
  <c r="S978" i="2" s="1"/>
  <c r="O978" i="2"/>
  <c r="R978" i="2" s="1"/>
  <c r="P978" i="2"/>
  <c r="Q978" i="2" s="1"/>
  <c r="T978" i="2"/>
  <c r="M979" i="2"/>
  <c r="N979" i="2"/>
  <c r="S979" i="2" s="1"/>
  <c r="O979" i="2"/>
  <c r="R979" i="2" s="1"/>
  <c r="P979" i="2"/>
  <c r="Q979" i="2" s="1"/>
  <c r="T979" i="2"/>
  <c r="M980" i="2"/>
  <c r="N980" i="2"/>
  <c r="S980" i="2" s="1"/>
  <c r="O980" i="2"/>
  <c r="R980" i="2" s="1"/>
  <c r="P980" i="2"/>
  <c r="Q980" i="2" s="1"/>
  <c r="T980" i="2"/>
  <c r="M981" i="2"/>
  <c r="I982" i="1" s="1"/>
  <c r="E982" i="1" s="1"/>
  <c r="N981" i="2"/>
  <c r="S981" i="2" s="1"/>
  <c r="O981" i="2"/>
  <c r="R981" i="2" s="1"/>
  <c r="P981" i="2"/>
  <c r="Q981" i="2" s="1"/>
  <c r="T981" i="2"/>
  <c r="M982" i="2"/>
  <c r="N982" i="2"/>
  <c r="S982" i="2" s="1"/>
  <c r="O982" i="2"/>
  <c r="R982" i="2" s="1"/>
  <c r="P982" i="2"/>
  <c r="Q982" i="2" s="1"/>
  <c r="T982" i="2"/>
  <c r="M983" i="2"/>
  <c r="N983" i="2"/>
  <c r="S983" i="2" s="1"/>
  <c r="O983" i="2"/>
  <c r="R983" i="2" s="1"/>
  <c r="P983" i="2"/>
  <c r="Q983" i="2" s="1"/>
  <c r="T983" i="2"/>
  <c r="M984" i="2"/>
  <c r="N984" i="2"/>
  <c r="S984" i="2" s="1"/>
  <c r="O984" i="2"/>
  <c r="R984" i="2" s="1"/>
  <c r="P984" i="2"/>
  <c r="Q984" i="2" s="1"/>
  <c r="T984" i="2"/>
  <c r="M985" i="2"/>
  <c r="N985" i="2"/>
  <c r="S985" i="2" s="1"/>
  <c r="O985" i="2"/>
  <c r="R985" i="2" s="1"/>
  <c r="P985" i="2"/>
  <c r="Q985" i="2" s="1"/>
  <c r="T985" i="2"/>
  <c r="M986" i="2"/>
  <c r="N986" i="2"/>
  <c r="S986" i="2" s="1"/>
  <c r="O986" i="2"/>
  <c r="R986" i="2" s="1"/>
  <c r="P986" i="2"/>
  <c r="Q986" i="2" s="1"/>
  <c r="T986" i="2"/>
  <c r="M987" i="2"/>
  <c r="N987" i="2"/>
  <c r="S987" i="2" s="1"/>
  <c r="O987" i="2"/>
  <c r="R987" i="2" s="1"/>
  <c r="P987" i="2"/>
  <c r="Q987" i="2" s="1"/>
  <c r="T987" i="2"/>
  <c r="M988" i="2"/>
  <c r="N988" i="2"/>
  <c r="S988" i="2" s="1"/>
  <c r="O988" i="2"/>
  <c r="R988" i="2" s="1"/>
  <c r="P988" i="2"/>
  <c r="Q988" i="2" s="1"/>
  <c r="T988" i="2"/>
  <c r="M989" i="2"/>
  <c r="I990" i="1" s="1"/>
  <c r="E990" i="1" s="1"/>
  <c r="N989" i="2"/>
  <c r="S989" i="2" s="1"/>
  <c r="O989" i="2"/>
  <c r="R989" i="2" s="1"/>
  <c r="P989" i="2"/>
  <c r="Q989" i="2" s="1"/>
  <c r="T989" i="2"/>
  <c r="M990" i="2"/>
  <c r="N990" i="2"/>
  <c r="S990" i="2" s="1"/>
  <c r="O990" i="2"/>
  <c r="R990" i="2" s="1"/>
  <c r="P990" i="2"/>
  <c r="Q990" i="2" s="1"/>
  <c r="T990" i="2"/>
  <c r="M991" i="2"/>
  <c r="N991" i="2"/>
  <c r="S991" i="2" s="1"/>
  <c r="O991" i="2"/>
  <c r="R991" i="2" s="1"/>
  <c r="P991" i="2"/>
  <c r="Q991" i="2" s="1"/>
  <c r="T991" i="2"/>
  <c r="M992" i="2"/>
  <c r="N992" i="2"/>
  <c r="S992" i="2" s="1"/>
  <c r="O992" i="2"/>
  <c r="R992" i="2" s="1"/>
  <c r="P992" i="2"/>
  <c r="Q992" i="2" s="1"/>
  <c r="T992" i="2"/>
  <c r="M993" i="2"/>
  <c r="N993" i="2"/>
  <c r="S993" i="2" s="1"/>
  <c r="O993" i="2"/>
  <c r="R993" i="2" s="1"/>
  <c r="P993" i="2"/>
  <c r="Q993" i="2" s="1"/>
  <c r="T993" i="2"/>
  <c r="M994" i="2"/>
  <c r="N994" i="2"/>
  <c r="S994" i="2" s="1"/>
  <c r="O994" i="2"/>
  <c r="R994" i="2" s="1"/>
  <c r="P994" i="2"/>
  <c r="Q994" i="2" s="1"/>
  <c r="T994" i="2"/>
  <c r="M995" i="2"/>
  <c r="N995" i="2"/>
  <c r="S995" i="2" s="1"/>
  <c r="O995" i="2"/>
  <c r="R995" i="2" s="1"/>
  <c r="P995" i="2"/>
  <c r="Q995" i="2" s="1"/>
  <c r="T995" i="2"/>
  <c r="M996" i="2"/>
  <c r="N996" i="2"/>
  <c r="S996" i="2" s="1"/>
  <c r="O996" i="2"/>
  <c r="R996" i="2" s="1"/>
  <c r="P996" i="2"/>
  <c r="Q996" i="2" s="1"/>
  <c r="T996" i="2"/>
  <c r="M997" i="2"/>
  <c r="I998" i="1" s="1"/>
  <c r="E998" i="1" s="1"/>
  <c r="N997" i="2"/>
  <c r="S997" i="2" s="1"/>
  <c r="O997" i="2"/>
  <c r="R997" i="2" s="1"/>
  <c r="P997" i="2"/>
  <c r="Q997" i="2" s="1"/>
  <c r="T997" i="2"/>
  <c r="M998" i="2"/>
  <c r="N998" i="2"/>
  <c r="S998" i="2" s="1"/>
  <c r="O998" i="2"/>
  <c r="R998" i="2" s="1"/>
  <c r="P998" i="2"/>
  <c r="Q998" i="2" s="1"/>
  <c r="T998" i="2"/>
  <c r="M999" i="2"/>
  <c r="N999" i="2"/>
  <c r="S999" i="2" s="1"/>
  <c r="O999" i="2"/>
  <c r="R999" i="2" s="1"/>
  <c r="P999" i="2"/>
  <c r="Q999" i="2" s="1"/>
  <c r="T999" i="2"/>
  <c r="M1000" i="2"/>
  <c r="N1000" i="2"/>
  <c r="S1000" i="2" s="1"/>
  <c r="O1000" i="2"/>
  <c r="R1000" i="2" s="1"/>
  <c r="P1000" i="2"/>
  <c r="Q1000" i="2" s="1"/>
  <c r="T1000" i="2"/>
  <c r="M1001" i="2"/>
  <c r="N1001" i="2"/>
  <c r="S1001" i="2" s="1"/>
  <c r="O1001" i="2"/>
  <c r="R1001" i="2" s="1"/>
  <c r="P1001" i="2"/>
  <c r="Q1001" i="2" s="1"/>
  <c r="T1001" i="2"/>
  <c r="M1002" i="2"/>
  <c r="N1002" i="2"/>
  <c r="S1002" i="2" s="1"/>
  <c r="O1002" i="2"/>
  <c r="R1002" i="2" s="1"/>
  <c r="P1002" i="2"/>
  <c r="Q1002" i="2" s="1"/>
  <c r="T1002" i="2"/>
  <c r="M1003" i="2"/>
  <c r="N1003" i="2"/>
  <c r="S1003" i="2" s="1"/>
  <c r="O1003" i="2"/>
  <c r="R1003" i="2" s="1"/>
  <c r="P1003" i="2"/>
  <c r="Q1003" i="2" s="1"/>
  <c r="T1003" i="2"/>
  <c r="M1004" i="2"/>
  <c r="N1004" i="2"/>
  <c r="S1004" i="2" s="1"/>
  <c r="O1004" i="2"/>
  <c r="R1004" i="2" s="1"/>
  <c r="P1004" i="2"/>
  <c r="Q1004" i="2" s="1"/>
  <c r="T1004" i="2"/>
  <c r="M1005" i="2"/>
  <c r="N1005" i="2"/>
  <c r="S1005" i="2" s="1"/>
  <c r="O1005" i="2"/>
  <c r="R1005" i="2" s="1"/>
  <c r="P1005" i="2"/>
  <c r="Q1005" i="2" s="1"/>
  <c r="T1005" i="2"/>
  <c r="M1006" i="2"/>
  <c r="N1006" i="2"/>
  <c r="S1006" i="2" s="1"/>
  <c r="O1006" i="2"/>
  <c r="R1006" i="2" s="1"/>
  <c r="P1006" i="2"/>
  <c r="Q1006" i="2" s="1"/>
  <c r="T1006" i="2"/>
  <c r="M1007" i="2"/>
  <c r="N1007" i="2"/>
  <c r="S1007" i="2" s="1"/>
  <c r="O1007" i="2"/>
  <c r="R1007" i="2" s="1"/>
  <c r="P1007" i="2"/>
  <c r="Q1007" i="2" s="1"/>
  <c r="T1007" i="2"/>
  <c r="M1008" i="2"/>
  <c r="N1008" i="2"/>
  <c r="S1008" i="2" s="1"/>
  <c r="O1008" i="2"/>
  <c r="R1008" i="2" s="1"/>
  <c r="P1008" i="2"/>
  <c r="Q1008" i="2" s="1"/>
  <c r="T1008" i="2"/>
  <c r="M1009" i="2"/>
  <c r="N1009" i="2"/>
  <c r="S1009" i="2" s="1"/>
  <c r="O1009" i="2"/>
  <c r="R1009" i="2" s="1"/>
  <c r="P1009" i="2"/>
  <c r="Q1009" i="2" s="1"/>
  <c r="T1009" i="2"/>
  <c r="M1010" i="2"/>
  <c r="N1010" i="2"/>
  <c r="S1010" i="2" s="1"/>
  <c r="O1010" i="2"/>
  <c r="R1010" i="2" s="1"/>
  <c r="P1010" i="2"/>
  <c r="Q1010" i="2" s="1"/>
  <c r="T1010" i="2"/>
  <c r="M1011" i="2"/>
  <c r="N1011" i="2"/>
  <c r="S1011" i="2" s="1"/>
  <c r="O1011" i="2"/>
  <c r="R1011" i="2" s="1"/>
  <c r="P1011" i="2"/>
  <c r="Q1011" i="2" s="1"/>
  <c r="T1011" i="2"/>
  <c r="M1012" i="2"/>
  <c r="N1012" i="2"/>
  <c r="S1012" i="2" s="1"/>
  <c r="O1012" i="2"/>
  <c r="R1012" i="2" s="1"/>
  <c r="P1012" i="2"/>
  <c r="Q1012" i="2" s="1"/>
  <c r="T1012" i="2"/>
  <c r="M1013" i="2"/>
  <c r="N1013" i="2"/>
  <c r="S1013" i="2" s="1"/>
  <c r="O1013" i="2"/>
  <c r="R1013" i="2" s="1"/>
  <c r="P1013" i="2"/>
  <c r="Q1013" i="2" s="1"/>
  <c r="T1013" i="2"/>
  <c r="M14" i="2"/>
  <c r="P14" i="2"/>
  <c r="Q14" i="2" s="1"/>
  <c r="O14" i="2"/>
  <c r="R14" i="2" s="1"/>
  <c r="N14" i="2"/>
  <c r="S14" i="2" s="1"/>
  <c r="D16" i="1"/>
  <c r="CY16" i="1" s="1"/>
  <c r="H16" i="1"/>
  <c r="G16" i="1"/>
  <c r="D17" i="1"/>
  <c r="H17" i="1"/>
  <c r="G17" i="1"/>
  <c r="D18" i="1"/>
  <c r="H18" i="1"/>
  <c r="G18" i="1"/>
  <c r="D19" i="1"/>
  <c r="H19" i="1"/>
  <c r="G19" i="1"/>
  <c r="D20" i="1"/>
  <c r="CY20" i="1" s="1"/>
  <c r="H20" i="1"/>
  <c r="G20" i="1"/>
  <c r="D21" i="1"/>
  <c r="H21" i="1"/>
  <c r="G21" i="1"/>
  <c r="D22" i="1"/>
  <c r="CY22" i="1" s="1"/>
  <c r="H22" i="1"/>
  <c r="G22" i="1"/>
  <c r="H23" i="1"/>
  <c r="G23" i="1"/>
  <c r="D24" i="1"/>
  <c r="H24" i="1"/>
  <c r="G24" i="1"/>
  <c r="D25" i="1"/>
  <c r="H25" i="1"/>
  <c r="G25" i="1"/>
  <c r="D26" i="1"/>
  <c r="CY26" i="1" s="1"/>
  <c r="H26" i="1"/>
  <c r="G26" i="1"/>
  <c r="D27" i="1"/>
  <c r="CY27" i="1" s="1"/>
  <c r="H27" i="1"/>
  <c r="G27" i="1"/>
  <c r="D28" i="1"/>
  <c r="H28" i="1"/>
  <c r="G28" i="1"/>
  <c r="D29" i="1"/>
  <c r="CY29" i="1" s="1"/>
  <c r="H29" i="1"/>
  <c r="G29" i="1"/>
  <c r="D30" i="1"/>
  <c r="CY30" i="1" s="1"/>
  <c r="H30" i="1"/>
  <c r="G30" i="1"/>
  <c r="D31" i="1"/>
  <c r="CY31" i="1" s="1"/>
  <c r="H31" i="1"/>
  <c r="G31" i="1"/>
  <c r="D32" i="1"/>
  <c r="CY32" i="1" s="1"/>
  <c r="H32" i="1"/>
  <c r="G32" i="1"/>
  <c r="D33" i="1"/>
  <c r="H33" i="1"/>
  <c r="G33" i="1"/>
  <c r="D34" i="1"/>
  <c r="H34" i="1"/>
  <c r="G34" i="1"/>
  <c r="H35" i="1"/>
  <c r="G35" i="1"/>
  <c r="I36" i="1"/>
  <c r="H36" i="1"/>
  <c r="G36" i="1"/>
  <c r="D37" i="1"/>
  <c r="H37" i="1"/>
  <c r="G37" i="1"/>
  <c r="D38" i="1"/>
  <c r="CY38" i="1" s="1"/>
  <c r="H38" i="1"/>
  <c r="G38" i="1"/>
  <c r="D39" i="1"/>
  <c r="H39" i="1"/>
  <c r="G39" i="1"/>
  <c r="D40" i="1"/>
  <c r="CY40" i="1" s="1"/>
  <c r="H40" i="1"/>
  <c r="G40" i="1"/>
  <c r="D41" i="1"/>
  <c r="H41" i="1"/>
  <c r="G41" i="1"/>
  <c r="D42" i="1"/>
  <c r="CY42" i="1" s="1"/>
  <c r="H42" i="1"/>
  <c r="G42" i="1"/>
  <c r="D43" i="1"/>
  <c r="CY43" i="1" s="1"/>
  <c r="H43" i="1"/>
  <c r="G43" i="1"/>
  <c r="D44" i="1"/>
  <c r="H44" i="1"/>
  <c r="G44" i="1"/>
  <c r="D45" i="1"/>
  <c r="H45" i="1"/>
  <c r="G45" i="1"/>
  <c r="D46" i="1"/>
  <c r="CY46" i="1" s="1"/>
  <c r="H46" i="1"/>
  <c r="G46" i="1"/>
  <c r="H47" i="1"/>
  <c r="G47" i="1"/>
  <c r="D48" i="1"/>
  <c r="H48" i="1"/>
  <c r="G48" i="1"/>
  <c r="D49" i="1"/>
  <c r="CY49" i="1" s="1"/>
  <c r="H49" i="1"/>
  <c r="G49" i="1"/>
  <c r="D50" i="1"/>
  <c r="H50" i="1"/>
  <c r="G50" i="1"/>
  <c r="D51" i="1"/>
  <c r="H51" i="1"/>
  <c r="G51" i="1"/>
  <c r="D52" i="1"/>
  <c r="CY52" i="1" s="1"/>
  <c r="H52" i="1"/>
  <c r="G52" i="1"/>
  <c r="I53" i="1"/>
  <c r="D53" i="1"/>
  <c r="H53" i="1"/>
  <c r="G53" i="1"/>
  <c r="I54" i="1"/>
  <c r="D54" i="1"/>
  <c r="CY54" i="1" s="1"/>
  <c r="H54" i="1"/>
  <c r="G54" i="1"/>
  <c r="I55" i="1"/>
  <c r="D55" i="1"/>
  <c r="CY55" i="1" s="1"/>
  <c r="H55" i="1"/>
  <c r="G55" i="1"/>
  <c r="D56" i="1"/>
  <c r="CY56" i="1" s="1"/>
  <c r="H56" i="1"/>
  <c r="G56" i="1"/>
  <c r="I57" i="1"/>
  <c r="D57" i="1"/>
  <c r="CY57" i="1" s="1"/>
  <c r="H57" i="1"/>
  <c r="G57" i="1"/>
  <c r="D58" i="1"/>
  <c r="CY58" i="1" s="1"/>
  <c r="H58" i="1"/>
  <c r="G58" i="1"/>
  <c r="H59" i="1"/>
  <c r="G59" i="1"/>
  <c r="I60" i="1"/>
  <c r="D60" i="1"/>
  <c r="CY60" i="1" s="1"/>
  <c r="H60" i="1"/>
  <c r="G60" i="1"/>
  <c r="I61" i="1"/>
  <c r="D61" i="1"/>
  <c r="H61" i="1"/>
  <c r="G61" i="1"/>
  <c r="D62" i="1"/>
  <c r="CY62" i="1" s="1"/>
  <c r="H62" i="1"/>
  <c r="G62" i="1"/>
  <c r="I63" i="1"/>
  <c r="D63" i="1"/>
  <c r="CY63" i="1" s="1"/>
  <c r="H63" i="1"/>
  <c r="G63" i="1"/>
  <c r="D64" i="1"/>
  <c r="H64" i="1"/>
  <c r="G64" i="1"/>
  <c r="D65" i="1"/>
  <c r="H65" i="1"/>
  <c r="G65" i="1"/>
  <c r="D66" i="1"/>
  <c r="H66" i="1"/>
  <c r="G66" i="1"/>
  <c r="D67" i="1"/>
  <c r="CY67" i="1" s="1"/>
  <c r="H67" i="1"/>
  <c r="G67" i="1"/>
  <c r="D68" i="1"/>
  <c r="H68" i="1"/>
  <c r="G68" i="1"/>
  <c r="D69" i="1"/>
  <c r="CY69" i="1" s="1"/>
  <c r="H69" i="1"/>
  <c r="G69" i="1"/>
  <c r="D70" i="1"/>
  <c r="H70" i="1"/>
  <c r="G70" i="1"/>
  <c r="H71" i="1"/>
  <c r="G71" i="1"/>
  <c r="D72" i="1"/>
  <c r="CY72" i="1" s="1"/>
  <c r="H72" i="1"/>
  <c r="G72" i="1"/>
  <c r="D73" i="1"/>
  <c r="H73" i="1"/>
  <c r="G73" i="1"/>
  <c r="D74" i="1"/>
  <c r="CY74" i="1" s="1"/>
  <c r="H74" i="1"/>
  <c r="G74" i="1"/>
  <c r="D75" i="1"/>
  <c r="H75" i="1"/>
  <c r="G75" i="1"/>
  <c r="D76" i="1"/>
  <c r="H76" i="1"/>
  <c r="G76" i="1"/>
  <c r="D77" i="1"/>
  <c r="CY77" i="1" s="1"/>
  <c r="H77" i="1"/>
  <c r="G77" i="1"/>
  <c r="D78" i="1"/>
  <c r="CY78" i="1" s="1"/>
  <c r="H78" i="1"/>
  <c r="G78" i="1"/>
  <c r="D79" i="1"/>
  <c r="H79" i="1"/>
  <c r="G79" i="1"/>
  <c r="D80" i="1"/>
  <c r="H80" i="1"/>
  <c r="G80" i="1"/>
  <c r="D81" i="1"/>
  <c r="CY81" i="1" s="1"/>
  <c r="H81" i="1"/>
  <c r="G81" i="1"/>
  <c r="D82" i="1"/>
  <c r="CY82" i="1" s="1"/>
  <c r="H82" i="1"/>
  <c r="G82" i="1"/>
  <c r="H83" i="1"/>
  <c r="G83" i="1"/>
  <c r="H84" i="1"/>
  <c r="G84" i="1"/>
  <c r="I85" i="1"/>
  <c r="D85" i="1"/>
  <c r="CY85" i="1" s="1"/>
  <c r="H85" i="1"/>
  <c r="G85" i="1"/>
  <c r="D86" i="1"/>
  <c r="H86" i="1"/>
  <c r="G86" i="1"/>
  <c r="I87" i="1"/>
  <c r="D87" i="1"/>
  <c r="H87" i="1"/>
  <c r="G87" i="1"/>
  <c r="D88" i="1"/>
  <c r="H88" i="1"/>
  <c r="G88" i="1"/>
  <c r="I89" i="1"/>
  <c r="D89" i="1"/>
  <c r="CY89" i="1" s="1"/>
  <c r="H89" i="1"/>
  <c r="G89" i="1"/>
  <c r="D90" i="1"/>
  <c r="H90" i="1"/>
  <c r="G90" i="1"/>
  <c r="I91" i="1"/>
  <c r="D91" i="1"/>
  <c r="H91" i="1"/>
  <c r="G91" i="1"/>
  <c r="D92" i="1"/>
  <c r="CY92" i="1" s="1"/>
  <c r="H92" i="1"/>
  <c r="G92" i="1"/>
  <c r="I93" i="1"/>
  <c r="D93" i="1"/>
  <c r="CY93" i="1" s="1"/>
  <c r="H93" i="1"/>
  <c r="G93" i="1"/>
  <c r="D94" i="1"/>
  <c r="CY94" i="1" s="1"/>
  <c r="H94" i="1"/>
  <c r="G94" i="1"/>
  <c r="D95" i="1"/>
  <c r="CY95" i="1" s="1"/>
  <c r="H95" i="1"/>
  <c r="G95" i="1"/>
  <c r="H96" i="1"/>
  <c r="G96" i="1"/>
  <c r="D97" i="1"/>
  <c r="CY97" i="1" s="1"/>
  <c r="H97" i="1"/>
  <c r="G97" i="1"/>
  <c r="D98" i="1"/>
  <c r="CY98" i="1" s="1"/>
  <c r="H98" i="1"/>
  <c r="G98" i="1"/>
  <c r="I99" i="1"/>
  <c r="D99" i="1"/>
  <c r="H99" i="1"/>
  <c r="G99" i="1"/>
  <c r="D100" i="1"/>
  <c r="CY100" i="1" s="1"/>
  <c r="H100" i="1"/>
  <c r="G100" i="1"/>
  <c r="D101" i="1"/>
  <c r="CY101" i="1" s="1"/>
  <c r="H101" i="1"/>
  <c r="G101" i="1"/>
  <c r="D102" i="1"/>
  <c r="CY102" i="1" s="1"/>
  <c r="H102" i="1"/>
  <c r="G102" i="1"/>
  <c r="D103" i="1"/>
  <c r="H103" i="1"/>
  <c r="G103" i="1"/>
  <c r="D104" i="1"/>
  <c r="H104" i="1"/>
  <c r="G104" i="1"/>
  <c r="D105" i="1"/>
  <c r="CY105" i="1" s="1"/>
  <c r="H105" i="1"/>
  <c r="G105" i="1"/>
  <c r="I106" i="1"/>
  <c r="D106" i="1"/>
  <c r="CY106" i="1" s="1"/>
  <c r="H106" i="1"/>
  <c r="G106" i="1"/>
  <c r="H107" i="1"/>
  <c r="G107" i="1"/>
  <c r="H108" i="1"/>
  <c r="G108" i="1"/>
  <c r="I109" i="1"/>
  <c r="D109" i="1"/>
  <c r="CY109" i="1" s="1"/>
  <c r="H109" i="1"/>
  <c r="G109" i="1"/>
  <c r="I110" i="1"/>
  <c r="D110" i="1"/>
  <c r="CY110" i="1" s="1"/>
  <c r="H110" i="1"/>
  <c r="G110" i="1"/>
  <c r="D111" i="1"/>
  <c r="H111" i="1"/>
  <c r="G111" i="1"/>
  <c r="I112" i="1"/>
  <c r="D112" i="1"/>
  <c r="CY112" i="1" s="1"/>
  <c r="H112" i="1"/>
  <c r="G112" i="1"/>
  <c r="D113" i="1"/>
  <c r="H113" i="1"/>
  <c r="G113" i="1"/>
  <c r="D114" i="1"/>
  <c r="H114" i="1"/>
  <c r="G114" i="1"/>
  <c r="D115" i="1"/>
  <c r="CY115" i="1" s="1"/>
  <c r="H115" i="1"/>
  <c r="G115" i="1"/>
  <c r="D116" i="1"/>
  <c r="CY116" i="1" s="1"/>
  <c r="H116" i="1"/>
  <c r="G116" i="1"/>
  <c r="D117" i="1"/>
  <c r="CY117" i="1" s="1"/>
  <c r="H117" i="1"/>
  <c r="G117" i="1"/>
  <c r="D118" i="1"/>
  <c r="H118" i="1"/>
  <c r="G118" i="1"/>
  <c r="H119" i="1"/>
  <c r="G119" i="1"/>
  <c r="H120" i="1"/>
  <c r="G120" i="1"/>
  <c r="D121" i="1"/>
  <c r="CY121" i="1" s="1"/>
  <c r="H121" i="1"/>
  <c r="G121" i="1"/>
  <c r="D122" i="1"/>
  <c r="CY122" i="1" s="1"/>
  <c r="H122" i="1"/>
  <c r="G122" i="1"/>
  <c r="D123" i="1"/>
  <c r="H123" i="1"/>
  <c r="G123" i="1"/>
  <c r="D124" i="1"/>
  <c r="CY124" i="1" s="1"/>
  <c r="H124" i="1"/>
  <c r="G124" i="1"/>
  <c r="D125" i="1"/>
  <c r="CY125" i="1" s="1"/>
  <c r="H125" i="1"/>
  <c r="G125" i="1"/>
  <c r="D126" i="1"/>
  <c r="CY126" i="1" s="1"/>
  <c r="H126" i="1"/>
  <c r="G126" i="1"/>
  <c r="D127" i="1"/>
  <c r="CY127" i="1" s="1"/>
  <c r="H127" i="1"/>
  <c r="G127" i="1"/>
  <c r="D128" i="1"/>
  <c r="CY128" i="1" s="1"/>
  <c r="H128" i="1"/>
  <c r="G128" i="1"/>
  <c r="D129" i="1"/>
  <c r="CY129" i="1" s="1"/>
  <c r="H129" i="1"/>
  <c r="G129" i="1"/>
  <c r="D130" i="1"/>
  <c r="CY130" i="1" s="1"/>
  <c r="H130" i="1"/>
  <c r="G130" i="1"/>
  <c r="D131" i="1"/>
  <c r="H131" i="1"/>
  <c r="G131" i="1"/>
  <c r="I132" i="1"/>
  <c r="D132" i="1"/>
  <c r="CY132" i="1" s="1"/>
  <c r="H132" i="1"/>
  <c r="G132" i="1"/>
  <c r="D133" i="1"/>
  <c r="CY133" i="1" s="1"/>
  <c r="H133" i="1"/>
  <c r="G133" i="1"/>
  <c r="I134" i="1"/>
  <c r="D134" i="1"/>
  <c r="CY134" i="1" s="1"/>
  <c r="H134" i="1"/>
  <c r="G134" i="1"/>
  <c r="D135" i="1"/>
  <c r="H135" i="1"/>
  <c r="G135" i="1"/>
  <c r="D136" i="1"/>
  <c r="CY136" i="1" s="1"/>
  <c r="H136" i="1"/>
  <c r="G136" i="1"/>
  <c r="D137" i="1"/>
  <c r="H137" i="1"/>
  <c r="G137" i="1"/>
  <c r="I138" i="1"/>
  <c r="D138" i="1"/>
  <c r="CY138" i="1" s="1"/>
  <c r="H138" i="1"/>
  <c r="G138" i="1"/>
  <c r="D139" i="1"/>
  <c r="CY139" i="1" s="1"/>
  <c r="H139" i="1"/>
  <c r="G139" i="1"/>
  <c r="I140" i="1"/>
  <c r="D140" i="1"/>
  <c r="CY140" i="1" s="1"/>
  <c r="H140" i="1"/>
  <c r="G140" i="1"/>
  <c r="D141" i="1"/>
  <c r="CY141" i="1" s="1"/>
  <c r="H141" i="1"/>
  <c r="G141" i="1"/>
  <c r="D142" i="1"/>
  <c r="CY142" i="1" s="1"/>
  <c r="H142" i="1"/>
  <c r="G142" i="1"/>
  <c r="H143" i="1"/>
  <c r="G143" i="1"/>
  <c r="H144" i="1"/>
  <c r="G144" i="1"/>
  <c r="D145" i="1"/>
  <c r="H145" i="1"/>
  <c r="G145" i="1"/>
  <c r="D146" i="1"/>
  <c r="CY146" i="1" s="1"/>
  <c r="H146" i="1"/>
  <c r="G146" i="1"/>
  <c r="D147" i="1"/>
  <c r="CY147" i="1" s="1"/>
  <c r="H147" i="1"/>
  <c r="G147" i="1"/>
  <c r="D148" i="1"/>
  <c r="H148" i="1"/>
  <c r="G148" i="1"/>
  <c r="D149" i="1"/>
  <c r="H149" i="1"/>
  <c r="G149" i="1"/>
  <c r="D150" i="1"/>
  <c r="H150" i="1"/>
  <c r="G150" i="1"/>
  <c r="I151" i="1"/>
  <c r="D151" i="1"/>
  <c r="H151" i="1"/>
  <c r="G151" i="1"/>
  <c r="D152" i="1"/>
  <c r="CY152" i="1" s="1"/>
  <c r="H152" i="1"/>
  <c r="G152" i="1"/>
  <c r="I153" i="1"/>
  <c r="D153" i="1"/>
  <c r="CY153" i="1" s="1"/>
  <c r="H153" i="1"/>
  <c r="G153" i="1"/>
  <c r="D154" i="1"/>
  <c r="CY154" i="1" s="1"/>
  <c r="H154" i="1"/>
  <c r="G154" i="1"/>
  <c r="D155" i="1"/>
  <c r="CY155" i="1" s="1"/>
  <c r="H155" i="1"/>
  <c r="G155" i="1"/>
  <c r="H156" i="1"/>
  <c r="G156" i="1"/>
  <c r="D157" i="1"/>
  <c r="H157" i="1"/>
  <c r="G157" i="1"/>
  <c r="D158" i="1"/>
  <c r="H158" i="1"/>
  <c r="G158" i="1"/>
  <c r="D159" i="1"/>
  <c r="CY159" i="1" s="1"/>
  <c r="H159" i="1"/>
  <c r="G159" i="1"/>
  <c r="D160" i="1"/>
  <c r="H160" i="1"/>
  <c r="G160" i="1"/>
  <c r="D161" i="1"/>
  <c r="CY161" i="1" s="1"/>
  <c r="H161" i="1"/>
  <c r="G161" i="1"/>
  <c r="D162" i="1"/>
  <c r="CY162" i="1" s="1"/>
  <c r="H162" i="1"/>
  <c r="G162" i="1"/>
  <c r="D163" i="1"/>
  <c r="H163" i="1"/>
  <c r="G163" i="1"/>
  <c r="D164" i="1"/>
  <c r="H164" i="1"/>
  <c r="G164" i="1"/>
  <c r="D165" i="1"/>
  <c r="H165" i="1"/>
  <c r="G165" i="1"/>
  <c r="I166" i="1"/>
  <c r="D166" i="1"/>
  <c r="H166" i="1"/>
  <c r="G166" i="1"/>
  <c r="D167" i="1"/>
  <c r="CY167" i="1" s="1"/>
  <c r="H167" i="1"/>
  <c r="G167" i="1"/>
  <c r="H168" i="1"/>
  <c r="G168" i="1"/>
  <c r="D169" i="1"/>
  <c r="H169" i="1"/>
  <c r="G169" i="1"/>
  <c r="D170" i="1"/>
  <c r="H170" i="1"/>
  <c r="G170" i="1"/>
  <c r="D171" i="1"/>
  <c r="H171" i="1"/>
  <c r="G171" i="1"/>
  <c r="I172" i="1"/>
  <c r="D172" i="1"/>
  <c r="CY172" i="1" s="1"/>
  <c r="H172" i="1"/>
  <c r="G172" i="1"/>
  <c r="D173" i="1"/>
  <c r="CY173" i="1" s="1"/>
  <c r="H173" i="1"/>
  <c r="G173" i="1"/>
  <c r="D174" i="1"/>
  <c r="H174" i="1"/>
  <c r="G174" i="1"/>
  <c r="D175" i="1"/>
  <c r="H175" i="1"/>
  <c r="G175" i="1"/>
  <c r="D176" i="1"/>
  <c r="H176" i="1"/>
  <c r="G176" i="1"/>
  <c r="D177" i="1"/>
  <c r="CY177" i="1" s="1"/>
  <c r="H177" i="1"/>
  <c r="G177" i="1"/>
  <c r="I178" i="1"/>
  <c r="D178" i="1"/>
  <c r="H178" i="1"/>
  <c r="G178" i="1"/>
  <c r="D179" i="1"/>
  <c r="CY179" i="1" s="1"/>
  <c r="H179" i="1"/>
  <c r="G179" i="1"/>
  <c r="D180" i="1"/>
  <c r="H180" i="1"/>
  <c r="G180" i="1"/>
  <c r="D181" i="1"/>
  <c r="H181" i="1"/>
  <c r="G181" i="1"/>
  <c r="D182" i="1"/>
  <c r="CY182" i="1" s="1"/>
  <c r="H182" i="1"/>
  <c r="G182" i="1"/>
  <c r="D183" i="1"/>
  <c r="H183" i="1"/>
  <c r="G183" i="1"/>
  <c r="D184" i="1"/>
  <c r="H184" i="1"/>
  <c r="G184" i="1"/>
  <c r="I185" i="1"/>
  <c r="D185" i="1"/>
  <c r="H185" i="1"/>
  <c r="G185" i="1"/>
  <c r="D186" i="1"/>
  <c r="CY186" i="1" s="1"/>
  <c r="H186" i="1"/>
  <c r="G186" i="1"/>
  <c r="I187" i="1"/>
  <c r="D187" i="1"/>
  <c r="H187" i="1"/>
  <c r="G187" i="1"/>
  <c r="I188" i="1"/>
  <c r="D188" i="1"/>
  <c r="CY188" i="1" s="1"/>
  <c r="H188" i="1"/>
  <c r="G188" i="1"/>
  <c r="D189" i="1"/>
  <c r="H189" i="1"/>
  <c r="G189" i="1"/>
  <c r="D190" i="1"/>
  <c r="H190" i="1"/>
  <c r="G190" i="1"/>
  <c r="D191" i="1"/>
  <c r="H191" i="1"/>
  <c r="G191" i="1"/>
  <c r="I192" i="1"/>
  <c r="H192" i="1"/>
  <c r="G192" i="1"/>
  <c r="D193" i="1"/>
  <c r="CY193" i="1" s="1"/>
  <c r="H193" i="1"/>
  <c r="G193" i="1"/>
  <c r="D194" i="1"/>
  <c r="H194" i="1"/>
  <c r="G194" i="1"/>
  <c r="D195" i="1"/>
  <c r="H195" i="1"/>
  <c r="G195" i="1"/>
  <c r="D196" i="1"/>
  <c r="H196" i="1"/>
  <c r="G196" i="1"/>
  <c r="D197" i="1"/>
  <c r="H197" i="1"/>
  <c r="G197" i="1"/>
  <c r="D198" i="1"/>
  <c r="CY198" i="1" s="1"/>
  <c r="H198" i="1"/>
  <c r="G198" i="1"/>
  <c r="I199" i="1"/>
  <c r="D199" i="1"/>
  <c r="H199" i="1"/>
  <c r="G199" i="1"/>
  <c r="D200" i="1"/>
  <c r="H200" i="1"/>
  <c r="G200" i="1"/>
  <c r="D201" i="1"/>
  <c r="H201" i="1"/>
  <c r="G201" i="1"/>
  <c r="D202" i="1"/>
  <c r="H202" i="1"/>
  <c r="G202" i="1"/>
  <c r="D203" i="1"/>
  <c r="H203" i="1"/>
  <c r="G203" i="1"/>
  <c r="D204" i="1"/>
  <c r="H204" i="1"/>
  <c r="G204" i="1"/>
  <c r="D205" i="1"/>
  <c r="H205" i="1"/>
  <c r="G205" i="1"/>
  <c r="D206" i="1"/>
  <c r="H206" i="1"/>
  <c r="G206" i="1"/>
  <c r="D207" i="1"/>
  <c r="CY207" i="1" s="1"/>
  <c r="H207" i="1"/>
  <c r="G207" i="1"/>
  <c r="D208" i="1"/>
  <c r="H208" i="1"/>
  <c r="G208" i="1"/>
  <c r="D209" i="1"/>
  <c r="H209" i="1"/>
  <c r="G209" i="1"/>
  <c r="D210" i="1"/>
  <c r="H210" i="1"/>
  <c r="G210" i="1"/>
  <c r="D211" i="1"/>
  <c r="H211" i="1"/>
  <c r="G211" i="1"/>
  <c r="D212" i="1"/>
  <c r="H212" i="1"/>
  <c r="G212" i="1"/>
  <c r="D213" i="1"/>
  <c r="CY213" i="1" s="1"/>
  <c r="H213" i="1"/>
  <c r="G213" i="1"/>
  <c r="D214" i="1"/>
  <c r="CY214" i="1" s="1"/>
  <c r="H214" i="1"/>
  <c r="G214" i="1"/>
  <c r="H215" i="1"/>
  <c r="G215" i="1"/>
  <c r="H216" i="1"/>
  <c r="G216" i="1"/>
  <c r="D217" i="1"/>
  <c r="H217" i="1"/>
  <c r="G217" i="1"/>
  <c r="D218" i="1"/>
  <c r="CY218" i="1" s="1"/>
  <c r="H218" i="1"/>
  <c r="G218" i="1"/>
  <c r="D219" i="1"/>
  <c r="H219" i="1"/>
  <c r="G219" i="1"/>
  <c r="D220" i="1"/>
  <c r="CY220" i="1" s="1"/>
  <c r="H220" i="1"/>
  <c r="G220" i="1"/>
  <c r="D221" i="1"/>
  <c r="CY221" i="1" s="1"/>
  <c r="H221" i="1"/>
  <c r="G221" i="1"/>
  <c r="I222" i="1"/>
  <c r="D222" i="1"/>
  <c r="H222" i="1"/>
  <c r="G222" i="1"/>
  <c r="D223" i="1"/>
  <c r="H223" i="1"/>
  <c r="G223" i="1"/>
  <c r="D224" i="1"/>
  <c r="H224" i="1"/>
  <c r="G224" i="1"/>
  <c r="I225" i="1"/>
  <c r="D225" i="1"/>
  <c r="CY225" i="1" s="1"/>
  <c r="H225" i="1"/>
  <c r="G225" i="1"/>
  <c r="D226" i="1"/>
  <c r="CY226" i="1" s="1"/>
  <c r="H226" i="1"/>
  <c r="G226" i="1"/>
  <c r="H227" i="1"/>
  <c r="G227" i="1"/>
  <c r="I228" i="1"/>
  <c r="H228" i="1"/>
  <c r="G228" i="1"/>
  <c r="D229" i="1"/>
  <c r="CY229" i="1" s="1"/>
  <c r="H229" i="1"/>
  <c r="G229" i="1"/>
  <c r="D230" i="1"/>
  <c r="H230" i="1"/>
  <c r="G230" i="1"/>
  <c r="D231" i="1"/>
  <c r="CY231" i="1" s="1"/>
  <c r="H231" i="1"/>
  <c r="G231" i="1"/>
  <c r="D232" i="1"/>
  <c r="H232" i="1"/>
  <c r="G232" i="1"/>
  <c r="D233" i="1"/>
  <c r="H233" i="1"/>
  <c r="G233" i="1"/>
  <c r="D234" i="1"/>
  <c r="CY234" i="1" s="1"/>
  <c r="H234" i="1"/>
  <c r="G234" i="1"/>
  <c r="D235" i="1"/>
  <c r="H235" i="1"/>
  <c r="G235" i="1"/>
  <c r="D236" i="1"/>
  <c r="CY236" i="1" s="1"/>
  <c r="H236" i="1"/>
  <c r="G236" i="1"/>
  <c r="D237" i="1"/>
  <c r="CY237" i="1" s="1"/>
  <c r="H237" i="1"/>
  <c r="G237" i="1"/>
  <c r="D238" i="1"/>
  <c r="H238" i="1"/>
  <c r="G238" i="1"/>
  <c r="H239" i="1"/>
  <c r="G239" i="1"/>
  <c r="H240" i="1"/>
  <c r="G240" i="1"/>
  <c r="D241" i="1"/>
  <c r="H241" i="1"/>
  <c r="G241" i="1"/>
  <c r="D242" i="1"/>
  <c r="CY242" i="1" s="1"/>
  <c r="H242" i="1"/>
  <c r="G242" i="1"/>
  <c r="D243" i="1"/>
  <c r="H243" i="1"/>
  <c r="G243" i="1"/>
  <c r="D244" i="1"/>
  <c r="CY244" i="1" s="1"/>
  <c r="H244" i="1"/>
  <c r="G244" i="1"/>
  <c r="D245" i="1"/>
  <c r="H245" i="1"/>
  <c r="G245" i="1"/>
  <c r="D246" i="1"/>
  <c r="CY246" i="1" s="1"/>
  <c r="H246" i="1"/>
  <c r="G246" i="1"/>
  <c r="D247" i="1"/>
  <c r="CY247" i="1" s="1"/>
  <c r="H247" i="1"/>
  <c r="G247" i="1"/>
  <c r="D248" i="1"/>
  <c r="CY248" i="1" s="1"/>
  <c r="H248" i="1"/>
  <c r="G248" i="1"/>
  <c r="D249" i="1"/>
  <c r="CY249" i="1" s="1"/>
  <c r="H249" i="1"/>
  <c r="G249" i="1"/>
  <c r="D250" i="1"/>
  <c r="H250" i="1"/>
  <c r="G250" i="1"/>
  <c r="H251" i="1"/>
  <c r="G251" i="1"/>
  <c r="H252" i="1"/>
  <c r="G252" i="1"/>
  <c r="D253" i="1"/>
  <c r="CY253" i="1" s="1"/>
  <c r="H253" i="1"/>
  <c r="G253" i="1"/>
  <c r="D254" i="1"/>
  <c r="CY254" i="1" s="1"/>
  <c r="H254" i="1"/>
  <c r="G254" i="1"/>
  <c r="D255" i="1"/>
  <c r="CY255" i="1" s="1"/>
  <c r="H255" i="1"/>
  <c r="G255" i="1"/>
  <c r="D256" i="1"/>
  <c r="H256" i="1"/>
  <c r="G256" i="1"/>
  <c r="D257" i="1"/>
  <c r="H257" i="1"/>
  <c r="G257" i="1"/>
  <c r="D258" i="1"/>
  <c r="H258" i="1"/>
  <c r="G258" i="1"/>
  <c r="D259" i="1"/>
  <c r="H259" i="1"/>
  <c r="G259" i="1"/>
  <c r="D260" i="1"/>
  <c r="CY260" i="1" s="1"/>
  <c r="H260" i="1"/>
  <c r="G260" i="1"/>
  <c r="D261" i="1"/>
  <c r="CY261" i="1" s="1"/>
  <c r="H261" i="1"/>
  <c r="G261" i="1"/>
  <c r="D262" i="1"/>
  <c r="CY262" i="1" s="1"/>
  <c r="H262" i="1"/>
  <c r="G262" i="1"/>
  <c r="H263" i="1"/>
  <c r="G263" i="1"/>
  <c r="I264" i="1"/>
  <c r="H264" i="1"/>
  <c r="G264" i="1"/>
  <c r="D265" i="1"/>
  <c r="CY265" i="1" s="1"/>
  <c r="H265" i="1"/>
  <c r="G265" i="1"/>
  <c r="D266" i="1"/>
  <c r="H266" i="1"/>
  <c r="G266" i="1"/>
  <c r="D267" i="1"/>
  <c r="H267" i="1"/>
  <c r="G267" i="1"/>
  <c r="D268" i="1"/>
  <c r="CY268" i="1" s="1"/>
  <c r="H268" i="1"/>
  <c r="G268" i="1"/>
  <c r="D269" i="1"/>
  <c r="H269" i="1"/>
  <c r="G269" i="1"/>
  <c r="D270" i="1"/>
  <c r="CY270" i="1" s="1"/>
  <c r="H270" i="1"/>
  <c r="G270" i="1"/>
  <c r="D271" i="1"/>
  <c r="H271" i="1"/>
  <c r="G271" i="1"/>
  <c r="D272" i="1"/>
  <c r="CY272" i="1" s="1"/>
  <c r="H272" i="1"/>
  <c r="G272" i="1"/>
  <c r="D273" i="1"/>
  <c r="CY273" i="1" s="1"/>
  <c r="H273" i="1"/>
  <c r="G273" i="1"/>
  <c r="I274" i="1"/>
  <c r="D274" i="1"/>
  <c r="H274" i="1"/>
  <c r="G274" i="1"/>
  <c r="D275" i="1"/>
  <c r="CY275" i="1" s="1"/>
  <c r="H275" i="1"/>
  <c r="G275" i="1"/>
  <c r="D276" i="1"/>
  <c r="H276" i="1"/>
  <c r="G276" i="1"/>
  <c r="D277" i="1"/>
  <c r="H277" i="1"/>
  <c r="G277" i="1"/>
  <c r="D278" i="1"/>
  <c r="CY278" i="1" s="1"/>
  <c r="H278" i="1"/>
  <c r="G278" i="1"/>
  <c r="D279" i="1"/>
  <c r="CY279" i="1" s="1"/>
  <c r="H279" i="1"/>
  <c r="G279" i="1"/>
  <c r="D280" i="1"/>
  <c r="CY280" i="1" s="1"/>
  <c r="H280" i="1"/>
  <c r="G280" i="1"/>
  <c r="D281" i="1"/>
  <c r="CY281" i="1" s="1"/>
  <c r="H281" i="1"/>
  <c r="G281" i="1"/>
  <c r="D282" i="1"/>
  <c r="H282" i="1"/>
  <c r="G282" i="1"/>
  <c r="D283" i="1"/>
  <c r="CY283" i="1" s="1"/>
  <c r="H283" i="1"/>
  <c r="G283" i="1"/>
  <c r="D284" i="1"/>
  <c r="H284" i="1"/>
  <c r="G284" i="1"/>
  <c r="D285" i="1"/>
  <c r="CY285" i="1" s="1"/>
  <c r="H285" i="1"/>
  <c r="G285" i="1"/>
  <c r="D286" i="1"/>
  <c r="CY286" i="1" s="1"/>
  <c r="H286" i="1"/>
  <c r="G286" i="1"/>
  <c r="D287" i="1"/>
  <c r="H287" i="1"/>
  <c r="G287" i="1"/>
  <c r="D288" i="1"/>
  <c r="H288" i="1"/>
  <c r="G288" i="1"/>
  <c r="D289" i="1"/>
  <c r="H289" i="1"/>
  <c r="G289" i="1"/>
  <c r="D290" i="1"/>
  <c r="H290" i="1"/>
  <c r="G290" i="1"/>
  <c r="D291" i="1"/>
  <c r="H291" i="1"/>
  <c r="G291" i="1"/>
  <c r="I292" i="1"/>
  <c r="D292" i="1"/>
  <c r="H292" i="1"/>
  <c r="G292" i="1"/>
  <c r="D293" i="1"/>
  <c r="H293" i="1"/>
  <c r="G293" i="1"/>
  <c r="I294" i="1"/>
  <c r="D294" i="1"/>
  <c r="H294" i="1"/>
  <c r="G294" i="1"/>
  <c r="D295" i="1"/>
  <c r="F295" i="1" s="1"/>
  <c r="H295" i="1"/>
  <c r="G295" i="1"/>
  <c r="D296" i="1"/>
  <c r="F296" i="1" s="1"/>
  <c r="H296" i="1"/>
  <c r="G296" i="1"/>
  <c r="I297" i="1"/>
  <c r="E297" i="1" s="1"/>
  <c r="D297" i="1"/>
  <c r="H297" i="1"/>
  <c r="G297" i="1"/>
  <c r="D298" i="1"/>
  <c r="CY298" i="1" s="1"/>
  <c r="H298" i="1"/>
  <c r="G298" i="1"/>
  <c r="I299" i="1"/>
  <c r="E299" i="1" s="1"/>
  <c r="D299" i="1"/>
  <c r="H299" i="1"/>
  <c r="G299" i="1"/>
  <c r="I300" i="1"/>
  <c r="D300" i="1"/>
  <c r="CY300" i="1" s="1"/>
  <c r="H300" i="1"/>
  <c r="G300" i="1"/>
  <c r="D301" i="1"/>
  <c r="H301" i="1"/>
  <c r="G301" i="1"/>
  <c r="I302" i="1"/>
  <c r="D302" i="1"/>
  <c r="CY302" i="1" s="1"/>
  <c r="H302" i="1"/>
  <c r="G302" i="1"/>
  <c r="D303" i="1"/>
  <c r="H303" i="1"/>
  <c r="G303" i="1"/>
  <c r="D304" i="1"/>
  <c r="H304" i="1"/>
  <c r="G304" i="1"/>
  <c r="I305" i="1"/>
  <c r="E305" i="1" s="1"/>
  <c r="D305" i="1"/>
  <c r="H305" i="1"/>
  <c r="G305" i="1"/>
  <c r="D306" i="1"/>
  <c r="H306" i="1"/>
  <c r="G306" i="1"/>
  <c r="I307" i="1"/>
  <c r="D307" i="1"/>
  <c r="H307" i="1"/>
  <c r="G307" i="1"/>
  <c r="D308" i="1"/>
  <c r="CY308" i="1" s="1"/>
  <c r="H308" i="1"/>
  <c r="G308" i="1"/>
  <c r="I309" i="1"/>
  <c r="D309" i="1"/>
  <c r="H309" i="1"/>
  <c r="G309" i="1"/>
  <c r="D310" i="1"/>
  <c r="CY310" i="1" s="1"/>
  <c r="H310" i="1"/>
  <c r="G310" i="1"/>
  <c r="I311" i="1"/>
  <c r="D311" i="1"/>
  <c r="F311" i="1" s="1"/>
  <c r="H311" i="1"/>
  <c r="G311" i="1"/>
  <c r="I312" i="1"/>
  <c r="E312" i="1" s="1"/>
  <c r="D312" i="1"/>
  <c r="H312" i="1"/>
  <c r="G312" i="1"/>
  <c r="I313" i="1"/>
  <c r="D313" i="1"/>
  <c r="CY313" i="1" s="1"/>
  <c r="H313" i="1"/>
  <c r="G313" i="1"/>
  <c r="I314" i="1"/>
  <c r="D314" i="1"/>
  <c r="CY314" i="1" s="1"/>
  <c r="H314" i="1"/>
  <c r="G314" i="1"/>
  <c r="I315" i="1"/>
  <c r="E315" i="1" s="1"/>
  <c r="D315" i="1"/>
  <c r="F315" i="1" s="1"/>
  <c r="H315" i="1"/>
  <c r="G315" i="1"/>
  <c r="D316" i="1"/>
  <c r="CY316" i="1" s="1"/>
  <c r="H316" i="1"/>
  <c r="G316" i="1"/>
  <c r="I317" i="1"/>
  <c r="E317" i="1" s="1"/>
  <c r="D317" i="1"/>
  <c r="F317" i="1" s="1"/>
  <c r="H317" i="1"/>
  <c r="G317" i="1"/>
  <c r="D318" i="1"/>
  <c r="CY318" i="1" s="1"/>
  <c r="H318" i="1"/>
  <c r="G318" i="1"/>
  <c r="I319" i="1"/>
  <c r="D319" i="1"/>
  <c r="F319" i="1" s="1"/>
  <c r="H319" i="1"/>
  <c r="G319" i="1"/>
  <c r="I320" i="1"/>
  <c r="E320" i="1" s="1"/>
  <c r="D320" i="1"/>
  <c r="H320" i="1"/>
  <c r="G320" i="1"/>
  <c r="D321" i="1"/>
  <c r="H321" i="1"/>
  <c r="G321" i="1"/>
  <c r="I322" i="1"/>
  <c r="D322" i="1"/>
  <c r="H322" i="1"/>
  <c r="G322" i="1"/>
  <c r="D323" i="1"/>
  <c r="H323" i="1"/>
  <c r="G323" i="1"/>
  <c r="I324" i="1"/>
  <c r="D324" i="1"/>
  <c r="CY324" i="1" s="1"/>
  <c r="H324" i="1"/>
  <c r="G324" i="1"/>
  <c r="D325" i="1"/>
  <c r="H325" i="1"/>
  <c r="G325" i="1"/>
  <c r="I326" i="1"/>
  <c r="D326" i="1"/>
  <c r="CY326" i="1" s="1"/>
  <c r="H326" i="1"/>
  <c r="G326" i="1"/>
  <c r="D327" i="1"/>
  <c r="H327" i="1"/>
  <c r="G327" i="1"/>
  <c r="D328" i="1"/>
  <c r="H328" i="1"/>
  <c r="G328" i="1"/>
  <c r="I329" i="1"/>
  <c r="E329" i="1" s="1"/>
  <c r="D329" i="1"/>
  <c r="F329" i="1" s="1"/>
  <c r="H329" i="1"/>
  <c r="G329" i="1"/>
  <c r="D330" i="1"/>
  <c r="H330" i="1"/>
  <c r="G330" i="1"/>
  <c r="I331" i="1"/>
  <c r="E331" i="1" s="1"/>
  <c r="D331" i="1"/>
  <c r="F331" i="1" s="1"/>
  <c r="H331" i="1"/>
  <c r="G331" i="1"/>
  <c r="I332" i="1"/>
  <c r="D332" i="1"/>
  <c r="H332" i="1"/>
  <c r="G332" i="1"/>
  <c r="D333" i="1"/>
  <c r="H333" i="1"/>
  <c r="G333" i="1"/>
  <c r="I334" i="1"/>
  <c r="D334" i="1"/>
  <c r="H334" i="1"/>
  <c r="G334" i="1"/>
  <c r="D335" i="1"/>
  <c r="F335" i="1" s="1"/>
  <c r="H335" i="1"/>
  <c r="G335" i="1"/>
  <c r="D336" i="1"/>
  <c r="H336" i="1"/>
  <c r="G336" i="1"/>
  <c r="I337" i="1"/>
  <c r="E337" i="1" s="1"/>
  <c r="D337" i="1"/>
  <c r="F337" i="1" s="1"/>
  <c r="H337" i="1"/>
  <c r="G337" i="1"/>
  <c r="D338" i="1"/>
  <c r="H338" i="1"/>
  <c r="G338" i="1"/>
  <c r="I339" i="1"/>
  <c r="D339" i="1"/>
  <c r="F339" i="1" s="1"/>
  <c r="H339" i="1"/>
  <c r="G339" i="1"/>
  <c r="D340" i="1"/>
  <c r="H340" i="1"/>
  <c r="G340" i="1"/>
  <c r="I341" i="1"/>
  <c r="E341" i="1" s="1"/>
  <c r="D341" i="1"/>
  <c r="H341" i="1"/>
  <c r="G341" i="1"/>
  <c r="D342" i="1"/>
  <c r="H342" i="1"/>
  <c r="G342" i="1"/>
  <c r="I343" i="1"/>
  <c r="D343" i="1"/>
  <c r="H343" i="1"/>
  <c r="G343" i="1"/>
  <c r="I344" i="1"/>
  <c r="E344" i="1" s="1"/>
  <c r="D344" i="1"/>
  <c r="H344" i="1"/>
  <c r="G344" i="1"/>
  <c r="D345" i="1"/>
  <c r="H345" i="1"/>
  <c r="G345" i="1"/>
  <c r="I346" i="1"/>
  <c r="D346" i="1"/>
  <c r="H346" i="1"/>
  <c r="G346" i="1"/>
  <c r="D347" i="1"/>
  <c r="F347" i="1" s="1"/>
  <c r="H347" i="1"/>
  <c r="G347" i="1"/>
  <c r="D348" i="1"/>
  <c r="CY348" i="1" s="1"/>
  <c r="H348" i="1"/>
  <c r="G348" i="1"/>
  <c r="I349" i="1"/>
  <c r="E349" i="1" s="1"/>
  <c r="D349" i="1"/>
  <c r="H349" i="1"/>
  <c r="G349" i="1"/>
  <c r="D350" i="1"/>
  <c r="H350" i="1"/>
  <c r="G350" i="1"/>
  <c r="I351" i="1"/>
  <c r="D351" i="1"/>
  <c r="H351" i="1"/>
  <c r="G351" i="1"/>
  <c r="I352" i="1"/>
  <c r="E352" i="1" s="1"/>
  <c r="D352" i="1"/>
  <c r="H352" i="1"/>
  <c r="G352" i="1"/>
  <c r="D353" i="1"/>
  <c r="H353" i="1"/>
  <c r="G353" i="1"/>
  <c r="I354" i="1"/>
  <c r="D354" i="1"/>
  <c r="H354" i="1"/>
  <c r="G354" i="1"/>
  <c r="D355" i="1"/>
  <c r="H355" i="1"/>
  <c r="G355" i="1"/>
  <c r="I356" i="1"/>
  <c r="D356" i="1"/>
  <c r="H356" i="1"/>
  <c r="G356" i="1"/>
  <c r="D357" i="1"/>
  <c r="H357" i="1"/>
  <c r="G357" i="1"/>
  <c r="I358" i="1"/>
  <c r="E358" i="1" s="1"/>
  <c r="D358" i="1"/>
  <c r="F358" i="1" s="1"/>
  <c r="H358" i="1"/>
  <c r="G358" i="1"/>
  <c r="D359" i="1"/>
  <c r="H359" i="1"/>
  <c r="G359" i="1"/>
  <c r="I360" i="1"/>
  <c r="D360" i="1"/>
  <c r="H360" i="1"/>
  <c r="G360" i="1"/>
  <c r="I361" i="1"/>
  <c r="E361" i="1" s="1"/>
  <c r="D361" i="1"/>
  <c r="H361" i="1"/>
  <c r="G361" i="1"/>
  <c r="I362" i="1"/>
  <c r="E362" i="1" s="1"/>
  <c r="D362" i="1"/>
  <c r="H362" i="1"/>
  <c r="G362" i="1"/>
  <c r="D363" i="1"/>
  <c r="CY363" i="1" s="1"/>
  <c r="H363" i="1"/>
  <c r="G363" i="1"/>
  <c r="I364" i="1"/>
  <c r="D364" i="1"/>
  <c r="H364" i="1"/>
  <c r="G364" i="1"/>
  <c r="D365" i="1"/>
  <c r="H365" i="1"/>
  <c r="G365" i="1"/>
  <c r="I366" i="1"/>
  <c r="D366" i="1"/>
  <c r="F366" i="1" s="1"/>
  <c r="H366" i="1"/>
  <c r="G366" i="1"/>
  <c r="D367" i="1"/>
  <c r="F367" i="1" s="1"/>
  <c r="H367" i="1"/>
  <c r="G367" i="1"/>
  <c r="D368" i="1"/>
  <c r="H368" i="1"/>
  <c r="G368" i="1"/>
  <c r="I369" i="1"/>
  <c r="E369" i="1" s="1"/>
  <c r="D369" i="1"/>
  <c r="H369" i="1"/>
  <c r="G369" i="1"/>
  <c r="D370" i="1"/>
  <c r="CY370" i="1" s="1"/>
  <c r="H370" i="1"/>
  <c r="G370" i="1"/>
  <c r="I371" i="1"/>
  <c r="D371" i="1"/>
  <c r="H371" i="1"/>
  <c r="G371" i="1"/>
  <c r="D372" i="1"/>
  <c r="H372" i="1"/>
  <c r="G372" i="1"/>
  <c r="I373" i="1"/>
  <c r="D373" i="1"/>
  <c r="H373" i="1"/>
  <c r="G373" i="1"/>
  <c r="D374" i="1"/>
  <c r="F374" i="1" s="1"/>
  <c r="H374" i="1"/>
  <c r="G374" i="1"/>
  <c r="I375" i="1"/>
  <c r="D375" i="1"/>
  <c r="H375" i="1"/>
  <c r="G375" i="1"/>
  <c r="I376" i="1"/>
  <c r="E376" i="1" s="1"/>
  <c r="D376" i="1"/>
  <c r="H376" i="1"/>
  <c r="G376" i="1"/>
  <c r="D377" i="1"/>
  <c r="H377" i="1"/>
  <c r="G377" i="1"/>
  <c r="D378" i="1"/>
  <c r="L378" i="1" s="1"/>
  <c r="H378" i="1"/>
  <c r="G378" i="1"/>
  <c r="D379" i="1"/>
  <c r="F379" i="1" s="1"/>
  <c r="H379" i="1"/>
  <c r="G379" i="1"/>
  <c r="I380" i="1"/>
  <c r="D380" i="1"/>
  <c r="L380" i="1" s="1"/>
  <c r="H380" i="1"/>
  <c r="G380" i="1"/>
  <c r="D381" i="1"/>
  <c r="H381" i="1"/>
  <c r="G381" i="1"/>
  <c r="I382" i="1"/>
  <c r="E382" i="1" s="1"/>
  <c r="D382" i="1"/>
  <c r="H382" i="1"/>
  <c r="G382" i="1"/>
  <c r="I383" i="1"/>
  <c r="D383" i="1"/>
  <c r="H383" i="1"/>
  <c r="G383" i="1"/>
  <c r="I384" i="1"/>
  <c r="E384" i="1" s="1"/>
  <c r="D384" i="1"/>
  <c r="H384" i="1"/>
  <c r="G384" i="1"/>
  <c r="D385" i="1"/>
  <c r="H385" i="1"/>
  <c r="G385" i="1"/>
  <c r="I386" i="1"/>
  <c r="D386" i="1"/>
  <c r="H386" i="1"/>
  <c r="G386" i="1"/>
  <c r="D387" i="1"/>
  <c r="H387" i="1"/>
  <c r="G387" i="1"/>
  <c r="I388" i="1"/>
  <c r="E388" i="1" s="1"/>
  <c r="D388" i="1"/>
  <c r="H388" i="1"/>
  <c r="G388" i="1"/>
  <c r="D389" i="1"/>
  <c r="H389" i="1"/>
  <c r="G389" i="1"/>
  <c r="D390" i="1"/>
  <c r="H390" i="1"/>
  <c r="G390" i="1"/>
  <c r="I391" i="1"/>
  <c r="E391" i="1" s="1"/>
  <c r="D391" i="1"/>
  <c r="H391" i="1"/>
  <c r="G391" i="1"/>
  <c r="I392" i="1"/>
  <c r="E392" i="1" s="1"/>
  <c r="D392" i="1"/>
  <c r="H392" i="1"/>
  <c r="G392" i="1"/>
  <c r="D393" i="1"/>
  <c r="H393" i="1"/>
  <c r="G393" i="1"/>
  <c r="I394" i="1"/>
  <c r="D394" i="1"/>
  <c r="H394" i="1"/>
  <c r="G394" i="1"/>
  <c r="I395" i="1"/>
  <c r="E395" i="1" s="1"/>
  <c r="D395" i="1"/>
  <c r="P395" i="1" s="1"/>
  <c r="H395" i="1"/>
  <c r="G395" i="1"/>
  <c r="I396" i="1"/>
  <c r="E396" i="1" s="1"/>
  <c r="D396" i="1"/>
  <c r="H396" i="1"/>
  <c r="G396" i="1"/>
  <c r="I397" i="1"/>
  <c r="D397" i="1"/>
  <c r="H397" i="1"/>
  <c r="G397" i="1"/>
  <c r="D398" i="1"/>
  <c r="H398" i="1"/>
  <c r="G398" i="1"/>
  <c r="D399" i="1"/>
  <c r="H399" i="1"/>
  <c r="G399" i="1"/>
  <c r="I400" i="1"/>
  <c r="E400" i="1" s="1"/>
  <c r="D400" i="1"/>
  <c r="H400" i="1"/>
  <c r="G400" i="1"/>
  <c r="D401" i="1"/>
  <c r="H401" i="1"/>
  <c r="G401" i="1"/>
  <c r="I402" i="1"/>
  <c r="E402" i="1" s="1"/>
  <c r="D402" i="1"/>
  <c r="H402" i="1"/>
  <c r="G402" i="1"/>
  <c r="I403" i="1"/>
  <c r="E403" i="1" s="1"/>
  <c r="D403" i="1"/>
  <c r="H403" i="1"/>
  <c r="G403" i="1"/>
  <c r="D404" i="1"/>
  <c r="H404" i="1"/>
  <c r="G404" i="1"/>
  <c r="I405" i="1"/>
  <c r="D405" i="1"/>
  <c r="H405" i="1"/>
  <c r="G405" i="1"/>
  <c r="I406" i="1"/>
  <c r="E406" i="1" s="1"/>
  <c r="D406" i="1"/>
  <c r="H406" i="1"/>
  <c r="G406" i="1"/>
  <c r="I407" i="1"/>
  <c r="E407" i="1" s="1"/>
  <c r="D407" i="1"/>
  <c r="H407" i="1"/>
  <c r="G407" i="1"/>
  <c r="I408" i="1"/>
  <c r="D408" i="1"/>
  <c r="H408" i="1"/>
  <c r="G408" i="1"/>
  <c r="D409" i="1"/>
  <c r="H409" i="1"/>
  <c r="G409" i="1"/>
  <c r="I410" i="1"/>
  <c r="E410" i="1" s="1"/>
  <c r="D410" i="1"/>
  <c r="H410" i="1"/>
  <c r="G410" i="1"/>
  <c r="I411" i="1"/>
  <c r="E411" i="1" s="1"/>
  <c r="D411" i="1"/>
  <c r="H411" i="1"/>
  <c r="G411" i="1"/>
  <c r="I412" i="1"/>
  <c r="E412" i="1" s="1"/>
  <c r="W412" i="1" s="1"/>
  <c r="AH412" i="1" s="1"/>
  <c r="D412" i="1"/>
  <c r="H412" i="1"/>
  <c r="G412" i="1"/>
  <c r="I413" i="1"/>
  <c r="E413" i="1" s="1"/>
  <c r="D413" i="1"/>
  <c r="H413" i="1"/>
  <c r="G413" i="1"/>
  <c r="I414" i="1"/>
  <c r="E414" i="1" s="1"/>
  <c r="D414" i="1"/>
  <c r="H414" i="1"/>
  <c r="G414" i="1"/>
  <c r="I415" i="1"/>
  <c r="E415" i="1" s="1"/>
  <c r="D415" i="1"/>
  <c r="H415" i="1"/>
  <c r="G415" i="1"/>
  <c r="I416" i="1"/>
  <c r="E416" i="1" s="1"/>
  <c r="D416" i="1"/>
  <c r="H416" i="1"/>
  <c r="G416" i="1"/>
  <c r="I417" i="1"/>
  <c r="E417" i="1" s="1"/>
  <c r="D417" i="1"/>
  <c r="H417" i="1"/>
  <c r="G417" i="1"/>
  <c r="I418" i="1"/>
  <c r="E418" i="1" s="1"/>
  <c r="D418" i="1"/>
  <c r="H418" i="1"/>
  <c r="G418" i="1"/>
  <c r="I419" i="1"/>
  <c r="E419" i="1" s="1"/>
  <c r="D419" i="1"/>
  <c r="H419" i="1"/>
  <c r="G419" i="1"/>
  <c r="I420" i="1"/>
  <c r="E420" i="1" s="1"/>
  <c r="D420" i="1"/>
  <c r="H420" i="1"/>
  <c r="G420" i="1"/>
  <c r="I421" i="1"/>
  <c r="E421" i="1" s="1"/>
  <c r="D421" i="1"/>
  <c r="H421" i="1"/>
  <c r="G421" i="1"/>
  <c r="I422" i="1"/>
  <c r="E422" i="1" s="1"/>
  <c r="D422" i="1"/>
  <c r="H422" i="1"/>
  <c r="G422" i="1"/>
  <c r="I423" i="1"/>
  <c r="E423" i="1" s="1"/>
  <c r="D423" i="1"/>
  <c r="H423" i="1"/>
  <c r="G423" i="1"/>
  <c r="I424" i="1"/>
  <c r="E424" i="1" s="1"/>
  <c r="D424" i="1"/>
  <c r="H424" i="1"/>
  <c r="G424" i="1"/>
  <c r="I425" i="1"/>
  <c r="E425" i="1" s="1"/>
  <c r="D425" i="1"/>
  <c r="H425" i="1"/>
  <c r="G425" i="1"/>
  <c r="I426" i="1"/>
  <c r="E426" i="1" s="1"/>
  <c r="D426" i="1"/>
  <c r="H426" i="1"/>
  <c r="G426" i="1"/>
  <c r="I427" i="1"/>
  <c r="E427" i="1" s="1"/>
  <c r="D427" i="1"/>
  <c r="H427" i="1"/>
  <c r="G427" i="1"/>
  <c r="I428" i="1"/>
  <c r="E428" i="1" s="1"/>
  <c r="D428" i="1"/>
  <c r="H428" i="1"/>
  <c r="G428" i="1"/>
  <c r="I429" i="1"/>
  <c r="E429" i="1" s="1"/>
  <c r="D429" i="1"/>
  <c r="H429" i="1"/>
  <c r="G429" i="1"/>
  <c r="I430" i="1"/>
  <c r="E430" i="1" s="1"/>
  <c r="D430" i="1"/>
  <c r="H430" i="1"/>
  <c r="G430" i="1"/>
  <c r="I431" i="1"/>
  <c r="E431" i="1" s="1"/>
  <c r="D431" i="1"/>
  <c r="H431" i="1"/>
  <c r="G431" i="1"/>
  <c r="I432" i="1"/>
  <c r="E432" i="1" s="1"/>
  <c r="D432" i="1"/>
  <c r="H432" i="1"/>
  <c r="AX432" i="1" s="1"/>
  <c r="G432" i="1"/>
  <c r="I433" i="1"/>
  <c r="E433" i="1" s="1"/>
  <c r="D433" i="1"/>
  <c r="H433" i="1"/>
  <c r="G433" i="1"/>
  <c r="I434" i="1"/>
  <c r="E434" i="1" s="1"/>
  <c r="W434" i="1" s="1"/>
  <c r="D434" i="1"/>
  <c r="H434" i="1"/>
  <c r="G434" i="1"/>
  <c r="I435" i="1"/>
  <c r="E435" i="1" s="1"/>
  <c r="D435" i="1"/>
  <c r="H435" i="1"/>
  <c r="G435" i="1"/>
  <c r="I436" i="1"/>
  <c r="E436" i="1" s="1"/>
  <c r="W436" i="1" s="1"/>
  <c r="D436" i="1"/>
  <c r="H436" i="1"/>
  <c r="G436" i="1"/>
  <c r="I437" i="1"/>
  <c r="E437" i="1" s="1"/>
  <c r="D437" i="1"/>
  <c r="H437" i="1"/>
  <c r="G437" i="1"/>
  <c r="I438" i="1"/>
  <c r="E438" i="1" s="1"/>
  <c r="D438" i="1"/>
  <c r="H438" i="1"/>
  <c r="G438" i="1"/>
  <c r="I439" i="1"/>
  <c r="E439" i="1" s="1"/>
  <c r="D439" i="1"/>
  <c r="H439" i="1"/>
  <c r="G439" i="1"/>
  <c r="I440" i="1"/>
  <c r="E440" i="1" s="1"/>
  <c r="D440" i="1"/>
  <c r="H440" i="1"/>
  <c r="G440" i="1"/>
  <c r="I441" i="1"/>
  <c r="E441" i="1" s="1"/>
  <c r="D441" i="1"/>
  <c r="H441" i="1"/>
  <c r="G441" i="1"/>
  <c r="I442" i="1"/>
  <c r="E442" i="1" s="1"/>
  <c r="W442" i="1" s="1"/>
  <c r="AN442" i="1" s="1"/>
  <c r="D442" i="1"/>
  <c r="H442" i="1"/>
  <c r="G442" i="1"/>
  <c r="I443" i="1"/>
  <c r="E443" i="1" s="1"/>
  <c r="D443" i="1"/>
  <c r="H443" i="1"/>
  <c r="G443" i="1"/>
  <c r="I444" i="1"/>
  <c r="E444" i="1" s="1"/>
  <c r="W444" i="1" s="1"/>
  <c r="AD444" i="1" s="1"/>
  <c r="D444" i="1"/>
  <c r="H444" i="1"/>
  <c r="G444" i="1"/>
  <c r="I445" i="1"/>
  <c r="E445" i="1" s="1"/>
  <c r="D445" i="1"/>
  <c r="H445" i="1"/>
  <c r="G445" i="1"/>
  <c r="I446" i="1"/>
  <c r="E446" i="1" s="1"/>
  <c r="D446" i="1"/>
  <c r="H446" i="1"/>
  <c r="G446" i="1"/>
  <c r="I447" i="1"/>
  <c r="E447" i="1" s="1"/>
  <c r="D447" i="1"/>
  <c r="H447" i="1"/>
  <c r="G447" i="1"/>
  <c r="I448" i="1"/>
  <c r="E448" i="1" s="1"/>
  <c r="D448" i="1"/>
  <c r="H448" i="1"/>
  <c r="G448" i="1"/>
  <c r="I449" i="1"/>
  <c r="E449" i="1" s="1"/>
  <c r="D449" i="1"/>
  <c r="H449" i="1"/>
  <c r="G449" i="1"/>
  <c r="I450" i="1"/>
  <c r="E450" i="1" s="1"/>
  <c r="D450" i="1"/>
  <c r="H450" i="1"/>
  <c r="G450" i="1"/>
  <c r="I451" i="1"/>
  <c r="E451" i="1" s="1"/>
  <c r="D451" i="1"/>
  <c r="H451" i="1"/>
  <c r="G451" i="1"/>
  <c r="I452" i="1"/>
  <c r="D452" i="1"/>
  <c r="H452" i="1"/>
  <c r="G452" i="1"/>
  <c r="I453" i="1"/>
  <c r="E453" i="1" s="1"/>
  <c r="D453" i="1"/>
  <c r="H453" i="1"/>
  <c r="G453" i="1"/>
  <c r="I454" i="1"/>
  <c r="E454" i="1" s="1"/>
  <c r="D454" i="1"/>
  <c r="H454" i="1"/>
  <c r="G454" i="1"/>
  <c r="I455" i="1"/>
  <c r="E455" i="1" s="1"/>
  <c r="D455" i="1"/>
  <c r="H455" i="1"/>
  <c r="G455" i="1"/>
  <c r="D456" i="1"/>
  <c r="H456" i="1"/>
  <c r="G456" i="1"/>
  <c r="I457" i="1"/>
  <c r="E457" i="1" s="1"/>
  <c r="D457" i="1"/>
  <c r="H457" i="1"/>
  <c r="G457" i="1"/>
  <c r="I458" i="1"/>
  <c r="E458" i="1" s="1"/>
  <c r="D458" i="1"/>
  <c r="H458" i="1"/>
  <c r="G458" i="1"/>
  <c r="I459" i="1"/>
  <c r="E459" i="1" s="1"/>
  <c r="D459" i="1"/>
  <c r="H459" i="1"/>
  <c r="G459" i="1"/>
  <c r="I460" i="1"/>
  <c r="D460" i="1"/>
  <c r="H460" i="1"/>
  <c r="G460" i="1"/>
  <c r="I461" i="1"/>
  <c r="E461" i="1" s="1"/>
  <c r="D461" i="1"/>
  <c r="H461" i="1"/>
  <c r="G461" i="1"/>
  <c r="I462" i="1"/>
  <c r="E462" i="1" s="1"/>
  <c r="D462" i="1"/>
  <c r="H462" i="1"/>
  <c r="G462" i="1"/>
  <c r="I463" i="1"/>
  <c r="E463" i="1" s="1"/>
  <c r="D463" i="1"/>
  <c r="H463" i="1"/>
  <c r="G463" i="1"/>
  <c r="D464" i="1"/>
  <c r="H464" i="1"/>
  <c r="G464" i="1"/>
  <c r="I465" i="1"/>
  <c r="E465" i="1" s="1"/>
  <c r="D465" i="1"/>
  <c r="H465" i="1"/>
  <c r="G465" i="1"/>
  <c r="I466" i="1"/>
  <c r="E466" i="1" s="1"/>
  <c r="D466" i="1"/>
  <c r="H466" i="1"/>
  <c r="G466" i="1"/>
  <c r="I467" i="1"/>
  <c r="E467" i="1" s="1"/>
  <c r="D467" i="1"/>
  <c r="H467" i="1"/>
  <c r="G467" i="1"/>
  <c r="I468" i="1"/>
  <c r="D468" i="1"/>
  <c r="H468" i="1"/>
  <c r="G468" i="1"/>
  <c r="I469" i="1"/>
  <c r="E469" i="1" s="1"/>
  <c r="D469" i="1"/>
  <c r="H469" i="1"/>
  <c r="G469" i="1"/>
  <c r="I470" i="1"/>
  <c r="E470" i="1" s="1"/>
  <c r="D470" i="1"/>
  <c r="H470" i="1"/>
  <c r="G470" i="1"/>
  <c r="I471" i="1"/>
  <c r="E471" i="1" s="1"/>
  <c r="W471" i="1" s="1"/>
  <c r="D471" i="1"/>
  <c r="H471" i="1"/>
  <c r="G471" i="1"/>
  <c r="D472" i="1"/>
  <c r="P472" i="1" s="1"/>
  <c r="H472" i="1"/>
  <c r="G472" i="1"/>
  <c r="I473" i="1"/>
  <c r="E473" i="1" s="1"/>
  <c r="D473" i="1"/>
  <c r="AB473" i="1" s="1"/>
  <c r="H473" i="1"/>
  <c r="G473" i="1"/>
  <c r="I474" i="1"/>
  <c r="E474" i="1"/>
  <c r="D474" i="1"/>
  <c r="H474" i="1"/>
  <c r="G474" i="1"/>
  <c r="I475" i="1"/>
  <c r="E475" i="1" s="1"/>
  <c r="D475" i="1"/>
  <c r="H475" i="1"/>
  <c r="G475" i="1"/>
  <c r="I476" i="1"/>
  <c r="E476" i="1" s="1"/>
  <c r="D476" i="1"/>
  <c r="H476" i="1"/>
  <c r="G476" i="1"/>
  <c r="I477" i="1"/>
  <c r="E477" i="1" s="1"/>
  <c r="D477" i="1"/>
  <c r="H477" i="1"/>
  <c r="G477" i="1"/>
  <c r="I478" i="1"/>
  <c r="E478" i="1" s="1"/>
  <c r="D478" i="1"/>
  <c r="H478" i="1"/>
  <c r="G478" i="1"/>
  <c r="I479" i="1"/>
  <c r="E479" i="1" s="1"/>
  <c r="W479" i="1" s="1"/>
  <c r="D479" i="1"/>
  <c r="H479" i="1"/>
  <c r="G479" i="1"/>
  <c r="I480" i="1"/>
  <c r="E480" i="1" s="1"/>
  <c r="D480" i="1"/>
  <c r="H480" i="1"/>
  <c r="G480" i="1"/>
  <c r="I481" i="1"/>
  <c r="E481" i="1" s="1"/>
  <c r="D481" i="1"/>
  <c r="H481" i="1"/>
  <c r="G481" i="1"/>
  <c r="I482" i="1"/>
  <c r="E482" i="1" s="1"/>
  <c r="D482" i="1"/>
  <c r="H482" i="1"/>
  <c r="G482" i="1"/>
  <c r="I483" i="1"/>
  <c r="E483" i="1" s="1"/>
  <c r="D483" i="1"/>
  <c r="H483" i="1"/>
  <c r="G483" i="1"/>
  <c r="AB483" i="1"/>
  <c r="I484" i="1"/>
  <c r="E484" i="1" s="1"/>
  <c r="D484" i="1"/>
  <c r="H484" i="1"/>
  <c r="G484" i="1"/>
  <c r="I485" i="1"/>
  <c r="E485" i="1" s="1"/>
  <c r="D485" i="1"/>
  <c r="H485" i="1"/>
  <c r="G485" i="1"/>
  <c r="I486" i="1"/>
  <c r="E486" i="1" s="1"/>
  <c r="D486" i="1"/>
  <c r="H486" i="1"/>
  <c r="G486" i="1"/>
  <c r="I487" i="1"/>
  <c r="D487" i="1"/>
  <c r="H487" i="1"/>
  <c r="G487" i="1"/>
  <c r="I488" i="1"/>
  <c r="E488" i="1" s="1"/>
  <c r="W488" i="1" s="1"/>
  <c r="D488" i="1"/>
  <c r="H488" i="1"/>
  <c r="G488" i="1"/>
  <c r="I489" i="1"/>
  <c r="E489" i="1" s="1"/>
  <c r="D489" i="1"/>
  <c r="H489" i="1"/>
  <c r="G489" i="1"/>
  <c r="I490" i="1"/>
  <c r="E490" i="1" s="1"/>
  <c r="D490" i="1"/>
  <c r="H490" i="1"/>
  <c r="G490" i="1"/>
  <c r="D491" i="1"/>
  <c r="H491" i="1"/>
  <c r="G491" i="1"/>
  <c r="I492" i="1"/>
  <c r="E492" i="1" s="1"/>
  <c r="D492" i="1"/>
  <c r="H492" i="1"/>
  <c r="G492" i="1"/>
  <c r="I493" i="1"/>
  <c r="E493" i="1" s="1"/>
  <c r="D493" i="1"/>
  <c r="H493" i="1"/>
  <c r="G493" i="1"/>
  <c r="I494" i="1"/>
  <c r="E494" i="1" s="1"/>
  <c r="D494" i="1"/>
  <c r="H494" i="1"/>
  <c r="G494" i="1"/>
  <c r="I495" i="1"/>
  <c r="E495" i="1" s="1"/>
  <c r="D495" i="1"/>
  <c r="H495" i="1"/>
  <c r="G495" i="1"/>
  <c r="I496" i="1"/>
  <c r="E496" i="1" s="1"/>
  <c r="W496" i="1" s="1"/>
  <c r="D496" i="1"/>
  <c r="H496" i="1"/>
  <c r="G496" i="1"/>
  <c r="D497" i="1"/>
  <c r="H497" i="1"/>
  <c r="G497" i="1"/>
  <c r="I498" i="1"/>
  <c r="E498" i="1" s="1"/>
  <c r="D498" i="1"/>
  <c r="P498" i="1" s="1"/>
  <c r="H498" i="1"/>
  <c r="G498" i="1"/>
  <c r="I499" i="1"/>
  <c r="E499" i="1" s="1"/>
  <c r="D499" i="1"/>
  <c r="H499" i="1"/>
  <c r="G499" i="1"/>
  <c r="I500" i="1"/>
  <c r="E500" i="1" s="1"/>
  <c r="D500" i="1"/>
  <c r="P500" i="1" s="1"/>
  <c r="H500" i="1"/>
  <c r="G500" i="1"/>
  <c r="I501" i="1"/>
  <c r="D501" i="1"/>
  <c r="H501" i="1"/>
  <c r="G501" i="1"/>
  <c r="I502" i="1"/>
  <c r="E502" i="1" s="1"/>
  <c r="D502" i="1"/>
  <c r="P502" i="1" s="1"/>
  <c r="H502" i="1"/>
  <c r="G502" i="1"/>
  <c r="I503" i="1"/>
  <c r="E503" i="1" s="1"/>
  <c r="D503" i="1"/>
  <c r="H503" i="1"/>
  <c r="G503" i="1"/>
  <c r="I504" i="1"/>
  <c r="E504" i="1" s="1"/>
  <c r="D504" i="1"/>
  <c r="S504" i="1" s="1"/>
  <c r="H504" i="1"/>
  <c r="G504" i="1"/>
  <c r="I505" i="1"/>
  <c r="E505" i="1" s="1"/>
  <c r="D505" i="1"/>
  <c r="H505" i="1"/>
  <c r="G505" i="1"/>
  <c r="I506" i="1"/>
  <c r="E506" i="1" s="1"/>
  <c r="D506" i="1"/>
  <c r="P506" i="1" s="1"/>
  <c r="H506" i="1"/>
  <c r="G506" i="1"/>
  <c r="I507" i="1"/>
  <c r="D507" i="1"/>
  <c r="H507" i="1"/>
  <c r="G507" i="1"/>
  <c r="I508" i="1"/>
  <c r="E508" i="1" s="1"/>
  <c r="D508" i="1"/>
  <c r="F508" i="1" s="1"/>
  <c r="H508" i="1"/>
  <c r="G508" i="1"/>
  <c r="I509" i="1"/>
  <c r="E509" i="1" s="1"/>
  <c r="D509" i="1"/>
  <c r="H509" i="1"/>
  <c r="G509" i="1"/>
  <c r="I510" i="1"/>
  <c r="E510" i="1" s="1"/>
  <c r="D510" i="1"/>
  <c r="P510" i="1" s="1"/>
  <c r="H510" i="1"/>
  <c r="G510" i="1"/>
  <c r="I511" i="1"/>
  <c r="E511" i="1" s="1"/>
  <c r="D511" i="1"/>
  <c r="H511" i="1"/>
  <c r="G511" i="1"/>
  <c r="I512" i="1"/>
  <c r="E512" i="1"/>
  <c r="D512" i="1"/>
  <c r="H512" i="1"/>
  <c r="G512" i="1"/>
  <c r="I513" i="1"/>
  <c r="E513" i="1" s="1"/>
  <c r="D513" i="1"/>
  <c r="H513" i="1"/>
  <c r="G513" i="1"/>
  <c r="I514" i="1"/>
  <c r="E514" i="1" s="1"/>
  <c r="D514" i="1"/>
  <c r="H514" i="1"/>
  <c r="G514" i="1"/>
  <c r="I515" i="1"/>
  <c r="E515" i="1" s="1"/>
  <c r="W515" i="1" s="1"/>
  <c r="AN515" i="1" s="1"/>
  <c r="D515" i="1"/>
  <c r="H515" i="1"/>
  <c r="G515" i="1"/>
  <c r="I516" i="1"/>
  <c r="E516" i="1" s="1"/>
  <c r="D516" i="1"/>
  <c r="H516" i="1"/>
  <c r="G516" i="1"/>
  <c r="I517" i="1"/>
  <c r="E517" i="1" s="1"/>
  <c r="W517" i="1" s="1"/>
  <c r="AJ517" i="1" s="1"/>
  <c r="D517" i="1"/>
  <c r="H517" i="1"/>
  <c r="G517" i="1"/>
  <c r="I518" i="1"/>
  <c r="E518" i="1" s="1"/>
  <c r="D518" i="1"/>
  <c r="H518" i="1"/>
  <c r="G518" i="1"/>
  <c r="I519" i="1"/>
  <c r="E519" i="1" s="1"/>
  <c r="D519" i="1"/>
  <c r="H519" i="1"/>
  <c r="G519" i="1"/>
  <c r="I520" i="1"/>
  <c r="E520" i="1" s="1"/>
  <c r="D520" i="1"/>
  <c r="H520" i="1"/>
  <c r="G520" i="1"/>
  <c r="I521" i="1"/>
  <c r="E521" i="1" s="1"/>
  <c r="D521" i="1"/>
  <c r="H521" i="1"/>
  <c r="G521" i="1"/>
  <c r="I522" i="1"/>
  <c r="E522" i="1" s="1"/>
  <c r="D522" i="1"/>
  <c r="H522" i="1"/>
  <c r="G522" i="1"/>
  <c r="I523" i="1"/>
  <c r="E523" i="1" s="1"/>
  <c r="W523" i="1" s="1"/>
  <c r="D523" i="1"/>
  <c r="H523" i="1"/>
  <c r="G523" i="1"/>
  <c r="I524" i="1"/>
  <c r="E524" i="1" s="1"/>
  <c r="W524" i="1" s="1"/>
  <c r="AG524" i="1" s="1"/>
  <c r="D524" i="1"/>
  <c r="H524" i="1"/>
  <c r="G524" i="1"/>
  <c r="I525" i="1"/>
  <c r="E525" i="1" s="1"/>
  <c r="D525" i="1"/>
  <c r="H525" i="1"/>
  <c r="G525" i="1"/>
  <c r="I526" i="1"/>
  <c r="E526" i="1" s="1"/>
  <c r="D526" i="1"/>
  <c r="H526" i="1"/>
  <c r="G526" i="1"/>
  <c r="I527" i="1"/>
  <c r="E527" i="1" s="1"/>
  <c r="D527" i="1"/>
  <c r="H527" i="1"/>
  <c r="G527" i="1"/>
  <c r="D528" i="1"/>
  <c r="P528" i="1" s="1"/>
  <c r="H528" i="1"/>
  <c r="G528" i="1"/>
  <c r="I529" i="1"/>
  <c r="E529" i="1" s="1"/>
  <c r="D529" i="1"/>
  <c r="H529" i="1"/>
  <c r="G529" i="1"/>
  <c r="I530" i="1"/>
  <c r="D530" i="1"/>
  <c r="P530" i="1" s="1"/>
  <c r="H530" i="1"/>
  <c r="G530" i="1"/>
  <c r="I531" i="1"/>
  <c r="E531" i="1" s="1"/>
  <c r="D531" i="1"/>
  <c r="H531" i="1"/>
  <c r="G531" i="1"/>
  <c r="I532" i="1"/>
  <c r="E532" i="1" s="1"/>
  <c r="D532" i="1"/>
  <c r="S532" i="1" s="1"/>
  <c r="H532" i="1"/>
  <c r="G532" i="1"/>
  <c r="I533" i="1"/>
  <c r="E533" i="1" s="1"/>
  <c r="D533" i="1"/>
  <c r="H533" i="1"/>
  <c r="G533" i="1"/>
  <c r="I534" i="1"/>
  <c r="E534" i="1" s="1"/>
  <c r="D534" i="1"/>
  <c r="P534" i="1" s="1"/>
  <c r="H534" i="1"/>
  <c r="G534" i="1"/>
  <c r="I535" i="1"/>
  <c r="E535" i="1" s="1"/>
  <c r="D535" i="1"/>
  <c r="H535" i="1"/>
  <c r="G535" i="1"/>
  <c r="I536" i="1"/>
  <c r="E536" i="1" s="1"/>
  <c r="D536" i="1"/>
  <c r="P536" i="1" s="1"/>
  <c r="H536" i="1"/>
  <c r="G536" i="1"/>
  <c r="I537" i="1"/>
  <c r="E537" i="1" s="1"/>
  <c r="D537" i="1"/>
  <c r="H537" i="1"/>
  <c r="G537" i="1"/>
  <c r="I538" i="1"/>
  <c r="E538" i="1" s="1"/>
  <c r="D538" i="1"/>
  <c r="L538" i="1" s="1"/>
  <c r="H538" i="1"/>
  <c r="G538" i="1"/>
  <c r="I539" i="1"/>
  <c r="E539" i="1" s="1"/>
  <c r="D539" i="1"/>
  <c r="H539" i="1"/>
  <c r="G539" i="1"/>
  <c r="I540" i="1"/>
  <c r="E540" i="1" s="1"/>
  <c r="D540" i="1"/>
  <c r="L540" i="1" s="1"/>
  <c r="H540" i="1"/>
  <c r="G540" i="1"/>
  <c r="I541" i="1"/>
  <c r="E541" i="1" s="1"/>
  <c r="D541" i="1"/>
  <c r="H541" i="1"/>
  <c r="G541" i="1"/>
  <c r="I542" i="1"/>
  <c r="E542" i="1" s="1"/>
  <c r="D542" i="1"/>
  <c r="F542" i="1" s="1"/>
  <c r="H542" i="1"/>
  <c r="G542" i="1"/>
  <c r="I543" i="1"/>
  <c r="E543" i="1" s="1"/>
  <c r="D543" i="1"/>
  <c r="H543" i="1"/>
  <c r="G543" i="1"/>
  <c r="I544" i="1"/>
  <c r="D544" i="1"/>
  <c r="L544" i="1" s="1"/>
  <c r="H544" i="1"/>
  <c r="G544" i="1"/>
  <c r="I545" i="1"/>
  <c r="E545" i="1" s="1"/>
  <c r="D545" i="1"/>
  <c r="H545" i="1"/>
  <c r="G545" i="1"/>
  <c r="I546" i="1"/>
  <c r="E546" i="1" s="1"/>
  <c r="D546" i="1"/>
  <c r="L546" i="1" s="1"/>
  <c r="H546" i="1"/>
  <c r="G546" i="1"/>
  <c r="I547" i="1"/>
  <c r="E547" i="1" s="1"/>
  <c r="D547" i="1"/>
  <c r="H547" i="1"/>
  <c r="G547" i="1"/>
  <c r="D548" i="1"/>
  <c r="H548" i="1"/>
  <c r="G548" i="1"/>
  <c r="I549" i="1"/>
  <c r="E549" i="1" s="1"/>
  <c r="D549" i="1"/>
  <c r="H549" i="1"/>
  <c r="G549" i="1"/>
  <c r="I550" i="1"/>
  <c r="E550" i="1" s="1"/>
  <c r="D550" i="1"/>
  <c r="H550" i="1"/>
  <c r="G550" i="1"/>
  <c r="I551" i="1"/>
  <c r="E551" i="1" s="1"/>
  <c r="D551" i="1"/>
  <c r="H551" i="1"/>
  <c r="G551" i="1"/>
  <c r="I552" i="1"/>
  <c r="E552" i="1" s="1"/>
  <c r="D552" i="1"/>
  <c r="H552" i="1"/>
  <c r="G552" i="1"/>
  <c r="I553" i="1"/>
  <c r="E553" i="1" s="1"/>
  <c r="W553" i="1" s="1"/>
  <c r="D553" i="1"/>
  <c r="H553" i="1"/>
  <c r="G553" i="1"/>
  <c r="I554" i="1"/>
  <c r="E554" i="1" s="1"/>
  <c r="D554" i="1"/>
  <c r="S554" i="1" s="1"/>
  <c r="H554" i="1"/>
  <c r="G554" i="1"/>
  <c r="I555" i="1"/>
  <c r="E555" i="1" s="1"/>
  <c r="D555" i="1"/>
  <c r="H555" i="1"/>
  <c r="G555" i="1"/>
  <c r="I556" i="1"/>
  <c r="E556" i="1" s="1"/>
  <c r="D556" i="1"/>
  <c r="H556" i="1"/>
  <c r="G556" i="1"/>
  <c r="I557" i="1"/>
  <c r="E557" i="1" s="1"/>
  <c r="W557" i="1" s="1"/>
  <c r="AD557" i="1" s="1"/>
  <c r="D557" i="1"/>
  <c r="H557" i="1"/>
  <c r="G557" i="1"/>
  <c r="I558" i="1"/>
  <c r="E558" i="1" s="1"/>
  <c r="D558" i="1"/>
  <c r="H558" i="1"/>
  <c r="G558" i="1"/>
  <c r="I559" i="1"/>
  <c r="E559" i="1" s="1"/>
  <c r="D559" i="1"/>
  <c r="H559" i="1"/>
  <c r="G559" i="1"/>
  <c r="I560" i="1"/>
  <c r="E560" i="1" s="1"/>
  <c r="D560" i="1"/>
  <c r="H560" i="1"/>
  <c r="G560" i="1"/>
  <c r="I561" i="1"/>
  <c r="E561" i="1" s="1"/>
  <c r="D561" i="1"/>
  <c r="H561" i="1"/>
  <c r="G561" i="1"/>
  <c r="I562" i="1"/>
  <c r="E562" i="1" s="1"/>
  <c r="D562" i="1"/>
  <c r="H562" i="1"/>
  <c r="G562" i="1"/>
  <c r="I563" i="1"/>
  <c r="E563" i="1" s="1"/>
  <c r="D563" i="1"/>
  <c r="H563" i="1"/>
  <c r="G563" i="1"/>
  <c r="I564" i="1"/>
  <c r="E564" i="1" s="1"/>
  <c r="D564" i="1"/>
  <c r="H564" i="1"/>
  <c r="G564" i="1"/>
  <c r="I565" i="1"/>
  <c r="E565" i="1" s="1"/>
  <c r="D565" i="1"/>
  <c r="H565" i="1"/>
  <c r="G565" i="1"/>
  <c r="I566" i="1"/>
  <c r="E566" i="1" s="1"/>
  <c r="D566" i="1"/>
  <c r="H566" i="1"/>
  <c r="G566" i="1"/>
  <c r="I567" i="1"/>
  <c r="D567" i="1"/>
  <c r="H567" i="1"/>
  <c r="AB567" i="1" s="1"/>
  <c r="G567" i="1"/>
  <c r="I568" i="1"/>
  <c r="E568" i="1" s="1"/>
  <c r="W568" i="1" s="1"/>
  <c r="D568" i="1"/>
  <c r="H568" i="1"/>
  <c r="G568" i="1"/>
  <c r="I569" i="1"/>
  <c r="D569" i="1"/>
  <c r="H569" i="1"/>
  <c r="G569" i="1"/>
  <c r="I570" i="1"/>
  <c r="E570" i="1" s="1"/>
  <c r="D570" i="1"/>
  <c r="H570" i="1"/>
  <c r="G570" i="1"/>
  <c r="I571" i="1"/>
  <c r="E571" i="1" s="1"/>
  <c r="D571" i="1"/>
  <c r="H571" i="1"/>
  <c r="G571" i="1"/>
  <c r="I572" i="1"/>
  <c r="E572" i="1" s="1"/>
  <c r="W572" i="1" s="1"/>
  <c r="D572" i="1"/>
  <c r="H572" i="1"/>
  <c r="G572" i="1"/>
  <c r="I573" i="1"/>
  <c r="E573" i="1" s="1"/>
  <c r="D573" i="1"/>
  <c r="H573" i="1"/>
  <c r="G573" i="1"/>
  <c r="I574" i="1"/>
  <c r="E574" i="1" s="1"/>
  <c r="D574" i="1"/>
  <c r="F574" i="1" s="1"/>
  <c r="H574" i="1"/>
  <c r="G574" i="1"/>
  <c r="I575" i="1"/>
  <c r="D575" i="1"/>
  <c r="H575" i="1"/>
  <c r="G575" i="1"/>
  <c r="I576" i="1"/>
  <c r="E576" i="1" s="1"/>
  <c r="D576" i="1"/>
  <c r="H576" i="1"/>
  <c r="G576" i="1"/>
  <c r="I577" i="1"/>
  <c r="E577" i="1" s="1"/>
  <c r="D577" i="1"/>
  <c r="H577" i="1"/>
  <c r="G577" i="1"/>
  <c r="I578" i="1"/>
  <c r="E578" i="1" s="1"/>
  <c r="D578" i="1"/>
  <c r="H578" i="1"/>
  <c r="G578" i="1"/>
  <c r="I579" i="1"/>
  <c r="E579" i="1" s="1"/>
  <c r="D579" i="1"/>
  <c r="H579" i="1"/>
  <c r="G579" i="1"/>
  <c r="I580" i="1"/>
  <c r="E580" i="1" s="1"/>
  <c r="D580" i="1"/>
  <c r="F580" i="1" s="1"/>
  <c r="H580" i="1"/>
  <c r="G580" i="1"/>
  <c r="I581" i="1"/>
  <c r="E581" i="1" s="1"/>
  <c r="D581" i="1"/>
  <c r="H581" i="1"/>
  <c r="G581" i="1"/>
  <c r="I582" i="1"/>
  <c r="E582" i="1" s="1"/>
  <c r="D582" i="1"/>
  <c r="H582" i="1"/>
  <c r="G582" i="1"/>
  <c r="D583" i="1"/>
  <c r="H583" i="1"/>
  <c r="G583" i="1"/>
  <c r="I584" i="1"/>
  <c r="E584" i="1" s="1"/>
  <c r="D584" i="1"/>
  <c r="AV584" i="1" s="1"/>
  <c r="H584" i="1"/>
  <c r="G584" i="1"/>
  <c r="I585" i="1"/>
  <c r="E585" i="1" s="1"/>
  <c r="D585" i="1"/>
  <c r="H585" i="1"/>
  <c r="G585" i="1"/>
  <c r="D586" i="1"/>
  <c r="H586" i="1"/>
  <c r="G586" i="1"/>
  <c r="I587" i="1"/>
  <c r="D587" i="1"/>
  <c r="H587" i="1"/>
  <c r="G587" i="1"/>
  <c r="I588" i="1"/>
  <c r="E588" i="1" s="1"/>
  <c r="D588" i="1"/>
  <c r="H588" i="1"/>
  <c r="G588" i="1"/>
  <c r="I589" i="1"/>
  <c r="E589" i="1" s="1"/>
  <c r="D589" i="1"/>
  <c r="BF589" i="1" s="1"/>
  <c r="H589" i="1"/>
  <c r="G589" i="1"/>
  <c r="I590" i="1"/>
  <c r="E590" i="1" s="1"/>
  <c r="D590" i="1"/>
  <c r="S590" i="1" s="1"/>
  <c r="H590" i="1"/>
  <c r="G590" i="1"/>
  <c r="I591" i="1"/>
  <c r="E591" i="1" s="1"/>
  <c r="D591" i="1"/>
  <c r="H591" i="1"/>
  <c r="G591" i="1"/>
  <c r="I592" i="1"/>
  <c r="E592" i="1" s="1"/>
  <c r="D592" i="1"/>
  <c r="H592" i="1"/>
  <c r="BD592" i="1" s="1"/>
  <c r="G592" i="1"/>
  <c r="I593" i="1"/>
  <c r="E593" i="1" s="1"/>
  <c r="D593" i="1"/>
  <c r="H593" i="1"/>
  <c r="G593" i="1"/>
  <c r="I594" i="1"/>
  <c r="E594" i="1" s="1"/>
  <c r="D594" i="1"/>
  <c r="H594" i="1"/>
  <c r="G594" i="1"/>
  <c r="I595" i="1"/>
  <c r="E595" i="1" s="1"/>
  <c r="D595" i="1"/>
  <c r="H595" i="1"/>
  <c r="G595" i="1"/>
  <c r="I596" i="1"/>
  <c r="E596" i="1" s="1"/>
  <c r="D596" i="1"/>
  <c r="H596" i="1"/>
  <c r="BD596" i="1" s="1"/>
  <c r="G596" i="1"/>
  <c r="I597" i="1"/>
  <c r="E597" i="1" s="1"/>
  <c r="D597" i="1"/>
  <c r="H597" i="1"/>
  <c r="G597" i="1"/>
  <c r="I598" i="1"/>
  <c r="E598" i="1" s="1"/>
  <c r="D598" i="1"/>
  <c r="H598" i="1"/>
  <c r="G598" i="1"/>
  <c r="I599" i="1"/>
  <c r="E599" i="1" s="1"/>
  <c r="D599" i="1"/>
  <c r="H599" i="1"/>
  <c r="G599" i="1"/>
  <c r="I600" i="1"/>
  <c r="E600" i="1" s="1"/>
  <c r="D600" i="1"/>
  <c r="H600" i="1"/>
  <c r="G600" i="1"/>
  <c r="I601" i="1"/>
  <c r="E601" i="1" s="1"/>
  <c r="D601" i="1"/>
  <c r="H601" i="1"/>
  <c r="G601" i="1"/>
  <c r="I602" i="1"/>
  <c r="D602" i="1"/>
  <c r="H602" i="1"/>
  <c r="G602" i="1"/>
  <c r="I603" i="1"/>
  <c r="E603" i="1" s="1"/>
  <c r="W603" i="1" s="1"/>
  <c r="D603" i="1"/>
  <c r="H603" i="1"/>
  <c r="G603" i="1"/>
  <c r="I604" i="1"/>
  <c r="E604" i="1" s="1"/>
  <c r="D604" i="1"/>
  <c r="H604" i="1"/>
  <c r="G604" i="1"/>
  <c r="I605" i="1"/>
  <c r="E605" i="1" s="1"/>
  <c r="D605" i="1"/>
  <c r="H605" i="1"/>
  <c r="G605" i="1"/>
  <c r="I606" i="1"/>
  <c r="E606" i="1" s="1"/>
  <c r="D606" i="1"/>
  <c r="H606" i="1"/>
  <c r="G606" i="1"/>
  <c r="I607" i="1"/>
  <c r="E607" i="1" s="1"/>
  <c r="D607" i="1"/>
  <c r="H607" i="1"/>
  <c r="G607" i="1"/>
  <c r="I608" i="1"/>
  <c r="E608" i="1" s="1"/>
  <c r="D608" i="1"/>
  <c r="H608" i="1"/>
  <c r="G608" i="1"/>
  <c r="I609" i="1"/>
  <c r="E609" i="1" s="1"/>
  <c r="D609" i="1"/>
  <c r="H609" i="1"/>
  <c r="G609" i="1"/>
  <c r="I610" i="1"/>
  <c r="E610" i="1" s="1"/>
  <c r="D610" i="1"/>
  <c r="H610" i="1"/>
  <c r="G610" i="1"/>
  <c r="I611" i="1"/>
  <c r="E611" i="1" s="1"/>
  <c r="W611" i="1" s="1"/>
  <c r="AF611" i="1" s="1"/>
  <c r="D611" i="1"/>
  <c r="H611" i="1"/>
  <c r="G611" i="1"/>
  <c r="I612" i="1"/>
  <c r="E612" i="1" s="1"/>
  <c r="D612" i="1"/>
  <c r="H612" i="1"/>
  <c r="G612" i="1"/>
  <c r="I613" i="1"/>
  <c r="E613" i="1" s="1"/>
  <c r="D613" i="1"/>
  <c r="H613" i="1"/>
  <c r="G613" i="1"/>
  <c r="I614" i="1"/>
  <c r="E614" i="1" s="1"/>
  <c r="D614" i="1"/>
  <c r="H614" i="1"/>
  <c r="G614" i="1"/>
  <c r="I615" i="1"/>
  <c r="E615" i="1" s="1"/>
  <c r="D615" i="1"/>
  <c r="H615" i="1"/>
  <c r="G615" i="1"/>
  <c r="I616" i="1"/>
  <c r="E616" i="1" s="1"/>
  <c r="D616" i="1"/>
  <c r="H616" i="1"/>
  <c r="G616" i="1"/>
  <c r="I617" i="1"/>
  <c r="D617" i="1"/>
  <c r="H617" i="1"/>
  <c r="G617" i="1"/>
  <c r="I618" i="1"/>
  <c r="E618" i="1" s="1"/>
  <c r="D618" i="1"/>
  <c r="H618" i="1"/>
  <c r="G618" i="1"/>
  <c r="I619" i="1"/>
  <c r="E619" i="1" s="1"/>
  <c r="D619" i="1"/>
  <c r="H619" i="1"/>
  <c r="G619" i="1"/>
  <c r="I620" i="1"/>
  <c r="E620" i="1" s="1"/>
  <c r="D620" i="1"/>
  <c r="H620" i="1"/>
  <c r="G620" i="1"/>
  <c r="I621" i="1"/>
  <c r="D621" i="1"/>
  <c r="H621" i="1"/>
  <c r="G621" i="1"/>
  <c r="I622" i="1"/>
  <c r="E622" i="1" s="1"/>
  <c r="D622" i="1"/>
  <c r="H622" i="1"/>
  <c r="G622" i="1"/>
  <c r="I623" i="1"/>
  <c r="E623" i="1" s="1"/>
  <c r="D623" i="1"/>
  <c r="H623" i="1"/>
  <c r="G623" i="1"/>
  <c r="I624" i="1"/>
  <c r="E624" i="1" s="1"/>
  <c r="D624" i="1"/>
  <c r="H624" i="1"/>
  <c r="G624" i="1"/>
  <c r="I625" i="1"/>
  <c r="E625" i="1" s="1"/>
  <c r="D625" i="1"/>
  <c r="H625" i="1"/>
  <c r="G625" i="1"/>
  <c r="I626" i="1"/>
  <c r="E626" i="1" s="1"/>
  <c r="D626" i="1"/>
  <c r="H626" i="1"/>
  <c r="G626" i="1"/>
  <c r="I627" i="1"/>
  <c r="E627" i="1" s="1"/>
  <c r="D627" i="1"/>
  <c r="H627" i="1"/>
  <c r="G627" i="1"/>
  <c r="I628" i="1"/>
  <c r="E628" i="1" s="1"/>
  <c r="D628" i="1"/>
  <c r="H628" i="1"/>
  <c r="G628" i="1"/>
  <c r="I629" i="1"/>
  <c r="E629" i="1" s="1"/>
  <c r="D629" i="1"/>
  <c r="H629" i="1"/>
  <c r="G629" i="1"/>
  <c r="I630" i="1"/>
  <c r="E630" i="1" s="1"/>
  <c r="D630" i="1"/>
  <c r="H630" i="1"/>
  <c r="G630" i="1"/>
  <c r="I631" i="1"/>
  <c r="E631" i="1" s="1"/>
  <c r="D631" i="1"/>
  <c r="H631" i="1"/>
  <c r="G631" i="1"/>
  <c r="I632" i="1"/>
  <c r="E632" i="1" s="1"/>
  <c r="D632" i="1"/>
  <c r="H632" i="1"/>
  <c r="G632" i="1"/>
  <c r="I633" i="1"/>
  <c r="E633" i="1" s="1"/>
  <c r="D633" i="1"/>
  <c r="H633" i="1"/>
  <c r="G633" i="1"/>
  <c r="I634" i="1"/>
  <c r="E634" i="1" s="1"/>
  <c r="D634" i="1"/>
  <c r="H634" i="1"/>
  <c r="G634" i="1"/>
  <c r="I635" i="1"/>
  <c r="E635" i="1" s="1"/>
  <c r="D635" i="1"/>
  <c r="H635" i="1"/>
  <c r="G635" i="1"/>
  <c r="I636" i="1"/>
  <c r="D636" i="1"/>
  <c r="H636" i="1"/>
  <c r="G636" i="1"/>
  <c r="I637" i="1"/>
  <c r="E637" i="1" s="1"/>
  <c r="D637" i="1"/>
  <c r="H637" i="1"/>
  <c r="G637" i="1"/>
  <c r="I638" i="1"/>
  <c r="E638" i="1" s="1"/>
  <c r="D638" i="1"/>
  <c r="H638" i="1"/>
  <c r="G638" i="1"/>
  <c r="I639" i="1"/>
  <c r="E639" i="1" s="1"/>
  <c r="D639" i="1"/>
  <c r="H639" i="1"/>
  <c r="G639" i="1"/>
  <c r="D640" i="1"/>
  <c r="S640" i="1" s="1"/>
  <c r="H640" i="1"/>
  <c r="G640" i="1"/>
  <c r="I641" i="1"/>
  <c r="E641" i="1" s="1"/>
  <c r="D641" i="1"/>
  <c r="H641" i="1"/>
  <c r="G641" i="1"/>
  <c r="I642" i="1"/>
  <c r="D642" i="1"/>
  <c r="L642" i="1" s="1"/>
  <c r="H642" i="1"/>
  <c r="G642" i="1"/>
  <c r="I643" i="1"/>
  <c r="E643" i="1" s="1"/>
  <c r="D643" i="1"/>
  <c r="H643" i="1"/>
  <c r="G643" i="1"/>
  <c r="I644" i="1"/>
  <c r="E644" i="1" s="1"/>
  <c r="D644" i="1"/>
  <c r="F644" i="1" s="1"/>
  <c r="H644" i="1"/>
  <c r="G644" i="1"/>
  <c r="I645" i="1"/>
  <c r="E645" i="1" s="1"/>
  <c r="D645" i="1"/>
  <c r="H645" i="1"/>
  <c r="G645" i="1"/>
  <c r="D646" i="1"/>
  <c r="L646" i="1" s="1"/>
  <c r="H646" i="1"/>
  <c r="G646" i="1"/>
  <c r="I647" i="1"/>
  <c r="E647" i="1" s="1"/>
  <c r="D647" i="1"/>
  <c r="H647" i="1"/>
  <c r="G647" i="1"/>
  <c r="I648" i="1"/>
  <c r="E648" i="1" s="1"/>
  <c r="D648" i="1"/>
  <c r="F648" i="1" s="1"/>
  <c r="H648" i="1"/>
  <c r="G648" i="1"/>
  <c r="I649" i="1"/>
  <c r="E649" i="1" s="1"/>
  <c r="D649" i="1"/>
  <c r="H649" i="1"/>
  <c r="G649" i="1"/>
  <c r="I650" i="1"/>
  <c r="D650" i="1"/>
  <c r="L650" i="1" s="1"/>
  <c r="H650" i="1"/>
  <c r="G650" i="1"/>
  <c r="I651" i="1"/>
  <c r="E651" i="1" s="1"/>
  <c r="D651" i="1"/>
  <c r="H651" i="1"/>
  <c r="G651" i="1"/>
  <c r="I652" i="1"/>
  <c r="E652" i="1" s="1"/>
  <c r="D652" i="1"/>
  <c r="F652" i="1" s="1"/>
  <c r="H652" i="1"/>
  <c r="G652" i="1"/>
  <c r="I653" i="1"/>
  <c r="E653" i="1" s="1"/>
  <c r="W653" i="1" s="1"/>
  <c r="AJ653" i="1" s="1"/>
  <c r="D653" i="1"/>
  <c r="H653" i="1"/>
  <c r="G653" i="1"/>
  <c r="I654" i="1"/>
  <c r="E654" i="1" s="1"/>
  <c r="D654" i="1"/>
  <c r="L654" i="1" s="1"/>
  <c r="H654" i="1"/>
  <c r="G654" i="1"/>
  <c r="I655" i="1"/>
  <c r="E655" i="1" s="1"/>
  <c r="D655" i="1"/>
  <c r="H655" i="1"/>
  <c r="G655" i="1"/>
  <c r="I656" i="1"/>
  <c r="D656" i="1"/>
  <c r="F656" i="1" s="1"/>
  <c r="H656" i="1"/>
  <c r="G656" i="1"/>
  <c r="I657" i="1"/>
  <c r="E657" i="1" s="1"/>
  <c r="D657" i="1"/>
  <c r="H657" i="1"/>
  <c r="G657" i="1"/>
  <c r="I658" i="1"/>
  <c r="E658" i="1" s="1"/>
  <c r="D658" i="1"/>
  <c r="L658" i="1" s="1"/>
  <c r="H658" i="1"/>
  <c r="G658" i="1"/>
  <c r="I659" i="1"/>
  <c r="E659" i="1" s="1"/>
  <c r="D659" i="1"/>
  <c r="H659" i="1"/>
  <c r="G659" i="1"/>
  <c r="D660" i="1"/>
  <c r="H660" i="1"/>
  <c r="G660" i="1"/>
  <c r="I661" i="1"/>
  <c r="E661" i="1" s="1"/>
  <c r="D661" i="1"/>
  <c r="H661" i="1"/>
  <c r="G661" i="1"/>
  <c r="I662" i="1"/>
  <c r="E662" i="1" s="1"/>
  <c r="D662" i="1"/>
  <c r="H662" i="1"/>
  <c r="G662" i="1"/>
  <c r="I663" i="1"/>
  <c r="D663" i="1"/>
  <c r="H663" i="1"/>
  <c r="G663" i="1"/>
  <c r="I664" i="1"/>
  <c r="D664" i="1"/>
  <c r="H664" i="1"/>
  <c r="G664" i="1"/>
  <c r="I665" i="1"/>
  <c r="E665" i="1" s="1"/>
  <c r="D665" i="1"/>
  <c r="H665" i="1"/>
  <c r="G665" i="1"/>
  <c r="I666" i="1"/>
  <c r="E666" i="1" s="1"/>
  <c r="D666" i="1"/>
  <c r="H666" i="1"/>
  <c r="G666" i="1"/>
  <c r="I667" i="1"/>
  <c r="E667" i="1" s="1"/>
  <c r="D667" i="1"/>
  <c r="H667" i="1"/>
  <c r="G667" i="1"/>
  <c r="I668" i="1"/>
  <c r="E668" i="1" s="1"/>
  <c r="D668" i="1"/>
  <c r="H668" i="1"/>
  <c r="G668" i="1"/>
  <c r="I669" i="1"/>
  <c r="E669" i="1" s="1"/>
  <c r="W669" i="1" s="1"/>
  <c r="D669" i="1"/>
  <c r="H669" i="1"/>
  <c r="G669" i="1"/>
  <c r="I670" i="1"/>
  <c r="E670" i="1" s="1"/>
  <c r="D670" i="1"/>
  <c r="H670" i="1"/>
  <c r="G670" i="1"/>
  <c r="I671" i="1"/>
  <c r="E671" i="1" s="1"/>
  <c r="D671" i="1"/>
  <c r="H671" i="1"/>
  <c r="G671" i="1"/>
  <c r="I672" i="1"/>
  <c r="E672" i="1" s="1"/>
  <c r="D672" i="1"/>
  <c r="H672" i="1"/>
  <c r="G672" i="1"/>
  <c r="I673" i="1"/>
  <c r="E673" i="1" s="1"/>
  <c r="D673" i="1"/>
  <c r="H673" i="1"/>
  <c r="G673" i="1"/>
  <c r="I674" i="1"/>
  <c r="D674" i="1"/>
  <c r="H674" i="1"/>
  <c r="G674" i="1"/>
  <c r="I675" i="1"/>
  <c r="E675" i="1" s="1"/>
  <c r="D675" i="1"/>
  <c r="H675" i="1"/>
  <c r="G675" i="1"/>
  <c r="I676" i="1"/>
  <c r="E676" i="1" s="1"/>
  <c r="D676" i="1"/>
  <c r="H676" i="1"/>
  <c r="G676" i="1"/>
  <c r="D677" i="1"/>
  <c r="H677" i="1"/>
  <c r="G677" i="1"/>
  <c r="I678" i="1"/>
  <c r="E678" i="1" s="1"/>
  <c r="D678" i="1"/>
  <c r="H678" i="1"/>
  <c r="G678" i="1"/>
  <c r="I679" i="1"/>
  <c r="E679" i="1" s="1"/>
  <c r="D679" i="1"/>
  <c r="H679" i="1"/>
  <c r="G679" i="1"/>
  <c r="I680" i="1"/>
  <c r="E680" i="1" s="1"/>
  <c r="D680" i="1"/>
  <c r="H680" i="1"/>
  <c r="G680" i="1"/>
  <c r="I681" i="1"/>
  <c r="E681" i="1" s="1"/>
  <c r="D681" i="1"/>
  <c r="H681" i="1"/>
  <c r="G681" i="1"/>
  <c r="I682" i="1"/>
  <c r="D682" i="1"/>
  <c r="H682" i="1"/>
  <c r="G682" i="1"/>
  <c r="I683" i="1"/>
  <c r="E683" i="1" s="1"/>
  <c r="D683" i="1"/>
  <c r="H683" i="1"/>
  <c r="G683" i="1"/>
  <c r="I684" i="1"/>
  <c r="E684" i="1" s="1"/>
  <c r="D684" i="1"/>
  <c r="H684" i="1"/>
  <c r="G684" i="1"/>
  <c r="I685" i="1"/>
  <c r="E685" i="1" s="1"/>
  <c r="D685" i="1"/>
  <c r="H685" i="1"/>
  <c r="G685" i="1"/>
  <c r="D686" i="1"/>
  <c r="H686" i="1"/>
  <c r="G686" i="1"/>
  <c r="I687" i="1"/>
  <c r="E687" i="1" s="1"/>
  <c r="D687" i="1"/>
  <c r="F687" i="1" s="1"/>
  <c r="H687" i="1"/>
  <c r="G687" i="1"/>
  <c r="I688" i="1"/>
  <c r="E688" i="1" s="1"/>
  <c r="D688" i="1"/>
  <c r="H688" i="1"/>
  <c r="G688" i="1"/>
  <c r="I689" i="1"/>
  <c r="E689" i="1" s="1"/>
  <c r="D689" i="1"/>
  <c r="P689" i="1" s="1"/>
  <c r="H689" i="1"/>
  <c r="G689" i="1"/>
  <c r="I690" i="1"/>
  <c r="E690" i="1" s="1"/>
  <c r="D690" i="1"/>
  <c r="H690" i="1"/>
  <c r="G690" i="1"/>
  <c r="I691" i="1"/>
  <c r="E691" i="1" s="1"/>
  <c r="D691" i="1"/>
  <c r="F691" i="1" s="1"/>
  <c r="H691" i="1"/>
  <c r="G691" i="1"/>
  <c r="D692" i="1"/>
  <c r="H692" i="1"/>
  <c r="G692" i="1"/>
  <c r="I693" i="1"/>
  <c r="E693" i="1" s="1"/>
  <c r="D693" i="1"/>
  <c r="P693" i="1" s="1"/>
  <c r="H693" i="1"/>
  <c r="G693" i="1"/>
  <c r="I694" i="1"/>
  <c r="E694" i="1" s="1"/>
  <c r="D694" i="1"/>
  <c r="H694" i="1"/>
  <c r="G694" i="1"/>
  <c r="I695" i="1"/>
  <c r="E695" i="1" s="1"/>
  <c r="D695" i="1"/>
  <c r="F695" i="1" s="1"/>
  <c r="H695" i="1"/>
  <c r="G695" i="1"/>
  <c r="I696" i="1"/>
  <c r="E696" i="1" s="1"/>
  <c r="D696" i="1"/>
  <c r="H696" i="1"/>
  <c r="G696" i="1"/>
  <c r="I697" i="1"/>
  <c r="E697" i="1" s="1"/>
  <c r="D697" i="1"/>
  <c r="F697" i="1" s="1"/>
  <c r="H697" i="1"/>
  <c r="G697" i="1"/>
  <c r="I698" i="1"/>
  <c r="E698" i="1" s="1"/>
  <c r="D698" i="1"/>
  <c r="H698" i="1"/>
  <c r="G698" i="1"/>
  <c r="I699" i="1"/>
  <c r="E699" i="1" s="1"/>
  <c r="D699" i="1"/>
  <c r="P699" i="1" s="1"/>
  <c r="H699" i="1"/>
  <c r="G699" i="1"/>
  <c r="I700" i="1"/>
  <c r="E700" i="1" s="1"/>
  <c r="D700" i="1"/>
  <c r="H700" i="1"/>
  <c r="G700" i="1"/>
  <c r="I701" i="1"/>
  <c r="E701" i="1" s="1"/>
  <c r="D701" i="1"/>
  <c r="F701" i="1" s="1"/>
  <c r="H701" i="1"/>
  <c r="G701" i="1"/>
  <c r="I702" i="1"/>
  <c r="E702" i="1" s="1"/>
  <c r="D702" i="1"/>
  <c r="H702" i="1"/>
  <c r="G702" i="1"/>
  <c r="I703" i="1"/>
  <c r="E703" i="1" s="1"/>
  <c r="D703" i="1"/>
  <c r="F703" i="1" s="1"/>
  <c r="H703" i="1"/>
  <c r="G703" i="1"/>
  <c r="I704" i="1"/>
  <c r="E704" i="1"/>
  <c r="D704" i="1"/>
  <c r="H704" i="1"/>
  <c r="G704" i="1"/>
  <c r="I705" i="1"/>
  <c r="E705" i="1" s="1"/>
  <c r="D705" i="1"/>
  <c r="H705" i="1"/>
  <c r="G705" i="1"/>
  <c r="I706" i="1"/>
  <c r="E706" i="1" s="1"/>
  <c r="D706" i="1"/>
  <c r="H706" i="1"/>
  <c r="G706" i="1"/>
  <c r="I707" i="1"/>
  <c r="E707" i="1" s="1"/>
  <c r="D707" i="1"/>
  <c r="H707" i="1"/>
  <c r="G707" i="1"/>
  <c r="I708" i="1"/>
  <c r="E708" i="1" s="1"/>
  <c r="D708" i="1"/>
  <c r="H708" i="1"/>
  <c r="G708" i="1"/>
  <c r="I709" i="1"/>
  <c r="E709" i="1" s="1"/>
  <c r="D709" i="1"/>
  <c r="H709" i="1"/>
  <c r="G709" i="1"/>
  <c r="I710" i="1"/>
  <c r="E710" i="1" s="1"/>
  <c r="D710" i="1"/>
  <c r="H710" i="1"/>
  <c r="G710" i="1"/>
  <c r="I711" i="1"/>
  <c r="D711" i="1"/>
  <c r="H711" i="1"/>
  <c r="G711" i="1"/>
  <c r="I712" i="1"/>
  <c r="E712" i="1" s="1"/>
  <c r="D712" i="1"/>
  <c r="H712" i="1"/>
  <c r="G712" i="1"/>
  <c r="I713" i="1"/>
  <c r="E713" i="1" s="1"/>
  <c r="D713" i="1"/>
  <c r="H713" i="1"/>
  <c r="G713" i="1"/>
  <c r="I714" i="1"/>
  <c r="E714" i="1" s="1"/>
  <c r="D714" i="1"/>
  <c r="H714" i="1"/>
  <c r="G714" i="1"/>
  <c r="D715" i="1"/>
  <c r="F715" i="1" s="1"/>
  <c r="H715" i="1"/>
  <c r="G715" i="1"/>
  <c r="I716" i="1"/>
  <c r="E716" i="1" s="1"/>
  <c r="D716" i="1"/>
  <c r="H716" i="1"/>
  <c r="G716" i="1"/>
  <c r="I717" i="1"/>
  <c r="E717" i="1" s="1"/>
  <c r="D717" i="1"/>
  <c r="P717" i="1" s="1"/>
  <c r="H717" i="1"/>
  <c r="G717" i="1"/>
  <c r="D718" i="1"/>
  <c r="H718" i="1"/>
  <c r="G718" i="1"/>
  <c r="I719" i="1"/>
  <c r="E719" i="1" s="1"/>
  <c r="D719" i="1"/>
  <c r="H719" i="1"/>
  <c r="G719" i="1"/>
  <c r="I720" i="1"/>
  <c r="E720" i="1" s="1"/>
  <c r="D720" i="1"/>
  <c r="H720" i="1"/>
  <c r="G720" i="1"/>
  <c r="D721" i="1"/>
  <c r="H721" i="1"/>
  <c r="G721" i="1"/>
  <c r="I722" i="1"/>
  <c r="E722" i="1" s="1"/>
  <c r="D722" i="1"/>
  <c r="H722" i="1"/>
  <c r="G722" i="1"/>
  <c r="I723" i="1"/>
  <c r="E723" i="1" s="1"/>
  <c r="D723" i="1"/>
  <c r="H723" i="1"/>
  <c r="G723" i="1"/>
  <c r="D724" i="1"/>
  <c r="H724" i="1"/>
  <c r="G724" i="1"/>
  <c r="I725" i="1"/>
  <c r="E725" i="1" s="1"/>
  <c r="D725" i="1"/>
  <c r="H725" i="1"/>
  <c r="G725" i="1"/>
  <c r="I726" i="1"/>
  <c r="D726" i="1"/>
  <c r="H726" i="1"/>
  <c r="G726" i="1"/>
  <c r="I727" i="1"/>
  <c r="E727" i="1" s="1"/>
  <c r="D727" i="1"/>
  <c r="P727" i="1" s="1"/>
  <c r="H727" i="1"/>
  <c r="G727" i="1"/>
  <c r="I728" i="1"/>
  <c r="E728" i="1" s="1"/>
  <c r="D728" i="1"/>
  <c r="H728" i="1"/>
  <c r="G728" i="1"/>
  <c r="I729" i="1"/>
  <c r="E729" i="1" s="1"/>
  <c r="D729" i="1"/>
  <c r="H729" i="1"/>
  <c r="G729" i="1"/>
  <c r="I730" i="1"/>
  <c r="E730" i="1" s="1"/>
  <c r="D730" i="1"/>
  <c r="H730" i="1"/>
  <c r="G730" i="1"/>
  <c r="I731" i="1"/>
  <c r="E731" i="1" s="1"/>
  <c r="D731" i="1"/>
  <c r="H731" i="1"/>
  <c r="G731" i="1"/>
  <c r="I732" i="1"/>
  <c r="E732" i="1" s="1"/>
  <c r="D732" i="1"/>
  <c r="H732" i="1"/>
  <c r="G732" i="1"/>
  <c r="I733" i="1"/>
  <c r="E733" i="1" s="1"/>
  <c r="D733" i="1"/>
  <c r="H733" i="1"/>
  <c r="G733" i="1"/>
  <c r="I734" i="1"/>
  <c r="E734" i="1" s="1"/>
  <c r="D734" i="1"/>
  <c r="H734" i="1"/>
  <c r="G734" i="1"/>
  <c r="I735" i="1"/>
  <c r="E735" i="1" s="1"/>
  <c r="D735" i="1"/>
  <c r="H735" i="1"/>
  <c r="G735" i="1"/>
  <c r="I736" i="1"/>
  <c r="E736" i="1" s="1"/>
  <c r="D736" i="1"/>
  <c r="H736" i="1"/>
  <c r="G736" i="1"/>
  <c r="I737" i="1"/>
  <c r="E737" i="1" s="1"/>
  <c r="D737" i="1"/>
  <c r="H737" i="1"/>
  <c r="G737" i="1"/>
  <c r="I738" i="1"/>
  <c r="E738" i="1" s="1"/>
  <c r="D738" i="1"/>
  <c r="H738" i="1"/>
  <c r="G738" i="1"/>
  <c r="I739" i="1"/>
  <c r="E739" i="1" s="1"/>
  <c r="D739" i="1"/>
  <c r="H739" i="1"/>
  <c r="G739" i="1"/>
  <c r="I740" i="1"/>
  <c r="D740" i="1"/>
  <c r="AV740" i="1" s="1"/>
  <c r="H740" i="1"/>
  <c r="G740" i="1"/>
  <c r="I741" i="1"/>
  <c r="E741" i="1" s="1"/>
  <c r="D741" i="1"/>
  <c r="H741" i="1"/>
  <c r="G741" i="1"/>
  <c r="I742" i="1"/>
  <c r="E742" i="1" s="1"/>
  <c r="D742" i="1"/>
  <c r="H742" i="1"/>
  <c r="G742" i="1"/>
  <c r="I743" i="1"/>
  <c r="E743" i="1" s="1"/>
  <c r="D743" i="1"/>
  <c r="H743" i="1"/>
  <c r="G743" i="1"/>
  <c r="I744" i="1"/>
  <c r="E744" i="1" s="1"/>
  <c r="D744" i="1"/>
  <c r="H744" i="1"/>
  <c r="G744" i="1"/>
  <c r="I745" i="1"/>
  <c r="E745" i="1" s="1"/>
  <c r="D745" i="1"/>
  <c r="H745" i="1"/>
  <c r="G745" i="1"/>
  <c r="I746" i="1"/>
  <c r="E746" i="1" s="1"/>
  <c r="D746" i="1"/>
  <c r="H746" i="1"/>
  <c r="G746" i="1"/>
  <c r="I747" i="1"/>
  <c r="E747" i="1" s="1"/>
  <c r="W747" i="1" s="1"/>
  <c r="AJ747" i="1" s="1"/>
  <c r="D747" i="1"/>
  <c r="H747" i="1"/>
  <c r="G747" i="1"/>
  <c r="I748" i="1"/>
  <c r="E748" i="1" s="1"/>
  <c r="D748" i="1"/>
  <c r="H748" i="1"/>
  <c r="G748" i="1"/>
  <c r="I749" i="1"/>
  <c r="E749" i="1" s="1"/>
  <c r="D749" i="1"/>
  <c r="H749" i="1"/>
  <c r="G749" i="1"/>
  <c r="I750" i="1"/>
  <c r="E750" i="1" s="1"/>
  <c r="D750" i="1"/>
  <c r="H750" i="1"/>
  <c r="G750" i="1"/>
  <c r="I751" i="1"/>
  <c r="E751" i="1" s="1"/>
  <c r="D751" i="1"/>
  <c r="H751" i="1"/>
  <c r="G751" i="1"/>
  <c r="D752" i="1"/>
  <c r="H752" i="1"/>
  <c r="G752" i="1"/>
  <c r="I753" i="1"/>
  <c r="E753" i="1" s="1"/>
  <c r="D753" i="1"/>
  <c r="H753" i="1"/>
  <c r="G753" i="1"/>
  <c r="I754" i="1"/>
  <c r="E754" i="1" s="1"/>
  <c r="D754" i="1"/>
  <c r="H754" i="1"/>
  <c r="G754" i="1"/>
  <c r="I755" i="1"/>
  <c r="E755" i="1" s="1"/>
  <c r="D755" i="1"/>
  <c r="H755" i="1"/>
  <c r="G755" i="1"/>
  <c r="I756" i="1"/>
  <c r="E756" i="1" s="1"/>
  <c r="D756" i="1"/>
  <c r="H756" i="1"/>
  <c r="G756" i="1"/>
  <c r="I757" i="1"/>
  <c r="E757" i="1" s="1"/>
  <c r="W757" i="1" s="1"/>
  <c r="D757" i="1"/>
  <c r="H757" i="1"/>
  <c r="G757" i="1"/>
  <c r="BB757" i="1" s="1"/>
  <c r="I758" i="1"/>
  <c r="E758" i="1" s="1"/>
  <c r="D758" i="1"/>
  <c r="H758" i="1"/>
  <c r="G758" i="1"/>
  <c r="I759" i="1"/>
  <c r="E759" i="1" s="1"/>
  <c r="D759" i="1"/>
  <c r="H759" i="1"/>
  <c r="G759" i="1"/>
  <c r="I760" i="1"/>
  <c r="E760" i="1" s="1"/>
  <c r="D760" i="1"/>
  <c r="H760" i="1"/>
  <c r="G760" i="1"/>
  <c r="I761" i="1"/>
  <c r="E761" i="1" s="1"/>
  <c r="D761" i="1"/>
  <c r="H761" i="1"/>
  <c r="G761" i="1"/>
  <c r="I762" i="1"/>
  <c r="E762" i="1" s="1"/>
  <c r="D762" i="1"/>
  <c r="H762" i="1"/>
  <c r="G762" i="1"/>
  <c r="I763" i="1"/>
  <c r="E763" i="1" s="1"/>
  <c r="W763" i="1" s="1"/>
  <c r="D763" i="1"/>
  <c r="H763" i="1"/>
  <c r="G763" i="1"/>
  <c r="I764" i="1"/>
  <c r="E764" i="1" s="1"/>
  <c r="D764" i="1"/>
  <c r="H764" i="1"/>
  <c r="G764" i="1"/>
  <c r="I765" i="1"/>
  <c r="E765" i="1" s="1"/>
  <c r="D765" i="1"/>
  <c r="H765" i="1"/>
  <c r="G765" i="1"/>
  <c r="I766" i="1"/>
  <c r="E766" i="1" s="1"/>
  <c r="D766" i="1"/>
  <c r="H766" i="1"/>
  <c r="G766" i="1"/>
  <c r="I767" i="1"/>
  <c r="D767" i="1"/>
  <c r="H767" i="1"/>
  <c r="G767" i="1"/>
  <c r="I768" i="1"/>
  <c r="E768" i="1" s="1"/>
  <c r="D768" i="1"/>
  <c r="H768" i="1"/>
  <c r="G768" i="1"/>
  <c r="I769" i="1"/>
  <c r="E769" i="1" s="1"/>
  <c r="W769" i="1" s="1"/>
  <c r="D769" i="1"/>
  <c r="H769" i="1"/>
  <c r="G769" i="1"/>
  <c r="I770" i="1"/>
  <c r="E770" i="1" s="1"/>
  <c r="D770" i="1"/>
  <c r="H770" i="1"/>
  <c r="G770" i="1"/>
  <c r="I771" i="1"/>
  <c r="E771" i="1" s="1"/>
  <c r="D771" i="1"/>
  <c r="H771" i="1"/>
  <c r="G771" i="1"/>
  <c r="I772" i="1"/>
  <c r="E772" i="1" s="1"/>
  <c r="D772" i="1"/>
  <c r="H772" i="1"/>
  <c r="G772" i="1"/>
  <c r="I773" i="1"/>
  <c r="E773" i="1" s="1"/>
  <c r="D773" i="1"/>
  <c r="H773" i="1"/>
  <c r="G773" i="1"/>
  <c r="I774" i="1"/>
  <c r="E774" i="1" s="1"/>
  <c r="D774" i="1"/>
  <c r="H774" i="1"/>
  <c r="G774" i="1"/>
  <c r="I775" i="1"/>
  <c r="D775" i="1"/>
  <c r="H775" i="1"/>
  <c r="G775" i="1"/>
  <c r="I776" i="1"/>
  <c r="E776" i="1" s="1"/>
  <c r="D776" i="1"/>
  <c r="H776" i="1"/>
  <c r="G776" i="1"/>
  <c r="I777" i="1"/>
  <c r="E777" i="1" s="1"/>
  <c r="D777" i="1"/>
  <c r="H777" i="1"/>
  <c r="G777" i="1"/>
  <c r="I778" i="1"/>
  <c r="E778" i="1" s="1"/>
  <c r="D778" i="1"/>
  <c r="H778" i="1"/>
  <c r="G778" i="1"/>
  <c r="D779" i="1"/>
  <c r="H779" i="1"/>
  <c r="G779" i="1"/>
  <c r="I780" i="1"/>
  <c r="E780" i="1" s="1"/>
  <c r="D780" i="1"/>
  <c r="H780" i="1"/>
  <c r="G780" i="1"/>
  <c r="I781" i="1"/>
  <c r="E781" i="1" s="1"/>
  <c r="D781" i="1"/>
  <c r="H781" i="1"/>
  <c r="G781" i="1"/>
  <c r="I782" i="1"/>
  <c r="E782" i="1" s="1"/>
  <c r="D782" i="1"/>
  <c r="H782" i="1"/>
  <c r="G782" i="1"/>
  <c r="I783" i="1"/>
  <c r="E783" i="1" s="1"/>
  <c r="D783" i="1"/>
  <c r="H783" i="1"/>
  <c r="G783" i="1"/>
  <c r="I784" i="1"/>
  <c r="E784" i="1" s="1"/>
  <c r="D784" i="1"/>
  <c r="H784" i="1"/>
  <c r="AV784" i="1" s="1"/>
  <c r="G784" i="1"/>
  <c r="I785" i="1"/>
  <c r="E785" i="1" s="1"/>
  <c r="D785" i="1"/>
  <c r="P785" i="1" s="1"/>
  <c r="H785" i="1"/>
  <c r="G785" i="1"/>
  <c r="I786" i="1"/>
  <c r="E786" i="1" s="1"/>
  <c r="D786" i="1"/>
  <c r="H786" i="1"/>
  <c r="G786" i="1"/>
  <c r="I787" i="1"/>
  <c r="E787" i="1" s="1"/>
  <c r="D787" i="1"/>
  <c r="P787" i="1" s="1"/>
  <c r="H787" i="1"/>
  <c r="G787" i="1"/>
  <c r="I788" i="1"/>
  <c r="E788" i="1" s="1"/>
  <c r="D788" i="1"/>
  <c r="H788" i="1"/>
  <c r="G788" i="1"/>
  <c r="I789" i="1"/>
  <c r="E789" i="1" s="1"/>
  <c r="D789" i="1"/>
  <c r="P789" i="1" s="1"/>
  <c r="H789" i="1"/>
  <c r="G789" i="1"/>
  <c r="I790" i="1"/>
  <c r="E790" i="1" s="1"/>
  <c r="D790" i="1"/>
  <c r="H790" i="1"/>
  <c r="G790" i="1"/>
  <c r="I791" i="1"/>
  <c r="E791" i="1" s="1"/>
  <c r="D791" i="1"/>
  <c r="P791" i="1" s="1"/>
  <c r="H791" i="1"/>
  <c r="G791" i="1"/>
  <c r="I792" i="1"/>
  <c r="D792" i="1"/>
  <c r="H792" i="1"/>
  <c r="G792" i="1"/>
  <c r="I793" i="1"/>
  <c r="E793" i="1" s="1"/>
  <c r="D793" i="1"/>
  <c r="H793" i="1"/>
  <c r="G793" i="1"/>
  <c r="I794" i="1"/>
  <c r="E794" i="1" s="1"/>
  <c r="D794" i="1"/>
  <c r="H794" i="1"/>
  <c r="G794" i="1"/>
  <c r="I795" i="1"/>
  <c r="E795" i="1" s="1"/>
  <c r="D795" i="1"/>
  <c r="H795" i="1"/>
  <c r="G795" i="1"/>
  <c r="I796" i="1"/>
  <c r="E796" i="1" s="1"/>
  <c r="D796" i="1"/>
  <c r="H796" i="1"/>
  <c r="G796" i="1"/>
  <c r="I797" i="1"/>
  <c r="E797" i="1" s="1"/>
  <c r="D797" i="1"/>
  <c r="H797" i="1"/>
  <c r="G797" i="1"/>
  <c r="I798" i="1"/>
  <c r="D798" i="1"/>
  <c r="H798" i="1"/>
  <c r="G798" i="1"/>
  <c r="I799" i="1"/>
  <c r="E799" i="1" s="1"/>
  <c r="D799" i="1"/>
  <c r="H799" i="1"/>
  <c r="G799" i="1"/>
  <c r="I800" i="1"/>
  <c r="E800" i="1" s="1"/>
  <c r="D800" i="1"/>
  <c r="H800" i="1"/>
  <c r="G800" i="1"/>
  <c r="I801" i="1"/>
  <c r="E801" i="1" s="1"/>
  <c r="D801" i="1"/>
  <c r="H801" i="1"/>
  <c r="G801" i="1"/>
  <c r="D802" i="1"/>
  <c r="H802" i="1"/>
  <c r="G802" i="1"/>
  <c r="I803" i="1"/>
  <c r="E803" i="1" s="1"/>
  <c r="D803" i="1"/>
  <c r="H803" i="1"/>
  <c r="G803" i="1"/>
  <c r="I804" i="1"/>
  <c r="E804" i="1" s="1"/>
  <c r="D804" i="1"/>
  <c r="H804" i="1"/>
  <c r="G804" i="1"/>
  <c r="I805" i="1"/>
  <c r="E805" i="1" s="1"/>
  <c r="D805" i="1"/>
  <c r="H805" i="1"/>
  <c r="G805" i="1"/>
  <c r="I806" i="1"/>
  <c r="D806" i="1"/>
  <c r="H806" i="1"/>
  <c r="G806" i="1"/>
  <c r="I807" i="1"/>
  <c r="E807" i="1" s="1"/>
  <c r="D807" i="1"/>
  <c r="H807" i="1"/>
  <c r="G807" i="1"/>
  <c r="I808" i="1"/>
  <c r="E808" i="1" s="1"/>
  <c r="D808" i="1"/>
  <c r="H808" i="1"/>
  <c r="G808" i="1"/>
  <c r="I809" i="1"/>
  <c r="E809" i="1" s="1"/>
  <c r="D809" i="1"/>
  <c r="H809" i="1"/>
  <c r="G809" i="1"/>
  <c r="E810" i="1"/>
  <c r="D810" i="1"/>
  <c r="H810" i="1"/>
  <c r="G810" i="1"/>
  <c r="I811" i="1"/>
  <c r="E811" i="1" s="1"/>
  <c r="D811" i="1"/>
  <c r="H811" i="1"/>
  <c r="G811" i="1"/>
  <c r="I812" i="1"/>
  <c r="E812" i="1" s="1"/>
  <c r="D812" i="1"/>
  <c r="H812" i="1"/>
  <c r="G812" i="1"/>
  <c r="I813" i="1"/>
  <c r="E813" i="1" s="1"/>
  <c r="W813" i="1" s="1"/>
  <c r="D813" i="1"/>
  <c r="H813" i="1"/>
  <c r="G813" i="1"/>
  <c r="I814" i="1"/>
  <c r="E814" i="1" s="1"/>
  <c r="W814" i="1" s="1"/>
  <c r="D814" i="1"/>
  <c r="H814" i="1"/>
  <c r="G814" i="1"/>
  <c r="I815" i="1"/>
  <c r="D815" i="1"/>
  <c r="H815" i="1"/>
  <c r="G815" i="1"/>
  <c r="I816" i="1"/>
  <c r="E816" i="1" s="1"/>
  <c r="D816" i="1"/>
  <c r="H816" i="1"/>
  <c r="G816" i="1"/>
  <c r="I817" i="1"/>
  <c r="E817" i="1" s="1"/>
  <c r="W817" i="1" s="1"/>
  <c r="AF817" i="1" s="1"/>
  <c r="D817" i="1"/>
  <c r="H817" i="1"/>
  <c r="G817" i="1"/>
  <c r="I818" i="1"/>
  <c r="E818" i="1" s="1"/>
  <c r="W818" i="1" s="1"/>
  <c r="D818" i="1"/>
  <c r="H818" i="1"/>
  <c r="G818" i="1"/>
  <c r="I819" i="1"/>
  <c r="E819" i="1" s="1"/>
  <c r="D819" i="1"/>
  <c r="H819" i="1"/>
  <c r="G819" i="1"/>
  <c r="I820" i="1"/>
  <c r="E820" i="1" s="1"/>
  <c r="D820" i="1"/>
  <c r="H820" i="1"/>
  <c r="G820" i="1"/>
  <c r="I821" i="1"/>
  <c r="E821" i="1" s="1"/>
  <c r="D821" i="1"/>
  <c r="H821" i="1"/>
  <c r="AX821" i="1" s="1"/>
  <c r="G821" i="1"/>
  <c r="I822" i="1"/>
  <c r="E822" i="1" s="1"/>
  <c r="D822" i="1"/>
  <c r="H822" i="1"/>
  <c r="G822" i="1"/>
  <c r="I823" i="1"/>
  <c r="E823" i="1" s="1"/>
  <c r="D823" i="1"/>
  <c r="H823" i="1"/>
  <c r="G823" i="1"/>
  <c r="I824" i="1"/>
  <c r="E824" i="1" s="1"/>
  <c r="D824" i="1"/>
  <c r="H824" i="1"/>
  <c r="G824" i="1"/>
  <c r="I825" i="1"/>
  <c r="E825" i="1" s="1"/>
  <c r="D825" i="1"/>
  <c r="H825" i="1"/>
  <c r="G825" i="1"/>
  <c r="I826" i="1"/>
  <c r="E826" i="1" s="1"/>
  <c r="D826" i="1"/>
  <c r="H826" i="1"/>
  <c r="G826" i="1"/>
  <c r="I827" i="1"/>
  <c r="E827" i="1" s="1"/>
  <c r="D827" i="1"/>
  <c r="H827" i="1"/>
  <c r="G827" i="1"/>
  <c r="I828" i="1"/>
  <c r="E828" i="1" s="1"/>
  <c r="D828" i="1"/>
  <c r="H828" i="1"/>
  <c r="G828" i="1"/>
  <c r="I829" i="1"/>
  <c r="E829" i="1" s="1"/>
  <c r="D829" i="1"/>
  <c r="H829" i="1"/>
  <c r="G829" i="1"/>
  <c r="I830" i="1"/>
  <c r="E830" i="1" s="1"/>
  <c r="D830" i="1"/>
  <c r="H830" i="1"/>
  <c r="G830" i="1"/>
  <c r="I831" i="1"/>
  <c r="D831" i="1"/>
  <c r="H831" i="1"/>
  <c r="G831" i="1"/>
  <c r="I832" i="1"/>
  <c r="E832" i="1" s="1"/>
  <c r="D832" i="1"/>
  <c r="H832" i="1"/>
  <c r="G832" i="1"/>
  <c r="I833" i="1"/>
  <c r="E833" i="1" s="1"/>
  <c r="D833" i="1"/>
  <c r="H833" i="1"/>
  <c r="G833" i="1"/>
  <c r="I834" i="1"/>
  <c r="E834" i="1" s="1"/>
  <c r="D834" i="1"/>
  <c r="H834" i="1"/>
  <c r="G834" i="1"/>
  <c r="I835" i="1"/>
  <c r="E835" i="1" s="1"/>
  <c r="D835" i="1"/>
  <c r="H835" i="1"/>
  <c r="G835" i="1"/>
  <c r="I836" i="1"/>
  <c r="E836" i="1" s="1"/>
  <c r="D836" i="1"/>
  <c r="H836" i="1"/>
  <c r="G836" i="1"/>
  <c r="I837" i="1"/>
  <c r="E837" i="1" s="1"/>
  <c r="D837" i="1"/>
  <c r="H837" i="1"/>
  <c r="G837" i="1"/>
  <c r="I838" i="1"/>
  <c r="E838" i="1" s="1"/>
  <c r="D838" i="1"/>
  <c r="H838" i="1"/>
  <c r="G838" i="1"/>
  <c r="I839" i="1"/>
  <c r="E839" i="1" s="1"/>
  <c r="D839" i="1"/>
  <c r="H839" i="1"/>
  <c r="G839" i="1"/>
  <c r="I840" i="1"/>
  <c r="E840" i="1" s="1"/>
  <c r="D840" i="1"/>
  <c r="BD840" i="1" s="1"/>
  <c r="H840" i="1"/>
  <c r="G840" i="1"/>
  <c r="I841" i="1"/>
  <c r="E841" i="1" s="1"/>
  <c r="D841" i="1"/>
  <c r="H841" i="1"/>
  <c r="G841" i="1"/>
  <c r="I842" i="1"/>
  <c r="E842" i="1" s="1"/>
  <c r="D842" i="1"/>
  <c r="H842" i="1"/>
  <c r="G842" i="1"/>
  <c r="I843" i="1"/>
  <c r="E843" i="1" s="1"/>
  <c r="D843" i="1"/>
  <c r="H843" i="1"/>
  <c r="G843" i="1"/>
  <c r="I844" i="1"/>
  <c r="E844" i="1" s="1"/>
  <c r="D844" i="1"/>
  <c r="H844" i="1"/>
  <c r="G844" i="1"/>
  <c r="I845" i="1"/>
  <c r="E845" i="1" s="1"/>
  <c r="D845" i="1"/>
  <c r="H845" i="1"/>
  <c r="G845" i="1"/>
  <c r="I846" i="1"/>
  <c r="E846" i="1" s="1"/>
  <c r="D846" i="1"/>
  <c r="H846" i="1"/>
  <c r="G846" i="1"/>
  <c r="I847" i="1"/>
  <c r="D847" i="1"/>
  <c r="H847" i="1"/>
  <c r="G847" i="1"/>
  <c r="I848" i="1"/>
  <c r="E848" i="1" s="1"/>
  <c r="D848" i="1"/>
  <c r="H848" i="1"/>
  <c r="G848" i="1"/>
  <c r="I849" i="1"/>
  <c r="E849" i="1" s="1"/>
  <c r="D849" i="1"/>
  <c r="H849" i="1"/>
  <c r="G849" i="1"/>
  <c r="I850" i="1"/>
  <c r="E850" i="1" s="1"/>
  <c r="D850" i="1"/>
  <c r="H850" i="1"/>
  <c r="G850" i="1"/>
  <c r="I851" i="1"/>
  <c r="E851" i="1" s="1"/>
  <c r="D851" i="1"/>
  <c r="H851" i="1"/>
  <c r="G851" i="1"/>
  <c r="I852" i="1"/>
  <c r="E852" i="1" s="1"/>
  <c r="D852" i="1"/>
  <c r="H852" i="1"/>
  <c r="G852" i="1"/>
  <c r="I853" i="1"/>
  <c r="E853" i="1" s="1"/>
  <c r="D853" i="1"/>
  <c r="H853" i="1"/>
  <c r="G853" i="1"/>
  <c r="I854" i="1"/>
  <c r="E854" i="1" s="1"/>
  <c r="D854" i="1"/>
  <c r="H854" i="1"/>
  <c r="G854" i="1"/>
  <c r="I855" i="1"/>
  <c r="E855" i="1" s="1"/>
  <c r="D855" i="1"/>
  <c r="H855" i="1"/>
  <c r="G855" i="1"/>
  <c r="I856" i="1"/>
  <c r="E856" i="1" s="1"/>
  <c r="D856" i="1"/>
  <c r="H856" i="1"/>
  <c r="G856" i="1"/>
  <c r="I857" i="1"/>
  <c r="E857" i="1" s="1"/>
  <c r="D857" i="1"/>
  <c r="H857" i="1"/>
  <c r="G857" i="1"/>
  <c r="I858" i="1"/>
  <c r="E858" i="1" s="1"/>
  <c r="D858" i="1"/>
  <c r="H858" i="1"/>
  <c r="G858" i="1"/>
  <c r="I859" i="1"/>
  <c r="E859" i="1" s="1"/>
  <c r="D859" i="1"/>
  <c r="H859" i="1"/>
  <c r="G859" i="1"/>
  <c r="I860" i="1"/>
  <c r="E860" i="1" s="1"/>
  <c r="D860" i="1"/>
  <c r="H860" i="1"/>
  <c r="G860" i="1"/>
  <c r="I861" i="1"/>
  <c r="E861" i="1" s="1"/>
  <c r="D861" i="1"/>
  <c r="H861" i="1"/>
  <c r="G861" i="1"/>
  <c r="I862" i="1"/>
  <c r="E862" i="1" s="1"/>
  <c r="D862" i="1"/>
  <c r="H862" i="1"/>
  <c r="G862" i="1"/>
  <c r="I863" i="1"/>
  <c r="D863" i="1"/>
  <c r="H863" i="1"/>
  <c r="G863" i="1"/>
  <c r="I864" i="1"/>
  <c r="E864" i="1" s="1"/>
  <c r="D864" i="1"/>
  <c r="H864" i="1"/>
  <c r="G864" i="1"/>
  <c r="I865" i="1"/>
  <c r="E865" i="1" s="1"/>
  <c r="D865" i="1"/>
  <c r="H865" i="1"/>
  <c r="G865" i="1"/>
  <c r="I866" i="1"/>
  <c r="E866" i="1" s="1"/>
  <c r="D866" i="1"/>
  <c r="H866" i="1"/>
  <c r="G866" i="1"/>
  <c r="I867" i="1"/>
  <c r="E867" i="1" s="1"/>
  <c r="D867" i="1"/>
  <c r="H867" i="1"/>
  <c r="G867" i="1"/>
  <c r="I868" i="1"/>
  <c r="E868" i="1" s="1"/>
  <c r="D868" i="1"/>
  <c r="H868" i="1"/>
  <c r="G868" i="1"/>
  <c r="I869" i="1"/>
  <c r="E869" i="1" s="1"/>
  <c r="D869" i="1"/>
  <c r="H869" i="1"/>
  <c r="G869" i="1"/>
  <c r="I870" i="1"/>
  <c r="D870" i="1"/>
  <c r="H870" i="1"/>
  <c r="G870" i="1"/>
  <c r="I871" i="1"/>
  <c r="E871" i="1" s="1"/>
  <c r="D871" i="1"/>
  <c r="H871" i="1"/>
  <c r="G871" i="1"/>
  <c r="I872" i="1"/>
  <c r="E872" i="1" s="1"/>
  <c r="D872" i="1"/>
  <c r="H872" i="1"/>
  <c r="G872" i="1"/>
  <c r="I873" i="1"/>
  <c r="E873" i="1" s="1"/>
  <c r="D873" i="1"/>
  <c r="H873" i="1"/>
  <c r="G873" i="1"/>
  <c r="D874" i="1"/>
  <c r="H874" i="1"/>
  <c r="G874" i="1"/>
  <c r="I875" i="1"/>
  <c r="E875" i="1" s="1"/>
  <c r="D875" i="1"/>
  <c r="H875" i="1"/>
  <c r="G875" i="1"/>
  <c r="I876" i="1"/>
  <c r="E876" i="1" s="1"/>
  <c r="D876" i="1"/>
  <c r="H876" i="1"/>
  <c r="G876" i="1"/>
  <c r="I877" i="1"/>
  <c r="E877" i="1" s="1"/>
  <c r="D877" i="1"/>
  <c r="H877" i="1"/>
  <c r="G877" i="1"/>
  <c r="I878" i="1"/>
  <c r="D878" i="1"/>
  <c r="H878" i="1"/>
  <c r="G878" i="1"/>
  <c r="I879" i="1"/>
  <c r="D879" i="1"/>
  <c r="H879" i="1"/>
  <c r="G879" i="1"/>
  <c r="I880" i="1"/>
  <c r="E880" i="1" s="1"/>
  <c r="D880" i="1"/>
  <c r="H880" i="1"/>
  <c r="G880" i="1"/>
  <c r="I881" i="1"/>
  <c r="E881" i="1" s="1"/>
  <c r="D881" i="1"/>
  <c r="H881" i="1"/>
  <c r="G881" i="1"/>
  <c r="D882" i="1"/>
  <c r="H882" i="1"/>
  <c r="G882" i="1"/>
  <c r="I883" i="1"/>
  <c r="E883" i="1" s="1"/>
  <c r="D883" i="1"/>
  <c r="L883" i="1" s="1"/>
  <c r="H883" i="1"/>
  <c r="G883" i="1"/>
  <c r="I884" i="1"/>
  <c r="E884" i="1" s="1"/>
  <c r="D884" i="1"/>
  <c r="H884" i="1"/>
  <c r="G884" i="1"/>
  <c r="I885" i="1"/>
  <c r="D885" i="1"/>
  <c r="H885" i="1"/>
  <c r="G885" i="1"/>
  <c r="I886" i="1"/>
  <c r="E886" i="1" s="1"/>
  <c r="D886" i="1"/>
  <c r="H886" i="1"/>
  <c r="G886" i="1"/>
  <c r="I887" i="1"/>
  <c r="E887" i="1" s="1"/>
  <c r="D887" i="1"/>
  <c r="F887" i="1" s="1"/>
  <c r="H887" i="1"/>
  <c r="G887" i="1"/>
  <c r="I888" i="1"/>
  <c r="E888" i="1" s="1"/>
  <c r="D888" i="1"/>
  <c r="H888" i="1"/>
  <c r="G888" i="1"/>
  <c r="D889" i="1"/>
  <c r="P889" i="1" s="1"/>
  <c r="H889" i="1"/>
  <c r="G889" i="1"/>
  <c r="I890" i="1"/>
  <c r="E890" i="1" s="1"/>
  <c r="W890" i="1" s="1"/>
  <c r="AG890" i="1" s="1"/>
  <c r="D890" i="1"/>
  <c r="H890" i="1"/>
  <c r="G890" i="1"/>
  <c r="I891" i="1"/>
  <c r="E891" i="1" s="1"/>
  <c r="D891" i="1"/>
  <c r="F891" i="1" s="1"/>
  <c r="H891" i="1"/>
  <c r="BF891" i="1" s="1"/>
  <c r="G891" i="1"/>
  <c r="I892" i="1"/>
  <c r="E892" i="1" s="1"/>
  <c r="D892" i="1"/>
  <c r="H892" i="1"/>
  <c r="G892" i="1"/>
  <c r="I893" i="1"/>
  <c r="D893" i="1"/>
  <c r="S893" i="1" s="1"/>
  <c r="H893" i="1"/>
  <c r="G893" i="1"/>
  <c r="I894" i="1"/>
  <c r="E894" i="1" s="1"/>
  <c r="W894" i="1" s="1"/>
  <c r="AG894" i="1" s="1"/>
  <c r="D894" i="1"/>
  <c r="H894" i="1"/>
  <c r="G894" i="1"/>
  <c r="I895" i="1"/>
  <c r="D895" i="1"/>
  <c r="F895" i="1" s="1"/>
  <c r="H895" i="1"/>
  <c r="G895" i="1"/>
  <c r="I896" i="1"/>
  <c r="E896" i="1" s="1"/>
  <c r="D896" i="1"/>
  <c r="H896" i="1"/>
  <c r="G896" i="1"/>
  <c r="D897" i="1"/>
  <c r="H897" i="1"/>
  <c r="G897" i="1"/>
  <c r="I898" i="1"/>
  <c r="D898" i="1"/>
  <c r="H898" i="1"/>
  <c r="G898" i="1"/>
  <c r="I899" i="1"/>
  <c r="E899" i="1" s="1"/>
  <c r="D899" i="1"/>
  <c r="H899" i="1"/>
  <c r="G899" i="1"/>
  <c r="I900" i="1"/>
  <c r="E900" i="1" s="1"/>
  <c r="D900" i="1"/>
  <c r="H900" i="1"/>
  <c r="G900" i="1"/>
  <c r="I901" i="1"/>
  <c r="D901" i="1"/>
  <c r="H901" i="1"/>
  <c r="G901" i="1"/>
  <c r="D902" i="1"/>
  <c r="H902" i="1"/>
  <c r="G902" i="1"/>
  <c r="I903" i="1"/>
  <c r="E903" i="1" s="1"/>
  <c r="D903" i="1"/>
  <c r="H903" i="1"/>
  <c r="G903" i="1"/>
  <c r="I904" i="1"/>
  <c r="E904" i="1" s="1"/>
  <c r="D904" i="1"/>
  <c r="H904" i="1"/>
  <c r="G904" i="1"/>
  <c r="D905" i="1"/>
  <c r="H905" i="1"/>
  <c r="G905" i="1"/>
  <c r="I906" i="1"/>
  <c r="D906" i="1"/>
  <c r="H906" i="1"/>
  <c r="G906" i="1"/>
  <c r="I907" i="1"/>
  <c r="E907" i="1" s="1"/>
  <c r="D907" i="1"/>
  <c r="H907" i="1"/>
  <c r="G907" i="1"/>
  <c r="I908" i="1"/>
  <c r="E908" i="1" s="1"/>
  <c r="D908" i="1"/>
  <c r="H908" i="1"/>
  <c r="G908" i="1"/>
  <c r="I909" i="1"/>
  <c r="D909" i="1"/>
  <c r="H909" i="1"/>
  <c r="G909" i="1"/>
  <c r="D910" i="1"/>
  <c r="H910" i="1"/>
  <c r="G910" i="1"/>
  <c r="I911" i="1"/>
  <c r="D911" i="1"/>
  <c r="H911" i="1"/>
  <c r="G911" i="1"/>
  <c r="I912" i="1"/>
  <c r="E912" i="1" s="1"/>
  <c r="D912" i="1"/>
  <c r="H912" i="1"/>
  <c r="G912" i="1"/>
  <c r="D913" i="1"/>
  <c r="H913" i="1"/>
  <c r="G913" i="1"/>
  <c r="I914" i="1"/>
  <c r="D914" i="1"/>
  <c r="H914" i="1"/>
  <c r="G914" i="1"/>
  <c r="I915" i="1"/>
  <c r="E915" i="1" s="1"/>
  <c r="D915" i="1"/>
  <c r="H915" i="1"/>
  <c r="G915" i="1"/>
  <c r="I916" i="1"/>
  <c r="E916" i="1" s="1"/>
  <c r="D916" i="1"/>
  <c r="H916" i="1"/>
  <c r="G916" i="1"/>
  <c r="I917" i="1"/>
  <c r="D917" i="1"/>
  <c r="H917" i="1"/>
  <c r="G917" i="1"/>
  <c r="D918" i="1"/>
  <c r="H918" i="1"/>
  <c r="G918" i="1"/>
  <c r="I919" i="1"/>
  <c r="E919" i="1" s="1"/>
  <c r="D919" i="1"/>
  <c r="H919" i="1"/>
  <c r="G919" i="1"/>
  <c r="I920" i="1"/>
  <c r="E920" i="1" s="1"/>
  <c r="D920" i="1"/>
  <c r="H920" i="1"/>
  <c r="G920" i="1"/>
  <c r="D921" i="1"/>
  <c r="S921" i="1" s="1"/>
  <c r="H921" i="1"/>
  <c r="G921" i="1"/>
  <c r="I922" i="1"/>
  <c r="D922" i="1"/>
  <c r="H922" i="1"/>
  <c r="G922" i="1"/>
  <c r="I923" i="1"/>
  <c r="E923" i="1" s="1"/>
  <c r="D923" i="1"/>
  <c r="H923" i="1"/>
  <c r="G923" i="1"/>
  <c r="I924" i="1"/>
  <c r="E924" i="1" s="1"/>
  <c r="D924" i="1"/>
  <c r="H924" i="1"/>
  <c r="G924" i="1"/>
  <c r="I925" i="1"/>
  <c r="D925" i="1"/>
  <c r="F925" i="1" s="1"/>
  <c r="H925" i="1"/>
  <c r="G925" i="1"/>
  <c r="D926" i="1"/>
  <c r="H926" i="1"/>
  <c r="G926" i="1"/>
  <c r="I927" i="1"/>
  <c r="D927" i="1"/>
  <c r="F927" i="1" s="1"/>
  <c r="H927" i="1"/>
  <c r="G927" i="1"/>
  <c r="I928" i="1"/>
  <c r="E928" i="1" s="1"/>
  <c r="D928" i="1"/>
  <c r="H928" i="1"/>
  <c r="G928" i="1"/>
  <c r="D929" i="1"/>
  <c r="H929" i="1"/>
  <c r="G929" i="1"/>
  <c r="I930" i="1"/>
  <c r="D930" i="1"/>
  <c r="H930" i="1"/>
  <c r="G930" i="1"/>
  <c r="I931" i="1"/>
  <c r="E931" i="1" s="1"/>
  <c r="D931" i="1"/>
  <c r="H931" i="1"/>
  <c r="G931" i="1"/>
  <c r="I932" i="1"/>
  <c r="E932" i="1" s="1"/>
  <c r="D932" i="1"/>
  <c r="H932" i="1"/>
  <c r="G932" i="1"/>
  <c r="I933" i="1"/>
  <c r="D933" i="1"/>
  <c r="H933" i="1"/>
  <c r="G933" i="1"/>
  <c r="D934" i="1"/>
  <c r="H934" i="1"/>
  <c r="G934" i="1"/>
  <c r="I935" i="1"/>
  <c r="E935" i="1" s="1"/>
  <c r="D935" i="1"/>
  <c r="H935" i="1"/>
  <c r="G935" i="1"/>
  <c r="I936" i="1"/>
  <c r="E936" i="1" s="1"/>
  <c r="D936" i="1"/>
  <c r="H936" i="1"/>
  <c r="G936" i="1"/>
  <c r="D937" i="1"/>
  <c r="H937" i="1"/>
  <c r="G937" i="1"/>
  <c r="I938" i="1"/>
  <c r="D938" i="1"/>
  <c r="H938" i="1"/>
  <c r="G938" i="1"/>
  <c r="I939" i="1"/>
  <c r="E939" i="1" s="1"/>
  <c r="D939" i="1"/>
  <c r="H939" i="1"/>
  <c r="G939" i="1"/>
  <c r="I940" i="1"/>
  <c r="E940" i="1" s="1"/>
  <c r="D940" i="1"/>
  <c r="H940" i="1"/>
  <c r="G940" i="1"/>
  <c r="I941" i="1"/>
  <c r="E941" i="1"/>
  <c r="D941" i="1"/>
  <c r="H941" i="1"/>
  <c r="G941" i="1"/>
  <c r="D942" i="1"/>
  <c r="F942" i="1" s="1"/>
  <c r="H942" i="1"/>
  <c r="G942" i="1"/>
  <c r="I943" i="1"/>
  <c r="D943" i="1"/>
  <c r="H943" i="1"/>
  <c r="G943" i="1"/>
  <c r="I944" i="1"/>
  <c r="E944" i="1" s="1"/>
  <c r="D944" i="1"/>
  <c r="P944" i="1" s="1"/>
  <c r="H944" i="1"/>
  <c r="G944" i="1"/>
  <c r="I945" i="1"/>
  <c r="E945" i="1" s="1"/>
  <c r="D945" i="1"/>
  <c r="H945" i="1"/>
  <c r="G945" i="1"/>
  <c r="I946" i="1"/>
  <c r="D946" i="1"/>
  <c r="F946" i="1" s="1"/>
  <c r="H946" i="1"/>
  <c r="G946" i="1"/>
  <c r="I947" i="1"/>
  <c r="E947" i="1" s="1"/>
  <c r="D947" i="1"/>
  <c r="H947" i="1"/>
  <c r="G947" i="1"/>
  <c r="I948" i="1"/>
  <c r="E948" i="1" s="1"/>
  <c r="D948" i="1"/>
  <c r="H948" i="1"/>
  <c r="G948" i="1"/>
  <c r="I949" i="1"/>
  <c r="E949" i="1" s="1"/>
  <c r="D949" i="1"/>
  <c r="H949" i="1"/>
  <c r="G949" i="1"/>
  <c r="I950" i="1"/>
  <c r="D950" i="1"/>
  <c r="H950" i="1"/>
  <c r="G950" i="1"/>
  <c r="I951" i="1"/>
  <c r="E951" i="1" s="1"/>
  <c r="D951" i="1"/>
  <c r="H951" i="1"/>
  <c r="G951" i="1"/>
  <c r="I952" i="1"/>
  <c r="E952" i="1" s="1"/>
  <c r="D952" i="1"/>
  <c r="H952" i="1"/>
  <c r="G952" i="1"/>
  <c r="I953" i="1"/>
  <c r="E953" i="1" s="1"/>
  <c r="D953" i="1"/>
  <c r="H953" i="1"/>
  <c r="G953" i="1"/>
  <c r="D954" i="1"/>
  <c r="P954" i="1" s="1"/>
  <c r="H954" i="1"/>
  <c r="G954" i="1"/>
  <c r="I955" i="1"/>
  <c r="E955" i="1" s="1"/>
  <c r="D955" i="1"/>
  <c r="H955" i="1"/>
  <c r="G955" i="1"/>
  <c r="I956" i="1"/>
  <c r="E956" i="1" s="1"/>
  <c r="D956" i="1"/>
  <c r="L956" i="1" s="1"/>
  <c r="H956" i="1"/>
  <c r="G956" i="1"/>
  <c r="I957" i="1"/>
  <c r="E957" i="1" s="1"/>
  <c r="D957" i="1"/>
  <c r="H957" i="1"/>
  <c r="G957" i="1"/>
  <c r="D958" i="1"/>
  <c r="H958" i="1"/>
  <c r="G958" i="1"/>
  <c r="I959" i="1"/>
  <c r="D959" i="1"/>
  <c r="H959" i="1"/>
  <c r="G959" i="1"/>
  <c r="I960" i="1"/>
  <c r="E960" i="1" s="1"/>
  <c r="D960" i="1"/>
  <c r="H960" i="1"/>
  <c r="G960" i="1"/>
  <c r="I961" i="1"/>
  <c r="E961" i="1" s="1"/>
  <c r="D961" i="1"/>
  <c r="H961" i="1"/>
  <c r="G961" i="1"/>
  <c r="D962" i="1"/>
  <c r="H962" i="1"/>
  <c r="G962" i="1"/>
  <c r="I963" i="1"/>
  <c r="E963" i="1" s="1"/>
  <c r="D963" i="1"/>
  <c r="H963" i="1"/>
  <c r="G963" i="1"/>
  <c r="I964" i="1"/>
  <c r="E964" i="1" s="1"/>
  <c r="D964" i="1"/>
  <c r="H964" i="1"/>
  <c r="G964" i="1"/>
  <c r="I965" i="1"/>
  <c r="E965" i="1" s="1"/>
  <c r="D965" i="1"/>
  <c r="H965" i="1"/>
  <c r="G965" i="1"/>
  <c r="D966" i="1"/>
  <c r="H966" i="1"/>
  <c r="G966" i="1"/>
  <c r="I967" i="1"/>
  <c r="E967" i="1" s="1"/>
  <c r="D967" i="1"/>
  <c r="L967" i="1" s="1"/>
  <c r="H967" i="1"/>
  <c r="G967" i="1"/>
  <c r="I968" i="1"/>
  <c r="E968" i="1" s="1"/>
  <c r="D968" i="1"/>
  <c r="H968" i="1"/>
  <c r="G968" i="1"/>
  <c r="I969" i="1"/>
  <c r="E969" i="1" s="1"/>
  <c r="D969" i="1"/>
  <c r="CY969" i="1" s="1"/>
  <c r="H969" i="1"/>
  <c r="G969" i="1"/>
  <c r="I970" i="1"/>
  <c r="D970" i="1"/>
  <c r="H970" i="1"/>
  <c r="G970" i="1"/>
  <c r="I971" i="1"/>
  <c r="E971" i="1" s="1"/>
  <c r="D971" i="1"/>
  <c r="P971" i="1" s="1"/>
  <c r="H971" i="1"/>
  <c r="G971" i="1"/>
  <c r="I972" i="1"/>
  <c r="E972" i="1" s="1"/>
  <c r="D972" i="1"/>
  <c r="H972" i="1"/>
  <c r="G972" i="1"/>
  <c r="I973" i="1"/>
  <c r="E973" i="1" s="1"/>
  <c r="D973" i="1"/>
  <c r="L973" i="1" s="1"/>
  <c r="H973" i="1"/>
  <c r="G973" i="1"/>
  <c r="D974" i="1"/>
  <c r="H974" i="1"/>
  <c r="G974" i="1"/>
  <c r="I975" i="1"/>
  <c r="D975" i="1"/>
  <c r="P975" i="1" s="1"/>
  <c r="H975" i="1"/>
  <c r="G975" i="1"/>
  <c r="I976" i="1"/>
  <c r="E976" i="1" s="1"/>
  <c r="D976" i="1"/>
  <c r="H976" i="1"/>
  <c r="G976" i="1"/>
  <c r="I977" i="1"/>
  <c r="E977" i="1" s="1"/>
  <c r="D977" i="1"/>
  <c r="S977" i="1" s="1"/>
  <c r="H977" i="1"/>
  <c r="G977" i="1"/>
  <c r="I978" i="1"/>
  <c r="D978" i="1"/>
  <c r="H978" i="1"/>
  <c r="G978" i="1"/>
  <c r="I979" i="1"/>
  <c r="E979" i="1" s="1"/>
  <c r="D979" i="1"/>
  <c r="S979" i="1" s="1"/>
  <c r="H979" i="1"/>
  <c r="G979" i="1"/>
  <c r="I980" i="1"/>
  <c r="E980" i="1" s="1"/>
  <c r="D980" i="1"/>
  <c r="H980" i="1"/>
  <c r="G980" i="1"/>
  <c r="I981" i="1"/>
  <c r="E981" i="1" s="1"/>
  <c r="D981" i="1"/>
  <c r="S981" i="1" s="1"/>
  <c r="H981" i="1"/>
  <c r="G981" i="1"/>
  <c r="D982" i="1"/>
  <c r="H982" i="1"/>
  <c r="G982" i="1"/>
  <c r="I983" i="1"/>
  <c r="E983" i="1" s="1"/>
  <c r="D983" i="1"/>
  <c r="H983" i="1"/>
  <c r="G983" i="1"/>
  <c r="I984" i="1"/>
  <c r="E984" i="1" s="1"/>
  <c r="D984" i="1"/>
  <c r="H984" i="1"/>
  <c r="G984" i="1"/>
  <c r="I985" i="1"/>
  <c r="E985" i="1" s="1"/>
  <c r="D985" i="1"/>
  <c r="H985" i="1"/>
  <c r="G985" i="1"/>
  <c r="I986" i="1"/>
  <c r="D986" i="1"/>
  <c r="H986" i="1"/>
  <c r="G986" i="1"/>
  <c r="I987" i="1"/>
  <c r="E987" i="1" s="1"/>
  <c r="D987" i="1"/>
  <c r="H987" i="1"/>
  <c r="G987" i="1"/>
  <c r="I988" i="1"/>
  <c r="E988" i="1" s="1"/>
  <c r="D988" i="1"/>
  <c r="H988" i="1"/>
  <c r="G988" i="1"/>
  <c r="I989" i="1"/>
  <c r="E989" i="1" s="1"/>
  <c r="D989" i="1"/>
  <c r="H989" i="1"/>
  <c r="G989" i="1"/>
  <c r="D990" i="1"/>
  <c r="H990" i="1"/>
  <c r="G990" i="1"/>
  <c r="I991" i="1"/>
  <c r="D991" i="1"/>
  <c r="H991" i="1"/>
  <c r="G991" i="1"/>
  <c r="I992" i="1"/>
  <c r="E992" i="1" s="1"/>
  <c r="D992" i="1"/>
  <c r="H992" i="1"/>
  <c r="G992" i="1"/>
  <c r="I993" i="1"/>
  <c r="E993" i="1" s="1"/>
  <c r="D993" i="1"/>
  <c r="H993" i="1"/>
  <c r="G993" i="1"/>
  <c r="I994" i="1"/>
  <c r="D994" i="1"/>
  <c r="H994" i="1"/>
  <c r="G994" i="1"/>
  <c r="I995" i="1"/>
  <c r="E995" i="1" s="1"/>
  <c r="D995" i="1"/>
  <c r="H995" i="1"/>
  <c r="G995" i="1"/>
  <c r="I996" i="1"/>
  <c r="E996" i="1" s="1"/>
  <c r="D996" i="1"/>
  <c r="H996" i="1"/>
  <c r="G996" i="1"/>
  <c r="I997" i="1"/>
  <c r="E997" i="1" s="1"/>
  <c r="D997" i="1"/>
  <c r="S997" i="1" s="1"/>
  <c r="H997" i="1"/>
  <c r="G997" i="1"/>
  <c r="D998" i="1"/>
  <c r="P998" i="1" s="1"/>
  <c r="H998" i="1"/>
  <c r="G998" i="1"/>
  <c r="I999" i="1"/>
  <c r="E999" i="1" s="1"/>
  <c r="D999" i="1"/>
  <c r="H999" i="1"/>
  <c r="G999" i="1"/>
  <c r="I1000" i="1"/>
  <c r="E1000" i="1" s="1"/>
  <c r="D1000" i="1"/>
  <c r="F1000" i="1" s="1"/>
  <c r="H1000" i="1"/>
  <c r="G1000" i="1"/>
  <c r="I1001" i="1"/>
  <c r="E1001" i="1" s="1"/>
  <c r="D1001" i="1"/>
  <c r="H1001" i="1"/>
  <c r="G1001" i="1"/>
  <c r="I1002" i="1"/>
  <c r="E1002" i="1"/>
  <c r="W1002" i="1" s="1"/>
  <c r="D1002" i="1"/>
  <c r="H1002" i="1"/>
  <c r="G1002" i="1"/>
  <c r="I1003" i="1"/>
  <c r="E1003" i="1" s="1"/>
  <c r="D1003" i="1"/>
  <c r="H1003" i="1"/>
  <c r="G1003" i="1"/>
  <c r="I1004" i="1"/>
  <c r="E1004" i="1" s="1"/>
  <c r="D1004" i="1"/>
  <c r="H1004" i="1"/>
  <c r="G1004" i="1"/>
  <c r="I1005" i="1"/>
  <c r="E1005" i="1" s="1"/>
  <c r="D1005" i="1"/>
  <c r="H1005" i="1"/>
  <c r="G1005" i="1"/>
  <c r="I1006" i="1"/>
  <c r="E1006" i="1" s="1"/>
  <c r="D1006" i="1"/>
  <c r="H1006" i="1"/>
  <c r="G1006" i="1"/>
  <c r="I1007" i="1"/>
  <c r="E1007" i="1" s="1"/>
  <c r="D1007" i="1"/>
  <c r="H1007" i="1"/>
  <c r="G1007" i="1"/>
  <c r="I1008" i="1"/>
  <c r="E1008" i="1" s="1"/>
  <c r="D1008" i="1"/>
  <c r="H1008" i="1"/>
  <c r="G1008" i="1"/>
  <c r="I1009" i="1"/>
  <c r="E1009" i="1" s="1"/>
  <c r="D1009" i="1"/>
  <c r="H1009" i="1"/>
  <c r="G1009" i="1"/>
  <c r="I1010" i="1"/>
  <c r="E1010" i="1" s="1"/>
  <c r="D1010" i="1"/>
  <c r="H1010" i="1"/>
  <c r="G1010" i="1"/>
  <c r="I1011" i="1"/>
  <c r="D1011" i="1"/>
  <c r="H1011" i="1"/>
  <c r="G1011" i="1"/>
  <c r="I1012" i="1"/>
  <c r="E1012" i="1" s="1"/>
  <c r="D1012" i="1"/>
  <c r="H1012" i="1"/>
  <c r="G1012" i="1"/>
  <c r="I1013" i="1"/>
  <c r="E1013" i="1" s="1"/>
  <c r="D1013" i="1"/>
  <c r="H1013" i="1"/>
  <c r="G1013" i="1"/>
  <c r="I1014" i="1"/>
  <c r="E1014" i="1" s="1"/>
  <c r="D1014" i="1"/>
  <c r="H1014" i="1"/>
  <c r="G1014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F287" i="1"/>
  <c r="B288" i="1"/>
  <c r="C288" i="1"/>
  <c r="F288" i="1"/>
  <c r="B289" i="1"/>
  <c r="C289" i="1"/>
  <c r="F289" i="1"/>
  <c r="B290" i="1"/>
  <c r="C290" i="1"/>
  <c r="B291" i="1"/>
  <c r="C291" i="1"/>
  <c r="B292" i="1"/>
  <c r="C292" i="1"/>
  <c r="B293" i="1"/>
  <c r="C293" i="1"/>
  <c r="F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F299" i="1"/>
  <c r="B300" i="1"/>
  <c r="C300" i="1"/>
  <c r="B301" i="1"/>
  <c r="C301" i="1"/>
  <c r="B302" i="1"/>
  <c r="C302" i="1"/>
  <c r="B303" i="1"/>
  <c r="C303" i="1"/>
  <c r="F303" i="1"/>
  <c r="B304" i="1"/>
  <c r="C304" i="1"/>
  <c r="B305" i="1"/>
  <c r="C305" i="1"/>
  <c r="F305" i="1"/>
  <c r="B306" i="1"/>
  <c r="C306" i="1"/>
  <c r="B307" i="1"/>
  <c r="C307" i="1"/>
  <c r="B308" i="1"/>
  <c r="C308" i="1"/>
  <c r="B309" i="1"/>
  <c r="C309" i="1"/>
  <c r="F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F321" i="1"/>
  <c r="B322" i="1"/>
  <c r="C322" i="1"/>
  <c r="B323" i="1"/>
  <c r="C323" i="1"/>
  <c r="F323" i="1"/>
  <c r="B324" i="1"/>
  <c r="C324" i="1"/>
  <c r="B325" i="1"/>
  <c r="C325" i="1"/>
  <c r="F325" i="1"/>
  <c r="B326" i="1"/>
  <c r="C326" i="1"/>
  <c r="B327" i="1"/>
  <c r="C327" i="1"/>
  <c r="F327" i="1"/>
  <c r="B328" i="1"/>
  <c r="C328" i="1"/>
  <c r="F328" i="1"/>
  <c r="B329" i="1"/>
  <c r="C329" i="1"/>
  <c r="B330" i="1"/>
  <c r="C330" i="1"/>
  <c r="B331" i="1"/>
  <c r="C331" i="1"/>
  <c r="B332" i="1"/>
  <c r="C332" i="1"/>
  <c r="B333" i="1"/>
  <c r="C333" i="1"/>
  <c r="F333" i="1"/>
  <c r="B334" i="1"/>
  <c r="C334" i="1"/>
  <c r="B335" i="1"/>
  <c r="C335" i="1"/>
  <c r="B336" i="1"/>
  <c r="C336" i="1"/>
  <c r="F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F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F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F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F378" i="1"/>
  <c r="B379" i="1"/>
  <c r="C379" i="1"/>
  <c r="P379" i="1"/>
  <c r="B380" i="1"/>
  <c r="C380" i="1"/>
  <c r="B381" i="1"/>
  <c r="C381" i="1"/>
  <c r="F381" i="1"/>
  <c r="L381" i="1"/>
  <c r="P381" i="1"/>
  <c r="S381" i="1"/>
  <c r="B382" i="1"/>
  <c r="C382" i="1"/>
  <c r="F382" i="1"/>
  <c r="L382" i="1"/>
  <c r="B383" i="1"/>
  <c r="C383" i="1"/>
  <c r="F383" i="1"/>
  <c r="L383" i="1"/>
  <c r="P383" i="1"/>
  <c r="S383" i="1"/>
  <c r="B384" i="1"/>
  <c r="C384" i="1"/>
  <c r="L384" i="1"/>
  <c r="B385" i="1"/>
  <c r="C385" i="1"/>
  <c r="F385" i="1"/>
  <c r="L385" i="1"/>
  <c r="P385" i="1"/>
  <c r="S385" i="1"/>
  <c r="B386" i="1"/>
  <c r="C386" i="1"/>
  <c r="P386" i="1"/>
  <c r="S386" i="1"/>
  <c r="B387" i="1"/>
  <c r="C387" i="1"/>
  <c r="F387" i="1"/>
  <c r="L387" i="1"/>
  <c r="P387" i="1"/>
  <c r="S387" i="1"/>
  <c r="B388" i="1"/>
  <c r="C388" i="1"/>
  <c r="B389" i="1"/>
  <c r="C389" i="1"/>
  <c r="F389" i="1"/>
  <c r="L389" i="1"/>
  <c r="P389" i="1"/>
  <c r="S389" i="1"/>
  <c r="B390" i="1"/>
  <c r="C390" i="1"/>
  <c r="P390" i="1"/>
  <c r="S390" i="1"/>
  <c r="B391" i="1"/>
  <c r="C391" i="1"/>
  <c r="F391" i="1"/>
  <c r="L391" i="1"/>
  <c r="P391" i="1"/>
  <c r="S391" i="1"/>
  <c r="B392" i="1"/>
  <c r="C392" i="1"/>
  <c r="B393" i="1"/>
  <c r="C393" i="1"/>
  <c r="S393" i="1"/>
  <c r="B394" i="1"/>
  <c r="C394" i="1"/>
  <c r="F394" i="1"/>
  <c r="L394" i="1"/>
  <c r="P394" i="1"/>
  <c r="S394" i="1"/>
  <c r="B395" i="1"/>
  <c r="C395" i="1"/>
  <c r="B396" i="1"/>
  <c r="C396" i="1"/>
  <c r="F396" i="1"/>
  <c r="L396" i="1"/>
  <c r="P396" i="1"/>
  <c r="S396" i="1"/>
  <c r="B397" i="1"/>
  <c r="C397" i="1"/>
  <c r="S397" i="1"/>
  <c r="B398" i="1"/>
  <c r="C398" i="1"/>
  <c r="F398" i="1"/>
  <c r="L398" i="1"/>
  <c r="P398" i="1"/>
  <c r="S398" i="1"/>
  <c r="B399" i="1"/>
  <c r="C399" i="1"/>
  <c r="P399" i="1"/>
  <c r="S399" i="1"/>
  <c r="B400" i="1"/>
  <c r="C400" i="1"/>
  <c r="F400" i="1"/>
  <c r="L400" i="1"/>
  <c r="P400" i="1"/>
  <c r="S400" i="1"/>
  <c r="B401" i="1"/>
  <c r="C401" i="1"/>
  <c r="S401" i="1"/>
  <c r="B402" i="1"/>
  <c r="C402" i="1"/>
  <c r="F402" i="1"/>
  <c r="L402" i="1"/>
  <c r="P402" i="1"/>
  <c r="S402" i="1"/>
  <c r="B403" i="1"/>
  <c r="C403" i="1"/>
  <c r="P403" i="1"/>
  <c r="S403" i="1"/>
  <c r="B404" i="1"/>
  <c r="C404" i="1"/>
  <c r="F404" i="1"/>
  <c r="L404" i="1"/>
  <c r="P404" i="1"/>
  <c r="S404" i="1"/>
  <c r="B405" i="1"/>
  <c r="C405" i="1"/>
  <c r="S405" i="1"/>
  <c r="B406" i="1"/>
  <c r="C406" i="1"/>
  <c r="F406" i="1"/>
  <c r="L406" i="1"/>
  <c r="P406" i="1"/>
  <c r="S406" i="1"/>
  <c r="B407" i="1"/>
  <c r="C407" i="1"/>
  <c r="P407" i="1"/>
  <c r="S407" i="1"/>
  <c r="B408" i="1"/>
  <c r="C408" i="1"/>
  <c r="P408" i="1"/>
  <c r="S408" i="1"/>
  <c r="B409" i="1"/>
  <c r="C409" i="1"/>
  <c r="F409" i="1"/>
  <c r="L409" i="1"/>
  <c r="B410" i="1"/>
  <c r="C410" i="1"/>
  <c r="F410" i="1"/>
  <c r="L410" i="1"/>
  <c r="P410" i="1"/>
  <c r="S410" i="1"/>
  <c r="B411" i="1"/>
  <c r="C411" i="1"/>
  <c r="L411" i="1"/>
  <c r="B412" i="1"/>
  <c r="C412" i="1"/>
  <c r="F412" i="1"/>
  <c r="L412" i="1"/>
  <c r="P412" i="1"/>
  <c r="S412" i="1"/>
  <c r="B413" i="1"/>
  <c r="C413" i="1"/>
  <c r="F413" i="1"/>
  <c r="L413" i="1"/>
  <c r="B414" i="1"/>
  <c r="C414" i="1"/>
  <c r="F414" i="1"/>
  <c r="L414" i="1"/>
  <c r="P414" i="1"/>
  <c r="S414" i="1"/>
  <c r="B415" i="1"/>
  <c r="C415" i="1"/>
  <c r="L415" i="1"/>
  <c r="B416" i="1"/>
  <c r="C416" i="1"/>
  <c r="F416" i="1"/>
  <c r="L416" i="1"/>
  <c r="P416" i="1"/>
  <c r="S416" i="1"/>
  <c r="B417" i="1"/>
  <c r="C417" i="1"/>
  <c r="F417" i="1"/>
  <c r="L417" i="1"/>
  <c r="B418" i="1"/>
  <c r="C418" i="1"/>
  <c r="F418" i="1"/>
  <c r="L418" i="1"/>
  <c r="P418" i="1"/>
  <c r="S418" i="1"/>
  <c r="B419" i="1"/>
  <c r="C419" i="1"/>
  <c r="L419" i="1"/>
  <c r="B420" i="1"/>
  <c r="C420" i="1"/>
  <c r="F420" i="1"/>
  <c r="L420" i="1"/>
  <c r="P420" i="1"/>
  <c r="S420" i="1"/>
  <c r="B421" i="1"/>
  <c r="C421" i="1"/>
  <c r="F421" i="1"/>
  <c r="L421" i="1"/>
  <c r="B422" i="1"/>
  <c r="C422" i="1"/>
  <c r="F422" i="1"/>
  <c r="L422" i="1"/>
  <c r="P422" i="1"/>
  <c r="S422" i="1"/>
  <c r="B423" i="1"/>
  <c r="C423" i="1"/>
  <c r="L423" i="1"/>
  <c r="B424" i="1"/>
  <c r="C424" i="1"/>
  <c r="F424" i="1"/>
  <c r="L424" i="1"/>
  <c r="P424" i="1"/>
  <c r="S424" i="1"/>
  <c r="B425" i="1"/>
  <c r="C425" i="1"/>
  <c r="F425" i="1"/>
  <c r="L425" i="1"/>
  <c r="B426" i="1"/>
  <c r="C426" i="1"/>
  <c r="F426" i="1"/>
  <c r="L426" i="1"/>
  <c r="P426" i="1"/>
  <c r="S426" i="1"/>
  <c r="B427" i="1"/>
  <c r="C427" i="1"/>
  <c r="L427" i="1"/>
  <c r="B428" i="1"/>
  <c r="C428" i="1"/>
  <c r="F428" i="1"/>
  <c r="L428" i="1"/>
  <c r="P428" i="1"/>
  <c r="S428" i="1"/>
  <c r="B429" i="1"/>
  <c r="C429" i="1"/>
  <c r="F429" i="1"/>
  <c r="L429" i="1"/>
  <c r="B430" i="1"/>
  <c r="C430" i="1"/>
  <c r="F430" i="1"/>
  <c r="L430" i="1"/>
  <c r="P430" i="1"/>
  <c r="S430" i="1"/>
  <c r="B431" i="1"/>
  <c r="C431" i="1"/>
  <c r="L431" i="1"/>
  <c r="B432" i="1"/>
  <c r="C432" i="1"/>
  <c r="F432" i="1"/>
  <c r="L432" i="1"/>
  <c r="P432" i="1"/>
  <c r="S432" i="1"/>
  <c r="B433" i="1"/>
  <c r="C433" i="1"/>
  <c r="F433" i="1"/>
  <c r="L433" i="1"/>
  <c r="B434" i="1"/>
  <c r="C434" i="1"/>
  <c r="F434" i="1"/>
  <c r="L434" i="1"/>
  <c r="P434" i="1"/>
  <c r="S434" i="1"/>
  <c r="B435" i="1"/>
  <c r="C435" i="1"/>
  <c r="L435" i="1"/>
  <c r="B436" i="1"/>
  <c r="C436" i="1"/>
  <c r="F436" i="1"/>
  <c r="L436" i="1"/>
  <c r="P436" i="1"/>
  <c r="S436" i="1"/>
  <c r="B437" i="1"/>
  <c r="C437" i="1"/>
  <c r="F437" i="1"/>
  <c r="L437" i="1"/>
  <c r="B438" i="1"/>
  <c r="C438" i="1"/>
  <c r="F438" i="1"/>
  <c r="L438" i="1"/>
  <c r="P438" i="1"/>
  <c r="S438" i="1"/>
  <c r="B439" i="1"/>
  <c r="C439" i="1"/>
  <c r="L439" i="1"/>
  <c r="B440" i="1"/>
  <c r="C440" i="1"/>
  <c r="F440" i="1"/>
  <c r="L440" i="1"/>
  <c r="P440" i="1"/>
  <c r="S440" i="1"/>
  <c r="B441" i="1"/>
  <c r="C441" i="1"/>
  <c r="F441" i="1"/>
  <c r="L441" i="1"/>
  <c r="B442" i="1"/>
  <c r="C442" i="1"/>
  <c r="F442" i="1"/>
  <c r="L442" i="1"/>
  <c r="P442" i="1"/>
  <c r="S442" i="1"/>
  <c r="B443" i="1"/>
  <c r="C443" i="1"/>
  <c r="L443" i="1"/>
  <c r="B444" i="1"/>
  <c r="C444" i="1"/>
  <c r="F444" i="1"/>
  <c r="L444" i="1"/>
  <c r="P444" i="1"/>
  <c r="S444" i="1"/>
  <c r="B445" i="1"/>
  <c r="C445" i="1"/>
  <c r="F445" i="1"/>
  <c r="L445" i="1"/>
  <c r="P445" i="1"/>
  <c r="S445" i="1"/>
  <c r="B446" i="1"/>
  <c r="C446" i="1"/>
  <c r="F446" i="1"/>
  <c r="L446" i="1"/>
  <c r="P446" i="1"/>
  <c r="S446" i="1"/>
  <c r="B447" i="1"/>
  <c r="C447" i="1"/>
  <c r="L447" i="1"/>
  <c r="B448" i="1"/>
  <c r="C448" i="1"/>
  <c r="F448" i="1"/>
  <c r="L448" i="1"/>
  <c r="P448" i="1"/>
  <c r="S448" i="1"/>
  <c r="B449" i="1"/>
  <c r="C449" i="1"/>
  <c r="F449" i="1"/>
  <c r="L449" i="1"/>
  <c r="P449" i="1"/>
  <c r="S449" i="1"/>
  <c r="B450" i="1"/>
  <c r="C450" i="1"/>
  <c r="F450" i="1"/>
  <c r="L450" i="1"/>
  <c r="P450" i="1"/>
  <c r="S450" i="1"/>
  <c r="B451" i="1"/>
  <c r="C451" i="1"/>
  <c r="L451" i="1"/>
  <c r="B452" i="1"/>
  <c r="C452" i="1"/>
  <c r="F452" i="1"/>
  <c r="L452" i="1"/>
  <c r="P452" i="1"/>
  <c r="S452" i="1"/>
  <c r="B453" i="1"/>
  <c r="C453" i="1"/>
  <c r="F453" i="1"/>
  <c r="L453" i="1"/>
  <c r="P453" i="1"/>
  <c r="S453" i="1"/>
  <c r="B454" i="1"/>
  <c r="C454" i="1"/>
  <c r="F454" i="1"/>
  <c r="L454" i="1"/>
  <c r="P454" i="1"/>
  <c r="S454" i="1"/>
  <c r="B455" i="1"/>
  <c r="C455" i="1"/>
  <c r="L455" i="1"/>
  <c r="B456" i="1"/>
  <c r="C456" i="1"/>
  <c r="F456" i="1"/>
  <c r="L456" i="1"/>
  <c r="P456" i="1"/>
  <c r="S456" i="1"/>
  <c r="B457" i="1"/>
  <c r="C457" i="1"/>
  <c r="B458" i="1"/>
  <c r="C458" i="1"/>
  <c r="F458" i="1"/>
  <c r="L458" i="1"/>
  <c r="P458" i="1"/>
  <c r="S458" i="1"/>
  <c r="B459" i="1"/>
  <c r="C459" i="1"/>
  <c r="F459" i="1"/>
  <c r="L459" i="1"/>
  <c r="P459" i="1"/>
  <c r="S459" i="1"/>
  <c r="B460" i="1"/>
  <c r="C460" i="1"/>
  <c r="F460" i="1"/>
  <c r="L460" i="1"/>
  <c r="P460" i="1"/>
  <c r="S460" i="1"/>
  <c r="B461" i="1"/>
  <c r="C461" i="1"/>
  <c r="F461" i="1"/>
  <c r="L461" i="1"/>
  <c r="P461" i="1"/>
  <c r="S461" i="1"/>
  <c r="B462" i="1"/>
  <c r="C462" i="1"/>
  <c r="F462" i="1"/>
  <c r="L462" i="1"/>
  <c r="P462" i="1"/>
  <c r="S462" i="1"/>
  <c r="B463" i="1"/>
  <c r="C463" i="1"/>
  <c r="F463" i="1"/>
  <c r="L463" i="1"/>
  <c r="P463" i="1"/>
  <c r="S463" i="1"/>
  <c r="B464" i="1"/>
  <c r="C464" i="1"/>
  <c r="F464" i="1"/>
  <c r="L464" i="1"/>
  <c r="P464" i="1"/>
  <c r="S464" i="1"/>
  <c r="B465" i="1"/>
  <c r="C465" i="1"/>
  <c r="F465" i="1"/>
  <c r="L465" i="1"/>
  <c r="P465" i="1"/>
  <c r="S465" i="1"/>
  <c r="B466" i="1"/>
  <c r="C466" i="1"/>
  <c r="F466" i="1"/>
  <c r="L466" i="1"/>
  <c r="P466" i="1"/>
  <c r="S466" i="1"/>
  <c r="B467" i="1"/>
  <c r="C467" i="1"/>
  <c r="F467" i="1"/>
  <c r="L467" i="1"/>
  <c r="P467" i="1"/>
  <c r="S467" i="1"/>
  <c r="B468" i="1"/>
  <c r="C468" i="1"/>
  <c r="F468" i="1"/>
  <c r="L468" i="1"/>
  <c r="P468" i="1"/>
  <c r="S468" i="1"/>
  <c r="B469" i="1"/>
  <c r="C469" i="1"/>
  <c r="F469" i="1"/>
  <c r="L469" i="1"/>
  <c r="P469" i="1"/>
  <c r="S469" i="1"/>
  <c r="B470" i="1"/>
  <c r="C470" i="1"/>
  <c r="F470" i="1"/>
  <c r="L470" i="1"/>
  <c r="P470" i="1"/>
  <c r="S470" i="1"/>
  <c r="B471" i="1"/>
  <c r="C471" i="1"/>
  <c r="F471" i="1"/>
  <c r="L471" i="1"/>
  <c r="P471" i="1"/>
  <c r="S471" i="1"/>
  <c r="B472" i="1"/>
  <c r="C472" i="1"/>
  <c r="S472" i="1"/>
  <c r="B473" i="1"/>
  <c r="C473" i="1"/>
  <c r="F473" i="1"/>
  <c r="L473" i="1"/>
  <c r="P473" i="1"/>
  <c r="S473" i="1"/>
  <c r="B474" i="1"/>
  <c r="C474" i="1"/>
  <c r="F474" i="1"/>
  <c r="L474" i="1"/>
  <c r="P474" i="1"/>
  <c r="S474" i="1"/>
  <c r="B475" i="1"/>
  <c r="C475" i="1"/>
  <c r="F475" i="1"/>
  <c r="L475" i="1"/>
  <c r="P475" i="1"/>
  <c r="S475" i="1"/>
  <c r="B476" i="1"/>
  <c r="C476" i="1"/>
  <c r="F476" i="1"/>
  <c r="L476" i="1"/>
  <c r="P476" i="1"/>
  <c r="S476" i="1"/>
  <c r="B477" i="1"/>
  <c r="C477" i="1"/>
  <c r="F477" i="1"/>
  <c r="L477" i="1"/>
  <c r="P477" i="1"/>
  <c r="S477" i="1"/>
  <c r="B478" i="1"/>
  <c r="C478" i="1"/>
  <c r="F478" i="1"/>
  <c r="L478" i="1"/>
  <c r="P478" i="1"/>
  <c r="S478" i="1"/>
  <c r="B479" i="1"/>
  <c r="C479" i="1"/>
  <c r="F479" i="1"/>
  <c r="L479" i="1"/>
  <c r="P479" i="1"/>
  <c r="S479" i="1"/>
  <c r="B480" i="1"/>
  <c r="C480" i="1"/>
  <c r="F480" i="1"/>
  <c r="L480" i="1"/>
  <c r="P480" i="1"/>
  <c r="S480" i="1"/>
  <c r="B481" i="1"/>
  <c r="C481" i="1"/>
  <c r="F481" i="1"/>
  <c r="L481" i="1"/>
  <c r="P481" i="1"/>
  <c r="S481" i="1"/>
  <c r="B482" i="1"/>
  <c r="C482" i="1"/>
  <c r="F482" i="1"/>
  <c r="L482" i="1"/>
  <c r="P482" i="1"/>
  <c r="S482" i="1"/>
  <c r="B483" i="1"/>
  <c r="C483" i="1"/>
  <c r="F483" i="1"/>
  <c r="L483" i="1"/>
  <c r="P483" i="1"/>
  <c r="S483" i="1"/>
  <c r="B484" i="1"/>
  <c r="C484" i="1"/>
  <c r="F484" i="1"/>
  <c r="L484" i="1"/>
  <c r="P484" i="1"/>
  <c r="S484" i="1"/>
  <c r="B485" i="1"/>
  <c r="C485" i="1"/>
  <c r="F485" i="1"/>
  <c r="L485" i="1"/>
  <c r="P485" i="1"/>
  <c r="S485" i="1"/>
  <c r="B486" i="1"/>
  <c r="C486" i="1"/>
  <c r="F486" i="1"/>
  <c r="L486" i="1"/>
  <c r="P486" i="1"/>
  <c r="S486" i="1"/>
  <c r="B487" i="1"/>
  <c r="C487" i="1"/>
  <c r="F487" i="1"/>
  <c r="L487" i="1"/>
  <c r="P487" i="1"/>
  <c r="S487" i="1"/>
  <c r="B488" i="1"/>
  <c r="C488" i="1"/>
  <c r="F488" i="1"/>
  <c r="L488" i="1"/>
  <c r="P488" i="1"/>
  <c r="S488" i="1"/>
  <c r="B489" i="1"/>
  <c r="C489" i="1"/>
  <c r="F489" i="1"/>
  <c r="L489" i="1"/>
  <c r="P489" i="1"/>
  <c r="S489" i="1"/>
  <c r="B490" i="1"/>
  <c r="C490" i="1"/>
  <c r="F490" i="1"/>
  <c r="L490" i="1"/>
  <c r="P490" i="1"/>
  <c r="S490" i="1"/>
  <c r="B491" i="1"/>
  <c r="C491" i="1"/>
  <c r="F491" i="1"/>
  <c r="L491" i="1"/>
  <c r="P491" i="1"/>
  <c r="S491" i="1"/>
  <c r="B492" i="1"/>
  <c r="C492" i="1"/>
  <c r="F492" i="1"/>
  <c r="L492" i="1"/>
  <c r="P492" i="1"/>
  <c r="S492" i="1"/>
  <c r="B493" i="1"/>
  <c r="C493" i="1"/>
  <c r="F493" i="1"/>
  <c r="L493" i="1"/>
  <c r="P493" i="1"/>
  <c r="S493" i="1"/>
  <c r="B494" i="1"/>
  <c r="C494" i="1"/>
  <c r="F494" i="1"/>
  <c r="L494" i="1"/>
  <c r="P494" i="1"/>
  <c r="S494" i="1"/>
  <c r="B495" i="1"/>
  <c r="C495" i="1"/>
  <c r="F495" i="1"/>
  <c r="L495" i="1"/>
  <c r="P495" i="1"/>
  <c r="S495" i="1"/>
  <c r="B496" i="1"/>
  <c r="C496" i="1"/>
  <c r="F496" i="1"/>
  <c r="L496" i="1"/>
  <c r="P496" i="1"/>
  <c r="S496" i="1"/>
  <c r="B497" i="1"/>
  <c r="C497" i="1"/>
  <c r="F497" i="1"/>
  <c r="L497" i="1"/>
  <c r="P497" i="1"/>
  <c r="S497" i="1"/>
  <c r="B498" i="1"/>
  <c r="C498" i="1"/>
  <c r="F498" i="1"/>
  <c r="S498" i="1"/>
  <c r="B499" i="1"/>
  <c r="C499" i="1"/>
  <c r="F499" i="1"/>
  <c r="L499" i="1"/>
  <c r="P499" i="1"/>
  <c r="S499" i="1"/>
  <c r="B500" i="1"/>
  <c r="C500" i="1"/>
  <c r="F500" i="1"/>
  <c r="L500" i="1"/>
  <c r="B501" i="1"/>
  <c r="C501" i="1"/>
  <c r="F501" i="1"/>
  <c r="L501" i="1"/>
  <c r="P501" i="1"/>
  <c r="S501" i="1"/>
  <c r="B502" i="1"/>
  <c r="C502" i="1"/>
  <c r="F502" i="1"/>
  <c r="L502" i="1"/>
  <c r="B503" i="1"/>
  <c r="C503" i="1"/>
  <c r="F503" i="1"/>
  <c r="L503" i="1"/>
  <c r="P503" i="1"/>
  <c r="S503" i="1"/>
  <c r="B504" i="1"/>
  <c r="C504" i="1"/>
  <c r="F504" i="1"/>
  <c r="L504" i="1"/>
  <c r="P504" i="1"/>
  <c r="B505" i="1"/>
  <c r="C505" i="1"/>
  <c r="F505" i="1"/>
  <c r="L505" i="1"/>
  <c r="P505" i="1"/>
  <c r="S505" i="1"/>
  <c r="B506" i="1"/>
  <c r="C506" i="1"/>
  <c r="L506" i="1"/>
  <c r="S506" i="1"/>
  <c r="B507" i="1"/>
  <c r="C507" i="1"/>
  <c r="F507" i="1"/>
  <c r="L507" i="1"/>
  <c r="P507" i="1"/>
  <c r="S507" i="1"/>
  <c r="B508" i="1"/>
  <c r="C508" i="1"/>
  <c r="L508" i="1"/>
  <c r="P508" i="1"/>
  <c r="S508" i="1"/>
  <c r="B509" i="1"/>
  <c r="C509" i="1"/>
  <c r="F509" i="1"/>
  <c r="L509" i="1"/>
  <c r="P509" i="1"/>
  <c r="S509" i="1"/>
  <c r="B510" i="1"/>
  <c r="C510" i="1"/>
  <c r="S510" i="1"/>
  <c r="B511" i="1"/>
  <c r="C511" i="1"/>
  <c r="F511" i="1"/>
  <c r="L511" i="1"/>
  <c r="P511" i="1"/>
  <c r="S511" i="1"/>
  <c r="B512" i="1"/>
  <c r="C512" i="1"/>
  <c r="F512" i="1"/>
  <c r="L512" i="1"/>
  <c r="P512" i="1"/>
  <c r="S512" i="1"/>
  <c r="B513" i="1"/>
  <c r="C513" i="1"/>
  <c r="F513" i="1"/>
  <c r="L513" i="1"/>
  <c r="P513" i="1"/>
  <c r="S513" i="1"/>
  <c r="B514" i="1"/>
  <c r="C514" i="1"/>
  <c r="F514" i="1"/>
  <c r="L514" i="1"/>
  <c r="P514" i="1"/>
  <c r="S514" i="1"/>
  <c r="B515" i="1"/>
  <c r="C515" i="1"/>
  <c r="F515" i="1"/>
  <c r="L515" i="1"/>
  <c r="P515" i="1"/>
  <c r="S515" i="1"/>
  <c r="B516" i="1"/>
  <c r="C516" i="1"/>
  <c r="F516" i="1"/>
  <c r="L516" i="1"/>
  <c r="P516" i="1"/>
  <c r="S516" i="1"/>
  <c r="B517" i="1"/>
  <c r="C517" i="1"/>
  <c r="F517" i="1"/>
  <c r="L517" i="1"/>
  <c r="P517" i="1"/>
  <c r="S517" i="1"/>
  <c r="B518" i="1"/>
  <c r="C518" i="1"/>
  <c r="F518" i="1"/>
  <c r="L518" i="1"/>
  <c r="P518" i="1"/>
  <c r="S518" i="1"/>
  <c r="B519" i="1"/>
  <c r="C519" i="1"/>
  <c r="F519" i="1"/>
  <c r="L519" i="1"/>
  <c r="P519" i="1"/>
  <c r="S519" i="1"/>
  <c r="B520" i="1"/>
  <c r="C520" i="1"/>
  <c r="F520" i="1"/>
  <c r="L520" i="1"/>
  <c r="P520" i="1"/>
  <c r="S520" i="1"/>
  <c r="B521" i="1"/>
  <c r="C521" i="1"/>
  <c r="F521" i="1"/>
  <c r="L521" i="1"/>
  <c r="P521" i="1"/>
  <c r="S521" i="1"/>
  <c r="B522" i="1"/>
  <c r="C522" i="1"/>
  <c r="B523" i="1"/>
  <c r="C523" i="1"/>
  <c r="F523" i="1"/>
  <c r="L523" i="1"/>
  <c r="P523" i="1"/>
  <c r="S523" i="1"/>
  <c r="B524" i="1"/>
  <c r="C524" i="1"/>
  <c r="F524" i="1"/>
  <c r="L524" i="1"/>
  <c r="P524" i="1"/>
  <c r="S524" i="1"/>
  <c r="B525" i="1"/>
  <c r="C525" i="1"/>
  <c r="F525" i="1"/>
  <c r="L525" i="1"/>
  <c r="P525" i="1"/>
  <c r="S525" i="1"/>
  <c r="B526" i="1"/>
  <c r="C526" i="1"/>
  <c r="F526" i="1"/>
  <c r="L526" i="1"/>
  <c r="P526" i="1"/>
  <c r="S526" i="1"/>
  <c r="B527" i="1"/>
  <c r="C527" i="1"/>
  <c r="F527" i="1"/>
  <c r="L527" i="1"/>
  <c r="P527" i="1"/>
  <c r="S527" i="1"/>
  <c r="B528" i="1"/>
  <c r="C528" i="1"/>
  <c r="F528" i="1"/>
  <c r="B529" i="1"/>
  <c r="C529" i="1"/>
  <c r="F529" i="1"/>
  <c r="L529" i="1"/>
  <c r="P529" i="1"/>
  <c r="S529" i="1"/>
  <c r="B530" i="1"/>
  <c r="C530" i="1"/>
  <c r="F530" i="1"/>
  <c r="L530" i="1"/>
  <c r="S530" i="1"/>
  <c r="B531" i="1"/>
  <c r="C531" i="1"/>
  <c r="F531" i="1"/>
  <c r="L531" i="1"/>
  <c r="P531" i="1"/>
  <c r="S531" i="1"/>
  <c r="B532" i="1"/>
  <c r="C532" i="1"/>
  <c r="F532" i="1"/>
  <c r="L532" i="1"/>
  <c r="B533" i="1"/>
  <c r="C533" i="1"/>
  <c r="F533" i="1"/>
  <c r="L533" i="1"/>
  <c r="P533" i="1"/>
  <c r="S533" i="1"/>
  <c r="B534" i="1"/>
  <c r="C534" i="1"/>
  <c r="B535" i="1"/>
  <c r="C535" i="1"/>
  <c r="F535" i="1"/>
  <c r="L535" i="1"/>
  <c r="P535" i="1"/>
  <c r="S535" i="1"/>
  <c r="B536" i="1"/>
  <c r="C536" i="1"/>
  <c r="F536" i="1"/>
  <c r="L536" i="1"/>
  <c r="S536" i="1"/>
  <c r="B537" i="1"/>
  <c r="C537" i="1"/>
  <c r="F537" i="1"/>
  <c r="L537" i="1"/>
  <c r="P537" i="1"/>
  <c r="S537" i="1"/>
  <c r="B538" i="1"/>
  <c r="C538" i="1"/>
  <c r="F538" i="1"/>
  <c r="P538" i="1"/>
  <c r="B539" i="1"/>
  <c r="C539" i="1"/>
  <c r="B540" i="1"/>
  <c r="C540" i="1"/>
  <c r="F540" i="1"/>
  <c r="P540" i="1"/>
  <c r="S540" i="1"/>
  <c r="B541" i="1"/>
  <c r="C541" i="1"/>
  <c r="F541" i="1"/>
  <c r="L541" i="1"/>
  <c r="P541" i="1"/>
  <c r="S541" i="1"/>
  <c r="B542" i="1"/>
  <c r="C542" i="1"/>
  <c r="P542" i="1"/>
  <c r="S542" i="1"/>
  <c r="B543" i="1"/>
  <c r="C543" i="1"/>
  <c r="F543" i="1"/>
  <c r="L543" i="1"/>
  <c r="P543" i="1"/>
  <c r="S543" i="1"/>
  <c r="B544" i="1"/>
  <c r="C544" i="1"/>
  <c r="P544" i="1"/>
  <c r="S544" i="1"/>
  <c r="B545" i="1"/>
  <c r="C545" i="1"/>
  <c r="F545" i="1"/>
  <c r="L545" i="1"/>
  <c r="P545" i="1"/>
  <c r="S545" i="1"/>
  <c r="B546" i="1"/>
  <c r="C546" i="1"/>
  <c r="F546" i="1"/>
  <c r="S546" i="1"/>
  <c r="B547" i="1"/>
  <c r="C547" i="1"/>
  <c r="F547" i="1"/>
  <c r="L547" i="1"/>
  <c r="P547" i="1"/>
  <c r="S547" i="1"/>
  <c r="B548" i="1"/>
  <c r="C548" i="1"/>
  <c r="B549" i="1"/>
  <c r="C549" i="1"/>
  <c r="F549" i="1"/>
  <c r="L549" i="1"/>
  <c r="P549" i="1"/>
  <c r="S549" i="1"/>
  <c r="B550" i="1"/>
  <c r="C550" i="1"/>
  <c r="S550" i="1"/>
  <c r="B551" i="1"/>
  <c r="C551" i="1"/>
  <c r="F551" i="1"/>
  <c r="L551" i="1"/>
  <c r="P551" i="1"/>
  <c r="S551" i="1"/>
  <c r="B552" i="1"/>
  <c r="C552" i="1"/>
  <c r="B553" i="1"/>
  <c r="C553" i="1"/>
  <c r="F553" i="1"/>
  <c r="L553" i="1"/>
  <c r="P553" i="1"/>
  <c r="S553" i="1"/>
  <c r="B554" i="1"/>
  <c r="C554" i="1"/>
  <c r="B555" i="1"/>
  <c r="C555" i="1"/>
  <c r="F555" i="1"/>
  <c r="L555" i="1"/>
  <c r="P555" i="1"/>
  <c r="S555" i="1"/>
  <c r="B556" i="1"/>
  <c r="C556" i="1"/>
  <c r="B557" i="1"/>
  <c r="C557" i="1"/>
  <c r="F557" i="1"/>
  <c r="L557" i="1"/>
  <c r="P557" i="1"/>
  <c r="S557" i="1"/>
  <c r="B558" i="1"/>
  <c r="C558" i="1"/>
  <c r="S558" i="1"/>
  <c r="B559" i="1"/>
  <c r="C559" i="1"/>
  <c r="F559" i="1"/>
  <c r="L559" i="1"/>
  <c r="P559" i="1"/>
  <c r="S559" i="1"/>
  <c r="B560" i="1"/>
  <c r="C560" i="1"/>
  <c r="B561" i="1"/>
  <c r="C561" i="1"/>
  <c r="F561" i="1"/>
  <c r="L561" i="1"/>
  <c r="P561" i="1"/>
  <c r="S561" i="1"/>
  <c r="B562" i="1"/>
  <c r="C562" i="1"/>
  <c r="S562" i="1"/>
  <c r="B563" i="1"/>
  <c r="C563" i="1"/>
  <c r="F563" i="1"/>
  <c r="L563" i="1"/>
  <c r="P563" i="1"/>
  <c r="S563" i="1"/>
  <c r="B564" i="1"/>
  <c r="C564" i="1"/>
  <c r="B565" i="1"/>
  <c r="C565" i="1"/>
  <c r="F565" i="1"/>
  <c r="L565" i="1"/>
  <c r="P565" i="1"/>
  <c r="S565" i="1"/>
  <c r="B566" i="1"/>
  <c r="C566" i="1"/>
  <c r="S566" i="1"/>
  <c r="B567" i="1"/>
  <c r="C567" i="1"/>
  <c r="F567" i="1"/>
  <c r="L567" i="1"/>
  <c r="P567" i="1"/>
  <c r="S567" i="1"/>
  <c r="B568" i="1"/>
  <c r="C568" i="1"/>
  <c r="F568" i="1"/>
  <c r="L568" i="1"/>
  <c r="P568" i="1"/>
  <c r="S568" i="1"/>
  <c r="B569" i="1"/>
  <c r="C569" i="1"/>
  <c r="F569" i="1"/>
  <c r="L569" i="1"/>
  <c r="P569" i="1"/>
  <c r="S569" i="1"/>
  <c r="B570" i="1"/>
  <c r="C570" i="1"/>
  <c r="L570" i="1"/>
  <c r="P570" i="1"/>
  <c r="S570" i="1"/>
  <c r="B571" i="1"/>
  <c r="C571" i="1"/>
  <c r="F571" i="1"/>
  <c r="L571" i="1"/>
  <c r="P571" i="1"/>
  <c r="S571" i="1"/>
  <c r="B572" i="1"/>
  <c r="C572" i="1"/>
  <c r="F572" i="1"/>
  <c r="L572" i="1"/>
  <c r="P572" i="1"/>
  <c r="S572" i="1"/>
  <c r="B573" i="1"/>
  <c r="C573" i="1"/>
  <c r="F573" i="1"/>
  <c r="L573" i="1"/>
  <c r="P573" i="1"/>
  <c r="S573" i="1"/>
  <c r="B574" i="1"/>
  <c r="C574" i="1"/>
  <c r="L574" i="1"/>
  <c r="P574" i="1"/>
  <c r="S574" i="1"/>
  <c r="B575" i="1"/>
  <c r="C575" i="1"/>
  <c r="F575" i="1"/>
  <c r="L575" i="1"/>
  <c r="P575" i="1"/>
  <c r="S575" i="1"/>
  <c r="B576" i="1"/>
  <c r="C576" i="1"/>
  <c r="F576" i="1"/>
  <c r="L576" i="1"/>
  <c r="P576" i="1"/>
  <c r="S576" i="1"/>
  <c r="B577" i="1"/>
  <c r="C577" i="1"/>
  <c r="B578" i="1"/>
  <c r="C578" i="1"/>
  <c r="F578" i="1"/>
  <c r="L578" i="1"/>
  <c r="P578" i="1"/>
  <c r="S578" i="1"/>
  <c r="B579" i="1"/>
  <c r="C579" i="1"/>
  <c r="F579" i="1"/>
  <c r="L579" i="1"/>
  <c r="P579" i="1"/>
  <c r="S579" i="1"/>
  <c r="B580" i="1"/>
  <c r="C580" i="1"/>
  <c r="B581" i="1"/>
  <c r="C581" i="1"/>
  <c r="F581" i="1"/>
  <c r="L581" i="1"/>
  <c r="P581" i="1"/>
  <c r="S581" i="1"/>
  <c r="B582" i="1"/>
  <c r="C582" i="1"/>
  <c r="B583" i="1"/>
  <c r="C583" i="1"/>
  <c r="F583" i="1"/>
  <c r="L583" i="1"/>
  <c r="P583" i="1"/>
  <c r="S583" i="1"/>
  <c r="B584" i="1"/>
  <c r="C584" i="1"/>
  <c r="L584" i="1"/>
  <c r="P584" i="1"/>
  <c r="B585" i="1"/>
  <c r="C585" i="1"/>
  <c r="F585" i="1"/>
  <c r="L585" i="1"/>
  <c r="P585" i="1"/>
  <c r="S585" i="1"/>
  <c r="B586" i="1"/>
  <c r="C586" i="1"/>
  <c r="F586" i="1"/>
  <c r="L586" i="1"/>
  <c r="P586" i="1"/>
  <c r="S586" i="1"/>
  <c r="B587" i="1"/>
  <c r="C587" i="1"/>
  <c r="F587" i="1"/>
  <c r="L587" i="1"/>
  <c r="P587" i="1"/>
  <c r="S587" i="1"/>
  <c r="B588" i="1"/>
  <c r="C588" i="1"/>
  <c r="F588" i="1"/>
  <c r="L588" i="1"/>
  <c r="P588" i="1"/>
  <c r="S588" i="1"/>
  <c r="B589" i="1"/>
  <c r="C589" i="1"/>
  <c r="F589" i="1"/>
  <c r="L589" i="1"/>
  <c r="P589" i="1"/>
  <c r="S589" i="1"/>
  <c r="B590" i="1"/>
  <c r="C590" i="1"/>
  <c r="F590" i="1"/>
  <c r="L590" i="1"/>
  <c r="P590" i="1"/>
  <c r="B591" i="1"/>
  <c r="C591" i="1"/>
  <c r="F591" i="1"/>
  <c r="L591" i="1"/>
  <c r="P591" i="1"/>
  <c r="S591" i="1"/>
  <c r="B592" i="1"/>
  <c r="C592" i="1"/>
  <c r="F592" i="1"/>
  <c r="L592" i="1"/>
  <c r="P592" i="1"/>
  <c r="S592" i="1"/>
  <c r="B593" i="1"/>
  <c r="C593" i="1"/>
  <c r="F593" i="1"/>
  <c r="L593" i="1"/>
  <c r="P593" i="1"/>
  <c r="S593" i="1"/>
  <c r="B594" i="1"/>
  <c r="C594" i="1"/>
  <c r="F594" i="1"/>
  <c r="L594" i="1"/>
  <c r="P594" i="1"/>
  <c r="S594" i="1"/>
  <c r="B595" i="1"/>
  <c r="C595" i="1"/>
  <c r="F595" i="1"/>
  <c r="L595" i="1"/>
  <c r="P595" i="1"/>
  <c r="S595" i="1"/>
  <c r="B596" i="1"/>
  <c r="C596" i="1"/>
  <c r="F596" i="1"/>
  <c r="L596" i="1"/>
  <c r="P596" i="1"/>
  <c r="S596" i="1"/>
  <c r="B597" i="1"/>
  <c r="C597" i="1"/>
  <c r="F597" i="1"/>
  <c r="L597" i="1"/>
  <c r="P597" i="1"/>
  <c r="S597" i="1"/>
  <c r="B598" i="1"/>
  <c r="C598" i="1"/>
  <c r="F598" i="1"/>
  <c r="L598" i="1"/>
  <c r="P598" i="1"/>
  <c r="S598" i="1"/>
  <c r="B599" i="1"/>
  <c r="C599" i="1"/>
  <c r="F599" i="1"/>
  <c r="L599" i="1"/>
  <c r="P599" i="1"/>
  <c r="S599" i="1"/>
  <c r="B600" i="1"/>
  <c r="C600" i="1"/>
  <c r="F600" i="1"/>
  <c r="L600" i="1"/>
  <c r="P600" i="1"/>
  <c r="S600" i="1"/>
  <c r="B601" i="1"/>
  <c r="C601" i="1"/>
  <c r="F601" i="1"/>
  <c r="L601" i="1"/>
  <c r="P601" i="1"/>
  <c r="S601" i="1"/>
  <c r="B602" i="1"/>
  <c r="C602" i="1"/>
  <c r="F602" i="1"/>
  <c r="L602" i="1"/>
  <c r="P602" i="1"/>
  <c r="S602" i="1"/>
  <c r="B603" i="1"/>
  <c r="C603" i="1"/>
  <c r="F603" i="1"/>
  <c r="L603" i="1"/>
  <c r="P603" i="1"/>
  <c r="S603" i="1"/>
  <c r="B604" i="1"/>
  <c r="C604" i="1"/>
  <c r="F604" i="1"/>
  <c r="L604" i="1"/>
  <c r="P604" i="1"/>
  <c r="S604" i="1"/>
  <c r="B605" i="1"/>
  <c r="C605" i="1"/>
  <c r="F605" i="1"/>
  <c r="L605" i="1"/>
  <c r="P605" i="1"/>
  <c r="S605" i="1"/>
  <c r="B606" i="1"/>
  <c r="C606" i="1"/>
  <c r="F606" i="1"/>
  <c r="L606" i="1"/>
  <c r="P606" i="1"/>
  <c r="S606" i="1"/>
  <c r="B607" i="1"/>
  <c r="C607" i="1"/>
  <c r="F607" i="1"/>
  <c r="L607" i="1"/>
  <c r="P607" i="1"/>
  <c r="S607" i="1"/>
  <c r="B608" i="1"/>
  <c r="C608" i="1"/>
  <c r="F608" i="1"/>
  <c r="L608" i="1"/>
  <c r="P608" i="1"/>
  <c r="S608" i="1"/>
  <c r="B609" i="1"/>
  <c r="C609" i="1"/>
  <c r="F609" i="1"/>
  <c r="L609" i="1"/>
  <c r="P609" i="1"/>
  <c r="S609" i="1"/>
  <c r="B610" i="1"/>
  <c r="C610" i="1"/>
  <c r="F610" i="1"/>
  <c r="L610" i="1"/>
  <c r="P610" i="1"/>
  <c r="S610" i="1"/>
  <c r="B611" i="1"/>
  <c r="C611" i="1"/>
  <c r="F611" i="1"/>
  <c r="B612" i="1"/>
  <c r="C612" i="1"/>
  <c r="F612" i="1"/>
  <c r="L612" i="1"/>
  <c r="P612" i="1"/>
  <c r="S612" i="1"/>
  <c r="B613" i="1"/>
  <c r="C613" i="1"/>
  <c r="B614" i="1"/>
  <c r="C614" i="1"/>
  <c r="F614" i="1"/>
  <c r="L614" i="1"/>
  <c r="P614" i="1"/>
  <c r="S614" i="1"/>
  <c r="B615" i="1"/>
  <c r="C615" i="1"/>
  <c r="B616" i="1"/>
  <c r="C616" i="1"/>
  <c r="F616" i="1"/>
  <c r="L616" i="1"/>
  <c r="P616" i="1"/>
  <c r="S616" i="1"/>
  <c r="B617" i="1"/>
  <c r="C617" i="1"/>
  <c r="B618" i="1"/>
  <c r="C618" i="1"/>
  <c r="S618" i="1"/>
  <c r="B619" i="1"/>
  <c r="C619" i="1"/>
  <c r="B620" i="1"/>
  <c r="C620" i="1"/>
  <c r="F620" i="1"/>
  <c r="L620" i="1"/>
  <c r="P620" i="1"/>
  <c r="S620" i="1"/>
  <c r="B621" i="1"/>
  <c r="C621" i="1"/>
  <c r="B622" i="1"/>
  <c r="C622" i="1"/>
  <c r="F622" i="1"/>
  <c r="L622" i="1"/>
  <c r="P622" i="1"/>
  <c r="S622" i="1"/>
  <c r="B623" i="1"/>
  <c r="C623" i="1"/>
  <c r="S623" i="1"/>
  <c r="B624" i="1"/>
  <c r="C624" i="1"/>
  <c r="F624" i="1"/>
  <c r="L624" i="1"/>
  <c r="P624" i="1"/>
  <c r="S624" i="1"/>
  <c r="B625" i="1"/>
  <c r="C625" i="1"/>
  <c r="F625" i="1"/>
  <c r="L625" i="1"/>
  <c r="P625" i="1"/>
  <c r="S625" i="1"/>
  <c r="B626" i="1"/>
  <c r="C626" i="1"/>
  <c r="F626" i="1"/>
  <c r="L626" i="1"/>
  <c r="P626" i="1"/>
  <c r="S626" i="1"/>
  <c r="B627" i="1"/>
  <c r="C627" i="1"/>
  <c r="F627" i="1"/>
  <c r="L627" i="1"/>
  <c r="P627" i="1"/>
  <c r="S627" i="1"/>
  <c r="B628" i="1"/>
  <c r="C628" i="1"/>
  <c r="F628" i="1"/>
  <c r="L628" i="1"/>
  <c r="P628" i="1"/>
  <c r="S628" i="1"/>
  <c r="B629" i="1"/>
  <c r="C629" i="1"/>
  <c r="F629" i="1"/>
  <c r="L629" i="1"/>
  <c r="P629" i="1"/>
  <c r="S629" i="1"/>
  <c r="B630" i="1"/>
  <c r="C630" i="1"/>
  <c r="F630" i="1"/>
  <c r="L630" i="1"/>
  <c r="P630" i="1"/>
  <c r="S630" i="1"/>
  <c r="B631" i="1"/>
  <c r="C631" i="1"/>
  <c r="F631" i="1"/>
  <c r="L631" i="1"/>
  <c r="P631" i="1"/>
  <c r="S631" i="1"/>
  <c r="B632" i="1"/>
  <c r="C632" i="1"/>
  <c r="F632" i="1"/>
  <c r="L632" i="1"/>
  <c r="P632" i="1"/>
  <c r="S632" i="1"/>
  <c r="B633" i="1"/>
  <c r="C633" i="1"/>
  <c r="F633" i="1"/>
  <c r="L633" i="1"/>
  <c r="P633" i="1"/>
  <c r="S633" i="1"/>
  <c r="B634" i="1"/>
  <c r="C634" i="1"/>
  <c r="F634" i="1"/>
  <c r="L634" i="1"/>
  <c r="P634" i="1"/>
  <c r="S634" i="1"/>
  <c r="B635" i="1"/>
  <c r="C635" i="1"/>
  <c r="F635" i="1"/>
  <c r="L635" i="1"/>
  <c r="P635" i="1"/>
  <c r="S635" i="1"/>
  <c r="B636" i="1"/>
  <c r="C636" i="1"/>
  <c r="F636" i="1"/>
  <c r="L636" i="1"/>
  <c r="P636" i="1"/>
  <c r="S636" i="1"/>
  <c r="B637" i="1"/>
  <c r="C637" i="1"/>
  <c r="F637" i="1"/>
  <c r="L637" i="1"/>
  <c r="P637" i="1"/>
  <c r="S637" i="1"/>
  <c r="B638" i="1"/>
  <c r="C638" i="1"/>
  <c r="F638" i="1"/>
  <c r="L638" i="1"/>
  <c r="P638" i="1"/>
  <c r="S638" i="1"/>
  <c r="B639" i="1"/>
  <c r="C639" i="1"/>
  <c r="F639" i="1"/>
  <c r="L639" i="1"/>
  <c r="P639" i="1"/>
  <c r="S639" i="1"/>
  <c r="B640" i="1"/>
  <c r="C640" i="1"/>
  <c r="F640" i="1"/>
  <c r="B641" i="1"/>
  <c r="C641" i="1"/>
  <c r="F641" i="1"/>
  <c r="L641" i="1"/>
  <c r="B642" i="1"/>
  <c r="C642" i="1"/>
  <c r="B643" i="1"/>
  <c r="C643" i="1"/>
  <c r="F643" i="1"/>
  <c r="L643" i="1"/>
  <c r="P643" i="1"/>
  <c r="S643" i="1"/>
  <c r="B644" i="1"/>
  <c r="C644" i="1"/>
  <c r="P644" i="1"/>
  <c r="B645" i="1"/>
  <c r="C645" i="1"/>
  <c r="F645" i="1"/>
  <c r="L645" i="1"/>
  <c r="P645" i="1"/>
  <c r="S645" i="1"/>
  <c r="B646" i="1"/>
  <c r="C646" i="1"/>
  <c r="B647" i="1"/>
  <c r="C647" i="1"/>
  <c r="F647" i="1"/>
  <c r="L647" i="1"/>
  <c r="P647" i="1"/>
  <c r="S647" i="1"/>
  <c r="B648" i="1"/>
  <c r="C648" i="1"/>
  <c r="L648" i="1"/>
  <c r="P648" i="1"/>
  <c r="B649" i="1"/>
  <c r="C649" i="1"/>
  <c r="F649" i="1"/>
  <c r="L649" i="1"/>
  <c r="P649" i="1"/>
  <c r="S649" i="1"/>
  <c r="B650" i="1"/>
  <c r="C650" i="1"/>
  <c r="B651" i="1"/>
  <c r="C651" i="1"/>
  <c r="F651" i="1"/>
  <c r="L651" i="1"/>
  <c r="P651" i="1"/>
  <c r="S651" i="1"/>
  <c r="B652" i="1"/>
  <c r="C652" i="1"/>
  <c r="L652" i="1"/>
  <c r="P652" i="1"/>
  <c r="B653" i="1"/>
  <c r="C653" i="1"/>
  <c r="F653" i="1"/>
  <c r="L653" i="1"/>
  <c r="P653" i="1"/>
  <c r="S653" i="1"/>
  <c r="B654" i="1"/>
  <c r="C654" i="1"/>
  <c r="B655" i="1"/>
  <c r="C655" i="1"/>
  <c r="F655" i="1"/>
  <c r="L655" i="1"/>
  <c r="P655" i="1"/>
  <c r="S655" i="1"/>
  <c r="B656" i="1"/>
  <c r="C656" i="1"/>
  <c r="L656" i="1"/>
  <c r="P656" i="1"/>
  <c r="B657" i="1"/>
  <c r="C657" i="1"/>
  <c r="F657" i="1"/>
  <c r="L657" i="1"/>
  <c r="P657" i="1"/>
  <c r="S657" i="1"/>
  <c r="B658" i="1"/>
  <c r="C658" i="1"/>
  <c r="B659" i="1"/>
  <c r="C659" i="1"/>
  <c r="F659" i="1"/>
  <c r="L659" i="1"/>
  <c r="P659" i="1"/>
  <c r="S659" i="1"/>
  <c r="B660" i="1"/>
  <c r="C660" i="1"/>
  <c r="F660" i="1"/>
  <c r="L660" i="1"/>
  <c r="P660" i="1"/>
  <c r="S660" i="1"/>
  <c r="B661" i="1"/>
  <c r="C661" i="1"/>
  <c r="L661" i="1"/>
  <c r="S661" i="1"/>
  <c r="B662" i="1"/>
  <c r="C662" i="1"/>
  <c r="F662" i="1"/>
  <c r="L662" i="1"/>
  <c r="P662" i="1"/>
  <c r="S662" i="1"/>
  <c r="B663" i="1"/>
  <c r="C663" i="1"/>
  <c r="F663" i="1"/>
  <c r="L663" i="1"/>
  <c r="P663" i="1"/>
  <c r="S663" i="1"/>
  <c r="B664" i="1"/>
  <c r="C664" i="1"/>
  <c r="F664" i="1"/>
  <c r="L664" i="1"/>
  <c r="P664" i="1"/>
  <c r="S664" i="1"/>
  <c r="B665" i="1"/>
  <c r="C665" i="1"/>
  <c r="F665" i="1"/>
  <c r="L665" i="1"/>
  <c r="P665" i="1"/>
  <c r="S665" i="1"/>
  <c r="B666" i="1"/>
  <c r="C666" i="1"/>
  <c r="F666" i="1"/>
  <c r="L666" i="1"/>
  <c r="P666" i="1"/>
  <c r="S666" i="1"/>
  <c r="B667" i="1"/>
  <c r="C667" i="1"/>
  <c r="F667" i="1"/>
  <c r="L667" i="1"/>
  <c r="P667" i="1"/>
  <c r="S667" i="1"/>
  <c r="B668" i="1"/>
  <c r="C668" i="1"/>
  <c r="F668" i="1"/>
  <c r="L668" i="1"/>
  <c r="P668" i="1"/>
  <c r="S668" i="1"/>
  <c r="B669" i="1"/>
  <c r="C669" i="1"/>
  <c r="F669" i="1"/>
  <c r="L669" i="1"/>
  <c r="P669" i="1"/>
  <c r="S669" i="1"/>
  <c r="B670" i="1"/>
  <c r="C670" i="1"/>
  <c r="F670" i="1"/>
  <c r="L670" i="1"/>
  <c r="P670" i="1"/>
  <c r="S670" i="1"/>
  <c r="B671" i="1"/>
  <c r="C671" i="1"/>
  <c r="F671" i="1"/>
  <c r="L671" i="1"/>
  <c r="P671" i="1"/>
  <c r="S671" i="1"/>
  <c r="B672" i="1"/>
  <c r="C672" i="1"/>
  <c r="F672" i="1"/>
  <c r="L672" i="1"/>
  <c r="P672" i="1"/>
  <c r="S672" i="1"/>
  <c r="B673" i="1"/>
  <c r="C673" i="1"/>
  <c r="F673" i="1"/>
  <c r="L673" i="1"/>
  <c r="P673" i="1"/>
  <c r="S673" i="1"/>
  <c r="B674" i="1"/>
  <c r="C674" i="1"/>
  <c r="F674" i="1"/>
  <c r="L674" i="1"/>
  <c r="P674" i="1"/>
  <c r="S674" i="1"/>
  <c r="B675" i="1"/>
  <c r="C675" i="1"/>
  <c r="F675" i="1"/>
  <c r="L675" i="1"/>
  <c r="P675" i="1"/>
  <c r="S675" i="1"/>
  <c r="B676" i="1"/>
  <c r="C676" i="1"/>
  <c r="F676" i="1"/>
  <c r="L676" i="1"/>
  <c r="P676" i="1"/>
  <c r="S676" i="1"/>
  <c r="B677" i="1"/>
  <c r="C677" i="1"/>
  <c r="S677" i="1"/>
  <c r="B678" i="1"/>
  <c r="C678" i="1"/>
  <c r="F678" i="1"/>
  <c r="L678" i="1"/>
  <c r="P678" i="1"/>
  <c r="S678" i="1"/>
  <c r="B679" i="1"/>
  <c r="C679" i="1"/>
  <c r="B680" i="1"/>
  <c r="C680" i="1"/>
  <c r="F680" i="1"/>
  <c r="L680" i="1"/>
  <c r="P680" i="1"/>
  <c r="S680" i="1"/>
  <c r="B681" i="1"/>
  <c r="C681" i="1"/>
  <c r="S681" i="1"/>
  <c r="B682" i="1"/>
  <c r="C682" i="1"/>
  <c r="F682" i="1"/>
  <c r="L682" i="1"/>
  <c r="P682" i="1"/>
  <c r="S682" i="1"/>
  <c r="B683" i="1"/>
  <c r="C683" i="1"/>
  <c r="B684" i="1"/>
  <c r="C684" i="1"/>
  <c r="F684" i="1"/>
  <c r="L684" i="1"/>
  <c r="P684" i="1"/>
  <c r="S684" i="1"/>
  <c r="B685" i="1"/>
  <c r="C685" i="1"/>
  <c r="S685" i="1"/>
  <c r="B686" i="1"/>
  <c r="C686" i="1"/>
  <c r="F686" i="1"/>
  <c r="L686" i="1"/>
  <c r="P686" i="1"/>
  <c r="S686" i="1"/>
  <c r="B687" i="1"/>
  <c r="C687" i="1"/>
  <c r="S687" i="1"/>
  <c r="B688" i="1"/>
  <c r="C688" i="1"/>
  <c r="F688" i="1"/>
  <c r="L688" i="1"/>
  <c r="P688" i="1"/>
  <c r="S688" i="1"/>
  <c r="B689" i="1"/>
  <c r="C689" i="1"/>
  <c r="B690" i="1"/>
  <c r="C690" i="1"/>
  <c r="F690" i="1"/>
  <c r="L690" i="1"/>
  <c r="P690" i="1"/>
  <c r="S690" i="1"/>
  <c r="B691" i="1"/>
  <c r="C691" i="1"/>
  <c r="S691" i="1"/>
  <c r="B692" i="1"/>
  <c r="C692" i="1"/>
  <c r="F692" i="1"/>
  <c r="L692" i="1"/>
  <c r="P692" i="1"/>
  <c r="S692" i="1"/>
  <c r="B693" i="1"/>
  <c r="C693" i="1"/>
  <c r="B694" i="1"/>
  <c r="C694" i="1"/>
  <c r="F694" i="1"/>
  <c r="L694" i="1"/>
  <c r="P694" i="1"/>
  <c r="S694" i="1"/>
  <c r="B695" i="1"/>
  <c r="C695" i="1"/>
  <c r="P695" i="1"/>
  <c r="S695" i="1"/>
  <c r="B696" i="1"/>
  <c r="C696" i="1"/>
  <c r="B697" i="1"/>
  <c r="C697" i="1"/>
  <c r="P697" i="1"/>
  <c r="S697" i="1"/>
  <c r="B698" i="1"/>
  <c r="C698" i="1"/>
  <c r="F698" i="1"/>
  <c r="L698" i="1"/>
  <c r="P698" i="1"/>
  <c r="S698" i="1"/>
  <c r="B699" i="1"/>
  <c r="C699" i="1"/>
  <c r="B700" i="1"/>
  <c r="C700" i="1"/>
  <c r="F700" i="1"/>
  <c r="L700" i="1"/>
  <c r="P700" i="1"/>
  <c r="S700" i="1"/>
  <c r="B701" i="1"/>
  <c r="C701" i="1"/>
  <c r="P701" i="1"/>
  <c r="S701" i="1"/>
  <c r="B702" i="1"/>
  <c r="C702" i="1"/>
  <c r="B703" i="1"/>
  <c r="C703" i="1"/>
  <c r="P703" i="1"/>
  <c r="S703" i="1"/>
  <c r="B704" i="1"/>
  <c r="C704" i="1"/>
  <c r="S704" i="1"/>
  <c r="B705" i="1"/>
  <c r="C705" i="1"/>
  <c r="B706" i="1"/>
  <c r="C706" i="1"/>
  <c r="F706" i="1"/>
  <c r="L706" i="1"/>
  <c r="P706" i="1"/>
  <c r="S706" i="1"/>
  <c r="B707" i="1"/>
  <c r="C707" i="1"/>
  <c r="P707" i="1"/>
  <c r="B708" i="1"/>
  <c r="C708" i="1"/>
  <c r="F708" i="1"/>
  <c r="L708" i="1"/>
  <c r="P708" i="1"/>
  <c r="S708" i="1"/>
  <c r="B709" i="1"/>
  <c r="C709" i="1"/>
  <c r="F709" i="1"/>
  <c r="L709" i="1"/>
  <c r="P709" i="1"/>
  <c r="S709" i="1"/>
  <c r="B710" i="1"/>
  <c r="C710" i="1"/>
  <c r="F710" i="1"/>
  <c r="L710" i="1"/>
  <c r="P710" i="1"/>
  <c r="S710" i="1"/>
  <c r="B711" i="1"/>
  <c r="C711" i="1"/>
  <c r="F711" i="1"/>
  <c r="L711" i="1"/>
  <c r="P711" i="1"/>
  <c r="S711" i="1"/>
  <c r="B712" i="1"/>
  <c r="C712" i="1"/>
  <c r="F712" i="1"/>
  <c r="L712" i="1"/>
  <c r="P712" i="1"/>
  <c r="S712" i="1"/>
  <c r="B713" i="1"/>
  <c r="C713" i="1"/>
  <c r="F713" i="1"/>
  <c r="L713" i="1"/>
  <c r="P713" i="1"/>
  <c r="S713" i="1"/>
  <c r="B714" i="1"/>
  <c r="C714" i="1"/>
  <c r="F714" i="1"/>
  <c r="L714" i="1"/>
  <c r="P714" i="1"/>
  <c r="S714" i="1"/>
  <c r="B715" i="1"/>
  <c r="C715" i="1"/>
  <c r="B716" i="1"/>
  <c r="C716" i="1"/>
  <c r="F716" i="1"/>
  <c r="L716" i="1"/>
  <c r="P716" i="1"/>
  <c r="S716" i="1"/>
  <c r="B717" i="1"/>
  <c r="C717" i="1"/>
  <c r="F717" i="1"/>
  <c r="L717" i="1"/>
  <c r="B718" i="1"/>
  <c r="C718" i="1"/>
  <c r="B719" i="1"/>
  <c r="C719" i="1"/>
  <c r="F719" i="1"/>
  <c r="L719" i="1"/>
  <c r="P719" i="1"/>
  <c r="S719" i="1"/>
  <c r="B720" i="1"/>
  <c r="C720" i="1"/>
  <c r="B721" i="1"/>
  <c r="C721" i="1"/>
  <c r="B722" i="1"/>
  <c r="C722" i="1"/>
  <c r="F722" i="1"/>
  <c r="L722" i="1"/>
  <c r="P722" i="1"/>
  <c r="S722" i="1"/>
  <c r="B723" i="1"/>
  <c r="C723" i="1"/>
  <c r="P723" i="1"/>
  <c r="B724" i="1"/>
  <c r="C724" i="1"/>
  <c r="F724" i="1"/>
  <c r="L724" i="1"/>
  <c r="P724" i="1"/>
  <c r="S724" i="1"/>
  <c r="B725" i="1"/>
  <c r="C725" i="1"/>
  <c r="B726" i="1"/>
  <c r="C726" i="1"/>
  <c r="F726" i="1"/>
  <c r="L726" i="1"/>
  <c r="P726" i="1"/>
  <c r="S726" i="1"/>
  <c r="B727" i="1"/>
  <c r="C727" i="1"/>
  <c r="B728" i="1"/>
  <c r="C728" i="1"/>
  <c r="F728" i="1"/>
  <c r="L728" i="1"/>
  <c r="P728" i="1"/>
  <c r="S728" i="1"/>
  <c r="B729" i="1"/>
  <c r="C729" i="1"/>
  <c r="F729" i="1"/>
  <c r="L729" i="1"/>
  <c r="P729" i="1"/>
  <c r="S729" i="1"/>
  <c r="B730" i="1"/>
  <c r="C730" i="1"/>
  <c r="F730" i="1"/>
  <c r="L730" i="1"/>
  <c r="P730" i="1"/>
  <c r="S730" i="1"/>
  <c r="B731" i="1"/>
  <c r="C731" i="1"/>
  <c r="F731" i="1"/>
  <c r="L731" i="1"/>
  <c r="P731" i="1"/>
  <c r="S731" i="1"/>
  <c r="B732" i="1"/>
  <c r="C732" i="1"/>
  <c r="F732" i="1"/>
  <c r="L732" i="1"/>
  <c r="P732" i="1"/>
  <c r="S732" i="1"/>
  <c r="B733" i="1"/>
  <c r="C733" i="1"/>
  <c r="F733" i="1"/>
  <c r="L733" i="1"/>
  <c r="P733" i="1"/>
  <c r="S733" i="1"/>
  <c r="B734" i="1"/>
  <c r="C734" i="1"/>
  <c r="B735" i="1"/>
  <c r="C735" i="1"/>
  <c r="F735" i="1"/>
  <c r="L735" i="1"/>
  <c r="P735" i="1"/>
  <c r="S735" i="1"/>
  <c r="B736" i="1"/>
  <c r="C736" i="1"/>
  <c r="L736" i="1"/>
  <c r="S736" i="1"/>
  <c r="B737" i="1"/>
  <c r="C737" i="1"/>
  <c r="F737" i="1"/>
  <c r="L737" i="1"/>
  <c r="P737" i="1"/>
  <c r="S737" i="1"/>
  <c r="B738" i="1"/>
  <c r="C738" i="1"/>
  <c r="F738" i="1"/>
  <c r="L738" i="1"/>
  <c r="P738" i="1"/>
  <c r="S738" i="1"/>
  <c r="B739" i="1"/>
  <c r="C739" i="1"/>
  <c r="F739" i="1"/>
  <c r="L739" i="1"/>
  <c r="P739" i="1"/>
  <c r="S739" i="1"/>
  <c r="B740" i="1"/>
  <c r="C740" i="1"/>
  <c r="F740" i="1"/>
  <c r="L740" i="1"/>
  <c r="P740" i="1"/>
  <c r="S740" i="1"/>
  <c r="B741" i="1"/>
  <c r="C741" i="1"/>
  <c r="F741" i="1"/>
  <c r="L741" i="1"/>
  <c r="P741" i="1"/>
  <c r="S741" i="1"/>
  <c r="B742" i="1"/>
  <c r="C742" i="1"/>
  <c r="F742" i="1"/>
  <c r="L742" i="1"/>
  <c r="P742" i="1"/>
  <c r="S742" i="1"/>
  <c r="B743" i="1"/>
  <c r="C743" i="1"/>
  <c r="F743" i="1"/>
  <c r="L743" i="1"/>
  <c r="P743" i="1"/>
  <c r="S743" i="1"/>
  <c r="B744" i="1"/>
  <c r="C744" i="1"/>
  <c r="F744" i="1"/>
  <c r="L744" i="1"/>
  <c r="P744" i="1"/>
  <c r="S744" i="1"/>
  <c r="B745" i="1"/>
  <c r="C745" i="1"/>
  <c r="F745" i="1"/>
  <c r="L745" i="1"/>
  <c r="P745" i="1"/>
  <c r="S745" i="1"/>
  <c r="B746" i="1"/>
  <c r="C746" i="1"/>
  <c r="F746" i="1"/>
  <c r="L746" i="1"/>
  <c r="P746" i="1"/>
  <c r="S746" i="1"/>
  <c r="B747" i="1"/>
  <c r="C747" i="1"/>
  <c r="F747" i="1"/>
  <c r="L747" i="1"/>
  <c r="P747" i="1"/>
  <c r="S747" i="1"/>
  <c r="B748" i="1"/>
  <c r="C748" i="1"/>
  <c r="F748" i="1"/>
  <c r="L748" i="1"/>
  <c r="P748" i="1"/>
  <c r="S748" i="1"/>
  <c r="B749" i="1"/>
  <c r="C749" i="1"/>
  <c r="F749" i="1"/>
  <c r="L749" i="1"/>
  <c r="P749" i="1"/>
  <c r="S749" i="1"/>
  <c r="B750" i="1"/>
  <c r="C750" i="1"/>
  <c r="B751" i="1"/>
  <c r="C751" i="1"/>
  <c r="F751" i="1"/>
  <c r="L751" i="1"/>
  <c r="P751" i="1"/>
  <c r="S751" i="1"/>
  <c r="B752" i="1"/>
  <c r="C752" i="1"/>
  <c r="F752" i="1"/>
  <c r="L752" i="1"/>
  <c r="S752" i="1"/>
  <c r="B753" i="1"/>
  <c r="C753" i="1"/>
  <c r="F753" i="1"/>
  <c r="L753" i="1"/>
  <c r="P753" i="1"/>
  <c r="S753" i="1"/>
  <c r="B754" i="1"/>
  <c r="C754" i="1"/>
  <c r="F754" i="1"/>
  <c r="L754" i="1"/>
  <c r="P754" i="1"/>
  <c r="S754" i="1"/>
  <c r="B755" i="1"/>
  <c r="C755" i="1"/>
  <c r="F755" i="1"/>
  <c r="L755" i="1"/>
  <c r="P755" i="1"/>
  <c r="S755" i="1"/>
  <c r="B756" i="1"/>
  <c r="C756" i="1"/>
  <c r="F756" i="1"/>
  <c r="L756" i="1"/>
  <c r="P756" i="1"/>
  <c r="S756" i="1"/>
  <c r="B757" i="1"/>
  <c r="C757" i="1"/>
  <c r="F757" i="1"/>
  <c r="L757" i="1"/>
  <c r="P757" i="1"/>
  <c r="S757" i="1"/>
  <c r="B758" i="1"/>
  <c r="C758" i="1"/>
  <c r="F758" i="1"/>
  <c r="L758" i="1"/>
  <c r="P758" i="1"/>
  <c r="S758" i="1"/>
  <c r="B759" i="1"/>
  <c r="C759" i="1"/>
  <c r="F759" i="1"/>
  <c r="L759" i="1"/>
  <c r="P759" i="1"/>
  <c r="S759" i="1"/>
  <c r="B760" i="1"/>
  <c r="C760" i="1"/>
  <c r="F760" i="1"/>
  <c r="L760" i="1"/>
  <c r="P760" i="1"/>
  <c r="S760" i="1"/>
  <c r="B761" i="1"/>
  <c r="C761" i="1"/>
  <c r="F761" i="1"/>
  <c r="L761" i="1"/>
  <c r="P761" i="1"/>
  <c r="S761" i="1"/>
  <c r="B762" i="1"/>
  <c r="C762" i="1"/>
  <c r="F762" i="1"/>
  <c r="L762" i="1"/>
  <c r="P762" i="1"/>
  <c r="S762" i="1"/>
  <c r="B763" i="1"/>
  <c r="C763" i="1"/>
  <c r="F763" i="1"/>
  <c r="L763" i="1"/>
  <c r="P763" i="1"/>
  <c r="S763" i="1"/>
  <c r="B764" i="1"/>
  <c r="C764" i="1"/>
  <c r="F764" i="1"/>
  <c r="L764" i="1"/>
  <c r="P764" i="1"/>
  <c r="S764" i="1"/>
  <c r="B765" i="1"/>
  <c r="C765" i="1"/>
  <c r="F765" i="1"/>
  <c r="L765" i="1"/>
  <c r="P765" i="1"/>
  <c r="S765" i="1"/>
  <c r="B766" i="1"/>
  <c r="C766" i="1"/>
  <c r="F766" i="1"/>
  <c r="L766" i="1"/>
  <c r="P766" i="1"/>
  <c r="S766" i="1"/>
  <c r="B767" i="1"/>
  <c r="C767" i="1"/>
  <c r="F767" i="1"/>
  <c r="L767" i="1"/>
  <c r="P767" i="1"/>
  <c r="S767" i="1"/>
  <c r="B768" i="1"/>
  <c r="C768" i="1"/>
  <c r="B769" i="1"/>
  <c r="C769" i="1"/>
  <c r="F769" i="1"/>
  <c r="L769" i="1"/>
  <c r="B770" i="1"/>
  <c r="C770" i="1"/>
  <c r="B771" i="1"/>
  <c r="C771" i="1"/>
  <c r="F771" i="1"/>
  <c r="L771" i="1"/>
  <c r="P771" i="1"/>
  <c r="S771" i="1"/>
  <c r="B772" i="1"/>
  <c r="C772" i="1"/>
  <c r="F772" i="1"/>
  <c r="L772" i="1"/>
  <c r="P772" i="1"/>
  <c r="S772" i="1"/>
  <c r="B773" i="1"/>
  <c r="C773" i="1"/>
  <c r="F773" i="1"/>
  <c r="L773" i="1"/>
  <c r="P773" i="1"/>
  <c r="S773" i="1"/>
  <c r="B774" i="1"/>
  <c r="C774" i="1"/>
  <c r="F774" i="1"/>
  <c r="L774" i="1"/>
  <c r="P774" i="1"/>
  <c r="S774" i="1"/>
  <c r="B775" i="1"/>
  <c r="C775" i="1"/>
  <c r="F775" i="1"/>
  <c r="L775" i="1"/>
  <c r="P775" i="1"/>
  <c r="S775" i="1"/>
  <c r="B776" i="1"/>
  <c r="C776" i="1"/>
  <c r="F776" i="1"/>
  <c r="L776" i="1"/>
  <c r="P776" i="1"/>
  <c r="S776" i="1"/>
  <c r="B777" i="1"/>
  <c r="C777" i="1"/>
  <c r="F777" i="1"/>
  <c r="L777" i="1"/>
  <c r="P777" i="1"/>
  <c r="S777" i="1"/>
  <c r="B778" i="1"/>
  <c r="C778" i="1"/>
  <c r="F778" i="1"/>
  <c r="L778" i="1"/>
  <c r="P778" i="1"/>
  <c r="S778" i="1"/>
  <c r="B779" i="1"/>
  <c r="C779" i="1"/>
  <c r="F779" i="1"/>
  <c r="L779" i="1"/>
  <c r="P779" i="1"/>
  <c r="S779" i="1"/>
  <c r="B780" i="1"/>
  <c r="C780" i="1"/>
  <c r="B781" i="1"/>
  <c r="C781" i="1"/>
  <c r="F781" i="1"/>
  <c r="L781" i="1"/>
  <c r="P781" i="1"/>
  <c r="S781" i="1"/>
  <c r="B782" i="1"/>
  <c r="C782" i="1"/>
  <c r="F782" i="1"/>
  <c r="L782" i="1"/>
  <c r="P782" i="1"/>
  <c r="S782" i="1"/>
  <c r="B783" i="1"/>
  <c r="C783" i="1"/>
  <c r="F783" i="1"/>
  <c r="L783" i="1"/>
  <c r="P783" i="1"/>
  <c r="S783" i="1"/>
  <c r="B784" i="1"/>
  <c r="C784" i="1"/>
  <c r="F784" i="1"/>
  <c r="L784" i="1"/>
  <c r="P784" i="1"/>
  <c r="S784" i="1"/>
  <c r="B785" i="1"/>
  <c r="C785" i="1"/>
  <c r="F785" i="1"/>
  <c r="L785" i="1"/>
  <c r="S785" i="1"/>
  <c r="B786" i="1"/>
  <c r="C786" i="1"/>
  <c r="F786" i="1"/>
  <c r="L786" i="1"/>
  <c r="P786" i="1"/>
  <c r="S786" i="1"/>
  <c r="B787" i="1"/>
  <c r="C787" i="1"/>
  <c r="F787" i="1"/>
  <c r="L787" i="1"/>
  <c r="S787" i="1"/>
  <c r="B788" i="1"/>
  <c r="C788" i="1"/>
  <c r="F788" i="1"/>
  <c r="L788" i="1"/>
  <c r="P788" i="1"/>
  <c r="S788" i="1"/>
  <c r="B789" i="1"/>
  <c r="C789" i="1"/>
  <c r="F789" i="1"/>
  <c r="L789" i="1"/>
  <c r="S789" i="1"/>
  <c r="B790" i="1"/>
  <c r="C790" i="1"/>
  <c r="B791" i="1"/>
  <c r="C791" i="1"/>
  <c r="F791" i="1"/>
  <c r="L791" i="1"/>
  <c r="S791" i="1"/>
  <c r="B792" i="1"/>
  <c r="C792" i="1"/>
  <c r="F792" i="1"/>
  <c r="L792" i="1"/>
  <c r="P792" i="1"/>
  <c r="S792" i="1"/>
  <c r="B793" i="1"/>
  <c r="C793" i="1"/>
  <c r="F793" i="1"/>
  <c r="L793" i="1"/>
  <c r="P793" i="1"/>
  <c r="S793" i="1"/>
  <c r="B794" i="1"/>
  <c r="C794" i="1"/>
  <c r="F794" i="1"/>
  <c r="L794" i="1"/>
  <c r="P794" i="1"/>
  <c r="S794" i="1"/>
  <c r="B795" i="1"/>
  <c r="C795" i="1"/>
  <c r="F795" i="1"/>
  <c r="L795" i="1"/>
  <c r="P795" i="1"/>
  <c r="S795" i="1"/>
  <c r="B796" i="1"/>
  <c r="C796" i="1"/>
  <c r="F796" i="1"/>
  <c r="L796" i="1"/>
  <c r="P796" i="1"/>
  <c r="S796" i="1"/>
  <c r="B797" i="1"/>
  <c r="C797" i="1"/>
  <c r="F797" i="1"/>
  <c r="L797" i="1"/>
  <c r="P797" i="1"/>
  <c r="S797" i="1"/>
  <c r="B798" i="1"/>
  <c r="C798" i="1"/>
  <c r="F798" i="1"/>
  <c r="L798" i="1"/>
  <c r="P798" i="1"/>
  <c r="S798" i="1"/>
  <c r="B799" i="1"/>
  <c r="C799" i="1"/>
  <c r="F799" i="1"/>
  <c r="L799" i="1"/>
  <c r="P799" i="1"/>
  <c r="S799" i="1"/>
  <c r="B800" i="1"/>
  <c r="C800" i="1"/>
  <c r="F800" i="1"/>
  <c r="L800" i="1"/>
  <c r="P800" i="1"/>
  <c r="S800" i="1"/>
  <c r="B801" i="1"/>
  <c r="C801" i="1"/>
  <c r="F801" i="1"/>
  <c r="L801" i="1"/>
  <c r="P801" i="1"/>
  <c r="S801" i="1"/>
  <c r="B802" i="1"/>
  <c r="C802" i="1"/>
  <c r="F802" i="1"/>
  <c r="L802" i="1"/>
  <c r="P802" i="1"/>
  <c r="S802" i="1"/>
  <c r="B803" i="1"/>
  <c r="C803" i="1"/>
  <c r="F803" i="1"/>
  <c r="L803" i="1"/>
  <c r="P803" i="1"/>
  <c r="S803" i="1"/>
  <c r="B804" i="1"/>
  <c r="C804" i="1"/>
  <c r="F804" i="1"/>
  <c r="L804" i="1"/>
  <c r="P804" i="1"/>
  <c r="S804" i="1"/>
  <c r="B805" i="1"/>
  <c r="C805" i="1"/>
  <c r="F805" i="1"/>
  <c r="L805" i="1"/>
  <c r="P805" i="1"/>
  <c r="S805" i="1"/>
  <c r="B806" i="1"/>
  <c r="C806" i="1"/>
  <c r="F806" i="1"/>
  <c r="L806" i="1"/>
  <c r="P806" i="1"/>
  <c r="S806" i="1"/>
  <c r="B807" i="1"/>
  <c r="C807" i="1"/>
  <c r="F807" i="1"/>
  <c r="L807" i="1"/>
  <c r="P807" i="1"/>
  <c r="S807" i="1"/>
  <c r="B808" i="1"/>
  <c r="C808" i="1"/>
  <c r="F808" i="1"/>
  <c r="L808" i="1"/>
  <c r="P808" i="1"/>
  <c r="S808" i="1"/>
  <c r="B809" i="1"/>
  <c r="C809" i="1"/>
  <c r="F809" i="1"/>
  <c r="L809" i="1"/>
  <c r="P809" i="1"/>
  <c r="S809" i="1"/>
  <c r="B810" i="1"/>
  <c r="C810" i="1"/>
  <c r="F810" i="1"/>
  <c r="L810" i="1"/>
  <c r="P810" i="1"/>
  <c r="S810" i="1"/>
  <c r="B811" i="1"/>
  <c r="C811" i="1"/>
  <c r="F811" i="1"/>
  <c r="L811" i="1"/>
  <c r="P811" i="1"/>
  <c r="S811" i="1"/>
  <c r="B812" i="1"/>
  <c r="C812" i="1"/>
  <c r="F812" i="1"/>
  <c r="L812" i="1"/>
  <c r="P812" i="1"/>
  <c r="S812" i="1"/>
  <c r="B813" i="1"/>
  <c r="C813" i="1"/>
  <c r="F813" i="1"/>
  <c r="L813" i="1"/>
  <c r="P813" i="1"/>
  <c r="S813" i="1"/>
  <c r="B814" i="1"/>
  <c r="C814" i="1"/>
  <c r="F814" i="1"/>
  <c r="L814" i="1"/>
  <c r="P814" i="1"/>
  <c r="S814" i="1"/>
  <c r="B815" i="1"/>
  <c r="C815" i="1"/>
  <c r="F815" i="1"/>
  <c r="L815" i="1"/>
  <c r="P815" i="1"/>
  <c r="S815" i="1"/>
  <c r="B816" i="1"/>
  <c r="C816" i="1"/>
  <c r="F816" i="1"/>
  <c r="L816" i="1"/>
  <c r="P816" i="1"/>
  <c r="S816" i="1"/>
  <c r="B817" i="1"/>
  <c r="C817" i="1"/>
  <c r="F817" i="1"/>
  <c r="L817" i="1"/>
  <c r="P817" i="1"/>
  <c r="S817" i="1"/>
  <c r="B818" i="1"/>
  <c r="C818" i="1"/>
  <c r="F818" i="1"/>
  <c r="L818" i="1"/>
  <c r="P818" i="1"/>
  <c r="S818" i="1"/>
  <c r="B819" i="1"/>
  <c r="C819" i="1"/>
  <c r="F819" i="1"/>
  <c r="L819" i="1"/>
  <c r="P819" i="1"/>
  <c r="S819" i="1"/>
  <c r="B820" i="1"/>
  <c r="C820" i="1"/>
  <c r="F820" i="1"/>
  <c r="L820" i="1"/>
  <c r="P820" i="1"/>
  <c r="S820" i="1"/>
  <c r="B821" i="1"/>
  <c r="C821" i="1"/>
  <c r="F821" i="1"/>
  <c r="L821" i="1"/>
  <c r="P821" i="1"/>
  <c r="S821" i="1"/>
  <c r="B822" i="1"/>
  <c r="C822" i="1"/>
  <c r="F822" i="1"/>
  <c r="L822" i="1"/>
  <c r="P822" i="1"/>
  <c r="S822" i="1"/>
  <c r="B823" i="1"/>
  <c r="C823" i="1"/>
  <c r="F823" i="1"/>
  <c r="L823" i="1"/>
  <c r="P823" i="1"/>
  <c r="S823" i="1"/>
  <c r="B824" i="1"/>
  <c r="C824" i="1"/>
  <c r="F824" i="1"/>
  <c r="L824" i="1"/>
  <c r="P824" i="1"/>
  <c r="S824" i="1"/>
  <c r="B825" i="1"/>
  <c r="C825" i="1"/>
  <c r="F825" i="1"/>
  <c r="L825" i="1"/>
  <c r="P825" i="1"/>
  <c r="S825" i="1"/>
  <c r="B826" i="1"/>
  <c r="C826" i="1"/>
  <c r="F826" i="1"/>
  <c r="L826" i="1"/>
  <c r="P826" i="1"/>
  <c r="S826" i="1"/>
  <c r="B827" i="1"/>
  <c r="C827" i="1"/>
  <c r="F827" i="1"/>
  <c r="L827" i="1"/>
  <c r="P827" i="1"/>
  <c r="S827" i="1"/>
  <c r="B828" i="1"/>
  <c r="C828" i="1"/>
  <c r="F828" i="1"/>
  <c r="L828" i="1"/>
  <c r="P828" i="1"/>
  <c r="S828" i="1"/>
  <c r="B829" i="1"/>
  <c r="C829" i="1"/>
  <c r="F829" i="1"/>
  <c r="L829" i="1"/>
  <c r="P829" i="1"/>
  <c r="S829" i="1"/>
  <c r="B830" i="1"/>
  <c r="C830" i="1"/>
  <c r="F830" i="1"/>
  <c r="L830" i="1"/>
  <c r="P830" i="1"/>
  <c r="S830" i="1"/>
  <c r="B831" i="1"/>
  <c r="C831" i="1"/>
  <c r="F831" i="1"/>
  <c r="L831" i="1"/>
  <c r="P831" i="1"/>
  <c r="S831" i="1"/>
  <c r="B832" i="1"/>
  <c r="C832" i="1"/>
  <c r="F832" i="1"/>
  <c r="L832" i="1"/>
  <c r="P832" i="1"/>
  <c r="S832" i="1"/>
  <c r="B833" i="1"/>
  <c r="C833" i="1"/>
  <c r="F833" i="1"/>
  <c r="L833" i="1"/>
  <c r="P833" i="1"/>
  <c r="S833" i="1"/>
  <c r="B834" i="1"/>
  <c r="C834" i="1"/>
  <c r="B835" i="1"/>
  <c r="C835" i="1"/>
  <c r="F835" i="1"/>
  <c r="L835" i="1"/>
  <c r="S835" i="1"/>
  <c r="B836" i="1"/>
  <c r="C836" i="1"/>
  <c r="F836" i="1"/>
  <c r="L836" i="1"/>
  <c r="P836" i="1"/>
  <c r="S836" i="1"/>
  <c r="B837" i="1"/>
  <c r="C837" i="1"/>
  <c r="F837" i="1"/>
  <c r="L837" i="1"/>
  <c r="P837" i="1"/>
  <c r="S837" i="1"/>
  <c r="B838" i="1"/>
  <c r="C838" i="1"/>
  <c r="F838" i="1"/>
  <c r="L838" i="1"/>
  <c r="P838" i="1"/>
  <c r="S838" i="1"/>
  <c r="B839" i="1"/>
  <c r="C839" i="1"/>
  <c r="F839" i="1"/>
  <c r="L839" i="1"/>
  <c r="P839" i="1"/>
  <c r="S839" i="1"/>
  <c r="B840" i="1"/>
  <c r="C840" i="1"/>
  <c r="F840" i="1"/>
  <c r="L840" i="1"/>
  <c r="P840" i="1"/>
  <c r="S840" i="1"/>
  <c r="B841" i="1"/>
  <c r="C841" i="1"/>
  <c r="L841" i="1"/>
  <c r="P841" i="1"/>
  <c r="S841" i="1"/>
  <c r="B842" i="1"/>
  <c r="C842" i="1"/>
  <c r="F842" i="1"/>
  <c r="L842" i="1"/>
  <c r="P842" i="1"/>
  <c r="S842" i="1"/>
  <c r="B843" i="1"/>
  <c r="C843" i="1"/>
  <c r="F843" i="1"/>
  <c r="L843" i="1"/>
  <c r="P843" i="1"/>
  <c r="S843" i="1"/>
  <c r="B844" i="1"/>
  <c r="C844" i="1"/>
  <c r="F844" i="1"/>
  <c r="L844" i="1"/>
  <c r="P844" i="1"/>
  <c r="S844" i="1"/>
  <c r="B845" i="1"/>
  <c r="C845" i="1"/>
  <c r="B846" i="1"/>
  <c r="C846" i="1"/>
  <c r="F846" i="1"/>
  <c r="L846" i="1"/>
  <c r="P846" i="1"/>
  <c r="S846" i="1"/>
  <c r="B847" i="1"/>
  <c r="C847" i="1"/>
  <c r="F847" i="1"/>
  <c r="L847" i="1"/>
  <c r="P847" i="1"/>
  <c r="S847" i="1"/>
  <c r="B848" i="1"/>
  <c r="C848" i="1"/>
  <c r="B849" i="1"/>
  <c r="C849" i="1"/>
  <c r="L849" i="1"/>
  <c r="P849" i="1"/>
  <c r="S849" i="1"/>
  <c r="B850" i="1"/>
  <c r="C850" i="1"/>
  <c r="F850" i="1"/>
  <c r="L850" i="1"/>
  <c r="P850" i="1"/>
  <c r="S850" i="1"/>
  <c r="B851" i="1"/>
  <c r="C851" i="1"/>
  <c r="B852" i="1"/>
  <c r="C852" i="1"/>
  <c r="F852" i="1"/>
  <c r="L852" i="1"/>
  <c r="P852" i="1"/>
  <c r="S852" i="1"/>
  <c r="B853" i="1"/>
  <c r="C853" i="1"/>
  <c r="S853" i="1"/>
  <c r="B854" i="1"/>
  <c r="C854" i="1"/>
  <c r="F854" i="1"/>
  <c r="L854" i="1"/>
  <c r="P854" i="1"/>
  <c r="S854" i="1"/>
  <c r="B855" i="1"/>
  <c r="C855" i="1"/>
  <c r="F855" i="1"/>
  <c r="L855" i="1"/>
  <c r="P855" i="1"/>
  <c r="S855" i="1"/>
  <c r="B856" i="1"/>
  <c r="C856" i="1"/>
  <c r="B857" i="1"/>
  <c r="C857" i="1"/>
  <c r="L857" i="1"/>
  <c r="P857" i="1"/>
  <c r="S857" i="1"/>
  <c r="B858" i="1"/>
  <c r="C858" i="1"/>
  <c r="F858" i="1"/>
  <c r="L858" i="1"/>
  <c r="P858" i="1"/>
  <c r="S858" i="1"/>
  <c r="B859" i="1"/>
  <c r="C859" i="1"/>
  <c r="B860" i="1"/>
  <c r="C860" i="1"/>
  <c r="F860" i="1"/>
  <c r="L860" i="1"/>
  <c r="P860" i="1"/>
  <c r="S860" i="1"/>
  <c r="B861" i="1"/>
  <c r="C861" i="1"/>
  <c r="F861" i="1"/>
  <c r="L861" i="1"/>
  <c r="S861" i="1"/>
  <c r="B862" i="1"/>
  <c r="C862" i="1"/>
  <c r="F862" i="1"/>
  <c r="L862" i="1"/>
  <c r="B863" i="1"/>
  <c r="C863" i="1"/>
  <c r="F863" i="1"/>
  <c r="L863" i="1"/>
  <c r="P863" i="1"/>
  <c r="S863" i="1"/>
  <c r="B864" i="1"/>
  <c r="C864" i="1"/>
  <c r="F864" i="1"/>
  <c r="L864" i="1"/>
  <c r="P864" i="1"/>
  <c r="S864" i="1"/>
  <c r="B865" i="1"/>
  <c r="C865" i="1"/>
  <c r="L865" i="1"/>
  <c r="P865" i="1"/>
  <c r="S865" i="1"/>
  <c r="B866" i="1"/>
  <c r="C866" i="1"/>
  <c r="F866" i="1"/>
  <c r="L866" i="1"/>
  <c r="P866" i="1"/>
  <c r="S866" i="1"/>
  <c r="B867" i="1"/>
  <c r="C867" i="1"/>
  <c r="F867" i="1"/>
  <c r="L867" i="1"/>
  <c r="P867" i="1"/>
  <c r="S867" i="1"/>
  <c r="B868" i="1"/>
  <c r="C868" i="1"/>
  <c r="F868" i="1"/>
  <c r="L868" i="1"/>
  <c r="P868" i="1"/>
  <c r="S868" i="1"/>
  <c r="B869" i="1"/>
  <c r="C869" i="1"/>
  <c r="S869" i="1"/>
  <c r="B870" i="1"/>
  <c r="C870" i="1"/>
  <c r="F870" i="1"/>
  <c r="L870" i="1"/>
  <c r="P870" i="1"/>
  <c r="S870" i="1"/>
  <c r="B871" i="1"/>
  <c r="C871" i="1"/>
  <c r="F871" i="1"/>
  <c r="L871" i="1"/>
  <c r="P871" i="1"/>
  <c r="S871" i="1"/>
  <c r="B872" i="1"/>
  <c r="C872" i="1"/>
  <c r="F872" i="1"/>
  <c r="L872" i="1"/>
  <c r="P872" i="1"/>
  <c r="S872" i="1"/>
  <c r="B873" i="1"/>
  <c r="C873" i="1"/>
  <c r="L873" i="1"/>
  <c r="P873" i="1"/>
  <c r="S873" i="1"/>
  <c r="B874" i="1"/>
  <c r="C874" i="1"/>
  <c r="F874" i="1"/>
  <c r="L874" i="1"/>
  <c r="P874" i="1"/>
  <c r="S874" i="1"/>
  <c r="B875" i="1"/>
  <c r="C875" i="1"/>
  <c r="F875" i="1"/>
  <c r="L875" i="1"/>
  <c r="P875" i="1"/>
  <c r="S875" i="1"/>
  <c r="B876" i="1"/>
  <c r="C876" i="1"/>
  <c r="B877" i="1"/>
  <c r="C877" i="1"/>
  <c r="F877" i="1"/>
  <c r="L877" i="1"/>
  <c r="S877" i="1"/>
  <c r="B878" i="1"/>
  <c r="C878" i="1"/>
  <c r="F878" i="1"/>
  <c r="L878" i="1"/>
  <c r="P878" i="1"/>
  <c r="S878" i="1"/>
  <c r="B879" i="1"/>
  <c r="C879" i="1"/>
  <c r="F879" i="1"/>
  <c r="L879" i="1"/>
  <c r="P879" i="1"/>
  <c r="S879" i="1"/>
  <c r="B880" i="1"/>
  <c r="C880" i="1"/>
  <c r="F880" i="1"/>
  <c r="L880" i="1"/>
  <c r="P880" i="1"/>
  <c r="S880" i="1"/>
  <c r="B881" i="1"/>
  <c r="C881" i="1"/>
  <c r="L881" i="1"/>
  <c r="P881" i="1"/>
  <c r="S881" i="1"/>
  <c r="B882" i="1"/>
  <c r="C882" i="1"/>
  <c r="F882" i="1"/>
  <c r="L882" i="1"/>
  <c r="P882" i="1"/>
  <c r="S882" i="1"/>
  <c r="B883" i="1"/>
  <c r="C883" i="1"/>
  <c r="B884" i="1"/>
  <c r="C884" i="1"/>
  <c r="F884" i="1"/>
  <c r="L884" i="1"/>
  <c r="P884" i="1"/>
  <c r="S884" i="1"/>
  <c r="B885" i="1"/>
  <c r="C885" i="1"/>
  <c r="B886" i="1"/>
  <c r="C886" i="1"/>
  <c r="F886" i="1"/>
  <c r="L886" i="1"/>
  <c r="P886" i="1"/>
  <c r="S886" i="1"/>
  <c r="B887" i="1"/>
  <c r="C887" i="1"/>
  <c r="P887" i="1"/>
  <c r="B888" i="1"/>
  <c r="C888" i="1"/>
  <c r="F888" i="1"/>
  <c r="L888" i="1"/>
  <c r="P888" i="1"/>
  <c r="S888" i="1"/>
  <c r="B889" i="1"/>
  <c r="C889" i="1"/>
  <c r="B890" i="1"/>
  <c r="C890" i="1"/>
  <c r="F890" i="1"/>
  <c r="L890" i="1"/>
  <c r="P890" i="1"/>
  <c r="S890" i="1"/>
  <c r="B891" i="1"/>
  <c r="C891" i="1"/>
  <c r="P891" i="1"/>
  <c r="S891" i="1"/>
  <c r="B892" i="1"/>
  <c r="C892" i="1"/>
  <c r="F892" i="1"/>
  <c r="L892" i="1"/>
  <c r="P892" i="1"/>
  <c r="S892" i="1"/>
  <c r="B893" i="1"/>
  <c r="C893" i="1"/>
  <c r="B894" i="1"/>
  <c r="C894" i="1"/>
  <c r="F894" i="1"/>
  <c r="L894" i="1"/>
  <c r="P894" i="1"/>
  <c r="S894" i="1"/>
  <c r="B895" i="1"/>
  <c r="C895" i="1"/>
  <c r="S895" i="1"/>
  <c r="B896" i="1"/>
  <c r="C896" i="1"/>
  <c r="L896" i="1"/>
  <c r="P896" i="1"/>
  <c r="B897" i="1"/>
  <c r="C897" i="1"/>
  <c r="L897" i="1"/>
  <c r="P897" i="1"/>
  <c r="S897" i="1"/>
  <c r="B898" i="1"/>
  <c r="C898" i="1"/>
  <c r="F898" i="1"/>
  <c r="L898" i="1"/>
  <c r="P898" i="1"/>
  <c r="S898" i="1"/>
  <c r="B899" i="1"/>
  <c r="C899" i="1"/>
  <c r="F899" i="1"/>
  <c r="L899" i="1"/>
  <c r="P899" i="1"/>
  <c r="S899" i="1"/>
  <c r="B900" i="1"/>
  <c r="C900" i="1"/>
  <c r="F900" i="1"/>
  <c r="L900" i="1"/>
  <c r="P900" i="1"/>
  <c r="S900" i="1"/>
  <c r="B901" i="1"/>
  <c r="C901" i="1"/>
  <c r="S901" i="1"/>
  <c r="B902" i="1"/>
  <c r="C902" i="1"/>
  <c r="F902" i="1"/>
  <c r="L902" i="1"/>
  <c r="P902" i="1"/>
  <c r="S902" i="1"/>
  <c r="B903" i="1"/>
  <c r="C903" i="1"/>
  <c r="F903" i="1"/>
  <c r="L903" i="1"/>
  <c r="P903" i="1"/>
  <c r="S903" i="1"/>
  <c r="B904" i="1"/>
  <c r="C904" i="1"/>
  <c r="F904" i="1"/>
  <c r="L904" i="1"/>
  <c r="P904" i="1"/>
  <c r="S904" i="1"/>
  <c r="B905" i="1"/>
  <c r="C905" i="1"/>
  <c r="L905" i="1"/>
  <c r="P905" i="1"/>
  <c r="S905" i="1"/>
  <c r="B906" i="1"/>
  <c r="C906" i="1"/>
  <c r="F906" i="1"/>
  <c r="L906" i="1"/>
  <c r="P906" i="1"/>
  <c r="S906" i="1"/>
  <c r="B907" i="1"/>
  <c r="C907" i="1"/>
  <c r="F907" i="1"/>
  <c r="L907" i="1"/>
  <c r="P907" i="1"/>
  <c r="S907" i="1"/>
  <c r="B908" i="1"/>
  <c r="C908" i="1"/>
  <c r="F908" i="1"/>
  <c r="L908" i="1"/>
  <c r="P908" i="1"/>
  <c r="S908" i="1"/>
  <c r="B909" i="1"/>
  <c r="C909" i="1"/>
  <c r="F909" i="1"/>
  <c r="L909" i="1"/>
  <c r="S909" i="1"/>
  <c r="B910" i="1"/>
  <c r="C910" i="1"/>
  <c r="F910" i="1"/>
  <c r="L910" i="1"/>
  <c r="P910" i="1"/>
  <c r="S910" i="1"/>
  <c r="B911" i="1"/>
  <c r="C911" i="1"/>
  <c r="F911" i="1"/>
  <c r="L911" i="1"/>
  <c r="P911" i="1"/>
  <c r="S911" i="1"/>
  <c r="B912" i="1"/>
  <c r="C912" i="1"/>
  <c r="F912" i="1"/>
  <c r="L912" i="1"/>
  <c r="P912" i="1"/>
  <c r="S912" i="1"/>
  <c r="B913" i="1"/>
  <c r="C913" i="1"/>
  <c r="L913" i="1"/>
  <c r="P913" i="1"/>
  <c r="S913" i="1"/>
  <c r="B914" i="1"/>
  <c r="C914" i="1"/>
  <c r="F914" i="1"/>
  <c r="L914" i="1"/>
  <c r="P914" i="1"/>
  <c r="S914" i="1"/>
  <c r="B915" i="1"/>
  <c r="C915" i="1"/>
  <c r="F915" i="1"/>
  <c r="L915" i="1"/>
  <c r="P915" i="1"/>
  <c r="S915" i="1"/>
  <c r="B916" i="1"/>
  <c r="C916" i="1"/>
  <c r="F916" i="1"/>
  <c r="L916" i="1"/>
  <c r="P916" i="1"/>
  <c r="S916" i="1"/>
  <c r="B917" i="1"/>
  <c r="C917" i="1"/>
  <c r="S917" i="1"/>
  <c r="B918" i="1"/>
  <c r="C918" i="1"/>
  <c r="F918" i="1"/>
  <c r="L918" i="1"/>
  <c r="P918" i="1"/>
  <c r="S918" i="1"/>
  <c r="B919" i="1"/>
  <c r="C919" i="1"/>
  <c r="F919" i="1"/>
  <c r="L919" i="1"/>
  <c r="P919" i="1"/>
  <c r="S919" i="1"/>
  <c r="B920" i="1"/>
  <c r="C920" i="1"/>
  <c r="F920" i="1"/>
  <c r="B921" i="1"/>
  <c r="C921" i="1"/>
  <c r="B922" i="1"/>
  <c r="C922" i="1"/>
  <c r="F922" i="1"/>
  <c r="L922" i="1"/>
  <c r="P922" i="1"/>
  <c r="S922" i="1"/>
  <c r="B923" i="1"/>
  <c r="C923" i="1"/>
  <c r="B924" i="1"/>
  <c r="C924" i="1"/>
  <c r="F924" i="1"/>
  <c r="L924" i="1"/>
  <c r="P924" i="1"/>
  <c r="S924" i="1"/>
  <c r="B925" i="1"/>
  <c r="C925" i="1"/>
  <c r="B926" i="1"/>
  <c r="C926" i="1"/>
  <c r="L926" i="1"/>
  <c r="P926" i="1"/>
  <c r="B927" i="1"/>
  <c r="C927" i="1"/>
  <c r="P927" i="1"/>
  <c r="S927" i="1"/>
  <c r="B928" i="1"/>
  <c r="C928" i="1"/>
  <c r="F928" i="1"/>
  <c r="L928" i="1"/>
  <c r="P928" i="1"/>
  <c r="S928" i="1"/>
  <c r="B929" i="1"/>
  <c r="C929" i="1"/>
  <c r="B930" i="1"/>
  <c r="C930" i="1"/>
  <c r="F930" i="1"/>
  <c r="L930" i="1"/>
  <c r="P930" i="1"/>
  <c r="S930" i="1"/>
  <c r="B931" i="1"/>
  <c r="C931" i="1"/>
  <c r="F931" i="1"/>
  <c r="L931" i="1"/>
  <c r="P931" i="1"/>
  <c r="S931" i="1"/>
  <c r="B932" i="1"/>
  <c r="C932" i="1"/>
  <c r="F932" i="1"/>
  <c r="L932" i="1"/>
  <c r="P932" i="1"/>
  <c r="S932" i="1"/>
  <c r="B933" i="1"/>
  <c r="C933" i="1"/>
  <c r="S933" i="1"/>
  <c r="B934" i="1"/>
  <c r="C934" i="1"/>
  <c r="B935" i="1"/>
  <c r="C935" i="1"/>
  <c r="F935" i="1"/>
  <c r="L935" i="1"/>
  <c r="P935" i="1"/>
  <c r="S935" i="1"/>
  <c r="B936" i="1"/>
  <c r="C936" i="1"/>
  <c r="P936" i="1"/>
  <c r="B937" i="1"/>
  <c r="C937" i="1"/>
  <c r="L937" i="1"/>
  <c r="P937" i="1"/>
  <c r="S937" i="1"/>
  <c r="B938" i="1"/>
  <c r="C938" i="1"/>
  <c r="F938" i="1"/>
  <c r="L938" i="1"/>
  <c r="P938" i="1"/>
  <c r="S938" i="1"/>
  <c r="B939" i="1"/>
  <c r="C939" i="1"/>
  <c r="F939" i="1"/>
  <c r="L939" i="1"/>
  <c r="B940" i="1"/>
  <c r="C940" i="1"/>
  <c r="F940" i="1"/>
  <c r="L940" i="1"/>
  <c r="P940" i="1"/>
  <c r="S940" i="1"/>
  <c r="B941" i="1"/>
  <c r="C941" i="1"/>
  <c r="F941" i="1"/>
  <c r="L941" i="1"/>
  <c r="S941" i="1"/>
  <c r="B942" i="1"/>
  <c r="C942" i="1"/>
  <c r="S942" i="1"/>
  <c r="B943" i="1"/>
  <c r="C943" i="1"/>
  <c r="F943" i="1"/>
  <c r="L943" i="1"/>
  <c r="P943" i="1"/>
  <c r="S943" i="1"/>
  <c r="B944" i="1"/>
  <c r="C944" i="1"/>
  <c r="B945" i="1"/>
  <c r="C945" i="1"/>
  <c r="L945" i="1"/>
  <c r="P945" i="1"/>
  <c r="S945" i="1"/>
  <c r="B946" i="1"/>
  <c r="C946" i="1"/>
  <c r="B947" i="1"/>
  <c r="C947" i="1"/>
  <c r="F947" i="1"/>
  <c r="L947" i="1"/>
  <c r="P947" i="1"/>
  <c r="S947" i="1"/>
  <c r="B948" i="1"/>
  <c r="C948" i="1"/>
  <c r="F948" i="1"/>
  <c r="L948" i="1"/>
  <c r="P948" i="1"/>
  <c r="S948" i="1"/>
  <c r="B949" i="1"/>
  <c r="C949" i="1"/>
  <c r="B950" i="1"/>
  <c r="C950" i="1"/>
  <c r="F950" i="1"/>
  <c r="L950" i="1"/>
  <c r="P950" i="1"/>
  <c r="S950" i="1"/>
  <c r="B951" i="1"/>
  <c r="C951" i="1"/>
  <c r="F951" i="1"/>
  <c r="L951" i="1"/>
  <c r="P951" i="1"/>
  <c r="S951" i="1"/>
  <c r="B952" i="1"/>
  <c r="C952" i="1"/>
  <c r="F952" i="1"/>
  <c r="L952" i="1"/>
  <c r="P952" i="1"/>
  <c r="S952" i="1"/>
  <c r="B953" i="1"/>
  <c r="C953" i="1"/>
  <c r="L953" i="1"/>
  <c r="P953" i="1"/>
  <c r="S953" i="1"/>
  <c r="B954" i="1"/>
  <c r="C954" i="1"/>
  <c r="F954" i="1"/>
  <c r="L954" i="1"/>
  <c r="B955" i="1"/>
  <c r="C955" i="1"/>
  <c r="F955" i="1"/>
  <c r="L955" i="1"/>
  <c r="P955" i="1"/>
  <c r="S955" i="1"/>
  <c r="B956" i="1"/>
  <c r="C956" i="1"/>
  <c r="B957" i="1"/>
  <c r="C957" i="1"/>
  <c r="F957" i="1"/>
  <c r="L957" i="1"/>
  <c r="S957" i="1"/>
  <c r="B958" i="1"/>
  <c r="C958" i="1"/>
  <c r="F958" i="1"/>
  <c r="L958" i="1"/>
  <c r="P958" i="1"/>
  <c r="S958" i="1"/>
  <c r="B959" i="1"/>
  <c r="C959" i="1"/>
  <c r="F959" i="1"/>
  <c r="L959" i="1"/>
  <c r="P959" i="1"/>
  <c r="S959" i="1"/>
  <c r="B960" i="1"/>
  <c r="C960" i="1"/>
  <c r="F960" i="1"/>
  <c r="L960" i="1"/>
  <c r="P960" i="1"/>
  <c r="S960" i="1"/>
  <c r="B961" i="1"/>
  <c r="C961" i="1"/>
  <c r="L961" i="1"/>
  <c r="P961" i="1"/>
  <c r="S961" i="1"/>
  <c r="B962" i="1"/>
  <c r="C962" i="1"/>
  <c r="F962" i="1"/>
  <c r="L962" i="1"/>
  <c r="P962" i="1"/>
  <c r="S962" i="1"/>
  <c r="B963" i="1"/>
  <c r="C963" i="1"/>
  <c r="F963" i="1"/>
  <c r="L963" i="1"/>
  <c r="P963" i="1"/>
  <c r="S963" i="1"/>
  <c r="B964" i="1"/>
  <c r="C964" i="1"/>
  <c r="F964" i="1"/>
  <c r="L964" i="1"/>
  <c r="P964" i="1"/>
  <c r="S964" i="1"/>
  <c r="B965" i="1"/>
  <c r="C965" i="1"/>
  <c r="S965" i="1"/>
  <c r="B966" i="1"/>
  <c r="C966" i="1"/>
  <c r="B967" i="1"/>
  <c r="C967" i="1"/>
  <c r="B968" i="1"/>
  <c r="C968" i="1"/>
  <c r="F968" i="1"/>
  <c r="L968" i="1"/>
  <c r="P968" i="1"/>
  <c r="S968" i="1"/>
  <c r="B969" i="1"/>
  <c r="C969" i="1"/>
  <c r="S969" i="1"/>
  <c r="B970" i="1"/>
  <c r="C970" i="1"/>
  <c r="F970" i="1"/>
  <c r="L970" i="1"/>
  <c r="P970" i="1"/>
  <c r="S970" i="1"/>
  <c r="B971" i="1"/>
  <c r="C971" i="1"/>
  <c r="B972" i="1"/>
  <c r="C972" i="1"/>
  <c r="F972" i="1"/>
  <c r="L972" i="1"/>
  <c r="P972" i="1"/>
  <c r="S972" i="1"/>
  <c r="B973" i="1"/>
  <c r="C973" i="1"/>
  <c r="B974" i="1"/>
  <c r="C974" i="1"/>
  <c r="F974" i="1"/>
  <c r="L974" i="1"/>
  <c r="P974" i="1"/>
  <c r="S974" i="1"/>
  <c r="B975" i="1"/>
  <c r="C975" i="1"/>
  <c r="F975" i="1"/>
  <c r="L975" i="1"/>
  <c r="B976" i="1"/>
  <c r="C976" i="1"/>
  <c r="B977" i="1"/>
  <c r="C977" i="1"/>
  <c r="L977" i="1"/>
  <c r="P977" i="1"/>
  <c r="B978" i="1"/>
  <c r="C978" i="1"/>
  <c r="F978" i="1"/>
  <c r="L978" i="1"/>
  <c r="P978" i="1"/>
  <c r="S978" i="1"/>
  <c r="B979" i="1"/>
  <c r="C979" i="1"/>
  <c r="B980" i="1"/>
  <c r="C980" i="1"/>
  <c r="F980" i="1"/>
  <c r="L980" i="1"/>
  <c r="P980" i="1"/>
  <c r="S980" i="1"/>
  <c r="B981" i="1"/>
  <c r="C981" i="1"/>
  <c r="B982" i="1"/>
  <c r="C982" i="1"/>
  <c r="F982" i="1"/>
  <c r="L982" i="1"/>
  <c r="P982" i="1"/>
  <c r="S982" i="1"/>
  <c r="B983" i="1"/>
  <c r="C983" i="1"/>
  <c r="F983" i="1"/>
  <c r="L983" i="1"/>
  <c r="P983" i="1"/>
  <c r="S983" i="1"/>
  <c r="B984" i="1"/>
  <c r="C984" i="1"/>
  <c r="F984" i="1"/>
  <c r="L984" i="1"/>
  <c r="B985" i="1"/>
  <c r="C985" i="1"/>
  <c r="L985" i="1"/>
  <c r="P985" i="1"/>
  <c r="S985" i="1"/>
  <c r="B986" i="1"/>
  <c r="C986" i="1"/>
  <c r="F986" i="1"/>
  <c r="L986" i="1"/>
  <c r="P986" i="1"/>
  <c r="S986" i="1"/>
  <c r="B987" i="1"/>
  <c r="C987" i="1"/>
  <c r="B988" i="1"/>
  <c r="C988" i="1"/>
  <c r="F988" i="1"/>
  <c r="L988" i="1"/>
  <c r="P988" i="1"/>
  <c r="S988" i="1"/>
  <c r="B989" i="1"/>
  <c r="C989" i="1"/>
  <c r="F989" i="1"/>
  <c r="L989" i="1"/>
  <c r="S989" i="1"/>
  <c r="B990" i="1"/>
  <c r="C990" i="1"/>
  <c r="F990" i="1"/>
  <c r="L990" i="1"/>
  <c r="P990" i="1"/>
  <c r="S990" i="1"/>
  <c r="B991" i="1"/>
  <c r="C991" i="1"/>
  <c r="F991" i="1"/>
  <c r="L991" i="1"/>
  <c r="P991" i="1"/>
  <c r="S991" i="1"/>
  <c r="B992" i="1"/>
  <c r="C992" i="1"/>
  <c r="F992" i="1"/>
  <c r="L992" i="1"/>
  <c r="P992" i="1"/>
  <c r="S992" i="1"/>
  <c r="B993" i="1"/>
  <c r="C993" i="1"/>
  <c r="L993" i="1"/>
  <c r="P993" i="1"/>
  <c r="S993" i="1"/>
  <c r="B994" i="1"/>
  <c r="C994" i="1"/>
  <c r="F994" i="1"/>
  <c r="L994" i="1"/>
  <c r="P994" i="1"/>
  <c r="S994" i="1"/>
  <c r="B995" i="1"/>
  <c r="C995" i="1"/>
  <c r="F995" i="1"/>
  <c r="L995" i="1"/>
  <c r="P995" i="1"/>
  <c r="S995" i="1"/>
  <c r="B996" i="1"/>
  <c r="C996" i="1"/>
  <c r="F996" i="1"/>
  <c r="L996" i="1"/>
  <c r="P996" i="1"/>
  <c r="S996" i="1"/>
  <c r="B997" i="1"/>
  <c r="C997" i="1"/>
  <c r="B998" i="1"/>
  <c r="C998" i="1"/>
  <c r="B999" i="1"/>
  <c r="C999" i="1"/>
  <c r="F999" i="1"/>
  <c r="L999" i="1"/>
  <c r="P999" i="1"/>
  <c r="S999" i="1"/>
  <c r="B1000" i="1"/>
  <c r="C1000" i="1"/>
  <c r="S1000" i="1"/>
  <c r="B1001" i="1"/>
  <c r="C1001" i="1"/>
  <c r="L1001" i="1"/>
  <c r="P1001" i="1"/>
  <c r="S1001" i="1"/>
  <c r="B1002" i="1"/>
  <c r="C1002" i="1"/>
  <c r="F1002" i="1"/>
  <c r="L1002" i="1"/>
  <c r="P1002" i="1"/>
  <c r="S1002" i="1"/>
  <c r="B1003" i="1"/>
  <c r="C1003" i="1"/>
  <c r="L1003" i="1"/>
  <c r="B1004" i="1"/>
  <c r="C1004" i="1"/>
  <c r="B1005" i="1"/>
  <c r="C1005" i="1"/>
  <c r="L1005" i="1"/>
  <c r="B1006" i="1"/>
  <c r="C1006" i="1"/>
  <c r="F1006" i="1"/>
  <c r="L1006" i="1"/>
  <c r="P1006" i="1"/>
  <c r="S1006" i="1"/>
  <c r="B1007" i="1"/>
  <c r="C1007" i="1"/>
  <c r="B1008" i="1"/>
  <c r="C1008" i="1"/>
  <c r="F1008" i="1"/>
  <c r="L1008" i="1"/>
  <c r="P1008" i="1"/>
  <c r="S1008" i="1"/>
  <c r="B1009" i="1"/>
  <c r="C1009" i="1"/>
  <c r="P1009" i="1"/>
  <c r="B1010" i="1"/>
  <c r="C1010" i="1"/>
  <c r="F1010" i="1"/>
  <c r="L1010" i="1"/>
  <c r="P1010" i="1"/>
  <c r="S1010" i="1"/>
  <c r="B1011" i="1"/>
  <c r="C1011" i="1"/>
  <c r="P1011" i="1"/>
  <c r="S1011" i="1"/>
  <c r="B1012" i="1"/>
  <c r="C1012" i="1"/>
  <c r="F1012" i="1"/>
  <c r="L1012" i="1"/>
  <c r="P1012" i="1"/>
  <c r="S1012" i="1"/>
  <c r="B1013" i="1"/>
  <c r="C1013" i="1"/>
  <c r="F1013" i="1"/>
  <c r="L1013" i="1"/>
  <c r="P1013" i="1"/>
  <c r="S1013" i="1"/>
  <c r="B1014" i="1"/>
  <c r="C1014" i="1"/>
  <c r="D15" i="1"/>
  <c r="CY15" i="1" s="1"/>
  <c r="H15" i="1"/>
  <c r="G15" i="1"/>
  <c r="D8" i="1"/>
  <c r="CY1011" i="1"/>
  <c r="CY17" i="1"/>
  <c r="CY18" i="1"/>
  <c r="CY19" i="1"/>
  <c r="CY21" i="1"/>
  <c r="CY24" i="1"/>
  <c r="CY25" i="1"/>
  <c r="CY28" i="1"/>
  <c r="CY33" i="1"/>
  <c r="CY34" i="1"/>
  <c r="CY37" i="1"/>
  <c r="CY39" i="1"/>
  <c r="CY41" i="1"/>
  <c r="CY44" i="1"/>
  <c r="CY45" i="1"/>
  <c r="CY48" i="1"/>
  <c r="CY50" i="1"/>
  <c r="CY51" i="1"/>
  <c r="CY53" i="1"/>
  <c r="CY61" i="1"/>
  <c r="CY64" i="1"/>
  <c r="CY65" i="1"/>
  <c r="CY66" i="1"/>
  <c r="CY68" i="1"/>
  <c r="CY70" i="1"/>
  <c r="CY71" i="1"/>
  <c r="CY73" i="1"/>
  <c r="CY75" i="1"/>
  <c r="CY76" i="1"/>
  <c r="CY79" i="1"/>
  <c r="CY80" i="1"/>
  <c r="CY83" i="1"/>
  <c r="CY86" i="1"/>
  <c r="CY87" i="1"/>
  <c r="CY88" i="1"/>
  <c r="CY90" i="1"/>
  <c r="CY91" i="1"/>
  <c r="CY99" i="1"/>
  <c r="CY103" i="1"/>
  <c r="CY104" i="1"/>
  <c r="CY107" i="1"/>
  <c r="CY111" i="1"/>
  <c r="CY113" i="1"/>
  <c r="CY114" i="1"/>
  <c r="CY118" i="1"/>
  <c r="CY123" i="1"/>
  <c r="CY131" i="1"/>
  <c r="CY137" i="1"/>
  <c r="CY145" i="1"/>
  <c r="CY148" i="1"/>
  <c r="CY149" i="1"/>
  <c r="CY150" i="1"/>
  <c r="CY151" i="1"/>
  <c r="CY158" i="1"/>
  <c r="CY163" i="1"/>
  <c r="CY164" i="1"/>
  <c r="CY165" i="1"/>
  <c r="CY166" i="1"/>
  <c r="CY169" i="1"/>
  <c r="CY170" i="1"/>
  <c r="CY171" i="1"/>
  <c r="CY174" i="1"/>
  <c r="CY176" i="1"/>
  <c r="CY180" i="1"/>
  <c r="CY183" i="1"/>
  <c r="CY194" i="1"/>
  <c r="CY204" i="1"/>
  <c r="CY212" i="1"/>
  <c r="CY217" i="1"/>
  <c r="CY219" i="1"/>
  <c r="CY222" i="1"/>
  <c r="CY223" i="1"/>
  <c r="CY224" i="1"/>
  <c r="CY230" i="1"/>
  <c r="CY232" i="1"/>
  <c r="CY235" i="1"/>
  <c r="CY238" i="1"/>
  <c r="CY241" i="1"/>
  <c r="CY243" i="1"/>
  <c r="CY245" i="1"/>
  <c r="CY256" i="1"/>
  <c r="CY258" i="1"/>
  <c r="CY259" i="1"/>
  <c r="CY266" i="1"/>
  <c r="CY267" i="1"/>
  <c r="CY271" i="1"/>
  <c r="CY276" i="1"/>
  <c r="CY282" i="1"/>
  <c r="CY284" i="1"/>
  <c r="CY287" i="1"/>
  <c r="CY288" i="1"/>
  <c r="CY289" i="1"/>
  <c r="CY290" i="1"/>
  <c r="CY292" i="1"/>
  <c r="CY293" i="1"/>
  <c r="CY295" i="1"/>
  <c r="CY296" i="1"/>
  <c r="CY299" i="1"/>
  <c r="CY303" i="1"/>
  <c r="CY305" i="1"/>
  <c r="CY306" i="1"/>
  <c r="CY309" i="1"/>
  <c r="CY321" i="1"/>
  <c r="CY322" i="1"/>
  <c r="CY323" i="1"/>
  <c r="CY325" i="1"/>
  <c r="CY328" i="1"/>
  <c r="CY329" i="1"/>
  <c r="CY330" i="1"/>
  <c r="CY331" i="1"/>
  <c r="CY332" i="1"/>
  <c r="CY333" i="1"/>
  <c r="CY334" i="1"/>
  <c r="CY335" i="1"/>
  <c r="CY336" i="1"/>
  <c r="CY337" i="1"/>
  <c r="CY338" i="1"/>
  <c r="CY340" i="1"/>
  <c r="CY341" i="1"/>
  <c r="CY342" i="1"/>
  <c r="CY344" i="1"/>
  <c r="CY346" i="1"/>
  <c r="CY347" i="1"/>
  <c r="CY356" i="1"/>
  <c r="CY357" i="1"/>
  <c r="CY358" i="1"/>
  <c r="CY364" i="1"/>
  <c r="CY366" i="1"/>
  <c r="CY372" i="1"/>
  <c r="CY374" i="1"/>
  <c r="CY378" i="1"/>
  <c r="CY379" i="1"/>
  <c r="CY380" i="1"/>
  <c r="CY381" i="1"/>
  <c r="CY382" i="1"/>
  <c r="CY383" i="1"/>
  <c r="CY384" i="1"/>
  <c r="CY385" i="1"/>
  <c r="CY387" i="1"/>
  <c r="CY389" i="1"/>
  <c r="CY391" i="1"/>
  <c r="CY393" i="1"/>
  <c r="CY394" i="1"/>
  <c r="CY395" i="1"/>
  <c r="CY396" i="1"/>
  <c r="CY397" i="1"/>
  <c r="CY398" i="1"/>
  <c r="CY399" i="1"/>
  <c r="CY400" i="1"/>
  <c r="CY401" i="1"/>
  <c r="CY402" i="1"/>
  <c r="CY403" i="1"/>
  <c r="CY404" i="1"/>
  <c r="CY405" i="1"/>
  <c r="CY406" i="1"/>
  <c r="CY407" i="1"/>
  <c r="CY409" i="1"/>
  <c r="CY410" i="1"/>
  <c r="CY411" i="1"/>
  <c r="CY412" i="1"/>
  <c r="CY413" i="1"/>
  <c r="CY414" i="1"/>
  <c r="CY415" i="1"/>
  <c r="CY416" i="1"/>
  <c r="CY417" i="1"/>
  <c r="CY418" i="1"/>
  <c r="CY419" i="1"/>
  <c r="CY420" i="1"/>
  <c r="CY421" i="1"/>
  <c r="CY422" i="1"/>
  <c r="CY423" i="1"/>
  <c r="CY424" i="1"/>
  <c r="CY425" i="1"/>
  <c r="CY426" i="1"/>
  <c r="CY427" i="1"/>
  <c r="CY428" i="1"/>
  <c r="CY429" i="1"/>
  <c r="CY430" i="1"/>
  <c r="CY431" i="1"/>
  <c r="CY432" i="1"/>
  <c r="CY433" i="1"/>
  <c r="CY434" i="1"/>
  <c r="CY435" i="1"/>
  <c r="CY436" i="1"/>
  <c r="CY437" i="1"/>
  <c r="CY438" i="1"/>
  <c r="CY439" i="1"/>
  <c r="CY440" i="1"/>
  <c r="CY441" i="1"/>
  <c r="CY442" i="1"/>
  <c r="CY443" i="1"/>
  <c r="CY444" i="1"/>
  <c r="CY445" i="1"/>
  <c r="CY446" i="1"/>
  <c r="CY447" i="1"/>
  <c r="CY448" i="1"/>
  <c r="CY449" i="1"/>
  <c r="CY450" i="1"/>
  <c r="CY451" i="1"/>
  <c r="CY452" i="1"/>
  <c r="CY453" i="1"/>
  <c r="CY454" i="1"/>
  <c r="CY455" i="1"/>
  <c r="CY456" i="1"/>
  <c r="CY458" i="1"/>
  <c r="CY459" i="1"/>
  <c r="CY460" i="1"/>
  <c r="CY461" i="1"/>
  <c r="CY462" i="1"/>
  <c r="CY463" i="1"/>
  <c r="CY464" i="1"/>
  <c r="CY465" i="1"/>
  <c r="CY466" i="1"/>
  <c r="CY467" i="1"/>
  <c r="CY468" i="1"/>
  <c r="CY469" i="1"/>
  <c r="CY470" i="1"/>
  <c r="CY471" i="1"/>
  <c r="CY472" i="1"/>
  <c r="CY473" i="1"/>
  <c r="CY474" i="1"/>
  <c r="CY475" i="1"/>
  <c r="CY476" i="1"/>
  <c r="CY477" i="1"/>
  <c r="CY478" i="1"/>
  <c r="CY479" i="1"/>
  <c r="CY480" i="1"/>
  <c r="CY481" i="1"/>
  <c r="CY482" i="1"/>
  <c r="CY483" i="1"/>
  <c r="CY484" i="1"/>
  <c r="CY485" i="1"/>
  <c r="CY486" i="1"/>
  <c r="CY487" i="1"/>
  <c r="CY488" i="1"/>
  <c r="CY489" i="1"/>
  <c r="CY490" i="1"/>
  <c r="CY491" i="1"/>
  <c r="CY492" i="1"/>
  <c r="CY493" i="1"/>
  <c r="CY494" i="1"/>
  <c r="CY495" i="1"/>
  <c r="CY496" i="1"/>
  <c r="CY497" i="1"/>
  <c r="CY498" i="1"/>
  <c r="CY499" i="1"/>
  <c r="CY500" i="1"/>
  <c r="CY501" i="1"/>
  <c r="CY502" i="1"/>
  <c r="CY503" i="1"/>
  <c r="CY504" i="1"/>
  <c r="CY505" i="1"/>
  <c r="CY506" i="1"/>
  <c r="CY507" i="1"/>
  <c r="CY508" i="1"/>
  <c r="CY509" i="1"/>
  <c r="CY510" i="1"/>
  <c r="CY511" i="1"/>
  <c r="CY512" i="1"/>
  <c r="CY513" i="1"/>
  <c r="CY514" i="1"/>
  <c r="CY515" i="1"/>
  <c r="CY516" i="1"/>
  <c r="CY517" i="1"/>
  <c r="CY518" i="1"/>
  <c r="CY519" i="1"/>
  <c r="CY520" i="1"/>
  <c r="CY521" i="1"/>
  <c r="CY523" i="1"/>
  <c r="CY524" i="1"/>
  <c r="CY525" i="1"/>
  <c r="CY526" i="1"/>
  <c r="CY527" i="1"/>
  <c r="CY528" i="1"/>
  <c r="CY529" i="1"/>
  <c r="CY530" i="1"/>
  <c r="CY531" i="1"/>
  <c r="CY532" i="1"/>
  <c r="CY533" i="1"/>
  <c r="CY535" i="1"/>
  <c r="CY536" i="1"/>
  <c r="CY537" i="1"/>
  <c r="CY538" i="1"/>
  <c r="CY540" i="1"/>
  <c r="CY541" i="1"/>
  <c r="CY542" i="1"/>
  <c r="CY543" i="1"/>
  <c r="CY544" i="1"/>
  <c r="CY545" i="1"/>
  <c r="CY546" i="1"/>
  <c r="CY547" i="1"/>
  <c r="CY549" i="1"/>
  <c r="CY551" i="1"/>
  <c r="CY552" i="1"/>
  <c r="CY553" i="1"/>
  <c r="CY554" i="1"/>
  <c r="CY555" i="1"/>
  <c r="CY557" i="1"/>
  <c r="CY559" i="1"/>
  <c r="CY560" i="1"/>
  <c r="CY561" i="1"/>
  <c r="CY562" i="1"/>
  <c r="CY563" i="1"/>
  <c r="CY565" i="1"/>
  <c r="CY567" i="1"/>
  <c r="CY568" i="1"/>
  <c r="CY569" i="1"/>
  <c r="CY570" i="1"/>
  <c r="CY571" i="1"/>
  <c r="CY572" i="1"/>
  <c r="CY573" i="1"/>
  <c r="CY574" i="1"/>
  <c r="CY575" i="1"/>
  <c r="CY576" i="1"/>
  <c r="CY578" i="1"/>
  <c r="CY579" i="1"/>
  <c r="CY581" i="1"/>
  <c r="CY583" i="1"/>
  <c r="CY584" i="1"/>
  <c r="CY585" i="1"/>
  <c r="CY586" i="1"/>
  <c r="CY587" i="1"/>
  <c r="CY588" i="1"/>
  <c r="CY589" i="1"/>
  <c r="CY590" i="1"/>
  <c r="CY591" i="1"/>
  <c r="CY592" i="1"/>
  <c r="CY593" i="1"/>
  <c r="CY594" i="1"/>
  <c r="CY595" i="1"/>
  <c r="CY596" i="1"/>
  <c r="CY597" i="1"/>
  <c r="CY598" i="1"/>
  <c r="CY599" i="1"/>
  <c r="CY600" i="1"/>
  <c r="CY601" i="1"/>
  <c r="CY602" i="1"/>
  <c r="CY603" i="1"/>
  <c r="CY604" i="1"/>
  <c r="CY605" i="1"/>
  <c r="CY606" i="1"/>
  <c r="CY607" i="1"/>
  <c r="CY608" i="1"/>
  <c r="CY609" i="1"/>
  <c r="CY610" i="1"/>
  <c r="CY611" i="1"/>
  <c r="CY612" i="1"/>
  <c r="CY614" i="1"/>
  <c r="CY616" i="1"/>
  <c r="CY620" i="1"/>
  <c r="CY622" i="1"/>
  <c r="CY624" i="1"/>
  <c r="CY625" i="1"/>
  <c r="CY626" i="1"/>
  <c r="CY627" i="1"/>
  <c r="CY628" i="1"/>
  <c r="CY629" i="1"/>
  <c r="CY630" i="1"/>
  <c r="CY631" i="1"/>
  <c r="CY632" i="1"/>
  <c r="CY633" i="1"/>
  <c r="CY634" i="1"/>
  <c r="CY635" i="1"/>
  <c r="CY636" i="1"/>
  <c r="CY637" i="1"/>
  <c r="CY638" i="1"/>
  <c r="CY639" i="1"/>
  <c r="CY643" i="1"/>
  <c r="CY644" i="1"/>
  <c r="CY645" i="1"/>
  <c r="CY646" i="1"/>
  <c r="CY647" i="1"/>
  <c r="CY648" i="1"/>
  <c r="CY649" i="1"/>
  <c r="CY651" i="1"/>
  <c r="CY652" i="1"/>
  <c r="CY653" i="1"/>
  <c r="CY654" i="1"/>
  <c r="CY655" i="1"/>
  <c r="CY656" i="1"/>
  <c r="CY657" i="1"/>
  <c r="CY659" i="1"/>
  <c r="CY660" i="1"/>
  <c r="CY661" i="1"/>
  <c r="CY662" i="1"/>
  <c r="CY663" i="1"/>
  <c r="CY664" i="1"/>
  <c r="CY665" i="1"/>
  <c r="CY666" i="1"/>
  <c r="CY667" i="1"/>
  <c r="CY668" i="1"/>
  <c r="CY669" i="1"/>
  <c r="CY670" i="1"/>
  <c r="CY671" i="1"/>
  <c r="CY672" i="1"/>
  <c r="CY673" i="1"/>
  <c r="CY674" i="1"/>
  <c r="CY675" i="1"/>
  <c r="CY676" i="1"/>
  <c r="CY677" i="1"/>
  <c r="CY678" i="1"/>
  <c r="CY679" i="1"/>
  <c r="CY680" i="1"/>
  <c r="CY682" i="1"/>
  <c r="CY684" i="1"/>
  <c r="CY685" i="1"/>
  <c r="CY686" i="1"/>
  <c r="CY688" i="1"/>
  <c r="CY690" i="1"/>
  <c r="CY692" i="1"/>
  <c r="CY693" i="1"/>
  <c r="CY694" i="1"/>
  <c r="CY697" i="1"/>
  <c r="CY698" i="1"/>
  <c r="CY699" i="1"/>
  <c r="CY700" i="1"/>
  <c r="CY703" i="1"/>
  <c r="CY704" i="1"/>
  <c r="CY705" i="1"/>
  <c r="CY706" i="1"/>
  <c r="CY708" i="1"/>
  <c r="CY709" i="1"/>
  <c r="CY710" i="1"/>
  <c r="CY711" i="1"/>
  <c r="CY712" i="1"/>
  <c r="CY713" i="1"/>
  <c r="CY714" i="1"/>
  <c r="CY715" i="1"/>
  <c r="CY716" i="1"/>
  <c r="CY717" i="1"/>
  <c r="CY719" i="1"/>
  <c r="CY721" i="1"/>
  <c r="CY722" i="1"/>
  <c r="CY723" i="1"/>
  <c r="CY724" i="1"/>
  <c r="CY726" i="1"/>
  <c r="CY728" i="1"/>
  <c r="CY729" i="1"/>
  <c r="CY730" i="1"/>
  <c r="CY731" i="1"/>
  <c r="CY732" i="1"/>
  <c r="CY733" i="1"/>
  <c r="CY735" i="1"/>
  <c r="CY736" i="1"/>
  <c r="CY737" i="1"/>
  <c r="CY738" i="1"/>
  <c r="CY739" i="1"/>
  <c r="CY740" i="1"/>
  <c r="CY741" i="1"/>
  <c r="CY742" i="1"/>
  <c r="CY743" i="1"/>
  <c r="CY744" i="1"/>
  <c r="CY745" i="1"/>
  <c r="CY746" i="1"/>
  <c r="CY747" i="1"/>
  <c r="CY748" i="1"/>
  <c r="CY749" i="1"/>
  <c r="CY751" i="1"/>
  <c r="CY752" i="1"/>
  <c r="CY753" i="1"/>
  <c r="CY754" i="1"/>
  <c r="CY755" i="1"/>
  <c r="CY756" i="1"/>
  <c r="CY757" i="1"/>
  <c r="CY758" i="1"/>
  <c r="CY759" i="1"/>
  <c r="CY760" i="1"/>
  <c r="CY761" i="1"/>
  <c r="CY762" i="1"/>
  <c r="CY763" i="1"/>
  <c r="CY764" i="1"/>
  <c r="CY765" i="1"/>
  <c r="CY766" i="1"/>
  <c r="CY767" i="1"/>
  <c r="CY771" i="1"/>
  <c r="CY772" i="1"/>
  <c r="CY773" i="1"/>
  <c r="CY774" i="1"/>
  <c r="CY775" i="1"/>
  <c r="CY776" i="1"/>
  <c r="CY777" i="1"/>
  <c r="CY778" i="1"/>
  <c r="CY779" i="1"/>
  <c r="CY781" i="1"/>
  <c r="CY782" i="1"/>
  <c r="CY783" i="1"/>
  <c r="CY784" i="1"/>
  <c r="CY785" i="1"/>
  <c r="CY786" i="1"/>
  <c r="CY787" i="1"/>
  <c r="CY788" i="1"/>
  <c r="CY789" i="1"/>
  <c r="CY791" i="1"/>
  <c r="CY792" i="1"/>
  <c r="CY793" i="1"/>
  <c r="CY794" i="1"/>
  <c r="CY795" i="1"/>
  <c r="CY796" i="1"/>
  <c r="CY797" i="1"/>
  <c r="CY798" i="1"/>
  <c r="CY799" i="1"/>
  <c r="CY800" i="1"/>
  <c r="CY801" i="1"/>
  <c r="CY802" i="1"/>
  <c r="CY803" i="1"/>
  <c r="CY804" i="1"/>
  <c r="CY805" i="1"/>
  <c r="CY806" i="1"/>
  <c r="CY807" i="1"/>
  <c r="CY808" i="1"/>
  <c r="CY809" i="1"/>
  <c r="CY810" i="1"/>
  <c r="CY811" i="1"/>
  <c r="CY812" i="1"/>
  <c r="CY813" i="1"/>
  <c r="CY814" i="1"/>
  <c r="CY815" i="1"/>
  <c r="CY816" i="1"/>
  <c r="CY817" i="1"/>
  <c r="CY818" i="1"/>
  <c r="CY819" i="1"/>
  <c r="CY820" i="1"/>
  <c r="CY821" i="1"/>
  <c r="CY822" i="1"/>
  <c r="CY823" i="1"/>
  <c r="CY824" i="1"/>
  <c r="CY825" i="1"/>
  <c r="CY826" i="1"/>
  <c r="CY827" i="1"/>
  <c r="CY828" i="1"/>
  <c r="CY829" i="1"/>
  <c r="CY830" i="1"/>
  <c r="CY831" i="1"/>
  <c r="CY832" i="1"/>
  <c r="CY833" i="1"/>
  <c r="CY835" i="1"/>
  <c r="CY836" i="1"/>
  <c r="CY837" i="1"/>
  <c r="CY838" i="1"/>
  <c r="CY839" i="1"/>
  <c r="CY840" i="1"/>
  <c r="CY841" i="1"/>
  <c r="CY842" i="1"/>
  <c r="CY843" i="1"/>
  <c r="CY844" i="1"/>
  <c r="CY846" i="1"/>
  <c r="CY847" i="1"/>
  <c r="CY849" i="1"/>
  <c r="CY850" i="1"/>
  <c r="CY852" i="1"/>
  <c r="CY854" i="1"/>
  <c r="CY855" i="1"/>
  <c r="CY857" i="1"/>
  <c r="CY858" i="1"/>
  <c r="CY860" i="1"/>
  <c r="CY861" i="1"/>
  <c r="CY863" i="1"/>
  <c r="CY864" i="1"/>
  <c r="CY865" i="1"/>
  <c r="CY866" i="1"/>
  <c r="CY867" i="1"/>
  <c r="CY868" i="1"/>
  <c r="CY870" i="1"/>
  <c r="CY871" i="1"/>
  <c r="CY872" i="1"/>
  <c r="CY873" i="1"/>
  <c r="CY874" i="1"/>
  <c r="CY875" i="1"/>
  <c r="CY877" i="1"/>
  <c r="CY878" i="1"/>
  <c r="CY879" i="1"/>
  <c r="CY880" i="1"/>
  <c r="CY881" i="1"/>
  <c r="CY882" i="1"/>
  <c r="CY884" i="1"/>
  <c r="CY886" i="1"/>
  <c r="CY887" i="1"/>
  <c r="CY888" i="1"/>
  <c r="CY889" i="1"/>
  <c r="CY890" i="1"/>
  <c r="CY891" i="1"/>
  <c r="CY892" i="1"/>
  <c r="CY894" i="1"/>
  <c r="CY895" i="1"/>
  <c r="CY897" i="1"/>
  <c r="CY898" i="1"/>
  <c r="CY899" i="1"/>
  <c r="CY900" i="1"/>
  <c r="CY902" i="1"/>
  <c r="CY903" i="1"/>
  <c r="CY904" i="1"/>
  <c r="CY905" i="1"/>
  <c r="CY906" i="1"/>
  <c r="CY907" i="1"/>
  <c r="CY908" i="1"/>
  <c r="CY909" i="1"/>
  <c r="CY910" i="1"/>
  <c r="CY911" i="1"/>
  <c r="CY912" i="1"/>
  <c r="CY913" i="1"/>
  <c r="CY914" i="1"/>
  <c r="CY915" i="1"/>
  <c r="CY916" i="1"/>
  <c r="CY918" i="1"/>
  <c r="CY919" i="1"/>
  <c r="CY922" i="1"/>
  <c r="CY924" i="1"/>
  <c r="CY927" i="1"/>
  <c r="CY928" i="1"/>
  <c r="CY929" i="1"/>
  <c r="CY930" i="1"/>
  <c r="CY931" i="1"/>
  <c r="CY932" i="1"/>
  <c r="CY935" i="1"/>
  <c r="CY937" i="1"/>
  <c r="CY938" i="1"/>
  <c r="CY940" i="1"/>
  <c r="CY941" i="1"/>
  <c r="CY943" i="1"/>
  <c r="CY944" i="1"/>
  <c r="CY945" i="1"/>
  <c r="CY947" i="1"/>
  <c r="CY948" i="1"/>
  <c r="CY950" i="1"/>
  <c r="CY951" i="1"/>
  <c r="CY952" i="1"/>
  <c r="CY953" i="1"/>
  <c r="CY954" i="1"/>
  <c r="CY955" i="1"/>
  <c r="CY956" i="1"/>
  <c r="CY957" i="1"/>
  <c r="CY958" i="1"/>
  <c r="CY959" i="1"/>
  <c r="CY960" i="1"/>
  <c r="CY961" i="1"/>
  <c r="CY962" i="1"/>
  <c r="CY963" i="1"/>
  <c r="CY964" i="1"/>
  <c r="CY968" i="1"/>
  <c r="CY970" i="1"/>
  <c r="CY971" i="1"/>
  <c r="CY972" i="1"/>
  <c r="CY974" i="1"/>
  <c r="CY975" i="1"/>
  <c r="CY977" i="1"/>
  <c r="CY978" i="1"/>
  <c r="CY980" i="1"/>
  <c r="CY982" i="1"/>
  <c r="CY983" i="1"/>
  <c r="CY985" i="1"/>
  <c r="CY986" i="1"/>
  <c r="CY988" i="1"/>
  <c r="CY989" i="1"/>
  <c r="CY990" i="1"/>
  <c r="CY991" i="1"/>
  <c r="CY992" i="1"/>
  <c r="CY993" i="1"/>
  <c r="CY994" i="1"/>
  <c r="CY995" i="1"/>
  <c r="CY996" i="1"/>
  <c r="CY999" i="1"/>
  <c r="CY1001" i="1"/>
  <c r="CY1002" i="1"/>
  <c r="CY1003" i="1"/>
  <c r="CY1006" i="1"/>
  <c r="CY1008" i="1"/>
  <c r="CY1010" i="1"/>
  <c r="CY1012" i="1"/>
  <c r="CY1013" i="1"/>
  <c r="C15" i="1"/>
  <c r="B15" i="1"/>
  <c r="D16" i="10"/>
  <c r="CY16" i="10" s="1"/>
  <c r="H16" i="10"/>
  <c r="G16" i="10"/>
  <c r="D17" i="10"/>
  <c r="CY17" i="10" s="1"/>
  <c r="H17" i="10"/>
  <c r="G17" i="10"/>
  <c r="I18" i="10"/>
  <c r="D18" i="10"/>
  <c r="CY18" i="10" s="1"/>
  <c r="H18" i="10"/>
  <c r="G18" i="10"/>
  <c r="D19" i="10"/>
  <c r="CY19" i="10" s="1"/>
  <c r="H19" i="10"/>
  <c r="G19" i="10"/>
  <c r="D20" i="10"/>
  <c r="H20" i="10"/>
  <c r="G20" i="10"/>
  <c r="D21" i="10"/>
  <c r="CY21" i="10" s="1"/>
  <c r="H21" i="10"/>
  <c r="G21" i="10"/>
  <c r="I22" i="10"/>
  <c r="D22" i="10"/>
  <c r="CY22" i="10" s="1"/>
  <c r="H22" i="10"/>
  <c r="G22" i="10"/>
  <c r="D23" i="10"/>
  <c r="CY23" i="10" s="1"/>
  <c r="H23" i="10"/>
  <c r="G23" i="10"/>
  <c r="D24" i="10"/>
  <c r="H24" i="10"/>
  <c r="G24" i="10"/>
  <c r="D25" i="10"/>
  <c r="CY25" i="10" s="1"/>
  <c r="H25" i="10"/>
  <c r="G25" i="10"/>
  <c r="D26" i="10"/>
  <c r="H26" i="10"/>
  <c r="G26" i="10"/>
  <c r="D27" i="10"/>
  <c r="CY27" i="10" s="1"/>
  <c r="H27" i="10"/>
  <c r="G27" i="10"/>
  <c r="D28" i="10"/>
  <c r="H28" i="10"/>
  <c r="G28" i="10"/>
  <c r="I29" i="10"/>
  <c r="D29" i="10"/>
  <c r="H29" i="10"/>
  <c r="G29" i="10"/>
  <c r="D30" i="10"/>
  <c r="CY30" i="10" s="1"/>
  <c r="H30" i="10"/>
  <c r="G30" i="10"/>
  <c r="D31" i="10"/>
  <c r="H31" i="10"/>
  <c r="G31" i="10"/>
  <c r="D32" i="10"/>
  <c r="CY32" i="10" s="1"/>
  <c r="H32" i="10"/>
  <c r="G32" i="10"/>
  <c r="D33" i="10"/>
  <c r="CY33" i="10" s="1"/>
  <c r="H33" i="10"/>
  <c r="G33" i="10"/>
  <c r="D34" i="10"/>
  <c r="CY34" i="10" s="1"/>
  <c r="H34" i="10"/>
  <c r="G34" i="10"/>
  <c r="D35" i="10"/>
  <c r="H35" i="10"/>
  <c r="G35" i="10"/>
  <c r="I36" i="10"/>
  <c r="D36" i="10"/>
  <c r="H36" i="10"/>
  <c r="G36" i="10"/>
  <c r="D37" i="10"/>
  <c r="CY37" i="10" s="1"/>
  <c r="H37" i="10"/>
  <c r="G37" i="10"/>
  <c r="D38" i="10"/>
  <c r="H38" i="10"/>
  <c r="G38" i="10"/>
  <c r="D39" i="10"/>
  <c r="CY39" i="10" s="1"/>
  <c r="H39" i="10"/>
  <c r="G39" i="10"/>
  <c r="D40" i="10"/>
  <c r="H40" i="10"/>
  <c r="G40" i="10"/>
  <c r="D41" i="10"/>
  <c r="CY41" i="10" s="1"/>
  <c r="H41" i="10"/>
  <c r="G41" i="10"/>
  <c r="D42" i="10"/>
  <c r="CY42" i="10" s="1"/>
  <c r="H42" i="10"/>
  <c r="G42" i="10"/>
  <c r="D43" i="10"/>
  <c r="H43" i="10"/>
  <c r="G43" i="10"/>
  <c r="D44" i="10"/>
  <c r="CY44" i="10" s="1"/>
  <c r="H44" i="10"/>
  <c r="G44" i="10"/>
  <c r="D45" i="10"/>
  <c r="CY45" i="10" s="1"/>
  <c r="H45" i="10"/>
  <c r="G45" i="10"/>
  <c r="D46" i="10"/>
  <c r="CY46" i="10" s="1"/>
  <c r="H46" i="10"/>
  <c r="G46" i="10"/>
  <c r="D47" i="10"/>
  <c r="H47" i="10"/>
  <c r="G47" i="10"/>
  <c r="D48" i="10"/>
  <c r="H48" i="10"/>
  <c r="G48" i="10"/>
  <c r="D49" i="10"/>
  <c r="CY49" i="10" s="1"/>
  <c r="H49" i="10"/>
  <c r="G49" i="10"/>
  <c r="D50" i="10"/>
  <c r="CY50" i="10" s="1"/>
  <c r="H50" i="10"/>
  <c r="G50" i="10"/>
  <c r="D51" i="10"/>
  <c r="CY51" i="10" s="1"/>
  <c r="H51" i="10"/>
  <c r="G51" i="10"/>
  <c r="I52" i="10"/>
  <c r="D52" i="10"/>
  <c r="H52" i="10"/>
  <c r="G52" i="10"/>
  <c r="I53" i="10"/>
  <c r="D53" i="10"/>
  <c r="H53" i="10"/>
  <c r="G53" i="10"/>
  <c r="I54" i="10"/>
  <c r="D54" i="10"/>
  <c r="H54" i="10"/>
  <c r="G54" i="10"/>
  <c r="I55" i="10"/>
  <c r="D55" i="10"/>
  <c r="H55" i="10"/>
  <c r="G55" i="10"/>
  <c r="D56" i="10"/>
  <c r="CY56" i="10" s="1"/>
  <c r="H56" i="10"/>
  <c r="G56" i="10"/>
  <c r="I57" i="10"/>
  <c r="D57" i="10"/>
  <c r="H57" i="10"/>
  <c r="G57" i="10"/>
  <c r="D58" i="10"/>
  <c r="CY58" i="10" s="1"/>
  <c r="H58" i="10"/>
  <c r="G58" i="10"/>
  <c r="D59" i="10"/>
  <c r="CY59" i="10" s="1"/>
  <c r="H59" i="10"/>
  <c r="G59" i="10"/>
  <c r="I60" i="10"/>
  <c r="D60" i="10"/>
  <c r="CY60" i="10" s="1"/>
  <c r="H60" i="10"/>
  <c r="G60" i="10"/>
  <c r="I61" i="10"/>
  <c r="D61" i="10"/>
  <c r="H61" i="10"/>
  <c r="G61" i="10"/>
  <c r="D62" i="10"/>
  <c r="H62" i="10"/>
  <c r="G62" i="10"/>
  <c r="I63" i="10"/>
  <c r="D63" i="10"/>
  <c r="H63" i="10"/>
  <c r="G63" i="10"/>
  <c r="I64" i="10"/>
  <c r="D64" i="10"/>
  <c r="H64" i="10"/>
  <c r="G64" i="10"/>
  <c r="D65" i="10"/>
  <c r="H65" i="10"/>
  <c r="G65" i="10"/>
  <c r="I66" i="10"/>
  <c r="D66" i="10"/>
  <c r="H66" i="10"/>
  <c r="G66" i="10"/>
  <c r="I67" i="10"/>
  <c r="D67" i="10"/>
  <c r="H67" i="10"/>
  <c r="G67" i="10"/>
  <c r="D68" i="10"/>
  <c r="H68" i="10"/>
  <c r="G68" i="10"/>
  <c r="I69" i="10"/>
  <c r="D69" i="10"/>
  <c r="CY69" i="10" s="1"/>
  <c r="H69" i="10"/>
  <c r="G69" i="10"/>
  <c r="I70" i="10"/>
  <c r="D70" i="10"/>
  <c r="CY70" i="10" s="1"/>
  <c r="H70" i="10"/>
  <c r="G70" i="10"/>
  <c r="D71" i="10"/>
  <c r="CY71" i="10" s="1"/>
  <c r="H71" i="10"/>
  <c r="G71" i="10"/>
  <c r="D72" i="10"/>
  <c r="H72" i="10"/>
  <c r="G72" i="10"/>
  <c r="D73" i="10"/>
  <c r="H73" i="10"/>
  <c r="G73" i="10"/>
  <c r="D74" i="10"/>
  <c r="CY74" i="10" s="1"/>
  <c r="H74" i="10"/>
  <c r="G74" i="10"/>
  <c r="D75" i="10"/>
  <c r="H75" i="10"/>
  <c r="G75" i="10"/>
  <c r="D76" i="10"/>
  <c r="CY76" i="10" s="1"/>
  <c r="H76" i="10"/>
  <c r="G76" i="10"/>
  <c r="D77" i="10"/>
  <c r="CY77" i="10" s="1"/>
  <c r="H77" i="10"/>
  <c r="G77" i="10"/>
  <c r="D78" i="10"/>
  <c r="CY78" i="10" s="1"/>
  <c r="H78" i="10"/>
  <c r="G78" i="10"/>
  <c r="D79" i="10"/>
  <c r="H79" i="10"/>
  <c r="G79" i="10"/>
  <c r="D80" i="10"/>
  <c r="H80" i="10"/>
  <c r="G80" i="10"/>
  <c r="D81" i="10"/>
  <c r="H81" i="10"/>
  <c r="G81" i="10"/>
  <c r="D82" i="10"/>
  <c r="CY82" i="10" s="1"/>
  <c r="H82" i="10"/>
  <c r="G82" i="10"/>
  <c r="D83" i="10"/>
  <c r="CY83" i="10" s="1"/>
  <c r="H83" i="10"/>
  <c r="G83" i="10"/>
  <c r="D84" i="10"/>
  <c r="H84" i="10"/>
  <c r="G84" i="10"/>
  <c r="I85" i="10"/>
  <c r="D85" i="10"/>
  <c r="CY85" i="10" s="1"/>
  <c r="H85" i="10"/>
  <c r="G85" i="10"/>
  <c r="D86" i="10"/>
  <c r="H86" i="10"/>
  <c r="G86" i="10"/>
  <c r="I87" i="10"/>
  <c r="D87" i="10"/>
  <c r="H87" i="10"/>
  <c r="G87" i="10"/>
  <c r="D88" i="10"/>
  <c r="CY88" i="10" s="1"/>
  <c r="H88" i="10"/>
  <c r="G88" i="10"/>
  <c r="I89" i="10"/>
  <c r="D89" i="10"/>
  <c r="CY89" i="10" s="1"/>
  <c r="H89" i="10"/>
  <c r="G89" i="10"/>
  <c r="D90" i="10"/>
  <c r="H90" i="10"/>
  <c r="G90" i="10"/>
  <c r="I91" i="10"/>
  <c r="D91" i="10"/>
  <c r="CY91" i="10" s="1"/>
  <c r="H91" i="10"/>
  <c r="G91" i="10"/>
  <c r="D92" i="10"/>
  <c r="H92" i="10"/>
  <c r="G92" i="10"/>
  <c r="I93" i="10"/>
  <c r="D93" i="10"/>
  <c r="CY93" i="10" s="1"/>
  <c r="H93" i="10"/>
  <c r="G93" i="10"/>
  <c r="D94" i="10"/>
  <c r="H94" i="10"/>
  <c r="G94" i="10"/>
  <c r="D95" i="10"/>
  <c r="CY95" i="10" s="1"/>
  <c r="H95" i="10"/>
  <c r="G95" i="10"/>
  <c r="I96" i="10"/>
  <c r="D96" i="10"/>
  <c r="CY96" i="10" s="1"/>
  <c r="H96" i="10"/>
  <c r="G96" i="10"/>
  <c r="D97" i="10"/>
  <c r="H97" i="10"/>
  <c r="G97" i="10"/>
  <c r="D98" i="10"/>
  <c r="CY98" i="10" s="1"/>
  <c r="H98" i="10"/>
  <c r="G98" i="10"/>
  <c r="D99" i="10"/>
  <c r="H99" i="10"/>
  <c r="G99" i="10"/>
  <c r="I100" i="10"/>
  <c r="D100" i="10"/>
  <c r="H100" i="10"/>
  <c r="G100" i="10"/>
  <c r="D101" i="10"/>
  <c r="CY101" i="10" s="1"/>
  <c r="H101" i="10"/>
  <c r="G101" i="10"/>
  <c r="I102" i="10"/>
  <c r="D102" i="10"/>
  <c r="CY102" i="10" s="1"/>
  <c r="H102" i="10"/>
  <c r="G102" i="10"/>
  <c r="D103" i="10"/>
  <c r="H103" i="10"/>
  <c r="G103" i="10"/>
  <c r="D104" i="10"/>
  <c r="CY104" i="10" s="1"/>
  <c r="H104" i="10"/>
  <c r="G104" i="10"/>
  <c r="D105" i="10"/>
  <c r="CY105" i="10" s="1"/>
  <c r="H105" i="10"/>
  <c r="G105" i="10"/>
  <c r="I106" i="10"/>
  <c r="D106" i="10"/>
  <c r="CY106" i="10" s="1"/>
  <c r="H106" i="10"/>
  <c r="G106" i="10"/>
  <c r="D107" i="10"/>
  <c r="CY107" i="10" s="1"/>
  <c r="H107" i="10"/>
  <c r="G107" i="10"/>
  <c r="D108" i="10"/>
  <c r="H108" i="10"/>
  <c r="G108" i="10"/>
  <c r="I109" i="10"/>
  <c r="D109" i="10"/>
  <c r="H109" i="10"/>
  <c r="G109" i="10"/>
  <c r="I110" i="10"/>
  <c r="D110" i="10"/>
  <c r="CY110" i="10" s="1"/>
  <c r="H110" i="10"/>
  <c r="G110" i="10"/>
  <c r="D111" i="10"/>
  <c r="H111" i="10"/>
  <c r="G111" i="10"/>
  <c r="I112" i="10"/>
  <c r="D112" i="10"/>
  <c r="H112" i="10"/>
  <c r="G112" i="10"/>
  <c r="I113" i="10"/>
  <c r="D113" i="10"/>
  <c r="CY113" i="10" s="1"/>
  <c r="H113" i="10"/>
  <c r="G113" i="10"/>
  <c r="D114" i="10"/>
  <c r="H114" i="10"/>
  <c r="G114" i="10"/>
  <c r="I115" i="10"/>
  <c r="D115" i="10"/>
  <c r="CY115" i="10" s="1"/>
  <c r="H115" i="10"/>
  <c r="G115" i="10"/>
  <c r="I116" i="10"/>
  <c r="D116" i="10"/>
  <c r="H116" i="10"/>
  <c r="G116" i="10"/>
  <c r="D117" i="10"/>
  <c r="CY117" i="10" s="1"/>
  <c r="H117" i="10"/>
  <c r="G117" i="10"/>
  <c r="I118" i="10"/>
  <c r="D118" i="10"/>
  <c r="CY118" i="10" s="1"/>
  <c r="H118" i="10"/>
  <c r="G118" i="10"/>
  <c r="D119" i="10"/>
  <c r="H119" i="10"/>
  <c r="G119" i="10"/>
  <c r="D120" i="10"/>
  <c r="H120" i="10"/>
  <c r="G120" i="10"/>
  <c r="D121" i="10"/>
  <c r="H121" i="10"/>
  <c r="G121" i="10"/>
  <c r="D122" i="10"/>
  <c r="CY122" i="10" s="1"/>
  <c r="H122" i="10"/>
  <c r="G122" i="10"/>
  <c r="D123" i="10"/>
  <c r="CY123" i="10" s="1"/>
  <c r="H123" i="10"/>
  <c r="G123" i="10"/>
  <c r="D124" i="10"/>
  <c r="CY124" i="10" s="1"/>
  <c r="H124" i="10"/>
  <c r="G124" i="10"/>
  <c r="I125" i="10"/>
  <c r="D125" i="10"/>
  <c r="H125" i="10"/>
  <c r="G125" i="10"/>
  <c r="D126" i="10"/>
  <c r="CY126" i="10" s="1"/>
  <c r="H126" i="10"/>
  <c r="G126" i="10"/>
  <c r="D127" i="10"/>
  <c r="CY127" i="10" s="1"/>
  <c r="H127" i="10"/>
  <c r="G127" i="10"/>
  <c r="D128" i="10"/>
  <c r="CY128" i="10" s="1"/>
  <c r="H128" i="10"/>
  <c r="G128" i="10"/>
  <c r="D129" i="10"/>
  <c r="H129" i="10"/>
  <c r="G129" i="10"/>
  <c r="D130" i="10"/>
  <c r="H130" i="10"/>
  <c r="G130" i="10"/>
  <c r="D131" i="10"/>
  <c r="CY131" i="10" s="1"/>
  <c r="H131" i="10"/>
  <c r="G131" i="10"/>
  <c r="I132" i="10"/>
  <c r="D132" i="10"/>
  <c r="CY132" i="10" s="1"/>
  <c r="H132" i="10"/>
  <c r="G132" i="10"/>
  <c r="D133" i="10"/>
  <c r="CY133" i="10" s="1"/>
  <c r="H133" i="10"/>
  <c r="G133" i="10"/>
  <c r="I134" i="10"/>
  <c r="D134" i="10"/>
  <c r="H134" i="10"/>
  <c r="G134" i="10"/>
  <c r="D135" i="10"/>
  <c r="CY135" i="10" s="1"/>
  <c r="H135" i="10"/>
  <c r="G135" i="10"/>
  <c r="I136" i="10"/>
  <c r="D136" i="10"/>
  <c r="H136" i="10"/>
  <c r="G136" i="10"/>
  <c r="D137" i="10"/>
  <c r="CY137" i="10" s="1"/>
  <c r="H137" i="10"/>
  <c r="G137" i="10"/>
  <c r="I138" i="10"/>
  <c r="D138" i="10"/>
  <c r="H138" i="10"/>
  <c r="G138" i="10"/>
  <c r="D139" i="10"/>
  <c r="CY139" i="10" s="1"/>
  <c r="H139" i="10"/>
  <c r="G139" i="10"/>
  <c r="I140" i="10"/>
  <c r="D140" i="10"/>
  <c r="CY140" i="10" s="1"/>
  <c r="H140" i="10"/>
  <c r="G140" i="10"/>
  <c r="D141" i="10"/>
  <c r="H141" i="10"/>
  <c r="G141" i="10"/>
  <c r="D142" i="10"/>
  <c r="CY142" i="10" s="1"/>
  <c r="H142" i="10"/>
  <c r="G142" i="10"/>
  <c r="D143" i="10"/>
  <c r="H143" i="10"/>
  <c r="G143" i="10"/>
  <c r="I144" i="10"/>
  <c r="D144" i="10"/>
  <c r="H144" i="10"/>
  <c r="G144" i="10"/>
  <c r="D145" i="10"/>
  <c r="CY145" i="10" s="1"/>
  <c r="H145" i="10"/>
  <c r="G145" i="10"/>
  <c r="D146" i="10"/>
  <c r="H146" i="10"/>
  <c r="G146" i="10"/>
  <c r="D147" i="10"/>
  <c r="H147" i="10"/>
  <c r="G147" i="10"/>
  <c r="D148" i="10"/>
  <c r="H148" i="10"/>
  <c r="G148" i="10"/>
  <c r="D149" i="10"/>
  <c r="CY149" i="10" s="1"/>
  <c r="H149" i="10"/>
  <c r="G149" i="10"/>
  <c r="D150" i="10"/>
  <c r="H150" i="10"/>
  <c r="G150" i="10"/>
  <c r="I151" i="10"/>
  <c r="D151" i="10"/>
  <c r="H151" i="10"/>
  <c r="G151" i="10"/>
  <c r="D152" i="10"/>
  <c r="H152" i="10"/>
  <c r="G152" i="10"/>
  <c r="I153" i="10"/>
  <c r="D153" i="10"/>
  <c r="CY153" i="10" s="1"/>
  <c r="H153" i="10"/>
  <c r="G153" i="10"/>
  <c r="D154" i="10"/>
  <c r="H154" i="10"/>
  <c r="G154" i="10"/>
  <c r="D155" i="10"/>
  <c r="CY155" i="10" s="1"/>
  <c r="H155" i="10"/>
  <c r="G155" i="10"/>
  <c r="D156" i="10"/>
  <c r="CY156" i="10" s="1"/>
  <c r="H156" i="10"/>
  <c r="G156" i="10"/>
  <c r="I157" i="10"/>
  <c r="D157" i="10"/>
  <c r="H157" i="10"/>
  <c r="G157" i="10"/>
  <c r="I158" i="10"/>
  <c r="D158" i="10"/>
  <c r="CY158" i="10" s="1"/>
  <c r="H158" i="10"/>
  <c r="G158" i="10"/>
  <c r="D159" i="10"/>
  <c r="H159" i="10"/>
  <c r="G159" i="10"/>
  <c r="I160" i="10"/>
  <c r="D160" i="10"/>
  <c r="H160" i="10"/>
  <c r="G160" i="10"/>
  <c r="D161" i="10"/>
  <c r="H161" i="10"/>
  <c r="G161" i="10"/>
  <c r="D162" i="10"/>
  <c r="CY162" i="10" s="1"/>
  <c r="H162" i="10"/>
  <c r="G162" i="10"/>
  <c r="D163" i="10"/>
  <c r="H163" i="10"/>
  <c r="G163" i="10"/>
  <c r="I164" i="10"/>
  <c r="D164" i="10"/>
  <c r="H164" i="10"/>
  <c r="G164" i="10"/>
  <c r="D165" i="10"/>
  <c r="CY165" i="10" s="1"/>
  <c r="H165" i="10"/>
  <c r="G165" i="10"/>
  <c r="I166" i="10"/>
  <c r="D166" i="10"/>
  <c r="H166" i="10"/>
  <c r="G166" i="10"/>
  <c r="D167" i="10"/>
  <c r="H167" i="10"/>
  <c r="G167" i="10"/>
  <c r="D168" i="10"/>
  <c r="CY168" i="10" s="1"/>
  <c r="H168" i="10"/>
  <c r="G168" i="10"/>
  <c r="D169" i="10"/>
  <c r="H169" i="10"/>
  <c r="G169" i="10"/>
  <c r="D170" i="10"/>
  <c r="H170" i="10"/>
  <c r="G170" i="10"/>
  <c r="D171" i="10"/>
  <c r="H171" i="10"/>
  <c r="G171" i="10"/>
  <c r="I172" i="10"/>
  <c r="D172" i="10"/>
  <c r="H172" i="10"/>
  <c r="G172" i="10"/>
  <c r="D173" i="10"/>
  <c r="H173" i="10"/>
  <c r="G173" i="10"/>
  <c r="D174" i="10"/>
  <c r="CY174" i="10" s="1"/>
  <c r="H174" i="10"/>
  <c r="G174" i="10"/>
  <c r="D175" i="10"/>
  <c r="CY175" i="10" s="1"/>
  <c r="H175" i="10"/>
  <c r="G175" i="10"/>
  <c r="D176" i="10"/>
  <c r="H176" i="10"/>
  <c r="G176" i="10"/>
  <c r="D177" i="10"/>
  <c r="CY177" i="10" s="1"/>
  <c r="H177" i="10"/>
  <c r="G177" i="10"/>
  <c r="I178" i="10"/>
  <c r="D178" i="10"/>
  <c r="CY178" i="10" s="1"/>
  <c r="H178" i="10"/>
  <c r="G178" i="10"/>
  <c r="D179" i="10"/>
  <c r="H179" i="10"/>
  <c r="G179" i="10"/>
  <c r="D180" i="10"/>
  <c r="CY180" i="10" s="1"/>
  <c r="H180" i="10"/>
  <c r="G180" i="10"/>
  <c r="D181" i="10"/>
  <c r="H181" i="10"/>
  <c r="G181" i="10"/>
  <c r="D182" i="10"/>
  <c r="H182" i="10"/>
  <c r="G182" i="10"/>
  <c r="D183" i="10"/>
  <c r="H183" i="10"/>
  <c r="G183" i="10"/>
  <c r="I184" i="10"/>
  <c r="D184" i="10"/>
  <c r="H184" i="10"/>
  <c r="G184" i="10"/>
  <c r="I185" i="10"/>
  <c r="D185" i="10"/>
  <c r="H185" i="10"/>
  <c r="G185" i="10"/>
  <c r="D186" i="10"/>
  <c r="H186" i="10"/>
  <c r="G186" i="10"/>
  <c r="I187" i="10"/>
  <c r="D187" i="10"/>
  <c r="H187" i="10"/>
  <c r="G187" i="10"/>
  <c r="D188" i="10"/>
  <c r="H188" i="10"/>
  <c r="G188" i="10"/>
  <c r="D189" i="10"/>
  <c r="CY189" i="10" s="1"/>
  <c r="H189" i="10"/>
  <c r="G189" i="10"/>
  <c r="D190" i="10"/>
  <c r="CY190" i="10" s="1"/>
  <c r="H190" i="10"/>
  <c r="G190" i="10"/>
  <c r="D191" i="10"/>
  <c r="H191" i="10"/>
  <c r="G191" i="10"/>
  <c r="D192" i="10"/>
  <c r="H192" i="10"/>
  <c r="G192" i="10"/>
  <c r="D193" i="10"/>
  <c r="AX193" i="10" s="1"/>
  <c r="H193" i="10"/>
  <c r="G193" i="10"/>
  <c r="D194" i="10"/>
  <c r="H194" i="10"/>
  <c r="G194" i="10"/>
  <c r="I195" i="10"/>
  <c r="D195" i="10"/>
  <c r="H195" i="10"/>
  <c r="G195" i="10"/>
  <c r="I196" i="10"/>
  <c r="D196" i="10"/>
  <c r="H196" i="10"/>
  <c r="G196" i="10"/>
  <c r="D197" i="10"/>
  <c r="H197" i="10"/>
  <c r="G197" i="10"/>
  <c r="I198" i="10"/>
  <c r="D198" i="10"/>
  <c r="CY198" i="10" s="1"/>
  <c r="H198" i="10"/>
  <c r="G198" i="10"/>
  <c r="I199" i="10"/>
  <c r="D199" i="10"/>
  <c r="CY199" i="10" s="1"/>
  <c r="H199" i="10"/>
  <c r="G199" i="10"/>
  <c r="D200" i="10"/>
  <c r="H200" i="10"/>
  <c r="G200" i="10"/>
  <c r="I201" i="10"/>
  <c r="D201" i="10"/>
  <c r="CY201" i="10" s="1"/>
  <c r="H201" i="10"/>
  <c r="G201" i="10"/>
  <c r="I202" i="10"/>
  <c r="D202" i="10"/>
  <c r="H202" i="10"/>
  <c r="G202" i="10"/>
  <c r="D203" i="10"/>
  <c r="H203" i="10"/>
  <c r="G203" i="10"/>
  <c r="D204" i="10"/>
  <c r="H204" i="10"/>
  <c r="G204" i="10"/>
  <c r="D205" i="10"/>
  <c r="CY205" i="10" s="1"/>
  <c r="H205" i="10"/>
  <c r="G205" i="10"/>
  <c r="D206" i="10"/>
  <c r="H206" i="10"/>
  <c r="G206" i="10"/>
  <c r="D207" i="10"/>
  <c r="CY207" i="10" s="1"/>
  <c r="H207" i="10"/>
  <c r="G207" i="10"/>
  <c r="D208" i="10"/>
  <c r="H208" i="10"/>
  <c r="G208" i="10"/>
  <c r="D209" i="10"/>
  <c r="H209" i="10"/>
  <c r="G209" i="10"/>
  <c r="D210" i="10"/>
  <c r="H210" i="10"/>
  <c r="G210" i="10"/>
  <c r="D211" i="10"/>
  <c r="H211" i="10"/>
  <c r="G211" i="10"/>
  <c r="D212" i="10"/>
  <c r="H212" i="10"/>
  <c r="G212" i="10"/>
  <c r="D213" i="10"/>
  <c r="CY213" i="10" s="1"/>
  <c r="H213" i="10"/>
  <c r="G213" i="10"/>
  <c r="D214" i="10"/>
  <c r="CY214" i="10" s="1"/>
  <c r="H214" i="10"/>
  <c r="G214" i="10"/>
  <c r="D215" i="10"/>
  <c r="H215" i="10"/>
  <c r="G215" i="10"/>
  <c r="D216" i="10"/>
  <c r="H216" i="10"/>
  <c r="G216" i="10"/>
  <c r="I217" i="10"/>
  <c r="D217" i="10"/>
  <c r="H217" i="10"/>
  <c r="G217" i="10"/>
  <c r="D218" i="10"/>
  <c r="H218" i="10"/>
  <c r="G218" i="10"/>
  <c r="D219" i="10"/>
  <c r="H219" i="10"/>
  <c r="G219" i="10"/>
  <c r="D220" i="10"/>
  <c r="CY220" i="10" s="1"/>
  <c r="H220" i="10"/>
  <c r="G220" i="10"/>
  <c r="I221" i="10"/>
  <c r="D221" i="10"/>
  <c r="H221" i="10"/>
  <c r="G221" i="10"/>
  <c r="D222" i="10"/>
  <c r="CY222" i="10" s="1"/>
  <c r="H222" i="10"/>
  <c r="G222" i="10"/>
  <c r="D223" i="10"/>
  <c r="CY223" i="10" s="1"/>
  <c r="H223" i="10"/>
  <c r="G223" i="10"/>
  <c r="I224" i="10"/>
  <c r="D224" i="10"/>
  <c r="H224" i="10"/>
  <c r="G224" i="10"/>
  <c r="I225" i="10"/>
  <c r="D225" i="10"/>
  <c r="CY225" i="10" s="1"/>
  <c r="H225" i="10"/>
  <c r="G225" i="10"/>
  <c r="D226" i="10"/>
  <c r="H226" i="10"/>
  <c r="G226" i="10"/>
  <c r="D227" i="10"/>
  <c r="CY227" i="10" s="1"/>
  <c r="H227" i="10"/>
  <c r="G227" i="10"/>
  <c r="I228" i="10"/>
  <c r="D228" i="10"/>
  <c r="CY228" i="10" s="1"/>
  <c r="H228" i="10"/>
  <c r="G228" i="10"/>
  <c r="D229" i="10"/>
  <c r="CY229" i="10" s="1"/>
  <c r="H229" i="10"/>
  <c r="G229" i="10"/>
  <c r="I230" i="10"/>
  <c r="D230" i="10"/>
  <c r="CY230" i="10" s="1"/>
  <c r="H230" i="10"/>
  <c r="G230" i="10"/>
  <c r="D231" i="10"/>
  <c r="H231" i="10"/>
  <c r="G231" i="10"/>
  <c r="D232" i="10"/>
  <c r="H232" i="10"/>
  <c r="G232" i="10"/>
  <c r="I233" i="10"/>
  <c r="D233" i="10"/>
  <c r="H233" i="10"/>
  <c r="G233" i="10"/>
  <c r="D234" i="10"/>
  <c r="H234" i="10"/>
  <c r="G234" i="10"/>
  <c r="D235" i="10"/>
  <c r="CY235" i="10" s="1"/>
  <c r="H235" i="10"/>
  <c r="G235" i="10"/>
  <c r="I236" i="10"/>
  <c r="D236" i="10"/>
  <c r="CY236" i="10" s="1"/>
  <c r="H236" i="10"/>
  <c r="G236" i="10"/>
  <c r="D237" i="10"/>
  <c r="CY237" i="10" s="1"/>
  <c r="H237" i="10"/>
  <c r="G237" i="10"/>
  <c r="D238" i="10"/>
  <c r="H238" i="10"/>
  <c r="G238" i="10"/>
  <c r="D239" i="10"/>
  <c r="H239" i="10"/>
  <c r="G239" i="10"/>
  <c r="D240" i="10"/>
  <c r="H240" i="10"/>
  <c r="G240" i="10"/>
  <c r="D241" i="10"/>
  <c r="H241" i="10"/>
  <c r="G241" i="10"/>
  <c r="D242" i="10"/>
  <c r="H242" i="10"/>
  <c r="G242" i="10"/>
  <c r="D243" i="10"/>
  <c r="CY243" i="10" s="1"/>
  <c r="H243" i="10"/>
  <c r="G243" i="10"/>
  <c r="D244" i="10"/>
  <c r="CY244" i="10" s="1"/>
  <c r="H244" i="10"/>
  <c r="G244" i="10"/>
  <c r="D245" i="10"/>
  <c r="CY245" i="10" s="1"/>
  <c r="H245" i="10"/>
  <c r="G245" i="10"/>
  <c r="D246" i="10"/>
  <c r="CY246" i="10" s="1"/>
  <c r="H246" i="10"/>
  <c r="G246" i="10"/>
  <c r="D247" i="10"/>
  <c r="CY247" i="10" s="1"/>
  <c r="H247" i="10"/>
  <c r="G247" i="10"/>
  <c r="D248" i="10"/>
  <c r="H248" i="10"/>
  <c r="G248" i="10"/>
  <c r="D249" i="10"/>
  <c r="H249" i="10"/>
  <c r="G249" i="10"/>
  <c r="D250" i="10"/>
  <c r="H250" i="10"/>
  <c r="G250" i="10"/>
  <c r="D251" i="10"/>
  <c r="CY251" i="10" s="1"/>
  <c r="H251" i="10"/>
  <c r="G251" i="10"/>
  <c r="D252" i="10"/>
  <c r="H252" i="10"/>
  <c r="G252" i="10"/>
  <c r="I253" i="10"/>
  <c r="D253" i="10"/>
  <c r="CY253" i="10" s="1"/>
  <c r="H253" i="10"/>
  <c r="G253" i="10"/>
  <c r="D254" i="10"/>
  <c r="H254" i="10"/>
  <c r="G254" i="10"/>
  <c r="D255" i="10"/>
  <c r="H255" i="10"/>
  <c r="G255" i="10"/>
  <c r="D256" i="10"/>
  <c r="H256" i="10"/>
  <c r="G256" i="10"/>
  <c r="I257" i="10"/>
  <c r="D257" i="10"/>
  <c r="H257" i="10"/>
  <c r="G257" i="10"/>
  <c r="D258" i="10"/>
  <c r="CY258" i="10" s="1"/>
  <c r="H258" i="10"/>
  <c r="G258" i="10"/>
  <c r="I259" i="10"/>
  <c r="D259" i="10"/>
  <c r="H259" i="10"/>
  <c r="G259" i="10"/>
  <c r="D260" i="10"/>
  <c r="H260" i="10"/>
  <c r="G260" i="10"/>
  <c r="D261" i="10"/>
  <c r="H261" i="10"/>
  <c r="G261" i="10"/>
  <c r="D262" i="10"/>
  <c r="H262" i="10"/>
  <c r="G262" i="10"/>
  <c r="D263" i="10"/>
  <c r="H263" i="10"/>
  <c r="G263" i="10"/>
  <c r="I264" i="10"/>
  <c r="D264" i="10"/>
  <c r="CY264" i="10" s="1"/>
  <c r="H264" i="10"/>
  <c r="G264" i="10"/>
  <c r="D265" i="10"/>
  <c r="CY265" i="10" s="1"/>
  <c r="H265" i="10"/>
  <c r="G265" i="10"/>
  <c r="I266" i="10"/>
  <c r="D266" i="10"/>
  <c r="H266" i="10"/>
  <c r="G266" i="10"/>
  <c r="D267" i="10"/>
  <c r="CY267" i="10" s="1"/>
  <c r="H267" i="10"/>
  <c r="G267" i="10"/>
  <c r="I268" i="10"/>
  <c r="D268" i="10"/>
  <c r="CY268" i="10" s="1"/>
  <c r="H268" i="10"/>
  <c r="G268" i="10"/>
  <c r="D269" i="10"/>
  <c r="H269" i="10"/>
  <c r="G269" i="10"/>
  <c r="I270" i="10"/>
  <c r="D270" i="10"/>
  <c r="H270" i="10"/>
  <c r="G270" i="10"/>
  <c r="D271" i="10"/>
  <c r="CY271" i="10" s="1"/>
  <c r="H271" i="10"/>
  <c r="G271" i="10"/>
  <c r="I272" i="10"/>
  <c r="D272" i="10"/>
  <c r="H272" i="10"/>
  <c r="G272" i="10"/>
  <c r="D273" i="10"/>
  <c r="CY273" i="10" s="1"/>
  <c r="H273" i="10"/>
  <c r="G273" i="10"/>
  <c r="I274" i="10"/>
  <c r="D274" i="10"/>
  <c r="CY274" i="10" s="1"/>
  <c r="H274" i="10"/>
  <c r="G274" i="10"/>
  <c r="D275" i="10"/>
  <c r="CY275" i="10" s="1"/>
  <c r="H275" i="10"/>
  <c r="G275" i="10"/>
  <c r="D276" i="10"/>
  <c r="H276" i="10"/>
  <c r="G276" i="10"/>
  <c r="D277" i="10"/>
  <c r="H277" i="10"/>
  <c r="G277" i="10"/>
  <c r="I278" i="10"/>
  <c r="D278" i="10"/>
  <c r="H278" i="10"/>
  <c r="G278" i="10"/>
  <c r="D279" i="10"/>
  <c r="CY279" i="10" s="1"/>
  <c r="H279" i="10"/>
  <c r="G279" i="10"/>
  <c r="D280" i="10"/>
  <c r="H280" i="10"/>
  <c r="G280" i="10"/>
  <c r="I281" i="10"/>
  <c r="D281" i="10"/>
  <c r="H281" i="10"/>
  <c r="G281" i="10"/>
  <c r="D282" i="10"/>
  <c r="H282" i="10"/>
  <c r="G282" i="10"/>
  <c r="D283" i="10"/>
  <c r="H283" i="10"/>
  <c r="G283" i="10"/>
  <c r="I284" i="10"/>
  <c r="D284" i="10"/>
  <c r="CY284" i="10" s="1"/>
  <c r="H284" i="10"/>
  <c r="G284" i="10"/>
  <c r="D285" i="10"/>
  <c r="CY285" i="10" s="1"/>
  <c r="H285" i="10"/>
  <c r="G285" i="10"/>
  <c r="D286" i="10"/>
  <c r="H286" i="10"/>
  <c r="G286" i="10"/>
  <c r="I287" i="10"/>
  <c r="D287" i="10"/>
  <c r="H287" i="10"/>
  <c r="G287" i="10"/>
  <c r="I288" i="10"/>
  <c r="D288" i="10"/>
  <c r="H288" i="10"/>
  <c r="G288" i="10"/>
  <c r="D289" i="10"/>
  <c r="H289" i="10"/>
  <c r="G289" i="10"/>
  <c r="I290" i="10"/>
  <c r="D290" i="10"/>
  <c r="CY290" i="10" s="1"/>
  <c r="H290" i="10"/>
  <c r="G290" i="10"/>
  <c r="D291" i="10"/>
  <c r="H291" i="10"/>
  <c r="G291" i="10"/>
  <c r="I292" i="10"/>
  <c r="D292" i="10"/>
  <c r="CY292" i="10" s="1"/>
  <c r="H292" i="10"/>
  <c r="G292" i="10"/>
  <c r="D293" i="10"/>
  <c r="H293" i="10"/>
  <c r="G293" i="10"/>
  <c r="I294" i="10"/>
  <c r="D294" i="10"/>
  <c r="CY294" i="10" s="1"/>
  <c r="H294" i="10"/>
  <c r="G294" i="10"/>
  <c r="D295" i="10"/>
  <c r="H295" i="10"/>
  <c r="G295" i="10"/>
  <c r="I296" i="10"/>
  <c r="D296" i="10"/>
  <c r="H296" i="10"/>
  <c r="G296" i="10"/>
  <c r="I297" i="10"/>
  <c r="E297" i="10" s="1"/>
  <c r="D297" i="10"/>
  <c r="H297" i="10"/>
  <c r="G297" i="10"/>
  <c r="I298" i="10"/>
  <c r="D298" i="10"/>
  <c r="CY298" i="10" s="1"/>
  <c r="H298" i="10"/>
  <c r="G298" i="10"/>
  <c r="I299" i="10"/>
  <c r="E299" i="10" s="1"/>
  <c r="D299" i="10"/>
  <c r="H299" i="10"/>
  <c r="G299" i="10"/>
  <c r="I300" i="10"/>
  <c r="D300" i="10"/>
  <c r="CY300" i="10" s="1"/>
  <c r="H300" i="10"/>
  <c r="G300" i="10"/>
  <c r="D301" i="10"/>
  <c r="H301" i="10"/>
  <c r="G301" i="10"/>
  <c r="I302" i="10"/>
  <c r="D302" i="10"/>
  <c r="H302" i="10"/>
  <c r="G302" i="10"/>
  <c r="D303" i="10"/>
  <c r="H303" i="10"/>
  <c r="G303" i="10"/>
  <c r="D304" i="10"/>
  <c r="H304" i="10"/>
  <c r="G304" i="10"/>
  <c r="I305" i="10"/>
  <c r="E305" i="10" s="1"/>
  <c r="D305" i="10"/>
  <c r="H305" i="10"/>
  <c r="G305" i="10"/>
  <c r="D306" i="10"/>
  <c r="CY306" i="10" s="1"/>
  <c r="H306" i="10"/>
  <c r="G306" i="10"/>
  <c r="I307" i="10"/>
  <c r="D307" i="10"/>
  <c r="H307" i="10"/>
  <c r="G307" i="10"/>
  <c r="D308" i="10"/>
  <c r="CY308" i="10" s="1"/>
  <c r="H308" i="10"/>
  <c r="G308" i="10"/>
  <c r="I309" i="10"/>
  <c r="D309" i="10"/>
  <c r="H309" i="10"/>
  <c r="G309" i="10"/>
  <c r="D310" i="10"/>
  <c r="H310" i="10"/>
  <c r="G310" i="10"/>
  <c r="I311" i="10"/>
  <c r="D311" i="10"/>
  <c r="H311" i="10"/>
  <c r="G311" i="10"/>
  <c r="I312" i="10"/>
  <c r="E312" i="10" s="1"/>
  <c r="D312" i="10"/>
  <c r="H312" i="10"/>
  <c r="G312" i="10"/>
  <c r="I313" i="10"/>
  <c r="D313" i="10"/>
  <c r="H313" i="10"/>
  <c r="G313" i="10"/>
  <c r="I314" i="10"/>
  <c r="D314" i="10"/>
  <c r="CY314" i="10" s="1"/>
  <c r="H314" i="10"/>
  <c r="G314" i="10"/>
  <c r="I315" i="10"/>
  <c r="E315" i="10" s="1"/>
  <c r="D315" i="10"/>
  <c r="H315" i="10"/>
  <c r="G315" i="10"/>
  <c r="D316" i="10"/>
  <c r="CY316" i="10" s="1"/>
  <c r="H316" i="10"/>
  <c r="G316" i="10"/>
  <c r="I317" i="10"/>
  <c r="E317" i="10" s="1"/>
  <c r="D317" i="10"/>
  <c r="H317" i="10"/>
  <c r="G317" i="10"/>
  <c r="D318" i="10"/>
  <c r="H318" i="10"/>
  <c r="G318" i="10"/>
  <c r="I319" i="10"/>
  <c r="D319" i="10"/>
  <c r="H319" i="10"/>
  <c r="G319" i="10"/>
  <c r="I320" i="10"/>
  <c r="E320" i="10" s="1"/>
  <c r="D320" i="10"/>
  <c r="CY320" i="10" s="1"/>
  <c r="H320" i="10"/>
  <c r="G320" i="10"/>
  <c r="D321" i="10"/>
  <c r="H321" i="10"/>
  <c r="G321" i="10"/>
  <c r="I322" i="10"/>
  <c r="D322" i="10"/>
  <c r="CY322" i="10" s="1"/>
  <c r="H322" i="10"/>
  <c r="G322" i="10"/>
  <c r="D323" i="10"/>
  <c r="H323" i="10"/>
  <c r="G323" i="10"/>
  <c r="I324" i="10"/>
  <c r="D324" i="10"/>
  <c r="CY324" i="10" s="1"/>
  <c r="H324" i="10"/>
  <c r="G324" i="10"/>
  <c r="D325" i="10"/>
  <c r="H325" i="10"/>
  <c r="G325" i="10"/>
  <c r="I326" i="10"/>
  <c r="D326" i="10"/>
  <c r="CY326" i="10" s="1"/>
  <c r="H326" i="10"/>
  <c r="G326" i="10"/>
  <c r="D327" i="10"/>
  <c r="H327" i="10"/>
  <c r="G327" i="10"/>
  <c r="I328" i="10"/>
  <c r="D328" i="10"/>
  <c r="H328" i="10"/>
  <c r="G328" i="10"/>
  <c r="I329" i="10"/>
  <c r="E329" i="10" s="1"/>
  <c r="D329" i="10"/>
  <c r="H329" i="10"/>
  <c r="G329" i="10"/>
  <c r="I330" i="10"/>
  <c r="D330" i="10"/>
  <c r="CY330" i="10" s="1"/>
  <c r="H330" i="10"/>
  <c r="G330" i="10"/>
  <c r="I331" i="10"/>
  <c r="E331" i="10" s="1"/>
  <c r="D331" i="10"/>
  <c r="H331" i="10"/>
  <c r="G331" i="10"/>
  <c r="I332" i="10"/>
  <c r="D332" i="10"/>
  <c r="CY332" i="10" s="1"/>
  <c r="H332" i="10"/>
  <c r="G332" i="10"/>
  <c r="D333" i="10"/>
  <c r="H333" i="10"/>
  <c r="G333" i="10"/>
  <c r="I334" i="10"/>
  <c r="D334" i="10"/>
  <c r="CY334" i="10" s="1"/>
  <c r="H334" i="10"/>
  <c r="G334" i="10"/>
  <c r="D335" i="10"/>
  <c r="H335" i="10"/>
  <c r="G335" i="10"/>
  <c r="D336" i="10"/>
  <c r="H336" i="10"/>
  <c r="G336" i="10"/>
  <c r="I337" i="10"/>
  <c r="E337" i="10" s="1"/>
  <c r="D337" i="10"/>
  <c r="H337" i="10"/>
  <c r="G337" i="10"/>
  <c r="D338" i="10"/>
  <c r="CY338" i="10" s="1"/>
  <c r="H338" i="10"/>
  <c r="G338" i="10"/>
  <c r="I339" i="10"/>
  <c r="D339" i="10"/>
  <c r="H339" i="10"/>
  <c r="G339" i="10"/>
  <c r="D340" i="10"/>
  <c r="CY340" i="10" s="1"/>
  <c r="H340" i="10"/>
  <c r="G340" i="10"/>
  <c r="I341" i="10"/>
  <c r="D341" i="10"/>
  <c r="H341" i="10"/>
  <c r="G341" i="10"/>
  <c r="D342" i="10"/>
  <c r="CY342" i="10" s="1"/>
  <c r="H342" i="10"/>
  <c r="G342" i="10"/>
  <c r="I343" i="10"/>
  <c r="D343" i="10"/>
  <c r="H343" i="10"/>
  <c r="G343" i="10"/>
  <c r="I344" i="10"/>
  <c r="E344" i="10" s="1"/>
  <c r="D344" i="10"/>
  <c r="H344" i="10"/>
  <c r="G344" i="10"/>
  <c r="I345" i="10"/>
  <c r="D345" i="10"/>
  <c r="F345" i="10" s="1"/>
  <c r="H345" i="10"/>
  <c r="G345" i="10"/>
  <c r="I346" i="10"/>
  <c r="D346" i="10"/>
  <c r="CY346" i="10" s="1"/>
  <c r="H346" i="10"/>
  <c r="G346" i="10"/>
  <c r="I347" i="10"/>
  <c r="E347" i="10" s="1"/>
  <c r="D347" i="10"/>
  <c r="H347" i="10"/>
  <c r="G347" i="10"/>
  <c r="D348" i="10"/>
  <c r="CY348" i="10" s="1"/>
  <c r="H348" i="10"/>
  <c r="G348" i="10"/>
  <c r="I349" i="10"/>
  <c r="E349" i="10" s="1"/>
  <c r="D349" i="10"/>
  <c r="H349" i="10"/>
  <c r="G349" i="10"/>
  <c r="D350" i="10"/>
  <c r="H350" i="10"/>
  <c r="G350" i="10"/>
  <c r="I351" i="10"/>
  <c r="D351" i="10"/>
  <c r="H351" i="10"/>
  <c r="G351" i="10"/>
  <c r="I352" i="10"/>
  <c r="E352" i="10" s="1"/>
  <c r="D352" i="10"/>
  <c r="H352" i="10"/>
  <c r="G352" i="10"/>
  <c r="D353" i="10"/>
  <c r="H353" i="10"/>
  <c r="G353" i="10"/>
  <c r="I354" i="10"/>
  <c r="D354" i="10"/>
  <c r="CY354" i="10" s="1"/>
  <c r="H354" i="10"/>
  <c r="G354" i="10"/>
  <c r="D355" i="10"/>
  <c r="H355" i="10"/>
  <c r="G355" i="10"/>
  <c r="I356" i="10"/>
  <c r="D356" i="10"/>
  <c r="CY356" i="10" s="1"/>
  <c r="H356" i="10"/>
  <c r="G356" i="10"/>
  <c r="D357" i="10"/>
  <c r="H357" i="10"/>
  <c r="G357" i="10"/>
  <c r="I358" i="10"/>
  <c r="E358" i="10" s="1"/>
  <c r="D358" i="10"/>
  <c r="H358" i="10"/>
  <c r="G358" i="10"/>
  <c r="D359" i="10"/>
  <c r="H359" i="10"/>
  <c r="G359" i="10"/>
  <c r="I360" i="10"/>
  <c r="D360" i="10"/>
  <c r="H360" i="10"/>
  <c r="G360" i="10"/>
  <c r="I361" i="10"/>
  <c r="E361" i="10" s="1"/>
  <c r="D361" i="10"/>
  <c r="H361" i="10"/>
  <c r="G361" i="10"/>
  <c r="I362" i="10"/>
  <c r="E362" i="10" s="1"/>
  <c r="D362" i="10"/>
  <c r="H362" i="10"/>
  <c r="G362" i="10"/>
  <c r="D363" i="10"/>
  <c r="H363" i="10"/>
  <c r="G363" i="10"/>
  <c r="I364" i="10"/>
  <c r="D364" i="10"/>
  <c r="CY364" i="10" s="1"/>
  <c r="H364" i="10"/>
  <c r="G364" i="10"/>
  <c r="D365" i="10"/>
  <c r="H365" i="10"/>
  <c r="G365" i="10"/>
  <c r="I366" i="10"/>
  <c r="D366" i="10"/>
  <c r="F366" i="10" s="1"/>
  <c r="H366" i="10"/>
  <c r="G366" i="10"/>
  <c r="D367" i="10"/>
  <c r="H367" i="10"/>
  <c r="G367" i="10"/>
  <c r="D368" i="10"/>
  <c r="CY368" i="10" s="1"/>
  <c r="H368" i="10"/>
  <c r="G368" i="10"/>
  <c r="I369" i="10"/>
  <c r="E369" i="10" s="1"/>
  <c r="D369" i="10"/>
  <c r="H369" i="10"/>
  <c r="G369" i="10"/>
  <c r="D370" i="10"/>
  <c r="H370" i="10"/>
  <c r="G370" i="10"/>
  <c r="I371" i="10"/>
  <c r="D371" i="10"/>
  <c r="H371" i="10"/>
  <c r="G371" i="10"/>
  <c r="D372" i="10"/>
  <c r="CY372" i="10" s="1"/>
  <c r="H372" i="10"/>
  <c r="G372" i="10"/>
  <c r="I373" i="10"/>
  <c r="D373" i="10"/>
  <c r="H373" i="10"/>
  <c r="G373" i="10"/>
  <c r="D374" i="10"/>
  <c r="F374" i="10" s="1"/>
  <c r="H374" i="10"/>
  <c r="G374" i="10"/>
  <c r="I375" i="10"/>
  <c r="D375" i="10"/>
  <c r="H375" i="10"/>
  <c r="G375" i="10"/>
  <c r="I376" i="10"/>
  <c r="E376" i="10" s="1"/>
  <c r="D376" i="10"/>
  <c r="H376" i="10"/>
  <c r="G376" i="10"/>
  <c r="I377" i="10"/>
  <c r="E377" i="10" s="1"/>
  <c r="D377" i="10"/>
  <c r="H377" i="10"/>
  <c r="G377" i="10"/>
  <c r="D378" i="10"/>
  <c r="H378" i="10"/>
  <c r="G378" i="10"/>
  <c r="D379" i="10"/>
  <c r="H379" i="10"/>
  <c r="G379" i="10"/>
  <c r="I380" i="10"/>
  <c r="D380" i="10"/>
  <c r="H380" i="10"/>
  <c r="G380" i="10"/>
  <c r="I381" i="10"/>
  <c r="E381" i="10" s="1"/>
  <c r="D381" i="10"/>
  <c r="H381" i="10"/>
  <c r="G381" i="10"/>
  <c r="I382" i="10"/>
  <c r="E382" i="10" s="1"/>
  <c r="D382" i="10"/>
  <c r="H382" i="10"/>
  <c r="G382" i="10"/>
  <c r="I383" i="10"/>
  <c r="D383" i="10"/>
  <c r="H383" i="10"/>
  <c r="G383" i="10"/>
  <c r="I384" i="10"/>
  <c r="E384" i="10" s="1"/>
  <c r="D384" i="10"/>
  <c r="H384" i="10"/>
  <c r="G384" i="10"/>
  <c r="I385" i="10"/>
  <c r="E385" i="10" s="1"/>
  <c r="D385" i="10"/>
  <c r="L385" i="10" s="1"/>
  <c r="H385" i="10"/>
  <c r="G385" i="10"/>
  <c r="I386" i="10"/>
  <c r="E386" i="10" s="1"/>
  <c r="D386" i="10"/>
  <c r="H386" i="10"/>
  <c r="G386" i="10"/>
  <c r="D387" i="10"/>
  <c r="H387" i="10"/>
  <c r="G387" i="10"/>
  <c r="I388" i="10"/>
  <c r="E388" i="10" s="1"/>
  <c r="D388" i="10"/>
  <c r="H388" i="10"/>
  <c r="G388" i="10"/>
  <c r="I389" i="10"/>
  <c r="D389" i="10"/>
  <c r="H389" i="10"/>
  <c r="G389" i="10"/>
  <c r="D390" i="10"/>
  <c r="H390" i="10"/>
  <c r="G390" i="10"/>
  <c r="I391" i="10"/>
  <c r="E391" i="10" s="1"/>
  <c r="D391" i="10"/>
  <c r="S391" i="10" s="1"/>
  <c r="H391" i="10"/>
  <c r="G391" i="10"/>
  <c r="I392" i="10"/>
  <c r="E392" i="10" s="1"/>
  <c r="D392" i="10"/>
  <c r="H392" i="10"/>
  <c r="G392" i="10"/>
  <c r="D393" i="10"/>
  <c r="H393" i="10"/>
  <c r="G393" i="10"/>
  <c r="I394" i="10"/>
  <c r="D394" i="10"/>
  <c r="H394" i="10"/>
  <c r="G394" i="10"/>
  <c r="I395" i="10"/>
  <c r="E395" i="10" s="1"/>
  <c r="D395" i="10"/>
  <c r="H395" i="10"/>
  <c r="G395" i="10"/>
  <c r="I396" i="10"/>
  <c r="E396" i="10" s="1"/>
  <c r="D396" i="10"/>
  <c r="H396" i="10"/>
  <c r="G396" i="10"/>
  <c r="I397" i="10"/>
  <c r="D397" i="10"/>
  <c r="H397" i="10"/>
  <c r="BF397" i="10" s="1"/>
  <c r="G397" i="10"/>
  <c r="D398" i="10"/>
  <c r="H398" i="10"/>
  <c r="G398" i="10"/>
  <c r="I399" i="10"/>
  <c r="E399" i="10" s="1"/>
  <c r="D399" i="10"/>
  <c r="P399" i="10" s="1"/>
  <c r="H399" i="10"/>
  <c r="G399" i="10"/>
  <c r="I400" i="10"/>
  <c r="E400" i="10" s="1"/>
  <c r="D400" i="10"/>
  <c r="H400" i="10"/>
  <c r="G400" i="10"/>
  <c r="D401" i="10"/>
  <c r="P401" i="10" s="1"/>
  <c r="H401" i="10"/>
  <c r="G401" i="10"/>
  <c r="I402" i="10"/>
  <c r="E402" i="10" s="1"/>
  <c r="D402" i="10"/>
  <c r="H402" i="10"/>
  <c r="G402" i="10"/>
  <c r="I403" i="10"/>
  <c r="E403" i="10" s="1"/>
  <c r="D403" i="10"/>
  <c r="H403" i="10"/>
  <c r="G403" i="10"/>
  <c r="I404" i="10"/>
  <c r="E404" i="10" s="1"/>
  <c r="D404" i="10"/>
  <c r="H404" i="10"/>
  <c r="G404" i="10"/>
  <c r="I405" i="10"/>
  <c r="D405" i="10"/>
  <c r="F405" i="10" s="1"/>
  <c r="H405" i="10"/>
  <c r="G405" i="10"/>
  <c r="I406" i="10"/>
  <c r="E406" i="10" s="1"/>
  <c r="D406" i="10"/>
  <c r="H406" i="10"/>
  <c r="G406" i="10"/>
  <c r="I407" i="10"/>
  <c r="E407" i="10" s="1"/>
  <c r="D407" i="10"/>
  <c r="F407" i="10" s="1"/>
  <c r="H407" i="10"/>
  <c r="G407" i="10"/>
  <c r="I408" i="10"/>
  <c r="E408" i="10" s="1"/>
  <c r="D408" i="10"/>
  <c r="H408" i="10"/>
  <c r="G408" i="10"/>
  <c r="D409" i="10"/>
  <c r="F409" i="10" s="1"/>
  <c r="H409" i="10"/>
  <c r="G409" i="10"/>
  <c r="I410" i="10"/>
  <c r="E410" i="10" s="1"/>
  <c r="D410" i="10"/>
  <c r="L410" i="10" s="1"/>
  <c r="H410" i="10"/>
  <c r="G410" i="10"/>
  <c r="I411" i="10"/>
  <c r="E411" i="10" s="1"/>
  <c r="D411" i="10"/>
  <c r="H411" i="10"/>
  <c r="G411" i="10"/>
  <c r="I412" i="10"/>
  <c r="E412" i="10" s="1"/>
  <c r="D412" i="10"/>
  <c r="F412" i="10" s="1"/>
  <c r="H412" i="10"/>
  <c r="G412" i="10"/>
  <c r="I413" i="10"/>
  <c r="E413" i="10" s="1"/>
  <c r="D413" i="10"/>
  <c r="H413" i="10"/>
  <c r="G413" i="10"/>
  <c r="I414" i="10"/>
  <c r="E414" i="10" s="1"/>
  <c r="D414" i="10"/>
  <c r="F414" i="10" s="1"/>
  <c r="H414" i="10"/>
  <c r="G414" i="10"/>
  <c r="I415" i="10"/>
  <c r="E415" i="10" s="1"/>
  <c r="D415" i="10"/>
  <c r="H415" i="10"/>
  <c r="G415" i="10"/>
  <c r="I416" i="10"/>
  <c r="E416" i="10" s="1"/>
  <c r="D416" i="10"/>
  <c r="L416" i="10" s="1"/>
  <c r="H416" i="10"/>
  <c r="G416" i="10"/>
  <c r="I417" i="10"/>
  <c r="E417" i="10" s="1"/>
  <c r="D417" i="10"/>
  <c r="H417" i="10"/>
  <c r="G417" i="10"/>
  <c r="I418" i="10"/>
  <c r="E418" i="10" s="1"/>
  <c r="D418" i="10"/>
  <c r="F418" i="10" s="1"/>
  <c r="H418" i="10"/>
  <c r="G418" i="10"/>
  <c r="I419" i="10"/>
  <c r="E419" i="10" s="1"/>
  <c r="D419" i="10"/>
  <c r="H419" i="10"/>
  <c r="G419" i="10"/>
  <c r="I420" i="10"/>
  <c r="E420" i="10" s="1"/>
  <c r="D420" i="10"/>
  <c r="P420" i="10" s="1"/>
  <c r="H420" i="10"/>
  <c r="G420" i="10"/>
  <c r="I421" i="10"/>
  <c r="E421" i="10" s="1"/>
  <c r="D421" i="10"/>
  <c r="H421" i="10"/>
  <c r="G421" i="10"/>
  <c r="I422" i="10"/>
  <c r="E422" i="10" s="1"/>
  <c r="D422" i="10"/>
  <c r="L422" i="10" s="1"/>
  <c r="H422" i="10"/>
  <c r="G422" i="10"/>
  <c r="I423" i="10"/>
  <c r="E423" i="10" s="1"/>
  <c r="D423" i="10"/>
  <c r="H423" i="10"/>
  <c r="G423" i="10"/>
  <c r="I424" i="10"/>
  <c r="E424" i="10" s="1"/>
  <c r="D424" i="10"/>
  <c r="L424" i="10" s="1"/>
  <c r="H424" i="10"/>
  <c r="G424" i="10"/>
  <c r="I425" i="10"/>
  <c r="E425" i="10" s="1"/>
  <c r="D425" i="10"/>
  <c r="H425" i="10"/>
  <c r="G425" i="10"/>
  <c r="I426" i="10"/>
  <c r="E426" i="10" s="1"/>
  <c r="D426" i="10"/>
  <c r="L426" i="10" s="1"/>
  <c r="H426" i="10"/>
  <c r="G426" i="10"/>
  <c r="I427" i="10"/>
  <c r="E427" i="10" s="1"/>
  <c r="D427" i="10"/>
  <c r="H427" i="10"/>
  <c r="G427" i="10"/>
  <c r="I428" i="10"/>
  <c r="E428" i="10" s="1"/>
  <c r="D428" i="10"/>
  <c r="F428" i="10" s="1"/>
  <c r="H428" i="10"/>
  <c r="G428" i="10"/>
  <c r="I429" i="10"/>
  <c r="E429" i="10" s="1"/>
  <c r="D429" i="10"/>
  <c r="H429" i="10"/>
  <c r="G429" i="10"/>
  <c r="I430" i="10"/>
  <c r="E430" i="10" s="1"/>
  <c r="D430" i="10"/>
  <c r="F430" i="10" s="1"/>
  <c r="H430" i="10"/>
  <c r="G430" i="10"/>
  <c r="I431" i="10"/>
  <c r="E431" i="10" s="1"/>
  <c r="D431" i="10"/>
  <c r="H431" i="10"/>
  <c r="G431" i="10"/>
  <c r="I432" i="10"/>
  <c r="E432" i="10" s="1"/>
  <c r="D432" i="10"/>
  <c r="F432" i="10" s="1"/>
  <c r="H432" i="10"/>
  <c r="G432" i="10"/>
  <c r="I433" i="10"/>
  <c r="E433" i="10" s="1"/>
  <c r="D433" i="10"/>
  <c r="H433" i="10"/>
  <c r="G433" i="10"/>
  <c r="I434" i="10"/>
  <c r="E434" i="10" s="1"/>
  <c r="D434" i="10"/>
  <c r="F434" i="10" s="1"/>
  <c r="H434" i="10"/>
  <c r="G434" i="10"/>
  <c r="I435" i="10"/>
  <c r="E435" i="10" s="1"/>
  <c r="D435" i="10"/>
  <c r="H435" i="10"/>
  <c r="G435" i="10"/>
  <c r="I436" i="10"/>
  <c r="E436" i="10" s="1"/>
  <c r="D436" i="10"/>
  <c r="F436" i="10" s="1"/>
  <c r="H436" i="10"/>
  <c r="G436" i="10"/>
  <c r="I437" i="10"/>
  <c r="E437" i="10" s="1"/>
  <c r="D437" i="10"/>
  <c r="H437" i="10"/>
  <c r="G437" i="10"/>
  <c r="I438" i="10"/>
  <c r="E438" i="10" s="1"/>
  <c r="D438" i="10"/>
  <c r="F438" i="10" s="1"/>
  <c r="H438" i="10"/>
  <c r="G438" i="10"/>
  <c r="I439" i="10"/>
  <c r="E439" i="10" s="1"/>
  <c r="D439" i="10"/>
  <c r="H439" i="10"/>
  <c r="G439" i="10"/>
  <c r="I440" i="10"/>
  <c r="E440" i="10" s="1"/>
  <c r="D440" i="10"/>
  <c r="F440" i="10" s="1"/>
  <c r="H440" i="10"/>
  <c r="G440" i="10"/>
  <c r="I441" i="10"/>
  <c r="E441" i="10" s="1"/>
  <c r="D441" i="10"/>
  <c r="H441" i="10"/>
  <c r="G441" i="10"/>
  <c r="I442" i="10"/>
  <c r="E442" i="10" s="1"/>
  <c r="D442" i="10"/>
  <c r="F442" i="10" s="1"/>
  <c r="H442" i="10"/>
  <c r="G442" i="10"/>
  <c r="I443" i="10"/>
  <c r="E443" i="10" s="1"/>
  <c r="D443" i="10"/>
  <c r="H443" i="10"/>
  <c r="G443" i="10"/>
  <c r="I444" i="10"/>
  <c r="E444" i="10" s="1"/>
  <c r="D444" i="10"/>
  <c r="F444" i="10" s="1"/>
  <c r="H444" i="10"/>
  <c r="G444" i="10"/>
  <c r="I445" i="10"/>
  <c r="E445" i="10" s="1"/>
  <c r="D445" i="10"/>
  <c r="H445" i="10"/>
  <c r="G445" i="10"/>
  <c r="I446" i="10"/>
  <c r="E446" i="10" s="1"/>
  <c r="D446" i="10"/>
  <c r="F446" i="10" s="1"/>
  <c r="H446" i="10"/>
  <c r="G446" i="10"/>
  <c r="I447" i="10"/>
  <c r="E447" i="10" s="1"/>
  <c r="D447" i="10"/>
  <c r="H447" i="10"/>
  <c r="G447" i="10"/>
  <c r="I448" i="10"/>
  <c r="E448" i="10" s="1"/>
  <c r="D448" i="10"/>
  <c r="F448" i="10" s="1"/>
  <c r="H448" i="10"/>
  <c r="G448" i="10"/>
  <c r="I449" i="10"/>
  <c r="E449" i="10" s="1"/>
  <c r="D449" i="10"/>
  <c r="H449" i="10"/>
  <c r="G449" i="10"/>
  <c r="I450" i="10"/>
  <c r="E450" i="10" s="1"/>
  <c r="D450" i="10"/>
  <c r="F450" i="10" s="1"/>
  <c r="H450" i="10"/>
  <c r="G450" i="10"/>
  <c r="I451" i="10"/>
  <c r="E451" i="10" s="1"/>
  <c r="D451" i="10"/>
  <c r="H451" i="10"/>
  <c r="G451" i="10"/>
  <c r="I452" i="10"/>
  <c r="E452" i="10" s="1"/>
  <c r="D452" i="10"/>
  <c r="F452" i="10" s="1"/>
  <c r="H452" i="10"/>
  <c r="G452" i="10"/>
  <c r="I453" i="10"/>
  <c r="E453" i="10" s="1"/>
  <c r="D453" i="10"/>
  <c r="H453" i="10"/>
  <c r="G453" i="10"/>
  <c r="I454" i="10"/>
  <c r="E454" i="10" s="1"/>
  <c r="D454" i="10"/>
  <c r="H454" i="10"/>
  <c r="G454" i="10"/>
  <c r="I455" i="10"/>
  <c r="E455" i="10" s="1"/>
  <c r="W455" i="10" s="1"/>
  <c r="D455" i="10"/>
  <c r="H455" i="10"/>
  <c r="G455" i="10"/>
  <c r="I456" i="10"/>
  <c r="E456" i="10" s="1"/>
  <c r="D456" i="10"/>
  <c r="H456" i="10"/>
  <c r="G456" i="10"/>
  <c r="I457" i="10"/>
  <c r="E457" i="10" s="1"/>
  <c r="D457" i="10"/>
  <c r="H457" i="10"/>
  <c r="G457" i="10"/>
  <c r="I458" i="10"/>
  <c r="E458" i="10" s="1"/>
  <c r="D458" i="10"/>
  <c r="H458" i="10"/>
  <c r="G458" i="10"/>
  <c r="I459" i="10"/>
  <c r="E459" i="10" s="1"/>
  <c r="W459" i="10" s="1"/>
  <c r="AF459" i="10" s="1"/>
  <c r="D459" i="10"/>
  <c r="H459" i="10"/>
  <c r="G459" i="10"/>
  <c r="I460" i="10"/>
  <c r="E460" i="10" s="1"/>
  <c r="D460" i="10"/>
  <c r="H460" i="10"/>
  <c r="G460" i="10"/>
  <c r="I461" i="10"/>
  <c r="E461" i="10" s="1"/>
  <c r="W461" i="10" s="1"/>
  <c r="AJ461" i="10" s="1"/>
  <c r="D461" i="10"/>
  <c r="H461" i="10"/>
  <c r="G461" i="10"/>
  <c r="I462" i="10"/>
  <c r="E462" i="10" s="1"/>
  <c r="D462" i="10"/>
  <c r="H462" i="10"/>
  <c r="G462" i="10"/>
  <c r="I463" i="10"/>
  <c r="E463" i="10" s="1"/>
  <c r="D463" i="10"/>
  <c r="H463" i="10"/>
  <c r="G463" i="10"/>
  <c r="I464" i="10"/>
  <c r="E464" i="10" s="1"/>
  <c r="D464" i="10"/>
  <c r="H464" i="10"/>
  <c r="G464" i="10"/>
  <c r="I465" i="10"/>
  <c r="E465" i="10" s="1"/>
  <c r="D465" i="10"/>
  <c r="H465" i="10"/>
  <c r="G465" i="10"/>
  <c r="I466" i="10"/>
  <c r="E466" i="10" s="1"/>
  <c r="D466" i="10"/>
  <c r="H466" i="10"/>
  <c r="G466" i="10"/>
  <c r="I467" i="10"/>
  <c r="E467" i="10" s="1"/>
  <c r="D467" i="10"/>
  <c r="H467" i="10"/>
  <c r="G467" i="10"/>
  <c r="I468" i="10"/>
  <c r="E468" i="10" s="1"/>
  <c r="D468" i="10"/>
  <c r="H468" i="10"/>
  <c r="G468" i="10"/>
  <c r="I469" i="10"/>
  <c r="E469" i="10" s="1"/>
  <c r="D469" i="10"/>
  <c r="H469" i="10"/>
  <c r="G469" i="10"/>
  <c r="I470" i="10"/>
  <c r="E470" i="10" s="1"/>
  <c r="D470" i="10"/>
  <c r="H470" i="10"/>
  <c r="G470" i="10"/>
  <c r="I471" i="10"/>
  <c r="E471" i="10" s="1"/>
  <c r="D471" i="10"/>
  <c r="H471" i="10"/>
  <c r="G471" i="10"/>
  <c r="I472" i="10"/>
  <c r="E472" i="10" s="1"/>
  <c r="D472" i="10"/>
  <c r="H472" i="10"/>
  <c r="G472" i="10"/>
  <c r="I473" i="10"/>
  <c r="E473" i="10" s="1"/>
  <c r="D473" i="10"/>
  <c r="H473" i="10"/>
  <c r="G473" i="10"/>
  <c r="I474" i="10"/>
  <c r="E474" i="10" s="1"/>
  <c r="D474" i="10"/>
  <c r="H474" i="10"/>
  <c r="G474" i="10"/>
  <c r="I475" i="10"/>
  <c r="E475" i="10" s="1"/>
  <c r="W475" i="10" s="1"/>
  <c r="D475" i="10"/>
  <c r="H475" i="10"/>
  <c r="G475" i="10"/>
  <c r="I476" i="10"/>
  <c r="E476" i="10" s="1"/>
  <c r="D476" i="10"/>
  <c r="H476" i="10"/>
  <c r="G476" i="10"/>
  <c r="I477" i="10"/>
  <c r="E477" i="10" s="1"/>
  <c r="D477" i="10"/>
  <c r="H477" i="10"/>
  <c r="G477" i="10"/>
  <c r="I478" i="10"/>
  <c r="E478" i="10" s="1"/>
  <c r="D478" i="10"/>
  <c r="H478" i="10"/>
  <c r="G478" i="10"/>
  <c r="I479" i="10"/>
  <c r="E479" i="10" s="1"/>
  <c r="D479" i="10"/>
  <c r="H479" i="10"/>
  <c r="G479" i="10"/>
  <c r="I480" i="10"/>
  <c r="E480" i="10" s="1"/>
  <c r="D480" i="10"/>
  <c r="H480" i="10"/>
  <c r="G480" i="10"/>
  <c r="I481" i="10"/>
  <c r="E481" i="10" s="1"/>
  <c r="D481" i="10"/>
  <c r="H481" i="10"/>
  <c r="G481" i="10"/>
  <c r="I482" i="10"/>
  <c r="E482" i="10" s="1"/>
  <c r="D482" i="10"/>
  <c r="H482" i="10"/>
  <c r="G482" i="10"/>
  <c r="I483" i="10"/>
  <c r="E483" i="10" s="1"/>
  <c r="D483" i="10"/>
  <c r="H483" i="10"/>
  <c r="G483" i="10"/>
  <c r="I484" i="10"/>
  <c r="E484" i="10" s="1"/>
  <c r="D484" i="10"/>
  <c r="H484" i="10"/>
  <c r="G484" i="10"/>
  <c r="I485" i="10"/>
  <c r="E485" i="10" s="1"/>
  <c r="D485" i="10"/>
  <c r="H485" i="10"/>
  <c r="G485" i="10"/>
  <c r="I486" i="10"/>
  <c r="E486" i="10" s="1"/>
  <c r="D486" i="10"/>
  <c r="H486" i="10"/>
  <c r="G486" i="10"/>
  <c r="I487" i="10"/>
  <c r="E487" i="10" s="1"/>
  <c r="D487" i="10"/>
  <c r="H487" i="10"/>
  <c r="G487" i="10"/>
  <c r="I488" i="10"/>
  <c r="E488" i="10" s="1"/>
  <c r="D488" i="10"/>
  <c r="H488" i="10"/>
  <c r="G488" i="10"/>
  <c r="I489" i="10"/>
  <c r="E489" i="10" s="1"/>
  <c r="D489" i="10"/>
  <c r="H489" i="10"/>
  <c r="G489" i="10"/>
  <c r="I490" i="10"/>
  <c r="E490" i="10" s="1"/>
  <c r="D490" i="10"/>
  <c r="H490" i="10"/>
  <c r="G490" i="10"/>
  <c r="I491" i="10"/>
  <c r="E491" i="10" s="1"/>
  <c r="W491" i="10" s="1"/>
  <c r="AF491" i="10" s="1"/>
  <c r="D491" i="10"/>
  <c r="H491" i="10"/>
  <c r="G491" i="10"/>
  <c r="I492" i="10"/>
  <c r="E492" i="10" s="1"/>
  <c r="D492" i="10"/>
  <c r="H492" i="10"/>
  <c r="G492" i="10"/>
  <c r="I493" i="10"/>
  <c r="E493" i="10" s="1"/>
  <c r="D493" i="10"/>
  <c r="H493" i="10"/>
  <c r="G493" i="10"/>
  <c r="I494" i="10"/>
  <c r="E494" i="10" s="1"/>
  <c r="D494" i="10"/>
  <c r="H494" i="10"/>
  <c r="G494" i="10"/>
  <c r="I495" i="10"/>
  <c r="E495" i="10" s="1"/>
  <c r="D495" i="10"/>
  <c r="H495" i="10"/>
  <c r="G495" i="10"/>
  <c r="I496" i="10"/>
  <c r="E496" i="10" s="1"/>
  <c r="D496" i="10"/>
  <c r="H496" i="10"/>
  <c r="G496" i="10"/>
  <c r="I497" i="10"/>
  <c r="E497" i="10" s="1"/>
  <c r="D497" i="10"/>
  <c r="H497" i="10"/>
  <c r="G497" i="10"/>
  <c r="I498" i="10"/>
  <c r="E498" i="10" s="1"/>
  <c r="D498" i="10"/>
  <c r="H498" i="10"/>
  <c r="G498" i="10"/>
  <c r="I499" i="10"/>
  <c r="E499" i="10" s="1"/>
  <c r="D499" i="10"/>
  <c r="H499" i="10"/>
  <c r="G499" i="10"/>
  <c r="I500" i="10"/>
  <c r="E500" i="10" s="1"/>
  <c r="D500" i="10"/>
  <c r="H500" i="10"/>
  <c r="G500" i="10"/>
  <c r="I501" i="10"/>
  <c r="E501" i="10" s="1"/>
  <c r="D501" i="10"/>
  <c r="H501" i="10"/>
  <c r="G501" i="10"/>
  <c r="I502" i="10"/>
  <c r="E502" i="10" s="1"/>
  <c r="D502" i="10"/>
  <c r="H502" i="10"/>
  <c r="G502" i="10"/>
  <c r="I503" i="10"/>
  <c r="E503" i="10" s="1"/>
  <c r="D503" i="10"/>
  <c r="H503" i="10"/>
  <c r="G503" i="10"/>
  <c r="I504" i="10"/>
  <c r="E504" i="10" s="1"/>
  <c r="D504" i="10"/>
  <c r="H504" i="10"/>
  <c r="G504" i="10"/>
  <c r="I505" i="10"/>
  <c r="E505" i="10" s="1"/>
  <c r="D505" i="10"/>
  <c r="H505" i="10"/>
  <c r="G505" i="10"/>
  <c r="I506" i="10"/>
  <c r="E506" i="10" s="1"/>
  <c r="D506" i="10"/>
  <c r="H506" i="10"/>
  <c r="G506" i="10"/>
  <c r="I507" i="10"/>
  <c r="E507" i="10" s="1"/>
  <c r="D507" i="10"/>
  <c r="H507" i="10"/>
  <c r="G507" i="10"/>
  <c r="I508" i="10"/>
  <c r="E508" i="10" s="1"/>
  <c r="D508" i="10"/>
  <c r="H508" i="10"/>
  <c r="G508" i="10"/>
  <c r="I509" i="10"/>
  <c r="E509" i="10" s="1"/>
  <c r="D509" i="10"/>
  <c r="H509" i="10"/>
  <c r="G509" i="10"/>
  <c r="I510" i="10"/>
  <c r="E510" i="10" s="1"/>
  <c r="D510" i="10"/>
  <c r="H510" i="10"/>
  <c r="AV510" i="10" s="1"/>
  <c r="G510" i="10"/>
  <c r="I511" i="10"/>
  <c r="E511" i="10" s="1"/>
  <c r="D511" i="10"/>
  <c r="H511" i="10"/>
  <c r="G511" i="10"/>
  <c r="I512" i="10"/>
  <c r="E512" i="10" s="1"/>
  <c r="D512" i="10"/>
  <c r="H512" i="10"/>
  <c r="G512" i="10"/>
  <c r="I513" i="10"/>
  <c r="E513" i="10" s="1"/>
  <c r="D513" i="10"/>
  <c r="H513" i="10"/>
  <c r="G513" i="10"/>
  <c r="I514" i="10"/>
  <c r="E514" i="10" s="1"/>
  <c r="D514" i="10"/>
  <c r="H514" i="10"/>
  <c r="G514" i="10"/>
  <c r="I515" i="10"/>
  <c r="E515" i="10" s="1"/>
  <c r="D515" i="10"/>
  <c r="H515" i="10"/>
  <c r="G515" i="10"/>
  <c r="I516" i="10"/>
  <c r="E516" i="10" s="1"/>
  <c r="D516" i="10"/>
  <c r="H516" i="10"/>
  <c r="G516" i="10"/>
  <c r="I517" i="10"/>
  <c r="E517" i="10" s="1"/>
  <c r="D517" i="10"/>
  <c r="H517" i="10"/>
  <c r="G517" i="10"/>
  <c r="I518" i="10"/>
  <c r="E518" i="10" s="1"/>
  <c r="D518" i="10"/>
  <c r="H518" i="10"/>
  <c r="G518" i="10"/>
  <c r="I519" i="10"/>
  <c r="E519" i="10" s="1"/>
  <c r="D519" i="10"/>
  <c r="H519" i="10"/>
  <c r="G519" i="10"/>
  <c r="I520" i="10"/>
  <c r="E520" i="10" s="1"/>
  <c r="D520" i="10"/>
  <c r="H520" i="10"/>
  <c r="G520" i="10"/>
  <c r="I521" i="10"/>
  <c r="E521" i="10" s="1"/>
  <c r="D521" i="10"/>
  <c r="H521" i="10"/>
  <c r="G521" i="10"/>
  <c r="I522" i="10"/>
  <c r="E522" i="10" s="1"/>
  <c r="D522" i="10"/>
  <c r="H522" i="10"/>
  <c r="G522" i="10"/>
  <c r="I523" i="10"/>
  <c r="E523" i="10" s="1"/>
  <c r="D523" i="10"/>
  <c r="H523" i="10"/>
  <c r="G523" i="10"/>
  <c r="I524" i="10"/>
  <c r="E524" i="10" s="1"/>
  <c r="D524" i="10"/>
  <c r="H524" i="10"/>
  <c r="G524" i="10"/>
  <c r="I525" i="10"/>
  <c r="E525" i="10" s="1"/>
  <c r="D525" i="10"/>
  <c r="H525" i="10"/>
  <c r="G525" i="10"/>
  <c r="I526" i="10"/>
  <c r="E526" i="10" s="1"/>
  <c r="D526" i="10"/>
  <c r="H526" i="10"/>
  <c r="G526" i="10"/>
  <c r="I527" i="10"/>
  <c r="E527" i="10" s="1"/>
  <c r="D527" i="10"/>
  <c r="AB527" i="10" s="1"/>
  <c r="H527" i="10"/>
  <c r="G527" i="10"/>
  <c r="D528" i="10"/>
  <c r="H528" i="10"/>
  <c r="G528" i="10"/>
  <c r="I529" i="10"/>
  <c r="E529" i="10" s="1"/>
  <c r="D529" i="10"/>
  <c r="H529" i="10"/>
  <c r="G529" i="10"/>
  <c r="I530" i="10"/>
  <c r="E530" i="10" s="1"/>
  <c r="D530" i="10"/>
  <c r="H530" i="10"/>
  <c r="G530" i="10"/>
  <c r="I531" i="10"/>
  <c r="E531" i="10" s="1"/>
  <c r="D531" i="10"/>
  <c r="H531" i="10"/>
  <c r="G531" i="10"/>
  <c r="I532" i="10"/>
  <c r="E532" i="10" s="1"/>
  <c r="D532" i="10"/>
  <c r="H532" i="10"/>
  <c r="G532" i="10"/>
  <c r="I533" i="10"/>
  <c r="E533" i="10" s="1"/>
  <c r="D533" i="10"/>
  <c r="H533" i="10"/>
  <c r="G533" i="10"/>
  <c r="I534" i="10"/>
  <c r="E534" i="10" s="1"/>
  <c r="D534" i="10"/>
  <c r="H534" i="10"/>
  <c r="G534" i="10"/>
  <c r="I535" i="10"/>
  <c r="E535" i="10" s="1"/>
  <c r="D535" i="10"/>
  <c r="H535" i="10"/>
  <c r="G535" i="10"/>
  <c r="I536" i="10"/>
  <c r="E536" i="10" s="1"/>
  <c r="D536" i="10"/>
  <c r="H536" i="10"/>
  <c r="G536" i="10"/>
  <c r="I537" i="10"/>
  <c r="E537" i="10" s="1"/>
  <c r="D537" i="10"/>
  <c r="H537" i="10"/>
  <c r="G537" i="10"/>
  <c r="I538" i="10"/>
  <c r="E538" i="10" s="1"/>
  <c r="D538" i="10"/>
  <c r="H538" i="10"/>
  <c r="G538" i="10"/>
  <c r="I539" i="10"/>
  <c r="E539" i="10" s="1"/>
  <c r="D539" i="10"/>
  <c r="H539" i="10"/>
  <c r="G539" i="10"/>
  <c r="I540" i="10"/>
  <c r="E540" i="10" s="1"/>
  <c r="D540" i="10"/>
  <c r="H540" i="10"/>
  <c r="G540" i="10"/>
  <c r="I541" i="10"/>
  <c r="E541" i="10" s="1"/>
  <c r="D541" i="10"/>
  <c r="H541" i="10"/>
  <c r="G541" i="10"/>
  <c r="I542" i="10"/>
  <c r="E542" i="10" s="1"/>
  <c r="D542" i="10"/>
  <c r="H542" i="10"/>
  <c r="G542" i="10"/>
  <c r="I543" i="10"/>
  <c r="E543" i="10" s="1"/>
  <c r="D543" i="10"/>
  <c r="H543" i="10"/>
  <c r="G543" i="10"/>
  <c r="I544" i="10"/>
  <c r="E544" i="10" s="1"/>
  <c r="D544" i="10"/>
  <c r="H544" i="10"/>
  <c r="G544" i="10"/>
  <c r="I545" i="10"/>
  <c r="E545" i="10" s="1"/>
  <c r="D545" i="10"/>
  <c r="H545" i="10"/>
  <c r="G545" i="10"/>
  <c r="I546" i="10"/>
  <c r="E546" i="10" s="1"/>
  <c r="D546" i="10"/>
  <c r="H546" i="10"/>
  <c r="G546" i="10"/>
  <c r="I547" i="10"/>
  <c r="E547" i="10" s="1"/>
  <c r="D547" i="10"/>
  <c r="H547" i="10"/>
  <c r="G547" i="10"/>
  <c r="I548" i="10"/>
  <c r="E548" i="10" s="1"/>
  <c r="D548" i="10"/>
  <c r="H548" i="10"/>
  <c r="G548" i="10"/>
  <c r="I549" i="10"/>
  <c r="E549" i="10" s="1"/>
  <c r="D549" i="10"/>
  <c r="H549" i="10"/>
  <c r="G549" i="10"/>
  <c r="I550" i="10"/>
  <c r="E550" i="10" s="1"/>
  <c r="D550" i="10"/>
  <c r="H550" i="10"/>
  <c r="G550" i="10"/>
  <c r="I551" i="10"/>
  <c r="E551" i="10" s="1"/>
  <c r="D551" i="10"/>
  <c r="H551" i="10"/>
  <c r="G551" i="10"/>
  <c r="I552" i="10"/>
  <c r="E552" i="10" s="1"/>
  <c r="D552" i="10"/>
  <c r="H552" i="10"/>
  <c r="G552" i="10"/>
  <c r="I553" i="10"/>
  <c r="E553" i="10" s="1"/>
  <c r="D553" i="10"/>
  <c r="F553" i="10" s="1"/>
  <c r="H553" i="10"/>
  <c r="G553" i="10"/>
  <c r="I554" i="10"/>
  <c r="E554" i="10" s="1"/>
  <c r="D554" i="10"/>
  <c r="H554" i="10"/>
  <c r="G554" i="10"/>
  <c r="I555" i="10"/>
  <c r="E555" i="10" s="1"/>
  <c r="D555" i="10"/>
  <c r="H555" i="10"/>
  <c r="G555" i="10"/>
  <c r="I556" i="10"/>
  <c r="E556" i="10" s="1"/>
  <c r="D556" i="10"/>
  <c r="H556" i="10"/>
  <c r="G556" i="10"/>
  <c r="I557" i="10"/>
  <c r="E557" i="10" s="1"/>
  <c r="D557" i="10"/>
  <c r="H557" i="10"/>
  <c r="G557" i="10"/>
  <c r="I558" i="10"/>
  <c r="E558" i="10" s="1"/>
  <c r="D558" i="10"/>
  <c r="H558" i="10"/>
  <c r="G558" i="10"/>
  <c r="I559" i="10"/>
  <c r="E559" i="10" s="1"/>
  <c r="D559" i="10"/>
  <c r="H559" i="10"/>
  <c r="G559" i="10"/>
  <c r="I560" i="10"/>
  <c r="E560" i="10" s="1"/>
  <c r="D560" i="10"/>
  <c r="H560" i="10"/>
  <c r="G560" i="10"/>
  <c r="I561" i="10"/>
  <c r="E561" i="10" s="1"/>
  <c r="D561" i="10"/>
  <c r="H561" i="10"/>
  <c r="G561" i="10"/>
  <c r="I562" i="10"/>
  <c r="E562" i="10" s="1"/>
  <c r="D562" i="10"/>
  <c r="CY562" i="10" s="1"/>
  <c r="H562" i="10"/>
  <c r="G562" i="10"/>
  <c r="I563" i="10"/>
  <c r="E563" i="10" s="1"/>
  <c r="D563" i="10"/>
  <c r="H563" i="10"/>
  <c r="G563" i="10"/>
  <c r="I564" i="10"/>
  <c r="E564" i="10" s="1"/>
  <c r="D564" i="10"/>
  <c r="H564" i="10"/>
  <c r="G564" i="10"/>
  <c r="I565" i="10"/>
  <c r="E565" i="10" s="1"/>
  <c r="D565" i="10"/>
  <c r="H565" i="10"/>
  <c r="G565" i="10"/>
  <c r="I566" i="10"/>
  <c r="E566" i="10" s="1"/>
  <c r="D566" i="10"/>
  <c r="H566" i="10"/>
  <c r="G566" i="10"/>
  <c r="I567" i="10"/>
  <c r="E567" i="10" s="1"/>
  <c r="D567" i="10"/>
  <c r="H567" i="10"/>
  <c r="G567" i="10"/>
  <c r="I568" i="10"/>
  <c r="E568" i="10" s="1"/>
  <c r="D568" i="10"/>
  <c r="H568" i="10"/>
  <c r="G568" i="10"/>
  <c r="I569" i="10"/>
  <c r="E569" i="10" s="1"/>
  <c r="D569" i="10"/>
  <c r="H569" i="10"/>
  <c r="G569" i="10"/>
  <c r="I570" i="10"/>
  <c r="E570" i="10" s="1"/>
  <c r="D570" i="10"/>
  <c r="H570" i="10"/>
  <c r="G570" i="10"/>
  <c r="I571" i="10"/>
  <c r="E571" i="10" s="1"/>
  <c r="D571" i="10"/>
  <c r="H571" i="10"/>
  <c r="G571" i="10"/>
  <c r="I572" i="10"/>
  <c r="E572" i="10" s="1"/>
  <c r="D572" i="10"/>
  <c r="H572" i="10"/>
  <c r="G572" i="10"/>
  <c r="I573" i="10"/>
  <c r="E573" i="10" s="1"/>
  <c r="D573" i="10"/>
  <c r="H573" i="10"/>
  <c r="G573" i="10"/>
  <c r="I574" i="10"/>
  <c r="E574" i="10" s="1"/>
  <c r="D574" i="10"/>
  <c r="H574" i="10"/>
  <c r="G574" i="10"/>
  <c r="I575" i="10"/>
  <c r="E575" i="10" s="1"/>
  <c r="D575" i="10"/>
  <c r="H575" i="10"/>
  <c r="G575" i="10"/>
  <c r="I576" i="10"/>
  <c r="E576" i="10" s="1"/>
  <c r="D576" i="10"/>
  <c r="H576" i="10"/>
  <c r="G576" i="10"/>
  <c r="I577" i="10"/>
  <c r="E577" i="10" s="1"/>
  <c r="D577" i="10"/>
  <c r="H577" i="10"/>
  <c r="G577" i="10"/>
  <c r="I578" i="10"/>
  <c r="E578" i="10" s="1"/>
  <c r="D578" i="10"/>
  <c r="H578" i="10"/>
  <c r="G578" i="10"/>
  <c r="I579" i="10"/>
  <c r="E579" i="10" s="1"/>
  <c r="D579" i="10"/>
  <c r="P579" i="10" s="1"/>
  <c r="H579" i="10"/>
  <c r="G579" i="10"/>
  <c r="I580" i="10"/>
  <c r="E580" i="10" s="1"/>
  <c r="D580" i="10"/>
  <c r="F580" i="10" s="1"/>
  <c r="H580" i="10"/>
  <c r="G580" i="10"/>
  <c r="I581" i="10"/>
  <c r="E581" i="10" s="1"/>
  <c r="D581" i="10"/>
  <c r="P581" i="10" s="1"/>
  <c r="H581" i="10"/>
  <c r="G581" i="10"/>
  <c r="I582" i="10"/>
  <c r="E582" i="10" s="1"/>
  <c r="D582" i="10"/>
  <c r="F582" i="10" s="1"/>
  <c r="H582" i="10"/>
  <c r="G582" i="10"/>
  <c r="I583" i="10"/>
  <c r="E583" i="10"/>
  <c r="D583" i="10"/>
  <c r="F583" i="10" s="1"/>
  <c r="H583" i="10"/>
  <c r="G583" i="10"/>
  <c r="I584" i="10"/>
  <c r="E584" i="10" s="1"/>
  <c r="D584" i="10"/>
  <c r="H584" i="10"/>
  <c r="G584" i="10"/>
  <c r="I585" i="10"/>
  <c r="E585" i="10" s="1"/>
  <c r="D585" i="10"/>
  <c r="L585" i="10" s="1"/>
  <c r="H585" i="10"/>
  <c r="G585" i="10"/>
  <c r="D586" i="10"/>
  <c r="H586" i="10"/>
  <c r="G586" i="10"/>
  <c r="I587" i="10"/>
  <c r="E587" i="10" s="1"/>
  <c r="D587" i="10"/>
  <c r="H587" i="10"/>
  <c r="G587" i="10"/>
  <c r="I588" i="10"/>
  <c r="E588" i="10" s="1"/>
  <c r="D588" i="10"/>
  <c r="H588" i="10"/>
  <c r="G588" i="10"/>
  <c r="I589" i="10"/>
  <c r="E589" i="10" s="1"/>
  <c r="D589" i="10"/>
  <c r="H589" i="10"/>
  <c r="G589" i="10"/>
  <c r="I590" i="10"/>
  <c r="E590" i="10" s="1"/>
  <c r="D590" i="10"/>
  <c r="H590" i="10"/>
  <c r="G590" i="10"/>
  <c r="I591" i="10"/>
  <c r="E591" i="10" s="1"/>
  <c r="D591" i="10"/>
  <c r="H591" i="10"/>
  <c r="G591" i="10"/>
  <c r="I592" i="10"/>
  <c r="E592" i="10" s="1"/>
  <c r="D592" i="10"/>
  <c r="H592" i="10"/>
  <c r="G592" i="10"/>
  <c r="I593" i="10"/>
  <c r="E593" i="10" s="1"/>
  <c r="D593" i="10"/>
  <c r="H593" i="10"/>
  <c r="G593" i="10"/>
  <c r="I594" i="10"/>
  <c r="E594" i="10" s="1"/>
  <c r="D594" i="10"/>
  <c r="H594" i="10"/>
  <c r="G594" i="10"/>
  <c r="I595" i="10"/>
  <c r="E595" i="10" s="1"/>
  <c r="D595" i="10"/>
  <c r="H595" i="10"/>
  <c r="BE595" i="10" s="1"/>
  <c r="G595" i="10"/>
  <c r="I596" i="10"/>
  <c r="E596" i="10" s="1"/>
  <c r="D596" i="10"/>
  <c r="H596" i="10"/>
  <c r="G596" i="10"/>
  <c r="I597" i="10"/>
  <c r="E597" i="10" s="1"/>
  <c r="D597" i="10"/>
  <c r="W597" i="10"/>
  <c r="H597" i="10"/>
  <c r="G597" i="10"/>
  <c r="I598" i="10"/>
  <c r="E598" i="10" s="1"/>
  <c r="D598" i="10"/>
  <c r="H598" i="10"/>
  <c r="G598" i="10"/>
  <c r="I599" i="10"/>
  <c r="E599" i="10" s="1"/>
  <c r="D599" i="10"/>
  <c r="CY599" i="10" s="1"/>
  <c r="H599" i="10"/>
  <c r="G599" i="10"/>
  <c r="I600" i="10"/>
  <c r="E600" i="10" s="1"/>
  <c r="D600" i="10"/>
  <c r="H600" i="10"/>
  <c r="G600" i="10"/>
  <c r="I601" i="10"/>
  <c r="E601" i="10" s="1"/>
  <c r="D601" i="10"/>
  <c r="H601" i="10"/>
  <c r="G601" i="10"/>
  <c r="I602" i="10"/>
  <c r="E602" i="10" s="1"/>
  <c r="D602" i="10"/>
  <c r="H602" i="10"/>
  <c r="G602" i="10"/>
  <c r="I603" i="10"/>
  <c r="E603" i="10" s="1"/>
  <c r="D603" i="10"/>
  <c r="H603" i="10"/>
  <c r="G603" i="10"/>
  <c r="I604" i="10"/>
  <c r="E604" i="10" s="1"/>
  <c r="D604" i="10"/>
  <c r="H604" i="10"/>
  <c r="G604" i="10"/>
  <c r="I605" i="10"/>
  <c r="E605" i="10" s="1"/>
  <c r="D605" i="10"/>
  <c r="F605" i="10" s="1"/>
  <c r="H605" i="10"/>
  <c r="G605" i="10"/>
  <c r="I606" i="10"/>
  <c r="E606" i="10" s="1"/>
  <c r="D606" i="10"/>
  <c r="H606" i="10"/>
  <c r="G606" i="10"/>
  <c r="I607" i="10"/>
  <c r="E607" i="10" s="1"/>
  <c r="D607" i="10"/>
  <c r="L607" i="10" s="1"/>
  <c r="H607" i="10"/>
  <c r="G607" i="10"/>
  <c r="I608" i="10"/>
  <c r="E608" i="10" s="1"/>
  <c r="D608" i="10"/>
  <c r="H608" i="10"/>
  <c r="G608" i="10"/>
  <c r="I609" i="10"/>
  <c r="E609" i="10" s="1"/>
  <c r="D609" i="10"/>
  <c r="S609" i="10" s="1"/>
  <c r="H609" i="10"/>
  <c r="G609" i="10"/>
  <c r="I610" i="10"/>
  <c r="E610" i="10" s="1"/>
  <c r="D610" i="10"/>
  <c r="H610" i="10"/>
  <c r="G610" i="10"/>
  <c r="I611" i="10"/>
  <c r="E611" i="10" s="1"/>
  <c r="D611" i="10"/>
  <c r="F611" i="10" s="1"/>
  <c r="H611" i="10"/>
  <c r="G611" i="10"/>
  <c r="I612" i="10"/>
  <c r="E612" i="10" s="1"/>
  <c r="D612" i="10"/>
  <c r="H612" i="10"/>
  <c r="G612" i="10"/>
  <c r="I613" i="10"/>
  <c r="E613" i="10" s="1"/>
  <c r="D613" i="10"/>
  <c r="P613" i="10" s="1"/>
  <c r="H613" i="10"/>
  <c r="G613" i="10"/>
  <c r="I614" i="10"/>
  <c r="E614" i="10" s="1"/>
  <c r="D614" i="10"/>
  <c r="H614" i="10"/>
  <c r="G614" i="10"/>
  <c r="I615" i="10"/>
  <c r="E615" i="10"/>
  <c r="AW615" i="10" s="1"/>
  <c r="D615" i="10"/>
  <c r="H615" i="10"/>
  <c r="G615" i="10"/>
  <c r="I616" i="10"/>
  <c r="E616" i="10" s="1"/>
  <c r="D616" i="10"/>
  <c r="H616" i="10"/>
  <c r="G616" i="10"/>
  <c r="I617" i="10"/>
  <c r="E617" i="10" s="1"/>
  <c r="AY617" i="10" s="1"/>
  <c r="D617" i="10"/>
  <c r="H617" i="10"/>
  <c r="G617" i="10"/>
  <c r="I618" i="10"/>
  <c r="E618" i="10" s="1"/>
  <c r="D618" i="10"/>
  <c r="H618" i="10"/>
  <c r="G618" i="10"/>
  <c r="I619" i="10"/>
  <c r="E619" i="10" s="1"/>
  <c r="AW619" i="10" s="1"/>
  <c r="D619" i="10"/>
  <c r="H619" i="10"/>
  <c r="G619" i="10"/>
  <c r="I620" i="10"/>
  <c r="E620" i="10" s="1"/>
  <c r="D620" i="10"/>
  <c r="H620" i="10"/>
  <c r="G620" i="10"/>
  <c r="I621" i="10"/>
  <c r="E621" i="10" s="1"/>
  <c r="D621" i="10"/>
  <c r="F621" i="10" s="1"/>
  <c r="H621" i="10"/>
  <c r="G621" i="10"/>
  <c r="I622" i="10"/>
  <c r="E622" i="10" s="1"/>
  <c r="D622" i="10"/>
  <c r="H622" i="10"/>
  <c r="G622" i="10"/>
  <c r="I623" i="10"/>
  <c r="E623" i="10" s="1"/>
  <c r="D623" i="10"/>
  <c r="L623" i="10" s="1"/>
  <c r="H623" i="10"/>
  <c r="G623" i="10"/>
  <c r="I624" i="10"/>
  <c r="E624" i="10" s="1"/>
  <c r="D624" i="10"/>
  <c r="H624" i="10"/>
  <c r="G624" i="10"/>
  <c r="I625" i="10"/>
  <c r="E625" i="10" s="1"/>
  <c r="D625" i="10"/>
  <c r="F625" i="10" s="1"/>
  <c r="H625" i="10"/>
  <c r="G625" i="10"/>
  <c r="I626" i="10"/>
  <c r="E626" i="10" s="1"/>
  <c r="D626" i="10"/>
  <c r="H626" i="10"/>
  <c r="G626" i="10"/>
  <c r="I627" i="10"/>
  <c r="E627" i="10" s="1"/>
  <c r="D627" i="10"/>
  <c r="H627" i="10"/>
  <c r="G627" i="10"/>
  <c r="I628" i="10"/>
  <c r="E628" i="10" s="1"/>
  <c r="D628" i="10"/>
  <c r="H628" i="10"/>
  <c r="G628" i="10"/>
  <c r="I629" i="10"/>
  <c r="E629" i="10" s="1"/>
  <c r="D629" i="10"/>
  <c r="L629" i="10" s="1"/>
  <c r="H629" i="10"/>
  <c r="G629" i="10"/>
  <c r="I630" i="10"/>
  <c r="E630" i="10" s="1"/>
  <c r="D630" i="10"/>
  <c r="H630" i="10"/>
  <c r="G630" i="10"/>
  <c r="I631" i="10"/>
  <c r="E631" i="10" s="1"/>
  <c r="D631" i="10"/>
  <c r="F631" i="10" s="1"/>
  <c r="H631" i="10"/>
  <c r="G631" i="10"/>
  <c r="I632" i="10"/>
  <c r="E632" i="10" s="1"/>
  <c r="D632" i="10"/>
  <c r="H632" i="10"/>
  <c r="G632" i="10"/>
  <c r="I633" i="10"/>
  <c r="E633" i="10" s="1"/>
  <c r="D633" i="10"/>
  <c r="H633" i="10"/>
  <c r="G633" i="10"/>
  <c r="I634" i="10"/>
  <c r="E634" i="10" s="1"/>
  <c r="D634" i="10"/>
  <c r="H634" i="10"/>
  <c r="G634" i="10"/>
  <c r="I635" i="10"/>
  <c r="E635" i="10" s="1"/>
  <c r="W635" i="10" s="1"/>
  <c r="D635" i="10"/>
  <c r="L635" i="10" s="1"/>
  <c r="H635" i="10"/>
  <c r="G635" i="10"/>
  <c r="I636" i="10"/>
  <c r="E636" i="10" s="1"/>
  <c r="D636" i="10"/>
  <c r="H636" i="10"/>
  <c r="G636" i="10"/>
  <c r="I637" i="10"/>
  <c r="E637" i="10" s="1"/>
  <c r="D637" i="10"/>
  <c r="H637" i="10"/>
  <c r="G637" i="10"/>
  <c r="I638" i="10"/>
  <c r="E638" i="10" s="1"/>
  <c r="D638" i="10"/>
  <c r="H638" i="10"/>
  <c r="G638" i="10"/>
  <c r="I639" i="10"/>
  <c r="E639" i="10" s="1"/>
  <c r="D639" i="10"/>
  <c r="H639" i="10"/>
  <c r="G639" i="10"/>
  <c r="I640" i="10"/>
  <c r="E640" i="10" s="1"/>
  <c r="D640" i="10"/>
  <c r="H640" i="10"/>
  <c r="G640" i="10"/>
  <c r="I641" i="10"/>
  <c r="E641" i="10" s="1"/>
  <c r="D641" i="10"/>
  <c r="H641" i="10"/>
  <c r="G641" i="10"/>
  <c r="I642" i="10"/>
  <c r="E642" i="10" s="1"/>
  <c r="D642" i="10"/>
  <c r="H642" i="10"/>
  <c r="G642" i="10"/>
  <c r="I643" i="10"/>
  <c r="E643" i="10" s="1"/>
  <c r="D643" i="10"/>
  <c r="H643" i="10"/>
  <c r="G643" i="10"/>
  <c r="I644" i="10"/>
  <c r="E644" i="10" s="1"/>
  <c r="D644" i="10"/>
  <c r="H644" i="10"/>
  <c r="G644" i="10"/>
  <c r="I645" i="10"/>
  <c r="E645" i="10" s="1"/>
  <c r="D645" i="10"/>
  <c r="H645" i="10"/>
  <c r="G645" i="10"/>
  <c r="I646" i="10"/>
  <c r="E646" i="10" s="1"/>
  <c r="D646" i="10"/>
  <c r="H646" i="10"/>
  <c r="G646" i="10"/>
  <c r="I647" i="10"/>
  <c r="E647" i="10" s="1"/>
  <c r="W647" i="10" s="1"/>
  <c r="AF647" i="10" s="1"/>
  <c r="D647" i="10"/>
  <c r="H647" i="10"/>
  <c r="G647" i="10"/>
  <c r="I648" i="10"/>
  <c r="E648" i="10" s="1"/>
  <c r="D648" i="10"/>
  <c r="H648" i="10"/>
  <c r="G648" i="10"/>
  <c r="I649" i="10"/>
  <c r="E649" i="10" s="1"/>
  <c r="D649" i="10"/>
  <c r="H649" i="10"/>
  <c r="G649" i="10"/>
  <c r="I650" i="10"/>
  <c r="E650" i="10" s="1"/>
  <c r="D650" i="10"/>
  <c r="H650" i="10"/>
  <c r="G650" i="10"/>
  <c r="I651" i="10"/>
  <c r="E651" i="10" s="1"/>
  <c r="D651" i="10"/>
  <c r="H651" i="10"/>
  <c r="G651" i="10"/>
  <c r="I652" i="10"/>
  <c r="E652" i="10" s="1"/>
  <c r="D652" i="10"/>
  <c r="H652" i="10"/>
  <c r="G652" i="10"/>
  <c r="I653" i="10"/>
  <c r="E653" i="10" s="1"/>
  <c r="D653" i="10"/>
  <c r="H653" i="10"/>
  <c r="G653" i="10"/>
  <c r="I654" i="10"/>
  <c r="E654" i="10" s="1"/>
  <c r="D654" i="10"/>
  <c r="H654" i="10"/>
  <c r="G654" i="10"/>
  <c r="I655" i="10"/>
  <c r="E655" i="10" s="1"/>
  <c r="D655" i="10"/>
  <c r="H655" i="10"/>
  <c r="G655" i="10"/>
  <c r="I656" i="10"/>
  <c r="D656" i="10"/>
  <c r="H656" i="10"/>
  <c r="G656" i="10"/>
  <c r="I657" i="10"/>
  <c r="E657" i="10" s="1"/>
  <c r="D657" i="10"/>
  <c r="H657" i="10"/>
  <c r="G657" i="10"/>
  <c r="I658" i="10"/>
  <c r="E658" i="10" s="1"/>
  <c r="D658" i="10"/>
  <c r="H658" i="10"/>
  <c r="G658" i="10"/>
  <c r="I659" i="10"/>
  <c r="E659" i="10" s="1"/>
  <c r="D659" i="10"/>
  <c r="H659" i="10"/>
  <c r="G659" i="10"/>
  <c r="D660" i="10"/>
  <c r="H660" i="10"/>
  <c r="G660" i="10"/>
  <c r="I661" i="10"/>
  <c r="E661" i="10" s="1"/>
  <c r="D661" i="10"/>
  <c r="F661" i="10" s="1"/>
  <c r="H661" i="10"/>
  <c r="G661" i="10"/>
  <c r="I662" i="10"/>
  <c r="E662" i="10" s="1"/>
  <c r="D662" i="10"/>
  <c r="H662" i="10"/>
  <c r="G662" i="10"/>
  <c r="I663" i="10"/>
  <c r="D663" i="10"/>
  <c r="S663" i="10" s="1"/>
  <c r="H663" i="10"/>
  <c r="G663" i="10"/>
  <c r="I664" i="10"/>
  <c r="D664" i="10"/>
  <c r="H664" i="10"/>
  <c r="G664" i="10"/>
  <c r="I665" i="10"/>
  <c r="E665" i="10" s="1"/>
  <c r="D665" i="10"/>
  <c r="F665" i="10" s="1"/>
  <c r="H665" i="10"/>
  <c r="G665" i="10"/>
  <c r="I666" i="10"/>
  <c r="E666" i="10" s="1"/>
  <c r="D666" i="10"/>
  <c r="H666" i="10"/>
  <c r="G666" i="10"/>
  <c r="I667" i="10"/>
  <c r="E667" i="10" s="1"/>
  <c r="D667" i="10"/>
  <c r="S667" i="10" s="1"/>
  <c r="H667" i="10"/>
  <c r="G667" i="10"/>
  <c r="I668" i="10"/>
  <c r="E668" i="10" s="1"/>
  <c r="D668" i="10"/>
  <c r="H668" i="10"/>
  <c r="G668" i="10"/>
  <c r="I669" i="10"/>
  <c r="E669" i="10" s="1"/>
  <c r="D669" i="10"/>
  <c r="F669" i="10" s="1"/>
  <c r="H669" i="10"/>
  <c r="G669" i="10"/>
  <c r="I670" i="10"/>
  <c r="E670" i="10" s="1"/>
  <c r="D670" i="10"/>
  <c r="H670" i="10"/>
  <c r="G670" i="10"/>
  <c r="I671" i="10"/>
  <c r="E671" i="10" s="1"/>
  <c r="D671" i="10"/>
  <c r="F671" i="10" s="1"/>
  <c r="H671" i="10"/>
  <c r="G671" i="10"/>
  <c r="I672" i="10"/>
  <c r="E672" i="10" s="1"/>
  <c r="D672" i="10"/>
  <c r="H672" i="10"/>
  <c r="G672" i="10"/>
  <c r="I673" i="10"/>
  <c r="E673" i="10"/>
  <c r="D673" i="10"/>
  <c r="H673" i="10"/>
  <c r="G673" i="10"/>
  <c r="I674" i="10"/>
  <c r="E674" i="10" s="1"/>
  <c r="D674" i="10"/>
  <c r="H674" i="10"/>
  <c r="G674" i="10"/>
  <c r="I675" i="10"/>
  <c r="E675" i="10" s="1"/>
  <c r="D675" i="10"/>
  <c r="H675" i="10"/>
  <c r="G675" i="10"/>
  <c r="I676" i="10"/>
  <c r="E676" i="10" s="1"/>
  <c r="D676" i="10"/>
  <c r="H676" i="10"/>
  <c r="G676" i="10"/>
  <c r="D677" i="10"/>
  <c r="F677" i="10" s="1"/>
  <c r="H677" i="10"/>
  <c r="G677" i="10"/>
  <c r="I678" i="10"/>
  <c r="E678" i="10" s="1"/>
  <c r="D678" i="10"/>
  <c r="H678" i="10"/>
  <c r="G678" i="10"/>
  <c r="I679" i="10"/>
  <c r="E679" i="10" s="1"/>
  <c r="D679" i="10"/>
  <c r="F679" i="10" s="1"/>
  <c r="H679" i="10"/>
  <c r="G679" i="10"/>
  <c r="I680" i="10"/>
  <c r="E680" i="10" s="1"/>
  <c r="D680" i="10"/>
  <c r="H680" i="10"/>
  <c r="G680" i="10"/>
  <c r="I681" i="10"/>
  <c r="E681" i="10" s="1"/>
  <c r="D681" i="10"/>
  <c r="F681" i="10" s="1"/>
  <c r="H681" i="10"/>
  <c r="G681" i="10"/>
  <c r="I682" i="10"/>
  <c r="E682" i="10" s="1"/>
  <c r="D682" i="10"/>
  <c r="H682" i="10"/>
  <c r="G682" i="10"/>
  <c r="I683" i="10"/>
  <c r="E683" i="10" s="1"/>
  <c r="D683" i="10"/>
  <c r="F683" i="10" s="1"/>
  <c r="H683" i="10"/>
  <c r="G683" i="10"/>
  <c r="I684" i="10"/>
  <c r="E684" i="10" s="1"/>
  <c r="D684" i="10"/>
  <c r="H684" i="10"/>
  <c r="G684" i="10"/>
  <c r="I685" i="10"/>
  <c r="E685" i="10" s="1"/>
  <c r="D685" i="10"/>
  <c r="L685" i="10" s="1"/>
  <c r="H685" i="10"/>
  <c r="G685" i="10"/>
  <c r="I686" i="10"/>
  <c r="E686" i="10" s="1"/>
  <c r="D686" i="10"/>
  <c r="H686" i="10"/>
  <c r="G686" i="10"/>
  <c r="I687" i="10"/>
  <c r="E687" i="10" s="1"/>
  <c r="D687" i="10"/>
  <c r="P687" i="10" s="1"/>
  <c r="H687" i="10"/>
  <c r="G687" i="10"/>
  <c r="I688" i="10"/>
  <c r="E688" i="10" s="1"/>
  <c r="D688" i="10"/>
  <c r="H688" i="10"/>
  <c r="G688" i="10"/>
  <c r="I689" i="10"/>
  <c r="E689" i="10" s="1"/>
  <c r="D689" i="10"/>
  <c r="L689" i="10" s="1"/>
  <c r="H689" i="10"/>
  <c r="G689" i="10"/>
  <c r="I690" i="10"/>
  <c r="E690" i="10" s="1"/>
  <c r="D690" i="10"/>
  <c r="H690" i="10"/>
  <c r="G690" i="10"/>
  <c r="I691" i="10"/>
  <c r="E691" i="10" s="1"/>
  <c r="D691" i="10"/>
  <c r="F691" i="10" s="1"/>
  <c r="H691" i="10"/>
  <c r="G691" i="10"/>
  <c r="I692" i="10"/>
  <c r="E692" i="10" s="1"/>
  <c r="W692" i="10" s="1"/>
  <c r="D692" i="10"/>
  <c r="H692" i="10"/>
  <c r="G692" i="10"/>
  <c r="I693" i="10"/>
  <c r="E693" i="10" s="1"/>
  <c r="D693" i="10"/>
  <c r="F693" i="10" s="1"/>
  <c r="H693" i="10"/>
  <c r="G693" i="10"/>
  <c r="I694" i="10"/>
  <c r="E694" i="10" s="1"/>
  <c r="D694" i="10"/>
  <c r="H694" i="10"/>
  <c r="G694" i="10"/>
  <c r="I695" i="10"/>
  <c r="E695" i="10" s="1"/>
  <c r="D695" i="10"/>
  <c r="L695" i="10" s="1"/>
  <c r="H695" i="10"/>
  <c r="G695" i="10"/>
  <c r="I696" i="10"/>
  <c r="E696" i="10" s="1"/>
  <c r="D696" i="10"/>
  <c r="H696" i="10"/>
  <c r="G696" i="10"/>
  <c r="I697" i="10"/>
  <c r="E697" i="10" s="1"/>
  <c r="D697" i="10"/>
  <c r="H697" i="10"/>
  <c r="G697" i="10"/>
  <c r="I698" i="10"/>
  <c r="E698" i="10" s="1"/>
  <c r="D698" i="10"/>
  <c r="H698" i="10"/>
  <c r="G698" i="10"/>
  <c r="I699" i="10"/>
  <c r="E699" i="10" s="1"/>
  <c r="D699" i="10"/>
  <c r="F699" i="10" s="1"/>
  <c r="H699" i="10"/>
  <c r="G699" i="10"/>
  <c r="I700" i="10"/>
  <c r="E700" i="10" s="1"/>
  <c r="D700" i="10"/>
  <c r="H700" i="10"/>
  <c r="G700" i="10"/>
  <c r="I701" i="10"/>
  <c r="E701" i="10" s="1"/>
  <c r="D701" i="10"/>
  <c r="S701" i="10" s="1"/>
  <c r="H701" i="10"/>
  <c r="G701" i="10"/>
  <c r="I702" i="10"/>
  <c r="E702" i="10" s="1"/>
  <c r="D702" i="10"/>
  <c r="H702" i="10"/>
  <c r="G702" i="10"/>
  <c r="I703" i="10"/>
  <c r="E703" i="10" s="1"/>
  <c r="W703" i="10" s="1"/>
  <c r="AJ703" i="10" s="1"/>
  <c r="D703" i="10"/>
  <c r="P703" i="10" s="1"/>
  <c r="H703" i="10"/>
  <c r="G703" i="10"/>
  <c r="I704" i="10"/>
  <c r="E704" i="10" s="1"/>
  <c r="D704" i="10"/>
  <c r="H704" i="10"/>
  <c r="G704" i="10"/>
  <c r="I705" i="10"/>
  <c r="E705" i="10" s="1"/>
  <c r="D705" i="10"/>
  <c r="H705" i="10"/>
  <c r="G705" i="10"/>
  <c r="I706" i="10"/>
  <c r="E706" i="10" s="1"/>
  <c r="D706" i="10"/>
  <c r="H706" i="10"/>
  <c r="G706" i="10"/>
  <c r="I707" i="10"/>
  <c r="E707" i="10" s="1"/>
  <c r="D707" i="10"/>
  <c r="H707" i="10"/>
  <c r="G707" i="10"/>
  <c r="I708" i="10"/>
  <c r="E708" i="10" s="1"/>
  <c r="D708" i="10"/>
  <c r="H708" i="10"/>
  <c r="G708" i="10"/>
  <c r="I709" i="10"/>
  <c r="E709" i="10" s="1"/>
  <c r="D709" i="10"/>
  <c r="H709" i="10"/>
  <c r="G709" i="10"/>
  <c r="I710" i="10"/>
  <c r="E710" i="10" s="1"/>
  <c r="D710" i="10"/>
  <c r="H710" i="10"/>
  <c r="G710" i="10"/>
  <c r="I711" i="10"/>
  <c r="D711" i="10"/>
  <c r="H711" i="10"/>
  <c r="G711" i="10"/>
  <c r="I712" i="10"/>
  <c r="E712" i="10" s="1"/>
  <c r="D712" i="10"/>
  <c r="H712" i="10"/>
  <c r="G712" i="10"/>
  <c r="I713" i="10"/>
  <c r="E713" i="10" s="1"/>
  <c r="D713" i="10"/>
  <c r="H713" i="10"/>
  <c r="G713" i="10"/>
  <c r="I714" i="10"/>
  <c r="E714" i="10" s="1"/>
  <c r="D714" i="10"/>
  <c r="H714" i="10"/>
  <c r="G714" i="10"/>
  <c r="I715" i="10"/>
  <c r="D715" i="10"/>
  <c r="BB715" i="10" s="1"/>
  <c r="H715" i="10"/>
  <c r="G715" i="10"/>
  <c r="I716" i="10"/>
  <c r="E716" i="10" s="1"/>
  <c r="D716" i="10"/>
  <c r="H716" i="10"/>
  <c r="G716" i="10"/>
  <c r="I717" i="10"/>
  <c r="E717" i="10" s="1"/>
  <c r="D717" i="10"/>
  <c r="H717" i="10"/>
  <c r="G717" i="10"/>
  <c r="I718" i="10"/>
  <c r="E718" i="10" s="1"/>
  <c r="D718" i="10"/>
  <c r="H718" i="10"/>
  <c r="G718" i="10"/>
  <c r="I719" i="10"/>
  <c r="E719" i="10" s="1"/>
  <c r="W719" i="10" s="1"/>
  <c r="D719" i="10"/>
  <c r="H719" i="10"/>
  <c r="G719" i="10"/>
  <c r="I720" i="10"/>
  <c r="E720" i="10" s="1"/>
  <c r="D720" i="10"/>
  <c r="H720" i="10"/>
  <c r="G720" i="10"/>
  <c r="I721" i="10"/>
  <c r="E721" i="10" s="1"/>
  <c r="D721" i="10"/>
  <c r="H721" i="10"/>
  <c r="G721" i="10"/>
  <c r="I722" i="10"/>
  <c r="E722" i="10" s="1"/>
  <c r="D722" i="10"/>
  <c r="H722" i="10"/>
  <c r="G722" i="10"/>
  <c r="I723" i="10"/>
  <c r="E723" i="10" s="1"/>
  <c r="D723" i="10"/>
  <c r="H723" i="10"/>
  <c r="G723" i="10"/>
  <c r="D724" i="10"/>
  <c r="H724" i="10"/>
  <c r="G724" i="10"/>
  <c r="I725" i="10"/>
  <c r="E725" i="10" s="1"/>
  <c r="D725" i="10"/>
  <c r="F725" i="10" s="1"/>
  <c r="H725" i="10"/>
  <c r="G725" i="10"/>
  <c r="I726" i="10"/>
  <c r="D726" i="10"/>
  <c r="H726" i="10"/>
  <c r="G726" i="10"/>
  <c r="I727" i="10"/>
  <c r="E727" i="10" s="1"/>
  <c r="D727" i="10"/>
  <c r="F727" i="10" s="1"/>
  <c r="H727" i="10"/>
  <c r="G727" i="10"/>
  <c r="I728" i="10"/>
  <c r="E728" i="10"/>
  <c r="D728" i="10"/>
  <c r="H728" i="10"/>
  <c r="G728" i="10"/>
  <c r="I729" i="10"/>
  <c r="E729" i="10" s="1"/>
  <c r="D729" i="10"/>
  <c r="F729" i="10" s="1"/>
  <c r="H729" i="10"/>
  <c r="G729" i="10"/>
  <c r="I730" i="10"/>
  <c r="E730" i="10" s="1"/>
  <c r="D730" i="10"/>
  <c r="H730" i="10"/>
  <c r="G730" i="10"/>
  <c r="I731" i="10"/>
  <c r="E731" i="10" s="1"/>
  <c r="D731" i="10"/>
  <c r="H731" i="10"/>
  <c r="G731" i="10"/>
  <c r="I732" i="10"/>
  <c r="E732" i="10" s="1"/>
  <c r="D732" i="10"/>
  <c r="H732" i="10"/>
  <c r="G732" i="10"/>
  <c r="I733" i="10"/>
  <c r="E733" i="10" s="1"/>
  <c r="D733" i="10"/>
  <c r="H733" i="10"/>
  <c r="G733" i="10"/>
  <c r="I734" i="10"/>
  <c r="E734" i="10" s="1"/>
  <c r="D734" i="10"/>
  <c r="P734" i="10" s="1"/>
  <c r="H734" i="10"/>
  <c r="G734" i="10"/>
  <c r="I735" i="10"/>
  <c r="E735" i="10" s="1"/>
  <c r="D735" i="10"/>
  <c r="H735" i="10"/>
  <c r="G735" i="10"/>
  <c r="I736" i="10"/>
  <c r="E736" i="10" s="1"/>
  <c r="D736" i="10"/>
  <c r="P736" i="10" s="1"/>
  <c r="H736" i="10"/>
  <c r="G736" i="10"/>
  <c r="I737" i="10"/>
  <c r="E737" i="10" s="1"/>
  <c r="D737" i="10"/>
  <c r="H737" i="10"/>
  <c r="G737" i="10"/>
  <c r="I738" i="10"/>
  <c r="E738" i="10" s="1"/>
  <c r="D738" i="10"/>
  <c r="H738" i="10"/>
  <c r="G738" i="10"/>
  <c r="I739" i="10"/>
  <c r="E739" i="10" s="1"/>
  <c r="D739" i="10"/>
  <c r="BB739" i="10" s="1"/>
  <c r="H739" i="10"/>
  <c r="G739" i="10"/>
  <c r="I740" i="10"/>
  <c r="E740" i="10" s="1"/>
  <c r="D740" i="10"/>
  <c r="H740" i="10"/>
  <c r="G740" i="10"/>
  <c r="I741" i="10"/>
  <c r="E741" i="10" s="1"/>
  <c r="D741" i="10"/>
  <c r="H741" i="10"/>
  <c r="G741" i="10"/>
  <c r="I742" i="10"/>
  <c r="E742" i="10" s="1"/>
  <c r="D742" i="10"/>
  <c r="H742" i="10"/>
  <c r="G742" i="10"/>
  <c r="I743" i="10"/>
  <c r="E743" i="10" s="1"/>
  <c r="D743" i="10"/>
  <c r="H743" i="10"/>
  <c r="G743" i="10"/>
  <c r="I744" i="10"/>
  <c r="E744" i="10" s="1"/>
  <c r="D744" i="10"/>
  <c r="H744" i="10"/>
  <c r="G744" i="10"/>
  <c r="I745" i="10"/>
  <c r="E745" i="10" s="1"/>
  <c r="D745" i="10"/>
  <c r="H745" i="10"/>
  <c r="G745" i="10"/>
  <c r="I746" i="10"/>
  <c r="E746" i="10" s="1"/>
  <c r="D746" i="10"/>
  <c r="H746" i="10"/>
  <c r="G746" i="10"/>
  <c r="I747" i="10"/>
  <c r="E747" i="10" s="1"/>
  <c r="D747" i="10"/>
  <c r="H747" i="10"/>
  <c r="G747" i="10"/>
  <c r="I748" i="10"/>
  <c r="E748" i="10" s="1"/>
  <c r="D748" i="10"/>
  <c r="H748" i="10"/>
  <c r="G748" i="10"/>
  <c r="I749" i="10"/>
  <c r="E749" i="10" s="1"/>
  <c r="W749" i="10" s="1"/>
  <c r="AJ749" i="10" s="1"/>
  <c r="D749" i="10"/>
  <c r="H749" i="10"/>
  <c r="G749" i="10"/>
  <c r="I750" i="10"/>
  <c r="E750" i="10" s="1"/>
  <c r="D750" i="10"/>
  <c r="S750" i="10" s="1"/>
  <c r="H750" i="10"/>
  <c r="G750" i="10"/>
  <c r="I751" i="10"/>
  <c r="E751" i="10" s="1"/>
  <c r="D751" i="10"/>
  <c r="H751" i="10"/>
  <c r="G751" i="10"/>
  <c r="I752" i="10"/>
  <c r="E752" i="10" s="1"/>
  <c r="D752" i="10"/>
  <c r="H752" i="10"/>
  <c r="G752" i="10"/>
  <c r="I753" i="10"/>
  <c r="E753" i="10" s="1"/>
  <c r="D753" i="10"/>
  <c r="H753" i="10"/>
  <c r="G753" i="10"/>
  <c r="I754" i="10"/>
  <c r="E754" i="10" s="1"/>
  <c r="D754" i="10"/>
  <c r="H754" i="10"/>
  <c r="G754" i="10"/>
  <c r="I755" i="10"/>
  <c r="E755" i="10" s="1"/>
  <c r="D755" i="10"/>
  <c r="H755" i="10"/>
  <c r="G755" i="10"/>
  <c r="I756" i="10"/>
  <c r="E756" i="10" s="1"/>
  <c r="D756" i="10"/>
  <c r="H756" i="10"/>
  <c r="G756" i="10"/>
  <c r="I757" i="10"/>
  <c r="E757" i="10" s="1"/>
  <c r="D757" i="10"/>
  <c r="H757" i="10"/>
  <c r="G757" i="10"/>
  <c r="I758" i="10"/>
  <c r="E758" i="10" s="1"/>
  <c r="D758" i="10"/>
  <c r="H758" i="10"/>
  <c r="G758" i="10"/>
  <c r="I759" i="10"/>
  <c r="E759" i="10" s="1"/>
  <c r="D759" i="10"/>
  <c r="H759" i="10"/>
  <c r="G759" i="10"/>
  <c r="I760" i="10"/>
  <c r="D760" i="10"/>
  <c r="H760" i="10"/>
  <c r="G760" i="10"/>
  <c r="I761" i="10"/>
  <c r="E761" i="10" s="1"/>
  <c r="D761" i="10"/>
  <c r="H761" i="10"/>
  <c r="G761" i="10"/>
  <c r="I762" i="10"/>
  <c r="E762" i="10" s="1"/>
  <c r="D762" i="10"/>
  <c r="H762" i="10"/>
  <c r="G762" i="10"/>
  <c r="I763" i="10"/>
  <c r="E763" i="10" s="1"/>
  <c r="D763" i="10"/>
  <c r="H763" i="10"/>
  <c r="G763" i="10"/>
  <c r="I764" i="10"/>
  <c r="E764" i="10" s="1"/>
  <c r="D764" i="10"/>
  <c r="H764" i="10"/>
  <c r="G764" i="10"/>
  <c r="I765" i="10"/>
  <c r="D765" i="10"/>
  <c r="H765" i="10"/>
  <c r="G765" i="10"/>
  <c r="I766" i="10"/>
  <c r="E766" i="10" s="1"/>
  <c r="D766" i="10"/>
  <c r="H766" i="10"/>
  <c r="G766" i="10"/>
  <c r="I767" i="10"/>
  <c r="E767" i="10" s="1"/>
  <c r="D767" i="10"/>
  <c r="H767" i="10"/>
  <c r="G767" i="10"/>
  <c r="I768" i="10"/>
  <c r="E768" i="10" s="1"/>
  <c r="D768" i="10"/>
  <c r="L768" i="10" s="1"/>
  <c r="H768" i="10"/>
  <c r="G768" i="10"/>
  <c r="I769" i="10"/>
  <c r="E769" i="10" s="1"/>
  <c r="D769" i="10"/>
  <c r="H769" i="10"/>
  <c r="G769" i="10"/>
  <c r="AX769" i="10" s="1"/>
  <c r="I770" i="10"/>
  <c r="E770" i="10" s="1"/>
  <c r="D770" i="10"/>
  <c r="S770" i="10" s="1"/>
  <c r="H770" i="10"/>
  <c r="G770" i="10"/>
  <c r="I771" i="10"/>
  <c r="D771" i="10"/>
  <c r="H771" i="10"/>
  <c r="G771" i="10"/>
  <c r="AX771" i="10" s="1"/>
  <c r="I772" i="10"/>
  <c r="E772" i="10" s="1"/>
  <c r="D772" i="10"/>
  <c r="L772" i="10" s="1"/>
  <c r="H772" i="10"/>
  <c r="G772" i="10"/>
  <c r="I773" i="10"/>
  <c r="E773" i="10" s="1"/>
  <c r="D773" i="10"/>
  <c r="H773" i="10"/>
  <c r="G773" i="10"/>
  <c r="I774" i="10"/>
  <c r="E774" i="10" s="1"/>
  <c r="D774" i="10"/>
  <c r="F774" i="10" s="1"/>
  <c r="H774" i="10"/>
  <c r="G774" i="10"/>
  <c r="I775" i="10"/>
  <c r="E775" i="10" s="1"/>
  <c r="D775" i="10"/>
  <c r="H775" i="10"/>
  <c r="G775" i="10"/>
  <c r="I776" i="10"/>
  <c r="E776" i="10" s="1"/>
  <c r="D776" i="10"/>
  <c r="L776" i="10" s="1"/>
  <c r="H776" i="10"/>
  <c r="G776" i="10"/>
  <c r="I777" i="10"/>
  <c r="E777" i="10" s="1"/>
  <c r="W777" i="10" s="1"/>
  <c r="D777" i="10"/>
  <c r="H777" i="10"/>
  <c r="G777" i="10"/>
  <c r="I778" i="10"/>
  <c r="E778" i="10" s="1"/>
  <c r="D778" i="10"/>
  <c r="H778" i="10"/>
  <c r="G778" i="10"/>
  <c r="I779" i="10"/>
  <c r="E779" i="10" s="1"/>
  <c r="D779" i="10"/>
  <c r="H779" i="10"/>
  <c r="G779" i="10"/>
  <c r="I780" i="10"/>
  <c r="E780" i="10" s="1"/>
  <c r="D780" i="10"/>
  <c r="H780" i="10"/>
  <c r="G780" i="10"/>
  <c r="I781" i="10"/>
  <c r="E781" i="10" s="1"/>
  <c r="D781" i="10"/>
  <c r="H781" i="10"/>
  <c r="G781" i="10"/>
  <c r="I782" i="10"/>
  <c r="E782" i="10" s="1"/>
  <c r="D782" i="10"/>
  <c r="H782" i="10"/>
  <c r="G782" i="10"/>
  <c r="I783" i="10"/>
  <c r="E783" i="10" s="1"/>
  <c r="D783" i="10"/>
  <c r="H783" i="10"/>
  <c r="G783" i="10"/>
  <c r="I784" i="10"/>
  <c r="E784" i="10" s="1"/>
  <c r="D784" i="10"/>
  <c r="F784" i="10" s="1"/>
  <c r="H784" i="10"/>
  <c r="G784" i="10"/>
  <c r="I785" i="10"/>
  <c r="E785" i="10" s="1"/>
  <c r="D785" i="10"/>
  <c r="H785" i="10"/>
  <c r="G785" i="10"/>
  <c r="I786" i="10"/>
  <c r="E786" i="10" s="1"/>
  <c r="D786" i="10"/>
  <c r="H786" i="10"/>
  <c r="G786" i="10"/>
  <c r="I787" i="10"/>
  <c r="E787" i="10" s="1"/>
  <c r="D787" i="10"/>
  <c r="H787" i="10"/>
  <c r="G787" i="10"/>
  <c r="I788" i="10"/>
  <c r="E788" i="10" s="1"/>
  <c r="D788" i="10"/>
  <c r="H788" i="10"/>
  <c r="G788" i="10"/>
  <c r="I789" i="10"/>
  <c r="E789" i="10" s="1"/>
  <c r="D789" i="10"/>
  <c r="H789" i="10"/>
  <c r="G789" i="10"/>
  <c r="I790" i="10"/>
  <c r="E790" i="10" s="1"/>
  <c r="D790" i="10"/>
  <c r="H790" i="10"/>
  <c r="G790" i="10"/>
  <c r="I791" i="10"/>
  <c r="E791" i="10" s="1"/>
  <c r="D791" i="10"/>
  <c r="H791" i="10"/>
  <c r="G791" i="10"/>
  <c r="I792" i="10"/>
  <c r="E792" i="10" s="1"/>
  <c r="D792" i="10"/>
  <c r="H792" i="10"/>
  <c r="G792" i="10"/>
  <c r="I793" i="10"/>
  <c r="E793" i="10" s="1"/>
  <c r="D793" i="10"/>
  <c r="H793" i="10"/>
  <c r="G793" i="10"/>
  <c r="I794" i="10"/>
  <c r="E794" i="10" s="1"/>
  <c r="D794" i="10"/>
  <c r="H794" i="10"/>
  <c r="G794" i="10"/>
  <c r="I795" i="10"/>
  <c r="E795" i="10" s="1"/>
  <c r="D795" i="10"/>
  <c r="L795" i="10" s="1"/>
  <c r="H795" i="10"/>
  <c r="G795" i="10"/>
  <c r="I796" i="10"/>
  <c r="E796" i="10" s="1"/>
  <c r="D796" i="10"/>
  <c r="H796" i="10"/>
  <c r="G796" i="10"/>
  <c r="I797" i="10"/>
  <c r="E797" i="10" s="1"/>
  <c r="D797" i="10"/>
  <c r="H797" i="10"/>
  <c r="G797" i="10"/>
  <c r="I798" i="10"/>
  <c r="E798" i="10" s="1"/>
  <c r="D798" i="10"/>
  <c r="H798" i="10"/>
  <c r="G798" i="10"/>
  <c r="I799" i="10"/>
  <c r="E799" i="10" s="1"/>
  <c r="D799" i="10"/>
  <c r="H799" i="10"/>
  <c r="G799" i="10"/>
  <c r="AB799" i="10" s="1"/>
  <c r="I800" i="10"/>
  <c r="E800" i="10" s="1"/>
  <c r="D800" i="10"/>
  <c r="H800" i="10"/>
  <c r="G800" i="10"/>
  <c r="I801" i="10"/>
  <c r="E801" i="10" s="1"/>
  <c r="D801" i="10"/>
  <c r="H801" i="10"/>
  <c r="G801" i="10"/>
  <c r="I802" i="10"/>
  <c r="E802" i="10" s="1"/>
  <c r="D802" i="10"/>
  <c r="H802" i="10"/>
  <c r="G802" i="10"/>
  <c r="I803" i="10"/>
  <c r="E803" i="10" s="1"/>
  <c r="D803" i="10"/>
  <c r="H803" i="10"/>
  <c r="G803" i="10"/>
  <c r="I804" i="10"/>
  <c r="E804" i="10" s="1"/>
  <c r="D804" i="10"/>
  <c r="H804" i="10"/>
  <c r="G804" i="10"/>
  <c r="I805" i="10"/>
  <c r="E805" i="10" s="1"/>
  <c r="D805" i="10"/>
  <c r="H805" i="10"/>
  <c r="G805" i="10"/>
  <c r="I806" i="10"/>
  <c r="E806" i="10" s="1"/>
  <c r="D806" i="10"/>
  <c r="H806" i="10"/>
  <c r="G806" i="10"/>
  <c r="I807" i="10"/>
  <c r="E807" i="10" s="1"/>
  <c r="D807" i="10"/>
  <c r="H807" i="10"/>
  <c r="G807" i="10"/>
  <c r="I808" i="10"/>
  <c r="E808" i="10" s="1"/>
  <c r="D808" i="10"/>
  <c r="H808" i="10"/>
  <c r="G808" i="10"/>
  <c r="I809" i="10"/>
  <c r="E809" i="10"/>
  <c r="D809" i="10"/>
  <c r="H809" i="10"/>
  <c r="G809" i="10"/>
  <c r="I810" i="10"/>
  <c r="E810" i="10" s="1"/>
  <c r="D810" i="10"/>
  <c r="P810" i="10" s="1"/>
  <c r="H810" i="10"/>
  <c r="G810" i="10"/>
  <c r="I811" i="10"/>
  <c r="E811" i="10" s="1"/>
  <c r="W811" i="10" s="1"/>
  <c r="D811" i="10"/>
  <c r="H811" i="10"/>
  <c r="BB811" i="10" s="1"/>
  <c r="G811" i="10"/>
  <c r="I812" i="10"/>
  <c r="E812" i="10" s="1"/>
  <c r="D812" i="10"/>
  <c r="L812" i="10" s="1"/>
  <c r="H812" i="10"/>
  <c r="G812" i="10"/>
  <c r="I813" i="10"/>
  <c r="E813" i="10" s="1"/>
  <c r="D813" i="10"/>
  <c r="H813" i="10"/>
  <c r="G813" i="10"/>
  <c r="I814" i="10"/>
  <c r="E814" i="10" s="1"/>
  <c r="D814" i="10"/>
  <c r="F814" i="10" s="1"/>
  <c r="H814" i="10"/>
  <c r="G814" i="10"/>
  <c r="I815" i="10"/>
  <c r="E815" i="10" s="1"/>
  <c r="D815" i="10"/>
  <c r="H815" i="10"/>
  <c r="G815" i="10"/>
  <c r="I816" i="10"/>
  <c r="E816" i="10" s="1"/>
  <c r="D816" i="10"/>
  <c r="F816" i="10" s="1"/>
  <c r="H816" i="10"/>
  <c r="G816" i="10"/>
  <c r="I817" i="10"/>
  <c r="E817" i="10" s="1"/>
  <c r="D817" i="10"/>
  <c r="F817" i="10" s="1"/>
  <c r="H817" i="10"/>
  <c r="G817" i="10"/>
  <c r="I818" i="10"/>
  <c r="E818" i="10" s="1"/>
  <c r="D818" i="10"/>
  <c r="F818" i="10" s="1"/>
  <c r="H818" i="10"/>
  <c r="G818" i="10"/>
  <c r="I819" i="10"/>
  <c r="E819" i="10" s="1"/>
  <c r="D819" i="10"/>
  <c r="H819" i="10"/>
  <c r="G819" i="10"/>
  <c r="I820" i="10"/>
  <c r="E820" i="10" s="1"/>
  <c r="D820" i="10"/>
  <c r="S820" i="10" s="1"/>
  <c r="H820" i="10"/>
  <c r="G820" i="10"/>
  <c r="I821" i="10"/>
  <c r="E821" i="10" s="1"/>
  <c r="D821" i="10"/>
  <c r="H821" i="10"/>
  <c r="G821" i="10"/>
  <c r="I822" i="10"/>
  <c r="E822" i="10" s="1"/>
  <c r="D822" i="10"/>
  <c r="F822" i="10" s="1"/>
  <c r="H822" i="10"/>
  <c r="G822" i="10"/>
  <c r="I823" i="10"/>
  <c r="E823" i="10" s="1"/>
  <c r="D823" i="10"/>
  <c r="H823" i="10"/>
  <c r="G823" i="10"/>
  <c r="I824" i="10"/>
  <c r="E824" i="10" s="1"/>
  <c r="D824" i="10"/>
  <c r="F824" i="10" s="1"/>
  <c r="H824" i="10"/>
  <c r="G824" i="10"/>
  <c r="I825" i="10"/>
  <c r="E825" i="10" s="1"/>
  <c r="D825" i="10"/>
  <c r="L825" i="10" s="1"/>
  <c r="H825" i="10"/>
  <c r="G825" i="10"/>
  <c r="I826" i="10"/>
  <c r="E826" i="10" s="1"/>
  <c r="D826" i="10"/>
  <c r="F826" i="10" s="1"/>
  <c r="H826" i="10"/>
  <c r="G826" i="10"/>
  <c r="I827" i="10"/>
  <c r="E827" i="10" s="1"/>
  <c r="D827" i="10"/>
  <c r="H827" i="10"/>
  <c r="G827" i="10"/>
  <c r="I828" i="10"/>
  <c r="E828" i="10" s="1"/>
  <c r="D828" i="10"/>
  <c r="S828" i="10" s="1"/>
  <c r="H828" i="10"/>
  <c r="G828" i="10"/>
  <c r="I829" i="10"/>
  <c r="E829" i="10" s="1"/>
  <c r="D829" i="10"/>
  <c r="H829" i="10"/>
  <c r="G829" i="10"/>
  <c r="I830" i="10"/>
  <c r="E830" i="10" s="1"/>
  <c r="D830" i="10"/>
  <c r="F830" i="10" s="1"/>
  <c r="H830" i="10"/>
  <c r="G830" i="10"/>
  <c r="I831" i="10"/>
  <c r="E831" i="10" s="1"/>
  <c r="D831" i="10"/>
  <c r="H831" i="10"/>
  <c r="G831" i="10"/>
  <c r="I832" i="10"/>
  <c r="E832" i="10" s="1"/>
  <c r="W832" i="10" s="1"/>
  <c r="AG832" i="10" s="1"/>
  <c r="D832" i="10"/>
  <c r="H832" i="10"/>
  <c r="G832" i="10"/>
  <c r="I833" i="10"/>
  <c r="E833" i="10" s="1"/>
  <c r="D833" i="10"/>
  <c r="H833" i="10"/>
  <c r="G833" i="10"/>
  <c r="I834" i="10"/>
  <c r="E834" i="10" s="1"/>
  <c r="D834" i="10"/>
  <c r="H834" i="10"/>
  <c r="G834" i="10"/>
  <c r="I835" i="10"/>
  <c r="D835" i="10"/>
  <c r="H835" i="10"/>
  <c r="G835" i="10"/>
  <c r="I836" i="10"/>
  <c r="E836" i="10" s="1"/>
  <c r="W836" i="10" s="1"/>
  <c r="AO836" i="10" s="1"/>
  <c r="D836" i="10"/>
  <c r="H836" i="10"/>
  <c r="G836" i="10"/>
  <c r="I837" i="10"/>
  <c r="E837" i="10" s="1"/>
  <c r="D837" i="10"/>
  <c r="L837" i="10" s="1"/>
  <c r="H837" i="10"/>
  <c r="G837" i="10"/>
  <c r="I838" i="10"/>
  <c r="E838" i="10" s="1"/>
  <c r="D838" i="10"/>
  <c r="H838" i="10"/>
  <c r="G838" i="10"/>
  <c r="I839" i="10"/>
  <c r="E839" i="10" s="1"/>
  <c r="W839" i="10" s="1"/>
  <c r="D839" i="10"/>
  <c r="L839" i="10" s="1"/>
  <c r="H839" i="10"/>
  <c r="G839" i="10"/>
  <c r="I840" i="10"/>
  <c r="E840" i="10" s="1"/>
  <c r="D840" i="10"/>
  <c r="P840" i="10" s="1"/>
  <c r="H840" i="10"/>
  <c r="G840" i="10"/>
  <c r="I841" i="10"/>
  <c r="E841" i="10" s="1"/>
  <c r="D841" i="10"/>
  <c r="H841" i="10"/>
  <c r="G841" i="10"/>
  <c r="I842" i="10"/>
  <c r="E842" i="10" s="1"/>
  <c r="D842" i="10"/>
  <c r="F842" i="10" s="1"/>
  <c r="H842" i="10"/>
  <c r="G842" i="10"/>
  <c r="I843" i="10"/>
  <c r="E843" i="10" s="1"/>
  <c r="D843" i="10"/>
  <c r="H843" i="10"/>
  <c r="G843" i="10"/>
  <c r="I844" i="10"/>
  <c r="E844" i="10" s="1"/>
  <c r="W844" i="10" s="1"/>
  <c r="D844" i="10"/>
  <c r="H844" i="10"/>
  <c r="G844" i="10"/>
  <c r="I845" i="10"/>
  <c r="E845" i="10" s="1"/>
  <c r="D845" i="10"/>
  <c r="H845" i="10"/>
  <c r="G845" i="10"/>
  <c r="I846" i="10"/>
  <c r="E846" i="10" s="1"/>
  <c r="D846" i="10"/>
  <c r="H846" i="10"/>
  <c r="G846" i="10"/>
  <c r="I847" i="10"/>
  <c r="E847" i="10" s="1"/>
  <c r="D847" i="10"/>
  <c r="H847" i="10"/>
  <c r="G847" i="10"/>
  <c r="I848" i="10"/>
  <c r="E848" i="10" s="1"/>
  <c r="D848" i="10"/>
  <c r="H848" i="10"/>
  <c r="G848" i="10"/>
  <c r="I849" i="10"/>
  <c r="E849" i="10" s="1"/>
  <c r="D849" i="10"/>
  <c r="H849" i="10"/>
  <c r="G849" i="10"/>
  <c r="I850" i="10"/>
  <c r="E850" i="10" s="1"/>
  <c r="D850" i="10"/>
  <c r="H850" i="10"/>
  <c r="G850" i="10"/>
  <c r="I851" i="10"/>
  <c r="E851" i="10" s="1"/>
  <c r="D851" i="10"/>
  <c r="H851" i="10"/>
  <c r="G851" i="10"/>
  <c r="I852" i="10"/>
  <c r="E852" i="10" s="1"/>
  <c r="D852" i="10"/>
  <c r="H852" i="10"/>
  <c r="G852" i="10"/>
  <c r="I853" i="10"/>
  <c r="E853" i="10" s="1"/>
  <c r="D853" i="10"/>
  <c r="H853" i="10"/>
  <c r="G853" i="10"/>
  <c r="I854" i="10"/>
  <c r="E854" i="10" s="1"/>
  <c r="D854" i="10"/>
  <c r="H854" i="10"/>
  <c r="G854" i="10"/>
  <c r="I855" i="10"/>
  <c r="E855" i="10" s="1"/>
  <c r="D855" i="10"/>
  <c r="H855" i="10"/>
  <c r="G855" i="10"/>
  <c r="I856" i="10"/>
  <c r="E856" i="10" s="1"/>
  <c r="W856" i="10" s="1"/>
  <c r="D856" i="10"/>
  <c r="H856" i="10"/>
  <c r="G856" i="10"/>
  <c r="I857" i="10"/>
  <c r="E857" i="10" s="1"/>
  <c r="D857" i="10"/>
  <c r="H857" i="10"/>
  <c r="G857" i="10"/>
  <c r="I858" i="10"/>
  <c r="E858" i="10" s="1"/>
  <c r="D858" i="10"/>
  <c r="H858" i="10"/>
  <c r="G858" i="10"/>
  <c r="I859" i="10"/>
  <c r="E859" i="10" s="1"/>
  <c r="D859" i="10"/>
  <c r="H859" i="10"/>
  <c r="G859" i="10"/>
  <c r="I860" i="10"/>
  <c r="E860" i="10" s="1"/>
  <c r="D860" i="10"/>
  <c r="H860" i="10"/>
  <c r="G860" i="10"/>
  <c r="I861" i="10"/>
  <c r="E861" i="10" s="1"/>
  <c r="D861" i="10"/>
  <c r="H861" i="10"/>
  <c r="G861" i="10"/>
  <c r="I862" i="10"/>
  <c r="E862" i="10" s="1"/>
  <c r="D862" i="10"/>
  <c r="H862" i="10"/>
  <c r="G862" i="10"/>
  <c r="I863" i="10"/>
  <c r="E863" i="10" s="1"/>
  <c r="D863" i="10"/>
  <c r="H863" i="10"/>
  <c r="G863" i="10"/>
  <c r="I864" i="10"/>
  <c r="E864" i="10" s="1"/>
  <c r="D864" i="10"/>
  <c r="H864" i="10"/>
  <c r="G864" i="10"/>
  <c r="I865" i="10"/>
  <c r="E865" i="10" s="1"/>
  <c r="D865" i="10"/>
  <c r="H865" i="10"/>
  <c r="G865" i="10"/>
  <c r="I866" i="10"/>
  <c r="E866" i="10" s="1"/>
  <c r="D866" i="10"/>
  <c r="H866" i="10"/>
  <c r="G866" i="10"/>
  <c r="I867" i="10"/>
  <c r="E867" i="10" s="1"/>
  <c r="D867" i="10"/>
  <c r="H867" i="10"/>
  <c r="G867" i="10"/>
  <c r="I868" i="10"/>
  <c r="E868" i="10" s="1"/>
  <c r="D868" i="10"/>
  <c r="H868" i="10"/>
  <c r="G868" i="10"/>
  <c r="I869" i="10"/>
  <c r="E869" i="10" s="1"/>
  <c r="D869" i="10"/>
  <c r="H869" i="10"/>
  <c r="G869" i="10"/>
  <c r="I870" i="10"/>
  <c r="E870" i="10" s="1"/>
  <c r="D870" i="10"/>
  <c r="H870" i="10"/>
  <c r="G870" i="10"/>
  <c r="I871" i="10"/>
  <c r="E871" i="10" s="1"/>
  <c r="D871" i="10"/>
  <c r="H871" i="10"/>
  <c r="G871" i="10"/>
  <c r="I872" i="10"/>
  <c r="E872" i="10" s="1"/>
  <c r="D872" i="10"/>
  <c r="F872" i="10" s="1"/>
  <c r="H872" i="10"/>
  <c r="G872" i="10"/>
  <c r="I873" i="10"/>
  <c r="E873" i="10" s="1"/>
  <c r="D873" i="10"/>
  <c r="H873" i="10"/>
  <c r="G873" i="10"/>
  <c r="I874" i="10"/>
  <c r="E874" i="10" s="1"/>
  <c r="D874" i="10"/>
  <c r="H874" i="10"/>
  <c r="G874" i="10"/>
  <c r="I875" i="10"/>
  <c r="E875" i="10" s="1"/>
  <c r="D875" i="10"/>
  <c r="H875" i="10"/>
  <c r="G875" i="10"/>
  <c r="I876" i="10"/>
  <c r="E876" i="10" s="1"/>
  <c r="D876" i="10"/>
  <c r="L876" i="10" s="1"/>
  <c r="H876" i="10"/>
  <c r="G876" i="10"/>
  <c r="I877" i="10"/>
  <c r="E877" i="10" s="1"/>
  <c r="D877" i="10"/>
  <c r="H877" i="10"/>
  <c r="G877" i="10"/>
  <c r="I878" i="10"/>
  <c r="E878" i="10" s="1"/>
  <c r="D878" i="10"/>
  <c r="F878" i="10" s="1"/>
  <c r="H878" i="10"/>
  <c r="G878" i="10"/>
  <c r="I879" i="10"/>
  <c r="E879" i="10" s="1"/>
  <c r="D879" i="10"/>
  <c r="H879" i="10"/>
  <c r="G879" i="10"/>
  <c r="I880" i="10"/>
  <c r="E880" i="10" s="1"/>
  <c r="D880" i="10"/>
  <c r="P880" i="10" s="1"/>
  <c r="H880" i="10"/>
  <c r="G880" i="10"/>
  <c r="I881" i="10"/>
  <c r="E881" i="10" s="1"/>
  <c r="D881" i="10"/>
  <c r="H881" i="10"/>
  <c r="G881" i="10"/>
  <c r="I882" i="10"/>
  <c r="E882" i="10" s="1"/>
  <c r="D882" i="10"/>
  <c r="L882" i="10" s="1"/>
  <c r="H882" i="10"/>
  <c r="G882" i="10"/>
  <c r="I883" i="10"/>
  <c r="E883" i="10" s="1"/>
  <c r="D883" i="10"/>
  <c r="H883" i="10"/>
  <c r="G883" i="10"/>
  <c r="I884" i="10"/>
  <c r="E884" i="10" s="1"/>
  <c r="D884" i="10"/>
  <c r="F884" i="10" s="1"/>
  <c r="H884" i="10"/>
  <c r="G884" i="10"/>
  <c r="I885" i="10"/>
  <c r="E885" i="10" s="1"/>
  <c r="D885" i="10"/>
  <c r="H885" i="10"/>
  <c r="G885" i="10"/>
  <c r="I886" i="10"/>
  <c r="E886" i="10" s="1"/>
  <c r="D886" i="10"/>
  <c r="L886" i="10" s="1"/>
  <c r="H886" i="10"/>
  <c r="G886" i="10"/>
  <c r="I887" i="10"/>
  <c r="E887" i="10" s="1"/>
  <c r="D887" i="10"/>
  <c r="H887" i="10"/>
  <c r="G887" i="10"/>
  <c r="I888" i="10"/>
  <c r="E888" i="10" s="1"/>
  <c r="D888" i="10"/>
  <c r="L888" i="10" s="1"/>
  <c r="H888" i="10"/>
  <c r="G888" i="10"/>
  <c r="I889" i="10"/>
  <c r="E889" i="10" s="1"/>
  <c r="D889" i="10"/>
  <c r="H889" i="10"/>
  <c r="G889" i="10"/>
  <c r="I890" i="10"/>
  <c r="E890" i="10" s="1"/>
  <c r="D890" i="10"/>
  <c r="S890" i="10" s="1"/>
  <c r="H890" i="10"/>
  <c r="G890" i="10"/>
  <c r="I891" i="10"/>
  <c r="E891" i="10" s="1"/>
  <c r="D891" i="10"/>
  <c r="H891" i="10"/>
  <c r="G891" i="10"/>
  <c r="I892" i="10"/>
  <c r="E892" i="10" s="1"/>
  <c r="D892" i="10"/>
  <c r="P892" i="10" s="1"/>
  <c r="H892" i="10"/>
  <c r="G892" i="10"/>
  <c r="I893" i="10"/>
  <c r="E893" i="10" s="1"/>
  <c r="D893" i="10"/>
  <c r="H893" i="10"/>
  <c r="G893" i="10"/>
  <c r="I894" i="10"/>
  <c r="E894" i="10" s="1"/>
  <c r="D894" i="10"/>
  <c r="H894" i="10"/>
  <c r="G894" i="10"/>
  <c r="I895" i="10"/>
  <c r="E895" i="10" s="1"/>
  <c r="D895" i="10"/>
  <c r="H895" i="10"/>
  <c r="G895" i="10"/>
  <c r="I896" i="10"/>
  <c r="E896" i="10" s="1"/>
  <c r="D896" i="10"/>
  <c r="H896" i="10"/>
  <c r="G896" i="10"/>
  <c r="I897" i="10"/>
  <c r="E897" i="10" s="1"/>
  <c r="D897" i="10"/>
  <c r="H897" i="10"/>
  <c r="G897" i="10"/>
  <c r="I898" i="10"/>
  <c r="E898" i="10" s="1"/>
  <c r="D898" i="10"/>
  <c r="H898" i="10"/>
  <c r="G898" i="10"/>
  <c r="I899" i="10"/>
  <c r="D899" i="10"/>
  <c r="H899" i="10"/>
  <c r="G899" i="10"/>
  <c r="I900" i="10"/>
  <c r="E900" i="10" s="1"/>
  <c r="D900" i="10"/>
  <c r="H900" i="10"/>
  <c r="G900" i="10"/>
  <c r="I901" i="10"/>
  <c r="E901" i="10" s="1"/>
  <c r="D901" i="10"/>
  <c r="H901" i="10"/>
  <c r="G901" i="10"/>
  <c r="I902" i="10"/>
  <c r="E902" i="10" s="1"/>
  <c r="D902" i="10"/>
  <c r="H902" i="10"/>
  <c r="G902" i="10"/>
  <c r="I903" i="10"/>
  <c r="E903" i="10" s="1"/>
  <c r="W903" i="10" s="1"/>
  <c r="D903" i="10"/>
  <c r="H903" i="10"/>
  <c r="G903" i="10"/>
  <c r="I904" i="10"/>
  <c r="E904" i="10" s="1"/>
  <c r="W904" i="10" s="1"/>
  <c r="AO904" i="10" s="1"/>
  <c r="D904" i="10"/>
  <c r="H904" i="10"/>
  <c r="G904" i="10"/>
  <c r="I905" i="10"/>
  <c r="E905" i="10" s="1"/>
  <c r="D905" i="10"/>
  <c r="H905" i="10"/>
  <c r="G905" i="10"/>
  <c r="I906" i="10"/>
  <c r="E906" i="10" s="1"/>
  <c r="D906" i="10"/>
  <c r="H906" i="10"/>
  <c r="G906" i="10"/>
  <c r="I907" i="10"/>
  <c r="D907" i="10"/>
  <c r="H907" i="10"/>
  <c r="G907" i="10"/>
  <c r="I908" i="10"/>
  <c r="E908" i="10" s="1"/>
  <c r="D908" i="10"/>
  <c r="H908" i="10"/>
  <c r="G908" i="10"/>
  <c r="I909" i="10"/>
  <c r="E909" i="10" s="1"/>
  <c r="D909" i="10"/>
  <c r="H909" i="10"/>
  <c r="G909" i="10"/>
  <c r="I910" i="10"/>
  <c r="E910" i="10" s="1"/>
  <c r="D910" i="10"/>
  <c r="BA910" i="10" s="1"/>
  <c r="H910" i="10"/>
  <c r="G910" i="10"/>
  <c r="I911" i="10"/>
  <c r="E911" i="10" s="1"/>
  <c r="D911" i="10"/>
  <c r="H911" i="10"/>
  <c r="G911" i="10"/>
  <c r="I912" i="10"/>
  <c r="E912" i="10" s="1"/>
  <c r="D912" i="10"/>
  <c r="H912" i="10"/>
  <c r="G912" i="10"/>
  <c r="I913" i="10"/>
  <c r="E913" i="10" s="1"/>
  <c r="D913" i="10"/>
  <c r="H913" i="10"/>
  <c r="G913" i="10"/>
  <c r="I914" i="10"/>
  <c r="E914" i="10" s="1"/>
  <c r="D914" i="10"/>
  <c r="AY914" i="10" s="1"/>
  <c r="H914" i="10"/>
  <c r="G914" i="10"/>
  <c r="I915" i="10"/>
  <c r="E915" i="10" s="1"/>
  <c r="D915" i="10"/>
  <c r="H915" i="10"/>
  <c r="G915" i="10"/>
  <c r="I916" i="10"/>
  <c r="E916" i="10" s="1"/>
  <c r="D916" i="10"/>
  <c r="H916" i="10"/>
  <c r="G916" i="10"/>
  <c r="I917" i="10"/>
  <c r="E917" i="10" s="1"/>
  <c r="D917" i="10"/>
  <c r="H917" i="10"/>
  <c r="G917" i="10"/>
  <c r="I918" i="10"/>
  <c r="E918" i="10" s="1"/>
  <c r="D918" i="10"/>
  <c r="H918" i="10"/>
  <c r="G918" i="10"/>
  <c r="I919" i="10"/>
  <c r="E919" i="10" s="1"/>
  <c r="D919" i="10"/>
  <c r="H919" i="10"/>
  <c r="G919" i="10"/>
  <c r="I920" i="10"/>
  <c r="E920" i="10" s="1"/>
  <c r="D920" i="10"/>
  <c r="H920" i="10"/>
  <c r="G920" i="10"/>
  <c r="I921" i="10"/>
  <c r="E921" i="10" s="1"/>
  <c r="D921" i="10"/>
  <c r="H921" i="10"/>
  <c r="G921" i="10"/>
  <c r="I922" i="10"/>
  <c r="E922" i="10" s="1"/>
  <c r="D922" i="10"/>
  <c r="AW922" i="10" s="1"/>
  <c r="H922" i="10"/>
  <c r="G922" i="10"/>
  <c r="I923" i="10"/>
  <c r="E923" i="10" s="1"/>
  <c r="D923" i="10"/>
  <c r="H923" i="10"/>
  <c r="G923" i="10"/>
  <c r="I924" i="10"/>
  <c r="E924" i="10" s="1"/>
  <c r="D924" i="10"/>
  <c r="H924" i="10"/>
  <c r="G924" i="10"/>
  <c r="I925" i="10"/>
  <c r="E925" i="10" s="1"/>
  <c r="D925" i="10"/>
  <c r="H925" i="10"/>
  <c r="G925" i="10"/>
  <c r="I926" i="10"/>
  <c r="E926" i="10" s="1"/>
  <c r="D926" i="10"/>
  <c r="H926" i="10"/>
  <c r="G926" i="10"/>
  <c r="I927" i="10"/>
  <c r="E927" i="10" s="1"/>
  <c r="D927" i="10"/>
  <c r="H927" i="10"/>
  <c r="G927" i="10"/>
  <c r="I928" i="10"/>
  <c r="E928" i="10" s="1"/>
  <c r="D928" i="10"/>
  <c r="H928" i="10"/>
  <c r="G928" i="10"/>
  <c r="I929" i="10"/>
  <c r="E929" i="10" s="1"/>
  <c r="D929" i="10"/>
  <c r="H929" i="10"/>
  <c r="G929" i="10"/>
  <c r="I930" i="10"/>
  <c r="E930" i="10" s="1"/>
  <c r="D930" i="10"/>
  <c r="H930" i="10"/>
  <c r="G930" i="10"/>
  <c r="I931" i="10"/>
  <c r="E931" i="10" s="1"/>
  <c r="D931" i="10"/>
  <c r="H931" i="10"/>
  <c r="BF931" i="10" s="1"/>
  <c r="G931" i="10"/>
  <c r="I932" i="10"/>
  <c r="E932" i="10" s="1"/>
  <c r="D932" i="10"/>
  <c r="H932" i="10"/>
  <c r="G932" i="10"/>
  <c r="I933" i="10"/>
  <c r="E933" i="10" s="1"/>
  <c r="D933" i="10"/>
  <c r="H933" i="10"/>
  <c r="G933" i="10"/>
  <c r="I934" i="10"/>
  <c r="E934" i="10" s="1"/>
  <c r="D934" i="10"/>
  <c r="H934" i="10"/>
  <c r="G934" i="10"/>
  <c r="I935" i="10"/>
  <c r="E935" i="10" s="1"/>
  <c r="D935" i="10"/>
  <c r="H935" i="10"/>
  <c r="G935" i="10"/>
  <c r="I936" i="10"/>
  <c r="E936" i="10" s="1"/>
  <c r="BA936" i="10" s="1"/>
  <c r="D936" i="10"/>
  <c r="H936" i="10"/>
  <c r="G936" i="10"/>
  <c r="I937" i="10"/>
  <c r="E937" i="10" s="1"/>
  <c r="D937" i="10"/>
  <c r="F937" i="10" s="1"/>
  <c r="H937" i="10"/>
  <c r="G937" i="10"/>
  <c r="I938" i="10"/>
  <c r="E938" i="10" s="1"/>
  <c r="D938" i="10"/>
  <c r="H938" i="10"/>
  <c r="G938" i="10"/>
  <c r="I939" i="10"/>
  <c r="E939" i="10" s="1"/>
  <c r="D939" i="10"/>
  <c r="AX939" i="10" s="1"/>
  <c r="H939" i="10"/>
  <c r="G939" i="10"/>
  <c r="I940" i="10"/>
  <c r="E940" i="10" s="1"/>
  <c r="D940" i="10"/>
  <c r="H940" i="10"/>
  <c r="G940" i="10"/>
  <c r="I941" i="10"/>
  <c r="E941" i="10" s="1"/>
  <c r="D941" i="10"/>
  <c r="L941" i="10" s="1"/>
  <c r="H941" i="10"/>
  <c r="G941" i="10"/>
  <c r="BD941" i="10" s="1"/>
  <c r="I942" i="10"/>
  <c r="E942" i="10" s="1"/>
  <c r="D942" i="10"/>
  <c r="H942" i="10"/>
  <c r="G942" i="10"/>
  <c r="I943" i="10"/>
  <c r="E943" i="10" s="1"/>
  <c r="D943" i="10"/>
  <c r="F943" i="10" s="1"/>
  <c r="H943" i="10"/>
  <c r="G943" i="10"/>
  <c r="I944" i="10"/>
  <c r="E944" i="10" s="1"/>
  <c r="D944" i="10"/>
  <c r="H944" i="10"/>
  <c r="G944" i="10"/>
  <c r="I945" i="10"/>
  <c r="E945" i="10" s="1"/>
  <c r="D945" i="10"/>
  <c r="L945" i="10" s="1"/>
  <c r="H945" i="10"/>
  <c r="G945" i="10"/>
  <c r="I946" i="10"/>
  <c r="E946" i="10" s="1"/>
  <c r="D946" i="10"/>
  <c r="H946" i="10"/>
  <c r="G946" i="10"/>
  <c r="I947" i="10"/>
  <c r="E947" i="10" s="1"/>
  <c r="W947" i="10" s="1"/>
  <c r="D947" i="10"/>
  <c r="H947" i="10"/>
  <c r="G947" i="10"/>
  <c r="I948" i="10"/>
  <c r="E948" i="10" s="1"/>
  <c r="D948" i="10"/>
  <c r="H948" i="10"/>
  <c r="G948" i="10"/>
  <c r="I949" i="10"/>
  <c r="E949" i="10" s="1"/>
  <c r="D949" i="10"/>
  <c r="H949" i="10"/>
  <c r="G949" i="10"/>
  <c r="I950" i="10"/>
  <c r="E950" i="10" s="1"/>
  <c r="D950" i="10"/>
  <c r="H950" i="10"/>
  <c r="G950" i="10"/>
  <c r="I951" i="10"/>
  <c r="E951" i="10" s="1"/>
  <c r="D951" i="10"/>
  <c r="L951" i="10" s="1"/>
  <c r="H951" i="10"/>
  <c r="G951" i="10"/>
  <c r="I952" i="10"/>
  <c r="E952" i="10" s="1"/>
  <c r="D952" i="10"/>
  <c r="H952" i="10"/>
  <c r="G952" i="10"/>
  <c r="I953" i="10"/>
  <c r="E953" i="10" s="1"/>
  <c r="D953" i="10"/>
  <c r="H953" i="10"/>
  <c r="G953" i="10"/>
  <c r="I954" i="10"/>
  <c r="E954" i="10" s="1"/>
  <c r="D954" i="10"/>
  <c r="H954" i="10"/>
  <c r="G954" i="10"/>
  <c r="I955" i="10"/>
  <c r="E955" i="10" s="1"/>
  <c r="D955" i="10"/>
  <c r="H955" i="10"/>
  <c r="G955" i="10"/>
  <c r="I956" i="10"/>
  <c r="E956" i="10" s="1"/>
  <c r="D956" i="10"/>
  <c r="H956" i="10"/>
  <c r="G956" i="10"/>
  <c r="I957" i="10"/>
  <c r="E957" i="10" s="1"/>
  <c r="D957" i="10"/>
  <c r="H957" i="10"/>
  <c r="G957" i="10"/>
  <c r="I958" i="10"/>
  <c r="E958" i="10" s="1"/>
  <c r="D958" i="10"/>
  <c r="H958" i="10"/>
  <c r="G958" i="10"/>
  <c r="I959" i="10"/>
  <c r="E959" i="10" s="1"/>
  <c r="D959" i="10"/>
  <c r="L959" i="10" s="1"/>
  <c r="H959" i="10"/>
  <c r="G959" i="10"/>
  <c r="I960" i="10"/>
  <c r="E960" i="10" s="1"/>
  <c r="D960" i="10"/>
  <c r="H960" i="10"/>
  <c r="G960" i="10"/>
  <c r="I961" i="10"/>
  <c r="E961" i="10" s="1"/>
  <c r="D961" i="10"/>
  <c r="H961" i="10"/>
  <c r="G961" i="10"/>
  <c r="I962" i="10"/>
  <c r="E962" i="10" s="1"/>
  <c r="D962" i="10"/>
  <c r="H962" i="10"/>
  <c r="G962" i="10"/>
  <c r="I963" i="10"/>
  <c r="D963" i="10"/>
  <c r="H963" i="10"/>
  <c r="G963" i="10"/>
  <c r="I964" i="10"/>
  <c r="E964" i="10" s="1"/>
  <c r="D964" i="10"/>
  <c r="H964" i="10"/>
  <c r="G964" i="10"/>
  <c r="I965" i="10"/>
  <c r="E965" i="10" s="1"/>
  <c r="D965" i="10"/>
  <c r="H965" i="10"/>
  <c r="G965" i="10"/>
  <c r="I966" i="10"/>
  <c r="E966" i="10" s="1"/>
  <c r="D966" i="10"/>
  <c r="H966" i="10"/>
  <c r="G966" i="10"/>
  <c r="I967" i="10"/>
  <c r="E967" i="10" s="1"/>
  <c r="W967" i="10" s="1"/>
  <c r="D967" i="10"/>
  <c r="H967" i="10"/>
  <c r="G967" i="10"/>
  <c r="I968" i="10"/>
  <c r="E968" i="10" s="1"/>
  <c r="D968" i="10"/>
  <c r="H968" i="10"/>
  <c r="G968" i="10"/>
  <c r="I969" i="10"/>
  <c r="E969" i="10" s="1"/>
  <c r="D969" i="10"/>
  <c r="H969" i="10"/>
  <c r="G969" i="10"/>
  <c r="I970" i="10"/>
  <c r="E970" i="10" s="1"/>
  <c r="D970" i="10"/>
  <c r="P970" i="10" s="1"/>
  <c r="H970" i="10"/>
  <c r="G970" i="10"/>
  <c r="I971" i="10"/>
  <c r="E971" i="10" s="1"/>
  <c r="D971" i="10"/>
  <c r="H971" i="10"/>
  <c r="G971" i="10"/>
  <c r="I972" i="10"/>
  <c r="E972" i="10" s="1"/>
  <c r="D972" i="10"/>
  <c r="H972" i="10"/>
  <c r="G972" i="10"/>
  <c r="I973" i="10"/>
  <c r="E973" i="10" s="1"/>
  <c r="D973" i="10"/>
  <c r="H973" i="10"/>
  <c r="G973" i="10"/>
  <c r="I974" i="10"/>
  <c r="E974" i="10" s="1"/>
  <c r="D974" i="10"/>
  <c r="P974" i="10" s="1"/>
  <c r="H974" i="10"/>
  <c r="G974" i="10"/>
  <c r="I975" i="10"/>
  <c r="E975" i="10" s="1"/>
  <c r="D975" i="10"/>
  <c r="H975" i="10"/>
  <c r="G975" i="10"/>
  <c r="I976" i="10"/>
  <c r="E976" i="10" s="1"/>
  <c r="D976" i="10"/>
  <c r="H976" i="10"/>
  <c r="G976" i="10"/>
  <c r="I977" i="10"/>
  <c r="E977" i="10" s="1"/>
  <c r="D977" i="10"/>
  <c r="H977" i="10"/>
  <c r="G977" i="10"/>
  <c r="I978" i="10"/>
  <c r="E978" i="10" s="1"/>
  <c r="D978" i="10"/>
  <c r="L978" i="10" s="1"/>
  <c r="H978" i="10"/>
  <c r="G978" i="10"/>
  <c r="I979" i="10"/>
  <c r="E979" i="10" s="1"/>
  <c r="D979" i="10"/>
  <c r="H979" i="10"/>
  <c r="G979" i="10"/>
  <c r="I980" i="10"/>
  <c r="E980" i="10" s="1"/>
  <c r="D980" i="10"/>
  <c r="H980" i="10"/>
  <c r="G980" i="10"/>
  <c r="I981" i="10"/>
  <c r="E981" i="10" s="1"/>
  <c r="D981" i="10"/>
  <c r="H981" i="10"/>
  <c r="G981" i="10"/>
  <c r="I982" i="10"/>
  <c r="E982" i="10" s="1"/>
  <c r="D982" i="10"/>
  <c r="H982" i="10"/>
  <c r="G982" i="10"/>
  <c r="I983" i="10"/>
  <c r="E983" i="10" s="1"/>
  <c r="D983" i="10"/>
  <c r="H983" i="10"/>
  <c r="G983" i="10"/>
  <c r="I984" i="10"/>
  <c r="E984" i="10" s="1"/>
  <c r="D984" i="10"/>
  <c r="H984" i="10"/>
  <c r="G984" i="10"/>
  <c r="I985" i="10"/>
  <c r="E985" i="10" s="1"/>
  <c r="D985" i="10"/>
  <c r="H985" i="10"/>
  <c r="G985" i="10"/>
  <c r="I986" i="10"/>
  <c r="E986" i="10" s="1"/>
  <c r="D986" i="10"/>
  <c r="H986" i="10"/>
  <c r="G986" i="10"/>
  <c r="I987" i="10"/>
  <c r="E987" i="10" s="1"/>
  <c r="D987" i="10"/>
  <c r="H987" i="10"/>
  <c r="G987" i="10"/>
  <c r="I988" i="10"/>
  <c r="E988" i="10" s="1"/>
  <c r="D988" i="10"/>
  <c r="H988" i="10"/>
  <c r="G988" i="10"/>
  <c r="I989" i="10"/>
  <c r="E989" i="10" s="1"/>
  <c r="D989" i="10"/>
  <c r="H989" i="10"/>
  <c r="G989" i="10"/>
  <c r="I990" i="10"/>
  <c r="E990" i="10" s="1"/>
  <c r="D990" i="10"/>
  <c r="H990" i="10"/>
  <c r="G990" i="10"/>
  <c r="I991" i="10"/>
  <c r="D991" i="10"/>
  <c r="H991" i="10"/>
  <c r="G991" i="10"/>
  <c r="I992" i="10"/>
  <c r="E992" i="10" s="1"/>
  <c r="D992" i="10"/>
  <c r="H992" i="10"/>
  <c r="G992" i="10"/>
  <c r="I993" i="10"/>
  <c r="E993" i="10" s="1"/>
  <c r="D993" i="10"/>
  <c r="H993" i="10"/>
  <c r="G993" i="10"/>
  <c r="I994" i="10"/>
  <c r="E994" i="10" s="1"/>
  <c r="D994" i="10"/>
  <c r="H994" i="10"/>
  <c r="G994" i="10"/>
  <c r="I995" i="10"/>
  <c r="E995" i="10" s="1"/>
  <c r="D995" i="10"/>
  <c r="H995" i="10"/>
  <c r="G995" i="10"/>
  <c r="I996" i="10"/>
  <c r="E996" i="10" s="1"/>
  <c r="D996" i="10"/>
  <c r="H996" i="10"/>
  <c r="G996" i="10"/>
  <c r="I997" i="10"/>
  <c r="E997" i="10" s="1"/>
  <c r="D997" i="10"/>
  <c r="H997" i="10"/>
  <c r="G997" i="10"/>
  <c r="I998" i="10"/>
  <c r="E998" i="10" s="1"/>
  <c r="D998" i="10"/>
  <c r="H998" i="10"/>
  <c r="G998" i="10"/>
  <c r="I999" i="10"/>
  <c r="E999" i="10" s="1"/>
  <c r="D999" i="10"/>
  <c r="AX999" i="10" s="1"/>
  <c r="H999" i="10"/>
  <c r="G999" i="10"/>
  <c r="I1000" i="10"/>
  <c r="E1000" i="10" s="1"/>
  <c r="D1000" i="10"/>
  <c r="F1000" i="10" s="1"/>
  <c r="H1000" i="10"/>
  <c r="G1000" i="10"/>
  <c r="I1001" i="10"/>
  <c r="E1001" i="10" s="1"/>
  <c r="D1001" i="10"/>
  <c r="H1001" i="10"/>
  <c r="G1001" i="10"/>
  <c r="I1002" i="10"/>
  <c r="E1002" i="10" s="1"/>
  <c r="D1002" i="10"/>
  <c r="S1002" i="10" s="1"/>
  <c r="H1002" i="10"/>
  <c r="G1002" i="10"/>
  <c r="I1003" i="10"/>
  <c r="E1003" i="10" s="1"/>
  <c r="D1003" i="10"/>
  <c r="F1003" i="10" s="1"/>
  <c r="H1003" i="10"/>
  <c r="G1003" i="10"/>
  <c r="I1004" i="10"/>
  <c r="E1004" i="10" s="1"/>
  <c r="D1004" i="10"/>
  <c r="F1004" i="10" s="1"/>
  <c r="H1004" i="10"/>
  <c r="G1004" i="10"/>
  <c r="I1005" i="10"/>
  <c r="E1005" i="10" s="1"/>
  <c r="D1005" i="10"/>
  <c r="H1005" i="10"/>
  <c r="G1005" i="10"/>
  <c r="I1006" i="10"/>
  <c r="E1006" i="10" s="1"/>
  <c r="D1006" i="10"/>
  <c r="F1006" i="10" s="1"/>
  <c r="H1006" i="10"/>
  <c r="G1006" i="10"/>
  <c r="I1007" i="10"/>
  <c r="D1007" i="10"/>
  <c r="H1007" i="10"/>
  <c r="G1007" i="10"/>
  <c r="I1008" i="10"/>
  <c r="E1008" i="10" s="1"/>
  <c r="D1008" i="10"/>
  <c r="L1008" i="10" s="1"/>
  <c r="H1008" i="10"/>
  <c r="G1008" i="10"/>
  <c r="I1009" i="10"/>
  <c r="E1009" i="10" s="1"/>
  <c r="D1009" i="10"/>
  <c r="H1009" i="10"/>
  <c r="G1009" i="10"/>
  <c r="I1010" i="10"/>
  <c r="E1010" i="10" s="1"/>
  <c r="D1010" i="10"/>
  <c r="F1010" i="10" s="1"/>
  <c r="H1010" i="10"/>
  <c r="G1010" i="10"/>
  <c r="I1011" i="10"/>
  <c r="E1011" i="10" s="1"/>
  <c r="D1011" i="10"/>
  <c r="H1011" i="10"/>
  <c r="G1011" i="10"/>
  <c r="I1012" i="10"/>
  <c r="E1012" i="10" s="1"/>
  <c r="D1012" i="10"/>
  <c r="P1012" i="10" s="1"/>
  <c r="H1012" i="10"/>
  <c r="G1012" i="10"/>
  <c r="I1013" i="10"/>
  <c r="E1013" i="10" s="1"/>
  <c r="D1013" i="10"/>
  <c r="H1013" i="10"/>
  <c r="G1013" i="10"/>
  <c r="I1014" i="10"/>
  <c r="E1014" i="10" s="1"/>
  <c r="D1014" i="10"/>
  <c r="H1014" i="10"/>
  <c r="G1014" i="10"/>
  <c r="D15" i="10"/>
  <c r="CY15" i="10" s="1"/>
  <c r="H15" i="10"/>
  <c r="G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F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B258" i="10"/>
  <c r="C258" i="10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B267" i="10"/>
  <c r="C267" i="10"/>
  <c r="B268" i="10"/>
  <c r="C268" i="10"/>
  <c r="B269" i="10"/>
  <c r="C269" i="10"/>
  <c r="B270" i="10"/>
  <c r="C270" i="10"/>
  <c r="B271" i="10"/>
  <c r="C271" i="10"/>
  <c r="B272" i="10"/>
  <c r="C272" i="10"/>
  <c r="B273" i="10"/>
  <c r="C273" i="10"/>
  <c r="B274" i="10"/>
  <c r="C274" i="10"/>
  <c r="B275" i="10"/>
  <c r="C275" i="10"/>
  <c r="B276" i="10"/>
  <c r="C276" i="10"/>
  <c r="B277" i="10"/>
  <c r="C277" i="10"/>
  <c r="B278" i="10"/>
  <c r="C278" i="10"/>
  <c r="B279" i="10"/>
  <c r="C279" i="10"/>
  <c r="B280" i="10"/>
  <c r="C280" i="10"/>
  <c r="B281" i="10"/>
  <c r="C281" i="10"/>
  <c r="B282" i="10"/>
  <c r="C282" i="10"/>
  <c r="B283" i="10"/>
  <c r="C283" i="10"/>
  <c r="B284" i="10"/>
  <c r="C284" i="10"/>
  <c r="B285" i="10"/>
  <c r="C285" i="10"/>
  <c r="B286" i="10"/>
  <c r="C286" i="10"/>
  <c r="B287" i="10"/>
  <c r="C287" i="10"/>
  <c r="F287" i="10"/>
  <c r="B288" i="10"/>
  <c r="C288" i="10"/>
  <c r="B289" i="10"/>
  <c r="C289" i="10"/>
  <c r="F289" i="10"/>
  <c r="B290" i="10"/>
  <c r="C290" i="10"/>
  <c r="B291" i="10"/>
  <c r="C291" i="10"/>
  <c r="F291" i="10"/>
  <c r="B292" i="10"/>
  <c r="C292" i="10"/>
  <c r="B293" i="10"/>
  <c r="C293" i="10"/>
  <c r="F293" i="10"/>
  <c r="B294" i="10"/>
  <c r="C294" i="10"/>
  <c r="B295" i="10"/>
  <c r="C295" i="10"/>
  <c r="F295" i="10"/>
  <c r="B296" i="10"/>
  <c r="C296" i="10"/>
  <c r="B297" i="10"/>
  <c r="C297" i="10"/>
  <c r="F297" i="10"/>
  <c r="B298" i="10"/>
  <c r="C298" i="10"/>
  <c r="B299" i="10"/>
  <c r="C299" i="10"/>
  <c r="F299" i="10"/>
  <c r="B300" i="10"/>
  <c r="C300" i="10"/>
  <c r="B301" i="10"/>
  <c r="C301" i="10"/>
  <c r="F301" i="10"/>
  <c r="B302" i="10"/>
  <c r="C302" i="10"/>
  <c r="B303" i="10"/>
  <c r="C303" i="10"/>
  <c r="F303" i="10"/>
  <c r="B304" i="10"/>
  <c r="C304" i="10"/>
  <c r="B305" i="10"/>
  <c r="C305" i="10"/>
  <c r="F305" i="10"/>
  <c r="B306" i="10"/>
  <c r="C306" i="10"/>
  <c r="B307" i="10"/>
  <c r="C307" i="10"/>
  <c r="F307" i="10"/>
  <c r="B308" i="10"/>
  <c r="C308" i="10"/>
  <c r="B309" i="10"/>
  <c r="C309" i="10"/>
  <c r="B310" i="10"/>
  <c r="C310" i="10"/>
  <c r="B311" i="10"/>
  <c r="C311" i="10"/>
  <c r="F311" i="10"/>
  <c r="B312" i="10"/>
  <c r="C312" i="10"/>
  <c r="B313" i="10"/>
  <c r="C313" i="10"/>
  <c r="F313" i="10"/>
  <c r="B314" i="10"/>
  <c r="C314" i="10"/>
  <c r="B315" i="10"/>
  <c r="C315" i="10"/>
  <c r="F315" i="10"/>
  <c r="B316" i="10"/>
  <c r="C316" i="10"/>
  <c r="B317" i="10"/>
  <c r="C317" i="10"/>
  <c r="F317" i="10"/>
  <c r="B318" i="10"/>
  <c r="C318" i="10"/>
  <c r="B319" i="10"/>
  <c r="C319" i="10"/>
  <c r="F319" i="10"/>
  <c r="B320" i="10"/>
  <c r="C320" i="10"/>
  <c r="F320" i="10"/>
  <c r="B321" i="10"/>
  <c r="C321" i="10"/>
  <c r="F321" i="10"/>
  <c r="B322" i="10"/>
  <c r="C322" i="10"/>
  <c r="B323" i="10"/>
  <c r="C323" i="10"/>
  <c r="F323" i="10"/>
  <c r="B324" i="10"/>
  <c r="C324" i="10"/>
  <c r="B325" i="10"/>
  <c r="C325" i="10"/>
  <c r="F325" i="10"/>
  <c r="B326" i="10"/>
  <c r="C326" i="10"/>
  <c r="B327" i="10"/>
  <c r="C327" i="10"/>
  <c r="F327" i="10"/>
  <c r="B328" i="10"/>
  <c r="C328" i="10"/>
  <c r="B329" i="10"/>
  <c r="C329" i="10"/>
  <c r="F329" i="10"/>
  <c r="B330" i="10"/>
  <c r="C330" i="10"/>
  <c r="B331" i="10"/>
  <c r="C331" i="10"/>
  <c r="F331" i="10"/>
  <c r="B332" i="10"/>
  <c r="C332" i="10"/>
  <c r="B333" i="10"/>
  <c r="C333" i="10"/>
  <c r="F333" i="10"/>
  <c r="B334" i="10"/>
  <c r="C334" i="10"/>
  <c r="B335" i="10"/>
  <c r="C335" i="10"/>
  <c r="F335" i="10"/>
  <c r="B336" i="10"/>
  <c r="C336" i="10"/>
  <c r="B337" i="10"/>
  <c r="C337" i="10"/>
  <c r="F337" i="10"/>
  <c r="B338" i="10"/>
  <c r="C338" i="10"/>
  <c r="B339" i="10"/>
  <c r="C339" i="10"/>
  <c r="F339" i="10"/>
  <c r="B340" i="10"/>
  <c r="C340" i="10"/>
  <c r="B341" i="10"/>
  <c r="C341" i="10"/>
  <c r="B342" i="10"/>
  <c r="C342" i="10"/>
  <c r="B343" i="10"/>
  <c r="C343" i="10"/>
  <c r="F343" i="10"/>
  <c r="B344" i="10"/>
  <c r="C344" i="10"/>
  <c r="B345" i="10"/>
  <c r="C345" i="10"/>
  <c r="B346" i="10"/>
  <c r="C346" i="10"/>
  <c r="B347" i="10"/>
  <c r="C347" i="10"/>
  <c r="F347" i="10"/>
  <c r="B348" i="10"/>
  <c r="C348" i="10"/>
  <c r="B349" i="10"/>
  <c r="C349" i="10"/>
  <c r="F349" i="10"/>
  <c r="B350" i="10"/>
  <c r="C350" i="10"/>
  <c r="B351" i="10"/>
  <c r="C351" i="10"/>
  <c r="F351" i="10"/>
  <c r="B352" i="10"/>
  <c r="C352" i="10"/>
  <c r="B353" i="10"/>
  <c r="C353" i="10"/>
  <c r="F353" i="10"/>
  <c r="B354" i="10"/>
  <c r="C354" i="10"/>
  <c r="F354" i="10"/>
  <c r="B355" i="10"/>
  <c r="C355" i="10"/>
  <c r="F355" i="10"/>
  <c r="B356" i="10"/>
  <c r="C356" i="10"/>
  <c r="B357" i="10"/>
  <c r="C357" i="10"/>
  <c r="F357" i="10"/>
  <c r="B358" i="10"/>
  <c r="C358" i="10"/>
  <c r="B359" i="10"/>
  <c r="C359" i="10"/>
  <c r="F359" i="10"/>
  <c r="B360" i="10"/>
  <c r="C360" i="10"/>
  <c r="B361" i="10"/>
  <c r="C361" i="10"/>
  <c r="F361" i="10"/>
  <c r="B362" i="10"/>
  <c r="C362" i="10"/>
  <c r="B363" i="10"/>
  <c r="C363" i="10"/>
  <c r="F363" i="10"/>
  <c r="B364" i="10"/>
  <c r="C364" i="10"/>
  <c r="B365" i="10"/>
  <c r="C365" i="10"/>
  <c r="F365" i="10"/>
  <c r="B366" i="10"/>
  <c r="C366" i="10"/>
  <c r="B367" i="10"/>
  <c r="C367" i="10"/>
  <c r="F367" i="10"/>
  <c r="B368" i="10"/>
  <c r="C368" i="10"/>
  <c r="F368" i="10"/>
  <c r="B369" i="10"/>
  <c r="C369" i="10"/>
  <c r="F369" i="10"/>
  <c r="B370" i="10"/>
  <c r="C370" i="10"/>
  <c r="B371" i="10"/>
  <c r="C371" i="10"/>
  <c r="F371" i="10"/>
  <c r="B372" i="10"/>
  <c r="C372" i="10"/>
  <c r="B373" i="10"/>
  <c r="C373" i="10"/>
  <c r="B374" i="10"/>
  <c r="C374" i="10"/>
  <c r="B375" i="10"/>
  <c r="C375" i="10"/>
  <c r="F375" i="10"/>
  <c r="B376" i="10"/>
  <c r="C376" i="10"/>
  <c r="B377" i="10"/>
  <c r="C377" i="10"/>
  <c r="F377" i="10"/>
  <c r="L377" i="10"/>
  <c r="P377" i="10"/>
  <c r="S377" i="10"/>
  <c r="B378" i="10"/>
  <c r="C378" i="10"/>
  <c r="P378" i="10"/>
  <c r="S378" i="10"/>
  <c r="B379" i="10"/>
  <c r="C379" i="10"/>
  <c r="F379" i="10"/>
  <c r="L379" i="10"/>
  <c r="P379" i="10"/>
  <c r="S379" i="10"/>
  <c r="B380" i="10"/>
  <c r="C380" i="10"/>
  <c r="B381" i="10"/>
  <c r="C381" i="10"/>
  <c r="F381" i="10"/>
  <c r="L381" i="10"/>
  <c r="P381" i="10"/>
  <c r="S381" i="10"/>
  <c r="B382" i="10"/>
  <c r="C382" i="10"/>
  <c r="B383" i="10"/>
  <c r="C383" i="10"/>
  <c r="F383" i="10"/>
  <c r="L383" i="10"/>
  <c r="P383" i="10"/>
  <c r="S383" i="10"/>
  <c r="B384" i="10"/>
  <c r="C384" i="10"/>
  <c r="F384" i="10"/>
  <c r="L384" i="10"/>
  <c r="B385" i="10"/>
  <c r="C385" i="10"/>
  <c r="F385" i="10"/>
  <c r="S385" i="10"/>
  <c r="B386" i="10"/>
  <c r="C386" i="10"/>
  <c r="B387" i="10"/>
  <c r="C387" i="10"/>
  <c r="B388" i="10"/>
  <c r="C388" i="10"/>
  <c r="B389" i="10"/>
  <c r="C389" i="10"/>
  <c r="B390" i="10"/>
  <c r="C390" i="10"/>
  <c r="B391" i="10"/>
  <c r="C391" i="10"/>
  <c r="B392" i="10"/>
  <c r="C392" i="10"/>
  <c r="B393" i="10"/>
  <c r="C393" i="10"/>
  <c r="B394" i="10"/>
  <c r="C394" i="10"/>
  <c r="B395" i="10"/>
  <c r="C395" i="10"/>
  <c r="S395" i="10"/>
  <c r="B396" i="10"/>
  <c r="C396" i="10"/>
  <c r="L396" i="10"/>
  <c r="B397" i="10"/>
  <c r="C397" i="10"/>
  <c r="F397" i="10"/>
  <c r="L397" i="10"/>
  <c r="P397" i="10"/>
  <c r="S397" i="10"/>
  <c r="B398" i="10"/>
  <c r="C398" i="10"/>
  <c r="B399" i="10"/>
  <c r="C399" i="10"/>
  <c r="F399" i="10"/>
  <c r="L399" i="10"/>
  <c r="S399" i="10"/>
  <c r="B400" i="10"/>
  <c r="C400" i="10"/>
  <c r="B401" i="10"/>
  <c r="C401" i="10"/>
  <c r="F401" i="10"/>
  <c r="L401" i="10"/>
  <c r="S401" i="10"/>
  <c r="B402" i="10"/>
  <c r="C402" i="10"/>
  <c r="B403" i="10"/>
  <c r="C403" i="10"/>
  <c r="F403" i="10"/>
  <c r="P403" i="10"/>
  <c r="B404" i="10"/>
  <c r="C404" i="10"/>
  <c r="B405" i="10"/>
  <c r="C405" i="10"/>
  <c r="L405" i="10"/>
  <c r="P405" i="10"/>
  <c r="S405" i="10"/>
  <c r="B406" i="10"/>
  <c r="C406" i="10"/>
  <c r="B407" i="10"/>
  <c r="C407" i="10"/>
  <c r="L407" i="10"/>
  <c r="P407" i="10"/>
  <c r="S407" i="10"/>
  <c r="B408" i="10"/>
  <c r="C408" i="10"/>
  <c r="B409" i="10"/>
  <c r="C409" i="10"/>
  <c r="L409" i="10"/>
  <c r="P409" i="10"/>
  <c r="S409" i="10"/>
  <c r="B410" i="10"/>
  <c r="C410" i="10"/>
  <c r="B411" i="10"/>
  <c r="C411" i="10"/>
  <c r="F411" i="10"/>
  <c r="L411" i="10"/>
  <c r="P411" i="10"/>
  <c r="S411" i="10"/>
  <c r="B412" i="10"/>
  <c r="C412" i="10"/>
  <c r="P412" i="10"/>
  <c r="B413" i="10"/>
  <c r="C413" i="10"/>
  <c r="B414" i="10"/>
  <c r="C414" i="10"/>
  <c r="P414" i="10"/>
  <c r="B415" i="10"/>
  <c r="C415" i="10"/>
  <c r="F415" i="10"/>
  <c r="L415" i="10"/>
  <c r="P415" i="10"/>
  <c r="S415" i="10"/>
  <c r="B416" i="10"/>
  <c r="C416" i="10"/>
  <c r="B417" i="10"/>
  <c r="C417" i="10"/>
  <c r="F417" i="10"/>
  <c r="L417" i="10"/>
  <c r="P417" i="10"/>
  <c r="S417" i="10"/>
  <c r="B418" i="10"/>
  <c r="C418" i="10"/>
  <c r="P418" i="10"/>
  <c r="B419" i="10"/>
  <c r="C419" i="10"/>
  <c r="F419" i="10"/>
  <c r="L419" i="10"/>
  <c r="P419" i="10"/>
  <c r="S419" i="10"/>
  <c r="B420" i="10"/>
  <c r="C420" i="10"/>
  <c r="B421" i="10"/>
  <c r="C421" i="10"/>
  <c r="F421" i="10"/>
  <c r="L421" i="10"/>
  <c r="P421" i="10"/>
  <c r="S421" i="10"/>
  <c r="B422" i="10"/>
  <c r="C422" i="10"/>
  <c r="B423" i="10"/>
  <c r="C423" i="10"/>
  <c r="S423" i="10"/>
  <c r="B424" i="10"/>
  <c r="C424" i="10"/>
  <c r="B425" i="10"/>
  <c r="C425" i="10"/>
  <c r="S425" i="10"/>
  <c r="B426" i="10"/>
  <c r="C426" i="10"/>
  <c r="B427" i="10"/>
  <c r="C427" i="10"/>
  <c r="S427" i="10"/>
  <c r="B428" i="10"/>
  <c r="C428" i="10"/>
  <c r="L428" i="10"/>
  <c r="B429" i="10"/>
  <c r="C429" i="10"/>
  <c r="F429" i="10"/>
  <c r="L429" i="10"/>
  <c r="P429" i="10"/>
  <c r="S429" i="10"/>
  <c r="B430" i="10"/>
  <c r="C430" i="10"/>
  <c r="B431" i="10"/>
  <c r="C431" i="10"/>
  <c r="F431" i="10"/>
  <c r="L431" i="10"/>
  <c r="P431" i="10"/>
  <c r="S431" i="10"/>
  <c r="B432" i="10"/>
  <c r="C432" i="10"/>
  <c r="S432" i="10"/>
  <c r="B433" i="10"/>
  <c r="C433" i="10"/>
  <c r="F433" i="10"/>
  <c r="L433" i="10"/>
  <c r="P433" i="10"/>
  <c r="S433" i="10"/>
  <c r="B434" i="10"/>
  <c r="C434" i="10"/>
  <c r="B435" i="10"/>
  <c r="C435" i="10"/>
  <c r="F435" i="10"/>
  <c r="L435" i="10"/>
  <c r="P435" i="10"/>
  <c r="S435" i="10"/>
  <c r="B436" i="10"/>
  <c r="C436" i="10"/>
  <c r="B437" i="10"/>
  <c r="C437" i="10"/>
  <c r="F437" i="10"/>
  <c r="L437" i="10"/>
  <c r="P437" i="10"/>
  <c r="S437" i="10"/>
  <c r="B438" i="10"/>
  <c r="C438" i="10"/>
  <c r="P438" i="10"/>
  <c r="B439" i="10"/>
  <c r="C439" i="10"/>
  <c r="F439" i="10"/>
  <c r="L439" i="10"/>
  <c r="P439" i="10"/>
  <c r="S439" i="10"/>
  <c r="B440" i="10"/>
  <c r="C440" i="10"/>
  <c r="B441" i="10"/>
  <c r="C441" i="10"/>
  <c r="F441" i="10"/>
  <c r="L441" i="10"/>
  <c r="P441" i="10"/>
  <c r="S441" i="10"/>
  <c r="B442" i="10"/>
  <c r="C442" i="10"/>
  <c r="B443" i="10"/>
  <c r="C443" i="10"/>
  <c r="F443" i="10"/>
  <c r="L443" i="10"/>
  <c r="P443" i="10"/>
  <c r="S443" i="10"/>
  <c r="B444" i="10"/>
  <c r="C444" i="10"/>
  <c r="L444" i="10"/>
  <c r="B445" i="10"/>
  <c r="C445" i="10"/>
  <c r="F445" i="10"/>
  <c r="L445" i="10"/>
  <c r="P445" i="10"/>
  <c r="S445" i="10"/>
  <c r="B446" i="10"/>
  <c r="C446" i="10"/>
  <c r="B447" i="10"/>
  <c r="C447" i="10"/>
  <c r="F447" i="10"/>
  <c r="L447" i="10"/>
  <c r="P447" i="10"/>
  <c r="S447" i="10"/>
  <c r="B448" i="10"/>
  <c r="C448" i="10"/>
  <c r="S448" i="10"/>
  <c r="B449" i="10"/>
  <c r="C449" i="10"/>
  <c r="F449" i="10"/>
  <c r="L449" i="10"/>
  <c r="P449" i="10"/>
  <c r="S449" i="10"/>
  <c r="B450" i="10"/>
  <c r="C450" i="10"/>
  <c r="B451" i="10"/>
  <c r="C451" i="10"/>
  <c r="F451" i="10"/>
  <c r="L451" i="10"/>
  <c r="P451" i="10"/>
  <c r="S451" i="10"/>
  <c r="B452" i="10"/>
  <c r="C452" i="10"/>
  <c r="B453" i="10"/>
  <c r="C453" i="10"/>
  <c r="F453" i="10"/>
  <c r="L453" i="10"/>
  <c r="P453" i="10"/>
  <c r="S453" i="10"/>
  <c r="B454" i="10"/>
  <c r="C454" i="10"/>
  <c r="F454" i="10"/>
  <c r="L454" i="10"/>
  <c r="P454" i="10"/>
  <c r="S454" i="10"/>
  <c r="B455" i="10"/>
  <c r="C455" i="10"/>
  <c r="F455" i="10"/>
  <c r="L455" i="10"/>
  <c r="P455" i="10"/>
  <c r="S455" i="10"/>
  <c r="B456" i="10"/>
  <c r="C456" i="10"/>
  <c r="F456" i="10"/>
  <c r="L456" i="10"/>
  <c r="P456" i="10"/>
  <c r="S456" i="10"/>
  <c r="B457" i="10"/>
  <c r="C457" i="10"/>
  <c r="F457" i="10"/>
  <c r="L457" i="10"/>
  <c r="P457" i="10"/>
  <c r="S457" i="10"/>
  <c r="B458" i="10"/>
  <c r="C458" i="10"/>
  <c r="F458" i="10"/>
  <c r="L458" i="10"/>
  <c r="P458" i="10"/>
  <c r="S458" i="10"/>
  <c r="B459" i="10"/>
  <c r="C459" i="10"/>
  <c r="F459" i="10"/>
  <c r="L459" i="10"/>
  <c r="P459" i="10"/>
  <c r="S459" i="10"/>
  <c r="B460" i="10"/>
  <c r="C460" i="10"/>
  <c r="F460" i="10"/>
  <c r="L460" i="10"/>
  <c r="P460" i="10"/>
  <c r="S460" i="10"/>
  <c r="B461" i="10"/>
  <c r="C461" i="10"/>
  <c r="F461" i="10"/>
  <c r="L461" i="10"/>
  <c r="P461" i="10"/>
  <c r="S461" i="10"/>
  <c r="B462" i="10"/>
  <c r="C462" i="10"/>
  <c r="F462" i="10"/>
  <c r="L462" i="10"/>
  <c r="P462" i="10"/>
  <c r="S462" i="10"/>
  <c r="B463" i="10"/>
  <c r="C463" i="10"/>
  <c r="F463" i="10"/>
  <c r="L463" i="10"/>
  <c r="P463" i="10"/>
  <c r="S463" i="10"/>
  <c r="B464" i="10"/>
  <c r="C464" i="10"/>
  <c r="F464" i="10"/>
  <c r="L464" i="10"/>
  <c r="P464" i="10"/>
  <c r="S464" i="10"/>
  <c r="B465" i="10"/>
  <c r="C465" i="10"/>
  <c r="F465" i="10"/>
  <c r="L465" i="10"/>
  <c r="P465" i="10"/>
  <c r="S465" i="10"/>
  <c r="B466" i="10"/>
  <c r="C466" i="10"/>
  <c r="F466" i="10"/>
  <c r="L466" i="10"/>
  <c r="P466" i="10"/>
  <c r="S466" i="10"/>
  <c r="B467" i="10"/>
  <c r="C467" i="10"/>
  <c r="F467" i="10"/>
  <c r="L467" i="10"/>
  <c r="P467" i="10"/>
  <c r="S467" i="10"/>
  <c r="B468" i="10"/>
  <c r="C468" i="10"/>
  <c r="F468" i="10"/>
  <c r="L468" i="10"/>
  <c r="P468" i="10"/>
  <c r="S468" i="10"/>
  <c r="B469" i="10"/>
  <c r="C469" i="10"/>
  <c r="F469" i="10"/>
  <c r="L469" i="10"/>
  <c r="P469" i="10"/>
  <c r="S469" i="10"/>
  <c r="B470" i="10"/>
  <c r="C470" i="10"/>
  <c r="F470" i="10"/>
  <c r="L470" i="10"/>
  <c r="P470" i="10"/>
  <c r="S470" i="10"/>
  <c r="B471" i="10"/>
  <c r="C471" i="10"/>
  <c r="F471" i="10"/>
  <c r="L471" i="10"/>
  <c r="P471" i="10"/>
  <c r="S471" i="10"/>
  <c r="B472" i="10"/>
  <c r="C472" i="10"/>
  <c r="F472" i="10"/>
  <c r="L472" i="10"/>
  <c r="P472" i="10"/>
  <c r="S472" i="10"/>
  <c r="B473" i="10"/>
  <c r="C473" i="10"/>
  <c r="F473" i="10"/>
  <c r="L473" i="10"/>
  <c r="P473" i="10"/>
  <c r="S473" i="10"/>
  <c r="B474" i="10"/>
  <c r="C474" i="10"/>
  <c r="F474" i="10"/>
  <c r="L474" i="10"/>
  <c r="P474" i="10"/>
  <c r="S474" i="10"/>
  <c r="B475" i="10"/>
  <c r="C475" i="10"/>
  <c r="F475" i="10"/>
  <c r="L475" i="10"/>
  <c r="P475" i="10"/>
  <c r="S475" i="10"/>
  <c r="B476" i="10"/>
  <c r="C476" i="10"/>
  <c r="F476" i="10"/>
  <c r="L476" i="10"/>
  <c r="P476" i="10"/>
  <c r="S476" i="10"/>
  <c r="B477" i="10"/>
  <c r="C477" i="10"/>
  <c r="B478" i="10"/>
  <c r="C478" i="10"/>
  <c r="B479" i="10"/>
  <c r="C479" i="10"/>
  <c r="B480" i="10"/>
  <c r="C480" i="10"/>
  <c r="B481" i="10"/>
  <c r="C481" i="10"/>
  <c r="B482" i="10"/>
  <c r="C482" i="10"/>
  <c r="B483" i="10"/>
  <c r="C483" i="10"/>
  <c r="B484" i="10"/>
  <c r="C484" i="10"/>
  <c r="B485" i="10"/>
  <c r="C485" i="10"/>
  <c r="B486" i="10"/>
  <c r="C486" i="10"/>
  <c r="B487" i="10"/>
  <c r="C487" i="10"/>
  <c r="B488" i="10"/>
  <c r="C488" i="10"/>
  <c r="P488" i="10"/>
  <c r="B489" i="10"/>
  <c r="C489" i="10"/>
  <c r="B490" i="10"/>
  <c r="C490" i="10"/>
  <c r="B491" i="10"/>
  <c r="C491" i="10"/>
  <c r="F491" i="10"/>
  <c r="L491" i="10"/>
  <c r="P491" i="10"/>
  <c r="S491" i="10"/>
  <c r="B492" i="10"/>
  <c r="C492" i="10"/>
  <c r="F492" i="10"/>
  <c r="L492" i="10"/>
  <c r="P492" i="10"/>
  <c r="S492" i="10"/>
  <c r="B493" i="10"/>
  <c r="C493" i="10"/>
  <c r="F493" i="10"/>
  <c r="L493" i="10"/>
  <c r="P493" i="10"/>
  <c r="S493" i="10"/>
  <c r="B494" i="10"/>
  <c r="C494" i="10"/>
  <c r="F494" i="10"/>
  <c r="L494" i="10"/>
  <c r="P494" i="10"/>
  <c r="S494" i="10"/>
  <c r="B495" i="10"/>
  <c r="C495" i="10"/>
  <c r="F495" i="10"/>
  <c r="L495" i="10"/>
  <c r="P495" i="10"/>
  <c r="S495" i="10"/>
  <c r="B496" i="10"/>
  <c r="C496" i="10"/>
  <c r="F496" i="10"/>
  <c r="L496" i="10"/>
  <c r="P496" i="10"/>
  <c r="S496" i="10"/>
  <c r="B497" i="10"/>
  <c r="C497" i="10"/>
  <c r="F497" i="10"/>
  <c r="L497" i="10"/>
  <c r="P497" i="10"/>
  <c r="S497" i="10"/>
  <c r="B498" i="10"/>
  <c r="C498" i="10"/>
  <c r="F498" i="10"/>
  <c r="L498" i="10"/>
  <c r="P498" i="10"/>
  <c r="S498" i="10"/>
  <c r="B499" i="10"/>
  <c r="C499" i="10"/>
  <c r="F499" i="10"/>
  <c r="L499" i="10"/>
  <c r="P499" i="10"/>
  <c r="S499" i="10"/>
  <c r="B500" i="10"/>
  <c r="C500" i="10"/>
  <c r="F500" i="10"/>
  <c r="L500" i="10"/>
  <c r="P500" i="10"/>
  <c r="S500" i="10"/>
  <c r="B501" i="10"/>
  <c r="C501" i="10"/>
  <c r="P501" i="10"/>
  <c r="S501" i="10"/>
  <c r="B502" i="10"/>
  <c r="C502" i="10"/>
  <c r="F502" i="10"/>
  <c r="L502" i="10"/>
  <c r="P502" i="10"/>
  <c r="S502" i="10"/>
  <c r="B503" i="10"/>
  <c r="C503" i="10"/>
  <c r="F503" i="10"/>
  <c r="L503" i="10"/>
  <c r="P503" i="10"/>
  <c r="S503" i="10"/>
  <c r="B504" i="10"/>
  <c r="C504" i="10"/>
  <c r="B505" i="10"/>
  <c r="C505" i="10"/>
  <c r="F505" i="10"/>
  <c r="L505" i="10"/>
  <c r="P505" i="10"/>
  <c r="S505" i="10"/>
  <c r="B506" i="10"/>
  <c r="C506" i="10"/>
  <c r="F506" i="10"/>
  <c r="L506" i="10"/>
  <c r="P506" i="10"/>
  <c r="S506" i="10"/>
  <c r="B507" i="10"/>
  <c r="C507" i="10"/>
  <c r="F507" i="10"/>
  <c r="L507" i="10"/>
  <c r="P507" i="10"/>
  <c r="S507" i="10"/>
  <c r="B508" i="10"/>
  <c r="C508" i="10"/>
  <c r="F508" i="10"/>
  <c r="L508" i="10"/>
  <c r="P508" i="10"/>
  <c r="S508" i="10"/>
  <c r="B509" i="10"/>
  <c r="C509" i="10"/>
  <c r="F509" i="10"/>
  <c r="L509" i="10"/>
  <c r="P509" i="10"/>
  <c r="S509" i="10"/>
  <c r="B510" i="10"/>
  <c r="C510" i="10"/>
  <c r="F510" i="10"/>
  <c r="L510" i="10"/>
  <c r="P510" i="10"/>
  <c r="S510" i="10"/>
  <c r="B511" i="10"/>
  <c r="C511" i="10"/>
  <c r="F511" i="10"/>
  <c r="L511" i="10"/>
  <c r="P511" i="10"/>
  <c r="S511" i="10"/>
  <c r="B512" i="10"/>
  <c r="C512" i="10"/>
  <c r="F512" i="10"/>
  <c r="L512" i="10"/>
  <c r="P512" i="10"/>
  <c r="S512" i="10"/>
  <c r="B513" i="10"/>
  <c r="C513" i="10"/>
  <c r="L513" i="10"/>
  <c r="P513" i="10"/>
  <c r="B514" i="10"/>
  <c r="C514" i="10"/>
  <c r="F514" i="10"/>
  <c r="L514" i="10"/>
  <c r="P514" i="10"/>
  <c r="S514" i="10"/>
  <c r="B515" i="10"/>
  <c r="C515" i="10"/>
  <c r="F515" i="10"/>
  <c r="L515" i="10"/>
  <c r="P515" i="10"/>
  <c r="S515" i="10"/>
  <c r="B516" i="10"/>
  <c r="C516" i="10"/>
  <c r="B517" i="10"/>
  <c r="C517" i="10"/>
  <c r="F517" i="10"/>
  <c r="L517" i="10"/>
  <c r="P517" i="10"/>
  <c r="S517" i="10"/>
  <c r="B518" i="10"/>
  <c r="C518" i="10"/>
  <c r="F518" i="10"/>
  <c r="L518" i="10"/>
  <c r="P518" i="10"/>
  <c r="S518" i="10"/>
  <c r="B519" i="10"/>
  <c r="C519" i="10"/>
  <c r="L519" i="10"/>
  <c r="P519" i="10"/>
  <c r="B520" i="10"/>
  <c r="C520" i="10"/>
  <c r="F520" i="10"/>
  <c r="L520" i="10"/>
  <c r="P520" i="10"/>
  <c r="S520" i="10"/>
  <c r="B521" i="10"/>
  <c r="C521" i="10"/>
  <c r="F521" i="10"/>
  <c r="L521" i="10"/>
  <c r="P521" i="10"/>
  <c r="S521" i="10"/>
  <c r="B522" i="10"/>
  <c r="C522" i="10"/>
  <c r="B523" i="10"/>
  <c r="C523" i="10"/>
  <c r="F523" i="10"/>
  <c r="L523" i="10"/>
  <c r="P523" i="10"/>
  <c r="S523" i="10"/>
  <c r="B524" i="10"/>
  <c r="C524" i="10"/>
  <c r="F524" i="10"/>
  <c r="L524" i="10"/>
  <c r="P524" i="10"/>
  <c r="S524" i="10"/>
  <c r="B525" i="10"/>
  <c r="C525" i="10"/>
  <c r="L525" i="10"/>
  <c r="P525" i="10"/>
  <c r="B526" i="10"/>
  <c r="C526" i="10"/>
  <c r="F526" i="10"/>
  <c r="L526" i="10"/>
  <c r="P526" i="10"/>
  <c r="S526" i="10"/>
  <c r="B527" i="10"/>
  <c r="C527" i="10"/>
  <c r="F527" i="10"/>
  <c r="L527" i="10"/>
  <c r="P527" i="10"/>
  <c r="S527" i="10"/>
  <c r="B528" i="10"/>
  <c r="C528" i="10"/>
  <c r="F528" i="10"/>
  <c r="L528" i="10"/>
  <c r="P528" i="10"/>
  <c r="S528" i="10"/>
  <c r="B529" i="10"/>
  <c r="C529" i="10"/>
  <c r="F529" i="10"/>
  <c r="L529" i="10"/>
  <c r="P529" i="10"/>
  <c r="S529" i="10"/>
  <c r="B530" i="10"/>
  <c r="C530" i="10"/>
  <c r="L530" i="10"/>
  <c r="B531" i="10"/>
  <c r="C531" i="10"/>
  <c r="F531" i="10"/>
  <c r="L531" i="10"/>
  <c r="P531" i="10"/>
  <c r="S531" i="10"/>
  <c r="B532" i="10"/>
  <c r="C532" i="10"/>
  <c r="F532" i="10"/>
  <c r="L532" i="10"/>
  <c r="P532" i="10"/>
  <c r="S532" i="10"/>
  <c r="B533" i="10"/>
  <c r="C533" i="10"/>
  <c r="F533" i="10"/>
  <c r="L533" i="10"/>
  <c r="P533" i="10"/>
  <c r="S533" i="10"/>
  <c r="B534" i="10"/>
  <c r="C534" i="10"/>
  <c r="F534" i="10"/>
  <c r="L534" i="10"/>
  <c r="P534" i="10"/>
  <c r="S534" i="10"/>
  <c r="B535" i="10"/>
  <c r="C535" i="10"/>
  <c r="F535" i="10"/>
  <c r="L535" i="10"/>
  <c r="P535" i="10"/>
  <c r="S535" i="10"/>
  <c r="B536" i="10"/>
  <c r="C536" i="10"/>
  <c r="F536" i="10"/>
  <c r="L536" i="10"/>
  <c r="P536" i="10"/>
  <c r="S536" i="10"/>
  <c r="B537" i="10"/>
  <c r="C537" i="10"/>
  <c r="F537" i="10"/>
  <c r="L537" i="10"/>
  <c r="P537" i="10"/>
  <c r="S537" i="10"/>
  <c r="B538" i="10"/>
  <c r="C538" i="10"/>
  <c r="F538" i="10"/>
  <c r="L538" i="10"/>
  <c r="P538" i="10"/>
  <c r="S538" i="10"/>
  <c r="B539" i="10"/>
  <c r="C539" i="10"/>
  <c r="F539" i="10"/>
  <c r="L539" i="10"/>
  <c r="P539" i="10"/>
  <c r="S539" i="10"/>
  <c r="B540" i="10"/>
  <c r="C540" i="10"/>
  <c r="F540" i="10"/>
  <c r="L540" i="10"/>
  <c r="P540" i="10"/>
  <c r="S540" i="10"/>
  <c r="B541" i="10"/>
  <c r="C541" i="10"/>
  <c r="F541" i="10"/>
  <c r="L541" i="10"/>
  <c r="P541" i="10"/>
  <c r="S541" i="10"/>
  <c r="B542" i="10"/>
  <c r="C542" i="10"/>
  <c r="F542" i="10"/>
  <c r="L542" i="10"/>
  <c r="P542" i="10"/>
  <c r="S542" i="10"/>
  <c r="B543" i="10"/>
  <c r="C543" i="10"/>
  <c r="F543" i="10"/>
  <c r="L543" i="10"/>
  <c r="P543" i="10"/>
  <c r="S543" i="10"/>
  <c r="B544" i="10"/>
  <c r="C544" i="10"/>
  <c r="F544" i="10"/>
  <c r="L544" i="10"/>
  <c r="P544" i="10"/>
  <c r="S544" i="10"/>
  <c r="B545" i="10"/>
  <c r="C545" i="10"/>
  <c r="F545" i="10"/>
  <c r="L545" i="10"/>
  <c r="P545" i="10"/>
  <c r="S545" i="10"/>
  <c r="B546" i="10"/>
  <c r="C546" i="10"/>
  <c r="F546" i="10"/>
  <c r="L546" i="10"/>
  <c r="P546" i="10"/>
  <c r="S546" i="10"/>
  <c r="B547" i="10"/>
  <c r="C547" i="10"/>
  <c r="F547" i="10"/>
  <c r="L547" i="10"/>
  <c r="P547" i="10"/>
  <c r="S547" i="10"/>
  <c r="B548" i="10"/>
  <c r="C548" i="10"/>
  <c r="F548" i="10"/>
  <c r="L548" i="10"/>
  <c r="P548" i="10"/>
  <c r="S548" i="10"/>
  <c r="B549" i="10"/>
  <c r="C549" i="10"/>
  <c r="F549" i="10"/>
  <c r="L549" i="10"/>
  <c r="P549" i="10"/>
  <c r="S549" i="10"/>
  <c r="B550" i="10"/>
  <c r="C550" i="10"/>
  <c r="F550" i="10"/>
  <c r="L550" i="10"/>
  <c r="P550" i="10"/>
  <c r="S550" i="10"/>
  <c r="B551" i="10"/>
  <c r="C551" i="10"/>
  <c r="F551" i="10"/>
  <c r="L551" i="10"/>
  <c r="P551" i="10"/>
  <c r="S551" i="10"/>
  <c r="B552" i="10"/>
  <c r="C552" i="10"/>
  <c r="F552" i="10"/>
  <c r="L552" i="10"/>
  <c r="P552" i="10"/>
  <c r="S552" i="10"/>
  <c r="B553" i="10"/>
  <c r="C553" i="10"/>
  <c r="L553" i="10"/>
  <c r="P553" i="10"/>
  <c r="S553" i="10"/>
  <c r="B554" i="10"/>
  <c r="C554" i="10"/>
  <c r="F554" i="10"/>
  <c r="L554" i="10"/>
  <c r="P554" i="10"/>
  <c r="S554" i="10"/>
  <c r="B555" i="10"/>
  <c r="C555" i="10"/>
  <c r="F555" i="10"/>
  <c r="L555" i="10"/>
  <c r="P555" i="10"/>
  <c r="S555" i="10"/>
  <c r="B556" i="10"/>
  <c r="C556" i="10"/>
  <c r="B557" i="10"/>
  <c r="C557" i="10"/>
  <c r="B558" i="10"/>
  <c r="C558" i="10"/>
  <c r="S558" i="10"/>
  <c r="B559" i="10"/>
  <c r="C559" i="10"/>
  <c r="B560" i="10"/>
  <c r="C560" i="10"/>
  <c r="B561" i="10"/>
  <c r="C561" i="10"/>
  <c r="L561" i="10"/>
  <c r="B562" i="10"/>
  <c r="C562" i="10"/>
  <c r="B563" i="10"/>
  <c r="C563" i="10"/>
  <c r="B564" i="10"/>
  <c r="C564" i="10"/>
  <c r="P564" i="10"/>
  <c r="B565" i="10"/>
  <c r="C565" i="10"/>
  <c r="B566" i="10"/>
  <c r="C566" i="10"/>
  <c r="B567" i="10"/>
  <c r="C567" i="10"/>
  <c r="S567" i="10"/>
  <c r="B568" i="10"/>
  <c r="C568" i="10"/>
  <c r="B569" i="10"/>
  <c r="C569" i="10"/>
  <c r="B570" i="10"/>
  <c r="C570" i="10"/>
  <c r="B571" i="10"/>
  <c r="C571" i="10"/>
  <c r="B572" i="10"/>
  <c r="C572" i="10"/>
  <c r="F572" i="10"/>
  <c r="L572" i="10"/>
  <c r="P572" i="10"/>
  <c r="S572" i="10"/>
  <c r="B573" i="10"/>
  <c r="C573" i="10"/>
  <c r="F573" i="10"/>
  <c r="L573" i="10"/>
  <c r="P573" i="10"/>
  <c r="S573" i="10"/>
  <c r="B574" i="10"/>
  <c r="C574" i="10"/>
  <c r="F574" i="10"/>
  <c r="L574" i="10"/>
  <c r="P574" i="10"/>
  <c r="S574" i="10"/>
  <c r="B575" i="10"/>
  <c r="C575" i="10"/>
  <c r="F575" i="10"/>
  <c r="L575" i="10"/>
  <c r="P575" i="10"/>
  <c r="S575" i="10"/>
  <c r="B576" i="10"/>
  <c r="C576" i="10"/>
  <c r="F576" i="10"/>
  <c r="L576" i="10"/>
  <c r="P576" i="10"/>
  <c r="S576" i="10"/>
  <c r="B577" i="10"/>
  <c r="C577" i="10"/>
  <c r="F577" i="10"/>
  <c r="L577" i="10"/>
  <c r="P577" i="10"/>
  <c r="S577" i="10"/>
  <c r="B578" i="10"/>
  <c r="C578" i="10"/>
  <c r="F578" i="10"/>
  <c r="L578" i="10"/>
  <c r="P578" i="10"/>
  <c r="S578" i="10"/>
  <c r="B579" i="10"/>
  <c r="C579" i="10"/>
  <c r="F579" i="10"/>
  <c r="L579" i="10"/>
  <c r="S579" i="10"/>
  <c r="B580" i="10"/>
  <c r="C580" i="10"/>
  <c r="L580" i="10"/>
  <c r="P580" i="10"/>
  <c r="S580" i="10"/>
  <c r="B581" i="10"/>
  <c r="C581" i="10"/>
  <c r="F581" i="10"/>
  <c r="L581" i="10"/>
  <c r="S581" i="10"/>
  <c r="B582" i="10"/>
  <c r="C582" i="10"/>
  <c r="L582" i="10"/>
  <c r="P582" i="10"/>
  <c r="S582" i="10"/>
  <c r="B583" i="10"/>
  <c r="C583" i="10"/>
  <c r="P583" i="10"/>
  <c r="B584" i="10"/>
  <c r="C584" i="10"/>
  <c r="F584" i="10"/>
  <c r="L584" i="10"/>
  <c r="P584" i="10"/>
  <c r="S584" i="10"/>
  <c r="B585" i="10"/>
  <c r="C585" i="10"/>
  <c r="B586" i="10"/>
  <c r="C586" i="10"/>
  <c r="F586" i="10"/>
  <c r="L586" i="10"/>
  <c r="P586" i="10"/>
  <c r="S586" i="10"/>
  <c r="B587" i="10"/>
  <c r="C587" i="10"/>
  <c r="F587" i="10"/>
  <c r="L587" i="10"/>
  <c r="P587" i="10"/>
  <c r="S587" i="10"/>
  <c r="B588" i="10"/>
  <c r="C588" i="10"/>
  <c r="B589" i="10"/>
  <c r="C589" i="10"/>
  <c r="F589" i="10"/>
  <c r="L589" i="10"/>
  <c r="P589" i="10"/>
  <c r="S589" i="10"/>
  <c r="B590" i="10"/>
  <c r="C590" i="10"/>
  <c r="F590" i="10"/>
  <c r="L590" i="10"/>
  <c r="P590" i="10"/>
  <c r="S590" i="10"/>
  <c r="B591" i="10"/>
  <c r="C591" i="10"/>
  <c r="F591" i="10"/>
  <c r="L591" i="10"/>
  <c r="P591" i="10"/>
  <c r="S591" i="10"/>
  <c r="B592" i="10"/>
  <c r="C592" i="10"/>
  <c r="F592" i="10"/>
  <c r="L592" i="10"/>
  <c r="P592" i="10"/>
  <c r="S592" i="10"/>
  <c r="B593" i="10"/>
  <c r="C593" i="10"/>
  <c r="F593" i="10"/>
  <c r="L593" i="10"/>
  <c r="P593" i="10"/>
  <c r="S593" i="10"/>
  <c r="B594" i="10"/>
  <c r="C594" i="10"/>
  <c r="F594" i="10"/>
  <c r="L594" i="10"/>
  <c r="P594" i="10"/>
  <c r="S594" i="10"/>
  <c r="B595" i="10"/>
  <c r="C595" i="10"/>
  <c r="F595" i="10"/>
  <c r="L595" i="10"/>
  <c r="P595" i="10"/>
  <c r="S595" i="10"/>
  <c r="B596" i="10"/>
  <c r="C596" i="10"/>
  <c r="F596" i="10"/>
  <c r="L596" i="10"/>
  <c r="P596" i="10"/>
  <c r="S596" i="10"/>
  <c r="B597" i="10"/>
  <c r="C597" i="10"/>
  <c r="F597" i="10"/>
  <c r="L597" i="10"/>
  <c r="P597" i="10"/>
  <c r="S597" i="10"/>
  <c r="B598" i="10"/>
  <c r="C598" i="10"/>
  <c r="B599" i="10"/>
  <c r="C599" i="10"/>
  <c r="B600" i="10"/>
  <c r="C600" i="10"/>
  <c r="L600" i="10"/>
  <c r="B601" i="10"/>
  <c r="C601" i="10"/>
  <c r="B602" i="10"/>
  <c r="C602" i="10"/>
  <c r="B603" i="10"/>
  <c r="C603" i="10"/>
  <c r="B604" i="10"/>
  <c r="C604" i="10"/>
  <c r="L604" i="10"/>
  <c r="B605" i="10"/>
  <c r="C605" i="10"/>
  <c r="B606" i="10"/>
  <c r="C606" i="10"/>
  <c r="F606" i="10"/>
  <c r="L606" i="10"/>
  <c r="P606" i="10"/>
  <c r="S606" i="10"/>
  <c r="B607" i="10"/>
  <c r="C607" i="10"/>
  <c r="B608" i="10"/>
  <c r="C608" i="10"/>
  <c r="F608" i="10"/>
  <c r="L608" i="10"/>
  <c r="P608" i="10"/>
  <c r="S608" i="10"/>
  <c r="B609" i="10"/>
  <c r="C609" i="10"/>
  <c r="F609" i="10"/>
  <c r="B610" i="10"/>
  <c r="C610" i="10"/>
  <c r="B611" i="10"/>
  <c r="C611" i="10"/>
  <c r="B612" i="10"/>
  <c r="C612" i="10"/>
  <c r="F612" i="10"/>
  <c r="L612" i="10"/>
  <c r="P612" i="10"/>
  <c r="S612" i="10"/>
  <c r="B613" i="10"/>
  <c r="C613" i="10"/>
  <c r="L613" i="10"/>
  <c r="B614" i="10"/>
  <c r="C614" i="10"/>
  <c r="B615" i="10"/>
  <c r="C615" i="10"/>
  <c r="L615" i="10"/>
  <c r="P615" i="10"/>
  <c r="S615" i="10"/>
  <c r="B616" i="10"/>
  <c r="C616" i="10"/>
  <c r="F616" i="10"/>
  <c r="L616" i="10"/>
  <c r="P616" i="10"/>
  <c r="S616" i="10"/>
  <c r="B617" i="10"/>
  <c r="C617" i="10"/>
  <c r="F617" i="10"/>
  <c r="L617" i="10"/>
  <c r="P617" i="10"/>
  <c r="S617" i="10"/>
  <c r="B618" i="10"/>
  <c r="C618" i="10"/>
  <c r="F618" i="10"/>
  <c r="L618" i="10"/>
  <c r="P618" i="10"/>
  <c r="S618" i="10"/>
  <c r="B619" i="10"/>
  <c r="C619" i="10"/>
  <c r="F619" i="10"/>
  <c r="L619" i="10"/>
  <c r="P619" i="10"/>
  <c r="S619" i="10"/>
  <c r="B620" i="10"/>
  <c r="C620" i="10"/>
  <c r="F620" i="10"/>
  <c r="L620" i="10"/>
  <c r="P620" i="10"/>
  <c r="S620" i="10"/>
  <c r="B621" i="10"/>
  <c r="C621" i="10"/>
  <c r="L621" i="10"/>
  <c r="B622" i="10"/>
  <c r="C622" i="10"/>
  <c r="F622" i="10"/>
  <c r="L622" i="10"/>
  <c r="P622" i="10"/>
  <c r="S622" i="10"/>
  <c r="B623" i="10"/>
  <c r="C623" i="10"/>
  <c r="F623" i="10"/>
  <c r="P623" i="10"/>
  <c r="S623" i="10"/>
  <c r="B624" i="10"/>
  <c r="C624" i="10"/>
  <c r="F624" i="10"/>
  <c r="L624" i="10"/>
  <c r="P624" i="10"/>
  <c r="S624" i="10"/>
  <c r="B625" i="10"/>
  <c r="C625" i="10"/>
  <c r="L625" i="10"/>
  <c r="B626" i="10"/>
  <c r="C626" i="10"/>
  <c r="F626" i="10"/>
  <c r="L626" i="10"/>
  <c r="P626" i="10"/>
  <c r="S626" i="10"/>
  <c r="B627" i="10"/>
  <c r="C627" i="10"/>
  <c r="B628" i="10"/>
  <c r="C628" i="10"/>
  <c r="F628" i="10"/>
  <c r="L628" i="10"/>
  <c r="P628" i="10"/>
  <c r="S628" i="10"/>
  <c r="B629" i="10"/>
  <c r="C629" i="10"/>
  <c r="F629" i="10"/>
  <c r="P629" i="10"/>
  <c r="S629" i="10"/>
  <c r="B630" i="10"/>
  <c r="C630" i="10"/>
  <c r="F630" i="10"/>
  <c r="L630" i="10"/>
  <c r="P630" i="10"/>
  <c r="S630" i="10"/>
  <c r="B631" i="10"/>
  <c r="C631" i="10"/>
  <c r="L631" i="10"/>
  <c r="B632" i="10"/>
  <c r="C632" i="10"/>
  <c r="F632" i="10"/>
  <c r="L632" i="10"/>
  <c r="P632" i="10"/>
  <c r="S632" i="10"/>
  <c r="B633" i="10"/>
  <c r="C633" i="10"/>
  <c r="B634" i="10"/>
  <c r="C634" i="10"/>
  <c r="F634" i="10"/>
  <c r="L634" i="10"/>
  <c r="P634" i="10"/>
  <c r="S634" i="10"/>
  <c r="B635" i="10"/>
  <c r="C635" i="10"/>
  <c r="F635" i="10"/>
  <c r="P635" i="10"/>
  <c r="S635" i="10"/>
  <c r="B636" i="10"/>
  <c r="C636" i="10"/>
  <c r="F636" i="10"/>
  <c r="L636" i="10"/>
  <c r="P636" i="10"/>
  <c r="S636" i="10"/>
  <c r="B637" i="10"/>
  <c r="C637" i="10"/>
  <c r="F637" i="10"/>
  <c r="L637" i="10"/>
  <c r="P637" i="10"/>
  <c r="S637" i="10"/>
  <c r="B638" i="10"/>
  <c r="C638" i="10"/>
  <c r="F638" i="10"/>
  <c r="L638" i="10"/>
  <c r="P638" i="10"/>
  <c r="S638" i="10"/>
  <c r="B639" i="10"/>
  <c r="C639" i="10"/>
  <c r="F639" i="10"/>
  <c r="L639" i="10"/>
  <c r="P639" i="10"/>
  <c r="S639" i="10"/>
  <c r="B640" i="10"/>
  <c r="C640" i="10"/>
  <c r="F640" i="10"/>
  <c r="L640" i="10"/>
  <c r="P640" i="10"/>
  <c r="S640" i="10"/>
  <c r="B641" i="10"/>
  <c r="C641" i="10"/>
  <c r="F641" i="10"/>
  <c r="L641" i="10"/>
  <c r="P641" i="10"/>
  <c r="S641" i="10"/>
  <c r="B642" i="10"/>
  <c r="C642" i="10"/>
  <c r="F642" i="10"/>
  <c r="L642" i="10"/>
  <c r="P642" i="10"/>
  <c r="S642" i="10"/>
  <c r="B643" i="10"/>
  <c r="C643" i="10"/>
  <c r="F643" i="10"/>
  <c r="B644" i="10"/>
  <c r="C644" i="10"/>
  <c r="P644" i="10"/>
  <c r="B645" i="10"/>
  <c r="C645" i="10"/>
  <c r="F645" i="10"/>
  <c r="B646" i="10"/>
  <c r="C646" i="10"/>
  <c r="P646" i="10"/>
  <c r="B647" i="10"/>
  <c r="C647" i="10"/>
  <c r="F647" i="10"/>
  <c r="L647" i="10"/>
  <c r="P647" i="10"/>
  <c r="S647" i="10"/>
  <c r="B648" i="10"/>
  <c r="C648" i="10"/>
  <c r="F648" i="10"/>
  <c r="L648" i="10"/>
  <c r="P648" i="10"/>
  <c r="S648" i="10"/>
  <c r="B649" i="10"/>
  <c r="C649" i="10"/>
  <c r="F649" i="10"/>
  <c r="L649" i="10"/>
  <c r="P649" i="10"/>
  <c r="S649" i="10"/>
  <c r="B650" i="10"/>
  <c r="C650" i="10"/>
  <c r="F650" i="10"/>
  <c r="L650" i="10"/>
  <c r="P650" i="10"/>
  <c r="S650" i="10"/>
  <c r="B651" i="10"/>
  <c r="C651" i="10"/>
  <c r="F651" i="10"/>
  <c r="L651" i="10"/>
  <c r="P651" i="10"/>
  <c r="S651" i="10"/>
  <c r="B652" i="10"/>
  <c r="C652" i="10"/>
  <c r="B653" i="10"/>
  <c r="C653" i="10"/>
  <c r="F653" i="10"/>
  <c r="L653" i="10"/>
  <c r="P653" i="10"/>
  <c r="S653" i="10"/>
  <c r="B654" i="10"/>
  <c r="C654" i="10"/>
  <c r="F654" i="10"/>
  <c r="L654" i="10"/>
  <c r="P654" i="10"/>
  <c r="S654" i="10"/>
  <c r="B655" i="10"/>
  <c r="C655" i="10"/>
  <c r="F655" i="10"/>
  <c r="L655" i="10"/>
  <c r="P655" i="10"/>
  <c r="S655" i="10"/>
  <c r="B656" i="10"/>
  <c r="C656" i="10"/>
  <c r="F656" i="10"/>
  <c r="L656" i="10"/>
  <c r="P656" i="10"/>
  <c r="S656" i="10"/>
  <c r="B657" i="10"/>
  <c r="C657" i="10"/>
  <c r="F657" i="10"/>
  <c r="L657" i="10"/>
  <c r="P657" i="10"/>
  <c r="S657" i="10"/>
  <c r="B658" i="10"/>
  <c r="C658" i="10"/>
  <c r="F658" i="10"/>
  <c r="L658" i="10"/>
  <c r="P658" i="10"/>
  <c r="S658" i="10"/>
  <c r="B659" i="10"/>
  <c r="C659" i="10"/>
  <c r="F659" i="10"/>
  <c r="L659" i="10"/>
  <c r="P659" i="10"/>
  <c r="S659" i="10"/>
  <c r="B660" i="10"/>
  <c r="C660" i="10"/>
  <c r="F660" i="10"/>
  <c r="L660" i="10"/>
  <c r="P660" i="10"/>
  <c r="S660" i="10"/>
  <c r="B661" i="10"/>
  <c r="C661" i="10"/>
  <c r="S661" i="10"/>
  <c r="B662" i="10"/>
  <c r="C662" i="10"/>
  <c r="F662" i="10"/>
  <c r="L662" i="10"/>
  <c r="P662" i="10"/>
  <c r="S662" i="10"/>
  <c r="B663" i="10"/>
  <c r="C663" i="10"/>
  <c r="B664" i="10"/>
  <c r="C664" i="10"/>
  <c r="F664" i="10"/>
  <c r="L664" i="10"/>
  <c r="P664" i="10"/>
  <c r="S664" i="10"/>
  <c r="B665" i="10"/>
  <c r="C665" i="10"/>
  <c r="B666" i="10"/>
  <c r="C666" i="10"/>
  <c r="F666" i="10"/>
  <c r="L666" i="10"/>
  <c r="P666" i="10"/>
  <c r="S666" i="10"/>
  <c r="B667" i="10"/>
  <c r="C667" i="10"/>
  <c r="F667" i="10"/>
  <c r="B668" i="10"/>
  <c r="C668" i="10"/>
  <c r="F668" i="10"/>
  <c r="P668" i="10"/>
  <c r="S668" i="10"/>
  <c r="B669" i="10"/>
  <c r="C669" i="10"/>
  <c r="B670" i="10"/>
  <c r="C670" i="10"/>
  <c r="F670" i="10"/>
  <c r="L670" i="10"/>
  <c r="P670" i="10"/>
  <c r="S670" i="10"/>
  <c r="B671" i="10"/>
  <c r="C671" i="10"/>
  <c r="L671" i="10"/>
  <c r="B672" i="10"/>
  <c r="C672" i="10"/>
  <c r="F672" i="10"/>
  <c r="L672" i="10"/>
  <c r="P672" i="10"/>
  <c r="S672" i="10"/>
  <c r="B673" i="10"/>
  <c r="C673" i="10"/>
  <c r="F673" i="10"/>
  <c r="L673" i="10"/>
  <c r="P673" i="10"/>
  <c r="S673" i="10"/>
  <c r="B674" i="10"/>
  <c r="C674" i="10"/>
  <c r="F674" i="10"/>
  <c r="L674" i="10"/>
  <c r="P674" i="10"/>
  <c r="S674" i="10"/>
  <c r="B675" i="10"/>
  <c r="C675" i="10"/>
  <c r="F675" i="10"/>
  <c r="L675" i="10"/>
  <c r="P675" i="10"/>
  <c r="S675" i="10"/>
  <c r="B676" i="10"/>
  <c r="C676" i="10"/>
  <c r="F676" i="10"/>
  <c r="L676" i="10"/>
  <c r="P676" i="10"/>
  <c r="S676" i="10"/>
  <c r="B677" i="10"/>
  <c r="C677" i="10"/>
  <c r="B678" i="10"/>
  <c r="C678" i="10"/>
  <c r="F678" i="10"/>
  <c r="L678" i="10"/>
  <c r="P678" i="10"/>
  <c r="S678" i="10"/>
  <c r="B679" i="10"/>
  <c r="C679" i="10"/>
  <c r="L679" i="10"/>
  <c r="B680" i="10"/>
  <c r="C680" i="10"/>
  <c r="B681" i="10"/>
  <c r="C681" i="10"/>
  <c r="L681" i="10"/>
  <c r="B682" i="10"/>
  <c r="C682" i="10"/>
  <c r="F682" i="10"/>
  <c r="L682" i="10"/>
  <c r="P682" i="10"/>
  <c r="S682" i="10"/>
  <c r="B683" i="10"/>
  <c r="C683" i="10"/>
  <c r="B684" i="10"/>
  <c r="C684" i="10"/>
  <c r="F684" i="10"/>
  <c r="P684" i="10"/>
  <c r="S684" i="10"/>
  <c r="B685" i="10"/>
  <c r="C685" i="10"/>
  <c r="S685" i="10"/>
  <c r="B686" i="10"/>
  <c r="C686" i="10"/>
  <c r="F686" i="10"/>
  <c r="L686" i="10"/>
  <c r="P686" i="10"/>
  <c r="S686" i="10"/>
  <c r="B687" i="10"/>
  <c r="C687" i="10"/>
  <c r="B688" i="10"/>
  <c r="C688" i="10"/>
  <c r="B689" i="10"/>
  <c r="C689" i="10"/>
  <c r="B690" i="10"/>
  <c r="C690" i="10"/>
  <c r="F690" i="10"/>
  <c r="L690" i="10"/>
  <c r="P690" i="10"/>
  <c r="S690" i="10"/>
  <c r="B691" i="10"/>
  <c r="C691" i="10"/>
  <c r="B692" i="10"/>
  <c r="C692" i="10"/>
  <c r="F692" i="10"/>
  <c r="L692" i="10"/>
  <c r="P692" i="10"/>
  <c r="S692" i="10"/>
  <c r="B693" i="10"/>
  <c r="C693" i="10"/>
  <c r="P693" i="10"/>
  <c r="B694" i="10"/>
  <c r="C694" i="10"/>
  <c r="F694" i="10"/>
  <c r="L694" i="10"/>
  <c r="P694" i="10"/>
  <c r="S694" i="10"/>
  <c r="B695" i="10"/>
  <c r="C695" i="10"/>
  <c r="B696" i="10"/>
  <c r="C696" i="10"/>
  <c r="F696" i="10"/>
  <c r="L696" i="10"/>
  <c r="P696" i="10"/>
  <c r="S696" i="10"/>
  <c r="B697" i="10"/>
  <c r="C697" i="10"/>
  <c r="B698" i="10"/>
  <c r="C698" i="10"/>
  <c r="F698" i="10"/>
  <c r="L698" i="10"/>
  <c r="P698" i="10"/>
  <c r="S698" i="10"/>
  <c r="B699" i="10"/>
  <c r="C699" i="10"/>
  <c r="B700" i="10"/>
  <c r="C700" i="10"/>
  <c r="F700" i="10"/>
  <c r="L700" i="10"/>
  <c r="P700" i="10"/>
  <c r="S700" i="10"/>
  <c r="B701" i="10"/>
  <c r="C701" i="10"/>
  <c r="F701" i="10"/>
  <c r="B702" i="10"/>
  <c r="C702" i="10"/>
  <c r="L702" i="10"/>
  <c r="B703" i="10"/>
  <c r="C703" i="10"/>
  <c r="B704" i="10"/>
  <c r="C704" i="10"/>
  <c r="F704" i="10"/>
  <c r="L704" i="10"/>
  <c r="P704" i="10"/>
  <c r="S704" i="10"/>
  <c r="B705" i="10"/>
  <c r="C705" i="10"/>
  <c r="F705" i="10"/>
  <c r="L705" i="10"/>
  <c r="P705" i="10"/>
  <c r="S705" i="10"/>
  <c r="B706" i="10"/>
  <c r="C706" i="10"/>
  <c r="F706" i="10"/>
  <c r="L706" i="10"/>
  <c r="P706" i="10"/>
  <c r="S706" i="10"/>
  <c r="B707" i="10"/>
  <c r="C707" i="10"/>
  <c r="F707" i="10"/>
  <c r="L707" i="10"/>
  <c r="P707" i="10"/>
  <c r="S707" i="10"/>
  <c r="B708" i="10"/>
  <c r="C708" i="10"/>
  <c r="F708" i="10"/>
  <c r="L708" i="10"/>
  <c r="P708" i="10"/>
  <c r="S708" i="10"/>
  <c r="B709" i="10"/>
  <c r="C709" i="10"/>
  <c r="F709" i="10"/>
  <c r="P709" i="10"/>
  <c r="B710" i="10"/>
  <c r="C710" i="10"/>
  <c r="F710" i="10"/>
  <c r="L710" i="10"/>
  <c r="P710" i="10"/>
  <c r="S710" i="10"/>
  <c r="B711" i="10"/>
  <c r="C711" i="10"/>
  <c r="F711" i="10"/>
  <c r="L711" i="10"/>
  <c r="P711" i="10"/>
  <c r="S711" i="10"/>
  <c r="B712" i="10"/>
  <c r="C712" i="10"/>
  <c r="F712" i="10"/>
  <c r="L712" i="10"/>
  <c r="P712" i="10"/>
  <c r="S712" i="10"/>
  <c r="B713" i="10"/>
  <c r="C713" i="10"/>
  <c r="F713" i="10"/>
  <c r="L713" i="10"/>
  <c r="P713" i="10"/>
  <c r="S713" i="10"/>
  <c r="B714" i="10"/>
  <c r="C714" i="10"/>
  <c r="F714" i="10"/>
  <c r="L714" i="10"/>
  <c r="P714" i="10"/>
  <c r="S714" i="10"/>
  <c r="B715" i="10"/>
  <c r="C715" i="10"/>
  <c r="F715" i="10"/>
  <c r="L715" i="10"/>
  <c r="P715" i="10"/>
  <c r="S715" i="10"/>
  <c r="B716" i="10"/>
  <c r="C716" i="10"/>
  <c r="F716" i="10"/>
  <c r="P716" i="10"/>
  <c r="B717" i="10"/>
  <c r="C717" i="10"/>
  <c r="F717" i="10"/>
  <c r="L717" i="10"/>
  <c r="P717" i="10"/>
  <c r="S717" i="10"/>
  <c r="B718" i="10"/>
  <c r="C718" i="10"/>
  <c r="F718" i="10"/>
  <c r="L718" i="10"/>
  <c r="P718" i="10"/>
  <c r="S718" i="10"/>
  <c r="B719" i="10"/>
  <c r="C719" i="10"/>
  <c r="F719" i="10"/>
  <c r="L719" i="10"/>
  <c r="P719" i="10"/>
  <c r="S719" i="10"/>
  <c r="B720" i="10"/>
  <c r="C720" i="10"/>
  <c r="F720" i="10"/>
  <c r="L720" i="10"/>
  <c r="P720" i="10"/>
  <c r="S720" i="10"/>
  <c r="B721" i="10"/>
  <c r="C721" i="10"/>
  <c r="L721" i="10"/>
  <c r="S721" i="10"/>
  <c r="B722" i="10"/>
  <c r="C722" i="10"/>
  <c r="F722" i="10"/>
  <c r="L722" i="10"/>
  <c r="P722" i="10"/>
  <c r="S722" i="10"/>
  <c r="B723" i="10"/>
  <c r="C723" i="10"/>
  <c r="F723" i="10"/>
  <c r="L723" i="10"/>
  <c r="P723" i="10"/>
  <c r="S723" i="10"/>
  <c r="B724" i="10"/>
  <c r="C724" i="10"/>
  <c r="F724" i="10"/>
  <c r="L724" i="10"/>
  <c r="P724" i="10"/>
  <c r="S724" i="10"/>
  <c r="B725" i="10"/>
  <c r="C725" i="10"/>
  <c r="L725" i="10"/>
  <c r="B726" i="10"/>
  <c r="C726" i="10"/>
  <c r="F726" i="10"/>
  <c r="L726" i="10"/>
  <c r="P726" i="10"/>
  <c r="S726" i="10"/>
  <c r="B727" i="10"/>
  <c r="C727" i="10"/>
  <c r="B728" i="10"/>
  <c r="C728" i="10"/>
  <c r="F728" i="10"/>
  <c r="L728" i="10"/>
  <c r="P728" i="10"/>
  <c r="S728" i="10"/>
  <c r="B729" i="10"/>
  <c r="C729" i="10"/>
  <c r="L729" i="10"/>
  <c r="P729" i="10"/>
  <c r="B730" i="10"/>
  <c r="C730" i="10"/>
  <c r="F730" i="10"/>
  <c r="S730" i="10"/>
  <c r="B731" i="10"/>
  <c r="C731" i="10"/>
  <c r="F731" i="10"/>
  <c r="L731" i="10"/>
  <c r="P731" i="10"/>
  <c r="S731" i="10"/>
  <c r="B732" i="10"/>
  <c r="C732" i="10"/>
  <c r="P732" i="10"/>
  <c r="B733" i="10"/>
  <c r="C733" i="10"/>
  <c r="F733" i="10"/>
  <c r="L733" i="10"/>
  <c r="P733" i="10"/>
  <c r="S733" i="10"/>
  <c r="B734" i="10"/>
  <c r="C734" i="10"/>
  <c r="F734" i="10"/>
  <c r="L734" i="10"/>
  <c r="S734" i="10"/>
  <c r="B735" i="10"/>
  <c r="C735" i="10"/>
  <c r="B736" i="10"/>
  <c r="C736" i="10"/>
  <c r="F736" i="10"/>
  <c r="L736" i="10"/>
  <c r="S736" i="10"/>
  <c r="B737" i="10"/>
  <c r="C737" i="10"/>
  <c r="F737" i="10"/>
  <c r="L737" i="10"/>
  <c r="P737" i="10"/>
  <c r="S737" i="10"/>
  <c r="B738" i="10"/>
  <c r="C738" i="10"/>
  <c r="P738" i="10"/>
  <c r="B739" i="10"/>
  <c r="C739" i="10"/>
  <c r="F739" i="10"/>
  <c r="L739" i="10"/>
  <c r="S739" i="10"/>
  <c r="B740" i="10"/>
  <c r="C740" i="10"/>
  <c r="P740" i="10"/>
  <c r="S740" i="10"/>
  <c r="B741" i="10"/>
  <c r="C741" i="10"/>
  <c r="F741" i="10"/>
  <c r="L741" i="10"/>
  <c r="P741" i="10"/>
  <c r="S741" i="10"/>
  <c r="B742" i="10"/>
  <c r="C742" i="10"/>
  <c r="F742" i="10"/>
  <c r="P742" i="10"/>
  <c r="S742" i="10"/>
  <c r="B743" i="10"/>
  <c r="C743" i="10"/>
  <c r="F743" i="10"/>
  <c r="L743" i="10"/>
  <c r="P743" i="10"/>
  <c r="S743" i="10"/>
  <c r="B744" i="10"/>
  <c r="C744" i="10"/>
  <c r="F744" i="10"/>
  <c r="L744" i="10"/>
  <c r="P744" i="10"/>
  <c r="S744" i="10"/>
  <c r="B745" i="10"/>
  <c r="C745" i="10"/>
  <c r="F745" i="10"/>
  <c r="L745" i="10"/>
  <c r="P745" i="10"/>
  <c r="S745" i="10"/>
  <c r="B746" i="10"/>
  <c r="C746" i="10"/>
  <c r="F746" i="10"/>
  <c r="L746" i="10"/>
  <c r="P746" i="10"/>
  <c r="S746" i="10"/>
  <c r="B747" i="10"/>
  <c r="C747" i="10"/>
  <c r="F747" i="10"/>
  <c r="L747" i="10"/>
  <c r="P747" i="10"/>
  <c r="S747" i="10"/>
  <c r="B748" i="10"/>
  <c r="C748" i="10"/>
  <c r="F748" i="10"/>
  <c r="L748" i="10"/>
  <c r="P748" i="10"/>
  <c r="S748" i="10"/>
  <c r="B749" i="10"/>
  <c r="C749" i="10"/>
  <c r="F749" i="10"/>
  <c r="L749" i="10"/>
  <c r="P749" i="10"/>
  <c r="S749" i="10"/>
  <c r="B750" i="10"/>
  <c r="C750" i="10"/>
  <c r="F750" i="10"/>
  <c r="L750" i="10"/>
  <c r="P750" i="10"/>
  <c r="B751" i="10"/>
  <c r="C751" i="10"/>
  <c r="F751" i="10"/>
  <c r="L751" i="10"/>
  <c r="P751" i="10"/>
  <c r="S751" i="10"/>
  <c r="B752" i="10"/>
  <c r="C752" i="10"/>
  <c r="F752" i="10"/>
  <c r="L752" i="10"/>
  <c r="P752" i="10"/>
  <c r="S752" i="10"/>
  <c r="B753" i="10"/>
  <c r="C753" i="10"/>
  <c r="B754" i="10"/>
  <c r="C754" i="10"/>
  <c r="F754" i="10"/>
  <c r="L754" i="10"/>
  <c r="P754" i="10"/>
  <c r="S754" i="10"/>
  <c r="B755" i="10"/>
  <c r="C755" i="10"/>
  <c r="F755" i="10"/>
  <c r="L755" i="10"/>
  <c r="P755" i="10"/>
  <c r="S755" i="10"/>
  <c r="B756" i="10"/>
  <c r="C756" i="10"/>
  <c r="F756" i="10"/>
  <c r="L756" i="10"/>
  <c r="P756" i="10"/>
  <c r="S756" i="10"/>
  <c r="B757" i="10"/>
  <c r="C757" i="10"/>
  <c r="F757" i="10"/>
  <c r="L757" i="10"/>
  <c r="P757" i="10"/>
  <c r="S757" i="10"/>
  <c r="B758" i="10"/>
  <c r="C758" i="10"/>
  <c r="F758" i="10"/>
  <c r="L758" i="10"/>
  <c r="P758" i="10"/>
  <c r="S758" i="10"/>
  <c r="B759" i="10"/>
  <c r="C759" i="10"/>
  <c r="F759" i="10"/>
  <c r="L759" i="10"/>
  <c r="P759" i="10"/>
  <c r="S759" i="10"/>
  <c r="B760" i="10"/>
  <c r="C760" i="10"/>
  <c r="F760" i="10"/>
  <c r="L760" i="10"/>
  <c r="P760" i="10"/>
  <c r="S760" i="10"/>
  <c r="B761" i="10"/>
  <c r="C761" i="10"/>
  <c r="F761" i="10"/>
  <c r="L761" i="10"/>
  <c r="P761" i="10"/>
  <c r="S761" i="10"/>
  <c r="B762" i="10"/>
  <c r="C762" i="10"/>
  <c r="F762" i="10"/>
  <c r="L762" i="10"/>
  <c r="P762" i="10"/>
  <c r="S762" i="10"/>
  <c r="B763" i="10"/>
  <c r="C763" i="10"/>
  <c r="F763" i="10"/>
  <c r="L763" i="10"/>
  <c r="P763" i="10"/>
  <c r="S763" i="10"/>
  <c r="B764" i="10"/>
  <c r="C764" i="10"/>
  <c r="F764" i="10"/>
  <c r="L764" i="10"/>
  <c r="P764" i="10"/>
  <c r="S764" i="10"/>
  <c r="B765" i="10"/>
  <c r="C765" i="10"/>
  <c r="F765" i="10"/>
  <c r="L765" i="10"/>
  <c r="P765" i="10"/>
  <c r="S765" i="10"/>
  <c r="B766" i="10"/>
  <c r="C766" i="10"/>
  <c r="F766" i="10"/>
  <c r="L766" i="10"/>
  <c r="P766" i="10"/>
  <c r="S766" i="10"/>
  <c r="B767" i="10"/>
  <c r="C767" i="10"/>
  <c r="B768" i="10"/>
  <c r="C768" i="10"/>
  <c r="F768" i="10"/>
  <c r="S768" i="10"/>
  <c r="B769" i="10"/>
  <c r="C769" i="10"/>
  <c r="F769" i="10"/>
  <c r="L769" i="10"/>
  <c r="P769" i="10"/>
  <c r="S769" i="10"/>
  <c r="B770" i="10"/>
  <c r="C770" i="10"/>
  <c r="L770" i="10"/>
  <c r="P770" i="10"/>
  <c r="B771" i="10"/>
  <c r="C771" i="10"/>
  <c r="F771" i="10"/>
  <c r="L771" i="10"/>
  <c r="P771" i="10"/>
  <c r="S771" i="10"/>
  <c r="B772" i="10"/>
  <c r="C772" i="10"/>
  <c r="F772" i="10"/>
  <c r="S772" i="10"/>
  <c r="B773" i="10"/>
  <c r="C773" i="10"/>
  <c r="F773" i="10"/>
  <c r="P773" i="10"/>
  <c r="B774" i="10"/>
  <c r="C774" i="10"/>
  <c r="L774" i="10"/>
  <c r="S774" i="10"/>
  <c r="B775" i="10"/>
  <c r="C775" i="10"/>
  <c r="F775" i="10"/>
  <c r="L775" i="10"/>
  <c r="P775" i="10"/>
  <c r="S775" i="10"/>
  <c r="B776" i="10"/>
  <c r="C776" i="10"/>
  <c r="F776" i="10"/>
  <c r="S776" i="10"/>
  <c r="B777" i="10"/>
  <c r="C777" i="10"/>
  <c r="F777" i="10"/>
  <c r="L777" i="10"/>
  <c r="P777" i="10"/>
  <c r="S777" i="10"/>
  <c r="B778" i="10"/>
  <c r="C778" i="10"/>
  <c r="F778" i="10"/>
  <c r="L778" i="10"/>
  <c r="P778" i="10"/>
  <c r="S778" i="10"/>
  <c r="B779" i="10"/>
  <c r="C779" i="10"/>
  <c r="F779" i="10"/>
  <c r="L779" i="10"/>
  <c r="P779" i="10"/>
  <c r="S779" i="10"/>
  <c r="B780" i="10"/>
  <c r="C780" i="10"/>
  <c r="B781" i="10"/>
  <c r="C781" i="10"/>
  <c r="F781" i="10"/>
  <c r="L781" i="10"/>
  <c r="P781" i="10"/>
  <c r="S781" i="10"/>
  <c r="B782" i="10"/>
  <c r="C782" i="10"/>
  <c r="B783" i="10"/>
  <c r="C783" i="10"/>
  <c r="F783" i="10"/>
  <c r="L783" i="10"/>
  <c r="P783" i="10"/>
  <c r="S783" i="10"/>
  <c r="B784" i="10"/>
  <c r="C784" i="10"/>
  <c r="L784" i="10"/>
  <c r="P784" i="10"/>
  <c r="B785" i="10"/>
  <c r="C785" i="10"/>
  <c r="F785" i="10"/>
  <c r="L785" i="10"/>
  <c r="P785" i="10"/>
  <c r="S785" i="10"/>
  <c r="B786" i="10"/>
  <c r="C786" i="10"/>
  <c r="F786" i="10"/>
  <c r="L786" i="10"/>
  <c r="P786" i="10"/>
  <c r="S786" i="10"/>
  <c r="B787" i="10"/>
  <c r="C787" i="10"/>
  <c r="F787" i="10"/>
  <c r="L787" i="10"/>
  <c r="P787" i="10"/>
  <c r="S787" i="10"/>
  <c r="B788" i="10"/>
  <c r="C788" i="10"/>
  <c r="F788" i="10"/>
  <c r="L788" i="10"/>
  <c r="P788" i="10"/>
  <c r="S788" i="10"/>
  <c r="B789" i="10"/>
  <c r="C789" i="10"/>
  <c r="F789" i="10"/>
  <c r="L789" i="10"/>
  <c r="P789" i="10"/>
  <c r="S789" i="10"/>
  <c r="B790" i="10"/>
  <c r="C790" i="10"/>
  <c r="F790" i="10"/>
  <c r="L790" i="10"/>
  <c r="P790" i="10"/>
  <c r="S790" i="10"/>
  <c r="B791" i="10"/>
  <c r="C791" i="10"/>
  <c r="F791" i="10"/>
  <c r="L791" i="10"/>
  <c r="P791" i="10"/>
  <c r="S791" i="10"/>
  <c r="B792" i="10"/>
  <c r="C792" i="10"/>
  <c r="B793" i="10"/>
  <c r="C793" i="10"/>
  <c r="F793" i="10"/>
  <c r="L793" i="10"/>
  <c r="P793" i="10"/>
  <c r="S793" i="10"/>
  <c r="B794" i="10"/>
  <c r="C794" i="10"/>
  <c r="F794" i="10"/>
  <c r="L794" i="10"/>
  <c r="P794" i="10"/>
  <c r="S794" i="10"/>
  <c r="B795" i="10"/>
  <c r="C795" i="10"/>
  <c r="P795" i="10"/>
  <c r="S795" i="10"/>
  <c r="B796" i="10"/>
  <c r="C796" i="10"/>
  <c r="F796" i="10"/>
  <c r="L796" i="10"/>
  <c r="P796" i="10"/>
  <c r="S796" i="10"/>
  <c r="B797" i="10"/>
  <c r="C797" i="10"/>
  <c r="F797" i="10"/>
  <c r="L797" i="10"/>
  <c r="P797" i="10"/>
  <c r="S797" i="10"/>
  <c r="B798" i="10"/>
  <c r="C798" i="10"/>
  <c r="F798" i="10"/>
  <c r="L798" i="10"/>
  <c r="P798" i="10"/>
  <c r="B799" i="10"/>
  <c r="C799" i="10"/>
  <c r="F799" i="10"/>
  <c r="L799" i="10"/>
  <c r="P799" i="10"/>
  <c r="S799" i="10"/>
  <c r="B800" i="10"/>
  <c r="C800" i="10"/>
  <c r="F800" i="10"/>
  <c r="B801" i="10"/>
  <c r="C801" i="10"/>
  <c r="F801" i="10"/>
  <c r="L801" i="10"/>
  <c r="P801" i="10"/>
  <c r="S801" i="10"/>
  <c r="B802" i="10"/>
  <c r="C802" i="10"/>
  <c r="L802" i="10"/>
  <c r="P802" i="10"/>
  <c r="S802" i="10"/>
  <c r="B803" i="10"/>
  <c r="C803" i="10"/>
  <c r="F803" i="10"/>
  <c r="L803" i="10"/>
  <c r="P803" i="10"/>
  <c r="S803" i="10"/>
  <c r="B804" i="10"/>
  <c r="C804" i="10"/>
  <c r="L804" i="10"/>
  <c r="P804" i="10"/>
  <c r="B805" i="10"/>
  <c r="C805" i="10"/>
  <c r="F805" i="10"/>
  <c r="L805" i="10"/>
  <c r="P805" i="10"/>
  <c r="S805" i="10"/>
  <c r="B806" i="10"/>
  <c r="C806" i="10"/>
  <c r="F806" i="10"/>
  <c r="L806" i="10"/>
  <c r="P806" i="10"/>
  <c r="S806" i="10"/>
  <c r="B807" i="10"/>
  <c r="C807" i="10"/>
  <c r="B808" i="10"/>
  <c r="C808" i="10"/>
  <c r="F808" i="10"/>
  <c r="L808" i="10"/>
  <c r="P808" i="10"/>
  <c r="S808" i="10"/>
  <c r="B809" i="10"/>
  <c r="C809" i="10"/>
  <c r="F809" i="10"/>
  <c r="L809" i="10"/>
  <c r="P809" i="10"/>
  <c r="S809" i="10"/>
  <c r="B810" i="10"/>
  <c r="C810" i="10"/>
  <c r="B811" i="10"/>
  <c r="C811" i="10"/>
  <c r="F811" i="10"/>
  <c r="L811" i="10"/>
  <c r="P811" i="10"/>
  <c r="S811" i="10"/>
  <c r="B812" i="10"/>
  <c r="C812" i="10"/>
  <c r="B813" i="10"/>
  <c r="C813" i="10"/>
  <c r="F813" i="10"/>
  <c r="P813" i="10"/>
  <c r="B814" i="10"/>
  <c r="C814" i="10"/>
  <c r="B815" i="10"/>
  <c r="C815" i="10"/>
  <c r="S815" i="10"/>
  <c r="B816" i="10"/>
  <c r="C816" i="10"/>
  <c r="S816" i="10"/>
  <c r="B817" i="10"/>
  <c r="C817" i="10"/>
  <c r="P817" i="10"/>
  <c r="S817" i="10"/>
  <c r="B818" i="10"/>
  <c r="C818" i="10"/>
  <c r="L818" i="10"/>
  <c r="B819" i="10"/>
  <c r="C819" i="10"/>
  <c r="L819" i="10"/>
  <c r="B820" i="10"/>
  <c r="C820" i="10"/>
  <c r="F820" i="10"/>
  <c r="B821" i="10"/>
  <c r="C821" i="10"/>
  <c r="F821" i="10"/>
  <c r="P821" i="10"/>
  <c r="S821" i="10"/>
  <c r="B822" i="10"/>
  <c r="C822" i="10"/>
  <c r="B823" i="10"/>
  <c r="C823" i="10"/>
  <c r="L823" i="10"/>
  <c r="B824" i="10"/>
  <c r="C824" i="10"/>
  <c r="B825" i="10"/>
  <c r="C825" i="10"/>
  <c r="F825" i="10"/>
  <c r="P825" i="10"/>
  <c r="S825" i="10"/>
  <c r="B826" i="10"/>
  <c r="C826" i="10"/>
  <c r="L826" i="10"/>
  <c r="B827" i="10"/>
  <c r="C827" i="10"/>
  <c r="L827" i="10"/>
  <c r="B828" i="10"/>
  <c r="C828" i="10"/>
  <c r="P828" i="10"/>
  <c r="B829" i="10"/>
  <c r="C829" i="10"/>
  <c r="P829" i="10"/>
  <c r="B830" i="10"/>
  <c r="C830" i="10"/>
  <c r="L830" i="10"/>
  <c r="B831" i="10"/>
  <c r="C831" i="10"/>
  <c r="F831" i="10"/>
  <c r="L831" i="10"/>
  <c r="P831" i="10"/>
  <c r="S831" i="10"/>
  <c r="B832" i="10"/>
  <c r="C832" i="10"/>
  <c r="F832" i="10"/>
  <c r="L832" i="10"/>
  <c r="P832" i="10"/>
  <c r="S832" i="10"/>
  <c r="B833" i="10"/>
  <c r="C833" i="10"/>
  <c r="F833" i="10"/>
  <c r="L833" i="10"/>
  <c r="P833" i="10"/>
  <c r="S833" i="10"/>
  <c r="B834" i="10"/>
  <c r="C834" i="10"/>
  <c r="F834" i="10"/>
  <c r="L834" i="10"/>
  <c r="P834" i="10"/>
  <c r="S834" i="10"/>
  <c r="B835" i="10"/>
  <c r="C835" i="10"/>
  <c r="B836" i="10"/>
  <c r="C836" i="10"/>
  <c r="F836" i="10"/>
  <c r="L836" i="10"/>
  <c r="P836" i="10"/>
  <c r="S836" i="10"/>
  <c r="B837" i="10"/>
  <c r="C837" i="10"/>
  <c r="F837" i="10"/>
  <c r="P837" i="10"/>
  <c r="S837" i="10"/>
  <c r="B838" i="10"/>
  <c r="C838" i="10"/>
  <c r="F838" i="10"/>
  <c r="L838" i="10"/>
  <c r="P838" i="10"/>
  <c r="S838" i="10"/>
  <c r="B839" i="10"/>
  <c r="C839" i="10"/>
  <c r="F839" i="10"/>
  <c r="P839" i="10"/>
  <c r="S839" i="10"/>
  <c r="B840" i="10"/>
  <c r="C840" i="10"/>
  <c r="F840" i="10"/>
  <c r="L840" i="10"/>
  <c r="S840" i="10"/>
  <c r="B841" i="10"/>
  <c r="C841" i="10"/>
  <c r="L841" i="10"/>
  <c r="P841" i="10"/>
  <c r="B842" i="10"/>
  <c r="C842" i="10"/>
  <c r="L842" i="10"/>
  <c r="B843" i="10"/>
  <c r="C843" i="10"/>
  <c r="F843" i="10"/>
  <c r="L843" i="10"/>
  <c r="P843" i="10"/>
  <c r="S843" i="10"/>
  <c r="B844" i="10"/>
  <c r="C844" i="10"/>
  <c r="F844" i="10"/>
  <c r="L844" i="10"/>
  <c r="P844" i="10"/>
  <c r="S844" i="10"/>
  <c r="B845" i="10"/>
  <c r="C845" i="10"/>
  <c r="F845" i="10"/>
  <c r="L845" i="10"/>
  <c r="P845" i="10"/>
  <c r="S845" i="10"/>
  <c r="B846" i="10"/>
  <c r="C846" i="10"/>
  <c r="L846" i="10"/>
  <c r="P846" i="10"/>
  <c r="B847" i="10"/>
  <c r="C847" i="10"/>
  <c r="F847" i="10"/>
  <c r="L847" i="10"/>
  <c r="P847" i="10"/>
  <c r="S847" i="10"/>
  <c r="B848" i="10"/>
  <c r="C848" i="10"/>
  <c r="F848" i="10"/>
  <c r="L848" i="10"/>
  <c r="P848" i="10"/>
  <c r="S848" i="10"/>
  <c r="B849" i="10"/>
  <c r="C849" i="10"/>
  <c r="B850" i="10"/>
  <c r="C850" i="10"/>
  <c r="F850" i="10"/>
  <c r="L850" i="10"/>
  <c r="P850" i="10"/>
  <c r="S850" i="10"/>
  <c r="B851" i="10"/>
  <c r="C851" i="10"/>
  <c r="B852" i="10"/>
  <c r="C852" i="10"/>
  <c r="F852" i="10"/>
  <c r="L852" i="10"/>
  <c r="P852" i="10"/>
  <c r="S852" i="10"/>
  <c r="B853" i="10"/>
  <c r="C853" i="10"/>
  <c r="F853" i="10"/>
  <c r="L853" i="10"/>
  <c r="P853" i="10"/>
  <c r="S853" i="10"/>
  <c r="B854" i="10"/>
  <c r="C854" i="10"/>
  <c r="F854" i="10"/>
  <c r="L854" i="10"/>
  <c r="P854" i="10"/>
  <c r="S854" i="10"/>
  <c r="B855" i="10"/>
  <c r="C855" i="10"/>
  <c r="F855" i="10"/>
  <c r="L855" i="10"/>
  <c r="P855" i="10"/>
  <c r="S855" i="10"/>
  <c r="B856" i="10"/>
  <c r="C856" i="10"/>
  <c r="F856" i="10"/>
  <c r="L856" i="10"/>
  <c r="P856" i="10"/>
  <c r="S856" i="10"/>
  <c r="B857" i="10"/>
  <c r="C857" i="10"/>
  <c r="F857" i="10"/>
  <c r="L857" i="10"/>
  <c r="P857" i="10"/>
  <c r="S857" i="10"/>
  <c r="B858" i="10"/>
  <c r="C858" i="10"/>
  <c r="F858" i="10"/>
  <c r="L858" i="10"/>
  <c r="P858" i="10"/>
  <c r="S858" i="10"/>
  <c r="B859" i="10"/>
  <c r="C859" i="10"/>
  <c r="F859" i="10"/>
  <c r="L859" i="10"/>
  <c r="P859" i="10"/>
  <c r="S859" i="10"/>
  <c r="B860" i="10"/>
  <c r="C860" i="10"/>
  <c r="F860" i="10"/>
  <c r="L860" i="10"/>
  <c r="P860" i="10"/>
  <c r="S860" i="10"/>
  <c r="B861" i="10"/>
  <c r="C861" i="10"/>
  <c r="F861" i="10"/>
  <c r="L861" i="10"/>
  <c r="P861" i="10"/>
  <c r="S861" i="10"/>
  <c r="B862" i="10"/>
  <c r="C862" i="10"/>
  <c r="L862" i="10"/>
  <c r="P862" i="10"/>
  <c r="B863" i="10"/>
  <c r="C863" i="10"/>
  <c r="F863" i="10"/>
  <c r="L863" i="10"/>
  <c r="P863" i="10"/>
  <c r="S863" i="10"/>
  <c r="B864" i="10"/>
  <c r="C864" i="10"/>
  <c r="F864" i="10"/>
  <c r="L864" i="10"/>
  <c r="P864" i="10"/>
  <c r="S864" i="10"/>
  <c r="B865" i="10"/>
  <c r="C865" i="10"/>
  <c r="F865" i="10"/>
  <c r="L865" i="10"/>
  <c r="P865" i="10"/>
  <c r="S865" i="10"/>
  <c r="B866" i="10"/>
  <c r="C866" i="10"/>
  <c r="F866" i="10"/>
  <c r="L866" i="10"/>
  <c r="P866" i="10"/>
  <c r="S866" i="10"/>
  <c r="B867" i="10"/>
  <c r="C867" i="10"/>
  <c r="L867" i="10"/>
  <c r="B868" i="10"/>
  <c r="C868" i="10"/>
  <c r="F868" i="10"/>
  <c r="L868" i="10"/>
  <c r="P868" i="10"/>
  <c r="S868" i="10"/>
  <c r="B869" i="10"/>
  <c r="C869" i="10"/>
  <c r="L869" i="10"/>
  <c r="B870" i="10"/>
  <c r="C870" i="10"/>
  <c r="F870" i="10"/>
  <c r="L870" i="10"/>
  <c r="P870" i="10"/>
  <c r="S870" i="10"/>
  <c r="B871" i="10"/>
  <c r="C871" i="10"/>
  <c r="F871" i="10"/>
  <c r="L871" i="10"/>
  <c r="P871" i="10"/>
  <c r="S871" i="10"/>
  <c r="B872" i="10"/>
  <c r="C872" i="10"/>
  <c r="P872" i="10"/>
  <c r="B873" i="10"/>
  <c r="C873" i="10"/>
  <c r="F873" i="10"/>
  <c r="L873" i="10"/>
  <c r="P873" i="10"/>
  <c r="S873" i="10"/>
  <c r="B874" i="10"/>
  <c r="C874" i="10"/>
  <c r="L874" i="10"/>
  <c r="P874" i="10"/>
  <c r="B875" i="10"/>
  <c r="C875" i="10"/>
  <c r="F875" i="10"/>
  <c r="L875" i="10"/>
  <c r="P875" i="10"/>
  <c r="S875" i="10"/>
  <c r="B876" i="10"/>
  <c r="C876" i="10"/>
  <c r="P876" i="10"/>
  <c r="B877" i="10"/>
  <c r="C877" i="10"/>
  <c r="F877" i="10"/>
  <c r="L877" i="10"/>
  <c r="P877" i="10"/>
  <c r="S877" i="10"/>
  <c r="B878" i="10"/>
  <c r="C878" i="10"/>
  <c r="P878" i="10"/>
  <c r="B879" i="10"/>
  <c r="C879" i="10"/>
  <c r="F879" i="10"/>
  <c r="L879" i="10"/>
  <c r="P879" i="10"/>
  <c r="S879" i="10"/>
  <c r="B880" i="10"/>
  <c r="C880" i="10"/>
  <c r="F880" i="10"/>
  <c r="L880" i="10"/>
  <c r="S880" i="10"/>
  <c r="B881" i="10"/>
  <c r="C881" i="10"/>
  <c r="L881" i="10"/>
  <c r="B882" i="10"/>
  <c r="C882" i="10"/>
  <c r="F882" i="10"/>
  <c r="P882" i="10"/>
  <c r="B883" i="10"/>
  <c r="C883" i="10"/>
  <c r="F883" i="10"/>
  <c r="L883" i="10"/>
  <c r="P883" i="10"/>
  <c r="S883" i="10"/>
  <c r="B884" i="10"/>
  <c r="C884" i="10"/>
  <c r="L884" i="10"/>
  <c r="S884" i="10"/>
  <c r="B885" i="10"/>
  <c r="C885" i="10"/>
  <c r="F885" i="10"/>
  <c r="L885" i="10"/>
  <c r="P885" i="10"/>
  <c r="S885" i="10"/>
  <c r="B886" i="10"/>
  <c r="C886" i="10"/>
  <c r="F886" i="10"/>
  <c r="P886" i="10"/>
  <c r="B887" i="10"/>
  <c r="C887" i="10"/>
  <c r="F887" i="10"/>
  <c r="L887" i="10"/>
  <c r="P887" i="10"/>
  <c r="S887" i="10"/>
  <c r="B888" i="10"/>
  <c r="C888" i="10"/>
  <c r="P888" i="10"/>
  <c r="B889" i="10"/>
  <c r="C889" i="10"/>
  <c r="F889" i="10"/>
  <c r="L889" i="10"/>
  <c r="P889" i="10"/>
  <c r="S889" i="10"/>
  <c r="B890" i="10"/>
  <c r="C890" i="10"/>
  <c r="L890" i="10"/>
  <c r="P890" i="10"/>
  <c r="B891" i="10"/>
  <c r="C891" i="10"/>
  <c r="L891" i="10"/>
  <c r="B892" i="10"/>
  <c r="C892" i="10"/>
  <c r="F892" i="10"/>
  <c r="L892" i="10"/>
  <c r="S892" i="10"/>
  <c r="B893" i="10"/>
  <c r="C893" i="10"/>
  <c r="L893" i="10"/>
  <c r="B894" i="10"/>
  <c r="C894" i="10"/>
  <c r="L894" i="10"/>
  <c r="S894" i="10"/>
  <c r="B895" i="10"/>
  <c r="C895" i="10"/>
  <c r="L895" i="10"/>
  <c r="S895" i="10"/>
  <c r="B896" i="10"/>
  <c r="C896" i="10"/>
  <c r="B897" i="10"/>
  <c r="C897" i="10"/>
  <c r="L897" i="10"/>
  <c r="S897" i="10"/>
  <c r="B898" i="10"/>
  <c r="C898" i="10"/>
  <c r="L898" i="10"/>
  <c r="P898" i="10"/>
  <c r="B899" i="10"/>
  <c r="C899" i="10"/>
  <c r="F899" i="10"/>
  <c r="L899" i="10"/>
  <c r="P899" i="10"/>
  <c r="S899" i="10"/>
  <c r="B900" i="10"/>
  <c r="C900" i="10"/>
  <c r="L900" i="10"/>
  <c r="P900" i="10"/>
  <c r="B901" i="10"/>
  <c r="C901" i="10"/>
  <c r="F901" i="10"/>
  <c r="L901" i="10"/>
  <c r="P901" i="10"/>
  <c r="S901" i="10"/>
  <c r="B902" i="10"/>
  <c r="C902" i="10"/>
  <c r="F902" i="10"/>
  <c r="L902" i="10"/>
  <c r="P902" i="10"/>
  <c r="S902" i="10"/>
  <c r="B903" i="10"/>
  <c r="C903" i="10"/>
  <c r="F903" i="10"/>
  <c r="L903" i="10"/>
  <c r="P903" i="10"/>
  <c r="S903" i="10"/>
  <c r="B904" i="10"/>
  <c r="C904" i="10"/>
  <c r="F904" i="10"/>
  <c r="L904" i="10"/>
  <c r="P904" i="10"/>
  <c r="S904" i="10"/>
  <c r="B905" i="10"/>
  <c r="C905" i="10"/>
  <c r="F905" i="10"/>
  <c r="L905" i="10"/>
  <c r="P905" i="10"/>
  <c r="S905" i="10"/>
  <c r="B906" i="10"/>
  <c r="C906" i="10"/>
  <c r="B907" i="10"/>
  <c r="C907" i="10"/>
  <c r="F907" i="10"/>
  <c r="L907" i="10"/>
  <c r="P907" i="10"/>
  <c r="S907" i="10"/>
  <c r="B908" i="10"/>
  <c r="C908" i="10"/>
  <c r="B909" i="10"/>
  <c r="C909" i="10"/>
  <c r="F909" i="10"/>
  <c r="L909" i="10"/>
  <c r="P909" i="10"/>
  <c r="S909" i="10"/>
  <c r="B910" i="10"/>
  <c r="C910" i="10"/>
  <c r="B911" i="10"/>
  <c r="C911" i="10"/>
  <c r="F911" i="10"/>
  <c r="L911" i="10"/>
  <c r="P911" i="10"/>
  <c r="S911" i="10"/>
  <c r="B912" i="10"/>
  <c r="C912" i="10"/>
  <c r="B913" i="10"/>
  <c r="C913" i="10"/>
  <c r="F913" i="10"/>
  <c r="L913" i="10"/>
  <c r="P913" i="10"/>
  <c r="S913" i="10"/>
  <c r="B914" i="10"/>
  <c r="C914" i="10"/>
  <c r="B915" i="10"/>
  <c r="C915" i="10"/>
  <c r="F915" i="10"/>
  <c r="L915" i="10"/>
  <c r="P915" i="10"/>
  <c r="S915" i="10"/>
  <c r="B916" i="10"/>
  <c r="C916" i="10"/>
  <c r="B917" i="10"/>
  <c r="C917" i="10"/>
  <c r="F917" i="10"/>
  <c r="B918" i="10"/>
  <c r="C918" i="10"/>
  <c r="B919" i="10"/>
  <c r="C919" i="10"/>
  <c r="F919" i="10"/>
  <c r="B920" i="10"/>
  <c r="C920" i="10"/>
  <c r="B921" i="10"/>
  <c r="C921" i="10"/>
  <c r="F921" i="10"/>
  <c r="L921" i="10"/>
  <c r="P921" i="10"/>
  <c r="S921" i="10"/>
  <c r="B922" i="10"/>
  <c r="C922" i="10"/>
  <c r="B923" i="10"/>
  <c r="C923" i="10"/>
  <c r="F923" i="10"/>
  <c r="L923" i="10"/>
  <c r="P923" i="10"/>
  <c r="S923" i="10"/>
  <c r="B924" i="10"/>
  <c r="C924" i="10"/>
  <c r="B925" i="10"/>
  <c r="C925" i="10"/>
  <c r="F925" i="10"/>
  <c r="L925" i="10"/>
  <c r="P925" i="10"/>
  <c r="S925" i="10"/>
  <c r="B926" i="10"/>
  <c r="C926" i="10"/>
  <c r="B927" i="10"/>
  <c r="C927" i="10"/>
  <c r="F927" i="10"/>
  <c r="L927" i="10"/>
  <c r="P927" i="10"/>
  <c r="S927" i="10"/>
  <c r="B928" i="10"/>
  <c r="C928" i="10"/>
  <c r="B929" i="10"/>
  <c r="C929" i="10"/>
  <c r="F929" i="10"/>
  <c r="L929" i="10"/>
  <c r="P929" i="10"/>
  <c r="S929" i="10"/>
  <c r="B930" i="10"/>
  <c r="C930" i="10"/>
  <c r="F930" i="10"/>
  <c r="L930" i="10"/>
  <c r="P930" i="10"/>
  <c r="S930" i="10"/>
  <c r="B931" i="10"/>
  <c r="C931" i="10"/>
  <c r="F931" i="10"/>
  <c r="L931" i="10"/>
  <c r="P931" i="10"/>
  <c r="S931" i="10"/>
  <c r="B932" i="10"/>
  <c r="C932" i="10"/>
  <c r="F932" i="10"/>
  <c r="B933" i="10"/>
  <c r="C933" i="10"/>
  <c r="F933" i="10"/>
  <c r="L933" i="10"/>
  <c r="P933" i="10"/>
  <c r="S933" i="10"/>
  <c r="B934" i="10"/>
  <c r="C934" i="10"/>
  <c r="F934" i="10"/>
  <c r="L934" i="10"/>
  <c r="P934" i="10"/>
  <c r="S934" i="10"/>
  <c r="B935" i="10"/>
  <c r="C935" i="10"/>
  <c r="F935" i="10"/>
  <c r="L935" i="10"/>
  <c r="P935" i="10"/>
  <c r="S935" i="10"/>
  <c r="B936" i="10"/>
  <c r="C936" i="10"/>
  <c r="F936" i="10"/>
  <c r="L936" i="10"/>
  <c r="P936" i="10"/>
  <c r="S936" i="10"/>
  <c r="B937" i="10"/>
  <c r="C937" i="10"/>
  <c r="B938" i="10"/>
  <c r="C938" i="10"/>
  <c r="F938" i="10"/>
  <c r="L938" i="10"/>
  <c r="P938" i="10"/>
  <c r="S938" i="10"/>
  <c r="B939" i="10"/>
  <c r="C939" i="10"/>
  <c r="P939" i="10"/>
  <c r="B940" i="10"/>
  <c r="C940" i="10"/>
  <c r="F940" i="10"/>
  <c r="L940" i="10"/>
  <c r="P940" i="10"/>
  <c r="S940" i="10"/>
  <c r="B941" i="10"/>
  <c r="C941" i="10"/>
  <c r="F941" i="10"/>
  <c r="P941" i="10"/>
  <c r="S941" i="10"/>
  <c r="B942" i="10"/>
  <c r="C942" i="10"/>
  <c r="F942" i="10"/>
  <c r="L942" i="10"/>
  <c r="P942" i="10"/>
  <c r="S942" i="10"/>
  <c r="B943" i="10"/>
  <c r="C943" i="10"/>
  <c r="L943" i="10"/>
  <c r="B944" i="10"/>
  <c r="C944" i="10"/>
  <c r="F944" i="10"/>
  <c r="L944" i="10"/>
  <c r="P944" i="10"/>
  <c r="S944" i="10"/>
  <c r="B945" i="10"/>
  <c r="C945" i="10"/>
  <c r="F945" i="10"/>
  <c r="P945" i="10"/>
  <c r="S945" i="10"/>
  <c r="B946" i="10"/>
  <c r="C946" i="10"/>
  <c r="F946" i="10"/>
  <c r="L946" i="10"/>
  <c r="S946" i="10"/>
  <c r="B947" i="10"/>
  <c r="C947" i="10"/>
  <c r="F947" i="10"/>
  <c r="L947" i="10"/>
  <c r="P947" i="10"/>
  <c r="S947" i="10"/>
  <c r="B948" i="10"/>
  <c r="C948" i="10"/>
  <c r="S948" i="10"/>
  <c r="B949" i="10"/>
  <c r="C949" i="10"/>
  <c r="F949" i="10"/>
  <c r="L949" i="10"/>
  <c r="P949" i="10"/>
  <c r="S949" i="10"/>
  <c r="B950" i="10"/>
  <c r="C950" i="10"/>
  <c r="F950" i="10"/>
  <c r="P950" i="10"/>
  <c r="B951" i="10"/>
  <c r="C951" i="10"/>
  <c r="B952" i="10"/>
  <c r="C952" i="10"/>
  <c r="F952" i="10"/>
  <c r="P952" i="10"/>
  <c r="B953" i="10"/>
  <c r="C953" i="10"/>
  <c r="F953" i="10"/>
  <c r="L953" i="10"/>
  <c r="P953" i="10"/>
  <c r="S953" i="10"/>
  <c r="B954" i="10"/>
  <c r="C954" i="10"/>
  <c r="L954" i="10"/>
  <c r="S954" i="10"/>
  <c r="B955" i="10"/>
  <c r="C955" i="10"/>
  <c r="F955" i="10"/>
  <c r="L955" i="10"/>
  <c r="P955" i="10"/>
  <c r="S955" i="10"/>
  <c r="B956" i="10"/>
  <c r="C956" i="10"/>
  <c r="F956" i="10"/>
  <c r="P956" i="10"/>
  <c r="B957" i="10"/>
  <c r="C957" i="10"/>
  <c r="F957" i="10"/>
  <c r="L957" i="10"/>
  <c r="P957" i="10"/>
  <c r="S957" i="10"/>
  <c r="B958" i="10"/>
  <c r="C958" i="10"/>
  <c r="L958" i="10"/>
  <c r="S958" i="10"/>
  <c r="B959" i="10"/>
  <c r="C959" i="10"/>
  <c r="F959" i="10"/>
  <c r="P959" i="10"/>
  <c r="S959" i="10"/>
  <c r="B960" i="10"/>
  <c r="C960" i="10"/>
  <c r="F960" i="10"/>
  <c r="L960" i="10"/>
  <c r="S960" i="10"/>
  <c r="B961" i="10"/>
  <c r="C961" i="10"/>
  <c r="F961" i="10"/>
  <c r="P961" i="10"/>
  <c r="S961" i="10"/>
  <c r="B962" i="10"/>
  <c r="C962" i="10"/>
  <c r="F962" i="10"/>
  <c r="S962" i="10"/>
  <c r="B963" i="10"/>
  <c r="C963" i="10"/>
  <c r="F963" i="10"/>
  <c r="B964" i="10"/>
  <c r="C964" i="10"/>
  <c r="P964" i="10"/>
  <c r="B965" i="10"/>
  <c r="C965" i="10"/>
  <c r="F965" i="10"/>
  <c r="L965" i="10"/>
  <c r="P965" i="10"/>
  <c r="S965" i="10"/>
  <c r="B966" i="10"/>
  <c r="C966" i="10"/>
  <c r="F966" i="10"/>
  <c r="L966" i="10"/>
  <c r="P966" i="10"/>
  <c r="S966" i="10"/>
  <c r="B967" i="10"/>
  <c r="C967" i="10"/>
  <c r="F967" i="10"/>
  <c r="L967" i="10"/>
  <c r="P967" i="10"/>
  <c r="S967" i="10"/>
  <c r="B968" i="10"/>
  <c r="C968" i="10"/>
  <c r="P968" i="10"/>
  <c r="B969" i="10"/>
  <c r="C969" i="10"/>
  <c r="F969" i="10"/>
  <c r="L969" i="10"/>
  <c r="P969" i="10"/>
  <c r="S969" i="10"/>
  <c r="B970" i="10"/>
  <c r="C970" i="10"/>
  <c r="F970" i="10"/>
  <c r="L970" i="10"/>
  <c r="S970" i="10"/>
  <c r="B971" i="10"/>
  <c r="C971" i="10"/>
  <c r="F971" i="10"/>
  <c r="L971" i="10"/>
  <c r="P971" i="10"/>
  <c r="S971" i="10"/>
  <c r="B972" i="10"/>
  <c r="C972" i="10"/>
  <c r="P972" i="10"/>
  <c r="B973" i="10"/>
  <c r="C973" i="10"/>
  <c r="F973" i="10"/>
  <c r="L973" i="10"/>
  <c r="P973" i="10"/>
  <c r="S973" i="10"/>
  <c r="B974" i="10"/>
  <c r="C974" i="10"/>
  <c r="F974" i="10"/>
  <c r="L974" i="10"/>
  <c r="S974" i="10"/>
  <c r="B975" i="10"/>
  <c r="C975" i="10"/>
  <c r="F975" i="10"/>
  <c r="L975" i="10"/>
  <c r="P975" i="10"/>
  <c r="S975" i="10"/>
  <c r="B976" i="10"/>
  <c r="C976" i="10"/>
  <c r="P976" i="10"/>
  <c r="B977" i="10"/>
  <c r="C977" i="10"/>
  <c r="L977" i="10"/>
  <c r="P977" i="10"/>
  <c r="B978" i="10"/>
  <c r="C978" i="10"/>
  <c r="F978" i="10"/>
  <c r="P978" i="10"/>
  <c r="S978" i="10"/>
  <c r="B979" i="10"/>
  <c r="C979" i="10"/>
  <c r="F979" i="10"/>
  <c r="L979" i="10"/>
  <c r="P979" i="10"/>
  <c r="S979" i="10"/>
  <c r="B980" i="10"/>
  <c r="C980" i="10"/>
  <c r="L980" i="10"/>
  <c r="B981" i="10"/>
  <c r="C981" i="10"/>
  <c r="F981" i="10"/>
  <c r="L981" i="10"/>
  <c r="P981" i="10"/>
  <c r="S981" i="10"/>
  <c r="B982" i="10"/>
  <c r="C982" i="10"/>
  <c r="L982" i="10"/>
  <c r="S982" i="10"/>
  <c r="B983" i="10"/>
  <c r="C983" i="10"/>
  <c r="F983" i="10"/>
  <c r="L983" i="10"/>
  <c r="P983" i="10"/>
  <c r="S983" i="10"/>
  <c r="B984" i="10"/>
  <c r="C984" i="10"/>
  <c r="F984" i="10"/>
  <c r="P984" i="10"/>
  <c r="B985" i="10"/>
  <c r="C985" i="10"/>
  <c r="F985" i="10"/>
  <c r="L985" i="10"/>
  <c r="P985" i="10"/>
  <c r="S985" i="10"/>
  <c r="B986" i="10"/>
  <c r="C986" i="10"/>
  <c r="P986" i="10"/>
  <c r="B987" i="10"/>
  <c r="C987" i="10"/>
  <c r="L987" i="10"/>
  <c r="P987" i="10"/>
  <c r="B988" i="10"/>
  <c r="C988" i="10"/>
  <c r="F988" i="10"/>
  <c r="P988" i="10"/>
  <c r="S988" i="10"/>
  <c r="B989" i="10"/>
  <c r="C989" i="10"/>
  <c r="F989" i="10"/>
  <c r="L989" i="10"/>
  <c r="P989" i="10"/>
  <c r="S989" i="10"/>
  <c r="B990" i="10"/>
  <c r="C990" i="10"/>
  <c r="L990" i="10"/>
  <c r="B991" i="10"/>
  <c r="C991" i="10"/>
  <c r="F991" i="10"/>
  <c r="L991" i="10"/>
  <c r="P991" i="10"/>
  <c r="S991" i="10"/>
  <c r="B992" i="10"/>
  <c r="C992" i="10"/>
  <c r="L992" i="10"/>
  <c r="S992" i="10"/>
  <c r="B993" i="10"/>
  <c r="C993" i="10"/>
  <c r="F993" i="10"/>
  <c r="L993" i="10"/>
  <c r="P993" i="10"/>
  <c r="S993" i="10"/>
  <c r="B994" i="10"/>
  <c r="C994" i="10"/>
  <c r="F994" i="10"/>
  <c r="P994" i="10"/>
  <c r="B995" i="10"/>
  <c r="C995" i="10"/>
  <c r="F995" i="10"/>
  <c r="L995" i="10"/>
  <c r="P995" i="10"/>
  <c r="S995" i="10"/>
  <c r="B996" i="10"/>
  <c r="C996" i="10"/>
  <c r="F996" i="10"/>
  <c r="L996" i="10"/>
  <c r="P996" i="10"/>
  <c r="S996" i="10"/>
  <c r="B997" i="10"/>
  <c r="C997" i="10"/>
  <c r="B998" i="10"/>
  <c r="C998" i="10"/>
  <c r="F998" i="10"/>
  <c r="L998" i="10"/>
  <c r="P998" i="10"/>
  <c r="S998" i="10"/>
  <c r="B999" i="10"/>
  <c r="C999" i="10"/>
  <c r="F999" i="10"/>
  <c r="L999" i="10"/>
  <c r="P999" i="10"/>
  <c r="S999" i="10"/>
  <c r="B1000" i="10"/>
  <c r="C1000" i="10"/>
  <c r="B1001" i="10"/>
  <c r="C1001" i="10"/>
  <c r="F1001" i="10"/>
  <c r="L1001" i="10"/>
  <c r="P1001" i="10"/>
  <c r="S1001" i="10"/>
  <c r="B1002" i="10"/>
  <c r="C1002" i="10"/>
  <c r="F1002" i="10"/>
  <c r="B1003" i="10"/>
  <c r="C1003" i="10"/>
  <c r="L1003" i="10"/>
  <c r="P1003" i="10"/>
  <c r="S1003" i="10"/>
  <c r="B1004" i="10"/>
  <c r="C1004" i="10"/>
  <c r="B1005" i="10"/>
  <c r="C1005" i="10"/>
  <c r="L1005" i="10"/>
  <c r="P1005" i="10"/>
  <c r="S1005" i="10"/>
  <c r="B1006" i="10"/>
  <c r="C1006" i="10"/>
  <c r="P1006" i="10"/>
  <c r="B1007" i="10"/>
  <c r="C1007" i="10"/>
  <c r="F1007" i="10"/>
  <c r="L1007" i="10"/>
  <c r="P1007" i="10"/>
  <c r="S1007" i="10"/>
  <c r="B1008" i="10"/>
  <c r="C1008" i="10"/>
  <c r="B1009" i="10"/>
  <c r="C1009" i="10"/>
  <c r="F1009" i="10"/>
  <c r="L1009" i="10"/>
  <c r="P1009" i="10"/>
  <c r="S1009" i="10"/>
  <c r="B1010" i="10"/>
  <c r="C1010" i="10"/>
  <c r="P1010" i="10"/>
  <c r="B1011" i="10"/>
  <c r="C1011" i="10"/>
  <c r="F1011" i="10"/>
  <c r="L1011" i="10"/>
  <c r="P1011" i="10"/>
  <c r="S1011" i="10"/>
  <c r="B1012" i="10"/>
  <c r="C1012" i="10"/>
  <c r="B1013" i="10"/>
  <c r="C1013" i="10"/>
  <c r="F1013" i="10"/>
  <c r="L1013" i="10"/>
  <c r="P1013" i="10"/>
  <c r="S1013" i="10"/>
  <c r="B1014" i="10"/>
  <c r="C1014" i="10"/>
  <c r="D8" i="10"/>
  <c r="CY1011" i="10"/>
  <c r="CY20" i="10"/>
  <c r="CY24" i="10"/>
  <c r="CY26" i="10"/>
  <c r="CY28" i="10"/>
  <c r="CY29" i="10"/>
  <c r="CY31" i="10"/>
  <c r="CY35" i="10"/>
  <c r="CY36" i="10"/>
  <c r="CY38" i="10"/>
  <c r="CY40" i="10"/>
  <c r="CY43" i="10"/>
  <c r="CY47" i="10"/>
  <c r="CY48" i="10"/>
  <c r="CY52" i="10"/>
  <c r="CY53" i="10"/>
  <c r="CY54" i="10"/>
  <c r="CY55" i="10"/>
  <c r="CY57" i="10"/>
  <c r="CY61" i="10"/>
  <c r="CY62" i="10"/>
  <c r="CY63" i="10"/>
  <c r="CY64" i="10"/>
  <c r="CY65" i="10"/>
  <c r="CY66" i="10"/>
  <c r="CY67" i="10"/>
  <c r="CY68" i="10"/>
  <c r="CY72" i="10"/>
  <c r="CY73" i="10"/>
  <c r="CY75" i="10"/>
  <c r="CY79" i="10"/>
  <c r="CY80" i="10"/>
  <c r="CY81" i="10"/>
  <c r="CY84" i="10"/>
  <c r="CY86" i="10"/>
  <c r="CY87" i="10"/>
  <c r="CY90" i="10"/>
  <c r="CY92" i="10"/>
  <c r="CY94" i="10"/>
  <c r="CY97" i="10"/>
  <c r="CY99" i="10"/>
  <c r="CY100" i="10"/>
  <c r="CY103" i="10"/>
  <c r="CY108" i="10"/>
  <c r="CY109" i="10"/>
  <c r="CY111" i="10"/>
  <c r="CY112" i="10"/>
  <c r="CY114" i="10"/>
  <c r="CY116" i="10"/>
  <c r="CY119" i="10"/>
  <c r="CY120" i="10"/>
  <c r="CY121" i="10"/>
  <c r="CY125" i="10"/>
  <c r="CY129" i="10"/>
  <c r="CY130" i="10"/>
  <c r="CY134" i="10"/>
  <c r="CY136" i="10"/>
  <c r="CY138" i="10"/>
  <c r="CY141" i="10"/>
  <c r="CY143" i="10"/>
  <c r="CY144" i="10"/>
  <c r="CY146" i="10"/>
  <c r="CY147" i="10"/>
  <c r="CY148" i="10"/>
  <c r="CY150" i="10"/>
  <c r="CY151" i="10"/>
  <c r="CY152" i="10"/>
  <c r="CY154" i="10"/>
  <c r="CY157" i="10"/>
  <c r="CY159" i="10"/>
  <c r="CY160" i="10"/>
  <c r="CY161" i="10"/>
  <c r="CY163" i="10"/>
  <c r="CY166" i="10"/>
  <c r="CY169" i="10"/>
  <c r="CY171" i="10"/>
  <c r="CY172" i="10"/>
  <c r="CY181" i="10"/>
  <c r="CY183" i="10"/>
  <c r="CY184" i="10"/>
  <c r="CY186" i="10"/>
  <c r="CY187" i="10"/>
  <c r="CY192" i="10"/>
  <c r="CY193" i="10"/>
  <c r="CY195" i="10"/>
  <c r="CY196" i="10"/>
  <c r="CY202" i="10"/>
  <c r="CY204" i="10"/>
  <c r="CY208" i="10"/>
  <c r="CY210" i="10"/>
  <c r="CY211" i="10"/>
  <c r="CY216" i="10"/>
  <c r="CY217" i="10"/>
  <c r="CY219" i="10"/>
  <c r="CY226" i="10"/>
  <c r="CY231" i="10"/>
  <c r="CY232" i="10"/>
  <c r="CY234" i="10"/>
  <c r="CY238" i="10"/>
  <c r="CY240" i="10"/>
  <c r="CY241" i="10"/>
  <c r="CY249" i="10"/>
  <c r="CY250" i="10"/>
  <c r="CY252" i="10"/>
  <c r="CY255" i="10"/>
  <c r="CY259" i="10"/>
  <c r="CY261" i="10"/>
  <c r="CY276" i="10"/>
  <c r="CY277" i="10"/>
  <c r="CY282" i="10"/>
  <c r="CY283" i="10"/>
  <c r="CY286" i="10"/>
  <c r="CY287" i="10"/>
  <c r="CY289" i="10"/>
  <c r="CY291" i="10"/>
  <c r="CY293" i="10"/>
  <c r="CY295" i="10"/>
  <c r="CY297" i="10"/>
  <c r="CY299" i="10"/>
  <c r="CY301" i="10"/>
  <c r="CY302" i="10"/>
  <c r="CY303" i="10"/>
  <c r="CY305" i="10"/>
  <c r="CY307" i="10"/>
  <c r="CY309" i="10"/>
  <c r="CY310" i="10"/>
  <c r="CY311" i="10"/>
  <c r="CY313" i="10"/>
  <c r="CY315" i="10"/>
  <c r="CY317" i="10"/>
  <c r="CY318" i="10"/>
  <c r="CY319" i="10"/>
  <c r="CY321" i="10"/>
  <c r="CY323" i="10"/>
  <c r="CY325" i="10"/>
  <c r="CY327" i="10"/>
  <c r="CY329" i="10"/>
  <c r="CY331" i="10"/>
  <c r="CY333" i="10"/>
  <c r="CY335" i="10"/>
  <c r="CY337" i="10"/>
  <c r="CY339" i="10"/>
  <c r="CY343" i="10"/>
  <c r="CY345" i="10"/>
  <c r="CY347" i="10"/>
  <c r="CY349" i="10"/>
  <c r="CY350" i="10"/>
  <c r="CY351" i="10"/>
  <c r="CY353" i="10"/>
  <c r="CY355" i="10"/>
  <c r="CY357" i="10"/>
  <c r="CY359" i="10"/>
  <c r="CY361" i="10"/>
  <c r="CY363" i="10"/>
  <c r="CY365" i="10"/>
  <c r="CY366" i="10"/>
  <c r="CY367" i="10"/>
  <c r="CY369" i="10"/>
  <c r="CY371" i="10"/>
  <c r="CY374" i="10"/>
  <c r="CY375" i="10"/>
  <c r="CY377" i="10"/>
  <c r="CY379" i="10"/>
  <c r="CY381" i="10"/>
  <c r="CY382" i="10"/>
  <c r="CY383" i="10"/>
  <c r="CY385" i="10"/>
  <c r="CY389" i="10"/>
  <c r="CY396" i="10"/>
  <c r="CY397" i="10"/>
  <c r="CY399" i="10"/>
  <c r="CY401" i="10"/>
  <c r="CY403" i="10"/>
  <c r="CY405" i="10"/>
  <c r="CY407" i="10"/>
  <c r="CY409" i="10"/>
  <c r="CY410" i="10"/>
  <c r="CY411" i="10"/>
  <c r="CY412" i="10"/>
  <c r="CY413" i="10"/>
  <c r="CY414" i="10"/>
  <c r="CY415" i="10"/>
  <c r="CY416" i="10"/>
  <c r="CY417" i="10"/>
  <c r="CY418" i="10"/>
  <c r="CY419" i="10"/>
  <c r="CY420" i="10"/>
  <c r="CY421" i="10"/>
  <c r="CY422" i="10"/>
  <c r="CY423" i="10"/>
  <c r="CY424" i="10"/>
  <c r="CY425" i="10"/>
  <c r="CY426" i="10"/>
  <c r="CY427" i="10"/>
  <c r="CY428" i="10"/>
  <c r="CY429" i="10"/>
  <c r="CY430" i="10"/>
  <c r="CY431" i="10"/>
  <c r="CY432" i="10"/>
  <c r="CY433" i="10"/>
  <c r="CY434" i="10"/>
  <c r="CY435" i="10"/>
  <c r="CY436" i="10"/>
  <c r="CY437" i="10"/>
  <c r="CY438" i="10"/>
  <c r="CY439" i="10"/>
  <c r="CY440" i="10"/>
  <c r="CY441" i="10"/>
  <c r="CY442" i="10"/>
  <c r="CY443" i="10"/>
  <c r="CY444" i="10"/>
  <c r="CY445" i="10"/>
  <c r="CY446" i="10"/>
  <c r="CY447" i="10"/>
  <c r="CY448" i="10"/>
  <c r="CY449" i="10"/>
  <c r="CY450" i="10"/>
  <c r="CY451" i="10"/>
  <c r="CY452" i="10"/>
  <c r="CY453" i="10"/>
  <c r="CY454" i="10"/>
  <c r="CY455" i="10"/>
  <c r="CY456" i="10"/>
  <c r="CY457" i="10"/>
  <c r="CY458" i="10"/>
  <c r="CY459" i="10"/>
  <c r="CY460" i="10"/>
  <c r="CY461" i="10"/>
  <c r="CY462" i="10"/>
  <c r="CY463" i="10"/>
  <c r="CY464" i="10"/>
  <c r="CY465" i="10"/>
  <c r="CY466" i="10"/>
  <c r="CY467" i="10"/>
  <c r="CY468" i="10"/>
  <c r="CY469" i="10"/>
  <c r="CY470" i="10"/>
  <c r="CY471" i="10"/>
  <c r="CY472" i="10"/>
  <c r="CY473" i="10"/>
  <c r="CY474" i="10"/>
  <c r="CY475" i="10"/>
  <c r="CY476" i="10"/>
  <c r="CY481" i="10"/>
  <c r="CY489" i="10"/>
  <c r="CY491" i="10"/>
  <c r="CY492" i="10"/>
  <c r="CY493" i="10"/>
  <c r="CY494" i="10"/>
  <c r="CY495" i="10"/>
  <c r="CY496" i="10"/>
  <c r="CY497" i="10"/>
  <c r="CY498" i="10"/>
  <c r="CY499" i="10"/>
  <c r="CY500" i="10"/>
  <c r="CY501" i="10"/>
  <c r="CY502" i="10"/>
  <c r="CY503" i="10"/>
  <c r="CY504" i="10"/>
  <c r="CY505" i="10"/>
  <c r="CY506" i="10"/>
  <c r="CY507" i="10"/>
  <c r="CY508" i="10"/>
  <c r="CY509" i="10"/>
  <c r="CY510" i="10"/>
  <c r="CY511" i="10"/>
  <c r="CY512" i="10"/>
  <c r="CY513" i="10"/>
  <c r="CY514" i="10"/>
  <c r="CY515" i="10"/>
  <c r="CY516" i="10"/>
  <c r="CY517" i="10"/>
  <c r="CY518" i="10"/>
  <c r="CY519" i="10"/>
  <c r="CY520" i="10"/>
  <c r="CY521" i="10"/>
  <c r="CY522" i="10"/>
  <c r="CY523" i="10"/>
  <c r="CY524" i="10"/>
  <c r="CY525" i="10"/>
  <c r="CY526" i="10"/>
  <c r="CY527" i="10"/>
  <c r="CY528" i="10"/>
  <c r="CY529" i="10"/>
  <c r="CY530" i="10"/>
  <c r="CY531" i="10"/>
  <c r="CY532" i="10"/>
  <c r="CY533" i="10"/>
  <c r="CY534" i="10"/>
  <c r="CY535" i="10"/>
  <c r="CY536" i="10"/>
  <c r="CY537" i="10"/>
  <c r="CY538" i="10"/>
  <c r="CY539" i="10"/>
  <c r="CY540" i="10"/>
  <c r="CY541" i="10"/>
  <c r="CY542" i="10"/>
  <c r="CY543" i="10"/>
  <c r="CY544" i="10"/>
  <c r="CY545" i="10"/>
  <c r="CY546" i="10"/>
  <c r="CY547" i="10"/>
  <c r="CY548" i="10"/>
  <c r="CY549" i="10"/>
  <c r="CY550" i="10"/>
  <c r="CY551" i="10"/>
  <c r="CY552" i="10"/>
  <c r="CY553" i="10"/>
  <c r="CY554" i="10"/>
  <c r="CY555" i="10"/>
  <c r="CY561" i="10"/>
  <c r="CY569" i="10"/>
  <c r="CY572" i="10"/>
  <c r="CY573" i="10"/>
  <c r="CY574" i="10"/>
  <c r="CY575" i="10"/>
  <c r="CY576" i="10"/>
  <c r="CY577" i="10"/>
  <c r="CY578" i="10"/>
  <c r="CY579" i="10"/>
  <c r="CY580" i="10"/>
  <c r="CY581" i="10"/>
  <c r="CY582" i="10"/>
  <c r="CY583" i="10"/>
  <c r="CY584" i="10"/>
  <c r="CY585" i="10"/>
  <c r="CY586" i="10"/>
  <c r="CY587" i="10"/>
  <c r="CY588" i="10"/>
  <c r="CY589" i="10"/>
  <c r="CY590" i="10"/>
  <c r="CY591" i="10"/>
  <c r="CY592" i="10"/>
  <c r="CY593" i="10"/>
  <c r="CY594" i="10"/>
  <c r="CY595" i="10"/>
  <c r="CY596" i="10"/>
  <c r="CY597" i="10"/>
  <c r="CY605" i="10"/>
  <c r="CY606" i="10"/>
  <c r="CY607" i="10"/>
  <c r="CY608" i="10"/>
  <c r="CY611" i="10"/>
  <c r="CY612" i="10"/>
  <c r="CY615" i="10"/>
  <c r="CY616" i="10"/>
  <c r="CY617" i="10"/>
  <c r="CY618" i="10"/>
  <c r="CY619" i="10"/>
  <c r="CY620" i="10"/>
  <c r="CY621" i="10"/>
  <c r="CY622" i="10"/>
  <c r="CY623" i="10"/>
  <c r="CY624" i="10"/>
  <c r="CY625" i="10"/>
  <c r="CY626" i="10"/>
  <c r="CY628" i="10"/>
  <c r="CY629" i="10"/>
  <c r="CY630" i="10"/>
  <c r="CY631" i="10"/>
  <c r="CY632" i="10"/>
  <c r="CY634" i="10"/>
  <c r="CY635" i="10"/>
  <c r="CY636" i="10"/>
  <c r="CY637" i="10"/>
  <c r="CY638" i="10"/>
  <c r="CY639" i="10"/>
  <c r="CY640" i="10"/>
  <c r="CY641" i="10"/>
  <c r="CY642" i="10"/>
  <c r="CY644" i="10"/>
  <c r="CY646" i="10"/>
  <c r="CY647" i="10"/>
  <c r="CY648" i="10"/>
  <c r="CY649" i="10"/>
  <c r="CY650" i="10"/>
  <c r="CY651" i="10"/>
  <c r="CY653" i="10"/>
  <c r="CY654" i="10"/>
  <c r="CY655" i="10"/>
  <c r="CY656" i="10"/>
  <c r="CY657" i="10"/>
  <c r="CY658" i="10"/>
  <c r="CY659" i="10"/>
  <c r="CY660" i="10"/>
  <c r="CY661" i="10"/>
  <c r="CY662" i="10"/>
  <c r="CY663" i="10"/>
  <c r="CY664" i="10"/>
  <c r="CY665" i="10"/>
  <c r="CY666" i="10"/>
  <c r="CY667" i="10"/>
  <c r="CY668" i="10"/>
  <c r="CY669" i="10"/>
  <c r="CY670" i="10"/>
  <c r="CY671" i="10"/>
  <c r="CY672" i="10"/>
  <c r="CY673" i="10"/>
  <c r="CY674" i="10"/>
  <c r="CY675" i="10"/>
  <c r="CY676" i="10"/>
  <c r="CY677" i="10"/>
  <c r="CY678" i="10"/>
  <c r="CY679" i="10"/>
  <c r="CY680" i="10"/>
  <c r="CY681" i="10"/>
  <c r="CY682" i="10"/>
  <c r="CY683" i="10"/>
  <c r="CY684" i="10"/>
  <c r="CY685" i="10"/>
  <c r="CY686" i="10"/>
  <c r="CY687" i="10"/>
  <c r="CY688" i="10"/>
  <c r="CY689" i="10"/>
  <c r="CY690" i="10"/>
  <c r="CY691" i="10"/>
  <c r="CY692" i="10"/>
  <c r="CY693" i="10"/>
  <c r="CY694" i="10"/>
  <c r="CY695" i="10"/>
  <c r="CY696" i="10"/>
  <c r="CY697" i="10"/>
  <c r="CY698" i="10"/>
  <c r="CY699" i="10"/>
  <c r="CY700" i="10"/>
  <c r="CY701" i="10"/>
  <c r="CY702" i="10"/>
  <c r="CY703" i="10"/>
  <c r="CY704" i="10"/>
  <c r="CY705" i="10"/>
  <c r="CY706" i="10"/>
  <c r="CY707" i="10"/>
  <c r="CY708" i="10"/>
  <c r="CY709" i="10"/>
  <c r="CY710" i="10"/>
  <c r="CY711" i="10"/>
  <c r="CY712" i="10"/>
  <c r="CY713" i="10"/>
  <c r="CY714" i="10"/>
  <c r="CY715" i="10"/>
  <c r="CY716" i="10"/>
  <c r="CY717" i="10"/>
  <c r="CY718" i="10"/>
  <c r="CY719" i="10"/>
  <c r="CY720" i="10"/>
  <c r="CY721" i="10"/>
  <c r="CY722" i="10"/>
  <c r="CY723" i="10"/>
  <c r="CY724" i="10"/>
  <c r="CY725" i="10"/>
  <c r="CY726" i="10"/>
  <c r="CY727" i="10"/>
  <c r="CY728" i="10"/>
  <c r="CY729" i="10"/>
  <c r="CY731" i="10"/>
  <c r="CY732" i="10"/>
  <c r="CY733" i="10"/>
  <c r="CY734" i="10"/>
  <c r="CY735" i="10"/>
  <c r="CY736" i="10"/>
  <c r="CY737" i="10"/>
  <c r="CY739" i="10"/>
  <c r="CY740" i="10"/>
  <c r="CY741" i="10"/>
  <c r="CY742" i="10"/>
  <c r="CY743" i="10"/>
  <c r="CY744" i="10"/>
  <c r="CY745" i="10"/>
  <c r="CY746" i="10"/>
  <c r="CY747" i="10"/>
  <c r="CY748" i="10"/>
  <c r="CY749" i="10"/>
  <c r="CY750" i="10"/>
  <c r="CY751" i="10"/>
  <c r="CY752" i="10"/>
  <c r="CY754" i="10"/>
  <c r="CY755" i="10"/>
  <c r="CY756" i="10"/>
  <c r="CY757" i="10"/>
  <c r="CY758" i="10"/>
  <c r="CY759" i="10"/>
  <c r="CY760" i="10"/>
  <c r="CY761" i="10"/>
  <c r="CY762" i="10"/>
  <c r="CY763" i="10"/>
  <c r="CY764" i="10"/>
  <c r="CY765" i="10"/>
  <c r="CY766" i="10"/>
  <c r="CY768" i="10"/>
  <c r="CY769" i="10"/>
  <c r="CY770" i="10"/>
  <c r="CY771" i="10"/>
  <c r="CY772" i="10"/>
  <c r="CY773" i="10"/>
  <c r="CY774" i="10"/>
  <c r="CY775" i="10"/>
  <c r="CY776" i="10"/>
  <c r="CY777" i="10"/>
  <c r="CY778" i="10"/>
  <c r="CY779" i="10"/>
  <c r="CY780" i="10"/>
  <c r="CY781" i="10"/>
  <c r="CY782" i="10"/>
  <c r="CY783" i="10"/>
  <c r="CY784" i="10"/>
  <c r="CY785" i="10"/>
  <c r="CY786" i="10"/>
  <c r="CY787" i="10"/>
  <c r="CY788" i="10"/>
  <c r="CY789" i="10"/>
  <c r="CY790" i="10"/>
  <c r="CY791" i="10"/>
  <c r="CY792" i="10"/>
  <c r="CY793" i="10"/>
  <c r="CY794" i="10"/>
  <c r="CY795" i="10"/>
  <c r="CY796" i="10"/>
  <c r="CY797" i="10"/>
  <c r="CY798" i="10"/>
  <c r="CY799" i="10"/>
  <c r="CY801" i="10"/>
  <c r="CY802" i="10"/>
  <c r="CY803" i="10"/>
  <c r="CY804" i="10"/>
  <c r="CY805" i="10"/>
  <c r="CY806" i="10"/>
  <c r="CY807" i="10"/>
  <c r="CY808" i="10"/>
  <c r="CY809" i="10"/>
  <c r="CY810" i="10"/>
  <c r="CY811" i="10"/>
  <c r="CY812" i="10"/>
  <c r="CY814" i="10"/>
  <c r="CY815" i="10"/>
  <c r="CY816" i="10"/>
  <c r="CY817" i="10"/>
  <c r="CY818" i="10"/>
  <c r="CY819" i="10"/>
  <c r="CY820" i="10"/>
  <c r="CY822" i="10"/>
  <c r="CY823" i="10"/>
  <c r="CY824" i="10"/>
  <c r="CY825" i="10"/>
  <c r="CY826" i="10"/>
  <c r="CY827" i="10"/>
  <c r="CY828" i="10"/>
  <c r="CY830" i="10"/>
  <c r="CY831" i="10"/>
  <c r="CY832" i="10"/>
  <c r="CY833" i="10"/>
  <c r="CY834" i="10"/>
  <c r="CY835" i="10"/>
  <c r="CY836" i="10"/>
  <c r="CY837" i="10"/>
  <c r="CY838" i="10"/>
  <c r="CY839" i="10"/>
  <c r="CY840" i="10"/>
  <c r="CY841" i="10"/>
  <c r="CY842" i="10"/>
  <c r="CY843" i="10"/>
  <c r="CY844" i="10"/>
  <c r="CY845" i="10"/>
  <c r="CY846" i="10"/>
  <c r="CY847" i="10"/>
  <c r="CY848" i="10"/>
  <c r="CY849" i="10"/>
  <c r="CY850" i="10"/>
  <c r="CY851" i="10"/>
  <c r="CY852" i="10"/>
  <c r="CY853" i="10"/>
  <c r="CY854" i="10"/>
  <c r="CY855" i="10"/>
  <c r="CY856" i="10"/>
  <c r="CY857" i="10"/>
  <c r="CY858" i="10"/>
  <c r="CY859" i="10"/>
  <c r="CY860" i="10"/>
  <c r="CY861" i="10"/>
  <c r="CY862" i="10"/>
  <c r="CY863" i="10"/>
  <c r="CY864" i="10"/>
  <c r="CY865" i="10"/>
  <c r="CY866" i="10"/>
  <c r="CY867" i="10"/>
  <c r="CY868" i="10"/>
  <c r="CY869" i="10"/>
  <c r="CY870" i="10"/>
  <c r="CY871" i="10"/>
  <c r="CY872" i="10"/>
  <c r="CY873" i="10"/>
  <c r="CY874" i="10"/>
  <c r="CY875" i="10"/>
  <c r="CY876" i="10"/>
  <c r="CY877" i="10"/>
  <c r="CY878" i="10"/>
  <c r="CY879" i="10"/>
  <c r="CY880" i="10"/>
  <c r="CY881" i="10"/>
  <c r="CY882" i="10"/>
  <c r="CY883" i="10"/>
  <c r="CY884" i="10"/>
  <c r="CY885" i="10"/>
  <c r="CY886" i="10"/>
  <c r="CY887" i="10"/>
  <c r="CY888" i="10"/>
  <c r="CY889" i="10"/>
  <c r="CY890" i="10"/>
  <c r="CY891" i="10"/>
  <c r="CY892" i="10"/>
  <c r="CY895" i="10"/>
  <c r="CY898" i="10"/>
  <c r="CY899" i="10"/>
  <c r="CY900" i="10"/>
  <c r="CY901" i="10"/>
  <c r="CY902" i="10"/>
  <c r="CY903" i="10"/>
  <c r="CY904" i="10"/>
  <c r="CY905" i="10"/>
  <c r="CY907" i="10"/>
  <c r="CY909" i="10"/>
  <c r="CY911" i="10"/>
  <c r="CY913" i="10"/>
  <c r="CY915" i="10"/>
  <c r="CY917" i="10"/>
  <c r="CY919" i="10"/>
  <c r="CY921" i="10"/>
  <c r="CY923" i="10"/>
  <c r="CY925" i="10"/>
  <c r="CY927" i="10"/>
  <c r="CY929" i="10"/>
  <c r="CY930" i="10"/>
  <c r="CY931" i="10"/>
  <c r="CY933" i="10"/>
  <c r="CY934" i="10"/>
  <c r="CY935" i="10"/>
  <c r="CY936" i="10"/>
  <c r="CY937" i="10"/>
  <c r="CY938" i="10"/>
  <c r="CY939" i="10"/>
  <c r="CY940" i="10"/>
  <c r="CY942" i="10"/>
  <c r="CY943" i="10"/>
  <c r="CY944" i="10"/>
  <c r="CY945" i="10"/>
  <c r="CY946" i="10"/>
  <c r="CY947" i="10"/>
  <c r="CY948" i="10"/>
  <c r="CY949" i="10"/>
  <c r="CY950" i="10"/>
  <c r="CY952" i="10"/>
  <c r="CY953" i="10"/>
  <c r="CY954" i="10"/>
  <c r="CY955" i="10"/>
  <c r="CY957" i="10"/>
  <c r="CY959" i="10"/>
  <c r="CY960" i="10"/>
  <c r="CY961" i="10"/>
  <c r="CY962" i="10"/>
  <c r="CY965" i="10"/>
  <c r="CY966" i="10"/>
  <c r="CY967" i="10"/>
  <c r="CY968" i="10"/>
  <c r="CY969" i="10"/>
  <c r="CY970" i="10"/>
  <c r="CY971" i="10"/>
  <c r="CY973" i="10"/>
  <c r="CY974" i="10"/>
  <c r="CY975" i="10"/>
  <c r="CY976" i="10"/>
  <c r="CY977" i="10"/>
  <c r="CY978" i="10"/>
  <c r="CY979" i="10"/>
  <c r="CY981" i="10"/>
  <c r="CY982" i="10"/>
  <c r="CY983" i="10"/>
  <c r="CY984" i="10"/>
  <c r="CY985" i="10"/>
  <c r="CY986" i="10"/>
  <c r="CY987" i="10"/>
  <c r="CY989" i="10"/>
  <c r="CY990" i="10"/>
  <c r="CY991" i="10"/>
  <c r="CY992" i="10"/>
  <c r="CY993" i="10"/>
  <c r="CY994" i="10"/>
  <c r="CY995" i="10"/>
  <c r="CY996" i="10"/>
  <c r="CY997" i="10"/>
  <c r="CY998" i="10"/>
  <c r="CY999" i="10"/>
  <c r="CY1000" i="10"/>
  <c r="CY1001" i="10"/>
  <c r="CY1002" i="10"/>
  <c r="CY1003" i="10"/>
  <c r="CY1004" i="10"/>
  <c r="CY1005" i="10"/>
  <c r="CY1006" i="10"/>
  <c r="CY1007" i="10"/>
  <c r="CY1008" i="10"/>
  <c r="CY1009" i="10"/>
  <c r="CY1010" i="10"/>
  <c r="CY1012" i="10"/>
  <c r="CY1013" i="10"/>
  <c r="C15" i="10"/>
  <c r="B15" i="10"/>
  <c r="B2" i="4"/>
  <c r="AB1012" i="10"/>
  <c r="AW1012" i="10"/>
  <c r="AX1012" i="10"/>
  <c r="BA1012" i="10"/>
  <c r="BB1012" i="10"/>
  <c r="BE1012" i="10"/>
  <c r="BF1012" i="10"/>
  <c r="AV1011" i="10"/>
  <c r="AY1011" i="10"/>
  <c r="AZ1011" i="10"/>
  <c r="BC1011" i="10"/>
  <c r="AB1008" i="10"/>
  <c r="AX1008" i="10"/>
  <c r="BB1008" i="10"/>
  <c r="BF1008" i="10"/>
  <c r="AZ1007" i="10"/>
  <c r="AB1004" i="10"/>
  <c r="AW1004" i="10"/>
  <c r="AX1004" i="10"/>
  <c r="BA1004" i="10"/>
  <c r="BB1004" i="10"/>
  <c r="BE1004" i="10"/>
  <c r="BF1004" i="10"/>
  <c r="AC1003" i="10"/>
  <c r="AV1003" i="10"/>
  <c r="AY1003" i="10"/>
  <c r="AZ1003" i="10"/>
  <c r="BG1003" i="10"/>
  <c r="AB1000" i="10"/>
  <c r="AX1000" i="10"/>
  <c r="BB1000" i="10"/>
  <c r="BF1000" i="10"/>
  <c r="AC999" i="10"/>
  <c r="AV999" i="10"/>
  <c r="AY999" i="10"/>
  <c r="AZ999" i="10"/>
  <c r="BC999" i="10"/>
  <c r="BD999" i="10"/>
  <c r="BG999" i="10"/>
  <c r="AB996" i="10"/>
  <c r="AW996" i="10"/>
  <c r="AX996" i="10"/>
  <c r="BB996" i="10"/>
  <c r="BF996" i="10"/>
  <c r="AV995" i="10"/>
  <c r="AZ995" i="10"/>
  <c r="BC995" i="10"/>
  <c r="BD995" i="10"/>
  <c r="AB992" i="10"/>
  <c r="AW992" i="10"/>
  <c r="AX992" i="10"/>
  <c r="BA992" i="10"/>
  <c r="BF992" i="10"/>
  <c r="AV991" i="10"/>
  <c r="AZ991" i="10"/>
  <c r="BD991" i="10"/>
  <c r="AB988" i="10"/>
  <c r="AW988" i="10"/>
  <c r="BB988" i="10"/>
  <c r="BF988" i="10"/>
  <c r="AC987" i="10"/>
  <c r="AV987" i="10"/>
  <c r="AY987" i="10"/>
  <c r="AZ987" i="10"/>
  <c r="BC987" i="10"/>
  <c r="BD987" i="10"/>
  <c r="BG987" i="10"/>
  <c r="AB984" i="10"/>
  <c r="AW984" i="10"/>
  <c r="AX984" i="10"/>
  <c r="BA984" i="10"/>
  <c r="BF984" i="10"/>
  <c r="AC983" i="10"/>
  <c r="AV983" i="10"/>
  <c r="AY983" i="10"/>
  <c r="AZ983" i="10"/>
  <c r="BC983" i="10"/>
  <c r="BD983" i="10"/>
  <c r="BG983" i="10"/>
  <c r="AB980" i="10"/>
  <c r="AX980" i="10"/>
  <c r="BA980" i="10"/>
  <c r="BB980" i="10"/>
  <c r="BE980" i="10"/>
  <c r="AB976" i="10"/>
  <c r="AX976" i="10"/>
  <c r="BA976" i="10"/>
  <c r="BB976" i="10"/>
  <c r="BE976" i="10"/>
  <c r="AC975" i="10"/>
  <c r="AV975" i="10"/>
  <c r="AY975" i="10"/>
  <c r="AZ975" i="10"/>
  <c r="BC975" i="10"/>
  <c r="BD975" i="10"/>
  <c r="BG975" i="10"/>
  <c r="BB972" i="10"/>
  <c r="AC971" i="10"/>
  <c r="AV971" i="10"/>
  <c r="AY971" i="10"/>
  <c r="AZ971" i="10"/>
  <c r="BC971" i="10"/>
  <c r="BD971" i="10"/>
  <c r="BG971" i="10"/>
  <c r="AW968" i="10"/>
  <c r="AX968" i="10"/>
  <c r="BA968" i="10"/>
  <c r="BB968" i="10"/>
  <c r="AB964" i="10"/>
  <c r="AX964" i="10"/>
  <c r="BB964" i="10"/>
  <c r="BE964" i="10"/>
  <c r="BF964" i="10"/>
  <c r="AB960" i="10"/>
  <c r="AX960" i="10"/>
  <c r="BF960" i="10"/>
  <c r="AC959" i="10"/>
  <c r="AV959" i="10"/>
  <c r="AY959" i="10"/>
  <c r="AZ959" i="10"/>
  <c r="BC959" i="10"/>
  <c r="BD959" i="10"/>
  <c r="BG959" i="10"/>
  <c r="AB956" i="10"/>
  <c r="AW956" i="10"/>
  <c r="AX956" i="10"/>
  <c r="BA956" i="10"/>
  <c r="BF956" i="10"/>
  <c r="AC955" i="10"/>
  <c r="AV955" i="10"/>
  <c r="AY955" i="10"/>
  <c r="AZ955" i="10"/>
  <c r="BC955" i="10"/>
  <c r="BD955" i="10"/>
  <c r="BG955" i="10"/>
  <c r="AB952" i="10"/>
  <c r="AX952" i="10"/>
  <c r="BB952" i="10"/>
  <c r="BE952" i="10"/>
  <c r="BF952" i="10"/>
  <c r="BG951" i="10"/>
  <c r="AC947" i="10"/>
  <c r="AV947" i="10"/>
  <c r="AY947" i="10"/>
  <c r="AZ947" i="10"/>
  <c r="BC947" i="10"/>
  <c r="BD947" i="10"/>
  <c r="BG947" i="10"/>
  <c r="AB944" i="10"/>
  <c r="AW944" i="10"/>
  <c r="AX944" i="10"/>
  <c r="BA944" i="10"/>
  <c r="BB944" i="10"/>
  <c r="BE944" i="10"/>
  <c r="BF944" i="10"/>
  <c r="AB940" i="10"/>
  <c r="AW940" i="10"/>
  <c r="AX940" i="10"/>
  <c r="BA940" i="10"/>
  <c r="BB940" i="10"/>
  <c r="BE940" i="10"/>
  <c r="BF940" i="10"/>
  <c r="AC939" i="10"/>
  <c r="AV939" i="10"/>
  <c r="AY939" i="10"/>
  <c r="AZ939" i="10"/>
  <c r="BC939" i="10"/>
  <c r="BD939" i="10"/>
  <c r="BG939" i="10"/>
  <c r="AB936" i="10"/>
  <c r="AX936" i="10"/>
  <c r="BB936" i="10"/>
  <c r="BF936" i="10"/>
  <c r="AV935" i="10"/>
  <c r="AZ935" i="10"/>
  <c r="BD935" i="10"/>
  <c r="BG935" i="10"/>
  <c r="AC931" i="10"/>
  <c r="AV931" i="10"/>
  <c r="AY931" i="10"/>
  <c r="AZ931" i="10"/>
  <c r="BD931" i="10"/>
  <c r="AV927" i="10"/>
  <c r="AZ927" i="10"/>
  <c r="BC927" i="10"/>
  <c r="BD927" i="10"/>
  <c r="AC923" i="10"/>
  <c r="AV923" i="10"/>
  <c r="AY923" i="10"/>
  <c r="AZ923" i="10"/>
  <c r="BC923" i="10"/>
  <c r="BD923" i="10"/>
  <c r="BG923" i="10"/>
  <c r="AC919" i="10"/>
  <c r="AV919" i="10"/>
  <c r="AY919" i="10"/>
  <c r="AZ919" i="10"/>
  <c r="BC919" i="10"/>
  <c r="BD919" i="10"/>
  <c r="BG919" i="10"/>
  <c r="BB916" i="10"/>
  <c r="AC915" i="10"/>
  <c r="AV915" i="10"/>
  <c r="AY915" i="10"/>
  <c r="AZ915" i="10"/>
  <c r="BC915" i="10"/>
  <c r="BD915" i="10"/>
  <c r="BG915" i="10"/>
  <c r="AC911" i="10"/>
  <c r="AV911" i="10"/>
  <c r="AY911" i="10"/>
  <c r="AZ911" i="10"/>
  <c r="BC911" i="10"/>
  <c r="BD911" i="10"/>
  <c r="BG911" i="10"/>
  <c r="AV907" i="10"/>
  <c r="AZ907" i="10"/>
  <c r="BD907" i="10"/>
  <c r="Z904" i="10"/>
  <c r="AD904" i="10"/>
  <c r="AF904" i="10"/>
  <c r="AH904" i="10"/>
  <c r="AJ904" i="10"/>
  <c r="AL904" i="10"/>
  <c r="AN904" i="10"/>
  <c r="AC903" i="10"/>
  <c r="AV903" i="10"/>
  <c r="AY903" i="10"/>
  <c r="AZ903" i="10"/>
  <c r="BC903" i="10"/>
  <c r="BD903" i="10"/>
  <c r="BG903" i="10"/>
  <c r="AV899" i="10"/>
  <c r="AZ899" i="10"/>
  <c r="BD899" i="10"/>
  <c r="AC895" i="10"/>
  <c r="AY895" i="10"/>
  <c r="BC895" i="10"/>
  <c r="BG895" i="10"/>
  <c r="AV891" i="10"/>
  <c r="AZ891" i="10"/>
  <c r="BD891" i="10"/>
  <c r="AV887" i="10"/>
  <c r="AZ887" i="10"/>
  <c r="BD887" i="10"/>
  <c r="AZ883" i="10"/>
  <c r="AC879" i="10"/>
  <c r="AV879" i="10"/>
  <c r="AC875" i="10"/>
  <c r="AV875" i="10"/>
  <c r="AY875" i="10"/>
  <c r="AZ875" i="10"/>
  <c r="BC875" i="10"/>
  <c r="BD875" i="10"/>
  <c r="BG875" i="10"/>
  <c r="AC871" i="10"/>
  <c r="AV871" i="10"/>
  <c r="AY871" i="10"/>
  <c r="AZ871" i="10"/>
  <c r="BC871" i="10"/>
  <c r="BD871" i="10"/>
  <c r="BG871" i="10"/>
  <c r="AB868" i="10"/>
  <c r="AW868" i="10"/>
  <c r="AX868" i="10"/>
  <c r="BA868" i="10"/>
  <c r="BB868" i="10"/>
  <c r="BE868" i="10"/>
  <c r="BF868" i="10"/>
  <c r="AC867" i="10"/>
  <c r="AV867" i="10"/>
  <c r="AY867" i="10"/>
  <c r="AZ867" i="10"/>
  <c r="BC867" i="10"/>
  <c r="BD867" i="10"/>
  <c r="BG867" i="10"/>
  <c r="AB864" i="10"/>
  <c r="AW864" i="10"/>
  <c r="AX864" i="10"/>
  <c r="BA864" i="10"/>
  <c r="BB864" i="10"/>
  <c r="BE864" i="10"/>
  <c r="BF864" i="10"/>
  <c r="AZ863" i="10"/>
  <c r="AB860" i="10"/>
  <c r="AX860" i="10"/>
  <c r="BB860" i="10"/>
  <c r="BF860" i="10"/>
  <c r="AV859" i="10"/>
  <c r="AZ859" i="10"/>
  <c r="BD859" i="10"/>
  <c r="Z856" i="10"/>
  <c r="N856" i="10" s="1"/>
  <c r="DB856" i="10" s="1"/>
  <c r="AD856" i="10"/>
  <c r="AF856" i="10"/>
  <c r="AH856" i="10"/>
  <c r="AJ856" i="10"/>
  <c r="AL856" i="10"/>
  <c r="AN856" i="10"/>
  <c r="AW856" i="10"/>
  <c r="BA856" i="10"/>
  <c r="BE856" i="10"/>
  <c r="AC855" i="10"/>
  <c r="AV855" i="10"/>
  <c r="AY855" i="10"/>
  <c r="AZ855" i="10"/>
  <c r="BC855" i="10"/>
  <c r="BD855" i="10"/>
  <c r="BG855" i="10"/>
  <c r="AB852" i="10"/>
  <c r="AW852" i="10"/>
  <c r="AX852" i="10"/>
  <c r="BA852" i="10"/>
  <c r="BB852" i="10"/>
  <c r="BE852" i="10"/>
  <c r="BF852" i="10"/>
  <c r="AY851" i="10"/>
  <c r="AC847" i="10"/>
  <c r="AV847" i="10"/>
  <c r="AY847" i="10"/>
  <c r="AZ847" i="10"/>
  <c r="BC847" i="10"/>
  <c r="BD847" i="10"/>
  <c r="BG847" i="10"/>
  <c r="Z844" i="10"/>
  <c r="N844" i="10" s="1"/>
  <c r="DB844" i="10" s="1"/>
  <c r="AB844" i="10"/>
  <c r="AD844" i="10"/>
  <c r="AF844" i="10"/>
  <c r="AH844" i="10"/>
  <c r="AJ844" i="10"/>
  <c r="AL844" i="10"/>
  <c r="AN844" i="10"/>
  <c r="AW844" i="10"/>
  <c r="AX844" i="10"/>
  <c r="BA844" i="10"/>
  <c r="BB844" i="10"/>
  <c r="BE844" i="10"/>
  <c r="BF844" i="10"/>
  <c r="AC843" i="10"/>
  <c r="AV843" i="10"/>
  <c r="AY843" i="10"/>
  <c r="AZ843" i="10"/>
  <c r="BC843" i="10"/>
  <c r="BD843" i="10"/>
  <c r="BG843" i="10"/>
  <c r="AC839" i="10"/>
  <c r="AV839" i="10"/>
  <c r="AY839" i="10"/>
  <c r="AZ839" i="10"/>
  <c r="BC839" i="10"/>
  <c r="BD839" i="10"/>
  <c r="BG839" i="10"/>
  <c r="Z836" i="10"/>
  <c r="N836" i="10" s="1"/>
  <c r="DB836" i="10" s="1"/>
  <c r="AB836" i="10"/>
  <c r="AD836" i="10"/>
  <c r="AF836" i="10"/>
  <c r="AH836" i="10"/>
  <c r="AJ836" i="10"/>
  <c r="AL836" i="10"/>
  <c r="AN836" i="10"/>
  <c r="AW836" i="10"/>
  <c r="AX836" i="10"/>
  <c r="BA836" i="10"/>
  <c r="BB836" i="10"/>
  <c r="BE836" i="10"/>
  <c r="BF836" i="10"/>
  <c r="AV835" i="10"/>
  <c r="AZ835" i="10"/>
  <c r="BD835" i="10"/>
  <c r="Z832" i="10"/>
  <c r="N832" i="10" s="1"/>
  <c r="DB832" i="10" s="1"/>
  <c r="AB832" i="10"/>
  <c r="AD832" i="10"/>
  <c r="AF832" i="10"/>
  <c r="AH832" i="10"/>
  <c r="AJ832" i="10"/>
  <c r="AL832" i="10"/>
  <c r="AN832" i="10"/>
  <c r="AW832" i="10"/>
  <c r="AX832" i="10"/>
  <c r="BA832" i="10"/>
  <c r="BB832" i="10"/>
  <c r="BE832" i="10"/>
  <c r="BF832" i="10"/>
  <c r="AV831" i="10"/>
  <c r="AZ831" i="10"/>
  <c r="BD831" i="10"/>
  <c r="AB828" i="10"/>
  <c r="AW828" i="10"/>
  <c r="AX828" i="10"/>
  <c r="BA828" i="10"/>
  <c r="BB828" i="10"/>
  <c r="BE828" i="10"/>
  <c r="BF828" i="10"/>
  <c r="AC827" i="10"/>
  <c r="AY827" i="10"/>
  <c r="BC827" i="10"/>
  <c r="BG827" i="10"/>
  <c r="AB824" i="10"/>
  <c r="AW824" i="10"/>
  <c r="AX824" i="10"/>
  <c r="BA824" i="10"/>
  <c r="BB824" i="10"/>
  <c r="BE824" i="10"/>
  <c r="BF824" i="10"/>
  <c r="AC823" i="10"/>
  <c r="AV823" i="10"/>
  <c r="AY823" i="10"/>
  <c r="AZ823" i="10"/>
  <c r="BC823" i="10"/>
  <c r="BD823" i="10"/>
  <c r="BG823" i="10"/>
  <c r="AC819" i="10"/>
  <c r="AV819" i="10"/>
  <c r="AY819" i="10"/>
  <c r="AZ819" i="10"/>
  <c r="BC819" i="10"/>
  <c r="BD819" i="10"/>
  <c r="BG819" i="10"/>
  <c r="AB816" i="10"/>
  <c r="AW816" i="10"/>
  <c r="AX816" i="10"/>
  <c r="BA816" i="10"/>
  <c r="BB816" i="10"/>
  <c r="BE816" i="10"/>
  <c r="BF816" i="10"/>
  <c r="AC815" i="10"/>
  <c r="AV815" i="10"/>
  <c r="AY815" i="10"/>
  <c r="AZ815" i="10"/>
  <c r="BC815" i="10"/>
  <c r="BD815" i="10"/>
  <c r="BG815" i="10"/>
  <c r="AB812" i="10"/>
  <c r="AW812" i="10"/>
  <c r="AX812" i="10"/>
  <c r="BA812" i="10"/>
  <c r="BB812" i="10"/>
  <c r="BE812" i="10"/>
  <c r="BF812" i="10"/>
  <c r="AC811" i="10"/>
  <c r="AV811" i="10"/>
  <c r="AY811" i="10"/>
  <c r="AZ811" i="10"/>
  <c r="BC811" i="10"/>
  <c r="AS811" i="10" s="1"/>
  <c r="BD811" i="10"/>
  <c r="BG811" i="10"/>
  <c r="AB808" i="10"/>
  <c r="AW808" i="10"/>
  <c r="AX808" i="10"/>
  <c r="BA808" i="10"/>
  <c r="BB808" i="10"/>
  <c r="BE808" i="10"/>
  <c r="BF808" i="10"/>
  <c r="AC807" i="10"/>
  <c r="AV807" i="10"/>
  <c r="AY807" i="10"/>
  <c r="AZ807" i="10"/>
  <c r="BC807" i="10"/>
  <c r="BD807" i="10"/>
  <c r="BG807" i="10"/>
  <c r="AB804" i="10"/>
  <c r="AW804" i="10"/>
  <c r="AX804" i="10"/>
  <c r="BA804" i="10"/>
  <c r="BB804" i="10"/>
  <c r="BE804" i="10"/>
  <c r="BF804" i="10"/>
  <c r="AC803" i="10"/>
  <c r="AV803" i="10"/>
  <c r="AY803" i="10"/>
  <c r="AZ803" i="10"/>
  <c r="BC803" i="10"/>
  <c r="BD803" i="10"/>
  <c r="BG803" i="10"/>
  <c r="AB800" i="10"/>
  <c r="AW800" i="10"/>
  <c r="AX800" i="10"/>
  <c r="BA800" i="10"/>
  <c r="BB800" i="10"/>
  <c r="BE800" i="10"/>
  <c r="BF800" i="10"/>
  <c r="AV799" i="10"/>
  <c r="AZ799" i="10"/>
  <c r="BD799" i="10"/>
  <c r="AB796" i="10"/>
  <c r="AX796" i="10"/>
  <c r="BB796" i="10"/>
  <c r="BF796" i="10"/>
  <c r="AV795" i="10"/>
  <c r="AZ795" i="10"/>
  <c r="BD795" i="10"/>
  <c r="AB792" i="10"/>
  <c r="AX792" i="10"/>
  <c r="BB792" i="10"/>
  <c r="BF792" i="10"/>
  <c r="AV791" i="10"/>
  <c r="AZ791" i="10"/>
  <c r="BD791" i="10"/>
  <c r="AB788" i="10"/>
  <c r="AW788" i="10"/>
  <c r="AX788" i="10"/>
  <c r="BA788" i="10"/>
  <c r="BB788" i="10"/>
  <c r="BE788" i="10"/>
  <c r="BF788" i="10"/>
  <c r="AC787" i="10"/>
  <c r="AV787" i="10"/>
  <c r="AY787" i="10"/>
  <c r="AZ787" i="10"/>
  <c r="BC787" i="10"/>
  <c r="BD787" i="10"/>
  <c r="BG787" i="10"/>
  <c r="AB784" i="10"/>
  <c r="AW784" i="10"/>
  <c r="AX784" i="10"/>
  <c r="BA784" i="10"/>
  <c r="BB784" i="10"/>
  <c r="BE784" i="10"/>
  <c r="BF784" i="10"/>
  <c r="AC783" i="10"/>
  <c r="AV783" i="10"/>
  <c r="AY783" i="10"/>
  <c r="AZ783" i="10"/>
  <c r="BC783" i="10"/>
  <c r="BD783" i="10"/>
  <c r="BG783" i="10"/>
  <c r="AB780" i="10"/>
  <c r="AW780" i="10"/>
  <c r="AX780" i="10"/>
  <c r="BA780" i="10"/>
  <c r="BB780" i="10"/>
  <c r="BE780" i="10"/>
  <c r="BF780" i="10"/>
  <c r="AC779" i="10"/>
  <c r="AV779" i="10"/>
  <c r="AY779" i="10"/>
  <c r="AZ779" i="10"/>
  <c r="BC779" i="10"/>
  <c r="BD779" i="10"/>
  <c r="BG779" i="10"/>
  <c r="AO777" i="10"/>
  <c r="AB776" i="10"/>
  <c r="AX776" i="10"/>
  <c r="BB776" i="10"/>
  <c r="BF776" i="10"/>
  <c r="AV775" i="10"/>
  <c r="AZ775" i="10"/>
  <c r="BD775" i="10"/>
  <c r="AB772" i="10"/>
  <c r="AW772" i="10"/>
  <c r="AX772" i="10"/>
  <c r="BA772" i="10"/>
  <c r="BB772" i="10"/>
  <c r="BE772" i="10"/>
  <c r="BF772" i="10"/>
  <c r="AV771" i="10"/>
  <c r="AZ771" i="10"/>
  <c r="BD771" i="10"/>
  <c r="AB768" i="10"/>
  <c r="AW768" i="10"/>
  <c r="AX768" i="10"/>
  <c r="BA768" i="10"/>
  <c r="BB768" i="10"/>
  <c r="BE768" i="10"/>
  <c r="BF768" i="10"/>
  <c r="AC767" i="10"/>
  <c r="AV767" i="10"/>
  <c r="AY767" i="10"/>
  <c r="AZ767" i="10"/>
  <c r="BC767" i="10"/>
  <c r="BD767" i="10"/>
  <c r="BG767" i="10"/>
  <c r="AC763" i="10"/>
  <c r="AV763" i="10"/>
  <c r="AY763" i="10"/>
  <c r="AZ763" i="10"/>
  <c r="BC763" i="10"/>
  <c r="BD763" i="10"/>
  <c r="BG763" i="10"/>
  <c r="AB760" i="10"/>
  <c r="BB760" i="10"/>
  <c r="AC759" i="10"/>
  <c r="AY759" i="10"/>
  <c r="BC759" i="10"/>
  <c r="BG759" i="10"/>
  <c r="AW756" i="10"/>
  <c r="BA756" i="10"/>
  <c r="BE756" i="10"/>
  <c r="AC755" i="10"/>
  <c r="AY755" i="10"/>
  <c r="BC755" i="10"/>
  <c r="BG755" i="10"/>
  <c r="AB752" i="10"/>
  <c r="AW752" i="10"/>
  <c r="AX752" i="10"/>
  <c r="BA752" i="10"/>
  <c r="BB752" i="10"/>
  <c r="BE752" i="10"/>
  <c r="BF752" i="10"/>
  <c r="AV751" i="10"/>
  <c r="AZ751" i="10"/>
  <c r="BD751" i="10"/>
  <c r="Y749" i="10"/>
  <c r="J749" i="10" s="1"/>
  <c r="CZ749" i="10" s="1"/>
  <c r="AE749" i="10"/>
  <c r="AG749" i="10"/>
  <c r="AI749" i="10"/>
  <c r="AK749" i="10"/>
  <c r="AM749" i="10"/>
  <c r="AO749" i="10"/>
  <c r="AB748" i="10"/>
  <c r="AW748" i="10"/>
  <c r="AX748" i="10"/>
  <c r="BA748" i="10"/>
  <c r="BB748" i="10"/>
  <c r="BE748" i="10"/>
  <c r="BF748" i="10"/>
  <c r="AC747" i="10"/>
  <c r="AV747" i="10"/>
  <c r="AY747" i="10"/>
  <c r="AZ747" i="10"/>
  <c r="BC747" i="10"/>
  <c r="BD747" i="10"/>
  <c r="BG747" i="10"/>
  <c r="AB744" i="10"/>
  <c r="AW744" i="10"/>
  <c r="AX744" i="10"/>
  <c r="BA744" i="10"/>
  <c r="BB744" i="10"/>
  <c r="BE744" i="10"/>
  <c r="BF744" i="10"/>
  <c r="AC743" i="10"/>
  <c r="AV743" i="10"/>
  <c r="AY743" i="10"/>
  <c r="AZ743" i="10"/>
  <c r="BC743" i="10"/>
  <c r="BD743" i="10"/>
  <c r="BG743" i="10"/>
  <c r="AB740" i="10"/>
  <c r="AW740" i="10"/>
  <c r="AX740" i="10"/>
  <c r="BA740" i="10"/>
  <c r="BB740" i="10"/>
  <c r="BE740" i="10"/>
  <c r="BF740" i="10"/>
  <c r="AC739" i="10"/>
  <c r="AV739" i="10"/>
  <c r="AY739" i="10"/>
  <c r="AZ739" i="10"/>
  <c r="BC739" i="10"/>
  <c r="AS739" i="10" s="1"/>
  <c r="BD739" i="10"/>
  <c r="BG739" i="10"/>
  <c r="AB736" i="10"/>
  <c r="AW736" i="10"/>
  <c r="AX736" i="10"/>
  <c r="BA736" i="10"/>
  <c r="BB736" i="10"/>
  <c r="BE736" i="10"/>
  <c r="BF736" i="10"/>
  <c r="AC735" i="10"/>
  <c r="AV735" i="10"/>
  <c r="AY735" i="10"/>
  <c r="AZ735" i="10"/>
  <c r="BC735" i="10"/>
  <c r="BD735" i="10"/>
  <c r="BG735" i="10"/>
  <c r="AB732" i="10"/>
  <c r="AW732" i="10"/>
  <c r="AX732" i="10"/>
  <c r="BA732" i="10"/>
  <c r="BB732" i="10"/>
  <c r="BE732" i="10"/>
  <c r="BF732" i="10"/>
  <c r="AV731" i="10"/>
  <c r="AZ731" i="10"/>
  <c r="BD731" i="10"/>
  <c r="AB728" i="10"/>
  <c r="AW728" i="10"/>
  <c r="AX728" i="10"/>
  <c r="BA728" i="10"/>
  <c r="BB728" i="10"/>
  <c r="BE728" i="10"/>
  <c r="BF728" i="10"/>
  <c r="AC727" i="10"/>
  <c r="AV727" i="10"/>
  <c r="AY727" i="10"/>
  <c r="AZ727" i="10"/>
  <c r="BC727" i="10"/>
  <c r="BD727" i="10"/>
  <c r="BG727" i="10"/>
  <c r="AB724" i="10"/>
  <c r="AX724" i="10"/>
  <c r="BB724" i="10"/>
  <c r="BF724" i="10"/>
  <c r="BD723" i="10"/>
  <c r="BG723" i="10"/>
  <c r="AB720" i="10"/>
  <c r="AW720" i="10"/>
  <c r="AX720" i="10"/>
  <c r="BA720" i="10"/>
  <c r="BB720" i="10"/>
  <c r="BE720" i="10"/>
  <c r="BF720" i="10"/>
  <c r="AC719" i="10"/>
  <c r="AB716" i="10"/>
  <c r="AW716" i="10"/>
  <c r="AX716" i="10"/>
  <c r="BA716" i="10"/>
  <c r="BB716" i="10"/>
  <c r="BE716" i="10"/>
  <c r="BF716" i="10"/>
  <c r="AV715" i="10"/>
  <c r="AZ715" i="10"/>
  <c r="BD715" i="10"/>
  <c r="AB712" i="10"/>
  <c r="AW712" i="10"/>
  <c r="AX712" i="10"/>
  <c r="BA712" i="10"/>
  <c r="BB712" i="10"/>
  <c r="BE712" i="10"/>
  <c r="BF712" i="10"/>
  <c r="AV711" i="10"/>
  <c r="AZ711" i="10"/>
  <c r="BD711" i="10"/>
  <c r="AB708" i="10"/>
  <c r="AW708" i="10"/>
  <c r="AX708" i="10"/>
  <c r="BA708" i="10"/>
  <c r="BB708" i="10"/>
  <c r="BE708" i="10"/>
  <c r="BF708" i="10"/>
  <c r="AC707" i="10"/>
  <c r="AV707" i="10"/>
  <c r="AY707" i="10"/>
  <c r="AZ707" i="10"/>
  <c r="BC707" i="10"/>
  <c r="BD707" i="10"/>
  <c r="BG707" i="10"/>
  <c r="AB704" i="10"/>
  <c r="AW704" i="10"/>
  <c r="AX704" i="10"/>
  <c r="BA704" i="10"/>
  <c r="BB704" i="10"/>
  <c r="BE704" i="10"/>
  <c r="BF704" i="10"/>
  <c r="AC703" i="10"/>
  <c r="AV703" i="10"/>
  <c r="AY703" i="10"/>
  <c r="AZ703" i="10"/>
  <c r="BC703" i="10"/>
  <c r="BD703" i="10"/>
  <c r="BG703" i="10"/>
  <c r="AW700" i="10"/>
  <c r="BA700" i="10"/>
  <c r="BE700" i="10"/>
  <c r="AC699" i="10"/>
  <c r="AY699" i="10"/>
  <c r="BC699" i="10"/>
  <c r="BG699" i="10"/>
  <c r="AB696" i="10"/>
  <c r="AW696" i="10"/>
  <c r="AX696" i="10"/>
  <c r="BA696" i="10"/>
  <c r="BB696" i="10"/>
  <c r="BE696" i="10"/>
  <c r="BF696" i="10"/>
  <c r="AC695" i="10"/>
  <c r="AV695" i="10"/>
  <c r="AY695" i="10"/>
  <c r="AZ695" i="10"/>
  <c r="BC695" i="10"/>
  <c r="BD695" i="10"/>
  <c r="BG695" i="10"/>
  <c r="Z692" i="10"/>
  <c r="N692" i="10" s="1"/>
  <c r="DB692" i="10" s="1"/>
  <c r="AB692" i="10"/>
  <c r="AD692" i="10"/>
  <c r="AF692" i="10"/>
  <c r="AH692" i="10"/>
  <c r="AJ692" i="10"/>
  <c r="AL692" i="10"/>
  <c r="AN692" i="10"/>
  <c r="AW692" i="10"/>
  <c r="AX692" i="10"/>
  <c r="BA692" i="10"/>
  <c r="BB692" i="10"/>
  <c r="BE692" i="10"/>
  <c r="BF692" i="10"/>
  <c r="AC691" i="10"/>
  <c r="AV691" i="10"/>
  <c r="AY691" i="10"/>
  <c r="AZ691" i="10"/>
  <c r="BC691" i="10"/>
  <c r="BD691" i="10"/>
  <c r="BG691" i="10"/>
  <c r="AB688" i="10"/>
  <c r="AW688" i="10"/>
  <c r="AX688" i="10"/>
  <c r="BA688" i="10"/>
  <c r="BB688" i="10"/>
  <c r="BE688" i="10"/>
  <c r="BF688" i="10"/>
  <c r="AC687" i="10"/>
  <c r="AV687" i="10"/>
  <c r="AY687" i="10"/>
  <c r="AZ687" i="10"/>
  <c r="BC687" i="10"/>
  <c r="BD687" i="10"/>
  <c r="BG687" i="10"/>
  <c r="AB684" i="10"/>
  <c r="AW684" i="10"/>
  <c r="AX684" i="10"/>
  <c r="BA684" i="10"/>
  <c r="BB684" i="10"/>
  <c r="BE684" i="10"/>
  <c r="BF684" i="10"/>
  <c r="AC683" i="10"/>
  <c r="AV683" i="10"/>
  <c r="AY683" i="10"/>
  <c r="AZ683" i="10"/>
  <c r="BC683" i="10"/>
  <c r="BD683" i="10"/>
  <c r="BG683" i="10"/>
  <c r="AB680" i="10"/>
  <c r="AW680" i="10"/>
  <c r="AX680" i="10"/>
  <c r="BA680" i="10"/>
  <c r="BB680" i="10"/>
  <c r="BE680" i="10"/>
  <c r="BF680" i="10"/>
  <c r="AC679" i="10"/>
  <c r="AV679" i="10"/>
  <c r="AY679" i="10"/>
  <c r="AZ679" i="10"/>
  <c r="BC679" i="10"/>
  <c r="BD679" i="10"/>
  <c r="BG679" i="10"/>
  <c r="AB676" i="10"/>
  <c r="AW676" i="10"/>
  <c r="AX676" i="10"/>
  <c r="BA676" i="10"/>
  <c r="BB676" i="10"/>
  <c r="BE676" i="10"/>
  <c r="BF676" i="10"/>
  <c r="AC675" i="10"/>
  <c r="AV675" i="10"/>
  <c r="AY675" i="10"/>
  <c r="AZ675" i="10"/>
  <c r="BC675" i="10"/>
  <c r="BD675" i="10"/>
  <c r="BG675" i="10"/>
  <c r="AB672" i="10"/>
  <c r="AW672" i="10"/>
  <c r="AX672" i="10"/>
  <c r="BA672" i="10"/>
  <c r="BB672" i="10"/>
  <c r="BE672" i="10"/>
  <c r="BF672" i="10"/>
  <c r="AC671" i="10"/>
  <c r="AV671" i="10"/>
  <c r="AY671" i="10"/>
  <c r="AZ671" i="10"/>
  <c r="BC671" i="10"/>
  <c r="BD671" i="10"/>
  <c r="BG671" i="10"/>
  <c r="AB668" i="10"/>
  <c r="AW668" i="10"/>
  <c r="AX668" i="10"/>
  <c r="BA668" i="10"/>
  <c r="BB668" i="10"/>
  <c r="BE668" i="10"/>
  <c r="BF668" i="10"/>
  <c r="AC667" i="10"/>
  <c r="AV667" i="10"/>
  <c r="AY667" i="10"/>
  <c r="AZ667" i="10"/>
  <c r="BC667" i="10"/>
  <c r="BD667" i="10"/>
  <c r="BG667" i="10"/>
  <c r="AB664" i="10"/>
  <c r="AX664" i="10"/>
  <c r="BB664" i="10"/>
  <c r="BF664" i="10"/>
  <c r="AV663" i="10"/>
  <c r="AZ663" i="10"/>
  <c r="BD663" i="10"/>
  <c r="AC661" i="10"/>
  <c r="AV661" i="10"/>
  <c r="AY661" i="10"/>
  <c r="AZ661" i="10"/>
  <c r="BC661" i="10"/>
  <c r="BD661" i="10"/>
  <c r="BG661" i="10"/>
  <c r="AB661" i="10"/>
  <c r="BA661" i="10"/>
  <c r="BB661" i="10"/>
  <c r="Y647" i="10"/>
  <c r="AE647" i="10"/>
  <c r="AG647" i="10"/>
  <c r="AI647" i="10"/>
  <c r="AK647" i="10"/>
  <c r="AM647" i="10"/>
  <c r="AO647" i="10"/>
  <c r="Z647" i="10"/>
  <c r="N647" i="10" s="1"/>
  <c r="DB647" i="10" s="1"/>
  <c r="AD647" i="10"/>
  <c r="AH647" i="10"/>
  <c r="AL647" i="10"/>
  <c r="AC645" i="10"/>
  <c r="AV645" i="10"/>
  <c r="AY645" i="10"/>
  <c r="AZ645" i="10"/>
  <c r="BC645" i="10"/>
  <c r="BD645" i="10"/>
  <c r="BG645" i="10"/>
  <c r="AB645" i="10"/>
  <c r="BA645" i="10"/>
  <c r="BB645" i="10"/>
  <c r="AW643" i="10"/>
  <c r="BE643" i="10"/>
  <c r="AV641" i="10"/>
  <c r="AZ641" i="10"/>
  <c r="BD641" i="10"/>
  <c r="AB641" i="10"/>
  <c r="BB641" i="10"/>
  <c r="AW639" i="10"/>
  <c r="BE639" i="10"/>
  <c r="AC637" i="10"/>
  <c r="AV637" i="10"/>
  <c r="AY637" i="10"/>
  <c r="AZ637" i="10"/>
  <c r="BC637" i="10"/>
  <c r="BD637" i="10"/>
  <c r="BG637" i="10"/>
  <c r="AB637" i="10"/>
  <c r="BA637" i="10"/>
  <c r="BB637" i="10"/>
  <c r="Y635" i="10"/>
  <c r="J635" i="10" s="1"/>
  <c r="CZ635" i="10" s="1"/>
  <c r="AE635" i="10"/>
  <c r="AG635" i="10"/>
  <c r="AI635" i="10"/>
  <c r="AK635" i="10"/>
  <c r="AM635" i="10"/>
  <c r="AO635" i="10"/>
  <c r="Z635" i="10"/>
  <c r="AD635" i="10"/>
  <c r="AH635" i="10"/>
  <c r="AL635" i="10"/>
  <c r="BE635" i="10"/>
  <c r="AW631" i="10"/>
  <c r="AV629" i="10"/>
  <c r="AY629" i="10"/>
  <c r="BD629" i="10"/>
  <c r="BG629" i="10"/>
  <c r="BB629" i="10"/>
  <c r="AC625" i="10"/>
  <c r="AV625" i="10"/>
  <c r="AZ625" i="10"/>
  <c r="BC625" i="10"/>
  <c r="BD625" i="10"/>
  <c r="AB625" i="10"/>
  <c r="BA625" i="10"/>
  <c r="BB625" i="10"/>
  <c r="BE623" i="10"/>
  <c r="AC621" i="10"/>
  <c r="AV621" i="10"/>
  <c r="AZ621" i="10"/>
  <c r="BC621" i="10"/>
  <c r="BD621" i="10"/>
  <c r="AB621" i="10"/>
  <c r="BA621" i="10"/>
  <c r="BB621" i="10"/>
  <c r="BE619" i="10"/>
  <c r="AC617" i="10"/>
  <c r="AV617" i="10"/>
  <c r="AZ617" i="10"/>
  <c r="BC617" i="10"/>
  <c r="AS617" i="10" s="1"/>
  <c r="BD617" i="10"/>
  <c r="AB617" i="10"/>
  <c r="BA617" i="10"/>
  <c r="BB617" i="10"/>
  <c r="BE615" i="10"/>
  <c r="AC613" i="10"/>
  <c r="AV613" i="10"/>
  <c r="AY613" i="10"/>
  <c r="AZ613" i="10"/>
  <c r="BC613" i="10"/>
  <c r="BD613" i="10"/>
  <c r="BG613" i="10"/>
  <c r="AB613" i="10"/>
  <c r="BA613" i="10"/>
  <c r="BB613" i="10"/>
  <c r="AW611" i="10"/>
  <c r="BE611" i="10"/>
  <c r="AC609" i="10"/>
  <c r="AV609" i="10"/>
  <c r="AY609" i="10"/>
  <c r="AZ609" i="10"/>
  <c r="BC609" i="10"/>
  <c r="AS609" i="10" s="1"/>
  <c r="BD609" i="10"/>
  <c r="BG609" i="10"/>
  <c r="AB609" i="10"/>
  <c r="BA609" i="10"/>
  <c r="BB609" i="10"/>
  <c r="AW607" i="10"/>
  <c r="BE607" i="10"/>
  <c r="AC605" i="10"/>
  <c r="AV605" i="10"/>
  <c r="AY605" i="10"/>
  <c r="AZ605" i="10"/>
  <c r="BC605" i="10"/>
  <c r="BD605" i="10"/>
  <c r="BG605" i="10"/>
  <c r="AB605" i="10"/>
  <c r="BA605" i="10"/>
  <c r="BB605" i="10"/>
  <c r="AW603" i="10"/>
  <c r="AC601" i="10"/>
  <c r="AV601" i="10"/>
  <c r="AY601" i="10"/>
  <c r="BC601" i="10"/>
  <c r="BD601" i="10"/>
  <c r="BG601" i="10"/>
  <c r="BA601" i="10"/>
  <c r="BB601" i="10"/>
  <c r="AW599" i="10"/>
  <c r="AC597" i="10"/>
  <c r="AV597" i="10"/>
  <c r="AY597" i="10"/>
  <c r="AZ597" i="10"/>
  <c r="BC597" i="10"/>
  <c r="BD597" i="10"/>
  <c r="BG597" i="10"/>
  <c r="AB597" i="10"/>
  <c r="BA597" i="10"/>
  <c r="BB597" i="10"/>
  <c r="AW595" i="10"/>
  <c r="AC593" i="10"/>
  <c r="AV593" i="10"/>
  <c r="AY593" i="10"/>
  <c r="AZ593" i="10"/>
  <c r="BC593" i="10"/>
  <c r="BD593" i="10"/>
  <c r="BG593" i="10"/>
  <c r="AB593" i="10"/>
  <c r="BA593" i="10"/>
  <c r="BB593" i="10"/>
  <c r="AW591" i="10"/>
  <c r="BE591" i="10"/>
  <c r="AC589" i="10"/>
  <c r="AV589" i="10"/>
  <c r="AY589" i="10"/>
  <c r="AZ589" i="10"/>
  <c r="BC589" i="10"/>
  <c r="BD589" i="10"/>
  <c r="BG589" i="10"/>
  <c r="AB589" i="10"/>
  <c r="BA589" i="10"/>
  <c r="BB589" i="10"/>
  <c r="AW587" i="10"/>
  <c r="BE587" i="10"/>
  <c r="AC585" i="10"/>
  <c r="AV585" i="10"/>
  <c r="AY585" i="10"/>
  <c r="AZ585" i="10"/>
  <c r="BC585" i="10"/>
  <c r="BD585" i="10"/>
  <c r="BG585" i="10"/>
  <c r="AB585" i="10"/>
  <c r="BA585" i="10"/>
  <c r="BB585" i="10"/>
  <c r="AW583" i="10"/>
  <c r="BE583" i="10"/>
  <c r="AC581" i="10"/>
  <c r="AV581" i="10"/>
  <c r="AY581" i="10"/>
  <c r="AZ581" i="10"/>
  <c r="BC581" i="10"/>
  <c r="BD581" i="10"/>
  <c r="BG581" i="10"/>
  <c r="AB581" i="10"/>
  <c r="BA581" i="10"/>
  <c r="BB581" i="10"/>
  <c r="AW579" i="10"/>
  <c r="BE579" i="10"/>
  <c r="AC577" i="10"/>
  <c r="AV577" i="10"/>
  <c r="AY577" i="10"/>
  <c r="AZ577" i="10"/>
  <c r="BC577" i="10"/>
  <c r="BD577" i="10"/>
  <c r="BG577" i="10"/>
  <c r="AB577" i="10"/>
  <c r="BA577" i="10"/>
  <c r="BB577" i="10"/>
  <c r="AW575" i="10"/>
  <c r="BE575" i="10"/>
  <c r="AC573" i="10"/>
  <c r="AV573" i="10"/>
  <c r="AY573" i="10"/>
  <c r="AZ573" i="10"/>
  <c r="BC573" i="10"/>
  <c r="BD573" i="10"/>
  <c r="BG573" i="10"/>
  <c r="AB573" i="10"/>
  <c r="BA573" i="10"/>
  <c r="BB573" i="10"/>
  <c r="AW571" i="10"/>
  <c r="BE571" i="10"/>
  <c r="AC569" i="10"/>
  <c r="AY569" i="10"/>
  <c r="AZ569" i="10"/>
  <c r="AR569" i="10" s="1"/>
  <c r="BC569" i="10"/>
  <c r="BG569" i="10"/>
  <c r="AB569" i="10"/>
  <c r="BA569" i="10"/>
  <c r="AW567" i="10"/>
  <c r="BE567" i="10"/>
  <c r="AC565" i="10"/>
  <c r="AY565" i="10"/>
  <c r="AZ565" i="10"/>
  <c r="BC565" i="10"/>
  <c r="BG565" i="10"/>
  <c r="AB565" i="10"/>
  <c r="BA565" i="10"/>
  <c r="AW563" i="10"/>
  <c r="BE563" i="10"/>
  <c r="AC561" i="10"/>
  <c r="AY561" i="10"/>
  <c r="AZ561" i="10"/>
  <c r="BC561" i="10"/>
  <c r="BG561" i="10"/>
  <c r="AB561" i="10"/>
  <c r="BA561" i="10"/>
  <c r="AW559" i="10"/>
  <c r="BE559" i="10"/>
  <c r="AC557" i="10"/>
  <c r="AY557" i="10"/>
  <c r="AZ557" i="10"/>
  <c r="BC557" i="10"/>
  <c r="BG557" i="10"/>
  <c r="AB557" i="10"/>
  <c r="BA557" i="10"/>
  <c r="AW555" i="10"/>
  <c r="BE555" i="10"/>
  <c r="AC553" i="10"/>
  <c r="AV553" i="10"/>
  <c r="AY553" i="10"/>
  <c r="AZ553" i="10"/>
  <c r="BC553" i="10"/>
  <c r="BD553" i="10"/>
  <c r="BG553" i="10"/>
  <c r="AB553" i="10"/>
  <c r="BA553" i="10"/>
  <c r="BB553" i="10"/>
  <c r="AW551" i="10"/>
  <c r="BE551" i="10"/>
  <c r="AC549" i="10"/>
  <c r="AV549" i="10"/>
  <c r="AY549" i="10"/>
  <c r="AZ549" i="10"/>
  <c r="BC549" i="10"/>
  <c r="BD549" i="10"/>
  <c r="BG549" i="10"/>
  <c r="AB549" i="10"/>
  <c r="BA549" i="10"/>
  <c r="BB549" i="10"/>
  <c r="AW547" i="10"/>
  <c r="BE547" i="10"/>
  <c r="AC545" i="10"/>
  <c r="AV545" i="10"/>
  <c r="AY545" i="10"/>
  <c r="AZ545" i="10"/>
  <c r="BC545" i="10"/>
  <c r="BD545" i="10"/>
  <c r="BG545" i="10"/>
  <c r="AB545" i="10"/>
  <c r="BA545" i="10"/>
  <c r="BB545" i="10"/>
  <c r="AW543" i="10"/>
  <c r="BE543" i="10"/>
  <c r="AC541" i="10"/>
  <c r="AV541" i="10"/>
  <c r="AY541" i="10"/>
  <c r="AZ541" i="10"/>
  <c r="BC541" i="10"/>
  <c r="BD541" i="10"/>
  <c r="BG541" i="10"/>
  <c r="AB541" i="10"/>
  <c r="BA541" i="10"/>
  <c r="BB541" i="10"/>
  <c r="AW539" i="10"/>
  <c r="BE539" i="10"/>
  <c r="AC537" i="10"/>
  <c r="AV537" i="10"/>
  <c r="AY537" i="10"/>
  <c r="AZ537" i="10"/>
  <c r="BC537" i="10"/>
  <c r="BD537" i="10"/>
  <c r="BG537" i="10"/>
  <c r="AB537" i="10"/>
  <c r="BA537" i="10"/>
  <c r="BB537" i="10"/>
  <c r="AW535" i="10"/>
  <c r="BE535" i="10"/>
  <c r="AC533" i="10"/>
  <c r="AV533" i="10"/>
  <c r="AY533" i="10"/>
  <c r="AZ533" i="10"/>
  <c r="BC533" i="10"/>
  <c r="BD533" i="10"/>
  <c r="BG533" i="10"/>
  <c r="AB533" i="10"/>
  <c r="BA533" i="10"/>
  <c r="BB533" i="10"/>
  <c r="AW531" i="10"/>
  <c r="BE531" i="10"/>
  <c r="AC529" i="10"/>
  <c r="AV529" i="10"/>
  <c r="AY529" i="10"/>
  <c r="AZ529" i="10"/>
  <c r="BC529" i="10"/>
  <c r="BD529" i="10"/>
  <c r="BG529" i="10"/>
  <c r="AB529" i="10"/>
  <c r="BA529" i="10"/>
  <c r="BB529" i="10"/>
  <c r="AW527" i="10"/>
  <c r="BE527" i="10"/>
  <c r="AC525" i="10"/>
  <c r="AV525" i="10"/>
  <c r="AY525" i="10"/>
  <c r="AZ525" i="10"/>
  <c r="BC525" i="10"/>
  <c r="BD525" i="10"/>
  <c r="BG525" i="10"/>
  <c r="AB525" i="10"/>
  <c r="BA525" i="10"/>
  <c r="BB525" i="10"/>
  <c r="AW523" i="10"/>
  <c r="BE523" i="10"/>
  <c r="AC521" i="10"/>
  <c r="AV521" i="10"/>
  <c r="AY521" i="10"/>
  <c r="AZ521" i="10"/>
  <c r="BC521" i="10"/>
  <c r="AS521" i="10" s="1"/>
  <c r="BD521" i="10"/>
  <c r="BG521" i="10"/>
  <c r="AB521" i="10"/>
  <c r="BA521" i="10"/>
  <c r="BB521" i="10"/>
  <c r="AW519" i="10"/>
  <c r="BE519" i="10"/>
  <c r="AC517" i="10"/>
  <c r="AV517" i="10"/>
  <c r="AY517" i="10"/>
  <c r="AZ517" i="10"/>
  <c r="BC517" i="10"/>
  <c r="BD517" i="10"/>
  <c r="BG517" i="10"/>
  <c r="AB517" i="10"/>
  <c r="BA517" i="10"/>
  <c r="BB517" i="10"/>
  <c r="AW515" i="10"/>
  <c r="BE515" i="10"/>
  <c r="AC513" i="10"/>
  <c r="AV513" i="10"/>
  <c r="AY513" i="10"/>
  <c r="AZ513" i="10"/>
  <c r="BC513" i="10"/>
  <c r="BD513" i="10"/>
  <c r="BG513" i="10"/>
  <c r="AB513" i="10"/>
  <c r="BA513" i="10"/>
  <c r="BB513" i="10"/>
  <c r="AW511" i="10"/>
  <c r="BE511" i="10"/>
  <c r="AC509" i="10"/>
  <c r="AV509" i="10"/>
  <c r="AY509" i="10"/>
  <c r="AZ509" i="10"/>
  <c r="BC509" i="10"/>
  <c r="BD509" i="10"/>
  <c r="BG509" i="10"/>
  <c r="AB509" i="10"/>
  <c r="BA509" i="10"/>
  <c r="BB509" i="10"/>
  <c r="AW507" i="10"/>
  <c r="BE507" i="10"/>
  <c r="AC505" i="10"/>
  <c r="AV505" i="10"/>
  <c r="AY505" i="10"/>
  <c r="AZ505" i="10"/>
  <c r="BC505" i="10"/>
  <c r="BD505" i="10"/>
  <c r="BG505" i="10"/>
  <c r="AB505" i="10"/>
  <c r="BA505" i="10"/>
  <c r="BB505" i="10"/>
  <c r="AW503" i="10"/>
  <c r="BE503" i="10"/>
  <c r="AC501" i="10"/>
  <c r="AV501" i="10"/>
  <c r="AY501" i="10"/>
  <c r="AZ501" i="10"/>
  <c r="BC501" i="10"/>
  <c r="BD501" i="10"/>
  <c r="BG501" i="10"/>
  <c r="AB501" i="10"/>
  <c r="BA501" i="10"/>
  <c r="BB501" i="10"/>
  <c r="AW499" i="10"/>
  <c r="BE499" i="10"/>
  <c r="AC497" i="10"/>
  <c r="AV497" i="10"/>
  <c r="AY497" i="10"/>
  <c r="AZ497" i="10"/>
  <c r="BC497" i="10"/>
  <c r="BD497" i="10"/>
  <c r="BG497" i="10"/>
  <c r="AB497" i="10"/>
  <c r="BA497" i="10"/>
  <c r="BB497" i="10"/>
  <c r="AW495" i="10"/>
  <c r="BE495" i="10"/>
  <c r="AC493" i="10"/>
  <c r="AV493" i="10"/>
  <c r="AY493" i="10"/>
  <c r="AZ493" i="10"/>
  <c r="BC493" i="10"/>
  <c r="BD493" i="10"/>
  <c r="BG493" i="10"/>
  <c r="AB493" i="10"/>
  <c r="BA493" i="10"/>
  <c r="BB493" i="10"/>
  <c r="Y491" i="10"/>
  <c r="J491" i="10" s="1"/>
  <c r="CZ491" i="10" s="1"/>
  <c r="AE491" i="10"/>
  <c r="AG491" i="10"/>
  <c r="AK491" i="10"/>
  <c r="AM491" i="10"/>
  <c r="AO491" i="10"/>
  <c r="AD491" i="10"/>
  <c r="AH491" i="10"/>
  <c r="AL491" i="10"/>
  <c r="BE491" i="10"/>
  <c r="AC489" i="10"/>
  <c r="AV489" i="10"/>
  <c r="AZ489" i="10"/>
  <c r="BC489" i="10"/>
  <c r="BD489" i="10"/>
  <c r="AB489" i="10"/>
  <c r="BA489" i="10"/>
  <c r="BB489" i="10"/>
  <c r="BE487" i="10"/>
  <c r="AC485" i="10"/>
  <c r="AV485" i="10"/>
  <c r="AZ485" i="10"/>
  <c r="BC485" i="10"/>
  <c r="BD485" i="10"/>
  <c r="AB485" i="10"/>
  <c r="BA485" i="10"/>
  <c r="BB485" i="10"/>
  <c r="BE483" i="10"/>
  <c r="AC481" i="10"/>
  <c r="AV481" i="10"/>
  <c r="AZ481" i="10"/>
  <c r="BC481" i="10"/>
  <c r="BD481" i="10"/>
  <c r="AB481" i="10"/>
  <c r="BA481" i="10"/>
  <c r="AR481" i="10" s="1"/>
  <c r="BB481" i="10"/>
  <c r="BE479" i="10"/>
  <c r="AC477" i="10"/>
  <c r="AV477" i="10"/>
  <c r="AZ477" i="10"/>
  <c r="BC477" i="10"/>
  <c r="BD477" i="10"/>
  <c r="AB477" i="10"/>
  <c r="BA477" i="10"/>
  <c r="BB477" i="10"/>
  <c r="Y475" i="10"/>
  <c r="J475" i="10" s="1"/>
  <c r="CZ475" i="10" s="1"/>
  <c r="AE475" i="10"/>
  <c r="AG475" i="10"/>
  <c r="AI475" i="10"/>
  <c r="AK475" i="10"/>
  <c r="AM475" i="10"/>
  <c r="AO475" i="10"/>
  <c r="Z475" i="10"/>
  <c r="N475" i="10" s="1"/>
  <c r="DB475" i="10" s="1"/>
  <c r="AD475" i="10"/>
  <c r="AH475" i="10"/>
  <c r="AL475" i="10"/>
  <c r="AW475" i="10"/>
  <c r="BE475" i="10"/>
  <c r="AC473" i="10"/>
  <c r="AV473" i="10"/>
  <c r="AY473" i="10"/>
  <c r="AZ473" i="10"/>
  <c r="BC473" i="10"/>
  <c r="BD473" i="10"/>
  <c r="BG473" i="10"/>
  <c r="AB473" i="10"/>
  <c r="BA473" i="10"/>
  <c r="AR473" i="10" s="1"/>
  <c r="BB473" i="10"/>
  <c r="AW471" i="10"/>
  <c r="BE471" i="10"/>
  <c r="AC469" i="10"/>
  <c r="AV469" i="10"/>
  <c r="AY469" i="10"/>
  <c r="AZ469" i="10"/>
  <c r="BC469" i="10"/>
  <c r="BD469" i="10"/>
  <c r="BG469" i="10"/>
  <c r="AB469" i="10"/>
  <c r="BA469" i="10"/>
  <c r="BB469" i="10"/>
  <c r="AW467" i="10"/>
  <c r="BE467" i="10"/>
  <c r="AC465" i="10"/>
  <c r="AV465" i="10"/>
  <c r="AY465" i="10"/>
  <c r="AZ465" i="10"/>
  <c r="BC465" i="10"/>
  <c r="BD465" i="10"/>
  <c r="BG465" i="10"/>
  <c r="AB465" i="10"/>
  <c r="BA465" i="10"/>
  <c r="BB465" i="10"/>
  <c r="AW463" i="10"/>
  <c r="BE463" i="10"/>
  <c r="AC461" i="10"/>
  <c r="AV461" i="10"/>
  <c r="AY461" i="10"/>
  <c r="AZ461" i="10"/>
  <c r="BC461" i="10"/>
  <c r="BD461" i="10"/>
  <c r="BG461" i="10"/>
  <c r="AB461" i="10"/>
  <c r="BA461" i="10"/>
  <c r="BB461" i="10"/>
  <c r="Y459" i="10"/>
  <c r="J459" i="10" s="1"/>
  <c r="CZ459" i="10" s="1"/>
  <c r="AE459" i="10"/>
  <c r="AG459" i="10"/>
  <c r="AI459" i="10"/>
  <c r="AK459" i="10"/>
  <c r="AM459" i="10"/>
  <c r="AO459" i="10"/>
  <c r="Z459" i="10"/>
  <c r="N459" i="10" s="1"/>
  <c r="DB459" i="10" s="1"/>
  <c r="AD459" i="10"/>
  <c r="AH459" i="10"/>
  <c r="AL459" i="10"/>
  <c r="AW459" i="10"/>
  <c r="BE459" i="10"/>
  <c r="AC457" i="10"/>
  <c r="AV457" i="10"/>
  <c r="AY457" i="10"/>
  <c r="AZ457" i="10"/>
  <c r="BC457" i="10"/>
  <c r="AS457" i="10" s="1"/>
  <c r="BD457" i="10"/>
  <c r="BG457" i="10"/>
  <c r="AB457" i="10"/>
  <c r="BA457" i="10"/>
  <c r="BB457" i="10"/>
  <c r="Y455" i="10"/>
  <c r="J455" i="10" s="1"/>
  <c r="CZ455" i="10" s="1"/>
  <c r="AE455" i="10"/>
  <c r="AG455" i="10"/>
  <c r="AI455" i="10"/>
  <c r="AK455" i="10"/>
  <c r="AM455" i="10"/>
  <c r="AO455" i="10"/>
  <c r="Z455" i="10"/>
  <c r="N455" i="10" s="1"/>
  <c r="DB455" i="10" s="1"/>
  <c r="AD455" i="10"/>
  <c r="AH455" i="10"/>
  <c r="AL455" i="10"/>
  <c r="AW455" i="10"/>
  <c r="BE455" i="10"/>
  <c r="AC453" i="10"/>
  <c r="AV453" i="10"/>
  <c r="AY453" i="10"/>
  <c r="AZ453" i="10"/>
  <c r="BC453" i="10"/>
  <c r="BD453" i="10"/>
  <c r="BG453" i="10"/>
  <c r="AB453" i="10"/>
  <c r="BA453" i="10"/>
  <c r="BB453" i="10"/>
  <c r="AW451" i="10"/>
  <c r="BE451" i="10"/>
  <c r="AC449" i="10"/>
  <c r="AV449" i="10"/>
  <c r="AY449" i="10"/>
  <c r="AZ449" i="10"/>
  <c r="BC449" i="10"/>
  <c r="BD449" i="10"/>
  <c r="BG449" i="10"/>
  <c r="AB449" i="10"/>
  <c r="BA449" i="10"/>
  <c r="BB449" i="10"/>
  <c r="AW447" i="10"/>
  <c r="BE447" i="10"/>
  <c r="AC445" i="10"/>
  <c r="AV445" i="10"/>
  <c r="AY445" i="10"/>
  <c r="AZ445" i="10"/>
  <c r="BC445" i="10"/>
  <c r="BD445" i="10"/>
  <c r="BG445" i="10"/>
  <c r="AB445" i="10"/>
  <c r="BA445" i="10"/>
  <c r="BB445" i="10"/>
  <c r="AW443" i="10"/>
  <c r="BE443" i="10"/>
  <c r="AC441" i="10"/>
  <c r="AV441" i="10"/>
  <c r="AY441" i="10"/>
  <c r="AZ441" i="10"/>
  <c r="BC441" i="10"/>
  <c r="BD441" i="10"/>
  <c r="BG441" i="10"/>
  <c r="AB441" i="10"/>
  <c r="BA441" i="10"/>
  <c r="BB441" i="10"/>
  <c r="AW439" i="10"/>
  <c r="BE439" i="10"/>
  <c r="AC437" i="10"/>
  <c r="AV437" i="10"/>
  <c r="AY437" i="10"/>
  <c r="AZ437" i="10"/>
  <c r="BC437" i="10"/>
  <c r="BD437" i="10"/>
  <c r="BG437" i="10"/>
  <c r="AB437" i="10"/>
  <c r="BA437" i="10"/>
  <c r="BB437" i="10"/>
  <c r="AW435" i="10"/>
  <c r="BE435" i="10"/>
  <c r="AC433" i="10"/>
  <c r="AV433" i="10"/>
  <c r="AY433" i="10"/>
  <c r="AZ433" i="10"/>
  <c r="BC433" i="10"/>
  <c r="BD433" i="10"/>
  <c r="BG433" i="10"/>
  <c r="AB433" i="10"/>
  <c r="BA433" i="10"/>
  <c r="BB433" i="10"/>
  <c r="AW431" i="10"/>
  <c r="BE431" i="10"/>
  <c r="AC429" i="10"/>
  <c r="AV429" i="10"/>
  <c r="AY429" i="10"/>
  <c r="AZ429" i="10"/>
  <c r="BC429" i="10"/>
  <c r="BD429" i="10"/>
  <c r="BG429" i="10"/>
  <c r="AB429" i="10"/>
  <c r="BA429" i="10"/>
  <c r="BB429" i="10"/>
  <c r="BG1014" i="10"/>
  <c r="BB1013" i="10"/>
  <c r="BA1013" i="10"/>
  <c r="BC1012" i="10"/>
  <c r="AS1012" i="10" s="1"/>
  <c r="AC1012" i="10"/>
  <c r="AA1012" i="10" s="1"/>
  <c r="R1012" i="10" s="1"/>
  <c r="DD1012" i="10" s="1"/>
  <c r="BE1011" i="10"/>
  <c r="BG1010" i="10"/>
  <c r="AZ1010" i="10"/>
  <c r="AY1010" i="10"/>
  <c r="W1010" i="10"/>
  <c r="AD1010" i="10" s="1"/>
  <c r="BB1009" i="10"/>
  <c r="BA1009" i="10"/>
  <c r="BC1008" i="10"/>
  <c r="AS1008" i="10" s="1"/>
  <c r="AC1008" i="10"/>
  <c r="BG1006" i="10"/>
  <c r="AZ1006" i="10"/>
  <c r="AY1006" i="10"/>
  <c r="W1006" i="10"/>
  <c r="Z1006" i="10" s="1"/>
  <c r="N1006" i="10" s="1"/>
  <c r="DB1006" i="10" s="1"/>
  <c r="BB1005" i="10"/>
  <c r="BA1005" i="10"/>
  <c r="BC1004" i="10"/>
  <c r="AS1004" i="10" s="1"/>
  <c r="AC1004" i="10"/>
  <c r="AA1004" i="10" s="1"/>
  <c r="R1004" i="10" s="1"/>
  <c r="DD1004" i="10" s="1"/>
  <c r="BE1003" i="10"/>
  <c r="BG1002" i="10"/>
  <c r="AZ1002" i="10"/>
  <c r="AY1002" i="10"/>
  <c r="W1002" i="10"/>
  <c r="BB1001" i="10"/>
  <c r="BA1001" i="10"/>
  <c r="BC1000" i="10"/>
  <c r="AS1000" i="10" s="1"/>
  <c r="BE999" i="10"/>
  <c r="AT999" i="10" s="1"/>
  <c r="BG998" i="10"/>
  <c r="AZ998" i="10"/>
  <c r="AY998" i="10"/>
  <c r="W998" i="10"/>
  <c r="BA997" i="10"/>
  <c r="BC996" i="10"/>
  <c r="AS996" i="10" s="1"/>
  <c r="AC996" i="10"/>
  <c r="BE995" i="10"/>
  <c r="AT995" i="10" s="1"/>
  <c r="BG994" i="10"/>
  <c r="AZ994" i="10"/>
  <c r="AY994" i="10"/>
  <c r="W994" i="10"/>
  <c r="Z994" i="10" s="1"/>
  <c r="N994" i="10" s="1"/>
  <c r="DB994" i="10" s="1"/>
  <c r="BB993" i="10"/>
  <c r="BA993" i="10"/>
  <c r="BC992" i="10"/>
  <c r="AC992" i="10"/>
  <c r="BG990" i="10"/>
  <c r="AZ990" i="10"/>
  <c r="AY990" i="10"/>
  <c r="W990" i="10"/>
  <c r="Y990" i="10" s="1"/>
  <c r="J990" i="10" s="1"/>
  <c r="CZ990" i="10" s="1"/>
  <c r="BB989" i="10"/>
  <c r="BA989" i="10"/>
  <c r="BC988" i="10"/>
  <c r="AS988" i="10" s="1"/>
  <c r="AC988" i="10"/>
  <c r="BE987" i="10"/>
  <c r="AT987" i="10" s="1"/>
  <c r="BG986" i="10"/>
  <c r="AZ986" i="10"/>
  <c r="AY986" i="10"/>
  <c r="W986" i="10"/>
  <c r="AJ986" i="10" s="1"/>
  <c r="BB985" i="10"/>
  <c r="BA985" i="10"/>
  <c r="BC984" i="10"/>
  <c r="AC984" i="10"/>
  <c r="AA984" i="10" s="1"/>
  <c r="R984" i="10" s="1"/>
  <c r="DD984" i="10" s="1"/>
  <c r="BE983" i="10"/>
  <c r="AT983" i="10" s="1"/>
  <c r="W982" i="10"/>
  <c r="BB981" i="10"/>
  <c r="BA981" i="10"/>
  <c r="BC980" i="10"/>
  <c r="AS980" i="10" s="1"/>
  <c r="AC980" i="10"/>
  <c r="BE979" i="10"/>
  <c r="BG978" i="10"/>
  <c r="AZ978" i="10"/>
  <c r="AY978" i="10"/>
  <c r="W978" i="10"/>
  <c r="BB977" i="10"/>
  <c r="BA977" i="10"/>
  <c r="BC976" i="10"/>
  <c r="AS976" i="10" s="1"/>
  <c r="AC976" i="10"/>
  <c r="BE975" i="10"/>
  <c r="AT975" i="10" s="1"/>
  <c r="BG974" i="10"/>
  <c r="AZ974" i="10"/>
  <c r="AY974" i="10"/>
  <c r="W974" i="10"/>
  <c r="AG974" i="10" s="1"/>
  <c r="BB973" i="10"/>
  <c r="BA973" i="10"/>
  <c r="BC972" i="10"/>
  <c r="AC972" i="10"/>
  <c r="BE971" i="10"/>
  <c r="AT971" i="10" s="1"/>
  <c r="BG970" i="10"/>
  <c r="AZ970" i="10"/>
  <c r="AY970" i="10"/>
  <c r="W970" i="10"/>
  <c r="BB969" i="10"/>
  <c r="BA969" i="10"/>
  <c r="BC968" i="10"/>
  <c r="AS968" i="10" s="1"/>
  <c r="AC968" i="10"/>
  <c r="AL967" i="10"/>
  <c r="AH967" i="10"/>
  <c r="AD967" i="10"/>
  <c r="BG966" i="10"/>
  <c r="AZ966" i="10"/>
  <c r="W966" i="10"/>
  <c r="BB965" i="10"/>
  <c r="BA965" i="10"/>
  <c r="BC964" i="10"/>
  <c r="AC964" i="10"/>
  <c r="AA964" i="10" s="1"/>
  <c r="R964" i="10" s="1"/>
  <c r="DD964" i="10" s="1"/>
  <c r="BG962" i="10"/>
  <c r="AZ962" i="10"/>
  <c r="AY962" i="10"/>
  <c r="W962" i="10"/>
  <c r="BB961" i="10"/>
  <c r="BA961" i="10"/>
  <c r="BC960" i="10"/>
  <c r="AC960" i="10"/>
  <c r="AA960" i="10" s="1"/>
  <c r="R960" i="10" s="1"/>
  <c r="DD960" i="10" s="1"/>
  <c r="BE959" i="10"/>
  <c r="AT959" i="10" s="1"/>
  <c r="BG958" i="10"/>
  <c r="AZ958" i="10"/>
  <c r="AY958" i="10"/>
  <c r="W958" i="10"/>
  <c r="BB957" i="10"/>
  <c r="BA957" i="10"/>
  <c r="BC956" i="10"/>
  <c r="AC956" i="10"/>
  <c r="BE955" i="10"/>
  <c r="BG954" i="10"/>
  <c r="AZ954" i="10"/>
  <c r="AY954" i="10"/>
  <c r="W954" i="10"/>
  <c r="BB953" i="10"/>
  <c r="BA953" i="10"/>
  <c r="BC952" i="10"/>
  <c r="AS952" i="10" s="1"/>
  <c r="AC952" i="10"/>
  <c r="AA952" i="10" s="1"/>
  <c r="R952" i="10" s="1"/>
  <c r="DD952" i="10" s="1"/>
  <c r="BE951" i="10"/>
  <c r="BG950" i="10"/>
  <c r="AZ950" i="10"/>
  <c r="AY950" i="10"/>
  <c r="W950" i="10"/>
  <c r="BB949" i="10"/>
  <c r="BA949" i="10"/>
  <c r="BE947" i="10"/>
  <c r="AL947" i="10"/>
  <c r="AH947" i="10"/>
  <c r="AD947" i="10"/>
  <c r="BG946" i="10"/>
  <c r="AZ946" i="10"/>
  <c r="AY946" i="10"/>
  <c r="W946" i="10"/>
  <c r="BC944" i="10"/>
  <c r="AS944" i="10" s="1"/>
  <c r="AC944" i="10"/>
  <c r="AA944" i="10" s="1"/>
  <c r="R944" i="10" s="1"/>
  <c r="DD944" i="10" s="1"/>
  <c r="BG942" i="10"/>
  <c r="AZ942" i="10"/>
  <c r="AY942" i="10"/>
  <c r="W942" i="10"/>
  <c r="AG942" i="10" s="1"/>
  <c r="BC940" i="10"/>
  <c r="AS940" i="10" s="1"/>
  <c r="AC940" i="10"/>
  <c r="AA940" i="10" s="1"/>
  <c r="R940" i="10" s="1"/>
  <c r="DD940" i="10" s="1"/>
  <c r="BE939" i="10"/>
  <c r="AT939" i="10" s="1"/>
  <c r="AZ938" i="10"/>
  <c r="BB937" i="10"/>
  <c r="BA937" i="10"/>
  <c r="BE935" i="10"/>
  <c r="AT935" i="10" s="1"/>
  <c r="BG934" i="10"/>
  <c r="AZ934" i="10"/>
  <c r="AY934" i="10"/>
  <c r="W934" i="10"/>
  <c r="AN934" i="10" s="1"/>
  <c r="BB933" i="10"/>
  <c r="BA933" i="10"/>
  <c r="BC932" i="10"/>
  <c r="AC932" i="10"/>
  <c r="BE931" i="10"/>
  <c r="AT931" i="10" s="1"/>
  <c r="BG930" i="10"/>
  <c r="AZ930" i="10"/>
  <c r="AY930" i="10"/>
  <c r="W930" i="10"/>
  <c r="BB929" i="10"/>
  <c r="BB925" i="10"/>
  <c r="BA925" i="10"/>
  <c r="BE923" i="10"/>
  <c r="AT923" i="10" s="1"/>
  <c r="W922" i="10"/>
  <c r="BB921" i="10"/>
  <c r="BA921" i="10"/>
  <c r="BE919" i="10"/>
  <c r="AT919" i="10" s="1"/>
  <c r="BB917" i="10"/>
  <c r="BA917" i="10"/>
  <c r="BE915" i="10"/>
  <c r="AT915" i="10" s="1"/>
  <c r="BB913" i="10"/>
  <c r="BA913" i="10"/>
  <c r="BE911" i="10"/>
  <c r="BB905" i="10"/>
  <c r="BA905" i="10"/>
  <c r="BC904" i="10"/>
  <c r="AM904" i="10"/>
  <c r="AI904" i="10"/>
  <c r="AC904" i="10"/>
  <c r="BE903" i="10"/>
  <c r="AL903" i="10"/>
  <c r="AH903" i="10"/>
  <c r="AD903" i="10"/>
  <c r="W902" i="10"/>
  <c r="AG902" i="10" s="1"/>
  <c r="BB901" i="10"/>
  <c r="BA901" i="10"/>
  <c r="W898" i="10"/>
  <c r="Z898" i="10" s="1"/>
  <c r="BB897" i="10"/>
  <c r="BA897" i="10"/>
  <c r="BE895" i="10"/>
  <c r="W894" i="10"/>
  <c r="Y894" i="10" s="1"/>
  <c r="J894" i="10" s="1"/>
  <c r="CZ894" i="10" s="1"/>
  <c r="BB893" i="10"/>
  <c r="BA893" i="10"/>
  <c r="BE891" i="10"/>
  <c r="AT891" i="10" s="1"/>
  <c r="W890" i="10"/>
  <c r="AF890" i="10" s="1"/>
  <c r="BB889" i="10"/>
  <c r="BA889" i="10"/>
  <c r="BE887" i="10"/>
  <c r="AT887" i="10" s="1"/>
  <c r="W886" i="10"/>
  <c r="BB885" i="10"/>
  <c r="BA885" i="10"/>
  <c r="BE883" i="10"/>
  <c r="W882" i="10"/>
  <c r="AJ882" i="10" s="1"/>
  <c r="BB881" i="10"/>
  <c r="BA881" i="10"/>
  <c r="BE879" i="10"/>
  <c r="W878" i="10"/>
  <c r="BB877" i="10"/>
  <c r="BA877" i="10"/>
  <c r="BE875" i="10"/>
  <c r="AT875" i="10" s="1"/>
  <c r="W874" i="10"/>
  <c r="BB873" i="10"/>
  <c r="BA873" i="10"/>
  <c r="BE871" i="10"/>
  <c r="BG870" i="10"/>
  <c r="AZ870" i="10"/>
  <c r="AY870" i="10"/>
  <c r="W870" i="10"/>
  <c r="Y870" i="10" s="1"/>
  <c r="J870" i="10" s="1"/>
  <c r="CZ870" i="10" s="1"/>
  <c r="BB869" i="10"/>
  <c r="BA869" i="10"/>
  <c r="BC868" i="10"/>
  <c r="AS868" i="10" s="1"/>
  <c r="AC868" i="10"/>
  <c r="AA868" i="10" s="1"/>
  <c r="R868" i="10" s="1"/>
  <c r="DD868" i="10" s="1"/>
  <c r="BE867" i="10"/>
  <c r="AT867" i="10" s="1"/>
  <c r="BG866" i="10"/>
  <c r="AZ866" i="10"/>
  <c r="AY866" i="10"/>
  <c r="W866" i="10"/>
  <c r="AD866" i="10" s="1"/>
  <c r="BB865" i="10"/>
  <c r="BA865" i="10"/>
  <c r="BC864" i="10"/>
  <c r="AS864" i="10" s="1"/>
  <c r="AC864" i="10"/>
  <c r="BE863" i="10"/>
  <c r="BG862" i="10"/>
  <c r="AZ862" i="10"/>
  <c r="AY862" i="10"/>
  <c r="W862" i="10"/>
  <c r="Y862" i="10" s="1"/>
  <c r="J862" i="10" s="1"/>
  <c r="CZ862" i="10" s="1"/>
  <c r="BB861" i="10"/>
  <c r="BA861" i="10"/>
  <c r="BC860" i="10"/>
  <c r="AS860" i="10" s="1"/>
  <c r="AC860" i="10"/>
  <c r="AA860" i="10" s="1"/>
  <c r="R860" i="10" s="1"/>
  <c r="DD860" i="10" s="1"/>
  <c r="BE859" i="10"/>
  <c r="AT859" i="10" s="1"/>
  <c r="BG858" i="10"/>
  <c r="AZ858" i="10"/>
  <c r="AY858" i="10"/>
  <c r="W858" i="10"/>
  <c r="BB857" i="10"/>
  <c r="BA857" i="10"/>
  <c r="BC856" i="10"/>
  <c r="AM856" i="10"/>
  <c r="AI856" i="10"/>
  <c r="AC856" i="10"/>
  <c r="BE855" i="10"/>
  <c r="AT855" i="10" s="1"/>
  <c r="BG854" i="10"/>
  <c r="AZ854" i="10"/>
  <c r="AY854" i="10"/>
  <c r="W854" i="10"/>
  <c r="BB853" i="10"/>
  <c r="BA853" i="10"/>
  <c r="BC852" i="10"/>
  <c r="AS852" i="10" s="1"/>
  <c r="AC852" i="10"/>
  <c r="AA852" i="10" s="1"/>
  <c r="R852" i="10" s="1"/>
  <c r="DD852" i="10" s="1"/>
  <c r="BE851" i="10"/>
  <c r="BG850" i="10"/>
  <c r="AZ850" i="10"/>
  <c r="AY850" i="10"/>
  <c r="W850" i="10"/>
  <c r="AJ850" i="10" s="1"/>
  <c r="BB849" i="10"/>
  <c r="BA849" i="10"/>
  <c r="BC848" i="10"/>
  <c r="AC848" i="10"/>
  <c r="BE847" i="10"/>
  <c r="BG846" i="10"/>
  <c r="AZ846" i="10"/>
  <c r="AY846" i="10"/>
  <c r="W846" i="10"/>
  <c r="AG846" i="10" s="1"/>
  <c r="BB845" i="10"/>
  <c r="BA845" i="10"/>
  <c r="BC844" i="10"/>
  <c r="AS844" i="10" s="1"/>
  <c r="AM844" i="10"/>
  <c r="AI844" i="10"/>
  <c r="AC844" i="10"/>
  <c r="AA844" i="10" s="1"/>
  <c r="R844" i="10" s="1"/>
  <c r="DD844" i="10" s="1"/>
  <c r="BE843" i="10"/>
  <c r="AT843" i="10" s="1"/>
  <c r="W842" i="10"/>
  <c r="BB841" i="10"/>
  <c r="BA841" i="10"/>
  <c r="BE839" i="10"/>
  <c r="AT839" i="10" s="1"/>
  <c r="AL839" i="10"/>
  <c r="AH839" i="10"/>
  <c r="AD839" i="10"/>
  <c r="BG838" i="10"/>
  <c r="AZ838" i="10"/>
  <c r="AY838" i="10"/>
  <c r="W838" i="10"/>
  <c r="BB837" i="10"/>
  <c r="BA837" i="10"/>
  <c r="BC836" i="10"/>
  <c r="AS836" i="10" s="1"/>
  <c r="AM836" i="10"/>
  <c r="AI836" i="10"/>
  <c r="AC836" i="10"/>
  <c r="BG834" i="10"/>
  <c r="AZ834" i="10"/>
  <c r="AY834" i="10"/>
  <c r="W834" i="10"/>
  <c r="AD834" i="10" s="1"/>
  <c r="BB833" i="10"/>
  <c r="BA833" i="10"/>
  <c r="BC832" i="10"/>
  <c r="AS832" i="10" s="1"/>
  <c r="AM832" i="10"/>
  <c r="AI832" i="10"/>
  <c r="AC832" i="10"/>
  <c r="AA832" i="10" s="1"/>
  <c r="R832" i="10" s="1"/>
  <c r="DD832" i="10" s="1"/>
  <c r="BE831" i="10"/>
  <c r="AT831" i="10" s="1"/>
  <c r="BG830" i="10"/>
  <c r="AZ830" i="10"/>
  <c r="AY830" i="10"/>
  <c r="W830" i="10"/>
  <c r="Y830" i="10" s="1"/>
  <c r="J830" i="10" s="1"/>
  <c r="CZ830" i="10" s="1"/>
  <c r="BB829" i="10"/>
  <c r="BA829" i="10"/>
  <c r="BC828" i="10"/>
  <c r="AS828" i="10" s="1"/>
  <c r="AC828" i="10"/>
  <c r="AA828" i="10" s="1"/>
  <c r="R828" i="10" s="1"/>
  <c r="DD828" i="10" s="1"/>
  <c r="BE827" i="10"/>
  <c r="BG826" i="10"/>
  <c r="AZ826" i="10"/>
  <c r="AY826" i="10"/>
  <c r="W826" i="10"/>
  <c r="BB825" i="10"/>
  <c r="BA825" i="10"/>
  <c r="BC824" i="10"/>
  <c r="AS824" i="10" s="1"/>
  <c r="AC824" i="10"/>
  <c r="AA824" i="10" s="1"/>
  <c r="R824" i="10" s="1"/>
  <c r="DD824" i="10" s="1"/>
  <c r="BE823" i="10"/>
  <c r="AT823" i="10" s="1"/>
  <c r="BG822" i="10"/>
  <c r="AZ822" i="10"/>
  <c r="AY822" i="10"/>
  <c r="W822" i="10"/>
  <c r="BB821" i="10"/>
  <c r="BA821" i="10"/>
  <c r="BC820" i="10"/>
  <c r="AC820" i="10"/>
  <c r="BE819" i="10"/>
  <c r="AT819" i="10" s="1"/>
  <c r="BG818" i="10"/>
  <c r="AZ818" i="10"/>
  <c r="AY818" i="10"/>
  <c r="W818" i="10"/>
  <c r="BB817" i="10"/>
  <c r="BA817" i="10"/>
  <c r="BC816" i="10"/>
  <c r="AC816" i="10"/>
  <c r="AA816" i="10" s="1"/>
  <c r="R816" i="10" s="1"/>
  <c r="DD816" i="10" s="1"/>
  <c r="BE815" i="10"/>
  <c r="BG814" i="10"/>
  <c r="AZ814" i="10"/>
  <c r="AY814" i="10"/>
  <c r="W814" i="10"/>
  <c r="BB813" i="10"/>
  <c r="BA813" i="10"/>
  <c r="BC812" i="10"/>
  <c r="AC812" i="10"/>
  <c r="AA812" i="10" s="1"/>
  <c r="R812" i="10" s="1"/>
  <c r="DD812" i="10" s="1"/>
  <c r="BE811" i="10"/>
  <c r="AT811" i="10" s="1"/>
  <c r="AL811" i="10"/>
  <c r="AH811" i="10"/>
  <c r="AD811" i="10"/>
  <c r="BG810" i="10"/>
  <c r="AZ810" i="10"/>
  <c r="AY810" i="10"/>
  <c r="W810" i="10"/>
  <c r="BB809" i="10"/>
  <c r="BA809" i="10"/>
  <c r="BC808" i="10"/>
  <c r="AS808" i="10" s="1"/>
  <c r="AC808" i="10"/>
  <c r="BE807" i="10"/>
  <c r="AT807" i="10" s="1"/>
  <c r="BG806" i="10"/>
  <c r="AZ806" i="10"/>
  <c r="AY806" i="10"/>
  <c r="W806" i="10"/>
  <c r="BB805" i="10"/>
  <c r="BA805" i="10"/>
  <c r="BC804" i="10"/>
  <c r="AS804" i="10" s="1"/>
  <c r="AC804" i="10"/>
  <c r="AA804" i="10" s="1"/>
  <c r="R804" i="10" s="1"/>
  <c r="DD804" i="10" s="1"/>
  <c r="BE803" i="10"/>
  <c r="AT803" i="10" s="1"/>
  <c r="BG802" i="10"/>
  <c r="AZ802" i="10"/>
  <c r="AY802" i="10"/>
  <c r="W802" i="10"/>
  <c r="BB801" i="10"/>
  <c r="BA801" i="10"/>
  <c r="BC800" i="10"/>
  <c r="AC800" i="10"/>
  <c r="AA800" i="10" s="1"/>
  <c r="R800" i="10" s="1"/>
  <c r="DD800" i="10" s="1"/>
  <c r="BE799" i="10"/>
  <c r="AT799" i="10" s="1"/>
  <c r="BG798" i="10"/>
  <c r="AZ798" i="10"/>
  <c r="AY798" i="10"/>
  <c r="W798" i="10"/>
  <c r="BB797" i="10"/>
  <c r="BA797" i="10"/>
  <c r="BC796" i="10"/>
  <c r="AC796" i="10"/>
  <c r="AA796" i="10" s="1"/>
  <c r="R796" i="10" s="1"/>
  <c r="DD796" i="10" s="1"/>
  <c r="BE795" i="10"/>
  <c r="AT795" i="10" s="1"/>
  <c r="BG794" i="10"/>
  <c r="AZ794" i="10"/>
  <c r="AY794" i="10"/>
  <c r="W794" i="10"/>
  <c r="BB793" i="10"/>
  <c r="BA793" i="10"/>
  <c r="BC792" i="10"/>
  <c r="AS792" i="10" s="1"/>
  <c r="AC792" i="10"/>
  <c r="BE791" i="10"/>
  <c r="AT791" i="10" s="1"/>
  <c r="BG790" i="10"/>
  <c r="AZ790" i="10"/>
  <c r="AY790" i="10"/>
  <c r="W790" i="10"/>
  <c r="AD790" i="10" s="1"/>
  <c r="BB789" i="10"/>
  <c r="BA789" i="10"/>
  <c r="BC788" i="10"/>
  <c r="AC788" i="10"/>
  <c r="AA788" i="10" s="1"/>
  <c r="R788" i="10" s="1"/>
  <c r="DD788" i="10" s="1"/>
  <c r="BE787" i="10"/>
  <c r="BG786" i="10"/>
  <c r="AZ786" i="10"/>
  <c r="AY786" i="10"/>
  <c r="W786" i="10"/>
  <c r="BB785" i="10"/>
  <c r="BA785" i="10"/>
  <c r="BC784" i="10"/>
  <c r="AS784" i="10" s="1"/>
  <c r="AC784" i="10"/>
  <c r="AA784" i="10" s="1"/>
  <c r="R784" i="10" s="1"/>
  <c r="DD784" i="10" s="1"/>
  <c r="BE783" i="10"/>
  <c r="AT783" i="10" s="1"/>
  <c r="BG782" i="10"/>
  <c r="AZ782" i="10"/>
  <c r="AY782" i="10"/>
  <c r="W782" i="10"/>
  <c r="AG782" i="10" s="1"/>
  <c r="BB781" i="10"/>
  <c r="BA781" i="10"/>
  <c r="BC780" i="10"/>
  <c r="AC780" i="10"/>
  <c r="BE779" i="10"/>
  <c r="BG778" i="10"/>
  <c r="AZ778" i="10"/>
  <c r="AY778" i="10"/>
  <c r="W778" i="10"/>
  <c r="BB777" i="10"/>
  <c r="BA777" i="10"/>
  <c r="BC776" i="10"/>
  <c r="AC776" i="10"/>
  <c r="AA776" i="10" s="1"/>
  <c r="R776" i="10" s="1"/>
  <c r="DD776" i="10" s="1"/>
  <c r="BE775" i="10"/>
  <c r="BG774" i="10"/>
  <c r="AZ774" i="10"/>
  <c r="AY774" i="10"/>
  <c r="W774" i="10"/>
  <c r="AO774" i="10" s="1"/>
  <c r="Y774" i="10"/>
  <c r="J774" i="10" s="1"/>
  <c r="CZ774" i="10" s="1"/>
  <c r="BB773" i="10"/>
  <c r="BA773" i="10"/>
  <c r="BC772" i="10"/>
  <c r="AC772" i="10"/>
  <c r="AA772" i="10" s="1"/>
  <c r="R772" i="10" s="1"/>
  <c r="DD772" i="10" s="1"/>
  <c r="BG770" i="10"/>
  <c r="AZ770" i="10"/>
  <c r="AY770" i="10"/>
  <c r="W770" i="10"/>
  <c r="Z770" i="10" s="1"/>
  <c r="N770" i="10" s="1"/>
  <c r="DB770" i="10" s="1"/>
  <c r="BB769" i="10"/>
  <c r="BA769" i="10"/>
  <c r="BC768" i="10"/>
  <c r="AC768" i="10"/>
  <c r="AA768" i="10" s="1"/>
  <c r="R768" i="10" s="1"/>
  <c r="DD768" i="10" s="1"/>
  <c r="BE767" i="10"/>
  <c r="BG766" i="10"/>
  <c r="AZ766" i="10"/>
  <c r="AY766" i="10"/>
  <c r="W766" i="10"/>
  <c r="Y766" i="10" s="1"/>
  <c r="J766" i="10" s="1"/>
  <c r="CZ766" i="10" s="1"/>
  <c r="BB765" i="10"/>
  <c r="BC764" i="10"/>
  <c r="AC764" i="10"/>
  <c r="BE763" i="10"/>
  <c r="AT763" i="10" s="1"/>
  <c r="BG762" i="10"/>
  <c r="AZ762" i="10"/>
  <c r="AY762" i="10"/>
  <c r="BB761" i="10"/>
  <c r="BA761" i="10"/>
  <c r="BE759" i="10"/>
  <c r="BG758" i="10"/>
  <c r="AZ758" i="10"/>
  <c r="AY758" i="10"/>
  <c r="W758" i="10"/>
  <c r="BB757" i="10"/>
  <c r="BA757" i="10"/>
  <c r="BC756" i="10"/>
  <c r="AC756" i="10"/>
  <c r="BE755" i="10"/>
  <c r="BG754" i="10"/>
  <c r="AZ754" i="10"/>
  <c r="AY754" i="10"/>
  <c r="W754" i="10"/>
  <c r="AL754" i="10" s="1"/>
  <c r="BB753" i="10"/>
  <c r="BA753" i="10"/>
  <c r="BC752" i="10"/>
  <c r="AS752" i="10" s="1"/>
  <c r="AC752" i="10"/>
  <c r="BE751" i="10"/>
  <c r="AT751" i="10" s="1"/>
  <c r="BG750" i="10"/>
  <c r="AZ750" i="10"/>
  <c r="AY750" i="10"/>
  <c r="W750" i="10"/>
  <c r="AG750" i="10" s="1"/>
  <c r="BB749" i="10"/>
  <c r="BA749" i="10"/>
  <c r="BC748" i="10"/>
  <c r="AS748" i="10" s="1"/>
  <c r="AC748" i="10"/>
  <c r="AA748" i="10" s="1"/>
  <c r="R748" i="10" s="1"/>
  <c r="DD748" i="10" s="1"/>
  <c r="BE747" i="10"/>
  <c r="AT747" i="10" s="1"/>
  <c r="BG746" i="10"/>
  <c r="AZ746" i="10"/>
  <c r="AY746" i="10"/>
  <c r="W746" i="10"/>
  <c r="BB745" i="10"/>
  <c r="BA745" i="10"/>
  <c r="BC744" i="10"/>
  <c r="AC744" i="10"/>
  <c r="BE743" i="10"/>
  <c r="AT743" i="10" s="1"/>
  <c r="BG742" i="10"/>
  <c r="AZ742" i="10"/>
  <c r="AY742" i="10"/>
  <c r="W742" i="10"/>
  <c r="AG742" i="10" s="1"/>
  <c r="BB741" i="10"/>
  <c r="BA741" i="10"/>
  <c r="BC740" i="10"/>
  <c r="AS740" i="10" s="1"/>
  <c r="AC740" i="10"/>
  <c r="AA740" i="10" s="1"/>
  <c r="R740" i="10" s="1"/>
  <c r="DD740" i="10" s="1"/>
  <c r="BE739" i="10"/>
  <c r="AT739" i="10" s="1"/>
  <c r="BG738" i="10"/>
  <c r="AZ738" i="10"/>
  <c r="AY738" i="10"/>
  <c r="W738" i="10"/>
  <c r="BB737" i="10"/>
  <c r="BA737" i="10"/>
  <c r="BC736" i="10"/>
  <c r="AC736" i="10"/>
  <c r="BE735" i="10"/>
  <c r="BG734" i="10"/>
  <c r="AZ734" i="10"/>
  <c r="AY734" i="10"/>
  <c r="W734" i="10"/>
  <c r="BB733" i="10"/>
  <c r="BA733" i="10"/>
  <c r="BC732" i="10"/>
  <c r="AC732" i="10"/>
  <c r="AA732" i="10" s="1"/>
  <c r="R732" i="10" s="1"/>
  <c r="DD732" i="10" s="1"/>
  <c r="BE731" i="10"/>
  <c r="BG730" i="10"/>
  <c r="AZ730" i="10"/>
  <c r="AY730" i="10"/>
  <c r="W730" i="10"/>
  <c r="BB729" i="10"/>
  <c r="BA729" i="10"/>
  <c r="BC728" i="10"/>
  <c r="AC728" i="10"/>
  <c r="AA728" i="10" s="1"/>
  <c r="R728" i="10" s="1"/>
  <c r="DD728" i="10" s="1"/>
  <c r="BE727" i="10"/>
  <c r="AZ726" i="10"/>
  <c r="BB725" i="10"/>
  <c r="BA725" i="10"/>
  <c r="BG722" i="10"/>
  <c r="AZ722" i="10"/>
  <c r="AY722" i="10"/>
  <c r="W722" i="10"/>
  <c r="BC720" i="10"/>
  <c r="AS720" i="10" s="1"/>
  <c r="AC720" i="10"/>
  <c r="AL719" i="10"/>
  <c r="AH719" i="10"/>
  <c r="AD719" i="10"/>
  <c r="BG718" i="10"/>
  <c r="AZ718" i="10"/>
  <c r="AY718" i="10"/>
  <c r="W718" i="10"/>
  <c r="BB717" i="10"/>
  <c r="BA717" i="10"/>
  <c r="BC716" i="10"/>
  <c r="AS716" i="10" s="1"/>
  <c r="AC716" i="10"/>
  <c r="BG714" i="10"/>
  <c r="AZ714" i="10"/>
  <c r="AY714" i="10"/>
  <c r="W714" i="10"/>
  <c r="BB713" i="10"/>
  <c r="BA713" i="10"/>
  <c r="BC712" i="10"/>
  <c r="AC712" i="10"/>
  <c r="BG710" i="10"/>
  <c r="AZ710" i="10"/>
  <c r="AY710" i="10"/>
  <c r="W710" i="10"/>
  <c r="AO710" i="10" s="1"/>
  <c r="BB709" i="10"/>
  <c r="BA709" i="10"/>
  <c r="BC708" i="10"/>
  <c r="AC708" i="10"/>
  <c r="AA708" i="10" s="1"/>
  <c r="R708" i="10" s="1"/>
  <c r="DD708" i="10" s="1"/>
  <c r="BE707" i="10"/>
  <c r="BG706" i="10"/>
  <c r="AZ706" i="10"/>
  <c r="AY706" i="10"/>
  <c r="W706" i="10"/>
  <c r="BB705" i="10"/>
  <c r="BA705" i="10"/>
  <c r="BC704" i="10"/>
  <c r="AS704" i="10" s="1"/>
  <c r="AC704" i="10"/>
  <c r="BE703" i="10"/>
  <c r="AL703" i="10"/>
  <c r="AH703" i="10"/>
  <c r="AD703" i="10"/>
  <c r="BG702" i="10"/>
  <c r="AZ702" i="10"/>
  <c r="AY702" i="10"/>
  <c r="W702" i="10"/>
  <c r="AG702" i="10" s="1"/>
  <c r="BB701" i="10"/>
  <c r="BA701" i="10"/>
  <c r="BC700" i="10"/>
  <c r="AC700" i="10"/>
  <c r="BE699" i="10"/>
  <c r="BG698" i="10"/>
  <c r="AZ698" i="10"/>
  <c r="AY698" i="10"/>
  <c r="W698" i="10"/>
  <c r="BB697" i="10"/>
  <c r="BA697" i="10"/>
  <c r="BC696" i="10"/>
  <c r="AS696" i="10" s="1"/>
  <c r="AC696" i="10"/>
  <c r="AA696" i="10" s="1"/>
  <c r="R696" i="10" s="1"/>
  <c r="DD696" i="10" s="1"/>
  <c r="BE695" i="10"/>
  <c r="AT695" i="10" s="1"/>
  <c r="BG694" i="10"/>
  <c r="AZ694" i="10"/>
  <c r="AY694" i="10"/>
  <c r="W694" i="10"/>
  <c r="BB693" i="10"/>
  <c r="BA693" i="10"/>
  <c r="BC692" i="10"/>
  <c r="AM692" i="10"/>
  <c r="AI692" i="10"/>
  <c r="AC692" i="10"/>
  <c r="BE691" i="10"/>
  <c r="BG690" i="10"/>
  <c r="AZ690" i="10"/>
  <c r="AY690" i="10"/>
  <c r="W690" i="10"/>
  <c r="BB689" i="10"/>
  <c r="BA689" i="10"/>
  <c r="BC688" i="10"/>
  <c r="AS688" i="10" s="1"/>
  <c r="AC688" i="10"/>
  <c r="BE687" i="10"/>
  <c r="AT687" i="10" s="1"/>
  <c r="BG686" i="10"/>
  <c r="AZ686" i="10"/>
  <c r="AY686" i="10"/>
  <c r="W686" i="10"/>
  <c r="Y686" i="10" s="1"/>
  <c r="J686" i="10" s="1"/>
  <c r="CZ686" i="10" s="1"/>
  <c r="BB685" i="10"/>
  <c r="BA685" i="10"/>
  <c r="BC684" i="10"/>
  <c r="AS684" i="10" s="1"/>
  <c r="AC684" i="10"/>
  <c r="BE683" i="10"/>
  <c r="AT683" i="10" s="1"/>
  <c r="BG682" i="10"/>
  <c r="AZ682" i="10"/>
  <c r="AY682" i="10"/>
  <c r="W682" i="10"/>
  <c r="Z682" i="10" s="1"/>
  <c r="N682" i="10" s="1"/>
  <c r="DB682" i="10" s="1"/>
  <c r="BB681" i="10"/>
  <c r="BA681" i="10"/>
  <c r="BC680" i="10"/>
  <c r="AC680" i="10"/>
  <c r="BE679" i="10"/>
  <c r="BG678" i="10"/>
  <c r="AZ678" i="10"/>
  <c r="AY678" i="10"/>
  <c r="W678" i="10"/>
  <c r="BB677" i="10"/>
  <c r="BC676" i="10"/>
  <c r="AC676" i="10"/>
  <c r="AA676" i="10" s="1"/>
  <c r="R676" i="10" s="1"/>
  <c r="DD676" i="10" s="1"/>
  <c r="BE675" i="10"/>
  <c r="BG674" i="10"/>
  <c r="AZ674" i="10"/>
  <c r="AY674" i="10"/>
  <c r="W674" i="10"/>
  <c r="BB673" i="10"/>
  <c r="BA673" i="10"/>
  <c r="BC672" i="10"/>
  <c r="AC672" i="10"/>
  <c r="BE671" i="10"/>
  <c r="AT671" i="10" s="1"/>
  <c r="BG670" i="10"/>
  <c r="AZ670" i="10"/>
  <c r="AY670" i="10"/>
  <c r="W670" i="10"/>
  <c r="BB669" i="10"/>
  <c r="BA669" i="10"/>
  <c r="BC668" i="10"/>
  <c r="AS668" i="10" s="1"/>
  <c r="AC668" i="10"/>
  <c r="BE667" i="10"/>
  <c r="AT667" i="10" s="1"/>
  <c r="BG666" i="10"/>
  <c r="AZ666" i="10"/>
  <c r="AY666" i="10"/>
  <c r="W666" i="10"/>
  <c r="BB665" i="10"/>
  <c r="BA665" i="10"/>
  <c r="BG662" i="10"/>
  <c r="AZ662" i="10"/>
  <c r="AY662" i="10"/>
  <c r="W662" i="10"/>
  <c r="BC658" i="10"/>
  <c r="AV658" i="10"/>
  <c r="BC654" i="10"/>
  <c r="AV654" i="10"/>
  <c r="BC650" i="10"/>
  <c r="AV650" i="10"/>
  <c r="BC646" i="10"/>
  <c r="AV646" i="10"/>
  <c r="BC642" i="10"/>
  <c r="AV642" i="10"/>
  <c r="BC638" i="10"/>
  <c r="AV638" i="10"/>
  <c r="BC634" i="10"/>
  <c r="AV634" i="10"/>
  <c r="BC630" i="10"/>
  <c r="AV630" i="10"/>
  <c r="BC626" i="10"/>
  <c r="AV626" i="10"/>
  <c r="BC622" i="10"/>
  <c r="AV622" i="10"/>
  <c r="BC618" i="10"/>
  <c r="AV618" i="10"/>
  <c r="BC614" i="10"/>
  <c r="AV614" i="10"/>
  <c r="BC610" i="10"/>
  <c r="AV610" i="10"/>
  <c r="BC606" i="10"/>
  <c r="AV606" i="10"/>
  <c r="BC602" i="10"/>
  <c r="AV602" i="10"/>
  <c r="BC598" i="10"/>
  <c r="AV598" i="10"/>
  <c r="BC594" i="10"/>
  <c r="AV594" i="10"/>
  <c r="BC590" i="10"/>
  <c r="AV590" i="10"/>
  <c r="AV586" i="10"/>
  <c r="BC582" i="10"/>
  <c r="AV582" i="10"/>
  <c r="BC578" i="10"/>
  <c r="AV578" i="10"/>
  <c r="BC574" i="10"/>
  <c r="AV574" i="10"/>
  <c r="BC570" i="10"/>
  <c r="AV570" i="10"/>
  <c r="BC566" i="10"/>
  <c r="AV566" i="10"/>
  <c r="BC562" i="10"/>
  <c r="AV562" i="10"/>
  <c r="BC558" i="10"/>
  <c r="AV558" i="10"/>
  <c r="BC554" i="10"/>
  <c r="AV554" i="10"/>
  <c r="BC550" i="10"/>
  <c r="AV550" i="10"/>
  <c r="BC546" i="10"/>
  <c r="AV546" i="10"/>
  <c r="BC542" i="10"/>
  <c r="AV542" i="10"/>
  <c r="BC538" i="10"/>
  <c r="AV538" i="10"/>
  <c r="AB1014" i="10"/>
  <c r="AW1014" i="10"/>
  <c r="AX1014" i="10"/>
  <c r="BA1014" i="10"/>
  <c r="BB1014" i="10"/>
  <c r="BE1014" i="10"/>
  <c r="BF1014" i="10"/>
  <c r="AC1013" i="10"/>
  <c r="AV1013" i="10"/>
  <c r="AY1013" i="10"/>
  <c r="AZ1013" i="10"/>
  <c r="BC1013" i="10"/>
  <c r="BD1013" i="10"/>
  <c r="BG1013" i="10"/>
  <c r="AB1010" i="10"/>
  <c r="AH1010" i="10"/>
  <c r="AW1010" i="10"/>
  <c r="AX1010" i="10"/>
  <c r="BA1010" i="10"/>
  <c r="AR1010" i="10" s="1"/>
  <c r="BB1010" i="10"/>
  <c r="BE1010" i="10"/>
  <c r="BF1010" i="10"/>
  <c r="AC1009" i="10"/>
  <c r="AV1009" i="10"/>
  <c r="AY1009" i="10"/>
  <c r="AZ1009" i="10"/>
  <c r="BC1009" i="10"/>
  <c r="BD1009" i="10"/>
  <c r="BG1009" i="10"/>
  <c r="AB1006" i="10"/>
  <c r="AJ1006" i="10"/>
  <c r="AW1006" i="10"/>
  <c r="AX1006" i="10"/>
  <c r="BA1006" i="10"/>
  <c r="AR1006" i="10" s="1"/>
  <c r="BB1006" i="10"/>
  <c r="BE1006" i="10"/>
  <c r="BF1006" i="10"/>
  <c r="AC1005" i="10"/>
  <c r="AV1005" i="10"/>
  <c r="AY1005" i="10"/>
  <c r="AZ1005" i="10"/>
  <c r="BC1005" i="10"/>
  <c r="BD1005" i="10"/>
  <c r="BG1005" i="10"/>
  <c r="AB1002" i="10"/>
  <c r="AW1002" i="10"/>
  <c r="AX1002" i="10"/>
  <c r="BA1002" i="10"/>
  <c r="BB1002" i="10"/>
  <c r="BE1002" i="10"/>
  <c r="BF1002" i="10"/>
  <c r="AC1001" i="10"/>
  <c r="AV1001" i="10"/>
  <c r="AY1001" i="10"/>
  <c r="AZ1001" i="10"/>
  <c r="BC1001" i="10"/>
  <c r="AS1001" i="10" s="1"/>
  <c r="BD1001" i="10"/>
  <c r="BG1001" i="10"/>
  <c r="Z998" i="10"/>
  <c r="N998" i="10" s="1"/>
  <c r="DB998" i="10" s="1"/>
  <c r="AB998" i="10"/>
  <c r="AD998" i="10"/>
  <c r="AH998" i="10"/>
  <c r="AJ998" i="10"/>
  <c r="AL998" i="10"/>
  <c r="AW998" i="10"/>
  <c r="AX998" i="10"/>
  <c r="BA998" i="10"/>
  <c r="BB998" i="10"/>
  <c r="BE998" i="10"/>
  <c r="BF998" i="10"/>
  <c r="AC997" i="10"/>
  <c r="AV997" i="10"/>
  <c r="AY997" i="10"/>
  <c r="AZ997" i="10"/>
  <c r="BC997" i="10"/>
  <c r="BD997" i="10"/>
  <c r="BG997" i="10"/>
  <c r="AB994" i="10"/>
  <c r="AJ994" i="10"/>
  <c r="AW994" i="10"/>
  <c r="AX994" i="10"/>
  <c r="BA994" i="10"/>
  <c r="AR994" i="10" s="1"/>
  <c r="BB994" i="10"/>
  <c r="BE994" i="10"/>
  <c r="BF994" i="10"/>
  <c r="AC993" i="10"/>
  <c r="AV993" i="10"/>
  <c r="AY993" i="10"/>
  <c r="AZ993" i="10"/>
  <c r="BC993" i="10"/>
  <c r="AS993" i="10" s="1"/>
  <c r="BD993" i="10"/>
  <c r="BG993" i="10"/>
  <c r="Z990" i="10"/>
  <c r="N990" i="10" s="1"/>
  <c r="DB990" i="10" s="1"/>
  <c r="AB990" i="10"/>
  <c r="AW990" i="10"/>
  <c r="AX990" i="10"/>
  <c r="BA990" i="10"/>
  <c r="BB990" i="10"/>
  <c r="BE990" i="10"/>
  <c r="BF990" i="10"/>
  <c r="AC989" i="10"/>
  <c r="AV989" i="10"/>
  <c r="AY989" i="10"/>
  <c r="AZ989" i="10"/>
  <c r="BC989" i="10"/>
  <c r="AS989" i="10" s="1"/>
  <c r="BD989" i="10"/>
  <c r="BG989" i="10"/>
  <c r="Z986" i="10"/>
  <c r="N986" i="10" s="1"/>
  <c r="DB986" i="10" s="1"/>
  <c r="AB986" i="10"/>
  <c r="AD986" i="10"/>
  <c r="AF986" i="10"/>
  <c r="AH986" i="10"/>
  <c r="AL986" i="10"/>
  <c r="AN986" i="10"/>
  <c r="AW986" i="10"/>
  <c r="AX986" i="10"/>
  <c r="BA986" i="10"/>
  <c r="BB986" i="10"/>
  <c r="BE986" i="10"/>
  <c r="BF986" i="10"/>
  <c r="AC985" i="10"/>
  <c r="AV985" i="10"/>
  <c r="AY985" i="10"/>
  <c r="AZ985" i="10"/>
  <c r="BC985" i="10"/>
  <c r="BD985" i="10"/>
  <c r="BG985" i="10"/>
  <c r="AB982" i="10"/>
  <c r="AH982" i="10"/>
  <c r="AW982" i="10"/>
  <c r="AX982" i="10"/>
  <c r="BA982" i="10"/>
  <c r="BB982" i="10"/>
  <c r="BE982" i="10"/>
  <c r="BF982" i="10"/>
  <c r="AC981" i="10"/>
  <c r="AV981" i="10"/>
  <c r="AY981" i="10"/>
  <c r="AZ981" i="10"/>
  <c r="BC981" i="10"/>
  <c r="BD981" i="10"/>
  <c r="BG981" i="10"/>
  <c r="Z978" i="10"/>
  <c r="N978" i="10" s="1"/>
  <c r="DB978" i="10" s="1"/>
  <c r="AB978" i="10"/>
  <c r="AF978" i="10"/>
  <c r="AH978" i="10"/>
  <c r="AJ978" i="10"/>
  <c r="AN978" i="10"/>
  <c r="AW978" i="10"/>
  <c r="AX978" i="10"/>
  <c r="BA978" i="10"/>
  <c r="BB978" i="10"/>
  <c r="BE978" i="10"/>
  <c r="BF978" i="10"/>
  <c r="AC977" i="10"/>
  <c r="AV977" i="10"/>
  <c r="AY977" i="10"/>
  <c r="AZ977" i="10"/>
  <c r="BC977" i="10"/>
  <c r="AS977" i="10" s="1"/>
  <c r="BD977" i="10"/>
  <c r="BG977" i="10"/>
  <c r="Z974" i="10"/>
  <c r="N974" i="10" s="1"/>
  <c r="DB974" i="10" s="1"/>
  <c r="AB974" i="10"/>
  <c r="AD974" i="10"/>
  <c r="AF974" i="10"/>
  <c r="AH974" i="10"/>
  <c r="AJ974" i="10"/>
  <c r="AL974" i="10"/>
  <c r="AN974" i="10"/>
  <c r="AW974" i="10"/>
  <c r="AX974" i="10"/>
  <c r="BA974" i="10"/>
  <c r="BB974" i="10"/>
  <c r="BE974" i="10"/>
  <c r="BF974" i="10"/>
  <c r="AC973" i="10"/>
  <c r="AV973" i="10"/>
  <c r="AY973" i="10"/>
  <c r="AZ973" i="10"/>
  <c r="BC973" i="10"/>
  <c r="AS973" i="10" s="1"/>
  <c r="BD973" i="10"/>
  <c r="BG973" i="10"/>
  <c r="Z970" i="10"/>
  <c r="N970" i="10" s="1"/>
  <c r="DB970" i="10" s="1"/>
  <c r="AB970" i="10"/>
  <c r="AD970" i="10"/>
  <c r="AF970" i="10"/>
  <c r="AH970" i="10"/>
  <c r="AJ970" i="10"/>
  <c r="AL970" i="10"/>
  <c r="AN970" i="10"/>
  <c r="AW970" i="10"/>
  <c r="AX970" i="10"/>
  <c r="BA970" i="10"/>
  <c r="AR970" i="10" s="1"/>
  <c r="BB970" i="10"/>
  <c r="BE970" i="10"/>
  <c r="BF970" i="10"/>
  <c r="AC969" i="10"/>
  <c r="AV969" i="10"/>
  <c r="AY969" i="10"/>
  <c r="AZ969" i="10"/>
  <c r="BC969" i="10"/>
  <c r="AS969" i="10" s="1"/>
  <c r="BD969" i="10"/>
  <c r="BG969" i="10"/>
  <c r="Y967" i="10"/>
  <c r="J967" i="10" s="1"/>
  <c r="CZ967" i="10" s="1"/>
  <c r="AE967" i="10"/>
  <c r="AG967" i="10"/>
  <c r="AI967" i="10"/>
  <c r="AK967" i="10"/>
  <c r="AM967" i="10"/>
  <c r="AO967" i="10"/>
  <c r="Z966" i="10"/>
  <c r="N966" i="10"/>
  <c r="DB966" i="10" s="1"/>
  <c r="AB966" i="10"/>
  <c r="AD966" i="10"/>
  <c r="AF966" i="10"/>
  <c r="AH966" i="10"/>
  <c r="AJ966" i="10"/>
  <c r="AL966" i="10"/>
  <c r="AN966" i="10"/>
  <c r="AW966" i="10"/>
  <c r="AX966" i="10"/>
  <c r="BA966" i="10"/>
  <c r="AR966" i="10" s="1"/>
  <c r="BB966" i="10"/>
  <c r="BE966" i="10"/>
  <c r="BF966" i="10"/>
  <c r="AC965" i="10"/>
  <c r="AV965" i="10"/>
  <c r="AY965" i="10"/>
  <c r="AZ965" i="10"/>
  <c r="BC965" i="10"/>
  <c r="BD965" i="10"/>
  <c r="BG965" i="10"/>
  <c r="AB962" i="10"/>
  <c r="AH962" i="10"/>
  <c r="AW962" i="10"/>
  <c r="AX962" i="10"/>
  <c r="BA962" i="10"/>
  <c r="BB962" i="10"/>
  <c r="BE962" i="10"/>
  <c r="BF962" i="10"/>
  <c r="AC961" i="10"/>
  <c r="AV961" i="10"/>
  <c r="AY961" i="10"/>
  <c r="AZ961" i="10"/>
  <c r="BC961" i="10"/>
  <c r="AS961" i="10" s="1"/>
  <c r="BD961" i="10"/>
  <c r="BG961" i="10"/>
  <c r="Z958" i="10"/>
  <c r="N958" i="10" s="1"/>
  <c r="DB958" i="10" s="1"/>
  <c r="AB958" i="10"/>
  <c r="AD958" i="10"/>
  <c r="AF958" i="10"/>
  <c r="AH958" i="10"/>
  <c r="AJ958" i="10"/>
  <c r="AL958" i="10"/>
  <c r="AN958" i="10"/>
  <c r="AW958" i="10"/>
  <c r="AX958" i="10"/>
  <c r="BA958" i="10"/>
  <c r="BB958" i="10"/>
  <c r="BE958" i="10"/>
  <c r="BF958" i="10"/>
  <c r="AC957" i="10"/>
  <c r="AV957" i="10"/>
  <c r="AY957" i="10"/>
  <c r="AZ957" i="10"/>
  <c r="BC957" i="10"/>
  <c r="AS957" i="10" s="1"/>
  <c r="BD957" i="10"/>
  <c r="BG957" i="10"/>
  <c r="AB954" i="10"/>
  <c r="AD954" i="10"/>
  <c r="AJ954" i="10"/>
  <c r="AL954" i="10"/>
  <c r="AW954" i="10"/>
  <c r="AX954" i="10"/>
  <c r="BA954" i="10"/>
  <c r="AR954" i="10" s="1"/>
  <c r="BB954" i="10"/>
  <c r="BE954" i="10"/>
  <c r="BF954" i="10"/>
  <c r="AC953" i="10"/>
  <c r="AV953" i="10"/>
  <c r="AY953" i="10"/>
  <c r="AZ953" i="10"/>
  <c r="BC953" i="10"/>
  <c r="BD953" i="10"/>
  <c r="BG953" i="10"/>
  <c r="AB950" i="10"/>
  <c r="AJ950" i="10"/>
  <c r="AW950" i="10"/>
  <c r="AX950" i="10"/>
  <c r="BA950" i="10"/>
  <c r="AR950" i="10" s="1"/>
  <c r="BB950" i="10"/>
  <c r="BE950" i="10"/>
  <c r="BF950" i="10"/>
  <c r="AC949" i="10"/>
  <c r="AV949" i="10"/>
  <c r="AY949" i="10"/>
  <c r="AZ949" i="10"/>
  <c r="BC949" i="10"/>
  <c r="AS949" i="10" s="1"/>
  <c r="BD949" i="10"/>
  <c r="BG949" i="10"/>
  <c r="Y947" i="10"/>
  <c r="J947" i="10" s="1"/>
  <c r="CZ947" i="10" s="1"/>
  <c r="AE947" i="10"/>
  <c r="AG947" i="10"/>
  <c r="AI947" i="10"/>
  <c r="AK947" i="10"/>
  <c r="AM947" i="10"/>
  <c r="AO947" i="10"/>
  <c r="Z946" i="10"/>
  <c r="N946" i="10" s="1"/>
  <c r="DB946" i="10" s="1"/>
  <c r="AB946" i="10"/>
  <c r="AD946" i="10"/>
  <c r="AF946" i="10"/>
  <c r="AH946" i="10"/>
  <c r="AJ946" i="10"/>
  <c r="AL946" i="10"/>
  <c r="AN946" i="10"/>
  <c r="AW946" i="10"/>
  <c r="AX946" i="10"/>
  <c r="BA946" i="10"/>
  <c r="BB946" i="10"/>
  <c r="BE946" i="10"/>
  <c r="BF946" i="10"/>
  <c r="BG945" i="10"/>
  <c r="AB942" i="10"/>
  <c r="AH942" i="10"/>
  <c r="AW942" i="10"/>
  <c r="AX942" i="10"/>
  <c r="BA942" i="10"/>
  <c r="AR942" i="10" s="1"/>
  <c r="BB942" i="10"/>
  <c r="BE942" i="10"/>
  <c r="BF942" i="10"/>
  <c r="BC941" i="10"/>
  <c r="AB938" i="10"/>
  <c r="AX938" i="10"/>
  <c r="BB938" i="10"/>
  <c r="BF938" i="10"/>
  <c r="AC937" i="10"/>
  <c r="AV937" i="10"/>
  <c r="AY937" i="10"/>
  <c r="AZ937" i="10"/>
  <c r="BC937" i="10"/>
  <c r="AS937" i="10" s="1"/>
  <c r="BD937" i="10"/>
  <c r="BG937" i="10"/>
  <c r="Z934" i="10"/>
  <c r="N934" i="10" s="1"/>
  <c r="DB934" i="10" s="1"/>
  <c r="AB934" i="10"/>
  <c r="AD934" i="10"/>
  <c r="AH934" i="10"/>
  <c r="AJ934" i="10"/>
  <c r="AL934" i="10"/>
  <c r="AW934" i="10"/>
  <c r="AX934" i="10"/>
  <c r="BA934" i="10"/>
  <c r="AR934" i="10" s="1"/>
  <c r="BB934" i="10"/>
  <c r="BE934" i="10"/>
  <c r="BF934" i="10"/>
  <c r="AC933" i="10"/>
  <c r="AV933" i="10"/>
  <c r="AY933" i="10"/>
  <c r="AZ933" i="10"/>
  <c r="BC933" i="10"/>
  <c r="BD933" i="10"/>
  <c r="BG933" i="10"/>
  <c r="Z930" i="10"/>
  <c r="N930" i="10" s="1"/>
  <c r="DB930" i="10" s="1"/>
  <c r="AB930" i="10"/>
  <c r="AF930" i="10"/>
  <c r="AH930" i="10"/>
  <c r="AW930" i="10"/>
  <c r="AX930" i="10"/>
  <c r="BA930" i="10"/>
  <c r="AR930" i="10" s="1"/>
  <c r="BB930" i="10"/>
  <c r="BE930" i="10"/>
  <c r="BF930" i="10"/>
  <c r="AC929" i="10"/>
  <c r="AV929" i="10"/>
  <c r="AY929" i="10"/>
  <c r="AZ929" i="10"/>
  <c r="BC929" i="10"/>
  <c r="AS929" i="10" s="1"/>
  <c r="BD929" i="10"/>
  <c r="BG929" i="10"/>
  <c r="AC925" i="10"/>
  <c r="AV925" i="10"/>
  <c r="AY925" i="10"/>
  <c r="AZ925" i="10"/>
  <c r="BC925" i="10"/>
  <c r="AS925" i="10" s="1"/>
  <c r="BD925" i="10"/>
  <c r="BG925" i="10"/>
  <c r="AJ922" i="10"/>
  <c r="AC921" i="10"/>
  <c r="AV921" i="10"/>
  <c r="AY921" i="10"/>
  <c r="AZ921" i="10"/>
  <c r="BC921" i="10"/>
  <c r="AS921" i="10" s="1"/>
  <c r="BD921" i="10"/>
  <c r="BG921" i="10"/>
  <c r="BE918" i="10"/>
  <c r="AC917" i="10"/>
  <c r="AV917" i="10"/>
  <c r="AY917" i="10"/>
  <c r="AZ917" i="10"/>
  <c r="BC917" i="10"/>
  <c r="AS917" i="10" s="1"/>
  <c r="BD917" i="10"/>
  <c r="BG917" i="10"/>
  <c r="AC913" i="10"/>
  <c r="AV913" i="10"/>
  <c r="AY913" i="10"/>
  <c r="AZ913" i="10"/>
  <c r="BC913" i="10"/>
  <c r="BD913" i="10"/>
  <c r="BG913" i="10"/>
  <c r="AC909" i="10"/>
  <c r="AV909" i="10"/>
  <c r="AY909" i="10"/>
  <c r="AZ909" i="10"/>
  <c r="BC909" i="10"/>
  <c r="BD909" i="10"/>
  <c r="BG909" i="10"/>
  <c r="AC905" i="10"/>
  <c r="AV905" i="10"/>
  <c r="AY905" i="10"/>
  <c r="AZ905" i="10"/>
  <c r="BC905" i="10"/>
  <c r="AS905" i="10" s="1"/>
  <c r="BD905" i="10"/>
  <c r="BG905" i="10"/>
  <c r="Y903" i="10"/>
  <c r="J903" i="10" s="1"/>
  <c r="CZ903" i="10" s="1"/>
  <c r="AE903" i="10"/>
  <c r="AG903" i="10"/>
  <c r="AI903" i="10"/>
  <c r="AK903" i="10"/>
  <c r="AM903" i="10"/>
  <c r="AO903" i="10"/>
  <c r="Z902" i="10"/>
  <c r="AD902" i="10"/>
  <c r="AF902" i="10"/>
  <c r="AH902" i="10"/>
  <c r="AJ902" i="10"/>
  <c r="AL902" i="10"/>
  <c r="AN902" i="10"/>
  <c r="AC901" i="10"/>
  <c r="AV901" i="10"/>
  <c r="AY901" i="10"/>
  <c r="AZ901" i="10"/>
  <c r="BC901" i="10"/>
  <c r="AS901" i="10" s="1"/>
  <c r="BD901" i="10"/>
  <c r="BG901" i="10"/>
  <c r="AL898" i="10"/>
  <c r="BF898" i="10"/>
  <c r="AC897" i="10"/>
  <c r="AV897" i="10"/>
  <c r="AY897" i="10"/>
  <c r="AZ897" i="10"/>
  <c r="BC897" i="10"/>
  <c r="AS897" i="10" s="1"/>
  <c r="BD897" i="10"/>
  <c r="BG897" i="10"/>
  <c r="Z894" i="10"/>
  <c r="N894" i="10" s="1"/>
  <c r="DB894" i="10" s="1"/>
  <c r="AD894" i="10"/>
  <c r="AF894" i="10"/>
  <c r="AH894" i="10"/>
  <c r="AJ894" i="10"/>
  <c r="AL894" i="10"/>
  <c r="AN894" i="10"/>
  <c r="BE894" i="10"/>
  <c r="AC893" i="10"/>
  <c r="AV893" i="10"/>
  <c r="AY893" i="10"/>
  <c r="AZ893" i="10"/>
  <c r="BC893" i="10"/>
  <c r="BD893" i="10"/>
  <c r="BG893" i="10"/>
  <c r="BB890" i="10"/>
  <c r="AC889" i="10"/>
  <c r="AV889" i="10"/>
  <c r="AY889" i="10"/>
  <c r="AZ889" i="10"/>
  <c r="BC889" i="10"/>
  <c r="AS889" i="10" s="1"/>
  <c r="BD889" i="10"/>
  <c r="BG889" i="10"/>
  <c r="Z886" i="10"/>
  <c r="N886" i="10" s="1"/>
  <c r="DB886" i="10" s="1"/>
  <c r="AD886" i="10"/>
  <c r="AF886" i="10"/>
  <c r="AH886" i="10"/>
  <c r="AJ886" i="10"/>
  <c r="AL886" i="10"/>
  <c r="AN886" i="10"/>
  <c r="BF886" i="10"/>
  <c r="AC885" i="10"/>
  <c r="AV885" i="10"/>
  <c r="AY885" i="10"/>
  <c r="AZ885" i="10"/>
  <c r="BC885" i="10"/>
  <c r="AS885" i="10" s="1"/>
  <c r="BD885" i="10"/>
  <c r="BG885" i="10"/>
  <c r="AD882" i="10"/>
  <c r="AW882" i="10"/>
  <c r="AC881" i="10"/>
  <c r="AV881" i="10"/>
  <c r="AY881" i="10"/>
  <c r="AZ881" i="10"/>
  <c r="BC881" i="10"/>
  <c r="AS881" i="10" s="1"/>
  <c r="BD881" i="10"/>
  <c r="BG881" i="10"/>
  <c r="Z878" i="10"/>
  <c r="N878" i="10" s="1"/>
  <c r="DB878" i="10" s="1"/>
  <c r="AD878" i="10"/>
  <c r="AF878" i="10"/>
  <c r="AH878" i="10"/>
  <c r="AJ878" i="10"/>
  <c r="AL878" i="10"/>
  <c r="AN878" i="10"/>
  <c r="AC877" i="10"/>
  <c r="AV877" i="10"/>
  <c r="AY877" i="10"/>
  <c r="AZ877" i="10"/>
  <c r="BC877" i="10"/>
  <c r="BD877" i="10"/>
  <c r="BG877" i="10"/>
  <c r="BB874" i="10"/>
  <c r="AC873" i="10"/>
  <c r="AV873" i="10"/>
  <c r="AY873" i="10"/>
  <c r="AZ873" i="10"/>
  <c r="BC873" i="10"/>
  <c r="AS873" i="10" s="1"/>
  <c r="BD873" i="10"/>
  <c r="BG873" i="10"/>
  <c r="Z870" i="10"/>
  <c r="N870" i="10" s="1"/>
  <c r="DB870" i="10" s="1"/>
  <c r="AB870" i="10"/>
  <c r="AD870" i="10"/>
  <c r="AF870" i="10"/>
  <c r="AH870" i="10"/>
  <c r="AJ870" i="10"/>
  <c r="AL870" i="10"/>
  <c r="AN870" i="10"/>
  <c r="AW870" i="10"/>
  <c r="AX870" i="10"/>
  <c r="BA870" i="10"/>
  <c r="AR870" i="10" s="1"/>
  <c r="BB870" i="10"/>
  <c r="BE870" i="10"/>
  <c r="BF870" i="10"/>
  <c r="AC869" i="10"/>
  <c r="AV869" i="10"/>
  <c r="AY869" i="10"/>
  <c r="AZ869" i="10"/>
  <c r="BC869" i="10"/>
  <c r="BD869" i="10"/>
  <c r="BG869" i="10"/>
  <c r="AB866" i="10"/>
  <c r="AL866" i="10"/>
  <c r="AW866" i="10"/>
  <c r="AX866" i="10"/>
  <c r="BA866" i="10"/>
  <c r="AR866" i="10" s="1"/>
  <c r="BB866" i="10"/>
  <c r="BE866" i="10"/>
  <c r="BF866" i="10"/>
  <c r="AC865" i="10"/>
  <c r="AV865" i="10"/>
  <c r="AY865" i="10"/>
  <c r="AZ865" i="10"/>
  <c r="BC865" i="10"/>
  <c r="AS865" i="10" s="1"/>
  <c r="BD865" i="10"/>
  <c r="BG865" i="10"/>
  <c r="Z862" i="10"/>
  <c r="N862" i="10" s="1"/>
  <c r="DB862" i="10" s="1"/>
  <c r="AB862" i="10"/>
  <c r="AD862" i="10"/>
  <c r="AF862" i="10"/>
  <c r="AH862" i="10"/>
  <c r="AJ862" i="10"/>
  <c r="AL862" i="10"/>
  <c r="AN862" i="10"/>
  <c r="AW862" i="10"/>
  <c r="AX862" i="10"/>
  <c r="BA862" i="10"/>
  <c r="AR862" i="10" s="1"/>
  <c r="BB862" i="10"/>
  <c r="BE862" i="10"/>
  <c r="BF862" i="10"/>
  <c r="AC861" i="10"/>
  <c r="AV861" i="10"/>
  <c r="AY861" i="10"/>
  <c r="AZ861" i="10"/>
  <c r="BC861" i="10"/>
  <c r="AS861" i="10" s="1"/>
  <c r="BD861" i="10"/>
  <c r="BG861" i="10"/>
  <c r="Z858" i="10"/>
  <c r="N858" i="10" s="1"/>
  <c r="DB858" i="10" s="1"/>
  <c r="AB858" i="10"/>
  <c r="AD858" i="10"/>
  <c r="AF858" i="10"/>
  <c r="AH858" i="10"/>
  <c r="AJ858" i="10"/>
  <c r="AL858" i="10"/>
  <c r="AN858" i="10"/>
  <c r="AW858" i="10"/>
  <c r="AX858" i="10"/>
  <c r="BA858" i="10"/>
  <c r="AR858" i="10" s="1"/>
  <c r="BB858" i="10"/>
  <c r="BE858" i="10"/>
  <c r="BF858" i="10"/>
  <c r="AC857" i="10"/>
  <c r="AV857" i="10"/>
  <c r="AY857" i="10"/>
  <c r="AZ857" i="10"/>
  <c r="BC857" i="10"/>
  <c r="AS857" i="10" s="1"/>
  <c r="BD857" i="10"/>
  <c r="BG857" i="10"/>
  <c r="Z854" i="10"/>
  <c r="N854" i="10" s="1"/>
  <c r="DB854" i="10" s="1"/>
  <c r="AB854" i="10"/>
  <c r="AD854" i="10"/>
  <c r="AF854" i="10"/>
  <c r="AH854" i="10"/>
  <c r="AJ854" i="10"/>
  <c r="AL854" i="10"/>
  <c r="AN854" i="10"/>
  <c r="AW854" i="10"/>
  <c r="AX854" i="10"/>
  <c r="BA854" i="10"/>
  <c r="AR854" i="10" s="1"/>
  <c r="BB854" i="10"/>
  <c r="BE854" i="10"/>
  <c r="BF854" i="10"/>
  <c r="AC853" i="10"/>
  <c r="AV853" i="10"/>
  <c r="AY853" i="10"/>
  <c r="AZ853" i="10"/>
  <c r="BC853" i="10"/>
  <c r="AS853" i="10" s="1"/>
  <c r="BD853" i="10"/>
  <c r="BG853" i="10"/>
  <c r="AB850" i="10"/>
  <c r="AD850" i="10"/>
  <c r="AW850" i="10"/>
  <c r="AX850" i="10"/>
  <c r="BA850" i="10"/>
  <c r="AR850" i="10" s="1"/>
  <c r="BB850" i="10"/>
  <c r="BE850" i="10"/>
  <c r="BF850" i="10"/>
  <c r="AC849" i="10"/>
  <c r="AV849" i="10"/>
  <c r="AY849" i="10"/>
  <c r="AZ849" i="10"/>
  <c r="BC849" i="10"/>
  <c r="AS849" i="10" s="1"/>
  <c r="BD849" i="10"/>
  <c r="BG849" i="10"/>
  <c r="Z846" i="10"/>
  <c r="N846" i="10" s="1"/>
  <c r="DB846" i="10" s="1"/>
  <c r="AB846" i="10"/>
  <c r="AD846" i="10"/>
  <c r="AF846" i="10"/>
  <c r="AH846" i="10"/>
  <c r="AJ846" i="10"/>
  <c r="AL846" i="10"/>
  <c r="AN846" i="10"/>
  <c r="AW846" i="10"/>
  <c r="AX846" i="10"/>
  <c r="BA846" i="10"/>
  <c r="AR846" i="10" s="1"/>
  <c r="BB846" i="10"/>
  <c r="BE846" i="10"/>
  <c r="BF846" i="10"/>
  <c r="AC845" i="10"/>
  <c r="AV845" i="10"/>
  <c r="AY845" i="10"/>
  <c r="AZ845" i="10"/>
  <c r="BC845" i="10"/>
  <c r="AS845" i="10" s="1"/>
  <c r="BD845" i="10"/>
  <c r="BG845" i="10"/>
  <c r="AD842" i="10"/>
  <c r="AL842" i="10"/>
  <c r="BA842" i="10"/>
  <c r="AC841" i="10"/>
  <c r="AV841" i="10"/>
  <c r="AY841" i="10"/>
  <c r="AZ841" i="10"/>
  <c r="BC841" i="10"/>
  <c r="AS841" i="10" s="1"/>
  <c r="BD841" i="10"/>
  <c r="BG841" i="10"/>
  <c r="Y839" i="10"/>
  <c r="J839" i="10" s="1"/>
  <c r="CZ839" i="10" s="1"/>
  <c r="AE839" i="10"/>
  <c r="AG839" i="10"/>
  <c r="AI839" i="10"/>
  <c r="AK839" i="10"/>
  <c r="AM839" i="10"/>
  <c r="AO839" i="10"/>
  <c r="AB838" i="10"/>
  <c r="AH838" i="10"/>
  <c r="AJ838" i="10"/>
  <c r="AW838" i="10"/>
  <c r="AX838" i="10"/>
  <c r="BA838" i="10"/>
  <c r="AR838" i="10" s="1"/>
  <c r="BB838" i="10"/>
  <c r="BE838" i="10"/>
  <c r="BF838" i="10"/>
  <c r="AC837" i="10"/>
  <c r="AV837" i="10"/>
  <c r="AY837" i="10"/>
  <c r="AZ837" i="10"/>
  <c r="BC837" i="10"/>
  <c r="AS837" i="10" s="1"/>
  <c r="BD837" i="10"/>
  <c r="BG837" i="10"/>
  <c r="AB834" i="10"/>
  <c r="AL834" i="10"/>
  <c r="AW834" i="10"/>
  <c r="AX834" i="10"/>
  <c r="BA834" i="10"/>
  <c r="BB834" i="10"/>
  <c r="BE834" i="10"/>
  <c r="BF834" i="10"/>
  <c r="AC833" i="10"/>
  <c r="AV833" i="10"/>
  <c r="AY833" i="10"/>
  <c r="AZ833" i="10"/>
  <c r="BC833" i="10"/>
  <c r="AS833" i="10" s="1"/>
  <c r="BD833" i="10"/>
  <c r="BG833" i="10"/>
  <c r="Z830" i="10"/>
  <c r="N830" i="10" s="1"/>
  <c r="DB830" i="10" s="1"/>
  <c r="AB830" i="10"/>
  <c r="AD830" i="10"/>
  <c r="AF830" i="10"/>
  <c r="AH830" i="10"/>
  <c r="AJ830" i="10"/>
  <c r="AL830" i="10"/>
  <c r="AN830" i="10"/>
  <c r="AW830" i="10"/>
  <c r="AX830" i="10"/>
  <c r="BA830" i="10"/>
  <c r="AR830" i="10" s="1"/>
  <c r="BB830" i="10"/>
  <c r="BE830" i="10"/>
  <c r="BF830" i="10"/>
  <c r="AC829" i="10"/>
  <c r="AV829" i="10"/>
  <c r="AY829" i="10"/>
  <c r="AZ829" i="10"/>
  <c r="BC829" i="10"/>
  <c r="AS829" i="10" s="1"/>
  <c r="BD829" i="10"/>
  <c r="BG829" i="10"/>
  <c r="AB826" i="10"/>
  <c r="AW826" i="10"/>
  <c r="AX826" i="10"/>
  <c r="BA826" i="10"/>
  <c r="AR826" i="10" s="1"/>
  <c r="BB826" i="10"/>
  <c r="BE826" i="10"/>
  <c r="BF826" i="10"/>
  <c r="AC825" i="10"/>
  <c r="AV825" i="10"/>
  <c r="AY825" i="10"/>
  <c r="AZ825" i="10"/>
  <c r="BC825" i="10"/>
  <c r="BD825" i="10"/>
  <c r="BG825" i="10"/>
  <c r="Z822" i="10"/>
  <c r="N822" i="10" s="1"/>
  <c r="DB822" i="10" s="1"/>
  <c r="AB822" i="10"/>
  <c r="AW822" i="10"/>
  <c r="AX822" i="10"/>
  <c r="BA822" i="10"/>
  <c r="AR822" i="10" s="1"/>
  <c r="BB822" i="10"/>
  <c r="BE822" i="10"/>
  <c r="BF822" i="10"/>
  <c r="AC821" i="10"/>
  <c r="AV821" i="10"/>
  <c r="AY821" i="10"/>
  <c r="AZ821" i="10"/>
  <c r="BC821" i="10"/>
  <c r="AS821" i="10" s="1"/>
  <c r="BD821" i="10"/>
  <c r="BG821" i="10"/>
  <c r="Z818" i="10"/>
  <c r="N818" i="10" s="1"/>
  <c r="DB818" i="10" s="1"/>
  <c r="AB818" i="10"/>
  <c r="AH818" i="10"/>
  <c r="AN818" i="10"/>
  <c r="AW818" i="10"/>
  <c r="AX818" i="10"/>
  <c r="BA818" i="10"/>
  <c r="AR818" i="10" s="1"/>
  <c r="BB818" i="10"/>
  <c r="BE818" i="10"/>
  <c r="BF818" i="10"/>
  <c r="AC817" i="10"/>
  <c r="AV817" i="10"/>
  <c r="AY817" i="10"/>
  <c r="AZ817" i="10"/>
  <c r="BC817" i="10"/>
  <c r="AS817" i="10" s="1"/>
  <c r="BD817" i="10"/>
  <c r="BG817" i="10"/>
  <c r="AB814" i="10"/>
  <c r="AL814" i="10"/>
  <c r="AN814" i="10"/>
  <c r="AW814" i="10"/>
  <c r="AX814" i="10"/>
  <c r="BA814" i="10"/>
  <c r="BB814" i="10"/>
  <c r="BE814" i="10"/>
  <c r="BF814" i="10"/>
  <c r="AC813" i="10"/>
  <c r="AV813" i="10"/>
  <c r="AY813" i="10"/>
  <c r="AZ813" i="10"/>
  <c r="BC813" i="10"/>
  <c r="BD813" i="10"/>
  <c r="BG813" i="10"/>
  <c r="Y811" i="10"/>
  <c r="J811" i="10" s="1"/>
  <c r="CZ811" i="10" s="1"/>
  <c r="AE811" i="10"/>
  <c r="AG811" i="10"/>
  <c r="AI811" i="10"/>
  <c r="AK811" i="10"/>
  <c r="AM811" i="10"/>
  <c r="AO811" i="10"/>
  <c r="Z810" i="10"/>
  <c r="N810" i="10" s="1"/>
  <c r="DB810" i="10" s="1"/>
  <c r="AB810" i="10"/>
  <c r="AD810" i="10"/>
  <c r="AF810" i="10"/>
  <c r="AH810" i="10"/>
  <c r="AJ810" i="10"/>
  <c r="AL810" i="10"/>
  <c r="AN810" i="10"/>
  <c r="AW810" i="10"/>
  <c r="AX810" i="10"/>
  <c r="BA810" i="10"/>
  <c r="AR810" i="10" s="1"/>
  <c r="BB810" i="10"/>
  <c r="BE810" i="10"/>
  <c r="BF810" i="10"/>
  <c r="AC809" i="10"/>
  <c r="AV809" i="10"/>
  <c r="AY809" i="10"/>
  <c r="AZ809" i="10"/>
  <c r="BC809" i="10"/>
  <c r="AS809" i="10" s="1"/>
  <c r="BD809" i="10"/>
  <c r="BG809" i="10"/>
  <c r="Z806" i="10"/>
  <c r="N806" i="10" s="1"/>
  <c r="DB806" i="10" s="1"/>
  <c r="AB806" i="10"/>
  <c r="AD806" i="10"/>
  <c r="AF806" i="10"/>
  <c r="AH806" i="10"/>
  <c r="AJ806" i="10"/>
  <c r="AL806" i="10"/>
  <c r="AN806" i="10"/>
  <c r="AW806" i="10"/>
  <c r="AX806" i="10"/>
  <c r="BA806" i="10"/>
  <c r="BB806" i="10"/>
  <c r="BE806" i="10"/>
  <c r="BF806" i="10"/>
  <c r="AC805" i="10"/>
  <c r="AV805" i="10"/>
  <c r="AY805" i="10"/>
  <c r="AZ805" i="10"/>
  <c r="BC805" i="10"/>
  <c r="BD805" i="10"/>
  <c r="BG805" i="10"/>
  <c r="AB802" i="10"/>
  <c r="AD802" i="10"/>
  <c r="AL802" i="10"/>
  <c r="AW802" i="10"/>
  <c r="AX802" i="10"/>
  <c r="BA802" i="10"/>
  <c r="BB802" i="10"/>
  <c r="BE802" i="10"/>
  <c r="BF802" i="10"/>
  <c r="AC801" i="10"/>
  <c r="AV801" i="10"/>
  <c r="AY801" i="10"/>
  <c r="AZ801" i="10"/>
  <c r="BC801" i="10"/>
  <c r="AS801" i="10" s="1"/>
  <c r="BD801" i="10"/>
  <c r="BG801" i="10"/>
  <c r="Z798" i="10"/>
  <c r="N798" i="10" s="1"/>
  <c r="DB798" i="10" s="1"/>
  <c r="AB798" i="10"/>
  <c r="AF798" i="10"/>
  <c r="AH798" i="10"/>
  <c r="AW798" i="10"/>
  <c r="AX798" i="10"/>
  <c r="BA798" i="10"/>
  <c r="AR798" i="10" s="1"/>
  <c r="BB798" i="10"/>
  <c r="BE798" i="10"/>
  <c r="BF798" i="10"/>
  <c r="AC797" i="10"/>
  <c r="AV797" i="10"/>
  <c r="AY797" i="10"/>
  <c r="AZ797" i="10"/>
  <c r="BC797" i="10"/>
  <c r="BD797" i="10"/>
  <c r="BG797" i="10"/>
  <c r="Z794" i="10"/>
  <c r="N794" i="10" s="1"/>
  <c r="DB794" i="10" s="1"/>
  <c r="AB794" i="10"/>
  <c r="AD794" i="10"/>
  <c r="AF794" i="10"/>
  <c r="AH794" i="10"/>
  <c r="AJ794" i="10"/>
  <c r="AL794" i="10"/>
  <c r="AN794" i="10"/>
  <c r="AW794" i="10"/>
  <c r="AX794" i="10"/>
  <c r="BA794" i="10"/>
  <c r="BB794" i="10"/>
  <c r="BE794" i="10"/>
  <c r="BF794" i="10"/>
  <c r="AC793" i="10"/>
  <c r="AV793" i="10"/>
  <c r="AY793" i="10"/>
  <c r="AZ793" i="10"/>
  <c r="BC793" i="10"/>
  <c r="BD793" i="10"/>
  <c r="BG793" i="10"/>
  <c r="AB790" i="10"/>
  <c r="AL790" i="10"/>
  <c r="AW790" i="10"/>
  <c r="AX790" i="10"/>
  <c r="BA790" i="10"/>
  <c r="BB790" i="10"/>
  <c r="BE790" i="10"/>
  <c r="BF790" i="10"/>
  <c r="AC789" i="10"/>
  <c r="AV789" i="10"/>
  <c r="AY789" i="10"/>
  <c r="AZ789" i="10"/>
  <c r="BC789" i="10"/>
  <c r="AS789" i="10" s="1"/>
  <c r="BD789" i="10"/>
  <c r="BG789" i="10"/>
  <c r="Z786" i="10"/>
  <c r="N786" i="10" s="1"/>
  <c r="DB786" i="10" s="1"/>
  <c r="AB786" i="10"/>
  <c r="AD786" i="10"/>
  <c r="AF786" i="10"/>
  <c r="AH786" i="10"/>
  <c r="AJ786" i="10"/>
  <c r="AL786" i="10"/>
  <c r="AN786" i="10"/>
  <c r="AW786" i="10"/>
  <c r="AX786" i="10"/>
  <c r="BA786" i="10"/>
  <c r="AR786" i="10" s="1"/>
  <c r="BB786" i="10"/>
  <c r="BE786" i="10"/>
  <c r="BF786" i="10"/>
  <c r="AC785" i="10"/>
  <c r="AV785" i="10"/>
  <c r="AY785" i="10"/>
  <c r="AZ785" i="10"/>
  <c r="BC785" i="10"/>
  <c r="AS785" i="10" s="1"/>
  <c r="BD785" i="10"/>
  <c r="BG785" i="10"/>
  <c r="Z782" i="10"/>
  <c r="N782" i="10" s="1"/>
  <c r="DB782" i="10" s="1"/>
  <c r="AB782" i="10"/>
  <c r="AD782" i="10"/>
  <c r="AF782" i="10"/>
  <c r="AH782" i="10"/>
  <c r="AJ782" i="10"/>
  <c r="AL782" i="10"/>
  <c r="AN782" i="10"/>
  <c r="AW782" i="10"/>
  <c r="AX782" i="10"/>
  <c r="BA782" i="10"/>
  <c r="BB782" i="10"/>
  <c r="BE782" i="10"/>
  <c r="BF782" i="10"/>
  <c r="AC781" i="10"/>
  <c r="AV781" i="10"/>
  <c r="AY781" i="10"/>
  <c r="AZ781" i="10"/>
  <c r="BC781" i="10"/>
  <c r="AS781" i="10" s="1"/>
  <c r="BD781" i="10"/>
  <c r="BG781" i="10"/>
  <c r="Z778" i="10"/>
  <c r="N778" i="10" s="1"/>
  <c r="DB778" i="10" s="1"/>
  <c r="AB778" i="10"/>
  <c r="AD778" i="10"/>
  <c r="AF778" i="10"/>
  <c r="AH778" i="10"/>
  <c r="AJ778" i="10"/>
  <c r="AL778" i="10"/>
  <c r="AN778" i="10"/>
  <c r="AW778" i="10"/>
  <c r="AX778" i="10"/>
  <c r="BA778" i="10"/>
  <c r="AR778" i="10" s="1"/>
  <c r="BB778" i="10"/>
  <c r="BE778" i="10"/>
  <c r="BF778" i="10"/>
  <c r="AC777" i="10"/>
  <c r="AV777" i="10"/>
  <c r="AY777" i="10"/>
  <c r="AZ777" i="10"/>
  <c r="BC777" i="10"/>
  <c r="AS777" i="10" s="1"/>
  <c r="BD777" i="10"/>
  <c r="BG777" i="10"/>
  <c r="Z774" i="10"/>
  <c r="N774" i="10"/>
  <c r="DB774" i="10" s="1"/>
  <c r="AB774" i="10"/>
  <c r="AD774" i="10"/>
  <c r="AF774" i="10"/>
  <c r="AH774" i="10"/>
  <c r="AJ774" i="10"/>
  <c r="AL774" i="10"/>
  <c r="AN774" i="10"/>
  <c r="AW774" i="10"/>
  <c r="AX774" i="10"/>
  <c r="BA774" i="10"/>
  <c r="AR774" i="10" s="1"/>
  <c r="BB774" i="10"/>
  <c r="BE774" i="10"/>
  <c r="BF774" i="10"/>
  <c r="AC773" i="10"/>
  <c r="AV773" i="10"/>
  <c r="AY773" i="10"/>
  <c r="AZ773" i="10"/>
  <c r="BC773" i="10"/>
  <c r="BD773" i="10"/>
  <c r="BG773" i="10"/>
  <c r="AB770" i="10"/>
  <c r="AJ770" i="10"/>
  <c r="AW770" i="10"/>
  <c r="AX770" i="10"/>
  <c r="BA770" i="10"/>
  <c r="AR770" i="10" s="1"/>
  <c r="BB770" i="10"/>
  <c r="BE770" i="10"/>
  <c r="BF770" i="10"/>
  <c r="AC769" i="10"/>
  <c r="AV769" i="10"/>
  <c r="AY769" i="10"/>
  <c r="AQ769" i="10" s="1"/>
  <c r="AZ769" i="10"/>
  <c r="BC769" i="10"/>
  <c r="AS769" i="10" s="1"/>
  <c r="BD769" i="10"/>
  <c r="BG769" i="10"/>
  <c r="Z766" i="10"/>
  <c r="N766" i="10" s="1"/>
  <c r="DB766" i="10" s="1"/>
  <c r="AB766" i="10"/>
  <c r="AD766" i="10"/>
  <c r="AF766" i="10"/>
  <c r="AH766" i="10"/>
  <c r="AJ766" i="10"/>
  <c r="AL766" i="10"/>
  <c r="AN766" i="10"/>
  <c r="AW766" i="10"/>
  <c r="AX766" i="10"/>
  <c r="BA766" i="10"/>
  <c r="AR766" i="10" s="1"/>
  <c r="BB766" i="10"/>
  <c r="BE766" i="10"/>
  <c r="BF766" i="10"/>
  <c r="AV765" i="10"/>
  <c r="AZ765" i="10"/>
  <c r="BD765" i="10"/>
  <c r="AB762" i="10"/>
  <c r="AW762" i="10"/>
  <c r="AX762" i="10"/>
  <c r="BA762" i="10"/>
  <c r="AR762" i="10" s="1"/>
  <c r="BB762" i="10"/>
  <c r="BE762" i="10"/>
  <c r="BF762" i="10"/>
  <c r="AC761" i="10"/>
  <c r="AV761" i="10"/>
  <c r="AY761" i="10"/>
  <c r="AZ761" i="10"/>
  <c r="BC761" i="10"/>
  <c r="AS761" i="10" s="1"/>
  <c r="BD761" i="10"/>
  <c r="BG761" i="10"/>
  <c r="Z758" i="10"/>
  <c r="N758" i="10" s="1"/>
  <c r="DB758" i="10" s="1"/>
  <c r="AB758" i="10"/>
  <c r="AD758" i="10"/>
  <c r="AF758" i="10"/>
  <c r="AH758" i="10"/>
  <c r="AJ758" i="10"/>
  <c r="AL758" i="10"/>
  <c r="AN758" i="10"/>
  <c r="AW758" i="10"/>
  <c r="AX758" i="10"/>
  <c r="BA758" i="10"/>
  <c r="AR758" i="10" s="1"/>
  <c r="BB758" i="10"/>
  <c r="BE758" i="10"/>
  <c r="BF758" i="10"/>
  <c r="AC757" i="10"/>
  <c r="AV757" i="10"/>
  <c r="AY757" i="10"/>
  <c r="AZ757" i="10"/>
  <c r="BC757" i="10"/>
  <c r="BD757" i="10"/>
  <c r="BG757" i="10"/>
  <c r="AB754" i="10"/>
  <c r="AF754" i="10"/>
  <c r="AW754" i="10"/>
  <c r="AX754" i="10"/>
  <c r="BA754" i="10"/>
  <c r="BB754" i="10"/>
  <c r="BE754" i="10"/>
  <c r="BF754" i="10"/>
  <c r="AC753" i="10"/>
  <c r="AV753" i="10"/>
  <c r="AY753" i="10"/>
  <c r="AZ753" i="10"/>
  <c r="BC753" i="10"/>
  <c r="AS753" i="10" s="1"/>
  <c r="BD753" i="10"/>
  <c r="BG753" i="10"/>
  <c r="Z750" i="10"/>
  <c r="N750" i="10" s="1"/>
  <c r="DB750" i="10" s="1"/>
  <c r="AB750" i="10"/>
  <c r="AD750" i="10"/>
  <c r="AF750" i="10"/>
  <c r="AH750" i="10"/>
  <c r="AJ750" i="10"/>
  <c r="AL750" i="10"/>
  <c r="AN750" i="10"/>
  <c r="AW750" i="10"/>
  <c r="AX750" i="10"/>
  <c r="BA750" i="10"/>
  <c r="BB750" i="10"/>
  <c r="BE750" i="10"/>
  <c r="BF750" i="10"/>
  <c r="AC749" i="10"/>
  <c r="AV749" i="10"/>
  <c r="AY749" i="10"/>
  <c r="AZ749" i="10"/>
  <c r="BC749" i="10"/>
  <c r="AS749" i="10" s="1"/>
  <c r="BD749" i="10"/>
  <c r="BG749" i="10"/>
  <c r="Z746" i="10"/>
  <c r="N746" i="10" s="1"/>
  <c r="DB746" i="10" s="1"/>
  <c r="AB746" i="10"/>
  <c r="AD746" i="10"/>
  <c r="AF746" i="10"/>
  <c r="AH746" i="10"/>
  <c r="AJ746" i="10"/>
  <c r="AL746" i="10"/>
  <c r="AN746" i="10"/>
  <c r="AW746" i="10"/>
  <c r="AX746" i="10"/>
  <c r="BA746" i="10"/>
  <c r="BB746" i="10"/>
  <c r="BE746" i="10"/>
  <c r="BF746" i="10"/>
  <c r="AC745" i="10"/>
  <c r="AV745" i="10"/>
  <c r="AY745" i="10"/>
  <c r="AZ745" i="10"/>
  <c r="BC745" i="10"/>
  <c r="AS745" i="10" s="1"/>
  <c r="BD745" i="10"/>
  <c r="BG745" i="10"/>
  <c r="Z742" i="10"/>
  <c r="N742" i="10" s="1"/>
  <c r="DB742" i="10" s="1"/>
  <c r="AB742" i="10"/>
  <c r="AD742" i="10"/>
  <c r="AF742" i="10"/>
  <c r="AH742" i="10"/>
  <c r="AJ742" i="10"/>
  <c r="AL742" i="10"/>
  <c r="AN742" i="10"/>
  <c r="AW742" i="10"/>
  <c r="AX742" i="10"/>
  <c r="BA742" i="10"/>
  <c r="BB742" i="10"/>
  <c r="BE742" i="10"/>
  <c r="BF742" i="10"/>
  <c r="AC741" i="10"/>
  <c r="AV741" i="10"/>
  <c r="AY741" i="10"/>
  <c r="AZ741" i="10"/>
  <c r="BC741" i="10"/>
  <c r="AS741" i="10" s="1"/>
  <c r="BD741" i="10"/>
  <c r="BG741" i="10"/>
  <c r="Z738" i="10"/>
  <c r="N738" i="10" s="1"/>
  <c r="DB738" i="10" s="1"/>
  <c r="AB738" i="10"/>
  <c r="AH738" i="10"/>
  <c r="AN738" i="10"/>
  <c r="AW738" i="10"/>
  <c r="AX738" i="10"/>
  <c r="BA738" i="10"/>
  <c r="AR738" i="10" s="1"/>
  <c r="BB738" i="10"/>
  <c r="BE738" i="10"/>
  <c r="BF738" i="10"/>
  <c r="AC737" i="10"/>
  <c r="AV737" i="10"/>
  <c r="AY737" i="10"/>
  <c r="AZ737" i="10"/>
  <c r="BC737" i="10"/>
  <c r="AS737" i="10"/>
  <c r="BD737" i="10"/>
  <c r="BG737" i="10"/>
  <c r="Z734" i="10"/>
  <c r="N734" i="10" s="1"/>
  <c r="DB734" i="10" s="1"/>
  <c r="AB734" i="10"/>
  <c r="AD734" i="10"/>
  <c r="AF734" i="10"/>
  <c r="AH734" i="10"/>
  <c r="AJ734" i="10"/>
  <c r="AL734" i="10"/>
  <c r="AN734" i="10"/>
  <c r="AW734" i="10"/>
  <c r="AX734" i="10"/>
  <c r="BA734" i="10"/>
  <c r="AR734" i="10" s="1"/>
  <c r="BB734" i="10"/>
  <c r="BE734" i="10"/>
  <c r="BF734" i="10"/>
  <c r="AC733" i="10"/>
  <c r="AV733" i="10"/>
  <c r="AY733" i="10"/>
  <c r="AZ733" i="10"/>
  <c r="BC733" i="10"/>
  <c r="AS733" i="10" s="1"/>
  <c r="BD733" i="10"/>
  <c r="BG733" i="10"/>
  <c r="Z730" i="10"/>
  <c r="N730" i="10" s="1"/>
  <c r="DB730" i="10" s="1"/>
  <c r="AB730" i="10"/>
  <c r="AD730" i="10"/>
  <c r="AF730" i="10"/>
  <c r="AH730" i="10"/>
  <c r="AJ730" i="10"/>
  <c r="AL730" i="10"/>
  <c r="AN730" i="10"/>
  <c r="AW730" i="10"/>
  <c r="AX730" i="10"/>
  <c r="BA730" i="10"/>
  <c r="AR730" i="10" s="1"/>
  <c r="BB730" i="10"/>
  <c r="BE730" i="10"/>
  <c r="BF730" i="10"/>
  <c r="AC729" i="10"/>
  <c r="AV729" i="10"/>
  <c r="AY729" i="10"/>
  <c r="AZ729" i="10"/>
  <c r="BC729" i="10"/>
  <c r="AS729" i="10" s="1"/>
  <c r="BD729" i="10"/>
  <c r="BG729" i="10"/>
  <c r="AB726" i="10"/>
  <c r="AX726" i="10"/>
  <c r="BB726" i="10"/>
  <c r="BF726" i="10"/>
  <c r="AC725" i="10"/>
  <c r="AV725" i="10"/>
  <c r="AY725" i="10"/>
  <c r="AZ725" i="10"/>
  <c r="BC725" i="10"/>
  <c r="AS725" i="10" s="1"/>
  <c r="BD725" i="10"/>
  <c r="BG725" i="10"/>
  <c r="Z722" i="10"/>
  <c r="N722" i="10" s="1"/>
  <c r="DB722" i="10" s="1"/>
  <c r="AB722" i="10"/>
  <c r="AD722" i="10"/>
  <c r="AF722" i="10"/>
  <c r="AH722" i="10"/>
  <c r="AJ722" i="10"/>
  <c r="AL722" i="10"/>
  <c r="AN722" i="10"/>
  <c r="AW722" i="10"/>
  <c r="AX722" i="10"/>
  <c r="BA722" i="10"/>
  <c r="BB722" i="10"/>
  <c r="BE722" i="10"/>
  <c r="BF722" i="10"/>
  <c r="AY721" i="10"/>
  <c r="AZ721" i="10"/>
  <c r="Y719" i="10"/>
  <c r="J719" i="10" s="1"/>
  <c r="CZ719" i="10" s="1"/>
  <c r="AE719" i="10"/>
  <c r="AG719" i="10"/>
  <c r="AI719" i="10"/>
  <c r="AK719" i="10"/>
  <c r="AM719" i="10"/>
  <c r="AO719" i="10"/>
  <c r="AB718" i="10"/>
  <c r="AH718" i="10"/>
  <c r="AJ718" i="10"/>
  <c r="AW718" i="10"/>
  <c r="AX718" i="10"/>
  <c r="BA718" i="10"/>
  <c r="AR718" i="10" s="1"/>
  <c r="BB718" i="10"/>
  <c r="BE718" i="10"/>
  <c r="BF718" i="10"/>
  <c r="AC717" i="10"/>
  <c r="AV717" i="10"/>
  <c r="AY717" i="10"/>
  <c r="AZ717" i="10"/>
  <c r="BC717" i="10"/>
  <c r="AS717" i="10" s="1"/>
  <c r="BD717" i="10"/>
  <c r="BG717" i="10"/>
  <c r="Z714" i="10"/>
  <c r="N714" i="10" s="1"/>
  <c r="DB714" i="10" s="1"/>
  <c r="AB714" i="10"/>
  <c r="AH714" i="10"/>
  <c r="AN714" i="10"/>
  <c r="AW714" i="10"/>
  <c r="AX714" i="10"/>
  <c r="BA714" i="10"/>
  <c r="AR714" i="10" s="1"/>
  <c r="BB714" i="10"/>
  <c r="BE714" i="10"/>
  <c r="BF714" i="10"/>
  <c r="AC713" i="10"/>
  <c r="AV713" i="10"/>
  <c r="AY713" i="10"/>
  <c r="AZ713" i="10"/>
  <c r="BC713" i="10"/>
  <c r="AS713" i="10" s="1"/>
  <c r="BD713" i="10"/>
  <c r="BG713" i="10"/>
  <c r="Z710" i="10"/>
  <c r="N710" i="10" s="1"/>
  <c r="DB710" i="10" s="1"/>
  <c r="AB710" i="10"/>
  <c r="AD710" i="10"/>
  <c r="AF710" i="10"/>
  <c r="AH710" i="10"/>
  <c r="AJ710" i="10"/>
  <c r="AL710" i="10"/>
  <c r="AN710" i="10"/>
  <c r="AW710" i="10"/>
  <c r="AX710" i="10"/>
  <c r="BA710" i="10"/>
  <c r="AR710" i="10" s="1"/>
  <c r="BB710" i="10"/>
  <c r="BE710" i="10"/>
  <c r="BF710" i="10"/>
  <c r="AC709" i="10"/>
  <c r="AV709" i="10"/>
  <c r="AY709" i="10"/>
  <c r="AZ709" i="10"/>
  <c r="BC709" i="10"/>
  <c r="AS709" i="10" s="1"/>
  <c r="BD709" i="10"/>
  <c r="BG709" i="10"/>
  <c r="Z706" i="10"/>
  <c r="N706" i="10" s="1"/>
  <c r="DB706" i="10" s="1"/>
  <c r="AB706" i="10"/>
  <c r="AD706" i="10"/>
  <c r="AF706" i="10"/>
  <c r="AH706" i="10"/>
  <c r="AJ706" i="10"/>
  <c r="AL706" i="10"/>
  <c r="AN706" i="10"/>
  <c r="AW706" i="10"/>
  <c r="AX706" i="10"/>
  <c r="BA706" i="10"/>
  <c r="AR706" i="10" s="1"/>
  <c r="BB706" i="10"/>
  <c r="BE706" i="10"/>
  <c r="BF706" i="10"/>
  <c r="AC705" i="10"/>
  <c r="AV705" i="10"/>
  <c r="AY705" i="10"/>
  <c r="AZ705" i="10"/>
  <c r="BC705" i="10"/>
  <c r="AS705" i="10" s="1"/>
  <c r="BD705" i="10"/>
  <c r="BG705" i="10"/>
  <c r="Y703" i="10"/>
  <c r="J703" i="10" s="1"/>
  <c r="CZ703" i="10" s="1"/>
  <c r="AE703" i="10"/>
  <c r="AG703" i="10"/>
  <c r="AI703" i="10"/>
  <c r="AK703" i="10"/>
  <c r="AM703" i="10"/>
  <c r="AO703" i="10"/>
  <c r="Z702" i="10"/>
  <c r="N702" i="10" s="1"/>
  <c r="DB702" i="10" s="1"/>
  <c r="AB702" i="10"/>
  <c r="AD702" i="10"/>
  <c r="AF702" i="10"/>
  <c r="AH702" i="10"/>
  <c r="AJ702" i="10"/>
  <c r="AL702" i="10"/>
  <c r="AN702" i="10"/>
  <c r="AW702" i="10"/>
  <c r="AX702" i="10"/>
  <c r="BA702" i="10"/>
  <c r="AR702" i="10" s="1"/>
  <c r="BB702" i="10"/>
  <c r="BE702" i="10"/>
  <c r="BF702" i="10"/>
  <c r="AC701" i="10"/>
  <c r="AV701" i="10"/>
  <c r="AY701" i="10"/>
  <c r="AZ701" i="10"/>
  <c r="BC701" i="10"/>
  <c r="AS701" i="10" s="1"/>
  <c r="BD701" i="10"/>
  <c r="BG701" i="10"/>
  <c r="Z698" i="10"/>
  <c r="N698" i="10" s="1"/>
  <c r="DB698" i="10" s="1"/>
  <c r="AB698" i="10"/>
  <c r="AD698" i="10"/>
  <c r="AF698" i="10"/>
  <c r="AH698" i="10"/>
  <c r="AJ698" i="10"/>
  <c r="AL698" i="10"/>
  <c r="AN698" i="10"/>
  <c r="AW698" i="10"/>
  <c r="AX698" i="10"/>
  <c r="BA698" i="10"/>
  <c r="BB698" i="10"/>
  <c r="BE698" i="10"/>
  <c r="BF698" i="10"/>
  <c r="AC697" i="10"/>
  <c r="AV697" i="10"/>
  <c r="AY697" i="10"/>
  <c r="AZ697" i="10"/>
  <c r="BC697" i="10"/>
  <c r="AS697" i="10" s="1"/>
  <c r="BD697" i="10"/>
  <c r="BG697" i="10"/>
  <c r="Z694" i="10"/>
  <c r="N694" i="10" s="1"/>
  <c r="DB694" i="10" s="1"/>
  <c r="AB694" i="10"/>
  <c r="AH694" i="10"/>
  <c r="AJ694" i="10"/>
  <c r="AN694" i="10"/>
  <c r="AW694" i="10"/>
  <c r="AX694" i="10"/>
  <c r="BA694" i="10"/>
  <c r="AR694" i="10" s="1"/>
  <c r="BB694" i="10"/>
  <c r="BE694" i="10"/>
  <c r="BF694" i="10"/>
  <c r="AC693" i="10"/>
  <c r="AV693" i="10"/>
  <c r="AY693" i="10"/>
  <c r="AZ693" i="10"/>
  <c r="BC693" i="10"/>
  <c r="AS693" i="10" s="1"/>
  <c r="BD693" i="10"/>
  <c r="BG693" i="10"/>
  <c r="Z690" i="10"/>
  <c r="N690" i="10" s="1"/>
  <c r="DB690" i="10" s="1"/>
  <c r="AB690" i="10"/>
  <c r="AD690" i="10"/>
  <c r="AF690" i="10"/>
  <c r="AH690" i="10"/>
  <c r="AJ690" i="10"/>
  <c r="AL690" i="10"/>
  <c r="AN690" i="10"/>
  <c r="AW690" i="10"/>
  <c r="AX690" i="10"/>
  <c r="BA690" i="10"/>
  <c r="AR690" i="10" s="1"/>
  <c r="BB690" i="10"/>
  <c r="BE690" i="10"/>
  <c r="BF690" i="10"/>
  <c r="AC689" i="10"/>
  <c r="AV689" i="10"/>
  <c r="AY689" i="10"/>
  <c r="AZ689" i="10"/>
  <c r="BC689" i="10"/>
  <c r="AS689" i="10" s="1"/>
  <c r="BD689" i="10"/>
  <c r="BG689" i="10"/>
  <c r="Z686" i="10"/>
  <c r="N686" i="10" s="1"/>
  <c r="DB686" i="10" s="1"/>
  <c r="AB686" i="10"/>
  <c r="AD686" i="10"/>
  <c r="AF686" i="10"/>
  <c r="AH686" i="10"/>
  <c r="AJ686" i="10"/>
  <c r="AL686" i="10"/>
  <c r="AN686" i="10"/>
  <c r="AW686" i="10"/>
  <c r="AX686" i="10"/>
  <c r="BA686" i="10"/>
  <c r="AR686" i="10" s="1"/>
  <c r="BB686" i="10"/>
  <c r="BE686" i="10"/>
  <c r="BF686" i="10"/>
  <c r="AC685" i="10"/>
  <c r="AV685" i="10"/>
  <c r="AY685" i="10"/>
  <c r="AZ685" i="10"/>
  <c r="BC685" i="10"/>
  <c r="BD685" i="10"/>
  <c r="BG685" i="10"/>
  <c r="AB682" i="10"/>
  <c r="AW682" i="10"/>
  <c r="AX682" i="10"/>
  <c r="BA682" i="10"/>
  <c r="BB682" i="10"/>
  <c r="BE682" i="10"/>
  <c r="BF682" i="10"/>
  <c r="AC681" i="10"/>
  <c r="AV681" i="10"/>
  <c r="AY681" i="10"/>
  <c r="AZ681" i="10"/>
  <c r="BC681" i="10"/>
  <c r="BD681" i="10"/>
  <c r="BG681" i="10"/>
  <c r="Z678" i="10"/>
  <c r="N678" i="10" s="1"/>
  <c r="DB678" i="10" s="1"/>
  <c r="AB678" i="10"/>
  <c r="AD678" i="10"/>
  <c r="AF678" i="10"/>
  <c r="AH678" i="10"/>
  <c r="AJ678" i="10"/>
  <c r="AL678" i="10"/>
  <c r="AN678" i="10"/>
  <c r="AW678" i="10"/>
  <c r="AX678" i="10"/>
  <c r="BA678" i="10"/>
  <c r="AR678" i="10" s="1"/>
  <c r="BB678" i="10"/>
  <c r="BE678" i="10"/>
  <c r="BF678" i="10"/>
  <c r="AV677" i="10"/>
  <c r="AZ677" i="10"/>
  <c r="BD677" i="10"/>
  <c r="Z674" i="10"/>
  <c r="N674" i="10" s="1"/>
  <c r="DB674" i="10" s="1"/>
  <c r="AB674" i="10"/>
  <c r="AD674" i="10"/>
  <c r="AF674" i="10"/>
  <c r="AH674" i="10"/>
  <c r="AJ674" i="10"/>
  <c r="AL674" i="10"/>
  <c r="AN674" i="10"/>
  <c r="AW674" i="10"/>
  <c r="AX674" i="10"/>
  <c r="BA674" i="10"/>
  <c r="AR674" i="10" s="1"/>
  <c r="BB674" i="10"/>
  <c r="BE674" i="10"/>
  <c r="BF674" i="10"/>
  <c r="AC673" i="10"/>
  <c r="AV673" i="10"/>
  <c r="AY673" i="10"/>
  <c r="AZ673" i="10"/>
  <c r="BC673" i="10"/>
  <c r="AS673" i="10" s="1"/>
  <c r="BD673" i="10"/>
  <c r="BG673" i="10"/>
  <c r="Z670" i="10"/>
  <c r="N670" i="10" s="1"/>
  <c r="DB670" i="10" s="1"/>
  <c r="AB670" i="10"/>
  <c r="AD670" i="10"/>
  <c r="AF670" i="10"/>
  <c r="AH670" i="10"/>
  <c r="AJ670" i="10"/>
  <c r="AL670" i="10"/>
  <c r="AN670" i="10"/>
  <c r="AW670" i="10"/>
  <c r="AX670" i="10"/>
  <c r="BA670" i="10"/>
  <c r="BB670" i="10"/>
  <c r="BE670" i="10"/>
  <c r="BF670" i="10"/>
  <c r="AC669" i="10"/>
  <c r="AV669" i="10"/>
  <c r="AY669" i="10"/>
  <c r="AZ669" i="10"/>
  <c r="BC669" i="10"/>
  <c r="AS669" i="10" s="1"/>
  <c r="BD669" i="10"/>
  <c r="BG669" i="10"/>
  <c r="Z666" i="10"/>
  <c r="N666" i="10" s="1"/>
  <c r="DB666" i="10" s="1"/>
  <c r="AB666" i="10"/>
  <c r="AD666" i="10"/>
  <c r="AF666" i="10"/>
  <c r="AH666" i="10"/>
  <c r="AJ666" i="10"/>
  <c r="AL666" i="10"/>
  <c r="AN666" i="10"/>
  <c r="AW666" i="10"/>
  <c r="AX666" i="10"/>
  <c r="BA666" i="10"/>
  <c r="AR666" i="10" s="1"/>
  <c r="BB666" i="10"/>
  <c r="BE666" i="10"/>
  <c r="BF666" i="10"/>
  <c r="AC665" i="10"/>
  <c r="AV665" i="10"/>
  <c r="AY665" i="10"/>
  <c r="AZ665" i="10"/>
  <c r="BC665" i="10"/>
  <c r="AS665" i="10" s="1"/>
  <c r="BD665" i="10"/>
  <c r="BG665" i="10"/>
  <c r="AB662" i="10"/>
  <c r="AL662" i="10"/>
  <c r="AN662" i="10"/>
  <c r="AW662" i="10"/>
  <c r="AX662" i="10"/>
  <c r="BA662" i="10"/>
  <c r="AR662" i="10" s="1"/>
  <c r="BB662" i="10"/>
  <c r="BE662" i="10"/>
  <c r="BF662" i="10"/>
  <c r="AB658" i="10"/>
  <c r="AW658" i="10"/>
  <c r="AP658" i="10" s="1"/>
  <c r="AX658" i="10"/>
  <c r="BA658" i="10"/>
  <c r="BB658" i="10"/>
  <c r="BE658" i="10"/>
  <c r="BF658" i="10"/>
  <c r="AY658" i="10"/>
  <c r="AZ658" i="10"/>
  <c r="BG658" i="10"/>
  <c r="AB654" i="10"/>
  <c r="AW654" i="10"/>
  <c r="AP654" i="10" s="1"/>
  <c r="AX654" i="10"/>
  <c r="BA654" i="10"/>
  <c r="BB654" i="10"/>
  <c r="BE654" i="10"/>
  <c r="BF654" i="10"/>
  <c r="AY654" i="10"/>
  <c r="AZ654" i="10"/>
  <c r="BG654" i="10"/>
  <c r="W652" i="10"/>
  <c r="AC652" i="10"/>
  <c r="BC652" i="10"/>
  <c r="AB650" i="10"/>
  <c r="AW650" i="10"/>
  <c r="AP650" i="10" s="1"/>
  <c r="AX650" i="10"/>
  <c r="BA650" i="10"/>
  <c r="BB650" i="10"/>
  <c r="BE650" i="10"/>
  <c r="BF650" i="10"/>
  <c r="AY650" i="10"/>
  <c r="AZ650" i="10"/>
  <c r="BG650" i="10"/>
  <c r="W648" i="10"/>
  <c r="AC648" i="10"/>
  <c r="BC648" i="10"/>
  <c r="AB646" i="10"/>
  <c r="AW646" i="10"/>
  <c r="AP646" i="10" s="1"/>
  <c r="AX646" i="10"/>
  <c r="BA646" i="10"/>
  <c r="BB646" i="10"/>
  <c r="BE646" i="10"/>
  <c r="BF646" i="10"/>
  <c r="AY646" i="10"/>
  <c r="AZ646" i="10"/>
  <c r="BG646" i="10"/>
  <c r="W644" i="10"/>
  <c r="AC644" i="10"/>
  <c r="BC644" i="10"/>
  <c r="AB642" i="10"/>
  <c r="AW642" i="10"/>
  <c r="AP642" i="10" s="1"/>
  <c r="AX642" i="10"/>
  <c r="BA642" i="10"/>
  <c r="BB642" i="10"/>
  <c r="BE642" i="10"/>
  <c r="BF642" i="10"/>
  <c r="AY642" i="10"/>
  <c r="AZ642" i="10"/>
  <c r="BG642" i="10"/>
  <c r="W640" i="10"/>
  <c r="AN640" i="10" s="1"/>
  <c r="AC640" i="10"/>
  <c r="BC640" i="10"/>
  <c r="AB638" i="10"/>
  <c r="AW638" i="10"/>
  <c r="AP638" i="10" s="1"/>
  <c r="AX638" i="10"/>
  <c r="BA638" i="10"/>
  <c r="BB638" i="10"/>
  <c r="BE638" i="10"/>
  <c r="BF638" i="10"/>
  <c r="AY638" i="10"/>
  <c r="AZ638" i="10"/>
  <c r="BG638" i="10"/>
  <c r="W636" i="10"/>
  <c r="Z636" i="10" s="1"/>
  <c r="N636" i="10" s="1"/>
  <c r="DB636" i="10" s="1"/>
  <c r="AC636" i="10"/>
  <c r="BC636" i="10"/>
  <c r="AB634" i="10"/>
  <c r="AW634" i="10"/>
  <c r="AP634" i="10" s="1"/>
  <c r="AX634" i="10"/>
  <c r="BA634" i="10"/>
  <c r="BB634" i="10"/>
  <c r="BE634" i="10"/>
  <c r="BF634" i="10"/>
  <c r="AY634" i="10"/>
  <c r="AZ634" i="10"/>
  <c r="BG634" i="10"/>
  <c r="W632" i="10"/>
  <c r="AC632" i="10"/>
  <c r="BC632" i="10"/>
  <c r="AB630" i="10"/>
  <c r="AW630" i="10"/>
  <c r="AP630" i="10" s="1"/>
  <c r="AX630" i="10"/>
  <c r="BA630" i="10"/>
  <c r="BB630" i="10"/>
  <c r="BE630" i="10"/>
  <c r="BF630" i="10"/>
  <c r="AY630" i="10"/>
  <c r="AZ630" i="10"/>
  <c r="BG630" i="10"/>
  <c r="W628" i="10"/>
  <c r="AC628" i="10"/>
  <c r="BC628" i="10"/>
  <c r="AB626" i="10"/>
  <c r="AW626" i="10"/>
  <c r="AP626" i="10" s="1"/>
  <c r="AX626" i="10"/>
  <c r="BA626" i="10"/>
  <c r="BB626" i="10"/>
  <c r="BE626" i="10"/>
  <c r="BF626" i="10"/>
  <c r="AY626" i="10"/>
  <c r="AZ626" i="10"/>
  <c r="BG626" i="10"/>
  <c r="W624" i="10"/>
  <c r="Z624" i="10" s="1"/>
  <c r="N624" i="10" s="1"/>
  <c r="DB624" i="10" s="1"/>
  <c r="AC624" i="10"/>
  <c r="BC624" i="10"/>
  <c r="AB622" i="10"/>
  <c r="AW622" i="10"/>
  <c r="AP622" i="10" s="1"/>
  <c r="AX622" i="10"/>
  <c r="BA622" i="10"/>
  <c r="BB622" i="10"/>
  <c r="BE622" i="10"/>
  <c r="BF622" i="10"/>
  <c r="AY622" i="10"/>
  <c r="AZ622" i="10"/>
  <c r="BG622" i="10"/>
  <c r="W620" i="10"/>
  <c r="AL620" i="10" s="1"/>
  <c r="AC620" i="10"/>
  <c r="BC620" i="10"/>
  <c r="AB618" i="10"/>
  <c r="AW618" i="10"/>
  <c r="AP618" i="10" s="1"/>
  <c r="AX618" i="10"/>
  <c r="BA618" i="10"/>
  <c r="BB618" i="10"/>
  <c r="BE618" i="10"/>
  <c r="BF618" i="10"/>
  <c r="AY618" i="10"/>
  <c r="AZ618" i="10"/>
  <c r="BG618" i="10"/>
  <c r="W616" i="10"/>
  <c r="AC616" i="10"/>
  <c r="BC616" i="10"/>
  <c r="AB614" i="10"/>
  <c r="AW614" i="10"/>
  <c r="AP614" i="10" s="1"/>
  <c r="AX614" i="10"/>
  <c r="BA614" i="10"/>
  <c r="BB614" i="10"/>
  <c r="BE614" i="10"/>
  <c r="BF614" i="10"/>
  <c r="AY614" i="10"/>
  <c r="AZ614" i="10"/>
  <c r="BG614" i="10"/>
  <c r="W612" i="10"/>
  <c r="AD612" i="10" s="1"/>
  <c r="AC612" i="10"/>
  <c r="BC612" i="10"/>
  <c r="AB610" i="10"/>
  <c r="AW610" i="10"/>
  <c r="AP610" i="10" s="1"/>
  <c r="AX610" i="10"/>
  <c r="BA610" i="10"/>
  <c r="BB610" i="10"/>
  <c r="BE610" i="10"/>
  <c r="BF610" i="10"/>
  <c r="AY610" i="10"/>
  <c r="AZ610" i="10"/>
  <c r="BG610" i="10"/>
  <c r="W608" i="10"/>
  <c r="AL608" i="10" s="1"/>
  <c r="AC608" i="10"/>
  <c r="BC608" i="10"/>
  <c r="AB606" i="10"/>
  <c r="AW606" i="10"/>
  <c r="AP606" i="10" s="1"/>
  <c r="AX606" i="10"/>
  <c r="BA606" i="10"/>
  <c r="BB606" i="10"/>
  <c r="BE606" i="10"/>
  <c r="BF606" i="10"/>
  <c r="AY606" i="10"/>
  <c r="AZ606" i="10"/>
  <c r="BG606" i="10"/>
  <c r="W604" i="10"/>
  <c r="AJ604" i="10" s="1"/>
  <c r="AC604" i="10"/>
  <c r="BC604" i="10"/>
  <c r="AB602" i="10"/>
  <c r="AW602" i="10"/>
  <c r="AP602" i="10" s="1"/>
  <c r="AX602" i="10"/>
  <c r="BA602" i="10"/>
  <c r="BB602" i="10"/>
  <c r="BE602" i="10"/>
  <c r="BF602" i="10"/>
  <c r="AY602" i="10"/>
  <c r="AZ602" i="10"/>
  <c r="BG602" i="10"/>
  <c r="W600" i="10"/>
  <c r="AC600" i="10"/>
  <c r="BC600" i="10"/>
  <c r="AB598" i="10"/>
  <c r="AW598" i="10"/>
  <c r="AP598" i="10" s="1"/>
  <c r="AX598" i="10"/>
  <c r="BA598" i="10"/>
  <c r="BB598" i="10"/>
  <c r="BE598" i="10"/>
  <c r="BF598" i="10"/>
  <c r="AY598" i="10"/>
  <c r="AZ598" i="10"/>
  <c r="BG598" i="10"/>
  <c r="W596" i="10"/>
  <c r="AC596" i="10"/>
  <c r="BC596" i="10"/>
  <c r="AB594" i="10"/>
  <c r="AW594" i="10"/>
  <c r="AP594" i="10" s="1"/>
  <c r="AX594" i="10"/>
  <c r="BA594" i="10"/>
  <c r="BB594" i="10"/>
  <c r="BE594" i="10"/>
  <c r="BF594" i="10"/>
  <c r="AY594" i="10"/>
  <c r="AZ594" i="10"/>
  <c r="BG594" i="10"/>
  <c r="W592" i="10"/>
  <c r="AC592" i="10"/>
  <c r="BC592" i="10"/>
  <c r="AB590" i="10"/>
  <c r="AW590" i="10"/>
  <c r="AX590" i="10"/>
  <c r="BA590" i="10"/>
  <c r="BB590" i="10"/>
  <c r="BE590" i="10"/>
  <c r="BF590" i="10"/>
  <c r="AY590" i="10"/>
  <c r="AZ590" i="10"/>
  <c r="BG590" i="10"/>
  <c r="W588" i="10"/>
  <c r="AL588" i="10" s="1"/>
  <c r="AC588" i="10"/>
  <c r="BC588" i="10"/>
  <c r="AB586" i="10"/>
  <c r="AX586" i="10"/>
  <c r="BB586" i="10"/>
  <c r="BF586" i="10"/>
  <c r="AZ586" i="10"/>
  <c r="W584" i="10"/>
  <c r="AH584" i="10" s="1"/>
  <c r="AC584" i="10"/>
  <c r="BC584" i="10"/>
  <c r="AB582" i="10"/>
  <c r="AW582" i="10"/>
  <c r="AP582" i="10" s="1"/>
  <c r="AX582" i="10"/>
  <c r="BA582" i="10"/>
  <c r="BB582" i="10"/>
  <c r="BE582" i="10"/>
  <c r="BF582" i="10"/>
  <c r="AY582" i="10"/>
  <c r="AZ582" i="10"/>
  <c r="BG582" i="10"/>
  <c r="W580" i="10"/>
  <c r="Z580" i="10" s="1"/>
  <c r="N580" i="10" s="1"/>
  <c r="DB580" i="10" s="1"/>
  <c r="AC580" i="10"/>
  <c r="BC580" i="10"/>
  <c r="AB578" i="10"/>
  <c r="AW578" i="10"/>
  <c r="AP578" i="10" s="1"/>
  <c r="AX578" i="10"/>
  <c r="BA578" i="10"/>
  <c r="BB578" i="10"/>
  <c r="BE578" i="10"/>
  <c r="BF578" i="10"/>
  <c r="AY578" i="10"/>
  <c r="AZ578" i="10"/>
  <c r="BG578" i="10"/>
  <c r="W576" i="10"/>
  <c r="AC576" i="10"/>
  <c r="BC576" i="10"/>
  <c r="AB574" i="10"/>
  <c r="AW574" i="10"/>
  <c r="AX574" i="10"/>
  <c r="BA574" i="10"/>
  <c r="BB574" i="10"/>
  <c r="BE574" i="10"/>
  <c r="BF574" i="10"/>
  <c r="AY574" i="10"/>
  <c r="AZ574" i="10"/>
  <c r="BG574" i="10"/>
  <c r="W572" i="10"/>
  <c r="AC572" i="10"/>
  <c r="BC572" i="10"/>
  <c r="AB570" i="10"/>
  <c r="AW570" i="10"/>
  <c r="AP570" i="10" s="1"/>
  <c r="AX570" i="10"/>
  <c r="BA570" i="10"/>
  <c r="BB570" i="10"/>
  <c r="BE570" i="10"/>
  <c r="BF570" i="10"/>
  <c r="AY570" i="10"/>
  <c r="AZ570" i="10"/>
  <c r="BG570" i="10"/>
  <c r="W568" i="10"/>
  <c r="AC568" i="10"/>
  <c r="BC568" i="10"/>
  <c r="AB566" i="10"/>
  <c r="AW566" i="10"/>
  <c r="AX566" i="10"/>
  <c r="BA566" i="10"/>
  <c r="BB566" i="10"/>
  <c r="BE566" i="10"/>
  <c r="BF566" i="10"/>
  <c r="AY566" i="10"/>
  <c r="AZ566" i="10"/>
  <c r="BG566" i="10"/>
  <c r="W564" i="10"/>
  <c r="AC564" i="10"/>
  <c r="BC564" i="10"/>
  <c r="AB562" i="10"/>
  <c r="AW562" i="10"/>
  <c r="AP562" i="10" s="1"/>
  <c r="AX562" i="10"/>
  <c r="BA562" i="10"/>
  <c r="BB562" i="10"/>
  <c r="BE562" i="10"/>
  <c r="BF562" i="10"/>
  <c r="AY562" i="10"/>
  <c r="AZ562" i="10"/>
  <c r="BG562" i="10"/>
  <c r="W560" i="10"/>
  <c r="AC560" i="10"/>
  <c r="BC560" i="10"/>
  <c r="AB558" i="10"/>
  <c r="AW558" i="10"/>
  <c r="AX558" i="10"/>
  <c r="BA558" i="10"/>
  <c r="BB558" i="10"/>
  <c r="BE558" i="10"/>
  <c r="BF558" i="10"/>
  <c r="AY558" i="10"/>
  <c r="AZ558" i="10"/>
  <c r="BG558" i="10"/>
  <c r="W556" i="10"/>
  <c r="AL556" i="10" s="1"/>
  <c r="AC556" i="10"/>
  <c r="BC556" i="10"/>
  <c r="AB554" i="10"/>
  <c r="AW554" i="10"/>
  <c r="AP554" i="10" s="1"/>
  <c r="AX554" i="10"/>
  <c r="BA554" i="10"/>
  <c r="BB554" i="10"/>
  <c r="BE554" i="10"/>
  <c r="BF554" i="10"/>
  <c r="AY554" i="10"/>
  <c r="AZ554" i="10"/>
  <c r="BG554" i="10"/>
  <c r="W552" i="10"/>
  <c r="AC552" i="10"/>
  <c r="BC552" i="10"/>
  <c r="AB550" i="10"/>
  <c r="AW550" i="10"/>
  <c r="AX550" i="10"/>
  <c r="BA550" i="10"/>
  <c r="BB550" i="10"/>
  <c r="BE550" i="10"/>
  <c r="BF550" i="10"/>
  <c r="AY550" i="10"/>
  <c r="AZ550" i="10"/>
  <c r="BG550" i="10"/>
  <c r="W548" i="10"/>
  <c r="AC548" i="10"/>
  <c r="BC548" i="10"/>
  <c r="AB546" i="10"/>
  <c r="AW546" i="10"/>
  <c r="AP546" i="10" s="1"/>
  <c r="AX546" i="10"/>
  <c r="BA546" i="10"/>
  <c r="BB546" i="10"/>
  <c r="BE546" i="10"/>
  <c r="BF546" i="10"/>
  <c r="AY546" i="10"/>
  <c r="AZ546" i="10"/>
  <c r="BG546" i="10"/>
  <c r="W544" i="10"/>
  <c r="AC544" i="10"/>
  <c r="BC544" i="10"/>
  <c r="AB542" i="10"/>
  <c r="AW542" i="10"/>
  <c r="AX542" i="10"/>
  <c r="BA542" i="10"/>
  <c r="BB542" i="10"/>
  <c r="BE542" i="10"/>
  <c r="BF542" i="10"/>
  <c r="AY542" i="10"/>
  <c r="AZ542" i="10"/>
  <c r="BG542" i="10"/>
  <c r="W540" i="10"/>
  <c r="AC540" i="10"/>
  <c r="BC540" i="10"/>
  <c r="AB538" i="10"/>
  <c r="AW538" i="10"/>
  <c r="AP538" i="10" s="1"/>
  <c r="AX538" i="10"/>
  <c r="BA538" i="10"/>
  <c r="BB538" i="10"/>
  <c r="BE538" i="10"/>
  <c r="BF538" i="10"/>
  <c r="AY538" i="10"/>
  <c r="AZ538" i="10"/>
  <c r="BG538" i="10"/>
  <c r="W536" i="10"/>
  <c r="AC536" i="10"/>
  <c r="BC536" i="10"/>
  <c r="AB534" i="10"/>
  <c r="AW534" i="10"/>
  <c r="AX534" i="10"/>
  <c r="BA534" i="10"/>
  <c r="BB534" i="10"/>
  <c r="BE534" i="10"/>
  <c r="BF534" i="10"/>
  <c r="AY534" i="10"/>
  <c r="AZ534" i="10"/>
  <c r="BG534" i="10"/>
  <c r="W532" i="10"/>
  <c r="AC532" i="10"/>
  <c r="BC532" i="10"/>
  <c r="AB530" i="10"/>
  <c r="AW530" i="10"/>
  <c r="AX530" i="10"/>
  <c r="BA530" i="10"/>
  <c r="BB530" i="10"/>
  <c r="BE530" i="10"/>
  <c r="BF530" i="10"/>
  <c r="AY530" i="10"/>
  <c r="AZ530" i="10"/>
  <c r="BG530" i="10"/>
  <c r="AB526" i="10"/>
  <c r="AW526" i="10"/>
  <c r="AX526" i="10"/>
  <c r="BA526" i="10"/>
  <c r="BB526" i="10"/>
  <c r="BE526" i="10"/>
  <c r="BF526" i="10"/>
  <c r="AY526" i="10"/>
  <c r="AZ526" i="10"/>
  <c r="BG526" i="10"/>
  <c r="W524" i="10"/>
  <c r="AC524" i="10"/>
  <c r="BC524" i="10"/>
  <c r="AB522" i="10"/>
  <c r="AW522" i="10"/>
  <c r="AX522" i="10"/>
  <c r="BA522" i="10"/>
  <c r="BB522" i="10"/>
  <c r="BE522" i="10"/>
  <c r="BF522" i="10"/>
  <c r="AY522" i="10"/>
  <c r="AZ522" i="10"/>
  <c r="BG522" i="10"/>
  <c r="W520" i="10"/>
  <c r="AN520" i="10" s="1"/>
  <c r="AC520" i="10"/>
  <c r="BC520" i="10"/>
  <c r="AB518" i="10"/>
  <c r="AW518" i="10"/>
  <c r="AX518" i="10"/>
  <c r="BA518" i="10"/>
  <c r="BB518" i="10"/>
  <c r="BE518" i="10"/>
  <c r="BF518" i="10"/>
  <c r="AY518" i="10"/>
  <c r="AZ518" i="10"/>
  <c r="BG518" i="10"/>
  <c r="W516" i="10"/>
  <c r="AC516" i="10"/>
  <c r="BC516" i="10"/>
  <c r="AB514" i="10"/>
  <c r="AW514" i="10"/>
  <c r="AX514" i="10"/>
  <c r="BA514" i="10"/>
  <c r="BB514" i="10"/>
  <c r="BE514" i="10"/>
  <c r="BF514" i="10"/>
  <c r="AY514" i="10"/>
  <c r="AZ514" i="10"/>
  <c r="BG514" i="10"/>
  <c r="W512" i="10"/>
  <c r="AC512" i="10"/>
  <c r="BC512" i="10"/>
  <c r="AB510" i="10"/>
  <c r="AW510" i="10"/>
  <c r="AP510" i="10" s="1"/>
  <c r="AX510" i="10"/>
  <c r="BA510" i="10"/>
  <c r="BB510" i="10"/>
  <c r="BE510" i="10"/>
  <c r="BF510" i="10"/>
  <c r="AY510" i="10"/>
  <c r="AZ510" i="10"/>
  <c r="BG510" i="10"/>
  <c r="W508" i="10"/>
  <c r="AC508" i="10"/>
  <c r="BC508" i="10"/>
  <c r="AB506" i="10"/>
  <c r="AW506" i="10"/>
  <c r="AX506" i="10"/>
  <c r="BA506" i="10"/>
  <c r="BB506" i="10"/>
  <c r="BE506" i="10"/>
  <c r="BF506" i="10"/>
  <c r="AY506" i="10"/>
  <c r="AZ506" i="10"/>
  <c r="BG506" i="10"/>
  <c r="W504" i="10"/>
  <c r="AC504" i="10"/>
  <c r="BC504" i="10"/>
  <c r="AB502" i="10"/>
  <c r="AW502" i="10"/>
  <c r="AX502" i="10"/>
  <c r="BA502" i="10"/>
  <c r="BB502" i="10"/>
  <c r="BE502" i="10"/>
  <c r="BF502" i="10"/>
  <c r="AY502" i="10"/>
  <c r="AZ502" i="10"/>
  <c r="BG502" i="10"/>
  <c r="W500" i="10"/>
  <c r="AC500" i="10"/>
  <c r="BC500" i="10"/>
  <c r="AB498" i="10"/>
  <c r="AW498" i="10"/>
  <c r="AX498" i="10"/>
  <c r="BA498" i="10"/>
  <c r="BB498" i="10"/>
  <c r="BE498" i="10"/>
  <c r="BF498" i="10"/>
  <c r="AY498" i="10"/>
  <c r="AZ498" i="10"/>
  <c r="BG498" i="10"/>
  <c r="W496" i="10"/>
  <c r="Z496" i="10" s="1"/>
  <c r="N496" i="10" s="1"/>
  <c r="DB496" i="10" s="1"/>
  <c r="AC496" i="10"/>
  <c r="BC496" i="10"/>
  <c r="AB494" i="10"/>
  <c r="AW494" i="10"/>
  <c r="AX494" i="10"/>
  <c r="BA494" i="10"/>
  <c r="BB494" i="10"/>
  <c r="BE494" i="10"/>
  <c r="BF494" i="10"/>
  <c r="AY494" i="10"/>
  <c r="AZ494" i="10"/>
  <c r="BG494" i="10"/>
  <c r="W492" i="10"/>
  <c r="AC492" i="10"/>
  <c r="BC492" i="10"/>
  <c r="AB490" i="10"/>
  <c r="AW490" i="10"/>
  <c r="AX490" i="10"/>
  <c r="BA490" i="10"/>
  <c r="BB490" i="10"/>
  <c r="BE490" i="10"/>
  <c r="BF490" i="10"/>
  <c r="AY490" i="10"/>
  <c r="AZ490" i="10"/>
  <c r="BG490" i="10"/>
  <c r="W488" i="10"/>
  <c r="AJ488" i="10" s="1"/>
  <c r="AC488" i="10"/>
  <c r="BC488" i="10"/>
  <c r="AB486" i="10"/>
  <c r="AW486" i="10"/>
  <c r="AX486" i="10"/>
  <c r="BA486" i="10"/>
  <c r="BB486" i="10"/>
  <c r="BE486" i="10"/>
  <c r="BF486" i="10"/>
  <c r="AY486" i="10"/>
  <c r="AZ486" i="10"/>
  <c r="BG486" i="10"/>
  <c r="W484" i="10"/>
  <c r="Z484" i="10" s="1"/>
  <c r="N484" i="10" s="1"/>
  <c r="DB484" i="10" s="1"/>
  <c r="AC484" i="10"/>
  <c r="BC484" i="10"/>
  <c r="AB482" i="10"/>
  <c r="AW482" i="10"/>
  <c r="AX482" i="10"/>
  <c r="BA482" i="10"/>
  <c r="BB482" i="10"/>
  <c r="BE482" i="10"/>
  <c r="BF482" i="10"/>
  <c r="AY482" i="10"/>
  <c r="AZ482" i="10"/>
  <c r="BG482" i="10"/>
  <c r="W480" i="10"/>
  <c r="AC480" i="10"/>
  <c r="BC480" i="10"/>
  <c r="AB478" i="10"/>
  <c r="AW478" i="10"/>
  <c r="AX478" i="10"/>
  <c r="BA478" i="10"/>
  <c r="BB478" i="10"/>
  <c r="BE478" i="10"/>
  <c r="BF478" i="10"/>
  <c r="AY478" i="10"/>
  <c r="AZ478" i="10"/>
  <c r="BG478" i="10"/>
  <c r="W476" i="10"/>
  <c r="AC476" i="10"/>
  <c r="BC476" i="10"/>
  <c r="AB474" i="10"/>
  <c r="AW474" i="10"/>
  <c r="AX474" i="10"/>
  <c r="BA474" i="10"/>
  <c r="BB474" i="10"/>
  <c r="BE474" i="10"/>
  <c r="BF474" i="10"/>
  <c r="AY474" i="10"/>
  <c r="AZ474" i="10"/>
  <c r="BG474" i="10"/>
  <c r="W472" i="10"/>
  <c r="AC472" i="10"/>
  <c r="BC472" i="10"/>
  <c r="AB470" i="10"/>
  <c r="AW470" i="10"/>
  <c r="AX470" i="10"/>
  <c r="BA470" i="10"/>
  <c r="BB470" i="10"/>
  <c r="BE470" i="10"/>
  <c r="BF470" i="10"/>
  <c r="AY470" i="10"/>
  <c r="AZ470" i="10"/>
  <c r="BG470" i="10"/>
  <c r="W468" i="10"/>
  <c r="Z468" i="10" s="1"/>
  <c r="N468" i="10" s="1"/>
  <c r="DB468" i="10" s="1"/>
  <c r="AC468" i="10"/>
  <c r="BC468" i="10"/>
  <c r="AB466" i="10"/>
  <c r="AW466" i="10"/>
  <c r="AX466" i="10"/>
  <c r="BA466" i="10"/>
  <c r="BB466" i="10"/>
  <c r="BE466" i="10"/>
  <c r="BF466" i="10"/>
  <c r="AY466" i="10"/>
  <c r="AZ466" i="10"/>
  <c r="BG466" i="10"/>
  <c r="W464" i="10"/>
  <c r="AN464" i="10" s="1"/>
  <c r="AC464" i="10"/>
  <c r="BC464" i="10"/>
  <c r="AB462" i="10"/>
  <c r="AW462" i="10"/>
  <c r="AX462" i="10"/>
  <c r="BA462" i="10"/>
  <c r="BB462" i="10"/>
  <c r="BE462" i="10"/>
  <c r="BF462" i="10"/>
  <c r="AY462" i="10"/>
  <c r="AZ462" i="10"/>
  <c r="BG462" i="10"/>
  <c r="W460" i="10"/>
  <c r="AC460" i="10"/>
  <c r="BC460" i="10"/>
  <c r="AB458" i="10"/>
  <c r="AW458" i="10"/>
  <c r="AX458" i="10"/>
  <c r="BA458" i="10"/>
  <c r="BB458" i="10"/>
  <c r="BE458" i="10"/>
  <c r="BF458" i="10"/>
  <c r="AY458" i="10"/>
  <c r="AZ458" i="10"/>
  <c r="BG458" i="10"/>
  <c r="W456" i="10"/>
  <c r="AN456" i="10" s="1"/>
  <c r="AC456" i="10"/>
  <c r="BC456" i="10"/>
  <c r="AB454" i="10"/>
  <c r="AW454" i="10"/>
  <c r="AX454" i="10"/>
  <c r="BA454" i="10"/>
  <c r="BB454" i="10"/>
  <c r="BE454" i="10"/>
  <c r="BF454" i="10"/>
  <c r="AY454" i="10"/>
  <c r="AZ454" i="10"/>
  <c r="BG454" i="10"/>
  <c r="W452" i="10"/>
  <c r="AC452" i="10"/>
  <c r="BC452" i="10"/>
  <c r="AB450" i="10"/>
  <c r="AW450" i="10"/>
  <c r="AX450" i="10"/>
  <c r="BA450" i="10"/>
  <c r="BB450" i="10"/>
  <c r="BE450" i="10"/>
  <c r="BF450" i="10"/>
  <c r="AY450" i="10"/>
  <c r="AZ450" i="10"/>
  <c r="BG450" i="10"/>
  <c r="W448" i="10"/>
  <c r="AC448" i="10"/>
  <c r="BC448" i="10"/>
  <c r="AB446" i="10"/>
  <c r="AW446" i="10"/>
  <c r="AX446" i="10"/>
  <c r="BA446" i="10"/>
  <c r="BB446" i="10"/>
  <c r="BE446" i="10"/>
  <c r="BF446" i="10"/>
  <c r="AY446" i="10"/>
  <c r="AZ446" i="10"/>
  <c r="BG446" i="10"/>
  <c r="W444" i="10"/>
  <c r="AC444" i="10"/>
  <c r="BC444" i="10"/>
  <c r="AB442" i="10"/>
  <c r="AW442" i="10"/>
  <c r="AX442" i="10"/>
  <c r="BA442" i="10"/>
  <c r="BB442" i="10"/>
  <c r="BE442" i="10"/>
  <c r="BF442" i="10"/>
  <c r="AY442" i="10"/>
  <c r="AZ442" i="10"/>
  <c r="BG442" i="10"/>
  <c r="W440" i="10"/>
  <c r="AC440" i="10"/>
  <c r="BC440" i="10"/>
  <c r="AB438" i="10"/>
  <c r="AW438" i="10"/>
  <c r="AX438" i="10"/>
  <c r="BA438" i="10"/>
  <c r="BB438" i="10"/>
  <c r="BE438" i="10"/>
  <c r="BF438" i="10"/>
  <c r="AY438" i="10"/>
  <c r="AZ438" i="10"/>
  <c r="BG438" i="10"/>
  <c r="W436" i="10"/>
  <c r="AC436" i="10"/>
  <c r="BC436" i="10"/>
  <c r="AB434" i="10"/>
  <c r="AW434" i="10"/>
  <c r="AX434" i="10"/>
  <c r="BA434" i="10"/>
  <c r="BB434" i="10"/>
  <c r="BE434" i="10"/>
  <c r="BF434" i="10"/>
  <c r="AY434" i="10"/>
  <c r="AZ434" i="10"/>
  <c r="BG434" i="10"/>
  <c r="W432" i="10"/>
  <c r="AD432" i="10" s="1"/>
  <c r="AC432" i="10"/>
  <c r="BC432" i="10"/>
  <c r="AB430" i="10"/>
  <c r="AW430" i="10"/>
  <c r="AX430" i="10"/>
  <c r="BA430" i="10"/>
  <c r="BB430" i="10"/>
  <c r="BE430" i="10"/>
  <c r="BF430" i="10"/>
  <c r="AY430" i="10"/>
  <c r="AZ430" i="10"/>
  <c r="BG430" i="10"/>
  <c r="W428" i="10"/>
  <c r="AC428" i="10"/>
  <c r="BC428" i="10"/>
  <c r="BA531" i="10"/>
  <c r="BF529" i="10"/>
  <c r="AW529" i="10"/>
  <c r="AP529" i="10" s="1"/>
  <c r="BA527" i="10"/>
  <c r="BF525" i="10"/>
  <c r="AW525" i="10"/>
  <c r="AP525" i="10" s="1"/>
  <c r="BA523" i="10"/>
  <c r="BF521" i="10"/>
  <c r="AW521" i="10"/>
  <c r="AP521" i="10" s="1"/>
  <c r="BA519" i="10"/>
  <c r="BF517" i="10"/>
  <c r="AW517" i="10"/>
  <c r="AP517" i="10" s="1"/>
  <c r="BA515" i="10"/>
  <c r="BF513" i="10"/>
  <c r="AW513" i="10"/>
  <c r="AP513" i="10" s="1"/>
  <c r="BA511" i="10"/>
  <c r="BF509" i="10"/>
  <c r="AW509" i="10"/>
  <c r="AP509" i="10" s="1"/>
  <c r="BA507" i="10"/>
  <c r="BF505" i="10"/>
  <c r="AW505" i="10"/>
  <c r="AP505" i="10" s="1"/>
  <c r="BA503" i="10"/>
  <c r="BF501" i="10"/>
  <c r="AW501" i="10"/>
  <c r="AP501" i="10" s="1"/>
  <c r="BA499" i="10"/>
  <c r="BF497" i="10"/>
  <c r="AW497" i="10"/>
  <c r="AP497" i="10" s="1"/>
  <c r="BA495" i="10"/>
  <c r="BF493" i="10"/>
  <c r="AW493" i="10"/>
  <c r="AP493" i="10" s="1"/>
  <c r="BA491" i="10"/>
  <c r="AJ491" i="10"/>
  <c r="BF489" i="10"/>
  <c r="AW489" i="10"/>
  <c r="AP489" i="10" s="1"/>
  <c r="BA487" i="10"/>
  <c r="BF485" i="10"/>
  <c r="AW485" i="10"/>
  <c r="AP485" i="10" s="1"/>
  <c r="BA483" i="10"/>
  <c r="BF481" i="10"/>
  <c r="AW481" i="10"/>
  <c r="AP481" i="10" s="1"/>
  <c r="BA479" i="10"/>
  <c r="BF477" i="10"/>
  <c r="AW477" i="10"/>
  <c r="AP477" i="10" s="1"/>
  <c r="BA475" i="10"/>
  <c r="AJ475" i="10"/>
  <c r="BF473" i="10"/>
  <c r="AW473" i="10"/>
  <c r="AP473" i="10" s="1"/>
  <c r="BA471" i="10"/>
  <c r="BF469" i="10"/>
  <c r="AW469" i="10"/>
  <c r="AP469" i="10" s="1"/>
  <c r="BA467" i="10"/>
  <c r="BF465" i="10"/>
  <c r="AW465" i="10"/>
  <c r="AP465" i="10" s="1"/>
  <c r="BA463" i="10"/>
  <c r="BF461" i="10"/>
  <c r="AW461" i="10"/>
  <c r="AP461" i="10"/>
  <c r="BA459" i="10"/>
  <c r="AJ459" i="10"/>
  <c r="BF457" i="10"/>
  <c r="AW457" i="10"/>
  <c r="AP457" i="10" s="1"/>
  <c r="BA455" i="10"/>
  <c r="AJ455" i="10"/>
  <c r="BF453" i="10"/>
  <c r="AW453" i="10"/>
  <c r="AP453" i="10" s="1"/>
  <c r="BA451" i="10"/>
  <c r="BF449" i="10"/>
  <c r="AW449" i="10"/>
  <c r="AP449" i="10" s="1"/>
  <c r="BA447" i="10"/>
  <c r="BF445" i="10"/>
  <c r="AW445" i="10"/>
  <c r="AP445" i="10" s="1"/>
  <c r="BA443" i="10"/>
  <c r="BF441" i="10"/>
  <c r="AW441" i="10"/>
  <c r="AP441" i="10" s="1"/>
  <c r="BA439" i="10"/>
  <c r="BF437" i="10"/>
  <c r="AW437" i="10"/>
  <c r="AP437" i="10" s="1"/>
  <c r="BA435" i="10"/>
  <c r="BF433" i="10"/>
  <c r="AW433" i="10"/>
  <c r="AP433" i="10" s="1"/>
  <c r="BA431" i="10"/>
  <c r="BF429" i="10"/>
  <c r="AW429" i="10"/>
  <c r="AP429" i="10" s="1"/>
  <c r="AB660" i="10"/>
  <c r="AX660" i="10"/>
  <c r="BB660" i="10"/>
  <c r="BF660" i="10"/>
  <c r="AC659" i="10"/>
  <c r="AV659" i="10"/>
  <c r="BC659" i="10"/>
  <c r="BD659" i="10"/>
  <c r="BG659" i="10"/>
  <c r="AB656" i="10"/>
  <c r="AX656" i="10"/>
  <c r="BB656" i="10"/>
  <c r="BF656" i="10"/>
  <c r="AC655" i="10"/>
  <c r="AY655" i="10"/>
  <c r="AZ655" i="10"/>
  <c r="BG655" i="10"/>
  <c r="Z652" i="10"/>
  <c r="N652" i="10" s="1"/>
  <c r="DB652" i="10" s="1"/>
  <c r="AB652" i="10"/>
  <c r="AD652" i="10"/>
  <c r="AH652" i="10"/>
  <c r="AL652" i="10"/>
  <c r="AW652" i="10"/>
  <c r="AX652" i="10"/>
  <c r="BA652" i="10"/>
  <c r="BB652" i="10"/>
  <c r="BE652" i="10"/>
  <c r="BF652" i="10"/>
  <c r="AC651" i="10"/>
  <c r="AV651" i="10"/>
  <c r="BC651" i="10"/>
  <c r="BD651" i="10"/>
  <c r="BG651" i="10"/>
  <c r="AB648" i="10"/>
  <c r="AD648" i="10"/>
  <c r="AF648" i="10"/>
  <c r="AW648" i="10"/>
  <c r="AX648" i="10"/>
  <c r="BA648" i="10"/>
  <c r="BB648" i="10"/>
  <c r="BE648" i="10"/>
  <c r="BF648" i="10"/>
  <c r="AY647" i="10"/>
  <c r="AZ647" i="10"/>
  <c r="BC647" i="10"/>
  <c r="BG647" i="10"/>
  <c r="AB644" i="10"/>
  <c r="AW644" i="10"/>
  <c r="AX644" i="10"/>
  <c r="BA644" i="10"/>
  <c r="BB644" i="10"/>
  <c r="BE644" i="10"/>
  <c r="BF644" i="10"/>
  <c r="AC643" i="10"/>
  <c r="AV643" i="10"/>
  <c r="AY643" i="10"/>
  <c r="AZ643" i="10"/>
  <c r="BC643" i="10"/>
  <c r="BD643" i="10"/>
  <c r="BG643" i="10"/>
  <c r="Z640" i="10"/>
  <c r="N640" i="10" s="1"/>
  <c r="DB640" i="10" s="1"/>
  <c r="AB640" i="10"/>
  <c r="AF640" i="10"/>
  <c r="AH640" i="10"/>
  <c r="AJ640" i="10"/>
  <c r="AL640" i="10"/>
  <c r="AW640" i="10"/>
  <c r="AX640" i="10"/>
  <c r="BA640" i="10"/>
  <c r="BB640" i="10"/>
  <c r="BE640" i="10"/>
  <c r="BF640" i="10"/>
  <c r="AC639" i="10"/>
  <c r="AV639" i="10"/>
  <c r="AY639" i="10"/>
  <c r="AZ639" i="10"/>
  <c r="BC639" i="10"/>
  <c r="BD639" i="10"/>
  <c r="BG639" i="10"/>
  <c r="AB636" i="10"/>
  <c r="AW636" i="10"/>
  <c r="AX636" i="10"/>
  <c r="BA636" i="10"/>
  <c r="BB636" i="10"/>
  <c r="BE636" i="10"/>
  <c r="BF636" i="10"/>
  <c r="AC635" i="10"/>
  <c r="AV635" i="10"/>
  <c r="AY635" i="10"/>
  <c r="AZ635" i="10"/>
  <c r="BC635" i="10"/>
  <c r="BD635" i="10"/>
  <c r="BG635" i="10"/>
  <c r="Z632" i="10"/>
  <c r="N632" i="10" s="1"/>
  <c r="DB632" i="10" s="1"/>
  <c r="AB632" i="10"/>
  <c r="AD632" i="10"/>
  <c r="AF632" i="10"/>
  <c r="AL632" i="10"/>
  <c r="AN632" i="10"/>
  <c r="AW632" i="10"/>
  <c r="AX632" i="10"/>
  <c r="BA632" i="10"/>
  <c r="BB632" i="10"/>
  <c r="BE632" i="10"/>
  <c r="BF632" i="10"/>
  <c r="AC631" i="10"/>
  <c r="AV631" i="10"/>
  <c r="AY631" i="10"/>
  <c r="AZ631" i="10"/>
  <c r="BC631" i="10"/>
  <c r="BD631" i="10"/>
  <c r="BG631" i="10"/>
  <c r="AB628" i="10"/>
  <c r="AF628" i="10"/>
  <c r="AJ628" i="10"/>
  <c r="AW628" i="10"/>
  <c r="AX628" i="10"/>
  <c r="BA628" i="10"/>
  <c r="BB628" i="10"/>
  <c r="BE628" i="10"/>
  <c r="BF628" i="10"/>
  <c r="AC627" i="10"/>
  <c r="AV627" i="10"/>
  <c r="AY627" i="10"/>
  <c r="AZ627" i="10"/>
  <c r="BC627" i="10"/>
  <c r="BD627" i="10"/>
  <c r="BG627" i="10"/>
  <c r="AB624" i="10"/>
  <c r="AW624" i="10"/>
  <c r="AX624" i="10"/>
  <c r="BA624" i="10"/>
  <c r="BB624" i="10"/>
  <c r="BE624" i="10"/>
  <c r="BF624" i="10"/>
  <c r="AC623" i="10"/>
  <c r="AV623" i="10"/>
  <c r="AY623" i="10"/>
  <c r="AZ623" i="10"/>
  <c r="BC623" i="10"/>
  <c r="BD623" i="10"/>
  <c r="BG623" i="10"/>
  <c r="AB620" i="10"/>
  <c r="AW620" i="10"/>
  <c r="AX620" i="10"/>
  <c r="BA620" i="10"/>
  <c r="BB620" i="10"/>
  <c r="BE620" i="10"/>
  <c r="BF620" i="10"/>
  <c r="AC619" i="10"/>
  <c r="AV619" i="10"/>
  <c r="AY619" i="10"/>
  <c r="AZ619" i="10"/>
  <c r="BC619" i="10"/>
  <c r="BD619" i="10"/>
  <c r="BG619" i="10"/>
  <c r="Z616" i="10"/>
  <c r="N616" i="10" s="1"/>
  <c r="DB616" i="10" s="1"/>
  <c r="AB616" i="10"/>
  <c r="AD616" i="10"/>
  <c r="AF616" i="10"/>
  <c r="AH616" i="10"/>
  <c r="AJ616" i="10"/>
  <c r="AL616" i="10"/>
  <c r="AN616" i="10"/>
  <c r="AW616" i="10"/>
  <c r="AX616" i="10"/>
  <c r="BA616" i="10"/>
  <c r="BB616" i="10"/>
  <c r="BE616" i="10"/>
  <c r="BF616" i="10"/>
  <c r="AC615" i="10"/>
  <c r="AV615" i="10"/>
  <c r="AY615" i="10"/>
  <c r="AZ615" i="10"/>
  <c r="BC615" i="10"/>
  <c r="BD615" i="10"/>
  <c r="BG615" i="10"/>
  <c r="Z612" i="10"/>
  <c r="N612" i="10" s="1"/>
  <c r="DB612" i="10" s="1"/>
  <c r="AB612" i="10"/>
  <c r="AF612" i="10"/>
  <c r="AJ612" i="10"/>
  <c r="AW612" i="10"/>
  <c r="AX612" i="10"/>
  <c r="BA612" i="10"/>
  <c r="BB612" i="10"/>
  <c r="BE612" i="10"/>
  <c r="BF612" i="10"/>
  <c r="AC611" i="10"/>
  <c r="AV611" i="10"/>
  <c r="AY611" i="10"/>
  <c r="AZ611" i="10"/>
  <c r="BC611" i="10"/>
  <c r="BD611" i="10"/>
  <c r="BG611" i="10"/>
  <c r="Z608" i="10"/>
  <c r="N608" i="10" s="1"/>
  <c r="DB608" i="10" s="1"/>
  <c r="AB608" i="10"/>
  <c r="AD608" i="10"/>
  <c r="AF608" i="10"/>
  <c r="AH608" i="10"/>
  <c r="AJ608" i="10"/>
  <c r="AN608" i="10"/>
  <c r="AW608" i="10"/>
  <c r="AX608" i="10"/>
  <c r="BA608" i="10"/>
  <c r="BB608" i="10"/>
  <c r="BE608" i="10"/>
  <c r="BF608" i="10"/>
  <c r="AC607" i="10"/>
  <c r="AV607" i="10"/>
  <c r="AY607" i="10"/>
  <c r="AZ607" i="10"/>
  <c r="BC607" i="10"/>
  <c r="BD607" i="10"/>
  <c r="BG607" i="10"/>
  <c r="AB604" i="10"/>
  <c r="AD604" i="10"/>
  <c r="AW604" i="10"/>
  <c r="AX604" i="10"/>
  <c r="BA604" i="10"/>
  <c r="BB604" i="10"/>
  <c r="BE604" i="10"/>
  <c r="BF604" i="10"/>
  <c r="AC603" i="10"/>
  <c r="AV603" i="10"/>
  <c r="AY603" i="10"/>
  <c r="AZ603" i="10"/>
  <c r="BC603" i="10"/>
  <c r="BD603" i="10"/>
  <c r="BG603" i="10"/>
  <c r="Z600" i="10"/>
  <c r="N600" i="10" s="1"/>
  <c r="DB600" i="10" s="1"/>
  <c r="AB600" i="10"/>
  <c r="AF600" i="10"/>
  <c r="AJ600" i="10"/>
  <c r="AN600" i="10"/>
  <c r="AW600" i="10"/>
  <c r="AX600" i="10"/>
  <c r="BA600" i="10"/>
  <c r="BB600" i="10"/>
  <c r="BE600" i="10"/>
  <c r="BF600" i="10"/>
  <c r="AC599" i="10"/>
  <c r="AV599" i="10"/>
  <c r="AY599" i="10"/>
  <c r="AZ599" i="10"/>
  <c r="BC599" i="10"/>
  <c r="BD599" i="10"/>
  <c r="BG599" i="10"/>
  <c r="Y597" i="10"/>
  <c r="J597" i="10" s="1"/>
  <c r="CZ597" i="10" s="1"/>
  <c r="AE597" i="10"/>
  <c r="AG597" i="10"/>
  <c r="AI597" i="10"/>
  <c r="AK597" i="10"/>
  <c r="AM597" i="10"/>
  <c r="AO597" i="10"/>
  <c r="AB596" i="10"/>
  <c r="AH596" i="10"/>
  <c r="AJ596" i="10"/>
  <c r="AL596" i="10"/>
  <c r="AN596" i="10"/>
  <c r="AW596" i="10"/>
  <c r="AX596" i="10"/>
  <c r="BA596" i="10"/>
  <c r="BB596" i="10"/>
  <c r="BE596" i="10"/>
  <c r="BF596" i="10"/>
  <c r="AC595" i="10"/>
  <c r="AV595" i="10"/>
  <c r="AY595" i="10"/>
  <c r="AZ595" i="10"/>
  <c r="BC595" i="10"/>
  <c r="BD595" i="10"/>
  <c r="BG595" i="10"/>
  <c r="Z592" i="10"/>
  <c r="N592" i="10" s="1"/>
  <c r="DB592" i="10" s="1"/>
  <c r="AB592" i="10"/>
  <c r="AD592" i="10"/>
  <c r="AF592" i="10"/>
  <c r="AH592" i="10"/>
  <c r="AJ592" i="10"/>
  <c r="AL592" i="10"/>
  <c r="AN592" i="10"/>
  <c r="AW592" i="10"/>
  <c r="AX592" i="10"/>
  <c r="BA592" i="10"/>
  <c r="BB592" i="10"/>
  <c r="BE592" i="10"/>
  <c r="BF592" i="10"/>
  <c r="AC591" i="10"/>
  <c r="AV591" i="10"/>
  <c r="AY591" i="10"/>
  <c r="AZ591" i="10"/>
  <c r="BC591" i="10"/>
  <c r="BD591" i="10"/>
  <c r="BG591" i="10"/>
  <c r="Z588" i="10"/>
  <c r="N588" i="10" s="1"/>
  <c r="DB588" i="10" s="1"/>
  <c r="AB588" i="10"/>
  <c r="AD588" i="10"/>
  <c r="AF588" i="10"/>
  <c r="AH588" i="10"/>
  <c r="AJ588" i="10"/>
  <c r="AN588" i="10"/>
  <c r="AW588" i="10"/>
  <c r="AX588" i="10"/>
  <c r="BA588" i="10"/>
  <c r="BB588" i="10"/>
  <c r="BE588" i="10"/>
  <c r="BF588" i="10"/>
  <c r="AC587" i="10"/>
  <c r="AV587" i="10"/>
  <c r="AY587" i="10"/>
  <c r="AZ587" i="10"/>
  <c r="BC587" i="10"/>
  <c r="BD587" i="10"/>
  <c r="BG587" i="10"/>
  <c r="Z584" i="10"/>
  <c r="N584" i="10" s="1"/>
  <c r="DB584" i="10" s="1"/>
  <c r="AB584" i="10"/>
  <c r="AD584" i="10"/>
  <c r="AF584" i="10"/>
  <c r="AJ584" i="10"/>
  <c r="AN584" i="10"/>
  <c r="AW584" i="10"/>
  <c r="AX584" i="10"/>
  <c r="BA584" i="10"/>
  <c r="BB584" i="10"/>
  <c r="BE584" i="10"/>
  <c r="BF584" i="10"/>
  <c r="AC583" i="10"/>
  <c r="AV583" i="10"/>
  <c r="AY583" i="10"/>
  <c r="AZ583" i="10"/>
  <c r="BC583" i="10"/>
  <c r="BD583" i="10"/>
  <c r="BG583" i="10"/>
  <c r="AB580" i="10"/>
  <c r="AF580" i="10"/>
  <c r="AJ580" i="10"/>
  <c r="AW580" i="10"/>
  <c r="AX580" i="10"/>
  <c r="BA580" i="10"/>
  <c r="BB580" i="10"/>
  <c r="BE580" i="10"/>
  <c r="BF580" i="10"/>
  <c r="AC579" i="10"/>
  <c r="AV579" i="10"/>
  <c r="AY579" i="10"/>
  <c r="AZ579" i="10"/>
  <c r="BC579" i="10"/>
  <c r="BD579" i="10"/>
  <c r="BG579" i="10"/>
  <c r="Z576" i="10"/>
  <c r="N576" i="10" s="1"/>
  <c r="DB576" i="10" s="1"/>
  <c r="AB576" i="10"/>
  <c r="AD576" i="10"/>
  <c r="AF576" i="10"/>
  <c r="AH576" i="10"/>
  <c r="AJ576" i="10"/>
  <c r="AL576" i="10"/>
  <c r="AN576" i="10"/>
  <c r="AW576" i="10"/>
  <c r="AX576" i="10"/>
  <c r="BA576" i="10"/>
  <c r="BB576" i="10"/>
  <c r="BE576" i="10"/>
  <c r="BF576" i="10"/>
  <c r="AC575" i="10"/>
  <c r="AV575" i="10"/>
  <c r="AY575" i="10"/>
  <c r="AZ575" i="10"/>
  <c r="BC575" i="10"/>
  <c r="BD575" i="10"/>
  <c r="BG575" i="10"/>
  <c r="Z572" i="10"/>
  <c r="N572" i="10" s="1"/>
  <c r="DB572" i="10" s="1"/>
  <c r="AB572" i="10"/>
  <c r="AD572" i="10"/>
  <c r="AH572" i="10"/>
  <c r="AL572" i="10"/>
  <c r="AW572" i="10"/>
  <c r="AX572" i="10"/>
  <c r="BA572" i="10"/>
  <c r="BB572" i="10"/>
  <c r="BE572" i="10"/>
  <c r="BF572" i="10"/>
  <c r="AC571" i="10"/>
  <c r="AV571" i="10"/>
  <c r="AY571" i="10"/>
  <c r="AZ571" i="10"/>
  <c r="BC571" i="10"/>
  <c r="BD571" i="10"/>
  <c r="BG571" i="10"/>
  <c r="AB568" i="10"/>
  <c r="AD568" i="10"/>
  <c r="AF568" i="10"/>
  <c r="AH568" i="10"/>
  <c r="AL568" i="10"/>
  <c r="AW568" i="10"/>
  <c r="AX568" i="10"/>
  <c r="BA568" i="10"/>
  <c r="BB568" i="10"/>
  <c r="BE568" i="10"/>
  <c r="BF568" i="10"/>
  <c r="AC567" i="10"/>
  <c r="AV567" i="10"/>
  <c r="AY567" i="10"/>
  <c r="AZ567" i="10"/>
  <c r="BC567" i="10"/>
  <c r="BD567" i="10"/>
  <c r="BG567" i="10"/>
  <c r="Z564" i="10"/>
  <c r="N564" i="10" s="1"/>
  <c r="DB564" i="10" s="1"/>
  <c r="AB564" i="10"/>
  <c r="AD564" i="10"/>
  <c r="AF564" i="10"/>
  <c r="AH564" i="10"/>
  <c r="AJ564" i="10"/>
  <c r="AL564" i="10"/>
  <c r="AN564" i="10"/>
  <c r="AW564" i="10"/>
  <c r="AX564" i="10"/>
  <c r="BA564" i="10"/>
  <c r="BB564" i="10"/>
  <c r="BE564" i="10"/>
  <c r="BF564" i="10"/>
  <c r="AC563" i="10"/>
  <c r="AV563" i="10"/>
  <c r="AY563" i="10"/>
  <c r="AZ563" i="10"/>
  <c r="BC563" i="10"/>
  <c r="BD563" i="10"/>
  <c r="BG563" i="10"/>
  <c r="Z560" i="10"/>
  <c r="N560" i="10" s="1"/>
  <c r="DB560" i="10" s="1"/>
  <c r="AB560" i="10"/>
  <c r="AD560" i="10"/>
  <c r="AF560" i="10"/>
  <c r="AH560" i="10"/>
  <c r="AJ560" i="10"/>
  <c r="AL560" i="10"/>
  <c r="AN560" i="10"/>
  <c r="AW560" i="10"/>
  <c r="AX560" i="10"/>
  <c r="BA560" i="10"/>
  <c r="BB560" i="10"/>
  <c r="BE560" i="10"/>
  <c r="BF560" i="10"/>
  <c r="AC559" i="10"/>
  <c r="AV559" i="10"/>
  <c r="AY559" i="10"/>
  <c r="AZ559" i="10"/>
  <c r="BC559" i="10"/>
  <c r="BD559" i="10"/>
  <c r="BG559" i="10"/>
  <c r="AB556" i="10"/>
  <c r="AF556" i="10"/>
  <c r="AW556" i="10"/>
  <c r="AX556" i="10"/>
  <c r="BA556" i="10"/>
  <c r="BB556" i="10"/>
  <c r="BE556" i="10"/>
  <c r="BF556" i="10"/>
  <c r="AC555" i="10"/>
  <c r="AV555" i="10"/>
  <c r="AY555" i="10"/>
  <c r="AZ555" i="10"/>
  <c r="BC555" i="10"/>
  <c r="BD555" i="10"/>
  <c r="BG555" i="10"/>
  <c r="Z552" i="10"/>
  <c r="N552" i="10" s="1"/>
  <c r="DB552" i="10" s="1"/>
  <c r="AB552" i="10"/>
  <c r="AD552" i="10"/>
  <c r="AF552" i="10"/>
  <c r="AH552" i="10"/>
  <c r="AJ552" i="10"/>
  <c r="AL552" i="10"/>
  <c r="AN552" i="10"/>
  <c r="AW552" i="10"/>
  <c r="AX552" i="10"/>
  <c r="BA552" i="10"/>
  <c r="BB552" i="10"/>
  <c r="BE552" i="10"/>
  <c r="BF552" i="10"/>
  <c r="AC551" i="10"/>
  <c r="AV551" i="10"/>
  <c r="AY551" i="10"/>
  <c r="AZ551" i="10"/>
  <c r="BC551" i="10"/>
  <c r="BD551" i="10"/>
  <c r="BG551" i="10"/>
  <c r="Z548" i="10"/>
  <c r="N548" i="10" s="1"/>
  <c r="DB548" i="10" s="1"/>
  <c r="AB548" i="10"/>
  <c r="AD548" i="10"/>
  <c r="AF548" i="10"/>
  <c r="AJ548" i="10"/>
  <c r="AN548" i="10"/>
  <c r="AW548" i="10"/>
  <c r="AX548" i="10"/>
  <c r="BA548" i="10"/>
  <c r="BB548" i="10"/>
  <c r="BE548" i="10"/>
  <c r="BF548" i="10"/>
  <c r="AC547" i="10"/>
  <c r="AV547" i="10"/>
  <c r="AY547" i="10"/>
  <c r="AZ547" i="10"/>
  <c r="BC547" i="10"/>
  <c r="BD547" i="10"/>
  <c r="BG547" i="10"/>
  <c r="AB544" i="10"/>
  <c r="AF544" i="10"/>
  <c r="AW544" i="10"/>
  <c r="AX544" i="10"/>
  <c r="BA544" i="10"/>
  <c r="BB544" i="10"/>
  <c r="BE544" i="10"/>
  <c r="BF544" i="10"/>
  <c r="AC543" i="10"/>
  <c r="AV543" i="10"/>
  <c r="AY543" i="10"/>
  <c r="AZ543" i="10"/>
  <c r="BC543" i="10"/>
  <c r="BD543" i="10"/>
  <c r="BG543" i="10"/>
  <c r="AB540" i="10"/>
  <c r="AH540" i="10"/>
  <c r="AJ540" i="10"/>
  <c r="AL540" i="10"/>
  <c r="AN540" i="10"/>
  <c r="AW540" i="10"/>
  <c r="AX540" i="10"/>
  <c r="BA540" i="10"/>
  <c r="BB540" i="10"/>
  <c r="BE540" i="10"/>
  <c r="BF540" i="10"/>
  <c r="AC539" i="10"/>
  <c r="AV539" i="10"/>
  <c r="AY539" i="10"/>
  <c r="AZ539" i="10"/>
  <c r="BC539" i="10"/>
  <c r="BD539" i="10"/>
  <c r="BG539" i="10"/>
  <c r="Z536" i="10"/>
  <c r="N536" i="10" s="1"/>
  <c r="DB536" i="10" s="1"/>
  <c r="AB536" i="10"/>
  <c r="AD536" i="10"/>
  <c r="AF536" i="10"/>
  <c r="AH536" i="10"/>
  <c r="AJ536" i="10"/>
  <c r="AL536" i="10"/>
  <c r="AN536" i="10"/>
  <c r="AW536" i="10"/>
  <c r="AX536" i="10"/>
  <c r="BA536" i="10"/>
  <c r="BB536" i="10"/>
  <c r="BE536" i="10"/>
  <c r="BF536" i="10"/>
  <c r="AC535" i="10"/>
  <c r="AV535" i="10"/>
  <c r="AY535" i="10"/>
  <c r="AZ535" i="10"/>
  <c r="BC535" i="10"/>
  <c r="BD535" i="10"/>
  <c r="BG535" i="10"/>
  <c r="Z532" i="10"/>
  <c r="N532" i="10" s="1"/>
  <c r="DB532" i="10" s="1"/>
  <c r="AB532" i="10"/>
  <c r="AD532" i="10"/>
  <c r="AF532" i="10"/>
  <c r="AH532" i="10"/>
  <c r="AJ532" i="10"/>
  <c r="AL532" i="10"/>
  <c r="AN532" i="10"/>
  <c r="AW532" i="10"/>
  <c r="AX532" i="10"/>
  <c r="BA532" i="10"/>
  <c r="BB532" i="10"/>
  <c r="BE532" i="10"/>
  <c r="BF532" i="10"/>
  <c r="AC531" i="10"/>
  <c r="AV531" i="10"/>
  <c r="AY531" i="10"/>
  <c r="AZ531" i="10"/>
  <c r="BC531" i="10"/>
  <c r="BD531" i="10"/>
  <c r="BG531" i="10"/>
  <c r="AB528" i="10"/>
  <c r="AX528" i="10"/>
  <c r="BB528" i="10"/>
  <c r="BF528" i="10"/>
  <c r="AC527" i="10"/>
  <c r="AA527" i="10" s="1"/>
  <c r="R527" i="10" s="1"/>
  <c r="DD527" i="10" s="1"/>
  <c r="AV527" i="10"/>
  <c r="AY527" i="10"/>
  <c r="AZ527" i="10"/>
  <c r="BC527" i="10"/>
  <c r="BD527" i="10"/>
  <c r="BG527" i="10"/>
  <c r="Z524" i="10"/>
  <c r="N524" i="10" s="1"/>
  <c r="DB524" i="10" s="1"/>
  <c r="AB524" i="10"/>
  <c r="AD524" i="10"/>
  <c r="AF524" i="10"/>
  <c r="AH524" i="10"/>
  <c r="AJ524" i="10"/>
  <c r="AL524" i="10"/>
  <c r="AN524" i="10"/>
  <c r="AW524" i="10"/>
  <c r="AX524" i="10"/>
  <c r="BA524" i="10"/>
  <c r="BB524" i="10"/>
  <c r="BE524" i="10"/>
  <c r="BF524" i="10"/>
  <c r="AC523" i="10"/>
  <c r="AV523" i="10"/>
  <c r="AY523" i="10"/>
  <c r="AZ523" i="10"/>
  <c r="BC523" i="10"/>
  <c r="BD523" i="10"/>
  <c r="BG523" i="10"/>
  <c r="AB520" i="10"/>
  <c r="AH520" i="10"/>
  <c r="AW520" i="10"/>
  <c r="AX520" i="10"/>
  <c r="BA520" i="10"/>
  <c r="BB520" i="10"/>
  <c r="BE520" i="10"/>
  <c r="BF520" i="10"/>
  <c r="AC519" i="10"/>
  <c r="AV519" i="10"/>
  <c r="AY519" i="10"/>
  <c r="AZ519" i="10"/>
  <c r="BC519" i="10"/>
  <c r="BD519" i="10"/>
  <c r="BG519" i="10"/>
  <c r="Z516" i="10"/>
  <c r="N516" i="10" s="1"/>
  <c r="DB516" i="10" s="1"/>
  <c r="AB516" i="10"/>
  <c r="AD516" i="10"/>
  <c r="AF516" i="10"/>
  <c r="AH516" i="10"/>
  <c r="AJ516" i="10"/>
  <c r="AL516" i="10"/>
  <c r="AN516" i="10"/>
  <c r="AW516" i="10"/>
  <c r="AX516" i="10"/>
  <c r="BA516" i="10"/>
  <c r="BB516" i="10"/>
  <c r="BE516" i="10"/>
  <c r="BF516" i="10"/>
  <c r="AC515" i="10"/>
  <c r="AV515" i="10"/>
  <c r="AY515" i="10"/>
  <c r="AZ515" i="10"/>
  <c r="BC515" i="10"/>
  <c r="BD515" i="10"/>
  <c r="BG515" i="10"/>
  <c r="Z512" i="10"/>
  <c r="N512" i="10" s="1"/>
  <c r="DB512" i="10" s="1"/>
  <c r="AB512" i="10"/>
  <c r="AD512" i="10"/>
  <c r="AJ512" i="10"/>
  <c r="AL512" i="10"/>
  <c r="AN512" i="10"/>
  <c r="AW512" i="10"/>
  <c r="AX512" i="10"/>
  <c r="BA512" i="10"/>
  <c r="BB512" i="10"/>
  <c r="BE512" i="10"/>
  <c r="BF512" i="10"/>
  <c r="AC511" i="10"/>
  <c r="AV511" i="10"/>
  <c r="AY511" i="10"/>
  <c r="AZ511" i="10"/>
  <c r="BC511" i="10"/>
  <c r="BD511" i="10"/>
  <c r="BG511" i="10"/>
  <c r="Z508" i="10"/>
  <c r="N508" i="10" s="1"/>
  <c r="DB508" i="10" s="1"/>
  <c r="AB508" i="10"/>
  <c r="AD508" i="10"/>
  <c r="AF508" i="10"/>
  <c r="AH508" i="10"/>
  <c r="AJ508" i="10"/>
  <c r="AL508" i="10"/>
  <c r="AN508" i="10"/>
  <c r="AW508" i="10"/>
  <c r="AX508" i="10"/>
  <c r="BA508" i="10"/>
  <c r="BB508" i="10"/>
  <c r="BE508" i="10"/>
  <c r="BF508" i="10"/>
  <c r="AC507" i="10"/>
  <c r="AV507" i="10"/>
  <c r="AY507" i="10"/>
  <c r="AZ507" i="10"/>
  <c r="BC507" i="10"/>
  <c r="BD507" i="10"/>
  <c r="BG507" i="10"/>
  <c r="Z504" i="10"/>
  <c r="N504" i="10" s="1"/>
  <c r="DB504" i="10" s="1"/>
  <c r="AB504" i="10"/>
  <c r="AD504" i="10"/>
  <c r="AH504" i="10"/>
  <c r="AN504" i="10"/>
  <c r="AW504" i="10"/>
  <c r="AX504" i="10"/>
  <c r="BA504" i="10"/>
  <c r="BB504" i="10"/>
  <c r="BE504" i="10"/>
  <c r="BF504" i="10"/>
  <c r="AC503" i="10"/>
  <c r="AV503" i="10"/>
  <c r="AY503" i="10"/>
  <c r="AZ503" i="10"/>
  <c r="BC503" i="10"/>
  <c r="BD503" i="10"/>
  <c r="BG503" i="10"/>
  <c r="Z500" i="10"/>
  <c r="N500" i="10" s="1"/>
  <c r="DB500" i="10" s="1"/>
  <c r="AB500" i="10"/>
  <c r="AD500" i="10"/>
  <c r="AF500" i="10"/>
  <c r="AH500" i="10"/>
  <c r="AJ500" i="10"/>
  <c r="AL500" i="10"/>
  <c r="AN500" i="10"/>
  <c r="AW500" i="10"/>
  <c r="AX500" i="10"/>
  <c r="BA500" i="10"/>
  <c r="BB500" i="10"/>
  <c r="BE500" i="10"/>
  <c r="BF500" i="10"/>
  <c r="AC499" i="10"/>
  <c r="AV499" i="10"/>
  <c r="AY499" i="10"/>
  <c r="AZ499" i="10"/>
  <c r="BC499" i="10"/>
  <c r="BD499" i="10"/>
  <c r="BG499" i="10"/>
  <c r="AB496" i="10"/>
  <c r="AF496" i="10"/>
  <c r="AW496" i="10"/>
  <c r="AX496" i="10"/>
  <c r="BA496" i="10"/>
  <c r="BB496" i="10"/>
  <c r="BE496" i="10"/>
  <c r="BF496" i="10"/>
  <c r="AC495" i="10"/>
  <c r="AV495" i="10"/>
  <c r="AY495" i="10"/>
  <c r="AZ495" i="10"/>
  <c r="BC495" i="10"/>
  <c r="BD495" i="10"/>
  <c r="BG495" i="10"/>
  <c r="Z492" i="10"/>
  <c r="N492" i="10" s="1"/>
  <c r="DB492" i="10" s="1"/>
  <c r="AB492" i="10"/>
  <c r="AD492" i="10"/>
  <c r="AF492" i="10"/>
  <c r="AH492" i="10"/>
  <c r="AJ492" i="10"/>
  <c r="AL492" i="10"/>
  <c r="AN492" i="10"/>
  <c r="AW492" i="10"/>
  <c r="AX492" i="10"/>
  <c r="BA492" i="10"/>
  <c r="BB492" i="10"/>
  <c r="BE492" i="10"/>
  <c r="BF492" i="10"/>
  <c r="AC491" i="10"/>
  <c r="AV491" i="10"/>
  <c r="AY491" i="10"/>
  <c r="AZ491" i="10"/>
  <c r="BC491" i="10"/>
  <c r="BD491" i="10"/>
  <c r="BG491" i="10"/>
  <c r="AB488" i="10"/>
  <c r="AF488" i="10"/>
  <c r="AW488" i="10"/>
  <c r="AX488" i="10"/>
  <c r="BA488" i="10"/>
  <c r="BB488" i="10"/>
  <c r="BE488" i="10"/>
  <c r="BF488" i="10"/>
  <c r="AC487" i="10"/>
  <c r="AV487" i="10"/>
  <c r="AY487" i="10"/>
  <c r="AZ487" i="10"/>
  <c r="BC487" i="10"/>
  <c r="BD487" i="10"/>
  <c r="BG487" i="10"/>
  <c r="AB484" i="10"/>
  <c r="AF484" i="10"/>
  <c r="AH484" i="10"/>
  <c r="AJ484" i="10"/>
  <c r="AL484" i="10"/>
  <c r="AN484" i="10"/>
  <c r="AW484" i="10"/>
  <c r="AX484" i="10"/>
  <c r="BA484" i="10"/>
  <c r="BB484" i="10"/>
  <c r="BE484" i="10"/>
  <c r="BF484" i="10"/>
  <c r="AC483" i="10"/>
  <c r="AV483" i="10"/>
  <c r="AY483" i="10"/>
  <c r="AZ483" i="10"/>
  <c r="BC483" i="10"/>
  <c r="BD483" i="10"/>
  <c r="BG483" i="10"/>
  <c r="Z480" i="10"/>
  <c r="N480" i="10" s="1"/>
  <c r="DB480" i="10" s="1"/>
  <c r="AB480" i="10"/>
  <c r="AD480" i="10"/>
  <c r="AF480" i="10"/>
  <c r="AH480" i="10"/>
  <c r="AJ480" i="10"/>
  <c r="AL480" i="10"/>
  <c r="AN480" i="10"/>
  <c r="AW480" i="10"/>
  <c r="AX480" i="10"/>
  <c r="BA480" i="10"/>
  <c r="BB480" i="10"/>
  <c r="BE480" i="10"/>
  <c r="BF480" i="10"/>
  <c r="AC479" i="10"/>
  <c r="AV479" i="10"/>
  <c r="AY479" i="10"/>
  <c r="AZ479" i="10"/>
  <c r="BC479" i="10"/>
  <c r="BD479" i="10"/>
  <c r="BG479" i="10"/>
  <c r="Z476" i="10"/>
  <c r="N476" i="10" s="1"/>
  <c r="DB476" i="10" s="1"/>
  <c r="AB476" i="10"/>
  <c r="AD476" i="10"/>
  <c r="AF476" i="10"/>
  <c r="AH476" i="10"/>
  <c r="AJ476" i="10"/>
  <c r="AL476" i="10"/>
  <c r="AN476" i="10"/>
  <c r="AW476" i="10"/>
  <c r="AX476" i="10"/>
  <c r="BA476" i="10"/>
  <c r="BB476" i="10"/>
  <c r="BE476" i="10"/>
  <c r="BF476" i="10"/>
  <c r="AC475" i="10"/>
  <c r="AV475" i="10"/>
  <c r="AY475" i="10"/>
  <c r="AZ475" i="10"/>
  <c r="BC475" i="10"/>
  <c r="BD475" i="10"/>
  <c r="BG475" i="10"/>
  <c r="Z472" i="10"/>
  <c r="N472" i="10" s="1"/>
  <c r="DB472" i="10" s="1"/>
  <c r="AB472" i="10"/>
  <c r="AD472" i="10"/>
  <c r="AF472" i="10"/>
  <c r="AH472" i="10"/>
  <c r="AJ472" i="10"/>
  <c r="AL472" i="10"/>
  <c r="AN472" i="10"/>
  <c r="AW472" i="10"/>
  <c r="AX472" i="10"/>
  <c r="BA472" i="10"/>
  <c r="BB472" i="10"/>
  <c r="BE472" i="10"/>
  <c r="BF472" i="10"/>
  <c r="AC471" i="10"/>
  <c r="AV471" i="10"/>
  <c r="AY471" i="10"/>
  <c r="AZ471" i="10"/>
  <c r="BC471" i="10"/>
  <c r="BD471" i="10"/>
  <c r="BG471" i="10"/>
  <c r="AB468" i="10"/>
  <c r="AD468" i="10"/>
  <c r="AF468" i="10"/>
  <c r="AH468" i="10"/>
  <c r="AJ468" i="10"/>
  <c r="AL468" i="10"/>
  <c r="AN468" i="10"/>
  <c r="AW468" i="10"/>
  <c r="AX468" i="10"/>
  <c r="BA468" i="10"/>
  <c r="BB468" i="10"/>
  <c r="BE468" i="10"/>
  <c r="BF468" i="10"/>
  <c r="AC467" i="10"/>
  <c r="AV467" i="10"/>
  <c r="AY467" i="10"/>
  <c r="AZ467" i="10"/>
  <c r="BC467" i="10"/>
  <c r="BD467" i="10"/>
  <c r="BG467" i="10"/>
  <c r="AB464" i="10"/>
  <c r="AF464" i="10"/>
  <c r="AW464" i="10"/>
  <c r="AX464" i="10"/>
  <c r="BA464" i="10"/>
  <c r="BB464" i="10"/>
  <c r="BE464" i="10"/>
  <c r="BF464" i="10"/>
  <c r="AC463" i="10"/>
  <c r="AV463" i="10"/>
  <c r="AY463" i="10"/>
  <c r="AZ463" i="10"/>
  <c r="BC463" i="10"/>
  <c r="BD463" i="10"/>
  <c r="BG463" i="10"/>
  <c r="Y461" i="10"/>
  <c r="J461" i="10" s="1"/>
  <c r="CZ461" i="10" s="1"/>
  <c r="AE461" i="10"/>
  <c r="AG461" i="10"/>
  <c r="AI461" i="10"/>
  <c r="AK461" i="10"/>
  <c r="AM461" i="10"/>
  <c r="AO461" i="10"/>
  <c r="Z460" i="10"/>
  <c r="N460" i="10" s="1"/>
  <c r="DB460" i="10" s="1"/>
  <c r="AB460" i="10"/>
  <c r="AD460" i="10"/>
  <c r="AF460" i="10"/>
  <c r="AH460" i="10"/>
  <c r="AJ460" i="10"/>
  <c r="AL460" i="10"/>
  <c r="AN460" i="10"/>
  <c r="AW460" i="10"/>
  <c r="AX460" i="10"/>
  <c r="BA460" i="10"/>
  <c r="BB460" i="10"/>
  <c r="BE460" i="10"/>
  <c r="BF460" i="10"/>
  <c r="AC459" i="10"/>
  <c r="AV459" i="10"/>
  <c r="AY459" i="10"/>
  <c r="AZ459" i="10"/>
  <c r="BC459" i="10"/>
  <c r="BD459" i="10"/>
  <c r="BG459" i="10"/>
  <c r="AB456" i="10"/>
  <c r="AW456" i="10"/>
  <c r="AX456" i="10"/>
  <c r="BA456" i="10"/>
  <c r="BB456" i="10"/>
  <c r="BE456" i="10"/>
  <c r="BF456" i="10"/>
  <c r="AC455" i="10"/>
  <c r="AV455" i="10"/>
  <c r="AY455" i="10"/>
  <c r="AZ455" i="10"/>
  <c r="BC455" i="10"/>
  <c r="BD455" i="10"/>
  <c r="BG455" i="10"/>
  <c r="Z452" i="10"/>
  <c r="N452" i="10" s="1"/>
  <c r="DB452" i="10" s="1"/>
  <c r="AB452" i="10"/>
  <c r="AD452" i="10"/>
  <c r="AF452" i="10"/>
  <c r="AH452" i="10"/>
  <c r="AJ452" i="10"/>
  <c r="AL452" i="10"/>
  <c r="AN452" i="10"/>
  <c r="AW452" i="10"/>
  <c r="AX452" i="10"/>
  <c r="BA452" i="10"/>
  <c r="BB452" i="10"/>
  <c r="BE452" i="10"/>
  <c r="BF452" i="10"/>
  <c r="AC451" i="10"/>
  <c r="AV451" i="10"/>
  <c r="AY451" i="10"/>
  <c r="AZ451" i="10"/>
  <c r="BC451" i="10"/>
  <c r="BD451" i="10"/>
  <c r="BG451" i="10"/>
  <c r="Z448" i="10"/>
  <c r="N448" i="10" s="1"/>
  <c r="DB448" i="10" s="1"/>
  <c r="AB448" i="10"/>
  <c r="AD448" i="10"/>
  <c r="AF448" i="10"/>
  <c r="AH448" i="10"/>
  <c r="AJ448" i="10"/>
  <c r="AL448" i="10"/>
  <c r="AN448" i="10"/>
  <c r="AW448" i="10"/>
  <c r="AX448" i="10"/>
  <c r="BA448" i="10"/>
  <c r="BB448" i="10"/>
  <c r="BE448" i="10"/>
  <c r="BF448" i="10"/>
  <c r="AC447" i="10"/>
  <c r="AV447" i="10"/>
  <c r="AY447" i="10"/>
  <c r="AZ447" i="10"/>
  <c r="BC447" i="10"/>
  <c r="BD447" i="10"/>
  <c r="BG447" i="10"/>
  <c r="Z444" i="10"/>
  <c r="N444" i="10" s="1"/>
  <c r="DB444" i="10" s="1"/>
  <c r="AB444" i="10"/>
  <c r="AD444" i="10"/>
  <c r="AF444" i="10"/>
  <c r="AH444" i="10"/>
  <c r="AN444" i="10"/>
  <c r="AW444" i="10"/>
  <c r="AX444" i="10"/>
  <c r="BA444" i="10"/>
  <c r="BB444" i="10"/>
  <c r="BE444" i="10"/>
  <c r="BF444" i="10"/>
  <c r="AC443" i="10"/>
  <c r="AV443" i="10"/>
  <c r="AY443" i="10"/>
  <c r="AZ443" i="10"/>
  <c r="BC443" i="10"/>
  <c r="BD443" i="10"/>
  <c r="BG443" i="10"/>
  <c r="Z440" i="10"/>
  <c r="N440" i="10" s="1"/>
  <c r="DB440" i="10" s="1"/>
  <c r="AB440" i="10"/>
  <c r="AD440" i="10"/>
  <c r="AF440" i="10"/>
  <c r="AH440" i="10"/>
  <c r="AJ440" i="10"/>
  <c r="AL440" i="10"/>
  <c r="AN440" i="10"/>
  <c r="AW440" i="10"/>
  <c r="AX440" i="10"/>
  <c r="BA440" i="10"/>
  <c r="BB440" i="10"/>
  <c r="BE440" i="10"/>
  <c r="BF440" i="10"/>
  <c r="AC439" i="10"/>
  <c r="AV439" i="10"/>
  <c r="AY439" i="10"/>
  <c r="AZ439" i="10"/>
  <c r="BC439" i="10"/>
  <c r="BD439" i="10"/>
  <c r="BG439" i="10"/>
  <c r="Z436" i="10"/>
  <c r="N436" i="10" s="1"/>
  <c r="DB436" i="10" s="1"/>
  <c r="AB436" i="10"/>
  <c r="AD436" i="10"/>
  <c r="AF436" i="10"/>
  <c r="AH436" i="10"/>
  <c r="AJ436" i="10"/>
  <c r="AL436" i="10"/>
  <c r="AN436" i="10"/>
  <c r="AW436" i="10"/>
  <c r="AX436" i="10"/>
  <c r="BA436" i="10"/>
  <c r="BB436" i="10"/>
  <c r="BE436" i="10"/>
  <c r="BF436" i="10"/>
  <c r="AC435" i="10"/>
  <c r="AV435" i="10"/>
  <c r="AY435" i="10"/>
  <c r="AZ435" i="10"/>
  <c r="BC435" i="10"/>
  <c r="BD435" i="10"/>
  <c r="BG435" i="10"/>
  <c r="AB432" i="10"/>
  <c r="AL432" i="10"/>
  <c r="AW432" i="10"/>
  <c r="AX432" i="10"/>
  <c r="BA432" i="10"/>
  <c r="BB432" i="10"/>
  <c r="BE432" i="10"/>
  <c r="BF432" i="10"/>
  <c r="AC431" i="10"/>
  <c r="AV431" i="10"/>
  <c r="AY431" i="10"/>
  <c r="AZ431" i="10"/>
  <c r="BC431" i="10"/>
  <c r="BD431" i="10"/>
  <c r="BG431" i="10"/>
  <c r="Z428" i="10"/>
  <c r="N428" i="10" s="1"/>
  <c r="DB428" i="10" s="1"/>
  <c r="AB428" i="10"/>
  <c r="AD428" i="10"/>
  <c r="AF428" i="10"/>
  <c r="AH428" i="10"/>
  <c r="AJ428" i="10"/>
  <c r="AL428" i="10"/>
  <c r="AN428" i="10"/>
  <c r="AW428" i="10"/>
  <c r="AX428" i="10"/>
  <c r="BA428" i="10"/>
  <c r="BB428" i="10"/>
  <c r="BE428" i="10"/>
  <c r="BF428" i="10"/>
  <c r="AC427" i="10"/>
  <c r="AV427" i="10"/>
  <c r="AY427" i="10"/>
  <c r="AZ427" i="10"/>
  <c r="BC427" i="10"/>
  <c r="BD427" i="10"/>
  <c r="BG427" i="10"/>
  <c r="AB424" i="10"/>
  <c r="AW424" i="10"/>
  <c r="AX424" i="10"/>
  <c r="BA424" i="10"/>
  <c r="BB424" i="10"/>
  <c r="BE424" i="10"/>
  <c r="BF424" i="10"/>
  <c r="AC423" i="10"/>
  <c r="AV423" i="10"/>
  <c r="AY423" i="10"/>
  <c r="AZ423" i="10"/>
  <c r="BC423" i="10"/>
  <c r="BD423" i="10"/>
  <c r="BG423" i="10"/>
  <c r="AB420" i="10"/>
  <c r="AW420" i="10"/>
  <c r="AX420" i="10"/>
  <c r="BA420" i="10"/>
  <c r="BB420" i="10"/>
  <c r="BE420" i="10"/>
  <c r="BF420" i="10"/>
  <c r="AC419" i="10"/>
  <c r="AV419" i="10"/>
  <c r="AY419" i="10"/>
  <c r="AZ419" i="10"/>
  <c r="BC419" i="10"/>
  <c r="BD419" i="10"/>
  <c r="BG419" i="10"/>
  <c r="AB416" i="10"/>
  <c r="AW416" i="10"/>
  <c r="AX416" i="10"/>
  <c r="BA416" i="10"/>
  <c r="BB416" i="10"/>
  <c r="BE416" i="10"/>
  <c r="BF416" i="10"/>
  <c r="AC415" i="10"/>
  <c r="AV415" i="10"/>
  <c r="AY415" i="10"/>
  <c r="AZ415" i="10"/>
  <c r="BC415" i="10"/>
  <c r="BD415" i="10"/>
  <c r="BG415" i="10"/>
  <c r="AB412" i="10"/>
  <c r="AW412" i="10"/>
  <c r="AX412" i="10"/>
  <c r="BA412" i="10"/>
  <c r="BB412" i="10"/>
  <c r="BE412" i="10"/>
  <c r="BF412" i="10"/>
  <c r="AC411" i="10"/>
  <c r="AV411" i="10"/>
  <c r="AY411" i="10"/>
  <c r="AZ411" i="10"/>
  <c r="BC411" i="10"/>
  <c r="BD411" i="10"/>
  <c r="BG411" i="10"/>
  <c r="AC407" i="10"/>
  <c r="AV407" i="10"/>
  <c r="AY407" i="10"/>
  <c r="AZ407" i="10"/>
  <c r="BC407" i="10"/>
  <c r="BD407" i="10"/>
  <c r="BG407" i="10"/>
  <c r="AC403" i="10"/>
  <c r="AV403" i="10"/>
  <c r="AY403" i="10"/>
  <c r="AZ403" i="10"/>
  <c r="BC403" i="10"/>
  <c r="BD403" i="10"/>
  <c r="BG403" i="10"/>
  <c r="BF400" i="10"/>
  <c r="AC399" i="10"/>
  <c r="AV399" i="10"/>
  <c r="AY399" i="10"/>
  <c r="AZ399" i="10"/>
  <c r="BC399" i="10"/>
  <c r="BD399" i="10"/>
  <c r="BG399" i="10"/>
  <c r="AC395" i="10"/>
  <c r="AV395" i="10"/>
  <c r="AY395" i="10"/>
  <c r="AZ395" i="10"/>
  <c r="BC395" i="10"/>
  <c r="BD395" i="10"/>
  <c r="BG395" i="10"/>
  <c r="AC391" i="10"/>
  <c r="AV391" i="10"/>
  <c r="AY391" i="10"/>
  <c r="AZ391" i="10"/>
  <c r="BC391" i="10"/>
  <c r="BD391" i="10"/>
  <c r="BG391" i="10"/>
  <c r="AV387" i="10"/>
  <c r="AZ387" i="10"/>
  <c r="BD387" i="10"/>
  <c r="BF384" i="10"/>
  <c r="AV383" i="10"/>
  <c r="AZ383" i="10"/>
  <c r="BD383" i="10"/>
  <c r="AB380" i="10"/>
  <c r="BB380" i="10"/>
  <c r="BD379" i="10"/>
  <c r="AB376" i="10"/>
  <c r="AW376" i="10"/>
  <c r="AX376" i="10"/>
  <c r="BA376" i="10"/>
  <c r="BB376" i="10"/>
  <c r="BE376" i="10"/>
  <c r="BF376" i="10"/>
  <c r="AV371" i="10"/>
  <c r="AZ371" i="10"/>
  <c r="BD371" i="10"/>
  <c r="BB368" i="10"/>
  <c r="AV367" i="10"/>
  <c r="AZ367" i="10"/>
  <c r="BD367" i="10"/>
  <c r="AV363" i="10"/>
  <c r="AZ363" i="10"/>
  <c r="BD363" i="10"/>
  <c r="AB360" i="10"/>
  <c r="AV359" i="10"/>
  <c r="AZ359" i="10"/>
  <c r="BD359" i="10"/>
  <c r="AV354" i="10"/>
  <c r="BD354" i="10"/>
  <c r="BA352" i="10"/>
  <c r="BE352" i="10"/>
  <c r="BB344" i="10"/>
  <c r="BF344" i="10"/>
  <c r="AB320" i="10"/>
  <c r="AW320" i="10"/>
  <c r="AX320" i="10"/>
  <c r="BA320" i="10"/>
  <c r="BB320" i="10"/>
  <c r="BE320" i="10"/>
  <c r="BF320" i="10"/>
  <c r="AY320" i="10"/>
  <c r="AZ320" i="10"/>
  <c r="BG320" i="10"/>
  <c r="AB312" i="10"/>
  <c r="AX312" i="10"/>
  <c r="BB312" i="10"/>
  <c r="BF312" i="10"/>
  <c r="AZ312" i="10"/>
  <c r="AB288" i="10"/>
  <c r="AX288" i="10"/>
  <c r="BB288" i="10"/>
  <c r="BF288" i="10"/>
  <c r="AZ288" i="10"/>
  <c r="W658" i="10"/>
  <c r="W654" i="10"/>
  <c r="AJ654" i="10" s="1"/>
  <c r="W650" i="10"/>
  <c r="W646" i="10"/>
  <c r="AJ646" i="10" s="1"/>
  <c r="W642" i="10"/>
  <c r="W638" i="10"/>
  <c r="AJ638" i="10" s="1"/>
  <c r="W634" i="10"/>
  <c r="W630" i="10"/>
  <c r="AJ630" i="10" s="1"/>
  <c r="W626" i="10"/>
  <c r="W622" i="10"/>
  <c r="AJ622" i="10" s="1"/>
  <c r="W618" i="10"/>
  <c r="W614" i="10"/>
  <c r="AJ614" i="10" s="1"/>
  <c r="W610" i="10"/>
  <c r="W606" i="10"/>
  <c r="AJ606" i="10" s="1"/>
  <c r="W602" i="10"/>
  <c r="W598" i="10"/>
  <c r="AJ598" i="10" s="1"/>
  <c r="W594" i="10"/>
  <c r="W590" i="10"/>
  <c r="AJ590" i="10" s="1"/>
  <c r="W582" i="10"/>
  <c r="AJ582" i="10" s="1"/>
  <c r="W578" i="10"/>
  <c r="W574" i="10"/>
  <c r="AJ574" i="10" s="1"/>
  <c r="W570" i="10"/>
  <c r="W566" i="10"/>
  <c r="Z566" i="10" s="1"/>
  <c r="N566" i="10" s="1"/>
  <c r="DB566" i="10" s="1"/>
  <c r="W562" i="10"/>
  <c r="W558" i="10"/>
  <c r="Z558" i="10" s="1"/>
  <c r="N558" i="10" s="1"/>
  <c r="DB558" i="10" s="1"/>
  <c r="W554" i="10"/>
  <c r="W550" i="10"/>
  <c r="Z550" i="10" s="1"/>
  <c r="N550" i="10" s="1"/>
  <c r="DB550" i="10" s="1"/>
  <c r="W546" i="10"/>
  <c r="W542" i="10"/>
  <c r="Z542" i="10" s="1"/>
  <c r="N542" i="10" s="1"/>
  <c r="DB542" i="10" s="1"/>
  <c r="W538" i="10"/>
  <c r="W534" i="10"/>
  <c r="Z534" i="10" s="1"/>
  <c r="N534" i="10" s="1"/>
  <c r="DB534" i="10" s="1"/>
  <c r="W530" i="10"/>
  <c r="W526" i="10"/>
  <c r="Z526" i="10" s="1"/>
  <c r="N526" i="10" s="1"/>
  <c r="DB526" i="10" s="1"/>
  <c r="W522" i="10"/>
  <c r="W518" i="10"/>
  <c r="Z518" i="10" s="1"/>
  <c r="N518" i="10" s="1"/>
  <c r="DB518" i="10" s="1"/>
  <c r="W514" i="10"/>
  <c r="W510" i="10"/>
  <c r="Z510" i="10" s="1"/>
  <c r="N510" i="10" s="1"/>
  <c r="DB510" i="10" s="1"/>
  <c r="W506" i="10"/>
  <c r="W502" i="10"/>
  <c r="Z502" i="10" s="1"/>
  <c r="N502" i="10" s="1"/>
  <c r="DB502" i="10" s="1"/>
  <c r="W498" i="10"/>
  <c r="W494" i="10"/>
  <c r="Z494" i="10" s="1"/>
  <c r="N494" i="10" s="1"/>
  <c r="DB494" i="10" s="1"/>
  <c r="W490" i="10"/>
  <c r="W486" i="10"/>
  <c r="Z486" i="10" s="1"/>
  <c r="N486" i="10" s="1"/>
  <c r="DB486" i="10" s="1"/>
  <c r="W482" i="10"/>
  <c r="W478" i="10"/>
  <c r="Z478" i="10" s="1"/>
  <c r="N478" i="10" s="1"/>
  <c r="DB478" i="10" s="1"/>
  <c r="W474" i="10"/>
  <c r="W470" i="10"/>
  <c r="Z470" i="10" s="1"/>
  <c r="N470" i="10" s="1"/>
  <c r="DB470" i="10" s="1"/>
  <c r="W466" i="10"/>
  <c r="W462" i="10"/>
  <c r="Z462" i="10" s="1"/>
  <c r="N462" i="10" s="1"/>
  <c r="DB462" i="10" s="1"/>
  <c r="W458" i="10"/>
  <c r="W454" i="10"/>
  <c r="Z454" i="10" s="1"/>
  <c r="N454" i="10" s="1"/>
  <c r="DB454" i="10" s="1"/>
  <c r="W450" i="10"/>
  <c r="W446" i="10"/>
  <c r="Z446" i="10" s="1"/>
  <c r="N446" i="10" s="1"/>
  <c r="DB446" i="10" s="1"/>
  <c r="W442" i="10"/>
  <c r="W438" i="10"/>
  <c r="Z438" i="10" s="1"/>
  <c r="N438" i="10" s="1"/>
  <c r="DB438" i="10" s="1"/>
  <c r="W434" i="10"/>
  <c r="W430" i="10"/>
  <c r="Z430" i="10" s="1"/>
  <c r="N430" i="10" s="1"/>
  <c r="DB430" i="10" s="1"/>
  <c r="BE427" i="10"/>
  <c r="BG426" i="10"/>
  <c r="AZ426" i="10"/>
  <c r="AY426" i="10"/>
  <c r="W426" i="10"/>
  <c r="Z426" i="10" s="1"/>
  <c r="N426" i="10" s="1"/>
  <c r="DB426" i="10" s="1"/>
  <c r="BB425" i="10"/>
  <c r="BA425" i="10"/>
  <c r="BC424" i="10"/>
  <c r="AC424" i="10"/>
  <c r="BE423" i="10"/>
  <c r="BG422" i="10"/>
  <c r="AZ422" i="10"/>
  <c r="AY422" i="10"/>
  <c r="W422" i="10"/>
  <c r="AO422" i="10" s="1"/>
  <c r="BB421" i="10"/>
  <c r="BA421" i="10"/>
  <c r="BC420" i="10"/>
  <c r="AC420" i="10"/>
  <c r="AA420" i="10" s="1"/>
  <c r="R420" i="10" s="1"/>
  <c r="DD420" i="10" s="1"/>
  <c r="BE419" i="10"/>
  <c r="BG418" i="10"/>
  <c r="AZ418" i="10"/>
  <c r="AY418" i="10"/>
  <c r="W418" i="10"/>
  <c r="AL418" i="10" s="1"/>
  <c r="BB417" i="10"/>
  <c r="BA417" i="10"/>
  <c r="BC416" i="10"/>
  <c r="AS416" i="10" s="1"/>
  <c r="AC416" i="10"/>
  <c r="AA416" i="10" s="1"/>
  <c r="R416" i="10" s="1"/>
  <c r="DD416" i="10" s="1"/>
  <c r="BE415" i="10"/>
  <c r="BG414" i="10"/>
  <c r="AZ414" i="10"/>
  <c r="AY414" i="10"/>
  <c r="W414" i="10"/>
  <c r="AO414" i="10" s="1"/>
  <c r="BB413" i="10"/>
  <c r="BA413" i="10"/>
  <c r="BC412" i="10"/>
  <c r="AS412" i="10" s="1"/>
  <c r="AC412" i="10"/>
  <c r="BE411" i="10"/>
  <c r="AT411" i="10" s="1"/>
  <c r="BG410" i="10"/>
  <c r="AZ410" i="10"/>
  <c r="AY410" i="10"/>
  <c r="W410" i="10"/>
  <c r="Z410" i="10" s="1"/>
  <c r="N410" i="10" s="1"/>
  <c r="DB410" i="10" s="1"/>
  <c r="BB409" i="10"/>
  <c r="BA409" i="10"/>
  <c r="BE407" i="10"/>
  <c r="AT407" i="10" s="1"/>
  <c r="BB405" i="10"/>
  <c r="BE403" i="10"/>
  <c r="BB401" i="10"/>
  <c r="BA401" i="10"/>
  <c r="BE399" i="10"/>
  <c r="AT399" i="10" s="1"/>
  <c r="AZ398" i="10"/>
  <c r="BB397" i="10"/>
  <c r="BE395" i="10"/>
  <c r="AT395" i="10" s="1"/>
  <c r="BB393" i="10"/>
  <c r="BE391" i="10"/>
  <c r="BB389" i="10"/>
  <c r="AC388" i="10"/>
  <c r="BG386" i="10"/>
  <c r="AZ386" i="10"/>
  <c r="BB385" i="10"/>
  <c r="BA385" i="10"/>
  <c r="BC384" i="10"/>
  <c r="AZ382" i="10"/>
  <c r="BB381" i="10"/>
  <c r="BA381" i="10"/>
  <c r="AZ378" i="10"/>
  <c r="BB377" i="10"/>
  <c r="BD376" i="10"/>
  <c r="BC376" i="10"/>
  <c r="AV376" i="10"/>
  <c r="AC376" i="10"/>
  <c r="AA376" i="10" s="1"/>
  <c r="R376" i="10" s="1"/>
  <c r="AZ374" i="10"/>
  <c r="BF371" i="10"/>
  <c r="AX371" i="10"/>
  <c r="AZ370" i="10"/>
  <c r="BB369" i="10"/>
  <c r="BA369" i="10"/>
  <c r="BF367" i="10"/>
  <c r="AX367" i="10"/>
  <c r="BB365" i="10"/>
  <c r="BF363" i="10"/>
  <c r="AX363" i="10"/>
  <c r="W362" i="10"/>
  <c r="BB361" i="10"/>
  <c r="BA361" i="10"/>
  <c r="BD360" i="10"/>
  <c r="BF359" i="10"/>
  <c r="AX359" i="10"/>
  <c r="BB357" i="10"/>
  <c r="BF355" i="10"/>
  <c r="BB353" i="10"/>
  <c r="BF339" i="10"/>
  <c r="BB337" i="10"/>
  <c r="BF335" i="10"/>
  <c r="BB333" i="10"/>
  <c r="BF331" i="10"/>
  <c r="BB329" i="10"/>
  <c r="BF327" i="10"/>
  <c r="BB325" i="10"/>
  <c r="BF323" i="10"/>
  <c r="BB321" i="10"/>
  <c r="BF307" i="10"/>
  <c r="BB305" i="10"/>
  <c r="BF303" i="10"/>
  <c r="BB301" i="10"/>
  <c r="BF299" i="10"/>
  <c r="BB297" i="10"/>
  <c r="BF295" i="10"/>
  <c r="BB293" i="10"/>
  <c r="BF291" i="10"/>
  <c r="BB289" i="10"/>
  <c r="BF199" i="10"/>
  <c r="AB426" i="10"/>
  <c r="AW426" i="10"/>
  <c r="AX426" i="10"/>
  <c r="BA426" i="10"/>
  <c r="BB426" i="10"/>
  <c r="BE426" i="10"/>
  <c r="BF426" i="10"/>
  <c r="AU426" i="10" s="1"/>
  <c r="AC425" i="10"/>
  <c r="AV425" i="10"/>
  <c r="AY425" i="10"/>
  <c r="AZ425" i="10"/>
  <c r="BC425" i="10"/>
  <c r="AS425" i="10" s="1"/>
  <c r="BD425" i="10"/>
  <c r="BG425" i="10"/>
  <c r="Z422" i="10"/>
  <c r="N422" i="10" s="1"/>
  <c r="DB422" i="10" s="1"/>
  <c r="AB422" i="10"/>
  <c r="AF422" i="10"/>
  <c r="AN422" i="10"/>
  <c r="AW422" i="10"/>
  <c r="AX422" i="10"/>
  <c r="BA422" i="10"/>
  <c r="BB422" i="10"/>
  <c r="BE422" i="10"/>
  <c r="BF422" i="10"/>
  <c r="AC421" i="10"/>
  <c r="AV421" i="10"/>
  <c r="AY421" i="10"/>
  <c r="AZ421" i="10"/>
  <c r="BC421" i="10"/>
  <c r="BD421" i="10"/>
  <c r="BG421" i="10"/>
  <c r="AB418" i="10"/>
  <c r="AD418" i="10"/>
  <c r="AW418" i="10"/>
  <c r="AX418" i="10"/>
  <c r="BA418" i="10"/>
  <c r="BB418" i="10"/>
  <c r="BE418" i="10"/>
  <c r="BF418" i="10"/>
  <c r="AC417" i="10"/>
  <c r="AV417" i="10"/>
  <c r="AY417" i="10"/>
  <c r="AZ417" i="10"/>
  <c r="BC417" i="10"/>
  <c r="BD417" i="10"/>
  <c r="BG417" i="10"/>
  <c r="Z414" i="10"/>
  <c r="N414" i="10" s="1"/>
  <c r="DB414" i="10" s="1"/>
  <c r="AB414" i="10"/>
  <c r="AD414" i="10"/>
  <c r="AF414" i="10"/>
  <c r="AH414" i="10"/>
  <c r="AJ414" i="10"/>
  <c r="AL414" i="10"/>
  <c r="AN414" i="10"/>
  <c r="AW414" i="10"/>
  <c r="AX414" i="10"/>
  <c r="BA414" i="10"/>
  <c r="BB414" i="10"/>
  <c r="BE414" i="10"/>
  <c r="BF414" i="10"/>
  <c r="AC413" i="10"/>
  <c r="AV413" i="10"/>
  <c r="AY413" i="10"/>
  <c r="AZ413" i="10"/>
  <c r="BC413" i="10"/>
  <c r="AS413" i="10" s="1"/>
  <c r="BD413" i="10"/>
  <c r="BG413" i="10"/>
  <c r="AB410" i="10"/>
  <c r="AW410" i="10"/>
  <c r="AX410" i="10"/>
  <c r="BA410" i="10"/>
  <c r="BB410" i="10"/>
  <c r="BE410" i="10"/>
  <c r="BF410" i="10"/>
  <c r="AC409" i="10"/>
  <c r="AV409" i="10"/>
  <c r="AY409" i="10"/>
  <c r="AZ409" i="10"/>
  <c r="BC409" i="10"/>
  <c r="AS409" i="10" s="1"/>
  <c r="BD409" i="10"/>
  <c r="BG409" i="10"/>
  <c r="AV405" i="10"/>
  <c r="AZ405" i="10"/>
  <c r="BD405" i="10"/>
  <c r="AC401" i="10"/>
  <c r="AV401" i="10"/>
  <c r="AY401" i="10"/>
  <c r="AZ401" i="10"/>
  <c r="BC401" i="10"/>
  <c r="AS401" i="10" s="1"/>
  <c r="BD401" i="10"/>
  <c r="BG401" i="10"/>
  <c r="AB398" i="10"/>
  <c r="AX398" i="10"/>
  <c r="BB398" i="10"/>
  <c r="BF398" i="10"/>
  <c r="AV397" i="10"/>
  <c r="AZ397" i="10"/>
  <c r="BD397" i="10"/>
  <c r="AV393" i="10"/>
  <c r="AZ393" i="10"/>
  <c r="BD393" i="10"/>
  <c r="AV389" i="10"/>
  <c r="AZ389" i="10"/>
  <c r="BD389" i="10"/>
  <c r="AB386" i="10"/>
  <c r="AX386" i="10"/>
  <c r="BA386" i="10"/>
  <c r="BB386" i="10"/>
  <c r="BE386" i="10"/>
  <c r="BF386" i="10"/>
  <c r="AC385" i="10"/>
  <c r="AV385" i="10"/>
  <c r="AY385" i="10"/>
  <c r="AZ385" i="10"/>
  <c r="BC385" i="10"/>
  <c r="AS385" i="10" s="1"/>
  <c r="BD385" i="10"/>
  <c r="BG385" i="10"/>
  <c r="AB382" i="10"/>
  <c r="AX382" i="10"/>
  <c r="BB382" i="10"/>
  <c r="BF382" i="10"/>
  <c r="AC381" i="10"/>
  <c r="AV381" i="10"/>
  <c r="AY381" i="10"/>
  <c r="AZ381" i="10"/>
  <c r="BC381" i="10"/>
  <c r="BD381" i="10"/>
  <c r="BG381" i="10"/>
  <c r="AB378" i="10"/>
  <c r="AX378" i="10"/>
  <c r="BB378" i="10"/>
  <c r="BF378" i="10"/>
  <c r="AB374" i="10"/>
  <c r="AX374" i="10"/>
  <c r="BB374" i="10"/>
  <c r="BF374" i="10"/>
  <c r="AB370" i="10"/>
  <c r="AX370" i="10"/>
  <c r="BB370" i="10"/>
  <c r="BF370" i="10"/>
  <c r="AC369" i="10"/>
  <c r="AV369" i="10"/>
  <c r="AY369" i="10"/>
  <c r="AZ369" i="10"/>
  <c r="BC369" i="10"/>
  <c r="AS369" i="10" s="1"/>
  <c r="BD369" i="10"/>
  <c r="BG369" i="10"/>
  <c r="AB366" i="10"/>
  <c r="AV365" i="10"/>
  <c r="AZ365" i="10"/>
  <c r="BD365" i="10"/>
  <c r="Z362" i="10"/>
  <c r="AD362" i="10"/>
  <c r="AH362" i="10"/>
  <c r="AL362" i="10"/>
  <c r="AW362" i="10"/>
  <c r="AC361" i="10"/>
  <c r="AV361" i="10"/>
  <c r="AY361" i="10"/>
  <c r="AZ361" i="10"/>
  <c r="BC361" i="10"/>
  <c r="AS361" i="10" s="1"/>
  <c r="BD361" i="10"/>
  <c r="BG361" i="10"/>
  <c r="AX357" i="10"/>
  <c r="BF357" i="10"/>
  <c r="AV355" i="10"/>
  <c r="AZ355" i="10"/>
  <c r="BD355" i="10"/>
  <c r="AB355" i="10"/>
  <c r="BB355" i="10"/>
  <c r="AW349" i="10"/>
  <c r="BC347" i="10"/>
  <c r="AV343" i="10"/>
  <c r="AV339" i="10"/>
  <c r="AZ339" i="10"/>
  <c r="BD339" i="10"/>
  <c r="AB339" i="10"/>
  <c r="BB339" i="10"/>
  <c r="AW337" i="10"/>
  <c r="AX337" i="10"/>
  <c r="BE337" i="10"/>
  <c r="BF337" i="10"/>
  <c r="AV335" i="10"/>
  <c r="AZ335" i="10"/>
  <c r="BD335" i="10"/>
  <c r="AB335" i="10"/>
  <c r="BB335" i="10"/>
  <c r="AX333" i="10"/>
  <c r="BF333" i="10"/>
  <c r="AC331" i="10"/>
  <c r="AV331" i="10"/>
  <c r="AY331" i="10"/>
  <c r="AZ331" i="10"/>
  <c r="BC331" i="10"/>
  <c r="BD331" i="10"/>
  <c r="BG331" i="10"/>
  <c r="AB331" i="10"/>
  <c r="BA331" i="10"/>
  <c r="BB331" i="10"/>
  <c r="AW329" i="10"/>
  <c r="AX329" i="10"/>
  <c r="BE329" i="10"/>
  <c r="BF329" i="10"/>
  <c r="AV327" i="10"/>
  <c r="AZ327" i="10"/>
  <c r="BD327" i="10"/>
  <c r="AB327" i="10"/>
  <c r="BB327" i="10"/>
  <c r="AX325" i="10"/>
  <c r="BF325" i="10"/>
  <c r="AV323" i="10"/>
  <c r="AZ323" i="10"/>
  <c r="BD323" i="10"/>
  <c r="AB323" i="10"/>
  <c r="BB323" i="10"/>
  <c r="AX321" i="10"/>
  <c r="AC315" i="10"/>
  <c r="BA315" i="10"/>
  <c r="BB311" i="10"/>
  <c r="AV307" i="10"/>
  <c r="AZ307" i="10"/>
  <c r="BD307" i="10"/>
  <c r="AB307" i="10"/>
  <c r="BB307" i="10"/>
  <c r="AW305" i="10"/>
  <c r="AX305" i="10"/>
  <c r="BE305" i="10"/>
  <c r="BF305" i="10"/>
  <c r="AV303" i="10"/>
  <c r="AZ303" i="10"/>
  <c r="BD303" i="10"/>
  <c r="AB303" i="10"/>
  <c r="BB303" i="10"/>
  <c r="AX301" i="10"/>
  <c r="BF301" i="10"/>
  <c r="AC299" i="10"/>
  <c r="AV299" i="10"/>
  <c r="AY299" i="10"/>
  <c r="AZ299" i="10"/>
  <c r="BC299" i="10"/>
  <c r="BD299" i="10"/>
  <c r="BG299" i="10"/>
  <c r="AU299" i="10" s="1"/>
  <c r="AB299" i="10"/>
  <c r="BA299" i="10"/>
  <c r="BB299" i="10"/>
  <c r="AW297" i="10"/>
  <c r="AX297" i="10"/>
  <c r="BE297" i="10"/>
  <c r="BF297" i="10"/>
  <c r="AV295" i="10"/>
  <c r="AZ295" i="10"/>
  <c r="BD295" i="10"/>
  <c r="AB295" i="10"/>
  <c r="BB295" i="10"/>
  <c r="AX293" i="10"/>
  <c r="BF293" i="10"/>
  <c r="AV291" i="10"/>
  <c r="AZ291" i="10"/>
  <c r="BD291" i="10"/>
  <c r="AB291" i="10"/>
  <c r="BB291" i="10"/>
  <c r="BD287" i="10"/>
  <c r="AV199" i="10"/>
  <c r="AZ199" i="10"/>
  <c r="BD199" i="10"/>
  <c r="AB199" i="10"/>
  <c r="BB199" i="10"/>
  <c r="BF358" i="10"/>
  <c r="AV357" i="10"/>
  <c r="AZ357" i="10"/>
  <c r="BD357" i="10"/>
  <c r="AB354" i="10"/>
  <c r="AX354" i="10"/>
  <c r="BB354" i="10"/>
  <c r="BF354" i="10"/>
  <c r="AV353" i="10"/>
  <c r="BF350" i="10"/>
  <c r="BC349" i="10"/>
  <c r="BD341" i="10"/>
  <c r="AC337" i="10"/>
  <c r="AV337" i="10"/>
  <c r="AY337" i="10"/>
  <c r="AZ337" i="10"/>
  <c r="BC337" i="10"/>
  <c r="BD337" i="10"/>
  <c r="BG337" i="10"/>
  <c r="AV333" i="10"/>
  <c r="AZ333" i="10"/>
  <c r="BD333" i="10"/>
  <c r="AC329" i="10"/>
  <c r="AV329" i="10"/>
  <c r="AY329" i="10"/>
  <c r="AQ329" i="10" s="1"/>
  <c r="AZ329" i="10"/>
  <c r="BC329" i="10"/>
  <c r="AS329" i="10" s="1"/>
  <c r="BD329" i="10"/>
  <c r="BG329" i="10"/>
  <c r="AU329" i="10" s="1"/>
  <c r="AV325" i="10"/>
  <c r="AZ325" i="10"/>
  <c r="BD325" i="10"/>
  <c r="BD309" i="10"/>
  <c r="AC305" i="10"/>
  <c r="AV305" i="10"/>
  <c r="AY305" i="10"/>
  <c r="AZ305" i="10"/>
  <c r="BC305" i="10"/>
  <c r="BD305" i="10"/>
  <c r="BG305" i="10"/>
  <c r="AV301" i="10"/>
  <c r="AZ301" i="10"/>
  <c r="BD301" i="10"/>
  <c r="AC297" i="10"/>
  <c r="AV297" i="10"/>
  <c r="AY297" i="10"/>
  <c r="AZ297" i="10"/>
  <c r="BC297" i="10"/>
  <c r="AS297" i="10" s="1"/>
  <c r="BD297" i="10"/>
  <c r="BG297" i="10"/>
  <c r="AU297" i="10" s="1"/>
  <c r="AV293" i="10"/>
  <c r="AZ293" i="10"/>
  <c r="BD293" i="10"/>
  <c r="AC1014" i="1"/>
  <c r="AY1014" i="1"/>
  <c r="BC1014" i="1"/>
  <c r="BG1014" i="1"/>
  <c r="W1014" i="1"/>
  <c r="Z1014" i="1" s="1"/>
  <c r="N1014" i="1" s="1"/>
  <c r="AC1010" i="1"/>
  <c r="AY1010" i="1"/>
  <c r="BC1010" i="1"/>
  <c r="BG1010" i="1"/>
  <c r="W1010" i="1"/>
  <c r="Z1010" i="1" s="1"/>
  <c r="N1010" i="1" s="1"/>
  <c r="W352" i="10"/>
  <c r="W320" i="10"/>
  <c r="W312" i="10"/>
  <c r="AC1012" i="1"/>
  <c r="AY1012" i="1"/>
  <c r="BC1012" i="1"/>
  <c r="BG1012" i="1"/>
  <c r="W1012" i="1"/>
  <c r="AD1012" i="1" s="1"/>
  <c r="AC1008" i="1"/>
  <c r="AY1008" i="1"/>
  <c r="BC1008" i="1"/>
  <c r="BG1008" i="1"/>
  <c r="W1008" i="1"/>
  <c r="Z1008" i="1" s="1"/>
  <c r="N1008" i="1" s="1"/>
  <c r="AB1006" i="1"/>
  <c r="AW1006" i="1"/>
  <c r="AX1006" i="1"/>
  <c r="BA1006" i="1"/>
  <c r="BB1006" i="1"/>
  <c r="AC1005" i="1"/>
  <c r="AV1005" i="1"/>
  <c r="AY1005" i="1"/>
  <c r="AZ1005" i="1"/>
  <c r="BC1005" i="1"/>
  <c r="BD1005" i="1"/>
  <c r="BG1005" i="1"/>
  <c r="Z1002" i="1"/>
  <c r="N1002" i="1" s="1"/>
  <c r="AB1002" i="1"/>
  <c r="AD1002" i="1"/>
  <c r="AF1002" i="1"/>
  <c r="AH1002" i="1"/>
  <c r="AJ1002" i="1"/>
  <c r="AL1002" i="1"/>
  <c r="AN1002" i="1"/>
  <c r="AW1002" i="1"/>
  <c r="AX1002" i="1"/>
  <c r="BA1002" i="1"/>
  <c r="BB1002" i="1"/>
  <c r="BE1002" i="1"/>
  <c r="BF1002" i="1"/>
  <c r="AC1001" i="1"/>
  <c r="AV1001" i="1"/>
  <c r="AY1001" i="1"/>
  <c r="AZ1001" i="1"/>
  <c r="BC1001" i="1"/>
  <c r="BD1001" i="1"/>
  <c r="BG1001" i="1"/>
  <c r="AB998" i="1"/>
  <c r="AW998" i="1"/>
  <c r="AX998" i="1"/>
  <c r="BA998" i="1"/>
  <c r="BB998" i="1"/>
  <c r="BE998" i="1"/>
  <c r="BF998" i="1"/>
  <c r="AC997" i="1"/>
  <c r="AV997" i="1"/>
  <c r="AY997" i="1"/>
  <c r="AZ997" i="1"/>
  <c r="BC997" i="1"/>
  <c r="BD997" i="1"/>
  <c r="BG997" i="1"/>
  <c r="AB994" i="1"/>
  <c r="AX994" i="1"/>
  <c r="BB994" i="1"/>
  <c r="BF994" i="1"/>
  <c r="AC993" i="1"/>
  <c r="AV993" i="1"/>
  <c r="AY993" i="1"/>
  <c r="AZ993" i="1"/>
  <c r="BC993" i="1"/>
  <c r="BD993" i="1"/>
  <c r="BG993" i="1"/>
  <c r="AB990" i="1"/>
  <c r="AW990" i="1"/>
  <c r="AX990" i="1"/>
  <c r="BA990" i="1"/>
  <c r="BB990" i="1"/>
  <c r="BE990" i="1"/>
  <c r="BF990" i="1"/>
  <c r="AC989" i="1"/>
  <c r="AV989" i="1"/>
  <c r="AY989" i="1"/>
  <c r="AZ989" i="1"/>
  <c r="BC989" i="1"/>
  <c r="BD989" i="1"/>
  <c r="BG989" i="1"/>
  <c r="AB986" i="1"/>
  <c r="AX986" i="1"/>
  <c r="BB986" i="1"/>
  <c r="BF986" i="1"/>
  <c r="AC985" i="1"/>
  <c r="AV985" i="1"/>
  <c r="AY985" i="1"/>
  <c r="AZ985" i="1"/>
  <c r="BC985" i="1"/>
  <c r="BD985" i="1"/>
  <c r="BG985" i="1"/>
  <c r="AB982" i="1"/>
  <c r="AW982" i="1"/>
  <c r="AX982" i="1"/>
  <c r="BA982" i="1"/>
  <c r="BB982" i="1"/>
  <c r="BE982" i="1"/>
  <c r="BF982" i="1"/>
  <c r="AC981" i="1"/>
  <c r="AV981" i="1"/>
  <c r="AY981" i="1"/>
  <c r="AZ981" i="1"/>
  <c r="BC981" i="1"/>
  <c r="BD981" i="1"/>
  <c r="BG981" i="1"/>
  <c r="AB978" i="1"/>
  <c r="AX978" i="1"/>
  <c r="BB978" i="1"/>
  <c r="BF978" i="1"/>
  <c r="AC977" i="1"/>
  <c r="AV977" i="1"/>
  <c r="AY977" i="1"/>
  <c r="AZ977" i="1"/>
  <c r="BC977" i="1"/>
  <c r="BD977" i="1"/>
  <c r="BG977" i="1"/>
  <c r="AB974" i="1"/>
  <c r="AW974" i="1"/>
  <c r="AX974" i="1"/>
  <c r="BA974" i="1"/>
  <c r="BB974" i="1"/>
  <c r="BE974" i="1"/>
  <c r="BF974" i="1"/>
  <c r="AC973" i="1"/>
  <c r="AV973" i="1"/>
  <c r="AY973" i="1"/>
  <c r="AZ973" i="1"/>
  <c r="BC973" i="1"/>
  <c r="BD973" i="1"/>
  <c r="BG973" i="1"/>
  <c r="AB970" i="1"/>
  <c r="AX970" i="1"/>
  <c r="BB970" i="1"/>
  <c r="BF970" i="1"/>
  <c r="AC969" i="1"/>
  <c r="AV969" i="1"/>
  <c r="AY969" i="1"/>
  <c r="AZ969" i="1"/>
  <c r="BC969" i="1"/>
  <c r="BD969" i="1"/>
  <c r="BG969" i="1"/>
  <c r="AB966" i="1"/>
  <c r="AW966" i="1"/>
  <c r="AX966" i="1"/>
  <c r="BA966" i="1"/>
  <c r="BB966" i="1"/>
  <c r="BE966" i="1"/>
  <c r="BF966" i="1"/>
  <c r="AC965" i="1"/>
  <c r="AV965" i="1"/>
  <c r="AY965" i="1"/>
  <c r="AZ965" i="1"/>
  <c r="BC965" i="1"/>
  <c r="BD965" i="1"/>
  <c r="BG965" i="1"/>
  <c r="AB962" i="1"/>
  <c r="AW962" i="1"/>
  <c r="AX962" i="1"/>
  <c r="BA962" i="1"/>
  <c r="BB962" i="1"/>
  <c r="BE962" i="1"/>
  <c r="BF962" i="1"/>
  <c r="AC961" i="1"/>
  <c r="AV961" i="1"/>
  <c r="AY961" i="1"/>
  <c r="AZ961" i="1"/>
  <c r="BC961" i="1"/>
  <c r="BD961" i="1"/>
  <c r="BG961" i="1"/>
  <c r="AB958" i="1"/>
  <c r="AX958" i="1"/>
  <c r="BB958" i="1"/>
  <c r="BF958" i="1"/>
  <c r="AC957" i="1"/>
  <c r="AV957" i="1"/>
  <c r="AY957" i="1"/>
  <c r="AZ957" i="1"/>
  <c r="BC957" i="1"/>
  <c r="BD957" i="1"/>
  <c r="BG957" i="1"/>
  <c r="AB954" i="1"/>
  <c r="AX954" i="1"/>
  <c r="BB954" i="1"/>
  <c r="BF954" i="1"/>
  <c r="AC953" i="1"/>
  <c r="AV953" i="1"/>
  <c r="AY953" i="1"/>
  <c r="AZ953" i="1"/>
  <c r="BC953" i="1"/>
  <c r="BD953" i="1"/>
  <c r="BG953" i="1"/>
  <c r="AB950" i="1"/>
  <c r="AX950" i="1"/>
  <c r="BB950" i="1"/>
  <c r="BF950" i="1"/>
  <c r="AC949" i="1"/>
  <c r="AV949" i="1"/>
  <c r="AY949" i="1"/>
  <c r="AZ949" i="1"/>
  <c r="BC949" i="1"/>
  <c r="BD949" i="1"/>
  <c r="BG949" i="1"/>
  <c r="AB946" i="1"/>
  <c r="AX946" i="1"/>
  <c r="BB946" i="1"/>
  <c r="BF946" i="1"/>
  <c r="AC945" i="1"/>
  <c r="AV945" i="1"/>
  <c r="AY945" i="1"/>
  <c r="AZ945" i="1"/>
  <c r="BC945" i="1"/>
  <c r="BD945" i="1"/>
  <c r="BG945" i="1"/>
  <c r="AB942" i="1"/>
  <c r="AW942" i="1"/>
  <c r="AX942" i="1"/>
  <c r="BA942" i="1"/>
  <c r="BB942" i="1"/>
  <c r="BE942" i="1"/>
  <c r="BF942" i="1"/>
  <c r="AC941" i="1"/>
  <c r="AV941" i="1"/>
  <c r="AY941" i="1"/>
  <c r="AZ941" i="1"/>
  <c r="BC941" i="1"/>
  <c r="BD941" i="1"/>
  <c r="BG941" i="1"/>
  <c r="AB938" i="1"/>
  <c r="AX938" i="1"/>
  <c r="BB938" i="1"/>
  <c r="BF938" i="1"/>
  <c r="AC937" i="1"/>
  <c r="AV937" i="1"/>
  <c r="AY937" i="1"/>
  <c r="AZ937" i="1"/>
  <c r="BC937" i="1"/>
  <c r="BD937" i="1"/>
  <c r="BG937" i="1"/>
  <c r="AB934" i="1"/>
  <c r="AW934" i="1"/>
  <c r="AX934" i="1"/>
  <c r="BA934" i="1"/>
  <c r="BB934" i="1"/>
  <c r="BE934" i="1"/>
  <c r="BF934" i="1"/>
  <c r="AV933" i="1"/>
  <c r="AZ933" i="1"/>
  <c r="BD933" i="1"/>
  <c r="AB930" i="1"/>
  <c r="AX930" i="1"/>
  <c r="BB930" i="1"/>
  <c r="BF930" i="1"/>
  <c r="AC929" i="1"/>
  <c r="AV929" i="1"/>
  <c r="AY929" i="1"/>
  <c r="AZ929" i="1"/>
  <c r="BC929" i="1"/>
  <c r="BD929" i="1"/>
  <c r="BG929" i="1"/>
  <c r="AB926" i="1"/>
  <c r="AW926" i="1"/>
  <c r="AX926" i="1"/>
  <c r="BA926" i="1"/>
  <c r="BB926" i="1"/>
  <c r="BE926" i="1"/>
  <c r="BF926" i="1"/>
  <c r="AV925" i="1"/>
  <c r="AZ925" i="1"/>
  <c r="BD925" i="1"/>
  <c r="AB922" i="1"/>
  <c r="AX922" i="1"/>
  <c r="BB922" i="1"/>
  <c r="BF922" i="1"/>
  <c r="AC921" i="1"/>
  <c r="AV921" i="1"/>
  <c r="AY921" i="1"/>
  <c r="AZ921" i="1"/>
  <c r="BC921" i="1"/>
  <c r="BD921" i="1"/>
  <c r="BG921" i="1"/>
  <c r="Z918" i="1"/>
  <c r="N918" i="1" s="1"/>
  <c r="AB918" i="1"/>
  <c r="AD918" i="1"/>
  <c r="AF918" i="1"/>
  <c r="AH918" i="1"/>
  <c r="AJ918" i="1"/>
  <c r="AL918" i="1"/>
  <c r="AN918" i="1"/>
  <c r="AW918" i="1"/>
  <c r="AX918" i="1"/>
  <c r="BA918" i="1"/>
  <c r="BB918" i="1"/>
  <c r="BE918" i="1"/>
  <c r="BF918" i="1"/>
  <c r="AV917" i="1"/>
  <c r="AZ917" i="1"/>
  <c r="BD917" i="1"/>
  <c r="AB914" i="1"/>
  <c r="AX914" i="1"/>
  <c r="BB914" i="1"/>
  <c r="BF914" i="1"/>
  <c r="AC913" i="1"/>
  <c r="AV913" i="1"/>
  <c r="AY913" i="1"/>
  <c r="AZ913" i="1"/>
  <c r="BC913" i="1"/>
  <c r="BD913" i="1"/>
  <c r="BG913" i="1"/>
  <c r="AB910" i="1"/>
  <c r="AW910" i="1"/>
  <c r="AX910" i="1"/>
  <c r="BA910" i="1"/>
  <c r="BB910" i="1"/>
  <c r="BE910" i="1"/>
  <c r="BF910" i="1"/>
  <c r="AV909" i="1"/>
  <c r="AZ909" i="1"/>
  <c r="BD909" i="1"/>
  <c r="AB906" i="1"/>
  <c r="AX906" i="1"/>
  <c r="BB906" i="1"/>
  <c r="BF906" i="1"/>
  <c r="AC905" i="1"/>
  <c r="AV905" i="1"/>
  <c r="AY905" i="1"/>
  <c r="AZ905" i="1"/>
  <c r="BC905" i="1"/>
  <c r="BD905" i="1"/>
  <c r="BG905" i="1"/>
  <c r="AB902" i="1"/>
  <c r="AX902" i="1"/>
  <c r="BB902" i="1"/>
  <c r="BF902" i="1"/>
  <c r="AV901" i="1"/>
  <c r="AZ901" i="1"/>
  <c r="BD901" i="1"/>
  <c r="AB898" i="1"/>
  <c r="AX898" i="1"/>
  <c r="BB898" i="1"/>
  <c r="BF898" i="1"/>
  <c r="AC897" i="1"/>
  <c r="AV897" i="1"/>
  <c r="AY897" i="1"/>
  <c r="AZ897" i="1"/>
  <c r="BC897" i="1"/>
  <c r="BD897" i="1"/>
  <c r="BG897" i="1"/>
  <c r="Z894" i="1"/>
  <c r="N894" i="1" s="1"/>
  <c r="AB894" i="1"/>
  <c r="AD894" i="1"/>
  <c r="AF894" i="1"/>
  <c r="AH894" i="1"/>
  <c r="AJ894" i="1"/>
  <c r="AL894" i="1"/>
  <c r="AN894" i="1"/>
  <c r="AW894" i="1"/>
  <c r="AX894" i="1"/>
  <c r="BA894" i="1"/>
  <c r="BB894" i="1"/>
  <c r="BE894" i="1"/>
  <c r="BF894" i="1"/>
  <c r="AV893" i="1"/>
  <c r="AZ893" i="1"/>
  <c r="BD893" i="1"/>
  <c r="Z890" i="1"/>
  <c r="N890" i="1" s="1"/>
  <c r="AB890" i="1"/>
  <c r="AD890" i="1"/>
  <c r="AF890" i="1"/>
  <c r="AH890" i="1"/>
  <c r="AJ890" i="1"/>
  <c r="AL890" i="1"/>
  <c r="AN890" i="1"/>
  <c r="AW890" i="1"/>
  <c r="AX890" i="1"/>
  <c r="BA890" i="1"/>
  <c r="BB890" i="1"/>
  <c r="BE890" i="1"/>
  <c r="BF890" i="1"/>
  <c r="AC889" i="1"/>
  <c r="AV889" i="1"/>
  <c r="AY889" i="1"/>
  <c r="AZ889" i="1"/>
  <c r="BC889" i="1"/>
  <c r="BD889" i="1"/>
  <c r="BG889" i="1"/>
  <c r="AB886" i="1"/>
  <c r="AW886" i="1"/>
  <c r="AX886" i="1"/>
  <c r="BA886" i="1"/>
  <c r="BB886" i="1"/>
  <c r="BE886" i="1"/>
  <c r="BF886" i="1"/>
  <c r="AV885" i="1"/>
  <c r="AZ885" i="1"/>
  <c r="BD885" i="1"/>
  <c r="AB882" i="1"/>
  <c r="AW882" i="1"/>
  <c r="AX882" i="1"/>
  <c r="BA882" i="1"/>
  <c r="BB882" i="1"/>
  <c r="BE882" i="1"/>
  <c r="BF882" i="1"/>
  <c r="AC881" i="1"/>
  <c r="AV881" i="1"/>
  <c r="AY881" i="1"/>
  <c r="AZ881" i="1"/>
  <c r="BC881" i="1"/>
  <c r="BD881" i="1"/>
  <c r="BG881" i="1"/>
  <c r="AB878" i="1"/>
  <c r="AX878" i="1"/>
  <c r="BB878" i="1"/>
  <c r="BF878" i="1"/>
  <c r="AC877" i="1"/>
  <c r="AV877" i="1"/>
  <c r="AY877" i="1"/>
  <c r="AZ877" i="1"/>
  <c r="BC877" i="1"/>
  <c r="BD877" i="1"/>
  <c r="BG877" i="1"/>
  <c r="AB874" i="1"/>
  <c r="AW874" i="1"/>
  <c r="AX874" i="1"/>
  <c r="BA874" i="1"/>
  <c r="BB874" i="1"/>
  <c r="BE874" i="1"/>
  <c r="BF874" i="1"/>
  <c r="AC873" i="1"/>
  <c r="AV873" i="1"/>
  <c r="AY873" i="1"/>
  <c r="AZ873" i="1"/>
  <c r="BC873" i="1"/>
  <c r="BD873" i="1"/>
  <c r="BG873" i="1"/>
  <c r="AB870" i="1"/>
  <c r="AX870" i="1"/>
  <c r="BB870" i="1"/>
  <c r="BF870" i="1"/>
  <c r="AC869" i="1"/>
  <c r="AV869" i="1"/>
  <c r="AY869" i="1"/>
  <c r="AZ869" i="1"/>
  <c r="BC869" i="1"/>
  <c r="BD869" i="1"/>
  <c r="BG869" i="1"/>
  <c r="AB866" i="1"/>
  <c r="AW866" i="1"/>
  <c r="AX866" i="1"/>
  <c r="BA866" i="1"/>
  <c r="BB866" i="1"/>
  <c r="BE866" i="1"/>
  <c r="BF866" i="1"/>
  <c r="AC865" i="1"/>
  <c r="AV865" i="1"/>
  <c r="AY865" i="1"/>
  <c r="AZ865" i="1"/>
  <c r="BC865" i="1"/>
  <c r="BD865" i="1"/>
  <c r="BG865" i="1"/>
  <c r="AB862" i="1"/>
  <c r="AW862" i="1"/>
  <c r="AX862" i="1"/>
  <c r="BA862" i="1"/>
  <c r="BB862" i="1"/>
  <c r="BE862" i="1"/>
  <c r="BF862" i="1"/>
  <c r="AC861" i="1"/>
  <c r="AV861" i="1"/>
  <c r="AY861" i="1"/>
  <c r="AZ861" i="1"/>
  <c r="BC861" i="1"/>
  <c r="BD861" i="1"/>
  <c r="BG861" i="1"/>
  <c r="AB858" i="1"/>
  <c r="AW858" i="1"/>
  <c r="AX858" i="1"/>
  <c r="BA858" i="1"/>
  <c r="BB858" i="1"/>
  <c r="BE858" i="1"/>
  <c r="BF858" i="1"/>
  <c r="AC857" i="1"/>
  <c r="AV857" i="1"/>
  <c r="AY857" i="1"/>
  <c r="AZ857" i="1"/>
  <c r="BC857" i="1"/>
  <c r="BD857" i="1"/>
  <c r="BG857" i="1"/>
  <c r="AB854" i="1"/>
  <c r="AW854" i="1"/>
  <c r="AX854" i="1"/>
  <c r="BA854" i="1"/>
  <c r="BB854" i="1"/>
  <c r="BE854" i="1"/>
  <c r="BF854" i="1"/>
  <c r="AC853" i="1"/>
  <c r="AV853" i="1"/>
  <c r="AY853" i="1"/>
  <c r="AZ853" i="1"/>
  <c r="BC853" i="1"/>
  <c r="BD853" i="1"/>
  <c r="BG853" i="1"/>
  <c r="AB850" i="1"/>
  <c r="AW850" i="1"/>
  <c r="AX850" i="1"/>
  <c r="BA850" i="1"/>
  <c r="BB850" i="1"/>
  <c r="BE850" i="1"/>
  <c r="BF850" i="1"/>
  <c r="AC849" i="1"/>
  <c r="AV849" i="1"/>
  <c r="AY849" i="1"/>
  <c r="AZ849" i="1"/>
  <c r="BC849" i="1"/>
  <c r="BD849" i="1"/>
  <c r="BG849" i="1"/>
  <c r="AB846" i="1"/>
  <c r="AW846" i="1"/>
  <c r="AX846" i="1"/>
  <c r="BA846" i="1"/>
  <c r="BB846" i="1"/>
  <c r="BE846" i="1"/>
  <c r="BF846" i="1"/>
  <c r="AC845" i="1"/>
  <c r="AV845" i="1"/>
  <c r="AY845" i="1"/>
  <c r="AZ845" i="1"/>
  <c r="BC845" i="1"/>
  <c r="BD845" i="1"/>
  <c r="BG845" i="1"/>
  <c r="AB842" i="1"/>
  <c r="AW842" i="1"/>
  <c r="AX842" i="1"/>
  <c r="BA842" i="1"/>
  <c r="BB842" i="1"/>
  <c r="BE842" i="1"/>
  <c r="BF842" i="1"/>
  <c r="AC841" i="1"/>
  <c r="AV841" i="1"/>
  <c r="AY841" i="1"/>
  <c r="AZ841" i="1"/>
  <c r="BC841" i="1"/>
  <c r="BD841" i="1"/>
  <c r="BG841" i="1"/>
  <c r="AB838" i="1"/>
  <c r="AW838" i="1"/>
  <c r="AX838" i="1"/>
  <c r="BA838" i="1"/>
  <c r="BB838" i="1"/>
  <c r="BE838" i="1"/>
  <c r="BF838" i="1"/>
  <c r="AC837" i="1"/>
  <c r="AV837" i="1"/>
  <c r="AY837" i="1"/>
  <c r="AZ837" i="1"/>
  <c r="BC837" i="1"/>
  <c r="BD837" i="1"/>
  <c r="BG837" i="1"/>
  <c r="AB834" i="1"/>
  <c r="AW834" i="1"/>
  <c r="AX834" i="1"/>
  <c r="BA834" i="1"/>
  <c r="BB834" i="1"/>
  <c r="BE834" i="1"/>
  <c r="BF834" i="1"/>
  <c r="AC833" i="1"/>
  <c r="AV833" i="1"/>
  <c r="AY833" i="1"/>
  <c r="AZ833" i="1"/>
  <c r="BC833" i="1"/>
  <c r="BD833" i="1"/>
  <c r="BG833" i="1"/>
  <c r="AB830" i="1"/>
  <c r="AW830" i="1"/>
  <c r="AX830" i="1"/>
  <c r="BA830" i="1"/>
  <c r="BB830" i="1"/>
  <c r="BE830" i="1"/>
  <c r="BF830" i="1"/>
  <c r="AC829" i="1"/>
  <c r="AV829" i="1"/>
  <c r="AY829" i="1"/>
  <c r="AZ829" i="1"/>
  <c r="BC829" i="1"/>
  <c r="BD829" i="1"/>
  <c r="BG829" i="1"/>
  <c r="AB826" i="1"/>
  <c r="AW826" i="1"/>
  <c r="AX826" i="1"/>
  <c r="BA826" i="1"/>
  <c r="BB826" i="1"/>
  <c r="BE826" i="1"/>
  <c r="BF826" i="1"/>
  <c r="AC825" i="1"/>
  <c r="AV825" i="1"/>
  <c r="AY825" i="1"/>
  <c r="AZ825" i="1"/>
  <c r="BC825" i="1"/>
  <c r="BD825" i="1"/>
  <c r="BG825" i="1"/>
  <c r="AB822" i="1"/>
  <c r="AW822" i="1"/>
  <c r="AX822" i="1"/>
  <c r="BA822" i="1"/>
  <c r="BB822" i="1"/>
  <c r="BE822" i="1"/>
  <c r="BF822" i="1"/>
  <c r="AC821" i="1"/>
  <c r="AV821" i="1"/>
  <c r="AY821" i="1"/>
  <c r="AQ821" i="1"/>
  <c r="AZ821" i="1"/>
  <c r="BC821" i="1"/>
  <c r="BD821" i="1"/>
  <c r="BG821" i="1"/>
  <c r="Z818" i="1"/>
  <c r="N818" i="1" s="1"/>
  <c r="AB818" i="1"/>
  <c r="AD818" i="1"/>
  <c r="AF818" i="1"/>
  <c r="AH818" i="1"/>
  <c r="AJ818" i="1"/>
  <c r="AL818" i="1"/>
  <c r="AN818" i="1"/>
  <c r="AW818" i="1"/>
  <c r="AX818" i="1"/>
  <c r="BA818" i="1"/>
  <c r="BB818" i="1"/>
  <c r="BE818" i="1"/>
  <c r="BF818" i="1"/>
  <c r="AC817" i="1"/>
  <c r="AV817" i="1"/>
  <c r="AY817" i="1"/>
  <c r="AZ817" i="1"/>
  <c r="BC817" i="1"/>
  <c r="BD817" i="1"/>
  <c r="BG817" i="1"/>
  <c r="Z814" i="1"/>
  <c r="N814" i="1" s="1"/>
  <c r="AB814" i="1"/>
  <c r="AD814" i="1"/>
  <c r="AF814" i="1"/>
  <c r="AH814" i="1"/>
  <c r="AJ814" i="1"/>
  <c r="AL814" i="1"/>
  <c r="AN814" i="1"/>
  <c r="AW814" i="1"/>
  <c r="AX814" i="1"/>
  <c r="BA814" i="1"/>
  <c r="BB814" i="1"/>
  <c r="BE814" i="1"/>
  <c r="BF814" i="1"/>
  <c r="AC813" i="1"/>
  <c r="AV813" i="1"/>
  <c r="AY813" i="1"/>
  <c r="AZ813" i="1"/>
  <c r="BC813" i="1"/>
  <c r="BD813" i="1"/>
  <c r="BG813" i="1"/>
  <c r="AB810" i="1"/>
  <c r="AW810" i="1"/>
  <c r="AX810" i="1"/>
  <c r="BA810" i="1"/>
  <c r="BB810" i="1"/>
  <c r="BE810" i="1"/>
  <c r="BF810" i="1"/>
  <c r="AC809" i="1"/>
  <c r="AV809" i="1"/>
  <c r="AY809" i="1"/>
  <c r="AZ809" i="1"/>
  <c r="BC809" i="1"/>
  <c r="BD809" i="1"/>
  <c r="BG809" i="1"/>
  <c r="AB806" i="1"/>
  <c r="AX806" i="1"/>
  <c r="BB806" i="1"/>
  <c r="BF806" i="1"/>
  <c r="AC805" i="1"/>
  <c r="AV805" i="1"/>
  <c r="AY805" i="1"/>
  <c r="AZ805" i="1"/>
  <c r="BC805" i="1"/>
  <c r="BD805" i="1"/>
  <c r="BG805" i="1"/>
  <c r="AB802" i="1"/>
  <c r="AW802" i="1"/>
  <c r="AX802" i="1"/>
  <c r="BA802" i="1"/>
  <c r="BB802" i="1"/>
  <c r="BE802" i="1"/>
  <c r="BF802" i="1"/>
  <c r="AC801" i="1"/>
  <c r="AV801" i="1"/>
  <c r="AY801" i="1"/>
  <c r="AZ801" i="1"/>
  <c r="BC801" i="1"/>
  <c r="BD801" i="1"/>
  <c r="BG801" i="1"/>
  <c r="AB798" i="1"/>
  <c r="AX798" i="1"/>
  <c r="BB798" i="1"/>
  <c r="BF798" i="1"/>
  <c r="AC797" i="1"/>
  <c r="AV797" i="1"/>
  <c r="AY797" i="1"/>
  <c r="AZ797" i="1"/>
  <c r="BC797" i="1"/>
  <c r="BD797" i="1"/>
  <c r="BG797" i="1"/>
  <c r="AB794" i="1"/>
  <c r="AW794" i="1"/>
  <c r="AX794" i="1"/>
  <c r="BA794" i="1"/>
  <c r="BB794" i="1"/>
  <c r="BE794" i="1"/>
  <c r="BF794" i="1"/>
  <c r="AC793" i="1"/>
  <c r="AV793" i="1"/>
  <c r="AY793" i="1"/>
  <c r="AZ793" i="1"/>
  <c r="BC793" i="1"/>
  <c r="BD793" i="1"/>
  <c r="BG793" i="1"/>
  <c r="AB790" i="1"/>
  <c r="AW790" i="1"/>
  <c r="AX790" i="1"/>
  <c r="BA790" i="1"/>
  <c r="BB790" i="1"/>
  <c r="BE790" i="1"/>
  <c r="BF790" i="1"/>
  <c r="AC789" i="1"/>
  <c r="AV789" i="1"/>
  <c r="AY789" i="1"/>
  <c r="AZ789" i="1"/>
  <c r="BC789" i="1"/>
  <c r="BD789" i="1"/>
  <c r="BG789" i="1"/>
  <c r="AB786" i="1"/>
  <c r="AW786" i="1"/>
  <c r="AX786" i="1"/>
  <c r="BA786" i="1"/>
  <c r="BB786" i="1"/>
  <c r="BE786" i="1"/>
  <c r="BF786" i="1"/>
  <c r="AC785" i="1"/>
  <c r="AV785" i="1"/>
  <c r="AY785" i="1"/>
  <c r="AZ785" i="1"/>
  <c r="BC785" i="1"/>
  <c r="BD785" i="1"/>
  <c r="BG785" i="1"/>
  <c r="AB782" i="1"/>
  <c r="AW782" i="1"/>
  <c r="AX782" i="1"/>
  <c r="BA782" i="1"/>
  <c r="BB782" i="1"/>
  <c r="BE782" i="1"/>
  <c r="BF782" i="1"/>
  <c r="AC781" i="1"/>
  <c r="AV781" i="1"/>
  <c r="AY781" i="1"/>
  <c r="AZ781" i="1"/>
  <c r="BC781" i="1"/>
  <c r="BD781" i="1"/>
  <c r="BG781" i="1"/>
  <c r="AB778" i="1"/>
  <c r="AW778" i="1"/>
  <c r="AX778" i="1"/>
  <c r="BA778" i="1"/>
  <c r="BB778" i="1"/>
  <c r="BE778" i="1"/>
  <c r="BF778" i="1"/>
  <c r="AC777" i="1"/>
  <c r="AV777" i="1"/>
  <c r="AY777" i="1"/>
  <c r="AZ777" i="1"/>
  <c r="BC777" i="1"/>
  <c r="BD777" i="1"/>
  <c r="BG777" i="1"/>
  <c r="AB774" i="1"/>
  <c r="AW774" i="1"/>
  <c r="AX774" i="1"/>
  <c r="BA774" i="1"/>
  <c r="BB774" i="1"/>
  <c r="BE774" i="1"/>
  <c r="BF774" i="1"/>
  <c r="AC773" i="1"/>
  <c r="AV773" i="1"/>
  <c r="AY773" i="1"/>
  <c r="AZ773" i="1"/>
  <c r="BC773" i="1"/>
  <c r="BD773" i="1"/>
  <c r="BG773" i="1"/>
  <c r="AB770" i="1"/>
  <c r="AW770" i="1"/>
  <c r="AX770" i="1"/>
  <c r="BA770" i="1"/>
  <c r="BB770" i="1"/>
  <c r="BE770" i="1"/>
  <c r="BF770" i="1"/>
  <c r="AC769" i="1"/>
  <c r="AV769" i="1"/>
  <c r="AY769" i="1"/>
  <c r="AZ769" i="1"/>
  <c r="BC769" i="1"/>
  <c r="BD769" i="1"/>
  <c r="BG769" i="1"/>
  <c r="AB766" i="1"/>
  <c r="AW766" i="1"/>
  <c r="AX766" i="1"/>
  <c r="BA766" i="1"/>
  <c r="BB766" i="1"/>
  <c r="BE766" i="1"/>
  <c r="BF766" i="1"/>
  <c r="AC765" i="1"/>
  <c r="AV765" i="1"/>
  <c r="AY765" i="1"/>
  <c r="AZ765" i="1"/>
  <c r="BC765" i="1"/>
  <c r="BD765" i="1"/>
  <c r="BG765" i="1"/>
  <c r="Y763" i="1"/>
  <c r="J763" i="1" s="1"/>
  <c r="AE763" i="1"/>
  <c r="AG763" i="1"/>
  <c r="AI763" i="1"/>
  <c r="AK763" i="1"/>
  <c r="AM763" i="1"/>
  <c r="AO763" i="1"/>
  <c r="AB762" i="1"/>
  <c r="AW762" i="1"/>
  <c r="AX762" i="1"/>
  <c r="BA762" i="1"/>
  <c r="BB762" i="1"/>
  <c r="BE762" i="1"/>
  <c r="BF762" i="1"/>
  <c r="AC761" i="1"/>
  <c r="AV761" i="1"/>
  <c r="AY761" i="1"/>
  <c r="AZ761" i="1"/>
  <c r="BC761" i="1"/>
  <c r="BD761" i="1"/>
  <c r="BG761" i="1"/>
  <c r="AB758" i="1"/>
  <c r="AW758" i="1"/>
  <c r="AX758" i="1"/>
  <c r="BA758" i="1"/>
  <c r="BB758" i="1"/>
  <c r="BE758" i="1"/>
  <c r="BF758" i="1"/>
  <c r="AC757" i="1"/>
  <c r="AV757" i="1"/>
  <c r="AY757" i="1"/>
  <c r="AZ757" i="1"/>
  <c r="BC757" i="1"/>
  <c r="AS757" i="1" s="1"/>
  <c r="BD757" i="1"/>
  <c r="BG757" i="1"/>
  <c r="AB754" i="1"/>
  <c r="AW754" i="1"/>
  <c r="AX754" i="1"/>
  <c r="BA754" i="1"/>
  <c r="BB754" i="1"/>
  <c r="BE754" i="1"/>
  <c r="BF754" i="1"/>
  <c r="AC753" i="1"/>
  <c r="AV753" i="1"/>
  <c r="AY753" i="1"/>
  <c r="AZ753" i="1"/>
  <c r="BC753" i="1"/>
  <c r="BD753" i="1"/>
  <c r="BG753" i="1"/>
  <c r="AB750" i="1"/>
  <c r="AW750" i="1"/>
  <c r="AX750" i="1"/>
  <c r="BA750" i="1"/>
  <c r="BB750" i="1"/>
  <c r="BE750" i="1"/>
  <c r="BF750" i="1"/>
  <c r="AC749" i="1"/>
  <c r="AV749" i="1"/>
  <c r="AY749" i="1"/>
  <c r="AZ749" i="1"/>
  <c r="BC749" i="1"/>
  <c r="BD749" i="1"/>
  <c r="BG749" i="1"/>
  <c r="Y747" i="1"/>
  <c r="J747" i="1" s="1"/>
  <c r="AE747" i="1"/>
  <c r="AG747" i="1"/>
  <c r="AI747" i="1"/>
  <c r="AK747" i="1"/>
  <c r="AM747" i="1"/>
  <c r="AO747" i="1"/>
  <c r="AB746" i="1"/>
  <c r="AW746" i="1"/>
  <c r="AX746" i="1"/>
  <c r="BA746" i="1"/>
  <c r="BB746" i="1"/>
  <c r="BE746" i="1"/>
  <c r="BF746" i="1"/>
  <c r="AC745" i="1"/>
  <c r="AV745" i="1"/>
  <c r="AY745" i="1"/>
  <c r="AZ745" i="1"/>
  <c r="BC745" i="1"/>
  <c r="BD745" i="1"/>
  <c r="BG745" i="1"/>
  <c r="AB742" i="1"/>
  <c r="AW742" i="1"/>
  <c r="AX742" i="1"/>
  <c r="BA742" i="1"/>
  <c r="BB742" i="1"/>
  <c r="BE742" i="1"/>
  <c r="BF742" i="1"/>
  <c r="AC741" i="1"/>
  <c r="AV741" i="1"/>
  <c r="AY741" i="1"/>
  <c r="AZ741" i="1"/>
  <c r="BC741" i="1"/>
  <c r="BD741" i="1"/>
  <c r="BG741" i="1"/>
  <c r="AB738" i="1"/>
  <c r="AW738" i="1"/>
  <c r="AX738" i="1"/>
  <c r="BA738" i="1"/>
  <c r="BB738" i="1"/>
  <c r="BE738" i="1"/>
  <c r="BF738" i="1"/>
  <c r="AC737" i="1"/>
  <c r="AV737" i="1"/>
  <c r="AY737" i="1"/>
  <c r="AZ737" i="1"/>
  <c r="BC737" i="1"/>
  <c r="BD737" i="1"/>
  <c r="BG737" i="1"/>
  <c r="AB734" i="1"/>
  <c r="AW734" i="1"/>
  <c r="AX734" i="1"/>
  <c r="BA734" i="1"/>
  <c r="BB734" i="1"/>
  <c r="BE734" i="1"/>
  <c r="BF734" i="1"/>
  <c r="AC733" i="1"/>
  <c r="AV733" i="1"/>
  <c r="AY733" i="1"/>
  <c r="AZ733" i="1"/>
  <c r="BC733" i="1"/>
  <c r="BD733" i="1"/>
  <c r="BG733" i="1"/>
  <c r="AB730" i="1"/>
  <c r="AW730" i="1"/>
  <c r="AX730" i="1"/>
  <c r="BA730" i="1"/>
  <c r="BB730" i="1"/>
  <c r="BE730" i="1"/>
  <c r="BF730" i="1"/>
  <c r="AC729" i="1"/>
  <c r="AV729" i="1"/>
  <c r="AY729" i="1"/>
  <c r="AZ729" i="1"/>
  <c r="BC729" i="1"/>
  <c r="BD729" i="1"/>
  <c r="BG729" i="1"/>
  <c r="AB726" i="1"/>
  <c r="AX726" i="1"/>
  <c r="BB726" i="1"/>
  <c r="BF726" i="1"/>
  <c r="AC725" i="1"/>
  <c r="AV725" i="1"/>
  <c r="AY725" i="1"/>
  <c r="AZ725" i="1"/>
  <c r="BC725" i="1"/>
  <c r="BD725" i="1"/>
  <c r="BG725" i="1"/>
  <c r="AB722" i="1"/>
  <c r="AW722" i="1"/>
  <c r="AX722" i="1"/>
  <c r="BA722" i="1"/>
  <c r="BB722" i="1"/>
  <c r="BE722" i="1"/>
  <c r="BF722" i="1"/>
  <c r="AC721" i="1"/>
  <c r="AV721" i="1"/>
  <c r="AY721" i="1"/>
  <c r="AZ721" i="1"/>
  <c r="BC721" i="1"/>
  <c r="BD721" i="1"/>
  <c r="BG721" i="1"/>
  <c r="AB718" i="1"/>
  <c r="AX718" i="1"/>
  <c r="BB718" i="1"/>
  <c r="BF718" i="1"/>
  <c r="AC717" i="1"/>
  <c r="AV717" i="1"/>
  <c r="AY717" i="1"/>
  <c r="AZ717" i="1"/>
  <c r="BC717" i="1"/>
  <c r="BD717" i="1"/>
  <c r="BG717" i="1"/>
  <c r="AB714" i="1"/>
  <c r="AW714" i="1"/>
  <c r="AX714" i="1"/>
  <c r="BA714" i="1"/>
  <c r="BB714" i="1"/>
  <c r="BE714" i="1"/>
  <c r="BF714" i="1"/>
  <c r="AC713" i="1"/>
  <c r="AV713" i="1"/>
  <c r="AY713" i="1"/>
  <c r="AZ713" i="1"/>
  <c r="BC713" i="1"/>
  <c r="BD713" i="1"/>
  <c r="BG713" i="1"/>
  <c r="AB710" i="1"/>
  <c r="AW710" i="1"/>
  <c r="AX710" i="1"/>
  <c r="BA710" i="1"/>
  <c r="BB710" i="1"/>
  <c r="BE710" i="1"/>
  <c r="BF710" i="1"/>
  <c r="AC709" i="1"/>
  <c r="AV709" i="1"/>
  <c r="AY709" i="1"/>
  <c r="AZ709" i="1"/>
  <c r="BC709" i="1"/>
  <c r="BD709" i="1"/>
  <c r="BG709" i="1"/>
  <c r="AB706" i="1"/>
  <c r="AW706" i="1"/>
  <c r="AX706" i="1"/>
  <c r="BA706" i="1"/>
  <c r="BB706" i="1"/>
  <c r="BE706" i="1"/>
  <c r="BF706" i="1"/>
  <c r="AC705" i="1"/>
  <c r="AV705" i="1"/>
  <c r="AY705" i="1"/>
  <c r="AZ705" i="1"/>
  <c r="BC705" i="1"/>
  <c r="BD705" i="1"/>
  <c r="BG705" i="1"/>
  <c r="AB702" i="1"/>
  <c r="AW702" i="1"/>
  <c r="AX702" i="1"/>
  <c r="BA702" i="1"/>
  <c r="BB702" i="1"/>
  <c r="BE702" i="1"/>
  <c r="BF702" i="1"/>
  <c r="AC701" i="1"/>
  <c r="AV701" i="1"/>
  <c r="AY701" i="1"/>
  <c r="AZ701" i="1"/>
  <c r="BC701" i="1"/>
  <c r="BD701" i="1"/>
  <c r="BG701" i="1"/>
  <c r="AB698" i="1"/>
  <c r="AW698" i="1"/>
  <c r="AX698" i="1"/>
  <c r="BA698" i="1"/>
  <c r="BB698" i="1"/>
  <c r="BE698" i="1"/>
  <c r="BF698" i="1"/>
  <c r="AC697" i="1"/>
  <c r="AV697" i="1"/>
  <c r="AY697" i="1"/>
  <c r="AZ697" i="1"/>
  <c r="BC697" i="1"/>
  <c r="BD697" i="1"/>
  <c r="BG697" i="1"/>
  <c r="AB694" i="1"/>
  <c r="AW694" i="1"/>
  <c r="AX694" i="1"/>
  <c r="BA694" i="1"/>
  <c r="BB694" i="1"/>
  <c r="BE694" i="1"/>
  <c r="BF694" i="1"/>
  <c r="AC693" i="1"/>
  <c r="AV693" i="1"/>
  <c r="AY693" i="1"/>
  <c r="AZ693" i="1"/>
  <c r="BC693" i="1"/>
  <c r="BD693" i="1"/>
  <c r="BG693" i="1"/>
  <c r="AB690" i="1"/>
  <c r="AW690" i="1"/>
  <c r="AX690" i="1"/>
  <c r="BA690" i="1"/>
  <c r="BB690" i="1"/>
  <c r="BE690" i="1"/>
  <c r="BF690" i="1"/>
  <c r="AC689" i="1"/>
  <c r="AV689" i="1"/>
  <c r="AY689" i="1"/>
  <c r="AZ689" i="1"/>
  <c r="BC689" i="1"/>
  <c r="BD689" i="1"/>
  <c r="BG689" i="1"/>
  <c r="AC678" i="1"/>
  <c r="AY678" i="1"/>
  <c r="BC678" i="1"/>
  <c r="BG678" i="1"/>
  <c r="W678" i="1"/>
  <c r="AC670" i="1"/>
  <c r="AY670" i="1"/>
  <c r="BC670" i="1"/>
  <c r="BG670" i="1"/>
  <c r="W670" i="1"/>
  <c r="AC666" i="1"/>
  <c r="AY666" i="1"/>
  <c r="BC666" i="1"/>
  <c r="BG666" i="1"/>
  <c r="W666" i="1"/>
  <c r="AC662" i="1"/>
  <c r="AY662" i="1"/>
  <c r="BC662" i="1"/>
  <c r="BG662" i="1"/>
  <c r="W662" i="1"/>
  <c r="AC658" i="1"/>
  <c r="AY658" i="1"/>
  <c r="BC658" i="1"/>
  <c r="BG658" i="1"/>
  <c r="W658" i="1"/>
  <c r="AC654" i="1"/>
  <c r="AY654" i="1"/>
  <c r="BC654" i="1"/>
  <c r="BG654" i="1"/>
  <c r="W654" i="1"/>
  <c r="BF1014" i="1"/>
  <c r="BE1014" i="1"/>
  <c r="BB1014" i="1"/>
  <c r="BA1014" i="1"/>
  <c r="AX1014" i="1"/>
  <c r="AW1014" i="1"/>
  <c r="AN1014" i="1"/>
  <c r="AL1014" i="1"/>
  <c r="AJ1014" i="1"/>
  <c r="AH1014" i="1"/>
  <c r="AF1014" i="1"/>
  <c r="AD1014" i="1"/>
  <c r="AB1014" i="1"/>
  <c r="BG1013" i="1"/>
  <c r="BD1013" i="1"/>
  <c r="BC1013" i="1"/>
  <c r="AZ1013" i="1"/>
  <c r="AY1013" i="1"/>
  <c r="AV1013" i="1"/>
  <c r="BF1012" i="1"/>
  <c r="BE1012" i="1"/>
  <c r="BB1012" i="1"/>
  <c r="BA1012" i="1"/>
  <c r="AX1012" i="1"/>
  <c r="AW1012" i="1"/>
  <c r="AN1012" i="1"/>
  <c r="AH1012" i="1"/>
  <c r="AF1012" i="1"/>
  <c r="AB1012" i="1"/>
  <c r="BD1011" i="1"/>
  <c r="AZ1011" i="1"/>
  <c r="AV1011" i="1"/>
  <c r="BF1010" i="1"/>
  <c r="BE1010" i="1"/>
  <c r="BB1010" i="1"/>
  <c r="BA1010" i="1"/>
  <c r="AX1010" i="1"/>
  <c r="AW1010" i="1"/>
  <c r="AN1010" i="1"/>
  <c r="AL1010" i="1"/>
  <c r="AJ1010" i="1"/>
  <c r="AH1010" i="1"/>
  <c r="AF1010" i="1"/>
  <c r="AD1010" i="1"/>
  <c r="AB1010" i="1"/>
  <c r="BG1009" i="1"/>
  <c r="BD1009" i="1"/>
  <c r="BC1009" i="1"/>
  <c r="AZ1009" i="1"/>
  <c r="AY1009" i="1"/>
  <c r="AV1009" i="1"/>
  <c r="BF1008" i="1"/>
  <c r="BE1008" i="1"/>
  <c r="BB1008" i="1"/>
  <c r="BA1008" i="1"/>
  <c r="AX1008" i="1"/>
  <c r="AW1008" i="1"/>
  <c r="AN1008" i="1"/>
  <c r="AL1008" i="1"/>
  <c r="AJ1008" i="1"/>
  <c r="AH1008" i="1"/>
  <c r="AF1008" i="1"/>
  <c r="AD1008" i="1"/>
  <c r="AB1008" i="1"/>
  <c r="BG1007" i="1"/>
  <c r="BD1007" i="1"/>
  <c r="BC1007" i="1"/>
  <c r="AZ1007" i="1"/>
  <c r="AY1007" i="1"/>
  <c r="AV1007" i="1"/>
  <c r="BE1006" i="1"/>
  <c r="BC1006" i="1"/>
  <c r="AC1006" i="1"/>
  <c r="AA1006" i="1" s="1"/>
  <c r="R1006" i="1" s="1"/>
  <c r="BE1005" i="1"/>
  <c r="AT1005" i="1" s="1"/>
  <c r="BG1004" i="1"/>
  <c r="AZ1004" i="1"/>
  <c r="AY1004" i="1"/>
  <c r="W1004" i="1"/>
  <c r="BB1003" i="1"/>
  <c r="BA1003" i="1"/>
  <c r="BC1002" i="1"/>
  <c r="AS1002" i="1" s="1"/>
  <c r="AM1002" i="1"/>
  <c r="AI1002" i="1"/>
  <c r="AC1002" i="1"/>
  <c r="BE1001" i="1"/>
  <c r="AT1001" i="1" s="1"/>
  <c r="BG1000" i="1"/>
  <c r="AZ1000" i="1"/>
  <c r="AY1000" i="1"/>
  <c r="W1000" i="1"/>
  <c r="BB999" i="1"/>
  <c r="BA999" i="1"/>
  <c r="BC998" i="1"/>
  <c r="AC998" i="1"/>
  <c r="AA998" i="1" s="1"/>
  <c r="R998" i="1" s="1"/>
  <c r="BE997" i="1"/>
  <c r="BG996" i="1"/>
  <c r="AZ996" i="1"/>
  <c r="AY996" i="1"/>
  <c r="W996" i="1"/>
  <c r="AH996" i="1" s="1"/>
  <c r="BB995" i="1"/>
  <c r="BA995" i="1"/>
  <c r="BE993" i="1"/>
  <c r="AT993" i="1" s="1"/>
  <c r="BG992" i="1"/>
  <c r="AZ992" i="1"/>
  <c r="AY992" i="1"/>
  <c r="W992" i="1"/>
  <c r="Z992" i="1" s="1"/>
  <c r="N992" i="1" s="1"/>
  <c r="BB991" i="1"/>
  <c r="BC990" i="1"/>
  <c r="AC990" i="1"/>
  <c r="AA990" i="1" s="1"/>
  <c r="R990" i="1" s="1"/>
  <c r="BE989" i="1"/>
  <c r="BG988" i="1"/>
  <c r="AZ988" i="1"/>
  <c r="AY988" i="1"/>
  <c r="W988" i="1"/>
  <c r="AO988" i="1" s="1"/>
  <c r="BB987" i="1"/>
  <c r="BA987" i="1"/>
  <c r="BE985" i="1"/>
  <c r="BG984" i="1"/>
  <c r="AZ984" i="1"/>
  <c r="AY984" i="1"/>
  <c r="W984" i="1"/>
  <c r="BB983" i="1"/>
  <c r="BA983" i="1"/>
  <c r="BC982" i="1"/>
  <c r="AC982" i="1"/>
  <c r="AA982" i="1" s="1"/>
  <c r="R982" i="1" s="1"/>
  <c r="BE981" i="1"/>
  <c r="BG980" i="1"/>
  <c r="AZ980" i="1"/>
  <c r="AY980" i="1"/>
  <c r="W980" i="1"/>
  <c r="AD980" i="1" s="1"/>
  <c r="BB979" i="1"/>
  <c r="BA979" i="1"/>
  <c r="BE977" i="1"/>
  <c r="AT977" i="1" s="1"/>
  <c r="BG976" i="1"/>
  <c r="AZ976" i="1"/>
  <c r="AY976" i="1"/>
  <c r="W976" i="1"/>
  <c r="AH976" i="1" s="1"/>
  <c r="BB975" i="1"/>
  <c r="BC974" i="1"/>
  <c r="AC974" i="1"/>
  <c r="AA974" i="1" s="1"/>
  <c r="R974" i="1" s="1"/>
  <c r="BE973" i="1"/>
  <c r="BG972" i="1"/>
  <c r="AZ972" i="1"/>
  <c r="AY972" i="1"/>
  <c r="W972" i="1"/>
  <c r="AO972" i="1" s="1"/>
  <c r="BB971" i="1"/>
  <c r="BA971" i="1"/>
  <c r="BE969" i="1"/>
  <c r="AT969" i="1" s="1"/>
  <c r="BG968" i="1"/>
  <c r="AZ968" i="1"/>
  <c r="AY968" i="1"/>
  <c r="W968" i="1"/>
  <c r="BB967" i="1"/>
  <c r="BA967" i="1"/>
  <c r="BC966" i="1"/>
  <c r="AC966" i="1"/>
  <c r="AA966" i="1" s="1"/>
  <c r="R966" i="1" s="1"/>
  <c r="BE965" i="1"/>
  <c r="BG964" i="1"/>
  <c r="AZ964" i="1"/>
  <c r="AY964" i="1"/>
  <c r="W964" i="1"/>
  <c r="AG964" i="1" s="1"/>
  <c r="BB963" i="1"/>
  <c r="BA963" i="1"/>
  <c r="BC962" i="1"/>
  <c r="AS962" i="1" s="1"/>
  <c r="AC962" i="1"/>
  <c r="BE961" i="1"/>
  <c r="AT961" i="1" s="1"/>
  <c r="BG960" i="1"/>
  <c r="AZ960" i="1"/>
  <c r="AY960" i="1"/>
  <c r="W960" i="1"/>
  <c r="Z960" i="1" s="1"/>
  <c r="N960" i="1" s="1"/>
  <c r="BB959" i="1"/>
  <c r="BE957" i="1"/>
  <c r="BG956" i="1"/>
  <c r="AZ956" i="1"/>
  <c r="AY956" i="1"/>
  <c r="W956" i="1"/>
  <c r="AO956" i="1" s="1"/>
  <c r="BB955" i="1"/>
  <c r="BA955" i="1"/>
  <c r="BE953" i="1"/>
  <c r="AT953" i="1" s="1"/>
  <c r="BG952" i="1"/>
  <c r="AZ952" i="1"/>
  <c r="AY952" i="1"/>
  <c r="W952" i="1"/>
  <c r="BB951" i="1"/>
  <c r="BA951" i="1"/>
  <c r="BE949" i="1"/>
  <c r="BG948" i="1"/>
  <c r="AZ948" i="1"/>
  <c r="AY948" i="1"/>
  <c r="W948" i="1"/>
  <c r="AD948" i="1" s="1"/>
  <c r="BB947" i="1"/>
  <c r="BA947" i="1"/>
  <c r="BE945" i="1"/>
  <c r="AT945" i="1" s="1"/>
  <c r="BG944" i="1"/>
  <c r="AZ944" i="1"/>
  <c r="AY944" i="1"/>
  <c r="W944" i="1"/>
  <c r="AH944" i="1" s="1"/>
  <c r="BB943" i="1"/>
  <c r="BC942" i="1"/>
  <c r="AC942" i="1"/>
  <c r="BE941" i="1"/>
  <c r="BG940" i="1"/>
  <c r="AZ940" i="1"/>
  <c r="AY940" i="1"/>
  <c r="W940" i="1"/>
  <c r="BB939" i="1"/>
  <c r="BA939" i="1"/>
  <c r="BE937" i="1"/>
  <c r="BG936" i="1"/>
  <c r="AZ936" i="1"/>
  <c r="AY936" i="1"/>
  <c r="W936" i="1"/>
  <c r="Z936" i="1" s="1"/>
  <c r="N936" i="1" s="1"/>
  <c r="BB935" i="1"/>
  <c r="BA935" i="1"/>
  <c r="BC934" i="1"/>
  <c r="AC934" i="1"/>
  <c r="BG932" i="1"/>
  <c r="AZ932" i="1"/>
  <c r="AY932" i="1"/>
  <c r="W932" i="1"/>
  <c r="AG932" i="1" s="1"/>
  <c r="BB931" i="1"/>
  <c r="BA931" i="1"/>
  <c r="BE929" i="1"/>
  <c r="AT929" i="1" s="1"/>
  <c r="BG928" i="1"/>
  <c r="AZ928" i="1"/>
  <c r="AY928" i="1"/>
  <c r="W928" i="1"/>
  <c r="Z928" i="1" s="1"/>
  <c r="N928" i="1" s="1"/>
  <c r="BB927" i="1"/>
  <c r="BC926" i="1"/>
  <c r="AC926" i="1"/>
  <c r="AA926" i="1" s="1"/>
  <c r="R926" i="1" s="1"/>
  <c r="BG924" i="1"/>
  <c r="AZ924" i="1"/>
  <c r="AY924" i="1"/>
  <c r="W924" i="1"/>
  <c r="BB923" i="1"/>
  <c r="BA923" i="1"/>
  <c r="BE921" i="1"/>
  <c r="BG920" i="1"/>
  <c r="AZ920" i="1"/>
  <c r="AY920" i="1"/>
  <c r="W920" i="1"/>
  <c r="AH920" i="1" s="1"/>
  <c r="BB919" i="1"/>
  <c r="BA919" i="1"/>
  <c r="BC918" i="1"/>
  <c r="AM918" i="1"/>
  <c r="AI918" i="1"/>
  <c r="AC918" i="1"/>
  <c r="AA918" i="1" s="1"/>
  <c r="R918" i="1" s="1"/>
  <c r="BG916" i="1"/>
  <c r="AZ916" i="1"/>
  <c r="AY916" i="1"/>
  <c r="W916" i="1"/>
  <c r="AD916" i="1" s="1"/>
  <c r="BB915" i="1"/>
  <c r="BA915" i="1"/>
  <c r="BE913" i="1"/>
  <c r="AT913" i="1" s="1"/>
  <c r="BG912" i="1"/>
  <c r="AZ912" i="1"/>
  <c r="AY912" i="1"/>
  <c r="W912" i="1"/>
  <c r="AH912" i="1" s="1"/>
  <c r="BB911" i="1"/>
  <c r="BC910" i="1"/>
  <c r="AC910" i="1"/>
  <c r="BG908" i="1"/>
  <c r="AZ908" i="1"/>
  <c r="AY908" i="1"/>
  <c r="W908" i="1"/>
  <c r="AO908" i="1" s="1"/>
  <c r="BB907" i="1"/>
  <c r="BA907" i="1"/>
  <c r="BE905" i="1"/>
  <c r="AT905" i="1" s="1"/>
  <c r="BG904" i="1"/>
  <c r="AZ904" i="1"/>
  <c r="AY904" i="1"/>
  <c r="W904" i="1"/>
  <c r="BB903" i="1"/>
  <c r="BA903" i="1"/>
  <c r="BG900" i="1"/>
  <c r="AZ900" i="1"/>
  <c r="AY900" i="1"/>
  <c r="W900" i="1"/>
  <c r="AG900" i="1" s="1"/>
  <c r="BB899" i="1"/>
  <c r="BA899" i="1"/>
  <c r="BE897" i="1"/>
  <c r="AT897" i="1" s="1"/>
  <c r="BG896" i="1"/>
  <c r="AZ896" i="1"/>
  <c r="AY896" i="1"/>
  <c r="W896" i="1"/>
  <c r="Z896" i="1" s="1"/>
  <c r="N896" i="1" s="1"/>
  <c r="BB895" i="1"/>
  <c r="BC894" i="1"/>
  <c r="AM894" i="1"/>
  <c r="AI894" i="1"/>
  <c r="AC894" i="1"/>
  <c r="BG892" i="1"/>
  <c r="AZ892" i="1"/>
  <c r="AY892" i="1"/>
  <c r="W892" i="1"/>
  <c r="AO892" i="1" s="1"/>
  <c r="BB891" i="1"/>
  <c r="BA891" i="1"/>
  <c r="BC890" i="1"/>
  <c r="AS890" i="1" s="1"/>
  <c r="AM890" i="1"/>
  <c r="AI890" i="1"/>
  <c r="AC890" i="1"/>
  <c r="BE889" i="1"/>
  <c r="AT889" i="1" s="1"/>
  <c r="BG888" i="1"/>
  <c r="AZ888" i="1"/>
  <c r="AY888" i="1"/>
  <c r="W888" i="1"/>
  <c r="BB887" i="1"/>
  <c r="BA887" i="1"/>
  <c r="BC886" i="1"/>
  <c r="AC886" i="1"/>
  <c r="BG884" i="1"/>
  <c r="AZ884" i="1"/>
  <c r="AY884" i="1"/>
  <c r="W884" i="1"/>
  <c r="AD884" i="1" s="1"/>
  <c r="BB883" i="1"/>
  <c r="BA883" i="1"/>
  <c r="BC882" i="1"/>
  <c r="AC882" i="1"/>
  <c r="BE881" i="1"/>
  <c r="AT881" i="1" s="1"/>
  <c r="BG880" i="1"/>
  <c r="AZ880" i="1"/>
  <c r="AY880" i="1"/>
  <c r="W880" i="1"/>
  <c r="AH880" i="1" s="1"/>
  <c r="BB879" i="1"/>
  <c r="BE877" i="1"/>
  <c r="BG876" i="1"/>
  <c r="AZ876" i="1"/>
  <c r="AY876" i="1"/>
  <c r="W876" i="1"/>
  <c r="BB875" i="1"/>
  <c r="BA875" i="1"/>
  <c r="BC874" i="1"/>
  <c r="AS874" i="1" s="1"/>
  <c r="AC874" i="1"/>
  <c r="BE873" i="1"/>
  <c r="AT873" i="1" s="1"/>
  <c r="BG872" i="1"/>
  <c r="AZ872" i="1"/>
  <c r="AY872" i="1"/>
  <c r="W872" i="1"/>
  <c r="BB871" i="1"/>
  <c r="BA871" i="1"/>
  <c r="BE869" i="1"/>
  <c r="BG868" i="1"/>
  <c r="AZ868" i="1"/>
  <c r="AY868" i="1"/>
  <c r="W868" i="1"/>
  <c r="AG868" i="1" s="1"/>
  <c r="BB867" i="1"/>
  <c r="BA867" i="1"/>
  <c r="BC866" i="1"/>
  <c r="AS866" i="1" s="1"/>
  <c r="AC866" i="1"/>
  <c r="BE865" i="1"/>
  <c r="AT865" i="1" s="1"/>
  <c r="BG864" i="1"/>
  <c r="AZ864" i="1"/>
  <c r="AY864" i="1"/>
  <c r="W864" i="1"/>
  <c r="AH864" i="1" s="1"/>
  <c r="BB863" i="1"/>
  <c r="BC862" i="1"/>
  <c r="AC862" i="1"/>
  <c r="AA862" i="1" s="1"/>
  <c r="R862" i="1" s="1"/>
  <c r="BE861" i="1"/>
  <c r="BG860" i="1"/>
  <c r="AZ860" i="1"/>
  <c r="AY860" i="1"/>
  <c r="W860" i="1"/>
  <c r="AO860" i="1" s="1"/>
  <c r="BB859" i="1"/>
  <c r="BA859" i="1"/>
  <c r="BC858" i="1"/>
  <c r="AS858" i="1" s="1"/>
  <c r="AC858" i="1"/>
  <c r="BE857" i="1"/>
  <c r="AT857" i="1" s="1"/>
  <c r="BG856" i="1"/>
  <c r="AZ856" i="1"/>
  <c r="AY856" i="1"/>
  <c r="W856" i="1"/>
  <c r="Z856" i="1" s="1"/>
  <c r="N856" i="1" s="1"/>
  <c r="BB855" i="1"/>
  <c r="BA855" i="1"/>
  <c r="BC854" i="1"/>
  <c r="AC854" i="1"/>
  <c r="BE853" i="1"/>
  <c r="BG852" i="1"/>
  <c r="AZ852" i="1"/>
  <c r="AY852" i="1"/>
  <c r="W852" i="1"/>
  <c r="BB851" i="1"/>
  <c r="BA851" i="1"/>
  <c r="BC850" i="1"/>
  <c r="AS850" i="1" s="1"/>
  <c r="AC850" i="1"/>
  <c r="BE849" i="1"/>
  <c r="AT849" i="1" s="1"/>
  <c r="BG848" i="1"/>
  <c r="AZ848" i="1"/>
  <c r="AY848" i="1"/>
  <c r="W848" i="1"/>
  <c r="Z848" i="1" s="1"/>
  <c r="BB847" i="1"/>
  <c r="BC846" i="1"/>
  <c r="AC846" i="1"/>
  <c r="BE845" i="1"/>
  <c r="BG844" i="1"/>
  <c r="AZ844" i="1"/>
  <c r="AY844" i="1"/>
  <c r="W844" i="1"/>
  <c r="AO844" i="1" s="1"/>
  <c r="BB843" i="1"/>
  <c r="BA843" i="1"/>
  <c r="BC842" i="1"/>
  <c r="AC842" i="1"/>
  <c r="BE841" i="1"/>
  <c r="AT841" i="1" s="1"/>
  <c r="BG840" i="1"/>
  <c r="AZ840" i="1"/>
  <c r="AY840" i="1"/>
  <c r="W840" i="1"/>
  <c r="BB839" i="1"/>
  <c r="BA839" i="1"/>
  <c r="BC838" i="1"/>
  <c r="AC838" i="1"/>
  <c r="BE837" i="1"/>
  <c r="BG836" i="1"/>
  <c r="AZ836" i="1"/>
  <c r="AY836" i="1"/>
  <c r="W836" i="1"/>
  <c r="AG836" i="1" s="1"/>
  <c r="BB835" i="1"/>
  <c r="BA835" i="1"/>
  <c r="BC834" i="1"/>
  <c r="AC834" i="1"/>
  <c r="BE833" i="1"/>
  <c r="BG832" i="1"/>
  <c r="AZ832" i="1"/>
  <c r="AY832" i="1"/>
  <c r="W832" i="1"/>
  <c r="BB831" i="1"/>
  <c r="BC830" i="1"/>
  <c r="AC830" i="1"/>
  <c r="AA830" i="1" s="1"/>
  <c r="R830" i="1" s="1"/>
  <c r="BE829" i="1"/>
  <c r="BG828" i="1"/>
  <c r="AZ828" i="1"/>
  <c r="AY828" i="1"/>
  <c r="W828" i="1"/>
  <c r="AO828" i="1" s="1"/>
  <c r="BB827" i="1"/>
  <c r="BA827" i="1"/>
  <c r="BC826" i="1"/>
  <c r="AS826" i="1" s="1"/>
  <c r="AC826" i="1"/>
  <c r="BE825" i="1"/>
  <c r="AT825" i="1" s="1"/>
  <c r="BG824" i="1"/>
  <c r="AZ824" i="1"/>
  <c r="AY824" i="1"/>
  <c r="W824" i="1"/>
  <c r="BB823" i="1"/>
  <c r="BA823" i="1"/>
  <c r="BC822" i="1"/>
  <c r="AC822" i="1"/>
  <c r="BE821" i="1"/>
  <c r="BG820" i="1"/>
  <c r="AZ820" i="1"/>
  <c r="AY820" i="1"/>
  <c r="W820" i="1"/>
  <c r="AO820" i="1" s="1"/>
  <c r="BB819" i="1"/>
  <c r="BA819" i="1"/>
  <c r="BC818" i="1"/>
  <c r="AS818" i="1" s="1"/>
  <c r="AM818" i="1"/>
  <c r="AI818" i="1"/>
  <c r="AC818" i="1"/>
  <c r="BE817" i="1"/>
  <c r="AT817" i="1" s="1"/>
  <c r="AL817" i="1"/>
  <c r="AH817" i="1"/>
  <c r="AD817" i="1"/>
  <c r="BG816" i="1"/>
  <c r="AZ816" i="1"/>
  <c r="AY816" i="1"/>
  <c r="W816" i="1"/>
  <c r="Z816" i="1" s="1"/>
  <c r="BB815" i="1"/>
  <c r="BC814" i="1"/>
  <c r="AM814" i="1"/>
  <c r="AI814" i="1"/>
  <c r="AC814" i="1"/>
  <c r="AA814" i="1" s="1"/>
  <c r="R814" i="1" s="1"/>
  <c r="BE813" i="1"/>
  <c r="AL813" i="1"/>
  <c r="AH813" i="1"/>
  <c r="AD813" i="1"/>
  <c r="BG812" i="1"/>
  <c r="AZ812" i="1"/>
  <c r="AY812" i="1"/>
  <c r="W812" i="1"/>
  <c r="AO812" i="1" s="1"/>
  <c r="BB811" i="1"/>
  <c r="BA811" i="1"/>
  <c r="BC810" i="1"/>
  <c r="AS810" i="1" s="1"/>
  <c r="AC810" i="1"/>
  <c r="BE809" i="1"/>
  <c r="AT809" i="1" s="1"/>
  <c r="BG808" i="1"/>
  <c r="AZ808" i="1"/>
  <c r="AY808" i="1"/>
  <c r="W808" i="1"/>
  <c r="BB807" i="1"/>
  <c r="BA807" i="1"/>
  <c r="BE805" i="1"/>
  <c r="BG804" i="1"/>
  <c r="AZ804" i="1"/>
  <c r="AY804" i="1"/>
  <c r="W804" i="1"/>
  <c r="AG804" i="1" s="1"/>
  <c r="BB803" i="1"/>
  <c r="BA803" i="1"/>
  <c r="BC802" i="1"/>
  <c r="AS802" i="1" s="1"/>
  <c r="AC802" i="1"/>
  <c r="BE801" i="1"/>
  <c r="BG800" i="1"/>
  <c r="AZ800" i="1"/>
  <c r="AY800" i="1"/>
  <c r="W800" i="1"/>
  <c r="BB799" i="1"/>
  <c r="BA799" i="1"/>
  <c r="BE797" i="1"/>
  <c r="BG796" i="1"/>
  <c r="AZ796" i="1"/>
  <c r="AY796" i="1"/>
  <c r="W796" i="1"/>
  <c r="AG796" i="1" s="1"/>
  <c r="BB795" i="1"/>
  <c r="BA795" i="1"/>
  <c r="BC794" i="1"/>
  <c r="AS794" i="1" s="1"/>
  <c r="AC794" i="1"/>
  <c r="BE793" i="1"/>
  <c r="AT793" i="1" s="1"/>
  <c r="AZ792" i="1"/>
  <c r="BB791" i="1"/>
  <c r="BA791" i="1"/>
  <c r="BC790" i="1"/>
  <c r="AC790" i="1"/>
  <c r="BE789" i="1"/>
  <c r="BG788" i="1"/>
  <c r="AZ788" i="1"/>
  <c r="AY788" i="1"/>
  <c r="W788" i="1"/>
  <c r="BB787" i="1"/>
  <c r="BA787" i="1"/>
  <c r="BC786" i="1"/>
  <c r="AS786" i="1" s="1"/>
  <c r="AC786" i="1"/>
  <c r="BE785" i="1"/>
  <c r="AT785" i="1" s="1"/>
  <c r="BG784" i="1"/>
  <c r="AZ784" i="1"/>
  <c r="AY784" i="1"/>
  <c r="W784" i="1"/>
  <c r="Z784" i="1" s="1"/>
  <c r="N784" i="1" s="1"/>
  <c r="BB783" i="1"/>
  <c r="BA783" i="1"/>
  <c r="BC782" i="1"/>
  <c r="AC782" i="1"/>
  <c r="BE781" i="1"/>
  <c r="BG780" i="1"/>
  <c r="AZ780" i="1"/>
  <c r="AY780" i="1"/>
  <c r="W780" i="1"/>
  <c r="BB779" i="1"/>
  <c r="BA779" i="1"/>
  <c r="BC778" i="1"/>
  <c r="AS778" i="1" s="1"/>
  <c r="AC778" i="1"/>
  <c r="BE777" i="1"/>
  <c r="AT777" i="1" s="1"/>
  <c r="BG776" i="1"/>
  <c r="AZ776" i="1"/>
  <c r="AY776" i="1"/>
  <c r="W776" i="1"/>
  <c r="BB775" i="1"/>
  <c r="BC774" i="1"/>
  <c r="AC774" i="1"/>
  <c r="BE773" i="1"/>
  <c r="BG772" i="1"/>
  <c r="AZ772" i="1"/>
  <c r="AY772" i="1"/>
  <c r="W772" i="1"/>
  <c r="BB771" i="1"/>
  <c r="BA771" i="1"/>
  <c r="BC770" i="1"/>
  <c r="AS770" i="1" s="1"/>
  <c r="AC770" i="1"/>
  <c r="BE769" i="1"/>
  <c r="AT769" i="1" s="1"/>
  <c r="AL769" i="1"/>
  <c r="AH769" i="1"/>
  <c r="AD769" i="1"/>
  <c r="BG768" i="1"/>
  <c r="AZ768" i="1"/>
  <c r="AY768" i="1"/>
  <c r="W768" i="1"/>
  <c r="AH768" i="1" s="1"/>
  <c r="BB767" i="1"/>
  <c r="BC766" i="1"/>
  <c r="AC766" i="1"/>
  <c r="BE765" i="1"/>
  <c r="BG764" i="1"/>
  <c r="AZ764" i="1"/>
  <c r="AY764" i="1"/>
  <c r="W764" i="1"/>
  <c r="BB763" i="1"/>
  <c r="BA763" i="1"/>
  <c r="BC762" i="1"/>
  <c r="AS762" i="1" s="1"/>
  <c r="AC762" i="1"/>
  <c r="BE761" i="1"/>
  <c r="AT761" i="1" s="1"/>
  <c r="BG760" i="1"/>
  <c r="AZ760" i="1"/>
  <c r="AY760" i="1"/>
  <c r="W760" i="1"/>
  <c r="AD760" i="1" s="1"/>
  <c r="BB759" i="1"/>
  <c r="BA759" i="1"/>
  <c r="BC758" i="1"/>
  <c r="AC758" i="1"/>
  <c r="BE757" i="1"/>
  <c r="AL757" i="1"/>
  <c r="AH757" i="1"/>
  <c r="AD757" i="1"/>
  <c r="BG756" i="1"/>
  <c r="AZ756" i="1"/>
  <c r="AY756" i="1"/>
  <c r="W756" i="1"/>
  <c r="AO756" i="1" s="1"/>
  <c r="BB755" i="1"/>
  <c r="BA755" i="1"/>
  <c r="BC754" i="1"/>
  <c r="AS754" i="1"/>
  <c r="AC754" i="1"/>
  <c r="BE753" i="1"/>
  <c r="AZ752" i="1"/>
  <c r="BB751" i="1"/>
  <c r="BA751" i="1"/>
  <c r="BC750" i="1"/>
  <c r="AC750" i="1"/>
  <c r="BE749" i="1"/>
  <c r="BG748" i="1"/>
  <c r="AZ748" i="1"/>
  <c r="AY748" i="1"/>
  <c r="W748" i="1"/>
  <c r="AO748" i="1" s="1"/>
  <c r="BB747" i="1"/>
  <c r="BA747" i="1"/>
  <c r="BC746" i="1"/>
  <c r="AC746" i="1"/>
  <c r="BE745" i="1"/>
  <c r="BG744" i="1"/>
  <c r="AZ744" i="1"/>
  <c r="AY744" i="1"/>
  <c r="W744" i="1"/>
  <c r="AD744" i="1" s="1"/>
  <c r="BB743" i="1"/>
  <c r="BA743" i="1"/>
  <c r="BC742" i="1"/>
  <c r="AC742" i="1"/>
  <c r="AA742" i="1" s="1"/>
  <c r="R742" i="1" s="1"/>
  <c r="BE741" i="1"/>
  <c r="AZ740" i="1"/>
  <c r="BB739" i="1"/>
  <c r="BA739" i="1"/>
  <c r="BC738" i="1"/>
  <c r="AS738" i="1" s="1"/>
  <c r="AC738" i="1"/>
  <c r="BE737" i="1"/>
  <c r="AT737" i="1" s="1"/>
  <c r="BG736" i="1"/>
  <c r="AZ736" i="1"/>
  <c r="AY736" i="1"/>
  <c r="W736" i="1"/>
  <c r="AH736" i="1" s="1"/>
  <c r="BB735" i="1"/>
  <c r="BA735" i="1"/>
  <c r="BC734" i="1"/>
  <c r="AC734" i="1"/>
  <c r="BE733" i="1"/>
  <c r="BG732" i="1"/>
  <c r="AZ732" i="1"/>
  <c r="AY732" i="1"/>
  <c r="W732" i="1"/>
  <c r="AG732" i="1" s="1"/>
  <c r="BB731" i="1"/>
  <c r="BA731" i="1"/>
  <c r="BC730" i="1"/>
  <c r="AC730" i="1"/>
  <c r="BE729" i="1"/>
  <c r="BG728" i="1"/>
  <c r="AZ728" i="1"/>
  <c r="AY728" i="1"/>
  <c r="W728" i="1"/>
  <c r="BB727" i="1"/>
  <c r="BA727" i="1"/>
  <c r="BE725" i="1"/>
  <c r="AZ724" i="1"/>
  <c r="BB723" i="1"/>
  <c r="BA723" i="1"/>
  <c r="BC722" i="1"/>
  <c r="AS722" i="1" s="1"/>
  <c r="AC722" i="1"/>
  <c r="BE721" i="1"/>
  <c r="AT721" i="1" s="1"/>
  <c r="BG720" i="1"/>
  <c r="AZ720" i="1"/>
  <c r="AY720" i="1"/>
  <c r="W720" i="1"/>
  <c r="Z720" i="1" s="1"/>
  <c r="BB719" i="1"/>
  <c r="BA719" i="1"/>
  <c r="BE717" i="1"/>
  <c r="BG716" i="1"/>
  <c r="AZ716" i="1"/>
  <c r="AY716" i="1"/>
  <c r="W716" i="1"/>
  <c r="BB715" i="1"/>
  <c r="BC714" i="1"/>
  <c r="AC714" i="1"/>
  <c r="BE713" i="1"/>
  <c r="BG712" i="1"/>
  <c r="AZ712" i="1"/>
  <c r="AY712" i="1"/>
  <c r="W712" i="1"/>
  <c r="BB711" i="1"/>
  <c r="BC710" i="1"/>
  <c r="AC710" i="1"/>
  <c r="BE709" i="1"/>
  <c r="BG708" i="1"/>
  <c r="AZ708" i="1"/>
  <c r="AY708" i="1"/>
  <c r="W708" i="1"/>
  <c r="AG708" i="1" s="1"/>
  <c r="BB707" i="1"/>
  <c r="BA707" i="1"/>
  <c r="BC706" i="1"/>
  <c r="AS706" i="1" s="1"/>
  <c r="AC706" i="1"/>
  <c r="BE705" i="1"/>
  <c r="AT705" i="1" s="1"/>
  <c r="BG704" i="1"/>
  <c r="AZ704" i="1"/>
  <c r="AY704" i="1"/>
  <c r="W704" i="1"/>
  <c r="AH704" i="1" s="1"/>
  <c r="BB703" i="1"/>
  <c r="BA703" i="1"/>
  <c r="BC702" i="1"/>
  <c r="AC702" i="1"/>
  <c r="BE701" i="1"/>
  <c r="BG700" i="1"/>
  <c r="AZ700" i="1"/>
  <c r="AY700" i="1"/>
  <c r="W700" i="1"/>
  <c r="BB699" i="1"/>
  <c r="BA699" i="1"/>
  <c r="BC698" i="1"/>
  <c r="AC698" i="1"/>
  <c r="BE697" i="1"/>
  <c r="AT697" i="1" s="1"/>
  <c r="BG696" i="1"/>
  <c r="AZ696" i="1"/>
  <c r="AY696" i="1"/>
  <c r="W696" i="1"/>
  <c r="BB695" i="1"/>
  <c r="BA695" i="1"/>
  <c r="BC694" i="1"/>
  <c r="AC694" i="1"/>
  <c r="BE693" i="1"/>
  <c r="BG692" i="1"/>
  <c r="AZ692" i="1"/>
  <c r="AY692" i="1"/>
  <c r="W692" i="1"/>
  <c r="AO692" i="1" s="1"/>
  <c r="BB691" i="1"/>
  <c r="BA691" i="1"/>
  <c r="BC690" i="1"/>
  <c r="AS690" i="1" s="1"/>
  <c r="AC690" i="1"/>
  <c r="W688" i="1"/>
  <c r="Y688" i="1" s="1"/>
  <c r="J688" i="1" s="1"/>
  <c r="AB1004" i="1"/>
  <c r="AD1004" i="1"/>
  <c r="AW1004" i="1"/>
  <c r="AX1004" i="1"/>
  <c r="BA1004" i="1"/>
  <c r="AR1004" i="1" s="1"/>
  <c r="BB1004" i="1"/>
  <c r="BE1004" i="1"/>
  <c r="BF1004" i="1"/>
  <c r="AC1003" i="1"/>
  <c r="AV1003" i="1"/>
  <c r="AY1003" i="1"/>
  <c r="AZ1003" i="1"/>
  <c r="BC1003" i="1"/>
  <c r="BD1003" i="1"/>
  <c r="BG1003" i="1"/>
  <c r="Z1000" i="1"/>
  <c r="N1000" i="1" s="1"/>
  <c r="AB1000" i="1"/>
  <c r="AD1000" i="1"/>
  <c r="AH1000" i="1"/>
  <c r="AL1000" i="1"/>
  <c r="AW1000" i="1"/>
  <c r="AX1000" i="1"/>
  <c r="AQ1000" i="1" s="1"/>
  <c r="BA1000" i="1"/>
  <c r="BB1000" i="1"/>
  <c r="BE1000" i="1"/>
  <c r="BF1000" i="1"/>
  <c r="AC999" i="1"/>
  <c r="AV999" i="1"/>
  <c r="AY999" i="1"/>
  <c r="AZ999" i="1"/>
  <c r="BC999" i="1"/>
  <c r="AS999" i="1" s="1"/>
  <c r="BD999" i="1"/>
  <c r="BG999" i="1"/>
  <c r="Z996" i="1"/>
  <c r="N996" i="1" s="1"/>
  <c r="AB996" i="1"/>
  <c r="AF996" i="1"/>
  <c r="AJ996" i="1"/>
  <c r="AN996" i="1"/>
  <c r="AW996" i="1"/>
  <c r="AX996" i="1"/>
  <c r="BA996" i="1"/>
  <c r="AR996" i="1" s="1"/>
  <c r="BB996" i="1"/>
  <c r="BE996" i="1"/>
  <c r="BF996" i="1"/>
  <c r="AC995" i="1"/>
  <c r="AV995" i="1"/>
  <c r="AY995" i="1"/>
  <c r="AZ995" i="1"/>
  <c r="BC995" i="1"/>
  <c r="BD995" i="1"/>
  <c r="BG995" i="1"/>
  <c r="AB992" i="1"/>
  <c r="AW992" i="1"/>
  <c r="AX992" i="1"/>
  <c r="BA992" i="1"/>
  <c r="BB992" i="1"/>
  <c r="BE992" i="1"/>
  <c r="BF992" i="1"/>
  <c r="AU992" i="1" s="1"/>
  <c r="AV991" i="1"/>
  <c r="AZ991" i="1"/>
  <c r="BD991" i="1"/>
  <c r="Z988" i="1"/>
  <c r="N988" i="1" s="1"/>
  <c r="AB988" i="1"/>
  <c r="AF988" i="1"/>
  <c r="AN988" i="1"/>
  <c r="AW988" i="1"/>
  <c r="AX988" i="1"/>
  <c r="BA988" i="1"/>
  <c r="AR988" i="1" s="1"/>
  <c r="BB988" i="1"/>
  <c r="BE988" i="1"/>
  <c r="BF988" i="1"/>
  <c r="AC987" i="1"/>
  <c r="AV987" i="1"/>
  <c r="AY987" i="1"/>
  <c r="AZ987" i="1"/>
  <c r="BC987" i="1"/>
  <c r="AS987" i="1" s="1"/>
  <c r="BD987" i="1"/>
  <c r="BG987" i="1"/>
  <c r="Z984" i="1"/>
  <c r="N984" i="1" s="1"/>
  <c r="AB984" i="1"/>
  <c r="AD984" i="1"/>
  <c r="AH984" i="1"/>
  <c r="AL984" i="1"/>
  <c r="AW984" i="1"/>
  <c r="AX984" i="1"/>
  <c r="AQ984" i="1" s="1"/>
  <c r="BA984" i="1"/>
  <c r="AR984" i="1" s="1"/>
  <c r="BB984" i="1"/>
  <c r="BE984" i="1"/>
  <c r="BF984" i="1"/>
  <c r="AC983" i="1"/>
  <c r="AV983" i="1"/>
  <c r="AY983" i="1"/>
  <c r="AZ983" i="1"/>
  <c r="AR983" i="1" s="1"/>
  <c r="BC983" i="1"/>
  <c r="BD983" i="1"/>
  <c r="BG983" i="1"/>
  <c r="Z980" i="1"/>
  <c r="N980" i="1" s="1"/>
  <c r="AB980" i="1"/>
  <c r="AF980" i="1"/>
  <c r="AJ980" i="1"/>
  <c r="AN980" i="1"/>
  <c r="AW980" i="1"/>
  <c r="AX980" i="1"/>
  <c r="BA980" i="1"/>
  <c r="BB980" i="1"/>
  <c r="BE980" i="1"/>
  <c r="BF980" i="1"/>
  <c r="AC979" i="1"/>
  <c r="AV979" i="1"/>
  <c r="AY979" i="1"/>
  <c r="AZ979" i="1"/>
  <c r="BC979" i="1"/>
  <c r="AS979" i="1" s="1"/>
  <c r="BD979" i="1"/>
  <c r="BG979" i="1"/>
  <c r="AB976" i="1"/>
  <c r="AD976" i="1"/>
  <c r="AL976" i="1"/>
  <c r="AW976" i="1"/>
  <c r="AX976" i="1"/>
  <c r="BA976" i="1"/>
  <c r="AR976" i="1" s="1"/>
  <c r="BB976" i="1"/>
  <c r="BE976" i="1"/>
  <c r="BF976" i="1"/>
  <c r="AU976" i="1" s="1"/>
  <c r="AV975" i="1"/>
  <c r="AZ975" i="1"/>
  <c r="BD975" i="1"/>
  <c r="Z972" i="1"/>
  <c r="N972" i="1" s="1"/>
  <c r="AB972" i="1"/>
  <c r="AD972" i="1"/>
  <c r="AF972" i="1"/>
  <c r="AH972" i="1"/>
  <c r="AJ972" i="1"/>
  <c r="AL972" i="1"/>
  <c r="AN972" i="1"/>
  <c r="AW972" i="1"/>
  <c r="AX972" i="1"/>
  <c r="BA972" i="1"/>
  <c r="AR972" i="1" s="1"/>
  <c r="BB972" i="1"/>
  <c r="BE972" i="1"/>
  <c r="BF972" i="1"/>
  <c r="AC971" i="1"/>
  <c r="AV971" i="1"/>
  <c r="AY971" i="1"/>
  <c r="AZ971" i="1"/>
  <c r="BC971" i="1"/>
  <c r="AS971" i="1" s="1"/>
  <c r="BD971" i="1"/>
  <c r="BG971" i="1"/>
  <c r="Z968" i="1"/>
  <c r="N968" i="1" s="1"/>
  <c r="AB968" i="1"/>
  <c r="AD968" i="1"/>
  <c r="AH968" i="1"/>
  <c r="AL968" i="1"/>
  <c r="AW968" i="1"/>
  <c r="AX968" i="1"/>
  <c r="BA968" i="1"/>
  <c r="AR968" i="1" s="1"/>
  <c r="BB968" i="1"/>
  <c r="BE968" i="1"/>
  <c r="BF968" i="1"/>
  <c r="AC967" i="1"/>
  <c r="AV967" i="1"/>
  <c r="AY967" i="1"/>
  <c r="AZ967" i="1"/>
  <c r="BC967" i="1"/>
  <c r="AS967" i="1" s="1"/>
  <c r="BD967" i="1"/>
  <c r="BG967" i="1"/>
  <c r="AB964" i="1"/>
  <c r="AW964" i="1"/>
  <c r="AX964" i="1"/>
  <c r="BA964" i="1"/>
  <c r="BB964" i="1"/>
  <c r="BE964" i="1"/>
  <c r="BF964" i="1"/>
  <c r="AC963" i="1"/>
  <c r="AV963" i="1"/>
  <c r="AY963" i="1"/>
  <c r="AZ963" i="1"/>
  <c r="BC963" i="1"/>
  <c r="BD963" i="1"/>
  <c r="BG963" i="1"/>
  <c r="AB960" i="1"/>
  <c r="AD960" i="1"/>
  <c r="AL960" i="1"/>
  <c r="AW960" i="1"/>
  <c r="AX960" i="1"/>
  <c r="BA960" i="1"/>
  <c r="BB960" i="1"/>
  <c r="BE960" i="1"/>
  <c r="BF960" i="1"/>
  <c r="AV959" i="1"/>
  <c r="AZ959" i="1"/>
  <c r="BD959" i="1"/>
  <c r="Z956" i="1"/>
  <c r="N956" i="1" s="1"/>
  <c r="AB956" i="1"/>
  <c r="AD956" i="1"/>
  <c r="AF956" i="1"/>
  <c r="AH956" i="1"/>
  <c r="AJ956" i="1"/>
  <c r="AL956" i="1"/>
  <c r="AN956" i="1"/>
  <c r="AW956" i="1"/>
  <c r="AX956" i="1"/>
  <c r="BA956" i="1"/>
  <c r="BB956" i="1"/>
  <c r="BE956" i="1"/>
  <c r="BF956" i="1"/>
  <c r="AC955" i="1"/>
  <c r="AV955" i="1"/>
  <c r="AY955" i="1"/>
  <c r="AZ955" i="1"/>
  <c r="BC955" i="1"/>
  <c r="AS955" i="1" s="1"/>
  <c r="BD955" i="1"/>
  <c r="BG955" i="1"/>
  <c r="Z952" i="1"/>
  <c r="N952" i="1" s="1"/>
  <c r="AB952" i="1"/>
  <c r="AD952" i="1"/>
  <c r="AH952" i="1"/>
  <c r="AL952" i="1"/>
  <c r="AW952" i="1"/>
  <c r="AX952" i="1"/>
  <c r="AQ952" i="1" s="1"/>
  <c r="BA952" i="1"/>
  <c r="BB952" i="1"/>
  <c r="BE952" i="1"/>
  <c r="BF952" i="1"/>
  <c r="AC951" i="1"/>
  <c r="AV951" i="1"/>
  <c r="AY951" i="1"/>
  <c r="AZ951" i="1"/>
  <c r="BC951" i="1"/>
  <c r="AS951" i="1" s="1"/>
  <c r="BD951" i="1"/>
  <c r="BG951" i="1"/>
  <c r="Z948" i="1"/>
  <c r="N948" i="1" s="1"/>
  <c r="AB948" i="1"/>
  <c r="AF948" i="1"/>
  <c r="AJ948" i="1"/>
  <c r="AN948" i="1"/>
  <c r="AW948" i="1"/>
  <c r="AX948" i="1"/>
  <c r="BA948" i="1"/>
  <c r="AR948" i="1" s="1"/>
  <c r="BB948" i="1"/>
  <c r="BE948" i="1"/>
  <c r="BF948" i="1"/>
  <c r="AC947" i="1"/>
  <c r="AV947" i="1"/>
  <c r="AY947" i="1"/>
  <c r="AZ947" i="1"/>
  <c r="BC947" i="1"/>
  <c r="BD947" i="1"/>
  <c r="BG947" i="1"/>
  <c r="AB944" i="1"/>
  <c r="AW944" i="1"/>
  <c r="AX944" i="1"/>
  <c r="BA944" i="1"/>
  <c r="BB944" i="1"/>
  <c r="BE944" i="1"/>
  <c r="BF944" i="1"/>
  <c r="AU944" i="1" s="1"/>
  <c r="AV943" i="1"/>
  <c r="AZ943" i="1"/>
  <c r="BD943" i="1"/>
  <c r="AB940" i="1"/>
  <c r="AJ940" i="1"/>
  <c r="AW940" i="1"/>
  <c r="AX940" i="1"/>
  <c r="BA940" i="1"/>
  <c r="AR940" i="1" s="1"/>
  <c r="BB940" i="1"/>
  <c r="BE940" i="1"/>
  <c r="BF940" i="1"/>
  <c r="AC939" i="1"/>
  <c r="AV939" i="1"/>
  <c r="AY939" i="1"/>
  <c r="AZ939" i="1"/>
  <c r="BC939" i="1"/>
  <c r="AS939" i="1" s="1"/>
  <c r="BD939" i="1"/>
  <c r="BG939" i="1"/>
  <c r="AB936" i="1"/>
  <c r="AW936" i="1"/>
  <c r="AX936" i="1"/>
  <c r="AQ936" i="1" s="1"/>
  <c r="BA936" i="1"/>
  <c r="AR936" i="1" s="1"/>
  <c r="BB936" i="1"/>
  <c r="BE936" i="1"/>
  <c r="BF936" i="1"/>
  <c r="AC935" i="1"/>
  <c r="AV935" i="1"/>
  <c r="AY935" i="1"/>
  <c r="AZ935" i="1"/>
  <c r="AR935" i="1" s="1"/>
  <c r="BC935" i="1"/>
  <c r="AS935" i="1" s="1"/>
  <c r="BD935" i="1"/>
  <c r="BG935" i="1"/>
  <c r="Z932" i="1"/>
  <c r="N932" i="1" s="1"/>
  <c r="AB932" i="1"/>
  <c r="AF932" i="1"/>
  <c r="AJ932" i="1"/>
  <c r="AN932" i="1"/>
  <c r="AW932" i="1"/>
  <c r="AX932" i="1"/>
  <c r="BA932" i="1"/>
  <c r="AR932" i="1" s="1"/>
  <c r="BB932" i="1"/>
  <c r="BE932" i="1"/>
  <c r="BF932" i="1"/>
  <c r="AC931" i="1"/>
  <c r="AV931" i="1"/>
  <c r="AY931" i="1"/>
  <c r="AZ931" i="1"/>
  <c r="BC931" i="1"/>
  <c r="BD931" i="1"/>
  <c r="BG931" i="1"/>
  <c r="AB928" i="1"/>
  <c r="AW928" i="1"/>
  <c r="AX928" i="1"/>
  <c r="BA928" i="1"/>
  <c r="AR928" i="1" s="1"/>
  <c r="BB928" i="1"/>
  <c r="BE928" i="1"/>
  <c r="BF928" i="1"/>
  <c r="AU928" i="1" s="1"/>
  <c r="AV927" i="1"/>
  <c r="AZ927" i="1"/>
  <c r="BD927" i="1"/>
  <c r="AB924" i="1"/>
  <c r="AF924" i="1"/>
  <c r="AH924" i="1"/>
  <c r="AW924" i="1"/>
  <c r="AX924" i="1"/>
  <c r="BA924" i="1"/>
  <c r="AR924" i="1" s="1"/>
  <c r="BB924" i="1"/>
  <c r="BE924" i="1"/>
  <c r="BF924" i="1"/>
  <c r="AC923" i="1"/>
  <c r="AV923" i="1"/>
  <c r="AY923" i="1"/>
  <c r="AZ923" i="1"/>
  <c r="BC923" i="1"/>
  <c r="AS923" i="1" s="1"/>
  <c r="BD923" i="1"/>
  <c r="BG923" i="1"/>
  <c r="AB920" i="1"/>
  <c r="AD920" i="1"/>
  <c r="AW920" i="1"/>
  <c r="AX920" i="1"/>
  <c r="AQ920" i="1" s="1"/>
  <c r="BA920" i="1"/>
  <c r="AR920" i="1" s="1"/>
  <c r="BB920" i="1"/>
  <c r="BE920" i="1"/>
  <c r="BF920" i="1"/>
  <c r="AC919" i="1"/>
  <c r="AV919" i="1"/>
  <c r="AY919" i="1"/>
  <c r="AZ919" i="1"/>
  <c r="AR919" i="1" s="1"/>
  <c r="BC919" i="1"/>
  <c r="AS919" i="1" s="1"/>
  <c r="BD919" i="1"/>
  <c r="BG919" i="1"/>
  <c r="Z916" i="1"/>
  <c r="N916" i="1" s="1"/>
  <c r="AB916" i="1"/>
  <c r="AF916" i="1"/>
  <c r="AJ916" i="1"/>
  <c r="AN916" i="1"/>
  <c r="AW916" i="1"/>
  <c r="AX916" i="1"/>
  <c r="BA916" i="1"/>
  <c r="AR916" i="1" s="1"/>
  <c r="BB916" i="1"/>
  <c r="BE916" i="1"/>
  <c r="BF916" i="1"/>
  <c r="AC915" i="1"/>
  <c r="AV915" i="1"/>
  <c r="AY915" i="1"/>
  <c r="AZ915" i="1"/>
  <c r="BC915" i="1"/>
  <c r="BD915" i="1"/>
  <c r="BG915" i="1"/>
  <c r="AB912" i="1"/>
  <c r="AW912" i="1"/>
  <c r="AX912" i="1"/>
  <c r="BA912" i="1"/>
  <c r="BB912" i="1"/>
  <c r="BE912" i="1"/>
  <c r="BF912" i="1"/>
  <c r="AU912" i="1" s="1"/>
  <c r="AV911" i="1"/>
  <c r="AZ911" i="1"/>
  <c r="BD911" i="1"/>
  <c r="AB908" i="1"/>
  <c r="AW908" i="1"/>
  <c r="AX908" i="1"/>
  <c r="BA908" i="1"/>
  <c r="BB908" i="1"/>
  <c r="BE908" i="1"/>
  <c r="BF908" i="1"/>
  <c r="AC907" i="1"/>
  <c r="AV907" i="1"/>
  <c r="AY907" i="1"/>
  <c r="AZ907" i="1"/>
  <c r="BC907" i="1"/>
  <c r="BD907" i="1"/>
  <c r="BG907" i="1"/>
  <c r="Z904" i="1"/>
  <c r="N904" i="1" s="1"/>
  <c r="AB904" i="1"/>
  <c r="AD904" i="1"/>
  <c r="AH904" i="1"/>
  <c r="AL904" i="1"/>
  <c r="AW904" i="1"/>
  <c r="AX904" i="1"/>
  <c r="AQ904" i="1" s="1"/>
  <c r="BA904" i="1"/>
  <c r="BB904" i="1"/>
  <c r="BE904" i="1"/>
  <c r="BF904" i="1"/>
  <c r="AC903" i="1"/>
  <c r="AV903" i="1"/>
  <c r="AY903" i="1"/>
  <c r="AZ903" i="1"/>
  <c r="BC903" i="1"/>
  <c r="AS903" i="1" s="1"/>
  <c r="BD903" i="1"/>
  <c r="BG903" i="1"/>
  <c r="AB900" i="1"/>
  <c r="AW900" i="1"/>
  <c r="AX900" i="1"/>
  <c r="BA900" i="1"/>
  <c r="AR900" i="1" s="1"/>
  <c r="BB900" i="1"/>
  <c r="BE900" i="1"/>
  <c r="BF900" i="1"/>
  <c r="AC899" i="1"/>
  <c r="AV899" i="1"/>
  <c r="AY899" i="1"/>
  <c r="AZ899" i="1"/>
  <c r="BC899" i="1"/>
  <c r="BD899" i="1"/>
  <c r="BG899" i="1"/>
  <c r="AB896" i="1"/>
  <c r="AW896" i="1"/>
  <c r="AX896" i="1"/>
  <c r="BA896" i="1"/>
  <c r="AR896" i="1" s="1"/>
  <c r="BB896" i="1"/>
  <c r="BE896" i="1"/>
  <c r="BF896" i="1"/>
  <c r="AU896" i="1" s="1"/>
  <c r="AV895" i="1"/>
  <c r="AZ895" i="1"/>
  <c r="BD895" i="1"/>
  <c r="Z892" i="1"/>
  <c r="N892" i="1" s="1"/>
  <c r="AB892" i="1"/>
  <c r="AD892" i="1"/>
  <c r="AF892" i="1"/>
  <c r="AH892" i="1"/>
  <c r="AJ892" i="1"/>
  <c r="AL892" i="1"/>
  <c r="AN892" i="1"/>
  <c r="AW892" i="1"/>
  <c r="AX892" i="1"/>
  <c r="BA892" i="1"/>
  <c r="BB892" i="1"/>
  <c r="BE892" i="1"/>
  <c r="BF892" i="1"/>
  <c r="AC891" i="1"/>
  <c r="AV891" i="1"/>
  <c r="AY891" i="1"/>
  <c r="AZ891" i="1"/>
  <c r="BC891" i="1"/>
  <c r="BD891" i="1"/>
  <c r="BG891" i="1"/>
  <c r="AU891" i="1" s="1"/>
  <c r="Z888" i="1"/>
  <c r="N888" i="1" s="1"/>
  <c r="AB888" i="1"/>
  <c r="AD888" i="1"/>
  <c r="AH888" i="1"/>
  <c r="AL888" i="1"/>
  <c r="AW888" i="1"/>
  <c r="AX888" i="1"/>
  <c r="BA888" i="1"/>
  <c r="BB888" i="1"/>
  <c r="BE888" i="1"/>
  <c r="BF888" i="1"/>
  <c r="AC887" i="1"/>
  <c r="AV887" i="1"/>
  <c r="AY887" i="1"/>
  <c r="AZ887" i="1"/>
  <c r="AR887" i="1" s="1"/>
  <c r="BC887" i="1"/>
  <c r="AS887" i="1" s="1"/>
  <c r="BD887" i="1"/>
  <c r="BG887" i="1"/>
  <c r="Z884" i="1"/>
  <c r="N884" i="1" s="1"/>
  <c r="AB884" i="1"/>
  <c r="AF884" i="1"/>
  <c r="AJ884" i="1"/>
  <c r="AN884" i="1"/>
  <c r="AW884" i="1"/>
  <c r="AX884" i="1"/>
  <c r="BA884" i="1"/>
  <c r="BB884" i="1"/>
  <c r="BE884" i="1"/>
  <c r="BF884" i="1"/>
  <c r="AC883" i="1"/>
  <c r="AV883" i="1"/>
  <c r="AY883" i="1"/>
  <c r="AZ883" i="1"/>
  <c r="BC883" i="1"/>
  <c r="AS883" i="1" s="1"/>
  <c r="BD883" i="1"/>
  <c r="BG883" i="1"/>
  <c r="AB880" i="1"/>
  <c r="AD880" i="1"/>
  <c r="AL880" i="1"/>
  <c r="AW880" i="1"/>
  <c r="AX880" i="1"/>
  <c r="BA880" i="1"/>
  <c r="AR880" i="1" s="1"/>
  <c r="BB880" i="1"/>
  <c r="BE880" i="1"/>
  <c r="BF880" i="1"/>
  <c r="AV879" i="1"/>
  <c r="AZ879" i="1"/>
  <c r="BD879" i="1"/>
  <c r="AB876" i="1"/>
  <c r="AW876" i="1"/>
  <c r="AX876" i="1"/>
  <c r="BA876" i="1"/>
  <c r="BB876" i="1"/>
  <c r="BE876" i="1"/>
  <c r="BF876" i="1"/>
  <c r="AC875" i="1"/>
  <c r="AV875" i="1"/>
  <c r="AY875" i="1"/>
  <c r="AZ875" i="1"/>
  <c r="BC875" i="1"/>
  <c r="BD875" i="1"/>
  <c r="BG875" i="1"/>
  <c r="Z872" i="1"/>
  <c r="N872" i="1" s="1"/>
  <c r="AB872" i="1"/>
  <c r="AD872" i="1"/>
  <c r="AH872" i="1"/>
  <c r="AL872" i="1"/>
  <c r="AW872" i="1"/>
  <c r="AX872" i="1"/>
  <c r="AQ872" i="1" s="1"/>
  <c r="BA872" i="1"/>
  <c r="BB872" i="1"/>
  <c r="BE872" i="1"/>
  <c r="BF872" i="1"/>
  <c r="AC871" i="1"/>
  <c r="AV871" i="1"/>
  <c r="AY871" i="1"/>
  <c r="AZ871" i="1"/>
  <c r="BC871" i="1"/>
  <c r="AS871" i="1" s="1"/>
  <c r="BD871" i="1"/>
  <c r="BG871" i="1"/>
  <c r="Z868" i="1"/>
  <c r="N868" i="1" s="1"/>
  <c r="AB868" i="1"/>
  <c r="AF868" i="1"/>
  <c r="AH868" i="1"/>
  <c r="AJ868" i="1"/>
  <c r="AN868" i="1"/>
  <c r="AW868" i="1"/>
  <c r="AX868" i="1"/>
  <c r="BA868" i="1"/>
  <c r="AR868" i="1" s="1"/>
  <c r="BB868" i="1"/>
  <c r="BE868" i="1"/>
  <c r="BF868" i="1"/>
  <c r="AC867" i="1"/>
  <c r="AV867" i="1"/>
  <c r="AY867" i="1"/>
  <c r="AZ867" i="1"/>
  <c r="BC867" i="1"/>
  <c r="AS867" i="1" s="1"/>
  <c r="BD867" i="1"/>
  <c r="BG867" i="1"/>
  <c r="Z864" i="1"/>
  <c r="N864" i="1" s="1"/>
  <c r="AB864" i="1"/>
  <c r="AD864" i="1"/>
  <c r="AL864" i="1"/>
  <c r="AW864" i="1"/>
  <c r="AX864" i="1"/>
  <c r="BA864" i="1"/>
  <c r="AR864" i="1" s="1"/>
  <c r="BB864" i="1"/>
  <c r="BE864" i="1"/>
  <c r="BF864" i="1"/>
  <c r="AU864" i="1" s="1"/>
  <c r="AV863" i="1"/>
  <c r="AZ863" i="1"/>
  <c r="BD863" i="1"/>
  <c r="Z860" i="1"/>
  <c r="N860" i="1" s="1"/>
  <c r="AB860" i="1"/>
  <c r="AD860" i="1"/>
  <c r="AF860" i="1"/>
  <c r="AH860" i="1"/>
  <c r="AJ860" i="1"/>
  <c r="AL860" i="1"/>
  <c r="AN860" i="1"/>
  <c r="AW860" i="1"/>
  <c r="AX860" i="1"/>
  <c r="BA860" i="1"/>
  <c r="AR860" i="1" s="1"/>
  <c r="BB860" i="1"/>
  <c r="BE860" i="1"/>
  <c r="BF860" i="1"/>
  <c r="AC859" i="1"/>
  <c r="AV859" i="1"/>
  <c r="AY859" i="1"/>
  <c r="AZ859" i="1"/>
  <c r="BC859" i="1"/>
  <c r="BD859" i="1"/>
  <c r="BG859" i="1"/>
  <c r="AB856" i="1"/>
  <c r="AW856" i="1"/>
  <c r="AX856" i="1"/>
  <c r="AQ856" i="1" s="1"/>
  <c r="BA856" i="1"/>
  <c r="AR856" i="1" s="1"/>
  <c r="BB856" i="1"/>
  <c r="BE856" i="1"/>
  <c r="BF856" i="1"/>
  <c r="AC855" i="1"/>
  <c r="AV855" i="1"/>
  <c r="AY855" i="1"/>
  <c r="AZ855" i="1"/>
  <c r="AR855" i="1" s="1"/>
  <c r="BC855" i="1"/>
  <c r="BD855" i="1"/>
  <c r="BG855" i="1"/>
  <c r="Z852" i="1"/>
  <c r="N852" i="1" s="1"/>
  <c r="AB852" i="1"/>
  <c r="AW852" i="1"/>
  <c r="AX852" i="1"/>
  <c r="BA852" i="1"/>
  <c r="AR852" i="1" s="1"/>
  <c r="BB852" i="1"/>
  <c r="BE852" i="1"/>
  <c r="BF852" i="1"/>
  <c r="AC851" i="1"/>
  <c r="AV851" i="1"/>
  <c r="AY851" i="1"/>
  <c r="AZ851" i="1"/>
  <c r="BC851" i="1"/>
  <c r="AS851" i="1" s="1"/>
  <c r="BD851" i="1"/>
  <c r="BG851" i="1"/>
  <c r="N848" i="1"/>
  <c r="AB848" i="1"/>
  <c r="AD848" i="1"/>
  <c r="AH848" i="1"/>
  <c r="AL848" i="1"/>
  <c r="AW848" i="1"/>
  <c r="AX848" i="1"/>
  <c r="BA848" i="1"/>
  <c r="BB848" i="1"/>
  <c r="BE848" i="1"/>
  <c r="BF848" i="1"/>
  <c r="AV847" i="1"/>
  <c r="AZ847" i="1"/>
  <c r="BD847" i="1"/>
  <c r="Z844" i="1"/>
  <c r="N844" i="1" s="1"/>
  <c r="AB844" i="1"/>
  <c r="AD844" i="1"/>
  <c r="AF844" i="1"/>
  <c r="AH844" i="1"/>
  <c r="AJ844" i="1"/>
  <c r="AL844" i="1"/>
  <c r="AN844" i="1"/>
  <c r="AW844" i="1"/>
  <c r="AX844" i="1"/>
  <c r="BA844" i="1"/>
  <c r="AR844" i="1" s="1"/>
  <c r="BB844" i="1"/>
  <c r="BE844" i="1"/>
  <c r="BF844" i="1"/>
  <c r="AC843" i="1"/>
  <c r="AV843" i="1"/>
  <c r="AY843" i="1"/>
  <c r="AZ843" i="1"/>
  <c r="BC843" i="1"/>
  <c r="BD843" i="1"/>
  <c r="BG843" i="1"/>
  <c r="Z840" i="1"/>
  <c r="N840" i="1" s="1"/>
  <c r="AB840" i="1"/>
  <c r="AW840" i="1"/>
  <c r="AX840" i="1"/>
  <c r="BA840" i="1"/>
  <c r="AR840" i="1" s="1"/>
  <c r="BB840" i="1"/>
  <c r="BE840" i="1"/>
  <c r="AT840" i="1" s="1"/>
  <c r="BF840" i="1"/>
  <c r="AC839" i="1"/>
  <c r="AV839" i="1"/>
  <c r="AY839" i="1"/>
  <c r="AZ839" i="1"/>
  <c r="BC839" i="1"/>
  <c r="BD839" i="1"/>
  <c r="BG839" i="1"/>
  <c r="Z836" i="1"/>
  <c r="N836" i="1" s="1"/>
  <c r="AB836" i="1"/>
  <c r="AW836" i="1"/>
  <c r="AX836" i="1"/>
  <c r="BA836" i="1"/>
  <c r="BB836" i="1"/>
  <c r="BE836" i="1"/>
  <c r="BF836" i="1"/>
  <c r="AC835" i="1"/>
  <c r="AV835" i="1"/>
  <c r="AY835" i="1"/>
  <c r="AZ835" i="1"/>
  <c r="BC835" i="1"/>
  <c r="BD835" i="1"/>
  <c r="BG835" i="1"/>
  <c r="AB832" i="1"/>
  <c r="AL832" i="1"/>
  <c r="AW832" i="1"/>
  <c r="AX832" i="1"/>
  <c r="BA832" i="1"/>
  <c r="BB832" i="1"/>
  <c r="BE832" i="1"/>
  <c r="BF832" i="1"/>
  <c r="AV831" i="1"/>
  <c r="AZ831" i="1"/>
  <c r="BD831" i="1"/>
  <c r="AB828" i="1"/>
  <c r="AW828" i="1"/>
  <c r="AX828" i="1"/>
  <c r="BA828" i="1"/>
  <c r="AR828" i="1" s="1"/>
  <c r="BB828" i="1"/>
  <c r="BE828" i="1"/>
  <c r="BF828" i="1"/>
  <c r="AC827" i="1"/>
  <c r="AV827" i="1"/>
  <c r="AY827" i="1"/>
  <c r="AZ827" i="1"/>
  <c r="BC827" i="1"/>
  <c r="BD827" i="1"/>
  <c r="BG827" i="1"/>
  <c r="Z824" i="1"/>
  <c r="N824" i="1" s="1"/>
  <c r="AB824" i="1"/>
  <c r="AD824" i="1"/>
  <c r="AH824" i="1"/>
  <c r="AL824" i="1"/>
  <c r="AW824" i="1"/>
  <c r="AX824" i="1"/>
  <c r="AQ824" i="1" s="1"/>
  <c r="BA824" i="1"/>
  <c r="BB824" i="1"/>
  <c r="BE824" i="1"/>
  <c r="BF824" i="1"/>
  <c r="AC823" i="1"/>
  <c r="AV823" i="1"/>
  <c r="AY823" i="1"/>
  <c r="AZ823" i="1"/>
  <c r="BC823" i="1"/>
  <c r="AS823" i="1" s="1"/>
  <c r="BD823" i="1"/>
  <c r="BG823" i="1"/>
  <c r="Z820" i="1"/>
  <c r="N820" i="1" s="1"/>
  <c r="AB820" i="1"/>
  <c r="AD820" i="1"/>
  <c r="AF820" i="1"/>
  <c r="AJ820" i="1"/>
  <c r="AL820" i="1"/>
  <c r="AN820" i="1"/>
  <c r="AW820" i="1"/>
  <c r="AX820" i="1"/>
  <c r="BA820" i="1"/>
  <c r="AR820" i="1" s="1"/>
  <c r="BB820" i="1"/>
  <c r="BE820" i="1"/>
  <c r="BF820" i="1"/>
  <c r="AC819" i="1"/>
  <c r="AV819" i="1"/>
  <c r="AY819" i="1"/>
  <c r="AZ819" i="1"/>
  <c r="BC819" i="1"/>
  <c r="BD819" i="1"/>
  <c r="BG819" i="1"/>
  <c r="Y817" i="1"/>
  <c r="J817" i="1" s="1"/>
  <c r="AE817" i="1"/>
  <c r="AG817" i="1"/>
  <c r="AI817" i="1"/>
  <c r="AK817" i="1"/>
  <c r="AM817" i="1"/>
  <c r="AO817" i="1"/>
  <c r="N816" i="1"/>
  <c r="AB816" i="1"/>
  <c r="AD816" i="1"/>
  <c r="AH816" i="1"/>
  <c r="AL816" i="1"/>
  <c r="AW816" i="1"/>
  <c r="AX816" i="1"/>
  <c r="BA816" i="1"/>
  <c r="BB816" i="1"/>
  <c r="BE816" i="1"/>
  <c r="BF816" i="1"/>
  <c r="AU816" i="1" s="1"/>
  <c r="AV815" i="1"/>
  <c r="AZ815" i="1"/>
  <c r="BD815" i="1"/>
  <c r="Y813" i="1"/>
  <c r="J813" i="1" s="1"/>
  <c r="AE813" i="1"/>
  <c r="AG813" i="1"/>
  <c r="AI813" i="1"/>
  <c r="AK813" i="1"/>
  <c r="AM813" i="1"/>
  <c r="AO813" i="1"/>
  <c r="AB812" i="1"/>
  <c r="AH812" i="1"/>
  <c r="AJ812" i="1"/>
  <c r="AW812" i="1"/>
  <c r="AX812" i="1"/>
  <c r="BA812" i="1"/>
  <c r="BB812" i="1"/>
  <c r="BE812" i="1"/>
  <c r="BF812" i="1"/>
  <c r="AC811" i="1"/>
  <c r="AV811" i="1"/>
  <c r="AY811" i="1"/>
  <c r="AZ811" i="1"/>
  <c r="BC811" i="1"/>
  <c r="BD811" i="1"/>
  <c r="BG811" i="1"/>
  <c r="AB808" i="1"/>
  <c r="AW808" i="1"/>
  <c r="AX808" i="1"/>
  <c r="AQ808" i="1" s="1"/>
  <c r="BA808" i="1"/>
  <c r="AR808" i="1" s="1"/>
  <c r="BB808" i="1"/>
  <c r="BE808" i="1"/>
  <c r="BF808" i="1"/>
  <c r="AC807" i="1"/>
  <c r="AV807" i="1"/>
  <c r="AY807" i="1"/>
  <c r="AZ807" i="1"/>
  <c r="BC807" i="1"/>
  <c r="AS807" i="1" s="1"/>
  <c r="BD807" i="1"/>
  <c r="BG807" i="1"/>
  <c r="Z804" i="1"/>
  <c r="N804" i="1" s="1"/>
  <c r="AB804" i="1"/>
  <c r="AF804" i="1"/>
  <c r="AH804" i="1"/>
  <c r="AJ804" i="1"/>
  <c r="AN804" i="1"/>
  <c r="AW804" i="1"/>
  <c r="AX804" i="1"/>
  <c r="BA804" i="1"/>
  <c r="AR804" i="1" s="1"/>
  <c r="BB804" i="1"/>
  <c r="BE804" i="1"/>
  <c r="BF804" i="1"/>
  <c r="AC803" i="1"/>
  <c r="AV803" i="1"/>
  <c r="AY803" i="1"/>
  <c r="AZ803" i="1"/>
  <c r="AR803" i="1" s="1"/>
  <c r="BC803" i="1"/>
  <c r="AS803" i="1" s="1"/>
  <c r="BD803" i="1"/>
  <c r="BG803" i="1"/>
  <c r="AB800" i="1"/>
  <c r="AW800" i="1"/>
  <c r="AX800" i="1"/>
  <c r="BA800" i="1"/>
  <c r="AR800" i="1" s="1"/>
  <c r="BB800" i="1"/>
  <c r="BE800" i="1"/>
  <c r="BF800" i="1"/>
  <c r="AU800" i="1" s="1"/>
  <c r="AC799" i="1"/>
  <c r="AV799" i="1"/>
  <c r="AY799" i="1"/>
  <c r="AZ799" i="1"/>
  <c r="BC799" i="1"/>
  <c r="BD799" i="1"/>
  <c r="BG799" i="1"/>
  <c r="Z796" i="1"/>
  <c r="N796" i="1" s="1"/>
  <c r="AB796" i="1"/>
  <c r="AD796" i="1"/>
  <c r="AF796" i="1"/>
  <c r="AH796" i="1"/>
  <c r="AJ796" i="1"/>
  <c r="AL796" i="1"/>
  <c r="AN796" i="1"/>
  <c r="AW796" i="1"/>
  <c r="AX796" i="1"/>
  <c r="BA796" i="1"/>
  <c r="AR796" i="1" s="1"/>
  <c r="BB796" i="1"/>
  <c r="BE796" i="1"/>
  <c r="BF796" i="1"/>
  <c r="AC795" i="1"/>
  <c r="AV795" i="1"/>
  <c r="AY795" i="1"/>
  <c r="AZ795" i="1"/>
  <c r="BC795" i="1"/>
  <c r="BD795" i="1"/>
  <c r="BG795" i="1"/>
  <c r="AB792" i="1"/>
  <c r="AX792" i="1"/>
  <c r="BB792" i="1"/>
  <c r="BF792" i="1"/>
  <c r="AC791" i="1"/>
  <c r="AV791" i="1"/>
  <c r="AY791" i="1"/>
  <c r="AZ791" i="1"/>
  <c r="AR791" i="1" s="1"/>
  <c r="BC791" i="1"/>
  <c r="BD791" i="1"/>
  <c r="BG791" i="1"/>
  <c r="AB788" i="1"/>
  <c r="AD788" i="1"/>
  <c r="AF788" i="1"/>
  <c r="AW788" i="1"/>
  <c r="AX788" i="1"/>
  <c r="BA788" i="1"/>
  <c r="AR788" i="1" s="1"/>
  <c r="BB788" i="1"/>
  <c r="BE788" i="1"/>
  <c r="BF788" i="1"/>
  <c r="AC787" i="1"/>
  <c r="AV787" i="1"/>
  <c r="AY787" i="1"/>
  <c r="AZ787" i="1"/>
  <c r="BC787" i="1"/>
  <c r="AS787" i="1" s="1"/>
  <c r="BD787" i="1"/>
  <c r="BG787" i="1"/>
  <c r="AB784" i="1"/>
  <c r="AD784" i="1"/>
  <c r="AW784" i="1"/>
  <c r="AP784" i="1" s="1"/>
  <c r="AX784" i="1"/>
  <c r="BA784" i="1"/>
  <c r="BB784" i="1"/>
  <c r="BE784" i="1"/>
  <c r="BF784" i="1"/>
  <c r="AU784" i="1" s="1"/>
  <c r="AC783" i="1"/>
  <c r="AV783" i="1"/>
  <c r="AY783" i="1"/>
  <c r="AZ783" i="1"/>
  <c r="BC783" i="1"/>
  <c r="BD783" i="1"/>
  <c r="BG783" i="1"/>
  <c r="AB780" i="1"/>
  <c r="AW780" i="1"/>
  <c r="AX780" i="1"/>
  <c r="BA780" i="1"/>
  <c r="AR780" i="1" s="1"/>
  <c r="BB780" i="1"/>
  <c r="BE780" i="1"/>
  <c r="BF780" i="1"/>
  <c r="AC779" i="1"/>
  <c r="AV779" i="1"/>
  <c r="AY779" i="1"/>
  <c r="AZ779" i="1"/>
  <c r="BC779" i="1"/>
  <c r="AS779" i="1" s="1"/>
  <c r="BD779" i="1"/>
  <c r="BG779" i="1"/>
  <c r="Z776" i="1"/>
  <c r="N776" i="1" s="1"/>
  <c r="AB776" i="1"/>
  <c r="AD776" i="1"/>
  <c r="AH776" i="1"/>
  <c r="AL776" i="1"/>
  <c r="AW776" i="1"/>
  <c r="AX776" i="1"/>
  <c r="BA776" i="1"/>
  <c r="AR776" i="1" s="1"/>
  <c r="BB776" i="1"/>
  <c r="BE776" i="1"/>
  <c r="BF776" i="1"/>
  <c r="AV775" i="1"/>
  <c r="AZ775" i="1"/>
  <c r="BD775" i="1"/>
  <c r="AB772" i="1"/>
  <c r="AJ772" i="1"/>
  <c r="AN772" i="1"/>
  <c r="AW772" i="1"/>
  <c r="AX772" i="1"/>
  <c r="BA772" i="1"/>
  <c r="AR772" i="1" s="1"/>
  <c r="BB772" i="1"/>
  <c r="BE772" i="1"/>
  <c r="BF772" i="1"/>
  <c r="AU772" i="1" s="1"/>
  <c r="AC771" i="1"/>
  <c r="AV771" i="1"/>
  <c r="AY771" i="1"/>
  <c r="AZ771" i="1"/>
  <c r="BC771" i="1"/>
  <c r="BD771" i="1"/>
  <c r="BG771" i="1"/>
  <c r="Y769" i="1"/>
  <c r="J769" i="1" s="1"/>
  <c r="AE769" i="1"/>
  <c r="AG769" i="1"/>
  <c r="AI769" i="1"/>
  <c r="AK769" i="1"/>
  <c r="AM769" i="1"/>
  <c r="AO769" i="1"/>
  <c r="Z768" i="1"/>
  <c r="N768" i="1" s="1"/>
  <c r="AB768" i="1"/>
  <c r="AD768" i="1"/>
  <c r="AL768" i="1"/>
  <c r="AW768" i="1"/>
  <c r="AX768" i="1"/>
  <c r="BA768" i="1"/>
  <c r="AR768" i="1" s="1"/>
  <c r="BB768" i="1"/>
  <c r="BE768" i="1"/>
  <c r="BF768" i="1"/>
  <c r="AV767" i="1"/>
  <c r="AZ767" i="1"/>
  <c r="BD767" i="1"/>
  <c r="Z764" i="1"/>
  <c r="N764" i="1" s="1"/>
  <c r="AB764" i="1"/>
  <c r="AD764" i="1"/>
  <c r="AF764" i="1"/>
  <c r="AH764" i="1"/>
  <c r="AJ764" i="1"/>
  <c r="AL764" i="1"/>
  <c r="AN764" i="1"/>
  <c r="AW764" i="1"/>
  <c r="AX764" i="1"/>
  <c r="BA764" i="1"/>
  <c r="AR764" i="1" s="1"/>
  <c r="BB764" i="1"/>
  <c r="BE764" i="1"/>
  <c r="BF764" i="1"/>
  <c r="AC763" i="1"/>
  <c r="AV763" i="1"/>
  <c r="AY763" i="1"/>
  <c r="AZ763" i="1"/>
  <c r="BC763" i="1"/>
  <c r="AS763" i="1" s="1"/>
  <c r="BD763" i="1"/>
  <c r="BG763" i="1"/>
  <c r="Z760" i="1"/>
  <c r="N760" i="1" s="1"/>
  <c r="AB760" i="1"/>
  <c r="AH760" i="1"/>
  <c r="AL760" i="1"/>
  <c r="AW760" i="1"/>
  <c r="AX760" i="1"/>
  <c r="AQ760" i="1" s="1"/>
  <c r="BA760" i="1"/>
  <c r="AR760" i="1" s="1"/>
  <c r="BB760" i="1"/>
  <c r="BE760" i="1"/>
  <c r="BF760" i="1"/>
  <c r="AC759" i="1"/>
  <c r="AV759" i="1"/>
  <c r="AY759" i="1"/>
  <c r="AZ759" i="1"/>
  <c r="BC759" i="1"/>
  <c r="BD759" i="1"/>
  <c r="BG759" i="1"/>
  <c r="Y757" i="1"/>
  <c r="J757" i="1" s="1"/>
  <c r="AE757" i="1"/>
  <c r="AG757" i="1"/>
  <c r="AI757" i="1"/>
  <c r="AK757" i="1"/>
  <c r="AM757" i="1"/>
  <c r="AO757" i="1"/>
  <c r="Z756" i="1"/>
  <c r="N756" i="1" s="1"/>
  <c r="AB756" i="1"/>
  <c r="AD756" i="1"/>
  <c r="AF756" i="1"/>
  <c r="AJ756" i="1"/>
  <c r="AL756" i="1"/>
  <c r="AN756" i="1"/>
  <c r="AW756" i="1"/>
  <c r="AX756" i="1"/>
  <c r="BA756" i="1"/>
  <c r="BB756" i="1"/>
  <c r="BE756" i="1"/>
  <c r="BF756" i="1"/>
  <c r="AC755" i="1"/>
  <c r="AV755" i="1"/>
  <c r="AY755" i="1"/>
  <c r="AZ755" i="1"/>
  <c r="BC755" i="1"/>
  <c r="BD755" i="1"/>
  <c r="BG755" i="1"/>
  <c r="AB752" i="1"/>
  <c r="AX752" i="1"/>
  <c r="BB752" i="1"/>
  <c r="BF752" i="1"/>
  <c r="AC751" i="1"/>
  <c r="AV751" i="1"/>
  <c r="AY751" i="1"/>
  <c r="AZ751" i="1"/>
  <c r="BC751" i="1"/>
  <c r="AS751" i="1"/>
  <c r="BD751" i="1"/>
  <c r="BG751" i="1"/>
  <c r="Z748" i="1"/>
  <c r="N748" i="1" s="1"/>
  <c r="AB748" i="1"/>
  <c r="AD748" i="1"/>
  <c r="AF748" i="1"/>
  <c r="AH748" i="1"/>
  <c r="AJ748" i="1"/>
  <c r="AL748" i="1"/>
  <c r="AN748" i="1"/>
  <c r="AW748" i="1"/>
  <c r="AX748" i="1"/>
  <c r="BA748" i="1"/>
  <c r="BB748" i="1"/>
  <c r="BE748" i="1"/>
  <c r="BF748" i="1"/>
  <c r="AC747" i="1"/>
  <c r="AV747" i="1"/>
  <c r="AY747" i="1"/>
  <c r="AZ747" i="1"/>
  <c r="BC747" i="1"/>
  <c r="AS747" i="1" s="1"/>
  <c r="BD747" i="1"/>
  <c r="BG747" i="1"/>
  <c r="Z744" i="1"/>
  <c r="N744" i="1" s="1"/>
  <c r="AB744" i="1"/>
  <c r="AL744" i="1"/>
  <c r="AW744" i="1"/>
  <c r="AX744" i="1"/>
  <c r="BA744" i="1"/>
  <c r="AR744" i="1" s="1"/>
  <c r="BB744" i="1"/>
  <c r="BE744" i="1"/>
  <c r="BF744" i="1"/>
  <c r="AC743" i="1"/>
  <c r="AV743" i="1"/>
  <c r="AY743" i="1"/>
  <c r="AZ743" i="1"/>
  <c r="BC743" i="1"/>
  <c r="AS743" i="1" s="1"/>
  <c r="BD743" i="1"/>
  <c r="BG743" i="1"/>
  <c r="AB740" i="1"/>
  <c r="AX740" i="1"/>
  <c r="BB740" i="1"/>
  <c r="BF740" i="1"/>
  <c r="AC739" i="1"/>
  <c r="AV739" i="1"/>
  <c r="AY739" i="1"/>
  <c r="AZ739" i="1"/>
  <c r="BC739" i="1"/>
  <c r="BD739" i="1"/>
  <c r="BG739" i="1"/>
  <c r="Z736" i="1"/>
  <c r="N736" i="1" s="1"/>
  <c r="AB736" i="1"/>
  <c r="AD736" i="1"/>
  <c r="AL736" i="1"/>
  <c r="AW736" i="1"/>
  <c r="AX736" i="1"/>
  <c r="BA736" i="1"/>
  <c r="AR736" i="1" s="1"/>
  <c r="BB736" i="1"/>
  <c r="BE736" i="1"/>
  <c r="BF736" i="1"/>
  <c r="AC735" i="1"/>
  <c r="AV735" i="1"/>
  <c r="AY735" i="1"/>
  <c r="AZ735" i="1"/>
  <c r="BC735" i="1"/>
  <c r="AS735" i="1" s="1"/>
  <c r="BD735" i="1"/>
  <c r="BG735" i="1"/>
  <c r="AB732" i="1"/>
  <c r="AH732" i="1"/>
  <c r="AW732" i="1"/>
  <c r="AX732" i="1"/>
  <c r="BA732" i="1"/>
  <c r="AR732" i="1" s="1"/>
  <c r="BB732" i="1"/>
  <c r="BE732" i="1"/>
  <c r="BF732" i="1"/>
  <c r="AC731" i="1"/>
  <c r="AV731" i="1"/>
  <c r="AY731" i="1"/>
  <c r="AZ731" i="1"/>
  <c r="BC731" i="1"/>
  <c r="AS731" i="1" s="1"/>
  <c r="BD731" i="1"/>
  <c r="BG731" i="1"/>
  <c r="Z728" i="1"/>
  <c r="N728" i="1" s="1"/>
  <c r="AB728" i="1"/>
  <c r="AD728" i="1"/>
  <c r="AH728" i="1"/>
  <c r="AL728" i="1"/>
  <c r="AW728" i="1"/>
  <c r="AX728" i="1"/>
  <c r="AQ728" i="1" s="1"/>
  <c r="BA728" i="1"/>
  <c r="BB728" i="1"/>
  <c r="BE728" i="1"/>
  <c r="BF728" i="1"/>
  <c r="AC727" i="1"/>
  <c r="AV727" i="1"/>
  <c r="AY727" i="1"/>
  <c r="AZ727" i="1"/>
  <c r="AR727" i="1" s="1"/>
  <c r="BC727" i="1"/>
  <c r="BD727" i="1"/>
  <c r="BG727" i="1"/>
  <c r="AB724" i="1"/>
  <c r="AX724" i="1"/>
  <c r="BB724" i="1"/>
  <c r="BF724" i="1"/>
  <c r="AC723" i="1"/>
  <c r="AV723" i="1"/>
  <c r="AY723" i="1"/>
  <c r="AZ723" i="1"/>
  <c r="BC723" i="1"/>
  <c r="BD723" i="1"/>
  <c r="BG723" i="1"/>
  <c r="N720" i="1"/>
  <c r="AB720" i="1"/>
  <c r="AL720" i="1"/>
  <c r="AW720" i="1"/>
  <c r="AX720" i="1"/>
  <c r="BA720" i="1"/>
  <c r="AR720" i="1" s="1"/>
  <c r="BB720" i="1"/>
  <c r="BE720" i="1"/>
  <c r="BF720" i="1"/>
  <c r="AU720" i="1" s="1"/>
  <c r="AC719" i="1"/>
  <c r="AV719" i="1"/>
  <c r="AY719" i="1"/>
  <c r="AZ719" i="1"/>
  <c r="BC719" i="1"/>
  <c r="BD719" i="1"/>
  <c r="BG719" i="1"/>
  <c r="AB716" i="1"/>
  <c r="AW716" i="1"/>
  <c r="AX716" i="1"/>
  <c r="BA716" i="1"/>
  <c r="AR716" i="1" s="1"/>
  <c r="BB716" i="1"/>
  <c r="BE716" i="1"/>
  <c r="BF716" i="1"/>
  <c r="AV715" i="1"/>
  <c r="AZ715" i="1"/>
  <c r="BD715" i="1"/>
  <c r="Z712" i="1"/>
  <c r="N712" i="1" s="1"/>
  <c r="AB712" i="1"/>
  <c r="AD712" i="1"/>
  <c r="AH712" i="1"/>
  <c r="AL712" i="1"/>
  <c r="AW712" i="1"/>
  <c r="AX712" i="1"/>
  <c r="AQ712" i="1" s="1"/>
  <c r="BA712" i="1"/>
  <c r="AR712" i="1" s="1"/>
  <c r="BB712" i="1"/>
  <c r="BE712" i="1"/>
  <c r="BF712" i="1"/>
  <c r="AV711" i="1"/>
  <c r="AZ711" i="1"/>
  <c r="BD711" i="1"/>
  <c r="Z708" i="1"/>
  <c r="N708" i="1" s="1"/>
  <c r="AB708" i="1"/>
  <c r="AF708" i="1"/>
  <c r="AH708" i="1"/>
  <c r="AJ708" i="1"/>
  <c r="AN708" i="1"/>
  <c r="AW708" i="1"/>
  <c r="AX708" i="1"/>
  <c r="BA708" i="1"/>
  <c r="BB708" i="1"/>
  <c r="BE708" i="1"/>
  <c r="BF708" i="1"/>
  <c r="AC707" i="1"/>
  <c r="AV707" i="1"/>
  <c r="AY707" i="1"/>
  <c r="AZ707" i="1"/>
  <c r="BC707" i="1"/>
  <c r="AS707" i="1" s="1"/>
  <c r="BD707" i="1"/>
  <c r="BG707" i="1"/>
  <c r="Z704" i="1"/>
  <c r="N704" i="1" s="1"/>
  <c r="AB704" i="1"/>
  <c r="AD704" i="1"/>
  <c r="AL704" i="1"/>
  <c r="AW704" i="1"/>
  <c r="AX704" i="1"/>
  <c r="BA704" i="1"/>
  <c r="BB704" i="1"/>
  <c r="BE704" i="1"/>
  <c r="BF704" i="1"/>
  <c r="AU704" i="1" s="1"/>
  <c r="AC703" i="1"/>
  <c r="AV703" i="1"/>
  <c r="AY703" i="1"/>
  <c r="AZ703" i="1"/>
  <c r="BC703" i="1"/>
  <c r="BD703" i="1"/>
  <c r="BG703" i="1"/>
  <c r="AB700" i="1"/>
  <c r="AW700" i="1"/>
  <c r="AX700" i="1"/>
  <c r="BA700" i="1"/>
  <c r="BB700" i="1"/>
  <c r="BE700" i="1"/>
  <c r="BF700" i="1"/>
  <c r="AC699" i="1"/>
  <c r="AV699" i="1"/>
  <c r="AY699" i="1"/>
  <c r="AZ699" i="1"/>
  <c r="BC699" i="1"/>
  <c r="AS699" i="1" s="1"/>
  <c r="BD699" i="1"/>
  <c r="BG699" i="1"/>
  <c r="Z696" i="1"/>
  <c r="N696" i="1" s="1"/>
  <c r="AB696" i="1"/>
  <c r="AD696" i="1"/>
  <c r="AH696" i="1"/>
  <c r="AL696" i="1"/>
  <c r="AW696" i="1"/>
  <c r="AX696" i="1"/>
  <c r="BA696" i="1"/>
  <c r="AR696" i="1" s="1"/>
  <c r="BB696" i="1"/>
  <c r="BE696" i="1"/>
  <c r="BF696" i="1"/>
  <c r="AC695" i="1"/>
  <c r="AV695" i="1"/>
  <c r="AY695" i="1"/>
  <c r="AZ695" i="1"/>
  <c r="AR695" i="1" s="1"/>
  <c r="BC695" i="1"/>
  <c r="AS695" i="1" s="1"/>
  <c r="BD695" i="1"/>
  <c r="BG695" i="1"/>
  <c r="Z692" i="1"/>
  <c r="N692" i="1" s="1"/>
  <c r="AB692" i="1"/>
  <c r="AD692" i="1"/>
  <c r="AF692" i="1"/>
  <c r="AJ692" i="1"/>
  <c r="AL692" i="1"/>
  <c r="AN692" i="1"/>
  <c r="AW692" i="1"/>
  <c r="AX692" i="1"/>
  <c r="BA692" i="1"/>
  <c r="AR692" i="1" s="1"/>
  <c r="BB692" i="1"/>
  <c r="BE692" i="1"/>
  <c r="BF692" i="1"/>
  <c r="AC691" i="1"/>
  <c r="AV691" i="1"/>
  <c r="AY691" i="1"/>
  <c r="AZ691" i="1"/>
  <c r="BC691" i="1"/>
  <c r="AS691" i="1" s="1"/>
  <c r="BD691" i="1"/>
  <c r="BG691" i="1"/>
  <c r="AB688" i="1"/>
  <c r="AD688" i="1"/>
  <c r="AF688" i="1"/>
  <c r="AH688" i="1"/>
  <c r="AL688" i="1"/>
  <c r="AN688" i="1"/>
  <c r="AW688" i="1"/>
  <c r="AX688" i="1"/>
  <c r="BA688" i="1"/>
  <c r="BB688" i="1"/>
  <c r="BE688" i="1"/>
  <c r="BF688" i="1"/>
  <c r="AC687" i="1"/>
  <c r="AV687" i="1"/>
  <c r="AY687" i="1"/>
  <c r="AZ687" i="1"/>
  <c r="BC687" i="1"/>
  <c r="BD687" i="1"/>
  <c r="BG687" i="1"/>
  <c r="AC684" i="1"/>
  <c r="AY684" i="1"/>
  <c r="BC684" i="1"/>
  <c r="BG684" i="1"/>
  <c r="W684" i="1"/>
  <c r="Z684" i="1" s="1"/>
  <c r="N684" i="1" s="1"/>
  <c r="AC680" i="1"/>
  <c r="AY680" i="1"/>
  <c r="BC680" i="1"/>
  <c r="BG680" i="1"/>
  <c r="W680" i="1"/>
  <c r="AN680" i="1" s="1"/>
  <c r="AC676" i="1"/>
  <c r="AY676" i="1"/>
  <c r="BC676" i="1"/>
  <c r="BG676" i="1"/>
  <c r="W676" i="1"/>
  <c r="Z676" i="1" s="1"/>
  <c r="N676" i="1" s="1"/>
  <c r="AC672" i="1"/>
  <c r="AY672" i="1"/>
  <c r="BC672" i="1"/>
  <c r="BG672" i="1"/>
  <c r="W672" i="1"/>
  <c r="AC668" i="1"/>
  <c r="AY668" i="1"/>
  <c r="BC668" i="1"/>
  <c r="BG668" i="1"/>
  <c r="W668" i="1"/>
  <c r="Z668" i="1" s="1"/>
  <c r="N668" i="1" s="1"/>
  <c r="AC652" i="1"/>
  <c r="AY652" i="1"/>
  <c r="AQ652" i="1" s="1"/>
  <c r="BC652" i="1"/>
  <c r="BG652" i="1"/>
  <c r="W652" i="1"/>
  <c r="Z652" i="1" s="1"/>
  <c r="N652" i="1" s="1"/>
  <c r="AC648" i="1"/>
  <c r="AY648" i="1"/>
  <c r="BC648" i="1"/>
  <c r="BG648" i="1"/>
  <c r="W648" i="1"/>
  <c r="AC644" i="1"/>
  <c r="AY644" i="1"/>
  <c r="BC644" i="1"/>
  <c r="BG644" i="1"/>
  <c r="W644" i="1"/>
  <c r="Z644" i="1" s="1"/>
  <c r="N644" i="1" s="1"/>
  <c r="Z678" i="1"/>
  <c r="N678" i="1" s="1"/>
  <c r="Z670" i="1"/>
  <c r="N670" i="1" s="1"/>
  <c r="Z666" i="1"/>
  <c r="N666" i="1" s="1"/>
  <c r="Z662" i="1"/>
  <c r="N662" i="1" s="1"/>
  <c r="Z658" i="1"/>
  <c r="N658" i="1" s="1"/>
  <c r="Z654" i="1"/>
  <c r="N654" i="1" s="1"/>
  <c r="AB640" i="1"/>
  <c r="AC639" i="1"/>
  <c r="AV639" i="1"/>
  <c r="AY639" i="1"/>
  <c r="AZ639" i="1"/>
  <c r="BC639" i="1"/>
  <c r="BD639" i="1"/>
  <c r="BG639" i="1"/>
  <c r="AB636" i="1"/>
  <c r="AX636" i="1"/>
  <c r="BB636" i="1"/>
  <c r="BF636" i="1"/>
  <c r="AC635" i="1"/>
  <c r="AV635" i="1"/>
  <c r="AY635" i="1"/>
  <c r="AZ635" i="1"/>
  <c r="BC635" i="1"/>
  <c r="BD635" i="1"/>
  <c r="BG635" i="1"/>
  <c r="AB632" i="1"/>
  <c r="AW632" i="1"/>
  <c r="AX632" i="1"/>
  <c r="BA632" i="1"/>
  <c r="BB632" i="1"/>
  <c r="BE632" i="1"/>
  <c r="BF632" i="1"/>
  <c r="AC631" i="1"/>
  <c r="AV631" i="1"/>
  <c r="AY631" i="1"/>
  <c r="AZ631" i="1"/>
  <c r="BC631" i="1"/>
  <c r="BD631" i="1"/>
  <c r="BG631" i="1"/>
  <c r="AB628" i="1"/>
  <c r="AW628" i="1"/>
  <c r="AX628" i="1"/>
  <c r="BA628" i="1"/>
  <c r="BB628" i="1"/>
  <c r="BE628" i="1"/>
  <c r="BF628" i="1"/>
  <c r="AC627" i="1"/>
  <c r="AV627" i="1"/>
  <c r="AY627" i="1"/>
  <c r="AZ627" i="1"/>
  <c r="BC627" i="1"/>
  <c r="BD627" i="1"/>
  <c r="BG627" i="1"/>
  <c r="AB624" i="1"/>
  <c r="AW624" i="1"/>
  <c r="AX624" i="1"/>
  <c r="BA624" i="1"/>
  <c r="BB624" i="1"/>
  <c r="BE624" i="1"/>
  <c r="BF624" i="1"/>
  <c r="AC623" i="1"/>
  <c r="AV623" i="1"/>
  <c r="AY623" i="1"/>
  <c r="AZ623" i="1"/>
  <c r="BC623" i="1"/>
  <c r="BD623" i="1"/>
  <c r="BG623" i="1"/>
  <c r="AB620" i="1"/>
  <c r="AW620" i="1"/>
  <c r="AX620" i="1"/>
  <c r="BA620" i="1"/>
  <c r="BB620" i="1"/>
  <c r="BE620" i="1"/>
  <c r="BF620" i="1"/>
  <c r="AC619" i="1"/>
  <c r="AV619" i="1"/>
  <c r="AY619" i="1"/>
  <c r="AZ619" i="1"/>
  <c r="BC619" i="1"/>
  <c r="BD619" i="1"/>
  <c r="BG619" i="1"/>
  <c r="AB616" i="1"/>
  <c r="AW616" i="1"/>
  <c r="AX616" i="1"/>
  <c r="BA616" i="1"/>
  <c r="BB616" i="1"/>
  <c r="BE616" i="1"/>
  <c r="BF616" i="1"/>
  <c r="AC615" i="1"/>
  <c r="AV615" i="1"/>
  <c r="AY615" i="1"/>
  <c r="AZ615" i="1"/>
  <c r="BC615" i="1"/>
  <c r="BD615" i="1"/>
  <c r="BG615" i="1"/>
  <c r="AB612" i="1"/>
  <c r="AW612" i="1"/>
  <c r="AX612" i="1"/>
  <c r="BA612" i="1"/>
  <c r="BB612" i="1"/>
  <c r="AS612" i="1" s="1"/>
  <c r="BE612" i="1"/>
  <c r="BF612" i="1"/>
  <c r="AC611" i="1"/>
  <c r="AV611" i="1"/>
  <c r="AY611" i="1"/>
  <c r="AZ611" i="1"/>
  <c r="BC611" i="1"/>
  <c r="BD611" i="1"/>
  <c r="AT611" i="1" s="1"/>
  <c r="BG611" i="1"/>
  <c r="AB608" i="1"/>
  <c r="AW608" i="1"/>
  <c r="AX608" i="1"/>
  <c r="BA608" i="1"/>
  <c r="BB608" i="1"/>
  <c r="BE608" i="1"/>
  <c r="BF608" i="1"/>
  <c r="AC607" i="1"/>
  <c r="AV607" i="1"/>
  <c r="AY607" i="1"/>
  <c r="AZ607" i="1"/>
  <c r="BC607" i="1"/>
  <c r="BD607" i="1"/>
  <c r="BG607" i="1"/>
  <c r="AB604" i="1"/>
  <c r="AW604" i="1"/>
  <c r="AX604" i="1"/>
  <c r="BA604" i="1"/>
  <c r="BB604" i="1"/>
  <c r="BE604" i="1"/>
  <c r="BF604" i="1"/>
  <c r="AC603" i="1"/>
  <c r="AV603" i="1"/>
  <c r="AY603" i="1"/>
  <c r="AZ603" i="1"/>
  <c r="BC603" i="1"/>
  <c r="BD603" i="1"/>
  <c r="BG603" i="1"/>
  <c r="AB600" i="1"/>
  <c r="AW600" i="1"/>
  <c r="AX600" i="1"/>
  <c r="BA600" i="1"/>
  <c r="BB600" i="1"/>
  <c r="BE600" i="1"/>
  <c r="BF600" i="1"/>
  <c r="AC599" i="1"/>
  <c r="AV599" i="1"/>
  <c r="AY599" i="1"/>
  <c r="AZ599" i="1"/>
  <c r="BC599" i="1"/>
  <c r="BD599" i="1"/>
  <c r="BG599" i="1"/>
  <c r="AB596" i="1"/>
  <c r="AW596" i="1"/>
  <c r="AX596" i="1"/>
  <c r="BA596" i="1"/>
  <c r="BB596" i="1"/>
  <c r="BE596" i="1"/>
  <c r="AT596" i="1" s="1"/>
  <c r="BF596" i="1"/>
  <c r="AC595" i="1"/>
  <c r="AV595" i="1"/>
  <c r="AY595" i="1"/>
  <c r="AZ595" i="1"/>
  <c r="BC595" i="1"/>
  <c r="BD595" i="1"/>
  <c r="BG595" i="1"/>
  <c r="AB592" i="1"/>
  <c r="AW592" i="1"/>
  <c r="AX592" i="1"/>
  <c r="BA592" i="1"/>
  <c r="BB592" i="1"/>
  <c r="BE592" i="1"/>
  <c r="AT592" i="1" s="1"/>
  <c r="BF592" i="1"/>
  <c r="AC591" i="1"/>
  <c r="AV591" i="1"/>
  <c r="AY591" i="1"/>
  <c r="AZ591" i="1"/>
  <c r="BC591" i="1"/>
  <c r="BD591" i="1"/>
  <c r="BG591" i="1"/>
  <c r="AB588" i="1"/>
  <c r="AW588" i="1"/>
  <c r="AX588" i="1"/>
  <c r="BA588" i="1"/>
  <c r="BB588" i="1"/>
  <c r="BE588" i="1"/>
  <c r="BF588" i="1"/>
  <c r="AV587" i="1"/>
  <c r="AZ587" i="1"/>
  <c r="BD587" i="1"/>
  <c r="AB584" i="1"/>
  <c r="AW584" i="1"/>
  <c r="AP584" i="1" s="1"/>
  <c r="AX584" i="1"/>
  <c r="BA584" i="1"/>
  <c r="BB584" i="1"/>
  <c r="BE584" i="1"/>
  <c r="BF584" i="1"/>
  <c r="AV583" i="1"/>
  <c r="AZ583" i="1"/>
  <c r="BD583" i="1"/>
  <c r="AB580" i="1"/>
  <c r="AW580" i="1"/>
  <c r="AX580" i="1"/>
  <c r="BA580" i="1"/>
  <c r="BB580" i="1"/>
  <c r="BE580" i="1"/>
  <c r="BF580" i="1"/>
  <c r="AC579" i="1"/>
  <c r="AV579" i="1"/>
  <c r="AY579" i="1"/>
  <c r="AZ579" i="1"/>
  <c r="BC579" i="1"/>
  <c r="BD579" i="1"/>
  <c r="BG579" i="1"/>
  <c r="AB576" i="1"/>
  <c r="AW576" i="1"/>
  <c r="AX576" i="1"/>
  <c r="BA576" i="1"/>
  <c r="BB576" i="1"/>
  <c r="BE576" i="1"/>
  <c r="BF576" i="1"/>
  <c r="AV575" i="1"/>
  <c r="AZ575" i="1"/>
  <c r="BD575" i="1"/>
  <c r="Z572" i="1"/>
  <c r="N572" i="1" s="1"/>
  <c r="AB572" i="1"/>
  <c r="AD572" i="1"/>
  <c r="AF572" i="1"/>
  <c r="AH572" i="1"/>
  <c r="AJ572" i="1"/>
  <c r="AL572" i="1"/>
  <c r="AN572" i="1"/>
  <c r="AW572" i="1"/>
  <c r="AX572" i="1"/>
  <c r="BA572" i="1"/>
  <c r="BB572" i="1"/>
  <c r="BE572" i="1"/>
  <c r="BF572" i="1"/>
  <c r="AC571" i="1"/>
  <c r="AV571" i="1"/>
  <c r="AY571" i="1"/>
  <c r="AZ571" i="1"/>
  <c r="BC571" i="1"/>
  <c r="BD571" i="1"/>
  <c r="BG571" i="1"/>
  <c r="Z568" i="1"/>
  <c r="N568" i="1" s="1"/>
  <c r="AB568" i="1"/>
  <c r="AD568" i="1"/>
  <c r="AF568" i="1"/>
  <c r="AH568" i="1"/>
  <c r="AJ568" i="1"/>
  <c r="AL568" i="1"/>
  <c r="AN568" i="1"/>
  <c r="AW568" i="1"/>
  <c r="AX568" i="1"/>
  <c r="BA568" i="1"/>
  <c r="BB568" i="1"/>
  <c r="BE568" i="1"/>
  <c r="BF568" i="1"/>
  <c r="AV567" i="1"/>
  <c r="AZ567" i="1"/>
  <c r="BD567" i="1"/>
  <c r="AB564" i="1"/>
  <c r="AW564" i="1"/>
  <c r="AX564" i="1"/>
  <c r="BA564" i="1"/>
  <c r="BB564" i="1"/>
  <c r="BE564" i="1"/>
  <c r="BF564" i="1"/>
  <c r="AC563" i="1"/>
  <c r="AV563" i="1"/>
  <c r="AY563" i="1"/>
  <c r="AZ563" i="1"/>
  <c r="BC563" i="1"/>
  <c r="BD563" i="1"/>
  <c r="BG563" i="1"/>
  <c r="AB560" i="1"/>
  <c r="AW560" i="1"/>
  <c r="AX560" i="1"/>
  <c r="BA560" i="1"/>
  <c r="BB560" i="1"/>
  <c r="BE560" i="1"/>
  <c r="BF560" i="1"/>
  <c r="AC559" i="1"/>
  <c r="AV559" i="1"/>
  <c r="AY559" i="1"/>
  <c r="AZ559" i="1"/>
  <c r="BC559" i="1"/>
  <c r="BD559" i="1"/>
  <c r="BG559" i="1"/>
  <c r="Y557" i="1"/>
  <c r="J557" i="1" s="1"/>
  <c r="AE557" i="1"/>
  <c r="AG557" i="1"/>
  <c r="AI557" i="1"/>
  <c r="AK557" i="1"/>
  <c r="AM557" i="1"/>
  <c r="AO557" i="1"/>
  <c r="AB556" i="1"/>
  <c r="AW556" i="1"/>
  <c r="AX556" i="1"/>
  <c r="BA556" i="1"/>
  <c r="BB556" i="1"/>
  <c r="BE556" i="1"/>
  <c r="BF556" i="1"/>
  <c r="AC555" i="1"/>
  <c r="AV555" i="1"/>
  <c r="AY555" i="1"/>
  <c r="AZ555" i="1"/>
  <c r="BC555" i="1"/>
  <c r="BD555" i="1"/>
  <c r="BG555" i="1"/>
  <c r="Y553" i="1"/>
  <c r="J553" i="1" s="1"/>
  <c r="AE553" i="1"/>
  <c r="AG553" i="1"/>
  <c r="AI553" i="1"/>
  <c r="AK553" i="1"/>
  <c r="AM553" i="1"/>
  <c r="AO553" i="1"/>
  <c r="AB552" i="1"/>
  <c r="AW552" i="1"/>
  <c r="AX552" i="1"/>
  <c r="BA552" i="1"/>
  <c r="BB552" i="1"/>
  <c r="BE552" i="1"/>
  <c r="BF552" i="1"/>
  <c r="AC551" i="1"/>
  <c r="AV551" i="1"/>
  <c r="AY551" i="1"/>
  <c r="AZ551" i="1"/>
  <c r="BC551" i="1"/>
  <c r="BD551" i="1"/>
  <c r="BG551" i="1"/>
  <c r="AB548" i="1"/>
  <c r="AW548" i="1"/>
  <c r="AX548" i="1"/>
  <c r="BA548" i="1"/>
  <c r="BB548" i="1"/>
  <c r="BE548" i="1"/>
  <c r="BF548" i="1"/>
  <c r="AC547" i="1"/>
  <c r="AV547" i="1"/>
  <c r="AY547" i="1"/>
  <c r="AZ547" i="1"/>
  <c r="BC547" i="1"/>
  <c r="BD547" i="1"/>
  <c r="BG547" i="1"/>
  <c r="AB544" i="1"/>
  <c r="AX544" i="1"/>
  <c r="BB544" i="1"/>
  <c r="BF544" i="1"/>
  <c r="AC543" i="1"/>
  <c r="AV543" i="1"/>
  <c r="AY543" i="1"/>
  <c r="AZ543" i="1"/>
  <c r="BC543" i="1"/>
  <c r="BD543" i="1"/>
  <c r="BG543" i="1"/>
  <c r="AB540" i="1"/>
  <c r="AW540" i="1"/>
  <c r="AX540" i="1"/>
  <c r="BA540" i="1"/>
  <c r="BB540" i="1"/>
  <c r="BE540" i="1"/>
  <c r="BF540" i="1"/>
  <c r="AC539" i="1"/>
  <c r="AV539" i="1"/>
  <c r="AY539" i="1"/>
  <c r="AZ539" i="1"/>
  <c r="BC539" i="1"/>
  <c r="BD539" i="1"/>
  <c r="BG539" i="1"/>
  <c r="AB536" i="1"/>
  <c r="AW536" i="1"/>
  <c r="AX536" i="1"/>
  <c r="BA536" i="1"/>
  <c r="BB536" i="1"/>
  <c r="BE536" i="1"/>
  <c r="BF536" i="1"/>
  <c r="AC535" i="1"/>
  <c r="AV535" i="1"/>
  <c r="AY535" i="1"/>
  <c r="AZ535" i="1"/>
  <c r="BC535" i="1"/>
  <c r="BD535" i="1"/>
  <c r="BG535" i="1"/>
  <c r="AB532" i="1"/>
  <c r="AW532" i="1"/>
  <c r="AX532" i="1"/>
  <c r="BA532" i="1"/>
  <c r="BB532" i="1"/>
  <c r="BE532" i="1"/>
  <c r="BF532" i="1"/>
  <c r="AC531" i="1"/>
  <c r="AV531" i="1"/>
  <c r="AY531" i="1"/>
  <c r="AZ531" i="1"/>
  <c r="BC531" i="1"/>
  <c r="BD531" i="1"/>
  <c r="BG531" i="1"/>
  <c r="AB528" i="1"/>
  <c r="AX528" i="1"/>
  <c r="BB528" i="1"/>
  <c r="BF528" i="1"/>
  <c r="AC527" i="1"/>
  <c r="AV527" i="1"/>
  <c r="AY527" i="1"/>
  <c r="AZ527" i="1"/>
  <c r="BC527" i="1"/>
  <c r="BD527" i="1"/>
  <c r="BG527" i="1"/>
  <c r="Z524" i="1"/>
  <c r="N524" i="1" s="1"/>
  <c r="AB524" i="1"/>
  <c r="AD524" i="1"/>
  <c r="AF524" i="1"/>
  <c r="AH524" i="1"/>
  <c r="AJ524" i="1"/>
  <c r="AL524" i="1"/>
  <c r="AN524" i="1"/>
  <c r="AW524" i="1"/>
  <c r="AX524" i="1"/>
  <c r="BA524" i="1"/>
  <c r="BB524" i="1"/>
  <c r="BE524" i="1"/>
  <c r="BF524" i="1"/>
  <c r="AC523" i="1"/>
  <c r="AV523" i="1"/>
  <c r="AY523" i="1"/>
  <c r="AZ523" i="1"/>
  <c r="BC523" i="1"/>
  <c r="BD523" i="1"/>
  <c r="BG523" i="1"/>
  <c r="AB520" i="1"/>
  <c r="AW520" i="1"/>
  <c r="AX520" i="1"/>
  <c r="BA520" i="1"/>
  <c r="BB520" i="1"/>
  <c r="BE520" i="1"/>
  <c r="BF520" i="1"/>
  <c r="AC519" i="1"/>
  <c r="AV519" i="1"/>
  <c r="AY519" i="1"/>
  <c r="AZ519" i="1"/>
  <c r="BC519" i="1"/>
  <c r="BD519" i="1"/>
  <c r="BG519" i="1"/>
  <c r="Y517" i="1"/>
  <c r="J517" i="1" s="1"/>
  <c r="AE517" i="1"/>
  <c r="AG517" i="1"/>
  <c r="AI517" i="1"/>
  <c r="AK517" i="1"/>
  <c r="AM517" i="1"/>
  <c r="AO517" i="1"/>
  <c r="AB516" i="1"/>
  <c r="AW516" i="1"/>
  <c r="AX516" i="1"/>
  <c r="BA516" i="1"/>
  <c r="BB516" i="1"/>
  <c r="BE516" i="1"/>
  <c r="BF516" i="1"/>
  <c r="AC515" i="1"/>
  <c r="AV515" i="1"/>
  <c r="AY515" i="1"/>
  <c r="AZ515" i="1"/>
  <c r="BC515" i="1"/>
  <c r="BD515" i="1"/>
  <c r="BG515" i="1"/>
  <c r="AB512" i="1"/>
  <c r="AW512" i="1"/>
  <c r="AX512" i="1"/>
  <c r="BA512" i="1"/>
  <c r="BB512" i="1"/>
  <c r="BE512" i="1"/>
  <c r="BF512" i="1"/>
  <c r="AC511" i="1"/>
  <c r="AV511" i="1"/>
  <c r="AY511" i="1"/>
  <c r="AZ511" i="1"/>
  <c r="BC511" i="1"/>
  <c r="BD511" i="1"/>
  <c r="BG511" i="1"/>
  <c r="AB508" i="1"/>
  <c r="AW508" i="1"/>
  <c r="AX508" i="1"/>
  <c r="BA508" i="1"/>
  <c r="BB508" i="1"/>
  <c r="BE508" i="1"/>
  <c r="BF508" i="1"/>
  <c r="AV507" i="1"/>
  <c r="AZ507" i="1"/>
  <c r="BD507" i="1"/>
  <c r="AB504" i="1"/>
  <c r="AW504" i="1"/>
  <c r="AX504" i="1"/>
  <c r="BA504" i="1"/>
  <c r="BB504" i="1"/>
  <c r="BE504" i="1"/>
  <c r="BF504" i="1"/>
  <c r="AC503" i="1"/>
  <c r="AV503" i="1"/>
  <c r="AY503" i="1"/>
  <c r="AZ503" i="1"/>
  <c r="BC503" i="1"/>
  <c r="BD503" i="1"/>
  <c r="BG503" i="1"/>
  <c r="AB500" i="1"/>
  <c r="AW500" i="1"/>
  <c r="AX500" i="1"/>
  <c r="BA500" i="1"/>
  <c r="BB500" i="1"/>
  <c r="BE500" i="1"/>
  <c r="BF500" i="1"/>
  <c r="AC499" i="1"/>
  <c r="AV499" i="1"/>
  <c r="AY499" i="1"/>
  <c r="AZ499" i="1"/>
  <c r="BC499" i="1"/>
  <c r="BD499" i="1"/>
  <c r="BG499" i="1"/>
  <c r="Z496" i="1"/>
  <c r="N496" i="1" s="1"/>
  <c r="AB496" i="1"/>
  <c r="AD496" i="1"/>
  <c r="AF496" i="1"/>
  <c r="AH496" i="1"/>
  <c r="AJ496" i="1"/>
  <c r="AL496" i="1"/>
  <c r="AN496" i="1"/>
  <c r="AW496" i="1"/>
  <c r="AX496" i="1"/>
  <c r="BA496" i="1"/>
  <c r="BB496" i="1"/>
  <c r="BE496" i="1"/>
  <c r="BF496" i="1"/>
  <c r="AC495" i="1"/>
  <c r="AV495" i="1"/>
  <c r="AY495" i="1"/>
  <c r="AZ495" i="1"/>
  <c r="BC495" i="1"/>
  <c r="BD495" i="1"/>
  <c r="BG495" i="1"/>
  <c r="AB492" i="1"/>
  <c r="AW492" i="1"/>
  <c r="AX492" i="1"/>
  <c r="BA492" i="1"/>
  <c r="BB492" i="1"/>
  <c r="BE492" i="1"/>
  <c r="BF492" i="1"/>
  <c r="AV491" i="1"/>
  <c r="AZ491" i="1"/>
  <c r="BD491" i="1"/>
  <c r="Z488" i="1"/>
  <c r="N488" i="1" s="1"/>
  <c r="AB488" i="1"/>
  <c r="AD488" i="1"/>
  <c r="AF488" i="1"/>
  <c r="AH488" i="1"/>
  <c r="AJ488" i="1"/>
  <c r="AL488" i="1"/>
  <c r="AN488" i="1"/>
  <c r="AW488" i="1"/>
  <c r="AX488" i="1"/>
  <c r="BA488" i="1"/>
  <c r="BB488" i="1"/>
  <c r="BE488" i="1"/>
  <c r="BF488" i="1"/>
  <c r="AV487" i="1"/>
  <c r="AZ487" i="1"/>
  <c r="BD487" i="1"/>
  <c r="AB484" i="1"/>
  <c r="AW484" i="1"/>
  <c r="AX484" i="1"/>
  <c r="BA484" i="1"/>
  <c r="BB484" i="1"/>
  <c r="BE484" i="1"/>
  <c r="BF484" i="1"/>
  <c r="AC483" i="1"/>
  <c r="AA483" i="1" s="1"/>
  <c r="R483" i="1" s="1"/>
  <c r="AV483" i="1"/>
  <c r="AY483" i="1"/>
  <c r="AZ483" i="1"/>
  <c r="BC483" i="1"/>
  <c r="BD483" i="1"/>
  <c r="BG483" i="1"/>
  <c r="AB480" i="1"/>
  <c r="AW480" i="1"/>
  <c r="AX480" i="1"/>
  <c r="BA480" i="1"/>
  <c r="BB480" i="1"/>
  <c r="BE480" i="1"/>
  <c r="BF480" i="1"/>
  <c r="AC479" i="1"/>
  <c r="AV479" i="1"/>
  <c r="AY479" i="1"/>
  <c r="AZ479" i="1"/>
  <c r="BC479" i="1"/>
  <c r="BD479" i="1"/>
  <c r="BG479" i="1"/>
  <c r="AB476" i="1"/>
  <c r="AW476" i="1"/>
  <c r="AX476" i="1"/>
  <c r="BA476" i="1"/>
  <c r="BB476" i="1"/>
  <c r="BE476" i="1"/>
  <c r="BF476" i="1"/>
  <c r="AC475" i="1"/>
  <c r="AV475" i="1"/>
  <c r="AY475" i="1"/>
  <c r="AZ475" i="1"/>
  <c r="BC475" i="1"/>
  <c r="BD475" i="1"/>
  <c r="BG475" i="1"/>
  <c r="AB472" i="1"/>
  <c r="AX472" i="1"/>
  <c r="BB472" i="1"/>
  <c r="BF472" i="1"/>
  <c r="AC471" i="1"/>
  <c r="AV471" i="1"/>
  <c r="AY471" i="1"/>
  <c r="AZ471" i="1"/>
  <c r="BC471" i="1"/>
  <c r="BD471" i="1"/>
  <c r="BG471" i="1"/>
  <c r="AB468" i="1"/>
  <c r="AX468" i="1"/>
  <c r="BB468" i="1"/>
  <c r="BF468" i="1"/>
  <c r="AC467" i="1"/>
  <c r="AV467" i="1"/>
  <c r="AY467" i="1"/>
  <c r="AZ467" i="1"/>
  <c r="BC467" i="1"/>
  <c r="BD467" i="1"/>
  <c r="BG467" i="1"/>
  <c r="AB464" i="1"/>
  <c r="AX464" i="1"/>
  <c r="BB464" i="1"/>
  <c r="BF464" i="1"/>
  <c r="AC463" i="1"/>
  <c r="AV463" i="1"/>
  <c r="AY463" i="1"/>
  <c r="AZ463" i="1"/>
  <c r="BC463" i="1"/>
  <c r="BD463" i="1"/>
  <c r="BG463" i="1"/>
  <c r="AB460" i="1"/>
  <c r="AX460" i="1"/>
  <c r="BB460" i="1"/>
  <c r="BF460" i="1"/>
  <c r="W459" i="1"/>
  <c r="AC459" i="1"/>
  <c r="BC459" i="1"/>
  <c r="AB457" i="1"/>
  <c r="AW457" i="1"/>
  <c r="AX457" i="1"/>
  <c r="BA457" i="1"/>
  <c r="BB457" i="1"/>
  <c r="BE457" i="1"/>
  <c r="BF457" i="1"/>
  <c r="AY457" i="1"/>
  <c r="AZ457" i="1"/>
  <c r="BG457" i="1"/>
  <c r="BF686" i="1"/>
  <c r="BB686" i="1"/>
  <c r="AX686" i="1"/>
  <c r="AB686" i="1"/>
  <c r="BG685" i="1"/>
  <c r="BD685" i="1"/>
  <c r="BC685" i="1"/>
  <c r="AZ685" i="1"/>
  <c r="AY685" i="1"/>
  <c r="AV685" i="1"/>
  <c r="BF684" i="1"/>
  <c r="AU684" i="1" s="1"/>
  <c r="BE684" i="1"/>
  <c r="BB684" i="1"/>
  <c r="BA684" i="1"/>
  <c r="AX684" i="1"/>
  <c r="AW684" i="1"/>
  <c r="AN684" i="1"/>
  <c r="AL684" i="1"/>
  <c r="AJ684" i="1"/>
  <c r="AH684" i="1"/>
  <c r="AF684" i="1"/>
  <c r="AD684" i="1"/>
  <c r="AB684" i="1"/>
  <c r="BG683" i="1"/>
  <c r="BD683" i="1"/>
  <c r="BC683" i="1"/>
  <c r="AZ683" i="1"/>
  <c r="AY683" i="1"/>
  <c r="AV683" i="1"/>
  <c r="BF682" i="1"/>
  <c r="BB682" i="1"/>
  <c r="AX682" i="1"/>
  <c r="AB682" i="1"/>
  <c r="BG681" i="1"/>
  <c r="BD681" i="1"/>
  <c r="BC681" i="1"/>
  <c r="AZ681" i="1"/>
  <c r="AY681" i="1"/>
  <c r="AV681" i="1"/>
  <c r="BF680" i="1"/>
  <c r="BE680" i="1"/>
  <c r="BB680" i="1"/>
  <c r="BA680" i="1"/>
  <c r="AX680" i="1"/>
  <c r="AW680" i="1"/>
  <c r="AB680" i="1"/>
  <c r="BG679" i="1"/>
  <c r="BD679" i="1"/>
  <c r="BC679" i="1"/>
  <c r="AZ679" i="1"/>
  <c r="AY679" i="1"/>
  <c r="AV679" i="1"/>
  <c r="BF678" i="1"/>
  <c r="BE678" i="1"/>
  <c r="BB678" i="1"/>
  <c r="BA678" i="1"/>
  <c r="AX678" i="1"/>
  <c r="AW678" i="1"/>
  <c r="AN678" i="1"/>
  <c r="AL678" i="1"/>
  <c r="AJ678" i="1"/>
  <c r="AH678" i="1"/>
  <c r="AF678" i="1"/>
  <c r="AD678" i="1"/>
  <c r="AB678" i="1"/>
  <c r="BD677" i="1"/>
  <c r="AZ677" i="1"/>
  <c r="AV677" i="1"/>
  <c r="BF676" i="1"/>
  <c r="BE676" i="1"/>
  <c r="BB676" i="1"/>
  <c r="BA676" i="1"/>
  <c r="AX676" i="1"/>
  <c r="AW676" i="1"/>
  <c r="AL676" i="1"/>
  <c r="AJ676" i="1"/>
  <c r="AF676" i="1"/>
  <c r="AB676" i="1"/>
  <c r="BG675" i="1"/>
  <c r="BD675" i="1"/>
  <c r="BC675" i="1"/>
  <c r="AZ675" i="1"/>
  <c r="AY675" i="1"/>
  <c r="AV675" i="1"/>
  <c r="BF674" i="1"/>
  <c r="BB674" i="1"/>
  <c r="AX674" i="1"/>
  <c r="AB674" i="1"/>
  <c r="BG673" i="1"/>
  <c r="BD673" i="1"/>
  <c r="BC673" i="1"/>
  <c r="AZ673" i="1"/>
  <c r="AY673" i="1"/>
  <c r="AV673" i="1"/>
  <c r="BF672" i="1"/>
  <c r="BE672" i="1"/>
  <c r="BB672" i="1"/>
  <c r="BA672" i="1"/>
  <c r="AX672" i="1"/>
  <c r="AW672" i="1"/>
  <c r="AN672" i="1"/>
  <c r="AJ672" i="1"/>
  <c r="AF672" i="1"/>
  <c r="AB672" i="1"/>
  <c r="BG671" i="1"/>
  <c r="BD671" i="1"/>
  <c r="BC671" i="1"/>
  <c r="AZ671" i="1"/>
  <c r="AY671" i="1"/>
  <c r="AV671" i="1"/>
  <c r="BF670" i="1"/>
  <c r="BE670" i="1"/>
  <c r="BB670" i="1"/>
  <c r="BA670" i="1"/>
  <c r="AX670" i="1"/>
  <c r="AW670" i="1"/>
  <c r="AN670" i="1"/>
  <c r="AL670" i="1"/>
  <c r="AJ670" i="1"/>
  <c r="AH670" i="1"/>
  <c r="AF670" i="1"/>
  <c r="AD670" i="1"/>
  <c r="AB670" i="1"/>
  <c r="AA670" i="1" s="1"/>
  <c r="R670" i="1" s="1"/>
  <c r="BG669" i="1"/>
  <c r="BD669" i="1"/>
  <c r="BC669" i="1"/>
  <c r="AZ669" i="1"/>
  <c r="AY669" i="1"/>
  <c r="AV669" i="1"/>
  <c r="AO669" i="1"/>
  <c r="AM669" i="1"/>
  <c r="AK669" i="1"/>
  <c r="AI669" i="1"/>
  <c r="AG669" i="1"/>
  <c r="AE669" i="1"/>
  <c r="BF668" i="1"/>
  <c r="BE668" i="1"/>
  <c r="BB668" i="1"/>
  <c r="BA668" i="1"/>
  <c r="AX668" i="1"/>
  <c r="AW668" i="1"/>
  <c r="AN668" i="1"/>
  <c r="AL668" i="1"/>
  <c r="AJ668" i="1"/>
  <c r="AH668" i="1"/>
  <c r="AF668" i="1"/>
  <c r="AD668" i="1"/>
  <c r="AB668" i="1"/>
  <c r="BG667" i="1"/>
  <c r="BD667" i="1"/>
  <c r="BC667" i="1"/>
  <c r="AZ667" i="1"/>
  <c r="AY667" i="1"/>
  <c r="AV667" i="1"/>
  <c r="BF666" i="1"/>
  <c r="AU666" i="1" s="1"/>
  <c r="BE666" i="1"/>
  <c r="BB666" i="1"/>
  <c r="BA666" i="1"/>
  <c r="AX666" i="1"/>
  <c r="AW666" i="1"/>
  <c r="AN666" i="1"/>
  <c r="AL666" i="1"/>
  <c r="AJ666" i="1"/>
  <c r="AH666" i="1"/>
  <c r="AF666" i="1"/>
  <c r="AD666" i="1"/>
  <c r="AB666" i="1"/>
  <c r="BG665" i="1"/>
  <c r="BD665" i="1"/>
  <c r="BC665" i="1"/>
  <c r="AZ665" i="1"/>
  <c r="AY665" i="1"/>
  <c r="AV665" i="1"/>
  <c r="BF664" i="1"/>
  <c r="BB664" i="1"/>
  <c r="AX664" i="1"/>
  <c r="AB664" i="1"/>
  <c r="BD663" i="1"/>
  <c r="AZ663" i="1"/>
  <c r="AV663" i="1"/>
  <c r="BF662" i="1"/>
  <c r="BE662" i="1"/>
  <c r="BB662" i="1"/>
  <c r="BA662" i="1"/>
  <c r="AX662" i="1"/>
  <c r="AW662" i="1"/>
  <c r="AN662" i="1"/>
  <c r="AL662" i="1"/>
  <c r="AJ662" i="1"/>
  <c r="AH662" i="1"/>
  <c r="AF662" i="1"/>
  <c r="AD662" i="1"/>
  <c r="AB662" i="1"/>
  <c r="BG661" i="1"/>
  <c r="BD661" i="1"/>
  <c r="BC661" i="1"/>
  <c r="AZ661" i="1"/>
  <c r="AY661" i="1"/>
  <c r="AV661" i="1"/>
  <c r="BF660" i="1"/>
  <c r="BB660" i="1"/>
  <c r="AX660" i="1"/>
  <c r="AB660" i="1"/>
  <c r="BG659" i="1"/>
  <c r="BD659" i="1"/>
  <c r="BC659" i="1"/>
  <c r="AZ659" i="1"/>
  <c r="AY659" i="1"/>
  <c r="AV659" i="1"/>
  <c r="BF658" i="1"/>
  <c r="BE658" i="1"/>
  <c r="BB658" i="1"/>
  <c r="BA658" i="1"/>
  <c r="AX658" i="1"/>
  <c r="AW658" i="1"/>
  <c r="AN658" i="1"/>
  <c r="AL658" i="1"/>
  <c r="AJ658" i="1"/>
  <c r="AH658" i="1"/>
  <c r="AF658" i="1"/>
  <c r="AD658" i="1"/>
  <c r="AB658" i="1"/>
  <c r="BG657" i="1"/>
  <c r="BD657" i="1"/>
  <c r="BC657" i="1"/>
  <c r="AZ657" i="1"/>
  <c r="AY657" i="1"/>
  <c r="AV657" i="1"/>
  <c r="BF656" i="1"/>
  <c r="BB656" i="1"/>
  <c r="AX656" i="1"/>
  <c r="AB656" i="1"/>
  <c r="BG655" i="1"/>
  <c r="BD655" i="1"/>
  <c r="BC655" i="1"/>
  <c r="AZ655" i="1"/>
  <c r="AY655" i="1"/>
  <c r="AV655" i="1"/>
  <c r="BF654" i="1"/>
  <c r="BE654" i="1"/>
  <c r="BB654" i="1"/>
  <c r="BA654" i="1"/>
  <c r="AX654" i="1"/>
  <c r="AW654" i="1"/>
  <c r="AN654" i="1"/>
  <c r="AL654" i="1"/>
  <c r="AJ654" i="1"/>
  <c r="AH654" i="1"/>
  <c r="AF654" i="1"/>
  <c r="AD654" i="1"/>
  <c r="AB654" i="1"/>
  <c r="AA654" i="1" s="1"/>
  <c r="R654" i="1" s="1"/>
  <c r="BG653" i="1"/>
  <c r="BD653" i="1"/>
  <c r="BC653" i="1"/>
  <c r="AZ653" i="1"/>
  <c r="AY653" i="1"/>
  <c r="AV653" i="1"/>
  <c r="AO653" i="1"/>
  <c r="AM653" i="1"/>
  <c r="AK653" i="1"/>
  <c r="AI653" i="1"/>
  <c r="AG653" i="1"/>
  <c r="AE653" i="1"/>
  <c r="BF652" i="1"/>
  <c r="BE652" i="1"/>
  <c r="BB652" i="1"/>
  <c r="BA652" i="1"/>
  <c r="AX652" i="1"/>
  <c r="AW652" i="1"/>
  <c r="AN652" i="1"/>
  <c r="AL652" i="1"/>
  <c r="AJ652" i="1"/>
  <c r="AH652" i="1"/>
  <c r="AF652" i="1"/>
  <c r="AD652" i="1"/>
  <c r="AB652" i="1"/>
  <c r="BG651" i="1"/>
  <c r="BD651" i="1"/>
  <c r="BC651" i="1"/>
  <c r="AZ651" i="1"/>
  <c r="AY651" i="1"/>
  <c r="AV651" i="1"/>
  <c r="BF650" i="1"/>
  <c r="BB650" i="1"/>
  <c r="AX650" i="1"/>
  <c r="AB650" i="1"/>
  <c r="BG649" i="1"/>
  <c r="BD649" i="1"/>
  <c r="BC649" i="1"/>
  <c r="AZ649" i="1"/>
  <c r="AY649" i="1"/>
  <c r="AV649" i="1"/>
  <c r="BF648" i="1"/>
  <c r="BE648" i="1"/>
  <c r="BB648" i="1"/>
  <c r="BA648" i="1"/>
  <c r="AX648" i="1"/>
  <c r="AW648" i="1"/>
  <c r="AJ648" i="1"/>
  <c r="AB648" i="1"/>
  <c r="BG647" i="1"/>
  <c r="BD647" i="1"/>
  <c r="BC647" i="1"/>
  <c r="AZ647" i="1"/>
  <c r="AY647" i="1"/>
  <c r="AV647" i="1"/>
  <c r="BF646" i="1"/>
  <c r="BB646" i="1"/>
  <c r="AX646" i="1"/>
  <c r="AB646" i="1"/>
  <c r="BG645" i="1"/>
  <c r="BD645" i="1"/>
  <c r="BC645" i="1"/>
  <c r="AZ645" i="1"/>
  <c r="AY645" i="1"/>
  <c r="AV645" i="1"/>
  <c r="BF644" i="1"/>
  <c r="BE644" i="1"/>
  <c r="BB644" i="1"/>
  <c r="BA644" i="1"/>
  <c r="AX644" i="1"/>
  <c r="AW644" i="1"/>
  <c r="AN644" i="1"/>
  <c r="AJ644" i="1"/>
  <c r="AD644" i="1"/>
  <c r="AB644" i="1"/>
  <c r="BG643" i="1"/>
  <c r="BD643" i="1"/>
  <c r="BC643" i="1"/>
  <c r="AZ643" i="1"/>
  <c r="AY643" i="1"/>
  <c r="AV643" i="1"/>
  <c r="BF642" i="1"/>
  <c r="BB642" i="1"/>
  <c r="AX642" i="1"/>
  <c r="AB642" i="1"/>
  <c r="BG641" i="1"/>
  <c r="BD641" i="1"/>
  <c r="BC641" i="1"/>
  <c r="AZ641" i="1"/>
  <c r="AY641" i="1"/>
  <c r="AV641" i="1"/>
  <c r="BE639" i="1"/>
  <c r="BG638" i="1"/>
  <c r="AZ638" i="1"/>
  <c r="AY638" i="1"/>
  <c r="W638" i="1"/>
  <c r="BB637" i="1"/>
  <c r="BA637" i="1"/>
  <c r="BE635" i="1"/>
  <c r="AT635" i="1" s="1"/>
  <c r="BG634" i="1"/>
  <c r="AZ634" i="1"/>
  <c r="AY634" i="1"/>
  <c r="W634" i="1"/>
  <c r="AO634" i="1" s="1"/>
  <c r="BB633" i="1"/>
  <c r="BA633" i="1"/>
  <c r="BC632" i="1"/>
  <c r="AS632" i="1" s="1"/>
  <c r="AC632" i="1"/>
  <c r="AA632" i="1" s="1"/>
  <c r="R632" i="1" s="1"/>
  <c r="BE631" i="1"/>
  <c r="BG630" i="1"/>
  <c r="AZ630" i="1"/>
  <c r="AY630" i="1"/>
  <c r="W630" i="1"/>
  <c r="BB629" i="1"/>
  <c r="BA629" i="1"/>
  <c r="BC628" i="1"/>
  <c r="AC628" i="1"/>
  <c r="AA628" i="1" s="1"/>
  <c r="R628" i="1" s="1"/>
  <c r="BE627" i="1"/>
  <c r="BG626" i="1"/>
  <c r="AZ626" i="1"/>
  <c r="AY626" i="1"/>
  <c r="W626" i="1"/>
  <c r="Y626" i="1" s="1"/>
  <c r="J626" i="1" s="1"/>
  <c r="BB625" i="1"/>
  <c r="BA625" i="1"/>
  <c r="BC624" i="1"/>
  <c r="AS624" i="1" s="1"/>
  <c r="AC624" i="1"/>
  <c r="BE623" i="1"/>
  <c r="AT623" i="1" s="1"/>
  <c r="BG622" i="1"/>
  <c r="AZ622" i="1"/>
  <c r="AY622" i="1"/>
  <c r="W622" i="1"/>
  <c r="BB621" i="1"/>
  <c r="BC620" i="1"/>
  <c r="AC620" i="1"/>
  <c r="AA620" i="1" s="1"/>
  <c r="R620" i="1" s="1"/>
  <c r="BE619" i="1"/>
  <c r="BG618" i="1"/>
  <c r="AZ618" i="1"/>
  <c r="AY618" i="1"/>
  <c r="W618" i="1"/>
  <c r="Y618" i="1" s="1"/>
  <c r="J618" i="1" s="1"/>
  <c r="BB617" i="1"/>
  <c r="BC616" i="1"/>
  <c r="AS616" i="1" s="1"/>
  <c r="AC616" i="1"/>
  <c r="BE615" i="1"/>
  <c r="BG614" i="1"/>
  <c r="AZ614" i="1"/>
  <c r="AY614" i="1"/>
  <c r="W614" i="1"/>
  <c r="BB613" i="1"/>
  <c r="BA613" i="1"/>
  <c r="BC612" i="1"/>
  <c r="AC612" i="1"/>
  <c r="AA612" i="1" s="1"/>
  <c r="R612" i="1" s="1"/>
  <c r="BE611" i="1"/>
  <c r="AL611" i="1"/>
  <c r="AH611" i="1"/>
  <c r="AD611" i="1"/>
  <c r="BG610" i="1"/>
  <c r="AZ610" i="1"/>
  <c r="AY610" i="1"/>
  <c r="W610" i="1"/>
  <c r="Y610" i="1" s="1"/>
  <c r="J610" i="1" s="1"/>
  <c r="BB609" i="1"/>
  <c r="BA609" i="1"/>
  <c r="BC608" i="1"/>
  <c r="AS608" i="1" s="1"/>
  <c r="AC608" i="1"/>
  <c r="BE607" i="1"/>
  <c r="AT607" i="1" s="1"/>
  <c r="BG606" i="1"/>
  <c r="AZ606" i="1"/>
  <c r="AY606" i="1"/>
  <c r="W606" i="1"/>
  <c r="BB605" i="1"/>
  <c r="BA605" i="1"/>
  <c r="BC604" i="1"/>
  <c r="AC604" i="1"/>
  <c r="BE603" i="1"/>
  <c r="AL603" i="1"/>
  <c r="AH603" i="1"/>
  <c r="AD603" i="1"/>
  <c r="AZ602" i="1"/>
  <c r="BB601" i="1"/>
  <c r="BA601" i="1"/>
  <c r="BC600" i="1"/>
  <c r="AS600" i="1" s="1"/>
  <c r="AC600" i="1"/>
  <c r="BE599" i="1"/>
  <c r="AT599" i="1" s="1"/>
  <c r="BG598" i="1"/>
  <c r="AZ598" i="1"/>
  <c r="AY598" i="1"/>
  <c r="W598" i="1"/>
  <c r="BB597" i="1"/>
  <c r="BA597" i="1"/>
  <c r="BC596" i="1"/>
  <c r="AC596" i="1"/>
  <c r="AA596" i="1" s="1"/>
  <c r="R596" i="1" s="1"/>
  <c r="BE595" i="1"/>
  <c r="BG594" i="1"/>
  <c r="AZ594" i="1"/>
  <c r="AY594" i="1"/>
  <c r="W594" i="1"/>
  <c r="Y594" i="1" s="1"/>
  <c r="J594" i="1" s="1"/>
  <c r="BB593" i="1"/>
  <c r="BA593" i="1"/>
  <c r="BC592" i="1"/>
  <c r="AS592" i="1" s="1"/>
  <c r="AC592" i="1"/>
  <c r="BE591" i="1"/>
  <c r="AT591" i="1" s="1"/>
  <c r="BG590" i="1"/>
  <c r="AZ590" i="1"/>
  <c r="AY590" i="1"/>
  <c r="W590" i="1"/>
  <c r="BB589" i="1"/>
  <c r="BA589" i="1"/>
  <c r="BC588" i="1"/>
  <c r="AC588" i="1"/>
  <c r="AA588" i="1" s="1"/>
  <c r="R588" i="1" s="1"/>
  <c r="AZ586" i="1"/>
  <c r="BB585" i="1"/>
  <c r="BA585" i="1"/>
  <c r="BC584" i="1"/>
  <c r="AS584" i="1" s="1"/>
  <c r="AC584" i="1"/>
  <c r="BG582" i="1"/>
  <c r="AZ582" i="1"/>
  <c r="AY582" i="1"/>
  <c r="W582" i="1"/>
  <c r="BB581" i="1"/>
  <c r="BA581" i="1"/>
  <c r="BC580" i="1"/>
  <c r="AS580" i="1" s="1"/>
  <c r="AC580" i="1"/>
  <c r="AA580" i="1"/>
  <c r="R580" i="1" s="1"/>
  <c r="BE579" i="1"/>
  <c r="BG578" i="1"/>
  <c r="AZ578" i="1"/>
  <c r="AY578" i="1"/>
  <c r="W578" i="1"/>
  <c r="BB577" i="1"/>
  <c r="BA577" i="1"/>
  <c r="BC576" i="1"/>
  <c r="AS576" i="1" s="1"/>
  <c r="AC576" i="1"/>
  <c r="BG574" i="1"/>
  <c r="AZ574" i="1"/>
  <c r="AY574" i="1"/>
  <c r="W574" i="1"/>
  <c r="BB573" i="1"/>
  <c r="BA573" i="1"/>
  <c r="BC572" i="1"/>
  <c r="AM572" i="1"/>
  <c r="AI572" i="1"/>
  <c r="AC572" i="1"/>
  <c r="AA572" i="1" s="1"/>
  <c r="R572" i="1" s="1"/>
  <c r="BE571" i="1"/>
  <c r="BG570" i="1"/>
  <c r="AZ570" i="1"/>
  <c r="AY570" i="1"/>
  <c r="W570" i="1"/>
  <c r="AO570" i="1" s="1"/>
  <c r="BB569" i="1"/>
  <c r="BC568" i="1"/>
  <c r="AS568" i="1" s="1"/>
  <c r="AM568" i="1"/>
  <c r="AI568" i="1"/>
  <c r="AC568" i="1"/>
  <c r="BG566" i="1"/>
  <c r="AZ566" i="1"/>
  <c r="AY566" i="1"/>
  <c r="W566" i="1"/>
  <c r="AH566" i="1" s="1"/>
  <c r="BB565" i="1"/>
  <c r="BA565" i="1"/>
  <c r="BC564" i="1"/>
  <c r="AC564" i="1"/>
  <c r="BE563" i="1"/>
  <c r="BG562" i="1"/>
  <c r="AZ562" i="1"/>
  <c r="AY562" i="1"/>
  <c r="AG562" i="1"/>
  <c r="W562" i="1"/>
  <c r="Y562" i="1" s="1"/>
  <c r="J562" i="1" s="1"/>
  <c r="BB561" i="1"/>
  <c r="BA561" i="1"/>
  <c r="BC560" i="1"/>
  <c r="AS560" i="1" s="1"/>
  <c r="AC560" i="1"/>
  <c r="BE559" i="1"/>
  <c r="BG558" i="1"/>
  <c r="AZ558" i="1"/>
  <c r="AY558" i="1"/>
  <c r="W558" i="1"/>
  <c r="BB557" i="1"/>
  <c r="BA557" i="1"/>
  <c r="BC556" i="1"/>
  <c r="AC556" i="1"/>
  <c r="AA556" i="1" s="1"/>
  <c r="R556" i="1" s="1"/>
  <c r="BE555" i="1"/>
  <c r="BG554" i="1"/>
  <c r="AZ554" i="1"/>
  <c r="AY554" i="1"/>
  <c r="W554" i="1"/>
  <c r="BB553" i="1"/>
  <c r="BA553" i="1"/>
  <c r="BC552" i="1"/>
  <c r="AS552" i="1" s="1"/>
  <c r="AC552" i="1"/>
  <c r="BE551" i="1"/>
  <c r="AT551" i="1" s="1"/>
  <c r="BG550" i="1"/>
  <c r="AZ550" i="1"/>
  <c r="AY550" i="1"/>
  <c r="W550" i="1"/>
  <c r="BB549" i="1"/>
  <c r="BA549" i="1"/>
  <c r="BC548" i="1"/>
  <c r="AC548" i="1"/>
  <c r="AA548" i="1" s="1"/>
  <c r="R548" i="1" s="1"/>
  <c r="BE547" i="1"/>
  <c r="BG546" i="1"/>
  <c r="AZ546" i="1"/>
  <c r="AY546" i="1"/>
  <c r="W546" i="1"/>
  <c r="BB545" i="1"/>
  <c r="BA545" i="1"/>
  <c r="BE543" i="1"/>
  <c r="AT543" i="1" s="1"/>
  <c r="BG542" i="1"/>
  <c r="AZ542" i="1"/>
  <c r="AY542" i="1"/>
  <c r="W542" i="1"/>
  <c r="Z542" i="1" s="1"/>
  <c r="N542" i="1" s="1"/>
  <c r="BB541" i="1"/>
  <c r="BA541" i="1"/>
  <c r="BC540" i="1"/>
  <c r="AC540" i="1"/>
  <c r="BE539" i="1"/>
  <c r="BG538" i="1"/>
  <c r="AZ538" i="1"/>
  <c r="AY538" i="1"/>
  <c r="W538" i="1"/>
  <c r="AF538" i="1" s="1"/>
  <c r="BB537" i="1"/>
  <c r="BA537" i="1"/>
  <c r="BC536" i="1"/>
  <c r="AS536" i="1" s="1"/>
  <c r="AC536" i="1"/>
  <c r="BE535" i="1"/>
  <c r="AT535" i="1" s="1"/>
  <c r="BG534" i="1"/>
  <c r="AZ534" i="1"/>
  <c r="AY534" i="1"/>
  <c r="W534" i="1"/>
  <c r="BB533" i="1"/>
  <c r="BA533" i="1"/>
  <c r="BC532" i="1"/>
  <c r="AC532" i="1"/>
  <c r="AA532" i="1" s="1"/>
  <c r="R532" i="1" s="1"/>
  <c r="BE531" i="1"/>
  <c r="AZ530" i="1"/>
  <c r="BB529" i="1"/>
  <c r="BA529" i="1"/>
  <c r="BE527" i="1"/>
  <c r="AT527" i="1" s="1"/>
  <c r="BG526" i="1"/>
  <c r="AZ526" i="1"/>
  <c r="AY526" i="1"/>
  <c r="W526" i="1"/>
  <c r="BB525" i="1"/>
  <c r="BA525" i="1"/>
  <c r="BC524" i="1"/>
  <c r="AM524" i="1"/>
  <c r="AI524" i="1"/>
  <c r="AC524" i="1"/>
  <c r="AA524" i="1" s="1"/>
  <c r="R524" i="1" s="1"/>
  <c r="BE523" i="1"/>
  <c r="AT523" i="1" s="1"/>
  <c r="AL523" i="1"/>
  <c r="AH523" i="1"/>
  <c r="AD523" i="1"/>
  <c r="BG522" i="1"/>
  <c r="AZ522" i="1"/>
  <c r="AY522" i="1"/>
  <c r="W522" i="1"/>
  <c r="Y522" i="1" s="1"/>
  <c r="J522" i="1" s="1"/>
  <c r="BB521" i="1"/>
  <c r="BA521" i="1"/>
  <c r="BC520" i="1"/>
  <c r="AS520" i="1" s="1"/>
  <c r="AC520" i="1"/>
  <c r="BE519" i="1"/>
  <c r="AT519" i="1" s="1"/>
  <c r="BG518" i="1"/>
  <c r="AZ518" i="1"/>
  <c r="AY518" i="1"/>
  <c r="W518" i="1"/>
  <c r="AF518" i="1" s="1"/>
  <c r="BB517" i="1"/>
  <c r="BA517" i="1"/>
  <c r="BC516" i="1"/>
  <c r="AC516" i="1"/>
  <c r="AA516" i="1" s="1"/>
  <c r="R516" i="1" s="1"/>
  <c r="BE515" i="1"/>
  <c r="AL515" i="1"/>
  <c r="AH515" i="1"/>
  <c r="AD515" i="1"/>
  <c r="BG514" i="1"/>
  <c r="AZ514" i="1"/>
  <c r="AY514" i="1"/>
  <c r="W514" i="1"/>
  <c r="BB513" i="1"/>
  <c r="BA513" i="1"/>
  <c r="BC512" i="1"/>
  <c r="AC512" i="1"/>
  <c r="AA512" i="1" s="1"/>
  <c r="R512" i="1" s="1"/>
  <c r="BE511" i="1"/>
  <c r="AT511" i="1" s="1"/>
  <c r="BG510" i="1"/>
  <c r="AZ510" i="1"/>
  <c r="AY510" i="1"/>
  <c r="W510" i="1"/>
  <c r="BB509" i="1"/>
  <c r="BA509" i="1"/>
  <c r="BC508" i="1"/>
  <c r="AC508" i="1"/>
  <c r="AA508" i="1" s="1"/>
  <c r="R508" i="1" s="1"/>
  <c r="BG506" i="1"/>
  <c r="AZ506" i="1"/>
  <c r="AY506" i="1"/>
  <c r="W506" i="1"/>
  <c r="BB505" i="1"/>
  <c r="BA505" i="1"/>
  <c r="BC504" i="1"/>
  <c r="AC504" i="1"/>
  <c r="BE503" i="1"/>
  <c r="BG502" i="1"/>
  <c r="AZ502" i="1"/>
  <c r="AY502" i="1"/>
  <c r="W502" i="1"/>
  <c r="BB501" i="1"/>
  <c r="BC500" i="1"/>
  <c r="AC500" i="1"/>
  <c r="BE499" i="1"/>
  <c r="BG498" i="1"/>
  <c r="AZ498" i="1"/>
  <c r="AY498" i="1"/>
  <c r="W498" i="1"/>
  <c r="BB497" i="1"/>
  <c r="BC496" i="1"/>
  <c r="AM496" i="1"/>
  <c r="AI496" i="1"/>
  <c r="AC496" i="1"/>
  <c r="BE495" i="1"/>
  <c r="AT495" i="1" s="1"/>
  <c r="BG494" i="1"/>
  <c r="AZ494" i="1"/>
  <c r="AY494" i="1"/>
  <c r="W494" i="1"/>
  <c r="AL494" i="1" s="1"/>
  <c r="BB493" i="1"/>
  <c r="BA493" i="1"/>
  <c r="BC492" i="1"/>
  <c r="AC492" i="1"/>
  <c r="AA492" i="1" s="1"/>
  <c r="R492" i="1" s="1"/>
  <c r="BG490" i="1"/>
  <c r="AZ490" i="1"/>
  <c r="AY490" i="1"/>
  <c r="W490" i="1"/>
  <c r="BB489" i="1"/>
  <c r="BA489" i="1"/>
  <c r="BC488" i="1"/>
  <c r="AS488" i="1" s="1"/>
  <c r="AM488" i="1"/>
  <c r="AI488" i="1"/>
  <c r="AC488" i="1"/>
  <c r="BG486" i="1"/>
  <c r="AZ486" i="1"/>
  <c r="AY486" i="1"/>
  <c r="W486" i="1"/>
  <c r="BB485" i="1"/>
  <c r="BA485" i="1"/>
  <c r="BC484" i="1"/>
  <c r="AC484" i="1"/>
  <c r="AA484" i="1" s="1"/>
  <c r="R484" i="1" s="1"/>
  <c r="BE483" i="1"/>
  <c r="BG482" i="1"/>
  <c r="AU482" i="1" s="1"/>
  <c r="AZ482" i="1"/>
  <c r="AY482" i="1"/>
  <c r="W482" i="1"/>
  <c r="BB481" i="1"/>
  <c r="BA481" i="1"/>
  <c r="BC480" i="1"/>
  <c r="AS480" i="1" s="1"/>
  <c r="AC480" i="1"/>
  <c r="BE479" i="1"/>
  <c r="AT479" i="1" s="1"/>
  <c r="AL479" i="1"/>
  <c r="AH479" i="1"/>
  <c r="AD479" i="1"/>
  <c r="BG478" i="1"/>
  <c r="AZ478" i="1"/>
  <c r="AY478" i="1"/>
  <c r="W478" i="1"/>
  <c r="BB477" i="1"/>
  <c r="BA477" i="1"/>
  <c r="BC476" i="1"/>
  <c r="AC476" i="1"/>
  <c r="BE475" i="1"/>
  <c r="BG474" i="1"/>
  <c r="AZ474" i="1"/>
  <c r="AY474" i="1"/>
  <c r="W474" i="1"/>
  <c r="BB473" i="1"/>
  <c r="BA473" i="1"/>
  <c r="BE471" i="1"/>
  <c r="AT471" i="1" s="1"/>
  <c r="AL471" i="1"/>
  <c r="AH471" i="1"/>
  <c r="AD471" i="1"/>
  <c r="BG470" i="1"/>
  <c r="AZ470" i="1"/>
  <c r="AY470" i="1"/>
  <c r="W470" i="1"/>
  <c r="BB469" i="1"/>
  <c r="BA469" i="1"/>
  <c r="BE467" i="1"/>
  <c r="BG466" i="1"/>
  <c r="AZ466" i="1"/>
  <c r="AY466" i="1"/>
  <c r="W466" i="1"/>
  <c r="BB465" i="1"/>
  <c r="BA465" i="1"/>
  <c r="BE463" i="1"/>
  <c r="BG462" i="1"/>
  <c r="AZ462" i="1"/>
  <c r="AY462" i="1"/>
  <c r="W462" i="1"/>
  <c r="BB461" i="1"/>
  <c r="BA461" i="1"/>
  <c r="BF456" i="1"/>
  <c r="Z638" i="1"/>
  <c r="N638" i="1" s="1"/>
  <c r="AB638" i="1"/>
  <c r="AD638" i="1"/>
  <c r="AH638" i="1"/>
  <c r="AL638" i="1"/>
  <c r="AW638" i="1"/>
  <c r="AX638" i="1"/>
  <c r="BA638" i="1"/>
  <c r="AR638" i="1" s="1"/>
  <c r="BB638" i="1"/>
  <c r="BE638" i="1"/>
  <c r="BF638" i="1"/>
  <c r="AC637" i="1"/>
  <c r="AV637" i="1"/>
  <c r="AY637" i="1"/>
  <c r="AZ637" i="1"/>
  <c r="AR637" i="1" s="1"/>
  <c r="BC637" i="1"/>
  <c r="BD637" i="1"/>
  <c r="BG637" i="1"/>
  <c r="Z634" i="1"/>
  <c r="N634" i="1" s="1"/>
  <c r="AB634" i="1"/>
  <c r="AD634" i="1"/>
  <c r="AF634" i="1"/>
  <c r="AH634" i="1"/>
  <c r="AJ634" i="1"/>
  <c r="AL634" i="1"/>
  <c r="AN634" i="1"/>
  <c r="AW634" i="1"/>
  <c r="AX634" i="1"/>
  <c r="BA634" i="1"/>
  <c r="BB634" i="1"/>
  <c r="BE634" i="1"/>
  <c r="BF634" i="1"/>
  <c r="AC633" i="1"/>
  <c r="AV633" i="1"/>
  <c r="AY633" i="1"/>
  <c r="AZ633" i="1"/>
  <c r="BC633" i="1"/>
  <c r="AS633" i="1"/>
  <c r="BD633" i="1"/>
  <c r="BG633" i="1"/>
  <c r="AB630" i="1"/>
  <c r="AW630" i="1"/>
  <c r="AX630" i="1"/>
  <c r="BA630" i="1"/>
  <c r="BB630" i="1"/>
  <c r="BE630" i="1"/>
  <c r="BF630" i="1"/>
  <c r="AU630" i="1" s="1"/>
  <c r="AC629" i="1"/>
  <c r="AV629" i="1"/>
  <c r="AY629" i="1"/>
  <c r="AZ629" i="1"/>
  <c r="BC629" i="1"/>
  <c r="AS629" i="1" s="1"/>
  <c r="BD629" i="1"/>
  <c r="BG629" i="1"/>
  <c r="Z626" i="1"/>
  <c r="N626" i="1" s="1"/>
  <c r="AB626" i="1"/>
  <c r="AD626" i="1"/>
  <c r="AF626" i="1"/>
  <c r="AH626" i="1"/>
  <c r="AJ626" i="1"/>
  <c r="AL626" i="1"/>
  <c r="AN626" i="1"/>
  <c r="AW626" i="1"/>
  <c r="AX626" i="1"/>
  <c r="BA626" i="1"/>
  <c r="BB626" i="1"/>
  <c r="BE626" i="1"/>
  <c r="BF626" i="1"/>
  <c r="AU626" i="1" s="1"/>
  <c r="AC625" i="1"/>
  <c r="AV625" i="1"/>
  <c r="AY625" i="1"/>
  <c r="AZ625" i="1"/>
  <c r="BC625" i="1"/>
  <c r="BD625" i="1"/>
  <c r="BG625" i="1"/>
  <c r="Z622" i="1"/>
  <c r="N622" i="1" s="1"/>
  <c r="AB622" i="1"/>
  <c r="AD622" i="1"/>
  <c r="AW622" i="1"/>
  <c r="AX622" i="1"/>
  <c r="BA622" i="1"/>
  <c r="AR622" i="1" s="1"/>
  <c r="BB622" i="1"/>
  <c r="BE622" i="1"/>
  <c r="BF622" i="1"/>
  <c r="AV621" i="1"/>
  <c r="AZ621" i="1"/>
  <c r="BD621" i="1"/>
  <c r="Z618" i="1"/>
  <c r="N618" i="1" s="1"/>
  <c r="AB618" i="1"/>
  <c r="AD618" i="1"/>
  <c r="AF618" i="1"/>
  <c r="AH618" i="1"/>
  <c r="AJ618" i="1"/>
  <c r="AL618" i="1"/>
  <c r="AN618" i="1"/>
  <c r="AW618" i="1"/>
  <c r="AX618" i="1"/>
  <c r="BA618" i="1"/>
  <c r="AR618" i="1" s="1"/>
  <c r="BB618" i="1"/>
  <c r="BE618" i="1"/>
  <c r="BF618" i="1"/>
  <c r="AV617" i="1"/>
  <c r="AZ617" i="1"/>
  <c r="BD617" i="1"/>
  <c r="Z614" i="1"/>
  <c r="N614" i="1" s="1"/>
  <c r="AB614" i="1"/>
  <c r="AD614" i="1"/>
  <c r="AH614" i="1"/>
  <c r="AL614" i="1"/>
  <c r="AW614" i="1"/>
  <c r="AX614" i="1"/>
  <c r="BA614" i="1"/>
  <c r="BB614" i="1"/>
  <c r="BE614" i="1"/>
  <c r="BF614" i="1"/>
  <c r="AU614" i="1" s="1"/>
  <c r="AC613" i="1"/>
  <c r="AV613" i="1"/>
  <c r="AY613" i="1"/>
  <c r="AZ613" i="1"/>
  <c r="BC613" i="1"/>
  <c r="AS613" i="1" s="1"/>
  <c r="BD613" i="1"/>
  <c r="BG613" i="1"/>
  <c r="Y611" i="1"/>
  <c r="J611" i="1" s="1"/>
  <c r="AE611" i="1"/>
  <c r="AG611" i="1"/>
  <c r="AI611" i="1"/>
  <c r="AK611" i="1"/>
  <c r="AM611" i="1"/>
  <c r="AO611" i="1"/>
  <c r="Z610" i="1"/>
  <c r="N610" i="1" s="1"/>
  <c r="AB610" i="1"/>
  <c r="AD610" i="1"/>
  <c r="AF610" i="1"/>
  <c r="AH610" i="1"/>
  <c r="AJ610" i="1"/>
  <c r="AL610" i="1"/>
  <c r="AN610" i="1"/>
  <c r="AW610" i="1"/>
  <c r="AX610" i="1"/>
  <c r="BA610" i="1"/>
  <c r="BB610" i="1"/>
  <c r="BE610" i="1"/>
  <c r="BF610" i="1"/>
  <c r="AC609" i="1"/>
  <c r="AV609" i="1"/>
  <c r="AY609" i="1"/>
  <c r="AZ609" i="1"/>
  <c r="BC609" i="1"/>
  <c r="AS609" i="1" s="1"/>
  <c r="BD609" i="1"/>
  <c r="BG609" i="1"/>
  <c r="AB606" i="1"/>
  <c r="AH606" i="1"/>
  <c r="AW606" i="1"/>
  <c r="AX606" i="1"/>
  <c r="BA606" i="1"/>
  <c r="AR606" i="1" s="1"/>
  <c r="BB606" i="1"/>
  <c r="BE606" i="1"/>
  <c r="BF606" i="1"/>
  <c r="AC605" i="1"/>
  <c r="AV605" i="1"/>
  <c r="AY605" i="1"/>
  <c r="AZ605" i="1"/>
  <c r="BC605" i="1"/>
  <c r="AS605" i="1" s="1"/>
  <c r="BD605" i="1"/>
  <c r="BG605" i="1"/>
  <c r="Y603" i="1"/>
  <c r="J603" i="1" s="1"/>
  <c r="AE603" i="1"/>
  <c r="AG603" i="1"/>
  <c r="AI603" i="1"/>
  <c r="AK603" i="1"/>
  <c r="AM603" i="1"/>
  <c r="AO603" i="1"/>
  <c r="AB602" i="1"/>
  <c r="AX602" i="1"/>
  <c r="BB602" i="1"/>
  <c r="BF602" i="1"/>
  <c r="AC601" i="1"/>
  <c r="AV601" i="1"/>
  <c r="AY601" i="1"/>
  <c r="AZ601" i="1"/>
  <c r="BC601" i="1"/>
  <c r="BD601" i="1"/>
  <c r="BG601" i="1"/>
  <c r="AB598" i="1"/>
  <c r="AW598" i="1"/>
  <c r="AX598" i="1"/>
  <c r="BA598" i="1"/>
  <c r="BB598" i="1"/>
  <c r="BE598" i="1"/>
  <c r="BF598" i="1"/>
  <c r="AU598" i="1" s="1"/>
  <c r="AC597" i="1"/>
  <c r="AV597" i="1"/>
  <c r="AY597" i="1"/>
  <c r="AZ597" i="1"/>
  <c r="BC597" i="1"/>
  <c r="BD597" i="1"/>
  <c r="BG597" i="1"/>
  <c r="Z594" i="1"/>
  <c r="N594" i="1" s="1"/>
  <c r="AB594" i="1"/>
  <c r="AD594" i="1"/>
  <c r="AF594" i="1"/>
  <c r="AH594" i="1"/>
  <c r="AJ594" i="1"/>
  <c r="AL594" i="1"/>
  <c r="AN594" i="1"/>
  <c r="AW594" i="1"/>
  <c r="AX594" i="1"/>
  <c r="BA594" i="1"/>
  <c r="AR594" i="1" s="1"/>
  <c r="BB594" i="1"/>
  <c r="BE594" i="1"/>
  <c r="BF594" i="1"/>
  <c r="AC593" i="1"/>
  <c r="AV593" i="1"/>
  <c r="AY593" i="1"/>
  <c r="AZ593" i="1"/>
  <c r="BC593" i="1"/>
  <c r="BD593" i="1"/>
  <c r="BG593" i="1"/>
  <c r="Z590" i="1"/>
  <c r="N590" i="1" s="1"/>
  <c r="AB590" i="1"/>
  <c r="AD590" i="1"/>
  <c r="AH590" i="1"/>
  <c r="AL590" i="1"/>
  <c r="AW590" i="1"/>
  <c r="AX590" i="1"/>
  <c r="BA590" i="1"/>
  <c r="AR590" i="1" s="1"/>
  <c r="BB590" i="1"/>
  <c r="BE590" i="1"/>
  <c r="BF590" i="1"/>
  <c r="AC589" i="1"/>
  <c r="AV589" i="1"/>
  <c r="AY589" i="1"/>
  <c r="AZ589" i="1"/>
  <c r="AR589" i="1" s="1"/>
  <c r="BC589" i="1"/>
  <c r="BD589" i="1"/>
  <c r="BG589" i="1"/>
  <c r="AU589" i="1" s="1"/>
  <c r="AB586" i="1"/>
  <c r="AX586" i="1"/>
  <c r="BB586" i="1"/>
  <c r="BF586" i="1"/>
  <c r="AC585" i="1"/>
  <c r="AV585" i="1"/>
  <c r="AY585" i="1"/>
  <c r="AZ585" i="1"/>
  <c r="BC585" i="1"/>
  <c r="AS585" i="1" s="1"/>
  <c r="BD585" i="1"/>
  <c r="BG585" i="1"/>
  <c r="AB582" i="1"/>
  <c r="AD582" i="1"/>
  <c r="AH582" i="1"/>
  <c r="AW582" i="1"/>
  <c r="AX582" i="1"/>
  <c r="BA582" i="1"/>
  <c r="BB582" i="1"/>
  <c r="BE582" i="1"/>
  <c r="BF582" i="1"/>
  <c r="AU582" i="1" s="1"/>
  <c r="AC581" i="1"/>
  <c r="AV581" i="1"/>
  <c r="AY581" i="1"/>
  <c r="AZ581" i="1"/>
  <c r="BC581" i="1"/>
  <c r="AS581" i="1" s="1"/>
  <c r="BD581" i="1"/>
  <c r="BG581" i="1"/>
  <c r="AB578" i="1"/>
  <c r="AD578" i="1"/>
  <c r="AL578" i="1"/>
  <c r="AW578" i="1"/>
  <c r="AX578" i="1"/>
  <c r="BA578" i="1"/>
  <c r="BB578" i="1"/>
  <c r="BE578" i="1"/>
  <c r="BF578" i="1"/>
  <c r="AC577" i="1"/>
  <c r="AV577" i="1"/>
  <c r="AY577" i="1"/>
  <c r="AZ577" i="1"/>
  <c r="BC577" i="1"/>
  <c r="AS577" i="1" s="1"/>
  <c r="BD577" i="1"/>
  <c r="BG577" i="1"/>
  <c r="Z574" i="1"/>
  <c r="N574" i="1" s="1"/>
  <c r="AB574" i="1"/>
  <c r="AD574" i="1"/>
  <c r="AH574" i="1"/>
  <c r="AL574" i="1"/>
  <c r="AW574" i="1"/>
  <c r="AX574" i="1"/>
  <c r="AQ574" i="1" s="1"/>
  <c r="BA574" i="1"/>
  <c r="BB574" i="1"/>
  <c r="BE574" i="1"/>
  <c r="BF574" i="1"/>
  <c r="AC573" i="1"/>
  <c r="AV573" i="1"/>
  <c r="AY573" i="1"/>
  <c r="AZ573" i="1"/>
  <c r="BC573" i="1"/>
  <c r="BD573" i="1"/>
  <c r="BG573" i="1"/>
  <c r="Z570" i="1"/>
  <c r="N570" i="1" s="1"/>
  <c r="AB570" i="1"/>
  <c r="AD570" i="1"/>
  <c r="AF570" i="1"/>
  <c r="AH570" i="1"/>
  <c r="AJ570" i="1"/>
  <c r="AL570" i="1"/>
  <c r="AN570" i="1"/>
  <c r="AW570" i="1"/>
  <c r="AX570" i="1"/>
  <c r="AQ570" i="1" s="1"/>
  <c r="BA570" i="1"/>
  <c r="BB570" i="1"/>
  <c r="BE570" i="1"/>
  <c r="BF570" i="1"/>
  <c r="AV569" i="1"/>
  <c r="AZ569" i="1"/>
  <c r="BD569" i="1"/>
  <c r="AB566" i="1"/>
  <c r="AL566" i="1"/>
  <c r="AW566" i="1"/>
  <c r="AX566" i="1"/>
  <c r="BA566" i="1"/>
  <c r="AR566" i="1" s="1"/>
  <c r="BB566" i="1"/>
  <c r="BE566" i="1"/>
  <c r="BF566" i="1"/>
  <c r="AC565" i="1"/>
  <c r="AV565" i="1"/>
  <c r="AY565" i="1"/>
  <c r="AZ565" i="1"/>
  <c r="BC565" i="1"/>
  <c r="BD565" i="1"/>
  <c r="BG565" i="1"/>
  <c r="Z562" i="1"/>
  <c r="N562" i="1" s="1"/>
  <c r="AB562" i="1"/>
  <c r="AD562" i="1"/>
  <c r="AF562" i="1"/>
  <c r="AH562" i="1"/>
  <c r="AJ562" i="1"/>
  <c r="AL562" i="1"/>
  <c r="AN562" i="1"/>
  <c r="AW562" i="1"/>
  <c r="AX562" i="1"/>
  <c r="BA562" i="1"/>
  <c r="AR562" i="1" s="1"/>
  <c r="BB562" i="1"/>
  <c r="BE562" i="1"/>
  <c r="BF562" i="1"/>
  <c r="AC561" i="1"/>
  <c r="AV561" i="1"/>
  <c r="AY561" i="1"/>
  <c r="AZ561" i="1"/>
  <c r="AR561" i="1" s="1"/>
  <c r="BC561" i="1"/>
  <c r="AS561" i="1" s="1"/>
  <c r="BD561" i="1"/>
  <c r="BG561" i="1"/>
  <c r="Z558" i="1"/>
  <c r="N558" i="1" s="1"/>
  <c r="AB558" i="1"/>
  <c r="AD558" i="1"/>
  <c r="AH558" i="1"/>
  <c r="AL558" i="1"/>
  <c r="AW558" i="1"/>
  <c r="AX558" i="1"/>
  <c r="BA558" i="1"/>
  <c r="BB558" i="1"/>
  <c r="BE558" i="1"/>
  <c r="BF558" i="1"/>
  <c r="AC557" i="1"/>
  <c r="AV557" i="1"/>
  <c r="AY557" i="1"/>
  <c r="AZ557" i="1"/>
  <c r="BC557" i="1"/>
  <c r="AS557" i="1" s="1"/>
  <c r="BD557" i="1"/>
  <c r="BG557" i="1"/>
  <c r="AB554" i="1"/>
  <c r="AF554" i="1"/>
  <c r="AH554" i="1"/>
  <c r="AL554" i="1"/>
  <c r="AW554" i="1"/>
  <c r="AX554" i="1"/>
  <c r="BA554" i="1"/>
  <c r="AR554" i="1" s="1"/>
  <c r="BB554" i="1"/>
  <c r="BE554" i="1"/>
  <c r="BF554" i="1"/>
  <c r="AC553" i="1"/>
  <c r="AV553" i="1"/>
  <c r="AY553" i="1"/>
  <c r="AZ553" i="1"/>
  <c r="BC553" i="1"/>
  <c r="BD553" i="1"/>
  <c r="BG553" i="1"/>
  <c r="AB550" i="1"/>
  <c r="AW550" i="1"/>
  <c r="AX550" i="1"/>
  <c r="BA550" i="1"/>
  <c r="AR550" i="1" s="1"/>
  <c r="BB550" i="1"/>
  <c r="BE550" i="1"/>
  <c r="BF550" i="1"/>
  <c r="AU550" i="1" s="1"/>
  <c r="AC549" i="1"/>
  <c r="AV549" i="1"/>
  <c r="AY549" i="1"/>
  <c r="AZ549" i="1"/>
  <c r="BC549" i="1"/>
  <c r="AS549" i="1" s="1"/>
  <c r="BD549" i="1"/>
  <c r="BG549" i="1"/>
  <c r="AB546" i="1"/>
  <c r="AD546" i="1"/>
  <c r="AW546" i="1"/>
  <c r="AX546" i="1"/>
  <c r="BA546" i="1"/>
  <c r="AR546" i="1" s="1"/>
  <c r="BB546" i="1"/>
  <c r="BE546" i="1"/>
  <c r="BF546" i="1"/>
  <c r="AC545" i="1"/>
  <c r="AV545" i="1"/>
  <c r="AY545" i="1"/>
  <c r="AZ545" i="1"/>
  <c r="BC545" i="1"/>
  <c r="BD545" i="1"/>
  <c r="BG545" i="1"/>
  <c r="AB542" i="1"/>
  <c r="AL542" i="1"/>
  <c r="AW542" i="1"/>
  <c r="AX542" i="1"/>
  <c r="AQ542" i="1" s="1"/>
  <c r="BA542" i="1"/>
  <c r="AR542" i="1" s="1"/>
  <c r="BB542" i="1"/>
  <c r="BE542" i="1"/>
  <c r="BF542" i="1"/>
  <c r="AC541" i="1"/>
  <c r="AV541" i="1"/>
  <c r="AY541" i="1"/>
  <c r="AZ541" i="1"/>
  <c r="AR541" i="1" s="1"/>
  <c r="BC541" i="1"/>
  <c r="BD541" i="1"/>
  <c r="BG541" i="1"/>
  <c r="AB538" i="1"/>
  <c r="AW538" i="1"/>
  <c r="AX538" i="1"/>
  <c r="BA538" i="1"/>
  <c r="BB538" i="1"/>
  <c r="BE538" i="1"/>
  <c r="BF538" i="1"/>
  <c r="AC537" i="1"/>
  <c r="AV537" i="1"/>
  <c r="AY537" i="1"/>
  <c r="AZ537" i="1"/>
  <c r="BC537" i="1"/>
  <c r="AS537" i="1" s="1"/>
  <c r="BD537" i="1"/>
  <c r="BG537" i="1"/>
  <c r="Z534" i="1"/>
  <c r="N534" i="1" s="1"/>
  <c r="AB534" i="1"/>
  <c r="AD534" i="1"/>
  <c r="AH534" i="1"/>
  <c r="AL534" i="1"/>
  <c r="AW534" i="1"/>
  <c r="AX534" i="1"/>
  <c r="BA534" i="1"/>
  <c r="BB534" i="1"/>
  <c r="BE534" i="1"/>
  <c r="BF534" i="1"/>
  <c r="AU534" i="1" s="1"/>
  <c r="AC533" i="1"/>
  <c r="AV533" i="1"/>
  <c r="AY533" i="1"/>
  <c r="AZ533" i="1"/>
  <c r="BC533" i="1"/>
  <c r="AS533" i="1" s="1"/>
  <c r="BD533" i="1"/>
  <c r="BG533" i="1"/>
  <c r="AB530" i="1"/>
  <c r="AX530" i="1"/>
  <c r="BB530" i="1"/>
  <c r="BF530" i="1"/>
  <c r="AC529" i="1"/>
  <c r="AV529" i="1"/>
  <c r="AY529" i="1"/>
  <c r="AZ529" i="1"/>
  <c r="BC529" i="1"/>
  <c r="AS529" i="1" s="1"/>
  <c r="BD529" i="1"/>
  <c r="BG529" i="1"/>
  <c r="Z526" i="1"/>
  <c r="N526" i="1" s="1"/>
  <c r="AB526" i="1"/>
  <c r="AD526" i="1"/>
  <c r="AH526" i="1"/>
  <c r="AL526" i="1"/>
  <c r="AW526" i="1"/>
  <c r="AX526" i="1"/>
  <c r="AQ526" i="1" s="1"/>
  <c r="BA526" i="1"/>
  <c r="AR526" i="1" s="1"/>
  <c r="BB526" i="1"/>
  <c r="BE526" i="1"/>
  <c r="BF526" i="1"/>
  <c r="AC525" i="1"/>
  <c r="AV525" i="1"/>
  <c r="AY525" i="1"/>
  <c r="AZ525" i="1"/>
  <c r="BC525" i="1"/>
  <c r="BD525" i="1"/>
  <c r="BG525" i="1"/>
  <c r="Y523" i="1"/>
  <c r="J523" i="1" s="1"/>
  <c r="AE523" i="1"/>
  <c r="AG523" i="1"/>
  <c r="AI523" i="1"/>
  <c r="AK523" i="1"/>
  <c r="AM523" i="1"/>
  <c r="AO523" i="1"/>
  <c r="Z522" i="1"/>
  <c r="N522" i="1" s="1"/>
  <c r="AB522" i="1"/>
  <c r="AD522" i="1"/>
  <c r="AF522" i="1"/>
  <c r="AH522" i="1"/>
  <c r="AJ522" i="1"/>
  <c r="AL522" i="1"/>
  <c r="AN522" i="1"/>
  <c r="AW522" i="1"/>
  <c r="AX522" i="1"/>
  <c r="BA522" i="1"/>
  <c r="AR522" i="1" s="1"/>
  <c r="BB522" i="1"/>
  <c r="BE522" i="1"/>
  <c r="BF522" i="1"/>
  <c r="AU522" i="1" s="1"/>
  <c r="AC521" i="1"/>
  <c r="AV521" i="1"/>
  <c r="AY521" i="1"/>
  <c r="AZ521" i="1"/>
  <c r="BC521" i="1"/>
  <c r="BD521" i="1"/>
  <c r="BG521" i="1"/>
  <c r="Z518" i="1"/>
  <c r="N518" i="1" s="1"/>
  <c r="AB518" i="1"/>
  <c r="AW518" i="1"/>
  <c r="AX518" i="1"/>
  <c r="BA518" i="1"/>
  <c r="AR518" i="1" s="1"/>
  <c r="BB518" i="1"/>
  <c r="BE518" i="1"/>
  <c r="BF518" i="1"/>
  <c r="AC517" i="1"/>
  <c r="AV517" i="1"/>
  <c r="AY517" i="1"/>
  <c r="AZ517" i="1"/>
  <c r="BC517" i="1"/>
  <c r="BD517" i="1"/>
  <c r="BG517" i="1"/>
  <c r="Y515" i="1"/>
  <c r="J515" i="1" s="1"/>
  <c r="AE515" i="1"/>
  <c r="AG515" i="1"/>
  <c r="AI515" i="1"/>
  <c r="AK515" i="1"/>
  <c r="AM515" i="1"/>
  <c r="AO515" i="1"/>
  <c r="AB514" i="1"/>
  <c r="AW514" i="1"/>
  <c r="AX514" i="1"/>
  <c r="BA514" i="1"/>
  <c r="AR514" i="1" s="1"/>
  <c r="BB514" i="1"/>
  <c r="BE514" i="1"/>
  <c r="BF514" i="1"/>
  <c r="AC513" i="1"/>
  <c r="AV513" i="1"/>
  <c r="AY513" i="1"/>
  <c r="AZ513" i="1"/>
  <c r="BC513" i="1"/>
  <c r="BD513" i="1"/>
  <c r="BG513" i="1"/>
  <c r="AB510" i="1"/>
  <c r="AW510" i="1"/>
  <c r="AX510" i="1"/>
  <c r="AQ510" i="1" s="1"/>
  <c r="BA510" i="1"/>
  <c r="AR510" i="1" s="1"/>
  <c r="BB510" i="1"/>
  <c r="BE510" i="1"/>
  <c r="BF510" i="1"/>
  <c r="AC509" i="1"/>
  <c r="AV509" i="1"/>
  <c r="AY509" i="1"/>
  <c r="AZ509" i="1"/>
  <c r="BC509" i="1"/>
  <c r="BD509" i="1"/>
  <c r="BG509" i="1"/>
  <c r="AB506" i="1"/>
  <c r="AH506" i="1"/>
  <c r="AW506" i="1"/>
  <c r="AX506" i="1"/>
  <c r="BA506" i="1"/>
  <c r="AR506" i="1" s="1"/>
  <c r="BB506" i="1"/>
  <c r="BE506" i="1"/>
  <c r="BF506" i="1"/>
  <c r="AU506" i="1" s="1"/>
  <c r="AC505" i="1"/>
  <c r="AV505" i="1"/>
  <c r="AY505" i="1"/>
  <c r="AZ505" i="1"/>
  <c r="BC505" i="1"/>
  <c r="AS505" i="1" s="1"/>
  <c r="BD505" i="1"/>
  <c r="BG505" i="1"/>
  <c r="Z502" i="1"/>
  <c r="N502" i="1" s="1"/>
  <c r="AB502" i="1"/>
  <c r="AD502" i="1"/>
  <c r="AH502" i="1"/>
  <c r="AL502" i="1"/>
  <c r="AW502" i="1"/>
  <c r="AX502" i="1"/>
  <c r="BA502" i="1"/>
  <c r="AR502" i="1" s="1"/>
  <c r="BB502" i="1"/>
  <c r="BE502" i="1"/>
  <c r="BF502" i="1"/>
  <c r="AU502" i="1" s="1"/>
  <c r="AV501" i="1"/>
  <c r="AZ501" i="1"/>
  <c r="BD501" i="1"/>
  <c r="Z498" i="1"/>
  <c r="N498" i="1" s="1"/>
  <c r="AB498" i="1"/>
  <c r="AD498" i="1"/>
  <c r="AJ498" i="1"/>
  <c r="AL498" i="1"/>
  <c r="AN498" i="1"/>
  <c r="AW498" i="1"/>
  <c r="AX498" i="1"/>
  <c r="BA498" i="1"/>
  <c r="BB498" i="1"/>
  <c r="BE498" i="1"/>
  <c r="BF498" i="1"/>
  <c r="AV497" i="1"/>
  <c r="AZ497" i="1"/>
  <c r="BD497" i="1"/>
  <c r="Z494" i="1"/>
  <c r="N494" i="1" s="1"/>
  <c r="AB494" i="1"/>
  <c r="AD494" i="1"/>
  <c r="AH494" i="1"/>
  <c r="AW494" i="1"/>
  <c r="AX494" i="1"/>
  <c r="AQ494" i="1" s="1"/>
  <c r="BA494" i="1"/>
  <c r="AR494" i="1" s="1"/>
  <c r="BB494" i="1"/>
  <c r="BE494" i="1"/>
  <c r="BF494" i="1"/>
  <c r="AC493" i="1"/>
  <c r="AV493" i="1"/>
  <c r="AY493" i="1"/>
  <c r="AZ493" i="1"/>
  <c r="AR493" i="1" s="1"/>
  <c r="BC493" i="1"/>
  <c r="BD493" i="1"/>
  <c r="BG493" i="1"/>
  <c r="AB490" i="1"/>
  <c r="AW490" i="1"/>
  <c r="AX490" i="1"/>
  <c r="BA490" i="1"/>
  <c r="BB490" i="1"/>
  <c r="BE490" i="1"/>
  <c r="BF490" i="1"/>
  <c r="AC489" i="1"/>
  <c r="AV489" i="1"/>
  <c r="AY489" i="1"/>
  <c r="AZ489" i="1"/>
  <c r="BC489" i="1"/>
  <c r="AS489" i="1" s="1"/>
  <c r="BD489" i="1"/>
  <c r="BG489" i="1"/>
  <c r="AB486" i="1"/>
  <c r="AW486" i="1"/>
  <c r="AX486" i="1"/>
  <c r="BA486" i="1"/>
  <c r="BB486" i="1"/>
  <c r="BE486" i="1"/>
  <c r="BF486" i="1"/>
  <c r="AU486" i="1" s="1"/>
  <c r="AC485" i="1"/>
  <c r="AV485" i="1"/>
  <c r="AY485" i="1"/>
  <c r="AZ485" i="1"/>
  <c r="BC485" i="1"/>
  <c r="AS485" i="1" s="1"/>
  <c r="BD485" i="1"/>
  <c r="BG485" i="1"/>
  <c r="Z482" i="1"/>
  <c r="N482" i="1" s="1"/>
  <c r="AB482" i="1"/>
  <c r="AF482" i="1"/>
  <c r="AJ482" i="1"/>
  <c r="AL482" i="1"/>
  <c r="AW482" i="1"/>
  <c r="AX482" i="1"/>
  <c r="BA482" i="1"/>
  <c r="AR482" i="1"/>
  <c r="BB482" i="1"/>
  <c r="BE482" i="1"/>
  <c r="BF482" i="1"/>
  <c r="AC481" i="1"/>
  <c r="AV481" i="1"/>
  <c r="AY481" i="1"/>
  <c r="AZ481" i="1"/>
  <c r="BC481" i="1"/>
  <c r="AS481" i="1" s="1"/>
  <c r="BD481" i="1"/>
  <c r="BG481" i="1"/>
  <c r="Y479" i="1"/>
  <c r="J479" i="1" s="1"/>
  <c r="AE479" i="1"/>
  <c r="AG479" i="1"/>
  <c r="AI479" i="1"/>
  <c r="AK479" i="1"/>
  <c r="AM479" i="1"/>
  <c r="AO479" i="1"/>
  <c r="AB478" i="1"/>
  <c r="AW478" i="1"/>
  <c r="AX478" i="1"/>
  <c r="AQ478" i="1" s="1"/>
  <c r="BA478" i="1"/>
  <c r="AR478" i="1" s="1"/>
  <c r="BB478" i="1"/>
  <c r="BE478" i="1"/>
  <c r="BF478" i="1"/>
  <c r="AC477" i="1"/>
  <c r="AV477" i="1"/>
  <c r="AY477" i="1"/>
  <c r="AZ477" i="1"/>
  <c r="AR477" i="1" s="1"/>
  <c r="BC477" i="1"/>
  <c r="BD477" i="1"/>
  <c r="BG477" i="1"/>
  <c r="AB474" i="1"/>
  <c r="AW474" i="1"/>
  <c r="AX474" i="1"/>
  <c r="BA474" i="1"/>
  <c r="BB474" i="1"/>
  <c r="BE474" i="1"/>
  <c r="BF474" i="1"/>
  <c r="AC473" i="1"/>
  <c r="AA473" i="1" s="1"/>
  <c r="R473" i="1" s="1"/>
  <c r="AV473" i="1"/>
  <c r="AY473" i="1"/>
  <c r="AZ473" i="1"/>
  <c r="BC473" i="1"/>
  <c r="BD473" i="1"/>
  <c r="BG473" i="1"/>
  <c r="Y471" i="1"/>
  <c r="J471" i="1" s="1"/>
  <c r="AE471" i="1"/>
  <c r="AG471" i="1"/>
  <c r="AI471" i="1"/>
  <c r="AK471" i="1"/>
  <c r="AM471" i="1"/>
  <c r="AO471" i="1"/>
  <c r="Z470" i="1"/>
  <c r="N470" i="1"/>
  <c r="AB470" i="1"/>
  <c r="AD470" i="1"/>
  <c r="AH470" i="1"/>
  <c r="AL470" i="1"/>
  <c r="AW470" i="1"/>
  <c r="AX470" i="1"/>
  <c r="BA470" i="1"/>
  <c r="AR470" i="1" s="1"/>
  <c r="BB470" i="1"/>
  <c r="BE470" i="1"/>
  <c r="BF470" i="1"/>
  <c r="AC469" i="1"/>
  <c r="AV469" i="1"/>
  <c r="AY469" i="1"/>
  <c r="AZ469" i="1"/>
  <c r="BC469" i="1"/>
  <c r="BD469" i="1"/>
  <c r="BG469" i="1"/>
  <c r="Z466" i="1"/>
  <c r="N466" i="1" s="1"/>
  <c r="AB466" i="1"/>
  <c r="AW466" i="1"/>
  <c r="AX466" i="1"/>
  <c r="BA466" i="1"/>
  <c r="BB466" i="1"/>
  <c r="BE466" i="1"/>
  <c r="BF466" i="1"/>
  <c r="AC465" i="1"/>
  <c r="AV465" i="1"/>
  <c r="AY465" i="1"/>
  <c r="AZ465" i="1"/>
  <c r="BC465" i="1"/>
  <c r="AS465" i="1" s="1"/>
  <c r="BD465" i="1"/>
  <c r="BG465" i="1"/>
  <c r="AB462" i="1"/>
  <c r="AW462" i="1"/>
  <c r="AX462" i="1"/>
  <c r="AQ462" i="1" s="1"/>
  <c r="BA462" i="1"/>
  <c r="AR462" i="1" s="1"/>
  <c r="BB462" i="1"/>
  <c r="BE462" i="1"/>
  <c r="BF462" i="1"/>
  <c r="AC461" i="1"/>
  <c r="AV461" i="1"/>
  <c r="AY461" i="1"/>
  <c r="AZ461" i="1"/>
  <c r="BC461" i="1"/>
  <c r="BD461" i="1"/>
  <c r="BG461" i="1"/>
  <c r="AW458" i="1"/>
  <c r="BE458" i="1"/>
  <c r="AV456" i="1"/>
  <c r="AZ456" i="1"/>
  <c r="BD456" i="1"/>
  <c r="AB456" i="1"/>
  <c r="BB456" i="1"/>
  <c r="AB453" i="1"/>
  <c r="AW453" i="1"/>
  <c r="AX453" i="1"/>
  <c r="BA453" i="1"/>
  <c r="BB453" i="1"/>
  <c r="BE453" i="1"/>
  <c r="BF453" i="1"/>
  <c r="AV452" i="1"/>
  <c r="AZ452" i="1"/>
  <c r="BD452" i="1"/>
  <c r="AB449" i="1"/>
  <c r="AW449" i="1"/>
  <c r="AX449" i="1"/>
  <c r="BA449" i="1"/>
  <c r="BB449" i="1"/>
  <c r="BE449" i="1"/>
  <c r="BF449" i="1"/>
  <c r="AC448" i="1"/>
  <c r="AV448" i="1"/>
  <c r="AY448" i="1"/>
  <c r="AZ448" i="1"/>
  <c r="BC448" i="1"/>
  <c r="BD448" i="1"/>
  <c r="BG448" i="1"/>
  <c r="AB445" i="1"/>
  <c r="AW445" i="1"/>
  <c r="AX445" i="1"/>
  <c r="BA445" i="1"/>
  <c r="BB445" i="1"/>
  <c r="BE445" i="1"/>
  <c r="BF445" i="1"/>
  <c r="AC444" i="1"/>
  <c r="AV444" i="1"/>
  <c r="AY444" i="1"/>
  <c r="AZ444" i="1"/>
  <c r="BC444" i="1"/>
  <c r="BD444" i="1"/>
  <c r="BG444" i="1"/>
  <c r="Y442" i="1"/>
  <c r="J442" i="1" s="1"/>
  <c r="AE442" i="1"/>
  <c r="AG442" i="1"/>
  <c r="AI442" i="1"/>
  <c r="AK442" i="1"/>
  <c r="AM442" i="1"/>
  <c r="AO442" i="1"/>
  <c r="AB441" i="1"/>
  <c r="AW441" i="1"/>
  <c r="AX441" i="1"/>
  <c r="BA441" i="1"/>
  <c r="BB441" i="1"/>
  <c r="BE441" i="1"/>
  <c r="BF441" i="1"/>
  <c r="AC440" i="1"/>
  <c r="AV440" i="1"/>
  <c r="AY440" i="1"/>
  <c r="AZ440" i="1"/>
  <c r="BC440" i="1"/>
  <c r="BD440" i="1"/>
  <c r="BG440" i="1"/>
  <c r="AB437" i="1"/>
  <c r="AW437" i="1"/>
  <c r="AX437" i="1"/>
  <c r="BA437" i="1"/>
  <c r="BB437" i="1"/>
  <c r="BE437" i="1"/>
  <c r="BF437" i="1"/>
  <c r="AC436" i="1"/>
  <c r="AV436" i="1"/>
  <c r="AY436" i="1"/>
  <c r="AZ436" i="1"/>
  <c r="BC436" i="1"/>
  <c r="BD436" i="1"/>
  <c r="BG436" i="1"/>
  <c r="Y434" i="1"/>
  <c r="J434" i="1" s="1"/>
  <c r="AE434" i="1"/>
  <c r="AG434" i="1"/>
  <c r="AI434" i="1"/>
  <c r="AK434" i="1"/>
  <c r="AM434" i="1"/>
  <c r="AO434" i="1"/>
  <c r="AB433" i="1"/>
  <c r="AW433" i="1"/>
  <c r="AX433" i="1"/>
  <c r="BA433" i="1"/>
  <c r="BB433" i="1"/>
  <c r="BE433" i="1"/>
  <c r="BF433" i="1"/>
  <c r="AC432" i="1"/>
  <c r="AV432" i="1"/>
  <c r="AY432" i="1"/>
  <c r="AQ432" i="1" s="1"/>
  <c r="AZ432" i="1"/>
  <c r="BC432" i="1"/>
  <c r="BD432" i="1"/>
  <c r="BG432" i="1"/>
  <c r="AB429" i="1"/>
  <c r="AW429" i="1"/>
  <c r="AX429" i="1"/>
  <c r="BA429" i="1"/>
  <c r="BB429" i="1"/>
  <c r="BE429" i="1"/>
  <c r="BF429" i="1"/>
  <c r="AC428" i="1"/>
  <c r="AV428" i="1"/>
  <c r="AY428" i="1"/>
  <c r="AZ428" i="1"/>
  <c r="BC428" i="1"/>
  <c r="BD428" i="1"/>
  <c r="BG428" i="1"/>
  <c r="AB425" i="1"/>
  <c r="AW425" i="1"/>
  <c r="AX425" i="1"/>
  <c r="BA425" i="1"/>
  <c r="BB425" i="1"/>
  <c r="BE425" i="1"/>
  <c r="BF425" i="1"/>
  <c r="AC424" i="1"/>
  <c r="AV424" i="1"/>
  <c r="AY424" i="1"/>
  <c r="AZ424" i="1"/>
  <c r="BC424" i="1"/>
  <c r="BD424" i="1"/>
  <c r="BG424" i="1"/>
  <c r="AB421" i="1"/>
  <c r="AW421" i="1"/>
  <c r="AX421" i="1"/>
  <c r="BA421" i="1"/>
  <c r="BB421" i="1"/>
  <c r="BE421" i="1"/>
  <c r="BF421" i="1"/>
  <c r="AC420" i="1"/>
  <c r="AV420" i="1"/>
  <c r="AY420" i="1"/>
  <c r="AZ420" i="1"/>
  <c r="BC420" i="1"/>
  <c r="BD420" i="1"/>
  <c r="BG420" i="1"/>
  <c r="AB417" i="1"/>
  <c r="AW417" i="1"/>
  <c r="AX417" i="1"/>
  <c r="BA417" i="1"/>
  <c r="BB417" i="1"/>
  <c r="BE417" i="1"/>
  <c r="BF417" i="1"/>
  <c r="AC416" i="1"/>
  <c r="AV416" i="1"/>
  <c r="AY416" i="1"/>
  <c r="AZ416" i="1"/>
  <c r="BC416" i="1"/>
  <c r="BD416" i="1"/>
  <c r="BG416" i="1"/>
  <c r="AB413" i="1"/>
  <c r="AW413" i="1"/>
  <c r="AX413" i="1"/>
  <c r="BA413" i="1"/>
  <c r="BB413" i="1"/>
  <c r="BE413" i="1"/>
  <c r="BF413" i="1"/>
  <c r="AC412" i="1"/>
  <c r="AV412" i="1"/>
  <c r="AY412" i="1"/>
  <c r="AZ412" i="1"/>
  <c r="BC412" i="1"/>
  <c r="BD412" i="1"/>
  <c r="BG412" i="1"/>
  <c r="AB409" i="1"/>
  <c r="AX409" i="1"/>
  <c r="BB409" i="1"/>
  <c r="BF409" i="1"/>
  <c r="AV408" i="1"/>
  <c r="AZ408" i="1"/>
  <c r="BD408" i="1"/>
  <c r="AB405" i="1"/>
  <c r="AX405" i="1"/>
  <c r="BB405" i="1"/>
  <c r="BF405" i="1"/>
  <c r="AV404" i="1"/>
  <c r="AZ404" i="1"/>
  <c r="BD404" i="1"/>
  <c r="AB401" i="1"/>
  <c r="AX401" i="1"/>
  <c r="BB401" i="1"/>
  <c r="BF401" i="1"/>
  <c r="AC400" i="1"/>
  <c r="AV400" i="1"/>
  <c r="AY400" i="1"/>
  <c r="AZ400" i="1"/>
  <c r="BC400" i="1"/>
  <c r="BD400" i="1"/>
  <c r="BG400" i="1"/>
  <c r="AB397" i="1"/>
  <c r="AX397" i="1"/>
  <c r="BB397" i="1"/>
  <c r="BF397" i="1"/>
  <c r="AC396" i="1"/>
  <c r="AV396" i="1"/>
  <c r="AY396" i="1"/>
  <c r="AZ396" i="1"/>
  <c r="BC396" i="1"/>
  <c r="BD396" i="1"/>
  <c r="BG396" i="1"/>
  <c r="AB393" i="1"/>
  <c r="AX393" i="1"/>
  <c r="BB393" i="1"/>
  <c r="BF393" i="1"/>
  <c r="AC392" i="1"/>
  <c r="AV392" i="1"/>
  <c r="AY392" i="1"/>
  <c r="AZ392" i="1"/>
  <c r="BC392" i="1"/>
  <c r="BD392" i="1"/>
  <c r="BG392" i="1"/>
  <c r="AB389" i="1"/>
  <c r="AX389" i="1"/>
  <c r="BB389" i="1"/>
  <c r="BF389" i="1"/>
  <c r="AC388" i="1"/>
  <c r="AV388" i="1"/>
  <c r="AY388" i="1"/>
  <c r="AZ388" i="1"/>
  <c r="BC388" i="1"/>
  <c r="BD388" i="1"/>
  <c r="BG388" i="1"/>
  <c r="AB385" i="1"/>
  <c r="AX385" i="1"/>
  <c r="BB385" i="1"/>
  <c r="BF385" i="1"/>
  <c r="AY384" i="1"/>
  <c r="BC384" i="1"/>
  <c r="BG384" i="1"/>
  <c r="AC382" i="1"/>
  <c r="AV382" i="1"/>
  <c r="AY382" i="1"/>
  <c r="AZ382" i="1"/>
  <c r="BC382" i="1"/>
  <c r="BD382" i="1"/>
  <c r="BG382" i="1"/>
  <c r="AB382" i="1"/>
  <c r="BA382" i="1"/>
  <c r="AR382" i="1" s="1"/>
  <c r="BB382" i="1"/>
  <c r="AV378" i="1"/>
  <c r="AZ378" i="1"/>
  <c r="BD378" i="1"/>
  <c r="AB378" i="1"/>
  <c r="BB378" i="1"/>
  <c r="AW376" i="1"/>
  <c r="AX376" i="1"/>
  <c r="BE376" i="1"/>
  <c r="BF376" i="1"/>
  <c r="AV374" i="1"/>
  <c r="AZ374" i="1"/>
  <c r="BD374" i="1"/>
  <c r="AB374" i="1"/>
  <c r="BB374" i="1"/>
  <c r="BD370" i="1"/>
  <c r="AV366" i="1"/>
  <c r="AZ366" i="1"/>
  <c r="BD366" i="1"/>
  <c r="AB366" i="1"/>
  <c r="BB366" i="1"/>
  <c r="AC362" i="1"/>
  <c r="AV362" i="1"/>
  <c r="AY362" i="1"/>
  <c r="AZ362" i="1"/>
  <c r="BC362" i="1"/>
  <c r="BD362" i="1"/>
  <c r="BG362" i="1"/>
  <c r="AB362" i="1"/>
  <c r="BA362" i="1"/>
  <c r="BB362" i="1"/>
  <c r="AX360" i="1"/>
  <c r="BF360" i="1"/>
  <c r="AC358" i="1"/>
  <c r="AV358" i="1"/>
  <c r="AY358" i="1"/>
  <c r="AZ358" i="1"/>
  <c r="BC358" i="1"/>
  <c r="BD358" i="1"/>
  <c r="BG358" i="1"/>
  <c r="AB358" i="1"/>
  <c r="BA358" i="1"/>
  <c r="BB358" i="1"/>
  <c r="AX352" i="1"/>
  <c r="AW344" i="1"/>
  <c r="AX344" i="1"/>
  <c r="BE344" i="1"/>
  <c r="BF344" i="1"/>
  <c r="AX328" i="1"/>
  <c r="BF328" i="1"/>
  <c r="Z459" i="1"/>
  <c r="N459" i="1" s="1"/>
  <c r="AB459" i="1"/>
  <c r="AW459" i="1"/>
  <c r="AX459" i="1"/>
  <c r="BA459" i="1"/>
  <c r="BB459" i="1"/>
  <c r="BE459" i="1"/>
  <c r="BF459" i="1"/>
  <c r="AC458" i="1"/>
  <c r="AV458" i="1"/>
  <c r="AY458" i="1"/>
  <c r="AZ458" i="1"/>
  <c r="BC458" i="1"/>
  <c r="BD458" i="1"/>
  <c r="AT458" i="1" s="1"/>
  <c r="BG458" i="1"/>
  <c r="AB455" i="1"/>
  <c r="AW455" i="1"/>
  <c r="AX455" i="1"/>
  <c r="BA455" i="1"/>
  <c r="BB455" i="1"/>
  <c r="BE455" i="1"/>
  <c r="BF455" i="1"/>
  <c r="AC454" i="1"/>
  <c r="AV454" i="1"/>
  <c r="AY454" i="1"/>
  <c r="AZ454" i="1"/>
  <c r="BC454" i="1"/>
  <c r="BD454" i="1"/>
  <c r="BG454" i="1"/>
  <c r="AB451" i="1"/>
  <c r="AW451" i="1"/>
  <c r="AX451" i="1"/>
  <c r="BA451" i="1"/>
  <c r="BB451" i="1"/>
  <c r="BE451" i="1"/>
  <c r="BF451" i="1"/>
  <c r="AC450" i="1"/>
  <c r="AV450" i="1"/>
  <c r="AY450" i="1"/>
  <c r="AZ450" i="1"/>
  <c r="BC450" i="1"/>
  <c r="BD450" i="1"/>
  <c r="BG450" i="1"/>
  <c r="AB447" i="1"/>
  <c r="AW447" i="1"/>
  <c r="AX447" i="1"/>
  <c r="BA447" i="1"/>
  <c r="BB447" i="1"/>
  <c r="BE447" i="1"/>
  <c r="BF447" i="1"/>
  <c r="AC446" i="1"/>
  <c r="AV446" i="1"/>
  <c r="AY446" i="1"/>
  <c r="AZ446" i="1"/>
  <c r="BC446" i="1"/>
  <c r="BD446" i="1"/>
  <c r="BG446" i="1"/>
  <c r="Y444" i="1"/>
  <c r="J444" i="1" s="1"/>
  <c r="AE444" i="1"/>
  <c r="AG444" i="1"/>
  <c r="AI444" i="1"/>
  <c r="AK444" i="1"/>
  <c r="AM444" i="1"/>
  <c r="AO444" i="1"/>
  <c r="AB443" i="1"/>
  <c r="AW443" i="1"/>
  <c r="AX443" i="1"/>
  <c r="BA443" i="1"/>
  <c r="BB443" i="1"/>
  <c r="BE443" i="1"/>
  <c r="BF443" i="1"/>
  <c r="AC442" i="1"/>
  <c r="AV442" i="1"/>
  <c r="AY442" i="1"/>
  <c r="AZ442" i="1"/>
  <c r="BC442" i="1"/>
  <c r="BD442" i="1"/>
  <c r="BG442" i="1"/>
  <c r="AB439" i="1"/>
  <c r="AW439" i="1"/>
  <c r="AX439" i="1"/>
  <c r="BA439" i="1"/>
  <c r="BB439" i="1"/>
  <c r="BE439" i="1"/>
  <c r="BF439" i="1"/>
  <c r="AC438" i="1"/>
  <c r="AV438" i="1"/>
  <c r="AY438" i="1"/>
  <c r="AZ438" i="1"/>
  <c r="BC438" i="1"/>
  <c r="BD438" i="1"/>
  <c r="AT438" i="1" s="1"/>
  <c r="BG438" i="1"/>
  <c r="Y436" i="1"/>
  <c r="J436" i="1" s="1"/>
  <c r="AE436" i="1"/>
  <c r="AG436" i="1"/>
  <c r="AI436" i="1"/>
  <c r="AK436" i="1"/>
  <c r="AM436" i="1"/>
  <c r="AO436" i="1"/>
  <c r="AB435" i="1"/>
  <c r="AW435" i="1"/>
  <c r="AX435" i="1"/>
  <c r="BA435" i="1"/>
  <c r="BB435" i="1"/>
  <c r="BE435" i="1"/>
  <c r="BF435" i="1"/>
  <c r="AC434" i="1"/>
  <c r="AV434" i="1"/>
  <c r="AY434" i="1"/>
  <c r="AZ434" i="1"/>
  <c r="BC434" i="1"/>
  <c r="BD434" i="1"/>
  <c r="BG434" i="1"/>
  <c r="AB431" i="1"/>
  <c r="AW431" i="1"/>
  <c r="AX431" i="1"/>
  <c r="BA431" i="1"/>
  <c r="BB431" i="1"/>
  <c r="BE431" i="1"/>
  <c r="BF431" i="1"/>
  <c r="AC430" i="1"/>
  <c r="AV430" i="1"/>
  <c r="AY430" i="1"/>
  <c r="AZ430" i="1"/>
  <c r="BC430" i="1"/>
  <c r="BD430" i="1"/>
  <c r="BG430" i="1"/>
  <c r="AB427" i="1"/>
  <c r="AW427" i="1"/>
  <c r="AX427" i="1"/>
  <c r="BA427" i="1"/>
  <c r="BB427" i="1"/>
  <c r="BE427" i="1"/>
  <c r="BF427" i="1"/>
  <c r="AC426" i="1"/>
  <c r="AV426" i="1"/>
  <c r="AY426" i="1"/>
  <c r="AZ426" i="1"/>
  <c r="BC426" i="1"/>
  <c r="BD426" i="1"/>
  <c r="BG426" i="1"/>
  <c r="AB423" i="1"/>
  <c r="AW423" i="1"/>
  <c r="AX423" i="1"/>
  <c r="BA423" i="1"/>
  <c r="BB423" i="1"/>
  <c r="BE423" i="1"/>
  <c r="BF423" i="1"/>
  <c r="AC422" i="1"/>
  <c r="AV422" i="1"/>
  <c r="AY422" i="1"/>
  <c r="AZ422" i="1"/>
  <c r="BC422" i="1"/>
  <c r="BD422" i="1"/>
  <c r="BG422" i="1"/>
  <c r="AB419" i="1"/>
  <c r="AW419" i="1"/>
  <c r="AX419" i="1"/>
  <c r="BA419" i="1"/>
  <c r="BB419" i="1"/>
  <c r="BE419" i="1"/>
  <c r="BF419" i="1"/>
  <c r="AC418" i="1"/>
  <c r="AV418" i="1"/>
  <c r="AY418" i="1"/>
  <c r="AZ418" i="1"/>
  <c r="BC418" i="1"/>
  <c r="BD418" i="1"/>
  <c r="BG418" i="1"/>
  <c r="AB415" i="1"/>
  <c r="AW415" i="1"/>
  <c r="AX415" i="1"/>
  <c r="BA415" i="1"/>
  <c r="BB415" i="1"/>
  <c r="BE415" i="1"/>
  <c r="BF415" i="1"/>
  <c r="AC414" i="1"/>
  <c r="AV414" i="1"/>
  <c r="AY414" i="1"/>
  <c r="AZ414" i="1"/>
  <c r="BC414" i="1"/>
  <c r="BD414" i="1"/>
  <c r="BG414" i="1"/>
  <c r="Y412" i="1"/>
  <c r="J412" i="1" s="1"/>
  <c r="AE412" i="1"/>
  <c r="AG412" i="1"/>
  <c r="AI412" i="1"/>
  <c r="AK412" i="1"/>
  <c r="AM412" i="1"/>
  <c r="AO412" i="1"/>
  <c r="AB411" i="1"/>
  <c r="AW411" i="1"/>
  <c r="AX411" i="1"/>
  <c r="BA411" i="1"/>
  <c r="BB411" i="1"/>
  <c r="BE411" i="1"/>
  <c r="BF411" i="1"/>
  <c r="AC410" i="1"/>
  <c r="AV410" i="1"/>
  <c r="AY410" i="1"/>
  <c r="AZ410" i="1"/>
  <c r="BC410" i="1"/>
  <c r="BD410" i="1"/>
  <c r="BG410" i="1"/>
  <c r="AB407" i="1"/>
  <c r="AW407" i="1"/>
  <c r="AX407" i="1"/>
  <c r="BA407" i="1"/>
  <c r="BB407" i="1"/>
  <c r="BE407" i="1"/>
  <c r="BF407" i="1"/>
  <c r="AC406" i="1"/>
  <c r="AV406" i="1"/>
  <c r="AY406" i="1"/>
  <c r="AZ406" i="1"/>
  <c r="BC406" i="1"/>
  <c r="BD406" i="1"/>
  <c r="BG406" i="1"/>
  <c r="AB403" i="1"/>
  <c r="AW403" i="1"/>
  <c r="AX403" i="1"/>
  <c r="BA403" i="1"/>
  <c r="BB403" i="1"/>
  <c r="BE403" i="1"/>
  <c r="BF403" i="1"/>
  <c r="AC402" i="1"/>
  <c r="AV402" i="1"/>
  <c r="AY402" i="1"/>
  <c r="AZ402" i="1"/>
  <c r="BC402" i="1"/>
  <c r="BD402" i="1"/>
  <c r="BG402" i="1"/>
  <c r="AB399" i="1"/>
  <c r="AW399" i="1"/>
  <c r="AX399" i="1"/>
  <c r="BA399" i="1"/>
  <c r="BB399" i="1"/>
  <c r="BE399" i="1"/>
  <c r="BF399" i="1"/>
  <c r="AV398" i="1"/>
  <c r="AZ398" i="1"/>
  <c r="BD398" i="1"/>
  <c r="AB395" i="1"/>
  <c r="AW395" i="1"/>
  <c r="AX395" i="1"/>
  <c r="BA395" i="1"/>
  <c r="BB395" i="1"/>
  <c r="BE395" i="1"/>
  <c r="BF395" i="1"/>
  <c r="AV394" i="1"/>
  <c r="AZ394" i="1"/>
  <c r="BD394" i="1"/>
  <c r="AB391" i="1"/>
  <c r="AW391" i="1"/>
  <c r="AX391" i="1"/>
  <c r="BA391" i="1"/>
  <c r="BB391" i="1"/>
  <c r="BE391" i="1"/>
  <c r="BF391" i="1"/>
  <c r="AV390" i="1"/>
  <c r="AZ390" i="1"/>
  <c r="BD390" i="1"/>
  <c r="AB387" i="1"/>
  <c r="AX387" i="1"/>
  <c r="BB387" i="1"/>
  <c r="BF387" i="1"/>
  <c r="AV386" i="1"/>
  <c r="AZ386" i="1"/>
  <c r="BD386" i="1"/>
  <c r="AB383" i="1"/>
  <c r="AX383" i="1"/>
  <c r="BB383" i="1"/>
  <c r="BF383" i="1"/>
  <c r="AZ383" i="1"/>
  <c r="AB375" i="1"/>
  <c r="AX375" i="1"/>
  <c r="BB375" i="1"/>
  <c r="BF375" i="1"/>
  <c r="AZ375" i="1"/>
  <c r="W369" i="1"/>
  <c r="AC369" i="1"/>
  <c r="AV369" i="1"/>
  <c r="BC369" i="1"/>
  <c r="BD369" i="1"/>
  <c r="AB367" i="1"/>
  <c r="AX367" i="1"/>
  <c r="BB367" i="1"/>
  <c r="BF367" i="1"/>
  <c r="AZ367" i="1"/>
  <c r="W361" i="1"/>
  <c r="BF359" i="1"/>
  <c r="AV357" i="1"/>
  <c r="BD357" i="1"/>
  <c r="AB355" i="1"/>
  <c r="AX355" i="1"/>
  <c r="BB355" i="1"/>
  <c r="BF355" i="1"/>
  <c r="AZ355" i="1"/>
  <c r="AV353" i="1"/>
  <c r="BD353" i="1"/>
  <c r="AB351" i="1"/>
  <c r="AX351" i="1"/>
  <c r="BB351" i="1"/>
  <c r="BF351" i="1"/>
  <c r="AZ351" i="1"/>
  <c r="W349" i="1"/>
  <c r="AC349" i="1"/>
  <c r="AV349" i="1"/>
  <c r="BC349" i="1"/>
  <c r="BD349" i="1"/>
  <c r="BD345" i="1"/>
  <c r="AV341" i="1"/>
  <c r="BD341" i="1"/>
  <c r="AB339" i="1"/>
  <c r="AX339" i="1"/>
  <c r="BB339" i="1"/>
  <c r="BF339" i="1"/>
  <c r="AZ339" i="1"/>
  <c r="W337" i="1"/>
  <c r="AC337" i="1"/>
  <c r="AV337" i="1"/>
  <c r="BC337" i="1"/>
  <c r="BD337" i="1"/>
  <c r="AB335" i="1"/>
  <c r="AX335" i="1"/>
  <c r="BB335" i="1"/>
  <c r="BF335" i="1"/>
  <c r="AZ335" i="1"/>
  <c r="AV333" i="1"/>
  <c r="BD333" i="1"/>
  <c r="AY331" i="1"/>
  <c r="W329" i="1"/>
  <c r="AB327" i="1"/>
  <c r="W457" i="1"/>
  <c r="Z457" i="1" s="1"/>
  <c r="N457" i="1" s="1"/>
  <c r="BC455" i="1"/>
  <c r="AS455" i="1" s="1"/>
  <c r="AC455" i="1"/>
  <c r="BE454" i="1"/>
  <c r="AT454" i="1" s="1"/>
  <c r="BG453" i="1"/>
  <c r="AZ453" i="1"/>
  <c r="AY453" i="1"/>
  <c r="AQ453" i="1" s="1"/>
  <c r="W453" i="1"/>
  <c r="BB452" i="1"/>
  <c r="AB452" i="1"/>
  <c r="BC451" i="1"/>
  <c r="AS451" i="1" s="1"/>
  <c r="AC451" i="1"/>
  <c r="BE450" i="1"/>
  <c r="AT450" i="1" s="1"/>
  <c r="BG449" i="1"/>
  <c r="AZ449" i="1"/>
  <c r="AR449" i="1" s="1"/>
  <c r="AY449" i="1"/>
  <c r="AQ449" i="1" s="1"/>
  <c r="W449" i="1"/>
  <c r="BB448" i="1"/>
  <c r="BA448" i="1"/>
  <c r="AR448" i="1" s="1"/>
  <c r="AB448" i="1"/>
  <c r="BC447" i="1"/>
  <c r="AS447" i="1" s="1"/>
  <c r="AC447" i="1"/>
  <c r="BE446" i="1"/>
  <c r="BG445" i="1"/>
  <c r="AZ445" i="1"/>
  <c r="AY445" i="1"/>
  <c r="AQ445" i="1" s="1"/>
  <c r="W445" i="1"/>
  <c r="BB444" i="1"/>
  <c r="BA444" i="1"/>
  <c r="AR444" i="1" s="1"/>
  <c r="AB444" i="1"/>
  <c r="BC443" i="1"/>
  <c r="AC443" i="1"/>
  <c r="BE442" i="1"/>
  <c r="AT442" i="1" s="1"/>
  <c r="AL442" i="1"/>
  <c r="AH442" i="1"/>
  <c r="AD442" i="1"/>
  <c r="Z442" i="1"/>
  <c r="N442" i="1" s="1"/>
  <c r="BG441" i="1"/>
  <c r="AZ441" i="1"/>
  <c r="AY441" i="1"/>
  <c r="AQ441" i="1" s="1"/>
  <c r="W441" i="1"/>
  <c r="BB440" i="1"/>
  <c r="BA440" i="1"/>
  <c r="AR440" i="1" s="1"/>
  <c r="AB440" i="1"/>
  <c r="BC439" i="1"/>
  <c r="AC439" i="1"/>
  <c r="BE438" i="1"/>
  <c r="BG437" i="1"/>
  <c r="AZ437" i="1"/>
  <c r="AY437" i="1"/>
  <c r="AQ437" i="1" s="1"/>
  <c r="W437" i="1"/>
  <c r="BB436" i="1"/>
  <c r="BA436" i="1"/>
  <c r="AR436" i="1" s="1"/>
  <c r="AB436" i="1"/>
  <c r="BC435" i="1"/>
  <c r="AS435" i="1" s="1"/>
  <c r="AC435" i="1"/>
  <c r="AA435" i="1" s="1"/>
  <c r="R435" i="1" s="1"/>
  <c r="BE434" i="1"/>
  <c r="AT434" i="1" s="1"/>
  <c r="AL434" i="1"/>
  <c r="AH434" i="1"/>
  <c r="AD434" i="1"/>
  <c r="Z434" i="1"/>
  <c r="N434" i="1" s="1"/>
  <c r="BG433" i="1"/>
  <c r="AZ433" i="1"/>
  <c r="AY433" i="1"/>
  <c r="AQ433" i="1" s="1"/>
  <c r="W433" i="1"/>
  <c r="BB432" i="1"/>
  <c r="AS432" i="1" s="1"/>
  <c r="BA432" i="1"/>
  <c r="AR432" i="1" s="1"/>
  <c r="AB432" i="1"/>
  <c r="AA432" i="1" s="1"/>
  <c r="R432" i="1" s="1"/>
  <c r="BC431" i="1"/>
  <c r="AS431" i="1" s="1"/>
  <c r="AC431" i="1"/>
  <c r="BE430" i="1"/>
  <c r="AT430" i="1" s="1"/>
  <c r="BG429" i="1"/>
  <c r="AZ429" i="1"/>
  <c r="AY429" i="1"/>
  <c r="W429" i="1"/>
  <c r="BB428" i="1"/>
  <c r="AS428" i="1" s="1"/>
  <c r="BA428" i="1"/>
  <c r="AR428" i="1" s="1"/>
  <c r="AB428" i="1"/>
  <c r="BC427" i="1"/>
  <c r="AC427" i="1"/>
  <c r="BE426" i="1"/>
  <c r="AT426" i="1" s="1"/>
  <c r="BG425" i="1"/>
  <c r="AU425" i="1" s="1"/>
  <c r="AZ425" i="1"/>
  <c r="AY425" i="1"/>
  <c r="W425" i="1"/>
  <c r="BB424" i="1"/>
  <c r="AS424" i="1" s="1"/>
  <c r="BA424" i="1"/>
  <c r="AB424" i="1"/>
  <c r="BC423" i="1"/>
  <c r="AC423" i="1"/>
  <c r="AA423" i="1" s="1"/>
  <c r="R423" i="1" s="1"/>
  <c r="BE422" i="1"/>
  <c r="AT422" i="1" s="1"/>
  <c r="BG421" i="1"/>
  <c r="AZ421" i="1"/>
  <c r="AY421" i="1"/>
  <c r="AQ421" i="1" s="1"/>
  <c r="W421" i="1"/>
  <c r="BB420" i="1"/>
  <c r="BA420" i="1"/>
  <c r="AB420" i="1"/>
  <c r="AA420" i="1" s="1"/>
  <c r="R420" i="1" s="1"/>
  <c r="BC419" i="1"/>
  <c r="AS419" i="1" s="1"/>
  <c r="AC419" i="1"/>
  <c r="BE418" i="1"/>
  <c r="AT418" i="1" s="1"/>
  <c r="BG417" i="1"/>
  <c r="AZ417" i="1"/>
  <c r="AY417" i="1"/>
  <c r="AQ417" i="1" s="1"/>
  <c r="W417" i="1"/>
  <c r="BB416" i="1"/>
  <c r="BA416" i="1"/>
  <c r="AR416" i="1" s="1"/>
  <c r="AB416" i="1"/>
  <c r="BC415" i="1"/>
  <c r="AS415" i="1" s="1"/>
  <c r="AC415" i="1"/>
  <c r="BE414" i="1"/>
  <c r="AT414" i="1" s="1"/>
  <c r="BG413" i="1"/>
  <c r="AU413" i="1" s="1"/>
  <c r="AZ413" i="1"/>
  <c r="AY413" i="1"/>
  <c r="AQ413" i="1" s="1"/>
  <c r="W413" i="1"/>
  <c r="BB412" i="1"/>
  <c r="BA412" i="1"/>
  <c r="AR412" i="1" s="1"/>
  <c r="AB412" i="1"/>
  <c r="BC411" i="1"/>
  <c r="AC411" i="1"/>
  <c r="BE410" i="1"/>
  <c r="AT410" i="1" s="1"/>
  <c r="AZ409" i="1"/>
  <c r="BB408" i="1"/>
  <c r="AB408" i="1"/>
  <c r="BC407" i="1"/>
  <c r="AC407" i="1"/>
  <c r="BE406" i="1"/>
  <c r="AZ405" i="1"/>
  <c r="BB404" i="1"/>
  <c r="AB404" i="1"/>
  <c r="BC403" i="1"/>
  <c r="AS403" i="1" s="1"/>
  <c r="AC403" i="1"/>
  <c r="BE402" i="1"/>
  <c r="AZ401" i="1"/>
  <c r="BB400" i="1"/>
  <c r="BA400" i="1"/>
  <c r="AB400" i="1"/>
  <c r="BC399" i="1"/>
  <c r="AC399" i="1"/>
  <c r="AZ397" i="1"/>
  <c r="BB396" i="1"/>
  <c r="BA396" i="1"/>
  <c r="AR396" i="1" s="1"/>
  <c r="AB396" i="1"/>
  <c r="BC395" i="1"/>
  <c r="AC395" i="1"/>
  <c r="AZ393" i="1"/>
  <c r="BB392" i="1"/>
  <c r="BA392" i="1"/>
  <c r="AR392" i="1" s="1"/>
  <c r="AB392" i="1"/>
  <c r="BC391" i="1"/>
  <c r="AC391" i="1"/>
  <c r="AZ389" i="1"/>
  <c r="BB388" i="1"/>
  <c r="BA388" i="1"/>
  <c r="AR388" i="1" s="1"/>
  <c r="AB388" i="1"/>
  <c r="AA388" i="1" s="1"/>
  <c r="R388" i="1" s="1"/>
  <c r="AZ385" i="1"/>
  <c r="BE384" i="1"/>
  <c r="BA384" i="1"/>
  <c r="AW384" i="1"/>
  <c r="BF382" i="1"/>
  <c r="AW382" i="1"/>
  <c r="BF378" i="1"/>
  <c r="BB376" i="1"/>
  <c r="AB376" i="1"/>
  <c r="BF374" i="1"/>
  <c r="BF366" i="1"/>
  <c r="BF362" i="1"/>
  <c r="AW362" i="1"/>
  <c r="BB360" i="1"/>
  <c r="AB360" i="1"/>
  <c r="BF358" i="1"/>
  <c r="AW358" i="1"/>
  <c r="AP358" i="1" s="1"/>
  <c r="BF350" i="1"/>
  <c r="BB344" i="1"/>
  <c r="AB344" i="1"/>
  <c r="BB328" i="1"/>
  <c r="AB328" i="1"/>
  <c r="AB323" i="1"/>
  <c r="AX323" i="1"/>
  <c r="BB323" i="1"/>
  <c r="BF323" i="1"/>
  <c r="AB319" i="1"/>
  <c r="AX319" i="1"/>
  <c r="BB319" i="1"/>
  <c r="BF319" i="1"/>
  <c r="AW315" i="1"/>
  <c r="BB311" i="1"/>
  <c r="AV305" i="1"/>
  <c r="AZ305" i="1"/>
  <c r="BD305" i="1"/>
  <c r="BG305" i="1"/>
  <c r="AV301" i="1"/>
  <c r="AZ301" i="1"/>
  <c r="BD301" i="1"/>
  <c r="AC297" i="1"/>
  <c r="AV297" i="1"/>
  <c r="AY297" i="1"/>
  <c r="AZ297" i="1"/>
  <c r="BC297" i="1"/>
  <c r="BD297" i="1"/>
  <c r="BG297" i="1"/>
  <c r="W297" i="1"/>
  <c r="AV289" i="1"/>
  <c r="AZ289" i="1"/>
  <c r="BD289" i="1"/>
  <c r="AV193" i="1"/>
  <c r="AZ193" i="1"/>
  <c r="BD193" i="1"/>
  <c r="AB381" i="1"/>
  <c r="AX381" i="1"/>
  <c r="BB381" i="1"/>
  <c r="BF381" i="1"/>
  <c r="AV380" i="1"/>
  <c r="AZ380" i="1"/>
  <c r="BD380" i="1"/>
  <c r="BB377" i="1"/>
  <c r="AC376" i="1"/>
  <c r="AV376" i="1"/>
  <c r="AY376" i="1"/>
  <c r="AZ376" i="1"/>
  <c r="BC376" i="1"/>
  <c r="BD376" i="1"/>
  <c r="BG376" i="1"/>
  <c r="AU376" i="1" s="1"/>
  <c r="AB369" i="1"/>
  <c r="AW369" i="1"/>
  <c r="AP369" i="1" s="1"/>
  <c r="AX369" i="1"/>
  <c r="BA369" i="1"/>
  <c r="BB369" i="1"/>
  <c r="BE369" i="1"/>
  <c r="AT369" i="1" s="1"/>
  <c r="BF369" i="1"/>
  <c r="Z361" i="1"/>
  <c r="N361" i="1" s="1"/>
  <c r="AW361" i="1"/>
  <c r="AV360" i="1"/>
  <c r="AZ360" i="1"/>
  <c r="BD360" i="1"/>
  <c r="AB357" i="1"/>
  <c r="AX357" i="1"/>
  <c r="BB357" i="1"/>
  <c r="BF357" i="1"/>
  <c r="AB353" i="1"/>
  <c r="AX353" i="1"/>
  <c r="BB353" i="1"/>
  <c r="BF353" i="1"/>
  <c r="Z349" i="1"/>
  <c r="N349" i="1" s="1"/>
  <c r="AB349" i="1"/>
  <c r="AW349" i="1"/>
  <c r="AP349" i="1" s="1"/>
  <c r="AX349" i="1"/>
  <c r="BA349" i="1"/>
  <c r="BB349" i="1"/>
  <c r="BE349" i="1"/>
  <c r="BF349" i="1"/>
  <c r="AC344" i="1"/>
  <c r="AV344" i="1"/>
  <c r="AY344" i="1"/>
  <c r="AZ344" i="1"/>
  <c r="BC344" i="1"/>
  <c r="AS344" i="1" s="1"/>
  <c r="BD344" i="1"/>
  <c r="BG344" i="1"/>
  <c r="AU344" i="1" s="1"/>
  <c r="AB341" i="1"/>
  <c r="AX341" i="1"/>
  <c r="BB341" i="1"/>
  <c r="BF341" i="1"/>
  <c r="AB337" i="1"/>
  <c r="AW337" i="1"/>
  <c r="AP337" i="1" s="1"/>
  <c r="AX337" i="1"/>
  <c r="BA337" i="1"/>
  <c r="BB337" i="1"/>
  <c r="BE337" i="1"/>
  <c r="BF337" i="1"/>
  <c r="AB333" i="1"/>
  <c r="AX333" i="1"/>
  <c r="BB333" i="1"/>
  <c r="BF333" i="1"/>
  <c r="Z329" i="1"/>
  <c r="N329" i="1" s="1"/>
  <c r="AD329" i="1"/>
  <c r="AF329" i="1"/>
  <c r="AH329" i="1"/>
  <c r="AJ329" i="1"/>
  <c r="AL329" i="1"/>
  <c r="AN329" i="1"/>
  <c r="AW329" i="1"/>
  <c r="AV328" i="1"/>
  <c r="AZ328" i="1"/>
  <c r="BD328" i="1"/>
  <c r="AB325" i="1"/>
  <c r="AX325" i="1"/>
  <c r="BB325" i="1"/>
  <c r="BF325" i="1"/>
  <c r="AB321" i="1"/>
  <c r="AX321" i="1"/>
  <c r="BB321" i="1"/>
  <c r="BF321" i="1"/>
  <c r="AB317" i="1"/>
  <c r="AW317" i="1"/>
  <c r="AX317" i="1"/>
  <c r="BA317" i="1"/>
  <c r="BB317" i="1"/>
  <c r="BE317" i="1"/>
  <c r="BF317" i="1"/>
  <c r="AX313" i="1"/>
  <c r="AC312" i="1"/>
  <c r="AV312" i="1"/>
  <c r="AY312" i="1"/>
  <c r="AZ312" i="1"/>
  <c r="BC312" i="1"/>
  <c r="BD312" i="1"/>
  <c r="BG312" i="1"/>
  <c r="BD307" i="1"/>
  <c r="AV303" i="1"/>
  <c r="AZ303" i="1"/>
  <c r="BD303" i="1"/>
  <c r="AC299" i="1"/>
  <c r="AV299" i="1"/>
  <c r="AY299" i="1"/>
  <c r="AZ299" i="1"/>
  <c r="BC299" i="1"/>
  <c r="BD299" i="1"/>
  <c r="BG299" i="1"/>
  <c r="W299" i="1"/>
  <c r="AZ291" i="1"/>
  <c r="AV287" i="1"/>
  <c r="AZ287" i="1"/>
  <c r="BD287" i="1"/>
  <c r="AC384" i="1"/>
  <c r="W331" i="1"/>
  <c r="BD325" i="1"/>
  <c r="AV325" i="1"/>
  <c r="AZ323" i="1"/>
  <c r="BD321" i="1"/>
  <c r="AV321" i="1"/>
  <c r="AX320" i="1"/>
  <c r="AZ319" i="1"/>
  <c r="BD317" i="1"/>
  <c r="BC317" i="1"/>
  <c r="AV317" i="1"/>
  <c r="AC317" i="1"/>
  <c r="AY315" i="1"/>
  <c r="W315" i="1"/>
  <c r="Y315" i="1" s="1"/>
  <c r="BF312" i="1"/>
  <c r="BE312" i="1"/>
  <c r="AX312" i="1"/>
  <c r="BD309" i="1"/>
  <c r="Z297" i="1"/>
  <c r="N297" i="1" s="1"/>
  <c r="BF305" i="1"/>
  <c r="BE305" i="1"/>
  <c r="BB305" i="1"/>
  <c r="AX305" i="1"/>
  <c r="AB305" i="1"/>
  <c r="BD304" i="1"/>
  <c r="AZ304" i="1"/>
  <c r="AV304" i="1"/>
  <c r="BF303" i="1"/>
  <c r="BB303" i="1"/>
  <c r="AX303" i="1"/>
  <c r="AB303" i="1"/>
  <c r="BF301" i="1"/>
  <c r="BB301" i="1"/>
  <c r="AX301" i="1"/>
  <c r="AB301" i="1"/>
  <c r="BF299" i="1"/>
  <c r="BE299" i="1"/>
  <c r="BB299" i="1"/>
  <c r="BA299" i="1"/>
  <c r="AX299" i="1"/>
  <c r="AW299" i="1"/>
  <c r="AP299" i="1" s="1"/>
  <c r="AJ299" i="1"/>
  <c r="AH299" i="1"/>
  <c r="AF299" i="1"/>
  <c r="AB299" i="1"/>
  <c r="BF297" i="1"/>
  <c r="BE297" i="1"/>
  <c r="AT297" i="1" s="1"/>
  <c r="BB297" i="1"/>
  <c r="BA297" i="1"/>
  <c r="AX297" i="1"/>
  <c r="AW297" i="1"/>
  <c r="AD297" i="1"/>
  <c r="AB297" i="1"/>
  <c r="BD296" i="1"/>
  <c r="AZ296" i="1"/>
  <c r="AV296" i="1"/>
  <c r="AB293" i="1"/>
  <c r="BF289" i="1"/>
  <c r="BB289" i="1"/>
  <c r="AX289" i="1"/>
  <c r="AB289" i="1"/>
  <c r="BF287" i="1"/>
  <c r="BB287" i="1"/>
  <c r="AX287" i="1"/>
  <c r="AB287" i="1"/>
  <c r="BB199" i="1"/>
  <c r="BF193" i="1"/>
  <c r="BB193" i="1"/>
  <c r="AX193" i="1"/>
  <c r="AB193" i="1"/>
  <c r="AE315" i="1"/>
  <c r="AI315" i="1"/>
  <c r="AM315" i="1"/>
  <c r="AE299" i="1"/>
  <c r="AG299" i="1"/>
  <c r="AI299" i="1"/>
  <c r="Y297" i="1"/>
  <c r="J297" i="1" s="1"/>
  <c r="AO297" i="1"/>
  <c r="AE413" i="1"/>
  <c r="AI413" i="1"/>
  <c r="AM413" i="1"/>
  <c r="AE417" i="1"/>
  <c r="AI417" i="1"/>
  <c r="AM417" i="1"/>
  <c r="AI421" i="1"/>
  <c r="AM421" i="1"/>
  <c r="AE425" i="1"/>
  <c r="AI425" i="1"/>
  <c r="AM425" i="1"/>
  <c r="AE433" i="1"/>
  <c r="AI433" i="1"/>
  <c r="AM433" i="1"/>
  <c r="AE437" i="1"/>
  <c r="AI437" i="1"/>
  <c r="AM437" i="1"/>
  <c r="AE441" i="1"/>
  <c r="AI441" i="1"/>
  <c r="AM441" i="1"/>
  <c r="AE449" i="1"/>
  <c r="AI449" i="1"/>
  <c r="AM449" i="1"/>
  <c r="AE453" i="1"/>
  <c r="AI453" i="1"/>
  <c r="AM453" i="1"/>
  <c r="AE462" i="1"/>
  <c r="AI462" i="1"/>
  <c r="AM462" i="1"/>
  <c r="AE470" i="1"/>
  <c r="AI470" i="1"/>
  <c r="AM470" i="1"/>
  <c r="AE486" i="1"/>
  <c r="AI486" i="1"/>
  <c r="AM486" i="1"/>
  <c r="AE494" i="1"/>
  <c r="AI494" i="1"/>
  <c r="AM494" i="1"/>
  <c r="AE502" i="1"/>
  <c r="AI502" i="1"/>
  <c r="AM502" i="1"/>
  <c r="AE526" i="1"/>
  <c r="AI526" i="1"/>
  <c r="AM526" i="1"/>
  <c r="AE534" i="1"/>
  <c r="AI534" i="1"/>
  <c r="AM534" i="1"/>
  <c r="AE542" i="1"/>
  <c r="AI542" i="1"/>
  <c r="AM542" i="1"/>
  <c r="AE550" i="1"/>
  <c r="AI550" i="1"/>
  <c r="AM550" i="1"/>
  <c r="AE558" i="1"/>
  <c r="AI558" i="1"/>
  <c r="AM558" i="1"/>
  <c r="AE566" i="1"/>
  <c r="AI566" i="1"/>
  <c r="AM566" i="1"/>
  <c r="AE574" i="1"/>
  <c r="AI574" i="1"/>
  <c r="AM574" i="1"/>
  <c r="AE582" i="1"/>
  <c r="AI582" i="1"/>
  <c r="AM582" i="1"/>
  <c r="AE590" i="1"/>
  <c r="AI590" i="1"/>
  <c r="AM590" i="1"/>
  <c r="AE606" i="1"/>
  <c r="AI606" i="1"/>
  <c r="AM606" i="1"/>
  <c r="AE614" i="1"/>
  <c r="AI614" i="1"/>
  <c r="AM614" i="1"/>
  <c r="AE622" i="1"/>
  <c r="AI622" i="1"/>
  <c r="AM622" i="1"/>
  <c r="AI630" i="1"/>
  <c r="AE638" i="1"/>
  <c r="AI638" i="1"/>
  <c r="AM638" i="1"/>
  <c r="AI648" i="1"/>
  <c r="Y672" i="1"/>
  <c r="J672" i="1" s="1"/>
  <c r="AE672" i="1"/>
  <c r="AG672" i="1"/>
  <c r="AI672" i="1"/>
  <c r="AK672" i="1"/>
  <c r="AM672" i="1"/>
  <c r="AO672" i="1"/>
  <c r="Y680" i="1"/>
  <c r="J680" i="1" s="1"/>
  <c r="AE680" i="1"/>
  <c r="AG680" i="1"/>
  <c r="AI680" i="1"/>
  <c r="AK680" i="1"/>
  <c r="AM680" i="1"/>
  <c r="AO680" i="1"/>
  <c r="AE696" i="1"/>
  <c r="AI696" i="1"/>
  <c r="AM696" i="1"/>
  <c r="AE704" i="1"/>
  <c r="AI704" i="1"/>
  <c r="AM704" i="1"/>
  <c r="AE712" i="1"/>
  <c r="AI712" i="1"/>
  <c r="AM712" i="1"/>
  <c r="AE720" i="1"/>
  <c r="AI720" i="1"/>
  <c r="AM720" i="1"/>
  <c r="AE728" i="1"/>
  <c r="AI728" i="1"/>
  <c r="AM728" i="1"/>
  <c r="AE736" i="1"/>
  <c r="AI736" i="1"/>
  <c r="AM736" i="1"/>
  <c r="AE744" i="1"/>
  <c r="AI744" i="1"/>
  <c r="AM744" i="1"/>
  <c r="AE760" i="1"/>
  <c r="AI760" i="1"/>
  <c r="AM760" i="1"/>
  <c r="AE768" i="1"/>
  <c r="AI768" i="1"/>
  <c r="AM768" i="1"/>
  <c r="AE776" i="1"/>
  <c r="AI776" i="1"/>
  <c r="AM776" i="1"/>
  <c r="AE784" i="1"/>
  <c r="AI784" i="1"/>
  <c r="AM784" i="1"/>
  <c r="AM800" i="1"/>
  <c r="AE816" i="1"/>
  <c r="AI816" i="1"/>
  <c r="AM816" i="1"/>
  <c r="AE824" i="1"/>
  <c r="AI824" i="1"/>
  <c r="AM824" i="1"/>
  <c r="AE840" i="1"/>
  <c r="AI840" i="1"/>
  <c r="AM840" i="1"/>
  <c r="AE848" i="1"/>
  <c r="AI848" i="1"/>
  <c r="AM848" i="1"/>
  <c r="AE856" i="1"/>
  <c r="AI856" i="1"/>
  <c r="AM856" i="1"/>
  <c r="AE864" i="1"/>
  <c r="AI864" i="1"/>
  <c r="AM864" i="1"/>
  <c r="AE872" i="1"/>
  <c r="AI872" i="1"/>
  <c r="AM872" i="1"/>
  <c r="AE880" i="1"/>
  <c r="AI880" i="1"/>
  <c r="AM880" i="1"/>
  <c r="AE888" i="1"/>
  <c r="AI888" i="1"/>
  <c r="AM888" i="1"/>
  <c r="AE896" i="1"/>
  <c r="AI896" i="1"/>
  <c r="AM896" i="1"/>
  <c r="AE904" i="1"/>
  <c r="AI904" i="1"/>
  <c r="AM904" i="1"/>
  <c r="AE912" i="1"/>
  <c r="AI912" i="1"/>
  <c r="AM912" i="1"/>
  <c r="AE920" i="1"/>
  <c r="AI920" i="1"/>
  <c r="AM920" i="1"/>
  <c r="AE928" i="1"/>
  <c r="AI928" i="1"/>
  <c r="AM928" i="1"/>
  <c r="AE936" i="1"/>
  <c r="AI936" i="1"/>
  <c r="AM936" i="1"/>
  <c r="AE944" i="1"/>
  <c r="AI944" i="1"/>
  <c r="AM944" i="1"/>
  <c r="AE952" i="1"/>
  <c r="AI952" i="1"/>
  <c r="AM952" i="1"/>
  <c r="AE960" i="1"/>
  <c r="AI960" i="1"/>
  <c r="AM960" i="1"/>
  <c r="AE968" i="1"/>
  <c r="AI968" i="1"/>
  <c r="AM968" i="1"/>
  <c r="AE976" i="1"/>
  <c r="AI976" i="1"/>
  <c r="AM976" i="1"/>
  <c r="AE984" i="1"/>
  <c r="AI984" i="1"/>
  <c r="AM984" i="1"/>
  <c r="AE992" i="1"/>
  <c r="AI992" i="1"/>
  <c r="AM992" i="1"/>
  <c r="AE1000" i="1"/>
  <c r="AI1000" i="1"/>
  <c r="AM1000" i="1"/>
  <c r="Y654" i="1"/>
  <c r="J654" i="1" s="1"/>
  <c r="AE654" i="1"/>
  <c r="AG654" i="1"/>
  <c r="AI654" i="1"/>
  <c r="AK654" i="1"/>
  <c r="AM654" i="1"/>
  <c r="AO654" i="1"/>
  <c r="Y662" i="1"/>
  <c r="J662" i="1" s="1"/>
  <c r="AE662" i="1"/>
  <c r="AG662" i="1"/>
  <c r="AI662" i="1"/>
  <c r="AK662" i="1"/>
  <c r="AM662" i="1"/>
  <c r="AO662" i="1"/>
  <c r="Y670" i="1"/>
  <c r="J670" i="1" s="1"/>
  <c r="AE670" i="1"/>
  <c r="AG670" i="1"/>
  <c r="AI670" i="1"/>
  <c r="AK670" i="1"/>
  <c r="AM670" i="1"/>
  <c r="AO670" i="1"/>
  <c r="Y678" i="1"/>
  <c r="J678" i="1" s="1"/>
  <c r="AE678" i="1"/>
  <c r="AG678" i="1"/>
  <c r="AI678" i="1"/>
  <c r="AK678" i="1"/>
  <c r="AM678" i="1"/>
  <c r="AO678" i="1"/>
  <c r="Y1012" i="1"/>
  <c r="J1012" i="1" s="1"/>
  <c r="AE1012" i="1"/>
  <c r="AG1012" i="1"/>
  <c r="AI1012" i="1"/>
  <c r="AK1012" i="1"/>
  <c r="AM1012" i="1"/>
  <c r="AO1012" i="1"/>
  <c r="AI312" i="10"/>
  <c r="AE312" i="10"/>
  <c r="AM312" i="10"/>
  <c r="AF312" i="10"/>
  <c r="AJ312" i="10"/>
  <c r="AN312" i="10"/>
  <c r="AG312" i="10"/>
  <c r="AO312" i="10"/>
  <c r="Z312" i="10"/>
  <c r="N312" i="10" s="1"/>
  <c r="AD312" i="10"/>
  <c r="AH312" i="10"/>
  <c r="AL312" i="10"/>
  <c r="Y312" i="10"/>
  <c r="J312" i="10" s="1"/>
  <c r="AK312" i="10"/>
  <c r="AI320" i="10"/>
  <c r="AE320" i="10"/>
  <c r="AM320" i="10"/>
  <c r="AF320" i="10"/>
  <c r="AJ320" i="10"/>
  <c r="AN320" i="10"/>
  <c r="AG320" i="10"/>
  <c r="AO320" i="10"/>
  <c r="Z320" i="10"/>
  <c r="N320" i="10" s="1"/>
  <c r="AD320" i="10"/>
  <c r="AH320" i="10"/>
  <c r="AL320" i="10"/>
  <c r="Y320" i="10"/>
  <c r="J320" i="10" s="1"/>
  <c r="AK320" i="10"/>
  <c r="AI352" i="10"/>
  <c r="AE352" i="10"/>
  <c r="AM352" i="10"/>
  <c r="AF352" i="10"/>
  <c r="AJ352" i="10"/>
  <c r="AN352" i="10"/>
  <c r="AG352" i="10"/>
  <c r="AO352" i="10"/>
  <c r="Z352" i="10"/>
  <c r="N352" i="10" s="1"/>
  <c r="AD352" i="10"/>
  <c r="AH352" i="10"/>
  <c r="AL352" i="10"/>
  <c r="Y352" i="10"/>
  <c r="J352" i="10" s="1"/>
  <c r="AK352" i="10"/>
  <c r="Y1010" i="1"/>
  <c r="J1010" i="1" s="1"/>
  <c r="AE1010" i="1"/>
  <c r="AG1010" i="1"/>
  <c r="AI1010" i="1"/>
  <c r="AK1010" i="1"/>
  <c r="AM1010" i="1"/>
  <c r="AO1010" i="1"/>
  <c r="S297" i="10"/>
  <c r="S305" i="10"/>
  <c r="S321" i="10"/>
  <c r="S329" i="10"/>
  <c r="S333" i="10"/>
  <c r="S353" i="10"/>
  <c r="EE430" i="10"/>
  <c r="EF430" i="10"/>
  <c r="EH430" i="10"/>
  <c r="EJ430" i="10"/>
  <c r="EG430" i="10"/>
  <c r="EI430" i="10"/>
  <c r="DM430" i="10"/>
  <c r="DO430" i="10"/>
  <c r="DQ430" i="10"/>
  <c r="DL430" i="10"/>
  <c r="DN430" i="10"/>
  <c r="DP430" i="10"/>
  <c r="EE438" i="10"/>
  <c r="EF438" i="10"/>
  <c r="EH438" i="10"/>
  <c r="EJ438" i="10"/>
  <c r="EG438" i="10"/>
  <c r="EI438" i="10"/>
  <c r="DM438" i="10"/>
  <c r="DO438" i="10"/>
  <c r="DQ438" i="10"/>
  <c r="DL438" i="10"/>
  <c r="DN438" i="10"/>
  <c r="DP438" i="10"/>
  <c r="EE446" i="10"/>
  <c r="EF446" i="10"/>
  <c r="EH446" i="10"/>
  <c r="EJ446" i="10"/>
  <c r="EG446" i="10"/>
  <c r="EI446" i="10"/>
  <c r="DM446" i="10"/>
  <c r="DO446" i="10"/>
  <c r="DQ446" i="10"/>
  <c r="DL446" i="10"/>
  <c r="DN446" i="10"/>
  <c r="DP446" i="10"/>
  <c r="EE454" i="10"/>
  <c r="EF454" i="10"/>
  <c r="EH454" i="10"/>
  <c r="EJ454" i="10"/>
  <c r="EG454" i="10"/>
  <c r="EI454" i="10"/>
  <c r="DM454" i="10"/>
  <c r="DO454" i="10"/>
  <c r="DQ454" i="10"/>
  <c r="DL454" i="10"/>
  <c r="DN454" i="10"/>
  <c r="DP454" i="10"/>
  <c r="EE462" i="10"/>
  <c r="EF462" i="10"/>
  <c r="EH462" i="10"/>
  <c r="EJ462" i="10"/>
  <c r="EG462" i="10"/>
  <c r="EI462" i="10"/>
  <c r="DM462" i="10"/>
  <c r="DO462" i="10"/>
  <c r="DQ462" i="10"/>
  <c r="DL462" i="10"/>
  <c r="DN462" i="10"/>
  <c r="DP462" i="10"/>
  <c r="EE470" i="10"/>
  <c r="EF470" i="10"/>
  <c r="EH470" i="10"/>
  <c r="EJ470" i="10"/>
  <c r="EG470" i="10"/>
  <c r="EI470" i="10"/>
  <c r="DM470" i="10"/>
  <c r="DO470" i="10"/>
  <c r="DQ470" i="10"/>
  <c r="DL470" i="10"/>
  <c r="DN470" i="10"/>
  <c r="DP470" i="10"/>
  <c r="EE478" i="10"/>
  <c r="EF478" i="10"/>
  <c r="EH478" i="10"/>
  <c r="EJ478" i="10"/>
  <c r="EG478" i="10"/>
  <c r="EI478" i="10"/>
  <c r="DM478" i="10"/>
  <c r="DO478" i="10"/>
  <c r="DQ478" i="10"/>
  <c r="DL478" i="10"/>
  <c r="DN478" i="10"/>
  <c r="DP478" i="10"/>
  <c r="EE486" i="10"/>
  <c r="EF486" i="10"/>
  <c r="EH486" i="10"/>
  <c r="EJ486" i="10"/>
  <c r="EG486" i="10"/>
  <c r="EI486" i="10"/>
  <c r="DM486" i="10"/>
  <c r="DO486" i="10"/>
  <c r="DQ486" i="10"/>
  <c r="DL486" i="10"/>
  <c r="DN486" i="10"/>
  <c r="DP486" i="10"/>
  <c r="EE494" i="10"/>
  <c r="EF494" i="10"/>
  <c r="EH494" i="10"/>
  <c r="EJ494" i="10"/>
  <c r="EG494" i="10"/>
  <c r="EI494" i="10"/>
  <c r="DM494" i="10"/>
  <c r="DO494" i="10"/>
  <c r="DQ494" i="10"/>
  <c r="DL494" i="10"/>
  <c r="DN494" i="10"/>
  <c r="DP494" i="10"/>
  <c r="EE502" i="10"/>
  <c r="EF502" i="10"/>
  <c r="EH502" i="10"/>
  <c r="EJ502" i="10"/>
  <c r="EG502" i="10"/>
  <c r="EI502" i="10"/>
  <c r="DM502" i="10"/>
  <c r="DO502" i="10"/>
  <c r="DQ502" i="10"/>
  <c r="DL502" i="10"/>
  <c r="DN502" i="10"/>
  <c r="DP502" i="10"/>
  <c r="EE510" i="10"/>
  <c r="EF510" i="10"/>
  <c r="EH510" i="10"/>
  <c r="EJ510" i="10"/>
  <c r="EG510" i="10"/>
  <c r="EI510" i="10"/>
  <c r="DM510" i="10"/>
  <c r="DO510" i="10"/>
  <c r="DQ510" i="10"/>
  <c r="DL510" i="10"/>
  <c r="DN510" i="10"/>
  <c r="DP510" i="10"/>
  <c r="EE518" i="10"/>
  <c r="EF518" i="10"/>
  <c r="EH518" i="10"/>
  <c r="EJ518" i="10"/>
  <c r="EG518" i="10"/>
  <c r="EI518" i="10"/>
  <c r="DM518" i="10"/>
  <c r="DO518" i="10"/>
  <c r="DQ518" i="10"/>
  <c r="DL518" i="10"/>
  <c r="DN518" i="10"/>
  <c r="DP518" i="10"/>
  <c r="EE526" i="10"/>
  <c r="EF526" i="10"/>
  <c r="EH526" i="10"/>
  <c r="EJ526" i="10"/>
  <c r="EG526" i="10"/>
  <c r="EI526" i="10"/>
  <c r="DM526" i="10"/>
  <c r="DO526" i="10"/>
  <c r="DQ526" i="10"/>
  <c r="DL526" i="10"/>
  <c r="DN526" i="10"/>
  <c r="DP526" i="10"/>
  <c r="EE534" i="10"/>
  <c r="EF534" i="10"/>
  <c r="EH534" i="10"/>
  <c r="EJ534" i="10"/>
  <c r="EG534" i="10"/>
  <c r="EI534" i="10"/>
  <c r="DM534" i="10"/>
  <c r="DO534" i="10"/>
  <c r="DQ534" i="10"/>
  <c r="DL534" i="10"/>
  <c r="DN534" i="10"/>
  <c r="DP534" i="10"/>
  <c r="EE542" i="10"/>
  <c r="EF542" i="10"/>
  <c r="EH542" i="10"/>
  <c r="EJ542" i="10"/>
  <c r="EG542" i="10"/>
  <c r="EI542" i="10"/>
  <c r="DM542" i="10"/>
  <c r="DO542" i="10"/>
  <c r="DQ542" i="10"/>
  <c r="DL542" i="10"/>
  <c r="DN542" i="10"/>
  <c r="DP542" i="10"/>
  <c r="EE550" i="10"/>
  <c r="EF550" i="10"/>
  <c r="EH550" i="10"/>
  <c r="EJ550" i="10"/>
  <c r="EG550" i="10"/>
  <c r="EI550" i="10"/>
  <c r="DM550" i="10"/>
  <c r="DO550" i="10"/>
  <c r="DQ550" i="10"/>
  <c r="DL550" i="10"/>
  <c r="DN550" i="10"/>
  <c r="DP550" i="10"/>
  <c r="EE558" i="10"/>
  <c r="EF558" i="10"/>
  <c r="EH558" i="10"/>
  <c r="EJ558" i="10"/>
  <c r="EG558" i="10"/>
  <c r="EI558" i="10"/>
  <c r="DM558" i="10"/>
  <c r="DO558" i="10"/>
  <c r="DQ558" i="10"/>
  <c r="DL558" i="10"/>
  <c r="DN558" i="10"/>
  <c r="DP558" i="10"/>
  <c r="EE566" i="10"/>
  <c r="EF566" i="10"/>
  <c r="EH566" i="10"/>
  <c r="EJ566" i="10"/>
  <c r="EG566" i="10"/>
  <c r="EI566" i="10"/>
  <c r="DM566" i="10"/>
  <c r="DO566" i="10"/>
  <c r="DQ566" i="10"/>
  <c r="DL566" i="10"/>
  <c r="DN566" i="10"/>
  <c r="DP566" i="10"/>
  <c r="P289" i="1"/>
  <c r="P297" i="1"/>
  <c r="P305" i="1"/>
  <c r="AG315" i="1"/>
  <c r="AO315" i="1"/>
  <c r="AL315" i="1"/>
  <c r="AH315" i="1"/>
  <c r="AD315" i="1"/>
  <c r="Z315" i="1"/>
  <c r="N315" i="1" s="1"/>
  <c r="AG413" i="1"/>
  <c r="AO413" i="1"/>
  <c r="AG417" i="1"/>
  <c r="AO417" i="1"/>
  <c r="AG425" i="1"/>
  <c r="AO425" i="1"/>
  <c r="AG433" i="1"/>
  <c r="AO433" i="1"/>
  <c r="AG437" i="1"/>
  <c r="AO437" i="1"/>
  <c r="AG441" i="1"/>
  <c r="AO441" i="1"/>
  <c r="AG449" i="1"/>
  <c r="AO449" i="1"/>
  <c r="AG453" i="1"/>
  <c r="AO453" i="1"/>
  <c r="AN413" i="1"/>
  <c r="AJ413" i="1"/>
  <c r="AF413" i="1"/>
  <c r="AN417" i="1"/>
  <c r="AJ417" i="1"/>
  <c r="AF417" i="1"/>
  <c r="AN425" i="1"/>
  <c r="AJ425" i="1"/>
  <c r="AF425" i="1"/>
  <c r="AN429" i="1"/>
  <c r="AN433" i="1"/>
  <c r="AJ433" i="1"/>
  <c r="AF433" i="1"/>
  <c r="AN437" i="1"/>
  <c r="AJ437" i="1"/>
  <c r="AF437" i="1"/>
  <c r="AN441" i="1"/>
  <c r="AJ441" i="1"/>
  <c r="AF441" i="1"/>
  <c r="AN449" i="1"/>
  <c r="AJ449" i="1"/>
  <c r="AF449" i="1"/>
  <c r="AN453" i="1"/>
  <c r="AJ453" i="1"/>
  <c r="AF453" i="1"/>
  <c r="AP458" i="1"/>
  <c r="AK462" i="1"/>
  <c r="AK470" i="1"/>
  <c r="AK478" i="1"/>
  <c r="AK486" i="1"/>
  <c r="AK494" i="1"/>
  <c r="AK502" i="1"/>
  <c r="AK526" i="1"/>
  <c r="AK534" i="1"/>
  <c r="AK542" i="1"/>
  <c r="AK550" i="1"/>
  <c r="AK558" i="1"/>
  <c r="AK566" i="1"/>
  <c r="AK574" i="1"/>
  <c r="AK582" i="1"/>
  <c r="AK590" i="1"/>
  <c r="AK606" i="1"/>
  <c r="AK614" i="1"/>
  <c r="AK622" i="1"/>
  <c r="AK630" i="1"/>
  <c r="AK638" i="1"/>
  <c r="AK457" i="1"/>
  <c r="Y457" i="1"/>
  <c r="J457" i="1" s="1"/>
  <c r="AL457" i="1"/>
  <c r="AH457" i="1"/>
  <c r="AD457" i="1"/>
  <c r="AA459" i="1"/>
  <c r="R459" i="1" s="1"/>
  <c r="Y462" i="1"/>
  <c r="J462" i="1" s="1"/>
  <c r="Y470" i="1"/>
  <c r="J470" i="1" s="1"/>
  <c r="Y486" i="1"/>
  <c r="J486" i="1" s="1"/>
  <c r="Y494" i="1"/>
  <c r="J494" i="1" s="1"/>
  <c r="Y502" i="1"/>
  <c r="J502" i="1" s="1"/>
  <c r="Y526" i="1"/>
  <c r="J526" i="1" s="1"/>
  <c r="Y534" i="1"/>
  <c r="J534" i="1" s="1"/>
  <c r="Y542" i="1"/>
  <c r="J542" i="1" s="1"/>
  <c r="Y550" i="1"/>
  <c r="J550" i="1" s="1"/>
  <c r="Y558" i="1"/>
  <c r="J558" i="1" s="1"/>
  <c r="Y566" i="1"/>
  <c r="J566" i="1" s="1"/>
  <c r="Y574" i="1"/>
  <c r="J574" i="1" s="1"/>
  <c r="Y582" i="1"/>
  <c r="J582" i="1" s="1"/>
  <c r="Y590" i="1"/>
  <c r="J590" i="1" s="1"/>
  <c r="Y606" i="1"/>
  <c r="J606" i="1" s="1"/>
  <c r="Y614" i="1"/>
  <c r="J614" i="1" s="1"/>
  <c r="Y622" i="1"/>
  <c r="J622" i="1" s="1"/>
  <c r="Y638" i="1"/>
  <c r="J638" i="1" s="1"/>
  <c r="AU644" i="1"/>
  <c r="AQ644" i="1"/>
  <c r="AS648" i="1"/>
  <c r="AA648" i="1"/>
  <c r="R648" i="1" s="1"/>
  <c r="AU652" i="1"/>
  <c r="AU668" i="1"/>
  <c r="AQ668" i="1"/>
  <c r="AS672" i="1"/>
  <c r="AA672" i="1"/>
  <c r="R672" i="1" s="1"/>
  <c r="AU676" i="1"/>
  <c r="AQ676" i="1"/>
  <c r="AS680" i="1"/>
  <c r="AA680" i="1"/>
  <c r="R680" i="1" s="1"/>
  <c r="AQ684" i="1"/>
  <c r="AK696" i="1"/>
  <c r="AK704" i="1"/>
  <c r="AK712" i="1"/>
  <c r="AK720" i="1"/>
  <c r="AK728" i="1"/>
  <c r="AK736" i="1"/>
  <c r="AK744" i="1"/>
  <c r="AK760" i="1"/>
  <c r="AK768" i="1"/>
  <c r="AK776" i="1"/>
  <c r="AK784" i="1"/>
  <c r="AK816" i="1"/>
  <c r="AK824" i="1"/>
  <c r="AK840" i="1"/>
  <c r="AK848" i="1"/>
  <c r="AK856" i="1"/>
  <c r="AK864" i="1"/>
  <c r="AK872" i="1"/>
  <c r="AK880" i="1"/>
  <c r="AK888" i="1"/>
  <c r="AK896" i="1"/>
  <c r="AK904" i="1"/>
  <c r="AK912" i="1"/>
  <c r="AK920" i="1"/>
  <c r="AK928" i="1"/>
  <c r="AK936" i="1"/>
  <c r="AK944" i="1"/>
  <c r="AK952" i="1"/>
  <c r="AK960" i="1"/>
  <c r="AK968" i="1"/>
  <c r="AK976" i="1"/>
  <c r="AK984" i="1"/>
  <c r="AK992" i="1"/>
  <c r="AK1000" i="1"/>
  <c r="AS654" i="1"/>
  <c r="AU658" i="1"/>
  <c r="AQ658" i="1"/>
  <c r="AS662" i="1"/>
  <c r="AA662" i="1"/>
  <c r="R662" i="1" s="1"/>
  <c r="AQ666" i="1"/>
  <c r="AS670" i="1"/>
  <c r="AS678" i="1"/>
  <c r="AA678" i="1"/>
  <c r="R678" i="1" s="1"/>
  <c r="AU1008" i="1"/>
  <c r="AQ1008" i="1"/>
  <c r="AS1012" i="1"/>
  <c r="AA1012" i="1"/>
  <c r="R1012" i="1" s="1"/>
  <c r="AS1010" i="1"/>
  <c r="AA1010" i="1"/>
  <c r="R1010" i="1" s="1"/>
  <c r="AU1014" i="1"/>
  <c r="AQ1014" i="1"/>
  <c r="AI457" i="1"/>
  <c r="AE457" i="1"/>
  <c r="AM457" i="1"/>
  <c r="AE329" i="1"/>
  <c r="AI329" i="1"/>
  <c r="AM329" i="1"/>
  <c r="P329" i="1" s="1"/>
  <c r="Y329" i="1"/>
  <c r="J329" i="1" s="1"/>
  <c r="L329" i="1" s="1"/>
  <c r="AG329" i="1"/>
  <c r="AO329" i="1"/>
  <c r="AK329" i="1"/>
  <c r="AM337" i="1"/>
  <c r="Y349" i="1"/>
  <c r="J349" i="1" s="1"/>
  <c r="L349" i="1" s="1"/>
  <c r="AE361" i="1"/>
  <c r="Y361" i="1"/>
  <c r="J361" i="1" s="1"/>
  <c r="AG361" i="1"/>
  <c r="AM369" i="1"/>
  <c r="Y369" i="1"/>
  <c r="J369" i="1" s="1"/>
  <c r="AK369" i="1"/>
  <c r="AE466" i="1"/>
  <c r="AE482" i="1"/>
  <c r="AI482" i="1"/>
  <c r="AM482" i="1"/>
  <c r="AE498" i="1"/>
  <c r="AI498" i="1"/>
  <c r="AM498" i="1"/>
  <c r="AE506" i="1"/>
  <c r="AM506" i="1"/>
  <c r="AM514" i="1"/>
  <c r="AE522" i="1"/>
  <c r="AI522" i="1"/>
  <c r="AM522" i="1"/>
  <c r="AE538" i="1"/>
  <c r="AI538" i="1"/>
  <c r="AM538" i="1"/>
  <c r="AE546" i="1"/>
  <c r="AE554" i="1"/>
  <c r="AI554" i="1"/>
  <c r="AM554" i="1"/>
  <c r="AE562" i="1"/>
  <c r="AI562" i="1"/>
  <c r="AM562" i="1"/>
  <c r="AE570" i="1"/>
  <c r="AI570" i="1"/>
  <c r="AM570" i="1"/>
  <c r="AE578" i="1"/>
  <c r="AI578" i="1"/>
  <c r="AM578" i="1"/>
  <c r="AE594" i="1"/>
  <c r="AI594" i="1"/>
  <c r="AM594" i="1"/>
  <c r="AE610" i="1"/>
  <c r="AI610" i="1"/>
  <c r="AM610" i="1"/>
  <c r="AE618" i="1"/>
  <c r="AI618" i="1"/>
  <c r="AM618" i="1"/>
  <c r="AE626" i="1"/>
  <c r="AI626" i="1"/>
  <c r="AM626" i="1"/>
  <c r="AE634" i="1"/>
  <c r="AI634" i="1"/>
  <c r="AM634" i="1"/>
  <c r="AE459" i="1"/>
  <c r="AI459" i="1"/>
  <c r="AM459" i="1"/>
  <c r="AK459" i="1"/>
  <c r="AG459" i="1"/>
  <c r="AO459" i="1"/>
  <c r="Y644" i="1"/>
  <c r="J644" i="1" s="1"/>
  <c r="AE644" i="1"/>
  <c r="AG644" i="1"/>
  <c r="AI644" i="1"/>
  <c r="AK644" i="1"/>
  <c r="AM644" i="1"/>
  <c r="AO644" i="1"/>
  <c r="Y652" i="1"/>
  <c r="J652" i="1" s="1"/>
  <c r="AE652" i="1"/>
  <c r="AG652" i="1"/>
  <c r="AI652" i="1"/>
  <c r="AK652" i="1"/>
  <c r="AM652" i="1"/>
  <c r="AO652" i="1"/>
  <c r="Y668" i="1"/>
  <c r="J668" i="1" s="1"/>
  <c r="AE668" i="1"/>
  <c r="AG668" i="1"/>
  <c r="AI668" i="1"/>
  <c r="AK668" i="1"/>
  <c r="AM668" i="1"/>
  <c r="AO668" i="1"/>
  <c r="Y676" i="1"/>
  <c r="J676" i="1" s="1"/>
  <c r="AE676" i="1"/>
  <c r="AG676" i="1"/>
  <c r="AI676" i="1"/>
  <c r="AK676" i="1"/>
  <c r="AM676" i="1"/>
  <c r="AO676" i="1"/>
  <c r="Y684" i="1"/>
  <c r="J684" i="1" s="1"/>
  <c r="AE684" i="1"/>
  <c r="AG684" i="1"/>
  <c r="AI684" i="1"/>
  <c r="AK684" i="1"/>
  <c r="AM684" i="1"/>
  <c r="AO684" i="1"/>
  <c r="AE688" i="1"/>
  <c r="AI688" i="1"/>
  <c r="AM688" i="1"/>
  <c r="AO688" i="1"/>
  <c r="AE692" i="1"/>
  <c r="AI692" i="1"/>
  <c r="AM692" i="1"/>
  <c r="AE700" i="1"/>
  <c r="AI700" i="1"/>
  <c r="AM700" i="1"/>
  <c r="AE708" i="1"/>
  <c r="AI708" i="1"/>
  <c r="AM708" i="1"/>
  <c r="AE716" i="1"/>
  <c r="AI716" i="1"/>
  <c r="AE732" i="1"/>
  <c r="AI732" i="1"/>
  <c r="AM732" i="1"/>
  <c r="AE748" i="1"/>
  <c r="AI748" i="1"/>
  <c r="AM748" i="1"/>
  <c r="AE756" i="1"/>
  <c r="AI756" i="1"/>
  <c r="AM756" i="1"/>
  <c r="AE764" i="1"/>
  <c r="AI764" i="1"/>
  <c r="AM764" i="1"/>
  <c r="AE772" i="1"/>
  <c r="AI772" i="1"/>
  <c r="AM772" i="1"/>
  <c r="AE780" i="1"/>
  <c r="AI780" i="1"/>
  <c r="AM780" i="1"/>
  <c r="AE788" i="1"/>
  <c r="AI788" i="1"/>
  <c r="AM788" i="1"/>
  <c r="AE796" i="1"/>
  <c r="AI796" i="1"/>
  <c r="AM796" i="1"/>
  <c r="AE804" i="1"/>
  <c r="AI804" i="1"/>
  <c r="AM804" i="1"/>
  <c r="AE812" i="1"/>
  <c r="AI812" i="1"/>
  <c r="AM812" i="1"/>
  <c r="AE820" i="1"/>
  <c r="AI820" i="1"/>
  <c r="AM820" i="1"/>
  <c r="AE828" i="1"/>
  <c r="AI828" i="1"/>
  <c r="AM828" i="1"/>
  <c r="AE836" i="1"/>
  <c r="AI836" i="1"/>
  <c r="AM836" i="1"/>
  <c r="AE844" i="1"/>
  <c r="AI844" i="1"/>
  <c r="AM844" i="1"/>
  <c r="AE852" i="1"/>
  <c r="AI852" i="1"/>
  <c r="AM852" i="1"/>
  <c r="AE860" i="1"/>
  <c r="AI860" i="1"/>
  <c r="AM860" i="1"/>
  <c r="AE868" i="1"/>
  <c r="AI868" i="1"/>
  <c r="AM868" i="1"/>
  <c r="AE876" i="1"/>
  <c r="AI876" i="1"/>
  <c r="AM876" i="1"/>
  <c r="AE884" i="1"/>
  <c r="AI884" i="1"/>
  <c r="AM884" i="1"/>
  <c r="AE892" i="1"/>
  <c r="AI892" i="1"/>
  <c r="AM892" i="1"/>
  <c r="AE900" i="1"/>
  <c r="AI900" i="1"/>
  <c r="AM900" i="1"/>
  <c r="AE908" i="1"/>
  <c r="AI908" i="1"/>
  <c r="AM908" i="1"/>
  <c r="AE916" i="1"/>
  <c r="AI916" i="1"/>
  <c r="AM916" i="1"/>
  <c r="AE924" i="1"/>
  <c r="AI924" i="1"/>
  <c r="AM924" i="1"/>
  <c r="AE932" i="1"/>
  <c r="AI932" i="1"/>
  <c r="AM932" i="1"/>
  <c r="AE940" i="1"/>
  <c r="AI940" i="1"/>
  <c r="AM940" i="1"/>
  <c r="AE948" i="1"/>
  <c r="AI948" i="1"/>
  <c r="AM948" i="1"/>
  <c r="AE956" i="1"/>
  <c r="AI956" i="1"/>
  <c r="AM956" i="1"/>
  <c r="AE964" i="1"/>
  <c r="AI964" i="1"/>
  <c r="AM964" i="1"/>
  <c r="AE972" i="1"/>
  <c r="AI972" i="1"/>
  <c r="AM972" i="1"/>
  <c r="AE980" i="1"/>
  <c r="AI980" i="1"/>
  <c r="AM980" i="1"/>
  <c r="AE988" i="1"/>
  <c r="AI988" i="1"/>
  <c r="AM988" i="1"/>
  <c r="AE996" i="1"/>
  <c r="AI996" i="1"/>
  <c r="AM996" i="1"/>
  <c r="AE1004" i="1"/>
  <c r="AI1004" i="1"/>
  <c r="AM1004" i="1"/>
  <c r="Y658" i="1"/>
  <c r="J658" i="1" s="1"/>
  <c r="AE658" i="1"/>
  <c r="AG658" i="1"/>
  <c r="AI658" i="1"/>
  <c r="AK658" i="1"/>
  <c r="AM658" i="1"/>
  <c r="AO658" i="1"/>
  <c r="Y666" i="1"/>
  <c r="J666" i="1" s="1"/>
  <c r="AE666" i="1"/>
  <c r="AG666" i="1"/>
  <c r="AI666" i="1"/>
  <c r="AK666" i="1"/>
  <c r="AM666" i="1"/>
  <c r="AO666" i="1"/>
  <c r="Y1008" i="1"/>
  <c r="J1008" i="1" s="1"/>
  <c r="AE1008" i="1"/>
  <c r="AG1008" i="1"/>
  <c r="AI1008" i="1"/>
  <c r="AK1008" i="1"/>
  <c r="AM1008" i="1"/>
  <c r="AO1008" i="1"/>
  <c r="Y1014" i="1"/>
  <c r="J1014" i="1" s="1"/>
  <c r="AE1014" i="1"/>
  <c r="AG1014" i="1"/>
  <c r="AI1014" i="1"/>
  <c r="AK1014" i="1"/>
  <c r="AM1014" i="1"/>
  <c r="AO1014" i="1"/>
  <c r="L309" i="10"/>
  <c r="P293" i="1"/>
  <c r="P301" i="1"/>
  <c r="P325" i="1"/>
  <c r="P333" i="1"/>
  <c r="P361" i="1"/>
  <c r="Z299" i="1"/>
  <c r="N299" i="1" s="1"/>
  <c r="P299" i="1" s="1"/>
  <c r="AN315" i="1"/>
  <c r="AJ315" i="1"/>
  <c r="AF315" i="1"/>
  <c r="AA395" i="1"/>
  <c r="R395" i="1" s="1"/>
  <c r="AA399" i="1"/>
  <c r="R399" i="1" s="1"/>
  <c r="AA411" i="1"/>
  <c r="R411" i="1" s="1"/>
  <c r="Y413" i="1"/>
  <c r="J413" i="1"/>
  <c r="AK413" i="1"/>
  <c r="AA415" i="1"/>
  <c r="R415" i="1" s="1"/>
  <c r="Y417" i="1"/>
  <c r="J417" i="1"/>
  <c r="AK417" i="1"/>
  <c r="AA419" i="1"/>
  <c r="R419" i="1" s="1"/>
  <c r="Y425" i="1"/>
  <c r="J425" i="1" s="1"/>
  <c r="AK425" i="1"/>
  <c r="AA427" i="1"/>
  <c r="R427" i="1" s="1"/>
  <c r="AA431" i="1"/>
  <c r="R431" i="1" s="1"/>
  <c r="Y433" i="1"/>
  <c r="J433" i="1" s="1"/>
  <c r="AK433" i="1"/>
  <c r="Y437" i="1"/>
  <c r="J437" i="1" s="1"/>
  <c r="AK437" i="1"/>
  <c r="AA439" i="1"/>
  <c r="R439" i="1" s="1"/>
  <c r="Y441" i="1"/>
  <c r="J441" i="1" s="1"/>
  <c r="AK441" i="1"/>
  <c r="AA443" i="1"/>
  <c r="R443" i="1" s="1"/>
  <c r="Y445" i="1"/>
  <c r="J445" i="1" s="1"/>
  <c r="AK445" i="1"/>
  <c r="AA447" i="1"/>
  <c r="R447" i="1" s="1"/>
  <c r="Y449" i="1"/>
  <c r="J449" i="1" s="1"/>
  <c r="AK449" i="1"/>
  <c r="Y453" i="1"/>
  <c r="J453" i="1" s="1"/>
  <c r="AK453" i="1"/>
  <c r="AA455" i="1"/>
  <c r="R455" i="1"/>
  <c r="AJ331" i="1"/>
  <c r="P339" i="1"/>
  <c r="AU382" i="1"/>
  <c r="AS382" i="1"/>
  <c r="AA382" i="1"/>
  <c r="R382" i="1" s="1"/>
  <c r="AS388" i="1"/>
  <c r="AS392" i="1"/>
  <c r="AA392" i="1"/>
  <c r="R392" i="1" s="1"/>
  <c r="AS396" i="1"/>
  <c r="AA396" i="1"/>
  <c r="R396" i="1" s="1"/>
  <c r="AA400" i="1"/>
  <c r="R400" i="1" s="1"/>
  <c r="AS412" i="1"/>
  <c r="AA412" i="1"/>
  <c r="R412" i="1" s="1"/>
  <c r="AR413" i="1"/>
  <c r="AL413" i="1"/>
  <c r="AH413" i="1"/>
  <c r="AD413" i="1"/>
  <c r="Z413" i="1"/>
  <c r="N413" i="1" s="1"/>
  <c r="AS416" i="1"/>
  <c r="AA416" i="1"/>
  <c r="R416" i="1"/>
  <c r="AR417" i="1"/>
  <c r="AL417" i="1"/>
  <c r="AH417" i="1"/>
  <c r="AD417" i="1"/>
  <c r="Z417" i="1"/>
  <c r="N417" i="1" s="1"/>
  <c r="AS420" i="1"/>
  <c r="AR421" i="1"/>
  <c r="AH421" i="1"/>
  <c r="AA424" i="1"/>
  <c r="R424" i="1" s="1"/>
  <c r="AR425" i="1"/>
  <c r="AL425" i="1"/>
  <c r="AH425" i="1"/>
  <c r="AD425" i="1"/>
  <c r="Z425" i="1"/>
  <c r="N425" i="1" s="1"/>
  <c r="AA428" i="1"/>
  <c r="R428" i="1" s="1"/>
  <c r="AR429" i="1"/>
  <c r="AR433" i="1"/>
  <c r="AL433" i="1"/>
  <c r="AH433" i="1"/>
  <c r="AD433" i="1"/>
  <c r="Z433" i="1"/>
  <c r="N433" i="1" s="1"/>
  <c r="AS436" i="1"/>
  <c r="AA436" i="1"/>
  <c r="R436" i="1" s="1"/>
  <c r="AL437" i="1"/>
  <c r="AH437" i="1"/>
  <c r="AD437" i="1"/>
  <c r="Z437" i="1"/>
  <c r="N437" i="1" s="1"/>
  <c r="AS440" i="1"/>
  <c r="AA440" i="1"/>
  <c r="R440" i="1" s="1"/>
  <c r="AR441" i="1"/>
  <c r="AL441" i="1"/>
  <c r="AH441" i="1"/>
  <c r="AD441" i="1"/>
  <c r="Z441" i="1"/>
  <c r="N441" i="1" s="1"/>
  <c r="AS444" i="1"/>
  <c r="AA444" i="1"/>
  <c r="R444" i="1" s="1"/>
  <c r="AL445" i="1"/>
  <c r="AH445" i="1"/>
  <c r="AD445" i="1"/>
  <c r="Z445" i="1"/>
  <c r="N445" i="1" s="1"/>
  <c r="AS448" i="1"/>
  <c r="AA448" i="1"/>
  <c r="R448" i="1" s="1"/>
  <c r="AL449" i="1"/>
  <c r="AH449" i="1"/>
  <c r="AD449" i="1"/>
  <c r="Z449" i="1"/>
  <c r="N449" i="1" s="1"/>
  <c r="AR453" i="1"/>
  <c r="AL453" i="1"/>
  <c r="AH453" i="1"/>
  <c r="AD453" i="1"/>
  <c r="Z453" i="1"/>
  <c r="N453" i="1" s="1"/>
  <c r="AN462" i="1"/>
  <c r="AJ462" i="1"/>
  <c r="AF462" i="1"/>
  <c r="AN470" i="1"/>
  <c r="AJ470" i="1"/>
  <c r="AF470" i="1"/>
  <c r="AN478" i="1"/>
  <c r="AN486" i="1"/>
  <c r="AJ486" i="1"/>
  <c r="AF486" i="1"/>
  <c r="AN494" i="1"/>
  <c r="AJ494" i="1"/>
  <c r="AF494" i="1"/>
  <c r="AN502" i="1"/>
  <c r="AJ502" i="1"/>
  <c r="AF502" i="1"/>
  <c r="AN510" i="1"/>
  <c r="AJ518" i="1"/>
  <c r="AN526" i="1"/>
  <c r="AJ526" i="1"/>
  <c r="AF526" i="1"/>
  <c r="AN534" i="1"/>
  <c r="AJ534" i="1"/>
  <c r="AF534" i="1"/>
  <c r="AN542" i="1"/>
  <c r="AJ542" i="1"/>
  <c r="AF542" i="1"/>
  <c r="AN550" i="1"/>
  <c r="AJ550" i="1"/>
  <c r="AF550" i="1"/>
  <c r="AN558" i="1"/>
  <c r="AJ558" i="1"/>
  <c r="AF558" i="1"/>
  <c r="AN566" i="1"/>
  <c r="AJ566" i="1"/>
  <c r="AF566" i="1"/>
  <c r="AN574" i="1"/>
  <c r="AJ574" i="1"/>
  <c r="AF574" i="1"/>
  <c r="AN582" i="1"/>
  <c r="AJ582" i="1"/>
  <c r="AF582" i="1"/>
  <c r="AN590" i="1"/>
  <c r="AJ590" i="1"/>
  <c r="AF590" i="1"/>
  <c r="AF598" i="1"/>
  <c r="AN606" i="1"/>
  <c r="AJ606" i="1"/>
  <c r="AF606" i="1"/>
  <c r="AN614" i="1"/>
  <c r="AJ614" i="1"/>
  <c r="AF614" i="1"/>
  <c r="AN622" i="1"/>
  <c r="AJ622" i="1"/>
  <c r="AF622" i="1"/>
  <c r="AN630" i="1"/>
  <c r="AJ630" i="1"/>
  <c r="AF630" i="1"/>
  <c r="AN638" i="1"/>
  <c r="AJ638" i="1"/>
  <c r="AF638" i="1"/>
  <c r="AG462" i="1"/>
  <c r="AO462" i="1"/>
  <c r="AR465" i="1"/>
  <c r="AK466" i="1"/>
  <c r="AQ466" i="1"/>
  <c r="AU466" i="1"/>
  <c r="AT467" i="1"/>
  <c r="AG470" i="1"/>
  <c r="AO470" i="1"/>
  <c r="AR473" i="1"/>
  <c r="AQ474" i="1"/>
  <c r="AT475" i="1"/>
  <c r="AS476" i="1"/>
  <c r="AO478" i="1"/>
  <c r="AA480" i="1"/>
  <c r="R480" i="1" s="1"/>
  <c r="AR481" i="1"/>
  <c r="AK482" i="1"/>
  <c r="AQ482" i="1"/>
  <c r="AT483" i="1"/>
  <c r="AS484" i="1"/>
  <c r="AG486" i="1"/>
  <c r="AO486" i="1"/>
  <c r="AA488" i="1"/>
  <c r="R488" i="1" s="1"/>
  <c r="AR489" i="1"/>
  <c r="AQ490" i="1"/>
  <c r="AU490" i="1"/>
  <c r="AS492" i="1"/>
  <c r="AG494" i="1"/>
  <c r="AO494" i="1"/>
  <c r="AA496" i="1"/>
  <c r="R496" i="1" s="1"/>
  <c r="AK498" i="1"/>
  <c r="AQ498" i="1"/>
  <c r="AU498" i="1"/>
  <c r="AT499" i="1"/>
  <c r="AS500" i="1"/>
  <c r="AG502" i="1"/>
  <c r="AO502" i="1"/>
  <c r="AA504" i="1"/>
  <c r="R504" i="1" s="1"/>
  <c r="AK506" i="1"/>
  <c r="AQ506" i="1"/>
  <c r="AS508" i="1"/>
  <c r="AR513" i="1"/>
  <c r="AK514" i="1"/>
  <c r="AQ514" i="1"/>
  <c r="AU514" i="1"/>
  <c r="AT515" i="1"/>
  <c r="AS516" i="1"/>
  <c r="AA520" i="1"/>
  <c r="R520" i="1" s="1"/>
  <c r="AR521" i="1"/>
  <c r="AK522" i="1"/>
  <c r="AQ522" i="1"/>
  <c r="AS524" i="1"/>
  <c r="AG526" i="1"/>
  <c r="AO526" i="1"/>
  <c r="AT531" i="1"/>
  <c r="AS532" i="1"/>
  <c r="AG534" i="1"/>
  <c r="AO534" i="1"/>
  <c r="AA536" i="1"/>
  <c r="R536" i="1" s="1"/>
  <c r="AR537" i="1"/>
  <c r="AK538" i="1"/>
  <c r="AQ538" i="1"/>
  <c r="AU538" i="1"/>
  <c r="AT539" i="1"/>
  <c r="AS540" i="1"/>
  <c r="AG542" i="1"/>
  <c r="AO542" i="1"/>
  <c r="AR545" i="1"/>
  <c r="AK546" i="1"/>
  <c r="AQ546" i="1"/>
  <c r="AU546" i="1"/>
  <c r="AT547" i="1"/>
  <c r="AS548" i="1"/>
  <c r="AG550" i="1"/>
  <c r="AO550" i="1"/>
  <c r="AA552" i="1"/>
  <c r="R552" i="1" s="1"/>
  <c r="AK554" i="1"/>
  <c r="AQ554" i="1"/>
  <c r="AU554" i="1"/>
  <c r="AT555" i="1"/>
  <c r="AS556" i="1"/>
  <c r="AG558" i="1"/>
  <c r="AO558" i="1"/>
  <c r="AA560" i="1"/>
  <c r="R560" i="1" s="1"/>
  <c r="AK562" i="1"/>
  <c r="AQ562" i="1"/>
  <c r="AT563" i="1"/>
  <c r="AS564" i="1"/>
  <c r="AG566" i="1"/>
  <c r="AO566" i="1"/>
  <c r="AA568" i="1"/>
  <c r="R568" i="1" s="1"/>
  <c r="AK570" i="1"/>
  <c r="AU570" i="1"/>
  <c r="AS572" i="1"/>
  <c r="AG574" i="1"/>
  <c r="AO574" i="1"/>
  <c r="AA576" i="1"/>
  <c r="R576" i="1" s="1"/>
  <c r="AR577" i="1"/>
  <c r="AK578" i="1"/>
  <c r="AQ578" i="1"/>
  <c r="AU578" i="1"/>
  <c r="AT579" i="1"/>
  <c r="AG582" i="1"/>
  <c r="AO582" i="1"/>
  <c r="AA584" i="1"/>
  <c r="R584" i="1" s="1"/>
  <c r="AR585" i="1"/>
  <c r="AS588" i="1"/>
  <c r="AG590" i="1"/>
  <c r="AO590" i="1"/>
  <c r="AA592" i="1"/>
  <c r="R592" i="1" s="1"/>
  <c r="AR593" i="1"/>
  <c r="AK594" i="1"/>
  <c r="AQ594" i="1"/>
  <c r="AU594" i="1"/>
  <c r="AT595" i="1"/>
  <c r="AA600" i="1"/>
  <c r="R600" i="1" s="1"/>
  <c r="AR601" i="1"/>
  <c r="AT603" i="1"/>
  <c r="AS604" i="1"/>
  <c r="AG606" i="1"/>
  <c r="AO606" i="1"/>
  <c r="AA608" i="1"/>
  <c r="R608" i="1" s="1"/>
  <c r="AR609" i="1"/>
  <c r="AK610" i="1"/>
  <c r="AQ610" i="1"/>
  <c r="AU610" i="1"/>
  <c r="AG614" i="1"/>
  <c r="AO614" i="1"/>
  <c r="AA616" i="1"/>
  <c r="R616" i="1" s="1"/>
  <c r="AK618" i="1"/>
  <c r="AQ618" i="1"/>
  <c r="AU618" i="1"/>
  <c r="AT619" i="1"/>
  <c r="AS620" i="1"/>
  <c r="AG622" i="1"/>
  <c r="AO622" i="1"/>
  <c r="AA624" i="1"/>
  <c r="R624" i="1" s="1"/>
  <c r="AR625" i="1"/>
  <c r="AK626" i="1"/>
  <c r="AQ626" i="1"/>
  <c r="AT627" i="1"/>
  <c r="AS628" i="1"/>
  <c r="AG630" i="1"/>
  <c r="AO630" i="1"/>
  <c r="AR633" i="1"/>
  <c r="AK634" i="1"/>
  <c r="AQ634" i="1"/>
  <c r="AU634" i="1"/>
  <c r="AG638" i="1"/>
  <c r="AO638" i="1"/>
  <c r="AD648" i="1"/>
  <c r="AH648" i="1"/>
  <c r="AL648" i="1"/>
  <c r="AD672" i="1"/>
  <c r="AH672" i="1"/>
  <c r="AL672" i="1"/>
  <c r="AD680" i="1"/>
  <c r="AH680" i="1"/>
  <c r="AL680" i="1"/>
  <c r="AO457" i="1"/>
  <c r="AG457" i="1"/>
  <c r="AN457" i="1"/>
  <c r="AJ457" i="1"/>
  <c r="AF457" i="1"/>
  <c r="AS459" i="1"/>
  <c r="AS644" i="1"/>
  <c r="AA644" i="1"/>
  <c r="R644" i="1" s="1"/>
  <c r="AU648" i="1"/>
  <c r="AQ648" i="1"/>
  <c r="AS652" i="1"/>
  <c r="AA652" i="1"/>
  <c r="R652" i="1" s="1"/>
  <c r="AS668" i="1"/>
  <c r="AA668" i="1"/>
  <c r="R668" i="1" s="1"/>
  <c r="AU672" i="1"/>
  <c r="AQ672" i="1"/>
  <c r="AS676" i="1"/>
  <c r="AA676" i="1"/>
  <c r="R676" i="1" s="1"/>
  <c r="AU680" i="1"/>
  <c r="AQ680" i="1"/>
  <c r="AS684" i="1"/>
  <c r="AA684" i="1"/>
  <c r="R684" i="1" s="1"/>
  <c r="AN696" i="1"/>
  <c r="AJ696" i="1"/>
  <c r="AF696" i="1"/>
  <c r="AN704" i="1"/>
  <c r="AJ704" i="1"/>
  <c r="AF704" i="1"/>
  <c r="AN712" i="1"/>
  <c r="AJ712" i="1"/>
  <c r="AF712" i="1"/>
  <c r="AN720" i="1"/>
  <c r="AJ720" i="1"/>
  <c r="AF720" i="1"/>
  <c r="AN728" i="1"/>
  <c r="AJ728" i="1"/>
  <c r="AF728" i="1"/>
  <c r="AN736" i="1"/>
  <c r="AJ736" i="1"/>
  <c r="AF736" i="1"/>
  <c r="AN744" i="1"/>
  <c r="AJ744" i="1"/>
  <c r="AF744" i="1"/>
  <c r="AN760" i="1"/>
  <c r="AJ760" i="1"/>
  <c r="AF760" i="1"/>
  <c r="AN768" i="1"/>
  <c r="AJ768" i="1"/>
  <c r="AF768" i="1"/>
  <c r="AN776" i="1"/>
  <c r="AJ776" i="1"/>
  <c r="AF776" i="1"/>
  <c r="AN784" i="1"/>
  <c r="AJ784" i="1"/>
  <c r="AF784" i="1"/>
  <c r="AN800" i="1"/>
  <c r="AJ800" i="1"/>
  <c r="AF800" i="1"/>
  <c r="AN808" i="1"/>
  <c r="AJ808" i="1"/>
  <c r="AF808" i="1"/>
  <c r="AN816" i="1"/>
  <c r="AJ816" i="1"/>
  <c r="AF816" i="1"/>
  <c r="AN824" i="1"/>
  <c r="AJ824" i="1"/>
  <c r="AF824" i="1"/>
  <c r="AN832" i="1"/>
  <c r="AJ832" i="1"/>
  <c r="AF832" i="1"/>
  <c r="AN840" i="1"/>
  <c r="AJ840" i="1"/>
  <c r="AF840" i="1"/>
  <c r="AN848" i="1"/>
  <c r="AJ848" i="1"/>
  <c r="AF848" i="1"/>
  <c r="AN856" i="1"/>
  <c r="AJ856" i="1"/>
  <c r="AF856" i="1"/>
  <c r="AN864" i="1"/>
  <c r="AJ864" i="1"/>
  <c r="AF864" i="1"/>
  <c r="AN872" i="1"/>
  <c r="AJ872" i="1"/>
  <c r="AF872" i="1"/>
  <c r="AN880" i="1"/>
  <c r="AJ880" i="1"/>
  <c r="AF880" i="1"/>
  <c r="AN888" i="1"/>
  <c r="AJ888" i="1"/>
  <c r="AF888" i="1"/>
  <c r="AN896" i="1"/>
  <c r="AJ896" i="1"/>
  <c r="AF896" i="1"/>
  <c r="AN904" i="1"/>
  <c r="AJ904" i="1"/>
  <c r="AF904" i="1"/>
  <c r="AN912" i="1"/>
  <c r="AJ912" i="1"/>
  <c r="AF912" i="1"/>
  <c r="AN920" i="1"/>
  <c r="AJ920" i="1"/>
  <c r="AF920" i="1"/>
  <c r="AN928" i="1"/>
  <c r="AJ928" i="1"/>
  <c r="AF928" i="1"/>
  <c r="AN936" i="1"/>
  <c r="AJ936" i="1"/>
  <c r="AF936" i="1"/>
  <c r="AN944" i="1"/>
  <c r="AJ944" i="1"/>
  <c r="AF944" i="1"/>
  <c r="AN952" i="1"/>
  <c r="AJ952" i="1"/>
  <c r="AF952" i="1"/>
  <c r="AN960" i="1"/>
  <c r="AJ960" i="1"/>
  <c r="AF960" i="1"/>
  <c r="AN968" i="1"/>
  <c r="AJ968" i="1"/>
  <c r="AF968" i="1"/>
  <c r="AN976" i="1"/>
  <c r="AJ976" i="1"/>
  <c r="AF976" i="1"/>
  <c r="AN984" i="1"/>
  <c r="AJ984" i="1"/>
  <c r="AF984" i="1"/>
  <c r="AN992" i="1"/>
  <c r="AJ992" i="1"/>
  <c r="AF992" i="1"/>
  <c r="AN1000" i="1"/>
  <c r="AJ1000" i="1"/>
  <c r="AF1000" i="1"/>
  <c r="Z648" i="1"/>
  <c r="N648" i="1" s="1"/>
  <c r="Z672" i="1"/>
  <c r="N672" i="1" s="1"/>
  <c r="Z680" i="1"/>
  <c r="N680" i="1" s="1"/>
  <c r="AK688" i="1"/>
  <c r="AA690" i="1"/>
  <c r="R690" i="1" s="1"/>
  <c r="AR691" i="1"/>
  <c r="AK692" i="1"/>
  <c r="AQ692" i="1"/>
  <c r="AU692" i="1"/>
  <c r="AT693" i="1"/>
  <c r="AS694" i="1"/>
  <c r="AG696" i="1"/>
  <c r="AO696" i="1"/>
  <c r="AA698" i="1"/>
  <c r="R698" i="1" s="1"/>
  <c r="AR699" i="1"/>
  <c r="AK700" i="1"/>
  <c r="AQ700" i="1"/>
  <c r="AU700" i="1"/>
  <c r="AT701" i="1"/>
  <c r="AS702" i="1"/>
  <c r="AG704" i="1"/>
  <c r="AO704" i="1"/>
  <c r="AA706" i="1"/>
  <c r="R706" i="1" s="1"/>
  <c r="AR707" i="1"/>
  <c r="AK708" i="1"/>
  <c r="AQ708" i="1"/>
  <c r="AU708" i="1"/>
  <c r="AT709" i="1"/>
  <c r="AS710" i="1"/>
  <c r="AG712" i="1"/>
  <c r="AO712" i="1"/>
  <c r="AA714" i="1"/>
  <c r="R714" i="1" s="1"/>
  <c r="AK716" i="1"/>
  <c r="AQ716" i="1"/>
  <c r="AU716" i="1"/>
  <c r="AT717" i="1"/>
  <c r="AG720" i="1"/>
  <c r="AO720" i="1"/>
  <c r="AA722" i="1"/>
  <c r="R722" i="1" s="1"/>
  <c r="AR723" i="1"/>
  <c r="AT725" i="1"/>
  <c r="AG728" i="1"/>
  <c r="AO728" i="1"/>
  <c r="AA730" i="1"/>
  <c r="R730" i="1" s="1"/>
  <c r="AR731" i="1"/>
  <c r="AK732" i="1"/>
  <c r="AQ732" i="1"/>
  <c r="AU732" i="1"/>
  <c r="AT733" i="1"/>
  <c r="AS734" i="1"/>
  <c r="AG736" i="1"/>
  <c r="AO736" i="1"/>
  <c r="AA738" i="1"/>
  <c r="R738" i="1" s="1"/>
  <c r="AR739" i="1"/>
  <c r="AT741" i="1"/>
  <c r="AS742" i="1"/>
  <c r="AG744" i="1"/>
  <c r="AO744" i="1"/>
  <c r="AA746" i="1"/>
  <c r="R746" i="1" s="1"/>
  <c r="AR747" i="1"/>
  <c r="AK748" i="1"/>
  <c r="AQ748" i="1"/>
  <c r="AU748" i="1"/>
  <c r="AT749" i="1"/>
  <c r="AS750" i="1"/>
  <c r="AA754" i="1"/>
  <c r="R754" i="1" s="1"/>
  <c r="AR755" i="1"/>
  <c r="AK756" i="1"/>
  <c r="AQ756" i="1"/>
  <c r="AU756" i="1"/>
  <c r="AT757" i="1"/>
  <c r="AS758" i="1"/>
  <c r="AG760" i="1"/>
  <c r="AO760" i="1"/>
  <c r="AA762" i="1"/>
  <c r="R762" i="1" s="1"/>
  <c r="AR763" i="1"/>
  <c r="AK764" i="1"/>
  <c r="AQ764" i="1"/>
  <c r="AU764" i="1"/>
  <c r="AT765" i="1"/>
  <c r="AS766" i="1"/>
  <c r="AG768" i="1"/>
  <c r="AO768" i="1"/>
  <c r="AA770" i="1"/>
  <c r="R770" i="1" s="1"/>
  <c r="AR771" i="1"/>
  <c r="AK772" i="1"/>
  <c r="AQ772" i="1"/>
  <c r="AT773" i="1"/>
  <c r="AS774" i="1"/>
  <c r="AG776" i="1"/>
  <c r="AO776" i="1"/>
  <c r="AA778" i="1"/>
  <c r="R778" i="1" s="1"/>
  <c r="AR779" i="1"/>
  <c r="AK780" i="1"/>
  <c r="AQ780" i="1"/>
  <c r="AU780" i="1"/>
  <c r="AT781" i="1"/>
  <c r="AS782" i="1"/>
  <c r="AG784" i="1"/>
  <c r="AO784" i="1"/>
  <c r="AA786" i="1"/>
  <c r="R786" i="1" s="1"/>
  <c r="AR787" i="1"/>
  <c r="AK788" i="1"/>
  <c r="AQ788" i="1"/>
  <c r="AU788" i="1"/>
  <c r="AT789" i="1"/>
  <c r="AS790" i="1"/>
  <c r="AA794" i="1"/>
  <c r="R794" i="1" s="1"/>
  <c r="AR795" i="1"/>
  <c r="AK796" i="1"/>
  <c r="AQ796" i="1"/>
  <c r="AU796" i="1"/>
  <c r="AT797" i="1"/>
  <c r="AG800" i="1"/>
  <c r="AO800" i="1"/>
  <c r="AA802" i="1"/>
  <c r="R802" i="1" s="1"/>
  <c r="AK804" i="1"/>
  <c r="AQ804" i="1"/>
  <c r="AU804" i="1"/>
  <c r="AG808" i="1"/>
  <c r="AO808" i="1"/>
  <c r="AA810" i="1"/>
  <c r="R810" i="1" s="1"/>
  <c r="AR811" i="1"/>
  <c r="AK812" i="1"/>
  <c r="AQ812" i="1"/>
  <c r="AU812" i="1"/>
  <c r="AT813" i="1"/>
  <c r="AS814" i="1"/>
  <c r="AG816" i="1"/>
  <c r="AO816" i="1"/>
  <c r="AA818" i="1"/>
  <c r="R818" i="1" s="1"/>
  <c r="AR819" i="1"/>
  <c r="AK820" i="1"/>
  <c r="AQ820" i="1"/>
  <c r="AU820" i="1"/>
  <c r="AT821" i="1"/>
  <c r="AS822" i="1"/>
  <c r="AG824" i="1"/>
  <c r="AO824" i="1"/>
  <c r="AA826" i="1"/>
  <c r="R826" i="1" s="1"/>
  <c r="AR827" i="1"/>
  <c r="AK828" i="1"/>
  <c r="AQ828" i="1"/>
  <c r="AU828" i="1"/>
  <c r="AT829" i="1"/>
  <c r="AS830" i="1"/>
  <c r="AG832" i="1"/>
  <c r="AO832" i="1"/>
  <c r="AA834" i="1"/>
  <c r="R834" i="1" s="1"/>
  <c r="AR835" i="1"/>
  <c r="AK836" i="1"/>
  <c r="AQ836" i="1"/>
  <c r="AU836" i="1"/>
  <c r="AT837" i="1"/>
  <c r="AS838" i="1"/>
  <c r="AG840" i="1"/>
  <c r="AO840" i="1"/>
  <c r="AA842" i="1"/>
  <c r="R842" i="1" s="1"/>
  <c r="AR843" i="1"/>
  <c r="AK844" i="1"/>
  <c r="AQ844" i="1"/>
  <c r="AU844" i="1"/>
  <c r="AT845" i="1"/>
  <c r="AS846" i="1"/>
  <c r="AG848" i="1"/>
  <c r="AO848" i="1"/>
  <c r="AA850" i="1"/>
  <c r="R850" i="1" s="1"/>
  <c r="AR851" i="1"/>
  <c r="AK852" i="1"/>
  <c r="AQ852" i="1"/>
  <c r="AU852" i="1"/>
  <c r="AT853" i="1"/>
  <c r="AS854" i="1"/>
  <c r="AG856" i="1"/>
  <c r="AO856" i="1"/>
  <c r="AA858" i="1"/>
  <c r="R858" i="1" s="1"/>
  <c r="AR859" i="1"/>
  <c r="AK860" i="1"/>
  <c r="AQ860" i="1"/>
  <c r="AU860" i="1"/>
  <c r="AT861" i="1"/>
  <c r="AS862" i="1"/>
  <c r="AG864" i="1"/>
  <c r="AO864" i="1"/>
  <c r="AA866" i="1"/>
  <c r="R866" i="1" s="1"/>
  <c r="AR867" i="1"/>
  <c r="AK868" i="1"/>
  <c r="AQ868" i="1"/>
  <c r="AU868" i="1"/>
  <c r="AT869" i="1"/>
  <c r="AG872" i="1"/>
  <c r="AO872" i="1"/>
  <c r="AA874" i="1"/>
  <c r="R874" i="1" s="1"/>
  <c r="AR875" i="1"/>
  <c r="AK876" i="1"/>
  <c r="AQ876" i="1"/>
  <c r="AU876" i="1"/>
  <c r="AT877" i="1"/>
  <c r="AG880" i="1"/>
  <c r="AO880" i="1"/>
  <c r="AA882" i="1"/>
  <c r="R882" i="1" s="1"/>
  <c r="AR883" i="1"/>
  <c r="AK884" i="1"/>
  <c r="AQ884" i="1"/>
  <c r="AU884" i="1"/>
  <c r="AS886" i="1"/>
  <c r="AG888" i="1"/>
  <c r="AO888" i="1"/>
  <c r="AA890" i="1"/>
  <c r="R890" i="1" s="1"/>
  <c r="AR891" i="1"/>
  <c r="AK892" i="1"/>
  <c r="AQ892" i="1"/>
  <c r="AU892" i="1"/>
  <c r="AS894" i="1"/>
  <c r="AG896" i="1"/>
  <c r="AO896" i="1"/>
  <c r="AR899" i="1"/>
  <c r="AK900" i="1"/>
  <c r="AQ900" i="1"/>
  <c r="AU900" i="1"/>
  <c r="AG904" i="1"/>
  <c r="AO904" i="1"/>
  <c r="AR907" i="1"/>
  <c r="AK908" i="1"/>
  <c r="AQ908" i="1"/>
  <c r="AU908" i="1"/>
  <c r="AS910" i="1"/>
  <c r="AG912" i="1"/>
  <c r="AO912" i="1"/>
  <c r="AR915" i="1"/>
  <c r="AK916" i="1"/>
  <c r="AQ916" i="1"/>
  <c r="AU916" i="1"/>
  <c r="AS918" i="1"/>
  <c r="AG920" i="1"/>
  <c r="AO920" i="1"/>
  <c r="AR923" i="1"/>
  <c r="AK924" i="1"/>
  <c r="AQ924" i="1"/>
  <c r="AU924" i="1"/>
  <c r="AS926" i="1"/>
  <c r="AG928" i="1"/>
  <c r="AO928" i="1"/>
  <c r="AR931" i="1"/>
  <c r="AK932" i="1"/>
  <c r="AQ932" i="1"/>
  <c r="AU932" i="1"/>
  <c r="AS934" i="1"/>
  <c r="AG936" i="1"/>
  <c r="AO936" i="1"/>
  <c r="AR939" i="1"/>
  <c r="AK940" i="1"/>
  <c r="AQ940" i="1"/>
  <c r="AU940" i="1"/>
  <c r="AT941" i="1"/>
  <c r="AS942" i="1"/>
  <c r="AG944" i="1"/>
  <c r="AO944" i="1"/>
  <c r="AR947" i="1"/>
  <c r="AK948" i="1"/>
  <c r="AQ948" i="1"/>
  <c r="AU948" i="1"/>
  <c r="AT949" i="1"/>
  <c r="AG952" i="1"/>
  <c r="AO952" i="1"/>
  <c r="AR955" i="1"/>
  <c r="AK956" i="1"/>
  <c r="AQ956" i="1"/>
  <c r="AU956" i="1"/>
  <c r="AT957" i="1"/>
  <c r="AG960" i="1"/>
  <c r="AO960" i="1"/>
  <c r="AA962" i="1"/>
  <c r="R962" i="1" s="1"/>
  <c r="AR963" i="1"/>
  <c r="AK964" i="1"/>
  <c r="AQ964" i="1"/>
  <c r="AU964" i="1"/>
  <c r="AT965" i="1"/>
  <c r="AS966" i="1"/>
  <c r="AG968" i="1"/>
  <c r="AO968" i="1"/>
  <c r="AR971" i="1"/>
  <c r="AK972" i="1"/>
  <c r="AQ972" i="1"/>
  <c r="AU972" i="1"/>
  <c r="AT973" i="1"/>
  <c r="AS974" i="1"/>
  <c r="AG976" i="1"/>
  <c r="AO976" i="1"/>
  <c r="AR979" i="1"/>
  <c r="AK980" i="1"/>
  <c r="AQ980" i="1"/>
  <c r="AU980" i="1"/>
  <c r="AT981" i="1"/>
  <c r="AS982" i="1"/>
  <c r="AG984" i="1"/>
  <c r="AO984" i="1"/>
  <c r="AR987" i="1"/>
  <c r="AK988" i="1"/>
  <c r="AQ988" i="1"/>
  <c r="AU988" i="1"/>
  <c r="AT989" i="1"/>
  <c r="AS990" i="1"/>
  <c r="AG992" i="1"/>
  <c r="AO992" i="1"/>
  <c r="AR995" i="1"/>
  <c r="AK996" i="1"/>
  <c r="AQ996" i="1"/>
  <c r="AU996" i="1"/>
  <c r="AG1000" i="1"/>
  <c r="AO1000" i="1"/>
  <c r="AR1003" i="1"/>
  <c r="AK1004" i="1"/>
  <c r="AQ1004" i="1"/>
  <c r="AU1004" i="1"/>
  <c r="AU654" i="1"/>
  <c r="AQ654" i="1"/>
  <c r="AS658" i="1"/>
  <c r="AA658" i="1"/>
  <c r="R658" i="1" s="1"/>
  <c r="AU662" i="1"/>
  <c r="AQ662" i="1"/>
  <c r="AS666" i="1"/>
  <c r="AA666" i="1"/>
  <c r="R666" i="1" s="1"/>
  <c r="AU670" i="1"/>
  <c r="AQ670" i="1"/>
  <c r="AU678" i="1"/>
  <c r="AQ678" i="1"/>
  <c r="Y692" i="1"/>
  <c r="J692" i="1" s="1"/>
  <c r="Y696" i="1"/>
  <c r="J696" i="1" s="1"/>
  <c r="Y700" i="1"/>
  <c r="J700" i="1" s="1"/>
  <c r="Y704" i="1"/>
  <c r="J704" i="1" s="1"/>
  <c r="Y708" i="1"/>
  <c r="J708" i="1" s="1"/>
  <c r="Y712" i="1"/>
  <c r="J712" i="1" s="1"/>
  <c r="Y716" i="1"/>
  <c r="J716" i="1" s="1"/>
  <c r="Y720" i="1"/>
  <c r="J720" i="1" s="1"/>
  <c r="Y728" i="1"/>
  <c r="J728" i="1" s="1"/>
  <c r="Y732" i="1"/>
  <c r="J732" i="1" s="1"/>
  <c r="Y736" i="1"/>
  <c r="J736" i="1" s="1"/>
  <c r="Y744" i="1"/>
  <c r="J744" i="1" s="1"/>
  <c r="Y748" i="1"/>
  <c r="J748" i="1" s="1"/>
  <c r="Y756" i="1"/>
  <c r="J756" i="1" s="1"/>
  <c r="Y760" i="1"/>
  <c r="J760" i="1" s="1"/>
  <c r="Y764" i="1"/>
  <c r="J764" i="1" s="1"/>
  <c r="Y768" i="1"/>
  <c r="J768" i="1" s="1"/>
  <c r="Y772" i="1"/>
  <c r="J772" i="1" s="1"/>
  <c r="Y776" i="1"/>
  <c r="J776" i="1" s="1"/>
  <c r="Y780" i="1"/>
  <c r="J780" i="1" s="1"/>
  <c r="Y784" i="1"/>
  <c r="J784" i="1" s="1"/>
  <c r="Y788" i="1"/>
  <c r="J788" i="1" s="1"/>
  <c r="Y796" i="1"/>
  <c r="J796" i="1" s="1"/>
  <c r="Y800" i="1"/>
  <c r="J800" i="1" s="1"/>
  <c r="Y804" i="1"/>
  <c r="J804" i="1" s="1"/>
  <c r="Y808" i="1"/>
  <c r="J808" i="1" s="1"/>
  <c r="Y812" i="1"/>
  <c r="J812" i="1" s="1"/>
  <c r="Y816" i="1"/>
  <c r="J816" i="1" s="1"/>
  <c r="Y820" i="1"/>
  <c r="J820" i="1" s="1"/>
  <c r="Y824" i="1"/>
  <c r="J824" i="1" s="1"/>
  <c r="Y828" i="1"/>
  <c r="J828" i="1" s="1"/>
  <c r="Y832" i="1"/>
  <c r="J832" i="1" s="1"/>
  <c r="Y836" i="1"/>
  <c r="J836" i="1" s="1"/>
  <c r="Y840" i="1"/>
  <c r="J840" i="1" s="1"/>
  <c r="Y844" i="1"/>
  <c r="J844" i="1" s="1"/>
  <c r="Y848" i="1"/>
  <c r="J848" i="1" s="1"/>
  <c r="Y852" i="1"/>
  <c r="J852" i="1" s="1"/>
  <c r="Y856" i="1"/>
  <c r="J856" i="1" s="1"/>
  <c r="Y860" i="1"/>
  <c r="J860" i="1" s="1"/>
  <c r="Y864" i="1"/>
  <c r="J864" i="1" s="1"/>
  <c r="Y868" i="1"/>
  <c r="J868" i="1" s="1"/>
  <c r="Y872" i="1"/>
  <c r="J872" i="1" s="1"/>
  <c r="Y876" i="1"/>
  <c r="J876" i="1" s="1"/>
  <c r="Y880" i="1"/>
  <c r="J880" i="1" s="1"/>
  <c r="Y884" i="1"/>
  <c r="J884" i="1" s="1"/>
  <c r="Y888" i="1"/>
  <c r="J888" i="1" s="1"/>
  <c r="Y892" i="1"/>
  <c r="J892" i="1" s="1"/>
  <c r="Y896" i="1"/>
  <c r="J896" i="1" s="1"/>
  <c r="Y900" i="1"/>
  <c r="J900" i="1" s="1"/>
  <c r="Y904" i="1"/>
  <c r="J904" i="1" s="1"/>
  <c r="Y908" i="1"/>
  <c r="J908" i="1" s="1"/>
  <c r="Y912" i="1"/>
  <c r="J912" i="1" s="1"/>
  <c r="Y916" i="1"/>
  <c r="J916" i="1" s="1"/>
  <c r="Y920" i="1"/>
  <c r="J920" i="1" s="1"/>
  <c r="Y924" i="1"/>
  <c r="J924" i="1" s="1"/>
  <c r="Y928" i="1"/>
  <c r="J928" i="1" s="1"/>
  <c r="Y932" i="1"/>
  <c r="J932" i="1" s="1"/>
  <c r="Y936" i="1"/>
  <c r="J936" i="1" s="1"/>
  <c r="Y940" i="1"/>
  <c r="J940" i="1" s="1"/>
  <c r="Y944" i="1"/>
  <c r="J944" i="1" s="1"/>
  <c r="Y948" i="1"/>
  <c r="J948" i="1" s="1"/>
  <c r="Y952" i="1"/>
  <c r="J952" i="1" s="1"/>
  <c r="Y956" i="1"/>
  <c r="J956" i="1" s="1"/>
  <c r="Y960" i="1"/>
  <c r="J960" i="1" s="1"/>
  <c r="Y964" i="1"/>
  <c r="J964" i="1" s="1"/>
  <c r="Y968" i="1"/>
  <c r="J968" i="1" s="1"/>
  <c r="Y972" i="1"/>
  <c r="J972" i="1" s="1"/>
  <c r="Y976" i="1"/>
  <c r="J976" i="1" s="1"/>
  <c r="Y980" i="1"/>
  <c r="J980" i="1" s="1"/>
  <c r="Y984" i="1"/>
  <c r="J984" i="1" s="1"/>
  <c r="Y988" i="1"/>
  <c r="J988" i="1" s="1"/>
  <c r="Y992" i="1"/>
  <c r="J992" i="1" s="1"/>
  <c r="Y996" i="1"/>
  <c r="J996" i="1" s="1"/>
  <c r="Y1000" i="1"/>
  <c r="J1000" i="1" s="1"/>
  <c r="Y1004" i="1"/>
  <c r="J1004" i="1" s="1"/>
  <c r="AS1008" i="1"/>
  <c r="AA1008" i="1"/>
  <c r="R1008" i="1" s="1"/>
  <c r="AU1012" i="1"/>
  <c r="AQ1012" i="1"/>
  <c r="Z1012" i="1"/>
  <c r="N1012" i="1" s="1"/>
  <c r="AU1010" i="1"/>
  <c r="AQ1010" i="1"/>
  <c r="AS1014" i="1"/>
  <c r="AA1014" i="1"/>
  <c r="R1014" i="1" s="1"/>
  <c r="L341" i="10"/>
  <c r="EE410" i="10"/>
  <c r="EF410" i="10"/>
  <c r="EH410" i="10"/>
  <c r="EJ410" i="10"/>
  <c r="EG410" i="10"/>
  <c r="EI410" i="10"/>
  <c r="DM410" i="10"/>
  <c r="DO410" i="10"/>
  <c r="DQ410" i="10"/>
  <c r="DL410" i="10"/>
  <c r="DN410" i="10"/>
  <c r="DP410" i="10"/>
  <c r="EE414" i="10"/>
  <c r="EF414" i="10"/>
  <c r="EH414" i="10"/>
  <c r="EJ414" i="10"/>
  <c r="EG414" i="10"/>
  <c r="EI414" i="10"/>
  <c r="DM414" i="10"/>
  <c r="DO414" i="10"/>
  <c r="DQ414" i="10"/>
  <c r="DL414" i="10"/>
  <c r="DN414" i="10"/>
  <c r="DP414" i="10"/>
  <c r="EE422" i="10"/>
  <c r="EF422" i="10"/>
  <c r="EH422" i="10"/>
  <c r="EJ422" i="10"/>
  <c r="EG422" i="10"/>
  <c r="EI422" i="10"/>
  <c r="DM422" i="10"/>
  <c r="DO422" i="10"/>
  <c r="DQ422" i="10"/>
  <c r="DL422" i="10"/>
  <c r="DN422" i="10"/>
  <c r="DP422" i="10"/>
  <c r="EE426" i="10"/>
  <c r="EF426" i="10"/>
  <c r="EH426" i="10"/>
  <c r="EJ426" i="10"/>
  <c r="EG426" i="10"/>
  <c r="EI426" i="10"/>
  <c r="DM426" i="10"/>
  <c r="DO426" i="10"/>
  <c r="DQ426" i="10"/>
  <c r="DL426" i="10"/>
  <c r="DN426" i="10"/>
  <c r="DP426" i="10"/>
  <c r="S360" i="10"/>
  <c r="AE362" i="10"/>
  <c r="AI362" i="10"/>
  <c r="AM362" i="10"/>
  <c r="Y362" i="10"/>
  <c r="J362" i="10" s="1"/>
  <c r="CZ362" i="10" s="1"/>
  <c r="AE410" i="10"/>
  <c r="AI410" i="10"/>
  <c r="AM410" i="10"/>
  <c r="Y410" i="10"/>
  <c r="J410" i="10" s="1"/>
  <c r="CZ410" i="10" s="1"/>
  <c r="EL416" i="10"/>
  <c r="EN416" i="10"/>
  <c r="EP416" i="10"/>
  <c r="EK416" i="10"/>
  <c r="EO416" i="10"/>
  <c r="DS416" i="10"/>
  <c r="DU416" i="10"/>
  <c r="DW416" i="10"/>
  <c r="EM416" i="10"/>
  <c r="EQ416" i="10"/>
  <c r="DR416" i="10"/>
  <c r="DT416" i="10"/>
  <c r="DV416" i="10"/>
  <c r="DX416" i="10"/>
  <c r="AE418" i="10"/>
  <c r="AI418" i="10"/>
  <c r="AM418" i="10"/>
  <c r="Y418" i="10"/>
  <c r="J418" i="10" s="1"/>
  <c r="CZ418" i="10" s="1"/>
  <c r="AE426" i="10"/>
  <c r="AI426" i="10"/>
  <c r="AM426" i="10"/>
  <c r="Y426" i="10"/>
  <c r="J426" i="10" s="1"/>
  <c r="CZ426" i="10" s="1"/>
  <c r="AE434" i="10"/>
  <c r="AM434" i="10"/>
  <c r="AI434" i="10"/>
  <c r="AE442" i="10"/>
  <c r="AM442" i="10"/>
  <c r="AI442" i="10"/>
  <c r="AE450" i="10"/>
  <c r="AM450" i="10"/>
  <c r="AI450" i="10"/>
  <c r="AE458" i="10"/>
  <c r="AM458" i="10"/>
  <c r="AI458" i="10"/>
  <c r="AE466" i="10"/>
  <c r="AM466" i="10"/>
  <c r="AI466" i="10"/>
  <c r="AE474" i="10"/>
  <c r="AM474" i="10"/>
  <c r="AI474" i="10"/>
  <c r="AE482" i="10"/>
  <c r="AM482" i="10"/>
  <c r="AI482" i="10"/>
  <c r="AE490" i="10"/>
  <c r="AM490" i="10"/>
  <c r="AI490" i="10"/>
  <c r="AE498" i="10"/>
  <c r="AM498" i="10"/>
  <c r="AI498" i="10"/>
  <c r="AE506" i="10"/>
  <c r="AM506" i="10"/>
  <c r="AI506" i="10"/>
  <c r="AE514" i="10"/>
  <c r="AM514" i="10"/>
  <c r="AI514" i="10"/>
  <c r="AE522" i="10"/>
  <c r="AM522" i="10"/>
  <c r="AI522" i="10"/>
  <c r="AE530" i="10"/>
  <c r="AM530" i="10"/>
  <c r="AI530" i="10"/>
  <c r="AE538" i="10"/>
  <c r="AM538" i="10"/>
  <c r="AI538" i="10"/>
  <c r="AE546" i="10"/>
  <c r="AM546" i="10"/>
  <c r="AI546" i="10"/>
  <c r="AE554" i="10"/>
  <c r="AM554" i="10"/>
  <c r="AI554" i="10"/>
  <c r="AE562" i="10"/>
  <c r="AM562" i="10"/>
  <c r="AI562" i="10"/>
  <c r="AE570" i="10"/>
  <c r="AM570" i="10"/>
  <c r="AI570" i="10"/>
  <c r="AE578" i="10"/>
  <c r="AM578" i="10"/>
  <c r="AI578" i="10"/>
  <c r="Z578" i="10"/>
  <c r="N578" i="10" s="1"/>
  <c r="DB578" i="10" s="1"/>
  <c r="AD578" i="10"/>
  <c r="AH578" i="10"/>
  <c r="AL578" i="10"/>
  <c r="Y578" i="10"/>
  <c r="J578" i="10" s="1"/>
  <c r="CZ578" i="10" s="1"/>
  <c r="AK578" i="10"/>
  <c r="AE594" i="10"/>
  <c r="AM594" i="10"/>
  <c r="AI594" i="10"/>
  <c r="Z594" i="10"/>
  <c r="N594" i="10" s="1"/>
  <c r="DB594" i="10" s="1"/>
  <c r="AD594" i="10"/>
  <c r="AH594" i="10"/>
  <c r="AL594" i="10"/>
  <c r="Y594" i="10"/>
  <c r="J594" i="10" s="1"/>
  <c r="CZ594" i="10" s="1"/>
  <c r="AK594" i="10"/>
  <c r="AE602" i="10"/>
  <c r="AM602" i="10"/>
  <c r="AI602" i="10"/>
  <c r="Z602" i="10"/>
  <c r="N602" i="10" s="1"/>
  <c r="DB602" i="10" s="1"/>
  <c r="AD602" i="10"/>
  <c r="AH602" i="10"/>
  <c r="AL602" i="10"/>
  <c r="Y602" i="10"/>
  <c r="J602" i="10" s="1"/>
  <c r="CZ602" i="10" s="1"/>
  <c r="AK602" i="10"/>
  <c r="AE610" i="10"/>
  <c r="AM610" i="10"/>
  <c r="AI610" i="10"/>
  <c r="Z610" i="10"/>
  <c r="N610" i="10" s="1"/>
  <c r="DB610" i="10" s="1"/>
  <c r="AD610" i="10"/>
  <c r="AH610" i="10"/>
  <c r="AL610" i="10"/>
  <c r="Y610" i="10"/>
  <c r="J610" i="10" s="1"/>
  <c r="CZ610" i="10" s="1"/>
  <c r="AK610" i="10"/>
  <c r="AE618" i="10"/>
  <c r="AM618" i="10"/>
  <c r="AI618" i="10"/>
  <c r="Z618" i="10"/>
  <c r="N618" i="10" s="1"/>
  <c r="DB618" i="10" s="1"/>
  <c r="AD618" i="10"/>
  <c r="AH618" i="10"/>
  <c r="AL618" i="10"/>
  <c r="Y618" i="10"/>
  <c r="J618" i="10" s="1"/>
  <c r="CZ618" i="10" s="1"/>
  <c r="AK618" i="10"/>
  <c r="AE626" i="10"/>
  <c r="AM626" i="10"/>
  <c r="AI626" i="10"/>
  <c r="Z626" i="10"/>
  <c r="N626" i="10"/>
  <c r="DB626" i="10" s="1"/>
  <c r="AD626" i="10"/>
  <c r="AH626" i="10"/>
  <c r="AL626" i="10"/>
  <c r="Y626" i="10"/>
  <c r="J626" i="10" s="1"/>
  <c r="CZ626" i="10" s="1"/>
  <c r="AK626" i="10"/>
  <c r="AE634" i="10"/>
  <c r="AM634" i="10"/>
  <c r="AI634" i="10"/>
  <c r="Z634" i="10"/>
  <c r="N634" i="10" s="1"/>
  <c r="DB634" i="10" s="1"/>
  <c r="AD634" i="10"/>
  <c r="AH634" i="10"/>
  <c r="AL634" i="10"/>
  <c r="Y634" i="10"/>
  <c r="J634" i="10" s="1"/>
  <c r="CZ634" i="10" s="1"/>
  <c r="AK634" i="10"/>
  <c r="AE642" i="10"/>
  <c r="AM642" i="10"/>
  <c r="AI642" i="10"/>
  <c r="Z642" i="10"/>
  <c r="N642" i="10" s="1"/>
  <c r="DB642" i="10" s="1"/>
  <c r="AD642" i="10"/>
  <c r="AH642" i="10"/>
  <c r="AL642" i="10"/>
  <c r="Y642" i="10"/>
  <c r="J642" i="10" s="1"/>
  <c r="CZ642" i="10" s="1"/>
  <c r="AK642" i="10"/>
  <c r="AE650" i="10"/>
  <c r="AM650" i="10"/>
  <c r="AI650" i="10"/>
  <c r="Z650" i="10"/>
  <c r="N650" i="10" s="1"/>
  <c r="DB650" i="10" s="1"/>
  <c r="AD650" i="10"/>
  <c r="AH650" i="10"/>
  <c r="AL650" i="10"/>
  <c r="Y650" i="10"/>
  <c r="J650" i="10" s="1"/>
  <c r="CZ650" i="10" s="1"/>
  <c r="AK650" i="10"/>
  <c r="AE658" i="10"/>
  <c r="AM658" i="10"/>
  <c r="AI658" i="10"/>
  <c r="Z658" i="10"/>
  <c r="N658" i="10" s="1"/>
  <c r="DB658" i="10" s="1"/>
  <c r="AD658" i="10"/>
  <c r="AH658" i="10"/>
  <c r="AL658" i="10"/>
  <c r="Y658" i="10"/>
  <c r="J658" i="10" s="1"/>
  <c r="CZ658" i="10" s="1"/>
  <c r="AK658" i="10"/>
  <c r="DZ461" i="10"/>
  <c r="EB461" i="10"/>
  <c r="ED461" i="10"/>
  <c r="DY461" i="10"/>
  <c r="EA461" i="10"/>
  <c r="EC461" i="10"/>
  <c r="DH461" i="10"/>
  <c r="DJ461" i="10"/>
  <c r="DG461" i="10"/>
  <c r="DI461" i="10"/>
  <c r="DK461" i="10"/>
  <c r="DF461" i="10"/>
  <c r="DZ597" i="10"/>
  <c r="EB597" i="10"/>
  <c r="ED597" i="10"/>
  <c r="DY597" i="10"/>
  <c r="EA597" i="10"/>
  <c r="EC597" i="10"/>
  <c r="DH597" i="10"/>
  <c r="DJ597" i="10"/>
  <c r="DG597" i="10"/>
  <c r="DI597" i="10"/>
  <c r="DK597" i="10"/>
  <c r="DF597" i="10"/>
  <c r="AK362" i="10"/>
  <c r="AK410" i="10"/>
  <c r="AK418" i="10"/>
  <c r="AK426" i="10"/>
  <c r="AA428" i="10"/>
  <c r="R428" i="10" s="1"/>
  <c r="DD428" i="10" s="1"/>
  <c r="AU430" i="10"/>
  <c r="AQ430" i="10"/>
  <c r="AK430" i="10"/>
  <c r="Y430" i="10"/>
  <c r="J430" i="10" s="1"/>
  <c r="CZ430" i="10" s="1"/>
  <c r="AR430" i="10"/>
  <c r="AL430" i="10"/>
  <c r="AH430" i="10"/>
  <c r="AD430" i="10"/>
  <c r="AA432" i="10"/>
  <c r="R432" i="10" s="1"/>
  <c r="DD432" i="10" s="1"/>
  <c r="AU434" i="10"/>
  <c r="AQ434" i="10"/>
  <c r="AK434" i="10"/>
  <c r="Y434" i="10"/>
  <c r="J434" i="10" s="1"/>
  <c r="CZ434" i="10" s="1"/>
  <c r="AR434" i="10"/>
  <c r="AL434" i="10"/>
  <c r="AH434" i="10"/>
  <c r="AD434" i="10"/>
  <c r="Z434" i="10"/>
  <c r="N434" i="10" s="1"/>
  <c r="DB434" i="10" s="1"/>
  <c r="AA436" i="10"/>
  <c r="R436" i="10"/>
  <c r="DD436" i="10" s="1"/>
  <c r="AU438" i="10"/>
  <c r="AQ438" i="10"/>
  <c r="AK438" i="10"/>
  <c r="Y438" i="10"/>
  <c r="J438" i="10" s="1"/>
  <c r="CZ438" i="10" s="1"/>
  <c r="AR438" i="10"/>
  <c r="AL438" i="10"/>
  <c r="AH438" i="10"/>
  <c r="AD438" i="10"/>
  <c r="AA440" i="10"/>
  <c r="R440" i="10" s="1"/>
  <c r="DD440" i="10" s="1"/>
  <c r="AU442" i="10"/>
  <c r="AQ442" i="10"/>
  <c r="AK442" i="10"/>
  <c r="Y442" i="10"/>
  <c r="J442" i="10" s="1"/>
  <c r="CZ442" i="10" s="1"/>
  <c r="AR442" i="10"/>
  <c r="AL442" i="10"/>
  <c r="AH442" i="10"/>
  <c r="AD442" i="10"/>
  <c r="Z442" i="10"/>
  <c r="N442" i="10" s="1"/>
  <c r="DB442" i="10" s="1"/>
  <c r="AA444" i="10"/>
  <c r="R444" i="10" s="1"/>
  <c r="DD444" i="10" s="1"/>
  <c r="AU446" i="10"/>
  <c r="AQ446" i="10"/>
  <c r="AK446" i="10"/>
  <c r="Y446" i="10"/>
  <c r="J446" i="10" s="1"/>
  <c r="CZ446" i="10" s="1"/>
  <c r="AR446" i="10"/>
  <c r="AL446" i="10"/>
  <c r="AH446" i="10"/>
  <c r="AD446" i="10"/>
  <c r="AA448" i="10"/>
  <c r="R448" i="10" s="1"/>
  <c r="DD448" i="10" s="1"/>
  <c r="AU450" i="10"/>
  <c r="AQ450" i="10"/>
  <c r="AK450" i="10"/>
  <c r="Y450" i="10"/>
  <c r="J450" i="10" s="1"/>
  <c r="CZ450" i="10" s="1"/>
  <c r="AR450" i="10"/>
  <c r="AL450" i="10"/>
  <c r="AH450" i="10"/>
  <c r="AD450" i="10"/>
  <c r="Z450" i="10"/>
  <c r="N450" i="10" s="1"/>
  <c r="DB450" i="10" s="1"/>
  <c r="AA452" i="10"/>
  <c r="R452" i="10" s="1"/>
  <c r="DD452" i="10" s="1"/>
  <c r="AU454" i="10"/>
  <c r="AQ454" i="10"/>
  <c r="AK454" i="10"/>
  <c r="Y454" i="10"/>
  <c r="J454" i="10" s="1"/>
  <c r="CZ454" i="10" s="1"/>
  <c r="AR454" i="10"/>
  <c r="AL454" i="10"/>
  <c r="AH454" i="10"/>
  <c r="AD454" i="10"/>
  <c r="AA456" i="10"/>
  <c r="R456" i="10" s="1"/>
  <c r="DD456" i="10" s="1"/>
  <c r="AU458" i="10"/>
  <c r="AQ458" i="10"/>
  <c r="AK458" i="10"/>
  <c r="Y458" i="10"/>
  <c r="J458" i="10" s="1"/>
  <c r="CZ458" i="10" s="1"/>
  <c r="AR458" i="10"/>
  <c r="AL458" i="10"/>
  <c r="AH458" i="10"/>
  <c r="AD458" i="10"/>
  <c r="Z458" i="10"/>
  <c r="N458" i="10" s="1"/>
  <c r="DB458" i="10" s="1"/>
  <c r="AA460" i="10"/>
  <c r="R460" i="10" s="1"/>
  <c r="DD460" i="10" s="1"/>
  <c r="AU462" i="10"/>
  <c r="AQ462" i="10"/>
  <c r="AK462" i="10"/>
  <c r="Y462" i="10"/>
  <c r="J462" i="10" s="1"/>
  <c r="CZ462" i="10" s="1"/>
  <c r="AR462" i="10"/>
  <c r="AL462" i="10"/>
  <c r="AH462" i="10"/>
  <c r="AD462" i="10"/>
  <c r="AA464" i="10"/>
  <c r="R464" i="10" s="1"/>
  <c r="DD464" i="10" s="1"/>
  <c r="AU466" i="10"/>
  <c r="AQ466" i="10"/>
  <c r="AK466" i="10"/>
  <c r="Y466" i="10"/>
  <c r="J466" i="10" s="1"/>
  <c r="CZ466" i="10" s="1"/>
  <c r="AR466" i="10"/>
  <c r="AL466" i="10"/>
  <c r="AH466" i="10"/>
  <c r="AD466" i="10"/>
  <c r="Z466" i="10"/>
  <c r="N466" i="10" s="1"/>
  <c r="DB466" i="10" s="1"/>
  <c r="AA468" i="10"/>
  <c r="R468" i="10" s="1"/>
  <c r="DD468" i="10" s="1"/>
  <c r="AU470" i="10"/>
  <c r="AQ470" i="10"/>
  <c r="AK470" i="10"/>
  <c r="Y470" i="10"/>
  <c r="J470" i="10" s="1"/>
  <c r="CZ470" i="10" s="1"/>
  <c r="AR470" i="10"/>
  <c r="AL470" i="10"/>
  <c r="AH470" i="10"/>
  <c r="AD470" i="10"/>
  <c r="AA472" i="10"/>
  <c r="R472" i="10" s="1"/>
  <c r="DD472" i="10" s="1"/>
  <c r="AU474" i="10"/>
  <c r="AQ474" i="10"/>
  <c r="AK474" i="10"/>
  <c r="Y474" i="10"/>
  <c r="J474" i="10" s="1"/>
  <c r="CZ474" i="10" s="1"/>
  <c r="AR474" i="10"/>
  <c r="AL474" i="10"/>
  <c r="AH474" i="10"/>
  <c r="AD474" i="10"/>
  <c r="Z474" i="10"/>
  <c r="N474" i="10" s="1"/>
  <c r="DB474" i="10" s="1"/>
  <c r="AA476" i="10"/>
  <c r="R476" i="10" s="1"/>
  <c r="DD476" i="10" s="1"/>
  <c r="EO476" i="10" s="1"/>
  <c r="AU478" i="10"/>
  <c r="AQ478" i="10"/>
  <c r="AK478" i="10"/>
  <c r="Y478" i="10"/>
  <c r="J478" i="10" s="1"/>
  <c r="CZ478" i="10" s="1"/>
  <c r="DY478" i="10" s="1"/>
  <c r="AR478" i="10"/>
  <c r="AL478" i="10"/>
  <c r="AH478" i="10"/>
  <c r="AD478" i="10"/>
  <c r="AA480" i="10"/>
  <c r="R480" i="10" s="1"/>
  <c r="DD480" i="10" s="1"/>
  <c r="AU482" i="10"/>
  <c r="AQ482" i="10"/>
  <c r="AK482" i="10"/>
  <c r="Y482" i="10"/>
  <c r="J482" i="10" s="1"/>
  <c r="CZ482" i="10" s="1"/>
  <c r="AR482" i="10"/>
  <c r="AL482" i="10"/>
  <c r="AH482" i="10"/>
  <c r="AD482" i="10"/>
  <c r="Z482" i="10"/>
  <c r="N482" i="10" s="1"/>
  <c r="DB482" i="10" s="1"/>
  <c r="EG482" i="10" s="1"/>
  <c r="AA484" i="10"/>
  <c r="R484" i="10" s="1"/>
  <c r="DD484" i="10" s="1"/>
  <c r="AU486" i="10"/>
  <c r="AQ486" i="10"/>
  <c r="AK486" i="10"/>
  <c r="Y486" i="10"/>
  <c r="J486" i="10" s="1"/>
  <c r="CZ486" i="10" s="1"/>
  <c r="AR486" i="10"/>
  <c r="AL486" i="10"/>
  <c r="AH486" i="10"/>
  <c r="AD486" i="10"/>
  <c r="AA488" i="10"/>
  <c r="R488" i="10" s="1"/>
  <c r="DD488" i="10" s="1"/>
  <c r="EP488" i="10" s="1"/>
  <c r="AU490" i="10"/>
  <c r="AQ490" i="10"/>
  <c r="AK490" i="10"/>
  <c r="Y490" i="10"/>
  <c r="J490" i="10" s="1"/>
  <c r="CZ490" i="10" s="1"/>
  <c r="DG490" i="10" s="1"/>
  <c r="AR490" i="10"/>
  <c r="AL490" i="10"/>
  <c r="AH490" i="10"/>
  <c r="AD490" i="10"/>
  <c r="Z490" i="10"/>
  <c r="N490" i="10" s="1"/>
  <c r="DB490" i="10" s="1"/>
  <c r="AA492" i="10"/>
  <c r="R492" i="10" s="1"/>
  <c r="DD492" i="10" s="1"/>
  <c r="AU494" i="10"/>
  <c r="AQ494" i="10"/>
  <c r="AK494" i="10"/>
  <c r="Y494" i="10"/>
  <c r="J494" i="10" s="1"/>
  <c r="CZ494" i="10" s="1"/>
  <c r="AR494" i="10"/>
  <c r="AL494" i="10"/>
  <c r="AH494" i="10"/>
  <c r="AD494" i="10"/>
  <c r="AA496" i="10"/>
  <c r="R496" i="10" s="1"/>
  <c r="DD496" i="10" s="1"/>
  <c r="AU498" i="10"/>
  <c r="AQ498" i="10"/>
  <c r="AK498" i="10"/>
  <c r="Y498" i="10"/>
  <c r="J498" i="10" s="1"/>
  <c r="CZ498" i="10" s="1"/>
  <c r="AR498" i="10"/>
  <c r="AL498" i="10"/>
  <c r="AH498" i="10"/>
  <c r="AD498" i="10"/>
  <c r="Z498" i="10"/>
  <c r="N498" i="10" s="1"/>
  <c r="DB498" i="10" s="1"/>
  <c r="AA500" i="10"/>
  <c r="R500" i="10" s="1"/>
  <c r="DD500" i="10" s="1"/>
  <c r="AU502" i="10"/>
  <c r="AQ502" i="10"/>
  <c r="AK502" i="10"/>
  <c r="Y502" i="10"/>
  <c r="J502" i="10" s="1"/>
  <c r="CZ502" i="10" s="1"/>
  <c r="AR502" i="10"/>
  <c r="AL502" i="10"/>
  <c r="AH502" i="10"/>
  <c r="AD502" i="10"/>
  <c r="AA504" i="10"/>
  <c r="R504" i="10" s="1"/>
  <c r="DD504" i="10" s="1"/>
  <c r="AU506" i="10"/>
  <c r="AQ506" i="10"/>
  <c r="AK506" i="10"/>
  <c r="Y506" i="10"/>
  <c r="J506" i="10" s="1"/>
  <c r="CZ506" i="10" s="1"/>
  <c r="AR506" i="10"/>
  <c r="AL506" i="10"/>
  <c r="AH506" i="10"/>
  <c r="AD506" i="10"/>
  <c r="Z506" i="10"/>
  <c r="N506" i="10" s="1"/>
  <c r="DB506" i="10" s="1"/>
  <c r="AA508" i="10"/>
  <c r="R508" i="10" s="1"/>
  <c r="DD508" i="10" s="1"/>
  <c r="AU510" i="10"/>
  <c r="AQ510" i="10"/>
  <c r="AK510" i="10"/>
  <c r="Y510" i="10"/>
  <c r="J510" i="10" s="1"/>
  <c r="CZ510" i="10" s="1"/>
  <c r="AR510" i="10"/>
  <c r="AL510" i="10"/>
  <c r="AH510" i="10"/>
  <c r="AD510" i="10"/>
  <c r="AA512" i="10"/>
  <c r="R512" i="10" s="1"/>
  <c r="DD512" i="10" s="1"/>
  <c r="AU514" i="10"/>
  <c r="AQ514" i="10"/>
  <c r="AK514" i="10"/>
  <c r="Y514" i="10"/>
  <c r="J514" i="10"/>
  <c r="CZ514" i="10" s="1"/>
  <c r="AR514" i="10"/>
  <c r="AL514" i="10"/>
  <c r="AH514" i="10"/>
  <c r="AD514" i="10"/>
  <c r="Z514" i="10"/>
  <c r="N514" i="10" s="1"/>
  <c r="DB514" i="10" s="1"/>
  <c r="AA516" i="10"/>
  <c r="R516" i="10" s="1"/>
  <c r="DD516" i="10" s="1"/>
  <c r="AU518" i="10"/>
  <c r="AQ518" i="10"/>
  <c r="AK518" i="10"/>
  <c r="Y518" i="10"/>
  <c r="J518" i="10" s="1"/>
  <c r="CZ518" i="10" s="1"/>
  <c r="AR518" i="10"/>
  <c r="AL518" i="10"/>
  <c r="AH518" i="10"/>
  <c r="AD518" i="10"/>
  <c r="AA520" i="10"/>
  <c r="R520" i="10" s="1"/>
  <c r="DD520" i="10" s="1"/>
  <c r="AU522" i="10"/>
  <c r="AQ522" i="10"/>
  <c r="AK522" i="10"/>
  <c r="Y522" i="10"/>
  <c r="J522" i="10" s="1"/>
  <c r="CZ522" i="10" s="1"/>
  <c r="AR522" i="10"/>
  <c r="AL522" i="10"/>
  <c r="AH522" i="10"/>
  <c r="AD522" i="10"/>
  <c r="Z522" i="10"/>
  <c r="N522" i="10" s="1"/>
  <c r="DB522" i="10" s="1"/>
  <c r="AA524" i="10"/>
  <c r="R524" i="10" s="1"/>
  <c r="DD524" i="10" s="1"/>
  <c r="AU526" i="10"/>
  <c r="AQ526" i="10"/>
  <c r="AK526" i="10"/>
  <c r="Y526" i="10"/>
  <c r="J526" i="10" s="1"/>
  <c r="CZ526" i="10" s="1"/>
  <c r="AR526" i="10"/>
  <c r="AL526" i="10"/>
  <c r="AH526" i="10"/>
  <c r="AD526" i="10"/>
  <c r="AU530" i="10"/>
  <c r="AQ530" i="10"/>
  <c r="AK530" i="10"/>
  <c r="Y530" i="10"/>
  <c r="J530" i="10" s="1"/>
  <c r="CZ530" i="10" s="1"/>
  <c r="AR530" i="10"/>
  <c r="AL530" i="10"/>
  <c r="AH530" i="10"/>
  <c r="AD530" i="10"/>
  <c r="Z530" i="10"/>
  <c r="N530" i="10" s="1"/>
  <c r="DB530" i="10" s="1"/>
  <c r="AA532" i="10"/>
  <c r="R532" i="10" s="1"/>
  <c r="DD532" i="10" s="1"/>
  <c r="AU534" i="10"/>
  <c r="AQ534" i="10"/>
  <c r="AK534" i="10"/>
  <c r="Y534" i="10"/>
  <c r="J534" i="10" s="1"/>
  <c r="CZ534" i="10" s="1"/>
  <c r="AR534" i="10"/>
  <c r="AL534" i="10"/>
  <c r="AH534" i="10"/>
  <c r="AD534" i="10"/>
  <c r="AA536" i="10"/>
  <c r="R536" i="10" s="1"/>
  <c r="DD536" i="10" s="1"/>
  <c r="AU538" i="10"/>
  <c r="AQ538" i="10"/>
  <c r="AK538" i="10"/>
  <c r="Y538" i="10"/>
  <c r="J538" i="10" s="1"/>
  <c r="CZ538" i="10" s="1"/>
  <c r="AR538" i="10"/>
  <c r="AL538" i="10"/>
  <c r="AH538" i="10"/>
  <c r="AD538" i="10"/>
  <c r="Z538" i="10"/>
  <c r="N538" i="10" s="1"/>
  <c r="DB538" i="10" s="1"/>
  <c r="AA540" i="10"/>
  <c r="R540" i="10" s="1"/>
  <c r="DD540" i="10" s="1"/>
  <c r="EO540" i="10" s="1"/>
  <c r="AU542" i="10"/>
  <c r="AQ542" i="10"/>
  <c r="AK542" i="10"/>
  <c r="Y542" i="10"/>
  <c r="J542" i="10" s="1"/>
  <c r="CZ542" i="10" s="1"/>
  <c r="DY542" i="10" s="1"/>
  <c r="AR542" i="10"/>
  <c r="AL542" i="10"/>
  <c r="AH542" i="10"/>
  <c r="AD542" i="10"/>
  <c r="AA544" i="10"/>
  <c r="R544" i="10" s="1"/>
  <c r="DD544" i="10" s="1"/>
  <c r="AU546" i="10"/>
  <c r="AQ546" i="10"/>
  <c r="AK546" i="10"/>
  <c r="Y546" i="10"/>
  <c r="J546" i="10" s="1"/>
  <c r="CZ546" i="10" s="1"/>
  <c r="AR546" i="10"/>
  <c r="AL546" i="10"/>
  <c r="AH546" i="10"/>
  <c r="AD546" i="10"/>
  <c r="Z546" i="10"/>
  <c r="N546" i="10" s="1"/>
  <c r="DB546" i="10" s="1"/>
  <c r="AA548" i="10"/>
  <c r="R548" i="10" s="1"/>
  <c r="DD548" i="10" s="1"/>
  <c r="AU550" i="10"/>
  <c r="AQ550" i="10"/>
  <c r="AK550" i="10"/>
  <c r="Y550" i="10"/>
  <c r="J550" i="10"/>
  <c r="CZ550" i="10" s="1"/>
  <c r="AR550" i="10"/>
  <c r="AL550" i="10"/>
  <c r="AH550" i="10"/>
  <c r="AD550" i="10"/>
  <c r="AA552" i="10"/>
  <c r="R552" i="10" s="1"/>
  <c r="DD552" i="10" s="1"/>
  <c r="EP552" i="10" s="1"/>
  <c r="AU554" i="10"/>
  <c r="AQ554" i="10"/>
  <c r="AK554" i="10"/>
  <c r="Y554" i="10"/>
  <c r="J554" i="10" s="1"/>
  <c r="CZ554" i="10" s="1"/>
  <c r="DG554" i="10" s="1"/>
  <c r="AR554" i="10"/>
  <c r="AL554" i="10"/>
  <c r="AH554" i="10"/>
  <c r="AD554" i="10"/>
  <c r="Z554" i="10"/>
  <c r="N554" i="10" s="1"/>
  <c r="DB554" i="10" s="1"/>
  <c r="AA556" i="10"/>
  <c r="R556" i="10" s="1"/>
  <c r="DD556" i="10" s="1"/>
  <c r="AU558" i="10"/>
  <c r="AQ558" i="10"/>
  <c r="AK558" i="10"/>
  <c r="Y558" i="10"/>
  <c r="J558" i="10" s="1"/>
  <c r="CZ558" i="10" s="1"/>
  <c r="AR558" i="10"/>
  <c r="AL558" i="10"/>
  <c r="AH558" i="10"/>
  <c r="AD558" i="10"/>
  <c r="AA560" i="10"/>
  <c r="R560" i="10" s="1"/>
  <c r="DD560" i="10" s="1"/>
  <c r="AU562" i="10"/>
  <c r="AQ562" i="10"/>
  <c r="AK562" i="10"/>
  <c r="Y562" i="10"/>
  <c r="J562" i="10" s="1"/>
  <c r="CZ562" i="10" s="1"/>
  <c r="AR562" i="10"/>
  <c r="AL562" i="10"/>
  <c r="AH562" i="10"/>
  <c r="AD562" i="10"/>
  <c r="Z562" i="10"/>
  <c r="N562" i="10" s="1"/>
  <c r="DB562" i="10" s="1"/>
  <c r="AA564" i="10"/>
  <c r="R564" i="10"/>
  <c r="DD564" i="10" s="1"/>
  <c r="AU566" i="10"/>
  <c r="AQ566" i="10"/>
  <c r="AK566" i="10"/>
  <c r="Y566" i="10"/>
  <c r="J566" i="10" s="1"/>
  <c r="CZ566" i="10" s="1"/>
  <c r="AR566" i="10"/>
  <c r="AL566" i="10"/>
  <c r="AH566" i="10"/>
  <c r="AD566" i="10"/>
  <c r="AA568" i="10"/>
  <c r="R568" i="10" s="1"/>
  <c r="DD568" i="10" s="1"/>
  <c r="AU570" i="10"/>
  <c r="AQ570" i="10"/>
  <c r="AK570" i="10"/>
  <c r="Y570" i="10"/>
  <c r="J570" i="10" s="1"/>
  <c r="CZ570" i="10" s="1"/>
  <c r="AR570" i="10"/>
  <c r="AL570" i="10"/>
  <c r="AH570" i="10"/>
  <c r="AD570" i="10"/>
  <c r="Z570" i="10"/>
  <c r="N570" i="10" s="1"/>
  <c r="DB570" i="10" s="1"/>
  <c r="AA572" i="10"/>
  <c r="R572" i="10" s="1"/>
  <c r="DD572" i="10" s="1"/>
  <c r="AG574" i="10"/>
  <c r="AG578" i="10"/>
  <c r="AJ578" i="10"/>
  <c r="AG582" i="10"/>
  <c r="AG590" i="10"/>
  <c r="AG594" i="10"/>
  <c r="AJ594" i="10"/>
  <c r="AG598" i="10"/>
  <c r="AG602" i="10"/>
  <c r="AJ602" i="10"/>
  <c r="AG606" i="10"/>
  <c r="AG610" i="10"/>
  <c r="AJ610" i="10"/>
  <c r="AG614" i="10"/>
  <c r="AG618" i="10"/>
  <c r="AJ618" i="10"/>
  <c r="AG622" i="10"/>
  <c r="AG626" i="10"/>
  <c r="AJ626" i="10"/>
  <c r="AG630" i="10"/>
  <c r="AG634" i="10"/>
  <c r="AJ634" i="10"/>
  <c r="AG638" i="10"/>
  <c r="AG642" i="10"/>
  <c r="AJ642" i="10"/>
  <c r="AG646" i="10"/>
  <c r="AG650" i="10"/>
  <c r="AJ650" i="10"/>
  <c r="AG654" i="10"/>
  <c r="AG658" i="10"/>
  <c r="AJ658" i="10"/>
  <c r="L289" i="10"/>
  <c r="S291" i="10"/>
  <c r="S299" i="10"/>
  <c r="P301" i="10"/>
  <c r="P317" i="10"/>
  <c r="S323" i="10"/>
  <c r="L329" i="10"/>
  <c r="L337" i="10"/>
  <c r="L345" i="10"/>
  <c r="P349" i="10"/>
  <c r="L353" i="10"/>
  <c r="S355" i="10"/>
  <c r="AE414" i="10"/>
  <c r="AI414" i="10"/>
  <c r="AM414" i="10"/>
  <c r="Y414" i="10"/>
  <c r="J414" i="10" s="1"/>
  <c r="CZ414" i="10" s="1"/>
  <c r="EL420" i="10"/>
  <c r="EN420" i="10"/>
  <c r="EP420" i="10"/>
  <c r="EK420" i="10"/>
  <c r="EO420" i="10"/>
  <c r="DS420" i="10"/>
  <c r="DU420" i="10"/>
  <c r="DW420" i="10"/>
  <c r="EM420" i="10"/>
  <c r="EQ420" i="10"/>
  <c r="DR420" i="10"/>
  <c r="DT420" i="10"/>
  <c r="DV420" i="10"/>
  <c r="DX420" i="10"/>
  <c r="AE422" i="10"/>
  <c r="AI422" i="10"/>
  <c r="AM422" i="10"/>
  <c r="Y422" i="10"/>
  <c r="J422" i="10" s="1"/>
  <c r="CZ422" i="10" s="1"/>
  <c r="AE430" i="10"/>
  <c r="AM430" i="10"/>
  <c r="AI430" i="10"/>
  <c r="AE438" i="10"/>
  <c r="AM438" i="10"/>
  <c r="AI438" i="10"/>
  <c r="AE446" i="10"/>
  <c r="AM446" i="10"/>
  <c r="AI446" i="10"/>
  <c r="AE454" i="10"/>
  <c r="AM454" i="10"/>
  <c r="AI454" i="10"/>
  <c r="AE462" i="10"/>
  <c r="AM462" i="10"/>
  <c r="AI462" i="10"/>
  <c r="AE470" i="10"/>
  <c r="AM470" i="10"/>
  <c r="AI470" i="10"/>
  <c r="AE478" i="10"/>
  <c r="AM478" i="10"/>
  <c r="AI478" i="10"/>
  <c r="AE486" i="10"/>
  <c r="AM486" i="10"/>
  <c r="AI486" i="10"/>
  <c r="AE494" i="10"/>
  <c r="AM494" i="10"/>
  <c r="AI494" i="10"/>
  <c r="AE502" i="10"/>
  <c r="AM502" i="10"/>
  <c r="AI502" i="10"/>
  <c r="AE510" i="10"/>
  <c r="AM510" i="10"/>
  <c r="AI510" i="10"/>
  <c r="AE518" i="10"/>
  <c r="AM518" i="10"/>
  <c r="AI518" i="10"/>
  <c r="AE526" i="10"/>
  <c r="AM526" i="10"/>
  <c r="AI526" i="10"/>
  <c r="AE534" i="10"/>
  <c r="AM534" i="10"/>
  <c r="AI534" i="10"/>
  <c r="AE542" i="10"/>
  <c r="AM542" i="10"/>
  <c r="AI542" i="10"/>
  <c r="AE550" i="10"/>
  <c r="AM550" i="10"/>
  <c r="AI550" i="10"/>
  <c r="AE558" i="10"/>
  <c r="AM558" i="10"/>
  <c r="AI558" i="10"/>
  <c r="AE566" i="10"/>
  <c r="AM566" i="10"/>
  <c r="AI566" i="10"/>
  <c r="AE574" i="10"/>
  <c r="AM574" i="10"/>
  <c r="AI574" i="10"/>
  <c r="Z574" i="10"/>
  <c r="N574" i="10" s="1"/>
  <c r="DB574" i="10" s="1"/>
  <c r="AD574" i="10"/>
  <c r="AH574" i="10"/>
  <c r="AL574" i="10"/>
  <c r="Y574" i="10"/>
  <c r="J574" i="10" s="1"/>
  <c r="CZ574" i="10" s="1"/>
  <c r="AK574" i="10"/>
  <c r="AE582" i="10"/>
  <c r="AM582" i="10"/>
  <c r="AI582" i="10"/>
  <c r="Z582" i="10"/>
  <c r="N582" i="10" s="1"/>
  <c r="DB582" i="10" s="1"/>
  <c r="AD582" i="10"/>
  <c r="AH582" i="10"/>
  <c r="AL582" i="10"/>
  <c r="Y582" i="10"/>
  <c r="J582" i="10" s="1"/>
  <c r="CZ582" i="10" s="1"/>
  <c r="AK582" i="10"/>
  <c r="AE590" i="10"/>
  <c r="AM590" i="10"/>
  <c r="AI590" i="10"/>
  <c r="Z590" i="10"/>
  <c r="N590" i="10" s="1"/>
  <c r="DB590" i="10" s="1"/>
  <c r="AD590" i="10"/>
  <c r="AH590" i="10"/>
  <c r="AL590" i="10"/>
  <c r="Y590" i="10"/>
  <c r="J590" i="10" s="1"/>
  <c r="CZ590" i="10" s="1"/>
  <c r="AK590" i="10"/>
  <c r="AE598" i="10"/>
  <c r="AM598" i="10"/>
  <c r="AI598" i="10"/>
  <c r="Z598" i="10"/>
  <c r="N598" i="10" s="1"/>
  <c r="DB598" i="10" s="1"/>
  <c r="AD598" i="10"/>
  <c r="AH598" i="10"/>
  <c r="AL598" i="10"/>
  <c r="Y598" i="10"/>
  <c r="J598" i="10" s="1"/>
  <c r="CZ598" i="10" s="1"/>
  <c r="AK598" i="10"/>
  <c r="AE606" i="10"/>
  <c r="AM606" i="10"/>
  <c r="AI606" i="10"/>
  <c r="Z606" i="10"/>
  <c r="N606" i="10" s="1"/>
  <c r="DB606" i="10" s="1"/>
  <c r="AD606" i="10"/>
  <c r="AH606" i="10"/>
  <c r="AL606" i="10"/>
  <c r="Y606" i="10"/>
  <c r="J606" i="10" s="1"/>
  <c r="CZ606" i="10" s="1"/>
  <c r="AK606" i="10"/>
  <c r="AE614" i="10"/>
  <c r="AM614" i="10"/>
  <c r="AI614" i="10"/>
  <c r="Z614" i="10"/>
  <c r="N614" i="10" s="1"/>
  <c r="DB614" i="10" s="1"/>
  <c r="AD614" i="10"/>
  <c r="AH614" i="10"/>
  <c r="AL614" i="10"/>
  <c r="Y614" i="10"/>
  <c r="J614" i="10" s="1"/>
  <c r="CZ614" i="10" s="1"/>
  <c r="AK614" i="10"/>
  <c r="AE622" i="10"/>
  <c r="AM622" i="10"/>
  <c r="AI622" i="10"/>
  <c r="Z622" i="10"/>
  <c r="N622" i="10" s="1"/>
  <c r="DB622" i="10" s="1"/>
  <c r="AD622" i="10"/>
  <c r="AH622" i="10"/>
  <c r="AL622" i="10"/>
  <c r="Y622" i="10"/>
  <c r="J622" i="10" s="1"/>
  <c r="CZ622" i="10" s="1"/>
  <c r="AK622" i="10"/>
  <c r="AE630" i="10"/>
  <c r="AM630" i="10"/>
  <c r="AI630" i="10"/>
  <c r="Z630" i="10"/>
  <c r="N630" i="10" s="1"/>
  <c r="DB630" i="10" s="1"/>
  <c r="AD630" i="10"/>
  <c r="AH630" i="10"/>
  <c r="AL630" i="10"/>
  <c r="Y630" i="10"/>
  <c r="J630" i="10" s="1"/>
  <c r="CZ630" i="10" s="1"/>
  <c r="AK630" i="10"/>
  <c r="AE638" i="10"/>
  <c r="AM638" i="10"/>
  <c r="AI638" i="10"/>
  <c r="Z638" i="10"/>
  <c r="N638" i="10" s="1"/>
  <c r="DB638" i="10" s="1"/>
  <c r="AD638" i="10"/>
  <c r="AH638" i="10"/>
  <c r="AL638" i="10"/>
  <c r="Y638" i="10"/>
  <c r="J638" i="10" s="1"/>
  <c r="CZ638" i="10" s="1"/>
  <c r="AK638" i="10"/>
  <c r="AE646" i="10"/>
  <c r="AM646" i="10"/>
  <c r="AI646" i="10"/>
  <c r="Z646" i="10"/>
  <c r="N646" i="10" s="1"/>
  <c r="DB646" i="10" s="1"/>
  <c r="AD646" i="10"/>
  <c r="AH646" i="10"/>
  <c r="AL646" i="10"/>
  <c r="Y646" i="10"/>
  <c r="J646" i="10" s="1"/>
  <c r="CZ646" i="10" s="1"/>
  <c r="AK646" i="10"/>
  <c r="AE654" i="10"/>
  <c r="AM654" i="10"/>
  <c r="AI654" i="10"/>
  <c r="Z654" i="10"/>
  <c r="N654" i="10" s="1"/>
  <c r="DB654" i="10" s="1"/>
  <c r="AD654" i="10"/>
  <c r="AH654" i="10"/>
  <c r="AL654" i="10"/>
  <c r="Y654" i="10"/>
  <c r="J654" i="10" s="1"/>
  <c r="CZ654" i="10" s="1"/>
  <c r="AK654" i="10"/>
  <c r="S359" i="10"/>
  <c r="P360" i="10"/>
  <c r="P368" i="10"/>
  <c r="P376" i="10"/>
  <c r="EE428" i="10"/>
  <c r="EF428" i="10"/>
  <c r="EH428" i="10"/>
  <c r="EJ428" i="10"/>
  <c r="DM428" i="10"/>
  <c r="DO428" i="10"/>
  <c r="DQ428" i="10"/>
  <c r="EG428" i="10"/>
  <c r="EI428" i="10"/>
  <c r="DL428" i="10"/>
  <c r="DN428" i="10"/>
  <c r="DP428" i="10"/>
  <c r="EE436" i="10"/>
  <c r="EF436" i="10"/>
  <c r="EH436" i="10"/>
  <c r="EJ436" i="10"/>
  <c r="DM436" i="10"/>
  <c r="DO436" i="10"/>
  <c r="DQ436" i="10"/>
  <c r="EG436" i="10"/>
  <c r="EI436" i="10"/>
  <c r="DL436" i="10"/>
  <c r="DN436" i="10"/>
  <c r="DP436" i="10"/>
  <c r="EE440" i="10"/>
  <c r="EF440" i="10"/>
  <c r="EH440" i="10"/>
  <c r="EJ440" i="10"/>
  <c r="DM440" i="10"/>
  <c r="DO440" i="10"/>
  <c r="DQ440" i="10"/>
  <c r="EG440" i="10"/>
  <c r="EI440" i="10"/>
  <c r="DL440" i="10"/>
  <c r="DN440" i="10"/>
  <c r="DP440" i="10"/>
  <c r="EE444" i="10"/>
  <c r="EF444" i="10"/>
  <c r="EH444" i="10"/>
  <c r="EJ444" i="10"/>
  <c r="DM444" i="10"/>
  <c r="DO444" i="10"/>
  <c r="DQ444" i="10"/>
  <c r="EG444" i="10"/>
  <c r="EI444" i="10"/>
  <c r="DL444" i="10"/>
  <c r="DN444" i="10"/>
  <c r="DP444" i="10"/>
  <c r="EE448" i="10"/>
  <c r="EF448" i="10"/>
  <c r="EH448" i="10"/>
  <c r="EJ448" i="10"/>
  <c r="DM448" i="10"/>
  <c r="DO448" i="10"/>
  <c r="DQ448" i="10"/>
  <c r="EG448" i="10"/>
  <c r="EI448" i="10"/>
  <c r="DL448" i="10"/>
  <c r="DN448" i="10"/>
  <c r="DP448" i="10"/>
  <c r="EE452" i="10"/>
  <c r="EF452" i="10"/>
  <c r="EH452" i="10"/>
  <c r="EJ452" i="10"/>
  <c r="DM452" i="10"/>
  <c r="DO452" i="10"/>
  <c r="DQ452" i="10"/>
  <c r="EG452" i="10"/>
  <c r="EI452" i="10"/>
  <c r="DL452" i="10"/>
  <c r="DN452" i="10"/>
  <c r="DP452" i="10"/>
  <c r="EE460" i="10"/>
  <c r="EF460" i="10"/>
  <c r="EH460" i="10"/>
  <c r="EJ460" i="10"/>
  <c r="DM460" i="10"/>
  <c r="DO460" i="10"/>
  <c r="DQ460" i="10"/>
  <c r="EG460" i="10"/>
  <c r="EI460" i="10"/>
  <c r="DL460" i="10"/>
  <c r="DN460" i="10"/>
  <c r="DP460" i="10"/>
  <c r="EE468" i="10"/>
  <c r="EF468" i="10"/>
  <c r="EH468" i="10"/>
  <c r="EJ468" i="10"/>
  <c r="DM468" i="10"/>
  <c r="DO468" i="10"/>
  <c r="DQ468" i="10"/>
  <c r="EG468" i="10"/>
  <c r="EI468" i="10"/>
  <c r="DL468" i="10"/>
  <c r="DN468" i="10"/>
  <c r="DP468" i="10"/>
  <c r="EE472" i="10"/>
  <c r="EF472" i="10"/>
  <c r="EH472" i="10"/>
  <c r="EJ472" i="10"/>
  <c r="DM472" i="10"/>
  <c r="DO472" i="10"/>
  <c r="DQ472" i="10"/>
  <c r="EG472" i="10"/>
  <c r="EI472" i="10"/>
  <c r="DL472" i="10"/>
  <c r="DN472" i="10"/>
  <c r="DP472" i="10"/>
  <c r="EE476" i="10"/>
  <c r="EF476" i="10"/>
  <c r="EH476" i="10"/>
  <c r="EJ476" i="10"/>
  <c r="DM476" i="10"/>
  <c r="DO476" i="10"/>
  <c r="DQ476" i="10"/>
  <c r="EG476" i="10"/>
  <c r="EI476" i="10"/>
  <c r="DL476" i="10"/>
  <c r="DN476" i="10"/>
  <c r="DP476" i="10"/>
  <c r="EE480" i="10"/>
  <c r="EF480" i="10"/>
  <c r="EH480" i="10"/>
  <c r="EJ480" i="10"/>
  <c r="DM480" i="10"/>
  <c r="DO480" i="10"/>
  <c r="DQ480" i="10"/>
  <c r="EG480" i="10"/>
  <c r="EI480" i="10"/>
  <c r="DL480" i="10"/>
  <c r="DN480" i="10"/>
  <c r="DP480" i="10"/>
  <c r="EE484" i="10"/>
  <c r="EF484" i="10"/>
  <c r="EH484" i="10"/>
  <c r="EJ484" i="10"/>
  <c r="DM484" i="10"/>
  <c r="DO484" i="10"/>
  <c r="DQ484" i="10"/>
  <c r="EG484" i="10"/>
  <c r="EI484" i="10"/>
  <c r="DL484" i="10"/>
  <c r="DN484" i="10"/>
  <c r="DP484" i="10"/>
  <c r="EE492" i="10"/>
  <c r="EF492" i="10"/>
  <c r="EH492" i="10"/>
  <c r="EJ492" i="10"/>
  <c r="DM492" i="10"/>
  <c r="DO492" i="10"/>
  <c r="DQ492" i="10"/>
  <c r="EG492" i="10"/>
  <c r="EI492" i="10"/>
  <c r="DL492" i="10"/>
  <c r="DN492" i="10"/>
  <c r="DP492" i="10"/>
  <c r="EE496" i="10"/>
  <c r="EF496" i="10"/>
  <c r="EH496" i="10"/>
  <c r="EJ496" i="10"/>
  <c r="DM496" i="10"/>
  <c r="DO496" i="10"/>
  <c r="DQ496" i="10"/>
  <c r="EG496" i="10"/>
  <c r="EI496" i="10"/>
  <c r="DL496" i="10"/>
  <c r="DN496" i="10"/>
  <c r="DP496" i="10"/>
  <c r="EE500" i="10"/>
  <c r="EF500" i="10"/>
  <c r="EH500" i="10"/>
  <c r="EJ500" i="10"/>
  <c r="DM500" i="10"/>
  <c r="DO500" i="10"/>
  <c r="DQ500" i="10"/>
  <c r="EG500" i="10"/>
  <c r="EI500" i="10"/>
  <c r="DL500" i="10"/>
  <c r="DN500" i="10"/>
  <c r="DP500" i="10"/>
  <c r="EE504" i="10"/>
  <c r="EF504" i="10"/>
  <c r="EH504" i="10"/>
  <c r="EJ504" i="10"/>
  <c r="DM504" i="10"/>
  <c r="DO504" i="10"/>
  <c r="DQ504" i="10"/>
  <c r="EG504" i="10"/>
  <c r="EI504" i="10"/>
  <c r="DL504" i="10"/>
  <c r="DN504" i="10"/>
  <c r="DP504" i="10"/>
  <c r="EE508" i="10"/>
  <c r="EF508" i="10"/>
  <c r="EH508" i="10"/>
  <c r="EJ508" i="10"/>
  <c r="DM508" i="10"/>
  <c r="DO508" i="10"/>
  <c r="DQ508" i="10"/>
  <c r="EG508" i="10"/>
  <c r="EI508" i="10"/>
  <c r="DL508" i="10"/>
  <c r="DN508" i="10"/>
  <c r="DP508" i="10"/>
  <c r="EE512" i="10"/>
  <c r="EF512" i="10"/>
  <c r="EH512" i="10"/>
  <c r="EJ512" i="10"/>
  <c r="DM512" i="10"/>
  <c r="DO512" i="10"/>
  <c r="DQ512" i="10"/>
  <c r="EG512" i="10"/>
  <c r="EI512" i="10"/>
  <c r="DL512" i="10"/>
  <c r="DN512" i="10"/>
  <c r="DP512" i="10"/>
  <c r="EE516" i="10"/>
  <c r="EF516" i="10"/>
  <c r="EH516" i="10"/>
  <c r="EJ516" i="10"/>
  <c r="DM516" i="10"/>
  <c r="DO516" i="10"/>
  <c r="DQ516" i="10"/>
  <c r="EG516" i="10"/>
  <c r="EI516" i="10"/>
  <c r="DL516" i="10"/>
  <c r="DN516" i="10"/>
  <c r="DP516" i="10"/>
  <c r="EE524" i="10"/>
  <c r="EF524" i="10"/>
  <c r="EH524" i="10"/>
  <c r="EJ524" i="10"/>
  <c r="DM524" i="10"/>
  <c r="DO524" i="10"/>
  <c r="DQ524" i="10"/>
  <c r="EG524" i="10"/>
  <c r="EI524" i="10"/>
  <c r="DL524" i="10"/>
  <c r="DN524" i="10"/>
  <c r="DP524" i="10"/>
  <c r="EK527" i="10"/>
  <c r="EM527" i="10"/>
  <c r="EO527" i="10"/>
  <c r="EQ527" i="10"/>
  <c r="EN527" i="10"/>
  <c r="DR527" i="10"/>
  <c r="DT527" i="10"/>
  <c r="DV527" i="10"/>
  <c r="DX527" i="10"/>
  <c r="EL527" i="10"/>
  <c r="EP527" i="10"/>
  <c r="DS527" i="10"/>
  <c r="DU527" i="10"/>
  <c r="DW527" i="10"/>
  <c r="EE532" i="10"/>
  <c r="EF532" i="10"/>
  <c r="EH532" i="10"/>
  <c r="EJ532" i="10"/>
  <c r="DM532" i="10"/>
  <c r="DO532" i="10"/>
  <c r="DQ532" i="10"/>
  <c r="EG532" i="10"/>
  <c r="EI532" i="10"/>
  <c r="DL532" i="10"/>
  <c r="DN532" i="10"/>
  <c r="DP532" i="10"/>
  <c r="EE536" i="10"/>
  <c r="EF536" i="10"/>
  <c r="EH536" i="10"/>
  <c r="EJ536" i="10"/>
  <c r="DM536" i="10"/>
  <c r="DO536" i="10"/>
  <c r="DQ536" i="10"/>
  <c r="EG536" i="10"/>
  <c r="EI536" i="10"/>
  <c r="DL536" i="10"/>
  <c r="DN536" i="10"/>
  <c r="DP536" i="10"/>
  <c r="EE548" i="10"/>
  <c r="EF548" i="10"/>
  <c r="EH548" i="10"/>
  <c r="EJ548" i="10"/>
  <c r="DM548" i="10"/>
  <c r="DO548" i="10"/>
  <c r="DQ548" i="10"/>
  <c r="EG548" i="10"/>
  <c r="EI548" i="10"/>
  <c r="DL548" i="10"/>
  <c r="DN548" i="10"/>
  <c r="DP548" i="10"/>
  <c r="EE552" i="10"/>
  <c r="EF552" i="10"/>
  <c r="EH552" i="10"/>
  <c r="EJ552" i="10"/>
  <c r="DM552" i="10"/>
  <c r="DO552" i="10"/>
  <c r="DQ552" i="10"/>
  <c r="EG552" i="10"/>
  <c r="EI552" i="10"/>
  <c r="DL552" i="10"/>
  <c r="DN552" i="10"/>
  <c r="DP552" i="10"/>
  <c r="EE560" i="10"/>
  <c r="EF560" i="10"/>
  <c r="EH560" i="10"/>
  <c r="EJ560" i="10"/>
  <c r="DM560" i="10"/>
  <c r="DO560" i="10"/>
  <c r="DQ560" i="10"/>
  <c r="EG560" i="10"/>
  <c r="EI560" i="10"/>
  <c r="DL560" i="10"/>
  <c r="DN560" i="10"/>
  <c r="DP560" i="10"/>
  <c r="EE564" i="10"/>
  <c r="EF564" i="10"/>
  <c r="EH564" i="10"/>
  <c r="EJ564" i="10"/>
  <c r="DM564" i="10"/>
  <c r="DO564" i="10"/>
  <c r="DQ564" i="10"/>
  <c r="EG564" i="10"/>
  <c r="EI564" i="10"/>
  <c r="DL564" i="10"/>
  <c r="DN564" i="10"/>
  <c r="DP564" i="10"/>
  <c r="EE572" i="10"/>
  <c r="EF572" i="10"/>
  <c r="EH572" i="10"/>
  <c r="EJ572" i="10"/>
  <c r="DM572" i="10"/>
  <c r="DO572" i="10"/>
  <c r="DQ572" i="10"/>
  <c r="EG572" i="10"/>
  <c r="EI572" i="10"/>
  <c r="DL572" i="10"/>
  <c r="DN572" i="10"/>
  <c r="DP572" i="10"/>
  <c r="EE576" i="10"/>
  <c r="EF576" i="10"/>
  <c r="EH576" i="10"/>
  <c r="EJ576" i="10"/>
  <c r="DM576" i="10"/>
  <c r="DO576" i="10"/>
  <c r="DQ576" i="10"/>
  <c r="EG576" i="10"/>
  <c r="EI576" i="10"/>
  <c r="DL576" i="10"/>
  <c r="DN576" i="10"/>
  <c r="DP576" i="10"/>
  <c r="EE580" i="10"/>
  <c r="EF580" i="10"/>
  <c r="EH580" i="10"/>
  <c r="EJ580" i="10"/>
  <c r="DM580" i="10"/>
  <c r="DO580" i="10"/>
  <c r="DQ580" i="10"/>
  <c r="EG580" i="10"/>
  <c r="EI580" i="10"/>
  <c r="DL580" i="10"/>
  <c r="DN580" i="10"/>
  <c r="DP580" i="10"/>
  <c r="EE584" i="10"/>
  <c r="EF584" i="10"/>
  <c r="EH584" i="10"/>
  <c r="EJ584" i="10"/>
  <c r="DM584" i="10"/>
  <c r="DO584" i="10"/>
  <c r="DQ584" i="10"/>
  <c r="EG584" i="10"/>
  <c r="EI584" i="10"/>
  <c r="DL584" i="10"/>
  <c r="DN584" i="10"/>
  <c r="DP584" i="10"/>
  <c r="EE588" i="10"/>
  <c r="EF588" i="10"/>
  <c r="EH588" i="10"/>
  <c r="EJ588" i="10"/>
  <c r="DM588" i="10"/>
  <c r="DO588" i="10"/>
  <c r="DQ588" i="10"/>
  <c r="EG588" i="10"/>
  <c r="EI588" i="10"/>
  <c r="DL588" i="10"/>
  <c r="DN588" i="10"/>
  <c r="DP588" i="10"/>
  <c r="EE592" i="10"/>
  <c r="EF592" i="10"/>
  <c r="EH592" i="10"/>
  <c r="EJ592" i="10"/>
  <c r="DM592" i="10"/>
  <c r="DO592" i="10"/>
  <c r="DQ592" i="10"/>
  <c r="EG592" i="10"/>
  <c r="EI592" i="10"/>
  <c r="DL592" i="10"/>
  <c r="DN592" i="10"/>
  <c r="DP592" i="10"/>
  <c r="EE600" i="10"/>
  <c r="EF600" i="10"/>
  <c r="EH600" i="10"/>
  <c r="EJ600" i="10"/>
  <c r="DM600" i="10"/>
  <c r="DO600" i="10"/>
  <c r="DQ600" i="10"/>
  <c r="EG600" i="10"/>
  <c r="EI600" i="10"/>
  <c r="DL600" i="10"/>
  <c r="DN600" i="10"/>
  <c r="DP600" i="10"/>
  <c r="EE608" i="10"/>
  <c r="EF608" i="10"/>
  <c r="EH608" i="10"/>
  <c r="EJ608" i="10"/>
  <c r="DM608" i="10"/>
  <c r="DO608" i="10"/>
  <c r="DQ608" i="10"/>
  <c r="EG608" i="10"/>
  <c r="EI608" i="10"/>
  <c r="DL608" i="10"/>
  <c r="DN608" i="10"/>
  <c r="DP608" i="10"/>
  <c r="EE612" i="10"/>
  <c r="EF612" i="10"/>
  <c r="EH612" i="10"/>
  <c r="EJ612" i="10"/>
  <c r="DM612" i="10"/>
  <c r="DO612" i="10"/>
  <c r="DQ612" i="10"/>
  <c r="EG612" i="10"/>
  <c r="EI612" i="10"/>
  <c r="DL612" i="10"/>
  <c r="DN612" i="10"/>
  <c r="DP612" i="10"/>
  <c r="EE616" i="10"/>
  <c r="EF616" i="10"/>
  <c r="EH616" i="10"/>
  <c r="EJ616" i="10"/>
  <c r="DM616" i="10"/>
  <c r="DO616" i="10"/>
  <c r="DQ616" i="10"/>
  <c r="EG616" i="10"/>
  <c r="EI616" i="10"/>
  <c r="DL616" i="10"/>
  <c r="DN616" i="10"/>
  <c r="DP616" i="10"/>
  <c r="EE624" i="10"/>
  <c r="EF624" i="10"/>
  <c r="EH624" i="10"/>
  <c r="EJ624" i="10"/>
  <c r="DM624" i="10"/>
  <c r="DO624" i="10"/>
  <c r="DQ624" i="10"/>
  <c r="EG624" i="10"/>
  <c r="EI624" i="10"/>
  <c r="DL624" i="10"/>
  <c r="DN624" i="10"/>
  <c r="DP624" i="10"/>
  <c r="EE632" i="10"/>
  <c r="EF632" i="10"/>
  <c r="EH632" i="10"/>
  <c r="EJ632" i="10"/>
  <c r="DM632" i="10"/>
  <c r="DO632" i="10"/>
  <c r="DQ632" i="10"/>
  <c r="EG632" i="10"/>
  <c r="EI632" i="10"/>
  <c r="DL632" i="10"/>
  <c r="DN632" i="10"/>
  <c r="DP632" i="10"/>
  <c r="EE636" i="10"/>
  <c r="EF636" i="10"/>
  <c r="EH636" i="10"/>
  <c r="EJ636" i="10"/>
  <c r="DM636" i="10"/>
  <c r="DO636" i="10"/>
  <c r="DQ636" i="10"/>
  <c r="EG636" i="10"/>
  <c r="EI636" i="10"/>
  <c r="DL636" i="10"/>
  <c r="DN636" i="10"/>
  <c r="DP636" i="10"/>
  <c r="EE640" i="10"/>
  <c r="EF640" i="10"/>
  <c r="EH640" i="10"/>
  <c r="EJ640" i="10"/>
  <c r="DM640" i="10"/>
  <c r="DO640" i="10"/>
  <c r="DQ640" i="10"/>
  <c r="EG640" i="10"/>
  <c r="EI640" i="10"/>
  <c r="DL640" i="10"/>
  <c r="DN640" i="10"/>
  <c r="DP640" i="10"/>
  <c r="EE652" i="10"/>
  <c r="EF652" i="10"/>
  <c r="EH652" i="10"/>
  <c r="EJ652" i="10"/>
  <c r="DM652" i="10"/>
  <c r="DO652" i="10"/>
  <c r="DQ652" i="10"/>
  <c r="EG652" i="10"/>
  <c r="EI652" i="10"/>
  <c r="DL652" i="10"/>
  <c r="DN652" i="10"/>
  <c r="DP652" i="10"/>
  <c r="AE428" i="10"/>
  <c r="AI428" i="10"/>
  <c r="AM428" i="10"/>
  <c r="Y428" i="10"/>
  <c r="J428" i="10" s="1"/>
  <c r="CZ428" i="10" s="1"/>
  <c r="AG428" i="10"/>
  <c r="AO428" i="10"/>
  <c r="AK428" i="10"/>
  <c r="AE432" i="10"/>
  <c r="AI432" i="10"/>
  <c r="AM432" i="10"/>
  <c r="Y432" i="10"/>
  <c r="J432" i="10" s="1"/>
  <c r="CZ432" i="10" s="1"/>
  <c r="AG432" i="10"/>
  <c r="AO432" i="10"/>
  <c r="AK432" i="10"/>
  <c r="AE436" i="10"/>
  <c r="AI436" i="10"/>
  <c r="AM436" i="10"/>
  <c r="Y436" i="10"/>
  <c r="J436" i="10" s="1"/>
  <c r="CZ436" i="10" s="1"/>
  <c r="AG436" i="10"/>
  <c r="AO436" i="10"/>
  <c r="AK436" i="10"/>
  <c r="AE440" i="10"/>
  <c r="AI440" i="10"/>
  <c r="AM440" i="10"/>
  <c r="Y440" i="10"/>
  <c r="J440" i="10" s="1"/>
  <c r="CZ440" i="10" s="1"/>
  <c r="AG440" i="10"/>
  <c r="AO440" i="10"/>
  <c r="AK440" i="10"/>
  <c r="AE444" i="10"/>
  <c r="AI444" i="10"/>
  <c r="AM444" i="10"/>
  <c r="Y444" i="10"/>
  <c r="J444" i="10" s="1"/>
  <c r="CZ444" i="10" s="1"/>
  <c r="EC444" i="10" s="1"/>
  <c r="AG444" i="10"/>
  <c r="AO444" i="10"/>
  <c r="AK444" i="10"/>
  <c r="AE448" i="10"/>
  <c r="AI448" i="10"/>
  <c r="AM448" i="10"/>
  <c r="Y448" i="10"/>
  <c r="J448" i="10" s="1"/>
  <c r="CZ448" i="10" s="1"/>
  <c r="AG448" i="10"/>
  <c r="AO448" i="10"/>
  <c r="AK448" i="10"/>
  <c r="AE452" i="10"/>
  <c r="AI452" i="10"/>
  <c r="AM452" i="10"/>
  <c r="Y452" i="10"/>
  <c r="J452" i="10" s="1"/>
  <c r="CZ452" i="10" s="1"/>
  <c r="AG452" i="10"/>
  <c r="AO452" i="10"/>
  <c r="AK452" i="10"/>
  <c r="AE456" i="10"/>
  <c r="AI456" i="10"/>
  <c r="AM456" i="10"/>
  <c r="Y456" i="10"/>
  <c r="J456" i="10" s="1"/>
  <c r="CZ456" i="10" s="1"/>
  <c r="DG456" i="10" s="1"/>
  <c r="AG456" i="10"/>
  <c r="AO456" i="10"/>
  <c r="AK456" i="10"/>
  <c r="AE460" i="10"/>
  <c r="AI460" i="10"/>
  <c r="AM460" i="10"/>
  <c r="Y460" i="10"/>
  <c r="J460" i="10" s="1"/>
  <c r="CZ460" i="10" s="1"/>
  <c r="EC460" i="10" s="1"/>
  <c r="AG460" i="10"/>
  <c r="AO460" i="10"/>
  <c r="AK460" i="10"/>
  <c r="AE464" i="10"/>
  <c r="AI464" i="10"/>
  <c r="AM464" i="10"/>
  <c r="Y464" i="10"/>
  <c r="J464" i="10" s="1"/>
  <c r="CZ464" i="10" s="1"/>
  <c r="AG464" i="10"/>
  <c r="AO464" i="10"/>
  <c r="AK464" i="10"/>
  <c r="AE468" i="10"/>
  <c r="AI468" i="10"/>
  <c r="AM468" i="10"/>
  <c r="Y468" i="10"/>
  <c r="J468" i="10" s="1"/>
  <c r="CZ468" i="10" s="1"/>
  <c r="AG468" i="10"/>
  <c r="AO468" i="10"/>
  <c r="AK468" i="10"/>
  <c r="AE472" i="10"/>
  <c r="AI472" i="10"/>
  <c r="AM472" i="10"/>
  <c r="Y472" i="10"/>
  <c r="J472" i="10" s="1"/>
  <c r="CZ472" i="10" s="1"/>
  <c r="AG472" i="10"/>
  <c r="AO472" i="10"/>
  <c r="AK472" i="10"/>
  <c r="AE476" i="10"/>
  <c r="AI476" i="10"/>
  <c r="AM476" i="10"/>
  <c r="Y476" i="10"/>
  <c r="J476" i="10" s="1"/>
  <c r="CZ476" i="10" s="1"/>
  <c r="EC476" i="10" s="1"/>
  <c r="AG476" i="10"/>
  <c r="AO476" i="10"/>
  <c r="AK476" i="10"/>
  <c r="AE480" i="10"/>
  <c r="AI480" i="10"/>
  <c r="AM480" i="10"/>
  <c r="Y480" i="10"/>
  <c r="J480" i="10" s="1"/>
  <c r="CZ480" i="10" s="1"/>
  <c r="AG480" i="10"/>
  <c r="AO480" i="10"/>
  <c r="AK480" i="10"/>
  <c r="AE484" i="10"/>
  <c r="AI484" i="10"/>
  <c r="AM484" i="10"/>
  <c r="Y484" i="10"/>
  <c r="J484" i="10" s="1"/>
  <c r="CZ484" i="10" s="1"/>
  <c r="AG484" i="10"/>
  <c r="AO484" i="10"/>
  <c r="AK484" i="10"/>
  <c r="AE488" i="10"/>
  <c r="AI488" i="10"/>
  <c r="AM488" i="10"/>
  <c r="Y488" i="10"/>
  <c r="J488" i="10" s="1"/>
  <c r="CZ488" i="10" s="1"/>
  <c r="AG488" i="10"/>
  <c r="AO488" i="10"/>
  <c r="AK488" i="10"/>
  <c r="AE492" i="10"/>
  <c r="AI492" i="10"/>
  <c r="AM492" i="10"/>
  <c r="Y492" i="10"/>
  <c r="J492" i="10" s="1"/>
  <c r="CZ492" i="10" s="1"/>
  <c r="EC492" i="10" s="1"/>
  <c r="AG492" i="10"/>
  <c r="AO492" i="10"/>
  <c r="AK492" i="10"/>
  <c r="AE496" i="10"/>
  <c r="AI496" i="10"/>
  <c r="AM496" i="10"/>
  <c r="Y496" i="10"/>
  <c r="J496" i="10" s="1"/>
  <c r="CZ496" i="10" s="1"/>
  <c r="AG496" i="10"/>
  <c r="AO496" i="10"/>
  <c r="AK496" i="10"/>
  <c r="AE500" i="10"/>
  <c r="AI500" i="10"/>
  <c r="AM500" i="10"/>
  <c r="Y500" i="10"/>
  <c r="J500" i="10" s="1"/>
  <c r="CZ500" i="10" s="1"/>
  <c r="AG500" i="10"/>
  <c r="AO500" i="10"/>
  <c r="AK500" i="10"/>
  <c r="AE504" i="10"/>
  <c r="AI504" i="10"/>
  <c r="AM504" i="10"/>
  <c r="Y504" i="10"/>
  <c r="J504" i="10"/>
  <c r="CZ504" i="10" s="1"/>
  <c r="AG504" i="10"/>
  <c r="AO504" i="10"/>
  <c r="AK504" i="10"/>
  <c r="AE508" i="10"/>
  <c r="AI508" i="10"/>
  <c r="AM508" i="10"/>
  <c r="Y508" i="10"/>
  <c r="J508" i="10" s="1"/>
  <c r="CZ508" i="10" s="1"/>
  <c r="EC508" i="10" s="1"/>
  <c r="AG508" i="10"/>
  <c r="AO508" i="10"/>
  <c r="AK508" i="10"/>
  <c r="AE512" i="10"/>
  <c r="AI512" i="10"/>
  <c r="AM512" i="10"/>
  <c r="Y512" i="10"/>
  <c r="J512" i="10" s="1"/>
  <c r="CZ512" i="10" s="1"/>
  <c r="AG512" i="10"/>
  <c r="AO512" i="10"/>
  <c r="AK512" i="10"/>
  <c r="AE516" i="10"/>
  <c r="AI516" i="10"/>
  <c r="AM516" i="10"/>
  <c r="Y516" i="10"/>
  <c r="J516" i="10" s="1"/>
  <c r="CZ516" i="10" s="1"/>
  <c r="AG516" i="10"/>
  <c r="AO516" i="10"/>
  <c r="AK516" i="10"/>
  <c r="AE520" i="10"/>
  <c r="AI520" i="10"/>
  <c r="AM520" i="10"/>
  <c r="Y520" i="10"/>
  <c r="J520" i="10" s="1"/>
  <c r="CZ520" i="10" s="1"/>
  <c r="AG520" i="10"/>
  <c r="AO520" i="10"/>
  <c r="AK520" i="10"/>
  <c r="AE524" i="10"/>
  <c r="AI524" i="10"/>
  <c r="AM524" i="10"/>
  <c r="Y524" i="10"/>
  <c r="J524" i="10" s="1"/>
  <c r="CZ524" i="10" s="1"/>
  <c r="EC524" i="10" s="1"/>
  <c r="AG524" i="10"/>
  <c r="AO524" i="10"/>
  <c r="AK524" i="10"/>
  <c r="AE532" i="10"/>
  <c r="AI532" i="10"/>
  <c r="AM532" i="10"/>
  <c r="Y532" i="10"/>
  <c r="J532" i="10" s="1"/>
  <c r="CZ532" i="10" s="1"/>
  <c r="AG532" i="10"/>
  <c r="AO532" i="10"/>
  <c r="AK532" i="10"/>
  <c r="AE536" i="10"/>
  <c r="AI536" i="10"/>
  <c r="AM536" i="10"/>
  <c r="Y536" i="10"/>
  <c r="J536" i="10" s="1"/>
  <c r="CZ536" i="10" s="1"/>
  <c r="DY536" i="10" s="1"/>
  <c r="AG536" i="10"/>
  <c r="AO536" i="10"/>
  <c r="AK536" i="10"/>
  <c r="AE540" i="10"/>
  <c r="AI540" i="10"/>
  <c r="AM540" i="10"/>
  <c r="Y540" i="10"/>
  <c r="J540" i="10" s="1"/>
  <c r="CZ540" i="10" s="1"/>
  <c r="AG540" i="10"/>
  <c r="AO540" i="10"/>
  <c r="AK540" i="10"/>
  <c r="AE544" i="10"/>
  <c r="AI544" i="10"/>
  <c r="AM544" i="10"/>
  <c r="Y544" i="10"/>
  <c r="J544" i="10" s="1"/>
  <c r="CZ544" i="10" s="1"/>
  <c r="AG544" i="10"/>
  <c r="AO544" i="10"/>
  <c r="AK544" i="10"/>
  <c r="AE548" i="10"/>
  <c r="AI548" i="10"/>
  <c r="AM548" i="10"/>
  <c r="Y548" i="10"/>
  <c r="J548" i="10" s="1"/>
  <c r="CZ548" i="10" s="1"/>
  <c r="AG548" i="10"/>
  <c r="AO548" i="10"/>
  <c r="AK548" i="10"/>
  <c r="AE552" i="10"/>
  <c r="AI552" i="10"/>
  <c r="AM552" i="10"/>
  <c r="Y552" i="10"/>
  <c r="J552" i="10" s="1"/>
  <c r="CZ552" i="10" s="1"/>
  <c r="AG552" i="10"/>
  <c r="AO552" i="10"/>
  <c r="AK552" i="10"/>
  <c r="AE556" i="10"/>
  <c r="AI556" i="10"/>
  <c r="AM556" i="10"/>
  <c r="Y556" i="10"/>
  <c r="J556" i="10" s="1"/>
  <c r="CZ556" i="10" s="1"/>
  <c r="EC556" i="10" s="1"/>
  <c r="AG556" i="10"/>
  <c r="AO556" i="10"/>
  <c r="AK556" i="10"/>
  <c r="AE560" i="10"/>
  <c r="AI560" i="10"/>
  <c r="AM560" i="10"/>
  <c r="Y560" i="10"/>
  <c r="J560" i="10" s="1"/>
  <c r="CZ560" i="10" s="1"/>
  <c r="AG560" i="10"/>
  <c r="AO560" i="10"/>
  <c r="AK560" i="10"/>
  <c r="AE564" i="10"/>
  <c r="AI564" i="10"/>
  <c r="AM564" i="10"/>
  <c r="Y564" i="10"/>
  <c r="J564" i="10" s="1"/>
  <c r="CZ564" i="10" s="1"/>
  <c r="AG564" i="10"/>
  <c r="AO564" i="10"/>
  <c r="AK564" i="10"/>
  <c r="AE568" i="10"/>
  <c r="AI568" i="10"/>
  <c r="AM568" i="10"/>
  <c r="Y568" i="10"/>
  <c r="J568" i="10" s="1"/>
  <c r="CZ568" i="10" s="1"/>
  <c r="DI568" i="10" s="1"/>
  <c r="AG568" i="10"/>
  <c r="AO568" i="10"/>
  <c r="AK568" i="10"/>
  <c r="AE572" i="10"/>
  <c r="AI572" i="10"/>
  <c r="AM572" i="10"/>
  <c r="Y572" i="10"/>
  <c r="J572" i="10" s="1"/>
  <c r="CZ572" i="10" s="1"/>
  <c r="AG572" i="10"/>
  <c r="AO572" i="10"/>
  <c r="AK572" i="10"/>
  <c r="AE576" i="10"/>
  <c r="AI576" i="10"/>
  <c r="AM576" i="10"/>
  <c r="Y576" i="10"/>
  <c r="J576" i="10" s="1"/>
  <c r="CZ576" i="10" s="1"/>
  <c r="AG576" i="10"/>
  <c r="AO576" i="10"/>
  <c r="AK576" i="10"/>
  <c r="AE580" i="10"/>
  <c r="AI580" i="10"/>
  <c r="AM580" i="10"/>
  <c r="Y580" i="10"/>
  <c r="J580" i="10" s="1"/>
  <c r="CZ580" i="10" s="1"/>
  <c r="AG580" i="10"/>
  <c r="AO580" i="10"/>
  <c r="AK580" i="10"/>
  <c r="AE584" i="10"/>
  <c r="AI584" i="10"/>
  <c r="AM584" i="10"/>
  <c r="Y584" i="10"/>
  <c r="J584" i="10" s="1"/>
  <c r="CZ584" i="10" s="1"/>
  <c r="AG584" i="10"/>
  <c r="AO584" i="10"/>
  <c r="AK584" i="10"/>
  <c r="AE588" i="10"/>
  <c r="AI588" i="10"/>
  <c r="AM588" i="10"/>
  <c r="Y588" i="10"/>
  <c r="J588" i="10" s="1"/>
  <c r="CZ588" i="10" s="1"/>
  <c r="AG588" i="10"/>
  <c r="AO588" i="10"/>
  <c r="AK588" i="10"/>
  <c r="AE592" i="10"/>
  <c r="AI592" i="10"/>
  <c r="AM592" i="10"/>
  <c r="Y592" i="10"/>
  <c r="J592" i="10" s="1"/>
  <c r="CZ592" i="10" s="1"/>
  <c r="AG592" i="10"/>
  <c r="AO592" i="10"/>
  <c r="AK592" i="10"/>
  <c r="AE596" i="10"/>
  <c r="AI596" i="10"/>
  <c r="AM596" i="10"/>
  <c r="Y596" i="10"/>
  <c r="J596" i="10" s="1"/>
  <c r="CZ596" i="10" s="1"/>
  <c r="AG596" i="10"/>
  <c r="AO596" i="10"/>
  <c r="AK596" i="10"/>
  <c r="AE600" i="10"/>
  <c r="AI600" i="10"/>
  <c r="AM600" i="10"/>
  <c r="Y600" i="10"/>
  <c r="J600" i="10" s="1"/>
  <c r="CZ600" i="10" s="1"/>
  <c r="DG600" i="10" s="1"/>
  <c r="AG600" i="10"/>
  <c r="AO600" i="10"/>
  <c r="AK600" i="10"/>
  <c r="AE604" i="10"/>
  <c r="AI604" i="10"/>
  <c r="AM604" i="10"/>
  <c r="Y604" i="10"/>
  <c r="J604" i="10" s="1"/>
  <c r="CZ604" i="10" s="1"/>
  <c r="AG604" i="10"/>
  <c r="AO604" i="10"/>
  <c r="AK604" i="10"/>
  <c r="AE608" i="10"/>
  <c r="AI608" i="10"/>
  <c r="AM608" i="10"/>
  <c r="Y608" i="10"/>
  <c r="J608" i="10" s="1"/>
  <c r="CZ608" i="10" s="1"/>
  <c r="AG608" i="10"/>
  <c r="AO608" i="10"/>
  <c r="AK608" i="10"/>
  <c r="AE612" i="10"/>
  <c r="AI612" i="10"/>
  <c r="AM612" i="10"/>
  <c r="Y612" i="10"/>
  <c r="J612" i="10" s="1"/>
  <c r="CZ612" i="10" s="1"/>
  <c r="EB612" i="10" s="1"/>
  <c r="AG612" i="10"/>
  <c r="AO612" i="10"/>
  <c r="AK612" i="10"/>
  <c r="AE616" i="10"/>
  <c r="AI616" i="10"/>
  <c r="AM616" i="10"/>
  <c r="Y616" i="10"/>
  <c r="J616" i="10" s="1"/>
  <c r="CZ616" i="10" s="1"/>
  <c r="AG616" i="10"/>
  <c r="AO616" i="10"/>
  <c r="AK616" i="10"/>
  <c r="AE620" i="10"/>
  <c r="AI620" i="10"/>
  <c r="AM620" i="10"/>
  <c r="Y620" i="10"/>
  <c r="J620" i="10" s="1"/>
  <c r="CZ620" i="10" s="1"/>
  <c r="AG620" i="10"/>
  <c r="AO620" i="10"/>
  <c r="AK620" i="10"/>
  <c r="AE624" i="10"/>
  <c r="AI624" i="10"/>
  <c r="AM624" i="10"/>
  <c r="Y624" i="10"/>
  <c r="J624" i="10" s="1"/>
  <c r="CZ624" i="10" s="1"/>
  <c r="AG624" i="10"/>
  <c r="AO624" i="10"/>
  <c r="AK624" i="10"/>
  <c r="AE628" i="10"/>
  <c r="AI628" i="10"/>
  <c r="AM628" i="10"/>
  <c r="Y628" i="10"/>
  <c r="J628" i="10" s="1"/>
  <c r="CZ628" i="10" s="1"/>
  <c r="AG628" i="10"/>
  <c r="AO628" i="10"/>
  <c r="AK628" i="10"/>
  <c r="AE632" i="10"/>
  <c r="AI632" i="10"/>
  <c r="AM632" i="10"/>
  <c r="Y632" i="10"/>
  <c r="J632" i="10" s="1"/>
  <c r="CZ632" i="10" s="1"/>
  <c r="DG632" i="10" s="1"/>
  <c r="AG632" i="10"/>
  <c r="AO632" i="10"/>
  <c r="AK632" i="10"/>
  <c r="AE636" i="10"/>
  <c r="AI636" i="10"/>
  <c r="AM636" i="10"/>
  <c r="Y636" i="10"/>
  <c r="J636" i="10" s="1"/>
  <c r="CZ636" i="10" s="1"/>
  <c r="AG636" i="10"/>
  <c r="AO636" i="10"/>
  <c r="AK636" i="10"/>
  <c r="AE640" i="10"/>
  <c r="AI640" i="10"/>
  <c r="AM640" i="10"/>
  <c r="Y640" i="10"/>
  <c r="J640" i="10" s="1"/>
  <c r="CZ640" i="10" s="1"/>
  <c r="AG640" i="10"/>
  <c r="AO640" i="10"/>
  <c r="AK640" i="10"/>
  <c r="AE644" i="10"/>
  <c r="AI644" i="10"/>
  <c r="AM644" i="10"/>
  <c r="Y644" i="10"/>
  <c r="J644" i="10" s="1"/>
  <c r="CZ644" i="10" s="1"/>
  <c r="AG644" i="10"/>
  <c r="AO644" i="10"/>
  <c r="AK644" i="10"/>
  <c r="AE648" i="10"/>
  <c r="AI648" i="10"/>
  <c r="AM648" i="10"/>
  <c r="Y648" i="10"/>
  <c r="J648" i="10" s="1"/>
  <c r="CZ648" i="10" s="1"/>
  <c r="AG648" i="10"/>
  <c r="AO648" i="10"/>
  <c r="AK648" i="10"/>
  <c r="AE652" i="10"/>
  <c r="AI652" i="10"/>
  <c r="AM652" i="10"/>
  <c r="Y652" i="10"/>
  <c r="J652" i="10" s="1"/>
  <c r="CZ652" i="10" s="1"/>
  <c r="AG652" i="10"/>
  <c r="AO652" i="10"/>
  <c r="AK652" i="10"/>
  <c r="EE666" i="10"/>
  <c r="EF666" i="10"/>
  <c r="EH666" i="10"/>
  <c r="EJ666" i="10"/>
  <c r="EG666" i="10"/>
  <c r="EI666" i="10"/>
  <c r="DM666" i="10"/>
  <c r="DO666" i="10"/>
  <c r="DQ666" i="10"/>
  <c r="DL666" i="10"/>
  <c r="DN666" i="10"/>
  <c r="DP666" i="10"/>
  <c r="EE670" i="10"/>
  <c r="EF670" i="10"/>
  <c r="EH670" i="10"/>
  <c r="EJ670" i="10"/>
  <c r="EG670" i="10"/>
  <c r="EI670" i="10"/>
  <c r="DM670" i="10"/>
  <c r="DO670" i="10"/>
  <c r="DQ670" i="10"/>
  <c r="DL670" i="10"/>
  <c r="DN670" i="10"/>
  <c r="DP670" i="10"/>
  <c r="EE674" i="10"/>
  <c r="EF674" i="10"/>
  <c r="EH674" i="10"/>
  <c r="EJ674" i="10"/>
  <c r="EG674" i="10"/>
  <c r="EI674" i="10"/>
  <c r="DM674" i="10"/>
  <c r="DO674" i="10"/>
  <c r="DQ674" i="10"/>
  <c r="DL674" i="10"/>
  <c r="DN674" i="10"/>
  <c r="DP674" i="10"/>
  <c r="EE678" i="10"/>
  <c r="EF678" i="10"/>
  <c r="EH678" i="10"/>
  <c r="EJ678" i="10"/>
  <c r="EG678" i="10"/>
  <c r="EI678" i="10"/>
  <c r="DM678" i="10"/>
  <c r="DO678" i="10"/>
  <c r="DQ678" i="10"/>
  <c r="DL678" i="10"/>
  <c r="DN678" i="10"/>
  <c r="DP678" i="10"/>
  <c r="EE682" i="10"/>
  <c r="EF682" i="10"/>
  <c r="EH682" i="10"/>
  <c r="EJ682" i="10"/>
  <c r="EG682" i="10"/>
  <c r="EI682" i="10"/>
  <c r="DM682" i="10"/>
  <c r="DO682" i="10"/>
  <c r="DQ682" i="10"/>
  <c r="DL682" i="10"/>
  <c r="DN682" i="10"/>
  <c r="DP682" i="10"/>
  <c r="EE686" i="10"/>
  <c r="EF686" i="10"/>
  <c r="EH686" i="10"/>
  <c r="EJ686" i="10"/>
  <c r="EG686" i="10"/>
  <c r="EI686" i="10"/>
  <c r="DM686" i="10"/>
  <c r="DO686" i="10"/>
  <c r="DQ686" i="10"/>
  <c r="DL686" i="10"/>
  <c r="DN686" i="10"/>
  <c r="DP686" i="10"/>
  <c r="EE690" i="10"/>
  <c r="EF690" i="10"/>
  <c r="EH690" i="10"/>
  <c r="EJ690" i="10"/>
  <c r="EG690" i="10"/>
  <c r="EI690" i="10"/>
  <c r="DM690" i="10"/>
  <c r="DO690" i="10"/>
  <c r="DQ690" i="10"/>
  <c r="DL690" i="10"/>
  <c r="DN690" i="10"/>
  <c r="DP690" i="10"/>
  <c r="DY686" i="10"/>
  <c r="EA686" i="10"/>
  <c r="EC686" i="10"/>
  <c r="DZ686" i="10"/>
  <c r="EB686" i="10"/>
  <c r="ED686" i="10"/>
  <c r="DG686" i="10"/>
  <c r="DI686" i="10"/>
  <c r="DK686" i="10"/>
  <c r="DF686" i="10"/>
  <c r="DH686" i="10"/>
  <c r="DJ686" i="10"/>
  <c r="DY766" i="10"/>
  <c r="EA766" i="10"/>
  <c r="EC766" i="10"/>
  <c r="DZ766" i="10"/>
  <c r="EB766" i="10"/>
  <c r="ED766" i="10"/>
  <c r="DG766" i="10"/>
  <c r="DI766" i="10"/>
  <c r="DK766" i="10"/>
  <c r="DF766" i="10"/>
  <c r="DH766" i="10"/>
  <c r="DJ766" i="10"/>
  <c r="DY774" i="10"/>
  <c r="EA774" i="10"/>
  <c r="EC774" i="10"/>
  <c r="DZ774" i="10"/>
  <c r="EB774" i="10"/>
  <c r="ED774" i="10"/>
  <c r="DG774" i="10"/>
  <c r="DI774" i="10"/>
  <c r="DK774" i="10"/>
  <c r="DF774" i="10"/>
  <c r="DH774" i="10"/>
  <c r="DJ774" i="10"/>
  <c r="DY830" i="10"/>
  <c r="EA830" i="10"/>
  <c r="EC830" i="10"/>
  <c r="DZ830" i="10"/>
  <c r="EB830" i="10"/>
  <c r="ED830" i="10"/>
  <c r="DG830" i="10"/>
  <c r="DI830" i="10"/>
  <c r="DK830" i="10"/>
  <c r="DF830" i="10"/>
  <c r="DH830" i="10"/>
  <c r="DJ830" i="10"/>
  <c r="DY862" i="10"/>
  <c r="EA862" i="10"/>
  <c r="EC862" i="10"/>
  <c r="DZ862" i="10"/>
  <c r="EB862" i="10"/>
  <c r="ED862" i="10"/>
  <c r="DG862" i="10"/>
  <c r="DI862" i="10"/>
  <c r="DK862" i="10"/>
  <c r="DF862" i="10"/>
  <c r="DH862" i="10"/>
  <c r="DJ862" i="10"/>
  <c r="DY870" i="10"/>
  <c r="EA870" i="10"/>
  <c r="EC870" i="10"/>
  <c r="DZ870" i="10"/>
  <c r="EB870" i="10"/>
  <c r="ED870" i="10"/>
  <c r="DG870" i="10"/>
  <c r="DI870" i="10"/>
  <c r="DK870" i="10"/>
  <c r="DF870" i="10"/>
  <c r="DH870" i="10"/>
  <c r="DJ870" i="10"/>
  <c r="DY894" i="10"/>
  <c r="EA894" i="10"/>
  <c r="EC894" i="10"/>
  <c r="DZ894" i="10"/>
  <c r="EB894" i="10"/>
  <c r="ED894" i="10"/>
  <c r="DG894" i="10"/>
  <c r="DI894" i="10"/>
  <c r="DK894" i="10"/>
  <c r="DF894" i="10"/>
  <c r="DH894" i="10"/>
  <c r="DJ894" i="10"/>
  <c r="DY990" i="10"/>
  <c r="EA990" i="10"/>
  <c r="EC990" i="10"/>
  <c r="DZ990" i="10"/>
  <c r="EB990" i="10"/>
  <c r="ED990" i="10"/>
  <c r="DG990" i="10"/>
  <c r="DI990" i="10"/>
  <c r="DK990" i="10"/>
  <c r="DF990" i="10"/>
  <c r="DH990" i="10"/>
  <c r="DJ990" i="10"/>
  <c r="AN362" i="10"/>
  <c r="AJ362" i="10"/>
  <c r="AF362" i="10"/>
  <c r="AN410" i="10"/>
  <c r="AJ410" i="10"/>
  <c r="AF410" i="10"/>
  <c r="AN418" i="10"/>
  <c r="AJ418" i="10"/>
  <c r="AF418" i="10"/>
  <c r="AN426" i="10"/>
  <c r="AJ426" i="10"/>
  <c r="AF426" i="10"/>
  <c r="AG362" i="10"/>
  <c r="AO362" i="10"/>
  <c r="AR381" i="10"/>
  <c r="AG410" i="10"/>
  <c r="AO410" i="10"/>
  <c r="AR413" i="10"/>
  <c r="AK414" i="10"/>
  <c r="AQ414" i="10"/>
  <c r="AU414" i="10"/>
  <c r="AG418" i="10"/>
  <c r="AO418" i="10"/>
  <c r="AR421" i="10"/>
  <c r="AK422" i="10"/>
  <c r="AQ422" i="10"/>
  <c r="AU422" i="10"/>
  <c r="AG426" i="10"/>
  <c r="AO426" i="10"/>
  <c r="AR431" i="10"/>
  <c r="AR435" i="10"/>
  <c r="AR439" i="10"/>
  <c r="AR443" i="10"/>
  <c r="AR447" i="10"/>
  <c r="AR451" i="10"/>
  <c r="AR455" i="10"/>
  <c r="AR459" i="10"/>
  <c r="AR463" i="10"/>
  <c r="AR467" i="10"/>
  <c r="AR471" i="10"/>
  <c r="AR475" i="10"/>
  <c r="AR479" i="10"/>
  <c r="AR483" i="10"/>
  <c r="AR487" i="10"/>
  <c r="AR491" i="10"/>
  <c r="AR495" i="10"/>
  <c r="AR499" i="10"/>
  <c r="AR503" i="10"/>
  <c r="AR507" i="10"/>
  <c r="AR511" i="10"/>
  <c r="AR515" i="10"/>
  <c r="AR519" i="10"/>
  <c r="AR523" i="10"/>
  <c r="AR527" i="10"/>
  <c r="AR531" i="10"/>
  <c r="AS428" i="10"/>
  <c r="AO430" i="10"/>
  <c r="AG430" i="10"/>
  <c r="AN430" i="10"/>
  <c r="AJ430" i="10"/>
  <c r="AF430" i="10"/>
  <c r="AS432" i="10"/>
  <c r="AO434" i="10"/>
  <c r="AG434" i="10"/>
  <c r="AN434" i="10"/>
  <c r="AJ434" i="10"/>
  <c r="AF434" i="10"/>
  <c r="AS436" i="10"/>
  <c r="AO438" i="10"/>
  <c r="AG438" i="10"/>
  <c r="AN438" i="10"/>
  <c r="AJ438" i="10"/>
  <c r="AF438" i="10"/>
  <c r="AS440" i="10"/>
  <c r="AO442" i="10"/>
  <c r="AG442" i="10"/>
  <c r="AN442" i="10"/>
  <c r="AJ442" i="10"/>
  <c r="AF442" i="10"/>
  <c r="AS444" i="10"/>
  <c r="AO446" i="10"/>
  <c r="AG446" i="10"/>
  <c r="AN446" i="10"/>
  <c r="AJ446" i="10"/>
  <c r="AF446" i="10"/>
  <c r="AS448" i="10"/>
  <c r="AO450" i="10"/>
  <c r="AG450" i="10"/>
  <c r="AN450" i="10"/>
  <c r="AJ450" i="10"/>
  <c r="AF450" i="10"/>
  <c r="AS452" i="10"/>
  <c r="AO454" i="10"/>
  <c r="AG454" i="10"/>
  <c r="AN454" i="10"/>
  <c r="AJ454" i="10"/>
  <c r="AF454" i="10"/>
  <c r="AS456" i="10"/>
  <c r="AO458" i="10"/>
  <c r="AG458" i="10"/>
  <c r="AN458" i="10"/>
  <c r="AJ458" i="10"/>
  <c r="AF458" i="10"/>
  <c r="AS460" i="10"/>
  <c r="AO462" i="10"/>
  <c r="AG462" i="10"/>
  <c r="AN462" i="10"/>
  <c r="AJ462" i="10"/>
  <c r="AF462" i="10"/>
  <c r="AS464" i="10"/>
  <c r="AO466" i="10"/>
  <c r="AG466" i="10"/>
  <c r="AN466" i="10"/>
  <c r="AJ466" i="10"/>
  <c r="AF466" i="10"/>
  <c r="AS468" i="10"/>
  <c r="AO470" i="10"/>
  <c r="AG470" i="10"/>
  <c r="AN470" i="10"/>
  <c r="AJ470" i="10"/>
  <c r="AF470" i="10"/>
  <c r="AS472" i="10"/>
  <c r="AO474" i="10"/>
  <c r="AG474" i="10"/>
  <c r="AN474" i="10"/>
  <c r="AJ474" i="10"/>
  <c r="AF474" i="10"/>
  <c r="AS476" i="10"/>
  <c r="AO478" i="10"/>
  <c r="AG478" i="10"/>
  <c r="AN478" i="10"/>
  <c r="AJ478" i="10"/>
  <c r="AF478" i="10"/>
  <c r="AS480" i="10"/>
  <c r="AO482" i="10"/>
  <c r="AG482" i="10"/>
  <c r="AN482" i="10"/>
  <c r="AJ482" i="10"/>
  <c r="AF482" i="10"/>
  <c r="AS484" i="10"/>
  <c r="AO486" i="10"/>
  <c r="AG486" i="10"/>
  <c r="AN486" i="10"/>
  <c r="AJ486" i="10"/>
  <c r="AF486" i="10"/>
  <c r="AS488" i="10"/>
  <c r="AO490" i="10"/>
  <c r="AG490" i="10"/>
  <c r="AN490" i="10"/>
  <c r="AJ490" i="10"/>
  <c r="AF490" i="10"/>
  <c r="AS492" i="10"/>
  <c r="AO494" i="10"/>
  <c r="AG494" i="10"/>
  <c r="AN494" i="10"/>
  <c r="AJ494" i="10"/>
  <c r="AF494" i="10"/>
  <c r="AS496" i="10"/>
  <c r="AO498" i="10"/>
  <c r="AG498" i="10"/>
  <c r="AN498" i="10"/>
  <c r="AJ498" i="10"/>
  <c r="AF498" i="10"/>
  <c r="AS500" i="10"/>
  <c r="AO502" i="10"/>
  <c r="AG502" i="10"/>
  <c r="AN502" i="10"/>
  <c r="AJ502" i="10"/>
  <c r="AF502" i="10"/>
  <c r="AS504" i="10"/>
  <c r="AO506" i="10"/>
  <c r="AG506" i="10"/>
  <c r="AN506" i="10"/>
  <c r="AJ506" i="10"/>
  <c r="AF506" i="10"/>
  <c r="AS508" i="10"/>
  <c r="AO510" i="10"/>
  <c r="AG510" i="10"/>
  <c r="AN510" i="10"/>
  <c r="AJ510" i="10"/>
  <c r="AF510" i="10"/>
  <c r="AS512" i="10"/>
  <c r="AO514" i="10"/>
  <c r="AG514" i="10"/>
  <c r="AN514" i="10"/>
  <c r="AJ514" i="10"/>
  <c r="AF514" i="10"/>
  <c r="AS516" i="10"/>
  <c r="AO518" i="10"/>
  <c r="AG518" i="10"/>
  <c r="AN518" i="10"/>
  <c r="AJ518" i="10"/>
  <c r="AF518" i="10"/>
  <c r="AS520" i="10"/>
  <c r="AO522" i="10"/>
  <c r="AG522" i="10"/>
  <c r="AN522" i="10"/>
  <c r="AJ522" i="10"/>
  <c r="AF522" i="10"/>
  <c r="AS524" i="10"/>
  <c r="AO526" i="10"/>
  <c r="AG526" i="10"/>
  <c r="AN526" i="10"/>
  <c r="AJ526" i="10"/>
  <c r="AF526" i="10"/>
  <c r="AO530" i="10"/>
  <c r="AG530" i="10"/>
  <c r="AN530" i="10"/>
  <c r="AJ530" i="10"/>
  <c r="AF530" i="10"/>
  <c r="AS532" i="10"/>
  <c r="AO534" i="10"/>
  <c r="AG534" i="10"/>
  <c r="AN534" i="10"/>
  <c r="AJ534" i="10"/>
  <c r="AF534" i="10"/>
  <c r="AS536" i="10"/>
  <c r="AO538" i="10"/>
  <c r="AG538" i="10"/>
  <c r="AN538" i="10"/>
  <c r="AJ538" i="10"/>
  <c r="AF538" i="10"/>
  <c r="AS540" i="10"/>
  <c r="AO542" i="10"/>
  <c r="AG542" i="10"/>
  <c r="AN542" i="10"/>
  <c r="AJ542" i="10"/>
  <c r="AF542" i="10"/>
  <c r="AS544" i="10"/>
  <c r="AO546" i="10"/>
  <c r="AG546" i="10"/>
  <c r="AN546" i="10"/>
  <c r="AJ546" i="10"/>
  <c r="AF546" i="10"/>
  <c r="AS548" i="10"/>
  <c r="AO550" i="10"/>
  <c r="AG550" i="10"/>
  <c r="AN550" i="10"/>
  <c r="AJ550" i="10"/>
  <c r="AF550" i="10"/>
  <c r="AS552" i="10"/>
  <c r="AO554" i="10"/>
  <c r="AG554" i="10"/>
  <c r="AN554" i="10"/>
  <c r="AJ554" i="10"/>
  <c r="AF554" i="10"/>
  <c r="AS556" i="10"/>
  <c r="AO558" i="10"/>
  <c r="AG558" i="10"/>
  <c r="AN558" i="10"/>
  <c r="AJ558" i="10"/>
  <c r="AF558" i="10"/>
  <c r="AS560" i="10"/>
  <c r="AO562" i="10"/>
  <c r="AG562" i="10"/>
  <c r="AN562" i="10"/>
  <c r="AJ562" i="10"/>
  <c r="AF562" i="10"/>
  <c r="AS564" i="10"/>
  <c r="AO566" i="10"/>
  <c r="AG566" i="10"/>
  <c r="AN566" i="10"/>
  <c r="AJ566" i="10"/>
  <c r="AF566" i="10"/>
  <c r="AS568" i="10"/>
  <c r="AO570" i="10"/>
  <c r="AG570" i="10"/>
  <c r="AN570" i="10"/>
  <c r="AJ570" i="10"/>
  <c r="AF570" i="10"/>
  <c r="AS572" i="10"/>
  <c r="AO574" i="10"/>
  <c r="AN574" i="10"/>
  <c r="AF574" i="10"/>
  <c r="AS576" i="10"/>
  <c r="AO578" i="10"/>
  <c r="AN578" i="10"/>
  <c r="AF578" i="10"/>
  <c r="AS580" i="10"/>
  <c r="AO582" i="10"/>
  <c r="AN582" i="10"/>
  <c r="AF582" i="10"/>
  <c r="AS584" i="10"/>
  <c r="AS588" i="10"/>
  <c r="AO590" i="10"/>
  <c r="AN590" i="10"/>
  <c r="AF590" i="10"/>
  <c r="AS592" i="10"/>
  <c r="AO594" i="10"/>
  <c r="AN594" i="10"/>
  <c r="AF594" i="10"/>
  <c r="AS596" i="10"/>
  <c r="AO598" i="10"/>
  <c r="AN598" i="10"/>
  <c r="AF598" i="10"/>
  <c r="AS600" i="10"/>
  <c r="AO602" i="10"/>
  <c r="AN602" i="10"/>
  <c r="AF602" i="10"/>
  <c r="AS604" i="10"/>
  <c r="AO606" i="10"/>
  <c r="AN606" i="10"/>
  <c r="AF606" i="10"/>
  <c r="AS608" i="10"/>
  <c r="AO610" i="10"/>
  <c r="AN610" i="10"/>
  <c r="AF610" i="10"/>
  <c r="AS612" i="10"/>
  <c r="AO614" i="10"/>
  <c r="AN614" i="10"/>
  <c r="AF614" i="10"/>
  <c r="AS616" i="10"/>
  <c r="AO618" i="10"/>
  <c r="AN618" i="10"/>
  <c r="AF618" i="10"/>
  <c r="AS620" i="10"/>
  <c r="AO622" i="10"/>
  <c r="AN622" i="10"/>
  <c r="AF622" i="10"/>
  <c r="AS624" i="10"/>
  <c r="AO626" i="10"/>
  <c r="AN626" i="10"/>
  <c r="AF626" i="10"/>
  <c r="AS628" i="10"/>
  <c r="AO630" i="10"/>
  <c r="AN630" i="10"/>
  <c r="AF630" i="10"/>
  <c r="AS632" i="10"/>
  <c r="AO634" i="10"/>
  <c r="AN634" i="10"/>
  <c r="AF634" i="10"/>
  <c r="AS636" i="10"/>
  <c r="AO638" i="10"/>
  <c r="AN638" i="10"/>
  <c r="AF638" i="10"/>
  <c r="AS640" i="10"/>
  <c r="AO642" i="10"/>
  <c r="AN642" i="10"/>
  <c r="AF642" i="10"/>
  <c r="AS644" i="10"/>
  <c r="AO646" i="10"/>
  <c r="AN646" i="10"/>
  <c r="AF646" i="10"/>
  <c r="AS648" i="10"/>
  <c r="AO650" i="10"/>
  <c r="AN650" i="10"/>
  <c r="AF650" i="10"/>
  <c r="AS652" i="10"/>
  <c r="AO654" i="10"/>
  <c r="AN654" i="10"/>
  <c r="AF654" i="10"/>
  <c r="AO658" i="10"/>
  <c r="AN658" i="10"/>
  <c r="AF658" i="10"/>
  <c r="EE694" i="10"/>
  <c r="EF694" i="10"/>
  <c r="EH694" i="10"/>
  <c r="EJ694" i="10"/>
  <c r="EG694" i="10"/>
  <c r="EI694" i="10"/>
  <c r="DM694" i="10"/>
  <c r="DO694" i="10"/>
  <c r="DQ694" i="10"/>
  <c r="DL694" i="10"/>
  <c r="DN694" i="10"/>
  <c r="DP694" i="10"/>
  <c r="EE698" i="10"/>
  <c r="EF698" i="10"/>
  <c r="EH698" i="10"/>
  <c r="EJ698" i="10"/>
  <c r="EG698" i="10"/>
  <c r="EI698" i="10"/>
  <c r="DM698" i="10"/>
  <c r="DO698" i="10"/>
  <c r="DQ698" i="10"/>
  <c r="DL698" i="10"/>
  <c r="DN698" i="10"/>
  <c r="DP698" i="10"/>
  <c r="EE702" i="10"/>
  <c r="EF702" i="10"/>
  <c r="EH702" i="10"/>
  <c r="EJ702" i="10"/>
  <c r="EG702" i="10"/>
  <c r="EI702" i="10"/>
  <c r="DM702" i="10"/>
  <c r="DO702" i="10"/>
  <c r="DQ702" i="10"/>
  <c r="DL702" i="10"/>
  <c r="DN702" i="10"/>
  <c r="DP702" i="10"/>
  <c r="EE706" i="10"/>
  <c r="EF706" i="10"/>
  <c r="EH706" i="10"/>
  <c r="EJ706" i="10"/>
  <c r="EG706" i="10"/>
  <c r="EI706" i="10"/>
  <c r="DM706" i="10"/>
  <c r="DO706" i="10"/>
  <c r="DQ706" i="10"/>
  <c r="DL706" i="10"/>
  <c r="DN706" i="10"/>
  <c r="DP706" i="10"/>
  <c r="EE710" i="10"/>
  <c r="EF710" i="10"/>
  <c r="EH710" i="10"/>
  <c r="EJ710" i="10"/>
  <c r="EG710" i="10"/>
  <c r="EI710" i="10"/>
  <c r="DM710" i="10"/>
  <c r="DO710" i="10"/>
  <c r="DQ710" i="10"/>
  <c r="DL710" i="10"/>
  <c r="DN710" i="10"/>
  <c r="DP710" i="10"/>
  <c r="EE714" i="10"/>
  <c r="EF714" i="10"/>
  <c r="EH714" i="10"/>
  <c r="EJ714" i="10"/>
  <c r="EG714" i="10"/>
  <c r="EI714" i="10"/>
  <c r="DM714" i="10"/>
  <c r="DO714" i="10"/>
  <c r="DQ714" i="10"/>
  <c r="DL714" i="10"/>
  <c r="DN714" i="10"/>
  <c r="DP714" i="10"/>
  <c r="EE722" i="10"/>
  <c r="EF722" i="10"/>
  <c r="EH722" i="10"/>
  <c r="EJ722" i="10"/>
  <c r="EG722" i="10"/>
  <c r="EI722" i="10"/>
  <c r="DM722" i="10"/>
  <c r="DO722" i="10"/>
  <c r="DQ722" i="10"/>
  <c r="DL722" i="10"/>
  <c r="DN722" i="10"/>
  <c r="DP722" i="10"/>
  <c r="EE730" i="10"/>
  <c r="EF730" i="10"/>
  <c r="EH730" i="10"/>
  <c r="EJ730" i="10"/>
  <c r="EG730" i="10"/>
  <c r="EI730" i="10"/>
  <c r="DM730" i="10"/>
  <c r="DO730" i="10"/>
  <c r="DQ730" i="10"/>
  <c r="DL730" i="10"/>
  <c r="DN730" i="10"/>
  <c r="DP730" i="10"/>
  <c r="EE734" i="10"/>
  <c r="EF734" i="10"/>
  <c r="EH734" i="10"/>
  <c r="EJ734" i="10"/>
  <c r="EG734" i="10"/>
  <c r="EI734" i="10"/>
  <c r="DM734" i="10"/>
  <c r="DO734" i="10"/>
  <c r="DQ734" i="10"/>
  <c r="DL734" i="10"/>
  <c r="DN734" i="10"/>
  <c r="DP734" i="10"/>
  <c r="EE738" i="10"/>
  <c r="EF738" i="10"/>
  <c r="EH738" i="10"/>
  <c r="EJ738" i="10"/>
  <c r="EG738" i="10"/>
  <c r="EI738" i="10"/>
  <c r="DM738" i="10"/>
  <c r="DO738" i="10"/>
  <c r="DQ738" i="10"/>
  <c r="DL738" i="10"/>
  <c r="DN738" i="10"/>
  <c r="DP738" i="10"/>
  <c r="EE742" i="10"/>
  <c r="EF742" i="10"/>
  <c r="EH742" i="10"/>
  <c r="EJ742" i="10"/>
  <c r="EG742" i="10"/>
  <c r="EI742" i="10"/>
  <c r="DM742" i="10"/>
  <c r="DO742" i="10"/>
  <c r="DQ742" i="10"/>
  <c r="DL742" i="10"/>
  <c r="DN742" i="10"/>
  <c r="DP742" i="10"/>
  <c r="EE746" i="10"/>
  <c r="EF746" i="10"/>
  <c r="EH746" i="10"/>
  <c r="EJ746" i="10"/>
  <c r="EG746" i="10"/>
  <c r="EI746" i="10"/>
  <c r="DM746" i="10"/>
  <c r="DO746" i="10"/>
  <c r="DQ746" i="10"/>
  <c r="DL746" i="10"/>
  <c r="DN746" i="10"/>
  <c r="DP746" i="10"/>
  <c r="EE750" i="10"/>
  <c r="EF750" i="10"/>
  <c r="EH750" i="10"/>
  <c r="EJ750" i="10"/>
  <c r="EG750" i="10"/>
  <c r="EI750" i="10"/>
  <c r="DM750" i="10"/>
  <c r="DO750" i="10"/>
  <c r="DQ750" i="10"/>
  <c r="DL750" i="10"/>
  <c r="DN750" i="10"/>
  <c r="DP750" i="10"/>
  <c r="EE758" i="10"/>
  <c r="EF758" i="10"/>
  <c r="EH758" i="10"/>
  <c r="EJ758" i="10"/>
  <c r="EG758" i="10"/>
  <c r="EI758" i="10"/>
  <c r="DM758" i="10"/>
  <c r="DO758" i="10"/>
  <c r="DQ758" i="10"/>
  <c r="DL758" i="10"/>
  <c r="DN758" i="10"/>
  <c r="DP758" i="10"/>
  <c r="EE766" i="10"/>
  <c r="EF766" i="10"/>
  <c r="EH766" i="10"/>
  <c r="EJ766" i="10"/>
  <c r="EG766" i="10"/>
  <c r="EI766" i="10"/>
  <c r="DM766" i="10"/>
  <c r="DO766" i="10"/>
  <c r="DQ766" i="10"/>
  <c r="DL766" i="10"/>
  <c r="DN766" i="10"/>
  <c r="DP766" i="10"/>
  <c r="EE770" i="10"/>
  <c r="EF770" i="10"/>
  <c r="EH770" i="10"/>
  <c r="EJ770" i="10"/>
  <c r="EG770" i="10"/>
  <c r="EI770" i="10"/>
  <c r="DM770" i="10"/>
  <c r="DO770" i="10"/>
  <c r="DQ770" i="10"/>
  <c r="DL770" i="10"/>
  <c r="DN770" i="10"/>
  <c r="DP770" i="10"/>
  <c r="EE774" i="10"/>
  <c r="EF774" i="10"/>
  <c r="EH774" i="10"/>
  <c r="EJ774" i="10"/>
  <c r="EG774" i="10"/>
  <c r="EI774" i="10"/>
  <c r="DM774" i="10"/>
  <c r="DO774" i="10"/>
  <c r="DQ774" i="10"/>
  <c r="DL774" i="10"/>
  <c r="DN774" i="10"/>
  <c r="DP774" i="10"/>
  <c r="EE778" i="10"/>
  <c r="EF778" i="10"/>
  <c r="EH778" i="10"/>
  <c r="EJ778" i="10"/>
  <c r="EG778" i="10"/>
  <c r="EI778" i="10"/>
  <c r="DM778" i="10"/>
  <c r="DO778" i="10"/>
  <c r="DQ778" i="10"/>
  <c r="DL778" i="10"/>
  <c r="DN778" i="10"/>
  <c r="DP778" i="10"/>
  <c r="EE782" i="10"/>
  <c r="EF782" i="10"/>
  <c r="EH782" i="10"/>
  <c r="EJ782" i="10"/>
  <c r="EG782" i="10"/>
  <c r="EI782" i="10"/>
  <c r="DM782" i="10"/>
  <c r="DO782" i="10"/>
  <c r="DQ782" i="10"/>
  <c r="DL782" i="10"/>
  <c r="DN782" i="10"/>
  <c r="DP782" i="10"/>
  <c r="EE786" i="10"/>
  <c r="EF786" i="10"/>
  <c r="EH786" i="10"/>
  <c r="EJ786" i="10"/>
  <c r="EG786" i="10"/>
  <c r="EI786" i="10"/>
  <c r="DM786" i="10"/>
  <c r="DO786" i="10"/>
  <c r="DQ786" i="10"/>
  <c r="DL786" i="10"/>
  <c r="DN786" i="10"/>
  <c r="DP786" i="10"/>
  <c r="EE794" i="10"/>
  <c r="EF794" i="10"/>
  <c r="EH794" i="10"/>
  <c r="EJ794" i="10"/>
  <c r="EG794" i="10"/>
  <c r="EI794" i="10"/>
  <c r="DM794" i="10"/>
  <c r="DO794" i="10"/>
  <c r="DQ794" i="10"/>
  <c r="DL794" i="10"/>
  <c r="DN794" i="10"/>
  <c r="DP794" i="10"/>
  <c r="EE798" i="10"/>
  <c r="EF798" i="10"/>
  <c r="EH798" i="10"/>
  <c r="EJ798" i="10"/>
  <c r="EG798" i="10"/>
  <c r="EI798" i="10"/>
  <c r="DM798" i="10"/>
  <c r="DO798" i="10"/>
  <c r="DQ798" i="10"/>
  <c r="DL798" i="10"/>
  <c r="DN798" i="10"/>
  <c r="DP798" i="10"/>
  <c r="EE806" i="10"/>
  <c r="EF806" i="10"/>
  <c r="EH806" i="10"/>
  <c r="EJ806" i="10"/>
  <c r="EG806" i="10"/>
  <c r="EI806" i="10"/>
  <c r="DM806" i="10"/>
  <c r="DO806" i="10"/>
  <c r="DQ806" i="10"/>
  <c r="DL806" i="10"/>
  <c r="DN806" i="10"/>
  <c r="DP806" i="10"/>
  <c r="EE810" i="10"/>
  <c r="EF810" i="10"/>
  <c r="EH810" i="10"/>
  <c r="EJ810" i="10"/>
  <c r="EG810" i="10"/>
  <c r="EI810" i="10"/>
  <c r="DM810" i="10"/>
  <c r="DO810" i="10"/>
  <c r="DQ810" i="10"/>
  <c r="DL810" i="10"/>
  <c r="DN810" i="10"/>
  <c r="DP810" i="10"/>
  <c r="EE818" i="10"/>
  <c r="EF818" i="10"/>
  <c r="EH818" i="10"/>
  <c r="EJ818" i="10"/>
  <c r="EG818" i="10"/>
  <c r="EI818" i="10"/>
  <c r="DM818" i="10"/>
  <c r="DO818" i="10"/>
  <c r="DQ818" i="10"/>
  <c r="DL818" i="10"/>
  <c r="DN818" i="10"/>
  <c r="DP818" i="10"/>
  <c r="EE822" i="10"/>
  <c r="EF822" i="10"/>
  <c r="EH822" i="10"/>
  <c r="EJ822" i="10"/>
  <c r="EG822" i="10"/>
  <c r="EI822" i="10"/>
  <c r="DM822" i="10"/>
  <c r="DO822" i="10"/>
  <c r="DQ822" i="10"/>
  <c r="DL822" i="10"/>
  <c r="DN822" i="10"/>
  <c r="DP822" i="10"/>
  <c r="EE830" i="10"/>
  <c r="EF830" i="10"/>
  <c r="EH830" i="10"/>
  <c r="EJ830" i="10"/>
  <c r="EG830" i="10"/>
  <c r="EI830" i="10"/>
  <c r="DM830" i="10"/>
  <c r="DO830" i="10"/>
  <c r="DQ830" i="10"/>
  <c r="DL830" i="10"/>
  <c r="DN830" i="10"/>
  <c r="DP830" i="10"/>
  <c r="EE846" i="10"/>
  <c r="EF846" i="10"/>
  <c r="EH846" i="10"/>
  <c r="EJ846" i="10"/>
  <c r="EG846" i="10"/>
  <c r="EI846" i="10"/>
  <c r="DM846" i="10"/>
  <c r="DO846" i="10"/>
  <c r="DQ846" i="10"/>
  <c r="DL846" i="10"/>
  <c r="DN846" i="10"/>
  <c r="DP846" i="10"/>
  <c r="EE854" i="10"/>
  <c r="EF854" i="10"/>
  <c r="EH854" i="10"/>
  <c r="EJ854" i="10"/>
  <c r="EG854" i="10"/>
  <c r="EI854" i="10"/>
  <c r="DM854" i="10"/>
  <c r="DO854" i="10"/>
  <c r="DQ854" i="10"/>
  <c r="DL854" i="10"/>
  <c r="DN854" i="10"/>
  <c r="DP854" i="10"/>
  <c r="EE858" i="10"/>
  <c r="EF858" i="10"/>
  <c r="EH858" i="10"/>
  <c r="EJ858" i="10"/>
  <c r="EG858" i="10"/>
  <c r="EI858" i="10"/>
  <c r="DM858" i="10"/>
  <c r="DO858" i="10"/>
  <c r="DQ858" i="10"/>
  <c r="DL858" i="10"/>
  <c r="DN858" i="10"/>
  <c r="DP858" i="10"/>
  <c r="EE862" i="10"/>
  <c r="EF862" i="10"/>
  <c r="EH862" i="10"/>
  <c r="EJ862" i="10"/>
  <c r="EG862" i="10"/>
  <c r="EI862" i="10"/>
  <c r="DM862" i="10"/>
  <c r="DO862" i="10"/>
  <c r="DQ862" i="10"/>
  <c r="DL862" i="10"/>
  <c r="DN862" i="10"/>
  <c r="DP862" i="10"/>
  <c r="EE870" i="10"/>
  <c r="EF870" i="10"/>
  <c r="EH870" i="10"/>
  <c r="EJ870" i="10"/>
  <c r="EG870" i="10"/>
  <c r="EI870" i="10"/>
  <c r="DM870" i="10"/>
  <c r="DO870" i="10"/>
  <c r="DQ870" i="10"/>
  <c r="DL870" i="10"/>
  <c r="DN870" i="10"/>
  <c r="DP870" i="10"/>
  <c r="EE878" i="10"/>
  <c r="EF878" i="10"/>
  <c r="EH878" i="10"/>
  <c r="EJ878" i="10"/>
  <c r="EG878" i="10"/>
  <c r="EI878" i="10"/>
  <c r="DM878" i="10"/>
  <c r="DO878" i="10"/>
  <c r="DQ878" i="10"/>
  <c r="DL878" i="10"/>
  <c r="DN878" i="10"/>
  <c r="DP878" i="10"/>
  <c r="EE886" i="10"/>
  <c r="EF886" i="10"/>
  <c r="EH886" i="10"/>
  <c r="EJ886" i="10"/>
  <c r="EG886" i="10"/>
  <c r="EI886" i="10"/>
  <c r="DM886" i="10"/>
  <c r="DO886" i="10"/>
  <c r="DQ886" i="10"/>
  <c r="DL886" i="10"/>
  <c r="DN886" i="10"/>
  <c r="DP886" i="10"/>
  <c r="EE894" i="10"/>
  <c r="EF894" i="10"/>
  <c r="EH894" i="10"/>
  <c r="EJ894" i="10"/>
  <c r="EG894" i="10"/>
  <c r="EI894" i="10"/>
  <c r="DM894" i="10"/>
  <c r="DO894" i="10"/>
  <c r="DQ894" i="10"/>
  <c r="DL894" i="10"/>
  <c r="DN894" i="10"/>
  <c r="DP894" i="10"/>
  <c r="EE930" i="10"/>
  <c r="EF930" i="10"/>
  <c r="EH930" i="10"/>
  <c r="EJ930" i="10"/>
  <c r="EG930" i="10"/>
  <c r="EI930" i="10"/>
  <c r="DM930" i="10"/>
  <c r="DO930" i="10"/>
  <c r="DQ930" i="10"/>
  <c r="DL930" i="10"/>
  <c r="DN930" i="10"/>
  <c r="DP930" i="10"/>
  <c r="EE934" i="10"/>
  <c r="EF934" i="10"/>
  <c r="EH934" i="10"/>
  <c r="EJ934" i="10"/>
  <c r="EG934" i="10"/>
  <c r="EI934" i="10"/>
  <c r="DM934" i="10"/>
  <c r="DO934" i="10"/>
  <c r="DQ934" i="10"/>
  <c r="DL934" i="10"/>
  <c r="DN934" i="10"/>
  <c r="DP934" i="10"/>
  <c r="EE946" i="10"/>
  <c r="EF946" i="10"/>
  <c r="EH946" i="10"/>
  <c r="EJ946" i="10"/>
  <c r="EG946" i="10"/>
  <c r="EI946" i="10"/>
  <c r="DM946" i="10"/>
  <c r="DO946" i="10"/>
  <c r="DQ946" i="10"/>
  <c r="DL946" i="10"/>
  <c r="DN946" i="10"/>
  <c r="DP946" i="10"/>
  <c r="EE958" i="10"/>
  <c r="EF958" i="10"/>
  <c r="EH958" i="10"/>
  <c r="EJ958" i="10"/>
  <c r="EG958" i="10"/>
  <c r="EI958" i="10"/>
  <c r="DM958" i="10"/>
  <c r="DO958" i="10"/>
  <c r="DQ958" i="10"/>
  <c r="DL958" i="10"/>
  <c r="DN958" i="10"/>
  <c r="DP958" i="10"/>
  <c r="EE966" i="10"/>
  <c r="EF966" i="10"/>
  <c r="EH966" i="10"/>
  <c r="EJ966" i="10"/>
  <c r="EG966" i="10"/>
  <c r="EI966" i="10"/>
  <c r="DM966" i="10"/>
  <c r="DO966" i="10"/>
  <c r="DQ966" i="10"/>
  <c r="DL966" i="10"/>
  <c r="DN966" i="10"/>
  <c r="DP966" i="10"/>
  <c r="EE970" i="10"/>
  <c r="EF970" i="10"/>
  <c r="EH970" i="10"/>
  <c r="EJ970" i="10"/>
  <c r="EG970" i="10"/>
  <c r="EI970" i="10"/>
  <c r="DM970" i="10"/>
  <c r="DO970" i="10"/>
  <c r="DQ970" i="10"/>
  <c r="DL970" i="10"/>
  <c r="DN970" i="10"/>
  <c r="DP970" i="10"/>
  <c r="EE974" i="10"/>
  <c r="EF974" i="10"/>
  <c r="EH974" i="10"/>
  <c r="EJ974" i="10"/>
  <c r="EG974" i="10"/>
  <c r="EI974" i="10"/>
  <c r="DM974" i="10"/>
  <c r="DO974" i="10"/>
  <c r="DQ974" i="10"/>
  <c r="DL974" i="10"/>
  <c r="DN974" i="10"/>
  <c r="DP974" i="10"/>
  <c r="EE978" i="10"/>
  <c r="EF978" i="10"/>
  <c r="EH978" i="10"/>
  <c r="EJ978" i="10"/>
  <c r="EG978" i="10"/>
  <c r="EI978" i="10"/>
  <c r="DM978" i="10"/>
  <c r="DO978" i="10"/>
  <c r="DQ978" i="10"/>
  <c r="DL978" i="10"/>
  <c r="DN978" i="10"/>
  <c r="DP978" i="10"/>
  <c r="EE986" i="10"/>
  <c r="EF986" i="10"/>
  <c r="EH986" i="10"/>
  <c r="EJ986" i="10"/>
  <c r="EG986" i="10"/>
  <c r="EI986" i="10"/>
  <c r="DM986" i="10"/>
  <c r="DO986" i="10"/>
  <c r="DQ986" i="10"/>
  <c r="DL986" i="10"/>
  <c r="DN986" i="10"/>
  <c r="DP986" i="10"/>
  <c r="EE990" i="10"/>
  <c r="EF990" i="10"/>
  <c r="EH990" i="10"/>
  <c r="EJ990" i="10"/>
  <c r="EG990" i="10"/>
  <c r="EI990" i="10"/>
  <c r="DM990" i="10"/>
  <c r="DO990" i="10"/>
  <c r="DQ990" i="10"/>
  <c r="DL990" i="10"/>
  <c r="DN990" i="10"/>
  <c r="DP990" i="10"/>
  <c r="EE994" i="10"/>
  <c r="EF994" i="10"/>
  <c r="EH994" i="10"/>
  <c r="EJ994" i="10"/>
  <c r="EG994" i="10"/>
  <c r="EI994" i="10"/>
  <c r="DM994" i="10"/>
  <c r="DO994" i="10"/>
  <c r="DQ994" i="10"/>
  <c r="DL994" i="10"/>
  <c r="DN994" i="10"/>
  <c r="DP994" i="10"/>
  <c r="EE998" i="10"/>
  <c r="EF998" i="10"/>
  <c r="EH998" i="10"/>
  <c r="EJ998" i="10"/>
  <c r="EG998" i="10"/>
  <c r="EI998" i="10"/>
  <c r="DM998" i="10"/>
  <c r="DO998" i="10"/>
  <c r="DQ998" i="10"/>
  <c r="DL998" i="10"/>
  <c r="DN998" i="10"/>
  <c r="DP998" i="10"/>
  <c r="EE1006" i="10"/>
  <c r="EF1006" i="10"/>
  <c r="EH1006" i="10"/>
  <c r="EJ1006" i="10"/>
  <c r="EG1006" i="10"/>
  <c r="EI1006" i="10"/>
  <c r="DM1006" i="10"/>
  <c r="DO1006" i="10"/>
  <c r="DQ1006" i="10"/>
  <c r="DL1006" i="10"/>
  <c r="DN1006" i="10"/>
  <c r="DP1006" i="10"/>
  <c r="AE666" i="10"/>
  <c r="AI666" i="10"/>
  <c r="AM666" i="10"/>
  <c r="AE674" i="10"/>
  <c r="AI674" i="10"/>
  <c r="AM674" i="10"/>
  <c r="AE682" i="10"/>
  <c r="AI682" i="10"/>
  <c r="AM682" i="10"/>
  <c r="AE690" i="10"/>
  <c r="AI690" i="10"/>
  <c r="AM690" i="10"/>
  <c r="EL696" i="10"/>
  <c r="EN696" i="10"/>
  <c r="EP696" i="10"/>
  <c r="EK696" i="10"/>
  <c r="EO696" i="10"/>
  <c r="DS696" i="10"/>
  <c r="DU696" i="10"/>
  <c r="DW696" i="10"/>
  <c r="EM696" i="10"/>
  <c r="EQ696" i="10"/>
  <c r="DR696" i="10"/>
  <c r="DT696" i="10"/>
  <c r="DV696" i="10"/>
  <c r="DX696" i="10"/>
  <c r="AE698" i="10"/>
  <c r="AI698" i="10"/>
  <c r="AM698" i="10"/>
  <c r="AE706" i="10"/>
  <c r="AI706" i="10"/>
  <c r="AM706" i="10"/>
  <c r="AE714" i="10"/>
  <c r="AI714" i="10"/>
  <c r="AM714" i="10"/>
  <c r="AE722" i="10"/>
  <c r="AI722" i="10"/>
  <c r="AM722" i="10"/>
  <c r="EL728" i="10"/>
  <c r="EN728" i="10"/>
  <c r="EP728" i="10"/>
  <c r="EK728" i="10"/>
  <c r="EO728" i="10"/>
  <c r="DS728" i="10"/>
  <c r="DU728" i="10"/>
  <c r="DW728" i="10"/>
  <c r="EM728" i="10"/>
  <c r="EQ728" i="10"/>
  <c r="DR728" i="10"/>
  <c r="DT728" i="10"/>
  <c r="DV728" i="10"/>
  <c r="DX728" i="10"/>
  <c r="AE730" i="10"/>
  <c r="AI730" i="10"/>
  <c r="AM730" i="10"/>
  <c r="AE738" i="10"/>
  <c r="AI738" i="10"/>
  <c r="AM738" i="10"/>
  <c r="AE746" i="10"/>
  <c r="AI746" i="10"/>
  <c r="AM746" i="10"/>
  <c r="AE754" i="10"/>
  <c r="AI754" i="10"/>
  <c r="AM754" i="10"/>
  <c r="EL768" i="10"/>
  <c r="EN768" i="10"/>
  <c r="EP768" i="10"/>
  <c r="EK768" i="10"/>
  <c r="EO768" i="10"/>
  <c r="DS768" i="10"/>
  <c r="DU768" i="10"/>
  <c r="DW768" i="10"/>
  <c r="EM768" i="10"/>
  <c r="EQ768" i="10"/>
  <c r="DR768" i="10"/>
  <c r="DT768" i="10"/>
  <c r="DV768" i="10"/>
  <c r="DX768" i="10"/>
  <c r="AE770" i="10"/>
  <c r="AI770" i="10"/>
  <c r="AM770" i="10"/>
  <c r="EL776" i="10"/>
  <c r="EN776" i="10"/>
  <c r="EP776" i="10"/>
  <c r="EK776" i="10"/>
  <c r="EO776" i="10"/>
  <c r="DS776" i="10"/>
  <c r="DU776" i="10"/>
  <c r="DW776" i="10"/>
  <c r="EM776" i="10"/>
  <c r="EQ776" i="10"/>
  <c r="DR776" i="10"/>
  <c r="DT776" i="10"/>
  <c r="DV776" i="10"/>
  <c r="DX776" i="10"/>
  <c r="AE778" i="10"/>
  <c r="AI778" i="10"/>
  <c r="AM778" i="10"/>
  <c r="EL784" i="10"/>
  <c r="EN784" i="10"/>
  <c r="EP784" i="10"/>
  <c r="EK784" i="10"/>
  <c r="EO784" i="10"/>
  <c r="DS784" i="10"/>
  <c r="DU784" i="10"/>
  <c r="DW784" i="10"/>
  <c r="EM784" i="10"/>
  <c r="EQ784" i="10"/>
  <c r="DR784" i="10"/>
  <c r="DT784" i="10"/>
  <c r="DV784" i="10"/>
  <c r="DX784" i="10"/>
  <c r="AE786" i="10"/>
  <c r="AI786" i="10"/>
  <c r="AM786" i="10"/>
  <c r="AE794" i="10"/>
  <c r="AI794" i="10"/>
  <c r="AM794" i="10"/>
  <c r="EL800" i="10"/>
  <c r="EN800" i="10"/>
  <c r="EP800" i="10"/>
  <c r="EK800" i="10"/>
  <c r="EO800" i="10"/>
  <c r="DS800" i="10"/>
  <c r="DU800" i="10"/>
  <c r="DW800" i="10"/>
  <c r="EM800" i="10"/>
  <c r="EQ800" i="10"/>
  <c r="DR800" i="10"/>
  <c r="DT800" i="10"/>
  <c r="DV800" i="10"/>
  <c r="DX800" i="10"/>
  <c r="AE802" i="10"/>
  <c r="AI802" i="10"/>
  <c r="AM802" i="10"/>
  <c r="AE810" i="10"/>
  <c r="AI810" i="10"/>
  <c r="AM810" i="10"/>
  <c r="EL816" i="10"/>
  <c r="EN816" i="10"/>
  <c r="EP816" i="10"/>
  <c r="EK816" i="10"/>
  <c r="EO816" i="10"/>
  <c r="DS816" i="10"/>
  <c r="DU816" i="10"/>
  <c r="DW816" i="10"/>
  <c r="EM816" i="10"/>
  <c r="EQ816" i="10"/>
  <c r="DR816" i="10"/>
  <c r="DT816" i="10"/>
  <c r="DV816" i="10"/>
  <c r="DX816" i="10"/>
  <c r="AE818" i="10"/>
  <c r="AI818" i="10"/>
  <c r="AM818" i="10"/>
  <c r="EL824" i="10"/>
  <c r="EN824" i="10"/>
  <c r="EP824" i="10"/>
  <c r="EK824" i="10"/>
  <c r="EO824" i="10"/>
  <c r="DS824" i="10"/>
  <c r="DU824" i="10"/>
  <c r="DW824" i="10"/>
  <c r="EM824" i="10"/>
  <c r="EQ824" i="10"/>
  <c r="DR824" i="10"/>
  <c r="DT824" i="10"/>
  <c r="DV824" i="10"/>
  <c r="DX824" i="10"/>
  <c r="AE826" i="10"/>
  <c r="AI826" i="10"/>
  <c r="AM826" i="10"/>
  <c r="EL832" i="10"/>
  <c r="EN832" i="10"/>
  <c r="EP832" i="10"/>
  <c r="EK832" i="10"/>
  <c r="EO832" i="10"/>
  <c r="DS832" i="10"/>
  <c r="DU832" i="10"/>
  <c r="DW832" i="10"/>
  <c r="EM832" i="10"/>
  <c r="EQ832" i="10"/>
  <c r="DR832" i="10"/>
  <c r="DT832" i="10"/>
  <c r="DV832" i="10"/>
  <c r="DX832" i="10"/>
  <c r="AE834" i="10"/>
  <c r="AI834" i="10"/>
  <c r="AM834" i="10"/>
  <c r="AE842" i="10"/>
  <c r="AI842" i="10"/>
  <c r="AM842" i="10"/>
  <c r="AE850" i="10"/>
  <c r="AI850" i="10"/>
  <c r="AM850" i="10"/>
  <c r="AE858" i="10"/>
  <c r="AI858" i="10"/>
  <c r="AM858" i="10"/>
  <c r="AE866" i="10"/>
  <c r="AI866" i="10"/>
  <c r="AM866" i="10"/>
  <c r="AE874" i="10"/>
  <c r="AI874" i="10"/>
  <c r="AM874" i="10"/>
  <c r="AE882" i="10"/>
  <c r="AI882" i="10"/>
  <c r="AM882" i="10"/>
  <c r="AE890" i="10"/>
  <c r="AI890" i="10"/>
  <c r="AM890" i="10"/>
  <c r="AE898" i="10"/>
  <c r="AI898" i="10"/>
  <c r="AM898" i="10"/>
  <c r="AE922" i="10"/>
  <c r="AI922" i="10"/>
  <c r="AM922" i="10"/>
  <c r="AE930" i="10"/>
  <c r="AI930" i="10"/>
  <c r="AM930" i="10"/>
  <c r="EL944" i="10"/>
  <c r="EN944" i="10"/>
  <c r="EP944" i="10"/>
  <c r="EK944" i="10"/>
  <c r="EO944" i="10"/>
  <c r="DS944" i="10"/>
  <c r="DU944" i="10"/>
  <c r="DW944" i="10"/>
  <c r="EM944" i="10"/>
  <c r="EQ944" i="10"/>
  <c r="DR944" i="10"/>
  <c r="DT944" i="10"/>
  <c r="DV944" i="10"/>
  <c r="DX944" i="10"/>
  <c r="AE946" i="10"/>
  <c r="AI946" i="10"/>
  <c r="AM946" i="10"/>
  <c r="EL952" i="10"/>
  <c r="EN952" i="10"/>
  <c r="EP952" i="10"/>
  <c r="EK952" i="10"/>
  <c r="EO952" i="10"/>
  <c r="DS952" i="10"/>
  <c r="DU952" i="10"/>
  <c r="DW952" i="10"/>
  <c r="EM952" i="10"/>
  <c r="EQ952" i="10"/>
  <c r="DR952" i="10"/>
  <c r="DT952" i="10"/>
  <c r="DV952" i="10"/>
  <c r="DX952" i="10"/>
  <c r="AE954" i="10"/>
  <c r="AI954" i="10"/>
  <c r="AM954" i="10"/>
  <c r="EL960" i="10"/>
  <c r="EN960" i="10"/>
  <c r="EP960" i="10"/>
  <c r="EK960" i="10"/>
  <c r="EO960" i="10"/>
  <c r="DS960" i="10"/>
  <c r="DU960" i="10"/>
  <c r="DW960" i="10"/>
  <c r="EM960" i="10"/>
  <c r="EQ960" i="10"/>
  <c r="DR960" i="10"/>
  <c r="DT960" i="10"/>
  <c r="DV960" i="10"/>
  <c r="DX960" i="10"/>
  <c r="AE962" i="10"/>
  <c r="AI962" i="10"/>
  <c r="AM962" i="10"/>
  <c r="AE970" i="10"/>
  <c r="AI970" i="10"/>
  <c r="AM970" i="10"/>
  <c r="AE978" i="10"/>
  <c r="AI978" i="10"/>
  <c r="AM978" i="10"/>
  <c r="EL984" i="10"/>
  <c r="EN984" i="10"/>
  <c r="EP984" i="10"/>
  <c r="EK984" i="10"/>
  <c r="EO984" i="10"/>
  <c r="DS984" i="10"/>
  <c r="DU984" i="10"/>
  <c r="DW984" i="10"/>
  <c r="EM984" i="10"/>
  <c r="EQ984" i="10"/>
  <c r="DR984" i="10"/>
  <c r="DT984" i="10"/>
  <c r="DV984" i="10"/>
  <c r="DX984" i="10"/>
  <c r="AE986" i="10"/>
  <c r="AI986" i="10"/>
  <c r="AM986" i="10"/>
  <c r="AE994" i="10"/>
  <c r="AI994" i="10"/>
  <c r="AM994" i="10"/>
  <c r="AE1002" i="10"/>
  <c r="AI1002" i="10"/>
  <c r="AM1002" i="10"/>
  <c r="AE1010" i="10"/>
  <c r="AI1010" i="10"/>
  <c r="AM1010" i="10"/>
  <c r="DZ455" i="10"/>
  <c r="EB455" i="10"/>
  <c r="ED455" i="10"/>
  <c r="DY455" i="10"/>
  <c r="EA455" i="10"/>
  <c r="EC455" i="10"/>
  <c r="DG455" i="10"/>
  <c r="DH455" i="10"/>
  <c r="DJ455" i="10"/>
  <c r="DI455" i="10"/>
  <c r="DK455" i="10"/>
  <c r="DF455" i="10"/>
  <c r="EE459" i="10"/>
  <c r="EG459" i="10"/>
  <c r="EI459" i="10"/>
  <c r="EF459" i="10"/>
  <c r="EH459" i="10"/>
  <c r="EJ459" i="10"/>
  <c r="DL459" i="10"/>
  <c r="DN459" i="10"/>
  <c r="DP459" i="10"/>
  <c r="DM459" i="10"/>
  <c r="DO459" i="10"/>
  <c r="DQ459" i="10"/>
  <c r="EE475" i="10"/>
  <c r="EG475" i="10"/>
  <c r="EI475" i="10"/>
  <c r="EF475" i="10"/>
  <c r="EH475" i="10"/>
  <c r="EJ475" i="10"/>
  <c r="DL475" i="10"/>
  <c r="DN475" i="10"/>
  <c r="DP475" i="10"/>
  <c r="DM475" i="10"/>
  <c r="DO475" i="10"/>
  <c r="DQ475" i="10"/>
  <c r="EE692" i="10"/>
  <c r="EF692" i="10"/>
  <c r="EH692" i="10"/>
  <c r="EJ692" i="10"/>
  <c r="DM692" i="10"/>
  <c r="DO692" i="10"/>
  <c r="DQ692" i="10"/>
  <c r="EG692" i="10"/>
  <c r="EI692" i="10"/>
  <c r="DL692" i="10"/>
  <c r="DN692" i="10"/>
  <c r="DP692" i="10"/>
  <c r="EE832" i="10"/>
  <c r="EF832" i="10"/>
  <c r="EH832" i="10"/>
  <c r="EJ832" i="10"/>
  <c r="DM832" i="10"/>
  <c r="DO832" i="10"/>
  <c r="DQ832" i="10"/>
  <c r="EG832" i="10"/>
  <c r="EI832" i="10"/>
  <c r="DL832" i="10"/>
  <c r="DN832" i="10"/>
  <c r="DP832" i="10"/>
  <c r="EE836" i="10"/>
  <c r="EF836" i="10"/>
  <c r="EH836" i="10"/>
  <c r="EJ836" i="10"/>
  <c r="DM836" i="10"/>
  <c r="DO836" i="10"/>
  <c r="DQ836" i="10"/>
  <c r="EG836" i="10"/>
  <c r="EI836" i="10"/>
  <c r="DL836" i="10"/>
  <c r="DN836" i="10"/>
  <c r="DP836" i="10"/>
  <c r="EE844" i="10"/>
  <c r="EF844" i="10"/>
  <c r="EH844" i="10"/>
  <c r="EJ844" i="10"/>
  <c r="DM844" i="10"/>
  <c r="DO844" i="10"/>
  <c r="DQ844" i="10"/>
  <c r="EG844" i="10"/>
  <c r="EI844" i="10"/>
  <c r="DL844" i="10"/>
  <c r="DN844" i="10"/>
  <c r="DP844" i="10"/>
  <c r="EE856" i="10"/>
  <c r="EF856" i="10"/>
  <c r="EH856" i="10"/>
  <c r="EJ856" i="10"/>
  <c r="DM856" i="10"/>
  <c r="DO856" i="10"/>
  <c r="DQ856" i="10"/>
  <c r="EG856" i="10"/>
  <c r="EI856" i="10"/>
  <c r="DL856" i="10"/>
  <c r="DN856" i="10"/>
  <c r="DP856" i="10"/>
  <c r="AR665" i="10"/>
  <c r="AK666" i="10"/>
  <c r="AQ666" i="10"/>
  <c r="AU666" i="10"/>
  <c r="AR673" i="10"/>
  <c r="AK674" i="10"/>
  <c r="AQ674" i="10"/>
  <c r="AU674" i="10"/>
  <c r="AR681" i="10"/>
  <c r="AK682" i="10"/>
  <c r="AQ682" i="10"/>
  <c r="AU682" i="10"/>
  <c r="AR689" i="10"/>
  <c r="AK690" i="10"/>
  <c r="AQ690" i="10"/>
  <c r="AU690" i="10"/>
  <c r="AR697" i="10"/>
  <c r="AK698" i="10"/>
  <c r="AQ698" i="10"/>
  <c r="AU698" i="10"/>
  <c r="AR705" i="10"/>
  <c r="AK706" i="10"/>
  <c r="AQ706" i="10"/>
  <c r="AU706" i="10"/>
  <c r="AR713" i="10"/>
  <c r="AK714" i="10"/>
  <c r="AQ714" i="10"/>
  <c r="AU714" i="10"/>
  <c r="AK722" i="10"/>
  <c r="AQ722" i="10"/>
  <c r="AU722" i="10"/>
  <c r="AR729" i="10"/>
  <c r="AK730" i="10"/>
  <c r="AQ730" i="10"/>
  <c r="AU730" i="10"/>
  <c r="AR737" i="10"/>
  <c r="AK738" i="10"/>
  <c r="AQ738" i="10"/>
  <c r="AU738" i="10"/>
  <c r="AR745" i="10"/>
  <c r="AK746" i="10"/>
  <c r="AQ746" i="10"/>
  <c r="AU746" i="10"/>
  <c r="AR753" i="10"/>
  <c r="AK754" i="10"/>
  <c r="AQ754" i="10"/>
  <c r="AU754" i="10"/>
  <c r="AR761" i="10"/>
  <c r="AQ762" i="10"/>
  <c r="AU762" i="10"/>
  <c r="AR769" i="10"/>
  <c r="AK770" i="10"/>
  <c r="AQ770" i="10"/>
  <c r="AU770" i="10"/>
  <c r="AR777" i="10"/>
  <c r="AK778" i="10"/>
  <c r="AQ778" i="10"/>
  <c r="AU778" i="10"/>
  <c r="AR785" i="10"/>
  <c r="AK786" i="10"/>
  <c r="AQ786" i="10"/>
  <c r="AU786" i="10"/>
  <c r="AR793" i="10"/>
  <c r="AK794" i="10"/>
  <c r="AQ794" i="10"/>
  <c r="AU794" i="10"/>
  <c r="AR801" i="10"/>
  <c r="AK802" i="10"/>
  <c r="AQ802" i="10"/>
  <c r="AU802" i="10"/>
  <c r="AR809" i="10"/>
  <c r="AK810" i="10"/>
  <c r="AQ810" i="10"/>
  <c r="AU810" i="10"/>
  <c r="AR817" i="10"/>
  <c r="AK818" i="10"/>
  <c r="AQ818" i="10"/>
  <c r="AU818" i="10"/>
  <c r="AR825" i="10"/>
  <c r="AK826" i="10"/>
  <c r="AQ826" i="10"/>
  <c r="AU826" i="10"/>
  <c r="AR833" i="10"/>
  <c r="AK834" i="10"/>
  <c r="AQ834" i="10"/>
  <c r="AU834" i="10"/>
  <c r="AR841" i="10"/>
  <c r="AK842" i="10"/>
  <c r="AR849" i="10"/>
  <c r="AK850" i="10"/>
  <c r="AQ850" i="10"/>
  <c r="AU850" i="10"/>
  <c r="AR857" i="10"/>
  <c r="AK858" i="10"/>
  <c r="AQ858" i="10"/>
  <c r="AU858" i="10"/>
  <c r="AR865" i="10"/>
  <c r="AK866" i="10"/>
  <c r="AQ866" i="10"/>
  <c r="AU866" i="10"/>
  <c r="AR873" i="10"/>
  <c r="AK874" i="10"/>
  <c r="AR881" i="10"/>
  <c r="AK882" i="10"/>
  <c r="AR889" i="10"/>
  <c r="AK890" i="10"/>
  <c r="AR897" i="10"/>
  <c r="AK898" i="10"/>
  <c r="AR905" i="10"/>
  <c r="AR913" i="10"/>
  <c r="AR921" i="10"/>
  <c r="AK922" i="10"/>
  <c r="AK930" i="10"/>
  <c r="AQ930" i="10"/>
  <c r="AU930" i="10"/>
  <c r="AR937" i="10"/>
  <c r="AK946" i="10"/>
  <c r="AQ946" i="10"/>
  <c r="AU946" i="10"/>
  <c r="AR953" i="10"/>
  <c r="AK954" i="10"/>
  <c r="AQ954" i="10"/>
  <c r="AU954" i="10"/>
  <c r="AR961" i="10"/>
  <c r="AK962" i="10"/>
  <c r="AQ962" i="10"/>
  <c r="AU962" i="10"/>
  <c r="AR969" i="10"/>
  <c r="AK970" i="10"/>
  <c r="AQ970" i="10"/>
  <c r="AU970" i="10"/>
  <c r="AR977" i="10"/>
  <c r="AK978" i="10"/>
  <c r="AQ978" i="10"/>
  <c r="AU978" i="10"/>
  <c r="AR985" i="10"/>
  <c r="AK986" i="10"/>
  <c r="AQ986" i="10"/>
  <c r="AU986" i="10"/>
  <c r="AR993" i="10"/>
  <c r="AK994" i="10"/>
  <c r="AQ994" i="10"/>
  <c r="AU994" i="10"/>
  <c r="AR1001" i="10"/>
  <c r="AK1002" i="10"/>
  <c r="AQ1002" i="10"/>
  <c r="AU1002" i="10"/>
  <c r="AR1009" i="10"/>
  <c r="AK1010" i="10"/>
  <c r="AQ1010" i="10"/>
  <c r="AU1010" i="10"/>
  <c r="AT431" i="10"/>
  <c r="AU433" i="10"/>
  <c r="AP435" i="10"/>
  <c r="AT439" i="10"/>
  <c r="AU441" i="10"/>
  <c r="AP443" i="10"/>
  <c r="AT447" i="10"/>
  <c r="AU449" i="10"/>
  <c r="AP451" i="10"/>
  <c r="AT455" i="10"/>
  <c r="AU457" i="10"/>
  <c r="AP459" i="10"/>
  <c r="AT463" i="10"/>
  <c r="AU465" i="10"/>
  <c r="AP467" i="10"/>
  <c r="AT471" i="10"/>
  <c r="AU473" i="10"/>
  <c r="AP475" i="10"/>
  <c r="AT479" i="10"/>
  <c r="AT487" i="10"/>
  <c r="AT495" i="10"/>
  <c r="AU497" i="10"/>
  <c r="AP499" i="10"/>
  <c r="AT503" i="10"/>
  <c r="AU505" i="10"/>
  <c r="AP507" i="10"/>
  <c r="AT511" i="10"/>
  <c r="AU513" i="10"/>
  <c r="AP515" i="10"/>
  <c r="AT519" i="10"/>
  <c r="AU521" i="10"/>
  <c r="AP523" i="10"/>
  <c r="AT527" i="10"/>
  <c r="AU529" i="10"/>
  <c r="AP531" i="10"/>
  <c r="AT535" i="10"/>
  <c r="AP539" i="10"/>
  <c r="AT543" i="10"/>
  <c r="AP547" i="10"/>
  <c r="AT551" i="10"/>
  <c r="AP555" i="10"/>
  <c r="AT559" i="10"/>
  <c r="AP563" i="10"/>
  <c r="AT567" i="10"/>
  <c r="AP571" i="10"/>
  <c r="AT575" i="10"/>
  <c r="AP579" i="10"/>
  <c r="AT583" i="10"/>
  <c r="AP587" i="10"/>
  <c r="AT591" i="10"/>
  <c r="AP595" i="10"/>
  <c r="AP603" i="10"/>
  <c r="AT607" i="10"/>
  <c r="AP611" i="10"/>
  <c r="AT615" i="10"/>
  <c r="AP619" i="10"/>
  <c r="AT623" i="10"/>
  <c r="AT639" i="10"/>
  <c r="AP643" i="10"/>
  <c r="Y666" i="10"/>
  <c r="J666" i="10" s="1"/>
  <c r="CZ666" i="10" s="1"/>
  <c r="Y674" i="10"/>
  <c r="J674" i="10" s="1"/>
  <c r="CZ674" i="10" s="1"/>
  <c r="Y682" i="10"/>
  <c r="J682" i="10" s="1"/>
  <c r="CZ682" i="10" s="1"/>
  <c r="EC682" i="10" s="1"/>
  <c r="Y690" i="10"/>
  <c r="J690" i="10" s="1"/>
  <c r="CZ690" i="10" s="1"/>
  <c r="Y698" i="10"/>
  <c r="J698" i="10" s="1"/>
  <c r="CZ698" i="10" s="1"/>
  <c r="Y706" i="10"/>
  <c r="J706" i="10" s="1"/>
  <c r="CZ706" i="10" s="1"/>
  <c r="Y714" i="10"/>
  <c r="J714" i="10" s="1"/>
  <c r="CZ714" i="10" s="1"/>
  <c r="DH714" i="10" s="1"/>
  <c r="Y722" i="10"/>
  <c r="J722" i="10"/>
  <c r="CZ722" i="10" s="1"/>
  <c r="DY722" i="10" s="1"/>
  <c r="Y730" i="10"/>
  <c r="J730" i="10" s="1"/>
  <c r="CZ730" i="10" s="1"/>
  <c r="DG730" i="10" s="1"/>
  <c r="Y738" i="10"/>
  <c r="J738" i="10" s="1"/>
  <c r="CZ738" i="10" s="1"/>
  <c r="DZ738" i="10" s="1"/>
  <c r="Y746" i="10"/>
  <c r="J746" i="10" s="1"/>
  <c r="CZ746" i="10" s="1"/>
  <c r="Y754" i="10"/>
  <c r="J754" i="10" s="1"/>
  <c r="CZ754" i="10" s="1"/>
  <c r="Y770" i="10"/>
  <c r="J770" i="10" s="1"/>
  <c r="CZ770" i="10" s="1"/>
  <c r="Y778" i="10"/>
  <c r="J778" i="10" s="1"/>
  <c r="CZ778" i="10" s="1"/>
  <c r="Y786" i="10"/>
  <c r="J786" i="10" s="1"/>
  <c r="CZ786" i="10" s="1"/>
  <c r="EA786" i="10" s="1"/>
  <c r="Y794" i="10"/>
  <c r="J794" i="10" s="1"/>
  <c r="CZ794" i="10" s="1"/>
  <c r="Y802" i="10"/>
  <c r="J802" i="10" s="1"/>
  <c r="CZ802" i="10" s="1"/>
  <c r="Y810" i="10"/>
  <c r="J810" i="10" s="1"/>
  <c r="CZ810" i="10" s="1"/>
  <c r="DH810" i="10" s="1"/>
  <c r="Y818" i="10"/>
  <c r="J818" i="10" s="1"/>
  <c r="CZ818" i="10" s="1"/>
  <c r="Y826" i="10"/>
  <c r="J826" i="10" s="1"/>
  <c r="CZ826" i="10" s="1"/>
  <c r="Y834" i="10"/>
  <c r="J834" i="10" s="1"/>
  <c r="CZ834" i="10" s="1"/>
  <c r="Y842" i="10"/>
  <c r="J842" i="10" s="1"/>
  <c r="CZ842" i="10" s="1"/>
  <c r="DH842" i="10" s="1"/>
  <c r="Y850" i="10"/>
  <c r="J850" i="10"/>
  <c r="CZ850" i="10" s="1"/>
  <c r="EC850" i="10" s="1"/>
  <c r="Y858" i="10"/>
  <c r="J858" i="10" s="1"/>
  <c r="CZ858" i="10" s="1"/>
  <c r="DG858" i="10" s="1"/>
  <c r="Y866" i="10"/>
  <c r="J866" i="10" s="1"/>
  <c r="CZ866" i="10" s="1"/>
  <c r="Y874" i="10"/>
  <c r="J874" i="10" s="1"/>
  <c r="CZ874" i="10" s="1"/>
  <c r="Y882" i="10"/>
  <c r="J882" i="10" s="1"/>
  <c r="CZ882" i="10" s="1"/>
  <c r="Y890" i="10"/>
  <c r="J890" i="10" s="1"/>
  <c r="CZ890" i="10" s="1"/>
  <c r="Y898" i="10"/>
  <c r="J898" i="10" s="1"/>
  <c r="CZ898" i="10" s="1"/>
  <c r="Y922" i="10"/>
  <c r="J922" i="10" s="1"/>
  <c r="CZ922" i="10" s="1"/>
  <c r="Y930" i="10"/>
  <c r="J930" i="10" s="1"/>
  <c r="CZ930" i="10" s="1"/>
  <c r="Y946" i="10"/>
  <c r="J946" i="10" s="1"/>
  <c r="CZ946" i="10" s="1"/>
  <c r="Y954" i="10"/>
  <c r="J954" i="10" s="1"/>
  <c r="CZ954" i="10" s="1"/>
  <c r="Y962" i="10"/>
  <c r="J962" i="10" s="1"/>
  <c r="CZ962" i="10" s="1"/>
  <c r="Y970" i="10"/>
  <c r="J970" i="10" s="1"/>
  <c r="CZ970" i="10" s="1"/>
  <c r="DH970" i="10" s="1"/>
  <c r="Y978" i="10"/>
  <c r="J978" i="10" s="1"/>
  <c r="CZ978" i="10" s="1"/>
  <c r="ED978" i="10" s="1"/>
  <c r="Y986" i="10"/>
  <c r="J986" i="10" s="1"/>
  <c r="CZ986" i="10"/>
  <c r="DG986" i="10" s="1"/>
  <c r="Y994" i="10"/>
  <c r="J994" i="10" s="1"/>
  <c r="CZ994" i="10" s="1"/>
  <c r="DI994" i="10" s="1"/>
  <c r="Y1002" i="10"/>
  <c r="J1002" i="10" s="1"/>
  <c r="CZ1002" i="10" s="1"/>
  <c r="Y1010" i="10"/>
  <c r="J1010" i="10" s="1"/>
  <c r="CZ1010" i="10" s="1"/>
  <c r="DZ703" i="10"/>
  <c r="EB703" i="10"/>
  <c r="ED703" i="10"/>
  <c r="DY703" i="10"/>
  <c r="EA703" i="10"/>
  <c r="EC703" i="10"/>
  <c r="DG703" i="10"/>
  <c r="DH703" i="10"/>
  <c r="DJ703" i="10"/>
  <c r="DI703" i="10"/>
  <c r="DK703" i="10"/>
  <c r="DF703" i="10"/>
  <c r="DZ719" i="10"/>
  <c r="EB719" i="10"/>
  <c r="ED719" i="10"/>
  <c r="DY719" i="10"/>
  <c r="EA719" i="10"/>
  <c r="EC719" i="10"/>
  <c r="DG719" i="10"/>
  <c r="DH719" i="10"/>
  <c r="DJ719" i="10"/>
  <c r="DI719" i="10"/>
  <c r="DK719" i="10"/>
  <c r="DF719" i="10"/>
  <c r="DZ811" i="10"/>
  <c r="EB811" i="10"/>
  <c r="ED811" i="10"/>
  <c r="DY811" i="10"/>
  <c r="EA811" i="10"/>
  <c r="EC811" i="10"/>
  <c r="DH811" i="10"/>
  <c r="DJ811" i="10"/>
  <c r="DG811" i="10"/>
  <c r="DI811" i="10"/>
  <c r="DK811" i="10"/>
  <c r="DF811" i="10"/>
  <c r="DZ839" i="10"/>
  <c r="EB839" i="10"/>
  <c r="ED839" i="10"/>
  <c r="DY839" i="10"/>
  <c r="EA839" i="10"/>
  <c r="EC839" i="10"/>
  <c r="DG839" i="10"/>
  <c r="DH839" i="10"/>
  <c r="DJ839" i="10"/>
  <c r="DI839" i="10"/>
  <c r="DK839" i="10"/>
  <c r="DF839" i="10"/>
  <c r="DZ903" i="10"/>
  <c r="EB903" i="10"/>
  <c r="ED903" i="10"/>
  <c r="DY903" i="10"/>
  <c r="EA903" i="10"/>
  <c r="EC903" i="10"/>
  <c r="DG903" i="10"/>
  <c r="DH903" i="10"/>
  <c r="DJ903" i="10"/>
  <c r="DI903" i="10"/>
  <c r="DK903" i="10"/>
  <c r="DF903" i="10"/>
  <c r="DZ947" i="10"/>
  <c r="EB947" i="10"/>
  <c r="ED947" i="10"/>
  <c r="DY947" i="10"/>
  <c r="EA947" i="10"/>
  <c r="EC947" i="10"/>
  <c r="DH947" i="10"/>
  <c r="DJ947" i="10"/>
  <c r="DG947" i="10"/>
  <c r="DI947" i="10"/>
  <c r="DK947" i="10"/>
  <c r="DF947" i="10"/>
  <c r="DZ967" i="10"/>
  <c r="EB967" i="10"/>
  <c r="ED967" i="10"/>
  <c r="DY967" i="10"/>
  <c r="EA967" i="10"/>
  <c r="EC967" i="10"/>
  <c r="DH967" i="10"/>
  <c r="DJ967" i="10"/>
  <c r="DG967" i="10"/>
  <c r="DI967" i="10"/>
  <c r="DK967" i="10"/>
  <c r="DF967" i="10"/>
  <c r="AE662" i="10"/>
  <c r="AI662" i="10"/>
  <c r="AM662" i="10"/>
  <c r="AE670" i="10"/>
  <c r="AI670" i="10"/>
  <c r="AM670" i="10"/>
  <c r="EL676" i="10"/>
  <c r="EN676" i="10"/>
  <c r="EP676" i="10"/>
  <c r="EK676" i="10"/>
  <c r="EO676" i="10"/>
  <c r="DS676" i="10"/>
  <c r="DU676" i="10"/>
  <c r="DW676" i="10"/>
  <c r="EM676" i="10"/>
  <c r="EQ676" i="10"/>
  <c r="DR676" i="10"/>
  <c r="DT676" i="10"/>
  <c r="DV676" i="10"/>
  <c r="DX676" i="10"/>
  <c r="AE678" i="10"/>
  <c r="AI678" i="10"/>
  <c r="AM678" i="10"/>
  <c r="AE686" i="10"/>
  <c r="AI686" i="10"/>
  <c r="AM686" i="10"/>
  <c r="AE694" i="10"/>
  <c r="AI694" i="10"/>
  <c r="AM694" i="10"/>
  <c r="AE702" i="10"/>
  <c r="AI702" i="10"/>
  <c r="AM702" i="10"/>
  <c r="EL708" i="10"/>
  <c r="EN708" i="10"/>
  <c r="EP708" i="10"/>
  <c r="EK708" i="10"/>
  <c r="EO708" i="10"/>
  <c r="DS708" i="10"/>
  <c r="DU708" i="10"/>
  <c r="DW708" i="10"/>
  <c r="EM708" i="10"/>
  <c r="EQ708" i="10"/>
  <c r="DR708" i="10"/>
  <c r="DT708" i="10"/>
  <c r="DV708" i="10"/>
  <c r="DX708" i="10"/>
  <c r="AE710" i="10"/>
  <c r="AI710" i="10"/>
  <c r="AM710" i="10"/>
  <c r="AE718" i="10"/>
  <c r="AI718" i="10"/>
  <c r="AM718" i="10"/>
  <c r="EL732" i="10"/>
  <c r="EN732" i="10"/>
  <c r="EP732" i="10"/>
  <c r="EK732" i="10"/>
  <c r="EO732" i="10"/>
  <c r="DS732" i="10"/>
  <c r="DU732" i="10"/>
  <c r="DW732" i="10"/>
  <c r="EM732" i="10"/>
  <c r="EQ732" i="10"/>
  <c r="DR732" i="10"/>
  <c r="DT732" i="10"/>
  <c r="DV732" i="10"/>
  <c r="DX732" i="10"/>
  <c r="AE734" i="10"/>
  <c r="AI734" i="10"/>
  <c r="AM734" i="10"/>
  <c r="EL740" i="10"/>
  <c r="EN740" i="10"/>
  <c r="EP740" i="10"/>
  <c r="EK740" i="10"/>
  <c r="EO740" i="10"/>
  <c r="DS740" i="10"/>
  <c r="DU740" i="10"/>
  <c r="DW740" i="10"/>
  <c r="EM740" i="10"/>
  <c r="EQ740" i="10"/>
  <c r="DR740" i="10"/>
  <c r="DT740" i="10"/>
  <c r="DV740" i="10"/>
  <c r="DX740" i="10"/>
  <c r="AE742" i="10"/>
  <c r="AI742" i="10"/>
  <c r="AM742" i="10"/>
  <c r="EL748" i="10"/>
  <c r="EN748" i="10"/>
  <c r="EP748" i="10"/>
  <c r="EK748" i="10"/>
  <c r="EO748" i="10"/>
  <c r="DS748" i="10"/>
  <c r="DU748" i="10"/>
  <c r="DW748" i="10"/>
  <c r="EM748" i="10"/>
  <c r="EQ748" i="10"/>
  <c r="DR748" i="10"/>
  <c r="DT748" i="10"/>
  <c r="DV748" i="10"/>
  <c r="DX748" i="10"/>
  <c r="AE750" i="10"/>
  <c r="AI750" i="10"/>
  <c r="AM750" i="10"/>
  <c r="AE758" i="10"/>
  <c r="AI758" i="10"/>
  <c r="AM758" i="10"/>
  <c r="AE766" i="10"/>
  <c r="AI766" i="10"/>
  <c r="AM766" i="10"/>
  <c r="EL772" i="10"/>
  <c r="EN772" i="10"/>
  <c r="EP772" i="10"/>
  <c r="EK772" i="10"/>
  <c r="EO772" i="10"/>
  <c r="DS772" i="10"/>
  <c r="DU772" i="10"/>
  <c r="DW772" i="10"/>
  <c r="EM772" i="10"/>
  <c r="EQ772" i="10"/>
  <c r="DR772" i="10"/>
  <c r="DT772" i="10"/>
  <c r="DV772" i="10"/>
  <c r="DX772" i="10"/>
  <c r="AE774" i="10"/>
  <c r="AI774" i="10"/>
  <c r="AM774" i="10"/>
  <c r="AE782" i="10"/>
  <c r="AI782" i="10"/>
  <c r="AM782" i="10"/>
  <c r="EL788" i="10"/>
  <c r="EN788" i="10"/>
  <c r="EP788" i="10"/>
  <c r="EK788" i="10"/>
  <c r="EO788" i="10"/>
  <c r="DS788" i="10"/>
  <c r="DU788" i="10"/>
  <c r="DW788" i="10"/>
  <c r="EM788" i="10"/>
  <c r="EQ788" i="10"/>
  <c r="DR788" i="10"/>
  <c r="DT788" i="10"/>
  <c r="DV788" i="10"/>
  <c r="DX788" i="10"/>
  <c r="AE790" i="10"/>
  <c r="AI790" i="10"/>
  <c r="AM790" i="10"/>
  <c r="EL796" i="10"/>
  <c r="EN796" i="10"/>
  <c r="EP796" i="10"/>
  <c r="EK796" i="10"/>
  <c r="EO796" i="10"/>
  <c r="DS796" i="10"/>
  <c r="DU796" i="10"/>
  <c r="DW796" i="10"/>
  <c r="EM796" i="10"/>
  <c r="EQ796" i="10"/>
  <c r="DR796" i="10"/>
  <c r="DT796" i="10"/>
  <c r="DV796" i="10"/>
  <c r="DX796" i="10"/>
  <c r="AE798" i="10"/>
  <c r="AI798" i="10"/>
  <c r="AM798" i="10"/>
  <c r="EL804" i="10"/>
  <c r="EN804" i="10"/>
  <c r="EP804" i="10"/>
  <c r="EK804" i="10"/>
  <c r="EO804" i="10"/>
  <c r="DS804" i="10"/>
  <c r="DU804" i="10"/>
  <c r="DW804" i="10"/>
  <c r="EM804" i="10"/>
  <c r="EQ804" i="10"/>
  <c r="DR804" i="10"/>
  <c r="DT804" i="10"/>
  <c r="DV804" i="10"/>
  <c r="DX804" i="10"/>
  <c r="AE806" i="10"/>
  <c r="AI806" i="10"/>
  <c r="AM806" i="10"/>
  <c r="EL812" i="10"/>
  <c r="EN812" i="10"/>
  <c r="EP812" i="10"/>
  <c r="EK812" i="10"/>
  <c r="EO812" i="10"/>
  <c r="DS812" i="10"/>
  <c r="DU812" i="10"/>
  <c r="DW812" i="10"/>
  <c r="EM812" i="10"/>
  <c r="EQ812" i="10"/>
  <c r="DR812" i="10"/>
  <c r="DT812" i="10"/>
  <c r="DV812" i="10"/>
  <c r="DX812" i="10"/>
  <c r="AE814" i="10"/>
  <c r="AI814" i="10"/>
  <c r="AM814" i="10"/>
  <c r="AE822" i="10"/>
  <c r="AI822" i="10"/>
  <c r="AM822" i="10"/>
  <c r="EL828" i="10"/>
  <c r="EN828" i="10"/>
  <c r="EP828" i="10"/>
  <c r="EK828" i="10"/>
  <c r="EO828" i="10"/>
  <c r="DS828" i="10"/>
  <c r="DU828" i="10"/>
  <c r="DW828" i="10"/>
  <c r="EM828" i="10"/>
  <c r="EQ828" i="10"/>
  <c r="DR828" i="10"/>
  <c r="DT828" i="10"/>
  <c r="DV828" i="10"/>
  <c r="DX828" i="10"/>
  <c r="AE830" i="10"/>
  <c r="AI830" i="10"/>
  <c r="AM830" i="10"/>
  <c r="AE838" i="10"/>
  <c r="AI838" i="10"/>
  <c r="AM838" i="10"/>
  <c r="EL844" i="10"/>
  <c r="EN844" i="10"/>
  <c r="EP844" i="10"/>
  <c r="EK844" i="10"/>
  <c r="EO844" i="10"/>
  <c r="DS844" i="10"/>
  <c r="DU844" i="10"/>
  <c r="DW844" i="10"/>
  <c r="EM844" i="10"/>
  <c r="EQ844" i="10"/>
  <c r="DR844" i="10"/>
  <c r="DT844" i="10"/>
  <c r="DV844" i="10"/>
  <c r="DX844" i="10"/>
  <c r="AE846" i="10"/>
  <c r="AI846" i="10"/>
  <c r="AM846" i="10"/>
  <c r="EL852" i="10"/>
  <c r="EN852" i="10"/>
  <c r="EP852" i="10"/>
  <c r="EK852" i="10"/>
  <c r="EO852" i="10"/>
  <c r="DS852" i="10"/>
  <c r="DU852" i="10"/>
  <c r="DW852" i="10"/>
  <c r="EM852" i="10"/>
  <c r="EQ852" i="10"/>
  <c r="DR852" i="10"/>
  <c r="DT852" i="10"/>
  <c r="DV852" i="10"/>
  <c r="DX852" i="10"/>
  <c r="AE854" i="10"/>
  <c r="AI854" i="10"/>
  <c r="AM854" i="10"/>
  <c r="EL860" i="10"/>
  <c r="EN860" i="10"/>
  <c r="EP860" i="10"/>
  <c r="EK860" i="10"/>
  <c r="EO860" i="10"/>
  <c r="DS860" i="10"/>
  <c r="DU860" i="10"/>
  <c r="DW860" i="10"/>
  <c r="EM860" i="10"/>
  <c r="EQ860" i="10"/>
  <c r="DR860" i="10"/>
  <c r="DT860" i="10"/>
  <c r="DV860" i="10"/>
  <c r="DX860" i="10"/>
  <c r="AE862" i="10"/>
  <c r="AI862" i="10"/>
  <c r="AM862" i="10"/>
  <c r="EL868" i="10"/>
  <c r="EN868" i="10"/>
  <c r="EP868" i="10"/>
  <c r="EK868" i="10"/>
  <c r="EO868" i="10"/>
  <c r="DS868" i="10"/>
  <c r="DU868" i="10"/>
  <c r="DW868" i="10"/>
  <c r="EM868" i="10"/>
  <c r="EQ868" i="10"/>
  <c r="DR868" i="10"/>
  <c r="DT868" i="10"/>
  <c r="DV868" i="10"/>
  <c r="DX868" i="10"/>
  <c r="AE870" i="10"/>
  <c r="AI870" i="10"/>
  <c r="AM870" i="10"/>
  <c r="AE878" i="10"/>
  <c r="AI878" i="10"/>
  <c r="AM878" i="10"/>
  <c r="AE886" i="10"/>
  <c r="AI886" i="10"/>
  <c r="AM886" i="10"/>
  <c r="AE894" i="10"/>
  <c r="AI894" i="10"/>
  <c r="AM894" i="10"/>
  <c r="AE902" i="10"/>
  <c r="AI902" i="10"/>
  <c r="AM902" i="10"/>
  <c r="AE934" i="10"/>
  <c r="AI934" i="10"/>
  <c r="AM934" i="10"/>
  <c r="EL940" i="10"/>
  <c r="EN940" i="10"/>
  <c r="EP940" i="10"/>
  <c r="EK940" i="10"/>
  <c r="EO940" i="10"/>
  <c r="DS940" i="10"/>
  <c r="DU940" i="10"/>
  <c r="DW940" i="10"/>
  <c r="EM940" i="10"/>
  <c r="EQ940" i="10"/>
  <c r="DR940" i="10"/>
  <c r="DT940" i="10"/>
  <c r="DV940" i="10"/>
  <c r="DX940" i="10"/>
  <c r="AE942" i="10"/>
  <c r="AI942" i="10"/>
  <c r="AM942" i="10"/>
  <c r="AE950" i="10"/>
  <c r="AI950" i="10"/>
  <c r="AM950" i="10"/>
  <c r="AE958" i="10"/>
  <c r="AI958" i="10"/>
  <c r="AM958" i="10"/>
  <c r="EL964" i="10"/>
  <c r="EN964" i="10"/>
  <c r="EP964" i="10"/>
  <c r="EK964" i="10"/>
  <c r="EO964" i="10"/>
  <c r="DS964" i="10"/>
  <c r="DU964" i="10"/>
  <c r="DW964" i="10"/>
  <c r="EM964" i="10"/>
  <c r="EQ964" i="10"/>
  <c r="DR964" i="10"/>
  <c r="DT964" i="10"/>
  <c r="DV964" i="10"/>
  <c r="DX964" i="10"/>
  <c r="AE966" i="10"/>
  <c r="AI966" i="10"/>
  <c r="AM966" i="10"/>
  <c r="AE974" i="10"/>
  <c r="AI974" i="10"/>
  <c r="AM974" i="10"/>
  <c r="AE982" i="10"/>
  <c r="AI982" i="10"/>
  <c r="AM982" i="10"/>
  <c r="AE990" i="10"/>
  <c r="AI990" i="10"/>
  <c r="AM990" i="10"/>
  <c r="AE998" i="10"/>
  <c r="AI998" i="10"/>
  <c r="AM998" i="10"/>
  <c r="EL1004" i="10"/>
  <c r="EN1004" i="10"/>
  <c r="EP1004" i="10"/>
  <c r="EK1004" i="10"/>
  <c r="EO1004" i="10"/>
  <c r="DS1004" i="10"/>
  <c r="DU1004" i="10"/>
  <c r="DW1004" i="10"/>
  <c r="EM1004" i="10"/>
  <c r="EQ1004" i="10"/>
  <c r="DR1004" i="10"/>
  <c r="DT1004" i="10"/>
  <c r="DV1004" i="10"/>
  <c r="DX1004" i="10"/>
  <c r="AE1006" i="10"/>
  <c r="AI1006" i="10"/>
  <c r="AM1006" i="10"/>
  <c r="EK1012" i="10"/>
  <c r="EM1012" i="10"/>
  <c r="EO1012" i="10"/>
  <c r="EQ1012" i="10"/>
  <c r="EN1012" i="10"/>
  <c r="DR1012" i="10"/>
  <c r="DT1012" i="10"/>
  <c r="DV1012" i="10"/>
  <c r="DX1012" i="10"/>
  <c r="EL1012" i="10"/>
  <c r="EP1012" i="10"/>
  <c r="DS1012" i="10"/>
  <c r="DU1012" i="10"/>
  <c r="DW1012" i="10"/>
  <c r="EE455" i="10"/>
  <c r="EG455" i="10"/>
  <c r="EI455" i="10"/>
  <c r="EF455" i="10"/>
  <c r="EH455" i="10"/>
  <c r="EJ455" i="10"/>
  <c r="DL455" i="10"/>
  <c r="DN455" i="10"/>
  <c r="DP455" i="10"/>
  <c r="DM455" i="10"/>
  <c r="DO455" i="10"/>
  <c r="DQ455" i="10"/>
  <c r="DZ459" i="10"/>
  <c r="EB459" i="10"/>
  <c r="ED459" i="10"/>
  <c r="DY459" i="10"/>
  <c r="EA459" i="10"/>
  <c r="EC459" i="10"/>
  <c r="DG459" i="10"/>
  <c r="DH459" i="10"/>
  <c r="DJ459" i="10"/>
  <c r="DI459" i="10"/>
  <c r="DK459" i="10"/>
  <c r="DF459" i="10"/>
  <c r="DZ475" i="10"/>
  <c r="EB475" i="10"/>
  <c r="ED475" i="10"/>
  <c r="DY475" i="10"/>
  <c r="EA475" i="10"/>
  <c r="EC475" i="10"/>
  <c r="DG475" i="10"/>
  <c r="DH475" i="10"/>
  <c r="DJ475" i="10"/>
  <c r="DI475" i="10"/>
  <c r="DK475" i="10"/>
  <c r="DF475" i="10"/>
  <c r="DZ491" i="10"/>
  <c r="EB491" i="10"/>
  <c r="ED491" i="10"/>
  <c r="DY491" i="10"/>
  <c r="EA491" i="10"/>
  <c r="EC491" i="10"/>
  <c r="DG491" i="10"/>
  <c r="DH491" i="10"/>
  <c r="DJ491" i="10"/>
  <c r="DI491" i="10"/>
  <c r="DK491" i="10"/>
  <c r="DF491" i="10"/>
  <c r="DZ635" i="10"/>
  <c r="EB635" i="10"/>
  <c r="ED635" i="10"/>
  <c r="DY635" i="10"/>
  <c r="EA635" i="10"/>
  <c r="EC635" i="10"/>
  <c r="DG635" i="10"/>
  <c r="DH635" i="10"/>
  <c r="DJ635" i="10"/>
  <c r="DI635" i="10"/>
  <c r="DK635" i="10"/>
  <c r="DF635" i="10"/>
  <c r="EE647" i="10"/>
  <c r="EG647" i="10"/>
  <c r="EI647" i="10"/>
  <c r="EF647" i="10"/>
  <c r="EH647" i="10"/>
  <c r="EJ647" i="10"/>
  <c r="DL647" i="10"/>
  <c r="DN647" i="10"/>
  <c r="DP647" i="10"/>
  <c r="DM647" i="10"/>
  <c r="DO647" i="10"/>
  <c r="DQ647" i="10"/>
  <c r="DZ749" i="10"/>
  <c r="EB749" i="10"/>
  <c r="ED749" i="10"/>
  <c r="DY749" i="10"/>
  <c r="EA749" i="10"/>
  <c r="EC749" i="10"/>
  <c r="DH749" i="10"/>
  <c r="DJ749" i="10"/>
  <c r="DG749" i="10"/>
  <c r="DI749" i="10"/>
  <c r="DK749" i="10"/>
  <c r="DF749" i="10"/>
  <c r="AU574" i="10"/>
  <c r="AQ574" i="10"/>
  <c r="AR574" i="10"/>
  <c r="AA576" i="10"/>
  <c r="R576" i="10" s="1"/>
  <c r="DD576" i="10" s="1"/>
  <c r="AU578" i="10"/>
  <c r="AQ578" i="10"/>
  <c r="AR578" i="10"/>
  <c r="AA580" i="10"/>
  <c r="R580" i="10" s="1"/>
  <c r="DD580" i="10" s="1"/>
  <c r="AU582" i="10"/>
  <c r="AQ582" i="10"/>
  <c r="AR582" i="10"/>
  <c r="AA584" i="10"/>
  <c r="R584" i="10" s="1"/>
  <c r="DD584" i="10" s="1"/>
  <c r="EL584" i="10" s="1"/>
  <c r="AA588" i="10"/>
  <c r="R588" i="10" s="1"/>
  <c r="DD588" i="10" s="1"/>
  <c r="AU590" i="10"/>
  <c r="AQ590" i="10"/>
  <c r="AR590" i="10"/>
  <c r="AA592" i="10"/>
  <c r="R592" i="10" s="1"/>
  <c r="DD592" i="10" s="1"/>
  <c r="AU594" i="10"/>
  <c r="AQ594" i="10"/>
  <c r="AR594" i="10"/>
  <c r="AA596" i="10"/>
  <c r="R596" i="10" s="1"/>
  <c r="DD596" i="10" s="1"/>
  <c r="AU598" i="10"/>
  <c r="AQ598" i="10"/>
  <c r="AR598" i="10"/>
  <c r="AA600" i="10"/>
  <c r="R600" i="10" s="1"/>
  <c r="DD600" i="10" s="1"/>
  <c r="EO600" i="10" s="1"/>
  <c r="AU602" i="10"/>
  <c r="AQ602" i="10"/>
  <c r="AR602" i="10"/>
  <c r="AA604" i="10"/>
  <c r="R604" i="10" s="1"/>
  <c r="DD604" i="10" s="1"/>
  <c r="AU606" i="10"/>
  <c r="AQ606" i="10"/>
  <c r="AR606" i="10"/>
  <c r="AA608" i="10"/>
  <c r="R608" i="10" s="1"/>
  <c r="DD608" i="10" s="1"/>
  <c r="AU610" i="10"/>
  <c r="AQ610" i="10"/>
  <c r="AR610" i="10"/>
  <c r="AA612" i="10"/>
  <c r="R612" i="10" s="1"/>
  <c r="DD612" i="10" s="1"/>
  <c r="AU614" i="10"/>
  <c r="AQ614" i="10"/>
  <c r="AR614" i="10"/>
  <c r="AA616" i="10"/>
  <c r="R616" i="10" s="1"/>
  <c r="DD616" i="10" s="1"/>
  <c r="AU618" i="10"/>
  <c r="AQ618" i="10"/>
  <c r="AR618" i="10"/>
  <c r="AA620" i="10"/>
  <c r="R620" i="10" s="1"/>
  <c r="DD620" i="10" s="1"/>
  <c r="AU622" i="10"/>
  <c r="AQ622" i="10"/>
  <c r="AR622" i="10"/>
  <c r="AA624" i="10"/>
  <c r="R624" i="10" s="1"/>
  <c r="DD624" i="10" s="1"/>
  <c r="EL624" i="10" s="1"/>
  <c r="AU626" i="10"/>
  <c r="AQ626" i="10"/>
  <c r="AR626" i="10"/>
  <c r="AA628" i="10"/>
  <c r="R628" i="10" s="1"/>
  <c r="DD628" i="10" s="1"/>
  <c r="AU630" i="10"/>
  <c r="AQ630" i="10"/>
  <c r="AR630" i="10"/>
  <c r="AA632" i="10"/>
  <c r="R632" i="10" s="1"/>
  <c r="DD632" i="10" s="1"/>
  <c r="EO632" i="10" s="1"/>
  <c r="AU634" i="10"/>
  <c r="AQ634" i="10"/>
  <c r="AR634" i="10"/>
  <c r="AA636" i="10"/>
  <c r="R636" i="10" s="1"/>
  <c r="DD636" i="10" s="1"/>
  <c r="AU638" i="10"/>
  <c r="AQ638" i="10"/>
  <c r="AR638" i="10"/>
  <c r="AA640" i="10"/>
  <c r="R640" i="10" s="1"/>
  <c r="DD640" i="10" s="1"/>
  <c r="AU642" i="10"/>
  <c r="AQ642" i="10"/>
  <c r="AR642" i="10"/>
  <c r="AA644" i="10"/>
  <c r="R644" i="10" s="1"/>
  <c r="DD644" i="10" s="1"/>
  <c r="AU646" i="10"/>
  <c r="AQ646" i="10"/>
  <c r="AR646" i="10"/>
  <c r="AA648" i="10"/>
  <c r="R648" i="10" s="1"/>
  <c r="DD648" i="10" s="1"/>
  <c r="DV648" i="10" s="1"/>
  <c r="AU650" i="10"/>
  <c r="AQ650" i="10"/>
  <c r="AR650" i="10"/>
  <c r="AA652" i="10"/>
  <c r="R652" i="10" s="1"/>
  <c r="DD652" i="10" s="1"/>
  <c r="AU654" i="10"/>
  <c r="AQ654" i="10"/>
  <c r="AR654" i="10"/>
  <c r="AU658" i="10"/>
  <c r="AQ658" i="10"/>
  <c r="AR658" i="10"/>
  <c r="AS538" i="10"/>
  <c r="AS542" i="10"/>
  <c r="AS546" i="10"/>
  <c r="AS550" i="10"/>
  <c r="AS554" i="10"/>
  <c r="AS558" i="10"/>
  <c r="AS562" i="10"/>
  <c r="AS566" i="10"/>
  <c r="AS570" i="10"/>
  <c r="AS574" i="10"/>
  <c r="AS578" i="10"/>
  <c r="AS582" i="10"/>
  <c r="AS590" i="10"/>
  <c r="AS594" i="10"/>
  <c r="AS598" i="10"/>
  <c r="AS602" i="10"/>
  <c r="AS606" i="10"/>
  <c r="AS610" i="10"/>
  <c r="AS614" i="10"/>
  <c r="AS618" i="10"/>
  <c r="AS622" i="10"/>
  <c r="AS626" i="10"/>
  <c r="AS630" i="10"/>
  <c r="AS634" i="10"/>
  <c r="AS638" i="10"/>
  <c r="AS642" i="10"/>
  <c r="AS646" i="10"/>
  <c r="AS650" i="10"/>
  <c r="AS654" i="10"/>
  <c r="AS658" i="10"/>
  <c r="AK662" i="10"/>
  <c r="AQ662" i="10"/>
  <c r="AU662" i="10"/>
  <c r="AG666" i="10"/>
  <c r="AO666" i="10"/>
  <c r="AR669" i="10"/>
  <c r="AK670" i="10"/>
  <c r="AQ670" i="10"/>
  <c r="AU670" i="10"/>
  <c r="AG674" i="10"/>
  <c r="AO674" i="10"/>
  <c r="AK678" i="10"/>
  <c r="AQ678" i="10"/>
  <c r="AU678" i="10"/>
  <c r="AG682" i="10"/>
  <c r="AO682" i="10"/>
  <c r="AR685" i="10"/>
  <c r="AK686" i="10"/>
  <c r="AQ686" i="10"/>
  <c r="AU686" i="10"/>
  <c r="AG690" i="10"/>
  <c r="AO690" i="10"/>
  <c r="AR693" i="10"/>
  <c r="AK694" i="10"/>
  <c r="AQ694" i="10"/>
  <c r="AU694" i="10"/>
  <c r="AG698" i="10"/>
  <c r="AO698" i="10"/>
  <c r="AR701" i="10"/>
  <c r="AK702" i="10"/>
  <c r="AQ702" i="10"/>
  <c r="AU702" i="10"/>
  <c r="AG706" i="10"/>
  <c r="AO706" i="10"/>
  <c r="AR709" i="10"/>
  <c r="AK710" i="10"/>
  <c r="AQ710" i="10"/>
  <c r="AU710" i="10"/>
  <c r="AG714" i="10"/>
  <c r="AO714" i="10"/>
  <c r="AR717" i="10"/>
  <c r="AK718" i="10"/>
  <c r="AQ718" i="10"/>
  <c r="AU718" i="10"/>
  <c r="AG722" i="10"/>
  <c r="AO722" i="10"/>
  <c r="AR725" i="10"/>
  <c r="AG730" i="10"/>
  <c r="AO730" i="10"/>
  <c r="AR733" i="10"/>
  <c r="AK734" i="10"/>
  <c r="AQ734" i="10"/>
  <c r="AU734" i="10"/>
  <c r="AG738" i="10"/>
  <c r="AO738" i="10"/>
  <c r="AR741" i="10"/>
  <c r="AK742" i="10"/>
  <c r="AQ742" i="10"/>
  <c r="AU742" i="10"/>
  <c r="AG746" i="10"/>
  <c r="AO746" i="10"/>
  <c r="AR749" i="10"/>
  <c r="AK750" i="10"/>
  <c r="AQ750" i="10"/>
  <c r="AU750" i="10"/>
  <c r="AG754" i="10"/>
  <c r="AO754" i="10"/>
  <c r="AR757" i="10"/>
  <c r="AK758" i="10"/>
  <c r="AQ758" i="10"/>
  <c r="AU758" i="10"/>
  <c r="AK766" i="10"/>
  <c r="AQ766" i="10"/>
  <c r="AU766" i="10"/>
  <c r="AG770" i="10"/>
  <c r="AO770" i="10"/>
  <c r="AR773" i="10"/>
  <c r="AK774" i="10"/>
  <c r="AQ774" i="10"/>
  <c r="AU774" i="10"/>
  <c r="AG778" i="10"/>
  <c r="AO778" i="10"/>
  <c r="AR781" i="10"/>
  <c r="AK782" i="10"/>
  <c r="AQ782" i="10"/>
  <c r="AU782" i="10"/>
  <c r="AG786" i="10"/>
  <c r="AO786" i="10"/>
  <c r="AR789" i="10"/>
  <c r="AK790" i="10"/>
  <c r="AQ790" i="10"/>
  <c r="AU790" i="10"/>
  <c r="AG794" i="10"/>
  <c r="AO794" i="10"/>
  <c r="AR797" i="10"/>
  <c r="AK798" i="10"/>
  <c r="AQ798" i="10"/>
  <c r="AU798" i="10"/>
  <c r="AG802" i="10"/>
  <c r="AO802" i="10"/>
  <c r="AR805" i="10"/>
  <c r="AK806" i="10"/>
  <c r="AQ806" i="10"/>
  <c r="AU806" i="10"/>
  <c r="AG810" i="10"/>
  <c r="AO810" i="10"/>
  <c r="AR813" i="10"/>
  <c r="AK814" i="10"/>
  <c r="AQ814" i="10"/>
  <c r="AU814" i="10"/>
  <c r="AG818" i="10"/>
  <c r="AO818" i="10"/>
  <c r="AR821" i="10"/>
  <c r="AK822" i="10"/>
  <c r="AQ822" i="10"/>
  <c r="AU822" i="10"/>
  <c r="AG826" i="10"/>
  <c r="AO826" i="10"/>
  <c r="AR829" i="10"/>
  <c r="AK830" i="10"/>
  <c r="AQ830" i="10"/>
  <c r="AU830" i="10"/>
  <c r="AG834" i="10"/>
  <c r="AO834" i="10"/>
  <c r="AR837" i="10"/>
  <c r="AK838" i="10"/>
  <c r="AQ838" i="10"/>
  <c r="AU838" i="10"/>
  <c r="AG842" i="10"/>
  <c r="AO842" i="10"/>
  <c r="AR845" i="10"/>
  <c r="AK846" i="10"/>
  <c r="AQ846" i="10"/>
  <c r="AU846" i="10"/>
  <c r="AG850" i="10"/>
  <c r="AO850" i="10"/>
  <c r="AR853" i="10"/>
  <c r="AK854" i="10"/>
  <c r="AQ854" i="10"/>
  <c r="AU854" i="10"/>
  <c r="AG858" i="10"/>
  <c r="AO858" i="10"/>
  <c r="AR861" i="10"/>
  <c r="AK862" i="10"/>
  <c r="AQ862" i="10"/>
  <c r="AU862" i="10"/>
  <c r="AG866" i="10"/>
  <c r="AO866" i="10"/>
  <c r="AR869" i="10"/>
  <c r="AK870" i="10"/>
  <c r="AQ870" i="10"/>
  <c r="AU870" i="10"/>
  <c r="AG874" i="10"/>
  <c r="AO874" i="10"/>
  <c r="AR877" i="10"/>
  <c r="AK878" i="10"/>
  <c r="AG882" i="10"/>
  <c r="AO882" i="10"/>
  <c r="AR885" i="10"/>
  <c r="AK886" i="10"/>
  <c r="AG890" i="10"/>
  <c r="AO890" i="10"/>
  <c r="AR893" i="10"/>
  <c r="AK894" i="10"/>
  <c r="AG898" i="10"/>
  <c r="AO898" i="10"/>
  <c r="AR901" i="10"/>
  <c r="AK902" i="10"/>
  <c r="AR917" i="10"/>
  <c r="AG922" i="10"/>
  <c r="AO922" i="10"/>
  <c r="AR925" i="10"/>
  <c r="AG930" i="10"/>
  <c r="AO930" i="10"/>
  <c r="AR933" i="10"/>
  <c r="AK934" i="10"/>
  <c r="AQ934" i="10"/>
  <c r="AU934" i="10"/>
  <c r="AK942" i="10"/>
  <c r="AQ942" i="10"/>
  <c r="AU942" i="10"/>
  <c r="AG946" i="10"/>
  <c r="AO946" i="10"/>
  <c r="AR949" i="10"/>
  <c r="AK950" i="10"/>
  <c r="AQ950" i="10"/>
  <c r="AU950" i="10"/>
  <c r="AG954" i="10"/>
  <c r="AO954" i="10"/>
  <c r="AR957" i="10"/>
  <c r="AK958" i="10"/>
  <c r="AQ958" i="10"/>
  <c r="AU958" i="10"/>
  <c r="AG962" i="10"/>
  <c r="AO962" i="10"/>
  <c r="AR965" i="10"/>
  <c r="AK966" i="10"/>
  <c r="AU966" i="10"/>
  <c r="AG970" i="10"/>
  <c r="AO970" i="10"/>
  <c r="AR973" i="10"/>
  <c r="AK974" i="10"/>
  <c r="AQ974" i="10"/>
  <c r="AU974" i="10"/>
  <c r="AG978" i="10"/>
  <c r="AO978" i="10"/>
  <c r="AR981" i="10"/>
  <c r="AK982" i="10"/>
  <c r="AG986" i="10"/>
  <c r="AO986" i="10"/>
  <c r="AR989" i="10"/>
  <c r="AK990" i="10"/>
  <c r="AQ990" i="10"/>
  <c r="AU990" i="10"/>
  <c r="AG994" i="10"/>
  <c r="AO994" i="10"/>
  <c r="AR997" i="10"/>
  <c r="AK998" i="10"/>
  <c r="AQ998" i="10"/>
  <c r="AU998" i="10"/>
  <c r="AG1002" i="10"/>
  <c r="AO1002" i="10"/>
  <c r="AR1005" i="10"/>
  <c r="AK1006" i="10"/>
  <c r="AQ1006" i="10"/>
  <c r="AU1006" i="10"/>
  <c r="AG1010" i="10"/>
  <c r="AO1010" i="10"/>
  <c r="AR1013" i="10"/>
  <c r="AU1014" i="10"/>
  <c r="AR429" i="10"/>
  <c r="AU429" i="10"/>
  <c r="AS429" i="10"/>
  <c r="AA429" i="10"/>
  <c r="R429" i="10" s="1"/>
  <c r="DD429" i="10" s="1"/>
  <c r="AP431" i="10"/>
  <c r="AT435" i="10"/>
  <c r="AR437" i="10"/>
  <c r="AU437" i="10"/>
  <c r="AS437" i="10"/>
  <c r="AA437" i="10"/>
  <c r="R437" i="10" s="1"/>
  <c r="DD437" i="10" s="1"/>
  <c r="AP439" i="10"/>
  <c r="AT443" i="10"/>
  <c r="AR445" i="10"/>
  <c r="AU445" i="10"/>
  <c r="AS445" i="10"/>
  <c r="AA445" i="10"/>
  <c r="R445" i="10" s="1"/>
  <c r="DD445" i="10" s="1"/>
  <c r="AP447" i="10"/>
  <c r="AT451" i="10"/>
  <c r="AR453" i="10"/>
  <c r="AU453" i="10"/>
  <c r="AS453" i="10"/>
  <c r="AA453" i="10"/>
  <c r="R453" i="10" s="1"/>
  <c r="DD453" i="10" s="1"/>
  <c r="AP455" i="10"/>
  <c r="AT459" i="10"/>
  <c r="AR461" i="10"/>
  <c r="AU461" i="10"/>
  <c r="AS461" i="10"/>
  <c r="AA461" i="10"/>
  <c r="R461" i="10" s="1"/>
  <c r="DD461" i="10" s="1"/>
  <c r="AP463" i="10"/>
  <c r="AT467" i="10"/>
  <c r="AR469" i="10"/>
  <c r="AU469" i="10"/>
  <c r="AS469" i="10"/>
  <c r="AA469" i="10"/>
  <c r="R469" i="10" s="1"/>
  <c r="DD469" i="10" s="1"/>
  <c r="AP471" i="10"/>
  <c r="AT475" i="10"/>
  <c r="AR477" i="10"/>
  <c r="AS477" i="10"/>
  <c r="AA477" i="10"/>
  <c r="R477" i="10" s="1"/>
  <c r="DD477" i="10" s="1"/>
  <c r="AT483" i="10"/>
  <c r="AR485" i="10"/>
  <c r="AS485" i="10"/>
  <c r="AA485" i="10"/>
  <c r="R485" i="10" s="1"/>
  <c r="DD485" i="10" s="1"/>
  <c r="AT491" i="10"/>
  <c r="AR493" i="10"/>
  <c r="AU493" i="10"/>
  <c r="AS493" i="10"/>
  <c r="AA493" i="10"/>
  <c r="R493" i="10" s="1"/>
  <c r="DD493" i="10" s="1"/>
  <c r="AP495" i="10"/>
  <c r="AT499" i="10"/>
  <c r="AR501" i="10"/>
  <c r="AU501" i="10"/>
  <c r="AS501" i="10"/>
  <c r="AA501" i="10"/>
  <c r="R501" i="10" s="1"/>
  <c r="DD501" i="10" s="1"/>
  <c r="AP503" i="10"/>
  <c r="AT507" i="10"/>
  <c r="AR509" i="10"/>
  <c r="AU509" i="10"/>
  <c r="AS509" i="10"/>
  <c r="AA509" i="10"/>
  <c r="R509" i="10" s="1"/>
  <c r="DD509" i="10" s="1"/>
  <c r="AP511" i="10"/>
  <c r="AT515" i="10"/>
  <c r="AR517" i="10"/>
  <c r="AU517" i="10"/>
  <c r="AS517" i="10"/>
  <c r="AA517" i="10"/>
  <c r="R517" i="10" s="1"/>
  <c r="DD517" i="10" s="1"/>
  <c r="EO517" i="10" s="1"/>
  <c r="AP519" i="10"/>
  <c r="AT523" i="10"/>
  <c r="AR525" i="10"/>
  <c r="AU525" i="10"/>
  <c r="AS525" i="10"/>
  <c r="AA525" i="10"/>
  <c r="R525" i="10" s="1"/>
  <c r="DD525" i="10" s="1"/>
  <c r="AP527" i="10"/>
  <c r="AT531" i="10"/>
  <c r="AR533" i="10"/>
  <c r="AS533" i="10"/>
  <c r="AA533" i="10"/>
  <c r="R533" i="10"/>
  <c r="DD533" i="10" s="1"/>
  <c r="EQ533" i="10" s="1"/>
  <c r="AP535" i="10"/>
  <c r="AT539" i="10"/>
  <c r="AR541" i="10"/>
  <c r="AS541" i="10"/>
  <c r="AA541" i="10"/>
  <c r="R541" i="10" s="1"/>
  <c r="DD541" i="10" s="1"/>
  <c r="AP543" i="10"/>
  <c r="AT547" i="10"/>
  <c r="AR549" i="10"/>
  <c r="AS549" i="10"/>
  <c r="AA549" i="10"/>
  <c r="R549" i="10" s="1"/>
  <c r="DD549" i="10" s="1"/>
  <c r="AP551" i="10"/>
  <c r="AT555" i="10"/>
  <c r="AR557" i="10"/>
  <c r="AA557" i="10"/>
  <c r="R557" i="10" s="1"/>
  <c r="DD557" i="10" s="1"/>
  <c r="AP559" i="10"/>
  <c r="AT563" i="10"/>
  <c r="AR565" i="10"/>
  <c r="AA565" i="10"/>
  <c r="R565" i="10" s="1"/>
  <c r="DD565" i="10" s="1"/>
  <c r="AP567" i="10"/>
  <c r="AT571" i="10"/>
  <c r="AR573" i="10"/>
  <c r="AS573" i="10"/>
  <c r="AA573" i="10"/>
  <c r="R573" i="10" s="1"/>
  <c r="DD573" i="10" s="1"/>
  <c r="DV573" i="10" s="1"/>
  <c r="AP575" i="10"/>
  <c r="AT579" i="10"/>
  <c r="AR581" i="10"/>
  <c r="AS581" i="10"/>
  <c r="AA581" i="10"/>
  <c r="R581" i="10" s="1"/>
  <c r="DD581" i="10" s="1"/>
  <c r="AP583" i="10"/>
  <c r="AT587" i="10"/>
  <c r="AR589" i="10"/>
  <c r="AS589" i="10"/>
  <c r="AA589" i="10"/>
  <c r="R589" i="10" s="1"/>
  <c r="DD589" i="10" s="1"/>
  <c r="AP591" i="10"/>
  <c r="AT595" i="10"/>
  <c r="AR597" i="10"/>
  <c r="AS597" i="10"/>
  <c r="AA597" i="10"/>
  <c r="R597" i="10" s="1"/>
  <c r="DD597" i="10" s="1"/>
  <c r="AP599" i="10"/>
  <c r="AR605" i="10"/>
  <c r="AS605" i="10"/>
  <c r="AA605" i="10"/>
  <c r="R605" i="10" s="1"/>
  <c r="DD605" i="10" s="1"/>
  <c r="EO605" i="10" s="1"/>
  <c r="AP607" i="10"/>
  <c r="AT611" i="10"/>
  <c r="AR613" i="10"/>
  <c r="AS613" i="10"/>
  <c r="AA613" i="10"/>
  <c r="R613" i="10" s="1"/>
  <c r="DD613" i="10" s="1"/>
  <c r="EL613" i="10" s="1"/>
  <c r="AP615" i="10"/>
  <c r="AT619" i="10"/>
  <c r="AR621" i="10"/>
  <c r="AS621" i="10"/>
  <c r="AA621" i="10"/>
  <c r="R621" i="10" s="1"/>
  <c r="DD621" i="10" s="1"/>
  <c r="AP631" i="10"/>
  <c r="AT635" i="10"/>
  <c r="AR637" i="10"/>
  <c r="AS637" i="10"/>
  <c r="AA637" i="10"/>
  <c r="R637" i="10" s="1"/>
  <c r="DD637" i="10" s="1"/>
  <c r="EK637" i="10" s="1"/>
  <c r="AP639" i="10"/>
  <c r="AT643" i="10"/>
  <c r="AR645" i="10"/>
  <c r="AS645" i="10"/>
  <c r="AA645" i="10"/>
  <c r="R645" i="10" s="1"/>
  <c r="DD645" i="10" s="1"/>
  <c r="AR661" i="10"/>
  <c r="AS661" i="10"/>
  <c r="AA661" i="10"/>
  <c r="R661" i="10" s="1"/>
  <c r="DD661" i="10" s="1"/>
  <c r="DU637" i="10"/>
  <c r="DR605" i="10"/>
  <c r="EL573" i="10"/>
  <c r="EL648" i="10"/>
  <c r="EO648" i="10"/>
  <c r="EM648" i="10"/>
  <c r="EL640" i="10"/>
  <c r="EO640" i="10"/>
  <c r="EM640" i="10"/>
  <c r="DV640" i="10"/>
  <c r="EL632" i="10"/>
  <c r="EO624" i="10"/>
  <c r="EM624" i="10"/>
  <c r="DV624" i="10"/>
  <c r="EL608" i="10"/>
  <c r="EO608" i="10"/>
  <c r="EM608" i="10"/>
  <c r="DV608" i="10"/>
  <c r="EO584" i="10"/>
  <c r="EM584" i="10"/>
  <c r="DV584" i="10"/>
  <c r="EL576" i="10"/>
  <c r="EO576" i="10"/>
  <c r="EM576" i="10"/>
  <c r="DV576" i="10"/>
  <c r="EC1002" i="10"/>
  <c r="DG1002" i="10"/>
  <c r="DH1002" i="10"/>
  <c r="DG970" i="10"/>
  <c r="EC874" i="10"/>
  <c r="DG874" i="10"/>
  <c r="DH874" i="10"/>
  <c r="DG842" i="10"/>
  <c r="EC810" i="10"/>
  <c r="EC778" i="10"/>
  <c r="DG778" i="10"/>
  <c r="DH778" i="10"/>
  <c r="EC746" i="10"/>
  <c r="DG746" i="10"/>
  <c r="DH746" i="10"/>
  <c r="EC730" i="10"/>
  <c r="DG714" i="10"/>
  <c r="DY652" i="10"/>
  <c r="EC652" i="10"/>
  <c r="EB652" i="10"/>
  <c r="DG652" i="10"/>
  <c r="DK652" i="10"/>
  <c r="DH652" i="10"/>
  <c r="DY644" i="10"/>
  <c r="EC644" i="10"/>
  <c r="EB644" i="10"/>
  <c r="DG644" i="10"/>
  <c r="DK644" i="10"/>
  <c r="DH644" i="10"/>
  <c r="DK636" i="10"/>
  <c r="DY628" i="10"/>
  <c r="EC628" i="10"/>
  <c r="EB628" i="10"/>
  <c r="DG628" i="10"/>
  <c r="DK628" i="10"/>
  <c r="DH628" i="10"/>
  <c r="DY620" i="10"/>
  <c r="EC620" i="10"/>
  <c r="EB620" i="10"/>
  <c r="DG620" i="10"/>
  <c r="DK620" i="10"/>
  <c r="DH620" i="10"/>
  <c r="EC612" i="10"/>
  <c r="DH612" i="10"/>
  <c r="DK604" i="10"/>
  <c r="DY596" i="10"/>
  <c r="EC596" i="10"/>
  <c r="EB596" i="10"/>
  <c r="DG596" i="10"/>
  <c r="DK596" i="10"/>
  <c r="DH596" i="10"/>
  <c r="DY588" i="10"/>
  <c r="EC588" i="10"/>
  <c r="EB588" i="10"/>
  <c r="DG588" i="10"/>
  <c r="DK588" i="10"/>
  <c r="DH588" i="10"/>
  <c r="DY580" i="10"/>
  <c r="EC580" i="10"/>
  <c r="EB580" i="10"/>
  <c r="DG580" i="10"/>
  <c r="DK580" i="10"/>
  <c r="DH580" i="10"/>
  <c r="DK572" i="10"/>
  <c r="DY564" i="10"/>
  <c r="EC564" i="10"/>
  <c r="EB564" i="10"/>
  <c r="DG564" i="10"/>
  <c r="DK564" i="10"/>
  <c r="DH564" i="10"/>
  <c r="DY556" i="10"/>
  <c r="DK556" i="10"/>
  <c r="DY548" i="10"/>
  <c r="EC548" i="10"/>
  <c r="EB548" i="10"/>
  <c r="DG548" i="10"/>
  <c r="DK548" i="10"/>
  <c r="DH548" i="10"/>
  <c r="DK540" i="10"/>
  <c r="DY532" i="10"/>
  <c r="EC532" i="10"/>
  <c r="EB532" i="10"/>
  <c r="DG532" i="10"/>
  <c r="DK532" i="10"/>
  <c r="DH532" i="10"/>
  <c r="DY524" i="10"/>
  <c r="DK524" i="10"/>
  <c r="DY516" i="10"/>
  <c r="EC516" i="10"/>
  <c r="EB516" i="10"/>
  <c r="DG516" i="10"/>
  <c r="DK516" i="10"/>
  <c r="DH516" i="10"/>
  <c r="DY508" i="10"/>
  <c r="DK508" i="10"/>
  <c r="DK492" i="10"/>
  <c r="DY484" i="10"/>
  <c r="EC484" i="10"/>
  <c r="EB484" i="10"/>
  <c r="DG484" i="10"/>
  <c r="DK484" i="10"/>
  <c r="DH484" i="10"/>
  <c r="DY476" i="10"/>
  <c r="DK476" i="10"/>
  <c r="DY468" i="10"/>
  <c r="DG468" i="10"/>
  <c r="DY460" i="10"/>
  <c r="DK460" i="10"/>
  <c r="DY452" i="10"/>
  <c r="EC452" i="10"/>
  <c r="EB452" i="10"/>
  <c r="DG452" i="10"/>
  <c r="DK452" i="10"/>
  <c r="DH452" i="10"/>
  <c r="DY444" i="10"/>
  <c r="DK444" i="10"/>
  <c r="DY436" i="10"/>
  <c r="EC436" i="10"/>
  <c r="EB436" i="10"/>
  <c r="DG436" i="10"/>
  <c r="DK436" i="10"/>
  <c r="DH436" i="10"/>
  <c r="DK428" i="10"/>
  <c r="L354" i="10"/>
  <c r="EC646" i="10"/>
  <c r="DH646" i="10"/>
  <c r="EE646" i="10"/>
  <c r="EH646" i="10"/>
  <c r="EG646" i="10"/>
  <c r="DM646" i="10"/>
  <c r="DQ646" i="10"/>
  <c r="DN646" i="10"/>
  <c r="DY630" i="10"/>
  <c r="EC630" i="10"/>
  <c r="EB630" i="10"/>
  <c r="DG630" i="10"/>
  <c r="DK630" i="10"/>
  <c r="DH630" i="10"/>
  <c r="EE630" i="10"/>
  <c r="EH630" i="10"/>
  <c r="EG630" i="10"/>
  <c r="DM630" i="10"/>
  <c r="DQ630" i="10"/>
  <c r="DN630" i="10"/>
  <c r="DY614" i="10"/>
  <c r="EC614" i="10"/>
  <c r="EB614" i="10"/>
  <c r="DG614" i="10"/>
  <c r="DK614" i="10"/>
  <c r="DH614" i="10"/>
  <c r="EE614" i="10"/>
  <c r="DM614" i="10"/>
  <c r="DY598" i="10"/>
  <c r="EC598" i="10"/>
  <c r="EB598" i="10"/>
  <c r="DG598" i="10"/>
  <c r="DK598" i="10"/>
  <c r="DH598" i="10"/>
  <c r="EE598" i="10"/>
  <c r="EH598" i="10"/>
  <c r="EG598" i="10"/>
  <c r="DM598" i="10"/>
  <c r="DQ598" i="10"/>
  <c r="DN598" i="10"/>
  <c r="EC582" i="10"/>
  <c r="DH582" i="10"/>
  <c r="EE582" i="10"/>
  <c r="EH582" i="10"/>
  <c r="EG582" i="10"/>
  <c r="DM582" i="10"/>
  <c r="DQ582" i="10"/>
  <c r="DN582" i="10"/>
  <c r="EL572" i="10"/>
  <c r="EP572" i="10"/>
  <c r="EO572" i="10"/>
  <c r="DU572" i="10"/>
  <c r="EM572" i="10"/>
  <c r="DR572" i="10"/>
  <c r="DV572" i="10"/>
  <c r="DY570" i="10"/>
  <c r="EC570" i="10"/>
  <c r="EB570" i="10"/>
  <c r="DG570" i="10"/>
  <c r="DK570" i="10"/>
  <c r="DH570" i="10"/>
  <c r="EL568" i="10"/>
  <c r="EP568" i="10"/>
  <c r="EO568" i="10"/>
  <c r="DU568" i="10"/>
  <c r="EM568" i="10"/>
  <c r="DR568" i="10"/>
  <c r="DV568" i="10"/>
  <c r="EE562" i="10"/>
  <c r="EH562" i="10"/>
  <c r="EG562" i="10"/>
  <c r="DM562" i="10"/>
  <c r="DQ562" i="10"/>
  <c r="DN562" i="10"/>
  <c r="EC558" i="10"/>
  <c r="DG558" i="10"/>
  <c r="DK558" i="10"/>
  <c r="DH558" i="10"/>
  <c r="EL556" i="10"/>
  <c r="EP556" i="10"/>
  <c r="EO556" i="10"/>
  <c r="DU556" i="10"/>
  <c r="EM556" i="10"/>
  <c r="DR556" i="10"/>
  <c r="DV556" i="10"/>
  <c r="EB554" i="10"/>
  <c r="EL552" i="10"/>
  <c r="EM552" i="10"/>
  <c r="DN546" i="10"/>
  <c r="DG542" i="10"/>
  <c r="EP540" i="10"/>
  <c r="DR540" i="10"/>
  <c r="DY538" i="10"/>
  <c r="EB538" i="10"/>
  <c r="DK538" i="10"/>
  <c r="EL536" i="10"/>
  <c r="EP536" i="10"/>
  <c r="EO536" i="10"/>
  <c r="DU536" i="10"/>
  <c r="EM536" i="10"/>
  <c r="DR536" i="10"/>
  <c r="DV536" i="10"/>
  <c r="EE530" i="10"/>
  <c r="EH530" i="10"/>
  <c r="EG530" i="10"/>
  <c r="DM530" i="10"/>
  <c r="DQ530" i="10"/>
  <c r="DN530" i="10"/>
  <c r="DY526" i="10"/>
  <c r="EC526" i="10"/>
  <c r="EB526" i="10"/>
  <c r="DG526" i="10"/>
  <c r="DK526" i="10"/>
  <c r="DH526" i="10"/>
  <c r="EL524" i="10"/>
  <c r="EP524" i="10"/>
  <c r="EO524" i="10"/>
  <c r="DU524" i="10"/>
  <c r="EM524" i="10"/>
  <c r="DR524" i="10"/>
  <c r="DV524" i="10"/>
  <c r="DY522" i="10"/>
  <c r="EC522" i="10"/>
  <c r="EB522" i="10"/>
  <c r="DG522" i="10"/>
  <c r="DK522" i="10"/>
  <c r="DH522" i="10"/>
  <c r="EL520" i="10"/>
  <c r="EP520" i="10"/>
  <c r="EO520" i="10"/>
  <c r="DU520" i="10"/>
  <c r="EM520" i="10"/>
  <c r="DR520" i="10"/>
  <c r="DV520" i="10"/>
  <c r="EE514" i="10"/>
  <c r="EH514" i="10"/>
  <c r="EG514" i="10"/>
  <c r="DM514" i="10"/>
  <c r="DQ514" i="10"/>
  <c r="DN514" i="10"/>
  <c r="DY510" i="10"/>
  <c r="EC510" i="10"/>
  <c r="EB510" i="10"/>
  <c r="DG510" i="10"/>
  <c r="DK510" i="10"/>
  <c r="DH510" i="10"/>
  <c r="EL508" i="10"/>
  <c r="EP508" i="10"/>
  <c r="EO508" i="10"/>
  <c r="DU508" i="10"/>
  <c r="EM508" i="10"/>
  <c r="DR508" i="10"/>
  <c r="DV508" i="10"/>
  <c r="DY506" i="10"/>
  <c r="EC506" i="10"/>
  <c r="EB506" i="10"/>
  <c r="DG506" i="10"/>
  <c r="DK506" i="10"/>
  <c r="DH506" i="10"/>
  <c r="EL504" i="10"/>
  <c r="EP504" i="10"/>
  <c r="EO504" i="10"/>
  <c r="DU504" i="10"/>
  <c r="EM504" i="10"/>
  <c r="DR504" i="10"/>
  <c r="DV504" i="10"/>
  <c r="EE498" i="10"/>
  <c r="EH498" i="10"/>
  <c r="EG498" i="10"/>
  <c r="DM498" i="10"/>
  <c r="DQ498" i="10"/>
  <c r="DN498" i="10"/>
  <c r="DY494" i="10"/>
  <c r="EC494" i="10"/>
  <c r="EB494" i="10"/>
  <c r="DG494" i="10"/>
  <c r="DK494" i="10"/>
  <c r="DH494" i="10"/>
  <c r="EL492" i="10"/>
  <c r="EP492" i="10"/>
  <c r="EO492" i="10"/>
  <c r="DU492" i="10"/>
  <c r="EM492" i="10"/>
  <c r="DR492" i="10"/>
  <c r="DV492" i="10"/>
  <c r="EB490" i="10"/>
  <c r="EL488" i="10"/>
  <c r="EM488" i="10"/>
  <c r="EH482" i="10"/>
  <c r="DN482" i="10"/>
  <c r="DG478" i="10"/>
  <c r="EP476" i="10"/>
  <c r="DR476" i="10"/>
  <c r="DY474" i="10"/>
  <c r="EC474" i="10"/>
  <c r="EB474" i="10"/>
  <c r="DG474" i="10"/>
  <c r="DK474" i="10"/>
  <c r="DH474" i="10"/>
  <c r="EL472" i="10"/>
  <c r="EP472" i="10"/>
  <c r="EO472" i="10"/>
  <c r="DU472" i="10"/>
  <c r="EM472" i="10"/>
  <c r="DR472" i="10"/>
  <c r="DV472" i="10"/>
  <c r="EE466" i="10"/>
  <c r="EH466" i="10"/>
  <c r="EG466" i="10"/>
  <c r="DM466" i="10"/>
  <c r="DQ466" i="10"/>
  <c r="DN466" i="10"/>
  <c r="DY462" i="10"/>
  <c r="EC462" i="10"/>
  <c r="EB462" i="10"/>
  <c r="DG462" i="10"/>
  <c r="DK462" i="10"/>
  <c r="DH462" i="10"/>
  <c r="EL460" i="10"/>
  <c r="EP460" i="10"/>
  <c r="EO460" i="10"/>
  <c r="DU460" i="10"/>
  <c r="EM460" i="10"/>
  <c r="DR460" i="10"/>
  <c r="DV460" i="10"/>
  <c r="DY458" i="10"/>
  <c r="EC458" i="10"/>
  <c r="EB458" i="10"/>
  <c r="DG458" i="10"/>
  <c r="DK458" i="10"/>
  <c r="DH458" i="10"/>
  <c r="EL456" i="10"/>
  <c r="EP456" i="10"/>
  <c r="EO456" i="10"/>
  <c r="DU456" i="10"/>
  <c r="EM456" i="10"/>
  <c r="DR456" i="10"/>
  <c r="DV456" i="10"/>
  <c r="EE450" i="10"/>
  <c r="EH450" i="10"/>
  <c r="EG450" i="10"/>
  <c r="DM450" i="10"/>
  <c r="DQ450" i="10"/>
  <c r="DN450" i="10"/>
  <c r="DY446" i="10"/>
  <c r="EC446" i="10"/>
  <c r="EB446" i="10"/>
  <c r="DG446" i="10"/>
  <c r="DK446" i="10"/>
  <c r="DH446" i="10"/>
  <c r="EL444" i="10"/>
  <c r="EP444" i="10"/>
  <c r="EO444" i="10"/>
  <c r="DU444" i="10"/>
  <c r="EM444" i="10"/>
  <c r="DR444" i="10"/>
  <c r="DV444" i="10"/>
  <c r="DY442" i="10"/>
  <c r="EC442" i="10"/>
  <c r="EB442" i="10"/>
  <c r="DG442" i="10"/>
  <c r="DK442" i="10"/>
  <c r="DH442" i="10"/>
  <c r="EL440" i="10"/>
  <c r="EP440" i="10"/>
  <c r="EO440" i="10"/>
  <c r="DU440" i="10"/>
  <c r="EM440" i="10"/>
  <c r="DR440" i="10"/>
  <c r="DV440" i="10"/>
  <c r="EE434" i="10"/>
  <c r="EH434" i="10"/>
  <c r="EG434" i="10"/>
  <c r="DM434" i="10"/>
  <c r="DQ434" i="10"/>
  <c r="DN434" i="10"/>
  <c r="DY430" i="10"/>
  <c r="EC430" i="10"/>
  <c r="EB430" i="10"/>
  <c r="DG430" i="10"/>
  <c r="DK430" i="10"/>
  <c r="DH430" i="10"/>
  <c r="EL428" i="10"/>
  <c r="EP428" i="10"/>
  <c r="EO428" i="10"/>
  <c r="DU428" i="10"/>
  <c r="EM428" i="10"/>
  <c r="DR428" i="10"/>
  <c r="DV428" i="10"/>
  <c r="DY650" i="10"/>
  <c r="EA650" i="10"/>
  <c r="EC650" i="10"/>
  <c r="DZ650" i="10"/>
  <c r="EB650" i="10"/>
  <c r="ED650" i="10"/>
  <c r="DG650" i="10"/>
  <c r="DI650" i="10"/>
  <c r="DK650" i="10"/>
  <c r="DF650" i="10"/>
  <c r="DH650" i="10"/>
  <c r="DJ650" i="10"/>
  <c r="EE650" i="10"/>
  <c r="EF650" i="10"/>
  <c r="EH650" i="10"/>
  <c r="EJ650" i="10"/>
  <c r="EG650" i="10"/>
  <c r="EI650" i="10"/>
  <c r="DM650" i="10"/>
  <c r="DO650" i="10"/>
  <c r="DQ650" i="10"/>
  <c r="DL650" i="10"/>
  <c r="DN650" i="10"/>
  <c r="DP650" i="10"/>
  <c r="DY634" i="10"/>
  <c r="EA634" i="10"/>
  <c r="EC634" i="10"/>
  <c r="DZ634" i="10"/>
  <c r="EB634" i="10"/>
  <c r="ED634" i="10"/>
  <c r="DG634" i="10"/>
  <c r="DI634" i="10"/>
  <c r="DK634" i="10"/>
  <c r="DF634" i="10"/>
  <c r="DH634" i="10"/>
  <c r="DJ634" i="10"/>
  <c r="EE634" i="10"/>
  <c r="EF634" i="10"/>
  <c r="EH634" i="10"/>
  <c r="EJ634" i="10"/>
  <c r="EG634" i="10"/>
  <c r="EI634" i="10"/>
  <c r="DM634" i="10"/>
  <c r="DO634" i="10"/>
  <c r="DQ634" i="10"/>
  <c r="DL634" i="10"/>
  <c r="DN634" i="10"/>
  <c r="DP634" i="10"/>
  <c r="DY618" i="10"/>
  <c r="EA618" i="10"/>
  <c r="EC618" i="10"/>
  <c r="DZ618" i="10"/>
  <c r="EB618" i="10"/>
  <c r="ED618" i="10"/>
  <c r="DG618" i="10"/>
  <c r="DI618" i="10"/>
  <c r="DK618" i="10"/>
  <c r="DF618" i="10"/>
  <c r="DH618" i="10"/>
  <c r="DJ618" i="10"/>
  <c r="EE618" i="10"/>
  <c r="EF618" i="10"/>
  <c r="EH618" i="10"/>
  <c r="EJ618" i="10"/>
  <c r="EG618" i="10"/>
  <c r="EI618" i="10"/>
  <c r="DM618" i="10"/>
  <c r="DO618" i="10"/>
  <c r="DQ618" i="10"/>
  <c r="DL618" i="10"/>
  <c r="DN618" i="10"/>
  <c r="DP618" i="10"/>
  <c r="DY602" i="10"/>
  <c r="EA602" i="10"/>
  <c r="EC602" i="10"/>
  <c r="DZ602" i="10"/>
  <c r="EB602" i="10"/>
  <c r="ED602" i="10"/>
  <c r="DG602" i="10"/>
  <c r="DI602" i="10"/>
  <c r="DK602" i="10"/>
  <c r="DF602" i="10"/>
  <c r="DH602" i="10"/>
  <c r="DJ602" i="10"/>
  <c r="EE602" i="10"/>
  <c r="EF602" i="10"/>
  <c r="EH602" i="10"/>
  <c r="EJ602" i="10"/>
  <c r="EG602" i="10"/>
  <c r="EI602" i="10"/>
  <c r="DM602" i="10"/>
  <c r="DO602" i="10"/>
  <c r="DQ602" i="10"/>
  <c r="DL602" i="10"/>
  <c r="DN602" i="10"/>
  <c r="DP602" i="10"/>
  <c r="P374" i="10"/>
  <c r="P370" i="10"/>
  <c r="P366" i="10"/>
  <c r="P362" i="10"/>
  <c r="L369" i="1"/>
  <c r="L361" i="1"/>
  <c r="L353" i="1"/>
  <c r="L345" i="1"/>
  <c r="L337" i="1"/>
  <c r="L375" i="1"/>
  <c r="P367" i="1"/>
  <c r="L363" i="1"/>
  <c r="L359" i="1"/>
  <c r="P351" i="1"/>
  <c r="L347" i="1"/>
  <c r="L343" i="1"/>
  <c r="P335" i="1"/>
  <c r="L331" i="1"/>
  <c r="L327" i="1"/>
  <c r="L301" i="1"/>
  <c r="L293" i="1"/>
  <c r="L295" i="1"/>
  <c r="L287" i="1"/>
  <c r="DS621" i="10"/>
  <c r="EO565" i="10"/>
  <c r="DX565" i="10"/>
  <c r="EO533" i="10"/>
  <c r="EB994" i="10"/>
  <c r="ED994" i="10"/>
  <c r="DG994" i="10"/>
  <c r="DZ978" i="10"/>
  <c r="DJ978" i="10"/>
  <c r="DY946" i="10"/>
  <c r="EA946" i="10"/>
  <c r="EC946" i="10"/>
  <c r="DZ946" i="10"/>
  <c r="EB946" i="10"/>
  <c r="ED946" i="10"/>
  <c r="DG946" i="10"/>
  <c r="DI946" i="10"/>
  <c r="DK946" i="10"/>
  <c r="DF946" i="10"/>
  <c r="DH946" i="10"/>
  <c r="DJ946" i="10"/>
  <c r="DY866" i="10"/>
  <c r="EA866" i="10"/>
  <c r="EC866" i="10"/>
  <c r="DZ866" i="10"/>
  <c r="EB866" i="10"/>
  <c r="ED866" i="10"/>
  <c r="DG866" i="10"/>
  <c r="DI866" i="10"/>
  <c r="DK866" i="10"/>
  <c r="DF866" i="10"/>
  <c r="DH866" i="10"/>
  <c r="DJ866" i="10"/>
  <c r="DY850" i="10"/>
  <c r="EA850" i="10"/>
  <c r="DG850" i="10"/>
  <c r="DI850" i="10"/>
  <c r="DK850" i="10"/>
  <c r="DF850" i="10"/>
  <c r="EA818" i="10"/>
  <c r="DG818" i="10"/>
  <c r="DY786" i="10"/>
  <c r="EB786" i="10"/>
  <c r="DK786" i="10"/>
  <c r="DZ722" i="10"/>
  <c r="DY690" i="10"/>
  <c r="EA690" i="10"/>
  <c r="EC690" i="10"/>
  <c r="DZ690" i="10"/>
  <c r="EB690" i="10"/>
  <c r="ED690" i="10"/>
  <c r="DG690" i="10"/>
  <c r="DI690" i="10"/>
  <c r="DK690" i="10"/>
  <c r="DF690" i="10"/>
  <c r="DH690" i="10"/>
  <c r="DJ690" i="10"/>
  <c r="DY648" i="10"/>
  <c r="EA648" i="10"/>
  <c r="EC648" i="10"/>
  <c r="DZ648" i="10"/>
  <c r="EB648" i="10"/>
  <c r="ED648" i="10"/>
  <c r="DG648" i="10"/>
  <c r="DI648" i="10"/>
  <c r="DK648" i="10"/>
  <c r="DF648" i="10"/>
  <c r="DH648" i="10"/>
  <c r="DJ648" i="10"/>
  <c r="EC632" i="10"/>
  <c r="DZ632" i="10"/>
  <c r="EB632" i="10"/>
  <c r="ED632" i="10"/>
  <c r="DH632" i="10"/>
  <c r="DJ632" i="10"/>
  <c r="DY616" i="10"/>
  <c r="EA616" i="10"/>
  <c r="EC616" i="10"/>
  <c r="DZ616" i="10"/>
  <c r="EB616" i="10"/>
  <c r="ED616" i="10"/>
  <c r="DG616" i="10"/>
  <c r="DI616" i="10"/>
  <c r="DK616" i="10"/>
  <c r="DF616" i="10"/>
  <c r="DH616" i="10"/>
  <c r="DJ616" i="10"/>
  <c r="EC600" i="10"/>
  <c r="DZ600" i="10"/>
  <c r="EB600" i="10"/>
  <c r="ED600" i="10"/>
  <c r="DH600" i="10"/>
  <c r="DJ600" i="10"/>
  <c r="DY584" i="10"/>
  <c r="EA584" i="10"/>
  <c r="EC584" i="10"/>
  <c r="DZ584" i="10"/>
  <c r="EB584" i="10"/>
  <c r="ED584" i="10"/>
  <c r="DG584" i="10"/>
  <c r="DI584" i="10"/>
  <c r="DK584" i="10"/>
  <c r="DF584" i="10"/>
  <c r="DH584" i="10"/>
  <c r="DJ584" i="10"/>
  <c r="EC568" i="10"/>
  <c r="DZ568" i="10"/>
  <c r="EB568" i="10"/>
  <c r="ED568" i="10"/>
  <c r="DG568" i="10"/>
  <c r="DH568" i="10"/>
  <c r="DJ568" i="10"/>
  <c r="DY552" i="10"/>
  <c r="EA552" i="10"/>
  <c r="EC552" i="10"/>
  <c r="DZ552" i="10"/>
  <c r="EB552" i="10"/>
  <c r="ED552" i="10"/>
  <c r="DG552" i="10"/>
  <c r="DI552" i="10"/>
  <c r="DK552" i="10"/>
  <c r="DF552" i="10"/>
  <c r="DH552" i="10"/>
  <c r="DJ552" i="10"/>
  <c r="EA536" i="10"/>
  <c r="EC536" i="10"/>
  <c r="DZ536" i="10"/>
  <c r="EB536" i="10"/>
  <c r="ED536" i="10"/>
  <c r="DG536" i="10"/>
  <c r="DI536" i="10"/>
  <c r="DF536" i="10"/>
  <c r="DH536" i="10"/>
  <c r="DJ536" i="10"/>
  <c r="DZ520" i="10"/>
  <c r="DH520" i="10"/>
  <c r="DY504" i="10"/>
  <c r="EA504" i="10"/>
  <c r="EC504" i="10"/>
  <c r="DZ504" i="10"/>
  <c r="EB504" i="10"/>
  <c r="ED504" i="10"/>
  <c r="DG504" i="10"/>
  <c r="DI504" i="10"/>
  <c r="DK504" i="10"/>
  <c r="DF504" i="10"/>
  <c r="DH504" i="10"/>
  <c r="DJ504" i="10"/>
  <c r="DY488" i="10"/>
  <c r="EA488" i="10"/>
  <c r="EC488" i="10"/>
  <c r="DZ488" i="10"/>
  <c r="EB488" i="10"/>
  <c r="ED488" i="10"/>
  <c r="DG488" i="10"/>
  <c r="DI488" i="10"/>
  <c r="DK488" i="10"/>
  <c r="DF488" i="10"/>
  <c r="DH488" i="10"/>
  <c r="DJ488" i="10"/>
  <c r="DY472" i="10"/>
  <c r="EA472" i="10"/>
  <c r="EC472" i="10"/>
  <c r="DZ472" i="10"/>
  <c r="EB472" i="10"/>
  <c r="ED472" i="10"/>
  <c r="DG472" i="10"/>
  <c r="DI472" i="10"/>
  <c r="DK472" i="10"/>
  <c r="DF472" i="10"/>
  <c r="DH472" i="10"/>
  <c r="DJ472" i="10"/>
  <c r="EB456" i="10"/>
  <c r="DY440" i="10"/>
  <c r="EA440" i="10"/>
  <c r="EC440" i="10"/>
  <c r="DZ440" i="10"/>
  <c r="EB440" i="10"/>
  <c r="ED440" i="10"/>
  <c r="DG440" i="10"/>
  <c r="DI440" i="10"/>
  <c r="DK440" i="10"/>
  <c r="DF440" i="10"/>
  <c r="DH440" i="10"/>
  <c r="DJ440" i="10"/>
  <c r="L350" i="10"/>
  <c r="DY654" i="10"/>
  <c r="EA654" i="10"/>
  <c r="EC654" i="10"/>
  <c r="DZ654" i="10"/>
  <c r="EB654" i="10"/>
  <c r="ED654" i="10"/>
  <c r="DG654" i="10"/>
  <c r="DI654" i="10"/>
  <c r="DK654" i="10"/>
  <c r="DF654" i="10"/>
  <c r="DH654" i="10"/>
  <c r="DJ654" i="10"/>
  <c r="EE654" i="10"/>
  <c r="EF654" i="10"/>
  <c r="EH654" i="10"/>
  <c r="EJ654" i="10"/>
  <c r="EG654" i="10"/>
  <c r="EI654" i="10"/>
  <c r="DM654" i="10"/>
  <c r="DO654" i="10"/>
  <c r="DQ654" i="10"/>
  <c r="DL654" i="10"/>
  <c r="DN654" i="10"/>
  <c r="DP654" i="10"/>
  <c r="DY638" i="10"/>
  <c r="EA638" i="10"/>
  <c r="EC638" i="10"/>
  <c r="DZ638" i="10"/>
  <c r="EB638" i="10"/>
  <c r="ED638" i="10"/>
  <c r="DG638" i="10"/>
  <c r="DI638" i="10"/>
  <c r="DK638" i="10"/>
  <c r="DF638" i="10"/>
  <c r="DH638" i="10"/>
  <c r="DJ638" i="10"/>
  <c r="EE638" i="10"/>
  <c r="EF638" i="10"/>
  <c r="EH638" i="10"/>
  <c r="EJ638" i="10"/>
  <c r="EG638" i="10"/>
  <c r="EI638" i="10"/>
  <c r="DM638" i="10"/>
  <c r="DO638" i="10"/>
  <c r="DQ638" i="10"/>
  <c r="DL638" i="10"/>
  <c r="DN638" i="10"/>
  <c r="DP638" i="10"/>
  <c r="DY622" i="10"/>
  <c r="EA622" i="10"/>
  <c r="EC622" i="10"/>
  <c r="DZ622" i="10"/>
  <c r="EB622" i="10"/>
  <c r="ED622" i="10"/>
  <c r="DG622" i="10"/>
  <c r="DI622" i="10"/>
  <c r="DK622" i="10"/>
  <c r="DF622" i="10"/>
  <c r="DH622" i="10"/>
  <c r="DJ622" i="10"/>
  <c r="EE622" i="10"/>
  <c r="EF622" i="10"/>
  <c r="EH622" i="10"/>
  <c r="EJ622" i="10"/>
  <c r="EG622" i="10"/>
  <c r="EI622" i="10"/>
  <c r="DM622" i="10"/>
  <c r="DO622" i="10"/>
  <c r="DQ622" i="10"/>
  <c r="DL622" i="10"/>
  <c r="DN622" i="10"/>
  <c r="DP622" i="10"/>
  <c r="ED606" i="10"/>
  <c r="DH606" i="10"/>
  <c r="EE606" i="10"/>
  <c r="EF606" i="10"/>
  <c r="EH606" i="10"/>
  <c r="EJ606" i="10"/>
  <c r="EG606" i="10"/>
  <c r="EI606" i="10"/>
  <c r="DM606" i="10"/>
  <c r="DO606" i="10"/>
  <c r="DQ606" i="10"/>
  <c r="DL606" i="10"/>
  <c r="DN606" i="10"/>
  <c r="DP606" i="10"/>
  <c r="DY590" i="10"/>
  <c r="EA590" i="10"/>
  <c r="EC590" i="10"/>
  <c r="DZ590" i="10"/>
  <c r="EB590" i="10"/>
  <c r="ED590" i="10"/>
  <c r="DG590" i="10"/>
  <c r="DI590" i="10"/>
  <c r="DK590" i="10"/>
  <c r="DF590" i="10"/>
  <c r="DH590" i="10"/>
  <c r="DJ590" i="10"/>
  <c r="EE590" i="10"/>
  <c r="EF590" i="10"/>
  <c r="EH590" i="10"/>
  <c r="EJ590" i="10"/>
  <c r="EG590" i="10"/>
  <c r="EI590" i="10"/>
  <c r="DM590" i="10"/>
  <c r="DO590" i="10"/>
  <c r="DQ590" i="10"/>
  <c r="DL590" i="10"/>
  <c r="DN590" i="10"/>
  <c r="DP590" i="10"/>
  <c r="DY574" i="10"/>
  <c r="EA574" i="10"/>
  <c r="EC574" i="10"/>
  <c r="DZ574" i="10"/>
  <c r="EB574" i="10"/>
  <c r="ED574" i="10"/>
  <c r="DG574" i="10"/>
  <c r="DI574" i="10"/>
  <c r="DK574" i="10"/>
  <c r="DF574" i="10"/>
  <c r="DH574" i="10"/>
  <c r="DJ574" i="10"/>
  <c r="EE574" i="10"/>
  <c r="EF574" i="10"/>
  <c r="EH574" i="10"/>
  <c r="EJ574" i="10"/>
  <c r="EG574" i="10"/>
  <c r="EI574" i="10"/>
  <c r="DM574" i="10"/>
  <c r="DO574" i="10"/>
  <c r="DQ574" i="10"/>
  <c r="DL574" i="10"/>
  <c r="DN574" i="10"/>
  <c r="DP574" i="10"/>
  <c r="DY422" i="10"/>
  <c r="EA422" i="10"/>
  <c r="EC422" i="10"/>
  <c r="DZ422" i="10"/>
  <c r="EB422" i="10"/>
  <c r="ED422" i="10"/>
  <c r="DG422" i="10"/>
  <c r="DI422" i="10"/>
  <c r="DK422" i="10"/>
  <c r="DF422" i="10"/>
  <c r="DH422" i="10"/>
  <c r="DJ422" i="10"/>
  <c r="DY414" i="10"/>
  <c r="EA414" i="10"/>
  <c r="EC414" i="10"/>
  <c r="DZ414" i="10"/>
  <c r="EB414" i="10"/>
  <c r="ED414" i="10"/>
  <c r="DG414" i="10"/>
  <c r="DI414" i="10"/>
  <c r="DK414" i="10"/>
  <c r="DF414" i="10"/>
  <c r="DH414" i="10"/>
  <c r="DJ414" i="10"/>
  <c r="L366" i="10"/>
  <c r="EE570" i="10"/>
  <c r="EF570" i="10"/>
  <c r="EH570" i="10"/>
  <c r="EJ570" i="10"/>
  <c r="EG570" i="10"/>
  <c r="EI570" i="10"/>
  <c r="DM570" i="10"/>
  <c r="DO570" i="10"/>
  <c r="DQ570" i="10"/>
  <c r="DL570" i="10"/>
  <c r="DN570" i="10"/>
  <c r="DP570" i="10"/>
  <c r="DY566" i="10"/>
  <c r="EA566" i="10"/>
  <c r="EC566" i="10"/>
  <c r="DZ566" i="10"/>
  <c r="EB566" i="10"/>
  <c r="ED566" i="10"/>
  <c r="DG566" i="10"/>
  <c r="DI566" i="10"/>
  <c r="DK566" i="10"/>
  <c r="DF566" i="10"/>
  <c r="DH566" i="10"/>
  <c r="DJ566" i="10"/>
  <c r="EL564" i="10"/>
  <c r="EN564" i="10"/>
  <c r="EP564" i="10"/>
  <c r="EK564" i="10"/>
  <c r="EO564" i="10"/>
  <c r="DS564" i="10"/>
  <c r="DU564" i="10"/>
  <c r="DW564" i="10"/>
  <c r="EM564" i="10"/>
  <c r="EQ564" i="10"/>
  <c r="DR564" i="10"/>
  <c r="DT564" i="10"/>
  <c r="DV564" i="10"/>
  <c r="DX564" i="10"/>
  <c r="DY562" i="10"/>
  <c r="EA562" i="10"/>
  <c r="EC562" i="10"/>
  <c r="DZ562" i="10"/>
  <c r="EB562" i="10"/>
  <c r="ED562" i="10"/>
  <c r="DG562" i="10"/>
  <c r="DI562" i="10"/>
  <c r="DK562" i="10"/>
  <c r="DF562" i="10"/>
  <c r="DH562" i="10"/>
  <c r="DJ562" i="10"/>
  <c r="EL560" i="10"/>
  <c r="EN560" i="10"/>
  <c r="EP560" i="10"/>
  <c r="EK560" i="10"/>
  <c r="EO560" i="10"/>
  <c r="DS560" i="10"/>
  <c r="DU560" i="10"/>
  <c r="DW560" i="10"/>
  <c r="EM560" i="10"/>
  <c r="EQ560" i="10"/>
  <c r="DR560" i="10"/>
  <c r="DT560" i="10"/>
  <c r="DV560" i="10"/>
  <c r="DX560" i="10"/>
  <c r="EE554" i="10"/>
  <c r="EF554" i="10"/>
  <c r="EH554" i="10"/>
  <c r="EJ554" i="10"/>
  <c r="EG554" i="10"/>
  <c r="EI554" i="10"/>
  <c r="DM554" i="10"/>
  <c r="DO554" i="10"/>
  <c r="DQ554" i="10"/>
  <c r="DL554" i="10"/>
  <c r="DN554" i="10"/>
  <c r="DP554" i="10"/>
  <c r="DY550" i="10"/>
  <c r="EA550" i="10"/>
  <c r="EC550" i="10"/>
  <c r="DZ550" i="10"/>
  <c r="EB550" i="10"/>
  <c r="ED550" i="10"/>
  <c r="DG550" i="10"/>
  <c r="DI550" i="10"/>
  <c r="DK550" i="10"/>
  <c r="DF550" i="10"/>
  <c r="DH550" i="10"/>
  <c r="DJ550" i="10"/>
  <c r="EL548" i="10"/>
  <c r="EN548" i="10"/>
  <c r="EP548" i="10"/>
  <c r="EK548" i="10"/>
  <c r="EO548" i="10"/>
  <c r="DS548" i="10"/>
  <c r="DU548" i="10"/>
  <c r="DW548" i="10"/>
  <c r="EM548" i="10"/>
  <c r="EQ548" i="10"/>
  <c r="DR548" i="10"/>
  <c r="DT548" i="10"/>
  <c r="DV548" i="10"/>
  <c r="DX548" i="10"/>
  <c r="EC546" i="10"/>
  <c r="EB546" i="10"/>
  <c r="ED546" i="10"/>
  <c r="DF546" i="10"/>
  <c r="DH546" i="10"/>
  <c r="EL544" i="10"/>
  <c r="EN544" i="10"/>
  <c r="EP544" i="10"/>
  <c r="EK544" i="10"/>
  <c r="EO544" i="10"/>
  <c r="DS544" i="10"/>
  <c r="DU544" i="10"/>
  <c r="DW544" i="10"/>
  <c r="EM544" i="10"/>
  <c r="EQ544" i="10"/>
  <c r="DR544" i="10"/>
  <c r="DT544" i="10"/>
  <c r="DV544" i="10"/>
  <c r="DX544" i="10"/>
  <c r="EE538" i="10"/>
  <c r="EH538" i="10"/>
  <c r="EJ538" i="10"/>
  <c r="DO538" i="10"/>
  <c r="DQ538" i="10"/>
  <c r="DY534" i="10"/>
  <c r="EA534" i="10"/>
  <c r="EC534" i="10"/>
  <c r="DZ534" i="10"/>
  <c r="EB534" i="10"/>
  <c r="ED534" i="10"/>
  <c r="DG534" i="10"/>
  <c r="DI534" i="10"/>
  <c r="DK534" i="10"/>
  <c r="DF534" i="10"/>
  <c r="DH534" i="10"/>
  <c r="DJ534" i="10"/>
  <c r="EL532" i="10"/>
  <c r="EN532" i="10"/>
  <c r="EP532" i="10"/>
  <c r="EK532" i="10"/>
  <c r="EO532" i="10"/>
  <c r="DS532" i="10"/>
  <c r="DU532" i="10"/>
  <c r="DW532" i="10"/>
  <c r="EM532" i="10"/>
  <c r="EQ532" i="10"/>
  <c r="DR532" i="10"/>
  <c r="DT532" i="10"/>
  <c r="DV532" i="10"/>
  <c r="DX532" i="10"/>
  <c r="DY530" i="10"/>
  <c r="EA530" i="10"/>
  <c r="EC530" i="10"/>
  <c r="DZ530" i="10"/>
  <c r="EB530" i="10"/>
  <c r="ED530" i="10"/>
  <c r="DG530" i="10"/>
  <c r="DI530" i="10"/>
  <c r="DK530" i="10"/>
  <c r="DF530" i="10"/>
  <c r="DH530" i="10"/>
  <c r="DJ530" i="10"/>
  <c r="EE522" i="10"/>
  <c r="EF522" i="10"/>
  <c r="EH522" i="10"/>
  <c r="EJ522" i="10"/>
  <c r="EG522" i="10"/>
  <c r="EI522" i="10"/>
  <c r="DM522" i="10"/>
  <c r="DO522" i="10"/>
  <c r="DQ522" i="10"/>
  <c r="DL522" i="10"/>
  <c r="DN522" i="10"/>
  <c r="DP522" i="10"/>
  <c r="DY518" i="10"/>
  <c r="EA518" i="10"/>
  <c r="EC518" i="10"/>
  <c r="DZ518" i="10"/>
  <c r="EB518" i="10"/>
  <c r="ED518" i="10"/>
  <c r="DG518" i="10"/>
  <c r="DI518" i="10"/>
  <c r="DK518" i="10"/>
  <c r="DF518" i="10"/>
  <c r="DH518" i="10"/>
  <c r="DJ518" i="10"/>
  <c r="EK516" i="10"/>
  <c r="EO516" i="10"/>
  <c r="EM516" i="10"/>
  <c r="DR516" i="10"/>
  <c r="DT516" i="10"/>
  <c r="DY514" i="10"/>
  <c r="EA514" i="10"/>
  <c r="EC514" i="10"/>
  <c r="DZ514" i="10"/>
  <c r="EB514" i="10"/>
  <c r="ED514" i="10"/>
  <c r="DG514" i="10"/>
  <c r="DI514" i="10"/>
  <c r="DK514" i="10"/>
  <c r="DF514" i="10"/>
  <c r="DH514" i="10"/>
  <c r="DJ514" i="10"/>
  <c r="EL512" i="10"/>
  <c r="EN512" i="10"/>
  <c r="EP512" i="10"/>
  <c r="EK512" i="10"/>
  <c r="EO512" i="10"/>
  <c r="DS512" i="10"/>
  <c r="DU512" i="10"/>
  <c r="DW512" i="10"/>
  <c r="EM512" i="10"/>
  <c r="EQ512" i="10"/>
  <c r="DR512" i="10"/>
  <c r="DT512" i="10"/>
  <c r="DV512" i="10"/>
  <c r="DX512" i="10"/>
  <c r="EE506" i="10"/>
  <c r="EF506" i="10"/>
  <c r="EH506" i="10"/>
  <c r="EJ506" i="10"/>
  <c r="EG506" i="10"/>
  <c r="EI506" i="10"/>
  <c r="DM506" i="10"/>
  <c r="DO506" i="10"/>
  <c r="DQ506" i="10"/>
  <c r="DL506" i="10"/>
  <c r="DN506" i="10"/>
  <c r="DP506" i="10"/>
  <c r="DY502" i="10"/>
  <c r="EA502" i="10"/>
  <c r="EC502" i="10"/>
  <c r="DZ502" i="10"/>
  <c r="EB502" i="10"/>
  <c r="ED502" i="10"/>
  <c r="DG502" i="10"/>
  <c r="DI502" i="10"/>
  <c r="DK502" i="10"/>
  <c r="DF502" i="10"/>
  <c r="DH502" i="10"/>
  <c r="DJ502" i="10"/>
  <c r="EL500" i="10"/>
  <c r="EN500" i="10"/>
  <c r="EP500" i="10"/>
  <c r="EK500" i="10"/>
  <c r="EO500" i="10"/>
  <c r="DS500" i="10"/>
  <c r="DU500" i="10"/>
  <c r="DW500" i="10"/>
  <c r="EM500" i="10"/>
  <c r="EQ500" i="10"/>
  <c r="DR500" i="10"/>
  <c r="DT500" i="10"/>
  <c r="DV500" i="10"/>
  <c r="DX500" i="10"/>
  <c r="DY498" i="10"/>
  <c r="EA498" i="10"/>
  <c r="EC498" i="10"/>
  <c r="DZ498" i="10"/>
  <c r="EB498" i="10"/>
  <c r="ED498" i="10"/>
  <c r="DG498" i="10"/>
  <c r="DI498" i="10"/>
  <c r="DK498" i="10"/>
  <c r="DF498" i="10"/>
  <c r="DH498" i="10"/>
  <c r="DJ498" i="10"/>
  <c r="EL496" i="10"/>
  <c r="EN496" i="10"/>
  <c r="EP496" i="10"/>
  <c r="EK496" i="10"/>
  <c r="EO496" i="10"/>
  <c r="DS496" i="10"/>
  <c r="DU496" i="10"/>
  <c r="DW496" i="10"/>
  <c r="EM496" i="10"/>
  <c r="EQ496" i="10"/>
  <c r="DR496" i="10"/>
  <c r="DT496" i="10"/>
  <c r="DV496" i="10"/>
  <c r="DX496" i="10"/>
  <c r="EE490" i="10"/>
  <c r="EF490" i="10"/>
  <c r="EH490" i="10"/>
  <c r="EJ490" i="10"/>
  <c r="EG490" i="10"/>
  <c r="EI490" i="10"/>
  <c r="DM490" i="10"/>
  <c r="DO490" i="10"/>
  <c r="DQ490" i="10"/>
  <c r="DL490" i="10"/>
  <c r="DN490" i="10"/>
  <c r="DP490" i="10"/>
  <c r="DY486" i="10"/>
  <c r="EA486" i="10"/>
  <c r="EC486" i="10"/>
  <c r="DZ486" i="10"/>
  <c r="EB486" i="10"/>
  <c r="ED486" i="10"/>
  <c r="DG486" i="10"/>
  <c r="DI486" i="10"/>
  <c r="DK486" i="10"/>
  <c r="DF486" i="10"/>
  <c r="DH486" i="10"/>
  <c r="DJ486" i="10"/>
  <c r="EL484" i="10"/>
  <c r="EN484" i="10"/>
  <c r="EP484" i="10"/>
  <c r="EK484" i="10"/>
  <c r="EO484" i="10"/>
  <c r="DS484" i="10"/>
  <c r="DU484" i="10"/>
  <c r="DW484" i="10"/>
  <c r="EM484" i="10"/>
  <c r="EQ484" i="10"/>
  <c r="DR484" i="10"/>
  <c r="DT484" i="10"/>
  <c r="DV484" i="10"/>
  <c r="DX484" i="10"/>
  <c r="DY482" i="10"/>
  <c r="EA482" i="10"/>
  <c r="EC482" i="10"/>
  <c r="DZ482" i="10"/>
  <c r="EB482" i="10"/>
  <c r="ED482" i="10"/>
  <c r="DG482" i="10"/>
  <c r="DI482" i="10"/>
  <c r="DK482" i="10"/>
  <c r="DF482" i="10"/>
  <c r="DH482" i="10"/>
  <c r="DJ482" i="10"/>
  <c r="EL480" i="10"/>
  <c r="EN480" i="10"/>
  <c r="EP480" i="10"/>
  <c r="EK480" i="10"/>
  <c r="EO480" i="10"/>
  <c r="DS480" i="10"/>
  <c r="DU480" i="10"/>
  <c r="DW480" i="10"/>
  <c r="EM480" i="10"/>
  <c r="EQ480" i="10"/>
  <c r="DR480" i="10"/>
  <c r="DT480" i="10"/>
  <c r="DV480" i="10"/>
  <c r="DX480" i="10"/>
  <c r="EE474" i="10"/>
  <c r="EF474" i="10"/>
  <c r="EH474" i="10"/>
  <c r="EJ474" i="10"/>
  <c r="EG474" i="10"/>
  <c r="EI474" i="10"/>
  <c r="DM474" i="10"/>
  <c r="DO474" i="10"/>
  <c r="DQ474" i="10"/>
  <c r="DL474" i="10"/>
  <c r="DN474" i="10"/>
  <c r="DP474" i="10"/>
  <c r="DY470" i="10"/>
  <c r="EA470" i="10"/>
  <c r="EC470" i="10"/>
  <c r="DZ470" i="10"/>
  <c r="EB470" i="10"/>
  <c r="ED470" i="10"/>
  <c r="DG470" i="10"/>
  <c r="DI470" i="10"/>
  <c r="DK470" i="10"/>
  <c r="DF470" i="10"/>
  <c r="DH470" i="10"/>
  <c r="DJ470" i="10"/>
  <c r="EL468" i="10"/>
  <c r="EN468" i="10"/>
  <c r="EP468" i="10"/>
  <c r="EK468" i="10"/>
  <c r="EO468" i="10"/>
  <c r="DS468" i="10"/>
  <c r="DU468" i="10"/>
  <c r="DW468" i="10"/>
  <c r="EM468" i="10"/>
  <c r="EQ468" i="10"/>
  <c r="DR468" i="10"/>
  <c r="DT468" i="10"/>
  <c r="DV468" i="10"/>
  <c r="DX468" i="10"/>
  <c r="DY466" i="10"/>
  <c r="EA466" i="10"/>
  <c r="EC466" i="10"/>
  <c r="DZ466" i="10"/>
  <c r="EB466" i="10"/>
  <c r="ED466" i="10"/>
  <c r="DG466" i="10"/>
  <c r="DI466" i="10"/>
  <c r="DK466" i="10"/>
  <c r="DF466" i="10"/>
  <c r="DH466" i="10"/>
  <c r="DJ466" i="10"/>
  <c r="EL464" i="10"/>
  <c r="EN464" i="10"/>
  <c r="EP464" i="10"/>
  <c r="EK464" i="10"/>
  <c r="EO464" i="10"/>
  <c r="DS464" i="10"/>
  <c r="DU464" i="10"/>
  <c r="DW464" i="10"/>
  <c r="EM464" i="10"/>
  <c r="EQ464" i="10"/>
  <c r="DR464" i="10"/>
  <c r="DT464" i="10"/>
  <c r="DV464" i="10"/>
  <c r="DX464" i="10"/>
  <c r="EE458" i="10"/>
  <c r="EF458" i="10"/>
  <c r="EH458" i="10"/>
  <c r="EJ458" i="10"/>
  <c r="EG458" i="10"/>
  <c r="EI458" i="10"/>
  <c r="DM458" i="10"/>
  <c r="DO458" i="10"/>
  <c r="DQ458" i="10"/>
  <c r="DL458" i="10"/>
  <c r="DN458" i="10"/>
  <c r="DP458" i="10"/>
  <c r="DY454" i="10"/>
  <c r="EA454" i="10"/>
  <c r="EC454" i="10"/>
  <c r="DZ454" i="10"/>
  <c r="EB454" i="10"/>
  <c r="ED454" i="10"/>
  <c r="DG454" i="10"/>
  <c r="DI454" i="10"/>
  <c r="DK454" i="10"/>
  <c r="DF454" i="10"/>
  <c r="DH454" i="10"/>
  <c r="DJ454" i="10"/>
  <c r="EL452" i="10"/>
  <c r="EN452" i="10"/>
  <c r="EP452" i="10"/>
  <c r="EK452" i="10"/>
  <c r="EO452" i="10"/>
  <c r="DS452" i="10"/>
  <c r="DU452" i="10"/>
  <c r="DW452" i="10"/>
  <c r="EM452" i="10"/>
  <c r="EQ452" i="10"/>
  <c r="DR452" i="10"/>
  <c r="DT452" i="10"/>
  <c r="DV452" i="10"/>
  <c r="DX452" i="10"/>
  <c r="DY450" i="10"/>
  <c r="EA450" i="10"/>
  <c r="EC450" i="10"/>
  <c r="DZ450" i="10"/>
  <c r="EB450" i="10"/>
  <c r="ED450" i="10"/>
  <c r="DG450" i="10"/>
  <c r="DI450" i="10"/>
  <c r="DK450" i="10"/>
  <c r="DF450" i="10"/>
  <c r="DH450" i="10"/>
  <c r="DJ450" i="10"/>
  <c r="EL448" i="10"/>
  <c r="EN448" i="10"/>
  <c r="EP448" i="10"/>
  <c r="EK448" i="10"/>
  <c r="EO448" i="10"/>
  <c r="DS448" i="10"/>
  <c r="DU448" i="10"/>
  <c r="DW448" i="10"/>
  <c r="EM448" i="10"/>
  <c r="EQ448" i="10"/>
  <c r="DR448" i="10"/>
  <c r="DT448" i="10"/>
  <c r="DV448" i="10"/>
  <c r="DX448" i="10"/>
  <c r="EE442" i="10"/>
  <c r="EH442" i="10"/>
  <c r="EJ442" i="10"/>
  <c r="DO442" i="10"/>
  <c r="DQ442" i="10"/>
  <c r="DY438" i="10"/>
  <c r="EA438" i="10"/>
  <c r="EC438" i="10"/>
  <c r="DZ438" i="10"/>
  <c r="EB438" i="10"/>
  <c r="ED438" i="10"/>
  <c r="DG438" i="10"/>
  <c r="DI438" i="10"/>
  <c r="DK438" i="10"/>
  <c r="DF438" i="10"/>
  <c r="DH438" i="10"/>
  <c r="DJ438" i="10"/>
  <c r="EL436" i="10"/>
  <c r="EN436" i="10"/>
  <c r="EP436" i="10"/>
  <c r="EK436" i="10"/>
  <c r="EO436" i="10"/>
  <c r="DS436" i="10"/>
  <c r="DU436" i="10"/>
  <c r="DW436" i="10"/>
  <c r="EM436" i="10"/>
  <c r="EQ436" i="10"/>
  <c r="DR436" i="10"/>
  <c r="DT436" i="10"/>
  <c r="DV436" i="10"/>
  <c r="DX436" i="10"/>
  <c r="DY434" i="10"/>
  <c r="EA434" i="10"/>
  <c r="EC434" i="10"/>
  <c r="DZ434" i="10"/>
  <c r="EB434" i="10"/>
  <c r="ED434" i="10"/>
  <c r="DG434" i="10"/>
  <c r="DI434" i="10"/>
  <c r="DK434" i="10"/>
  <c r="DF434" i="10"/>
  <c r="DH434" i="10"/>
  <c r="DJ434" i="10"/>
  <c r="EL432" i="10"/>
  <c r="EN432" i="10"/>
  <c r="EP432" i="10"/>
  <c r="EK432" i="10"/>
  <c r="EO432" i="10"/>
  <c r="DS432" i="10"/>
  <c r="DU432" i="10"/>
  <c r="DW432" i="10"/>
  <c r="EM432" i="10"/>
  <c r="EQ432" i="10"/>
  <c r="DR432" i="10"/>
  <c r="DT432" i="10"/>
  <c r="DV432" i="10"/>
  <c r="DX432" i="10"/>
  <c r="DY658" i="10"/>
  <c r="EA658" i="10"/>
  <c r="EC658" i="10"/>
  <c r="DZ658" i="10"/>
  <c r="EB658" i="10"/>
  <c r="ED658" i="10"/>
  <c r="DG658" i="10"/>
  <c r="DI658" i="10"/>
  <c r="DK658" i="10"/>
  <c r="DF658" i="10"/>
  <c r="DH658" i="10"/>
  <c r="DJ658" i="10"/>
  <c r="EE658" i="10"/>
  <c r="EF658" i="10"/>
  <c r="EH658" i="10"/>
  <c r="EJ658" i="10"/>
  <c r="EG658" i="10"/>
  <c r="EI658" i="10"/>
  <c r="DM658" i="10"/>
  <c r="DO658" i="10"/>
  <c r="DQ658" i="10"/>
  <c r="DL658" i="10"/>
  <c r="DN658" i="10"/>
  <c r="DP658" i="10"/>
  <c r="DY642" i="10"/>
  <c r="EA642" i="10"/>
  <c r="EC642" i="10"/>
  <c r="DZ642" i="10"/>
  <c r="EB642" i="10"/>
  <c r="ED642" i="10"/>
  <c r="DG642" i="10"/>
  <c r="DI642" i="10"/>
  <c r="DK642" i="10"/>
  <c r="DF642" i="10"/>
  <c r="DH642" i="10"/>
  <c r="DJ642" i="10"/>
  <c r="EE642" i="10"/>
  <c r="EF642" i="10"/>
  <c r="EH642" i="10"/>
  <c r="EJ642" i="10"/>
  <c r="EG642" i="10"/>
  <c r="EI642" i="10"/>
  <c r="DM642" i="10"/>
  <c r="DO642" i="10"/>
  <c r="DQ642" i="10"/>
  <c r="DL642" i="10"/>
  <c r="DN642" i="10"/>
  <c r="DP642" i="10"/>
  <c r="DY626" i="10"/>
  <c r="EA626" i="10"/>
  <c r="EC626" i="10"/>
  <c r="DZ626" i="10"/>
  <c r="EB626" i="10"/>
  <c r="ED626" i="10"/>
  <c r="DG626" i="10"/>
  <c r="DI626" i="10"/>
  <c r="DK626" i="10"/>
  <c r="DF626" i="10"/>
  <c r="DH626" i="10"/>
  <c r="DJ626" i="10"/>
  <c r="EE626" i="10"/>
  <c r="EF626" i="10"/>
  <c r="EH626" i="10"/>
  <c r="EJ626" i="10"/>
  <c r="EG626" i="10"/>
  <c r="EI626" i="10"/>
  <c r="DM626" i="10"/>
  <c r="DO626" i="10"/>
  <c r="DQ626" i="10"/>
  <c r="DL626" i="10"/>
  <c r="DN626" i="10"/>
  <c r="DP626" i="10"/>
  <c r="DY610" i="10"/>
  <c r="EA610" i="10"/>
  <c r="EC610" i="10"/>
  <c r="DZ610" i="10"/>
  <c r="EB610" i="10"/>
  <c r="ED610" i="10"/>
  <c r="DG610" i="10"/>
  <c r="DI610" i="10"/>
  <c r="DK610" i="10"/>
  <c r="DF610" i="10"/>
  <c r="DH610" i="10"/>
  <c r="DJ610" i="10"/>
  <c r="EE610" i="10"/>
  <c r="EF610" i="10"/>
  <c r="EH610" i="10"/>
  <c r="EJ610" i="10"/>
  <c r="EG610" i="10"/>
  <c r="EI610" i="10"/>
  <c r="DM610" i="10"/>
  <c r="DO610" i="10"/>
  <c r="DQ610" i="10"/>
  <c r="DL610" i="10"/>
  <c r="DN610" i="10"/>
  <c r="DP610" i="10"/>
  <c r="DY594" i="10"/>
  <c r="EA594" i="10"/>
  <c r="EC594" i="10"/>
  <c r="DZ594" i="10"/>
  <c r="EB594" i="10"/>
  <c r="ED594" i="10"/>
  <c r="DG594" i="10"/>
  <c r="DI594" i="10"/>
  <c r="DK594" i="10"/>
  <c r="DF594" i="10"/>
  <c r="DH594" i="10"/>
  <c r="DJ594" i="10"/>
  <c r="EE594" i="10"/>
  <c r="EF594" i="10"/>
  <c r="EH594" i="10"/>
  <c r="EJ594" i="10"/>
  <c r="EG594" i="10"/>
  <c r="EI594" i="10"/>
  <c r="DM594" i="10"/>
  <c r="DO594" i="10"/>
  <c r="DQ594" i="10"/>
  <c r="DL594" i="10"/>
  <c r="DN594" i="10"/>
  <c r="DP594" i="10"/>
  <c r="DY578" i="10"/>
  <c r="EA578" i="10"/>
  <c r="EC578" i="10"/>
  <c r="DZ578" i="10"/>
  <c r="EB578" i="10"/>
  <c r="ED578" i="10"/>
  <c r="DG578" i="10"/>
  <c r="DI578" i="10"/>
  <c r="DK578" i="10"/>
  <c r="DF578" i="10"/>
  <c r="DH578" i="10"/>
  <c r="DJ578" i="10"/>
  <c r="EE578" i="10"/>
  <c r="EF578" i="10"/>
  <c r="EH578" i="10"/>
  <c r="EJ578" i="10"/>
  <c r="EG578" i="10"/>
  <c r="EI578" i="10"/>
  <c r="DM578" i="10"/>
  <c r="DO578" i="10"/>
  <c r="DQ578" i="10"/>
  <c r="DL578" i="10"/>
  <c r="DN578" i="10"/>
  <c r="DP578" i="10"/>
  <c r="DY426" i="10"/>
  <c r="EA426" i="10"/>
  <c r="EC426" i="10"/>
  <c r="DZ426" i="10"/>
  <c r="EB426" i="10"/>
  <c r="ED426" i="10"/>
  <c r="DG426" i="10"/>
  <c r="DI426" i="10"/>
  <c r="DK426" i="10"/>
  <c r="DF426" i="10"/>
  <c r="DH426" i="10"/>
  <c r="DJ426" i="10"/>
  <c r="DY418" i="10"/>
  <c r="EA418" i="10"/>
  <c r="EC418" i="10"/>
  <c r="DZ418" i="10"/>
  <c r="EB418" i="10"/>
  <c r="ED418" i="10"/>
  <c r="DG418" i="10"/>
  <c r="DI418" i="10"/>
  <c r="DK418" i="10"/>
  <c r="DF418" i="10"/>
  <c r="DH418" i="10"/>
  <c r="DJ418" i="10"/>
  <c r="DY410" i="10"/>
  <c r="EA410" i="10"/>
  <c r="EC410" i="10"/>
  <c r="DZ410" i="10"/>
  <c r="EB410" i="10"/>
  <c r="ED410" i="10"/>
  <c r="DG410" i="10"/>
  <c r="DI410" i="10"/>
  <c r="DK410" i="10"/>
  <c r="DF410" i="10"/>
  <c r="DH410" i="10"/>
  <c r="DJ410" i="10"/>
  <c r="L370" i="10"/>
  <c r="L362" i="10"/>
  <c r="L352" i="10"/>
  <c r="CZ352" i="10"/>
  <c r="DY352" i="10" s="1"/>
  <c r="P352" i="10"/>
  <c r="DB352" i="10"/>
  <c r="EF352" i="10" s="1"/>
  <c r="L344" i="10"/>
  <c r="P344" i="10"/>
  <c r="L336" i="10"/>
  <c r="P336" i="10"/>
  <c r="L328" i="10"/>
  <c r="P328" i="10"/>
  <c r="L320" i="10"/>
  <c r="CZ320" i="10"/>
  <c r="ED320" i="10" s="1"/>
  <c r="P320" i="10"/>
  <c r="DB320" i="10"/>
  <c r="EJ320" i="10" s="1"/>
  <c r="L312" i="10"/>
  <c r="CZ312" i="10"/>
  <c r="EC312" i="10" s="1"/>
  <c r="P312" i="10"/>
  <c r="DB312" i="10"/>
  <c r="DL312" i="10" s="1"/>
  <c r="L304" i="10"/>
  <c r="P304" i="10"/>
  <c r="L296" i="10"/>
  <c r="P296" i="10"/>
  <c r="L288" i="10"/>
  <c r="P288" i="10"/>
  <c r="P375" i="1"/>
  <c r="L367" i="1"/>
  <c r="P359" i="1"/>
  <c r="L355" i="1"/>
  <c r="L351" i="1"/>
  <c r="P343" i="1"/>
  <c r="L339" i="1"/>
  <c r="L335" i="1"/>
  <c r="P327" i="1"/>
  <c r="P323" i="1"/>
  <c r="P319" i="1"/>
  <c r="P315" i="1"/>
  <c r="L305" i="1"/>
  <c r="L297" i="1"/>
  <c r="L289" i="1"/>
  <c r="L307" i="1"/>
  <c r="L291" i="1"/>
  <c r="EI320" i="10"/>
  <c r="EB320" i="10"/>
  <c r="DH320" i="10"/>
  <c r="EJ352" i="10"/>
  <c r="DM352" i="10"/>
  <c r="DO352" i="10"/>
  <c r="DQ352" i="10"/>
  <c r="DP352" i="10"/>
  <c r="EB352" i="10"/>
  <c r="ED352" i="10"/>
  <c r="I182" i="10" l="1"/>
  <c r="I58" i="10"/>
  <c r="I190" i="1"/>
  <c r="I97" i="1"/>
  <c r="I246" i="10"/>
  <c r="I129" i="10"/>
  <c r="I78" i="10"/>
  <c r="I33" i="10"/>
  <c r="I150" i="1"/>
  <c r="I273" i="10"/>
  <c r="I271" i="10"/>
  <c r="I269" i="10"/>
  <c r="I267" i="10"/>
  <c r="I265" i="10"/>
  <c r="I154" i="1"/>
  <c r="I152" i="10"/>
  <c r="I103" i="10"/>
  <c r="I218" i="1"/>
  <c r="I105" i="10"/>
  <c r="I72" i="10"/>
  <c r="I216" i="10"/>
  <c r="I123" i="10"/>
  <c r="I250" i="10"/>
  <c r="I240" i="10"/>
  <c r="I244" i="10"/>
  <c r="BD199" i="1"/>
  <c r="I161" i="10"/>
  <c r="I193" i="1"/>
  <c r="BA377" i="10"/>
  <c r="AY377" i="10"/>
  <c r="AZ377" i="10"/>
  <c r="BC377" i="10"/>
  <c r="AS377" i="10" s="1"/>
  <c r="BD377" i="10"/>
  <c r="BG377" i="10"/>
  <c r="AC377" i="10"/>
  <c r="BD317" i="10"/>
  <c r="BB317" i="10"/>
  <c r="BG317" i="10"/>
  <c r="AW317" i="10"/>
  <c r="AC317" i="10"/>
  <c r="AX317" i="10"/>
  <c r="AV317" i="10"/>
  <c r="BE317" i="10"/>
  <c r="AT317" i="10" s="1"/>
  <c r="AY317" i="10"/>
  <c r="AQ317" i="10" s="1"/>
  <c r="BF317" i="10"/>
  <c r="AZ317" i="10"/>
  <c r="I378" i="1"/>
  <c r="E378" i="1" s="1"/>
  <c r="I378" i="10"/>
  <c r="E378" i="10" s="1"/>
  <c r="AC378" i="10" s="1"/>
  <c r="AA378" i="10" s="1"/>
  <c r="R378" i="10" s="1"/>
  <c r="DD378" i="10" s="1"/>
  <c r="I365" i="1"/>
  <c r="I365" i="10"/>
  <c r="E365" i="10" s="1"/>
  <c r="AV379" i="10"/>
  <c r="AZ379" i="10"/>
  <c r="BF321" i="10"/>
  <c r="AV321" i="10"/>
  <c r="AZ321" i="10"/>
  <c r="BD321" i="10"/>
  <c r="BF319" i="10"/>
  <c r="AB319" i="10"/>
  <c r="AC319" i="10"/>
  <c r="BA319" i="10"/>
  <c r="AR319" i="10" s="1"/>
  <c r="AV319" i="10"/>
  <c r="BB319" i="10"/>
  <c r="AZ319" i="10"/>
  <c r="BD319" i="10"/>
  <c r="BF368" i="10"/>
  <c r="AB368" i="10"/>
  <c r="AX368" i="10"/>
  <c r="BD368" i="10"/>
  <c r="AF349" i="1"/>
  <c r="AE349" i="1"/>
  <c r="AD349" i="1"/>
  <c r="AI349" i="1"/>
  <c r="AH349" i="1"/>
  <c r="AM349" i="1"/>
  <c r="AL349" i="1"/>
  <c r="AG349" i="1"/>
  <c r="AO349" i="1"/>
  <c r="AK349" i="1"/>
  <c r="BC317" i="10"/>
  <c r="BB373" i="10"/>
  <c r="AV373" i="10"/>
  <c r="AZ373" i="10"/>
  <c r="BD373" i="10"/>
  <c r="F373" i="10"/>
  <c r="CY373" i="10"/>
  <c r="I348" i="1"/>
  <c r="I348" i="10"/>
  <c r="I335" i="1"/>
  <c r="E335" i="1" s="1"/>
  <c r="I335" i="10"/>
  <c r="E335" i="10" s="1"/>
  <c r="I316" i="1"/>
  <c r="I316" i="10"/>
  <c r="I303" i="1"/>
  <c r="E303" i="1" s="1"/>
  <c r="I303" i="10"/>
  <c r="E303" i="10" s="1"/>
  <c r="DB362" i="10"/>
  <c r="DO362" i="10" s="1"/>
  <c r="AV377" i="10"/>
  <c r="BD347" i="10"/>
  <c r="BG347" i="10"/>
  <c r="BF347" i="10"/>
  <c r="AB347" i="10"/>
  <c r="AC347" i="10"/>
  <c r="BA347" i="10"/>
  <c r="AV347" i="10"/>
  <c r="BB347" i="10"/>
  <c r="AY347" i="10"/>
  <c r="AZ347" i="10"/>
  <c r="AR347" i="10" s="1"/>
  <c r="AV345" i="10"/>
  <c r="BB345" i="10"/>
  <c r="AZ345" i="10"/>
  <c r="BD345" i="10"/>
  <c r="AX345" i="10"/>
  <c r="BF345" i="10"/>
  <c r="AZ343" i="10"/>
  <c r="BD343" i="10"/>
  <c r="AB343" i="10"/>
  <c r="BB343" i="10"/>
  <c r="BF343" i="10"/>
  <c r="CY341" i="10"/>
  <c r="F341" i="10"/>
  <c r="AX341" i="10"/>
  <c r="BB341" i="10"/>
  <c r="BF341" i="10"/>
  <c r="AV341" i="10"/>
  <c r="AZ341" i="10"/>
  <c r="AB379" i="1"/>
  <c r="AX379" i="1"/>
  <c r="BB379" i="1"/>
  <c r="BF379" i="1"/>
  <c r="AZ379" i="1"/>
  <c r="BC377" i="1"/>
  <c r="AS377" i="1" s="1"/>
  <c r="BF377" i="1"/>
  <c r="F377" i="1"/>
  <c r="L377" i="1"/>
  <c r="P377" i="1"/>
  <c r="S377" i="1"/>
  <c r="AB377" i="1"/>
  <c r="AX377" i="1"/>
  <c r="CY377" i="1"/>
  <c r="BA377" i="1"/>
  <c r="BG370" i="1"/>
  <c r="AB370" i="1"/>
  <c r="BF370" i="1"/>
  <c r="AC370" i="1"/>
  <c r="AA370" i="1" s="1"/>
  <c r="R370" i="1" s="1"/>
  <c r="BA370" i="1"/>
  <c r="AW370" i="1"/>
  <c r="AV370" i="1"/>
  <c r="AP370" i="1" s="1"/>
  <c r="BB370" i="1"/>
  <c r="AS370" i="1" s="1"/>
  <c r="AY370" i="1"/>
  <c r="AZ370" i="1"/>
  <c r="BC370" i="1"/>
  <c r="AV368" i="1"/>
  <c r="AZ368" i="1"/>
  <c r="BD368" i="1"/>
  <c r="BB368" i="1"/>
  <c r="AX368" i="1"/>
  <c r="AB368" i="1"/>
  <c r="BF368" i="1"/>
  <c r="AV365" i="1"/>
  <c r="BD365" i="1"/>
  <c r="AB365" i="1"/>
  <c r="AX365" i="1"/>
  <c r="BB365" i="1"/>
  <c r="BF365" i="1"/>
  <c r="AB363" i="1"/>
  <c r="AX363" i="1"/>
  <c r="BB363" i="1"/>
  <c r="BF363" i="1"/>
  <c r="AZ363" i="1"/>
  <c r="AC361" i="1"/>
  <c r="AB361" i="1"/>
  <c r="AX361" i="1"/>
  <c r="AI361" i="1"/>
  <c r="AV361" i="1"/>
  <c r="AD361" i="1"/>
  <c r="BA361" i="1"/>
  <c r="AM361" i="1"/>
  <c r="BC361" i="1"/>
  <c r="AF361" i="1"/>
  <c r="BB361" i="1"/>
  <c r="AS361" i="1" s="1"/>
  <c r="BD361" i="1"/>
  <c r="AH361" i="1"/>
  <c r="BE361" i="1"/>
  <c r="AT361" i="1" s="1"/>
  <c r="AJ361" i="1"/>
  <c r="BF361" i="1"/>
  <c r="AO361" i="1"/>
  <c r="AL361" i="1"/>
  <c r="AK361" i="1"/>
  <c r="AN361" i="1"/>
  <c r="AZ359" i="1"/>
  <c r="AB359" i="1"/>
  <c r="AX359" i="1"/>
  <c r="BB359" i="1"/>
  <c r="AV354" i="1"/>
  <c r="AZ354" i="1"/>
  <c r="BD354" i="1"/>
  <c r="AB354" i="1"/>
  <c r="BF354" i="1"/>
  <c r="BB354" i="1"/>
  <c r="BE352" i="1"/>
  <c r="AT352" i="1" s="1"/>
  <c r="AC352" i="1"/>
  <c r="BF352" i="1"/>
  <c r="AV352" i="1"/>
  <c r="AY352" i="1"/>
  <c r="AQ352" i="1" s="1"/>
  <c r="AZ352" i="1"/>
  <c r="BC352" i="1"/>
  <c r="BB352" i="1"/>
  <c r="BD352" i="1"/>
  <c r="AW352" i="1"/>
  <c r="AB352" i="1"/>
  <c r="BG352" i="1"/>
  <c r="AU352" i="1" s="1"/>
  <c r="F350" i="1"/>
  <c r="AV350" i="1"/>
  <c r="AZ350" i="1"/>
  <c r="BD350" i="1"/>
  <c r="AB350" i="1"/>
  <c r="AA350" i="1" s="1"/>
  <c r="R350" i="1" s="1"/>
  <c r="CY350" i="1"/>
  <c r="BB350" i="1"/>
  <c r="BB347" i="1"/>
  <c r="BE347" i="1"/>
  <c r="BF347" i="1"/>
  <c r="AB347" i="1"/>
  <c r="AZ347" i="1"/>
  <c r="AX347" i="1"/>
  <c r="AB345" i="1"/>
  <c r="AX345" i="1"/>
  <c r="BB345" i="1"/>
  <c r="BF345" i="1"/>
  <c r="AV345" i="1"/>
  <c r="F343" i="1"/>
  <c r="AB343" i="1"/>
  <c r="AX343" i="1"/>
  <c r="CY343" i="1"/>
  <c r="BB343" i="1"/>
  <c r="BF343" i="1"/>
  <c r="AZ343" i="1"/>
  <c r="AV336" i="1"/>
  <c r="AZ336" i="1"/>
  <c r="BB336" i="1"/>
  <c r="BD336" i="1"/>
  <c r="AX336" i="1"/>
  <c r="AB336" i="1"/>
  <c r="BF336" i="1"/>
  <c r="AB331" i="1"/>
  <c r="AZ331" i="1"/>
  <c r="AW331" i="1"/>
  <c r="BG331" i="1"/>
  <c r="AX331" i="1"/>
  <c r="AQ331" i="1" s="1"/>
  <c r="BA331" i="1"/>
  <c r="AR331" i="1" s="1"/>
  <c r="BB331" i="1"/>
  <c r="BE331" i="1"/>
  <c r="BF331" i="1"/>
  <c r="AB329" i="1"/>
  <c r="AX329" i="1"/>
  <c r="BA329" i="1"/>
  <c r="BB329" i="1"/>
  <c r="AC329" i="1"/>
  <c r="AA329" i="1" s="1"/>
  <c r="R329" i="1" s="1"/>
  <c r="BE329" i="1"/>
  <c r="AV329" i="1"/>
  <c r="BF329" i="1"/>
  <c r="BC329" i="1"/>
  <c r="BD329" i="1"/>
  <c r="AX327" i="1"/>
  <c r="BB327" i="1"/>
  <c r="BF327" i="1"/>
  <c r="CY327" i="1"/>
  <c r="AZ327" i="1"/>
  <c r="AC320" i="1"/>
  <c r="AV320" i="1"/>
  <c r="AY320" i="1"/>
  <c r="AZ320" i="1"/>
  <c r="BC320" i="1"/>
  <c r="BD320" i="1"/>
  <c r="AT320" i="1" s="1"/>
  <c r="BF320" i="1"/>
  <c r="BG320" i="1"/>
  <c r="BE320" i="1"/>
  <c r="AX315" i="1"/>
  <c r="BA315" i="1"/>
  <c r="BB315" i="1"/>
  <c r="BE315" i="1"/>
  <c r="BF315" i="1"/>
  <c r="AU315" i="1" s="1"/>
  <c r="BG315" i="1"/>
  <c r="AB315" i="1"/>
  <c r="AZ315" i="1"/>
  <c r="BB313" i="1"/>
  <c r="BF313" i="1"/>
  <c r="BD313" i="1"/>
  <c r="AV313" i="1"/>
  <c r="AB313" i="1"/>
  <c r="BF311" i="1"/>
  <c r="AB311" i="1"/>
  <c r="AX311" i="1"/>
  <c r="AZ311" i="1"/>
  <c r="AV309" i="1"/>
  <c r="AB309" i="1"/>
  <c r="AX309" i="1"/>
  <c r="BB309" i="1"/>
  <c r="BF309" i="1"/>
  <c r="F307" i="1"/>
  <c r="BF307" i="1"/>
  <c r="BB307" i="1"/>
  <c r="AX307" i="1"/>
  <c r="CY307" i="1"/>
  <c r="AV307" i="1"/>
  <c r="AB307" i="1"/>
  <c r="AZ307" i="1"/>
  <c r="W305" i="1"/>
  <c r="AC305" i="1"/>
  <c r="BA305" i="1"/>
  <c r="AR305" i="1" s="1"/>
  <c r="AY305" i="1"/>
  <c r="AW305" i="1"/>
  <c r="BC305" i="1"/>
  <c r="AS305" i="1" s="1"/>
  <c r="BF295" i="1"/>
  <c r="BB295" i="1"/>
  <c r="AX295" i="1"/>
  <c r="AV295" i="1"/>
  <c r="AB295" i="1"/>
  <c r="AZ295" i="1"/>
  <c r="BD295" i="1"/>
  <c r="AV293" i="1"/>
  <c r="BF293" i="1"/>
  <c r="AZ293" i="1"/>
  <c r="BB293" i="1"/>
  <c r="BD293" i="1"/>
  <c r="AX293" i="1"/>
  <c r="F291" i="1"/>
  <c r="BD291" i="1"/>
  <c r="BF291" i="1"/>
  <c r="BB291" i="1"/>
  <c r="AX291" i="1"/>
  <c r="AB291" i="1"/>
  <c r="AV291" i="1"/>
  <c r="BD288" i="1"/>
  <c r="AZ288" i="1"/>
  <c r="AV288" i="1"/>
  <c r="AZ375" i="10"/>
  <c r="BD375" i="10"/>
  <c r="BF375" i="10"/>
  <c r="AX375" i="10"/>
  <c r="I318" i="1"/>
  <c r="I318" i="10"/>
  <c r="I301" i="1"/>
  <c r="E301" i="1" s="1"/>
  <c r="I301" i="10"/>
  <c r="E301" i="10" s="1"/>
  <c r="AQ315" i="1"/>
  <c r="AP329" i="1"/>
  <c r="AV375" i="10"/>
  <c r="AX349" i="10"/>
  <c r="BD349" i="10"/>
  <c r="BB349" i="10"/>
  <c r="BE349" i="10"/>
  <c r="BG349" i="10"/>
  <c r="BF349" i="10"/>
  <c r="AU349" i="10" s="1"/>
  <c r="AC349" i="10"/>
  <c r="AV349" i="10"/>
  <c r="AY349" i="10"/>
  <c r="AZ349" i="10"/>
  <c r="AL331" i="1"/>
  <c r="AH331" i="1"/>
  <c r="AP361" i="1"/>
  <c r="AV368" i="10"/>
  <c r="AX362" i="10"/>
  <c r="AQ362" i="10" s="1"/>
  <c r="BG362" i="10"/>
  <c r="BA362" i="10"/>
  <c r="AR362" i="10" s="1"/>
  <c r="AZ362" i="10"/>
  <c r="BB362" i="10"/>
  <c r="AY362" i="10"/>
  <c r="AB362" i="10"/>
  <c r="BE362" i="10"/>
  <c r="BF362" i="10"/>
  <c r="AX360" i="10"/>
  <c r="AV360" i="10"/>
  <c r="BB360" i="10"/>
  <c r="BF360" i="10"/>
  <c r="F358" i="10"/>
  <c r="AB358" i="10"/>
  <c r="AW358" i="10"/>
  <c r="BG358" i="10"/>
  <c r="AU358" i="10" s="1"/>
  <c r="AX358" i="10"/>
  <c r="CY358" i="10"/>
  <c r="AZ358" i="10"/>
  <c r="BA358" i="10"/>
  <c r="BB358" i="10"/>
  <c r="BE358" i="10"/>
  <c r="AZ353" i="10"/>
  <c r="BD353" i="10"/>
  <c r="AX353" i="10"/>
  <c r="BF353" i="10"/>
  <c r="BF351" i="10"/>
  <c r="AZ351" i="10"/>
  <c r="BD351" i="10"/>
  <c r="BG351" i="10"/>
  <c r="AB351" i="10"/>
  <c r="AV351" i="10"/>
  <c r="BB351" i="10"/>
  <c r="AV289" i="10"/>
  <c r="AZ289" i="10"/>
  <c r="BD289" i="10"/>
  <c r="AX289" i="10"/>
  <c r="BF289" i="10"/>
  <c r="BF287" i="10"/>
  <c r="AB287" i="10"/>
  <c r="BB287" i="10"/>
  <c r="AV287" i="10"/>
  <c r="AZ287" i="10"/>
  <c r="BF193" i="10"/>
  <c r="BB193" i="10"/>
  <c r="AV193" i="10"/>
  <c r="AZ193" i="10"/>
  <c r="BD193" i="10"/>
  <c r="I367" i="1"/>
  <c r="E367" i="1" s="1"/>
  <c r="BA367" i="1" s="1"/>
  <c r="AR367" i="1" s="1"/>
  <c r="I367" i="10"/>
  <c r="E367" i="10" s="1"/>
  <c r="I333" i="1"/>
  <c r="E333" i="1" s="1"/>
  <c r="I333" i="10"/>
  <c r="E333" i="10" s="1"/>
  <c r="I363" i="1"/>
  <c r="E363" i="1" s="1"/>
  <c r="I363" i="10"/>
  <c r="E363" i="10" s="1"/>
  <c r="I350" i="1"/>
  <c r="E350" i="1" s="1"/>
  <c r="I350" i="10"/>
  <c r="E350" i="10" s="1"/>
  <c r="AF331" i="1"/>
  <c r="AX366" i="10"/>
  <c r="BB366" i="10"/>
  <c r="BF366" i="10"/>
  <c r="AZ366" i="10"/>
  <c r="AV315" i="10"/>
  <c r="BB315" i="10"/>
  <c r="AY315" i="10"/>
  <c r="BF315" i="10"/>
  <c r="AZ315" i="10"/>
  <c r="BC315" i="10"/>
  <c r="BD315" i="10"/>
  <c r="BG315" i="10"/>
  <c r="AU315" i="10" s="1"/>
  <c r="AB315" i="10"/>
  <c r="AX313" i="10"/>
  <c r="BF313" i="10"/>
  <c r="AV313" i="10"/>
  <c r="BB313" i="10"/>
  <c r="AZ313" i="10"/>
  <c r="BD313" i="10"/>
  <c r="AV311" i="10"/>
  <c r="BF311" i="10"/>
  <c r="AZ311" i="10"/>
  <c r="BD311" i="10"/>
  <c r="AB311" i="10"/>
  <c r="AX309" i="10"/>
  <c r="BF309" i="10"/>
  <c r="F309" i="10"/>
  <c r="S309" i="10"/>
  <c r="BB309" i="10"/>
  <c r="AV309" i="10"/>
  <c r="AZ309" i="10"/>
  <c r="S379" i="1"/>
  <c r="E351" i="10"/>
  <c r="AY351" i="10" s="1"/>
  <c r="E319" i="10"/>
  <c r="BG319" i="10" s="1"/>
  <c r="AS305" i="10"/>
  <c r="AS337" i="10"/>
  <c r="L379" i="1"/>
  <c r="N362" i="10"/>
  <c r="E377" i="1"/>
  <c r="E347" i="1"/>
  <c r="AW347" i="1" s="1"/>
  <c r="J315" i="1"/>
  <c r="AY378" i="1"/>
  <c r="AW378" i="1"/>
  <c r="AP378" i="1" s="1"/>
  <c r="BC378" i="1"/>
  <c r="AS378" i="1" s="1"/>
  <c r="BG378" i="1"/>
  <c r="AU378" i="1" s="1"/>
  <c r="AC378" i="1"/>
  <c r="BA378" i="1"/>
  <c r="BE367" i="1"/>
  <c r="BG367" i="1"/>
  <c r="AU367" i="1" s="1"/>
  <c r="W367" i="1"/>
  <c r="AE367" i="1" s="1"/>
  <c r="BG350" i="1"/>
  <c r="AC350" i="1"/>
  <c r="BA350" i="1"/>
  <c r="AR350" i="1" s="1"/>
  <c r="AW350" i="1"/>
  <c r="AP350" i="1" s="1"/>
  <c r="AY350" i="1"/>
  <c r="BC350" i="1"/>
  <c r="BE335" i="1"/>
  <c r="W335" i="1"/>
  <c r="Z335" i="1" s="1"/>
  <c r="N335" i="1" s="1"/>
  <c r="AY335" i="1"/>
  <c r="AW335" i="1"/>
  <c r="BG335" i="1"/>
  <c r="AU335" i="1" s="1"/>
  <c r="BA335" i="1"/>
  <c r="BC333" i="1"/>
  <c r="AW333" i="1"/>
  <c r="AP333" i="1" s="1"/>
  <c r="W333" i="1"/>
  <c r="AN333" i="1" s="1"/>
  <c r="BA333" i="1"/>
  <c r="AC333" i="1"/>
  <c r="BE333" i="1"/>
  <c r="BG303" i="1"/>
  <c r="AU303" i="1" s="1"/>
  <c r="W303" i="1"/>
  <c r="BE303" i="1"/>
  <c r="AC303" i="1"/>
  <c r="AA303" i="1" s="1"/>
  <c r="R303" i="1" s="1"/>
  <c r="BA303" i="1"/>
  <c r="AR303" i="1" s="1"/>
  <c r="AY303" i="1"/>
  <c r="AW303" i="1"/>
  <c r="AP303" i="1" s="1"/>
  <c r="BC303" i="1"/>
  <c r="AC301" i="1"/>
  <c r="AA301" i="1" s="1"/>
  <c r="R301" i="1" s="1"/>
  <c r="AY301" i="1"/>
  <c r="BE301" i="1"/>
  <c r="AT301" i="1" s="1"/>
  <c r="BC301" i="1"/>
  <c r="BA301" i="1"/>
  <c r="AR301" i="1" s="1"/>
  <c r="BG301" i="1"/>
  <c r="AW301" i="1"/>
  <c r="AP301" i="1" s="1"/>
  <c r="W301" i="1"/>
  <c r="CY339" i="1"/>
  <c r="CY291" i="1"/>
  <c r="F313" i="1"/>
  <c r="E319" i="1"/>
  <c r="CY367" i="1"/>
  <c r="CY319" i="1"/>
  <c r="CY317" i="1"/>
  <c r="E368" i="1"/>
  <c r="E336" i="1"/>
  <c r="W336" i="1" s="1"/>
  <c r="AN336" i="1" s="1"/>
  <c r="P336" i="1" s="1"/>
  <c r="CY315" i="1"/>
  <c r="E351" i="1"/>
  <c r="AU301" i="1"/>
  <c r="CY311" i="1"/>
  <c r="F363" i="1"/>
  <c r="I32" i="10"/>
  <c r="T290" i="2"/>
  <c r="T292" i="2"/>
  <c r="I30" i="10"/>
  <c r="I120" i="10"/>
  <c r="I122" i="10"/>
  <c r="T287" i="2"/>
  <c r="E288" i="1" s="1"/>
  <c r="T281" i="2"/>
  <c r="E282" i="1" s="1"/>
  <c r="W282" i="1" s="1"/>
  <c r="T275" i="2"/>
  <c r="E276" i="1" s="1"/>
  <c r="T230" i="2"/>
  <c r="T198" i="2"/>
  <c r="E199" i="1" s="1"/>
  <c r="T192" i="2"/>
  <c r="E193" i="1" s="1"/>
  <c r="T160" i="2"/>
  <c r="E161" i="1" s="1"/>
  <c r="AC161" i="1" s="1"/>
  <c r="E287" i="10"/>
  <c r="BE287" i="10" s="1"/>
  <c r="AT287" i="10" s="1"/>
  <c r="I214" i="1"/>
  <c r="T288" i="2"/>
  <c r="E287" i="1"/>
  <c r="DI362" i="10"/>
  <c r="DZ362" i="10"/>
  <c r="ED362" i="10"/>
  <c r="DG362" i="10"/>
  <c r="DY362" i="10"/>
  <c r="DK362" i="10"/>
  <c r="DF362" i="10"/>
  <c r="DJ362" i="10"/>
  <c r="DH362" i="10"/>
  <c r="EA362" i="10"/>
  <c r="I340" i="1"/>
  <c r="I340" i="10"/>
  <c r="I327" i="1"/>
  <c r="E327" i="1" s="1"/>
  <c r="BC327" i="1" s="1"/>
  <c r="AS327" i="1" s="1"/>
  <c r="I327" i="10"/>
  <c r="E327" i="10" s="1"/>
  <c r="I308" i="1"/>
  <c r="I308" i="10"/>
  <c r="I295" i="10"/>
  <c r="E295" i="10" s="1"/>
  <c r="AW295" i="10" s="1"/>
  <c r="AP295" i="10" s="1"/>
  <c r="I295" i="1"/>
  <c r="E295" i="1" s="1"/>
  <c r="I94" i="1"/>
  <c r="I94" i="10"/>
  <c r="AB396" i="10"/>
  <c r="AA396" i="10" s="1"/>
  <c r="R396" i="10" s="1"/>
  <c r="DD396" i="10" s="1"/>
  <c r="BC396" i="10"/>
  <c r="AC396" i="10"/>
  <c r="AW341" i="1"/>
  <c r="BA341" i="1"/>
  <c r="W341" i="1"/>
  <c r="Y341" i="1" s="1"/>
  <c r="J341" i="1" s="1"/>
  <c r="L341" i="1" s="1"/>
  <c r="BE341" i="1"/>
  <c r="AT341" i="1" s="1"/>
  <c r="AC341" i="1"/>
  <c r="DJ352" i="10"/>
  <c r="DZ352" i="10"/>
  <c r="DM320" i="10"/>
  <c r="I390" i="1"/>
  <c r="E390" i="1" s="1"/>
  <c r="I390" i="10"/>
  <c r="E390" i="10" s="1"/>
  <c r="W390" i="10" s="1"/>
  <c r="AL390" i="10" s="1"/>
  <c r="I355" i="10"/>
  <c r="E355" i="10" s="1"/>
  <c r="I355" i="1"/>
  <c r="E355" i="1" s="1"/>
  <c r="I256" i="10"/>
  <c r="I256" i="1"/>
  <c r="I173" i="1"/>
  <c r="I173" i="10"/>
  <c r="I137" i="1"/>
  <c r="I137" i="10"/>
  <c r="I90" i="10"/>
  <c r="I90" i="1"/>
  <c r="BA392" i="10"/>
  <c r="BB392" i="10"/>
  <c r="BE392" i="10"/>
  <c r="BF392" i="10"/>
  <c r="AB392" i="10"/>
  <c r="AW392" i="10"/>
  <c r="AX392" i="10"/>
  <c r="BC392" i="10"/>
  <c r="AS392" i="10" s="1"/>
  <c r="AC392" i="10"/>
  <c r="AV373" i="1"/>
  <c r="BF373" i="1"/>
  <c r="AB373" i="1"/>
  <c r="BD373" i="1"/>
  <c r="BB373" i="1"/>
  <c r="DH352" i="10"/>
  <c r="EC352" i="10"/>
  <c r="EH320" i="10"/>
  <c r="AX373" i="1"/>
  <c r="I325" i="1"/>
  <c r="E325" i="1" s="1"/>
  <c r="I325" i="10"/>
  <c r="E325" i="10" s="1"/>
  <c r="I293" i="10"/>
  <c r="E293" i="10" s="1"/>
  <c r="I293" i="1"/>
  <c r="E293" i="1" s="1"/>
  <c r="I260" i="1"/>
  <c r="I260" i="10"/>
  <c r="I169" i="1"/>
  <c r="I169" i="10"/>
  <c r="I84" i="1"/>
  <c r="I84" i="10"/>
  <c r="DQ320" i="10"/>
  <c r="DF352" i="10"/>
  <c r="Z331" i="1"/>
  <c r="N331" i="1" s="1"/>
  <c r="AD331" i="1"/>
  <c r="AE331" i="1"/>
  <c r="AO331" i="1"/>
  <c r="AK331" i="1"/>
  <c r="AM331" i="1"/>
  <c r="AG331" i="1"/>
  <c r="Y331" i="1"/>
  <c r="J331" i="1" s="1"/>
  <c r="AI331" i="1"/>
  <c r="AN331" i="1"/>
  <c r="I374" i="1"/>
  <c r="E374" i="1" s="1"/>
  <c r="I374" i="10"/>
  <c r="E374" i="10" s="1"/>
  <c r="BC374" i="10" s="1"/>
  <c r="AS374" i="10" s="1"/>
  <c r="I342" i="1"/>
  <c r="I342" i="10"/>
  <c r="I310" i="1"/>
  <c r="I310" i="10"/>
  <c r="I254" i="1"/>
  <c r="I254" i="10"/>
  <c r="I175" i="1"/>
  <c r="I175" i="10"/>
  <c r="I135" i="1"/>
  <c r="I135" i="10"/>
  <c r="I88" i="10"/>
  <c r="I88" i="1"/>
  <c r="I39" i="1"/>
  <c r="I39" i="10"/>
  <c r="AX394" i="10"/>
  <c r="BE394" i="10"/>
  <c r="AB394" i="10"/>
  <c r="BB394" i="10"/>
  <c r="BF394" i="10"/>
  <c r="AZ394" i="10"/>
  <c r="DK352" i="10"/>
  <c r="AE335" i="1"/>
  <c r="AM335" i="1"/>
  <c r="AI335" i="1"/>
  <c r="AO335" i="1"/>
  <c r="AK335" i="1"/>
  <c r="AG335" i="1"/>
  <c r="Y335" i="1"/>
  <c r="J335" i="1" s="1"/>
  <c r="AN335" i="1"/>
  <c r="AL335" i="1"/>
  <c r="AJ335" i="1"/>
  <c r="AH335" i="1"/>
  <c r="AF335" i="1"/>
  <c r="AD335" i="1"/>
  <c r="I372" i="1"/>
  <c r="I372" i="10"/>
  <c r="I359" i="10"/>
  <c r="E359" i="10" s="1"/>
  <c r="I359" i="1"/>
  <c r="E359" i="1" s="1"/>
  <c r="I262" i="1"/>
  <c r="I262" i="10"/>
  <c r="I86" i="1"/>
  <c r="I86" i="10"/>
  <c r="BF390" i="10"/>
  <c r="AN390" i="10"/>
  <c r="AB390" i="10"/>
  <c r="AX390" i="10"/>
  <c r="AF390" i="10"/>
  <c r="BB390" i="10"/>
  <c r="AZ390" i="10"/>
  <c r="AI390" i="10"/>
  <c r="DI352" i="10"/>
  <c r="DN320" i="10"/>
  <c r="L371" i="1"/>
  <c r="BC341" i="1"/>
  <c r="I398" i="1"/>
  <c r="E398" i="1" s="1"/>
  <c r="I398" i="10"/>
  <c r="E398" i="10" s="1"/>
  <c r="I387" i="1"/>
  <c r="E387" i="1" s="1"/>
  <c r="I387" i="10"/>
  <c r="E387" i="10" s="1"/>
  <c r="I357" i="10"/>
  <c r="E357" i="10" s="1"/>
  <c r="I357" i="1"/>
  <c r="E357" i="1" s="1"/>
  <c r="I133" i="1"/>
  <c r="I133" i="10"/>
  <c r="I92" i="1"/>
  <c r="I92" i="10"/>
  <c r="I37" i="10"/>
  <c r="I37" i="1"/>
  <c r="CY371" i="1"/>
  <c r="F371" i="1"/>
  <c r="BB371" i="1"/>
  <c r="BF371" i="1"/>
  <c r="AB371" i="1"/>
  <c r="AZ371" i="1"/>
  <c r="AX371" i="1"/>
  <c r="DG352" i="10"/>
  <c r="DL320" i="10"/>
  <c r="AJ369" i="1"/>
  <c r="AL369" i="1"/>
  <c r="CY328" i="10"/>
  <c r="F328" i="10"/>
  <c r="BB328" i="10"/>
  <c r="AS328" i="10" s="1"/>
  <c r="BF328" i="10"/>
  <c r="AB328" i="10"/>
  <c r="AX328" i="10"/>
  <c r="AZ328" i="10"/>
  <c r="AX304" i="10"/>
  <c r="BB304" i="10"/>
  <c r="BF304" i="10"/>
  <c r="AB304" i="10"/>
  <c r="AZ304" i="10"/>
  <c r="CY296" i="10"/>
  <c r="AB296" i="10"/>
  <c r="AZ296" i="10"/>
  <c r="AX296" i="10"/>
  <c r="F296" i="10"/>
  <c r="BB296" i="10"/>
  <c r="BF296" i="10"/>
  <c r="AS376" i="1"/>
  <c r="AN297" i="1"/>
  <c r="AE297" i="1"/>
  <c r="AL297" i="1"/>
  <c r="AG297" i="1"/>
  <c r="AJ297" i="1"/>
  <c r="AI297" i="1"/>
  <c r="AH297" i="1"/>
  <c r="AK297" i="1"/>
  <c r="AF297" i="1"/>
  <c r="AM297" i="1"/>
  <c r="AJ301" i="1"/>
  <c r="AG301" i="1"/>
  <c r="AH301" i="1"/>
  <c r="AI301" i="1"/>
  <c r="AF301" i="1"/>
  <c r="AK301" i="1"/>
  <c r="AD301" i="1"/>
  <c r="AM301" i="1"/>
  <c r="Z301" i="1"/>
  <c r="N301" i="1" s="1"/>
  <c r="AO301" i="1"/>
  <c r="AI305" i="1"/>
  <c r="AK305" i="1"/>
  <c r="AN305" i="1"/>
  <c r="AM305" i="1"/>
  <c r="Z305" i="1"/>
  <c r="N305" i="1" s="1"/>
  <c r="AL305" i="1"/>
  <c r="AO305" i="1"/>
  <c r="AJ305" i="1"/>
  <c r="AI367" i="1"/>
  <c r="AD299" i="1"/>
  <c r="AK299" i="1"/>
  <c r="AM299" i="1"/>
  <c r="AO299" i="1"/>
  <c r="AN299" i="1"/>
  <c r="AL299" i="1"/>
  <c r="Y299" i="1"/>
  <c r="J299" i="1" s="1"/>
  <c r="L299" i="1" s="1"/>
  <c r="AN303" i="1"/>
  <c r="AQ376" i="1"/>
  <c r="F408" i="10"/>
  <c r="BA408" i="10"/>
  <c r="BB408" i="10"/>
  <c r="CY408" i="10"/>
  <c r="BE408" i="10"/>
  <c r="BF408" i="10"/>
  <c r="L408" i="10"/>
  <c r="AB408" i="10"/>
  <c r="AX408" i="10"/>
  <c r="BC408" i="10"/>
  <c r="AC408" i="10"/>
  <c r="AA408" i="10" s="1"/>
  <c r="R408" i="10" s="1"/>
  <c r="DD408" i="10" s="1"/>
  <c r="F406" i="10"/>
  <c r="CY406" i="10"/>
  <c r="BB406" i="10"/>
  <c r="BE406" i="10"/>
  <c r="BF406" i="10"/>
  <c r="BG406" i="10"/>
  <c r="AU406" i="10" s="1"/>
  <c r="AZ406" i="10"/>
  <c r="AB406" i="10"/>
  <c r="W406" i="10"/>
  <c r="AX406" i="10"/>
  <c r="P404" i="10"/>
  <c r="BE404" i="10"/>
  <c r="BF404" i="10"/>
  <c r="AB404" i="10"/>
  <c r="AW404" i="10"/>
  <c r="AX404" i="10"/>
  <c r="BA404" i="10"/>
  <c r="BB404" i="10"/>
  <c r="BC404" i="10"/>
  <c r="AS404" i="10" s="1"/>
  <c r="CY404" i="10"/>
  <c r="AC404" i="10"/>
  <c r="F402" i="10"/>
  <c r="CY402" i="10"/>
  <c r="BF402" i="10"/>
  <c r="AB402" i="10"/>
  <c r="AW402" i="10"/>
  <c r="BG402" i="10"/>
  <c r="AX402" i="10"/>
  <c r="AY402" i="10"/>
  <c r="BB402" i="10"/>
  <c r="BE400" i="10"/>
  <c r="BC400" i="10"/>
  <c r="AC400" i="10"/>
  <c r="AA400" i="10" s="1"/>
  <c r="R400" i="10" s="1"/>
  <c r="DD400" i="10" s="1"/>
  <c r="F336" i="10"/>
  <c r="CY336" i="10"/>
  <c r="BF336" i="10"/>
  <c r="AB336" i="10"/>
  <c r="AZ336" i="10"/>
  <c r="AT333" i="1"/>
  <c r="AR362" i="1"/>
  <c r="AR370" i="1"/>
  <c r="AR378" i="1"/>
  <c r="W402" i="10"/>
  <c r="AT337" i="1"/>
  <c r="AA376" i="1"/>
  <c r="R376" i="1" s="1"/>
  <c r="AZ402" i="10"/>
  <c r="AW408" i="10"/>
  <c r="L402" i="10"/>
  <c r="AT329" i="1"/>
  <c r="AQ344" i="1"/>
  <c r="AT349" i="1"/>
  <c r="AT406" i="1"/>
  <c r="AA391" i="1"/>
  <c r="R391" i="1" s="1"/>
  <c r="AA407" i="1"/>
  <c r="R407" i="1" s="1"/>
  <c r="BA406" i="10"/>
  <c r="AR406" i="10" s="1"/>
  <c r="F352" i="10"/>
  <c r="CY352" i="10"/>
  <c r="BF352" i="10"/>
  <c r="AU352" i="10" s="1"/>
  <c r="AY352" i="10"/>
  <c r="AB352" i="10"/>
  <c r="AZ352" i="10"/>
  <c r="AW352" i="10"/>
  <c r="BG352" i="10"/>
  <c r="AX352" i="10"/>
  <c r="BB352" i="10"/>
  <c r="F350" i="10"/>
  <c r="BD350" i="10"/>
  <c r="AW350" i="10"/>
  <c r="AX350" i="10"/>
  <c r="BA350" i="10"/>
  <c r="BB350" i="10"/>
  <c r="W350" i="10"/>
  <c r="BE350" i="10"/>
  <c r="AV350" i="10"/>
  <c r="AB350" i="10"/>
  <c r="F344" i="10"/>
  <c r="CY344" i="10"/>
  <c r="AY344" i="10"/>
  <c r="AQ344" i="10" s="1"/>
  <c r="W344" i="10"/>
  <c r="AB344" i="10"/>
  <c r="AZ344" i="10"/>
  <c r="AR344" i="10" s="1"/>
  <c r="AW344" i="10"/>
  <c r="BG344" i="10"/>
  <c r="AX344" i="10"/>
  <c r="BA344" i="10"/>
  <c r="BE344" i="10"/>
  <c r="AP305" i="1"/>
  <c r="AT312" i="1"/>
  <c r="AP362" i="1"/>
  <c r="BE402" i="10"/>
  <c r="AW406" i="10"/>
  <c r="BB336" i="10"/>
  <c r="AA344" i="1"/>
  <c r="R344" i="1" s="1"/>
  <c r="AS407" i="1"/>
  <c r="BA402" i="10"/>
  <c r="AY406" i="10"/>
  <c r="AQ406" i="10" s="1"/>
  <c r="AX336" i="10"/>
  <c r="BE388" i="10"/>
  <c r="BF388" i="10"/>
  <c r="AB388" i="10"/>
  <c r="AA388" i="10" s="1"/>
  <c r="R388" i="10" s="1"/>
  <c r="DD388" i="10" s="1"/>
  <c r="AW388" i="10"/>
  <c r="AX388" i="10"/>
  <c r="BA388" i="10"/>
  <c r="BB388" i="10"/>
  <c r="BC388" i="10"/>
  <c r="AY386" i="10"/>
  <c r="W386" i="10"/>
  <c r="AW386" i="10"/>
  <c r="BE384" i="10"/>
  <c r="AC384" i="10"/>
  <c r="BG382" i="10"/>
  <c r="AU382" i="10" s="1"/>
  <c r="AW382" i="10"/>
  <c r="AY382" i="10"/>
  <c r="AQ382" i="10" s="1"/>
  <c r="BA382" i="10"/>
  <c r="W382" i="10"/>
  <c r="BE382" i="10"/>
  <c r="E380" i="10"/>
  <c r="W380" i="10" s="1"/>
  <c r="AO380" i="10" s="1"/>
  <c r="F400" i="10"/>
  <c r="AB400" i="10"/>
  <c r="CY400" i="10"/>
  <c r="AW400" i="10"/>
  <c r="AX400" i="10"/>
  <c r="BA400" i="10"/>
  <c r="BB400" i="10"/>
  <c r="F398" i="10"/>
  <c r="CY398" i="10"/>
  <c r="S396" i="10"/>
  <c r="AW396" i="10"/>
  <c r="AX396" i="10"/>
  <c r="BA396" i="10"/>
  <c r="BB396" i="10"/>
  <c r="BE396" i="10"/>
  <c r="F396" i="10"/>
  <c r="BF396" i="10"/>
  <c r="F394" i="10"/>
  <c r="L394" i="10"/>
  <c r="CY394" i="10"/>
  <c r="F373" i="1"/>
  <c r="CY373" i="1"/>
  <c r="F345" i="1"/>
  <c r="CY345" i="1"/>
  <c r="E343" i="1"/>
  <c r="I379" i="10"/>
  <c r="E379" i="10" s="1"/>
  <c r="I379" i="1"/>
  <c r="E379" i="1" s="1"/>
  <c r="BC379" i="1" s="1"/>
  <c r="AS379" i="1" s="1"/>
  <c r="I353" i="10"/>
  <c r="E353" i="10" s="1"/>
  <c r="W353" i="10" s="1"/>
  <c r="I353" i="1"/>
  <c r="E353" i="1" s="1"/>
  <c r="I323" i="1"/>
  <c r="E323" i="1" s="1"/>
  <c r="I323" i="10"/>
  <c r="E323" i="10" s="1"/>
  <c r="I321" i="1"/>
  <c r="E321" i="1" s="1"/>
  <c r="I321" i="10"/>
  <c r="E321" i="10" s="1"/>
  <c r="I306" i="1"/>
  <c r="I306" i="10"/>
  <c r="I304" i="1"/>
  <c r="E304" i="1" s="1"/>
  <c r="AC304" i="1" s="1"/>
  <c r="AA304" i="1" s="1"/>
  <c r="R304" i="1" s="1"/>
  <c r="I304" i="10"/>
  <c r="I291" i="10"/>
  <c r="I291" i="1"/>
  <c r="I289" i="10"/>
  <c r="I289" i="1"/>
  <c r="I249" i="1"/>
  <c r="I249" i="10"/>
  <c r="I247" i="1"/>
  <c r="I247" i="10"/>
  <c r="I243" i="1"/>
  <c r="I243" i="10"/>
  <c r="I241" i="1"/>
  <c r="E241" i="1" s="1"/>
  <c r="I241" i="10"/>
  <c r="I128" i="1"/>
  <c r="I128" i="10"/>
  <c r="I126" i="1"/>
  <c r="I126" i="10"/>
  <c r="I75" i="1"/>
  <c r="I75" i="10"/>
  <c r="I26" i="1"/>
  <c r="I26" i="10"/>
  <c r="I24" i="1"/>
  <c r="I24" i="10"/>
  <c r="F386" i="1"/>
  <c r="L386" i="1"/>
  <c r="F375" i="1"/>
  <c r="CY375" i="1"/>
  <c r="F351" i="1"/>
  <c r="CY351" i="1"/>
  <c r="CY349" i="1"/>
  <c r="F349" i="1"/>
  <c r="CY320" i="1"/>
  <c r="F320" i="1"/>
  <c r="F312" i="1"/>
  <c r="CY312" i="1"/>
  <c r="I338" i="10"/>
  <c r="I336" i="10"/>
  <c r="E328" i="10"/>
  <c r="W328" i="10" s="1"/>
  <c r="AD328" i="10" s="1"/>
  <c r="CY304" i="10"/>
  <c r="F304" i="10"/>
  <c r="I81" i="10"/>
  <c r="F388" i="1"/>
  <c r="L388" i="1"/>
  <c r="CY388" i="1"/>
  <c r="P388" i="1"/>
  <c r="S388" i="1"/>
  <c r="E386" i="1"/>
  <c r="CY353" i="1"/>
  <c r="F353" i="1"/>
  <c r="AT403" i="10"/>
  <c r="E354" i="10"/>
  <c r="CY386" i="1"/>
  <c r="F355" i="1"/>
  <c r="CY355" i="1"/>
  <c r="I401" i="1"/>
  <c r="E401" i="1" s="1"/>
  <c r="F392" i="1"/>
  <c r="L392" i="1"/>
  <c r="P392" i="1"/>
  <c r="S392" i="1"/>
  <c r="CY392" i="1"/>
  <c r="CY390" i="1"/>
  <c r="F390" i="1"/>
  <c r="L390" i="1"/>
  <c r="S394" i="10"/>
  <c r="L378" i="10"/>
  <c r="CY378" i="10"/>
  <c r="F378" i="10"/>
  <c r="CY376" i="10"/>
  <c r="F376" i="10"/>
  <c r="CY370" i="10"/>
  <c r="F370" i="10"/>
  <c r="CY362" i="10"/>
  <c r="F362" i="10"/>
  <c r="F360" i="10"/>
  <c r="CY360" i="10"/>
  <c r="F312" i="10"/>
  <c r="CY312" i="10"/>
  <c r="CY288" i="10"/>
  <c r="F288" i="10"/>
  <c r="I409" i="1"/>
  <c r="E409" i="1" s="1"/>
  <c r="E405" i="1"/>
  <c r="F365" i="1"/>
  <c r="CY365" i="1"/>
  <c r="F361" i="1"/>
  <c r="CY361" i="1"/>
  <c r="CY359" i="1"/>
  <c r="F359" i="1"/>
  <c r="AQ349" i="10"/>
  <c r="AU319" i="10"/>
  <c r="AU351" i="10"/>
  <c r="AU386" i="10"/>
  <c r="P396" i="10"/>
  <c r="P394" i="10"/>
  <c r="F386" i="10"/>
  <c r="L386" i="10"/>
  <c r="P386" i="10"/>
  <c r="S386" i="10"/>
  <c r="CY386" i="10"/>
  <c r="P384" i="10"/>
  <c r="S384" i="10"/>
  <c r="CY384" i="10"/>
  <c r="AB384" i="10"/>
  <c r="AW384" i="10"/>
  <c r="AX384" i="10"/>
  <c r="BA384" i="10"/>
  <c r="BB384" i="10"/>
  <c r="AS384" i="10" s="1"/>
  <c r="L382" i="10"/>
  <c r="F382" i="10"/>
  <c r="S382" i="10"/>
  <c r="F380" i="10"/>
  <c r="L380" i="10"/>
  <c r="AX380" i="10"/>
  <c r="P380" i="10"/>
  <c r="S380" i="10"/>
  <c r="CY380" i="10"/>
  <c r="BF380" i="10"/>
  <c r="I370" i="10"/>
  <c r="I368" i="10"/>
  <c r="E368" i="10" s="1"/>
  <c r="BE368" i="10" s="1"/>
  <c r="AT368" i="10" s="1"/>
  <c r="E366" i="10"/>
  <c r="E360" i="10"/>
  <c r="CY369" i="1"/>
  <c r="F369" i="1"/>
  <c r="E339" i="1"/>
  <c r="F304" i="1"/>
  <c r="CY304" i="1"/>
  <c r="E394" i="10"/>
  <c r="W394" i="10" s="1"/>
  <c r="E296" i="10"/>
  <c r="BA296" i="10" s="1"/>
  <c r="E375" i="1"/>
  <c r="E373" i="1"/>
  <c r="W373" i="1" s="1"/>
  <c r="AK373" i="1" s="1"/>
  <c r="E371" i="1"/>
  <c r="BG371" i="1" s="1"/>
  <c r="AU371" i="1" s="1"/>
  <c r="E385" i="1"/>
  <c r="E394" i="1"/>
  <c r="E408" i="1"/>
  <c r="E383" i="1"/>
  <c r="E405" i="10"/>
  <c r="E389" i="10"/>
  <c r="E383" i="10"/>
  <c r="E375" i="10"/>
  <c r="W375" i="10" s="1"/>
  <c r="E373" i="10"/>
  <c r="E371" i="10"/>
  <c r="W371" i="10" s="1"/>
  <c r="E345" i="10"/>
  <c r="E343" i="10"/>
  <c r="BE343" i="10" s="1"/>
  <c r="AT343" i="10" s="1"/>
  <c r="E341" i="10"/>
  <c r="E339" i="10"/>
  <c r="E397" i="10"/>
  <c r="E313" i="10"/>
  <c r="W313" i="10" s="1"/>
  <c r="E311" i="10"/>
  <c r="E309" i="10"/>
  <c r="E307" i="10"/>
  <c r="E366" i="1"/>
  <c r="E360" i="1"/>
  <c r="E354" i="1"/>
  <c r="E313" i="1"/>
  <c r="BG313" i="1" s="1"/>
  <c r="AU313" i="1" s="1"/>
  <c r="S313" i="1" s="1"/>
  <c r="E311" i="1"/>
  <c r="AC311" i="1" s="1"/>
  <c r="AA311" i="1" s="1"/>
  <c r="R311" i="1" s="1"/>
  <c r="S311" i="1" s="1"/>
  <c r="E309" i="1"/>
  <c r="E307" i="1"/>
  <c r="E397" i="1"/>
  <c r="E380" i="1"/>
  <c r="AB304" i="1"/>
  <c r="EC636" i="10"/>
  <c r="DY636" i="10"/>
  <c r="EC604" i="10"/>
  <c r="DY604" i="10"/>
  <c r="EC572" i="10"/>
  <c r="DY572" i="10"/>
  <c r="EC540" i="10"/>
  <c r="DY540" i="10"/>
  <c r="EB500" i="10"/>
  <c r="EC500" i="10"/>
  <c r="DG500" i="10"/>
  <c r="DH500" i="10"/>
  <c r="DK468" i="10"/>
  <c r="DH468" i="10"/>
  <c r="EC468" i="10"/>
  <c r="EB468" i="10"/>
  <c r="EG546" i="10"/>
  <c r="EH546" i="10"/>
  <c r="DG538" i="10"/>
  <c r="DH538" i="10"/>
  <c r="EC538" i="10"/>
  <c r="DF568" i="10"/>
  <c r="EA568" i="10"/>
  <c r="DF600" i="10"/>
  <c r="EA600" i="10"/>
  <c r="DF632" i="10"/>
  <c r="EA632" i="10"/>
  <c r="ED850" i="10"/>
  <c r="DJ994" i="10"/>
  <c r="DZ994" i="10"/>
  <c r="DN352" i="10"/>
  <c r="EH352" i="10"/>
  <c r="DF312" i="10"/>
  <c r="DL352" i="10"/>
  <c r="EE352" i="10"/>
  <c r="DP320" i="10"/>
  <c r="ED312" i="10"/>
  <c r="DK536" i="10"/>
  <c r="DK568" i="10"/>
  <c r="DY568" i="10"/>
  <c r="DK600" i="10"/>
  <c r="DY600" i="10"/>
  <c r="DK632" i="10"/>
  <c r="DY632" i="10"/>
  <c r="EB850" i="10"/>
  <c r="DH994" i="10"/>
  <c r="EC994" i="10"/>
  <c r="EA312" i="10"/>
  <c r="DI600" i="10"/>
  <c r="DI632" i="10"/>
  <c r="DJ722" i="10"/>
  <c r="DJ850" i="10"/>
  <c r="DZ850" i="10"/>
  <c r="DF994" i="10"/>
  <c r="EA994" i="10"/>
  <c r="EI352" i="10"/>
  <c r="EG352" i="10"/>
  <c r="DI722" i="10"/>
  <c r="DH850" i="10"/>
  <c r="DK994" i="10"/>
  <c r="DY994" i="10"/>
  <c r="EB646" i="10"/>
  <c r="DG646" i="10"/>
  <c r="DK646" i="10"/>
  <c r="DY646" i="10"/>
  <c r="DQ614" i="10"/>
  <c r="DN614" i="10"/>
  <c r="EH614" i="10"/>
  <c r="EG614" i="10"/>
  <c r="EB582" i="10"/>
  <c r="DG582" i="10"/>
  <c r="DK582" i="10"/>
  <c r="DY582" i="10"/>
  <c r="DU628" i="10"/>
  <c r="EP628" i="10"/>
  <c r="EC428" i="10"/>
  <c r="DY428" i="10"/>
  <c r="DY558" i="10"/>
  <c r="EB558" i="10"/>
  <c r="AN445" i="1"/>
  <c r="AG445" i="1"/>
  <c r="AJ445" i="1"/>
  <c r="AO445" i="1"/>
  <c r="AF445" i="1"/>
  <c r="AE445" i="1"/>
  <c r="AI445" i="1"/>
  <c r="AM445" i="1"/>
  <c r="AD459" i="1"/>
  <c r="Y459" i="1"/>
  <c r="J459" i="1" s="1"/>
  <c r="AF459" i="1"/>
  <c r="AH459" i="1"/>
  <c r="AJ459" i="1"/>
  <c r="AL459" i="1"/>
  <c r="AN459" i="1"/>
  <c r="AO780" i="1"/>
  <c r="Z780" i="1"/>
  <c r="N780" i="1" s="1"/>
  <c r="AN780" i="1"/>
  <c r="AH800" i="1"/>
  <c r="AK800" i="1"/>
  <c r="Z800" i="1"/>
  <c r="N800" i="1" s="1"/>
  <c r="AE800" i="1"/>
  <c r="AI800" i="1"/>
  <c r="AD808" i="1"/>
  <c r="AE808" i="1"/>
  <c r="AI808" i="1"/>
  <c r="AK808" i="1"/>
  <c r="AM808" i="1"/>
  <c r="AO940" i="1"/>
  <c r="AL940" i="1"/>
  <c r="AN940" i="1"/>
  <c r="Z940" i="1"/>
  <c r="N940" i="1" s="1"/>
  <c r="AD940" i="1"/>
  <c r="AF940" i="1"/>
  <c r="AH940" i="1"/>
  <c r="AO474" i="1"/>
  <c r="AL474" i="1"/>
  <c r="AN474" i="1"/>
  <c r="AE474" i="1"/>
  <c r="Z474" i="1"/>
  <c r="N474" i="1" s="1"/>
  <c r="AI474" i="1"/>
  <c r="AM474" i="1"/>
  <c r="AD474" i="1"/>
  <c r="AF474" i="1"/>
  <c r="AH474" i="1"/>
  <c r="AI490" i="1"/>
  <c r="AM490" i="1"/>
  <c r="Z490" i="1"/>
  <c r="N490" i="1" s="1"/>
  <c r="AF490" i="1"/>
  <c r="AL490" i="1"/>
  <c r="AN490" i="1"/>
  <c r="AD518" i="1"/>
  <c r="AK518" i="1"/>
  <c r="AH518" i="1"/>
  <c r="AL518" i="1"/>
  <c r="AE518" i="1"/>
  <c r="Y518" i="1"/>
  <c r="J518" i="1" s="1"/>
  <c r="AI518" i="1"/>
  <c r="AM518" i="1"/>
  <c r="AN518" i="1"/>
  <c r="AJ474" i="1"/>
  <c r="AE598" i="1"/>
  <c r="Z598" i="1"/>
  <c r="N598" i="1" s="1"/>
  <c r="AI598" i="1"/>
  <c r="AK598" i="1"/>
  <c r="AM598" i="1"/>
  <c r="AD598" i="1"/>
  <c r="AH598" i="1"/>
  <c r="Y598" i="1"/>
  <c r="J598" i="1" s="1"/>
  <c r="AO598" i="1"/>
  <c r="AO518" i="1"/>
  <c r="AJ598" i="1"/>
  <c r="AE490" i="1"/>
  <c r="AO373" i="1"/>
  <c r="Z373" i="1"/>
  <c r="N373" i="1" s="1"/>
  <c r="P373" i="1" s="1"/>
  <c r="AM373" i="1"/>
  <c r="AJ373" i="1"/>
  <c r="AL598" i="1"/>
  <c r="AG598" i="1"/>
  <c r="AG518" i="1"/>
  <c r="AN598" i="1"/>
  <c r="AO506" i="1"/>
  <c r="AJ506" i="1"/>
  <c r="AL506" i="1"/>
  <c r="AN506" i="1"/>
  <c r="Z506" i="1"/>
  <c r="N506" i="1" s="1"/>
  <c r="AD506" i="1"/>
  <c r="AF506" i="1"/>
  <c r="AI506" i="1"/>
  <c r="AM630" i="1"/>
  <c r="Z630" i="1"/>
  <c r="N630" i="1" s="1"/>
  <c r="Y630" i="1"/>
  <c r="J630" i="1" s="1"/>
  <c r="AD630" i="1"/>
  <c r="AH630" i="1"/>
  <c r="AL630" i="1"/>
  <c r="AE630" i="1"/>
  <c r="AF648" i="1"/>
  <c r="AK648" i="1"/>
  <c r="AM648" i="1"/>
  <c r="AO648" i="1"/>
  <c r="Y648" i="1"/>
  <c r="J648" i="1" s="1"/>
  <c r="AE648" i="1"/>
  <c r="AG648" i="1"/>
  <c r="AO700" i="1"/>
  <c r="AF700" i="1"/>
  <c r="AN700" i="1"/>
  <c r="AK490" i="1"/>
  <c r="AK474" i="1"/>
  <c r="AD341" i="1"/>
  <c r="AG341" i="1"/>
  <c r="AF341" i="1"/>
  <c r="AO341" i="1"/>
  <c r="AH341" i="1"/>
  <c r="AK341" i="1"/>
  <c r="AJ341" i="1"/>
  <c r="AL341" i="1"/>
  <c r="AE341" i="1"/>
  <c r="AN341" i="1"/>
  <c r="AI341" i="1"/>
  <c r="Z341" i="1"/>
  <c r="N341" i="1" s="1"/>
  <c r="AM341" i="1"/>
  <c r="AS477" i="1"/>
  <c r="AR486" i="1"/>
  <c r="AH546" i="1"/>
  <c r="AI546" i="1"/>
  <c r="AJ546" i="1"/>
  <c r="AM546" i="1"/>
  <c r="AN546" i="1"/>
  <c r="Z546" i="1"/>
  <c r="N546" i="1" s="1"/>
  <c r="AH832" i="1"/>
  <c r="AE832" i="1"/>
  <c r="AI832" i="1"/>
  <c r="AM832" i="1"/>
  <c r="Z832" i="1"/>
  <c r="N832" i="1" s="1"/>
  <c r="AK832" i="1"/>
  <c r="AD832" i="1"/>
  <c r="AS727" i="1"/>
  <c r="AS811" i="1"/>
  <c r="AS891" i="1"/>
  <c r="AU417" i="1"/>
  <c r="AS565" i="1"/>
  <c r="AR605" i="1"/>
  <c r="AR759" i="1"/>
  <c r="AS783" i="1"/>
  <c r="AR424" i="1"/>
  <c r="AU445" i="1"/>
  <c r="AS521" i="1"/>
  <c r="AS541" i="1"/>
  <c r="AT503" i="1"/>
  <c r="AT303" i="1"/>
  <c r="AS461" i="1"/>
  <c r="AS504" i="1"/>
  <c r="AA540" i="1"/>
  <c r="R540" i="1" s="1"/>
  <c r="AQ696" i="1"/>
  <c r="AT299" i="1"/>
  <c r="AQ425" i="1"/>
  <c r="AS439" i="1"/>
  <c r="AT571" i="1"/>
  <c r="AS703" i="1"/>
  <c r="AR756" i="1"/>
  <c r="AS835" i="1"/>
  <c r="AR297" i="1"/>
  <c r="AU453" i="1"/>
  <c r="AR743" i="1"/>
  <c r="AU305" i="10"/>
  <c r="Z432" i="10"/>
  <c r="N432" i="10" s="1"/>
  <c r="DB432" i="10" s="1"/>
  <c r="AJ464" i="10"/>
  <c r="AJ496" i="10"/>
  <c r="AJ556" i="10"/>
  <c r="AH604" i="10"/>
  <c r="AR722" i="10"/>
  <c r="AJ754" i="10"/>
  <c r="AS757" i="10"/>
  <c r="AN770" i="10"/>
  <c r="Z834" i="10"/>
  <c r="N834" i="10" s="1"/>
  <c r="DB834" i="10" s="1"/>
  <c r="AH850" i="10"/>
  <c r="Z866" i="10"/>
  <c r="N866" i="10" s="1"/>
  <c r="DB866" i="10" s="1"/>
  <c r="AH882" i="10"/>
  <c r="AD890" i="10"/>
  <c r="AL942" i="10"/>
  <c r="AD990" i="10"/>
  <c r="AN994" i="10"/>
  <c r="AT691" i="10"/>
  <c r="AR617" i="10"/>
  <c r="AU337" i="10"/>
  <c r="AD426" i="10"/>
  <c r="AN432" i="10"/>
  <c r="AH464" i="10"/>
  <c r="AH496" i="10"/>
  <c r="AH556" i="10"/>
  <c r="AF604" i="10"/>
  <c r="AP550" i="10"/>
  <c r="AD682" i="10"/>
  <c r="AH754" i="10"/>
  <c r="AL770" i="10"/>
  <c r="AN790" i="10"/>
  <c r="Z790" i="10"/>
  <c r="N790" i="10" s="1"/>
  <c r="DB790" i="10" s="1"/>
  <c r="AN834" i="10"/>
  <c r="AF850" i="10"/>
  <c r="AN866" i="10"/>
  <c r="AF882" i="10"/>
  <c r="Z890" i="10"/>
  <c r="N890" i="10" s="1"/>
  <c r="DB890" i="10" s="1"/>
  <c r="AN898" i="10"/>
  <c r="AJ942" i="10"/>
  <c r="AL994" i="10"/>
  <c r="AT707" i="10"/>
  <c r="AT735" i="10"/>
  <c r="AL410" i="10"/>
  <c r="AJ432" i="10"/>
  <c r="AD464" i="10"/>
  <c r="AD496" i="10"/>
  <c r="AD556" i="10"/>
  <c r="AN636" i="10"/>
  <c r="AR670" i="10"/>
  <c r="AD754" i="10"/>
  <c r="AH770" i="10"/>
  <c r="AJ790" i="10"/>
  <c r="AS813" i="10"/>
  <c r="AJ834" i="10"/>
  <c r="AJ866" i="10"/>
  <c r="Z882" i="10"/>
  <c r="N882" i="10" s="1"/>
  <c r="DB882" i="10" s="1"/>
  <c r="AN890" i="10"/>
  <c r="AJ898" i="10"/>
  <c r="AF942" i="10"/>
  <c r="AN990" i="10"/>
  <c r="AH994" i="10"/>
  <c r="AS708" i="10"/>
  <c r="AA716" i="10"/>
  <c r="R716" i="10" s="1"/>
  <c r="DD716" i="10" s="1"/>
  <c r="AS736" i="10"/>
  <c r="AA545" i="10"/>
  <c r="R545" i="10" s="1"/>
  <c r="DD545" i="10" s="1"/>
  <c r="AR358" i="10"/>
  <c r="AH410" i="10"/>
  <c r="AU418" i="10"/>
  <c r="AH432" i="10"/>
  <c r="Z604" i="10"/>
  <c r="N604" i="10" s="1"/>
  <c r="DB604" i="10" s="1"/>
  <c r="AF636" i="10"/>
  <c r="AF770" i="10"/>
  <c r="AR782" i="10"/>
  <c r="AH790" i="10"/>
  <c r="AH834" i="10"/>
  <c r="Z850" i="10"/>
  <c r="N850" i="10" s="1"/>
  <c r="DB850" i="10" s="1"/>
  <c r="AH866" i="10"/>
  <c r="AL890" i="10"/>
  <c r="AH898" i="10"/>
  <c r="AD942" i="10"/>
  <c r="AL990" i="10"/>
  <c r="AF994" i="10"/>
  <c r="AA668" i="10"/>
  <c r="R668" i="10" s="1"/>
  <c r="DD668" i="10" s="1"/>
  <c r="AS692" i="10"/>
  <c r="AA473" i="10"/>
  <c r="R473" i="10" s="1"/>
  <c r="DD473" i="10" s="1"/>
  <c r="W995" i="10"/>
  <c r="AC995" i="10"/>
  <c r="AY995" i="10"/>
  <c r="BG995" i="10"/>
  <c r="AY831" i="10"/>
  <c r="BC831" i="10"/>
  <c r="BG831" i="10"/>
  <c r="AC831" i="10"/>
  <c r="AT937" i="1"/>
  <c r="AD410" i="10"/>
  <c r="AS421" i="10"/>
  <c r="AT423" i="10"/>
  <c r="AU344" i="10"/>
  <c r="AF432" i="10"/>
  <c r="Z464" i="10"/>
  <c r="N464" i="10" s="1"/>
  <c r="DB464" i="10" s="1"/>
  <c r="Z556" i="10"/>
  <c r="N556" i="10" s="1"/>
  <c r="DB556" i="10" s="1"/>
  <c r="AN604" i="10"/>
  <c r="AP566" i="10"/>
  <c r="Z754" i="10"/>
  <c r="N754" i="10" s="1"/>
  <c r="DB754" i="10" s="1"/>
  <c r="AD770" i="10"/>
  <c r="AF790" i="10"/>
  <c r="AF834" i="10"/>
  <c r="AN850" i="10"/>
  <c r="AF866" i="10"/>
  <c r="AN882" i="10"/>
  <c r="AJ890" i="10"/>
  <c r="AF898" i="10"/>
  <c r="AS913" i="10"/>
  <c r="AR974" i="10"/>
  <c r="AS981" i="10"/>
  <c r="AJ990" i="10"/>
  <c r="AD994" i="10"/>
  <c r="AS577" i="10"/>
  <c r="AE777" i="10"/>
  <c r="AG777" i="10"/>
  <c r="AI777" i="10"/>
  <c r="AK777" i="10"/>
  <c r="AM777" i="10"/>
  <c r="Y777" i="10"/>
  <c r="J777" i="10" s="1"/>
  <c r="CZ777" i="10" s="1"/>
  <c r="AA1002" i="1"/>
  <c r="R1002" i="1" s="1"/>
  <c r="AT427" i="10"/>
  <c r="AN496" i="10"/>
  <c r="AN556" i="10"/>
  <c r="AL604" i="10"/>
  <c r="AS685" i="10"/>
  <c r="AN754" i="10"/>
  <c r="AL850" i="10"/>
  <c r="AL882" i="10"/>
  <c r="AH890" i="10"/>
  <c r="AD898" i="10"/>
  <c r="Z942" i="10"/>
  <c r="N942" i="10" s="1"/>
  <c r="DB942" i="10" s="1"/>
  <c r="AS953" i="10"/>
  <c r="AH990" i="10"/>
  <c r="AS1013" i="10"/>
  <c r="AR585" i="10"/>
  <c r="AR593" i="10"/>
  <c r="AA736" i="10"/>
  <c r="R736" i="10" s="1"/>
  <c r="DD736" i="10" s="1"/>
  <c r="AA846" i="1"/>
  <c r="R846" i="1" s="1"/>
  <c r="AR425" i="10"/>
  <c r="AS424" i="10"/>
  <c r="AL464" i="10"/>
  <c r="AL496" i="10"/>
  <c r="AN942" i="10"/>
  <c r="AF990" i="10"/>
  <c r="AS676" i="10"/>
  <c r="AA684" i="10"/>
  <c r="R684" i="10" s="1"/>
  <c r="DD684" i="10" s="1"/>
  <c r="AT727" i="10"/>
  <c r="AS497" i="10"/>
  <c r="AS505" i="10"/>
  <c r="L1012" i="10"/>
  <c r="F1008" i="10"/>
  <c r="P1002" i="10"/>
  <c r="S830" i="10"/>
  <c r="S826" i="10"/>
  <c r="P820" i="10"/>
  <c r="S818" i="10"/>
  <c r="L810" i="10"/>
  <c r="S725" i="10"/>
  <c r="L703" i="10"/>
  <c r="P701" i="10"/>
  <c r="F695" i="10"/>
  <c r="S689" i="10"/>
  <c r="L687" i="10"/>
  <c r="S681" i="10"/>
  <c r="S679" i="10"/>
  <c r="S671" i="10"/>
  <c r="P667" i="10"/>
  <c r="P663" i="10"/>
  <c r="F585" i="10"/>
  <c r="P450" i="10"/>
  <c r="S444" i="10"/>
  <c r="L440" i="10"/>
  <c r="P434" i="10"/>
  <c r="S428" i="10"/>
  <c r="F420" i="10"/>
  <c r="F416" i="10"/>
  <c r="F410" i="10"/>
  <c r="S408" i="10"/>
  <c r="L404" i="10"/>
  <c r="S402" i="10"/>
  <c r="AZ816" i="10"/>
  <c r="W779" i="10"/>
  <c r="W379" i="10"/>
  <c r="AN379" i="10" s="1"/>
  <c r="W363" i="10"/>
  <c r="W355" i="10"/>
  <c r="W349" i="10"/>
  <c r="AF349" i="10" s="1"/>
  <c r="W343" i="10"/>
  <c r="AF343" i="10" s="1"/>
  <c r="W337" i="10"/>
  <c r="L998" i="1"/>
  <c r="S975" i="1"/>
  <c r="L971" i="1"/>
  <c r="F967" i="1"/>
  <c r="S954" i="1"/>
  <c r="L944" i="1"/>
  <c r="P921" i="1"/>
  <c r="L893" i="1"/>
  <c r="L889" i="1"/>
  <c r="F883" i="1"/>
  <c r="S717" i="1"/>
  <c r="L699" i="1"/>
  <c r="L693" i="1"/>
  <c r="L689" i="1"/>
  <c r="F658" i="1"/>
  <c r="F654" i="1"/>
  <c r="F650" i="1"/>
  <c r="F646" i="1"/>
  <c r="F642" i="1"/>
  <c r="P640" i="1"/>
  <c r="F1012" i="10"/>
  <c r="S1006" i="10"/>
  <c r="L1002" i="10"/>
  <c r="S939" i="10"/>
  <c r="P830" i="10"/>
  <c r="P826" i="10"/>
  <c r="L820" i="10"/>
  <c r="P818" i="10"/>
  <c r="F810" i="10"/>
  <c r="P725" i="10"/>
  <c r="F703" i="10"/>
  <c r="L701" i="10"/>
  <c r="S693" i="10"/>
  <c r="F687" i="10"/>
  <c r="P681" i="10"/>
  <c r="P679" i="10"/>
  <c r="P671" i="10"/>
  <c r="L667" i="10"/>
  <c r="L663" i="10"/>
  <c r="S583" i="10"/>
  <c r="L450" i="10"/>
  <c r="P444" i="10"/>
  <c r="S438" i="10"/>
  <c r="L434" i="10"/>
  <c r="P428" i="10"/>
  <c r="S418" i="10"/>
  <c r="S414" i="10"/>
  <c r="S412" i="10"/>
  <c r="P408" i="10"/>
  <c r="F404" i="10"/>
  <c r="P402" i="10"/>
  <c r="AB705" i="10"/>
  <c r="AA705" i="10" s="1"/>
  <c r="R705" i="10" s="1"/>
  <c r="DD705" i="10" s="1"/>
  <c r="BF619" i="10"/>
  <c r="AU619" i="10" s="1"/>
  <c r="BF573" i="10"/>
  <c r="AU573" i="10" s="1"/>
  <c r="AZ428" i="10"/>
  <c r="AR428" i="10" s="1"/>
  <c r="CY946" i="1"/>
  <c r="CY925" i="1"/>
  <c r="CY695" i="1"/>
  <c r="CY687" i="1"/>
  <c r="F998" i="1"/>
  <c r="F971" i="1"/>
  <c r="F944" i="1"/>
  <c r="L921" i="1"/>
  <c r="F893" i="1"/>
  <c r="S887" i="1"/>
  <c r="F699" i="1"/>
  <c r="F693" i="1"/>
  <c r="F689" i="1"/>
  <c r="S656" i="1"/>
  <c r="S652" i="1"/>
  <c r="S648" i="1"/>
  <c r="S644" i="1"/>
  <c r="L640" i="1"/>
  <c r="S584" i="1"/>
  <c r="F544" i="1"/>
  <c r="S502" i="1"/>
  <c r="L498" i="1"/>
  <c r="AC606" i="1"/>
  <c r="AA606" i="1" s="1"/>
  <c r="R606" i="1" s="1"/>
  <c r="AY604" i="1"/>
  <c r="AQ604" i="1" s="1"/>
  <c r="L1010" i="10"/>
  <c r="L1006" i="10"/>
  <c r="S1000" i="10"/>
  <c r="F939" i="10"/>
  <c r="S824" i="10"/>
  <c r="P816" i="10"/>
  <c r="S814" i="10"/>
  <c r="P699" i="10"/>
  <c r="L693" i="10"/>
  <c r="P685" i="10"/>
  <c r="S665" i="10"/>
  <c r="P661" i="10"/>
  <c r="S611" i="10"/>
  <c r="P607" i="10"/>
  <c r="L583" i="10"/>
  <c r="P448" i="10"/>
  <c r="S442" i="10"/>
  <c r="L438" i="10"/>
  <c r="P432" i="10"/>
  <c r="L418" i="10"/>
  <c r="L414" i="10"/>
  <c r="L412" i="10"/>
  <c r="S406" i="10"/>
  <c r="S400" i="10"/>
  <c r="W937" i="10"/>
  <c r="AZ808" i="10"/>
  <c r="AR808" i="10" s="1"/>
  <c r="AV788" i="10"/>
  <c r="AP788" i="10" s="1"/>
  <c r="P1000" i="1"/>
  <c r="P969" i="1"/>
  <c r="S946" i="1"/>
  <c r="P942" i="1"/>
  <c r="L887" i="1"/>
  <c r="P691" i="1"/>
  <c r="P687" i="1"/>
  <c r="L644" i="1"/>
  <c r="S1004" i="10"/>
  <c r="P1000" i="10"/>
  <c r="S937" i="10"/>
  <c r="P824" i="10"/>
  <c r="S822" i="10"/>
  <c r="L816" i="10"/>
  <c r="P814" i="10"/>
  <c r="P812" i="10"/>
  <c r="S727" i="10"/>
  <c r="L699" i="10"/>
  <c r="S683" i="10"/>
  <c r="S677" i="10"/>
  <c r="S669" i="10"/>
  <c r="P665" i="10"/>
  <c r="L661" i="10"/>
  <c r="S452" i="10"/>
  <c r="L448" i="10"/>
  <c r="P442" i="10"/>
  <c r="S436" i="10"/>
  <c r="L432" i="10"/>
  <c r="P406" i="10"/>
  <c r="P400" i="10"/>
  <c r="BE869" i="10"/>
  <c r="AT869" i="10" s="1"/>
  <c r="AV728" i="10"/>
  <c r="AP728" i="10" s="1"/>
  <c r="W527" i="10"/>
  <c r="W509" i="10"/>
  <c r="W507" i="10"/>
  <c r="W505" i="10"/>
  <c r="CY921" i="1"/>
  <c r="CY893" i="1"/>
  <c r="CY701" i="1"/>
  <c r="CY658" i="1"/>
  <c r="CY650" i="1"/>
  <c r="CY642" i="1"/>
  <c r="L1000" i="1"/>
  <c r="S973" i="1"/>
  <c r="L969" i="1"/>
  <c r="P946" i="1"/>
  <c r="L942" i="1"/>
  <c r="L927" i="1"/>
  <c r="S925" i="1"/>
  <c r="P895" i="1"/>
  <c r="L891" i="1"/>
  <c r="S715" i="1"/>
  <c r="L703" i="1"/>
  <c r="L701" i="1"/>
  <c r="L697" i="1"/>
  <c r="L695" i="1"/>
  <c r="L691" i="1"/>
  <c r="L687" i="1"/>
  <c r="F584" i="1"/>
  <c r="P546" i="1"/>
  <c r="L542" i="1"/>
  <c r="S528" i="1"/>
  <c r="L510" i="1"/>
  <c r="F506" i="1"/>
  <c r="S500" i="1"/>
  <c r="S395" i="1"/>
  <c r="S1008" i="10"/>
  <c r="P1004" i="10"/>
  <c r="L1000" i="10"/>
  <c r="P937" i="10"/>
  <c r="L824" i="10"/>
  <c r="P822" i="10"/>
  <c r="L814" i="10"/>
  <c r="P727" i="10"/>
  <c r="S695" i="10"/>
  <c r="S691" i="10"/>
  <c r="P683" i="10"/>
  <c r="P677" i="10"/>
  <c r="P669" i="10"/>
  <c r="L665" i="10"/>
  <c r="S605" i="10"/>
  <c r="S585" i="10"/>
  <c r="P452" i="10"/>
  <c r="S446" i="10"/>
  <c r="L442" i="10"/>
  <c r="P436" i="10"/>
  <c r="S430" i="10"/>
  <c r="S416" i="10"/>
  <c r="S410" i="10"/>
  <c r="L406" i="10"/>
  <c r="L400" i="10"/>
  <c r="BF873" i="10"/>
  <c r="AU873" i="10" s="1"/>
  <c r="W843" i="10"/>
  <c r="AV718" i="10"/>
  <c r="AP718" i="10" s="1"/>
  <c r="BD704" i="10"/>
  <c r="AT704" i="10" s="1"/>
  <c r="BD586" i="10"/>
  <c r="AX429" i="10"/>
  <c r="AQ429" i="10" s="1"/>
  <c r="AX421" i="10"/>
  <c r="AQ421" i="10" s="1"/>
  <c r="AB373" i="10"/>
  <c r="CY1000" i="1"/>
  <c r="CY942" i="1"/>
  <c r="CY883" i="1"/>
  <c r="CY691" i="1"/>
  <c r="CY640" i="1"/>
  <c r="S967" i="1"/>
  <c r="L946" i="1"/>
  <c r="L925" i="1"/>
  <c r="L895" i="1"/>
  <c r="S883" i="1"/>
  <c r="P715" i="1"/>
  <c r="S658" i="1"/>
  <c r="S654" i="1"/>
  <c r="S650" i="1"/>
  <c r="S646" i="1"/>
  <c r="S642" i="1"/>
  <c r="S538" i="1"/>
  <c r="L528" i="1"/>
  <c r="F510" i="1"/>
  <c r="AX905" i="1"/>
  <c r="AQ905" i="1" s="1"/>
  <c r="BE751" i="1"/>
  <c r="AT751" i="1" s="1"/>
  <c r="AS788" i="10"/>
  <c r="S1012" i="10"/>
  <c r="P1008" i="10"/>
  <c r="L1004" i="10"/>
  <c r="L937" i="10"/>
  <c r="L822" i="10"/>
  <c r="S810" i="10"/>
  <c r="L727" i="10"/>
  <c r="S703" i="10"/>
  <c r="P695" i="10"/>
  <c r="L691" i="10"/>
  <c r="S687" i="10"/>
  <c r="L683" i="10"/>
  <c r="L677" i="10"/>
  <c r="L669" i="10"/>
  <c r="P585" i="10"/>
  <c r="L452" i="10"/>
  <c r="P446" i="10"/>
  <c r="S440" i="10"/>
  <c r="L436" i="10"/>
  <c r="P430" i="10"/>
  <c r="S420" i="10"/>
  <c r="P416" i="10"/>
  <c r="P410" i="10"/>
  <c r="S404" i="10"/>
  <c r="S398" i="10"/>
  <c r="S998" i="1"/>
  <c r="S971" i="1"/>
  <c r="P967" i="1"/>
  <c r="P956" i="1"/>
  <c r="S944" i="1"/>
  <c r="S889" i="1"/>
  <c r="P883" i="1"/>
  <c r="L715" i="1"/>
  <c r="S699" i="1"/>
  <c r="S693" i="1"/>
  <c r="S689" i="1"/>
  <c r="P658" i="1"/>
  <c r="P654" i="1"/>
  <c r="P650" i="1"/>
  <c r="P646" i="1"/>
  <c r="P642" i="1"/>
  <c r="AV532" i="1"/>
  <c r="AP532" i="1" s="1"/>
  <c r="P532" i="1"/>
  <c r="F472" i="1"/>
  <c r="L472" i="1"/>
  <c r="F397" i="1"/>
  <c r="L397" i="1"/>
  <c r="P397" i="1"/>
  <c r="F395" i="1"/>
  <c r="L395" i="1"/>
  <c r="F393" i="1"/>
  <c r="L393" i="1"/>
  <c r="P393" i="1"/>
  <c r="F380" i="1"/>
  <c r="P380" i="1"/>
  <c r="S380" i="1"/>
  <c r="P378" i="1"/>
  <c r="S378" i="1"/>
  <c r="W962" i="1"/>
  <c r="W942" i="1"/>
  <c r="AR816" i="10"/>
  <c r="S450" i="10"/>
  <c r="L446" i="10"/>
  <c r="P440" i="10"/>
  <c r="S434" i="10"/>
  <c r="L430" i="10"/>
  <c r="L420" i="10"/>
  <c r="Y904" i="10"/>
  <c r="J904" i="10" s="1"/>
  <c r="CZ904" i="10" s="1"/>
  <c r="BB882" i="10"/>
  <c r="BC876" i="10"/>
  <c r="BE874" i="10"/>
  <c r="W421" i="10"/>
  <c r="W419" i="10"/>
  <c r="CY998" i="1"/>
  <c r="CY967" i="1"/>
  <c r="CY689" i="1"/>
  <c r="W947" i="1"/>
  <c r="AH947" i="1" s="1"/>
  <c r="AV570" i="1"/>
  <c r="AP570" i="1" s="1"/>
  <c r="F570" i="1"/>
  <c r="F455" i="1"/>
  <c r="P455" i="1"/>
  <c r="S455" i="1"/>
  <c r="F451" i="1"/>
  <c r="P451" i="1"/>
  <c r="S451" i="1"/>
  <c r="F447" i="1"/>
  <c r="P447" i="1"/>
  <c r="S447" i="1"/>
  <c r="F443" i="1"/>
  <c r="P443" i="1"/>
  <c r="S443" i="1"/>
  <c r="P441" i="1"/>
  <c r="S441" i="1"/>
  <c r="F439" i="1"/>
  <c r="P439" i="1"/>
  <c r="S439" i="1"/>
  <c r="P437" i="1"/>
  <c r="S437" i="1"/>
  <c r="F435" i="1"/>
  <c r="P435" i="1"/>
  <c r="S435" i="1"/>
  <c r="P433" i="1"/>
  <c r="S433" i="1"/>
  <c r="F431" i="1"/>
  <c r="P431" i="1"/>
  <c r="S431" i="1"/>
  <c r="P429" i="1"/>
  <c r="S429" i="1"/>
  <c r="F427" i="1"/>
  <c r="P427" i="1"/>
  <c r="S427" i="1"/>
  <c r="P425" i="1"/>
  <c r="S425" i="1"/>
  <c r="F423" i="1"/>
  <c r="P423" i="1"/>
  <c r="S423" i="1"/>
  <c r="P421" i="1"/>
  <c r="S421" i="1"/>
  <c r="F419" i="1"/>
  <c r="P419" i="1"/>
  <c r="S419" i="1"/>
  <c r="P417" i="1"/>
  <c r="S417" i="1"/>
  <c r="F415" i="1"/>
  <c r="P415" i="1"/>
  <c r="S415" i="1"/>
  <c r="P413" i="1"/>
  <c r="S413" i="1"/>
  <c r="F411" i="1"/>
  <c r="P411" i="1"/>
  <c r="S411" i="1"/>
  <c r="P409" i="1"/>
  <c r="S409" i="1"/>
  <c r="F407" i="1"/>
  <c r="L407" i="1"/>
  <c r="F405" i="1"/>
  <c r="L405" i="1"/>
  <c r="P405" i="1"/>
  <c r="F403" i="1"/>
  <c r="L403" i="1"/>
  <c r="F401" i="1"/>
  <c r="L401" i="1"/>
  <c r="P401" i="1"/>
  <c r="F399" i="1"/>
  <c r="L399" i="1"/>
  <c r="F384" i="1"/>
  <c r="P384" i="1"/>
  <c r="S384" i="1"/>
  <c r="P382" i="1"/>
  <c r="S382" i="1"/>
  <c r="W378" i="1"/>
  <c r="AD378" i="1" s="1"/>
  <c r="AY341" i="1"/>
  <c r="F341" i="1"/>
  <c r="E933" i="1"/>
  <c r="E925" i="1"/>
  <c r="E917" i="1"/>
  <c r="E909" i="1"/>
  <c r="E901" i="1"/>
  <c r="E893" i="1"/>
  <c r="W891" i="1"/>
  <c r="E885" i="1"/>
  <c r="AV716" i="1"/>
  <c r="AP716" i="1" s="1"/>
  <c r="W624" i="1"/>
  <c r="W620" i="1"/>
  <c r="W596" i="1"/>
  <c r="W592" i="1"/>
  <c r="BB479" i="1"/>
  <c r="AS479" i="1" s="1"/>
  <c r="W419" i="1"/>
  <c r="W411" i="1"/>
  <c r="BB386" i="1"/>
  <c r="T256" i="2"/>
  <c r="E257" i="1" s="1"/>
  <c r="BC257" i="1" s="1"/>
  <c r="T252" i="2"/>
  <c r="T173" i="2"/>
  <c r="T167" i="2"/>
  <c r="E168" i="1" s="1"/>
  <c r="BF1006" i="1"/>
  <c r="AZ962" i="1"/>
  <c r="AR962" i="1" s="1"/>
  <c r="BD952" i="1"/>
  <c r="AT952" i="1" s="1"/>
  <c r="BF741" i="1"/>
  <c r="AU741" i="1" s="1"/>
  <c r="AX731" i="1"/>
  <c r="AQ731" i="1" s="1"/>
  <c r="W588" i="1"/>
  <c r="BF521" i="1"/>
  <c r="AU521" i="1" s="1"/>
  <c r="AX469" i="1"/>
  <c r="AQ469" i="1" s="1"/>
  <c r="W463" i="1"/>
  <c r="E686" i="1"/>
  <c r="E497" i="1"/>
  <c r="E491" i="1"/>
  <c r="E472" i="1"/>
  <c r="E464" i="1"/>
  <c r="E456" i="1"/>
  <c r="E404" i="1"/>
  <c r="E389" i="1"/>
  <c r="T239" i="2"/>
  <c r="T213" i="2"/>
  <c r="T207" i="2"/>
  <c r="AG830" i="1"/>
  <c r="E954" i="1"/>
  <c r="E345" i="1"/>
  <c r="E328" i="1"/>
  <c r="E296" i="1"/>
  <c r="AW296" i="1" s="1"/>
  <c r="AP296" i="1" s="1"/>
  <c r="E994" i="1"/>
  <c r="E986" i="1"/>
  <c r="E978" i="1"/>
  <c r="E970" i="1"/>
  <c r="E946" i="1"/>
  <c r="W846" i="1"/>
  <c r="W842" i="1"/>
  <c r="W830" i="1"/>
  <c r="AV800" i="1"/>
  <c r="AP800" i="1" s="1"/>
  <c r="AV794" i="1"/>
  <c r="AP794" i="1" s="1"/>
  <c r="W637" i="1"/>
  <c r="W631" i="1"/>
  <c r="W627" i="1"/>
  <c r="W595" i="1"/>
  <c r="AX553" i="1"/>
  <c r="AQ553" i="1" s="1"/>
  <c r="AX551" i="1"/>
  <c r="AQ551" i="1" s="1"/>
  <c r="W547" i="1"/>
  <c r="W545" i="1"/>
  <c r="W541" i="1"/>
  <c r="W539" i="1"/>
  <c r="W511" i="1"/>
  <c r="W509" i="1"/>
  <c r="AV488" i="1"/>
  <c r="AP488" i="1" s="1"/>
  <c r="AC389" i="1"/>
  <c r="AA389" i="1" s="1"/>
  <c r="R389" i="1" s="1"/>
  <c r="E715" i="1"/>
  <c r="E640" i="1"/>
  <c r="T217" i="2"/>
  <c r="E218" i="10" s="1"/>
  <c r="T185" i="2"/>
  <c r="T179" i="2"/>
  <c r="E180" i="10" s="1"/>
  <c r="E938" i="1"/>
  <c r="E930" i="1"/>
  <c r="E922" i="1"/>
  <c r="E914" i="1"/>
  <c r="E906" i="1"/>
  <c r="E898" i="1"/>
  <c r="BE867" i="1"/>
  <c r="AT867" i="1" s="1"/>
  <c r="AZ782" i="1"/>
  <c r="AR782" i="1" s="1"/>
  <c r="BC397" i="1"/>
  <c r="AS397" i="1" s="1"/>
  <c r="E718" i="1"/>
  <c r="E646" i="1"/>
  <c r="E583" i="1"/>
  <c r="E381" i="1"/>
  <c r="T261" i="2"/>
  <c r="T259" i="2"/>
  <c r="T255" i="2"/>
  <c r="T253" i="2"/>
  <c r="E254" i="1" s="1"/>
  <c r="T176" i="2"/>
  <c r="E177" i="1" s="1"/>
  <c r="T170" i="2"/>
  <c r="T138" i="2"/>
  <c r="BF789" i="1"/>
  <c r="AU789" i="1" s="1"/>
  <c r="BB288" i="1"/>
  <c r="E664" i="10"/>
  <c r="AW664" i="10" s="1"/>
  <c r="T248" i="2"/>
  <c r="T210" i="2"/>
  <c r="T204" i="2"/>
  <c r="E205" i="10" s="1"/>
  <c r="E752" i="1"/>
  <c r="T284" i="2"/>
  <c r="T233" i="2"/>
  <c r="E234" i="1" s="1"/>
  <c r="T227" i="2"/>
  <c r="E228" i="10" s="1"/>
  <c r="T201" i="2"/>
  <c r="E202" i="10" s="1"/>
  <c r="T195" i="2"/>
  <c r="E196" i="1" s="1"/>
  <c r="T163" i="2"/>
  <c r="E164" i="10" s="1"/>
  <c r="T157" i="2"/>
  <c r="E158" i="10" s="1"/>
  <c r="I213" i="10"/>
  <c r="I213" i="1"/>
  <c r="I210" i="10"/>
  <c r="I210" i="1"/>
  <c r="I207" i="10"/>
  <c r="I207" i="1"/>
  <c r="I130" i="1"/>
  <c r="I130" i="10"/>
  <c r="I127" i="1"/>
  <c r="I127" i="10"/>
  <c r="I124" i="1"/>
  <c r="I124" i="10"/>
  <c r="I121" i="10"/>
  <c r="I121" i="1"/>
  <c r="I204" i="1"/>
  <c r="BD224" i="1"/>
  <c r="T249" i="2"/>
  <c r="E250" i="1" s="1"/>
  <c r="AC250" i="1" s="1"/>
  <c r="T246" i="2"/>
  <c r="T240" i="2"/>
  <c r="T211" i="2"/>
  <c r="E212" i="1" s="1"/>
  <c r="T208" i="2"/>
  <c r="E209" i="1" s="1"/>
  <c r="T205" i="2"/>
  <c r="E206" i="1" s="1"/>
  <c r="AY206" i="1" s="1"/>
  <c r="T122" i="2"/>
  <c r="E123" i="10" s="1"/>
  <c r="T271" i="2"/>
  <c r="E272" i="10" s="1"/>
  <c r="AC272" i="10" s="1"/>
  <c r="T268" i="2"/>
  <c r="E269" i="1" s="1"/>
  <c r="T265" i="2"/>
  <c r="E266" i="1" s="1"/>
  <c r="T223" i="2"/>
  <c r="E224" i="1" s="1"/>
  <c r="BG224" i="1" s="1"/>
  <c r="T220" i="2"/>
  <c r="E171" i="1"/>
  <c r="BG171" i="1" s="1"/>
  <c r="T150" i="2"/>
  <c r="E151" i="10" s="1"/>
  <c r="BE151" i="10" s="1"/>
  <c r="T175" i="2"/>
  <c r="E176" i="10" s="1"/>
  <c r="W176" i="10" s="1"/>
  <c r="Z176" i="10" s="1"/>
  <c r="N176" i="10" s="1"/>
  <c r="T172" i="2"/>
  <c r="T169" i="2"/>
  <c r="E170" i="1" s="1"/>
  <c r="BA170" i="1" s="1"/>
  <c r="T134" i="2"/>
  <c r="T280" i="2"/>
  <c r="E281" i="1" s="1"/>
  <c r="AY281" i="1" s="1"/>
  <c r="T277" i="2"/>
  <c r="T232" i="2"/>
  <c r="E233" i="1" s="1"/>
  <c r="BG233" i="1" s="1"/>
  <c r="T200" i="2"/>
  <c r="E201" i="10" s="1"/>
  <c r="BA201" i="10" s="1"/>
  <c r="T197" i="2"/>
  <c r="E198" i="10" s="1"/>
  <c r="AC198" i="10" s="1"/>
  <c r="T194" i="2"/>
  <c r="E195" i="10" s="1"/>
  <c r="T191" i="2"/>
  <c r="T165" i="2"/>
  <c r="E166" i="10" s="1"/>
  <c r="AY166" i="10" s="1"/>
  <c r="T162" i="2"/>
  <c r="T159" i="2"/>
  <c r="E160" i="1" s="1"/>
  <c r="W160" i="1" s="1"/>
  <c r="T156" i="2"/>
  <c r="E157" i="10" s="1"/>
  <c r="AY157" i="10" s="1"/>
  <c r="T117" i="2"/>
  <c r="E118" i="1" s="1"/>
  <c r="BA118" i="1" s="1"/>
  <c r="T111" i="2"/>
  <c r="T273" i="2"/>
  <c r="E274" i="10" s="1"/>
  <c r="BF274" i="10" s="1"/>
  <c r="T270" i="2"/>
  <c r="T267" i="2"/>
  <c r="E268" i="10" s="1"/>
  <c r="T264" i="2"/>
  <c r="E265" i="10" s="1"/>
  <c r="T225" i="2"/>
  <c r="E226" i="10" s="1"/>
  <c r="T222" i="2"/>
  <c r="E223" i="10" s="1"/>
  <c r="W223" i="10" s="1"/>
  <c r="T219" i="2"/>
  <c r="E220" i="10" s="1"/>
  <c r="AC220" i="10" s="1"/>
  <c r="T216" i="2"/>
  <c r="E217" i="10" s="1"/>
  <c r="T187" i="2"/>
  <c r="E188" i="10" s="1"/>
  <c r="T184" i="2"/>
  <c r="T181" i="2"/>
  <c r="E182" i="10" s="1"/>
  <c r="AC182" i="10" s="1"/>
  <c r="T152" i="2"/>
  <c r="T146" i="2"/>
  <c r="E147" i="1" s="1"/>
  <c r="T260" i="2"/>
  <c r="E261" i="1" s="1"/>
  <c r="T257" i="2"/>
  <c r="E258" i="1" s="1"/>
  <c r="T254" i="2"/>
  <c r="T251" i="2"/>
  <c r="E252" i="1" s="1"/>
  <c r="T177" i="2"/>
  <c r="E178" i="1" s="1"/>
  <c r="F178" i="1" s="1"/>
  <c r="T174" i="2"/>
  <c r="T171" i="2"/>
  <c r="E172" i="1" s="1"/>
  <c r="T168" i="2"/>
  <c r="T247" i="2"/>
  <c r="E248" i="1" s="1"/>
  <c r="BG248" i="1" s="1"/>
  <c r="T241" i="2"/>
  <c r="E242" i="1" s="1"/>
  <c r="T212" i="2"/>
  <c r="T209" i="2"/>
  <c r="T206" i="2"/>
  <c r="T203" i="2"/>
  <c r="E204" i="10" s="1"/>
  <c r="BC204" i="10" s="1"/>
  <c r="T126" i="2"/>
  <c r="E127" i="1" s="1"/>
  <c r="AY127" i="1" s="1"/>
  <c r="T279" i="2"/>
  <c r="E280" i="1" s="1"/>
  <c r="T276" i="2"/>
  <c r="E277" i="10" s="1"/>
  <c r="BA277" i="10" s="1"/>
  <c r="T231" i="2"/>
  <c r="E232" i="1" s="1"/>
  <c r="T228" i="2"/>
  <c r="E229" i="1" s="1"/>
  <c r="T199" i="2"/>
  <c r="E200" i="10" s="1"/>
  <c r="T196" i="2"/>
  <c r="E197" i="10" s="1"/>
  <c r="T193" i="2"/>
  <c r="T164" i="2"/>
  <c r="E165" i="1" s="1"/>
  <c r="T161" i="2"/>
  <c r="T158" i="2"/>
  <c r="T113" i="2"/>
  <c r="T110" i="2"/>
  <c r="E269" i="10"/>
  <c r="AX269" i="10" s="1"/>
  <c r="T272" i="2"/>
  <c r="T269" i="2"/>
  <c r="E270" i="1" s="1"/>
  <c r="T263" i="2"/>
  <c r="T224" i="2"/>
  <c r="E225" i="10" s="1"/>
  <c r="T221" i="2"/>
  <c r="E222" i="10" s="1"/>
  <c r="T218" i="2"/>
  <c r="T215" i="2"/>
  <c r="E216" i="1" s="1"/>
  <c r="BD216" i="1" s="1"/>
  <c r="T189" i="2"/>
  <c r="E190" i="10" s="1"/>
  <c r="T186" i="2"/>
  <c r="E187" i="1" s="1"/>
  <c r="AY187" i="1" s="1"/>
  <c r="T183" i="2"/>
  <c r="E184" i="10" s="1"/>
  <c r="AC184" i="10" s="1"/>
  <c r="T180" i="2"/>
  <c r="T148" i="2"/>
  <c r="E149" i="1" s="1"/>
  <c r="AC149" i="1" s="1"/>
  <c r="AZ169" i="10"/>
  <c r="AV224" i="1"/>
  <c r="AZ224" i="1"/>
  <c r="F193" i="1"/>
  <c r="I277" i="1"/>
  <c r="I280" i="10"/>
  <c r="I238" i="1"/>
  <c r="I165" i="10"/>
  <c r="F157" i="10"/>
  <c r="I229" i="10"/>
  <c r="I283" i="1"/>
  <c r="E285" i="1"/>
  <c r="AC285" i="1" s="1"/>
  <c r="I232" i="10"/>
  <c r="I235" i="10"/>
  <c r="I286" i="1"/>
  <c r="I200" i="1"/>
  <c r="I197" i="1"/>
  <c r="I194" i="10"/>
  <c r="F177" i="1"/>
  <c r="I285" i="10"/>
  <c r="I282" i="10"/>
  <c r="I279" i="10"/>
  <c r="I276" i="10"/>
  <c r="E276" i="10" s="1"/>
  <c r="BC276" i="10" s="1"/>
  <c r="F198" i="10"/>
  <c r="I237" i="10"/>
  <c r="I234" i="10"/>
  <c r="I231" i="10"/>
  <c r="I168" i="10"/>
  <c r="I21" i="10"/>
  <c r="I174" i="10"/>
  <c r="I171" i="10"/>
  <c r="I177" i="10"/>
  <c r="I261" i="10"/>
  <c r="I258" i="10"/>
  <c r="I255" i="10"/>
  <c r="I252" i="10"/>
  <c r="I146" i="10"/>
  <c r="I180" i="1"/>
  <c r="I117" i="10"/>
  <c r="I114" i="10"/>
  <c r="I111" i="10"/>
  <c r="I108" i="10"/>
  <c r="I25" i="1"/>
  <c r="I248" i="10"/>
  <c r="I245" i="10"/>
  <c r="I242" i="10"/>
  <c r="I149" i="10"/>
  <c r="I226" i="1"/>
  <c r="I223" i="1"/>
  <c r="I220" i="1"/>
  <c r="I38" i="1"/>
  <c r="I73" i="10"/>
  <c r="I176" i="1"/>
  <c r="I101" i="1"/>
  <c r="I34" i="1"/>
  <c r="I31" i="1"/>
  <c r="I28" i="1"/>
  <c r="I104" i="10"/>
  <c r="I98" i="10"/>
  <c r="I76" i="10"/>
  <c r="I79" i="10"/>
  <c r="I205" i="1"/>
  <c r="I82" i="10"/>
  <c r="I23" i="1"/>
  <c r="I23" i="10"/>
  <c r="I35" i="1"/>
  <c r="I35" i="10"/>
  <c r="I95" i="1"/>
  <c r="I95" i="10"/>
  <c r="I107" i="1"/>
  <c r="I107" i="10"/>
  <c r="I119" i="1"/>
  <c r="I119" i="10"/>
  <c r="I131" i="1"/>
  <c r="I131" i="10"/>
  <c r="I143" i="1"/>
  <c r="I143" i="10"/>
  <c r="I155" i="10"/>
  <c r="I155" i="1"/>
  <c r="I179" i="10"/>
  <c r="I179" i="1"/>
  <c r="I191" i="1"/>
  <c r="I191" i="10"/>
  <c r="I203" i="1"/>
  <c r="I203" i="10"/>
  <c r="I227" i="1"/>
  <c r="I227" i="10"/>
  <c r="I239" i="1"/>
  <c r="I239" i="10"/>
  <c r="I251" i="1"/>
  <c r="I251" i="10"/>
  <c r="I263" i="1"/>
  <c r="I263" i="10"/>
  <c r="I275" i="1"/>
  <c r="I275" i="10"/>
  <c r="I16" i="1"/>
  <c r="I16" i="10"/>
  <c r="I17" i="1"/>
  <c r="I17" i="10"/>
  <c r="I19" i="10"/>
  <c r="I19" i="1"/>
  <c r="I20" i="1"/>
  <c r="I20" i="10"/>
  <c r="I147" i="10"/>
  <c r="O202" i="2"/>
  <c r="R202" i="2" s="1"/>
  <c r="M166" i="2"/>
  <c r="O154" i="2"/>
  <c r="R154" i="2" s="1"/>
  <c r="O20" i="2"/>
  <c r="R20" i="2" s="1"/>
  <c r="I206" i="10"/>
  <c r="N202" i="2"/>
  <c r="S202" i="2" s="1"/>
  <c r="O190" i="2"/>
  <c r="R190" i="2" s="1"/>
  <c r="N154" i="2"/>
  <c r="S154" i="2" s="1"/>
  <c r="O142" i="2"/>
  <c r="R142" i="2" s="1"/>
  <c r="I209" i="10"/>
  <c r="E231" i="1"/>
  <c r="N142" i="2"/>
  <c r="S142" i="2" s="1"/>
  <c r="O130" i="2"/>
  <c r="R130" i="2" s="1"/>
  <c r="O118" i="2"/>
  <c r="R118" i="2" s="1"/>
  <c r="O106" i="2"/>
  <c r="R106" i="2" s="1"/>
  <c r="O94" i="2"/>
  <c r="R94" i="2" s="1"/>
  <c r="I215" i="10"/>
  <c r="I212" i="10"/>
  <c r="N190" i="2"/>
  <c r="S190" i="2" s="1"/>
  <c r="N130" i="2"/>
  <c r="S130" i="2" s="1"/>
  <c r="N118" i="2"/>
  <c r="S118" i="2" s="1"/>
  <c r="N106" i="2"/>
  <c r="S106" i="2" s="1"/>
  <c r="N94" i="2"/>
  <c r="S94" i="2" s="1"/>
  <c r="O82" i="2"/>
  <c r="R82" i="2" s="1"/>
  <c r="O274" i="2"/>
  <c r="R274" i="2" s="1"/>
  <c r="O262" i="2"/>
  <c r="R262" i="2" s="1"/>
  <c r="O250" i="2"/>
  <c r="R250" i="2" s="1"/>
  <c r="O238" i="2"/>
  <c r="R238" i="2" s="1"/>
  <c r="N82" i="2"/>
  <c r="S82" i="2" s="1"/>
  <c r="O70" i="2"/>
  <c r="R70" i="2" s="1"/>
  <c r="O58" i="2"/>
  <c r="R58" i="2" s="1"/>
  <c r="O46" i="2"/>
  <c r="R46" i="2" s="1"/>
  <c r="O34" i="2"/>
  <c r="R34" i="2" s="1"/>
  <c r="O22" i="2"/>
  <c r="R22" i="2" s="1"/>
  <c r="I141" i="1"/>
  <c r="N274" i="2"/>
  <c r="S274" i="2" s="1"/>
  <c r="N262" i="2"/>
  <c r="S262" i="2" s="1"/>
  <c r="N250" i="2"/>
  <c r="S250" i="2" s="1"/>
  <c r="N238" i="2"/>
  <c r="S238" i="2" s="1"/>
  <c r="O226" i="2"/>
  <c r="R226" i="2" s="1"/>
  <c r="N70" i="2"/>
  <c r="S70" i="2" s="1"/>
  <c r="N58" i="2"/>
  <c r="S58" i="2" s="1"/>
  <c r="T58" i="2" s="1"/>
  <c r="N46" i="2"/>
  <c r="S46" i="2" s="1"/>
  <c r="N34" i="2"/>
  <c r="S34" i="2" s="1"/>
  <c r="N22" i="2"/>
  <c r="S22" i="2" s="1"/>
  <c r="N226" i="2"/>
  <c r="S226" i="2" s="1"/>
  <c r="E161" i="10"/>
  <c r="W161" i="10" s="1"/>
  <c r="AJ161" i="10" s="1"/>
  <c r="F224" i="1"/>
  <c r="O178" i="2"/>
  <c r="R178" i="2" s="1"/>
  <c r="N178" i="2"/>
  <c r="S178" i="2" s="1"/>
  <c r="I170" i="10"/>
  <c r="O214" i="2"/>
  <c r="R214" i="2" s="1"/>
  <c r="T214" i="2" s="1"/>
  <c r="E215" i="1" s="1"/>
  <c r="T166" i="2"/>
  <c r="F176" i="1"/>
  <c r="F260" i="1"/>
  <c r="I211" i="1"/>
  <c r="I211" i="10"/>
  <c r="I208" i="1"/>
  <c r="I208" i="10"/>
  <c r="I219" i="10"/>
  <c r="I219" i="1"/>
  <c r="I83" i="1"/>
  <c r="I83" i="10"/>
  <c r="I80" i="1"/>
  <c r="I80" i="10"/>
  <c r="I77" i="1"/>
  <c r="I77" i="10"/>
  <c r="I15" i="10"/>
  <c r="I15" i="1"/>
  <c r="F281" i="1"/>
  <c r="I74" i="1"/>
  <c r="I74" i="10"/>
  <c r="I71" i="1"/>
  <c r="I71" i="10"/>
  <c r="I68" i="1"/>
  <c r="I68" i="10"/>
  <c r="I65" i="1"/>
  <c r="I65" i="10"/>
  <c r="I62" i="1"/>
  <c r="I62" i="10"/>
  <c r="I59" i="1"/>
  <c r="I59" i="10"/>
  <c r="I56" i="1"/>
  <c r="I56" i="10"/>
  <c r="I148" i="1"/>
  <c r="I148" i="10"/>
  <c r="I145" i="1"/>
  <c r="I145" i="10"/>
  <c r="I142" i="1"/>
  <c r="I142" i="10"/>
  <c r="I139" i="1"/>
  <c r="I139" i="10"/>
  <c r="E139" i="10" s="1"/>
  <c r="W139" i="10" s="1"/>
  <c r="AD139" i="10" s="1"/>
  <c r="I162" i="10"/>
  <c r="I162" i="1"/>
  <c r="I159" i="10"/>
  <c r="I159" i="1"/>
  <c r="I156" i="10"/>
  <c r="I156" i="1"/>
  <c r="F170" i="1"/>
  <c r="F166" i="1"/>
  <c r="I181" i="10"/>
  <c r="I181" i="1"/>
  <c r="I189" i="10"/>
  <c r="I189" i="1"/>
  <c r="E189" i="1" s="1"/>
  <c r="AZ189" i="1" s="1"/>
  <c r="I186" i="10"/>
  <c r="I186" i="1"/>
  <c r="I183" i="10"/>
  <c r="E183" i="10" s="1"/>
  <c r="W183" i="10" s="1"/>
  <c r="I183" i="1"/>
  <c r="F269" i="1"/>
  <c r="F161" i="1"/>
  <c r="AZ281" i="10"/>
  <c r="CY281" i="10"/>
  <c r="AV281" i="10"/>
  <c r="F269" i="10"/>
  <c r="BB269" i="10"/>
  <c r="BF269" i="10"/>
  <c r="AV269" i="10"/>
  <c r="AZ269" i="10"/>
  <c r="CY269" i="10"/>
  <c r="BD269" i="10"/>
  <c r="F266" i="10"/>
  <c r="AV266" i="10"/>
  <c r="BB266" i="10"/>
  <c r="CY266" i="10"/>
  <c r="BD266" i="10"/>
  <c r="BF266" i="10"/>
  <c r="AB266" i="10"/>
  <c r="CY263" i="10"/>
  <c r="BF260" i="10"/>
  <c r="AZ260" i="10"/>
  <c r="AB260" i="10"/>
  <c r="AX260" i="10"/>
  <c r="CY260" i="10"/>
  <c r="BD257" i="10"/>
  <c r="BB257" i="10"/>
  <c r="CY257" i="10"/>
  <c r="BB254" i="10"/>
  <c r="AV254" i="10"/>
  <c r="CY248" i="10"/>
  <c r="AX248" i="10"/>
  <c r="BF248" i="10"/>
  <c r="F248" i="10"/>
  <c r="F242" i="10"/>
  <c r="BD242" i="10"/>
  <c r="BB242" i="10"/>
  <c r="CY242" i="10"/>
  <c r="AB242" i="10"/>
  <c r="BF242" i="10"/>
  <c r="CY239" i="10"/>
  <c r="CY233" i="10"/>
  <c r="CY224" i="10"/>
  <c r="AV221" i="10"/>
  <c r="BF221" i="10"/>
  <c r="CY221" i="10"/>
  <c r="F221" i="10"/>
  <c r="CY218" i="10"/>
  <c r="CY215" i="10"/>
  <c r="CY212" i="10"/>
  <c r="CY209" i="10"/>
  <c r="AB206" i="10"/>
  <c r="CY206" i="10"/>
  <c r="CY203" i="10"/>
  <c r="F200" i="10"/>
  <c r="CY200" i="10"/>
  <c r="BB200" i="10"/>
  <c r="BF200" i="10"/>
  <c r="AZ200" i="10"/>
  <c r="AB200" i="10"/>
  <c r="AZ197" i="10"/>
  <c r="BD197" i="10"/>
  <c r="F197" i="10"/>
  <c r="AX197" i="10"/>
  <c r="BB197" i="10"/>
  <c r="BF197" i="10"/>
  <c r="CY197" i="10"/>
  <c r="AV197" i="10"/>
  <c r="CY194" i="10"/>
  <c r="CY191" i="10"/>
  <c r="CY188" i="10"/>
  <c r="BF188" i="10"/>
  <c r="F188" i="10"/>
  <c r="AZ188" i="10"/>
  <c r="AV185" i="10"/>
  <c r="AZ185" i="10"/>
  <c r="BD185" i="10"/>
  <c r="F185" i="10"/>
  <c r="AX185" i="10"/>
  <c r="CY185" i="10"/>
  <c r="BF185" i="10"/>
  <c r="BB185" i="10"/>
  <c r="CY182" i="10"/>
  <c r="AB182" i="10"/>
  <c r="CY179" i="10"/>
  <c r="CY176" i="10"/>
  <c r="BF176" i="10"/>
  <c r="BD173" i="10"/>
  <c r="F173" i="10"/>
  <c r="CY173" i="10"/>
  <c r="AX170" i="10"/>
  <c r="BB170" i="10"/>
  <c r="CY170" i="10"/>
  <c r="AV170" i="10"/>
  <c r="BF170" i="10"/>
  <c r="BD170" i="10"/>
  <c r="AB170" i="10"/>
  <c r="CY167" i="10"/>
  <c r="CY164" i="10"/>
  <c r="BF257" i="1"/>
  <c r="AB257" i="1"/>
  <c r="CY209" i="1"/>
  <c r="AV209" i="1"/>
  <c r="BB209" i="1"/>
  <c r="AX209" i="1"/>
  <c r="CY206" i="1"/>
  <c r="AZ200" i="1"/>
  <c r="CY200" i="1"/>
  <c r="CY197" i="1"/>
  <c r="BB197" i="1"/>
  <c r="AV197" i="1"/>
  <c r="CY160" i="1"/>
  <c r="AV160" i="1"/>
  <c r="AZ160" i="1"/>
  <c r="CY157" i="1"/>
  <c r="AZ168" i="1"/>
  <c r="CY195" i="1"/>
  <c r="CY269" i="1"/>
  <c r="CY210" i="1"/>
  <c r="F207" i="1"/>
  <c r="BF211" i="1"/>
  <c r="BB211" i="1"/>
  <c r="AX211" i="1"/>
  <c r="CY211" i="1"/>
  <c r="AV211" i="1"/>
  <c r="F211" i="1"/>
  <c r="AZ211" i="1"/>
  <c r="AB211" i="1"/>
  <c r="CY208" i="1"/>
  <c r="BD208" i="1"/>
  <c r="AZ208" i="1"/>
  <c r="CY205" i="1"/>
  <c r="AV205" i="1"/>
  <c r="AZ205" i="1"/>
  <c r="BF205" i="1"/>
  <c r="AB205" i="1"/>
  <c r="BB205" i="1"/>
  <c r="CY202" i="1"/>
  <c r="BF199" i="1"/>
  <c r="AB199" i="1"/>
  <c r="CY199" i="1"/>
  <c r="AV199" i="1"/>
  <c r="AX199" i="1"/>
  <c r="AZ199" i="1"/>
  <c r="F199" i="1"/>
  <c r="CY196" i="1"/>
  <c r="CY143" i="1"/>
  <c r="AZ215" i="1"/>
  <c r="BD215" i="1"/>
  <c r="CY215" i="1"/>
  <c r="CY239" i="1"/>
  <c r="CY263" i="1"/>
  <c r="AB168" i="1"/>
  <c r="AX168" i="1"/>
  <c r="F168" i="1"/>
  <c r="BB168" i="1"/>
  <c r="CY168" i="1"/>
  <c r="CY192" i="1"/>
  <c r="AZ216" i="1"/>
  <c r="AY216" i="1"/>
  <c r="F216" i="1"/>
  <c r="AV216" i="1"/>
  <c r="CY216" i="1"/>
  <c r="CY228" i="1"/>
  <c r="AV240" i="1"/>
  <c r="F240" i="1"/>
  <c r="BD240" i="1"/>
  <c r="CY240" i="1"/>
  <c r="AZ252" i="1"/>
  <c r="F252" i="1"/>
  <c r="AV252" i="1"/>
  <c r="CY252" i="1"/>
  <c r="BD264" i="1"/>
  <c r="F264" i="1"/>
  <c r="CY264" i="1"/>
  <c r="CY233" i="1"/>
  <c r="AV233" i="1"/>
  <c r="BF233" i="1"/>
  <c r="AY233" i="1"/>
  <c r="AZ250" i="1"/>
  <c r="F250" i="1"/>
  <c r="CY250" i="1"/>
  <c r="BD250" i="1"/>
  <c r="F135" i="1"/>
  <c r="CY135" i="1"/>
  <c r="AX135" i="1"/>
  <c r="AV257" i="1"/>
  <c r="BB257" i="1"/>
  <c r="AZ257" i="1"/>
  <c r="AX257" i="1"/>
  <c r="CY257" i="1"/>
  <c r="BD257" i="1"/>
  <c r="F274" i="1"/>
  <c r="BD274" i="1"/>
  <c r="CY274" i="1"/>
  <c r="CY190" i="1"/>
  <c r="BF187" i="1"/>
  <c r="AB187" i="1"/>
  <c r="BB187" i="1"/>
  <c r="CY187" i="1"/>
  <c r="CY184" i="1"/>
  <c r="CY181" i="1"/>
  <c r="CY178" i="1"/>
  <c r="BD175" i="1"/>
  <c r="BB175" i="1"/>
  <c r="CY175" i="1"/>
  <c r="AV175" i="1"/>
  <c r="F261" i="1"/>
  <c r="CY203" i="1"/>
  <c r="CY191" i="1"/>
  <c r="CY201" i="1"/>
  <c r="CY189" i="1"/>
  <c r="CY185" i="1"/>
  <c r="I51" i="1"/>
  <c r="I49" i="1"/>
  <c r="I47" i="1"/>
  <c r="I45" i="1"/>
  <c r="I43" i="1"/>
  <c r="I50" i="1"/>
  <c r="I48" i="1"/>
  <c r="I46" i="1"/>
  <c r="I44" i="1"/>
  <c r="I42" i="1"/>
  <c r="ED456" i="10"/>
  <c r="EB978" i="10"/>
  <c r="DG810" i="10"/>
  <c r="DJ456" i="10"/>
  <c r="DZ456" i="10"/>
  <c r="DH978" i="10"/>
  <c r="EC978" i="10"/>
  <c r="DH456" i="10"/>
  <c r="EC456" i="10"/>
  <c r="DH738" i="10"/>
  <c r="DF978" i="10"/>
  <c r="EA978" i="10"/>
  <c r="EC858" i="10"/>
  <c r="DF456" i="10"/>
  <c r="EA456" i="10"/>
  <c r="DK978" i="10"/>
  <c r="DY978" i="10"/>
  <c r="DH682" i="10"/>
  <c r="DK456" i="10"/>
  <c r="DY456" i="10"/>
  <c r="DI978" i="10"/>
  <c r="DG682" i="10"/>
  <c r="DI456" i="10"/>
  <c r="DG978" i="10"/>
  <c r="AT446" i="1"/>
  <c r="AU880" i="1"/>
  <c r="AS517" i="1"/>
  <c r="AG772" i="1"/>
  <c r="Z772" i="1"/>
  <c r="N772" i="1" s="1"/>
  <c r="AF772" i="1"/>
  <c r="AH772" i="1"/>
  <c r="AO852" i="1"/>
  <c r="AD852" i="1"/>
  <c r="AF852" i="1"/>
  <c r="AJ852" i="1"/>
  <c r="AL852" i="1"/>
  <c r="AN852" i="1"/>
  <c r="AG594" i="1"/>
  <c r="AA564" i="1"/>
  <c r="R564" i="1" s="1"/>
  <c r="AO924" i="1"/>
  <c r="AL924" i="1"/>
  <c r="AN924" i="1"/>
  <c r="Z924" i="1"/>
  <c r="N924" i="1" s="1"/>
  <c r="AD924" i="1"/>
  <c r="AG924" i="1"/>
  <c r="AJ924" i="1"/>
  <c r="AO1004" i="1"/>
  <c r="AH1004" i="1"/>
  <c r="AJ1004" i="1"/>
  <c r="AL1004" i="1"/>
  <c r="AN1004" i="1"/>
  <c r="Z1004" i="1"/>
  <c r="N1004" i="1" s="1"/>
  <c r="AF1004" i="1"/>
  <c r="AH840" i="1"/>
  <c r="AL840" i="1"/>
  <c r="AD840" i="1"/>
  <c r="AO522" i="1"/>
  <c r="AR558" i="1"/>
  <c r="AS730" i="1"/>
  <c r="AT745" i="1"/>
  <c r="AO788" i="1"/>
  <c r="AL788" i="1"/>
  <c r="AN788" i="1"/>
  <c r="Z788" i="1"/>
  <c r="N788" i="1" s="1"/>
  <c r="AJ788" i="1"/>
  <c r="AU832" i="1"/>
  <c r="AQ888" i="1"/>
  <c r="AD908" i="1"/>
  <c r="AR960" i="1"/>
  <c r="AS963" i="1"/>
  <c r="AT729" i="1"/>
  <c r="AS746" i="1"/>
  <c r="AA766" i="1"/>
  <c r="R766" i="1" s="1"/>
  <c r="AA894" i="1"/>
  <c r="R894" i="1" s="1"/>
  <c r="AG940" i="1"/>
  <c r="AQ337" i="10"/>
  <c r="AS381" i="10"/>
  <c r="AD402" i="10"/>
  <c r="AH418" i="10"/>
  <c r="AA384" i="10"/>
  <c r="R384" i="10" s="1"/>
  <c r="DD384" i="10" s="1"/>
  <c r="AT419" i="10"/>
  <c r="AH488" i="10"/>
  <c r="AJ520" i="10"/>
  <c r="AD636" i="10"/>
  <c r="AJ636" i="10"/>
  <c r="AH842" i="10"/>
  <c r="AJ842" i="10"/>
  <c r="AN842" i="10"/>
  <c r="Z842" i="10"/>
  <c r="N842" i="10" s="1"/>
  <c r="DB842" i="10" s="1"/>
  <c r="AF842" i="10"/>
  <c r="BG967" i="10"/>
  <c r="AV967" i="10"/>
  <c r="AY967" i="10"/>
  <c r="AZ967" i="10"/>
  <c r="AC967" i="10"/>
  <c r="BE967" i="10"/>
  <c r="BB945" i="10"/>
  <c r="BA945" i="10"/>
  <c r="AC945" i="10"/>
  <c r="BC945" i="10"/>
  <c r="BD945" i="10"/>
  <c r="AZ945" i="10"/>
  <c r="AV943" i="10"/>
  <c r="AY943" i="10"/>
  <c r="BC943" i="10"/>
  <c r="AC943" i="10"/>
  <c r="AZ943" i="10"/>
  <c r="BE943" i="10"/>
  <c r="BD943" i="10"/>
  <c r="BG943" i="10"/>
  <c r="BB941" i="10"/>
  <c r="AS941" i="10" s="1"/>
  <c r="AC941" i="10"/>
  <c r="BA941" i="10"/>
  <c r="AY941" i="10"/>
  <c r="AZ941" i="10"/>
  <c r="BG941" i="10"/>
  <c r="BG938" i="10"/>
  <c r="AU938" i="10" s="1"/>
  <c r="W938" i="10"/>
  <c r="AW938" i="10"/>
  <c r="AY938" i="10"/>
  <c r="AQ938" i="10" s="1"/>
  <c r="BE938" i="10"/>
  <c r="AW936" i="10"/>
  <c r="BE936" i="10"/>
  <c r="AC936" i="10"/>
  <c r="BC936" i="10"/>
  <c r="AS936" i="10" s="1"/>
  <c r="F928" i="10"/>
  <c r="L928" i="10"/>
  <c r="BF928" i="10"/>
  <c r="S928" i="10"/>
  <c r="BB928" i="10"/>
  <c r="BC928" i="10"/>
  <c r="P928" i="10"/>
  <c r="BE928" i="10"/>
  <c r="AC928" i="10"/>
  <c r="AB928" i="10"/>
  <c r="BA928" i="10"/>
  <c r="AW928" i="10"/>
  <c r="AX928" i="10"/>
  <c r="CY928" i="10"/>
  <c r="P926" i="10"/>
  <c r="S926" i="10"/>
  <c r="CY926" i="10"/>
  <c r="AZ926" i="10"/>
  <c r="AY926" i="10"/>
  <c r="L926" i="10"/>
  <c r="AW926" i="10"/>
  <c r="AX926" i="10"/>
  <c r="BB926" i="10"/>
  <c r="F926" i="10"/>
  <c r="BG926" i="10"/>
  <c r="BE926" i="10"/>
  <c r="AB926" i="10"/>
  <c r="F924" i="10"/>
  <c r="L924" i="10"/>
  <c r="S924" i="10"/>
  <c r="CY924" i="10"/>
  <c r="AX924" i="10"/>
  <c r="BC924" i="10"/>
  <c r="BA924" i="10"/>
  <c r="AC924" i="10"/>
  <c r="BE924" i="10"/>
  <c r="BF924" i="10"/>
  <c r="AW924" i="10"/>
  <c r="AB924" i="10"/>
  <c r="BB924" i="10"/>
  <c r="P924" i="10"/>
  <c r="L922" i="10"/>
  <c r="CY922" i="10"/>
  <c r="F922" i="10"/>
  <c r="BG922" i="10"/>
  <c r="S922" i="10"/>
  <c r="AZ922" i="10"/>
  <c r="AF922" i="10"/>
  <c r="BB922" i="10"/>
  <c r="AY922" i="10"/>
  <c r="AH922" i="10"/>
  <c r="BE922" i="10"/>
  <c r="AL922" i="10"/>
  <c r="AN922" i="10"/>
  <c r="AD922" i="10"/>
  <c r="BA922" i="10"/>
  <c r="AR922" i="10" s="1"/>
  <c r="F920" i="10"/>
  <c r="P920" i="10"/>
  <c r="L920" i="10"/>
  <c r="AW920" i="10"/>
  <c r="BC920" i="10"/>
  <c r="BA920" i="10"/>
  <c r="BB920" i="10"/>
  <c r="AC920" i="10"/>
  <c r="CY920" i="10"/>
  <c r="AB920" i="10"/>
  <c r="S920" i="10"/>
  <c r="AX920" i="10"/>
  <c r="BE920" i="10"/>
  <c r="F918" i="10"/>
  <c r="L918" i="10"/>
  <c r="S918" i="10"/>
  <c r="AY918" i="10"/>
  <c r="W918" i="10"/>
  <c r="AN918" i="10" s="1"/>
  <c r="P918" i="10"/>
  <c r="AZ918" i="10"/>
  <c r="AB918" i="10"/>
  <c r="AX918" i="10"/>
  <c r="BA918" i="10"/>
  <c r="AR918" i="10" s="1"/>
  <c r="BG918" i="10"/>
  <c r="AJ918" i="10"/>
  <c r="BF918" i="10"/>
  <c r="L916" i="10"/>
  <c r="P916" i="10"/>
  <c r="CY916" i="10"/>
  <c r="AX916" i="10"/>
  <c r="BA916" i="10"/>
  <c r="BE916" i="10"/>
  <c r="F916" i="10"/>
  <c r="BF916" i="10"/>
  <c r="BC916" i="10"/>
  <c r="AS916" i="10" s="1"/>
  <c r="AW916" i="10"/>
  <c r="S916" i="10"/>
  <c r="P914" i="10"/>
  <c r="S914" i="10"/>
  <c r="CY914" i="10"/>
  <c r="L914" i="10"/>
  <c r="BG914" i="10"/>
  <c r="AU914" i="10" s="1"/>
  <c r="AZ914" i="10"/>
  <c r="BA914" i="10"/>
  <c r="BB914" i="10"/>
  <c r="BF914" i="10"/>
  <c r="AB914" i="10"/>
  <c r="AX914" i="10"/>
  <c r="AQ914" i="10" s="1"/>
  <c r="P912" i="10"/>
  <c r="S912" i="10"/>
  <c r="CY912" i="10"/>
  <c r="BC912" i="10"/>
  <c r="AS912" i="10" s="1"/>
  <c r="BB912" i="10"/>
  <c r="AC912" i="10"/>
  <c r="L910" i="10"/>
  <c r="P910" i="10"/>
  <c r="F910" i="10"/>
  <c r="S910" i="10"/>
  <c r="BG910" i="10"/>
  <c r="CY910" i="10"/>
  <c r="W910" i="10"/>
  <c r="AH910" i="10" s="1"/>
  <c r="AJ910" i="10"/>
  <c r="BF910" i="10"/>
  <c r="AL910" i="10"/>
  <c r="AZ910" i="10"/>
  <c r="AR910" i="10" s="1"/>
  <c r="AW910" i="10"/>
  <c r="AY910" i="10"/>
  <c r="AB910" i="10"/>
  <c r="AX910" i="10"/>
  <c r="BE910" i="10"/>
  <c r="AZ908" i="10"/>
  <c r="S908" i="10"/>
  <c r="F908" i="10"/>
  <c r="CY908" i="10"/>
  <c r="AW908" i="10"/>
  <c r="BC908" i="10"/>
  <c r="AS908" i="10" s="1"/>
  <c r="AX908" i="10"/>
  <c r="AC908" i="10"/>
  <c r="BB908" i="10"/>
  <c r="BE908" i="10"/>
  <c r="P908" i="10"/>
  <c r="AB908" i="10"/>
  <c r="BF908" i="10"/>
  <c r="BA908" i="10"/>
  <c r="AR908" i="10" s="1"/>
  <c r="L906" i="10"/>
  <c r="P906" i="10"/>
  <c r="CY906" i="10"/>
  <c r="AZ906" i="10"/>
  <c r="F906" i="10"/>
  <c r="AY906" i="10"/>
  <c r="AW906" i="10"/>
  <c r="AB906" i="10"/>
  <c r="AX906" i="10"/>
  <c r="BB906" i="10"/>
  <c r="S906" i="10"/>
  <c r="BE906" i="10"/>
  <c r="BG902" i="10"/>
  <c r="AZ902" i="10"/>
  <c r="BE902" i="10"/>
  <c r="AY902" i="10"/>
  <c r="BF902" i="10"/>
  <c r="AW902" i="10"/>
  <c r="BB902" i="10"/>
  <c r="AW900" i="10"/>
  <c r="AX900" i="10"/>
  <c r="BB900" i="10"/>
  <c r="BE900" i="10"/>
  <c r="AB900" i="10"/>
  <c r="AC900" i="10"/>
  <c r="BA900" i="10"/>
  <c r="BF900" i="10"/>
  <c r="BG898" i="10"/>
  <c r="AU898" i="10" s="1"/>
  <c r="AZ898" i="10"/>
  <c r="AW898" i="10"/>
  <c r="BA898" i="10"/>
  <c r="BB898" i="10"/>
  <c r="BE896" i="10"/>
  <c r="AC896" i="10"/>
  <c r="BG894" i="10"/>
  <c r="AY894" i="10"/>
  <c r="BA894" i="10"/>
  <c r="BB894" i="10"/>
  <c r="BF894" i="10"/>
  <c r="AZ894" i="10"/>
  <c r="AB894" i="10"/>
  <c r="AX894" i="10"/>
  <c r="BB892" i="10"/>
  <c r="AC892" i="10"/>
  <c r="BF892" i="10"/>
  <c r="AX892" i="10"/>
  <c r="BC892" i="10"/>
  <c r="AB892" i="10"/>
  <c r="AY890" i="10"/>
  <c r="BF890" i="10"/>
  <c r="AZ890" i="10"/>
  <c r="AW890" i="10"/>
  <c r="AB890" i="10"/>
  <c r="AX890" i="10"/>
  <c r="BE890" i="10"/>
  <c r="BF888" i="10"/>
  <c r="AC888" i="10"/>
  <c r="BB888" i="10"/>
  <c r="BC888" i="10"/>
  <c r="AS888" i="10" s="1"/>
  <c r="AX888" i="10"/>
  <c r="AB888" i="10"/>
  <c r="AZ886" i="10"/>
  <c r="AY886" i="10"/>
  <c r="AW886" i="10"/>
  <c r="AB886" i="10"/>
  <c r="AX886" i="10"/>
  <c r="BB886" i="10"/>
  <c r="BE886" i="10"/>
  <c r="BC884" i="10"/>
  <c r="AC884" i="10"/>
  <c r="AA884" i="10" s="1"/>
  <c r="R884" i="10" s="1"/>
  <c r="DD884" i="10" s="1"/>
  <c r="AB884" i="10"/>
  <c r="BF884" i="10"/>
  <c r="AX884" i="10"/>
  <c r="BG882" i="10"/>
  <c r="AZ882" i="10"/>
  <c r="BA882" i="10"/>
  <c r="AY882" i="10"/>
  <c r="BE882" i="10"/>
  <c r="BF882" i="10"/>
  <c r="AB882" i="10"/>
  <c r="AX882" i="10"/>
  <c r="AB880" i="10"/>
  <c r="AW880" i="10"/>
  <c r="BC880" i="10"/>
  <c r="BA880" i="10"/>
  <c r="BB880" i="10"/>
  <c r="AX880" i="10"/>
  <c r="BE880" i="10"/>
  <c r="BF880" i="10"/>
  <c r="AC880" i="10"/>
  <c r="AA880" i="10" s="1"/>
  <c r="R880" i="10" s="1"/>
  <c r="DD880" i="10" s="1"/>
  <c r="BG878" i="10"/>
  <c r="BB878" i="10"/>
  <c r="AZ878" i="10"/>
  <c r="BE878" i="10"/>
  <c r="BA878" i="10"/>
  <c r="BE876" i="10"/>
  <c r="BF876" i="10"/>
  <c r="AB876" i="10"/>
  <c r="AC876" i="10"/>
  <c r="AW876" i="10"/>
  <c r="BB876" i="10"/>
  <c r="AX876" i="10"/>
  <c r="BA876" i="10"/>
  <c r="BG874" i="10"/>
  <c r="AZ874" i="10"/>
  <c r="AB874" i="10"/>
  <c r="AX874" i="10"/>
  <c r="BA874" i="10"/>
  <c r="AR874" i="10" s="1"/>
  <c r="BF874" i="10"/>
  <c r="AB872" i="10"/>
  <c r="AX872" i="10"/>
  <c r="BA872" i="10"/>
  <c r="BF872" i="10"/>
  <c r="AC872" i="10"/>
  <c r="AW872" i="10"/>
  <c r="BB872" i="10"/>
  <c r="BE872" i="10"/>
  <c r="BG842" i="10"/>
  <c r="AZ842" i="10"/>
  <c r="AR842" i="10" s="1"/>
  <c r="BE842" i="10"/>
  <c r="AY842" i="10"/>
  <c r="BF842" i="10"/>
  <c r="AW842" i="10"/>
  <c r="BB842" i="10"/>
  <c r="AB840" i="10"/>
  <c r="BC840" i="10"/>
  <c r="BA840" i="10"/>
  <c r="BB840" i="10"/>
  <c r="BE659" i="10"/>
  <c r="AT659" i="10" s="1"/>
  <c r="AZ659" i="10"/>
  <c r="AW659" i="10"/>
  <c r="AP659" i="10" s="1"/>
  <c r="AY659" i="10"/>
  <c r="AV657" i="10"/>
  <c r="BB657" i="10"/>
  <c r="AY657" i="10"/>
  <c r="BC657" i="10"/>
  <c r="BD657" i="10"/>
  <c r="AC657" i="10"/>
  <c r="BA657" i="10"/>
  <c r="AZ657" i="10"/>
  <c r="AB657" i="10"/>
  <c r="BF655" i="10"/>
  <c r="AU655" i="10" s="1"/>
  <c r="AW655" i="10"/>
  <c r="BD655" i="10"/>
  <c r="BE655" i="10"/>
  <c r="AV655" i="10"/>
  <c r="BC655" i="10"/>
  <c r="BD653" i="10"/>
  <c r="BG653" i="10"/>
  <c r="AC653" i="10"/>
  <c r="BA653" i="10"/>
  <c r="AV653" i="10"/>
  <c r="BB653" i="10"/>
  <c r="BC653" i="10"/>
  <c r="AB653" i="10"/>
  <c r="AW651" i="10"/>
  <c r="AP651" i="10" s="1"/>
  <c r="AZ651" i="10"/>
  <c r="BE651" i="10"/>
  <c r="AT651" i="10" s="1"/>
  <c r="AY651" i="10"/>
  <c r="AV649" i="10"/>
  <c r="BB649" i="10"/>
  <c r="AY649" i="10"/>
  <c r="BC649" i="10"/>
  <c r="BD649" i="10"/>
  <c r="AC649" i="10"/>
  <c r="BA649" i="10"/>
  <c r="BG649" i="10"/>
  <c r="AB649" i="10"/>
  <c r="AW647" i="10"/>
  <c r="BE647" i="10"/>
  <c r="AV647" i="10"/>
  <c r="BD647" i="10"/>
  <c r="AC647" i="10"/>
  <c r="I724" i="1"/>
  <c r="E724" i="1" s="1"/>
  <c r="I724" i="10"/>
  <c r="E724" i="10" s="1"/>
  <c r="BC664" i="10"/>
  <c r="AS664" i="10" s="1"/>
  <c r="BA664" i="10"/>
  <c r="BE664" i="10"/>
  <c r="AC664" i="10"/>
  <c r="AA664" i="10" s="1"/>
  <c r="R664" i="10" s="1"/>
  <c r="DD664" i="10" s="1"/>
  <c r="I660" i="1"/>
  <c r="E660" i="1" s="1"/>
  <c r="I660" i="10"/>
  <c r="E660" i="10" s="1"/>
  <c r="I586" i="10"/>
  <c r="E586" i="10" s="1"/>
  <c r="I586" i="1"/>
  <c r="E586" i="1" s="1"/>
  <c r="I528" i="1"/>
  <c r="E528" i="1" s="1"/>
  <c r="I528" i="10"/>
  <c r="E528" i="10" s="1"/>
  <c r="I393" i="1"/>
  <c r="E393" i="1" s="1"/>
  <c r="I393" i="10"/>
  <c r="E393" i="10" s="1"/>
  <c r="I163" i="1"/>
  <c r="I163" i="10"/>
  <c r="AA934" i="1"/>
  <c r="R934" i="1" s="1"/>
  <c r="AD350" i="10"/>
  <c r="AA299" i="10"/>
  <c r="R299" i="10" s="1"/>
  <c r="DD299" i="10" s="1"/>
  <c r="Z402" i="10"/>
  <c r="N402" i="10" s="1"/>
  <c r="DB402" i="10" s="1"/>
  <c r="AT391" i="10"/>
  <c r="AD488" i="10"/>
  <c r="AF520" i="10"/>
  <c r="Z644" i="10"/>
  <c r="N644" i="10" s="1"/>
  <c r="DB644" i="10" s="1"/>
  <c r="AJ644" i="10"/>
  <c r="AF644" i="10"/>
  <c r="AX842" i="10"/>
  <c r="AW874" i="10"/>
  <c r="BA886" i="10"/>
  <c r="AR886" i="10" s="1"/>
  <c r="BA890" i="10"/>
  <c r="AR890" i="10" s="1"/>
  <c r="AW894" i="10"/>
  <c r="BE898" i="10"/>
  <c r="AB898" i="10"/>
  <c r="AF910" i="10"/>
  <c r="BB918" i="10"/>
  <c r="AB922" i="10"/>
  <c r="BA938" i="10"/>
  <c r="AR938" i="10" s="1"/>
  <c r="AV941" i="10"/>
  <c r="AY945" i="10"/>
  <c r="BC872" i="10"/>
  <c r="W906" i="10"/>
  <c r="AH906" i="10" s="1"/>
  <c r="AC916" i="10"/>
  <c r="AB916" i="10"/>
  <c r="BF920" i="10"/>
  <c r="BD967" i="10"/>
  <c r="F914" i="10"/>
  <c r="AC723" i="10"/>
  <c r="AV723" i="10"/>
  <c r="AZ723" i="10"/>
  <c r="BC723" i="10"/>
  <c r="AY723" i="10"/>
  <c r="BE723" i="10"/>
  <c r="AT723" i="10" s="1"/>
  <c r="BA721" i="10"/>
  <c r="AR721" i="10" s="1"/>
  <c r="BD721" i="10"/>
  <c r="BG721" i="10"/>
  <c r="AC721" i="10"/>
  <c r="BB721" i="10"/>
  <c r="AV721" i="10"/>
  <c r="BC721" i="10"/>
  <c r="AY719" i="10"/>
  <c r="AZ719" i="10"/>
  <c r="BD719" i="10"/>
  <c r="BG719" i="10"/>
  <c r="AV719" i="10"/>
  <c r="BC719" i="10"/>
  <c r="BE719" i="10"/>
  <c r="F395" i="10"/>
  <c r="P395" i="10"/>
  <c r="CY395" i="10"/>
  <c r="L395" i="10"/>
  <c r="S780" i="1"/>
  <c r="F780" i="1"/>
  <c r="P780" i="1"/>
  <c r="L780" i="1"/>
  <c r="CY780" i="1"/>
  <c r="F770" i="1"/>
  <c r="L770" i="1"/>
  <c r="P770" i="1"/>
  <c r="S770" i="1"/>
  <c r="CY770" i="1"/>
  <c r="L768" i="1"/>
  <c r="P768" i="1"/>
  <c r="S768" i="1"/>
  <c r="CY768" i="1"/>
  <c r="F768" i="1"/>
  <c r="AR832" i="1"/>
  <c r="AU848" i="1"/>
  <c r="AN908" i="1"/>
  <c r="Z908" i="1"/>
  <c r="N908" i="1" s="1"/>
  <c r="AN964" i="1"/>
  <c r="AR967" i="1"/>
  <c r="AS698" i="1"/>
  <c r="AS998" i="1"/>
  <c r="AU317" i="10"/>
  <c r="Z418" i="10"/>
  <c r="N418" i="10" s="1"/>
  <c r="DB418" i="10" s="1"/>
  <c r="AS376" i="10"/>
  <c r="AA412" i="10"/>
  <c r="R412" i="10" s="1"/>
  <c r="DD412" i="10" s="1"/>
  <c r="AD520" i="10"/>
  <c r="AJ632" i="10"/>
  <c r="AH632" i="10"/>
  <c r="AX898" i="10"/>
  <c r="BA902" i="10"/>
  <c r="AR902" i="10" s="1"/>
  <c r="AB902" i="10"/>
  <c r="BF906" i="10"/>
  <c r="AD910" i="10"/>
  <c r="BE914" i="10"/>
  <c r="AW918" i="10"/>
  <c r="Z922" i="10"/>
  <c r="N922" i="10" s="1"/>
  <c r="DB922" i="10" s="1"/>
  <c r="BF926" i="10"/>
  <c r="AV945" i="10"/>
  <c r="AY898" i="10"/>
  <c r="BG906" i="10"/>
  <c r="AU906" i="10" s="1"/>
  <c r="AZ649" i="10"/>
  <c r="BB884" i="10"/>
  <c r="BC967" i="10"/>
  <c r="L908" i="10"/>
  <c r="AR784" i="1"/>
  <c r="AR836" i="1"/>
  <c r="AQ840" i="1"/>
  <c r="AS855" i="1"/>
  <c r="AL908" i="1"/>
  <c r="AJ964" i="1"/>
  <c r="AT713" i="1"/>
  <c r="AA782" i="1"/>
  <c r="R782" i="1" s="1"/>
  <c r="AA886" i="1"/>
  <c r="R886" i="1" s="1"/>
  <c r="AQ402" i="10"/>
  <c r="AA424" i="10"/>
  <c r="R424" i="10" s="1"/>
  <c r="DD424" i="10" s="1"/>
  <c r="AQ352" i="10"/>
  <c r="Z488" i="10"/>
  <c r="N488" i="10" s="1"/>
  <c r="DB488" i="10" s="1"/>
  <c r="AL624" i="10"/>
  <c r="AX902" i="10"/>
  <c r="BA906" i="10"/>
  <c r="AR906" i="10" s="1"/>
  <c r="AW914" i="10"/>
  <c r="AH918" i="10"/>
  <c r="BA926" i="10"/>
  <c r="AY878" i="10"/>
  <c r="BC900" i="10"/>
  <c r="AS900" i="10" s="1"/>
  <c r="AN950" i="10"/>
  <c r="AD950" i="10"/>
  <c r="AF950" i="10"/>
  <c r="AL950" i="10"/>
  <c r="AH950" i="10"/>
  <c r="Z950" i="10"/>
  <c r="N950" i="10" s="1"/>
  <c r="DB950" i="10" s="1"/>
  <c r="AZ653" i="10"/>
  <c r="AJ908" i="1"/>
  <c r="AL912" i="1"/>
  <c r="AU960" i="1"/>
  <c r="AF964" i="1"/>
  <c r="AS995" i="1"/>
  <c r="AS834" i="1"/>
  <c r="AR892" i="1"/>
  <c r="AR422" i="10"/>
  <c r="AN488" i="10"/>
  <c r="Z520" i="10"/>
  <c r="N520" i="10" s="1"/>
  <c r="DB520" i="10" s="1"/>
  <c r="AH624" i="10"/>
  <c r="AR746" i="10"/>
  <c r="AB842" i="10"/>
  <c r="BF878" i="10"/>
  <c r="AF918" i="10"/>
  <c r="Y694" i="10"/>
  <c r="J694" i="10" s="1"/>
  <c r="CZ694" i="10" s="1"/>
  <c r="AD694" i="10"/>
  <c r="AF694" i="10"/>
  <c r="AL694" i="10"/>
  <c r="AD714" i="10"/>
  <c r="AF714" i="10"/>
  <c r="AJ714" i="10"/>
  <c r="AL714" i="10"/>
  <c r="Y718" i="10"/>
  <c r="J718" i="10" s="1"/>
  <c r="CZ718" i="10" s="1"/>
  <c r="AN718" i="10"/>
  <c r="Z718" i="10"/>
  <c r="N718" i="10" s="1"/>
  <c r="DB718" i="10" s="1"/>
  <c r="AD718" i="10"/>
  <c r="AF718" i="10"/>
  <c r="AL718" i="10"/>
  <c r="AD738" i="10"/>
  <c r="AF738" i="10"/>
  <c r="AJ738" i="10"/>
  <c r="AL738" i="10"/>
  <c r="Y798" i="10"/>
  <c r="J798" i="10" s="1"/>
  <c r="CZ798" i="10" s="1"/>
  <c r="AL798" i="10"/>
  <c r="AN798" i="10"/>
  <c r="AD798" i="10"/>
  <c r="AJ798" i="10"/>
  <c r="AD818" i="10"/>
  <c r="AF818" i="10"/>
  <c r="AJ818" i="10"/>
  <c r="AL818" i="10"/>
  <c r="AN838" i="10"/>
  <c r="Z838" i="10"/>
  <c r="N838" i="10" s="1"/>
  <c r="DB838" i="10" s="1"/>
  <c r="AD838" i="10"/>
  <c r="AF838" i="10"/>
  <c r="AL838" i="10"/>
  <c r="AC840" i="10"/>
  <c r="AA840" i="10" s="1"/>
  <c r="R840" i="10" s="1"/>
  <c r="DD840" i="10" s="1"/>
  <c r="BG886" i="10"/>
  <c r="AU886" i="10" s="1"/>
  <c r="W926" i="10"/>
  <c r="AD982" i="10"/>
  <c r="AL982" i="10"/>
  <c r="AJ982" i="10"/>
  <c r="AY653" i="10"/>
  <c r="AR812" i="1"/>
  <c r="AR848" i="1"/>
  <c r="AH908" i="1"/>
  <c r="AD912" i="1"/>
  <c r="AL944" i="1"/>
  <c r="AS714" i="1"/>
  <c r="AA854" i="1"/>
  <c r="R854" i="1" s="1"/>
  <c r="AL402" i="10"/>
  <c r="AR426" i="10"/>
  <c r="AL488" i="10"/>
  <c r="AD624" i="10"/>
  <c r="AX878" i="10"/>
  <c r="AB878" i="10"/>
  <c r="Z918" i="10"/>
  <c r="N918" i="10" s="1"/>
  <c r="DB918" i="10" s="1"/>
  <c r="BF922" i="10"/>
  <c r="AS768" i="10"/>
  <c r="AH802" i="10"/>
  <c r="AJ802" i="10"/>
  <c r="AN802" i="10"/>
  <c r="Z802" i="10"/>
  <c r="N802" i="10" s="1"/>
  <c r="DB802" i="10" s="1"/>
  <c r="AF802" i="10"/>
  <c r="AY874" i="10"/>
  <c r="AQ874" i="10" s="1"/>
  <c r="BG657" i="10"/>
  <c r="BF840" i="10"/>
  <c r="CY918" i="10"/>
  <c r="AS771" i="1"/>
  <c r="AS791" i="1"/>
  <c r="AH856" i="1"/>
  <c r="AR888" i="1"/>
  <c r="AF908" i="1"/>
  <c r="AD944" i="1"/>
  <c r="AR956" i="1"/>
  <c r="Z964" i="1"/>
  <c r="N964" i="1" s="1"/>
  <c r="AR992" i="1"/>
  <c r="AA910" i="1"/>
  <c r="R910" i="1" s="1"/>
  <c r="AT997" i="1"/>
  <c r="AT305" i="10"/>
  <c r="AR414" i="10"/>
  <c r="AQ426" i="10"/>
  <c r="AL520" i="10"/>
  <c r="AL648" i="10"/>
  <c r="AH648" i="10"/>
  <c r="AW878" i="10"/>
  <c r="BB910" i="10"/>
  <c r="AX922" i="10"/>
  <c r="BC896" i="10"/>
  <c r="W914" i="10"/>
  <c r="AN914" i="10" s="1"/>
  <c r="AL930" i="10"/>
  <c r="AN930" i="10"/>
  <c r="AD930" i="10"/>
  <c r="AJ930" i="10"/>
  <c r="AL962" i="10"/>
  <c r="AD962" i="10"/>
  <c r="AJ962" i="10"/>
  <c r="AF962" i="10"/>
  <c r="AN962" i="10"/>
  <c r="Z962" i="10"/>
  <c r="N962" i="10" s="1"/>
  <c r="DB962" i="10" s="1"/>
  <c r="AX840" i="10"/>
  <c r="AS933" i="10"/>
  <c r="AS680" i="10"/>
  <c r="AP558" i="10"/>
  <c r="N902" i="10"/>
  <c r="DB902" i="10" s="1"/>
  <c r="AA792" i="10"/>
  <c r="R792" i="10" s="1"/>
  <c r="DD792" i="10" s="1"/>
  <c r="AO870" i="10"/>
  <c r="AG870" i="10"/>
  <c r="AR682" i="10"/>
  <c r="AR794" i="10"/>
  <c r="AS805" i="10"/>
  <c r="AR834" i="10"/>
  <c r="N898" i="10"/>
  <c r="DB898" i="10" s="1"/>
  <c r="AR946" i="10"/>
  <c r="AO934" i="10"/>
  <c r="AG934" i="10"/>
  <c r="AF1006" i="10"/>
  <c r="AH1006" i="10"/>
  <c r="AN1006" i="10"/>
  <c r="AL1010" i="10"/>
  <c r="AJ1010" i="10"/>
  <c r="AA441" i="10"/>
  <c r="R441" i="10" s="1"/>
  <c r="DD441" i="10" s="1"/>
  <c r="AR625" i="10"/>
  <c r="AP574" i="10"/>
  <c r="AR750" i="10"/>
  <c r="AR814" i="10"/>
  <c r="AS893" i="10"/>
  <c r="AF934" i="10"/>
  <c r="AS1005" i="10"/>
  <c r="AT767" i="10"/>
  <c r="AH954" i="10"/>
  <c r="AN954" i="10"/>
  <c r="Z954" i="10"/>
  <c r="N954" i="10" s="1"/>
  <c r="DB954" i="10" s="1"/>
  <c r="AF954" i="10"/>
  <c r="AS965" i="10"/>
  <c r="AR998" i="10"/>
  <c r="AS780" i="10"/>
  <c r="AT787" i="10"/>
  <c r="AA808" i="10"/>
  <c r="R808" i="10" s="1"/>
  <c r="DD808" i="10" s="1"/>
  <c r="AA980" i="10"/>
  <c r="R980" i="10" s="1"/>
  <c r="DD980" i="10" s="1"/>
  <c r="AA988" i="10"/>
  <c r="R988" i="10" s="1"/>
  <c r="DD988" i="10" s="1"/>
  <c r="AA992" i="10"/>
  <c r="R992" i="10" s="1"/>
  <c r="DD992" i="10" s="1"/>
  <c r="F829" i="10"/>
  <c r="CY829" i="10"/>
  <c r="L829" i="10"/>
  <c r="S829" i="10"/>
  <c r="F827" i="10"/>
  <c r="P827" i="10"/>
  <c r="S827" i="10"/>
  <c r="F823" i="10"/>
  <c r="P823" i="10"/>
  <c r="S823" i="10"/>
  <c r="CY821" i="10"/>
  <c r="L821" i="10"/>
  <c r="F819" i="10"/>
  <c r="P819" i="10"/>
  <c r="S819" i="10"/>
  <c r="F815" i="10"/>
  <c r="P815" i="10"/>
  <c r="L813" i="10"/>
  <c r="S813" i="10"/>
  <c r="CY813" i="10"/>
  <c r="AS985" i="10"/>
  <c r="AR986" i="10"/>
  <c r="AR1002" i="10"/>
  <c r="AA672" i="10"/>
  <c r="R672" i="10" s="1"/>
  <c r="DD672" i="10" s="1"/>
  <c r="AT679" i="10"/>
  <c r="AA692" i="10"/>
  <c r="R692" i="10" s="1"/>
  <c r="DD692" i="10" s="1"/>
  <c r="AT703" i="10"/>
  <c r="AA744" i="10"/>
  <c r="R744" i="10" s="1"/>
  <c r="DD744" i="10" s="1"/>
  <c r="AT847" i="10"/>
  <c r="AT903" i="10"/>
  <c r="AS473" i="10"/>
  <c r="AA553" i="10"/>
  <c r="R553" i="10" s="1"/>
  <c r="DD553" i="10" s="1"/>
  <c r="AQ939" i="10"/>
  <c r="AS1009" i="10"/>
  <c r="AS672" i="10"/>
  <c r="AA680" i="10"/>
  <c r="R680" i="10" s="1"/>
  <c r="DD680" i="10" s="1"/>
  <c r="AA704" i="10"/>
  <c r="R704" i="10" s="1"/>
  <c r="DD704" i="10" s="1"/>
  <c r="AT731" i="10"/>
  <c r="AS744" i="10"/>
  <c r="AS776" i="10"/>
  <c r="AT815" i="10"/>
  <c r="AA864" i="10"/>
  <c r="R864" i="10" s="1"/>
  <c r="DD864" i="10" s="1"/>
  <c r="AT911" i="10"/>
  <c r="AS972" i="10"/>
  <c r="AA976" i="10"/>
  <c r="R976" i="10" s="1"/>
  <c r="DD976" i="10" s="1"/>
  <c r="AA996" i="10"/>
  <c r="R996" i="10" s="1"/>
  <c r="DD996" i="10" s="1"/>
  <c r="BF613" i="10"/>
  <c r="S613" i="10"/>
  <c r="CY613" i="10"/>
  <c r="F613" i="10"/>
  <c r="L611" i="10"/>
  <c r="P611" i="10"/>
  <c r="CY609" i="10"/>
  <c r="L609" i="10"/>
  <c r="P609" i="10"/>
  <c r="S607" i="10"/>
  <c r="F607" i="10"/>
  <c r="L605" i="10"/>
  <c r="P605" i="10"/>
  <c r="AA688" i="10"/>
  <c r="R688" i="10" s="1"/>
  <c r="DD688" i="10" s="1"/>
  <c r="AA712" i="10"/>
  <c r="R712" i="10" s="1"/>
  <c r="DD712" i="10" s="1"/>
  <c r="AT779" i="10"/>
  <c r="AS796" i="10"/>
  <c r="AS816" i="10"/>
  <c r="AA1008" i="10"/>
  <c r="R1008" i="10" s="1"/>
  <c r="DD1008" i="10" s="1"/>
  <c r="AA481" i="10"/>
  <c r="R481" i="10" s="1"/>
  <c r="DD481" i="10" s="1"/>
  <c r="AS553" i="10"/>
  <c r="AS585" i="10"/>
  <c r="J647" i="10"/>
  <c r="CZ647" i="10" s="1"/>
  <c r="BD1011" i="10"/>
  <c r="AT1011" i="10" s="1"/>
  <c r="BG1011" i="10"/>
  <c r="AC1011" i="10"/>
  <c r="BC1003" i="10"/>
  <c r="BD1003" i="10"/>
  <c r="AT1003" i="10" s="1"/>
  <c r="BA996" i="10"/>
  <c r="BE996" i="10"/>
  <c r="L994" i="10"/>
  <c r="S994" i="10"/>
  <c r="BB992" i="10"/>
  <c r="AS992" i="10" s="1"/>
  <c r="F992" i="10"/>
  <c r="BE992" i="10"/>
  <c r="P992" i="10"/>
  <c r="S990" i="10"/>
  <c r="F990" i="10"/>
  <c r="P990" i="10"/>
  <c r="CY988" i="10"/>
  <c r="AX988" i="10"/>
  <c r="BA988" i="10"/>
  <c r="L988" i="10"/>
  <c r="BE988" i="10"/>
  <c r="F986" i="10"/>
  <c r="L986" i="10"/>
  <c r="S986" i="10"/>
  <c r="L984" i="10"/>
  <c r="BB984" i="10"/>
  <c r="AS984" i="10" s="1"/>
  <c r="BE984" i="10"/>
  <c r="F982" i="10"/>
  <c r="P982" i="10"/>
  <c r="F980" i="10"/>
  <c r="P980" i="10"/>
  <c r="CY980" i="10"/>
  <c r="BF980" i="10"/>
  <c r="AW980" i="10"/>
  <c r="F976" i="10"/>
  <c r="BF976" i="10"/>
  <c r="L976" i="10"/>
  <c r="S976" i="10"/>
  <c r="AW976" i="10"/>
  <c r="F972" i="10"/>
  <c r="CY972" i="10"/>
  <c r="AB972" i="10"/>
  <c r="AA972" i="10" s="1"/>
  <c r="R972" i="10" s="1"/>
  <c r="DD972" i="10" s="1"/>
  <c r="L972" i="10"/>
  <c r="AX972" i="10"/>
  <c r="S972" i="10"/>
  <c r="BF972" i="10"/>
  <c r="F968" i="10"/>
  <c r="BE968" i="10"/>
  <c r="L968" i="10"/>
  <c r="BF968" i="10"/>
  <c r="S968" i="10"/>
  <c r="AB968" i="10"/>
  <c r="AA968" i="10" s="1"/>
  <c r="R968" i="10" s="1"/>
  <c r="DD968" i="10" s="1"/>
  <c r="F964" i="10"/>
  <c r="CY964" i="10"/>
  <c r="L964" i="10"/>
  <c r="AW964" i="10"/>
  <c r="S964" i="10"/>
  <c r="BA964" i="10"/>
  <c r="L962" i="10"/>
  <c r="P962" i="10"/>
  <c r="P960" i="10"/>
  <c r="BB960" i="10"/>
  <c r="AS960" i="10" s="1"/>
  <c r="F958" i="10"/>
  <c r="P958" i="10"/>
  <c r="CY958" i="10"/>
  <c r="BD956" i="10"/>
  <c r="L956" i="10"/>
  <c r="S956" i="10"/>
  <c r="BB956" i="10"/>
  <c r="AS956" i="10" s="1"/>
  <c r="CY956" i="10"/>
  <c r="BE956" i="10"/>
  <c r="F954" i="10"/>
  <c r="P954" i="10"/>
  <c r="BD952" i="10"/>
  <c r="AT952" i="10" s="1"/>
  <c r="L952" i="10"/>
  <c r="S952" i="10"/>
  <c r="AW952" i="10"/>
  <c r="BA952" i="10"/>
  <c r="AV950" i="10"/>
  <c r="AP950" i="10" s="1"/>
  <c r="L950" i="10"/>
  <c r="S950" i="10"/>
  <c r="AB948" i="10"/>
  <c r="P948" i="10"/>
  <c r="BC931" i="10"/>
  <c r="BG931" i="10"/>
  <c r="AU931" i="10" s="1"/>
  <c r="AR978" i="10"/>
  <c r="AS712" i="10"/>
  <c r="AS772" i="10"/>
  <c r="AA780" i="10"/>
  <c r="R780" i="10" s="1"/>
  <c r="DD780" i="10" s="1"/>
  <c r="AS800" i="10"/>
  <c r="AA836" i="10"/>
  <c r="R836" i="10" s="1"/>
  <c r="DD836" i="10" s="1"/>
  <c r="AT871" i="10"/>
  <c r="AT947" i="10"/>
  <c r="F738" i="10"/>
  <c r="CY738" i="10"/>
  <c r="L738" i="10"/>
  <c r="S738" i="10"/>
  <c r="F732" i="10"/>
  <c r="L732" i="10"/>
  <c r="S732" i="10"/>
  <c r="L730" i="10"/>
  <c r="CY730" i="10"/>
  <c r="F280" i="10"/>
  <c r="CY280" i="10"/>
  <c r="CY278" i="10"/>
  <c r="CY272" i="10"/>
  <c r="CY270" i="10"/>
  <c r="CY262" i="10"/>
  <c r="CY256" i="10"/>
  <c r="F254" i="10"/>
  <c r="CY254" i="10"/>
  <c r="BD936" i="1"/>
  <c r="AT936" i="1" s="1"/>
  <c r="F936" i="1"/>
  <c r="L936" i="1"/>
  <c r="S936" i="1"/>
  <c r="CY623" i="1"/>
  <c r="F623" i="1"/>
  <c r="L623" i="1"/>
  <c r="P623" i="1"/>
  <c r="L621" i="1"/>
  <c r="P621" i="1"/>
  <c r="S621" i="1"/>
  <c r="F621" i="1"/>
  <c r="CY621" i="1"/>
  <c r="F619" i="1"/>
  <c r="L619" i="1"/>
  <c r="P619" i="1"/>
  <c r="CY619" i="1"/>
  <c r="F617" i="1"/>
  <c r="L617" i="1"/>
  <c r="P617" i="1"/>
  <c r="CY617" i="1"/>
  <c r="S617" i="1"/>
  <c r="P615" i="1"/>
  <c r="S615" i="1"/>
  <c r="CY615" i="1"/>
  <c r="L615" i="1"/>
  <c r="F613" i="1"/>
  <c r="L613" i="1"/>
  <c r="P613" i="1"/>
  <c r="S613" i="1"/>
  <c r="P611" i="1"/>
  <c r="S611" i="1"/>
  <c r="L611" i="1"/>
  <c r="CY941" i="10"/>
  <c r="F890" i="10"/>
  <c r="P884" i="10"/>
  <c r="S878" i="10"/>
  <c r="S872" i="10"/>
  <c r="P774" i="10"/>
  <c r="F770" i="10"/>
  <c r="BB991" i="10"/>
  <c r="BB983" i="10"/>
  <c r="AS983" i="10" s="1"/>
  <c r="BE965" i="10"/>
  <c r="AT965" i="10" s="1"/>
  <c r="BD658" i="10"/>
  <c r="AT658" i="10" s="1"/>
  <c r="CY936" i="1"/>
  <c r="CY1009" i="1"/>
  <c r="F1009" i="1"/>
  <c r="L1009" i="1"/>
  <c r="S1009" i="1"/>
  <c r="F1007" i="1"/>
  <c r="L1007" i="1"/>
  <c r="CY1007" i="1"/>
  <c r="P1007" i="1"/>
  <c r="S1007" i="1"/>
  <c r="F1005" i="1"/>
  <c r="S1005" i="1"/>
  <c r="CY1005" i="1"/>
  <c r="S1003" i="1"/>
  <c r="F1003" i="1"/>
  <c r="P1003" i="1"/>
  <c r="BF707" i="1"/>
  <c r="AU707" i="1" s="1"/>
  <c r="CY707" i="1"/>
  <c r="F707" i="1"/>
  <c r="L707" i="1"/>
  <c r="S707" i="1"/>
  <c r="F705" i="1"/>
  <c r="L705" i="1"/>
  <c r="P705" i="1"/>
  <c r="S705" i="1"/>
  <c r="F685" i="1"/>
  <c r="L685" i="1"/>
  <c r="P685" i="1"/>
  <c r="L683" i="1"/>
  <c r="P683" i="1"/>
  <c r="S683" i="1"/>
  <c r="CY683" i="1"/>
  <c r="F683" i="1"/>
  <c r="CY681" i="1"/>
  <c r="F681" i="1"/>
  <c r="L681" i="1"/>
  <c r="P681" i="1"/>
  <c r="L679" i="1"/>
  <c r="P679" i="1"/>
  <c r="S679" i="1"/>
  <c r="F679" i="1"/>
  <c r="F677" i="1"/>
  <c r="L677" i="1"/>
  <c r="P677" i="1"/>
  <c r="F297" i="1"/>
  <c r="CY297" i="1"/>
  <c r="CY277" i="1"/>
  <c r="AB783" i="10"/>
  <c r="AA783" i="10" s="1"/>
  <c r="R783" i="10" s="1"/>
  <c r="DD783" i="10" s="1"/>
  <c r="AC410" i="10"/>
  <c r="AA410" i="10" s="1"/>
  <c r="R410" i="10" s="1"/>
  <c r="DD410" i="10" s="1"/>
  <c r="E189" i="10"/>
  <c r="BA189" i="10" s="1"/>
  <c r="F522" i="1"/>
  <c r="CY522" i="1"/>
  <c r="L522" i="1"/>
  <c r="P522" i="1"/>
  <c r="S522" i="1"/>
  <c r="CY376" i="1"/>
  <c r="F376" i="1"/>
  <c r="F368" i="1"/>
  <c r="CY368" i="1"/>
  <c r="CY362" i="1"/>
  <c r="F362" i="1"/>
  <c r="F360" i="1"/>
  <c r="CY360" i="1"/>
  <c r="F354" i="1"/>
  <c r="CY354" i="1"/>
  <c r="F352" i="1"/>
  <c r="CY352" i="1"/>
  <c r="AQ999" i="10"/>
  <c r="S943" i="10"/>
  <c r="L878" i="10"/>
  <c r="L872" i="10"/>
  <c r="S842" i="10"/>
  <c r="P772" i="10"/>
  <c r="P768" i="10"/>
  <c r="S631" i="10"/>
  <c r="S625" i="10"/>
  <c r="S621" i="10"/>
  <c r="BE933" i="10"/>
  <c r="AT933" i="10" s="1"/>
  <c r="CY613" i="1"/>
  <c r="P943" i="10"/>
  <c r="S886" i="10"/>
  <c r="S882" i="10"/>
  <c r="P842" i="10"/>
  <c r="P631" i="10"/>
  <c r="P625" i="10"/>
  <c r="P621" i="10"/>
  <c r="AW749" i="10"/>
  <c r="AP749" i="10" s="1"/>
  <c r="W493" i="10"/>
  <c r="F615" i="1"/>
  <c r="F723" i="1"/>
  <c r="L723" i="1"/>
  <c r="S723" i="1"/>
  <c r="BF721" i="1"/>
  <c r="AU721" i="1" s="1"/>
  <c r="F721" i="1"/>
  <c r="L721" i="1"/>
  <c r="P721" i="1"/>
  <c r="S721" i="1"/>
  <c r="F566" i="1"/>
  <c r="L566" i="1"/>
  <c r="CY566" i="1"/>
  <c r="P566" i="1"/>
  <c r="AV564" i="1"/>
  <c r="AP564" i="1" s="1"/>
  <c r="L564" i="1"/>
  <c r="P564" i="1"/>
  <c r="S564" i="1"/>
  <c r="CY564" i="1"/>
  <c r="F564" i="1"/>
  <c r="F562" i="1"/>
  <c r="L562" i="1"/>
  <c r="P562" i="1"/>
  <c r="L560" i="1"/>
  <c r="P560" i="1"/>
  <c r="S560" i="1"/>
  <c r="F560" i="1"/>
  <c r="F558" i="1"/>
  <c r="L558" i="1"/>
  <c r="CY558" i="1"/>
  <c r="P558" i="1"/>
  <c r="L556" i="1"/>
  <c r="P556" i="1"/>
  <c r="S556" i="1"/>
  <c r="CY556" i="1"/>
  <c r="F556" i="1"/>
  <c r="F554" i="1"/>
  <c r="L554" i="1"/>
  <c r="P554" i="1"/>
  <c r="L552" i="1"/>
  <c r="P552" i="1"/>
  <c r="S552" i="1"/>
  <c r="F552" i="1"/>
  <c r="AC550" i="1"/>
  <c r="AA550" i="1" s="1"/>
  <c r="R550" i="1" s="1"/>
  <c r="F550" i="1"/>
  <c r="L550" i="1"/>
  <c r="CY550" i="1"/>
  <c r="P550" i="1"/>
  <c r="L548" i="1"/>
  <c r="P548" i="1"/>
  <c r="S548" i="1"/>
  <c r="CY548" i="1"/>
  <c r="F548" i="1"/>
  <c r="F727" i="1"/>
  <c r="CY727" i="1"/>
  <c r="L727" i="1"/>
  <c r="S727" i="1"/>
  <c r="F725" i="1"/>
  <c r="L725" i="1"/>
  <c r="P725" i="1"/>
  <c r="CY725" i="1"/>
  <c r="S725" i="1"/>
  <c r="P385" i="10"/>
  <c r="BD916" i="10"/>
  <c r="AV734" i="10"/>
  <c r="AP734" i="10" s="1"/>
  <c r="S619" i="1"/>
  <c r="W1005" i="10"/>
  <c r="AJ1005" i="10" s="1"/>
  <c r="AB999" i="10"/>
  <c r="AA999" i="10" s="1"/>
  <c r="R999" i="10" s="1"/>
  <c r="DD999" i="10" s="1"/>
  <c r="AB981" i="10"/>
  <c r="AA981" i="10" s="1"/>
  <c r="R981" i="10" s="1"/>
  <c r="DD981" i="10" s="1"/>
  <c r="W964" i="10"/>
  <c r="AN964" i="10" s="1"/>
  <c r="W960" i="10"/>
  <c r="AL960" i="10" s="1"/>
  <c r="W952" i="10"/>
  <c r="AN952" i="10" s="1"/>
  <c r="AX799" i="10"/>
  <c r="W772" i="10"/>
  <c r="W768" i="10"/>
  <c r="AO768" i="10" s="1"/>
  <c r="W764" i="10"/>
  <c r="W737" i="10"/>
  <c r="W733" i="10"/>
  <c r="W631" i="10"/>
  <c r="W629" i="10"/>
  <c r="BF591" i="10"/>
  <c r="AU591" i="10" s="1"/>
  <c r="W407" i="10"/>
  <c r="W405" i="10"/>
  <c r="Z405" i="10" s="1"/>
  <c r="N405" i="10" s="1"/>
  <c r="DB405" i="10" s="1"/>
  <c r="AZ934" i="1"/>
  <c r="AR934" i="1" s="1"/>
  <c r="AV770" i="1"/>
  <c r="AP770" i="1" s="1"/>
  <c r="BE727" i="1"/>
  <c r="AT727" i="1" s="1"/>
  <c r="AX597" i="1"/>
  <c r="AQ597" i="1" s="1"/>
  <c r="AY572" i="1"/>
  <c r="AQ572" i="1" s="1"/>
  <c r="W979" i="10"/>
  <c r="W977" i="10"/>
  <c r="W940" i="10"/>
  <c r="AE940" i="10" s="1"/>
  <c r="W929" i="10"/>
  <c r="W915" i="10"/>
  <c r="W913" i="10"/>
  <c r="AX853" i="10"/>
  <c r="AQ853" i="10" s="1"/>
  <c r="AV824" i="10"/>
  <c r="W789" i="10"/>
  <c r="AO789" i="10" s="1"/>
  <c r="E656" i="10"/>
  <c r="BD642" i="10"/>
  <c r="AT642" i="10" s="1"/>
  <c r="W609" i="10"/>
  <c r="W607" i="10"/>
  <c r="W605" i="10"/>
  <c r="AC534" i="10"/>
  <c r="AA534" i="10" s="1"/>
  <c r="R534" i="10" s="1"/>
  <c r="DD534" i="10" s="1"/>
  <c r="AC494" i="10"/>
  <c r="AA494" i="10" s="1"/>
  <c r="R494" i="10" s="1"/>
  <c r="DD494" i="10" s="1"/>
  <c r="W420" i="10"/>
  <c r="AB383" i="10"/>
  <c r="AW343" i="10"/>
  <c r="AP343" i="10" s="1"/>
  <c r="AV252" i="10"/>
  <c r="W1009" i="1"/>
  <c r="AX969" i="1"/>
  <c r="AQ969" i="1" s="1"/>
  <c r="BD904" i="1"/>
  <c r="AT904" i="1" s="1"/>
  <c r="BF797" i="1"/>
  <c r="AU797" i="1" s="1"/>
  <c r="W770" i="1"/>
  <c r="BD652" i="1"/>
  <c r="AT652" i="1" s="1"/>
  <c r="AV636" i="1"/>
  <c r="W623" i="1"/>
  <c r="W615" i="1"/>
  <c r="W564" i="1"/>
  <c r="AZ460" i="1"/>
  <c r="W350" i="1"/>
  <c r="AJ350" i="1" s="1"/>
  <c r="W906" i="1"/>
  <c r="AZ722" i="1"/>
  <c r="AR722" i="1" s="1"/>
  <c r="AW573" i="1"/>
  <c r="AP573" i="1" s="1"/>
  <c r="AW515" i="1"/>
  <c r="AP515" i="1" s="1"/>
  <c r="BC490" i="1"/>
  <c r="AS490" i="1" s="1"/>
  <c r="W399" i="1"/>
  <c r="W1004" i="10"/>
  <c r="W957" i="10"/>
  <c r="Y957" i="10" s="1"/>
  <c r="J957" i="10" s="1"/>
  <c r="CZ957" i="10" s="1"/>
  <c r="W953" i="10"/>
  <c r="BF945" i="10"/>
  <c r="AU945" i="10" s="1"/>
  <c r="BD902" i="10"/>
  <c r="W881" i="10"/>
  <c r="BC879" i="10"/>
  <c r="W877" i="10"/>
  <c r="W875" i="10"/>
  <c r="W824" i="10"/>
  <c r="W820" i="10"/>
  <c r="W775" i="10"/>
  <c r="Z751" i="10"/>
  <c r="N751" i="10" s="1"/>
  <c r="DB751" i="10" s="1"/>
  <c r="W736" i="10"/>
  <c r="W717" i="10"/>
  <c r="AB667" i="10"/>
  <c r="AA667" i="10" s="1"/>
  <c r="R667" i="10" s="1"/>
  <c r="DD667" i="10" s="1"/>
  <c r="W583" i="10"/>
  <c r="AF583" i="10" s="1"/>
  <c r="BD476" i="10"/>
  <c r="AT476" i="10" s="1"/>
  <c r="W331" i="10"/>
  <c r="BD1000" i="1"/>
  <c r="AT1000" i="1" s="1"/>
  <c r="AV822" i="1"/>
  <c r="AP822" i="1" s="1"/>
  <c r="BF783" i="1"/>
  <c r="AU783" i="1" s="1"/>
  <c r="AX773" i="1"/>
  <c r="AQ773" i="1" s="1"/>
  <c r="AV708" i="1"/>
  <c r="AP708" i="1" s="1"/>
  <c r="W693" i="1"/>
  <c r="AV650" i="1"/>
  <c r="BD640" i="1"/>
  <c r="AY624" i="1"/>
  <c r="AQ624" i="1" s="1"/>
  <c r="W591" i="1"/>
  <c r="AB537" i="1"/>
  <c r="AA537" i="1" s="1"/>
  <c r="R537" i="1" s="1"/>
  <c r="AX519" i="1"/>
  <c r="AQ519" i="1" s="1"/>
  <c r="W508" i="1"/>
  <c r="W504" i="1"/>
  <c r="W480" i="1"/>
  <c r="W476" i="1"/>
  <c r="W548" i="1"/>
  <c r="AE548" i="1" s="1"/>
  <c r="W751" i="10"/>
  <c r="BF747" i="10"/>
  <c r="AU747" i="10" s="1"/>
  <c r="W691" i="10"/>
  <c r="W671" i="10"/>
  <c r="W669" i="10"/>
  <c r="BA639" i="10"/>
  <c r="AR639" i="10" s="1"/>
  <c r="BF635" i="10"/>
  <c r="AU635" i="10" s="1"/>
  <c r="AZ629" i="10"/>
  <c r="AY625" i="10"/>
  <c r="AW623" i="10"/>
  <c r="AP623" i="10" s="1"/>
  <c r="AY621" i="10"/>
  <c r="BD594" i="10"/>
  <c r="AT594" i="10" s="1"/>
  <c r="BF555" i="10"/>
  <c r="AU555" i="10" s="1"/>
  <c r="BB527" i="10"/>
  <c r="AS527" i="10" s="1"/>
  <c r="AV454" i="10"/>
  <c r="AP454" i="10" s="1"/>
  <c r="W429" i="10"/>
  <c r="AH429" i="10" s="1"/>
  <c r="E664" i="1"/>
  <c r="E656" i="1"/>
  <c r="E650" i="1"/>
  <c r="E642" i="1"/>
  <c r="BD572" i="1"/>
  <c r="AT572" i="1" s="1"/>
  <c r="AB523" i="1"/>
  <c r="AA523" i="1" s="1"/>
  <c r="R523" i="1" s="1"/>
  <c r="BB523" i="1"/>
  <c r="AS523" i="1" s="1"/>
  <c r="BF511" i="1"/>
  <c r="AU511" i="1" s="1"/>
  <c r="W920" i="10"/>
  <c r="AH920" i="10" s="1"/>
  <c r="BE912" i="10"/>
  <c r="AV854" i="10"/>
  <c r="AP854" i="10" s="1"/>
  <c r="AX729" i="10"/>
  <c r="AQ729" i="10" s="1"/>
  <c r="E726" i="10"/>
  <c r="AV698" i="10"/>
  <c r="AP698" i="10" s="1"/>
  <c r="W661" i="10"/>
  <c r="BF637" i="10"/>
  <c r="AU637" i="10" s="1"/>
  <c r="W573" i="10"/>
  <c r="W547" i="10"/>
  <c r="AN547" i="10" s="1"/>
  <c r="AX493" i="10"/>
  <c r="AQ493" i="10" s="1"/>
  <c r="AV446" i="10"/>
  <c r="AP446" i="10" s="1"/>
  <c r="BB733" i="1"/>
  <c r="AS733" i="1" s="1"/>
  <c r="E726" i="1"/>
  <c r="BF629" i="1"/>
  <c r="AU629" i="1" s="1"/>
  <c r="W998" i="1"/>
  <c r="AK998" i="1" s="1"/>
  <c r="AV816" i="1"/>
  <c r="AP816" i="1" s="1"/>
  <c r="AV812" i="1"/>
  <c r="AP812" i="1" s="1"/>
  <c r="AV808" i="1"/>
  <c r="AP808" i="1" s="1"/>
  <c r="AV806" i="1"/>
  <c r="AV804" i="1"/>
  <c r="AP804" i="1" s="1"/>
  <c r="AN763" i="1"/>
  <c r="AX713" i="1"/>
  <c r="AQ713" i="1" s="1"/>
  <c r="AZ568" i="1"/>
  <c r="AR568" i="1" s="1"/>
  <c r="AV453" i="1"/>
  <c r="AP453" i="1" s="1"/>
  <c r="AV445" i="1"/>
  <c r="AP445" i="1" s="1"/>
  <c r="W640" i="1"/>
  <c r="W398" i="1"/>
  <c r="W394" i="1"/>
  <c r="AX252" i="1"/>
  <c r="E157" i="1"/>
  <c r="AV157" i="1" s="1"/>
  <c r="BD968" i="1"/>
  <c r="AT968" i="1" s="1"/>
  <c r="BE931" i="1"/>
  <c r="AT931" i="1" s="1"/>
  <c r="E902" i="1"/>
  <c r="BF829" i="1"/>
  <c r="AU829" i="1" s="1"/>
  <c r="BF823" i="1"/>
  <c r="AU823" i="1" s="1"/>
  <c r="E806" i="1"/>
  <c r="E798" i="1"/>
  <c r="E792" i="1"/>
  <c r="W781" i="1"/>
  <c r="AF781" i="1" s="1"/>
  <c r="E775" i="1"/>
  <c r="E682" i="1"/>
  <c r="W585" i="1"/>
  <c r="AD585" i="1" s="1"/>
  <c r="E575" i="1"/>
  <c r="E544" i="1"/>
  <c r="E530" i="1"/>
  <c r="E468" i="1"/>
  <c r="W391" i="1"/>
  <c r="AZ381" i="1"/>
  <c r="E182" i="1"/>
  <c r="BD182" i="1" s="1"/>
  <c r="E174" i="1"/>
  <c r="W174" i="1" s="1"/>
  <c r="AG174" i="1" s="1"/>
  <c r="E501" i="1"/>
  <c r="AB489" i="1"/>
  <c r="AA489" i="1" s="1"/>
  <c r="R489" i="1" s="1"/>
  <c r="E460" i="1"/>
  <c r="AW420" i="1"/>
  <c r="AP420" i="1" s="1"/>
  <c r="BA402" i="1"/>
  <c r="AR402" i="1" s="1"/>
  <c r="BE995" i="1"/>
  <c r="AT995" i="1" s="1"/>
  <c r="E958" i="1"/>
  <c r="E950" i="1"/>
  <c r="W919" i="1"/>
  <c r="E878" i="1"/>
  <c r="E870" i="1"/>
  <c r="BD842" i="1"/>
  <c r="AT842" i="1" s="1"/>
  <c r="AX817" i="1"/>
  <c r="AQ817" i="1" s="1"/>
  <c r="BF813" i="1"/>
  <c r="AU813" i="1" s="1"/>
  <c r="E767" i="1"/>
  <c r="E740" i="1"/>
  <c r="BF701" i="1"/>
  <c r="AU701" i="1" s="1"/>
  <c r="AX699" i="1"/>
  <c r="AQ699" i="1" s="1"/>
  <c r="AX693" i="1"/>
  <c r="AQ693" i="1" s="1"/>
  <c r="BF679" i="1"/>
  <c r="AU679" i="1" s="1"/>
  <c r="AX645" i="1"/>
  <c r="AQ645" i="1" s="1"/>
  <c r="E602" i="1"/>
  <c r="AC602" i="1" s="1"/>
  <c r="AA602" i="1" s="1"/>
  <c r="R602" i="1" s="1"/>
  <c r="E569" i="1"/>
  <c r="AX565" i="1"/>
  <c r="AQ565" i="1" s="1"/>
  <c r="BB563" i="1"/>
  <c r="AS563" i="1" s="1"/>
  <c r="E487" i="1"/>
  <c r="BF483" i="1"/>
  <c r="AU483" i="1" s="1"/>
  <c r="AB481" i="1"/>
  <c r="AA481" i="1" s="1"/>
  <c r="R481" i="1" s="1"/>
  <c r="AX475" i="1"/>
  <c r="AQ475" i="1" s="1"/>
  <c r="AB471" i="1"/>
  <c r="AA471" i="1" s="1"/>
  <c r="R471" i="1" s="1"/>
  <c r="BA463" i="1"/>
  <c r="AR463" i="1" s="1"/>
  <c r="AV459" i="1"/>
  <c r="AP459" i="1" s="1"/>
  <c r="E452" i="1"/>
  <c r="AB406" i="1"/>
  <c r="AA406" i="1" s="1"/>
  <c r="R406" i="1" s="1"/>
  <c r="E365" i="1"/>
  <c r="BG365" i="1" s="1"/>
  <c r="AU365" i="1" s="1"/>
  <c r="S365" i="1" s="1"/>
  <c r="I41" i="10"/>
  <c r="I40" i="10"/>
  <c r="T38" i="2"/>
  <c r="E39" i="10" s="1"/>
  <c r="T30" i="2"/>
  <c r="E31" i="10" s="1"/>
  <c r="W31" i="10" s="1"/>
  <c r="I27" i="10"/>
  <c r="DK320" i="10"/>
  <c r="DZ320" i="10"/>
  <c r="DK312" i="10"/>
  <c r="EB312" i="10"/>
  <c r="DY312" i="10"/>
  <c r="DH722" i="10"/>
  <c r="DG722" i="10"/>
  <c r="EC722" i="10"/>
  <c r="DS613" i="10"/>
  <c r="DK500" i="10"/>
  <c r="DY500" i="10"/>
  <c r="DK612" i="10"/>
  <c r="DY612" i="10"/>
  <c r="EC986" i="10"/>
  <c r="DG320" i="10"/>
  <c r="EC320" i="10"/>
  <c r="DJ312" i="10"/>
  <c r="DI312" i="10"/>
  <c r="DZ312" i="10"/>
  <c r="DF722" i="10"/>
  <c r="ED722" i="10"/>
  <c r="EA722" i="10"/>
  <c r="DG612" i="10"/>
  <c r="DJ320" i="10"/>
  <c r="DH312" i="10"/>
  <c r="DG312" i="10"/>
  <c r="DK722" i="10"/>
  <c r="EB722" i="10"/>
  <c r="DY492" i="10"/>
  <c r="AS427" i="1"/>
  <c r="AU331" i="1"/>
  <c r="AA362" i="1"/>
  <c r="R362" i="1" s="1"/>
  <c r="AS400" i="1"/>
  <c r="AR420" i="1"/>
  <c r="AQ429" i="1"/>
  <c r="AN538" i="1"/>
  <c r="AA317" i="1"/>
  <c r="R317" i="1" s="1"/>
  <c r="AQ335" i="1"/>
  <c r="AA403" i="1"/>
  <c r="R403" i="1" s="1"/>
  <c r="AA451" i="1"/>
  <c r="R451" i="1" s="1"/>
  <c r="AD462" i="1"/>
  <c r="AH462" i="1"/>
  <c r="Z462" i="1"/>
  <c r="N462" i="1" s="1"/>
  <c r="AL462" i="1"/>
  <c r="AD486" i="1"/>
  <c r="AH486" i="1"/>
  <c r="Y578" i="1"/>
  <c r="J578" i="1" s="1"/>
  <c r="Z578" i="1"/>
  <c r="N578" i="1" s="1"/>
  <c r="AF578" i="1"/>
  <c r="AN578" i="1"/>
  <c r="AH578" i="1"/>
  <c r="AJ578" i="1"/>
  <c r="AT305" i="1"/>
  <c r="AR437" i="1"/>
  <c r="AO538" i="1"/>
  <c r="Z538" i="1"/>
  <c r="N538" i="1" s="1"/>
  <c r="AH538" i="1"/>
  <c r="AJ538" i="1"/>
  <c r="AD538" i="1"/>
  <c r="AL538" i="1"/>
  <c r="AD542" i="1"/>
  <c r="AH542" i="1"/>
  <c r="AD550" i="1"/>
  <c r="Z550" i="1"/>
  <c r="N550" i="1" s="1"/>
  <c r="AH550" i="1"/>
  <c r="AR445" i="1"/>
  <c r="AR498" i="1"/>
  <c r="AR570" i="1"/>
  <c r="AS589" i="1"/>
  <c r="AS625" i="1"/>
  <c r="AR626" i="1"/>
  <c r="AR634" i="1"/>
  <c r="AR505" i="1"/>
  <c r="AN648" i="1"/>
  <c r="AU457" i="1"/>
  <c r="AS596" i="1"/>
  <c r="AL700" i="1"/>
  <c r="AD700" i="1"/>
  <c r="AR708" i="1"/>
  <c r="AH720" i="1"/>
  <c r="AN732" i="1"/>
  <c r="AF732" i="1"/>
  <c r="Z732" i="1"/>
  <c r="N732" i="1" s="1"/>
  <c r="AU736" i="1"/>
  <c r="AH744" i="1"/>
  <c r="AH780" i="1"/>
  <c r="AS795" i="1"/>
  <c r="AL800" i="1"/>
  <c r="AL808" i="1"/>
  <c r="Z808" i="1"/>
  <c r="N808" i="1" s="1"/>
  <c r="AS819" i="1"/>
  <c r="AR824" i="1"/>
  <c r="AS843" i="1"/>
  <c r="AD856" i="1"/>
  <c r="AR912" i="1"/>
  <c r="AS915" i="1"/>
  <c r="AL936" i="1"/>
  <c r="AR980" i="1"/>
  <c r="AL988" i="1"/>
  <c r="AD988" i="1"/>
  <c r="AR1000" i="1"/>
  <c r="AA702" i="1"/>
  <c r="R702" i="1" s="1"/>
  <c r="AA734" i="1"/>
  <c r="R734" i="1" s="1"/>
  <c r="AA758" i="1"/>
  <c r="R758" i="1" s="1"/>
  <c r="AG988" i="1"/>
  <c r="AT805" i="1"/>
  <c r="AS469" i="1"/>
  <c r="AU474" i="1"/>
  <c r="AR490" i="1"/>
  <c r="AS509" i="1"/>
  <c r="AS553" i="1"/>
  <c r="AS573" i="1"/>
  <c r="AR582" i="1"/>
  <c r="AR598" i="1"/>
  <c r="AQ606" i="1"/>
  <c r="AS512" i="1"/>
  <c r="AT559" i="1"/>
  <c r="AG626" i="1"/>
  <c r="AJ700" i="1"/>
  <c r="AD720" i="1"/>
  <c r="AL732" i="1"/>
  <c r="AD732" i="1"/>
  <c r="AS759" i="1"/>
  <c r="AD780" i="1"/>
  <c r="AL784" i="1"/>
  <c r="AD800" i="1"/>
  <c r="AH808" i="1"/>
  <c r="AR823" i="1"/>
  <c r="AS859" i="1"/>
  <c r="AR871" i="1"/>
  <c r="AL896" i="1"/>
  <c r="AR903" i="1"/>
  <c r="AL920" i="1"/>
  <c r="Z920" i="1"/>
  <c r="N920" i="1" s="1"/>
  <c r="AL928" i="1"/>
  <c r="AD936" i="1"/>
  <c r="AR951" i="1"/>
  <c r="AR952" i="1"/>
  <c r="AR964" i="1"/>
  <c r="AQ968" i="1"/>
  <c r="AJ988" i="1"/>
  <c r="AL992" i="1"/>
  <c r="AR999" i="1"/>
  <c r="AA790" i="1"/>
  <c r="R790" i="1" s="1"/>
  <c r="AA822" i="1"/>
  <c r="R822" i="1" s="1"/>
  <c r="AT833" i="1"/>
  <c r="AG860" i="1"/>
  <c r="AG908" i="1"/>
  <c r="AR466" i="1"/>
  <c r="AU470" i="1"/>
  <c r="AS513" i="1"/>
  <c r="AR529" i="1"/>
  <c r="AS545" i="1"/>
  <c r="AR610" i="1"/>
  <c r="AR614" i="1"/>
  <c r="AQ622" i="1"/>
  <c r="AR630" i="1"/>
  <c r="AS496" i="1"/>
  <c r="AA500" i="1"/>
  <c r="R500" i="1" s="1"/>
  <c r="AU562" i="1"/>
  <c r="AA604" i="1"/>
  <c r="R604" i="1" s="1"/>
  <c r="AH700" i="1"/>
  <c r="Z700" i="1"/>
  <c r="N700" i="1" s="1"/>
  <c r="AS723" i="1"/>
  <c r="AR728" i="1"/>
  <c r="AJ732" i="1"/>
  <c r="AR748" i="1"/>
  <c r="AS755" i="1"/>
  <c r="AU768" i="1"/>
  <c r="AQ776" i="1"/>
  <c r="AH784" i="1"/>
  <c r="AR816" i="1"/>
  <c r="AS827" i="1"/>
  <c r="AS839" i="1"/>
  <c r="AL856" i="1"/>
  <c r="AS875" i="1"/>
  <c r="AD896" i="1"/>
  <c r="AS899" i="1"/>
  <c r="AS907" i="1"/>
  <c r="AD928" i="1"/>
  <c r="AS947" i="1"/>
  <c r="AS983" i="1"/>
  <c r="AH988" i="1"/>
  <c r="AD992" i="1"/>
  <c r="AS1003" i="1"/>
  <c r="AA694" i="1"/>
  <c r="R694" i="1" s="1"/>
  <c r="AA710" i="1"/>
  <c r="R710" i="1" s="1"/>
  <c r="AA750" i="1"/>
  <c r="R750" i="1" s="1"/>
  <c r="AT801" i="1"/>
  <c r="AA838" i="1"/>
  <c r="R838" i="1" s="1"/>
  <c r="AR839" i="1"/>
  <c r="AG972" i="1"/>
  <c r="AS315" i="10"/>
  <c r="AA315" i="10"/>
  <c r="R315" i="10" s="1"/>
  <c r="AL386" i="10"/>
  <c r="AR401" i="10"/>
  <c r="AG710" i="10"/>
  <c r="Y710" i="10"/>
  <c r="J710" i="10" s="1"/>
  <c r="CZ710" i="10" s="1"/>
  <c r="AO806" i="10"/>
  <c r="AG806" i="10"/>
  <c r="AO838" i="10"/>
  <c r="Y838" i="10"/>
  <c r="J838" i="10" s="1"/>
  <c r="CZ838" i="10" s="1"/>
  <c r="AR649" i="10"/>
  <c r="AR657" i="10"/>
  <c r="Y734" i="10"/>
  <c r="J734" i="10" s="1"/>
  <c r="CZ734" i="10" s="1"/>
  <c r="AG734" i="10"/>
  <c r="AS869" i="10"/>
  <c r="AD978" i="10"/>
  <c r="AL978" i="10"/>
  <c r="AG1006" i="10"/>
  <c r="AD1006" i="10"/>
  <c r="AL1006" i="10"/>
  <c r="Z1010" i="10"/>
  <c r="N1010" i="10" s="1"/>
  <c r="DB1010" i="10" s="1"/>
  <c r="AF1010" i="10"/>
  <c r="AN1010" i="10"/>
  <c r="AT415" i="10"/>
  <c r="AR806" i="10"/>
  <c r="Z982" i="10"/>
  <c r="N982" i="10" s="1"/>
  <c r="DB982" i="10" s="1"/>
  <c r="AF982" i="10"/>
  <c r="AN982" i="10"/>
  <c r="AO998" i="10"/>
  <c r="AF998" i="10"/>
  <c r="AN998" i="10"/>
  <c r="AQ320" i="10"/>
  <c r="AG694" i="10"/>
  <c r="Y806" i="10"/>
  <c r="J806" i="10" s="1"/>
  <c r="CZ806" i="10" s="1"/>
  <c r="AR553" i="10"/>
  <c r="AA617" i="10"/>
  <c r="R617" i="10" s="1"/>
  <c r="DD617" i="10" s="1"/>
  <c r="AA956" i="10"/>
  <c r="R956" i="10" s="1"/>
  <c r="DD956" i="10" s="1"/>
  <c r="P614" i="10"/>
  <c r="S614" i="10"/>
  <c r="F614" i="10"/>
  <c r="AZ604" i="10"/>
  <c r="AR604" i="10" s="1"/>
  <c r="P604" i="10"/>
  <c r="S604" i="10"/>
  <c r="F604" i="10"/>
  <c r="CY604" i="10"/>
  <c r="F603" i="10"/>
  <c r="L603" i="10"/>
  <c r="P603" i="10"/>
  <c r="P602" i="10"/>
  <c r="CY602" i="10"/>
  <c r="S602" i="10"/>
  <c r="F602" i="10"/>
  <c r="F601" i="10"/>
  <c r="L601" i="10"/>
  <c r="P601" i="10"/>
  <c r="P600" i="10"/>
  <c r="S600" i="10"/>
  <c r="F600" i="10"/>
  <c r="CY600" i="10"/>
  <c r="F599" i="10"/>
  <c r="L599" i="10"/>
  <c r="P599" i="10"/>
  <c r="P598" i="10"/>
  <c r="CY598" i="10"/>
  <c r="S598" i="10"/>
  <c r="F598" i="10"/>
  <c r="P571" i="10"/>
  <c r="BF571" i="10"/>
  <c r="AU571" i="10" s="1"/>
  <c r="F571" i="10"/>
  <c r="L571" i="10"/>
  <c r="F570" i="10"/>
  <c r="L570" i="10"/>
  <c r="CY570" i="10"/>
  <c r="P570" i="10"/>
  <c r="S570" i="10"/>
  <c r="P569" i="10"/>
  <c r="L569" i="10"/>
  <c r="S569" i="10"/>
  <c r="F568" i="10"/>
  <c r="S568" i="10"/>
  <c r="L568" i="10"/>
  <c r="CY568" i="10"/>
  <c r="P567" i="10"/>
  <c r="F567" i="10"/>
  <c r="L567" i="10"/>
  <c r="F566" i="10"/>
  <c r="L566" i="10"/>
  <c r="CY566" i="10"/>
  <c r="P566" i="10"/>
  <c r="S566" i="10"/>
  <c r="P565" i="10"/>
  <c r="L565" i="10"/>
  <c r="S565" i="10"/>
  <c r="F564" i="10"/>
  <c r="S564" i="10"/>
  <c r="L564" i="10"/>
  <c r="CY564" i="10"/>
  <c r="P563" i="10"/>
  <c r="F563" i="10"/>
  <c r="L563" i="10"/>
  <c r="P561" i="10"/>
  <c r="S561" i="10"/>
  <c r="F561" i="10"/>
  <c r="F560" i="10"/>
  <c r="L560" i="10"/>
  <c r="P560" i="10"/>
  <c r="CY560" i="10"/>
  <c r="L559" i="10"/>
  <c r="P559" i="10"/>
  <c r="P558" i="10"/>
  <c r="CY558" i="10"/>
  <c r="F558" i="10"/>
  <c r="L558" i="10"/>
  <c r="F557" i="10"/>
  <c r="L557" i="10"/>
  <c r="P557" i="10"/>
  <c r="S557" i="10"/>
  <c r="P556" i="10"/>
  <c r="L556" i="10"/>
  <c r="S556" i="10"/>
  <c r="CY556" i="10"/>
  <c r="S490" i="10"/>
  <c r="L490" i="10"/>
  <c r="CY490" i="10"/>
  <c r="P490" i="10"/>
  <c r="L489" i="10"/>
  <c r="S489" i="10"/>
  <c r="F489" i="10"/>
  <c r="S488" i="10"/>
  <c r="F488" i="10"/>
  <c r="L488" i="10"/>
  <c r="CY488" i="10"/>
  <c r="L487" i="10"/>
  <c r="F487" i="10"/>
  <c r="P487" i="10"/>
  <c r="S487" i="10"/>
  <c r="S486" i="10"/>
  <c r="L486" i="10"/>
  <c r="CY486" i="10"/>
  <c r="P486" i="10"/>
  <c r="F485" i="10"/>
  <c r="L485" i="10"/>
  <c r="P485" i="10"/>
  <c r="S485" i="10"/>
  <c r="BD484" i="10"/>
  <c r="AT484" i="10" s="1"/>
  <c r="P484" i="10"/>
  <c r="S484" i="10"/>
  <c r="F484" i="10"/>
  <c r="L484" i="10"/>
  <c r="CY484" i="10"/>
  <c r="F483" i="10"/>
  <c r="L483" i="10"/>
  <c r="P483" i="10"/>
  <c r="S483" i="10"/>
  <c r="P482" i="10"/>
  <c r="S482" i="10"/>
  <c r="F482" i="10"/>
  <c r="CY482" i="10"/>
  <c r="F481" i="10"/>
  <c r="L481" i="10"/>
  <c r="P481" i="10"/>
  <c r="S481" i="10"/>
  <c r="P480" i="10"/>
  <c r="S480" i="10"/>
  <c r="F480" i="10"/>
  <c r="L480" i="10"/>
  <c r="CY480" i="10"/>
  <c r="F479" i="10"/>
  <c r="L479" i="10"/>
  <c r="P479" i="10"/>
  <c r="S479" i="10"/>
  <c r="AC478" i="10"/>
  <c r="AA478" i="10" s="1"/>
  <c r="R478" i="10" s="1"/>
  <c r="DD478" i="10" s="1"/>
  <c r="P478" i="10"/>
  <c r="S478" i="10"/>
  <c r="F478" i="10"/>
  <c r="CY478" i="10"/>
  <c r="F477" i="10"/>
  <c r="L477" i="10"/>
  <c r="P477" i="10"/>
  <c r="S477" i="10"/>
  <c r="AB393" i="10"/>
  <c r="F393" i="10"/>
  <c r="L393" i="10"/>
  <c r="AW393" i="10"/>
  <c r="AP393" i="10" s="1"/>
  <c r="P393" i="10"/>
  <c r="S393" i="10"/>
  <c r="P392" i="10"/>
  <c r="S392" i="10"/>
  <c r="F392" i="10"/>
  <c r="L392" i="10"/>
  <c r="CY392" i="10"/>
  <c r="F391" i="10"/>
  <c r="L391" i="10"/>
  <c r="P391" i="10"/>
  <c r="BC390" i="10"/>
  <c r="AS390" i="10" s="1"/>
  <c r="P390" i="10"/>
  <c r="S390" i="10"/>
  <c r="F390" i="10"/>
  <c r="L390" i="10"/>
  <c r="CY390" i="10"/>
  <c r="F389" i="10"/>
  <c r="L389" i="10"/>
  <c r="P389" i="10"/>
  <c r="S389" i="10"/>
  <c r="P388" i="10"/>
  <c r="S388" i="10"/>
  <c r="F388" i="10"/>
  <c r="L388" i="10"/>
  <c r="CY388" i="10"/>
  <c r="BF387" i="10"/>
  <c r="F387" i="10"/>
  <c r="L387" i="10"/>
  <c r="P387" i="10"/>
  <c r="CY614" i="10"/>
  <c r="CY567" i="10"/>
  <c r="CY559" i="10"/>
  <c r="CY487" i="10"/>
  <c r="CY479" i="10"/>
  <c r="CY387" i="10"/>
  <c r="S601" i="10"/>
  <c r="S571" i="10"/>
  <c r="P568" i="10"/>
  <c r="F565" i="10"/>
  <c r="F556" i="10"/>
  <c r="P489" i="10"/>
  <c r="F486" i="10"/>
  <c r="S387" i="10"/>
  <c r="BA1008" i="10"/>
  <c r="AW1008" i="10"/>
  <c r="BE1008" i="10"/>
  <c r="AV1007" i="10"/>
  <c r="BD1007" i="10"/>
  <c r="W972" i="10"/>
  <c r="AW972" i="10"/>
  <c r="BE972" i="10"/>
  <c r="BA972" i="10"/>
  <c r="AF920" i="10"/>
  <c r="AN920" i="10"/>
  <c r="AJ920" i="10"/>
  <c r="AF913" i="10"/>
  <c r="Y913" i="10"/>
  <c r="J913" i="10" s="1"/>
  <c r="CZ913" i="10" s="1"/>
  <c r="AK913" i="10"/>
  <c r="AG913" i="10"/>
  <c r="AO913" i="10"/>
  <c r="BF897" i="10"/>
  <c r="AU897" i="10" s="1"/>
  <c r="F897" i="10"/>
  <c r="P897" i="10"/>
  <c r="CY897" i="10"/>
  <c r="BF896" i="10"/>
  <c r="AB896" i="10"/>
  <c r="AA896" i="10" s="1"/>
  <c r="R896" i="10" s="1"/>
  <c r="DD896" i="10" s="1"/>
  <c r="F895" i="10"/>
  <c r="AZ895" i="10"/>
  <c r="P895" i="10"/>
  <c r="AV895" i="10"/>
  <c r="BD895" i="10"/>
  <c r="P894" i="10"/>
  <c r="CY894" i="10"/>
  <c r="F894" i="10"/>
  <c r="AW892" i="10"/>
  <c r="BE892" i="10"/>
  <c r="BA892" i="10"/>
  <c r="AY891" i="10"/>
  <c r="BG891" i="10"/>
  <c r="AC891" i="10"/>
  <c r="BC891" i="10"/>
  <c r="AV888" i="10"/>
  <c r="BA888" i="10"/>
  <c r="AW888" i="10"/>
  <c r="AP888" i="10" s="1"/>
  <c r="BE888" i="10"/>
  <c r="AC887" i="10"/>
  <c r="BC887" i="10"/>
  <c r="AY887" i="10"/>
  <c r="BG887" i="10"/>
  <c r="AW884" i="10"/>
  <c r="BE884" i="10"/>
  <c r="BA884" i="10"/>
  <c r="BD883" i="10"/>
  <c r="AT883" i="10" s="1"/>
  <c r="AV883" i="10"/>
  <c r="AV863" i="10"/>
  <c r="BD863" i="10"/>
  <c r="AW860" i="10"/>
  <c r="BE860" i="10"/>
  <c r="BA860" i="10"/>
  <c r="AY859" i="10"/>
  <c r="BG859" i="10"/>
  <c r="AC859" i="10"/>
  <c r="BC859" i="10"/>
  <c r="BB856" i="10"/>
  <c r="AS856" i="10" s="1"/>
  <c r="AB856" i="10"/>
  <c r="AA856" i="10" s="1"/>
  <c r="R856" i="10" s="1"/>
  <c r="DD856" i="10" s="1"/>
  <c r="AX856" i="10"/>
  <c r="BF856" i="10"/>
  <c r="AV827" i="10"/>
  <c r="BD827" i="10"/>
  <c r="AT827" i="10" s="1"/>
  <c r="AZ827" i="10"/>
  <c r="AY799" i="10"/>
  <c r="AQ799" i="10" s="1"/>
  <c r="BG799" i="10"/>
  <c r="AC799" i="10"/>
  <c r="AA799" i="10" s="1"/>
  <c r="R799" i="10" s="1"/>
  <c r="DD799" i="10" s="1"/>
  <c r="BC799" i="10"/>
  <c r="BA796" i="10"/>
  <c r="AW796" i="10"/>
  <c r="BE796" i="10"/>
  <c r="AC795" i="10"/>
  <c r="BC795" i="10"/>
  <c r="AY795" i="10"/>
  <c r="BG795" i="10"/>
  <c r="AW792" i="10"/>
  <c r="BE792" i="10"/>
  <c r="BA792" i="10"/>
  <c r="AY791" i="10"/>
  <c r="BG791" i="10"/>
  <c r="AC791" i="10"/>
  <c r="BC791" i="10"/>
  <c r="AZ776" i="10"/>
  <c r="BA776" i="10"/>
  <c r="AW776" i="10"/>
  <c r="BE776" i="10"/>
  <c r="AC775" i="10"/>
  <c r="BC775" i="10"/>
  <c r="AY775" i="10"/>
  <c r="BG775" i="10"/>
  <c r="AX760" i="10"/>
  <c r="BF760" i="10"/>
  <c r="AV759" i="10"/>
  <c r="BD759" i="10"/>
  <c r="AT759" i="10" s="1"/>
  <c r="AZ759" i="10"/>
  <c r="AX756" i="10"/>
  <c r="BF756" i="10"/>
  <c r="AB756" i="10"/>
  <c r="AA756" i="10" s="1"/>
  <c r="R756" i="10" s="1"/>
  <c r="DD756" i="10" s="1"/>
  <c r="BB756" i="10"/>
  <c r="AS756" i="10" s="1"/>
  <c r="AZ755" i="10"/>
  <c r="AV755" i="10"/>
  <c r="BD755" i="10"/>
  <c r="AT755" i="10" s="1"/>
  <c r="AY751" i="10"/>
  <c r="BG751" i="10"/>
  <c r="AC751" i="10"/>
  <c r="BC751" i="10"/>
  <c r="AY731" i="10"/>
  <c r="BG731" i="10"/>
  <c r="AC731" i="10"/>
  <c r="BC731" i="10"/>
  <c r="AX700" i="10"/>
  <c r="BF700" i="10"/>
  <c r="AB700" i="10"/>
  <c r="AA700" i="10" s="1"/>
  <c r="R700" i="10" s="1"/>
  <c r="DD700" i="10" s="1"/>
  <c r="BB700" i="10"/>
  <c r="AS700" i="10" s="1"/>
  <c r="AZ699" i="10"/>
  <c r="AV699" i="10"/>
  <c r="BD699" i="10"/>
  <c r="AT699" i="10" s="1"/>
  <c r="S646" i="10"/>
  <c r="F646" i="10"/>
  <c r="L646" i="10"/>
  <c r="BF645" i="10"/>
  <c r="L645" i="10"/>
  <c r="CY645" i="10"/>
  <c r="P645" i="10"/>
  <c r="S645" i="10"/>
  <c r="S644" i="10"/>
  <c r="F644" i="10"/>
  <c r="L644" i="10"/>
  <c r="L643" i="10"/>
  <c r="P643" i="10"/>
  <c r="S643" i="10"/>
  <c r="CY643" i="10"/>
  <c r="AR990" i="10"/>
  <c r="AT675" i="10"/>
  <c r="AS732" i="10"/>
  <c r="AR742" i="10"/>
  <c r="AA752" i="10"/>
  <c r="R752" i="10" s="1"/>
  <c r="DD752" i="10" s="1"/>
  <c r="AT895" i="10"/>
  <c r="Y934" i="10"/>
  <c r="J934" i="10" s="1"/>
  <c r="CZ934" i="10" s="1"/>
  <c r="AT955" i="10"/>
  <c r="AR441" i="10"/>
  <c r="AS441" i="10"/>
  <c r="AR449" i="10"/>
  <c r="BG477" i="10"/>
  <c r="AU477" i="10" s="1"/>
  <c r="AY477" i="10"/>
  <c r="AW479" i="10"/>
  <c r="AP479" i="10" s="1"/>
  <c r="BG481" i="10"/>
  <c r="AU481" i="10" s="1"/>
  <c r="AY481" i="10"/>
  <c r="AW483" i="10"/>
  <c r="AP483" i="10" s="1"/>
  <c r="BG485" i="10"/>
  <c r="AU485" i="10" s="1"/>
  <c r="AY485" i="10"/>
  <c r="AW487" i="10"/>
  <c r="AP487" i="10" s="1"/>
  <c r="BG489" i="10"/>
  <c r="AU489" i="10" s="1"/>
  <c r="AY489" i="10"/>
  <c r="AW491" i="10"/>
  <c r="AP491" i="10" s="1"/>
  <c r="Z491" i="10"/>
  <c r="N491" i="10" s="1"/>
  <c r="DB491" i="10" s="1"/>
  <c r="AI491" i="10"/>
  <c r="AS529" i="10"/>
  <c r="AS537" i="10"/>
  <c r="AS545" i="10"/>
  <c r="BB557" i="10"/>
  <c r="AS557" i="10" s="1"/>
  <c r="BD557" i="10"/>
  <c r="AV557" i="10"/>
  <c r="BB561" i="10"/>
  <c r="BD561" i="10"/>
  <c r="AV561" i="10"/>
  <c r="BB565" i="10"/>
  <c r="AS565" i="10" s="1"/>
  <c r="BD565" i="10"/>
  <c r="AV565" i="10"/>
  <c r="BB569" i="10"/>
  <c r="AS569" i="10" s="1"/>
  <c r="BD569" i="10"/>
  <c r="AV569" i="10"/>
  <c r="AA585" i="10"/>
  <c r="R585" i="10" s="1"/>
  <c r="DD585" i="10" s="1"/>
  <c r="BE599" i="10"/>
  <c r="AT599" i="10" s="1"/>
  <c r="AB601" i="10"/>
  <c r="AZ601" i="10"/>
  <c r="BE603" i="10"/>
  <c r="AT603" i="10" s="1"/>
  <c r="AU613" i="10"/>
  <c r="BG617" i="10"/>
  <c r="BG621" i="10"/>
  <c r="BG625" i="10"/>
  <c r="BA629" i="10"/>
  <c r="BC629" i="10"/>
  <c r="AS629" i="10" s="1"/>
  <c r="AC629" i="10"/>
  <c r="AW635" i="10"/>
  <c r="AP635" i="10" s="1"/>
  <c r="N635" i="10"/>
  <c r="DB635" i="10" s="1"/>
  <c r="AS728" i="10"/>
  <c r="CY603" i="10"/>
  <c r="CY565" i="10"/>
  <c r="CY557" i="10"/>
  <c r="CY485" i="10"/>
  <c r="CY477" i="10"/>
  <c r="CY393" i="10"/>
  <c r="L602" i="10"/>
  <c r="L598" i="10"/>
  <c r="F569" i="10"/>
  <c r="F490" i="10"/>
  <c r="L482" i="10"/>
  <c r="AT863" i="10"/>
  <c r="AA505" i="10"/>
  <c r="R505" i="10" s="1"/>
  <c r="DD505" i="10" s="1"/>
  <c r="AR513" i="10"/>
  <c r="AR561" i="10"/>
  <c r="AB629" i="10"/>
  <c r="BE631" i="10"/>
  <c r="AT631" i="10" s="1"/>
  <c r="AU645" i="10"/>
  <c r="CY601" i="10"/>
  <c r="CY571" i="10"/>
  <c r="CY563" i="10"/>
  <c r="CY483" i="10"/>
  <c r="CY391" i="10"/>
  <c r="L614" i="10"/>
  <c r="S603" i="10"/>
  <c r="S599" i="10"/>
  <c r="S563" i="10"/>
  <c r="S560" i="10"/>
  <c r="L478" i="10"/>
  <c r="AP824" i="10"/>
  <c r="AC979" i="10"/>
  <c r="BB979" i="10"/>
  <c r="AX863" i="10"/>
  <c r="AB827" i="10"/>
  <c r="AA827" i="10" s="1"/>
  <c r="R827" i="10" s="1"/>
  <c r="DD827" i="10" s="1"/>
  <c r="AV760" i="10"/>
  <c r="AB731" i="10"/>
  <c r="AJ843" i="10"/>
  <c r="AF843" i="10"/>
  <c r="W752" i="10"/>
  <c r="AZ752" i="10"/>
  <c r="AR752" i="10" s="1"/>
  <c r="BB683" i="10"/>
  <c r="AS683" i="10" s="1"/>
  <c r="AX663" i="10"/>
  <c r="W637" i="10"/>
  <c r="AL637" i="10" s="1"/>
  <c r="AX981" i="10"/>
  <c r="AQ981" i="10" s="1"/>
  <c r="BA971" i="10"/>
  <c r="AR971" i="10" s="1"/>
  <c r="BD906" i="10"/>
  <c r="AT906" i="10" s="1"/>
  <c r="BG804" i="10"/>
  <c r="AU804" i="10" s="1"/>
  <c r="BB779" i="10"/>
  <c r="AS779" i="10" s="1"/>
  <c r="AF751" i="10"/>
  <c r="AN751" i="10"/>
  <c r="BD578" i="10"/>
  <c r="AT578" i="10" s="1"/>
  <c r="AX427" i="10"/>
  <c r="AQ427" i="10" s="1"/>
  <c r="F427" i="10"/>
  <c r="L427" i="10"/>
  <c r="P427" i="10"/>
  <c r="P426" i="10"/>
  <c r="S426" i="10"/>
  <c r="F426" i="10"/>
  <c r="AX425" i="10"/>
  <c r="AQ425" i="10" s="1"/>
  <c r="F425" i="10"/>
  <c r="L425" i="10"/>
  <c r="P425" i="10"/>
  <c r="AY424" i="10"/>
  <c r="AQ424" i="10" s="1"/>
  <c r="P424" i="10"/>
  <c r="S424" i="10"/>
  <c r="F424" i="10"/>
  <c r="F423" i="10"/>
  <c r="L423" i="10"/>
  <c r="P423" i="10"/>
  <c r="P422" i="10"/>
  <c r="S422" i="10"/>
  <c r="F422" i="10"/>
  <c r="W1013" i="10"/>
  <c r="AF1013" i="10" s="1"/>
  <c r="W1011" i="10"/>
  <c r="W992" i="10"/>
  <c r="W971" i="10"/>
  <c r="W968" i="10"/>
  <c r="AX949" i="10"/>
  <c r="AQ949" i="10" s="1"/>
  <c r="BC926" i="10"/>
  <c r="AS926" i="10" s="1"/>
  <c r="BD892" i="10"/>
  <c r="AB889" i="10"/>
  <c r="AA889" i="10" s="1"/>
  <c r="R889" i="10" s="1"/>
  <c r="DD889" i="10" s="1"/>
  <c r="BD870" i="10"/>
  <c r="AT870" i="10" s="1"/>
  <c r="AW869" i="10"/>
  <c r="AP869" i="10" s="1"/>
  <c r="BD842" i="10"/>
  <c r="AT842" i="10" s="1"/>
  <c r="AV838" i="10"/>
  <c r="AP838" i="10" s="1"/>
  <c r="W829" i="10"/>
  <c r="AO829" i="10" s="1"/>
  <c r="AV822" i="10"/>
  <c r="AP822" i="10" s="1"/>
  <c r="AB817" i="10"/>
  <c r="AA817" i="10" s="1"/>
  <c r="R817" i="10" s="1"/>
  <c r="DD817" i="10" s="1"/>
  <c r="W808" i="10"/>
  <c r="AC806" i="10"/>
  <c r="AA806" i="10" s="1"/>
  <c r="R806" i="10" s="1"/>
  <c r="DD806" i="10" s="1"/>
  <c r="AB789" i="10"/>
  <c r="AA789" i="10" s="1"/>
  <c r="R789" i="10" s="1"/>
  <c r="DD789" i="10" s="1"/>
  <c r="W787" i="10"/>
  <c r="W785" i="10"/>
  <c r="W783" i="10"/>
  <c r="AV778" i="10"/>
  <c r="AP778" i="10" s="1"/>
  <c r="AC774" i="10"/>
  <c r="AA774" i="10" s="1"/>
  <c r="R774" i="10" s="1"/>
  <c r="DD774" i="10" s="1"/>
  <c r="AB733" i="10"/>
  <c r="AA733" i="10" s="1"/>
  <c r="R733" i="10" s="1"/>
  <c r="DD733" i="10" s="1"/>
  <c r="W732" i="10"/>
  <c r="W727" i="10"/>
  <c r="BD724" i="10"/>
  <c r="AB721" i="10"/>
  <c r="AA721" i="10" s="1"/>
  <c r="R721" i="10" s="1"/>
  <c r="DD721" i="10" s="1"/>
  <c r="BE701" i="10"/>
  <c r="AT701" i="10" s="1"/>
  <c r="W687" i="10"/>
  <c r="W673" i="10"/>
  <c r="W667" i="10"/>
  <c r="W665" i="10"/>
  <c r="BB631" i="10"/>
  <c r="AS631" i="10" s="1"/>
  <c r="BD622" i="10"/>
  <c r="AT622" i="10" s="1"/>
  <c r="W603" i="10"/>
  <c r="AY600" i="10"/>
  <c r="AQ600" i="10" s="1"/>
  <c r="W599" i="10"/>
  <c r="AK599" i="10" s="1"/>
  <c r="BF587" i="10"/>
  <c r="AU587" i="10" s="1"/>
  <c r="W571" i="10"/>
  <c r="W567" i="10"/>
  <c r="AL567" i="10" s="1"/>
  <c r="W565" i="10"/>
  <c r="BF549" i="10"/>
  <c r="AU549" i="10" s="1"/>
  <c r="W1009" i="10"/>
  <c r="AC1006" i="10"/>
  <c r="AA1006" i="10" s="1"/>
  <c r="R1006" i="10" s="1"/>
  <c r="DD1006" i="10" s="1"/>
  <c r="AV1004" i="10"/>
  <c r="AP1004" i="10" s="1"/>
  <c r="AZ996" i="10"/>
  <c r="AR996" i="10" s="1"/>
  <c r="AZ988" i="10"/>
  <c r="AR988" i="10" s="1"/>
  <c r="AC978" i="10"/>
  <c r="AA978" i="10" s="1"/>
  <c r="R978" i="10" s="1"/>
  <c r="DD978" i="10" s="1"/>
  <c r="AV962" i="10"/>
  <c r="AP962" i="10" s="1"/>
  <c r="AZ960" i="10"/>
  <c r="AB953" i="10"/>
  <c r="AA953" i="10" s="1"/>
  <c r="R953" i="10" s="1"/>
  <c r="DD953" i="10" s="1"/>
  <c r="AV952" i="10"/>
  <c r="AP952" i="10" s="1"/>
  <c r="W945" i="10"/>
  <c r="BD938" i="10"/>
  <c r="AT938" i="10" s="1"/>
  <c r="BF935" i="10"/>
  <c r="AU935" i="10" s="1"/>
  <c r="AZ928" i="10"/>
  <c r="AR928" i="10" s="1"/>
  <c r="AX913" i="10"/>
  <c r="AQ913" i="10" s="1"/>
  <c r="BA909" i="10"/>
  <c r="AR909" i="10" s="1"/>
  <c r="AX895" i="10"/>
  <c r="AQ895" i="10" s="1"/>
  <c r="W892" i="10"/>
  <c r="W889" i="10"/>
  <c r="AZ860" i="10"/>
  <c r="BB855" i="10"/>
  <c r="AS855" i="10" s="1"/>
  <c r="AY852" i="10"/>
  <c r="AQ852" i="10" s="1"/>
  <c r="BB851" i="10"/>
  <c r="AW843" i="10"/>
  <c r="AP843" i="10" s="1"/>
  <c r="W840" i="10"/>
  <c r="AC838" i="10"/>
  <c r="AA838" i="10" s="1"/>
  <c r="R838" i="10" s="1"/>
  <c r="DD838" i="10" s="1"/>
  <c r="AY836" i="10"/>
  <c r="AQ836" i="10" s="1"/>
  <c r="AZ832" i="10"/>
  <c r="AR832" i="10" s="1"/>
  <c r="W825" i="10"/>
  <c r="AB821" i="10"/>
  <c r="AA821" i="10" s="1"/>
  <c r="R821" i="10" s="1"/>
  <c r="DD821" i="10" s="1"/>
  <c r="BC818" i="10"/>
  <c r="AS818" i="10" s="1"/>
  <c r="W801" i="10"/>
  <c r="W781" i="10"/>
  <c r="W780" i="10"/>
  <c r="AB779" i="10"/>
  <c r="AA779" i="10" s="1"/>
  <c r="R779" i="10" s="1"/>
  <c r="DD779" i="10" s="1"/>
  <c r="W776" i="10"/>
  <c r="AY772" i="10"/>
  <c r="AQ772" i="10" s="1"/>
  <c r="BC766" i="10"/>
  <c r="AS766" i="10" s="1"/>
  <c r="W762" i="10"/>
  <c r="AX759" i="10"/>
  <c r="AQ759" i="10" s="1"/>
  <c r="BD754" i="10"/>
  <c r="AT754" i="10" s="1"/>
  <c r="W745" i="10"/>
  <c r="W741" i="10"/>
  <c r="AW725" i="10"/>
  <c r="AP725" i="10" s="1"/>
  <c r="BD720" i="10"/>
  <c r="AT720" i="10" s="1"/>
  <c r="AX717" i="10"/>
  <c r="AQ717" i="10" s="1"/>
  <c r="AZ712" i="10"/>
  <c r="AR712" i="10" s="1"/>
  <c r="BF695" i="10"/>
  <c r="AU695" i="10" s="1"/>
  <c r="AV686" i="10"/>
  <c r="AP686" i="10" s="1"/>
  <c r="W681" i="10"/>
  <c r="BD674" i="10"/>
  <c r="AT674" i="10" s="1"/>
  <c r="W672" i="10"/>
  <c r="BF651" i="10"/>
  <c r="AU651" i="10" s="1"/>
  <c r="W639" i="10"/>
  <c r="BD626" i="10"/>
  <c r="AT626" i="10" s="1"/>
  <c r="BF605" i="10"/>
  <c r="AU605" i="10" s="1"/>
  <c r="BD602" i="10"/>
  <c r="AT602" i="10" s="1"/>
  <c r="W577" i="10"/>
  <c r="W575" i="10"/>
  <c r="W555" i="10"/>
  <c r="W551" i="10"/>
  <c r="W549" i="10"/>
  <c r="BA543" i="10"/>
  <c r="AR543" i="10" s="1"/>
  <c r="AC462" i="10"/>
  <c r="AA462" i="10" s="1"/>
  <c r="R462" i="10" s="1"/>
  <c r="DD462" i="10" s="1"/>
  <c r="AX377" i="10"/>
  <c r="AQ377" i="10" s="1"/>
  <c r="BB371" i="10"/>
  <c r="AO894" i="1"/>
  <c r="BF1013" i="10"/>
  <c r="AU1013" i="10" s="1"/>
  <c r="BD994" i="10"/>
  <c r="AT994" i="10" s="1"/>
  <c r="AY992" i="10"/>
  <c r="AQ992" i="10" s="1"/>
  <c r="BF967" i="10"/>
  <c r="AU967" i="10" s="1"/>
  <c r="AY966" i="10"/>
  <c r="AQ966" i="10" s="1"/>
  <c r="AL957" i="10"/>
  <c r="AW948" i="10"/>
  <c r="AN947" i="10"/>
  <c r="AV934" i="10"/>
  <c r="AP934" i="10" s="1"/>
  <c r="BB915" i="10"/>
  <c r="AS915" i="10" s="1"/>
  <c r="AV910" i="10"/>
  <c r="AP910" i="10" s="1"/>
  <c r="AX897" i="10"/>
  <c r="AQ897" i="10" s="1"/>
  <c r="BG890" i="10"/>
  <c r="AU890" i="10" s="1"/>
  <c r="BG880" i="10"/>
  <c r="AU880" i="10" s="1"/>
  <c r="AX875" i="10"/>
  <c r="AQ875" i="10" s="1"/>
  <c r="W853" i="10"/>
  <c r="BD852" i="10"/>
  <c r="AT852" i="10" s="1"/>
  <c r="AB847" i="10"/>
  <c r="AA847" i="10" s="1"/>
  <c r="R847" i="10" s="1"/>
  <c r="DD847" i="10" s="1"/>
  <c r="AZ844" i="10"/>
  <c r="AR844" i="10" s="1"/>
  <c r="BF839" i="10"/>
  <c r="AU839" i="10" s="1"/>
  <c r="AX833" i="10"/>
  <c r="AQ833" i="10" s="1"/>
  <c r="BD808" i="10"/>
  <c r="AT808" i="10" s="1"/>
  <c r="AB803" i="10"/>
  <c r="AA803" i="10" s="1"/>
  <c r="R803" i="10" s="1"/>
  <c r="DD803" i="10" s="1"/>
  <c r="AZ796" i="10"/>
  <c r="AX785" i="10"/>
  <c r="AQ785" i="10" s="1"/>
  <c r="BF777" i="10"/>
  <c r="AU777" i="10" s="1"/>
  <c r="AV770" i="10"/>
  <c r="AP770" i="10" s="1"/>
  <c r="AZ768" i="10"/>
  <c r="AR768" i="10" s="1"/>
  <c r="BD740" i="10"/>
  <c r="AT740" i="10" s="1"/>
  <c r="BC738" i="10"/>
  <c r="AS738" i="10" s="1"/>
  <c r="BA691" i="10"/>
  <c r="AR691" i="10" s="1"/>
  <c r="BE669" i="10"/>
  <c r="AT669" i="10" s="1"/>
  <c r="AZ644" i="10"/>
  <c r="AR644" i="10" s="1"/>
  <c r="BF643" i="10"/>
  <c r="AU643" i="10" s="1"/>
  <c r="BF603" i="10"/>
  <c r="AU603" i="10" s="1"/>
  <c r="AX581" i="10"/>
  <c r="AQ581" i="10" s="1"/>
  <c r="AZ580" i="10"/>
  <c r="AR580" i="10" s="1"/>
  <c r="BF579" i="10"/>
  <c r="AU579" i="10" s="1"/>
  <c r="BB567" i="10"/>
  <c r="AS567" i="10" s="1"/>
  <c r="BD558" i="10"/>
  <c r="AT558" i="10" s="1"/>
  <c r="AZ532" i="10"/>
  <c r="AR532" i="10" s="1"/>
  <c r="BD452" i="10"/>
  <c r="AT452" i="10" s="1"/>
  <c r="AV444" i="10"/>
  <c r="AP444" i="10" s="1"/>
  <c r="AV414" i="10"/>
  <c r="AP414" i="10" s="1"/>
  <c r="BF395" i="10"/>
  <c r="AU395" i="10" s="1"/>
  <c r="AV380" i="10"/>
  <c r="BC328" i="10"/>
  <c r="BD524" i="10"/>
  <c r="AT524" i="10" s="1"/>
  <c r="AZ492" i="10"/>
  <c r="AR492" i="10" s="1"/>
  <c r="AX477" i="10"/>
  <c r="W465" i="10"/>
  <c r="AV460" i="10"/>
  <c r="AP460" i="10" s="1"/>
  <c r="W445" i="10"/>
  <c r="AV438" i="10"/>
  <c r="AP438" i="10" s="1"/>
  <c r="AF421" i="10"/>
  <c r="W415" i="10"/>
  <c r="W411" i="10"/>
  <c r="AJ407" i="10"/>
  <c r="AX405" i="10"/>
  <c r="W404" i="10"/>
  <c r="AX399" i="10"/>
  <c r="AQ399" i="10" s="1"/>
  <c r="AV398" i="10"/>
  <c r="AX393" i="10"/>
  <c r="BD392" i="10"/>
  <c r="AT392" i="10" s="1"/>
  <c r="AV386" i="10"/>
  <c r="AP386" i="10" s="1"/>
  <c r="W381" i="10"/>
  <c r="AV362" i="10"/>
  <c r="AP362" i="10" s="1"/>
  <c r="W358" i="10"/>
  <c r="AO358" i="10" s="1"/>
  <c r="W309" i="10"/>
  <c r="AV1010" i="1"/>
  <c r="AP1010" i="1" s="1"/>
  <c r="BE1009" i="1"/>
  <c r="AT1009" i="1" s="1"/>
  <c r="BE1003" i="1"/>
  <c r="AT1003" i="1" s="1"/>
  <c r="AX1001" i="1"/>
  <c r="AQ1001" i="1" s="1"/>
  <c r="AZ998" i="1"/>
  <c r="AR998" i="1" s="1"/>
  <c r="BD988" i="1"/>
  <c r="AT988" i="1" s="1"/>
  <c r="BE987" i="1"/>
  <c r="AT987" i="1" s="1"/>
  <c r="BE979" i="1"/>
  <c r="AT979" i="1" s="1"/>
  <c r="W970" i="1"/>
  <c r="BE963" i="1"/>
  <c r="AT963" i="1" s="1"/>
  <c r="W958" i="1"/>
  <c r="W955" i="1"/>
  <c r="W954" i="1"/>
  <c r="W951" i="1"/>
  <c r="AX897" i="1"/>
  <c r="AQ897" i="1" s="1"/>
  <c r="AH891" i="1"/>
  <c r="BF883" i="1"/>
  <c r="AU883" i="1" s="1"/>
  <c r="BF879" i="1"/>
  <c r="W855" i="1"/>
  <c r="W854" i="1"/>
  <c r="BD852" i="1"/>
  <c r="AT852" i="1" s="1"/>
  <c r="W826" i="1"/>
  <c r="AB823" i="1"/>
  <c r="AA823" i="1" s="1"/>
  <c r="R823" i="1" s="1"/>
  <c r="BF817" i="1"/>
  <c r="AU817" i="1" s="1"/>
  <c r="AB815" i="1"/>
  <c r="AX813" i="1"/>
  <c r="AQ813" i="1" s="1"/>
  <c r="W802" i="1"/>
  <c r="W801" i="1"/>
  <c r="AV772" i="1"/>
  <c r="AP772" i="1" s="1"/>
  <c r="W766" i="1"/>
  <c r="BF765" i="1"/>
  <c r="AU765" i="1" s="1"/>
  <c r="BB725" i="1"/>
  <c r="AS725" i="1" s="1"/>
  <c r="BE719" i="1"/>
  <c r="AT719" i="1" s="1"/>
  <c r="AX717" i="1"/>
  <c r="AQ717" i="1" s="1"/>
  <c r="AW669" i="1"/>
  <c r="AP669" i="1" s="1"/>
  <c r="AW651" i="1"/>
  <c r="AP651" i="1" s="1"/>
  <c r="AX993" i="1"/>
  <c r="AQ993" i="1" s="1"/>
  <c r="BD980" i="1"/>
  <c r="AT980" i="1" s="1"/>
  <c r="BD916" i="1"/>
  <c r="AT916" i="1" s="1"/>
  <c r="AX913" i="1"/>
  <c r="AQ913" i="1" s="1"/>
  <c r="BE907" i="1"/>
  <c r="AT907" i="1" s="1"/>
  <c r="BD884" i="1"/>
  <c r="AT884" i="1" s="1"/>
  <c r="BD872" i="1"/>
  <c r="AT872" i="1" s="1"/>
  <c r="AW839" i="1"/>
  <c r="AP839" i="1" s="1"/>
  <c r="BG576" i="1"/>
  <c r="AU576" i="1" s="1"/>
  <c r="AZ576" i="1"/>
  <c r="AR576" i="1" s="1"/>
  <c r="AN479" i="1"/>
  <c r="Z479" i="1"/>
  <c r="N479" i="1" s="1"/>
  <c r="BD538" i="10"/>
  <c r="AT538" i="10" s="1"/>
  <c r="W529" i="10"/>
  <c r="BF523" i="10"/>
  <c r="AU523" i="10" s="1"/>
  <c r="AC510" i="10"/>
  <c r="AA510" i="10" s="1"/>
  <c r="R510" i="10" s="1"/>
  <c r="DD510" i="10" s="1"/>
  <c r="AD509" i="10"/>
  <c r="AV508" i="10"/>
  <c r="AP508" i="10" s="1"/>
  <c r="AN507" i="10"/>
  <c r="Z505" i="10"/>
  <c r="N505" i="10" s="1"/>
  <c r="DB505" i="10" s="1"/>
  <c r="AN491" i="10"/>
  <c r="W481" i="10"/>
  <c r="AY480" i="10"/>
  <c r="AQ480" i="10" s="1"/>
  <c r="W477" i="10"/>
  <c r="AV476" i="10"/>
  <c r="AP476" i="10" s="1"/>
  <c r="W443" i="10"/>
  <c r="AN443" i="10" s="1"/>
  <c r="BB419" i="10"/>
  <c r="AS419" i="10" s="1"/>
  <c r="AX411" i="10"/>
  <c r="AQ411" i="10" s="1"/>
  <c r="AV394" i="10"/>
  <c r="W393" i="10"/>
  <c r="W389" i="10"/>
  <c r="W388" i="10"/>
  <c r="AZ384" i="10"/>
  <c r="AR384" i="10" s="1"/>
  <c r="AB379" i="10"/>
  <c r="W373" i="10"/>
  <c r="AY360" i="10"/>
  <c r="AQ360" i="10" s="1"/>
  <c r="W341" i="10"/>
  <c r="W329" i="10"/>
  <c r="W990" i="1"/>
  <c r="W986" i="1"/>
  <c r="W983" i="1"/>
  <c r="AH983" i="1" s="1"/>
  <c r="W982" i="1"/>
  <c r="W978" i="1"/>
  <c r="AO962" i="1"/>
  <c r="AX961" i="1"/>
  <c r="AQ961" i="1" s="1"/>
  <c r="BD956" i="1"/>
  <c r="AT956" i="1" s="1"/>
  <c r="W938" i="1"/>
  <c r="AO938" i="1" s="1"/>
  <c r="W914" i="1"/>
  <c r="W883" i="1"/>
  <c r="W882" i="1"/>
  <c r="W878" i="1"/>
  <c r="BE875" i="1"/>
  <c r="AT875" i="1" s="1"/>
  <c r="W874" i="1"/>
  <c r="W870" i="1"/>
  <c r="BD860" i="1"/>
  <c r="AT860" i="1" s="1"/>
  <c r="W838" i="1"/>
  <c r="W837" i="1"/>
  <c r="W829" i="1"/>
  <c r="AV824" i="1"/>
  <c r="AP824" i="1" s="1"/>
  <c r="AX805" i="1"/>
  <c r="AQ805" i="1" s="1"/>
  <c r="BF801" i="1"/>
  <c r="AU801" i="1" s="1"/>
  <c r="AX749" i="1"/>
  <c r="AQ749" i="1" s="1"/>
  <c r="AV748" i="1"/>
  <c r="AP748" i="1" s="1"/>
  <c r="AX741" i="1"/>
  <c r="AQ741" i="1" s="1"/>
  <c r="AB727" i="1"/>
  <c r="AA727" i="1" s="1"/>
  <c r="R727" i="1" s="1"/>
  <c r="AB695" i="1"/>
  <c r="AA695" i="1" s="1"/>
  <c r="R695" i="1" s="1"/>
  <c r="BD656" i="1"/>
  <c r="BF653" i="1"/>
  <c r="AU653" i="1" s="1"/>
  <c r="BE835" i="1"/>
  <c r="AT835" i="1" s="1"/>
  <c r="AV818" i="1"/>
  <c r="AP818" i="1" s="1"/>
  <c r="AV814" i="1"/>
  <c r="AP814" i="1" s="1"/>
  <c r="AX807" i="1"/>
  <c r="AQ807" i="1" s="1"/>
  <c r="W794" i="1"/>
  <c r="W789" i="1"/>
  <c r="W786" i="1"/>
  <c r="W785" i="1"/>
  <c r="AV766" i="1"/>
  <c r="AP766" i="1" s="1"/>
  <c r="AD763" i="1"/>
  <c r="AZ754" i="1"/>
  <c r="AR754" i="1" s="1"/>
  <c r="BF753" i="1"/>
  <c r="AU753" i="1" s="1"/>
  <c r="BE743" i="1"/>
  <c r="AT743" i="1" s="1"/>
  <c r="AZ742" i="1"/>
  <c r="AR742" i="1" s="1"/>
  <c r="W735" i="1"/>
  <c r="W727" i="1"/>
  <c r="AZ710" i="1"/>
  <c r="AR710" i="1" s="1"/>
  <c r="AB707" i="1"/>
  <c r="AA707" i="1" s="1"/>
  <c r="R707" i="1" s="1"/>
  <c r="AV666" i="1"/>
  <c r="AP666" i="1" s="1"/>
  <c r="AV664" i="1"/>
  <c r="BF663" i="1"/>
  <c r="AV634" i="1"/>
  <c r="AP634" i="1" s="1"/>
  <c r="AW633" i="1"/>
  <c r="AP633" i="1" s="1"/>
  <c r="BF627" i="1"/>
  <c r="AU627" i="1" s="1"/>
  <c r="BA623" i="1"/>
  <c r="AR623" i="1" s="1"/>
  <c r="AZ620" i="1"/>
  <c r="AR620" i="1" s="1"/>
  <c r="BB591" i="1"/>
  <c r="AS591" i="1" s="1"/>
  <c r="BF585" i="1"/>
  <c r="AU585" i="1" s="1"/>
  <c r="AX567" i="1"/>
  <c r="BD564" i="1"/>
  <c r="AT564" i="1" s="1"/>
  <c r="AB553" i="1"/>
  <c r="AA553" i="1" s="1"/>
  <c r="R553" i="1" s="1"/>
  <c r="BD540" i="1"/>
  <c r="AT540" i="1" s="1"/>
  <c r="BF537" i="1"/>
  <c r="AU537" i="1" s="1"/>
  <c r="AO524" i="1"/>
  <c r="AB519" i="1"/>
  <c r="AA519" i="1" s="1"/>
  <c r="R519" i="1" s="1"/>
  <c r="BD514" i="1"/>
  <c r="AT514" i="1" s="1"/>
  <c r="BF509" i="1"/>
  <c r="AU509" i="1" s="1"/>
  <c r="AB507" i="1"/>
  <c r="AB501" i="1"/>
  <c r="AB485" i="1"/>
  <c r="AA485" i="1" s="1"/>
  <c r="R485" i="1" s="1"/>
  <c r="BB483" i="1"/>
  <c r="AS483" i="1" s="1"/>
  <c r="BD480" i="1"/>
  <c r="AT480" i="1" s="1"/>
  <c r="BD478" i="1"/>
  <c r="AT478" i="1" s="1"/>
  <c r="AV470" i="1"/>
  <c r="AP470" i="1" s="1"/>
  <c r="AB454" i="1"/>
  <c r="AA454" i="1" s="1"/>
  <c r="R454" i="1" s="1"/>
  <c r="BF440" i="1"/>
  <c r="AU440" i="1" s="1"/>
  <c r="W435" i="1"/>
  <c r="BG415" i="1"/>
  <c r="AU415" i="1" s="1"/>
  <c r="AV411" i="1"/>
  <c r="AP411" i="1" s="1"/>
  <c r="BD407" i="1"/>
  <c r="AT407" i="1" s="1"/>
  <c r="BD405" i="1"/>
  <c r="AV389" i="1"/>
  <c r="AB240" i="1"/>
  <c r="BF603" i="1"/>
  <c r="AU603" i="1" s="1"/>
  <c r="AV602" i="1"/>
  <c r="W577" i="1"/>
  <c r="Y572" i="1"/>
  <c r="J572" i="1" s="1"/>
  <c r="BD550" i="1"/>
  <c r="AT550" i="1" s="1"/>
  <c r="BD532" i="1"/>
  <c r="AT532" i="1" s="1"/>
  <c r="BC522" i="1"/>
  <c r="AS522" i="1" s="1"/>
  <c r="BF513" i="1"/>
  <c r="AU513" i="1" s="1"/>
  <c r="Y435" i="1"/>
  <c r="J435" i="1" s="1"/>
  <c r="BA406" i="1"/>
  <c r="AR406" i="1" s="1"/>
  <c r="BE404" i="1"/>
  <c r="AT404" i="1" s="1"/>
  <c r="AW396" i="1"/>
  <c r="AP396" i="1" s="1"/>
  <c r="AV385" i="1"/>
  <c r="BG309" i="1"/>
  <c r="W798" i="1"/>
  <c r="AV788" i="1"/>
  <c r="AP788" i="1" s="1"/>
  <c r="BF787" i="1"/>
  <c r="AU787" i="1" s="1"/>
  <c r="AZ786" i="1"/>
  <c r="AR786" i="1" s="1"/>
  <c r="BF781" i="1"/>
  <c r="AU781" i="1" s="1"/>
  <c r="BE779" i="1"/>
  <c r="AT779" i="1" s="1"/>
  <c r="W779" i="1"/>
  <c r="Z779" i="1" s="1"/>
  <c r="N779" i="1" s="1"/>
  <c r="W775" i="1"/>
  <c r="W773" i="1"/>
  <c r="BF727" i="1"/>
  <c r="AU727" i="1" s="1"/>
  <c r="AX723" i="1"/>
  <c r="AQ723" i="1" s="1"/>
  <c r="AB715" i="1"/>
  <c r="BF705" i="1"/>
  <c r="AU705" i="1" s="1"/>
  <c r="AB703" i="1"/>
  <c r="AA703" i="1" s="1"/>
  <c r="R703" i="1" s="1"/>
  <c r="AZ690" i="1"/>
  <c r="AR690" i="1" s="1"/>
  <c r="BF689" i="1"/>
  <c r="AU689" i="1" s="1"/>
  <c r="BA685" i="1"/>
  <c r="AR685" i="1" s="1"/>
  <c r="AZ682" i="1"/>
  <c r="AX677" i="1"/>
  <c r="AV668" i="1"/>
  <c r="AP668" i="1" s="1"/>
  <c r="W659" i="1"/>
  <c r="W657" i="1"/>
  <c r="W609" i="1"/>
  <c r="W608" i="1"/>
  <c r="W607" i="1"/>
  <c r="W605" i="1"/>
  <c r="BD602" i="1"/>
  <c r="W593" i="1"/>
  <c r="AJ593" i="1" s="1"/>
  <c r="BF591" i="1"/>
  <c r="AU591" i="1" s="1"/>
  <c r="W576" i="1"/>
  <c r="AW549" i="1"/>
  <c r="AP549" i="1" s="1"/>
  <c r="AZ544" i="1"/>
  <c r="W533" i="1"/>
  <c r="W529" i="1"/>
  <c r="AZ524" i="1"/>
  <c r="AR524" i="1" s="1"/>
  <c r="W521" i="1"/>
  <c r="AV518" i="1"/>
  <c r="AP518" i="1" s="1"/>
  <c r="W513" i="1"/>
  <c r="AB505" i="1"/>
  <c r="AA505" i="1" s="1"/>
  <c r="R505" i="1" s="1"/>
  <c r="AZ504" i="1"/>
  <c r="AR504" i="1" s="1"/>
  <c r="AX501" i="1"/>
  <c r="AY492" i="1"/>
  <c r="AQ492" i="1" s="1"/>
  <c r="BF489" i="1"/>
  <c r="AU489" i="1" s="1"/>
  <c r="W489" i="1"/>
  <c r="BF487" i="1"/>
  <c r="W468" i="1"/>
  <c r="W464" i="1"/>
  <c r="W450" i="1"/>
  <c r="BA442" i="1"/>
  <c r="AR442" i="1" s="1"/>
  <c r="AV433" i="1"/>
  <c r="AP433" i="1" s="1"/>
  <c r="BD431" i="1"/>
  <c r="AT431" i="1" s="1"/>
  <c r="BD425" i="1"/>
  <c r="AT425" i="1" s="1"/>
  <c r="AC421" i="1"/>
  <c r="AA421" i="1" s="1"/>
  <c r="R421" i="1" s="1"/>
  <c r="BD419" i="1"/>
  <c r="AT419" i="1" s="1"/>
  <c r="BB418" i="1"/>
  <c r="AS418" i="1" s="1"/>
  <c r="W407" i="1"/>
  <c r="W404" i="1"/>
  <c r="BD399" i="1"/>
  <c r="AT399" i="1" s="1"/>
  <c r="BG387" i="1"/>
  <c r="AU387" i="1" s="1"/>
  <c r="W386" i="1"/>
  <c r="AV363" i="1"/>
  <c r="W325" i="1"/>
  <c r="AE325" i="1" s="1"/>
  <c r="W309" i="1"/>
  <c r="EH312" i="10"/>
  <c r="EO485" i="10"/>
  <c r="DR485" i="10"/>
  <c r="EO453" i="10"/>
  <c r="DR453" i="10"/>
  <c r="EN453" i="10"/>
  <c r="EB520" i="10"/>
  <c r="ED520" i="10"/>
  <c r="DG520" i="10"/>
  <c r="DI520" i="10"/>
  <c r="DK520" i="10"/>
  <c r="DF520" i="10"/>
  <c r="DJ520" i="10"/>
  <c r="DY520" i="10"/>
  <c r="EA520" i="10"/>
  <c r="EC520" i="10"/>
  <c r="DP312" i="10"/>
  <c r="EQ565" i="10"/>
  <c r="EL565" i="10"/>
  <c r="EP565" i="10"/>
  <c r="DR565" i="10"/>
  <c r="DT565" i="10"/>
  <c r="DV565" i="10"/>
  <c r="EN565" i="10"/>
  <c r="DS565" i="10"/>
  <c r="EK565" i="10"/>
  <c r="DU565" i="10"/>
  <c r="EM565" i="10"/>
  <c r="DW565" i="10"/>
  <c r="DN312" i="10"/>
  <c r="EQ661" i="10"/>
  <c r="EO661" i="10"/>
  <c r="DR661" i="10"/>
  <c r="EN661" i="10"/>
  <c r="EK621" i="10"/>
  <c r="DU621" i="10"/>
  <c r="EM621" i="10"/>
  <c r="DW621" i="10"/>
  <c r="EO621" i="10"/>
  <c r="EQ621" i="10"/>
  <c r="EL621" i="10"/>
  <c r="EP621" i="10"/>
  <c r="DT621" i="10"/>
  <c r="DV621" i="10"/>
  <c r="DX621" i="10"/>
  <c r="EN621" i="10"/>
  <c r="EE312" i="10"/>
  <c r="EF312" i="10"/>
  <c r="EI312" i="10"/>
  <c r="EE320" i="10"/>
  <c r="EF320" i="10"/>
  <c r="EO541" i="10"/>
  <c r="DR541" i="10"/>
  <c r="EN541" i="10"/>
  <c r="EB738" i="10"/>
  <c r="ED738" i="10"/>
  <c r="DG738" i="10"/>
  <c r="DI738" i="10"/>
  <c r="DK738" i="10"/>
  <c r="DF738" i="10"/>
  <c r="DJ738" i="10"/>
  <c r="DY738" i="10"/>
  <c r="EA738" i="10"/>
  <c r="EC738" i="10"/>
  <c r="EG312" i="10"/>
  <c r="DI818" i="10"/>
  <c r="DK818" i="10"/>
  <c r="DF818" i="10"/>
  <c r="DH818" i="10"/>
  <c r="DJ818" i="10"/>
  <c r="DY818" i="10"/>
  <c r="EC818" i="10"/>
  <c r="DZ818" i="10"/>
  <c r="EB818" i="10"/>
  <c r="ED818" i="10"/>
  <c r="DJ606" i="10"/>
  <c r="DY606" i="10"/>
  <c r="EA606" i="10"/>
  <c r="EC606" i="10"/>
  <c r="DZ606" i="10"/>
  <c r="EB606" i="10"/>
  <c r="DG606" i="10"/>
  <c r="DI606" i="10"/>
  <c r="DK606" i="10"/>
  <c r="DF606" i="10"/>
  <c r="EQ516" i="10"/>
  <c r="EL516" i="10"/>
  <c r="DV516" i="10"/>
  <c r="EN516" i="10"/>
  <c r="DX516" i="10"/>
  <c r="EP516" i="10"/>
  <c r="DS516" i="10"/>
  <c r="DU516" i="10"/>
  <c r="DW516" i="10"/>
  <c r="EF442" i="10"/>
  <c r="EG442" i="10"/>
  <c r="EI442" i="10"/>
  <c r="DM442" i="10"/>
  <c r="DL442" i="10"/>
  <c r="DN442" i="10"/>
  <c r="DP442" i="10"/>
  <c r="DY320" i="10"/>
  <c r="EA320" i="10"/>
  <c r="DZ546" i="10"/>
  <c r="DG546" i="10"/>
  <c r="DI546" i="10"/>
  <c r="DK546" i="10"/>
  <c r="DJ546" i="10"/>
  <c r="DY546" i="10"/>
  <c r="EA546" i="10"/>
  <c r="DQ312" i="10"/>
  <c r="EB362" i="10"/>
  <c r="DF320" i="10"/>
  <c r="EG320" i="10"/>
  <c r="DO312" i="10"/>
  <c r="EP613" i="10"/>
  <c r="DR613" i="10"/>
  <c r="DT613" i="10"/>
  <c r="DV613" i="10"/>
  <c r="DX613" i="10"/>
  <c r="EN613" i="10"/>
  <c r="EK613" i="10"/>
  <c r="DU613" i="10"/>
  <c r="EM613" i="10"/>
  <c r="DW613" i="10"/>
  <c r="EO613" i="10"/>
  <c r="EQ613" i="10"/>
  <c r="DM312" i="10"/>
  <c r="EL616" i="10"/>
  <c r="EO616" i="10"/>
  <c r="EM616" i="10"/>
  <c r="DV616" i="10"/>
  <c r="EL592" i="10"/>
  <c r="EO592" i="10"/>
  <c r="EM592" i="10"/>
  <c r="DV592" i="10"/>
  <c r="EF538" i="10"/>
  <c r="EG538" i="10"/>
  <c r="EI538" i="10"/>
  <c r="DM538" i="10"/>
  <c r="DL538" i="10"/>
  <c r="DN538" i="10"/>
  <c r="DP538" i="10"/>
  <c r="EC362" i="10"/>
  <c r="DI320" i="10"/>
  <c r="DO320" i="10"/>
  <c r="EJ312" i="10"/>
  <c r="DR621" i="10"/>
  <c r="DV637" i="10"/>
  <c r="EL637" i="10"/>
  <c r="EA352" i="10"/>
  <c r="DR517" i="10"/>
  <c r="EN533" i="10"/>
  <c r="DR533" i="10"/>
  <c r="EL600" i="10"/>
  <c r="Y466" i="1"/>
  <c r="J466" i="1" s="1"/>
  <c r="AH466" i="1"/>
  <c r="AL466" i="1"/>
  <c r="AN466" i="1"/>
  <c r="AD466" i="1"/>
  <c r="AF466" i="1"/>
  <c r="AJ466" i="1"/>
  <c r="AI466" i="1"/>
  <c r="AM466" i="1"/>
  <c r="AR553" i="1"/>
  <c r="AJ429" i="1"/>
  <c r="AF429" i="1"/>
  <c r="Y429" i="1"/>
  <c r="J429" i="1" s="1"/>
  <c r="AE429" i="1"/>
  <c r="AK429" i="1"/>
  <c r="AL429" i="1"/>
  <c r="AI429" i="1"/>
  <c r="AH429" i="1"/>
  <c r="AM429" i="1"/>
  <c r="AD429" i="1"/>
  <c r="Z429" i="1"/>
  <c r="N429" i="1" s="1"/>
  <c r="AG429" i="1"/>
  <c r="AO429" i="1"/>
  <c r="Z510" i="1"/>
  <c r="N510" i="1" s="1"/>
  <c r="AD510" i="1"/>
  <c r="AJ510" i="1"/>
  <c r="AF510" i="1"/>
  <c r="AK510" i="1"/>
  <c r="AH510" i="1"/>
  <c r="AE510" i="1"/>
  <c r="AL510" i="1"/>
  <c r="AI510" i="1"/>
  <c r="AM510" i="1"/>
  <c r="Y510" i="1"/>
  <c r="J510" i="1" s="1"/>
  <c r="AG510" i="1"/>
  <c r="AO510" i="1"/>
  <c r="Y514" i="1"/>
  <c r="J514" i="1" s="1"/>
  <c r="AF514" i="1"/>
  <c r="AJ514" i="1"/>
  <c r="AL514" i="1"/>
  <c r="AN514" i="1"/>
  <c r="Z514" i="1"/>
  <c r="N514" i="1" s="1"/>
  <c r="AD514" i="1"/>
  <c r="AH514" i="1"/>
  <c r="AE514" i="1"/>
  <c r="AG514" i="1"/>
  <c r="AI514" i="1"/>
  <c r="AE337" i="1"/>
  <c r="AI337" i="1"/>
  <c r="Z337" i="1"/>
  <c r="N337" i="1" s="1"/>
  <c r="Y337" i="1"/>
  <c r="J337" i="1" s="1"/>
  <c r="AD337" i="1"/>
  <c r="AG337" i="1"/>
  <c r="AF337" i="1"/>
  <c r="AO337" i="1"/>
  <c r="AH337" i="1"/>
  <c r="AK337" i="1"/>
  <c r="AJ337" i="1"/>
  <c r="AL337" i="1"/>
  <c r="AN337" i="1"/>
  <c r="AN369" i="1"/>
  <c r="AG369" i="1"/>
  <c r="AO369" i="1"/>
  <c r="Z369" i="1"/>
  <c r="N369" i="1" s="1"/>
  <c r="P369" i="1" s="1"/>
  <c r="AD369" i="1"/>
  <c r="AF369" i="1"/>
  <c r="AE369" i="1"/>
  <c r="AH369" i="1"/>
  <c r="AI369" i="1"/>
  <c r="AD478" i="1"/>
  <c r="AL478" i="1"/>
  <c r="AJ478" i="1"/>
  <c r="AF478" i="1"/>
  <c r="Z478" i="1"/>
  <c r="N478" i="1" s="1"/>
  <c r="Y478" i="1"/>
  <c r="J478" i="1" s="1"/>
  <c r="AH478" i="1"/>
  <c r="AE478" i="1"/>
  <c r="AI478" i="1"/>
  <c r="AM478" i="1"/>
  <c r="AG478" i="1"/>
  <c r="AL421" i="1"/>
  <c r="AD421" i="1"/>
  <c r="AG421" i="1"/>
  <c r="Z421" i="1"/>
  <c r="N421" i="1" s="1"/>
  <c r="AO421" i="1"/>
  <c r="AN421" i="1"/>
  <c r="Y421" i="1"/>
  <c r="J421" i="1" s="1"/>
  <c r="AJ421" i="1"/>
  <c r="AK421" i="1"/>
  <c r="AF421" i="1"/>
  <c r="AE421" i="1"/>
  <c r="AO716" i="1"/>
  <c r="Z716" i="1"/>
  <c r="N716" i="1" s="1"/>
  <c r="AD716" i="1"/>
  <c r="AF716" i="1"/>
  <c r="AH716" i="1"/>
  <c r="AJ716" i="1"/>
  <c r="AG716" i="1"/>
  <c r="AL716" i="1"/>
  <c r="AP297" i="1"/>
  <c r="AF303" i="1"/>
  <c r="AP317" i="1"/>
  <c r="AS411" i="1"/>
  <c r="AU449" i="1"/>
  <c r="AS358" i="1"/>
  <c r="AU362" i="1"/>
  <c r="Z486" i="1"/>
  <c r="N486" i="1" s="1"/>
  <c r="AL486" i="1"/>
  <c r="AL606" i="1"/>
  <c r="Z606" i="1"/>
  <c r="N606" i="1" s="1"/>
  <c r="AD606" i="1"/>
  <c r="AH622" i="1"/>
  <c r="AL622" i="1"/>
  <c r="AH303" i="1"/>
  <c r="AS317" i="1"/>
  <c r="AS329" i="1"/>
  <c r="AQ558" i="1"/>
  <c r="AU566" i="1"/>
  <c r="AS593" i="1"/>
  <c r="Y482" i="1"/>
  <c r="J482" i="1" s="1"/>
  <c r="AN482" i="1"/>
  <c r="AD482" i="1"/>
  <c r="AH482" i="1"/>
  <c r="Y546" i="1"/>
  <c r="J546" i="1" s="1"/>
  <c r="AL546" i="1"/>
  <c r="AG546" i="1"/>
  <c r="AF546" i="1"/>
  <c r="Y554" i="1"/>
  <c r="J554" i="1" s="1"/>
  <c r="AJ554" i="1"/>
  <c r="AN554" i="1"/>
  <c r="Z554" i="1"/>
  <c r="N554" i="1" s="1"/>
  <c r="AD554" i="1"/>
  <c r="AP341" i="1"/>
  <c r="Y490" i="1"/>
  <c r="J490" i="1" s="1"/>
  <c r="AD490" i="1"/>
  <c r="AH490" i="1"/>
  <c r="AJ490" i="1"/>
  <c r="AO490" i="1"/>
  <c r="AL582" i="1"/>
  <c r="Z582" i="1"/>
  <c r="N582" i="1" s="1"/>
  <c r="AL303" i="1"/>
  <c r="AA369" i="1"/>
  <c r="R369" i="1" s="1"/>
  <c r="AS399" i="1"/>
  <c r="AT402" i="1"/>
  <c r="AR525" i="1"/>
  <c r="Y498" i="1"/>
  <c r="J498" i="1" s="1"/>
  <c r="AF498" i="1"/>
  <c r="AH498" i="1"/>
  <c r="AD826" i="10"/>
  <c r="AF826" i="10"/>
  <c r="AH826" i="10"/>
  <c r="AJ826" i="10"/>
  <c r="AL826" i="10"/>
  <c r="AN826" i="10"/>
  <c r="Z826" i="10"/>
  <c r="N826" i="10" s="1"/>
  <c r="DB826" i="10" s="1"/>
  <c r="AR299" i="1"/>
  <c r="AN349" i="1"/>
  <c r="AU433" i="1"/>
  <c r="AS443" i="1"/>
  <c r="AT463" i="1"/>
  <c r="AN716" i="1"/>
  <c r="AR400" i="1"/>
  <c r="AH333" i="1"/>
  <c r="AJ349" i="1"/>
  <c r="AT376" i="1"/>
  <c r="AR574" i="1"/>
  <c r="AQ312" i="1"/>
  <c r="AJ680" i="1"/>
  <c r="AF680" i="1"/>
  <c r="AS395" i="1"/>
  <c r="AR358" i="1"/>
  <c r="Z566" i="1"/>
  <c r="N566" i="1" s="1"/>
  <c r="AD566" i="1"/>
  <c r="AM716" i="1"/>
  <c r="AU441" i="1"/>
  <c r="AA337" i="1"/>
  <c r="R337" i="1" s="1"/>
  <c r="AO876" i="1"/>
  <c r="AF876" i="1"/>
  <c r="AH876" i="1"/>
  <c r="AJ876" i="1"/>
  <c r="AL876" i="1"/>
  <c r="AN876" i="1"/>
  <c r="AG876" i="1"/>
  <c r="Z876" i="1"/>
  <c r="N876" i="1" s="1"/>
  <c r="AD876" i="1"/>
  <c r="AT753" i="1"/>
  <c r="E907" i="10"/>
  <c r="EB904" i="10"/>
  <c r="DI904" i="10"/>
  <c r="DZ904" i="10"/>
  <c r="ED904" i="10"/>
  <c r="DF904" i="10"/>
  <c r="AS525" i="1"/>
  <c r="AR534" i="1"/>
  <c r="AL550" i="1"/>
  <c r="AQ590" i="1"/>
  <c r="AN676" i="1"/>
  <c r="AR704" i="1"/>
  <c r="AS719" i="1"/>
  <c r="Z828" i="1"/>
  <c r="N828" i="1" s="1"/>
  <c r="AH936" i="1"/>
  <c r="AA774" i="1"/>
  <c r="R774" i="1" s="1"/>
  <c r="AG828" i="1"/>
  <c r="AA476" i="1"/>
  <c r="R476" i="1" s="1"/>
  <c r="AT615" i="1"/>
  <c r="AT631" i="1"/>
  <c r="AS739" i="1"/>
  <c r="AN812" i="1"/>
  <c r="AL812" i="1"/>
  <c r="AR876" i="1"/>
  <c r="AR884" i="1"/>
  <c r="AR908" i="1"/>
  <c r="AO764" i="1"/>
  <c r="AG764" i="1"/>
  <c r="AR807" i="1"/>
  <c r="AJ620" i="10"/>
  <c r="AN620" i="10"/>
  <c r="Z620" i="10"/>
  <c r="N620" i="10" s="1"/>
  <c r="DB620" i="10" s="1"/>
  <c r="AD620" i="10"/>
  <c r="AF620" i="10"/>
  <c r="AH620" i="10"/>
  <c r="AR509" i="1"/>
  <c r="AU518" i="1"/>
  <c r="AR538" i="1"/>
  <c r="AR573" i="1"/>
  <c r="AS601" i="1"/>
  <c r="AQ638" i="1"/>
  <c r="AN828" i="1"/>
  <c r="AN900" i="1"/>
  <c r="AS931" i="1"/>
  <c r="AG812" i="1"/>
  <c r="AL544" i="10"/>
  <c r="Z544" i="10"/>
  <c r="N544" i="10" s="1"/>
  <c r="DB544" i="10" s="1"/>
  <c r="AH544" i="10"/>
  <c r="AJ544" i="10"/>
  <c r="AN544" i="10"/>
  <c r="AD544" i="10"/>
  <c r="AR461" i="1"/>
  <c r="AR474" i="1"/>
  <c r="AR557" i="1"/>
  <c r="AG578" i="1"/>
  <c r="AT639" i="1"/>
  <c r="AF644" i="1"/>
  <c r="AQ457" i="1"/>
  <c r="AR700" i="1"/>
  <c r="AL780" i="1"/>
  <c r="AF812" i="1"/>
  <c r="AL828" i="1"/>
  <c r="AN836" i="1"/>
  <c r="AJ900" i="1"/>
  <c r="AR578" i="1"/>
  <c r="AS637" i="1"/>
  <c r="AH644" i="1"/>
  <c r="AD676" i="1"/>
  <c r="AJ780" i="1"/>
  <c r="AD812" i="1"/>
  <c r="AJ828" i="1"/>
  <c r="AJ836" i="1"/>
  <c r="AF900" i="1"/>
  <c r="AJ456" i="10"/>
  <c r="AL456" i="10"/>
  <c r="Z456" i="10"/>
  <c r="N456" i="10" s="1"/>
  <c r="DB456" i="10" s="1"/>
  <c r="AD456" i="10"/>
  <c r="AF456" i="10"/>
  <c r="AH456" i="10"/>
  <c r="AQ744" i="1"/>
  <c r="AH828" i="1"/>
  <c r="AH836" i="1"/>
  <c r="AR944" i="1"/>
  <c r="AG892" i="1"/>
  <c r="AS473" i="1"/>
  <c r="AS493" i="1"/>
  <c r="AS597" i="1"/>
  <c r="AL644" i="1"/>
  <c r="AH676" i="1"/>
  <c r="AF780" i="1"/>
  <c r="AS799" i="1"/>
  <c r="Z812" i="1"/>
  <c r="N812" i="1" s="1"/>
  <c r="AF828" i="1"/>
  <c r="AF836" i="1"/>
  <c r="AR872" i="1"/>
  <c r="Z900" i="1"/>
  <c r="N900" i="1" s="1"/>
  <c r="AR904" i="1"/>
  <c r="AD828" i="1"/>
  <c r="AG956" i="1"/>
  <c r="Y926" i="10"/>
  <c r="J926" i="10" s="1"/>
  <c r="CZ926" i="10" s="1"/>
  <c r="Z926" i="10"/>
  <c r="N926" i="10" s="1"/>
  <c r="DB926" i="10" s="1"/>
  <c r="AD926" i="10"/>
  <c r="AF926" i="10"/>
  <c r="AH926" i="10"/>
  <c r="AJ926" i="10"/>
  <c r="AL926" i="10"/>
  <c r="AN926" i="10"/>
  <c r="AL422" i="10"/>
  <c r="AH548" i="10"/>
  <c r="AL548" i="10"/>
  <c r="AF624" i="10"/>
  <c r="AJ624" i="10"/>
  <c r="AN624" i="10"/>
  <c r="AD822" i="10"/>
  <c r="AF822" i="10"/>
  <c r="AH822" i="10"/>
  <c r="AJ822" i="10"/>
  <c r="AL822" i="10"/>
  <c r="AN822" i="10"/>
  <c r="Z762" i="10"/>
  <c r="N762" i="10" s="1"/>
  <c r="DB762" i="10" s="1"/>
  <c r="AD762" i="10"/>
  <c r="AF762" i="10"/>
  <c r="AH762" i="10"/>
  <c r="AJ762" i="10"/>
  <c r="AL762" i="10"/>
  <c r="AN762" i="10"/>
  <c r="AJ1012" i="1"/>
  <c r="AQ305" i="10"/>
  <c r="AJ422" i="10"/>
  <c r="AG382" i="10"/>
  <c r="AG390" i="10"/>
  <c r="AF504" i="10"/>
  <c r="AJ504" i="10"/>
  <c r="AL504" i="10"/>
  <c r="AF682" i="10"/>
  <c r="AH682" i="10"/>
  <c r="AJ682" i="10"/>
  <c r="AL682" i="10"/>
  <c r="AN682" i="10"/>
  <c r="AS1006" i="1"/>
  <c r="AL1012" i="1"/>
  <c r="AA331" i="10"/>
  <c r="R331" i="10" s="1"/>
  <c r="AH422" i="10"/>
  <c r="Z628" i="10"/>
  <c r="N628" i="10" s="1"/>
  <c r="DB628" i="10" s="1"/>
  <c r="AD628" i="10"/>
  <c r="AH628" i="10"/>
  <c r="AL628" i="10"/>
  <c r="AN628" i="10"/>
  <c r="AG814" i="10"/>
  <c r="Z814" i="10"/>
  <c r="N814" i="10" s="1"/>
  <c r="DB814" i="10" s="1"/>
  <c r="AD814" i="10"/>
  <c r="AF814" i="10"/>
  <c r="AH814" i="10"/>
  <c r="AJ814" i="10"/>
  <c r="Z1002" i="10"/>
  <c r="N1002" i="10" s="1"/>
  <c r="DB1002" i="10" s="1"/>
  <c r="AD1002" i="10"/>
  <c r="AF1002" i="10"/>
  <c r="AH1002" i="10"/>
  <c r="AJ1002" i="10"/>
  <c r="AL1002" i="10"/>
  <c r="AN1002" i="10"/>
  <c r="AS420" i="10"/>
  <c r="AF512" i="10"/>
  <c r="AH512" i="10"/>
  <c r="AT329" i="10"/>
  <c r="AR386" i="10"/>
  <c r="AR418" i="10"/>
  <c r="AD422" i="10"/>
  <c r="AD484" i="10"/>
  <c r="Z596" i="10"/>
  <c r="N596" i="10" s="1"/>
  <c r="DB596" i="10" s="1"/>
  <c r="AD596" i="10"/>
  <c r="AF596" i="10"/>
  <c r="AS842" i="1"/>
  <c r="AG1004" i="1"/>
  <c r="AS347" i="10"/>
  <c r="AD600" i="10"/>
  <c r="AH600" i="10"/>
  <c r="AL600" i="10"/>
  <c r="AR331" i="10"/>
  <c r="AR382" i="10"/>
  <c r="AJ568" i="10"/>
  <c r="AN568" i="10"/>
  <c r="Z568" i="10"/>
  <c r="N568" i="10" s="1"/>
  <c r="DB568" i="10" s="1"/>
  <c r="AS317" i="10"/>
  <c r="AU331" i="10"/>
  <c r="AS417" i="10"/>
  <c r="AJ444" i="10"/>
  <c r="AL444" i="10"/>
  <c r="AF572" i="10"/>
  <c r="AJ572" i="10"/>
  <c r="AN572" i="10"/>
  <c r="Z662" i="10"/>
  <c r="N662" i="10" s="1"/>
  <c r="DB662" i="10" s="1"/>
  <c r="AD662" i="10"/>
  <c r="AF662" i="10"/>
  <c r="AH662" i="10"/>
  <c r="AJ662" i="10"/>
  <c r="AA942" i="1"/>
  <c r="R942" i="1" s="1"/>
  <c r="AS349" i="10"/>
  <c r="AR315" i="10"/>
  <c r="AA347" i="10"/>
  <c r="R347" i="10" s="1"/>
  <c r="AR410" i="10"/>
  <c r="AJ648" i="10"/>
  <c r="AN648" i="10"/>
  <c r="Z648" i="10"/>
  <c r="N648" i="10" s="1"/>
  <c r="DB648" i="10" s="1"/>
  <c r="AO772" i="1"/>
  <c r="AS882" i="1"/>
  <c r="AT921" i="1"/>
  <c r="AT985" i="1"/>
  <c r="AQ297" i="10"/>
  <c r="AR402" i="10"/>
  <c r="AL426" i="10"/>
  <c r="AU320" i="10"/>
  <c r="Z540" i="10"/>
  <c r="N540" i="10" s="1"/>
  <c r="DB540" i="10" s="1"/>
  <c r="AD540" i="10"/>
  <c r="AF540" i="10"/>
  <c r="AF652" i="10"/>
  <c r="AJ652" i="10"/>
  <c r="AN652" i="10"/>
  <c r="Z874" i="10"/>
  <c r="N874" i="10" s="1"/>
  <c r="DB874" i="10" s="1"/>
  <c r="AD874" i="10"/>
  <c r="AF874" i="10"/>
  <c r="AH874" i="10"/>
  <c r="AJ874" i="10"/>
  <c r="AL874" i="10"/>
  <c r="AN874" i="10"/>
  <c r="AW764" i="10"/>
  <c r="AX764" i="10"/>
  <c r="BA764" i="10"/>
  <c r="BB764" i="10"/>
  <c r="AS764" i="10" s="1"/>
  <c r="BE764" i="10"/>
  <c r="AB764" i="10"/>
  <c r="BF764" i="10"/>
  <c r="P753" i="10"/>
  <c r="S753" i="10"/>
  <c r="F753" i="10"/>
  <c r="L753" i="10"/>
  <c r="CY753" i="10"/>
  <c r="W641" i="10"/>
  <c r="BG641" i="10"/>
  <c r="BA641" i="10"/>
  <c r="AR641" i="10" s="1"/>
  <c r="AC641" i="10"/>
  <c r="BC641" i="10"/>
  <c r="AS641" i="10" s="1"/>
  <c r="F633" i="10"/>
  <c r="S633" i="10"/>
  <c r="AB633" i="10"/>
  <c r="BA633" i="10"/>
  <c r="BB633" i="10"/>
  <c r="L633" i="10"/>
  <c r="AC633" i="10"/>
  <c r="P633" i="10"/>
  <c r="AV633" i="10"/>
  <c r="CY633" i="10"/>
  <c r="AZ633" i="10"/>
  <c r="BC633" i="10"/>
  <c r="F627" i="10"/>
  <c r="S627" i="10"/>
  <c r="CY627" i="10"/>
  <c r="AW627" i="10"/>
  <c r="AP627" i="10" s="1"/>
  <c r="BE627" i="10"/>
  <c r="AT627" i="10" s="1"/>
  <c r="L627" i="10"/>
  <c r="P627" i="10"/>
  <c r="BD610" i="10"/>
  <c r="AT610" i="10" s="1"/>
  <c r="F610" i="10"/>
  <c r="L610" i="10"/>
  <c r="P610" i="10"/>
  <c r="S610" i="10"/>
  <c r="CY610" i="10"/>
  <c r="AA720" i="10"/>
  <c r="R720" i="10" s="1"/>
  <c r="DD720" i="10" s="1"/>
  <c r="AG878" i="10"/>
  <c r="Y878" i="10"/>
  <c r="J878" i="10" s="1"/>
  <c r="CZ878" i="10" s="1"/>
  <c r="BG927" i="10"/>
  <c r="BE927" i="10"/>
  <c r="AT927" i="10" s="1"/>
  <c r="AC927" i="10"/>
  <c r="AY927" i="10"/>
  <c r="Y789" i="10"/>
  <c r="J789" i="10" s="1"/>
  <c r="CZ789" i="10" s="1"/>
  <c r="AE789" i="10"/>
  <c r="AG789" i="10"/>
  <c r="AI789" i="10"/>
  <c r="AK789" i="10"/>
  <c r="AS797" i="10"/>
  <c r="AG838" i="10"/>
  <c r="BG633" i="10"/>
  <c r="BA929" i="10"/>
  <c r="AR929" i="10" s="1"/>
  <c r="AN580" i="10"/>
  <c r="AN612" i="10"/>
  <c r="AD640" i="10"/>
  <c r="AN644" i="10"/>
  <c r="AG774" i="10"/>
  <c r="AG830" i="10"/>
  <c r="BD633" i="10"/>
  <c r="AC935" i="10"/>
  <c r="AY935" i="10"/>
  <c r="BC935" i="10"/>
  <c r="AY848" i="10"/>
  <c r="AB848" i="10"/>
  <c r="AA848" i="10" s="1"/>
  <c r="R848" i="10" s="1"/>
  <c r="DD848" i="10" s="1"/>
  <c r="AW848" i="10"/>
  <c r="AX848" i="10"/>
  <c r="BA848" i="10"/>
  <c r="BB848" i="10"/>
  <c r="AS848" i="10" s="1"/>
  <c r="BE848" i="10"/>
  <c r="BF848" i="10"/>
  <c r="AL829" i="10"/>
  <c r="Y829" i="10"/>
  <c r="J829" i="10" s="1"/>
  <c r="CZ829" i="10" s="1"/>
  <c r="AE829" i="10"/>
  <c r="AG829" i="10"/>
  <c r="AI829" i="10"/>
  <c r="AK829" i="10"/>
  <c r="AM829" i="10"/>
  <c r="AW820" i="10"/>
  <c r="AX820" i="10"/>
  <c r="BA820" i="10"/>
  <c r="BB820" i="10"/>
  <c r="AS820" i="10" s="1"/>
  <c r="BE820" i="10"/>
  <c r="AB820" i="10"/>
  <c r="AA820" i="10" s="1"/>
  <c r="R820" i="10" s="1"/>
  <c r="DD820" i="10" s="1"/>
  <c r="BF820" i="10"/>
  <c r="AL580" i="10"/>
  <c r="AL612" i="10"/>
  <c r="AL644" i="10"/>
  <c r="AR754" i="10"/>
  <c r="AS793" i="10"/>
  <c r="AS825" i="10"/>
  <c r="AR962" i="10"/>
  <c r="AG766" i="10"/>
  <c r="AY633" i="10"/>
  <c r="BC948" i="10"/>
  <c r="AC948" i="10"/>
  <c r="AA948" i="10" s="1"/>
  <c r="R948" i="10" s="1"/>
  <c r="DD948" i="10" s="1"/>
  <c r="W883" i="10"/>
  <c r="AC883" i="10"/>
  <c r="AY883" i="10"/>
  <c r="BC883" i="10"/>
  <c r="BG883" i="10"/>
  <c r="AR698" i="10"/>
  <c r="BB909" i="10"/>
  <c r="AS909" i="10" s="1"/>
  <c r="AC1000" i="10"/>
  <c r="AA1000" i="10" s="1"/>
  <c r="R1000" i="10" s="1"/>
  <c r="DD1000" i="10" s="1"/>
  <c r="AW1000" i="10"/>
  <c r="BA1000" i="10"/>
  <c r="BE1000" i="10"/>
  <c r="F997" i="10"/>
  <c r="L997" i="10"/>
  <c r="P997" i="10"/>
  <c r="S997" i="10"/>
  <c r="BB997" i="10"/>
  <c r="AS997" i="10" s="1"/>
  <c r="BG982" i="10"/>
  <c r="AU982" i="10" s="1"/>
  <c r="AZ982" i="10"/>
  <c r="AR982" i="10" s="1"/>
  <c r="AY982" i="10"/>
  <c r="AQ982" i="10" s="1"/>
  <c r="AM977" i="10"/>
  <c r="AO977" i="10"/>
  <c r="Y977" i="10"/>
  <c r="J977" i="10" s="1"/>
  <c r="CZ977" i="10" s="1"/>
  <c r="AE977" i="10"/>
  <c r="AG977" i="10"/>
  <c r="AX963" i="10"/>
  <c r="L963" i="10"/>
  <c r="P963" i="10"/>
  <c r="S963" i="10"/>
  <c r="CY963" i="10"/>
  <c r="AV963" i="10"/>
  <c r="AZ963" i="10"/>
  <c r="BD963" i="10"/>
  <c r="AC863" i="10"/>
  <c r="AY863" i="10"/>
  <c r="AQ863" i="10" s="1"/>
  <c r="BC863" i="10"/>
  <c r="BG863" i="10"/>
  <c r="AH580" i="10"/>
  <c r="AH612" i="10"/>
  <c r="AL636" i="10"/>
  <c r="AH644" i="10"/>
  <c r="AP590" i="10"/>
  <c r="AR958" i="10"/>
  <c r="Y750" i="10"/>
  <c r="J750" i="10" s="1"/>
  <c r="CZ750" i="10" s="1"/>
  <c r="AG910" i="10"/>
  <c r="Y910" i="10"/>
  <c r="J910" i="10" s="1"/>
  <c r="CZ910" i="10" s="1"/>
  <c r="S1014" i="10"/>
  <c r="BC1014" i="10"/>
  <c r="AS1014" i="10" s="1"/>
  <c r="CY1014" i="10"/>
  <c r="AZ1014" i="10"/>
  <c r="AR1014" i="10" s="1"/>
  <c r="AY1014" i="10"/>
  <c r="AQ1014" i="10" s="1"/>
  <c r="W1014" i="10"/>
  <c r="F1014" i="10"/>
  <c r="L1014" i="10"/>
  <c r="P1014" i="10"/>
  <c r="AH877" i="10"/>
  <c r="Y877" i="10"/>
  <c r="J877" i="10" s="1"/>
  <c r="CZ877" i="10" s="1"/>
  <c r="AE877" i="10"/>
  <c r="AG877" i="10"/>
  <c r="AI877" i="10"/>
  <c r="AK877" i="10"/>
  <c r="AS681" i="10"/>
  <c r="AR790" i="10"/>
  <c r="AO966" i="10"/>
  <c r="Y966" i="10"/>
  <c r="J966" i="10" s="1"/>
  <c r="CZ966" i="10" s="1"/>
  <c r="AD580" i="10"/>
  <c r="AL584" i="10"/>
  <c r="AH636" i="10"/>
  <c r="AD644" i="10"/>
  <c r="AP542" i="10"/>
  <c r="AS877" i="10"/>
  <c r="AS945" i="10"/>
  <c r="AS812" i="10"/>
  <c r="AG966" i="10"/>
  <c r="AM789" i="10"/>
  <c r="AY879" i="10"/>
  <c r="AS773" i="10"/>
  <c r="AA764" i="10"/>
  <c r="R764" i="10" s="1"/>
  <c r="DD764" i="10" s="1"/>
  <c r="AR802" i="10"/>
  <c r="AT775" i="10"/>
  <c r="AS876" i="10"/>
  <c r="Y958" i="10"/>
  <c r="J958" i="10" s="1"/>
  <c r="CZ958" i="10" s="1"/>
  <c r="AG958" i="10"/>
  <c r="AY641" i="10"/>
  <c r="AZ904" i="10"/>
  <c r="AW904" i="10"/>
  <c r="AX904" i="10"/>
  <c r="BA904" i="10"/>
  <c r="BB904" i="10"/>
  <c r="AS904" i="10" s="1"/>
  <c r="BE904" i="10"/>
  <c r="AB904" i="10"/>
  <c r="AA904" i="10" s="1"/>
  <c r="R904" i="10" s="1"/>
  <c r="DD904" i="10" s="1"/>
  <c r="BF904" i="10"/>
  <c r="W997" i="10"/>
  <c r="Y997" i="10" s="1"/>
  <c r="J997" i="10" s="1"/>
  <c r="CZ997" i="10" s="1"/>
  <c r="BG932" i="10"/>
  <c r="P932" i="10"/>
  <c r="AB929" i="10"/>
  <c r="AA929" i="10" s="1"/>
  <c r="R929" i="10" s="1"/>
  <c r="DD929" i="10" s="1"/>
  <c r="AV896" i="10"/>
  <c r="F896" i="10"/>
  <c r="S896" i="10"/>
  <c r="F893" i="10"/>
  <c r="P893" i="10"/>
  <c r="S893" i="10"/>
  <c r="AZ800" i="10"/>
  <c r="AR800" i="10" s="1"/>
  <c r="L800" i="10"/>
  <c r="S800" i="10"/>
  <c r="AL789" i="10"/>
  <c r="P767" i="10"/>
  <c r="S767" i="10"/>
  <c r="F767" i="10"/>
  <c r="BG652" i="10"/>
  <c r="AU652" i="10" s="1"/>
  <c r="F652" i="10"/>
  <c r="L652" i="10"/>
  <c r="P652" i="10"/>
  <c r="S652" i="10"/>
  <c r="AA908" i="10"/>
  <c r="R908" i="10" s="1"/>
  <c r="DD908" i="10" s="1"/>
  <c r="BB896" i="10"/>
  <c r="AS896" i="10" s="1"/>
  <c r="BA912" i="10"/>
  <c r="BD951" i="10"/>
  <c r="AT951" i="10" s="1"/>
  <c r="AO957" i="10"/>
  <c r="AH960" i="10"/>
  <c r="CY767" i="10"/>
  <c r="L948" i="10"/>
  <c r="L912" i="10"/>
  <c r="BF1005" i="10"/>
  <c r="AU1005" i="10" s="1"/>
  <c r="F1005" i="10"/>
  <c r="BD934" i="10"/>
  <c r="AT934" i="10" s="1"/>
  <c r="BE901" i="10"/>
  <c r="AT901" i="10" s="1"/>
  <c r="W896" i="10"/>
  <c r="W893" i="10"/>
  <c r="AG893" i="10" s="1"/>
  <c r="AB881" i="10"/>
  <c r="AA881" i="10" s="1"/>
  <c r="R881" i="10" s="1"/>
  <c r="DD881" i="10" s="1"/>
  <c r="AB853" i="10"/>
  <c r="AA853" i="10" s="1"/>
  <c r="R853" i="10" s="1"/>
  <c r="DD853" i="10" s="1"/>
  <c r="AB851" i="10"/>
  <c r="F851" i="10"/>
  <c r="L851" i="10"/>
  <c r="P851" i="10"/>
  <c r="S851" i="10"/>
  <c r="AG780" i="10"/>
  <c r="F780" i="10"/>
  <c r="P780" i="10"/>
  <c r="S780" i="10"/>
  <c r="BA896" i="10"/>
  <c r="AX912" i="10"/>
  <c r="BC951" i="10"/>
  <c r="AM957" i="10"/>
  <c r="AF960" i="10"/>
  <c r="F948" i="10"/>
  <c r="F912" i="10"/>
  <c r="F876" i="10"/>
  <c r="S876" i="10"/>
  <c r="BC862" i="10"/>
  <c r="AS862" i="10" s="1"/>
  <c r="F862" i="10"/>
  <c r="S862" i="10"/>
  <c r="AY828" i="10"/>
  <c r="AQ828" i="10" s="1"/>
  <c r="BD828" i="10"/>
  <c r="AT828" i="10" s="1"/>
  <c r="F828" i="10"/>
  <c r="L828" i="10"/>
  <c r="AZ680" i="10"/>
  <c r="F680" i="10"/>
  <c r="L680" i="10"/>
  <c r="P680" i="10"/>
  <c r="S680" i="10"/>
  <c r="BB671" i="10"/>
  <c r="AS671" i="10" s="1"/>
  <c r="BG851" i="10"/>
  <c r="AX896" i="10"/>
  <c r="N904" i="10"/>
  <c r="DB904" i="10" s="1"/>
  <c r="AW912" i="10"/>
  <c r="AZ951" i="10"/>
  <c r="AK957" i="10"/>
  <c r="AD960" i="10"/>
  <c r="BD1010" i="10"/>
  <c r="AT1010" i="10" s="1"/>
  <c r="S1010" i="10"/>
  <c r="W917" i="10"/>
  <c r="AB917" i="10"/>
  <c r="AA917" i="10" s="1"/>
  <c r="R917" i="10" s="1"/>
  <c r="DD917" i="10" s="1"/>
  <c r="AX917" i="10"/>
  <c r="AQ917" i="10" s="1"/>
  <c r="L917" i="10"/>
  <c r="P917" i="10"/>
  <c r="S917" i="10"/>
  <c r="AV898" i="10"/>
  <c r="AP898" i="10" s="1"/>
  <c r="F898" i="10"/>
  <c r="S898" i="10"/>
  <c r="AH331" i="10"/>
  <c r="AN331" i="10"/>
  <c r="AA936" i="10"/>
  <c r="R936" i="10" s="1"/>
  <c r="DD936" i="10" s="1"/>
  <c r="Y974" i="10"/>
  <c r="J974" i="10" s="1"/>
  <c r="CZ974" i="10" s="1"/>
  <c r="Y1006" i="10"/>
  <c r="J1006" i="10" s="1"/>
  <c r="CZ1006" i="10" s="1"/>
  <c r="AR489" i="10"/>
  <c r="AA561" i="10"/>
  <c r="R561" i="10" s="1"/>
  <c r="DD561" i="10" s="1"/>
  <c r="AA593" i="10"/>
  <c r="R593" i="10" s="1"/>
  <c r="DD593" i="10" s="1"/>
  <c r="AA625" i="10"/>
  <c r="R625" i="10" s="1"/>
  <c r="DD625" i="10" s="1"/>
  <c r="AA657" i="10"/>
  <c r="R657" i="10" s="1"/>
  <c r="DD657" i="10" s="1"/>
  <c r="AD840" i="10"/>
  <c r="BD851" i="10"/>
  <c r="AT851" i="10" s="1"/>
  <c r="AB912" i="10"/>
  <c r="BF932" i="10"/>
  <c r="AU932" i="10" s="1"/>
  <c r="AY951" i="10"/>
  <c r="AI957" i="10"/>
  <c r="BG979" i="10"/>
  <c r="CY932" i="10"/>
  <c r="CY896" i="10"/>
  <c r="CY800" i="10"/>
  <c r="F987" i="10"/>
  <c r="S987" i="10"/>
  <c r="AV984" i="10"/>
  <c r="AP984" i="10" s="1"/>
  <c r="S984" i="10"/>
  <c r="AY956" i="10"/>
  <c r="AQ956" i="10" s="1"/>
  <c r="AL881" i="10"/>
  <c r="BF881" i="10"/>
  <c r="AU881" i="10" s="1"/>
  <c r="F881" i="10"/>
  <c r="P881" i="10"/>
  <c r="S881" i="10"/>
  <c r="AL697" i="10"/>
  <c r="AX697" i="10"/>
  <c r="AQ697" i="10" s="1"/>
  <c r="W697" i="10"/>
  <c r="AB697" i="10"/>
  <c r="AA697" i="10" s="1"/>
  <c r="R697" i="10" s="1"/>
  <c r="DD697" i="10" s="1"/>
  <c r="BF697" i="10"/>
  <c r="AU697" i="10" s="1"/>
  <c r="F697" i="10"/>
  <c r="L697" i="10"/>
  <c r="P697" i="10"/>
  <c r="S697" i="10"/>
  <c r="F688" i="10"/>
  <c r="L688" i="10"/>
  <c r="P688" i="10"/>
  <c r="S688" i="10"/>
  <c r="AG990" i="1"/>
  <c r="AO990" i="1"/>
  <c r="AW896" i="10"/>
  <c r="AP896" i="10" s="1"/>
  <c r="BE932" i="10"/>
  <c r="BF948" i="10"/>
  <c r="AV951" i="10"/>
  <c r="AG957" i="10"/>
  <c r="BE960" i="10"/>
  <c r="Z960" i="10"/>
  <c r="N960" i="10" s="1"/>
  <c r="DB960" i="10" s="1"/>
  <c r="BD979" i="10"/>
  <c r="AT979" i="10" s="1"/>
  <c r="BC990" i="10"/>
  <c r="AS990" i="10" s="1"/>
  <c r="W984" i="10"/>
  <c r="BG944" i="10"/>
  <c r="AU944" i="10" s="1"/>
  <c r="AW939" i="10"/>
  <c r="AP939" i="10" s="1"/>
  <c r="L939" i="10"/>
  <c r="BC914" i="10"/>
  <c r="AS914" i="10" s="1"/>
  <c r="AX867" i="10"/>
  <c r="AQ867" i="10" s="1"/>
  <c r="F867" i="10"/>
  <c r="BF867" i="10"/>
  <c r="AU867" i="10" s="1"/>
  <c r="P867" i="10"/>
  <c r="S867" i="10"/>
  <c r="BB807" i="10"/>
  <c r="AS807" i="10" s="1"/>
  <c r="AV782" i="10"/>
  <c r="AP782" i="10" s="1"/>
  <c r="BD782" i="10"/>
  <c r="AT782" i="10" s="1"/>
  <c r="F782" i="10"/>
  <c r="L782" i="10"/>
  <c r="P782" i="10"/>
  <c r="S782" i="10"/>
  <c r="AA497" i="10"/>
  <c r="R497" i="10" s="1"/>
  <c r="DD497" i="10" s="1"/>
  <c r="AA537" i="10"/>
  <c r="R537" i="10" s="1"/>
  <c r="DD537" i="10" s="1"/>
  <c r="BE840" i="10"/>
  <c r="BC851" i="10"/>
  <c r="AS851" i="10" s="1"/>
  <c r="BG879" i="10"/>
  <c r="BB932" i="10"/>
  <c r="AS932" i="10" s="1"/>
  <c r="BE948" i="10"/>
  <c r="AC951" i="10"/>
  <c r="AE957" i="10"/>
  <c r="BC979" i="10"/>
  <c r="AS979" i="10" s="1"/>
  <c r="S951" i="10"/>
  <c r="L767" i="10"/>
  <c r="AZ1012" i="10"/>
  <c r="AR1012" i="10" s="1"/>
  <c r="BC922" i="10"/>
  <c r="AS922" i="10" s="1"/>
  <c r="P922" i="10"/>
  <c r="AN883" i="10"/>
  <c r="AV774" i="10"/>
  <c r="AP774" i="10" s="1"/>
  <c r="BD774" i="10"/>
  <c r="AT774" i="10" s="1"/>
  <c r="BB719" i="10"/>
  <c r="BA719" i="10"/>
  <c r="AR719" i="10" s="1"/>
  <c r="BD702" i="10"/>
  <c r="AT702" i="10" s="1"/>
  <c r="AC702" i="10"/>
  <c r="AA702" i="10" s="1"/>
  <c r="R702" i="10" s="1"/>
  <c r="DD702" i="10" s="1"/>
  <c r="P702" i="10"/>
  <c r="S702" i="10"/>
  <c r="F702" i="10"/>
  <c r="F525" i="10"/>
  <c r="S525" i="10"/>
  <c r="F522" i="10"/>
  <c r="L522" i="10"/>
  <c r="P522" i="10"/>
  <c r="S522" i="10"/>
  <c r="F519" i="10"/>
  <c r="S519" i="10"/>
  <c r="F516" i="10"/>
  <c r="L516" i="10"/>
  <c r="P516" i="10"/>
  <c r="S516" i="10"/>
  <c r="F513" i="10"/>
  <c r="S513" i="10"/>
  <c r="F504" i="10"/>
  <c r="L504" i="10"/>
  <c r="P504" i="10"/>
  <c r="S504" i="10"/>
  <c r="F501" i="10"/>
  <c r="L501" i="10"/>
  <c r="S851" i="1"/>
  <c r="F851" i="1"/>
  <c r="CY851" i="1"/>
  <c r="L851" i="1"/>
  <c r="P851" i="1"/>
  <c r="F848" i="1"/>
  <c r="L848" i="1"/>
  <c r="P848" i="1"/>
  <c r="CY848" i="1"/>
  <c r="S848" i="1"/>
  <c r="L845" i="1"/>
  <c r="S845" i="1"/>
  <c r="CY845" i="1"/>
  <c r="F845" i="1"/>
  <c r="AA888" i="10"/>
  <c r="R888" i="10" s="1"/>
  <c r="DD888" i="10" s="1"/>
  <c r="AS964" i="10"/>
  <c r="AT967" i="10"/>
  <c r="AA449" i="10"/>
  <c r="R449" i="10" s="1"/>
  <c r="DD449" i="10" s="1"/>
  <c r="AA513" i="10"/>
  <c r="R513" i="10" s="1"/>
  <c r="DD513" i="10" s="1"/>
  <c r="AA521" i="10"/>
  <c r="R521" i="10" s="1"/>
  <c r="DD521" i="10" s="1"/>
  <c r="AZ851" i="10"/>
  <c r="BD879" i="10"/>
  <c r="AT879" i="10" s="1"/>
  <c r="BA932" i="10"/>
  <c r="BB948" i="10"/>
  <c r="BA960" i="10"/>
  <c r="AR960" i="10" s="1"/>
  <c r="AZ979" i="10"/>
  <c r="CY893" i="10"/>
  <c r="P951" i="10"/>
  <c r="BA995" i="10"/>
  <c r="AR995" i="10" s="1"/>
  <c r="AB961" i="10"/>
  <c r="AA961" i="10" s="1"/>
  <c r="R961" i="10" s="1"/>
  <c r="DD961" i="10" s="1"/>
  <c r="BF961" i="10"/>
  <c r="AU961" i="10" s="1"/>
  <c r="L961" i="10"/>
  <c r="BB919" i="10"/>
  <c r="AS919" i="10" s="1"/>
  <c r="L919" i="10"/>
  <c r="P919" i="10"/>
  <c r="S919" i="10"/>
  <c r="AC902" i="10"/>
  <c r="AA902" i="10" s="1"/>
  <c r="R902" i="10" s="1"/>
  <c r="DD902" i="10" s="1"/>
  <c r="AY900" i="10"/>
  <c r="F900" i="10"/>
  <c r="S900" i="10"/>
  <c r="BD888" i="10"/>
  <c r="AT888" i="10" s="1"/>
  <c r="BF807" i="10"/>
  <c r="AU807" i="10" s="1"/>
  <c r="F807" i="10"/>
  <c r="L807" i="10"/>
  <c r="P807" i="10"/>
  <c r="S807" i="10"/>
  <c r="F588" i="10"/>
  <c r="BG588" i="10"/>
  <c r="AU588" i="10" s="1"/>
  <c r="L588" i="10"/>
  <c r="P588" i="10"/>
  <c r="S588" i="10"/>
  <c r="AX413" i="10"/>
  <c r="AQ413" i="10" s="1"/>
  <c r="F413" i="10"/>
  <c r="L413" i="10"/>
  <c r="P413" i="10"/>
  <c r="S413" i="10"/>
  <c r="F966" i="1"/>
  <c r="L966" i="1"/>
  <c r="P966" i="1"/>
  <c r="S966" i="1"/>
  <c r="CY966" i="1"/>
  <c r="AR577" i="10"/>
  <c r="AR609" i="10"/>
  <c r="AR680" i="10"/>
  <c r="AX932" i="10"/>
  <c r="BA948" i="10"/>
  <c r="AY979" i="10"/>
  <c r="CY652" i="10"/>
  <c r="F951" i="10"/>
  <c r="P896" i="10"/>
  <c r="BC798" i="10"/>
  <c r="AS798" i="10" s="1"/>
  <c r="BB735" i="10"/>
  <c r="AS735" i="10" s="1"/>
  <c r="F735" i="10"/>
  <c r="L735" i="10"/>
  <c r="P735" i="10"/>
  <c r="S735" i="10"/>
  <c r="AV716" i="10"/>
  <c r="AP716" i="10" s="1"/>
  <c r="S716" i="10"/>
  <c r="L716" i="10"/>
  <c r="AR505" i="10"/>
  <c r="AS513" i="10"/>
  <c r="AR601" i="10"/>
  <c r="AV851" i="10"/>
  <c r="AZ879" i="10"/>
  <c r="AO893" i="10"/>
  <c r="AQ900" i="10"/>
  <c r="AW932" i="10"/>
  <c r="AX948" i="10"/>
  <c r="AW960" i="10"/>
  <c r="AV979" i="10"/>
  <c r="CY951" i="10"/>
  <c r="S932" i="10"/>
  <c r="L896" i="10"/>
  <c r="AG992" i="10"/>
  <c r="AO992" i="10"/>
  <c r="S980" i="10"/>
  <c r="BD980" i="10"/>
  <c r="AT980" i="10" s="1"/>
  <c r="BC946" i="10"/>
  <c r="AS946" i="10" s="1"/>
  <c r="P946" i="10"/>
  <c r="BD924" i="10"/>
  <c r="AT924" i="10" s="1"/>
  <c r="AZ924" i="10"/>
  <c r="AB891" i="10"/>
  <c r="AA891" i="10" s="1"/>
  <c r="R891" i="10" s="1"/>
  <c r="DD891" i="10" s="1"/>
  <c r="F891" i="10"/>
  <c r="P891" i="10"/>
  <c r="S891" i="10"/>
  <c r="AX885" i="10"/>
  <c r="AQ885" i="10" s="1"/>
  <c r="BC882" i="10"/>
  <c r="AS882" i="10" s="1"/>
  <c r="F869" i="10"/>
  <c r="P869" i="10"/>
  <c r="S869" i="10"/>
  <c r="F849" i="10"/>
  <c r="L849" i="10"/>
  <c r="P849" i="10"/>
  <c r="S849" i="10"/>
  <c r="AV846" i="10"/>
  <c r="AP846" i="10" s="1"/>
  <c r="F846" i="10"/>
  <c r="S846" i="10"/>
  <c r="AX835" i="10"/>
  <c r="F835" i="10"/>
  <c r="L835" i="10"/>
  <c r="P835" i="10"/>
  <c r="S835" i="10"/>
  <c r="F812" i="10"/>
  <c r="S812" i="10"/>
  <c r="BG776" i="10"/>
  <c r="AU776" i="10" s="1"/>
  <c r="BD562" i="10"/>
  <c r="AT562" i="10" s="1"/>
  <c r="F562" i="10"/>
  <c r="L562" i="10"/>
  <c r="P562" i="10"/>
  <c r="S562" i="10"/>
  <c r="F559" i="10"/>
  <c r="S559" i="10"/>
  <c r="AS449" i="10"/>
  <c r="AS481" i="10"/>
  <c r="AR497" i="10"/>
  <c r="AR529" i="10"/>
  <c r="AR545" i="10"/>
  <c r="AW840" i="10"/>
  <c r="AC851" i="10"/>
  <c r="AA851" i="10" s="1"/>
  <c r="R851" i="10" s="1"/>
  <c r="DD851" i="10" s="1"/>
  <c r="AM893" i="10"/>
  <c r="BF912" i="10"/>
  <c r="AB932" i="10"/>
  <c r="AA932" i="10" s="1"/>
  <c r="R932" i="10" s="1"/>
  <c r="DD932" i="10" s="1"/>
  <c r="AN960" i="10"/>
  <c r="L932" i="10"/>
  <c r="AY1000" i="10"/>
  <c r="AQ1000" i="10" s="1"/>
  <c r="AF977" i="10"/>
  <c r="F977" i="10"/>
  <c r="S977" i="10"/>
  <c r="BC974" i="10"/>
  <c r="AS974" i="10" s="1"/>
  <c r="AV974" i="10"/>
  <c r="AP974" i="10" s="1"/>
  <c r="AC966" i="10"/>
  <c r="AA966" i="10" s="1"/>
  <c r="R966" i="10" s="1"/>
  <c r="DD966" i="10" s="1"/>
  <c r="BD966" i="10"/>
  <c r="AT966" i="10" s="1"/>
  <c r="F888" i="10"/>
  <c r="S888" i="10"/>
  <c r="F874" i="10"/>
  <c r="S874" i="10"/>
  <c r="BF871" i="10"/>
  <c r="AU871" i="10" s="1"/>
  <c r="W849" i="10"/>
  <c r="W812" i="10"/>
  <c r="F792" i="10"/>
  <c r="L792" i="10"/>
  <c r="P792" i="10"/>
  <c r="S792" i="10"/>
  <c r="AC778" i="10"/>
  <c r="AA778" i="10" s="1"/>
  <c r="R778" i="10" s="1"/>
  <c r="DD778" i="10" s="1"/>
  <c r="AZ740" i="10"/>
  <c r="AR740" i="10" s="1"/>
  <c r="F740" i="10"/>
  <c r="L740" i="10"/>
  <c r="BB1007" i="10"/>
  <c r="W1003" i="10"/>
  <c r="AX977" i="10"/>
  <c r="AQ977" i="10" s="1"/>
  <c r="AG972" i="10"/>
  <c r="AC970" i="10"/>
  <c r="AA970" i="10" s="1"/>
  <c r="R970" i="10" s="1"/>
  <c r="DD970" i="10" s="1"/>
  <c r="AX961" i="10"/>
  <c r="AQ961" i="10" s="1"/>
  <c r="AJ937" i="10"/>
  <c r="AW927" i="10"/>
  <c r="AP927" i="10" s="1"/>
  <c r="BD904" i="10"/>
  <c r="BG900" i="10"/>
  <c r="AU900" i="10" s="1"/>
  <c r="BF893" i="10"/>
  <c r="AU893" i="10" s="1"/>
  <c r="AZ864" i="10"/>
  <c r="AR864" i="10" s="1"/>
  <c r="AV856" i="10"/>
  <c r="AP856" i="10" s="1"/>
  <c r="BC846" i="10"/>
  <c r="AS846" i="10" s="1"/>
  <c r="BA843" i="10"/>
  <c r="AR843" i="10" s="1"/>
  <c r="BE837" i="10"/>
  <c r="AT837" i="10" s="1"/>
  <c r="AB835" i="10"/>
  <c r="W828" i="10"/>
  <c r="AB825" i="10"/>
  <c r="AA825" i="10" s="1"/>
  <c r="R825" i="10" s="1"/>
  <c r="DD825" i="10" s="1"/>
  <c r="AW805" i="10"/>
  <c r="AP805" i="10" s="1"/>
  <c r="W792" i="10"/>
  <c r="Z787" i="10"/>
  <c r="AY784" i="10"/>
  <c r="AQ784" i="10" s="1"/>
  <c r="AB743" i="10"/>
  <c r="AA743" i="10" s="1"/>
  <c r="R743" i="10" s="1"/>
  <c r="DD743" i="10" s="1"/>
  <c r="BD716" i="10"/>
  <c r="AT716" i="10" s="1"/>
  <c r="AV666" i="10"/>
  <c r="AP666" i="10" s="1"/>
  <c r="AH641" i="10"/>
  <c r="AZ556" i="10"/>
  <c r="AR556" i="10" s="1"/>
  <c r="BG556" i="10"/>
  <c r="AU556" i="10" s="1"/>
  <c r="AW533" i="10"/>
  <c r="AP533" i="10" s="1"/>
  <c r="AD461" i="10"/>
  <c r="AX929" i="1"/>
  <c r="AQ929" i="1" s="1"/>
  <c r="L929" i="1"/>
  <c r="P929" i="1"/>
  <c r="S929" i="1"/>
  <c r="S926" i="1"/>
  <c r="CY926" i="1"/>
  <c r="F926" i="1"/>
  <c r="F923" i="1"/>
  <c r="CY923" i="1"/>
  <c r="L923" i="1"/>
  <c r="P923" i="1"/>
  <c r="S923" i="1"/>
  <c r="BD920" i="1"/>
  <c r="AT920" i="1" s="1"/>
  <c r="L920" i="1"/>
  <c r="P920" i="1"/>
  <c r="CY920" i="1"/>
  <c r="S920" i="1"/>
  <c r="BF769" i="1"/>
  <c r="AU769" i="1" s="1"/>
  <c r="P769" i="1"/>
  <c r="CY769" i="1"/>
  <c r="S769" i="1"/>
  <c r="F457" i="1"/>
  <c r="L457" i="1"/>
  <c r="P457" i="1"/>
  <c r="S457" i="1"/>
  <c r="CY457" i="1"/>
  <c r="CY408" i="1"/>
  <c r="F408" i="1"/>
  <c r="L408" i="1"/>
  <c r="AN378" i="1"/>
  <c r="CY301" i="1"/>
  <c r="F301" i="1"/>
  <c r="I677" i="1"/>
  <c r="E677" i="1" s="1"/>
  <c r="I677" i="10"/>
  <c r="BF841" i="10"/>
  <c r="AU841" i="10" s="1"/>
  <c r="AB809" i="10"/>
  <c r="AA809" i="10" s="1"/>
  <c r="R809" i="10" s="1"/>
  <c r="DD809" i="10" s="1"/>
  <c r="BE761" i="10"/>
  <c r="AT761" i="10" s="1"/>
  <c r="W740" i="10"/>
  <c r="Y740" i="10" s="1"/>
  <c r="J740" i="10" s="1"/>
  <c r="CZ740" i="10" s="1"/>
  <c r="W716" i="10"/>
  <c r="AG716" i="10" s="1"/>
  <c r="AX707" i="10"/>
  <c r="AQ707" i="10" s="1"/>
  <c r="W688" i="10"/>
  <c r="AX685" i="10"/>
  <c r="AQ685" i="10" s="1"/>
  <c r="BC530" i="10"/>
  <c r="AS530" i="10" s="1"/>
  <c r="AV492" i="10"/>
  <c r="AP492" i="10" s="1"/>
  <c r="AG1002" i="1"/>
  <c r="AO1002" i="1"/>
  <c r="CY934" i="1"/>
  <c r="F934" i="1"/>
  <c r="L934" i="1"/>
  <c r="P934" i="1"/>
  <c r="S934" i="1"/>
  <c r="S699" i="10"/>
  <c r="F685" i="10"/>
  <c r="F663" i="10"/>
  <c r="F615" i="10"/>
  <c r="AV1012" i="10"/>
  <c r="AP1012" i="10" s="1"/>
  <c r="AV996" i="10"/>
  <c r="AP996" i="10" s="1"/>
  <c r="AV960" i="10"/>
  <c r="W956" i="10"/>
  <c r="W939" i="10"/>
  <c r="AJ939" i="10" s="1"/>
  <c r="AV918" i="10"/>
  <c r="AP918" i="10" s="1"/>
  <c r="AY916" i="10"/>
  <c r="AQ916" i="10" s="1"/>
  <c r="AB911" i="10"/>
  <c r="AA911" i="10" s="1"/>
  <c r="R911" i="10" s="1"/>
  <c r="DD911" i="10" s="1"/>
  <c r="AV902" i="10"/>
  <c r="AP902" i="10" s="1"/>
  <c r="W900" i="10"/>
  <c r="AB897" i="10"/>
  <c r="AA897" i="10" s="1"/>
  <c r="R897" i="10" s="1"/>
  <c r="DD897" i="10" s="1"/>
  <c r="W888" i="10"/>
  <c r="AB885" i="10"/>
  <c r="AA885" i="10" s="1"/>
  <c r="R885" i="10" s="1"/>
  <c r="DD885" i="10" s="1"/>
  <c r="W876" i="10"/>
  <c r="AB863" i="10"/>
  <c r="W851" i="10"/>
  <c r="AV832" i="10"/>
  <c r="AP832" i="10" s="1"/>
  <c r="BA827" i="10"/>
  <c r="AR827" i="10" s="1"/>
  <c r="W817" i="10"/>
  <c r="AL817" i="10" s="1"/>
  <c r="AW811" i="10"/>
  <c r="AP811" i="10" s="1"/>
  <c r="BC794" i="10"/>
  <c r="AS794" i="10" s="1"/>
  <c r="BB791" i="10"/>
  <c r="AS791" i="10" s="1"/>
  <c r="AX779" i="10"/>
  <c r="AQ779" i="10" s="1"/>
  <c r="AB769" i="10"/>
  <c r="AA769" i="10" s="1"/>
  <c r="R769" i="10" s="1"/>
  <c r="DD769" i="10" s="1"/>
  <c r="W713" i="10"/>
  <c r="E663" i="10"/>
  <c r="BD466" i="10"/>
  <c r="AT466" i="10" s="1"/>
  <c r="F979" i="1"/>
  <c r="L979" i="1"/>
  <c r="P979" i="1"/>
  <c r="CY979" i="1"/>
  <c r="F976" i="1"/>
  <c r="L976" i="1"/>
  <c r="P976" i="1"/>
  <c r="S976" i="1"/>
  <c r="CY976" i="1"/>
  <c r="CY973" i="1"/>
  <c r="F973" i="1"/>
  <c r="AV790" i="1"/>
  <c r="AP790" i="1" s="1"/>
  <c r="F790" i="1"/>
  <c r="L790" i="1"/>
  <c r="P790" i="1"/>
  <c r="S790" i="1"/>
  <c r="CY790" i="1"/>
  <c r="S580" i="1"/>
  <c r="CY580" i="1"/>
  <c r="AB539" i="1"/>
  <c r="AA539" i="1" s="1"/>
  <c r="R539" i="1" s="1"/>
  <c r="F539" i="1"/>
  <c r="L539" i="1"/>
  <c r="CY539" i="1"/>
  <c r="P539" i="1"/>
  <c r="S539" i="1"/>
  <c r="BD1006" i="10"/>
  <c r="AT1006" i="10" s="1"/>
  <c r="AB979" i="10"/>
  <c r="AY976" i="10"/>
  <c r="AQ976" i="10" s="1"/>
  <c r="AW971" i="10"/>
  <c r="AP971" i="10" s="1"/>
  <c r="BF969" i="10"/>
  <c r="AU969" i="10" s="1"/>
  <c r="BE941" i="10"/>
  <c r="AT941" i="10" s="1"/>
  <c r="AC934" i="10"/>
  <c r="AA934" i="10" s="1"/>
  <c r="R934" i="10" s="1"/>
  <c r="DD934" i="10" s="1"/>
  <c r="AB931" i="10"/>
  <c r="AA931" i="10" s="1"/>
  <c r="R931" i="10" s="1"/>
  <c r="DD931" i="10" s="1"/>
  <c r="BC858" i="10"/>
  <c r="AS858" i="10" s="1"/>
  <c r="AZ840" i="10"/>
  <c r="AR840" i="10" s="1"/>
  <c r="W809" i="10"/>
  <c r="AW799" i="10"/>
  <c r="AP799" i="10" s="1"/>
  <c r="AC786" i="10"/>
  <c r="AA786" i="10" s="1"/>
  <c r="R786" i="10" s="1"/>
  <c r="DD786" i="10" s="1"/>
  <c r="AB777" i="10"/>
  <c r="AA777" i="10" s="1"/>
  <c r="R777" i="10" s="1"/>
  <c r="DD777" i="10" s="1"/>
  <c r="AX745" i="10"/>
  <c r="AQ745" i="10" s="1"/>
  <c r="AZ620" i="10"/>
  <c r="AR620" i="10" s="1"/>
  <c r="BG620" i="10"/>
  <c r="AU620" i="10" s="1"/>
  <c r="AF475" i="10"/>
  <c r="AN475" i="10"/>
  <c r="P862" i="1"/>
  <c r="S862" i="1"/>
  <c r="CY862" i="1"/>
  <c r="CY859" i="1"/>
  <c r="F859" i="1"/>
  <c r="L859" i="1"/>
  <c r="P859" i="1"/>
  <c r="S859" i="1"/>
  <c r="BD856" i="1"/>
  <c r="AT856" i="1" s="1"/>
  <c r="F856" i="1"/>
  <c r="L856" i="1"/>
  <c r="CY856" i="1"/>
  <c r="P856" i="1"/>
  <c r="S856" i="1"/>
  <c r="F577" i="1"/>
  <c r="L577" i="1"/>
  <c r="CY577" i="1"/>
  <c r="P577" i="1"/>
  <c r="S577" i="1"/>
  <c r="AW863" i="10"/>
  <c r="AP863" i="10" s="1"/>
  <c r="BD840" i="10"/>
  <c r="BD838" i="10"/>
  <c r="AT838" i="10" s="1"/>
  <c r="AV834" i="10"/>
  <c r="AP834" i="10" s="1"/>
  <c r="W827" i="10"/>
  <c r="W819" i="10"/>
  <c r="AN819" i="10" s="1"/>
  <c r="BD806" i="10"/>
  <c r="AT806" i="10" s="1"/>
  <c r="W791" i="10"/>
  <c r="BC786" i="10"/>
  <c r="AS786" i="10" s="1"/>
  <c r="BF775" i="10"/>
  <c r="AU775" i="10" s="1"/>
  <c r="AB723" i="10"/>
  <c r="AA723" i="10" s="1"/>
  <c r="R723" i="10" s="1"/>
  <c r="DD723" i="10" s="1"/>
  <c r="BF681" i="10"/>
  <c r="AU681" i="10" s="1"/>
  <c r="BF581" i="10"/>
  <c r="AU581" i="10" s="1"/>
  <c r="AV418" i="10"/>
  <c r="AP418" i="10" s="1"/>
  <c r="AZ400" i="10"/>
  <c r="AR400" i="10" s="1"/>
  <c r="F1004" i="1"/>
  <c r="L1004" i="1"/>
  <c r="P1004" i="1"/>
  <c r="S1004" i="1"/>
  <c r="CY1004" i="1"/>
  <c r="P939" i="1"/>
  <c r="BE939" i="1"/>
  <c r="AT939" i="1" s="1"/>
  <c r="S939" i="1"/>
  <c r="CY939" i="1"/>
  <c r="W862" i="1"/>
  <c r="AX655" i="1"/>
  <c r="AQ655" i="1" s="1"/>
  <c r="BB641" i="1"/>
  <c r="AS641" i="1" s="1"/>
  <c r="P641" i="1"/>
  <c r="S641" i="1"/>
  <c r="CY641" i="1"/>
  <c r="Z627" i="1"/>
  <c r="N627" i="1" s="1"/>
  <c r="AN627" i="1"/>
  <c r="S841" i="10"/>
  <c r="S784" i="10"/>
  <c r="P776" i="10"/>
  <c r="S729" i="10"/>
  <c r="S530" i="10"/>
  <c r="BC986" i="10"/>
  <c r="AS986" i="10" s="1"/>
  <c r="W981" i="10"/>
  <c r="AZ968" i="10"/>
  <c r="AR968" i="10" s="1"/>
  <c r="AB955" i="10"/>
  <c r="AA955" i="10" s="1"/>
  <c r="R955" i="10" s="1"/>
  <c r="DD955" i="10" s="1"/>
  <c r="AB945" i="10"/>
  <c r="AA945" i="10" s="1"/>
  <c r="R945" i="10" s="1"/>
  <c r="DD945" i="10" s="1"/>
  <c r="W941" i="10"/>
  <c r="AW933" i="10"/>
  <c r="AP933" i="10" s="1"/>
  <c r="AX931" i="10"/>
  <c r="AQ931" i="10" s="1"/>
  <c r="W908" i="10"/>
  <c r="BF903" i="10"/>
  <c r="AU903" i="10" s="1"/>
  <c r="AX899" i="10"/>
  <c r="W873" i="10"/>
  <c r="BG868" i="10"/>
  <c r="AU868" i="10" s="1"/>
  <c r="AC850" i="10"/>
  <c r="AA850" i="10" s="1"/>
  <c r="R850" i="10" s="1"/>
  <c r="DD850" i="10" s="1"/>
  <c r="BG816" i="10"/>
  <c r="AU816" i="10" s="1"/>
  <c r="AB801" i="10"/>
  <c r="AA801" i="10" s="1"/>
  <c r="R801" i="10" s="1"/>
  <c r="DD801" i="10" s="1"/>
  <c r="BD796" i="10"/>
  <c r="AT796" i="10" s="1"/>
  <c r="BF765" i="10"/>
  <c r="BF763" i="10"/>
  <c r="AU763" i="10" s="1"/>
  <c r="AN741" i="10"/>
  <c r="AX645" i="10"/>
  <c r="AQ645" i="10" s="1"/>
  <c r="AF575" i="10"/>
  <c r="AZ508" i="10"/>
  <c r="AR508" i="10" s="1"/>
  <c r="AL381" i="10"/>
  <c r="S896" i="1"/>
  <c r="CY896" i="1"/>
  <c r="F896" i="1"/>
  <c r="F876" i="1"/>
  <c r="L876" i="1"/>
  <c r="P876" i="1"/>
  <c r="S876" i="1"/>
  <c r="CY876" i="1"/>
  <c r="F696" i="1"/>
  <c r="L696" i="1"/>
  <c r="CY696" i="1"/>
  <c r="P696" i="1"/>
  <c r="S696" i="1"/>
  <c r="P530" i="10"/>
  <c r="BE1001" i="10"/>
  <c r="AT1001" i="10" s="1"/>
  <c r="BD968" i="10"/>
  <c r="AT968" i="10" s="1"/>
  <c r="BG964" i="10"/>
  <c r="AU964" i="10" s="1"/>
  <c r="BF957" i="10"/>
  <c r="AU957" i="10" s="1"/>
  <c r="AV920" i="10"/>
  <c r="AP920" i="10" s="1"/>
  <c r="BC910" i="10"/>
  <c r="AS910" i="10" s="1"/>
  <c r="AY892" i="10"/>
  <c r="AQ892" i="10" s="1"/>
  <c r="AW875" i="10"/>
  <c r="AP875" i="10" s="1"/>
  <c r="AV870" i="10"/>
  <c r="AP870" i="10" s="1"/>
  <c r="AB865" i="10"/>
  <c r="AA865" i="10" s="1"/>
  <c r="R865" i="10" s="1"/>
  <c r="DD865" i="10" s="1"/>
  <c r="BD860" i="10"/>
  <c r="AT860" i="10" s="1"/>
  <c r="BC850" i="10"/>
  <c r="AS850" i="10" s="1"/>
  <c r="AC826" i="10"/>
  <c r="AA826" i="10" s="1"/>
  <c r="R826" i="10" s="1"/>
  <c r="DD826" i="10" s="1"/>
  <c r="AX821" i="10"/>
  <c r="AQ821" i="10" s="1"/>
  <c r="AX803" i="10"/>
  <c r="AQ803" i="10" s="1"/>
  <c r="AW779" i="10"/>
  <c r="AP779" i="10" s="1"/>
  <c r="BC678" i="10"/>
  <c r="AS678" i="10" s="1"/>
  <c r="BD650" i="10"/>
  <c r="AT650" i="10" s="1"/>
  <c r="BG572" i="10"/>
  <c r="AU572" i="10" s="1"/>
  <c r="AZ572" i="10"/>
  <c r="AR572" i="10" s="1"/>
  <c r="AJ477" i="10"/>
  <c r="AD477" i="10"/>
  <c r="AV420" i="10"/>
  <c r="AP420" i="10" s="1"/>
  <c r="BA1009" i="1"/>
  <c r="AR1009" i="1" s="1"/>
  <c r="F987" i="1"/>
  <c r="L987" i="1"/>
  <c r="CY987" i="1"/>
  <c r="P987" i="1"/>
  <c r="S987" i="1"/>
  <c r="BD984" i="1"/>
  <c r="AT984" i="1" s="1"/>
  <c r="P984" i="1"/>
  <c r="S984" i="1"/>
  <c r="CY984" i="1"/>
  <c r="S956" i="1"/>
  <c r="F956" i="1"/>
  <c r="AW993" i="10"/>
  <c r="AP993" i="10" s="1"/>
  <c r="AZ692" i="10"/>
  <c r="AR692" i="10" s="1"/>
  <c r="AY692" i="10"/>
  <c r="AQ692" i="10" s="1"/>
  <c r="AV378" i="10"/>
  <c r="BD378" i="10"/>
  <c r="AO958" i="1"/>
  <c r="E815" i="1"/>
  <c r="F841" i="10"/>
  <c r="L817" i="10"/>
  <c r="F530" i="10"/>
  <c r="P398" i="10"/>
  <c r="P382" i="10"/>
  <c r="AV1010" i="10"/>
  <c r="AP1010" i="10" s="1"/>
  <c r="W1008" i="10"/>
  <c r="BD988" i="10"/>
  <c r="AT988" i="10" s="1"/>
  <c r="BC978" i="10"/>
  <c r="AS978" i="10" s="1"/>
  <c r="AZ972" i="10"/>
  <c r="AR972" i="10" s="1"/>
  <c r="BD970" i="10"/>
  <c r="AT970" i="10" s="1"/>
  <c r="AY964" i="10"/>
  <c r="AQ964" i="10" s="1"/>
  <c r="AX959" i="10"/>
  <c r="AQ959" i="10" s="1"/>
  <c r="BF937" i="10"/>
  <c r="AU937" i="10" s="1"/>
  <c r="AX927" i="10"/>
  <c r="AB915" i="10"/>
  <c r="AA915" i="10" s="1"/>
  <c r="R915" i="10" s="1"/>
  <c r="DD915" i="10" s="1"/>
  <c r="AY912" i="10"/>
  <c r="BF905" i="10"/>
  <c r="AU905" i="10" s="1"/>
  <c r="BE877" i="10"/>
  <c r="AT877" i="10" s="1"/>
  <c r="AB867" i="10"/>
  <c r="AA867" i="10" s="1"/>
  <c r="R867" i="10" s="1"/>
  <c r="DD867" i="10" s="1"/>
  <c r="W865" i="10"/>
  <c r="AJ865" i="10" s="1"/>
  <c r="BE805" i="10"/>
  <c r="AT805" i="10" s="1"/>
  <c r="AB787" i="10"/>
  <c r="AA787" i="10" s="1"/>
  <c r="R787" i="10" s="1"/>
  <c r="DD787" i="10" s="1"/>
  <c r="P730" i="10"/>
  <c r="AV730" i="10"/>
  <c r="AP730" i="10" s="1"/>
  <c r="AB717" i="10"/>
  <c r="AA717" i="10" s="1"/>
  <c r="R717" i="10" s="1"/>
  <c r="DD717" i="10" s="1"/>
  <c r="AX711" i="10"/>
  <c r="AW705" i="10"/>
  <c r="AP705" i="10" s="1"/>
  <c r="AX695" i="10"/>
  <c r="AQ695" i="10" s="1"/>
  <c r="AZ672" i="10"/>
  <c r="AR672" i="10" s="1"/>
  <c r="BA551" i="10"/>
  <c r="AR551" i="10" s="1"/>
  <c r="AD493" i="10"/>
  <c r="AN459" i="10"/>
  <c r="AC430" i="10"/>
  <c r="AA430" i="10" s="1"/>
  <c r="R430" i="10" s="1"/>
  <c r="DD430" i="10" s="1"/>
  <c r="BD1014" i="1"/>
  <c r="AT1014" i="1" s="1"/>
  <c r="F1014" i="1"/>
  <c r="L1014" i="1"/>
  <c r="P1014" i="1"/>
  <c r="CY1014" i="1"/>
  <c r="AB1011" i="1"/>
  <c r="AX1011" i="1"/>
  <c r="F1011" i="1"/>
  <c r="L1011" i="1"/>
  <c r="CY720" i="1"/>
  <c r="L720" i="1"/>
  <c r="S720" i="1"/>
  <c r="L398" i="10"/>
  <c r="AB1005" i="10"/>
  <c r="AA1005" i="10" s="1"/>
  <c r="R1005" i="10" s="1"/>
  <c r="DD1005" i="10" s="1"/>
  <c r="AV982" i="10"/>
  <c r="AP982" i="10" s="1"/>
  <c r="AY980" i="10"/>
  <c r="AQ980" i="10" s="1"/>
  <c r="AB975" i="10"/>
  <c r="AA975" i="10" s="1"/>
  <c r="R975" i="10" s="1"/>
  <c r="DD975" i="10" s="1"/>
  <c r="AV966" i="10"/>
  <c r="AP966" i="10" s="1"/>
  <c r="AB949" i="10"/>
  <c r="AA949" i="10" s="1"/>
  <c r="R949" i="10" s="1"/>
  <c r="DD949" i="10" s="1"/>
  <c r="AB927" i="10"/>
  <c r="AZ896" i="10"/>
  <c r="AV886" i="10"/>
  <c r="AP886" i="10" s="1"/>
  <c r="BD874" i="10"/>
  <c r="AT874" i="10" s="1"/>
  <c r="AX849" i="10"/>
  <c r="AQ849" i="10" s="1"/>
  <c r="AG844" i="10"/>
  <c r="AC842" i="10"/>
  <c r="AA842" i="10" s="1"/>
  <c r="R842" i="10" s="1"/>
  <c r="DD842" i="10" s="1"/>
  <c r="AB833" i="10"/>
  <c r="AA833" i="10" s="1"/>
  <c r="R833" i="10" s="1"/>
  <c r="DD833" i="10" s="1"/>
  <c r="BC830" i="10"/>
  <c r="AS830" i="10" s="1"/>
  <c r="AX817" i="10"/>
  <c r="AQ817" i="10" s="1"/>
  <c r="AZ812" i="10"/>
  <c r="AR812" i="10" s="1"/>
  <c r="AV792" i="10"/>
  <c r="AP792" i="10" s="1"/>
  <c r="AZ780" i="10"/>
  <c r="AR780" i="10" s="1"/>
  <c r="AY700" i="10"/>
  <c r="AQ700" i="10" s="1"/>
  <c r="BG636" i="10"/>
  <c r="AU636" i="10" s="1"/>
  <c r="AZ636" i="10"/>
  <c r="AR636" i="10" s="1"/>
  <c r="AH577" i="10"/>
  <c r="AZ548" i="10"/>
  <c r="AR548" i="10" s="1"/>
  <c r="AX519" i="10"/>
  <c r="AQ519" i="10" s="1"/>
  <c r="AY408" i="10"/>
  <c r="AQ408" i="10" s="1"/>
  <c r="BG396" i="10"/>
  <c r="AU396" i="10" s="1"/>
  <c r="BE971" i="1"/>
  <c r="AT971" i="1" s="1"/>
  <c r="AZ966" i="1"/>
  <c r="AR966" i="1" s="1"/>
  <c r="BF759" i="10"/>
  <c r="AU759" i="10" s="1"/>
  <c r="BF751" i="10"/>
  <c r="AU751" i="10" s="1"/>
  <c r="W735" i="10"/>
  <c r="BD718" i="10"/>
  <c r="AT718" i="10" s="1"/>
  <c r="AY708" i="10"/>
  <c r="AQ708" i="10" s="1"/>
  <c r="BA703" i="10"/>
  <c r="AR703" i="10" s="1"/>
  <c r="AV670" i="10"/>
  <c r="AP670" i="10" s="1"/>
  <c r="BB647" i="10"/>
  <c r="AS647" i="10" s="1"/>
  <c r="W645" i="10"/>
  <c r="BB583" i="10"/>
  <c r="AS583" i="10" s="1"/>
  <c r="W581" i="10"/>
  <c r="W543" i="10"/>
  <c r="W519" i="10"/>
  <c r="W503" i="10"/>
  <c r="AV494" i="10"/>
  <c r="AP494" i="10" s="1"/>
  <c r="W487" i="10"/>
  <c r="AX445" i="10"/>
  <c r="AQ445" i="10" s="1"/>
  <c r="W441" i="10"/>
  <c r="W391" i="10"/>
  <c r="BD388" i="10"/>
  <c r="AT388" i="10" s="1"/>
  <c r="AW331" i="10"/>
  <c r="AP331" i="10" s="1"/>
  <c r="AB1013" i="1"/>
  <c r="AZ994" i="1"/>
  <c r="W987" i="1"/>
  <c r="W979" i="1"/>
  <c r="AH979" i="1" s="1"/>
  <c r="W966" i="1"/>
  <c r="AX953" i="1"/>
  <c r="AQ953" i="1" s="1"/>
  <c r="BE947" i="1"/>
  <c r="AT947" i="1" s="1"/>
  <c r="W934" i="1"/>
  <c r="AO934" i="1" s="1"/>
  <c r="W926" i="1"/>
  <c r="AO926" i="1" s="1"/>
  <c r="AX873" i="1"/>
  <c r="AQ873" i="1" s="1"/>
  <c r="AV820" i="1"/>
  <c r="AP820" i="1" s="1"/>
  <c r="BF803" i="1"/>
  <c r="AU803" i="1" s="1"/>
  <c r="AB803" i="1"/>
  <c r="AA803" i="1" s="1"/>
  <c r="R803" i="1" s="1"/>
  <c r="AX803" i="1"/>
  <c r="AQ803" i="1" s="1"/>
  <c r="BE795" i="1"/>
  <c r="AT795" i="1" s="1"/>
  <c r="AX777" i="1"/>
  <c r="AQ777" i="1" s="1"/>
  <c r="AV774" i="1"/>
  <c r="AP774" i="1" s="1"/>
  <c r="AX747" i="1"/>
  <c r="AQ747" i="1" s="1"/>
  <c r="AB747" i="1"/>
  <c r="AA747" i="1" s="1"/>
  <c r="R747" i="1" s="1"/>
  <c r="AB739" i="1"/>
  <c r="AA739" i="1" s="1"/>
  <c r="R739" i="1" s="1"/>
  <c r="BF715" i="1"/>
  <c r="AB561" i="1"/>
  <c r="AA561" i="1" s="1"/>
  <c r="R561" i="1" s="1"/>
  <c r="AW541" i="1"/>
  <c r="AP541" i="1" s="1"/>
  <c r="BF541" i="1"/>
  <c r="AU541" i="1" s="1"/>
  <c r="AB727" i="10"/>
  <c r="AA727" i="10" s="1"/>
  <c r="R727" i="10" s="1"/>
  <c r="DD727" i="10" s="1"/>
  <c r="E711" i="10"/>
  <c r="AZ652" i="10"/>
  <c r="AR652" i="10" s="1"/>
  <c r="BF611" i="10"/>
  <c r="AU611" i="10" s="1"/>
  <c r="BG604" i="10"/>
  <c r="AU604" i="10" s="1"/>
  <c r="BB599" i="10"/>
  <c r="AS599" i="10" s="1"/>
  <c r="AZ588" i="10"/>
  <c r="AR588" i="10" s="1"/>
  <c r="BD460" i="10"/>
  <c r="AT460" i="10" s="1"/>
  <c r="BB383" i="10"/>
  <c r="AZ970" i="1"/>
  <c r="AZ958" i="1"/>
  <c r="W950" i="1"/>
  <c r="AO950" i="1" s="1"/>
  <c r="W898" i="1"/>
  <c r="W833" i="1"/>
  <c r="W825" i="1"/>
  <c r="BF825" i="1"/>
  <c r="AU825" i="1" s="1"/>
  <c r="AG814" i="1"/>
  <c r="W782" i="1"/>
  <c r="AB771" i="1"/>
  <c r="AA771" i="1" s="1"/>
  <c r="R771" i="1" s="1"/>
  <c r="AX771" i="1"/>
  <c r="AQ771" i="1" s="1"/>
  <c r="AV768" i="1"/>
  <c r="AP768" i="1" s="1"/>
  <c r="AZ698" i="1"/>
  <c r="AR698" i="1" s="1"/>
  <c r="AX503" i="1"/>
  <c r="AQ503" i="1" s="1"/>
  <c r="BA575" i="10"/>
  <c r="AR575" i="10" s="1"/>
  <c r="BD542" i="10"/>
  <c r="AT542" i="10" s="1"/>
  <c r="AV502" i="10"/>
  <c r="AP502" i="10" s="1"/>
  <c r="AV486" i="10"/>
  <c r="AP486" i="10" s="1"/>
  <c r="AV478" i="10"/>
  <c r="AP478" i="10" s="1"/>
  <c r="AZ476" i="10"/>
  <c r="AR476" i="10" s="1"/>
  <c r="AB405" i="10"/>
  <c r="BD390" i="10"/>
  <c r="BF381" i="10"/>
  <c r="AU381" i="10" s="1"/>
  <c r="BE377" i="10"/>
  <c r="AT377" i="10" s="1"/>
  <c r="W317" i="10"/>
  <c r="BE919" i="1"/>
  <c r="AT919" i="1" s="1"/>
  <c r="AW657" i="1"/>
  <c r="AP657" i="1" s="1"/>
  <c r="BE773" i="10"/>
  <c r="AT773" i="10" s="1"/>
  <c r="AB771" i="10"/>
  <c r="AW741" i="10"/>
  <c r="AP741" i="10" s="1"/>
  <c r="AV710" i="10"/>
  <c r="AP710" i="10" s="1"/>
  <c r="BC698" i="10"/>
  <c r="AS698" i="10" s="1"/>
  <c r="BA679" i="10"/>
  <c r="AR679" i="10" s="1"/>
  <c r="BF629" i="10"/>
  <c r="AU629" i="10" s="1"/>
  <c r="W619" i="10"/>
  <c r="BF565" i="10"/>
  <c r="AU565" i="10" s="1"/>
  <c r="AX395" i="10"/>
  <c r="AQ395" i="10" s="1"/>
  <c r="W347" i="10"/>
  <c r="AJ347" i="10" s="1"/>
  <c r="BA1013" i="1"/>
  <c r="AR1013" i="1" s="1"/>
  <c r="W1006" i="1"/>
  <c r="BD996" i="1"/>
  <c r="AT996" i="1" s="1"/>
  <c r="BE983" i="1"/>
  <c r="AT983" i="1" s="1"/>
  <c r="BE955" i="1"/>
  <c r="AT955" i="1" s="1"/>
  <c r="AH919" i="1"/>
  <c r="BD838" i="1"/>
  <c r="AT838" i="1" s="1"/>
  <c r="AY838" i="1"/>
  <c r="AQ838" i="1" s="1"/>
  <c r="AV786" i="1"/>
  <c r="AP786" i="1" s="1"/>
  <c r="AJ763" i="1"/>
  <c r="Z763" i="1"/>
  <c r="N763" i="1" s="1"/>
  <c r="AX757" i="1"/>
  <c r="AQ757" i="1" s="1"/>
  <c r="AZ730" i="1"/>
  <c r="AR730" i="1" s="1"/>
  <c r="BD686" i="1"/>
  <c r="E663" i="1"/>
  <c r="AC649" i="1"/>
  <c r="Z511" i="1"/>
  <c r="N511" i="1" s="1"/>
  <c r="AX763" i="10"/>
  <c r="AQ763" i="10" s="1"/>
  <c r="BB731" i="10"/>
  <c r="AS731" i="10" s="1"/>
  <c r="AB715" i="10"/>
  <c r="BB667" i="10"/>
  <c r="AS667" i="10" s="1"/>
  <c r="BD654" i="10"/>
  <c r="AT654" i="10" s="1"/>
  <c r="AY632" i="10"/>
  <c r="AQ632" i="10" s="1"/>
  <c r="BD618" i="10"/>
  <c r="AT618" i="10" s="1"/>
  <c r="AX613" i="10"/>
  <c r="AQ613" i="10" s="1"/>
  <c r="BD590" i="10"/>
  <c r="AT590" i="10" s="1"/>
  <c r="AY568" i="10"/>
  <c r="AQ568" i="10" s="1"/>
  <c r="BD554" i="10"/>
  <c r="AT554" i="10" s="1"/>
  <c r="AX509" i="10"/>
  <c r="AQ509" i="10" s="1"/>
  <c r="AV462" i="10"/>
  <c r="AP462" i="10" s="1"/>
  <c r="AZ460" i="10"/>
  <c r="AR460" i="10" s="1"/>
  <c r="BF383" i="10"/>
  <c r="AB819" i="1"/>
  <c r="AA819" i="1" s="1"/>
  <c r="R819" i="1" s="1"/>
  <c r="AX819" i="1"/>
  <c r="AQ819" i="1" s="1"/>
  <c r="BF819" i="1"/>
  <c r="AU819" i="1" s="1"/>
  <c r="AG786" i="1"/>
  <c r="BE735" i="1"/>
  <c r="AT735" i="1" s="1"/>
  <c r="AB735" i="1"/>
  <c r="AA735" i="1" s="1"/>
  <c r="R735" i="1" s="1"/>
  <c r="AX735" i="1"/>
  <c r="AQ735" i="1" s="1"/>
  <c r="BF735" i="1"/>
  <c r="AU735" i="1" s="1"/>
  <c r="AD609" i="1"/>
  <c r="AN529" i="1"/>
  <c r="BF515" i="1"/>
  <c r="AU515" i="1" s="1"/>
  <c r="AN511" i="1"/>
  <c r="AZ664" i="10"/>
  <c r="AR664" i="10" s="1"/>
  <c r="BC662" i="10"/>
  <c r="AS662" i="10" s="1"/>
  <c r="BD634" i="10"/>
  <c r="AT634" i="10" s="1"/>
  <c r="BF623" i="10"/>
  <c r="AU623" i="10" s="1"/>
  <c r="BD570" i="10"/>
  <c r="AT570" i="10" s="1"/>
  <c r="BF559" i="10"/>
  <c r="AU559" i="10" s="1"/>
  <c r="BC514" i="10"/>
  <c r="AS514" i="10" s="1"/>
  <c r="AC446" i="10"/>
  <c r="AA446" i="10" s="1"/>
  <c r="R446" i="10" s="1"/>
  <c r="DD446" i="10" s="1"/>
  <c r="AV428" i="10"/>
  <c r="AP428" i="10" s="1"/>
  <c r="AX423" i="10"/>
  <c r="AQ423" i="10" s="1"/>
  <c r="AB411" i="10"/>
  <c r="AA411" i="10" s="1"/>
  <c r="R411" i="10" s="1"/>
  <c r="DD411" i="10" s="1"/>
  <c r="AZ404" i="10"/>
  <c r="BF799" i="1"/>
  <c r="AU799" i="1" s="1"/>
  <c r="AB799" i="1"/>
  <c r="AA799" i="1" s="1"/>
  <c r="R799" i="1" s="1"/>
  <c r="AX799" i="1"/>
  <c r="AQ799" i="1" s="1"/>
  <c r="AX705" i="1"/>
  <c r="AQ705" i="1" s="1"/>
  <c r="AG488" i="1"/>
  <c r="Y488" i="1"/>
  <c r="J488" i="1" s="1"/>
  <c r="AV768" i="10"/>
  <c r="AP768" i="10" s="1"/>
  <c r="AV750" i="10"/>
  <c r="AP750" i="10" s="1"/>
  <c r="BF743" i="10"/>
  <c r="AU743" i="10" s="1"/>
  <c r="W729" i="10"/>
  <c r="BC726" i="10"/>
  <c r="AS726" i="10" s="1"/>
  <c r="AB707" i="10"/>
  <c r="AA707" i="10" s="1"/>
  <c r="R707" i="10" s="1"/>
  <c r="DD707" i="10" s="1"/>
  <c r="BB615" i="10"/>
  <c r="AS615" i="10" s="1"/>
  <c r="W613" i="10"/>
  <c r="AL613" i="10" s="1"/>
  <c r="AV470" i="10"/>
  <c r="AP470" i="10" s="1"/>
  <c r="AZ444" i="10"/>
  <c r="AR444" i="10" s="1"/>
  <c r="W417" i="10"/>
  <c r="Z417" i="10" s="1"/>
  <c r="N417" i="10" s="1"/>
  <c r="DB417" i="10" s="1"/>
  <c r="AY376" i="10"/>
  <c r="BD924" i="1"/>
  <c r="AT924" i="1" s="1"/>
  <c r="W866" i="1"/>
  <c r="BF843" i="1"/>
  <c r="AU843" i="1" s="1"/>
  <c r="AV762" i="1"/>
  <c r="AP762" i="1" s="1"/>
  <c r="BF703" i="1"/>
  <c r="AU703" i="1" s="1"/>
  <c r="AL637" i="1"/>
  <c r="BF631" i="1"/>
  <c r="AU631" i="1" s="1"/>
  <c r="BB611" i="1"/>
  <c r="AS611" i="1" s="1"/>
  <c r="AC554" i="1"/>
  <c r="AA554" i="1" s="1"/>
  <c r="R554" i="1" s="1"/>
  <c r="AC518" i="1"/>
  <c r="AA518" i="1" s="1"/>
  <c r="R518" i="1" s="1"/>
  <c r="BD518" i="1"/>
  <c r="AT518" i="1" s="1"/>
  <c r="AZ395" i="1"/>
  <c r="AR395" i="1" s="1"/>
  <c r="AV395" i="1"/>
  <c r="AP395" i="1" s="1"/>
  <c r="AW359" i="10"/>
  <c r="AP359" i="10" s="1"/>
  <c r="AX985" i="1"/>
  <c r="AQ985" i="1" s="1"/>
  <c r="AX977" i="1"/>
  <c r="AQ977" i="1" s="1"/>
  <c r="AX921" i="1"/>
  <c r="AQ921" i="1" s="1"/>
  <c r="BE899" i="1"/>
  <c r="AT899" i="1" s="1"/>
  <c r="AB767" i="1"/>
  <c r="AX767" i="1"/>
  <c r="BF737" i="1"/>
  <c r="AU737" i="1" s="1"/>
  <c r="AX737" i="1"/>
  <c r="AQ737" i="1" s="1"/>
  <c r="W743" i="10"/>
  <c r="AW721" i="10"/>
  <c r="AP721" i="10" s="1"/>
  <c r="W664" i="10"/>
  <c r="W615" i="10"/>
  <c r="AF615" i="10" s="1"/>
  <c r="AZ612" i="10"/>
  <c r="AR612" i="10" s="1"/>
  <c r="BA607" i="10"/>
  <c r="AR607" i="10" s="1"/>
  <c r="BD546" i="10"/>
  <c r="AT546" i="10" s="1"/>
  <c r="W473" i="10"/>
  <c r="W439" i="10"/>
  <c r="AV430" i="10"/>
  <c r="AP430" i="10" s="1"/>
  <c r="W376" i="10"/>
  <c r="W365" i="10"/>
  <c r="AZ1002" i="1"/>
  <c r="AR1002" i="1" s="1"/>
  <c r="AZ990" i="1"/>
  <c r="AR990" i="1" s="1"/>
  <c r="AO982" i="1"/>
  <c r="W974" i="1"/>
  <c r="AO974" i="1" s="1"/>
  <c r="BD964" i="1"/>
  <c r="AT964" i="1" s="1"/>
  <c r="AH951" i="1"/>
  <c r="BD948" i="1"/>
  <c r="AT948" i="1" s="1"/>
  <c r="AX937" i="1"/>
  <c r="AQ937" i="1" s="1"/>
  <c r="BD932" i="1"/>
  <c r="AT932" i="1" s="1"/>
  <c r="AO906" i="1"/>
  <c r="W902" i="1"/>
  <c r="AO902" i="1" s="1"/>
  <c r="AO874" i="1"/>
  <c r="AB837" i="1"/>
  <c r="AA837" i="1" s="1"/>
  <c r="R837" i="1" s="1"/>
  <c r="W810" i="1"/>
  <c r="BE759" i="1"/>
  <c r="AT759" i="1" s="1"/>
  <c r="AG608" i="1"/>
  <c r="W600" i="1"/>
  <c r="BG520" i="1"/>
  <c r="AU520" i="1" s="1"/>
  <c r="AY728" i="10"/>
  <c r="AQ728" i="10" s="1"/>
  <c r="AC706" i="10"/>
  <c r="AA706" i="10" s="1"/>
  <c r="R706" i="10" s="1"/>
  <c r="DD706" i="10" s="1"/>
  <c r="AV702" i="10"/>
  <c r="AP702" i="10" s="1"/>
  <c r="AX699" i="10"/>
  <c r="AQ699" i="10" s="1"/>
  <c r="BC690" i="10"/>
  <c r="AS690" i="10" s="1"/>
  <c r="W683" i="10"/>
  <c r="BF661" i="10"/>
  <c r="AU661" i="10" s="1"/>
  <c r="W651" i="10"/>
  <c r="BF597" i="10"/>
  <c r="AU597" i="10" s="1"/>
  <c r="W587" i="10"/>
  <c r="BF543" i="10"/>
  <c r="AU543" i="10" s="1"/>
  <c r="BD482" i="10"/>
  <c r="AT482" i="10" s="1"/>
  <c r="AY464" i="10"/>
  <c r="AQ464" i="10" s="1"/>
  <c r="AX461" i="10"/>
  <c r="AQ461" i="10" s="1"/>
  <c r="BD422" i="10"/>
  <c r="AT422" i="10" s="1"/>
  <c r="BC398" i="10"/>
  <c r="AS398" i="10" s="1"/>
  <c r="BB1009" i="1"/>
  <c r="AS1009" i="1" s="1"/>
  <c r="W1007" i="1"/>
  <c r="AX945" i="1"/>
  <c r="AQ945" i="1" s="1"/>
  <c r="AX865" i="1"/>
  <c r="AQ865" i="1" s="1"/>
  <c r="AB807" i="1"/>
  <c r="AA807" i="1" s="1"/>
  <c r="R807" i="1" s="1"/>
  <c r="AJ775" i="1"/>
  <c r="Z775" i="1"/>
  <c r="N775" i="1" s="1"/>
  <c r="AN775" i="1"/>
  <c r="AF605" i="1"/>
  <c r="AZ938" i="1"/>
  <c r="AZ926" i="1"/>
  <c r="AR926" i="1" s="1"/>
  <c r="AO918" i="1"/>
  <c r="W910" i="1"/>
  <c r="BD900" i="1"/>
  <c r="AT900" i="1" s="1"/>
  <c r="BF859" i="1"/>
  <c r="AU859" i="1" s="1"/>
  <c r="BF851" i="1"/>
  <c r="AU851" i="1" s="1"/>
  <c r="AV828" i="1"/>
  <c r="AP828" i="1" s="1"/>
  <c r="AV826" i="1"/>
  <c r="AP826" i="1" s="1"/>
  <c r="BE815" i="1"/>
  <c r="AT815" i="1" s="1"/>
  <c r="BE811" i="1"/>
  <c r="AT811" i="1" s="1"/>
  <c r="W795" i="1"/>
  <c r="AD795" i="1" s="1"/>
  <c r="W777" i="1"/>
  <c r="BE763" i="1"/>
  <c r="AT763" i="1" s="1"/>
  <c r="W762" i="1"/>
  <c r="BF749" i="1"/>
  <c r="AU749" i="1" s="1"/>
  <c r="AX725" i="1"/>
  <c r="AQ725" i="1" s="1"/>
  <c r="BF717" i="1"/>
  <c r="AU717" i="1" s="1"/>
  <c r="AX715" i="1"/>
  <c r="BE703" i="1"/>
  <c r="AT703" i="1" s="1"/>
  <c r="W701" i="1"/>
  <c r="AX691" i="1"/>
  <c r="AQ691" i="1" s="1"/>
  <c r="W689" i="1"/>
  <c r="BF667" i="1"/>
  <c r="AU667" i="1" s="1"/>
  <c r="AB655" i="1"/>
  <c r="BC626" i="1"/>
  <c r="AS626" i="1" s="1"/>
  <c r="AZ624" i="1"/>
  <c r="AR624" i="1" s="1"/>
  <c r="AZ572" i="1"/>
  <c r="AR572" i="1" s="1"/>
  <c r="BB543" i="1"/>
  <c r="AS543" i="1" s="1"/>
  <c r="AZ508" i="1"/>
  <c r="AR508" i="1" s="1"/>
  <c r="AV474" i="1"/>
  <c r="AP474" i="1" s="1"/>
  <c r="BD451" i="1"/>
  <c r="AT451" i="1" s="1"/>
  <c r="AX440" i="1"/>
  <c r="AQ440" i="1" s="1"/>
  <c r="AV437" i="1"/>
  <c r="AP437" i="1" s="1"/>
  <c r="BD421" i="1"/>
  <c r="AT421" i="1" s="1"/>
  <c r="W408" i="1"/>
  <c r="BD389" i="1"/>
  <c r="AC675" i="1"/>
  <c r="AC643" i="1"/>
  <c r="AB597" i="1"/>
  <c r="AA597" i="1" s="1"/>
  <c r="R597" i="1" s="1"/>
  <c r="AC474" i="1"/>
  <c r="AA474" i="1" s="1"/>
  <c r="R474" i="1" s="1"/>
  <c r="BA467" i="1"/>
  <c r="AR467" i="1" s="1"/>
  <c r="BB454" i="1"/>
  <c r="AS454" i="1" s="1"/>
  <c r="BE951" i="1"/>
  <c r="AT951" i="1" s="1"/>
  <c r="BE923" i="1"/>
  <c r="AT923" i="1" s="1"/>
  <c r="BE915" i="1"/>
  <c r="AT915" i="1" s="1"/>
  <c r="BD892" i="1"/>
  <c r="AT892" i="1" s="1"/>
  <c r="W887" i="1"/>
  <c r="W859" i="1"/>
  <c r="AH859" i="1" s="1"/>
  <c r="W851" i="1"/>
  <c r="AV840" i="1"/>
  <c r="AP840" i="1" s="1"/>
  <c r="AV832" i="1"/>
  <c r="AP832" i="1" s="1"/>
  <c r="BE827" i="1"/>
  <c r="AT827" i="1" s="1"/>
  <c r="W822" i="1"/>
  <c r="AB811" i="1"/>
  <c r="AA811" i="1" s="1"/>
  <c r="R811" i="1" s="1"/>
  <c r="BF809" i="1"/>
  <c r="AU809" i="1" s="1"/>
  <c r="BF807" i="1"/>
  <c r="AU807" i="1" s="1"/>
  <c r="BE791" i="1"/>
  <c r="AT791" i="1" s="1"/>
  <c r="W790" i="1"/>
  <c r="AX785" i="1"/>
  <c r="AQ785" i="1" s="1"/>
  <c r="AX739" i="1"/>
  <c r="AQ739" i="1" s="1"/>
  <c r="W715" i="1"/>
  <c r="W703" i="1"/>
  <c r="BF695" i="1"/>
  <c r="AU695" i="1" s="1"/>
  <c r="BB693" i="1"/>
  <c r="AS693" i="1" s="1"/>
  <c r="BF683" i="1"/>
  <c r="AU683" i="1" s="1"/>
  <c r="AZ664" i="1"/>
  <c r="AZ650" i="1"/>
  <c r="BE633" i="1"/>
  <c r="AT633" i="1" s="1"/>
  <c r="AZ608" i="1"/>
  <c r="AR608" i="1" s="1"/>
  <c r="AV606" i="1"/>
  <c r="AP606" i="1" s="1"/>
  <c r="AX587" i="1"/>
  <c r="BG548" i="1"/>
  <c r="AU548" i="1" s="1"/>
  <c r="BD530" i="1"/>
  <c r="BD528" i="1"/>
  <c r="AW517" i="1"/>
  <c r="AP517" i="1" s="1"/>
  <c r="AX505" i="1"/>
  <c r="AQ505" i="1" s="1"/>
  <c r="BF481" i="1"/>
  <c r="AU481" i="1" s="1"/>
  <c r="AK464" i="1"/>
  <c r="BD464" i="1"/>
  <c r="BF442" i="1"/>
  <c r="AU442" i="1" s="1"/>
  <c r="AC437" i="1"/>
  <c r="AA437" i="1" s="1"/>
  <c r="R437" i="1" s="1"/>
  <c r="BF418" i="1"/>
  <c r="AU418" i="1" s="1"/>
  <c r="AX410" i="1"/>
  <c r="AQ410" i="1" s="1"/>
  <c r="W387" i="1"/>
  <c r="Y387" i="1" s="1"/>
  <c r="J387" i="1" s="1"/>
  <c r="AY329" i="1"/>
  <c r="AQ329" i="1" s="1"/>
  <c r="BC323" i="1"/>
  <c r="AS323" i="1" s="1"/>
  <c r="AX761" i="1"/>
  <c r="AQ761" i="1" s="1"/>
  <c r="BF697" i="1"/>
  <c r="AU697" i="1" s="1"/>
  <c r="AX695" i="1"/>
  <c r="AQ695" i="1" s="1"/>
  <c r="BF637" i="1"/>
  <c r="AU637" i="1" s="1"/>
  <c r="BE569" i="1"/>
  <c r="AT569" i="1" s="1"/>
  <c r="AY476" i="1"/>
  <c r="AQ476" i="1" s="1"/>
  <c r="AB442" i="1"/>
  <c r="AA442" i="1" s="1"/>
  <c r="R442" i="1" s="1"/>
  <c r="AZ930" i="1"/>
  <c r="W923" i="1"/>
  <c r="W915" i="1"/>
  <c r="AX889" i="1"/>
  <c r="AQ889" i="1" s="1"/>
  <c r="AX881" i="1"/>
  <c r="AQ881" i="1" s="1"/>
  <c r="BF847" i="1"/>
  <c r="BB837" i="1"/>
  <c r="AS837" i="1" s="1"/>
  <c r="AX823" i="1"/>
  <c r="AQ823" i="1" s="1"/>
  <c r="AV802" i="1"/>
  <c r="AP802" i="1" s="1"/>
  <c r="AV798" i="1"/>
  <c r="AB783" i="1"/>
  <c r="AA783" i="1" s="1"/>
  <c r="R783" i="1" s="1"/>
  <c r="BF773" i="1"/>
  <c r="AU773" i="1" s="1"/>
  <c r="AX769" i="1"/>
  <c r="AQ769" i="1" s="1"/>
  <c r="W759" i="1"/>
  <c r="Z759" i="1" s="1"/>
  <c r="N759" i="1" s="1"/>
  <c r="AX729" i="1"/>
  <c r="AQ729" i="1" s="1"/>
  <c r="AX709" i="1"/>
  <c r="AQ709" i="1" s="1"/>
  <c r="AX707" i="1"/>
  <c r="AQ707" i="1" s="1"/>
  <c r="BF647" i="1"/>
  <c r="AU647" i="1" s="1"/>
  <c r="W633" i="1"/>
  <c r="AV576" i="1"/>
  <c r="AP576" i="1" s="1"/>
  <c r="AZ552" i="1"/>
  <c r="AR552" i="1" s="1"/>
  <c r="BF545" i="1"/>
  <c r="AU545" i="1" s="1"/>
  <c r="Z517" i="1"/>
  <c r="N517" i="1" s="1"/>
  <c r="BE517" i="1"/>
  <c r="AT517" i="1" s="1"/>
  <c r="W481" i="1"/>
  <c r="AX461" i="1"/>
  <c r="AQ461" i="1" s="1"/>
  <c r="AH444" i="1"/>
  <c r="BD429" i="1"/>
  <c r="AT429" i="1" s="1"/>
  <c r="AG391" i="1"/>
  <c r="BD868" i="1"/>
  <c r="AT868" i="1" s="1"/>
  <c r="AX829" i="1"/>
  <c r="AQ829" i="1" s="1"/>
  <c r="AB827" i="1"/>
  <c r="AA827" i="1" s="1"/>
  <c r="R827" i="1" s="1"/>
  <c r="AB787" i="1"/>
  <c r="AA787" i="1" s="1"/>
  <c r="R787" i="1" s="1"/>
  <c r="BB753" i="1"/>
  <c r="AS753" i="1" s="1"/>
  <c r="BB721" i="1"/>
  <c r="AS721" i="1" s="1"/>
  <c r="AX635" i="1"/>
  <c r="AQ635" i="1" s="1"/>
  <c r="AB623" i="1"/>
  <c r="AA623" i="1" s="1"/>
  <c r="R623" i="1" s="1"/>
  <c r="BD610" i="1"/>
  <c r="AT610" i="1" s="1"/>
  <c r="AX485" i="1"/>
  <c r="AQ485" i="1" s="1"/>
  <c r="W886" i="1"/>
  <c r="W858" i="1"/>
  <c r="AO858" i="1" s="1"/>
  <c r="W850" i="1"/>
  <c r="W821" i="1"/>
  <c r="W811" i="1"/>
  <c r="AV778" i="1"/>
  <c r="AP778" i="1" s="1"/>
  <c r="BE775" i="1"/>
  <c r="AT775" i="1" s="1"/>
  <c r="BF771" i="1"/>
  <c r="AU771" i="1" s="1"/>
  <c r="BF767" i="1"/>
  <c r="BB745" i="1"/>
  <c r="AS745" i="1" s="1"/>
  <c r="W729" i="1"/>
  <c r="AX697" i="1"/>
  <c r="AQ697" i="1" s="1"/>
  <c r="BE695" i="1"/>
  <c r="AT695" i="1" s="1"/>
  <c r="BB687" i="1"/>
  <c r="AS687" i="1" s="1"/>
  <c r="E674" i="1"/>
  <c r="AV656" i="1"/>
  <c r="W645" i="1"/>
  <c r="AV612" i="1"/>
  <c r="AP612" i="1" s="1"/>
  <c r="AX603" i="1"/>
  <c r="AQ603" i="1" s="1"/>
  <c r="AX547" i="1"/>
  <c r="AQ547" i="1" s="1"/>
  <c r="W535" i="1"/>
  <c r="AV504" i="1"/>
  <c r="AP504" i="1" s="1"/>
  <c r="W423" i="1"/>
  <c r="AC673" i="1"/>
  <c r="BA653" i="1"/>
  <c r="AR653" i="1" s="1"/>
  <c r="BF473" i="1"/>
  <c r="AU473" i="1" s="1"/>
  <c r="AY468" i="1"/>
  <c r="AQ468" i="1" s="1"/>
  <c r="AD436" i="1"/>
  <c r="AH436" i="1"/>
  <c r="BD888" i="1"/>
  <c r="AT888" i="1" s="1"/>
  <c r="AX793" i="1"/>
  <c r="AQ793" i="1" s="1"/>
  <c r="AX755" i="1"/>
  <c r="AQ755" i="1" s="1"/>
  <c r="AX745" i="1"/>
  <c r="AQ745" i="1" s="1"/>
  <c r="BB713" i="1"/>
  <c r="AS713" i="1" s="1"/>
  <c r="E711" i="1"/>
  <c r="W697" i="1"/>
  <c r="AF697" i="1" s="1"/>
  <c r="W695" i="1"/>
  <c r="BB665" i="1"/>
  <c r="AS665" i="1" s="1"/>
  <c r="BA649" i="1"/>
  <c r="AR649" i="1" s="1"/>
  <c r="AX639" i="1"/>
  <c r="AQ639" i="1" s="1"/>
  <c r="W625" i="1"/>
  <c r="AL625" i="1" s="1"/>
  <c r="BB607" i="1"/>
  <c r="AS607" i="1" s="1"/>
  <c r="BD598" i="1"/>
  <c r="AT598" i="1" s="1"/>
  <c r="BB595" i="1"/>
  <c r="AS595" i="1" s="1"/>
  <c r="BB571" i="1"/>
  <c r="AS571" i="1" s="1"/>
  <c r="BD566" i="1"/>
  <c r="AT566" i="1" s="1"/>
  <c r="AV544" i="1"/>
  <c r="AX537" i="1"/>
  <c r="AQ537" i="1" s="1"/>
  <c r="AV506" i="1"/>
  <c r="AP506" i="1" s="1"/>
  <c r="BB495" i="1"/>
  <c r="AS495" i="1" s="1"/>
  <c r="W473" i="1"/>
  <c r="AN473" i="1" s="1"/>
  <c r="AX422" i="1"/>
  <c r="AQ422" i="1" s="1"/>
  <c r="BB414" i="1"/>
  <c r="AS414" i="1" s="1"/>
  <c r="AB414" i="1"/>
  <c r="AA414" i="1" s="1"/>
  <c r="R414" i="1" s="1"/>
  <c r="BA390" i="1"/>
  <c r="AR390" i="1" s="1"/>
  <c r="AX857" i="1"/>
  <c r="AQ857" i="1" s="1"/>
  <c r="AX849" i="1"/>
  <c r="AQ849" i="1" s="1"/>
  <c r="AO846" i="1"/>
  <c r="W827" i="1"/>
  <c r="AD827" i="1" s="1"/>
  <c r="AV810" i="1"/>
  <c r="AP810" i="1" s="1"/>
  <c r="AX801" i="1"/>
  <c r="AQ801" i="1" s="1"/>
  <c r="W791" i="1"/>
  <c r="AD791" i="1" s="1"/>
  <c r="AV782" i="1"/>
  <c r="AP782" i="1" s="1"/>
  <c r="BF733" i="1"/>
  <c r="AU733" i="1" s="1"/>
  <c r="BB701" i="1"/>
  <c r="AS701" i="1" s="1"/>
  <c r="W679" i="1"/>
  <c r="AD679" i="1" s="1"/>
  <c r="W647" i="1"/>
  <c r="AD647" i="1" s="1"/>
  <c r="AX617" i="1"/>
  <c r="AN611" i="1"/>
  <c r="AF541" i="1"/>
  <c r="W532" i="1"/>
  <c r="W492" i="1"/>
  <c r="BF477" i="1"/>
  <c r="AU477" i="1" s="1"/>
  <c r="AB475" i="1"/>
  <c r="AA475" i="1" s="1"/>
  <c r="R475" i="1" s="1"/>
  <c r="BB475" i="1"/>
  <c r="AS475" i="1" s="1"/>
  <c r="W431" i="1"/>
  <c r="BF380" i="1"/>
  <c r="BG516" i="1"/>
  <c r="AU516" i="1" s="1"/>
  <c r="AX489" i="1"/>
  <c r="AQ489" i="1" s="1"/>
  <c r="AV480" i="1"/>
  <c r="AP480" i="1" s="1"/>
  <c r="AV478" i="1"/>
  <c r="AP478" i="1" s="1"/>
  <c r="AV460" i="1"/>
  <c r="AX436" i="1"/>
  <c r="AQ436" i="1" s="1"/>
  <c r="BF424" i="1"/>
  <c r="AU424" i="1" s="1"/>
  <c r="AC417" i="1"/>
  <c r="AA417" i="1" s="1"/>
  <c r="R417" i="1" s="1"/>
  <c r="AW511" i="1"/>
  <c r="AP511" i="1" s="1"/>
  <c r="AZ496" i="1"/>
  <c r="AR496" i="1" s="1"/>
  <c r="BF493" i="1"/>
  <c r="AU493" i="1" s="1"/>
  <c r="AX471" i="1"/>
  <c r="AQ471" i="1" s="1"/>
  <c r="BD457" i="1"/>
  <c r="AT457" i="1" s="1"/>
  <c r="AZ403" i="1"/>
  <c r="AR403" i="1" s="1"/>
  <c r="AX350" i="1"/>
  <c r="AQ350" i="1" s="1"/>
  <c r="W344" i="1"/>
  <c r="BG341" i="1"/>
  <c r="AB256" i="1"/>
  <c r="AY373" i="1"/>
  <c r="AZ488" i="1"/>
  <c r="AR488" i="1" s="1"/>
  <c r="AV486" i="1"/>
  <c r="AP486" i="1" s="1"/>
  <c r="AB438" i="1"/>
  <c r="AA438" i="1" s="1"/>
  <c r="R438" i="1" s="1"/>
  <c r="BG435" i="1"/>
  <c r="AU435" i="1" s="1"/>
  <c r="BD423" i="1"/>
  <c r="AT423" i="1" s="1"/>
  <c r="BE378" i="1"/>
  <c r="AT378" i="1" s="1"/>
  <c r="BF270" i="1"/>
  <c r="AX404" i="1"/>
  <c r="BF402" i="1"/>
  <c r="AU402" i="1" s="1"/>
  <c r="AX388" i="1"/>
  <c r="AQ388" i="1" s="1"/>
  <c r="AX264" i="1"/>
  <c r="BC510" i="1"/>
  <c r="AS510" i="1" s="1"/>
  <c r="AY508" i="1"/>
  <c r="AQ508" i="1" s="1"/>
  <c r="BC498" i="1"/>
  <c r="AS498" i="1" s="1"/>
  <c r="AV468" i="1"/>
  <c r="AW463" i="1"/>
  <c r="AP463" i="1" s="1"/>
  <c r="AB461" i="1"/>
  <c r="AA461" i="1" s="1"/>
  <c r="R461" i="1" s="1"/>
  <c r="W456" i="1"/>
  <c r="W451" i="1"/>
  <c r="W402" i="1"/>
  <c r="W388" i="1"/>
  <c r="AX234" i="1"/>
  <c r="BA360" i="1"/>
  <c r="BG325" i="1"/>
  <c r="AU325" i="1" s="1"/>
  <c r="AB266" i="1"/>
  <c r="W503" i="1"/>
  <c r="AV500" i="1"/>
  <c r="AP500" i="1" s="1"/>
  <c r="AW491" i="1"/>
  <c r="AP491" i="1" s="1"/>
  <c r="W483" i="1"/>
  <c r="AZ480" i="1"/>
  <c r="AR480" i="1" s="1"/>
  <c r="W472" i="1"/>
  <c r="AN450" i="1"/>
  <c r="AW424" i="1"/>
  <c r="AP424" i="1" s="1"/>
  <c r="W418" i="1"/>
  <c r="AW412" i="1"/>
  <c r="AP412" i="1" s="1"/>
  <c r="W406" i="1"/>
  <c r="AZ365" i="1"/>
  <c r="E114" i="1"/>
  <c r="BA114" i="1" s="1"/>
  <c r="BF220" i="1"/>
  <c r="AZ270" i="10"/>
  <c r="AX220" i="1"/>
  <c r="BB177" i="1"/>
  <c r="F159" i="1"/>
  <c r="AB197" i="10"/>
  <c r="BD260" i="10"/>
  <c r="BD252" i="10"/>
  <c r="AX266" i="1"/>
  <c r="AB258" i="1"/>
  <c r="E114" i="10"/>
  <c r="AY114" i="10" s="1"/>
  <c r="T155" i="2"/>
  <c r="T153" i="2"/>
  <c r="E154" i="1" s="1"/>
  <c r="T151" i="2"/>
  <c r="E152" i="1" s="1"/>
  <c r="T149" i="2"/>
  <c r="E150" i="1" s="1"/>
  <c r="T147" i="2"/>
  <c r="E148" i="1" s="1"/>
  <c r="T145" i="2"/>
  <c r="E146" i="1" s="1"/>
  <c r="T115" i="2"/>
  <c r="E116" i="1" s="1"/>
  <c r="AW116" i="1" s="1"/>
  <c r="T114" i="2"/>
  <c r="E115" i="10" s="1"/>
  <c r="F197" i="1"/>
  <c r="BB166" i="1"/>
  <c r="BB214" i="1"/>
  <c r="AU299" i="1"/>
  <c r="AS299" i="1"/>
  <c r="AQ299" i="1"/>
  <c r="AA299" i="1"/>
  <c r="R299" i="1" s="1"/>
  <c r="AU312" i="1"/>
  <c r="AU320" i="1"/>
  <c r="AS303" i="1"/>
  <c r="AQ303" i="1"/>
  <c r="AT317" i="1"/>
  <c r="AQ320" i="1"/>
  <c r="AU297" i="1"/>
  <c r="AS297" i="1"/>
  <c r="AQ297" i="1"/>
  <c r="AA297" i="1"/>
  <c r="R297" i="1" s="1"/>
  <c r="AU305" i="1"/>
  <c r="AQ305" i="1"/>
  <c r="AA305" i="1"/>
  <c r="R305" i="1" s="1"/>
  <c r="AR315" i="1"/>
  <c r="AR335" i="1"/>
  <c r="AS341" i="1"/>
  <c r="AA341" i="1"/>
  <c r="R341" i="1" s="1"/>
  <c r="AS349" i="1"/>
  <c r="AA349" i="1"/>
  <c r="R349" i="1" s="1"/>
  <c r="AP352" i="1"/>
  <c r="AA358" i="1"/>
  <c r="R358" i="1" s="1"/>
  <c r="AP376" i="1"/>
  <c r="AS301" i="1"/>
  <c r="AQ301" i="1"/>
  <c r="AS333" i="1"/>
  <c r="AA333" i="1"/>
  <c r="R333" i="1" s="1"/>
  <c r="AS337" i="1"/>
  <c r="AA361" i="1"/>
  <c r="R361" i="1" s="1"/>
  <c r="AS369" i="1"/>
  <c r="AT344" i="1"/>
  <c r="AP344" i="1"/>
  <c r="AU350" i="1"/>
  <c r="AS350" i="1"/>
  <c r="AU358" i="1"/>
  <c r="AS362" i="1"/>
  <c r="AU370" i="1"/>
  <c r="AT297" i="10"/>
  <c r="AP297" i="10"/>
  <c r="AR299" i="10"/>
  <c r="AS299" i="10"/>
  <c r="AP305" i="10"/>
  <c r="AP329" i="10"/>
  <c r="AT349" i="10"/>
  <c r="AP349" i="10"/>
  <c r="AU362" i="10"/>
  <c r="AP317" i="10"/>
  <c r="AA319" i="10"/>
  <c r="R319" i="10" s="1"/>
  <c r="AS331" i="10"/>
  <c r="AT337" i="10"/>
  <c r="AP337" i="10"/>
  <c r="AR361" i="10"/>
  <c r="AR369" i="10"/>
  <c r="AW368" i="10"/>
  <c r="AP368" i="10" s="1"/>
  <c r="BA368" i="10"/>
  <c r="W323" i="10"/>
  <c r="AD323" i="10" s="1"/>
  <c r="BE323" i="10"/>
  <c r="AT323" i="10" s="1"/>
  <c r="AW312" i="10"/>
  <c r="BA312" i="10"/>
  <c r="AR312" i="10" s="1"/>
  <c r="BE312" i="10"/>
  <c r="AY312" i="10"/>
  <c r="AQ312" i="10" s="1"/>
  <c r="BG312" i="10"/>
  <c r="AU312" i="10" s="1"/>
  <c r="AR320" i="10"/>
  <c r="AT376" i="10"/>
  <c r="AJ373" i="10"/>
  <c r="AW371" i="10"/>
  <c r="AP371" i="10" s="1"/>
  <c r="AB361" i="10"/>
  <c r="AA361" i="10" s="1"/>
  <c r="R361" i="10" s="1"/>
  <c r="BG360" i="10"/>
  <c r="AU360" i="10" s="1"/>
  <c r="W360" i="10"/>
  <c r="AK360" i="10" s="1"/>
  <c r="AW347" i="10"/>
  <c r="W345" i="10"/>
  <c r="AX331" i="10"/>
  <c r="AQ331" i="10" s="1"/>
  <c r="BA329" i="10"/>
  <c r="AR329" i="10" s="1"/>
  <c r="AB329" i="10"/>
  <c r="AA329" i="10" s="1"/>
  <c r="R329" i="10" s="1"/>
  <c r="DD329" i="10" s="1"/>
  <c r="W307" i="10"/>
  <c r="AN307" i="10" s="1"/>
  <c r="AB305" i="10"/>
  <c r="AA305" i="10" s="1"/>
  <c r="R305" i="10" s="1"/>
  <c r="DD305" i="10" s="1"/>
  <c r="AR352" i="10"/>
  <c r="AP376" i="10"/>
  <c r="AQ376" i="10"/>
  <c r="AZ350" i="10"/>
  <c r="AR350" i="10" s="1"/>
  <c r="AV344" i="10"/>
  <c r="W301" i="10"/>
  <c r="AF301" i="10" s="1"/>
  <c r="W299" i="10"/>
  <c r="AJ299" i="10" s="1"/>
  <c r="BE299" i="10"/>
  <c r="AT299" i="10" s="1"/>
  <c r="AR360" i="1"/>
  <c r="E271" i="10"/>
  <c r="BD240" i="10"/>
  <c r="AV220" i="10"/>
  <c r="AQ341" i="1"/>
  <c r="AU341" i="1"/>
  <c r="BC339" i="1"/>
  <c r="AS339" i="1" s="1"/>
  <c r="AU309" i="1"/>
  <c r="AW303" i="10"/>
  <c r="AP303" i="10" s="1"/>
  <c r="AB301" i="10"/>
  <c r="AW299" i="10"/>
  <c r="AP299" i="10" s="1"/>
  <c r="AB289" i="10"/>
  <c r="BG274" i="10"/>
  <c r="AV268" i="10"/>
  <c r="AB265" i="10"/>
  <c r="AB257" i="10"/>
  <c r="W376" i="1"/>
  <c r="AZ373" i="1"/>
  <c r="AX370" i="1"/>
  <c r="AQ370" i="1" s="1"/>
  <c r="W354" i="1"/>
  <c r="AH354" i="1" s="1"/>
  <c r="AZ353" i="1"/>
  <c r="W352" i="1"/>
  <c r="AV351" i="1"/>
  <c r="BC343" i="1"/>
  <c r="AS343" i="1" s="1"/>
  <c r="W320" i="1"/>
  <c r="BB296" i="1"/>
  <c r="E271" i="1"/>
  <c r="AB270" i="1"/>
  <c r="BB262" i="1"/>
  <c r="F248" i="1"/>
  <c r="AB226" i="1"/>
  <c r="F171" i="1"/>
  <c r="F160" i="1"/>
  <c r="F212" i="10"/>
  <c r="E112" i="10"/>
  <c r="AC112" i="10" s="1"/>
  <c r="BB216" i="1"/>
  <c r="AZ170" i="1"/>
  <c r="F164" i="1"/>
  <c r="BD157" i="1"/>
  <c r="E112" i="1"/>
  <c r="W112" i="1" s="1"/>
  <c r="AH112" i="1" s="1"/>
  <c r="T143" i="2"/>
  <c r="E144" i="10" s="1"/>
  <c r="T116" i="2"/>
  <c r="T112" i="2"/>
  <c r="E113" i="10" s="1"/>
  <c r="BC176" i="10"/>
  <c r="AB208" i="1"/>
  <c r="AX164" i="1"/>
  <c r="BB114" i="1"/>
  <c r="AX248" i="1"/>
  <c r="F212" i="1"/>
  <c r="F204" i="1"/>
  <c r="F200" i="1"/>
  <c r="AZ174" i="1"/>
  <c r="BB173" i="1"/>
  <c r="F175" i="1"/>
  <c r="BD220" i="10"/>
  <c r="AZ158" i="10"/>
  <c r="AV112" i="10"/>
  <c r="BB224" i="1"/>
  <c r="AB218" i="1"/>
  <c r="BF212" i="1"/>
  <c r="AB175" i="1"/>
  <c r="AZ151" i="1"/>
  <c r="AZ214" i="10"/>
  <c r="AB193" i="10"/>
  <c r="AZ182" i="10"/>
  <c r="AV180" i="10"/>
  <c r="AZ170" i="10"/>
  <c r="AB161" i="10"/>
  <c r="BF206" i="1"/>
  <c r="BD176" i="1"/>
  <c r="AZ123" i="1"/>
  <c r="E111" i="1"/>
  <c r="AY111" i="1" s="1"/>
  <c r="T245" i="2"/>
  <c r="E246" i="1" s="1"/>
  <c r="T244" i="2"/>
  <c r="E245" i="1" s="1"/>
  <c r="T243" i="2"/>
  <c r="T237" i="2"/>
  <c r="E238" i="10" s="1"/>
  <c r="T236" i="2"/>
  <c r="E237" i="1" s="1"/>
  <c r="T235" i="2"/>
  <c r="E236" i="10" s="1"/>
  <c r="T144" i="2"/>
  <c r="T141" i="2"/>
  <c r="T137" i="2"/>
  <c r="E138" i="1" s="1"/>
  <c r="BA138" i="1" s="1"/>
  <c r="T133" i="2"/>
  <c r="E134" i="1" s="1"/>
  <c r="T129" i="2"/>
  <c r="T125" i="2"/>
  <c r="T121" i="2"/>
  <c r="T79" i="2"/>
  <c r="T75" i="2"/>
  <c r="T70" i="2"/>
  <c r="T62" i="2"/>
  <c r="E63" i="10" s="1"/>
  <c r="T54" i="2"/>
  <c r="E55" i="10" s="1"/>
  <c r="T46" i="2"/>
  <c r="E47" i="10" s="1"/>
  <c r="AW47" i="10" s="1"/>
  <c r="AX116" i="1"/>
  <c r="EM597" i="10"/>
  <c r="EQ597" i="10"/>
  <c r="EP597" i="10"/>
  <c r="DT597" i="10"/>
  <c r="DX597" i="10"/>
  <c r="DS597" i="10"/>
  <c r="DW597" i="10"/>
  <c r="EK597" i="10"/>
  <c r="EO597" i="10"/>
  <c r="EL597" i="10"/>
  <c r="DR597" i="10"/>
  <c r="DV597" i="10"/>
  <c r="EN597" i="10"/>
  <c r="DU597" i="10"/>
  <c r="EM581" i="10"/>
  <c r="EQ581" i="10"/>
  <c r="EP581" i="10"/>
  <c r="DT581" i="10"/>
  <c r="DX581" i="10"/>
  <c r="DS581" i="10"/>
  <c r="DW581" i="10"/>
  <c r="EK581" i="10"/>
  <c r="EO581" i="10"/>
  <c r="EL581" i="10"/>
  <c r="DR581" i="10"/>
  <c r="DV581" i="10"/>
  <c r="EN581" i="10"/>
  <c r="DU581" i="10"/>
  <c r="EK509" i="10"/>
  <c r="DU509" i="10"/>
  <c r="EK445" i="10"/>
  <c r="DU445" i="10"/>
  <c r="DU596" i="10"/>
  <c r="EP596" i="10"/>
  <c r="DY962" i="10"/>
  <c r="EC962" i="10"/>
  <c r="EB962" i="10"/>
  <c r="DG962" i="10"/>
  <c r="DK962" i="10"/>
  <c r="DH962" i="10"/>
  <c r="EA962" i="10"/>
  <c r="DZ962" i="10"/>
  <c r="ED962" i="10"/>
  <c r="DI962" i="10"/>
  <c r="DF962" i="10"/>
  <c r="DJ962" i="10"/>
  <c r="DY898" i="10"/>
  <c r="EC898" i="10"/>
  <c r="EB898" i="10"/>
  <c r="DG898" i="10"/>
  <c r="DK898" i="10"/>
  <c r="DH898" i="10"/>
  <c r="EA898" i="10"/>
  <c r="DZ898" i="10"/>
  <c r="ED898" i="10"/>
  <c r="DI898" i="10"/>
  <c r="DF898" i="10"/>
  <c r="DJ898" i="10"/>
  <c r="DY882" i="10"/>
  <c r="EC882" i="10"/>
  <c r="EB882" i="10"/>
  <c r="DG882" i="10"/>
  <c r="DK882" i="10"/>
  <c r="DH882" i="10"/>
  <c r="EA882" i="10"/>
  <c r="DZ882" i="10"/>
  <c r="ED882" i="10"/>
  <c r="DI882" i="10"/>
  <c r="DF882" i="10"/>
  <c r="DJ882" i="10"/>
  <c r="EA802" i="10"/>
  <c r="DY802" i="10"/>
  <c r="DK802" i="10"/>
  <c r="EB802" i="10"/>
  <c r="DY706" i="10"/>
  <c r="EC706" i="10"/>
  <c r="EB706" i="10"/>
  <c r="DG706" i="10"/>
  <c r="DK706" i="10"/>
  <c r="DH706" i="10"/>
  <c r="EA706" i="10"/>
  <c r="DZ706" i="10"/>
  <c r="ED706" i="10"/>
  <c r="DI706" i="10"/>
  <c r="DF706" i="10"/>
  <c r="DJ706" i="10"/>
  <c r="EA624" i="10"/>
  <c r="DZ624" i="10"/>
  <c r="ED624" i="10"/>
  <c r="DI624" i="10"/>
  <c r="DF624" i="10"/>
  <c r="DJ624" i="10"/>
  <c r="DY624" i="10"/>
  <c r="EC624" i="10"/>
  <c r="EB624" i="10"/>
  <c r="DG624" i="10"/>
  <c r="DK624" i="10"/>
  <c r="DH624" i="10"/>
  <c r="EA592" i="10"/>
  <c r="DZ592" i="10"/>
  <c r="ED592" i="10"/>
  <c r="DI592" i="10"/>
  <c r="DF592" i="10"/>
  <c r="DJ592" i="10"/>
  <c r="DY592" i="10"/>
  <c r="EC592" i="10"/>
  <c r="EB592" i="10"/>
  <c r="DG592" i="10"/>
  <c r="DK592" i="10"/>
  <c r="DH592" i="10"/>
  <c r="EA560" i="10"/>
  <c r="DZ560" i="10"/>
  <c r="ED560" i="10"/>
  <c r="DI560" i="10"/>
  <c r="DF560" i="10"/>
  <c r="DJ560" i="10"/>
  <c r="DY560" i="10"/>
  <c r="EC560" i="10"/>
  <c r="EB560" i="10"/>
  <c r="DG560" i="10"/>
  <c r="DK560" i="10"/>
  <c r="DH560" i="10"/>
  <c r="EA496" i="10"/>
  <c r="DZ496" i="10"/>
  <c r="ED496" i="10"/>
  <c r="DI496" i="10"/>
  <c r="DF496" i="10"/>
  <c r="DJ496" i="10"/>
  <c r="DY496" i="10"/>
  <c r="EC496" i="10"/>
  <c r="EB496" i="10"/>
  <c r="DG496" i="10"/>
  <c r="DK496" i="10"/>
  <c r="DH496" i="10"/>
  <c r="EA464" i="10"/>
  <c r="DZ464" i="10"/>
  <c r="ED464" i="10"/>
  <c r="DI464" i="10"/>
  <c r="DF464" i="10"/>
  <c r="DJ464" i="10"/>
  <c r="DY464" i="10"/>
  <c r="EC464" i="10"/>
  <c r="EB464" i="10"/>
  <c r="DG464" i="10"/>
  <c r="DK464" i="10"/>
  <c r="DH464" i="10"/>
  <c r="EA432" i="10"/>
  <c r="DZ432" i="10"/>
  <c r="ED432" i="10"/>
  <c r="DI432" i="10"/>
  <c r="DF432" i="10"/>
  <c r="DJ432" i="10"/>
  <c r="DY432" i="10"/>
  <c r="EC432" i="10"/>
  <c r="EB432" i="10"/>
  <c r="DG432" i="10"/>
  <c r="DK432" i="10"/>
  <c r="DH432" i="10"/>
  <c r="EM645" i="10"/>
  <c r="EL645" i="10"/>
  <c r="DU645" i="10"/>
  <c r="EK645" i="10"/>
  <c r="DV645" i="10"/>
  <c r="EQ589" i="10"/>
  <c r="DR589" i="10"/>
  <c r="EO589" i="10"/>
  <c r="EN589" i="10"/>
  <c r="EM549" i="10"/>
  <c r="EQ549" i="10"/>
  <c r="EP549" i="10"/>
  <c r="DT549" i="10"/>
  <c r="DX549" i="10"/>
  <c r="DS549" i="10"/>
  <c r="DW549" i="10"/>
  <c r="EK549" i="10"/>
  <c r="EO549" i="10"/>
  <c r="EL549" i="10"/>
  <c r="DR549" i="10"/>
  <c r="DV549" i="10"/>
  <c r="EN549" i="10"/>
  <c r="DU549" i="10"/>
  <c r="DV477" i="10"/>
  <c r="EL477" i="10"/>
  <c r="DY1010" i="10"/>
  <c r="EC1010" i="10"/>
  <c r="EB1010" i="10"/>
  <c r="DG1010" i="10"/>
  <c r="DK1010" i="10"/>
  <c r="DH1010" i="10"/>
  <c r="EA1010" i="10"/>
  <c r="DZ1010" i="10"/>
  <c r="ED1010" i="10"/>
  <c r="DI1010" i="10"/>
  <c r="DF1010" i="10"/>
  <c r="DJ1010" i="10"/>
  <c r="EA930" i="10"/>
  <c r="DY930" i="10"/>
  <c r="DK930" i="10"/>
  <c r="EB930" i="10"/>
  <c r="EC890" i="10"/>
  <c r="DH890" i="10"/>
  <c r="DG890" i="10"/>
  <c r="DY834" i="10"/>
  <c r="EC834" i="10"/>
  <c r="EB834" i="10"/>
  <c r="DG834" i="10"/>
  <c r="DK834" i="10"/>
  <c r="DH834" i="10"/>
  <c r="EA834" i="10"/>
  <c r="DZ834" i="10"/>
  <c r="ED834" i="10"/>
  <c r="DI834" i="10"/>
  <c r="DF834" i="10"/>
  <c r="DJ834" i="10"/>
  <c r="DY770" i="10"/>
  <c r="EC770" i="10"/>
  <c r="EB770" i="10"/>
  <c r="DG770" i="10"/>
  <c r="DK770" i="10"/>
  <c r="DH770" i="10"/>
  <c r="EA770" i="10"/>
  <c r="DZ770" i="10"/>
  <c r="ED770" i="10"/>
  <c r="DI770" i="10"/>
  <c r="DF770" i="10"/>
  <c r="DJ770" i="10"/>
  <c r="DY754" i="10"/>
  <c r="EC754" i="10"/>
  <c r="EB754" i="10"/>
  <c r="DG754" i="10"/>
  <c r="DK754" i="10"/>
  <c r="DH754" i="10"/>
  <c r="EA754" i="10"/>
  <c r="DZ754" i="10"/>
  <c r="ED754" i="10"/>
  <c r="DI754" i="10"/>
  <c r="DF754" i="10"/>
  <c r="DJ754" i="10"/>
  <c r="EA674" i="10"/>
  <c r="DY674" i="10"/>
  <c r="DK674" i="10"/>
  <c r="EB674" i="10"/>
  <c r="EA640" i="10"/>
  <c r="DZ640" i="10"/>
  <c r="ED640" i="10"/>
  <c r="DI640" i="10"/>
  <c r="DF640" i="10"/>
  <c r="DJ640" i="10"/>
  <c r="DY640" i="10"/>
  <c r="EC640" i="10"/>
  <c r="EB640" i="10"/>
  <c r="DG640" i="10"/>
  <c r="DK640" i="10"/>
  <c r="DH640" i="10"/>
  <c r="EA608" i="10"/>
  <c r="DZ608" i="10"/>
  <c r="ED608" i="10"/>
  <c r="DI608" i="10"/>
  <c r="DF608" i="10"/>
  <c r="DJ608" i="10"/>
  <c r="DY608" i="10"/>
  <c r="EC608" i="10"/>
  <c r="EB608" i="10"/>
  <c r="DG608" i="10"/>
  <c r="DK608" i="10"/>
  <c r="DH608" i="10"/>
  <c r="EA576" i="10"/>
  <c r="DZ576" i="10"/>
  <c r="ED576" i="10"/>
  <c r="DI576" i="10"/>
  <c r="DF576" i="10"/>
  <c r="DJ576" i="10"/>
  <c r="DY576" i="10"/>
  <c r="EC576" i="10"/>
  <c r="EB576" i="10"/>
  <c r="DG576" i="10"/>
  <c r="DK576" i="10"/>
  <c r="DH576" i="10"/>
  <c r="EA544" i="10"/>
  <c r="DZ544" i="10"/>
  <c r="ED544" i="10"/>
  <c r="DI544" i="10"/>
  <c r="DF544" i="10"/>
  <c r="DJ544" i="10"/>
  <c r="DY544" i="10"/>
  <c r="EC544" i="10"/>
  <c r="EB544" i="10"/>
  <c r="DG544" i="10"/>
  <c r="DK544" i="10"/>
  <c r="DH544" i="10"/>
  <c r="EA512" i="10"/>
  <c r="DZ512" i="10"/>
  <c r="ED512" i="10"/>
  <c r="DI512" i="10"/>
  <c r="DF512" i="10"/>
  <c r="DJ512" i="10"/>
  <c r="DY512" i="10"/>
  <c r="EC512" i="10"/>
  <c r="EB512" i="10"/>
  <c r="DG512" i="10"/>
  <c r="DK512" i="10"/>
  <c r="DH512" i="10"/>
  <c r="EA480" i="10"/>
  <c r="DZ480" i="10"/>
  <c r="ED480" i="10"/>
  <c r="DI480" i="10"/>
  <c r="DF480" i="10"/>
  <c r="DJ480" i="10"/>
  <c r="DY480" i="10"/>
  <c r="EC480" i="10"/>
  <c r="EB480" i="10"/>
  <c r="DG480" i="10"/>
  <c r="DK480" i="10"/>
  <c r="DH480" i="10"/>
  <c r="EA448" i="10"/>
  <c r="DZ448" i="10"/>
  <c r="ED448" i="10"/>
  <c r="DI448" i="10"/>
  <c r="DF448" i="10"/>
  <c r="DJ448" i="10"/>
  <c r="DY448" i="10"/>
  <c r="EC448" i="10"/>
  <c r="EB448" i="10"/>
  <c r="DG448" i="10"/>
  <c r="DK448" i="10"/>
  <c r="DH448" i="10"/>
  <c r="EN485" i="10"/>
  <c r="EN517" i="10"/>
  <c r="L365" i="1"/>
  <c r="L357" i="1"/>
  <c r="L319" i="1"/>
  <c r="L323" i="1"/>
  <c r="P347" i="1"/>
  <c r="P321" i="1"/>
  <c r="P357" i="1"/>
  <c r="AP382" i="1"/>
  <c r="AS391" i="1"/>
  <c r="AU421" i="1"/>
  <c r="AS423" i="1"/>
  <c r="AU429" i="1"/>
  <c r="AU437" i="1"/>
  <c r="AA378" i="1"/>
  <c r="R378" i="1" s="1"/>
  <c r="AU462" i="1"/>
  <c r="AO466" i="1"/>
  <c r="AR469" i="1"/>
  <c r="AU478" i="1"/>
  <c r="AR485" i="1"/>
  <c r="AO498" i="1"/>
  <c r="AQ502" i="1"/>
  <c r="AQ518" i="1"/>
  <c r="AR533" i="1"/>
  <c r="AU542" i="1"/>
  <c r="AQ550" i="1"/>
  <c r="AU558" i="1"/>
  <c r="AQ566" i="1"/>
  <c r="AQ582" i="1"/>
  <c r="AR597" i="1"/>
  <c r="AU606" i="1"/>
  <c r="AR613" i="1"/>
  <c r="AR629" i="1"/>
  <c r="AR457" i="1"/>
  <c r="AO732" i="1"/>
  <c r="AQ736" i="1"/>
  <c r="AU744" i="1"/>
  <c r="AU776" i="1"/>
  <c r="AO796" i="1"/>
  <c r="AQ800" i="1"/>
  <c r="AQ832" i="1"/>
  <c r="AU872" i="1"/>
  <c r="AQ880" i="1"/>
  <c r="AU888" i="1"/>
  <c r="AU904" i="1"/>
  <c r="AQ912" i="1"/>
  <c r="AU920" i="1"/>
  <c r="AU936" i="1"/>
  <c r="AQ944" i="1"/>
  <c r="AU952" i="1"/>
  <c r="AU968" i="1"/>
  <c r="AQ976" i="1"/>
  <c r="AU984" i="1"/>
  <c r="AU1000" i="1"/>
  <c r="S309" i="1"/>
  <c r="L311" i="1"/>
  <c r="L315" i="1"/>
  <c r="S325" i="1"/>
  <c r="S295" i="1"/>
  <c r="S303" i="1"/>
  <c r="P309" i="1"/>
  <c r="P337" i="1"/>
  <c r="P341" i="1"/>
  <c r="P349" i="1"/>
  <c r="S360" i="1"/>
  <c r="P365" i="1"/>
  <c r="S289" i="1"/>
  <c r="S297" i="1"/>
  <c r="S301" i="1"/>
  <c r="S305" i="1"/>
  <c r="L320" i="1"/>
  <c r="S341" i="1"/>
  <c r="AG466" i="1"/>
  <c r="AQ470" i="1"/>
  <c r="AG482" i="1"/>
  <c r="AQ486" i="1"/>
  <c r="AU494" i="1"/>
  <c r="AG498" i="1"/>
  <c r="AU510" i="1"/>
  <c r="AR517" i="1"/>
  <c r="AU526" i="1"/>
  <c r="AQ534" i="1"/>
  <c r="AR549" i="1"/>
  <c r="AO554" i="1"/>
  <c r="AO562" i="1"/>
  <c r="AR565" i="1"/>
  <c r="AU574" i="1"/>
  <c r="AR581" i="1"/>
  <c r="AU590" i="1"/>
  <c r="AO594" i="1"/>
  <c r="AQ598" i="1"/>
  <c r="AG610" i="1"/>
  <c r="AQ614" i="1"/>
  <c r="AO618" i="1"/>
  <c r="AU622" i="1"/>
  <c r="AO626" i="1"/>
  <c r="AQ630" i="1"/>
  <c r="AU638" i="1"/>
  <c r="AG700" i="1"/>
  <c r="AQ704" i="1"/>
  <c r="AO708" i="1"/>
  <c r="AU712" i="1"/>
  <c r="AG748" i="1"/>
  <c r="AQ768" i="1"/>
  <c r="AG780" i="1"/>
  <c r="AR799" i="1"/>
  <c r="AO804" i="1"/>
  <c r="AU808" i="1"/>
  <c r="AO836" i="1"/>
  <c r="AU840" i="1"/>
  <c r="AG844" i="1"/>
  <c r="AQ864" i="1"/>
  <c r="AO868" i="1"/>
  <c r="AQ896" i="1"/>
  <c r="AO900" i="1"/>
  <c r="AQ928" i="1"/>
  <c r="AO932" i="1"/>
  <c r="AQ960" i="1"/>
  <c r="AO964" i="1"/>
  <c r="AQ992" i="1"/>
  <c r="AR377" i="10"/>
  <c r="AQ386" i="10"/>
  <c r="AU402" i="10"/>
  <c r="AQ410" i="10"/>
  <c r="AU410" i="10"/>
  <c r="AG414" i="10"/>
  <c r="AQ418" i="10"/>
  <c r="AG422" i="10"/>
  <c r="Y662" i="10"/>
  <c r="J662" i="10" s="1"/>
  <c r="CZ662" i="10" s="1"/>
  <c r="AG662" i="10"/>
  <c r="AG670" i="10"/>
  <c r="Y670" i="10"/>
  <c r="J670" i="10" s="1"/>
  <c r="CZ670" i="10" s="1"/>
  <c r="AR385" i="10"/>
  <c r="AR409" i="10"/>
  <c r="AR417" i="10"/>
  <c r="AO670" i="10"/>
  <c r="AG678" i="10"/>
  <c r="AO678" i="10"/>
  <c r="Y678" i="10"/>
  <c r="J678" i="10" s="1"/>
  <c r="CZ678" i="10" s="1"/>
  <c r="AO702" i="10"/>
  <c r="AO742" i="10"/>
  <c r="AO798" i="10"/>
  <c r="AO862" i="10"/>
  <c r="AO894" i="10"/>
  <c r="AO902" i="10"/>
  <c r="AO926" i="10"/>
  <c r="Y942" i="10"/>
  <c r="J942" i="10" s="1"/>
  <c r="CZ942" i="10" s="1"/>
  <c r="AO958" i="10"/>
  <c r="AG990" i="10"/>
  <c r="Y998" i="10"/>
  <c r="J998" i="10" s="1"/>
  <c r="CZ998" i="10" s="1"/>
  <c r="AG998" i="10"/>
  <c r="AR433" i="10"/>
  <c r="AS433" i="10"/>
  <c r="AR457" i="10"/>
  <c r="AA457" i="10"/>
  <c r="R457" i="10" s="1"/>
  <c r="DD457" i="10" s="1"/>
  <c r="AR465" i="10"/>
  <c r="AS465" i="10"/>
  <c r="AA465" i="10"/>
  <c r="R465" i="10" s="1"/>
  <c r="DD465" i="10" s="1"/>
  <c r="AS489" i="10"/>
  <c r="AR521" i="10"/>
  <c r="AR537" i="10"/>
  <c r="AA569" i="10"/>
  <c r="R569" i="10" s="1"/>
  <c r="DD569" i="10" s="1"/>
  <c r="AA577" i="10"/>
  <c r="R577" i="10" s="1"/>
  <c r="DD577" i="10" s="1"/>
  <c r="AA601" i="10"/>
  <c r="R601" i="10" s="1"/>
  <c r="DD601" i="10" s="1"/>
  <c r="AA609" i="10"/>
  <c r="R609" i="10" s="1"/>
  <c r="DD609" i="10" s="1"/>
  <c r="AA633" i="10"/>
  <c r="R633" i="10" s="1"/>
  <c r="DD633" i="10" s="1"/>
  <c r="AA641" i="10"/>
  <c r="R641" i="10" s="1"/>
  <c r="DD641" i="10" s="1"/>
  <c r="DK904" i="10"/>
  <c r="DG904" i="10"/>
  <c r="BA1011" i="10"/>
  <c r="AR1011" i="10" s="1"/>
  <c r="AN1003" i="10"/>
  <c r="AF997" i="10"/>
  <c r="AC990" i="10"/>
  <c r="AA990" i="10" s="1"/>
  <c r="R990" i="10" s="1"/>
  <c r="DD990" i="10" s="1"/>
  <c r="W975" i="10"/>
  <c r="BA975" i="10"/>
  <c r="AR975" i="10" s="1"/>
  <c r="AW969" i="10"/>
  <c r="AP969" i="10" s="1"/>
  <c r="W969" i="10"/>
  <c r="W925" i="10"/>
  <c r="Z925" i="10" s="1"/>
  <c r="N925" i="10" s="1"/>
  <c r="DB925" i="10" s="1"/>
  <c r="EH925" i="10" s="1"/>
  <c r="AW925" i="10"/>
  <c r="AP925" i="10" s="1"/>
  <c r="AC914" i="10"/>
  <c r="AA914" i="10" s="1"/>
  <c r="R914" i="10" s="1"/>
  <c r="DD914" i="10" s="1"/>
  <c r="AG908" i="10"/>
  <c r="AC906" i="10"/>
  <c r="AA906" i="10" s="1"/>
  <c r="R906" i="10" s="1"/>
  <c r="DD906" i="10" s="1"/>
  <c r="AG888" i="10"/>
  <c r="AK888" i="10"/>
  <c r="AJ873" i="10"/>
  <c r="AC870" i="10"/>
  <c r="AA870" i="10" s="1"/>
  <c r="R870" i="10" s="1"/>
  <c r="DD870" i="10" s="1"/>
  <c r="W847" i="10"/>
  <c r="BA847" i="10"/>
  <c r="AR847" i="10" s="1"/>
  <c r="AW841" i="10"/>
  <c r="AP841" i="10" s="1"/>
  <c r="W841" i="10"/>
  <c r="AK824" i="10"/>
  <c r="W797" i="10"/>
  <c r="AL797" i="10" s="1"/>
  <c r="AW797" i="10"/>
  <c r="AP797" i="10" s="1"/>
  <c r="Y702" i="10"/>
  <c r="J702" i="10" s="1"/>
  <c r="CZ702" i="10" s="1"/>
  <c r="AO734" i="10"/>
  <c r="Y742" i="10"/>
  <c r="J742" i="10" s="1"/>
  <c r="CZ742" i="10" s="1"/>
  <c r="AO766" i="10"/>
  <c r="Y782" i="10"/>
  <c r="J782" i="10" s="1"/>
  <c r="CZ782" i="10" s="1"/>
  <c r="AG798" i="10"/>
  <c r="Y814" i="10"/>
  <c r="J814" i="10" s="1"/>
  <c r="CZ814" i="10" s="1"/>
  <c r="AO830" i="10"/>
  <c r="Y846" i="10"/>
  <c r="J846" i="10" s="1"/>
  <c r="CZ846" i="10" s="1"/>
  <c r="AG862" i="10"/>
  <c r="AG894" i="10"/>
  <c r="Y902" i="10"/>
  <c r="J902" i="10" s="1"/>
  <c r="CZ902" i="10" s="1"/>
  <c r="AG926" i="10"/>
  <c r="AO990" i="10"/>
  <c r="AA489" i="10"/>
  <c r="R489" i="10" s="1"/>
  <c r="DD489" i="10" s="1"/>
  <c r="AS593" i="10"/>
  <c r="AS601" i="10"/>
  <c r="AS625" i="10"/>
  <c r="AS633" i="10"/>
  <c r="AS657" i="10"/>
  <c r="DY904" i="10"/>
  <c r="EA904" i="10"/>
  <c r="EC904" i="10"/>
  <c r="DH904" i="10"/>
  <c r="DJ904" i="10"/>
  <c r="W989" i="10"/>
  <c r="AL989" i="10" s="1"/>
  <c r="AW989" i="10"/>
  <c r="AP989" i="10" s="1"/>
  <c r="AG952" i="10"/>
  <c r="AK952" i="10"/>
  <c r="W911" i="10"/>
  <c r="BA911" i="10"/>
  <c r="AR911" i="10" s="1"/>
  <c r="AW905" i="10"/>
  <c r="AP905" i="10" s="1"/>
  <c r="W905" i="10"/>
  <c r="W861" i="10"/>
  <c r="AL861" i="10" s="1"/>
  <c r="AW861" i="10"/>
  <c r="AP861" i="10" s="1"/>
  <c r="BD1014" i="10"/>
  <c r="AT1014" i="10" s="1"/>
  <c r="AY1008" i="10"/>
  <c r="AQ1008" i="10" s="1"/>
  <c r="AX1005" i="10"/>
  <c r="AQ1005" i="10" s="1"/>
  <c r="AW1005" i="10"/>
  <c r="AP1005" i="10" s="1"/>
  <c r="BG1004" i="10"/>
  <c r="AU1004" i="10" s="1"/>
  <c r="AV1002" i="10"/>
  <c r="AP1002" i="10" s="1"/>
  <c r="BB999" i="10"/>
  <c r="AS999" i="10" s="1"/>
  <c r="BF999" i="10"/>
  <c r="AU999" i="10" s="1"/>
  <c r="W999" i="10"/>
  <c r="BC998" i="10"/>
  <c r="AS998" i="10" s="1"/>
  <c r="BF997" i="10"/>
  <c r="AU997" i="10" s="1"/>
  <c r="AY996" i="10"/>
  <c r="AQ996" i="10" s="1"/>
  <c r="AV994" i="10"/>
  <c r="AP994" i="10" s="1"/>
  <c r="W993" i="10"/>
  <c r="BD990" i="10"/>
  <c r="AT990" i="10" s="1"/>
  <c r="BF989" i="10"/>
  <c r="AU989" i="10" s="1"/>
  <c r="AB985" i="10"/>
  <c r="AA985" i="10" s="1"/>
  <c r="R985" i="10" s="1"/>
  <c r="DD985" i="10" s="1"/>
  <c r="W983" i="10"/>
  <c r="AF983" i="10" s="1"/>
  <c r="AL981" i="10"/>
  <c r="BE981" i="10"/>
  <c r="AT981" i="10" s="1"/>
  <c r="AV980" i="10"/>
  <c r="AP980" i="10" s="1"/>
  <c r="W980" i="10"/>
  <c r="AV978" i="10"/>
  <c r="AP978" i="10" s="1"/>
  <c r="W976" i="10"/>
  <c r="BD974" i="10"/>
  <c r="AT974" i="10" s="1"/>
  <c r="W973" i="10"/>
  <c r="BB971" i="10"/>
  <c r="AS971" i="10" s="1"/>
  <c r="AX971" i="10"/>
  <c r="AQ971" i="10" s="1"/>
  <c r="AB971" i="10"/>
  <c r="AA971" i="10" s="1"/>
  <c r="R971" i="10" s="1"/>
  <c r="DD971" i="10" s="1"/>
  <c r="AV970" i="10"/>
  <c r="AP970" i="10" s="1"/>
  <c r="AB969" i="10"/>
  <c r="AA969" i="10" s="1"/>
  <c r="R969" i="10" s="1"/>
  <c r="DD969" i="10" s="1"/>
  <c r="BG968" i="10"/>
  <c r="AU968" i="10" s="1"/>
  <c r="AB963" i="10"/>
  <c r="BD962" i="10"/>
  <c r="AT962" i="10" s="1"/>
  <c r="BC958" i="10"/>
  <c r="AS958" i="10" s="1"/>
  <c r="AZ956" i="10"/>
  <c r="AR956" i="10" s="1"/>
  <c r="W955" i="10"/>
  <c r="W948" i="10"/>
  <c r="AX945" i="10"/>
  <c r="AQ945" i="10" s="1"/>
  <c r="AW945" i="10"/>
  <c r="AP945" i="10" s="1"/>
  <c r="AZ944" i="10"/>
  <c r="AR944" i="10" s="1"/>
  <c r="AV944" i="10"/>
  <c r="AP944" i="10" s="1"/>
  <c r="AZ940" i="10"/>
  <c r="AR940" i="10" s="1"/>
  <c r="BB939" i="10"/>
  <c r="AS939" i="10" s="1"/>
  <c r="AB937" i="10"/>
  <c r="AA937" i="10" s="1"/>
  <c r="R937" i="10" s="1"/>
  <c r="DD937" i="10" s="1"/>
  <c r="AZ936" i="10"/>
  <c r="AR936" i="10" s="1"/>
  <c r="BD936" i="10"/>
  <c r="AT936" i="10" s="1"/>
  <c r="BB935" i="10"/>
  <c r="AS935" i="10" s="1"/>
  <c r="W931" i="10"/>
  <c r="AX929" i="10"/>
  <c r="AQ929" i="10" s="1"/>
  <c r="BF927" i="10"/>
  <c r="AU927" i="10" s="1"/>
  <c r="BF925" i="10"/>
  <c r="AU925" i="10" s="1"/>
  <c r="AL925" i="10"/>
  <c r="AB921" i="10"/>
  <c r="AA921" i="10" s="1"/>
  <c r="R921" i="10" s="1"/>
  <c r="DD921" i="10" s="1"/>
  <c r="W919" i="10"/>
  <c r="AL917" i="10"/>
  <c r="BE917" i="10"/>
  <c r="AT917" i="10" s="1"/>
  <c r="AV916" i="10"/>
  <c r="AP916" i="10" s="1"/>
  <c r="W916" i="10"/>
  <c r="AV914" i="10"/>
  <c r="AP914" i="10" s="1"/>
  <c r="W912" i="10"/>
  <c r="BD910" i="10"/>
  <c r="AT910" i="10" s="1"/>
  <c r="W909" i="10"/>
  <c r="AL909" i="10" s="1"/>
  <c r="BB907" i="10"/>
  <c r="AX907" i="10"/>
  <c r="AB907" i="10"/>
  <c r="AV906" i="10"/>
  <c r="AB905" i="10"/>
  <c r="AA905" i="10" s="1"/>
  <c r="R905" i="10" s="1"/>
  <c r="DD905" i="10" s="1"/>
  <c r="BG904" i="10"/>
  <c r="AU904" i="10" s="1"/>
  <c r="AB899" i="10"/>
  <c r="BD898" i="10"/>
  <c r="AT898" i="10" s="1"/>
  <c r="BC894" i="10"/>
  <c r="AS894" i="10" s="1"/>
  <c r="AZ892" i="10"/>
  <c r="AR892" i="10" s="1"/>
  <c r="W891" i="10"/>
  <c r="W884" i="10"/>
  <c r="AK884" i="10" s="1"/>
  <c r="AX881" i="10"/>
  <c r="AQ881" i="10" s="1"/>
  <c r="AW881" i="10"/>
  <c r="AP881" i="10" s="1"/>
  <c r="AZ880" i="10"/>
  <c r="AR880" i="10" s="1"/>
  <c r="AV880" i="10"/>
  <c r="AP880" i="10" s="1"/>
  <c r="AZ876" i="10"/>
  <c r="AR876" i="10" s="1"/>
  <c r="BB875" i="10"/>
  <c r="AS875" i="10" s="1"/>
  <c r="AB873" i="10"/>
  <c r="AA873" i="10" s="1"/>
  <c r="R873" i="10" s="1"/>
  <c r="DD873" i="10" s="1"/>
  <c r="AZ872" i="10"/>
  <c r="AR872" i="10" s="1"/>
  <c r="BD872" i="10"/>
  <c r="AT872" i="10" s="1"/>
  <c r="BB871" i="10"/>
  <c r="AS871" i="10" s="1"/>
  <c r="W867" i="10"/>
  <c r="AX865" i="10"/>
  <c r="AQ865" i="10" s="1"/>
  <c r="BF863" i="10"/>
  <c r="AU863" i="10" s="1"/>
  <c r="BF861" i="10"/>
  <c r="AU861" i="10" s="1"/>
  <c r="AB857" i="10"/>
  <c r="AA857" i="10" s="1"/>
  <c r="R857" i="10" s="1"/>
  <c r="DD857" i="10" s="1"/>
  <c r="W855" i="10"/>
  <c r="AF855" i="10" s="1"/>
  <c r="AL853" i="10"/>
  <c r="BE853" i="10"/>
  <c r="AT853" i="10" s="1"/>
  <c r="AV852" i="10"/>
  <c r="AP852" i="10" s="1"/>
  <c r="W852" i="10"/>
  <c r="AV850" i="10"/>
  <c r="AP850" i="10" s="1"/>
  <c r="W848" i="10"/>
  <c r="BD846" i="10"/>
  <c r="AT846" i="10" s="1"/>
  <c r="W845" i="10"/>
  <c r="BB843" i="10"/>
  <c r="AS843" i="10" s="1"/>
  <c r="AX843" i="10"/>
  <c r="AQ843" i="10" s="1"/>
  <c r="AB843" i="10"/>
  <c r="AA843" i="10" s="1"/>
  <c r="R843" i="10" s="1"/>
  <c r="DD843" i="10" s="1"/>
  <c r="AV842" i="10"/>
  <c r="AP842" i="10" s="1"/>
  <c r="AB841" i="10"/>
  <c r="AA841" i="10" s="1"/>
  <c r="R841" i="10" s="1"/>
  <c r="DD841" i="10" s="1"/>
  <c r="BG840" i="10"/>
  <c r="AU840" i="10" s="1"/>
  <c r="BG836" i="10"/>
  <c r="AU836" i="10" s="1"/>
  <c r="BF833" i="10"/>
  <c r="AU833" i="10" s="1"/>
  <c r="AX831" i="10"/>
  <c r="AQ831" i="10" s="1"/>
  <c r="BF829" i="10"/>
  <c r="AU829" i="10" s="1"/>
  <c r="AZ828" i="10"/>
  <c r="AR828" i="10" s="1"/>
  <c r="BD824" i="10"/>
  <c r="AT824" i="10" s="1"/>
  <c r="AY824" i="10"/>
  <c r="AQ824" i="10" s="1"/>
  <c r="BF817" i="10"/>
  <c r="AU817" i="10" s="1"/>
  <c r="BE813" i="10"/>
  <c r="AT813" i="10" s="1"/>
  <c r="W813" i="10"/>
  <c r="AX811" i="10"/>
  <c r="AQ811" i="10" s="1"/>
  <c r="BD810" i="10"/>
  <c r="AT810" i="10" s="1"/>
  <c r="BF809" i="10"/>
  <c r="AU809" i="10" s="1"/>
  <c r="AV806" i="10"/>
  <c r="AP806" i="10" s="1"/>
  <c r="BF803" i="10"/>
  <c r="AU803" i="10" s="1"/>
  <c r="W803" i="10"/>
  <c r="AJ803" i="10" s="1"/>
  <c r="AX801" i="10"/>
  <c r="AQ801" i="10" s="1"/>
  <c r="BF799" i="10"/>
  <c r="AU799" i="10" s="1"/>
  <c r="BF797" i="10"/>
  <c r="AU797" i="10" s="1"/>
  <c r="AV790" i="10"/>
  <c r="AP790" i="10" s="1"/>
  <c r="AX789" i="10"/>
  <c r="AQ789" i="10" s="1"/>
  <c r="Z789" i="10"/>
  <c r="N789" i="10" s="1"/>
  <c r="DB789" i="10" s="1"/>
  <c r="BD788" i="10"/>
  <c r="AT788" i="10" s="1"/>
  <c r="AY788" i="10"/>
  <c r="AQ788" i="10" s="1"/>
  <c r="BB787" i="10"/>
  <c r="AS787" i="10" s="1"/>
  <c r="AV786" i="10"/>
  <c r="AP786" i="10" s="1"/>
  <c r="W784" i="10"/>
  <c r="BA779" i="10"/>
  <c r="AR779" i="10" s="1"/>
  <c r="AF779" i="10"/>
  <c r="BD778" i="10"/>
  <c r="AT778" i="10" s="1"/>
  <c r="AW777" i="10"/>
  <c r="AP777" i="10" s="1"/>
  <c r="BD776" i="10"/>
  <c r="AT776" i="10" s="1"/>
  <c r="BG772" i="10"/>
  <c r="AU772" i="10" s="1"/>
  <c r="BF769" i="10"/>
  <c r="AU769" i="10" s="1"/>
  <c r="AX767" i="10"/>
  <c r="AQ767" i="10" s="1"/>
  <c r="AB761" i="10"/>
  <c r="AA761" i="10" s="1"/>
  <c r="R761" i="10" s="1"/>
  <c r="DD761" i="10" s="1"/>
  <c r="AX761" i="10"/>
  <c r="AQ761" i="10" s="1"/>
  <c r="BF761" i="10"/>
  <c r="AU761" i="10" s="1"/>
  <c r="W756" i="10"/>
  <c r="AB749" i="10"/>
  <c r="AA749" i="10" s="1"/>
  <c r="R749" i="10" s="1"/>
  <c r="DD749" i="10" s="1"/>
  <c r="AX749" i="10"/>
  <c r="AQ749" i="10" s="1"/>
  <c r="BE749" i="10"/>
  <c r="AT749" i="10" s="1"/>
  <c r="W747" i="10"/>
  <c r="AJ747" i="10" s="1"/>
  <c r="BC746" i="10"/>
  <c r="AS746" i="10" s="1"/>
  <c r="AB745" i="10"/>
  <c r="AA745" i="10" s="1"/>
  <c r="R745" i="10" s="1"/>
  <c r="DD745" i="10" s="1"/>
  <c r="BF745" i="10"/>
  <c r="AU745" i="10" s="1"/>
  <c r="W744" i="10"/>
  <c r="AK744" i="10" s="1"/>
  <c r="AW743" i="10"/>
  <c r="AP743" i="10" s="1"/>
  <c r="AC742" i="10"/>
  <c r="AA742" i="10" s="1"/>
  <c r="R742" i="10" s="1"/>
  <c r="DD742" i="10" s="1"/>
  <c r="BC742" i="10"/>
  <c r="AS742" i="10" s="1"/>
  <c r="AG740" i="10"/>
  <c r="AK740" i="10"/>
  <c r="AC738" i="10"/>
  <c r="AA738" i="10" s="1"/>
  <c r="R738" i="10" s="1"/>
  <c r="DD738" i="10" s="1"/>
  <c r="BD738" i="10"/>
  <c r="AT738" i="10" s="1"/>
  <c r="AX737" i="10"/>
  <c r="AQ737" i="10" s="1"/>
  <c r="AZ736" i="10"/>
  <c r="AR736" i="10" s="1"/>
  <c r="BD734" i="10"/>
  <c r="AT734" i="10" s="1"/>
  <c r="AW733" i="10"/>
  <c r="AP733" i="10" s="1"/>
  <c r="BD732" i="10"/>
  <c r="AT732" i="10" s="1"/>
  <c r="BA727" i="10"/>
  <c r="AR727" i="10" s="1"/>
  <c r="AN727" i="10"/>
  <c r="AF727" i="10"/>
  <c r="W724" i="10"/>
  <c r="Y724" i="10" s="1"/>
  <c r="J724" i="10" s="1"/>
  <c r="CZ724" i="10" s="1"/>
  <c r="W720" i="10"/>
  <c r="AC714" i="10"/>
  <c r="AA714" i="10" s="1"/>
  <c r="R714" i="10" s="1"/>
  <c r="DD714" i="10" s="1"/>
  <c r="AN713" i="10"/>
  <c r="AB711" i="10"/>
  <c r="BF709" i="10"/>
  <c r="AU709" i="10" s="1"/>
  <c r="W708" i="10"/>
  <c r="BB707" i="10"/>
  <c r="AS707" i="10" s="1"/>
  <c r="W707" i="10"/>
  <c r="AF707" i="10" s="1"/>
  <c r="W704" i="10"/>
  <c r="AW701" i="10"/>
  <c r="AP701" i="10" s="1"/>
  <c r="W700" i="10"/>
  <c r="Y700" i="10" s="1"/>
  <c r="J700" i="10" s="1"/>
  <c r="CZ700" i="10" s="1"/>
  <c r="BE697" i="10"/>
  <c r="AT697" i="10" s="1"/>
  <c r="AW695" i="10"/>
  <c r="AP695" i="10" s="1"/>
  <c r="BC694" i="10"/>
  <c r="AS694" i="10" s="1"/>
  <c r="BC682" i="10"/>
  <c r="AS682" i="10" s="1"/>
  <c r="W676" i="10"/>
  <c r="BC674" i="10"/>
  <c r="AS674" i="10" s="1"/>
  <c r="AO672" i="10"/>
  <c r="AJ669" i="10"/>
  <c r="BD666" i="10"/>
  <c r="AT666" i="10" s="1"/>
  <c r="AC666" i="10"/>
  <c r="AA666" i="10" s="1"/>
  <c r="R666" i="10" s="1"/>
  <c r="DD666" i="10" s="1"/>
  <c r="AE664" i="10"/>
  <c r="AV664" i="10"/>
  <c r="AP664" i="10" s="1"/>
  <c r="BD662" i="10"/>
  <c r="AT662" i="10" s="1"/>
  <c r="AZ660" i="10"/>
  <c r="BF659" i="10"/>
  <c r="AU659" i="10" s="1"/>
  <c r="W657" i="10"/>
  <c r="W655" i="10"/>
  <c r="AF655" i="10" s="1"/>
  <c r="AC650" i="10"/>
  <c r="AA650" i="10" s="1"/>
  <c r="R650" i="10" s="1"/>
  <c r="DD650" i="10" s="1"/>
  <c r="AY648" i="10"/>
  <c r="AQ648" i="10" s="1"/>
  <c r="AC634" i="10"/>
  <c r="AA634" i="10" s="1"/>
  <c r="R634" i="10" s="1"/>
  <c r="DD634" i="10" s="1"/>
  <c r="AN629" i="10"/>
  <c r="AL629" i="10"/>
  <c r="BE625" i="10"/>
  <c r="AT625" i="10" s="1"/>
  <c r="AY624" i="10"/>
  <c r="AQ624" i="10" s="1"/>
  <c r="BF621" i="10"/>
  <c r="AU621" i="10" s="1"/>
  <c r="AV616" i="10"/>
  <c r="AP616" i="10" s="1"/>
  <c r="AC614" i="10"/>
  <c r="AA614" i="10" s="1"/>
  <c r="R614" i="10" s="1"/>
  <c r="DD614" i="10" s="1"/>
  <c r="W611" i="10"/>
  <c r="AN611" i="10" s="1"/>
  <c r="Z609" i="10"/>
  <c r="N609" i="10" s="1"/>
  <c r="DB609" i="10" s="1"/>
  <c r="BE609" i="10"/>
  <c r="AT609" i="10" s="1"/>
  <c r="AY608" i="10"/>
  <c r="AQ608" i="10" s="1"/>
  <c r="AD605" i="10"/>
  <c r="AN605" i="10"/>
  <c r="AN603" i="10"/>
  <c r="AV600" i="10"/>
  <c r="AP600" i="10" s="1"/>
  <c r="AC598" i="10"/>
  <c r="AA598" i="10" s="1"/>
  <c r="R598" i="10" s="1"/>
  <c r="DD598" i="10" s="1"/>
  <c r="AZ596" i="10"/>
  <c r="AR596" i="10" s="1"/>
  <c r="BF595" i="10"/>
  <c r="AU595" i="10" s="1"/>
  <c r="W593" i="10"/>
  <c r="W591" i="10"/>
  <c r="AC586" i="10"/>
  <c r="AA586" i="10" s="1"/>
  <c r="R586" i="10" s="1"/>
  <c r="DD586" i="10" s="1"/>
  <c r="AY584" i="10"/>
  <c r="AQ584" i="10" s="1"/>
  <c r="AC570" i="10"/>
  <c r="AA570" i="10" s="1"/>
  <c r="R570" i="10" s="1"/>
  <c r="DD570" i="10" s="1"/>
  <c r="AN565" i="10"/>
  <c r="AL565" i="10"/>
  <c r="BE561" i="10"/>
  <c r="AT561" i="10" s="1"/>
  <c r="AY560" i="10"/>
  <c r="AQ560" i="10" s="1"/>
  <c r="BF557" i="10"/>
  <c r="AU557" i="10" s="1"/>
  <c r="AV548" i="10"/>
  <c r="AP548" i="10" s="1"/>
  <c r="BG548" i="10"/>
  <c r="AU548" i="10" s="1"/>
  <c r="AY544" i="10"/>
  <c r="AQ544" i="10" s="1"/>
  <c r="AZ540" i="10"/>
  <c r="AR540" i="10" s="1"/>
  <c r="AB535" i="10"/>
  <c r="AA535" i="10" s="1"/>
  <c r="R535" i="10" s="1"/>
  <c r="DD535" i="10" s="1"/>
  <c r="W531" i="10"/>
  <c r="AN531" i="10" s="1"/>
  <c r="BE529" i="10"/>
  <c r="AT529" i="10" s="1"/>
  <c r="W515" i="10"/>
  <c r="AN515" i="10" s="1"/>
  <c r="BD514" i="10"/>
  <c r="AT514" i="10" s="1"/>
  <c r="AV514" i="10"/>
  <c r="AP514" i="10" s="1"/>
  <c r="W513" i="10"/>
  <c r="AY512" i="10"/>
  <c r="AQ512" i="10" s="1"/>
  <c r="BD508" i="10"/>
  <c r="AT508" i="10" s="1"/>
  <c r="AZ504" i="10"/>
  <c r="AR504" i="10" s="1"/>
  <c r="BF503" i="10"/>
  <c r="AU503" i="10" s="1"/>
  <c r="BD498" i="10"/>
  <c r="AT498" i="10" s="1"/>
  <c r="BC498" i="10"/>
  <c r="AS498" i="10" s="1"/>
  <c r="W497" i="10"/>
  <c r="AY496" i="10"/>
  <c r="AQ496" i="10" s="1"/>
  <c r="BD492" i="10"/>
  <c r="AT492" i="10" s="1"/>
  <c r="AX481" i="10"/>
  <c r="AQ481" i="10" s="1"/>
  <c r="AZ480" i="10"/>
  <c r="AR480" i="10" s="1"/>
  <c r="AV480" i="10"/>
  <c r="AP480" i="10" s="1"/>
  <c r="AX479" i="10"/>
  <c r="AQ479" i="10" s="1"/>
  <c r="W471" i="10"/>
  <c r="BF467" i="10"/>
  <c r="AU467" i="10" s="1"/>
  <c r="AX465" i="10"/>
  <c r="AQ465" i="10" s="1"/>
  <c r="AZ464" i="10"/>
  <c r="AR464" i="10" s="1"/>
  <c r="AV464" i="10"/>
  <c r="AP464" i="10" s="1"/>
  <c r="AX463" i="10"/>
  <c r="AQ463" i="10" s="1"/>
  <c r="BF455" i="10"/>
  <c r="AU455" i="10" s="1"/>
  <c r="BD450" i="10"/>
  <c r="AT450" i="10" s="1"/>
  <c r="BC450" i="10"/>
  <c r="AS450" i="10" s="1"/>
  <c r="W449" i="10"/>
  <c r="AY448" i="10"/>
  <c r="AQ448" i="10" s="1"/>
  <c r="BD444" i="10"/>
  <c r="AT444" i="10" s="1"/>
  <c r="AZ440" i="10"/>
  <c r="AR440" i="10" s="1"/>
  <c r="BF439" i="10"/>
  <c r="AU439" i="10" s="1"/>
  <c r="BD434" i="10"/>
  <c r="AT434" i="10" s="1"/>
  <c r="BC434" i="10"/>
  <c r="AS434" i="10" s="1"/>
  <c r="W433" i="10"/>
  <c r="AJ433" i="10" s="1"/>
  <c r="AY432" i="10"/>
  <c r="AQ432" i="10" s="1"/>
  <c r="BD428" i="10"/>
  <c r="AT428" i="10" s="1"/>
  <c r="BD426" i="10"/>
  <c r="AT426" i="10" s="1"/>
  <c r="AV424" i="10"/>
  <c r="AP424" i="10" s="1"/>
  <c r="AB421" i="10"/>
  <c r="AA421" i="10" s="1"/>
  <c r="R421" i="10" s="1"/>
  <c r="DD421" i="10" s="1"/>
  <c r="AW421" i="10"/>
  <c r="AP421" i="10" s="1"/>
  <c r="BG420" i="10"/>
  <c r="AU420" i="10" s="1"/>
  <c r="AK420" i="10"/>
  <c r="BD420" i="10"/>
  <c r="AT420" i="10" s="1"/>
  <c r="BD416" i="10"/>
  <c r="AT416" i="10" s="1"/>
  <c r="BD414" i="10"/>
  <c r="AT414" i="10" s="1"/>
  <c r="AC414" i="10"/>
  <c r="AA414" i="10" s="1"/>
  <c r="R414" i="10" s="1"/>
  <c r="DD414" i="10" s="1"/>
  <c r="W413" i="10"/>
  <c r="BF411" i="10"/>
  <c r="AU411" i="10" s="1"/>
  <c r="BD406" i="10"/>
  <c r="AT406" i="10" s="1"/>
  <c r="L403" i="10"/>
  <c r="BF403" i="10"/>
  <c r="AU403" i="10" s="1"/>
  <c r="AW401" i="10"/>
  <c r="AP401" i="10" s="1"/>
  <c r="AW399" i="10"/>
  <c r="AP399" i="10" s="1"/>
  <c r="BA399" i="10"/>
  <c r="AR399" i="10" s="1"/>
  <c r="W397" i="10"/>
  <c r="AN397" i="10" s="1"/>
  <c r="AB397" i="10"/>
  <c r="BE397" i="10"/>
  <c r="AT397" i="10" s="1"/>
  <c r="AH389" i="10"/>
  <c r="AN389" i="10"/>
  <c r="AE388" i="10"/>
  <c r="AK388" i="10"/>
  <c r="AW327" i="10"/>
  <c r="AP327" i="10" s="1"/>
  <c r="W327" i="10"/>
  <c r="AX287" i="10"/>
  <c r="AO1006" i="1"/>
  <c r="AO954" i="1"/>
  <c r="AO942" i="1"/>
  <c r="AO890" i="1"/>
  <c r="AO882" i="1"/>
  <c r="AO854" i="1"/>
  <c r="AG818" i="1"/>
  <c r="AY1012" i="10"/>
  <c r="AQ1012" i="10" s="1"/>
  <c r="BC1006" i="10"/>
  <c r="AS1006" i="10" s="1"/>
  <c r="AY1004" i="10"/>
  <c r="AQ1004" i="10" s="1"/>
  <c r="BA1003" i="10"/>
  <c r="AR1003" i="10" s="1"/>
  <c r="AJ1003" i="10"/>
  <c r="AB1001" i="10"/>
  <c r="AA1001" i="10" s="1"/>
  <c r="R1001" i="10" s="1"/>
  <c r="DD1001" i="10" s="1"/>
  <c r="BD998" i="10"/>
  <c r="AT998" i="10" s="1"/>
  <c r="Z981" i="10"/>
  <c r="N981" i="10" s="1"/>
  <c r="DB981" i="10" s="1"/>
  <c r="AY952" i="10"/>
  <c r="AQ952" i="10" s="1"/>
  <c r="W936" i="10"/>
  <c r="W927" i="10"/>
  <c r="AJ927" i="10" s="1"/>
  <c r="AH925" i="10"/>
  <c r="Z917" i="10"/>
  <c r="N917" i="10" s="1"/>
  <c r="DB917" i="10" s="1"/>
  <c r="AY888" i="10"/>
  <c r="W872" i="10"/>
  <c r="W863" i="10"/>
  <c r="AF863" i="10" s="1"/>
  <c r="AH861" i="10"/>
  <c r="Z853" i="10"/>
  <c r="N853" i="10" s="1"/>
  <c r="DB853" i="10" s="1"/>
  <c r="BD834" i="10"/>
  <c r="AT834" i="10" s="1"/>
  <c r="AW817" i="10"/>
  <c r="AP817" i="10" s="1"/>
  <c r="AV816" i="10"/>
  <c r="AP816" i="10" s="1"/>
  <c r="W799" i="10"/>
  <c r="AF799" i="10" s="1"/>
  <c r="BE789" i="10"/>
  <c r="AT789" i="10" s="1"/>
  <c r="W788" i="10"/>
  <c r="BD770" i="10"/>
  <c r="AT770" i="10" s="1"/>
  <c r="BG764" i="10"/>
  <c r="AU764" i="10" s="1"/>
  <c r="AY764" i="10"/>
  <c r="AW759" i="10"/>
  <c r="AP759" i="10" s="1"/>
  <c r="BA755" i="10"/>
  <c r="AR755" i="10" s="1"/>
  <c r="BD748" i="10"/>
  <c r="AT748" i="10" s="1"/>
  <c r="AB747" i="10"/>
  <c r="AA747" i="10" s="1"/>
  <c r="R747" i="10" s="1"/>
  <c r="DD747" i="10" s="1"/>
  <c r="BB747" i="10"/>
  <c r="AS747" i="10" s="1"/>
  <c r="AC746" i="10"/>
  <c r="AA746" i="10" s="1"/>
  <c r="R746" i="10" s="1"/>
  <c r="DD746" i="10" s="1"/>
  <c r="AE744" i="10"/>
  <c r="AZ744" i="10"/>
  <c r="AR744" i="10" s="1"/>
  <c r="AX731" i="10"/>
  <c r="BF731" i="10"/>
  <c r="AU731" i="10" s="1"/>
  <c r="AW731" i="10"/>
  <c r="AP731" i="10" s="1"/>
  <c r="AW727" i="10"/>
  <c r="AP727" i="10" s="1"/>
  <c r="AV726" i="10"/>
  <c r="AY724" i="10"/>
  <c r="AQ724" i="10" s="1"/>
  <c r="AZ724" i="10"/>
  <c r="BA723" i="10"/>
  <c r="BB723" i="10"/>
  <c r="AS723" i="10" s="1"/>
  <c r="BC722" i="10"/>
  <c r="AS722" i="10" s="1"/>
  <c r="AV720" i="10"/>
  <c r="AP720" i="10" s="1"/>
  <c r="AB713" i="10"/>
  <c r="AA713" i="10" s="1"/>
  <c r="R713" i="10" s="1"/>
  <c r="DD713" i="10" s="1"/>
  <c r="BF713" i="10"/>
  <c r="AU713" i="10" s="1"/>
  <c r="AZ708" i="10"/>
  <c r="AR708" i="10" s="1"/>
  <c r="AW707" i="10"/>
  <c r="AP707" i="10" s="1"/>
  <c r="BA707" i="10"/>
  <c r="AR707" i="10" s="1"/>
  <c r="AE704" i="10"/>
  <c r="Y704" i="10"/>
  <c r="J704" i="10" s="1"/>
  <c r="CZ704" i="10" s="1"/>
  <c r="AO704" i="10"/>
  <c r="BG700" i="10"/>
  <c r="AU700" i="10" s="1"/>
  <c r="BF699" i="10"/>
  <c r="AU699" i="10" s="1"/>
  <c r="AJ697" i="10"/>
  <c r="Z697" i="10"/>
  <c r="N697" i="10" s="1"/>
  <c r="DB697" i="10" s="1"/>
  <c r="AD697" i="10"/>
  <c r="AN697" i="10"/>
  <c r="BF689" i="10"/>
  <c r="AU689" i="10" s="1"/>
  <c r="BD688" i="10"/>
  <c r="AT688" i="10" s="1"/>
  <c r="AZ688" i="10"/>
  <c r="AR688" i="10" s="1"/>
  <c r="AB685" i="10"/>
  <c r="AA685" i="10" s="1"/>
  <c r="R685" i="10" s="1"/>
  <c r="DD685" i="10" s="1"/>
  <c r="AV684" i="10"/>
  <c r="AP684" i="10" s="1"/>
  <c r="AL681" i="10"/>
  <c r="AF681" i="10"/>
  <c r="AW679" i="10"/>
  <c r="AP679" i="10" s="1"/>
  <c r="AB679" i="10"/>
  <c r="AA679" i="10" s="1"/>
  <c r="R679" i="10" s="1"/>
  <c r="DD679" i="10" s="1"/>
  <c r="BF679" i="10"/>
  <c r="AU679" i="10" s="1"/>
  <c r="AZ676" i="10"/>
  <c r="AR676" i="10" s="1"/>
  <c r="BB675" i="10"/>
  <c r="AS675" i="10" s="1"/>
  <c r="AN673" i="10"/>
  <c r="AF673" i="10"/>
  <c r="AJ673" i="10"/>
  <c r="AB669" i="10"/>
  <c r="AA669" i="10" s="1"/>
  <c r="R669" i="10" s="1"/>
  <c r="DD669" i="10" s="1"/>
  <c r="AW669" i="10"/>
  <c r="AP669" i="10" s="1"/>
  <c r="AX667" i="10"/>
  <c r="AQ667" i="10" s="1"/>
  <c r="BF667" i="10"/>
  <c r="AU667" i="10" s="1"/>
  <c r="AN661" i="10"/>
  <c r="AL661" i="10"/>
  <c r="BE657" i="10"/>
  <c r="AT657" i="10" s="1"/>
  <c r="AY656" i="10"/>
  <c r="AQ656" i="10" s="1"/>
  <c r="BF653" i="10"/>
  <c r="AU653" i="10" s="1"/>
  <c r="AV648" i="10"/>
  <c r="AP648" i="10" s="1"/>
  <c r="AC646" i="10"/>
  <c r="AA646" i="10" s="1"/>
  <c r="R646" i="10" s="1"/>
  <c r="DD646" i="10" s="1"/>
  <c r="W643" i="10"/>
  <c r="BE641" i="10"/>
  <c r="AT641" i="10" s="1"/>
  <c r="AY640" i="10"/>
  <c r="AQ640" i="10" s="1"/>
  <c r="AD637" i="10"/>
  <c r="AN637" i="10"/>
  <c r="AF635" i="10"/>
  <c r="AN635" i="10"/>
  <c r="AV632" i="10"/>
  <c r="AP632" i="10" s="1"/>
  <c r="AC630" i="10"/>
  <c r="AA630" i="10" s="1"/>
  <c r="R630" i="10" s="1"/>
  <c r="DD630" i="10" s="1"/>
  <c r="AZ628" i="10"/>
  <c r="AR628" i="10" s="1"/>
  <c r="BF627" i="10"/>
  <c r="AU627" i="10" s="1"/>
  <c r="W625" i="10"/>
  <c r="W623" i="10"/>
  <c r="AC618" i="10"/>
  <c r="AA618" i="10" s="1"/>
  <c r="R618" i="10" s="1"/>
  <c r="DD618" i="10" s="1"/>
  <c r="AY616" i="10"/>
  <c r="AQ616" i="10" s="1"/>
  <c r="AC602" i="10"/>
  <c r="AA602" i="10" s="1"/>
  <c r="R602" i="10" s="1"/>
  <c r="DD602" i="10" s="1"/>
  <c r="AN597" i="10"/>
  <c r="AL597" i="10"/>
  <c r="BE593" i="10"/>
  <c r="AT593" i="10" s="1"/>
  <c r="AY592" i="10"/>
  <c r="AQ592" i="10" s="1"/>
  <c r="AF591" i="10"/>
  <c r="BF589" i="10"/>
  <c r="AU589" i="10" s="1"/>
  <c r="AV584" i="10"/>
  <c r="AP584" i="10" s="1"/>
  <c r="AC582" i="10"/>
  <c r="AA582" i="10" s="1"/>
  <c r="R582" i="10" s="1"/>
  <c r="DD582" i="10" s="1"/>
  <c r="W579" i="10"/>
  <c r="Z577" i="10"/>
  <c r="N577" i="10" s="1"/>
  <c r="DB577" i="10" s="1"/>
  <c r="BE577" i="10"/>
  <c r="AT577" i="10" s="1"/>
  <c r="AY576" i="10"/>
  <c r="AQ576" i="10" s="1"/>
  <c r="AD573" i="10"/>
  <c r="AN573" i="10"/>
  <c r="AF571" i="10"/>
  <c r="AN571" i="10"/>
  <c r="AV568" i="10"/>
  <c r="AP568" i="10" s="1"/>
  <c r="AC566" i="10"/>
  <c r="AA566" i="10" s="1"/>
  <c r="R566" i="10" s="1"/>
  <c r="DD566" i="10" s="1"/>
  <c r="AZ564" i="10"/>
  <c r="AR564" i="10" s="1"/>
  <c r="BF563" i="10"/>
  <c r="AU563" i="10" s="1"/>
  <c r="W561" i="10"/>
  <c r="W559" i="10"/>
  <c r="AC554" i="10"/>
  <c r="AA554" i="10" s="1"/>
  <c r="R554" i="10" s="1"/>
  <c r="DD554" i="10" s="1"/>
  <c r="BB551" i="10"/>
  <c r="AS551" i="10" s="1"/>
  <c r="AC546" i="10"/>
  <c r="AA546" i="10" s="1"/>
  <c r="R546" i="10" s="1"/>
  <c r="DD546" i="10" s="1"/>
  <c r="W545" i="10"/>
  <c r="AF545" i="10" s="1"/>
  <c r="BB543" i="10"/>
  <c r="AS543" i="10" s="1"/>
  <c r="BF541" i="10"/>
  <c r="AU541" i="10" s="1"/>
  <c r="BG540" i="10"/>
  <c r="AU540" i="10" s="1"/>
  <c r="AC538" i="10"/>
  <c r="AA538" i="10" s="1"/>
  <c r="R538" i="10" s="1"/>
  <c r="DD538" i="10" s="1"/>
  <c r="BE537" i="10"/>
  <c r="AT537" i="10" s="1"/>
  <c r="W537" i="10"/>
  <c r="BB535" i="10"/>
  <c r="AS535" i="10" s="1"/>
  <c r="AB523" i="10"/>
  <c r="AA523" i="10" s="1"/>
  <c r="R523" i="10" s="1"/>
  <c r="DD523" i="10" s="1"/>
  <c r="AV518" i="10"/>
  <c r="AP518" i="10" s="1"/>
  <c r="AX517" i="10"/>
  <c r="AQ517" i="10" s="1"/>
  <c r="AX513" i="10"/>
  <c r="AQ513" i="10" s="1"/>
  <c r="AZ512" i="10"/>
  <c r="AR512" i="10" s="1"/>
  <c r="AV512" i="10"/>
  <c r="AP512" i="10" s="1"/>
  <c r="AX511" i="10"/>
  <c r="AQ511" i="10" s="1"/>
  <c r="BF499" i="10"/>
  <c r="AU499" i="10" s="1"/>
  <c r="AX497" i="10"/>
  <c r="AQ497" i="10" s="1"/>
  <c r="AZ496" i="10"/>
  <c r="AR496" i="10" s="1"/>
  <c r="AV496" i="10"/>
  <c r="AP496" i="10" s="1"/>
  <c r="AX495" i="10"/>
  <c r="AQ495" i="10" s="1"/>
  <c r="BF487" i="10"/>
  <c r="AU487" i="10" s="1"/>
  <c r="BC482" i="10"/>
  <c r="AS482" i="10" s="1"/>
  <c r="AZ472" i="10"/>
  <c r="AR472" i="10" s="1"/>
  <c r="BF471" i="10"/>
  <c r="AU471" i="10" s="1"/>
  <c r="BC466" i="10"/>
  <c r="AS466" i="10" s="1"/>
  <c r="AX449" i="10"/>
  <c r="AQ449" i="10" s="1"/>
  <c r="AZ448" i="10"/>
  <c r="AR448" i="10" s="1"/>
  <c r="AV448" i="10"/>
  <c r="AP448" i="10" s="1"/>
  <c r="AX447" i="10"/>
  <c r="AQ447" i="10" s="1"/>
  <c r="BF435" i="10"/>
  <c r="AU435" i="10" s="1"/>
  <c r="AX433" i="10"/>
  <c r="AQ433" i="10" s="1"/>
  <c r="AZ432" i="10"/>
  <c r="AR432" i="10" s="1"/>
  <c r="AV432" i="10"/>
  <c r="AP432" i="10" s="1"/>
  <c r="AX431" i="10"/>
  <c r="AQ431" i="10" s="1"/>
  <c r="AB425" i="10"/>
  <c r="AA425" i="10" s="1"/>
  <c r="R425" i="10" s="1"/>
  <c r="DD425" i="10" s="1"/>
  <c r="BC418" i="10"/>
  <c r="AS418" i="10" s="1"/>
  <c r="AD417" i="10"/>
  <c r="AF417" i="10"/>
  <c r="AN417" i="10"/>
  <c r="AB413" i="10"/>
  <c r="AA413" i="10" s="1"/>
  <c r="R413" i="10" s="1"/>
  <c r="DD413" i="10" s="1"/>
  <c r="BF413" i="10"/>
  <c r="AU413" i="10" s="1"/>
  <c r="AB407" i="10"/>
  <c r="AA407" i="10" s="1"/>
  <c r="R407" i="10" s="1"/>
  <c r="DD407" i="10" s="1"/>
  <c r="BF407" i="10"/>
  <c r="AU407" i="10" s="1"/>
  <c r="BF405" i="10"/>
  <c r="AE404" i="10"/>
  <c r="BG404" i="10"/>
  <c r="AU404" i="10" s="1"/>
  <c r="W401" i="10"/>
  <c r="AB399" i="10"/>
  <c r="AA399" i="10" s="1"/>
  <c r="R399" i="10" s="1"/>
  <c r="DD399" i="10" s="1"/>
  <c r="W399" i="10"/>
  <c r="AX397" i="10"/>
  <c r="Z397" i="10"/>
  <c r="N397" i="10" s="1"/>
  <c r="DB397" i="10" s="1"/>
  <c r="AJ389" i="10"/>
  <c r="W369" i="10"/>
  <c r="AJ369" i="10" s="1"/>
  <c r="AW369" i="10"/>
  <c r="AP369" i="10" s="1"/>
  <c r="AF365" i="10"/>
  <c r="AY350" i="10"/>
  <c r="AQ350" i="10" s="1"/>
  <c r="AD327" i="10"/>
  <c r="W303" i="10"/>
  <c r="AN303" i="10" s="1"/>
  <c r="AX303" i="10"/>
  <c r="AX295" i="10"/>
  <c r="W295" i="10"/>
  <c r="AN295" i="10" s="1"/>
  <c r="AO986" i="1"/>
  <c r="AO914" i="1"/>
  <c r="AO910" i="1"/>
  <c r="AO588" i="1"/>
  <c r="AG588" i="1"/>
  <c r="W763" i="10"/>
  <c r="W761" i="10"/>
  <c r="W757" i="10"/>
  <c r="AY756" i="10"/>
  <c r="AQ756" i="10" s="1"/>
  <c r="BC754" i="10"/>
  <c r="AS754" i="10" s="1"/>
  <c r="BF753" i="10"/>
  <c r="AU753" i="10" s="1"/>
  <c r="BB751" i="10"/>
  <c r="AS751" i="10" s="1"/>
  <c r="W748" i="10"/>
  <c r="AV746" i="10"/>
  <c r="AP746" i="10" s="1"/>
  <c r="AW745" i="10"/>
  <c r="AP745" i="10" s="1"/>
  <c r="AY744" i="10"/>
  <c r="AQ744" i="10" s="1"/>
  <c r="AO740" i="10"/>
  <c r="W739" i="10"/>
  <c r="AV738" i="10"/>
  <c r="AP738" i="10" s="1"/>
  <c r="AB737" i="10"/>
  <c r="AA737" i="10" s="1"/>
  <c r="R737" i="10" s="1"/>
  <c r="DD737" i="10" s="1"/>
  <c r="BG736" i="10"/>
  <c r="AU736" i="10" s="1"/>
  <c r="BA735" i="10"/>
  <c r="AR735" i="10" s="1"/>
  <c r="Z733" i="10"/>
  <c r="N733" i="10" s="1"/>
  <c r="DB733" i="10" s="1"/>
  <c r="AZ728" i="10"/>
  <c r="AR728" i="10" s="1"/>
  <c r="BD722" i="10"/>
  <c r="AT722" i="10" s="1"/>
  <c r="W721" i="10"/>
  <c r="Z721" i="10" s="1"/>
  <c r="N721" i="10" s="1"/>
  <c r="DB721" i="10" s="1"/>
  <c r="BG720" i="10"/>
  <c r="AU720" i="10" s="1"/>
  <c r="AH717" i="10"/>
  <c r="AY716" i="10"/>
  <c r="AQ716" i="10" s="1"/>
  <c r="AX715" i="10"/>
  <c r="AV714" i="10"/>
  <c r="AP714" i="10" s="1"/>
  <c r="BD710" i="10"/>
  <c r="AT710" i="10" s="1"/>
  <c r="W709" i="10"/>
  <c r="BD706" i="10"/>
  <c r="AT706" i="10" s="1"/>
  <c r="AV704" i="10"/>
  <c r="AP704" i="10" s="1"/>
  <c r="BF703" i="10"/>
  <c r="AU703" i="10" s="1"/>
  <c r="AX701" i="10"/>
  <c r="AQ701" i="10" s="1"/>
  <c r="W701" i="10"/>
  <c r="Z701" i="10" s="1"/>
  <c r="N701" i="10" s="1"/>
  <c r="DB701" i="10" s="1"/>
  <c r="AV700" i="10"/>
  <c r="AP700" i="10" s="1"/>
  <c r="W699" i="10"/>
  <c r="BD694" i="10"/>
  <c r="AT694" i="10" s="1"/>
  <c r="BF693" i="10"/>
  <c r="AU693" i="10" s="1"/>
  <c r="W693" i="10"/>
  <c r="AB691" i="10"/>
  <c r="AA691" i="10" s="1"/>
  <c r="R691" i="10" s="1"/>
  <c r="DD691" i="10" s="1"/>
  <c r="BD690" i="10"/>
  <c r="AT690" i="10" s="1"/>
  <c r="BE685" i="10"/>
  <c r="AT685" i="10" s="1"/>
  <c r="AB683" i="10"/>
  <c r="AA683" i="10" s="1"/>
  <c r="R683" i="10" s="1"/>
  <c r="DD683" i="10" s="1"/>
  <c r="AV682" i="10"/>
  <c r="AP682" i="10" s="1"/>
  <c r="AW681" i="10"/>
  <c r="AP681" i="10" s="1"/>
  <c r="BG680" i="10"/>
  <c r="AU680" i="10" s="1"/>
  <c r="AY680" i="10"/>
  <c r="AQ680" i="10" s="1"/>
  <c r="AC678" i="10"/>
  <c r="AA678" i="10" s="1"/>
  <c r="R678" i="10" s="1"/>
  <c r="DD678" i="10" s="1"/>
  <c r="BD676" i="10"/>
  <c r="AT676" i="10" s="1"/>
  <c r="AV674" i="10"/>
  <c r="AP674" i="10" s="1"/>
  <c r="AB673" i="10"/>
  <c r="AA673" i="10" s="1"/>
  <c r="R673" i="10" s="1"/>
  <c r="DD673" i="10" s="1"/>
  <c r="BF671" i="10"/>
  <c r="AU671" i="10" s="1"/>
  <c r="AY668" i="10"/>
  <c r="AQ668" i="10" s="1"/>
  <c r="AW667" i="10"/>
  <c r="AP667" i="10" s="1"/>
  <c r="AX661" i="10"/>
  <c r="AQ661" i="10" s="1"/>
  <c r="W659" i="10"/>
  <c r="AC658" i="10"/>
  <c r="AA658" i="10" s="1"/>
  <c r="R658" i="10" s="1"/>
  <c r="DD658" i="10" s="1"/>
  <c r="AX653" i="10"/>
  <c r="AQ653" i="10" s="1"/>
  <c r="W653" i="10"/>
  <c r="BF647" i="10"/>
  <c r="AU647" i="10" s="1"/>
  <c r="BD646" i="10"/>
  <c r="AT646" i="10" s="1"/>
  <c r="AC642" i="10"/>
  <c r="AA642" i="10" s="1"/>
  <c r="R642" i="10" s="1"/>
  <c r="DD642" i="10" s="1"/>
  <c r="BF639" i="10"/>
  <c r="AU639" i="10" s="1"/>
  <c r="BD638" i="10"/>
  <c r="AT638" i="10" s="1"/>
  <c r="AX637" i="10"/>
  <c r="AQ637" i="10" s="1"/>
  <c r="BF631" i="10"/>
  <c r="AU631" i="10" s="1"/>
  <c r="BD630" i="10"/>
  <c r="AT630" i="10" s="1"/>
  <c r="AX629" i="10"/>
  <c r="AQ629" i="10" s="1"/>
  <c r="W627" i="10"/>
  <c r="AF627" i="10" s="1"/>
  <c r="AC626" i="10"/>
  <c r="AA626" i="10" s="1"/>
  <c r="R626" i="10" s="1"/>
  <c r="DD626" i="10" s="1"/>
  <c r="AX621" i="10"/>
  <c r="AQ621" i="10" s="1"/>
  <c r="W621" i="10"/>
  <c r="BF615" i="10"/>
  <c r="AU615" i="10" s="1"/>
  <c r="BD614" i="10"/>
  <c r="AT614" i="10" s="1"/>
  <c r="AC610" i="10"/>
  <c r="AA610" i="10" s="1"/>
  <c r="R610" i="10" s="1"/>
  <c r="DD610" i="10" s="1"/>
  <c r="BF607" i="10"/>
  <c r="AU607" i="10" s="1"/>
  <c r="BD606" i="10"/>
  <c r="AT606" i="10" s="1"/>
  <c r="AX605" i="10"/>
  <c r="AQ605" i="10" s="1"/>
  <c r="BF599" i="10"/>
  <c r="AU599" i="10" s="1"/>
  <c r="BD598" i="10"/>
  <c r="AT598" i="10" s="1"/>
  <c r="AX597" i="10"/>
  <c r="AQ597" i="10" s="1"/>
  <c r="W595" i="10"/>
  <c r="AC594" i="10"/>
  <c r="AA594" i="10" s="1"/>
  <c r="R594" i="10" s="1"/>
  <c r="DD594" i="10" s="1"/>
  <c r="AX589" i="10"/>
  <c r="AQ589" i="10" s="1"/>
  <c r="W589" i="10"/>
  <c r="BF583" i="10"/>
  <c r="AU583" i="10" s="1"/>
  <c r="BD582" i="10"/>
  <c r="AT582" i="10" s="1"/>
  <c r="AC578" i="10"/>
  <c r="AA578" i="10" s="1"/>
  <c r="R578" i="10" s="1"/>
  <c r="DD578" i="10" s="1"/>
  <c r="BF575" i="10"/>
  <c r="AU575" i="10" s="1"/>
  <c r="BD574" i="10"/>
  <c r="AT574" i="10" s="1"/>
  <c r="AX573" i="10"/>
  <c r="AQ573" i="10" s="1"/>
  <c r="BF567" i="10"/>
  <c r="AU567" i="10" s="1"/>
  <c r="BD566" i="10"/>
  <c r="AT566" i="10" s="1"/>
  <c r="AX565" i="10"/>
  <c r="AQ565" i="10" s="1"/>
  <c r="W563" i="10"/>
  <c r="AC562" i="10"/>
  <c r="AA562" i="10" s="1"/>
  <c r="R562" i="10" s="1"/>
  <c r="DD562" i="10" s="1"/>
  <c r="AX557" i="10"/>
  <c r="AQ557" i="10" s="1"/>
  <c r="W557" i="10"/>
  <c r="BF551" i="10"/>
  <c r="AU551" i="10" s="1"/>
  <c r="BD550" i="10"/>
  <c r="AT550" i="10" s="1"/>
  <c r="AX549" i="10"/>
  <c r="AQ549" i="10" s="1"/>
  <c r="AC542" i="10"/>
  <c r="AA542" i="10" s="1"/>
  <c r="R542" i="10" s="1"/>
  <c r="DD542" i="10" s="1"/>
  <c r="AX541" i="10"/>
  <c r="AQ541" i="10" s="1"/>
  <c r="W541" i="10"/>
  <c r="AV540" i="10"/>
  <c r="AP540" i="10" s="1"/>
  <c r="W539" i="10"/>
  <c r="W535" i="10"/>
  <c r="BC534" i="10"/>
  <c r="AS534" i="10" s="1"/>
  <c r="BG528" i="10"/>
  <c r="AU528" i="10" s="1"/>
  <c r="AX527" i="10"/>
  <c r="AQ527" i="10" s="1"/>
  <c r="AC526" i="10"/>
  <c r="AA526" i="10" s="1"/>
  <c r="R526" i="10" s="1"/>
  <c r="DD526" i="10" s="1"/>
  <c r="W525" i="10"/>
  <c r="AY524" i="10"/>
  <c r="AQ524" i="10" s="1"/>
  <c r="W523" i="10"/>
  <c r="W521" i="10"/>
  <c r="AL509" i="10"/>
  <c r="AX507" i="10"/>
  <c r="AQ507" i="10" s="1"/>
  <c r="AX505" i="10"/>
  <c r="AQ505" i="10" s="1"/>
  <c r="AY504" i="10"/>
  <c r="AQ504" i="10" s="1"/>
  <c r="BD500" i="10"/>
  <c r="AT500" i="10" s="1"/>
  <c r="W499" i="10"/>
  <c r="AL493" i="10"/>
  <c r="AX491" i="10"/>
  <c r="AQ491" i="10" s="1"/>
  <c r="AX489" i="10"/>
  <c r="W489" i="10"/>
  <c r="AY488" i="10"/>
  <c r="AQ488" i="10" s="1"/>
  <c r="BF483" i="10"/>
  <c r="AU483" i="10" s="1"/>
  <c r="W483" i="10"/>
  <c r="AL477" i="10"/>
  <c r="AX475" i="10"/>
  <c r="AQ475" i="10" s="1"/>
  <c r="AX473" i="10"/>
  <c r="AQ473" i="10" s="1"/>
  <c r="AY472" i="10"/>
  <c r="AQ472" i="10" s="1"/>
  <c r="BD468" i="10"/>
  <c r="AT468" i="10" s="1"/>
  <c r="W467" i="10"/>
  <c r="AL461" i="10"/>
  <c r="AX459" i="10"/>
  <c r="AQ459" i="10" s="1"/>
  <c r="AX457" i="10"/>
  <c r="AQ457" i="10" s="1"/>
  <c r="W457" i="10"/>
  <c r="AY456" i="10"/>
  <c r="AQ456" i="10" s="1"/>
  <c r="BF451" i="10"/>
  <c r="AU451" i="10" s="1"/>
  <c r="W451" i="10"/>
  <c r="AF451" i="10" s="1"/>
  <c r="AL445" i="10"/>
  <c r="AX443" i="10"/>
  <c r="AQ443" i="10" s="1"/>
  <c r="AX441" i="10"/>
  <c r="AQ441" i="10" s="1"/>
  <c r="AY440" i="10"/>
  <c r="AQ440" i="10" s="1"/>
  <c r="BD436" i="10"/>
  <c r="AT436" i="10" s="1"/>
  <c r="W435" i="10"/>
  <c r="AB427" i="10"/>
  <c r="AA427" i="10" s="1"/>
  <c r="R427" i="10" s="1"/>
  <c r="DD427" i="10" s="1"/>
  <c r="W425" i="10"/>
  <c r="BG424" i="10"/>
  <c r="AU424" i="10" s="1"/>
  <c r="W424" i="10"/>
  <c r="W423" i="10"/>
  <c r="Z423" i="10" s="1"/>
  <c r="N423" i="10" s="1"/>
  <c r="DB423" i="10" s="1"/>
  <c r="BC422" i="10"/>
  <c r="AS422" i="10" s="1"/>
  <c r="BD418" i="10"/>
  <c r="AT418" i="10" s="1"/>
  <c r="AZ412" i="10"/>
  <c r="AR412" i="10" s="1"/>
  <c r="W412" i="10"/>
  <c r="AV410" i="10"/>
  <c r="AP410" i="10" s="1"/>
  <c r="W395" i="10"/>
  <c r="BG392" i="10"/>
  <c r="AU392" i="10" s="1"/>
  <c r="AN391" i="10"/>
  <c r="AV388" i="10"/>
  <c r="AP388" i="10" s="1"/>
  <c r="BD386" i="10"/>
  <c r="AT386" i="10" s="1"/>
  <c r="BF385" i="10"/>
  <c r="AU385" i="10" s="1"/>
  <c r="W385" i="10"/>
  <c r="AL385" i="10" s="1"/>
  <c r="AX383" i="10"/>
  <c r="AV382" i="10"/>
  <c r="AP382" i="10" s="1"/>
  <c r="AZ380" i="10"/>
  <c r="BB375" i="10"/>
  <c r="BF373" i="10"/>
  <c r="BE373" i="10"/>
  <c r="AT373" i="10" s="1"/>
  <c r="AF373" i="10"/>
  <c r="BA371" i="10"/>
  <c r="AR371" i="10" s="1"/>
  <c r="AB371" i="10"/>
  <c r="AX369" i="10"/>
  <c r="AQ369" i="10" s="1"/>
  <c r="BA363" i="10"/>
  <c r="AR363" i="10" s="1"/>
  <c r="W361" i="10"/>
  <c r="BB359" i="10"/>
  <c r="W359" i="10"/>
  <c r="AJ359" i="10" s="1"/>
  <c r="Z355" i="10"/>
  <c r="N355" i="10" s="1"/>
  <c r="AZ354" i="10"/>
  <c r="AB353" i="10"/>
  <c r="BA337" i="10"/>
  <c r="AR337" i="10" s="1"/>
  <c r="Z331" i="10"/>
  <c r="N331" i="10" s="1"/>
  <c r="AN323" i="10"/>
  <c r="W321" i="10"/>
  <c r="W319" i="10"/>
  <c r="AH319" i="10" s="1"/>
  <c r="W315" i="10"/>
  <c r="AD315" i="10" s="1"/>
  <c r="AB313" i="10"/>
  <c r="AW311" i="10"/>
  <c r="W305" i="10"/>
  <c r="BA301" i="10"/>
  <c r="AR301" i="10" s="1"/>
  <c r="AX299" i="10"/>
  <c r="AQ299" i="10" s="1"/>
  <c r="AB297" i="10"/>
  <c r="AA297" i="10" s="1"/>
  <c r="R297" i="10" s="1"/>
  <c r="DD297" i="10" s="1"/>
  <c r="BD288" i="10"/>
  <c r="AB249" i="10"/>
  <c r="AV240" i="10"/>
  <c r="AB225" i="10"/>
  <c r="AB217" i="10"/>
  <c r="AB185" i="10"/>
  <c r="AV176" i="10"/>
  <c r="BA161" i="10"/>
  <c r="AV160" i="10"/>
  <c r="AX159" i="10"/>
  <c r="BD112" i="10"/>
  <c r="BF55" i="10"/>
  <c r="AB55" i="10"/>
  <c r="BF1013" i="1"/>
  <c r="AU1013" i="1" s="1"/>
  <c r="AC1013" i="1"/>
  <c r="AA1013" i="1" s="1"/>
  <c r="R1013" i="1" s="1"/>
  <c r="BB1011" i="1"/>
  <c r="AZ1010" i="1"/>
  <c r="AR1010" i="1" s="1"/>
  <c r="BF1007" i="1"/>
  <c r="AU1007" i="1" s="1"/>
  <c r="AW1007" i="1"/>
  <c r="AP1007" i="1" s="1"/>
  <c r="AZ1006" i="1"/>
  <c r="AR1006" i="1" s="1"/>
  <c r="BD1004" i="1"/>
  <c r="AT1004" i="1" s="1"/>
  <c r="W1003" i="1"/>
  <c r="AH1003" i="1" s="1"/>
  <c r="BE999" i="1"/>
  <c r="AT999" i="1" s="1"/>
  <c r="W999" i="1"/>
  <c r="AH999" i="1" s="1"/>
  <c r="W995" i="1"/>
  <c r="Z995" i="1" s="1"/>
  <c r="N995" i="1" s="1"/>
  <c r="Y990" i="1"/>
  <c r="J990" i="1" s="1"/>
  <c r="Z987" i="1"/>
  <c r="N987" i="1" s="1"/>
  <c r="AZ986" i="1"/>
  <c r="AZ982" i="1"/>
  <c r="AR982" i="1" s="1"/>
  <c r="Z979" i="1"/>
  <c r="N979" i="1" s="1"/>
  <c r="AZ978" i="1"/>
  <c r="AZ974" i="1"/>
  <c r="AR974" i="1" s="1"/>
  <c r="BD972" i="1"/>
  <c r="AT972" i="1" s="1"/>
  <c r="W971" i="1"/>
  <c r="AL971" i="1" s="1"/>
  <c r="BE967" i="1"/>
  <c r="AT967" i="1" s="1"/>
  <c r="W967" i="1"/>
  <c r="Y966" i="1"/>
  <c r="J966" i="1" s="1"/>
  <c r="W963" i="1"/>
  <c r="Y958" i="1"/>
  <c r="J958" i="1" s="1"/>
  <c r="AZ954" i="1"/>
  <c r="AZ950" i="1"/>
  <c r="Z947" i="1"/>
  <c r="N947" i="1" s="1"/>
  <c r="AZ946" i="1"/>
  <c r="AZ942" i="1"/>
  <c r="AR942" i="1" s="1"/>
  <c r="BD940" i="1"/>
  <c r="AT940" i="1" s="1"/>
  <c r="W939" i="1"/>
  <c r="AH939" i="1" s="1"/>
  <c r="BE935" i="1"/>
  <c r="AT935" i="1" s="1"/>
  <c r="W935" i="1"/>
  <c r="Y934" i="1"/>
  <c r="J934" i="1" s="1"/>
  <c r="W931" i="1"/>
  <c r="Z931" i="1" s="1"/>
  <c r="N931" i="1" s="1"/>
  <c r="Y926" i="1"/>
  <c r="J926" i="1" s="1"/>
  <c r="Z923" i="1"/>
  <c r="N923" i="1" s="1"/>
  <c r="AZ922" i="1"/>
  <c r="AZ918" i="1"/>
  <c r="AR918" i="1" s="1"/>
  <c r="AZ914" i="1"/>
  <c r="AZ910" i="1"/>
  <c r="AR910" i="1" s="1"/>
  <c r="BD908" i="1"/>
  <c r="AT908" i="1" s="1"/>
  <c r="BF907" i="1"/>
  <c r="AU907" i="1" s="1"/>
  <c r="W907" i="1"/>
  <c r="Z907" i="1" s="1"/>
  <c r="N907" i="1" s="1"/>
  <c r="W903" i="1"/>
  <c r="Y902" i="1"/>
  <c r="J902" i="1" s="1"/>
  <c r="BF899" i="1"/>
  <c r="AU899" i="1" s="1"/>
  <c r="W899" i="1"/>
  <c r="AH899" i="1" s="1"/>
  <c r="BF895" i="1"/>
  <c r="Y894" i="1"/>
  <c r="J894" i="1" s="1"/>
  <c r="BE891" i="1"/>
  <c r="AT891" i="1" s="1"/>
  <c r="Z891" i="1"/>
  <c r="N891" i="1" s="1"/>
  <c r="BE883" i="1"/>
  <c r="AT883" i="1" s="1"/>
  <c r="Z883" i="1"/>
  <c r="N883" i="1" s="1"/>
  <c r="BD876" i="1"/>
  <c r="AT876" i="1" s="1"/>
  <c r="BF875" i="1"/>
  <c r="AU875" i="1" s="1"/>
  <c r="W875" i="1"/>
  <c r="W871" i="1"/>
  <c r="Y870" i="1"/>
  <c r="J870" i="1" s="1"/>
  <c r="BF867" i="1"/>
  <c r="AU867" i="1" s="1"/>
  <c r="W867" i="1"/>
  <c r="BF863" i="1"/>
  <c r="BE859" i="1"/>
  <c r="AT859" i="1" s="1"/>
  <c r="Z859" i="1"/>
  <c r="N859" i="1" s="1"/>
  <c r="BE851" i="1"/>
  <c r="AT851" i="1" s="1"/>
  <c r="BD844" i="1"/>
  <c r="AT844" i="1" s="1"/>
  <c r="BE843" i="1"/>
  <c r="AT843" i="1" s="1"/>
  <c r="W843" i="1"/>
  <c r="AH843" i="1" s="1"/>
  <c r="BE839" i="1"/>
  <c r="AT839" i="1" s="1"/>
  <c r="W839" i="1"/>
  <c r="Z837" i="1"/>
  <c r="AY830" i="1"/>
  <c r="AQ830" i="1" s="1"/>
  <c r="BF827" i="1"/>
  <c r="AU827" i="1" s="1"/>
  <c r="AX827" i="1"/>
  <c r="AQ827" i="1" s="1"/>
  <c r="AZ826" i="1"/>
  <c r="AR826" i="1" s="1"/>
  <c r="AX825" i="1"/>
  <c r="AQ825" i="1" s="1"/>
  <c r="AW825" i="1"/>
  <c r="AP825" i="1" s="1"/>
  <c r="BE823" i="1"/>
  <c r="AT823" i="1" s="1"/>
  <c r="AD823" i="1"/>
  <c r="W823" i="1"/>
  <c r="BF821" i="1"/>
  <c r="AU821" i="1" s="1"/>
  <c r="AW821" i="1"/>
  <c r="AP821" i="1" s="1"/>
  <c r="BE819" i="1"/>
  <c r="AT819" i="1" s="1"/>
  <c r="W819" i="1"/>
  <c r="AD819" i="1" s="1"/>
  <c r="BF815" i="1"/>
  <c r="AX815" i="1"/>
  <c r="AZ814" i="1"/>
  <c r="AR814" i="1" s="1"/>
  <c r="BF811" i="1"/>
  <c r="AU811" i="1" s="1"/>
  <c r="AX811" i="1"/>
  <c r="AQ811" i="1" s="1"/>
  <c r="W809" i="1"/>
  <c r="AX809" i="1"/>
  <c r="AQ809" i="1" s="1"/>
  <c r="BE807" i="1"/>
  <c r="AT807" i="1" s="1"/>
  <c r="W806" i="1"/>
  <c r="W805" i="1"/>
  <c r="BF805" i="1"/>
  <c r="AU805" i="1" s="1"/>
  <c r="BE803" i="1"/>
  <c r="AT803" i="1" s="1"/>
  <c r="AZ802" i="1"/>
  <c r="AR802" i="1" s="1"/>
  <c r="AW801" i="1"/>
  <c r="AP801" i="1" s="1"/>
  <c r="BE799" i="1"/>
  <c r="AT799" i="1" s="1"/>
  <c r="AZ798" i="1"/>
  <c r="W797" i="1"/>
  <c r="AB795" i="1"/>
  <c r="AA795" i="1" s="1"/>
  <c r="R795" i="1" s="1"/>
  <c r="AX795" i="1"/>
  <c r="AQ795" i="1" s="1"/>
  <c r="BF795" i="1"/>
  <c r="AU795" i="1" s="1"/>
  <c r="AZ794" i="1"/>
  <c r="AR794" i="1" s="1"/>
  <c r="W793" i="1"/>
  <c r="AB791" i="1"/>
  <c r="AA791" i="1" s="1"/>
  <c r="R791" i="1" s="1"/>
  <c r="AX791" i="1"/>
  <c r="AQ791" i="1" s="1"/>
  <c r="BF791" i="1"/>
  <c r="AU791" i="1" s="1"/>
  <c r="AG790" i="1"/>
  <c r="AZ790" i="1"/>
  <c r="AR790" i="1" s="1"/>
  <c r="AX789" i="1"/>
  <c r="AQ789" i="1" s="1"/>
  <c r="AX787" i="1"/>
  <c r="AQ787" i="1" s="1"/>
  <c r="BF785" i="1"/>
  <c r="AU785" i="1" s="1"/>
  <c r="AX783" i="1"/>
  <c r="AQ783" i="1" s="1"/>
  <c r="AW781" i="1"/>
  <c r="AP781" i="1" s="1"/>
  <c r="AX781" i="1"/>
  <c r="AQ781" i="1" s="1"/>
  <c r="AV780" i="1"/>
  <c r="AP780" i="1" s="1"/>
  <c r="AD779" i="1"/>
  <c r="W778" i="1"/>
  <c r="AW777" i="1"/>
  <c r="AP777" i="1" s="1"/>
  <c r="BF777" i="1"/>
  <c r="AU777" i="1" s="1"/>
  <c r="AV776" i="1"/>
  <c r="AP776" i="1" s="1"/>
  <c r="AD775" i="1"/>
  <c r="W774" i="1"/>
  <c r="AW773" i="1"/>
  <c r="AP773" i="1" s="1"/>
  <c r="BE771" i="1"/>
  <c r="AT771" i="1" s="1"/>
  <c r="AZ770" i="1"/>
  <c r="AR770" i="1" s="1"/>
  <c r="AW769" i="1"/>
  <c r="AP769" i="1" s="1"/>
  <c r="BE767" i="1"/>
  <c r="AT767" i="1" s="1"/>
  <c r="AZ766" i="1"/>
  <c r="AR766" i="1" s="1"/>
  <c r="W765" i="1"/>
  <c r="AB763" i="1"/>
  <c r="AA763" i="1" s="1"/>
  <c r="R763" i="1" s="1"/>
  <c r="AX763" i="1"/>
  <c r="AQ763" i="1" s="1"/>
  <c r="BF763" i="1"/>
  <c r="AU763" i="1" s="1"/>
  <c r="AG762" i="1"/>
  <c r="AZ762" i="1"/>
  <c r="AR762" i="1" s="1"/>
  <c r="W761" i="1"/>
  <c r="AB759" i="1"/>
  <c r="AA759" i="1" s="1"/>
  <c r="R759" i="1" s="1"/>
  <c r="AX759" i="1"/>
  <c r="AQ759" i="1" s="1"/>
  <c r="BF759" i="1"/>
  <c r="AU759" i="1" s="1"/>
  <c r="AW757" i="1"/>
  <c r="AP757" i="1" s="1"/>
  <c r="AF757" i="1"/>
  <c r="BF757" i="1"/>
  <c r="AU757" i="1" s="1"/>
  <c r="AV756" i="1"/>
  <c r="AP756" i="1" s="1"/>
  <c r="AX753" i="1"/>
  <c r="AQ753" i="1" s="1"/>
  <c r="AB751" i="1"/>
  <c r="AA751" i="1" s="1"/>
  <c r="R751" i="1" s="1"/>
  <c r="AX751" i="1"/>
  <c r="AQ751" i="1" s="1"/>
  <c r="BF751" i="1"/>
  <c r="AU751" i="1" s="1"/>
  <c r="AW749" i="1"/>
  <c r="AP749" i="1" s="1"/>
  <c r="BF747" i="1"/>
  <c r="AU747" i="1" s="1"/>
  <c r="AZ746" i="1"/>
  <c r="AR746" i="1" s="1"/>
  <c r="AW741" i="1"/>
  <c r="AP741" i="1" s="1"/>
  <c r="BF739" i="1"/>
  <c r="AU739" i="1" s="1"/>
  <c r="AZ738" i="1"/>
  <c r="AR738" i="1" s="1"/>
  <c r="W733" i="1"/>
  <c r="AB731" i="1"/>
  <c r="AA731" i="1" s="1"/>
  <c r="R731" i="1" s="1"/>
  <c r="BF731" i="1"/>
  <c r="AU731" i="1" s="1"/>
  <c r="BF729" i="1"/>
  <c r="AU729" i="1" s="1"/>
  <c r="AX727" i="1"/>
  <c r="AQ727" i="1" s="1"/>
  <c r="AZ726" i="1"/>
  <c r="W725" i="1"/>
  <c r="AF725" i="1" s="1"/>
  <c r="AB723" i="1"/>
  <c r="AA723" i="1" s="1"/>
  <c r="R723" i="1" s="1"/>
  <c r="BF723" i="1"/>
  <c r="AU723" i="1" s="1"/>
  <c r="BF713" i="1"/>
  <c r="AU713" i="1" s="1"/>
  <c r="AB711" i="1"/>
  <c r="AX711" i="1"/>
  <c r="BF711" i="1"/>
  <c r="BF709" i="1"/>
  <c r="AU709" i="1" s="1"/>
  <c r="AX703" i="1"/>
  <c r="AQ703" i="1" s="1"/>
  <c r="AW701" i="1"/>
  <c r="AP701" i="1" s="1"/>
  <c r="AX701" i="1"/>
  <c r="AQ701" i="1" s="1"/>
  <c r="AV700" i="1"/>
  <c r="AP700" i="1" s="1"/>
  <c r="AW693" i="1"/>
  <c r="AP693" i="1" s="1"/>
  <c r="AF693" i="1"/>
  <c r="BF693" i="1"/>
  <c r="AU693" i="1" s="1"/>
  <c r="AV692" i="1"/>
  <c r="AP692" i="1" s="1"/>
  <c r="AN689" i="1"/>
  <c r="BC688" i="1"/>
  <c r="AS688" i="1" s="1"/>
  <c r="AB687" i="1"/>
  <c r="AA687" i="1" s="1"/>
  <c r="R687" i="1" s="1"/>
  <c r="AW687" i="1"/>
  <c r="AP687" i="1" s="1"/>
  <c r="BF687" i="1"/>
  <c r="AU687" i="1" s="1"/>
  <c r="AB685" i="1"/>
  <c r="W685" i="1"/>
  <c r="BD682" i="1"/>
  <c r="AV682" i="1"/>
  <c r="BB681" i="1"/>
  <c r="AS681" i="1" s="1"/>
  <c r="AB677" i="1"/>
  <c r="BE677" i="1"/>
  <c r="AT677" i="1" s="1"/>
  <c r="AV676" i="1"/>
  <c r="AP676" i="1" s="1"/>
  <c r="AZ676" i="1"/>
  <c r="AR676" i="1" s="1"/>
  <c r="AX675" i="1"/>
  <c r="AQ675" i="1" s="1"/>
  <c r="BB675" i="1"/>
  <c r="AS675" i="1" s="1"/>
  <c r="W675" i="1"/>
  <c r="Y675" i="1" s="1"/>
  <c r="J675" i="1" s="1"/>
  <c r="Z669" i="1"/>
  <c r="N669" i="1" s="1"/>
  <c r="AD669" i="1"/>
  <c r="BF669" i="1"/>
  <c r="AU669" i="1" s="1"/>
  <c r="AZ668" i="1"/>
  <c r="AR668" i="1" s="1"/>
  <c r="BD668" i="1"/>
  <c r="AT668" i="1" s="1"/>
  <c r="AZ662" i="1"/>
  <c r="AR662" i="1" s="1"/>
  <c r="Z659" i="1"/>
  <c r="N659" i="1" s="1"/>
  <c r="AB659" i="1"/>
  <c r="AW653" i="1"/>
  <c r="AP653" i="1" s="1"/>
  <c r="BB649" i="1"/>
  <c r="AS649" i="1" s="1"/>
  <c r="AB645" i="1"/>
  <c r="BE645" i="1"/>
  <c r="AT645" i="1" s="1"/>
  <c r="AV644" i="1"/>
  <c r="AP644" i="1" s="1"/>
  <c r="AZ644" i="1"/>
  <c r="AR644" i="1" s="1"/>
  <c r="AX643" i="1"/>
  <c r="AQ643" i="1" s="1"/>
  <c r="BB643" i="1"/>
  <c r="AS643" i="1" s="1"/>
  <c r="W643" i="1"/>
  <c r="Y643" i="1" s="1"/>
  <c r="J643" i="1" s="1"/>
  <c r="AK640" i="1"/>
  <c r="W639" i="1"/>
  <c r="AB637" i="1"/>
  <c r="AA637" i="1" s="1"/>
  <c r="R637" i="1" s="1"/>
  <c r="AX637" i="1"/>
  <c r="AQ637" i="1" s="1"/>
  <c r="AC634" i="1"/>
  <c r="AA634" i="1" s="1"/>
  <c r="R634" i="1" s="1"/>
  <c r="BD634" i="1"/>
  <c r="AT634" i="1" s="1"/>
  <c r="AW631" i="1"/>
  <c r="AP631" i="1" s="1"/>
  <c r="AX631" i="1"/>
  <c r="AQ631" i="1" s="1"/>
  <c r="W629" i="1"/>
  <c r="W628" i="1"/>
  <c r="AE628" i="1" s="1"/>
  <c r="AW627" i="1"/>
  <c r="AP627" i="1" s="1"/>
  <c r="BA627" i="1"/>
  <c r="AR627" i="1" s="1"/>
  <c r="AF627" i="1"/>
  <c r="AJ627" i="1"/>
  <c r="BD626" i="1"/>
  <c r="AT626" i="1" s="1"/>
  <c r="BD624" i="1"/>
  <c r="AT624" i="1" s="1"/>
  <c r="AV620" i="1"/>
  <c r="AP620" i="1" s="1"/>
  <c r="AX619" i="1"/>
  <c r="AQ619" i="1" s="1"/>
  <c r="AB613" i="1"/>
  <c r="AA613" i="1" s="1"/>
  <c r="R613" i="1" s="1"/>
  <c r="W612" i="1"/>
  <c r="AK612" i="1" s="1"/>
  <c r="W599" i="1"/>
  <c r="AZ588" i="1"/>
  <c r="AR588" i="1" s="1"/>
  <c r="AY588" i="1"/>
  <c r="AQ588" i="1" s="1"/>
  <c r="AV574" i="1"/>
  <c r="AP574" i="1" s="1"/>
  <c r="AG572" i="1"/>
  <c r="AK572" i="1"/>
  <c r="AC570" i="1"/>
  <c r="AA570" i="1" s="1"/>
  <c r="R570" i="1" s="1"/>
  <c r="AX555" i="1"/>
  <c r="AQ555" i="1" s="1"/>
  <c r="AV554" i="1"/>
  <c r="AP554" i="1" s="1"/>
  <c r="BC554" i="1"/>
  <c r="AS554" i="1" s="1"/>
  <c r="BA551" i="1"/>
  <c r="AR551" i="1" s="1"/>
  <c r="W544" i="1"/>
  <c r="W540" i="1"/>
  <c r="AB533" i="1"/>
  <c r="AA533" i="1" s="1"/>
  <c r="R533" i="1" s="1"/>
  <c r="AX533" i="1"/>
  <c r="AQ533" i="1" s="1"/>
  <c r="BC530" i="1"/>
  <c r="AS530" i="1" s="1"/>
  <c r="W528" i="1"/>
  <c r="AG528" i="1" s="1"/>
  <c r="BB527" i="1"/>
  <c r="AS527" i="1" s="1"/>
  <c r="BF523" i="1"/>
  <c r="AU523" i="1" s="1"/>
  <c r="AX523" i="1"/>
  <c r="AQ523" i="1" s="1"/>
  <c r="AB521" i="1"/>
  <c r="AA521" i="1" s="1"/>
  <c r="R521" i="1" s="1"/>
  <c r="AX521" i="1"/>
  <c r="AQ521" i="1" s="1"/>
  <c r="AJ513" i="1"/>
  <c r="AL509" i="1"/>
  <c r="AC498" i="1"/>
  <c r="AA498" i="1" s="1"/>
  <c r="R498" i="1" s="1"/>
  <c r="AG476" i="1"/>
  <c r="BA454" i="1"/>
  <c r="AR454" i="1" s="1"/>
  <c r="W454" i="1"/>
  <c r="AJ454" i="1" s="1"/>
  <c r="AC453" i="1"/>
  <c r="AA453" i="1" s="1"/>
  <c r="R453" i="1" s="1"/>
  <c r="BE452" i="1"/>
  <c r="AT452" i="1" s="1"/>
  <c r="BE393" i="10"/>
  <c r="AT393" i="10" s="1"/>
  <c r="AV392" i="10"/>
  <c r="AP392" i="10" s="1"/>
  <c r="W392" i="10"/>
  <c r="BC378" i="10"/>
  <c r="AS378" i="10" s="1"/>
  <c r="BE369" i="10"/>
  <c r="AT369" i="10" s="1"/>
  <c r="BG354" i="10"/>
  <c r="AU354" i="10" s="1"/>
  <c r="AX351" i="10"/>
  <c r="AQ351" i="10" s="1"/>
  <c r="BA345" i="10"/>
  <c r="AR345" i="10" s="1"/>
  <c r="AB345" i="10"/>
  <c r="AB333" i="10"/>
  <c r="BE331" i="10"/>
  <c r="AT331" i="10" s="1"/>
  <c r="AC320" i="10"/>
  <c r="AA320" i="10" s="1"/>
  <c r="R320" i="10" s="1"/>
  <c r="W311" i="10"/>
  <c r="AZ254" i="10"/>
  <c r="AX223" i="10"/>
  <c r="BD176" i="10"/>
  <c r="AC1009" i="1"/>
  <c r="Y1006" i="1"/>
  <c r="J1006" i="1" s="1"/>
  <c r="Y982" i="1"/>
  <c r="J982" i="1" s="1"/>
  <c r="Y974" i="1"/>
  <c r="J974" i="1" s="1"/>
  <c r="Y950" i="1"/>
  <c r="J950" i="1" s="1"/>
  <c r="Y942" i="1"/>
  <c r="J942" i="1" s="1"/>
  <c r="Z939" i="1"/>
  <c r="N939" i="1" s="1"/>
  <c r="Y918" i="1"/>
  <c r="J918" i="1" s="1"/>
  <c r="Y910" i="1"/>
  <c r="J910" i="1" s="1"/>
  <c r="Z899" i="1"/>
  <c r="N899" i="1" s="1"/>
  <c r="Y886" i="1"/>
  <c r="J886" i="1" s="1"/>
  <c r="Z875" i="1"/>
  <c r="N875" i="1" s="1"/>
  <c r="Y854" i="1"/>
  <c r="J854" i="1" s="1"/>
  <c r="Y846" i="1"/>
  <c r="J846" i="1" s="1"/>
  <c r="Z843" i="1"/>
  <c r="N843" i="1" s="1"/>
  <c r="AW829" i="1"/>
  <c r="AP829" i="1" s="1"/>
  <c r="AZ822" i="1"/>
  <c r="AR822" i="1" s="1"/>
  <c r="AZ818" i="1"/>
  <c r="AR818" i="1" s="1"/>
  <c r="AW817" i="1"/>
  <c r="AP817" i="1" s="1"/>
  <c r="AW813" i="1"/>
  <c r="AP813" i="1" s="1"/>
  <c r="AZ806" i="1"/>
  <c r="AG806" i="1"/>
  <c r="AW797" i="1"/>
  <c r="AP797" i="1" s="1"/>
  <c r="AX797" i="1"/>
  <c r="AQ797" i="1" s="1"/>
  <c r="AV796" i="1"/>
  <c r="AP796" i="1" s="1"/>
  <c r="AW793" i="1"/>
  <c r="AP793" i="1" s="1"/>
  <c r="BF793" i="1"/>
  <c r="AU793" i="1" s="1"/>
  <c r="AV792" i="1"/>
  <c r="AW789" i="1"/>
  <c r="AP789" i="1" s="1"/>
  <c r="BE787" i="1"/>
  <c r="AT787" i="1" s="1"/>
  <c r="AW785" i="1"/>
  <c r="AP785" i="1" s="1"/>
  <c r="BE783" i="1"/>
  <c r="AT783" i="1" s="1"/>
  <c r="AB779" i="1"/>
  <c r="AA779" i="1" s="1"/>
  <c r="R779" i="1" s="1"/>
  <c r="AX779" i="1"/>
  <c r="AQ779" i="1" s="1"/>
  <c r="BF779" i="1"/>
  <c r="AU779" i="1" s="1"/>
  <c r="AG778" i="1"/>
  <c r="AZ778" i="1"/>
  <c r="AR778" i="1" s="1"/>
  <c r="AB775" i="1"/>
  <c r="AX775" i="1"/>
  <c r="BF775" i="1"/>
  <c r="AG774" i="1"/>
  <c r="AZ774" i="1"/>
  <c r="AR774" i="1" s="1"/>
  <c r="AW765" i="1"/>
  <c r="AP765" i="1" s="1"/>
  <c r="AX765" i="1"/>
  <c r="AQ765" i="1" s="1"/>
  <c r="AV764" i="1"/>
  <c r="AP764" i="1" s="1"/>
  <c r="AW761" i="1"/>
  <c r="AP761" i="1" s="1"/>
  <c r="BF761" i="1"/>
  <c r="AU761" i="1" s="1"/>
  <c r="AV760" i="1"/>
  <c r="AP760" i="1" s="1"/>
  <c r="AZ758" i="1"/>
  <c r="AR758" i="1" s="1"/>
  <c r="AB755" i="1"/>
  <c r="AA755" i="1" s="1"/>
  <c r="R755" i="1" s="1"/>
  <c r="BF755" i="1"/>
  <c r="AU755" i="1" s="1"/>
  <c r="BF745" i="1"/>
  <c r="AU745" i="1" s="1"/>
  <c r="AB743" i="1"/>
  <c r="AA743" i="1" s="1"/>
  <c r="R743" i="1" s="1"/>
  <c r="AX743" i="1"/>
  <c r="AQ743" i="1" s="1"/>
  <c r="BF743" i="1"/>
  <c r="AU743" i="1" s="1"/>
  <c r="AW733" i="1"/>
  <c r="AP733" i="1" s="1"/>
  <c r="AX733" i="1"/>
  <c r="AQ733" i="1" s="1"/>
  <c r="AV732" i="1"/>
  <c r="AP732" i="1" s="1"/>
  <c r="AW725" i="1"/>
  <c r="AP725" i="1" s="1"/>
  <c r="BF725" i="1"/>
  <c r="AU725" i="1" s="1"/>
  <c r="AV724" i="1"/>
  <c r="AX721" i="1"/>
  <c r="AQ721" i="1" s="1"/>
  <c r="AB719" i="1"/>
  <c r="AA719" i="1" s="1"/>
  <c r="R719" i="1" s="1"/>
  <c r="AX719" i="1"/>
  <c r="AQ719" i="1" s="1"/>
  <c r="BF719" i="1"/>
  <c r="AU719" i="1" s="1"/>
  <c r="AW717" i="1"/>
  <c r="AP717" i="1" s="1"/>
  <c r="AZ714" i="1"/>
  <c r="AR714" i="1" s="1"/>
  <c r="AW709" i="1"/>
  <c r="AP709" i="1" s="1"/>
  <c r="AZ706" i="1"/>
  <c r="AR706" i="1" s="1"/>
  <c r="AB699" i="1"/>
  <c r="AA699" i="1" s="1"/>
  <c r="R699" i="1" s="1"/>
  <c r="BF699" i="1"/>
  <c r="AU699" i="1" s="1"/>
  <c r="AZ694" i="1"/>
  <c r="AR694" i="1" s="1"/>
  <c r="AB691" i="1"/>
  <c r="AA691" i="1" s="1"/>
  <c r="R691" i="1" s="1"/>
  <c r="BF691" i="1"/>
  <c r="AU691" i="1" s="1"/>
  <c r="AW685" i="1"/>
  <c r="AP685" i="1" s="1"/>
  <c r="BF685" i="1"/>
  <c r="AU685" i="1" s="1"/>
  <c r="AB675" i="1"/>
  <c r="AA675" i="1" s="1"/>
  <c r="R675" i="1" s="1"/>
  <c r="AN675" i="1"/>
  <c r="BE675" i="1"/>
  <c r="AT675" i="1" s="1"/>
  <c r="BB673" i="1"/>
  <c r="AS673" i="1" s="1"/>
  <c r="BB667" i="1"/>
  <c r="AS667" i="1" s="1"/>
  <c r="AC663" i="1"/>
  <c r="BA663" i="1"/>
  <c r="AR663" i="1" s="1"/>
  <c r="AC655" i="1"/>
  <c r="BB655" i="1"/>
  <c r="AS655" i="1" s="1"/>
  <c r="AB643" i="1"/>
  <c r="AA643" i="1" s="1"/>
  <c r="R643" i="1" s="1"/>
  <c r="AN643" i="1"/>
  <c r="BE643" i="1"/>
  <c r="AT643" i="1" s="1"/>
  <c r="AZ642" i="1"/>
  <c r="AB639" i="1"/>
  <c r="AA639" i="1" s="1"/>
  <c r="R639" i="1" s="1"/>
  <c r="BB639" i="1"/>
  <c r="AS639" i="1" s="1"/>
  <c r="AB635" i="1"/>
  <c r="AA635" i="1" s="1"/>
  <c r="R635" i="1" s="1"/>
  <c r="BG632" i="1"/>
  <c r="AU632" i="1" s="1"/>
  <c r="BD630" i="1"/>
  <c r="AT630" i="1" s="1"/>
  <c r="AJ629" i="1"/>
  <c r="AZ628" i="1"/>
  <c r="AR628" i="1" s="1"/>
  <c r="BD622" i="1"/>
  <c r="AT622" i="1" s="1"/>
  <c r="AV622" i="1"/>
  <c r="AP622" i="1" s="1"/>
  <c r="AX621" i="1"/>
  <c r="AB617" i="1"/>
  <c r="BD612" i="1"/>
  <c r="AT612" i="1" s="1"/>
  <c r="AV610" i="1"/>
  <c r="AP610" i="1" s="1"/>
  <c r="BF607" i="1"/>
  <c r="AU607" i="1" s="1"/>
  <c r="AX607" i="1"/>
  <c r="AQ607" i="1" s="1"/>
  <c r="BC606" i="1"/>
  <c r="AS606" i="1" s="1"/>
  <c r="AB603" i="1"/>
  <c r="AA603" i="1" s="1"/>
  <c r="R603" i="1" s="1"/>
  <c r="BA603" i="1"/>
  <c r="AR603" i="1" s="1"/>
  <c r="AC598" i="1"/>
  <c r="AA598" i="1" s="1"/>
  <c r="R598" i="1" s="1"/>
  <c r="W597" i="1"/>
  <c r="AW597" i="1"/>
  <c r="AP597" i="1" s="1"/>
  <c r="BF597" i="1"/>
  <c r="AU597" i="1" s="1"/>
  <c r="BC594" i="1"/>
  <c r="AS594" i="1" s="1"/>
  <c r="AB587" i="1"/>
  <c r="BB587" i="1"/>
  <c r="AX581" i="1"/>
  <c r="AQ581" i="1" s="1"/>
  <c r="AB577" i="1"/>
  <c r="AA577" i="1" s="1"/>
  <c r="R577" i="1" s="1"/>
  <c r="BF577" i="1"/>
  <c r="AU577" i="1" s="1"/>
  <c r="AK576" i="1"/>
  <c r="BD576" i="1"/>
  <c r="AT576" i="1" s="1"/>
  <c r="W575" i="1"/>
  <c r="AN575" i="1" s="1"/>
  <c r="AB571" i="1"/>
  <c r="AA571" i="1" s="1"/>
  <c r="R571" i="1" s="1"/>
  <c r="BF567" i="1"/>
  <c r="AV566" i="1"/>
  <c r="AP566" i="1" s="1"/>
  <c r="BC562" i="1"/>
  <c r="AS562" i="1" s="1"/>
  <c r="BD560" i="1"/>
  <c r="AT560" i="1" s="1"/>
  <c r="W560" i="1"/>
  <c r="AG560" i="1" s="1"/>
  <c r="AV558" i="1"/>
  <c r="AP558" i="1" s="1"/>
  <c r="BB555" i="1"/>
  <c r="AS555" i="1" s="1"/>
  <c r="W555" i="1"/>
  <c r="AV552" i="1"/>
  <c r="AP552" i="1" s="1"/>
  <c r="BG552" i="1"/>
  <c r="AU552" i="1" s="1"/>
  <c r="BF551" i="1"/>
  <c r="AU551" i="1" s="1"/>
  <c r="AB551" i="1"/>
  <c r="AA551" i="1" s="1"/>
  <c r="R551" i="1" s="1"/>
  <c r="W551" i="1"/>
  <c r="BF547" i="1"/>
  <c r="AU547" i="1" s="1"/>
  <c r="AO544" i="1"/>
  <c r="BG544" i="1"/>
  <c r="AU544" i="1" s="1"/>
  <c r="BF543" i="1"/>
  <c r="AU543" i="1" s="1"/>
  <c r="BC542" i="1"/>
  <c r="AS542" i="1" s="1"/>
  <c r="AY540" i="1"/>
  <c r="AQ540" i="1" s="1"/>
  <c r="AW539" i="1"/>
  <c r="AP539" i="1" s="1"/>
  <c r="BA539" i="1"/>
  <c r="AR539" i="1" s="1"/>
  <c r="AZ536" i="1"/>
  <c r="AR536" i="1" s="1"/>
  <c r="AV536" i="1"/>
  <c r="AP536" i="1" s="1"/>
  <c r="BE525" i="1"/>
  <c r="AT525" i="1" s="1"/>
  <c r="AE496" i="1"/>
  <c r="AO496" i="1"/>
  <c r="AZ810" i="1"/>
  <c r="AR810" i="1" s="1"/>
  <c r="AW809" i="1"/>
  <c r="AP809" i="1" s="1"/>
  <c r="W807" i="1"/>
  <c r="AD807" i="1" s="1"/>
  <c r="AW805" i="1"/>
  <c r="AP805" i="1" s="1"/>
  <c r="W803" i="1"/>
  <c r="Z803" i="1" s="1"/>
  <c r="N803" i="1" s="1"/>
  <c r="W799" i="1"/>
  <c r="W787" i="1"/>
  <c r="Z787" i="1" s="1"/>
  <c r="N787" i="1" s="1"/>
  <c r="W783" i="1"/>
  <c r="W771" i="1"/>
  <c r="Z771" i="1" s="1"/>
  <c r="N771" i="1" s="1"/>
  <c r="W767" i="1"/>
  <c r="W751" i="1"/>
  <c r="BB749" i="1"/>
  <c r="AS749" i="1" s="1"/>
  <c r="W749" i="1"/>
  <c r="AJ749" i="1" s="1"/>
  <c r="W745" i="1"/>
  <c r="W743" i="1"/>
  <c r="AJ743" i="1" s="1"/>
  <c r="BB741" i="1"/>
  <c r="AS741" i="1" s="1"/>
  <c r="W741" i="1"/>
  <c r="BB737" i="1"/>
  <c r="AS737" i="1" s="1"/>
  <c r="W731" i="1"/>
  <c r="BB729" i="1"/>
  <c r="AS729" i="1" s="1"/>
  <c r="W719" i="1"/>
  <c r="AJ719" i="1" s="1"/>
  <c r="BB717" i="1"/>
  <c r="AS717" i="1" s="1"/>
  <c r="W717" i="1"/>
  <c r="W713" i="1"/>
  <c r="W711" i="1"/>
  <c r="AH711" i="1" s="1"/>
  <c r="BB709" i="1"/>
  <c r="AS709" i="1" s="1"/>
  <c r="W709" i="1"/>
  <c r="BB705" i="1"/>
  <c r="AS705" i="1" s="1"/>
  <c r="W699" i="1"/>
  <c r="BB697" i="1"/>
  <c r="AS697" i="1" s="1"/>
  <c r="W687" i="1"/>
  <c r="W683" i="1"/>
  <c r="AC681" i="1"/>
  <c r="AX671" i="1"/>
  <c r="AQ671" i="1" s="1"/>
  <c r="BD670" i="1"/>
  <c r="AT670" i="1" s="1"/>
  <c r="AZ666" i="1"/>
  <c r="AR666" i="1" s="1"/>
  <c r="BE665" i="1"/>
  <c r="AT665" i="1" s="1"/>
  <c r="AB663" i="1"/>
  <c r="BD662" i="1"/>
  <c r="AT662" i="1" s="1"/>
  <c r="AZ658" i="1"/>
  <c r="AR658" i="1" s="1"/>
  <c r="W655" i="1"/>
  <c r="AL655" i="1" s="1"/>
  <c r="AB653" i="1"/>
  <c r="BF651" i="1"/>
  <c r="AU651" i="1" s="1"/>
  <c r="BD650" i="1"/>
  <c r="Y647" i="1"/>
  <c r="J647" i="1" s="1"/>
  <c r="AC641" i="1"/>
  <c r="BF639" i="1"/>
  <c r="AU639" i="1" s="1"/>
  <c r="AW637" i="1"/>
  <c r="AP637" i="1" s="1"/>
  <c r="AB633" i="1"/>
  <c r="AA633" i="1" s="1"/>
  <c r="R633" i="1" s="1"/>
  <c r="AB631" i="1"/>
  <c r="AA631" i="1" s="1"/>
  <c r="R631" i="1" s="1"/>
  <c r="BB627" i="1"/>
  <c r="AS627" i="1" s="1"/>
  <c r="BF625" i="1"/>
  <c r="AU625" i="1" s="1"/>
  <c r="BF623" i="1"/>
  <c r="AU623" i="1" s="1"/>
  <c r="AB621" i="1"/>
  <c r="W619" i="1"/>
  <c r="AV616" i="1"/>
  <c r="AP616" i="1" s="1"/>
  <c r="W616" i="1"/>
  <c r="AY612" i="1"/>
  <c r="AQ612" i="1" s="1"/>
  <c r="Z611" i="1"/>
  <c r="N611" i="1" s="1"/>
  <c r="BC610" i="1"/>
  <c r="AS610" i="1" s="1"/>
  <c r="W604" i="1"/>
  <c r="AG604" i="1" s="1"/>
  <c r="BE601" i="1"/>
  <c r="AT601" i="1" s="1"/>
  <c r="AX599" i="1"/>
  <c r="AQ599" i="1" s="1"/>
  <c r="AV598" i="1"/>
  <c r="AP598" i="1" s="1"/>
  <c r="BE597" i="1"/>
  <c r="AT597" i="1" s="1"/>
  <c r="AV596" i="1"/>
  <c r="AP596" i="1" s="1"/>
  <c r="AB595" i="1"/>
  <c r="AA595" i="1" s="1"/>
  <c r="R595" i="1" s="1"/>
  <c r="BF587" i="1"/>
  <c r="AZ584" i="1"/>
  <c r="AR584" i="1" s="1"/>
  <c r="W579" i="1"/>
  <c r="BC574" i="1"/>
  <c r="AS574" i="1" s="1"/>
  <c r="BA571" i="1"/>
  <c r="AR571" i="1" s="1"/>
  <c r="W571" i="1"/>
  <c r="Z571" i="1" s="1"/>
  <c r="N571" i="1" s="1"/>
  <c r="AX569" i="1"/>
  <c r="AV568" i="1"/>
  <c r="AP568" i="1" s="1"/>
  <c r="AY564" i="1"/>
  <c r="AQ564" i="1" s="1"/>
  <c r="AX563" i="1"/>
  <c r="AQ563" i="1" s="1"/>
  <c r="AX561" i="1"/>
  <c r="AQ561" i="1" s="1"/>
  <c r="AZ556" i="1"/>
  <c r="AR556" i="1" s="1"/>
  <c r="BF555" i="1"/>
  <c r="AU555" i="1" s="1"/>
  <c r="W552" i="1"/>
  <c r="AV550" i="1"/>
  <c r="AP550" i="1" s="1"/>
  <c r="AY548" i="1"/>
  <c r="AQ548" i="1" s="1"/>
  <c r="AN547" i="1"/>
  <c r="BD544" i="1"/>
  <c r="BE541" i="1"/>
  <c r="AT541" i="1" s="1"/>
  <c r="AZ540" i="1"/>
  <c r="AR540" i="1" s="1"/>
  <c r="AX535" i="1"/>
  <c r="AQ535" i="1" s="1"/>
  <c r="BF535" i="1"/>
  <c r="AU535" i="1" s="1"/>
  <c r="AY532" i="1"/>
  <c r="AQ532" i="1" s="1"/>
  <c r="AC530" i="1"/>
  <c r="AA530" i="1" s="1"/>
  <c r="R530" i="1" s="1"/>
  <c r="W525" i="1"/>
  <c r="AW521" i="1"/>
  <c r="AP521" i="1" s="1"/>
  <c r="AV520" i="1"/>
  <c r="AP520" i="1" s="1"/>
  <c r="AB517" i="1"/>
  <c r="AA517" i="1" s="1"/>
  <c r="R517" i="1" s="1"/>
  <c r="AX515" i="1"/>
  <c r="AQ515" i="1" s="1"/>
  <c r="AB515" i="1"/>
  <c r="AA515" i="1" s="1"/>
  <c r="R515" i="1" s="1"/>
  <c r="AZ512" i="1"/>
  <c r="AR512" i="1" s="1"/>
  <c r="BA511" i="1"/>
  <c r="AR511" i="1" s="1"/>
  <c r="AJ511" i="1"/>
  <c r="BB511" i="1"/>
  <c r="AS511" i="1" s="1"/>
  <c r="BD508" i="1"/>
  <c r="AT508" i="1" s="1"/>
  <c r="BF507" i="1"/>
  <c r="BD506" i="1"/>
  <c r="AT506" i="1" s="1"/>
  <c r="W500" i="1"/>
  <c r="W499" i="1"/>
  <c r="BD498" i="1"/>
  <c r="AT498" i="1" s="1"/>
  <c r="AV498" i="1"/>
  <c r="AP498" i="1" s="1"/>
  <c r="AX491" i="1"/>
  <c r="AB491" i="1"/>
  <c r="AK488" i="1"/>
  <c r="AX487" i="1"/>
  <c r="AX481" i="1"/>
  <c r="AQ481" i="1" s="1"/>
  <c r="AJ479" i="1"/>
  <c r="BF479" i="1"/>
  <c r="AU479" i="1" s="1"/>
  <c r="W477" i="1"/>
  <c r="AL477" i="1" s="1"/>
  <c r="BA475" i="1"/>
  <c r="AR475" i="1" s="1"/>
  <c r="BF475" i="1"/>
  <c r="AU475" i="1" s="1"/>
  <c r="W475" i="1"/>
  <c r="BG472" i="1"/>
  <c r="AU472" i="1" s="1"/>
  <c r="BC470" i="1"/>
  <c r="AS470" i="1" s="1"/>
  <c r="BG468" i="1"/>
  <c r="AU468" i="1" s="1"/>
  <c r="BF467" i="1"/>
  <c r="AU467" i="1" s="1"/>
  <c r="BC466" i="1"/>
  <c r="AS466" i="1" s="1"/>
  <c r="W465" i="1"/>
  <c r="AX463" i="1"/>
  <c r="AQ463" i="1" s="1"/>
  <c r="BC462" i="1"/>
  <c r="AS462" i="1" s="1"/>
  <c r="BF461" i="1"/>
  <c r="AU461" i="1" s="1"/>
  <c r="W461" i="1"/>
  <c r="AY455" i="1"/>
  <c r="AQ455" i="1" s="1"/>
  <c r="BD453" i="1"/>
  <c r="AT453" i="1" s="1"/>
  <c r="W448" i="1"/>
  <c r="W447" i="1"/>
  <c r="Y447" i="1" s="1"/>
  <c r="J447" i="1" s="1"/>
  <c r="AL444" i="1"/>
  <c r="BD441" i="1"/>
  <c r="AT441" i="1" s="1"/>
  <c r="W440" i="1"/>
  <c r="AL436" i="1"/>
  <c r="AG435" i="1"/>
  <c r="AK435" i="1"/>
  <c r="BF432" i="1"/>
  <c r="AU432" i="1" s="1"/>
  <c r="AE431" i="1"/>
  <c r="AG431" i="1"/>
  <c r="AV427" i="1"/>
  <c r="AP427" i="1" s="1"/>
  <c r="AC425" i="1"/>
  <c r="AA425" i="1" s="1"/>
  <c r="R425" i="1" s="1"/>
  <c r="W422" i="1"/>
  <c r="AN422" i="1" s="1"/>
  <c r="AE419" i="1"/>
  <c r="AK419" i="1"/>
  <c r="AW414" i="1"/>
  <c r="AP414" i="1" s="1"/>
  <c r="BC413" i="1"/>
  <c r="AS413" i="1" s="1"/>
  <c r="AW410" i="1"/>
  <c r="AP410" i="1" s="1"/>
  <c r="AB410" i="1"/>
  <c r="AA410" i="1" s="1"/>
  <c r="R410" i="1" s="1"/>
  <c r="AG407" i="1"/>
  <c r="AK407" i="1"/>
  <c r="AV405" i="1"/>
  <c r="AV403" i="1"/>
  <c r="AP403" i="1" s="1"/>
  <c r="W403" i="1"/>
  <c r="AV401" i="1"/>
  <c r="W400" i="1"/>
  <c r="BF400" i="1"/>
  <c r="AU400" i="1" s="1"/>
  <c r="AX396" i="1"/>
  <c r="AQ396" i="1" s="1"/>
  <c r="BF396" i="1"/>
  <c r="AU396" i="1" s="1"/>
  <c r="BE396" i="1"/>
  <c r="AT396" i="1" s="1"/>
  <c r="AF394" i="1"/>
  <c r="AN394" i="1"/>
  <c r="BE388" i="1"/>
  <c r="AT388" i="1" s="1"/>
  <c r="AW388" i="1"/>
  <c r="AP388" i="1" s="1"/>
  <c r="AV387" i="1"/>
  <c r="BA386" i="1"/>
  <c r="AR386" i="1" s="1"/>
  <c r="AW386" i="1"/>
  <c r="AP386" i="1" s="1"/>
  <c r="AF386" i="1"/>
  <c r="AX382" i="1"/>
  <c r="AQ382" i="1" s="1"/>
  <c r="W358" i="1"/>
  <c r="Z358" i="1" s="1"/>
  <c r="N358" i="1" s="1"/>
  <c r="BE354" i="1"/>
  <c r="AC343" i="1"/>
  <c r="AA343" i="1" s="1"/>
  <c r="R343" i="1" s="1"/>
  <c r="S343" i="1" s="1"/>
  <c r="AZ333" i="1"/>
  <c r="AR333" i="1" s="1"/>
  <c r="BD331" i="1"/>
  <c r="AT331" i="1" s="1"/>
  <c r="AC331" i="1"/>
  <c r="AA331" i="1" s="1"/>
  <c r="R331" i="1" s="1"/>
  <c r="BG329" i="1"/>
  <c r="AU329" i="1" s="1"/>
  <c r="AJ320" i="1"/>
  <c r="P320" i="1" s="1"/>
  <c r="AZ317" i="1"/>
  <c r="AR317" i="1" s="1"/>
  <c r="AY317" i="1"/>
  <c r="AQ317" i="1" s="1"/>
  <c r="AV315" i="1"/>
  <c r="AP315" i="1" s="1"/>
  <c r="BA312" i="1"/>
  <c r="AR312" i="1" s="1"/>
  <c r="AE309" i="1"/>
  <c r="Y309" i="1"/>
  <c r="J309" i="1" s="1"/>
  <c r="L309" i="1" s="1"/>
  <c r="AO309" i="1"/>
  <c r="AB296" i="1"/>
  <c r="AX296" i="1"/>
  <c r="BF296" i="1"/>
  <c r="AX272" i="1"/>
  <c r="AX268" i="1"/>
  <c r="BB266" i="1"/>
  <c r="BB258" i="1"/>
  <c r="BF232" i="1"/>
  <c r="AB232" i="1"/>
  <c r="AX232" i="1"/>
  <c r="BF188" i="1"/>
  <c r="AW112" i="1"/>
  <c r="W512" i="1"/>
  <c r="BG496" i="1"/>
  <c r="AU496" i="1" s="1"/>
  <c r="BA495" i="1"/>
  <c r="AR495" i="1" s="1"/>
  <c r="AZ476" i="1"/>
  <c r="AR476" i="1" s="1"/>
  <c r="AY459" i="1"/>
  <c r="AQ459" i="1" s="1"/>
  <c r="W432" i="1"/>
  <c r="BE432" i="1"/>
  <c r="AT432" i="1" s="1"/>
  <c r="W426" i="1"/>
  <c r="AF426" i="1" s="1"/>
  <c r="BF426" i="1"/>
  <c r="AU426" i="1" s="1"/>
  <c r="BB422" i="1"/>
  <c r="AS422" i="1" s="1"/>
  <c r="Y403" i="1"/>
  <c r="J403" i="1" s="1"/>
  <c r="AW398" i="1"/>
  <c r="AP398" i="1" s="1"/>
  <c r="AX398" i="1"/>
  <c r="AY391" i="1"/>
  <c r="AQ391" i="1" s="1"/>
  <c r="AZ391" i="1"/>
  <c r="AR391" i="1" s="1"/>
  <c r="AB390" i="1"/>
  <c r="AX390" i="1"/>
  <c r="BB390" i="1"/>
  <c r="AK387" i="1"/>
  <c r="AO387" i="1"/>
  <c r="AB380" i="1"/>
  <c r="BG377" i="1"/>
  <c r="AU377" i="1" s="1"/>
  <c r="BD377" i="1"/>
  <c r="W362" i="1"/>
  <c r="AD362" i="1" s="1"/>
  <c r="BE362" i="1"/>
  <c r="AT362" i="1" s="1"/>
  <c r="S362" i="1" s="1"/>
  <c r="AV355" i="1"/>
  <c r="AV339" i="1"/>
  <c r="AC339" i="1"/>
  <c r="AA339" i="1" s="1"/>
  <c r="R339" i="1" s="1"/>
  <c r="S339" i="1" s="1"/>
  <c r="AX274" i="1"/>
  <c r="W266" i="1"/>
  <c r="Y266" i="1" s="1"/>
  <c r="J266" i="1" s="1"/>
  <c r="AC266" i="1"/>
  <c r="BA266" i="1"/>
  <c r="AB262" i="1"/>
  <c r="AV431" i="1"/>
  <c r="AP431" i="1" s="1"/>
  <c r="AB426" i="1"/>
  <c r="AA426" i="1" s="1"/>
  <c r="R426" i="1" s="1"/>
  <c r="AV425" i="1"/>
  <c r="AP425" i="1" s="1"/>
  <c r="AV421" i="1"/>
  <c r="AP421" i="1" s="1"/>
  <c r="AY415" i="1"/>
  <c r="AQ415" i="1" s="1"/>
  <c r="BF414" i="1"/>
  <c r="AU414" i="1" s="1"/>
  <c r="AZ411" i="1"/>
  <c r="AR411" i="1" s="1"/>
  <c r="BG403" i="1"/>
  <c r="AU403" i="1" s="1"/>
  <c r="BB402" i="1"/>
  <c r="AS402" i="1" s="1"/>
  <c r="BC401" i="1"/>
  <c r="AS401" i="1" s="1"/>
  <c r="BE400" i="1"/>
  <c r="AT400" i="1" s="1"/>
  <c r="BD385" i="1"/>
  <c r="W382" i="1"/>
  <c r="Z378" i="1"/>
  <c r="N378" i="1" s="1"/>
  <c r="W370" i="1"/>
  <c r="Z370" i="1" s="1"/>
  <c r="N370" i="1" s="1"/>
  <c r="W368" i="1"/>
  <c r="AZ357" i="1"/>
  <c r="AX354" i="1"/>
  <c r="BA352" i="1"/>
  <c r="AR352" i="1" s="1"/>
  <c r="BA344" i="1"/>
  <c r="AR344" i="1" s="1"/>
  <c r="AY333" i="1"/>
  <c r="AQ333" i="1" s="1"/>
  <c r="AZ325" i="1"/>
  <c r="BB320" i="1"/>
  <c r="BD319" i="1"/>
  <c r="BE296" i="1"/>
  <c r="AT296" i="1" s="1"/>
  <c r="BE266" i="1"/>
  <c r="AB224" i="1"/>
  <c r="W216" i="1"/>
  <c r="AL216" i="1" s="1"/>
  <c r="BF175" i="1"/>
  <c r="AB173" i="1"/>
  <c r="AX171" i="1"/>
  <c r="AB166" i="1"/>
  <c r="AZ159" i="1"/>
  <c r="BA206" i="1"/>
  <c r="AC157" i="1"/>
  <c r="T14" i="2"/>
  <c r="T226" i="2"/>
  <c r="T345" i="2"/>
  <c r="E346" i="10" s="1"/>
  <c r="T341" i="2"/>
  <c r="E342" i="10" s="1"/>
  <c r="BG342" i="10" s="1"/>
  <c r="T337" i="2"/>
  <c r="T333" i="2"/>
  <c r="E334" i="10" s="1"/>
  <c r="T329" i="2"/>
  <c r="E330" i="10" s="1"/>
  <c r="T325" i="2"/>
  <c r="E326" i="10" s="1"/>
  <c r="T321" i="2"/>
  <c r="E322" i="10" s="1"/>
  <c r="T317" i="2"/>
  <c r="T313" i="2"/>
  <c r="E314" i="10" s="1"/>
  <c r="T309" i="2"/>
  <c r="E310" i="1" s="1"/>
  <c r="T305" i="2"/>
  <c r="T301" i="2"/>
  <c r="E302" i="10" s="1"/>
  <c r="T297" i="2"/>
  <c r="E298" i="10" s="1"/>
  <c r="BG298" i="10" s="1"/>
  <c r="T293" i="2"/>
  <c r="E294" i="10" s="1"/>
  <c r="T289" i="2"/>
  <c r="E290" i="1" s="1"/>
  <c r="T285" i="2"/>
  <c r="T109" i="2"/>
  <c r="E110" i="10" s="1"/>
  <c r="T108" i="2"/>
  <c r="E109" i="10" s="1"/>
  <c r="T107" i="2"/>
  <c r="E108" i="1" s="1"/>
  <c r="BE108" i="1" s="1"/>
  <c r="T106" i="2"/>
  <c r="T105" i="2"/>
  <c r="E106" i="1" s="1"/>
  <c r="T104" i="2"/>
  <c r="E105" i="1" s="1"/>
  <c r="AC105" i="1" s="1"/>
  <c r="T103" i="2"/>
  <c r="T102" i="2"/>
  <c r="T101" i="2"/>
  <c r="E102" i="10" s="1"/>
  <c r="T100" i="2"/>
  <c r="E101" i="10" s="1"/>
  <c r="AB101" i="10" s="1"/>
  <c r="T99" i="2"/>
  <c r="E100" i="1" s="1"/>
  <c r="T98" i="2"/>
  <c r="E99" i="10" s="1"/>
  <c r="T97" i="2"/>
  <c r="E98" i="1" s="1"/>
  <c r="BA98" i="1" s="1"/>
  <c r="T96" i="2"/>
  <c r="E97" i="1" s="1"/>
  <c r="T95" i="2"/>
  <c r="E96" i="10" s="1"/>
  <c r="BD96" i="10" s="1"/>
  <c r="T94" i="2"/>
  <c r="E95" i="10" s="1"/>
  <c r="BE95" i="10" s="1"/>
  <c r="T93" i="2"/>
  <c r="E94" i="1" s="1"/>
  <c r="T92" i="2"/>
  <c r="E93" i="10" s="1"/>
  <c r="T91" i="2"/>
  <c r="T90" i="2"/>
  <c r="E91" i="10" s="1"/>
  <c r="T89" i="2"/>
  <c r="E90" i="10" s="1"/>
  <c r="T88" i="2"/>
  <c r="E89" i="10" s="1"/>
  <c r="T87" i="2"/>
  <c r="E88" i="10" s="1"/>
  <c r="T86" i="2"/>
  <c r="E87" i="10" s="1"/>
  <c r="T85" i="2"/>
  <c r="E86" i="1" s="1"/>
  <c r="AW86" i="1" s="1"/>
  <c r="T84" i="2"/>
  <c r="E85" i="10" s="1"/>
  <c r="T83" i="2"/>
  <c r="T82" i="2"/>
  <c r="E83" i="10" s="1"/>
  <c r="T80" i="2"/>
  <c r="E81" i="10" s="1"/>
  <c r="AB81" i="10" s="1"/>
  <c r="T67" i="2"/>
  <c r="EM525" i="10"/>
  <c r="EP525" i="10"/>
  <c r="DX525" i="10"/>
  <c r="DW525" i="10"/>
  <c r="EO525" i="10"/>
  <c r="DR525" i="10"/>
  <c r="EN525" i="10"/>
  <c r="EQ525" i="10"/>
  <c r="DT525" i="10"/>
  <c r="DS525" i="10"/>
  <c r="DV525" i="10"/>
  <c r="DU525" i="10"/>
  <c r="EK525" i="10"/>
  <c r="EL525" i="10"/>
  <c r="EQ501" i="10"/>
  <c r="DT501" i="10"/>
  <c r="DS501" i="10"/>
  <c r="EK501" i="10"/>
  <c r="EL501" i="10"/>
  <c r="DV501" i="10"/>
  <c r="DU501" i="10"/>
  <c r="EM501" i="10"/>
  <c r="EP501" i="10"/>
  <c r="DX501" i="10"/>
  <c r="DW501" i="10"/>
  <c r="EO501" i="10"/>
  <c r="DR501" i="10"/>
  <c r="EN501" i="10"/>
  <c r="EM461" i="10"/>
  <c r="EP461" i="10"/>
  <c r="DX461" i="10"/>
  <c r="DW461" i="10"/>
  <c r="EO461" i="10"/>
  <c r="DR461" i="10"/>
  <c r="EN461" i="10"/>
  <c r="EQ461" i="10"/>
  <c r="DT461" i="10"/>
  <c r="DS461" i="10"/>
  <c r="DV461" i="10"/>
  <c r="DU461" i="10"/>
  <c r="EK461" i="10"/>
  <c r="EL461" i="10"/>
  <c r="EQ437" i="10"/>
  <c r="DT437" i="10"/>
  <c r="DS437" i="10"/>
  <c r="EK437" i="10"/>
  <c r="EL437" i="10"/>
  <c r="DV437" i="10"/>
  <c r="DU437" i="10"/>
  <c r="EM437" i="10"/>
  <c r="EP437" i="10"/>
  <c r="DX437" i="10"/>
  <c r="DW437" i="10"/>
  <c r="EO437" i="10"/>
  <c r="DR437" i="10"/>
  <c r="EN437" i="10"/>
  <c r="EK652" i="10"/>
  <c r="DW652" i="10"/>
  <c r="DT652" i="10"/>
  <c r="EL652" i="10"/>
  <c r="EO652" i="10"/>
  <c r="EM652" i="10"/>
  <c r="DV652" i="10"/>
  <c r="EN652" i="10"/>
  <c r="DS652" i="10"/>
  <c r="EQ652" i="10"/>
  <c r="DX652" i="10"/>
  <c r="DU652" i="10"/>
  <c r="DR652" i="10"/>
  <c r="EP652" i="10"/>
  <c r="EK644" i="10"/>
  <c r="DW644" i="10"/>
  <c r="DT644" i="10"/>
  <c r="EL644" i="10"/>
  <c r="EO644" i="10"/>
  <c r="EM644" i="10"/>
  <c r="DV644" i="10"/>
  <c r="EN644" i="10"/>
  <c r="DS644" i="10"/>
  <c r="EQ644" i="10"/>
  <c r="DX644" i="10"/>
  <c r="DR644" i="10"/>
  <c r="EP644" i="10"/>
  <c r="DU644" i="10"/>
  <c r="EK636" i="10"/>
  <c r="DW636" i="10"/>
  <c r="DT636" i="10"/>
  <c r="EL636" i="10"/>
  <c r="EO636" i="10"/>
  <c r="EM636" i="10"/>
  <c r="DV636" i="10"/>
  <c r="EN636" i="10"/>
  <c r="DS636" i="10"/>
  <c r="EQ636" i="10"/>
  <c r="DX636" i="10"/>
  <c r="EP636" i="10"/>
  <c r="DU636" i="10"/>
  <c r="DR636" i="10"/>
  <c r="EK620" i="10"/>
  <c r="DW620" i="10"/>
  <c r="DT620" i="10"/>
  <c r="EL620" i="10"/>
  <c r="EO620" i="10"/>
  <c r="EM620" i="10"/>
  <c r="DV620" i="10"/>
  <c r="EN620" i="10"/>
  <c r="DS620" i="10"/>
  <c r="EQ620" i="10"/>
  <c r="DX620" i="10"/>
  <c r="DU620" i="10"/>
  <c r="DR620" i="10"/>
  <c r="EP620" i="10"/>
  <c r="EK612" i="10"/>
  <c r="DW612" i="10"/>
  <c r="DT612" i="10"/>
  <c r="EL612" i="10"/>
  <c r="EO612" i="10"/>
  <c r="EM612" i="10"/>
  <c r="DV612" i="10"/>
  <c r="EN612" i="10"/>
  <c r="DS612" i="10"/>
  <c r="EQ612" i="10"/>
  <c r="DX612" i="10"/>
  <c r="DR612" i="10"/>
  <c r="EP612" i="10"/>
  <c r="DU612" i="10"/>
  <c r="EK604" i="10"/>
  <c r="DW604" i="10"/>
  <c r="DT604" i="10"/>
  <c r="EL604" i="10"/>
  <c r="EO604" i="10"/>
  <c r="EM604" i="10"/>
  <c r="DV604" i="10"/>
  <c r="EN604" i="10"/>
  <c r="DS604" i="10"/>
  <c r="EQ604" i="10"/>
  <c r="DX604" i="10"/>
  <c r="EP604" i="10"/>
  <c r="DU604" i="10"/>
  <c r="DR604" i="10"/>
  <c r="DZ954" i="10"/>
  <c r="DI954" i="10"/>
  <c r="DJ954" i="10"/>
  <c r="DY954" i="10"/>
  <c r="EB954" i="10"/>
  <c r="DK954" i="10"/>
  <c r="EA954" i="10"/>
  <c r="ED954" i="10"/>
  <c r="DF954" i="10"/>
  <c r="DH954" i="10"/>
  <c r="EC954" i="10"/>
  <c r="DG954" i="10"/>
  <c r="DZ794" i="10"/>
  <c r="DI794" i="10"/>
  <c r="DJ794" i="10"/>
  <c r="DY794" i="10"/>
  <c r="EB794" i="10"/>
  <c r="DK794" i="10"/>
  <c r="EA794" i="10"/>
  <c r="ED794" i="10"/>
  <c r="DF794" i="10"/>
  <c r="EC794" i="10"/>
  <c r="DG794" i="10"/>
  <c r="DH794" i="10"/>
  <c r="DZ698" i="10"/>
  <c r="DI698" i="10"/>
  <c r="DJ698" i="10"/>
  <c r="DY698" i="10"/>
  <c r="EB698" i="10"/>
  <c r="DK698" i="10"/>
  <c r="EA698" i="10"/>
  <c r="ED698" i="10"/>
  <c r="DF698" i="10"/>
  <c r="DH698" i="10"/>
  <c r="EC698" i="10"/>
  <c r="DG698" i="10"/>
  <c r="EK557" i="10"/>
  <c r="EL557" i="10"/>
  <c r="DV557" i="10"/>
  <c r="DU557" i="10"/>
  <c r="EM557" i="10"/>
  <c r="EP557" i="10"/>
  <c r="DX557" i="10"/>
  <c r="DW557" i="10"/>
  <c r="EO557" i="10"/>
  <c r="DR557" i="10"/>
  <c r="EN557" i="10"/>
  <c r="EQ557" i="10"/>
  <c r="DT557" i="10"/>
  <c r="DS557" i="10"/>
  <c r="EM493" i="10"/>
  <c r="EP493" i="10"/>
  <c r="DX493" i="10"/>
  <c r="DW493" i="10"/>
  <c r="EO493" i="10"/>
  <c r="DR493" i="10"/>
  <c r="EN493" i="10"/>
  <c r="EQ493" i="10"/>
  <c r="DT493" i="10"/>
  <c r="DS493" i="10"/>
  <c r="EK493" i="10"/>
  <c r="EL493" i="10"/>
  <c r="DV493" i="10"/>
  <c r="DU493" i="10"/>
  <c r="EQ469" i="10"/>
  <c r="DT469" i="10"/>
  <c r="DS469" i="10"/>
  <c r="EK469" i="10"/>
  <c r="EL469" i="10"/>
  <c r="DV469" i="10"/>
  <c r="DU469" i="10"/>
  <c r="EM469" i="10"/>
  <c r="EP469" i="10"/>
  <c r="DX469" i="10"/>
  <c r="DW469" i="10"/>
  <c r="DR469" i="10"/>
  <c r="EN469" i="10"/>
  <c r="EO469" i="10"/>
  <c r="EM429" i="10"/>
  <c r="EP429" i="10"/>
  <c r="DX429" i="10"/>
  <c r="DW429" i="10"/>
  <c r="EO429" i="10"/>
  <c r="DR429" i="10"/>
  <c r="EN429" i="10"/>
  <c r="EQ429" i="10"/>
  <c r="DT429" i="10"/>
  <c r="DS429" i="10"/>
  <c r="EK429" i="10"/>
  <c r="EL429" i="10"/>
  <c r="DV429" i="10"/>
  <c r="DU429" i="10"/>
  <c r="EK588" i="10"/>
  <c r="DW588" i="10"/>
  <c r="DT588" i="10"/>
  <c r="EL588" i="10"/>
  <c r="EO588" i="10"/>
  <c r="EM588" i="10"/>
  <c r="DV588" i="10"/>
  <c r="EN588" i="10"/>
  <c r="DS588" i="10"/>
  <c r="EQ588" i="10"/>
  <c r="DX588" i="10"/>
  <c r="DU588" i="10"/>
  <c r="DR588" i="10"/>
  <c r="EP588" i="10"/>
  <c r="EK580" i="10"/>
  <c r="DW580" i="10"/>
  <c r="DT580" i="10"/>
  <c r="EL580" i="10"/>
  <c r="EO580" i="10"/>
  <c r="EM580" i="10"/>
  <c r="DV580" i="10"/>
  <c r="EN580" i="10"/>
  <c r="DS580" i="10"/>
  <c r="EQ580" i="10"/>
  <c r="DX580" i="10"/>
  <c r="DR580" i="10"/>
  <c r="EP580" i="10"/>
  <c r="DU580" i="10"/>
  <c r="DZ922" i="10"/>
  <c r="DI922" i="10"/>
  <c r="DJ922" i="10"/>
  <c r="DY922" i="10"/>
  <c r="EB922" i="10"/>
  <c r="DK922" i="10"/>
  <c r="EA922" i="10"/>
  <c r="ED922" i="10"/>
  <c r="DF922" i="10"/>
  <c r="EC922" i="10"/>
  <c r="DG922" i="10"/>
  <c r="DH922" i="10"/>
  <c r="DZ826" i="10"/>
  <c r="DI826" i="10"/>
  <c r="DJ826" i="10"/>
  <c r="DY826" i="10"/>
  <c r="EB826" i="10"/>
  <c r="DK826" i="10"/>
  <c r="EA826" i="10"/>
  <c r="ED826" i="10"/>
  <c r="DF826" i="10"/>
  <c r="DH826" i="10"/>
  <c r="EC826" i="10"/>
  <c r="DG826" i="10"/>
  <c r="DZ666" i="10"/>
  <c r="DI666" i="10"/>
  <c r="DJ666" i="10"/>
  <c r="DY666" i="10"/>
  <c r="EB666" i="10"/>
  <c r="DK666" i="10"/>
  <c r="EA666" i="10"/>
  <c r="ED666" i="10"/>
  <c r="DF666" i="10"/>
  <c r="EC666" i="10"/>
  <c r="DG666" i="10"/>
  <c r="DH666" i="10"/>
  <c r="DJ674" i="10"/>
  <c r="DI674" i="10"/>
  <c r="DZ674" i="10"/>
  <c r="DJ786" i="10"/>
  <c r="DI786" i="10"/>
  <c r="DZ786" i="10"/>
  <c r="DJ802" i="10"/>
  <c r="DI802" i="10"/>
  <c r="DZ802" i="10"/>
  <c r="DJ930" i="10"/>
  <c r="DI930" i="10"/>
  <c r="DZ930" i="10"/>
  <c r="DW533" i="10"/>
  <c r="DX533" i="10"/>
  <c r="EP533" i="10"/>
  <c r="EM533" i="10"/>
  <c r="DS645" i="10"/>
  <c r="DT645" i="10"/>
  <c r="EQ645" i="10"/>
  <c r="DW661" i="10"/>
  <c r="DX661" i="10"/>
  <c r="EP661" i="10"/>
  <c r="EM661" i="10"/>
  <c r="DW589" i="10"/>
  <c r="DX589" i="10"/>
  <c r="EP589" i="10"/>
  <c r="EM589" i="10"/>
  <c r="EM476" i="10"/>
  <c r="EL476" i="10"/>
  <c r="EB478" i="10"/>
  <c r="DQ482" i="10"/>
  <c r="EE482" i="10"/>
  <c r="DU488" i="10"/>
  <c r="DH490" i="10"/>
  <c r="EC490" i="10"/>
  <c r="EM540" i="10"/>
  <c r="EL540" i="10"/>
  <c r="EB542" i="10"/>
  <c r="DQ546" i="10"/>
  <c r="EE546" i="10"/>
  <c r="DU552" i="10"/>
  <c r="DH554" i="10"/>
  <c r="EC554" i="10"/>
  <c r="DG428" i="10"/>
  <c r="DG444" i="10"/>
  <c r="DG460" i="10"/>
  <c r="DG476" i="10"/>
  <c r="DG492" i="10"/>
  <c r="DG508" i="10"/>
  <c r="DG524" i="10"/>
  <c r="DG540" i="10"/>
  <c r="DG556" i="10"/>
  <c r="DG572" i="10"/>
  <c r="DG604" i="10"/>
  <c r="DG636" i="10"/>
  <c r="EC714" i="10"/>
  <c r="EC842" i="10"/>
  <c r="EC970" i="10"/>
  <c r="DV600" i="10"/>
  <c r="DV632" i="10"/>
  <c r="DV445" i="10"/>
  <c r="EK477" i="10"/>
  <c r="DV509" i="10"/>
  <c r="EK573" i="10"/>
  <c r="EQ605" i="10"/>
  <c r="DT605" i="10"/>
  <c r="DS605" i="10"/>
  <c r="EK605" i="10"/>
  <c r="EL605" i="10"/>
  <c r="DV605" i="10"/>
  <c r="DU605" i="10"/>
  <c r="EM605" i="10"/>
  <c r="EP605" i="10"/>
  <c r="DX605" i="10"/>
  <c r="DW605" i="10"/>
  <c r="EQ517" i="10"/>
  <c r="DT517" i="10"/>
  <c r="DS517" i="10"/>
  <c r="EK517" i="10"/>
  <c r="EL517" i="10"/>
  <c r="DV517" i="10"/>
  <c r="DU517" i="10"/>
  <c r="EM517" i="10"/>
  <c r="EP517" i="10"/>
  <c r="DX517" i="10"/>
  <c r="DW517" i="10"/>
  <c r="EQ485" i="10"/>
  <c r="DT485" i="10"/>
  <c r="DS485" i="10"/>
  <c r="EK485" i="10"/>
  <c r="EL485" i="10"/>
  <c r="DV485" i="10"/>
  <c r="DU485" i="10"/>
  <c r="EM485" i="10"/>
  <c r="EP485" i="10"/>
  <c r="DX485" i="10"/>
  <c r="DW485" i="10"/>
  <c r="EQ453" i="10"/>
  <c r="DT453" i="10"/>
  <c r="DS453" i="10"/>
  <c r="EK453" i="10"/>
  <c r="EL453" i="10"/>
  <c r="DV453" i="10"/>
  <c r="DU453" i="10"/>
  <c r="EM453" i="10"/>
  <c r="EP453" i="10"/>
  <c r="DX453" i="10"/>
  <c r="DW453" i="10"/>
  <c r="EN624" i="10"/>
  <c r="DS624" i="10"/>
  <c r="EQ624" i="10"/>
  <c r="DX624" i="10"/>
  <c r="EP624" i="10"/>
  <c r="DU624" i="10"/>
  <c r="DR624" i="10"/>
  <c r="EK624" i="10"/>
  <c r="DW624" i="10"/>
  <c r="DT624" i="10"/>
  <c r="EN592" i="10"/>
  <c r="DS592" i="10"/>
  <c r="EQ592" i="10"/>
  <c r="DX592" i="10"/>
  <c r="EP592" i="10"/>
  <c r="DU592" i="10"/>
  <c r="DR592" i="10"/>
  <c r="EK592" i="10"/>
  <c r="DW592" i="10"/>
  <c r="DT592" i="10"/>
  <c r="DZ1002" i="10"/>
  <c r="DI1002" i="10"/>
  <c r="DJ1002" i="10"/>
  <c r="DY1002" i="10"/>
  <c r="EB1002" i="10"/>
  <c r="DK1002" i="10"/>
  <c r="EA1002" i="10"/>
  <c r="ED1002" i="10"/>
  <c r="DF1002" i="10"/>
  <c r="DZ890" i="10"/>
  <c r="DI890" i="10"/>
  <c r="DJ890" i="10"/>
  <c r="DY890" i="10"/>
  <c r="EB890" i="10"/>
  <c r="DK890" i="10"/>
  <c r="EA890" i="10"/>
  <c r="ED890" i="10"/>
  <c r="DF890" i="10"/>
  <c r="DZ874" i="10"/>
  <c r="DI874" i="10"/>
  <c r="DJ874" i="10"/>
  <c r="DY874" i="10"/>
  <c r="EB874" i="10"/>
  <c r="DK874" i="10"/>
  <c r="EA874" i="10"/>
  <c r="ED874" i="10"/>
  <c r="DF874" i="10"/>
  <c r="DZ746" i="10"/>
  <c r="DI746" i="10"/>
  <c r="DJ746" i="10"/>
  <c r="DY746" i="10"/>
  <c r="EB746" i="10"/>
  <c r="DK746" i="10"/>
  <c r="EA746" i="10"/>
  <c r="ED746" i="10"/>
  <c r="DF746" i="10"/>
  <c r="EI362" i="10"/>
  <c r="DL362" i="10"/>
  <c r="EJ362" i="10"/>
  <c r="EA644" i="10"/>
  <c r="ED644" i="10"/>
  <c r="DF644" i="10"/>
  <c r="DZ644" i="10"/>
  <c r="DI644" i="10"/>
  <c r="DJ644" i="10"/>
  <c r="EA612" i="10"/>
  <c r="ED612" i="10"/>
  <c r="DF612" i="10"/>
  <c r="DZ612" i="10"/>
  <c r="DI612" i="10"/>
  <c r="DJ612" i="10"/>
  <c r="EA580" i="10"/>
  <c r="ED580" i="10"/>
  <c r="DF580" i="10"/>
  <c r="DZ580" i="10"/>
  <c r="DI580" i="10"/>
  <c r="DJ580" i="10"/>
  <c r="EA548" i="10"/>
  <c r="ED548" i="10"/>
  <c r="DF548" i="10"/>
  <c r="DZ548" i="10"/>
  <c r="DI548" i="10"/>
  <c r="DJ548" i="10"/>
  <c r="DZ570" i="10"/>
  <c r="DI570" i="10"/>
  <c r="DJ570" i="10"/>
  <c r="EA570" i="10"/>
  <c r="ED570" i="10"/>
  <c r="DF570" i="10"/>
  <c r="EK568" i="10"/>
  <c r="DW568" i="10"/>
  <c r="DT568" i="10"/>
  <c r="EN568" i="10"/>
  <c r="DS568" i="10"/>
  <c r="EQ568" i="10"/>
  <c r="DX568" i="10"/>
  <c r="EF562" i="10"/>
  <c r="EI562" i="10"/>
  <c r="DL562" i="10"/>
  <c r="EJ562" i="10"/>
  <c r="DO562" i="10"/>
  <c r="DP562" i="10"/>
  <c r="EA558" i="10"/>
  <c r="ED558" i="10"/>
  <c r="DF558" i="10"/>
  <c r="DZ558" i="10"/>
  <c r="DI558" i="10"/>
  <c r="DJ558" i="10"/>
  <c r="EN556" i="10"/>
  <c r="DS556" i="10"/>
  <c r="EQ556" i="10"/>
  <c r="DX556" i="10"/>
  <c r="EK556" i="10"/>
  <c r="DW556" i="10"/>
  <c r="DT556" i="10"/>
  <c r="DZ506" i="10"/>
  <c r="DI506" i="10"/>
  <c r="DJ506" i="10"/>
  <c r="EA506" i="10"/>
  <c r="ED506" i="10"/>
  <c r="DF506" i="10"/>
  <c r="EK504" i="10"/>
  <c r="DW504" i="10"/>
  <c r="DT504" i="10"/>
  <c r="EN504" i="10"/>
  <c r="DS504" i="10"/>
  <c r="EQ504" i="10"/>
  <c r="DX504" i="10"/>
  <c r="EF498" i="10"/>
  <c r="EI498" i="10"/>
  <c r="DL498" i="10"/>
  <c r="EJ498" i="10"/>
  <c r="DO498" i="10"/>
  <c r="DP498" i="10"/>
  <c r="EA494" i="10"/>
  <c r="ED494" i="10"/>
  <c r="DF494" i="10"/>
  <c r="DZ494" i="10"/>
  <c r="DI494" i="10"/>
  <c r="DJ494" i="10"/>
  <c r="EN492" i="10"/>
  <c r="DS492" i="10"/>
  <c r="EQ492" i="10"/>
  <c r="DX492" i="10"/>
  <c r="EK492" i="10"/>
  <c r="DW492" i="10"/>
  <c r="DT492" i="10"/>
  <c r="DZ442" i="10"/>
  <c r="DI442" i="10"/>
  <c r="DJ442" i="10"/>
  <c r="EA442" i="10"/>
  <c r="ED442" i="10"/>
  <c r="DF442" i="10"/>
  <c r="EK440" i="10"/>
  <c r="DW440" i="10"/>
  <c r="DT440" i="10"/>
  <c r="EN440" i="10"/>
  <c r="DS440" i="10"/>
  <c r="EQ440" i="10"/>
  <c r="DX440" i="10"/>
  <c r="EF434" i="10"/>
  <c r="EI434" i="10"/>
  <c r="DL434" i="10"/>
  <c r="EJ434" i="10"/>
  <c r="DO434" i="10"/>
  <c r="DP434" i="10"/>
  <c r="EA430" i="10"/>
  <c r="ED430" i="10"/>
  <c r="DF430" i="10"/>
  <c r="DZ430" i="10"/>
  <c r="DI430" i="10"/>
  <c r="DJ430" i="10"/>
  <c r="EN428" i="10"/>
  <c r="DS428" i="10"/>
  <c r="EQ428" i="10"/>
  <c r="DX428" i="10"/>
  <c r="EK428" i="10"/>
  <c r="DW428" i="10"/>
  <c r="DT428" i="10"/>
  <c r="DH674" i="10"/>
  <c r="DG674" i="10"/>
  <c r="EC674" i="10"/>
  <c r="DH786" i="10"/>
  <c r="DG786" i="10"/>
  <c r="EC786" i="10"/>
  <c r="DH802" i="10"/>
  <c r="DG802" i="10"/>
  <c r="EC802" i="10"/>
  <c r="DH930" i="10"/>
  <c r="DG930" i="10"/>
  <c r="EC930" i="10"/>
  <c r="DU533" i="10"/>
  <c r="DV533" i="10"/>
  <c r="EL533" i="10"/>
  <c r="EK533" i="10"/>
  <c r="EN645" i="10"/>
  <c r="DR645" i="10"/>
  <c r="EO645" i="10"/>
  <c r="DU661" i="10"/>
  <c r="DV661" i="10"/>
  <c r="EL661" i="10"/>
  <c r="EK661" i="10"/>
  <c r="DU589" i="10"/>
  <c r="DV589" i="10"/>
  <c r="EL589" i="10"/>
  <c r="EK589" i="10"/>
  <c r="DU476" i="10"/>
  <c r="DH478" i="10"/>
  <c r="EC478" i="10"/>
  <c r="DM482" i="10"/>
  <c r="DV488" i="10"/>
  <c r="EO488" i="10"/>
  <c r="DK490" i="10"/>
  <c r="DY490" i="10"/>
  <c r="DU540" i="10"/>
  <c r="DH542" i="10"/>
  <c r="EC542" i="10"/>
  <c r="DM546" i="10"/>
  <c r="DV552" i="10"/>
  <c r="EO552" i="10"/>
  <c r="DK554" i="10"/>
  <c r="DY554" i="10"/>
  <c r="EB428" i="10"/>
  <c r="EB444" i="10"/>
  <c r="EB460" i="10"/>
  <c r="EB476" i="10"/>
  <c r="EB492" i="10"/>
  <c r="EB508" i="10"/>
  <c r="EB524" i="10"/>
  <c r="EB540" i="10"/>
  <c r="EB556" i="10"/>
  <c r="EB572" i="10"/>
  <c r="EB604" i="10"/>
  <c r="EB636" i="10"/>
  <c r="DH730" i="10"/>
  <c r="DH858" i="10"/>
  <c r="DH986" i="10"/>
  <c r="DR596" i="10"/>
  <c r="EM600" i="10"/>
  <c r="DR628" i="10"/>
  <c r="EM632" i="10"/>
  <c r="EL445" i="10"/>
  <c r="DU477" i="10"/>
  <c r="EL509" i="10"/>
  <c r="DU573" i="10"/>
  <c r="EN605" i="10"/>
  <c r="EM637" i="10"/>
  <c r="EP637" i="10"/>
  <c r="DX637" i="10"/>
  <c r="DW637" i="10"/>
  <c r="EO637" i="10"/>
  <c r="DR637" i="10"/>
  <c r="EN637" i="10"/>
  <c r="EQ637" i="10"/>
  <c r="DT637" i="10"/>
  <c r="DS637" i="10"/>
  <c r="EN648" i="10"/>
  <c r="DS648" i="10"/>
  <c r="EQ648" i="10"/>
  <c r="DX648" i="10"/>
  <c r="EP648" i="10"/>
  <c r="DU648" i="10"/>
  <c r="DR648" i="10"/>
  <c r="EK648" i="10"/>
  <c r="DW648" i="10"/>
  <c r="DT648" i="10"/>
  <c r="EN616" i="10"/>
  <c r="DS616" i="10"/>
  <c r="EQ616" i="10"/>
  <c r="DX616" i="10"/>
  <c r="EP616" i="10"/>
  <c r="DU616" i="10"/>
  <c r="DR616" i="10"/>
  <c r="EK616" i="10"/>
  <c r="DW616" i="10"/>
  <c r="DT616" i="10"/>
  <c r="EN584" i="10"/>
  <c r="DS584" i="10"/>
  <c r="EQ584" i="10"/>
  <c r="DX584" i="10"/>
  <c r="EP584" i="10"/>
  <c r="DU584" i="10"/>
  <c r="DR584" i="10"/>
  <c r="EK584" i="10"/>
  <c r="DW584" i="10"/>
  <c r="DT584" i="10"/>
  <c r="DZ778" i="10"/>
  <c r="DI778" i="10"/>
  <c r="DJ778" i="10"/>
  <c r="DY778" i="10"/>
  <c r="EB778" i="10"/>
  <c r="DK778" i="10"/>
  <c r="EA778" i="10"/>
  <c r="ED778" i="10"/>
  <c r="DF778" i="10"/>
  <c r="EA652" i="10"/>
  <c r="ED652" i="10"/>
  <c r="DF652" i="10"/>
  <c r="DZ652" i="10"/>
  <c r="DI652" i="10"/>
  <c r="DJ652" i="10"/>
  <c r="EA620" i="10"/>
  <c r="ED620" i="10"/>
  <c r="DF620" i="10"/>
  <c r="DZ620" i="10"/>
  <c r="DI620" i="10"/>
  <c r="DJ620" i="10"/>
  <c r="EA588" i="10"/>
  <c r="ED588" i="10"/>
  <c r="DF588" i="10"/>
  <c r="DZ588" i="10"/>
  <c r="DI588" i="10"/>
  <c r="DJ588" i="10"/>
  <c r="EA646" i="10"/>
  <c r="ED646" i="10"/>
  <c r="DF646" i="10"/>
  <c r="DZ646" i="10"/>
  <c r="DI646" i="10"/>
  <c r="DJ646" i="10"/>
  <c r="EF646" i="10"/>
  <c r="EI646" i="10"/>
  <c r="DL646" i="10"/>
  <c r="EJ646" i="10"/>
  <c r="DO646" i="10"/>
  <c r="DP646" i="10"/>
  <c r="EA630" i="10"/>
  <c r="ED630" i="10"/>
  <c r="DF630" i="10"/>
  <c r="DZ630" i="10"/>
  <c r="DI630" i="10"/>
  <c r="DJ630" i="10"/>
  <c r="EF630" i="10"/>
  <c r="EI630" i="10"/>
  <c r="DL630" i="10"/>
  <c r="EJ630" i="10"/>
  <c r="DO630" i="10"/>
  <c r="DP630" i="10"/>
  <c r="EA614" i="10"/>
  <c r="ED614" i="10"/>
  <c r="DF614" i="10"/>
  <c r="DZ614" i="10"/>
  <c r="DI614" i="10"/>
  <c r="DJ614" i="10"/>
  <c r="EF614" i="10"/>
  <c r="EI614" i="10"/>
  <c r="DL614" i="10"/>
  <c r="EJ614" i="10"/>
  <c r="DO614" i="10"/>
  <c r="DP614" i="10"/>
  <c r="EA598" i="10"/>
  <c r="ED598" i="10"/>
  <c r="DF598" i="10"/>
  <c r="DZ598" i="10"/>
  <c r="DI598" i="10"/>
  <c r="DJ598" i="10"/>
  <c r="EF598" i="10"/>
  <c r="EI598" i="10"/>
  <c r="DL598" i="10"/>
  <c r="EJ598" i="10"/>
  <c r="DO598" i="10"/>
  <c r="DP598" i="10"/>
  <c r="EA582" i="10"/>
  <c r="ED582" i="10"/>
  <c r="DF582" i="10"/>
  <c r="DZ582" i="10"/>
  <c r="DI582" i="10"/>
  <c r="DJ582" i="10"/>
  <c r="EF582" i="10"/>
  <c r="EI582" i="10"/>
  <c r="DL582" i="10"/>
  <c r="EJ582" i="10"/>
  <c r="DO582" i="10"/>
  <c r="DP582" i="10"/>
  <c r="EN572" i="10"/>
  <c r="DS572" i="10"/>
  <c r="EQ572" i="10"/>
  <c r="DX572" i="10"/>
  <c r="EK572" i="10"/>
  <c r="DW572" i="10"/>
  <c r="DT572" i="10"/>
  <c r="DZ522" i="10"/>
  <c r="DI522" i="10"/>
  <c r="DJ522" i="10"/>
  <c r="EA522" i="10"/>
  <c r="ED522" i="10"/>
  <c r="DF522" i="10"/>
  <c r="EK520" i="10"/>
  <c r="DW520" i="10"/>
  <c r="DT520" i="10"/>
  <c r="EN520" i="10"/>
  <c r="DS520" i="10"/>
  <c r="EQ520" i="10"/>
  <c r="DX520" i="10"/>
  <c r="EF514" i="10"/>
  <c r="EI514" i="10"/>
  <c r="DL514" i="10"/>
  <c r="EJ514" i="10"/>
  <c r="DO514" i="10"/>
  <c r="DP514" i="10"/>
  <c r="EA510" i="10"/>
  <c r="ED510" i="10"/>
  <c r="DF510" i="10"/>
  <c r="DZ510" i="10"/>
  <c r="DI510" i="10"/>
  <c r="DJ510" i="10"/>
  <c r="EN508" i="10"/>
  <c r="DS508" i="10"/>
  <c r="EQ508" i="10"/>
  <c r="DX508" i="10"/>
  <c r="EK508" i="10"/>
  <c r="DW508" i="10"/>
  <c r="DT508" i="10"/>
  <c r="DZ458" i="10"/>
  <c r="DI458" i="10"/>
  <c r="DJ458" i="10"/>
  <c r="EA458" i="10"/>
  <c r="ED458" i="10"/>
  <c r="DF458" i="10"/>
  <c r="EK456" i="10"/>
  <c r="DW456" i="10"/>
  <c r="DT456" i="10"/>
  <c r="EN456" i="10"/>
  <c r="DS456" i="10"/>
  <c r="EQ456" i="10"/>
  <c r="DX456" i="10"/>
  <c r="EF450" i="10"/>
  <c r="EI450" i="10"/>
  <c r="DL450" i="10"/>
  <c r="EJ450" i="10"/>
  <c r="DO450" i="10"/>
  <c r="DP450" i="10"/>
  <c r="EA446" i="10"/>
  <c r="ED446" i="10"/>
  <c r="DF446" i="10"/>
  <c r="DZ446" i="10"/>
  <c r="DI446" i="10"/>
  <c r="DJ446" i="10"/>
  <c r="EN444" i="10"/>
  <c r="DS444" i="10"/>
  <c r="EQ444" i="10"/>
  <c r="DX444" i="10"/>
  <c r="EK444" i="10"/>
  <c r="DW444" i="10"/>
  <c r="DT444" i="10"/>
  <c r="DF674" i="10"/>
  <c r="ED674" i="10"/>
  <c r="DF786" i="10"/>
  <c r="ED786" i="10"/>
  <c r="DF802" i="10"/>
  <c r="ED802" i="10"/>
  <c r="DF930" i="10"/>
  <c r="ED930" i="10"/>
  <c r="DS533" i="10"/>
  <c r="DT533" i="10"/>
  <c r="DW645" i="10"/>
  <c r="DX645" i="10"/>
  <c r="EP645" i="10"/>
  <c r="DS661" i="10"/>
  <c r="DT661" i="10"/>
  <c r="DS589" i="10"/>
  <c r="DT589" i="10"/>
  <c r="DV476" i="10"/>
  <c r="DK478" i="10"/>
  <c r="DR488" i="10"/>
  <c r="DV540" i="10"/>
  <c r="DK542" i="10"/>
  <c r="DR552" i="10"/>
  <c r="DH428" i="10"/>
  <c r="DH444" i="10"/>
  <c r="DH460" i="10"/>
  <c r="DH476" i="10"/>
  <c r="DH492" i="10"/>
  <c r="DH508" i="10"/>
  <c r="DH524" i="10"/>
  <c r="DH540" i="10"/>
  <c r="DH556" i="10"/>
  <c r="DH572" i="10"/>
  <c r="DH604" i="10"/>
  <c r="DH636" i="10"/>
  <c r="EQ541" i="10"/>
  <c r="DT541" i="10"/>
  <c r="DS541" i="10"/>
  <c r="EK541" i="10"/>
  <c r="EL541" i="10"/>
  <c r="DV541" i="10"/>
  <c r="DU541" i="10"/>
  <c r="EM541" i="10"/>
  <c r="EP541" i="10"/>
  <c r="DX541" i="10"/>
  <c r="DW541" i="10"/>
  <c r="EN640" i="10"/>
  <c r="DS640" i="10"/>
  <c r="EQ640" i="10"/>
  <c r="DX640" i="10"/>
  <c r="EP640" i="10"/>
  <c r="DU640" i="10"/>
  <c r="DR640" i="10"/>
  <c r="EK640" i="10"/>
  <c r="DW640" i="10"/>
  <c r="DT640" i="10"/>
  <c r="EN608" i="10"/>
  <c r="DS608" i="10"/>
  <c r="EQ608" i="10"/>
  <c r="DX608" i="10"/>
  <c r="EP608" i="10"/>
  <c r="DU608" i="10"/>
  <c r="DR608" i="10"/>
  <c r="EK608" i="10"/>
  <c r="DW608" i="10"/>
  <c r="DT608" i="10"/>
  <c r="EN576" i="10"/>
  <c r="DS576" i="10"/>
  <c r="EQ576" i="10"/>
  <c r="DX576" i="10"/>
  <c r="EP576" i="10"/>
  <c r="DU576" i="10"/>
  <c r="DR576" i="10"/>
  <c r="EK576" i="10"/>
  <c r="DW576" i="10"/>
  <c r="DT576" i="10"/>
  <c r="DZ810" i="10"/>
  <c r="DI810" i="10"/>
  <c r="DJ810" i="10"/>
  <c r="DY810" i="10"/>
  <c r="EB810" i="10"/>
  <c r="DK810" i="10"/>
  <c r="EA810" i="10"/>
  <c r="ED810" i="10"/>
  <c r="DF810" i="10"/>
  <c r="DZ682" i="10"/>
  <c r="DI682" i="10"/>
  <c r="DJ682" i="10"/>
  <c r="DY682" i="10"/>
  <c r="EB682" i="10"/>
  <c r="DK682" i="10"/>
  <c r="EA682" i="10"/>
  <c r="ED682" i="10"/>
  <c r="DF682" i="10"/>
  <c r="EA628" i="10"/>
  <c r="ED628" i="10"/>
  <c r="DF628" i="10"/>
  <c r="DZ628" i="10"/>
  <c r="DI628" i="10"/>
  <c r="DJ628" i="10"/>
  <c r="EA596" i="10"/>
  <c r="ED596" i="10"/>
  <c r="DF596" i="10"/>
  <c r="DZ596" i="10"/>
  <c r="DI596" i="10"/>
  <c r="DJ596" i="10"/>
  <c r="EA564" i="10"/>
  <c r="ED564" i="10"/>
  <c r="DF564" i="10"/>
  <c r="DZ564" i="10"/>
  <c r="DI564" i="10"/>
  <c r="DJ564" i="10"/>
  <c r="EA532" i="10"/>
  <c r="ED532" i="10"/>
  <c r="DF532" i="10"/>
  <c r="DZ532" i="10"/>
  <c r="DI532" i="10"/>
  <c r="DJ532" i="10"/>
  <c r="EA516" i="10"/>
  <c r="ED516" i="10"/>
  <c r="DF516" i="10"/>
  <c r="DZ516" i="10"/>
  <c r="DI516" i="10"/>
  <c r="DJ516" i="10"/>
  <c r="EA500" i="10"/>
  <c r="ED500" i="10"/>
  <c r="DF500" i="10"/>
  <c r="DZ500" i="10"/>
  <c r="DI500" i="10"/>
  <c r="DJ500" i="10"/>
  <c r="EA484" i="10"/>
  <c r="ED484" i="10"/>
  <c r="DF484" i="10"/>
  <c r="DZ484" i="10"/>
  <c r="DI484" i="10"/>
  <c r="DJ484" i="10"/>
  <c r="EA468" i="10"/>
  <c r="ED468" i="10"/>
  <c r="DF468" i="10"/>
  <c r="DZ468" i="10"/>
  <c r="DI468" i="10"/>
  <c r="DJ468" i="10"/>
  <c r="EA452" i="10"/>
  <c r="ED452" i="10"/>
  <c r="DF452" i="10"/>
  <c r="DZ452" i="10"/>
  <c r="DI452" i="10"/>
  <c r="DJ452" i="10"/>
  <c r="EA436" i="10"/>
  <c r="ED436" i="10"/>
  <c r="DF436" i="10"/>
  <c r="DZ436" i="10"/>
  <c r="DI436" i="10"/>
  <c r="DJ436" i="10"/>
  <c r="DZ538" i="10"/>
  <c r="DI538" i="10"/>
  <c r="DJ538" i="10"/>
  <c r="EA538" i="10"/>
  <c r="ED538" i="10"/>
  <c r="DF538" i="10"/>
  <c r="EK536" i="10"/>
  <c r="DW536" i="10"/>
  <c r="DT536" i="10"/>
  <c r="EN536" i="10"/>
  <c r="DS536" i="10"/>
  <c r="EQ536" i="10"/>
  <c r="DX536" i="10"/>
  <c r="EF530" i="10"/>
  <c r="EI530" i="10"/>
  <c r="DL530" i="10"/>
  <c r="EJ530" i="10"/>
  <c r="DO530" i="10"/>
  <c r="DP530" i="10"/>
  <c r="EA526" i="10"/>
  <c r="ED526" i="10"/>
  <c r="DF526" i="10"/>
  <c r="DZ526" i="10"/>
  <c r="DI526" i="10"/>
  <c r="DJ526" i="10"/>
  <c r="EN524" i="10"/>
  <c r="DS524" i="10"/>
  <c r="EQ524" i="10"/>
  <c r="DX524" i="10"/>
  <c r="EK524" i="10"/>
  <c r="DW524" i="10"/>
  <c r="DT524" i="10"/>
  <c r="DZ474" i="10"/>
  <c r="DI474" i="10"/>
  <c r="DJ474" i="10"/>
  <c r="EA474" i="10"/>
  <c r="ED474" i="10"/>
  <c r="DF474" i="10"/>
  <c r="EK472" i="10"/>
  <c r="DW472" i="10"/>
  <c r="DT472" i="10"/>
  <c r="EN472" i="10"/>
  <c r="DS472" i="10"/>
  <c r="EQ472" i="10"/>
  <c r="DX472" i="10"/>
  <c r="EF466" i="10"/>
  <c r="EI466" i="10"/>
  <c r="DL466" i="10"/>
  <c r="EJ466" i="10"/>
  <c r="DO466" i="10"/>
  <c r="DP466" i="10"/>
  <c r="EA462" i="10"/>
  <c r="ED462" i="10"/>
  <c r="DF462" i="10"/>
  <c r="DZ462" i="10"/>
  <c r="DI462" i="10"/>
  <c r="DJ462" i="10"/>
  <c r="EN460" i="10"/>
  <c r="DS460" i="10"/>
  <c r="EQ460" i="10"/>
  <c r="DX460" i="10"/>
  <c r="EK460" i="10"/>
  <c r="DW460" i="10"/>
  <c r="DT460" i="10"/>
  <c r="EM573" i="10"/>
  <c r="EP573" i="10"/>
  <c r="DX573" i="10"/>
  <c r="DW573" i="10"/>
  <c r="EO573" i="10"/>
  <c r="DR573" i="10"/>
  <c r="EN573" i="10"/>
  <c r="EQ573" i="10"/>
  <c r="DT573" i="10"/>
  <c r="DS573" i="10"/>
  <c r="EM509" i="10"/>
  <c r="EP509" i="10"/>
  <c r="DX509" i="10"/>
  <c r="DW509" i="10"/>
  <c r="EO509" i="10"/>
  <c r="DR509" i="10"/>
  <c r="EN509" i="10"/>
  <c r="EQ509" i="10"/>
  <c r="DT509" i="10"/>
  <c r="DS509" i="10"/>
  <c r="EM477" i="10"/>
  <c r="EP477" i="10"/>
  <c r="DX477" i="10"/>
  <c r="DW477" i="10"/>
  <c r="EO477" i="10"/>
  <c r="DR477" i="10"/>
  <c r="EN477" i="10"/>
  <c r="EQ477" i="10"/>
  <c r="DT477" i="10"/>
  <c r="DS477" i="10"/>
  <c r="EM445" i="10"/>
  <c r="EP445" i="10"/>
  <c r="DX445" i="10"/>
  <c r="DW445" i="10"/>
  <c r="EO445" i="10"/>
  <c r="DR445" i="10"/>
  <c r="EN445" i="10"/>
  <c r="EQ445" i="10"/>
  <c r="DT445" i="10"/>
  <c r="DS445" i="10"/>
  <c r="EN632" i="10"/>
  <c r="DS632" i="10"/>
  <c r="EQ632" i="10"/>
  <c r="DX632" i="10"/>
  <c r="EP632" i="10"/>
  <c r="DU632" i="10"/>
  <c r="DR632" i="10"/>
  <c r="EK632" i="10"/>
  <c r="DW632" i="10"/>
  <c r="DT632" i="10"/>
  <c r="EK628" i="10"/>
  <c r="DW628" i="10"/>
  <c r="DT628" i="10"/>
  <c r="EL628" i="10"/>
  <c r="EO628" i="10"/>
  <c r="EM628" i="10"/>
  <c r="DV628" i="10"/>
  <c r="EN628" i="10"/>
  <c r="DS628" i="10"/>
  <c r="EQ628" i="10"/>
  <c r="DX628" i="10"/>
  <c r="EN600" i="10"/>
  <c r="DS600" i="10"/>
  <c r="EQ600" i="10"/>
  <c r="DX600" i="10"/>
  <c r="EP600" i="10"/>
  <c r="DU600" i="10"/>
  <c r="DR600" i="10"/>
  <c r="EK600" i="10"/>
  <c r="DW600" i="10"/>
  <c r="DT600" i="10"/>
  <c r="EK596" i="10"/>
  <c r="DW596" i="10"/>
  <c r="DT596" i="10"/>
  <c r="EL596" i="10"/>
  <c r="EO596" i="10"/>
  <c r="EM596" i="10"/>
  <c r="DV596" i="10"/>
  <c r="EN596" i="10"/>
  <c r="DS596" i="10"/>
  <c r="EQ596" i="10"/>
  <c r="DX596" i="10"/>
  <c r="DZ986" i="10"/>
  <c r="DI986" i="10"/>
  <c r="DJ986" i="10"/>
  <c r="DY986" i="10"/>
  <c r="EB986" i="10"/>
  <c r="DK986" i="10"/>
  <c r="EA986" i="10"/>
  <c r="ED986" i="10"/>
  <c r="DF986" i="10"/>
  <c r="DZ970" i="10"/>
  <c r="DI970" i="10"/>
  <c r="DJ970" i="10"/>
  <c r="DY970" i="10"/>
  <c r="EB970" i="10"/>
  <c r="DK970" i="10"/>
  <c r="EA970" i="10"/>
  <c r="ED970" i="10"/>
  <c r="DF970" i="10"/>
  <c r="DZ858" i="10"/>
  <c r="DI858" i="10"/>
  <c r="DJ858" i="10"/>
  <c r="DY858" i="10"/>
  <c r="EB858" i="10"/>
  <c r="DK858" i="10"/>
  <c r="EA858" i="10"/>
  <c r="ED858" i="10"/>
  <c r="DF858" i="10"/>
  <c r="DZ842" i="10"/>
  <c r="DI842" i="10"/>
  <c r="DJ842" i="10"/>
  <c r="DY842" i="10"/>
  <c r="EB842" i="10"/>
  <c r="DK842" i="10"/>
  <c r="EA842" i="10"/>
  <c r="ED842" i="10"/>
  <c r="DF842" i="10"/>
  <c r="DZ730" i="10"/>
  <c r="DI730" i="10"/>
  <c r="DJ730" i="10"/>
  <c r="DY730" i="10"/>
  <c r="EB730" i="10"/>
  <c r="DK730" i="10"/>
  <c r="EA730" i="10"/>
  <c r="ED730" i="10"/>
  <c r="DF730" i="10"/>
  <c r="DZ714" i="10"/>
  <c r="DI714" i="10"/>
  <c r="DJ714" i="10"/>
  <c r="DY714" i="10"/>
  <c r="EB714" i="10"/>
  <c r="DK714" i="10"/>
  <c r="EA714" i="10"/>
  <c r="ED714" i="10"/>
  <c r="DF714" i="10"/>
  <c r="EA636" i="10"/>
  <c r="ED636" i="10"/>
  <c r="DF636" i="10"/>
  <c r="DZ636" i="10"/>
  <c r="DI636" i="10"/>
  <c r="DJ636" i="10"/>
  <c r="EA604" i="10"/>
  <c r="ED604" i="10"/>
  <c r="DF604" i="10"/>
  <c r="DZ604" i="10"/>
  <c r="DI604" i="10"/>
  <c r="DJ604" i="10"/>
  <c r="EA572" i="10"/>
  <c r="ED572" i="10"/>
  <c r="DF572" i="10"/>
  <c r="DZ572" i="10"/>
  <c r="DI572" i="10"/>
  <c r="DJ572" i="10"/>
  <c r="EA556" i="10"/>
  <c r="ED556" i="10"/>
  <c r="DF556" i="10"/>
  <c r="DZ556" i="10"/>
  <c r="DI556" i="10"/>
  <c r="DJ556" i="10"/>
  <c r="EA540" i="10"/>
  <c r="ED540" i="10"/>
  <c r="DF540" i="10"/>
  <c r="DZ540" i="10"/>
  <c r="DI540" i="10"/>
  <c r="DJ540" i="10"/>
  <c r="EA524" i="10"/>
  <c r="ED524" i="10"/>
  <c r="DF524" i="10"/>
  <c r="DZ524" i="10"/>
  <c r="DI524" i="10"/>
  <c r="DJ524" i="10"/>
  <c r="EA508" i="10"/>
  <c r="ED508" i="10"/>
  <c r="DF508" i="10"/>
  <c r="DZ508" i="10"/>
  <c r="DI508" i="10"/>
  <c r="DJ508" i="10"/>
  <c r="EA492" i="10"/>
  <c r="ED492" i="10"/>
  <c r="DF492" i="10"/>
  <c r="DZ492" i="10"/>
  <c r="DI492" i="10"/>
  <c r="DJ492" i="10"/>
  <c r="EA476" i="10"/>
  <c r="ED476" i="10"/>
  <c r="DF476" i="10"/>
  <c r="DZ476" i="10"/>
  <c r="DI476" i="10"/>
  <c r="DJ476" i="10"/>
  <c r="EA460" i="10"/>
  <c r="ED460" i="10"/>
  <c r="DF460" i="10"/>
  <c r="DZ460" i="10"/>
  <c r="DI460" i="10"/>
  <c r="DJ460" i="10"/>
  <c r="EA444" i="10"/>
  <c r="ED444" i="10"/>
  <c r="DF444" i="10"/>
  <c r="DZ444" i="10"/>
  <c r="DI444" i="10"/>
  <c r="DJ444" i="10"/>
  <c r="EA428" i="10"/>
  <c r="ED428" i="10"/>
  <c r="DF428" i="10"/>
  <c r="DZ428" i="10"/>
  <c r="DI428" i="10"/>
  <c r="DJ428" i="10"/>
  <c r="DZ554" i="10"/>
  <c r="DI554" i="10"/>
  <c r="DJ554" i="10"/>
  <c r="EA554" i="10"/>
  <c r="ED554" i="10"/>
  <c r="DF554" i="10"/>
  <c r="EK552" i="10"/>
  <c r="DW552" i="10"/>
  <c r="DT552" i="10"/>
  <c r="EN552" i="10"/>
  <c r="DS552" i="10"/>
  <c r="EQ552" i="10"/>
  <c r="DX552" i="10"/>
  <c r="EF546" i="10"/>
  <c r="EI546" i="10"/>
  <c r="DL546" i="10"/>
  <c r="EJ546" i="10"/>
  <c r="DO546" i="10"/>
  <c r="DP546" i="10"/>
  <c r="EA542" i="10"/>
  <c r="ED542" i="10"/>
  <c r="DF542" i="10"/>
  <c r="DZ542" i="10"/>
  <c r="DI542" i="10"/>
  <c r="DJ542" i="10"/>
  <c r="EN540" i="10"/>
  <c r="DS540" i="10"/>
  <c r="EQ540" i="10"/>
  <c r="DX540" i="10"/>
  <c r="EK540" i="10"/>
  <c r="DW540" i="10"/>
  <c r="DT540" i="10"/>
  <c r="DZ490" i="10"/>
  <c r="DI490" i="10"/>
  <c r="DJ490" i="10"/>
  <c r="EA490" i="10"/>
  <c r="ED490" i="10"/>
  <c r="DF490" i="10"/>
  <c r="EK488" i="10"/>
  <c r="DW488" i="10"/>
  <c r="DT488" i="10"/>
  <c r="EN488" i="10"/>
  <c r="DS488" i="10"/>
  <c r="EQ488" i="10"/>
  <c r="DX488" i="10"/>
  <c r="EF482" i="10"/>
  <c r="EI482" i="10"/>
  <c r="DL482" i="10"/>
  <c r="EJ482" i="10"/>
  <c r="DO482" i="10"/>
  <c r="DP482" i="10"/>
  <c r="EA478" i="10"/>
  <c r="ED478" i="10"/>
  <c r="DF478" i="10"/>
  <c r="DZ478" i="10"/>
  <c r="DI478" i="10"/>
  <c r="DJ478" i="10"/>
  <c r="EN476" i="10"/>
  <c r="DS476" i="10"/>
  <c r="EQ476" i="10"/>
  <c r="DX476" i="10"/>
  <c r="EK476" i="10"/>
  <c r="DW476" i="10"/>
  <c r="DT476" i="10"/>
  <c r="S287" i="1"/>
  <c r="S373" i="1"/>
  <c r="P355" i="1"/>
  <c r="S344" i="1"/>
  <c r="S329" i="1"/>
  <c r="S299" i="1"/>
  <c r="S293" i="1"/>
  <c r="S354" i="1"/>
  <c r="P331" i="1"/>
  <c r="P363" i="1"/>
  <c r="S352" i="1"/>
  <c r="AK315" i="1"/>
  <c r="AO482" i="1"/>
  <c r="AG490" i="1"/>
  <c r="AO514" i="1"/>
  <c r="AG522" i="1"/>
  <c r="AO546" i="1"/>
  <c r="AG554" i="1"/>
  <c r="AO578" i="1"/>
  <c r="AO610" i="1"/>
  <c r="AG618" i="1"/>
  <c r="Y506" i="1"/>
  <c r="J506" i="1" s="1"/>
  <c r="Y570" i="1"/>
  <c r="J570" i="1" s="1"/>
  <c r="Y634" i="1"/>
  <c r="J634" i="1" s="1"/>
  <c r="AR735" i="1"/>
  <c r="AU824" i="1"/>
  <c r="AU696" i="1"/>
  <c r="AQ720" i="1"/>
  <c r="AU728" i="1"/>
  <c r="AQ816" i="1"/>
  <c r="AG474" i="1"/>
  <c r="AG506" i="1"/>
  <c r="AG538" i="1"/>
  <c r="AG570" i="1"/>
  <c r="AG634" i="1"/>
  <c r="Y474" i="1"/>
  <c r="J474" i="1" s="1"/>
  <c r="Y538" i="1"/>
  <c r="J538" i="1" s="1"/>
  <c r="AR719" i="1"/>
  <c r="AU760" i="1"/>
  <c r="AQ784" i="1"/>
  <c r="AQ848" i="1"/>
  <c r="AR703" i="1"/>
  <c r="AR751" i="1"/>
  <c r="AR783" i="1"/>
  <c r="AU856" i="1"/>
  <c r="AJ688" i="1"/>
  <c r="Z688" i="1"/>
  <c r="N688" i="1" s="1"/>
  <c r="AH692" i="1"/>
  <c r="AL708" i="1"/>
  <c r="AD708" i="1"/>
  <c r="AH756" i="1"/>
  <c r="AL772" i="1"/>
  <c r="AD772" i="1"/>
  <c r="AH788" i="1"/>
  <c r="AL804" i="1"/>
  <c r="AD804" i="1"/>
  <c r="AH820" i="1"/>
  <c r="AL836" i="1"/>
  <c r="AD836" i="1"/>
  <c r="AH852" i="1"/>
  <c r="AL868" i="1"/>
  <c r="AD868" i="1"/>
  <c r="Z880" i="1"/>
  <c r="N880" i="1" s="1"/>
  <c r="AH884" i="1"/>
  <c r="AH896" i="1"/>
  <c r="AL900" i="1"/>
  <c r="AD900" i="1"/>
  <c r="Z912" i="1"/>
  <c r="N912" i="1" s="1"/>
  <c r="AH916" i="1"/>
  <c r="AH928" i="1"/>
  <c r="AL932" i="1"/>
  <c r="AD932" i="1"/>
  <c r="Z944" i="1"/>
  <c r="N944" i="1" s="1"/>
  <c r="AH948" i="1"/>
  <c r="AH960" i="1"/>
  <c r="AL964" i="1"/>
  <c r="AD964" i="1"/>
  <c r="Z976" i="1"/>
  <c r="N976" i="1" s="1"/>
  <c r="AH980" i="1"/>
  <c r="AH992" i="1"/>
  <c r="AL996" i="1"/>
  <c r="AD996" i="1"/>
  <c r="AG688" i="1"/>
  <c r="AG692" i="1"/>
  <c r="AG756" i="1"/>
  <c r="AG788" i="1"/>
  <c r="AG820" i="1"/>
  <c r="AG852" i="1"/>
  <c r="AG884" i="1"/>
  <c r="AG916" i="1"/>
  <c r="AG948" i="1"/>
  <c r="AG980" i="1"/>
  <c r="AG996" i="1"/>
  <c r="AO884" i="1"/>
  <c r="AO916" i="1"/>
  <c r="AO948" i="1"/>
  <c r="AO980" i="1"/>
  <c r="AO996" i="1"/>
  <c r="AL884" i="1"/>
  <c r="AH900" i="1"/>
  <c r="AL916" i="1"/>
  <c r="AH932" i="1"/>
  <c r="AL948" i="1"/>
  <c r="AH964" i="1"/>
  <c r="AL980" i="1"/>
  <c r="AO662" i="10"/>
  <c r="AG686" i="10"/>
  <c r="AO694" i="10"/>
  <c r="AG718" i="10"/>
  <c r="AO758" i="10"/>
  <c r="AG758" i="10"/>
  <c r="Y758" i="10"/>
  <c r="J758" i="10" s="1"/>
  <c r="CZ758" i="10" s="1"/>
  <c r="AO886" i="10"/>
  <c r="AG886" i="10"/>
  <c r="Y886" i="10"/>
  <c r="J886" i="10" s="1"/>
  <c r="CZ886" i="10" s="1"/>
  <c r="AO982" i="10"/>
  <c r="AG982" i="10"/>
  <c r="Y982" i="10"/>
  <c r="J982" i="10" s="1"/>
  <c r="CZ982" i="10" s="1"/>
  <c r="AG406" i="10"/>
  <c r="AO686" i="10"/>
  <c r="AO718" i="10"/>
  <c r="AO822" i="10"/>
  <c r="AG822" i="10"/>
  <c r="Y822" i="10"/>
  <c r="J822" i="10" s="1"/>
  <c r="CZ822" i="10" s="1"/>
  <c r="AO918" i="10"/>
  <c r="AG918" i="10"/>
  <c r="Y918" i="10"/>
  <c r="J918" i="10" s="1"/>
  <c r="CZ918" i="10" s="1"/>
  <c r="AA529" i="10"/>
  <c r="R529" i="10" s="1"/>
  <c r="DD529" i="10" s="1"/>
  <c r="AS561" i="10"/>
  <c r="AH394" i="10"/>
  <c r="AJ406" i="10"/>
  <c r="AH426" i="10"/>
  <c r="AO854" i="10"/>
  <c r="AG854" i="10"/>
  <c r="Y854" i="10"/>
  <c r="J854" i="10" s="1"/>
  <c r="CZ854" i="10" s="1"/>
  <c r="AA433" i="10"/>
  <c r="R433" i="10" s="1"/>
  <c r="DD433" i="10" s="1"/>
  <c r="AO790" i="10"/>
  <c r="AG790" i="10"/>
  <c r="Y790" i="10"/>
  <c r="J790" i="10" s="1"/>
  <c r="CZ790" i="10" s="1"/>
  <c r="AO950" i="10"/>
  <c r="AG950" i="10"/>
  <c r="Y950" i="10"/>
  <c r="J950" i="10" s="1"/>
  <c r="CZ950" i="10" s="1"/>
  <c r="AO1014" i="10"/>
  <c r="AG1014" i="10"/>
  <c r="Y1014" i="10"/>
  <c r="J1014" i="10" s="1"/>
  <c r="CZ1014" i="10" s="1"/>
  <c r="AO750" i="10"/>
  <c r="AO782" i="10"/>
  <c r="AO814" i="10"/>
  <c r="AO846" i="10"/>
  <c r="AO878" i="10"/>
  <c r="AO910" i="10"/>
  <c r="AO942" i="10"/>
  <c r="AO974" i="10"/>
  <c r="AO1006" i="10"/>
  <c r="EH981" i="10"/>
  <c r="EF981" i="10"/>
  <c r="EJ981" i="10"/>
  <c r="EH853" i="10"/>
  <c r="EF853" i="10"/>
  <c r="EJ853" i="10"/>
  <c r="EH917" i="10"/>
  <c r="EF917" i="10"/>
  <c r="EJ917" i="10"/>
  <c r="Z1013" i="10"/>
  <c r="N1013" i="10" s="1"/>
  <c r="DB1013" i="10" s="1"/>
  <c r="AD1013" i="10"/>
  <c r="AL1013" i="10"/>
  <c r="AH1013" i="10"/>
  <c r="AJ1013" i="10"/>
  <c r="AW1011" i="10"/>
  <c r="AP1011" i="10" s="1"/>
  <c r="AB1011" i="10"/>
  <c r="AA1011" i="10" s="1"/>
  <c r="R1011" i="10" s="1"/>
  <c r="DD1011" i="10" s="1"/>
  <c r="AX1011" i="10"/>
  <c r="AQ1011" i="10" s="1"/>
  <c r="AJ1011" i="10"/>
  <c r="BB1011" i="10"/>
  <c r="AS1011" i="10" s="1"/>
  <c r="Z1011" i="10"/>
  <c r="N1011" i="10" s="1"/>
  <c r="DB1011" i="10" s="1"/>
  <c r="AN1011" i="10"/>
  <c r="BF1011" i="10"/>
  <c r="AU1011" i="10" s="1"/>
  <c r="AW1009" i="10"/>
  <c r="AP1009" i="10" s="1"/>
  <c r="BF1009" i="10"/>
  <c r="AU1009" i="10" s="1"/>
  <c r="AB1009" i="10"/>
  <c r="AA1009" i="10" s="1"/>
  <c r="R1009" i="10" s="1"/>
  <c r="DD1009" i="10" s="1"/>
  <c r="AX1009" i="10"/>
  <c r="AQ1009" i="10" s="1"/>
  <c r="BE1009" i="10"/>
  <c r="AT1009" i="10" s="1"/>
  <c r="AB1007" i="10"/>
  <c r="AX1007" i="10"/>
  <c r="BF1003" i="10"/>
  <c r="AU1003" i="10" s="1"/>
  <c r="Z1003" i="10"/>
  <c r="W1001" i="10"/>
  <c r="AW1001" i="10"/>
  <c r="AP1001" i="10" s="1"/>
  <c r="Z997" i="10"/>
  <c r="N997" i="10" s="1"/>
  <c r="DB997" i="10" s="1"/>
  <c r="AD997" i="10"/>
  <c r="AL997" i="10"/>
  <c r="AH997" i="10"/>
  <c r="AJ997" i="10"/>
  <c r="AW995" i="10"/>
  <c r="AP995" i="10" s="1"/>
  <c r="AB995" i="10"/>
  <c r="AA995" i="10" s="1"/>
  <c r="R995" i="10" s="1"/>
  <c r="DD995" i="10" s="1"/>
  <c r="AX995" i="10"/>
  <c r="AQ995" i="10" s="1"/>
  <c r="AJ995" i="10"/>
  <c r="BB995" i="10"/>
  <c r="AS995" i="10" s="1"/>
  <c r="Z995" i="10"/>
  <c r="N995" i="10" s="1"/>
  <c r="DB995" i="10" s="1"/>
  <c r="AN995" i="10"/>
  <c r="BF995" i="10"/>
  <c r="AU995" i="10" s="1"/>
  <c r="AF993" i="10"/>
  <c r="AN993" i="10"/>
  <c r="BF993" i="10"/>
  <c r="AU993" i="10" s="1"/>
  <c r="AB993" i="10"/>
  <c r="AA993" i="10" s="1"/>
  <c r="R993" i="10" s="1"/>
  <c r="DD993" i="10" s="1"/>
  <c r="AJ993" i="10"/>
  <c r="AX993" i="10"/>
  <c r="AQ993" i="10" s="1"/>
  <c r="Z993" i="10"/>
  <c r="N993" i="10" s="1"/>
  <c r="DB993" i="10" s="1"/>
  <c r="AD993" i="10"/>
  <c r="AL993" i="10"/>
  <c r="BE993" i="10"/>
  <c r="AT993" i="10" s="1"/>
  <c r="AB991" i="10"/>
  <c r="AX991" i="10"/>
  <c r="W987" i="10"/>
  <c r="AJ987" i="10" s="1"/>
  <c r="Z983" i="10"/>
  <c r="AJ981" i="10"/>
  <c r="AH981" i="10"/>
  <c r="AW977" i="10"/>
  <c r="AP977" i="10" s="1"/>
  <c r="BE977" i="10"/>
  <c r="AT977" i="10" s="1"/>
  <c r="AB977" i="10"/>
  <c r="AA977" i="10" s="1"/>
  <c r="R977" i="10" s="1"/>
  <c r="DD977" i="10" s="1"/>
  <c r="BF977" i="10"/>
  <c r="AU977" i="10" s="1"/>
  <c r="AB973" i="10"/>
  <c r="AA973" i="10" s="1"/>
  <c r="R973" i="10" s="1"/>
  <c r="DD973" i="10" s="1"/>
  <c r="AJ973" i="10"/>
  <c r="AX973" i="10"/>
  <c r="AQ973" i="10" s="1"/>
  <c r="AL973" i="10"/>
  <c r="BF973" i="10"/>
  <c r="AU973" i="10" s="1"/>
  <c r="Z973" i="10"/>
  <c r="N973" i="10" s="1"/>
  <c r="DB973" i="10" s="1"/>
  <c r="AF973" i="10"/>
  <c r="AW973" i="10"/>
  <c r="AP973" i="10" s="1"/>
  <c r="AH973" i="10"/>
  <c r="BE973" i="10"/>
  <c r="AT973" i="10" s="1"/>
  <c r="AF947" i="10"/>
  <c r="AJ947" i="10"/>
  <c r="Z947" i="10"/>
  <c r="N947" i="10" s="1"/>
  <c r="DB947" i="10" s="1"/>
  <c r="AV946" i="10"/>
  <c r="AP946" i="10" s="1"/>
  <c r="AC946" i="10"/>
  <c r="AA946" i="10" s="1"/>
  <c r="R946" i="10" s="1"/>
  <c r="DD946" i="10" s="1"/>
  <c r="W944" i="10"/>
  <c r="AY944" i="10"/>
  <c r="AQ944" i="10" s="1"/>
  <c r="BB943" i="10"/>
  <c r="AS943" i="10" s="1"/>
  <c r="AW943" i="10"/>
  <c r="BF943" i="10"/>
  <c r="AU943" i="10" s="1"/>
  <c r="AX943" i="10"/>
  <c r="AQ943" i="10" s="1"/>
  <c r="AB943" i="10"/>
  <c r="AA943" i="10" s="1"/>
  <c r="R943" i="10" s="1"/>
  <c r="DD943" i="10" s="1"/>
  <c r="BA943" i="10"/>
  <c r="AR943" i="10" s="1"/>
  <c r="AX937" i="10"/>
  <c r="AQ937" i="10" s="1"/>
  <c r="AW937" i="10"/>
  <c r="AP937" i="10" s="1"/>
  <c r="AW931" i="10"/>
  <c r="AP931" i="10" s="1"/>
  <c r="BE929" i="10"/>
  <c r="AT929" i="10" s="1"/>
  <c r="AC926" i="10"/>
  <c r="AA926" i="10" s="1"/>
  <c r="R926" i="10" s="1"/>
  <c r="DD926" i="10" s="1"/>
  <c r="AV926" i="10"/>
  <c r="AP926" i="10" s="1"/>
  <c r="BD926" i="10"/>
  <c r="W923" i="10"/>
  <c r="Z919" i="10"/>
  <c r="AJ917" i="10"/>
  <c r="AH917" i="10"/>
  <c r="AW913" i="10"/>
  <c r="AP913" i="10" s="1"/>
  <c r="BE913" i="10"/>
  <c r="AT913" i="10" s="1"/>
  <c r="AB913" i="10"/>
  <c r="AA913" i="10" s="1"/>
  <c r="R913" i="10" s="1"/>
  <c r="DD913" i="10" s="1"/>
  <c r="BF913" i="10"/>
  <c r="AU913" i="10" s="1"/>
  <c r="AB909" i="10"/>
  <c r="AA909" i="10" s="1"/>
  <c r="R909" i="10" s="1"/>
  <c r="DD909" i="10" s="1"/>
  <c r="AJ909" i="10"/>
  <c r="AX909" i="10"/>
  <c r="AQ909" i="10" s="1"/>
  <c r="BF909" i="10"/>
  <c r="AU909" i="10" s="1"/>
  <c r="AW909" i="10"/>
  <c r="AP909" i="10" s="1"/>
  <c r="BE909" i="10"/>
  <c r="AT909" i="10" s="1"/>
  <c r="AG904" i="10"/>
  <c r="AK904" i="10"/>
  <c r="AE904" i="10"/>
  <c r="AF883" i="10"/>
  <c r="AJ883" i="10"/>
  <c r="Z883" i="10"/>
  <c r="N883" i="10" s="1"/>
  <c r="DB883" i="10" s="1"/>
  <c r="AV882" i="10"/>
  <c r="AP882" i="10" s="1"/>
  <c r="AC882" i="10"/>
  <c r="AA882" i="10" s="1"/>
  <c r="R882" i="10" s="1"/>
  <c r="DD882" i="10" s="1"/>
  <c r="W880" i="10"/>
  <c r="AY880" i="10"/>
  <c r="AQ880" i="10" s="1"/>
  <c r="BB879" i="10"/>
  <c r="AS879" i="10" s="1"/>
  <c r="AW879" i="10"/>
  <c r="AP879" i="10" s="1"/>
  <c r="BF879" i="10"/>
  <c r="AU879" i="10" s="1"/>
  <c r="AX879" i="10"/>
  <c r="AB879" i="10"/>
  <c r="AA879" i="10" s="1"/>
  <c r="R879" i="10" s="1"/>
  <c r="DD879" i="10" s="1"/>
  <c r="BA879" i="10"/>
  <c r="AR879" i="10" s="1"/>
  <c r="AJ875" i="10"/>
  <c r="AF875" i="10"/>
  <c r="AX873" i="10"/>
  <c r="AQ873" i="10" s="1"/>
  <c r="AW873" i="10"/>
  <c r="AP873" i="10" s="1"/>
  <c r="AW867" i="10"/>
  <c r="AP867" i="10" s="1"/>
  <c r="BE865" i="10"/>
  <c r="AT865" i="10" s="1"/>
  <c r="AC862" i="10"/>
  <c r="AA862" i="10" s="1"/>
  <c r="R862" i="10" s="1"/>
  <c r="DD862" i="10" s="1"/>
  <c r="AV862" i="10"/>
  <c r="AP862" i="10" s="1"/>
  <c r="BD862" i="10"/>
  <c r="AT862" i="10" s="1"/>
  <c r="W859" i="10"/>
  <c r="AJ859" i="10" s="1"/>
  <c r="Z855" i="10"/>
  <c r="AJ853" i="10"/>
  <c r="AH853" i="10"/>
  <c r="AW849" i="10"/>
  <c r="AP849" i="10" s="1"/>
  <c r="BE849" i="10"/>
  <c r="AT849" i="10" s="1"/>
  <c r="AB849" i="10"/>
  <c r="AA849" i="10" s="1"/>
  <c r="R849" i="10" s="1"/>
  <c r="DD849" i="10" s="1"/>
  <c r="BF849" i="10"/>
  <c r="AU849" i="10" s="1"/>
  <c r="AB845" i="10"/>
  <c r="AA845" i="10" s="1"/>
  <c r="R845" i="10" s="1"/>
  <c r="DD845" i="10" s="1"/>
  <c r="AJ845" i="10"/>
  <c r="AX845" i="10"/>
  <c r="AQ845" i="10" s="1"/>
  <c r="AL845" i="10"/>
  <c r="BF845" i="10"/>
  <c r="AU845" i="10" s="1"/>
  <c r="Z845" i="10"/>
  <c r="N845" i="10" s="1"/>
  <c r="DB845" i="10" s="1"/>
  <c r="AF845" i="10"/>
  <c r="AW845" i="10"/>
  <c r="AP845" i="10" s="1"/>
  <c r="AH845" i="10"/>
  <c r="BE845" i="10"/>
  <c r="AT845" i="10" s="1"/>
  <c r="AF819" i="10"/>
  <c r="AJ819" i="10"/>
  <c r="Z819" i="10"/>
  <c r="AV818" i="10"/>
  <c r="AP818" i="10" s="1"/>
  <c r="AC818" i="10"/>
  <c r="AA818" i="10" s="1"/>
  <c r="R818" i="10" s="1"/>
  <c r="DD818" i="10" s="1"/>
  <c r="W816" i="10"/>
  <c r="AO816" i="10" s="1"/>
  <c r="AY816" i="10"/>
  <c r="AQ816" i="10" s="1"/>
  <c r="BB815" i="10"/>
  <c r="AS815" i="10" s="1"/>
  <c r="AW815" i="10"/>
  <c r="AP815" i="10" s="1"/>
  <c r="BF815" i="10"/>
  <c r="AU815" i="10" s="1"/>
  <c r="AX815" i="10"/>
  <c r="AQ815" i="10" s="1"/>
  <c r="L815" i="10"/>
  <c r="AB815" i="10"/>
  <c r="AA815" i="10" s="1"/>
  <c r="R815" i="10" s="1"/>
  <c r="DD815" i="10" s="1"/>
  <c r="BA815" i="10"/>
  <c r="AR815" i="10" s="1"/>
  <c r="AJ811" i="10"/>
  <c r="AF811" i="10"/>
  <c r="AX809" i="10"/>
  <c r="AQ809" i="10" s="1"/>
  <c r="AW809" i="10"/>
  <c r="AP809" i="10" s="1"/>
  <c r="AW803" i="10"/>
  <c r="AP803" i="10" s="1"/>
  <c r="BE801" i="10"/>
  <c r="AT801" i="10" s="1"/>
  <c r="AC798" i="10"/>
  <c r="AA798" i="10" s="1"/>
  <c r="R798" i="10" s="1"/>
  <c r="DD798" i="10" s="1"/>
  <c r="AV798" i="10"/>
  <c r="AP798" i="10" s="1"/>
  <c r="BD798" i="10"/>
  <c r="AT798" i="10" s="1"/>
  <c r="S798" i="10"/>
  <c r="W795" i="10"/>
  <c r="AJ795" i="10" s="1"/>
  <c r="Z791" i="10"/>
  <c r="N791" i="10" s="1"/>
  <c r="AJ789" i="10"/>
  <c r="AH789" i="10"/>
  <c r="AW785" i="10"/>
  <c r="AP785" i="10" s="1"/>
  <c r="BE785" i="10"/>
  <c r="AT785" i="10" s="1"/>
  <c r="AB785" i="10"/>
  <c r="AA785" i="10" s="1"/>
  <c r="R785" i="10" s="1"/>
  <c r="DD785" i="10" s="1"/>
  <c r="BF785" i="10"/>
  <c r="AU785" i="10" s="1"/>
  <c r="AB781" i="10"/>
  <c r="AA781" i="10" s="1"/>
  <c r="R781" i="10" s="1"/>
  <c r="DD781" i="10" s="1"/>
  <c r="AJ781" i="10"/>
  <c r="AX781" i="10"/>
  <c r="AQ781" i="10" s="1"/>
  <c r="BF781" i="10"/>
  <c r="AU781" i="10" s="1"/>
  <c r="AW781" i="10"/>
  <c r="AP781" i="10" s="1"/>
  <c r="BE781" i="10"/>
  <c r="AT781" i="10" s="1"/>
  <c r="AG776" i="10"/>
  <c r="AK776" i="10"/>
  <c r="AE776" i="10"/>
  <c r="AF763" i="10"/>
  <c r="Z763" i="10"/>
  <c r="N763" i="10" s="1"/>
  <c r="AJ763" i="10"/>
  <c r="Y756" i="10"/>
  <c r="J756" i="10" s="1"/>
  <c r="CZ756" i="10" s="1"/>
  <c r="Z719" i="10"/>
  <c r="AN719" i="10"/>
  <c r="AF719" i="10"/>
  <c r="AG692" i="10"/>
  <c r="AK692" i="10"/>
  <c r="Y692" i="10"/>
  <c r="J692" i="10" s="1"/>
  <c r="CZ692" i="10" s="1"/>
  <c r="AO692" i="10"/>
  <c r="AF667" i="10"/>
  <c r="AN667" i="10"/>
  <c r="Z667" i="10"/>
  <c r="AJ667" i="10"/>
  <c r="AH665" i="10"/>
  <c r="AJ665" i="10"/>
  <c r="AL665" i="10"/>
  <c r="AD665" i="10"/>
  <c r="Z665" i="10"/>
  <c r="N665" i="10" s="1"/>
  <c r="DB665" i="10" s="1"/>
  <c r="AF665" i="10"/>
  <c r="AN665" i="10"/>
  <c r="AF651" i="10"/>
  <c r="AJ651" i="10"/>
  <c r="AN651" i="10"/>
  <c r="BE649" i="10"/>
  <c r="AT649" i="10" s="1"/>
  <c r="AJ645" i="10"/>
  <c r="Z645" i="10"/>
  <c r="N645" i="10" s="1"/>
  <c r="DB645" i="10" s="1"/>
  <c r="AF645" i="10"/>
  <c r="AH645" i="10"/>
  <c r="AN645" i="10"/>
  <c r="AD645" i="10"/>
  <c r="AL645" i="10"/>
  <c r="W633" i="10"/>
  <c r="AW633" i="10"/>
  <c r="W617" i="10"/>
  <c r="AW617" i="10"/>
  <c r="AP617" i="10" s="1"/>
  <c r="AF587" i="10"/>
  <c r="AJ587" i="10"/>
  <c r="AN587" i="10"/>
  <c r="BE585" i="10"/>
  <c r="AT585" i="10" s="1"/>
  <c r="AJ581" i="10"/>
  <c r="Z581" i="10"/>
  <c r="N581" i="10" s="1"/>
  <c r="DB581" i="10" s="1"/>
  <c r="AF581" i="10"/>
  <c r="AH581" i="10"/>
  <c r="AN581" i="10"/>
  <c r="AD581" i="10"/>
  <c r="AL581" i="10"/>
  <c r="W569" i="10"/>
  <c r="AW569" i="10"/>
  <c r="AP569" i="10" s="1"/>
  <c r="W553" i="10"/>
  <c r="AW553" i="10"/>
  <c r="AP553" i="10" s="1"/>
  <c r="W1012" i="10"/>
  <c r="AO1012" i="10" s="1"/>
  <c r="BG1012" i="10"/>
  <c r="AU1012" i="10" s="1"/>
  <c r="AV1000" i="10"/>
  <c r="AP1000" i="10" s="1"/>
  <c r="BG1000" i="10"/>
  <c r="AU1000" i="10" s="1"/>
  <c r="AZ1000" i="10"/>
  <c r="BD1000" i="10"/>
  <c r="AT1000" i="10" s="1"/>
  <c r="W996" i="10"/>
  <c r="AO996" i="10" s="1"/>
  <c r="BG996" i="10"/>
  <c r="AU996" i="10" s="1"/>
  <c r="AF979" i="10"/>
  <c r="AJ979" i="10"/>
  <c r="AN979" i="10"/>
  <c r="AV976" i="10"/>
  <c r="AP976" i="10" s="1"/>
  <c r="AZ976" i="10"/>
  <c r="AR976" i="10" s="1"/>
  <c r="BG976" i="10"/>
  <c r="AU976" i="10" s="1"/>
  <c r="AN969" i="10"/>
  <c r="AJ969" i="10"/>
  <c r="AN967" i="10"/>
  <c r="AJ967" i="10"/>
  <c r="BF965" i="10"/>
  <c r="AU965" i="10" s="1"/>
  <c r="AX965" i="10"/>
  <c r="AQ965" i="10" s="1"/>
  <c r="AB965" i="10"/>
  <c r="AA965" i="10" s="1"/>
  <c r="R965" i="10" s="1"/>
  <c r="DD965" i="10" s="1"/>
  <c r="AW965" i="10"/>
  <c r="AP965" i="10" s="1"/>
  <c r="AO956" i="10"/>
  <c r="AG956" i="10"/>
  <c r="Y956" i="10"/>
  <c r="J956" i="10" s="1"/>
  <c r="CZ956" i="10" s="1"/>
  <c r="AK956" i="10"/>
  <c r="AW951" i="10"/>
  <c r="AP951" i="10" s="1"/>
  <c r="AB951" i="10"/>
  <c r="AA951" i="10" s="1"/>
  <c r="R951" i="10" s="1"/>
  <c r="DD951" i="10" s="1"/>
  <c r="AX951" i="10"/>
  <c r="BF951" i="10"/>
  <c r="AU951" i="10" s="1"/>
  <c r="BA951" i="10"/>
  <c r="BB951" i="10"/>
  <c r="AS951" i="10" s="1"/>
  <c r="BG948" i="10"/>
  <c r="AU948" i="10" s="1"/>
  <c r="BD948" i="10"/>
  <c r="AT948" i="10" s="1"/>
  <c r="BC942" i="10"/>
  <c r="AS942" i="10" s="1"/>
  <c r="AV942" i="10"/>
  <c r="AP942" i="10" s="1"/>
  <c r="AD941" i="10"/>
  <c r="AN941" i="10"/>
  <c r="AF931" i="10"/>
  <c r="Z931" i="10"/>
  <c r="N931" i="10" s="1"/>
  <c r="AN931" i="10"/>
  <c r="BD930" i="10"/>
  <c r="AT930" i="10" s="1"/>
  <c r="AC930" i="10"/>
  <c r="AA930" i="10" s="1"/>
  <c r="R930" i="10" s="1"/>
  <c r="DD930" i="10" s="1"/>
  <c r="BC930" i="10"/>
  <c r="AS930" i="10" s="1"/>
  <c r="AG920" i="10"/>
  <c r="Y920" i="10"/>
  <c r="J920" i="10" s="1"/>
  <c r="CZ920" i="10" s="1"/>
  <c r="AO920" i="10"/>
  <c r="AE920" i="10"/>
  <c r="AK920" i="10"/>
  <c r="AF915" i="10"/>
  <c r="AJ915" i="10"/>
  <c r="AN915" i="10"/>
  <c r="AV912" i="10"/>
  <c r="AZ912" i="10"/>
  <c r="AR912" i="10" s="1"/>
  <c r="BG912" i="10"/>
  <c r="AU912" i="10" s="1"/>
  <c r="AG912" i="10"/>
  <c r="Y912" i="10"/>
  <c r="J912" i="10" s="1"/>
  <c r="CZ912" i="10" s="1"/>
  <c r="AK912" i="10"/>
  <c r="AN905" i="10"/>
  <c r="AJ905" i="10"/>
  <c r="AN903" i="10"/>
  <c r="AJ903" i="10"/>
  <c r="BF901" i="10"/>
  <c r="AU901" i="10" s="1"/>
  <c r="AX901" i="10"/>
  <c r="AQ901" i="10" s="1"/>
  <c r="AB901" i="10"/>
  <c r="AA901" i="10" s="1"/>
  <c r="R901" i="10" s="1"/>
  <c r="DD901" i="10" s="1"/>
  <c r="AW901" i="10"/>
  <c r="AP901" i="10" s="1"/>
  <c r="AO892" i="10"/>
  <c r="AG892" i="10"/>
  <c r="Y892" i="10"/>
  <c r="J892" i="10" s="1"/>
  <c r="CZ892" i="10" s="1"/>
  <c r="AK892" i="10"/>
  <c r="AW887" i="10"/>
  <c r="AP887" i="10" s="1"/>
  <c r="AB887" i="10"/>
  <c r="AA887" i="10" s="1"/>
  <c r="R887" i="10" s="1"/>
  <c r="DD887" i="10" s="1"/>
  <c r="AX887" i="10"/>
  <c r="AQ887" i="10" s="1"/>
  <c r="BF887" i="10"/>
  <c r="BA887" i="10"/>
  <c r="AR887" i="10" s="1"/>
  <c r="BB887" i="10"/>
  <c r="AS887" i="10" s="1"/>
  <c r="BG884" i="10"/>
  <c r="AU884" i="10" s="1"/>
  <c r="BD884" i="10"/>
  <c r="AT884" i="10" s="1"/>
  <c r="BC878" i="10"/>
  <c r="AV878" i="10"/>
  <c r="AP878" i="10" s="1"/>
  <c r="AD877" i="10"/>
  <c r="AN877" i="10"/>
  <c r="AF867" i="10"/>
  <c r="Z867" i="10"/>
  <c r="N867" i="10" s="1"/>
  <c r="AN867" i="10"/>
  <c r="BD866" i="10"/>
  <c r="AT866" i="10" s="1"/>
  <c r="AC866" i="10"/>
  <c r="AA866" i="10" s="1"/>
  <c r="R866" i="10" s="1"/>
  <c r="DD866" i="10" s="1"/>
  <c r="BC866" i="10"/>
  <c r="AS866" i="10" s="1"/>
  <c r="AG856" i="10"/>
  <c r="Y856" i="10"/>
  <c r="J856" i="10" s="1"/>
  <c r="CZ856" i="10" s="1"/>
  <c r="AO856" i="10"/>
  <c r="AE856" i="10"/>
  <c r="AK856" i="10"/>
  <c r="AF851" i="10"/>
  <c r="AJ851" i="10"/>
  <c r="AN851" i="10"/>
  <c r="AV848" i="10"/>
  <c r="AZ848" i="10"/>
  <c r="BG848" i="10"/>
  <c r="AU848" i="10" s="1"/>
  <c r="AG848" i="10"/>
  <c r="Y848" i="10"/>
  <c r="J848" i="10" s="1"/>
  <c r="CZ848" i="10" s="1"/>
  <c r="AK848" i="10"/>
  <c r="AN839" i="10"/>
  <c r="AJ839" i="10"/>
  <c r="BF837" i="10"/>
  <c r="AU837" i="10" s="1"/>
  <c r="AX837" i="10"/>
  <c r="AQ837" i="10" s="1"/>
  <c r="AB837" i="10"/>
  <c r="AA837" i="10" s="1"/>
  <c r="R837" i="10" s="1"/>
  <c r="DD837" i="10" s="1"/>
  <c r="AW837" i="10"/>
  <c r="AP837" i="10" s="1"/>
  <c r="AO828" i="10"/>
  <c r="AG828" i="10"/>
  <c r="Y828" i="10"/>
  <c r="J828" i="10" s="1"/>
  <c r="CZ828" i="10" s="1"/>
  <c r="AK828" i="10"/>
  <c r="AW823" i="10"/>
  <c r="AP823" i="10" s="1"/>
  <c r="AB823" i="10"/>
  <c r="AA823" i="10" s="1"/>
  <c r="R823" i="10" s="1"/>
  <c r="DD823" i="10" s="1"/>
  <c r="AX823" i="10"/>
  <c r="AQ823" i="10" s="1"/>
  <c r="BF823" i="10"/>
  <c r="AU823" i="10" s="1"/>
  <c r="BA823" i="10"/>
  <c r="AR823" i="10" s="1"/>
  <c r="BB823" i="10"/>
  <c r="AS823" i="10" s="1"/>
  <c r="BG820" i="10"/>
  <c r="AU820" i="10" s="1"/>
  <c r="BD820" i="10"/>
  <c r="AT820" i="10" s="1"/>
  <c r="BC814" i="10"/>
  <c r="AS814" i="10" s="1"/>
  <c r="AV814" i="10"/>
  <c r="AP814" i="10" s="1"/>
  <c r="AD813" i="10"/>
  <c r="AN813" i="10"/>
  <c r="AF803" i="10"/>
  <c r="Z803" i="10"/>
  <c r="N803" i="10" s="1"/>
  <c r="AN803" i="10"/>
  <c r="BD802" i="10"/>
  <c r="AT802" i="10" s="1"/>
  <c r="AC802" i="10"/>
  <c r="AA802" i="10" s="1"/>
  <c r="R802" i="10" s="1"/>
  <c r="DD802" i="10" s="1"/>
  <c r="BC802" i="10"/>
  <c r="AS802" i="10" s="1"/>
  <c r="F802" i="10"/>
  <c r="AB793" i="10"/>
  <c r="AA793" i="10" s="1"/>
  <c r="R793" i="10" s="1"/>
  <c r="DD793" i="10" s="1"/>
  <c r="AG792" i="10"/>
  <c r="Y792" i="10"/>
  <c r="J792" i="10" s="1"/>
  <c r="CZ792" i="10" s="1"/>
  <c r="AO792" i="10"/>
  <c r="AE792" i="10"/>
  <c r="AK792" i="10"/>
  <c r="AF787" i="10"/>
  <c r="AJ787" i="10"/>
  <c r="AN787" i="10"/>
  <c r="AV784" i="10"/>
  <c r="AP784" i="10" s="1"/>
  <c r="AZ784" i="10"/>
  <c r="AR784" i="10" s="1"/>
  <c r="BG784" i="10"/>
  <c r="AU784" i="10" s="1"/>
  <c r="AG784" i="10"/>
  <c r="Y784" i="10"/>
  <c r="J784" i="10" s="1"/>
  <c r="CZ784" i="10" s="1"/>
  <c r="AK784" i="10"/>
  <c r="BC782" i="10"/>
  <c r="AS782" i="10" s="1"/>
  <c r="AN777" i="10"/>
  <c r="AJ777" i="10"/>
  <c r="AN775" i="10"/>
  <c r="AJ775" i="10"/>
  <c r="BF773" i="10"/>
  <c r="AU773" i="10" s="1"/>
  <c r="AX773" i="10"/>
  <c r="AQ773" i="10" s="1"/>
  <c r="AB773" i="10"/>
  <c r="AA773" i="10" s="1"/>
  <c r="R773" i="10" s="1"/>
  <c r="DD773" i="10" s="1"/>
  <c r="L773" i="10"/>
  <c r="S773" i="10"/>
  <c r="AW773" i="10"/>
  <c r="AP773" i="10" s="1"/>
  <c r="AW757" i="10"/>
  <c r="AP757" i="10" s="1"/>
  <c r="AH745" i="10"/>
  <c r="Z745" i="10"/>
  <c r="N745" i="10" s="1"/>
  <c r="DB745" i="10" s="1"/>
  <c r="AD745" i="10"/>
  <c r="AN745" i="10"/>
  <c r="AL745" i="10"/>
  <c r="AF745" i="10"/>
  <c r="AJ745" i="10"/>
  <c r="AN737" i="10"/>
  <c r="AF737" i="10"/>
  <c r="AH737" i="10"/>
  <c r="AJ737" i="10"/>
  <c r="N667" i="10"/>
  <c r="AF659" i="10"/>
  <c r="AJ659" i="10"/>
  <c r="AN659" i="10"/>
  <c r="AJ653" i="10"/>
  <c r="Z653" i="10"/>
  <c r="N653" i="10" s="1"/>
  <c r="DB653" i="10" s="1"/>
  <c r="AF653" i="10"/>
  <c r="AH653" i="10"/>
  <c r="AD653" i="10"/>
  <c r="AL653" i="10"/>
  <c r="AN653" i="10"/>
  <c r="AF595" i="10"/>
  <c r="AJ595" i="10"/>
  <c r="AN595" i="10"/>
  <c r="Z589" i="10"/>
  <c r="N589" i="10" s="1"/>
  <c r="DB589" i="10" s="1"/>
  <c r="AV1014" i="10"/>
  <c r="AP1014" i="10" s="1"/>
  <c r="AC1014" i="10"/>
  <c r="AA1014" i="10" s="1"/>
  <c r="R1014" i="10" s="1"/>
  <c r="DD1014" i="10" s="1"/>
  <c r="BE1013" i="10"/>
  <c r="AT1013" i="10" s="1"/>
  <c r="AW1013" i="10"/>
  <c r="AP1013" i="10" s="1"/>
  <c r="AB1013" i="10"/>
  <c r="AA1013" i="10" s="1"/>
  <c r="R1013" i="10" s="1"/>
  <c r="DD1013" i="10" s="1"/>
  <c r="AX1013" i="10"/>
  <c r="AQ1013" i="10" s="1"/>
  <c r="BC1010" i="10"/>
  <c r="AS1010" i="10" s="1"/>
  <c r="BD1008" i="10"/>
  <c r="AT1008" i="10" s="1"/>
  <c r="Y1008" i="10"/>
  <c r="J1008" i="10" s="1"/>
  <c r="CZ1008" i="10" s="1"/>
  <c r="BD1004" i="10"/>
  <c r="AT1004" i="10" s="1"/>
  <c r="AZ1004" i="10"/>
  <c r="AR1004" i="10" s="1"/>
  <c r="AO1004" i="10"/>
  <c r="AG1004" i="10"/>
  <c r="Y1004" i="10"/>
  <c r="J1004" i="10" s="1"/>
  <c r="CZ1004" i="10" s="1"/>
  <c r="AK1004" i="10"/>
  <c r="W1000" i="10"/>
  <c r="AG1000" i="10" s="1"/>
  <c r="AW999" i="10"/>
  <c r="AP999" i="10" s="1"/>
  <c r="AV998" i="10"/>
  <c r="AP998" i="10" s="1"/>
  <c r="AC998" i="10"/>
  <c r="AA998" i="10" s="1"/>
  <c r="R998" i="10" s="1"/>
  <c r="DD998" i="10" s="1"/>
  <c r="BE997" i="10"/>
  <c r="AT997" i="10" s="1"/>
  <c r="AW997" i="10"/>
  <c r="AP997" i="10" s="1"/>
  <c r="AB997" i="10"/>
  <c r="AA997" i="10" s="1"/>
  <c r="R997" i="10" s="1"/>
  <c r="DD997" i="10" s="1"/>
  <c r="AX997" i="10"/>
  <c r="AQ997" i="10" s="1"/>
  <c r="BC994" i="10"/>
  <c r="AS994" i="10" s="1"/>
  <c r="BD992" i="10"/>
  <c r="AT992" i="10" s="1"/>
  <c r="Y992" i="10"/>
  <c r="J992" i="10" s="1"/>
  <c r="CZ992" i="10" s="1"/>
  <c r="AC986" i="10"/>
  <c r="AA986" i="10" s="1"/>
  <c r="R986" i="10" s="1"/>
  <c r="DD986" i="10" s="1"/>
  <c r="AX985" i="10"/>
  <c r="AQ985" i="10" s="1"/>
  <c r="AH977" i="10"/>
  <c r="Z977" i="10"/>
  <c r="N977" i="10" s="1"/>
  <c r="DB977" i="10" s="1"/>
  <c r="AD977" i="10"/>
  <c r="AN977" i="10"/>
  <c r="AJ977" i="10"/>
  <c r="AL977" i="10"/>
  <c r="AE972" i="10"/>
  <c r="AV972" i="10"/>
  <c r="AP972" i="10" s="1"/>
  <c r="BG972" i="10"/>
  <c r="AU972" i="10" s="1"/>
  <c r="AY972" i="10"/>
  <c r="AQ972" i="10" s="1"/>
  <c r="BD972" i="10"/>
  <c r="AT972" i="10" s="1"/>
  <c r="AF969" i="10"/>
  <c r="AH969" i="10"/>
  <c r="BA967" i="10"/>
  <c r="AR967" i="10" s="1"/>
  <c r="Z967" i="10"/>
  <c r="W965" i="10"/>
  <c r="AN965" i="10" s="1"/>
  <c r="BF963" i="10"/>
  <c r="E963" i="10"/>
  <c r="AW963" i="10" s="1"/>
  <c r="AP963" i="10" s="1"/>
  <c r="W961" i="10"/>
  <c r="BE961" i="10"/>
  <c r="AT961" i="10" s="1"/>
  <c r="AH957" i="10"/>
  <c r="AD957" i="10"/>
  <c r="AN957" i="10"/>
  <c r="Z957" i="10"/>
  <c r="N957" i="10" s="1"/>
  <c r="DB957" i="10" s="1"/>
  <c r="AF957" i="10"/>
  <c r="BD954" i="10"/>
  <c r="AT954" i="10" s="1"/>
  <c r="BC954" i="10"/>
  <c r="AS954" i="10" s="1"/>
  <c r="Z953" i="10"/>
  <c r="N953" i="10" s="1"/>
  <c r="DB953" i="10" s="1"/>
  <c r="AD953" i="10"/>
  <c r="AL953" i="10"/>
  <c r="BE953" i="10"/>
  <c r="AT953" i="10" s="1"/>
  <c r="AJ953" i="10"/>
  <c r="BF953" i="10"/>
  <c r="AU953" i="10" s="1"/>
  <c r="AF953" i="10"/>
  <c r="AW953" i="10"/>
  <c r="AP953" i="10" s="1"/>
  <c r="AH953" i="10"/>
  <c r="AX953" i="10"/>
  <c r="AQ953" i="10" s="1"/>
  <c r="W951" i="10"/>
  <c r="AJ951" i="10" s="1"/>
  <c r="BC950" i="10"/>
  <c r="AS950" i="10" s="1"/>
  <c r="AC950" i="10"/>
  <c r="AA950" i="10" s="1"/>
  <c r="R950" i="10" s="1"/>
  <c r="DD950" i="10" s="1"/>
  <c r="BD950" i="10"/>
  <c r="AT950" i="10" s="1"/>
  <c r="AW949" i="10"/>
  <c r="AP949" i="10" s="1"/>
  <c r="BE949" i="10"/>
  <c r="AT949" i="10" s="1"/>
  <c r="W949" i="10"/>
  <c r="AY948" i="10"/>
  <c r="AQ948" i="10" s="1"/>
  <c r="BA947" i="10"/>
  <c r="AR947" i="10" s="1"/>
  <c r="AW947" i="10"/>
  <c r="AP947" i="10" s="1"/>
  <c r="BF947" i="10"/>
  <c r="AU947" i="10" s="1"/>
  <c r="AX947" i="10"/>
  <c r="AQ947" i="10" s="1"/>
  <c r="AB947" i="10"/>
  <c r="AA947" i="10" s="1"/>
  <c r="R947" i="10" s="1"/>
  <c r="DD947" i="10" s="1"/>
  <c r="BB947" i="10"/>
  <c r="AS947" i="10" s="1"/>
  <c r="AH945" i="10"/>
  <c r="AJ945" i="10"/>
  <c r="Z945" i="10"/>
  <c r="N945" i="10" s="1"/>
  <c r="DB945" i="10" s="1"/>
  <c r="AD945" i="10"/>
  <c r="AN945" i="10"/>
  <c r="AF945" i="10"/>
  <c r="AV938" i="10"/>
  <c r="BC938" i="10"/>
  <c r="AS938" i="10" s="1"/>
  <c r="AC938" i="10"/>
  <c r="AA938" i="10" s="1"/>
  <c r="R938" i="10" s="1"/>
  <c r="DD938" i="10" s="1"/>
  <c r="AV936" i="10"/>
  <c r="AP936" i="10" s="1"/>
  <c r="BG936" i="10"/>
  <c r="AU936" i="10" s="1"/>
  <c r="AG936" i="10"/>
  <c r="AK936" i="10"/>
  <c r="Y936" i="10"/>
  <c r="J936" i="10" s="1"/>
  <c r="CZ936" i="10" s="1"/>
  <c r="AO936" i="10"/>
  <c r="W935" i="10"/>
  <c r="BA935" i="10"/>
  <c r="AR935" i="10" s="1"/>
  <c r="AV930" i="10"/>
  <c r="AP930" i="10" s="1"/>
  <c r="AH929" i="10"/>
  <c r="AF929" i="10"/>
  <c r="AL929" i="10"/>
  <c r="Z929" i="10"/>
  <c r="N929" i="10" s="1"/>
  <c r="DB929" i="10" s="1"/>
  <c r="AD929" i="10"/>
  <c r="AN929" i="10"/>
  <c r="AC922" i="10"/>
  <c r="AA922" i="10" s="1"/>
  <c r="R922" i="10" s="1"/>
  <c r="DD922" i="10" s="1"/>
  <c r="AX921" i="10"/>
  <c r="AQ921" i="10" s="1"/>
  <c r="AH913" i="10"/>
  <c r="Z913" i="10"/>
  <c r="N913" i="10" s="1"/>
  <c r="DB913" i="10" s="1"/>
  <c r="AD913" i="10"/>
  <c r="AN913" i="10"/>
  <c r="AJ913" i="10"/>
  <c r="AL913" i="10"/>
  <c r="AE908" i="10"/>
  <c r="AV908" i="10"/>
  <c r="AP908" i="10" s="1"/>
  <c r="BG908" i="10"/>
  <c r="AU908" i="10" s="1"/>
  <c r="AY908" i="10"/>
  <c r="AQ908" i="10" s="1"/>
  <c r="Y908" i="10"/>
  <c r="J908" i="10" s="1"/>
  <c r="CZ908" i="10" s="1"/>
  <c r="AK908" i="10"/>
  <c r="BD908" i="10"/>
  <c r="AT908" i="10" s="1"/>
  <c r="AO908" i="10"/>
  <c r="AF905" i="10"/>
  <c r="AH905" i="10"/>
  <c r="BA903" i="10"/>
  <c r="AR903" i="10" s="1"/>
  <c r="Z903" i="10"/>
  <c r="W901" i="10"/>
  <c r="AJ901" i="10" s="1"/>
  <c r="BF899" i="10"/>
  <c r="E899" i="10"/>
  <c r="W897" i="10"/>
  <c r="BE897" i="10"/>
  <c r="AT897" i="10" s="1"/>
  <c r="AH893" i="10"/>
  <c r="AD893" i="10"/>
  <c r="AN893" i="10"/>
  <c r="Z893" i="10"/>
  <c r="N893" i="10" s="1"/>
  <c r="DB893" i="10" s="1"/>
  <c r="AF893" i="10"/>
  <c r="BD890" i="10"/>
  <c r="AT890" i="10" s="1"/>
  <c r="BC890" i="10"/>
  <c r="AS890" i="10" s="1"/>
  <c r="Z889" i="10"/>
  <c r="N889" i="10" s="1"/>
  <c r="DB889" i="10" s="1"/>
  <c r="AD889" i="10"/>
  <c r="AL889" i="10"/>
  <c r="BE889" i="10"/>
  <c r="AT889" i="10" s="1"/>
  <c r="AJ889" i="10"/>
  <c r="BF889" i="10"/>
  <c r="AU889" i="10" s="1"/>
  <c r="AF889" i="10"/>
  <c r="AW889" i="10"/>
  <c r="AP889" i="10" s="1"/>
  <c r="AH889" i="10"/>
  <c r="AX889" i="10"/>
  <c r="AQ889" i="10" s="1"/>
  <c r="W887" i="10"/>
  <c r="BC886" i="10"/>
  <c r="AS886" i="10" s="1"/>
  <c r="AC886" i="10"/>
  <c r="AA886" i="10" s="1"/>
  <c r="R886" i="10" s="1"/>
  <c r="DD886" i="10" s="1"/>
  <c r="BD886" i="10"/>
  <c r="AW885" i="10"/>
  <c r="AP885" i="10" s="1"/>
  <c r="BE885" i="10"/>
  <c r="AT885" i="10" s="1"/>
  <c r="W885" i="10"/>
  <c r="AF885" i="10" s="1"/>
  <c r="AY884" i="10"/>
  <c r="AQ884" i="10" s="1"/>
  <c r="BA883" i="10"/>
  <c r="AR883" i="10" s="1"/>
  <c r="AW883" i="10"/>
  <c r="AP883" i="10" s="1"/>
  <c r="BF883" i="10"/>
  <c r="AU883" i="10" s="1"/>
  <c r="AX883" i="10"/>
  <c r="AB883" i="10"/>
  <c r="AA883" i="10" s="1"/>
  <c r="R883" i="10" s="1"/>
  <c r="DD883" i="10" s="1"/>
  <c r="BB883" i="10"/>
  <c r="AS883" i="10" s="1"/>
  <c r="AH881" i="10"/>
  <c r="AJ881" i="10"/>
  <c r="Z881" i="10"/>
  <c r="N881" i="10" s="1"/>
  <c r="DB881" i="10" s="1"/>
  <c r="AD881" i="10"/>
  <c r="AN881" i="10"/>
  <c r="AF881" i="10"/>
  <c r="AV874" i="10"/>
  <c r="AP874" i="10" s="1"/>
  <c r="BC874" i="10"/>
  <c r="AS874" i="10" s="1"/>
  <c r="AC874" i="10"/>
  <c r="AA874" i="10" s="1"/>
  <c r="R874" i="10" s="1"/>
  <c r="DD874" i="10" s="1"/>
  <c r="AV872" i="10"/>
  <c r="AP872" i="10" s="1"/>
  <c r="BG872" i="10"/>
  <c r="AU872" i="10" s="1"/>
  <c r="AG872" i="10"/>
  <c r="AK872" i="10"/>
  <c r="Y872" i="10"/>
  <c r="J872" i="10" s="1"/>
  <c r="CZ872" i="10" s="1"/>
  <c r="AO872" i="10"/>
  <c r="W871" i="10"/>
  <c r="BA871" i="10"/>
  <c r="AR871" i="10" s="1"/>
  <c r="AV866" i="10"/>
  <c r="AP866" i="10" s="1"/>
  <c r="AH865" i="10"/>
  <c r="AF865" i="10"/>
  <c r="AL865" i="10"/>
  <c r="Z865" i="10"/>
  <c r="N865" i="10" s="1"/>
  <c r="DB865" i="10" s="1"/>
  <c r="AD865" i="10"/>
  <c r="AN865" i="10"/>
  <c r="AC858" i="10"/>
  <c r="AA858" i="10" s="1"/>
  <c r="R858" i="10" s="1"/>
  <c r="DD858" i="10" s="1"/>
  <c r="AX857" i="10"/>
  <c r="AQ857" i="10" s="1"/>
  <c r="AH849" i="10"/>
  <c r="Z849" i="10"/>
  <c r="N849" i="10" s="1"/>
  <c r="DB849" i="10" s="1"/>
  <c r="AD849" i="10"/>
  <c r="AN849" i="10"/>
  <c r="AJ849" i="10"/>
  <c r="AL849" i="10"/>
  <c r="AE844" i="10"/>
  <c r="AV844" i="10"/>
  <c r="AP844" i="10" s="1"/>
  <c r="BG844" i="10"/>
  <c r="AU844" i="10" s="1"/>
  <c r="AY844" i="10"/>
  <c r="AQ844" i="10" s="1"/>
  <c r="Y844" i="10"/>
  <c r="J844" i="10" s="1"/>
  <c r="CZ844" i="10" s="1"/>
  <c r="AK844" i="10"/>
  <c r="BD844" i="10"/>
  <c r="AT844" i="10" s="1"/>
  <c r="AO844" i="10"/>
  <c r="AF841" i="10"/>
  <c r="BA839" i="10"/>
  <c r="AR839" i="10" s="1"/>
  <c r="Z839" i="10"/>
  <c r="N839" i="10" s="1"/>
  <c r="DB839" i="10" s="1"/>
  <c r="W837" i="10"/>
  <c r="AH837" i="10" s="1"/>
  <c r="BF835" i="10"/>
  <c r="E835" i="10"/>
  <c r="AW835" i="10" s="1"/>
  <c r="AP835" i="10" s="1"/>
  <c r="W833" i="10"/>
  <c r="BE833" i="10"/>
  <c r="AT833" i="10" s="1"/>
  <c r="AH829" i="10"/>
  <c r="AD829" i="10"/>
  <c r="AN829" i="10"/>
  <c r="Z829" i="10"/>
  <c r="N829" i="10" s="1"/>
  <c r="DB829" i="10" s="1"/>
  <c r="AF829" i="10"/>
  <c r="BD826" i="10"/>
  <c r="AT826" i="10" s="1"/>
  <c r="BC826" i="10"/>
  <c r="AS826" i="10" s="1"/>
  <c r="Z825" i="10"/>
  <c r="N825" i="10" s="1"/>
  <c r="DB825" i="10" s="1"/>
  <c r="AD825" i="10"/>
  <c r="AL825" i="10"/>
  <c r="BE825" i="10"/>
  <c r="AT825" i="10" s="1"/>
  <c r="AJ825" i="10"/>
  <c r="BF825" i="10"/>
  <c r="AU825" i="10" s="1"/>
  <c r="AF825" i="10"/>
  <c r="AW825" i="10"/>
  <c r="AP825" i="10" s="1"/>
  <c r="AH825" i="10"/>
  <c r="AX825" i="10"/>
  <c r="AQ825" i="10" s="1"/>
  <c r="W823" i="10"/>
  <c r="BC822" i="10"/>
  <c r="AS822" i="10" s="1"/>
  <c r="AC822" i="10"/>
  <c r="AA822" i="10" s="1"/>
  <c r="R822" i="10" s="1"/>
  <c r="DD822" i="10" s="1"/>
  <c r="BD822" i="10"/>
  <c r="AT822" i="10" s="1"/>
  <c r="AW821" i="10"/>
  <c r="AP821" i="10" s="1"/>
  <c r="BE821" i="10"/>
  <c r="AT821" i="10" s="1"/>
  <c r="W821" i="10"/>
  <c r="AY820" i="10"/>
  <c r="AQ820" i="10" s="1"/>
  <c r="BA819" i="10"/>
  <c r="AR819" i="10" s="1"/>
  <c r="AW819" i="10"/>
  <c r="AP819" i="10" s="1"/>
  <c r="N819" i="10"/>
  <c r="DB819" i="10" s="1"/>
  <c r="BF819" i="10"/>
  <c r="AU819" i="10" s="1"/>
  <c r="AX819" i="10"/>
  <c r="AQ819" i="10" s="1"/>
  <c r="AB819" i="10"/>
  <c r="AA819" i="10" s="1"/>
  <c r="R819" i="10" s="1"/>
  <c r="DD819" i="10" s="1"/>
  <c r="BB819" i="10"/>
  <c r="AS819" i="10" s="1"/>
  <c r="AH817" i="10"/>
  <c r="AJ817" i="10"/>
  <c r="Z817" i="10"/>
  <c r="N817" i="10" s="1"/>
  <c r="DB817" i="10" s="1"/>
  <c r="AD817" i="10"/>
  <c r="AN817" i="10"/>
  <c r="AF817" i="10"/>
  <c r="AV810" i="10"/>
  <c r="AP810" i="10" s="1"/>
  <c r="BC810" i="10"/>
  <c r="AS810" i="10" s="1"/>
  <c r="AC810" i="10"/>
  <c r="AA810" i="10" s="1"/>
  <c r="R810" i="10" s="1"/>
  <c r="DD810" i="10" s="1"/>
  <c r="AV808" i="10"/>
  <c r="AP808" i="10" s="1"/>
  <c r="BG808" i="10"/>
  <c r="AU808" i="10" s="1"/>
  <c r="AG808" i="10"/>
  <c r="AK808" i="10"/>
  <c r="Y808" i="10"/>
  <c r="J808" i="10" s="1"/>
  <c r="CZ808" i="10" s="1"/>
  <c r="AO808" i="10"/>
  <c r="W807" i="10"/>
  <c r="BA807" i="10"/>
  <c r="AR807" i="10" s="1"/>
  <c r="AV802" i="10"/>
  <c r="AP802" i="10" s="1"/>
  <c r="AH801" i="10"/>
  <c r="AF801" i="10"/>
  <c r="AL801" i="10"/>
  <c r="Z801" i="10"/>
  <c r="N801" i="10" s="1"/>
  <c r="DB801" i="10" s="1"/>
  <c r="AD801" i="10"/>
  <c r="AN801" i="10"/>
  <c r="AC794" i="10"/>
  <c r="AA794" i="10" s="1"/>
  <c r="R794" i="10" s="1"/>
  <c r="DD794" i="10" s="1"/>
  <c r="AX793" i="10"/>
  <c r="AQ793" i="10" s="1"/>
  <c r="N787" i="10"/>
  <c r="DB787" i="10" s="1"/>
  <c r="AJ785" i="10"/>
  <c r="BA783" i="10"/>
  <c r="AR783" i="10" s="1"/>
  <c r="AE780" i="10"/>
  <c r="AV780" i="10"/>
  <c r="AP780" i="10" s="1"/>
  <c r="BG780" i="10"/>
  <c r="AU780" i="10" s="1"/>
  <c r="AY780" i="10"/>
  <c r="AQ780" i="10" s="1"/>
  <c r="Y780" i="10"/>
  <c r="J780" i="10" s="1"/>
  <c r="CZ780" i="10" s="1"/>
  <c r="AK780" i="10"/>
  <c r="BD780" i="10"/>
  <c r="AT780" i="10" s="1"/>
  <c r="L780" i="10"/>
  <c r="AO780" i="10"/>
  <c r="AF777" i="10"/>
  <c r="AH777" i="10"/>
  <c r="Y776" i="10"/>
  <c r="J776" i="10" s="1"/>
  <c r="CZ776" i="10" s="1"/>
  <c r="BA775" i="10"/>
  <c r="AR775" i="10" s="1"/>
  <c r="Z775" i="10"/>
  <c r="N775" i="10" s="1"/>
  <c r="DB775" i="10" s="1"/>
  <c r="W773" i="10"/>
  <c r="AF773" i="10" s="1"/>
  <c r="BF771" i="10"/>
  <c r="E771" i="10"/>
  <c r="AW771" i="10" s="1"/>
  <c r="AP771" i="10" s="1"/>
  <c r="W769" i="10"/>
  <c r="BE769" i="10"/>
  <c r="AT769" i="10" s="1"/>
  <c r="E765" i="10"/>
  <c r="BC762" i="10"/>
  <c r="AS762" i="10" s="1"/>
  <c r="AV762" i="10"/>
  <c r="AP762" i="10" s="1"/>
  <c r="AH761" i="10"/>
  <c r="AF761" i="10"/>
  <c r="AJ761" i="10"/>
  <c r="AN761" i="10"/>
  <c r="Z761" i="10"/>
  <c r="N761" i="10" s="1"/>
  <c r="DB761" i="10" s="1"/>
  <c r="AD761" i="10"/>
  <c r="BE757" i="10"/>
  <c r="AT757" i="10" s="1"/>
  <c r="AZ756" i="10"/>
  <c r="AR756" i="10" s="1"/>
  <c r="BD756" i="10"/>
  <c r="AT756" i="10" s="1"/>
  <c r="AH729" i="10"/>
  <c r="AL729" i="10"/>
  <c r="AN729" i="10"/>
  <c r="AD729" i="10"/>
  <c r="Z729" i="10"/>
  <c r="N729" i="10" s="1"/>
  <c r="DB729" i="10" s="1"/>
  <c r="AF729" i="10"/>
  <c r="AJ729" i="10"/>
  <c r="W696" i="10"/>
  <c r="BG696" i="10"/>
  <c r="AU696" i="10" s="1"/>
  <c r="AN671" i="10"/>
  <c r="Z671" i="10"/>
  <c r="AF671" i="10"/>
  <c r="AJ671" i="10"/>
  <c r="W649" i="10"/>
  <c r="AW649" i="10"/>
  <c r="AP649" i="10" s="1"/>
  <c r="AF619" i="10"/>
  <c r="AJ619" i="10"/>
  <c r="AN619" i="10"/>
  <c r="BE617" i="10"/>
  <c r="AT617" i="10" s="1"/>
  <c r="W601" i="10"/>
  <c r="AW601" i="10"/>
  <c r="AP601" i="10" s="1"/>
  <c r="W585" i="10"/>
  <c r="AW585" i="10"/>
  <c r="AP585" i="10" s="1"/>
  <c r="AF555" i="10"/>
  <c r="AJ555" i="10"/>
  <c r="AN555" i="10"/>
  <c r="BE553" i="10"/>
  <c r="AT553" i="10" s="1"/>
  <c r="E1007" i="10"/>
  <c r="BA1007" i="10" s="1"/>
  <c r="AR1007" i="10" s="1"/>
  <c r="AC1002" i="10"/>
  <c r="AA1002" i="10" s="1"/>
  <c r="R1002" i="10" s="1"/>
  <c r="DD1002" i="10" s="1"/>
  <c r="BC1002" i="10"/>
  <c r="AS1002" i="10" s="1"/>
  <c r="BD1002" i="10"/>
  <c r="AT1002" i="10" s="1"/>
  <c r="Z999" i="10"/>
  <c r="N999" i="10" s="1"/>
  <c r="DB999" i="10" s="1"/>
  <c r="AN999" i="10"/>
  <c r="AF999" i="10"/>
  <c r="AJ999" i="10"/>
  <c r="E991" i="10"/>
  <c r="W988" i="10"/>
  <c r="AO988" i="10" s="1"/>
  <c r="AY988" i="10"/>
  <c r="AQ988" i="10" s="1"/>
  <c r="BF987" i="10"/>
  <c r="AU987" i="10" s="1"/>
  <c r="AW987" i="10"/>
  <c r="AP987" i="10" s="1"/>
  <c r="BB987" i="10"/>
  <c r="AS987" i="10" s="1"/>
  <c r="AX987" i="10"/>
  <c r="AQ987" i="10" s="1"/>
  <c r="AB987" i="10"/>
  <c r="AA987" i="10" s="1"/>
  <c r="R987" i="10" s="1"/>
  <c r="DD987" i="10" s="1"/>
  <c r="BA987" i="10"/>
  <c r="AR987" i="10" s="1"/>
  <c r="AY984" i="10"/>
  <c r="AQ984" i="10" s="1"/>
  <c r="BG984" i="10"/>
  <c r="AU984" i="10" s="1"/>
  <c r="AZ984" i="10"/>
  <c r="AR984" i="10" s="1"/>
  <c r="BD984" i="10"/>
  <c r="AT984" i="10" s="1"/>
  <c r="Z979" i="10"/>
  <c r="N979" i="10" s="1"/>
  <c r="DB979" i="10" s="1"/>
  <c r="AW959" i="10"/>
  <c r="AP959" i="10" s="1"/>
  <c r="BF959" i="10"/>
  <c r="AU959" i="10" s="1"/>
  <c r="BE957" i="10"/>
  <c r="AT957" i="10" s="1"/>
  <c r="AW957" i="10"/>
  <c r="AP957" i="10" s="1"/>
  <c r="BA955" i="10"/>
  <c r="AR955" i="10" s="1"/>
  <c r="AC954" i="10"/>
  <c r="AA954" i="10" s="1"/>
  <c r="R954" i="10" s="1"/>
  <c r="DD954" i="10" s="1"/>
  <c r="AV948" i="10"/>
  <c r="AP948" i="10" s="1"/>
  <c r="AO948" i="10"/>
  <c r="AE948" i="10"/>
  <c r="AG948" i="10"/>
  <c r="BD942" i="10"/>
  <c r="AT942" i="10" s="1"/>
  <c r="AH937" i="10"/>
  <c r="AN937" i="10"/>
  <c r="AF937" i="10"/>
  <c r="AZ932" i="10"/>
  <c r="AR932" i="10" s="1"/>
  <c r="BD932" i="10"/>
  <c r="AT932" i="10" s="1"/>
  <c r="AV932" i="10"/>
  <c r="AP932" i="10" s="1"/>
  <c r="W932" i="10"/>
  <c r="Y932" i="10" s="1"/>
  <c r="J932" i="10" s="1"/>
  <c r="CZ932" i="10" s="1"/>
  <c r="AY932" i="10"/>
  <c r="AQ932" i="10" s="1"/>
  <c r="AJ931" i="10"/>
  <c r="BD928" i="10"/>
  <c r="AT928" i="10" s="1"/>
  <c r="AY928" i="10"/>
  <c r="AQ928" i="10" s="1"/>
  <c r="BG928" i="10"/>
  <c r="AU928" i="10" s="1"/>
  <c r="AV928" i="10"/>
  <c r="AP928" i="10" s="1"/>
  <c r="W924" i="10"/>
  <c r="AY924" i="10"/>
  <c r="AQ924" i="10" s="1"/>
  <c r="Z923" i="10"/>
  <c r="N923" i="10" s="1"/>
  <c r="DB923" i="10" s="1"/>
  <c r="AN923" i="10"/>
  <c r="BF923" i="10"/>
  <c r="AU923" i="10" s="1"/>
  <c r="AW923" i="10"/>
  <c r="AP923" i="10" s="1"/>
  <c r="AF923" i="10"/>
  <c r="BB923" i="10"/>
  <c r="AS923" i="10" s="1"/>
  <c r="AX923" i="10"/>
  <c r="AQ923" i="10" s="1"/>
  <c r="AB923" i="10"/>
  <c r="AA923" i="10" s="1"/>
  <c r="R923" i="10" s="1"/>
  <c r="DD923" i="10" s="1"/>
  <c r="BA923" i="10"/>
  <c r="AR923" i="10" s="1"/>
  <c r="AY920" i="10"/>
  <c r="AQ920" i="10" s="1"/>
  <c r="BG920" i="10"/>
  <c r="AU920" i="10" s="1"/>
  <c r="AZ920" i="10"/>
  <c r="AR920" i="10" s="1"/>
  <c r="BD920" i="10"/>
  <c r="Z915" i="10"/>
  <c r="N915" i="10" s="1"/>
  <c r="DB915" i="10" s="1"/>
  <c r="AW895" i="10"/>
  <c r="AP895" i="10" s="1"/>
  <c r="BF895" i="10"/>
  <c r="AU895" i="10" s="1"/>
  <c r="BE893" i="10"/>
  <c r="AT893" i="10" s="1"/>
  <c r="AW893" i="10"/>
  <c r="AP893" i="10" s="1"/>
  <c r="BA891" i="10"/>
  <c r="AR891" i="10" s="1"/>
  <c r="AC890" i="10"/>
  <c r="AA890" i="10" s="1"/>
  <c r="R890" i="10" s="1"/>
  <c r="DD890" i="10" s="1"/>
  <c r="AV884" i="10"/>
  <c r="AP884" i="10" s="1"/>
  <c r="BD878" i="10"/>
  <c r="AT878" i="10" s="1"/>
  <c r="AH873" i="10"/>
  <c r="AN873" i="10"/>
  <c r="AF873" i="10"/>
  <c r="AZ868" i="10"/>
  <c r="AR868" i="10" s="1"/>
  <c r="BD868" i="10"/>
  <c r="AT868" i="10" s="1"/>
  <c r="AV868" i="10"/>
  <c r="AP868" i="10" s="1"/>
  <c r="W868" i="10"/>
  <c r="AY868" i="10"/>
  <c r="AQ868" i="10" s="1"/>
  <c r="AJ867" i="10"/>
  <c r="BD864" i="10"/>
  <c r="AT864" i="10" s="1"/>
  <c r="AY864" i="10"/>
  <c r="AQ864" i="10" s="1"/>
  <c r="BG864" i="10"/>
  <c r="AU864" i="10" s="1"/>
  <c r="AV864" i="10"/>
  <c r="AP864" i="10" s="1"/>
  <c r="W860" i="10"/>
  <c r="AY860" i="10"/>
  <c r="AQ860" i="10" s="1"/>
  <c r="BF859" i="10"/>
  <c r="AU859" i="10" s="1"/>
  <c r="AW859" i="10"/>
  <c r="AP859" i="10" s="1"/>
  <c r="BB859" i="10"/>
  <c r="AS859" i="10" s="1"/>
  <c r="AX859" i="10"/>
  <c r="AQ859" i="10" s="1"/>
  <c r="AB859" i="10"/>
  <c r="AA859" i="10" s="1"/>
  <c r="R859" i="10" s="1"/>
  <c r="DD859" i="10" s="1"/>
  <c r="BA859" i="10"/>
  <c r="AR859" i="10" s="1"/>
  <c r="AY856" i="10"/>
  <c r="AQ856" i="10" s="1"/>
  <c r="BG856" i="10"/>
  <c r="AU856" i="10" s="1"/>
  <c r="AZ856" i="10"/>
  <c r="AR856" i="10" s="1"/>
  <c r="BD856" i="10"/>
  <c r="AT856" i="10" s="1"/>
  <c r="Z851" i="10"/>
  <c r="N851" i="10" s="1"/>
  <c r="DB851" i="10" s="1"/>
  <c r="AW831" i="10"/>
  <c r="AP831" i="10" s="1"/>
  <c r="BF831" i="10"/>
  <c r="AU831" i="10" s="1"/>
  <c r="BE829" i="10"/>
  <c r="AT829" i="10" s="1"/>
  <c r="AW829" i="10"/>
  <c r="AP829" i="10" s="1"/>
  <c r="AV820" i="10"/>
  <c r="AP820" i="10" s="1"/>
  <c r="AO820" i="10"/>
  <c r="AE820" i="10"/>
  <c r="AG820" i="10"/>
  <c r="BD814" i="10"/>
  <c r="AT814" i="10" s="1"/>
  <c r="AH809" i="10"/>
  <c r="AN809" i="10"/>
  <c r="AF809" i="10"/>
  <c r="AZ804" i="10"/>
  <c r="AR804" i="10" s="1"/>
  <c r="BD804" i="10"/>
  <c r="AT804" i="10" s="1"/>
  <c r="AV804" i="10"/>
  <c r="AP804" i="10" s="1"/>
  <c r="F804" i="10"/>
  <c r="S804" i="10"/>
  <c r="W804" i="10"/>
  <c r="AY804" i="10"/>
  <c r="AQ804" i="10" s="1"/>
  <c r="BD800" i="10"/>
  <c r="AT800" i="10" s="1"/>
  <c r="AY800" i="10"/>
  <c r="AQ800" i="10" s="1"/>
  <c r="BG800" i="10"/>
  <c r="AU800" i="10" s="1"/>
  <c r="P800" i="10"/>
  <c r="AV800" i="10"/>
  <c r="AP800" i="10" s="1"/>
  <c r="W796" i="10"/>
  <c r="AO796" i="10" s="1"/>
  <c r="AY796" i="10"/>
  <c r="AQ796" i="10" s="1"/>
  <c r="BF795" i="10"/>
  <c r="AW795" i="10"/>
  <c r="AP795" i="10" s="1"/>
  <c r="AF795" i="10"/>
  <c r="BB795" i="10"/>
  <c r="AS795" i="10" s="1"/>
  <c r="AX795" i="10"/>
  <c r="AQ795" i="10" s="1"/>
  <c r="F795" i="10"/>
  <c r="AB795" i="10"/>
  <c r="AA795" i="10" s="1"/>
  <c r="R795" i="10" s="1"/>
  <c r="DD795" i="10" s="1"/>
  <c r="BA795" i="10"/>
  <c r="AR795" i="10" s="1"/>
  <c r="AY792" i="10"/>
  <c r="AQ792" i="10" s="1"/>
  <c r="BG792" i="10"/>
  <c r="AU792" i="10" s="1"/>
  <c r="AZ792" i="10"/>
  <c r="AR792" i="10" s="1"/>
  <c r="BD792" i="10"/>
  <c r="AT792" i="10" s="1"/>
  <c r="AW767" i="10"/>
  <c r="AP767" i="10" s="1"/>
  <c r="BF767" i="10"/>
  <c r="AU767" i="10" s="1"/>
  <c r="BE765" i="10"/>
  <c r="AT765" i="10" s="1"/>
  <c r="AW765" i="10"/>
  <c r="AP765" i="10" s="1"/>
  <c r="E760" i="10"/>
  <c r="AY760" i="10" s="1"/>
  <c r="BD758" i="10"/>
  <c r="AT758" i="10" s="1"/>
  <c r="BC758" i="10"/>
  <c r="AS758" i="10" s="1"/>
  <c r="AD757" i="10"/>
  <c r="AN757" i="10"/>
  <c r="Z757" i="10"/>
  <c r="N757" i="10" s="1"/>
  <c r="DB757" i="10" s="1"/>
  <c r="AH757" i="10"/>
  <c r="AL757" i="10"/>
  <c r="W712" i="10"/>
  <c r="BG712" i="10"/>
  <c r="AU712" i="10" s="1"/>
  <c r="AF699" i="10"/>
  <c r="Z699" i="10"/>
  <c r="N699" i="10" s="1"/>
  <c r="AJ699" i="10"/>
  <c r="AN699" i="10"/>
  <c r="AD693" i="10"/>
  <c r="AN693" i="10"/>
  <c r="Z693" i="10"/>
  <c r="N693" i="10" s="1"/>
  <c r="DB693" i="10" s="1"/>
  <c r="AH693" i="10"/>
  <c r="AL693" i="10"/>
  <c r="AF693" i="10"/>
  <c r="AN627" i="10"/>
  <c r="AJ621" i="10"/>
  <c r="Z621" i="10"/>
  <c r="N621" i="10" s="1"/>
  <c r="DB621" i="10" s="1"/>
  <c r="AF621" i="10"/>
  <c r="AH621" i="10"/>
  <c r="AD621" i="10"/>
  <c r="AL621" i="10"/>
  <c r="AN621" i="10"/>
  <c r="AF563" i="10"/>
  <c r="AJ563" i="10"/>
  <c r="AN563" i="10"/>
  <c r="AJ557" i="10"/>
  <c r="Z557" i="10"/>
  <c r="N557" i="10" s="1"/>
  <c r="DB557" i="10" s="1"/>
  <c r="AF557" i="10"/>
  <c r="AH557" i="10"/>
  <c r="AD557" i="10"/>
  <c r="AL557" i="10"/>
  <c r="AN557" i="10"/>
  <c r="AJ541" i="10"/>
  <c r="Z541" i="10"/>
  <c r="N541" i="10" s="1"/>
  <c r="DB541" i="10" s="1"/>
  <c r="AF541" i="10"/>
  <c r="AH541" i="10"/>
  <c r="AL541" i="10"/>
  <c r="AD541" i="10"/>
  <c r="AN541" i="10"/>
  <c r="BE985" i="10"/>
  <c r="AT985" i="10" s="1"/>
  <c r="AW983" i="10"/>
  <c r="AP983" i="10" s="1"/>
  <c r="N983" i="10"/>
  <c r="AB983" i="10"/>
  <c r="AA983" i="10" s="1"/>
  <c r="R983" i="10" s="1"/>
  <c r="DD983" i="10" s="1"/>
  <c r="AX983" i="10"/>
  <c r="AQ983" i="10" s="1"/>
  <c r="BC982" i="10"/>
  <c r="AS982" i="10" s="1"/>
  <c r="BA979" i="10"/>
  <c r="AR979" i="10" s="1"/>
  <c r="AJ975" i="10"/>
  <c r="BB975" i="10"/>
  <c r="AS975" i="10" s="1"/>
  <c r="Y964" i="10"/>
  <c r="J964" i="10" s="1"/>
  <c r="CZ964" i="10" s="1"/>
  <c r="AK964" i="10"/>
  <c r="AZ964" i="10"/>
  <c r="AR964" i="10" s="1"/>
  <c r="AO960" i="10"/>
  <c r="BD960" i="10"/>
  <c r="AC958" i="10"/>
  <c r="AA958" i="10" s="1"/>
  <c r="R958" i="10" s="1"/>
  <c r="DD958" i="10" s="1"/>
  <c r="Z955" i="10"/>
  <c r="N955" i="10" s="1"/>
  <c r="DB955" i="10" s="1"/>
  <c r="AN955" i="10"/>
  <c r="BF955" i="10"/>
  <c r="AU955" i="10" s="1"/>
  <c r="W943" i="10"/>
  <c r="AB941" i="10"/>
  <c r="AA941" i="10" s="1"/>
  <c r="R941" i="10" s="1"/>
  <c r="DD941" i="10" s="1"/>
  <c r="AJ941" i="10"/>
  <c r="AX941" i="10"/>
  <c r="AQ941" i="10" s="1"/>
  <c r="AV940" i="10"/>
  <c r="AP940" i="10" s="1"/>
  <c r="BG940" i="10"/>
  <c r="AU940" i="10" s="1"/>
  <c r="BF933" i="10"/>
  <c r="AU933" i="10" s="1"/>
  <c r="W928" i="10"/>
  <c r="AG928" i="10" s="1"/>
  <c r="BE921" i="10"/>
  <c r="AT921" i="10" s="1"/>
  <c r="AW919" i="10"/>
  <c r="AP919" i="10" s="1"/>
  <c r="N919" i="10"/>
  <c r="DB919" i="10" s="1"/>
  <c r="AB919" i="10"/>
  <c r="AA919" i="10" s="1"/>
  <c r="R919" i="10" s="1"/>
  <c r="DD919" i="10" s="1"/>
  <c r="AX919" i="10"/>
  <c r="AQ919" i="10" s="1"/>
  <c r="BC918" i="10"/>
  <c r="AS918" i="10" s="1"/>
  <c r="BA915" i="10"/>
  <c r="AR915" i="10" s="1"/>
  <c r="AJ911" i="10"/>
  <c r="BB911" i="10"/>
  <c r="AS911" i="10" s="1"/>
  <c r="Y900" i="10"/>
  <c r="J900" i="10" s="1"/>
  <c r="CZ900" i="10" s="1"/>
  <c r="AK900" i="10"/>
  <c r="AZ900" i="10"/>
  <c r="AR900" i="10" s="1"/>
  <c r="AO896" i="10"/>
  <c r="BD896" i="10"/>
  <c r="AT896" i="10" s="1"/>
  <c r="AC894" i="10"/>
  <c r="AA894" i="10" s="1"/>
  <c r="R894" i="10" s="1"/>
  <c r="DD894" i="10" s="1"/>
  <c r="Z891" i="10"/>
  <c r="N891" i="10" s="1"/>
  <c r="DB891" i="10" s="1"/>
  <c r="AN891" i="10"/>
  <c r="BF891" i="10"/>
  <c r="AU891" i="10" s="1"/>
  <c r="W879" i="10"/>
  <c r="Z879" i="10" s="1"/>
  <c r="N879" i="10" s="1"/>
  <c r="DB879" i="10" s="1"/>
  <c r="AB877" i="10"/>
  <c r="AA877" i="10" s="1"/>
  <c r="R877" i="10" s="1"/>
  <c r="DD877" i="10" s="1"/>
  <c r="AJ877" i="10"/>
  <c r="AX877" i="10"/>
  <c r="AQ877" i="10" s="1"/>
  <c r="AE876" i="10"/>
  <c r="AV876" i="10"/>
  <c r="BG876" i="10"/>
  <c r="AU876" i="10" s="1"/>
  <c r="BF869" i="10"/>
  <c r="AU869" i="10" s="1"/>
  <c r="W864" i="10"/>
  <c r="AK864" i="10" s="1"/>
  <c r="BE857" i="10"/>
  <c r="AT857" i="10" s="1"/>
  <c r="AW855" i="10"/>
  <c r="AP855" i="10" s="1"/>
  <c r="N855" i="10"/>
  <c r="DB855" i="10" s="1"/>
  <c r="AB855" i="10"/>
  <c r="AA855" i="10" s="1"/>
  <c r="R855" i="10" s="1"/>
  <c r="DD855" i="10" s="1"/>
  <c r="AX855" i="10"/>
  <c r="AQ855" i="10" s="1"/>
  <c r="BC854" i="10"/>
  <c r="AS854" i="10" s="1"/>
  <c r="BA851" i="10"/>
  <c r="AJ847" i="10"/>
  <c r="BB847" i="10"/>
  <c r="AS847" i="10" s="1"/>
  <c r="Y836" i="10"/>
  <c r="J836" i="10" s="1"/>
  <c r="CZ836" i="10" s="1"/>
  <c r="AK836" i="10"/>
  <c r="AZ836" i="10"/>
  <c r="AR836" i="10" s="1"/>
  <c r="AO832" i="10"/>
  <c r="BD832" i="10"/>
  <c r="AT832" i="10" s="1"/>
  <c r="AC830" i="10"/>
  <c r="AA830" i="10" s="1"/>
  <c r="R830" i="10" s="1"/>
  <c r="DD830" i="10" s="1"/>
  <c r="Z827" i="10"/>
  <c r="N827" i="10" s="1"/>
  <c r="DB827" i="10" s="1"/>
  <c r="AN827" i="10"/>
  <c r="BF827" i="10"/>
  <c r="AU827" i="10" s="1"/>
  <c r="W815" i="10"/>
  <c r="Z815" i="10" s="1"/>
  <c r="N815" i="10" s="1"/>
  <c r="DB815" i="10" s="1"/>
  <c r="AB813" i="10"/>
  <c r="AA813" i="10" s="1"/>
  <c r="R813" i="10" s="1"/>
  <c r="DD813" i="10" s="1"/>
  <c r="AJ813" i="10"/>
  <c r="AX813" i="10"/>
  <c r="AQ813" i="10" s="1"/>
  <c r="AE812" i="10"/>
  <c r="AV812" i="10"/>
  <c r="AP812" i="10" s="1"/>
  <c r="BG812" i="10"/>
  <c r="AU812" i="10" s="1"/>
  <c r="BF805" i="10"/>
  <c r="AU805" i="10" s="1"/>
  <c r="W800" i="10"/>
  <c r="BE793" i="10"/>
  <c r="AT793" i="10" s="1"/>
  <c r="AW791" i="10"/>
  <c r="AP791" i="10" s="1"/>
  <c r="AB791" i="10"/>
  <c r="AA791" i="10" s="1"/>
  <c r="R791" i="10" s="1"/>
  <c r="DD791" i="10" s="1"/>
  <c r="AX791" i="10"/>
  <c r="AQ791" i="10" s="1"/>
  <c r="BC790" i="10"/>
  <c r="AS790" i="10" s="1"/>
  <c r="BA787" i="10"/>
  <c r="AR787" i="10" s="1"/>
  <c r="AJ783" i="10"/>
  <c r="BB783" i="10"/>
  <c r="AS783" i="10" s="1"/>
  <c r="Y772" i="10"/>
  <c r="J772" i="10" s="1"/>
  <c r="CZ772" i="10" s="1"/>
  <c r="AK772" i="10"/>
  <c r="AZ772" i="10"/>
  <c r="AR772" i="10" s="1"/>
  <c r="BD768" i="10"/>
  <c r="AT768" i="10" s="1"/>
  <c r="AC766" i="10"/>
  <c r="AA766" i="10" s="1"/>
  <c r="R766" i="10" s="1"/>
  <c r="DD766" i="10" s="1"/>
  <c r="BD760" i="10"/>
  <c r="BF755" i="10"/>
  <c r="AU755" i="10" s="1"/>
  <c r="AW755" i="10"/>
  <c r="AP755" i="10" s="1"/>
  <c r="BB755" i="10"/>
  <c r="AS755" i="10" s="1"/>
  <c r="BE753" i="10"/>
  <c r="AT753" i="10" s="1"/>
  <c r="AW753" i="10"/>
  <c r="AP753" i="10" s="1"/>
  <c r="AY752" i="10"/>
  <c r="AQ752" i="10" s="1"/>
  <c r="BG752" i="10"/>
  <c r="AU752" i="10" s="1"/>
  <c r="AH749" i="10"/>
  <c r="Y748" i="10"/>
  <c r="J748" i="10" s="1"/>
  <c r="CZ748" i="10" s="1"/>
  <c r="AK748" i="10"/>
  <c r="AZ748" i="10"/>
  <c r="AR748" i="10" s="1"/>
  <c r="AY748" i="10"/>
  <c r="AQ748" i="10" s="1"/>
  <c r="BE741" i="10"/>
  <c r="AT741" i="10" s="1"/>
  <c r="AF741" i="10"/>
  <c r="Z741" i="10"/>
  <c r="N741" i="10" s="1"/>
  <c r="DB741" i="10" s="1"/>
  <c r="AJ739" i="10"/>
  <c r="AO736" i="10"/>
  <c r="AJ735" i="10"/>
  <c r="AJ733" i="10"/>
  <c r="Y732" i="10"/>
  <c r="J732" i="10" s="1"/>
  <c r="CZ732" i="10" s="1"/>
  <c r="AK732" i="10"/>
  <c r="AZ732" i="10"/>
  <c r="AR732" i="10" s="1"/>
  <c r="AV732" i="10"/>
  <c r="AP732" i="10" s="1"/>
  <c r="AW729" i="10"/>
  <c r="AP729" i="10" s="1"/>
  <c r="AB729" i="10"/>
  <c r="AA729" i="10" s="1"/>
  <c r="R729" i="10" s="1"/>
  <c r="DD729" i="10" s="1"/>
  <c r="BF729" i="10"/>
  <c r="AU729" i="10" s="1"/>
  <c r="AB725" i="10"/>
  <c r="AA725" i="10" s="1"/>
  <c r="R725" i="10" s="1"/>
  <c r="DD725" i="10" s="1"/>
  <c r="AX725" i="10"/>
  <c r="AQ725" i="10" s="1"/>
  <c r="BE725" i="10"/>
  <c r="AT725" i="10" s="1"/>
  <c r="AW723" i="10"/>
  <c r="AP723" i="10" s="1"/>
  <c r="AO720" i="10"/>
  <c r="Y720" i="10"/>
  <c r="J720" i="10" s="1"/>
  <c r="CZ720" i="10" s="1"/>
  <c r="AJ717" i="10"/>
  <c r="AF713" i="10"/>
  <c r="AW713" i="10"/>
  <c r="AP713" i="10" s="1"/>
  <c r="BE713" i="10"/>
  <c r="AT713" i="10" s="1"/>
  <c r="AV712" i="10"/>
  <c r="AP712" i="10" s="1"/>
  <c r="AN709" i="10"/>
  <c r="BE705" i="10"/>
  <c r="AT705" i="10" s="1"/>
  <c r="AX705" i="10"/>
  <c r="AQ705" i="10" s="1"/>
  <c r="AV696" i="10"/>
  <c r="AP696" i="10" s="1"/>
  <c r="BE693" i="10"/>
  <c r="AT693" i="10" s="1"/>
  <c r="AJ691" i="10"/>
  <c r="BF687" i="10"/>
  <c r="AU687" i="10" s="1"/>
  <c r="AF687" i="10"/>
  <c r="Z687" i="10"/>
  <c r="N687" i="10" s="1"/>
  <c r="DB687" i="10" s="1"/>
  <c r="BC686" i="10"/>
  <c r="AS686" i="10" s="1"/>
  <c r="BD686" i="10"/>
  <c r="AT686" i="10" s="1"/>
  <c r="AW685" i="10"/>
  <c r="AP685" i="10" s="1"/>
  <c r="W685" i="10"/>
  <c r="BD684" i="10"/>
  <c r="AT684" i="10" s="1"/>
  <c r="W684" i="10"/>
  <c r="AC682" i="10"/>
  <c r="AA682" i="10" s="1"/>
  <c r="R682" i="10" s="1"/>
  <c r="DD682" i="10" s="1"/>
  <c r="AX681" i="10"/>
  <c r="AQ681" i="10" s="1"/>
  <c r="AB681" i="10"/>
  <c r="AA681" i="10" s="1"/>
  <c r="R681" i="10" s="1"/>
  <c r="DD681" i="10" s="1"/>
  <c r="AK676" i="10"/>
  <c r="Y676" i="10"/>
  <c r="J676" i="10" s="1"/>
  <c r="CZ676" i="10" s="1"/>
  <c r="BF675" i="10"/>
  <c r="AU675" i="10" s="1"/>
  <c r="AB675" i="10"/>
  <c r="AA675" i="10" s="1"/>
  <c r="R675" i="10" s="1"/>
  <c r="DD675" i="10" s="1"/>
  <c r="BA675" i="10"/>
  <c r="AR675" i="10" s="1"/>
  <c r="AX673" i="10"/>
  <c r="AQ673" i="10" s="1"/>
  <c r="AY672" i="10"/>
  <c r="AQ672" i="10" s="1"/>
  <c r="BD672" i="10"/>
  <c r="AT672" i="10" s="1"/>
  <c r="AG672" i="10"/>
  <c r="AK672" i="10"/>
  <c r="BD670" i="10"/>
  <c r="AT670" i="10" s="1"/>
  <c r="BD668" i="10"/>
  <c r="AT668" i="10" s="1"/>
  <c r="W668" i="10"/>
  <c r="AW665" i="10"/>
  <c r="AP665" i="10" s="1"/>
  <c r="BE665" i="10"/>
  <c r="AT665" i="10" s="1"/>
  <c r="AB665" i="10"/>
  <c r="AA665" i="10" s="1"/>
  <c r="R665" i="10" s="1"/>
  <c r="DD665" i="10" s="1"/>
  <c r="BF665" i="10"/>
  <c r="AU665" i="10" s="1"/>
  <c r="AW663" i="10"/>
  <c r="AP663" i="10" s="1"/>
  <c r="BF663" i="10"/>
  <c r="AW661" i="10"/>
  <c r="AP661" i="10" s="1"/>
  <c r="BE661" i="10"/>
  <c r="AT661" i="10" s="1"/>
  <c r="AV660" i="10"/>
  <c r="AY660" i="10"/>
  <c r="AQ660" i="10" s="1"/>
  <c r="AB659" i="10"/>
  <c r="AA659" i="10" s="1"/>
  <c r="R659" i="10" s="1"/>
  <c r="DD659" i="10" s="1"/>
  <c r="AX659" i="10"/>
  <c r="BA659" i="10"/>
  <c r="AR659" i="10" s="1"/>
  <c r="BB659" i="10"/>
  <c r="AS659" i="10" s="1"/>
  <c r="AH657" i="10"/>
  <c r="Z657" i="10"/>
  <c r="N657" i="10" s="1"/>
  <c r="DB657" i="10" s="1"/>
  <c r="BD656" i="10"/>
  <c r="AZ656" i="10"/>
  <c r="BG656" i="10"/>
  <c r="AU656" i="10" s="1"/>
  <c r="BA655" i="10"/>
  <c r="AR655" i="10" s="1"/>
  <c r="AJ647" i="10"/>
  <c r="AN647" i="10"/>
  <c r="AJ641" i="10"/>
  <c r="AX633" i="10"/>
  <c r="AQ633" i="10" s="1"/>
  <c r="BF633" i="10"/>
  <c r="AU633" i="10" s="1"/>
  <c r="AW629" i="10"/>
  <c r="AP629" i="10" s="1"/>
  <c r="BE629" i="10"/>
  <c r="AT629" i="10" s="1"/>
  <c r="AV628" i="10"/>
  <c r="AP628" i="10" s="1"/>
  <c r="AY628" i="10"/>
  <c r="AQ628" i="10" s="1"/>
  <c r="AB627" i="10"/>
  <c r="AA627" i="10" s="1"/>
  <c r="R627" i="10" s="1"/>
  <c r="DD627" i="10" s="1"/>
  <c r="AX627" i="10"/>
  <c r="AQ627" i="10" s="1"/>
  <c r="BA627" i="10"/>
  <c r="AR627" i="10" s="1"/>
  <c r="BB627" i="10"/>
  <c r="AS627" i="10" s="1"/>
  <c r="AH625" i="10"/>
  <c r="Z625" i="10"/>
  <c r="N625" i="10" s="1"/>
  <c r="DB625" i="10" s="1"/>
  <c r="BD624" i="10"/>
  <c r="AT624" i="10" s="1"/>
  <c r="AZ624" i="10"/>
  <c r="AR624" i="10" s="1"/>
  <c r="BG624" i="10"/>
  <c r="AU624" i="10" s="1"/>
  <c r="BA623" i="10"/>
  <c r="AR623" i="10" s="1"/>
  <c r="AJ615" i="10"/>
  <c r="AN615" i="10"/>
  <c r="AJ609" i="10"/>
  <c r="AL609" i="10"/>
  <c r="AD609" i="10"/>
  <c r="AN609" i="10"/>
  <c r="AX601" i="10"/>
  <c r="AQ601" i="10" s="1"/>
  <c r="BF601" i="10"/>
  <c r="AU601" i="10" s="1"/>
  <c r="AW597" i="10"/>
  <c r="AP597" i="10" s="1"/>
  <c r="BE597" i="10"/>
  <c r="AT597" i="10" s="1"/>
  <c r="AV596" i="10"/>
  <c r="AP596" i="10" s="1"/>
  <c r="AY596" i="10"/>
  <c r="AQ596" i="10" s="1"/>
  <c r="AB595" i="10"/>
  <c r="AA595" i="10" s="1"/>
  <c r="R595" i="10" s="1"/>
  <c r="DD595" i="10" s="1"/>
  <c r="AX595" i="10"/>
  <c r="AQ595" i="10" s="1"/>
  <c r="BA595" i="10"/>
  <c r="AR595" i="10" s="1"/>
  <c r="BB595" i="10"/>
  <c r="AS595" i="10" s="1"/>
  <c r="AH593" i="10"/>
  <c r="Z593" i="10"/>
  <c r="N593" i="10" s="1"/>
  <c r="DB593" i="10" s="1"/>
  <c r="BD592" i="10"/>
  <c r="AT592" i="10" s="1"/>
  <c r="AZ592" i="10"/>
  <c r="AR592" i="10" s="1"/>
  <c r="BG592" i="10"/>
  <c r="AU592" i="10" s="1"/>
  <c r="BA591" i="10"/>
  <c r="AR591" i="10" s="1"/>
  <c r="AJ583" i="10"/>
  <c r="AN583" i="10"/>
  <c r="AJ577" i="10"/>
  <c r="AL577" i="10"/>
  <c r="AD577" i="10"/>
  <c r="AN577" i="10"/>
  <c r="AX569" i="10"/>
  <c r="AQ569" i="10" s="1"/>
  <c r="BF569" i="10"/>
  <c r="AU569" i="10" s="1"/>
  <c r="AW565" i="10"/>
  <c r="AP565" i="10" s="1"/>
  <c r="BE565" i="10"/>
  <c r="AT565" i="10" s="1"/>
  <c r="AV564" i="10"/>
  <c r="AP564" i="10" s="1"/>
  <c r="AY564" i="10"/>
  <c r="AQ564" i="10" s="1"/>
  <c r="AB563" i="10"/>
  <c r="AA563" i="10" s="1"/>
  <c r="R563" i="10" s="1"/>
  <c r="DD563" i="10" s="1"/>
  <c r="AX563" i="10"/>
  <c r="AQ563" i="10" s="1"/>
  <c r="BA563" i="10"/>
  <c r="AR563" i="10" s="1"/>
  <c r="BB563" i="10"/>
  <c r="AS563" i="10" s="1"/>
  <c r="AH561" i="10"/>
  <c r="Z561" i="10"/>
  <c r="N561" i="10" s="1"/>
  <c r="DB561" i="10" s="1"/>
  <c r="BD560" i="10"/>
  <c r="AT560" i="10" s="1"/>
  <c r="AZ560" i="10"/>
  <c r="AR560" i="10" s="1"/>
  <c r="BG560" i="10"/>
  <c r="AU560" i="10" s="1"/>
  <c r="BA559" i="10"/>
  <c r="AR559" i="10" s="1"/>
  <c r="AW549" i="10"/>
  <c r="AP549" i="10" s="1"/>
  <c r="BE549" i="10"/>
  <c r="AT549" i="10" s="1"/>
  <c r="AF547" i="10"/>
  <c r="AJ547" i="10"/>
  <c r="Z545" i="10"/>
  <c r="N545" i="10" s="1"/>
  <c r="DB545" i="10" s="1"/>
  <c r="BD536" i="10"/>
  <c r="AT536" i="10" s="1"/>
  <c r="AZ536" i="10"/>
  <c r="AR536" i="10" s="1"/>
  <c r="BG536" i="10"/>
  <c r="AU536" i="10" s="1"/>
  <c r="AV536" i="10"/>
  <c r="AP536" i="10" s="1"/>
  <c r="AC530" i="10"/>
  <c r="AA530" i="10" s="1"/>
  <c r="R530" i="10" s="1"/>
  <c r="DD530" i="10" s="1"/>
  <c r="BD530" i="10"/>
  <c r="AT530" i="10" s="1"/>
  <c r="AV530" i="10"/>
  <c r="AP530" i="10" s="1"/>
  <c r="AX525" i="10"/>
  <c r="AQ525" i="10" s="1"/>
  <c r="BE525" i="10"/>
  <c r="AT525" i="10" s="1"/>
  <c r="BE517" i="10"/>
  <c r="AT517" i="10" s="1"/>
  <c r="AB499" i="10"/>
  <c r="AA499" i="10" s="1"/>
  <c r="R499" i="10" s="1"/>
  <c r="DD499" i="10" s="1"/>
  <c r="BB499" i="10"/>
  <c r="AS499" i="10" s="1"/>
  <c r="AX499" i="10"/>
  <c r="AQ499" i="10" s="1"/>
  <c r="Z497" i="10"/>
  <c r="N497" i="10" s="1"/>
  <c r="DB497" i="10" s="1"/>
  <c r="AZ488" i="10"/>
  <c r="AR488" i="10" s="1"/>
  <c r="AY484" i="10"/>
  <c r="AQ484" i="10" s="1"/>
  <c r="BG484" i="10"/>
  <c r="AU484" i="10" s="1"/>
  <c r="AV484" i="10"/>
  <c r="AP484" i="10" s="1"/>
  <c r="AZ484" i="10"/>
  <c r="AR484" i="10" s="1"/>
  <c r="AF483" i="10"/>
  <c r="AN483" i="10"/>
  <c r="AB467" i="10"/>
  <c r="AA467" i="10" s="1"/>
  <c r="R467" i="10" s="1"/>
  <c r="DD467" i="10" s="1"/>
  <c r="BB467" i="10"/>
  <c r="AS467" i="10" s="1"/>
  <c r="AX467" i="10"/>
  <c r="AQ467" i="10" s="1"/>
  <c r="AF465" i="10"/>
  <c r="AZ456" i="10"/>
  <c r="AR456" i="10" s="1"/>
  <c r="AY452" i="10"/>
  <c r="AQ452" i="10" s="1"/>
  <c r="BG452" i="10"/>
  <c r="AU452" i="10" s="1"/>
  <c r="AV452" i="10"/>
  <c r="AP452" i="10" s="1"/>
  <c r="AZ452" i="10"/>
  <c r="AR452" i="10" s="1"/>
  <c r="AB435" i="10"/>
  <c r="AA435" i="10" s="1"/>
  <c r="R435" i="10" s="1"/>
  <c r="DD435" i="10" s="1"/>
  <c r="BB435" i="10"/>
  <c r="AS435" i="10" s="1"/>
  <c r="AX435" i="10"/>
  <c r="AQ435" i="10" s="1"/>
  <c r="AO424" i="10"/>
  <c r="AE424" i="10"/>
  <c r="AG424" i="10"/>
  <c r="AW419" i="10"/>
  <c r="AP419" i="10" s="1"/>
  <c r="AX415" i="10"/>
  <c r="AQ415" i="10" s="1"/>
  <c r="AN415" i="10"/>
  <c r="AF415" i="10"/>
  <c r="Z415" i="10"/>
  <c r="N415" i="10" s="1"/>
  <c r="DB415" i="10" s="1"/>
  <c r="AJ415" i="10"/>
  <c r="BF409" i="10"/>
  <c r="AU409" i="10" s="1"/>
  <c r="AX409" i="10"/>
  <c r="AQ409" i="10" s="1"/>
  <c r="W409" i="10"/>
  <c r="AF409" i="10" s="1"/>
  <c r="AB409" i="10"/>
  <c r="AA409" i="10" s="1"/>
  <c r="R409" i="10" s="1"/>
  <c r="DD409" i="10" s="1"/>
  <c r="AW409" i="10"/>
  <c r="AP409" i="10" s="1"/>
  <c r="BE409" i="10"/>
  <c r="AT409" i="10" s="1"/>
  <c r="AC402" i="10"/>
  <c r="AA402" i="10" s="1"/>
  <c r="R402" i="10" s="1"/>
  <c r="DD402" i="10" s="1"/>
  <c r="AV402" i="10"/>
  <c r="AP402" i="10" s="1"/>
  <c r="BC402" i="10"/>
  <c r="AS402" i="10" s="1"/>
  <c r="BE401" i="10"/>
  <c r="AT401" i="10" s="1"/>
  <c r="AB387" i="10"/>
  <c r="AX387" i="10"/>
  <c r="AW387" i="10"/>
  <c r="AP387" i="10" s="1"/>
  <c r="BA387" i="10"/>
  <c r="AR387" i="10" s="1"/>
  <c r="BB387" i="10"/>
  <c r="AV374" i="10"/>
  <c r="BD374" i="10"/>
  <c r="AZ368" i="10"/>
  <c r="BD366" i="10"/>
  <c r="AC366" i="10"/>
  <c r="AA366" i="10" s="1"/>
  <c r="R366" i="10" s="1"/>
  <c r="AV366" i="10"/>
  <c r="BC366" i="10"/>
  <c r="AS366" i="10" s="1"/>
  <c r="AH365" i="10"/>
  <c r="AJ365" i="10"/>
  <c r="AL365" i="10"/>
  <c r="AN365" i="10"/>
  <c r="Z365" i="10"/>
  <c r="N365" i="10" s="1"/>
  <c r="AD365" i="10"/>
  <c r="AJ363" i="10"/>
  <c r="AN363" i="10"/>
  <c r="AC344" i="10"/>
  <c r="AA344" i="10" s="1"/>
  <c r="R344" i="10" s="1"/>
  <c r="BD344" i="10"/>
  <c r="AT344" i="10" s="1"/>
  <c r="BC344" i="10"/>
  <c r="AS344" i="10" s="1"/>
  <c r="AW335" i="10"/>
  <c r="AP335" i="10" s="1"/>
  <c r="AX335" i="10"/>
  <c r="AC328" i="10"/>
  <c r="AA328" i="10" s="1"/>
  <c r="R328" i="10" s="1"/>
  <c r="BD328" i="10"/>
  <c r="AV328" i="10"/>
  <c r="AB325" i="10"/>
  <c r="BA325" i="10"/>
  <c r="AR325" i="10" s="1"/>
  <c r="AW319" i="10"/>
  <c r="AP319" i="10" s="1"/>
  <c r="AX319" i="10"/>
  <c r="BE319" i="10"/>
  <c r="AT319" i="10" s="1"/>
  <c r="AF303" i="10"/>
  <c r="AD303" i="10"/>
  <c r="AZ282" i="10"/>
  <c r="AB253" i="10"/>
  <c r="L742" i="10"/>
  <c r="P739" i="10"/>
  <c r="P721" i="10"/>
  <c r="F721" i="10"/>
  <c r="S709" i="10"/>
  <c r="L709" i="10"/>
  <c r="P691" i="10"/>
  <c r="P689" i="10"/>
  <c r="F689" i="10"/>
  <c r="L684" i="10"/>
  <c r="L668" i="10"/>
  <c r="S403" i="10"/>
  <c r="BD1012" i="10"/>
  <c r="AT1012" i="10" s="1"/>
  <c r="AC1010" i="10"/>
  <c r="AA1010" i="10" s="1"/>
  <c r="R1010" i="10" s="1"/>
  <c r="DD1010" i="10" s="1"/>
  <c r="BG1008" i="10"/>
  <c r="AU1008" i="10" s="1"/>
  <c r="AV1008" i="10"/>
  <c r="AP1008" i="10" s="1"/>
  <c r="AE1008" i="10"/>
  <c r="BF1007" i="10"/>
  <c r="AV1006" i="10"/>
  <c r="AP1006" i="10" s="1"/>
  <c r="BE1005" i="10"/>
  <c r="AT1005" i="10" s="1"/>
  <c r="AX1003" i="10"/>
  <c r="AQ1003" i="10" s="1"/>
  <c r="AB1003" i="10"/>
  <c r="AA1003" i="10" s="1"/>
  <c r="R1003" i="10" s="1"/>
  <c r="DD1003" i="10" s="1"/>
  <c r="N1003" i="10"/>
  <c r="DB1003" i="10" s="1"/>
  <c r="AW1003" i="10"/>
  <c r="AP1003" i="10" s="1"/>
  <c r="BF1001" i="10"/>
  <c r="AU1001" i="10" s="1"/>
  <c r="AN1001" i="10"/>
  <c r="AF1001" i="10"/>
  <c r="BA999" i="10"/>
  <c r="AR999" i="10" s="1"/>
  <c r="BD996" i="10"/>
  <c r="AT996" i="10" s="1"/>
  <c r="AC994" i="10"/>
  <c r="AA994" i="10" s="1"/>
  <c r="R994" i="10" s="1"/>
  <c r="DD994" i="10" s="1"/>
  <c r="BG992" i="10"/>
  <c r="AU992" i="10" s="1"/>
  <c r="AV992" i="10"/>
  <c r="AP992" i="10" s="1"/>
  <c r="AE992" i="10"/>
  <c r="BF991" i="10"/>
  <c r="AV990" i="10"/>
  <c r="AP990" i="10" s="1"/>
  <c r="BE989" i="10"/>
  <c r="AT989" i="10" s="1"/>
  <c r="BD986" i="10"/>
  <c r="AT986" i="10" s="1"/>
  <c r="AV986" i="10"/>
  <c r="AP986" i="10" s="1"/>
  <c r="BF985" i="10"/>
  <c r="AU985" i="10" s="1"/>
  <c r="BF983" i="10"/>
  <c r="AU983" i="10" s="1"/>
  <c r="AJ983" i="10"/>
  <c r="DB983" i="10"/>
  <c r="AC982" i="10"/>
  <c r="AA982" i="10" s="1"/>
  <c r="R982" i="10" s="1"/>
  <c r="DD982" i="10" s="1"/>
  <c r="AW981" i="10"/>
  <c r="AP981" i="10" s="1"/>
  <c r="AD981" i="10"/>
  <c r="BG980" i="10"/>
  <c r="Y980" i="10"/>
  <c r="J980" i="10" s="1"/>
  <c r="CZ980" i="10" s="1"/>
  <c r="AK980" i="10"/>
  <c r="AZ980" i="10"/>
  <c r="AR980" i="10" s="1"/>
  <c r="BF979" i="10"/>
  <c r="AU979" i="10" s="1"/>
  <c r="AW979" i="10"/>
  <c r="AP979" i="10" s="1"/>
  <c r="BD978" i="10"/>
  <c r="AT978" i="10" s="1"/>
  <c r="BD976" i="10"/>
  <c r="AT976" i="10" s="1"/>
  <c r="BF975" i="10"/>
  <c r="AU975" i="10" s="1"/>
  <c r="AF975" i="10"/>
  <c r="AW975" i="10"/>
  <c r="AP975" i="10" s="1"/>
  <c r="AC974" i="10"/>
  <c r="AA974" i="10" s="1"/>
  <c r="R974" i="10" s="1"/>
  <c r="DD974" i="10" s="1"/>
  <c r="Z971" i="10"/>
  <c r="N971" i="10" s="1"/>
  <c r="DB971" i="10" s="1"/>
  <c r="AN971" i="10"/>
  <c r="BF971" i="10"/>
  <c r="AU971" i="10" s="1"/>
  <c r="BC970" i="10"/>
  <c r="AS970" i="10" s="1"/>
  <c r="AX969" i="10"/>
  <c r="AQ969" i="10" s="1"/>
  <c r="AV968" i="10"/>
  <c r="AP968" i="10" s="1"/>
  <c r="AY968" i="10"/>
  <c r="AQ968" i="10" s="1"/>
  <c r="BB967" i="10"/>
  <c r="AS967" i="10" s="1"/>
  <c r="AF967" i="10"/>
  <c r="BD964" i="10"/>
  <c r="AT964" i="10" s="1"/>
  <c r="AG964" i="10"/>
  <c r="AE964" i="10"/>
  <c r="BB963" i="10"/>
  <c r="AC962" i="10"/>
  <c r="AA962" i="10" s="1"/>
  <c r="R962" i="10" s="1"/>
  <c r="DD962" i="10" s="1"/>
  <c r="AW961" i="10"/>
  <c r="AP961" i="10" s="1"/>
  <c r="AY960" i="10"/>
  <c r="AQ960" i="10" s="1"/>
  <c r="AE960" i="10"/>
  <c r="BA959" i="10"/>
  <c r="AR959" i="10" s="1"/>
  <c r="AB959" i="10"/>
  <c r="AA959" i="10" s="1"/>
  <c r="R959" i="10" s="1"/>
  <c r="DD959" i="10" s="1"/>
  <c r="W959" i="10"/>
  <c r="AV958" i="10"/>
  <c r="AP958" i="10" s="1"/>
  <c r="AB957" i="10"/>
  <c r="AA957" i="10" s="1"/>
  <c r="R957" i="10" s="1"/>
  <c r="DD957" i="10" s="1"/>
  <c r="AJ957" i="10"/>
  <c r="AX957" i="10"/>
  <c r="AQ957" i="10" s="1"/>
  <c r="AE956" i="10"/>
  <c r="AV956" i="10"/>
  <c r="AP956" i="10" s="1"/>
  <c r="BG956" i="10"/>
  <c r="AU956" i="10" s="1"/>
  <c r="BB955" i="10"/>
  <c r="AS955" i="10" s="1"/>
  <c r="AF955" i="10"/>
  <c r="AW955" i="10"/>
  <c r="AP955" i="10" s="1"/>
  <c r="BG952" i="10"/>
  <c r="AU952" i="10" s="1"/>
  <c r="AO952" i="10"/>
  <c r="Y952" i="10"/>
  <c r="J952" i="10" s="1"/>
  <c r="CZ952" i="10" s="1"/>
  <c r="BF949" i="10"/>
  <c r="AU949" i="10" s="1"/>
  <c r="BF941" i="10"/>
  <c r="AU941" i="10" s="1"/>
  <c r="AL941" i="10"/>
  <c r="AY940" i="10"/>
  <c r="AQ940" i="10" s="1"/>
  <c r="BA939" i="10"/>
  <c r="AR939" i="10" s="1"/>
  <c r="AB939" i="10"/>
  <c r="AA939" i="10" s="1"/>
  <c r="R939" i="10" s="1"/>
  <c r="DD939" i="10" s="1"/>
  <c r="Z937" i="10"/>
  <c r="N937" i="10" s="1"/>
  <c r="DB937" i="10" s="1"/>
  <c r="AD937" i="10"/>
  <c r="AL937" i="10"/>
  <c r="BE937" i="10"/>
  <c r="AT937" i="10" s="1"/>
  <c r="AW935" i="10"/>
  <c r="AP935" i="10" s="1"/>
  <c r="AB935" i="10"/>
  <c r="AA935" i="10" s="1"/>
  <c r="R935" i="10" s="1"/>
  <c r="DD935" i="10" s="1"/>
  <c r="AX935" i="10"/>
  <c r="AQ935" i="10" s="1"/>
  <c r="BC934" i="10"/>
  <c r="AS934" i="10" s="1"/>
  <c r="AX933" i="10"/>
  <c r="AQ933" i="10" s="1"/>
  <c r="DB931" i="10"/>
  <c r="BA931" i="10"/>
  <c r="AR931" i="10" s="1"/>
  <c r="BF929" i="10"/>
  <c r="AU929" i="10" s="1"/>
  <c r="BB927" i="10"/>
  <c r="AS927" i="10" s="1"/>
  <c r="BE925" i="10"/>
  <c r="AT925" i="10" s="1"/>
  <c r="BD922" i="10"/>
  <c r="AT922" i="10" s="1"/>
  <c r="AV922" i="10"/>
  <c r="AP922" i="10" s="1"/>
  <c r="BF921" i="10"/>
  <c r="AU921" i="10" s="1"/>
  <c r="BF919" i="10"/>
  <c r="AU919" i="10" s="1"/>
  <c r="AJ919" i="10"/>
  <c r="AC918" i="10"/>
  <c r="AA918" i="10" s="1"/>
  <c r="R918" i="10" s="1"/>
  <c r="DD918" i="10" s="1"/>
  <c r="AW917" i="10"/>
  <c r="AP917" i="10" s="1"/>
  <c r="AD917" i="10"/>
  <c r="BG916" i="10"/>
  <c r="Y916" i="10"/>
  <c r="J916" i="10" s="1"/>
  <c r="CZ916" i="10" s="1"/>
  <c r="AK916" i="10"/>
  <c r="AZ916" i="10"/>
  <c r="AR916" i="10" s="1"/>
  <c r="BF915" i="10"/>
  <c r="AU915" i="10" s="1"/>
  <c r="AW915" i="10"/>
  <c r="AP915" i="10" s="1"/>
  <c r="BD914" i="10"/>
  <c r="AO912" i="10"/>
  <c r="BD912" i="10"/>
  <c r="AT912" i="10" s="1"/>
  <c r="BF911" i="10"/>
  <c r="AU911" i="10" s="1"/>
  <c r="AF911" i="10"/>
  <c r="AW911" i="10"/>
  <c r="AP911" i="10" s="1"/>
  <c r="AC910" i="10"/>
  <c r="AA910" i="10" s="1"/>
  <c r="R910" i="10" s="1"/>
  <c r="DD910" i="10" s="1"/>
  <c r="BF907" i="10"/>
  <c r="BC906" i="10"/>
  <c r="AS906" i="10" s="1"/>
  <c r="AX905" i="10"/>
  <c r="AQ905" i="10" s="1"/>
  <c r="AV904" i="10"/>
  <c r="AP904" i="10" s="1"/>
  <c r="AY904" i="10"/>
  <c r="AQ904" i="10" s="1"/>
  <c r="BB903" i="10"/>
  <c r="AS903" i="10" s="1"/>
  <c r="AF903" i="10"/>
  <c r="BD900" i="10"/>
  <c r="AT900" i="10" s="1"/>
  <c r="AG900" i="10"/>
  <c r="AE900" i="10"/>
  <c r="BB899" i="10"/>
  <c r="AC898" i="10"/>
  <c r="AW897" i="10"/>
  <c r="AP897" i="10" s="1"/>
  <c r="AY896" i="10"/>
  <c r="AQ896" i="10" s="1"/>
  <c r="BA895" i="10"/>
  <c r="AR895" i="10" s="1"/>
  <c r="AB895" i="10"/>
  <c r="AA895" i="10" s="1"/>
  <c r="R895" i="10" s="1"/>
  <c r="DD895" i="10" s="1"/>
  <c r="W895" i="10"/>
  <c r="AV894" i="10"/>
  <c r="AP894" i="10" s="1"/>
  <c r="AB893" i="10"/>
  <c r="AA893" i="10" s="1"/>
  <c r="R893" i="10" s="1"/>
  <c r="DD893" i="10" s="1"/>
  <c r="AJ893" i="10"/>
  <c r="AX893" i="10"/>
  <c r="AQ893" i="10" s="1"/>
  <c r="AE892" i="10"/>
  <c r="AV892" i="10"/>
  <c r="AP892" i="10" s="1"/>
  <c r="BG892" i="10"/>
  <c r="AU892" i="10" s="1"/>
  <c r="BB891" i="10"/>
  <c r="AF891" i="10"/>
  <c r="AW891" i="10"/>
  <c r="AP891" i="10" s="1"/>
  <c r="BG888" i="10"/>
  <c r="AU888" i="10" s="1"/>
  <c r="AO888" i="10"/>
  <c r="Y888" i="10"/>
  <c r="J888" i="10" s="1"/>
  <c r="CZ888" i="10" s="1"/>
  <c r="BF885" i="10"/>
  <c r="AU885" i="10" s="1"/>
  <c r="BF877" i="10"/>
  <c r="AU877" i="10" s="1"/>
  <c r="AL877" i="10"/>
  <c r="AY876" i="10"/>
  <c r="AQ876" i="10" s="1"/>
  <c r="BA875" i="10"/>
  <c r="AR875" i="10" s="1"/>
  <c r="AB875" i="10"/>
  <c r="AA875" i="10" s="1"/>
  <c r="R875" i="10" s="1"/>
  <c r="DD875" i="10" s="1"/>
  <c r="Z873" i="10"/>
  <c r="N873" i="10" s="1"/>
  <c r="DB873" i="10" s="1"/>
  <c r="AD873" i="10"/>
  <c r="AL873" i="10"/>
  <c r="BE873" i="10"/>
  <c r="AT873" i="10" s="1"/>
  <c r="AW871" i="10"/>
  <c r="AP871" i="10" s="1"/>
  <c r="AB871" i="10"/>
  <c r="AA871" i="10" s="1"/>
  <c r="R871" i="10" s="1"/>
  <c r="DD871" i="10" s="1"/>
  <c r="AX871" i="10"/>
  <c r="AQ871" i="10" s="1"/>
  <c r="BC870" i="10"/>
  <c r="AS870" i="10" s="1"/>
  <c r="AX869" i="10"/>
  <c r="AQ869" i="10" s="1"/>
  <c r="DB867" i="10"/>
  <c r="BA867" i="10"/>
  <c r="AR867" i="10" s="1"/>
  <c r="BF865" i="10"/>
  <c r="AU865" i="10" s="1"/>
  <c r="BB863" i="10"/>
  <c r="AS863" i="10" s="1"/>
  <c r="BE861" i="10"/>
  <c r="AT861" i="10" s="1"/>
  <c r="BD858" i="10"/>
  <c r="AT858" i="10" s="1"/>
  <c r="AV858" i="10"/>
  <c r="AP858" i="10" s="1"/>
  <c r="BF857" i="10"/>
  <c r="AU857" i="10" s="1"/>
  <c r="BF855" i="10"/>
  <c r="AU855" i="10" s="1"/>
  <c r="AJ855" i="10"/>
  <c r="AC854" i="10"/>
  <c r="AA854" i="10" s="1"/>
  <c r="R854" i="10" s="1"/>
  <c r="DD854" i="10" s="1"/>
  <c r="AW853" i="10"/>
  <c r="AP853" i="10" s="1"/>
  <c r="AD853" i="10"/>
  <c r="BG852" i="10"/>
  <c r="AU852" i="10" s="1"/>
  <c r="Y852" i="10"/>
  <c r="J852" i="10" s="1"/>
  <c r="CZ852" i="10" s="1"/>
  <c r="AK852" i="10"/>
  <c r="AZ852" i="10"/>
  <c r="AR852" i="10" s="1"/>
  <c r="BF851" i="10"/>
  <c r="AU851" i="10" s="1"/>
  <c r="AW851" i="10"/>
  <c r="AP851" i="10" s="1"/>
  <c r="BD850" i="10"/>
  <c r="AT850" i="10" s="1"/>
  <c r="AO848" i="10"/>
  <c r="BD848" i="10"/>
  <c r="AT848" i="10" s="1"/>
  <c r="BF847" i="10"/>
  <c r="AU847" i="10" s="1"/>
  <c r="AF847" i="10"/>
  <c r="AW847" i="10"/>
  <c r="AP847" i="10" s="1"/>
  <c r="AC846" i="10"/>
  <c r="AA846" i="10" s="1"/>
  <c r="R846" i="10" s="1"/>
  <c r="DD846" i="10" s="1"/>
  <c r="Z843" i="10"/>
  <c r="N843" i="10" s="1"/>
  <c r="DB843" i="10" s="1"/>
  <c r="AN843" i="10"/>
  <c r="BF843" i="10"/>
  <c r="AU843" i="10" s="1"/>
  <c r="BC842" i="10"/>
  <c r="AX841" i="10"/>
  <c r="AQ841" i="10" s="1"/>
  <c r="AV840" i="10"/>
  <c r="AP840" i="10" s="1"/>
  <c r="AY840" i="10"/>
  <c r="AQ840" i="10" s="1"/>
  <c r="BB839" i="10"/>
  <c r="AS839" i="10" s="1"/>
  <c r="AF839" i="10"/>
  <c r="BD836" i="10"/>
  <c r="AT836" i="10" s="1"/>
  <c r="AG836" i="10"/>
  <c r="AE836" i="10"/>
  <c r="BB835" i="10"/>
  <c r="AC834" i="10"/>
  <c r="AA834" i="10" s="1"/>
  <c r="R834" i="10" s="1"/>
  <c r="DD834" i="10" s="1"/>
  <c r="AW833" i="10"/>
  <c r="AP833" i="10" s="1"/>
  <c r="AY832" i="10"/>
  <c r="AQ832" i="10" s="1"/>
  <c r="AE832" i="10"/>
  <c r="BA831" i="10"/>
  <c r="AR831" i="10" s="1"/>
  <c r="AB831" i="10"/>
  <c r="AA831" i="10" s="1"/>
  <c r="R831" i="10" s="1"/>
  <c r="DD831" i="10" s="1"/>
  <c r="W831" i="10"/>
  <c r="AV830" i="10"/>
  <c r="AP830" i="10" s="1"/>
  <c r="AB829" i="10"/>
  <c r="AA829" i="10" s="1"/>
  <c r="R829" i="10" s="1"/>
  <c r="DD829" i="10" s="1"/>
  <c r="AJ829" i="10"/>
  <c r="AX829" i="10"/>
  <c r="AQ829" i="10" s="1"/>
  <c r="AE828" i="10"/>
  <c r="AV828" i="10"/>
  <c r="AP828" i="10" s="1"/>
  <c r="BG828" i="10"/>
  <c r="AU828" i="10" s="1"/>
  <c r="BB827" i="10"/>
  <c r="AS827" i="10" s="1"/>
  <c r="AF827" i="10"/>
  <c r="AW827" i="10"/>
  <c r="AP827" i="10" s="1"/>
  <c r="BG824" i="10"/>
  <c r="AU824" i="10" s="1"/>
  <c r="AO824" i="10"/>
  <c r="Y824" i="10"/>
  <c r="J824" i="10" s="1"/>
  <c r="CZ824" i="10" s="1"/>
  <c r="BF821" i="10"/>
  <c r="AU821" i="10" s="1"/>
  <c r="BF813" i="10"/>
  <c r="AU813" i="10" s="1"/>
  <c r="AL813" i="10"/>
  <c r="AY812" i="10"/>
  <c r="AQ812" i="10" s="1"/>
  <c r="BA811" i="10"/>
  <c r="AR811" i="10" s="1"/>
  <c r="AB811" i="10"/>
  <c r="AA811" i="10" s="1"/>
  <c r="R811" i="10" s="1"/>
  <c r="DD811" i="10" s="1"/>
  <c r="Z809" i="10"/>
  <c r="N809" i="10" s="1"/>
  <c r="DB809" i="10" s="1"/>
  <c r="AD809" i="10"/>
  <c r="AL809" i="10"/>
  <c r="BE809" i="10"/>
  <c r="AT809" i="10" s="1"/>
  <c r="AW807" i="10"/>
  <c r="AP807" i="10" s="1"/>
  <c r="AB807" i="10"/>
  <c r="AA807" i="10" s="1"/>
  <c r="R807" i="10" s="1"/>
  <c r="DD807" i="10" s="1"/>
  <c r="AX807" i="10"/>
  <c r="AQ807" i="10" s="1"/>
  <c r="BC806" i="10"/>
  <c r="AS806" i="10" s="1"/>
  <c r="AX805" i="10"/>
  <c r="AQ805" i="10" s="1"/>
  <c r="DB803" i="10"/>
  <c r="BA803" i="10"/>
  <c r="AR803" i="10" s="1"/>
  <c r="BF801" i="10"/>
  <c r="AU801" i="10" s="1"/>
  <c r="AJ799" i="10"/>
  <c r="BB799" i="10"/>
  <c r="AS799" i="10" s="1"/>
  <c r="BE797" i="10"/>
  <c r="AT797" i="10" s="1"/>
  <c r="BD794" i="10"/>
  <c r="AT794" i="10" s="1"/>
  <c r="AV794" i="10"/>
  <c r="AP794" i="10" s="1"/>
  <c r="BF793" i="10"/>
  <c r="AU793" i="10" s="1"/>
  <c r="BF791" i="10"/>
  <c r="AU791" i="10" s="1"/>
  <c r="AJ791" i="10"/>
  <c r="DB791" i="10"/>
  <c r="AC790" i="10"/>
  <c r="AA790" i="10" s="1"/>
  <c r="R790" i="10" s="1"/>
  <c r="DD790" i="10" s="1"/>
  <c r="AW789" i="10"/>
  <c r="AP789" i="10" s="1"/>
  <c r="AD789" i="10"/>
  <c r="BG788" i="10"/>
  <c r="AU788" i="10" s="1"/>
  <c r="Y788" i="10"/>
  <c r="J788" i="10" s="1"/>
  <c r="CZ788" i="10" s="1"/>
  <c r="AK788" i="10"/>
  <c r="AZ788" i="10"/>
  <c r="AR788" i="10" s="1"/>
  <c r="BF787" i="10"/>
  <c r="AU787" i="10" s="1"/>
  <c r="AW787" i="10"/>
  <c r="AP787" i="10" s="1"/>
  <c r="BD786" i="10"/>
  <c r="AT786" i="10" s="1"/>
  <c r="AO784" i="10"/>
  <c r="BD784" i="10"/>
  <c r="AT784" i="10" s="1"/>
  <c r="BF783" i="10"/>
  <c r="AU783" i="10" s="1"/>
  <c r="AF783" i="10"/>
  <c r="AW783" i="10"/>
  <c r="AP783" i="10" s="1"/>
  <c r="AC782" i="10"/>
  <c r="AA782" i="10" s="1"/>
  <c r="R782" i="10" s="1"/>
  <c r="DD782" i="10" s="1"/>
  <c r="Z779" i="10"/>
  <c r="N779" i="10" s="1"/>
  <c r="DB779" i="10" s="1"/>
  <c r="AN779" i="10"/>
  <c r="BF779" i="10"/>
  <c r="AU779" i="10" s="1"/>
  <c r="BC778" i="10"/>
  <c r="AS778" i="10" s="1"/>
  <c r="AX777" i="10"/>
  <c r="AQ777" i="10" s="1"/>
  <c r="AV776" i="10"/>
  <c r="AP776" i="10" s="1"/>
  <c r="AY776" i="10"/>
  <c r="AQ776" i="10" s="1"/>
  <c r="BB775" i="10"/>
  <c r="AS775" i="10" s="1"/>
  <c r="AF775" i="10"/>
  <c r="BD772" i="10"/>
  <c r="AT772" i="10" s="1"/>
  <c r="AG772" i="10"/>
  <c r="AE772" i="10"/>
  <c r="BB771" i="10"/>
  <c r="AC770" i="10"/>
  <c r="AA770" i="10" s="1"/>
  <c r="R770" i="10" s="1"/>
  <c r="DD770" i="10" s="1"/>
  <c r="AW769" i="10"/>
  <c r="AP769" i="10" s="1"/>
  <c r="AY768" i="10"/>
  <c r="AQ768" i="10" s="1"/>
  <c r="BA767" i="10"/>
  <c r="AR767" i="10" s="1"/>
  <c r="AB767" i="10"/>
  <c r="AA767" i="10" s="1"/>
  <c r="R767" i="10" s="1"/>
  <c r="DD767" i="10" s="1"/>
  <c r="W767" i="10"/>
  <c r="AJ767" i="10" s="1"/>
  <c r="AV766" i="10"/>
  <c r="AP766" i="10" s="1"/>
  <c r="AB765" i="10"/>
  <c r="AX765" i="10"/>
  <c r="AV764" i="10"/>
  <c r="Y764" i="10"/>
  <c r="J764" i="10" s="1"/>
  <c r="CZ764" i="10" s="1"/>
  <c r="AK764" i="10"/>
  <c r="AZ764" i="10"/>
  <c r="AR764" i="10" s="1"/>
  <c r="AE764" i="10"/>
  <c r="AG764" i="10"/>
  <c r="BD764" i="10"/>
  <c r="AT764" i="10" s="1"/>
  <c r="DB763" i="10"/>
  <c r="BA763" i="10"/>
  <c r="AR763" i="10" s="1"/>
  <c r="AB763" i="10"/>
  <c r="AA763" i="10" s="1"/>
  <c r="R763" i="10" s="1"/>
  <c r="DD763" i="10" s="1"/>
  <c r="BB763" i="10"/>
  <c r="AS763" i="10" s="1"/>
  <c r="AW763" i="10"/>
  <c r="AP763" i="10" s="1"/>
  <c r="AZ760" i="10"/>
  <c r="BF757" i="10"/>
  <c r="AU757" i="10" s="1"/>
  <c r="AX755" i="10"/>
  <c r="AQ755" i="10" s="1"/>
  <c r="AV754" i="10"/>
  <c r="AP754" i="10" s="1"/>
  <c r="AC754" i="10"/>
  <c r="AA754" i="10" s="1"/>
  <c r="R754" i="10" s="1"/>
  <c r="DD754" i="10" s="1"/>
  <c r="AX753" i="10"/>
  <c r="AQ753" i="10" s="1"/>
  <c r="AB753" i="10"/>
  <c r="AA753" i="10" s="1"/>
  <c r="R753" i="10" s="1"/>
  <c r="DD753" i="10" s="1"/>
  <c r="W753" i="10"/>
  <c r="AD753" i="10" s="1"/>
  <c r="AV752" i="10"/>
  <c r="AP752" i="10" s="1"/>
  <c r="AJ751" i="10"/>
  <c r="AD749" i="10"/>
  <c r="Z749" i="10"/>
  <c r="N749" i="10" s="1"/>
  <c r="DB749" i="10" s="1"/>
  <c r="BG748" i="10"/>
  <c r="AU748" i="10" s="1"/>
  <c r="AG748" i="10"/>
  <c r="AE748" i="10"/>
  <c r="AN747" i="10"/>
  <c r="BA747" i="10"/>
  <c r="AR747" i="10" s="1"/>
  <c r="AX747" i="10"/>
  <c r="AQ747" i="10" s="1"/>
  <c r="AW747" i="10"/>
  <c r="AP747" i="10" s="1"/>
  <c r="BD746" i="10"/>
  <c r="AT746" i="10" s="1"/>
  <c r="BE745" i="10"/>
  <c r="AT745" i="10" s="1"/>
  <c r="BG744" i="10"/>
  <c r="AU744" i="10" s="1"/>
  <c r="AO744" i="10"/>
  <c r="BD744" i="10"/>
  <c r="AT744" i="10" s="1"/>
  <c r="AV744" i="10"/>
  <c r="AP744" i="10" s="1"/>
  <c r="BA743" i="10"/>
  <c r="AR743" i="10" s="1"/>
  <c r="BB743" i="10"/>
  <c r="AS743" i="10" s="1"/>
  <c r="AX743" i="10"/>
  <c r="AQ743" i="10" s="1"/>
  <c r="BD742" i="10"/>
  <c r="AT742" i="10" s="1"/>
  <c r="AD741" i="10"/>
  <c r="AB741" i="10"/>
  <c r="AA741" i="10" s="1"/>
  <c r="R741" i="10" s="1"/>
  <c r="DD741" i="10" s="1"/>
  <c r="AJ741" i="10"/>
  <c r="AX741" i="10"/>
  <c r="AQ741" i="10" s="1"/>
  <c r="AL741" i="10"/>
  <c r="BF741" i="10"/>
  <c r="AU741" i="10" s="1"/>
  <c r="AF739" i="10"/>
  <c r="BF737" i="10"/>
  <c r="AU737" i="10" s="1"/>
  <c r="BF735" i="10"/>
  <c r="AU735" i="10" s="1"/>
  <c r="AF735" i="10"/>
  <c r="Z735" i="10"/>
  <c r="BE733" i="10"/>
  <c r="AT733" i="10" s="1"/>
  <c r="AD733" i="10"/>
  <c r="BG732" i="10"/>
  <c r="AU732" i="10" s="1"/>
  <c r="AG732" i="10"/>
  <c r="AE732" i="10"/>
  <c r="W731" i="10"/>
  <c r="BE729" i="10"/>
  <c r="AT729" i="10" s="1"/>
  <c r="W728" i="10"/>
  <c r="AX727" i="10"/>
  <c r="AQ727" i="10" s="1"/>
  <c r="AC726" i="10"/>
  <c r="AA726" i="10" s="1"/>
  <c r="R726" i="10" s="1"/>
  <c r="DD726" i="10" s="1"/>
  <c r="BD726" i="10"/>
  <c r="W725" i="10"/>
  <c r="AJ725" i="10" s="1"/>
  <c r="W723" i="10"/>
  <c r="AX721" i="10"/>
  <c r="AQ721" i="10" s="1"/>
  <c r="AF721" i="10"/>
  <c r="AW719" i="10"/>
  <c r="AP719" i="10" s="1"/>
  <c r="N719" i="10"/>
  <c r="DB719" i="10" s="1"/>
  <c r="AB719" i="10"/>
  <c r="AA719" i="10" s="1"/>
  <c r="R719" i="10" s="1"/>
  <c r="DD719" i="10" s="1"/>
  <c r="AX719" i="10"/>
  <c r="AQ719" i="10" s="1"/>
  <c r="AJ719" i="10"/>
  <c r="BF719" i="10"/>
  <c r="AU719" i="10" s="1"/>
  <c r="BE717" i="10"/>
  <c r="AT717" i="10" s="1"/>
  <c r="BG716" i="10"/>
  <c r="AU716" i="10" s="1"/>
  <c r="BC714" i="10"/>
  <c r="AS714" i="10" s="1"/>
  <c r="AX713" i="10"/>
  <c r="AQ713" i="10" s="1"/>
  <c r="AD713" i="10"/>
  <c r="BA711" i="10"/>
  <c r="AR711" i="10" s="1"/>
  <c r="BB711" i="10"/>
  <c r="AW711" i="10"/>
  <c r="AP711" i="10" s="1"/>
  <c r="BF711" i="10"/>
  <c r="AZ704" i="10"/>
  <c r="AR704" i="10" s="1"/>
  <c r="AN703" i="10"/>
  <c r="BD698" i="10"/>
  <c r="AT698" i="10" s="1"/>
  <c r="AC698" i="10"/>
  <c r="AA698" i="10" s="1"/>
  <c r="R698" i="10" s="1"/>
  <c r="DD698" i="10" s="1"/>
  <c r="AK696" i="10"/>
  <c r="BB695" i="10"/>
  <c r="AS695" i="10" s="1"/>
  <c r="AB695" i="10"/>
  <c r="AA695" i="10" s="1"/>
  <c r="R695" i="10" s="1"/>
  <c r="DD695" i="10" s="1"/>
  <c r="BA695" i="10"/>
  <c r="AR695" i="10" s="1"/>
  <c r="AC694" i="10"/>
  <c r="AA694" i="10" s="1"/>
  <c r="R694" i="10" s="1"/>
  <c r="DD694" i="10" s="1"/>
  <c r="AV694" i="10"/>
  <c r="AP694" i="10" s="1"/>
  <c r="AW693" i="10"/>
  <c r="AP693" i="10" s="1"/>
  <c r="AG688" i="10"/>
  <c r="Y688" i="10"/>
  <c r="J688" i="10" s="1"/>
  <c r="CZ688" i="10" s="1"/>
  <c r="AO688" i="10"/>
  <c r="BB687" i="10"/>
  <c r="AS687" i="10" s="1"/>
  <c r="AW687" i="10"/>
  <c r="AP687" i="10" s="1"/>
  <c r="AB687" i="10"/>
  <c r="AA687" i="10" s="1"/>
  <c r="R687" i="10" s="1"/>
  <c r="DD687" i="10" s="1"/>
  <c r="AX687" i="10"/>
  <c r="AQ687" i="10" s="1"/>
  <c r="BA687" i="10"/>
  <c r="AR687" i="10" s="1"/>
  <c r="AC686" i="10"/>
  <c r="AA686" i="10" s="1"/>
  <c r="R686" i="10" s="1"/>
  <c r="DD686" i="10" s="1"/>
  <c r="BF683" i="10"/>
  <c r="AU683" i="10" s="1"/>
  <c r="W680" i="10"/>
  <c r="AO680" i="10" s="1"/>
  <c r="W679" i="10"/>
  <c r="AJ679" i="10" s="1"/>
  <c r="AV678" i="10"/>
  <c r="AP678" i="10" s="1"/>
  <c r="AG676" i="10"/>
  <c r="AE676" i="10"/>
  <c r="AV676" i="10"/>
  <c r="AP676" i="10" s="1"/>
  <c r="BG676" i="10"/>
  <c r="AU676" i="10" s="1"/>
  <c r="AY676" i="10"/>
  <c r="AQ676" i="10" s="1"/>
  <c r="AX675" i="10"/>
  <c r="AQ675" i="10" s="1"/>
  <c r="AW675" i="10"/>
  <c r="AP675" i="10" s="1"/>
  <c r="AC674" i="10"/>
  <c r="AA674" i="10" s="1"/>
  <c r="R674" i="10" s="1"/>
  <c r="DD674" i="10" s="1"/>
  <c r="AW673" i="10"/>
  <c r="AP673" i="10" s="1"/>
  <c r="AV672" i="10"/>
  <c r="AP672" i="10" s="1"/>
  <c r="Y672" i="10"/>
  <c r="J672" i="10" s="1"/>
  <c r="CZ672" i="10" s="1"/>
  <c r="BA671" i="10"/>
  <c r="AR671" i="10" s="1"/>
  <c r="AC670" i="10"/>
  <c r="AA670" i="10" s="1"/>
  <c r="R670" i="10" s="1"/>
  <c r="DD670" i="10" s="1"/>
  <c r="AL669" i="10"/>
  <c r="AF669" i="10"/>
  <c r="AN669" i="10"/>
  <c r="BF669" i="10"/>
  <c r="AU669" i="10" s="1"/>
  <c r="AH669" i="10"/>
  <c r="AX669" i="10"/>
  <c r="AQ669" i="10" s="1"/>
  <c r="AY664" i="10"/>
  <c r="AQ664" i="10" s="1"/>
  <c r="Y664" i="10"/>
  <c r="J664" i="10" s="1"/>
  <c r="CZ664" i="10" s="1"/>
  <c r="BA663" i="10"/>
  <c r="AR663" i="10" s="1"/>
  <c r="BG660" i="10"/>
  <c r="AU660" i="10" s="1"/>
  <c r="AV656" i="10"/>
  <c r="AJ655" i="10"/>
  <c r="AN655" i="10"/>
  <c r="AC654" i="10"/>
  <c r="AA654" i="10" s="1"/>
  <c r="R654" i="10" s="1"/>
  <c r="DD654" i="10" s="1"/>
  <c r="AW641" i="10"/>
  <c r="AP641" i="10" s="1"/>
  <c r="AX641" i="10"/>
  <c r="AQ641" i="10" s="1"/>
  <c r="BF641" i="10"/>
  <c r="AU641" i="10" s="1"/>
  <c r="BB639" i="10"/>
  <c r="AS639" i="10" s="1"/>
  <c r="AW637" i="10"/>
  <c r="AP637" i="10" s="1"/>
  <c r="BE637" i="10"/>
  <c r="AT637" i="10" s="1"/>
  <c r="AV636" i="10"/>
  <c r="AP636" i="10" s="1"/>
  <c r="AY636" i="10"/>
  <c r="AQ636" i="10" s="1"/>
  <c r="AB635" i="10"/>
  <c r="AA635" i="10" s="1"/>
  <c r="R635" i="10" s="1"/>
  <c r="DD635" i="10" s="1"/>
  <c r="AX635" i="10"/>
  <c r="AQ635" i="10" s="1"/>
  <c r="BA635" i="10"/>
  <c r="AR635" i="10" s="1"/>
  <c r="BB635" i="10"/>
  <c r="AS635" i="10" s="1"/>
  <c r="BD632" i="10"/>
  <c r="AT632" i="10" s="1"/>
  <c r="AZ632" i="10"/>
  <c r="AR632" i="10" s="1"/>
  <c r="BG632" i="10"/>
  <c r="AU632" i="10" s="1"/>
  <c r="BA631" i="10"/>
  <c r="AR631" i="10" s="1"/>
  <c r="BG628" i="10"/>
  <c r="AU628" i="10" s="1"/>
  <c r="AV624" i="10"/>
  <c r="AP624" i="10" s="1"/>
  <c r="AJ623" i="10"/>
  <c r="AN623" i="10"/>
  <c r="AC622" i="10"/>
  <c r="AA622" i="10" s="1"/>
  <c r="R622" i="10" s="1"/>
  <c r="DD622" i="10" s="1"/>
  <c r="AW609" i="10"/>
  <c r="AP609" i="10" s="1"/>
  <c r="AX609" i="10"/>
  <c r="AQ609" i="10" s="1"/>
  <c r="BF609" i="10"/>
  <c r="AU609" i="10" s="1"/>
  <c r="BB607" i="10"/>
  <c r="AS607" i="10" s="1"/>
  <c r="AW605" i="10"/>
  <c r="AP605" i="10" s="1"/>
  <c r="BE605" i="10"/>
  <c r="AT605" i="10" s="1"/>
  <c r="AV604" i="10"/>
  <c r="AP604" i="10" s="1"/>
  <c r="AY604" i="10"/>
  <c r="AQ604" i="10" s="1"/>
  <c r="AB603" i="10"/>
  <c r="AA603" i="10" s="1"/>
  <c r="R603" i="10" s="1"/>
  <c r="DD603" i="10" s="1"/>
  <c r="AX603" i="10"/>
  <c r="AQ603" i="10" s="1"/>
  <c r="BA603" i="10"/>
  <c r="AR603" i="10" s="1"/>
  <c r="BB603" i="10"/>
  <c r="AS603" i="10" s="1"/>
  <c r="BD600" i="10"/>
  <c r="AT600" i="10" s="1"/>
  <c r="AZ600" i="10"/>
  <c r="AR600" i="10" s="1"/>
  <c r="BG600" i="10"/>
  <c r="AU600" i="10" s="1"/>
  <c r="BA599" i="10"/>
  <c r="AR599" i="10" s="1"/>
  <c r="BG596" i="10"/>
  <c r="AU596" i="10" s="1"/>
  <c r="AV592" i="10"/>
  <c r="AP592" i="10" s="1"/>
  <c r="AJ591" i="10"/>
  <c r="AN591" i="10"/>
  <c r="AC590" i="10"/>
  <c r="AA590" i="10" s="1"/>
  <c r="R590" i="10" s="1"/>
  <c r="DD590" i="10" s="1"/>
  <c r="AW577" i="10"/>
  <c r="AP577" i="10" s="1"/>
  <c r="AX577" i="10"/>
  <c r="AQ577" i="10" s="1"/>
  <c r="BF577" i="10"/>
  <c r="AU577" i="10" s="1"/>
  <c r="BB575" i="10"/>
  <c r="AS575" i="10" s="1"/>
  <c r="AW573" i="10"/>
  <c r="AP573" i="10" s="1"/>
  <c r="BE573" i="10"/>
  <c r="AT573" i="10" s="1"/>
  <c r="AV572" i="10"/>
  <c r="AP572" i="10" s="1"/>
  <c r="AY572" i="10"/>
  <c r="AQ572" i="10" s="1"/>
  <c r="AB571" i="10"/>
  <c r="AA571" i="10" s="1"/>
  <c r="R571" i="10" s="1"/>
  <c r="DD571" i="10" s="1"/>
  <c r="AX571" i="10"/>
  <c r="AQ571" i="10" s="1"/>
  <c r="BA571" i="10"/>
  <c r="AR571" i="10" s="1"/>
  <c r="BB571" i="10"/>
  <c r="AS571" i="10" s="1"/>
  <c r="BD568" i="10"/>
  <c r="AT568" i="10" s="1"/>
  <c r="AZ568" i="10"/>
  <c r="AR568" i="10" s="1"/>
  <c r="BG568" i="10"/>
  <c r="AU568" i="10" s="1"/>
  <c r="BA567" i="10"/>
  <c r="AR567" i="10" s="1"/>
  <c r="BG564" i="10"/>
  <c r="AU564" i="10" s="1"/>
  <c r="AV560" i="10"/>
  <c r="AP560" i="10" s="1"/>
  <c r="AJ559" i="10"/>
  <c r="AN559" i="10"/>
  <c r="AC558" i="10"/>
  <c r="AA558" i="10" s="1"/>
  <c r="R558" i="10" s="1"/>
  <c r="DD558" i="10" s="1"/>
  <c r="BD544" i="10"/>
  <c r="AT544" i="10" s="1"/>
  <c r="AZ544" i="10"/>
  <c r="AR544" i="10" s="1"/>
  <c r="BG544" i="10"/>
  <c r="AU544" i="10" s="1"/>
  <c r="AV544" i="10"/>
  <c r="AP544" i="10" s="1"/>
  <c r="AB539" i="10"/>
  <c r="AA539" i="10" s="1"/>
  <c r="R539" i="10" s="1"/>
  <c r="DD539" i="10" s="1"/>
  <c r="AX539" i="10"/>
  <c r="AQ539" i="10" s="1"/>
  <c r="BA539" i="10"/>
  <c r="AR539" i="10" s="1"/>
  <c r="BB539" i="10"/>
  <c r="AS539" i="10" s="1"/>
  <c r="BF539" i="10"/>
  <c r="AU539" i="10" s="1"/>
  <c r="AX537" i="10"/>
  <c r="AQ537" i="10" s="1"/>
  <c r="BF537" i="10"/>
  <c r="AU537" i="10" s="1"/>
  <c r="AW537" i="10"/>
  <c r="AP537" i="10" s="1"/>
  <c r="AY536" i="10"/>
  <c r="AQ536" i="10" s="1"/>
  <c r="AV532" i="10"/>
  <c r="AP532" i="10" s="1"/>
  <c r="BG532" i="10"/>
  <c r="AU532" i="10" s="1"/>
  <c r="BD532" i="10"/>
  <c r="AT532" i="10" s="1"/>
  <c r="AY532" i="10"/>
  <c r="AQ532" i="10" s="1"/>
  <c r="AV522" i="10"/>
  <c r="AP522" i="10" s="1"/>
  <c r="BC522" i="10"/>
  <c r="AS522" i="10" s="1"/>
  <c r="BD522" i="10"/>
  <c r="AT522" i="10" s="1"/>
  <c r="AH521" i="10"/>
  <c r="AX521" i="10"/>
  <c r="AQ521" i="10" s="1"/>
  <c r="AD521" i="10"/>
  <c r="AN521" i="10"/>
  <c r="Z521" i="10"/>
  <c r="N521" i="10" s="1"/>
  <c r="DB521" i="10" s="1"/>
  <c r="AF521" i="10"/>
  <c r="BE521" i="10"/>
  <c r="AT521" i="10" s="1"/>
  <c r="AJ521" i="10"/>
  <c r="BD518" i="10"/>
  <c r="AT518" i="10" s="1"/>
  <c r="BC518" i="10"/>
  <c r="AS518" i="10" s="1"/>
  <c r="AC518" i="10"/>
  <c r="AA518" i="10" s="1"/>
  <c r="R518" i="10" s="1"/>
  <c r="DD518" i="10" s="1"/>
  <c r="BB511" i="10"/>
  <c r="AS511" i="10" s="1"/>
  <c r="BF511" i="10"/>
  <c r="AU511" i="10" s="1"/>
  <c r="AB511" i="10"/>
  <c r="AA511" i="10" s="1"/>
  <c r="R511" i="10" s="1"/>
  <c r="DD511" i="10" s="1"/>
  <c r="AJ505" i="10"/>
  <c r="AD505" i="10"/>
  <c r="AN505" i="10"/>
  <c r="AL505" i="10"/>
  <c r="AF505" i="10"/>
  <c r="AB503" i="10"/>
  <c r="AA503" i="10" s="1"/>
  <c r="R503" i="10" s="1"/>
  <c r="DD503" i="10" s="1"/>
  <c r="AX503" i="10"/>
  <c r="AQ503" i="10" s="1"/>
  <c r="BB503" i="10"/>
  <c r="AS503" i="10" s="1"/>
  <c r="AC490" i="10"/>
  <c r="AA490" i="10" s="1"/>
  <c r="R490" i="10" s="1"/>
  <c r="DD490" i="10" s="1"/>
  <c r="BC490" i="10"/>
  <c r="AS490" i="10" s="1"/>
  <c r="BD490" i="10"/>
  <c r="AT490" i="10" s="1"/>
  <c r="BB479" i="10"/>
  <c r="AS479" i="10" s="1"/>
  <c r="BF479" i="10"/>
  <c r="AU479" i="10" s="1"/>
  <c r="AB479" i="10"/>
  <c r="AA479" i="10" s="1"/>
  <c r="R479" i="10" s="1"/>
  <c r="DD479" i="10" s="1"/>
  <c r="AJ473" i="10"/>
  <c r="AD473" i="10"/>
  <c r="AN473" i="10"/>
  <c r="AL473" i="10"/>
  <c r="AF473" i="10"/>
  <c r="AB471" i="10"/>
  <c r="AA471" i="10" s="1"/>
  <c r="R471" i="10" s="1"/>
  <c r="DD471" i="10" s="1"/>
  <c r="AX471" i="10"/>
  <c r="AQ471" i="10" s="1"/>
  <c r="BB471" i="10"/>
  <c r="AS471" i="10" s="1"/>
  <c r="AC458" i="10"/>
  <c r="AA458" i="10" s="1"/>
  <c r="R458" i="10" s="1"/>
  <c r="DD458" i="10" s="1"/>
  <c r="BC458" i="10"/>
  <c r="AS458" i="10" s="1"/>
  <c r="BD458" i="10"/>
  <c r="AT458" i="10" s="1"/>
  <c r="BB447" i="10"/>
  <c r="AS447" i="10" s="1"/>
  <c r="BF447" i="10"/>
  <c r="AU447" i="10" s="1"/>
  <c r="AB447" i="10"/>
  <c r="AA447" i="10" s="1"/>
  <c r="R447" i="10" s="1"/>
  <c r="DD447" i="10" s="1"/>
  <c r="AJ441" i="10"/>
  <c r="AD441" i="10"/>
  <c r="AN441" i="10"/>
  <c r="AL441" i="10"/>
  <c r="AF441" i="10"/>
  <c r="AB439" i="10"/>
  <c r="AA439" i="10" s="1"/>
  <c r="R439" i="10" s="1"/>
  <c r="DD439" i="10" s="1"/>
  <c r="AX439" i="10"/>
  <c r="AQ439" i="10" s="1"/>
  <c r="BB439" i="10"/>
  <c r="AS439" i="10" s="1"/>
  <c r="AF425" i="10"/>
  <c r="AN425" i="10"/>
  <c r="BF425" i="10"/>
  <c r="AU425" i="10" s="1"/>
  <c r="Z425" i="10"/>
  <c r="N425" i="10" s="1"/>
  <c r="DB425" i="10" s="1"/>
  <c r="AD425" i="10"/>
  <c r="AW425" i="10"/>
  <c r="AP425" i="10" s="1"/>
  <c r="AH425" i="10"/>
  <c r="BE425" i="10"/>
  <c r="AT425" i="10" s="1"/>
  <c r="AJ425" i="10"/>
  <c r="AL425" i="10"/>
  <c r="BB423" i="10"/>
  <c r="AS423" i="10" s="1"/>
  <c r="AW417" i="10"/>
  <c r="AP417" i="10" s="1"/>
  <c r="BE417" i="10"/>
  <c r="AT417" i="10" s="1"/>
  <c r="AV416" i="10"/>
  <c r="AP416" i="10" s="1"/>
  <c r="BG416" i="10"/>
  <c r="AU416" i="10" s="1"/>
  <c r="AY416" i="10"/>
  <c r="AQ416" i="10" s="1"/>
  <c r="AZ416" i="10"/>
  <c r="AR416" i="10" s="1"/>
  <c r="Z411" i="10"/>
  <c r="N411" i="10" s="1"/>
  <c r="DB411" i="10" s="1"/>
  <c r="AF411" i="10"/>
  <c r="AN411" i="10"/>
  <c r="AV406" i="10"/>
  <c r="AP406" i="10" s="1"/>
  <c r="AC406" i="10"/>
  <c r="AA406" i="10" s="1"/>
  <c r="R406" i="10" s="1"/>
  <c r="DD406" i="10" s="1"/>
  <c r="BC406" i="10"/>
  <c r="AS406" i="10" s="1"/>
  <c r="BD402" i="10"/>
  <c r="AT402" i="10" s="1"/>
  <c r="AY400" i="10"/>
  <c r="AQ400" i="10" s="1"/>
  <c r="W400" i="10"/>
  <c r="AE400" i="10" s="1"/>
  <c r="W384" i="10"/>
  <c r="AY384" i="10"/>
  <c r="AQ384" i="10" s="1"/>
  <c r="BA383" i="10"/>
  <c r="AR383" i="10" s="1"/>
  <c r="W383" i="10"/>
  <c r="AH381" i="10"/>
  <c r="AJ381" i="10"/>
  <c r="AN381" i="10"/>
  <c r="Z381" i="10"/>
  <c r="N381" i="10" s="1"/>
  <c r="DB381" i="10" s="1"/>
  <c r="AD381" i="10"/>
  <c r="AF381" i="10"/>
  <c r="AC362" i="10"/>
  <c r="AA362" i="10" s="1"/>
  <c r="R362" i="10" s="1"/>
  <c r="BD362" i="10"/>
  <c r="AT362" i="10" s="1"/>
  <c r="BC362" i="10"/>
  <c r="AG360" i="10"/>
  <c r="AN355" i="10"/>
  <c r="AJ355" i="10"/>
  <c r="AX315" i="10"/>
  <c r="AQ315" i="10" s="1"/>
  <c r="AZ298" i="10"/>
  <c r="AY298" i="10"/>
  <c r="BA297" i="10"/>
  <c r="AR297" i="10" s="1"/>
  <c r="W297" i="10"/>
  <c r="BD276" i="10"/>
  <c r="AZ222" i="10"/>
  <c r="AX211" i="10"/>
  <c r="AB189" i="10"/>
  <c r="AX175" i="10"/>
  <c r="E927" i="1"/>
  <c r="AW927" i="1" s="1"/>
  <c r="AP927" i="1" s="1"/>
  <c r="BF917" i="1"/>
  <c r="AB917" i="1"/>
  <c r="BA917" i="1"/>
  <c r="AR917" i="1" s="1"/>
  <c r="BB917" i="1"/>
  <c r="AW917" i="1"/>
  <c r="AP917" i="1" s="1"/>
  <c r="P917" i="1"/>
  <c r="F917" i="1"/>
  <c r="AX917" i="1"/>
  <c r="L917" i="1"/>
  <c r="CY917" i="1"/>
  <c r="BC750" i="10"/>
  <c r="AS750" i="10" s="1"/>
  <c r="BD750" i="10"/>
  <c r="AT750" i="10" s="1"/>
  <c r="Z739" i="10"/>
  <c r="N739" i="10" s="1"/>
  <c r="DB739" i="10" s="1"/>
  <c r="AN739" i="10"/>
  <c r="BF739" i="10"/>
  <c r="AU739" i="10" s="1"/>
  <c r="AB739" i="10"/>
  <c r="AA739" i="10" s="1"/>
  <c r="R739" i="10" s="1"/>
  <c r="DD739" i="10" s="1"/>
  <c r="BA739" i="10"/>
  <c r="AR739" i="10" s="1"/>
  <c r="AY736" i="10"/>
  <c r="AQ736" i="10" s="1"/>
  <c r="BD736" i="10"/>
  <c r="AT736" i="10" s="1"/>
  <c r="AG736" i="10"/>
  <c r="AK736" i="10"/>
  <c r="BD730" i="10"/>
  <c r="AT730" i="10" s="1"/>
  <c r="BC730" i="10"/>
  <c r="AS730" i="10" s="1"/>
  <c r="BE721" i="10"/>
  <c r="AT721" i="10" s="1"/>
  <c r="BF721" i="10"/>
  <c r="AU721" i="10" s="1"/>
  <c r="AG720" i="10"/>
  <c r="AE720" i="10"/>
  <c r="AF717" i="10"/>
  <c r="AN717" i="10"/>
  <c r="BF717" i="10"/>
  <c r="AU717" i="10" s="1"/>
  <c r="Z717" i="10"/>
  <c r="N717" i="10" s="1"/>
  <c r="DB717" i="10" s="1"/>
  <c r="AD717" i="10"/>
  <c r="AW717" i="10"/>
  <c r="AP717" i="10" s="1"/>
  <c r="AH713" i="10"/>
  <c r="AJ713" i="10"/>
  <c r="AB709" i="10"/>
  <c r="AA709" i="10" s="1"/>
  <c r="R709" i="10" s="1"/>
  <c r="DD709" i="10" s="1"/>
  <c r="AX709" i="10"/>
  <c r="AQ709" i="10" s="1"/>
  <c r="AF709" i="10"/>
  <c r="AW709" i="10"/>
  <c r="AP709" i="10" s="1"/>
  <c r="AO696" i="10"/>
  <c r="BD696" i="10"/>
  <c r="AT696" i="10" s="1"/>
  <c r="AE696" i="10"/>
  <c r="AY696" i="10"/>
  <c r="AQ696" i="10" s="1"/>
  <c r="Z691" i="10"/>
  <c r="N691" i="10" s="1"/>
  <c r="DB691" i="10" s="1"/>
  <c r="AN691" i="10"/>
  <c r="BF691" i="10"/>
  <c r="AU691" i="10" s="1"/>
  <c r="AW691" i="10"/>
  <c r="AP691" i="10" s="1"/>
  <c r="AF691" i="10"/>
  <c r="BB691" i="10"/>
  <c r="AS691" i="10" s="1"/>
  <c r="BE689" i="10"/>
  <c r="AT689" i="10" s="1"/>
  <c r="AW689" i="10"/>
  <c r="AP689" i="10" s="1"/>
  <c r="AY688" i="10"/>
  <c r="AQ688" i="10" s="1"/>
  <c r="BG688" i="10"/>
  <c r="AU688" i="10" s="1"/>
  <c r="Y684" i="10"/>
  <c r="J684" i="10" s="1"/>
  <c r="CZ684" i="10" s="1"/>
  <c r="AK684" i="10"/>
  <c r="AZ684" i="10"/>
  <c r="AR684" i="10" s="1"/>
  <c r="AY684" i="10"/>
  <c r="AQ684" i="10" s="1"/>
  <c r="Y668" i="10"/>
  <c r="J668" i="10" s="1"/>
  <c r="CZ668" i="10" s="1"/>
  <c r="AK668" i="10"/>
  <c r="AZ668" i="10"/>
  <c r="AR668" i="10" s="1"/>
  <c r="AV668" i="10"/>
  <c r="AP668" i="10" s="1"/>
  <c r="AJ661" i="10"/>
  <c r="Z661" i="10"/>
  <c r="N661" i="10" s="1"/>
  <c r="DB661" i="10" s="1"/>
  <c r="AF661" i="10"/>
  <c r="AH661" i="10"/>
  <c r="AJ657" i="10"/>
  <c r="AL657" i="10"/>
  <c r="AD657" i="10"/>
  <c r="AN657" i="10"/>
  <c r="AX649" i="10"/>
  <c r="AQ649" i="10" s="1"/>
  <c r="BF649" i="10"/>
  <c r="AU649" i="10" s="1"/>
  <c r="AW645" i="10"/>
  <c r="AP645" i="10" s="1"/>
  <c r="BE645" i="10"/>
  <c r="AT645" i="10" s="1"/>
  <c r="AV644" i="10"/>
  <c r="AP644" i="10" s="1"/>
  <c r="AY644" i="10"/>
  <c r="AQ644" i="10" s="1"/>
  <c r="AB643" i="10"/>
  <c r="AA643" i="10" s="1"/>
  <c r="R643" i="10" s="1"/>
  <c r="DD643" i="10" s="1"/>
  <c r="AX643" i="10"/>
  <c r="AQ643" i="10" s="1"/>
  <c r="BA643" i="10"/>
  <c r="AR643" i="10" s="1"/>
  <c r="BB643" i="10"/>
  <c r="AS643" i="10" s="1"/>
  <c r="BD640" i="10"/>
  <c r="AT640" i="10" s="1"/>
  <c r="AZ640" i="10"/>
  <c r="AR640" i="10" s="1"/>
  <c r="BG640" i="10"/>
  <c r="AU640" i="10" s="1"/>
  <c r="AJ631" i="10"/>
  <c r="AN631" i="10"/>
  <c r="AJ629" i="10"/>
  <c r="Z629" i="10"/>
  <c r="N629" i="10" s="1"/>
  <c r="DB629" i="10" s="1"/>
  <c r="AF629" i="10"/>
  <c r="AH629" i="10"/>
  <c r="AJ625" i="10"/>
  <c r="AL625" i="10"/>
  <c r="AD625" i="10"/>
  <c r="AN625" i="10"/>
  <c r="AX617" i="10"/>
  <c r="AQ617" i="10" s="1"/>
  <c r="BF617" i="10"/>
  <c r="AU617" i="10" s="1"/>
  <c r="AW613" i="10"/>
  <c r="AP613" i="10" s="1"/>
  <c r="BE613" i="10"/>
  <c r="AT613" i="10" s="1"/>
  <c r="AV612" i="10"/>
  <c r="AP612" i="10" s="1"/>
  <c r="AY612" i="10"/>
  <c r="AQ612" i="10" s="1"/>
  <c r="AB611" i="10"/>
  <c r="AA611" i="10" s="1"/>
  <c r="R611" i="10" s="1"/>
  <c r="DD611" i="10" s="1"/>
  <c r="AX611" i="10"/>
  <c r="AQ611" i="10" s="1"/>
  <c r="BA611" i="10"/>
  <c r="AR611" i="10" s="1"/>
  <c r="BB611" i="10"/>
  <c r="AS611" i="10" s="1"/>
  <c r="BD608" i="10"/>
  <c r="AT608" i="10" s="1"/>
  <c r="AZ608" i="10"/>
  <c r="AR608" i="10" s="1"/>
  <c r="BG608" i="10"/>
  <c r="AU608" i="10" s="1"/>
  <c r="AJ599" i="10"/>
  <c r="AN599" i="10"/>
  <c r="AJ597" i="10"/>
  <c r="Z597" i="10"/>
  <c r="N597" i="10" s="1"/>
  <c r="DB597" i="10" s="1"/>
  <c r="AF597" i="10"/>
  <c r="AH597" i="10"/>
  <c r="AJ593" i="10"/>
  <c r="AL593" i="10"/>
  <c r="AD593" i="10"/>
  <c r="AN593" i="10"/>
  <c r="AX585" i="10"/>
  <c r="AQ585" i="10" s="1"/>
  <c r="BF585" i="10"/>
  <c r="AU585" i="10" s="1"/>
  <c r="AW581" i="10"/>
  <c r="AP581" i="10" s="1"/>
  <c r="BE581" i="10"/>
  <c r="AT581" i="10" s="1"/>
  <c r="AV580" i="10"/>
  <c r="AP580" i="10" s="1"/>
  <c r="AY580" i="10"/>
  <c r="AQ580" i="10" s="1"/>
  <c r="AB579" i="10"/>
  <c r="AA579" i="10" s="1"/>
  <c r="R579" i="10" s="1"/>
  <c r="DD579" i="10" s="1"/>
  <c r="AX579" i="10"/>
  <c r="AQ579" i="10" s="1"/>
  <c r="BA579" i="10"/>
  <c r="AR579" i="10" s="1"/>
  <c r="BB579" i="10"/>
  <c r="AS579" i="10" s="1"/>
  <c r="BD576" i="10"/>
  <c r="AT576" i="10" s="1"/>
  <c r="AZ576" i="10"/>
  <c r="AR576" i="10" s="1"/>
  <c r="BG576" i="10"/>
  <c r="AU576" i="10" s="1"/>
  <c r="AJ567" i="10"/>
  <c r="AN567" i="10"/>
  <c r="AJ565" i="10"/>
  <c r="Z565" i="10"/>
  <c r="N565" i="10" s="1"/>
  <c r="DB565" i="10" s="1"/>
  <c r="AF565" i="10"/>
  <c r="AH565" i="10"/>
  <c r="AJ561" i="10"/>
  <c r="AL561" i="10"/>
  <c r="AD561" i="10"/>
  <c r="AN561" i="10"/>
  <c r="AX553" i="10"/>
  <c r="AQ553" i="10" s="1"/>
  <c r="BF553" i="10"/>
  <c r="AU553" i="10" s="1"/>
  <c r="BD552" i="10"/>
  <c r="AT552" i="10" s="1"/>
  <c r="AZ552" i="10"/>
  <c r="AR552" i="10" s="1"/>
  <c r="BG552" i="10"/>
  <c r="AU552" i="10" s="1"/>
  <c r="AV552" i="10"/>
  <c r="AP552" i="10" s="1"/>
  <c r="AJ549" i="10"/>
  <c r="Z549" i="10"/>
  <c r="N549" i="10" s="1"/>
  <c r="DB549" i="10" s="1"/>
  <c r="AF549" i="10"/>
  <c r="AH549" i="10"/>
  <c r="AL549" i="10"/>
  <c r="AB547" i="10"/>
  <c r="AA547" i="10" s="1"/>
  <c r="R547" i="10" s="1"/>
  <c r="DD547" i="10" s="1"/>
  <c r="AX547" i="10"/>
  <c r="AQ547" i="10" s="1"/>
  <c r="BA547" i="10"/>
  <c r="AR547" i="10" s="1"/>
  <c r="BB547" i="10"/>
  <c r="AS547" i="10" s="1"/>
  <c r="BF547" i="10"/>
  <c r="AU547" i="10" s="1"/>
  <c r="AX545" i="10"/>
  <c r="AQ545" i="10" s="1"/>
  <c r="BF545" i="10"/>
  <c r="AU545" i="10" s="1"/>
  <c r="AW545" i="10"/>
  <c r="AP545" i="10" s="1"/>
  <c r="AJ543" i="10"/>
  <c r="BB531" i="10"/>
  <c r="AS531" i="10" s="1"/>
  <c r="AB531" i="10"/>
  <c r="AA531" i="10" s="1"/>
  <c r="R531" i="10" s="1"/>
  <c r="DD531" i="10" s="1"/>
  <c r="BF531" i="10"/>
  <c r="AU531" i="10" s="1"/>
  <c r="AV528" i="10"/>
  <c r="AY528" i="10"/>
  <c r="AQ528" i="10" s="1"/>
  <c r="BD528" i="10"/>
  <c r="AN525" i="10"/>
  <c r="AF525" i="10"/>
  <c r="Z525" i="10"/>
  <c r="N525" i="10" s="1"/>
  <c r="DB525" i="10" s="1"/>
  <c r="AH525" i="10"/>
  <c r="AZ520" i="10"/>
  <c r="AR520" i="10" s="1"/>
  <c r="BD520" i="10"/>
  <c r="AT520" i="10" s="1"/>
  <c r="BG520" i="10"/>
  <c r="AU520" i="10" s="1"/>
  <c r="AV520" i="10"/>
  <c r="AP520" i="10" s="1"/>
  <c r="AV516" i="10"/>
  <c r="AP516" i="10" s="1"/>
  <c r="BG516" i="10"/>
  <c r="AU516" i="10" s="1"/>
  <c r="BD516" i="10"/>
  <c r="AT516" i="10" s="1"/>
  <c r="AY516" i="10"/>
  <c r="AQ516" i="10" s="1"/>
  <c r="AJ513" i="10"/>
  <c r="AD513" i="10"/>
  <c r="AN513" i="10"/>
  <c r="AF513" i="10"/>
  <c r="Z513" i="10"/>
  <c r="N513" i="10" s="1"/>
  <c r="DB513" i="10" s="1"/>
  <c r="AH513" i="10"/>
  <c r="AL513" i="10"/>
  <c r="AY500" i="10"/>
  <c r="AQ500" i="10" s="1"/>
  <c r="BG500" i="10"/>
  <c r="AU500" i="10" s="1"/>
  <c r="AV500" i="10"/>
  <c r="AP500" i="10" s="1"/>
  <c r="AZ500" i="10"/>
  <c r="AR500" i="10" s="1"/>
  <c r="AF499" i="10"/>
  <c r="AN499" i="10"/>
  <c r="AB483" i="10"/>
  <c r="AA483" i="10" s="1"/>
  <c r="R483" i="10" s="1"/>
  <c r="DD483" i="10" s="1"/>
  <c r="BB483" i="10"/>
  <c r="AS483" i="10" s="1"/>
  <c r="AX483" i="10"/>
  <c r="AQ483" i="10" s="1"/>
  <c r="Z481" i="10"/>
  <c r="N481" i="10" s="1"/>
  <c r="DB481" i="10" s="1"/>
  <c r="AY468" i="10"/>
  <c r="AQ468" i="10" s="1"/>
  <c r="BG468" i="10"/>
  <c r="AU468" i="10" s="1"/>
  <c r="AV468" i="10"/>
  <c r="AP468" i="10" s="1"/>
  <c r="AZ468" i="10"/>
  <c r="AR468" i="10" s="1"/>
  <c r="AF467" i="10"/>
  <c r="AN467" i="10"/>
  <c r="AB451" i="10"/>
  <c r="AA451" i="10" s="1"/>
  <c r="R451" i="10" s="1"/>
  <c r="DD451" i="10" s="1"/>
  <c r="BB451" i="10"/>
  <c r="AS451" i="10" s="1"/>
  <c r="AX451" i="10"/>
  <c r="AQ451" i="10" s="1"/>
  <c r="Z449" i="10"/>
  <c r="N449" i="10" s="1"/>
  <c r="DB449" i="10" s="1"/>
  <c r="AY436" i="10"/>
  <c r="AQ436" i="10" s="1"/>
  <c r="BG436" i="10"/>
  <c r="AU436" i="10" s="1"/>
  <c r="AV436" i="10"/>
  <c r="AP436" i="10" s="1"/>
  <c r="AZ436" i="10"/>
  <c r="AR436" i="10" s="1"/>
  <c r="AF435" i="10"/>
  <c r="AN435" i="10"/>
  <c r="AF419" i="10"/>
  <c r="AN419" i="10"/>
  <c r="BF415" i="10"/>
  <c r="AU415" i="10" s="1"/>
  <c r="AB415" i="10"/>
  <c r="AA415" i="10" s="1"/>
  <c r="R415" i="10" s="1"/>
  <c r="DD415" i="10" s="1"/>
  <c r="BA415" i="10"/>
  <c r="AR415" i="10" s="1"/>
  <c r="AW415" i="10"/>
  <c r="AP415" i="10" s="1"/>
  <c r="BB415" i="10"/>
  <c r="AS415" i="10" s="1"/>
  <c r="BG412" i="10"/>
  <c r="AU412" i="10" s="1"/>
  <c r="AY412" i="10"/>
  <c r="AQ412" i="10" s="1"/>
  <c r="AB403" i="10"/>
  <c r="AA403" i="10" s="1"/>
  <c r="R403" i="10" s="1"/>
  <c r="DD403" i="10" s="1"/>
  <c r="AX403" i="10"/>
  <c r="AQ403" i="10" s="1"/>
  <c r="BA403" i="10"/>
  <c r="AR403" i="10" s="1"/>
  <c r="AW403" i="10"/>
  <c r="AP403" i="10" s="1"/>
  <c r="BB403" i="10"/>
  <c r="AS403" i="10" s="1"/>
  <c r="AF401" i="10"/>
  <c r="BB391" i="10"/>
  <c r="AS391" i="10" s="1"/>
  <c r="AB391" i="10"/>
  <c r="AA391" i="10" s="1"/>
  <c r="R391" i="10" s="1"/>
  <c r="DD391" i="10" s="1"/>
  <c r="BF391" i="10"/>
  <c r="AU391" i="10" s="1"/>
  <c r="AW365" i="10"/>
  <c r="AP365" i="10" s="1"/>
  <c r="AX365" i="10"/>
  <c r="BF365" i="10"/>
  <c r="AB365" i="10"/>
  <c r="AB357" i="10"/>
  <c r="BA357" i="10"/>
  <c r="AR357" i="10" s="1"/>
  <c r="AZ342" i="10"/>
  <c r="AB321" i="10"/>
  <c r="BA321" i="10"/>
  <c r="AR321" i="10" s="1"/>
  <c r="AN319" i="10"/>
  <c r="AJ319" i="10"/>
  <c r="AV312" i="10"/>
  <c r="BC312" i="10"/>
  <c r="AS312" i="10" s="1"/>
  <c r="BD312" i="10"/>
  <c r="AN311" i="10"/>
  <c r="AF311" i="10"/>
  <c r="AB269" i="10"/>
  <c r="AB149" i="10"/>
  <c r="AZ1008" i="10"/>
  <c r="AR1008" i="10" s="1"/>
  <c r="AK1008" i="10"/>
  <c r="BB1003" i="10"/>
  <c r="AS1003" i="10" s="1"/>
  <c r="AX1001" i="10"/>
  <c r="AQ1001" i="10" s="1"/>
  <c r="AJ1001" i="10"/>
  <c r="AZ992" i="10"/>
  <c r="AR992" i="10" s="1"/>
  <c r="AK992" i="10"/>
  <c r="AN989" i="10"/>
  <c r="AB989" i="10"/>
  <c r="AA989" i="10" s="1"/>
  <c r="R989" i="10" s="1"/>
  <c r="DD989" i="10" s="1"/>
  <c r="AJ989" i="10"/>
  <c r="AX989" i="10"/>
  <c r="AQ989" i="10" s="1"/>
  <c r="AE988" i="10"/>
  <c r="AV988" i="10"/>
  <c r="AP988" i="10" s="1"/>
  <c r="BG988" i="10"/>
  <c r="AU988" i="10" s="1"/>
  <c r="AW985" i="10"/>
  <c r="AP985" i="10" s="1"/>
  <c r="W985" i="10"/>
  <c r="Z985" i="10" s="1"/>
  <c r="N985" i="10" s="1"/>
  <c r="DB985" i="10" s="1"/>
  <c r="BA983" i="10"/>
  <c r="AR983" i="10" s="1"/>
  <c r="BD982" i="10"/>
  <c r="AT982" i="10" s="1"/>
  <c r="AF981" i="10"/>
  <c r="AN981" i="10"/>
  <c r="BF981" i="10"/>
  <c r="AU981" i="10" s="1"/>
  <c r="AX979" i="10"/>
  <c r="AX975" i="10"/>
  <c r="AQ975" i="10" s="1"/>
  <c r="Z975" i="10"/>
  <c r="N975" i="10" s="1"/>
  <c r="DB975" i="10" s="1"/>
  <c r="Z969" i="10"/>
  <c r="N969" i="10" s="1"/>
  <c r="DB969" i="10" s="1"/>
  <c r="AD969" i="10"/>
  <c r="AL969" i="10"/>
  <c r="BE969" i="10"/>
  <c r="AT969" i="10" s="1"/>
  <c r="AW967" i="10"/>
  <c r="AP967" i="10" s="1"/>
  <c r="N967" i="10"/>
  <c r="DB967" i="10" s="1"/>
  <c r="AB967" i="10"/>
  <c r="AX967" i="10"/>
  <c r="AQ967" i="10" s="1"/>
  <c r="BC966" i="10"/>
  <c r="AS966" i="10" s="1"/>
  <c r="AV964" i="10"/>
  <c r="AP964" i="10" s="1"/>
  <c r="BA963" i="10"/>
  <c r="AR963" i="10" s="1"/>
  <c r="BC962" i="10"/>
  <c r="AS962" i="10" s="1"/>
  <c r="BG960" i="10"/>
  <c r="AU960" i="10" s="1"/>
  <c r="AK960" i="10"/>
  <c r="Y960" i="10"/>
  <c r="J960" i="10" s="1"/>
  <c r="CZ960" i="10" s="1"/>
  <c r="AJ959" i="10"/>
  <c r="BB959" i="10"/>
  <c r="AS959" i="10" s="1"/>
  <c r="BD958" i="10"/>
  <c r="AT958" i="10" s="1"/>
  <c r="AX955" i="10"/>
  <c r="AQ955" i="10" s="1"/>
  <c r="AV954" i="10"/>
  <c r="AP954" i="10" s="1"/>
  <c r="AZ952" i="10"/>
  <c r="AR952" i="10" s="1"/>
  <c r="AE952" i="10"/>
  <c r="Y948" i="10"/>
  <c r="J948" i="10" s="1"/>
  <c r="CZ948" i="10" s="1"/>
  <c r="AK948" i="10"/>
  <c r="AZ948" i="10"/>
  <c r="AR948" i="10" s="1"/>
  <c r="BD946" i="10"/>
  <c r="AT946" i="10" s="1"/>
  <c r="BE945" i="10"/>
  <c r="AT945" i="10" s="1"/>
  <c r="AO944" i="10"/>
  <c r="BD944" i="10"/>
  <c r="AT944" i="10" s="1"/>
  <c r="AC942" i="10"/>
  <c r="AA942" i="10" s="1"/>
  <c r="R942" i="10" s="1"/>
  <c r="DD942" i="10" s="1"/>
  <c r="AW941" i="10"/>
  <c r="AP941" i="10" s="1"/>
  <c r="AF941" i="10"/>
  <c r="Z941" i="10"/>
  <c r="N941" i="10" s="1"/>
  <c r="DB941" i="10" s="1"/>
  <c r="BD940" i="10"/>
  <c r="AT940" i="10" s="1"/>
  <c r="Y940" i="10"/>
  <c r="J940" i="10" s="1"/>
  <c r="CZ940" i="10" s="1"/>
  <c r="BF939" i="10"/>
  <c r="AU939" i="10" s="1"/>
  <c r="AY936" i="10"/>
  <c r="AQ936" i="10" s="1"/>
  <c r="AB933" i="10"/>
  <c r="AA933" i="10" s="1"/>
  <c r="R933" i="10" s="1"/>
  <c r="DD933" i="10" s="1"/>
  <c r="W933" i="10"/>
  <c r="AH933" i="10" s="1"/>
  <c r="BB931" i="10"/>
  <c r="AS931" i="10" s="1"/>
  <c r="AW929" i="10"/>
  <c r="AP929" i="10" s="1"/>
  <c r="BA927" i="10"/>
  <c r="AR927" i="10" s="1"/>
  <c r="AN925" i="10"/>
  <c r="AB925" i="10"/>
  <c r="AA925" i="10" s="1"/>
  <c r="R925" i="10" s="1"/>
  <c r="DD925" i="10" s="1"/>
  <c r="AJ925" i="10"/>
  <c r="AX925" i="10"/>
  <c r="AQ925" i="10" s="1"/>
  <c r="AE924" i="10"/>
  <c r="AV924" i="10"/>
  <c r="AP924" i="10" s="1"/>
  <c r="BG924" i="10"/>
  <c r="AU924" i="10" s="1"/>
  <c r="AW921" i="10"/>
  <c r="AP921" i="10" s="1"/>
  <c r="W921" i="10"/>
  <c r="Z921" i="10" s="1"/>
  <c r="N921" i="10" s="1"/>
  <c r="DB921" i="10" s="1"/>
  <c r="BA919" i="10"/>
  <c r="AR919" i="10" s="1"/>
  <c r="BD918" i="10"/>
  <c r="AT918" i="10" s="1"/>
  <c r="AF917" i="10"/>
  <c r="AN917" i="10"/>
  <c r="BF917" i="10"/>
  <c r="AU917" i="10" s="1"/>
  <c r="AX915" i="10"/>
  <c r="AQ915" i="10" s="1"/>
  <c r="AX911" i="10"/>
  <c r="AQ911" i="10" s="1"/>
  <c r="Z911" i="10"/>
  <c r="N911" i="10" s="1"/>
  <c r="DB911" i="10" s="1"/>
  <c r="Z905" i="10"/>
  <c r="N905" i="10" s="1"/>
  <c r="DB905" i="10" s="1"/>
  <c r="AD905" i="10"/>
  <c r="AL905" i="10"/>
  <c r="BE905" i="10"/>
  <c r="AT905" i="10" s="1"/>
  <c r="AW903" i="10"/>
  <c r="AP903" i="10" s="1"/>
  <c r="N903" i="10"/>
  <c r="DB903" i="10" s="1"/>
  <c r="AB903" i="10"/>
  <c r="AA903" i="10" s="1"/>
  <c r="R903" i="10" s="1"/>
  <c r="DD903" i="10" s="1"/>
  <c r="AX903" i="10"/>
  <c r="AQ903" i="10" s="1"/>
  <c r="BC902" i="10"/>
  <c r="AS902" i="10" s="1"/>
  <c r="AV900" i="10"/>
  <c r="BA899" i="10"/>
  <c r="AR899" i="10" s="1"/>
  <c r="BC898" i="10"/>
  <c r="AS898" i="10" s="1"/>
  <c r="BG896" i="10"/>
  <c r="AJ895" i="10"/>
  <c r="BB895" i="10"/>
  <c r="AS895" i="10" s="1"/>
  <c r="BD894" i="10"/>
  <c r="AT894" i="10" s="1"/>
  <c r="AX891" i="10"/>
  <c r="AQ891" i="10" s="1"/>
  <c r="AV890" i="10"/>
  <c r="AZ888" i="10"/>
  <c r="AR888" i="10" s="1"/>
  <c r="AE888" i="10"/>
  <c r="Y884" i="10"/>
  <c r="J884" i="10" s="1"/>
  <c r="CZ884" i="10" s="1"/>
  <c r="AZ884" i="10"/>
  <c r="AR884" i="10" s="1"/>
  <c r="BD882" i="10"/>
  <c r="AT882" i="10" s="1"/>
  <c r="BE881" i="10"/>
  <c r="AT881" i="10" s="1"/>
  <c r="AO880" i="10"/>
  <c r="BD880" i="10"/>
  <c r="AT880" i="10" s="1"/>
  <c r="AC878" i="10"/>
  <c r="AA878" i="10" s="1"/>
  <c r="R878" i="10" s="1"/>
  <c r="DD878" i="10" s="1"/>
  <c r="AW877" i="10"/>
  <c r="AP877" i="10" s="1"/>
  <c r="AF877" i="10"/>
  <c r="Z877" i="10"/>
  <c r="N877" i="10" s="1"/>
  <c r="DB877" i="10" s="1"/>
  <c r="BD876" i="10"/>
  <c r="AT876" i="10" s="1"/>
  <c r="AK876" i="10"/>
  <c r="Y876" i="10"/>
  <c r="J876" i="10" s="1"/>
  <c r="CZ876" i="10" s="1"/>
  <c r="Z875" i="10"/>
  <c r="N875" i="10" s="1"/>
  <c r="DB875" i="10" s="1"/>
  <c r="AN875" i="10"/>
  <c r="BF875" i="10"/>
  <c r="AU875" i="10" s="1"/>
  <c r="AY872" i="10"/>
  <c r="AQ872" i="10" s="1"/>
  <c r="AB869" i="10"/>
  <c r="AA869" i="10" s="1"/>
  <c r="R869" i="10" s="1"/>
  <c r="DD869" i="10" s="1"/>
  <c r="W869" i="10"/>
  <c r="AF869" i="10" s="1"/>
  <c r="BB867" i="10"/>
  <c r="AS867" i="10" s="1"/>
  <c r="AW865" i="10"/>
  <c r="AP865" i="10" s="1"/>
  <c r="BA863" i="10"/>
  <c r="AR863" i="10" s="1"/>
  <c r="AN861" i="10"/>
  <c r="AB861" i="10"/>
  <c r="AA861" i="10" s="1"/>
  <c r="R861" i="10" s="1"/>
  <c r="DD861" i="10" s="1"/>
  <c r="AJ861" i="10"/>
  <c r="AX861" i="10"/>
  <c r="AQ861" i="10" s="1"/>
  <c r="AE860" i="10"/>
  <c r="AV860" i="10"/>
  <c r="BG860" i="10"/>
  <c r="AU860" i="10" s="1"/>
  <c r="AW857" i="10"/>
  <c r="AP857" i="10" s="1"/>
  <c r="W857" i="10"/>
  <c r="Z857" i="10" s="1"/>
  <c r="N857" i="10" s="1"/>
  <c r="DB857" i="10" s="1"/>
  <c r="BA855" i="10"/>
  <c r="AR855" i="10" s="1"/>
  <c r="BD854" i="10"/>
  <c r="AT854" i="10" s="1"/>
  <c r="AF853" i="10"/>
  <c r="AN853" i="10"/>
  <c r="BF853" i="10"/>
  <c r="AU853" i="10" s="1"/>
  <c r="AX851" i="10"/>
  <c r="AQ851" i="10" s="1"/>
  <c r="AX847" i="10"/>
  <c r="AQ847" i="10" s="1"/>
  <c r="Z847" i="10"/>
  <c r="N847" i="10" s="1"/>
  <c r="DB847" i="10" s="1"/>
  <c r="AL841" i="10"/>
  <c r="BE841" i="10"/>
  <c r="AT841" i="10" s="1"/>
  <c r="AW839" i="10"/>
  <c r="AP839" i="10" s="1"/>
  <c r="AB839" i="10"/>
  <c r="AA839" i="10" s="1"/>
  <c r="R839" i="10" s="1"/>
  <c r="DD839" i="10" s="1"/>
  <c r="AX839" i="10"/>
  <c r="AQ839" i="10" s="1"/>
  <c r="BC838" i="10"/>
  <c r="AS838" i="10" s="1"/>
  <c r="AV836" i="10"/>
  <c r="AP836" i="10" s="1"/>
  <c r="BA835" i="10"/>
  <c r="AR835" i="10" s="1"/>
  <c r="BC834" i="10"/>
  <c r="AS834" i="10" s="1"/>
  <c r="BG832" i="10"/>
  <c r="AU832" i="10" s="1"/>
  <c r="AK832" i="10"/>
  <c r="Y832" i="10"/>
  <c r="J832" i="10" s="1"/>
  <c r="CZ832" i="10" s="1"/>
  <c r="AJ831" i="10"/>
  <c r="BB831" i="10"/>
  <c r="AS831" i="10" s="1"/>
  <c r="BD830" i="10"/>
  <c r="AT830" i="10" s="1"/>
  <c r="AX827" i="10"/>
  <c r="AQ827" i="10" s="1"/>
  <c r="AV826" i="10"/>
  <c r="AP826" i="10" s="1"/>
  <c r="AZ824" i="10"/>
  <c r="AR824" i="10" s="1"/>
  <c r="AE824" i="10"/>
  <c r="Y820" i="10"/>
  <c r="J820" i="10" s="1"/>
  <c r="CZ820" i="10" s="1"/>
  <c r="AK820" i="10"/>
  <c r="AZ820" i="10"/>
  <c r="AR820" i="10" s="1"/>
  <c r="BD818" i="10"/>
  <c r="AT818" i="10" s="1"/>
  <c r="BE817" i="10"/>
  <c r="AT817" i="10" s="1"/>
  <c r="BD816" i="10"/>
  <c r="AT816" i="10" s="1"/>
  <c r="AC814" i="10"/>
  <c r="AA814" i="10" s="1"/>
  <c r="R814" i="10" s="1"/>
  <c r="DD814" i="10" s="1"/>
  <c r="AW813" i="10"/>
  <c r="AP813" i="10" s="1"/>
  <c r="AF813" i="10"/>
  <c r="Z813" i="10"/>
  <c r="N813" i="10" s="1"/>
  <c r="DB813" i="10" s="1"/>
  <c r="BD812" i="10"/>
  <c r="AT812" i="10" s="1"/>
  <c r="AK812" i="10"/>
  <c r="Y812" i="10"/>
  <c r="J812" i="10" s="1"/>
  <c r="CZ812" i="10" s="1"/>
  <c r="Z811" i="10"/>
  <c r="N811" i="10" s="1"/>
  <c r="DB811" i="10" s="1"/>
  <c r="AN811" i="10"/>
  <c r="BF811" i="10"/>
  <c r="AU811" i="10" s="1"/>
  <c r="AY808" i="10"/>
  <c r="AQ808" i="10" s="1"/>
  <c r="AB805" i="10"/>
  <c r="AA805" i="10" s="1"/>
  <c r="R805" i="10" s="1"/>
  <c r="DD805" i="10" s="1"/>
  <c r="W805" i="10"/>
  <c r="AH805" i="10" s="1"/>
  <c r="BB803" i="10"/>
  <c r="AS803" i="10" s="1"/>
  <c r="AW801" i="10"/>
  <c r="AP801" i="10" s="1"/>
  <c r="BA799" i="10"/>
  <c r="AR799" i="10" s="1"/>
  <c r="AN797" i="10"/>
  <c r="AB797" i="10"/>
  <c r="AA797" i="10" s="1"/>
  <c r="R797" i="10" s="1"/>
  <c r="DD797" i="10" s="1"/>
  <c r="AJ797" i="10"/>
  <c r="AX797" i="10"/>
  <c r="AQ797" i="10" s="1"/>
  <c r="AE796" i="10"/>
  <c r="AV796" i="10"/>
  <c r="AP796" i="10" s="1"/>
  <c r="BG796" i="10"/>
  <c r="AU796" i="10" s="1"/>
  <c r="AW793" i="10"/>
  <c r="AP793" i="10" s="1"/>
  <c r="W793" i="10"/>
  <c r="AF793" i="10" s="1"/>
  <c r="BA791" i="10"/>
  <c r="AR791" i="10" s="1"/>
  <c r="BD790" i="10"/>
  <c r="AT790" i="10" s="1"/>
  <c r="AF789" i="10"/>
  <c r="AN789" i="10"/>
  <c r="BF789" i="10"/>
  <c r="AU789" i="10" s="1"/>
  <c r="AX787" i="10"/>
  <c r="AQ787" i="10" s="1"/>
  <c r="AX783" i="10"/>
  <c r="AQ783" i="10" s="1"/>
  <c r="Z783" i="10"/>
  <c r="N783" i="10" s="1"/>
  <c r="DB783" i="10" s="1"/>
  <c r="Z777" i="10"/>
  <c r="N777" i="10" s="1"/>
  <c r="DB777" i="10" s="1"/>
  <c r="AD777" i="10"/>
  <c r="AL777" i="10"/>
  <c r="BE777" i="10"/>
  <c r="AT777" i="10" s="1"/>
  <c r="AW775" i="10"/>
  <c r="AP775" i="10" s="1"/>
  <c r="AB775" i="10"/>
  <c r="AA775" i="10" s="1"/>
  <c r="R775" i="10" s="1"/>
  <c r="DD775" i="10" s="1"/>
  <c r="AX775" i="10"/>
  <c r="AQ775" i="10" s="1"/>
  <c r="BC774" i="10"/>
  <c r="AS774" i="10" s="1"/>
  <c r="AV772" i="10"/>
  <c r="AP772" i="10" s="1"/>
  <c r="BA771" i="10"/>
  <c r="AR771" i="10" s="1"/>
  <c r="BC770" i="10"/>
  <c r="AS770" i="10" s="1"/>
  <c r="BG768" i="10"/>
  <c r="AU768" i="10" s="1"/>
  <c r="Y768" i="10"/>
  <c r="J768" i="10" s="1"/>
  <c r="CZ768" i="10" s="1"/>
  <c r="BB767" i="10"/>
  <c r="AS767" i="10" s="1"/>
  <c r="BD766" i="10"/>
  <c r="AT766" i="10" s="1"/>
  <c r="BD762" i="10"/>
  <c r="AT762" i="10" s="1"/>
  <c r="AC762" i="10"/>
  <c r="AA762" i="10" s="1"/>
  <c r="R762" i="10" s="1"/>
  <c r="DD762" i="10" s="1"/>
  <c r="BB759" i="10"/>
  <c r="AS759" i="10" s="1"/>
  <c r="AB759" i="10"/>
  <c r="AA759" i="10" s="1"/>
  <c r="R759" i="10" s="1"/>
  <c r="DD759" i="10" s="1"/>
  <c r="BA759" i="10"/>
  <c r="AR759" i="10" s="1"/>
  <c r="AC758" i="10"/>
  <c r="AA758" i="10" s="1"/>
  <c r="R758" i="10" s="1"/>
  <c r="DD758" i="10" s="1"/>
  <c r="AV758" i="10"/>
  <c r="AP758" i="10" s="1"/>
  <c r="AB755" i="10"/>
  <c r="AA755" i="10" s="1"/>
  <c r="R755" i="10" s="1"/>
  <c r="DD755" i="10" s="1"/>
  <c r="W755" i="10"/>
  <c r="AJ753" i="10"/>
  <c r="BD752" i="10"/>
  <c r="AT752" i="10" s="1"/>
  <c r="AO752" i="10"/>
  <c r="AW751" i="10"/>
  <c r="AP751" i="10" s="1"/>
  <c r="AB751" i="10"/>
  <c r="AA751" i="10" s="1"/>
  <c r="R751" i="10" s="1"/>
  <c r="DD751" i="10" s="1"/>
  <c r="AX751" i="10"/>
  <c r="AQ751" i="10" s="1"/>
  <c r="BA751" i="10"/>
  <c r="AR751" i="10" s="1"/>
  <c r="AC750" i="10"/>
  <c r="AA750" i="10" s="1"/>
  <c r="R750" i="10" s="1"/>
  <c r="DD750" i="10" s="1"/>
  <c r="AL749" i="10"/>
  <c r="AV748" i="10"/>
  <c r="AP748" i="10" s="1"/>
  <c r="Z747" i="10"/>
  <c r="N747" i="10" s="1"/>
  <c r="DB747" i="10" s="1"/>
  <c r="AV742" i="10"/>
  <c r="AP742" i="10" s="1"/>
  <c r="AE740" i="10"/>
  <c r="AV740" i="10"/>
  <c r="AP740" i="10" s="1"/>
  <c r="BG740" i="10"/>
  <c r="AU740" i="10" s="1"/>
  <c r="AY740" i="10"/>
  <c r="AQ740" i="10" s="1"/>
  <c r="AX739" i="10"/>
  <c r="AQ739" i="10" s="1"/>
  <c r="AW739" i="10"/>
  <c r="AP739" i="10" s="1"/>
  <c r="AW737" i="10"/>
  <c r="AP737" i="10" s="1"/>
  <c r="AV736" i="10"/>
  <c r="AP736" i="10" s="1"/>
  <c r="Y736" i="10"/>
  <c r="J736" i="10" s="1"/>
  <c r="CZ736" i="10" s="1"/>
  <c r="AC734" i="10"/>
  <c r="AA734" i="10" s="1"/>
  <c r="R734" i="10" s="1"/>
  <c r="DD734" i="10" s="1"/>
  <c r="AF733" i="10"/>
  <c r="AN733" i="10"/>
  <c r="BF733" i="10"/>
  <c r="AU733" i="10" s="1"/>
  <c r="AH733" i="10"/>
  <c r="AX733" i="10"/>
  <c r="AQ733" i="10" s="1"/>
  <c r="AY732" i="10"/>
  <c r="AQ732" i="10" s="1"/>
  <c r="AC730" i="10"/>
  <c r="AA730" i="10" s="1"/>
  <c r="R730" i="10" s="1"/>
  <c r="DD730" i="10" s="1"/>
  <c r="AO728" i="10"/>
  <c r="BD728" i="10"/>
  <c r="AT728" i="10" s="1"/>
  <c r="Y728" i="10"/>
  <c r="J728" i="10" s="1"/>
  <c r="CZ728" i="10" s="1"/>
  <c r="AK728" i="10"/>
  <c r="BG728" i="10"/>
  <c r="AU728" i="10" s="1"/>
  <c r="BF727" i="10"/>
  <c r="AU727" i="10" s="1"/>
  <c r="BF725" i="10"/>
  <c r="AU725" i="10" s="1"/>
  <c r="AF725" i="10"/>
  <c r="Z725" i="10"/>
  <c r="N725" i="10" s="1"/>
  <c r="DB725" i="10" s="1"/>
  <c r="AE724" i="10"/>
  <c r="AV724" i="10"/>
  <c r="BG724" i="10"/>
  <c r="AU724" i="10" s="1"/>
  <c r="AO724" i="10"/>
  <c r="BF723" i="10"/>
  <c r="AU723" i="10" s="1"/>
  <c r="AX723" i="10"/>
  <c r="AQ723" i="10" s="1"/>
  <c r="AC722" i="10"/>
  <c r="AA722" i="10" s="1"/>
  <c r="R722" i="10" s="1"/>
  <c r="DD722" i="10" s="1"/>
  <c r="AY720" i="10"/>
  <c r="AQ720" i="10" s="1"/>
  <c r="AZ720" i="10"/>
  <c r="AR720" i="10" s="1"/>
  <c r="BC718" i="10"/>
  <c r="AS718" i="10" s="1"/>
  <c r="AC718" i="10"/>
  <c r="AA718" i="10" s="1"/>
  <c r="R718" i="10" s="1"/>
  <c r="DD718" i="10" s="1"/>
  <c r="AL717" i="10"/>
  <c r="BF715" i="10"/>
  <c r="E715" i="10"/>
  <c r="BA715" i="10" s="1"/>
  <c r="AR715" i="10" s="1"/>
  <c r="AL713" i="10"/>
  <c r="AY712" i="10"/>
  <c r="AQ712" i="10" s="1"/>
  <c r="BC710" i="10"/>
  <c r="AS710" i="10" s="1"/>
  <c r="BE709" i="10"/>
  <c r="AT709" i="10" s="1"/>
  <c r="AV708" i="10"/>
  <c r="AP708" i="10" s="1"/>
  <c r="BG708" i="10"/>
  <c r="AU708" i="10" s="1"/>
  <c r="BD708" i="10"/>
  <c r="AT708" i="10" s="1"/>
  <c r="AV706" i="10"/>
  <c r="AP706" i="10" s="1"/>
  <c r="BC706" i="10"/>
  <c r="AS706" i="10" s="1"/>
  <c r="BF705" i="10"/>
  <c r="AU705" i="10" s="1"/>
  <c r="W705" i="10"/>
  <c r="Z705" i="10" s="1"/>
  <c r="N705" i="10" s="1"/>
  <c r="DB705" i="10" s="1"/>
  <c r="BG704" i="10"/>
  <c r="AU704" i="10" s="1"/>
  <c r="AW703" i="10"/>
  <c r="AP703" i="10" s="1"/>
  <c r="AB703" i="10"/>
  <c r="AA703" i="10" s="1"/>
  <c r="R703" i="10" s="1"/>
  <c r="DD703" i="10" s="1"/>
  <c r="AX703" i="10"/>
  <c r="AQ703" i="10" s="1"/>
  <c r="Z703" i="10"/>
  <c r="N703" i="10" s="1"/>
  <c r="DB703" i="10" s="1"/>
  <c r="AF703" i="10"/>
  <c r="BB703" i="10"/>
  <c r="AS703" i="10" s="1"/>
  <c r="BC702" i="10"/>
  <c r="AS702" i="10" s="1"/>
  <c r="BF701" i="10"/>
  <c r="AU701" i="10" s="1"/>
  <c r="AB701" i="10"/>
  <c r="AA701" i="10" s="1"/>
  <c r="R701" i="10" s="1"/>
  <c r="DD701" i="10" s="1"/>
  <c r="AL701" i="10"/>
  <c r="AZ700" i="10"/>
  <c r="AR700" i="10" s="1"/>
  <c r="BD700" i="10"/>
  <c r="AT700" i="10" s="1"/>
  <c r="DB699" i="10"/>
  <c r="BA699" i="10"/>
  <c r="AB699" i="10"/>
  <c r="AA699" i="10" s="1"/>
  <c r="R699" i="10" s="1"/>
  <c r="DD699" i="10" s="1"/>
  <c r="BB699" i="10"/>
  <c r="AS699" i="10" s="1"/>
  <c r="AW699" i="10"/>
  <c r="AP699" i="10" s="1"/>
  <c r="AH697" i="10"/>
  <c r="AF697" i="10"/>
  <c r="AZ696" i="10"/>
  <c r="AR696" i="10" s="1"/>
  <c r="BD692" i="10"/>
  <c r="AT692" i="10" s="1"/>
  <c r="AX691" i="10"/>
  <c r="AQ691" i="10" s="1"/>
  <c r="AV690" i="10"/>
  <c r="AP690" i="10" s="1"/>
  <c r="AC690" i="10"/>
  <c r="AA690" i="10" s="1"/>
  <c r="R690" i="10" s="1"/>
  <c r="DD690" i="10" s="1"/>
  <c r="AX689" i="10"/>
  <c r="AQ689" i="10" s="1"/>
  <c r="AB689" i="10"/>
  <c r="AA689" i="10" s="1"/>
  <c r="R689" i="10" s="1"/>
  <c r="DD689" i="10" s="1"/>
  <c r="W689" i="10"/>
  <c r="AL689" i="10" s="1"/>
  <c r="AV688" i="10"/>
  <c r="AP688" i="10" s="1"/>
  <c r="BG684" i="10"/>
  <c r="AU684" i="10" s="1"/>
  <c r="AG684" i="10"/>
  <c r="AE684" i="10"/>
  <c r="BA683" i="10"/>
  <c r="AR683" i="10" s="1"/>
  <c r="AX683" i="10"/>
  <c r="AQ683" i="10" s="1"/>
  <c r="AW683" i="10"/>
  <c r="AP683" i="10" s="1"/>
  <c r="BD682" i="10"/>
  <c r="AT682" i="10" s="1"/>
  <c r="BE681" i="10"/>
  <c r="AT681" i="10" s="1"/>
  <c r="AH681" i="10"/>
  <c r="Z681" i="10"/>
  <c r="N681" i="10" s="1"/>
  <c r="DB681" i="10" s="1"/>
  <c r="AD681" i="10"/>
  <c r="AN681" i="10"/>
  <c r="BD680" i="10"/>
  <c r="AT680" i="10" s="1"/>
  <c r="AV680" i="10"/>
  <c r="AP680" i="10" s="1"/>
  <c r="BB679" i="10"/>
  <c r="AS679" i="10" s="1"/>
  <c r="AX679" i="10"/>
  <c r="AQ679" i="10" s="1"/>
  <c r="BD678" i="10"/>
  <c r="AT678" i="10" s="1"/>
  <c r="AB677" i="10"/>
  <c r="AX677" i="10"/>
  <c r="BF677" i="10"/>
  <c r="W675" i="10"/>
  <c r="AN675" i="10" s="1"/>
  <c r="BF673" i="10"/>
  <c r="AU673" i="10" s="1"/>
  <c r="BG672" i="10"/>
  <c r="AU672" i="10" s="1"/>
  <c r="AE672" i="10"/>
  <c r="AD669" i="10"/>
  <c r="BG668" i="10"/>
  <c r="AU668" i="10" s="1"/>
  <c r="AG668" i="10"/>
  <c r="AE668" i="10"/>
  <c r="AX665" i="10"/>
  <c r="AQ665" i="10" s="1"/>
  <c r="AB663" i="10"/>
  <c r="AV662" i="10"/>
  <c r="AP662" i="10" s="1"/>
  <c r="AD661" i="10"/>
  <c r="AW657" i="10"/>
  <c r="AP657" i="10" s="1"/>
  <c r="AX657" i="10"/>
  <c r="AQ657" i="10" s="1"/>
  <c r="BF657" i="10"/>
  <c r="AU657" i="10" s="1"/>
  <c r="BB655" i="10"/>
  <c r="AS655" i="10" s="1"/>
  <c r="AW653" i="10"/>
  <c r="AP653" i="10" s="1"/>
  <c r="BE653" i="10"/>
  <c r="AT653" i="10" s="1"/>
  <c r="AV652" i="10"/>
  <c r="AP652" i="10" s="1"/>
  <c r="AY652" i="10"/>
  <c r="AQ652" i="10" s="1"/>
  <c r="AB651" i="10"/>
  <c r="AA651" i="10" s="1"/>
  <c r="R651" i="10" s="1"/>
  <c r="DD651" i="10" s="1"/>
  <c r="AX651" i="10"/>
  <c r="AQ651" i="10" s="1"/>
  <c r="BA651" i="10"/>
  <c r="AR651" i="10" s="1"/>
  <c r="BB651" i="10"/>
  <c r="AS651" i="10" s="1"/>
  <c r="BD648" i="10"/>
  <c r="AT648" i="10" s="1"/>
  <c r="AZ648" i="10"/>
  <c r="AR648" i="10" s="1"/>
  <c r="BG648" i="10"/>
  <c r="AU648" i="10" s="1"/>
  <c r="BA647" i="10"/>
  <c r="AR647" i="10" s="1"/>
  <c r="BG644" i="10"/>
  <c r="AU644" i="10" s="1"/>
  <c r="AV640" i="10"/>
  <c r="AP640" i="10" s="1"/>
  <c r="AJ639" i="10"/>
  <c r="AN639" i="10"/>
  <c r="AC638" i="10"/>
  <c r="AA638" i="10" s="1"/>
  <c r="R638" i="10" s="1"/>
  <c r="DD638" i="10" s="1"/>
  <c r="AJ637" i="10"/>
  <c r="Z637" i="10"/>
  <c r="N637" i="10" s="1"/>
  <c r="DB637" i="10" s="1"/>
  <c r="AF637" i="10"/>
  <c r="AH637" i="10"/>
  <c r="AJ635" i="10"/>
  <c r="BE633" i="10"/>
  <c r="AD629" i="10"/>
  <c r="AW625" i="10"/>
  <c r="AP625" i="10" s="1"/>
  <c r="AX625" i="10"/>
  <c r="AQ625" i="10" s="1"/>
  <c r="BF625" i="10"/>
  <c r="AU625" i="10" s="1"/>
  <c r="BB623" i="10"/>
  <c r="AS623" i="10" s="1"/>
  <c r="AW621" i="10"/>
  <c r="AP621" i="10" s="1"/>
  <c r="BE621" i="10"/>
  <c r="AT621" i="10" s="1"/>
  <c r="AV620" i="10"/>
  <c r="AP620" i="10" s="1"/>
  <c r="AY620" i="10"/>
  <c r="AQ620" i="10" s="1"/>
  <c r="AB619" i="10"/>
  <c r="AA619" i="10" s="1"/>
  <c r="R619" i="10" s="1"/>
  <c r="DD619" i="10" s="1"/>
  <c r="AX619" i="10"/>
  <c r="AQ619" i="10" s="1"/>
  <c r="BA619" i="10"/>
  <c r="AR619" i="10" s="1"/>
  <c r="BB619" i="10"/>
  <c r="AS619" i="10" s="1"/>
  <c r="BD616" i="10"/>
  <c r="AT616" i="10" s="1"/>
  <c r="AZ616" i="10"/>
  <c r="AR616" i="10" s="1"/>
  <c r="BG616" i="10"/>
  <c r="AU616" i="10" s="1"/>
  <c r="BA615" i="10"/>
  <c r="AR615" i="10" s="1"/>
  <c r="BG612" i="10"/>
  <c r="AU612" i="10" s="1"/>
  <c r="AF609" i="10"/>
  <c r="AV608" i="10"/>
  <c r="AP608" i="10" s="1"/>
  <c r="AJ607" i="10"/>
  <c r="AN607" i="10"/>
  <c r="AC606" i="10"/>
  <c r="AA606" i="10" s="1"/>
  <c r="R606" i="10" s="1"/>
  <c r="DD606" i="10" s="1"/>
  <c r="AJ605" i="10"/>
  <c r="Z605" i="10"/>
  <c r="N605" i="10" s="1"/>
  <c r="DB605" i="10" s="1"/>
  <c r="AF605" i="10"/>
  <c r="AH605" i="10"/>
  <c r="BE601" i="10"/>
  <c r="AT601" i="10" s="1"/>
  <c r="AD597" i="10"/>
  <c r="AW593" i="10"/>
  <c r="AP593" i="10" s="1"/>
  <c r="AX593" i="10"/>
  <c r="AQ593" i="10" s="1"/>
  <c r="BF593" i="10"/>
  <c r="AU593" i="10" s="1"/>
  <c r="BB591" i="10"/>
  <c r="AS591" i="10" s="1"/>
  <c r="AW589" i="10"/>
  <c r="AP589" i="10" s="1"/>
  <c r="BE589" i="10"/>
  <c r="AT589" i="10" s="1"/>
  <c r="AV588" i="10"/>
  <c r="AP588" i="10" s="1"/>
  <c r="AY588" i="10"/>
  <c r="AQ588" i="10" s="1"/>
  <c r="AB587" i="10"/>
  <c r="AA587" i="10" s="1"/>
  <c r="R587" i="10" s="1"/>
  <c r="DD587" i="10" s="1"/>
  <c r="AX587" i="10"/>
  <c r="AQ587" i="10" s="1"/>
  <c r="BA587" i="10"/>
  <c r="AR587" i="10" s="1"/>
  <c r="BB587" i="10"/>
  <c r="AS587" i="10" s="1"/>
  <c r="BD584" i="10"/>
  <c r="AT584" i="10" s="1"/>
  <c r="AZ584" i="10"/>
  <c r="AR584" i="10" s="1"/>
  <c r="BG584" i="10"/>
  <c r="AU584" i="10" s="1"/>
  <c r="BA583" i="10"/>
  <c r="AR583" i="10" s="1"/>
  <c r="BG580" i="10"/>
  <c r="AU580" i="10" s="1"/>
  <c r="AF577" i="10"/>
  <c r="AV576" i="10"/>
  <c r="AP576" i="10" s="1"/>
  <c r="AJ575" i="10"/>
  <c r="AN575" i="10"/>
  <c r="AC574" i="10"/>
  <c r="AA574" i="10" s="1"/>
  <c r="R574" i="10" s="1"/>
  <c r="DD574" i="10" s="1"/>
  <c r="AJ573" i="10"/>
  <c r="Z573" i="10"/>
  <c r="N573" i="10" s="1"/>
  <c r="DB573" i="10" s="1"/>
  <c r="AF573" i="10"/>
  <c r="AH573" i="10"/>
  <c r="AJ571" i="10"/>
  <c r="BE569" i="10"/>
  <c r="AT569" i="10" s="1"/>
  <c r="AD565" i="10"/>
  <c r="AW561" i="10"/>
  <c r="AP561" i="10" s="1"/>
  <c r="AX561" i="10"/>
  <c r="AQ561" i="10" s="1"/>
  <c r="BF561" i="10"/>
  <c r="AU561" i="10" s="1"/>
  <c r="BB559" i="10"/>
  <c r="AS559" i="10" s="1"/>
  <c r="AW557" i="10"/>
  <c r="AP557" i="10" s="1"/>
  <c r="BE557" i="10"/>
  <c r="AV556" i="10"/>
  <c r="AP556" i="10" s="1"/>
  <c r="AY556" i="10"/>
  <c r="AQ556" i="10" s="1"/>
  <c r="AB555" i="10"/>
  <c r="AA555" i="10" s="1"/>
  <c r="R555" i="10" s="1"/>
  <c r="DD555" i="10" s="1"/>
  <c r="AX555" i="10"/>
  <c r="AQ555" i="10" s="1"/>
  <c r="BA555" i="10"/>
  <c r="AR555" i="10" s="1"/>
  <c r="BB555" i="10"/>
  <c r="AS555" i="10" s="1"/>
  <c r="AY552" i="10"/>
  <c r="AQ552" i="10" s="1"/>
  <c r="AJ551" i="10"/>
  <c r="AN551" i="10"/>
  <c r="AC550" i="10"/>
  <c r="AA550" i="10" s="1"/>
  <c r="R550" i="10" s="1"/>
  <c r="DD550" i="10" s="1"/>
  <c r="AD549" i="10"/>
  <c r="BE545" i="10"/>
  <c r="AT545" i="10" s="1"/>
  <c r="AW541" i="10"/>
  <c r="AP541" i="10" s="1"/>
  <c r="BE541" i="10"/>
  <c r="AT541" i="10" s="1"/>
  <c r="AF539" i="10"/>
  <c r="AJ539" i="10"/>
  <c r="AL537" i="10"/>
  <c r="AX535" i="10"/>
  <c r="AQ535" i="10" s="1"/>
  <c r="AF535" i="10"/>
  <c r="BF535" i="10"/>
  <c r="AU535" i="10" s="1"/>
  <c r="AN535" i="10"/>
  <c r="BA535" i="10"/>
  <c r="AR535" i="10" s="1"/>
  <c r="BE533" i="10"/>
  <c r="AT533" i="10" s="1"/>
  <c r="AX533" i="10"/>
  <c r="AQ533" i="10" s="1"/>
  <c r="BF533" i="10"/>
  <c r="AU533" i="10" s="1"/>
  <c r="AX523" i="10"/>
  <c r="AQ523" i="10" s="1"/>
  <c r="AF523" i="10"/>
  <c r="AN523" i="10"/>
  <c r="BB523" i="10"/>
  <c r="AS523" i="10" s="1"/>
  <c r="AY520" i="10"/>
  <c r="AQ520" i="10" s="1"/>
  <c r="AZ516" i="10"/>
  <c r="AR516" i="10" s="1"/>
  <c r="BB515" i="10"/>
  <c r="AS515" i="10" s="1"/>
  <c r="AB515" i="10"/>
  <c r="AA515" i="10" s="1"/>
  <c r="R515" i="10" s="1"/>
  <c r="DD515" i="10" s="1"/>
  <c r="BF515" i="10"/>
  <c r="AU515" i="10" s="1"/>
  <c r="AC506" i="10"/>
  <c r="AA506" i="10" s="1"/>
  <c r="R506" i="10" s="1"/>
  <c r="DD506" i="10" s="1"/>
  <c r="BC506" i="10"/>
  <c r="AS506" i="10" s="1"/>
  <c r="BD506" i="10"/>
  <c r="AT506" i="10" s="1"/>
  <c r="BB495" i="10"/>
  <c r="AS495" i="10" s="1"/>
  <c r="BF495" i="10"/>
  <c r="AU495" i="10" s="1"/>
  <c r="AB495" i="10"/>
  <c r="AA495" i="10" s="1"/>
  <c r="R495" i="10" s="1"/>
  <c r="DD495" i="10" s="1"/>
  <c r="AF489" i="10"/>
  <c r="AB487" i="10"/>
  <c r="AA487" i="10" s="1"/>
  <c r="R487" i="10" s="1"/>
  <c r="DD487" i="10" s="1"/>
  <c r="AX487" i="10"/>
  <c r="AQ487" i="10" s="1"/>
  <c r="BB487" i="10"/>
  <c r="AS487" i="10" s="1"/>
  <c r="AC474" i="10"/>
  <c r="AA474" i="10" s="1"/>
  <c r="R474" i="10" s="1"/>
  <c r="DD474" i="10" s="1"/>
  <c r="BC474" i="10"/>
  <c r="AS474" i="10" s="1"/>
  <c r="BD474" i="10"/>
  <c r="AT474" i="10" s="1"/>
  <c r="BB463" i="10"/>
  <c r="AS463" i="10" s="1"/>
  <c r="BF463" i="10"/>
  <c r="AU463" i="10" s="1"/>
  <c r="AB463" i="10"/>
  <c r="AA463" i="10" s="1"/>
  <c r="R463" i="10" s="1"/>
  <c r="DD463" i="10" s="1"/>
  <c r="AJ457" i="10"/>
  <c r="AD457" i="10"/>
  <c r="AN457" i="10"/>
  <c r="AL457" i="10"/>
  <c r="AF457" i="10"/>
  <c r="AB455" i="10"/>
  <c r="AA455" i="10" s="1"/>
  <c r="R455" i="10" s="1"/>
  <c r="DD455" i="10" s="1"/>
  <c r="AX455" i="10"/>
  <c r="AQ455" i="10" s="1"/>
  <c r="BB455" i="10"/>
  <c r="AS455" i="10" s="1"/>
  <c r="AC442" i="10"/>
  <c r="AA442" i="10" s="1"/>
  <c r="R442" i="10" s="1"/>
  <c r="DD442" i="10" s="1"/>
  <c r="BC442" i="10"/>
  <c r="AS442" i="10" s="1"/>
  <c r="BD442" i="10"/>
  <c r="AT442" i="10" s="1"/>
  <c r="BB431" i="10"/>
  <c r="AS431" i="10" s="1"/>
  <c r="BF431" i="10"/>
  <c r="AU431" i="10" s="1"/>
  <c r="AB431" i="10"/>
  <c r="AA431" i="10" s="1"/>
  <c r="R431" i="10" s="1"/>
  <c r="DD431" i="10" s="1"/>
  <c r="BA427" i="10"/>
  <c r="AR427" i="10" s="1"/>
  <c r="W427" i="10"/>
  <c r="AJ427" i="10" s="1"/>
  <c r="AW423" i="10"/>
  <c r="AP423" i="10" s="1"/>
  <c r="BA419" i="10"/>
  <c r="AR419" i="10" s="1"/>
  <c r="AH413" i="10"/>
  <c r="Z413" i="10"/>
  <c r="N413" i="10" s="1"/>
  <c r="DB413" i="10" s="1"/>
  <c r="AD413" i="10"/>
  <c r="AN413" i="10"/>
  <c r="AF413" i="10"/>
  <c r="AJ413" i="10"/>
  <c r="AL413" i="10"/>
  <c r="BD396" i="10"/>
  <c r="AT396" i="10" s="1"/>
  <c r="AY396" i="10"/>
  <c r="AQ396" i="10" s="1"/>
  <c r="AV396" i="10"/>
  <c r="AP396" i="10" s="1"/>
  <c r="AZ396" i="10"/>
  <c r="AR396" i="10" s="1"/>
  <c r="AF395" i="10"/>
  <c r="Z395" i="10"/>
  <c r="N395" i="10" s="1"/>
  <c r="DB395" i="10" s="1"/>
  <c r="AN395" i="10"/>
  <c r="AB389" i="10"/>
  <c r="AV370" i="10"/>
  <c r="BD370" i="10"/>
  <c r="BB367" i="10"/>
  <c r="AB367" i="10"/>
  <c r="BA367" i="10"/>
  <c r="AR367" i="10" s="1"/>
  <c r="AW367" i="10"/>
  <c r="AP367" i="10" s="1"/>
  <c r="BE365" i="10"/>
  <c r="AT365" i="10" s="1"/>
  <c r="BE361" i="10"/>
  <c r="AT361" i="10" s="1"/>
  <c r="AW361" i="10"/>
  <c r="AP361" i="10" s="1"/>
  <c r="BF361" i="10"/>
  <c r="AU361" i="10" s="1"/>
  <c r="AX361" i="10"/>
  <c r="AQ361" i="10" s="1"/>
  <c r="AL361" i="10"/>
  <c r="AV358" i="10"/>
  <c r="W357" i="10"/>
  <c r="AF357" i="10" s="1"/>
  <c r="BC352" i="10"/>
  <c r="AB349" i="10"/>
  <c r="AX343" i="10"/>
  <c r="AH343" i="10"/>
  <c r="AJ341" i="10"/>
  <c r="AN341" i="10"/>
  <c r="AW339" i="10"/>
  <c r="AP339" i="10" s="1"/>
  <c r="AX339" i="10"/>
  <c r="BE339" i="10"/>
  <c r="AT339" i="10" s="1"/>
  <c r="AJ317" i="10"/>
  <c r="AL311" i="10"/>
  <c r="BE307" i="10"/>
  <c r="AT307" i="10" s="1"/>
  <c r="BG294" i="10"/>
  <c r="AY294" i="10"/>
  <c r="AZ294" i="10"/>
  <c r="AB281" i="10"/>
  <c r="BD192" i="10"/>
  <c r="AV192" i="10"/>
  <c r="W533" i="10"/>
  <c r="AL533" i="10" s="1"/>
  <c r="AF519" i="10"/>
  <c r="BF519" i="10"/>
  <c r="AU519" i="10" s="1"/>
  <c r="W517" i="10"/>
  <c r="BE513" i="10"/>
  <c r="AT513" i="10" s="1"/>
  <c r="W511" i="10"/>
  <c r="BD504" i="10"/>
  <c r="AT504" i="10" s="1"/>
  <c r="BG504" i="10"/>
  <c r="AU504" i="10" s="1"/>
  <c r="BD502" i="10"/>
  <c r="AT502" i="10" s="1"/>
  <c r="BC502" i="10"/>
  <c r="AS502" i="10" s="1"/>
  <c r="BE501" i="10"/>
  <c r="AT501" i="10" s="1"/>
  <c r="BE497" i="10"/>
  <c r="AT497" i="10" s="1"/>
  <c r="W495" i="10"/>
  <c r="AN495" i="10" s="1"/>
  <c r="BD488" i="10"/>
  <c r="AT488" i="10" s="1"/>
  <c r="BG488" i="10"/>
  <c r="AU488" i="10" s="1"/>
  <c r="BD486" i="10"/>
  <c r="AT486" i="10" s="1"/>
  <c r="BC486" i="10"/>
  <c r="AS486" i="10" s="1"/>
  <c r="BE485" i="10"/>
  <c r="AT485" i="10" s="1"/>
  <c r="BE481" i="10"/>
  <c r="AT481" i="10" s="1"/>
  <c r="W479" i="10"/>
  <c r="BD472" i="10"/>
  <c r="AT472" i="10" s="1"/>
  <c r="BG472" i="10"/>
  <c r="AU472" i="10" s="1"/>
  <c r="BD470" i="10"/>
  <c r="AT470" i="10" s="1"/>
  <c r="BC470" i="10"/>
  <c r="AS470" i="10" s="1"/>
  <c r="BE469" i="10"/>
  <c r="AT469" i="10" s="1"/>
  <c r="BE465" i="10"/>
  <c r="AT465" i="10" s="1"/>
  <c r="W463" i="10"/>
  <c r="BD456" i="10"/>
  <c r="AT456" i="10" s="1"/>
  <c r="BG456" i="10"/>
  <c r="AU456" i="10" s="1"/>
  <c r="BD454" i="10"/>
  <c r="AT454" i="10" s="1"/>
  <c r="BC454" i="10"/>
  <c r="AS454" i="10" s="1"/>
  <c r="BE453" i="10"/>
  <c r="AT453" i="10" s="1"/>
  <c r="BE449" i="10"/>
  <c r="AT449" i="10" s="1"/>
  <c r="W447" i="10"/>
  <c r="BD440" i="10"/>
  <c r="AT440" i="10" s="1"/>
  <c r="BG440" i="10"/>
  <c r="AU440" i="10" s="1"/>
  <c r="BD438" i="10"/>
  <c r="AT438" i="10" s="1"/>
  <c r="BC438" i="10"/>
  <c r="AS438" i="10" s="1"/>
  <c r="BE437" i="10"/>
  <c r="AT437" i="10" s="1"/>
  <c r="BE433" i="10"/>
  <c r="AT433" i="10" s="1"/>
  <c r="W431" i="10"/>
  <c r="AN431" i="10" s="1"/>
  <c r="BC426" i="10"/>
  <c r="AS426" i="10" s="1"/>
  <c r="AC426" i="10"/>
  <c r="AA426" i="10" s="1"/>
  <c r="R426" i="10" s="1"/>
  <c r="DD426" i="10" s="1"/>
  <c r="Z421" i="10"/>
  <c r="N421" i="10" s="1"/>
  <c r="DB421" i="10" s="1"/>
  <c r="AD421" i="10"/>
  <c r="AL421" i="10"/>
  <c r="BE421" i="10"/>
  <c r="AT421" i="10" s="1"/>
  <c r="AJ421" i="10"/>
  <c r="BF421" i="10"/>
  <c r="AU421" i="10" s="1"/>
  <c r="AG420" i="10"/>
  <c r="AE420" i="10"/>
  <c r="W416" i="10"/>
  <c r="AZ408" i="10"/>
  <c r="AR408" i="10" s="1"/>
  <c r="AV408" i="10"/>
  <c r="AP408" i="10" s="1"/>
  <c r="Z407" i="10"/>
  <c r="N407" i="10" s="1"/>
  <c r="DB407" i="10" s="1"/>
  <c r="AF407" i="10"/>
  <c r="BA407" i="10"/>
  <c r="AR407" i="10" s="1"/>
  <c r="AN407" i="10"/>
  <c r="AY404" i="10"/>
  <c r="AQ404" i="10" s="1"/>
  <c r="BD404" i="10"/>
  <c r="AT404" i="10" s="1"/>
  <c r="AG404" i="10"/>
  <c r="AK404" i="10"/>
  <c r="AH397" i="10"/>
  <c r="AF397" i="10"/>
  <c r="W396" i="10"/>
  <c r="AO396" i="10" s="1"/>
  <c r="BC394" i="10"/>
  <c r="AS394" i="10" s="1"/>
  <c r="BD394" i="10"/>
  <c r="AT394" i="10" s="1"/>
  <c r="AG388" i="10"/>
  <c r="Y388" i="10"/>
  <c r="J388" i="10" s="1"/>
  <c r="CZ388" i="10" s="1"/>
  <c r="AO388" i="10"/>
  <c r="W387" i="10"/>
  <c r="AN387" i="10" s="1"/>
  <c r="AB385" i="10"/>
  <c r="AA385" i="10" s="1"/>
  <c r="R385" i="10" s="1"/>
  <c r="DD385" i="10" s="1"/>
  <c r="AJ385" i="10"/>
  <c r="AX385" i="10"/>
  <c r="AQ385" i="10" s="1"/>
  <c r="Z385" i="10"/>
  <c r="N385" i="10" s="1"/>
  <c r="DB385" i="10" s="1"/>
  <c r="AF385" i="10"/>
  <c r="AW385" i="10"/>
  <c r="AP385" i="10" s="1"/>
  <c r="AW381" i="10"/>
  <c r="AP381" i="10" s="1"/>
  <c r="BE381" i="10"/>
  <c r="AT381" i="10" s="1"/>
  <c r="AW379" i="10"/>
  <c r="AJ379" i="10"/>
  <c r="BB379" i="10"/>
  <c r="BF379" i="10"/>
  <c r="BF377" i="10"/>
  <c r="AU377" i="10" s="1"/>
  <c r="AB377" i="10"/>
  <c r="Y376" i="10"/>
  <c r="J376" i="10" s="1"/>
  <c r="AK376" i="10"/>
  <c r="AZ376" i="10"/>
  <c r="AR376" i="10" s="1"/>
  <c r="AE376" i="10"/>
  <c r="AG376" i="10"/>
  <c r="BG376" i="10"/>
  <c r="AU376" i="10" s="1"/>
  <c r="AD369" i="10"/>
  <c r="AB363" i="10"/>
  <c r="BB363" i="10"/>
  <c r="AD347" i="10"/>
  <c r="AX347" i="10"/>
  <c r="AQ347" i="10" s="1"/>
  <c r="W339" i="10"/>
  <c r="Z327" i="10"/>
  <c r="N327" i="10" s="1"/>
  <c r="AJ327" i="10"/>
  <c r="BE327" i="10"/>
  <c r="AT327" i="10" s="1"/>
  <c r="AF327" i="10"/>
  <c r="AX327" i="10"/>
  <c r="W325" i="10"/>
  <c r="AJ325" i="10" s="1"/>
  <c r="AC296" i="10"/>
  <c r="AA296" i="10" s="1"/>
  <c r="R296" i="10" s="1"/>
  <c r="BD296" i="10"/>
  <c r="BC296" i="10"/>
  <c r="AB293" i="10"/>
  <c r="BA293" i="10"/>
  <c r="AR293" i="10" s="1"/>
  <c r="BD248" i="10"/>
  <c r="AV248" i="10"/>
  <c r="AZ210" i="10"/>
  <c r="AX199" i="10"/>
  <c r="BG198" i="10"/>
  <c r="AY198" i="10"/>
  <c r="AZ198" i="10"/>
  <c r="AV188" i="10"/>
  <c r="BD188" i="10"/>
  <c r="AX139" i="10"/>
  <c r="AX47" i="10"/>
  <c r="AB47" i="10"/>
  <c r="BF47" i="10"/>
  <c r="E959" i="1"/>
  <c r="BF949" i="1"/>
  <c r="AU949" i="1" s="1"/>
  <c r="AB949" i="1"/>
  <c r="AA949" i="1" s="1"/>
  <c r="R949" i="1" s="1"/>
  <c r="BA949" i="1"/>
  <c r="AR949" i="1" s="1"/>
  <c r="BB949" i="1"/>
  <c r="AS949" i="1" s="1"/>
  <c r="AW949" i="1"/>
  <c r="AP949" i="1" s="1"/>
  <c r="P949" i="1"/>
  <c r="F949" i="1"/>
  <c r="AX949" i="1"/>
  <c r="AQ949" i="1" s="1"/>
  <c r="L949" i="1"/>
  <c r="S949" i="1"/>
  <c r="CY949" i="1"/>
  <c r="AW761" i="10"/>
  <c r="AP761" i="10" s="1"/>
  <c r="W759" i="10"/>
  <c r="AN759" i="10" s="1"/>
  <c r="AB757" i="10"/>
  <c r="AA757" i="10" s="1"/>
  <c r="R757" i="10" s="1"/>
  <c r="DD757" i="10" s="1"/>
  <c r="AJ757" i="10"/>
  <c r="AX757" i="10"/>
  <c r="AQ757" i="10" s="1"/>
  <c r="AV756" i="10"/>
  <c r="AP756" i="10" s="1"/>
  <c r="BG756" i="10"/>
  <c r="AU756" i="10" s="1"/>
  <c r="AF749" i="10"/>
  <c r="AN749" i="10"/>
  <c r="BF749" i="10"/>
  <c r="AU749" i="10" s="1"/>
  <c r="Z737" i="10"/>
  <c r="N737" i="10" s="1"/>
  <c r="DB737" i="10" s="1"/>
  <c r="AD737" i="10"/>
  <c r="AL737" i="10"/>
  <c r="BE737" i="10"/>
  <c r="AT737" i="10" s="1"/>
  <c r="AW735" i="10"/>
  <c r="AP735" i="10" s="1"/>
  <c r="N735" i="10"/>
  <c r="DB735" i="10" s="1"/>
  <c r="AB735" i="10"/>
  <c r="AA735" i="10" s="1"/>
  <c r="R735" i="10" s="1"/>
  <c r="DD735" i="10" s="1"/>
  <c r="AX735" i="10"/>
  <c r="AQ735" i="10" s="1"/>
  <c r="BC734" i="10"/>
  <c r="AS734" i="10" s="1"/>
  <c r="BA731" i="10"/>
  <c r="AR731" i="10" s="1"/>
  <c r="AJ727" i="10"/>
  <c r="BB727" i="10"/>
  <c r="AS727" i="10" s="1"/>
  <c r="AV722" i="10"/>
  <c r="AP722" i="10" s="1"/>
  <c r="AZ716" i="10"/>
  <c r="AR716" i="10" s="1"/>
  <c r="BD714" i="10"/>
  <c r="AT714" i="10" s="1"/>
  <c r="AO712" i="10"/>
  <c r="BD712" i="10"/>
  <c r="AT712" i="10" s="1"/>
  <c r="AC710" i="10"/>
  <c r="AA710" i="10" s="1"/>
  <c r="R710" i="10" s="1"/>
  <c r="DD710" i="10" s="1"/>
  <c r="Z707" i="10"/>
  <c r="N707" i="10" s="1"/>
  <c r="DB707" i="10" s="1"/>
  <c r="AN707" i="10"/>
  <c r="BF707" i="10"/>
  <c r="AU707" i="10" s="1"/>
  <c r="AY704" i="10"/>
  <c r="AQ704" i="10" s="1"/>
  <c r="AW697" i="10"/>
  <c r="AP697" i="10" s="1"/>
  <c r="W695" i="10"/>
  <c r="AB693" i="10"/>
  <c r="AA693" i="10" s="1"/>
  <c r="R693" i="10" s="1"/>
  <c r="DD693" i="10" s="1"/>
  <c r="AJ693" i="10"/>
  <c r="AX693" i="10"/>
  <c r="AQ693" i="10" s="1"/>
  <c r="AE692" i="10"/>
  <c r="AV692" i="10"/>
  <c r="AP692" i="10" s="1"/>
  <c r="BG692" i="10"/>
  <c r="AU692" i="10" s="1"/>
  <c r="AF685" i="10"/>
  <c r="AN685" i="10"/>
  <c r="BF685" i="10"/>
  <c r="AU685" i="10" s="1"/>
  <c r="Z673" i="10"/>
  <c r="N673" i="10" s="1"/>
  <c r="DB673" i="10" s="1"/>
  <c r="AD673" i="10"/>
  <c r="AL673" i="10"/>
  <c r="BE673" i="10"/>
  <c r="AT673" i="10" s="1"/>
  <c r="AW671" i="10"/>
  <c r="AP671" i="10" s="1"/>
  <c r="N671" i="10"/>
  <c r="DB671" i="10" s="1"/>
  <c r="AB671" i="10"/>
  <c r="AA671" i="10" s="1"/>
  <c r="R671" i="10" s="1"/>
  <c r="DD671" i="10" s="1"/>
  <c r="AX671" i="10"/>
  <c r="AQ671" i="10" s="1"/>
  <c r="BC670" i="10"/>
  <c r="AS670" i="10" s="1"/>
  <c r="DB667" i="10"/>
  <c r="BA667" i="10"/>
  <c r="AR667" i="10" s="1"/>
  <c r="BC666" i="10"/>
  <c r="AS666" i="10" s="1"/>
  <c r="BG664" i="10"/>
  <c r="AU664" i="10" s="1"/>
  <c r="AK664" i="10"/>
  <c r="BB663" i="10"/>
  <c r="BD660" i="10"/>
  <c r="AB655" i="10"/>
  <c r="AA655" i="10" s="1"/>
  <c r="R655" i="10" s="1"/>
  <c r="DD655" i="10" s="1"/>
  <c r="AX655" i="10"/>
  <c r="AQ655" i="10" s="1"/>
  <c r="BD652" i="10"/>
  <c r="AT652" i="10" s="1"/>
  <c r="AB647" i="10"/>
  <c r="AA647" i="10" s="1"/>
  <c r="R647" i="10" s="1"/>
  <c r="DD647" i="10" s="1"/>
  <c r="AX647" i="10"/>
  <c r="AQ647" i="10" s="1"/>
  <c r="BD644" i="10"/>
  <c r="AT644" i="10" s="1"/>
  <c r="AB639" i="10"/>
  <c r="AA639" i="10" s="1"/>
  <c r="R639" i="10" s="1"/>
  <c r="DD639" i="10" s="1"/>
  <c r="AX639" i="10"/>
  <c r="AQ639" i="10" s="1"/>
  <c r="BD636" i="10"/>
  <c r="AT636" i="10" s="1"/>
  <c r="AB631" i="10"/>
  <c r="AA631" i="10" s="1"/>
  <c r="R631" i="10" s="1"/>
  <c r="DD631" i="10" s="1"/>
  <c r="AX631" i="10"/>
  <c r="AQ631" i="10" s="1"/>
  <c r="BD628" i="10"/>
  <c r="AT628" i="10" s="1"/>
  <c r="AB623" i="10"/>
  <c r="AA623" i="10" s="1"/>
  <c r="R623" i="10" s="1"/>
  <c r="DD623" i="10" s="1"/>
  <c r="AX623" i="10"/>
  <c r="AQ623" i="10" s="1"/>
  <c r="BD620" i="10"/>
  <c r="AT620" i="10" s="1"/>
  <c r="AB615" i="10"/>
  <c r="AA615" i="10" s="1"/>
  <c r="R615" i="10" s="1"/>
  <c r="DD615" i="10" s="1"/>
  <c r="AX615" i="10"/>
  <c r="AQ615" i="10" s="1"/>
  <c r="BD612" i="10"/>
  <c r="AT612" i="10" s="1"/>
  <c r="AB607" i="10"/>
  <c r="AA607" i="10" s="1"/>
  <c r="R607" i="10" s="1"/>
  <c r="DD607" i="10" s="1"/>
  <c r="AX607" i="10"/>
  <c r="AQ607" i="10" s="1"/>
  <c r="BD604" i="10"/>
  <c r="AT604" i="10" s="1"/>
  <c r="AB599" i="10"/>
  <c r="AA599" i="10" s="1"/>
  <c r="R599" i="10" s="1"/>
  <c r="DD599" i="10" s="1"/>
  <c r="AX599" i="10"/>
  <c r="AQ599" i="10" s="1"/>
  <c r="BD596" i="10"/>
  <c r="AT596" i="10" s="1"/>
  <c r="AB591" i="10"/>
  <c r="AA591" i="10" s="1"/>
  <c r="R591" i="10" s="1"/>
  <c r="DD591" i="10" s="1"/>
  <c r="AX591" i="10"/>
  <c r="AQ591" i="10" s="1"/>
  <c r="BD588" i="10"/>
  <c r="AT588" i="10" s="1"/>
  <c r="AB583" i="10"/>
  <c r="AA583" i="10" s="1"/>
  <c r="R583" i="10" s="1"/>
  <c r="DD583" i="10" s="1"/>
  <c r="AX583" i="10"/>
  <c r="AQ583" i="10" s="1"/>
  <c r="BD580" i="10"/>
  <c r="AT580" i="10" s="1"/>
  <c r="AB575" i="10"/>
  <c r="AA575" i="10" s="1"/>
  <c r="R575" i="10" s="1"/>
  <c r="DD575" i="10" s="1"/>
  <c r="AX575" i="10"/>
  <c r="AQ575" i="10" s="1"/>
  <c r="BD572" i="10"/>
  <c r="AT572" i="10" s="1"/>
  <c r="AB567" i="10"/>
  <c r="AA567" i="10" s="1"/>
  <c r="R567" i="10" s="1"/>
  <c r="DD567" i="10" s="1"/>
  <c r="AX567" i="10"/>
  <c r="AQ567" i="10" s="1"/>
  <c r="BD564" i="10"/>
  <c r="AT564" i="10" s="1"/>
  <c r="AB559" i="10"/>
  <c r="AA559" i="10" s="1"/>
  <c r="R559" i="10" s="1"/>
  <c r="DD559" i="10" s="1"/>
  <c r="AX559" i="10"/>
  <c r="AQ559" i="10" s="1"/>
  <c r="BD556" i="10"/>
  <c r="AT556" i="10" s="1"/>
  <c r="AB551" i="10"/>
  <c r="AA551" i="10" s="1"/>
  <c r="R551" i="10" s="1"/>
  <c r="DD551" i="10" s="1"/>
  <c r="AX551" i="10"/>
  <c r="AQ551" i="10" s="1"/>
  <c r="AY548" i="10"/>
  <c r="AQ548" i="10" s="1"/>
  <c r="BD548" i="10"/>
  <c r="AT548" i="10" s="1"/>
  <c r="AB543" i="10"/>
  <c r="AA543" i="10" s="1"/>
  <c r="R543" i="10" s="1"/>
  <c r="DD543" i="10" s="1"/>
  <c r="AX543" i="10"/>
  <c r="AQ543" i="10" s="1"/>
  <c r="AY540" i="10"/>
  <c r="AQ540" i="10" s="1"/>
  <c r="BD540" i="10"/>
  <c r="AT540" i="10" s="1"/>
  <c r="BD534" i="10"/>
  <c r="AT534" i="10" s="1"/>
  <c r="AV534" i="10"/>
  <c r="AP534" i="10" s="1"/>
  <c r="AX531" i="10"/>
  <c r="AQ531" i="10" s="1"/>
  <c r="AX529" i="10"/>
  <c r="AQ529" i="10" s="1"/>
  <c r="AZ528" i="10"/>
  <c r="AV526" i="10"/>
  <c r="AP526" i="10" s="1"/>
  <c r="BD526" i="10"/>
  <c r="AT526" i="10" s="1"/>
  <c r="BC526" i="10"/>
  <c r="AS526" i="10" s="1"/>
  <c r="AD525" i="10"/>
  <c r="AL525" i="10"/>
  <c r="AZ524" i="10"/>
  <c r="AR524" i="10" s="1"/>
  <c r="AV524" i="10"/>
  <c r="AP524" i="10" s="1"/>
  <c r="BG524" i="10"/>
  <c r="AU524" i="10" s="1"/>
  <c r="AC522" i="10"/>
  <c r="AA522" i="10" s="1"/>
  <c r="R522" i="10" s="1"/>
  <c r="DD522" i="10" s="1"/>
  <c r="AB519" i="10"/>
  <c r="AA519" i="10" s="1"/>
  <c r="R519" i="10" s="1"/>
  <c r="DD519" i="10" s="1"/>
  <c r="AX515" i="10"/>
  <c r="AQ515" i="10" s="1"/>
  <c r="AC514" i="10"/>
  <c r="AA514" i="10" s="1"/>
  <c r="R514" i="10" s="1"/>
  <c r="DD514" i="10" s="1"/>
  <c r="AY508" i="10"/>
  <c r="AQ508" i="10" s="1"/>
  <c r="BG508" i="10"/>
  <c r="AU508" i="10" s="1"/>
  <c r="BF507" i="10"/>
  <c r="AU507" i="10" s="1"/>
  <c r="AB507" i="10"/>
  <c r="AA507" i="10" s="1"/>
  <c r="R507" i="10" s="1"/>
  <c r="DD507" i="10" s="1"/>
  <c r="BB507" i="10"/>
  <c r="AS507" i="10" s="1"/>
  <c r="AV504" i="10"/>
  <c r="AP504" i="10" s="1"/>
  <c r="AN503" i="10"/>
  <c r="AF503" i="10"/>
  <c r="AC502" i="10"/>
  <c r="AA502" i="10" s="1"/>
  <c r="R502" i="10" s="1"/>
  <c r="DD502" i="10" s="1"/>
  <c r="W501" i="10"/>
  <c r="Z501" i="10" s="1"/>
  <c r="N501" i="10" s="1"/>
  <c r="DB501" i="10" s="1"/>
  <c r="AC498" i="10"/>
  <c r="AA498" i="10" s="1"/>
  <c r="R498" i="10" s="1"/>
  <c r="DD498" i="10" s="1"/>
  <c r="AY492" i="10"/>
  <c r="AQ492" i="10" s="1"/>
  <c r="BG492" i="10"/>
  <c r="AU492" i="10" s="1"/>
  <c r="BF491" i="10"/>
  <c r="AU491" i="10" s="1"/>
  <c r="AB491" i="10"/>
  <c r="AA491" i="10" s="1"/>
  <c r="R491" i="10" s="1"/>
  <c r="DD491" i="10" s="1"/>
  <c r="BB491" i="10"/>
  <c r="AS491" i="10" s="1"/>
  <c r="AV488" i="10"/>
  <c r="AP488" i="10" s="1"/>
  <c r="AC486" i="10"/>
  <c r="AA486" i="10" s="1"/>
  <c r="R486" i="10" s="1"/>
  <c r="DD486" i="10" s="1"/>
  <c r="W485" i="10"/>
  <c r="AF485" i="10" s="1"/>
  <c r="AC482" i="10"/>
  <c r="AA482" i="10" s="1"/>
  <c r="R482" i="10" s="1"/>
  <c r="DD482" i="10" s="1"/>
  <c r="AY476" i="10"/>
  <c r="AQ476" i="10" s="1"/>
  <c r="BG476" i="10"/>
  <c r="AU476" i="10" s="1"/>
  <c r="BF475" i="10"/>
  <c r="AU475" i="10" s="1"/>
  <c r="AB475" i="10"/>
  <c r="AA475" i="10" s="1"/>
  <c r="R475" i="10" s="1"/>
  <c r="DD475" i="10" s="1"/>
  <c r="BB475" i="10"/>
  <c r="AS475" i="10" s="1"/>
  <c r="AV472" i="10"/>
  <c r="AP472" i="10" s="1"/>
  <c r="AN471" i="10"/>
  <c r="AF471" i="10"/>
  <c r="AC470" i="10"/>
  <c r="AA470" i="10" s="1"/>
  <c r="R470" i="10" s="1"/>
  <c r="DD470" i="10" s="1"/>
  <c r="W469" i="10"/>
  <c r="AN469" i="10" s="1"/>
  <c r="AC466" i="10"/>
  <c r="AA466" i="10" s="1"/>
  <c r="R466" i="10" s="1"/>
  <c r="DD466" i="10" s="1"/>
  <c r="AY460" i="10"/>
  <c r="AQ460" i="10" s="1"/>
  <c r="BG460" i="10"/>
  <c r="AU460" i="10" s="1"/>
  <c r="BF459" i="10"/>
  <c r="AU459" i="10" s="1"/>
  <c r="AB459" i="10"/>
  <c r="AA459" i="10" s="1"/>
  <c r="R459" i="10" s="1"/>
  <c r="DD459" i="10" s="1"/>
  <c r="BB459" i="10"/>
  <c r="AS459" i="10" s="1"/>
  <c r="AV456" i="10"/>
  <c r="AP456" i="10" s="1"/>
  <c r="AN455" i="10"/>
  <c r="AF455" i="10"/>
  <c r="AC454" i="10"/>
  <c r="AA454" i="10" s="1"/>
  <c r="R454" i="10" s="1"/>
  <c r="DD454" i="10" s="1"/>
  <c r="W453" i="10"/>
  <c r="AH453" i="10" s="1"/>
  <c r="AC450" i="10"/>
  <c r="AA450" i="10" s="1"/>
  <c r="R450" i="10" s="1"/>
  <c r="DD450" i="10" s="1"/>
  <c r="AY444" i="10"/>
  <c r="AQ444" i="10" s="1"/>
  <c r="BG444" i="10"/>
  <c r="AU444" i="10" s="1"/>
  <c r="BF443" i="10"/>
  <c r="AU443" i="10" s="1"/>
  <c r="AB443" i="10"/>
  <c r="AA443" i="10" s="1"/>
  <c r="R443" i="10" s="1"/>
  <c r="DD443" i="10" s="1"/>
  <c r="BB443" i="10"/>
  <c r="AS443" i="10" s="1"/>
  <c r="AV440" i="10"/>
  <c r="AP440" i="10" s="1"/>
  <c r="AN439" i="10"/>
  <c r="AF439" i="10"/>
  <c r="AC438" i="10"/>
  <c r="AA438" i="10" s="1"/>
  <c r="R438" i="10" s="1"/>
  <c r="DD438" i="10" s="1"/>
  <c r="W437" i="10"/>
  <c r="Z437" i="10" s="1"/>
  <c r="N437" i="10" s="1"/>
  <c r="DB437" i="10" s="1"/>
  <c r="AC434" i="10"/>
  <c r="AA434" i="10" s="1"/>
  <c r="R434" i="10" s="1"/>
  <c r="DD434" i="10" s="1"/>
  <c r="AY428" i="10"/>
  <c r="AQ428" i="10" s="1"/>
  <c r="BG428" i="10"/>
  <c r="AU428" i="10" s="1"/>
  <c r="BF427" i="10"/>
  <c r="AU427" i="10" s="1"/>
  <c r="AV426" i="10"/>
  <c r="AP426" i="10" s="1"/>
  <c r="BD424" i="10"/>
  <c r="AT424" i="10" s="1"/>
  <c r="BA423" i="10"/>
  <c r="AR423" i="10" s="1"/>
  <c r="BF423" i="10"/>
  <c r="AU423" i="10" s="1"/>
  <c r="AC422" i="10"/>
  <c r="AA422" i="10" s="1"/>
  <c r="R422" i="10" s="1"/>
  <c r="DD422" i="10" s="1"/>
  <c r="AN421" i="10"/>
  <c r="AY420" i="10"/>
  <c r="AQ420" i="10" s="1"/>
  <c r="AZ420" i="10"/>
  <c r="AR420" i="10" s="1"/>
  <c r="AB419" i="10"/>
  <c r="AA419" i="10" s="1"/>
  <c r="R419" i="10" s="1"/>
  <c r="DD419" i="10" s="1"/>
  <c r="AX419" i="10"/>
  <c r="AQ419" i="10" s="1"/>
  <c r="Z419" i="10"/>
  <c r="N419" i="10" s="1"/>
  <c r="DB419" i="10" s="1"/>
  <c r="AJ419" i="10"/>
  <c r="BF419" i="10"/>
  <c r="AU419" i="10" s="1"/>
  <c r="AB417" i="10"/>
  <c r="AA417" i="10" s="1"/>
  <c r="R417" i="10" s="1"/>
  <c r="DD417" i="10" s="1"/>
  <c r="AJ417" i="10"/>
  <c r="AX417" i="10"/>
  <c r="AQ417" i="10" s="1"/>
  <c r="AL417" i="10"/>
  <c r="BF417" i="10"/>
  <c r="AU417" i="10" s="1"/>
  <c r="BC414" i="10"/>
  <c r="AS414" i="10" s="1"/>
  <c r="AW413" i="10"/>
  <c r="AP413" i="10" s="1"/>
  <c r="BG408" i="10"/>
  <c r="AU408" i="10" s="1"/>
  <c r="BB407" i="10"/>
  <c r="AS407" i="10" s="1"/>
  <c r="AW407" i="10"/>
  <c r="AP407" i="10" s="1"/>
  <c r="AW405" i="10"/>
  <c r="AP405" i="10" s="1"/>
  <c r="AV404" i="10"/>
  <c r="AP404" i="10" s="1"/>
  <c r="Y404" i="10"/>
  <c r="J404" i="10" s="1"/>
  <c r="CZ404" i="10" s="1"/>
  <c r="BF401" i="10"/>
  <c r="AU401" i="10" s="1"/>
  <c r="BD400" i="10"/>
  <c r="AT400" i="10" s="1"/>
  <c r="BF399" i="10"/>
  <c r="AU399" i="10" s="1"/>
  <c r="BB399" i="10"/>
  <c r="AS399" i="10" s="1"/>
  <c r="AL397" i="10"/>
  <c r="AW395" i="10"/>
  <c r="AP395" i="10" s="1"/>
  <c r="AJ395" i="10"/>
  <c r="BB395" i="10"/>
  <c r="AS395" i="10" s="1"/>
  <c r="AB395" i="10"/>
  <c r="AA395" i="10" s="1"/>
  <c r="R395" i="10" s="1"/>
  <c r="DD395" i="10" s="1"/>
  <c r="BA395" i="10"/>
  <c r="AR395" i="10" s="1"/>
  <c r="AC394" i="10"/>
  <c r="AA394" i="10" s="1"/>
  <c r="R394" i="10" s="1"/>
  <c r="DD394" i="10" s="1"/>
  <c r="AL393" i="10"/>
  <c r="Z391" i="10"/>
  <c r="N391" i="10" s="1"/>
  <c r="DB391" i="10" s="1"/>
  <c r="AF391" i="10"/>
  <c r="BA391" i="10"/>
  <c r="AR391" i="10" s="1"/>
  <c r="AW391" i="10"/>
  <c r="AP391" i="10" s="1"/>
  <c r="AX391" i="10"/>
  <c r="AQ391" i="10" s="1"/>
  <c r="BF389" i="10"/>
  <c r="Z389" i="10"/>
  <c r="N389" i="10" s="1"/>
  <c r="DB389" i="10" s="1"/>
  <c r="AD389" i="10"/>
  <c r="AL389" i="10"/>
  <c r="BE389" i="10"/>
  <c r="AT389" i="10" s="1"/>
  <c r="AF389" i="10"/>
  <c r="AW389" i="10"/>
  <c r="AP389" i="10" s="1"/>
  <c r="AZ388" i="10"/>
  <c r="AR388" i="10" s="1"/>
  <c r="AY388" i="10"/>
  <c r="AQ388" i="10" s="1"/>
  <c r="BG388" i="10"/>
  <c r="AU388" i="10" s="1"/>
  <c r="BC386" i="10"/>
  <c r="AS386" i="10" s="1"/>
  <c r="BE385" i="10"/>
  <c r="AT385" i="10" s="1"/>
  <c r="AD385" i="10"/>
  <c r="AE384" i="10"/>
  <c r="AV384" i="10"/>
  <c r="AP384" i="10" s="1"/>
  <c r="BG384" i="10"/>
  <c r="AU384" i="10" s="1"/>
  <c r="Y384" i="10"/>
  <c r="J384" i="10" s="1"/>
  <c r="CZ384" i="10" s="1"/>
  <c r="AK384" i="10"/>
  <c r="BD384" i="10"/>
  <c r="AT384" i="10" s="1"/>
  <c r="BC382" i="10"/>
  <c r="AS382" i="10" s="1"/>
  <c r="AX381" i="10"/>
  <c r="AQ381" i="10" s="1"/>
  <c r="BA379" i="10"/>
  <c r="AW377" i="10"/>
  <c r="AP377" i="10" s="1"/>
  <c r="W377" i="10"/>
  <c r="AO376" i="10"/>
  <c r="AW373" i="10"/>
  <c r="Z373" i="10"/>
  <c r="N373" i="10" s="1"/>
  <c r="AD373" i="10"/>
  <c r="AL373" i="10"/>
  <c r="AX373" i="10"/>
  <c r="AH373" i="10"/>
  <c r="AL369" i="10"/>
  <c r="W367" i="10"/>
  <c r="Z367" i="10" s="1"/>
  <c r="N367" i="10" s="1"/>
  <c r="AD355" i="10"/>
  <c r="BD352" i="10"/>
  <c r="AT352" i="10" s="1"/>
  <c r="AV352" i="10"/>
  <c r="AC352" i="10"/>
  <c r="AA352" i="10" s="1"/>
  <c r="R352" i="10" s="1"/>
  <c r="BE351" i="10"/>
  <c r="AT351" i="10" s="1"/>
  <c r="BA349" i="10"/>
  <c r="AR349" i="10" s="1"/>
  <c r="AH347" i="10"/>
  <c r="AJ345" i="10"/>
  <c r="AJ337" i="10"/>
  <c r="AN337" i="10"/>
  <c r="AB337" i="10"/>
  <c r="AA337" i="10" s="1"/>
  <c r="R337" i="10" s="1"/>
  <c r="AJ331" i="10"/>
  <c r="AL327" i="10"/>
  <c r="AJ323" i="10"/>
  <c r="BD320" i="10"/>
  <c r="AT320" i="10" s="1"/>
  <c r="AV320" i="10"/>
  <c r="AP320" i="10" s="1"/>
  <c r="BC320" i="10"/>
  <c r="AS320" i="10" s="1"/>
  <c r="BA317" i="10"/>
  <c r="AR317" i="10" s="1"/>
  <c r="BE315" i="10"/>
  <c r="AX311" i="10"/>
  <c r="AD311" i="10"/>
  <c r="AW307" i="10"/>
  <c r="AP307" i="10" s="1"/>
  <c r="AX307" i="10"/>
  <c r="Z307" i="10"/>
  <c r="N307" i="10" s="1"/>
  <c r="AD307" i="10"/>
  <c r="AV296" i="10"/>
  <c r="W293" i="10"/>
  <c r="AF293" i="10" s="1"/>
  <c r="AX291" i="10"/>
  <c r="BD280" i="10"/>
  <c r="AV280" i="10"/>
  <c r="AZ274" i="10"/>
  <c r="BD268" i="10"/>
  <c r="BD264" i="10"/>
  <c r="AV264" i="10"/>
  <c r="AZ262" i="10"/>
  <c r="AB261" i="10"/>
  <c r="AV260" i="10"/>
  <c r="BD256" i="10"/>
  <c r="AZ242" i="10"/>
  <c r="AB241" i="10"/>
  <c r="AB229" i="10"/>
  <c r="AX207" i="10"/>
  <c r="AB201" i="10"/>
  <c r="E991" i="1"/>
  <c r="BF981" i="1"/>
  <c r="AU981" i="1" s="1"/>
  <c r="AB981" i="1"/>
  <c r="AA981" i="1" s="1"/>
  <c r="R981" i="1" s="1"/>
  <c r="BA981" i="1"/>
  <c r="AR981" i="1" s="1"/>
  <c r="BB981" i="1"/>
  <c r="AS981" i="1" s="1"/>
  <c r="AW981" i="1"/>
  <c r="AP981" i="1" s="1"/>
  <c r="P981" i="1"/>
  <c r="F981" i="1"/>
  <c r="AX981" i="1"/>
  <c r="AQ981" i="1" s="1"/>
  <c r="L981" i="1"/>
  <c r="CY981" i="1"/>
  <c r="E863" i="1"/>
  <c r="BE863" i="1" s="1"/>
  <c r="AT863" i="1" s="1"/>
  <c r="BF853" i="1"/>
  <c r="AU853" i="1" s="1"/>
  <c r="AB853" i="1"/>
  <c r="AA853" i="1" s="1"/>
  <c r="R853" i="1" s="1"/>
  <c r="BA853" i="1"/>
  <c r="AR853" i="1" s="1"/>
  <c r="BB853" i="1"/>
  <c r="AS853" i="1" s="1"/>
  <c r="AW853" i="1"/>
  <c r="AP853" i="1" s="1"/>
  <c r="P853" i="1"/>
  <c r="F853" i="1"/>
  <c r="AX853" i="1"/>
  <c r="AQ853" i="1" s="1"/>
  <c r="L853" i="1"/>
  <c r="CY853" i="1"/>
  <c r="AY850" i="1"/>
  <c r="AQ850" i="1" s="1"/>
  <c r="AZ850" i="1"/>
  <c r="AR850" i="1" s="1"/>
  <c r="AO664" i="10"/>
  <c r="BD664" i="10"/>
  <c r="AT664" i="10" s="1"/>
  <c r="AC662" i="10"/>
  <c r="AA662" i="10" s="1"/>
  <c r="R662" i="10" s="1"/>
  <c r="DD662" i="10" s="1"/>
  <c r="AF527" i="10"/>
  <c r="BF527" i="10"/>
  <c r="AU527" i="10" s="1"/>
  <c r="BB519" i="10"/>
  <c r="AS519" i="10" s="1"/>
  <c r="BD512" i="10"/>
  <c r="AT512" i="10" s="1"/>
  <c r="BG512" i="10"/>
  <c r="AU512" i="10" s="1"/>
  <c r="BD510" i="10"/>
  <c r="AT510" i="10" s="1"/>
  <c r="BC510" i="10"/>
  <c r="AS510" i="10" s="1"/>
  <c r="Z509" i="10"/>
  <c r="N509" i="10" s="1"/>
  <c r="DB509" i="10" s="1"/>
  <c r="AF509" i="10"/>
  <c r="AN509" i="10"/>
  <c r="AH509" i="10"/>
  <c r="BE509" i="10"/>
  <c r="AT509" i="10" s="1"/>
  <c r="BE505" i="10"/>
  <c r="AT505" i="10" s="1"/>
  <c r="AX501" i="10"/>
  <c r="AQ501" i="10" s="1"/>
  <c r="BD496" i="10"/>
  <c r="AT496" i="10" s="1"/>
  <c r="BG496" i="10"/>
  <c r="AU496" i="10" s="1"/>
  <c r="BD494" i="10"/>
  <c r="AT494" i="10" s="1"/>
  <c r="BC494" i="10"/>
  <c r="AS494" i="10" s="1"/>
  <c r="Z493" i="10"/>
  <c r="N493" i="10" s="1"/>
  <c r="DB493" i="10" s="1"/>
  <c r="AF493" i="10"/>
  <c r="AN493" i="10"/>
  <c r="AH493" i="10"/>
  <c r="BE493" i="10"/>
  <c r="AT493" i="10" s="1"/>
  <c r="BE489" i="10"/>
  <c r="AT489" i="10" s="1"/>
  <c r="AX485" i="10"/>
  <c r="AQ485" i="10" s="1"/>
  <c r="BD480" i="10"/>
  <c r="AT480" i="10" s="1"/>
  <c r="BG480" i="10"/>
  <c r="AU480" i="10" s="1"/>
  <c r="BD478" i="10"/>
  <c r="AT478" i="10" s="1"/>
  <c r="BC478" i="10"/>
  <c r="AS478" i="10" s="1"/>
  <c r="Z477" i="10"/>
  <c r="N477" i="10" s="1"/>
  <c r="DB477" i="10" s="1"/>
  <c r="AF477" i="10"/>
  <c r="AN477" i="10"/>
  <c r="AH477" i="10"/>
  <c r="BE477" i="10"/>
  <c r="AT477" i="10" s="1"/>
  <c r="BE473" i="10"/>
  <c r="AT473" i="10" s="1"/>
  <c r="AX469" i="10"/>
  <c r="AQ469" i="10" s="1"/>
  <c r="BD464" i="10"/>
  <c r="AT464" i="10" s="1"/>
  <c r="BG464" i="10"/>
  <c r="AU464" i="10" s="1"/>
  <c r="BD462" i="10"/>
  <c r="AT462" i="10" s="1"/>
  <c r="BC462" i="10"/>
  <c r="AS462" i="10" s="1"/>
  <c r="Z461" i="10"/>
  <c r="N461" i="10" s="1"/>
  <c r="DB461" i="10" s="1"/>
  <c r="AF461" i="10"/>
  <c r="AN461" i="10"/>
  <c r="AH461" i="10"/>
  <c r="BE461" i="10"/>
  <c r="AT461" i="10" s="1"/>
  <c r="BE457" i="10"/>
  <c r="AT457" i="10" s="1"/>
  <c r="AX453" i="10"/>
  <c r="AQ453" i="10" s="1"/>
  <c r="BD448" i="10"/>
  <c r="AT448" i="10" s="1"/>
  <c r="BG448" i="10"/>
  <c r="AU448" i="10" s="1"/>
  <c r="BD446" i="10"/>
  <c r="AT446" i="10" s="1"/>
  <c r="BC446" i="10"/>
  <c r="AS446" i="10" s="1"/>
  <c r="Z445" i="10"/>
  <c r="N445" i="10" s="1"/>
  <c r="DB445" i="10" s="1"/>
  <c r="AF445" i="10"/>
  <c r="AN445" i="10"/>
  <c r="AH445" i="10"/>
  <c r="BE445" i="10"/>
  <c r="AT445" i="10" s="1"/>
  <c r="BE441" i="10"/>
  <c r="AT441" i="10" s="1"/>
  <c r="AX437" i="10"/>
  <c r="AQ437" i="10" s="1"/>
  <c r="BD432" i="10"/>
  <c r="AT432" i="10" s="1"/>
  <c r="BG432" i="10"/>
  <c r="AU432" i="10" s="1"/>
  <c r="BD430" i="10"/>
  <c r="AT430" i="10" s="1"/>
  <c r="BC430" i="10"/>
  <c r="AS430" i="10" s="1"/>
  <c r="Z429" i="10"/>
  <c r="N429" i="10" s="1"/>
  <c r="DB429" i="10" s="1"/>
  <c r="BE429" i="10"/>
  <c r="AT429" i="10" s="1"/>
  <c r="AW427" i="10"/>
  <c r="AP427" i="10" s="1"/>
  <c r="BB427" i="10"/>
  <c r="AS427" i="10" s="1"/>
  <c r="AN427" i="10"/>
  <c r="AB423" i="10"/>
  <c r="AA423" i="10" s="1"/>
  <c r="R423" i="10" s="1"/>
  <c r="DD423" i="10" s="1"/>
  <c r="AH421" i="10"/>
  <c r="AO420" i="10"/>
  <c r="Y420" i="10"/>
  <c r="J420" i="10" s="1"/>
  <c r="CZ420" i="10" s="1"/>
  <c r="AC418" i="10"/>
  <c r="AA418" i="10" s="1"/>
  <c r="R418" i="10" s="1"/>
  <c r="DD418" i="10" s="1"/>
  <c r="BE413" i="10"/>
  <c r="AT413" i="10" s="1"/>
  <c r="BD412" i="10"/>
  <c r="AT412" i="10" s="1"/>
  <c r="AV412" i="10"/>
  <c r="AP412" i="10" s="1"/>
  <c r="BA411" i="10"/>
  <c r="AR411" i="10" s="1"/>
  <c r="BD410" i="10"/>
  <c r="AT410" i="10" s="1"/>
  <c r="BD408" i="10"/>
  <c r="AT408" i="10" s="1"/>
  <c r="W408" i="10"/>
  <c r="AX407" i="10"/>
  <c r="AQ407" i="10" s="1"/>
  <c r="AO404" i="10"/>
  <c r="AN399" i="10"/>
  <c r="Z399" i="10"/>
  <c r="N399" i="10" s="1"/>
  <c r="DB399" i="10" s="1"/>
  <c r="AF399" i="10"/>
  <c r="BD398" i="10"/>
  <c r="AC398" i="10"/>
  <c r="AA398" i="10" s="1"/>
  <c r="R398" i="10" s="1"/>
  <c r="DD398" i="10" s="1"/>
  <c r="AJ397" i="10"/>
  <c r="Y392" i="10"/>
  <c r="J392" i="10" s="1"/>
  <c r="CZ392" i="10" s="1"/>
  <c r="AK392" i="10"/>
  <c r="AZ392" i="10"/>
  <c r="AR392" i="10" s="1"/>
  <c r="AY392" i="10"/>
  <c r="AQ392" i="10" s="1"/>
  <c r="AV390" i="10"/>
  <c r="AC390" i="10"/>
  <c r="AA390" i="10" s="1"/>
  <c r="R390" i="10" s="1"/>
  <c r="DD390" i="10" s="1"/>
  <c r="AX389" i="10"/>
  <c r="AN385" i="10"/>
  <c r="AC382" i="10"/>
  <c r="AA382" i="10" s="1"/>
  <c r="R382" i="10" s="1"/>
  <c r="DD382" i="10" s="1"/>
  <c r="AB381" i="10"/>
  <c r="AA381" i="10" s="1"/>
  <c r="R381" i="10" s="1"/>
  <c r="DD381" i="10" s="1"/>
  <c r="AX379" i="10"/>
  <c r="AB375" i="10"/>
  <c r="AH369" i="10"/>
  <c r="Z369" i="10"/>
  <c r="N369" i="10" s="1"/>
  <c r="AY358" i="10"/>
  <c r="AQ358" i="10" s="1"/>
  <c r="BC358" i="10"/>
  <c r="AS358" i="10" s="1"/>
  <c r="AC358" i="10"/>
  <c r="AA358" i="10" s="1"/>
  <c r="R358" i="10" s="1"/>
  <c r="BD358" i="10"/>
  <c r="AT358" i="10" s="1"/>
  <c r="AW355" i="10"/>
  <c r="AP355" i="10" s="1"/>
  <c r="AH355" i="10"/>
  <c r="AX355" i="10"/>
  <c r="AF355" i="10"/>
  <c r="BE355" i="10"/>
  <c r="AT355" i="10" s="1"/>
  <c r="AY354" i="10"/>
  <c r="AQ354" i="10" s="1"/>
  <c r="AW351" i="10"/>
  <c r="AP351" i="10" s="1"/>
  <c r="W351" i="10"/>
  <c r="BE347" i="10"/>
  <c r="AT347" i="10" s="1"/>
  <c r="AN345" i="10"/>
  <c r="BG334" i="10"/>
  <c r="AZ334" i="10"/>
  <c r="AF331" i="10"/>
  <c r="AH327" i="10"/>
  <c r="AF323" i="10"/>
  <c r="Z323" i="10"/>
  <c r="N323" i="10" s="1"/>
  <c r="AF317" i="10"/>
  <c r="AB317" i="10"/>
  <c r="AA317" i="10" s="1"/>
  <c r="R317" i="10" s="1"/>
  <c r="AW315" i="10"/>
  <c r="AP315" i="10" s="1"/>
  <c r="Z311" i="10"/>
  <c r="N311" i="10" s="1"/>
  <c r="AJ311" i="10"/>
  <c r="BE311" i="10"/>
  <c r="AT311" i="10" s="1"/>
  <c r="AH311" i="10"/>
  <c r="AB309" i="10"/>
  <c r="BA309" i="10"/>
  <c r="AR309" i="10" s="1"/>
  <c r="AJ309" i="10"/>
  <c r="AN309" i="10"/>
  <c r="AJ305" i="10"/>
  <c r="AN305" i="10"/>
  <c r="BA305" i="10"/>
  <c r="AR305" i="10" s="1"/>
  <c r="BD304" i="10"/>
  <c r="AV304" i="10"/>
  <c r="BE303" i="10"/>
  <c r="AT303" i="10" s="1"/>
  <c r="AW287" i="10"/>
  <c r="AP287" i="10" s="1"/>
  <c r="AB285" i="10"/>
  <c r="AV276" i="10"/>
  <c r="AZ250" i="10"/>
  <c r="AX231" i="10"/>
  <c r="AB221" i="10"/>
  <c r="AV196" i="10"/>
  <c r="BD196" i="10"/>
  <c r="BD184" i="10"/>
  <c r="AV184" i="10"/>
  <c r="AX183" i="10"/>
  <c r="AW151" i="10"/>
  <c r="AX151" i="10"/>
  <c r="AZ118" i="10"/>
  <c r="AX111" i="10"/>
  <c r="E895" i="1"/>
  <c r="BF885" i="1"/>
  <c r="AB885" i="1"/>
  <c r="BA885" i="1"/>
  <c r="AR885" i="1" s="1"/>
  <c r="BB885" i="1"/>
  <c r="AW885" i="1"/>
  <c r="AP885" i="1" s="1"/>
  <c r="P885" i="1"/>
  <c r="F885" i="1"/>
  <c r="AX885" i="1"/>
  <c r="L885" i="1"/>
  <c r="S885" i="1"/>
  <c r="CY885" i="1"/>
  <c r="AY882" i="1"/>
  <c r="AQ882" i="1" s="1"/>
  <c r="AZ882" i="1"/>
  <c r="AR882" i="1" s="1"/>
  <c r="AJ829" i="1"/>
  <c r="AN829" i="1"/>
  <c r="Z829" i="1"/>
  <c r="N829" i="1" s="1"/>
  <c r="AF829" i="1"/>
  <c r="AJ801" i="1"/>
  <c r="AN801" i="1"/>
  <c r="Z801" i="1"/>
  <c r="N801" i="1" s="1"/>
  <c r="AF801" i="1"/>
  <c r="AJ769" i="1"/>
  <c r="AN769" i="1"/>
  <c r="Z769" i="1"/>
  <c r="N769" i="1" s="1"/>
  <c r="AF769" i="1"/>
  <c r="BD718" i="1"/>
  <c r="BG718" i="1"/>
  <c r="AU718" i="1" s="1"/>
  <c r="AV718" i="1"/>
  <c r="AY718" i="1"/>
  <c r="AQ718" i="1" s="1"/>
  <c r="L718" i="1"/>
  <c r="F718" i="1"/>
  <c r="S718" i="1"/>
  <c r="CY718" i="1"/>
  <c r="AZ718" i="1"/>
  <c r="P718" i="1"/>
  <c r="AZ206" i="10"/>
  <c r="BD204" i="10"/>
  <c r="BD172" i="10"/>
  <c r="AV172" i="10"/>
  <c r="AB169" i="10"/>
  <c r="BG166" i="10"/>
  <c r="BD160" i="10"/>
  <c r="AB157" i="10"/>
  <c r="AX147" i="10"/>
  <c r="BF997" i="1"/>
  <c r="AU997" i="1" s="1"/>
  <c r="AB997" i="1"/>
  <c r="AA997" i="1" s="1"/>
  <c r="R997" i="1" s="1"/>
  <c r="BA997" i="1"/>
  <c r="AR997" i="1" s="1"/>
  <c r="BB997" i="1"/>
  <c r="AS997" i="1" s="1"/>
  <c r="AW997" i="1"/>
  <c r="AP997" i="1" s="1"/>
  <c r="P997" i="1"/>
  <c r="F997" i="1"/>
  <c r="AX997" i="1"/>
  <c r="AQ997" i="1" s="1"/>
  <c r="L997" i="1"/>
  <c r="BE991" i="1"/>
  <c r="AT991" i="1" s="1"/>
  <c r="E975" i="1"/>
  <c r="BF965" i="1"/>
  <c r="AU965" i="1" s="1"/>
  <c r="AB965" i="1"/>
  <c r="AA965" i="1" s="1"/>
  <c r="R965" i="1" s="1"/>
  <c r="BA965" i="1"/>
  <c r="AR965" i="1" s="1"/>
  <c r="BB965" i="1"/>
  <c r="AS965" i="1" s="1"/>
  <c r="AW965" i="1"/>
  <c r="AP965" i="1" s="1"/>
  <c r="P965" i="1"/>
  <c r="F965" i="1"/>
  <c r="AX965" i="1"/>
  <c r="AQ965" i="1" s="1"/>
  <c r="L965" i="1"/>
  <c r="E943" i="1"/>
  <c r="AW943" i="1" s="1"/>
  <c r="AP943" i="1" s="1"/>
  <c r="BF933" i="1"/>
  <c r="AB933" i="1"/>
  <c r="BA933" i="1"/>
  <c r="AR933" i="1" s="1"/>
  <c r="BB933" i="1"/>
  <c r="AW933" i="1"/>
  <c r="AP933" i="1" s="1"/>
  <c r="P933" i="1"/>
  <c r="F933" i="1"/>
  <c r="AX933" i="1"/>
  <c r="L933" i="1"/>
  <c r="BE927" i="1"/>
  <c r="AT927" i="1" s="1"/>
  <c r="E911" i="1"/>
  <c r="BE911" i="1" s="1"/>
  <c r="AT911" i="1" s="1"/>
  <c r="BF901" i="1"/>
  <c r="AB901" i="1"/>
  <c r="BA901" i="1"/>
  <c r="AR901" i="1" s="1"/>
  <c r="BB901" i="1"/>
  <c r="AW901" i="1"/>
  <c r="AP901" i="1" s="1"/>
  <c r="P901" i="1"/>
  <c r="F901" i="1"/>
  <c r="AX901" i="1"/>
  <c r="L901" i="1"/>
  <c r="AY898" i="1"/>
  <c r="AQ898" i="1" s="1"/>
  <c r="AZ898" i="1"/>
  <c r="E879" i="1"/>
  <c r="BF869" i="1"/>
  <c r="AU869" i="1" s="1"/>
  <c r="AB869" i="1"/>
  <c r="AA869" i="1" s="1"/>
  <c r="R869" i="1" s="1"/>
  <c r="BA869" i="1"/>
  <c r="AR869" i="1" s="1"/>
  <c r="BB869" i="1"/>
  <c r="AS869" i="1" s="1"/>
  <c r="AW869" i="1"/>
  <c r="AP869" i="1" s="1"/>
  <c r="P869" i="1"/>
  <c r="F869" i="1"/>
  <c r="AX869" i="1"/>
  <c r="AQ869" i="1" s="1"/>
  <c r="L869" i="1"/>
  <c r="AY866" i="1"/>
  <c r="AQ866" i="1" s="1"/>
  <c r="AZ866" i="1"/>
  <c r="AR866" i="1" s="1"/>
  <c r="E847" i="1"/>
  <c r="AZ834" i="1"/>
  <c r="AR834" i="1" s="1"/>
  <c r="AV834" i="1"/>
  <c r="AP834" i="1" s="1"/>
  <c r="BG834" i="1"/>
  <c r="AU834" i="1" s="1"/>
  <c r="AY834" i="1"/>
  <c r="AQ834" i="1" s="1"/>
  <c r="BD834" i="1"/>
  <c r="AT834" i="1" s="1"/>
  <c r="L834" i="1"/>
  <c r="CY834" i="1"/>
  <c r="P834" i="1"/>
  <c r="S834" i="1"/>
  <c r="F834" i="1"/>
  <c r="AJ813" i="1"/>
  <c r="AN813" i="1"/>
  <c r="Z813" i="1"/>
  <c r="N813" i="1" s="1"/>
  <c r="AF813" i="1"/>
  <c r="AJ785" i="1"/>
  <c r="AN785" i="1"/>
  <c r="Z785" i="1"/>
  <c r="N785" i="1" s="1"/>
  <c r="AF785" i="1"/>
  <c r="BD750" i="1"/>
  <c r="AT750" i="1" s="1"/>
  <c r="BG750" i="1"/>
  <c r="AU750" i="1" s="1"/>
  <c r="AV750" i="1"/>
  <c r="AP750" i="1" s="1"/>
  <c r="AY750" i="1"/>
  <c r="AQ750" i="1" s="1"/>
  <c r="F750" i="1"/>
  <c r="S750" i="1"/>
  <c r="CY750" i="1"/>
  <c r="L750" i="1"/>
  <c r="P750" i="1"/>
  <c r="AZ750" i="1"/>
  <c r="AR750" i="1" s="1"/>
  <c r="AZ680" i="1"/>
  <c r="AR680" i="1" s="1"/>
  <c r="AV680" i="1"/>
  <c r="AP680" i="1" s="1"/>
  <c r="BD680" i="1"/>
  <c r="AT680" i="1" s="1"/>
  <c r="AN639" i="1"/>
  <c r="Z639" i="1"/>
  <c r="N639" i="1" s="1"/>
  <c r="AF639" i="1"/>
  <c r="AJ639" i="1"/>
  <c r="E636" i="1"/>
  <c r="E617" i="1"/>
  <c r="BG600" i="1"/>
  <c r="AU600" i="1" s="1"/>
  <c r="AY600" i="1"/>
  <c r="AQ600" i="1" s="1"/>
  <c r="AH461" i="1"/>
  <c r="AF461" i="1"/>
  <c r="Z461" i="1"/>
  <c r="N461" i="1" s="1"/>
  <c r="AD461" i="1"/>
  <c r="AN461" i="1"/>
  <c r="AJ461" i="1"/>
  <c r="AL461" i="1"/>
  <c r="W438" i="1"/>
  <c r="BA438" i="1"/>
  <c r="AR438" i="1" s="1"/>
  <c r="AJ418" i="1"/>
  <c r="AF418" i="1"/>
  <c r="AN418" i="1"/>
  <c r="AV506" i="10"/>
  <c r="AP506" i="10" s="1"/>
  <c r="AV498" i="10"/>
  <c r="AP498" i="10" s="1"/>
  <c r="AV490" i="10"/>
  <c r="AP490" i="10" s="1"/>
  <c r="AV482" i="10"/>
  <c r="AP482" i="10" s="1"/>
  <c r="AV474" i="10"/>
  <c r="AP474" i="10" s="1"/>
  <c r="AV466" i="10"/>
  <c r="AP466" i="10" s="1"/>
  <c r="AV458" i="10"/>
  <c r="AP458" i="10" s="1"/>
  <c r="AV450" i="10"/>
  <c r="AP450" i="10" s="1"/>
  <c r="AV442" i="10"/>
  <c r="AP442" i="10" s="1"/>
  <c r="AV434" i="10"/>
  <c r="AP434" i="10" s="1"/>
  <c r="Y424" i="10"/>
  <c r="J424" i="10" s="1"/>
  <c r="CZ424" i="10" s="1"/>
  <c r="AK424" i="10"/>
  <c r="AZ424" i="10"/>
  <c r="AR424" i="10" s="1"/>
  <c r="AV422" i="10"/>
  <c r="AP422" i="10" s="1"/>
  <c r="AW411" i="10"/>
  <c r="AP411" i="10" s="1"/>
  <c r="AJ411" i="10"/>
  <c r="BB411" i="10"/>
  <c r="AS411" i="10" s="1"/>
  <c r="BC410" i="10"/>
  <c r="AS410" i="10" s="1"/>
  <c r="AD405" i="10"/>
  <c r="BE405" i="10"/>
  <c r="AT405" i="10" s="1"/>
  <c r="W403" i="10"/>
  <c r="AB401" i="10"/>
  <c r="AA401" i="10" s="1"/>
  <c r="R401" i="10" s="1"/>
  <c r="DD401" i="10" s="1"/>
  <c r="AX401" i="10"/>
  <c r="AQ401" i="10" s="1"/>
  <c r="AV400" i="10"/>
  <c r="AP400" i="10" s="1"/>
  <c r="BG400" i="10"/>
  <c r="AU400" i="10" s="1"/>
  <c r="AW397" i="10"/>
  <c r="AP397" i="10" s="1"/>
  <c r="BF393" i="10"/>
  <c r="AC386" i="10"/>
  <c r="AA386" i="10" s="1"/>
  <c r="R386" i="10" s="1"/>
  <c r="DD386" i="10" s="1"/>
  <c r="AW383" i="10"/>
  <c r="AP383" i="10" s="1"/>
  <c r="BD382" i="10"/>
  <c r="AT382" i="10" s="1"/>
  <c r="BD380" i="10"/>
  <c r="AB369" i="10"/>
  <c r="AA369" i="10" s="1"/>
  <c r="R369" i="10" s="1"/>
  <c r="BF369" i="10"/>
  <c r="AU369" i="10" s="1"/>
  <c r="AY368" i="10"/>
  <c r="AQ368" i="10" s="1"/>
  <c r="AW363" i="10"/>
  <c r="AP363" i="10" s="1"/>
  <c r="Z363" i="10"/>
  <c r="N363" i="10" s="1"/>
  <c r="AF363" i="10"/>
  <c r="Y360" i="10"/>
  <c r="J360" i="10" s="1"/>
  <c r="AZ360" i="10"/>
  <c r="AB359" i="10"/>
  <c r="BA359" i="10"/>
  <c r="AR359" i="10" s="1"/>
  <c r="BG350" i="10"/>
  <c r="AU350" i="10" s="1"/>
  <c r="AB341" i="10"/>
  <c r="BA341" i="10"/>
  <c r="AR341" i="10" s="1"/>
  <c r="BD336" i="10"/>
  <c r="AV336" i="10"/>
  <c r="AD331" i="10"/>
  <c r="AL331" i="10"/>
  <c r="AW323" i="10"/>
  <c r="AP323" i="10" s="1"/>
  <c r="AH323" i="10"/>
  <c r="AX323" i="10"/>
  <c r="AJ321" i="10"/>
  <c r="AN321" i="10"/>
  <c r="AC312" i="10"/>
  <c r="AA312" i="10" s="1"/>
  <c r="R312" i="10" s="1"/>
  <c r="AB277" i="10"/>
  <c r="AZ266" i="10"/>
  <c r="AB213" i="10"/>
  <c r="BD180" i="10"/>
  <c r="AB177" i="10"/>
  <c r="AX171" i="10"/>
  <c r="AZ114" i="10"/>
  <c r="CY997" i="1"/>
  <c r="CY965" i="1"/>
  <c r="CY933" i="1"/>
  <c r="CY901" i="1"/>
  <c r="CY869" i="1"/>
  <c r="AV1008" i="1"/>
  <c r="AP1008" i="1" s="1"/>
  <c r="AZ1008" i="1"/>
  <c r="AR1008" i="1" s="1"/>
  <c r="BD1008" i="1"/>
  <c r="AT1008" i="1" s="1"/>
  <c r="AV976" i="1"/>
  <c r="AP976" i="1" s="1"/>
  <c r="BC976" i="1"/>
  <c r="AS976" i="1" s="1"/>
  <c r="BD976" i="1"/>
  <c r="AT976" i="1" s="1"/>
  <c r="AV944" i="1"/>
  <c r="AP944" i="1" s="1"/>
  <c r="BC944" i="1"/>
  <c r="AS944" i="1" s="1"/>
  <c r="BD944" i="1"/>
  <c r="AT944" i="1" s="1"/>
  <c r="AV912" i="1"/>
  <c r="AP912" i="1" s="1"/>
  <c r="BC912" i="1"/>
  <c r="AS912" i="1" s="1"/>
  <c r="BD912" i="1"/>
  <c r="AT912" i="1" s="1"/>
  <c r="BF903" i="1"/>
  <c r="AU903" i="1" s="1"/>
  <c r="BE903" i="1"/>
  <c r="AT903" i="1" s="1"/>
  <c r="AV880" i="1"/>
  <c r="AP880" i="1" s="1"/>
  <c r="BC880" i="1"/>
  <c r="AS880" i="1" s="1"/>
  <c r="BD880" i="1"/>
  <c r="AT880" i="1" s="1"/>
  <c r="BF871" i="1"/>
  <c r="AU871" i="1" s="1"/>
  <c r="BE871" i="1"/>
  <c r="AT871" i="1" s="1"/>
  <c r="AV848" i="1"/>
  <c r="AP848" i="1" s="1"/>
  <c r="BC848" i="1"/>
  <c r="AS848" i="1" s="1"/>
  <c r="BD848" i="1"/>
  <c r="AT848" i="1" s="1"/>
  <c r="BD734" i="1"/>
  <c r="AT734" i="1" s="1"/>
  <c r="BG734" i="1"/>
  <c r="AU734" i="1" s="1"/>
  <c r="AV734" i="1"/>
  <c r="AP734" i="1" s="1"/>
  <c r="AY734" i="1"/>
  <c r="AQ734" i="1" s="1"/>
  <c r="L734" i="1"/>
  <c r="F734" i="1"/>
  <c r="S734" i="1"/>
  <c r="CY734" i="1"/>
  <c r="P734" i="1"/>
  <c r="AZ734" i="1"/>
  <c r="AR734" i="1" s="1"/>
  <c r="E1011" i="1"/>
  <c r="BA1011" i="1" s="1"/>
  <c r="AR1011" i="1" s="1"/>
  <c r="AV992" i="1"/>
  <c r="AP992" i="1" s="1"/>
  <c r="BC992" i="1"/>
  <c r="AS992" i="1" s="1"/>
  <c r="BD992" i="1"/>
  <c r="AT992" i="1" s="1"/>
  <c r="AV960" i="1"/>
  <c r="AP960" i="1" s="1"/>
  <c r="BC960" i="1"/>
  <c r="AS960" i="1" s="1"/>
  <c r="BD960" i="1"/>
  <c r="AT960" i="1" s="1"/>
  <c r="AV928" i="1"/>
  <c r="AP928" i="1" s="1"/>
  <c r="BC928" i="1"/>
  <c r="AS928" i="1" s="1"/>
  <c r="BD928" i="1"/>
  <c r="AT928" i="1" s="1"/>
  <c r="AV896" i="1"/>
  <c r="AP896" i="1" s="1"/>
  <c r="BC896" i="1"/>
  <c r="AS896" i="1" s="1"/>
  <c r="BD896" i="1"/>
  <c r="AT896" i="1" s="1"/>
  <c r="BF887" i="1"/>
  <c r="AU887" i="1" s="1"/>
  <c r="BE887" i="1"/>
  <c r="AT887" i="1" s="1"/>
  <c r="AV864" i="1"/>
  <c r="AP864" i="1" s="1"/>
  <c r="BC864" i="1"/>
  <c r="AS864" i="1" s="1"/>
  <c r="BD864" i="1"/>
  <c r="AT864" i="1" s="1"/>
  <c r="BF855" i="1"/>
  <c r="AU855" i="1" s="1"/>
  <c r="BE855" i="1"/>
  <c r="AT855" i="1" s="1"/>
  <c r="BB833" i="1"/>
  <c r="AS833" i="1" s="1"/>
  <c r="AB833" i="1"/>
  <c r="AA833" i="1" s="1"/>
  <c r="R833" i="1" s="1"/>
  <c r="AX833" i="1"/>
  <c r="AQ833" i="1" s="1"/>
  <c r="E831" i="1"/>
  <c r="BD702" i="1"/>
  <c r="AT702" i="1" s="1"/>
  <c r="BG702" i="1"/>
  <c r="AU702" i="1" s="1"/>
  <c r="AV702" i="1"/>
  <c r="AP702" i="1" s="1"/>
  <c r="AY702" i="1"/>
  <c r="AQ702" i="1" s="1"/>
  <c r="L702" i="1"/>
  <c r="P702" i="1"/>
  <c r="F702" i="1"/>
  <c r="S702" i="1"/>
  <c r="CY702" i="1"/>
  <c r="AZ702" i="1"/>
  <c r="AR702" i="1" s="1"/>
  <c r="BC582" i="1"/>
  <c r="AS582" i="1" s="1"/>
  <c r="BD582" i="1"/>
  <c r="AT582" i="1" s="1"/>
  <c r="AC582" i="1"/>
  <c r="AA582" i="1" s="1"/>
  <c r="R582" i="1" s="1"/>
  <c r="S582" i="1"/>
  <c r="F582" i="1"/>
  <c r="AV582" i="1"/>
  <c r="AP582" i="1" s="1"/>
  <c r="L582" i="1"/>
  <c r="CY582" i="1"/>
  <c r="P582" i="1"/>
  <c r="BA575" i="1"/>
  <c r="AR575" i="1" s="1"/>
  <c r="BF575" i="1"/>
  <c r="AW575" i="1"/>
  <c r="AP575" i="1" s="1"/>
  <c r="BE295" i="10"/>
  <c r="AT295" i="10" s="1"/>
  <c r="AJ295" i="10"/>
  <c r="AV288" i="10"/>
  <c r="AV256" i="10"/>
  <c r="AV204" i="10"/>
  <c r="BD200" i="10"/>
  <c r="AV200" i="10"/>
  <c r="AC176" i="10"/>
  <c r="AX123" i="10"/>
  <c r="AX55" i="10"/>
  <c r="W1013" i="1"/>
  <c r="AW1013" i="1"/>
  <c r="AP1013" i="1" s="1"/>
  <c r="Z1007" i="1"/>
  <c r="N1007" i="1" s="1"/>
  <c r="BF1001" i="1"/>
  <c r="AU1001" i="1" s="1"/>
  <c r="AB1001" i="1"/>
  <c r="AA1001" i="1" s="1"/>
  <c r="R1001" i="1" s="1"/>
  <c r="BA1001" i="1"/>
  <c r="AR1001" i="1" s="1"/>
  <c r="BB1001" i="1"/>
  <c r="AS1001" i="1" s="1"/>
  <c r="AW1001" i="1"/>
  <c r="AP1001" i="1" s="1"/>
  <c r="F1001" i="1"/>
  <c r="Z999" i="1"/>
  <c r="N999" i="1" s="1"/>
  <c r="AV996" i="1"/>
  <c r="AP996" i="1" s="1"/>
  <c r="BC996" i="1"/>
  <c r="AS996" i="1" s="1"/>
  <c r="AD995" i="1"/>
  <c r="AN995" i="1"/>
  <c r="BF985" i="1"/>
  <c r="AU985" i="1" s="1"/>
  <c r="AB985" i="1"/>
  <c r="AA985" i="1" s="1"/>
  <c r="R985" i="1" s="1"/>
  <c r="BA985" i="1"/>
  <c r="AR985" i="1" s="1"/>
  <c r="BB985" i="1"/>
  <c r="AS985" i="1" s="1"/>
  <c r="AW985" i="1"/>
  <c r="AP985" i="1" s="1"/>
  <c r="F985" i="1"/>
  <c r="Z983" i="1"/>
  <c r="N983" i="1" s="1"/>
  <c r="AV980" i="1"/>
  <c r="AP980" i="1" s="1"/>
  <c r="BC980" i="1"/>
  <c r="AS980" i="1" s="1"/>
  <c r="AD979" i="1"/>
  <c r="AN979" i="1"/>
  <c r="Y978" i="1"/>
  <c r="J978" i="1" s="1"/>
  <c r="BF969" i="1"/>
  <c r="AU969" i="1" s="1"/>
  <c r="AB969" i="1"/>
  <c r="AA969" i="1" s="1"/>
  <c r="R969" i="1" s="1"/>
  <c r="BA969" i="1"/>
  <c r="AR969" i="1" s="1"/>
  <c r="BB969" i="1"/>
  <c r="AS969" i="1" s="1"/>
  <c r="AW969" i="1"/>
  <c r="AP969" i="1" s="1"/>
  <c r="F969" i="1"/>
  <c r="Z967" i="1"/>
  <c r="N967" i="1" s="1"/>
  <c r="AV964" i="1"/>
  <c r="AP964" i="1" s="1"/>
  <c r="BC964" i="1"/>
  <c r="AS964" i="1" s="1"/>
  <c r="Y962" i="1"/>
  <c r="J962" i="1" s="1"/>
  <c r="BF953" i="1"/>
  <c r="AU953" i="1" s="1"/>
  <c r="AB953" i="1"/>
  <c r="AA953" i="1" s="1"/>
  <c r="R953" i="1" s="1"/>
  <c r="BA953" i="1"/>
  <c r="AR953" i="1" s="1"/>
  <c r="BB953" i="1"/>
  <c r="AS953" i="1" s="1"/>
  <c r="AW953" i="1"/>
  <c r="AP953" i="1" s="1"/>
  <c r="F953" i="1"/>
  <c r="Z951" i="1"/>
  <c r="N951" i="1" s="1"/>
  <c r="AV948" i="1"/>
  <c r="AP948" i="1" s="1"/>
  <c r="BC948" i="1"/>
  <c r="AS948" i="1" s="1"/>
  <c r="AD947" i="1"/>
  <c r="AN947" i="1"/>
  <c r="BF937" i="1"/>
  <c r="AU937" i="1" s="1"/>
  <c r="AB937" i="1"/>
  <c r="AA937" i="1" s="1"/>
  <c r="R937" i="1" s="1"/>
  <c r="BA937" i="1"/>
  <c r="AR937" i="1" s="1"/>
  <c r="BB937" i="1"/>
  <c r="AS937" i="1" s="1"/>
  <c r="AW937" i="1"/>
  <c r="AP937" i="1" s="1"/>
  <c r="F937" i="1"/>
  <c r="Z935" i="1"/>
  <c r="N935" i="1" s="1"/>
  <c r="AV932" i="1"/>
  <c r="AP932" i="1" s="1"/>
  <c r="BC932" i="1"/>
  <c r="AS932" i="1" s="1"/>
  <c r="AD931" i="1"/>
  <c r="AN931" i="1"/>
  <c r="BF921" i="1"/>
  <c r="AU921" i="1" s="1"/>
  <c r="AB921" i="1"/>
  <c r="AA921" i="1" s="1"/>
  <c r="R921" i="1" s="1"/>
  <c r="BA921" i="1"/>
  <c r="AR921" i="1" s="1"/>
  <c r="BB921" i="1"/>
  <c r="AS921" i="1" s="1"/>
  <c r="AW921" i="1"/>
  <c r="AP921" i="1" s="1"/>
  <c r="F921" i="1"/>
  <c r="Z919" i="1"/>
  <c r="N919" i="1" s="1"/>
  <c r="AV916" i="1"/>
  <c r="AP916" i="1" s="1"/>
  <c r="BC916" i="1"/>
  <c r="AS916" i="1" s="1"/>
  <c r="Y914" i="1"/>
  <c r="J914" i="1" s="1"/>
  <c r="BF905" i="1"/>
  <c r="AU905" i="1" s="1"/>
  <c r="AB905" i="1"/>
  <c r="AA905" i="1" s="1"/>
  <c r="R905" i="1" s="1"/>
  <c r="BA905" i="1"/>
  <c r="AR905" i="1" s="1"/>
  <c r="BB905" i="1"/>
  <c r="AS905" i="1" s="1"/>
  <c r="AW905" i="1"/>
  <c r="AP905" i="1" s="1"/>
  <c r="F905" i="1"/>
  <c r="AY902" i="1"/>
  <c r="AQ902" i="1" s="1"/>
  <c r="AZ902" i="1"/>
  <c r="AV900" i="1"/>
  <c r="AP900" i="1" s="1"/>
  <c r="BC900" i="1"/>
  <c r="AS900" i="1" s="1"/>
  <c r="AL899" i="1"/>
  <c r="AD899" i="1"/>
  <c r="AN899" i="1"/>
  <c r="Y898" i="1"/>
  <c r="J898" i="1" s="1"/>
  <c r="BF889" i="1"/>
  <c r="AU889" i="1" s="1"/>
  <c r="AB889" i="1"/>
  <c r="AA889" i="1" s="1"/>
  <c r="R889" i="1" s="1"/>
  <c r="BA889" i="1"/>
  <c r="AR889" i="1" s="1"/>
  <c r="BB889" i="1"/>
  <c r="AS889" i="1" s="1"/>
  <c r="AW889" i="1"/>
  <c r="AP889" i="1" s="1"/>
  <c r="F889" i="1"/>
  <c r="Z887" i="1"/>
  <c r="N887" i="1" s="1"/>
  <c r="AY886" i="1"/>
  <c r="AQ886" i="1" s="1"/>
  <c r="AZ886" i="1"/>
  <c r="AR886" i="1" s="1"/>
  <c r="AV884" i="1"/>
  <c r="AP884" i="1" s="1"/>
  <c r="BC884" i="1"/>
  <c r="AS884" i="1" s="1"/>
  <c r="AL883" i="1"/>
  <c r="AD883" i="1"/>
  <c r="AN883" i="1"/>
  <c r="Y882" i="1"/>
  <c r="J882" i="1" s="1"/>
  <c r="BF873" i="1"/>
  <c r="AU873" i="1" s="1"/>
  <c r="AB873" i="1"/>
  <c r="AA873" i="1" s="1"/>
  <c r="R873" i="1" s="1"/>
  <c r="BA873" i="1"/>
  <c r="AR873" i="1" s="1"/>
  <c r="BB873" i="1"/>
  <c r="AS873" i="1" s="1"/>
  <c r="AW873" i="1"/>
  <c r="AP873" i="1" s="1"/>
  <c r="F873" i="1"/>
  <c r="Z871" i="1"/>
  <c r="N871" i="1" s="1"/>
  <c r="AY870" i="1"/>
  <c r="AQ870" i="1" s="1"/>
  <c r="AZ870" i="1"/>
  <c r="AV868" i="1"/>
  <c r="AP868" i="1" s="1"/>
  <c r="BC868" i="1"/>
  <c r="AS868" i="1" s="1"/>
  <c r="BF857" i="1"/>
  <c r="AU857" i="1" s="1"/>
  <c r="AB857" i="1"/>
  <c r="AA857" i="1" s="1"/>
  <c r="R857" i="1" s="1"/>
  <c r="BA857" i="1"/>
  <c r="AR857" i="1" s="1"/>
  <c r="BB857" i="1"/>
  <c r="AS857" i="1" s="1"/>
  <c r="AW857" i="1"/>
  <c r="AP857" i="1" s="1"/>
  <c r="F857" i="1"/>
  <c r="AY854" i="1"/>
  <c r="AQ854" i="1" s="1"/>
  <c r="AZ854" i="1"/>
  <c r="AR854" i="1" s="1"/>
  <c r="AV852" i="1"/>
  <c r="AP852" i="1" s="1"/>
  <c r="BC852" i="1"/>
  <c r="AS852" i="1" s="1"/>
  <c r="AY842" i="1"/>
  <c r="AQ842" i="1" s="1"/>
  <c r="W834" i="1"/>
  <c r="Y834" i="1" s="1"/>
  <c r="J834" i="1" s="1"/>
  <c r="AJ825" i="1"/>
  <c r="AN825" i="1"/>
  <c r="Z825" i="1"/>
  <c r="N825" i="1" s="1"/>
  <c r="AJ789" i="1"/>
  <c r="AN789" i="1"/>
  <c r="Z789" i="1"/>
  <c r="N789" i="1" s="1"/>
  <c r="AJ773" i="1"/>
  <c r="BD752" i="1"/>
  <c r="BC752" i="1"/>
  <c r="AS752" i="1" s="1"/>
  <c r="AC752" i="1"/>
  <c r="AA752" i="1" s="1"/>
  <c r="R752" i="1" s="1"/>
  <c r="AV752" i="1"/>
  <c r="P752" i="1"/>
  <c r="BD736" i="1"/>
  <c r="AT736" i="1" s="1"/>
  <c r="BC736" i="1"/>
  <c r="AS736" i="1" s="1"/>
  <c r="AC736" i="1"/>
  <c r="AA736" i="1" s="1"/>
  <c r="R736" i="1" s="1"/>
  <c r="F736" i="1"/>
  <c r="AV736" i="1"/>
  <c r="AP736" i="1" s="1"/>
  <c r="P736" i="1"/>
  <c r="BD720" i="1"/>
  <c r="AT720" i="1" s="1"/>
  <c r="BC720" i="1"/>
  <c r="AS720" i="1" s="1"/>
  <c r="AC720" i="1"/>
  <c r="AA720" i="1" s="1"/>
  <c r="R720" i="1" s="1"/>
  <c r="F720" i="1"/>
  <c r="AV720" i="1"/>
  <c r="AP720" i="1" s="1"/>
  <c r="P720" i="1"/>
  <c r="BD704" i="1"/>
  <c r="AT704" i="1" s="1"/>
  <c r="BC704" i="1"/>
  <c r="AS704" i="1" s="1"/>
  <c r="AC704" i="1"/>
  <c r="AA704" i="1" s="1"/>
  <c r="R704" i="1" s="1"/>
  <c r="F704" i="1"/>
  <c r="L704" i="1"/>
  <c r="AV704" i="1"/>
  <c r="AP704" i="1" s="1"/>
  <c r="P704" i="1"/>
  <c r="W641" i="1"/>
  <c r="AW641" i="1"/>
  <c r="AP641" i="1" s="1"/>
  <c r="AN623" i="1"/>
  <c r="Z623" i="1"/>
  <c r="N623" i="1" s="1"/>
  <c r="AF623" i="1"/>
  <c r="AJ623" i="1"/>
  <c r="BC618" i="1"/>
  <c r="AS618" i="1" s="1"/>
  <c r="BD618" i="1"/>
  <c r="AT618" i="1" s="1"/>
  <c r="AC618" i="1"/>
  <c r="AA618" i="1" s="1"/>
  <c r="R618" i="1" s="1"/>
  <c r="F618" i="1"/>
  <c r="L618" i="1"/>
  <c r="AV618" i="1"/>
  <c r="AP618" i="1" s="1"/>
  <c r="P618" i="1"/>
  <c r="CY618" i="1"/>
  <c r="AB593" i="1"/>
  <c r="AA593" i="1" s="1"/>
  <c r="R593" i="1" s="1"/>
  <c r="AX593" i="1"/>
  <c r="AQ593" i="1" s="1"/>
  <c r="BF593" i="1"/>
  <c r="AU593" i="1" s="1"/>
  <c r="AG592" i="1"/>
  <c r="Y592" i="1"/>
  <c r="J592" i="1" s="1"/>
  <c r="AO592" i="1"/>
  <c r="AE592" i="1"/>
  <c r="AK592" i="1"/>
  <c r="AF591" i="1"/>
  <c r="Z591" i="1"/>
  <c r="N591" i="1" s="1"/>
  <c r="AJ591" i="1"/>
  <c r="AJ577" i="1"/>
  <c r="AN577" i="1"/>
  <c r="AF577" i="1"/>
  <c r="AN571" i="1"/>
  <c r="BC534" i="1"/>
  <c r="AS534" i="1" s="1"/>
  <c r="AC534" i="1"/>
  <c r="AA534" i="1" s="1"/>
  <c r="R534" i="1" s="1"/>
  <c r="BD534" i="1"/>
  <c r="AT534" i="1" s="1"/>
  <c r="AV534" i="1"/>
  <c r="AP534" i="1" s="1"/>
  <c r="S534" i="1"/>
  <c r="F534" i="1"/>
  <c r="L534" i="1"/>
  <c r="CY534" i="1"/>
  <c r="AX529" i="1"/>
  <c r="AQ529" i="1" s="1"/>
  <c r="AB529" i="1"/>
  <c r="AA529" i="1" s="1"/>
  <c r="R529" i="1" s="1"/>
  <c r="BC494" i="1"/>
  <c r="AS494" i="1" s="1"/>
  <c r="BD494" i="1"/>
  <c r="AT494" i="1" s="1"/>
  <c r="BB81" i="10"/>
  <c r="AF1009" i="1"/>
  <c r="Z1009" i="1"/>
  <c r="N1009" i="1" s="1"/>
  <c r="AH1009" i="1"/>
  <c r="AL1009" i="1"/>
  <c r="BF1005" i="1"/>
  <c r="AU1005" i="1" s="1"/>
  <c r="AB1005" i="1"/>
  <c r="AA1005" i="1" s="1"/>
  <c r="R1005" i="1" s="1"/>
  <c r="BA1005" i="1"/>
  <c r="AR1005" i="1" s="1"/>
  <c r="BB1005" i="1"/>
  <c r="AS1005" i="1" s="1"/>
  <c r="AW1005" i="1"/>
  <c r="AP1005" i="1" s="1"/>
  <c r="P1005" i="1"/>
  <c r="AV1000" i="1"/>
  <c r="AP1000" i="1" s="1"/>
  <c r="BC1000" i="1"/>
  <c r="AS1000" i="1" s="1"/>
  <c r="AD999" i="1"/>
  <c r="AN999" i="1"/>
  <c r="BF989" i="1"/>
  <c r="AU989" i="1" s="1"/>
  <c r="AB989" i="1"/>
  <c r="AA989" i="1" s="1"/>
  <c r="R989" i="1" s="1"/>
  <c r="BA989" i="1"/>
  <c r="AR989" i="1" s="1"/>
  <c r="BB989" i="1"/>
  <c r="AS989" i="1" s="1"/>
  <c r="AW989" i="1"/>
  <c r="AP989" i="1" s="1"/>
  <c r="P989" i="1"/>
  <c r="AV984" i="1"/>
  <c r="AP984" i="1" s="1"/>
  <c r="BC984" i="1"/>
  <c r="AS984" i="1" s="1"/>
  <c r="AD983" i="1"/>
  <c r="AN983" i="1"/>
  <c r="BF973" i="1"/>
  <c r="AU973" i="1" s="1"/>
  <c r="AB973" i="1"/>
  <c r="AA973" i="1" s="1"/>
  <c r="R973" i="1" s="1"/>
  <c r="BA973" i="1"/>
  <c r="AR973" i="1" s="1"/>
  <c r="BB973" i="1"/>
  <c r="AS973" i="1" s="1"/>
  <c r="AW973" i="1"/>
  <c r="AP973" i="1" s="1"/>
  <c r="P973" i="1"/>
  <c r="AV968" i="1"/>
  <c r="AP968" i="1" s="1"/>
  <c r="BC968" i="1"/>
  <c r="AS968" i="1" s="1"/>
  <c r="AD967" i="1"/>
  <c r="AN967" i="1"/>
  <c r="BF957" i="1"/>
  <c r="AU957" i="1" s="1"/>
  <c r="AB957" i="1"/>
  <c r="AA957" i="1" s="1"/>
  <c r="R957" i="1" s="1"/>
  <c r="BA957" i="1"/>
  <c r="AR957" i="1" s="1"/>
  <c r="BB957" i="1"/>
  <c r="AS957" i="1" s="1"/>
  <c r="AW957" i="1"/>
  <c r="AP957" i="1" s="1"/>
  <c r="P957" i="1"/>
  <c r="AV952" i="1"/>
  <c r="AP952" i="1" s="1"/>
  <c r="BC952" i="1"/>
  <c r="AS952" i="1" s="1"/>
  <c r="AD951" i="1"/>
  <c r="AN951" i="1"/>
  <c r="BF941" i="1"/>
  <c r="AU941" i="1" s="1"/>
  <c r="AB941" i="1"/>
  <c r="AA941" i="1" s="1"/>
  <c r="R941" i="1" s="1"/>
  <c r="BA941" i="1"/>
  <c r="AR941" i="1" s="1"/>
  <c r="BB941" i="1"/>
  <c r="AS941" i="1" s="1"/>
  <c r="AW941" i="1"/>
  <c r="AP941" i="1" s="1"/>
  <c r="P941" i="1"/>
  <c r="AV936" i="1"/>
  <c r="AP936" i="1" s="1"/>
  <c r="BC936" i="1"/>
  <c r="AS936" i="1" s="1"/>
  <c r="AD935" i="1"/>
  <c r="AN935" i="1"/>
  <c r="BF925" i="1"/>
  <c r="AB925" i="1"/>
  <c r="BA925" i="1"/>
  <c r="AR925" i="1" s="1"/>
  <c r="BB925" i="1"/>
  <c r="AW925" i="1"/>
  <c r="AP925" i="1" s="1"/>
  <c r="P925" i="1"/>
  <c r="AV920" i="1"/>
  <c r="AP920" i="1" s="1"/>
  <c r="BC920" i="1"/>
  <c r="AS920" i="1" s="1"/>
  <c r="AD919" i="1"/>
  <c r="AN919" i="1"/>
  <c r="BF909" i="1"/>
  <c r="AB909" i="1"/>
  <c r="BA909" i="1"/>
  <c r="AR909" i="1" s="1"/>
  <c r="BB909" i="1"/>
  <c r="AW909" i="1"/>
  <c r="AP909" i="1" s="1"/>
  <c r="P909" i="1"/>
  <c r="AY906" i="1"/>
  <c r="AQ906" i="1" s="1"/>
  <c r="AZ906" i="1"/>
  <c r="AV904" i="1"/>
  <c r="AP904" i="1" s="1"/>
  <c r="BC904" i="1"/>
  <c r="AS904" i="1" s="1"/>
  <c r="BF893" i="1"/>
  <c r="AB893" i="1"/>
  <c r="BA893" i="1"/>
  <c r="AR893" i="1" s="1"/>
  <c r="BB893" i="1"/>
  <c r="AW893" i="1"/>
  <c r="AP893" i="1" s="1"/>
  <c r="P893" i="1"/>
  <c r="AY890" i="1"/>
  <c r="AQ890" i="1" s="1"/>
  <c r="AZ890" i="1"/>
  <c r="AR890" i="1" s="1"/>
  <c r="AV888" i="1"/>
  <c r="AP888" i="1" s="1"/>
  <c r="BC888" i="1"/>
  <c r="AS888" i="1" s="1"/>
  <c r="BF877" i="1"/>
  <c r="AU877" i="1" s="1"/>
  <c r="AB877" i="1"/>
  <c r="AA877" i="1" s="1"/>
  <c r="R877" i="1" s="1"/>
  <c r="BA877" i="1"/>
  <c r="AR877" i="1" s="1"/>
  <c r="BB877" i="1"/>
  <c r="AS877" i="1" s="1"/>
  <c r="AW877" i="1"/>
  <c r="AP877" i="1" s="1"/>
  <c r="P877" i="1"/>
  <c r="AY874" i="1"/>
  <c r="AQ874" i="1" s="1"/>
  <c r="AZ874" i="1"/>
  <c r="AR874" i="1" s="1"/>
  <c r="AV872" i="1"/>
  <c r="AP872" i="1" s="1"/>
  <c r="BC872" i="1"/>
  <c r="AS872" i="1" s="1"/>
  <c r="AL871" i="1"/>
  <c r="AD871" i="1"/>
  <c r="AN871" i="1"/>
  <c r="BF861" i="1"/>
  <c r="AU861" i="1" s="1"/>
  <c r="AB861" i="1"/>
  <c r="AA861" i="1" s="1"/>
  <c r="R861" i="1" s="1"/>
  <c r="BA861" i="1"/>
  <c r="AR861" i="1" s="1"/>
  <c r="BB861" i="1"/>
  <c r="AS861" i="1" s="1"/>
  <c r="AW861" i="1"/>
  <c r="AP861" i="1" s="1"/>
  <c r="P861" i="1"/>
  <c r="AY858" i="1"/>
  <c r="AQ858" i="1" s="1"/>
  <c r="AZ858" i="1"/>
  <c r="AR858" i="1" s="1"/>
  <c r="AV856" i="1"/>
  <c r="AP856" i="1" s="1"/>
  <c r="BC856" i="1"/>
  <c r="AS856" i="1" s="1"/>
  <c r="AD855" i="1"/>
  <c r="BF845" i="1"/>
  <c r="AU845" i="1" s="1"/>
  <c r="AB845" i="1"/>
  <c r="AA845" i="1" s="1"/>
  <c r="R845" i="1" s="1"/>
  <c r="BA845" i="1"/>
  <c r="AR845" i="1" s="1"/>
  <c r="BB845" i="1"/>
  <c r="AS845" i="1" s="1"/>
  <c r="AW845" i="1"/>
  <c r="AP845" i="1" s="1"/>
  <c r="P845" i="1"/>
  <c r="AG842" i="1"/>
  <c r="AO842" i="1"/>
  <c r="AW841" i="1"/>
  <c r="AP841" i="1" s="1"/>
  <c r="BA841" i="1"/>
  <c r="AR841" i="1" s="1"/>
  <c r="BF841" i="1"/>
  <c r="AU841" i="1" s="1"/>
  <c r="AX841" i="1"/>
  <c r="AQ841" i="1" s="1"/>
  <c r="BB841" i="1"/>
  <c r="AS841" i="1" s="1"/>
  <c r="F841" i="1"/>
  <c r="AJ821" i="1"/>
  <c r="AN821" i="1"/>
  <c r="Z821" i="1"/>
  <c r="N821" i="1" s="1"/>
  <c r="AJ805" i="1"/>
  <c r="AN805" i="1"/>
  <c r="Z805" i="1"/>
  <c r="N805" i="1" s="1"/>
  <c r="AJ793" i="1"/>
  <c r="AN793" i="1"/>
  <c r="Z793" i="1"/>
  <c r="N793" i="1" s="1"/>
  <c r="Z777" i="1"/>
  <c r="N777" i="1" s="1"/>
  <c r="AJ761" i="1"/>
  <c r="AN761" i="1"/>
  <c r="Z761" i="1"/>
  <c r="N761" i="1" s="1"/>
  <c r="W755" i="1"/>
  <c r="BE755" i="1"/>
  <c r="AT755" i="1" s="1"/>
  <c r="W753" i="1"/>
  <c r="AW753" i="1"/>
  <c r="AP753" i="1" s="1"/>
  <c r="W739" i="1"/>
  <c r="BE739" i="1"/>
  <c r="AT739" i="1" s="1"/>
  <c r="W737" i="1"/>
  <c r="AW737" i="1"/>
  <c r="AP737" i="1" s="1"/>
  <c r="W723" i="1"/>
  <c r="BE723" i="1"/>
  <c r="AT723" i="1" s="1"/>
  <c r="W721" i="1"/>
  <c r="AW721" i="1"/>
  <c r="AP721" i="1" s="1"/>
  <c r="W707" i="1"/>
  <c r="BE707" i="1"/>
  <c r="AT707" i="1" s="1"/>
  <c r="W705" i="1"/>
  <c r="AW705" i="1"/>
  <c r="AP705" i="1" s="1"/>
  <c r="W691" i="1"/>
  <c r="BE691" i="1"/>
  <c r="AT691" i="1" s="1"/>
  <c r="AC661" i="1"/>
  <c r="BB661" i="1"/>
  <c r="AS661" i="1" s="1"/>
  <c r="W661" i="1"/>
  <c r="Y661" i="1" s="1"/>
  <c r="J661" i="1" s="1"/>
  <c r="BA661" i="1"/>
  <c r="AR661" i="1" s="1"/>
  <c r="AB661" i="1"/>
  <c r="BE661" i="1"/>
  <c r="AT661" i="1" s="1"/>
  <c r="AW661" i="1"/>
  <c r="AP661" i="1" s="1"/>
  <c r="BF661" i="1"/>
  <c r="AU661" i="1" s="1"/>
  <c r="F661" i="1"/>
  <c r="P661" i="1"/>
  <c r="E621" i="1"/>
  <c r="AW621" i="1" s="1"/>
  <c r="AP621" i="1" s="1"/>
  <c r="E587" i="1"/>
  <c r="AW587" i="1" s="1"/>
  <c r="AP587" i="1" s="1"/>
  <c r="AB579" i="1"/>
  <c r="AA579" i="1" s="1"/>
  <c r="R579" i="1" s="1"/>
  <c r="BB579" i="1"/>
  <c r="AS579" i="1" s="1"/>
  <c r="AW579" i="1"/>
  <c r="AP579" i="1" s="1"/>
  <c r="BF579" i="1"/>
  <c r="AU579" i="1" s="1"/>
  <c r="AX579" i="1"/>
  <c r="AQ579" i="1" s="1"/>
  <c r="AV578" i="1"/>
  <c r="AP578" i="1" s="1"/>
  <c r="BC578" i="1"/>
  <c r="AS578" i="1" s="1"/>
  <c r="AC578" i="1"/>
  <c r="AA578" i="1" s="1"/>
  <c r="R578" i="1" s="1"/>
  <c r="BD578" i="1"/>
  <c r="AT578" i="1" s="1"/>
  <c r="E567" i="1"/>
  <c r="BD232" i="10"/>
  <c r="AV232" i="10"/>
  <c r="AZ226" i="10"/>
  <c r="AX219" i="10"/>
  <c r="AB173" i="10"/>
  <c r="AV1014" i="1"/>
  <c r="AP1014" i="1" s="1"/>
  <c r="AZ1014" i="1"/>
  <c r="AR1014" i="1" s="1"/>
  <c r="S1014" i="1"/>
  <c r="AV1012" i="1"/>
  <c r="AP1012" i="1" s="1"/>
  <c r="BD1012" i="1"/>
  <c r="AT1012" i="1" s="1"/>
  <c r="AD1009" i="1"/>
  <c r="AX1007" i="1"/>
  <c r="AQ1007" i="1" s="1"/>
  <c r="BB1007" i="1"/>
  <c r="AS1007" i="1" s="1"/>
  <c r="AB1007" i="1"/>
  <c r="BE1007" i="1"/>
  <c r="AT1007" i="1" s="1"/>
  <c r="AX1005" i="1"/>
  <c r="AQ1005" i="1" s="1"/>
  <c r="AV1004" i="1"/>
  <c r="AP1004" i="1" s="1"/>
  <c r="BC1004" i="1"/>
  <c r="AS1004" i="1" s="1"/>
  <c r="AD1003" i="1"/>
  <c r="AN1003" i="1"/>
  <c r="Y1002" i="1"/>
  <c r="J1002" i="1" s="1"/>
  <c r="BF993" i="1"/>
  <c r="AU993" i="1" s="1"/>
  <c r="AB993" i="1"/>
  <c r="AA993" i="1" s="1"/>
  <c r="R993" i="1" s="1"/>
  <c r="BA993" i="1"/>
  <c r="AR993" i="1" s="1"/>
  <c r="BB993" i="1"/>
  <c r="AS993" i="1" s="1"/>
  <c r="AW993" i="1"/>
  <c r="AP993" i="1" s="1"/>
  <c r="F993" i="1"/>
  <c r="AX989" i="1"/>
  <c r="AQ989" i="1" s="1"/>
  <c r="AV988" i="1"/>
  <c r="AP988" i="1" s="1"/>
  <c r="BC988" i="1"/>
  <c r="AS988" i="1" s="1"/>
  <c r="AD987" i="1"/>
  <c r="AN987" i="1"/>
  <c r="Y986" i="1"/>
  <c r="J986" i="1" s="1"/>
  <c r="BF977" i="1"/>
  <c r="AU977" i="1" s="1"/>
  <c r="AB977" i="1"/>
  <c r="AA977" i="1" s="1"/>
  <c r="R977" i="1" s="1"/>
  <c r="BA977" i="1"/>
  <c r="AR977" i="1" s="1"/>
  <c r="BB977" i="1"/>
  <c r="AS977" i="1" s="1"/>
  <c r="AW977" i="1"/>
  <c r="AP977" i="1" s="1"/>
  <c r="F977" i="1"/>
  <c r="AX973" i="1"/>
  <c r="AQ973" i="1" s="1"/>
  <c r="AV972" i="1"/>
  <c r="AP972" i="1" s="1"/>
  <c r="BC972" i="1"/>
  <c r="AS972" i="1" s="1"/>
  <c r="Y970" i="1"/>
  <c r="J970" i="1" s="1"/>
  <c r="BF961" i="1"/>
  <c r="AU961" i="1" s="1"/>
  <c r="AB961" i="1"/>
  <c r="AA961" i="1" s="1"/>
  <c r="R961" i="1" s="1"/>
  <c r="BA961" i="1"/>
  <c r="AR961" i="1" s="1"/>
  <c r="BB961" i="1"/>
  <c r="AS961" i="1" s="1"/>
  <c r="AW961" i="1"/>
  <c r="AP961" i="1" s="1"/>
  <c r="F961" i="1"/>
  <c r="AX957" i="1"/>
  <c r="AQ957" i="1" s="1"/>
  <c r="AV956" i="1"/>
  <c r="AP956" i="1" s="1"/>
  <c r="BC956" i="1"/>
  <c r="AS956" i="1" s="1"/>
  <c r="Y954" i="1"/>
  <c r="J954" i="1" s="1"/>
  <c r="BF945" i="1"/>
  <c r="AU945" i="1" s="1"/>
  <c r="AB945" i="1"/>
  <c r="AA945" i="1" s="1"/>
  <c r="R945" i="1" s="1"/>
  <c r="BA945" i="1"/>
  <c r="AR945" i="1" s="1"/>
  <c r="BB945" i="1"/>
  <c r="AS945" i="1" s="1"/>
  <c r="AW945" i="1"/>
  <c r="AP945" i="1" s="1"/>
  <c r="F945" i="1"/>
  <c r="AX941" i="1"/>
  <c r="AQ941" i="1" s="1"/>
  <c r="AV940" i="1"/>
  <c r="AP940" i="1" s="1"/>
  <c r="BC940" i="1"/>
  <c r="AS940" i="1" s="1"/>
  <c r="AD939" i="1"/>
  <c r="AN939" i="1"/>
  <c r="Y938" i="1"/>
  <c r="J938" i="1" s="1"/>
  <c r="BF929" i="1"/>
  <c r="AU929" i="1" s="1"/>
  <c r="AB929" i="1"/>
  <c r="AA929" i="1" s="1"/>
  <c r="R929" i="1" s="1"/>
  <c r="BA929" i="1"/>
  <c r="AR929" i="1" s="1"/>
  <c r="BB929" i="1"/>
  <c r="AS929" i="1" s="1"/>
  <c r="AW929" i="1"/>
  <c r="AP929" i="1" s="1"/>
  <c r="F929" i="1"/>
  <c r="AX925" i="1"/>
  <c r="AV924" i="1"/>
  <c r="AP924" i="1" s="1"/>
  <c r="BC924" i="1"/>
  <c r="AS924" i="1" s="1"/>
  <c r="AD923" i="1"/>
  <c r="AN923" i="1"/>
  <c r="BF913" i="1"/>
  <c r="AU913" i="1" s="1"/>
  <c r="AB913" i="1"/>
  <c r="AA913" i="1" s="1"/>
  <c r="R913" i="1" s="1"/>
  <c r="BA913" i="1"/>
  <c r="AR913" i="1" s="1"/>
  <c r="BB913" i="1"/>
  <c r="AS913" i="1" s="1"/>
  <c r="AW913" i="1"/>
  <c r="AP913" i="1" s="1"/>
  <c r="F913" i="1"/>
  <c r="AX909" i="1"/>
  <c r="AV908" i="1"/>
  <c r="AP908" i="1" s="1"/>
  <c r="BC908" i="1"/>
  <c r="AS908" i="1" s="1"/>
  <c r="AL907" i="1"/>
  <c r="AD907" i="1"/>
  <c r="AN907" i="1"/>
  <c r="Y906" i="1"/>
  <c r="J906" i="1" s="1"/>
  <c r="BF897" i="1"/>
  <c r="AU897" i="1" s="1"/>
  <c r="AB897" i="1"/>
  <c r="AA897" i="1" s="1"/>
  <c r="R897" i="1" s="1"/>
  <c r="BA897" i="1"/>
  <c r="AR897" i="1" s="1"/>
  <c r="BB897" i="1"/>
  <c r="AS897" i="1" s="1"/>
  <c r="AW897" i="1"/>
  <c r="AP897" i="1" s="1"/>
  <c r="F897" i="1"/>
  <c r="BE895" i="1"/>
  <c r="AT895" i="1" s="1"/>
  <c r="AY894" i="1"/>
  <c r="AQ894" i="1" s="1"/>
  <c r="AZ894" i="1"/>
  <c r="AR894" i="1" s="1"/>
  <c r="AX893" i="1"/>
  <c r="AV892" i="1"/>
  <c r="AP892" i="1" s="1"/>
  <c r="BC892" i="1"/>
  <c r="AS892" i="1" s="1"/>
  <c r="AL891" i="1"/>
  <c r="AD891" i="1"/>
  <c r="AN891" i="1"/>
  <c r="Y890" i="1"/>
  <c r="J890" i="1" s="1"/>
  <c r="BF881" i="1"/>
  <c r="AU881" i="1" s="1"/>
  <c r="AB881" i="1"/>
  <c r="AA881" i="1" s="1"/>
  <c r="R881" i="1" s="1"/>
  <c r="BA881" i="1"/>
  <c r="AR881" i="1" s="1"/>
  <c r="BB881" i="1"/>
  <c r="AS881" i="1" s="1"/>
  <c r="AW881" i="1"/>
  <c r="AP881" i="1" s="1"/>
  <c r="F881" i="1"/>
  <c r="BE879" i="1"/>
  <c r="AT879" i="1" s="1"/>
  <c r="AY878" i="1"/>
  <c r="AQ878" i="1" s="1"/>
  <c r="AZ878" i="1"/>
  <c r="AX877" i="1"/>
  <c r="AQ877" i="1" s="1"/>
  <c r="AV876" i="1"/>
  <c r="AP876" i="1" s="1"/>
  <c r="BC876" i="1"/>
  <c r="AS876" i="1" s="1"/>
  <c r="AL875" i="1"/>
  <c r="AD875" i="1"/>
  <c r="AN875" i="1"/>
  <c r="Y874" i="1"/>
  <c r="J874" i="1" s="1"/>
  <c r="BF865" i="1"/>
  <c r="AU865" i="1" s="1"/>
  <c r="AB865" i="1"/>
  <c r="AA865" i="1" s="1"/>
  <c r="R865" i="1" s="1"/>
  <c r="BA865" i="1"/>
  <c r="AR865" i="1" s="1"/>
  <c r="BB865" i="1"/>
  <c r="AS865" i="1" s="1"/>
  <c r="AW865" i="1"/>
  <c r="AP865" i="1" s="1"/>
  <c r="F865" i="1"/>
  <c r="AY862" i="1"/>
  <c r="AQ862" i="1" s="1"/>
  <c r="AZ862" i="1"/>
  <c r="AR862" i="1" s="1"/>
  <c r="AX861" i="1"/>
  <c r="AQ861" i="1" s="1"/>
  <c r="AV860" i="1"/>
  <c r="AP860" i="1" s="1"/>
  <c r="BC860" i="1"/>
  <c r="AS860" i="1" s="1"/>
  <c r="AL859" i="1"/>
  <c r="AD859" i="1"/>
  <c r="AN859" i="1"/>
  <c r="Y858" i="1"/>
  <c r="J858" i="1" s="1"/>
  <c r="BF849" i="1"/>
  <c r="AU849" i="1" s="1"/>
  <c r="AB849" i="1"/>
  <c r="AA849" i="1" s="1"/>
  <c r="R849" i="1" s="1"/>
  <c r="BA849" i="1"/>
  <c r="AR849" i="1" s="1"/>
  <c r="BB849" i="1"/>
  <c r="AS849" i="1" s="1"/>
  <c r="AW849" i="1"/>
  <c r="AP849" i="1" s="1"/>
  <c r="F849" i="1"/>
  <c r="BE847" i="1"/>
  <c r="AT847" i="1" s="1"/>
  <c r="AY846" i="1"/>
  <c r="AQ846" i="1" s="1"/>
  <c r="AZ846" i="1"/>
  <c r="AR846" i="1" s="1"/>
  <c r="AX845" i="1"/>
  <c r="AQ845" i="1" s="1"/>
  <c r="AV844" i="1"/>
  <c r="AP844" i="1" s="1"/>
  <c r="BC844" i="1"/>
  <c r="AS844" i="1" s="1"/>
  <c r="AB841" i="1"/>
  <c r="AA841" i="1" s="1"/>
  <c r="R841" i="1" s="1"/>
  <c r="AG838" i="1"/>
  <c r="AO838" i="1"/>
  <c r="AV836" i="1"/>
  <c r="AP836" i="1" s="1"/>
  <c r="BD836" i="1"/>
  <c r="AT836" i="1" s="1"/>
  <c r="BF835" i="1"/>
  <c r="AU835" i="1" s="1"/>
  <c r="AB835" i="1"/>
  <c r="AA835" i="1" s="1"/>
  <c r="R835" i="1" s="1"/>
  <c r="AX835" i="1"/>
  <c r="AQ835" i="1" s="1"/>
  <c r="AW835" i="1"/>
  <c r="AP835" i="1" s="1"/>
  <c r="P835" i="1"/>
  <c r="AF821" i="1"/>
  <c r="AJ817" i="1"/>
  <c r="AN817" i="1"/>
  <c r="Z817" i="1"/>
  <c r="N817" i="1" s="1"/>
  <c r="AF805" i="1"/>
  <c r="AJ797" i="1"/>
  <c r="AN797" i="1"/>
  <c r="Z797" i="1"/>
  <c r="N797" i="1" s="1"/>
  <c r="AF793" i="1"/>
  <c r="AJ781" i="1"/>
  <c r="AN781" i="1"/>
  <c r="Z781" i="1"/>
  <c r="N781" i="1" s="1"/>
  <c r="AJ765" i="1"/>
  <c r="AN765" i="1"/>
  <c r="Z765" i="1"/>
  <c r="N765" i="1" s="1"/>
  <c r="AF761" i="1"/>
  <c r="AV684" i="1"/>
  <c r="AP684" i="1" s="1"/>
  <c r="AZ684" i="1"/>
  <c r="AR684" i="1" s="1"/>
  <c r="BD684" i="1"/>
  <c r="AT684" i="1" s="1"/>
  <c r="AX679" i="1"/>
  <c r="AQ679" i="1" s="1"/>
  <c r="AC679" i="1"/>
  <c r="BA679" i="1"/>
  <c r="AR679" i="1" s="1"/>
  <c r="AZ678" i="1"/>
  <c r="AR678" i="1" s="1"/>
  <c r="BD678" i="1"/>
  <c r="AT678" i="1" s="1"/>
  <c r="AX661" i="1"/>
  <c r="AQ661" i="1" s="1"/>
  <c r="AC638" i="1"/>
  <c r="AA638" i="1" s="1"/>
  <c r="R638" i="1" s="1"/>
  <c r="AV638" i="1"/>
  <c r="AP638" i="1" s="1"/>
  <c r="BC638" i="1"/>
  <c r="AS638" i="1" s="1"/>
  <c r="AN631" i="1"/>
  <c r="AJ631" i="1"/>
  <c r="AB615" i="1"/>
  <c r="AA615" i="1" s="1"/>
  <c r="R615" i="1" s="1"/>
  <c r="BB615" i="1"/>
  <c r="AS615" i="1" s="1"/>
  <c r="AH605" i="1"/>
  <c r="AJ605" i="1"/>
  <c r="AL605" i="1"/>
  <c r="Z605" i="1"/>
  <c r="N605" i="1" s="1"/>
  <c r="AD605" i="1"/>
  <c r="AN605" i="1"/>
  <c r="AZ580" i="1"/>
  <c r="AR580" i="1" s="1"/>
  <c r="BD580" i="1"/>
  <c r="AT580" i="1" s="1"/>
  <c r="AY580" i="1"/>
  <c r="AQ580" i="1" s="1"/>
  <c r="BG580" i="1"/>
  <c r="AU580" i="1" s="1"/>
  <c r="L580" i="1"/>
  <c r="AV580" i="1"/>
  <c r="AP580" i="1" s="1"/>
  <c r="P580" i="1"/>
  <c r="E507" i="1"/>
  <c r="CY294" i="1"/>
  <c r="AX1013" i="1"/>
  <c r="AQ1013" i="1" s="1"/>
  <c r="AZ1012" i="1"/>
  <c r="AR1012" i="1" s="1"/>
  <c r="BF1011" i="1"/>
  <c r="BD1010" i="1"/>
  <c r="AT1010" i="1" s="1"/>
  <c r="Y1009" i="1"/>
  <c r="J1009" i="1" s="1"/>
  <c r="AB1009" i="1"/>
  <c r="AA1009" i="1" s="1"/>
  <c r="R1009" i="1" s="1"/>
  <c r="AJ1009" i="1"/>
  <c r="AX1009" i="1"/>
  <c r="AQ1009" i="1" s="1"/>
  <c r="BF1009" i="1"/>
  <c r="AU1009" i="1" s="1"/>
  <c r="AC1007" i="1"/>
  <c r="AA1007" i="1" s="1"/>
  <c r="R1007" i="1" s="1"/>
  <c r="BA1007" i="1"/>
  <c r="AR1007" i="1" s="1"/>
  <c r="BD1006" i="1"/>
  <c r="AT1006" i="1" s="1"/>
  <c r="AK1006" i="1"/>
  <c r="AC1004" i="1"/>
  <c r="AA1004" i="1" s="1"/>
  <c r="R1004" i="1" s="1"/>
  <c r="AW1003" i="1"/>
  <c r="AP1003" i="1" s="1"/>
  <c r="AF1003" i="1"/>
  <c r="BD1002" i="1"/>
  <c r="AT1002" i="1" s="1"/>
  <c r="AK1002" i="1"/>
  <c r="AC1000" i="1"/>
  <c r="AA1000" i="1" s="1"/>
  <c r="R1000" i="1" s="1"/>
  <c r="AW999" i="1"/>
  <c r="AP999" i="1" s="1"/>
  <c r="AF999" i="1"/>
  <c r="BD998" i="1"/>
  <c r="AT998" i="1" s="1"/>
  <c r="AC996" i="1"/>
  <c r="AA996" i="1" s="1"/>
  <c r="R996" i="1" s="1"/>
  <c r="AW995" i="1"/>
  <c r="AP995" i="1" s="1"/>
  <c r="AF995" i="1"/>
  <c r="BD994" i="1"/>
  <c r="AC992" i="1"/>
  <c r="AA992" i="1" s="1"/>
  <c r="R992" i="1" s="1"/>
  <c r="AW991" i="1"/>
  <c r="AP991" i="1" s="1"/>
  <c r="BD990" i="1"/>
  <c r="AT990" i="1" s="1"/>
  <c r="AK990" i="1"/>
  <c r="AC988" i="1"/>
  <c r="AA988" i="1" s="1"/>
  <c r="R988" i="1" s="1"/>
  <c r="AW987" i="1"/>
  <c r="AP987" i="1" s="1"/>
  <c r="AF987" i="1"/>
  <c r="BD986" i="1"/>
  <c r="AK986" i="1"/>
  <c r="AC984" i="1"/>
  <c r="AA984" i="1" s="1"/>
  <c r="R984" i="1" s="1"/>
  <c r="AW983" i="1"/>
  <c r="AP983" i="1" s="1"/>
  <c r="AF983" i="1"/>
  <c r="BD982" i="1"/>
  <c r="AT982" i="1" s="1"/>
  <c r="AK982" i="1"/>
  <c r="AC980" i="1"/>
  <c r="AA980" i="1" s="1"/>
  <c r="R980" i="1" s="1"/>
  <c r="AW979" i="1"/>
  <c r="AP979" i="1" s="1"/>
  <c r="AF979" i="1"/>
  <c r="BD978" i="1"/>
  <c r="AC976" i="1"/>
  <c r="AA976" i="1" s="1"/>
  <c r="R976" i="1" s="1"/>
  <c r="AW975" i="1"/>
  <c r="AP975" i="1" s="1"/>
  <c r="BD974" i="1"/>
  <c r="AT974" i="1" s="1"/>
  <c r="AK974" i="1"/>
  <c r="AC972" i="1"/>
  <c r="AA972" i="1" s="1"/>
  <c r="R972" i="1" s="1"/>
  <c r="AW971" i="1"/>
  <c r="AP971" i="1" s="1"/>
  <c r="AF971" i="1"/>
  <c r="BD970" i="1"/>
  <c r="AK970" i="1"/>
  <c r="AC968" i="1"/>
  <c r="AA968" i="1" s="1"/>
  <c r="R968" i="1" s="1"/>
  <c r="AW967" i="1"/>
  <c r="AP967" i="1" s="1"/>
  <c r="AF967" i="1"/>
  <c r="BD966" i="1"/>
  <c r="AT966" i="1" s="1"/>
  <c r="AK966" i="1"/>
  <c r="AC964" i="1"/>
  <c r="AA964" i="1" s="1"/>
  <c r="R964" i="1" s="1"/>
  <c r="AW963" i="1"/>
  <c r="AP963" i="1" s="1"/>
  <c r="AF963" i="1"/>
  <c r="BD962" i="1"/>
  <c r="AT962" i="1" s="1"/>
  <c r="AK962" i="1"/>
  <c r="AC960" i="1"/>
  <c r="AA960" i="1" s="1"/>
  <c r="R960" i="1" s="1"/>
  <c r="BD958" i="1"/>
  <c r="AK958" i="1"/>
  <c r="AC956" i="1"/>
  <c r="AA956" i="1" s="1"/>
  <c r="R956" i="1" s="1"/>
  <c r="AW955" i="1"/>
  <c r="AP955" i="1" s="1"/>
  <c r="BD954" i="1"/>
  <c r="AK954" i="1"/>
  <c r="AC952" i="1"/>
  <c r="AA952" i="1" s="1"/>
  <c r="R952" i="1" s="1"/>
  <c r="AW951" i="1"/>
  <c r="AP951" i="1" s="1"/>
  <c r="AF951" i="1"/>
  <c r="BD950" i="1"/>
  <c r="AK950" i="1"/>
  <c r="AC948" i="1"/>
  <c r="AA948" i="1" s="1"/>
  <c r="R948" i="1" s="1"/>
  <c r="AW947" i="1"/>
  <c r="AP947" i="1" s="1"/>
  <c r="AF947" i="1"/>
  <c r="BD946" i="1"/>
  <c r="AC944" i="1"/>
  <c r="AA944" i="1" s="1"/>
  <c r="R944" i="1" s="1"/>
  <c r="BD942" i="1"/>
  <c r="AT942" i="1" s="1"/>
  <c r="AK942" i="1"/>
  <c r="AC940" i="1"/>
  <c r="AA940" i="1" s="1"/>
  <c r="R940" i="1" s="1"/>
  <c r="AW939" i="1"/>
  <c r="AP939" i="1" s="1"/>
  <c r="AF939" i="1"/>
  <c r="BD938" i="1"/>
  <c r="AK938" i="1"/>
  <c r="AC936" i="1"/>
  <c r="AA936" i="1" s="1"/>
  <c r="R936" i="1" s="1"/>
  <c r="AW935" i="1"/>
  <c r="AP935" i="1" s="1"/>
  <c r="AF935" i="1"/>
  <c r="BD934" i="1"/>
  <c r="AT934" i="1" s="1"/>
  <c r="AK934" i="1"/>
  <c r="AC932" i="1"/>
  <c r="AA932" i="1" s="1"/>
  <c r="R932" i="1" s="1"/>
  <c r="AW931" i="1"/>
  <c r="AP931" i="1" s="1"/>
  <c r="AF931" i="1"/>
  <c r="BD930" i="1"/>
  <c r="AC928" i="1"/>
  <c r="AA928" i="1" s="1"/>
  <c r="R928" i="1" s="1"/>
  <c r="BD926" i="1"/>
  <c r="AT926" i="1" s="1"/>
  <c r="AK926" i="1"/>
  <c r="AC924" i="1"/>
  <c r="AA924" i="1" s="1"/>
  <c r="R924" i="1" s="1"/>
  <c r="AW923" i="1"/>
  <c r="AP923" i="1" s="1"/>
  <c r="AF923" i="1"/>
  <c r="BD922" i="1"/>
  <c r="AC920" i="1"/>
  <c r="AA920" i="1" s="1"/>
  <c r="R920" i="1" s="1"/>
  <c r="AW919" i="1"/>
  <c r="AP919" i="1" s="1"/>
  <c r="AF919" i="1"/>
  <c r="BD918" i="1"/>
  <c r="AT918" i="1" s="1"/>
  <c r="AK918" i="1"/>
  <c r="AC916" i="1"/>
  <c r="AA916" i="1" s="1"/>
  <c r="R916" i="1" s="1"/>
  <c r="AW915" i="1"/>
  <c r="AP915" i="1" s="1"/>
  <c r="AF915" i="1"/>
  <c r="BD914" i="1"/>
  <c r="AK914" i="1"/>
  <c r="AC912" i="1"/>
  <c r="AA912" i="1" s="1"/>
  <c r="R912" i="1" s="1"/>
  <c r="AW911" i="1"/>
  <c r="AP911" i="1" s="1"/>
  <c r="BD910" i="1"/>
  <c r="AT910" i="1" s="1"/>
  <c r="AK910" i="1"/>
  <c r="AC908" i="1"/>
  <c r="AA908" i="1" s="1"/>
  <c r="R908" i="1" s="1"/>
  <c r="AW907" i="1"/>
  <c r="AP907" i="1" s="1"/>
  <c r="AF907" i="1"/>
  <c r="BD906" i="1"/>
  <c r="AK906" i="1"/>
  <c r="AC904" i="1"/>
  <c r="AA904" i="1" s="1"/>
  <c r="R904" i="1" s="1"/>
  <c r="AW903" i="1"/>
  <c r="AP903" i="1" s="1"/>
  <c r="BD902" i="1"/>
  <c r="AK902" i="1"/>
  <c r="AC900" i="1"/>
  <c r="AA900" i="1" s="1"/>
  <c r="R900" i="1" s="1"/>
  <c r="AW899" i="1"/>
  <c r="AP899" i="1" s="1"/>
  <c r="AF899" i="1"/>
  <c r="BD898" i="1"/>
  <c r="AK898" i="1"/>
  <c r="AC896" i="1"/>
  <c r="AA896" i="1" s="1"/>
  <c r="R896" i="1" s="1"/>
  <c r="AW895" i="1"/>
  <c r="AP895" i="1" s="1"/>
  <c r="BD894" i="1"/>
  <c r="AT894" i="1" s="1"/>
  <c r="AK894" i="1"/>
  <c r="AC892" i="1"/>
  <c r="AA892" i="1" s="1"/>
  <c r="R892" i="1" s="1"/>
  <c r="AW891" i="1"/>
  <c r="AP891" i="1" s="1"/>
  <c r="AF891" i="1"/>
  <c r="BD890" i="1"/>
  <c r="AT890" i="1" s="1"/>
  <c r="AK890" i="1"/>
  <c r="AC888" i="1"/>
  <c r="AA888" i="1" s="1"/>
  <c r="R888" i="1" s="1"/>
  <c r="AW887" i="1"/>
  <c r="AP887" i="1" s="1"/>
  <c r="BD886" i="1"/>
  <c r="AT886" i="1" s="1"/>
  <c r="AK886" i="1"/>
  <c r="AC884" i="1"/>
  <c r="AA884" i="1" s="1"/>
  <c r="R884" i="1" s="1"/>
  <c r="AW883" i="1"/>
  <c r="AP883" i="1" s="1"/>
  <c r="AF883" i="1"/>
  <c r="BD882" i="1"/>
  <c r="AT882" i="1" s="1"/>
  <c r="AK882" i="1"/>
  <c r="AC880" i="1"/>
  <c r="AA880" i="1" s="1"/>
  <c r="R880" i="1" s="1"/>
  <c r="AW879" i="1"/>
  <c r="AP879" i="1" s="1"/>
  <c r="BD878" i="1"/>
  <c r="AC876" i="1"/>
  <c r="AA876" i="1" s="1"/>
  <c r="R876" i="1" s="1"/>
  <c r="AW875" i="1"/>
  <c r="AP875" i="1" s="1"/>
  <c r="AF875" i="1"/>
  <c r="BD874" i="1"/>
  <c r="AT874" i="1" s="1"/>
  <c r="AK874" i="1"/>
  <c r="AC872" i="1"/>
  <c r="AA872" i="1" s="1"/>
  <c r="R872" i="1" s="1"/>
  <c r="AW871" i="1"/>
  <c r="AP871" i="1" s="1"/>
  <c r="AF871" i="1"/>
  <c r="BD870" i="1"/>
  <c r="AK870" i="1"/>
  <c r="AC868" i="1"/>
  <c r="AA868" i="1" s="1"/>
  <c r="R868" i="1" s="1"/>
  <c r="AW867" i="1"/>
  <c r="AP867" i="1" s="1"/>
  <c r="AF867" i="1"/>
  <c r="BD866" i="1"/>
  <c r="AT866" i="1" s="1"/>
  <c r="AC864" i="1"/>
  <c r="AA864" i="1" s="1"/>
  <c r="R864" i="1" s="1"/>
  <c r="BD862" i="1"/>
  <c r="AT862" i="1" s="1"/>
  <c r="AC860" i="1"/>
  <c r="AA860" i="1" s="1"/>
  <c r="R860" i="1" s="1"/>
  <c r="AW859" i="1"/>
  <c r="AP859" i="1" s="1"/>
  <c r="AF859" i="1"/>
  <c r="BD858" i="1"/>
  <c r="AT858" i="1" s="1"/>
  <c r="AK858" i="1"/>
  <c r="AC856" i="1"/>
  <c r="AA856" i="1" s="1"/>
  <c r="R856" i="1" s="1"/>
  <c r="AW855" i="1"/>
  <c r="AP855" i="1" s="1"/>
  <c r="BD854" i="1"/>
  <c r="AT854" i="1" s="1"/>
  <c r="AK854" i="1"/>
  <c r="AC852" i="1"/>
  <c r="AA852" i="1" s="1"/>
  <c r="R852" i="1" s="1"/>
  <c r="AW851" i="1"/>
  <c r="AP851" i="1" s="1"/>
  <c r="BD850" i="1"/>
  <c r="AT850" i="1" s="1"/>
  <c r="AC848" i="1"/>
  <c r="AA848" i="1" s="1"/>
  <c r="R848" i="1" s="1"/>
  <c r="AW847" i="1"/>
  <c r="AP847" i="1" s="1"/>
  <c r="BD846" i="1"/>
  <c r="AT846" i="1" s="1"/>
  <c r="AK846" i="1"/>
  <c r="AC844" i="1"/>
  <c r="AA844" i="1" s="1"/>
  <c r="R844" i="1" s="1"/>
  <c r="AW843" i="1"/>
  <c r="AP843" i="1" s="1"/>
  <c r="AF843" i="1"/>
  <c r="W841" i="1"/>
  <c r="AJ841" i="1" s="1"/>
  <c r="AF839" i="1"/>
  <c r="AN839" i="1"/>
  <c r="BF839" i="1"/>
  <c r="AU839" i="1" s="1"/>
  <c r="AB839" i="1"/>
  <c r="AA839" i="1" s="1"/>
  <c r="R839" i="1" s="1"/>
  <c r="AJ839" i="1"/>
  <c r="AX839" i="1"/>
  <c r="AQ839" i="1" s="1"/>
  <c r="Y838" i="1"/>
  <c r="J838" i="1" s="1"/>
  <c r="AK838" i="1"/>
  <c r="AZ838" i="1"/>
  <c r="AR838" i="1" s="1"/>
  <c r="AE838" i="1"/>
  <c r="AV838" i="1"/>
  <c r="AP838" i="1" s="1"/>
  <c r="BG838" i="1"/>
  <c r="AU838" i="1" s="1"/>
  <c r="AX837" i="1"/>
  <c r="AQ837" i="1" s="1"/>
  <c r="W835" i="1"/>
  <c r="AH835" i="1" s="1"/>
  <c r="BD832" i="1"/>
  <c r="AT832" i="1" s="1"/>
  <c r="BC832" i="1"/>
  <c r="AS832" i="1" s="1"/>
  <c r="AC832" i="1"/>
  <c r="AA832" i="1" s="1"/>
  <c r="R832" i="1" s="1"/>
  <c r="BD830" i="1"/>
  <c r="AT830" i="1" s="1"/>
  <c r="BB829" i="1"/>
  <c r="AS829" i="1" s="1"/>
  <c r="AB829" i="1"/>
  <c r="AA829" i="1" s="1"/>
  <c r="R829" i="1" s="1"/>
  <c r="BA829" i="1"/>
  <c r="AR829" i="1" s="1"/>
  <c r="AH827" i="1"/>
  <c r="AL827" i="1"/>
  <c r="AF827" i="1"/>
  <c r="BB825" i="1"/>
  <c r="AS825" i="1" s="1"/>
  <c r="AB825" i="1"/>
  <c r="AA825" i="1" s="1"/>
  <c r="R825" i="1" s="1"/>
  <c r="BA825" i="1"/>
  <c r="AR825" i="1" s="1"/>
  <c r="AH823" i="1"/>
  <c r="AL823" i="1"/>
  <c r="AF823" i="1"/>
  <c r="BB821" i="1"/>
  <c r="AS821" i="1" s="1"/>
  <c r="AB821" i="1"/>
  <c r="AA821" i="1" s="1"/>
  <c r="R821" i="1" s="1"/>
  <c r="BA821" i="1"/>
  <c r="AR821" i="1" s="1"/>
  <c r="AH819" i="1"/>
  <c r="AL819" i="1"/>
  <c r="AF819" i="1"/>
  <c r="BB817" i="1"/>
  <c r="AS817" i="1" s="1"/>
  <c r="AB817" i="1"/>
  <c r="AA817" i="1" s="1"/>
  <c r="R817" i="1" s="1"/>
  <c r="BA817" i="1"/>
  <c r="AR817" i="1" s="1"/>
  <c r="BB813" i="1"/>
  <c r="AS813" i="1" s="1"/>
  <c r="AB813" i="1"/>
  <c r="AA813" i="1" s="1"/>
  <c r="R813" i="1" s="1"/>
  <c r="BA813" i="1"/>
  <c r="AR813" i="1" s="1"/>
  <c r="BB809" i="1"/>
  <c r="AS809" i="1" s="1"/>
  <c r="AB809" i="1"/>
  <c r="AA809" i="1" s="1"/>
  <c r="R809" i="1" s="1"/>
  <c r="BA809" i="1"/>
  <c r="AR809" i="1" s="1"/>
  <c r="AH807" i="1"/>
  <c r="AL807" i="1"/>
  <c r="AF807" i="1"/>
  <c r="BB805" i="1"/>
  <c r="AS805" i="1" s="1"/>
  <c r="AB805" i="1"/>
  <c r="AA805" i="1" s="1"/>
  <c r="R805" i="1" s="1"/>
  <c r="BA805" i="1"/>
  <c r="AR805" i="1" s="1"/>
  <c r="AH803" i="1"/>
  <c r="AL803" i="1"/>
  <c r="AF803" i="1"/>
  <c r="BB801" i="1"/>
  <c r="AS801" i="1" s="1"/>
  <c r="AB801" i="1"/>
  <c r="AA801" i="1" s="1"/>
  <c r="R801" i="1" s="1"/>
  <c r="BA801" i="1"/>
  <c r="AR801" i="1" s="1"/>
  <c r="AH799" i="1"/>
  <c r="AL799" i="1"/>
  <c r="AF799" i="1"/>
  <c r="BB797" i="1"/>
  <c r="AS797" i="1" s="1"/>
  <c r="AB797" i="1"/>
  <c r="AA797" i="1" s="1"/>
  <c r="R797" i="1" s="1"/>
  <c r="BA797" i="1"/>
  <c r="AR797" i="1" s="1"/>
  <c r="AH795" i="1"/>
  <c r="AL795" i="1"/>
  <c r="AF795" i="1"/>
  <c r="BB793" i="1"/>
  <c r="AS793" i="1" s="1"/>
  <c r="AB793" i="1"/>
  <c r="AA793" i="1" s="1"/>
  <c r="R793" i="1" s="1"/>
  <c r="BA793" i="1"/>
  <c r="AR793" i="1" s="1"/>
  <c r="AH791" i="1"/>
  <c r="AL791" i="1"/>
  <c r="AF791" i="1"/>
  <c r="BB789" i="1"/>
  <c r="AS789" i="1" s="1"/>
  <c r="AB789" i="1"/>
  <c r="AA789" i="1" s="1"/>
  <c r="R789" i="1" s="1"/>
  <c r="BA789" i="1"/>
  <c r="AR789" i="1" s="1"/>
  <c r="AH787" i="1"/>
  <c r="AL787" i="1"/>
  <c r="AF787" i="1"/>
  <c r="BB785" i="1"/>
  <c r="AS785" i="1" s="1"/>
  <c r="AB785" i="1"/>
  <c r="AA785" i="1" s="1"/>
  <c r="R785" i="1" s="1"/>
  <c r="BA785" i="1"/>
  <c r="AR785" i="1" s="1"/>
  <c r="AL783" i="1"/>
  <c r="BB781" i="1"/>
  <c r="AS781" i="1" s="1"/>
  <c r="AB781" i="1"/>
  <c r="AA781" i="1" s="1"/>
  <c r="R781" i="1" s="1"/>
  <c r="BA781" i="1"/>
  <c r="AR781" i="1" s="1"/>
  <c r="AH779" i="1"/>
  <c r="AL779" i="1"/>
  <c r="AF779" i="1"/>
  <c r="BB777" i="1"/>
  <c r="AS777" i="1" s="1"/>
  <c r="AB777" i="1"/>
  <c r="AA777" i="1" s="1"/>
  <c r="R777" i="1" s="1"/>
  <c r="BA777" i="1"/>
  <c r="AR777" i="1" s="1"/>
  <c r="AH775" i="1"/>
  <c r="AL775" i="1"/>
  <c r="AF775" i="1"/>
  <c r="BB773" i="1"/>
  <c r="AS773" i="1" s="1"/>
  <c r="AB773" i="1"/>
  <c r="AA773" i="1" s="1"/>
  <c r="R773" i="1" s="1"/>
  <c r="BA773" i="1"/>
  <c r="AR773" i="1" s="1"/>
  <c r="AH771" i="1"/>
  <c r="AL771" i="1"/>
  <c r="AF771" i="1"/>
  <c r="BB769" i="1"/>
  <c r="AS769" i="1" s="1"/>
  <c r="AB769" i="1"/>
  <c r="AA769" i="1" s="1"/>
  <c r="R769" i="1" s="1"/>
  <c r="BA769" i="1"/>
  <c r="AR769" i="1" s="1"/>
  <c r="AH767" i="1"/>
  <c r="AL767" i="1"/>
  <c r="AF767" i="1"/>
  <c r="BB765" i="1"/>
  <c r="AS765" i="1" s="1"/>
  <c r="AB765" i="1"/>
  <c r="AA765" i="1" s="1"/>
  <c r="R765" i="1" s="1"/>
  <c r="BA765" i="1"/>
  <c r="AR765" i="1" s="1"/>
  <c r="AH763" i="1"/>
  <c r="AL763" i="1"/>
  <c r="AF763" i="1"/>
  <c r="BB761" i="1"/>
  <c r="AS761" i="1" s="1"/>
  <c r="AB761" i="1"/>
  <c r="AA761" i="1" s="1"/>
  <c r="R761" i="1" s="1"/>
  <c r="BA761" i="1"/>
  <c r="AR761" i="1" s="1"/>
  <c r="AH759" i="1"/>
  <c r="AL759" i="1"/>
  <c r="AF759" i="1"/>
  <c r="AJ757" i="1"/>
  <c r="AN757" i="1"/>
  <c r="Z757" i="1"/>
  <c r="N757" i="1" s="1"/>
  <c r="BD756" i="1"/>
  <c r="AT756" i="1" s="1"/>
  <c r="BC756" i="1"/>
  <c r="AS756" i="1" s="1"/>
  <c r="AC756" i="1"/>
  <c r="AA756" i="1" s="1"/>
  <c r="R756" i="1" s="1"/>
  <c r="BD754" i="1"/>
  <c r="AT754" i="1" s="1"/>
  <c r="BG754" i="1"/>
  <c r="AU754" i="1" s="1"/>
  <c r="AV754" i="1"/>
  <c r="AP754" i="1" s="1"/>
  <c r="AY754" i="1"/>
  <c r="AQ754" i="1" s="1"/>
  <c r="AW745" i="1"/>
  <c r="AP745" i="1" s="1"/>
  <c r="AH743" i="1"/>
  <c r="AL743" i="1"/>
  <c r="Z743" i="1"/>
  <c r="N743" i="1" s="1"/>
  <c r="AD743" i="1"/>
  <c r="AN743" i="1"/>
  <c r="AF743" i="1"/>
  <c r="AJ741" i="1"/>
  <c r="AN741" i="1"/>
  <c r="Z741" i="1"/>
  <c r="N741" i="1" s="1"/>
  <c r="BD740" i="1"/>
  <c r="BC740" i="1"/>
  <c r="AS740" i="1" s="1"/>
  <c r="AC740" i="1"/>
  <c r="AA740" i="1" s="1"/>
  <c r="R740" i="1" s="1"/>
  <c r="BD738" i="1"/>
  <c r="AT738" i="1" s="1"/>
  <c r="BG738" i="1"/>
  <c r="AU738" i="1" s="1"/>
  <c r="AV738" i="1"/>
  <c r="AP738" i="1" s="1"/>
  <c r="AY738" i="1"/>
  <c r="AQ738" i="1" s="1"/>
  <c r="AW729" i="1"/>
  <c r="AP729" i="1" s="1"/>
  <c r="AH727" i="1"/>
  <c r="AL727" i="1"/>
  <c r="Z727" i="1"/>
  <c r="N727" i="1" s="1"/>
  <c r="AD727" i="1"/>
  <c r="AN727" i="1"/>
  <c r="AF727" i="1"/>
  <c r="AJ725" i="1"/>
  <c r="AN725" i="1"/>
  <c r="Z725" i="1"/>
  <c r="N725" i="1" s="1"/>
  <c r="BD724" i="1"/>
  <c r="BC724" i="1"/>
  <c r="AS724" i="1" s="1"/>
  <c r="AC724" i="1"/>
  <c r="AA724" i="1" s="1"/>
  <c r="R724" i="1" s="1"/>
  <c r="BD722" i="1"/>
  <c r="AT722" i="1" s="1"/>
  <c r="BG722" i="1"/>
  <c r="AU722" i="1" s="1"/>
  <c r="AV722" i="1"/>
  <c r="AP722" i="1" s="1"/>
  <c r="AY722" i="1"/>
  <c r="AQ722" i="1" s="1"/>
  <c r="AW713" i="1"/>
  <c r="AP713" i="1" s="1"/>
  <c r="AJ709" i="1"/>
  <c r="AN709" i="1"/>
  <c r="Z709" i="1"/>
  <c r="N709" i="1" s="1"/>
  <c r="BD708" i="1"/>
  <c r="AT708" i="1" s="1"/>
  <c r="BC708" i="1"/>
  <c r="AS708" i="1" s="1"/>
  <c r="AC708" i="1"/>
  <c r="AA708" i="1" s="1"/>
  <c r="R708" i="1" s="1"/>
  <c r="BD706" i="1"/>
  <c r="AT706" i="1" s="1"/>
  <c r="BG706" i="1"/>
  <c r="AU706" i="1" s="1"/>
  <c r="AV706" i="1"/>
  <c r="AP706" i="1" s="1"/>
  <c r="AY706" i="1"/>
  <c r="AQ706" i="1" s="1"/>
  <c r="AW697" i="1"/>
  <c r="AP697" i="1" s="1"/>
  <c r="AF695" i="1"/>
  <c r="AJ693" i="1"/>
  <c r="AN693" i="1"/>
  <c r="Z693" i="1"/>
  <c r="N693" i="1" s="1"/>
  <c r="BD692" i="1"/>
  <c r="AT692" i="1" s="1"/>
  <c r="BC692" i="1"/>
  <c r="AS692" i="1" s="1"/>
  <c r="AC692" i="1"/>
  <c r="AA692" i="1" s="1"/>
  <c r="R692" i="1" s="1"/>
  <c r="BD690" i="1"/>
  <c r="AT690" i="1" s="1"/>
  <c r="BG690" i="1"/>
  <c r="AU690" i="1" s="1"/>
  <c r="AV690" i="1"/>
  <c r="AP690" i="1" s="1"/>
  <c r="AY690" i="1"/>
  <c r="AQ690" i="1" s="1"/>
  <c r="BD688" i="1"/>
  <c r="AT688" i="1" s="1"/>
  <c r="AC688" i="1"/>
  <c r="AA688" i="1" s="1"/>
  <c r="R688" i="1" s="1"/>
  <c r="BG688" i="1"/>
  <c r="AU688" i="1" s="1"/>
  <c r="AV688" i="1"/>
  <c r="AP688" i="1" s="1"/>
  <c r="AV686" i="1"/>
  <c r="AZ686" i="1"/>
  <c r="AW683" i="1"/>
  <c r="AP683" i="1" s="1"/>
  <c r="AD683" i="1"/>
  <c r="BA683" i="1"/>
  <c r="AR683" i="1" s="1"/>
  <c r="AC683" i="1"/>
  <c r="AX683" i="1"/>
  <c r="AQ683" i="1" s="1"/>
  <c r="AJ683" i="1"/>
  <c r="BB683" i="1"/>
  <c r="AS683" i="1" s="1"/>
  <c r="AB683" i="1"/>
  <c r="BE683" i="1"/>
  <c r="AT683" i="1" s="1"/>
  <c r="Y679" i="1"/>
  <c r="J679" i="1" s="1"/>
  <c r="AV672" i="1"/>
  <c r="AP672" i="1" s="1"/>
  <c r="BD672" i="1"/>
  <c r="AT672" i="1" s="1"/>
  <c r="AW671" i="1"/>
  <c r="AP671" i="1" s="1"/>
  <c r="BE671" i="1"/>
  <c r="AT671" i="1" s="1"/>
  <c r="W671" i="1"/>
  <c r="AH671" i="1" s="1"/>
  <c r="AC671" i="1"/>
  <c r="BA671" i="1"/>
  <c r="AR671" i="1" s="1"/>
  <c r="AB671" i="1"/>
  <c r="BB671" i="1"/>
  <c r="AS671" i="1" s="1"/>
  <c r="BF671" i="1"/>
  <c r="AU671" i="1" s="1"/>
  <c r="AH669" i="1"/>
  <c r="AJ669" i="1"/>
  <c r="AA663" i="1"/>
  <c r="R663" i="1" s="1"/>
  <c r="BE659" i="1"/>
  <c r="AT659" i="1" s="1"/>
  <c r="AW659" i="1"/>
  <c r="AP659" i="1" s="1"/>
  <c r="BF659" i="1"/>
  <c r="AU659" i="1" s="1"/>
  <c r="AC659" i="1"/>
  <c r="AX659" i="1"/>
  <c r="AQ659" i="1" s="1"/>
  <c r="AJ657" i="1"/>
  <c r="Y657" i="1"/>
  <c r="J657" i="1" s="1"/>
  <c r="AH657" i="1"/>
  <c r="Z657" i="1"/>
  <c r="N657" i="1" s="1"/>
  <c r="AL657" i="1"/>
  <c r="AD657" i="1"/>
  <c r="AN657" i="1"/>
  <c r="AV652" i="1"/>
  <c r="AP652" i="1" s="1"/>
  <c r="AZ652" i="1"/>
  <c r="AR652" i="1" s="1"/>
  <c r="AZ648" i="1"/>
  <c r="AR648" i="1" s="1"/>
  <c r="AV648" i="1"/>
  <c r="AP648" i="1" s="1"/>
  <c r="BD648" i="1"/>
  <c r="AT648" i="1" s="1"/>
  <c r="AX647" i="1"/>
  <c r="AQ647" i="1" s="1"/>
  <c r="AC647" i="1"/>
  <c r="BA647" i="1"/>
  <c r="AR647" i="1" s="1"/>
  <c r="AZ646" i="1"/>
  <c r="BD646" i="1"/>
  <c r="AZ632" i="1"/>
  <c r="AR632" i="1" s="1"/>
  <c r="AV632" i="1"/>
  <c r="AP632" i="1" s="1"/>
  <c r="W632" i="1"/>
  <c r="AK632" i="1" s="1"/>
  <c r="AY632" i="1"/>
  <c r="AQ632" i="1" s="1"/>
  <c r="BD632" i="1"/>
  <c r="AT632" i="1" s="1"/>
  <c r="AV630" i="1"/>
  <c r="AP630" i="1" s="1"/>
  <c r="AC630" i="1"/>
  <c r="AA630" i="1" s="1"/>
  <c r="R630" i="1" s="1"/>
  <c r="BC630" i="1"/>
  <c r="AS630" i="1" s="1"/>
  <c r="AH629" i="1"/>
  <c r="BD628" i="1"/>
  <c r="AT628" i="1" s="1"/>
  <c r="BG628" i="1"/>
  <c r="AU628" i="1" s="1"/>
  <c r="AV628" i="1"/>
  <c r="AP628" i="1" s="1"/>
  <c r="AG628" i="1"/>
  <c r="AK628" i="1"/>
  <c r="Y628" i="1"/>
  <c r="J628" i="1" s="1"/>
  <c r="AO628" i="1"/>
  <c r="AH625" i="1"/>
  <c r="AO624" i="1"/>
  <c r="Y620" i="1"/>
  <c r="J620" i="1" s="1"/>
  <c r="AE616" i="1"/>
  <c r="AG616" i="1"/>
  <c r="AO616" i="1"/>
  <c r="AJ615" i="1"/>
  <c r="AE608" i="1"/>
  <c r="AV608" i="1"/>
  <c r="AP608" i="1" s="1"/>
  <c r="BG608" i="1"/>
  <c r="AU608" i="1" s="1"/>
  <c r="Y608" i="1"/>
  <c r="J608" i="1" s="1"/>
  <c r="AK608" i="1"/>
  <c r="BD608" i="1"/>
  <c r="AT608" i="1" s="1"/>
  <c r="AO608" i="1"/>
  <c r="AY608" i="1"/>
  <c r="AQ608" i="1" s="1"/>
  <c r="AV604" i="1"/>
  <c r="AP604" i="1" s="1"/>
  <c r="BF601" i="1"/>
  <c r="AU601" i="1" s="1"/>
  <c r="W601" i="1"/>
  <c r="AF601" i="1" s="1"/>
  <c r="AB601" i="1"/>
  <c r="AA601" i="1" s="1"/>
  <c r="R601" i="1" s="1"/>
  <c r="AW601" i="1"/>
  <c r="AP601" i="1" s="1"/>
  <c r="AX601" i="1"/>
  <c r="AQ601" i="1" s="1"/>
  <c r="AV592" i="1"/>
  <c r="AP592" i="1" s="1"/>
  <c r="AZ592" i="1"/>
  <c r="AR592" i="1" s="1"/>
  <c r="AW585" i="1"/>
  <c r="AP585" i="1" s="1"/>
  <c r="BE585" i="1"/>
  <c r="AT585" i="1" s="1"/>
  <c r="AB585" i="1"/>
  <c r="AA585" i="1" s="1"/>
  <c r="R585" i="1" s="1"/>
  <c r="AX585" i="1"/>
  <c r="AQ585" i="1" s="1"/>
  <c r="W580" i="1"/>
  <c r="BE557" i="1"/>
  <c r="AT557" i="1" s="1"/>
  <c r="AN555" i="1"/>
  <c r="AJ555" i="1"/>
  <c r="AF555" i="1"/>
  <c r="Z555" i="1"/>
  <c r="N555" i="1" s="1"/>
  <c r="AV546" i="1"/>
  <c r="AP546" i="1" s="1"/>
  <c r="BC546" i="1"/>
  <c r="AS546" i="1" s="1"/>
  <c r="AC546" i="1"/>
  <c r="AA546" i="1" s="1"/>
  <c r="R546" i="1" s="1"/>
  <c r="BD546" i="1"/>
  <c r="AT546" i="1" s="1"/>
  <c r="AH545" i="1"/>
  <c r="AN545" i="1"/>
  <c r="AF545" i="1"/>
  <c r="AJ545" i="1"/>
  <c r="AF535" i="1"/>
  <c r="Z535" i="1"/>
  <c r="N535" i="1" s="1"/>
  <c r="AZ484" i="1"/>
  <c r="AR484" i="1" s="1"/>
  <c r="AY484" i="1"/>
  <c r="AQ484" i="1" s="1"/>
  <c r="AV484" i="1"/>
  <c r="AP484" i="1" s="1"/>
  <c r="BD484" i="1"/>
  <c r="AT484" i="1" s="1"/>
  <c r="BG484" i="1"/>
  <c r="AU484" i="1" s="1"/>
  <c r="BE448" i="1"/>
  <c r="AT448" i="1" s="1"/>
  <c r="AX448" i="1"/>
  <c r="AQ448" i="1" s="1"/>
  <c r="BF448" i="1"/>
  <c r="AU448" i="1" s="1"/>
  <c r="AY447" i="1"/>
  <c r="AQ447" i="1" s="1"/>
  <c r="BG447" i="1"/>
  <c r="AU447" i="1" s="1"/>
  <c r="AV383" i="1"/>
  <c r="AC383" i="1"/>
  <c r="AA383" i="1" s="1"/>
  <c r="R383" i="1" s="1"/>
  <c r="BB222" i="1"/>
  <c r="AW1011" i="1"/>
  <c r="AP1011" i="1" s="1"/>
  <c r="AE1006" i="1"/>
  <c r="AV1006" i="1"/>
  <c r="AP1006" i="1" s="1"/>
  <c r="BG1006" i="1"/>
  <c r="AU1006" i="1" s="1"/>
  <c r="W1005" i="1"/>
  <c r="AB1003" i="1"/>
  <c r="AA1003" i="1" s="1"/>
  <c r="R1003" i="1" s="1"/>
  <c r="AJ1003" i="1"/>
  <c r="AX1003" i="1"/>
  <c r="AQ1003" i="1" s="1"/>
  <c r="AE1002" i="1"/>
  <c r="AV1002" i="1"/>
  <c r="AP1002" i="1" s="1"/>
  <c r="BG1002" i="1"/>
  <c r="AU1002" i="1" s="1"/>
  <c r="W1001" i="1"/>
  <c r="AJ1001" i="1" s="1"/>
  <c r="AB999" i="1"/>
  <c r="AA999" i="1" s="1"/>
  <c r="R999" i="1" s="1"/>
  <c r="AJ999" i="1"/>
  <c r="AX999" i="1"/>
  <c r="AQ999" i="1" s="1"/>
  <c r="AV998" i="1"/>
  <c r="AP998" i="1" s="1"/>
  <c r="BG998" i="1"/>
  <c r="AU998" i="1" s="1"/>
  <c r="W997" i="1"/>
  <c r="AN997" i="1" s="1"/>
  <c r="AB995" i="1"/>
  <c r="AA995" i="1" s="1"/>
  <c r="R995" i="1" s="1"/>
  <c r="AJ995" i="1"/>
  <c r="AX995" i="1"/>
  <c r="AQ995" i="1" s="1"/>
  <c r="AV994" i="1"/>
  <c r="BG994" i="1"/>
  <c r="AU994" i="1" s="1"/>
  <c r="W993" i="1"/>
  <c r="AN993" i="1" s="1"/>
  <c r="AB991" i="1"/>
  <c r="AX991" i="1"/>
  <c r="AE990" i="1"/>
  <c r="AV990" i="1"/>
  <c r="AP990" i="1" s="1"/>
  <c r="BG990" i="1"/>
  <c r="AU990" i="1" s="1"/>
  <c r="W989" i="1"/>
  <c r="AB987" i="1"/>
  <c r="AA987" i="1" s="1"/>
  <c r="R987" i="1" s="1"/>
  <c r="AJ987" i="1"/>
  <c r="AX987" i="1"/>
  <c r="AQ987" i="1" s="1"/>
  <c r="AE986" i="1"/>
  <c r="AV986" i="1"/>
  <c r="BG986" i="1"/>
  <c r="AU986" i="1" s="1"/>
  <c r="W985" i="1"/>
  <c r="AN985" i="1" s="1"/>
  <c r="AB983" i="1"/>
  <c r="AA983" i="1" s="1"/>
  <c r="R983" i="1" s="1"/>
  <c r="AJ983" i="1"/>
  <c r="AX983" i="1"/>
  <c r="AQ983" i="1" s="1"/>
  <c r="AE982" i="1"/>
  <c r="AV982" i="1"/>
  <c r="AP982" i="1" s="1"/>
  <c r="BG982" i="1"/>
  <c r="AU982" i="1" s="1"/>
  <c r="W981" i="1"/>
  <c r="AN981" i="1" s="1"/>
  <c r="AB979" i="1"/>
  <c r="AA979" i="1" s="1"/>
  <c r="R979" i="1" s="1"/>
  <c r="AJ979" i="1"/>
  <c r="AX979" i="1"/>
  <c r="AQ979" i="1" s="1"/>
  <c r="AV978" i="1"/>
  <c r="BG978" i="1"/>
  <c r="AU978" i="1" s="1"/>
  <c r="W977" i="1"/>
  <c r="AJ977" i="1" s="1"/>
  <c r="AB975" i="1"/>
  <c r="AX975" i="1"/>
  <c r="AE974" i="1"/>
  <c r="AV974" i="1"/>
  <c r="AP974" i="1" s="1"/>
  <c r="BG974" i="1"/>
  <c r="AU974" i="1" s="1"/>
  <c r="W973" i="1"/>
  <c r="AB971" i="1"/>
  <c r="AA971" i="1" s="1"/>
  <c r="R971" i="1" s="1"/>
  <c r="AX971" i="1"/>
  <c r="AQ971" i="1" s="1"/>
  <c r="AE970" i="1"/>
  <c r="AV970" i="1"/>
  <c r="BG970" i="1"/>
  <c r="AU970" i="1" s="1"/>
  <c r="W969" i="1"/>
  <c r="AB967" i="1"/>
  <c r="AA967" i="1" s="1"/>
  <c r="R967" i="1" s="1"/>
  <c r="AJ967" i="1"/>
  <c r="AX967" i="1"/>
  <c r="AQ967" i="1" s="1"/>
  <c r="AE966" i="1"/>
  <c r="AV966" i="1"/>
  <c r="AP966" i="1" s="1"/>
  <c r="BG966" i="1"/>
  <c r="AU966" i="1" s="1"/>
  <c r="W965" i="1"/>
  <c r="Z965" i="1" s="1"/>
  <c r="N965" i="1" s="1"/>
  <c r="AB963" i="1"/>
  <c r="AA963" i="1" s="1"/>
  <c r="R963" i="1" s="1"/>
  <c r="AX963" i="1"/>
  <c r="AQ963" i="1" s="1"/>
  <c r="AE962" i="1"/>
  <c r="AV962" i="1"/>
  <c r="AP962" i="1" s="1"/>
  <c r="BG962" i="1"/>
  <c r="AU962" i="1" s="1"/>
  <c r="W961" i="1"/>
  <c r="AN961" i="1" s="1"/>
  <c r="AB959" i="1"/>
  <c r="AX959" i="1"/>
  <c r="AE958" i="1"/>
  <c r="AV958" i="1"/>
  <c r="BG958" i="1"/>
  <c r="AU958" i="1" s="1"/>
  <c r="W957" i="1"/>
  <c r="AB955" i="1"/>
  <c r="AA955" i="1" s="1"/>
  <c r="R955" i="1" s="1"/>
  <c r="AJ955" i="1"/>
  <c r="AX955" i="1"/>
  <c r="AQ955" i="1" s="1"/>
  <c r="AE954" i="1"/>
  <c r="AV954" i="1"/>
  <c r="BG954" i="1"/>
  <c r="AU954" i="1" s="1"/>
  <c r="W953" i="1"/>
  <c r="Z953" i="1" s="1"/>
  <c r="N953" i="1" s="1"/>
  <c r="AB951" i="1"/>
  <c r="AA951" i="1" s="1"/>
  <c r="R951" i="1" s="1"/>
  <c r="AJ951" i="1"/>
  <c r="AX951" i="1"/>
  <c r="AQ951" i="1" s="1"/>
  <c r="AE950" i="1"/>
  <c r="AV950" i="1"/>
  <c r="BG950" i="1"/>
  <c r="AU950" i="1" s="1"/>
  <c r="W949" i="1"/>
  <c r="AJ949" i="1" s="1"/>
  <c r="AB947" i="1"/>
  <c r="AA947" i="1" s="1"/>
  <c r="R947" i="1" s="1"/>
  <c r="AJ947" i="1"/>
  <c r="AX947" i="1"/>
  <c r="AQ947" i="1" s="1"/>
  <c r="AV946" i="1"/>
  <c r="BG946" i="1"/>
  <c r="AU946" i="1" s="1"/>
  <c r="W945" i="1"/>
  <c r="AJ945" i="1" s="1"/>
  <c r="AB943" i="1"/>
  <c r="AX943" i="1"/>
  <c r="AE942" i="1"/>
  <c r="AV942" i="1"/>
  <c r="AP942" i="1" s="1"/>
  <c r="BG942" i="1"/>
  <c r="AU942" i="1" s="1"/>
  <c r="W941" i="1"/>
  <c r="AB939" i="1"/>
  <c r="AA939" i="1" s="1"/>
  <c r="R939" i="1" s="1"/>
  <c r="AJ939" i="1"/>
  <c r="AX939" i="1"/>
  <c r="AQ939" i="1" s="1"/>
  <c r="AE938" i="1"/>
  <c r="AV938" i="1"/>
  <c r="BG938" i="1"/>
  <c r="AU938" i="1" s="1"/>
  <c r="W937" i="1"/>
  <c r="AJ937" i="1" s="1"/>
  <c r="AB935" i="1"/>
  <c r="AA935" i="1" s="1"/>
  <c r="R935" i="1" s="1"/>
  <c r="AJ935" i="1"/>
  <c r="AX935" i="1"/>
  <c r="AQ935" i="1" s="1"/>
  <c r="AE934" i="1"/>
  <c r="AV934" i="1"/>
  <c r="AP934" i="1" s="1"/>
  <c r="BG934" i="1"/>
  <c r="AU934" i="1" s="1"/>
  <c r="W933" i="1"/>
  <c r="AJ933" i="1" s="1"/>
  <c r="AB931" i="1"/>
  <c r="AA931" i="1" s="1"/>
  <c r="R931" i="1" s="1"/>
  <c r="AJ931" i="1"/>
  <c r="AX931" i="1"/>
  <c r="AQ931" i="1" s="1"/>
  <c r="AV930" i="1"/>
  <c r="BG930" i="1"/>
  <c r="AU930" i="1" s="1"/>
  <c r="W929" i="1"/>
  <c r="AN929" i="1" s="1"/>
  <c r="AB927" i="1"/>
  <c r="AX927" i="1"/>
  <c r="AE926" i="1"/>
  <c r="AV926" i="1"/>
  <c r="AP926" i="1" s="1"/>
  <c r="BG926" i="1"/>
  <c r="AU926" i="1" s="1"/>
  <c r="W925" i="1"/>
  <c r="AB923" i="1"/>
  <c r="AA923" i="1" s="1"/>
  <c r="R923" i="1" s="1"/>
  <c r="AJ923" i="1"/>
  <c r="AX923" i="1"/>
  <c r="AQ923" i="1" s="1"/>
  <c r="AV922" i="1"/>
  <c r="BG922" i="1"/>
  <c r="AU922" i="1" s="1"/>
  <c r="W921" i="1"/>
  <c r="AN921" i="1" s="1"/>
  <c r="AB919" i="1"/>
  <c r="AA919" i="1" s="1"/>
  <c r="R919" i="1" s="1"/>
  <c r="AJ919" i="1"/>
  <c r="AX919" i="1"/>
  <c r="AQ919" i="1" s="1"/>
  <c r="AE918" i="1"/>
  <c r="AV918" i="1"/>
  <c r="AP918" i="1" s="1"/>
  <c r="BG918" i="1"/>
  <c r="AU918" i="1" s="1"/>
  <c r="W917" i="1"/>
  <c r="AN917" i="1" s="1"/>
  <c r="AB915" i="1"/>
  <c r="AA915" i="1" s="1"/>
  <c r="R915" i="1" s="1"/>
  <c r="AX915" i="1"/>
  <c r="AQ915" i="1" s="1"/>
  <c r="AE914" i="1"/>
  <c r="AV914" i="1"/>
  <c r="BG914" i="1"/>
  <c r="AU914" i="1" s="1"/>
  <c r="W913" i="1"/>
  <c r="AJ913" i="1" s="1"/>
  <c r="AB911" i="1"/>
  <c r="AX911" i="1"/>
  <c r="AE910" i="1"/>
  <c r="AV910" i="1"/>
  <c r="AP910" i="1" s="1"/>
  <c r="BG910" i="1"/>
  <c r="AU910" i="1" s="1"/>
  <c r="W909" i="1"/>
  <c r="AB907" i="1"/>
  <c r="AA907" i="1" s="1"/>
  <c r="R907" i="1" s="1"/>
  <c r="AJ907" i="1"/>
  <c r="AX907" i="1"/>
  <c r="AQ907" i="1" s="1"/>
  <c r="AE906" i="1"/>
  <c r="AV906" i="1"/>
  <c r="BG906" i="1"/>
  <c r="AU906" i="1" s="1"/>
  <c r="W905" i="1"/>
  <c r="AB903" i="1"/>
  <c r="AA903" i="1" s="1"/>
  <c r="R903" i="1" s="1"/>
  <c r="AJ903" i="1"/>
  <c r="AX903" i="1"/>
  <c r="AQ903" i="1" s="1"/>
  <c r="AE902" i="1"/>
  <c r="AV902" i="1"/>
  <c r="BG902" i="1"/>
  <c r="AU902" i="1" s="1"/>
  <c r="W901" i="1"/>
  <c r="AN901" i="1" s="1"/>
  <c r="AB899" i="1"/>
  <c r="AA899" i="1" s="1"/>
  <c r="R899" i="1" s="1"/>
  <c r="AJ899" i="1"/>
  <c r="AX899" i="1"/>
  <c r="AQ899" i="1" s="1"/>
  <c r="AE898" i="1"/>
  <c r="AV898" i="1"/>
  <c r="BG898" i="1"/>
  <c r="AU898" i="1" s="1"/>
  <c r="W897" i="1"/>
  <c r="Z897" i="1" s="1"/>
  <c r="N897" i="1" s="1"/>
  <c r="AB895" i="1"/>
  <c r="AX895" i="1"/>
  <c r="AE894" i="1"/>
  <c r="AV894" i="1"/>
  <c r="AP894" i="1" s="1"/>
  <c r="BG894" i="1"/>
  <c r="AU894" i="1" s="1"/>
  <c r="W893" i="1"/>
  <c r="AB891" i="1"/>
  <c r="AA891" i="1" s="1"/>
  <c r="R891" i="1" s="1"/>
  <c r="AJ891" i="1"/>
  <c r="AX891" i="1"/>
  <c r="AQ891" i="1" s="1"/>
  <c r="AE890" i="1"/>
  <c r="AV890" i="1"/>
  <c r="AP890" i="1" s="1"/>
  <c r="BG890" i="1"/>
  <c r="AU890" i="1" s="1"/>
  <c r="W889" i="1"/>
  <c r="AB887" i="1"/>
  <c r="AA887" i="1" s="1"/>
  <c r="R887" i="1" s="1"/>
  <c r="AX887" i="1"/>
  <c r="AQ887" i="1" s="1"/>
  <c r="AE886" i="1"/>
  <c r="AV886" i="1"/>
  <c r="AP886" i="1" s="1"/>
  <c r="BG886" i="1"/>
  <c r="AU886" i="1" s="1"/>
  <c r="W885" i="1"/>
  <c r="Z885" i="1" s="1"/>
  <c r="N885" i="1" s="1"/>
  <c r="AB883" i="1"/>
  <c r="AA883" i="1" s="1"/>
  <c r="R883" i="1" s="1"/>
  <c r="AJ883" i="1"/>
  <c r="AX883" i="1"/>
  <c r="AQ883" i="1" s="1"/>
  <c r="AE882" i="1"/>
  <c r="AV882" i="1"/>
  <c r="AP882" i="1" s="1"/>
  <c r="BG882" i="1"/>
  <c r="AU882" i="1" s="1"/>
  <c r="W881" i="1"/>
  <c r="AN881" i="1" s="1"/>
  <c r="AB879" i="1"/>
  <c r="AX879" i="1"/>
  <c r="AV878" i="1"/>
  <c r="BG878" i="1"/>
  <c r="AU878" i="1" s="1"/>
  <c r="W877" i="1"/>
  <c r="AB875" i="1"/>
  <c r="AA875" i="1" s="1"/>
  <c r="R875" i="1" s="1"/>
  <c r="AJ875" i="1"/>
  <c r="AX875" i="1"/>
  <c r="AQ875" i="1" s="1"/>
  <c r="AE874" i="1"/>
  <c r="AV874" i="1"/>
  <c r="AP874" i="1" s="1"/>
  <c r="BG874" i="1"/>
  <c r="AU874" i="1" s="1"/>
  <c r="W873" i="1"/>
  <c r="AB871" i="1"/>
  <c r="AA871" i="1" s="1"/>
  <c r="R871" i="1" s="1"/>
  <c r="AJ871" i="1"/>
  <c r="AX871" i="1"/>
  <c r="AQ871" i="1" s="1"/>
  <c r="AE870" i="1"/>
  <c r="AV870" i="1"/>
  <c r="BG870" i="1"/>
  <c r="AU870" i="1" s="1"/>
  <c r="W869" i="1"/>
  <c r="Z869" i="1" s="1"/>
  <c r="N869" i="1" s="1"/>
  <c r="AB867" i="1"/>
  <c r="AA867" i="1" s="1"/>
  <c r="R867" i="1" s="1"/>
  <c r="AX867" i="1"/>
  <c r="AQ867" i="1" s="1"/>
  <c r="AV866" i="1"/>
  <c r="AP866" i="1" s="1"/>
  <c r="BG866" i="1"/>
  <c r="AU866" i="1" s="1"/>
  <c r="W865" i="1"/>
  <c r="Z865" i="1" s="1"/>
  <c r="N865" i="1" s="1"/>
  <c r="AB863" i="1"/>
  <c r="AX863" i="1"/>
  <c r="AV862" i="1"/>
  <c r="AP862" i="1" s="1"/>
  <c r="BG862" i="1"/>
  <c r="AU862" i="1" s="1"/>
  <c r="W861" i="1"/>
  <c r="AB859" i="1"/>
  <c r="AA859" i="1" s="1"/>
  <c r="R859" i="1" s="1"/>
  <c r="AJ859" i="1"/>
  <c r="AX859" i="1"/>
  <c r="AQ859" i="1" s="1"/>
  <c r="AE858" i="1"/>
  <c r="AV858" i="1"/>
  <c r="AP858" i="1" s="1"/>
  <c r="BG858" i="1"/>
  <c r="AU858" i="1" s="1"/>
  <c r="W857" i="1"/>
  <c r="AB855" i="1"/>
  <c r="AA855" i="1" s="1"/>
  <c r="R855" i="1" s="1"/>
  <c r="AJ855" i="1"/>
  <c r="AX855" i="1"/>
  <c r="AQ855" i="1" s="1"/>
  <c r="AE854" i="1"/>
  <c r="AV854" i="1"/>
  <c r="AP854" i="1" s="1"/>
  <c r="BG854" i="1"/>
  <c r="AU854" i="1" s="1"/>
  <c r="W853" i="1"/>
  <c r="Z853" i="1" s="1"/>
  <c r="N853" i="1" s="1"/>
  <c r="AB851" i="1"/>
  <c r="AA851" i="1" s="1"/>
  <c r="R851" i="1" s="1"/>
  <c r="AX851" i="1"/>
  <c r="AQ851" i="1" s="1"/>
  <c r="AV850" i="1"/>
  <c r="AP850" i="1" s="1"/>
  <c r="BG850" i="1"/>
  <c r="AU850" i="1" s="1"/>
  <c r="W849" i="1"/>
  <c r="AN849" i="1" s="1"/>
  <c r="AB847" i="1"/>
  <c r="AX847" i="1"/>
  <c r="AE846" i="1"/>
  <c r="AV846" i="1"/>
  <c r="AP846" i="1" s="1"/>
  <c r="BG846" i="1"/>
  <c r="AU846" i="1" s="1"/>
  <c r="W845" i="1"/>
  <c r="AN843" i="1"/>
  <c r="AB843" i="1"/>
  <c r="AA843" i="1" s="1"/>
  <c r="R843" i="1" s="1"/>
  <c r="AJ843" i="1"/>
  <c r="AX843" i="1"/>
  <c r="AQ843" i="1" s="1"/>
  <c r="Y842" i="1"/>
  <c r="J842" i="1" s="1"/>
  <c r="AK842" i="1"/>
  <c r="AZ842" i="1"/>
  <c r="AR842" i="1" s="1"/>
  <c r="AE842" i="1"/>
  <c r="AV842" i="1"/>
  <c r="AP842" i="1" s="1"/>
  <c r="BG842" i="1"/>
  <c r="AU842" i="1" s="1"/>
  <c r="AJ837" i="1"/>
  <c r="BC836" i="1"/>
  <c r="AS836" i="1" s="1"/>
  <c r="AC836" i="1"/>
  <c r="AA836" i="1" s="1"/>
  <c r="R836" i="1" s="1"/>
  <c r="AW833" i="1"/>
  <c r="AP833" i="1" s="1"/>
  <c r="BA833" i="1"/>
  <c r="AR833" i="1" s="1"/>
  <c r="BF833" i="1"/>
  <c r="AU833" i="1" s="1"/>
  <c r="BD758" i="1"/>
  <c r="AT758" i="1" s="1"/>
  <c r="BG758" i="1"/>
  <c r="AU758" i="1" s="1"/>
  <c r="AV758" i="1"/>
  <c r="AP758" i="1" s="1"/>
  <c r="AY758" i="1"/>
  <c r="AQ758" i="1" s="1"/>
  <c r="AH747" i="1"/>
  <c r="AL747" i="1"/>
  <c r="Z747" i="1"/>
  <c r="N747" i="1" s="1"/>
  <c r="AD747" i="1"/>
  <c r="AN747" i="1"/>
  <c r="AF747" i="1"/>
  <c r="AJ745" i="1"/>
  <c r="AN745" i="1"/>
  <c r="Z745" i="1"/>
  <c r="N745" i="1" s="1"/>
  <c r="BD744" i="1"/>
  <c r="AT744" i="1" s="1"/>
  <c r="BC744" i="1"/>
  <c r="AS744" i="1" s="1"/>
  <c r="AC744" i="1"/>
  <c r="AA744" i="1" s="1"/>
  <c r="R744" i="1" s="1"/>
  <c r="BD742" i="1"/>
  <c r="AT742" i="1" s="1"/>
  <c r="BG742" i="1"/>
  <c r="AU742" i="1" s="1"/>
  <c r="AV742" i="1"/>
  <c r="AP742" i="1" s="1"/>
  <c r="AY742" i="1"/>
  <c r="AQ742" i="1" s="1"/>
  <c r="AH731" i="1"/>
  <c r="AL731" i="1"/>
  <c r="Z731" i="1"/>
  <c r="N731" i="1" s="1"/>
  <c r="AD731" i="1"/>
  <c r="AN731" i="1"/>
  <c r="AF731" i="1"/>
  <c r="AJ729" i="1"/>
  <c r="BD728" i="1"/>
  <c r="AT728" i="1" s="1"/>
  <c r="BC728" i="1"/>
  <c r="AS728" i="1" s="1"/>
  <c r="AC728" i="1"/>
  <c r="AA728" i="1" s="1"/>
  <c r="R728" i="1" s="1"/>
  <c r="BD726" i="1"/>
  <c r="BG726" i="1"/>
  <c r="AU726" i="1" s="1"/>
  <c r="AV726" i="1"/>
  <c r="AY726" i="1"/>
  <c r="AQ726" i="1" s="1"/>
  <c r="AH715" i="1"/>
  <c r="AL715" i="1"/>
  <c r="Z715" i="1"/>
  <c r="N715" i="1" s="1"/>
  <c r="AD715" i="1"/>
  <c r="AN715" i="1"/>
  <c r="AF715" i="1"/>
  <c r="AJ713" i="1"/>
  <c r="BD712" i="1"/>
  <c r="AT712" i="1" s="1"/>
  <c r="BC712" i="1"/>
  <c r="AS712" i="1" s="1"/>
  <c r="AC712" i="1"/>
  <c r="AA712" i="1" s="1"/>
  <c r="R712" i="1" s="1"/>
  <c r="BD710" i="1"/>
  <c r="AT710" i="1" s="1"/>
  <c r="BG710" i="1"/>
  <c r="AU710" i="1" s="1"/>
  <c r="AV710" i="1"/>
  <c r="AP710" i="1" s="1"/>
  <c r="AY710" i="1"/>
  <c r="AQ710" i="1" s="1"/>
  <c r="AH699" i="1"/>
  <c r="AL699" i="1"/>
  <c r="Z699" i="1"/>
  <c r="N699" i="1" s="1"/>
  <c r="AD699" i="1"/>
  <c r="AN699" i="1"/>
  <c r="AF699" i="1"/>
  <c r="AJ697" i="1"/>
  <c r="AN697" i="1"/>
  <c r="Z697" i="1"/>
  <c r="N697" i="1" s="1"/>
  <c r="BD696" i="1"/>
  <c r="AT696" i="1" s="1"/>
  <c r="BC696" i="1"/>
  <c r="AS696" i="1" s="1"/>
  <c r="AC696" i="1"/>
  <c r="AA696" i="1" s="1"/>
  <c r="R696" i="1" s="1"/>
  <c r="BD694" i="1"/>
  <c r="AT694" i="1" s="1"/>
  <c r="BG694" i="1"/>
  <c r="AU694" i="1" s="1"/>
  <c r="AV694" i="1"/>
  <c r="AP694" i="1" s="1"/>
  <c r="AY694" i="1"/>
  <c r="AQ694" i="1" s="1"/>
  <c r="Z685" i="1"/>
  <c r="N685" i="1" s="1"/>
  <c r="AL685" i="1"/>
  <c r="AD685" i="1"/>
  <c r="AH685" i="1"/>
  <c r="BE681" i="1"/>
  <c r="AT681" i="1" s="1"/>
  <c r="W681" i="1"/>
  <c r="AW681" i="1"/>
  <c r="AP681" i="1" s="1"/>
  <c r="AF679" i="1"/>
  <c r="AJ679" i="1"/>
  <c r="BD674" i="1"/>
  <c r="AV674" i="1"/>
  <c r="W667" i="1"/>
  <c r="AN667" i="1" s="1"/>
  <c r="AW667" i="1"/>
  <c r="AP667" i="1" s="1"/>
  <c r="BD660" i="1"/>
  <c r="AV660" i="1"/>
  <c r="AV654" i="1"/>
  <c r="AP654" i="1" s="1"/>
  <c r="AZ654" i="1"/>
  <c r="AR654" i="1" s="1"/>
  <c r="BA651" i="1"/>
  <c r="AR651" i="1" s="1"/>
  <c r="AC651" i="1"/>
  <c r="AX651" i="1"/>
  <c r="AQ651" i="1" s="1"/>
  <c r="BB651" i="1"/>
  <c r="AS651" i="1" s="1"/>
  <c r="AB651" i="1"/>
  <c r="BE651" i="1"/>
  <c r="AT651" i="1" s="1"/>
  <c r="AV640" i="1"/>
  <c r="BC640" i="1"/>
  <c r="AH637" i="1"/>
  <c r="Z637" i="1"/>
  <c r="N637" i="1" s="1"/>
  <c r="AD637" i="1"/>
  <c r="AN637" i="1"/>
  <c r="AF637" i="1"/>
  <c r="AJ637" i="1"/>
  <c r="AN629" i="1"/>
  <c r="AF629" i="1"/>
  <c r="AD625" i="1"/>
  <c r="AN625" i="1"/>
  <c r="Z625" i="1"/>
  <c r="N625" i="1" s="1"/>
  <c r="AF625" i="1"/>
  <c r="AG624" i="1"/>
  <c r="Y624" i="1"/>
  <c r="J624" i="1" s="1"/>
  <c r="AK624" i="1"/>
  <c r="AW605" i="1"/>
  <c r="AP605" i="1" s="1"/>
  <c r="BE605" i="1"/>
  <c r="AT605" i="1" s="1"/>
  <c r="AB605" i="1"/>
  <c r="AA605" i="1" s="1"/>
  <c r="R605" i="1" s="1"/>
  <c r="BF605" i="1"/>
  <c r="AU605" i="1" s="1"/>
  <c r="Z603" i="1"/>
  <c r="N603" i="1" s="1"/>
  <c r="AF603" i="1"/>
  <c r="AN603" i="1"/>
  <c r="AV600" i="1"/>
  <c r="AP600" i="1" s="1"/>
  <c r="AV590" i="1"/>
  <c r="AP590" i="1" s="1"/>
  <c r="BD590" i="1"/>
  <c r="AT590" i="1" s="1"/>
  <c r="AB589" i="1"/>
  <c r="AA589" i="1" s="1"/>
  <c r="R589" i="1" s="1"/>
  <c r="AX589" i="1"/>
  <c r="AQ589" i="1" s="1"/>
  <c r="AW589" i="1"/>
  <c r="AP589" i="1" s="1"/>
  <c r="BE589" i="1"/>
  <c r="AT589" i="1" s="1"/>
  <c r="AV586" i="1"/>
  <c r="AC586" i="1"/>
  <c r="AA586" i="1" s="1"/>
  <c r="R586" i="1" s="1"/>
  <c r="BC586" i="1"/>
  <c r="AS586" i="1" s="1"/>
  <c r="W584" i="1"/>
  <c r="AO584" i="1" s="1"/>
  <c r="BG584" i="1"/>
  <c r="AU584" i="1" s="1"/>
  <c r="AW583" i="1"/>
  <c r="AP583" i="1" s="1"/>
  <c r="BB583" i="1"/>
  <c r="BF583" i="1"/>
  <c r="W583" i="1"/>
  <c r="Z583" i="1" s="1"/>
  <c r="N583" i="1" s="1"/>
  <c r="AX583" i="1"/>
  <c r="BA583" i="1"/>
  <c r="AR583" i="1" s="1"/>
  <c r="AJ579" i="1"/>
  <c r="AN579" i="1"/>
  <c r="BF565" i="1"/>
  <c r="AU565" i="1" s="1"/>
  <c r="AW565" i="1"/>
  <c r="AP565" i="1" s="1"/>
  <c r="W565" i="1"/>
  <c r="Z565" i="1" s="1"/>
  <c r="N565" i="1" s="1"/>
  <c r="BE565" i="1"/>
  <c r="AT565" i="1" s="1"/>
  <c r="AB559" i="1"/>
  <c r="AA559" i="1" s="1"/>
  <c r="R559" i="1" s="1"/>
  <c r="AX559" i="1"/>
  <c r="AQ559" i="1" s="1"/>
  <c r="AW559" i="1"/>
  <c r="AP559" i="1" s="1"/>
  <c r="BA559" i="1"/>
  <c r="AR559" i="1" s="1"/>
  <c r="BF559" i="1"/>
  <c r="AU559" i="1" s="1"/>
  <c r="BB559" i="1"/>
  <c r="AS559" i="1" s="1"/>
  <c r="AH557" i="1"/>
  <c r="AN557" i="1"/>
  <c r="AH553" i="1"/>
  <c r="AJ553" i="1"/>
  <c r="Z553" i="1"/>
  <c r="N553" i="1" s="1"/>
  <c r="AD553" i="1"/>
  <c r="AN553" i="1"/>
  <c r="AL553" i="1"/>
  <c r="AG552" i="1"/>
  <c r="AE552" i="1"/>
  <c r="AK552" i="1"/>
  <c r="Y552" i="1"/>
  <c r="J552" i="1" s="1"/>
  <c r="Z551" i="1"/>
  <c r="N551" i="1" s="1"/>
  <c r="AF551" i="1"/>
  <c r="AX545" i="1"/>
  <c r="AQ545" i="1" s="1"/>
  <c r="AW545" i="1"/>
  <c r="AP545" i="1" s="1"/>
  <c r="AN539" i="1"/>
  <c r="Z539" i="1"/>
  <c r="N539" i="1" s="1"/>
  <c r="AF539" i="1"/>
  <c r="AJ539" i="1"/>
  <c r="BC526" i="1"/>
  <c r="AS526" i="1" s="1"/>
  <c r="AV526" i="1"/>
  <c r="AP526" i="1" s="1"/>
  <c r="BD526" i="1"/>
  <c r="AT526" i="1" s="1"/>
  <c r="AH521" i="1"/>
  <c r="Z521" i="1"/>
  <c r="N521" i="1" s="1"/>
  <c r="AD521" i="1"/>
  <c r="AN521" i="1"/>
  <c r="AF521" i="1"/>
  <c r="AJ521" i="1"/>
  <c r="AN513" i="1"/>
  <c r="AF513" i="1"/>
  <c r="AD509" i="1"/>
  <c r="AN509" i="1"/>
  <c r="Z509" i="1"/>
  <c r="N509" i="1" s="1"/>
  <c r="AF509" i="1"/>
  <c r="AG508" i="1"/>
  <c r="Y508" i="1"/>
  <c r="J508" i="1" s="1"/>
  <c r="AK508" i="1"/>
  <c r="BE485" i="1"/>
  <c r="AT485" i="1" s="1"/>
  <c r="W485" i="1"/>
  <c r="AW485" i="1"/>
  <c r="AP485" i="1" s="1"/>
  <c r="AG468" i="1"/>
  <c r="AK468" i="1"/>
  <c r="AE468" i="1"/>
  <c r="AO468" i="1"/>
  <c r="Y468" i="1"/>
  <c r="J468" i="1" s="1"/>
  <c r="BE358" i="1"/>
  <c r="AT358" i="1" s="1"/>
  <c r="S358" i="1" s="1"/>
  <c r="AX358" i="1"/>
  <c r="AQ358" i="1" s="1"/>
  <c r="BE1013" i="1"/>
  <c r="AT1013" i="1" s="1"/>
  <c r="BB1013" i="1"/>
  <c r="AS1013" i="1" s="1"/>
  <c r="AW1009" i="1"/>
  <c r="AP1009" i="1" s="1"/>
  <c r="AY1006" i="1"/>
  <c r="AQ1006" i="1" s="1"/>
  <c r="BF1003" i="1"/>
  <c r="AU1003" i="1" s="1"/>
  <c r="AL1003" i="1"/>
  <c r="AY1002" i="1"/>
  <c r="AQ1002" i="1" s="1"/>
  <c r="BF999" i="1"/>
  <c r="AU999" i="1" s="1"/>
  <c r="AL999" i="1"/>
  <c r="AY998" i="1"/>
  <c r="AQ998" i="1" s="1"/>
  <c r="BF995" i="1"/>
  <c r="AU995" i="1" s="1"/>
  <c r="AL995" i="1"/>
  <c r="AY994" i="1"/>
  <c r="AQ994" i="1" s="1"/>
  <c r="BF991" i="1"/>
  <c r="AY990" i="1"/>
  <c r="AQ990" i="1" s="1"/>
  <c r="BF987" i="1"/>
  <c r="AU987" i="1" s="1"/>
  <c r="AL987" i="1"/>
  <c r="AY986" i="1"/>
  <c r="AQ986" i="1" s="1"/>
  <c r="BF983" i="1"/>
  <c r="AU983" i="1" s="1"/>
  <c r="AL983" i="1"/>
  <c r="AY982" i="1"/>
  <c r="AQ982" i="1" s="1"/>
  <c r="BF979" i="1"/>
  <c r="AU979" i="1" s="1"/>
  <c r="AL979" i="1"/>
  <c r="AY978" i="1"/>
  <c r="AQ978" i="1" s="1"/>
  <c r="BF975" i="1"/>
  <c r="AY974" i="1"/>
  <c r="AQ974" i="1" s="1"/>
  <c r="BF971" i="1"/>
  <c r="AU971" i="1" s="1"/>
  <c r="AY970" i="1"/>
  <c r="AQ970" i="1" s="1"/>
  <c r="BF967" i="1"/>
  <c r="AU967" i="1" s="1"/>
  <c r="AL967" i="1"/>
  <c r="AY966" i="1"/>
  <c r="AQ966" i="1" s="1"/>
  <c r="BF963" i="1"/>
  <c r="AU963" i="1" s="1"/>
  <c r="AY962" i="1"/>
  <c r="AQ962" i="1" s="1"/>
  <c r="BF959" i="1"/>
  <c r="AY958" i="1"/>
  <c r="AQ958" i="1" s="1"/>
  <c r="BF955" i="1"/>
  <c r="AU955" i="1" s="1"/>
  <c r="AY954" i="1"/>
  <c r="AQ954" i="1" s="1"/>
  <c r="BF951" i="1"/>
  <c r="AU951" i="1" s="1"/>
  <c r="AL951" i="1"/>
  <c r="AY950" i="1"/>
  <c r="AQ950" i="1" s="1"/>
  <c r="BF947" i="1"/>
  <c r="AU947" i="1" s="1"/>
  <c r="AL947" i="1"/>
  <c r="AY946" i="1"/>
  <c r="AQ946" i="1" s="1"/>
  <c r="BF943" i="1"/>
  <c r="AY942" i="1"/>
  <c r="AQ942" i="1" s="1"/>
  <c r="BF939" i="1"/>
  <c r="AU939" i="1" s="1"/>
  <c r="AL939" i="1"/>
  <c r="AY938" i="1"/>
  <c r="AQ938" i="1" s="1"/>
  <c r="BF935" i="1"/>
  <c r="AU935" i="1" s="1"/>
  <c r="AL935" i="1"/>
  <c r="AY934" i="1"/>
  <c r="AQ934" i="1" s="1"/>
  <c r="BF931" i="1"/>
  <c r="AU931" i="1" s="1"/>
  <c r="AL931" i="1"/>
  <c r="AY930" i="1"/>
  <c r="AQ930" i="1" s="1"/>
  <c r="BF927" i="1"/>
  <c r="AY926" i="1"/>
  <c r="AQ926" i="1" s="1"/>
  <c r="BF923" i="1"/>
  <c r="AU923" i="1" s="1"/>
  <c r="AL923" i="1"/>
  <c r="AY922" i="1"/>
  <c r="AQ922" i="1" s="1"/>
  <c r="BF919" i="1"/>
  <c r="AU919" i="1" s="1"/>
  <c r="AL919" i="1"/>
  <c r="AY918" i="1"/>
  <c r="AQ918" i="1" s="1"/>
  <c r="BF915" i="1"/>
  <c r="AU915" i="1" s="1"/>
  <c r="AY914" i="1"/>
  <c r="AQ914" i="1" s="1"/>
  <c r="BF911" i="1"/>
  <c r="AY910" i="1"/>
  <c r="AQ910" i="1" s="1"/>
  <c r="BC840" i="1"/>
  <c r="AS840" i="1" s="1"/>
  <c r="AC840" i="1"/>
  <c r="AA840" i="1" s="1"/>
  <c r="R840" i="1" s="1"/>
  <c r="AW837" i="1"/>
  <c r="AP837" i="1" s="1"/>
  <c r="N837" i="1"/>
  <c r="AF837" i="1"/>
  <c r="BA837" i="1"/>
  <c r="AR837" i="1" s="1"/>
  <c r="AN837" i="1"/>
  <c r="BF837" i="1"/>
  <c r="AU837" i="1" s="1"/>
  <c r="BF831" i="1"/>
  <c r="AB831" i="1"/>
  <c r="AX831" i="1"/>
  <c r="Y830" i="1"/>
  <c r="J830" i="1" s="1"/>
  <c r="AK830" i="1"/>
  <c r="AZ830" i="1"/>
  <c r="AR830" i="1" s="1"/>
  <c r="AE830" i="1"/>
  <c r="AV830" i="1"/>
  <c r="AP830" i="1" s="1"/>
  <c r="BG830" i="1"/>
  <c r="AU830" i="1" s="1"/>
  <c r="BD828" i="1"/>
  <c r="AT828" i="1" s="1"/>
  <c r="BC828" i="1"/>
  <c r="AS828" i="1" s="1"/>
  <c r="AC828" i="1"/>
  <c r="AA828" i="1" s="1"/>
  <c r="R828" i="1" s="1"/>
  <c r="AO826" i="1"/>
  <c r="BD826" i="1"/>
  <c r="AT826" i="1" s="1"/>
  <c r="Y826" i="1"/>
  <c r="J826" i="1" s="1"/>
  <c r="AK826" i="1"/>
  <c r="BG826" i="1"/>
  <c r="AU826" i="1" s="1"/>
  <c r="AE826" i="1"/>
  <c r="AY826" i="1"/>
  <c r="AQ826" i="1" s="1"/>
  <c r="BD824" i="1"/>
  <c r="AT824" i="1" s="1"/>
  <c r="BC824" i="1"/>
  <c r="AS824" i="1" s="1"/>
  <c r="AC824" i="1"/>
  <c r="AA824" i="1" s="1"/>
  <c r="R824" i="1" s="1"/>
  <c r="AO822" i="1"/>
  <c r="BD822" i="1"/>
  <c r="AT822" i="1" s="1"/>
  <c r="Y822" i="1"/>
  <c r="J822" i="1" s="1"/>
  <c r="AK822" i="1"/>
  <c r="BG822" i="1"/>
  <c r="AU822" i="1" s="1"/>
  <c r="AE822" i="1"/>
  <c r="AY822" i="1"/>
  <c r="AQ822" i="1" s="1"/>
  <c r="BD820" i="1"/>
  <c r="AT820" i="1" s="1"/>
  <c r="BC820" i="1"/>
  <c r="AS820" i="1" s="1"/>
  <c r="AC820" i="1"/>
  <c r="AA820" i="1" s="1"/>
  <c r="R820" i="1" s="1"/>
  <c r="AO818" i="1"/>
  <c r="BD818" i="1"/>
  <c r="AT818" i="1" s="1"/>
  <c r="Y818" i="1"/>
  <c r="J818" i="1" s="1"/>
  <c r="AK818" i="1"/>
  <c r="BG818" i="1"/>
  <c r="AU818" i="1" s="1"/>
  <c r="AE818" i="1"/>
  <c r="AY818" i="1"/>
  <c r="AQ818" i="1" s="1"/>
  <c r="BD816" i="1"/>
  <c r="AT816" i="1" s="1"/>
  <c r="BC816" i="1"/>
  <c r="AS816" i="1" s="1"/>
  <c r="AC816" i="1"/>
  <c r="AA816" i="1" s="1"/>
  <c r="R816" i="1" s="1"/>
  <c r="AO814" i="1"/>
  <c r="BD814" i="1"/>
  <c r="AT814" i="1" s="1"/>
  <c r="Y814" i="1"/>
  <c r="J814" i="1" s="1"/>
  <c r="AK814" i="1"/>
  <c r="BG814" i="1"/>
  <c r="AU814" i="1" s="1"/>
  <c r="AE814" i="1"/>
  <c r="AY814" i="1"/>
  <c r="AQ814" i="1" s="1"/>
  <c r="BD812" i="1"/>
  <c r="AT812" i="1" s="1"/>
  <c r="BC812" i="1"/>
  <c r="AS812" i="1" s="1"/>
  <c r="AC812" i="1"/>
  <c r="AA812" i="1" s="1"/>
  <c r="R812" i="1" s="1"/>
  <c r="BD810" i="1"/>
  <c r="AT810" i="1" s="1"/>
  <c r="Y810" i="1"/>
  <c r="J810" i="1" s="1"/>
  <c r="BG810" i="1"/>
  <c r="AU810" i="1" s="1"/>
  <c r="AY810" i="1"/>
  <c r="AQ810" i="1" s="1"/>
  <c r="BD808" i="1"/>
  <c r="AT808" i="1" s="1"/>
  <c r="BC808" i="1"/>
  <c r="AS808" i="1" s="1"/>
  <c r="AC808" i="1"/>
  <c r="AA808" i="1" s="1"/>
  <c r="R808" i="1" s="1"/>
  <c r="AO806" i="1"/>
  <c r="BD806" i="1"/>
  <c r="Y806" i="1"/>
  <c r="J806" i="1" s="1"/>
  <c r="AK806" i="1"/>
  <c r="BG806" i="1"/>
  <c r="AU806" i="1" s="1"/>
  <c r="AE806" i="1"/>
  <c r="AY806" i="1"/>
  <c r="AQ806" i="1" s="1"/>
  <c r="BD804" i="1"/>
  <c r="AT804" i="1" s="1"/>
  <c r="BC804" i="1"/>
  <c r="AS804" i="1" s="1"/>
  <c r="AC804" i="1"/>
  <c r="AA804" i="1" s="1"/>
  <c r="R804" i="1" s="1"/>
  <c r="BD802" i="1"/>
  <c r="AT802" i="1" s="1"/>
  <c r="BG802" i="1"/>
  <c r="AU802" i="1" s="1"/>
  <c r="AY802" i="1"/>
  <c r="AQ802" i="1" s="1"/>
  <c r="BD800" i="1"/>
  <c r="AT800" i="1" s="1"/>
  <c r="BC800" i="1"/>
  <c r="AS800" i="1" s="1"/>
  <c r="AC800" i="1"/>
  <c r="AA800" i="1" s="1"/>
  <c r="R800" i="1" s="1"/>
  <c r="BD798" i="1"/>
  <c r="BG798" i="1"/>
  <c r="AU798" i="1" s="1"/>
  <c r="AY798" i="1"/>
  <c r="AQ798" i="1" s="1"/>
  <c r="BD796" i="1"/>
  <c r="AT796" i="1" s="1"/>
  <c r="BC796" i="1"/>
  <c r="AS796" i="1" s="1"/>
  <c r="AC796" i="1"/>
  <c r="AA796" i="1" s="1"/>
  <c r="R796" i="1" s="1"/>
  <c r="BD794" i="1"/>
  <c r="AT794" i="1" s="1"/>
  <c r="Y794" i="1"/>
  <c r="J794" i="1" s="1"/>
  <c r="BG794" i="1"/>
  <c r="AU794" i="1" s="1"/>
  <c r="AY794" i="1"/>
  <c r="AQ794" i="1" s="1"/>
  <c r="BD792" i="1"/>
  <c r="BC792" i="1"/>
  <c r="AS792" i="1" s="1"/>
  <c r="AC792" i="1"/>
  <c r="AA792" i="1" s="1"/>
  <c r="R792" i="1" s="1"/>
  <c r="AO790" i="1"/>
  <c r="BD790" i="1"/>
  <c r="AT790" i="1" s="1"/>
  <c r="Y790" i="1"/>
  <c r="J790" i="1" s="1"/>
  <c r="AK790" i="1"/>
  <c r="BG790" i="1"/>
  <c r="AU790" i="1" s="1"/>
  <c r="AE790" i="1"/>
  <c r="AY790" i="1"/>
  <c r="AQ790" i="1" s="1"/>
  <c r="BD788" i="1"/>
  <c r="AT788" i="1" s="1"/>
  <c r="BC788" i="1"/>
  <c r="AS788" i="1" s="1"/>
  <c r="AC788" i="1"/>
  <c r="AA788" i="1" s="1"/>
  <c r="R788" i="1" s="1"/>
  <c r="AO786" i="1"/>
  <c r="BD786" i="1"/>
  <c r="AT786" i="1" s="1"/>
  <c r="Y786" i="1"/>
  <c r="J786" i="1" s="1"/>
  <c r="AK786" i="1"/>
  <c r="BG786" i="1"/>
  <c r="AU786" i="1" s="1"/>
  <c r="AE786" i="1"/>
  <c r="AY786" i="1"/>
  <c r="AQ786" i="1" s="1"/>
  <c r="BD784" i="1"/>
  <c r="AT784" i="1" s="1"/>
  <c r="BC784" i="1"/>
  <c r="AS784" i="1" s="1"/>
  <c r="AC784" i="1"/>
  <c r="AA784" i="1" s="1"/>
  <c r="R784" i="1" s="1"/>
  <c r="AO782" i="1"/>
  <c r="BD782" i="1"/>
  <c r="AT782" i="1" s="1"/>
  <c r="Y782" i="1"/>
  <c r="J782" i="1" s="1"/>
  <c r="AK782" i="1"/>
  <c r="BG782" i="1"/>
  <c r="AU782" i="1" s="1"/>
  <c r="AE782" i="1"/>
  <c r="AY782" i="1"/>
  <c r="AQ782" i="1" s="1"/>
  <c r="BD780" i="1"/>
  <c r="AT780" i="1" s="1"/>
  <c r="BC780" i="1"/>
  <c r="AS780" i="1" s="1"/>
  <c r="AC780" i="1"/>
  <c r="AA780" i="1" s="1"/>
  <c r="R780" i="1" s="1"/>
  <c r="AO778" i="1"/>
  <c r="BD778" i="1"/>
  <c r="AT778" i="1" s="1"/>
  <c r="Y778" i="1"/>
  <c r="J778" i="1" s="1"/>
  <c r="AK778" i="1"/>
  <c r="BG778" i="1"/>
  <c r="AU778" i="1" s="1"/>
  <c r="AE778" i="1"/>
  <c r="AY778" i="1"/>
  <c r="AQ778" i="1" s="1"/>
  <c r="BD776" i="1"/>
  <c r="AT776" i="1" s="1"/>
  <c r="BC776" i="1"/>
  <c r="AS776" i="1" s="1"/>
  <c r="AC776" i="1"/>
  <c r="AA776" i="1" s="1"/>
  <c r="R776" i="1" s="1"/>
  <c r="AO774" i="1"/>
  <c r="BD774" i="1"/>
  <c r="AT774" i="1" s="1"/>
  <c r="Y774" i="1"/>
  <c r="J774" i="1" s="1"/>
  <c r="AK774" i="1"/>
  <c r="BG774" i="1"/>
  <c r="AU774" i="1" s="1"/>
  <c r="AE774" i="1"/>
  <c r="AY774" i="1"/>
  <c r="AQ774" i="1" s="1"/>
  <c r="BD772" i="1"/>
  <c r="AT772" i="1" s="1"/>
  <c r="BC772" i="1"/>
  <c r="AS772" i="1" s="1"/>
  <c r="AC772" i="1"/>
  <c r="AA772" i="1" s="1"/>
  <c r="R772" i="1" s="1"/>
  <c r="AO770" i="1"/>
  <c r="BD770" i="1"/>
  <c r="AT770" i="1" s="1"/>
  <c r="Y770" i="1"/>
  <c r="J770" i="1" s="1"/>
  <c r="AK770" i="1"/>
  <c r="BG770" i="1"/>
  <c r="AU770" i="1" s="1"/>
  <c r="AE770" i="1"/>
  <c r="AY770" i="1"/>
  <c r="AQ770" i="1" s="1"/>
  <c r="BD768" i="1"/>
  <c r="AT768" i="1" s="1"/>
  <c r="BC768" i="1"/>
  <c r="AS768" i="1" s="1"/>
  <c r="AC768" i="1"/>
  <c r="AA768" i="1" s="1"/>
  <c r="R768" i="1" s="1"/>
  <c r="AO766" i="1"/>
  <c r="BD766" i="1"/>
  <c r="AT766" i="1" s="1"/>
  <c r="Y766" i="1"/>
  <c r="J766" i="1" s="1"/>
  <c r="AK766" i="1"/>
  <c r="BG766" i="1"/>
  <c r="AU766" i="1" s="1"/>
  <c r="AE766" i="1"/>
  <c r="AY766" i="1"/>
  <c r="AQ766" i="1" s="1"/>
  <c r="BD764" i="1"/>
  <c r="AT764" i="1" s="1"/>
  <c r="BC764" i="1"/>
  <c r="AS764" i="1" s="1"/>
  <c r="AC764" i="1"/>
  <c r="AA764" i="1" s="1"/>
  <c r="R764" i="1" s="1"/>
  <c r="AO762" i="1"/>
  <c r="BD762" i="1"/>
  <c r="AT762" i="1" s="1"/>
  <c r="Y762" i="1"/>
  <c r="J762" i="1" s="1"/>
  <c r="AK762" i="1"/>
  <c r="BG762" i="1"/>
  <c r="AU762" i="1" s="1"/>
  <c r="AE762" i="1"/>
  <c r="AY762" i="1"/>
  <c r="AQ762" i="1" s="1"/>
  <c r="BD760" i="1"/>
  <c r="AT760" i="1" s="1"/>
  <c r="BC760" i="1"/>
  <c r="AS760" i="1" s="1"/>
  <c r="AC760" i="1"/>
  <c r="AA760" i="1" s="1"/>
  <c r="R760" i="1" s="1"/>
  <c r="AH751" i="1"/>
  <c r="AL751" i="1"/>
  <c r="Z751" i="1"/>
  <c r="N751" i="1" s="1"/>
  <c r="AD751" i="1"/>
  <c r="AN751" i="1"/>
  <c r="AF751" i="1"/>
  <c r="BD748" i="1"/>
  <c r="AT748" i="1" s="1"/>
  <c r="BC748" i="1"/>
  <c r="AS748" i="1" s="1"/>
  <c r="AC748" i="1"/>
  <c r="AA748" i="1" s="1"/>
  <c r="R748" i="1" s="1"/>
  <c r="BE747" i="1"/>
  <c r="AT747" i="1" s="1"/>
  <c r="BD746" i="1"/>
  <c r="AT746" i="1" s="1"/>
  <c r="BG746" i="1"/>
  <c r="AU746" i="1" s="1"/>
  <c r="AV746" i="1"/>
  <c r="AP746" i="1" s="1"/>
  <c r="AY746" i="1"/>
  <c r="AQ746" i="1" s="1"/>
  <c r="AV744" i="1"/>
  <c r="AP744" i="1" s="1"/>
  <c r="AH735" i="1"/>
  <c r="AL735" i="1"/>
  <c r="Z735" i="1"/>
  <c r="N735" i="1" s="1"/>
  <c r="AD735" i="1"/>
  <c r="AN735" i="1"/>
  <c r="AF735" i="1"/>
  <c r="AJ733" i="1"/>
  <c r="AN733" i="1"/>
  <c r="Z733" i="1"/>
  <c r="N733" i="1" s="1"/>
  <c r="BD732" i="1"/>
  <c r="AT732" i="1" s="1"/>
  <c r="BC732" i="1"/>
  <c r="AS732" i="1" s="1"/>
  <c r="AC732" i="1"/>
  <c r="AA732" i="1" s="1"/>
  <c r="R732" i="1" s="1"/>
  <c r="BE731" i="1"/>
  <c r="AT731" i="1" s="1"/>
  <c r="BD730" i="1"/>
  <c r="AT730" i="1" s="1"/>
  <c r="BG730" i="1"/>
  <c r="AU730" i="1" s="1"/>
  <c r="AV730" i="1"/>
  <c r="AP730" i="1" s="1"/>
  <c r="AY730" i="1"/>
  <c r="AQ730" i="1" s="1"/>
  <c r="AV728" i="1"/>
  <c r="AP728" i="1" s="1"/>
  <c r="AH719" i="1"/>
  <c r="AL719" i="1"/>
  <c r="Z719" i="1"/>
  <c r="N719" i="1" s="1"/>
  <c r="AD719" i="1"/>
  <c r="AN719" i="1"/>
  <c r="AF719" i="1"/>
  <c r="AJ717" i="1"/>
  <c r="AN717" i="1"/>
  <c r="Z717" i="1"/>
  <c r="N717" i="1" s="1"/>
  <c r="BD716" i="1"/>
  <c r="AT716" i="1" s="1"/>
  <c r="BC716" i="1"/>
  <c r="AS716" i="1" s="1"/>
  <c r="AC716" i="1"/>
  <c r="AA716" i="1" s="1"/>
  <c r="R716" i="1" s="1"/>
  <c r="BE715" i="1"/>
  <c r="AT715" i="1" s="1"/>
  <c r="BD714" i="1"/>
  <c r="AT714" i="1" s="1"/>
  <c r="BG714" i="1"/>
  <c r="AU714" i="1" s="1"/>
  <c r="AV714" i="1"/>
  <c r="AP714" i="1" s="1"/>
  <c r="AY714" i="1"/>
  <c r="AQ714" i="1" s="1"/>
  <c r="AV712" i="1"/>
  <c r="AP712" i="1" s="1"/>
  <c r="AH703" i="1"/>
  <c r="AL703" i="1"/>
  <c r="Z703" i="1"/>
  <c r="N703" i="1" s="1"/>
  <c r="AD703" i="1"/>
  <c r="AN703" i="1"/>
  <c r="AF703" i="1"/>
  <c r="AJ701" i="1"/>
  <c r="AN701" i="1"/>
  <c r="Z701" i="1"/>
  <c r="N701" i="1" s="1"/>
  <c r="BD700" i="1"/>
  <c r="AT700" i="1" s="1"/>
  <c r="BC700" i="1"/>
  <c r="AS700" i="1" s="1"/>
  <c r="AC700" i="1"/>
  <c r="AA700" i="1" s="1"/>
  <c r="R700" i="1" s="1"/>
  <c r="BE699" i="1"/>
  <c r="AT699" i="1" s="1"/>
  <c r="BD698" i="1"/>
  <c r="AT698" i="1" s="1"/>
  <c r="BG698" i="1"/>
  <c r="AU698" i="1" s="1"/>
  <c r="AV698" i="1"/>
  <c r="AP698" i="1" s="1"/>
  <c r="AY698" i="1"/>
  <c r="AQ698" i="1" s="1"/>
  <c r="AV696" i="1"/>
  <c r="AP696" i="1" s="1"/>
  <c r="AX689" i="1"/>
  <c r="AQ689" i="1" s="1"/>
  <c r="BA689" i="1"/>
  <c r="AR689" i="1" s="1"/>
  <c r="BA681" i="1"/>
  <c r="AR681" i="1" s="1"/>
  <c r="AZ674" i="1"/>
  <c r="W673" i="1"/>
  <c r="AW673" i="1"/>
  <c r="AP673" i="1" s="1"/>
  <c r="AX669" i="1"/>
  <c r="AQ669" i="1" s="1"/>
  <c r="BA669" i="1"/>
  <c r="AR669" i="1" s="1"/>
  <c r="W665" i="1"/>
  <c r="AW665" i="1"/>
  <c r="AP665" i="1" s="1"/>
  <c r="AC665" i="1"/>
  <c r="BA665" i="1"/>
  <c r="AR665" i="1" s="1"/>
  <c r="AZ660" i="1"/>
  <c r="AF659" i="1"/>
  <c r="Y659" i="1"/>
  <c r="J659" i="1" s="1"/>
  <c r="AH659" i="1"/>
  <c r="AB657" i="1"/>
  <c r="AX657" i="1"/>
  <c r="AQ657" i="1" s="1"/>
  <c r="BF657" i="1"/>
  <c r="AU657" i="1" s="1"/>
  <c r="AC657" i="1"/>
  <c r="BA657" i="1"/>
  <c r="AR657" i="1" s="1"/>
  <c r="BB657" i="1"/>
  <c r="AS657" i="1" s="1"/>
  <c r="BE657" i="1"/>
  <c r="AT657" i="1" s="1"/>
  <c r="BD654" i="1"/>
  <c r="AT654" i="1" s="1"/>
  <c r="Z653" i="1"/>
  <c r="N653" i="1" s="1"/>
  <c r="AL653" i="1"/>
  <c r="AD653" i="1"/>
  <c r="AH653" i="1"/>
  <c r="W651" i="1"/>
  <c r="BE649" i="1"/>
  <c r="AT649" i="1" s="1"/>
  <c r="W649" i="1"/>
  <c r="AW649" i="1"/>
  <c r="AP649" i="1" s="1"/>
  <c r="AF647" i="1"/>
  <c r="AJ647" i="1"/>
  <c r="BD642" i="1"/>
  <c r="AV642" i="1"/>
  <c r="Y640" i="1"/>
  <c r="J640" i="1" s="1"/>
  <c r="W635" i="1"/>
  <c r="Z635" i="1" s="1"/>
  <c r="N635" i="1" s="1"/>
  <c r="BA635" i="1"/>
  <c r="AR635" i="1" s="1"/>
  <c r="AB629" i="1"/>
  <c r="AA629" i="1" s="1"/>
  <c r="R629" i="1" s="1"/>
  <c r="AW629" i="1"/>
  <c r="AP629" i="1" s="1"/>
  <c r="AW625" i="1"/>
  <c r="AP625" i="1" s="1"/>
  <c r="AW619" i="1"/>
  <c r="AP619" i="1" s="1"/>
  <c r="AJ619" i="1"/>
  <c r="BB619" i="1"/>
  <c r="AS619" i="1" s="1"/>
  <c r="AB619" i="1"/>
  <c r="AA619" i="1" s="1"/>
  <c r="R619" i="1" s="1"/>
  <c r="BA619" i="1"/>
  <c r="AR619" i="1" s="1"/>
  <c r="Z619" i="1"/>
  <c r="N619" i="1" s="1"/>
  <c r="AF619" i="1"/>
  <c r="BF619" i="1"/>
  <c r="AU619" i="1" s="1"/>
  <c r="AN619" i="1"/>
  <c r="AY616" i="1"/>
  <c r="AQ616" i="1" s="1"/>
  <c r="BD616" i="1"/>
  <c r="AT616" i="1" s="1"/>
  <c r="BG616" i="1"/>
  <c r="AU616" i="1" s="1"/>
  <c r="AC614" i="1"/>
  <c r="AA614" i="1" s="1"/>
  <c r="R614" i="1" s="1"/>
  <c r="BC614" i="1"/>
  <c r="AS614" i="1" s="1"/>
  <c r="BD614" i="1"/>
  <c r="AT614" i="1" s="1"/>
  <c r="BE613" i="1"/>
  <c r="AT613" i="1" s="1"/>
  <c r="W613" i="1"/>
  <c r="AD613" i="1" s="1"/>
  <c r="AW613" i="1"/>
  <c r="AP613" i="1" s="1"/>
  <c r="AX613" i="1"/>
  <c r="AQ613" i="1" s="1"/>
  <c r="BF613" i="1"/>
  <c r="AU613" i="1" s="1"/>
  <c r="AB609" i="1"/>
  <c r="AA609" i="1" s="1"/>
  <c r="R609" i="1" s="1"/>
  <c r="AJ609" i="1"/>
  <c r="AX609" i="1"/>
  <c r="AQ609" i="1" s="1"/>
  <c r="Z609" i="1"/>
  <c r="N609" i="1" s="1"/>
  <c r="AF609" i="1"/>
  <c r="AW609" i="1"/>
  <c r="AP609" i="1" s="1"/>
  <c r="AH609" i="1"/>
  <c r="BE609" i="1"/>
  <c r="AT609" i="1" s="1"/>
  <c r="AL609" i="1"/>
  <c r="BF609" i="1"/>
  <c r="AU609" i="1" s="1"/>
  <c r="AX605" i="1"/>
  <c r="AQ605" i="1" s="1"/>
  <c r="AZ604" i="1"/>
  <c r="AR604" i="1" s="1"/>
  <c r="BG604" i="1"/>
  <c r="AU604" i="1" s="1"/>
  <c r="AB599" i="1"/>
  <c r="AA599" i="1" s="1"/>
  <c r="R599" i="1" s="1"/>
  <c r="BB599" i="1"/>
  <c r="AS599" i="1" s="1"/>
  <c r="BF599" i="1"/>
  <c r="AU599" i="1" s="1"/>
  <c r="AW599" i="1"/>
  <c r="AP599" i="1" s="1"/>
  <c r="AJ595" i="1"/>
  <c r="AN591" i="1"/>
  <c r="W589" i="1"/>
  <c r="AH589" i="1" s="1"/>
  <c r="AB583" i="1"/>
  <c r="BF581" i="1"/>
  <c r="AU581" i="1" s="1"/>
  <c r="AB581" i="1"/>
  <c r="AA581" i="1" s="1"/>
  <c r="R581" i="1" s="1"/>
  <c r="BE581" i="1"/>
  <c r="AT581" i="1" s="1"/>
  <c r="AW581" i="1"/>
  <c r="AP581" i="1" s="1"/>
  <c r="AY568" i="1"/>
  <c r="AQ568" i="1" s="1"/>
  <c r="AB565" i="1"/>
  <c r="AA565" i="1" s="1"/>
  <c r="R565" i="1" s="1"/>
  <c r="AF553" i="1"/>
  <c r="AO540" i="1"/>
  <c r="AG540" i="1"/>
  <c r="AK540" i="1"/>
  <c r="Y540" i="1"/>
  <c r="J540" i="1" s="1"/>
  <c r="W537" i="1"/>
  <c r="BE537" i="1"/>
  <c r="AT537" i="1" s="1"/>
  <c r="AL533" i="1"/>
  <c r="BA531" i="1"/>
  <c r="AR531" i="1" s="1"/>
  <c r="BF531" i="1"/>
  <c r="AU531" i="1" s="1"/>
  <c r="AW531" i="1"/>
  <c r="AP531" i="1" s="1"/>
  <c r="AX531" i="1"/>
  <c r="AQ531" i="1" s="1"/>
  <c r="BB531" i="1"/>
  <c r="AS531" i="1" s="1"/>
  <c r="AB531" i="1"/>
  <c r="AA531" i="1" s="1"/>
  <c r="R531" i="1" s="1"/>
  <c r="AY528" i="1"/>
  <c r="AQ528" i="1" s="1"/>
  <c r="AZ528" i="1"/>
  <c r="BG528" i="1"/>
  <c r="AU528" i="1" s="1"/>
  <c r="AV528" i="1"/>
  <c r="W493" i="1"/>
  <c r="BE493" i="1"/>
  <c r="AT493" i="1" s="1"/>
  <c r="BA458" i="1"/>
  <c r="AR458" i="1" s="1"/>
  <c r="AB458" i="1"/>
  <c r="AA458" i="1" s="1"/>
  <c r="R458" i="1" s="1"/>
  <c r="BF458" i="1"/>
  <c r="AU458" i="1" s="1"/>
  <c r="AX458" i="1"/>
  <c r="AQ458" i="1" s="1"/>
  <c r="BB458" i="1"/>
  <c r="AS458" i="1" s="1"/>
  <c r="BD347" i="1"/>
  <c r="AT347" i="1" s="1"/>
  <c r="AV347" i="1"/>
  <c r="AC347" i="1"/>
  <c r="AA347" i="1" s="1"/>
  <c r="R347" i="1" s="1"/>
  <c r="AV335" i="1"/>
  <c r="AP335" i="1" s="1"/>
  <c r="BC335" i="1"/>
  <c r="AS335" i="1" s="1"/>
  <c r="BD335" i="1"/>
  <c r="AW827" i="1"/>
  <c r="AP827" i="1" s="1"/>
  <c r="AW823" i="1"/>
  <c r="AP823" i="1" s="1"/>
  <c r="AW819" i="1"/>
  <c r="AP819" i="1" s="1"/>
  <c r="AW815" i="1"/>
  <c r="AP815" i="1" s="1"/>
  <c r="AW811" i="1"/>
  <c r="AP811" i="1" s="1"/>
  <c r="AW807" i="1"/>
  <c r="AP807" i="1" s="1"/>
  <c r="AW803" i="1"/>
  <c r="AP803" i="1" s="1"/>
  <c r="AW799" i="1"/>
  <c r="AP799" i="1" s="1"/>
  <c r="AW795" i="1"/>
  <c r="AP795" i="1" s="1"/>
  <c r="AW791" i="1"/>
  <c r="AP791" i="1" s="1"/>
  <c r="AW787" i="1"/>
  <c r="AP787" i="1" s="1"/>
  <c r="AW783" i="1"/>
  <c r="AP783" i="1" s="1"/>
  <c r="AW779" i="1"/>
  <c r="AP779" i="1" s="1"/>
  <c r="AW775" i="1"/>
  <c r="AP775" i="1" s="1"/>
  <c r="AW771" i="1"/>
  <c r="AP771" i="1" s="1"/>
  <c r="AW767" i="1"/>
  <c r="AP767" i="1" s="1"/>
  <c r="AW763" i="1"/>
  <c r="AP763" i="1" s="1"/>
  <c r="AW759" i="1"/>
  <c r="AP759" i="1" s="1"/>
  <c r="BA757" i="1"/>
  <c r="AR757" i="1" s="1"/>
  <c r="AB757" i="1"/>
  <c r="AA757" i="1" s="1"/>
  <c r="R757" i="1" s="1"/>
  <c r="AW755" i="1"/>
  <c r="AP755" i="1" s="1"/>
  <c r="BA753" i="1"/>
  <c r="AR753" i="1" s="1"/>
  <c r="AB753" i="1"/>
  <c r="AA753" i="1" s="1"/>
  <c r="R753" i="1" s="1"/>
  <c r="AW751" i="1"/>
  <c r="AP751" i="1" s="1"/>
  <c r="BA749" i="1"/>
  <c r="AR749" i="1" s="1"/>
  <c r="AB749" i="1"/>
  <c r="AA749" i="1" s="1"/>
  <c r="R749" i="1" s="1"/>
  <c r="AW747" i="1"/>
  <c r="AP747" i="1" s="1"/>
  <c r="BA745" i="1"/>
  <c r="AR745" i="1" s="1"/>
  <c r="AB745" i="1"/>
  <c r="AA745" i="1" s="1"/>
  <c r="R745" i="1" s="1"/>
  <c r="AW743" i="1"/>
  <c r="AP743" i="1" s="1"/>
  <c r="BA741" i="1"/>
  <c r="AR741" i="1" s="1"/>
  <c r="AB741" i="1"/>
  <c r="AA741" i="1" s="1"/>
  <c r="R741" i="1" s="1"/>
  <c r="AW739" i="1"/>
  <c r="AP739" i="1" s="1"/>
  <c r="BA737" i="1"/>
  <c r="AR737" i="1" s="1"/>
  <c r="AB737" i="1"/>
  <c r="AA737" i="1" s="1"/>
  <c r="R737" i="1" s="1"/>
  <c r="AW735" i="1"/>
  <c r="AP735" i="1" s="1"/>
  <c r="BA733" i="1"/>
  <c r="AR733" i="1" s="1"/>
  <c r="AB733" i="1"/>
  <c r="AA733" i="1" s="1"/>
  <c r="R733" i="1" s="1"/>
  <c r="AW731" i="1"/>
  <c r="AP731" i="1" s="1"/>
  <c r="BA729" i="1"/>
  <c r="AR729" i="1" s="1"/>
  <c r="AB729" i="1"/>
  <c r="AA729" i="1" s="1"/>
  <c r="R729" i="1" s="1"/>
  <c r="AW727" i="1"/>
  <c r="AP727" i="1" s="1"/>
  <c r="BA725" i="1"/>
  <c r="AR725" i="1" s="1"/>
  <c r="AB725" i="1"/>
  <c r="AA725" i="1" s="1"/>
  <c r="R725" i="1" s="1"/>
  <c r="AW723" i="1"/>
  <c r="AP723" i="1" s="1"/>
  <c r="BA721" i="1"/>
  <c r="AR721" i="1" s="1"/>
  <c r="AB721" i="1"/>
  <c r="AA721" i="1" s="1"/>
  <c r="R721" i="1" s="1"/>
  <c r="AW719" i="1"/>
  <c r="AP719" i="1" s="1"/>
  <c r="BA717" i="1"/>
  <c r="AR717" i="1" s="1"/>
  <c r="AB717" i="1"/>
  <c r="AA717" i="1" s="1"/>
  <c r="R717" i="1" s="1"/>
  <c r="AW715" i="1"/>
  <c r="AP715" i="1" s="1"/>
  <c r="BA713" i="1"/>
  <c r="AR713" i="1" s="1"/>
  <c r="AB713" i="1"/>
  <c r="AA713" i="1" s="1"/>
  <c r="R713" i="1" s="1"/>
  <c r="AW711" i="1"/>
  <c r="AP711" i="1" s="1"/>
  <c r="BA709" i="1"/>
  <c r="AR709" i="1" s="1"/>
  <c r="AB709" i="1"/>
  <c r="AA709" i="1" s="1"/>
  <c r="R709" i="1" s="1"/>
  <c r="AW707" i="1"/>
  <c r="AP707" i="1" s="1"/>
  <c r="BA705" i="1"/>
  <c r="AR705" i="1" s="1"/>
  <c r="AB705" i="1"/>
  <c r="AA705" i="1" s="1"/>
  <c r="R705" i="1" s="1"/>
  <c r="AW703" i="1"/>
  <c r="AP703" i="1" s="1"/>
  <c r="BA701" i="1"/>
  <c r="AR701" i="1" s="1"/>
  <c r="AB701" i="1"/>
  <c r="AA701" i="1" s="1"/>
  <c r="R701" i="1" s="1"/>
  <c r="AW699" i="1"/>
  <c r="AP699" i="1" s="1"/>
  <c r="BA697" i="1"/>
  <c r="AR697" i="1" s="1"/>
  <c r="AB697" i="1"/>
  <c r="AA697" i="1" s="1"/>
  <c r="R697" i="1" s="1"/>
  <c r="AW695" i="1"/>
  <c r="AP695" i="1" s="1"/>
  <c r="BA693" i="1"/>
  <c r="AR693" i="1" s="1"/>
  <c r="AB693" i="1"/>
  <c r="AA693" i="1" s="1"/>
  <c r="R693" i="1" s="1"/>
  <c r="AW691" i="1"/>
  <c r="AP691" i="1" s="1"/>
  <c r="BB689" i="1"/>
  <c r="AS689" i="1" s="1"/>
  <c r="AJ689" i="1"/>
  <c r="AY688" i="1"/>
  <c r="AQ688" i="1" s="1"/>
  <c r="AZ688" i="1"/>
  <c r="AR688" i="1" s="1"/>
  <c r="BE687" i="1"/>
  <c r="AT687" i="1" s="1"/>
  <c r="AN687" i="1"/>
  <c r="AX685" i="1"/>
  <c r="AQ685" i="1" s="1"/>
  <c r="Y685" i="1"/>
  <c r="J685" i="1" s="1"/>
  <c r="AC685" i="1"/>
  <c r="AA685" i="1" s="1"/>
  <c r="R685" i="1" s="1"/>
  <c r="AF685" i="1"/>
  <c r="AN685" i="1"/>
  <c r="BB685" i="1"/>
  <c r="AS685" i="1" s="1"/>
  <c r="AB681" i="1"/>
  <c r="AA681" i="1" s="1"/>
  <c r="R681" i="1" s="1"/>
  <c r="AX681" i="1"/>
  <c r="AQ681" i="1" s="1"/>
  <c r="BF681" i="1"/>
  <c r="AU681" i="1" s="1"/>
  <c r="BB679" i="1"/>
  <c r="AS679" i="1" s="1"/>
  <c r="AL679" i="1"/>
  <c r="AB679" i="1"/>
  <c r="AV678" i="1"/>
  <c r="AP678" i="1" s="1"/>
  <c r="BA677" i="1"/>
  <c r="AR677" i="1" s="1"/>
  <c r="BD676" i="1"/>
  <c r="AT676" i="1" s="1"/>
  <c r="BF675" i="1"/>
  <c r="AU675" i="1" s="1"/>
  <c r="AW675" i="1"/>
  <c r="AP675" i="1" s="1"/>
  <c r="AF675" i="1"/>
  <c r="AD675" i="1"/>
  <c r="AL675" i="1"/>
  <c r="BA675" i="1"/>
  <c r="AR675" i="1" s="1"/>
  <c r="BA673" i="1"/>
  <c r="AR673" i="1" s="1"/>
  <c r="AZ672" i="1"/>
  <c r="AR672" i="1" s="1"/>
  <c r="BE669" i="1"/>
  <c r="AT669" i="1" s="1"/>
  <c r="AL669" i="1"/>
  <c r="AB669" i="1"/>
  <c r="AX667" i="1"/>
  <c r="AQ667" i="1" s="1"/>
  <c r="AC667" i="1"/>
  <c r="BD666" i="1"/>
  <c r="AT666" i="1" s="1"/>
  <c r="AX663" i="1"/>
  <c r="AW663" i="1"/>
  <c r="AP663" i="1" s="1"/>
  <c r="BE663" i="1"/>
  <c r="AT663" i="1" s="1"/>
  <c r="BB659" i="1"/>
  <c r="AS659" i="1" s="1"/>
  <c r="AJ659" i="1"/>
  <c r="BA655" i="1"/>
  <c r="AR655" i="1" s="1"/>
  <c r="AJ655" i="1"/>
  <c r="AX653" i="1"/>
  <c r="AQ653" i="1" s="1"/>
  <c r="Y653" i="1"/>
  <c r="J653" i="1" s="1"/>
  <c r="AC653" i="1"/>
  <c r="AA653" i="1" s="1"/>
  <c r="R653" i="1" s="1"/>
  <c r="AF653" i="1"/>
  <c r="AN653" i="1"/>
  <c r="BB653" i="1"/>
  <c r="AS653" i="1" s="1"/>
  <c r="AB649" i="1"/>
  <c r="AA649" i="1" s="1"/>
  <c r="R649" i="1" s="1"/>
  <c r="AX649" i="1"/>
  <c r="AQ649" i="1" s="1"/>
  <c r="BF649" i="1"/>
  <c r="AU649" i="1" s="1"/>
  <c r="BB647" i="1"/>
  <c r="AS647" i="1" s="1"/>
  <c r="AL647" i="1"/>
  <c r="AB647" i="1"/>
  <c r="AV646" i="1"/>
  <c r="BA645" i="1"/>
  <c r="AR645" i="1" s="1"/>
  <c r="BD644" i="1"/>
  <c r="AT644" i="1" s="1"/>
  <c r="BF643" i="1"/>
  <c r="AU643" i="1" s="1"/>
  <c r="AW643" i="1"/>
  <c r="AP643" i="1" s="1"/>
  <c r="AF643" i="1"/>
  <c r="AD643" i="1"/>
  <c r="AL643" i="1"/>
  <c r="BA643" i="1"/>
  <c r="AR643" i="1" s="1"/>
  <c r="BA641" i="1"/>
  <c r="AR641" i="1" s="1"/>
  <c r="AY640" i="1"/>
  <c r="AI640" i="1"/>
  <c r="AW639" i="1"/>
  <c r="AP639" i="1" s="1"/>
  <c r="BD638" i="1"/>
  <c r="AT638" i="1" s="1"/>
  <c r="BE637" i="1"/>
  <c r="AT637" i="1" s="1"/>
  <c r="AZ636" i="1"/>
  <c r="BD636" i="1"/>
  <c r="BF635" i="1"/>
  <c r="AU635" i="1" s="1"/>
  <c r="BB631" i="1"/>
  <c r="AS631" i="1" s="1"/>
  <c r="Z631" i="1"/>
  <c r="N631" i="1" s="1"/>
  <c r="AF631" i="1"/>
  <c r="BA631" i="1"/>
  <c r="AR631" i="1" s="1"/>
  <c r="AX629" i="1"/>
  <c r="AQ629" i="1" s="1"/>
  <c r="AY628" i="1"/>
  <c r="AQ628" i="1" s="1"/>
  <c r="AB627" i="1"/>
  <c r="AA627" i="1" s="1"/>
  <c r="R627" i="1" s="1"/>
  <c r="AX627" i="1"/>
  <c r="AQ627" i="1" s="1"/>
  <c r="BE625" i="1"/>
  <c r="AT625" i="1" s="1"/>
  <c r="AX623" i="1"/>
  <c r="AQ623" i="1" s="1"/>
  <c r="BC622" i="1"/>
  <c r="AS622" i="1" s="1"/>
  <c r="BF621" i="1"/>
  <c r="BG620" i="1"/>
  <c r="AU620" i="1" s="1"/>
  <c r="AK620" i="1"/>
  <c r="AW617" i="1"/>
  <c r="AP617" i="1" s="1"/>
  <c r="Y616" i="1"/>
  <c r="J616" i="1" s="1"/>
  <c r="AK616" i="1"/>
  <c r="AZ616" i="1"/>
  <c r="AR616" i="1" s="1"/>
  <c r="BF615" i="1"/>
  <c r="AU615" i="1" s="1"/>
  <c r="AV614" i="1"/>
  <c r="AP614" i="1" s="1"/>
  <c r="AZ612" i="1"/>
  <c r="AR612" i="1" s="1"/>
  <c r="AE612" i="1"/>
  <c r="BF611" i="1"/>
  <c r="AU611" i="1" s="1"/>
  <c r="AJ611" i="1"/>
  <c r="BA607" i="1"/>
  <c r="AR607" i="1" s="1"/>
  <c r="AB607" i="1"/>
  <c r="AA607" i="1" s="1"/>
  <c r="R607" i="1" s="1"/>
  <c r="AW603" i="1"/>
  <c r="AP603" i="1" s="1"/>
  <c r="AJ603" i="1"/>
  <c r="BB603" i="1"/>
  <c r="AS603" i="1" s="1"/>
  <c r="BF595" i="1"/>
  <c r="AU595" i="1" s="1"/>
  <c r="Z595" i="1"/>
  <c r="N595" i="1" s="1"/>
  <c r="AF595" i="1"/>
  <c r="BA595" i="1"/>
  <c r="AR595" i="1" s="1"/>
  <c r="AW595" i="1"/>
  <c r="AP595" i="1" s="1"/>
  <c r="AX595" i="1"/>
  <c r="AQ595" i="1" s="1"/>
  <c r="AH593" i="1"/>
  <c r="Z593" i="1"/>
  <c r="N593" i="1" s="1"/>
  <c r="AD593" i="1"/>
  <c r="AL593" i="1"/>
  <c r="BE593" i="1"/>
  <c r="AT593" i="1" s="1"/>
  <c r="AF593" i="1"/>
  <c r="AW593" i="1"/>
  <c r="AP593" i="1" s="1"/>
  <c r="AY592" i="1"/>
  <c r="AQ592" i="1" s="1"/>
  <c r="BG592" i="1"/>
  <c r="AU592" i="1" s="1"/>
  <c r="BC590" i="1"/>
  <c r="AS590" i="1" s="1"/>
  <c r="AE588" i="1"/>
  <c r="AV588" i="1"/>
  <c r="AP588" i="1" s="1"/>
  <c r="BG588" i="1"/>
  <c r="AU588" i="1" s="1"/>
  <c r="Y588" i="1"/>
  <c r="J588" i="1" s="1"/>
  <c r="AK588" i="1"/>
  <c r="BD588" i="1"/>
  <c r="AT588" i="1" s="1"/>
  <c r="W581" i="1"/>
  <c r="Z581" i="1" s="1"/>
  <c r="N581" i="1" s="1"/>
  <c r="AW577" i="1"/>
  <c r="AP577" i="1" s="1"/>
  <c r="Z577" i="1"/>
  <c r="N577" i="1" s="1"/>
  <c r="AD577" i="1"/>
  <c r="AL577" i="1"/>
  <c r="BE577" i="1"/>
  <c r="AT577" i="1" s="1"/>
  <c r="AH577" i="1"/>
  <c r="AX577" i="1"/>
  <c r="AQ577" i="1" s="1"/>
  <c r="AE576" i="1"/>
  <c r="BB575" i="1"/>
  <c r="BF573" i="1"/>
  <c r="AU573" i="1" s="1"/>
  <c r="AE572" i="1"/>
  <c r="AV572" i="1"/>
  <c r="AP572" i="1" s="1"/>
  <c r="BG572" i="1"/>
  <c r="AU572" i="1" s="1"/>
  <c r="AO572" i="1"/>
  <c r="BD570" i="1"/>
  <c r="AT570" i="1" s="1"/>
  <c r="BC570" i="1"/>
  <c r="AS570" i="1" s="1"/>
  <c r="BC566" i="1"/>
  <c r="AS566" i="1" s="1"/>
  <c r="AC566" i="1"/>
  <c r="AA566" i="1" s="1"/>
  <c r="R566" i="1" s="1"/>
  <c r="AG564" i="1"/>
  <c r="AE564" i="1"/>
  <c r="AC562" i="1"/>
  <c r="AA562" i="1" s="1"/>
  <c r="R562" i="1" s="1"/>
  <c r="BD562" i="1"/>
  <c r="AT562" i="1" s="1"/>
  <c r="W559" i="1"/>
  <c r="BF553" i="1"/>
  <c r="AU553" i="1" s="1"/>
  <c r="AY552" i="1"/>
  <c r="AQ552" i="1" s="1"/>
  <c r="AZ548" i="1"/>
  <c r="AR548" i="1" s="1"/>
  <c r="BD548" i="1"/>
  <c r="AT548" i="1" s="1"/>
  <c r="AV548" i="1"/>
  <c r="AP548" i="1" s="1"/>
  <c r="AB545" i="1"/>
  <c r="AA545" i="1" s="1"/>
  <c r="R545" i="1" s="1"/>
  <c r="BA543" i="1"/>
  <c r="AR543" i="1" s="1"/>
  <c r="AC542" i="1"/>
  <c r="AA542" i="1" s="1"/>
  <c r="R542" i="1" s="1"/>
  <c r="BD542" i="1"/>
  <c r="AT542" i="1" s="1"/>
  <c r="AV542" i="1"/>
  <c r="AP542" i="1" s="1"/>
  <c r="AL541" i="1"/>
  <c r="AG532" i="1"/>
  <c r="AE532" i="1"/>
  <c r="W531" i="1"/>
  <c r="Z531" i="1" s="1"/>
  <c r="N531" i="1" s="1"/>
  <c r="Z529" i="1"/>
  <c r="N529" i="1" s="1"/>
  <c r="AD529" i="1"/>
  <c r="AL529" i="1"/>
  <c r="BE529" i="1"/>
  <c r="AT529" i="1" s="1"/>
  <c r="AJ529" i="1"/>
  <c r="BF529" i="1"/>
  <c r="AU529" i="1" s="1"/>
  <c r="AF529" i="1"/>
  <c r="AW529" i="1"/>
  <c r="AP529" i="1" s="1"/>
  <c r="Y524" i="1"/>
  <c r="J524" i="1" s="1"/>
  <c r="W519" i="1"/>
  <c r="BA519" i="1"/>
  <c r="AR519" i="1" s="1"/>
  <c r="AD517" i="1"/>
  <c r="AB513" i="1"/>
  <c r="AA513" i="1" s="1"/>
  <c r="R513" i="1" s="1"/>
  <c r="AW513" i="1"/>
  <c r="AP513" i="1" s="1"/>
  <c r="BD510" i="1"/>
  <c r="AT510" i="1" s="1"/>
  <c r="AW509" i="1"/>
  <c r="AP509" i="1" s="1"/>
  <c r="AW503" i="1"/>
  <c r="AP503" i="1" s="1"/>
  <c r="AJ503" i="1"/>
  <c r="BB503" i="1"/>
  <c r="AS503" i="1" s="1"/>
  <c r="AB503" i="1"/>
  <c r="AA503" i="1" s="1"/>
  <c r="R503" i="1" s="1"/>
  <c r="BA503" i="1"/>
  <c r="AR503" i="1" s="1"/>
  <c r="Z503" i="1"/>
  <c r="N503" i="1" s="1"/>
  <c r="AF503" i="1"/>
  <c r="BF503" i="1"/>
  <c r="AU503" i="1" s="1"/>
  <c r="AN503" i="1"/>
  <c r="AY500" i="1"/>
  <c r="AQ500" i="1" s="1"/>
  <c r="BD500" i="1"/>
  <c r="AT500" i="1" s="1"/>
  <c r="BG500" i="1"/>
  <c r="AU500" i="1" s="1"/>
  <c r="AN481" i="1"/>
  <c r="AN475" i="1"/>
  <c r="AJ475" i="1"/>
  <c r="Z475" i="1"/>
  <c r="N475" i="1" s="1"/>
  <c r="AF475" i="1"/>
  <c r="AH473" i="1"/>
  <c r="AJ473" i="1"/>
  <c r="Z473" i="1"/>
  <c r="N473" i="1" s="1"/>
  <c r="AD473" i="1"/>
  <c r="AF473" i="1"/>
  <c r="AL473" i="1"/>
  <c r="AW465" i="1"/>
  <c r="AP465" i="1" s="1"/>
  <c r="BE465" i="1"/>
  <c r="AT465" i="1" s="1"/>
  <c r="BF465" i="1"/>
  <c r="AU465" i="1" s="1"/>
  <c r="W458" i="1"/>
  <c r="AN458" i="1" s="1"/>
  <c r="AN456" i="1"/>
  <c r="BF452" i="1"/>
  <c r="W452" i="1"/>
  <c r="Z452" i="1" s="1"/>
  <c r="N452" i="1" s="1"/>
  <c r="AW452" i="1"/>
  <c r="AP452" i="1" s="1"/>
  <c r="AX452" i="1"/>
  <c r="BA450" i="1"/>
  <c r="AR450" i="1" s="1"/>
  <c r="BB450" i="1"/>
  <c r="AS450" i="1" s="1"/>
  <c r="AX444" i="1"/>
  <c r="AQ444" i="1" s="1"/>
  <c r="AW444" i="1"/>
  <c r="AP444" i="1" s="1"/>
  <c r="BE444" i="1"/>
  <c r="AT444" i="1" s="1"/>
  <c r="BF444" i="1"/>
  <c r="AU444" i="1" s="1"/>
  <c r="BD443" i="1"/>
  <c r="AT443" i="1" s="1"/>
  <c r="AV443" i="1"/>
  <c r="AP443" i="1" s="1"/>
  <c r="AY443" i="1"/>
  <c r="AQ443" i="1" s="1"/>
  <c r="AZ443" i="1"/>
  <c r="AR443" i="1" s="1"/>
  <c r="BG443" i="1"/>
  <c r="AU443" i="1" s="1"/>
  <c r="AF434" i="1"/>
  <c r="AN434" i="1"/>
  <c r="AJ434" i="1"/>
  <c r="BA430" i="1"/>
  <c r="AR430" i="1" s="1"/>
  <c r="AX430" i="1"/>
  <c r="AQ430" i="1" s="1"/>
  <c r="BB430" i="1"/>
  <c r="AS430" i="1" s="1"/>
  <c r="BF430" i="1"/>
  <c r="AU430" i="1" s="1"/>
  <c r="AW430" i="1"/>
  <c r="AP430" i="1" s="1"/>
  <c r="AB430" i="1"/>
  <c r="AA430" i="1" s="1"/>
  <c r="R430" i="1" s="1"/>
  <c r="W428" i="1"/>
  <c r="AW428" i="1"/>
  <c r="AP428" i="1" s="1"/>
  <c r="BE428" i="1"/>
  <c r="AT428" i="1" s="1"/>
  <c r="BD427" i="1"/>
  <c r="AT427" i="1" s="1"/>
  <c r="BG427" i="1"/>
  <c r="AU427" i="1" s="1"/>
  <c r="AZ427" i="1"/>
  <c r="AR427" i="1" s="1"/>
  <c r="AY427" i="1"/>
  <c r="AQ427" i="1" s="1"/>
  <c r="BA426" i="1"/>
  <c r="AR426" i="1" s="1"/>
  <c r="AZ423" i="1"/>
  <c r="AR423" i="1" s="1"/>
  <c r="AG423" i="1"/>
  <c r="AK423" i="1"/>
  <c r="Y423" i="1"/>
  <c r="J423" i="1" s="1"/>
  <c r="AO423" i="1"/>
  <c r="AJ412" i="1"/>
  <c r="AL412" i="1"/>
  <c r="Z412" i="1"/>
  <c r="N412" i="1" s="1"/>
  <c r="AF412" i="1"/>
  <c r="AN412" i="1"/>
  <c r="AD412" i="1"/>
  <c r="BG411" i="1"/>
  <c r="AU411" i="1" s="1"/>
  <c r="AG403" i="1"/>
  <c r="AK403" i="1"/>
  <c r="AO403" i="1"/>
  <c r="AE403" i="1"/>
  <c r="AC397" i="1"/>
  <c r="AA397" i="1" s="1"/>
  <c r="R397" i="1" s="1"/>
  <c r="BD397" i="1"/>
  <c r="AV397" i="1"/>
  <c r="AB394" i="1"/>
  <c r="BA394" i="1"/>
  <c r="AR394" i="1" s="1"/>
  <c r="AX394" i="1"/>
  <c r="BF394" i="1"/>
  <c r="AW394" i="1"/>
  <c r="AP394" i="1" s="1"/>
  <c r="AW392" i="1"/>
  <c r="AP392" i="1" s="1"/>
  <c r="AZ384" i="1"/>
  <c r="AR384" i="1" s="1"/>
  <c r="AX384" i="1"/>
  <c r="AQ384" i="1" s="1"/>
  <c r="AV384" i="1"/>
  <c r="AP384" i="1" s="1"/>
  <c r="BB384" i="1"/>
  <c r="AS384" i="1" s="1"/>
  <c r="BD384" i="1"/>
  <c r="AT384" i="1" s="1"/>
  <c r="AB384" i="1"/>
  <c r="AA384" i="1" s="1"/>
  <c r="R384" i="1" s="1"/>
  <c r="BF384" i="1"/>
  <c r="AU384" i="1" s="1"/>
  <c r="BG353" i="1"/>
  <c r="AU353" i="1" s="1"/>
  <c r="S353" i="1" s="1"/>
  <c r="AF344" i="1"/>
  <c r="L344" i="1" s="1"/>
  <c r="AN344" i="1"/>
  <c r="P344" i="1" s="1"/>
  <c r="AB242" i="1"/>
  <c r="AX184" i="1"/>
  <c r="BF184" i="1"/>
  <c r="BB184" i="1"/>
  <c r="AB184" i="1"/>
  <c r="W758" i="1"/>
  <c r="W754" i="1"/>
  <c r="Y754" i="1" s="1"/>
  <c r="J754" i="1" s="1"/>
  <c r="W750" i="1"/>
  <c r="Y750" i="1" s="1"/>
  <c r="J750" i="1" s="1"/>
  <c r="W746" i="1"/>
  <c r="AO746" i="1" s="1"/>
  <c r="W742" i="1"/>
  <c r="W738" i="1"/>
  <c r="Y738" i="1" s="1"/>
  <c r="J738" i="1" s="1"/>
  <c r="W734" i="1"/>
  <c r="AK734" i="1" s="1"/>
  <c r="W730" i="1"/>
  <c r="W726" i="1"/>
  <c r="W722" i="1"/>
  <c r="AO722" i="1" s="1"/>
  <c r="W718" i="1"/>
  <c r="AO718" i="1" s="1"/>
  <c r="W714" i="1"/>
  <c r="AE714" i="1" s="1"/>
  <c r="W710" i="1"/>
  <c r="W706" i="1"/>
  <c r="AK706" i="1" s="1"/>
  <c r="W702" i="1"/>
  <c r="Y702" i="1" s="1"/>
  <c r="J702" i="1" s="1"/>
  <c r="W698" i="1"/>
  <c r="AK698" i="1" s="1"/>
  <c r="W694" i="1"/>
  <c r="W690" i="1"/>
  <c r="Y690" i="1" s="1"/>
  <c r="J690" i="1" s="1"/>
  <c r="Z687" i="1"/>
  <c r="N687" i="1" s="1"/>
  <c r="AD687" i="1"/>
  <c r="AL687" i="1"/>
  <c r="BA687" i="1"/>
  <c r="AR687" i="1" s="1"/>
  <c r="AC677" i="1"/>
  <c r="AA677" i="1" s="1"/>
  <c r="R677" i="1" s="1"/>
  <c r="BB677" i="1"/>
  <c r="AB673" i="1"/>
  <c r="AX673" i="1"/>
  <c r="AQ673" i="1" s="1"/>
  <c r="BF673" i="1"/>
  <c r="AU673" i="1" s="1"/>
  <c r="AV670" i="1"/>
  <c r="AP670" i="1" s="1"/>
  <c r="AL667" i="1"/>
  <c r="BA667" i="1"/>
  <c r="AR667" i="1" s="1"/>
  <c r="BD658" i="1"/>
  <c r="AT658" i="1" s="1"/>
  <c r="Z655" i="1"/>
  <c r="N655" i="1" s="1"/>
  <c r="AH655" i="1"/>
  <c r="AW655" i="1"/>
  <c r="AP655" i="1" s="1"/>
  <c r="BE655" i="1"/>
  <c r="AT655" i="1" s="1"/>
  <c r="AC645" i="1"/>
  <c r="AA645" i="1" s="1"/>
  <c r="R645" i="1" s="1"/>
  <c r="BB645" i="1"/>
  <c r="AS645" i="1" s="1"/>
  <c r="AB641" i="1"/>
  <c r="AA641" i="1" s="1"/>
  <c r="R641" i="1" s="1"/>
  <c r="AX641" i="1"/>
  <c r="AQ641" i="1" s="1"/>
  <c r="BF641" i="1"/>
  <c r="AU641" i="1" s="1"/>
  <c r="AE640" i="1"/>
  <c r="AM640" i="1"/>
  <c r="AX640" i="1"/>
  <c r="BB640" i="1"/>
  <c r="BF640" i="1"/>
  <c r="BF633" i="1"/>
  <c r="AU633" i="1" s="1"/>
  <c r="AC626" i="1"/>
  <c r="AA626" i="1" s="1"/>
  <c r="R626" i="1" s="1"/>
  <c r="AW623" i="1"/>
  <c r="AP623" i="1" s="1"/>
  <c r="AO620" i="1"/>
  <c r="BD620" i="1"/>
  <c r="AT620" i="1" s="1"/>
  <c r="Z615" i="1"/>
  <c r="N615" i="1" s="1"/>
  <c r="AF615" i="1"/>
  <c r="BA615" i="1"/>
  <c r="AR615" i="1" s="1"/>
  <c r="AB611" i="1"/>
  <c r="AA611" i="1" s="1"/>
  <c r="R611" i="1" s="1"/>
  <c r="AX611" i="1"/>
  <c r="AQ611" i="1" s="1"/>
  <c r="Y600" i="1"/>
  <c r="J600" i="1" s="1"/>
  <c r="AK600" i="1"/>
  <c r="AZ600" i="1"/>
  <c r="AR600" i="1" s="1"/>
  <c r="Y596" i="1"/>
  <c r="J596" i="1" s="1"/>
  <c r="AK596" i="1"/>
  <c r="AZ596" i="1"/>
  <c r="AR596" i="1" s="1"/>
  <c r="AY596" i="1"/>
  <c r="AQ596" i="1" s="1"/>
  <c r="AV594" i="1"/>
  <c r="AP594" i="1" s="1"/>
  <c r="AC594" i="1"/>
  <c r="AA594" i="1" s="1"/>
  <c r="R594" i="1" s="1"/>
  <c r="AB573" i="1"/>
  <c r="AA573" i="1" s="1"/>
  <c r="R573" i="1" s="1"/>
  <c r="AX573" i="1"/>
  <c r="AQ573" i="1" s="1"/>
  <c r="BE573" i="1"/>
  <c r="AT573" i="1" s="1"/>
  <c r="BF571" i="1"/>
  <c r="AU571" i="1" s="1"/>
  <c r="AX571" i="1"/>
  <c r="AQ571" i="1" s="1"/>
  <c r="AW571" i="1"/>
  <c r="AP571" i="1" s="1"/>
  <c r="AO568" i="1"/>
  <c r="BD568" i="1"/>
  <c r="AT568" i="1" s="1"/>
  <c r="Y568" i="1"/>
  <c r="J568" i="1" s="1"/>
  <c r="AK568" i="1"/>
  <c r="BG568" i="1"/>
  <c r="AU568" i="1" s="1"/>
  <c r="BA563" i="1"/>
  <c r="AR563" i="1" s="1"/>
  <c r="AW563" i="1"/>
  <c r="AP563" i="1" s="1"/>
  <c r="BF563" i="1"/>
  <c r="AU563" i="1" s="1"/>
  <c r="AY560" i="1"/>
  <c r="AQ560" i="1" s="1"/>
  <c r="BG560" i="1"/>
  <c r="AU560" i="1" s="1"/>
  <c r="AZ560" i="1"/>
  <c r="AR560" i="1" s="1"/>
  <c r="BC558" i="1"/>
  <c r="AS558" i="1" s="1"/>
  <c r="AV556" i="1"/>
  <c r="AP556" i="1" s="1"/>
  <c r="BG556" i="1"/>
  <c r="AU556" i="1" s="1"/>
  <c r="BD556" i="1"/>
  <c r="AT556" i="1" s="1"/>
  <c r="AY556" i="1"/>
  <c r="AQ556" i="1" s="1"/>
  <c r="BF549" i="1"/>
  <c r="AU549" i="1" s="1"/>
  <c r="W549" i="1"/>
  <c r="AB549" i="1"/>
  <c r="AA549" i="1" s="1"/>
  <c r="R549" i="1" s="1"/>
  <c r="AX549" i="1"/>
  <c r="AQ549" i="1" s="1"/>
  <c r="AG544" i="1"/>
  <c r="AK544" i="1"/>
  <c r="BF539" i="1"/>
  <c r="AU539" i="1" s="1"/>
  <c r="AX539" i="1"/>
  <c r="AQ539" i="1" s="1"/>
  <c r="BB539" i="1"/>
  <c r="AS539" i="1" s="1"/>
  <c r="BD538" i="1"/>
  <c r="AT538" i="1" s="1"/>
  <c r="BC538" i="1"/>
  <c r="AS538" i="1" s="1"/>
  <c r="AC538" i="1"/>
  <c r="AA538" i="1" s="1"/>
  <c r="R538" i="1" s="1"/>
  <c r="BD536" i="1"/>
  <c r="AT536" i="1" s="1"/>
  <c r="BG536" i="1"/>
  <c r="AU536" i="1" s="1"/>
  <c r="AY536" i="1"/>
  <c r="AQ536" i="1" s="1"/>
  <c r="AW533" i="1"/>
  <c r="AP533" i="1" s="1"/>
  <c r="BE533" i="1"/>
  <c r="AT533" i="1" s="1"/>
  <c r="AB527" i="1"/>
  <c r="AA527" i="1" s="1"/>
  <c r="R527" i="1" s="1"/>
  <c r="AX527" i="1"/>
  <c r="AQ527" i="1" s="1"/>
  <c r="BF527" i="1"/>
  <c r="AU527" i="1" s="1"/>
  <c r="AW527" i="1"/>
  <c r="AP527" i="1" s="1"/>
  <c r="BA527" i="1"/>
  <c r="AR527" i="1" s="1"/>
  <c r="AN523" i="1"/>
  <c r="Z523" i="1"/>
  <c r="N523" i="1" s="1"/>
  <c r="AF523" i="1"/>
  <c r="AJ523" i="1"/>
  <c r="AC522" i="1"/>
  <c r="AA522" i="1" s="1"/>
  <c r="R522" i="1" s="1"/>
  <c r="AV522" i="1"/>
  <c r="AP522" i="1" s="1"/>
  <c r="W520" i="1"/>
  <c r="AY520" i="1"/>
  <c r="AQ520" i="1" s="1"/>
  <c r="BE505" i="1"/>
  <c r="AT505" i="1" s="1"/>
  <c r="W505" i="1"/>
  <c r="BC502" i="1"/>
  <c r="AS502" i="1" s="1"/>
  <c r="BD502" i="1"/>
  <c r="AT502" i="1" s="1"/>
  <c r="AC502" i="1"/>
  <c r="AA502" i="1" s="1"/>
  <c r="R502" i="1" s="1"/>
  <c r="BE501" i="1"/>
  <c r="AT501" i="1" s="1"/>
  <c r="W501" i="1"/>
  <c r="AF501" i="1" s="1"/>
  <c r="AB499" i="1"/>
  <c r="AA499" i="1" s="1"/>
  <c r="R499" i="1" s="1"/>
  <c r="BB499" i="1"/>
  <c r="AS499" i="1" s="1"/>
  <c r="AH489" i="1"/>
  <c r="AF489" i="1"/>
  <c r="AL489" i="1"/>
  <c r="AN489" i="1"/>
  <c r="Z489" i="1"/>
  <c r="N489" i="1" s="1"/>
  <c r="AD489" i="1"/>
  <c r="AV482" i="1"/>
  <c r="AP482" i="1" s="1"/>
  <c r="AC482" i="1"/>
  <c r="AA482" i="1" s="1"/>
  <c r="R482" i="1" s="1"/>
  <c r="BC482" i="1"/>
  <c r="AS482" i="1" s="1"/>
  <c r="BD482" i="1"/>
  <c r="AT482" i="1" s="1"/>
  <c r="AH481" i="1"/>
  <c r="AJ481" i="1"/>
  <c r="AZ472" i="1"/>
  <c r="AV472" i="1"/>
  <c r="AY472" i="1"/>
  <c r="AQ472" i="1" s="1"/>
  <c r="AG472" i="1"/>
  <c r="AK472" i="1"/>
  <c r="Y472" i="1"/>
  <c r="J472" i="1" s="1"/>
  <c r="W460" i="1"/>
  <c r="BG460" i="1"/>
  <c r="AU460" i="1" s="1"/>
  <c r="BF446" i="1"/>
  <c r="AU446" i="1" s="1"/>
  <c r="AN440" i="1"/>
  <c r="W439" i="1"/>
  <c r="AY439" i="1"/>
  <c r="AQ439" i="1" s="1"/>
  <c r="AW434" i="1"/>
  <c r="AP434" i="1" s="1"/>
  <c r="BA434" i="1"/>
  <c r="AR434" i="1" s="1"/>
  <c r="BF434" i="1"/>
  <c r="AU434" i="1" s="1"/>
  <c r="AW426" i="1"/>
  <c r="AP426" i="1" s="1"/>
  <c r="AG411" i="1"/>
  <c r="AK411" i="1"/>
  <c r="AE411" i="1"/>
  <c r="Y411" i="1"/>
  <c r="J411" i="1" s="1"/>
  <c r="AF408" i="1"/>
  <c r="AH408" i="1"/>
  <c r="Z408" i="1"/>
  <c r="N408" i="1" s="1"/>
  <c r="AN408" i="1"/>
  <c r="BD371" i="1"/>
  <c r="AY369" i="1"/>
  <c r="AQ369" i="1" s="1"/>
  <c r="BG369" i="1"/>
  <c r="AU369" i="1" s="1"/>
  <c r="S369" i="1" s="1"/>
  <c r="AZ369" i="1"/>
  <c r="AR369" i="1" s="1"/>
  <c r="BD363" i="1"/>
  <c r="AY361" i="1"/>
  <c r="BG361" i="1"/>
  <c r="AU361" i="1" s="1"/>
  <c r="S361" i="1" s="1"/>
  <c r="BD327" i="1"/>
  <c r="AV327" i="1"/>
  <c r="BD311" i="1"/>
  <c r="Z689" i="1"/>
  <c r="N689" i="1" s="1"/>
  <c r="AB689" i="1"/>
  <c r="AA689" i="1" s="1"/>
  <c r="R689" i="1" s="1"/>
  <c r="AW689" i="1"/>
  <c r="AP689" i="1" s="1"/>
  <c r="BE689" i="1"/>
  <c r="AT689" i="1" s="1"/>
  <c r="AX687" i="1"/>
  <c r="AQ687" i="1" s="1"/>
  <c r="AH687" i="1"/>
  <c r="BE685" i="1"/>
  <c r="AT685" i="1" s="1"/>
  <c r="Z679" i="1"/>
  <c r="N679" i="1" s="1"/>
  <c r="AH679" i="1"/>
  <c r="AW679" i="1"/>
  <c r="AP679" i="1" s="1"/>
  <c r="BE679" i="1"/>
  <c r="AT679" i="1" s="1"/>
  <c r="BF677" i="1"/>
  <c r="AW677" i="1"/>
  <c r="AP677" i="1" s="1"/>
  <c r="AJ675" i="1"/>
  <c r="BE673" i="1"/>
  <c r="AT673" i="1" s="1"/>
  <c r="AZ670" i="1"/>
  <c r="AR670" i="1" s="1"/>
  <c r="Y669" i="1"/>
  <c r="J669" i="1" s="1"/>
  <c r="AC669" i="1"/>
  <c r="AF669" i="1"/>
  <c r="AN669" i="1"/>
  <c r="BB669" i="1"/>
  <c r="AS669" i="1" s="1"/>
  <c r="BE667" i="1"/>
  <c r="AT667" i="1" s="1"/>
  <c r="AB667" i="1"/>
  <c r="AB665" i="1"/>
  <c r="AX665" i="1"/>
  <c r="AQ665" i="1" s="1"/>
  <c r="BF665" i="1"/>
  <c r="AU665" i="1" s="1"/>
  <c r="BD664" i="1"/>
  <c r="BB663" i="1"/>
  <c r="AV662" i="1"/>
  <c r="AP662" i="1" s="1"/>
  <c r="AD659" i="1"/>
  <c r="AL659" i="1"/>
  <c r="BA659" i="1"/>
  <c r="AR659" i="1" s="1"/>
  <c r="AV658" i="1"/>
  <c r="AP658" i="1" s="1"/>
  <c r="AZ656" i="1"/>
  <c r="BF655" i="1"/>
  <c r="AU655" i="1" s="1"/>
  <c r="AN655" i="1"/>
  <c r="AD655" i="1"/>
  <c r="BE653" i="1"/>
  <c r="AT653" i="1" s="1"/>
  <c r="Z647" i="1"/>
  <c r="N647" i="1" s="1"/>
  <c r="AH647" i="1"/>
  <c r="AW647" i="1"/>
  <c r="AP647" i="1" s="1"/>
  <c r="BE647" i="1"/>
  <c r="AT647" i="1" s="1"/>
  <c r="BF645" i="1"/>
  <c r="AU645" i="1" s="1"/>
  <c r="AW645" i="1"/>
  <c r="AP645" i="1" s="1"/>
  <c r="AJ643" i="1"/>
  <c r="BE641" i="1"/>
  <c r="AT641" i="1" s="1"/>
  <c r="BG640" i="1"/>
  <c r="AZ640" i="1"/>
  <c r="AO640" i="1"/>
  <c r="BA639" i="1"/>
  <c r="AR639" i="1" s="1"/>
  <c r="AW635" i="1"/>
  <c r="AP635" i="1" s="1"/>
  <c r="BB635" i="1"/>
  <c r="AS635" i="1" s="1"/>
  <c r="BC634" i="1"/>
  <c r="AS634" i="1" s="1"/>
  <c r="AX633" i="1"/>
  <c r="AQ633" i="1" s="1"/>
  <c r="Z629" i="1"/>
  <c r="N629" i="1" s="1"/>
  <c r="AD629" i="1"/>
  <c r="AL629" i="1"/>
  <c r="BE629" i="1"/>
  <c r="AT629" i="1" s="1"/>
  <c r="AV626" i="1"/>
  <c r="AP626" i="1" s="1"/>
  <c r="AB625" i="1"/>
  <c r="AA625" i="1" s="1"/>
  <c r="R625" i="1" s="1"/>
  <c r="AJ625" i="1"/>
  <c r="AX625" i="1"/>
  <c r="AQ625" i="1" s="1"/>
  <c r="AE624" i="1"/>
  <c r="AV624" i="1"/>
  <c r="AP624" i="1" s="1"/>
  <c r="BG624" i="1"/>
  <c r="AU624" i="1" s="1"/>
  <c r="BB623" i="1"/>
  <c r="AS623" i="1" s="1"/>
  <c r="AC622" i="1"/>
  <c r="AA622" i="1" s="1"/>
  <c r="R622" i="1" s="1"/>
  <c r="AY620" i="1"/>
  <c r="AQ620" i="1" s="1"/>
  <c r="AE620" i="1"/>
  <c r="BF617" i="1"/>
  <c r="AX615" i="1"/>
  <c r="AQ615" i="1" s="1"/>
  <c r="AW615" i="1"/>
  <c r="AP615" i="1" s="1"/>
  <c r="BG612" i="1"/>
  <c r="AU612" i="1" s="1"/>
  <c r="AO612" i="1"/>
  <c r="Y612" i="1"/>
  <c r="J612" i="1" s="1"/>
  <c r="BA611" i="1"/>
  <c r="AR611" i="1" s="1"/>
  <c r="AW611" i="1"/>
  <c r="AP611" i="1" s="1"/>
  <c r="AC610" i="1"/>
  <c r="AA610" i="1" s="1"/>
  <c r="R610" i="1" s="1"/>
  <c r="AW607" i="1"/>
  <c r="AP607" i="1" s="1"/>
  <c r="BD606" i="1"/>
  <c r="AT606" i="1" s="1"/>
  <c r="BD604" i="1"/>
  <c r="AT604" i="1" s="1"/>
  <c r="BD600" i="1"/>
  <c r="AT600" i="1" s="1"/>
  <c r="AG600" i="1"/>
  <c r="AE600" i="1"/>
  <c r="BA599" i="1"/>
  <c r="AR599" i="1" s="1"/>
  <c r="BC598" i="1"/>
  <c r="AS598" i="1" s="1"/>
  <c r="BG596" i="1"/>
  <c r="AU596" i="1" s="1"/>
  <c r="AG596" i="1"/>
  <c r="AE596" i="1"/>
  <c r="BD594" i="1"/>
  <c r="AT594" i="1" s="1"/>
  <c r="AB591" i="1"/>
  <c r="AA591" i="1" s="1"/>
  <c r="R591" i="1" s="1"/>
  <c r="AX591" i="1"/>
  <c r="AQ591" i="1" s="1"/>
  <c r="AW591" i="1"/>
  <c r="AP591" i="1" s="1"/>
  <c r="BA591" i="1"/>
  <c r="AR591" i="1" s="1"/>
  <c r="AY584" i="1"/>
  <c r="AQ584" i="1" s="1"/>
  <c r="AO576" i="1"/>
  <c r="Y576" i="1"/>
  <c r="J576" i="1" s="1"/>
  <c r="AC574" i="1"/>
  <c r="AA574" i="1" s="1"/>
  <c r="R574" i="1" s="1"/>
  <c r="BD574" i="1"/>
  <c r="AT574" i="1" s="1"/>
  <c r="W573" i="1"/>
  <c r="Z573" i="1" s="1"/>
  <c r="N573" i="1" s="1"/>
  <c r="AW569" i="1"/>
  <c r="AP569" i="1" s="1"/>
  <c r="AB569" i="1"/>
  <c r="BF569" i="1"/>
  <c r="AG568" i="1"/>
  <c r="AE568" i="1"/>
  <c r="AW567" i="1"/>
  <c r="AP567" i="1" s="1"/>
  <c r="BB567" i="1"/>
  <c r="BG564" i="1"/>
  <c r="AU564" i="1" s="1"/>
  <c r="AB563" i="1"/>
  <c r="AA563" i="1" s="1"/>
  <c r="R563" i="1" s="1"/>
  <c r="W563" i="1"/>
  <c r="AJ563" i="1" s="1"/>
  <c r="BE561" i="1"/>
  <c r="AT561" i="1" s="1"/>
  <c r="W561" i="1"/>
  <c r="AW561" i="1"/>
  <c r="AP561" i="1" s="1"/>
  <c r="BF561" i="1"/>
  <c r="AU561" i="1" s="1"/>
  <c r="AV560" i="1"/>
  <c r="AP560" i="1" s="1"/>
  <c r="BD558" i="1"/>
  <c r="AT558" i="1" s="1"/>
  <c r="AB557" i="1"/>
  <c r="AA557" i="1" s="1"/>
  <c r="R557" i="1" s="1"/>
  <c r="AJ557" i="1"/>
  <c r="AX557" i="1"/>
  <c r="AQ557" i="1" s="1"/>
  <c r="Z557" i="1"/>
  <c r="N557" i="1" s="1"/>
  <c r="AF557" i="1"/>
  <c r="AW557" i="1"/>
  <c r="AP557" i="1" s="1"/>
  <c r="AL557" i="1"/>
  <c r="BF557" i="1"/>
  <c r="AU557" i="1" s="1"/>
  <c r="W556" i="1"/>
  <c r="AW553" i="1"/>
  <c r="AP553" i="1" s="1"/>
  <c r="BE553" i="1"/>
  <c r="AT553" i="1" s="1"/>
  <c r="BE549" i="1"/>
  <c r="AT549" i="1" s="1"/>
  <c r="AB547" i="1"/>
  <c r="AA547" i="1" s="1"/>
  <c r="R547" i="1" s="1"/>
  <c r="BB547" i="1"/>
  <c r="AS547" i="1" s="1"/>
  <c r="AW547" i="1"/>
  <c r="AP547" i="1" s="1"/>
  <c r="Y544" i="1"/>
  <c r="J544" i="1" s="1"/>
  <c r="AW543" i="1"/>
  <c r="AP543" i="1" s="1"/>
  <c r="AH541" i="1"/>
  <c r="AD541" i="1"/>
  <c r="AN541" i="1"/>
  <c r="AV538" i="1"/>
  <c r="AP538" i="1" s="1"/>
  <c r="W536" i="1"/>
  <c r="AE536" i="1" s="1"/>
  <c r="AW535" i="1"/>
  <c r="AP535" i="1" s="1"/>
  <c r="AJ535" i="1"/>
  <c r="BB535" i="1"/>
  <c r="AS535" i="1" s="1"/>
  <c r="AN535" i="1"/>
  <c r="AB535" i="1"/>
  <c r="AA535" i="1" s="1"/>
  <c r="R535" i="1" s="1"/>
  <c r="BA535" i="1"/>
  <c r="AR535" i="1" s="1"/>
  <c r="BG532" i="1"/>
  <c r="AU532" i="1" s="1"/>
  <c r="W527" i="1"/>
  <c r="AZ516" i="1"/>
  <c r="AR516" i="1" s="1"/>
  <c r="AV516" i="1"/>
  <c r="AP516" i="1" s="1"/>
  <c r="W516" i="1"/>
  <c r="AY516" i="1"/>
  <c r="AQ516" i="1" s="1"/>
  <c r="BD516" i="1"/>
  <c r="AT516" i="1" s="1"/>
  <c r="AJ515" i="1"/>
  <c r="AV514" i="1"/>
  <c r="AP514" i="1" s="1"/>
  <c r="AC514" i="1"/>
  <c r="AA514" i="1" s="1"/>
  <c r="R514" i="1" s="1"/>
  <c r="BC514" i="1"/>
  <c r="AS514" i="1" s="1"/>
  <c r="AH513" i="1"/>
  <c r="BD512" i="1"/>
  <c r="AT512" i="1" s="1"/>
  <c r="BG512" i="1"/>
  <c r="AU512" i="1" s="1"/>
  <c r="AV512" i="1"/>
  <c r="AP512" i="1" s="1"/>
  <c r="AG512" i="1"/>
  <c r="AK512" i="1"/>
  <c r="Y512" i="1"/>
  <c r="J512" i="1" s="1"/>
  <c r="AO512" i="1"/>
  <c r="AH509" i="1"/>
  <c r="AO508" i="1"/>
  <c r="Y504" i="1"/>
  <c r="J504" i="1" s="1"/>
  <c r="AV502" i="1"/>
  <c r="AP502" i="1" s="1"/>
  <c r="AE500" i="1"/>
  <c r="AG500" i="1"/>
  <c r="AO500" i="1"/>
  <c r="AB497" i="1"/>
  <c r="AW497" i="1"/>
  <c r="AP497" i="1" s="1"/>
  <c r="AX497" i="1"/>
  <c r="BF497" i="1"/>
  <c r="AZ492" i="1"/>
  <c r="AR492" i="1" s="1"/>
  <c r="BD492" i="1"/>
  <c r="AT492" i="1" s="1"/>
  <c r="BD490" i="1"/>
  <c r="AT490" i="1" s="1"/>
  <c r="AC490" i="1"/>
  <c r="AA490" i="1" s="1"/>
  <c r="R490" i="1" s="1"/>
  <c r="AV490" i="1"/>
  <c r="AP490" i="1" s="1"/>
  <c r="BE489" i="1"/>
  <c r="AT489" i="1" s="1"/>
  <c r="AN483" i="1"/>
  <c r="AN471" i="1"/>
  <c r="AZ464" i="1"/>
  <c r="AY464" i="1"/>
  <c r="AQ464" i="1" s="1"/>
  <c r="AY451" i="1"/>
  <c r="AQ451" i="1" s="1"/>
  <c r="AZ451" i="1"/>
  <c r="AR451" i="1" s="1"/>
  <c r="BG451" i="1"/>
  <c r="AU451" i="1" s="1"/>
  <c r="AV451" i="1"/>
  <c r="AP451" i="1" s="1"/>
  <c r="AV449" i="1"/>
  <c r="AP449" i="1" s="1"/>
  <c r="AC449" i="1"/>
  <c r="AA449" i="1" s="1"/>
  <c r="R449" i="1" s="1"/>
  <c r="BC449" i="1"/>
  <c r="AS449" i="1" s="1"/>
  <c r="AF448" i="1"/>
  <c r="AJ448" i="1"/>
  <c r="Z448" i="1"/>
  <c r="N448" i="1" s="1"/>
  <c r="AL448" i="1"/>
  <c r="AC429" i="1"/>
  <c r="AA429" i="1" s="1"/>
  <c r="R429" i="1" s="1"/>
  <c r="AV429" i="1"/>
  <c r="AP429" i="1" s="1"/>
  <c r="BC429" i="1"/>
  <c r="AS429" i="1" s="1"/>
  <c r="AC413" i="1"/>
  <c r="AA413" i="1" s="1"/>
  <c r="R413" i="1" s="1"/>
  <c r="BD413" i="1"/>
  <c r="AT413" i="1" s="1"/>
  <c r="AV413" i="1"/>
  <c r="AP413" i="1" s="1"/>
  <c r="BD409" i="1"/>
  <c r="AC409" i="1"/>
  <c r="AA409" i="1" s="1"/>
  <c r="R409" i="1" s="1"/>
  <c r="BC409" i="1"/>
  <c r="AS409" i="1" s="1"/>
  <c r="AX408" i="1"/>
  <c r="AW408" i="1"/>
  <c r="AP408" i="1" s="1"/>
  <c r="AF406" i="1"/>
  <c r="W395" i="1"/>
  <c r="AO395" i="1" s="1"/>
  <c r="BG395" i="1"/>
  <c r="AU395" i="1" s="1"/>
  <c r="AC393" i="1"/>
  <c r="AA393" i="1" s="1"/>
  <c r="R393" i="1" s="1"/>
  <c r="BD393" i="1"/>
  <c r="BC375" i="1"/>
  <c r="AS375" i="1" s="1"/>
  <c r="AC375" i="1"/>
  <c r="AA375" i="1" s="1"/>
  <c r="R375" i="1" s="1"/>
  <c r="S375" i="1" s="1"/>
  <c r="AH358" i="1"/>
  <c r="AL358" i="1"/>
  <c r="AL350" i="1"/>
  <c r="AD350" i="1"/>
  <c r="AH350" i="1"/>
  <c r="AY313" i="1"/>
  <c r="AQ313" i="1" s="1"/>
  <c r="AZ313" i="1"/>
  <c r="AC590" i="1"/>
  <c r="AA590" i="1" s="1"/>
  <c r="R590" i="1" s="1"/>
  <c r="BD586" i="1"/>
  <c r="BD584" i="1"/>
  <c r="AT584" i="1" s="1"/>
  <c r="Z579" i="1"/>
  <c r="N579" i="1" s="1"/>
  <c r="AF579" i="1"/>
  <c r="BA579" i="1"/>
  <c r="AR579" i="1" s="1"/>
  <c r="AY576" i="1"/>
  <c r="AQ576" i="1" s="1"/>
  <c r="AB575" i="1"/>
  <c r="AX575" i="1"/>
  <c r="Y564" i="1"/>
  <c r="J564" i="1" s="1"/>
  <c r="AK564" i="1"/>
  <c r="AZ564" i="1"/>
  <c r="AR564" i="1" s="1"/>
  <c r="AV562" i="1"/>
  <c r="AP562" i="1" s="1"/>
  <c r="BA555" i="1"/>
  <c r="AR555" i="1" s="1"/>
  <c r="AB555" i="1"/>
  <c r="AA555" i="1" s="1"/>
  <c r="R555" i="1" s="1"/>
  <c r="AW551" i="1"/>
  <c r="AP551" i="1" s="1"/>
  <c r="AJ551" i="1"/>
  <c r="BB551" i="1"/>
  <c r="AS551" i="1" s="1"/>
  <c r="BC550" i="1"/>
  <c r="AS550" i="1" s="1"/>
  <c r="Z545" i="1"/>
  <c r="N545" i="1" s="1"/>
  <c r="AD545" i="1"/>
  <c r="AL545" i="1"/>
  <c r="BE545" i="1"/>
  <c r="AT545" i="1" s="1"/>
  <c r="W543" i="1"/>
  <c r="AN543" i="1" s="1"/>
  <c r="AB541" i="1"/>
  <c r="AA541" i="1" s="1"/>
  <c r="R541" i="1" s="1"/>
  <c r="AJ541" i="1"/>
  <c r="AX541" i="1"/>
  <c r="AQ541" i="1" s="1"/>
  <c r="AE540" i="1"/>
  <c r="AV540" i="1"/>
  <c r="AP540" i="1" s="1"/>
  <c r="BG540" i="1"/>
  <c r="AU540" i="1" s="1"/>
  <c r="AW537" i="1"/>
  <c r="AP537" i="1" s="1"/>
  <c r="AN533" i="1"/>
  <c r="BF533" i="1"/>
  <c r="AU533" i="1" s="1"/>
  <c r="AC526" i="1"/>
  <c r="AA526" i="1" s="1"/>
  <c r="R526" i="1" s="1"/>
  <c r="AW525" i="1"/>
  <c r="AP525" i="1" s="1"/>
  <c r="AF525" i="1"/>
  <c r="BD524" i="1"/>
  <c r="AT524" i="1" s="1"/>
  <c r="AK524" i="1"/>
  <c r="AW523" i="1"/>
  <c r="AP523" i="1" s="1"/>
  <c r="BD522" i="1"/>
  <c r="AT522" i="1" s="1"/>
  <c r="BE521" i="1"/>
  <c r="AT521" i="1" s="1"/>
  <c r="AZ520" i="1"/>
  <c r="AR520" i="1" s="1"/>
  <c r="BD520" i="1"/>
  <c r="AT520" i="1" s="1"/>
  <c r="BF519" i="1"/>
  <c r="AU519" i="1" s="1"/>
  <c r="AL517" i="1"/>
  <c r="BB515" i="1"/>
  <c r="AS515" i="1" s="1"/>
  <c r="Z515" i="1"/>
  <c r="N515" i="1" s="1"/>
  <c r="AF515" i="1"/>
  <c r="BA515" i="1"/>
  <c r="AR515" i="1" s="1"/>
  <c r="AX513" i="1"/>
  <c r="AQ513" i="1" s="1"/>
  <c r="AY512" i="1"/>
  <c r="AQ512" i="1" s="1"/>
  <c r="AB511" i="1"/>
  <c r="AA511" i="1" s="1"/>
  <c r="R511" i="1" s="1"/>
  <c r="AX511" i="1"/>
  <c r="AQ511" i="1" s="1"/>
  <c r="BE509" i="1"/>
  <c r="AT509" i="1" s="1"/>
  <c r="AX507" i="1"/>
  <c r="BC506" i="1"/>
  <c r="AS506" i="1" s="1"/>
  <c r="BF505" i="1"/>
  <c r="AU505" i="1" s="1"/>
  <c r="BG504" i="1"/>
  <c r="AU504" i="1" s="1"/>
  <c r="AK504" i="1"/>
  <c r="AW501" i="1"/>
  <c r="AP501" i="1" s="1"/>
  <c r="Y500" i="1"/>
  <c r="J500" i="1" s="1"/>
  <c r="AK500" i="1"/>
  <c r="AZ500" i="1"/>
  <c r="AR500" i="1" s="1"/>
  <c r="BF499" i="1"/>
  <c r="AU499" i="1" s="1"/>
  <c r="AJ499" i="1"/>
  <c r="BF495" i="1"/>
  <c r="AU495" i="1" s="1"/>
  <c r="AB495" i="1"/>
  <c r="AA495" i="1" s="1"/>
  <c r="R495" i="1" s="1"/>
  <c r="AX495" i="1"/>
  <c r="AQ495" i="1" s="1"/>
  <c r="AC494" i="1"/>
  <c r="AA494" i="1" s="1"/>
  <c r="R494" i="1" s="1"/>
  <c r="AV494" i="1"/>
  <c r="AP494" i="1" s="1"/>
  <c r="AW493" i="1"/>
  <c r="AP493" i="1" s="1"/>
  <c r="BG488" i="1"/>
  <c r="AU488" i="1" s="1"/>
  <c r="AO488" i="1"/>
  <c r="BD488" i="1"/>
  <c r="AT488" i="1" s="1"/>
  <c r="AE488" i="1"/>
  <c r="AY488" i="1"/>
  <c r="AQ488" i="1" s="1"/>
  <c r="AK480" i="1"/>
  <c r="AF479" i="1"/>
  <c r="AB479" i="1"/>
  <c r="AA479" i="1" s="1"/>
  <c r="R479" i="1" s="1"/>
  <c r="AX479" i="1"/>
  <c r="AQ479" i="1" s="1"/>
  <c r="AW479" i="1"/>
  <c r="AP479" i="1" s="1"/>
  <c r="BA479" i="1"/>
  <c r="AR479" i="1" s="1"/>
  <c r="BD470" i="1"/>
  <c r="AT470" i="1" s="1"/>
  <c r="BE469" i="1"/>
  <c r="AT469" i="1" s="1"/>
  <c r="AZ468" i="1"/>
  <c r="BD468" i="1"/>
  <c r="AH465" i="1"/>
  <c r="BF463" i="1"/>
  <c r="AU463" i="1" s="1"/>
  <c r="BB463" i="1"/>
  <c r="AS463" i="1" s="1"/>
  <c r="AB463" i="1"/>
  <c r="AA463" i="1" s="1"/>
  <c r="R463" i="1" s="1"/>
  <c r="BD462" i="1"/>
  <c r="AT462" i="1" s="1"/>
  <c r="AC462" i="1"/>
  <c r="AA462" i="1" s="1"/>
  <c r="R462" i="1" s="1"/>
  <c r="AV462" i="1"/>
  <c r="AP462" i="1" s="1"/>
  <c r="BE461" i="1"/>
  <c r="AT461" i="1" s="1"/>
  <c r="BG459" i="1"/>
  <c r="AU459" i="1" s="1"/>
  <c r="AW454" i="1"/>
  <c r="AP454" i="1" s="1"/>
  <c r="AN454" i="1"/>
  <c r="BF454" i="1"/>
  <c r="AU454" i="1" s="1"/>
  <c r="AX454" i="1"/>
  <c r="AQ454" i="1" s="1"/>
  <c r="BC453" i="1"/>
  <c r="AS453" i="1" s="1"/>
  <c r="AB450" i="1"/>
  <c r="AA450" i="1" s="1"/>
  <c r="R450" i="1" s="1"/>
  <c r="AX450" i="1"/>
  <c r="AQ450" i="1" s="1"/>
  <c r="BF450" i="1"/>
  <c r="AU450" i="1" s="1"/>
  <c r="AW450" i="1"/>
  <c r="AP450" i="1" s="1"/>
  <c r="AV447" i="1"/>
  <c r="AP447" i="1" s="1"/>
  <c r="AJ444" i="1"/>
  <c r="Z444" i="1"/>
  <c r="N444" i="1" s="1"/>
  <c r="AF444" i="1"/>
  <c r="AN444" i="1"/>
  <c r="AJ442" i="1"/>
  <c r="BB442" i="1"/>
  <c r="AS442" i="1" s="1"/>
  <c r="AW442" i="1"/>
  <c r="AP442" i="1" s="1"/>
  <c r="AX442" i="1"/>
  <c r="AQ442" i="1" s="1"/>
  <c r="AF442" i="1"/>
  <c r="AV441" i="1"/>
  <c r="AP441" i="1" s="1"/>
  <c r="AC441" i="1"/>
  <c r="AA441" i="1" s="1"/>
  <c r="R441" i="1" s="1"/>
  <c r="BC441" i="1"/>
  <c r="AS441" i="1" s="1"/>
  <c r="AW440" i="1"/>
  <c r="AP440" i="1" s="1"/>
  <c r="AZ439" i="1"/>
  <c r="AR439" i="1" s="1"/>
  <c r="BD439" i="1"/>
  <c r="AT439" i="1" s="1"/>
  <c r="AB434" i="1"/>
  <c r="AA434" i="1" s="1"/>
  <c r="R434" i="1" s="1"/>
  <c r="AX434" i="1"/>
  <c r="AQ434" i="1" s="1"/>
  <c r="BB434" i="1"/>
  <c r="AS434" i="1" s="1"/>
  <c r="AF432" i="1"/>
  <c r="BG431" i="1"/>
  <c r="AU431" i="1" s="1"/>
  <c r="AG419" i="1"/>
  <c r="Y419" i="1"/>
  <c r="J419" i="1" s="1"/>
  <c r="AO419" i="1"/>
  <c r="AB418" i="1"/>
  <c r="AA418" i="1" s="1"/>
  <c r="R418" i="1" s="1"/>
  <c r="AX418" i="1"/>
  <c r="AQ418" i="1" s="1"/>
  <c r="AW418" i="1"/>
  <c r="AP418" i="1" s="1"/>
  <c r="BA418" i="1"/>
  <c r="AR418" i="1" s="1"/>
  <c r="W414" i="1"/>
  <c r="AF414" i="1" s="1"/>
  <c r="AY411" i="1"/>
  <c r="AQ411" i="1" s="1"/>
  <c r="AE407" i="1"/>
  <c r="AV407" i="1"/>
  <c r="AP407" i="1" s="1"/>
  <c r="BG407" i="1"/>
  <c r="AU407" i="1" s="1"/>
  <c r="AO407" i="1"/>
  <c r="AZ407" i="1"/>
  <c r="AR407" i="1" s="1"/>
  <c r="AW402" i="1"/>
  <c r="AP402" i="1" s="1"/>
  <c r="AB398" i="1"/>
  <c r="W396" i="1"/>
  <c r="AN386" i="1"/>
  <c r="BC385" i="1"/>
  <c r="AS385" i="1" s="1"/>
  <c r="W384" i="1"/>
  <c r="AY381" i="1"/>
  <c r="AQ381" i="1" s="1"/>
  <c r="AF378" i="1"/>
  <c r="AY365" i="1"/>
  <c r="AQ365" i="1" s="1"/>
  <c r="W360" i="1"/>
  <c r="AY357" i="1"/>
  <c r="AQ357" i="1" s="1"/>
  <c r="BG357" i="1"/>
  <c r="AU357" i="1" s="1"/>
  <c r="S357" i="1" s="1"/>
  <c r="AJ354" i="1"/>
  <c r="AY353" i="1"/>
  <c r="AQ353" i="1" s="1"/>
  <c r="BG349" i="1"/>
  <c r="AU349" i="1" s="1"/>
  <c r="S349" i="1" s="1"/>
  <c r="AY349" i="1"/>
  <c r="AQ349" i="1" s="1"/>
  <c r="AZ349" i="1"/>
  <c r="AR349" i="1" s="1"/>
  <c r="BD339" i="1"/>
  <c r="AC323" i="1"/>
  <c r="AA323" i="1" s="1"/>
  <c r="R323" i="1" s="1"/>
  <c r="S323" i="1" s="1"/>
  <c r="BD323" i="1"/>
  <c r="AV323" i="1"/>
  <c r="W313" i="1"/>
  <c r="AW312" i="1"/>
  <c r="AP312" i="1" s="1"/>
  <c r="S312" i="1" s="1"/>
  <c r="BB312" i="1"/>
  <c r="AS312" i="1" s="1"/>
  <c r="AB312" i="1"/>
  <c r="AA312" i="1" s="1"/>
  <c r="R312" i="1" s="1"/>
  <c r="AB288" i="1"/>
  <c r="AB204" i="1"/>
  <c r="BB204" i="1"/>
  <c r="AX204" i="1"/>
  <c r="BF204" i="1"/>
  <c r="AB525" i="1"/>
  <c r="AA525" i="1" s="1"/>
  <c r="R525" i="1" s="1"/>
  <c r="AJ525" i="1"/>
  <c r="AX525" i="1"/>
  <c r="AQ525" i="1" s="1"/>
  <c r="AE524" i="1"/>
  <c r="AV524" i="1"/>
  <c r="AP524" i="1" s="1"/>
  <c r="BG524" i="1"/>
  <c r="AU524" i="1" s="1"/>
  <c r="AF517" i="1"/>
  <c r="AN517" i="1"/>
  <c r="BF517" i="1"/>
  <c r="AU517" i="1" s="1"/>
  <c r="AC510" i="1"/>
  <c r="AA510" i="1" s="1"/>
  <c r="R510" i="1" s="1"/>
  <c r="AW507" i="1"/>
  <c r="AP507" i="1" s="1"/>
  <c r="AO504" i="1"/>
  <c r="BD504" i="1"/>
  <c r="AT504" i="1" s="1"/>
  <c r="Z499" i="1"/>
  <c r="N499" i="1" s="1"/>
  <c r="AF499" i="1"/>
  <c r="BA499" i="1"/>
  <c r="AR499" i="1" s="1"/>
  <c r="AY496" i="1"/>
  <c r="AQ496" i="1" s="1"/>
  <c r="BD496" i="1"/>
  <c r="AT496" i="1" s="1"/>
  <c r="AG496" i="1"/>
  <c r="AK496" i="1"/>
  <c r="AW495" i="1"/>
  <c r="AP495" i="1" s="1"/>
  <c r="BC486" i="1"/>
  <c r="AS486" i="1" s="1"/>
  <c r="BD486" i="1"/>
  <c r="AT486" i="1" s="1"/>
  <c r="W484" i="1"/>
  <c r="AG484" i="1" s="1"/>
  <c r="AG480" i="1"/>
  <c r="Y480" i="1"/>
  <c r="J480" i="1" s="1"/>
  <c r="AO480" i="1"/>
  <c r="AB477" i="1"/>
  <c r="AA477" i="1" s="1"/>
  <c r="R477" i="1" s="1"/>
  <c r="AJ477" i="1"/>
  <c r="AX477" i="1"/>
  <c r="AQ477" i="1" s="1"/>
  <c r="Z477" i="1"/>
  <c r="N477" i="1" s="1"/>
  <c r="AF477" i="1"/>
  <c r="AW477" i="1"/>
  <c r="AP477" i="1" s="1"/>
  <c r="AW473" i="1"/>
  <c r="AP473" i="1" s="1"/>
  <c r="BE473" i="1"/>
  <c r="AT473" i="1" s="1"/>
  <c r="AW471" i="1"/>
  <c r="AP471" i="1" s="1"/>
  <c r="AJ471" i="1"/>
  <c r="BB471" i="1"/>
  <c r="AS471" i="1" s="1"/>
  <c r="Z471" i="1"/>
  <c r="N471" i="1" s="1"/>
  <c r="AF471" i="1"/>
  <c r="BF471" i="1"/>
  <c r="AU471" i="1" s="1"/>
  <c r="BF469" i="1"/>
  <c r="AU469" i="1" s="1"/>
  <c r="AB469" i="1"/>
  <c r="AA469" i="1" s="1"/>
  <c r="R469" i="1" s="1"/>
  <c r="AW467" i="1"/>
  <c r="AP467" i="1" s="1"/>
  <c r="AG464" i="1"/>
  <c r="Y464" i="1"/>
  <c r="J464" i="1" s="1"/>
  <c r="AO464" i="1"/>
  <c r="AN463" i="1"/>
  <c r="Z463" i="1"/>
  <c r="N463" i="1" s="1"/>
  <c r="AF463" i="1"/>
  <c r="AW456" i="1"/>
  <c r="AP456" i="1" s="1"/>
  <c r="AJ456" i="1"/>
  <c r="BE456" i="1"/>
  <c r="AT456" i="1" s="1"/>
  <c r="Z456" i="1"/>
  <c r="N456" i="1" s="1"/>
  <c r="AF456" i="1"/>
  <c r="AX456" i="1"/>
  <c r="AL456" i="1"/>
  <c r="AV455" i="1"/>
  <c r="AP455" i="1" s="1"/>
  <c r="BG455" i="1"/>
  <c r="AU455" i="1" s="1"/>
  <c r="BD455" i="1"/>
  <c r="AT455" i="1" s="1"/>
  <c r="AZ455" i="1"/>
  <c r="AR455" i="1" s="1"/>
  <c r="AG451" i="1"/>
  <c r="AE451" i="1"/>
  <c r="Y451" i="1"/>
  <c r="J451" i="1" s="1"/>
  <c r="AO451" i="1"/>
  <c r="BA446" i="1"/>
  <c r="AR446" i="1" s="1"/>
  <c r="AW446" i="1"/>
  <c r="AP446" i="1" s="1"/>
  <c r="AB446" i="1"/>
  <c r="AA446" i="1" s="1"/>
  <c r="R446" i="1" s="1"/>
  <c r="BB446" i="1"/>
  <c r="AS446" i="1" s="1"/>
  <c r="AX446" i="1"/>
  <c r="AQ446" i="1" s="1"/>
  <c r="AV435" i="1"/>
  <c r="AP435" i="1" s="1"/>
  <c r="AZ435" i="1"/>
  <c r="AR435" i="1" s="1"/>
  <c r="BD433" i="1"/>
  <c r="AT433" i="1" s="1"/>
  <c r="BC433" i="1"/>
  <c r="AS433" i="1" s="1"/>
  <c r="AL432" i="1"/>
  <c r="AJ432" i="1"/>
  <c r="BE424" i="1"/>
  <c r="AT424" i="1" s="1"/>
  <c r="AY419" i="1"/>
  <c r="AQ419" i="1" s="1"/>
  <c r="BG419" i="1"/>
  <c r="AU419" i="1" s="1"/>
  <c r="AV419" i="1"/>
  <c r="AP419" i="1" s="1"/>
  <c r="AW416" i="1"/>
  <c r="AP416" i="1" s="1"/>
  <c r="BE416" i="1"/>
  <c r="AT416" i="1" s="1"/>
  <c r="W416" i="1"/>
  <c r="AD416" i="1" s="1"/>
  <c r="AX416" i="1"/>
  <c r="AQ416" i="1" s="1"/>
  <c r="AZ415" i="1"/>
  <c r="AR415" i="1" s="1"/>
  <c r="AV415" i="1"/>
  <c r="AP415" i="1" s="1"/>
  <c r="W415" i="1"/>
  <c r="AK415" i="1" s="1"/>
  <c r="BD415" i="1"/>
  <c r="AT415" i="1" s="1"/>
  <c r="AW406" i="1"/>
  <c r="AP406" i="1" s="1"/>
  <c r="AN406" i="1"/>
  <c r="BF406" i="1"/>
  <c r="AU406" i="1" s="1"/>
  <c r="AX406" i="1"/>
  <c r="AQ406" i="1" s="1"/>
  <c r="AJ406" i="1"/>
  <c r="BG399" i="1"/>
  <c r="AU399" i="1" s="1"/>
  <c r="AV399" i="1"/>
  <c r="AP399" i="1" s="1"/>
  <c r="BE392" i="1"/>
  <c r="AT392" i="1" s="1"/>
  <c r="AX392" i="1"/>
  <c r="AQ392" i="1" s="1"/>
  <c r="BF392" i="1"/>
  <c r="AU392" i="1" s="1"/>
  <c r="AG387" i="1"/>
  <c r="AE387" i="1"/>
  <c r="AD382" i="1"/>
  <c r="AL382" i="1"/>
  <c r="Z382" i="1"/>
  <c r="N382" i="1" s="1"/>
  <c r="AH382" i="1"/>
  <c r="BE382" i="1"/>
  <c r="AT382" i="1" s="1"/>
  <c r="AN382" i="1"/>
  <c r="AZ377" i="1"/>
  <c r="AV377" i="1"/>
  <c r="BA376" i="1"/>
  <c r="AR376" i="1" s="1"/>
  <c r="S376" i="1" s="1"/>
  <c r="BE374" i="1"/>
  <c r="AT374" i="1" s="1"/>
  <c r="S374" i="1" s="1"/>
  <c r="AX374" i="1"/>
  <c r="AV367" i="1"/>
  <c r="BC367" i="1"/>
  <c r="AS367" i="1" s="1"/>
  <c r="BD359" i="1"/>
  <c r="AV359" i="1"/>
  <c r="BC359" i="1"/>
  <c r="AS359" i="1" s="1"/>
  <c r="AY337" i="1"/>
  <c r="AQ337" i="1" s="1"/>
  <c r="BG337" i="1"/>
  <c r="AU337" i="1" s="1"/>
  <c r="S337" i="1" s="1"/>
  <c r="AZ337" i="1"/>
  <c r="AR337" i="1" s="1"/>
  <c r="W328" i="1"/>
  <c r="AN328" i="1" s="1"/>
  <c r="AG325" i="1"/>
  <c r="L325" i="1" s="1"/>
  <c r="AK325" i="1"/>
  <c r="BB304" i="1"/>
  <c r="AX304" i="1"/>
  <c r="BF250" i="1"/>
  <c r="AB250" i="1"/>
  <c r="BB250" i="1"/>
  <c r="AX250" i="1"/>
  <c r="BB234" i="1"/>
  <c r="AB210" i="1"/>
  <c r="AX180" i="1"/>
  <c r="AC558" i="1"/>
  <c r="AA558" i="1" s="1"/>
  <c r="R558" i="1" s="1"/>
  <c r="AW555" i="1"/>
  <c r="AP555" i="1" s="1"/>
  <c r="BD554" i="1"/>
  <c r="AT554" i="1" s="1"/>
  <c r="AO552" i="1"/>
  <c r="BD552" i="1"/>
  <c r="AT552" i="1" s="1"/>
  <c r="Z547" i="1"/>
  <c r="N547" i="1" s="1"/>
  <c r="AF547" i="1"/>
  <c r="BA547" i="1"/>
  <c r="AR547" i="1" s="1"/>
  <c r="AY544" i="1"/>
  <c r="AQ544" i="1" s="1"/>
  <c r="AB543" i="1"/>
  <c r="AA543" i="1" s="1"/>
  <c r="R543" i="1" s="1"/>
  <c r="AX543" i="1"/>
  <c r="AQ543" i="1" s="1"/>
  <c r="Y532" i="1"/>
  <c r="J532" i="1" s="1"/>
  <c r="AK532" i="1"/>
  <c r="AZ532" i="1"/>
  <c r="AR532" i="1" s="1"/>
  <c r="AV530" i="1"/>
  <c r="BF525" i="1"/>
  <c r="AU525" i="1" s="1"/>
  <c r="AL525" i="1"/>
  <c r="AY524" i="1"/>
  <c r="AQ524" i="1" s="1"/>
  <c r="BA523" i="1"/>
  <c r="AR523" i="1" s="1"/>
  <c r="AW519" i="1"/>
  <c r="AP519" i="1" s="1"/>
  <c r="BB519" i="1"/>
  <c r="AS519" i="1" s="1"/>
  <c r="BC518" i="1"/>
  <c r="AS518" i="1" s="1"/>
  <c r="AX517" i="1"/>
  <c r="AQ517" i="1" s="1"/>
  <c r="AH517" i="1"/>
  <c r="Z513" i="1"/>
  <c r="N513" i="1" s="1"/>
  <c r="AD513" i="1"/>
  <c r="AL513" i="1"/>
  <c r="BE513" i="1"/>
  <c r="AT513" i="1" s="1"/>
  <c r="AV510" i="1"/>
  <c r="AP510" i="1" s="1"/>
  <c r="AB509" i="1"/>
  <c r="AA509" i="1" s="1"/>
  <c r="R509" i="1" s="1"/>
  <c r="AJ509" i="1"/>
  <c r="AX509" i="1"/>
  <c r="AQ509" i="1" s="1"/>
  <c r="AE508" i="1"/>
  <c r="AV508" i="1"/>
  <c r="AP508" i="1" s="1"/>
  <c r="BG508" i="1"/>
  <c r="AU508" i="1" s="1"/>
  <c r="BB507" i="1"/>
  <c r="AC506" i="1"/>
  <c r="AA506" i="1" s="1"/>
  <c r="R506" i="1" s="1"/>
  <c r="AW505" i="1"/>
  <c r="AP505" i="1" s="1"/>
  <c r="AY504" i="1"/>
  <c r="AQ504" i="1" s="1"/>
  <c r="AE504" i="1"/>
  <c r="BF501" i="1"/>
  <c r="AX499" i="1"/>
  <c r="AQ499" i="1" s="1"/>
  <c r="AW499" i="1"/>
  <c r="AP499" i="1" s="1"/>
  <c r="AV496" i="1"/>
  <c r="AP496" i="1" s="1"/>
  <c r="Y496" i="1"/>
  <c r="J496" i="1" s="1"/>
  <c r="BF491" i="1"/>
  <c r="BB491" i="1"/>
  <c r="AW487" i="1"/>
  <c r="AP487" i="1" s="1"/>
  <c r="BB487" i="1"/>
  <c r="AB487" i="1"/>
  <c r="BA487" i="1"/>
  <c r="AR487" i="1" s="1"/>
  <c r="AC486" i="1"/>
  <c r="AA486" i="1" s="1"/>
  <c r="R486" i="1" s="1"/>
  <c r="Z483" i="1"/>
  <c r="N483" i="1" s="1"/>
  <c r="AF483" i="1"/>
  <c r="BA483" i="1"/>
  <c r="AR483" i="1" s="1"/>
  <c r="AW483" i="1"/>
  <c r="AP483" i="1" s="1"/>
  <c r="AX483" i="1"/>
  <c r="AQ483" i="1" s="1"/>
  <c r="Z481" i="1"/>
  <c r="N481" i="1" s="1"/>
  <c r="AD481" i="1"/>
  <c r="AL481" i="1"/>
  <c r="BE481" i="1"/>
  <c r="AT481" i="1" s="1"/>
  <c r="AF481" i="1"/>
  <c r="AW481" i="1"/>
  <c r="AP481" i="1" s="1"/>
  <c r="AY480" i="1"/>
  <c r="AQ480" i="1" s="1"/>
  <c r="BG480" i="1"/>
  <c r="AU480" i="1" s="1"/>
  <c r="BC478" i="1"/>
  <c r="AS478" i="1" s="1"/>
  <c r="BE477" i="1"/>
  <c r="AT477" i="1" s="1"/>
  <c r="AD477" i="1"/>
  <c r="AE476" i="1"/>
  <c r="AV476" i="1"/>
  <c r="AP476" i="1" s="1"/>
  <c r="BG476" i="1"/>
  <c r="AU476" i="1" s="1"/>
  <c r="Y476" i="1"/>
  <c r="J476" i="1" s="1"/>
  <c r="AK476" i="1"/>
  <c r="BD476" i="1"/>
  <c r="AT476" i="1" s="1"/>
  <c r="BC474" i="1"/>
  <c r="AS474" i="1" s="1"/>
  <c r="AX473" i="1"/>
  <c r="AQ473" i="1" s="1"/>
  <c r="BA471" i="1"/>
  <c r="AR471" i="1" s="1"/>
  <c r="AC470" i="1"/>
  <c r="AA470" i="1" s="1"/>
  <c r="R470" i="1" s="1"/>
  <c r="AW469" i="1"/>
  <c r="AP469" i="1" s="1"/>
  <c r="W469" i="1"/>
  <c r="AH469" i="1" s="1"/>
  <c r="BB467" i="1"/>
  <c r="AS467" i="1" s="1"/>
  <c r="BD466" i="1"/>
  <c r="AT466" i="1" s="1"/>
  <c r="AD465" i="1"/>
  <c r="AN465" i="1"/>
  <c r="AJ463" i="1"/>
  <c r="AC457" i="1"/>
  <c r="AA457" i="1" s="1"/>
  <c r="R457" i="1" s="1"/>
  <c r="AD456" i="1"/>
  <c r="W455" i="1"/>
  <c r="AE455" i="1" s="1"/>
  <c r="AJ450" i="1"/>
  <c r="AF450" i="1"/>
  <c r="W446" i="1"/>
  <c r="BC445" i="1"/>
  <c r="AS445" i="1" s="1"/>
  <c r="BD445" i="1"/>
  <c r="AT445" i="1" s="1"/>
  <c r="AW438" i="1"/>
  <c r="AP438" i="1" s="1"/>
  <c r="BF438" i="1"/>
  <c r="AU438" i="1" s="1"/>
  <c r="BB438" i="1"/>
  <c r="AS438" i="1" s="1"/>
  <c r="AX438" i="1"/>
  <c r="AQ438" i="1" s="1"/>
  <c r="Z436" i="1"/>
  <c r="N436" i="1" s="1"/>
  <c r="AF436" i="1"/>
  <c r="AN436" i="1"/>
  <c r="BF436" i="1"/>
  <c r="AU436" i="1" s="1"/>
  <c r="AJ436" i="1"/>
  <c r="BE436" i="1"/>
  <c r="AT436" i="1" s="1"/>
  <c r="AW436" i="1"/>
  <c r="AP436" i="1" s="1"/>
  <c r="BD435" i="1"/>
  <c r="AT435" i="1" s="1"/>
  <c r="AC433" i="1"/>
  <c r="AA433" i="1" s="1"/>
  <c r="R433" i="1" s="1"/>
  <c r="AX428" i="1"/>
  <c r="AQ428" i="1" s="1"/>
  <c r="BF428" i="1"/>
  <c r="AU428" i="1" s="1"/>
  <c r="AJ426" i="1"/>
  <c r="BB426" i="1"/>
  <c r="AS426" i="1" s="1"/>
  <c r="AN426" i="1"/>
  <c r="AX426" i="1"/>
  <c r="AQ426" i="1" s="1"/>
  <c r="BC425" i="1"/>
  <c r="AS425" i="1" s="1"/>
  <c r="AX424" i="1"/>
  <c r="AQ424" i="1" s="1"/>
  <c r="W424" i="1"/>
  <c r="AH424" i="1" s="1"/>
  <c r="BF420" i="1"/>
  <c r="AU420" i="1" s="1"/>
  <c r="AX420" i="1"/>
  <c r="AQ420" i="1" s="1"/>
  <c r="BE420" i="1"/>
  <c r="AT420" i="1" s="1"/>
  <c r="AZ419" i="1"/>
  <c r="AR419" i="1" s="1"/>
  <c r="AV417" i="1"/>
  <c r="AP417" i="1" s="1"/>
  <c r="BC417" i="1"/>
  <c r="AS417" i="1" s="1"/>
  <c r="BF416" i="1"/>
  <c r="AU416" i="1" s="1"/>
  <c r="BA414" i="1"/>
  <c r="AR414" i="1" s="1"/>
  <c r="AX414" i="1"/>
  <c r="AQ414" i="1" s="1"/>
  <c r="AX412" i="1"/>
  <c r="AQ412" i="1" s="1"/>
  <c r="BF412" i="1"/>
  <c r="AU412" i="1" s="1"/>
  <c r="BE412" i="1"/>
  <c r="AT412" i="1" s="1"/>
  <c r="BB410" i="1"/>
  <c r="AS410" i="1" s="1"/>
  <c r="BF410" i="1"/>
  <c r="AU410" i="1" s="1"/>
  <c r="BA410" i="1"/>
  <c r="AR410" i="1" s="1"/>
  <c r="AY407" i="1"/>
  <c r="AQ407" i="1" s="1"/>
  <c r="BB406" i="1"/>
  <c r="AS406" i="1" s="1"/>
  <c r="AY403" i="1"/>
  <c r="AQ403" i="1" s="1"/>
  <c r="BD403" i="1"/>
  <c r="AT403" i="1" s="1"/>
  <c r="AY399" i="1"/>
  <c r="AQ399" i="1" s="1"/>
  <c r="BF398" i="1"/>
  <c r="BB398" i="1"/>
  <c r="W392" i="1"/>
  <c r="AF392" i="1" s="1"/>
  <c r="AY387" i="1"/>
  <c r="AQ387" i="1" s="1"/>
  <c r="AZ387" i="1"/>
  <c r="BD387" i="1"/>
  <c r="AC385" i="1"/>
  <c r="AA385" i="1" s="1"/>
  <c r="R385" i="1" s="1"/>
  <c r="AF382" i="1"/>
  <c r="AX380" i="1"/>
  <c r="BB380" i="1"/>
  <c r="W380" i="1"/>
  <c r="AF380" i="1" s="1"/>
  <c r="AC379" i="1"/>
  <c r="AA379" i="1" s="1"/>
  <c r="R379" i="1" s="1"/>
  <c r="BD379" i="1"/>
  <c r="AV379" i="1"/>
  <c r="AH378" i="1"/>
  <c r="AX378" i="1"/>
  <c r="AQ378" i="1" s="1"/>
  <c r="AJ378" i="1"/>
  <c r="AL378" i="1"/>
  <c r="AY377" i="1"/>
  <c r="AQ377" i="1" s="1"/>
  <c r="W374" i="1"/>
  <c r="AL374" i="1" s="1"/>
  <c r="AV371" i="1"/>
  <c r="BD367" i="1"/>
  <c r="AT367" i="1" s="1"/>
  <c r="W366" i="1"/>
  <c r="AX366" i="1"/>
  <c r="AL362" i="1"/>
  <c r="AN362" i="1"/>
  <c r="AC359" i="1"/>
  <c r="AA359" i="1" s="1"/>
  <c r="R359" i="1" s="1"/>
  <c r="S359" i="1" s="1"/>
  <c r="BD355" i="1"/>
  <c r="BC355" i="1"/>
  <c r="AS355" i="1" s="1"/>
  <c r="AC355" i="1"/>
  <c r="AA355" i="1" s="1"/>
  <c r="R355" i="1" s="1"/>
  <c r="S355" i="1" s="1"/>
  <c r="AC351" i="1"/>
  <c r="AA351" i="1" s="1"/>
  <c r="R351" i="1" s="1"/>
  <c r="BD351" i="1"/>
  <c r="BC351" i="1"/>
  <c r="AS351" i="1" s="1"/>
  <c r="AZ345" i="1"/>
  <c r="AY345" i="1"/>
  <c r="AQ345" i="1" s="1"/>
  <c r="BG345" i="1"/>
  <c r="AU345" i="1" s="1"/>
  <c r="S345" i="1" s="1"/>
  <c r="BC331" i="1"/>
  <c r="AS331" i="1" s="1"/>
  <c r="S331" i="1" s="1"/>
  <c r="AV331" i="1"/>
  <c r="AP331" i="1" s="1"/>
  <c r="BA328" i="1"/>
  <c r="AR328" i="1" s="1"/>
  <c r="S328" i="1" s="1"/>
  <c r="AY309" i="1"/>
  <c r="AQ309" i="1" s="1"/>
  <c r="AZ309" i="1"/>
  <c r="BF304" i="1"/>
  <c r="AB276" i="1"/>
  <c r="BB276" i="1"/>
  <c r="AX276" i="1"/>
  <c r="BF276" i="1"/>
  <c r="BB264" i="1"/>
  <c r="BB254" i="1"/>
  <c r="AB200" i="1"/>
  <c r="BB198" i="1"/>
  <c r="AB198" i="1"/>
  <c r="BE497" i="1"/>
  <c r="AT497" i="1" s="1"/>
  <c r="W495" i="1"/>
  <c r="AB493" i="1"/>
  <c r="AA493" i="1" s="1"/>
  <c r="R493" i="1" s="1"/>
  <c r="AJ493" i="1"/>
  <c r="AX493" i="1"/>
  <c r="AQ493" i="1" s="1"/>
  <c r="AV492" i="1"/>
  <c r="AP492" i="1" s="1"/>
  <c r="BG492" i="1"/>
  <c r="AU492" i="1" s="1"/>
  <c r="AW489" i="1"/>
  <c r="AP489" i="1" s="1"/>
  <c r="AF485" i="1"/>
  <c r="AN485" i="1"/>
  <c r="BF485" i="1"/>
  <c r="AU485" i="1" s="1"/>
  <c r="AC478" i="1"/>
  <c r="AA478" i="1" s="1"/>
  <c r="R478" i="1" s="1"/>
  <c r="AW475" i="1"/>
  <c r="AP475" i="1" s="1"/>
  <c r="BD474" i="1"/>
  <c r="AT474" i="1" s="1"/>
  <c r="AO472" i="1"/>
  <c r="BD472" i="1"/>
  <c r="AB467" i="1"/>
  <c r="AA467" i="1" s="1"/>
  <c r="R467" i="1" s="1"/>
  <c r="AX467" i="1"/>
  <c r="AQ467" i="1" s="1"/>
  <c r="AC466" i="1"/>
  <c r="AA466" i="1" s="1"/>
  <c r="R466" i="1" s="1"/>
  <c r="AV466" i="1"/>
  <c r="AP466" i="1" s="1"/>
  <c r="BD460" i="1"/>
  <c r="AY460" i="1"/>
  <c r="AQ460" i="1" s="1"/>
  <c r="BD459" i="1"/>
  <c r="AT459" i="1" s="1"/>
  <c r="AZ459" i="1"/>
  <c r="AR459" i="1" s="1"/>
  <c r="AV457" i="1"/>
  <c r="AP457" i="1" s="1"/>
  <c r="BC457" i="1"/>
  <c r="AS457" i="1" s="1"/>
  <c r="BD449" i="1"/>
  <c r="AT449" i="1" s="1"/>
  <c r="AH448" i="1"/>
  <c r="AW448" i="1"/>
  <c r="AP448" i="1" s="1"/>
  <c r="AD448" i="1"/>
  <c r="AN448" i="1"/>
  <c r="AZ447" i="1"/>
  <c r="AR447" i="1" s="1"/>
  <c r="BD447" i="1"/>
  <c r="AT447" i="1" s="1"/>
  <c r="W443" i="1"/>
  <c r="AE443" i="1" s="1"/>
  <c r="BC437" i="1"/>
  <c r="AS437" i="1" s="1"/>
  <c r="BD437" i="1"/>
  <c r="AT437" i="1" s="1"/>
  <c r="Y431" i="1"/>
  <c r="J431" i="1" s="1"/>
  <c r="AK431" i="1"/>
  <c r="AZ431" i="1"/>
  <c r="AR431" i="1" s="1"/>
  <c r="AY431" i="1"/>
  <c r="AQ431" i="1" s="1"/>
  <c r="W427" i="1"/>
  <c r="AK427" i="1" s="1"/>
  <c r="AE423" i="1"/>
  <c r="AV423" i="1"/>
  <c r="AP423" i="1" s="1"/>
  <c r="BG423" i="1"/>
  <c r="AU423" i="1" s="1"/>
  <c r="AY423" i="1"/>
  <c r="AQ423" i="1" s="1"/>
  <c r="AB422" i="1"/>
  <c r="AA422" i="1" s="1"/>
  <c r="R422" i="1" s="1"/>
  <c r="BA422" i="1"/>
  <c r="AR422" i="1" s="1"/>
  <c r="W420" i="1"/>
  <c r="W410" i="1"/>
  <c r="AJ410" i="1" s="1"/>
  <c r="AD408" i="1"/>
  <c r="AL408" i="1"/>
  <c r="BE408" i="1"/>
  <c r="AT408" i="1" s="1"/>
  <c r="AJ408" i="1"/>
  <c r="BF408" i="1"/>
  <c r="BC405" i="1"/>
  <c r="AS405" i="1" s="1"/>
  <c r="AC405" i="1"/>
  <c r="AA405" i="1" s="1"/>
  <c r="R405" i="1" s="1"/>
  <c r="AW404" i="1"/>
  <c r="AP404" i="1" s="1"/>
  <c r="BD401" i="1"/>
  <c r="AC401" i="1"/>
  <c r="AA401" i="1" s="1"/>
  <c r="R401" i="1" s="1"/>
  <c r="AW400" i="1"/>
  <c r="AP400" i="1" s="1"/>
  <c r="AF400" i="1"/>
  <c r="AX400" i="1"/>
  <c r="AQ400" i="1" s="1"/>
  <c r="BD395" i="1"/>
  <c r="AT395" i="1" s="1"/>
  <c r="AE395" i="1"/>
  <c r="AY395" i="1"/>
  <c r="AQ395" i="1" s="1"/>
  <c r="AV393" i="1"/>
  <c r="BC393" i="1"/>
  <c r="AS393" i="1" s="1"/>
  <c r="AE391" i="1"/>
  <c r="AV391" i="1"/>
  <c r="AP391" i="1" s="1"/>
  <c r="BG391" i="1"/>
  <c r="AU391" i="1" s="1"/>
  <c r="Y391" i="1"/>
  <c r="J391" i="1" s="1"/>
  <c r="AK391" i="1"/>
  <c r="BD391" i="1"/>
  <c r="AT391" i="1" s="1"/>
  <c r="AW390" i="1"/>
  <c r="AP390" i="1" s="1"/>
  <c r="BF390" i="1"/>
  <c r="BC389" i="1"/>
  <c r="AS389" i="1" s="1"/>
  <c r="AN388" i="1"/>
  <c r="BF388" i="1"/>
  <c r="AU388" i="1" s="1"/>
  <c r="AB386" i="1"/>
  <c r="AX386" i="1"/>
  <c r="BF386" i="1"/>
  <c r="BD383" i="1"/>
  <c r="BC383" i="1"/>
  <c r="AS383" i="1" s="1"/>
  <c r="AV381" i="1"/>
  <c r="BG381" i="1"/>
  <c r="AU381" i="1" s="1"/>
  <c r="BD381" i="1"/>
  <c r="AL370" i="1"/>
  <c r="BE370" i="1"/>
  <c r="AT370" i="1" s="1"/>
  <c r="S370" i="1" s="1"/>
  <c r="BA368" i="1"/>
  <c r="AR368" i="1" s="1"/>
  <c r="S368" i="1" s="1"/>
  <c r="AF358" i="1"/>
  <c r="AN352" i="1"/>
  <c r="P352" i="1" s="1"/>
  <c r="BE350" i="1"/>
  <c r="AT350" i="1" s="1"/>
  <c r="S350" i="1" s="1"/>
  <c r="AZ341" i="1"/>
  <c r="AR341" i="1" s="1"/>
  <c r="BA336" i="1"/>
  <c r="AR336" i="1" s="1"/>
  <c r="S336" i="1" s="1"/>
  <c r="AV319" i="1"/>
  <c r="BC319" i="1"/>
  <c r="AS319" i="1" s="1"/>
  <c r="AC319" i="1"/>
  <c r="AA319" i="1" s="1"/>
  <c r="R319" i="1" s="1"/>
  <c r="S319" i="1" s="1"/>
  <c r="BC315" i="1"/>
  <c r="AS315" i="1" s="1"/>
  <c r="AC315" i="1"/>
  <c r="AA315" i="1" s="1"/>
  <c r="R315" i="1" s="1"/>
  <c r="BD315" i="1"/>
  <c r="AT315" i="1" s="1"/>
  <c r="W312" i="1"/>
  <c r="AJ312" i="1" s="1"/>
  <c r="AX310" i="1"/>
  <c r="AB264" i="1"/>
  <c r="BF264" i="1"/>
  <c r="AX254" i="1"/>
  <c r="BF254" i="1"/>
  <c r="AB254" i="1"/>
  <c r="BF252" i="1"/>
  <c r="BF240" i="1"/>
  <c r="BB240" i="1"/>
  <c r="AX240" i="1"/>
  <c r="AB234" i="1"/>
  <c r="AB222" i="1"/>
  <c r="AB216" i="1"/>
  <c r="AW216" i="1"/>
  <c r="BE216" i="1"/>
  <c r="AT216" i="1" s="1"/>
  <c r="AB182" i="1"/>
  <c r="AV176" i="1"/>
  <c r="AV168" i="1"/>
  <c r="BF164" i="1"/>
  <c r="AX160" i="1"/>
  <c r="AB138" i="1"/>
  <c r="BF112" i="1"/>
  <c r="BE112" i="1"/>
  <c r="AX112" i="1"/>
  <c r="AZ107" i="1"/>
  <c r="BF262" i="1"/>
  <c r="AB248" i="1"/>
  <c r="BF248" i="1"/>
  <c r="BB248" i="1"/>
  <c r="BB208" i="1"/>
  <c r="AX208" i="1"/>
  <c r="BF208" i="1"/>
  <c r="AX206" i="1"/>
  <c r="AB206" i="1"/>
  <c r="BB206" i="1"/>
  <c r="AW206" i="1"/>
  <c r="AB186" i="1"/>
  <c r="AZ163" i="1"/>
  <c r="BD149" i="1"/>
  <c r="AW100" i="1"/>
  <c r="BF100" i="1"/>
  <c r="BB270" i="1"/>
  <c r="AB260" i="1"/>
  <c r="BB260" i="1"/>
  <c r="AX260" i="1"/>
  <c r="BF260" i="1"/>
  <c r="AX256" i="1"/>
  <c r="BF256" i="1"/>
  <c r="BB256" i="1"/>
  <c r="BF242" i="1"/>
  <c r="BB242" i="1"/>
  <c r="AX242" i="1"/>
  <c r="BF226" i="1"/>
  <c r="AX226" i="1"/>
  <c r="BB226" i="1"/>
  <c r="BF218" i="1"/>
  <c r="AX218" i="1"/>
  <c r="BB218" i="1"/>
  <c r="BB158" i="1"/>
  <c r="AB158" i="1"/>
  <c r="W467" i="1"/>
  <c r="AB465" i="1"/>
  <c r="AA465" i="1" s="1"/>
  <c r="R465" i="1" s="1"/>
  <c r="AJ465" i="1"/>
  <c r="AX465" i="1"/>
  <c r="AQ465" i="1" s="1"/>
  <c r="AE464" i="1"/>
  <c r="AV464" i="1"/>
  <c r="BG464" i="1"/>
  <c r="AU464" i="1" s="1"/>
  <c r="AW461" i="1"/>
  <c r="AP461" i="1" s="1"/>
  <c r="AC445" i="1"/>
  <c r="AA445" i="1" s="1"/>
  <c r="R445" i="1" s="1"/>
  <c r="BE440" i="1"/>
  <c r="AT440" i="1" s="1"/>
  <c r="AE439" i="1"/>
  <c r="AV439" i="1"/>
  <c r="AP439" i="1" s="1"/>
  <c r="BG439" i="1"/>
  <c r="AU439" i="1" s="1"/>
  <c r="AY435" i="1"/>
  <c r="AQ435" i="1" s="1"/>
  <c r="AH432" i="1"/>
  <c r="AW432" i="1"/>
  <c r="AP432" i="1" s="1"/>
  <c r="W430" i="1"/>
  <c r="AF430" i="1" s="1"/>
  <c r="AW422" i="1"/>
  <c r="AP422" i="1" s="1"/>
  <c r="BF422" i="1"/>
  <c r="AU422" i="1" s="1"/>
  <c r="BC421" i="1"/>
  <c r="AS421" i="1" s="1"/>
  <c r="BD417" i="1"/>
  <c r="AT417" i="1" s="1"/>
  <c r="AO411" i="1"/>
  <c r="BD411" i="1"/>
  <c r="AT411" i="1" s="1"/>
  <c r="AV409" i="1"/>
  <c r="BF404" i="1"/>
  <c r="AB402" i="1"/>
  <c r="AA402" i="1" s="1"/>
  <c r="R402" i="1" s="1"/>
  <c r="AX402" i="1"/>
  <c r="AQ402" i="1" s="1"/>
  <c r="AZ399" i="1"/>
  <c r="AR399" i="1" s="1"/>
  <c r="BA398" i="1"/>
  <c r="AR398" i="1" s="1"/>
  <c r="AJ394" i="1"/>
  <c r="BB394" i="1"/>
  <c r="BD375" i="1"/>
  <c r="AV375" i="1"/>
  <c r="AN368" i="1"/>
  <c r="AC367" i="1"/>
  <c r="AA367" i="1" s="1"/>
  <c r="R367" i="1" s="1"/>
  <c r="S367" i="1" s="1"/>
  <c r="BE366" i="1"/>
  <c r="AT366" i="1" s="1"/>
  <c r="S366" i="1" s="1"/>
  <c r="AH362" i="1"/>
  <c r="AX362" i="1"/>
  <c r="AQ362" i="1" s="1"/>
  <c r="AZ361" i="1"/>
  <c r="AR361" i="1" s="1"/>
  <c r="BC347" i="1"/>
  <c r="AS347" i="1" s="1"/>
  <c r="BG321" i="1"/>
  <c r="AU321" i="1" s="1"/>
  <c r="S321" i="1" s="1"/>
  <c r="AB320" i="1"/>
  <c r="AA320" i="1" s="1"/>
  <c r="R320" i="1" s="1"/>
  <c r="BA320" i="1"/>
  <c r="AR320" i="1" s="1"/>
  <c r="AW320" i="1"/>
  <c r="AP320" i="1" s="1"/>
  <c r="W317" i="1"/>
  <c r="AO317" i="1" s="1"/>
  <c r="AX282" i="1"/>
  <c r="AX280" i="1"/>
  <c r="AB274" i="1"/>
  <c r="BF272" i="1"/>
  <c r="AB272" i="1"/>
  <c r="AD266" i="1"/>
  <c r="AX262" i="1"/>
  <c r="BF258" i="1"/>
  <c r="AX258" i="1"/>
  <c r="BB232" i="1"/>
  <c r="BA224" i="1"/>
  <c r="AR224" i="1" s="1"/>
  <c r="AX224" i="1"/>
  <c r="BF224" i="1"/>
  <c r="BF214" i="1"/>
  <c r="AB212" i="1"/>
  <c r="BB212" i="1"/>
  <c r="AX212" i="1"/>
  <c r="BF210" i="1"/>
  <c r="BB210" i="1"/>
  <c r="AX210" i="1"/>
  <c r="BB200" i="1"/>
  <c r="AX200" i="1"/>
  <c r="BF200" i="1"/>
  <c r="AB188" i="1"/>
  <c r="BB188" i="1"/>
  <c r="AX188" i="1"/>
  <c r="BF186" i="1"/>
  <c r="AX186" i="1"/>
  <c r="BB186" i="1"/>
  <c r="BF178" i="1"/>
  <c r="BA178" i="1"/>
  <c r="AB177" i="1"/>
  <c r="AV172" i="1"/>
  <c r="BD172" i="1"/>
  <c r="BD165" i="1"/>
  <c r="AZ147" i="1"/>
  <c r="BB98" i="1"/>
  <c r="BF84" i="1"/>
  <c r="BD343" i="1"/>
  <c r="AV343" i="1"/>
  <c r="AC335" i="1"/>
  <c r="AA335" i="1" s="1"/>
  <c r="R335" i="1" s="1"/>
  <c r="S335" i="1" s="1"/>
  <c r="BG333" i="1"/>
  <c r="AU333" i="1" s="1"/>
  <c r="S333" i="1" s="1"/>
  <c r="AZ329" i="1"/>
  <c r="AR329" i="1" s="1"/>
  <c r="AY325" i="1"/>
  <c r="AQ325" i="1" s="1"/>
  <c r="AZ321" i="1"/>
  <c r="AY321" i="1"/>
  <c r="AQ321" i="1" s="1"/>
  <c r="BG317" i="1"/>
  <c r="AU317" i="1" s="1"/>
  <c r="S317" i="1" s="1"/>
  <c r="Y317" i="1"/>
  <c r="J317" i="1" s="1"/>
  <c r="AV311" i="1"/>
  <c r="AX288" i="1"/>
  <c r="BF288" i="1"/>
  <c r="BF282" i="1"/>
  <c r="AB282" i="1"/>
  <c r="AB280" i="1"/>
  <c r="BF274" i="1"/>
  <c r="BB274" i="1"/>
  <c r="BB272" i="1"/>
  <c r="AB268" i="1"/>
  <c r="BB268" i="1"/>
  <c r="BF268" i="1"/>
  <c r="AB220" i="1"/>
  <c r="BB220" i="1"/>
  <c r="AC216" i="1"/>
  <c r="BA216" i="1"/>
  <c r="AR216" i="1" s="1"/>
  <c r="AX216" i="1"/>
  <c r="AQ216" i="1" s="1"/>
  <c r="BF216" i="1"/>
  <c r="AX214" i="1"/>
  <c r="AB214" i="1"/>
  <c r="BF182" i="1"/>
  <c r="BB182" i="1"/>
  <c r="BF160" i="1"/>
  <c r="AZ127" i="1"/>
  <c r="AB114" i="1"/>
  <c r="BG111" i="1"/>
  <c r="AZ111" i="1"/>
  <c r="BD105" i="1"/>
  <c r="AB86" i="1"/>
  <c r="AC296" i="1"/>
  <c r="BA296" i="1"/>
  <c r="AR296" i="1" s="1"/>
  <c r="AX270" i="1"/>
  <c r="Z266" i="1"/>
  <c r="N266" i="1" s="1"/>
  <c r="AH266" i="1"/>
  <c r="AW266" i="1"/>
  <c r="BF266" i="1"/>
  <c r="AB252" i="1"/>
  <c r="BB252" i="1"/>
  <c r="BF234" i="1"/>
  <c r="BF198" i="1"/>
  <c r="AX182" i="1"/>
  <c r="BF180" i="1"/>
  <c r="AB171" i="1"/>
  <c r="BF171" i="1"/>
  <c r="AY170" i="1"/>
  <c r="BD161" i="1"/>
  <c r="AZ139" i="1"/>
  <c r="BF116" i="1"/>
  <c r="BF92" i="1"/>
  <c r="AX198" i="1"/>
  <c r="AB180" i="1"/>
  <c r="BB180" i="1"/>
  <c r="AX175" i="1"/>
  <c r="BD168" i="1"/>
  <c r="AZ135" i="1"/>
  <c r="AX92" i="1"/>
  <c r="BB86" i="1"/>
  <c r="BE100" i="1"/>
  <c r="T371" i="2"/>
  <c r="T363" i="2"/>
  <c r="E364" i="10" s="1"/>
  <c r="T355" i="2"/>
  <c r="E356" i="1" s="1"/>
  <c r="T347" i="2"/>
  <c r="T339" i="2"/>
  <c r="E340" i="1" s="1"/>
  <c r="T331" i="2"/>
  <c r="E332" i="10" s="1"/>
  <c r="T323" i="2"/>
  <c r="E324" i="10" s="1"/>
  <c r="T315" i="2"/>
  <c r="E316" i="10" s="1"/>
  <c r="BC316" i="10" s="1"/>
  <c r="T307" i="2"/>
  <c r="E308" i="1" s="1"/>
  <c r="AC308" i="1" s="1"/>
  <c r="T299" i="2"/>
  <c r="E300" i="10" s="1"/>
  <c r="T291" i="2"/>
  <c r="E292" i="1" s="1"/>
  <c r="T283" i="2"/>
  <c r="E284" i="10" s="1"/>
  <c r="T282" i="2"/>
  <c r="E283" i="1" s="1"/>
  <c r="T278" i="2"/>
  <c r="T229" i="2"/>
  <c r="E230" i="10" s="1"/>
  <c r="T139" i="2"/>
  <c r="E140" i="1" s="1"/>
  <c r="BE140" i="1" s="1"/>
  <c r="T131" i="2"/>
  <c r="E132" i="1" s="1"/>
  <c r="AX132" i="1" s="1"/>
  <c r="T123" i="2"/>
  <c r="T74" i="2"/>
  <c r="E75" i="1" s="1"/>
  <c r="T266" i="2"/>
  <c r="E267" i="1" s="1"/>
  <c r="T258" i="2"/>
  <c r="E259" i="10" s="1"/>
  <c r="T250" i="2"/>
  <c r="T242" i="2"/>
  <c r="E243" i="1" s="1"/>
  <c r="T234" i="2"/>
  <c r="T135" i="2"/>
  <c r="E136" i="10" s="1"/>
  <c r="AC136" i="10" s="1"/>
  <c r="T127" i="2"/>
  <c r="T119" i="2"/>
  <c r="T69" i="2"/>
  <c r="T64" i="2"/>
  <c r="E65" i="1" s="1"/>
  <c r="T56" i="2"/>
  <c r="E57" i="1" s="1"/>
  <c r="T48" i="2"/>
  <c r="E49" i="10" s="1"/>
  <c r="BB49" i="10" s="1"/>
  <c r="T40" i="2"/>
  <c r="E41" i="1" s="1"/>
  <c r="AV41" i="1" s="1"/>
  <c r="T32" i="2"/>
  <c r="T24" i="2"/>
  <c r="E25" i="10" s="1"/>
  <c r="T16" i="2"/>
  <c r="T140" i="2"/>
  <c r="E141" i="10" s="1"/>
  <c r="AB141" i="10" s="1"/>
  <c r="T136" i="2"/>
  <c r="T132" i="2"/>
  <c r="E133" i="10" s="1"/>
  <c r="AB133" i="10" s="1"/>
  <c r="T128" i="2"/>
  <c r="E129" i="1" s="1"/>
  <c r="T124" i="2"/>
  <c r="E125" i="10" s="1"/>
  <c r="T120" i="2"/>
  <c r="E121" i="1" s="1"/>
  <c r="T81" i="2"/>
  <c r="T78" i="2"/>
  <c r="T73" i="2"/>
  <c r="T66" i="2"/>
  <c r="E67" i="1" s="1"/>
  <c r="T50" i="2"/>
  <c r="T42" i="2"/>
  <c r="E43" i="10" s="1"/>
  <c r="T34" i="2"/>
  <c r="T26" i="2"/>
  <c r="E27" i="1" s="1"/>
  <c r="T18" i="2"/>
  <c r="E19" i="1" s="1"/>
  <c r="AB19" i="1" s="1"/>
  <c r="T77" i="2"/>
  <c r="E78" i="1" s="1"/>
  <c r="T71" i="2"/>
  <c r="E72" i="10" s="1"/>
  <c r="BD72" i="10" s="1"/>
  <c r="T60" i="2"/>
  <c r="T52" i="2"/>
  <c r="T44" i="2"/>
  <c r="T36" i="2"/>
  <c r="T28" i="2"/>
  <c r="T20" i="2"/>
  <c r="T15" i="2"/>
  <c r="E16" i="10" s="1"/>
  <c r="T76" i="2"/>
  <c r="T72" i="2"/>
  <c r="E73" i="1" s="1"/>
  <c r="BD73" i="1" s="1"/>
  <c r="T68" i="2"/>
  <c r="T65" i="2"/>
  <c r="T63" i="2"/>
  <c r="E64" i="10" s="1"/>
  <c r="AV64" i="10" s="1"/>
  <c r="T61" i="2"/>
  <c r="T59" i="2"/>
  <c r="E60" i="1" s="1"/>
  <c r="T57" i="2"/>
  <c r="E58" i="1" s="1"/>
  <c r="BB58" i="1" s="1"/>
  <c r="T55" i="2"/>
  <c r="E56" i="10" s="1"/>
  <c r="BD56" i="10" s="1"/>
  <c r="T53" i="2"/>
  <c r="T51" i="2"/>
  <c r="E52" i="1" s="1"/>
  <c r="T49" i="2"/>
  <c r="T47" i="2"/>
  <c r="E48" i="10" s="1"/>
  <c r="T45" i="2"/>
  <c r="E46" i="10" s="1"/>
  <c r="T43" i="2"/>
  <c r="T41" i="2"/>
  <c r="T39" i="2"/>
  <c r="T37" i="2"/>
  <c r="E38" i="10" s="1"/>
  <c r="AY38" i="10" s="1"/>
  <c r="T35" i="2"/>
  <c r="E36" i="10" s="1"/>
  <c r="AV36" i="10" s="1"/>
  <c r="T33" i="2"/>
  <c r="T31" i="2"/>
  <c r="E32" i="10" s="1"/>
  <c r="BD32" i="10" s="1"/>
  <c r="T29" i="2"/>
  <c r="E30" i="10" s="1"/>
  <c r="AY30" i="10" s="1"/>
  <c r="T27" i="2"/>
  <c r="T25" i="2"/>
  <c r="E26" i="1" s="1"/>
  <c r="T23" i="2"/>
  <c r="E24" i="1" s="1"/>
  <c r="BG24" i="1" s="1"/>
  <c r="T21" i="2"/>
  <c r="E22" i="1" s="1"/>
  <c r="BC22" i="1" s="1"/>
  <c r="T19" i="2"/>
  <c r="T17" i="2"/>
  <c r="E18" i="10" s="1"/>
  <c r="T178" i="2" l="1"/>
  <c r="E17" i="1"/>
  <c r="E254" i="10"/>
  <c r="BG254" i="10" s="1"/>
  <c r="E195" i="1"/>
  <c r="E35" i="1"/>
  <c r="BG35" i="1" s="1"/>
  <c r="E33" i="10"/>
  <c r="E272" i="1"/>
  <c r="E71" i="10"/>
  <c r="E142" i="10"/>
  <c r="BC216" i="1"/>
  <c r="E241" i="10"/>
  <c r="T274" i="2"/>
  <c r="E275" i="10" s="1"/>
  <c r="E240" i="10"/>
  <c r="BC240" i="10" s="1"/>
  <c r="E260" i="10"/>
  <c r="AY260" i="10" s="1"/>
  <c r="AQ260" i="10" s="1"/>
  <c r="BE272" i="1"/>
  <c r="E256" i="10"/>
  <c r="AW256" i="10" s="1"/>
  <c r="E229" i="10"/>
  <c r="BA229" i="10" s="1"/>
  <c r="BG216" i="1"/>
  <c r="E219" i="10"/>
  <c r="W219" i="10" s="1"/>
  <c r="BF168" i="1"/>
  <c r="W168" i="1"/>
  <c r="AG168" i="1" s="1"/>
  <c r="AY168" i="1"/>
  <c r="AW168" i="1"/>
  <c r="AP168" i="1" s="1"/>
  <c r="BA168" i="1"/>
  <c r="AR168" i="1" s="1"/>
  <c r="AC168" i="1"/>
  <c r="AA168" i="1" s="1"/>
  <c r="R168" i="1" s="1"/>
  <c r="BG168" i="1"/>
  <c r="BE168" i="1"/>
  <c r="AT168" i="1" s="1"/>
  <c r="BC168" i="1"/>
  <c r="AS168" i="1" s="1"/>
  <c r="E164" i="1"/>
  <c r="E176" i="1"/>
  <c r="E180" i="1"/>
  <c r="BE139" i="10"/>
  <c r="AW139" i="10"/>
  <c r="BC96" i="10"/>
  <c r="BC363" i="1"/>
  <c r="AS363" i="1" s="1"/>
  <c r="AC363" i="1"/>
  <c r="AA363" i="1" s="1"/>
  <c r="R363" i="1" s="1"/>
  <c r="AN353" i="10"/>
  <c r="AJ353" i="10"/>
  <c r="Z375" i="10"/>
  <c r="N375" i="10" s="1"/>
  <c r="AJ375" i="10"/>
  <c r="AN343" i="10"/>
  <c r="BC272" i="1"/>
  <c r="AM367" i="1"/>
  <c r="AW333" i="10"/>
  <c r="AP333" i="10" s="1"/>
  <c r="AY333" i="10"/>
  <c r="AQ333" i="10" s="1"/>
  <c r="BE333" i="10"/>
  <c r="AT333" i="10" s="1"/>
  <c r="BC333" i="10"/>
  <c r="AS333" i="10" s="1"/>
  <c r="BG333" i="10"/>
  <c r="AU333" i="10" s="1"/>
  <c r="AC333" i="10"/>
  <c r="AU347" i="10"/>
  <c r="AY335" i="10"/>
  <c r="BC335" i="10"/>
  <c r="AS335" i="10" s="1"/>
  <c r="BG335" i="10"/>
  <c r="AU335" i="10" s="1"/>
  <c r="AC335" i="10"/>
  <c r="AA335" i="10" s="1"/>
  <c r="R335" i="10" s="1"/>
  <c r="BA335" i="10"/>
  <c r="AR335" i="10" s="1"/>
  <c r="W189" i="10"/>
  <c r="AF189" i="10" s="1"/>
  <c r="AD343" i="10"/>
  <c r="AM358" i="10"/>
  <c r="BA375" i="10"/>
  <c r="AR375" i="10" s="1"/>
  <c r="AP352" i="10"/>
  <c r="AN299" i="10"/>
  <c r="AP379" i="10"/>
  <c r="AA349" i="10"/>
  <c r="R349" i="10" s="1"/>
  <c r="AY380" i="10"/>
  <c r="AQ380" i="10" s="1"/>
  <c r="AF319" i="10"/>
  <c r="AL295" i="10"/>
  <c r="AJ307" i="10"/>
  <c r="AO360" i="10"/>
  <c r="AJ303" i="10"/>
  <c r="BA313" i="10"/>
  <c r="AR313" i="10" s="1"/>
  <c r="DP362" i="10"/>
  <c r="EF362" i="10"/>
  <c r="E92" i="1"/>
  <c r="BE92" i="1" s="1"/>
  <c r="E306" i="10"/>
  <c r="E338" i="10"/>
  <c r="AT354" i="1"/>
  <c r="AA333" i="10"/>
  <c r="R333" i="10" s="1"/>
  <c r="DD333" i="10" s="1"/>
  <c r="E76" i="10"/>
  <c r="BG76" i="10" s="1"/>
  <c r="W296" i="1"/>
  <c r="Y296" i="1" s="1"/>
  <c r="J296" i="1" s="1"/>
  <c r="W368" i="10"/>
  <c r="AY272" i="1"/>
  <c r="AQ272" i="1" s="1"/>
  <c r="E250" i="10"/>
  <c r="AY250" i="10" s="1"/>
  <c r="AH373" i="1"/>
  <c r="AN373" i="1"/>
  <c r="AW367" i="1"/>
  <c r="AY301" i="10"/>
  <c r="AQ301" i="10" s="1"/>
  <c r="BC301" i="10"/>
  <c r="AS301" i="10" s="1"/>
  <c r="AW301" i="10"/>
  <c r="AP301" i="10" s="1"/>
  <c r="BG301" i="10"/>
  <c r="AU301" i="10" s="1"/>
  <c r="BE301" i="10"/>
  <c r="AT301" i="10" s="1"/>
  <c r="AC301" i="10"/>
  <c r="BG347" i="1"/>
  <c r="AU347" i="1" s="1"/>
  <c r="BG365" i="10"/>
  <c r="AC365" i="10"/>
  <c r="BA365" i="10"/>
  <c r="AR365" i="10" s="1"/>
  <c r="AY365" i="10"/>
  <c r="AQ365" i="10" s="1"/>
  <c r="BC365" i="10"/>
  <c r="AS365" i="10" s="1"/>
  <c r="AA365" i="10"/>
  <c r="R365" i="10" s="1"/>
  <c r="AQ361" i="1"/>
  <c r="AH299" i="10"/>
  <c r="AU365" i="10"/>
  <c r="AE360" i="10"/>
  <c r="AC374" i="10"/>
  <c r="AA374" i="10" s="1"/>
  <c r="R374" i="10" s="1"/>
  <c r="AJ358" i="1"/>
  <c r="W304" i="1"/>
  <c r="AN304" i="1" s="1"/>
  <c r="AP367" i="1"/>
  <c r="AD358" i="1"/>
  <c r="BC311" i="1"/>
  <c r="AS311" i="1" s="1"/>
  <c r="W138" i="1"/>
  <c r="AN358" i="1"/>
  <c r="AN354" i="1"/>
  <c r="AN350" i="1"/>
  <c r="BC371" i="1"/>
  <c r="AS371" i="1" s="1"/>
  <c r="AT335" i="1"/>
  <c r="W269" i="10"/>
  <c r="AJ269" i="10" s="1"/>
  <c r="AH307" i="10"/>
  <c r="Z299" i="10"/>
  <c r="N299" i="10" s="1"/>
  <c r="AN369" i="10"/>
  <c r="AA377" i="10"/>
  <c r="R377" i="10" s="1"/>
  <c r="DD377" i="10" s="1"/>
  <c r="AS352" i="10"/>
  <c r="AH295" i="10"/>
  <c r="AF307" i="10"/>
  <c r="AS362" i="10"/>
  <c r="AH303" i="10"/>
  <c r="AQ335" i="10"/>
  <c r="AS320" i="1"/>
  <c r="Z354" i="1"/>
  <c r="N354" i="1" s="1"/>
  <c r="AP344" i="10"/>
  <c r="BG272" i="1"/>
  <c r="E231" i="10"/>
  <c r="AY231" i="10" s="1"/>
  <c r="AQ231" i="10" s="1"/>
  <c r="AI373" i="1"/>
  <c r="AR296" i="10"/>
  <c r="AY367" i="1"/>
  <c r="AQ367" i="1" s="1"/>
  <c r="AC367" i="10"/>
  <c r="BE367" i="10"/>
  <c r="AT367" i="10" s="1"/>
  <c r="AY367" i="10"/>
  <c r="AQ367" i="10" s="1"/>
  <c r="BC367" i="10"/>
  <c r="BG367" i="10"/>
  <c r="AU367" i="10" s="1"/>
  <c r="BC351" i="10"/>
  <c r="AS351" i="10" s="1"/>
  <c r="AA352" i="1"/>
  <c r="R352" i="1" s="1"/>
  <c r="BC319" i="10"/>
  <c r="AS319" i="10" s="1"/>
  <c r="AC371" i="1"/>
  <c r="AA371" i="1" s="1"/>
  <c r="R371" i="1" s="1"/>
  <c r="AC327" i="1"/>
  <c r="AA327" i="1" s="1"/>
  <c r="R327" i="1" s="1"/>
  <c r="S327" i="1" s="1"/>
  <c r="Y358" i="10"/>
  <c r="J358" i="10" s="1"/>
  <c r="BE183" i="10"/>
  <c r="E122" i="10"/>
  <c r="AW183" i="10"/>
  <c r="AA301" i="10"/>
  <c r="R301" i="10" s="1"/>
  <c r="W272" i="1"/>
  <c r="AK272" i="1" s="1"/>
  <c r="AQ373" i="1"/>
  <c r="E218" i="1"/>
  <c r="BE218" i="1" s="1"/>
  <c r="AF373" i="1"/>
  <c r="W347" i="1"/>
  <c r="BA347" i="1"/>
  <c r="AR347" i="1" s="1"/>
  <c r="DQ362" i="10"/>
  <c r="EG362" i="10"/>
  <c r="EE362" i="10"/>
  <c r="AW378" i="10"/>
  <c r="AP378" i="10" s="1"/>
  <c r="BA378" i="10"/>
  <c r="AR378" i="10" s="1"/>
  <c r="BG378" i="10"/>
  <c r="AU378" i="10" s="1"/>
  <c r="BE378" i="10"/>
  <c r="AT378" i="10" s="1"/>
  <c r="AY378" i="10"/>
  <c r="AQ378" i="10" s="1"/>
  <c r="W378" i="10"/>
  <c r="AQ319" i="10"/>
  <c r="AO325" i="1"/>
  <c r="AW304" i="1"/>
  <c r="AP304" i="1" s="1"/>
  <c r="AL354" i="1"/>
  <c r="AF350" i="1"/>
  <c r="Z343" i="10"/>
  <c r="N343" i="10" s="1"/>
  <c r="AD299" i="10"/>
  <c r="AP358" i="10"/>
  <c r="AD319" i="10"/>
  <c r="AF295" i="10"/>
  <c r="AL303" i="10"/>
  <c r="BE335" i="10"/>
  <c r="AT335" i="10" s="1"/>
  <c r="BG380" i="10"/>
  <c r="AU380" i="10" s="1"/>
  <c r="DN362" i="10"/>
  <c r="E318" i="10"/>
  <c r="BG318" i="10" s="1"/>
  <c r="W287" i="10"/>
  <c r="BA353" i="10"/>
  <c r="AR353" i="10" s="1"/>
  <c r="BE269" i="10"/>
  <c r="E274" i="1"/>
  <c r="AE373" i="1"/>
  <c r="W377" i="1"/>
  <c r="AC377" i="1"/>
  <c r="AA377" i="1" s="1"/>
  <c r="R377" i="1" s="1"/>
  <c r="AC350" i="10"/>
  <c r="AA350" i="10" s="1"/>
  <c r="R350" i="10" s="1"/>
  <c r="BC350" i="10"/>
  <c r="AS350" i="10" s="1"/>
  <c r="BG303" i="10"/>
  <c r="AU303" i="10" s="1"/>
  <c r="AC303" i="10"/>
  <c r="AA303" i="10" s="1"/>
  <c r="R303" i="10" s="1"/>
  <c r="BA303" i="10"/>
  <c r="AR303" i="10" s="1"/>
  <c r="AY303" i="10"/>
  <c r="AQ303" i="10" s="1"/>
  <c r="BC303" i="10"/>
  <c r="AS303" i="10" s="1"/>
  <c r="AY319" i="10"/>
  <c r="BE304" i="1"/>
  <c r="AT304" i="1" s="1"/>
  <c r="AJ343" i="10"/>
  <c r="AL299" i="10"/>
  <c r="AA296" i="1"/>
  <c r="R296" i="1" s="1"/>
  <c r="S296" i="1" s="1"/>
  <c r="AW272" i="1"/>
  <c r="BA304" i="1"/>
  <c r="AR304" i="1" s="1"/>
  <c r="AD354" i="1"/>
  <c r="L354" i="1" s="1"/>
  <c r="Z350" i="1"/>
  <c r="N350" i="1" s="1"/>
  <c r="W333" i="10"/>
  <c r="AK358" i="10"/>
  <c r="AY274" i="10"/>
  <c r="AJ349" i="10"/>
  <c r="AP373" i="10"/>
  <c r="Z295" i="10"/>
  <c r="N295" i="10" s="1"/>
  <c r="AF347" i="10"/>
  <c r="AF379" i="10"/>
  <c r="AA367" i="10"/>
  <c r="R367" i="10" s="1"/>
  <c r="BA269" i="10"/>
  <c r="AR269" i="10" s="1"/>
  <c r="Z319" i="10"/>
  <c r="N319" i="10" s="1"/>
  <c r="AI358" i="10"/>
  <c r="Z303" i="10"/>
  <c r="N303" i="10" s="1"/>
  <c r="AL343" i="10"/>
  <c r="DM362" i="10"/>
  <c r="AP311" i="10"/>
  <c r="AP347" i="10"/>
  <c r="AY254" i="10"/>
  <c r="E163" i="10"/>
  <c r="AW163" i="10" s="1"/>
  <c r="E188" i="1"/>
  <c r="BE188" i="1" s="1"/>
  <c r="W335" i="10"/>
  <c r="AD373" i="1"/>
  <c r="E291" i="10"/>
  <c r="AP350" i="10"/>
  <c r="BA351" i="10"/>
  <c r="AR351" i="10" s="1"/>
  <c r="AH305" i="1"/>
  <c r="Y305" i="1"/>
  <c r="J305" i="1" s="1"/>
  <c r="AF305" i="1"/>
  <c r="AE305" i="1"/>
  <c r="AD305" i="1"/>
  <c r="AG305" i="1"/>
  <c r="AY347" i="1"/>
  <c r="AQ347" i="1" s="1"/>
  <c r="AS352" i="1"/>
  <c r="AW377" i="1"/>
  <c r="AP377" i="1" s="1"/>
  <c r="AT377" i="1"/>
  <c r="AR379" i="10"/>
  <c r="E50" i="1"/>
  <c r="BB50" i="1" s="1"/>
  <c r="AR377" i="1"/>
  <c r="AP347" i="1"/>
  <c r="Z347" i="10"/>
  <c r="N347" i="10" s="1"/>
  <c r="AT315" i="10"/>
  <c r="BA333" i="10"/>
  <c r="AR333" i="10" s="1"/>
  <c r="AS296" i="10"/>
  <c r="AL347" i="10"/>
  <c r="Z379" i="10"/>
  <c r="N379" i="10" s="1"/>
  <c r="DB379" i="10" s="1"/>
  <c r="AS367" i="10"/>
  <c r="AL319" i="10"/>
  <c r="AE358" i="10"/>
  <c r="AG358" i="10"/>
  <c r="BG368" i="10"/>
  <c r="AU368" i="10" s="1"/>
  <c r="AO168" i="1"/>
  <c r="EH362" i="10"/>
  <c r="BG373" i="1"/>
  <c r="AU373" i="1" s="1"/>
  <c r="AL333" i="1"/>
  <c r="E171" i="10"/>
  <c r="BE171" i="10" s="1"/>
  <c r="E207" i="1"/>
  <c r="Y373" i="1"/>
  <c r="J373" i="1" s="1"/>
  <c r="L373" i="1" s="1"/>
  <c r="AC363" i="10"/>
  <c r="AA363" i="10" s="1"/>
  <c r="R363" i="10" s="1"/>
  <c r="DD363" i="10" s="1"/>
  <c r="AY363" i="10"/>
  <c r="AQ363" i="10" s="1"/>
  <c r="BC363" i="10"/>
  <c r="AS363" i="10" s="1"/>
  <c r="BG363" i="10"/>
  <c r="AU363" i="10" s="1"/>
  <c r="BE363" i="10"/>
  <c r="AT363" i="10" s="1"/>
  <c r="AC351" i="10"/>
  <c r="AA351" i="10" s="1"/>
  <c r="R351" i="10" s="1"/>
  <c r="BE377" i="1"/>
  <c r="AC258" i="1"/>
  <c r="AA258" i="1" s="1"/>
  <c r="R258" i="1" s="1"/>
  <c r="AW258" i="1"/>
  <c r="BA258" i="1"/>
  <c r="W258" i="1"/>
  <c r="AF258" i="1" s="1"/>
  <c r="BE258" i="1"/>
  <c r="AW123" i="10"/>
  <c r="W123" i="10"/>
  <c r="AL123" i="10" s="1"/>
  <c r="BE123" i="10"/>
  <c r="AF371" i="10"/>
  <c r="AN371" i="10"/>
  <c r="Z371" i="10"/>
  <c r="N371" i="10" s="1"/>
  <c r="AJ371" i="10"/>
  <c r="AZ180" i="10"/>
  <c r="BC180" i="10"/>
  <c r="AC180" i="10"/>
  <c r="AD296" i="1"/>
  <c r="AD370" i="1"/>
  <c r="W151" i="10"/>
  <c r="AL296" i="1"/>
  <c r="E123" i="1"/>
  <c r="AC336" i="1"/>
  <c r="AA336" i="1" s="1"/>
  <c r="R336" i="1" s="1"/>
  <c r="AW336" i="1"/>
  <c r="AP336" i="1" s="1"/>
  <c r="AY336" i="1"/>
  <c r="AQ336" i="1" s="1"/>
  <c r="BE336" i="1"/>
  <c r="AT336" i="1" s="1"/>
  <c r="BC336" i="1"/>
  <c r="AS336" i="1" s="1"/>
  <c r="BG336" i="1"/>
  <c r="AU336" i="1" s="1"/>
  <c r="AG303" i="1"/>
  <c r="AI303" i="1"/>
  <c r="AJ303" i="1"/>
  <c r="AK303" i="1"/>
  <c r="AD303" i="1"/>
  <c r="Z303" i="1"/>
  <c r="N303" i="1" s="1"/>
  <c r="P303" i="1" s="1"/>
  <c r="AN296" i="1"/>
  <c r="P296" i="1" s="1"/>
  <c r="AE328" i="10"/>
  <c r="BC368" i="1"/>
  <c r="AS368" i="1" s="1"/>
  <c r="BG368" i="1"/>
  <c r="AU368" i="1" s="1"/>
  <c r="AW368" i="1"/>
  <c r="AP368" i="1" s="1"/>
  <c r="AC368" i="1"/>
  <c r="AA368" i="1" s="1"/>
  <c r="R368" i="1" s="1"/>
  <c r="BE368" i="1"/>
  <c r="AT368" i="1" s="1"/>
  <c r="AY368" i="1"/>
  <c r="AQ368" i="1" s="1"/>
  <c r="AF296" i="1"/>
  <c r="AN370" i="1"/>
  <c r="AJ296" i="1"/>
  <c r="W277" i="10"/>
  <c r="E118" i="10"/>
  <c r="BA118" i="10" s="1"/>
  <c r="AR118" i="10" s="1"/>
  <c r="BA254" i="10"/>
  <c r="AR254" i="10" s="1"/>
  <c r="E247" i="1"/>
  <c r="BC373" i="1"/>
  <c r="AS373" i="1" s="1"/>
  <c r="AL301" i="1"/>
  <c r="Y301" i="1"/>
  <c r="J301" i="1" s="1"/>
  <c r="AE301" i="1"/>
  <c r="AN301" i="1"/>
  <c r="AF370" i="1"/>
  <c r="E258" i="10"/>
  <c r="E249" i="10"/>
  <c r="W249" i="10" s="1"/>
  <c r="E175" i="10"/>
  <c r="BE175" i="10" s="1"/>
  <c r="W114" i="1"/>
  <c r="AF114" i="1" s="1"/>
  <c r="AJ370" i="1"/>
  <c r="AE303" i="1"/>
  <c r="AH370" i="1"/>
  <c r="W201" i="10"/>
  <c r="Y303" i="1"/>
  <c r="J303" i="1" s="1"/>
  <c r="L303" i="1" s="1"/>
  <c r="AK328" i="10"/>
  <c r="AD333" i="1"/>
  <c r="AI333" i="1"/>
  <c r="AF333" i="1"/>
  <c r="AM333" i="1"/>
  <c r="AJ333" i="1"/>
  <c r="Y333" i="1"/>
  <c r="J333" i="1" s="1"/>
  <c r="L333" i="1" s="1"/>
  <c r="AG333" i="1"/>
  <c r="AO333" i="1"/>
  <c r="AK333" i="1"/>
  <c r="Z333" i="1"/>
  <c r="N333" i="1" s="1"/>
  <c r="AE333" i="1"/>
  <c r="AL367" i="1"/>
  <c r="AO367" i="1"/>
  <c r="AH367" i="1"/>
  <c r="AG367" i="1"/>
  <c r="AD367" i="1"/>
  <c r="AN367" i="1"/>
  <c r="Z367" i="1"/>
  <c r="N367" i="1" s="1"/>
  <c r="AJ367" i="1"/>
  <c r="AF367" i="1"/>
  <c r="AK367" i="1"/>
  <c r="Y367" i="1"/>
  <c r="J367" i="1" s="1"/>
  <c r="AT319" i="1"/>
  <c r="AO303" i="1"/>
  <c r="AW351" i="1"/>
  <c r="AP351" i="1" s="1"/>
  <c r="BG351" i="1"/>
  <c r="AU351" i="1" s="1"/>
  <c r="BA351" i="1"/>
  <c r="AR351" i="1" s="1"/>
  <c r="BE351" i="1"/>
  <c r="AT351" i="1" s="1"/>
  <c r="AY351" i="1"/>
  <c r="AQ351" i="1" s="1"/>
  <c r="W351" i="1"/>
  <c r="BA319" i="1"/>
  <c r="AR319" i="1" s="1"/>
  <c r="BG319" i="1"/>
  <c r="AU319" i="1" s="1"/>
  <c r="BE319" i="1"/>
  <c r="AY319" i="1"/>
  <c r="AQ319" i="1" s="1"/>
  <c r="W319" i="1"/>
  <c r="AW319" i="1"/>
  <c r="AP319" i="1" s="1"/>
  <c r="AM303" i="1"/>
  <c r="BC172" i="1"/>
  <c r="AC172" i="1"/>
  <c r="AW212" i="1"/>
  <c r="BE212" i="1"/>
  <c r="AZ268" i="10"/>
  <c r="BC268" i="10"/>
  <c r="AC268" i="10"/>
  <c r="W241" i="10"/>
  <c r="BA241" i="10"/>
  <c r="AC234" i="1"/>
  <c r="BE234" i="1"/>
  <c r="W234" i="1"/>
  <c r="Z234" i="1" s="1"/>
  <c r="N234" i="1" s="1"/>
  <c r="BA234" i="1"/>
  <c r="AW234" i="1"/>
  <c r="E172" i="10"/>
  <c r="E282" i="10"/>
  <c r="E135" i="1"/>
  <c r="AW135" i="1" s="1"/>
  <c r="E214" i="1"/>
  <c r="E163" i="1"/>
  <c r="AY174" i="1"/>
  <c r="W224" i="1"/>
  <c r="BE187" i="1"/>
  <c r="E234" i="10"/>
  <c r="E262" i="1"/>
  <c r="BC262" i="1" s="1"/>
  <c r="AS262" i="1" s="1"/>
  <c r="E279" i="10"/>
  <c r="AX279" i="10" s="1"/>
  <c r="BG174" i="1"/>
  <c r="W182" i="10"/>
  <c r="AJ182" i="10" s="1"/>
  <c r="E173" i="10"/>
  <c r="E289" i="1"/>
  <c r="E77" i="1"/>
  <c r="BD77" i="1" s="1"/>
  <c r="AC224" i="1"/>
  <c r="AA224" i="1" s="1"/>
  <c r="R224" i="1" s="1"/>
  <c r="BG182" i="10"/>
  <c r="BG114" i="10"/>
  <c r="BC184" i="10"/>
  <c r="E145" i="10"/>
  <c r="BA145" i="10" s="1"/>
  <c r="E268" i="1"/>
  <c r="AW281" i="1"/>
  <c r="E62" i="10"/>
  <c r="BA62" i="10" s="1"/>
  <c r="E82" i="10"/>
  <c r="E128" i="10"/>
  <c r="BC128" i="10" s="1"/>
  <c r="E124" i="1"/>
  <c r="BF124" i="1" s="1"/>
  <c r="E80" i="10"/>
  <c r="AC80" i="10" s="1"/>
  <c r="BG187" i="1"/>
  <c r="E102" i="1"/>
  <c r="AW224" i="1"/>
  <c r="AP224" i="1" s="1"/>
  <c r="E84" i="1"/>
  <c r="BE84" i="1" s="1"/>
  <c r="AY182" i="10"/>
  <c r="BC187" i="1"/>
  <c r="AS187" i="1" s="1"/>
  <c r="E235" i="10"/>
  <c r="BG235" i="10" s="1"/>
  <c r="BE224" i="1"/>
  <c r="AT224" i="1" s="1"/>
  <c r="AY224" i="1"/>
  <c r="AQ224" i="1" s="1"/>
  <c r="E169" i="10"/>
  <c r="AC169" i="10" s="1"/>
  <c r="E207" i="10"/>
  <c r="AW207" i="10" s="1"/>
  <c r="E45" i="1"/>
  <c r="BD45" i="1" s="1"/>
  <c r="AW269" i="10"/>
  <c r="AP269" i="10" s="1"/>
  <c r="E240" i="1"/>
  <c r="AY240" i="1" s="1"/>
  <c r="AQ240" i="1" s="1"/>
  <c r="E280" i="10"/>
  <c r="BC280" i="10" s="1"/>
  <c r="W188" i="1"/>
  <c r="Y188" i="1" s="1"/>
  <c r="J188" i="1" s="1"/>
  <c r="E149" i="10"/>
  <c r="BE282" i="1"/>
  <c r="AC276" i="10"/>
  <c r="E249" i="1"/>
  <c r="E256" i="1"/>
  <c r="BE256" i="1" s="1"/>
  <c r="BA282" i="1"/>
  <c r="AC282" i="1"/>
  <c r="AN161" i="10"/>
  <c r="E139" i="1"/>
  <c r="BE139" i="1" s="1"/>
  <c r="E248" i="10"/>
  <c r="E21" i="10"/>
  <c r="AW21" i="10" s="1"/>
  <c r="AW188" i="1"/>
  <c r="BA188" i="1"/>
  <c r="E291" i="1"/>
  <c r="BE291" i="1" s="1"/>
  <c r="AT291" i="1" s="1"/>
  <c r="S291" i="1" s="1"/>
  <c r="AW282" i="1"/>
  <c r="AC188" i="1"/>
  <c r="AY147" i="1"/>
  <c r="BG147" i="1"/>
  <c r="AD160" i="1"/>
  <c r="AN160" i="1"/>
  <c r="BE197" i="10"/>
  <c r="AT197" i="10" s="1"/>
  <c r="W197" i="10"/>
  <c r="BA197" i="10"/>
  <c r="AR197" i="10" s="1"/>
  <c r="AX200" i="10"/>
  <c r="BG200" i="10"/>
  <c r="AU200" i="10" s="1"/>
  <c r="AC200" i="10"/>
  <c r="AA200" i="10" s="1"/>
  <c r="R200" i="10" s="1"/>
  <c r="W200" i="10"/>
  <c r="AG200" i="10" s="1"/>
  <c r="BA200" i="10"/>
  <c r="AR200" i="10" s="1"/>
  <c r="AW200" i="10"/>
  <c r="BE200" i="10"/>
  <c r="BC200" i="10"/>
  <c r="AS200" i="10" s="1"/>
  <c r="AY200" i="10"/>
  <c r="AQ200" i="10" s="1"/>
  <c r="AC240" i="10"/>
  <c r="BD252" i="1"/>
  <c r="AC252" i="1"/>
  <c r="W252" i="1"/>
  <c r="AY252" i="1"/>
  <c r="AQ252" i="1" s="1"/>
  <c r="AW252" i="1"/>
  <c r="AP252" i="1" s="1"/>
  <c r="BE252" i="1"/>
  <c r="BC252" i="1"/>
  <c r="AS252" i="1" s="1"/>
  <c r="BA252" i="1"/>
  <c r="AR252" i="1" s="1"/>
  <c r="BG252" i="1"/>
  <c r="AU252" i="1" s="1"/>
  <c r="BC188" i="10"/>
  <c r="AC188" i="10"/>
  <c r="BA242" i="1"/>
  <c r="AC242" i="1"/>
  <c r="AA242" i="1" s="1"/>
  <c r="R242" i="1" s="1"/>
  <c r="W242" i="1"/>
  <c r="AF242" i="1" s="1"/>
  <c r="BE242" i="1"/>
  <c r="AW242" i="1"/>
  <c r="AC199" i="1"/>
  <c r="AA199" i="1" s="1"/>
  <c r="R199" i="1" s="1"/>
  <c r="W199" i="1"/>
  <c r="AH199" i="1" s="1"/>
  <c r="AY199" i="1"/>
  <c r="AQ199" i="1" s="1"/>
  <c r="AW199" i="1"/>
  <c r="BE199" i="1"/>
  <c r="AT199" i="1" s="1"/>
  <c r="BC199" i="1"/>
  <c r="AS199" i="1" s="1"/>
  <c r="BG199" i="1"/>
  <c r="AU199" i="1" s="1"/>
  <c r="BA199" i="1"/>
  <c r="E107" i="1"/>
  <c r="E252" i="10"/>
  <c r="AX252" i="10" s="1"/>
  <c r="E285" i="10"/>
  <c r="W285" i="10" s="1"/>
  <c r="Z285" i="10" s="1"/>
  <c r="N285" i="10" s="1"/>
  <c r="DB285" i="10" s="1"/>
  <c r="DL285" i="10" s="1"/>
  <c r="E199" i="10"/>
  <c r="BA199" i="10" s="1"/>
  <c r="AR199" i="10" s="1"/>
  <c r="AK174" i="1"/>
  <c r="AC248" i="1"/>
  <c r="W250" i="1"/>
  <c r="AN250" i="1" s="1"/>
  <c r="BE171" i="1"/>
  <c r="AY160" i="1"/>
  <c r="AQ160" i="1" s="1"/>
  <c r="BA171" i="1"/>
  <c r="E40" i="10"/>
  <c r="AV40" i="10" s="1"/>
  <c r="E137" i="1"/>
  <c r="BA250" i="1"/>
  <c r="AR250" i="1" s="1"/>
  <c r="BE219" i="10"/>
  <c r="W157" i="10"/>
  <c r="BG157" i="10"/>
  <c r="BE160" i="1"/>
  <c r="Y272" i="1"/>
  <c r="J272" i="1" s="1"/>
  <c r="AW219" i="10"/>
  <c r="E147" i="10"/>
  <c r="E257" i="10"/>
  <c r="AW160" i="1"/>
  <c r="AP160" i="1" s="1"/>
  <c r="AW81" i="10"/>
  <c r="BA157" i="10"/>
  <c r="BC269" i="10"/>
  <c r="E242" i="10"/>
  <c r="W242" i="10" s="1"/>
  <c r="AG242" i="10" s="1"/>
  <c r="E197" i="1"/>
  <c r="W197" i="1" s="1"/>
  <c r="Y216" i="1"/>
  <c r="J216" i="1" s="1"/>
  <c r="BE250" i="1"/>
  <c r="AT250" i="1" s="1"/>
  <c r="AW250" i="1"/>
  <c r="AR170" i="1"/>
  <c r="AY274" i="1"/>
  <c r="AQ274" i="1" s="1"/>
  <c r="E173" i="1"/>
  <c r="W173" i="1" s="1"/>
  <c r="AF173" i="1" s="1"/>
  <c r="AC171" i="1"/>
  <c r="E200" i="1"/>
  <c r="AC200" i="1" s="1"/>
  <c r="AA200" i="1" s="1"/>
  <c r="R200" i="1" s="1"/>
  <c r="E68" i="1"/>
  <c r="AY68" i="1" s="1"/>
  <c r="AW171" i="1"/>
  <c r="W171" i="1"/>
  <c r="Y171" i="1" s="1"/>
  <c r="J171" i="1" s="1"/>
  <c r="AY269" i="10"/>
  <c r="AQ269" i="10" s="1"/>
  <c r="AC193" i="1"/>
  <c r="AA193" i="1" s="1"/>
  <c r="R193" i="1" s="1"/>
  <c r="BE193" i="1"/>
  <c r="AT193" i="1" s="1"/>
  <c r="AW193" i="1"/>
  <c r="AP193" i="1" s="1"/>
  <c r="W193" i="1"/>
  <c r="AY193" i="1"/>
  <c r="AQ193" i="1" s="1"/>
  <c r="BG193" i="1"/>
  <c r="AU193" i="1" s="1"/>
  <c r="BA193" i="1"/>
  <c r="AR193" i="1" s="1"/>
  <c r="BC193" i="1"/>
  <c r="AS193" i="1" s="1"/>
  <c r="AY226" i="10"/>
  <c r="BG226" i="10"/>
  <c r="AZ256" i="1"/>
  <c r="AW256" i="1"/>
  <c r="BC288" i="1"/>
  <c r="AS288" i="1" s="1"/>
  <c r="AY288" i="1"/>
  <c r="AQ288" i="1" s="1"/>
  <c r="BG288" i="1"/>
  <c r="AU288" i="1" s="1"/>
  <c r="W288" i="1"/>
  <c r="Z288" i="1" s="1"/>
  <c r="N288" i="1" s="1"/>
  <c r="AW288" i="1"/>
  <c r="AP288" i="1" s="1"/>
  <c r="BE288" i="1"/>
  <c r="AT288" i="1" s="1"/>
  <c r="AC288" i="1"/>
  <c r="AA288" i="1" s="1"/>
  <c r="R288" i="1" s="1"/>
  <c r="S288" i="1" s="1"/>
  <c r="BA288" i="1"/>
  <c r="AR288" i="1" s="1"/>
  <c r="BC171" i="1"/>
  <c r="AY171" i="1"/>
  <c r="AQ171" i="1" s="1"/>
  <c r="E210" i="1"/>
  <c r="W210" i="1" s="1"/>
  <c r="E111" i="10"/>
  <c r="E160" i="10"/>
  <c r="E175" i="1"/>
  <c r="BE175" i="1" s="1"/>
  <c r="AT175" i="1" s="1"/>
  <c r="E289" i="10"/>
  <c r="BA289" i="10" s="1"/>
  <c r="AR289" i="10" s="1"/>
  <c r="E270" i="10"/>
  <c r="E193" i="10"/>
  <c r="E184" i="1"/>
  <c r="E255" i="10"/>
  <c r="AX255" i="10" s="1"/>
  <c r="E247" i="10"/>
  <c r="AC247" i="10" s="1"/>
  <c r="AC287" i="10"/>
  <c r="AA287" i="10" s="1"/>
  <c r="R287" i="10" s="1"/>
  <c r="BA287" i="10"/>
  <c r="AR287" i="10" s="1"/>
  <c r="AY287" i="10"/>
  <c r="AQ287" i="10" s="1"/>
  <c r="BC287" i="10"/>
  <c r="AS287" i="10" s="1"/>
  <c r="BG287" i="10"/>
  <c r="AU287" i="10" s="1"/>
  <c r="AU171" i="1"/>
  <c r="T190" i="2"/>
  <c r="E191" i="10" s="1"/>
  <c r="T202" i="2"/>
  <c r="E203" i="1" s="1"/>
  <c r="E262" i="10"/>
  <c r="AY262" i="10" s="1"/>
  <c r="BG287" i="1"/>
  <c r="AU287" i="1" s="1"/>
  <c r="BA287" i="1"/>
  <c r="AR287" i="1" s="1"/>
  <c r="W287" i="1"/>
  <c r="AC287" i="1"/>
  <c r="AA287" i="1" s="1"/>
  <c r="R287" i="1" s="1"/>
  <c r="AW287" i="1"/>
  <c r="AP287" i="1" s="1"/>
  <c r="AY287" i="1"/>
  <c r="AQ287" i="1" s="1"/>
  <c r="BC287" i="1"/>
  <c r="AS287" i="1" s="1"/>
  <c r="BE287" i="1"/>
  <c r="AT287" i="1" s="1"/>
  <c r="E288" i="10"/>
  <c r="AS272" i="1"/>
  <c r="AG282" i="1"/>
  <c r="AL282" i="1"/>
  <c r="Z282" i="1"/>
  <c r="N282" i="1" s="1"/>
  <c r="AN282" i="1"/>
  <c r="AH282" i="1"/>
  <c r="AD282" i="1"/>
  <c r="AJ282" i="1"/>
  <c r="AF282" i="1"/>
  <c r="Y282" i="1"/>
  <c r="J282" i="1" s="1"/>
  <c r="W270" i="1"/>
  <c r="Y270" i="1" s="1"/>
  <c r="J270" i="1" s="1"/>
  <c r="AW270" i="1"/>
  <c r="BA270" i="1"/>
  <c r="BE270" i="1"/>
  <c r="AC270" i="1"/>
  <c r="AV285" i="10"/>
  <c r="AC280" i="10"/>
  <c r="AX265" i="10"/>
  <c r="BA265" i="10"/>
  <c r="W265" i="10"/>
  <c r="AI265" i="10" s="1"/>
  <c r="AH288" i="1"/>
  <c r="AY285" i="1"/>
  <c r="BG269" i="10"/>
  <c r="AU269" i="10" s="1"/>
  <c r="AC269" i="10"/>
  <c r="AA269" i="10" s="1"/>
  <c r="R269" i="10" s="1"/>
  <c r="E265" i="1"/>
  <c r="AY242" i="10"/>
  <c r="AW248" i="1"/>
  <c r="AU248" i="1"/>
  <c r="BE248" i="1"/>
  <c r="E255" i="1"/>
  <c r="BG255" i="1" s="1"/>
  <c r="W248" i="1"/>
  <c r="AD248" i="1" s="1"/>
  <c r="BE242" i="10"/>
  <c r="AT242" i="10" s="1"/>
  <c r="AY248" i="1"/>
  <c r="AQ248" i="1" s="1"/>
  <c r="BA248" i="1"/>
  <c r="BC248" i="1"/>
  <c r="AS248" i="1" s="1"/>
  <c r="AP200" i="10"/>
  <c r="W218" i="1"/>
  <c r="AG218" i="1" s="1"/>
  <c r="W229" i="10"/>
  <c r="E220" i="1"/>
  <c r="BA220" i="1" s="1"/>
  <c r="E226" i="1"/>
  <c r="W226" i="1" s="1"/>
  <c r="E210" i="10"/>
  <c r="BG210" i="10" s="1"/>
  <c r="E211" i="10"/>
  <c r="AC211" i="10" s="1"/>
  <c r="BE231" i="10"/>
  <c r="W225" i="10"/>
  <c r="AI225" i="10" s="1"/>
  <c r="BA225" i="10"/>
  <c r="Z223" i="10"/>
  <c r="N223" i="10" s="1"/>
  <c r="AJ223" i="10"/>
  <c r="AF223" i="10"/>
  <c r="AD223" i="10"/>
  <c r="AN223" i="10"/>
  <c r="AH223" i="10"/>
  <c r="AL223" i="10"/>
  <c r="AJ216" i="1"/>
  <c r="AW210" i="1"/>
  <c r="AC206" i="1"/>
  <c r="AA206" i="1" s="1"/>
  <c r="R206" i="1" s="1"/>
  <c r="W212" i="1"/>
  <c r="Z212" i="1" s="1"/>
  <c r="N212" i="1" s="1"/>
  <c r="E225" i="1"/>
  <c r="AC233" i="1"/>
  <c r="E217" i="1"/>
  <c r="BG201" i="10"/>
  <c r="BC220" i="10"/>
  <c r="E211" i="1"/>
  <c r="BG211" i="1" s="1"/>
  <c r="AU211" i="1" s="1"/>
  <c r="BG220" i="10"/>
  <c r="AC218" i="1"/>
  <c r="AA218" i="1" s="1"/>
  <c r="R218" i="1" s="1"/>
  <c r="E222" i="1"/>
  <c r="BC222" i="1" s="1"/>
  <c r="AS222" i="1" s="1"/>
  <c r="AW218" i="1"/>
  <c r="BE223" i="10"/>
  <c r="AW223" i="10"/>
  <c r="AN216" i="1"/>
  <c r="AC212" i="1"/>
  <c r="AA212" i="1" s="1"/>
  <c r="R212" i="1" s="1"/>
  <c r="BE206" i="1"/>
  <c r="AP216" i="1"/>
  <c r="BA212" i="1"/>
  <c r="W233" i="1"/>
  <c r="AG233" i="1" s="1"/>
  <c r="E206" i="10"/>
  <c r="BA206" i="10" s="1"/>
  <c r="AR206" i="10" s="1"/>
  <c r="AF216" i="1"/>
  <c r="W206" i="1"/>
  <c r="AL206" i="1" s="1"/>
  <c r="AQ206" i="1"/>
  <c r="AY222" i="10"/>
  <c r="BG222" i="10"/>
  <c r="AV232" i="1"/>
  <c r="BA232" i="1"/>
  <c r="AW232" i="1"/>
  <c r="BE232" i="1"/>
  <c r="AC232" i="1"/>
  <c r="AA232" i="1" s="1"/>
  <c r="R232" i="1" s="1"/>
  <c r="W232" i="1"/>
  <c r="AK232" i="1" s="1"/>
  <c r="W217" i="10"/>
  <c r="AJ217" i="10" s="1"/>
  <c r="BA217" i="10"/>
  <c r="AL219" i="10"/>
  <c r="Z219" i="10"/>
  <c r="N219" i="10" s="1"/>
  <c r="AJ219" i="10"/>
  <c r="AH219" i="10"/>
  <c r="AF219" i="10"/>
  <c r="AD219" i="10"/>
  <c r="BA229" i="1"/>
  <c r="W229" i="1"/>
  <c r="AD229" i="1" s="1"/>
  <c r="AC229" i="1"/>
  <c r="BC229" i="1"/>
  <c r="BE229" i="1"/>
  <c r="AW229" i="1"/>
  <c r="AY229" i="1"/>
  <c r="BG229" i="1"/>
  <c r="E214" i="10"/>
  <c r="E208" i="1"/>
  <c r="E232" i="10"/>
  <c r="E227" i="10"/>
  <c r="BG227" i="10" s="1"/>
  <c r="E205" i="1"/>
  <c r="BE205" i="1" s="1"/>
  <c r="BC224" i="1"/>
  <c r="AS224" i="1" s="1"/>
  <c r="E212" i="10"/>
  <c r="W212" i="10" s="1"/>
  <c r="Z212" i="10" s="1"/>
  <c r="N212" i="10" s="1"/>
  <c r="E204" i="1"/>
  <c r="AY177" i="1"/>
  <c r="BC177" i="1"/>
  <c r="AS177" i="1" s="1"/>
  <c r="BE177" i="1"/>
  <c r="AW177" i="1"/>
  <c r="W177" i="1"/>
  <c r="Z177" i="1" s="1"/>
  <c r="N177" i="1" s="1"/>
  <c r="BG177" i="1"/>
  <c r="BA177" i="1"/>
  <c r="AC177" i="1"/>
  <c r="AA177" i="1" s="1"/>
  <c r="R177" i="1" s="1"/>
  <c r="AZ175" i="1"/>
  <c r="AY178" i="1"/>
  <c r="E166" i="1"/>
  <c r="BG166" i="1" s="1"/>
  <c r="E177" i="10"/>
  <c r="AU187" i="1"/>
  <c r="AY158" i="10"/>
  <c r="BG158" i="10"/>
  <c r="E158" i="1"/>
  <c r="AY158" i="1" s="1"/>
  <c r="E151" i="1"/>
  <c r="E156" i="1"/>
  <c r="AY156" i="1" s="1"/>
  <c r="AC157" i="10"/>
  <c r="AA157" i="10" s="1"/>
  <c r="R157" i="10" s="1"/>
  <c r="E126" i="10"/>
  <c r="E130" i="10"/>
  <c r="W81" i="10"/>
  <c r="BA81" i="10"/>
  <c r="E42" i="1"/>
  <c r="AB42" i="1" s="1"/>
  <c r="AJ398" i="1"/>
  <c r="AN398" i="1"/>
  <c r="AF398" i="1"/>
  <c r="AE399" i="1"/>
  <c r="Y399" i="1"/>
  <c r="J399" i="1" s="1"/>
  <c r="AK399" i="1"/>
  <c r="AG399" i="1"/>
  <c r="AN277" i="10"/>
  <c r="AJ277" i="10"/>
  <c r="AF277" i="10"/>
  <c r="AA389" i="10"/>
  <c r="R389" i="10" s="1"/>
  <c r="DD389" i="10" s="1"/>
  <c r="Z123" i="10"/>
  <c r="N123" i="10" s="1"/>
  <c r="AH123" i="10"/>
  <c r="AF123" i="10"/>
  <c r="BG269" i="1"/>
  <c r="AC269" i="1"/>
  <c r="AY269" i="1"/>
  <c r="W269" i="1"/>
  <c r="AI269" i="1" s="1"/>
  <c r="AC209" i="1"/>
  <c r="AY209" i="1"/>
  <c r="AQ209" i="1" s="1"/>
  <c r="W209" i="1"/>
  <c r="AN209" i="1" s="1"/>
  <c r="AW209" i="1"/>
  <c r="AP209" i="1" s="1"/>
  <c r="AB207" i="10"/>
  <c r="BB260" i="10"/>
  <c r="W260" i="10"/>
  <c r="AG260" i="10" s="1"/>
  <c r="AW260" i="10"/>
  <c r="AP260" i="10" s="1"/>
  <c r="BE260" i="10"/>
  <c r="AT260" i="10" s="1"/>
  <c r="BA260" i="10"/>
  <c r="AC260" i="10"/>
  <c r="AA260" i="10" s="1"/>
  <c r="R260" i="10" s="1"/>
  <c r="BC260" i="10"/>
  <c r="AS260" i="10" s="1"/>
  <c r="E253" i="1"/>
  <c r="E253" i="10"/>
  <c r="W253" i="10" s="1"/>
  <c r="AF253" i="10" s="1"/>
  <c r="AH400" i="1"/>
  <c r="Z400" i="1"/>
  <c r="N400" i="1" s="1"/>
  <c r="BE310" i="1"/>
  <c r="W310" i="1"/>
  <c r="AW310" i="1"/>
  <c r="AJ315" i="10"/>
  <c r="Z315" i="10"/>
  <c r="N315" i="10" s="1"/>
  <c r="DB315" i="10" s="1"/>
  <c r="AF315" i="10"/>
  <c r="AL315" i="10"/>
  <c r="AL401" i="10"/>
  <c r="AD401" i="10"/>
  <c r="AN401" i="10"/>
  <c r="Z401" i="10"/>
  <c r="N401" i="10" s="1"/>
  <c r="DB401" i="10" s="1"/>
  <c r="AH401" i="10"/>
  <c r="AJ401" i="10"/>
  <c r="AT387" i="1"/>
  <c r="AQ390" i="1"/>
  <c r="AT383" i="1"/>
  <c r="AA394" i="1"/>
  <c r="R394" i="1" s="1"/>
  <c r="AY242" i="1"/>
  <c r="AQ242" i="1" s="1"/>
  <c r="BG242" i="1"/>
  <c r="AU242" i="1" s="1"/>
  <c r="E221" i="10"/>
  <c r="AW221" i="10" s="1"/>
  <c r="AP221" i="10" s="1"/>
  <c r="E221" i="1"/>
  <c r="AX221" i="1" s="1"/>
  <c r="BE405" i="1"/>
  <c r="BG405" i="1"/>
  <c r="AU405" i="1" s="1"/>
  <c r="AY405" i="1"/>
  <c r="AQ405" i="1" s="1"/>
  <c r="W405" i="1"/>
  <c r="AW405" i="1"/>
  <c r="AP405" i="1" s="1"/>
  <c r="BA405" i="1"/>
  <c r="AR405" i="1" s="1"/>
  <c r="BA321" i="1"/>
  <c r="AR321" i="1" s="1"/>
  <c r="BC321" i="1"/>
  <c r="AS321" i="1" s="1"/>
  <c r="BE321" i="1"/>
  <c r="AT321" i="1" s="1"/>
  <c r="AC321" i="1"/>
  <c r="AA321" i="1" s="1"/>
  <c r="R321" i="1" s="1"/>
  <c r="AW321" i="1"/>
  <c r="AP321" i="1" s="1"/>
  <c r="W321" i="1"/>
  <c r="AJ321" i="1" s="1"/>
  <c r="BE380" i="10"/>
  <c r="BC380" i="10"/>
  <c r="AS380" i="10" s="1"/>
  <c r="AC380" i="10"/>
  <c r="AA380" i="10" s="1"/>
  <c r="R380" i="10" s="1"/>
  <c r="DD380" i="10" s="1"/>
  <c r="AW380" i="10"/>
  <c r="BA380" i="10"/>
  <c r="AR380" i="10" s="1"/>
  <c r="AJ350" i="10"/>
  <c r="AF350" i="10"/>
  <c r="AE350" i="10"/>
  <c r="AI350" i="10"/>
  <c r="AM350" i="10"/>
  <c r="P350" i="10" s="1"/>
  <c r="AK350" i="10"/>
  <c r="Y350" i="10"/>
  <c r="J350" i="10" s="1"/>
  <c r="CZ350" i="10" s="1"/>
  <c r="AG350" i="10"/>
  <c r="AO350" i="10"/>
  <c r="AH350" i="10"/>
  <c r="Z350" i="10"/>
  <c r="N350" i="10" s="1"/>
  <c r="DB350" i="10" s="1"/>
  <c r="EH350" i="10" s="1"/>
  <c r="AN350" i="10"/>
  <c r="AL350" i="10"/>
  <c r="W327" i="1"/>
  <c r="BA327" i="1"/>
  <c r="AR327" i="1" s="1"/>
  <c r="BE327" i="1"/>
  <c r="AT327" i="1" s="1"/>
  <c r="BG327" i="1"/>
  <c r="AU327" i="1" s="1"/>
  <c r="AW327" i="1"/>
  <c r="AP327" i="1" s="1"/>
  <c r="AY327" i="1"/>
  <c r="AQ327" i="1" s="1"/>
  <c r="AY197" i="10"/>
  <c r="AQ197" i="10" s="1"/>
  <c r="BC197" i="10"/>
  <c r="AW197" i="10"/>
  <c r="AP197" i="10" s="1"/>
  <c r="AC197" i="10"/>
  <c r="BG197" i="10"/>
  <c r="AU197" i="10" s="1"/>
  <c r="E185" i="1"/>
  <c r="E185" i="10"/>
  <c r="E192" i="1"/>
  <c r="BG192" i="1" s="1"/>
  <c r="E192" i="10"/>
  <c r="W170" i="1"/>
  <c r="AO170" i="1" s="1"/>
  <c r="BC170" i="1"/>
  <c r="BG170" i="1"/>
  <c r="AW170" i="1"/>
  <c r="AC170" i="1"/>
  <c r="BC214" i="1"/>
  <c r="AS214" i="1" s="1"/>
  <c r="BG214" i="1"/>
  <c r="AU214" i="1" s="1"/>
  <c r="DU388" i="10"/>
  <c r="DW388" i="10"/>
  <c r="EL388" i="10"/>
  <c r="EM388" i="10"/>
  <c r="EN388" i="10"/>
  <c r="EQ388" i="10"/>
  <c r="EP388" i="10"/>
  <c r="DR388" i="10"/>
  <c r="EK388" i="10"/>
  <c r="DT388" i="10"/>
  <c r="EO388" i="10"/>
  <c r="DS388" i="10"/>
  <c r="DV388" i="10"/>
  <c r="DX388" i="10"/>
  <c r="E260" i="1"/>
  <c r="AQ386" i="1"/>
  <c r="E213" i="1"/>
  <c r="E213" i="10"/>
  <c r="AC213" i="10" s="1"/>
  <c r="AA213" i="10" s="1"/>
  <c r="R213" i="10" s="1"/>
  <c r="AW311" i="1"/>
  <c r="AP311" i="1" s="1"/>
  <c r="BA311" i="1"/>
  <c r="AR311" i="1" s="1"/>
  <c r="BG311" i="1"/>
  <c r="AU311" i="1" s="1"/>
  <c r="BE311" i="1"/>
  <c r="AT311" i="1" s="1"/>
  <c r="W311" i="1"/>
  <c r="AY311" i="1"/>
  <c r="AQ311" i="1" s="1"/>
  <c r="BC313" i="10"/>
  <c r="AS313" i="10" s="1"/>
  <c r="AW313" i="10"/>
  <c r="AP313" i="10" s="1"/>
  <c r="BG313" i="10"/>
  <c r="AU313" i="10" s="1"/>
  <c r="BE313" i="10"/>
  <c r="AT313" i="10" s="1"/>
  <c r="AC313" i="10"/>
  <c r="AA313" i="10" s="1"/>
  <c r="R313" i="10" s="1"/>
  <c r="AY313" i="10"/>
  <c r="AQ313" i="10" s="1"/>
  <c r="AY375" i="10"/>
  <c r="AQ375" i="10" s="1"/>
  <c r="BC375" i="10"/>
  <c r="AS375" i="10" s="1"/>
  <c r="BE375" i="10"/>
  <c r="AT375" i="10" s="1"/>
  <c r="BG375" i="10"/>
  <c r="AU375" i="10" s="1"/>
  <c r="AC375" i="10"/>
  <c r="AA375" i="10" s="1"/>
  <c r="R375" i="10" s="1"/>
  <c r="AW375" i="10"/>
  <c r="AP375" i="10" s="1"/>
  <c r="W371" i="1"/>
  <c r="AY371" i="1"/>
  <c r="AQ371" i="1" s="1"/>
  <c r="AW371" i="1"/>
  <c r="AP371" i="1" s="1"/>
  <c r="BA371" i="1"/>
  <c r="AR371" i="1" s="1"/>
  <c r="BE371" i="1"/>
  <c r="AT371" i="1" s="1"/>
  <c r="AH406" i="10"/>
  <c r="AM406" i="10"/>
  <c r="AK406" i="10"/>
  <c r="Y406" i="10"/>
  <c r="J406" i="10" s="1"/>
  <c r="CZ406" i="10" s="1"/>
  <c r="AE406" i="10"/>
  <c r="AI406" i="10"/>
  <c r="AO406" i="10"/>
  <c r="AL406" i="10"/>
  <c r="AN406" i="10"/>
  <c r="Z406" i="10"/>
  <c r="N406" i="10" s="1"/>
  <c r="DB406" i="10" s="1"/>
  <c r="AD406" i="10"/>
  <c r="AF406" i="10"/>
  <c r="AW355" i="1"/>
  <c r="AP355" i="1" s="1"/>
  <c r="BG355" i="1"/>
  <c r="AU355" i="1" s="1"/>
  <c r="W355" i="1"/>
  <c r="BA355" i="1"/>
  <c r="AR355" i="1" s="1"/>
  <c r="BE355" i="1"/>
  <c r="AT355" i="1" s="1"/>
  <c r="AY355" i="1"/>
  <c r="AQ355" i="1" s="1"/>
  <c r="AS394" i="1"/>
  <c r="AT380" i="10"/>
  <c r="AZ176" i="10"/>
  <c r="AY176" i="10"/>
  <c r="AU398" i="1"/>
  <c r="AQ397" i="10"/>
  <c r="E264" i="1"/>
  <c r="E264" i="10"/>
  <c r="AW264" i="10" s="1"/>
  <c r="AP264" i="10" s="1"/>
  <c r="BC398" i="1"/>
  <c r="AS398" i="1" s="1"/>
  <c r="BG398" i="1"/>
  <c r="AC398" i="1"/>
  <c r="AA398" i="1" s="1"/>
  <c r="R398" i="1" s="1"/>
  <c r="AY398" i="1"/>
  <c r="AQ398" i="1" s="1"/>
  <c r="BE398" i="1"/>
  <c r="AT398" i="1" s="1"/>
  <c r="BE313" i="1"/>
  <c r="AT313" i="1" s="1"/>
  <c r="AW313" i="1"/>
  <c r="AP313" i="1" s="1"/>
  <c r="AC313" i="1"/>
  <c r="AA313" i="1" s="1"/>
  <c r="R313" i="1" s="1"/>
  <c r="BC313" i="1"/>
  <c r="AS313" i="1" s="1"/>
  <c r="BA313" i="1"/>
  <c r="AR313" i="1" s="1"/>
  <c r="AC397" i="10"/>
  <c r="AA397" i="10" s="1"/>
  <c r="R397" i="10" s="1"/>
  <c r="DD397" i="10" s="1"/>
  <c r="BA397" i="10"/>
  <c r="AR397" i="10" s="1"/>
  <c r="AY397" i="10"/>
  <c r="BC397" i="10"/>
  <c r="AS397" i="10" s="1"/>
  <c r="BG397" i="10"/>
  <c r="AU397" i="10" s="1"/>
  <c r="AC383" i="10"/>
  <c r="AY383" i="10"/>
  <c r="AQ383" i="10" s="1"/>
  <c r="BC383" i="10"/>
  <c r="AS383" i="10" s="1"/>
  <c r="BG383" i="10"/>
  <c r="AU383" i="10" s="1"/>
  <c r="BE383" i="10"/>
  <c r="AT383" i="10" s="1"/>
  <c r="AL373" i="1"/>
  <c r="AG373" i="1"/>
  <c r="BA409" i="1"/>
  <c r="AR409" i="1" s="1"/>
  <c r="BE409" i="1"/>
  <c r="AT409" i="1" s="1"/>
  <c r="BG409" i="1"/>
  <c r="AU409" i="1" s="1"/>
  <c r="AW409" i="1"/>
  <c r="AP409" i="1" s="1"/>
  <c r="AY409" i="1"/>
  <c r="AQ409" i="1" s="1"/>
  <c r="W409" i="1"/>
  <c r="AC291" i="1"/>
  <c r="AA291" i="1" s="1"/>
  <c r="R291" i="1" s="1"/>
  <c r="AY291" i="1"/>
  <c r="AQ291" i="1" s="1"/>
  <c r="BC323" i="10"/>
  <c r="AS323" i="10" s="1"/>
  <c r="BG323" i="10"/>
  <c r="AU323" i="10" s="1"/>
  <c r="AC323" i="10"/>
  <c r="AA323" i="10" s="1"/>
  <c r="R323" i="10" s="1"/>
  <c r="DD323" i="10" s="1"/>
  <c r="BA323" i="10"/>
  <c r="AR323" i="10" s="1"/>
  <c r="AY323" i="10"/>
  <c r="AQ323" i="10" s="1"/>
  <c r="AN344" i="10"/>
  <c r="AK344" i="10"/>
  <c r="AO344" i="10"/>
  <c r="AI344" i="10"/>
  <c r="AE344" i="10"/>
  <c r="AD344" i="10"/>
  <c r="AJ344" i="10"/>
  <c r="AG344" i="10"/>
  <c r="Z344" i="10"/>
  <c r="N344" i="10" s="1"/>
  <c r="DB344" i="10" s="1"/>
  <c r="AH344" i="10"/>
  <c r="AL344" i="10"/>
  <c r="Y344" i="10"/>
  <c r="J344" i="10" s="1"/>
  <c r="CZ344" i="10" s="1"/>
  <c r="AF344" i="10"/>
  <c r="AM344" i="10"/>
  <c r="AS400" i="10"/>
  <c r="AN328" i="10"/>
  <c r="BA328" i="10"/>
  <c r="AR328" i="10" s="1"/>
  <c r="AK390" i="10"/>
  <c r="AY359" i="1"/>
  <c r="AQ359" i="1" s="1"/>
  <c r="W359" i="1"/>
  <c r="AW359" i="1"/>
  <c r="AP359" i="1" s="1"/>
  <c r="BG359" i="1"/>
  <c r="AU359" i="1" s="1"/>
  <c r="BA359" i="1"/>
  <c r="AR359" i="1" s="1"/>
  <c r="BE359" i="1"/>
  <c r="AT359" i="1" s="1"/>
  <c r="BG394" i="10"/>
  <c r="AU394" i="10" s="1"/>
  <c r="AY293" i="1"/>
  <c r="AQ293" i="1" s="1"/>
  <c r="BA293" i="1"/>
  <c r="AR293" i="1" s="1"/>
  <c r="BC293" i="1"/>
  <c r="AS293" i="1" s="1"/>
  <c r="AW293" i="1"/>
  <c r="AP293" i="1" s="1"/>
  <c r="BG293" i="1"/>
  <c r="AU293" i="1" s="1"/>
  <c r="W293" i="1"/>
  <c r="BE293" i="1"/>
  <c r="AT293" i="1" s="1"/>
  <c r="AC293" i="1"/>
  <c r="AA293" i="1" s="1"/>
  <c r="R293" i="1" s="1"/>
  <c r="BC355" i="10"/>
  <c r="AS355" i="10" s="1"/>
  <c r="BG355" i="10"/>
  <c r="AU355" i="10" s="1"/>
  <c r="AC355" i="10"/>
  <c r="AA355" i="10" s="1"/>
  <c r="R355" i="10" s="1"/>
  <c r="DD355" i="10" s="1"/>
  <c r="BA355" i="10"/>
  <c r="AR355" i="10" s="1"/>
  <c r="AY355" i="10"/>
  <c r="AQ355" i="10" s="1"/>
  <c r="AR404" i="10"/>
  <c r="E277" i="1"/>
  <c r="W277" i="1" s="1"/>
  <c r="BC354" i="1"/>
  <c r="AS354" i="1" s="1"/>
  <c r="BG354" i="1"/>
  <c r="AU354" i="1" s="1"/>
  <c r="AC354" i="1"/>
  <c r="AA354" i="1" s="1"/>
  <c r="R354" i="1" s="1"/>
  <c r="BA354" i="1"/>
  <c r="AR354" i="1" s="1"/>
  <c r="AW354" i="1"/>
  <c r="AP354" i="1" s="1"/>
  <c r="AY354" i="1"/>
  <c r="AQ354" i="1" s="1"/>
  <c r="BC339" i="10"/>
  <c r="AS339" i="10" s="1"/>
  <c r="BG339" i="10"/>
  <c r="AU339" i="10" s="1"/>
  <c r="AC339" i="10"/>
  <c r="AA339" i="10" s="1"/>
  <c r="R339" i="10" s="1"/>
  <c r="DD339" i="10" s="1"/>
  <c r="BA339" i="10"/>
  <c r="AR339" i="10" s="1"/>
  <c r="AY339" i="10"/>
  <c r="AQ339" i="10" s="1"/>
  <c r="AC389" i="10"/>
  <c r="BA389" i="10"/>
  <c r="AR389" i="10" s="1"/>
  <c r="AY389" i="10"/>
  <c r="AQ389" i="10" s="1"/>
  <c r="BC389" i="10"/>
  <c r="AS389" i="10" s="1"/>
  <c r="BG389" i="10"/>
  <c r="AU389" i="10" s="1"/>
  <c r="BA375" i="1"/>
  <c r="AR375" i="1" s="1"/>
  <c r="BE375" i="1"/>
  <c r="AT375" i="1" s="1"/>
  <c r="AY375" i="1"/>
  <c r="AQ375" i="1" s="1"/>
  <c r="W375" i="1"/>
  <c r="AW375" i="1"/>
  <c r="AP375" i="1" s="1"/>
  <c r="BG375" i="1"/>
  <c r="AU375" i="1" s="1"/>
  <c r="AW360" i="10"/>
  <c r="AP360" i="10" s="1"/>
  <c r="BA360" i="10"/>
  <c r="AR360" i="10" s="1"/>
  <c r="BE360" i="10"/>
  <c r="AT360" i="10" s="1"/>
  <c r="BC360" i="10"/>
  <c r="AS360" i="10" s="1"/>
  <c r="AC360" i="10"/>
  <c r="AA360" i="10" s="1"/>
  <c r="R360" i="10" s="1"/>
  <c r="DD360" i="10" s="1"/>
  <c r="BA401" i="1"/>
  <c r="AR401" i="1" s="1"/>
  <c r="BE401" i="1"/>
  <c r="AT401" i="1" s="1"/>
  <c r="BG401" i="1"/>
  <c r="AU401" i="1" s="1"/>
  <c r="AY401" i="1"/>
  <c r="AQ401" i="1" s="1"/>
  <c r="W401" i="1"/>
  <c r="AW401" i="1"/>
  <c r="AP401" i="1" s="1"/>
  <c r="AY386" i="1"/>
  <c r="BE386" i="1"/>
  <c r="AT386" i="1" s="1"/>
  <c r="BC386" i="1"/>
  <c r="AS386" i="1" s="1"/>
  <c r="AC386" i="1"/>
  <c r="AA386" i="1" s="1"/>
  <c r="R386" i="1" s="1"/>
  <c r="BG386" i="1"/>
  <c r="AU386" i="1" s="1"/>
  <c r="BC291" i="10"/>
  <c r="AS291" i="10" s="1"/>
  <c r="BG291" i="10"/>
  <c r="AU291" i="10" s="1"/>
  <c r="AC291" i="10"/>
  <c r="AA291" i="10" s="1"/>
  <c r="R291" i="10" s="1"/>
  <c r="DD291" i="10" s="1"/>
  <c r="DV291" i="10" s="1"/>
  <c r="BA291" i="10"/>
  <c r="AR291" i="10" s="1"/>
  <c r="AY291" i="10"/>
  <c r="AQ291" i="10" s="1"/>
  <c r="W323" i="1"/>
  <c r="AW323" i="1"/>
  <c r="AP323" i="1" s="1"/>
  <c r="BE323" i="1"/>
  <c r="AT323" i="1" s="1"/>
  <c r="BG323" i="1"/>
  <c r="AU323" i="1" s="1"/>
  <c r="AY323" i="1"/>
  <c r="AQ323" i="1" s="1"/>
  <c r="BA323" i="1"/>
  <c r="AR323" i="1" s="1"/>
  <c r="AO382" i="10"/>
  <c r="Z382" i="10"/>
  <c r="N382" i="10" s="1"/>
  <c r="DB382" i="10" s="1"/>
  <c r="AD382" i="10"/>
  <c r="AF382" i="10"/>
  <c r="AH382" i="10"/>
  <c r="AL382" i="10"/>
  <c r="AM382" i="10"/>
  <c r="Y382" i="10"/>
  <c r="J382" i="10" s="1"/>
  <c r="CZ382" i="10" s="1"/>
  <c r="AJ382" i="10"/>
  <c r="AN382" i="10"/>
  <c r="AE382" i="10"/>
  <c r="AI382" i="10"/>
  <c r="AK382" i="10"/>
  <c r="Z386" i="10"/>
  <c r="N386" i="10" s="1"/>
  <c r="DB386" i="10" s="1"/>
  <c r="AD386" i="10"/>
  <c r="AH386" i="10"/>
  <c r="AI386" i="10"/>
  <c r="AM386" i="10"/>
  <c r="AG386" i="10"/>
  <c r="Y386" i="10"/>
  <c r="J386" i="10" s="1"/>
  <c r="CZ386" i="10" s="1"/>
  <c r="AO386" i="10"/>
  <c r="AN386" i="10"/>
  <c r="AJ386" i="10"/>
  <c r="AK386" i="10"/>
  <c r="AF386" i="10"/>
  <c r="AE386" i="10"/>
  <c r="DW408" i="10"/>
  <c r="EL408" i="10"/>
  <c r="EM408" i="10"/>
  <c r="EN408" i="10"/>
  <c r="EQ408" i="10"/>
  <c r="EP408" i="10"/>
  <c r="DR408" i="10"/>
  <c r="EK408" i="10"/>
  <c r="DT408" i="10"/>
  <c r="EO408" i="10"/>
  <c r="DV408" i="10"/>
  <c r="DS408" i="10"/>
  <c r="DU408" i="10"/>
  <c r="DX408" i="10"/>
  <c r="AY359" i="10"/>
  <c r="AQ359" i="10" s="1"/>
  <c r="BE359" i="10"/>
  <c r="AT359" i="10" s="1"/>
  <c r="BC359" i="10"/>
  <c r="AS359" i="10" s="1"/>
  <c r="BG359" i="10"/>
  <c r="AU359" i="10" s="1"/>
  <c r="AC359" i="10"/>
  <c r="AA359" i="10" s="1"/>
  <c r="R359" i="10" s="1"/>
  <c r="DD359" i="10" s="1"/>
  <c r="BA394" i="10"/>
  <c r="AW293" i="10"/>
  <c r="AP293" i="10" s="1"/>
  <c r="AC293" i="10"/>
  <c r="AA293" i="10" s="1"/>
  <c r="R293" i="10" s="1"/>
  <c r="DD293" i="10" s="1"/>
  <c r="BE293" i="10"/>
  <c r="AT293" i="10" s="1"/>
  <c r="AY293" i="10"/>
  <c r="AQ293" i="10" s="1"/>
  <c r="BC293" i="10"/>
  <c r="AS293" i="10" s="1"/>
  <c r="BG293" i="10"/>
  <c r="AU293" i="10" s="1"/>
  <c r="AO390" i="10"/>
  <c r="AH390" i="10"/>
  <c r="E186" i="1"/>
  <c r="BG186" i="1" s="1"/>
  <c r="AU186" i="1" s="1"/>
  <c r="E281" i="10"/>
  <c r="AY281" i="10" s="1"/>
  <c r="E196" i="10"/>
  <c r="BE360" i="1"/>
  <c r="AT360" i="1" s="1"/>
  <c r="BC360" i="1"/>
  <c r="AS360" i="1" s="1"/>
  <c r="BG360" i="1"/>
  <c r="AU360" i="1" s="1"/>
  <c r="AC360" i="1"/>
  <c r="AA360" i="1" s="1"/>
  <c r="R360" i="1" s="1"/>
  <c r="AY360" i="1"/>
  <c r="AQ360" i="1" s="1"/>
  <c r="AW360" i="1"/>
  <c r="AP360" i="1" s="1"/>
  <c r="AW341" i="10"/>
  <c r="AP341" i="10" s="1"/>
  <c r="BC341" i="10"/>
  <c r="AS341" i="10" s="1"/>
  <c r="BE341" i="10"/>
  <c r="AT341" i="10" s="1"/>
  <c r="BG341" i="10"/>
  <c r="AU341" i="10" s="1"/>
  <c r="AC341" i="10"/>
  <c r="AA341" i="10" s="1"/>
  <c r="R341" i="10" s="1"/>
  <c r="AY341" i="10"/>
  <c r="AQ341" i="10" s="1"/>
  <c r="BA405" i="10"/>
  <c r="AR405" i="10" s="1"/>
  <c r="BG405" i="10"/>
  <c r="AU405" i="10" s="1"/>
  <c r="AC405" i="10"/>
  <c r="AA405" i="10" s="1"/>
  <c r="R405" i="10" s="1"/>
  <c r="DD405" i="10" s="1"/>
  <c r="DW405" i="10" s="1"/>
  <c r="AY405" i="10"/>
  <c r="AQ405" i="10" s="1"/>
  <c r="BC405" i="10"/>
  <c r="AS405" i="10" s="1"/>
  <c r="W296" i="10"/>
  <c r="BE296" i="10"/>
  <c r="AT296" i="10" s="1"/>
  <c r="AW366" i="10"/>
  <c r="AP366" i="10" s="1"/>
  <c r="BA366" i="10"/>
  <c r="AR366" i="10" s="1"/>
  <c r="BG366" i="10"/>
  <c r="AU366" i="10" s="1"/>
  <c r="AY366" i="10"/>
  <c r="AQ366" i="10" s="1"/>
  <c r="W366" i="10"/>
  <c r="BE366" i="10"/>
  <c r="AT366" i="10" s="1"/>
  <c r="AI328" i="10"/>
  <c r="AM328" i="10"/>
  <c r="AG328" i="10"/>
  <c r="AO328" i="10"/>
  <c r="Z328" i="10"/>
  <c r="N328" i="10" s="1"/>
  <c r="DB328" i="10" s="1"/>
  <c r="AH328" i="10"/>
  <c r="E304" i="10"/>
  <c r="BE353" i="1"/>
  <c r="AT353" i="1" s="1"/>
  <c r="W353" i="1"/>
  <c r="AC353" i="1"/>
  <c r="AA353" i="1" s="1"/>
  <c r="R353" i="1" s="1"/>
  <c r="AW353" i="1"/>
  <c r="AP353" i="1" s="1"/>
  <c r="BC353" i="1"/>
  <c r="AS353" i="1" s="1"/>
  <c r="BA353" i="1"/>
  <c r="AR353" i="1" s="1"/>
  <c r="AS408" i="10"/>
  <c r="BG296" i="10"/>
  <c r="AU296" i="10" s="1"/>
  <c r="Y328" i="10"/>
  <c r="J328" i="10" s="1"/>
  <c r="CZ328" i="10" s="1"/>
  <c r="BG328" i="10"/>
  <c r="AU328" i="10" s="1"/>
  <c r="W357" i="1"/>
  <c r="AW357" i="1"/>
  <c r="AP357" i="1" s="1"/>
  <c r="AC357" i="1"/>
  <c r="AA357" i="1" s="1"/>
  <c r="R357" i="1" s="1"/>
  <c r="BA357" i="1"/>
  <c r="AR357" i="1" s="1"/>
  <c r="BE357" i="1"/>
  <c r="AT357" i="1" s="1"/>
  <c r="BC357" i="1"/>
  <c r="AS357" i="1" s="1"/>
  <c r="BG390" i="10"/>
  <c r="AU390" i="10" s="1"/>
  <c r="AJ390" i="10"/>
  <c r="AW325" i="10"/>
  <c r="AP325" i="10" s="1"/>
  <c r="AC325" i="10"/>
  <c r="AA325" i="10" s="1"/>
  <c r="R325" i="10" s="1"/>
  <c r="BE325" i="10"/>
  <c r="AT325" i="10" s="1"/>
  <c r="AY325" i="10"/>
  <c r="AQ325" i="10" s="1"/>
  <c r="BC325" i="10"/>
  <c r="AS325" i="10" s="1"/>
  <c r="BG325" i="10"/>
  <c r="AU325" i="10" s="1"/>
  <c r="BE373" i="1"/>
  <c r="AT373" i="1" s="1"/>
  <c r="W390" i="1"/>
  <c r="AC390" i="1"/>
  <c r="AA390" i="1" s="1"/>
  <c r="R390" i="1" s="1"/>
  <c r="AY390" i="1"/>
  <c r="BE390" i="1"/>
  <c r="AT390" i="1" s="1"/>
  <c r="BC390" i="1"/>
  <c r="AS390" i="1" s="1"/>
  <c r="BG390" i="1"/>
  <c r="AU390" i="1" s="1"/>
  <c r="AC295" i="1"/>
  <c r="AA295" i="1" s="1"/>
  <c r="R295" i="1" s="1"/>
  <c r="AY295" i="1"/>
  <c r="AQ295" i="1" s="1"/>
  <c r="BE295" i="1"/>
  <c r="AT295" i="1" s="1"/>
  <c r="BC295" i="1"/>
  <c r="AS295" i="1" s="1"/>
  <c r="BA295" i="1"/>
  <c r="AR295" i="1" s="1"/>
  <c r="AW295" i="1"/>
  <c r="AP295" i="1" s="1"/>
  <c r="W295" i="1"/>
  <c r="BG295" i="1"/>
  <c r="AU295" i="1" s="1"/>
  <c r="AP380" i="10"/>
  <c r="AA383" i="10"/>
  <c r="R383" i="10" s="1"/>
  <c r="DD383" i="10" s="1"/>
  <c r="DR383" i="10" s="1"/>
  <c r="AW157" i="10"/>
  <c r="E266" i="10"/>
  <c r="E198" i="1"/>
  <c r="AY198" i="1" s="1"/>
  <c r="AQ198" i="1" s="1"/>
  <c r="AY380" i="1"/>
  <c r="AQ380" i="1" s="1"/>
  <c r="AW380" i="1"/>
  <c r="AP380" i="1" s="1"/>
  <c r="BC380" i="1"/>
  <c r="AS380" i="1" s="1"/>
  <c r="BE380" i="1"/>
  <c r="AT380" i="1" s="1"/>
  <c r="BA380" i="1"/>
  <c r="AR380" i="1" s="1"/>
  <c r="BG380" i="1"/>
  <c r="AU380" i="1" s="1"/>
  <c r="AC380" i="1"/>
  <c r="AA380" i="1" s="1"/>
  <c r="R380" i="1" s="1"/>
  <c r="BG366" i="1"/>
  <c r="AU366" i="1" s="1"/>
  <c r="AC366" i="1"/>
  <c r="AA366" i="1" s="1"/>
  <c r="R366" i="1" s="1"/>
  <c r="BA366" i="1"/>
  <c r="AR366" i="1" s="1"/>
  <c r="AY366" i="1"/>
  <c r="AQ366" i="1" s="1"/>
  <c r="BC366" i="1"/>
  <c r="AS366" i="1" s="1"/>
  <c r="AW366" i="1"/>
  <c r="AP366" i="1" s="1"/>
  <c r="AY343" i="10"/>
  <c r="AQ343" i="10" s="1"/>
  <c r="BC343" i="10"/>
  <c r="AS343" i="10" s="1"/>
  <c r="BG343" i="10"/>
  <c r="AU343" i="10" s="1"/>
  <c r="AC343" i="10"/>
  <c r="AA343" i="10" s="1"/>
  <c r="R343" i="10" s="1"/>
  <c r="BA343" i="10"/>
  <c r="AR343" i="10" s="1"/>
  <c r="BA383" i="1"/>
  <c r="AR383" i="1" s="1"/>
  <c r="BE383" i="1"/>
  <c r="W383" i="1"/>
  <c r="AW383" i="1"/>
  <c r="AP383" i="1" s="1"/>
  <c r="AY383" i="1"/>
  <c r="AQ383" i="1" s="1"/>
  <c r="BG383" i="1"/>
  <c r="AU383" i="1" s="1"/>
  <c r="Z394" i="10"/>
  <c r="N394" i="10" s="1"/>
  <c r="DB394" i="10" s="1"/>
  <c r="AD394" i="10"/>
  <c r="AL394" i="10"/>
  <c r="AF394" i="10"/>
  <c r="AO394" i="10"/>
  <c r="AE394" i="10"/>
  <c r="AI394" i="10"/>
  <c r="AM394" i="10"/>
  <c r="Y394" i="10"/>
  <c r="J394" i="10" s="1"/>
  <c r="CZ394" i="10" s="1"/>
  <c r="AN394" i="10"/>
  <c r="AG394" i="10"/>
  <c r="AK394" i="10"/>
  <c r="AJ394" i="10"/>
  <c r="AC368" i="10"/>
  <c r="AA368" i="10" s="1"/>
  <c r="R368" i="10" s="1"/>
  <c r="BC368" i="10"/>
  <c r="AS368" i="10" s="1"/>
  <c r="E336" i="10"/>
  <c r="BG304" i="1"/>
  <c r="AU304" i="1" s="1"/>
  <c r="BC304" i="1"/>
  <c r="AS304" i="1" s="1"/>
  <c r="AY304" i="1"/>
  <c r="AQ304" i="1" s="1"/>
  <c r="BE353" i="10"/>
  <c r="AT353" i="10" s="1"/>
  <c r="AY353" i="10"/>
  <c r="AQ353" i="10" s="1"/>
  <c r="BC353" i="10"/>
  <c r="AS353" i="10" s="1"/>
  <c r="AW353" i="10"/>
  <c r="AP353" i="10" s="1"/>
  <c r="BG353" i="10"/>
  <c r="AU353" i="10" s="1"/>
  <c r="AC353" i="10"/>
  <c r="AA353" i="10" s="1"/>
  <c r="R353" i="10" s="1"/>
  <c r="DD353" i="10" s="1"/>
  <c r="EK353" i="10" s="1"/>
  <c r="AS388" i="10"/>
  <c r="AA404" i="10"/>
  <c r="R404" i="10" s="1"/>
  <c r="DD404" i="10" s="1"/>
  <c r="AW296" i="10"/>
  <c r="AP296" i="10" s="1"/>
  <c r="AJ328" i="10"/>
  <c r="AW328" i="10"/>
  <c r="AP328" i="10" s="1"/>
  <c r="AW357" i="10"/>
  <c r="AP357" i="10" s="1"/>
  <c r="AC357" i="10"/>
  <c r="AA357" i="10" s="1"/>
  <c r="R357" i="10" s="1"/>
  <c r="BE357" i="10"/>
  <c r="AT357" i="10" s="1"/>
  <c r="AY357" i="10"/>
  <c r="AQ357" i="10" s="1"/>
  <c r="BG357" i="10"/>
  <c r="AU357" i="10" s="1"/>
  <c r="BC357" i="10"/>
  <c r="AS357" i="10" s="1"/>
  <c r="Y390" i="10"/>
  <c r="J390" i="10" s="1"/>
  <c r="CZ390" i="10" s="1"/>
  <c r="AE390" i="10"/>
  <c r="AY390" i="10"/>
  <c r="AQ390" i="10" s="1"/>
  <c r="AR394" i="10"/>
  <c r="AW394" i="10"/>
  <c r="AP394" i="10" s="1"/>
  <c r="AY374" i="10"/>
  <c r="AQ374" i="10" s="1"/>
  <c r="AW374" i="10"/>
  <c r="AP374" i="10" s="1"/>
  <c r="W374" i="10"/>
  <c r="BA374" i="10"/>
  <c r="AR374" i="10" s="1"/>
  <c r="BE374" i="10"/>
  <c r="AT374" i="10" s="1"/>
  <c r="BG374" i="10"/>
  <c r="AU374" i="10" s="1"/>
  <c r="AW325" i="1"/>
  <c r="AP325" i="1" s="1"/>
  <c r="BA325" i="1"/>
  <c r="AR325" i="1" s="1"/>
  <c r="BC325" i="1"/>
  <c r="AS325" i="1" s="1"/>
  <c r="BE325" i="1"/>
  <c r="AT325" i="1" s="1"/>
  <c r="AC325" i="1"/>
  <c r="AA325" i="1" s="1"/>
  <c r="R325" i="1" s="1"/>
  <c r="BA373" i="1"/>
  <c r="AR373" i="1" s="1"/>
  <c r="AC373" i="1"/>
  <c r="AA373" i="1" s="1"/>
  <c r="R373" i="1" s="1"/>
  <c r="AD390" i="10"/>
  <c r="AY295" i="10"/>
  <c r="AQ295" i="10" s="1"/>
  <c r="BC295" i="10"/>
  <c r="AS295" i="10" s="1"/>
  <c r="BG295" i="10"/>
  <c r="AU295" i="10" s="1"/>
  <c r="AC295" i="10"/>
  <c r="AA295" i="10" s="1"/>
  <c r="R295" i="10" s="1"/>
  <c r="DD295" i="10" s="1"/>
  <c r="BA295" i="10"/>
  <c r="AR295" i="10" s="1"/>
  <c r="AT405" i="1"/>
  <c r="BE157" i="10"/>
  <c r="BE397" i="1"/>
  <c r="AT397" i="1" s="1"/>
  <c r="AY397" i="1"/>
  <c r="AQ397" i="1" s="1"/>
  <c r="W397" i="1"/>
  <c r="AW397" i="1"/>
  <c r="AP397" i="1" s="1"/>
  <c r="BA397" i="1"/>
  <c r="AR397" i="1" s="1"/>
  <c r="BG397" i="1"/>
  <c r="AU397" i="1" s="1"/>
  <c r="BC307" i="10"/>
  <c r="AS307" i="10" s="1"/>
  <c r="BG307" i="10"/>
  <c r="AU307" i="10" s="1"/>
  <c r="AC307" i="10"/>
  <c r="AA307" i="10" s="1"/>
  <c r="R307" i="10" s="1"/>
  <c r="BA307" i="10"/>
  <c r="AR307" i="10" s="1"/>
  <c r="AY307" i="10"/>
  <c r="AQ307" i="10" s="1"/>
  <c r="BC345" i="10"/>
  <c r="AS345" i="10" s="1"/>
  <c r="AW345" i="10"/>
  <c r="AP345" i="10" s="1"/>
  <c r="BG345" i="10"/>
  <c r="AU345" i="10" s="1"/>
  <c r="BE345" i="10"/>
  <c r="AT345" i="10" s="1"/>
  <c r="AC345" i="10"/>
  <c r="AA345" i="10" s="1"/>
  <c r="R345" i="10" s="1"/>
  <c r="AY345" i="10"/>
  <c r="AQ345" i="10" s="1"/>
  <c r="BC408" i="1"/>
  <c r="AS408" i="1" s="1"/>
  <c r="BG408" i="1"/>
  <c r="AU408" i="1" s="1"/>
  <c r="AY408" i="1"/>
  <c r="AQ408" i="1" s="1"/>
  <c r="AC408" i="1"/>
  <c r="AA408" i="1" s="1"/>
  <c r="R408" i="1" s="1"/>
  <c r="BA408" i="1"/>
  <c r="AR408" i="1" s="1"/>
  <c r="E370" i="10"/>
  <c r="AW379" i="1"/>
  <c r="AP379" i="1" s="1"/>
  <c r="BG379" i="1"/>
  <c r="AU379" i="1" s="1"/>
  <c r="BA379" i="1"/>
  <c r="AR379" i="1" s="1"/>
  <c r="W379" i="1"/>
  <c r="BE379" i="1"/>
  <c r="AT379" i="1" s="1"/>
  <c r="AY379" i="1"/>
  <c r="AQ379" i="1" s="1"/>
  <c r="AY296" i="10"/>
  <c r="AQ296" i="10" s="1"/>
  <c r="AY328" i="10"/>
  <c r="AQ328" i="10" s="1"/>
  <c r="BG387" i="10"/>
  <c r="AU387" i="10" s="1"/>
  <c r="AC387" i="10"/>
  <c r="AA387" i="10" s="1"/>
  <c r="R387" i="10" s="1"/>
  <c r="DD387" i="10" s="1"/>
  <c r="AY387" i="10"/>
  <c r="AQ387" i="10" s="1"/>
  <c r="BE387" i="10"/>
  <c r="AT387" i="10" s="1"/>
  <c r="BC387" i="10"/>
  <c r="AS387" i="10" s="1"/>
  <c r="AY394" i="10"/>
  <c r="AQ394" i="10" s="1"/>
  <c r="BG374" i="1"/>
  <c r="AU374" i="1" s="1"/>
  <c r="AW374" i="1"/>
  <c r="AP374" i="1" s="1"/>
  <c r="AC374" i="1"/>
  <c r="AA374" i="1" s="1"/>
  <c r="R374" i="1" s="1"/>
  <c r="BA374" i="1"/>
  <c r="AR374" i="1" s="1"/>
  <c r="AY374" i="1"/>
  <c r="AQ374" i="1" s="1"/>
  <c r="BC374" i="1"/>
  <c r="AS374" i="1" s="1"/>
  <c r="AW373" i="1"/>
  <c r="AP373" i="1" s="1"/>
  <c r="E159" i="1"/>
  <c r="BA159" i="1" s="1"/>
  <c r="AR159" i="1" s="1"/>
  <c r="BC157" i="10"/>
  <c r="AC307" i="1"/>
  <c r="AA307" i="1" s="1"/>
  <c r="R307" i="1" s="1"/>
  <c r="BE307" i="1"/>
  <c r="AT307" i="1" s="1"/>
  <c r="AY307" i="1"/>
  <c r="AQ307" i="1" s="1"/>
  <c r="BA307" i="1"/>
  <c r="AR307" i="1" s="1"/>
  <c r="BC307" i="1"/>
  <c r="AS307" i="1" s="1"/>
  <c r="AW307" i="1"/>
  <c r="AP307" i="1" s="1"/>
  <c r="S307" i="1" s="1"/>
  <c r="BG307" i="1"/>
  <c r="AU307" i="1" s="1"/>
  <c r="W307" i="1"/>
  <c r="AW309" i="10"/>
  <c r="AP309" i="10" s="1"/>
  <c r="BC309" i="10"/>
  <c r="AS309" i="10" s="1"/>
  <c r="BE309" i="10"/>
  <c r="AT309" i="10" s="1"/>
  <c r="BG309" i="10"/>
  <c r="AU309" i="10" s="1"/>
  <c r="AC309" i="10"/>
  <c r="AA309" i="10" s="1"/>
  <c r="R309" i="10" s="1"/>
  <c r="DD309" i="10" s="1"/>
  <c r="EK309" i="10" s="1"/>
  <c r="AY309" i="10"/>
  <c r="AQ309" i="10" s="1"/>
  <c r="AY371" i="10"/>
  <c r="AQ371" i="10" s="1"/>
  <c r="BC371" i="10"/>
  <c r="AS371" i="10" s="1"/>
  <c r="BG371" i="10"/>
  <c r="AU371" i="10" s="1"/>
  <c r="AC371" i="10"/>
  <c r="AA371" i="10" s="1"/>
  <c r="R371" i="10" s="1"/>
  <c r="BE371" i="10"/>
  <c r="AT371" i="10" s="1"/>
  <c r="BG394" i="1"/>
  <c r="AU394" i="1" s="1"/>
  <c r="AC394" i="1"/>
  <c r="BE394" i="1"/>
  <c r="AT394" i="1" s="1"/>
  <c r="AY394" i="1"/>
  <c r="AQ394" i="1" s="1"/>
  <c r="BC394" i="1"/>
  <c r="BC354" i="10"/>
  <c r="AS354" i="10" s="1"/>
  <c r="AW354" i="10"/>
  <c r="AP354" i="10" s="1"/>
  <c r="BA354" i="10"/>
  <c r="AR354" i="10" s="1"/>
  <c r="AC354" i="10"/>
  <c r="AA354" i="10" s="1"/>
  <c r="R354" i="10" s="1"/>
  <c r="W354" i="10"/>
  <c r="BE354" i="10"/>
  <c r="AT354" i="10" s="1"/>
  <c r="AY379" i="10"/>
  <c r="AQ379" i="10" s="1"/>
  <c r="BE379" i="10"/>
  <c r="AT379" i="10" s="1"/>
  <c r="AC379" i="10"/>
  <c r="AA379" i="10" s="1"/>
  <c r="R379" i="10" s="1"/>
  <c r="DD379" i="10" s="1"/>
  <c r="BC379" i="10"/>
  <c r="AS379" i="10" s="1"/>
  <c r="BG379" i="10"/>
  <c r="AU379" i="10" s="1"/>
  <c r="AL328" i="10"/>
  <c r="AC387" i="1"/>
  <c r="AA387" i="1" s="1"/>
  <c r="R387" i="1" s="1"/>
  <c r="AW387" i="1"/>
  <c r="AP387" i="1" s="1"/>
  <c r="BA387" i="1"/>
  <c r="AR387" i="1" s="1"/>
  <c r="BE387" i="1"/>
  <c r="BC387" i="1"/>
  <c r="AS387" i="1" s="1"/>
  <c r="BE390" i="10"/>
  <c r="AT390" i="10" s="1"/>
  <c r="AW390" i="10"/>
  <c r="AP390" i="10" s="1"/>
  <c r="E159" i="10"/>
  <c r="E170" i="10"/>
  <c r="BA170" i="10" s="1"/>
  <c r="AR170" i="10" s="1"/>
  <c r="E261" i="10"/>
  <c r="BC309" i="1"/>
  <c r="AS309" i="1" s="1"/>
  <c r="AW309" i="1"/>
  <c r="AP309" i="1" s="1"/>
  <c r="AC309" i="1"/>
  <c r="AA309" i="1" s="1"/>
  <c r="R309" i="1" s="1"/>
  <c r="BA309" i="1"/>
  <c r="AR309" i="1" s="1"/>
  <c r="BE309" i="1"/>
  <c r="AT309" i="1" s="1"/>
  <c r="AY311" i="10"/>
  <c r="AQ311" i="10" s="1"/>
  <c r="BC311" i="10"/>
  <c r="AS311" i="10" s="1"/>
  <c r="BG311" i="10"/>
  <c r="AU311" i="10" s="1"/>
  <c r="AC311" i="10"/>
  <c r="AA311" i="10" s="1"/>
  <c r="R311" i="10" s="1"/>
  <c r="DD311" i="10" s="1"/>
  <c r="BA311" i="10"/>
  <c r="AR311" i="10" s="1"/>
  <c r="AY373" i="10"/>
  <c r="AQ373" i="10" s="1"/>
  <c r="BC373" i="10"/>
  <c r="AS373" i="10" s="1"/>
  <c r="BA373" i="10"/>
  <c r="AR373" i="10" s="1"/>
  <c r="BG373" i="10"/>
  <c r="AU373" i="10" s="1"/>
  <c r="AC373" i="10"/>
  <c r="AA373" i="10" s="1"/>
  <c r="R373" i="10" s="1"/>
  <c r="DD373" i="10" s="1"/>
  <c r="BA385" i="1"/>
  <c r="AR385" i="1" s="1"/>
  <c r="BG385" i="1"/>
  <c r="AU385" i="1" s="1"/>
  <c r="BE385" i="1"/>
  <c r="AT385" i="1" s="1"/>
  <c r="AY385" i="1"/>
  <c r="AQ385" i="1" s="1"/>
  <c r="W385" i="1"/>
  <c r="AW385" i="1"/>
  <c r="AP385" i="1" s="1"/>
  <c r="AY339" i="1"/>
  <c r="AQ339" i="1" s="1"/>
  <c r="AW339" i="1"/>
  <c r="AP339" i="1" s="1"/>
  <c r="BG339" i="1"/>
  <c r="AU339" i="1" s="1"/>
  <c r="BA339" i="1"/>
  <c r="AR339" i="1" s="1"/>
  <c r="BE339" i="1"/>
  <c r="AT339" i="1" s="1"/>
  <c r="W339" i="1"/>
  <c r="AY289" i="1"/>
  <c r="AQ289" i="1" s="1"/>
  <c r="AW289" i="1"/>
  <c r="AP289" i="1" s="1"/>
  <c r="BC289" i="1"/>
  <c r="AS289" i="1" s="1"/>
  <c r="BG289" i="1"/>
  <c r="AU289" i="1" s="1"/>
  <c r="BA289" i="1"/>
  <c r="AR289" i="1" s="1"/>
  <c r="AC289" i="1"/>
  <c r="AA289" i="1" s="1"/>
  <c r="R289" i="1" s="1"/>
  <c r="W289" i="1"/>
  <c r="BE289" i="1"/>
  <c r="AT289" i="1" s="1"/>
  <c r="BE321" i="10"/>
  <c r="AT321" i="10" s="1"/>
  <c r="AY321" i="10"/>
  <c r="AQ321" i="10" s="1"/>
  <c r="BC321" i="10"/>
  <c r="AS321" i="10" s="1"/>
  <c r="AW321" i="10"/>
  <c r="AP321" i="10" s="1"/>
  <c r="BG321" i="10"/>
  <c r="AU321" i="10" s="1"/>
  <c r="AC321" i="10"/>
  <c r="AA321" i="10" s="1"/>
  <c r="R321" i="10" s="1"/>
  <c r="DD321" i="10" s="1"/>
  <c r="EQ321" i="10" s="1"/>
  <c r="AY343" i="1"/>
  <c r="AQ343" i="1" s="1"/>
  <c r="AW343" i="1"/>
  <c r="AP343" i="1" s="1"/>
  <c r="BG343" i="1"/>
  <c r="AU343" i="1" s="1"/>
  <c r="W343" i="1"/>
  <c r="BA343" i="1"/>
  <c r="AR343" i="1" s="1"/>
  <c r="BE343" i="1"/>
  <c r="AT343" i="1" s="1"/>
  <c r="AT350" i="10"/>
  <c r="AH402" i="10"/>
  <c r="Y402" i="10"/>
  <c r="J402" i="10" s="1"/>
  <c r="CZ402" i="10" s="1"/>
  <c r="AN402" i="10"/>
  <c r="AJ402" i="10"/>
  <c r="AF402" i="10"/>
  <c r="AE402" i="10"/>
  <c r="AG402" i="10"/>
  <c r="AI402" i="10"/>
  <c r="AM402" i="10"/>
  <c r="AO402" i="10"/>
  <c r="AK402" i="10"/>
  <c r="AF328" i="10"/>
  <c r="BE328" i="10"/>
  <c r="AT328" i="10" s="1"/>
  <c r="W398" i="10"/>
  <c r="AW398" i="10"/>
  <c r="AP398" i="10" s="1"/>
  <c r="BA398" i="10"/>
  <c r="AR398" i="10" s="1"/>
  <c r="BE398" i="10"/>
  <c r="AT398" i="10" s="1"/>
  <c r="BG398" i="10"/>
  <c r="AU398" i="10" s="1"/>
  <c r="AY398" i="10"/>
  <c r="AQ398" i="10" s="1"/>
  <c r="AM390" i="10"/>
  <c r="BA390" i="10"/>
  <c r="AR390" i="10" s="1"/>
  <c r="Z390" i="10"/>
  <c r="N390" i="10" s="1"/>
  <c r="DB390" i="10" s="1"/>
  <c r="AA392" i="10"/>
  <c r="R392" i="10" s="1"/>
  <c r="DD392" i="10" s="1"/>
  <c r="AS396" i="10"/>
  <c r="AY327" i="10"/>
  <c r="AQ327" i="10" s="1"/>
  <c r="BC327" i="10"/>
  <c r="AS327" i="10" s="1"/>
  <c r="BG327" i="10"/>
  <c r="AU327" i="10" s="1"/>
  <c r="AC327" i="10"/>
  <c r="AA327" i="10" s="1"/>
  <c r="R327" i="10" s="1"/>
  <c r="BA327" i="10"/>
  <c r="AR327" i="10" s="1"/>
  <c r="BG190" i="10"/>
  <c r="AZ190" i="10"/>
  <c r="AY190" i="10"/>
  <c r="BC190" i="10"/>
  <c r="AX190" i="10"/>
  <c r="BA190" i="10"/>
  <c r="Z519" i="1"/>
  <c r="N519" i="1" s="1"/>
  <c r="AJ519" i="1"/>
  <c r="AX205" i="10"/>
  <c r="BF205" i="10"/>
  <c r="BB205" i="10"/>
  <c r="AV205" i="10"/>
  <c r="AZ205" i="10"/>
  <c r="BD205" i="10"/>
  <c r="BC205" i="10"/>
  <c r="BE205" i="10"/>
  <c r="AB205" i="10"/>
  <c r="BA205" i="10"/>
  <c r="BG205" i="10"/>
  <c r="W205" i="10"/>
  <c r="Z205" i="10" s="1"/>
  <c r="N205" i="10" s="1"/>
  <c r="F205" i="10"/>
  <c r="AC205" i="10"/>
  <c r="AY205" i="10"/>
  <c r="AW205" i="10"/>
  <c r="EK705" i="10"/>
  <c r="DV705" i="10"/>
  <c r="EM705" i="10"/>
  <c r="DX705" i="10"/>
  <c r="EO705" i="10"/>
  <c r="EN705" i="10"/>
  <c r="EQ705" i="10"/>
  <c r="DS705" i="10"/>
  <c r="DR705" i="10"/>
  <c r="DT705" i="10"/>
  <c r="EL705" i="10"/>
  <c r="EP705" i="10"/>
  <c r="DU705" i="10"/>
  <c r="DW705" i="10"/>
  <c r="AX164" i="10"/>
  <c r="BG164" i="10"/>
  <c r="AC164" i="10"/>
  <c r="BA164" i="10"/>
  <c r="AV164" i="10"/>
  <c r="BB164" i="10"/>
  <c r="BE164" i="10"/>
  <c r="F164" i="10"/>
  <c r="AB164" i="10"/>
  <c r="BF164" i="10"/>
  <c r="AW164" i="10"/>
  <c r="AY164" i="10"/>
  <c r="BC164" i="10"/>
  <c r="W164" i="10"/>
  <c r="AD164" i="10" s="1"/>
  <c r="AZ164" i="10"/>
  <c r="BD164" i="10"/>
  <c r="AO460" i="1"/>
  <c r="AE460" i="1"/>
  <c r="BC196" i="1"/>
  <c r="BF196" i="1"/>
  <c r="AZ196" i="1"/>
  <c r="AW196" i="1"/>
  <c r="AY196" i="1"/>
  <c r="BE196" i="1"/>
  <c r="AV196" i="1"/>
  <c r="BG196" i="1"/>
  <c r="AC196" i="1"/>
  <c r="AB196" i="1"/>
  <c r="BA196" i="1"/>
  <c r="AR196" i="1" s="1"/>
  <c r="BD196" i="1"/>
  <c r="AX196" i="1"/>
  <c r="AQ196" i="1" s="1"/>
  <c r="BB196" i="1"/>
  <c r="W196" i="1"/>
  <c r="AH196" i="1" s="1"/>
  <c r="F196" i="1"/>
  <c r="BD192" i="1"/>
  <c r="AB192" i="1"/>
  <c r="BB192" i="1"/>
  <c r="AZ192" i="1"/>
  <c r="AX192" i="1"/>
  <c r="BF192" i="1"/>
  <c r="AV192" i="1"/>
  <c r="F192" i="1"/>
  <c r="F202" i="10"/>
  <c r="W202" i="10"/>
  <c r="BB202" i="10"/>
  <c r="AC202" i="10"/>
  <c r="BE202" i="10"/>
  <c r="AV202" i="10"/>
  <c r="BF202" i="10"/>
  <c r="BC202" i="10"/>
  <c r="BD202" i="10"/>
  <c r="AB202" i="10"/>
  <c r="AX202" i="10"/>
  <c r="BA202" i="10"/>
  <c r="AW202" i="10"/>
  <c r="AY202" i="10"/>
  <c r="AZ202" i="10"/>
  <c r="BG202" i="10"/>
  <c r="F195" i="10"/>
  <c r="AC195" i="10"/>
  <c r="BA195" i="10"/>
  <c r="W195" i="10"/>
  <c r="AF195" i="10" s="1"/>
  <c r="BE195" i="10"/>
  <c r="AY195" i="10"/>
  <c r="AW195" i="10"/>
  <c r="AX195" i="10"/>
  <c r="BC195" i="10"/>
  <c r="BG195" i="10"/>
  <c r="F228" i="10"/>
  <c r="AB228" i="10"/>
  <c r="AW228" i="10"/>
  <c r="AX228" i="10"/>
  <c r="BB228" i="10"/>
  <c r="BF228" i="10"/>
  <c r="AZ228" i="10"/>
  <c r="BG228" i="10"/>
  <c r="BA228" i="10"/>
  <c r="BC228" i="10"/>
  <c r="W228" i="10"/>
  <c r="AO228" i="10" s="1"/>
  <c r="AC228" i="10"/>
  <c r="BD228" i="10"/>
  <c r="AY228" i="10"/>
  <c r="BE228" i="10"/>
  <c r="AV228" i="10"/>
  <c r="AW218" i="10"/>
  <c r="BB218" i="10"/>
  <c r="AV218" i="10"/>
  <c r="BE218" i="10"/>
  <c r="AX218" i="10"/>
  <c r="AB218" i="10"/>
  <c r="AY218" i="10"/>
  <c r="BF218" i="10"/>
  <c r="AZ218" i="10"/>
  <c r="BG218" i="10"/>
  <c r="BC218" i="10"/>
  <c r="F218" i="10"/>
  <c r="BA218" i="10"/>
  <c r="W218" i="10"/>
  <c r="AC218" i="10"/>
  <c r="BD218" i="10"/>
  <c r="AF519" i="1"/>
  <c r="AT956" i="10"/>
  <c r="AR894" i="10"/>
  <c r="AB221" i="1"/>
  <c r="E216" i="10"/>
  <c r="W216" i="10" s="1"/>
  <c r="AW898" i="1"/>
  <c r="BA898" i="1"/>
  <c r="BE898" i="1"/>
  <c r="BC898" i="1"/>
  <c r="AS898" i="1" s="1"/>
  <c r="AC898" i="1"/>
  <c r="AA898" i="1" s="1"/>
  <c r="R898" i="1" s="1"/>
  <c r="AE539" i="1"/>
  <c r="AG539" i="1"/>
  <c r="AI539" i="1"/>
  <c r="AK539" i="1"/>
  <c r="AL539" i="1"/>
  <c r="AM539" i="1"/>
  <c r="AH539" i="1"/>
  <c r="AO539" i="1"/>
  <c r="AD539" i="1"/>
  <c r="Y539" i="1"/>
  <c r="J539" i="1" s="1"/>
  <c r="AO631" i="1"/>
  <c r="AL631" i="1"/>
  <c r="AH631" i="1"/>
  <c r="Y631" i="1"/>
  <c r="J631" i="1" s="1"/>
  <c r="AD631" i="1"/>
  <c r="AE631" i="1"/>
  <c r="AG631" i="1"/>
  <c r="AI631" i="1"/>
  <c r="AK631" i="1"/>
  <c r="AM631" i="1"/>
  <c r="BC970" i="1"/>
  <c r="AS970" i="1" s="1"/>
  <c r="AC970" i="1"/>
  <c r="AA970" i="1" s="1"/>
  <c r="R970" i="1" s="1"/>
  <c r="AW970" i="1"/>
  <c r="BE970" i="1"/>
  <c r="AT970" i="1" s="1"/>
  <c r="BA970" i="1"/>
  <c r="BE472" i="1"/>
  <c r="BC472" i="1"/>
  <c r="AS472" i="1" s="1"/>
  <c r="AC472" i="1"/>
  <c r="AA472" i="1" s="1"/>
  <c r="R472" i="1" s="1"/>
  <c r="AW472" i="1"/>
  <c r="BA472" i="1"/>
  <c r="Z592" i="1"/>
  <c r="N592" i="1" s="1"/>
  <c r="AM592" i="1"/>
  <c r="AD592" i="1"/>
  <c r="AI592" i="1"/>
  <c r="AF592" i="1"/>
  <c r="AH592" i="1"/>
  <c r="AJ592" i="1"/>
  <c r="AL592" i="1"/>
  <c r="AN592" i="1"/>
  <c r="AC901" i="1"/>
  <c r="AA901" i="1" s="1"/>
  <c r="R901" i="1" s="1"/>
  <c r="AY901" i="1"/>
  <c r="BC901" i="1"/>
  <c r="AS901" i="1" s="1"/>
  <c r="BG901" i="1"/>
  <c r="BE901" i="1"/>
  <c r="AT901" i="1" s="1"/>
  <c r="F196" i="10"/>
  <c r="BB196" i="10"/>
  <c r="BF196" i="10"/>
  <c r="AB196" i="10"/>
  <c r="AZ196" i="10"/>
  <c r="AX196" i="10"/>
  <c r="F214" i="1"/>
  <c r="BD214" i="1"/>
  <c r="AZ214" i="1"/>
  <c r="AV214" i="1"/>
  <c r="AN349" i="10"/>
  <c r="AO349" i="10"/>
  <c r="Z349" i="10"/>
  <c r="N349" i="10" s="1"/>
  <c r="DB349" i="10" s="1"/>
  <c r="Y349" i="10"/>
  <c r="J349" i="10" s="1"/>
  <c r="AD349" i="10"/>
  <c r="AE349" i="10"/>
  <c r="AH349" i="10"/>
  <c r="AG349" i="10"/>
  <c r="AL349" i="10"/>
  <c r="AK349" i="10"/>
  <c r="AM349" i="10"/>
  <c r="AI349" i="10"/>
  <c r="DW736" i="10"/>
  <c r="EL736" i="10"/>
  <c r="EM736" i="10"/>
  <c r="EN736" i="10"/>
  <c r="EQ736" i="10"/>
  <c r="EP736" i="10"/>
  <c r="DR736" i="10"/>
  <c r="DS736" i="10"/>
  <c r="DX736" i="10"/>
  <c r="DU736" i="10"/>
  <c r="EK736" i="10"/>
  <c r="EO736" i="10"/>
  <c r="DT736" i="10"/>
  <c r="DV736" i="10"/>
  <c r="EE464" i="10"/>
  <c r="EI464" i="10"/>
  <c r="EF464" i="10"/>
  <c r="DL464" i="10"/>
  <c r="EH464" i="10"/>
  <c r="DN464" i="10"/>
  <c r="EJ464" i="10"/>
  <c r="DP464" i="10"/>
  <c r="DQ464" i="10"/>
  <c r="EG464" i="10"/>
  <c r="DM464" i="10"/>
  <c r="DO464" i="10"/>
  <c r="DS668" i="10"/>
  <c r="DX668" i="10"/>
  <c r="DU668" i="10"/>
  <c r="DW668" i="10"/>
  <c r="EL668" i="10"/>
  <c r="EM668" i="10"/>
  <c r="EK668" i="10"/>
  <c r="DT668" i="10"/>
  <c r="EO668" i="10"/>
  <c r="DV668" i="10"/>
  <c r="DR668" i="10"/>
  <c r="EN668" i="10"/>
  <c r="EP668" i="10"/>
  <c r="EQ668" i="10"/>
  <c r="DM882" i="10"/>
  <c r="DO882" i="10"/>
  <c r="EE882" i="10"/>
  <c r="DQ882" i="10"/>
  <c r="EF882" i="10"/>
  <c r="DL882" i="10"/>
  <c r="EG882" i="10"/>
  <c r="EI882" i="10"/>
  <c r="EH882" i="10"/>
  <c r="EJ882" i="10"/>
  <c r="DN882" i="10"/>
  <c r="DP882" i="10"/>
  <c r="DM432" i="10"/>
  <c r="DO432" i="10"/>
  <c r="DQ432" i="10"/>
  <c r="EG432" i="10"/>
  <c r="EH432" i="10"/>
  <c r="DN432" i="10"/>
  <c r="EJ432" i="10"/>
  <c r="DP432" i="10"/>
  <c r="EI432" i="10"/>
  <c r="DL432" i="10"/>
  <c r="EE432" i="10"/>
  <c r="EF432" i="10"/>
  <c r="AT472" i="1"/>
  <c r="AR472" i="1"/>
  <c r="AT914" i="1"/>
  <c r="AA909" i="1"/>
  <c r="R909" i="1" s="1"/>
  <c r="AS917" i="1"/>
  <c r="Z964" i="10"/>
  <c r="N964" i="10" s="1"/>
  <c r="DB964" i="10" s="1"/>
  <c r="AH914" i="10"/>
  <c r="AS880" i="10"/>
  <c r="AR882" i="10"/>
  <c r="AA892" i="10"/>
  <c r="R892" i="10" s="1"/>
  <c r="DD892" i="10" s="1"/>
  <c r="AQ894" i="10"/>
  <c r="AQ922" i="10"/>
  <c r="AA928" i="10"/>
  <c r="R928" i="10" s="1"/>
  <c r="DD928" i="10" s="1"/>
  <c r="AZ184" i="1"/>
  <c r="T118" i="2"/>
  <c r="E119" i="1" s="1"/>
  <c r="BG119" i="1" s="1"/>
  <c r="W176" i="1"/>
  <c r="AZ248" i="1"/>
  <c r="E201" i="1"/>
  <c r="BE201" i="1" s="1"/>
  <c r="E233" i="10"/>
  <c r="BC233" i="10" s="1"/>
  <c r="AW381" i="1"/>
  <c r="BA381" i="1"/>
  <c r="AR381" i="1" s="1"/>
  <c r="BE381" i="1"/>
  <c r="W381" i="1"/>
  <c r="AC381" i="1"/>
  <c r="AA381" i="1" s="1"/>
  <c r="R381" i="1" s="1"/>
  <c r="BC381" i="1"/>
  <c r="AS381" i="1" s="1"/>
  <c r="BA906" i="1"/>
  <c r="BE906" i="1"/>
  <c r="AT906" i="1" s="1"/>
  <c r="BC906" i="1"/>
  <c r="AS906" i="1" s="1"/>
  <c r="AW906" i="1"/>
  <c r="AC906" i="1"/>
  <c r="AA906" i="1" s="1"/>
  <c r="R906" i="1" s="1"/>
  <c r="BE640" i="1"/>
  <c r="AT640" i="1" s="1"/>
  <c r="BA640" i="1"/>
  <c r="AR640" i="1" s="1"/>
  <c r="AW640" i="1"/>
  <c r="AP640" i="1" s="1"/>
  <c r="AC640" i="1"/>
  <c r="AA640" i="1" s="1"/>
  <c r="R640" i="1" s="1"/>
  <c r="Z541" i="1"/>
  <c r="N541" i="1" s="1"/>
  <c r="Y541" i="1"/>
  <c r="J541" i="1" s="1"/>
  <c r="AE541" i="1"/>
  <c r="AG541" i="1"/>
  <c r="AI541" i="1"/>
  <c r="AK541" i="1"/>
  <c r="AM541" i="1"/>
  <c r="AO541" i="1"/>
  <c r="AI637" i="1"/>
  <c r="AK637" i="1"/>
  <c r="AM637" i="1"/>
  <c r="AO637" i="1"/>
  <c r="Y637" i="1"/>
  <c r="J637" i="1" s="1"/>
  <c r="AE637" i="1"/>
  <c r="AG637" i="1"/>
  <c r="AC978" i="1"/>
  <c r="AA978" i="1" s="1"/>
  <c r="R978" i="1" s="1"/>
  <c r="BA978" i="1"/>
  <c r="BE978" i="1"/>
  <c r="AT978" i="1" s="1"/>
  <c r="AW978" i="1"/>
  <c r="AP978" i="1" s="1"/>
  <c r="BC978" i="1"/>
  <c r="AS978" i="1" s="1"/>
  <c r="W491" i="1"/>
  <c r="BG491" i="1"/>
  <c r="BE491" i="1"/>
  <c r="AT491" i="1" s="1"/>
  <c r="AC491" i="1"/>
  <c r="AY491" i="1"/>
  <c r="AQ491" i="1" s="1"/>
  <c r="BC491" i="1"/>
  <c r="AF588" i="1"/>
  <c r="AH588" i="1"/>
  <c r="AJ588" i="1"/>
  <c r="AL588" i="1"/>
  <c r="AN588" i="1"/>
  <c r="AM588" i="1"/>
  <c r="Z588" i="1"/>
  <c r="N588" i="1" s="1"/>
  <c r="AI588" i="1"/>
  <c r="AD588" i="1"/>
  <c r="AO596" i="1"/>
  <c r="AJ596" i="1"/>
  <c r="AL596" i="1"/>
  <c r="AN596" i="1"/>
  <c r="Z596" i="1"/>
  <c r="N596" i="1" s="1"/>
  <c r="AM596" i="1"/>
  <c r="AI596" i="1"/>
  <c r="AD596" i="1"/>
  <c r="AF596" i="1"/>
  <c r="AH596" i="1"/>
  <c r="AY909" i="1"/>
  <c r="BC909" i="1"/>
  <c r="AC909" i="1"/>
  <c r="BE909" i="1"/>
  <c r="AT909" i="1" s="1"/>
  <c r="BG909" i="1"/>
  <c r="AI378" i="1"/>
  <c r="AK378" i="1"/>
  <c r="AM378" i="1"/>
  <c r="AO378" i="1"/>
  <c r="Y378" i="1"/>
  <c r="J378" i="1" s="1"/>
  <c r="AE378" i="1"/>
  <c r="AG378" i="1"/>
  <c r="BA491" i="1"/>
  <c r="AR491" i="1" s="1"/>
  <c r="AI419" i="10"/>
  <c r="AK419" i="10"/>
  <c r="AM419" i="10"/>
  <c r="AO419" i="10"/>
  <c r="AL419" i="10"/>
  <c r="AH419" i="10"/>
  <c r="AD419" i="10"/>
  <c r="AE419" i="10"/>
  <c r="AG419" i="10"/>
  <c r="Y419" i="10"/>
  <c r="J419" i="10" s="1"/>
  <c r="CZ419" i="10" s="1"/>
  <c r="AL355" i="10"/>
  <c r="AG355" i="10"/>
  <c r="AI355" i="10"/>
  <c r="AK355" i="10"/>
  <c r="AM355" i="10"/>
  <c r="AO355" i="10"/>
  <c r="Y355" i="10"/>
  <c r="J355" i="10" s="1"/>
  <c r="CZ355" i="10" s="1"/>
  <c r="AE355" i="10"/>
  <c r="EK716" i="10"/>
  <c r="DT716" i="10"/>
  <c r="EO716" i="10"/>
  <c r="DV716" i="10"/>
  <c r="DS716" i="10"/>
  <c r="DX716" i="10"/>
  <c r="DU716" i="10"/>
  <c r="EN716" i="10"/>
  <c r="EQ716" i="10"/>
  <c r="EP716" i="10"/>
  <c r="DR716" i="10"/>
  <c r="EL716" i="10"/>
  <c r="DW716" i="10"/>
  <c r="EM716" i="10"/>
  <c r="EH790" i="10"/>
  <c r="DN790" i="10"/>
  <c r="EJ790" i="10"/>
  <c r="DP790" i="10"/>
  <c r="EG790" i="10"/>
  <c r="EI790" i="10"/>
  <c r="EE790" i="10"/>
  <c r="DQ790" i="10"/>
  <c r="EF790" i="10"/>
  <c r="DL790" i="10"/>
  <c r="DM790" i="10"/>
  <c r="DO790" i="10"/>
  <c r="AP472" i="1"/>
  <c r="AK317" i="1"/>
  <c r="AP906" i="1"/>
  <c r="AP954" i="1"/>
  <c r="AP994" i="1"/>
  <c r="AH601" i="1"/>
  <c r="AU909" i="1"/>
  <c r="AR898" i="1"/>
  <c r="AT718" i="1"/>
  <c r="Z952" i="10"/>
  <c r="N952" i="10" s="1"/>
  <c r="DB952" i="10" s="1"/>
  <c r="AJ960" i="10"/>
  <c r="AZ221" i="1"/>
  <c r="BD248" i="1"/>
  <c r="E127" i="10"/>
  <c r="BC583" i="1"/>
  <c r="BG583" i="1"/>
  <c r="BE583" i="1"/>
  <c r="AT583" i="1" s="1"/>
  <c r="AC583" i="1"/>
  <c r="AA583" i="1" s="1"/>
  <c r="R583" i="1" s="1"/>
  <c r="AY583" i="1"/>
  <c r="AQ583" i="1" s="1"/>
  <c r="AW914" i="1"/>
  <c r="BC914" i="1"/>
  <c r="AS914" i="1" s="1"/>
  <c r="AC914" i="1"/>
  <c r="AA914" i="1" s="1"/>
  <c r="R914" i="1" s="1"/>
  <c r="BE914" i="1"/>
  <c r="BA914" i="1"/>
  <c r="BG715" i="1"/>
  <c r="AU715" i="1" s="1"/>
  <c r="AC715" i="1"/>
  <c r="AY715" i="1"/>
  <c r="AQ715" i="1" s="1"/>
  <c r="BA715" i="1"/>
  <c r="AR715" i="1" s="1"/>
  <c r="BC715" i="1"/>
  <c r="AS715" i="1" s="1"/>
  <c r="AG545" i="1"/>
  <c r="AI545" i="1"/>
  <c r="AK545" i="1"/>
  <c r="AM545" i="1"/>
  <c r="AO545" i="1"/>
  <c r="Y545" i="1"/>
  <c r="J545" i="1" s="1"/>
  <c r="AE545" i="1"/>
  <c r="AW986" i="1"/>
  <c r="AC986" i="1"/>
  <c r="AA986" i="1" s="1"/>
  <c r="R986" i="1" s="1"/>
  <c r="BE986" i="1"/>
  <c r="AT986" i="1" s="1"/>
  <c r="BC986" i="1"/>
  <c r="AS986" i="1" s="1"/>
  <c r="BA986" i="1"/>
  <c r="W497" i="1"/>
  <c r="BG497" i="1"/>
  <c r="BA497" i="1"/>
  <c r="AR497" i="1" s="1"/>
  <c r="AC497" i="1"/>
  <c r="AY497" i="1"/>
  <c r="AQ497" i="1" s="1"/>
  <c r="BC497" i="1"/>
  <c r="AS497" i="1" s="1"/>
  <c r="AG620" i="1"/>
  <c r="Z620" i="1"/>
  <c r="N620" i="1" s="1"/>
  <c r="AM620" i="1"/>
  <c r="AD620" i="1"/>
  <c r="AI620" i="1"/>
  <c r="AF620" i="1"/>
  <c r="AH620" i="1"/>
  <c r="AJ620" i="1"/>
  <c r="AL620" i="1"/>
  <c r="AN620" i="1"/>
  <c r="BG917" i="1"/>
  <c r="AC917" i="1"/>
  <c r="BE917" i="1"/>
  <c r="AT917" i="1" s="1"/>
  <c r="BC917" i="1"/>
  <c r="AY917" i="1"/>
  <c r="AQ917" i="1" s="1"/>
  <c r="AE421" i="10"/>
  <c r="AG421" i="10"/>
  <c r="AI421" i="10"/>
  <c r="AK421" i="10"/>
  <c r="AM421" i="10"/>
  <c r="AO421" i="10"/>
  <c r="Y421" i="10"/>
  <c r="J421" i="10" s="1"/>
  <c r="CZ421" i="10" s="1"/>
  <c r="AD843" i="10"/>
  <c r="AG843" i="10"/>
  <c r="AI843" i="10"/>
  <c r="AK843" i="10"/>
  <c r="AM843" i="10"/>
  <c r="AO843" i="10"/>
  <c r="AL843" i="10"/>
  <c r="Y843" i="10"/>
  <c r="J843" i="10" s="1"/>
  <c r="CZ843" i="10" s="1"/>
  <c r="AH843" i="10"/>
  <c r="AE843" i="10"/>
  <c r="Y937" i="10"/>
  <c r="J937" i="10" s="1"/>
  <c r="CZ937" i="10" s="1"/>
  <c r="AE937" i="10"/>
  <c r="AG937" i="10"/>
  <c r="AI937" i="10"/>
  <c r="AM937" i="10"/>
  <c r="AO937" i="10"/>
  <c r="AK937" i="10"/>
  <c r="AI363" i="10"/>
  <c r="AK363" i="10"/>
  <c r="AM363" i="10"/>
  <c r="AO363" i="10"/>
  <c r="AL363" i="10"/>
  <c r="AD363" i="10"/>
  <c r="AE363" i="10"/>
  <c r="AG363" i="10"/>
  <c r="Y363" i="10"/>
  <c r="J363" i="10" s="1"/>
  <c r="AH363" i="10"/>
  <c r="EK684" i="10"/>
  <c r="DT684" i="10"/>
  <c r="EO684" i="10"/>
  <c r="DV684" i="10"/>
  <c r="DS684" i="10"/>
  <c r="DX684" i="10"/>
  <c r="DU684" i="10"/>
  <c r="EN684" i="10"/>
  <c r="EQ684" i="10"/>
  <c r="EP684" i="10"/>
  <c r="DR684" i="10"/>
  <c r="EL684" i="10"/>
  <c r="DW684" i="10"/>
  <c r="EM684" i="10"/>
  <c r="AR970" i="1"/>
  <c r="AR994" i="1"/>
  <c r="Z914" i="10"/>
  <c r="N914" i="10" s="1"/>
  <c r="DB914" i="10" s="1"/>
  <c r="AQ898" i="10"/>
  <c r="AL914" i="10"/>
  <c r="T238" i="2"/>
  <c r="E239" i="10" s="1"/>
  <c r="T130" i="2"/>
  <c r="E131" i="1" s="1"/>
  <c r="AZ240" i="10"/>
  <c r="AB240" i="10"/>
  <c r="AA240" i="10" s="1"/>
  <c r="R240" i="10" s="1"/>
  <c r="AX240" i="10"/>
  <c r="BB240" i="10"/>
  <c r="BF240" i="10"/>
  <c r="AV248" i="1"/>
  <c r="E224" i="10"/>
  <c r="AY224" i="10" s="1"/>
  <c r="AB180" i="10"/>
  <c r="AA180" i="10" s="1"/>
  <c r="R180" i="10" s="1"/>
  <c r="BG752" i="1"/>
  <c r="AU752" i="1" s="1"/>
  <c r="AW752" i="1"/>
  <c r="AP752" i="1" s="1"/>
  <c r="AY752" i="1"/>
  <c r="AQ752" i="1" s="1"/>
  <c r="W752" i="1"/>
  <c r="BA752" i="1"/>
  <c r="AR752" i="1" s="1"/>
  <c r="BE752" i="1"/>
  <c r="AT752" i="1" s="1"/>
  <c r="AC646" i="1"/>
  <c r="AA646" i="1" s="1"/>
  <c r="R646" i="1" s="1"/>
  <c r="AY646" i="1"/>
  <c r="AQ646" i="1" s="1"/>
  <c r="BC646" i="1"/>
  <c r="AS646" i="1" s="1"/>
  <c r="BG646" i="1"/>
  <c r="AU646" i="1" s="1"/>
  <c r="W646" i="1"/>
  <c r="BE646" i="1"/>
  <c r="AT646" i="1" s="1"/>
  <c r="BA646" i="1"/>
  <c r="AR646" i="1" s="1"/>
  <c r="AW646" i="1"/>
  <c r="AP646" i="1" s="1"/>
  <c r="W922" i="1"/>
  <c r="AW922" i="1"/>
  <c r="AP922" i="1" s="1"/>
  <c r="AC922" i="1"/>
  <c r="AA922" i="1" s="1"/>
  <c r="R922" i="1" s="1"/>
  <c r="BA922" i="1"/>
  <c r="BE922" i="1"/>
  <c r="AT922" i="1" s="1"/>
  <c r="BC922" i="1"/>
  <c r="AS922" i="1" s="1"/>
  <c r="E202" i="1"/>
  <c r="AJ547" i="1"/>
  <c r="AG547" i="1"/>
  <c r="AL547" i="1"/>
  <c r="AI547" i="1"/>
  <c r="AH547" i="1"/>
  <c r="AK547" i="1"/>
  <c r="AD547" i="1"/>
  <c r="AM547" i="1"/>
  <c r="AO547" i="1"/>
  <c r="Y547" i="1"/>
  <c r="J547" i="1" s="1"/>
  <c r="AE547" i="1"/>
  <c r="W994" i="1"/>
  <c r="BA994" i="1"/>
  <c r="BC994" i="1"/>
  <c r="AS994" i="1" s="1"/>
  <c r="BE994" i="1"/>
  <c r="AT994" i="1" s="1"/>
  <c r="AW994" i="1"/>
  <c r="AC994" i="1"/>
  <c r="AA994" i="1" s="1"/>
  <c r="R994" i="1" s="1"/>
  <c r="BC686" i="1"/>
  <c r="AS686" i="1" s="1"/>
  <c r="BG686" i="1"/>
  <c r="AU686" i="1" s="1"/>
  <c r="W686" i="1"/>
  <c r="AC686" i="1"/>
  <c r="AA686" i="1" s="1"/>
  <c r="R686" i="1" s="1"/>
  <c r="AY686" i="1"/>
  <c r="AQ686" i="1" s="1"/>
  <c r="AW686" i="1"/>
  <c r="BE686" i="1"/>
  <c r="AT686" i="1" s="1"/>
  <c r="BA686" i="1"/>
  <c r="AR686" i="1" s="1"/>
  <c r="AJ624" i="1"/>
  <c r="AI624" i="1"/>
  <c r="AL624" i="1"/>
  <c r="AN624" i="1"/>
  <c r="Z624" i="1"/>
  <c r="N624" i="1" s="1"/>
  <c r="AD624" i="1"/>
  <c r="AF624" i="1"/>
  <c r="AH624" i="1"/>
  <c r="AM624" i="1"/>
  <c r="AC925" i="1"/>
  <c r="AY925" i="1"/>
  <c r="AQ925" i="1" s="1"/>
  <c r="BE925" i="1"/>
  <c r="AT925" i="1" s="1"/>
  <c r="BG925" i="1"/>
  <c r="AU925" i="1" s="1"/>
  <c r="BC925" i="1"/>
  <c r="AS925" i="1" s="1"/>
  <c r="AH505" i="10"/>
  <c r="AI505" i="10"/>
  <c r="AK505" i="10"/>
  <c r="AM505" i="10"/>
  <c r="AO505" i="10"/>
  <c r="Y505" i="10"/>
  <c r="J505" i="10" s="1"/>
  <c r="CZ505" i="10" s="1"/>
  <c r="AE505" i="10"/>
  <c r="AG505" i="10"/>
  <c r="AI371" i="10"/>
  <c r="AK371" i="10"/>
  <c r="AM371" i="10"/>
  <c r="AL371" i="10"/>
  <c r="AO371" i="10"/>
  <c r="AH371" i="10"/>
  <c r="AE371" i="10"/>
  <c r="AG371" i="10"/>
  <c r="AD371" i="10"/>
  <c r="Y371" i="10"/>
  <c r="J371" i="10" s="1"/>
  <c r="EO360" i="10"/>
  <c r="DV360" i="10"/>
  <c r="EP360" i="10"/>
  <c r="DS360" i="10"/>
  <c r="DX360" i="10"/>
  <c r="DU360" i="10"/>
  <c r="DR360" i="10"/>
  <c r="EK360" i="10"/>
  <c r="DW360" i="10"/>
  <c r="EL360" i="10"/>
  <c r="EM360" i="10"/>
  <c r="EN360" i="10"/>
  <c r="EQ360" i="10"/>
  <c r="DT360" i="10"/>
  <c r="AR906" i="1"/>
  <c r="AA925" i="1"/>
  <c r="R925" i="1" s="1"/>
  <c r="AS491" i="1"/>
  <c r="AU497" i="1"/>
  <c r="AU583" i="1"/>
  <c r="AP898" i="1"/>
  <c r="AP946" i="1"/>
  <c r="AP970" i="1"/>
  <c r="AL601" i="1"/>
  <c r="AE632" i="1"/>
  <c r="AU901" i="1"/>
  <c r="AU917" i="1"/>
  <c r="AR914" i="1"/>
  <c r="AR978" i="1"/>
  <c r="AT719" i="10"/>
  <c r="AP647" i="10"/>
  <c r="AT655" i="10"/>
  <c r="AA900" i="10"/>
  <c r="R900" i="10" s="1"/>
  <c r="DD900" i="10" s="1"/>
  <c r="AB157" i="1"/>
  <c r="AA157" i="1" s="1"/>
  <c r="R157" i="1" s="1"/>
  <c r="AZ240" i="1"/>
  <c r="T262" i="2"/>
  <c r="E263" i="1" s="1"/>
  <c r="AZ207" i="10"/>
  <c r="BD221" i="1"/>
  <c r="E190" i="1"/>
  <c r="AB268" i="10"/>
  <c r="BA718" i="1"/>
  <c r="AR718" i="1" s="1"/>
  <c r="BE718" i="1"/>
  <c r="AW718" i="1"/>
  <c r="AP718" i="1" s="1"/>
  <c r="BC718" i="1"/>
  <c r="AS718" i="1" s="1"/>
  <c r="AC718" i="1"/>
  <c r="AA718" i="1" s="1"/>
  <c r="R718" i="1" s="1"/>
  <c r="W930" i="1"/>
  <c r="BE930" i="1"/>
  <c r="AT930" i="1" s="1"/>
  <c r="BC930" i="1"/>
  <c r="AS930" i="1" s="1"/>
  <c r="BA930" i="1"/>
  <c r="AR930" i="1" s="1"/>
  <c r="AC930" i="1"/>
  <c r="AA930" i="1" s="1"/>
  <c r="R930" i="1" s="1"/>
  <c r="AW930" i="1"/>
  <c r="AP930" i="1" s="1"/>
  <c r="AO830" i="1"/>
  <c r="AL830" i="1"/>
  <c r="AN830" i="1"/>
  <c r="Z830" i="1"/>
  <c r="N830" i="1" s="1"/>
  <c r="AD830" i="1"/>
  <c r="AH830" i="1"/>
  <c r="AI830" i="1"/>
  <c r="AJ830" i="1"/>
  <c r="AF830" i="1"/>
  <c r="AM830" i="1"/>
  <c r="BG296" i="1"/>
  <c r="BC296" i="1"/>
  <c r="AS296" i="1" s="1"/>
  <c r="AY296" i="1"/>
  <c r="AQ296" i="1" s="1"/>
  <c r="AW389" i="1"/>
  <c r="AP389" i="1" s="1"/>
  <c r="AY389" i="1"/>
  <c r="AQ389" i="1" s="1"/>
  <c r="W389" i="1"/>
  <c r="BA389" i="1"/>
  <c r="AR389" i="1" s="1"/>
  <c r="BE389" i="1"/>
  <c r="BG389" i="1"/>
  <c r="AU389" i="1" s="1"/>
  <c r="AY933" i="1"/>
  <c r="AQ933" i="1" s="1"/>
  <c r="BC933" i="1"/>
  <c r="AS933" i="1" s="1"/>
  <c r="BE933" i="1"/>
  <c r="AT933" i="1" s="1"/>
  <c r="BG933" i="1"/>
  <c r="AC933" i="1"/>
  <c r="Y947" i="1"/>
  <c r="J947" i="1" s="1"/>
  <c r="AE947" i="1"/>
  <c r="AG947" i="1"/>
  <c r="AI947" i="1"/>
  <c r="AK947" i="1"/>
  <c r="AO947" i="1"/>
  <c r="AM947" i="1"/>
  <c r="AF507" i="10"/>
  <c r="AG507" i="10"/>
  <c r="AH507" i="10"/>
  <c r="AI507" i="10"/>
  <c r="AL507" i="10"/>
  <c r="AJ507" i="10"/>
  <c r="AK507" i="10"/>
  <c r="AM507" i="10"/>
  <c r="AO507" i="10"/>
  <c r="Z507" i="10"/>
  <c r="N507" i="10" s="1"/>
  <c r="DB507" i="10" s="1"/>
  <c r="Y507" i="10"/>
  <c r="J507" i="10" s="1"/>
  <c r="CZ507" i="10" s="1"/>
  <c r="AE507" i="10"/>
  <c r="AD507" i="10"/>
  <c r="AK379" i="10"/>
  <c r="AM379" i="10"/>
  <c r="AL379" i="10"/>
  <c r="AO379" i="10"/>
  <c r="AH379" i="10"/>
  <c r="AD379" i="10"/>
  <c r="Y379" i="10"/>
  <c r="J379" i="10" s="1"/>
  <c r="CZ379" i="10" s="1"/>
  <c r="AG379" i="10"/>
  <c r="AI379" i="10"/>
  <c r="AE379" i="10"/>
  <c r="EH754" i="10"/>
  <c r="DN754" i="10"/>
  <c r="EJ754" i="10"/>
  <c r="DP754" i="10"/>
  <c r="EG754" i="10"/>
  <c r="EI754" i="10"/>
  <c r="EE754" i="10"/>
  <c r="DQ754" i="10"/>
  <c r="EF754" i="10"/>
  <c r="DL754" i="10"/>
  <c r="DO754" i="10"/>
  <c r="DM754" i="10"/>
  <c r="AF995" i="10"/>
  <c r="AH995" i="10"/>
  <c r="AD995" i="10"/>
  <c r="Y995" i="10"/>
  <c r="J995" i="10" s="1"/>
  <c r="CZ995" i="10" s="1"/>
  <c r="AE995" i="10"/>
  <c r="AG995" i="10"/>
  <c r="AI995" i="10"/>
  <c r="AK995" i="10"/>
  <c r="AM995" i="10"/>
  <c r="AL995" i="10"/>
  <c r="AO995" i="10"/>
  <c r="DM890" i="10"/>
  <c r="DO890" i="10"/>
  <c r="EE890" i="10"/>
  <c r="DQ890" i="10"/>
  <c r="EF890" i="10"/>
  <c r="DL890" i="10"/>
  <c r="EG890" i="10"/>
  <c r="EI890" i="10"/>
  <c r="EH890" i="10"/>
  <c r="EJ890" i="10"/>
  <c r="DN890" i="10"/>
  <c r="DP890" i="10"/>
  <c r="EH866" i="10"/>
  <c r="DN866" i="10"/>
  <c r="EJ866" i="10"/>
  <c r="DP866" i="10"/>
  <c r="EG866" i="10"/>
  <c r="EI866" i="10"/>
  <c r="EE866" i="10"/>
  <c r="DQ866" i="10"/>
  <c r="EF866" i="10"/>
  <c r="DL866" i="10"/>
  <c r="DO866" i="10"/>
  <c r="DM866" i="10"/>
  <c r="AA917" i="1"/>
  <c r="R917" i="1" s="1"/>
  <c r="AT381" i="1"/>
  <c r="AU491" i="1"/>
  <c r="AS583" i="1"/>
  <c r="AP986" i="1"/>
  <c r="AT938" i="1"/>
  <c r="AQ901" i="1"/>
  <c r="AU296" i="1"/>
  <c r="AB164" i="1"/>
  <c r="BC938" i="1"/>
  <c r="AS938" i="1" s="1"/>
  <c r="AC938" i="1"/>
  <c r="AA938" i="1" s="1"/>
  <c r="R938" i="1" s="1"/>
  <c r="AW938" i="1"/>
  <c r="BA938" i="1"/>
  <c r="AR938" i="1" s="1"/>
  <c r="BE938" i="1"/>
  <c r="AN842" i="1"/>
  <c r="Z842" i="1"/>
  <c r="N842" i="1" s="1"/>
  <c r="AM842" i="1"/>
  <c r="AI842" i="1"/>
  <c r="AD842" i="1"/>
  <c r="AF842" i="1"/>
  <c r="AJ842" i="1"/>
  <c r="AL842" i="1"/>
  <c r="AH842" i="1"/>
  <c r="BG328" i="1"/>
  <c r="AU328" i="1" s="1"/>
  <c r="AC328" i="1"/>
  <c r="AA328" i="1" s="1"/>
  <c r="R328" i="1" s="1"/>
  <c r="AW328" i="1"/>
  <c r="AP328" i="1" s="1"/>
  <c r="AY328" i="1"/>
  <c r="AQ328" i="1" s="1"/>
  <c r="BE328" i="1"/>
  <c r="AT328" i="1" s="1"/>
  <c r="BC328" i="1"/>
  <c r="AS328" i="1" s="1"/>
  <c r="BG404" i="1"/>
  <c r="AU404" i="1" s="1"/>
  <c r="AC404" i="1"/>
  <c r="AA404" i="1" s="1"/>
  <c r="R404" i="1" s="1"/>
  <c r="BA404" i="1"/>
  <c r="AR404" i="1" s="1"/>
  <c r="AY404" i="1"/>
  <c r="BC404" i="1"/>
  <c r="AS404" i="1" s="1"/>
  <c r="E228" i="1"/>
  <c r="AL411" i="1"/>
  <c r="AI411" i="1"/>
  <c r="AN411" i="1"/>
  <c r="Z411" i="1"/>
  <c r="N411" i="1" s="1"/>
  <c r="AD411" i="1"/>
  <c r="AF411" i="1"/>
  <c r="AH411" i="1"/>
  <c r="AM411" i="1"/>
  <c r="AJ411" i="1"/>
  <c r="BC885" i="1"/>
  <c r="AS885" i="1" s="1"/>
  <c r="BG885" i="1"/>
  <c r="AU885" i="1" s="1"/>
  <c r="BE885" i="1"/>
  <c r="AT885" i="1" s="1"/>
  <c r="AY885" i="1"/>
  <c r="AQ885" i="1" s="1"/>
  <c r="AC885" i="1"/>
  <c r="AA885" i="1" s="1"/>
  <c r="R885" i="1" s="1"/>
  <c r="AJ509" i="10"/>
  <c r="Y509" i="10"/>
  <c r="J509" i="10" s="1"/>
  <c r="CZ509" i="10" s="1"/>
  <c r="AE509" i="10"/>
  <c r="AG509" i="10"/>
  <c r="AI509" i="10"/>
  <c r="AK509" i="10"/>
  <c r="AM509" i="10"/>
  <c r="AO509" i="10"/>
  <c r="AD335" i="10"/>
  <c r="AE335" i="10"/>
  <c r="AG335" i="10"/>
  <c r="AI335" i="10"/>
  <c r="AK335" i="10"/>
  <c r="AM335" i="10"/>
  <c r="Y335" i="10"/>
  <c r="J335" i="10" s="1"/>
  <c r="AO335" i="10"/>
  <c r="AJ779" i="10"/>
  <c r="AG779" i="10"/>
  <c r="AI779" i="10"/>
  <c r="AK779" i="10"/>
  <c r="AM779" i="10"/>
  <c r="AO779" i="10"/>
  <c r="AL779" i="10"/>
  <c r="AH779" i="10"/>
  <c r="Y779" i="10"/>
  <c r="J779" i="10" s="1"/>
  <c r="CZ779" i="10" s="1"/>
  <c r="AD779" i="10"/>
  <c r="AE779" i="10"/>
  <c r="EH604" i="10"/>
  <c r="DN604" i="10"/>
  <c r="EJ604" i="10"/>
  <c r="DP604" i="10"/>
  <c r="DM604" i="10"/>
  <c r="DO604" i="10"/>
  <c r="EE604" i="10"/>
  <c r="EI604" i="10"/>
  <c r="EF604" i="10"/>
  <c r="DL604" i="10"/>
  <c r="DQ604" i="10"/>
  <c r="EG604" i="10"/>
  <c r="AA933" i="1"/>
  <c r="R933" i="1" s="1"/>
  <c r="AR922" i="1"/>
  <c r="AT389" i="1"/>
  <c r="AR878" i="10"/>
  <c r="AQ886" i="10"/>
  <c r="AS892" i="10"/>
  <c r="AR898" i="10"/>
  <c r="AU910" i="10"/>
  <c r="AR914" i="10"/>
  <c r="AL918" i="10"/>
  <c r="AR945" i="10"/>
  <c r="AZ157" i="1"/>
  <c r="T154" i="2"/>
  <c r="BD285" i="10"/>
  <c r="BF180" i="10"/>
  <c r="BB164" i="1"/>
  <c r="E194" i="10"/>
  <c r="BE194" i="10" s="1"/>
  <c r="E135" i="10"/>
  <c r="AC135" i="10" s="1"/>
  <c r="AO509" i="1"/>
  <c r="Y509" i="1"/>
  <c r="J509" i="1" s="1"/>
  <c r="AE509" i="1"/>
  <c r="AG509" i="1"/>
  <c r="AI509" i="1"/>
  <c r="AK509" i="1"/>
  <c r="AM509" i="1"/>
  <c r="AN595" i="1"/>
  <c r="AH595" i="1"/>
  <c r="AI595" i="1"/>
  <c r="AD595" i="1"/>
  <c r="AK595" i="1"/>
  <c r="AM595" i="1"/>
  <c r="AO595" i="1"/>
  <c r="Y595" i="1"/>
  <c r="J595" i="1" s="1"/>
  <c r="AE595" i="1"/>
  <c r="AG595" i="1"/>
  <c r="AL595" i="1"/>
  <c r="AG846" i="1"/>
  <c r="AH846" i="1"/>
  <c r="AJ846" i="1"/>
  <c r="AL846" i="1"/>
  <c r="AN846" i="1"/>
  <c r="Z846" i="1"/>
  <c r="N846" i="1" s="1"/>
  <c r="AD846" i="1"/>
  <c r="AM846" i="1"/>
  <c r="AF846" i="1"/>
  <c r="AI846" i="1"/>
  <c r="W345" i="1"/>
  <c r="AC345" i="1"/>
  <c r="AA345" i="1" s="1"/>
  <c r="R345" i="1" s="1"/>
  <c r="AW345" i="1"/>
  <c r="AP345" i="1" s="1"/>
  <c r="BC345" i="1"/>
  <c r="AS345" i="1" s="1"/>
  <c r="BA345" i="1"/>
  <c r="AR345" i="1" s="1"/>
  <c r="BE345" i="1"/>
  <c r="AT345" i="1" s="1"/>
  <c r="AY456" i="1"/>
  <c r="AQ456" i="1" s="1"/>
  <c r="BC456" i="1"/>
  <c r="AS456" i="1" s="1"/>
  <c r="BG456" i="1"/>
  <c r="AU456" i="1" s="1"/>
  <c r="BA456" i="1"/>
  <c r="AR456" i="1" s="1"/>
  <c r="AC456" i="1"/>
  <c r="AA456" i="1" s="1"/>
  <c r="R456" i="1" s="1"/>
  <c r="AL463" i="1"/>
  <c r="Y463" i="1"/>
  <c r="J463" i="1" s="1"/>
  <c r="AH463" i="1"/>
  <c r="AE463" i="1"/>
  <c r="AD463" i="1"/>
  <c r="AG463" i="1"/>
  <c r="AI463" i="1"/>
  <c r="AK463" i="1"/>
  <c r="AM463" i="1"/>
  <c r="AO463" i="1"/>
  <c r="Z419" i="1"/>
  <c r="N419" i="1" s="1"/>
  <c r="AM419" i="1"/>
  <c r="AD419" i="1"/>
  <c r="AI419" i="1"/>
  <c r="AF419" i="1"/>
  <c r="AH419" i="1"/>
  <c r="AJ419" i="1"/>
  <c r="AL419" i="1"/>
  <c r="AN419" i="1"/>
  <c r="AO891" i="1"/>
  <c r="Y891" i="1"/>
  <c r="J891" i="1" s="1"/>
  <c r="AE891" i="1"/>
  <c r="AG891" i="1"/>
  <c r="AK891" i="1"/>
  <c r="AM891" i="1"/>
  <c r="AI891" i="1"/>
  <c r="AG942" i="1"/>
  <c r="AH942" i="1"/>
  <c r="AJ942" i="1"/>
  <c r="AL942" i="1"/>
  <c r="AN942" i="1"/>
  <c r="Z942" i="1"/>
  <c r="N942" i="1" s="1"/>
  <c r="AD942" i="1"/>
  <c r="AM942" i="1"/>
  <c r="AF942" i="1"/>
  <c r="AI942" i="1"/>
  <c r="AN527" i="10"/>
  <c r="AE527" i="10"/>
  <c r="AH527" i="10"/>
  <c r="AG527" i="10"/>
  <c r="AL527" i="10"/>
  <c r="AJ527" i="10"/>
  <c r="AI527" i="10"/>
  <c r="AK527" i="10"/>
  <c r="AM527" i="10"/>
  <c r="AO527" i="10"/>
  <c r="Z527" i="10"/>
  <c r="N527" i="10" s="1"/>
  <c r="DB527" i="10" s="1"/>
  <c r="Y527" i="10"/>
  <c r="J527" i="10" s="1"/>
  <c r="CZ527" i="10" s="1"/>
  <c r="AD527" i="10"/>
  <c r="AF337" i="10"/>
  <c r="AE337" i="10"/>
  <c r="AH337" i="10"/>
  <c r="AG337" i="10"/>
  <c r="AL337" i="10"/>
  <c r="AI337" i="10"/>
  <c r="AK337" i="10"/>
  <c r="AM337" i="10"/>
  <c r="Z337" i="10"/>
  <c r="N337" i="10" s="1"/>
  <c r="Y337" i="10"/>
  <c r="J337" i="10" s="1"/>
  <c r="CZ337" i="10" s="1"/>
  <c r="AD337" i="10"/>
  <c r="AO337" i="10"/>
  <c r="DM942" i="10"/>
  <c r="DO942" i="10"/>
  <c r="EE942" i="10"/>
  <c r="DQ942" i="10"/>
  <c r="EF942" i="10"/>
  <c r="DL942" i="10"/>
  <c r="EG942" i="10"/>
  <c r="EI942" i="10"/>
  <c r="EH942" i="10"/>
  <c r="EJ942" i="10"/>
  <c r="DN942" i="10"/>
  <c r="DP942" i="10"/>
  <c r="EO473" i="10"/>
  <c r="EN473" i="10"/>
  <c r="EQ473" i="10"/>
  <c r="DS473" i="10"/>
  <c r="EL473" i="10"/>
  <c r="DU473" i="10"/>
  <c r="EP473" i="10"/>
  <c r="DW473" i="10"/>
  <c r="EK473" i="10"/>
  <c r="DV473" i="10"/>
  <c r="EM473" i="10"/>
  <c r="DX473" i="10"/>
  <c r="DR473" i="10"/>
  <c r="DT473" i="10"/>
  <c r="EH834" i="10"/>
  <c r="DN834" i="10"/>
  <c r="EJ834" i="10"/>
  <c r="DP834" i="10"/>
  <c r="EG834" i="10"/>
  <c r="EI834" i="10"/>
  <c r="EE834" i="10"/>
  <c r="DQ834" i="10"/>
  <c r="EF834" i="10"/>
  <c r="DL834" i="10"/>
  <c r="DM834" i="10"/>
  <c r="DO834" i="10"/>
  <c r="AP381" i="1"/>
  <c r="AN414" i="1"/>
  <c r="AA497" i="1"/>
  <c r="R497" i="1" s="1"/>
  <c r="AJ635" i="1"/>
  <c r="AP914" i="1"/>
  <c r="AP938" i="1"/>
  <c r="AP686" i="1"/>
  <c r="AT898" i="1"/>
  <c r="AT954" i="1"/>
  <c r="AQ909" i="1"/>
  <c r="AS909" i="1"/>
  <c r="AU933" i="1"/>
  <c r="AA491" i="1"/>
  <c r="R491" i="1" s="1"/>
  <c r="AR986" i="1"/>
  <c r="AQ404" i="1"/>
  <c r="AA715" i="1"/>
  <c r="R715" i="1" s="1"/>
  <c r="AA653" i="10"/>
  <c r="R653" i="10" s="1"/>
  <c r="DD653" i="10" s="1"/>
  <c r="AS840" i="10"/>
  <c r="AU842" i="10"/>
  <c r="AR941" i="10"/>
  <c r="BD207" i="10"/>
  <c r="AF511" i="1"/>
  <c r="AG511" i="1"/>
  <c r="AL511" i="1"/>
  <c r="AI511" i="1"/>
  <c r="AH511" i="1"/>
  <c r="AK511" i="1"/>
  <c r="AD511" i="1"/>
  <c r="AM511" i="1"/>
  <c r="AO511" i="1"/>
  <c r="Y511" i="1"/>
  <c r="J511" i="1" s="1"/>
  <c r="AE511" i="1"/>
  <c r="AM627" i="1"/>
  <c r="AO627" i="1"/>
  <c r="Y627" i="1"/>
  <c r="J627" i="1" s="1"/>
  <c r="AE627" i="1"/>
  <c r="AL627" i="1"/>
  <c r="AG627" i="1"/>
  <c r="AH627" i="1"/>
  <c r="AI627" i="1"/>
  <c r="AK627" i="1"/>
  <c r="AD627" i="1"/>
  <c r="W946" i="1"/>
  <c r="BA946" i="1"/>
  <c r="AR946" i="1" s="1"/>
  <c r="BE946" i="1"/>
  <c r="AT946" i="1" s="1"/>
  <c r="BC946" i="1"/>
  <c r="AS946" i="1" s="1"/>
  <c r="AC946" i="1"/>
  <c r="AA946" i="1" s="1"/>
  <c r="R946" i="1" s="1"/>
  <c r="AW946" i="1"/>
  <c r="AW954" i="1"/>
  <c r="BA954" i="1"/>
  <c r="AR954" i="1" s="1"/>
  <c r="BC954" i="1"/>
  <c r="AS954" i="1" s="1"/>
  <c r="BE954" i="1"/>
  <c r="AC954" i="1"/>
  <c r="AA954" i="1" s="1"/>
  <c r="R954" i="1" s="1"/>
  <c r="BA464" i="1"/>
  <c r="AR464" i="1" s="1"/>
  <c r="BE464" i="1"/>
  <c r="AT464" i="1" s="1"/>
  <c r="BC464" i="1"/>
  <c r="AS464" i="1" s="1"/>
  <c r="AW464" i="1"/>
  <c r="AP464" i="1" s="1"/>
  <c r="AC464" i="1"/>
  <c r="AA464" i="1" s="1"/>
  <c r="R464" i="1" s="1"/>
  <c r="BE893" i="1"/>
  <c r="AT893" i="1" s="1"/>
  <c r="BG893" i="1"/>
  <c r="AU893" i="1" s="1"/>
  <c r="AC893" i="1"/>
  <c r="AA893" i="1" s="1"/>
  <c r="R893" i="1" s="1"/>
  <c r="BC893" i="1"/>
  <c r="AS893" i="1" s="1"/>
  <c r="AY893" i="1"/>
  <c r="AQ893" i="1" s="1"/>
  <c r="AG962" i="1"/>
  <c r="AD962" i="1"/>
  <c r="AF962" i="1"/>
  <c r="AH962" i="1"/>
  <c r="AJ962" i="1"/>
  <c r="AM962" i="1"/>
  <c r="AL962" i="1"/>
  <c r="AI962" i="1"/>
  <c r="Z962" i="1"/>
  <c r="N962" i="1" s="1"/>
  <c r="AN962" i="1"/>
  <c r="AO343" i="10"/>
  <c r="Y343" i="10"/>
  <c r="J343" i="10" s="1"/>
  <c r="AE343" i="10"/>
  <c r="AG343" i="10"/>
  <c r="AK343" i="10"/>
  <c r="AM343" i="10"/>
  <c r="AI343" i="10"/>
  <c r="DZ777" i="10"/>
  <c r="DJ777" i="10"/>
  <c r="EB777" i="10"/>
  <c r="DI777" i="10"/>
  <c r="ED777" i="10"/>
  <c r="DK777" i="10"/>
  <c r="DY777" i="10"/>
  <c r="DF777" i="10"/>
  <c r="DG777" i="10"/>
  <c r="DH777" i="10"/>
  <c r="EA777" i="10"/>
  <c r="EC777" i="10"/>
  <c r="EH556" i="10"/>
  <c r="DN556" i="10"/>
  <c r="EJ556" i="10"/>
  <c r="DP556" i="10"/>
  <c r="DM556" i="10"/>
  <c r="DO556" i="10"/>
  <c r="EE556" i="10"/>
  <c r="EI556" i="10"/>
  <c r="EF556" i="10"/>
  <c r="DL556" i="10"/>
  <c r="DQ556" i="10"/>
  <c r="EG556" i="10"/>
  <c r="EH850" i="10"/>
  <c r="DN850" i="10"/>
  <c r="EJ850" i="10"/>
  <c r="DP850" i="10"/>
  <c r="EG850" i="10"/>
  <c r="EI850" i="10"/>
  <c r="EE850" i="10"/>
  <c r="DQ850" i="10"/>
  <c r="EF850" i="10"/>
  <c r="DL850" i="10"/>
  <c r="DM850" i="10"/>
  <c r="DO850" i="10"/>
  <c r="EK545" i="10"/>
  <c r="DV545" i="10"/>
  <c r="EM545" i="10"/>
  <c r="DX545" i="10"/>
  <c r="EO545" i="10"/>
  <c r="EN545" i="10"/>
  <c r="EQ545" i="10"/>
  <c r="DS545" i="10"/>
  <c r="DR545" i="10"/>
  <c r="DT545" i="10"/>
  <c r="EP545" i="10"/>
  <c r="DU545" i="10"/>
  <c r="DW545" i="10"/>
  <c r="EL545" i="10"/>
  <c r="F263" i="1"/>
  <c r="AZ263" i="1"/>
  <c r="BB263" i="1"/>
  <c r="AB263" i="1"/>
  <c r="AV263" i="1"/>
  <c r="AX263" i="1"/>
  <c r="BD263" i="1"/>
  <c r="BF263" i="1"/>
  <c r="AN112" i="1"/>
  <c r="AW84" i="1"/>
  <c r="BE178" i="1"/>
  <c r="AJ258" i="1"/>
  <c r="AF270" i="1"/>
  <c r="AA169" i="10"/>
  <c r="R169" i="10" s="1"/>
  <c r="AB212" i="10"/>
  <c r="F114" i="1"/>
  <c r="AV114" i="1"/>
  <c r="AZ114" i="1"/>
  <c r="AR114" i="1" s="1"/>
  <c r="BD114" i="1"/>
  <c r="AX114" i="1"/>
  <c r="BF114" i="1"/>
  <c r="F282" i="1"/>
  <c r="BD282" i="1"/>
  <c r="AZ282" i="1"/>
  <c r="AR282" i="1" s="1"/>
  <c r="AV282" i="1"/>
  <c r="F174" i="1"/>
  <c r="AB174" i="1"/>
  <c r="AX174" i="1"/>
  <c r="AQ174" i="1" s="1"/>
  <c r="BB174" i="1"/>
  <c r="BD174" i="1"/>
  <c r="BF174" i="1"/>
  <c r="AV174" i="1"/>
  <c r="AU233" i="1"/>
  <c r="F185" i="1"/>
  <c r="AZ185" i="1"/>
  <c r="AX185" i="1"/>
  <c r="AV185" i="1"/>
  <c r="AB185" i="1"/>
  <c r="BD185" i="1"/>
  <c r="BB185" i="1"/>
  <c r="BF185" i="1"/>
  <c r="AX169" i="10"/>
  <c r="BD189" i="1"/>
  <c r="BD198" i="1"/>
  <c r="AZ198" i="1"/>
  <c r="AV198" i="1"/>
  <c r="BC198" i="1"/>
  <c r="AS198" i="1" s="1"/>
  <c r="BG198" i="1"/>
  <c r="AU198" i="1" s="1"/>
  <c r="F198" i="1"/>
  <c r="BA160" i="1"/>
  <c r="AR160" i="1" s="1"/>
  <c r="BD160" i="1"/>
  <c r="BG160" i="1"/>
  <c r="AU160" i="1" s="1"/>
  <c r="AB160" i="1"/>
  <c r="BB160" i="1"/>
  <c r="AC160" i="1"/>
  <c r="BC160" i="1"/>
  <c r="AX173" i="10"/>
  <c r="AC173" i="10"/>
  <c r="AA173" i="10" s="1"/>
  <c r="R173" i="10" s="1"/>
  <c r="BE173" i="10"/>
  <c r="AT173" i="10" s="1"/>
  <c r="AV173" i="10"/>
  <c r="BF173" i="10"/>
  <c r="AY173" i="10"/>
  <c r="BB173" i="10"/>
  <c r="AZ173" i="10"/>
  <c r="AW173" i="10"/>
  <c r="BG173" i="10"/>
  <c r="F247" i="10"/>
  <c r="BF247" i="10"/>
  <c r="AV247" i="10"/>
  <c r="AZ247" i="10"/>
  <c r="BD247" i="10"/>
  <c r="AB247" i="10"/>
  <c r="BB247" i="10"/>
  <c r="F123" i="1"/>
  <c r="BF123" i="1"/>
  <c r="AV123" i="1"/>
  <c r="BD123" i="1"/>
  <c r="BB123" i="1"/>
  <c r="AB123" i="1"/>
  <c r="AX123" i="1"/>
  <c r="AV222" i="1"/>
  <c r="BD222" i="1"/>
  <c r="AZ222" i="1"/>
  <c r="AB165" i="1"/>
  <c r="AX165" i="1"/>
  <c r="BB165" i="1"/>
  <c r="BF165" i="1"/>
  <c r="AZ165" i="1"/>
  <c r="AV165" i="1"/>
  <c r="W165" i="1"/>
  <c r="AI165" i="1" s="1"/>
  <c r="BG165" i="1"/>
  <c r="AW165" i="1"/>
  <c r="F165" i="1"/>
  <c r="BA165" i="1"/>
  <c r="BC165" i="1"/>
  <c r="AY165" i="1"/>
  <c r="AV201" i="1"/>
  <c r="BD201" i="1"/>
  <c r="BF201" i="1"/>
  <c r="BB201" i="1"/>
  <c r="AX201" i="1"/>
  <c r="AB201" i="1"/>
  <c r="AZ201" i="1"/>
  <c r="AC201" i="1"/>
  <c r="F201" i="1"/>
  <c r="BA201" i="1"/>
  <c r="AC178" i="1"/>
  <c r="W178" i="1"/>
  <c r="AI178" i="1" s="1"/>
  <c r="BD178" i="1"/>
  <c r="AZ178" i="1"/>
  <c r="AR178" i="1" s="1"/>
  <c r="AV178" i="1"/>
  <c r="AW272" i="10"/>
  <c r="BB272" i="10"/>
  <c r="W272" i="10"/>
  <c r="AF272" i="10" s="1"/>
  <c r="BE272" i="10"/>
  <c r="BF272" i="10"/>
  <c r="AY272" i="10"/>
  <c r="AZ272" i="10"/>
  <c r="BG272" i="10"/>
  <c r="AB272" i="10"/>
  <c r="AA272" i="10" s="1"/>
  <c r="R272" i="10" s="1"/>
  <c r="BA272" i="10"/>
  <c r="BB178" i="1"/>
  <c r="BG212" i="10"/>
  <c r="F271" i="10"/>
  <c r="BD271" i="10"/>
  <c r="AZ271" i="10"/>
  <c r="AB271" i="10"/>
  <c r="BB271" i="10"/>
  <c r="BF271" i="10"/>
  <c r="AX178" i="1"/>
  <c r="F163" i="10"/>
  <c r="AZ163" i="10"/>
  <c r="BD163" i="10"/>
  <c r="AB163" i="10"/>
  <c r="BB163" i="10"/>
  <c r="AV163" i="10"/>
  <c r="AP163" i="10" s="1"/>
  <c r="BF163" i="10"/>
  <c r="BC178" i="1"/>
  <c r="BG280" i="1"/>
  <c r="BD280" i="1"/>
  <c r="AZ280" i="1"/>
  <c r="AV280" i="1"/>
  <c r="BB280" i="1"/>
  <c r="AV206" i="10"/>
  <c r="BD206" i="10"/>
  <c r="AX206" i="10"/>
  <c r="BF206" i="10"/>
  <c r="BF258" i="10"/>
  <c r="AV258" i="10"/>
  <c r="AB258" i="10"/>
  <c r="BD258" i="10"/>
  <c r="AX258" i="10"/>
  <c r="BB258" i="10"/>
  <c r="F258" i="10"/>
  <c r="AV234" i="10"/>
  <c r="AB234" i="10"/>
  <c r="AX234" i="10"/>
  <c r="BF234" i="10"/>
  <c r="BD234" i="10"/>
  <c r="BB234" i="10"/>
  <c r="E273" i="10"/>
  <c r="BG273" i="10" s="1"/>
  <c r="E273" i="1"/>
  <c r="BC273" i="1" s="1"/>
  <c r="BF194" i="10"/>
  <c r="F194" i="10"/>
  <c r="AV194" i="10"/>
  <c r="BD194" i="10"/>
  <c r="AB194" i="10"/>
  <c r="W194" i="10"/>
  <c r="AB204" i="10"/>
  <c r="AX204" i="10"/>
  <c r="BA204" i="10"/>
  <c r="BB204" i="10"/>
  <c r="AS204" i="10" s="1"/>
  <c r="BF204" i="10"/>
  <c r="W204" i="10"/>
  <c r="AY204" i="10"/>
  <c r="AZ204" i="10"/>
  <c r="BG204" i="10"/>
  <c r="F204" i="10"/>
  <c r="AW204" i="10"/>
  <c r="AP204" i="10" s="1"/>
  <c r="BE204" i="10"/>
  <c r="AT204" i="10" s="1"/>
  <c r="F166" i="10"/>
  <c r="W166" i="10"/>
  <c r="BF166" i="10"/>
  <c r="AU166" i="10" s="1"/>
  <c r="AV166" i="10"/>
  <c r="BC166" i="10"/>
  <c r="BD166" i="10"/>
  <c r="AB166" i="10"/>
  <c r="AW166" i="10"/>
  <c r="AX166" i="10"/>
  <c r="AQ166" i="10" s="1"/>
  <c r="BA166" i="10"/>
  <c r="BB166" i="10"/>
  <c r="AC166" i="10"/>
  <c r="BE166" i="10"/>
  <c r="F135" i="10"/>
  <c r="AY135" i="10"/>
  <c r="BF135" i="10"/>
  <c r="BD135" i="10"/>
  <c r="AB135" i="10"/>
  <c r="AZ127" i="10"/>
  <c r="AC127" i="10"/>
  <c r="BG258" i="10"/>
  <c r="AC204" i="10"/>
  <c r="AA204" i="10" s="1"/>
  <c r="R204" i="10" s="1"/>
  <c r="AY212" i="10"/>
  <c r="F189" i="10"/>
  <c r="AZ189" i="10"/>
  <c r="AR189" i="10" s="1"/>
  <c r="AX189" i="10"/>
  <c r="BD189" i="10"/>
  <c r="BF189" i="10"/>
  <c r="BB189" i="10"/>
  <c r="AV189" i="10"/>
  <c r="BB206" i="10"/>
  <c r="BE188" i="10"/>
  <c r="AT188" i="10" s="1"/>
  <c r="AW188" i="10"/>
  <c r="AP188" i="10" s="1"/>
  <c r="AX188" i="10"/>
  <c r="BB188" i="10"/>
  <c r="AS188" i="10" s="1"/>
  <c r="AB188" i="10"/>
  <c r="AX261" i="10"/>
  <c r="BB261" i="10"/>
  <c r="AV261" i="10"/>
  <c r="AZ261" i="10"/>
  <c r="BD261" i="10"/>
  <c r="BF261" i="10"/>
  <c r="AB214" i="10"/>
  <c r="BB214" i="10"/>
  <c r="BD214" i="10"/>
  <c r="BF214" i="10"/>
  <c r="AX214" i="10"/>
  <c r="BG197" i="1"/>
  <c r="AZ197" i="1"/>
  <c r="BC197" i="1"/>
  <c r="AS197" i="1" s="1"/>
  <c r="BD197" i="1"/>
  <c r="BF197" i="1"/>
  <c r="AB197" i="1"/>
  <c r="BE197" i="1"/>
  <c r="BA197" i="1"/>
  <c r="AX197" i="1"/>
  <c r="AY197" i="1"/>
  <c r="AV135" i="10"/>
  <c r="AB149" i="1"/>
  <c r="AA149" i="1" s="1"/>
  <c r="R149" i="1" s="1"/>
  <c r="AX149" i="1"/>
  <c r="BB149" i="1"/>
  <c r="BF149" i="1"/>
  <c r="AZ149" i="1"/>
  <c r="AV149" i="1"/>
  <c r="AY149" i="1"/>
  <c r="BE149" i="1"/>
  <c r="AT149" i="1" s="1"/>
  <c r="BG149" i="1"/>
  <c r="W149" i="1"/>
  <c r="AW149" i="1"/>
  <c r="F149" i="1"/>
  <c r="BA149" i="1"/>
  <c r="AR149" i="1" s="1"/>
  <c r="BC149" i="1"/>
  <c r="E169" i="1"/>
  <c r="AX224" i="10"/>
  <c r="BB224" i="10"/>
  <c r="BF224" i="10"/>
  <c r="AZ224" i="10"/>
  <c r="BF190" i="10"/>
  <c r="BE190" i="10"/>
  <c r="AW190" i="10"/>
  <c r="BD190" i="10"/>
  <c r="AB190" i="10"/>
  <c r="AC190" i="10"/>
  <c r="F190" i="10"/>
  <c r="W190" i="10"/>
  <c r="Z190" i="10" s="1"/>
  <c r="N190" i="10" s="1"/>
  <c r="AV190" i="10"/>
  <c r="BB190" i="10"/>
  <c r="BB169" i="10"/>
  <c r="F271" i="1"/>
  <c r="AB271" i="1"/>
  <c r="AV271" i="1"/>
  <c r="AZ271" i="1"/>
  <c r="BF271" i="1"/>
  <c r="AX271" i="1"/>
  <c r="BB271" i="1"/>
  <c r="BD271" i="1"/>
  <c r="AH258" i="1"/>
  <c r="AV96" i="10"/>
  <c r="AV212" i="10"/>
  <c r="AY258" i="10"/>
  <c r="BG123" i="1"/>
  <c r="BE212" i="10"/>
  <c r="F118" i="10"/>
  <c r="AV118" i="10"/>
  <c r="AB118" i="10"/>
  <c r="AX118" i="10"/>
  <c r="BB118" i="10"/>
  <c r="BF118" i="10"/>
  <c r="BD118" i="10"/>
  <c r="F213" i="10"/>
  <c r="BB213" i="10"/>
  <c r="AZ213" i="10"/>
  <c r="BD213" i="10"/>
  <c r="AX213" i="10"/>
  <c r="BF213" i="10"/>
  <c r="AV213" i="10"/>
  <c r="BB194" i="10"/>
  <c r="AZ212" i="1"/>
  <c r="AR212" i="1" s="1"/>
  <c r="AV212" i="1"/>
  <c r="AP212" i="1" s="1"/>
  <c r="BD212" i="1"/>
  <c r="AT212" i="1" s="1"/>
  <c r="AV226" i="1"/>
  <c r="AZ226" i="1"/>
  <c r="BD226" i="1"/>
  <c r="BD200" i="1"/>
  <c r="AV200" i="1"/>
  <c r="F232" i="10"/>
  <c r="AB232" i="10"/>
  <c r="AX232" i="10"/>
  <c r="BB232" i="10"/>
  <c r="AZ232" i="10"/>
  <c r="BF232" i="10"/>
  <c r="BG135" i="10"/>
  <c r="BB135" i="10"/>
  <c r="AV190" i="1"/>
  <c r="BD281" i="10"/>
  <c r="F281" i="10"/>
  <c r="AX281" i="10"/>
  <c r="BE281" i="10"/>
  <c r="BB281" i="10"/>
  <c r="BF281" i="10"/>
  <c r="AZ221" i="10"/>
  <c r="BB221" i="10"/>
  <c r="AX221" i="10"/>
  <c r="BD221" i="10"/>
  <c r="AY221" i="10"/>
  <c r="F255" i="10"/>
  <c r="AB255" i="10"/>
  <c r="BB255" i="10"/>
  <c r="BF255" i="10"/>
  <c r="AV255" i="10"/>
  <c r="BD255" i="10"/>
  <c r="AZ255" i="10"/>
  <c r="AC165" i="1"/>
  <c r="AA165" i="1" s="1"/>
  <c r="R165" i="1" s="1"/>
  <c r="AW178" i="1"/>
  <c r="AP178" i="1" s="1"/>
  <c r="Z112" i="1"/>
  <c r="N112" i="1" s="1"/>
  <c r="Z258" i="1"/>
  <c r="N258" i="1" s="1"/>
  <c r="AV272" i="10"/>
  <c r="AX247" i="10"/>
  <c r="AC212" i="10"/>
  <c r="AZ258" i="10"/>
  <c r="BA212" i="10"/>
  <c r="AZ234" i="10"/>
  <c r="AZ139" i="10"/>
  <c r="BD139" i="10"/>
  <c r="AT139" i="10" s="1"/>
  <c r="AB139" i="10"/>
  <c r="AV139" i="10"/>
  <c r="AP139" i="10" s="1"/>
  <c r="BF139" i="10"/>
  <c r="BB139" i="10"/>
  <c r="BD258" i="1"/>
  <c r="AT258" i="1" s="1"/>
  <c r="AZ258" i="1"/>
  <c r="AR258" i="1" s="1"/>
  <c r="AV258" i="1"/>
  <c r="F258" i="1"/>
  <c r="AV151" i="1"/>
  <c r="BD151" i="1"/>
  <c r="AB151" i="1"/>
  <c r="AX151" i="1"/>
  <c r="BB151" i="1"/>
  <c r="BF151" i="1"/>
  <c r="F123" i="10"/>
  <c r="BF123" i="10"/>
  <c r="AV123" i="10"/>
  <c r="BD123" i="10"/>
  <c r="AB123" i="10"/>
  <c r="BB123" i="10"/>
  <c r="AZ123" i="10"/>
  <c r="AX184" i="10"/>
  <c r="BB184" i="10"/>
  <c r="BE184" i="10"/>
  <c r="AT184" i="10" s="1"/>
  <c r="BF184" i="10"/>
  <c r="AZ184" i="10"/>
  <c r="BG184" i="10"/>
  <c r="W184" i="10"/>
  <c r="AB184" i="10"/>
  <c r="AA184" i="10" s="1"/>
  <c r="R184" i="10" s="1"/>
  <c r="BA184" i="10"/>
  <c r="AY184" i="10"/>
  <c r="F184" i="10"/>
  <c r="AW184" i="10"/>
  <c r="AP184" i="10" s="1"/>
  <c r="W198" i="10"/>
  <c r="AV198" i="10"/>
  <c r="BD198" i="10"/>
  <c r="AX198" i="10"/>
  <c r="AQ198" i="10" s="1"/>
  <c r="BB198" i="10"/>
  <c r="BF198" i="10"/>
  <c r="AU198" i="10" s="1"/>
  <c r="AB198" i="10"/>
  <c r="AA198" i="10" s="1"/>
  <c r="R198" i="10" s="1"/>
  <c r="BA198" i="10"/>
  <c r="AR198" i="10" s="1"/>
  <c r="BC198" i="10"/>
  <c r="BE198" i="10"/>
  <c r="AW198" i="10"/>
  <c r="AB151" i="10"/>
  <c r="AV151" i="10"/>
  <c r="AP151" i="10" s="1"/>
  <c r="BF151" i="10"/>
  <c r="AZ151" i="10"/>
  <c r="BD151" i="10"/>
  <c r="AT151" i="10" s="1"/>
  <c r="BB151" i="10"/>
  <c r="AF112" i="1"/>
  <c r="AD270" i="1"/>
  <c r="AW108" i="1"/>
  <c r="AL112" i="1"/>
  <c r="AN258" i="1"/>
  <c r="BC212" i="10"/>
  <c r="E117" i="10"/>
  <c r="BG117" i="10" s="1"/>
  <c r="AW212" i="10"/>
  <c r="BF280" i="1"/>
  <c r="AX194" i="10"/>
  <c r="AB147" i="1"/>
  <c r="AV147" i="1"/>
  <c r="AX147" i="1"/>
  <c r="BD147" i="1"/>
  <c r="BB147" i="1"/>
  <c r="BF147" i="1"/>
  <c r="AU147" i="1" s="1"/>
  <c r="BE254" i="10"/>
  <c r="BF254" i="10"/>
  <c r="AU254" i="10" s="1"/>
  <c r="BD254" i="10"/>
  <c r="AX254" i="10"/>
  <c r="AQ254" i="10" s="1"/>
  <c r="W254" i="10"/>
  <c r="AF254" i="10" s="1"/>
  <c r="AB254" i="10"/>
  <c r="AX149" i="10"/>
  <c r="BD149" i="10"/>
  <c r="AV149" i="10"/>
  <c r="BF149" i="10"/>
  <c r="BB149" i="10"/>
  <c r="AX177" i="10"/>
  <c r="BF177" i="10"/>
  <c r="AV177" i="10"/>
  <c r="AZ177" i="10"/>
  <c r="BD177" i="10"/>
  <c r="BB177" i="10"/>
  <c r="BE165" i="1"/>
  <c r="AT165" i="1" s="1"/>
  <c r="AZ135" i="10"/>
  <c r="AV189" i="1"/>
  <c r="BD187" i="1"/>
  <c r="AX187" i="1"/>
  <c r="AQ187" i="1" s="1"/>
  <c r="AV187" i="1"/>
  <c r="AW187" i="1"/>
  <c r="AZ187" i="1"/>
  <c r="AC187" i="1"/>
  <c r="AA187" i="1" s="1"/>
  <c r="R187" i="1" s="1"/>
  <c r="W187" i="1"/>
  <c r="AN187" i="1" s="1"/>
  <c r="F187" i="1"/>
  <c r="BA187" i="1"/>
  <c r="AC201" i="10"/>
  <c r="AA201" i="10" s="1"/>
  <c r="R201" i="10" s="1"/>
  <c r="AV201" i="10"/>
  <c r="AZ201" i="10"/>
  <c r="AR201" i="10" s="1"/>
  <c r="BD201" i="10"/>
  <c r="AX201" i="10"/>
  <c r="BF201" i="10"/>
  <c r="BB201" i="10"/>
  <c r="AW201" i="10"/>
  <c r="BC201" i="10"/>
  <c r="BE201" i="10"/>
  <c r="F201" i="10"/>
  <c r="AY201" i="10"/>
  <c r="BG206" i="1"/>
  <c r="AU206" i="1" s="1"/>
  <c r="BD206" i="1"/>
  <c r="BC206" i="1"/>
  <c r="AS206" i="1" s="1"/>
  <c r="AZ206" i="1"/>
  <c r="AR206" i="1" s="1"/>
  <c r="AV206" i="1"/>
  <c r="AP206" i="1" s="1"/>
  <c r="F206" i="1"/>
  <c r="AJ112" i="1"/>
  <c r="AX222" i="1"/>
  <c r="BD212" i="10"/>
  <c r="AE182" i="10"/>
  <c r="Z182" i="10"/>
  <c r="N182" i="10" s="1"/>
  <c r="AL182" i="10"/>
  <c r="AN182" i="10"/>
  <c r="AF182" i="10"/>
  <c r="BG250" i="1"/>
  <c r="AU250" i="1" s="1"/>
  <c r="BC250" i="1"/>
  <c r="AS250" i="1" s="1"/>
  <c r="AV250" i="1"/>
  <c r="AP250" i="1" s="1"/>
  <c r="AZ172" i="1"/>
  <c r="AB172" i="1"/>
  <c r="AA172" i="1" s="1"/>
  <c r="R172" i="1" s="1"/>
  <c r="AX172" i="1"/>
  <c r="BB172" i="1"/>
  <c r="AS172" i="1" s="1"/>
  <c r="BF172" i="1"/>
  <c r="BF215" i="1"/>
  <c r="AV215" i="1"/>
  <c r="BB215" i="1"/>
  <c r="AX215" i="1"/>
  <c r="AB215" i="1"/>
  <c r="BF257" i="10"/>
  <c r="AV257" i="10"/>
  <c r="F257" i="10"/>
  <c r="AW257" i="10"/>
  <c r="AX257" i="10"/>
  <c r="BE257" i="10"/>
  <c r="AT257" i="10" s="1"/>
  <c r="AC257" i="10"/>
  <c r="AA257" i="10" s="1"/>
  <c r="R257" i="10" s="1"/>
  <c r="AY257" i="10"/>
  <c r="AQ257" i="10" s="1"/>
  <c r="AZ257" i="10"/>
  <c r="BG257" i="10"/>
  <c r="AZ233" i="1"/>
  <c r="AB233" i="1"/>
  <c r="BB233" i="1"/>
  <c r="F233" i="1"/>
  <c r="BD233" i="1"/>
  <c r="BC233" i="1"/>
  <c r="AX233" i="1"/>
  <c r="AQ233" i="1" s="1"/>
  <c r="BA233" i="1"/>
  <c r="AW233" i="1"/>
  <c r="BE233" i="1"/>
  <c r="BF209" i="1"/>
  <c r="AB209" i="1"/>
  <c r="BC209" i="1"/>
  <c r="AS209" i="1" s="1"/>
  <c r="BE209" i="1"/>
  <c r="BD209" i="1"/>
  <c r="BG209" i="1"/>
  <c r="F209" i="1"/>
  <c r="BA209" i="1"/>
  <c r="AZ209" i="1"/>
  <c r="AX108" i="1"/>
  <c r="BG127" i="1"/>
  <c r="AC96" i="10"/>
  <c r="BC272" i="10"/>
  <c r="AX163" i="10"/>
  <c r="AZ212" i="10"/>
  <c r="F247" i="1"/>
  <c r="AZ247" i="1"/>
  <c r="AV247" i="1"/>
  <c r="BD247" i="1"/>
  <c r="BF247" i="1"/>
  <c r="BB247" i="1"/>
  <c r="AX247" i="1"/>
  <c r="AB247" i="1"/>
  <c r="F272" i="10"/>
  <c r="BE256" i="10"/>
  <c r="AT256" i="10" s="1"/>
  <c r="AX256" i="10"/>
  <c r="BF256" i="10"/>
  <c r="AZ256" i="10"/>
  <c r="AB256" i="10"/>
  <c r="BB256" i="10"/>
  <c r="AZ274" i="1"/>
  <c r="AV274" i="1"/>
  <c r="BG274" i="1"/>
  <c r="AU274" i="1" s="1"/>
  <c r="BB161" i="1"/>
  <c r="BF161" i="1"/>
  <c r="AZ161" i="1"/>
  <c r="AX161" i="1"/>
  <c r="AV161" i="1"/>
  <c r="AB161" i="1"/>
  <c r="AA161" i="1" s="1"/>
  <c r="R161" i="1" s="1"/>
  <c r="T142" i="2"/>
  <c r="AB171" i="10"/>
  <c r="BF171" i="10"/>
  <c r="AV171" i="10"/>
  <c r="AZ171" i="10"/>
  <c r="BB171" i="10"/>
  <c r="BD171" i="10"/>
  <c r="AB276" i="10"/>
  <c r="AA276" i="10" s="1"/>
  <c r="R276" i="10" s="1"/>
  <c r="DD276" i="10" s="1"/>
  <c r="AX276" i="10"/>
  <c r="BB276" i="10"/>
  <c r="AS276" i="10" s="1"/>
  <c r="BF276" i="10"/>
  <c r="AZ276" i="10"/>
  <c r="AX216" i="10"/>
  <c r="BB216" i="10"/>
  <c r="BF216" i="10"/>
  <c r="AZ216" i="10"/>
  <c r="AB216" i="10"/>
  <c r="BA216" i="10"/>
  <c r="F216" i="10"/>
  <c r="E153" i="10"/>
  <c r="E153" i="1"/>
  <c r="F274" i="10"/>
  <c r="AX274" i="10"/>
  <c r="AQ274" i="10" s="1"/>
  <c r="BB274" i="10"/>
  <c r="AB274" i="10"/>
  <c r="AV274" i="10"/>
  <c r="BD274" i="10"/>
  <c r="E278" i="1"/>
  <c r="BG278" i="1" s="1"/>
  <c r="E278" i="10"/>
  <c r="AV271" i="10"/>
  <c r="W108" i="1"/>
  <c r="AH108" i="1" s="1"/>
  <c r="AZ119" i="1"/>
  <c r="AH270" i="1"/>
  <c r="AZ166" i="10"/>
  <c r="BF212" i="10"/>
  <c r="BB282" i="1"/>
  <c r="BG178" i="1"/>
  <c r="AU178" i="1" s="1"/>
  <c r="AB262" i="10"/>
  <c r="AX262" i="10"/>
  <c r="BB262" i="10"/>
  <c r="AV262" i="10"/>
  <c r="BD262" i="10"/>
  <c r="BF262" i="10"/>
  <c r="F262" i="10"/>
  <c r="AB158" i="10"/>
  <c r="AX158" i="10"/>
  <c r="BB158" i="10"/>
  <c r="AV158" i="10"/>
  <c r="BF158" i="10"/>
  <c r="BD158" i="10"/>
  <c r="E194" i="1"/>
  <c r="BF233" i="10"/>
  <c r="BB233" i="10"/>
  <c r="AZ233" i="10"/>
  <c r="AX233" i="10"/>
  <c r="BD233" i="10"/>
  <c r="F233" i="10"/>
  <c r="BG176" i="10"/>
  <c r="AU176" i="10" s="1"/>
  <c r="AB176" i="10"/>
  <c r="AA176" i="10" s="1"/>
  <c r="R176" i="10" s="1"/>
  <c r="F176" i="10"/>
  <c r="AW176" i="10"/>
  <c r="AP176" i="10" s="1"/>
  <c r="AX176" i="10"/>
  <c r="BA176" i="10"/>
  <c r="AR176" i="10" s="1"/>
  <c r="BB176" i="10"/>
  <c r="AS176" i="10" s="1"/>
  <c r="BE176" i="10"/>
  <c r="AT176" i="10" s="1"/>
  <c r="BC281" i="1"/>
  <c r="AV281" i="1"/>
  <c r="AP281" i="1" s="1"/>
  <c r="AX281" i="1"/>
  <c r="AQ281" i="1" s="1"/>
  <c r="AB281" i="1"/>
  <c r="BB281" i="1"/>
  <c r="AZ281" i="1"/>
  <c r="BD281" i="1"/>
  <c r="BF281" i="1"/>
  <c r="W281" i="1"/>
  <c r="BE281" i="1"/>
  <c r="BA281" i="1"/>
  <c r="AC281" i="1"/>
  <c r="AA281" i="1" s="1"/>
  <c r="R281" i="1" s="1"/>
  <c r="BG281" i="1"/>
  <c r="AX84" i="1"/>
  <c r="AN270" i="1"/>
  <c r="AX271" i="10"/>
  <c r="AY123" i="1"/>
  <c r="BB212" i="10"/>
  <c r="F255" i="1"/>
  <c r="AV255" i="1"/>
  <c r="AZ255" i="1"/>
  <c r="BD255" i="1"/>
  <c r="BF255" i="1"/>
  <c r="BB255" i="1"/>
  <c r="AX255" i="1"/>
  <c r="AB255" i="1"/>
  <c r="F213" i="1"/>
  <c r="AV213" i="1"/>
  <c r="BD213" i="1"/>
  <c r="AZ213" i="1"/>
  <c r="BF213" i="1"/>
  <c r="BB213" i="1"/>
  <c r="AX213" i="1"/>
  <c r="AB213" i="1"/>
  <c r="F189" i="1"/>
  <c r="BF189" i="1"/>
  <c r="BB189" i="1"/>
  <c r="AX189" i="1"/>
  <c r="AB189" i="1"/>
  <c r="AB178" i="1"/>
  <c r="F229" i="1"/>
  <c r="AV229" i="1"/>
  <c r="AZ229" i="1"/>
  <c r="AR229" i="1" s="1"/>
  <c r="BD229" i="1"/>
  <c r="BF229" i="1"/>
  <c r="BB229" i="1"/>
  <c r="AX229" i="1"/>
  <c r="AQ229" i="1" s="1"/>
  <c r="AB229" i="1"/>
  <c r="AZ265" i="10"/>
  <c r="BD265" i="10"/>
  <c r="AV265" i="10"/>
  <c r="BF265" i="10"/>
  <c r="BB265" i="10"/>
  <c r="F147" i="10"/>
  <c r="AV147" i="10"/>
  <c r="AZ147" i="10"/>
  <c r="AB147" i="10"/>
  <c r="BB147" i="10"/>
  <c r="BD147" i="10"/>
  <c r="BF147" i="10"/>
  <c r="AY169" i="10"/>
  <c r="F169" i="10"/>
  <c r="BF169" i="10"/>
  <c r="BD169" i="10"/>
  <c r="BC169" i="10"/>
  <c r="AS169" i="10" s="1"/>
  <c r="AV169" i="10"/>
  <c r="BE169" i="10"/>
  <c r="BB182" i="10"/>
  <c r="BD182" i="10"/>
  <c r="AV182" i="10"/>
  <c r="AX182" i="10"/>
  <c r="AQ182" i="10" s="1"/>
  <c r="BC182" i="10"/>
  <c r="BA182" i="10"/>
  <c r="AR182" i="10" s="1"/>
  <c r="F182" i="10"/>
  <c r="BE182" i="10"/>
  <c r="BF182" i="10"/>
  <c r="AU182" i="10" s="1"/>
  <c r="AW182" i="10"/>
  <c r="AV135" i="1"/>
  <c r="BB135" i="1"/>
  <c r="AB135" i="1"/>
  <c r="BF135" i="1"/>
  <c r="BD135" i="1"/>
  <c r="Z270" i="1"/>
  <c r="N270" i="1" s="1"/>
  <c r="BF222" i="1"/>
  <c r="W163" i="10"/>
  <c r="AN163" i="10" s="1"/>
  <c r="BD272" i="10"/>
  <c r="AX212" i="10"/>
  <c r="F225" i="1"/>
  <c r="AV225" i="1"/>
  <c r="AZ225" i="1"/>
  <c r="BD225" i="1"/>
  <c r="BF225" i="1"/>
  <c r="BB225" i="1"/>
  <c r="AX225" i="1"/>
  <c r="AB225" i="1"/>
  <c r="AX272" i="10"/>
  <c r="AZ241" i="1"/>
  <c r="BF241" i="1"/>
  <c r="BB241" i="1"/>
  <c r="AV241" i="1"/>
  <c r="AX241" i="1"/>
  <c r="BD241" i="1"/>
  <c r="AB241" i="1"/>
  <c r="BG264" i="1"/>
  <c r="AU264" i="1" s="1"/>
  <c r="AY264" i="1"/>
  <c r="AQ264" i="1" s="1"/>
  <c r="AV264" i="1"/>
  <c r="AZ264" i="1"/>
  <c r="BB231" i="10"/>
  <c r="BD231" i="10"/>
  <c r="AZ231" i="10"/>
  <c r="BF231" i="10"/>
  <c r="AB231" i="10"/>
  <c r="AV231" i="10"/>
  <c r="AZ149" i="10"/>
  <c r="F184" i="1"/>
  <c r="AV184" i="1"/>
  <c r="AZ248" i="10"/>
  <c r="AV253" i="10"/>
  <c r="AX253" i="10"/>
  <c r="AZ253" i="10"/>
  <c r="BB253" i="10"/>
  <c r="BF253" i="10"/>
  <c r="BD253" i="10"/>
  <c r="BD186" i="1"/>
  <c r="AZ186" i="1"/>
  <c r="AV186" i="1"/>
  <c r="AY176" i="1"/>
  <c r="AB176" i="1"/>
  <c r="AX176" i="1"/>
  <c r="BB176" i="1"/>
  <c r="BF176" i="1"/>
  <c r="AZ176" i="1"/>
  <c r="E165" i="10"/>
  <c r="AC165" i="10" s="1"/>
  <c r="AZ159" i="10"/>
  <c r="BF268" i="10"/>
  <c r="BB159" i="10"/>
  <c r="AB195" i="10"/>
  <c r="BF195" i="10"/>
  <c r="AV195" i="10"/>
  <c r="AZ195" i="10"/>
  <c r="BB195" i="10"/>
  <c r="BD195" i="10"/>
  <c r="E178" i="10"/>
  <c r="AV221" i="1"/>
  <c r="F195" i="1"/>
  <c r="AV195" i="1"/>
  <c r="AZ195" i="1"/>
  <c r="AX195" i="1"/>
  <c r="BD195" i="1"/>
  <c r="AB195" i="1"/>
  <c r="BB195" i="1"/>
  <c r="BF195" i="1"/>
  <c r="AC180" i="1"/>
  <c r="AA180" i="1" s="1"/>
  <c r="R180" i="1" s="1"/>
  <c r="AV180" i="1"/>
  <c r="BD180" i="1"/>
  <c r="AZ180" i="1"/>
  <c r="AZ253" i="1"/>
  <c r="BD253" i="1"/>
  <c r="AX253" i="1"/>
  <c r="AB253" i="1"/>
  <c r="AV253" i="1"/>
  <c r="BB253" i="1"/>
  <c r="BF253" i="1"/>
  <c r="E181" i="1"/>
  <c r="F139" i="1"/>
  <c r="AB139" i="1"/>
  <c r="AX139" i="1"/>
  <c r="BB139" i="1"/>
  <c r="BF139" i="1"/>
  <c r="BD139" i="1"/>
  <c r="AV139" i="1"/>
  <c r="AV231" i="1"/>
  <c r="BD231" i="1"/>
  <c r="BF231" i="1"/>
  <c r="BB231" i="1"/>
  <c r="AZ231" i="1"/>
  <c r="AX231" i="1"/>
  <c r="AB231" i="1"/>
  <c r="AV222" i="10"/>
  <c r="AX222" i="10"/>
  <c r="AQ222" i="10" s="1"/>
  <c r="BB222" i="10"/>
  <c r="BF222" i="10"/>
  <c r="BD222" i="10"/>
  <c r="AB222" i="10"/>
  <c r="W220" i="10"/>
  <c r="AI220" i="10" s="1"/>
  <c r="AB220" i="10"/>
  <c r="AA220" i="10" s="1"/>
  <c r="R220" i="10" s="1"/>
  <c r="AX220" i="10"/>
  <c r="BB220" i="10"/>
  <c r="BF220" i="10"/>
  <c r="AZ220" i="10"/>
  <c r="F277" i="1"/>
  <c r="AV277" i="1"/>
  <c r="AZ277" i="1"/>
  <c r="BD277" i="1"/>
  <c r="AB277" i="1"/>
  <c r="BF277" i="1"/>
  <c r="BB277" i="1"/>
  <c r="AX277" i="1"/>
  <c r="BF221" i="1"/>
  <c r="BB221" i="1"/>
  <c r="BD164" i="1"/>
  <c r="BE160" i="10"/>
  <c r="AT160" i="10" s="1"/>
  <c r="AX160" i="10"/>
  <c r="BB160" i="10"/>
  <c r="BF160" i="10"/>
  <c r="AZ160" i="10"/>
  <c r="F160" i="10"/>
  <c r="AB160" i="10"/>
  <c r="AX242" i="10"/>
  <c r="BB248" i="10"/>
  <c r="F260" i="10"/>
  <c r="AT269" i="10"/>
  <c r="F265" i="1"/>
  <c r="AZ265" i="1"/>
  <c r="AV265" i="1"/>
  <c r="BD265" i="1"/>
  <c r="BF265" i="1"/>
  <c r="BB265" i="1"/>
  <c r="AX265" i="1"/>
  <c r="AB265" i="1"/>
  <c r="BD188" i="1"/>
  <c r="AT188" i="1" s="1"/>
  <c r="AZ188" i="1"/>
  <c r="AR188" i="1" s="1"/>
  <c r="AV188" i="1"/>
  <c r="AP188" i="1" s="1"/>
  <c r="E181" i="10"/>
  <c r="BF219" i="10"/>
  <c r="AV219" i="10"/>
  <c r="AP219" i="10" s="1"/>
  <c r="AZ219" i="10"/>
  <c r="BD219" i="10"/>
  <c r="AT219" i="10" s="1"/>
  <c r="BB219" i="10"/>
  <c r="AB219" i="10"/>
  <c r="AV161" i="10"/>
  <c r="BB161" i="10"/>
  <c r="BD161" i="10"/>
  <c r="AX161" i="10"/>
  <c r="BF161" i="10"/>
  <c r="AZ161" i="10"/>
  <c r="AR161" i="10" s="1"/>
  <c r="AV249" i="1"/>
  <c r="AZ249" i="1"/>
  <c r="BD249" i="1"/>
  <c r="BF249" i="1"/>
  <c r="BB249" i="1"/>
  <c r="AX249" i="1"/>
  <c r="AB249" i="1"/>
  <c r="AV225" i="10"/>
  <c r="AZ225" i="10"/>
  <c r="BD225" i="10"/>
  <c r="AX225" i="10"/>
  <c r="BF225" i="10"/>
  <c r="BB225" i="10"/>
  <c r="BE170" i="1"/>
  <c r="AB170" i="1"/>
  <c r="AX170" i="1"/>
  <c r="AQ170" i="1" s="1"/>
  <c r="BD170" i="1"/>
  <c r="BB170" i="1"/>
  <c r="AV170" i="1"/>
  <c r="BF170" i="1"/>
  <c r="AC223" i="10"/>
  <c r="AB223" i="10"/>
  <c r="AV223" i="10"/>
  <c r="AZ223" i="10"/>
  <c r="BD223" i="10"/>
  <c r="AT223" i="10" s="1"/>
  <c r="BB223" i="10"/>
  <c r="BF223" i="10"/>
  <c r="BC266" i="1"/>
  <c r="AS266" i="1" s="1"/>
  <c r="AV266" i="1"/>
  <c r="AP266" i="1" s="1"/>
  <c r="AZ266" i="1"/>
  <c r="AR266" i="1" s="1"/>
  <c r="BD266" i="1"/>
  <c r="AT266" i="1" s="1"/>
  <c r="BE285" i="1"/>
  <c r="AV285" i="1"/>
  <c r="AZ285" i="1"/>
  <c r="BD285" i="1"/>
  <c r="BF285" i="1"/>
  <c r="BB285" i="1"/>
  <c r="AX285" i="1"/>
  <c r="AB285" i="1"/>
  <c r="AA285" i="1" s="1"/>
  <c r="R285" i="1" s="1"/>
  <c r="AV260" i="1"/>
  <c r="AX268" i="10"/>
  <c r="BB268" i="10"/>
  <c r="AS268" i="10" s="1"/>
  <c r="AX285" i="10"/>
  <c r="AV256" i="1"/>
  <c r="BB171" i="1"/>
  <c r="AV171" i="1"/>
  <c r="AP171" i="1" s="1"/>
  <c r="AZ171" i="1"/>
  <c r="BD171" i="1"/>
  <c r="AT171" i="1" s="1"/>
  <c r="BD256" i="1"/>
  <c r="AZ285" i="10"/>
  <c r="AB172" i="10"/>
  <c r="AX172" i="10"/>
  <c r="BB172" i="10"/>
  <c r="AZ172" i="10"/>
  <c r="BF172" i="10"/>
  <c r="AZ277" i="10"/>
  <c r="AR277" i="10" s="1"/>
  <c r="BD277" i="10"/>
  <c r="AX277" i="10"/>
  <c r="BF277" i="10"/>
  <c r="AV277" i="10"/>
  <c r="BB277" i="10"/>
  <c r="BD232" i="1"/>
  <c r="AZ232" i="1"/>
  <c r="AX217" i="10"/>
  <c r="BF217" i="10"/>
  <c r="AV217" i="10"/>
  <c r="AZ217" i="10"/>
  <c r="BB217" i="10"/>
  <c r="BD217" i="10"/>
  <c r="F158" i="1"/>
  <c r="AX158" i="1"/>
  <c r="BF158" i="1"/>
  <c r="AV158" i="1"/>
  <c r="AZ158" i="1"/>
  <c r="BD158" i="1"/>
  <c r="AV261" i="1"/>
  <c r="AZ261" i="1"/>
  <c r="BD261" i="1"/>
  <c r="AB261" i="1"/>
  <c r="BF261" i="1"/>
  <c r="BB261" i="1"/>
  <c r="AX261" i="1"/>
  <c r="BF249" i="10"/>
  <c r="AV249" i="10"/>
  <c r="AZ249" i="10"/>
  <c r="AX249" i="10"/>
  <c r="BD249" i="10"/>
  <c r="BB249" i="10"/>
  <c r="AC173" i="1"/>
  <c r="AA173" i="1" s="1"/>
  <c r="R173" i="1" s="1"/>
  <c r="BD173" i="1"/>
  <c r="AZ173" i="1"/>
  <c r="AX173" i="1"/>
  <c r="AV173" i="1"/>
  <c r="BF173" i="1"/>
  <c r="BC269" i="1"/>
  <c r="AV269" i="1"/>
  <c r="AZ269" i="1"/>
  <c r="BD269" i="1"/>
  <c r="BF269" i="1"/>
  <c r="BB269" i="1"/>
  <c r="AX269" i="1"/>
  <c r="AB269" i="1"/>
  <c r="AX180" i="10"/>
  <c r="BB180" i="10"/>
  <c r="AS180" i="10" s="1"/>
  <c r="AB252" i="10"/>
  <c r="W266" i="10"/>
  <c r="AX266" i="10"/>
  <c r="AV177" i="1"/>
  <c r="AP177" i="1" s="1"/>
  <c r="AZ177" i="1"/>
  <c r="BD177" i="1"/>
  <c r="BF177" i="1"/>
  <c r="AU177" i="1" s="1"/>
  <c r="AX177" i="1"/>
  <c r="AQ177" i="1" s="1"/>
  <c r="BD260" i="1"/>
  <c r="F157" i="1"/>
  <c r="AX157" i="1"/>
  <c r="BF157" i="1"/>
  <c r="AZ207" i="1"/>
  <c r="BF207" i="1"/>
  <c r="BB207" i="1"/>
  <c r="AX207" i="1"/>
  <c r="AV207" i="1"/>
  <c r="AB207" i="1"/>
  <c r="BD207" i="1"/>
  <c r="BF175" i="10"/>
  <c r="AV175" i="10"/>
  <c r="BD175" i="10"/>
  <c r="AB175" i="10"/>
  <c r="BB175" i="10"/>
  <c r="AZ175" i="10"/>
  <c r="AX280" i="10"/>
  <c r="BB280" i="10"/>
  <c r="BF280" i="10"/>
  <c r="AB280" i="10"/>
  <c r="AA280" i="10" s="1"/>
  <c r="R280" i="10" s="1"/>
  <c r="DD280" i="10" s="1"/>
  <c r="AZ280" i="10"/>
  <c r="BD268" i="1"/>
  <c r="AZ268" i="1"/>
  <c r="AV268" i="1"/>
  <c r="AV159" i="1"/>
  <c r="BD159" i="1"/>
  <c r="AB159" i="1"/>
  <c r="AX159" i="1"/>
  <c r="BB159" i="1"/>
  <c r="BF159" i="1"/>
  <c r="AW269" i="1"/>
  <c r="AY254" i="1"/>
  <c r="AQ254" i="1" s="1"/>
  <c r="BD254" i="1"/>
  <c r="AZ254" i="1"/>
  <c r="AV254" i="1"/>
  <c r="BB226" i="10"/>
  <c r="AV226" i="10"/>
  <c r="BD226" i="10"/>
  <c r="AB226" i="10"/>
  <c r="AX226" i="10"/>
  <c r="AQ226" i="10" s="1"/>
  <c r="BF226" i="10"/>
  <c r="F272" i="1"/>
  <c r="BD272" i="1"/>
  <c r="AT272" i="1" s="1"/>
  <c r="AZ272" i="1"/>
  <c r="AV272" i="1"/>
  <c r="AP272" i="1" s="1"/>
  <c r="AZ260" i="1"/>
  <c r="AZ252" i="10"/>
  <c r="BF159" i="10"/>
  <c r="AB159" i="10"/>
  <c r="BF207" i="10"/>
  <c r="AV164" i="1"/>
  <c r="AV207" i="10"/>
  <c r="AP207" i="10" s="1"/>
  <c r="BB157" i="1"/>
  <c r="AZ210" i="1"/>
  <c r="AV210" i="1"/>
  <c r="BF229" i="10"/>
  <c r="AV229" i="10"/>
  <c r="AZ229" i="10"/>
  <c r="AR229" i="10" s="1"/>
  <c r="BB229" i="10"/>
  <c r="BD229" i="10"/>
  <c r="AX229" i="10"/>
  <c r="BG208" i="1"/>
  <c r="AU208" i="1" s="1"/>
  <c r="AV208" i="1"/>
  <c r="AV217" i="1"/>
  <c r="AZ217" i="1"/>
  <c r="AX217" i="1"/>
  <c r="AB217" i="1"/>
  <c r="BD217" i="1"/>
  <c r="BB217" i="1"/>
  <c r="BF217" i="1"/>
  <c r="AX264" i="10"/>
  <c r="BB264" i="10"/>
  <c r="BF264" i="10"/>
  <c r="AB264" i="10"/>
  <c r="AZ264" i="10"/>
  <c r="AB192" i="10"/>
  <c r="AX192" i="10"/>
  <c r="BF192" i="10"/>
  <c r="AZ192" i="10"/>
  <c r="BB192" i="10"/>
  <c r="BD205" i="1"/>
  <c r="AX205" i="1"/>
  <c r="AV242" i="1"/>
  <c r="AP242" i="1" s="1"/>
  <c r="AZ242" i="1"/>
  <c r="AR242" i="1" s="1"/>
  <c r="BD242" i="1"/>
  <c r="AV204" i="1"/>
  <c r="AZ204" i="1"/>
  <c r="BD204" i="1"/>
  <c r="BB285" i="10"/>
  <c r="BD159" i="10"/>
  <c r="AV182" i="1"/>
  <c r="E187" i="10"/>
  <c r="BD218" i="1"/>
  <c r="AT218" i="1" s="1"/>
  <c r="AZ218" i="1"/>
  <c r="AV218" i="1"/>
  <c r="AP218" i="1" s="1"/>
  <c r="E162" i="1"/>
  <c r="BA269" i="1"/>
  <c r="AV211" i="10"/>
  <c r="BD211" i="10"/>
  <c r="BF211" i="10"/>
  <c r="AB211" i="10"/>
  <c r="BB211" i="10"/>
  <c r="AZ211" i="10"/>
  <c r="BD270" i="1"/>
  <c r="AZ270" i="1"/>
  <c r="AV270" i="1"/>
  <c r="AP270" i="1" s="1"/>
  <c r="BD234" i="1"/>
  <c r="AT234" i="1" s="1"/>
  <c r="AZ234" i="1"/>
  <c r="AR234" i="1" s="1"/>
  <c r="AV234" i="1"/>
  <c r="AP234" i="1" s="1"/>
  <c r="BG270" i="10"/>
  <c r="BD270" i="10"/>
  <c r="AB270" i="10"/>
  <c r="AX270" i="10"/>
  <c r="BB270" i="10"/>
  <c r="AV270" i="10"/>
  <c r="BF270" i="10"/>
  <c r="E155" i="1"/>
  <c r="F155" i="1" s="1"/>
  <c r="BB252" i="10"/>
  <c r="BF285" i="10"/>
  <c r="AZ182" i="1"/>
  <c r="F276" i="1"/>
  <c r="BD276" i="1"/>
  <c r="AZ276" i="1"/>
  <c r="AV276" i="1"/>
  <c r="F163" i="1"/>
  <c r="BF163" i="1"/>
  <c r="BB163" i="1"/>
  <c r="AV163" i="1"/>
  <c r="BD163" i="1"/>
  <c r="AB163" i="1"/>
  <c r="AX163" i="1"/>
  <c r="AQ168" i="1"/>
  <c r="AX241" i="10"/>
  <c r="AV241" i="10"/>
  <c r="BD241" i="10"/>
  <c r="BB241" i="10"/>
  <c r="BF241" i="10"/>
  <c r="AZ241" i="10"/>
  <c r="AR241" i="10" s="1"/>
  <c r="BE269" i="1"/>
  <c r="E209" i="10"/>
  <c r="E155" i="10"/>
  <c r="BD282" i="10"/>
  <c r="BF282" i="10"/>
  <c r="AB282" i="10"/>
  <c r="AX282" i="10"/>
  <c r="AV282" i="10"/>
  <c r="BB282" i="10"/>
  <c r="BF252" i="10"/>
  <c r="BB207" i="10"/>
  <c r="AB210" i="10"/>
  <c r="BD210" i="10"/>
  <c r="BB210" i="10"/>
  <c r="BF210" i="10"/>
  <c r="AV210" i="10"/>
  <c r="AX210" i="10"/>
  <c r="BD262" i="1"/>
  <c r="AZ262" i="1"/>
  <c r="AV262" i="1"/>
  <c r="AV250" i="10"/>
  <c r="AX250" i="10"/>
  <c r="AQ250" i="10" s="1"/>
  <c r="BB250" i="10"/>
  <c r="BF250" i="10"/>
  <c r="AB250" i="10"/>
  <c r="BD250" i="10"/>
  <c r="AV183" i="10"/>
  <c r="AP183" i="10" s="1"/>
  <c r="AZ183" i="10"/>
  <c r="BD183" i="10"/>
  <c r="AT183" i="10" s="1"/>
  <c r="AB183" i="10"/>
  <c r="BF183" i="10"/>
  <c r="BB183" i="10"/>
  <c r="BD220" i="1"/>
  <c r="AZ220" i="1"/>
  <c r="AV220" i="1"/>
  <c r="AV111" i="10"/>
  <c r="AZ111" i="10"/>
  <c r="BD111" i="10"/>
  <c r="BF111" i="10"/>
  <c r="BB111" i="10"/>
  <c r="AB111" i="10"/>
  <c r="AX157" i="10"/>
  <c r="AQ157" i="10" s="1"/>
  <c r="AZ157" i="10"/>
  <c r="BB157" i="10"/>
  <c r="BD157" i="10"/>
  <c r="BF157" i="10"/>
  <c r="AV157" i="10"/>
  <c r="AX166" i="1"/>
  <c r="BF166" i="1"/>
  <c r="AV166" i="1"/>
  <c r="AZ166" i="1"/>
  <c r="BD166" i="1"/>
  <c r="BD210" i="1"/>
  <c r="AV159" i="10"/>
  <c r="S281" i="1"/>
  <c r="AU224" i="1"/>
  <c r="AU274" i="10"/>
  <c r="S193" i="1"/>
  <c r="AA171" i="1"/>
  <c r="R171" i="1" s="1"/>
  <c r="AT200" i="10"/>
  <c r="AP248" i="1"/>
  <c r="AC252" i="10"/>
  <c r="AA252" i="10" s="1"/>
  <c r="R252" i="10" s="1"/>
  <c r="BC252" i="10"/>
  <c r="BG188" i="10"/>
  <c r="AU188" i="10" s="1"/>
  <c r="F203" i="10"/>
  <c r="AC254" i="10"/>
  <c r="BA285" i="1"/>
  <c r="F220" i="10"/>
  <c r="AY188" i="10"/>
  <c r="AQ188" i="10" s="1"/>
  <c r="F285" i="1"/>
  <c r="AD218" i="10"/>
  <c r="AW254" i="10"/>
  <c r="AP254" i="10" s="1"/>
  <c r="W271" i="10"/>
  <c r="AD271" i="10" s="1"/>
  <c r="AW271" i="10"/>
  <c r="BA188" i="10"/>
  <c r="AR188" i="10" s="1"/>
  <c r="BE220" i="10"/>
  <c r="AT220" i="10" s="1"/>
  <c r="F270" i="10"/>
  <c r="AY250" i="1"/>
  <c r="AQ250" i="1" s="1"/>
  <c r="BC254" i="10"/>
  <c r="AS254" i="10" s="1"/>
  <c r="AY220" i="10"/>
  <c r="BE271" i="10"/>
  <c r="AT271" i="10" s="1"/>
  <c r="W188" i="10"/>
  <c r="AF188" i="10" s="1"/>
  <c r="BG285" i="1"/>
  <c r="BA220" i="10"/>
  <c r="W285" i="1"/>
  <c r="AH285" i="1" s="1"/>
  <c r="AW220" i="10"/>
  <c r="AP220" i="10" s="1"/>
  <c r="BC285" i="1"/>
  <c r="W261" i="10"/>
  <c r="AI261" i="10" s="1"/>
  <c r="BA261" i="10"/>
  <c r="AR261" i="10" s="1"/>
  <c r="AY282" i="10"/>
  <c r="BG282" i="10"/>
  <c r="BG260" i="1"/>
  <c r="AU260" i="1" s="1"/>
  <c r="AW285" i="1"/>
  <c r="AP285" i="1" s="1"/>
  <c r="S285" i="1" s="1"/>
  <c r="AN228" i="10"/>
  <c r="AD228" i="10"/>
  <c r="Y228" i="10"/>
  <c r="J228" i="10" s="1"/>
  <c r="AD224" i="1"/>
  <c r="BG266" i="1"/>
  <c r="AU266" i="1" s="1"/>
  <c r="AY266" i="1"/>
  <c r="AQ266" i="1" s="1"/>
  <c r="AA182" i="10"/>
  <c r="R182" i="10" s="1"/>
  <c r="BC204" i="1"/>
  <c r="AS204" i="1" s="1"/>
  <c r="AY204" i="1"/>
  <c r="AQ204" i="1" s="1"/>
  <c r="BG204" i="1"/>
  <c r="AU204" i="1" s="1"/>
  <c r="F206" i="10"/>
  <c r="BA223" i="10"/>
  <c r="F266" i="1"/>
  <c r="F223" i="10"/>
  <c r="BG223" i="10"/>
  <c r="AJ123" i="10"/>
  <c r="BC223" i="10"/>
  <c r="AS223" i="10" s="1"/>
  <c r="F165" i="10"/>
  <c r="BG165" i="10"/>
  <c r="AE165" i="1"/>
  <c r="AD165" i="1"/>
  <c r="BC260" i="1"/>
  <c r="AS260" i="1" s="1"/>
  <c r="AY223" i="10"/>
  <c r="AQ223" i="10" s="1"/>
  <c r="AN218" i="10"/>
  <c r="AR260" i="10"/>
  <c r="BC177" i="10"/>
  <c r="AS177" i="10" s="1"/>
  <c r="BG177" i="10"/>
  <c r="AU177" i="10" s="1"/>
  <c r="AW177" i="10"/>
  <c r="F177" i="10"/>
  <c r="BE177" i="10"/>
  <c r="AC177" i="10"/>
  <c r="AA177" i="10" s="1"/>
  <c r="R177" i="10" s="1"/>
  <c r="AY177" i="10"/>
  <c r="AQ177" i="10" s="1"/>
  <c r="AS257" i="1"/>
  <c r="AD200" i="10"/>
  <c r="AC171" i="10"/>
  <c r="AA171" i="10" s="1"/>
  <c r="R171" i="10" s="1"/>
  <c r="F171" i="10"/>
  <c r="AY171" i="10"/>
  <c r="AQ171" i="10" s="1"/>
  <c r="BA171" i="10"/>
  <c r="AR171" i="10" s="1"/>
  <c r="BC171" i="10"/>
  <c r="AS171" i="10" s="1"/>
  <c r="BG171" i="10"/>
  <c r="T22" i="2"/>
  <c r="E23" i="10" s="1"/>
  <c r="BG23" i="10" s="1"/>
  <c r="E215" i="10"/>
  <c r="E174" i="10"/>
  <c r="Z200" i="10"/>
  <c r="N200" i="10" s="1"/>
  <c r="F242" i="1"/>
  <c r="BC242" i="1"/>
  <c r="AS242" i="1" s="1"/>
  <c r="AN200" i="10"/>
  <c r="AG212" i="10"/>
  <c r="Y218" i="10"/>
  <c r="J218" i="10" s="1"/>
  <c r="E168" i="10"/>
  <c r="AY215" i="1"/>
  <c r="BC215" i="1"/>
  <c r="BE215" i="1"/>
  <c r="AT215" i="1" s="1"/>
  <c r="BA215" i="1"/>
  <c r="AR215" i="1" s="1"/>
  <c r="BG215" i="1"/>
  <c r="AC215" i="1"/>
  <c r="AA215" i="1" s="1"/>
  <c r="R215" i="1" s="1"/>
  <c r="AW215" i="1"/>
  <c r="W215" i="1"/>
  <c r="AM215" i="1" s="1"/>
  <c r="F215" i="1"/>
  <c r="BA86" i="1"/>
  <c r="BA280" i="1"/>
  <c r="AR280" i="1" s="1"/>
  <c r="AU272" i="1"/>
  <c r="BE180" i="1"/>
  <c r="BA257" i="1"/>
  <c r="AR257" i="1" s="1"/>
  <c r="AY208" i="1"/>
  <c r="AQ208" i="1" s="1"/>
  <c r="AY173" i="1"/>
  <c r="AU197" i="1"/>
  <c r="AC280" i="1"/>
  <c r="BA180" i="1"/>
  <c r="AR180" i="1" s="1"/>
  <c r="AW180" i="1"/>
  <c r="AP180" i="1" s="1"/>
  <c r="W116" i="1"/>
  <c r="AY257" i="1"/>
  <c r="AQ257" i="1" s="1"/>
  <c r="BE173" i="1"/>
  <c r="F214" i="10"/>
  <c r="AW214" i="10"/>
  <c r="BA214" i="10"/>
  <c r="AR214" i="10" s="1"/>
  <c r="W214" i="10"/>
  <c r="BE214" i="10"/>
  <c r="AT214" i="10" s="1"/>
  <c r="AC214" i="10"/>
  <c r="BC214" i="10"/>
  <c r="AS214" i="10" s="1"/>
  <c r="E28" i="1"/>
  <c r="E59" i="10"/>
  <c r="AC59" i="10" s="1"/>
  <c r="BE116" i="1"/>
  <c r="AT196" i="1"/>
  <c r="AC254" i="1"/>
  <c r="AA254" i="1" s="1"/>
  <c r="R254" i="1" s="1"/>
  <c r="W180" i="1"/>
  <c r="AJ180" i="1" s="1"/>
  <c r="AJ195" i="10"/>
  <c r="AS216" i="1"/>
  <c r="F116" i="1"/>
  <c r="BC208" i="1"/>
  <c r="AS208" i="1" s="1"/>
  <c r="AF200" i="10"/>
  <c r="BG173" i="1"/>
  <c r="F220" i="1"/>
  <c r="BC220" i="1"/>
  <c r="AS220" i="1" s="1"/>
  <c r="AY220" i="1"/>
  <c r="AQ220" i="1" s="1"/>
  <c r="BG220" i="1"/>
  <c r="AU220" i="1" s="1"/>
  <c r="BA111" i="10"/>
  <c r="AC111" i="10"/>
  <c r="AY111" i="10"/>
  <c r="AQ111" i="10" s="1"/>
  <c r="BC111" i="10"/>
  <c r="F111" i="10"/>
  <c r="BG111" i="10"/>
  <c r="BE226" i="10"/>
  <c r="F226" i="10"/>
  <c r="W226" i="10"/>
  <c r="AC226" i="10"/>
  <c r="BC226" i="10"/>
  <c r="AW226" i="10"/>
  <c r="BA226" i="10"/>
  <c r="AR226" i="10" s="1"/>
  <c r="W208" i="1"/>
  <c r="AO208" i="1" s="1"/>
  <c r="BE208" i="1"/>
  <c r="AT208" i="1" s="1"/>
  <c r="AW254" i="1"/>
  <c r="BC256" i="10"/>
  <c r="AS256" i="10" s="1"/>
  <c r="BE257" i="1"/>
  <c r="AT257" i="1" s="1"/>
  <c r="BG257" i="1"/>
  <c r="AU257" i="1" s="1"/>
  <c r="AE200" i="10"/>
  <c r="AO200" i="10"/>
  <c r="BC173" i="1"/>
  <c r="AS173" i="1" s="1"/>
  <c r="BC254" i="1"/>
  <c r="AS254" i="1" s="1"/>
  <c r="AW185" i="1"/>
  <c r="AP185" i="1" s="1"/>
  <c r="AC185" i="1"/>
  <c r="AY185" i="1"/>
  <c r="AQ185" i="1" s="1"/>
  <c r="BC185" i="1"/>
  <c r="BG185" i="1"/>
  <c r="BE185" i="1"/>
  <c r="W185" i="1"/>
  <c r="BA185" i="1"/>
  <c r="AR185" i="1" s="1"/>
  <c r="BE176" i="1"/>
  <c r="AT176" i="1" s="1"/>
  <c r="BA176" i="1"/>
  <c r="E223" i="1"/>
  <c r="E74" i="1"/>
  <c r="BA74" i="1" s="1"/>
  <c r="AH195" i="10"/>
  <c r="E116" i="10"/>
  <c r="W116" i="10" s="1"/>
  <c r="AY270" i="10"/>
  <c r="W280" i="1"/>
  <c r="AM280" i="1" s="1"/>
  <c r="AC257" i="1"/>
  <c r="AA257" i="1" s="1"/>
  <c r="R257" i="1" s="1"/>
  <c r="F257" i="1"/>
  <c r="AO209" i="1"/>
  <c r="BG254" i="1"/>
  <c r="AU254" i="1" s="1"/>
  <c r="AW151" i="1"/>
  <c r="F151" i="1"/>
  <c r="W151" i="1"/>
  <c r="AC151" i="1"/>
  <c r="BA151" i="1"/>
  <c r="AR151" i="1" s="1"/>
  <c r="BC151" i="1"/>
  <c r="BE151" i="1"/>
  <c r="AT151" i="1" s="1"/>
  <c r="BG222" i="1"/>
  <c r="F222" i="1"/>
  <c r="BC226" i="1"/>
  <c r="AS226" i="1" s="1"/>
  <c r="AY226" i="1"/>
  <c r="AQ226" i="1" s="1"/>
  <c r="F226" i="1"/>
  <c r="BG226" i="1"/>
  <c r="AU226" i="1" s="1"/>
  <c r="F208" i="1"/>
  <c r="E79" i="10"/>
  <c r="AW79" i="10" s="1"/>
  <c r="AU216" i="1"/>
  <c r="AL195" i="10"/>
  <c r="AN195" i="10"/>
  <c r="E15" i="10"/>
  <c r="W256" i="10"/>
  <c r="W257" i="1"/>
  <c r="AJ257" i="1" s="1"/>
  <c r="F170" i="10"/>
  <c r="Y200" i="10"/>
  <c r="J200" i="10" s="1"/>
  <c r="L200" i="10" s="1"/>
  <c r="AC222" i="10"/>
  <c r="BA222" i="10"/>
  <c r="AR222" i="10" s="1"/>
  <c r="BC222" i="10"/>
  <c r="BE222" i="10"/>
  <c r="W222" i="10"/>
  <c r="AW222" i="10"/>
  <c r="F222" i="10"/>
  <c r="AC123" i="10"/>
  <c r="AY123" i="10"/>
  <c r="AQ123" i="10" s="1"/>
  <c r="BC123" i="10"/>
  <c r="BG123" i="10"/>
  <c r="BA123" i="10"/>
  <c r="BA254" i="1"/>
  <c r="AD195" i="10"/>
  <c r="Z195" i="10"/>
  <c r="N195" i="10" s="1"/>
  <c r="AA197" i="10"/>
  <c r="R197" i="10" s="1"/>
  <c r="DD197" i="10" s="1"/>
  <c r="AY256" i="10"/>
  <c r="F256" i="10"/>
  <c r="BE225" i="10"/>
  <c r="F225" i="10"/>
  <c r="AC225" i="10"/>
  <c r="AA225" i="10" s="1"/>
  <c r="R225" i="10" s="1"/>
  <c r="AY225" i="10"/>
  <c r="BC225" i="10"/>
  <c r="BG225" i="10"/>
  <c r="AW225" i="10"/>
  <c r="BG151" i="10"/>
  <c r="AU151" i="10" s="1"/>
  <c r="BA151" i="10"/>
  <c r="AR151" i="10" s="1"/>
  <c r="BC151" i="10"/>
  <c r="AC151" i="10"/>
  <c r="F151" i="10"/>
  <c r="AY151" i="10"/>
  <c r="AQ151" i="10" s="1"/>
  <c r="BC149" i="10"/>
  <c r="BG149" i="10"/>
  <c r="F149" i="10"/>
  <c r="AW149" i="10"/>
  <c r="AP149" i="10" s="1"/>
  <c r="BE149" i="10"/>
  <c r="AC149" i="10"/>
  <c r="AA149" i="10" s="1"/>
  <c r="R149" i="10" s="1"/>
  <c r="AY149" i="10"/>
  <c r="BA173" i="1"/>
  <c r="AW208" i="1"/>
  <c r="BE254" i="1"/>
  <c r="BE280" i="1"/>
  <c r="AC256" i="10"/>
  <c r="AA256" i="10" s="1"/>
  <c r="R256" i="10" s="1"/>
  <c r="AW173" i="1"/>
  <c r="AJ194" i="10"/>
  <c r="BA256" i="10"/>
  <c r="AR256" i="10" s="1"/>
  <c r="AL194" i="10"/>
  <c r="AL200" i="10"/>
  <c r="F254" i="1"/>
  <c r="BA208" i="1"/>
  <c r="AR208" i="1" s="1"/>
  <c r="AW280" i="1"/>
  <c r="AP280" i="1" s="1"/>
  <c r="AN194" i="10"/>
  <c r="BG256" i="10"/>
  <c r="AU256" i="10" s="1"/>
  <c r="AD194" i="10"/>
  <c r="AW257" i="1"/>
  <c r="AP257" i="1" s="1"/>
  <c r="F205" i="1"/>
  <c r="BC280" i="1"/>
  <c r="AS280" i="1" s="1"/>
  <c r="E263" i="10"/>
  <c r="E44" i="1"/>
  <c r="W254" i="1"/>
  <c r="AN254" i="1" s="1"/>
  <c r="AC208" i="1"/>
  <c r="AA208" i="1" s="1"/>
  <c r="R208" i="1" s="1"/>
  <c r="AP256" i="10"/>
  <c r="F173" i="1"/>
  <c r="Z194" i="10"/>
  <c r="N194" i="10" s="1"/>
  <c r="BG249" i="10"/>
  <c r="AC249" i="10"/>
  <c r="AA249" i="10" s="1"/>
  <c r="R249" i="10" s="1"/>
  <c r="S249" i="10" s="1"/>
  <c r="F249" i="10"/>
  <c r="AY249" i="10"/>
  <c r="AW249" i="10"/>
  <c r="AP249" i="10" s="1"/>
  <c r="BC249" i="10"/>
  <c r="BE249" i="10"/>
  <c r="AT249" i="10" s="1"/>
  <c r="AN123" i="10"/>
  <c r="AS197" i="10"/>
  <c r="BG252" i="10"/>
  <c r="F252" i="10"/>
  <c r="AW252" i="10"/>
  <c r="AP252" i="10" s="1"/>
  <c r="BA252" i="10"/>
  <c r="W252" i="10"/>
  <c r="BE252" i="10"/>
  <c r="AT252" i="10" s="1"/>
  <c r="AY252" i="10"/>
  <c r="AQ252" i="10" s="1"/>
  <c r="AD123" i="10"/>
  <c r="AY280" i="1"/>
  <c r="AQ280" i="1" s="1"/>
  <c r="BE158" i="1"/>
  <c r="BE231" i="1"/>
  <c r="BG231" i="1"/>
  <c r="AU231" i="1" s="1"/>
  <c r="W231" i="1"/>
  <c r="BA231" i="1"/>
  <c r="AW231" i="1"/>
  <c r="F231" i="1"/>
  <c r="AC231" i="1"/>
  <c r="BC231" i="1"/>
  <c r="AS231" i="1" s="1"/>
  <c r="AY231" i="1"/>
  <c r="AW258" i="10"/>
  <c r="AP258" i="10" s="1"/>
  <c r="W258" i="10"/>
  <c r="BA258" i="10"/>
  <c r="AC258" i="10"/>
  <c r="AA258" i="10" s="1"/>
  <c r="R258" i="10" s="1"/>
  <c r="BE258" i="10"/>
  <c r="BC258" i="10"/>
  <c r="BC249" i="1"/>
  <c r="BA249" i="1"/>
  <c r="BG249" i="1"/>
  <c r="AU249" i="1" s="1"/>
  <c r="AW249" i="1"/>
  <c r="AP249" i="1" s="1"/>
  <c r="W249" i="1"/>
  <c r="BE249" i="1"/>
  <c r="AC249" i="1"/>
  <c r="AA249" i="1" s="1"/>
  <c r="R249" i="1" s="1"/>
  <c r="S249" i="1" s="1"/>
  <c r="AY249" i="1"/>
  <c r="F249" i="1"/>
  <c r="BG261" i="10"/>
  <c r="BE261" i="10"/>
  <c r="AC261" i="10"/>
  <c r="AA261" i="10" s="1"/>
  <c r="R261" i="10" s="1"/>
  <c r="AY261" i="10"/>
  <c r="AQ261" i="10" s="1"/>
  <c r="AW261" i="10"/>
  <c r="F261" i="10"/>
  <c r="BC261" i="10"/>
  <c r="AD182" i="10"/>
  <c r="AH200" i="10"/>
  <c r="F280" i="1"/>
  <c r="AC161" i="10"/>
  <c r="AA161" i="10" s="1"/>
  <c r="R161" i="10" s="1"/>
  <c r="AW161" i="10"/>
  <c r="F161" i="10"/>
  <c r="AY161" i="10"/>
  <c r="AQ161" i="10" s="1"/>
  <c r="BE161" i="10"/>
  <c r="AT161" i="10" s="1"/>
  <c r="BC161" i="10"/>
  <c r="BG161" i="10"/>
  <c r="AU161" i="10" s="1"/>
  <c r="BE161" i="1"/>
  <c r="AT161" i="1" s="1"/>
  <c r="BC161" i="1"/>
  <c r="AY161" i="1"/>
  <c r="AQ161" i="1" s="1"/>
  <c r="BG161" i="1"/>
  <c r="AW161" i="1"/>
  <c r="AP161" i="1" s="1"/>
  <c r="BA161" i="1"/>
  <c r="AR161" i="1" s="1"/>
  <c r="W161" i="1"/>
  <c r="AY261" i="1"/>
  <c r="BC261" i="1"/>
  <c r="AS261" i="1" s="1"/>
  <c r="BE261" i="1"/>
  <c r="BG261" i="1"/>
  <c r="BA261" i="1"/>
  <c r="W261" i="1"/>
  <c r="AW261" i="1"/>
  <c r="AP261" i="1" s="1"/>
  <c r="AC261" i="1"/>
  <c r="AA261" i="1" s="1"/>
  <c r="R261" i="1" s="1"/>
  <c r="I167" i="10"/>
  <c r="E167" i="10" s="1"/>
  <c r="I167" i="1"/>
  <c r="E167" i="1" s="1"/>
  <c r="AY167" i="1" s="1"/>
  <c r="BG264" i="10"/>
  <c r="F264" i="10"/>
  <c r="AH188" i="10"/>
  <c r="AJ200" i="10"/>
  <c r="BC217" i="10"/>
  <c r="BG217" i="10"/>
  <c r="AW217" i="10"/>
  <c r="AP217" i="10" s="1"/>
  <c r="F217" i="10"/>
  <c r="BE217" i="10"/>
  <c r="AC217" i="10"/>
  <c r="AA217" i="10" s="1"/>
  <c r="R217" i="10" s="1"/>
  <c r="AY217" i="10"/>
  <c r="AW158" i="10"/>
  <c r="AP158" i="10" s="1"/>
  <c r="W158" i="10"/>
  <c r="BA158" i="10"/>
  <c r="AR158" i="10" s="1"/>
  <c r="F158" i="10"/>
  <c r="AC158" i="10"/>
  <c r="AA158" i="10" s="1"/>
  <c r="R158" i="10" s="1"/>
  <c r="BE158" i="10"/>
  <c r="BC158" i="10"/>
  <c r="AW273" i="1"/>
  <c r="BE273" i="1"/>
  <c r="AW270" i="10"/>
  <c r="AP270" i="10" s="1"/>
  <c r="BA270" i="10"/>
  <c r="AR270" i="10" s="1"/>
  <c r="W270" i="10"/>
  <c r="AC270" i="10"/>
  <c r="BE270" i="10"/>
  <c r="BC270" i="10"/>
  <c r="BG270" i="1"/>
  <c r="AU270" i="1" s="1"/>
  <c r="BC270" i="1"/>
  <c r="AS270" i="1" s="1"/>
  <c r="AY270" i="1"/>
  <c r="AQ270" i="1" s="1"/>
  <c r="F270" i="1"/>
  <c r="F273" i="10"/>
  <c r="E179" i="1"/>
  <c r="BG258" i="1"/>
  <c r="AU258" i="1" s="1"/>
  <c r="BC258" i="1"/>
  <c r="AS258" i="1" s="1"/>
  <c r="AY258" i="1"/>
  <c r="AQ258" i="1" s="1"/>
  <c r="BG217" i="1"/>
  <c r="W217" i="1"/>
  <c r="AW217" i="1"/>
  <c r="AC217" i="1"/>
  <c r="BE217" i="1"/>
  <c r="AY217" i="1"/>
  <c r="F217" i="1"/>
  <c r="BA217" i="1"/>
  <c r="AR217" i="1" s="1"/>
  <c r="BC217" i="1"/>
  <c r="BE276" i="10"/>
  <c r="AT276" i="10" s="1"/>
  <c r="AY276" i="10"/>
  <c r="BG276" i="10"/>
  <c r="W276" i="10"/>
  <c r="F276" i="10"/>
  <c r="AW276" i="10"/>
  <c r="AP276" i="10" s="1"/>
  <c r="BA276" i="10"/>
  <c r="AR276" i="10" s="1"/>
  <c r="E179" i="10"/>
  <c r="BG234" i="1"/>
  <c r="AU234" i="1" s="1"/>
  <c r="F234" i="1"/>
  <c r="BC234" i="1"/>
  <c r="AS234" i="1" s="1"/>
  <c r="AY234" i="1"/>
  <c r="AQ234" i="1" s="1"/>
  <c r="BC282" i="10"/>
  <c r="AW282" i="10"/>
  <c r="AP282" i="10" s="1"/>
  <c r="BA282" i="10"/>
  <c r="AR282" i="10" s="1"/>
  <c r="BE282" i="10"/>
  <c r="F282" i="10"/>
  <c r="W282" i="10"/>
  <c r="AC282" i="10"/>
  <c r="F231" i="10"/>
  <c r="AC231" i="10"/>
  <c r="AA231" i="10" s="1"/>
  <c r="R231" i="10" s="1"/>
  <c r="AW285" i="10"/>
  <c r="F285" i="10"/>
  <c r="BE285" i="10"/>
  <c r="AC285" i="10"/>
  <c r="AA285" i="10" s="1"/>
  <c r="R285" i="10" s="1"/>
  <c r="AY285" i="10"/>
  <c r="BC285" i="10"/>
  <c r="BG285" i="10"/>
  <c r="AU285" i="10" s="1"/>
  <c r="F155" i="10"/>
  <c r="F234" i="10"/>
  <c r="W234" i="10"/>
  <c r="AC234" i="10"/>
  <c r="AA234" i="10" s="1"/>
  <c r="R234" i="10" s="1"/>
  <c r="BC234" i="10"/>
  <c r="AW234" i="10"/>
  <c r="BE234" i="10"/>
  <c r="BA234" i="10"/>
  <c r="AH176" i="10"/>
  <c r="AJ188" i="10"/>
  <c r="AI200" i="10"/>
  <c r="F194" i="1"/>
  <c r="F240" i="10"/>
  <c r="AY240" i="10"/>
  <c r="AQ240" i="10" s="1"/>
  <c r="BE240" i="10"/>
  <c r="AT240" i="10" s="1"/>
  <c r="BG240" i="10"/>
  <c r="AW240" i="10"/>
  <c r="AP240" i="10" s="1"/>
  <c r="W240" i="10"/>
  <c r="BA240" i="10"/>
  <c r="AR240" i="10" s="1"/>
  <c r="AW192" i="10"/>
  <c r="AP192" i="10" s="1"/>
  <c r="W192" i="10"/>
  <c r="F192" i="10"/>
  <c r="BA192" i="10"/>
  <c r="BE192" i="10"/>
  <c r="AT192" i="10" s="1"/>
  <c r="AY192" i="10"/>
  <c r="AQ192" i="10" s="1"/>
  <c r="BG192" i="10"/>
  <c r="AK282" i="1"/>
  <c r="AO188" i="10"/>
  <c r="F250" i="10"/>
  <c r="W250" i="10"/>
  <c r="AC250" i="10"/>
  <c r="AW250" i="10"/>
  <c r="AP250" i="10" s="1"/>
  <c r="BC250" i="10"/>
  <c r="BE250" i="10"/>
  <c r="BA250" i="10"/>
  <c r="AR250" i="10" s="1"/>
  <c r="F256" i="1"/>
  <c r="BG256" i="1"/>
  <c r="AU256" i="1" s="1"/>
  <c r="AY256" i="1"/>
  <c r="AQ256" i="1" s="1"/>
  <c r="BC256" i="1"/>
  <c r="AS256" i="1" s="1"/>
  <c r="Y176" i="10"/>
  <c r="J176" i="10" s="1"/>
  <c r="BG212" i="1"/>
  <c r="AU212" i="1" s="1"/>
  <c r="BC212" i="1"/>
  <c r="AS212" i="1" s="1"/>
  <c r="AY212" i="1"/>
  <c r="AQ212" i="1" s="1"/>
  <c r="F253" i="10"/>
  <c r="BG277" i="1"/>
  <c r="AU277" i="1" s="1"/>
  <c r="F188" i="1"/>
  <c r="BG188" i="1"/>
  <c r="AU188" i="1" s="1"/>
  <c r="AY188" i="1"/>
  <c r="AQ188" i="1" s="1"/>
  <c r="BC188" i="1"/>
  <c r="AS188" i="1" s="1"/>
  <c r="AI176" i="10"/>
  <c r="AE188" i="10"/>
  <c r="AG188" i="10"/>
  <c r="F232" i="1"/>
  <c r="BC232" i="1"/>
  <c r="AS232" i="1" s="1"/>
  <c r="AY232" i="1"/>
  <c r="AQ232" i="1" s="1"/>
  <c r="BG232" i="1"/>
  <c r="AU232" i="1" s="1"/>
  <c r="AC162" i="1"/>
  <c r="AY162" i="1"/>
  <c r="BC162" i="1"/>
  <c r="AW162" i="1"/>
  <c r="BE162" i="1"/>
  <c r="BG162" i="1"/>
  <c r="AH269" i="1"/>
  <c r="E148" i="10"/>
  <c r="AN176" i="10"/>
  <c r="AM194" i="10"/>
  <c r="W262" i="10"/>
  <c r="AC262" i="10"/>
  <c r="AW262" i="10"/>
  <c r="AP262" i="10" s="1"/>
  <c r="BC262" i="10"/>
  <c r="AS262" i="10" s="1"/>
  <c r="BA262" i="10"/>
  <c r="AR262" i="10" s="1"/>
  <c r="BE262" i="10"/>
  <c r="BG268" i="1"/>
  <c r="AU268" i="1" s="1"/>
  <c r="BC268" i="1"/>
  <c r="AS268" i="1" s="1"/>
  <c r="AY268" i="1"/>
  <c r="AQ268" i="1" s="1"/>
  <c r="F268" i="1"/>
  <c r="E162" i="10"/>
  <c r="E208" i="10"/>
  <c r="BE182" i="1"/>
  <c r="AT182" i="1" s="1"/>
  <c r="F182" i="1"/>
  <c r="AI209" i="1"/>
  <c r="AI254" i="10"/>
  <c r="BG180" i="1"/>
  <c r="AU180" i="1" s="1"/>
  <c r="BC180" i="1"/>
  <c r="AS180" i="1" s="1"/>
  <c r="AY180" i="1"/>
  <c r="AQ180" i="1" s="1"/>
  <c r="F180" i="1"/>
  <c r="BG262" i="1"/>
  <c r="AU262" i="1" s="1"/>
  <c r="F262" i="1"/>
  <c r="BC241" i="1"/>
  <c r="BG241" i="1"/>
  <c r="BE241" i="1"/>
  <c r="W241" i="1"/>
  <c r="BA241" i="1"/>
  <c r="AW241" i="1"/>
  <c r="AP241" i="1" s="1"/>
  <c r="AY241" i="1"/>
  <c r="AQ241" i="1" s="1"/>
  <c r="AC241" i="1"/>
  <c r="F265" i="10"/>
  <c r="AC265" i="10"/>
  <c r="AW265" i="10"/>
  <c r="AY265" i="10"/>
  <c r="BE265" i="10"/>
  <c r="BC265" i="10"/>
  <c r="BG265" i="10"/>
  <c r="AF209" i="1"/>
  <c r="AL176" i="10"/>
  <c r="AJ176" i="10"/>
  <c r="Y188" i="10"/>
  <c r="J188" i="10" s="1"/>
  <c r="AM200" i="10"/>
  <c r="P200" i="10" s="1"/>
  <c r="AD254" i="10"/>
  <c r="W253" i="1"/>
  <c r="BE253" i="1"/>
  <c r="AT253" i="1" s="1"/>
  <c r="BA253" i="1"/>
  <c r="AW253" i="1"/>
  <c r="AC253" i="1"/>
  <c r="AA253" i="1" s="1"/>
  <c r="R253" i="1" s="1"/>
  <c r="AY253" i="1"/>
  <c r="F253" i="1"/>
  <c r="BG253" i="1"/>
  <c r="BC253" i="1"/>
  <c r="AY268" i="10"/>
  <c r="AQ268" i="10" s="1"/>
  <c r="BG268" i="10"/>
  <c r="AW268" i="10"/>
  <c r="AP268" i="10" s="1"/>
  <c r="W268" i="10"/>
  <c r="F268" i="10"/>
  <c r="BE268" i="10"/>
  <c r="AT268" i="10" s="1"/>
  <c r="BA268" i="10"/>
  <c r="AR268" i="10" s="1"/>
  <c r="BA211" i="10"/>
  <c r="AR211" i="10" s="1"/>
  <c r="F211" i="10"/>
  <c r="AC207" i="1"/>
  <c r="AA207" i="1" s="1"/>
  <c r="R207" i="1" s="1"/>
  <c r="AY207" i="1"/>
  <c r="BE207" i="1"/>
  <c r="BC207" i="1"/>
  <c r="BA207" i="1"/>
  <c r="BG207" i="1"/>
  <c r="W207" i="1"/>
  <c r="AW207" i="1"/>
  <c r="AC265" i="1"/>
  <c r="AY265" i="1"/>
  <c r="AQ265" i="1" s="1"/>
  <c r="BE265" i="1"/>
  <c r="AT265" i="1" s="1"/>
  <c r="BC265" i="1"/>
  <c r="BA265" i="1"/>
  <c r="BG265" i="1"/>
  <c r="AW265" i="1"/>
  <c r="W265" i="1"/>
  <c r="BA274" i="10"/>
  <c r="AR274" i="10" s="1"/>
  <c r="BE274" i="10"/>
  <c r="W274" i="10"/>
  <c r="AC274" i="10"/>
  <c r="AA274" i="10" s="1"/>
  <c r="R274" i="10" s="1"/>
  <c r="AW274" i="10"/>
  <c r="AP274" i="10" s="1"/>
  <c r="BC274" i="10"/>
  <c r="AW211" i="1"/>
  <c r="AP211" i="1" s="1"/>
  <c r="AC211" i="1"/>
  <c r="AA211" i="1" s="1"/>
  <c r="R211" i="1" s="1"/>
  <c r="BG210" i="1"/>
  <c r="AU210" i="1" s="1"/>
  <c r="AY210" i="1"/>
  <c r="AQ210" i="1" s="1"/>
  <c r="BC210" i="1"/>
  <c r="AS210" i="1" s="1"/>
  <c r="BA172" i="10"/>
  <c r="BE172" i="10"/>
  <c r="AT172" i="10" s="1"/>
  <c r="F172" i="10"/>
  <c r="AY172" i="10"/>
  <c r="AQ172" i="10" s="1"/>
  <c r="BG172" i="10"/>
  <c r="AU172" i="10" s="1"/>
  <c r="W172" i="10"/>
  <c r="AW172" i="10"/>
  <c r="AP172" i="10" s="1"/>
  <c r="BG277" i="10"/>
  <c r="AW277" i="10"/>
  <c r="AP277" i="10" s="1"/>
  <c r="BE277" i="10"/>
  <c r="AT277" i="10" s="1"/>
  <c r="F277" i="10"/>
  <c r="AC277" i="10"/>
  <c r="AA277" i="10" s="1"/>
  <c r="R277" i="10" s="1"/>
  <c r="BC277" i="10"/>
  <c r="AY277" i="10"/>
  <c r="AC195" i="1"/>
  <c r="AA195" i="1" s="1"/>
  <c r="R195" i="1" s="1"/>
  <c r="BA195" i="1"/>
  <c r="AY195" i="1"/>
  <c r="AQ195" i="1" s="1"/>
  <c r="AW195" i="1"/>
  <c r="AP195" i="1" s="1"/>
  <c r="BC195" i="1"/>
  <c r="BG195" i="1"/>
  <c r="W195" i="1"/>
  <c r="BE195" i="1"/>
  <c r="F180" i="10"/>
  <c r="AW180" i="10"/>
  <c r="AP180" i="10" s="1"/>
  <c r="BA180" i="10"/>
  <c r="AR180" i="10" s="1"/>
  <c r="BE180" i="10"/>
  <c r="AT180" i="10" s="1"/>
  <c r="AY180" i="10"/>
  <c r="AQ180" i="10" s="1"/>
  <c r="W180" i="10"/>
  <c r="BG180" i="10"/>
  <c r="F210" i="1"/>
  <c r="AC175" i="10"/>
  <c r="AA175" i="10" s="1"/>
  <c r="R175" i="10" s="1"/>
  <c r="AY175" i="10"/>
  <c r="AQ175" i="10" s="1"/>
  <c r="BC175" i="10"/>
  <c r="BG175" i="10"/>
  <c r="BA175" i="10"/>
  <c r="AR175" i="10" s="1"/>
  <c r="F175" i="10"/>
  <c r="AW280" i="10"/>
  <c r="AP280" i="10" s="1"/>
  <c r="BA280" i="10"/>
  <c r="BE280" i="10"/>
  <c r="AT280" i="10" s="1"/>
  <c r="W280" i="10"/>
  <c r="AY280" i="10"/>
  <c r="BG280" i="10"/>
  <c r="AU280" i="10" s="1"/>
  <c r="BC147" i="1"/>
  <c r="AW147" i="1"/>
  <c r="AP147" i="1" s="1"/>
  <c r="BA147" i="1"/>
  <c r="AR147" i="1" s="1"/>
  <c r="F147" i="1"/>
  <c r="BE147" i="1"/>
  <c r="W147" i="1"/>
  <c r="AC147" i="1"/>
  <c r="E183" i="1"/>
  <c r="AC181" i="10"/>
  <c r="F181" i="10"/>
  <c r="AY181" i="10"/>
  <c r="AW181" i="10"/>
  <c r="BC181" i="10"/>
  <c r="BE181" i="10"/>
  <c r="BG181" i="10"/>
  <c r="AY164" i="1"/>
  <c r="AQ164" i="1" s="1"/>
  <c r="BC164" i="1"/>
  <c r="BG164" i="1"/>
  <c r="AU164" i="1" s="1"/>
  <c r="BA164" i="1"/>
  <c r="AC164" i="1"/>
  <c r="F207" i="10"/>
  <c r="BC207" i="10"/>
  <c r="AS207" i="10" s="1"/>
  <c r="AW229" i="10"/>
  <c r="AP229" i="10" s="1"/>
  <c r="BG229" i="10"/>
  <c r="AU229" i="10" s="1"/>
  <c r="BE229" i="10"/>
  <c r="AC229" i="10"/>
  <c r="AA229" i="10" s="1"/>
  <c r="R229" i="10" s="1"/>
  <c r="AY229" i="10"/>
  <c r="F229" i="10"/>
  <c r="BC229" i="10"/>
  <c r="W172" i="1"/>
  <c r="F172" i="1"/>
  <c r="AW172" i="1"/>
  <c r="AP172" i="1" s="1"/>
  <c r="BA172" i="1"/>
  <c r="AY172" i="1"/>
  <c r="AQ172" i="1" s="1"/>
  <c r="BE172" i="1"/>
  <c r="AT172" i="1" s="1"/>
  <c r="BG172" i="1"/>
  <c r="AU172" i="1" s="1"/>
  <c r="BG183" i="10"/>
  <c r="BA183" i="10"/>
  <c r="AC183" i="10"/>
  <c r="F183" i="10"/>
  <c r="AY183" i="10"/>
  <c r="AQ183" i="10" s="1"/>
  <c r="BC183" i="10"/>
  <c r="AS183" i="10" s="1"/>
  <c r="AL187" i="1"/>
  <c r="F210" i="10"/>
  <c r="AY218" i="1"/>
  <c r="AQ218" i="1" s="1"/>
  <c r="BG218" i="1"/>
  <c r="AU218" i="1" s="1"/>
  <c r="BC218" i="1"/>
  <c r="AS218" i="1" s="1"/>
  <c r="F218" i="1"/>
  <c r="F186" i="1"/>
  <c r="BA139" i="10"/>
  <c r="AR139" i="10" s="1"/>
  <c r="AC139" i="10"/>
  <c r="F139" i="10"/>
  <c r="AY139" i="10"/>
  <c r="AQ139" i="10" s="1"/>
  <c r="BC139" i="10"/>
  <c r="BG139" i="10"/>
  <c r="AD281" i="1"/>
  <c r="Z281" i="1"/>
  <c r="N281" i="1" s="1"/>
  <c r="Y281" i="1"/>
  <c r="J281" i="1" s="1"/>
  <c r="AE281" i="1"/>
  <c r="AG281" i="1"/>
  <c r="AI281" i="1"/>
  <c r="AN281" i="1"/>
  <c r="AK281" i="1"/>
  <c r="AL281" i="1"/>
  <c r="AM281" i="1"/>
  <c r="AF281" i="1"/>
  <c r="AJ281" i="1"/>
  <c r="AH281" i="1"/>
  <c r="AO281" i="1"/>
  <c r="E219" i="1"/>
  <c r="AA265" i="10"/>
  <c r="R265" i="10" s="1"/>
  <c r="AO282" i="1"/>
  <c r="AR199" i="1"/>
  <c r="AO176" i="10"/>
  <c r="AM188" i="10"/>
  <c r="Z188" i="10"/>
  <c r="N188" i="10" s="1"/>
  <c r="AG194" i="10"/>
  <c r="AJ218" i="10"/>
  <c r="BC147" i="10"/>
  <c r="BG147" i="10"/>
  <c r="BA147" i="10"/>
  <c r="AC147" i="10"/>
  <c r="AY147" i="10"/>
  <c r="AQ147" i="10" s="1"/>
  <c r="F241" i="1"/>
  <c r="BC241" i="10"/>
  <c r="BG241" i="10"/>
  <c r="F241" i="10"/>
  <c r="AW241" i="10"/>
  <c r="AC241" i="10"/>
  <c r="AA241" i="10" s="1"/>
  <c r="R241" i="10" s="1"/>
  <c r="BE241" i="10"/>
  <c r="AT241" i="10" s="1"/>
  <c r="AY241" i="10"/>
  <c r="AC221" i="1"/>
  <c r="AY221" i="1"/>
  <c r="AQ221" i="1" s="1"/>
  <c r="BC221" i="1"/>
  <c r="AS221" i="1" s="1"/>
  <c r="F221" i="1"/>
  <c r="BG221" i="1"/>
  <c r="W221" i="1"/>
  <c r="BE221" i="1"/>
  <c r="AW221" i="1"/>
  <c r="BA221" i="1"/>
  <c r="E186" i="10"/>
  <c r="BG219" i="10"/>
  <c r="BA219" i="10"/>
  <c r="AR219" i="10" s="1"/>
  <c r="AC219" i="10"/>
  <c r="AA219" i="10" s="1"/>
  <c r="R219" i="10" s="1"/>
  <c r="F219" i="10"/>
  <c r="AY219" i="10"/>
  <c r="AQ219" i="10" s="1"/>
  <c r="BC219" i="10"/>
  <c r="AE282" i="1"/>
  <c r="AH187" i="1"/>
  <c r="AD209" i="1"/>
  <c r="AK188" i="10"/>
  <c r="AD188" i="10"/>
  <c r="AO194" i="10"/>
  <c r="AI194" i="10"/>
  <c r="AJ212" i="10"/>
  <c r="AE218" i="10"/>
  <c r="AK218" i="10"/>
  <c r="AE254" i="10"/>
  <c r="AM282" i="1"/>
  <c r="P285" i="10"/>
  <c r="AN199" i="1"/>
  <c r="AH194" i="10"/>
  <c r="AF212" i="10"/>
  <c r="AF218" i="10"/>
  <c r="AL218" i="10"/>
  <c r="AM182" i="10"/>
  <c r="P182" i="10" s="1"/>
  <c r="AO182" i="10"/>
  <c r="AE194" i="10"/>
  <c r="AM212" i="10"/>
  <c r="AM218" i="10"/>
  <c r="AI168" i="1"/>
  <c r="AK212" i="10"/>
  <c r="Y254" i="10"/>
  <c r="J254" i="10" s="1"/>
  <c r="AO254" i="10"/>
  <c r="AP199" i="1"/>
  <c r="S199" i="1" s="1"/>
  <c r="AE212" i="10"/>
  <c r="AJ254" i="10"/>
  <c r="AN254" i="10"/>
  <c r="AG209" i="1"/>
  <c r="AD176" i="10"/>
  <c r="AF176" i="10"/>
  <c r="AI182" i="10"/>
  <c r="AG182" i="10"/>
  <c r="AI188" i="10"/>
  <c r="Y194" i="10"/>
  <c r="J194" i="10" s="1"/>
  <c r="AK200" i="10"/>
  <c r="Y212" i="10"/>
  <c r="J212" i="10" s="1"/>
  <c r="AK254" i="10"/>
  <c r="Z254" i="10"/>
  <c r="N254" i="10" s="1"/>
  <c r="Y209" i="1"/>
  <c r="J209" i="1" s="1"/>
  <c r="AH209" i="1"/>
  <c r="AM176" i="10"/>
  <c r="DB176" i="10" s="1"/>
  <c r="AP182" i="10"/>
  <c r="AI212" i="10"/>
  <c r="AG218" i="10"/>
  <c r="AH254" i="10"/>
  <c r="AI187" i="1"/>
  <c r="AR197" i="1"/>
  <c r="AL209" i="1"/>
  <c r="AM209" i="1"/>
  <c r="AL188" i="10"/>
  <c r="AN188" i="10"/>
  <c r="AO212" i="10"/>
  <c r="AL212" i="10"/>
  <c r="AM254" i="10"/>
  <c r="AO272" i="10"/>
  <c r="AH212" i="10"/>
  <c r="AS269" i="10"/>
  <c r="AE272" i="10"/>
  <c r="AD187" i="1"/>
  <c r="L176" i="10"/>
  <c r="AH182" i="10"/>
  <c r="Y182" i="10"/>
  <c r="J182" i="10" s="1"/>
  <c r="AD212" i="10"/>
  <c r="AL254" i="10"/>
  <c r="AG254" i="10"/>
  <c r="Y187" i="1"/>
  <c r="J187" i="1" s="1"/>
  <c r="AJ199" i="1"/>
  <c r="Z199" i="1"/>
  <c r="N199" i="1" s="1"/>
  <c r="Z209" i="1"/>
  <c r="N209" i="1" s="1"/>
  <c r="AJ209" i="1"/>
  <c r="AE209" i="1"/>
  <c r="AK209" i="1"/>
  <c r="AE176" i="10"/>
  <c r="AK176" i="10"/>
  <c r="AG176" i="10"/>
  <c r="AK182" i="10"/>
  <c r="AN212" i="10"/>
  <c r="AI218" i="10"/>
  <c r="AH218" i="10"/>
  <c r="AM272" i="1"/>
  <c r="AM187" i="1"/>
  <c r="AN233" i="1"/>
  <c r="AD199" i="1"/>
  <c r="AF212" i="1"/>
  <c r="AR187" i="1"/>
  <c r="AA266" i="1"/>
  <c r="R266" i="1" s="1"/>
  <c r="AH212" i="1"/>
  <c r="AA270" i="1"/>
  <c r="R270" i="1" s="1"/>
  <c r="AJ187" i="1"/>
  <c r="AA250" i="1"/>
  <c r="R250" i="1" s="1"/>
  <c r="AK168" i="1"/>
  <c r="AN217" i="10"/>
  <c r="AG272" i="1"/>
  <c r="AE168" i="1"/>
  <c r="AI282" i="1"/>
  <c r="AE187" i="1"/>
  <c r="AM168" i="1"/>
  <c r="AM199" i="1"/>
  <c r="AO187" i="1"/>
  <c r="AI215" i="1"/>
  <c r="AK199" i="1"/>
  <c r="AE272" i="1"/>
  <c r="AI199" i="1"/>
  <c r="AK187" i="1"/>
  <c r="AF187" i="1"/>
  <c r="Z187" i="1"/>
  <c r="N187" i="1" s="1"/>
  <c r="AF199" i="1"/>
  <c r="AG199" i="1"/>
  <c r="AE199" i="1"/>
  <c r="AP233" i="1"/>
  <c r="AL199" i="1"/>
  <c r="Y199" i="1"/>
  <c r="J199" i="1" s="1"/>
  <c r="L199" i="1" s="1"/>
  <c r="AG187" i="1"/>
  <c r="AO199" i="1"/>
  <c r="E31" i="1"/>
  <c r="W31" i="1" s="1"/>
  <c r="Y31" i="1" s="1"/>
  <c r="J31" i="1" s="1"/>
  <c r="AF723" i="10"/>
  <c r="AN723" i="10"/>
  <c r="Z723" i="10"/>
  <c r="N723" i="10" s="1"/>
  <c r="DB723" i="10" s="1"/>
  <c r="Z188" i="1"/>
  <c r="N188" i="1" s="1"/>
  <c r="AF188" i="1"/>
  <c r="AJ188" i="1"/>
  <c r="AD188" i="1"/>
  <c r="AN188" i="1"/>
  <c r="AH188" i="1"/>
  <c r="Y972" i="10"/>
  <c r="J972" i="10" s="1"/>
  <c r="CZ972" i="10" s="1"/>
  <c r="AK972" i="10"/>
  <c r="AO972" i="10"/>
  <c r="DW972" i="10"/>
  <c r="EL972" i="10"/>
  <c r="EM972" i="10"/>
  <c r="EN972" i="10"/>
  <c r="EQ972" i="10"/>
  <c r="EP972" i="10"/>
  <c r="DR972" i="10"/>
  <c r="EK972" i="10"/>
  <c r="DT972" i="10"/>
  <c r="EO972" i="10"/>
  <c r="DV972" i="10"/>
  <c r="DS972" i="10"/>
  <c r="DU972" i="10"/>
  <c r="DX972" i="10"/>
  <c r="AJ809" i="1"/>
  <c r="AN809" i="1"/>
  <c r="Z809" i="1"/>
  <c r="N809" i="1" s="1"/>
  <c r="AD361" i="10"/>
  <c r="AH361" i="10"/>
  <c r="AF361" i="10"/>
  <c r="AN361" i="10"/>
  <c r="AJ361" i="10"/>
  <c r="Z361" i="10"/>
  <c r="N361" i="10" s="1"/>
  <c r="AH537" i="10"/>
  <c r="AN537" i="10"/>
  <c r="Z537" i="10"/>
  <c r="N537" i="10" s="1"/>
  <c r="DB537" i="10" s="1"/>
  <c r="AF537" i="10"/>
  <c r="AJ537" i="10"/>
  <c r="AD537" i="10"/>
  <c r="AG708" i="10"/>
  <c r="AE708" i="10"/>
  <c r="Y708" i="10"/>
  <c r="J708" i="10" s="1"/>
  <c r="CZ708" i="10" s="1"/>
  <c r="AK708" i="10"/>
  <c r="AF896" i="10"/>
  <c r="AE896" i="10"/>
  <c r="AK896" i="10"/>
  <c r="Y896" i="10"/>
  <c r="J896" i="10" s="1"/>
  <c r="CZ896" i="10" s="1"/>
  <c r="AK752" i="10"/>
  <c r="AG752" i="10"/>
  <c r="Y752" i="10"/>
  <c r="J752" i="10" s="1"/>
  <c r="CZ752" i="10" s="1"/>
  <c r="AE752" i="10"/>
  <c r="EQ981" i="10"/>
  <c r="DS981" i="10"/>
  <c r="EL981" i="10"/>
  <c r="DU981" i="10"/>
  <c r="EP981" i="10"/>
  <c r="DW981" i="10"/>
  <c r="DT981" i="10"/>
  <c r="EK981" i="10"/>
  <c r="DV981" i="10"/>
  <c r="EM981" i="10"/>
  <c r="DX981" i="10"/>
  <c r="EO981" i="10"/>
  <c r="DR981" i="10"/>
  <c r="EN981" i="10"/>
  <c r="Z163" i="10"/>
  <c r="N163" i="10" s="1"/>
  <c r="AL163" i="10"/>
  <c r="AF949" i="10"/>
  <c r="AN949" i="10"/>
  <c r="AJ287" i="10"/>
  <c r="AL287" i="10"/>
  <c r="AF287" i="10"/>
  <c r="AN287" i="10"/>
  <c r="AD287" i="10"/>
  <c r="Z287" i="10"/>
  <c r="N287" i="10" s="1"/>
  <c r="AL449" i="10"/>
  <c r="AJ449" i="10"/>
  <c r="AD449" i="10"/>
  <c r="AN449" i="10"/>
  <c r="AF449" i="10"/>
  <c r="AH449" i="10"/>
  <c r="AL497" i="10"/>
  <c r="AJ497" i="10"/>
  <c r="AD497" i="10"/>
  <c r="AN497" i="10"/>
  <c r="AF497" i="10"/>
  <c r="AH497" i="10"/>
  <c r="AF543" i="10"/>
  <c r="AN543" i="10"/>
  <c r="BA907" i="10"/>
  <c r="AR907" i="10" s="1"/>
  <c r="AW907" i="10"/>
  <c r="AP907" i="10" s="1"/>
  <c r="EO999" i="10"/>
  <c r="EP999" i="10"/>
  <c r="EQ999" i="10"/>
  <c r="DS999" i="10"/>
  <c r="EN999" i="10"/>
  <c r="DU999" i="10"/>
  <c r="DR999" i="10"/>
  <c r="DW999" i="10"/>
  <c r="DT999" i="10"/>
  <c r="DV999" i="10"/>
  <c r="EK999" i="10"/>
  <c r="DX999" i="10"/>
  <c r="EM999" i="10"/>
  <c r="EL999" i="10"/>
  <c r="AF821" i="10"/>
  <c r="AN821" i="10"/>
  <c r="Z599" i="1"/>
  <c r="N599" i="1" s="1"/>
  <c r="AF599" i="1"/>
  <c r="AF833" i="1"/>
  <c r="AJ833" i="1"/>
  <c r="AN833" i="1"/>
  <c r="Z833" i="1"/>
  <c r="N833" i="1" s="1"/>
  <c r="AD781" i="10"/>
  <c r="AL781" i="10"/>
  <c r="Z781" i="10"/>
  <c r="N781" i="10" s="1"/>
  <c r="DB781" i="10" s="1"/>
  <c r="AF781" i="10"/>
  <c r="AH781" i="10"/>
  <c r="AJ840" i="10"/>
  <c r="AF840" i="10"/>
  <c r="AG840" i="10"/>
  <c r="AK840" i="10"/>
  <c r="AE840" i="10"/>
  <c r="Z840" i="10"/>
  <c r="N840" i="10" s="1"/>
  <c r="DB840" i="10" s="1"/>
  <c r="EF840" i="10" s="1"/>
  <c r="AJ1009" i="10"/>
  <c r="Z1009" i="10"/>
  <c r="N1009" i="10" s="1"/>
  <c r="DB1009" i="10" s="1"/>
  <c r="AD1009" i="10"/>
  <c r="AF1009" i="10"/>
  <c r="AL1009" i="10"/>
  <c r="AN1009" i="10"/>
  <c r="AF603" i="10"/>
  <c r="AJ603" i="10"/>
  <c r="AH785" i="10"/>
  <c r="Z785" i="10"/>
  <c r="N785" i="10" s="1"/>
  <c r="DB785" i="10" s="1"/>
  <c r="AD785" i="10"/>
  <c r="AN785" i="10"/>
  <c r="AL785" i="10"/>
  <c r="Y968" i="10"/>
  <c r="J968" i="10" s="1"/>
  <c r="CZ968" i="10" s="1"/>
  <c r="AG968" i="10"/>
  <c r="AK968" i="10"/>
  <c r="AE968" i="10"/>
  <c r="AD963" i="1"/>
  <c r="AN963" i="1"/>
  <c r="AJ963" i="1"/>
  <c r="Z963" i="1"/>
  <c r="N963" i="1" s="1"/>
  <c r="AL963" i="1"/>
  <c r="AG810" i="1"/>
  <c r="AE810" i="1"/>
  <c r="AO810" i="1"/>
  <c r="AK810" i="1"/>
  <c r="AO866" i="1"/>
  <c r="AK866" i="1"/>
  <c r="Y866" i="1"/>
  <c r="J866" i="1" s="1"/>
  <c r="AE866" i="1"/>
  <c r="AO802" i="1"/>
  <c r="AG802" i="1"/>
  <c r="Y802" i="1"/>
  <c r="J802" i="1" s="1"/>
  <c r="AK802" i="1"/>
  <c r="AE802" i="1"/>
  <c r="Z855" i="1"/>
  <c r="N855" i="1" s="1"/>
  <c r="AF855" i="1"/>
  <c r="AL855" i="1"/>
  <c r="AN855" i="1"/>
  <c r="AH955" i="1"/>
  <c r="Z955" i="1"/>
  <c r="N955" i="1" s="1"/>
  <c r="AL955" i="1"/>
  <c r="AD955" i="1"/>
  <c r="AN955" i="1"/>
  <c r="AF955" i="1"/>
  <c r="AH465" i="10"/>
  <c r="AL465" i="10"/>
  <c r="AJ465" i="10"/>
  <c r="AD465" i="10"/>
  <c r="AN465" i="10"/>
  <c r="Z465" i="10"/>
  <c r="N465" i="10" s="1"/>
  <c r="DB465" i="10" s="1"/>
  <c r="EO383" i="10"/>
  <c r="EP383" i="10"/>
  <c r="EQ383" i="10"/>
  <c r="DS383" i="10"/>
  <c r="EN383" i="10"/>
  <c r="DU383" i="10"/>
  <c r="DW383" i="10"/>
  <c r="DT383" i="10"/>
  <c r="DV383" i="10"/>
  <c r="EK383" i="10"/>
  <c r="DX383" i="10"/>
  <c r="EM383" i="10"/>
  <c r="EL383" i="10"/>
  <c r="AD163" i="10"/>
  <c r="AJ81" i="10"/>
  <c r="AN81" i="10"/>
  <c r="AW959" i="1"/>
  <c r="AP959" i="1" s="1"/>
  <c r="BE959" i="1"/>
  <c r="AT959" i="1" s="1"/>
  <c r="AN885" i="10"/>
  <c r="AJ597" i="1"/>
  <c r="Z597" i="1"/>
  <c r="N597" i="1" s="1"/>
  <c r="AD597" i="1"/>
  <c r="AF597" i="1"/>
  <c r="AH597" i="1"/>
  <c r="AN597" i="1"/>
  <c r="AL597" i="1"/>
  <c r="AL633" i="1"/>
  <c r="AF633" i="1"/>
  <c r="AN633" i="1"/>
  <c r="AJ633" i="1"/>
  <c r="AH633" i="1"/>
  <c r="AD633" i="1"/>
  <c r="Z633" i="1"/>
  <c r="N633" i="1" s="1"/>
  <c r="AH915" i="1"/>
  <c r="Z915" i="1"/>
  <c r="N915" i="1" s="1"/>
  <c r="AJ915" i="1"/>
  <c r="AD915" i="1"/>
  <c r="AL915" i="1"/>
  <c r="AN915" i="1"/>
  <c r="AH851" i="1"/>
  <c r="AD851" i="1"/>
  <c r="AF851" i="1"/>
  <c r="AN851" i="1"/>
  <c r="Z851" i="1"/>
  <c r="N851" i="1" s="1"/>
  <c r="AJ851" i="1"/>
  <c r="AL851" i="1"/>
  <c r="AO878" i="1"/>
  <c r="AK878" i="1"/>
  <c r="Y878" i="1"/>
  <c r="J878" i="1" s="1"/>
  <c r="AE878" i="1"/>
  <c r="AE978" i="1"/>
  <c r="AO978" i="1"/>
  <c r="AK978" i="1"/>
  <c r="AJ329" i="10"/>
  <c r="AN329" i="10"/>
  <c r="AF329" i="10"/>
  <c r="AF393" i="10"/>
  <c r="AD393" i="10"/>
  <c r="AN393" i="10"/>
  <c r="Z393" i="10"/>
  <c r="N393" i="10" s="1"/>
  <c r="DB393" i="10" s="1"/>
  <c r="AH393" i="10"/>
  <c r="AL481" i="10"/>
  <c r="AJ481" i="10"/>
  <c r="AD481" i="10"/>
  <c r="AN481" i="10"/>
  <c r="AF481" i="10"/>
  <c r="AH481" i="10"/>
  <c r="AJ529" i="10"/>
  <c r="AL529" i="10"/>
  <c r="Z529" i="10"/>
  <c r="N529" i="10" s="1"/>
  <c r="DB529" i="10" s="1"/>
  <c r="AH529" i="10"/>
  <c r="AN529" i="10"/>
  <c r="AF529" i="10"/>
  <c r="AF438" i="1"/>
  <c r="AN438" i="1"/>
  <c r="Z867" i="1"/>
  <c r="N867" i="1" s="1"/>
  <c r="AL867" i="1"/>
  <c r="AD867" i="1"/>
  <c r="AN867" i="1"/>
  <c r="AJ867" i="1"/>
  <c r="AL903" i="1"/>
  <c r="AD903" i="1"/>
  <c r="AN903" i="1"/>
  <c r="AF903" i="1"/>
  <c r="Z903" i="1"/>
  <c r="N903" i="1" s="1"/>
  <c r="AJ489" i="10"/>
  <c r="AD489" i="10"/>
  <c r="AN489" i="10"/>
  <c r="AL489" i="10"/>
  <c r="AH589" i="10"/>
  <c r="AD589" i="10"/>
  <c r="AL589" i="10"/>
  <c r="AN589" i="10"/>
  <c r="AJ589" i="10"/>
  <c r="AF589" i="10"/>
  <c r="AJ709" i="10"/>
  <c r="Z709" i="10"/>
  <c r="N709" i="10" s="1"/>
  <c r="DB709" i="10" s="1"/>
  <c r="AL709" i="10"/>
  <c r="AD709" i="10"/>
  <c r="AN841" i="10"/>
  <c r="AJ841" i="10"/>
  <c r="Z841" i="10"/>
  <c r="N841" i="10" s="1"/>
  <c r="DB841" i="10" s="1"/>
  <c r="AD841" i="10"/>
  <c r="AH841" i="10"/>
  <c r="AF729" i="1"/>
  <c r="Z729" i="1"/>
  <c r="N729" i="1" s="1"/>
  <c r="AN729" i="1"/>
  <c r="Y850" i="1"/>
  <c r="J850" i="1" s="1"/>
  <c r="AK850" i="1"/>
  <c r="AE850" i="1"/>
  <c r="EQ494" i="10"/>
  <c r="DV494" i="10"/>
  <c r="DS494" i="10"/>
  <c r="DX494" i="10"/>
  <c r="DU494" i="10"/>
  <c r="DW494" i="10"/>
  <c r="EL494" i="10"/>
  <c r="EK494" i="10"/>
  <c r="EN494" i="10"/>
  <c r="EO494" i="10"/>
  <c r="EP494" i="10"/>
  <c r="DR494" i="10"/>
  <c r="EM494" i="10"/>
  <c r="DT494" i="10"/>
  <c r="EN783" i="10"/>
  <c r="DU783" i="10"/>
  <c r="DR783" i="10"/>
  <c r="DW783" i="10"/>
  <c r="DT783" i="10"/>
  <c r="DV783" i="10"/>
  <c r="EK783" i="10"/>
  <c r="DX783" i="10"/>
  <c r="EM783" i="10"/>
  <c r="EL783" i="10"/>
  <c r="EO783" i="10"/>
  <c r="EP783" i="10"/>
  <c r="EQ783" i="10"/>
  <c r="DS783" i="10"/>
  <c r="DU968" i="10"/>
  <c r="DW968" i="10"/>
  <c r="EL968" i="10"/>
  <c r="EM968" i="10"/>
  <c r="EN968" i="10"/>
  <c r="EQ968" i="10"/>
  <c r="EP968" i="10"/>
  <c r="DR968" i="10"/>
  <c r="EK968" i="10"/>
  <c r="DT968" i="10"/>
  <c r="EO968" i="10"/>
  <c r="DV968" i="10"/>
  <c r="DS968" i="10"/>
  <c r="DX968" i="10"/>
  <c r="AF440" i="1"/>
  <c r="Z440" i="1"/>
  <c r="N440" i="1" s="1"/>
  <c r="AJ440" i="1"/>
  <c r="AH440" i="1"/>
  <c r="AD440" i="1"/>
  <c r="AL440" i="1"/>
  <c r="Y683" i="1"/>
  <c r="J683" i="1" s="1"/>
  <c r="AN683" i="1"/>
  <c r="AH683" i="1"/>
  <c r="Z683" i="1"/>
  <c r="N683" i="1" s="1"/>
  <c r="AL683" i="1"/>
  <c r="Z713" i="1"/>
  <c r="N713" i="1" s="1"/>
  <c r="AN713" i="1"/>
  <c r="AH783" i="1"/>
  <c r="AF783" i="1"/>
  <c r="AK412" i="10"/>
  <c r="AO412" i="10"/>
  <c r="AK756" i="10"/>
  <c r="AG756" i="10"/>
  <c r="AO756" i="10"/>
  <c r="AE756" i="10"/>
  <c r="Y976" i="10"/>
  <c r="J976" i="10" s="1"/>
  <c r="CZ976" i="10" s="1"/>
  <c r="AK976" i="10"/>
  <c r="AO976" i="10"/>
  <c r="AG976" i="10"/>
  <c r="BE255" i="10"/>
  <c r="AT255" i="10" s="1"/>
  <c r="AN402" i="1"/>
  <c r="AJ402" i="1"/>
  <c r="AK492" i="1"/>
  <c r="Y492" i="1"/>
  <c r="J492" i="1" s="1"/>
  <c r="AO492" i="1"/>
  <c r="AE492" i="1"/>
  <c r="AG492" i="1"/>
  <c r="AO862" i="1"/>
  <c r="Y862" i="1"/>
  <c r="J862" i="1" s="1"/>
  <c r="AE862" i="1"/>
  <c r="AK862" i="1"/>
  <c r="AG280" i="1"/>
  <c r="AD404" i="1"/>
  <c r="Z404" i="1"/>
  <c r="N404" i="1" s="1"/>
  <c r="AL404" i="1"/>
  <c r="AF404" i="1"/>
  <c r="AN404" i="1"/>
  <c r="AJ404" i="1"/>
  <c r="Z533" i="1"/>
  <c r="N533" i="1" s="1"/>
  <c r="AD533" i="1"/>
  <c r="AJ533" i="1"/>
  <c r="AF533" i="1"/>
  <c r="AN607" i="1"/>
  <c r="AJ607" i="1"/>
  <c r="AF607" i="1"/>
  <c r="Z773" i="1"/>
  <c r="N773" i="1" s="1"/>
  <c r="AN773" i="1"/>
  <c r="AO798" i="1"/>
  <c r="Y798" i="1"/>
  <c r="J798" i="1" s="1"/>
  <c r="AK798" i="1"/>
  <c r="AG798" i="1"/>
  <c r="AE798" i="1"/>
  <c r="AE794" i="1"/>
  <c r="AO794" i="1"/>
  <c r="AG794" i="1"/>
  <c r="AK794" i="1"/>
  <c r="AY213" i="1"/>
  <c r="BE213" i="1"/>
  <c r="BC213" i="1"/>
  <c r="BA213" i="1"/>
  <c r="BG213" i="1"/>
  <c r="AU213" i="1" s="1"/>
  <c r="AW213" i="1"/>
  <c r="W213" i="1"/>
  <c r="AC213" i="1"/>
  <c r="AY276" i="1"/>
  <c r="AQ276" i="1" s="1"/>
  <c r="BG276" i="1"/>
  <c r="AU276" i="1" s="1"/>
  <c r="BC276" i="1"/>
  <c r="AS276" i="1" s="1"/>
  <c r="BE163" i="1"/>
  <c r="W163" i="1"/>
  <c r="AC163" i="1"/>
  <c r="AW163" i="1"/>
  <c r="AP163" i="1" s="1"/>
  <c r="BC163" i="1"/>
  <c r="AS163" i="1" s="1"/>
  <c r="BA163" i="1"/>
  <c r="AR163" i="1" s="1"/>
  <c r="BA182" i="1"/>
  <c r="AR182" i="1" s="1"/>
  <c r="AA216" i="1"/>
  <c r="R216" i="1" s="1"/>
  <c r="AW276" i="1"/>
  <c r="AP276" i="1" s="1"/>
  <c r="AJ392" i="1"/>
  <c r="AS575" i="1"/>
  <c r="BC602" i="1"/>
  <c r="AS602" i="1" s="1"/>
  <c r="AH585" i="1"/>
  <c r="AE998" i="1"/>
  <c r="AL405" i="10"/>
  <c r="AF429" i="10"/>
  <c r="Z679" i="10"/>
  <c r="N679" i="10" s="1"/>
  <c r="DB679" i="10" s="1"/>
  <c r="AF679" i="10"/>
  <c r="AE768" i="10"/>
  <c r="AS891" i="10"/>
  <c r="AT914" i="10"/>
  <c r="Z987" i="10"/>
  <c r="N987" i="10" s="1"/>
  <c r="DB987" i="10" s="1"/>
  <c r="AP633" i="10"/>
  <c r="Y744" i="10"/>
  <c r="J744" i="10" s="1"/>
  <c r="CZ744" i="10" s="1"/>
  <c r="AQ764" i="10"/>
  <c r="AF585" i="1"/>
  <c r="AR924" i="10"/>
  <c r="AS719" i="10"/>
  <c r="AC365" i="1"/>
  <c r="AA365" i="1" s="1"/>
  <c r="R365" i="1" s="1"/>
  <c r="AW365" i="1"/>
  <c r="AP365" i="1" s="1"/>
  <c r="BC365" i="1"/>
  <c r="AS365" i="1" s="1"/>
  <c r="BA365" i="1"/>
  <c r="AR365" i="1" s="1"/>
  <c r="BE365" i="1"/>
  <c r="AT365" i="1" s="1"/>
  <c r="W365" i="1"/>
  <c r="W569" i="1"/>
  <c r="BC569" i="1"/>
  <c r="AS569" i="1" s="1"/>
  <c r="BG569" i="1"/>
  <c r="AU569" i="1" s="1"/>
  <c r="AC569" i="1"/>
  <c r="AA569" i="1" s="1"/>
  <c r="R569" i="1" s="1"/>
  <c r="AY569" i="1"/>
  <c r="BA569" i="1"/>
  <c r="AR569" i="1" s="1"/>
  <c r="BC767" i="1"/>
  <c r="AS767" i="1" s="1"/>
  <c r="BG767" i="1"/>
  <c r="AY767" i="1"/>
  <c r="BA767" i="1"/>
  <c r="AR767" i="1" s="1"/>
  <c r="AC767" i="1"/>
  <c r="AA767" i="1" s="1"/>
  <c r="R767" i="1" s="1"/>
  <c r="BA958" i="1"/>
  <c r="BE958" i="1"/>
  <c r="BC958" i="1"/>
  <c r="AS958" i="1" s="1"/>
  <c r="AC958" i="1"/>
  <c r="AA958" i="1" s="1"/>
  <c r="R958" i="1" s="1"/>
  <c r="AW958" i="1"/>
  <c r="AC575" i="1"/>
  <c r="AA575" i="1" s="1"/>
  <c r="R575" i="1" s="1"/>
  <c r="AY575" i="1"/>
  <c r="AQ575" i="1" s="1"/>
  <c r="BC575" i="1"/>
  <c r="BG575" i="1"/>
  <c r="BE575" i="1"/>
  <c r="AT575" i="1" s="1"/>
  <c r="AG573" i="10"/>
  <c r="AI573" i="10"/>
  <c r="AK573" i="10"/>
  <c r="AM573" i="10"/>
  <c r="AO573" i="10"/>
  <c r="Y573" i="10"/>
  <c r="J573" i="10" s="1"/>
  <c r="CZ573" i="10" s="1"/>
  <c r="AE573" i="10"/>
  <c r="AC664" i="1"/>
  <c r="AA664" i="1" s="1"/>
  <c r="R664" i="1" s="1"/>
  <c r="BE664" i="1"/>
  <c r="AT664" i="1" s="1"/>
  <c r="AY664" i="1"/>
  <c r="AQ664" i="1" s="1"/>
  <c r="BC664" i="1"/>
  <c r="AS664" i="1" s="1"/>
  <c r="BA664" i="1"/>
  <c r="AR664" i="1" s="1"/>
  <c r="BG664" i="1"/>
  <c r="AU664" i="1" s="1"/>
  <c r="W664" i="1"/>
  <c r="AW664" i="1"/>
  <c r="AL751" i="10"/>
  <c r="AD751" i="10"/>
  <c r="AE751" i="10"/>
  <c r="AG751" i="10"/>
  <c r="AH751" i="10"/>
  <c r="AK751" i="10"/>
  <c r="AM751" i="10"/>
  <c r="Y751" i="10"/>
  <c r="J751" i="10" s="1"/>
  <c r="CZ751" i="10" s="1"/>
  <c r="AI751" i="10"/>
  <c r="AO751" i="10"/>
  <c r="AD591" i="1"/>
  <c r="AI591" i="1"/>
  <c r="AK591" i="1"/>
  <c r="AM591" i="1"/>
  <c r="AO591" i="1"/>
  <c r="Y591" i="1"/>
  <c r="J591" i="1" s="1"/>
  <c r="AL591" i="1"/>
  <c r="AE591" i="1"/>
  <c r="AH591" i="1"/>
  <c r="AG591" i="1"/>
  <c r="AE736" i="10"/>
  <c r="AF736" i="10"/>
  <c r="AH736" i="10"/>
  <c r="AL736" i="10"/>
  <c r="AN736" i="10"/>
  <c r="AD736" i="10"/>
  <c r="AI736" i="10"/>
  <c r="Z736" i="10"/>
  <c r="N736" i="10" s="1"/>
  <c r="DB736" i="10" s="1"/>
  <c r="AJ736" i="10"/>
  <c r="AM736" i="10"/>
  <c r="Y881" i="10"/>
  <c r="J881" i="10" s="1"/>
  <c r="CZ881" i="10" s="1"/>
  <c r="AG881" i="10"/>
  <c r="AI881" i="10"/>
  <c r="AO881" i="10"/>
  <c r="AK881" i="10"/>
  <c r="AM881" i="10"/>
  <c r="AE881" i="10"/>
  <c r="AG623" i="1"/>
  <c r="AI623" i="1"/>
  <c r="AL623" i="1"/>
  <c r="AK623" i="1"/>
  <c r="AH623" i="1"/>
  <c r="AM623" i="1"/>
  <c r="AD623" i="1"/>
  <c r="AO623" i="1"/>
  <c r="Y623" i="1"/>
  <c r="J623" i="1" s="1"/>
  <c r="AE623" i="1"/>
  <c r="AH609" i="10"/>
  <c r="AI609" i="10"/>
  <c r="AK609" i="10"/>
  <c r="AM609" i="10"/>
  <c r="AO609" i="10"/>
  <c r="Y609" i="10"/>
  <c r="J609" i="10" s="1"/>
  <c r="CZ609" i="10" s="1"/>
  <c r="AE609" i="10"/>
  <c r="AG609" i="10"/>
  <c r="AK929" i="10"/>
  <c r="AM929" i="10"/>
  <c r="AE929" i="10"/>
  <c r="AG929" i="10"/>
  <c r="AO929" i="10"/>
  <c r="Y929" i="10"/>
  <c r="J929" i="10" s="1"/>
  <c r="CZ929" i="10" s="1"/>
  <c r="AI929" i="10"/>
  <c r="AO764" i="10"/>
  <c r="Z764" i="10"/>
  <c r="N764" i="10" s="1"/>
  <c r="DB764" i="10" s="1"/>
  <c r="AD764" i="10"/>
  <c r="AH764" i="10"/>
  <c r="AJ764" i="10"/>
  <c r="AL764" i="10"/>
  <c r="AI764" i="10"/>
  <c r="AN764" i="10"/>
  <c r="AF764" i="10"/>
  <c r="AM764" i="10"/>
  <c r="EN780" i="10"/>
  <c r="EQ780" i="10"/>
  <c r="EP780" i="10"/>
  <c r="DR780" i="10"/>
  <c r="EK780" i="10"/>
  <c r="DT780" i="10"/>
  <c r="EO780" i="10"/>
  <c r="DV780" i="10"/>
  <c r="DS780" i="10"/>
  <c r="DX780" i="10"/>
  <c r="DW780" i="10"/>
  <c r="DU780" i="10"/>
  <c r="EL780" i="10"/>
  <c r="EM780" i="10"/>
  <c r="DW1008" i="10"/>
  <c r="EL1008" i="10"/>
  <c r="EM1008" i="10"/>
  <c r="EN1008" i="10"/>
  <c r="EQ1008" i="10"/>
  <c r="EP1008" i="10"/>
  <c r="DR1008" i="10"/>
  <c r="EK1008" i="10"/>
  <c r="DT1008" i="10"/>
  <c r="EO1008" i="10"/>
  <c r="DV1008" i="10"/>
  <c r="DS1008" i="10"/>
  <c r="DX1008" i="10"/>
  <c r="DU1008" i="10"/>
  <c r="EK992" i="10"/>
  <c r="DT992" i="10"/>
  <c r="EO992" i="10"/>
  <c r="DV992" i="10"/>
  <c r="DS992" i="10"/>
  <c r="DX992" i="10"/>
  <c r="DU992" i="10"/>
  <c r="DW992" i="10"/>
  <c r="EL992" i="10"/>
  <c r="EM992" i="10"/>
  <c r="EN992" i="10"/>
  <c r="EQ992" i="10"/>
  <c r="EP992" i="10"/>
  <c r="DR992" i="10"/>
  <c r="DO962" i="10"/>
  <c r="EE962" i="10"/>
  <c r="DQ962" i="10"/>
  <c r="EF962" i="10"/>
  <c r="DL962" i="10"/>
  <c r="EH962" i="10"/>
  <c r="DN962" i="10"/>
  <c r="EJ962" i="10"/>
  <c r="DP962" i="10"/>
  <c r="EG962" i="10"/>
  <c r="EI962" i="10"/>
  <c r="DM962" i="10"/>
  <c r="DO918" i="10"/>
  <c r="EE918" i="10"/>
  <c r="DQ918" i="10"/>
  <c r="EF918" i="10"/>
  <c r="DL918" i="10"/>
  <c r="EH918" i="10"/>
  <c r="DN918" i="10"/>
  <c r="EJ918" i="10"/>
  <c r="DP918" i="10"/>
  <c r="EG918" i="10"/>
  <c r="EI918" i="10"/>
  <c r="DM918" i="10"/>
  <c r="EI418" i="10"/>
  <c r="DM418" i="10"/>
  <c r="DO418" i="10"/>
  <c r="EE418" i="10"/>
  <c r="DQ418" i="10"/>
  <c r="EF418" i="10"/>
  <c r="DL418" i="10"/>
  <c r="EH418" i="10"/>
  <c r="DN418" i="10"/>
  <c r="EJ418" i="10"/>
  <c r="DP418" i="10"/>
  <c r="EG418" i="10"/>
  <c r="AA916" i="10"/>
  <c r="R916" i="10" s="1"/>
  <c r="DD916" i="10" s="1"/>
  <c r="EI402" i="10"/>
  <c r="DM402" i="10"/>
  <c r="DO402" i="10"/>
  <c r="EE402" i="10"/>
  <c r="DQ402" i="10"/>
  <c r="EF402" i="10"/>
  <c r="DL402" i="10"/>
  <c r="EH402" i="10"/>
  <c r="DN402" i="10"/>
  <c r="EJ402" i="10"/>
  <c r="DP402" i="10"/>
  <c r="EG402" i="10"/>
  <c r="BC163" i="10"/>
  <c r="AS163" i="10" s="1"/>
  <c r="BG163" i="10"/>
  <c r="AU163" i="10" s="1"/>
  <c r="AC163" i="10"/>
  <c r="AA163" i="10" s="1"/>
  <c r="R163" i="10" s="1"/>
  <c r="BA163" i="10"/>
  <c r="AY163" i="10"/>
  <c r="AQ163" i="10" s="1"/>
  <c r="AC660" i="10"/>
  <c r="AA660" i="10" s="1"/>
  <c r="R660" i="10" s="1"/>
  <c r="DD660" i="10" s="1"/>
  <c r="BC660" i="10"/>
  <c r="AS660" i="10" s="1"/>
  <c r="W660" i="10"/>
  <c r="AW660" i="10"/>
  <c r="AP660" i="10" s="1"/>
  <c r="BA660" i="10"/>
  <c r="BE660" i="10"/>
  <c r="AQ882" i="10"/>
  <c r="AS884" i="10"/>
  <c r="AU902" i="10"/>
  <c r="AA920" i="10"/>
  <c r="R920" i="10" s="1"/>
  <c r="DD920" i="10" s="1"/>
  <c r="AL920" i="10"/>
  <c r="AA924" i="10"/>
  <c r="R924" i="10" s="1"/>
  <c r="DD924" i="10" s="1"/>
  <c r="AQ926" i="10"/>
  <c r="DO802" i="10"/>
  <c r="EE802" i="10"/>
  <c r="DQ802" i="10"/>
  <c r="EF802" i="10"/>
  <c r="DL802" i="10"/>
  <c r="EH802" i="10"/>
  <c r="DN802" i="10"/>
  <c r="EJ802" i="10"/>
  <c r="DP802" i="10"/>
  <c r="EG802" i="10"/>
  <c r="EI802" i="10"/>
  <c r="DM802" i="10"/>
  <c r="BC660" i="1"/>
  <c r="AS660" i="1" s="1"/>
  <c r="BG660" i="1"/>
  <c r="AU660" i="1" s="1"/>
  <c r="BA660" i="1"/>
  <c r="AR660" i="1" s="1"/>
  <c r="W660" i="1"/>
  <c r="AW660" i="1"/>
  <c r="AP660" i="1" s="1"/>
  <c r="AC660" i="1"/>
  <c r="AA660" i="1" s="1"/>
  <c r="R660" i="1" s="1"/>
  <c r="AY660" i="1"/>
  <c r="AQ660" i="1" s="1"/>
  <c r="BE660" i="1"/>
  <c r="AT660" i="1" s="1"/>
  <c r="AN906" i="10"/>
  <c r="BE276" i="1"/>
  <c r="AT276" i="1" s="1"/>
  <c r="AT902" i="1"/>
  <c r="AT660" i="10"/>
  <c r="AK768" i="10"/>
  <c r="AK940" i="10"/>
  <c r="AR848" i="10"/>
  <c r="AU887" i="10"/>
  <c r="AR1000" i="10"/>
  <c r="AP943" i="10"/>
  <c r="AL429" i="10"/>
  <c r="AQ489" i="10"/>
  <c r="AN347" i="10"/>
  <c r="W182" i="1"/>
  <c r="AQ848" i="10"/>
  <c r="AP664" i="1"/>
  <c r="AY225" i="1"/>
  <c r="BC225" i="1"/>
  <c r="BE225" i="1"/>
  <c r="BG225" i="1"/>
  <c r="AU225" i="1" s="1"/>
  <c r="BA225" i="1"/>
  <c r="W225" i="1"/>
  <c r="AC225" i="1"/>
  <c r="AW225" i="1"/>
  <c r="AP225" i="1" s="1"/>
  <c r="BG184" i="1"/>
  <c r="AU184" i="1" s="1"/>
  <c r="BC184" i="1"/>
  <c r="AS184" i="1" s="1"/>
  <c r="AY184" i="1"/>
  <c r="AQ184" i="1" s="1"/>
  <c r="AC682" i="1"/>
  <c r="AA682" i="1" s="1"/>
  <c r="R682" i="1" s="1"/>
  <c r="AY682" i="1"/>
  <c r="AQ682" i="1" s="1"/>
  <c r="BC682" i="1"/>
  <c r="AS682" i="1" s="1"/>
  <c r="BG682" i="1"/>
  <c r="AU682" i="1" s="1"/>
  <c r="W682" i="1"/>
  <c r="BE682" i="1"/>
  <c r="AT682" i="1" s="1"/>
  <c r="BA682" i="1"/>
  <c r="AR682" i="1" s="1"/>
  <c r="AW682" i="1"/>
  <c r="AP682" i="1" s="1"/>
  <c r="AW902" i="1"/>
  <c r="AP902" i="1" s="1"/>
  <c r="BC902" i="1"/>
  <c r="AS902" i="1" s="1"/>
  <c r="BA902" i="1"/>
  <c r="AR902" i="1" s="1"/>
  <c r="AC902" i="1"/>
  <c r="AA902" i="1" s="1"/>
  <c r="R902" i="1" s="1"/>
  <c r="BE902" i="1"/>
  <c r="AK661" i="10"/>
  <c r="Y661" i="10"/>
  <c r="J661" i="10" s="1"/>
  <c r="CZ661" i="10" s="1"/>
  <c r="AE661" i="10"/>
  <c r="AG661" i="10"/>
  <c r="AI661" i="10"/>
  <c r="AM661" i="10"/>
  <c r="AO661" i="10"/>
  <c r="AO476" i="1"/>
  <c r="AD476" i="1"/>
  <c r="AF476" i="1"/>
  <c r="AH476" i="1"/>
  <c r="AJ476" i="1"/>
  <c r="AM476" i="1"/>
  <c r="AL476" i="1"/>
  <c r="AI476" i="1"/>
  <c r="AN476" i="1"/>
  <c r="Z476" i="1"/>
  <c r="N476" i="1" s="1"/>
  <c r="AD775" i="10"/>
  <c r="AH775" i="10"/>
  <c r="Y775" i="10"/>
  <c r="J775" i="10" s="1"/>
  <c r="CZ775" i="10" s="1"/>
  <c r="AG775" i="10"/>
  <c r="AI775" i="10"/>
  <c r="AO775" i="10"/>
  <c r="AL775" i="10"/>
  <c r="AE775" i="10"/>
  <c r="AK775" i="10"/>
  <c r="AM775" i="10"/>
  <c r="W656" i="10"/>
  <c r="BA656" i="10"/>
  <c r="AR656" i="10" s="1"/>
  <c r="BC656" i="10"/>
  <c r="AS656" i="10" s="1"/>
  <c r="BE656" i="10"/>
  <c r="AT656" i="10" s="1"/>
  <c r="AC656" i="10"/>
  <c r="AA656" i="10" s="1"/>
  <c r="R656" i="10" s="1"/>
  <c r="DD656" i="10" s="1"/>
  <c r="AW656" i="10"/>
  <c r="AP656" i="10" s="1"/>
  <c r="AI977" i="10"/>
  <c r="AK977" i="10"/>
  <c r="AH407" i="10"/>
  <c r="AG407" i="10"/>
  <c r="AD407" i="10"/>
  <c r="AI407" i="10"/>
  <c r="AK407" i="10"/>
  <c r="AM407" i="10"/>
  <c r="AO407" i="10"/>
  <c r="Y407" i="10"/>
  <c r="J407" i="10" s="1"/>
  <c r="CZ407" i="10" s="1"/>
  <c r="AL407" i="10"/>
  <c r="AE407" i="10"/>
  <c r="AO772" i="10"/>
  <c r="AL772" i="10"/>
  <c r="AN772" i="10"/>
  <c r="AM772" i="10"/>
  <c r="AD772" i="10"/>
  <c r="AJ772" i="10"/>
  <c r="Z772" i="10"/>
  <c r="N772" i="10" s="1"/>
  <c r="DB772" i="10" s="1"/>
  <c r="AF772" i="10"/>
  <c r="AH772" i="10"/>
  <c r="AI772" i="10"/>
  <c r="EK744" i="10"/>
  <c r="DT744" i="10"/>
  <c r="EO744" i="10"/>
  <c r="DV744" i="10"/>
  <c r="DS744" i="10"/>
  <c r="DX744" i="10"/>
  <c r="DU744" i="10"/>
  <c r="DW744" i="10"/>
  <c r="EL744" i="10"/>
  <c r="EM744" i="10"/>
  <c r="EN744" i="10"/>
  <c r="EQ744" i="10"/>
  <c r="EP744" i="10"/>
  <c r="DR744" i="10"/>
  <c r="DO954" i="10"/>
  <c r="EE954" i="10"/>
  <c r="DQ954" i="10"/>
  <c r="EF954" i="10"/>
  <c r="DL954" i="10"/>
  <c r="EH954" i="10"/>
  <c r="DN954" i="10"/>
  <c r="EJ954" i="10"/>
  <c r="DP954" i="10"/>
  <c r="EG954" i="10"/>
  <c r="EI954" i="10"/>
  <c r="DM954" i="10"/>
  <c r="AO914" i="10"/>
  <c r="AK914" i="10"/>
  <c r="AE914" i="10"/>
  <c r="Y914" i="10"/>
  <c r="J914" i="10" s="1"/>
  <c r="CZ914" i="10" s="1"/>
  <c r="AI914" i="10"/>
  <c r="AM914" i="10"/>
  <c r="AG914" i="10"/>
  <c r="AJ906" i="10"/>
  <c r="AL906" i="10"/>
  <c r="AQ878" i="10"/>
  <c r="EE488" i="10"/>
  <c r="EI488" i="10"/>
  <c r="EF488" i="10"/>
  <c r="DL488" i="10"/>
  <c r="EH488" i="10"/>
  <c r="DN488" i="10"/>
  <c r="EJ488" i="10"/>
  <c r="DP488" i="10"/>
  <c r="DM488" i="10"/>
  <c r="DO488" i="10"/>
  <c r="DQ488" i="10"/>
  <c r="EG488" i="10"/>
  <c r="AS872" i="10"/>
  <c r="EH644" i="10"/>
  <c r="DN644" i="10"/>
  <c r="EJ644" i="10"/>
  <c r="DP644" i="10"/>
  <c r="DM644" i="10"/>
  <c r="DO644" i="10"/>
  <c r="DQ644" i="10"/>
  <c r="EG644" i="10"/>
  <c r="EE644" i="10"/>
  <c r="EI644" i="10"/>
  <c r="EF644" i="10"/>
  <c r="DL644" i="10"/>
  <c r="AC393" i="10"/>
  <c r="BA393" i="10"/>
  <c r="AR393" i="10" s="1"/>
  <c r="AY393" i="10"/>
  <c r="AQ393" i="10" s="1"/>
  <c r="BC393" i="10"/>
  <c r="AS393" i="10" s="1"/>
  <c r="BG393" i="10"/>
  <c r="AU393" i="10" s="1"/>
  <c r="EN664" i="10"/>
  <c r="EQ664" i="10"/>
  <c r="EK664" i="10"/>
  <c r="DT664" i="10"/>
  <c r="DS664" i="10"/>
  <c r="DX664" i="10"/>
  <c r="DW664" i="10"/>
  <c r="EM664" i="10"/>
  <c r="DR664" i="10"/>
  <c r="DV664" i="10"/>
  <c r="EL664" i="10"/>
  <c r="EP664" i="10"/>
  <c r="EO664" i="10"/>
  <c r="DU664" i="10"/>
  <c r="AS649" i="10"/>
  <c r="AA876" i="10"/>
  <c r="R876" i="10" s="1"/>
  <c r="DD876" i="10" s="1"/>
  <c r="AU878" i="10"/>
  <c r="AU894" i="10"/>
  <c r="Z906" i="10"/>
  <c r="N906" i="10" s="1"/>
  <c r="DB906" i="10" s="1"/>
  <c r="AN910" i="10"/>
  <c r="AE910" i="10"/>
  <c r="AI910" i="10"/>
  <c r="AM910" i="10"/>
  <c r="AK910" i="10"/>
  <c r="Z920" i="10"/>
  <c r="N920" i="10" s="1"/>
  <c r="DB920" i="10" s="1"/>
  <c r="AS924" i="10"/>
  <c r="AU926" i="10"/>
  <c r="Z938" i="10"/>
  <c r="N938" i="10" s="1"/>
  <c r="DB938" i="10" s="1"/>
  <c r="AF938" i="10"/>
  <c r="AH938" i="10"/>
  <c r="AN938" i="10"/>
  <c r="AD938" i="10"/>
  <c r="AJ938" i="10"/>
  <c r="AL938" i="10"/>
  <c r="Y938" i="10"/>
  <c r="J938" i="10" s="1"/>
  <c r="CZ938" i="10" s="1"/>
  <c r="AG938" i="10"/>
  <c r="AO938" i="10"/>
  <c r="AE938" i="10"/>
  <c r="AI938" i="10"/>
  <c r="AM938" i="10"/>
  <c r="AK938" i="10"/>
  <c r="Y405" i="10"/>
  <c r="J405" i="10" s="1"/>
  <c r="CZ405" i="10" s="1"/>
  <c r="AE405" i="10"/>
  <c r="AG405" i="10"/>
  <c r="AI405" i="10"/>
  <c r="AK405" i="10"/>
  <c r="AM405" i="10"/>
  <c r="AO405" i="10"/>
  <c r="DW864" i="10"/>
  <c r="EL864" i="10"/>
  <c r="EM864" i="10"/>
  <c r="EN864" i="10"/>
  <c r="EQ864" i="10"/>
  <c r="EP864" i="10"/>
  <c r="DR864" i="10"/>
  <c r="EK864" i="10"/>
  <c r="DT864" i="10"/>
  <c r="EO864" i="10"/>
  <c r="DV864" i="10"/>
  <c r="DS864" i="10"/>
  <c r="DX864" i="10"/>
  <c r="DU864" i="10"/>
  <c r="EJ898" i="10"/>
  <c r="DP898" i="10"/>
  <c r="EG898" i="10"/>
  <c r="EI898" i="10"/>
  <c r="DM898" i="10"/>
  <c r="DO898" i="10"/>
  <c r="EE898" i="10"/>
  <c r="DQ898" i="10"/>
  <c r="EF898" i="10"/>
  <c r="DL898" i="10"/>
  <c r="EH898" i="10"/>
  <c r="DN898" i="10"/>
  <c r="BA276" i="1"/>
  <c r="AA669" i="1"/>
  <c r="R669" i="1" s="1"/>
  <c r="AA673" i="1"/>
  <c r="R673" i="1" s="1"/>
  <c r="AG548" i="1"/>
  <c r="AL565" i="1"/>
  <c r="AD601" i="1"/>
  <c r="AT557" i="10"/>
  <c r="AT960" i="10"/>
  <c r="AN859" i="10"/>
  <c r="AP938" i="10"/>
  <c r="AU767" i="1"/>
  <c r="AO548" i="1"/>
  <c r="BG282" i="1"/>
  <c r="AU282" i="1" s="1"/>
  <c r="BC282" i="1"/>
  <c r="AS282" i="1" s="1"/>
  <c r="AY282" i="1"/>
  <c r="AQ282" i="1" s="1"/>
  <c r="AC775" i="1"/>
  <c r="AA775" i="1" s="1"/>
  <c r="R775" i="1" s="1"/>
  <c r="AY775" i="1"/>
  <c r="AQ775" i="1" s="1"/>
  <c r="BG775" i="1"/>
  <c r="BC775" i="1"/>
  <c r="AS775" i="1" s="1"/>
  <c r="BA775" i="1"/>
  <c r="AR775" i="1" s="1"/>
  <c r="AH321" i="1"/>
  <c r="AW726" i="1"/>
  <c r="AP726" i="1" s="1"/>
  <c r="BA726" i="1"/>
  <c r="AR726" i="1" s="1"/>
  <c r="BE726" i="1"/>
  <c r="AT726" i="1" s="1"/>
  <c r="AC726" i="1"/>
  <c r="AA726" i="1" s="1"/>
  <c r="R726" i="1" s="1"/>
  <c r="BC726" i="1"/>
  <c r="AS726" i="1" s="1"/>
  <c r="AE480" i="1"/>
  <c r="AN480" i="1"/>
  <c r="Z480" i="1"/>
  <c r="N480" i="1" s="1"/>
  <c r="AD480" i="1"/>
  <c r="AF480" i="1"/>
  <c r="AH480" i="1"/>
  <c r="AM480" i="1"/>
  <c r="AJ480" i="1"/>
  <c r="AI480" i="1"/>
  <c r="AL480" i="1"/>
  <c r="AO331" i="10"/>
  <c r="Y331" i="10"/>
  <c r="J331" i="10" s="1"/>
  <c r="CZ331" i="10" s="1"/>
  <c r="AE331" i="10"/>
  <c r="AG331" i="10"/>
  <c r="AI331" i="10"/>
  <c r="AK331" i="10"/>
  <c r="AM331" i="10"/>
  <c r="AL820" i="10"/>
  <c r="AI820" i="10"/>
  <c r="AN820" i="10"/>
  <c r="Z820" i="10"/>
  <c r="N820" i="10" s="1"/>
  <c r="DB820" i="10" s="1"/>
  <c r="AD820" i="10"/>
  <c r="AJ820" i="10"/>
  <c r="AM820" i="10"/>
  <c r="AF820" i="10"/>
  <c r="AH820" i="10"/>
  <c r="AN953" i="10"/>
  <c r="AO953" i="10"/>
  <c r="AE953" i="10"/>
  <c r="AI953" i="10"/>
  <c r="AK953" i="10"/>
  <c r="AG953" i="10"/>
  <c r="Y953" i="10"/>
  <c r="J953" i="10" s="1"/>
  <c r="CZ953" i="10" s="1"/>
  <c r="AM953" i="10"/>
  <c r="AG906" i="1"/>
  <c r="AH906" i="1"/>
  <c r="AJ906" i="1"/>
  <c r="AM906" i="1"/>
  <c r="AL906" i="1"/>
  <c r="AI906" i="1"/>
  <c r="AN906" i="1"/>
  <c r="Z906" i="1"/>
  <c r="N906" i="1" s="1"/>
  <c r="AF906" i="1"/>
  <c r="AD906" i="1"/>
  <c r="AG770" i="1"/>
  <c r="AN770" i="1"/>
  <c r="Z770" i="1"/>
  <c r="N770" i="1" s="1"/>
  <c r="AM770" i="1"/>
  <c r="AI770" i="1"/>
  <c r="AD770" i="1"/>
  <c r="AF770" i="1"/>
  <c r="AH770" i="1"/>
  <c r="AL770" i="1"/>
  <c r="AJ770" i="1"/>
  <c r="AL420" i="10"/>
  <c r="AN420" i="10"/>
  <c r="Z420" i="10"/>
  <c r="N420" i="10" s="1"/>
  <c r="DB420" i="10" s="1"/>
  <c r="AD420" i="10"/>
  <c r="AM420" i="10"/>
  <c r="AF420" i="10"/>
  <c r="AI420" i="10"/>
  <c r="AH420" i="10"/>
  <c r="AJ420" i="10"/>
  <c r="AL979" i="10"/>
  <c r="AD979" i="10"/>
  <c r="AG979" i="10"/>
  <c r="AI979" i="10"/>
  <c r="AO979" i="10"/>
  <c r="Y979" i="10"/>
  <c r="J979" i="10" s="1"/>
  <c r="CZ979" i="10" s="1"/>
  <c r="AK979" i="10"/>
  <c r="AH979" i="10"/>
  <c r="AM979" i="10"/>
  <c r="AE979" i="10"/>
  <c r="BG189" i="10"/>
  <c r="AU189" i="10" s="1"/>
  <c r="AC189" i="10"/>
  <c r="AA189" i="10" s="1"/>
  <c r="R189" i="10" s="1"/>
  <c r="AW189" i="10"/>
  <c r="AY189" i="10"/>
  <c r="AQ189" i="10" s="1"/>
  <c r="BE189" i="10"/>
  <c r="AT189" i="10" s="1"/>
  <c r="BC189" i="10"/>
  <c r="AS189" i="10" s="1"/>
  <c r="DZ647" i="10"/>
  <c r="DJ647" i="10"/>
  <c r="EB647" i="10"/>
  <c r="DI647" i="10"/>
  <c r="ED647" i="10"/>
  <c r="DK647" i="10"/>
  <c r="DY647" i="10"/>
  <c r="DF647" i="10"/>
  <c r="EA647" i="10"/>
  <c r="EC647" i="10"/>
  <c r="DG647" i="10"/>
  <c r="DH647" i="10"/>
  <c r="DR553" i="10"/>
  <c r="DT553" i="10"/>
  <c r="EK553" i="10"/>
  <c r="DV553" i="10"/>
  <c r="EM553" i="10"/>
  <c r="DX553" i="10"/>
  <c r="EO553" i="10"/>
  <c r="EN553" i="10"/>
  <c r="EQ553" i="10"/>
  <c r="DS553" i="10"/>
  <c r="EL553" i="10"/>
  <c r="DU553" i="10"/>
  <c r="EP553" i="10"/>
  <c r="DW553" i="10"/>
  <c r="DU980" i="10"/>
  <c r="DW980" i="10"/>
  <c r="EL980" i="10"/>
  <c r="EM980" i="10"/>
  <c r="EN980" i="10"/>
  <c r="EQ980" i="10"/>
  <c r="EP980" i="10"/>
  <c r="DR980" i="10"/>
  <c r="EK980" i="10"/>
  <c r="DT980" i="10"/>
  <c r="DV980" i="10"/>
  <c r="EO980" i="10"/>
  <c r="DS980" i="10"/>
  <c r="DX980" i="10"/>
  <c r="EO792" i="10"/>
  <c r="DV792" i="10"/>
  <c r="DS792" i="10"/>
  <c r="DX792" i="10"/>
  <c r="DU792" i="10"/>
  <c r="DW792" i="10"/>
  <c r="EL792" i="10"/>
  <c r="EM792" i="10"/>
  <c r="EN792" i="10"/>
  <c r="EQ792" i="10"/>
  <c r="EP792" i="10"/>
  <c r="DR792" i="10"/>
  <c r="EK792" i="10"/>
  <c r="DT792" i="10"/>
  <c r="EJ838" i="10"/>
  <c r="DP838" i="10"/>
  <c r="EG838" i="10"/>
  <c r="EI838" i="10"/>
  <c r="DM838" i="10"/>
  <c r="DO838" i="10"/>
  <c r="EE838" i="10"/>
  <c r="DQ838" i="10"/>
  <c r="EF838" i="10"/>
  <c r="DL838" i="10"/>
  <c r="EH838" i="10"/>
  <c r="DN838" i="10"/>
  <c r="EJ950" i="10"/>
  <c r="DP950" i="10"/>
  <c r="EG950" i="10"/>
  <c r="EI950" i="10"/>
  <c r="DM950" i="10"/>
  <c r="DO950" i="10"/>
  <c r="EE950" i="10"/>
  <c r="DQ950" i="10"/>
  <c r="EF950" i="10"/>
  <c r="DL950" i="10"/>
  <c r="EH950" i="10"/>
  <c r="DN950" i="10"/>
  <c r="AR926" i="10"/>
  <c r="DT299" i="10"/>
  <c r="DV299" i="10"/>
  <c r="EK299" i="10"/>
  <c r="DX299" i="10"/>
  <c r="EM299" i="10"/>
  <c r="EL299" i="10"/>
  <c r="EO299" i="10"/>
  <c r="EP299" i="10"/>
  <c r="EQ299" i="10"/>
  <c r="DS299" i="10"/>
  <c r="DR299" i="10"/>
  <c r="DW299" i="10"/>
  <c r="EN299" i="10"/>
  <c r="DU299" i="10"/>
  <c r="BA393" i="1"/>
  <c r="AR393" i="1" s="1"/>
  <c r="BE393" i="1"/>
  <c r="AT393" i="1" s="1"/>
  <c r="BG393" i="1"/>
  <c r="AU393" i="1" s="1"/>
  <c r="AW393" i="1"/>
  <c r="AP393" i="1" s="1"/>
  <c r="AY393" i="1"/>
  <c r="AQ393" i="1" s="1"/>
  <c r="W393" i="1"/>
  <c r="AT647" i="10"/>
  <c r="AS653" i="10"/>
  <c r="AA872" i="10"/>
  <c r="R872" i="10" s="1"/>
  <c r="DD872" i="10" s="1"/>
  <c r="DS880" i="10"/>
  <c r="DX880" i="10"/>
  <c r="DU880" i="10"/>
  <c r="DW880" i="10"/>
  <c r="EL880" i="10"/>
  <c r="EM880" i="10"/>
  <c r="EN880" i="10"/>
  <c r="EQ880" i="10"/>
  <c r="EP880" i="10"/>
  <c r="DR880" i="10"/>
  <c r="EK880" i="10"/>
  <c r="DT880" i="10"/>
  <c r="EO880" i="10"/>
  <c r="DV880" i="10"/>
  <c r="AU882" i="10"/>
  <c r="AQ906" i="10"/>
  <c r="AQ910" i="10"/>
  <c r="AJ914" i="10"/>
  <c r="AT916" i="10"/>
  <c r="AU918" i="10"/>
  <c r="AD920" i="10"/>
  <c r="AI920" i="10"/>
  <c r="AG585" i="1"/>
  <c r="AI585" i="1"/>
  <c r="AK585" i="1"/>
  <c r="AM585" i="1"/>
  <c r="AO585" i="1"/>
  <c r="Y585" i="1"/>
  <c r="J585" i="1" s="1"/>
  <c r="AE585" i="1"/>
  <c r="AG768" i="10"/>
  <c r="AJ768" i="10"/>
  <c r="AL768" i="10"/>
  <c r="Z768" i="10"/>
  <c r="N768" i="10" s="1"/>
  <c r="DB768" i="10" s="1"/>
  <c r="AM768" i="10"/>
  <c r="AI768" i="10"/>
  <c r="AH768" i="10"/>
  <c r="AF768" i="10"/>
  <c r="AN768" i="10"/>
  <c r="AD768" i="10"/>
  <c r="DQ964" i="10"/>
  <c r="EG964" i="10"/>
  <c r="EE964" i="10"/>
  <c r="EI964" i="10"/>
  <c r="EF964" i="10"/>
  <c r="DL964" i="10"/>
  <c r="EH964" i="10"/>
  <c r="DN964" i="10"/>
  <c r="EJ964" i="10"/>
  <c r="DP964" i="10"/>
  <c r="DM964" i="10"/>
  <c r="DO964" i="10"/>
  <c r="AE906" i="10"/>
  <c r="AG906" i="10"/>
  <c r="AI906" i="10"/>
  <c r="AO906" i="10"/>
  <c r="AM906" i="10"/>
  <c r="Y906" i="10"/>
  <c r="J906" i="10" s="1"/>
  <c r="CZ906" i="10" s="1"/>
  <c r="AK906" i="10"/>
  <c r="BG163" i="1"/>
  <c r="Z585" i="1"/>
  <c r="N585" i="1" s="1"/>
  <c r="AT958" i="1"/>
  <c r="AU575" i="1"/>
  <c r="AT633" i="10"/>
  <c r="AU896" i="10"/>
  <c r="AS842" i="10"/>
  <c r="AU980" i="10"/>
  <c r="AR851" i="10"/>
  <c r="AT920" i="10"/>
  <c r="AQ883" i="10"/>
  <c r="AT886" i="10"/>
  <c r="AR958" i="1"/>
  <c r="AD288" i="1"/>
  <c r="AO288" i="1"/>
  <c r="AM288" i="1"/>
  <c r="AK288" i="1"/>
  <c r="AI288" i="1"/>
  <c r="AG288" i="1"/>
  <c r="AE288" i="1"/>
  <c r="BA870" i="1"/>
  <c r="AR870" i="1" s="1"/>
  <c r="BE870" i="1"/>
  <c r="BC870" i="1"/>
  <c r="AS870" i="1" s="1"/>
  <c r="AW870" i="1"/>
  <c r="AP870" i="1" s="1"/>
  <c r="AC870" i="1"/>
  <c r="AA870" i="1" s="1"/>
  <c r="R870" i="1" s="1"/>
  <c r="BA460" i="1"/>
  <c r="AR460" i="1" s="1"/>
  <c r="BE460" i="1"/>
  <c r="AT460" i="1" s="1"/>
  <c r="AW460" i="1"/>
  <c r="BC460" i="1"/>
  <c r="AS460" i="1" s="1"/>
  <c r="AC460" i="1"/>
  <c r="AA460" i="1" s="1"/>
  <c r="R460" i="1" s="1"/>
  <c r="AO391" i="1"/>
  <c r="AL391" i="1"/>
  <c r="AN391" i="1"/>
  <c r="Z391" i="1"/>
  <c r="N391" i="1" s="1"/>
  <c r="AD391" i="1"/>
  <c r="AM391" i="1"/>
  <c r="AF391" i="1"/>
  <c r="AI391" i="1"/>
  <c r="AH391" i="1"/>
  <c r="AJ391" i="1"/>
  <c r="AG781" i="1"/>
  <c r="AI781" i="1"/>
  <c r="AK781" i="1"/>
  <c r="AM781" i="1"/>
  <c r="AD781" i="1"/>
  <c r="AE781" i="1"/>
  <c r="AH781" i="1"/>
  <c r="Y781" i="1"/>
  <c r="J781" i="1" s="1"/>
  <c r="AO781" i="1"/>
  <c r="AL781" i="1"/>
  <c r="AG394" i="1"/>
  <c r="AL394" i="1"/>
  <c r="AI394" i="1"/>
  <c r="AH394" i="1"/>
  <c r="AK394" i="1"/>
  <c r="AD394" i="1"/>
  <c r="AM394" i="1"/>
  <c r="Z394" i="1"/>
  <c r="N394" i="1" s="1"/>
  <c r="AO394" i="1"/>
  <c r="Y394" i="1"/>
  <c r="J394" i="1" s="1"/>
  <c r="AE394" i="1"/>
  <c r="W726" i="10"/>
  <c r="AY726" i="10"/>
  <c r="AQ726" i="10" s="1"/>
  <c r="BA726" i="10"/>
  <c r="AR726" i="10" s="1"/>
  <c r="BG726" i="10"/>
  <c r="AU726" i="10" s="1"/>
  <c r="BE726" i="10"/>
  <c r="AT726" i="10" s="1"/>
  <c r="AW726" i="10"/>
  <c r="AP726" i="10" s="1"/>
  <c r="Z669" i="10"/>
  <c r="N669" i="10" s="1"/>
  <c r="DB669" i="10" s="1"/>
  <c r="AK669" i="10"/>
  <c r="AM669" i="10"/>
  <c r="Y669" i="10"/>
  <c r="J669" i="10" s="1"/>
  <c r="CZ669" i="10" s="1"/>
  <c r="AI669" i="10"/>
  <c r="AE669" i="10"/>
  <c r="AG669" i="10"/>
  <c r="AO669" i="10"/>
  <c r="AG504" i="1"/>
  <c r="AN504" i="1"/>
  <c r="Z504" i="1"/>
  <c r="N504" i="1" s="1"/>
  <c r="AD504" i="1"/>
  <c r="AM504" i="1"/>
  <c r="AF504" i="1"/>
  <c r="AI504" i="1"/>
  <c r="AH504" i="1"/>
  <c r="AJ504" i="1"/>
  <c r="AL504" i="1"/>
  <c r="AL693" i="1"/>
  <c r="AH693" i="1"/>
  <c r="AD693" i="1"/>
  <c r="AO693" i="1"/>
  <c r="Y693" i="1"/>
  <c r="J693" i="1" s="1"/>
  <c r="AE693" i="1"/>
  <c r="AG693" i="1"/>
  <c r="AI693" i="1"/>
  <c r="AK693" i="1"/>
  <c r="AM693" i="1"/>
  <c r="AG824" i="10"/>
  <c r="AD824" i="10"/>
  <c r="AF824" i="10"/>
  <c r="AJ824" i="10"/>
  <c r="AL824" i="10"/>
  <c r="AM824" i="10"/>
  <c r="AH824" i="10"/>
  <c r="Z824" i="10"/>
  <c r="N824" i="10" s="1"/>
  <c r="DB824" i="10" s="1"/>
  <c r="AI824" i="10"/>
  <c r="AN824" i="10"/>
  <c r="DZ957" i="10"/>
  <c r="DG957" i="10"/>
  <c r="DH957" i="10"/>
  <c r="EB957" i="10"/>
  <c r="DI957" i="10"/>
  <c r="ED957" i="10"/>
  <c r="DK957" i="10"/>
  <c r="DY957" i="10"/>
  <c r="DF957" i="10"/>
  <c r="EA957" i="10"/>
  <c r="EC957" i="10"/>
  <c r="DJ957" i="10"/>
  <c r="AO350" i="1"/>
  <c r="Y350" i="1"/>
  <c r="J350" i="1" s="1"/>
  <c r="AE350" i="1"/>
  <c r="AG350" i="1"/>
  <c r="AI350" i="1"/>
  <c r="AK350" i="1"/>
  <c r="AM350" i="1"/>
  <c r="Y629" i="10"/>
  <c r="J629" i="10" s="1"/>
  <c r="CZ629" i="10" s="1"/>
  <c r="AE629" i="10"/>
  <c r="AG629" i="10"/>
  <c r="AI629" i="10"/>
  <c r="AK629" i="10"/>
  <c r="AM629" i="10"/>
  <c r="AO629" i="10"/>
  <c r="AF952" i="10"/>
  <c r="AL952" i="10"/>
  <c r="AI952" i="10"/>
  <c r="AM952" i="10"/>
  <c r="AJ952" i="10"/>
  <c r="AH952" i="10"/>
  <c r="AJ493" i="10"/>
  <c r="AG493" i="10"/>
  <c r="AI493" i="10"/>
  <c r="AK493" i="10"/>
  <c r="AM493" i="10"/>
  <c r="AO493" i="10"/>
  <c r="Y493" i="10"/>
  <c r="J493" i="10" s="1"/>
  <c r="CZ493" i="10" s="1"/>
  <c r="AE493" i="10"/>
  <c r="EP692" i="10"/>
  <c r="DR692" i="10"/>
  <c r="EK692" i="10"/>
  <c r="DT692" i="10"/>
  <c r="EO692" i="10"/>
  <c r="DV692" i="10"/>
  <c r="DS692" i="10"/>
  <c r="DX692" i="10"/>
  <c r="DU692" i="10"/>
  <c r="DW692" i="10"/>
  <c r="EL692" i="10"/>
  <c r="EM692" i="10"/>
  <c r="EN692" i="10"/>
  <c r="EQ692" i="10"/>
  <c r="EP808" i="10"/>
  <c r="DR808" i="10"/>
  <c r="EK808" i="10"/>
  <c r="DT808" i="10"/>
  <c r="EO808" i="10"/>
  <c r="DV808" i="10"/>
  <c r="DS808" i="10"/>
  <c r="DX808" i="10"/>
  <c r="DU808" i="10"/>
  <c r="DW808" i="10"/>
  <c r="EL808" i="10"/>
  <c r="EM808" i="10"/>
  <c r="EN808" i="10"/>
  <c r="EQ808" i="10"/>
  <c r="EE520" i="10"/>
  <c r="EI520" i="10"/>
  <c r="EF520" i="10"/>
  <c r="DL520" i="10"/>
  <c r="EH520" i="10"/>
  <c r="DN520" i="10"/>
  <c r="EJ520" i="10"/>
  <c r="DP520" i="10"/>
  <c r="DM520" i="10"/>
  <c r="DO520" i="10"/>
  <c r="DQ520" i="10"/>
  <c r="EG520" i="10"/>
  <c r="EL424" i="10"/>
  <c r="EM424" i="10"/>
  <c r="EN424" i="10"/>
  <c r="EQ424" i="10"/>
  <c r="EP424" i="10"/>
  <c r="DR424" i="10"/>
  <c r="EK424" i="10"/>
  <c r="DT424" i="10"/>
  <c r="EO424" i="10"/>
  <c r="DV424" i="10"/>
  <c r="DS424" i="10"/>
  <c r="DX424" i="10"/>
  <c r="DU424" i="10"/>
  <c r="DW424" i="10"/>
  <c r="W528" i="10"/>
  <c r="AC528" i="10"/>
  <c r="AA528" i="10" s="1"/>
  <c r="R528" i="10" s="1"/>
  <c r="DD528" i="10" s="1"/>
  <c r="AW528" i="10"/>
  <c r="AP528" i="10" s="1"/>
  <c r="BA528" i="10"/>
  <c r="AR528" i="10" s="1"/>
  <c r="BE528" i="10"/>
  <c r="AT528" i="10" s="1"/>
  <c r="BC528" i="10"/>
  <c r="AS528" i="10" s="1"/>
  <c r="AQ842" i="10"/>
  <c r="AQ890" i="10"/>
  <c r="EL900" i="10"/>
  <c r="EM900" i="10"/>
  <c r="DU900" i="10"/>
  <c r="EN900" i="10"/>
  <c r="EQ900" i="10"/>
  <c r="EP900" i="10"/>
  <c r="DR900" i="10"/>
  <c r="EK900" i="10"/>
  <c r="DT900" i="10"/>
  <c r="EO900" i="10"/>
  <c r="DV900" i="10"/>
  <c r="DS900" i="10"/>
  <c r="DX900" i="10"/>
  <c r="DW900" i="10"/>
  <c r="AE918" i="10"/>
  <c r="AK918" i="10"/>
  <c r="AI918" i="10"/>
  <c r="AM918" i="10"/>
  <c r="AT943" i="10"/>
  <c r="DO842" i="10"/>
  <c r="EE842" i="10"/>
  <c r="DQ842" i="10"/>
  <c r="EF842" i="10"/>
  <c r="DL842" i="10"/>
  <c r="EH842" i="10"/>
  <c r="DN842" i="10"/>
  <c r="EJ842" i="10"/>
  <c r="DP842" i="10"/>
  <c r="EG842" i="10"/>
  <c r="EI842" i="10"/>
  <c r="DM842" i="10"/>
  <c r="BC182" i="1"/>
  <c r="AS182" i="1" s="1"/>
  <c r="AY182" i="1"/>
  <c r="AQ182" i="1" s="1"/>
  <c r="BG182" i="1"/>
  <c r="AU182" i="1" s="1"/>
  <c r="AG940" i="10"/>
  <c r="AD940" i="10"/>
  <c r="AF940" i="10"/>
  <c r="AJ940" i="10"/>
  <c r="AH940" i="10"/>
  <c r="AN940" i="10"/>
  <c r="AM940" i="10"/>
  <c r="Z940" i="10"/>
  <c r="N940" i="10" s="1"/>
  <c r="DB940" i="10" s="1"/>
  <c r="AI940" i="10"/>
  <c r="AL940" i="10"/>
  <c r="DU400" i="10"/>
  <c r="DW400" i="10"/>
  <c r="EL400" i="10"/>
  <c r="EM400" i="10"/>
  <c r="EN400" i="10"/>
  <c r="EQ400" i="10"/>
  <c r="EP400" i="10"/>
  <c r="DR400" i="10"/>
  <c r="EK400" i="10"/>
  <c r="DT400" i="10"/>
  <c r="EO400" i="10"/>
  <c r="DV400" i="10"/>
  <c r="DS400" i="10"/>
  <c r="DX400" i="10"/>
  <c r="AC276" i="1"/>
  <c r="AA276" i="1" s="1"/>
  <c r="R276" i="1" s="1"/>
  <c r="S276" i="1" s="1"/>
  <c r="AN585" i="1"/>
  <c r="AP958" i="1"/>
  <c r="AT870" i="1"/>
  <c r="AP890" i="10"/>
  <c r="AF405" i="10"/>
  <c r="AQ760" i="10"/>
  <c r="AU795" i="10"/>
  <c r="AF987" i="10"/>
  <c r="AS878" i="10"/>
  <c r="AR951" i="10"/>
  <c r="AN1005" i="10"/>
  <c r="AH797" i="10"/>
  <c r="Z1005" i="10"/>
  <c r="N1005" i="10" s="1"/>
  <c r="DB1005" i="10" s="1"/>
  <c r="AR629" i="10"/>
  <c r="AA393" i="10"/>
  <c r="R393" i="10" s="1"/>
  <c r="DD393" i="10" s="1"/>
  <c r="DX393" i="10" s="1"/>
  <c r="W487" i="1"/>
  <c r="BC487" i="1"/>
  <c r="BE487" i="1"/>
  <c r="AT487" i="1" s="1"/>
  <c r="BG487" i="1"/>
  <c r="AU487" i="1" s="1"/>
  <c r="AC487" i="1"/>
  <c r="AA487" i="1" s="1"/>
  <c r="R487" i="1" s="1"/>
  <c r="AY487" i="1"/>
  <c r="AQ487" i="1" s="1"/>
  <c r="AW878" i="1"/>
  <c r="AP878" i="1" s="1"/>
  <c r="BC878" i="1"/>
  <c r="AS878" i="1" s="1"/>
  <c r="AC878" i="1"/>
  <c r="AA878" i="1" s="1"/>
  <c r="R878" i="1" s="1"/>
  <c r="BA878" i="1"/>
  <c r="AR878" i="1" s="1"/>
  <c r="BE878" i="1"/>
  <c r="AT878" i="1" s="1"/>
  <c r="BC468" i="1"/>
  <c r="AS468" i="1" s="1"/>
  <c r="AW468" i="1"/>
  <c r="AC468" i="1"/>
  <c r="AA468" i="1" s="1"/>
  <c r="R468" i="1" s="1"/>
  <c r="BA468" i="1"/>
  <c r="AR468" i="1" s="1"/>
  <c r="BE468" i="1"/>
  <c r="AT468" i="1" s="1"/>
  <c r="BA792" i="1"/>
  <c r="AR792" i="1" s="1"/>
  <c r="BG792" i="1"/>
  <c r="AU792" i="1" s="1"/>
  <c r="BE792" i="1"/>
  <c r="AT792" i="1" s="1"/>
  <c r="AY792" i="1"/>
  <c r="AQ792" i="1" s="1"/>
  <c r="AW792" i="1"/>
  <c r="AP792" i="1" s="1"/>
  <c r="W792" i="1"/>
  <c r="Y398" i="1"/>
  <c r="J398" i="1" s="1"/>
  <c r="AE398" i="1"/>
  <c r="AL398" i="1"/>
  <c r="AG398" i="1"/>
  <c r="AH398" i="1"/>
  <c r="AI398" i="1"/>
  <c r="AD398" i="1"/>
  <c r="AK398" i="1"/>
  <c r="Z398" i="1"/>
  <c r="N398" i="1" s="1"/>
  <c r="AM398" i="1"/>
  <c r="AO398" i="1"/>
  <c r="BC642" i="1"/>
  <c r="AS642" i="1" s="1"/>
  <c r="BG642" i="1"/>
  <c r="AU642" i="1" s="1"/>
  <c r="W642" i="1"/>
  <c r="AY642" i="1"/>
  <c r="AQ642" i="1" s="1"/>
  <c r="AW642" i="1"/>
  <c r="AP642" i="1" s="1"/>
  <c r="BE642" i="1"/>
  <c r="AT642" i="1" s="1"/>
  <c r="AC642" i="1"/>
  <c r="AA642" i="1" s="1"/>
  <c r="R642" i="1" s="1"/>
  <c r="BA642" i="1"/>
  <c r="AR642" i="1" s="1"/>
  <c r="AD671" i="10"/>
  <c r="AH671" i="10"/>
  <c r="AM671" i="10"/>
  <c r="AO671" i="10"/>
  <c r="AL671" i="10"/>
  <c r="AE671" i="10"/>
  <c r="AK671" i="10"/>
  <c r="Y671" i="10"/>
  <c r="J671" i="10" s="1"/>
  <c r="CZ671" i="10" s="1"/>
  <c r="AG671" i="10"/>
  <c r="AI671" i="10"/>
  <c r="Z508" i="1"/>
  <c r="N508" i="1" s="1"/>
  <c r="AM508" i="1"/>
  <c r="AD508" i="1"/>
  <c r="AI508" i="1"/>
  <c r="AF508" i="1"/>
  <c r="AH508" i="1"/>
  <c r="AJ508" i="1"/>
  <c r="AL508" i="1"/>
  <c r="AN508" i="1"/>
  <c r="AE583" i="10"/>
  <c r="AH583" i="10"/>
  <c r="AG583" i="10"/>
  <c r="AL583" i="10"/>
  <c r="AK583" i="10"/>
  <c r="AM583" i="10"/>
  <c r="Y583" i="10"/>
  <c r="J583" i="10" s="1"/>
  <c r="CZ583" i="10" s="1"/>
  <c r="AD583" i="10"/>
  <c r="AI583" i="10"/>
  <c r="AO583" i="10"/>
  <c r="Z583" i="10"/>
  <c r="N583" i="10" s="1"/>
  <c r="DB583" i="10" s="1"/>
  <c r="AD875" i="10"/>
  <c r="AL875" i="10"/>
  <c r="AO875" i="10"/>
  <c r="AH875" i="10"/>
  <c r="AE875" i="10"/>
  <c r="AG875" i="10"/>
  <c r="AM875" i="10"/>
  <c r="Y875" i="10"/>
  <c r="J875" i="10" s="1"/>
  <c r="CZ875" i="10" s="1"/>
  <c r="AI875" i="10"/>
  <c r="AK875" i="10"/>
  <c r="AE1004" i="10"/>
  <c r="AD1004" i="10"/>
  <c r="AF1004" i="10"/>
  <c r="AJ1004" i="10"/>
  <c r="AH1004" i="10"/>
  <c r="AM1004" i="10"/>
  <c r="AN1004" i="10"/>
  <c r="Z1004" i="10"/>
  <c r="N1004" i="10" s="1"/>
  <c r="DB1004" i="10" s="1"/>
  <c r="AI1004" i="10"/>
  <c r="AL1004" i="10"/>
  <c r="AF631" i="10"/>
  <c r="AE631" i="10"/>
  <c r="AH631" i="10"/>
  <c r="AG631" i="10"/>
  <c r="AL631" i="10"/>
  <c r="AK631" i="10"/>
  <c r="AM631" i="10"/>
  <c r="Y631" i="10"/>
  <c r="J631" i="10" s="1"/>
  <c r="CZ631" i="10" s="1"/>
  <c r="AD631" i="10"/>
  <c r="AO631" i="10"/>
  <c r="Z631" i="10"/>
  <c r="N631" i="10" s="1"/>
  <c r="DB631" i="10" s="1"/>
  <c r="AI631" i="10"/>
  <c r="AG960" i="10"/>
  <c r="AI960" i="10"/>
  <c r="AM960" i="10"/>
  <c r="EL410" i="10"/>
  <c r="EK410" i="10"/>
  <c r="EN410" i="10"/>
  <c r="EO410" i="10"/>
  <c r="EP410" i="10"/>
  <c r="DR410" i="10"/>
  <c r="EM410" i="10"/>
  <c r="DT410" i="10"/>
  <c r="EQ410" i="10"/>
  <c r="DV410" i="10"/>
  <c r="DS410" i="10"/>
  <c r="DX410" i="10"/>
  <c r="DU410" i="10"/>
  <c r="DW410" i="10"/>
  <c r="AD952" i="10"/>
  <c r="EN712" i="10"/>
  <c r="EQ712" i="10"/>
  <c r="EP712" i="10"/>
  <c r="DR712" i="10"/>
  <c r="EK712" i="10"/>
  <c r="DT712" i="10"/>
  <c r="EO712" i="10"/>
  <c r="DV712" i="10"/>
  <c r="DS712" i="10"/>
  <c r="DX712" i="10"/>
  <c r="DU712" i="10"/>
  <c r="DW712" i="10"/>
  <c r="EL712" i="10"/>
  <c r="EM712" i="10"/>
  <c r="EO996" i="10"/>
  <c r="DV996" i="10"/>
  <c r="DR996" i="10"/>
  <c r="DS996" i="10"/>
  <c r="DX996" i="10"/>
  <c r="DU996" i="10"/>
  <c r="DW996" i="10"/>
  <c r="EL996" i="10"/>
  <c r="EM996" i="10"/>
  <c r="EN996" i="10"/>
  <c r="EQ996" i="10"/>
  <c r="EP996" i="10"/>
  <c r="EK996" i="10"/>
  <c r="DT996" i="10"/>
  <c r="EJ914" i="10"/>
  <c r="DP914" i="10"/>
  <c r="EG914" i="10"/>
  <c r="EI914" i="10"/>
  <c r="DM914" i="10"/>
  <c r="DO914" i="10"/>
  <c r="EE914" i="10"/>
  <c r="DQ914" i="10"/>
  <c r="EF914" i="10"/>
  <c r="DL914" i="10"/>
  <c r="EH914" i="10"/>
  <c r="DN914" i="10"/>
  <c r="AK926" i="10"/>
  <c r="AE926" i="10"/>
  <c r="AI926" i="10"/>
  <c r="AM926" i="10"/>
  <c r="DI798" i="10"/>
  <c r="DY798" i="10"/>
  <c r="DK798" i="10"/>
  <c r="EA798" i="10"/>
  <c r="DF798" i="10"/>
  <c r="EC798" i="10"/>
  <c r="DH798" i="10"/>
  <c r="DZ798" i="10"/>
  <c r="DJ798" i="10"/>
  <c r="EB798" i="10"/>
  <c r="ED798" i="10"/>
  <c r="DG798" i="10"/>
  <c r="DO718" i="10"/>
  <c r="EE718" i="10"/>
  <c r="DQ718" i="10"/>
  <c r="EF718" i="10"/>
  <c r="DL718" i="10"/>
  <c r="EH718" i="10"/>
  <c r="DN718" i="10"/>
  <c r="EJ718" i="10"/>
  <c r="DP718" i="10"/>
  <c r="EG718" i="10"/>
  <c r="EI718" i="10"/>
  <c r="DM718" i="10"/>
  <c r="BA528" i="1"/>
  <c r="AR528" i="1" s="1"/>
  <c r="AC528" i="1"/>
  <c r="AA528" i="1" s="1"/>
  <c r="R528" i="1" s="1"/>
  <c r="BE528" i="1"/>
  <c r="AT528" i="1" s="1"/>
  <c r="AW528" i="1"/>
  <c r="AP528" i="1" s="1"/>
  <c r="BC528" i="1"/>
  <c r="AS528" i="1" s="1"/>
  <c r="AA649" i="10"/>
  <c r="R649" i="10" s="1"/>
  <c r="DD649" i="10" s="1"/>
  <c r="AU874" i="10"/>
  <c r="AQ902" i="10"/>
  <c r="Z910" i="10"/>
  <c r="N910" i="10" s="1"/>
  <c r="DB910" i="10" s="1"/>
  <c r="AF914" i="10"/>
  <c r="AD918" i="10"/>
  <c r="AQ918" i="10"/>
  <c r="AS920" i="10"/>
  <c r="AS928" i="10"/>
  <c r="AG998" i="1"/>
  <c r="AJ998" i="1"/>
  <c r="AL998" i="1"/>
  <c r="AN998" i="1"/>
  <c r="Z998" i="1"/>
  <c r="N998" i="1" s="1"/>
  <c r="AD998" i="1"/>
  <c r="AM998" i="1"/>
  <c r="AH998" i="1"/>
  <c r="AF998" i="1"/>
  <c r="AI998" i="1"/>
  <c r="AL548" i="1"/>
  <c r="AN548" i="1"/>
  <c r="Z548" i="1"/>
  <c r="N548" i="1" s="1"/>
  <c r="AM548" i="1"/>
  <c r="AI548" i="1"/>
  <c r="AD548" i="1"/>
  <c r="AF548" i="1"/>
  <c r="AH548" i="1"/>
  <c r="AJ548" i="1"/>
  <c r="AW182" i="1"/>
  <c r="AP182" i="1" s="1"/>
  <c r="AY163" i="1"/>
  <c r="AS487" i="1"/>
  <c r="AK548" i="1"/>
  <c r="AL585" i="1"/>
  <c r="AH405" i="10"/>
  <c r="AA967" i="10"/>
  <c r="R967" i="10" s="1"/>
  <c r="DD967" i="10" s="1"/>
  <c r="AJ405" i="10"/>
  <c r="AA898" i="10"/>
  <c r="R898" i="10" s="1"/>
  <c r="DD898" i="10" s="1"/>
  <c r="AU916" i="10"/>
  <c r="AD1005" i="10"/>
  <c r="AP876" i="10"/>
  <c r="AF1005" i="10"/>
  <c r="AR723" i="10"/>
  <c r="AQ731" i="10"/>
  <c r="AQ888" i="10"/>
  <c r="AR660" i="10"/>
  <c r="AP906" i="10"/>
  <c r="AO940" i="10"/>
  <c r="AP468" i="1"/>
  <c r="AA979" i="10"/>
  <c r="R979" i="10" s="1"/>
  <c r="DD979" i="10" s="1"/>
  <c r="AR633" i="10"/>
  <c r="BC452" i="1"/>
  <c r="AS452" i="1" s="1"/>
  <c r="BA452" i="1"/>
  <c r="AR452" i="1" s="1"/>
  <c r="BG452" i="1"/>
  <c r="AU452" i="1" s="1"/>
  <c r="AC452" i="1"/>
  <c r="AA452" i="1" s="1"/>
  <c r="R452" i="1" s="1"/>
  <c r="AY452" i="1"/>
  <c r="AQ452" i="1" s="1"/>
  <c r="AK919" i="1"/>
  <c r="AM919" i="1"/>
  <c r="AO919" i="1"/>
  <c r="Y919" i="1"/>
  <c r="J919" i="1" s="1"/>
  <c r="AE919" i="1"/>
  <c r="AI919" i="1"/>
  <c r="AG919" i="1"/>
  <c r="BC501" i="1"/>
  <c r="AS501" i="1" s="1"/>
  <c r="BG501" i="1"/>
  <c r="BA501" i="1"/>
  <c r="AR501" i="1" s="1"/>
  <c r="AC501" i="1"/>
  <c r="AA501" i="1" s="1"/>
  <c r="R501" i="1" s="1"/>
  <c r="AY501" i="1"/>
  <c r="AQ501" i="1" s="1"/>
  <c r="BE530" i="1"/>
  <c r="AT530" i="1" s="1"/>
  <c r="BG530" i="1"/>
  <c r="AU530" i="1" s="1"/>
  <c r="AY530" i="1"/>
  <c r="AQ530" i="1" s="1"/>
  <c r="W530" i="1"/>
  <c r="AW530" i="1"/>
  <c r="AP530" i="1" s="1"/>
  <c r="BA530" i="1"/>
  <c r="AR530" i="1" s="1"/>
  <c r="BA798" i="1"/>
  <c r="AR798" i="1" s="1"/>
  <c r="BE798" i="1"/>
  <c r="AT798" i="1" s="1"/>
  <c r="AW798" i="1"/>
  <c r="AP798" i="1" s="1"/>
  <c r="AC798" i="1"/>
  <c r="AA798" i="1" s="1"/>
  <c r="R798" i="1" s="1"/>
  <c r="BC798" i="1"/>
  <c r="AS798" i="1" s="1"/>
  <c r="AW157" i="1"/>
  <c r="AP157" i="1" s="1"/>
  <c r="BG157" i="1"/>
  <c r="AU157" i="1" s="1"/>
  <c r="BC157" i="1"/>
  <c r="AS157" i="1" s="1"/>
  <c r="BA157" i="1"/>
  <c r="BE157" i="1"/>
  <c r="AT157" i="1" s="1"/>
  <c r="W157" i="1"/>
  <c r="AY157" i="1"/>
  <c r="AG640" i="1"/>
  <c r="Z640" i="1"/>
  <c r="N640" i="1" s="1"/>
  <c r="AN640" i="1"/>
  <c r="AL640" i="1"/>
  <c r="AD640" i="1"/>
  <c r="AJ640" i="1"/>
  <c r="AF640" i="1"/>
  <c r="AH640" i="1"/>
  <c r="W650" i="1"/>
  <c r="AC650" i="1"/>
  <c r="AA650" i="1" s="1"/>
  <c r="R650" i="1" s="1"/>
  <c r="AY650" i="1"/>
  <c r="AQ650" i="1" s="1"/>
  <c r="BG650" i="1"/>
  <c r="AU650" i="1" s="1"/>
  <c r="BC650" i="1"/>
  <c r="AS650" i="1" s="1"/>
  <c r="BE650" i="1"/>
  <c r="AT650" i="1" s="1"/>
  <c r="BA650" i="1"/>
  <c r="AW650" i="1"/>
  <c r="AP650" i="1" s="1"/>
  <c r="AD691" i="10"/>
  <c r="AH691" i="10"/>
  <c r="AM691" i="10"/>
  <c r="AO691" i="10"/>
  <c r="AE691" i="10"/>
  <c r="AK691" i="10"/>
  <c r="AL691" i="10"/>
  <c r="Y691" i="10"/>
  <c r="J691" i="10" s="1"/>
  <c r="CZ691" i="10" s="1"/>
  <c r="AG691" i="10"/>
  <c r="AI691" i="10"/>
  <c r="AM877" i="10"/>
  <c r="AO877" i="10"/>
  <c r="AO399" i="1"/>
  <c r="AD399" i="1"/>
  <c r="AF399" i="1"/>
  <c r="AH399" i="1"/>
  <c r="AJ399" i="1"/>
  <c r="AL399" i="1"/>
  <c r="AN399" i="1"/>
  <c r="AM399" i="1"/>
  <c r="Z399" i="1"/>
  <c r="N399" i="1" s="1"/>
  <c r="AI399" i="1"/>
  <c r="AO564" i="1"/>
  <c r="AH564" i="1"/>
  <c r="AJ564" i="1"/>
  <c r="AL564" i="1"/>
  <c r="AN564" i="1"/>
  <c r="AM564" i="1"/>
  <c r="Z564" i="1"/>
  <c r="N564" i="1" s="1"/>
  <c r="AI564" i="1"/>
  <c r="AD564" i="1"/>
  <c r="AF564" i="1"/>
  <c r="AL605" i="10"/>
  <c r="Y605" i="10"/>
  <c r="J605" i="10" s="1"/>
  <c r="CZ605" i="10" s="1"/>
  <c r="AG605" i="10"/>
  <c r="AI605" i="10"/>
  <c r="AK605" i="10"/>
  <c r="AM605" i="10"/>
  <c r="AO605" i="10"/>
  <c r="AE605" i="10"/>
  <c r="AE913" i="10"/>
  <c r="AM913" i="10"/>
  <c r="AI913" i="10"/>
  <c r="AL733" i="10"/>
  <c r="AO733" i="10"/>
  <c r="AE733" i="10"/>
  <c r="AG733" i="10"/>
  <c r="AM733" i="10"/>
  <c r="Y733" i="10"/>
  <c r="J733" i="10" s="1"/>
  <c r="CZ733" i="10" s="1"/>
  <c r="AI733" i="10"/>
  <c r="AK733" i="10"/>
  <c r="AO964" i="10"/>
  <c r="AF964" i="10"/>
  <c r="AM964" i="10"/>
  <c r="AH964" i="10"/>
  <c r="AI964" i="10"/>
  <c r="AL964" i="10"/>
  <c r="AJ964" i="10"/>
  <c r="AJ929" i="10"/>
  <c r="AL573" i="10"/>
  <c r="EL836" i="10"/>
  <c r="EM836" i="10"/>
  <c r="DU836" i="10"/>
  <c r="EN836" i="10"/>
  <c r="EQ836" i="10"/>
  <c r="EP836" i="10"/>
  <c r="DR836" i="10"/>
  <c r="EK836" i="10"/>
  <c r="DT836" i="10"/>
  <c r="EO836" i="10"/>
  <c r="DV836" i="10"/>
  <c r="DS836" i="10"/>
  <c r="DX836" i="10"/>
  <c r="DW836" i="10"/>
  <c r="AD964" i="10"/>
  <c r="DR481" i="10"/>
  <c r="DT481" i="10"/>
  <c r="EK481" i="10"/>
  <c r="DV481" i="10"/>
  <c r="EM481" i="10"/>
  <c r="DX481" i="10"/>
  <c r="EO481" i="10"/>
  <c r="EN481" i="10"/>
  <c r="EQ481" i="10"/>
  <c r="DS481" i="10"/>
  <c r="EL481" i="10"/>
  <c r="DU481" i="10"/>
  <c r="EP481" i="10"/>
  <c r="DW481" i="10"/>
  <c r="EL688" i="10"/>
  <c r="EM688" i="10"/>
  <c r="EP688" i="10"/>
  <c r="DR688" i="10"/>
  <c r="EO688" i="10"/>
  <c r="DV688" i="10"/>
  <c r="DT688" i="10"/>
  <c r="DX688" i="10"/>
  <c r="EN688" i="10"/>
  <c r="EK688" i="10"/>
  <c r="DS688" i="10"/>
  <c r="DU688" i="10"/>
  <c r="DW688" i="10"/>
  <c r="EQ688" i="10"/>
  <c r="DS976" i="10"/>
  <c r="DX976" i="10"/>
  <c r="DU976" i="10"/>
  <c r="DW976" i="10"/>
  <c r="EL976" i="10"/>
  <c r="EM976" i="10"/>
  <c r="EN976" i="10"/>
  <c r="EQ976" i="10"/>
  <c r="EP976" i="10"/>
  <c r="DR976" i="10"/>
  <c r="EK976" i="10"/>
  <c r="DT976" i="10"/>
  <c r="EO976" i="10"/>
  <c r="DV976" i="10"/>
  <c r="EP704" i="10"/>
  <c r="DR704" i="10"/>
  <c r="EK704" i="10"/>
  <c r="DT704" i="10"/>
  <c r="EO704" i="10"/>
  <c r="DV704" i="10"/>
  <c r="DS704" i="10"/>
  <c r="DX704" i="10"/>
  <c r="DU704" i="10"/>
  <c r="DW704" i="10"/>
  <c r="EL704" i="10"/>
  <c r="EM704" i="10"/>
  <c r="EN704" i="10"/>
  <c r="EQ704" i="10"/>
  <c r="EL672" i="10"/>
  <c r="EM672" i="10"/>
  <c r="EP672" i="10"/>
  <c r="DR672" i="10"/>
  <c r="EO672" i="10"/>
  <c r="DV672" i="10"/>
  <c r="DU672" i="10"/>
  <c r="DS672" i="10"/>
  <c r="DW672" i="10"/>
  <c r="EQ672" i="10"/>
  <c r="DT672" i="10"/>
  <c r="DX672" i="10"/>
  <c r="EN672" i="10"/>
  <c r="EK672" i="10"/>
  <c r="DO902" i="10"/>
  <c r="EE902" i="10"/>
  <c r="DQ902" i="10"/>
  <c r="EF902" i="10"/>
  <c r="DL902" i="10"/>
  <c r="EH902" i="10"/>
  <c r="DN902" i="10"/>
  <c r="EJ902" i="10"/>
  <c r="DP902" i="10"/>
  <c r="EG902" i="10"/>
  <c r="EI902" i="10"/>
  <c r="DM902" i="10"/>
  <c r="AM920" i="10"/>
  <c r="DS412" i="10"/>
  <c r="DX412" i="10"/>
  <c r="DU412" i="10"/>
  <c r="DW412" i="10"/>
  <c r="EL412" i="10"/>
  <c r="EM412" i="10"/>
  <c r="EN412" i="10"/>
  <c r="EQ412" i="10"/>
  <c r="EP412" i="10"/>
  <c r="DR412" i="10"/>
  <c r="EK412" i="10"/>
  <c r="DT412" i="10"/>
  <c r="EO412" i="10"/>
  <c r="DV412" i="10"/>
  <c r="BA586" i="1"/>
  <c r="AR586" i="1" s="1"/>
  <c r="BG586" i="1"/>
  <c r="AU586" i="1" s="1"/>
  <c r="BE586" i="1"/>
  <c r="AT586" i="1" s="1"/>
  <c r="AY586" i="1"/>
  <c r="AQ586" i="1" s="1"/>
  <c r="W586" i="1"/>
  <c r="AW586" i="1"/>
  <c r="AP586" i="1" s="1"/>
  <c r="BC724" i="10"/>
  <c r="AS724" i="10" s="1"/>
  <c r="BA724" i="10"/>
  <c r="AC724" i="10"/>
  <c r="AA724" i="10" s="1"/>
  <c r="R724" i="10" s="1"/>
  <c r="DD724" i="10" s="1"/>
  <c r="AW724" i="10"/>
  <c r="AP724" i="10" s="1"/>
  <c r="BE724" i="10"/>
  <c r="AT724" i="10" s="1"/>
  <c r="AR653" i="10"/>
  <c r="AP655" i="10"/>
  <c r="AT902" i="10"/>
  <c r="AF906" i="10"/>
  <c r="AU922" i="10"/>
  <c r="AW602" i="1"/>
  <c r="AP602" i="1" s="1"/>
  <c r="BG602" i="1"/>
  <c r="AU602" i="1" s="1"/>
  <c r="BA602" i="1"/>
  <c r="AR602" i="1" s="1"/>
  <c r="AY602" i="1"/>
  <c r="AQ602" i="1" s="1"/>
  <c r="BE602" i="1"/>
  <c r="AT602" i="1" s="1"/>
  <c r="W602" i="1"/>
  <c r="AJ429" i="10"/>
  <c r="AD429" i="10"/>
  <c r="Y429" i="10"/>
  <c r="J429" i="10" s="1"/>
  <c r="CZ429" i="10" s="1"/>
  <c r="AE429" i="10"/>
  <c r="AG429" i="10"/>
  <c r="AI429" i="10"/>
  <c r="AK429" i="10"/>
  <c r="AM429" i="10"/>
  <c r="AO429" i="10"/>
  <c r="AE1005" i="10"/>
  <c r="AG1005" i="10"/>
  <c r="AK1005" i="10"/>
  <c r="Y1005" i="10"/>
  <c r="J1005" i="10" s="1"/>
  <c r="CZ1005" i="10" s="1"/>
  <c r="AI1005" i="10"/>
  <c r="AM1005" i="10"/>
  <c r="AO1005" i="10"/>
  <c r="DS988" i="10"/>
  <c r="DX988" i="10"/>
  <c r="EK988" i="10"/>
  <c r="DU988" i="10"/>
  <c r="DW988" i="10"/>
  <c r="EL988" i="10"/>
  <c r="EM988" i="10"/>
  <c r="EN988" i="10"/>
  <c r="EQ988" i="10"/>
  <c r="EP988" i="10"/>
  <c r="DR988" i="10"/>
  <c r="DT988" i="10"/>
  <c r="EO988" i="10"/>
  <c r="DV988" i="10"/>
  <c r="EN892" i="10"/>
  <c r="EQ892" i="10"/>
  <c r="EP892" i="10"/>
  <c r="DR892" i="10"/>
  <c r="EK892" i="10"/>
  <c r="DT892" i="10"/>
  <c r="EO892" i="10"/>
  <c r="DV892" i="10"/>
  <c r="DS892" i="10"/>
  <c r="DX892" i="10"/>
  <c r="DU892" i="10"/>
  <c r="DW892" i="10"/>
  <c r="EL892" i="10"/>
  <c r="EM892" i="10"/>
  <c r="AU501" i="1"/>
  <c r="Y548" i="1"/>
  <c r="J548" i="1" s="1"/>
  <c r="AJ585" i="1"/>
  <c r="AN429" i="10"/>
  <c r="AR699" i="10"/>
  <c r="AP860" i="10"/>
  <c r="AP900" i="10"/>
  <c r="AN405" i="10"/>
  <c r="AL1005" i="10"/>
  <c r="AQ659" i="10"/>
  <c r="AT926" i="10"/>
  <c r="AH1005" i="10"/>
  <c r="AC182" i="1"/>
  <c r="AA182" i="1" s="1"/>
  <c r="R182" i="1" s="1"/>
  <c r="W276" i="1"/>
  <c r="AI276" i="1" s="1"/>
  <c r="AQ569" i="1"/>
  <c r="AU775" i="1"/>
  <c r="Y998" i="1"/>
  <c r="J998" i="1" s="1"/>
  <c r="AR724" i="10"/>
  <c r="AP460" i="1"/>
  <c r="AR650" i="1"/>
  <c r="AQ767" i="1"/>
  <c r="AA912" i="10"/>
  <c r="R912" i="10" s="1"/>
  <c r="DD912" i="10" s="1"/>
  <c r="AO998" i="1"/>
  <c r="W363" i="1"/>
  <c r="BE363" i="1"/>
  <c r="AT363" i="1" s="1"/>
  <c r="AY363" i="1"/>
  <c r="AQ363" i="1" s="1"/>
  <c r="AW363" i="1"/>
  <c r="AP363" i="1" s="1"/>
  <c r="BG363" i="1"/>
  <c r="AU363" i="1" s="1"/>
  <c r="BA363" i="1"/>
  <c r="AR363" i="1" s="1"/>
  <c r="W740" i="1"/>
  <c r="BG740" i="1"/>
  <c r="AU740" i="1" s="1"/>
  <c r="BE740" i="1"/>
  <c r="AT740" i="1" s="1"/>
  <c r="AY740" i="1"/>
  <c r="AQ740" i="1" s="1"/>
  <c r="AW740" i="1"/>
  <c r="AP740" i="1" s="1"/>
  <c r="BA740" i="1"/>
  <c r="AR740" i="1" s="1"/>
  <c r="AW950" i="1"/>
  <c r="AP950" i="1" s="1"/>
  <c r="BA950" i="1"/>
  <c r="AR950" i="1" s="1"/>
  <c r="BC950" i="1"/>
  <c r="AS950" i="1" s="1"/>
  <c r="AC950" i="1"/>
  <c r="AA950" i="1" s="1"/>
  <c r="R950" i="1" s="1"/>
  <c r="BE950" i="1"/>
  <c r="AT950" i="1" s="1"/>
  <c r="AW174" i="1"/>
  <c r="AP174" i="1" s="1"/>
  <c r="BA174" i="1"/>
  <c r="AR174" i="1" s="1"/>
  <c r="BE174" i="1"/>
  <c r="BC174" i="1"/>
  <c r="AS174" i="1" s="1"/>
  <c r="AC174" i="1"/>
  <c r="AA174" i="1" s="1"/>
  <c r="R174" i="1" s="1"/>
  <c r="BC544" i="1"/>
  <c r="AS544" i="1" s="1"/>
  <c r="BA544" i="1"/>
  <c r="AR544" i="1" s="1"/>
  <c r="AC544" i="1"/>
  <c r="AA544" i="1" s="1"/>
  <c r="R544" i="1" s="1"/>
  <c r="BE544" i="1"/>
  <c r="AT544" i="1" s="1"/>
  <c r="AW544" i="1"/>
  <c r="AP544" i="1" s="1"/>
  <c r="AW806" i="1"/>
  <c r="AP806" i="1" s="1"/>
  <c r="BC806" i="1"/>
  <c r="AS806" i="1" s="1"/>
  <c r="BA806" i="1"/>
  <c r="AR806" i="1" s="1"/>
  <c r="BE806" i="1"/>
  <c r="AT806" i="1" s="1"/>
  <c r="AC806" i="1"/>
  <c r="AA806" i="1" s="1"/>
  <c r="R806" i="1" s="1"/>
  <c r="AY189" i="1"/>
  <c r="AQ189" i="1" s="1"/>
  <c r="BE189" i="1"/>
  <c r="AT189" i="1" s="1"/>
  <c r="BC189" i="1"/>
  <c r="AS189" i="1" s="1"/>
  <c r="BA189" i="1"/>
  <c r="AR189" i="1" s="1"/>
  <c r="BG189" i="1"/>
  <c r="W189" i="1"/>
  <c r="AW189" i="1"/>
  <c r="AP189" i="1" s="1"/>
  <c r="AC189" i="1"/>
  <c r="AA189" i="1" s="1"/>
  <c r="R189" i="1" s="1"/>
  <c r="AM547" i="10"/>
  <c r="AO547" i="10"/>
  <c r="Y547" i="10"/>
  <c r="J547" i="10" s="1"/>
  <c r="CZ547" i="10" s="1"/>
  <c r="AD547" i="10"/>
  <c r="AE547" i="10"/>
  <c r="AH547" i="10"/>
  <c r="AK547" i="10"/>
  <c r="AI547" i="10"/>
  <c r="Z547" i="10"/>
  <c r="N547" i="10" s="1"/>
  <c r="DB547" i="10" s="1"/>
  <c r="AG547" i="10"/>
  <c r="AL547" i="10"/>
  <c r="AW656" i="1"/>
  <c r="AP656" i="1" s="1"/>
  <c r="AC656" i="1"/>
  <c r="AA656" i="1" s="1"/>
  <c r="R656" i="1" s="1"/>
  <c r="AY656" i="1"/>
  <c r="AQ656" i="1" s="1"/>
  <c r="BC656" i="1"/>
  <c r="AS656" i="1" s="1"/>
  <c r="BE656" i="1"/>
  <c r="AT656" i="1" s="1"/>
  <c r="BG656" i="1"/>
  <c r="AU656" i="1" s="1"/>
  <c r="W656" i="1"/>
  <c r="BA656" i="1"/>
  <c r="AR656" i="1" s="1"/>
  <c r="AI717" i="10"/>
  <c r="AK717" i="10"/>
  <c r="AO717" i="10"/>
  <c r="AG717" i="10"/>
  <c r="Y717" i="10"/>
  <c r="J717" i="10" s="1"/>
  <c r="CZ717" i="10" s="1"/>
  <c r="AE717" i="10"/>
  <c r="AM717" i="10"/>
  <c r="AN615" i="1"/>
  <c r="AH615" i="1"/>
  <c r="AM615" i="1"/>
  <c r="AD615" i="1"/>
  <c r="AO615" i="1"/>
  <c r="Y615" i="1"/>
  <c r="J615" i="1" s="1"/>
  <c r="AE615" i="1"/>
  <c r="AG615" i="1"/>
  <c r="AI615" i="1"/>
  <c r="AL615" i="1"/>
  <c r="AK615" i="1"/>
  <c r="AN1009" i="1"/>
  <c r="AK1009" i="1"/>
  <c r="AI1009" i="1"/>
  <c r="AG1009" i="1"/>
  <c r="AE1009" i="1"/>
  <c r="AM1009" i="1"/>
  <c r="AO1009" i="1"/>
  <c r="AF607" i="10"/>
  <c r="Z607" i="10"/>
  <c r="N607" i="10" s="1"/>
  <c r="DB607" i="10" s="1"/>
  <c r="Y607" i="10"/>
  <c r="J607" i="10" s="1"/>
  <c r="CZ607" i="10" s="1"/>
  <c r="AD607" i="10"/>
  <c r="AG607" i="10"/>
  <c r="AL607" i="10"/>
  <c r="AI607" i="10"/>
  <c r="AO607" i="10"/>
  <c r="AE607" i="10"/>
  <c r="AH607" i="10"/>
  <c r="AK607" i="10"/>
  <c r="AM607" i="10"/>
  <c r="AL915" i="10"/>
  <c r="AH915" i="10"/>
  <c r="AE915" i="10"/>
  <c r="AG915" i="10"/>
  <c r="AK915" i="10"/>
  <c r="AD915" i="10"/>
  <c r="AM915" i="10"/>
  <c r="Y915" i="10"/>
  <c r="J915" i="10" s="1"/>
  <c r="CZ915" i="10" s="1"/>
  <c r="AI915" i="10"/>
  <c r="AO915" i="10"/>
  <c r="AG737" i="10"/>
  <c r="AI737" i="10"/>
  <c r="AM737" i="10"/>
  <c r="AO737" i="10"/>
  <c r="AE737" i="10"/>
  <c r="Y737" i="10"/>
  <c r="J737" i="10" s="1"/>
  <c r="CZ737" i="10" s="1"/>
  <c r="AK737" i="10"/>
  <c r="EH952" i="10"/>
  <c r="DN952" i="10"/>
  <c r="EJ952" i="10"/>
  <c r="DP952" i="10"/>
  <c r="DM952" i="10"/>
  <c r="DO952" i="10"/>
  <c r="DQ952" i="10"/>
  <c r="EG952" i="10"/>
  <c r="EE952" i="10"/>
  <c r="EI952" i="10"/>
  <c r="EF952" i="10"/>
  <c r="DL952" i="10"/>
  <c r="DW680" i="10"/>
  <c r="EN680" i="10"/>
  <c r="EQ680" i="10"/>
  <c r="EK680" i="10"/>
  <c r="DT680" i="10"/>
  <c r="DS680" i="10"/>
  <c r="DX680" i="10"/>
  <c r="EL680" i="10"/>
  <c r="EP680" i="10"/>
  <c r="EO680" i="10"/>
  <c r="DU680" i="10"/>
  <c r="EM680" i="10"/>
  <c r="DR680" i="10"/>
  <c r="DV680" i="10"/>
  <c r="DR441" i="10"/>
  <c r="DT441" i="10"/>
  <c r="EK441" i="10"/>
  <c r="DV441" i="10"/>
  <c r="EM441" i="10"/>
  <c r="DX441" i="10"/>
  <c r="EO441" i="10"/>
  <c r="EN441" i="10"/>
  <c r="EQ441" i="10"/>
  <c r="DS441" i="10"/>
  <c r="EL441" i="10"/>
  <c r="DU441" i="10"/>
  <c r="EP441" i="10"/>
  <c r="DW441" i="10"/>
  <c r="DW534" i="10"/>
  <c r="EL534" i="10"/>
  <c r="EK534" i="10"/>
  <c r="EN534" i="10"/>
  <c r="EO534" i="10"/>
  <c r="EP534" i="10"/>
  <c r="DR534" i="10"/>
  <c r="EM534" i="10"/>
  <c r="DT534" i="10"/>
  <c r="EQ534" i="10"/>
  <c r="DV534" i="10"/>
  <c r="DS534" i="10"/>
  <c r="DX534" i="10"/>
  <c r="DU534" i="10"/>
  <c r="DT667" i="10"/>
  <c r="DV667" i="10"/>
  <c r="EK667" i="10"/>
  <c r="DX667" i="10"/>
  <c r="EM667" i="10"/>
  <c r="EL667" i="10"/>
  <c r="EO667" i="10"/>
  <c r="EP667" i="10"/>
  <c r="EQ667" i="10"/>
  <c r="DS667" i="10"/>
  <c r="EN667" i="10"/>
  <c r="DU667" i="10"/>
  <c r="DR667" i="10"/>
  <c r="DW667" i="10"/>
  <c r="AD906" i="10"/>
  <c r="DU840" i="10"/>
  <c r="DW840" i="10"/>
  <c r="EL840" i="10"/>
  <c r="EM840" i="10"/>
  <c r="EN840" i="10"/>
  <c r="EQ840" i="10"/>
  <c r="EP840" i="10"/>
  <c r="DR840" i="10"/>
  <c r="EK840" i="10"/>
  <c r="DT840" i="10"/>
  <c r="EO840" i="10"/>
  <c r="DV840" i="10"/>
  <c r="DS840" i="10"/>
  <c r="DX840" i="10"/>
  <c r="DZ718" i="10"/>
  <c r="DJ718" i="10"/>
  <c r="EB718" i="10"/>
  <c r="ED718" i="10"/>
  <c r="DG718" i="10"/>
  <c r="DI718" i="10"/>
  <c r="DY718" i="10"/>
  <c r="DK718" i="10"/>
  <c r="EA718" i="10"/>
  <c r="DF718" i="10"/>
  <c r="EC718" i="10"/>
  <c r="DH718" i="10"/>
  <c r="DI694" i="10"/>
  <c r="DY694" i="10"/>
  <c r="DK694" i="10"/>
  <c r="EA694" i="10"/>
  <c r="DF694" i="10"/>
  <c r="EC694" i="10"/>
  <c r="DH694" i="10"/>
  <c r="DZ694" i="10"/>
  <c r="DJ694" i="10"/>
  <c r="EB694" i="10"/>
  <c r="ED694" i="10"/>
  <c r="DG694" i="10"/>
  <c r="EJ922" i="10"/>
  <c r="DP922" i="10"/>
  <c r="EG922" i="10"/>
  <c r="EI922" i="10"/>
  <c r="DM922" i="10"/>
  <c r="DO922" i="10"/>
  <c r="EE922" i="10"/>
  <c r="DQ922" i="10"/>
  <c r="EF922" i="10"/>
  <c r="DL922" i="10"/>
  <c r="EH922" i="10"/>
  <c r="DN922" i="10"/>
  <c r="AS721" i="10"/>
  <c r="BC586" i="10"/>
  <c r="AS586" i="10" s="1"/>
  <c r="AW586" i="10"/>
  <c r="AP586" i="10" s="1"/>
  <c r="BG586" i="10"/>
  <c r="AU586" i="10" s="1"/>
  <c r="BE586" i="10"/>
  <c r="AT586" i="10" s="1"/>
  <c r="W586" i="10"/>
  <c r="BA586" i="10"/>
  <c r="AR586" i="10" s="1"/>
  <c r="AY586" i="10"/>
  <c r="AQ586" i="10" s="1"/>
  <c r="BG724" i="1"/>
  <c r="AU724" i="1" s="1"/>
  <c r="AY724" i="1"/>
  <c r="AQ724" i="1" s="1"/>
  <c r="W724" i="1"/>
  <c r="AW724" i="1"/>
  <c r="AP724" i="1" s="1"/>
  <c r="BA724" i="1"/>
  <c r="AR724" i="1" s="1"/>
  <c r="BE724" i="1"/>
  <c r="AT724" i="1" s="1"/>
  <c r="EP884" i="10"/>
  <c r="DR884" i="10"/>
  <c r="EM884" i="10"/>
  <c r="EK884" i="10"/>
  <c r="DT884" i="10"/>
  <c r="EO884" i="10"/>
  <c r="DV884" i="10"/>
  <c r="DS884" i="10"/>
  <c r="DX884" i="10"/>
  <c r="DU884" i="10"/>
  <c r="EL884" i="10"/>
  <c r="DW884" i="10"/>
  <c r="EN884" i="10"/>
  <c r="EQ884" i="10"/>
  <c r="AD914" i="10"/>
  <c r="EK384" i="10"/>
  <c r="DT384" i="10"/>
  <c r="EO384" i="10"/>
  <c r="DV384" i="10"/>
  <c r="DS384" i="10"/>
  <c r="DX384" i="10"/>
  <c r="DU384" i="10"/>
  <c r="DW384" i="10"/>
  <c r="EL384" i="10"/>
  <c r="EM384" i="10"/>
  <c r="EN384" i="10"/>
  <c r="EQ384" i="10"/>
  <c r="EP384" i="10"/>
  <c r="DR384" i="10"/>
  <c r="BB39" i="10"/>
  <c r="AZ39" i="10"/>
  <c r="BD39" i="10"/>
  <c r="AV39" i="10"/>
  <c r="AY39" i="10"/>
  <c r="BA39" i="10"/>
  <c r="AX39" i="10"/>
  <c r="AQ39" i="10" s="1"/>
  <c r="BC39" i="10"/>
  <c r="AB39" i="10"/>
  <c r="BE39" i="10"/>
  <c r="F39" i="10"/>
  <c r="BG39" i="10"/>
  <c r="W39" i="10"/>
  <c r="BF39" i="10"/>
  <c r="AC39" i="10"/>
  <c r="AW39" i="10"/>
  <c r="AY31" i="10"/>
  <c r="BG31" i="10"/>
  <c r="BB31" i="10"/>
  <c r="AZ31" i="10"/>
  <c r="F31" i="10"/>
  <c r="BA31" i="10"/>
  <c r="AC31" i="10"/>
  <c r="BC31" i="10"/>
  <c r="AV31" i="10"/>
  <c r="BD31" i="10"/>
  <c r="BF31" i="10"/>
  <c r="AX31" i="10"/>
  <c r="E39" i="1"/>
  <c r="BE31" i="10"/>
  <c r="AW31" i="10"/>
  <c r="AB31" i="10"/>
  <c r="EM838" i="10"/>
  <c r="DW838" i="10"/>
  <c r="DT838" i="10"/>
  <c r="EL838" i="10"/>
  <c r="EQ838" i="10"/>
  <c r="EK838" i="10"/>
  <c r="DV838" i="10"/>
  <c r="EN838" i="10"/>
  <c r="DS838" i="10"/>
  <c r="EO838" i="10"/>
  <c r="DX838" i="10"/>
  <c r="EP838" i="10"/>
  <c r="DU838" i="10"/>
  <c r="DR838" i="10"/>
  <c r="EN978" i="10"/>
  <c r="DS978" i="10"/>
  <c r="EO978" i="10"/>
  <c r="DX978" i="10"/>
  <c r="EP978" i="10"/>
  <c r="DU978" i="10"/>
  <c r="DR978" i="10"/>
  <c r="EM978" i="10"/>
  <c r="DW978" i="10"/>
  <c r="DT978" i="10"/>
  <c r="EL978" i="10"/>
  <c r="EQ978" i="10"/>
  <c r="EK978" i="10"/>
  <c r="DV978" i="10"/>
  <c r="EM1006" i="10"/>
  <c r="DW1006" i="10"/>
  <c r="DT1006" i="10"/>
  <c r="EL1006" i="10"/>
  <c r="EQ1006" i="10"/>
  <c r="EK1006" i="10"/>
  <c r="DV1006" i="10"/>
  <c r="EN1006" i="10"/>
  <c r="DS1006" i="10"/>
  <c r="EO1006" i="10"/>
  <c r="DX1006" i="10"/>
  <c r="EP1006" i="10"/>
  <c r="DU1006" i="10"/>
  <c r="DR1006" i="10"/>
  <c r="EN806" i="10"/>
  <c r="DS806" i="10"/>
  <c r="EO806" i="10"/>
  <c r="DX806" i="10"/>
  <c r="EP806" i="10"/>
  <c r="DU806" i="10"/>
  <c r="DR806" i="10"/>
  <c r="EM806" i="10"/>
  <c r="DW806" i="10"/>
  <c r="DT806" i="10"/>
  <c r="EL806" i="10"/>
  <c r="EQ806" i="10"/>
  <c r="EK806" i="10"/>
  <c r="DV806" i="10"/>
  <c r="EK896" i="10"/>
  <c r="DW896" i="10"/>
  <c r="DT896" i="10"/>
  <c r="EL896" i="10"/>
  <c r="EO896" i="10"/>
  <c r="EM896" i="10"/>
  <c r="DV896" i="10"/>
  <c r="DS896" i="10"/>
  <c r="DX896" i="10"/>
  <c r="DU896" i="10"/>
  <c r="EN896" i="10"/>
  <c r="EQ896" i="10"/>
  <c r="EP896" i="10"/>
  <c r="DR896" i="10"/>
  <c r="EM379" i="10"/>
  <c r="DR379" i="10"/>
  <c r="EL379" i="10"/>
  <c r="DW379" i="10"/>
  <c r="EO379" i="10"/>
  <c r="DT379" i="10"/>
  <c r="EP379" i="10"/>
  <c r="EQ379" i="10"/>
  <c r="DV379" i="10"/>
  <c r="DS379" i="10"/>
  <c r="EK379" i="10"/>
  <c r="EN379" i="10"/>
  <c r="DX379" i="10"/>
  <c r="DU379" i="10"/>
  <c r="EP462" i="10"/>
  <c r="DU462" i="10"/>
  <c r="DR462" i="10"/>
  <c r="EM462" i="10"/>
  <c r="DW462" i="10"/>
  <c r="DT462" i="10"/>
  <c r="EL462" i="10"/>
  <c r="EQ462" i="10"/>
  <c r="EK462" i="10"/>
  <c r="DV462" i="10"/>
  <c r="DS462" i="10"/>
  <c r="EO462" i="10"/>
  <c r="DX462" i="10"/>
  <c r="EN462" i="10"/>
  <c r="EQ953" i="10"/>
  <c r="DT953" i="10"/>
  <c r="DS953" i="10"/>
  <c r="EK953" i="10"/>
  <c r="EL953" i="10"/>
  <c r="DV953" i="10"/>
  <c r="DU953" i="10"/>
  <c r="EM953" i="10"/>
  <c r="EP953" i="10"/>
  <c r="DX953" i="10"/>
  <c r="DW953" i="10"/>
  <c r="EO953" i="10"/>
  <c r="DR953" i="10"/>
  <c r="EN953" i="10"/>
  <c r="EQ721" i="10"/>
  <c r="DT721" i="10"/>
  <c r="DS721" i="10"/>
  <c r="EK721" i="10"/>
  <c r="EL721" i="10"/>
  <c r="DV721" i="10"/>
  <c r="DU721" i="10"/>
  <c r="EM721" i="10"/>
  <c r="EP721" i="10"/>
  <c r="DX721" i="10"/>
  <c r="DW721" i="10"/>
  <c r="DR721" i="10"/>
  <c r="EN721" i="10"/>
  <c r="EO721" i="10"/>
  <c r="EM733" i="10"/>
  <c r="EP733" i="10"/>
  <c r="DX733" i="10"/>
  <c r="DW733" i="10"/>
  <c r="EO733" i="10"/>
  <c r="DR733" i="10"/>
  <c r="EN733" i="10"/>
  <c r="EQ733" i="10"/>
  <c r="DT733" i="10"/>
  <c r="DS733" i="10"/>
  <c r="DV733" i="10"/>
  <c r="DU733" i="10"/>
  <c r="EK733" i="10"/>
  <c r="EL733" i="10"/>
  <c r="EM889" i="10"/>
  <c r="EP889" i="10"/>
  <c r="DX889" i="10"/>
  <c r="DW889" i="10"/>
  <c r="EO889" i="10"/>
  <c r="DR889" i="10"/>
  <c r="EN889" i="10"/>
  <c r="EQ889" i="10"/>
  <c r="DT889" i="10"/>
  <c r="DS889" i="10"/>
  <c r="EK889" i="10"/>
  <c r="EL889" i="10"/>
  <c r="DV889" i="10"/>
  <c r="DU889" i="10"/>
  <c r="DJ968" i="10"/>
  <c r="DF968" i="10"/>
  <c r="DH968" i="10"/>
  <c r="DG968" i="10"/>
  <c r="DZ968" i="10"/>
  <c r="DI968" i="10"/>
  <c r="DY968" i="10"/>
  <c r="EC968" i="10"/>
  <c r="EB968" i="10"/>
  <c r="DK968" i="10"/>
  <c r="EA968" i="10"/>
  <c r="ED968" i="10"/>
  <c r="EP856" i="10"/>
  <c r="DU856" i="10"/>
  <c r="DR856" i="10"/>
  <c r="EK856" i="10"/>
  <c r="DW856" i="10"/>
  <c r="DT856" i="10"/>
  <c r="DS856" i="10"/>
  <c r="DX856" i="10"/>
  <c r="EL856" i="10"/>
  <c r="EM856" i="10"/>
  <c r="EN856" i="10"/>
  <c r="EQ856" i="10"/>
  <c r="EO856" i="10"/>
  <c r="DV856" i="10"/>
  <c r="EP393" i="10"/>
  <c r="EL393" i="10"/>
  <c r="EO803" i="10"/>
  <c r="DT803" i="10"/>
  <c r="EP803" i="10"/>
  <c r="EQ803" i="10"/>
  <c r="DV803" i="10"/>
  <c r="DS803" i="10"/>
  <c r="EN803" i="10"/>
  <c r="DU803" i="10"/>
  <c r="DR803" i="10"/>
  <c r="DW803" i="10"/>
  <c r="EK803" i="10"/>
  <c r="DX803" i="10"/>
  <c r="EM803" i="10"/>
  <c r="EL803" i="10"/>
  <c r="EM774" i="10"/>
  <c r="DW774" i="10"/>
  <c r="DT774" i="10"/>
  <c r="EL774" i="10"/>
  <c r="EQ774" i="10"/>
  <c r="EK774" i="10"/>
  <c r="DV774" i="10"/>
  <c r="EN774" i="10"/>
  <c r="DS774" i="10"/>
  <c r="EO774" i="10"/>
  <c r="DX774" i="10"/>
  <c r="EP774" i="10"/>
  <c r="DU774" i="10"/>
  <c r="DR774" i="10"/>
  <c r="EM817" i="10"/>
  <c r="EP817" i="10"/>
  <c r="DX817" i="10"/>
  <c r="DW817" i="10"/>
  <c r="EO817" i="10"/>
  <c r="DR817" i="10"/>
  <c r="EN817" i="10"/>
  <c r="EQ817" i="10"/>
  <c r="DT817" i="10"/>
  <c r="DS817" i="10"/>
  <c r="DU817" i="10"/>
  <c r="EK817" i="10"/>
  <c r="EL817" i="10"/>
  <c r="DV817" i="10"/>
  <c r="EK827" i="10"/>
  <c r="EN827" i="10"/>
  <c r="DX827" i="10"/>
  <c r="DU827" i="10"/>
  <c r="EM827" i="10"/>
  <c r="DR827" i="10"/>
  <c r="EL827" i="10"/>
  <c r="DW827" i="10"/>
  <c r="EO827" i="10"/>
  <c r="EP827" i="10"/>
  <c r="EQ827" i="10"/>
  <c r="DS827" i="10"/>
  <c r="DT827" i="10"/>
  <c r="DV827" i="10"/>
  <c r="EM478" i="10"/>
  <c r="DW478" i="10"/>
  <c r="DT478" i="10"/>
  <c r="EL478" i="10"/>
  <c r="EQ478" i="10"/>
  <c r="EK478" i="10"/>
  <c r="DV478" i="10"/>
  <c r="EN478" i="10"/>
  <c r="DS478" i="10"/>
  <c r="EO478" i="10"/>
  <c r="DX478" i="10"/>
  <c r="EP478" i="10"/>
  <c r="DU478" i="10"/>
  <c r="DR478" i="10"/>
  <c r="EP510" i="10"/>
  <c r="DU510" i="10"/>
  <c r="DR510" i="10"/>
  <c r="EM510" i="10"/>
  <c r="DW510" i="10"/>
  <c r="DT510" i="10"/>
  <c r="EL510" i="10"/>
  <c r="EQ510" i="10"/>
  <c r="EK510" i="10"/>
  <c r="DV510" i="10"/>
  <c r="EO510" i="10"/>
  <c r="DX510" i="10"/>
  <c r="EN510" i="10"/>
  <c r="DS510" i="10"/>
  <c r="EO847" i="10"/>
  <c r="DT847" i="10"/>
  <c r="EP847" i="10"/>
  <c r="EQ847" i="10"/>
  <c r="DV847" i="10"/>
  <c r="DS847" i="10"/>
  <c r="EN847" i="10"/>
  <c r="DU847" i="10"/>
  <c r="DR847" i="10"/>
  <c r="DW847" i="10"/>
  <c r="EK847" i="10"/>
  <c r="DX847" i="10"/>
  <c r="EM847" i="10"/>
  <c r="EL847" i="10"/>
  <c r="EK779" i="10"/>
  <c r="EN779" i="10"/>
  <c r="DX779" i="10"/>
  <c r="DU779" i="10"/>
  <c r="EM779" i="10"/>
  <c r="DR779" i="10"/>
  <c r="EL779" i="10"/>
  <c r="DW779" i="10"/>
  <c r="DT779" i="10"/>
  <c r="DV779" i="10"/>
  <c r="EO779" i="10"/>
  <c r="EP779" i="10"/>
  <c r="EQ779" i="10"/>
  <c r="DS779" i="10"/>
  <c r="EL700" i="10"/>
  <c r="EO700" i="10"/>
  <c r="EM700" i="10"/>
  <c r="DV700" i="10"/>
  <c r="EN700" i="10"/>
  <c r="DS700" i="10"/>
  <c r="EQ700" i="10"/>
  <c r="DX700" i="10"/>
  <c r="EP700" i="10"/>
  <c r="DU700" i="10"/>
  <c r="DR700" i="10"/>
  <c r="EK700" i="10"/>
  <c r="DW700" i="10"/>
  <c r="DT700" i="10"/>
  <c r="AE415" i="1"/>
  <c r="AN987" i="10"/>
  <c r="AP960" i="10"/>
  <c r="AG232" i="1"/>
  <c r="AF336" i="1"/>
  <c r="Y336" i="1"/>
  <c r="J336" i="1" s="1"/>
  <c r="L336" i="1" s="1"/>
  <c r="AK336" i="1"/>
  <c r="AD336" i="1"/>
  <c r="AJ336" i="1"/>
  <c r="AE336" i="1"/>
  <c r="AM336" i="1"/>
  <c r="AH336" i="1"/>
  <c r="AG336" i="1"/>
  <c r="AO336" i="1"/>
  <c r="AL336" i="1"/>
  <c r="AI336" i="1"/>
  <c r="Z336" i="1"/>
  <c r="N336" i="1" s="1"/>
  <c r="AF468" i="1"/>
  <c r="AN468" i="1"/>
  <c r="Z468" i="1"/>
  <c r="N468" i="1" s="1"/>
  <c r="AH468" i="1"/>
  <c r="AJ468" i="1"/>
  <c r="AM468" i="1"/>
  <c r="AL468" i="1"/>
  <c r="AI468" i="1"/>
  <c r="AD468" i="1"/>
  <c r="Y513" i="1"/>
  <c r="J513" i="1" s="1"/>
  <c r="AK513" i="1"/>
  <c r="AE513" i="1"/>
  <c r="AM513" i="1"/>
  <c r="AG513" i="1"/>
  <c r="AO513" i="1"/>
  <c r="AI513" i="1"/>
  <c r="AH529" i="1"/>
  <c r="AE529" i="1"/>
  <c r="AM529" i="1"/>
  <c r="AG529" i="1"/>
  <c r="AO529" i="1"/>
  <c r="AI529" i="1"/>
  <c r="Y529" i="1"/>
  <c r="J529" i="1" s="1"/>
  <c r="AK529" i="1"/>
  <c r="AG576" i="1"/>
  <c r="AJ576" i="1"/>
  <c r="AI576" i="1"/>
  <c r="AD576" i="1"/>
  <c r="AL576" i="1"/>
  <c r="AF576" i="1"/>
  <c r="AN576" i="1"/>
  <c r="AH576" i="1"/>
  <c r="Z576" i="1"/>
  <c r="N576" i="1" s="1"/>
  <c r="AM576" i="1"/>
  <c r="Y605" i="1"/>
  <c r="J605" i="1" s="1"/>
  <c r="AK605" i="1"/>
  <c r="AE605" i="1"/>
  <c r="AM605" i="1"/>
  <c r="AG605" i="1"/>
  <c r="AO605" i="1"/>
  <c r="AI605" i="1"/>
  <c r="AF657" i="1"/>
  <c r="AM657" i="1"/>
  <c r="AE657" i="1"/>
  <c r="AK657" i="1"/>
  <c r="AI657" i="1"/>
  <c r="AO657" i="1"/>
  <c r="AG657" i="1"/>
  <c r="AO435" i="1"/>
  <c r="AF435" i="1"/>
  <c r="AN435" i="1"/>
  <c r="Z435" i="1"/>
  <c r="N435" i="1" s="1"/>
  <c r="AH435" i="1"/>
  <c r="AJ435" i="1"/>
  <c r="AM435" i="1"/>
  <c r="AD435" i="1"/>
  <c r="AL435" i="1"/>
  <c r="AI435" i="1"/>
  <c r="AJ735" i="1"/>
  <c r="Y735" i="1"/>
  <c r="J735" i="1" s="1"/>
  <c r="AK735" i="1"/>
  <c r="AE735" i="1"/>
  <c r="AM735" i="1"/>
  <c r="AG735" i="1"/>
  <c r="AO735" i="1"/>
  <c r="AI735" i="1"/>
  <c r="AF786" i="1"/>
  <c r="AN786" i="1"/>
  <c r="Z786" i="1"/>
  <c r="N786" i="1" s="1"/>
  <c r="AH786" i="1"/>
  <c r="AM786" i="1"/>
  <c r="AJ786" i="1"/>
  <c r="AI786" i="1"/>
  <c r="AD786" i="1"/>
  <c r="AL786" i="1"/>
  <c r="AL829" i="1"/>
  <c r="AG829" i="1"/>
  <c r="AO829" i="1"/>
  <c r="AH829" i="1"/>
  <c r="AI829" i="1"/>
  <c r="AD829" i="1"/>
  <c r="Y829" i="1"/>
  <c r="J829" i="1" s="1"/>
  <c r="AK829" i="1"/>
  <c r="AE829" i="1"/>
  <c r="AM829" i="1"/>
  <c r="AG870" i="1"/>
  <c r="AD870" i="1"/>
  <c r="AL870" i="1"/>
  <c r="AF870" i="1"/>
  <c r="AN870" i="1"/>
  <c r="AJ870" i="1"/>
  <c r="Z870" i="1"/>
  <c r="N870" i="1" s="1"/>
  <c r="AM870" i="1"/>
  <c r="AI870" i="1"/>
  <c r="AH870" i="1"/>
  <c r="AG882" i="1"/>
  <c r="AJ882" i="1"/>
  <c r="AD882" i="1"/>
  <c r="AL882" i="1"/>
  <c r="Z882" i="1"/>
  <c r="N882" i="1" s="1"/>
  <c r="AN882" i="1"/>
  <c r="AM882" i="1"/>
  <c r="AF882" i="1"/>
  <c r="AI882" i="1"/>
  <c r="AH882" i="1"/>
  <c r="AG982" i="1"/>
  <c r="AJ982" i="1"/>
  <c r="AD982" i="1"/>
  <c r="AL982" i="1"/>
  <c r="AF982" i="1"/>
  <c r="AN982" i="1"/>
  <c r="Z982" i="1"/>
  <c r="N982" i="1" s="1"/>
  <c r="AH982" i="1"/>
  <c r="AM982" i="1"/>
  <c r="AI982" i="1"/>
  <c r="AF341" i="10"/>
  <c r="Y341" i="10"/>
  <c r="J341" i="10" s="1"/>
  <c r="CZ341" i="10" s="1"/>
  <c r="AK341" i="10"/>
  <c r="AD341" i="10"/>
  <c r="AE341" i="10"/>
  <c r="AM341" i="10"/>
  <c r="AH341" i="10"/>
  <c r="AG341" i="10"/>
  <c r="AO341" i="10"/>
  <c r="AL341" i="10"/>
  <c r="AI341" i="10"/>
  <c r="Z341" i="10"/>
  <c r="N341" i="10" s="1"/>
  <c r="AE435" i="1"/>
  <c r="AG766" i="1"/>
  <c r="AF766" i="1"/>
  <c r="AN766" i="1"/>
  <c r="Z766" i="1"/>
  <c r="N766" i="1" s="1"/>
  <c r="AH766" i="1"/>
  <c r="AJ766" i="1"/>
  <c r="AM766" i="1"/>
  <c r="AD766" i="1"/>
  <c r="AL766" i="1"/>
  <c r="AI766" i="1"/>
  <c r="AG826" i="1"/>
  <c r="AD826" i="1"/>
  <c r="AL826" i="1"/>
  <c r="AF826" i="1"/>
  <c r="AN826" i="1"/>
  <c r="Z826" i="1"/>
  <c r="N826" i="1" s="1"/>
  <c r="AH826" i="1"/>
  <c r="AM826" i="1"/>
  <c r="AJ826" i="1"/>
  <c r="AI826" i="1"/>
  <c r="AG958" i="1"/>
  <c r="Z958" i="1"/>
  <c r="N958" i="1" s="1"/>
  <c r="AH958" i="1"/>
  <c r="AJ958" i="1"/>
  <c r="AD958" i="1"/>
  <c r="AL958" i="1"/>
  <c r="AF958" i="1"/>
  <c r="AN958" i="1"/>
  <c r="AI958" i="1"/>
  <c r="AM958" i="1"/>
  <c r="AF309" i="10"/>
  <c r="AE309" i="10"/>
  <c r="AM309" i="10"/>
  <c r="AH309" i="10"/>
  <c r="AG309" i="10"/>
  <c r="AO309" i="10"/>
  <c r="AL309" i="10"/>
  <c r="AI309" i="10"/>
  <c r="Z309" i="10"/>
  <c r="N309" i="10" s="1"/>
  <c r="Y309" i="10"/>
  <c r="J309" i="10" s="1"/>
  <c r="CZ309" i="10" s="1"/>
  <c r="AK309" i="10"/>
  <c r="AD309" i="10"/>
  <c r="AE381" i="10"/>
  <c r="AM381" i="10"/>
  <c r="AG381" i="10"/>
  <c r="AO381" i="10"/>
  <c r="AI381" i="10"/>
  <c r="Y381" i="10"/>
  <c r="J381" i="10" s="1"/>
  <c r="CZ381" i="10" s="1"/>
  <c r="AK381" i="10"/>
  <c r="AG555" i="10"/>
  <c r="AO555" i="10"/>
  <c r="AL555" i="10"/>
  <c r="AI555" i="10"/>
  <c r="Z555" i="10"/>
  <c r="N555" i="10" s="1"/>
  <c r="DB555" i="10" s="1"/>
  <c r="Y555" i="10"/>
  <c r="J555" i="10" s="1"/>
  <c r="CZ555" i="10" s="1"/>
  <c r="AD555" i="10"/>
  <c r="AE555" i="10"/>
  <c r="AH555" i="10"/>
  <c r="AK555" i="10"/>
  <c r="AM555" i="10"/>
  <c r="Z672" i="10"/>
  <c r="N672" i="10" s="1"/>
  <c r="DB672" i="10" s="1"/>
  <c r="AH672" i="10"/>
  <c r="AJ672" i="10"/>
  <c r="AM672" i="10"/>
  <c r="AF672" i="10"/>
  <c r="AL672" i="10"/>
  <c r="AI672" i="10"/>
  <c r="AN672" i="10"/>
  <c r="AD672" i="10"/>
  <c r="AD776" i="10"/>
  <c r="AL776" i="10"/>
  <c r="Z776" i="10"/>
  <c r="N776" i="10" s="1"/>
  <c r="DB776" i="10" s="1"/>
  <c r="AH776" i="10"/>
  <c r="AF776" i="10"/>
  <c r="AJ776" i="10"/>
  <c r="AN776" i="10"/>
  <c r="AM776" i="10"/>
  <c r="AI776" i="10"/>
  <c r="Y801" i="10"/>
  <c r="J801" i="10" s="1"/>
  <c r="CZ801" i="10" s="1"/>
  <c r="AK801" i="10"/>
  <c r="AG801" i="10"/>
  <c r="AO801" i="10"/>
  <c r="AE801" i="10"/>
  <c r="AI801" i="10"/>
  <c r="AM801" i="10"/>
  <c r="AE571" i="10"/>
  <c r="AM571" i="10"/>
  <c r="AH571" i="10"/>
  <c r="Z571" i="10"/>
  <c r="N571" i="10" s="1"/>
  <c r="DB571" i="10" s="1"/>
  <c r="Y571" i="10"/>
  <c r="J571" i="10" s="1"/>
  <c r="CZ571" i="10" s="1"/>
  <c r="AD571" i="10"/>
  <c r="AI571" i="10"/>
  <c r="AK571" i="10"/>
  <c r="AI603" i="10"/>
  <c r="Z603" i="10"/>
  <c r="N603" i="10" s="1"/>
  <c r="DB603" i="10" s="1"/>
  <c r="AO603" i="10"/>
  <c r="AE603" i="10"/>
  <c r="AH603" i="10"/>
  <c r="AG603" i="10"/>
  <c r="AL603" i="10"/>
  <c r="AM603" i="10"/>
  <c r="AG665" i="10"/>
  <c r="AO665" i="10"/>
  <c r="AI665" i="10"/>
  <c r="AM665" i="10"/>
  <c r="Y665" i="10"/>
  <c r="J665" i="10" s="1"/>
  <c r="CZ665" i="10" s="1"/>
  <c r="AE665" i="10"/>
  <c r="AK665" i="10"/>
  <c r="AO732" i="10"/>
  <c r="AH732" i="10"/>
  <c r="AD732" i="10"/>
  <c r="AL732" i="10"/>
  <c r="AF732" i="10"/>
  <c r="AJ732" i="10"/>
  <c r="Z732" i="10"/>
  <c r="N732" i="10" s="1"/>
  <c r="DB732" i="10" s="1"/>
  <c r="AN732" i="10"/>
  <c r="AM732" i="10"/>
  <c r="AI732" i="10"/>
  <c r="AN783" i="10"/>
  <c r="AD783" i="10"/>
  <c r="AL783" i="10"/>
  <c r="AG783" i="10"/>
  <c r="AO783" i="10"/>
  <c r="AH783" i="10"/>
  <c r="AI783" i="10"/>
  <c r="Y783" i="10"/>
  <c r="J783" i="10" s="1"/>
  <c r="CZ783" i="10" s="1"/>
  <c r="AK783" i="10"/>
  <c r="AE783" i="10"/>
  <c r="AM783" i="10"/>
  <c r="AJ801" i="10"/>
  <c r="AJ971" i="10"/>
  <c r="AL971" i="10"/>
  <c r="AH971" i="10"/>
  <c r="Y971" i="10"/>
  <c r="J971" i="10" s="1"/>
  <c r="CZ971" i="10" s="1"/>
  <c r="AK971" i="10"/>
  <c r="AE971" i="10"/>
  <c r="AO971" i="10"/>
  <c r="AD971" i="10"/>
  <c r="AG971" i="10"/>
  <c r="AI971" i="10"/>
  <c r="AM971" i="10"/>
  <c r="EI635" i="10"/>
  <c r="DL635" i="10"/>
  <c r="DO635" i="10"/>
  <c r="EF635" i="10"/>
  <c r="DN635" i="10"/>
  <c r="DQ635" i="10"/>
  <c r="EH635" i="10"/>
  <c r="EJ635" i="10"/>
  <c r="EE635" i="10"/>
  <c r="DP635" i="10"/>
  <c r="EG635" i="10"/>
  <c r="DM635" i="10"/>
  <c r="AD603" i="10"/>
  <c r="EO585" i="10"/>
  <c r="DR585" i="10"/>
  <c r="EN585" i="10"/>
  <c r="EQ585" i="10"/>
  <c r="DT585" i="10"/>
  <c r="DS585" i="10"/>
  <c r="EL585" i="10"/>
  <c r="DU585" i="10"/>
  <c r="EP585" i="10"/>
  <c r="DW585" i="10"/>
  <c r="EK585" i="10"/>
  <c r="DV585" i="10"/>
  <c r="EM585" i="10"/>
  <c r="DX585" i="10"/>
  <c r="AO567" i="10"/>
  <c r="DZ934" i="10"/>
  <c r="DI934" i="10"/>
  <c r="DJ934" i="10"/>
  <c r="DY934" i="10"/>
  <c r="EB934" i="10"/>
  <c r="DK934" i="10"/>
  <c r="EA934" i="10"/>
  <c r="ED934" i="10"/>
  <c r="DF934" i="10"/>
  <c r="EC934" i="10"/>
  <c r="DG934" i="10"/>
  <c r="DH934" i="10"/>
  <c r="EN756" i="10"/>
  <c r="DS756" i="10"/>
  <c r="EQ756" i="10"/>
  <c r="DX756" i="10"/>
  <c r="EP756" i="10"/>
  <c r="DU756" i="10"/>
  <c r="DR756" i="10"/>
  <c r="EK756" i="10"/>
  <c r="DW756" i="10"/>
  <c r="DT756" i="10"/>
  <c r="EL756" i="10"/>
  <c r="EO756" i="10"/>
  <c r="EM756" i="10"/>
  <c r="DV756" i="10"/>
  <c r="AT892" i="10"/>
  <c r="AF599" i="10"/>
  <c r="EP956" i="10"/>
  <c r="DU956" i="10"/>
  <c r="DR956" i="10"/>
  <c r="EK956" i="10"/>
  <c r="DW956" i="10"/>
  <c r="DT956" i="10"/>
  <c r="EL956" i="10"/>
  <c r="EO956" i="10"/>
  <c r="EM956" i="10"/>
  <c r="DV956" i="10"/>
  <c r="EN956" i="10"/>
  <c r="DS956" i="10"/>
  <c r="EQ956" i="10"/>
  <c r="DX956" i="10"/>
  <c r="DZ734" i="10"/>
  <c r="DI734" i="10"/>
  <c r="DJ734" i="10"/>
  <c r="DY734" i="10"/>
  <c r="EB734" i="10"/>
  <c r="DK734" i="10"/>
  <c r="EA734" i="10"/>
  <c r="ED734" i="10"/>
  <c r="DF734" i="10"/>
  <c r="DG734" i="10"/>
  <c r="DH734" i="10"/>
  <c r="EC734" i="10"/>
  <c r="ED631" i="10"/>
  <c r="DG631" i="10"/>
  <c r="DK631" i="10"/>
  <c r="DY631" i="10"/>
  <c r="DH631" i="10"/>
  <c r="DF631" i="10"/>
  <c r="DZ631" i="10"/>
  <c r="DJ631" i="10"/>
  <c r="EB631" i="10"/>
  <c r="DI631" i="10"/>
  <c r="EA631" i="10"/>
  <c r="EC631" i="10"/>
  <c r="DZ838" i="10"/>
  <c r="DI838" i="10"/>
  <c r="DJ838" i="10"/>
  <c r="DY838" i="10"/>
  <c r="EB838" i="10"/>
  <c r="DK838" i="10"/>
  <c r="EA838" i="10"/>
  <c r="ED838" i="10"/>
  <c r="DF838" i="10"/>
  <c r="EC838" i="10"/>
  <c r="DG838" i="10"/>
  <c r="DH838" i="10"/>
  <c r="AG415" i="1"/>
  <c r="AH452" i="1"/>
  <c r="Z1003" i="1"/>
  <c r="N1003" i="1" s="1"/>
  <c r="Y893" i="10"/>
  <c r="J893" i="10" s="1"/>
  <c r="CZ893" i="10" s="1"/>
  <c r="DY893" i="10" s="1"/>
  <c r="AR904" i="10"/>
  <c r="AH404" i="1"/>
  <c r="AE404" i="1"/>
  <c r="AM404" i="1"/>
  <c r="AG404" i="1"/>
  <c r="AO404" i="1"/>
  <c r="Y404" i="1"/>
  <c r="J404" i="1" s="1"/>
  <c r="AI404" i="1"/>
  <c r="AK404" i="1"/>
  <c r="AG533" i="1"/>
  <c r="AO533" i="1"/>
  <c r="AI533" i="1"/>
  <c r="Y533" i="1"/>
  <c r="J533" i="1" s="1"/>
  <c r="AK533" i="1"/>
  <c r="AE533" i="1"/>
  <c r="AM533" i="1"/>
  <c r="Z607" i="1"/>
  <c r="N607" i="1" s="1"/>
  <c r="AD607" i="1"/>
  <c r="AE607" i="1"/>
  <c r="AM607" i="1"/>
  <c r="AG607" i="1"/>
  <c r="AO607" i="1"/>
  <c r="AL607" i="1"/>
  <c r="AI607" i="1"/>
  <c r="AK607" i="1"/>
  <c r="AH607" i="1"/>
  <c r="Y607" i="1"/>
  <c r="J607" i="1" s="1"/>
  <c r="AK659" i="1"/>
  <c r="AI659" i="1"/>
  <c r="AO659" i="1"/>
  <c r="AG659" i="1"/>
  <c r="AM659" i="1"/>
  <c r="AE659" i="1"/>
  <c r="AF773" i="1"/>
  <c r="AD773" i="1"/>
  <c r="Y773" i="1"/>
  <c r="J773" i="1" s="1"/>
  <c r="AK773" i="1"/>
  <c r="AE773" i="1"/>
  <c r="AM773" i="1"/>
  <c r="AL773" i="1"/>
  <c r="AG773" i="1"/>
  <c r="AO773" i="1"/>
  <c r="AH773" i="1"/>
  <c r="AI773" i="1"/>
  <c r="AF798" i="1"/>
  <c r="AN798" i="1"/>
  <c r="AI798" i="1"/>
  <c r="Z798" i="1"/>
  <c r="N798" i="1" s="1"/>
  <c r="AH798" i="1"/>
  <c r="AJ798" i="1"/>
  <c r="AD798" i="1"/>
  <c r="AL798" i="1"/>
  <c r="AM798" i="1"/>
  <c r="AF789" i="1"/>
  <c r="AH789" i="1"/>
  <c r="AE789" i="1"/>
  <c r="AM789" i="1"/>
  <c r="AD789" i="1"/>
  <c r="AG789" i="1"/>
  <c r="AO789" i="1"/>
  <c r="AI789" i="1"/>
  <c r="AL789" i="1"/>
  <c r="Y789" i="1"/>
  <c r="J789" i="1" s="1"/>
  <c r="AK789" i="1"/>
  <c r="AD837" i="1"/>
  <c r="AE837" i="1"/>
  <c r="AM837" i="1"/>
  <c r="AG837" i="1"/>
  <c r="AO837" i="1"/>
  <c r="AL837" i="1"/>
  <c r="AI837" i="1"/>
  <c r="AH837" i="1"/>
  <c r="Y837" i="1"/>
  <c r="J837" i="1" s="1"/>
  <c r="AK837" i="1"/>
  <c r="AG874" i="1"/>
  <c r="AF874" i="1"/>
  <c r="AN874" i="1"/>
  <c r="Z874" i="1"/>
  <c r="N874" i="1" s="1"/>
  <c r="AH874" i="1"/>
  <c r="AD874" i="1"/>
  <c r="AJ874" i="1"/>
  <c r="AM874" i="1"/>
  <c r="AL874" i="1"/>
  <c r="AI874" i="1"/>
  <c r="AG883" i="1"/>
  <c r="Y883" i="1"/>
  <c r="J883" i="1" s="1"/>
  <c r="AK883" i="1"/>
  <c r="AE883" i="1"/>
  <c r="AM883" i="1"/>
  <c r="AI883" i="1"/>
  <c r="AO883" i="1"/>
  <c r="Y983" i="1"/>
  <c r="J983" i="1" s="1"/>
  <c r="AK983" i="1"/>
  <c r="AE983" i="1"/>
  <c r="AM983" i="1"/>
  <c r="AG983" i="1"/>
  <c r="AO983" i="1"/>
  <c r="AI983" i="1"/>
  <c r="AN219" i="10"/>
  <c r="AI219" i="10"/>
  <c r="Y219" i="10"/>
  <c r="J219" i="10" s="1"/>
  <c r="AK219" i="10"/>
  <c r="AE219" i="10"/>
  <c r="AM219" i="10"/>
  <c r="AG219" i="10"/>
  <c r="AO219" i="10"/>
  <c r="Z388" i="10"/>
  <c r="N388" i="10" s="1"/>
  <c r="DB388" i="10" s="1"/>
  <c r="AH388" i="10"/>
  <c r="AJ388" i="10"/>
  <c r="AD388" i="10"/>
  <c r="AL388" i="10"/>
  <c r="AM388" i="10"/>
  <c r="AF388" i="10"/>
  <c r="AN388" i="10"/>
  <c r="AI388" i="10"/>
  <c r="AK477" i="10"/>
  <c r="AE477" i="10"/>
  <c r="AM477" i="10"/>
  <c r="AG477" i="10"/>
  <c r="AO477" i="10"/>
  <c r="Y477" i="10"/>
  <c r="J477" i="10" s="1"/>
  <c r="CZ477" i="10" s="1"/>
  <c r="AI477" i="10"/>
  <c r="EF505" i="10"/>
  <c r="DL505" i="10"/>
  <c r="DP505" i="10"/>
  <c r="EI505" i="10"/>
  <c r="EH505" i="10"/>
  <c r="DN505" i="10"/>
  <c r="EE505" i="10"/>
  <c r="DM505" i="10"/>
  <c r="DO505" i="10"/>
  <c r="EG505" i="10"/>
  <c r="DQ505" i="10"/>
  <c r="EJ505" i="10"/>
  <c r="AH883" i="1"/>
  <c r="AI951" i="1"/>
  <c r="Y951" i="1"/>
  <c r="J951" i="1" s="1"/>
  <c r="AK951" i="1"/>
  <c r="AE951" i="1"/>
  <c r="AM951" i="1"/>
  <c r="AG951" i="1"/>
  <c r="AO951" i="1"/>
  <c r="AJ358" i="10"/>
  <c r="AD358" i="10"/>
  <c r="AL358" i="10"/>
  <c r="AF358" i="10"/>
  <c r="AN358" i="10"/>
  <c r="Z358" i="10"/>
  <c r="N358" i="10" s="1"/>
  <c r="AH358" i="10"/>
  <c r="AL411" i="10"/>
  <c r="Y411" i="10"/>
  <c r="J411" i="10" s="1"/>
  <c r="CZ411" i="10" s="1"/>
  <c r="AK411" i="10"/>
  <c r="AH411" i="10"/>
  <c r="AE411" i="10"/>
  <c r="AM411" i="10"/>
  <c r="AD411" i="10"/>
  <c r="AG411" i="10"/>
  <c r="AO411" i="10"/>
  <c r="AI411" i="10"/>
  <c r="AJ445" i="10"/>
  <c r="AG445" i="10"/>
  <c r="AO445" i="10"/>
  <c r="AI445" i="10"/>
  <c r="Y445" i="10"/>
  <c r="J445" i="10" s="1"/>
  <c r="CZ445" i="10" s="1"/>
  <c r="AK445" i="10"/>
  <c r="AE445" i="10"/>
  <c r="AM445" i="10"/>
  <c r="AG853" i="10"/>
  <c r="AO853" i="10"/>
  <c r="Y853" i="10"/>
  <c r="J853" i="10" s="1"/>
  <c r="CZ853" i="10" s="1"/>
  <c r="AK853" i="10"/>
  <c r="AI853" i="10"/>
  <c r="AM853" i="10"/>
  <c r="AE853" i="10"/>
  <c r="Y575" i="10"/>
  <c r="J575" i="10" s="1"/>
  <c r="CZ575" i="10" s="1"/>
  <c r="AK575" i="10"/>
  <c r="AD575" i="10"/>
  <c r="AE575" i="10"/>
  <c r="AM575" i="10"/>
  <c r="AH575" i="10"/>
  <c r="AG575" i="10"/>
  <c r="AL575" i="10"/>
  <c r="AI575" i="10"/>
  <c r="AO575" i="10"/>
  <c r="Z575" i="10"/>
  <c r="N575" i="10" s="1"/>
  <c r="DB575" i="10" s="1"/>
  <c r="AH741" i="10"/>
  <c r="AE741" i="10"/>
  <c r="AM741" i="10"/>
  <c r="AI741" i="10"/>
  <c r="AK741" i="10"/>
  <c r="AO741" i="10"/>
  <c r="Y741" i="10"/>
  <c r="J741" i="10" s="1"/>
  <c r="CZ741" i="10" s="1"/>
  <c r="AG741" i="10"/>
  <c r="AM762" i="10"/>
  <c r="Y762" i="10"/>
  <c r="J762" i="10" s="1"/>
  <c r="CZ762" i="10" s="1"/>
  <c r="AG762" i="10"/>
  <c r="AK762" i="10"/>
  <c r="AO762" i="10"/>
  <c r="AE762" i="10"/>
  <c r="AI762" i="10"/>
  <c r="AN889" i="10"/>
  <c r="AG889" i="10"/>
  <c r="AO889" i="10"/>
  <c r="AK889" i="10"/>
  <c r="AE889" i="10"/>
  <c r="AI889" i="10"/>
  <c r="AM889" i="10"/>
  <c r="Y889" i="10"/>
  <c r="J889" i="10" s="1"/>
  <c r="CZ889" i="10" s="1"/>
  <c r="AL945" i="10"/>
  <c r="AI945" i="10"/>
  <c r="AE945" i="10"/>
  <c r="AM945" i="10"/>
  <c r="AG945" i="10"/>
  <c r="AK945" i="10"/>
  <c r="AO945" i="10"/>
  <c r="Y945" i="10"/>
  <c r="J945" i="10" s="1"/>
  <c r="CZ945" i="10" s="1"/>
  <c r="AL667" i="10"/>
  <c r="AH667" i="10"/>
  <c r="AE667" i="10"/>
  <c r="AM667" i="10"/>
  <c r="AD667" i="10"/>
  <c r="AG667" i="10"/>
  <c r="AO667" i="10"/>
  <c r="AI667" i="10"/>
  <c r="Y667" i="10"/>
  <c r="J667" i="10" s="1"/>
  <c r="CZ667" i="10" s="1"/>
  <c r="AK667" i="10"/>
  <c r="AI785" i="10"/>
  <c r="AE785" i="10"/>
  <c r="AM785" i="10"/>
  <c r="AK785" i="10"/>
  <c r="AO785" i="10"/>
  <c r="Y785" i="10"/>
  <c r="J785" i="10" s="1"/>
  <c r="CZ785" i="10" s="1"/>
  <c r="AG785" i="10"/>
  <c r="Z992" i="10"/>
  <c r="N992" i="10" s="1"/>
  <c r="DB992" i="10" s="1"/>
  <c r="AH992" i="10"/>
  <c r="AD992" i="10"/>
  <c r="AL992" i="10"/>
  <c r="AN992" i="10"/>
  <c r="AM992" i="10"/>
  <c r="AF992" i="10"/>
  <c r="AJ992" i="10"/>
  <c r="AI992" i="10"/>
  <c r="AF785" i="10"/>
  <c r="Z752" i="10"/>
  <c r="N752" i="10" s="1"/>
  <c r="DB752" i="10" s="1"/>
  <c r="AH752" i="10"/>
  <c r="AD752" i="10"/>
  <c r="AL752" i="10"/>
  <c r="AF752" i="10"/>
  <c r="AJ752" i="10"/>
  <c r="AN752" i="10"/>
  <c r="AM752" i="10"/>
  <c r="AI752" i="10"/>
  <c r="AG571" i="10"/>
  <c r="AA731" i="10"/>
  <c r="R731" i="10" s="1"/>
  <c r="DD731" i="10" s="1"/>
  <c r="AR796" i="10"/>
  <c r="AR860" i="10"/>
  <c r="EJ982" i="10"/>
  <c r="DO982" i="10"/>
  <c r="DP982" i="10"/>
  <c r="EE982" i="10"/>
  <c r="EG982" i="10"/>
  <c r="DQ982" i="10"/>
  <c r="EF982" i="10"/>
  <c r="EI982" i="10"/>
  <c r="DL982" i="10"/>
  <c r="EH982" i="10"/>
  <c r="DM982" i="10"/>
  <c r="DN982" i="10"/>
  <c r="DZ710" i="10"/>
  <c r="DI710" i="10"/>
  <c r="DJ710" i="10"/>
  <c r="DY710" i="10"/>
  <c r="EB710" i="10"/>
  <c r="DK710" i="10"/>
  <c r="EA710" i="10"/>
  <c r="ED710" i="10"/>
  <c r="DF710" i="10"/>
  <c r="EC710" i="10"/>
  <c r="DG710" i="10"/>
  <c r="DH710" i="10"/>
  <c r="AE893" i="10"/>
  <c r="AI997" i="10"/>
  <c r="AG309" i="1"/>
  <c r="AF309" i="1"/>
  <c r="AN309" i="1"/>
  <c r="Z309" i="1"/>
  <c r="N309" i="1" s="1"/>
  <c r="AH309" i="1"/>
  <c r="AJ309" i="1"/>
  <c r="AM309" i="1"/>
  <c r="AD309" i="1"/>
  <c r="AL309" i="1"/>
  <c r="AI309" i="1"/>
  <c r="AJ386" i="1"/>
  <c r="AE386" i="1"/>
  <c r="AM386" i="1"/>
  <c r="AH386" i="1"/>
  <c r="AG386" i="1"/>
  <c r="AO386" i="1"/>
  <c r="AD386" i="1"/>
  <c r="Y386" i="1"/>
  <c r="J386" i="1" s="1"/>
  <c r="AI386" i="1"/>
  <c r="Z386" i="1"/>
  <c r="N386" i="1" s="1"/>
  <c r="AK386" i="1"/>
  <c r="AL386" i="1"/>
  <c r="AF407" i="1"/>
  <c r="AN407" i="1"/>
  <c r="Z407" i="1"/>
  <c r="N407" i="1" s="1"/>
  <c r="AH407" i="1"/>
  <c r="AM407" i="1"/>
  <c r="AJ407" i="1"/>
  <c r="AI407" i="1"/>
  <c r="AD407" i="1"/>
  <c r="AL407" i="1"/>
  <c r="AI450" i="1"/>
  <c r="Y450" i="1"/>
  <c r="J450" i="1" s="1"/>
  <c r="AK450" i="1"/>
  <c r="AE450" i="1"/>
  <c r="Z450" i="1"/>
  <c r="N450" i="1" s="1"/>
  <c r="AG450" i="1"/>
  <c r="AL450" i="1"/>
  <c r="AM450" i="1"/>
  <c r="AH450" i="1"/>
  <c r="AO450" i="1"/>
  <c r="AD450" i="1"/>
  <c r="AJ489" i="1"/>
  <c r="AE489" i="1"/>
  <c r="AM489" i="1"/>
  <c r="AG489" i="1"/>
  <c r="AO489" i="1"/>
  <c r="AI489" i="1"/>
  <c r="Y489" i="1"/>
  <c r="J489" i="1" s="1"/>
  <c r="AK489" i="1"/>
  <c r="AL521" i="1"/>
  <c r="AG521" i="1"/>
  <c r="AO521" i="1"/>
  <c r="AI521" i="1"/>
  <c r="Y521" i="1"/>
  <c r="J521" i="1" s="1"/>
  <c r="AK521" i="1"/>
  <c r="AE521" i="1"/>
  <c r="AM521" i="1"/>
  <c r="AN593" i="1"/>
  <c r="Y593" i="1"/>
  <c r="J593" i="1" s="1"/>
  <c r="AK593" i="1"/>
  <c r="AE593" i="1"/>
  <c r="AM593" i="1"/>
  <c r="AG593" i="1"/>
  <c r="AO593" i="1"/>
  <c r="AI593" i="1"/>
  <c r="AJ608" i="1"/>
  <c r="AD608" i="1"/>
  <c r="AL608" i="1"/>
  <c r="AM608" i="1"/>
  <c r="AF608" i="1"/>
  <c r="AN608" i="1"/>
  <c r="AI608" i="1"/>
  <c r="Z608" i="1"/>
  <c r="N608" i="1" s="1"/>
  <c r="AH608" i="1"/>
  <c r="AE775" i="1"/>
  <c r="AM775" i="1"/>
  <c r="AG775" i="1"/>
  <c r="AO775" i="1"/>
  <c r="AI775" i="1"/>
  <c r="Y775" i="1"/>
  <c r="J775" i="1" s="1"/>
  <c r="AK775" i="1"/>
  <c r="AK309" i="1"/>
  <c r="Y577" i="1"/>
  <c r="J577" i="1" s="1"/>
  <c r="AK577" i="1"/>
  <c r="AE577" i="1"/>
  <c r="AM577" i="1"/>
  <c r="AG577" i="1"/>
  <c r="AO577" i="1"/>
  <c r="AI577" i="1"/>
  <c r="AD794" i="1"/>
  <c r="AL794" i="1"/>
  <c r="AF794" i="1"/>
  <c r="AN794" i="1"/>
  <c r="Z794" i="1"/>
  <c r="N794" i="1" s="1"/>
  <c r="AH794" i="1"/>
  <c r="AM794" i="1"/>
  <c r="AJ794" i="1"/>
  <c r="AI794" i="1"/>
  <c r="AD838" i="1"/>
  <c r="AL838" i="1"/>
  <c r="AF838" i="1"/>
  <c r="AN838" i="1"/>
  <c r="Z838" i="1"/>
  <c r="N838" i="1" s="1"/>
  <c r="AH838" i="1"/>
  <c r="AM838" i="1"/>
  <c r="AJ838" i="1"/>
  <c r="AI838" i="1"/>
  <c r="AG914" i="1"/>
  <c r="AD914" i="1"/>
  <c r="AL914" i="1"/>
  <c r="Z914" i="1"/>
  <c r="N914" i="1" s="1"/>
  <c r="AH914" i="1"/>
  <c r="AJ914" i="1"/>
  <c r="AF914" i="1"/>
  <c r="AN914" i="1"/>
  <c r="AM914" i="1"/>
  <c r="AI914" i="1"/>
  <c r="AG986" i="1"/>
  <c r="AJ986" i="1"/>
  <c r="AD986" i="1"/>
  <c r="AL986" i="1"/>
  <c r="AF986" i="1"/>
  <c r="AN986" i="1"/>
  <c r="Z986" i="1"/>
  <c r="N986" i="1" s="1"/>
  <c r="AH986" i="1"/>
  <c r="AI986" i="1"/>
  <c r="AM986" i="1"/>
  <c r="AI223" i="10"/>
  <c r="Y223" i="10"/>
  <c r="J223" i="10" s="1"/>
  <c r="AK223" i="10"/>
  <c r="AE223" i="10"/>
  <c r="AM223" i="10"/>
  <c r="AG223" i="10"/>
  <c r="AO223" i="10"/>
  <c r="AN373" i="10"/>
  <c r="AG373" i="10"/>
  <c r="AO373" i="10"/>
  <c r="AI373" i="10"/>
  <c r="Y373" i="10"/>
  <c r="J373" i="10" s="1"/>
  <c r="CZ373" i="10" s="1"/>
  <c r="AK373" i="10"/>
  <c r="AE373" i="10"/>
  <c r="AM373" i="10"/>
  <c r="AI389" i="10"/>
  <c r="Y389" i="10"/>
  <c r="J389" i="10" s="1"/>
  <c r="CZ389" i="10" s="1"/>
  <c r="AK389" i="10"/>
  <c r="AE389" i="10"/>
  <c r="AM389" i="10"/>
  <c r="AG389" i="10"/>
  <c r="AO389" i="10"/>
  <c r="Y801" i="1"/>
  <c r="J801" i="1" s="1"/>
  <c r="AK801" i="1"/>
  <c r="AL801" i="1"/>
  <c r="AE801" i="1"/>
  <c r="AM801" i="1"/>
  <c r="AH801" i="1"/>
  <c r="AG801" i="1"/>
  <c r="AO801" i="1"/>
  <c r="AD801" i="1"/>
  <c r="AI801" i="1"/>
  <c r="AG854" i="1"/>
  <c r="AF854" i="1"/>
  <c r="AN854" i="1"/>
  <c r="AI854" i="1"/>
  <c r="Z854" i="1"/>
  <c r="N854" i="1" s="1"/>
  <c r="AH854" i="1"/>
  <c r="AJ854" i="1"/>
  <c r="AD854" i="1"/>
  <c r="AL854" i="1"/>
  <c r="AM854" i="1"/>
  <c r="AG954" i="1"/>
  <c r="Z954" i="1"/>
  <c r="N954" i="1" s="1"/>
  <c r="AH954" i="1"/>
  <c r="AJ954" i="1"/>
  <c r="AD954" i="1"/>
  <c r="AL954" i="1"/>
  <c r="AF954" i="1"/>
  <c r="AN954" i="1"/>
  <c r="AM954" i="1"/>
  <c r="AI954" i="1"/>
  <c r="AG970" i="1"/>
  <c r="AJ970" i="1"/>
  <c r="AD970" i="1"/>
  <c r="AL970" i="1"/>
  <c r="AF970" i="1"/>
  <c r="AN970" i="1"/>
  <c r="Z970" i="1"/>
  <c r="N970" i="1" s="1"/>
  <c r="AH970" i="1"/>
  <c r="AM970" i="1"/>
  <c r="AI970" i="1"/>
  <c r="AD404" i="10"/>
  <c r="AL404" i="10"/>
  <c r="AI404" i="10"/>
  <c r="AF404" i="10"/>
  <c r="AN404" i="10"/>
  <c r="Z404" i="10"/>
  <c r="N404" i="10" s="1"/>
  <c r="DB404" i="10" s="1"/>
  <c r="AH404" i="10"/>
  <c r="AJ404" i="10"/>
  <c r="AM404" i="10"/>
  <c r="AL415" i="10"/>
  <c r="Y415" i="10"/>
  <c r="J415" i="10" s="1"/>
  <c r="CZ415" i="10" s="1"/>
  <c r="AK415" i="10"/>
  <c r="AH415" i="10"/>
  <c r="AE415" i="10"/>
  <c r="AM415" i="10"/>
  <c r="AD415" i="10"/>
  <c r="AG415" i="10"/>
  <c r="AO415" i="10"/>
  <c r="AI415" i="10"/>
  <c r="AD445" i="10"/>
  <c r="AO970" i="1"/>
  <c r="AN549" i="10"/>
  <c r="AE549" i="10"/>
  <c r="AM549" i="10"/>
  <c r="AG549" i="10"/>
  <c r="AO549" i="10"/>
  <c r="AI549" i="10"/>
  <c r="Y549" i="10"/>
  <c r="J549" i="10" s="1"/>
  <c r="CZ549" i="10" s="1"/>
  <c r="AK549" i="10"/>
  <c r="Y577" i="10"/>
  <c r="J577" i="10" s="1"/>
  <c r="CZ577" i="10" s="1"/>
  <c r="AK577" i="10"/>
  <c r="AE577" i="10"/>
  <c r="AM577" i="10"/>
  <c r="AG577" i="10"/>
  <c r="AO577" i="10"/>
  <c r="AI577" i="10"/>
  <c r="AE639" i="10"/>
  <c r="AM639" i="10"/>
  <c r="AH639" i="10"/>
  <c r="AG639" i="10"/>
  <c r="AO639" i="10"/>
  <c r="AL639" i="10"/>
  <c r="AI639" i="10"/>
  <c r="AK639" i="10"/>
  <c r="Z639" i="10"/>
  <c r="N639" i="10" s="1"/>
  <c r="DB639" i="10" s="1"/>
  <c r="Y639" i="10"/>
  <c r="J639" i="10" s="1"/>
  <c r="CZ639" i="10" s="1"/>
  <c r="AD639" i="10"/>
  <c r="AJ681" i="10"/>
  <c r="AK681" i="10"/>
  <c r="AG681" i="10"/>
  <c r="AO681" i="10"/>
  <c r="Y681" i="10"/>
  <c r="J681" i="10" s="1"/>
  <c r="CZ681" i="10" s="1"/>
  <c r="AE681" i="10"/>
  <c r="AI681" i="10"/>
  <c r="AM681" i="10"/>
  <c r="AG745" i="10"/>
  <c r="AO745" i="10"/>
  <c r="Y745" i="10"/>
  <c r="J745" i="10" s="1"/>
  <c r="CZ745" i="10" s="1"/>
  <c r="AK745" i="10"/>
  <c r="AE745" i="10"/>
  <c r="AI745" i="10"/>
  <c r="AM745" i="10"/>
  <c r="AD780" i="10"/>
  <c r="AL780" i="10"/>
  <c r="Z780" i="10"/>
  <c r="N780" i="10" s="1"/>
  <c r="DB780" i="10" s="1"/>
  <c r="AH780" i="10"/>
  <c r="AF780" i="10"/>
  <c r="AM780" i="10"/>
  <c r="AJ780" i="10"/>
  <c r="AN780" i="10"/>
  <c r="AI780" i="10"/>
  <c r="EQ821" i="10"/>
  <c r="DT821" i="10"/>
  <c r="DS821" i="10"/>
  <c r="EK821" i="10"/>
  <c r="EL821" i="10"/>
  <c r="DV821" i="10"/>
  <c r="DU821" i="10"/>
  <c r="EM821" i="10"/>
  <c r="EP821" i="10"/>
  <c r="DX821" i="10"/>
  <c r="DW821" i="10"/>
  <c r="EO821" i="10"/>
  <c r="DR821" i="10"/>
  <c r="EN821" i="10"/>
  <c r="Z892" i="10"/>
  <c r="N892" i="10" s="1"/>
  <c r="DB892" i="10" s="1"/>
  <c r="AH892" i="10"/>
  <c r="AD892" i="10"/>
  <c r="AL892" i="10"/>
  <c r="AN892" i="10"/>
  <c r="AM892" i="10"/>
  <c r="AF892" i="10"/>
  <c r="AJ892" i="10"/>
  <c r="AI892" i="10"/>
  <c r="AE565" i="10"/>
  <c r="AM565" i="10"/>
  <c r="AG565" i="10"/>
  <c r="AO565" i="10"/>
  <c r="AI565" i="10"/>
  <c r="Y565" i="10"/>
  <c r="J565" i="10" s="1"/>
  <c r="CZ565" i="10" s="1"/>
  <c r="AK565" i="10"/>
  <c r="Y599" i="10"/>
  <c r="J599" i="10" s="1"/>
  <c r="CZ599" i="10" s="1"/>
  <c r="AI599" i="10"/>
  <c r="Z599" i="10"/>
  <c r="N599" i="10" s="1"/>
  <c r="DB599" i="10" s="1"/>
  <c r="AE599" i="10"/>
  <c r="AH599" i="10"/>
  <c r="AG599" i="10"/>
  <c r="AL599" i="10"/>
  <c r="AM599" i="10"/>
  <c r="AO599" i="10"/>
  <c r="AH673" i="10"/>
  <c r="AE673" i="10"/>
  <c r="AM673" i="10"/>
  <c r="AI673" i="10"/>
  <c r="Y673" i="10"/>
  <c r="J673" i="10" s="1"/>
  <c r="CZ673" i="10" s="1"/>
  <c r="AG673" i="10"/>
  <c r="AK673" i="10"/>
  <c r="AO673" i="10"/>
  <c r="AD787" i="10"/>
  <c r="AI787" i="10"/>
  <c r="AL787" i="10"/>
  <c r="Y787" i="10"/>
  <c r="J787" i="10" s="1"/>
  <c r="CZ787" i="10" s="1"/>
  <c r="AK787" i="10"/>
  <c r="AH787" i="10"/>
  <c r="AE787" i="10"/>
  <c r="AM787" i="10"/>
  <c r="AG787" i="10"/>
  <c r="AO787" i="10"/>
  <c r="AE808" i="10"/>
  <c r="AF808" i="10"/>
  <c r="AN808" i="10"/>
  <c r="AJ808" i="10"/>
  <c r="Z808" i="10"/>
  <c r="N808" i="10" s="1"/>
  <c r="DB808" i="10" s="1"/>
  <c r="AL808" i="10"/>
  <c r="AD808" i="10"/>
  <c r="AH808" i="10"/>
  <c r="AM808" i="10"/>
  <c r="AI808" i="10"/>
  <c r="AF1011" i="10"/>
  <c r="AL1011" i="10"/>
  <c r="AI1011" i="10"/>
  <c r="Y1011" i="10"/>
  <c r="J1011" i="10" s="1"/>
  <c r="CZ1011" i="10" s="1"/>
  <c r="AM1011" i="10"/>
  <c r="AH1011" i="10"/>
  <c r="AE1011" i="10"/>
  <c r="AO1011" i="10"/>
  <c r="AD1011" i="10"/>
  <c r="AG1011" i="10"/>
  <c r="AK1011" i="10"/>
  <c r="AF971" i="10"/>
  <c r="AO776" i="10"/>
  <c r="AA629" i="10"/>
  <c r="R629" i="10" s="1"/>
  <c r="DD629" i="10" s="1"/>
  <c r="Y603" i="10"/>
  <c r="J603" i="10" s="1"/>
  <c r="CZ603" i="10" s="1"/>
  <c r="AD599" i="10"/>
  <c r="AO571" i="10"/>
  <c r="AQ477" i="10"/>
  <c r="EK752" i="10"/>
  <c r="DW752" i="10"/>
  <c r="DT752" i="10"/>
  <c r="EL752" i="10"/>
  <c r="EO752" i="10"/>
  <c r="EM752" i="10"/>
  <c r="DV752" i="10"/>
  <c r="EN752" i="10"/>
  <c r="EQ752" i="10"/>
  <c r="EP752" i="10"/>
  <c r="DR752" i="10"/>
  <c r="DS752" i="10"/>
  <c r="DX752" i="10"/>
  <c r="DU752" i="10"/>
  <c r="AR776" i="10"/>
  <c r="DZ806" i="10"/>
  <c r="DI806" i="10"/>
  <c r="DJ806" i="10"/>
  <c r="DY806" i="10"/>
  <c r="EB806" i="10"/>
  <c r="DK806" i="10"/>
  <c r="EA806" i="10"/>
  <c r="ED806" i="10"/>
  <c r="DF806" i="10"/>
  <c r="DH806" i="10"/>
  <c r="EC806" i="10"/>
  <c r="DG806" i="10"/>
  <c r="AL452" i="1"/>
  <c r="AF635" i="1"/>
  <c r="AN581" i="1"/>
  <c r="Y671" i="1"/>
  <c r="J671" i="1" s="1"/>
  <c r="AF859" i="10"/>
  <c r="Z859" i="10"/>
  <c r="N859" i="10" s="1"/>
  <c r="DB859" i="10" s="1"/>
  <c r="Z797" i="10"/>
  <c r="N797" i="10" s="1"/>
  <c r="DB797" i="10" s="1"/>
  <c r="AA655" i="1"/>
  <c r="R655" i="1" s="1"/>
  <c r="AO997" i="10"/>
  <c r="CY1015" i="10"/>
  <c r="E11" i="4" s="1"/>
  <c r="Y325" i="1"/>
  <c r="J325" i="1" s="1"/>
  <c r="AF325" i="1"/>
  <c r="AN325" i="1"/>
  <c r="Z325" i="1"/>
  <c r="N325" i="1" s="1"/>
  <c r="AH325" i="1"/>
  <c r="AJ325" i="1"/>
  <c r="AM325" i="1"/>
  <c r="AD325" i="1"/>
  <c r="AL325" i="1"/>
  <c r="AI325" i="1"/>
  <c r="AD464" i="1"/>
  <c r="AL464" i="1"/>
  <c r="AF464" i="1"/>
  <c r="AN464" i="1"/>
  <c r="AM464" i="1"/>
  <c r="Z464" i="1"/>
  <c r="N464" i="1" s="1"/>
  <c r="AH464" i="1"/>
  <c r="AI464" i="1"/>
  <c r="AJ464" i="1"/>
  <c r="AN609" i="1"/>
  <c r="Y609" i="1"/>
  <c r="J609" i="1" s="1"/>
  <c r="AK609" i="1"/>
  <c r="AE609" i="1"/>
  <c r="AM609" i="1"/>
  <c r="AG609" i="1"/>
  <c r="AO609" i="1"/>
  <c r="AI609" i="1"/>
  <c r="AJ779" i="1"/>
  <c r="AN779" i="1"/>
  <c r="AG779" i="1"/>
  <c r="AO779" i="1"/>
  <c r="AI779" i="1"/>
  <c r="Y779" i="1"/>
  <c r="J779" i="1" s="1"/>
  <c r="AK779" i="1"/>
  <c r="AE779" i="1"/>
  <c r="AM779" i="1"/>
  <c r="AJ727" i="1"/>
  <c r="AE727" i="1"/>
  <c r="AM727" i="1"/>
  <c r="AG727" i="1"/>
  <c r="AO727" i="1"/>
  <c r="AI727" i="1"/>
  <c r="Y727" i="1"/>
  <c r="J727" i="1" s="1"/>
  <c r="AK727" i="1"/>
  <c r="AG785" i="1"/>
  <c r="AO785" i="1"/>
  <c r="AL785" i="1"/>
  <c r="AI785" i="1"/>
  <c r="AH785" i="1"/>
  <c r="Y785" i="1"/>
  <c r="J785" i="1" s="1"/>
  <c r="AK785" i="1"/>
  <c r="AD785" i="1"/>
  <c r="AE785" i="1"/>
  <c r="AM785" i="1"/>
  <c r="AN659" i="1"/>
  <c r="AG878" i="1"/>
  <c r="Z878" i="1"/>
  <c r="N878" i="1" s="1"/>
  <c r="AH878" i="1"/>
  <c r="AJ878" i="1"/>
  <c r="AF878" i="1"/>
  <c r="AI878" i="1"/>
  <c r="AL878" i="1"/>
  <c r="AN878" i="1"/>
  <c r="AD878" i="1"/>
  <c r="AM878" i="1"/>
  <c r="AG938" i="1"/>
  <c r="AJ938" i="1"/>
  <c r="AD938" i="1"/>
  <c r="AL938" i="1"/>
  <c r="AF938" i="1"/>
  <c r="AN938" i="1"/>
  <c r="Z938" i="1"/>
  <c r="N938" i="1" s="1"/>
  <c r="AH938" i="1"/>
  <c r="AM938" i="1"/>
  <c r="AI938" i="1"/>
  <c r="AG978" i="1"/>
  <c r="Z978" i="1"/>
  <c r="N978" i="1" s="1"/>
  <c r="AH978" i="1"/>
  <c r="AJ978" i="1"/>
  <c r="AD978" i="1"/>
  <c r="AL978" i="1"/>
  <c r="AF978" i="1"/>
  <c r="AN978" i="1"/>
  <c r="AM978" i="1"/>
  <c r="AI978" i="1"/>
  <c r="AD990" i="1"/>
  <c r="AL990" i="1"/>
  <c r="AF990" i="1"/>
  <c r="AN990" i="1"/>
  <c r="Z990" i="1"/>
  <c r="N990" i="1" s="1"/>
  <c r="AH990" i="1"/>
  <c r="AJ990" i="1"/>
  <c r="AM990" i="1"/>
  <c r="AI990" i="1"/>
  <c r="AI329" i="10"/>
  <c r="Z329" i="10"/>
  <c r="N329" i="10" s="1"/>
  <c r="Y329" i="10"/>
  <c r="J329" i="10" s="1"/>
  <c r="CZ329" i="10" s="1"/>
  <c r="AK329" i="10"/>
  <c r="AD329" i="10"/>
  <c r="AE329" i="10"/>
  <c r="AM329" i="10"/>
  <c r="AH329" i="10"/>
  <c r="AG329" i="10"/>
  <c r="AO329" i="10"/>
  <c r="AL329" i="10"/>
  <c r="AJ393" i="10"/>
  <c r="AE393" i="10"/>
  <c r="AM393" i="10"/>
  <c r="AG393" i="10"/>
  <c r="AO393" i="10"/>
  <c r="AI393" i="10"/>
  <c r="Y393" i="10"/>
  <c r="J393" i="10" s="1"/>
  <c r="CZ393" i="10" s="1"/>
  <c r="AK393" i="10"/>
  <c r="AF443" i="10"/>
  <c r="AK443" i="10"/>
  <c r="AD443" i="10"/>
  <c r="AE443" i="10"/>
  <c r="AM443" i="10"/>
  <c r="AH443" i="10"/>
  <c r="AO443" i="10"/>
  <c r="Y443" i="10"/>
  <c r="J443" i="10" s="1"/>
  <c r="CZ443" i="10" s="1"/>
  <c r="Z443" i="10"/>
  <c r="N443" i="10" s="1"/>
  <c r="DB443" i="10" s="1"/>
  <c r="AJ443" i="10"/>
  <c r="AG443" i="10"/>
  <c r="AL443" i="10"/>
  <c r="AI443" i="10"/>
  <c r="AE481" i="10"/>
  <c r="AM481" i="10"/>
  <c r="AG481" i="10"/>
  <c r="AO481" i="10"/>
  <c r="Y481" i="10"/>
  <c r="J481" i="10" s="1"/>
  <c r="CZ481" i="10" s="1"/>
  <c r="AI481" i="10"/>
  <c r="AK481" i="10"/>
  <c r="AD529" i="10"/>
  <c r="Y529" i="10"/>
  <c r="J529" i="10" s="1"/>
  <c r="CZ529" i="10" s="1"/>
  <c r="AK529" i="10"/>
  <c r="AE529" i="10"/>
  <c r="AM529" i="10"/>
  <c r="AG529" i="10"/>
  <c r="AO529" i="10"/>
  <c r="AI529" i="10"/>
  <c r="AH533" i="1"/>
  <c r="AO870" i="1"/>
  <c r="Y407" i="1"/>
  <c r="J407" i="1" s="1"/>
  <c r="Z802" i="1"/>
  <c r="N802" i="1" s="1"/>
  <c r="AH802" i="1"/>
  <c r="AJ802" i="1"/>
  <c r="AM802" i="1"/>
  <c r="AD802" i="1"/>
  <c r="AL802" i="1"/>
  <c r="AI802" i="1"/>
  <c r="AF802" i="1"/>
  <c r="AN802" i="1"/>
  <c r="AH855" i="1"/>
  <c r="Y855" i="1"/>
  <c r="J855" i="1" s="1"/>
  <c r="AK855" i="1"/>
  <c r="AE855" i="1"/>
  <c r="AO855" i="1"/>
  <c r="AG855" i="1"/>
  <c r="AI855" i="1"/>
  <c r="AM855" i="1"/>
  <c r="AI955" i="1"/>
  <c r="Y955" i="1"/>
  <c r="J955" i="1" s="1"/>
  <c r="AK955" i="1"/>
  <c r="AE955" i="1"/>
  <c r="AM955" i="1"/>
  <c r="AG955" i="1"/>
  <c r="AO955" i="1"/>
  <c r="AI465" i="10"/>
  <c r="Y465" i="10"/>
  <c r="J465" i="10" s="1"/>
  <c r="CZ465" i="10" s="1"/>
  <c r="AK465" i="10"/>
  <c r="AE465" i="10"/>
  <c r="AM465" i="10"/>
  <c r="AG465" i="10"/>
  <c r="AO465" i="10"/>
  <c r="AF551" i="10"/>
  <c r="AI551" i="10"/>
  <c r="Z551" i="10"/>
  <c r="N551" i="10" s="1"/>
  <c r="DB551" i="10" s="1"/>
  <c r="Y551" i="10"/>
  <c r="J551" i="10" s="1"/>
  <c r="CZ551" i="10" s="1"/>
  <c r="AK551" i="10"/>
  <c r="AD551" i="10"/>
  <c r="AM551" i="10"/>
  <c r="AO551" i="10"/>
  <c r="AE551" i="10"/>
  <c r="AH551" i="10"/>
  <c r="AG551" i="10"/>
  <c r="AL551" i="10"/>
  <c r="AN781" i="10"/>
  <c r="AE781" i="10"/>
  <c r="AM781" i="10"/>
  <c r="AI781" i="10"/>
  <c r="Y781" i="10"/>
  <c r="J781" i="10" s="1"/>
  <c r="CZ781" i="10" s="1"/>
  <c r="AG781" i="10"/>
  <c r="AK781" i="10"/>
  <c r="AO781" i="10"/>
  <c r="AN825" i="10"/>
  <c r="AG825" i="10"/>
  <c r="AO825" i="10"/>
  <c r="Y825" i="10"/>
  <c r="J825" i="10" s="1"/>
  <c r="CZ825" i="10" s="1"/>
  <c r="AK825" i="10"/>
  <c r="AM825" i="10"/>
  <c r="AE825" i="10"/>
  <c r="AI825" i="10"/>
  <c r="AO840" i="10"/>
  <c r="AL840" i="10"/>
  <c r="AN840" i="10"/>
  <c r="AM840" i="10"/>
  <c r="AH840" i="10"/>
  <c r="AI840" i="10"/>
  <c r="AG1009" i="10"/>
  <c r="AO1009" i="10"/>
  <c r="Y1009" i="10"/>
  <c r="J1009" i="10" s="1"/>
  <c r="CZ1009" i="10" s="1"/>
  <c r="AK1009" i="10"/>
  <c r="AE1009" i="10"/>
  <c r="AI1009" i="10"/>
  <c r="AM1009" i="10"/>
  <c r="AF567" i="10"/>
  <c r="AE567" i="10"/>
  <c r="AM567" i="10"/>
  <c r="AH567" i="10"/>
  <c r="AD567" i="10"/>
  <c r="AI567" i="10"/>
  <c r="AK567" i="10"/>
  <c r="Y567" i="10"/>
  <c r="J567" i="10" s="1"/>
  <c r="CZ567" i="10" s="1"/>
  <c r="Z567" i="10"/>
  <c r="N567" i="10" s="1"/>
  <c r="DB567" i="10" s="1"/>
  <c r="AF639" i="10"/>
  <c r="AJ687" i="10"/>
  <c r="AL687" i="10"/>
  <c r="AG687" i="10"/>
  <c r="AO687" i="10"/>
  <c r="AI687" i="10"/>
  <c r="AH687" i="10"/>
  <c r="Y687" i="10"/>
  <c r="J687" i="10" s="1"/>
  <c r="CZ687" i="10" s="1"/>
  <c r="AK687" i="10"/>
  <c r="AD687" i="10"/>
  <c r="AE687" i="10"/>
  <c r="AM687" i="10"/>
  <c r="Z727" i="10"/>
  <c r="N727" i="10" s="1"/>
  <c r="DB727" i="10" s="1"/>
  <c r="DP727" i="10" s="1"/>
  <c r="AH727" i="10"/>
  <c r="AL727" i="10"/>
  <c r="AG727" i="10"/>
  <c r="AO727" i="10"/>
  <c r="AD727" i="10"/>
  <c r="AI727" i="10"/>
  <c r="Y727" i="10"/>
  <c r="J727" i="10" s="1"/>
  <c r="CZ727" i="10" s="1"/>
  <c r="AK727" i="10"/>
  <c r="AE727" i="10"/>
  <c r="AM727" i="10"/>
  <c r="EQ789" i="10"/>
  <c r="DT789" i="10"/>
  <c r="DS789" i="10"/>
  <c r="EK789" i="10"/>
  <c r="EL789" i="10"/>
  <c r="DV789" i="10"/>
  <c r="DU789" i="10"/>
  <c r="EM789" i="10"/>
  <c r="EP789" i="10"/>
  <c r="DX789" i="10"/>
  <c r="DW789" i="10"/>
  <c r="EN789" i="10"/>
  <c r="EO789" i="10"/>
  <c r="DR789" i="10"/>
  <c r="Y840" i="10"/>
  <c r="J840" i="10" s="1"/>
  <c r="CZ840" i="10" s="1"/>
  <c r="AO968" i="10"/>
  <c r="AF968" i="10"/>
  <c r="AN968" i="10"/>
  <c r="AJ968" i="10"/>
  <c r="AD968" i="10"/>
  <c r="AH968" i="10"/>
  <c r="Z968" i="10"/>
  <c r="N968" i="10" s="1"/>
  <c r="DB968" i="10" s="1"/>
  <c r="AL968" i="10"/>
  <c r="AM968" i="10"/>
  <c r="AI968" i="10"/>
  <c r="AN1013" i="10"/>
  <c r="AI1013" i="10"/>
  <c r="AE1013" i="10"/>
  <c r="AM1013" i="10"/>
  <c r="AK1013" i="10"/>
  <c r="AO1013" i="10"/>
  <c r="Y1013" i="10"/>
  <c r="J1013" i="10" s="1"/>
  <c r="CZ1013" i="10" s="1"/>
  <c r="AG1013" i="10"/>
  <c r="Y637" i="10"/>
  <c r="J637" i="10" s="1"/>
  <c r="CZ637" i="10" s="1"/>
  <c r="AK637" i="10"/>
  <c r="AE637" i="10"/>
  <c r="AM637" i="10"/>
  <c r="AG637" i="10"/>
  <c r="AO637" i="10"/>
  <c r="AI637" i="10"/>
  <c r="AN687" i="10"/>
  <c r="AH1009" i="10"/>
  <c r="EK505" i="10"/>
  <c r="EL505" i="10"/>
  <c r="DV505" i="10"/>
  <c r="DU505" i="10"/>
  <c r="EM505" i="10"/>
  <c r="EP505" i="10"/>
  <c r="DX505" i="10"/>
  <c r="DW505" i="10"/>
  <c r="DR505" i="10"/>
  <c r="DT505" i="10"/>
  <c r="EO505" i="10"/>
  <c r="EN505" i="10"/>
  <c r="EQ505" i="10"/>
  <c r="DS505" i="10"/>
  <c r="AK603" i="10"/>
  <c r="AL571" i="10"/>
  <c r="AG567" i="10"/>
  <c r="EE491" i="10"/>
  <c r="EH491" i="10"/>
  <c r="DP491" i="10"/>
  <c r="EG491" i="10"/>
  <c r="EJ491" i="10"/>
  <c r="DM491" i="10"/>
  <c r="EI491" i="10"/>
  <c r="DO491" i="10"/>
  <c r="EF491" i="10"/>
  <c r="DQ491" i="10"/>
  <c r="DL491" i="10"/>
  <c r="DN491" i="10"/>
  <c r="EK799" i="10"/>
  <c r="EN799" i="10"/>
  <c r="DX799" i="10"/>
  <c r="DU799" i="10"/>
  <c r="EM799" i="10"/>
  <c r="DR799" i="10"/>
  <c r="EL799" i="10"/>
  <c r="DW799" i="10"/>
  <c r="EO799" i="10"/>
  <c r="EP799" i="10"/>
  <c r="EQ799" i="10"/>
  <c r="DS799" i="10"/>
  <c r="DT799" i="10"/>
  <c r="DV799" i="10"/>
  <c r="EB913" i="10"/>
  <c r="EC913" i="10"/>
  <c r="DI913" i="10"/>
  <c r="ED913" i="10"/>
  <c r="DG913" i="10"/>
  <c r="DK913" i="10"/>
  <c r="DY913" i="10"/>
  <c r="DH913" i="10"/>
  <c r="DF913" i="10"/>
  <c r="DZ913" i="10"/>
  <c r="EA913" i="10"/>
  <c r="DJ913" i="10"/>
  <c r="Z972" i="10"/>
  <c r="N972" i="10" s="1"/>
  <c r="DB972" i="10" s="1"/>
  <c r="AH972" i="10"/>
  <c r="AD972" i="10"/>
  <c r="AL972" i="10"/>
  <c r="AM972" i="10"/>
  <c r="AF972" i="10"/>
  <c r="AI972" i="10"/>
  <c r="AJ972" i="10"/>
  <c r="AN972" i="10"/>
  <c r="EK617" i="10"/>
  <c r="EL617" i="10"/>
  <c r="DV617" i="10"/>
  <c r="DU617" i="10"/>
  <c r="EM617" i="10"/>
  <c r="EP617" i="10"/>
  <c r="DX617" i="10"/>
  <c r="DW617" i="10"/>
  <c r="DR617" i="10"/>
  <c r="DT617" i="10"/>
  <c r="EO617" i="10"/>
  <c r="EN617" i="10"/>
  <c r="EQ617" i="10"/>
  <c r="DS617" i="10"/>
  <c r="EJ1010" i="10"/>
  <c r="DO1010" i="10"/>
  <c r="DP1010" i="10"/>
  <c r="EE1010" i="10"/>
  <c r="EG1010" i="10"/>
  <c r="DQ1010" i="10"/>
  <c r="EF1010" i="10"/>
  <c r="EI1010" i="10"/>
  <c r="DL1010" i="10"/>
  <c r="EH1010" i="10"/>
  <c r="DM1010" i="10"/>
  <c r="DN1010" i="10"/>
  <c r="DR891" i="10"/>
  <c r="DT891" i="10"/>
  <c r="DV891" i="10"/>
  <c r="DX891" i="10"/>
  <c r="DS891" i="10"/>
  <c r="EK891" i="10"/>
  <c r="DU891" i="10"/>
  <c r="EQ891" i="10"/>
  <c r="DW891" i="10"/>
  <c r="EM891" i="10"/>
  <c r="EO891" i="10"/>
  <c r="EN891" i="10"/>
  <c r="EL891" i="10"/>
  <c r="EP891" i="10"/>
  <c r="EQ945" i="10"/>
  <c r="EL945" i="10"/>
  <c r="EP945" i="10"/>
  <c r="DR945" i="10"/>
  <c r="DT945" i="10"/>
  <c r="DX945" i="10"/>
  <c r="EN945" i="10"/>
  <c r="EM945" i="10"/>
  <c r="DW945" i="10"/>
  <c r="EO945" i="10"/>
  <c r="DV945" i="10"/>
  <c r="DS945" i="10"/>
  <c r="DU945" i="10"/>
  <c r="EK945" i="10"/>
  <c r="DG997" i="10"/>
  <c r="DI997" i="10"/>
  <c r="DK997" i="10"/>
  <c r="DF997" i="10"/>
  <c r="DZ997" i="10"/>
  <c r="EB997" i="10"/>
  <c r="ED997" i="10"/>
  <c r="DY997" i="10"/>
  <c r="EA997" i="10"/>
  <c r="EC997" i="10"/>
  <c r="DH997" i="10"/>
  <c r="DJ997" i="10"/>
  <c r="DV727" i="10"/>
  <c r="DX727" i="10"/>
  <c r="EL727" i="10"/>
  <c r="EP727" i="10"/>
  <c r="EM727" i="10"/>
  <c r="DW727" i="10"/>
  <c r="EO727" i="10"/>
  <c r="DR727" i="10"/>
  <c r="EK727" i="10"/>
  <c r="EQ727" i="10"/>
  <c r="EN727" i="10"/>
  <c r="DT727" i="10"/>
  <c r="DS727" i="10"/>
  <c r="DU727" i="10"/>
  <c r="EP809" i="10"/>
  <c r="DR809" i="10"/>
  <c r="DT809" i="10"/>
  <c r="DV809" i="10"/>
  <c r="DX809" i="10"/>
  <c r="DS809" i="10"/>
  <c r="EK809" i="10"/>
  <c r="DU809" i="10"/>
  <c r="EQ809" i="10"/>
  <c r="EM809" i="10"/>
  <c r="EO809" i="10"/>
  <c r="EL809" i="10"/>
  <c r="EN809" i="10"/>
  <c r="DW809" i="10"/>
  <c r="DS697" i="10"/>
  <c r="EK697" i="10"/>
  <c r="DU697" i="10"/>
  <c r="EM697" i="10"/>
  <c r="DW697" i="10"/>
  <c r="EO697" i="10"/>
  <c r="EQ697" i="10"/>
  <c r="EP697" i="10"/>
  <c r="DR697" i="10"/>
  <c r="DX697" i="10"/>
  <c r="EL697" i="10"/>
  <c r="DT697" i="10"/>
  <c r="DV697" i="10"/>
  <c r="EN697" i="10"/>
  <c r="DR975" i="10"/>
  <c r="DT975" i="10"/>
  <c r="DV975" i="10"/>
  <c r="DX975" i="10"/>
  <c r="DS975" i="10"/>
  <c r="EK975" i="10"/>
  <c r="DU975" i="10"/>
  <c r="EQ975" i="10"/>
  <c r="EM975" i="10"/>
  <c r="EO975" i="10"/>
  <c r="EN975" i="10"/>
  <c r="EL975" i="10"/>
  <c r="EP975" i="10"/>
  <c r="DW975" i="10"/>
  <c r="DZ740" i="10"/>
  <c r="EB740" i="10"/>
  <c r="DI740" i="10"/>
  <c r="ED740" i="10"/>
  <c r="DK740" i="10"/>
  <c r="DF740" i="10"/>
  <c r="DJ740" i="10"/>
  <c r="DG740" i="10"/>
  <c r="DY740" i="10"/>
  <c r="EA740" i="10"/>
  <c r="EC740" i="10"/>
  <c r="DH740" i="10"/>
  <c r="DT904" i="10"/>
  <c r="EL904" i="10"/>
  <c r="DV904" i="10"/>
  <c r="EN904" i="10"/>
  <c r="DX904" i="10"/>
  <c r="EP904" i="10"/>
  <c r="EK904" i="10"/>
  <c r="DS904" i="10"/>
  <c r="DU904" i="10"/>
  <c r="EQ904" i="10"/>
  <c r="EO904" i="10"/>
  <c r="DW904" i="10"/>
  <c r="EM904" i="10"/>
  <c r="DR904" i="10"/>
  <c r="EM915" i="10"/>
  <c r="DW915" i="10"/>
  <c r="EO915" i="10"/>
  <c r="EQ915" i="10"/>
  <c r="EN915" i="10"/>
  <c r="DV915" i="10"/>
  <c r="DX915" i="10"/>
  <c r="DS915" i="10"/>
  <c r="EK915" i="10"/>
  <c r="DR915" i="10"/>
  <c r="DT915" i="10"/>
  <c r="EL915" i="10"/>
  <c r="EP915" i="10"/>
  <c r="DU915" i="10"/>
  <c r="EO850" i="10"/>
  <c r="DR850" i="10"/>
  <c r="DT850" i="10"/>
  <c r="EL850" i="10"/>
  <c r="DV850" i="10"/>
  <c r="EN850" i="10"/>
  <c r="DX850" i="10"/>
  <c r="EP850" i="10"/>
  <c r="EM850" i="10"/>
  <c r="EQ850" i="10"/>
  <c r="DW850" i="10"/>
  <c r="EK850" i="10"/>
  <c r="DS850" i="10"/>
  <c r="DU850" i="10"/>
  <c r="EL931" i="10"/>
  <c r="EP931" i="10"/>
  <c r="DS931" i="10"/>
  <c r="EK931" i="10"/>
  <c r="DU931" i="10"/>
  <c r="EQ931" i="10"/>
  <c r="EN931" i="10"/>
  <c r="DV931" i="10"/>
  <c r="EM931" i="10"/>
  <c r="EO931" i="10"/>
  <c r="DR931" i="10"/>
  <c r="DT931" i="10"/>
  <c r="DX931" i="10"/>
  <c r="DW931" i="10"/>
  <c r="DU932" i="10"/>
  <c r="DW932" i="10"/>
  <c r="EM932" i="10"/>
  <c r="EQ932" i="10"/>
  <c r="DT932" i="10"/>
  <c r="DV932" i="10"/>
  <c r="DX932" i="10"/>
  <c r="EL932" i="10"/>
  <c r="EN932" i="10"/>
  <c r="EP932" i="10"/>
  <c r="EK932" i="10"/>
  <c r="EO932" i="10"/>
  <c r="DS932" i="10"/>
  <c r="DR932" i="10"/>
  <c r="DS707" i="10"/>
  <c r="EK707" i="10"/>
  <c r="DU707" i="10"/>
  <c r="EM707" i="10"/>
  <c r="DW707" i="10"/>
  <c r="EO707" i="10"/>
  <c r="DR707" i="10"/>
  <c r="DT707" i="10"/>
  <c r="EL707" i="10"/>
  <c r="DV707" i="10"/>
  <c r="DX707" i="10"/>
  <c r="EP707" i="10"/>
  <c r="EQ707" i="10"/>
  <c r="EN707" i="10"/>
  <c r="DX833" i="10"/>
  <c r="EN833" i="10"/>
  <c r="DS833" i="10"/>
  <c r="EK833" i="10"/>
  <c r="DU833" i="10"/>
  <c r="EM833" i="10"/>
  <c r="DW833" i="10"/>
  <c r="EQ833" i="10"/>
  <c r="EL833" i="10"/>
  <c r="DT833" i="10"/>
  <c r="EP833" i="10"/>
  <c r="DR833" i="10"/>
  <c r="DV833" i="10"/>
  <c r="EO833" i="10"/>
  <c r="DT717" i="10"/>
  <c r="DV717" i="10"/>
  <c r="DX717" i="10"/>
  <c r="EN717" i="10"/>
  <c r="DS717" i="10"/>
  <c r="EM717" i="10"/>
  <c r="DW717" i="10"/>
  <c r="EO717" i="10"/>
  <c r="EP717" i="10"/>
  <c r="DR717" i="10"/>
  <c r="DU717" i="10"/>
  <c r="EK717" i="10"/>
  <c r="EQ717" i="10"/>
  <c r="EL717" i="10"/>
  <c r="EP865" i="10"/>
  <c r="DR865" i="10"/>
  <c r="DT865" i="10"/>
  <c r="DV865" i="10"/>
  <c r="DX865" i="10"/>
  <c r="DS865" i="10"/>
  <c r="EK865" i="10"/>
  <c r="DU865" i="10"/>
  <c r="EQ865" i="10"/>
  <c r="DW865" i="10"/>
  <c r="EM865" i="10"/>
  <c r="EO865" i="10"/>
  <c r="EL865" i="10"/>
  <c r="EN865" i="10"/>
  <c r="DS934" i="10"/>
  <c r="DU934" i="10"/>
  <c r="DW934" i="10"/>
  <c r="EK934" i="10"/>
  <c r="EO934" i="10"/>
  <c r="DR934" i="10"/>
  <c r="DT934" i="10"/>
  <c r="EL934" i="10"/>
  <c r="DV934" i="10"/>
  <c r="EM934" i="10"/>
  <c r="EQ934" i="10"/>
  <c r="EN934" i="10"/>
  <c r="EP934" i="10"/>
  <c r="DX934" i="10"/>
  <c r="DT842" i="10"/>
  <c r="EL842" i="10"/>
  <c r="DV842" i="10"/>
  <c r="EN842" i="10"/>
  <c r="DX842" i="10"/>
  <c r="EP842" i="10"/>
  <c r="EM842" i="10"/>
  <c r="EQ842" i="10"/>
  <c r="DS842" i="10"/>
  <c r="DU842" i="10"/>
  <c r="EO842" i="10"/>
  <c r="DR842" i="10"/>
  <c r="DW842" i="10"/>
  <c r="EK842" i="10"/>
  <c r="EP1005" i="10"/>
  <c r="DR1005" i="10"/>
  <c r="DT1005" i="10"/>
  <c r="DV1005" i="10"/>
  <c r="DX1005" i="10"/>
  <c r="DS1005" i="10"/>
  <c r="EK1005" i="10"/>
  <c r="DU1005" i="10"/>
  <c r="EQ1005" i="10"/>
  <c r="EN1005" i="10"/>
  <c r="DW1005" i="10"/>
  <c r="EM1005" i="10"/>
  <c r="EO1005" i="10"/>
  <c r="EL1005" i="10"/>
  <c r="EM885" i="10"/>
  <c r="DW885" i="10"/>
  <c r="EO885" i="10"/>
  <c r="EQ885" i="10"/>
  <c r="EL885" i="10"/>
  <c r="EP885" i="10"/>
  <c r="DT885" i="10"/>
  <c r="DV885" i="10"/>
  <c r="DS885" i="10"/>
  <c r="DX885" i="10"/>
  <c r="EN885" i="10"/>
  <c r="DU885" i="10"/>
  <c r="EK885" i="10"/>
  <c r="DR885" i="10"/>
  <c r="EM966" i="10"/>
  <c r="EQ966" i="10"/>
  <c r="DS966" i="10"/>
  <c r="DU966" i="10"/>
  <c r="DW966" i="10"/>
  <c r="EK966" i="10"/>
  <c r="EO966" i="10"/>
  <c r="DR966" i="10"/>
  <c r="EN966" i="10"/>
  <c r="DX966" i="10"/>
  <c r="EP966" i="10"/>
  <c r="EL966" i="10"/>
  <c r="DT966" i="10"/>
  <c r="DV966" i="10"/>
  <c r="DT853" i="10"/>
  <c r="DV853" i="10"/>
  <c r="DX853" i="10"/>
  <c r="EN853" i="10"/>
  <c r="DS853" i="10"/>
  <c r="EM853" i="10"/>
  <c r="DW853" i="10"/>
  <c r="EO853" i="10"/>
  <c r="EP853" i="10"/>
  <c r="EK853" i="10"/>
  <c r="EQ853" i="10"/>
  <c r="EL853" i="10"/>
  <c r="DR853" i="10"/>
  <c r="DU853" i="10"/>
  <c r="DT411" i="10"/>
  <c r="DV411" i="10"/>
  <c r="DX411" i="10"/>
  <c r="EL411" i="10"/>
  <c r="EP411" i="10"/>
  <c r="DS411" i="10"/>
  <c r="EK411" i="10"/>
  <c r="DU411" i="10"/>
  <c r="EM411" i="10"/>
  <c r="DW411" i="10"/>
  <c r="EN411" i="10"/>
  <c r="DR411" i="10"/>
  <c r="EQ411" i="10"/>
  <c r="EO411" i="10"/>
  <c r="EK405" i="10"/>
  <c r="DR405" i="10"/>
  <c r="EL787" i="10"/>
  <c r="EP787" i="10"/>
  <c r="DS787" i="10"/>
  <c r="EK787" i="10"/>
  <c r="DU787" i="10"/>
  <c r="EQ787" i="10"/>
  <c r="EN787" i="10"/>
  <c r="DV787" i="10"/>
  <c r="EM787" i="10"/>
  <c r="EO787" i="10"/>
  <c r="DR787" i="10"/>
  <c r="DT787" i="10"/>
  <c r="DX787" i="10"/>
  <c r="DW787" i="10"/>
  <c r="DX897" i="10"/>
  <c r="EN897" i="10"/>
  <c r="DS897" i="10"/>
  <c r="EK897" i="10"/>
  <c r="DU897" i="10"/>
  <c r="EM897" i="10"/>
  <c r="DW897" i="10"/>
  <c r="EQ897" i="10"/>
  <c r="EL897" i="10"/>
  <c r="DT897" i="10"/>
  <c r="EO897" i="10"/>
  <c r="EP897" i="10"/>
  <c r="DR897" i="10"/>
  <c r="DV897" i="10"/>
  <c r="DW430" i="10"/>
  <c r="EK430" i="10"/>
  <c r="EO430" i="10"/>
  <c r="DR430" i="10"/>
  <c r="DT430" i="10"/>
  <c r="EL430" i="10"/>
  <c r="DV430" i="10"/>
  <c r="EN430" i="10"/>
  <c r="DX430" i="10"/>
  <c r="EP430" i="10"/>
  <c r="DS430" i="10"/>
  <c r="DU430" i="10"/>
  <c r="EM430" i="10"/>
  <c r="EQ430" i="10"/>
  <c r="DS777" i="10"/>
  <c r="EK777" i="10"/>
  <c r="DU777" i="10"/>
  <c r="EM777" i="10"/>
  <c r="DW777" i="10"/>
  <c r="EO777" i="10"/>
  <c r="EQ777" i="10"/>
  <c r="EP777" i="10"/>
  <c r="DR777" i="10"/>
  <c r="DX777" i="10"/>
  <c r="EL777" i="10"/>
  <c r="DT777" i="10"/>
  <c r="DV777" i="10"/>
  <c r="EN777" i="10"/>
  <c r="EL723" i="10"/>
  <c r="EP723" i="10"/>
  <c r="DS723" i="10"/>
  <c r="EK723" i="10"/>
  <c r="DU723" i="10"/>
  <c r="EQ723" i="10"/>
  <c r="EN723" i="10"/>
  <c r="DV723" i="10"/>
  <c r="DX723" i="10"/>
  <c r="DW723" i="10"/>
  <c r="EM723" i="10"/>
  <c r="EO723" i="10"/>
  <c r="DR723" i="10"/>
  <c r="DT723" i="10"/>
  <c r="DW786" i="10"/>
  <c r="EK786" i="10"/>
  <c r="EO786" i="10"/>
  <c r="DR786" i="10"/>
  <c r="DT786" i="10"/>
  <c r="EL786" i="10"/>
  <c r="DV786" i="10"/>
  <c r="EN786" i="10"/>
  <c r="DX786" i="10"/>
  <c r="EP786" i="10"/>
  <c r="DS786" i="10"/>
  <c r="DU786" i="10"/>
  <c r="EM786" i="10"/>
  <c r="EQ786" i="10"/>
  <c r="EQ979" i="10"/>
  <c r="EN979" i="10"/>
  <c r="DR979" i="10"/>
  <c r="DT979" i="10"/>
  <c r="EL979" i="10"/>
  <c r="EP979" i="10"/>
  <c r="EM979" i="10"/>
  <c r="DW979" i="10"/>
  <c r="EK979" i="10"/>
  <c r="EO979" i="10"/>
  <c r="DV979" i="10"/>
  <c r="DX979" i="10"/>
  <c r="DS979" i="10"/>
  <c r="DU979" i="10"/>
  <c r="EP929" i="10"/>
  <c r="DR929" i="10"/>
  <c r="DT929" i="10"/>
  <c r="DV929" i="10"/>
  <c r="DX929" i="10"/>
  <c r="DS929" i="10"/>
  <c r="EK929" i="10"/>
  <c r="DU929" i="10"/>
  <c r="EQ929" i="10"/>
  <c r="EM929" i="10"/>
  <c r="EO929" i="10"/>
  <c r="EL929" i="10"/>
  <c r="EN929" i="10"/>
  <c r="DW929" i="10"/>
  <c r="EQ911" i="10"/>
  <c r="EN911" i="10"/>
  <c r="DR911" i="10"/>
  <c r="DT911" i="10"/>
  <c r="EL911" i="10"/>
  <c r="EP911" i="10"/>
  <c r="EM911" i="10"/>
  <c r="DW911" i="10"/>
  <c r="DX911" i="10"/>
  <c r="DS911" i="10"/>
  <c r="DU911" i="10"/>
  <c r="EK911" i="10"/>
  <c r="EO911" i="10"/>
  <c r="DV911" i="10"/>
  <c r="EQ743" i="10"/>
  <c r="EN743" i="10"/>
  <c r="DR743" i="10"/>
  <c r="DT743" i="10"/>
  <c r="EL743" i="10"/>
  <c r="EP743" i="10"/>
  <c r="EM743" i="10"/>
  <c r="DW743" i="10"/>
  <c r="EK743" i="10"/>
  <c r="EO743" i="10"/>
  <c r="DV743" i="10"/>
  <c r="DX743" i="10"/>
  <c r="DS743" i="10"/>
  <c r="DU743" i="10"/>
  <c r="EM702" i="10"/>
  <c r="EQ702" i="10"/>
  <c r="DS702" i="10"/>
  <c r="DU702" i="10"/>
  <c r="DW702" i="10"/>
  <c r="EK702" i="10"/>
  <c r="EO702" i="10"/>
  <c r="DR702" i="10"/>
  <c r="EN702" i="10"/>
  <c r="DX702" i="10"/>
  <c r="EP702" i="10"/>
  <c r="EL702" i="10"/>
  <c r="DT702" i="10"/>
  <c r="DV702" i="10"/>
  <c r="AD388" i="1"/>
  <c r="AJ388" i="1"/>
  <c r="AE388" i="1"/>
  <c r="AG388" i="1"/>
  <c r="AI388" i="1"/>
  <c r="AK388" i="1"/>
  <c r="AM388" i="1"/>
  <c r="AO388" i="1"/>
  <c r="Y388" i="1"/>
  <c r="J388" i="1" s="1"/>
  <c r="AJ695" i="1"/>
  <c r="AE695" i="1"/>
  <c r="AG695" i="1"/>
  <c r="AK695" i="1"/>
  <c r="AM695" i="1"/>
  <c r="Y695" i="1"/>
  <c r="J695" i="1" s="1"/>
  <c r="AO695" i="1"/>
  <c r="AI695" i="1"/>
  <c r="AO645" i="1"/>
  <c r="AM645" i="1"/>
  <c r="AI645" i="1"/>
  <c r="AG645" i="1"/>
  <c r="AE645" i="1"/>
  <c r="AK645" i="1"/>
  <c r="AD777" i="1"/>
  <c r="AK777" i="1"/>
  <c r="AL777" i="1"/>
  <c r="AM777" i="1"/>
  <c r="AH777" i="1"/>
  <c r="AO777" i="1"/>
  <c r="Y777" i="1"/>
  <c r="J777" i="1" s="1"/>
  <c r="AG777" i="1"/>
  <c r="AI777" i="1"/>
  <c r="AE777" i="1"/>
  <c r="AF1007" i="1"/>
  <c r="AO1007" i="1"/>
  <c r="AM1007" i="1"/>
  <c r="AK1007" i="1"/>
  <c r="AG1007" i="1"/>
  <c r="AE1007" i="1"/>
  <c r="AI1007" i="1"/>
  <c r="Y487" i="10"/>
  <c r="J487" i="10" s="1"/>
  <c r="CZ487" i="10" s="1"/>
  <c r="AE487" i="10"/>
  <c r="AG487" i="10"/>
  <c r="AI487" i="10"/>
  <c r="AK487" i="10"/>
  <c r="AM487" i="10"/>
  <c r="AD487" i="10"/>
  <c r="AO487" i="10"/>
  <c r="Z487" i="10"/>
  <c r="N487" i="10" s="1"/>
  <c r="DB487" i="10" s="1"/>
  <c r="AH487" i="10"/>
  <c r="AL487" i="10"/>
  <c r="AJ487" i="10"/>
  <c r="EH840" i="10"/>
  <c r="EE840" i="10"/>
  <c r="AD984" i="10"/>
  <c r="AF984" i="10"/>
  <c r="AH984" i="10"/>
  <c r="AJ984" i="10"/>
  <c r="AL984" i="10"/>
  <c r="AN984" i="10"/>
  <c r="Z984" i="10"/>
  <c r="N984" i="10" s="1"/>
  <c r="DB984" i="10" s="1"/>
  <c r="AM984" i="10"/>
  <c r="AI984" i="10"/>
  <c r="EL446" i="10"/>
  <c r="DV446" i="10"/>
  <c r="EN446" i="10"/>
  <c r="DX446" i="10"/>
  <c r="EP446" i="10"/>
  <c r="EM446" i="10"/>
  <c r="EQ446" i="10"/>
  <c r="DS446" i="10"/>
  <c r="DU446" i="10"/>
  <c r="DW446" i="10"/>
  <c r="DR446" i="10"/>
  <c r="DT446" i="10"/>
  <c r="EK446" i="10"/>
  <c r="EO446" i="10"/>
  <c r="DS825" i="10"/>
  <c r="EK825" i="10"/>
  <c r="DU825" i="10"/>
  <c r="EM825" i="10"/>
  <c r="DW825" i="10"/>
  <c r="EO825" i="10"/>
  <c r="EQ825" i="10"/>
  <c r="EP825" i="10"/>
  <c r="DR825" i="10"/>
  <c r="DX825" i="10"/>
  <c r="EL825" i="10"/>
  <c r="DT825" i="10"/>
  <c r="DV825" i="10"/>
  <c r="EN825" i="10"/>
  <c r="DR848" i="10"/>
  <c r="DT848" i="10"/>
  <c r="EL848" i="10"/>
  <c r="DV848" i="10"/>
  <c r="EN848" i="10"/>
  <c r="DX848" i="10"/>
  <c r="EP848" i="10"/>
  <c r="EO848" i="10"/>
  <c r="DS848" i="10"/>
  <c r="EM848" i="10"/>
  <c r="EK848" i="10"/>
  <c r="DU848" i="10"/>
  <c r="DW848" i="10"/>
  <c r="EQ848" i="10"/>
  <c r="DX961" i="10"/>
  <c r="EN961" i="10"/>
  <c r="DS961" i="10"/>
  <c r="EK961" i="10"/>
  <c r="DU961" i="10"/>
  <c r="EM961" i="10"/>
  <c r="DW961" i="10"/>
  <c r="EQ961" i="10"/>
  <c r="EL961" i="10"/>
  <c r="DT961" i="10"/>
  <c r="EP961" i="10"/>
  <c r="DR961" i="10"/>
  <c r="DV961" i="10"/>
  <c r="EO961" i="10"/>
  <c r="AF388" i="1"/>
  <c r="AL160" i="1"/>
  <c r="AN695" i="1"/>
  <c r="AF777" i="1"/>
  <c r="AN777" i="1"/>
  <c r="AH1007" i="1"/>
  <c r="BE47" i="10"/>
  <c r="AN721" i="10"/>
  <c r="AJ721" i="10"/>
  <c r="AD409" i="10"/>
  <c r="AN545" i="10"/>
  <c r="AJ627" i="10"/>
  <c r="AG884" i="10"/>
  <c r="AP912" i="10"/>
  <c r="AQ951" i="10"/>
  <c r="AK984" i="10"/>
  <c r="EF1005" i="10"/>
  <c r="AJ270" i="1"/>
  <c r="AF454" i="1"/>
  <c r="AH272" i="1"/>
  <c r="AE472" i="1"/>
  <c r="AN472" i="1"/>
  <c r="Z472" i="1"/>
  <c r="N472" i="1" s="1"/>
  <c r="AM472" i="1"/>
  <c r="AD472" i="1"/>
  <c r="AF472" i="1"/>
  <c r="AJ472" i="1"/>
  <c r="AI472" i="1"/>
  <c r="AH472" i="1"/>
  <c r="AL472" i="1"/>
  <c r="AF402" i="1"/>
  <c r="Y402" i="1"/>
  <c r="J402" i="1" s="1"/>
  <c r="AE402" i="1"/>
  <c r="AG402" i="1"/>
  <c r="AL402" i="1"/>
  <c r="AI402" i="1"/>
  <c r="AH402" i="1"/>
  <c r="AK402" i="1"/>
  <c r="AD402" i="1"/>
  <c r="Z402" i="1"/>
  <c r="N402" i="1" s="1"/>
  <c r="AM402" i="1"/>
  <c r="AO402" i="1"/>
  <c r="AD492" i="1"/>
  <c r="AF492" i="1"/>
  <c r="AH492" i="1"/>
  <c r="AJ492" i="1"/>
  <c r="AL492" i="1"/>
  <c r="AN492" i="1"/>
  <c r="AM492" i="1"/>
  <c r="Z492" i="1"/>
  <c r="N492" i="1" s="1"/>
  <c r="AI492" i="1"/>
  <c r="Y697" i="1"/>
  <c r="J697" i="1" s="1"/>
  <c r="AE697" i="1"/>
  <c r="AG697" i="1"/>
  <c r="AI697" i="1"/>
  <c r="AK697" i="1"/>
  <c r="AL697" i="1"/>
  <c r="AM697" i="1"/>
  <c r="AD697" i="1"/>
  <c r="AH697" i="1"/>
  <c r="AO697" i="1"/>
  <c r="AE821" i="1"/>
  <c r="AG821" i="1"/>
  <c r="AI821" i="1"/>
  <c r="AK821" i="1"/>
  <c r="AM821" i="1"/>
  <c r="AO821" i="1"/>
  <c r="AL821" i="1"/>
  <c r="AH821" i="1"/>
  <c r="AD821" i="1"/>
  <c r="Y821" i="1"/>
  <c r="J821" i="1" s="1"/>
  <c r="AH790" i="1"/>
  <c r="AJ790" i="1"/>
  <c r="AL790" i="1"/>
  <c r="AN790" i="1"/>
  <c r="Z790" i="1"/>
  <c r="N790" i="1" s="1"/>
  <c r="AM790" i="1"/>
  <c r="AD790" i="1"/>
  <c r="AI790" i="1"/>
  <c r="AF790" i="1"/>
  <c r="AI408" i="1"/>
  <c r="AK408" i="1"/>
  <c r="AM408" i="1"/>
  <c r="AO408" i="1"/>
  <c r="Y408" i="1"/>
  <c r="J408" i="1" s="1"/>
  <c r="AG408" i="1"/>
  <c r="AE408" i="1"/>
  <c r="AJ795" i="1"/>
  <c r="Z795" i="1"/>
  <c r="N795" i="1" s="1"/>
  <c r="AK795" i="1"/>
  <c r="AM795" i="1"/>
  <c r="AO795" i="1"/>
  <c r="Y795" i="1"/>
  <c r="J795" i="1" s="1"/>
  <c r="AE795" i="1"/>
  <c r="AG795" i="1"/>
  <c r="AI795" i="1"/>
  <c r="AM365" i="10"/>
  <c r="AO365" i="10"/>
  <c r="Y365" i="10"/>
  <c r="J365" i="10" s="1"/>
  <c r="AE365" i="10"/>
  <c r="AG365" i="10"/>
  <c r="AI365" i="10"/>
  <c r="AK365" i="10"/>
  <c r="AG1006" i="1"/>
  <c r="Z1006" i="1"/>
  <c r="N1006" i="1" s="1"/>
  <c r="AD1006" i="1"/>
  <c r="AF1006" i="1"/>
  <c r="AH1006" i="1"/>
  <c r="AJ1006" i="1"/>
  <c r="AL1006" i="1"/>
  <c r="AM1006" i="1"/>
  <c r="AN1006" i="1"/>
  <c r="AI1006" i="1"/>
  <c r="AF825" i="1"/>
  <c r="AL825" i="1"/>
  <c r="AI825" i="1"/>
  <c r="AK825" i="1"/>
  <c r="AM825" i="1"/>
  <c r="AO825" i="1"/>
  <c r="AH825" i="1"/>
  <c r="AD825" i="1"/>
  <c r="AE825" i="1"/>
  <c r="AG825" i="1"/>
  <c r="Y825" i="1"/>
  <c r="J825" i="1" s="1"/>
  <c r="W815" i="1"/>
  <c r="AY815" i="1"/>
  <c r="AQ815" i="1" s="1"/>
  <c r="BC815" i="1"/>
  <c r="AS815" i="1" s="1"/>
  <c r="BA815" i="1"/>
  <c r="AR815" i="1" s="1"/>
  <c r="BG815" i="1"/>
  <c r="AU815" i="1" s="1"/>
  <c r="AC815" i="1"/>
  <c r="AA815" i="1" s="1"/>
  <c r="R815" i="1" s="1"/>
  <c r="AG873" i="10"/>
  <c r="AI873" i="10"/>
  <c r="AK873" i="10"/>
  <c r="AM873" i="10"/>
  <c r="AO873" i="10"/>
  <c r="Y873" i="10"/>
  <c r="J873" i="10" s="1"/>
  <c r="CZ873" i="10" s="1"/>
  <c r="AE873" i="10"/>
  <c r="AL851" i="10"/>
  <c r="AH851" i="10"/>
  <c r="Y851" i="10"/>
  <c r="J851" i="10" s="1"/>
  <c r="CZ851" i="10" s="1"/>
  <c r="AD851" i="10"/>
  <c r="AE851" i="10"/>
  <c r="AG851" i="10"/>
  <c r="AI851" i="10"/>
  <c r="AK851" i="10"/>
  <c r="AM851" i="10"/>
  <c r="AO851" i="10"/>
  <c r="AD956" i="10"/>
  <c r="AF956" i="10"/>
  <c r="AH956" i="10"/>
  <c r="AJ956" i="10"/>
  <c r="AL956" i="10"/>
  <c r="AM956" i="10"/>
  <c r="AN956" i="10"/>
  <c r="AI956" i="10"/>
  <c r="Z956" i="10"/>
  <c r="N956" i="10" s="1"/>
  <c r="DB956" i="10" s="1"/>
  <c r="Z740" i="10"/>
  <c r="N740" i="10" s="1"/>
  <c r="DB740" i="10" s="1"/>
  <c r="AD740" i="10"/>
  <c r="AF740" i="10"/>
  <c r="AH740" i="10"/>
  <c r="AJ740" i="10"/>
  <c r="AM740" i="10"/>
  <c r="AL740" i="10"/>
  <c r="AI740" i="10"/>
  <c r="AN740" i="10"/>
  <c r="AT840" i="10"/>
  <c r="ED1006" i="10"/>
  <c r="DG1006" i="10"/>
  <c r="DI1006" i="10"/>
  <c r="DK1006" i="10"/>
  <c r="DF1006" i="10"/>
  <c r="DH1006" i="10"/>
  <c r="DJ1006" i="10"/>
  <c r="DY1006" i="10"/>
  <c r="DZ1006" i="10"/>
  <c r="EB1006" i="10"/>
  <c r="EA1006" i="10"/>
  <c r="EC1006" i="10"/>
  <c r="EJ904" i="10"/>
  <c r="DM904" i="10"/>
  <c r="DO904" i="10"/>
  <c r="DQ904" i="10"/>
  <c r="DL904" i="10"/>
  <c r="DN904" i="10"/>
  <c r="EF904" i="10"/>
  <c r="EH904" i="10"/>
  <c r="EG904" i="10"/>
  <c r="EI904" i="10"/>
  <c r="DP904" i="10"/>
  <c r="EE904" i="10"/>
  <c r="AT904" i="10"/>
  <c r="AS948" i="10"/>
  <c r="DG829" i="10"/>
  <c r="DI829" i="10"/>
  <c r="DK829" i="10"/>
  <c r="DF829" i="10"/>
  <c r="DZ829" i="10"/>
  <c r="EB829" i="10"/>
  <c r="ED829" i="10"/>
  <c r="DY829" i="10"/>
  <c r="EA829" i="10"/>
  <c r="EC829" i="10"/>
  <c r="DH829" i="10"/>
  <c r="DJ829" i="10"/>
  <c r="EQ396" i="10"/>
  <c r="DR396" i="10"/>
  <c r="DT396" i="10"/>
  <c r="EL396" i="10"/>
  <c r="DV396" i="10"/>
  <c r="EN396" i="10"/>
  <c r="DX396" i="10"/>
  <c r="EP396" i="10"/>
  <c r="EK396" i="10"/>
  <c r="EO396" i="10"/>
  <c r="DW396" i="10"/>
  <c r="EM396" i="10"/>
  <c r="DU396" i="10"/>
  <c r="DS396" i="10"/>
  <c r="EH596" i="10"/>
  <c r="EJ596" i="10"/>
  <c r="DM596" i="10"/>
  <c r="DO596" i="10"/>
  <c r="DQ596" i="10"/>
  <c r="EG596" i="10"/>
  <c r="EI596" i="10"/>
  <c r="DL596" i="10"/>
  <c r="EE596" i="10"/>
  <c r="EF596" i="10"/>
  <c r="DN596" i="10"/>
  <c r="DP596" i="10"/>
  <c r="EH620" i="10"/>
  <c r="EJ620" i="10"/>
  <c r="DM620" i="10"/>
  <c r="DO620" i="10"/>
  <c r="DQ620" i="10"/>
  <c r="EG620" i="10"/>
  <c r="EI620" i="10"/>
  <c r="DL620" i="10"/>
  <c r="EE620" i="10"/>
  <c r="EF620" i="10"/>
  <c r="DN620" i="10"/>
  <c r="DP620" i="10"/>
  <c r="AJ811" i="1"/>
  <c r="AN811" i="1"/>
  <c r="AO811" i="1"/>
  <c r="Y811" i="1"/>
  <c r="J811" i="1" s="1"/>
  <c r="AG811" i="1"/>
  <c r="AI811" i="1"/>
  <c r="AK811" i="1"/>
  <c r="AE811" i="1"/>
  <c r="AM811" i="1"/>
  <c r="AH887" i="1"/>
  <c r="Y887" i="1"/>
  <c r="J887" i="1" s="1"/>
  <c r="AE887" i="1"/>
  <c r="AG887" i="1"/>
  <c r="AI887" i="1"/>
  <c r="AK887" i="1"/>
  <c r="AM887" i="1"/>
  <c r="AO887" i="1"/>
  <c r="AF683" i="10"/>
  <c r="Y683" i="10"/>
  <c r="J683" i="10" s="1"/>
  <c r="CZ683" i="10" s="1"/>
  <c r="AE683" i="10"/>
  <c r="AL683" i="10"/>
  <c r="AG683" i="10"/>
  <c r="AH683" i="10"/>
  <c r="AI683" i="10"/>
  <c r="AD683" i="10"/>
  <c r="AK683" i="10"/>
  <c r="AM683" i="10"/>
  <c r="AO683" i="10"/>
  <c r="AF743" i="10"/>
  <c r="AE743" i="10"/>
  <c r="AG743" i="10"/>
  <c r="AI743" i="10"/>
  <c r="AK743" i="10"/>
  <c r="AM743" i="10"/>
  <c r="AO743" i="10"/>
  <c r="AL743" i="10"/>
  <c r="AH743" i="10"/>
  <c r="AD743" i="10"/>
  <c r="Y743" i="10"/>
  <c r="J743" i="10" s="1"/>
  <c r="CZ743" i="10" s="1"/>
  <c r="Y613" i="10"/>
  <c r="J613" i="10" s="1"/>
  <c r="CZ613" i="10" s="1"/>
  <c r="AG613" i="10"/>
  <c r="AI613" i="10"/>
  <c r="AK613" i="10"/>
  <c r="AM613" i="10"/>
  <c r="AO613" i="10"/>
  <c r="AE613" i="10"/>
  <c r="EF417" i="10"/>
  <c r="EH417" i="10"/>
  <c r="DM417" i="10"/>
  <c r="DQ417" i="10"/>
  <c r="DP417" i="10"/>
  <c r="EJ417" i="10"/>
  <c r="DL417" i="10"/>
  <c r="DO417" i="10"/>
  <c r="EE417" i="10"/>
  <c r="DN417" i="10"/>
  <c r="EI417" i="10"/>
  <c r="EG417" i="10"/>
  <c r="DT917" i="10"/>
  <c r="DV917" i="10"/>
  <c r="DX917" i="10"/>
  <c r="EN917" i="10"/>
  <c r="DS917" i="10"/>
  <c r="EM917" i="10"/>
  <c r="DW917" i="10"/>
  <c r="EO917" i="10"/>
  <c r="EP917" i="10"/>
  <c r="DR917" i="10"/>
  <c r="DU917" i="10"/>
  <c r="EK917" i="10"/>
  <c r="EQ917" i="10"/>
  <c r="EL917" i="10"/>
  <c r="EM948" i="10"/>
  <c r="EQ948" i="10"/>
  <c r="DR948" i="10"/>
  <c r="DT948" i="10"/>
  <c r="EN948" i="10"/>
  <c r="EP948" i="10"/>
  <c r="EK948" i="10"/>
  <c r="EO948" i="10"/>
  <c r="DS948" i="10"/>
  <c r="DU948" i="10"/>
  <c r="DW948" i="10"/>
  <c r="DV948" i="10"/>
  <c r="DX948" i="10"/>
  <c r="EL948" i="10"/>
  <c r="EM769" i="10"/>
  <c r="DW769" i="10"/>
  <c r="EO769" i="10"/>
  <c r="EQ769" i="10"/>
  <c r="EL769" i="10"/>
  <c r="EP769" i="10"/>
  <c r="DT769" i="10"/>
  <c r="DV769" i="10"/>
  <c r="DS769" i="10"/>
  <c r="DX769" i="10"/>
  <c r="EN769" i="10"/>
  <c r="DU769" i="10"/>
  <c r="EK769" i="10"/>
  <c r="DR769" i="10"/>
  <c r="AG641" i="10"/>
  <c r="AK641" i="10"/>
  <c r="AO641" i="10"/>
  <c r="Y641" i="10"/>
  <c r="J641" i="10" s="1"/>
  <c r="CZ641" i="10" s="1"/>
  <c r="AE641" i="10"/>
  <c r="AI641" i="10"/>
  <c r="AM641" i="10"/>
  <c r="EH544" i="10"/>
  <c r="EJ544" i="10"/>
  <c r="DM544" i="10"/>
  <c r="DO544" i="10"/>
  <c r="DQ544" i="10"/>
  <c r="EG544" i="10"/>
  <c r="EI544" i="10"/>
  <c r="DL544" i="10"/>
  <c r="EE544" i="10"/>
  <c r="EF544" i="10"/>
  <c r="DN544" i="10"/>
  <c r="DP544" i="10"/>
  <c r="Z388" i="1"/>
  <c r="N388" i="1" s="1"/>
  <c r="AF160" i="1"/>
  <c r="AO528" i="1"/>
  <c r="AJ971" i="1"/>
  <c r="BE1011" i="1"/>
  <c r="AT1011" i="1" s="1"/>
  <c r="AD695" i="1"/>
  <c r="AF811" i="1"/>
  <c r="AN971" i="1"/>
  <c r="AJ777" i="1"/>
  <c r="Y1007" i="1"/>
  <c r="J1007" i="1" s="1"/>
  <c r="W145" i="10"/>
  <c r="Z409" i="10"/>
  <c r="N409" i="10" s="1"/>
  <c r="DB409" i="10" s="1"/>
  <c r="EI409" i="10" s="1"/>
  <c r="AD545" i="10"/>
  <c r="AH721" i="10"/>
  <c r="AE884" i="10"/>
  <c r="AD613" i="10"/>
  <c r="AE984" i="10"/>
  <c r="AQ879" i="10"/>
  <c r="Z971" i="1"/>
  <c r="N971" i="1" s="1"/>
  <c r="AK451" i="1"/>
  <c r="AD451" i="1"/>
  <c r="AF451" i="1"/>
  <c r="AM451" i="1"/>
  <c r="AH451" i="1"/>
  <c r="AI451" i="1"/>
  <c r="AJ451" i="1"/>
  <c r="AL451" i="1"/>
  <c r="AN451" i="1"/>
  <c r="Z451" i="1"/>
  <c r="N451" i="1" s="1"/>
  <c r="AO532" i="1"/>
  <c r="AF532" i="1"/>
  <c r="AM532" i="1"/>
  <c r="AH532" i="1"/>
  <c r="AI532" i="1"/>
  <c r="AJ532" i="1"/>
  <c r="AL532" i="1"/>
  <c r="AN532" i="1"/>
  <c r="Z532" i="1"/>
  <c r="N532" i="1" s="1"/>
  <c r="AD532" i="1"/>
  <c r="AJ827" i="1"/>
  <c r="Z827" i="1"/>
  <c r="N827" i="1" s="1"/>
  <c r="AN827" i="1"/>
  <c r="Y827" i="1"/>
  <c r="J827" i="1" s="1"/>
  <c r="AE827" i="1"/>
  <c r="AG827" i="1"/>
  <c r="AK827" i="1"/>
  <c r="AM827" i="1"/>
  <c r="AI827" i="1"/>
  <c r="AO827" i="1"/>
  <c r="AY711" i="1"/>
  <c r="AQ711" i="1" s="1"/>
  <c r="BC711" i="1"/>
  <c r="AS711" i="1" s="1"/>
  <c r="BG711" i="1"/>
  <c r="AU711" i="1" s="1"/>
  <c r="BA711" i="1"/>
  <c r="AR711" i="1" s="1"/>
  <c r="AC711" i="1"/>
  <c r="AA711" i="1" s="1"/>
  <c r="R711" i="1" s="1"/>
  <c r="W674" i="1"/>
  <c r="AC674" i="1"/>
  <c r="AA674" i="1" s="1"/>
  <c r="R674" i="1" s="1"/>
  <c r="AY674" i="1"/>
  <c r="AQ674" i="1" s="1"/>
  <c r="BE674" i="1"/>
  <c r="AW674" i="1"/>
  <c r="AP674" i="1" s="1"/>
  <c r="BC674" i="1"/>
  <c r="AS674" i="1" s="1"/>
  <c r="BG674" i="1"/>
  <c r="AU674" i="1" s="1"/>
  <c r="BA674" i="1"/>
  <c r="AR674" i="1" s="1"/>
  <c r="AG850" i="1"/>
  <c r="AD850" i="1"/>
  <c r="AF850" i="1"/>
  <c r="AH850" i="1"/>
  <c r="AL850" i="1"/>
  <c r="AN850" i="1"/>
  <c r="AM850" i="1"/>
  <c r="AI850" i="1"/>
  <c r="AJ850" i="1"/>
  <c r="Z850" i="1"/>
  <c r="N850" i="1" s="1"/>
  <c r="AF689" i="1"/>
  <c r="AI689" i="1"/>
  <c r="AK689" i="1"/>
  <c r="AM689" i="1"/>
  <c r="AO689" i="1"/>
  <c r="AL689" i="1"/>
  <c r="AH689" i="1"/>
  <c r="AE689" i="1"/>
  <c r="AG689" i="1"/>
  <c r="AD689" i="1"/>
  <c r="Y689" i="1"/>
  <c r="J689" i="1" s="1"/>
  <c r="AG902" i="1"/>
  <c r="Z902" i="1"/>
  <c r="N902" i="1" s="1"/>
  <c r="AI902" i="1"/>
  <c r="AD902" i="1"/>
  <c r="AH902" i="1"/>
  <c r="AJ902" i="1"/>
  <c r="AL902" i="1"/>
  <c r="AM902" i="1"/>
  <c r="AF902" i="1"/>
  <c r="AN902" i="1"/>
  <c r="AF376" i="10"/>
  <c r="AH376" i="10"/>
  <c r="AJ376" i="10"/>
  <c r="AL376" i="10"/>
  <c r="AN376" i="10"/>
  <c r="AM376" i="10"/>
  <c r="AI376" i="10"/>
  <c r="Z376" i="10"/>
  <c r="N376" i="10" s="1"/>
  <c r="DB376" i="10" s="1"/>
  <c r="AD376" i="10"/>
  <c r="AH833" i="1"/>
  <c r="AD833" i="1"/>
  <c r="AM833" i="1"/>
  <c r="AO833" i="1"/>
  <c r="AL833" i="1"/>
  <c r="Y833" i="1"/>
  <c r="J833" i="1" s="1"/>
  <c r="AE833" i="1"/>
  <c r="AI833" i="1"/>
  <c r="AK833" i="1"/>
  <c r="AG833" i="1"/>
  <c r="W711" i="10"/>
  <c r="BG711" i="10"/>
  <c r="AU711" i="10" s="1"/>
  <c r="AC711" i="10"/>
  <c r="AA711" i="10" s="1"/>
  <c r="R711" i="10" s="1"/>
  <c r="DD711" i="10" s="1"/>
  <c r="AY711" i="10"/>
  <c r="AQ711" i="10" s="1"/>
  <c r="BC711" i="10"/>
  <c r="BE711" i="10"/>
  <c r="AT711" i="10" s="1"/>
  <c r="AG966" i="1"/>
  <c r="AN966" i="1"/>
  <c r="Z966" i="1"/>
  <c r="N966" i="1" s="1"/>
  <c r="AI966" i="1"/>
  <c r="AF966" i="1"/>
  <c r="AH966" i="1"/>
  <c r="AJ966" i="1"/>
  <c r="AD966" i="1"/>
  <c r="AL966" i="1"/>
  <c r="AM966" i="1"/>
  <c r="AH503" i="10"/>
  <c r="AL503" i="10"/>
  <c r="Y503" i="10"/>
  <c r="J503" i="10" s="1"/>
  <c r="CZ503" i="10" s="1"/>
  <c r="AE503" i="10"/>
  <c r="AG503" i="10"/>
  <c r="AI503" i="10"/>
  <c r="AO503" i="10"/>
  <c r="AK503" i="10"/>
  <c r="AM503" i="10"/>
  <c r="Z503" i="10"/>
  <c r="N503" i="10" s="1"/>
  <c r="DB503" i="10" s="1"/>
  <c r="AD503" i="10"/>
  <c r="AJ503" i="10"/>
  <c r="AG865" i="10"/>
  <c r="AI865" i="10"/>
  <c r="AK865" i="10"/>
  <c r="AM865" i="10"/>
  <c r="AO865" i="10"/>
  <c r="Y865" i="10"/>
  <c r="J865" i="10" s="1"/>
  <c r="CZ865" i="10" s="1"/>
  <c r="AE865" i="10"/>
  <c r="W663" i="10"/>
  <c r="BC663" i="10"/>
  <c r="AS663" i="10" s="1"/>
  <c r="BG663" i="10"/>
  <c r="AU663" i="10" s="1"/>
  <c r="AC663" i="10"/>
  <c r="AA663" i="10" s="1"/>
  <c r="R663" i="10" s="1"/>
  <c r="DD663" i="10" s="1"/>
  <c r="BE663" i="10"/>
  <c r="AT663" i="10" s="1"/>
  <c r="AY663" i="10"/>
  <c r="AQ663" i="10" s="1"/>
  <c r="AF1003" i="10"/>
  <c r="AH1003" i="10"/>
  <c r="AD1003" i="10"/>
  <c r="Y1003" i="10"/>
  <c r="J1003" i="10" s="1"/>
  <c r="CZ1003" i="10" s="1"/>
  <c r="AE1003" i="10"/>
  <c r="AL1003" i="10"/>
  <c r="AG1003" i="10"/>
  <c r="AI1003" i="10"/>
  <c r="AK1003" i="10"/>
  <c r="AM1003" i="10"/>
  <c r="AO1003" i="10"/>
  <c r="EJ820" i="10"/>
  <c r="DM820" i="10"/>
  <c r="DO820" i="10"/>
  <c r="DQ820" i="10"/>
  <c r="DL820" i="10"/>
  <c r="DN820" i="10"/>
  <c r="EF820" i="10"/>
  <c r="EI820" i="10"/>
  <c r="DP820" i="10"/>
  <c r="EE820" i="10"/>
  <c r="EH820" i="10"/>
  <c r="EG820" i="10"/>
  <c r="ED974" i="10"/>
  <c r="DG974" i="10"/>
  <c r="DI974" i="10"/>
  <c r="DK974" i="10"/>
  <c r="DF974" i="10"/>
  <c r="DH974" i="10"/>
  <c r="DJ974" i="10"/>
  <c r="DY974" i="10"/>
  <c r="DZ974" i="10"/>
  <c r="EB974" i="10"/>
  <c r="EA974" i="10"/>
  <c r="EC974" i="10"/>
  <c r="Y917" i="10"/>
  <c r="J917" i="10" s="1"/>
  <c r="CZ917" i="10" s="1"/>
  <c r="AE917" i="10"/>
  <c r="AG917" i="10"/>
  <c r="AI917" i="10"/>
  <c r="AK917" i="10"/>
  <c r="AM917" i="10"/>
  <c r="AO917" i="10"/>
  <c r="ED910" i="10"/>
  <c r="DG910" i="10"/>
  <c r="DI910" i="10"/>
  <c r="DK910" i="10"/>
  <c r="DF910" i="10"/>
  <c r="DH910" i="10"/>
  <c r="DJ910" i="10"/>
  <c r="DY910" i="10"/>
  <c r="DZ910" i="10"/>
  <c r="EB910" i="10"/>
  <c r="EA910" i="10"/>
  <c r="EC910" i="10"/>
  <c r="EH648" i="10"/>
  <c r="EJ648" i="10"/>
  <c r="DM648" i="10"/>
  <c r="DO648" i="10"/>
  <c r="DQ648" i="10"/>
  <c r="EG648" i="10"/>
  <c r="EI648" i="10"/>
  <c r="DL648" i="10"/>
  <c r="EE648" i="10"/>
  <c r="EF648" i="10"/>
  <c r="DN648" i="10"/>
  <c r="DP648" i="10"/>
  <c r="AQ979" i="10"/>
  <c r="AL721" i="10"/>
  <c r="AJ863" i="10"/>
  <c r="AN451" i="10"/>
  <c r="AL545" i="10"/>
  <c r="AN795" i="10"/>
  <c r="AO884" i="10"/>
  <c r="AN613" i="10"/>
  <c r="AO984" i="10"/>
  <c r="AJ422" i="1"/>
  <c r="AO700" i="10"/>
  <c r="Z225" i="10"/>
  <c r="N225" i="10" s="1"/>
  <c r="AJ483" i="1"/>
  <c r="AG483" i="1"/>
  <c r="AK483" i="1"/>
  <c r="AM483" i="1"/>
  <c r="AL483" i="1"/>
  <c r="AI483" i="1"/>
  <c r="AO483" i="1"/>
  <c r="AH483" i="1"/>
  <c r="AD483" i="1"/>
  <c r="Y483" i="1"/>
  <c r="J483" i="1" s="1"/>
  <c r="AE483" i="1"/>
  <c r="AH456" i="1"/>
  <c r="Y456" i="1"/>
  <c r="J456" i="1" s="1"/>
  <c r="AE456" i="1"/>
  <c r="AG456" i="1"/>
  <c r="AI456" i="1"/>
  <c r="AK456" i="1"/>
  <c r="AM456" i="1"/>
  <c r="AO456" i="1"/>
  <c r="AG858" i="1"/>
  <c r="Z858" i="1"/>
  <c r="N858" i="1" s="1"/>
  <c r="AF858" i="1"/>
  <c r="AH858" i="1"/>
  <c r="AL858" i="1"/>
  <c r="AN858" i="1"/>
  <c r="AM858" i="1"/>
  <c r="AJ858" i="1"/>
  <c r="AI858" i="1"/>
  <c r="AD858" i="1"/>
  <c r="AO850" i="1"/>
  <c r="Y347" i="10"/>
  <c r="J347" i="10" s="1"/>
  <c r="AE347" i="10"/>
  <c r="AI347" i="10"/>
  <c r="AK347" i="10"/>
  <c r="AM347" i="10"/>
  <c r="AG347" i="10"/>
  <c r="AO347" i="10"/>
  <c r="Z811" i="1"/>
  <c r="N811" i="1" s="1"/>
  <c r="AG898" i="1"/>
  <c r="AO898" i="1"/>
  <c r="Z898" i="1"/>
  <c r="N898" i="1" s="1"/>
  <c r="AD898" i="1"/>
  <c r="AF898" i="1"/>
  <c r="AH898" i="1"/>
  <c r="AI898" i="1"/>
  <c r="AJ898" i="1"/>
  <c r="AN898" i="1"/>
  <c r="AL898" i="1"/>
  <c r="AM898" i="1"/>
  <c r="AN795" i="1"/>
  <c r="Y979" i="1"/>
  <c r="J979" i="1" s="1"/>
  <c r="AE979" i="1"/>
  <c r="AI979" i="1"/>
  <c r="AK979" i="1"/>
  <c r="AM979" i="1"/>
  <c r="AG979" i="1"/>
  <c r="AO979" i="1"/>
  <c r="AN519" i="10"/>
  <c r="AL519" i="10"/>
  <c r="Y519" i="10"/>
  <c r="J519" i="10" s="1"/>
  <c r="CZ519" i="10" s="1"/>
  <c r="AE519" i="10"/>
  <c r="AG519" i="10"/>
  <c r="AI519" i="10"/>
  <c r="AK519" i="10"/>
  <c r="AM519" i="10"/>
  <c r="Z519" i="10"/>
  <c r="N519" i="10" s="1"/>
  <c r="DB519" i="10" s="1"/>
  <c r="AO519" i="10"/>
  <c r="AD519" i="10"/>
  <c r="AH519" i="10"/>
  <c r="AJ519" i="10"/>
  <c r="AN735" i="10"/>
  <c r="AH735" i="10"/>
  <c r="AD735" i="10"/>
  <c r="Y735" i="10"/>
  <c r="J735" i="10" s="1"/>
  <c r="CZ735" i="10" s="1"/>
  <c r="AE735" i="10"/>
  <c r="AG735" i="10"/>
  <c r="AI735" i="10"/>
  <c r="AK735" i="10"/>
  <c r="AL735" i="10"/>
  <c r="AM735" i="10"/>
  <c r="AO735" i="10"/>
  <c r="AG862" i="1"/>
  <c r="AD862" i="1"/>
  <c r="AF862" i="1"/>
  <c r="AH862" i="1"/>
  <c r="AJ862" i="1"/>
  <c r="AN862" i="1"/>
  <c r="AM862" i="1"/>
  <c r="AI862" i="1"/>
  <c r="Z862" i="1"/>
  <c r="N862" i="1" s="1"/>
  <c r="AL862" i="1"/>
  <c r="Z713" i="10"/>
  <c r="N713" i="10" s="1"/>
  <c r="DB713" i="10" s="1"/>
  <c r="Y713" i="10"/>
  <c r="J713" i="10" s="1"/>
  <c r="CZ713" i="10" s="1"/>
  <c r="AE713" i="10"/>
  <c r="AG713" i="10"/>
  <c r="AI713" i="10"/>
  <c r="AK713" i="10"/>
  <c r="AM713" i="10"/>
  <c r="AO713" i="10"/>
  <c r="AG876" i="10"/>
  <c r="Z876" i="10"/>
  <c r="N876" i="10" s="1"/>
  <c r="DB876" i="10" s="1"/>
  <c r="AD876" i="10"/>
  <c r="AF876" i="10"/>
  <c r="AH876" i="10"/>
  <c r="AJ876" i="10"/>
  <c r="AL876" i="10"/>
  <c r="AN876" i="10"/>
  <c r="AM876" i="10"/>
  <c r="AI876" i="10"/>
  <c r="AN743" i="10"/>
  <c r="EK936" i="10"/>
  <c r="EO936" i="10"/>
  <c r="DS936" i="10"/>
  <c r="DU936" i="10"/>
  <c r="DW936" i="10"/>
  <c r="EQ936" i="10"/>
  <c r="DR936" i="10"/>
  <c r="EN936" i="10"/>
  <c r="DX936" i="10"/>
  <c r="DT936" i="10"/>
  <c r="DV936" i="10"/>
  <c r="EL936" i="10"/>
  <c r="EP936" i="10"/>
  <c r="EM936" i="10"/>
  <c r="DK893" i="10"/>
  <c r="DF893" i="10"/>
  <c r="DZ893" i="10"/>
  <c r="EB893" i="10"/>
  <c r="ED893" i="10"/>
  <c r="DH893" i="10"/>
  <c r="DJ893" i="10"/>
  <c r="AI893" i="10"/>
  <c r="AK893" i="10"/>
  <c r="AL893" i="10"/>
  <c r="ED878" i="10"/>
  <c r="DG878" i="10"/>
  <c r="DI878" i="10"/>
  <c r="DK878" i="10"/>
  <c r="DF878" i="10"/>
  <c r="DH878" i="10"/>
  <c r="DJ878" i="10"/>
  <c r="DY878" i="10"/>
  <c r="DZ878" i="10"/>
  <c r="EB878" i="10"/>
  <c r="EA878" i="10"/>
  <c r="EC878" i="10"/>
  <c r="Z939" i="10"/>
  <c r="N939" i="10" s="1"/>
  <c r="DB939" i="10" s="1"/>
  <c r="AT674" i="1"/>
  <c r="AN701" i="10"/>
  <c r="AG447" i="1"/>
  <c r="AJ160" i="1"/>
  <c r="AE528" i="1"/>
  <c r="AJ887" i="1"/>
  <c r="AD671" i="1"/>
  <c r="AL695" i="1"/>
  <c r="AH811" i="1"/>
  <c r="AW863" i="1"/>
  <c r="AP863" i="1" s="1"/>
  <c r="AH661" i="1"/>
  <c r="AN887" i="1"/>
  <c r="Z645" i="1"/>
  <c r="N645" i="1" s="1"/>
  <c r="AF487" i="10"/>
  <c r="AF641" i="10"/>
  <c r="AF701" i="10"/>
  <c r="AD721" i="10"/>
  <c r="Z743" i="10"/>
  <c r="N743" i="10" s="1"/>
  <c r="DB743" i="10" s="1"/>
  <c r="AJ545" i="10"/>
  <c r="Z795" i="10"/>
  <c r="N795" i="10" s="1"/>
  <c r="DB795" i="10" s="1"/>
  <c r="AH613" i="10"/>
  <c r="Y984" i="10"/>
  <c r="J984" i="10" s="1"/>
  <c r="CZ984" i="10" s="1"/>
  <c r="DJ984" i="10" s="1"/>
  <c r="AY114" i="1"/>
  <c r="BC114" i="1"/>
  <c r="AS114" i="1" s="1"/>
  <c r="BG114" i="1"/>
  <c r="AU114" i="1" s="1"/>
  <c r="AW114" i="1"/>
  <c r="AP114" i="1" s="1"/>
  <c r="BE114" i="1"/>
  <c r="AT114" i="1" s="1"/>
  <c r="AC114" i="1"/>
  <c r="AA114" i="1" s="1"/>
  <c r="R114" i="1" s="1"/>
  <c r="AD344" i="1"/>
  <c r="AH344" i="1"/>
  <c r="AL344" i="1"/>
  <c r="Y344" i="1"/>
  <c r="J344" i="1" s="1"/>
  <c r="AE344" i="1"/>
  <c r="AG344" i="1"/>
  <c r="AI344" i="1"/>
  <c r="AJ344" i="1"/>
  <c r="AK344" i="1"/>
  <c r="AM344" i="1"/>
  <c r="AO344" i="1"/>
  <c r="Z344" i="1"/>
  <c r="N344" i="1" s="1"/>
  <c r="AG886" i="1"/>
  <c r="AH886" i="1"/>
  <c r="AJ886" i="1"/>
  <c r="AL886" i="1"/>
  <c r="AM886" i="1"/>
  <c r="AN886" i="1"/>
  <c r="AI886" i="1"/>
  <c r="Z886" i="1"/>
  <c r="N886" i="1" s="1"/>
  <c r="AD886" i="1"/>
  <c r="AF886" i="1"/>
  <c r="AF701" i="1"/>
  <c r="AE701" i="1"/>
  <c r="AG701" i="1"/>
  <c r="AI701" i="1"/>
  <c r="AK701" i="1"/>
  <c r="AM701" i="1"/>
  <c r="AO701" i="1"/>
  <c r="AL701" i="1"/>
  <c r="AH701" i="1"/>
  <c r="Y701" i="1"/>
  <c r="J701" i="1" s="1"/>
  <c r="AD701" i="1"/>
  <c r="EN706" i="10"/>
  <c r="DX706" i="10"/>
  <c r="EP706" i="10"/>
  <c r="EM706" i="10"/>
  <c r="EQ706" i="10"/>
  <c r="DS706" i="10"/>
  <c r="DU706" i="10"/>
  <c r="DW706" i="10"/>
  <c r="EK706" i="10"/>
  <c r="DT706" i="10"/>
  <c r="EL706" i="10"/>
  <c r="DV706" i="10"/>
  <c r="EO706" i="10"/>
  <c r="DR706" i="10"/>
  <c r="AL439" i="10"/>
  <c r="Y439" i="10"/>
  <c r="J439" i="10" s="1"/>
  <c r="CZ439" i="10" s="1"/>
  <c r="AE439" i="10"/>
  <c r="AG439" i="10"/>
  <c r="AI439" i="10"/>
  <c r="AK439" i="10"/>
  <c r="Z439" i="10"/>
  <c r="N439" i="10" s="1"/>
  <c r="DB439" i="10" s="1"/>
  <c r="AH439" i="10"/>
  <c r="AM439" i="10"/>
  <c r="AD439" i="10"/>
  <c r="AO439" i="10"/>
  <c r="AJ439" i="10"/>
  <c r="AE729" i="10"/>
  <c r="AG729" i="10"/>
  <c r="AI729" i="10"/>
  <c r="AK729" i="10"/>
  <c r="AM729" i="10"/>
  <c r="AO729" i="10"/>
  <c r="Y729" i="10"/>
  <c r="J729" i="10" s="1"/>
  <c r="CZ729" i="10" s="1"/>
  <c r="AG950" i="1"/>
  <c r="AH950" i="1"/>
  <c r="AJ950" i="1"/>
  <c r="AL950" i="1"/>
  <c r="AM950" i="1"/>
  <c r="AN950" i="1"/>
  <c r="AI950" i="1"/>
  <c r="Z950" i="1"/>
  <c r="N950" i="1" s="1"/>
  <c r="AD950" i="1"/>
  <c r="AF950" i="1"/>
  <c r="AI987" i="1"/>
  <c r="AK987" i="1"/>
  <c r="AM987" i="1"/>
  <c r="AO987" i="1"/>
  <c r="Y987" i="1"/>
  <c r="J987" i="1" s="1"/>
  <c r="AE987" i="1"/>
  <c r="AG987" i="1"/>
  <c r="AH543" i="10"/>
  <c r="AL543" i="10"/>
  <c r="Y543" i="10"/>
  <c r="J543" i="10" s="1"/>
  <c r="CZ543" i="10" s="1"/>
  <c r="AE543" i="10"/>
  <c r="AG543" i="10"/>
  <c r="AI543" i="10"/>
  <c r="AM543" i="10"/>
  <c r="AO543" i="10"/>
  <c r="AD543" i="10"/>
  <c r="AK543" i="10"/>
  <c r="Z543" i="10"/>
  <c r="N543" i="10" s="1"/>
  <c r="DB543" i="10" s="1"/>
  <c r="AF908" i="10"/>
  <c r="AH908" i="10"/>
  <c r="AJ908" i="10"/>
  <c r="AL908" i="10"/>
  <c r="AN908" i="10"/>
  <c r="Z908" i="10"/>
  <c r="N908" i="10" s="1"/>
  <c r="DB908" i="10" s="1"/>
  <c r="AD908" i="10"/>
  <c r="AM908" i="10"/>
  <c r="AI908" i="10"/>
  <c r="EI727" i="10"/>
  <c r="AG812" i="10"/>
  <c r="AD812" i="10"/>
  <c r="AF812" i="10"/>
  <c r="AH812" i="10"/>
  <c r="AJ812" i="10"/>
  <c r="AL812" i="10"/>
  <c r="AN812" i="10"/>
  <c r="AM812" i="10"/>
  <c r="AI812" i="10"/>
  <c r="Z812" i="10"/>
  <c r="N812" i="10" s="1"/>
  <c r="DB812" i="10" s="1"/>
  <c r="DV867" i="10"/>
  <c r="DX867" i="10"/>
  <c r="EL867" i="10"/>
  <c r="EP867" i="10"/>
  <c r="EM867" i="10"/>
  <c r="DW867" i="10"/>
  <c r="EO867" i="10"/>
  <c r="DR867" i="10"/>
  <c r="EK867" i="10"/>
  <c r="EQ867" i="10"/>
  <c r="EN867" i="10"/>
  <c r="DT867" i="10"/>
  <c r="DS867" i="10"/>
  <c r="DU867" i="10"/>
  <c r="DO960" i="10"/>
  <c r="DQ960" i="10"/>
  <c r="EG960" i="10"/>
  <c r="EI960" i="10"/>
  <c r="DP960" i="10"/>
  <c r="EE960" i="10"/>
  <c r="EJ960" i="10"/>
  <c r="EF960" i="10"/>
  <c r="EH960" i="10"/>
  <c r="DM960" i="10"/>
  <c r="DL960" i="10"/>
  <c r="DN960" i="10"/>
  <c r="AG896" i="10"/>
  <c r="AJ896" i="10"/>
  <c r="AD896" i="10"/>
  <c r="AM896" i="10"/>
  <c r="AI896" i="10"/>
  <c r="DW902" i="10"/>
  <c r="EK902" i="10"/>
  <c r="EO902" i="10"/>
  <c r="DR902" i="10"/>
  <c r="DT902" i="10"/>
  <c r="EL902" i="10"/>
  <c r="DV902" i="10"/>
  <c r="EN902" i="10"/>
  <c r="DX902" i="10"/>
  <c r="EP902" i="10"/>
  <c r="DS902" i="10"/>
  <c r="DU902" i="10"/>
  <c r="EM902" i="10"/>
  <c r="EQ902" i="10"/>
  <c r="EK764" i="10"/>
  <c r="EO764" i="10"/>
  <c r="DS764" i="10"/>
  <c r="DU764" i="10"/>
  <c r="EQ764" i="10"/>
  <c r="DR764" i="10"/>
  <c r="EL764" i="10"/>
  <c r="EN764" i="10"/>
  <c r="EP764" i="10"/>
  <c r="DW764" i="10"/>
  <c r="EM764" i="10"/>
  <c r="DT764" i="10"/>
  <c r="DV764" i="10"/>
  <c r="DX764" i="10"/>
  <c r="ED750" i="10"/>
  <c r="DG750" i="10"/>
  <c r="DI750" i="10"/>
  <c r="DK750" i="10"/>
  <c r="DF750" i="10"/>
  <c r="DH750" i="10"/>
  <c r="DJ750" i="10"/>
  <c r="DY750" i="10"/>
  <c r="DZ750" i="10"/>
  <c r="EB750" i="10"/>
  <c r="EA750" i="10"/>
  <c r="EC750" i="10"/>
  <c r="EI1002" i="10"/>
  <c r="DM1002" i="10"/>
  <c r="DO1002" i="10"/>
  <c r="DQ1002" i="10"/>
  <c r="DL1002" i="10"/>
  <c r="DP1002" i="10"/>
  <c r="EE1002" i="10"/>
  <c r="EJ1002" i="10"/>
  <c r="EF1002" i="10"/>
  <c r="EH1002" i="10"/>
  <c r="EG1002" i="10"/>
  <c r="DN1002" i="10"/>
  <c r="AH695" i="1"/>
  <c r="AF711" i="1"/>
  <c r="AD887" i="1"/>
  <c r="AE560" i="1"/>
  <c r="AH645" i="1"/>
  <c r="AN487" i="10"/>
  <c r="AL433" i="10"/>
  <c r="AF613" i="10"/>
  <c r="AP848" i="10"/>
  <c r="AG984" i="10"/>
  <c r="AH909" i="10"/>
  <c r="AF939" i="10"/>
  <c r="AJ173" i="1"/>
  <c r="AK528" i="1"/>
  <c r="Z641" i="10"/>
  <c r="N641" i="10" s="1"/>
  <c r="DB641" i="10" s="1"/>
  <c r="E144" i="1"/>
  <c r="E115" i="1"/>
  <c r="BA115" i="1" s="1"/>
  <c r="BC123" i="1"/>
  <c r="AW123" i="1"/>
  <c r="AP123" i="1" s="1"/>
  <c r="BA123" i="1"/>
  <c r="AR123" i="1" s="1"/>
  <c r="BE123" i="1"/>
  <c r="W123" i="1"/>
  <c r="AC123" i="1"/>
  <c r="AA123" i="1" s="1"/>
  <c r="R123" i="1" s="1"/>
  <c r="Y633" i="1"/>
  <c r="J633" i="1" s="1"/>
  <c r="AE633" i="1"/>
  <c r="AG633" i="1"/>
  <c r="AI633" i="1"/>
  <c r="AK633" i="1"/>
  <c r="AO633" i="1"/>
  <c r="AM633" i="1"/>
  <c r="AH473" i="10"/>
  <c r="AK473" i="10"/>
  <c r="AM473" i="10"/>
  <c r="AE473" i="10"/>
  <c r="AG473" i="10"/>
  <c r="AI473" i="10"/>
  <c r="AO473" i="10"/>
  <c r="Y473" i="10"/>
  <c r="J473" i="10" s="1"/>
  <c r="CZ473" i="10" s="1"/>
  <c r="AG866" i="1"/>
  <c r="Z866" i="1"/>
  <c r="N866" i="1" s="1"/>
  <c r="AD866" i="1"/>
  <c r="AF866" i="1"/>
  <c r="AJ866" i="1"/>
  <c r="AL866" i="1"/>
  <c r="AI866" i="1"/>
  <c r="AH866" i="1"/>
  <c r="AN866" i="1"/>
  <c r="AM866" i="1"/>
  <c r="AN317" i="10"/>
  <c r="Y317" i="10"/>
  <c r="J317" i="10" s="1"/>
  <c r="AL317" i="10"/>
  <c r="AE317" i="10"/>
  <c r="AG317" i="10"/>
  <c r="AI317" i="10"/>
  <c r="AK317" i="10"/>
  <c r="AM317" i="10"/>
  <c r="Z317" i="10"/>
  <c r="N317" i="10" s="1"/>
  <c r="DB317" i="10" s="1"/>
  <c r="AD317" i="10"/>
  <c r="AO317" i="10"/>
  <c r="AH317" i="10"/>
  <c r="AE581" i="10"/>
  <c r="AG581" i="10"/>
  <c r="Y581" i="10"/>
  <c r="J581" i="10" s="1"/>
  <c r="CZ581" i="10" s="1"/>
  <c r="AI581" i="10"/>
  <c r="AK581" i="10"/>
  <c r="AM581" i="10"/>
  <c r="AO581" i="10"/>
  <c r="EM949" i="10"/>
  <c r="DW949" i="10"/>
  <c r="EO949" i="10"/>
  <c r="EQ949" i="10"/>
  <c r="EL949" i="10"/>
  <c r="EP949" i="10"/>
  <c r="DT949" i="10"/>
  <c r="DV949" i="10"/>
  <c r="DS949" i="10"/>
  <c r="EK949" i="10"/>
  <c r="DR949" i="10"/>
  <c r="DX949" i="10"/>
  <c r="EN949" i="10"/>
  <c r="DU949" i="10"/>
  <c r="AG1008" i="10"/>
  <c r="AN1008" i="10"/>
  <c r="AI1008" i="10"/>
  <c r="Z1008" i="10"/>
  <c r="N1008" i="10" s="1"/>
  <c r="DB1008" i="10" s="1"/>
  <c r="AD1008" i="10"/>
  <c r="AF1008" i="10"/>
  <c r="AH1008" i="10"/>
  <c r="AJ1008" i="10"/>
  <c r="AM1008" i="10"/>
  <c r="AL1008" i="10"/>
  <c r="AF888" i="10"/>
  <c r="AH888" i="10"/>
  <c r="AJ888" i="10"/>
  <c r="AL888" i="10"/>
  <c r="AN888" i="10"/>
  <c r="Z888" i="10"/>
  <c r="N888" i="10" s="1"/>
  <c r="DB888" i="10" s="1"/>
  <c r="AD888" i="10"/>
  <c r="AM888" i="10"/>
  <c r="AI888" i="10"/>
  <c r="AK849" i="10"/>
  <c r="AM849" i="10"/>
  <c r="AO849" i="10"/>
  <c r="Y849" i="10"/>
  <c r="J849" i="10" s="1"/>
  <c r="CZ849" i="10" s="1"/>
  <c r="AE849" i="10"/>
  <c r="AG849" i="10"/>
  <c r="AI849" i="10"/>
  <c r="DS851" i="10"/>
  <c r="EK851" i="10"/>
  <c r="DU851" i="10"/>
  <c r="EM851" i="10"/>
  <c r="DW851" i="10"/>
  <c r="EO851" i="10"/>
  <c r="DR851" i="10"/>
  <c r="DT851" i="10"/>
  <c r="EL851" i="10"/>
  <c r="EQ851" i="10"/>
  <c r="EN851" i="10"/>
  <c r="DV851" i="10"/>
  <c r="DX851" i="10"/>
  <c r="EP851" i="10"/>
  <c r="AO812" i="10"/>
  <c r="AF849" i="10"/>
  <c r="DS521" i="10"/>
  <c r="EK521" i="10"/>
  <c r="DU521" i="10"/>
  <c r="EM521" i="10"/>
  <c r="DW521" i="10"/>
  <c r="EO521" i="10"/>
  <c r="EQ521" i="10"/>
  <c r="EP521" i="10"/>
  <c r="DR521" i="10"/>
  <c r="DX521" i="10"/>
  <c r="EL521" i="10"/>
  <c r="DT521" i="10"/>
  <c r="DV521" i="10"/>
  <c r="EN521" i="10"/>
  <c r="EQ881" i="10"/>
  <c r="EL881" i="10"/>
  <c r="EP881" i="10"/>
  <c r="DR881" i="10"/>
  <c r="DT881" i="10"/>
  <c r="DX881" i="10"/>
  <c r="EN881" i="10"/>
  <c r="EM881" i="10"/>
  <c r="DW881" i="10"/>
  <c r="EK881" i="10"/>
  <c r="EO881" i="10"/>
  <c r="DV881" i="10"/>
  <c r="DS881" i="10"/>
  <c r="DU881" i="10"/>
  <c r="AG997" i="10"/>
  <c r="DT1000" i="10"/>
  <c r="EL1000" i="10"/>
  <c r="DV1000" i="10"/>
  <c r="EN1000" i="10"/>
  <c r="DX1000" i="10"/>
  <c r="EP1000" i="10"/>
  <c r="EK1000" i="10"/>
  <c r="DS1000" i="10"/>
  <c r="DU1000" i="10"/>
  <c r="EQ1000" i="10"/>
  <c r="EO1000" i="10"/>
  <c r="DW1000" i="10"/>
  <c r="EM1000" i="10"/>
  <c r="DR1000" i="10"/>
  <c r="EM928" i="10"/>
  <c r="EQ928" i="10"/>
  <c r="DR928" i="10"/>
  <c r="DT928" i="10"/>
  <c r="EL928" i="10"/>
  <c r="DV928" i="10"/>
  <c r="EP928" i="10"/>
  <c r="EK928" i="10"/>
  <c r="DU928" i="10"/>
  <c r="EN928" i="10"/>
  <c r="EO928" i="10"/>
  <c r="DS928" i="10"/>
  <c r="DW928" i="10"/>
  <c r="DX928" i="10"/>
  <c r="EO720" i="10"/>
  <c r="DS720" i="10"/>
  <c r="DU720" i="10"/>
  <c r="DW720" i="10"/>
  <c r="EM720" i="10"/>
  <c r="DR720" i="10"/>
  <c r="DT720" i="10"/>
  <c r="EP720" i="10"/>
  <c r="EL720" i="10"/>
  <c r="EN720" i="10"/>
  <c r="EK720" i="10"/>
  <c r="EQ720" i="10"/>
  <c r="DV720" i="10"/>
  <c r="DX720" i="10"/>
  <c r="Y528" i="1"/>
  <c r="J528" i="1" s="1"/>
  <c r="AE447" i="1"/>
  <c r="AN645" i="1"/>
  <c r="AJ645" i="1"/>
  <c r="AN711" i="1"/>
  <c r="AL887" i="1"/>
  <c r="AO560" i="1"/>
  <c r="AK716" i="10"/>
  <c r="AE716" i="10"/>
  <c r="Z683" i="10"/>
  <c r="N683" i="10" s="1"/>
  <c r="DB683" i="10" s="1"/>
  <c r="AJ743" i="10"/>
  <c r="AH433" i="10"/>
  <c r="Z613" i="10"/>
  <c r="N613" i="10" s="1"/>
  <c r="DB613" i="10" s="1"/>
  <c r="Z173" i="1"/>
  <c r="N173" i="1" s="1"/>
  <c r="BC112" i="10"/>
  <c r="AH229" i="1"/>
  <c r="AK503" i="1"/>
  <c r="AH503" i="1"/>
  <c r="AO503" i="1"/>
  <c r="AD503" i="1"/>
  <c r="Y503" i="1"/>
  <c r="J503" i="1" s="1"/>
  <c r="AE503" i="1"/>
  <c r="AL503" i="1"/>
  <c r="AG503" i="1"/>
  <c r="AI503" i="1"/>
  <c r="AM503" i="1"/>
  <c r="AN647" i="1"/>
  <c r="AM647" i="1"/>
  <c r="AK647" i="1"/>
  <c r="AG647" i="1"/>
  <c r="AE647" i="1"/>
  <c r="AO647" i="1"/>
  <c r="AI647" i="1"/>
  <c r="AM423" i="1"/>
  <c r="Z423" i="1"/>
  <c r="N423" i="1" s="1"/>
  <c r="AI423" i="1"/>
  <c r="AD423" i="1"/>
  <c r="AF423" i="1"/>
  <c r="AH423" i="1"/>
  <c r="AJ423" i="1"/>
  <c r="AL423" i="1"/>
  <c r="AN423" i="1"/>
  <c r="AD729" i="1"/>
  <c r="AK729" i="1"/>
  <c r="AM729" i="1"/>
  <c r="AO729" i="1"/>
  <c r="Y729" i="1"/>
  <c r="J729" i="1" s="1"/>
  <c r="AL729" i="1"/>
  <c r="AG729" i="1"/>
  <c r="AH729" i="1"/>
  <c r="AI729" i="1"/>
  <c r="AE729" i="1"/>
  <c r="AO886" i="1"/>
  <c r="AN822" i="1"/>
  <c r="AM822" i="1"/>
  <c r="AI822" i="1"/>
  <c r="Z822" i="1"/>
  <c r="N822" i="1" s="1"/>
  <c r="AF822" i="1"/>
  <c r="AH822" i="1"/>
  <c r="AJ822" i="1"/>
  <c r="AD822" i="1"/>
  <c r="AL822" i="1"/>
  <c r="AG822" i="1"/>
  <c r="AD619" i="10"/>
  <c r="AH619" i="10"/>
  <c r="AL619" i="10"/>
  <c r="Y619" i="10"/>
  <c r="J619" i="10" s="1"/>
  <c r="CZ619" i="10" s="1"/>
  <c r="AE619" i="10"/>
  <c r="AG619" i="10"/>
  <c r="AK619" i="10"/>
  <c r="AM619" i="10"/>
  <c r="AI619" i="10"/>
  <c r="AO619" i="10"/>
  <c r="Z619" i="10"/>
  <c r="N619" i="10" s="1"/>
  <c r="DB619" i="10" s="1"/>
  <c r="E677" i="10"/>
  <c r="EM513" i="10"/>
  <c r="DW513" i="10"/>
  <c r="EO513" i="10"/>
  <c r="EQ513" i="10"/>
  <c r="EL513" i="10"/>
  <c r="EP513" i="10"/>
  <c r="DT513" i="10"/>
  <c r="DV513" i="10"/>
  <c r="DS513" i="10"/>
  <c r="EN513" i="10"/>
  <c r="DU513" i="10"/>
  <c r="EK513" i="10"/>
  <c r="DR513" i="10"/>
  <c r="DX513" i="10"/>
  <c r="DX537" i="10"/>
  <c r="EN537" i="10"/>
  <c r="DS537" i="10"/>
  <c r="EK537" i="10"/>
  <c r="DU537" i="10"/>
  <c r="EM537" i="10"/>
  <c r="DW537" i="10"/>
  <c r="EQ537" i="10"/>
  <c r="EL537" i="10"/>
  <c r="DT537" i="10"/>
  <c r="DR537" i="10"/>
  <c r="DV537" i="10"/>
  <c r="EO537" i="10"/>
  <c r="EP537" i="10"/>
  <c r="AK697" i="10"/>
  <c r="AM697" i="10"/>
  <c r="AO697" i="10"/>
  <c r="AE697" i="10"/>
  <c r="Y697" i="10"/>
  <c r="J697" i="10" s="1"/>
  <c r="CZ697" i="10" s="1"/>
  <c r="AG697" i="10"/>
  <c r="AI697" i="10"/>
  <c r="ED966" i="10"/>
  <c r="DG966" i="10"/>
  <c r="DI966" i="10"/>
  <c r="DK966" i="10"/>
  <c r="DF966" i="10"/>
  <c r="DH966" i="10"/>
  <c r="DJ966" i="10"/>
  <c r="DY966" i="10"/>
  <c r="DZ966" i="10"/>
  <c r="EB966" i="10"/>
  <c r="EA966" i="10"/>
  <c r="EC966" i="10"/>
  <c r="Z1014" i="10"/>
  <c r="N1014" i="10" s="1"/>
  <c r="DB1014" i="10" s="1"/>
  <c r="AD1014" i="10"/>
  <c r="AF1014" i="10"/>
  <c r="AH1014" i="10"/>
  <c r="AJ1014" i="10"/>
  <c r="AL1014" i="10"/>
  <c r="AN1014" i="10"/>
  <c r="AE1014" i="10"/>
  <c r="AI1014" i="10"/>
  <c r="AM1014" i="10"/>
  <c r="AK1014" i="10"/>
  <c r="AE997" i="10"/>
  <c r="DG789" i="10"/>
  <c r="DI789" i="10"/>
  <c r="DK789" i="10"/>
  <c r="DF789" i="10"/>
  <c r="DZ789" i="10"/>
  <c r="EB789" i="10"/>
  <c r="ED789" i="10"/>
  <c r="DY789" i="10"/>
  <c r="EA789" i="10"/>
  <c r="EC789" i="10"/>
  <c r="DH789" i="10"/>
  <c r="DJ789" i="10"/>
  <c r="DM456" i="10"/>
  <c r="DO456" i="10"/>
  <c r="DQ456" i="10"/>
  <c r="EG456" i="10"/>
  <c r="EI456" i="10"/>
  <c r="DL456" i="10"/>
  <c r="DN456" i="10"/>
  <c r="DP456" i="10"/>
  <c r="EH456" i="10"/>
  <c r="EJ456" i="10"/>
  <c r="EE456" i="10"/>
  <c r="EF456" i="10"/>
  <c r="W907" i="10"/>
  <c r="AY907" i="10"/>
  <c r="AQ907" i="10" s="1"/>
  <c r="BC907" i="10"/>
  <c r="BG907" i="10"/>
  <c r="AU907" i="10" s="1"/>
  <c r="AC907" i="10"/>
  <c r="BE907" i="10"/>
  <c r="AT907" i="10" s="1"/>
  <c r="AO604" i="1"/>
  <c r="AF645" i="1"/>
  <c r="AD711" i="1"/>
  <c r="Y560" i="1"/>
  <c r="J560" i="1" s="1"/>
  <c r="AJ423" i="10"/>
  <c r="Y716" i="10"/>
  <c r="J716" i="10" s="1"/>
  <c r="CZ716" i="10" s="1"/>
  <c r="AG700" i="10"/>
  <c r="Z433" i="10"/>
  <c r="N433" i="10" s="1"/>
  <c r="DB433" i="10" s="1"/>
  <c r="AJ613" i="10"/>
  <c r="AF909" i="10"/>
  <c r="AN173" i="1"/>
  <c r="AD811" i="1"/>
  <c r="E150" i="10"/>
  <c r="AZ150" i="10" s="1"/>
  <c r="AN679" i="1"/>
  <c r="AI679" i="1"/>
  <c r="AG679" i="1"/>
  <c r="AE679" i="1"/>
  <c r="AM679" i="1"/>
  <c r="AO679" i="1"/>
  <c r="AK679" i="1"/>
  <c r="AO600" i="1"/>
  <c r="Z600" i="1"/>
  <c r="N600" i="1" s="1"/>
  <c r="AD600" i="1"/>
  <c r="AF600" i="1"/>
  <c r="AH600" i="1"/>
  <c r="AJ600" i="1"/>
  <c r="AL600" i="1"/>
  <c r="AN600" i="1"/>
  <c r="AM600" i="1"/>
  <c r="AI600" i="1"/>
  <c r="Y645" i="10"/>
  <c r="J645" i="10" s="1"/>
  <c r="CZ645" i="10" s="1"/>
  <c r="AE645" i="10"/>
  <c r="AG645" i="10"/>
  <c r="AI645" i="10"/>
  <c r="AK645" i="10"/>
  <c r="AM645" i="10"/>
  <c r="AO645" i="10"/>
  <c r="AG941" i="10"/>
  <c r="AI941" i="10"/>
  <c r="AK941" i="10"/>
  <c r="AM941" i="10"/>
  <c r="AO941" i="10"/>
  <c r="AH941" i="10"/>
  <c r="Y941" i="10"/>
  <c r="J941" i="10" s="1"/>
  <c r="CZ941" i="10" s="1"/>
  <c r="AE941" i="10"/>
  <c r="AO900" i="10"/>
  <c r="AI900" i="10"/>
  <c r="Z900" i="10"/>
  <c r="N900" i="10" s="1"/>
  <c r="DB900" i="10" s="1"/>
  <c r="AD900" i="10"/>
  <c r="AF900" i="10"/>
  <c r="AH900" i="10"/>
  <c r="AJ900" i="10"/>
  <c r="AL900" i="10"/>
  <c r="AN900" i="10"/>
  <c r="AM900" i="10"/>
  <c r="W677" i="1"/>
  <c r="BG677" i="1"/>
  <c r="AU677" i="1" s="1"/>
  <c r="BC677" i="1"/>
  <c r="AS677" i="1" s="1"/>
  <c r="AY677" i="1"/>
  <c r="AQ677" i="1" s="1"/>
  <c r="AL792" i="10"/>
  <c r="AN792" i="10"/>
  <c r="Z792" i="10"/>
  <c r="N792" i="10" s="1"/>
  <c r="DB792" i="10" s="1"/>
  <c r="AD792" i="10"/>
  <c r="AF792" i="10"/>
  <c r="AJ792" i="10"/>
  <c r="AM792" i="10"/>
  <c r="AI792" i="10"/>
  <c r="AH792" i="10"/>
  <c r="AO966" i="1"/>
  <c r="DS449" i="10"/>
  <c r="EK449" i="10"/>
  <c r="DU449" i="10"/>
  <c r="EM449" i="10"/>
  <c r="DW449" i="10"/>
  <c r="EO449" i="10"/>
  <c r="EQ449" i="10"/>
  <c r="EP449" i="10"/>
  <c r="DR449" i="10"/>
  <c r="DX449" i="10"/>
  <c r="DV449" i="10"/>
  <c r="EN449" i="10"/>
  <c r="EL449" i="10"/>
  <c r="DT449" i="10"/>
  <c r="EP497" i="10"/>
  <c r="DR497" i="10"/>
  <c r="DT497" i="10"/>
  <c r="DV497" i="10"/>
  <c r="DX497" i="10"/>
  <c r="DS497" i="10"/>
  <c r="EK497" i="10"/>
  <c r="DU497" i="10"/>
  <c r="EQ497" i="10"/>
  <c r="EL497" i="10"/>
  <c r="EN497" i="10"/>
  <c r="DW497" i="10"/>
  <c r="EM497" i="10"/>
  <c r="EO497" i="10"/>
  <c r="EQ657" i="10"/>
  <c r="EL657" i="10"/>
  <c r="EP657" i="10"/>
  <c r="DR657" i="10"/>
  <c r="DX657" i="10"/>
  <c r="EN657" i="10"/>
  <c r="EM657" i="10"/>
  <c r="DW657" i="10"/>
  <c r="EK657" i="10"/>
  <c r="EO657" i="10"/>
  <c r="DT657" i="10"/>
  <c r="DV657" i="10"/>
  <c r="DS657" i="10"/>
  <c r="DU657" i="10"/>
  <c r="AQ912" i="10"/>
  <c r="AQ927" i="10"/>
  <c r="EJ874" i="10"/>
  <c r="EG874" i="10"/>
  <c r="EI874" i="10"/>
  <c r="DM874" i="10"/>
  <c r="DO874" i="10"/>
  <c r="DL874" i="10"/>
  <c r="DN874" i="10"/>
  <c r="EF874" i="10"/>
  <c r="EE874" i="10"/>
  <c r="EH874" i="10"/>
  <c r="DQ874" i="10"/>
  <c r="DP874" i="10"/>
  <c r="AL811" i="1"/>
  <c r="AL645" i="1"/>
  <c r="AK447" i="1"/>
  <c r="AU640" i="1"/>
  <c r="AK604" i="1"/>
  <c r="Z749" i="1"/>
  <c r="N749" i="1" s="1"/>
  <c r="AA659" i="1"/>
  <c r="R659" i="1" s="1"/>
  <c r="Z711" i="1"/>
  <c r="N711" i="1" s="1"/>
  <c r="AF887" i="1"/>
  <c r="AL1007" i="1"/>
  <c r="AE700" i="10"/>
  <c r="AP764" i="10"/>
  <c r="AF433" i="10"/>
  <c r="Z909" i="10"/>
  <c r="N909" i="10" s="1"/>
  <c r="DB909" i="10" s="1"/>
  <c r="AN266" i="1"/>
  <c r="AJ683" i="10"/>
  <c r="E117" i="1"/>
  <c r="AX117" i="1" s="1"/>
  <c r="E152" i="10"/>
  <c r="BE152" i="10" s="1"/>
  <c r="AO272" i="1"/>
  <c r="AO406" i="1"/>
  <c r="AL406" i="1"/>
  <c r="AH406" i="1"/>
  <c r="AD406" i="1"/>
  <c r="Y406" i="1"/>
  <c r="J406" i="1" s="1"/>
  <c r="Z406" i="1"/>
  <c r="N406" i="1" s="1"/>
  <c r="AE406" i="1"/>
  <c r="AG406" i="1"/>
  <c r="AI406" i="1"/>
  <c r="AK406" i="1"/>
  <c r="AM406" i="1"/>
  <c r="Y625" i="1"/>
  <c r="J625" i="1" s="1"/>
  <c r="AE625" i="1"/>
  <c r="AG625" i="1"/>
  <c r="AI625" i="1"/>
  <c r="AK625" i="1"/>
  <c r="AO625" i="1"/>
  <c r="AM625" i="1"/>
  <c r="AO535" i="1"/>
  <c r="AH535" i="1"/>
  <c r="AD535" i="1"/>
  <c r="AE535" i="1"/>
  <c r="AI535" i="1"/>
  <c r="AG535" i="1"/>
  <c r="AK535" i="1"/>
  <c r="AM535" i="1"/>
  <c r="AL535" i="1"/>
  <c r="Y535" i="1"/>
  <c r="J535" i="1" s="1"/>
  <c r="AJ703" i="1"/>
  <c r="Y703" i="1"/>
  <c r="J703" i="1" s="1"/>
  <c r="AG703" i="1"/>
  <c r="AI703" i="1"/>
  <c r="AM703" i="1"/>
  <c r="AO703" i="1"/>
  <c r="AE703" i="1"/>
  <c r="AK703" i="1"/>
  <c r="AD587" i="10"/>
  <c r="AH587" i="10"/>
  <c r="AL587" i="10"/>
  <c r="Y587" i="10"/>
  <c r="J587" i="10" s="1"/>
  <c r="CZ587" i="10" s="1"/>
  <c r="AE587" i="10"/>
  <c r="AG587" i="10"/>
  <c r="AK587" i="10"/>
  <c r="AM587" i="10"/>
  <c r="AI587" i="10"/>
  <c r="AO587" i="10"/>
  <c r="Z587" i="10"/>
  <c r="N587" i="10" s="1"/>
  <c r="DB587" i="10" s="1"/>
  <c r="BE711" i="1"/>
  <c r="AT711" i="1" s="1"/>
  <c r="AO1008" i="10"/>
  <c r="AH987" i="1"/>
  <c r="AN791" i="10"/>
  <c r="AF791" i="10"/>
  <c r="AI791" i="10"/>
  <c r="AK791" i="10"/>
  <c r="AM791" i="10"/>
  <c r="AO791" i="10"/>
  <c r="AL791" i="10"/>
  <c r="AH791" i="10"/>
  <c r="AD791" i="10"/>
  <c r="AE791" i="10"/>
  <c r="AG791" i="10"/>
  <c r="Y791" i="10"/>
  <c r="J791" i="10" s="1"/>
  <c r="CZ791" i="10" s="1"/>
  <c r="Z473" i="10"/>
  <c r="N473" i="10" s="1"/>
  <c r="DB473" i="10" s="1"/>
  <c r="AN896" i="10"/>
  <c r="DT625" i="10"/>
  <c r="DV625" i="10"/>
  <c r="DX625" i="10"/>
  <c r="EN625" i="10"/>
  <c r="EM625" i="10"/>
  <c r="DW625" i="10"/>
  <c r="EO625" i="10"/>
  <c r="EP625" i="10"/>
  <c r="EK625" i="10"/>
  <c r="EQ625" i="10"/>
  <c r="EL625" i="10"/>
  <c r="DR625" i="10"/>
  <c r="DS625" i="10"/>
  <c r="DU625" i="10"/>
  <c r="AR896" i="10"/>
  <c r="DJ929" i="10"/>
  <c r="DI929" i="10"/>
  <c r="DK929" i="10"/>
  <c r="DF929" i="10"/>
  <c r="DZ929" i="10"/>
  <c r="EB929" i="10"/>
  <c r="ED929" i="10"/>
  <c r="DY929" i="10"/>
  <c r="EA929" i="10"/>
  <c r="EC929" i="10"/>
  <c r="DG929" i="10"/>
  <c r="DH929" i="10"/>
  <c r="AA927" i="10"/>
  <c r="R927" i="10" s="1"/>
  <c r="DD927" i="10" s="1"/>
  <c r="EH540" i="10"/>
  <c r="EJ540" i="10"/>
  <c r="DM540" i="10"/>
  <c r="DO540" i="10"/>
  <c r="DQ540" i="10"/>
  <c r="EG540" i="10"/>
  <c r="EI540" i="10"/>
  <c r="DL540" i="10"/>
  <c r="EE540" i="10"/>
  <c r="EF540" i="10"/>
  <c r="DN540" i="10"/>
  <c r="DP540" i="10"/>
  <c r="EH628" i="10"/>
  <c r="EJ628" i="10"/>
  <c r="DM628" i="10"/>
  <c r="DO628" i="10"/>
  <c r="DQ628" i="10"/>
  <c r="EG628" i="10"/>
  <c r="EI628" i="10"/>
  <c r="DL628" i="10"/>
  <c r="EE628" i="10"/>
  <c r="EF628" i="10"/>
  <c r="DN628" i="10"/>
  <c r="DP628" i="10"/>
  <c r="EF762" i="10"/>
  <c r="EH762" i="10"/>
  <c r="EJ762" i="10"/>
  <c r="EG762" i="10"/>
  <c r="EI762" i="10"/>
  <c r="DO762" i="10"/>
  <c r="DQ762" i="10"/>
  <c r="DP762" i="10"/>
  <c r="EE762" i="10"/>
  <c r="DM762" i="10"/>
  <c r="DL762" i="10"/>
  <c r="DN762" i="10"/>
  <c r="AD971" i="1"/>
  <c r="AH573" i="1"/>
  <c r="Y645" i="1"/>
  <c r="J645" i="1" s="1"/>
  <c r="Y604" i="1"/>
  <c r="J604" i="1" s="1"/>
  <c r="AA657" i="1"/>
  <c r="R657" i="1" s="1"/>
  <c r="AN749" i="1"/>
  <c r="AL711" i="1"/>
  <c r="AD1007" i="1"/>
  <c r="CY1015" i="1"/>
  <c r="AJ571" i="1"/>
  <c r="AF423" i="10"/>
  <c r="AS711" i="10"/>
  <c r="AN433" i="10"/>
  <c r="AN641" i="10"/>
  <c r="AN951" i="10"/>
  <c r="EJ925" i="10"/>
  <c r="AH216" i="1"/>
  <c r="AJ266" i="1"/>
  <c r="AH989" i="10"/>
  <c r="AA907" i="10"/>
  <c r="R907" i="10" s="1"/>
  <c r="DD907" i="10" s="1"/>
  <c r="E156" i="10"/>
  <c r="BG156" i="10" s="1"/>
  <c r="AI272" i="1"/>
  <c r="AO431" i="1"/>
  <c r="AM431" i="1"/>
  <c r="AI431" i="1"/>
  <c r="Z431" i="1"/>
  <c r="N431" i="1" s="1"/>
  <c r="AD431" i="1"/>
  <c r="AF431" i="1"/>
  <c r="AH431" i="1"/>
  <c r="AJ431" i="1"/>
  <c r="AN431" i="1"/>
  <c r="AL431" i="1"/>
  <c r="Y915" i="1"/>
  <c r="J915" i="1" s="1"/>
  <c r="AE915" i="1"/>
  <c r="AI915" i="1"/>
  <c r="AK915" i="1"/>
  <c r="AM915" i="1"/>
  <c r="AG915" i="1"/>
  <c r="AO915" i="1"/>
  <c r="AJ715" i="1"/>
  <c r="AE715" i="1"/>
  <c r="AG715" i="1"/>
  <c r="AI715" i="1"/>
  <c r="AK715" i="1"/>
  <c r="AO715" i="1"/>
  <c r="Y715" i="1"/>
  <c r="J715" i="1" s="1"/>
  <c r="AM715" i="1"/>
  <c r="AG910" i="1"/>
  <c r="AD910" i="1"/>
  <c r="AF910" i="1"/>
  <c r="AH910" i="1"/>
  <c r="AJ910" i="1"/>
  <c r="AL910" i="1"/>
  <c r="AN910" i="1"/>
  <c r="AM910" i="1"/>
  <c r="Z910" i="1"/>
  <c r="N910" i="1" s="1"/>
  <c r="AI910" i="1"/>
  <c r="AG974" i="1"/>
  <c r="AD974" i="1"/>
  <c r="AF974" i="1"/>
  <c r="AH974" i="1"/>
  <c r="AJ974" i="1"/>
  <c r="AL974" i="1"/>
  <c r="AN974" i="1"/>
  <c r="AM974" i="1"/>
  <c r="AI974" i="1"/>
  <c r="Z974" i="1"/>
  <c r="N974" i="1" s="1"/>
  <c r="AD615" i="10"/>
  <c r="AH615" i="10"/>
  <c r="AL615" i="10"/>
  <c r="Y615" i="10"/>
  <c r="J615" i="10" s="1"/>
  <c r="CZ615" i="10" s="1"/>
  <c r="AE615" i="10"/>
  <c r="AG615" i="10"/>
  <c r="AK615" i="10"/>
  <c r="AM615" i="10"/>
  <c r="Z615" i="10"/>
  <c r="N615" i="10" s="1"/>
  <c r="DB615" i="10" s="1"/>
  <c r="AI615" i="10"/>
  <c r="AO615" i="10"/>
  <c r="AH417" i="10"/>
  <c r="AI417" i="10"/>
  <c r="AK417" i="10"/>
  <c r="AM417" i="10"/>
  <c r="AO417" i="10"/>
  <c r="Y417" i="10"/>
  <c r="J417" i="10" s="1"/>
  <c r="CZ417" i="10" s="1"/>
  <c r="AE417" i="10"/>
  <c r="AG417" i="10"/>
  <c r="AG926" i="1"/>
  <c r="Z926" i="1"/>
  <c r="N926" i="1" s="1"/>
  <c r="AD926" i="1"/>
  <c r="AF926" i="1"/>
  <c r="AH926" i="1"/>
  <c r="AJ926" i="1"/>
  <c r="AL926" i="1"/>
  <c r="AM926" i="1"/>
  <c r="AI926" i="1"/>
  <c r="AN926" i="1"/>
  <c r="AJ391" i="10"/>
  <c r="AL391" i="10"/>
  <c r="AH391" i="10"/>
  <c r="AD391" i="10"/>
  <c r="Y391" i="10"/>
  <c r="J391" i="10" s="1"/>
  <c r="CZ391" i="10" s="1"/>
  <c r="AE391" i="10"/>
  <c r="AI391" i="10"/>
  <c r="AK391" i="10"/>
  <c r="AM391" i="10"/>
  <c r="AG391" i="10"/>
  <c r="AO391" i="10"/>
  <c r="EM826" i="10"/>
  <c r="EQ826" i="10"/>
  <c r="DS826" i="10"/>
  <c r="DU826" i="10"/>
  <c r="DW826" i="10"/>
  <c r="EK826" i="10"/>
  <c r="EO826" i="10"/>
  <c r="DR826" i="10"/>
  <c r="EN826" i="10"/>
  <c r="DX826" i="10"/>
  <c r="EP826" i="10"/>
  <c r="EL826" i="10"/>
  <c r="DT826" i="10"/>
  <c r="DV826" i="10"/>
  <c r="DT801" i="10"/>
  <c r="DV801" i="10"/>
  <c r="DX801" i="10"/>
  <c r="EN801" i="10"/>
  <c r="DS801" i="10"/>
  <c r="EM801" i="10"/>
  <c r="DW801" i="10"/>
  <c r="EO801" i="10"/>
  <c r="EP801" i="10"/>
  <c r="DR801" i="10"/>
  <c r="DU801" i="10"/>
  <c r="EK801" i="10"/>
  <c r="EQ801" i="10"/>
  <c r="EL801" i="10"/>
  <c r="AL896" i="10"/>
  <c r="DS593" i="10"/>
  <c r="EK593" i="10"/>
  <c r="DU593" i="10"/>
  <c r="EM593" i="10"/>
  <c r="DW593" i="10"/>
  <c r="EO593" i="10"/>
  <c r="EP593" i="10"/>
  <c r="DR593" i="10"/>
  <c r="DX593" i="10"/>
  <c r="DT593" i="10"/>
  <c r="DV593" i="10"/>
  <c r="EN593" i="10"/>
  <c r="EQ593" i="10"/>
  <c r="EL593" i="10"/>
  <c r="DG877" i="10"/>
  <c r="DI877" i="10"/>
  <c r="DK877" i="10"/>
  <c r="DF877" i="10"/>
  <c r="DZ877" i="10"/>
  <c r="EB877" i="10"/>
  <c r="ED877" i="10"/>
  <c r="DY877" i="10"/>
  <c r="EA877" i="10"/>
  <c r="EC877" i="10"/>
  <c r="DH877" i="10"/>
  <c r="DJ877" i="10"/>
  <c r="EJ814" i="10"/>
  <c r="EG814" i="10"/>
  <c r="EI814" i="10"/>
  <c r="DM814" i="10"/>
  <c r="DO814" i="10"/>
  <c r="DL814" i="10"/>
  <c r="DN814" i="10"/>
  <c r="EF814" i="10"/>
  <c r="EE814" i="10"/>
  <c r="EH814" i="10"/>
  <c r="DQ814" i="10"/>
  <c r="DP814" i="10"/>
  <c r="EI926" i="10"/>
  <c r="DM926" i="10"/>
  <c r="DO926" i="10"/>
  <c r="DQ926" i="10"/>
  <c r="DL926" i="10"/>
  <c r="DP926" i="10"/>
  <c r="EE926" i="10"/>
  <c r="EJ926" i="10"/>
  <c r="EF926" i="10"/>
  <c r="EH926" i="10"/>
  <c r="EG926" i="10"/>
  <c r="DN926" i="10"/>
  <c r="DL826" i="10"/>
  <c r="DN826" i="10"/>
  <c r="DP826" i="10"/>
  <c r="EE826" i="10"/>
  <c r="EF826" i="10"/>
  <c r="EJ826" i="10"/>
  <c r="EG826" i="10"/>
  <c r="DO826" i="10"/>
  <c r="EH826" i="10"/>
  <c r="EI826" i="10"/>
  <c r="DM826" i="10"/>
  <c r="DQ826" i="10"/>
  <c r="AO716" i="10"/>
  <c r="AH716" i="10"/>
  <c r="AJ716" i="10"/>
  <c r="AL716" i="10"/>
  <c r="AN716" i="10"/>
  <c r="Z716" i="10"/>
  <c r="N716" i="10" s="1"/>
  <c r="DB716" i="10" s="1"/>
  <c r="AI716" i="10"/>
  <c r="AD716" i="10"/>
  <c r="AF716" i="10"/>
  <c r="AM716" i="10"/>
  <c r="Z160" i="1"/>
  <c r="N160" i="1" s="1"/>
  <c r="Z695" i="1"/>
  <c r="N695" i="1" s="1"/>
  <c r="AL388" i="1"/>
  <c r="AH160" i="1"/>
  <c r="AH388" i="1"/>
  <c r="AF571" i="1"/>
  <c r="AN1007" i="1"/>
  <c r="AN683" i="10"/>
  <c r="AK700" i="10"/>
  <c r="AD433" i="10"/>
  <c r="AD641" i="10"/>
  <c r="EF925" i="10"/>
  <c r="Z418" i="1"/>
  <c r="N418" i="1" s="1"/>
  <c r="Y418" i="1"/>
  <c r="J418" i="1" s="1"/>
  <c r="AE418" i="1"/>
  <c r="AG418" i="1"/>
  <c r="AI418" i="1"/>
  <c r="AK418" i="1"/>
  <c r="AM418" i="1"/>
  <c r="AO418" i="1"/>
  <c r="AL418" i="1"/>
  <c r="AD418" i="1"/>
  <c r="AH418" i="1"/>
  <c r="AI473" i="1"/>
  <c r="AK473" i="1"/>
  <c r="AM473" i="1"/>
  <c r="AO473" i="1"/>
  <c r="Y473" i="1"/>
  <c r="J473" i="1" s="1"/>
  <c r="AE473" i="1"/>
  <c r="AG473" i="1"/>
  <c r="AJ759" i="1"/>
  <c r="AD759" i="1"/>
  <c r="AN759" i="1"/>
  <c r="AG759" i="1"/>
  <c r="AI759" i="1"/>
  <c r="AK759" i="1"/>
  <c r="AM759" i="1"/>
  <c r="Y759" i="1"/>
  <c r="J759" i="1" s="1"/>
  <c r="AE759" i="1"/>
  <c r="AO759" i="1"/>
  <c r="AI923" i="1"/>
  <c r="AK923" i="1"/>
  <c r="AM923" i="1"/>
  <c r="AO923" i="1"/>
  <c r="Y923" i="1"/>
  <c r="J923" i="1" s="1"/>
  <c r="AE923" i="1"/>
  <c r="AG923" i="1"/>
  <c r="AH387" i="1"/>
  <c r="AI387" i="1"/>
  <c r="AJ387" i="1"/>
  <c r="AL387" i="1"/>
  <c r="AN387" i="1"/>
  <c r="Z387" i="1"/>
  <c r="N387" i="1" s="1"/>
  <c r="AD387" i="1"/>
  <c r="AF387" i="1"/>
  <c r="AM387" i="1"/>
  <c r="AE851" i="1"/>
  <c r="AG851" i="1"/>
  <c r="AK851" i="1"/>
  <c r="AM851" i="1"/>
  <c r="AO851" i="1"/>
  <c r="Y851" i="1"/>
  <c r="J851" i="1" s="1"/>
  <c r="AI851" i="1"/>
  <c r="Z762" i="1"/>
  <c r="N762" i="1" s="1"/>
  <c r="AD762" i="1"/>
  <c r="AF762" i="1"/>
  <c r="AJ762" i="1"/>
  <c r="AL762" i="1"/>
  <c r="AI762" i="1"/>
  <c r="AH762" i="1"/>
  <c r="AN762" i="1"/>
  <c r="AM762" i="1"/>
  <c r="AD651" i="10"/>
  <c r="AH651" i="10"/>
  <c r="AL651" i="10"/>
  <c r="Y651" i="10"/>
  <c r="J651" i="10" s="1"/>
  <c r="CZ651" i="10" s="1"/>
  <c r="AE651" i="10"/>
  <c r="AG651" i="10"/>
  <c r="AK651" i="10"/>
  <c r="AM651" i="10"/>
  <c r="AI651" i="10"/>
  <c r="AO651" i="10"/>
  <c r="Z651" i="10"/>
  <c r="N651" i="10" s="1"/>
  <c r="DB651" i="10" s="1"/>
  <c r="AG664" i="10"/>
  <c r="AJ664" i="10"/>
  <c r="AL664" i="10"/>
  <c r="AN664" i="10"/>
  <c r="AD664" i="10"/>
  <c r="AI664" i="10"/>
  <c r="Z664" i="10"/>
  <c r="N664" i="10" s="1"/>
  <c r="DB664" i="10" s="1"/>
  <c r="AF664" i="10"/>
  <c r="AH664" i="10"/>
  <c r="AM664" i="10"/>
  <c r="AG782" i="1"/>
  <c r="AM782" i="1"/>
  <c r="AI782" i="1"/>
  <c r="AD782" i="1"/>
  <c r="AH782" i="1"/>
  <c r="AJ782" i="1"/>
  <c r="AL782" i="1"/>
  <c r="AN782" i="1"/>
  <c r="AF782" i="1"/>
  <c r="Z782" i="1"/>
  <c r="N782" i="1" s="1"/>
  <c r="AG934" i="1"/>
  <c r="AN934" i="1"/>
  <c r="Z934" i="1"/>
  <c r="N934" i="1" s="1"/>
  <c r="AF934" i="1"/>
  <c r="AH934" i="1"/>
  <c r="AJ934" i="1"/>
  <c r="AD934" i="1"/>
  <c r="AL934" i="1"/>
  <c r="AM934" i="1"/>
  <c r="AI934" i="1"/>
  <c r="AH441" i="10"/>
  <c r="Z441" i="10"/>
  <c r="N441" i="10" s="1"/>
  <c r="DB441" i="10" s="1"/>
  <c r="AG441" i="10"/>
  <c r="AI441" i="10"/>
  <c r="AK441" i="10"/>
  <c r="AM441" i="10"/>
  <c r="AO441" i="10"/>
  <c r="Y441" i="10"/>
  <c r="J441" i="10" s="1"/>
  <c r="CZ441" i="10" s="1"/>
  <c r="AE441" i="10"/>
  <c r="AG819" i="10"/>
  <c r="AI819" i="10"/>
  <c r="AK819" i="10"/>
  <c r="AM819" i="10"/>
  <c r="AO819" i="10"/>
  <c r="AL819" i="10"/>
  <c r="AH819" i="10"/>
  <c r="Y819" i="10"/>
  <c r="J819" i="10" s="1"/>
  <c r="CZ819" i="10" s="1"/>
  <c r="AE819" i="10"/>
  <c r="AD819" i="10"/>
  <c r="AJ809" i="10"/>
  <c r="AI809" i="10"/>
  <c r="AK809" i="10"/>
  <c r="AM809" i="10"/>
  <c r="AO809" i="10"/>
  <c r="Y809" i="10"/>
  <c r="J809" i="10" s="1"/>
  <c r="CZ809" i="10" s="1"/>
  <c r="AE809" i="10"/>
  <c r="AG809" i="10"/>
  <c r="Y817" i="10"/>
  <c r="J817" i="10" s="1"/>
  <c r="CZ817" i="10" s="1"/>
  <c r="AE817" i="10"/>
  <c r="AG817" i="10"/>
  <c r="AI817" i="10"/>
  <c r="AK817" i="10"/>
  <c r="AM817" i="10"/>
  <c r="AO817" i="10"/>
  <c r="Z688" i="10"/>
  <c r="N688" i="10" s="1"/>
  <c r="DB688" i="10" s="1"/>
  <c r="AD688" i="10"/>
  <c r="AH688" i="10"/>
  <c r="AJ688" i="10"/>
  <c r="AF688" i="10"/>
  <c r="AL688" i="10"/>
  <c r="AN688" i="10"/>
  <c r="AM688" i="10"/>
  <c r="AI688" i="10"/>
  <c r="AH923" i="1"/>
  <c r="AD828" i="10"/>
  <c r="AF828" i="10"/>
  <c r="AH828" i="10"/>
  <c r="AJ828" i="10"/>
  <c r="AL828" i="10"/>
  <c r="AN828" i="10"/>
  <c r="AM828" i="10"/>
  <c r="AI828" i="10"/>
  <c r="Z828" i="10"/>
  <c r="N828" i="10" s="1"/>
  <c r="DB828" i="10" s="1"/>
  <c r="AH896" i="10"/>
  <c r="EQ888" i="10"/>
  <c r="DR888" i="10"/>
  <c r="DT888" i="10"/>
  <c r="EL888" i="10"/>
  <c r="DV888" i="10"/>
  <c r="EN888" i="10"/>
  <c r="DX888" i="10"/>
  <c r="EK888" i="10"/>
  <c r="EO888" i="10"/>
  <c r="DW888" i="10"/>
  <c r="EP888" i="10"/>
  <c r="DS888" i="10"/>
  <c r="DU888" i="10"/>
  <c r="EM888" i="10"/>
  <c r="AK688" i="10"/>
  <c r="EQ561" i="10"/>
  <c r="EL561" i="10"/>
  <c r="EP561" i="10"/>
  <c r="DR561" i="10"/>
  <c r="DT561" i="10"/>
  <c r="DX561" i="10"/>
  <c r="EN561" i="10"/>
  <c r="EM561" i="10"/>
  <c r="DW561" i="10"/>
  <c r="DV561" i="10"/>
  <c r="DS561" i="10"/>
  <c r="DU561" i="10"/>
  <c r="EK561" i="10"/>
  <c r="EO561" i="10"/>
  <c r="Z896" i="10"/>
  <c r="N896" i="10" s="1"/>
  <c r="DB896" i="10" s="1"/>
  <c r="DU912" i="10"/>
  <c r="DW912" i="10"/>
  <c r="EM912" i="10"/>
  <c r="EQ912" i="10"/>
  <c r="DR912" i="10"/>
  <c r="EL912" i="10"/>
  <c r="DV912" i="10"/>
  <c r="EN912" i="10"/>
  <c r="DX912" i="10"/>
  <c r="EO912" i="10"/>
  <c r="EP912" i="10"/>
  <c r="EK912" i="10"/>
  <c r="DS912" i="10"/>
  <c r="DT912" i="10"/>
  <c r="AN997" i="10"/>
  <c r="AK997" i="10"/>
  <c r="AM997" i="10"/>
  <c r="ED958" i="10"/>
  <c r="DG958" i="10"/>
  <c r="DI958" i="10"/>
  <c r="DK958" i="10"/>
  <c r="DF958" i="10"/>
  <c r="DH958" i="10"/>
  <c r="DJ958" i="10"/>
  <c r="DY958" i="10"/>
  <c r="DZ958" i="10"/>
  <c r="EB958" i="10"/>
  <c r="EA958" i="10"/>
  <c r="EC958" i="10"/>
  <c r="DG977" i="10"/>
  <c r="DI977" i="10"/>
  <c r="DK977" i="10"/>
  <c r="DF977" i="10"/>
  <c r="DZ977" i="10"/>
  <c r="EB977" i="10"/>
  <c r="ED977" i="10"/>
  <c r="DY977" i="10"/>
  <c r="EA977" i="10"/>
  <c r="EC977" i="10"/>
  <c r="DH977" i="10"/>
  <c r="DJ977" i="10"/>
  <c r="ED926" i="10"/>
  <c r="DG926" i="10"/>
  <c r="DI926" i="10"/>
  <c r="DK926" i="10"/>
  <c r="DF926" i="10"/>
  <c r="DH926" i="10"/>
  <c r="DJ926" i="10"/>
  <c r="DY926" i="10"/>
  <c r="DZ926" i="10"/>
  <c r="EB926" i="10"/>
  <c r="EC926" i="10"/>
  <c r="EA926" i="10"/>
  <c r="AH939" i="10"/>
  <c r="AL939" i="10"/>
  <c r="AD939" i="10"/>
  <c r="Y939" i="10"/>
  <c r="J939" i="10" s="1"/>
  <c r="CZ939" i="10" s="1"/>
  <c r="AE939" i="10"/>
  <c r="AG939" i="10"/>
  <c r="AI939" i="10"/>
  <c r="AK939" i="10"/>
  <c r="AM939" i="10"/>
  <c r="AO939" i="10"/>
  <c r="AD645" i="1"/>
  <c r="AJ1007" i="1"/>
  <c r="AN939" i="10"/>
  <c r="AL409" i="10"/>
  <c r="AJ409" i="10"/>
  <c r="AL641" i="10"/>
  <c r="AJ837" i="10"/>
  <c r="AS907" i="10"/>
  <c r="AJ791" i="1"/>
  <c r="AN791" i="1"/>
  <c r="Z791" i="1"/>
  <c r="N791" i="1" s="1"/>
  <c r="Y791" i="1"/>
  <c r="J791" i="1" s="1"/>
  <c r="AE791" i="1"/>
  <c r="AG791" i="1"/>
  <c r="AK791" i="1"/>
  <c r="AM791" i="1"/>
  <c r="AI791" i="1"/>
  <c r="AO791" i="1"/>
  <c r="Y481" i="1"/>
  <c r="J481" i="1" s="1"/>
  <c r="AE481" i="1"/>
  <c r="AG481" i="1"/>
  <c r="AI481" i="1"/>
  <c r="AM481" i="1"/>
  <c r="AK481" i="1"/>
  <c r="AO481" i="1"/>
  <c r="AM859" i="1"/>
  <c r="AO859" i="1"/>
  <c r="AE859" i="1"/>
  <c r="AG859" i="1"/>
  <c r="AI859" i="1"/>
  <c r="Y859" i="1"/>
  <c r="J859" i="1" s="1"/>
  <c r="AK859" i="1"/>
  <c r="Z810" i="1"/>
  <c r="N810" i="1" s="1"/>
  <c r="AD810" i="1"/>
  <c r="AH810" i="1"/>
  <c r="AJ810" i="1"/>
  <c r="AN810" i="1"/>
  <c r="AF810" i="1"/>
  <c r="AL810" i="1"/>
  <c r="AM810" i="1"/>
  <c r="AI810" i="1"/>
  <c r="W663" i="1"/>
  <c r="BG663" i="1"/>
  <c r="AU663" i="1" s="1"/>
  <c r="BC663" i="1"/>
  <c r="AS663" i="1" s="1"/>
  <c r="AY663" i="1"/>
  <c r="AQ663" i="1" s="1"/>
  <c r="AI981" i="10"/>
  <c r="AK981" i="10"/>
  <c r="AM981" i="10"/>
  <c r="AO981" i="10"/>
  <c r="Y981" i="10"/>
  <c r="J981" i="10" s="1"/>
  <c r="CZ981" i="10" s="1"/>
  <c r="AE981" i="10"/>
  <c r="AG981" i="10"/>
  <c r="AJ827" i="10"/>
  <c r="Y827" i="10"/>
  <c r="J827" i="10" s="1"/>
  <c r="CZ827" i="10" s="1"/>
  <c r="AL827" i="10"/>
  <c r="AE827" i="10"/>
  <c r="AH827" i="10"/>
  <c r="AG827" i="10"/>
  <c r="AD827" i="10"/>
  <c r="AI827" i="10"/>
  <c r="AK827" i="10"/>
  <c r="AM827" i="10"/>
  <c r="AO827" i="10"/>
  <c r="EN970" i="10"/>
  <c r="DX970" i="10"/>
  <c r="EP970" i="10"/>
  <c r="EM970" i="10"/>
  <c r="EQ970" i="10"/>
  <c r="DS970" i="10"/>
  <c r="DU970" i="10"/>
  <c r="DW970" i="10"/>
  <c r="EK970" i="10"/>
  <c r="DT970" i="10"/>
  <c r="EL970" i="10"/>
  <c r="DV970" i="10"/>
  <c r="EO970" i="10"/>
  <c r="DR970" i="10"/>
  <c r="EO778" i="10"/>
  <c r="DR778" i="10"/>
  <c r="DT778" i="10"/>
  <c r="EL778" i="10"/>
  <c r="DV778" i="10"/>
  <c r="EN778" i="10"/>
  <c r="DX778" i="10"/>
  <c r="EP778" i="10"/>
  <c r="EM778" i="10"/>
  <c r="EQ778" i="10"/>
  <c r="DW778" i="10"/>
  <c r="EK778" i="10"/>
  <c r="DS778" i="10"/>
  <c r="DU778" i="10"/>
  <c r="DV955" i="10"/>
  <c r="DX955" i="10"/>
  <c r="EL955" i="10"/>
  <c r="EP955" i="10"/>
  <c r="EM955" i="10"/>
  <c r="DW955" i="10"/>
  <c r="EO955" i="10"/>
  <c r="DR955" i="10"/>
  <c r="DS955" i="10"/>
  <c r="DU955" i="10"/>
  <c r="EK955" i="10"/>
  <c r="EQ955" i="10"/>
  <c r="EN955" i="10"/>
  <c r="DT955" i="10"/>
  <c r="AE688" i="10"/>
  <c r="AO876" i="10"/>
  <c r="EQ908" i="10"/>
  <c r="DR908" i="10"/>
  <c r="DT908" i="10"/>
  <c r="EL908" i="10"/>
  <c r="DV908" i="10"/>
  <c r="DU908" i="10"/>
  <c r="DW908" i="10"/>
  <c r="EM908" i="10"/>
  <c r="DX908" i="10"/>
  <c r="EN908" i="10"/>
  <c r="EP908" i="10"/>
  <c r="EK908" i="10"/>
  <c r="EO908" i="10"/>
  <c r="DS908" i="10"/>
  <c r="AA863" i="10"/>
  <c r="R863" i="10" s="1"/>
  <c r="DD863" i="10" s="1"/>
  <c r="EO820" i="10"/>
  <c r="DS820" i="10"/>
  <c r="DU820" i="10"/>
  <c r="DW820" i="10"/>
  <c r="DT820" i="10"/>
  <c r="DV820" i="10"/>
  <c r="DX820" i="10"/>
  <c r="EL820" i="10"/>
  <c r="EN820" i="10"/>
  <c r="EP820" i="10"/>
  <c r="EK820" i="10"/>
  <c r="EM820" i="10"/>
  <c r="EQ820" i="10"/>
  <c r="DR820" i="10"/>
  <c r="AL883" i="10"/>
  <c r="AH883" i="10"/>
  <c r="Y883" i="10"/>
  <c r="J883" i="10" s="1"/>
  <c r="CZ883" i="10" s="1"/>
  <c r="AE883" i="10"/>
  <c r="AG883" i="10"/>
  <c r="AI883" i="10"/>
  <c r="AK883" i="10"/>
  <c r="AM883" i="10"/>
  <c r="AO883" i="10"/>
  <c r="AD883" i="10"/>
  <c r="EI662" i="10"/>
  <c r="DM662" i="10"/>
  <c r="DO662" i="10"/>
  <c r="DQ662" i="10"/>
  <c r="DL662" i="10"/>
  <c r="DN662" i="10"/>
  <c r="DP662" i="10"/>
  <c r="EE662" i="10"/>
  <c r="EJ662" i="10"/>
  <c r="EG662" i="10"/>
  <c r="EF662" i="10"/>
  <c r="EH662" i="10"/>
  <c r="EH568" i="10"/>
  <c r="EJ568" i="10"/>
  <c r="DM568" i="10"/>
  <c r="DO568" i="10"/>
  <c r="DQ568" i="10"/>
  <c r="EG568" i="10"/>
  <c r="EI568" i="10"/>
  <c r="DL568" i="10"/>
  <c r="EE568" i="10"/>
  <c r="EF568" i="10"/>
  <c r="DP568" i="10"/>
  <c r="DN568" i="10"/>
  <c r="AL229" i="1"/>
  <c r="AN229" i="1"/>
  <c r="AJ229" i="1"/>
  <c r="AF229" i="1"/>
  <c r="Z229" i="1"/>
  <c r="N229" i="1" s="1"/>
  <c r="Y229" i="1"/>
  <c r="J229" i="1" s="1"/>
  <c r="AK229" i="1"/>
  <c r="AE229" i="1"/>
  <c r="AM229" i="1"/>
  <c r="AG229" i="1"/>
  <c r="AO229" i="1"/>
  <c r="AI229" i="1"/>
  <c r="AF256" i="10"/>
  <c r="AO256" i="10"/>
  <c r="AL256" i="10"/>
  <c r="AI256" i="10"/>
  <c r="AJ256" i="10"/>
  <c r="Z256" i="10"/>
  <c r="N256" i="10" s="1"/>
  <c r="Y256" i="10"/>
  <c r="J256" i="10" s="1"/>
  <c r="AE256" i="10"/>
  <c r="AN256" i="10"/>
  <c r="AD256" i="10"/>
  <c r="AK256" i="10"/>
  <c r="AM256" i="10"/>
  <c r="AG256" i="10"/>
  <c r="AH256" i="10"/>
  <c r="AL265" i="10"/>
  <c r="AH265" i="10"/>
  <c r="E146" i="10"/>
  <c r="AX146" i="10" s="1"/>
  <c r="E154" i="10"/>
  <c r="AL261" i="10"/>
  <c r="AN182" i="1"/>
  <c r="AK182" i="1"/>
  <c r="AI182" i="1"/>
  <c r="AO182" i="1"/>
  <c r="AG182" i="1"/>
  <c r="AM182" i="1"/>
  <c r="AE182" i="1"/>
  <c r="AA188" i="1"/>
  <c r="R188" i="1" s="1"/>
  <c r="S188" i="1" s="1"/>
  <c r="AI277" i="10"/>
  <c r="Z277" i="10"/>
  <c r="N277" i="10" s="1"/>
  <c r="DB277" i="10" s="1"/>
  <c r="Y277" i="10"/>
  <c r="J277" i="10" s="1"/>
  <c r="AK277" i="10"/>
  <c r="AD277" i="10"/>
  <c r="AE277" i="10"/>
  <c r="AM277" i="10"/>
  <c r="AH277" i="10"/>
  <c r="AG277" i="10"/>
  <c r="AO277" i="10"/>
  <c r="AL277" i="10"/>
  <c r="AJ170" i="1"/>
  <c r="AI170" i="1"/>
  <c r="F115" i="10"/>
  <c r="BF115" i="10"/>
  <c r="AC115" i="10"/>
  <c r="AY115" i="10"/>
  <c r="BC115" i="10"/>
  <c r="BG115" i="10"/>
  <c r="BA115" i="10"/>
  <c r="AV115" i="10"/>
  <c r="BD115" i="10"/>
  <c r="BB115" i="10"/>
  <c r="AZ115" i="10"/>
  <c r="AB115" i="10"/>
  <c r="AW115" i="10"/>
  <c r="AX115" i="10"/>
  <c r="BE115" i="10"/>
  <c r="W115" i="10"/>
  <c r="AJ115" i="10" s="1"/>
  <c r="AX146" i="1"/>
  <c r="BF146" i="1"/>
  <c r="AC146" i="1"/>
  <c r="AY146" i="1"/>
  <c r="BC146" i="1"/>
  <c r="BG146" i="1"/>
  <c r="AW146" i="1"/>
  <c r="BE146" i="1"/>
  <c r="AV146" i="1"/>
  <c r="AZ146" i="1"/>
  <c r="BD146" i="1"/>
  <c r="F146" i="1"/>
  <c r="AB146" i="1"/>
  <c r="W146" i="1"/>
  <c r="AG146" i="1" s="1"/>
  <c r="BA146" i="1"/>
  <c r="BB146" i="1"/>
  <c r="F150" i="1"/>
  <c r="AX150" i="1"/>
  <c r="BF150" i="1"/>
  <c r="AC150" i="1"/>
  <c r="AY150" i="1"/>
  <c r="BC150" i="1"/>
  <c r="BG150" i="1"/>
  <c r="AW150" i="1"/>
  <c r="BE150" i="1"/>
  <c r="AV150" i="1"/>
  <c r="AZ150" i="1"/>
  <c r="BD150" i="1"/>
  <c r="BB150" i="1"/>
  <c r="BA150" i="1"/>
  <c r="AB150" i="1"/>
  <c r="W150" i="1"/>
  <c r="AN150" i="1" s="1"/>
  <c r="F154" i="1"/>
  <c r="AX154" i="1"/>
  <c r="BF154" i="1"/>
  <c r="AV154" i="1"/>
  <c r="AZ154" i="1"/>
  <c r="BD154" i="1"/>
  <c r="AW154" i="1"/>
  <c r="BE154" i="1"/>
  <c r="AC154" i="1"/>
  <c r="AY154" i="1"/>
  <c r="BC154" i="1"/>
  <c r="BG154" i="1"/>
  <c r="W154" i="1"/>
  <c r="AK154" i="1" s="1"/>
  <c r="AB154" i="1"/>
  <c r="BA154" i="1"/>
  <c r="BB154" i="1"/>
  <c r="F148" i="1"/>
  <c r="AV148" i="1"/>
  <c r="AZ148" i="1"/>
  <c r="BD148" i="1"/>
  <c r="AB148" i="1"/>
  <c r="BB148" i="1"/>
  <c r="AC148" i="1"/>
  <c r="AY148" i="1"/>
  <c r="BC148" i="1"/>
  <c r="BG148" i="1"/>
  <c r="BA148" i="1"/>
  <c r="AW148" i="1"/>
  <c r="BF148" i="1"/>
  <c r="BE148" i="1"/>
  <c r="W148" i="1"/>
  <c r="AO148" i="1" s="1"/>
  <c r="AX148" i="1"/>
  <c r="F152" i="1"/>
  <c r="AV152" i="1"/>
  <c r="AZ152" i="1"/>
  <c r="BD152" i="1"/>
  <c r="AB152" i="1"/>
  <c r="BB152" i="1"/>
  <c r="AC152" i="1"/>
  <c r="AY152" i="1"/>
  <c r="BC152" i="1"/>
  <c r="BG152" i="1"/>
  <c r="BA152" i="1"/>
  <c r="AW152" i="1"/>
  <c r="BE152" i="1"/>
  <c r="W152" i="1"/>
  <c r="AL152" i="1" s="1"/>
  <c r="AX152" i="1"/>
  <c r="BF152" i="1"/>
  <c r="AV156" i="1"/>
  <c r="AZ156" i="1"/>
  <c r="BD156" i="1"/>
  <c r="AB156" i="1"/>
  <c r="BB156" i="1"/>
  <c r="F156" i="1"/>
  <c r="BF156" i="1"/>
  <c r="AX156" i="1"/>
  <c r="F115" i="1"/>
  <c r="AB115" i="1"/>
  <c r="AX115" i="1"/>
  <c r="BB115" i="1"/>
  <c r="BF115" i="1"/>
  <c r="AV115" i="1"/>
  <c r="BD115" i="1"/>
  <c r="F148" i="10"/>
  <c r="AB148" i="10"/>
  <c r="AX148" i="10"/>
  <c r="BB148" i="10"/>
  <c r="BF148" i="10"/>
  <c r="AZ148" i="10"/>
  <c r="AW148" i="10"/>
  <c r="BA148" i="10"/>
  <c r="BE148" i="10"/>
  <c r="AY148" i="10"/>
  <c r="BG148" i="10"/>
  <c r="W148" i="10"/>
  <c r="AB152" i="10"/>
  <c r="AX152" i="10"/>
  <c r="BB152" i="10"/>
  <c r="BF152" i="10"/>
  <c r="AZ152" i="10"/>
  <c r="BB156" i="10"/>
  <c r="BF156" i="10"/>
  <c r="F156" i="10"/>
  <c r="AV116" i="1"/>
  <c r="AP116" i="1" s="1"/>
  <c r="AZ116" i="1"/>
  <c r="BD116" i="1"/>
  <c r="AB116" i="1"/>
  <c r="BB116" i="1"/>
  <c r="AC116" i="1"/>
  <c r="AY116" i="1"/>
  <c r="AQ116" i="1" s="1"/>
  <c r="BC116" i="1"/>
  <c r="BG116" i="1"/>
  <c r="AU116" i="1" s="1"/>
  <c r="BA116" i="1"/>
  <c r="BD146" i="10"/>
  <c r="AC146" i="10"/>
  <c r="AB146" i="10"/>
  <c r="BF146" i="10"/>
  <c r="AW146" i="10"/>
  <c r="AC150" i="10"/>
  <c r="AV150" i="10"/>
  <c r="BD150" i="10"/>
  <c r="AX150" i="10"/>
  <c r="BB150" i="10"/>
  <c r="BF150" i="10"/>
  <c r="AB150" i="10"/>
  <c r="AV154" i="10"/>
  <c r="BD154" i="10"/>
  <c r="AB154" i="10"/>
  <c r="AX154" i="10"/>
  <c r="BB154" i="10"/>
  <c r="BF154" i="10"/>
  <c r="W114" i="10"/>
  <c r="AV114" i="10"/>
  <c r="BD114" i="10"/>
  <c r="F114" i="10"/>
  <c r="AC114" i="10"/>
  <c r="BC114" i="10"/>
  <c r="AB114" i="10"/>
  <c r="AX114" i="10"/>
  <c r="AQ114" i="10" s="1"/>
  <c r="BB114" i="10"/>
  <c r="BF114" i="10"/>
  <c r="AU114" i="10" s="1"/>
  <c r="AW114" i="10"/>
  <c r="BA114" i="10"/>
  <c r="AR114" i="10" s="1"/>
  <c r="BE114" i="10"/>
  <c r="E55" i="1"/>
  <c r="AZ55" i="1" s="1"/>
  <c r="AN39" i="10"/>
  <c r="AH39" i="10"/>
  <c r="Y39" i="10"/>
  <c r="J39" i="10" s="1"/>
  <c r="AG39" i="10"/>
  <c r="AK39" i="10"/>
  <c r="AO39" i="10"/>
  <c r="AE39" i="10"/>
  <c r="AI39" i="10"/>
  <c r="AM39" i="10"/>
  <c r="AA196" i="1"/>
  <c r="R196" i="1" s="1"/>
  <c r="E113" i="1"/>
  <c r="AY113" i="1" s="1"/>
  <c r="EM359" i="10"/>
  <c r="EQ359" i="10"/>
  <c r="DR359" i="10"/>
  <c r="DV359" i="10"/>
  <c r="EL359" i="10"/>
  <c r="DS359" i="10"/>
  <c r="DW359" i="10"/>
  <c r="EK359" i="10"/>
  <c r="EO359" i="10"/>
  <c r="EN359" i="10"/>
  <c r="DT359" i="10"/>
  <c r="DX359" i="10"/>
  <c r="EP359" i="10"/>
  <c r="DU359" i="10"/>
  <c r="DX309" i="10"/>
  <c r="EN309" i="10"/>
  <c r="EM333" i="10"/>
  <c r="EQ333" i="10"/>
  <c r="EP333" i="10"/>
  <c r="DT333" i="10"/>
  <c r="DX333" i="10"/>
  <c r="DS333" i="10"/>
  <c r="DW333" i="10"/>
  <c r="EK333" i="10"/>
  <c r="EO333" i="10"/>
  <c r="EL333" i="10"/>
  <c r="DR333" i="10"/>
  <c r="DV333" i="10"/>
  <c r="EN333" i="10"/>
  <c r="DU333" i="10"/>
  <c r="EM297" i="10"/>
  <c r="EQ297" i="10"/>
  <c r="EP297" i="10"/>
  <c r="DT297" i="10"/>
  <c r="DX297" i="10"/>
  <c r="DS297" i="10"/>
  <c r="DW297" i="10"/>
  <c r="EK297" i="10"/>
  <c r="EO297" i="10"/>
  <c r="EL297" i="10"/>
  <c r="DR297" i="10"/>
  <c r="DV297" i="10"/>
  <c r="EN297" i="10"/>
  <c r="DU297" i="10"/>
  <c r="DX353" i="10"/>
  <c r="EN353" i="10"/>
  <c r="EM305" i="10"/>
  <c r="EQ305" i="10"/>
  <c r="EP305" i="10"/>
  <c r="DT305" i="10"/>
  <c r="DX305" i="10"/>
  <c r="DS305" i="10"/>
  <c r="DW305" i="10"/>
  <c r="EK305" i="10"/>
  <c r="EO305" i="10"/>
  <c r="EL305" i="10"/>
  <c r="DR305" i="10"/>
  <c r="DV305" i="10"/>
  <c r="EN305" i="10"/>
  <c r="DU305" i="10"/>
  <c r="EM329" i="10"/>
  <c r="EQ329" i="10"/>
  <c r="EP329" i="10"/>
  <c r="DT329" i="10"/>
  <c r="DX329" i="10"/>
  <c r="DS329" i="10"/>
  <c r="DW329" i="10"/>
  <c r="EK329" i="10"/>
  <c r="EO329" i="10"/>
  <c r="EL329" i="10"/>
  <c r="DR329" i="10"/>
  <c r="DV329" i="10"/>
  <c r="EN329" i="10"/>
  <c r="DU329" i="10"/>
  <c r="AA280" i="1"/>
  <c r="R280" i="1" s="1"/>
  <c r="AA282" i="1"/>
  <c r="R282" i="1" s="1"/>
  <c r="AA234" i="1"/>
  <c r="R234" i="1" s="1"/>
  <c r="AA252" i="1"/>
  <c r="R252" i="1" s="1"/>
  <c r="AC247" i="1"/>
  <c r="AY247" i="1"/>
  <c r="AQ247" i="1" s="1"/>
  <c r="BC247" i="1"/>
  <c r="AS247" i="1" s="1"/>
  <c r="BG247" i="1"/>
  <c r="AU247" i="1" s="1"/>
  <c r="W247" i="1"/>
  <c r="BE247" i="1"/>
  <c r="AT247" i="1" s="1"/>
  <c r="BA247" i="1"/>
  <c r="AR247" i="1" s="1"/>
  <c r="AW247" i="1"/>
  <c r="AH296" i="1"/>
  <c r="AO296" i="1"/>
  <c r="AK296" i="1"/>
  <c r="AG296" i="1"/>
  <c r="AM296" i="1"/>
  <c r="AI296" i="1"/>
  <c r="AE296" i="1"/>
  <c r="AN320" i="1"/>
  <c r="Y320" i="1"/>
  <c r="J320" i="1" s="1"/>
  <c r="AG320" i="1"/>
  <c r="AK320" i="1"/>
  <c r="AO320" i="1"/>
  <c r="AE320" i="1"/>
  <c r="AI320" i="1"/>
  <c r="AM320" i="1"/>
  <c r="AH320" i="1"/>
  <c r="Z320" i="1"/>
  <c r="N320" i="1" s="1"/>
  <c r="AL320" i="1"/>
  <c r="AD320" i="1"/>
  <c r="AF376" i="1"/>
  <c r="Y376" i="1"/>
  <c r="J376" i="1" s="1"/>
  <c r="L376" i="1" s="1"/>
  <c r="AG376" i="1"/>
  <c r="AK376" i="1"/>
  <c r="AO376" i="1"/>
  <c r="AD376" i="1"/>
  <c r="AL376" i="1"/>
  <c r="AJ376" i="1"/>
  <c r="AE376" i="1"/>
  <c r="AI376" i="1"/>
  <c r="AM376" i="1"/>
  <c r="Z376" i="1"/>
  <c r="N376" i="1" s="1"/>
  <c r="P376" i="1" s="1"/>
  <c r="AH376" i="1"/>
  <c r="BC255" i="1"/>
  <c r="AS255" i="1" s="1"/>
  <c r="BC271" i="10"/>
  <c r="BG271" i="10"/>
  <c r="AU271" i="10" s="1"/>
  <c r="BA271" i="10"/>
  <c r="AR271" i="10" s="1"/>
  <c r="AC271" i="10"/>
  <c r="AA271" i="10" s="1"/>
  <c r="R271" i="10" s="1"/>
  <c r="AY271" i="10"/>
  <c r="AQ271" i="10" s="1"/>
  <c r="AF299" i="10"/>
  <c r="AE299" i="10"/>
  <c r="AI299" i="10"/>
  <c r="AM299" i="10"/>
  <c r="Y299" i="10"/>
  <c r="J299" i="10" s="1"/>
  <c r="AG299" i="10"/>
  <c r="AK299" i="10"/>
  <c r="AO299" i="10"/>
  <c r="AF360" i="10"/>
  <c r="AJ360" i="10"/>
  <c r="AN360" i="10"/>
  <c r="Z360" i="10"/>
  <c r="N360" i="10" s="1"/>
  <c r="DB360" i="10" s="1"/>
  <c r="AD360" i="10"/>
  <c r="AH360" i="10"/>
  <c r="AL360" i="10"/>
  <c r="AI360" i="10"/>
  <c r="AM360" i="10"/>
  <c r="AR368" i="10"/>
  <c r="Z368" i="10"/>
  <c r="N368" i="10" s="1"/>
  <c r="DB368" i="10" s="1"/>
  <c r="AD368" i="10"/>
  <c r="AH368" i="10"/>
  <c r="AL368" i="10"/>
  <c r="AF368" i="10"/>
  <c r="AJ368" i="10"/>
  <c r="AN368" i="10"/>
  <c r="AM368" i="10"/>
  <c r="AI368" i="10"/>
  <c r="DR291" i="10"/>
  <c r="DT291" i="10"/>
  <c r="EM355" i="10"/>
  <c r="EQ355" i="10"/>
  <c r="DR355" i="10"/>
  <c r="DV355" i="10"/>
  <c r="EL355" i="10"/>
  <c r="DS355" i="10"/>
  <c r="DW355" i="10"/>
  <c r="EK355" i="10"/>
  <c r="EO355" i="10"/>
  <c r="EN355" i="10"/>
  <c r="DT355" i="10"/>
  <c r="DX355" i="10"/>
  <c r="EP355" i="10"/>
  <c r="DU355" i="10"/>
  <c r="EM323" i="10"/>
  <c r="EQ323" i="10"/>
  <c r="DR323" i="10"/>
  <c r="DV323" i="10"/>
  <c r="EL323" i="10"/>
  <c r="DS323" i="10"/>
  <c r="DW323" i="10"/>
  <c r="EK323" i="10"/>
  <c r="EO323" i="10"/>
  <c r="EN323" i="10"/>
  <c r="DT323" i="10"/>
  <c r="DX323" i="10"/>
  <c r="EP323" i="10"/>
  <c r="DU323" i="10"/>
  <c r="AA248" i="1"/>
  <c r="R248" i="1" s="1"/>
  <c r="AD374" i="1"/>
  <c r="BC271" i="1"/>
  <c r="BG271" i="1"/>
  <c r="BE271" i="1"/>
  <c r="AT271" i="1" s="1"/>
  <c r="BA271" i="1"/>
  <c r="AR271" i="1" s="1"/>
  <c r="AW271" i="1"/>
  <c r="AP271" i="1" s="1"/>
  <c r="AC271" i="1"/>
  <c r="AY271" i="1"/>
  <c r="W271" i="1"/>
  <c r="AF352" i="1"/>
  <c r="Y352" i="1"/>
  <c r="J352" i="1" s="1"/>
  <c r="L352" i="1" s="1"/>
  <c r="AG352" i="1"/>
  <c r="AK352" i="1"/>
  <c r="AO352" i="1"/>
  <c r="AD352" i="1"/>
  <c r="AL352" i="1"/>
  <c r="AJ352" i="1"/>
  <c r="AE352" i="1"/>
  <c r="AI352" i="1"/>
  <c r="AM352" i="1"/>
  <c r="Z352" i="1"/>
  <c r="N352" i="1" s="1"/>
  <c r="AH352" i="1"/>
  <c r="AF354" i="1"/>
  <c r="AE354" i="1"/>
  <c r="AI354" i="1"/>
  <c r="AM354" i="1"/>
  <c r="Y354" i="1"/>
  <c r="J354" i="1" s="1"/>
  <c r="AG354" i="1"/>
  <c r="AK354" i="1"/>
  <c r="AO354" i="1"/>
  <c r="AC263" i="1"/>
  <c r="AA263" i="1" s="1"/>
  <c r="R263" i="1" s="1"/>
  <c r="AY263" i="1"/>
  <c r="BC263" i="1"/>
  <c r="AS263" i="1" s="1"/>
  <c r="BG263" i="1"/>
  <c r="AU263" i="1" s="1"/>
  <c r="W263" i="1"/>
  <c r="BE263" i="1"/>
  <c r="AT263" i="1" s="1"/>
  <c r="BA263" i="1"/>
  <c r="AW263" i="1"/>
  <c r="AP263" i="1" s="1"/>
  <c r="AN229" i="10"/>
  <c r="Y229" i="10"/>
  <c r="J229" i="10" s="1"/>
  <c r="AG229" i="10"/>
  <c r="AK229" i="10"/>
  <c r="AO229" i="10"/>
  <c r="AD229" i="10"/>
  <c r="AL229" i="10"/>
  <c r="AE229" i="10"/>
  <c r="AI229" i="10"/>
  <c r="AM229" i="10"/>
  <c r="Z229" i="10"/>
  <c r="N229" i="10" s="1"/>
  <c r="AH229" i="10"/>
  <c r="Z296" i="1"/>
  <c r="N296" i="1" s="1"/>
  <c r="AN376" i="1"/>
  <c r="AN301" i="10"/>
  <c r="Y301" i="10"/>
  <c r="J301" i="10" s="1"/>
  <c r="CZ301" i="10" s="1"/>
  <c r="AE301" i="10"/>
  <c r="AI301" i="10"/>
  <c r="AM301" i="10"/>
  <c r="Z301" i="10"/>
  <c r="N301" i="10" s="1"/>
  <c r="DB301" i="10" s="1"/>
  <c r="AD301" i="10"/>
  <c r="AL301" i="10"/>
  <c r="AG301" i="10"/>
  <c r="AK301" i="10"/>
  <c r="AO301" i="10"/>
  <c r="AH301" i="10"/>
  <c r="AF320" i="1"/>
  <c r="AJ301" i="10"/>
  <c r="AL307" i="10"/>
  <c r="AE307" i="10"/>
  <c r="AI307" i="10"/>
  <c r="AM307" i="10"/>
  <c r="Y307" i="10"/>
  <c r="J307" i="10" s="1"/>
  <c r="AG307" i="10"/>
  <c r="AK307" i="10"/>
  <c r="AO307" i="10"/>
  <c r="AF345" i="10"/>
  <c r="AG345" i="10"/>
  <c r="AK345" i="10"/>
  <c r="AO345" i="10"/>
  <c r="AH345" i="10"/>
  <c r="Y345" i="10"/>
  <c r="J345" i="10" s="1"/>
  <c r="CZ345" i="10" s="1"/>
  <c r="AE345" i="10"/>
  <c r="AI345" i="10"/>
  <c r="AM345" i="10"/>
  <c r="Z345" i="10"/>
  <c r="N345" i="10" s="1"/>
  <c r="DB345" i="10" s="1"/>
  <c r="AD345" i="10"/>
  <c r="AL345" i="10"/>
  <c r="AF353" i="10"/>
  <c r="Y353" i="10"/>
  <c r="J353" i="10" s="1"/>
  <c r="CZ353" i="10" s="1"/>
  <c r="AG353" i="10"/>
  <c r="AK353" i="10"/>
  <c r="AO353" i="10"/>
  <c r="AD353" i="10"/>
  <c r="AL353" i="10"/>
  <c r="AE353" i="10"/>
  <c r="AI353" i="10"/>
  <c r="AM353" i="10"/>
  <c r="Z353" i="10"/>
  <c r="N353" i="10" s="1"/>
  <c r="AH353" i="10"/>
  <c r="AT312" i="10"/>
  <c r="AP312" i="10"/>
  <c r="AL323" i="10"/>
  <c r="Y323" i="10"/>
  <c r="J323" i="10" s="1"/>
  <c r="AG323" i="10"/>
  <c r="AK323" i="10"/>
  <c r="AO323" i="10"/>
  <c r="AE323" i="10"/>
  <c r="AI323" i="10"/>
  <c r="AM323" i="10"/>
  <c r="F117" i="10"/>
  <c r="BB117" i="10"/>
  <c r="AX117" i="10"/>
  <c r="BF117" i="10"/>
  <c r="AV117" i="10"/>
  <c r="AZ117" i="10"/>
  <c r="BD117" i="10"/>
  <c r="AB117" i="10"/>
  <c r="W117" i="10"/>
  <c r="AK117" i="10" s="1"/>
  <c r="F113" i="10"/>
  <c r="BB113" i="10"/>
  <c r="AX113" i="10"/>
  <c r="AC113" i="10"/>
  <c r="AY113" i="10"/>
  <c r="BC113" i="10"/>
  <c r="BG113" i="10"/>
  <c r="AW113" i="10"/>
  <c r="BE113" i="10"/>
  <c r="BF113" i="10"/>
  <c r="AV113" i="10"/>
  <c r="AZ113" i="10"/>
  <c r="BD113" i="10"/>
  <c r="W113" i="10"/>
  <c r="AB113" i="10"/>
  <c r="BA113" i="10"/>
  <c r="BD144" i="10"/>
  <c r="BC144" i="10"/>
  <c r="F144" i="10"/>
  <c r="AW144" i="10"/>
  <c r="BA144" i="10"/>
  <c r="BE144" i="10"/>
  <c r="AY144" i="10"/>
  <c r="BG144" i="10"/>
  <c r="AB144" i="10"/>
  <c r="AX144" i="10"/>
  <c r="BB144" i="10"/>
  <c r="BF144" i="10"/>
  <c r="AZ144" i="10"/>
  <c r="W144" i="10"/>
  <c r="AV144" i="10"/>
  <c r="AC144" i="10"/>
  <c r="F127" i="1"/>
  <c r="AC127" i="1"/>
  <c r="BC127" i="1"/>
  <c r="AX127" i="1"/>
  <c r="AQ127" i="1" s="1"/>
  <c r="BB127" i="1"/>
  <c r="BF127" i="1"/>
  <c r="W127" i="1"/>
  <c r="AV127" i="1"/>
  <c r="BD127" i="1"/>
  <c r="AB127" i="1"/>
  <c r="AW127" i="1"/>
  <c r="BA127" i="1"/>
  <c r="AR127" i="1" s="1"/>
  <c r="BE127" i="1"/>
  <c r="AF31" i="1"/>
  <c r="BA113" i="1"/>
  <c r="AB112" i="10"/>
  <c r="AA112" i="10" s="1"/>
  <c r="R112" i="10" s="1"/>
  <c r="AX112" i="10"/>
  <c r="BB112" i="10"/>
  <c r="BF112" i="10"/>
  <c r="AZ112" i="10"/>
  <c r="F112" i="10"/>
  <c r="AW112" i="10"/>
  <c r="AP112" i="10" s="1"/>
  <c r="BA112" i="10"/>
  <c r="BE112" i="10"/>
  <c r="AT112" i="10" s="1"/>
  <c r="BG112" i="10"/>
  <c r="AY112" i="10"/>
  <c r="W112" i="10"/>
  <c r="F116" i="10"/>
  <c r="AB116" i="10"/>
  <c r="AX116" i="10"/>
  <c r="BB116" i="10"/>
  <c r="BF116" i="10"/>
  <c r="AZ116" i="10"/>
  <c r="Y146" i="1"/>
  <c r="J146" i="1" s="1"/>
  <c r="AG160" i="1"/>
  <c r="AK160" i="1"/>
  <c r="AO160" i="1"/>
  <c r="Y160" i="1"/>
  <c r="J160" i="1" s="1"/>
  <c r="AE160" i="1"/>
  <c r="AI160" i="1"/>
  <c r="AM160" i="1"/>
  <c r="AM171" i="1"/>
  <c r="E71" i="1"/>
  <c r="W71" i="1" s="1"/>
  <c r="E126" i="1"/>
  <c r="AY126" i="1" s="1"/>
  <c r="F119" i="1"/>
  <c r="BA119" i="1"/>
  <c r="AV119" i="1"/>
  <c r="BD119" i="1"/>
  <c r="AB119" i="1"/>
  <c r="AX119" i="1"/>
  <c r="BB119" i="1"/>
  <c r="BF119" i="1"/>
  <c r="F144" i="1"/>
  <c r="AC144" i="1"/>
  <c r="AY144" i="1"/>
  <c r="AZ144" i="1"/>
  <c r="BD144" i="1"/>
  <c r="AB144" i="1"/>
  <c r="BB144" i="1"/>
  <c r="AV144" i="1"/>
  <c r="BC144" i="1"/>
  <c r="BA144" i="1"/>
  <c r="BG144" i="1"/>
  <c r="Y195" i="10"/>
  <c r="J195" i="10" s="1"/>
  <c r="AG195" i="10"/>
  <c r="AK195" i="10"/>
  <c r="AO195" i="10"/>
  <c r="AE195" i="10"/>
  <c r="AI195" i="10"/>
  <c r="AM195" i="10"/>
  <c r="F112" i="1"/>
  <c r="AC112" i="1"/>
  <c r="AY112" i="1"/>
  <c r="AQ112" i="1" s="1"/>
  <c r="BC112" i="1"/>
  <c r="BG112" i="1"/>
  <c r="AU112" i="1" s="1"/>
  <c r="BA112" i="1"/>
  <c r="AV112" i="1"/>
  <c r="AP112" i="1" s="1"/>
  <c r="AZ112" i="1"/>
  <c r="BD112" i="1"/>
  <c r="AT112" i="1" s="1"/>
  <c r="AB112" i="1"/>
  <c r="BB112" i="1"/>
  <c r="F71" i="10"/>
  <c r="BB71" i="10"/>
  <c r="AC71" i="10"/>
  <c r="AV71" i="10"/>
  <c r="AZ71" i="10"/>
  <c r="BD71" i="10"/>
  <c r="BA71" i="10"/>
  <c r="AY71" i="10"/>
  <c r="BC71" i="10"/>
  <c r="BG71" i="10"/>
  <c r="W71" i="10"/>
  <c r="AW71" i="10"/>
  <c r="BE71" i="10"/>
  <c r="AX71" i="10"/>
  <c r="BF71" i="10"/>
  <c r="AB71" i="10"/>
  <c r="F80" i="10"/>
  <c r="AZ80" i="10"/>
  <c r="AB80" i="10"/>
  <c r="AX80" i="10"/>
  <c r="BB80" i="10"/>
  <c r="BF80" i="10"/>
  <c r="AV80" i="10"/>
  <c r="BD80" i="10"/>
  <c r="F126" i="10"/>
  <c r="AC126" i="10"/>
  <c r="BC126" i="10"/>
  <c r="BD126" i="10"/>
  <c r="W126" i="10"/>
  <c r="AV126" i="10"/>
  <c r="AW126" i="10"/>
  <c r="AX126" i="10"/>
  <c r="BB126" i="10"/>
  <c r="BF126" i="10"/>
  <c r="AB126" i="10"/>
  <c r="BA126" i="10"/>
  <c r="BE126" i="10"/>
  <c r="AZ126" i="10"/>
  <c r="AY126" i="10"/>
  <c r="BG126" i="10"/>
  <c r="F134" i="1"/>
  <c r="AW134" i="1"/>
  <c r="BE134" i="1"/>
  <c r="AX134" i="1"/>
  <c r="BF134" i="1"/>
  <c r="AV134" i="1"/>
  <c r="AZ134" i="1"/>
  <c r="BD134" i="1"/>
  <c r="AC134" i="1"/>
  <c r="BC134" i="1"/>
  <c r="AY134" i="1"/>
  <c r="BG134" i="1"/>
  <c r="AB134" i="1"/>
  <c r="W134" i="1"/>
  <c r="AF134" i="1" s="1"/>
  <c r="BB134" i="1"/>
  <c r="BA134" i="1"/>
  <c r="F142" i="10"/>
  <c r="AC142" i="10"/>
  <c r="BC142" i="10"/>
  <c r="BD142" i="10"/>
  <c r="W142" i="10"/>
  <c r="AV142" i="10"/>
  <c r="AW142" i="10"/>
  <c r="AX142" i="10"/>
  <c r="BB142" i="10"/>
  <c r="BF142" i="10"/>
  <c r="AB142" i="10"/>
  <c r="BA142" i="10"/>
  <c r="BE142" i="10"/>
  <c r="AZ142" i="10"/>
  <c r="BG142" i="10"/>
  <c r="AY142" i="10"/>
  <c r="AB236" i="10"/>
  <c r="AX236" i="10"/>
  <c r="BB236" i="10"/>
  <c r="AY236" i="10"/>
  <c r="BG236" i="10"/>
  <c r="F236" i="10"/>
  <c r="AW236" i="10"/>
  <c r="BA236" i="10"/>
  <c r="BE236" i="10"/>
  <c r="BF236" i="10"/>
  <c r="AZ236" i="10"/>
  <c r="W236" i="10"/>
  <c r="BD236" i="10"/>
  <c r="AC236" i="10"/>
  <c r="AV236" i="10"/>
  <c r="BC236" i="10"/>
  <c r="W238" i="10"/>
  <c r="BC238" i="10"/>
  <c r="F238" i="10"/>
  <c r="AC238" i="10"/>
  <c r="AV238" i="10"/>
  <c r="BD238" i="10"/>
  <c r="AW238" i="10"/>
  <c r="AX238" i="10"/>
  <c r="BB238" i="10"/>
  <c r="BF238" i="10"/>
  <c r="AB238" i="10"/>
  <c r="BA238" i="10"/>
  <c r="BE238" i="10"/>
  <c r="BG238" i="10"/>
  <c r="AY238" i="10"/>
  <c r="AZ238" i="10"/>
  <c r="F245" i="1"/>
  <c r="AY245" i="1"/>
  <c r="BC245" i="1"/>
  <c r="BG245" i="1"/>
  <c r="W245" i="1"/>
  <c r="BF245" i="1"/>
  <c r="BA245" i="1"/>
  <c r="AW245" i="1"/>
  <c r="AB245" i="1"/>
  <c r="AC245" i="1"/>
  <c r="AV245" i="1"/>
  <c r="AZ245" i="1"/>
  <c r="BD245" i="1"/>
  <c r="BE245" i="1"/>
  <c r="BB245" i="1"/>
  <c r="AX245" i="1"/>
  <c r="F63" i="10"/>
  <c r="BB63" i="10"/>
  <c r="AY63" i="10"/>
  <c r="BC63" i="10"/>
  <c r="BG63" i="10"/>
  <c r="BA63" i="10"/>
  <c r="AC63" i="10"/>
  <c r="AV63" i="10"/>
  <c r="AZ63" i="10"/>
  <c r="BD63" i="10"/>
  <c r="W63" i="10"/>
  <c r="AG63" i="10" s="1"/>
  <c r="BF63" i="10"/>
  <c r="AW63" i="10"/>
  <c r="AX63" i="10"/>
  <c r="AB63" i="10"/>
  <c r="BE63" i="10"/>
  <c r="F76" i="10"/>
  <c r="AZ76" i="10"/>
  <c r="BE76" i="10"/>
  <c r="AB76" i="10"/>
  <c r="AX76" i="10"/>
  <c r="BB76" i="10"/>
  <c r="BF76" i="10"/>
  <c r="BD76" i="10"/>
  <c r="AV76" i="10"/>
  <c r="F122" i="10"/>
  <c r="AC122" i="10"/>
  <c r="BC122" i="10"/>
  <c r="W122" i="10"/>
  <c r="AV122" i="10"/>
  <c r="BD122" i="10"/>
  <c r="AW122" i="10"/>
  <c r="BA122" i="10"/>
  <c r="BE122" i="10"/>
  <c r="BF122" i="10"/>
  <c r="AB122" i="10"/>
  <c r="AX122" i="10"/>
  <c r="BB122" i="10"/>
  <c r="AZ122" i="10"/>
  <c r="AY122" i="10"/>
  <c r="BG122" i="10"/>
  <c r="BG130" i="10"/>
  <c r="F130" i="10"/>
  <c r="W130" i="10"/>
  <c r="AV130" i="10"/>
  <c r="BD130" i="10"/>
  <c r="AC130" i="10"/>
  <c r="BC130" i="10"/>
  <c r="AW130" i="10"/>
  <c r="BA130" i="10"/>
  <c r="BE130" i="10"/>
  <c r="BF130" i="10"/>
  <c r="AB130" i="10"/>
  <c r="AX130" i="10"/>
  <c r="BB130" i="10"/>
  <c r="AY130" i="10"/>
  <c r="AZ130" i="10"/>
  <c r="F237" i="1"/>
  <c r="AY237" i="1"/>
  <c r="BC237" i="1"/>
  <c r="BG237" i="1"/>
  <c r="W237" i="1"/>
  <c r="BF237" i="1"/>
  <c r="BB237" i="1"/>
  <c r="AX237" i="1"/>
  <c r="AC237" i="1"/>
  <c r="AV237" i="1"/>
  <c r="AZ237" i="1"/>
  <c r="BD237" i="1"/>
  <c r="BE237" i="1"/>
  <c r="BA237" i="1"/>
  <c r="AW237" i="1"/>
  <c r="AB237" i="1"/>
  <c r="F246" i="1"/>
  <c r="BD246" i="1"/>
  <c r="AZ246" i="1"/>
  <c r="BG246" i="1"/>
  <c r="BC246" i="1"/>
  <c r="AY246" i="1"/>
  <c r="AV246" i="1"/>
  <c r="BA246" i="1"/>
  <c r="AW246" i="1"/>
  <c r="AX246" i="1"/>
  <c r="AB246" i="1"/>
  <c r="AC246" i="1"/>
  <c r="BE246" i="1"/>
  <c r="BF246" i="1"/>
  <c r="BB246" i="1"/>
  <c r="W246" i="1"/>
  <c r="AL246" i="1" s="1"/>
  <c r="E47" i="1"/>
  <c r="W55" i="10"/>
  <c r="F55" i="10"/>
  <c r="BB55" i="10"/>
  <c r="AC55" i="10"/>
  <c r="AA55" i="10" s="1"/>
  <c r="R55" i="10" s="1"/>
  <c r="AV55" i="10"/>
  <c r="AZ55" i="10"/>
  <c r="BD55" i="10"/>
  <c r="BA55" i="10"/>
  <c r="AY55" i="10"/>
  <c r="AQ55" i="10" s="1"/>
  <c r="BC55" i="10"/>
  <c r="BG55" i="10"/>
  <c r="AU55" i="10" s="1"/>
  <c r="E63" i="1"/>
  <c r="E80" i="1"/>
  <c r="E122" i="1"/>
  <c r="E142" i="1"/>
  <c r="E245" i="10"/>
  <c r="E130" i="1"/>
  <c r="E145" i="1"/>
  <c r="Z154" i="1"/>
  <c r="N154" i="1" s="1"/>
  <c r="Y154" i="1"/>
  <c r="J154" i="1" s="1"/>
  <c r="E236" i="1"/>
  <c r="AE123" i="10"/>
  <c r="AI123" i="10"/>
  <c r="AM123" i="10"/>
  <c r="DB123" i="10" s="1"/>
  <c r="Y123" i="10"/>
  <c r="J123" i="10" s="1"/>
  <c r="CZ123" i="10" s="1"/>
  <c r="AG123" i="10"/>
  <c r="AK123" i="10"/>
  <c r="AO123" i="10"/>
  <c r="E138" i="10"/>
  <c r="AF161" i="10"/>
  <c r="Y161" i="10"/>
  <c r="J161" i="10" s="1"/>
  <c r="AE161" i="10"/>
  <c r="AI161" i="10"/>
  <c r="AM161" i="10"/>
  <c r="Z161" i="10"/>
  <c r="N161" i="10" s="1"/>
  <c r="AD161" i="10"/>
  <c r="AL161" i="10"/>
  <c r="AG161" i="10"/>
  <c r="AK161" i="10"/>
  <c r="AO161" i="10"/>
  <c r="AH161" i="10"/>
  <c r="AF217" i="10"/>
  <c r="Y217" i="10"/>
  <c r="J217" i="10" s="1"/>
  <c r="AG217" i="10"/>
  <c r="AK217" i="10"/>
  <c r="AO217" i="10"/>
  <c r="AD217" i="10"/>
  <c r="AL217" i="10"/>
  <c r="AE217" i="10"/>
  <c r="AI217" i="10"/>
  <c r="AM217" i="10"/>
  <c r="Z217" i="10"/>
  <c r="N217" i="10" s="1"/>
  <c r="DB217" i="10" s="1"/>
  <c r="AH217" i="10"/>
  <c r="BE55" i="10"/>
  <c r="E237" i="10"/>
  <c r="E134" i="10"/>
  <c r="F55" i="1"/>
  <c r="AV55" i="1"/>
  <c r="AB55" i="1"/>
  <c r="BB55" i="1"/>
  <c r="BF55" i="1"/>
  <c r="BD55" i="1"/>
  <c r="AX55" i="1"/>
  <c r="W47" i="10"/>
  <c r="F47" i="10"/>
  <c r="BB47" i="10"/>
  <c r="BA47" i="10"/>
  <c r="AC47" i="10"/>
  <c r="AA47" i="10" s="1"/>
  <c r="R47" i="10" s="1"/>
  <c r="AV47" i="10"/>
  <c r="AP47" i="10" s="1"/>
  <c r="AZ47" i="10"/>
  <c r="BD47" i="10"/>
  <c r="AY47" i="10"/>
  <c r="AQ47" i="10" s="1"/>
  <c r="BG47" i="10"/>
  <c r="AU47" i="10" s="1"/>
  <c r="BC47" i="10"/>
  <c r="BB138" i="1"/>
  <c r="F138" i="1"/>
  <c r="BE138" i="1"/>
  <c r="AW138" i="1"/>
  <c r="AX138" i="1"/>
  <c r="BF138" i="1"/>
  <c r="AC138" i="1"/>
  <c r="AA138" i="1" s="1"/>
  <c r="R138" i="1" s="1"/>
  <c r="AY138" i="1"/>
  <c r="BC138" i="1"/>
  <c r="BG138" i="1"/>
  <c r="AZ138" i="1"/>
  <c r="AR138" i="1" s="1"/>
  <c r="AV138" i="1"/>
  <c r="BD138" i="1"/>
  <c r="F145" i="10"/>
  <c r="BB145" i="10"/>
  <c r="AX145" i="10"/>
  <c r="BF145" i="10"/>
  <c r="AC145" i="10"/>
  <c r="AY145" i="10"/>
  <c r="BC145" i="10"/>
  <c r="BD145" i="10"/>
  <c r="AW145" i="10"/>
  <c r="BE145" i="10"/>
  <c r="AV145" i="10"/>
  <c r="AZ145" i="10"/>
  <c r="AR145" i="10" s="1"/>
  <c r="BG145" i="10"/>
  <c r="E244" i="1"/>
  <c r="E244" i="10"/>
  <c r="BD71" i="1"/>
  <c r="E76" i="1"/>
  <c r="F111" i="1"/>
  <c r="AC111" i="1"/>
  <c r="BC111" i="1"/>
  <c r="BD111" i="1"/>
  <c r="AB111" i="1"/>
  <c r="AX111" i="1"/>
  <c r="AQ111" i="1" s="1"/>
  <c r="BB111" i="1"/>
  <c r="W111" i="1"/>
  <c r="AW111" i="1"/>
  <c r="BE111" i="1"/>
  <c r="AV111" i="1"/>
  <c r="BA111" i="1"/>
  <c r="AR111" i="1" s="1"/>
  <c r="BF111" i="1"/>
  <c r="AU111" i="1" s="1"/>
  <c r="BB117" i="1"/>
  <c r="F126" i="1"/>
  <c r="AX126" i="1"/>
  <c r="BF126" i="1"/>
  <c r="AV126" i="1"/>
  <c r="BD126" i="1"/>
  <c r="AZ126" i="1"/>
  <c r="AW55" i="10"/>
  <c r="AB145" i="10"/>
  <c r="E246" i="10"/>
  <c r="AH224" i="1"/>
  <c r="AL224" i="1"/>
  <c r="AO224" i="1"/>
  <c r="AK224" i="1"/>
  <c r="AG224" i="1"/>
  <c r="AM224" i="1"/>
  <c r="AI224" i="1"/>
  <c r="AE224" i="1"/>
  <c r="E238" i="1"/>
  <c r="AL173" i="1"/>
  <c r="AD173" i="1"/>
  <c r="Y173" i="1"/>
  <c r="J173" i="1" s="1"/>
  <c r="AG173" i="1"/>
  <c r="AK173" i="1"/>
  <c r="AO173" i="1"/>
  <c r="AH173" i="1"/>
  <c r="AI173" i="1"/>
  <c r="AE173" i="1"/>
  <c r="AM173" i="1"/>
  <c r="W83" i="10"/>
  <c r="AW83" i="10"/>
  <c r="F83" i="10"/>
  <c r="BA83" i="10"/>
  <c r="AY83" i="10"/>
  <c r="AZ83" i="10"/>
  <c r="BB83" i="10"/>
  <c r="AV83" i="10"/>
  <c r="BC83" i="10"/>
  <c r="BG83" i="10"/>
  <c r="AC83" i="10"/>
  <c r="BD83" i="10"/>
  <c r="BE83" i="10"/>
  <c r="AX83" i="10"/>
  <c r="AB83" i="10"/>
  <c r="BF83" i="10"/>
  <c r="W85" i="10"/>
  <c r="BA85" i="10"/>
  <c r="F85" i="10"/>
  <c r="AV85" i="10"/>
  <c r="AZ85" i="10"/>
  <c r="BG85" i="10"/>
  <c r="BE85" i="10"/>
  <c r="AC85" i="10"/>
  <c r="BC85" i="10"/>
  <c r="BF85" i="10"/>
  <c r="AY85" i="10"/>
  <c r="BD85" i="10"/>
  <c r="AX85" i="10"/>
  <c r="BB85" i="10"/>
  <c r="AW85" i="10"/>
  <c r="AB85" i="10"/>
  <c r="F87" i="10"/>
  <c r="AC87" i="10"/>
  <c r="AY87" i="10"/>
  <c r="BC87" i="10"/>
  <c r="BD87" i="10"/>
  <c r="BA87" i="10"/>
  <c r="BF87" i="10"/>
  <c r="AV87" i="10"/>
  <c r="AZ87" i="10"/>
  <c r="BG87" i="10"/>
  <c r="AB87" i="10"/>
  <c r="BB87" i="10"/>
  <c r="W87" i="10"/>
  <c r="AI87" i="10" s="1"/>
  <c r="AX87" i="10"/>
  <c r="AW87" i="10"/>
  <c r="BE87" i="10"/>
  <c r="W89" i="10"/>
  <c r="F89" i="10"/>
  <c r="BB89" i="10"/>
  <c r="BE89" i="10"/>
  <c r="AV89" i="10"/>
  <c r="AZ89" i="10"/>
  <c r="BG89" i="10"/>
  <c r="AW89" i="10"/>
  <c r="AX89" i="10"/>
  <c r="BF89" i="10"/>
  <c r="AC89" i="10"/>
  <c r="BC89" i="10"/>
  <c r="AY89" i="10"/>
  <c r="BD89" i="10"/>
  <c r="AB89" i="10"/>
  <c r="BA89" i="10"/>
  <c r="W91" i="10"/>
  <c r="F91" i="10"/>
  <c r="AC91" i="10"/>
  <c r="AY91" i="10"/>
  <c r="AZ91" i="10"/>
  <c r="BD91" i="10"/>
  <c r="BA91" i="10"/>
  <c r="BB91" i="10"/>
  <c r="BF91" i="10"/>
  <c r="AV91" i="10"/>
  <c r="BC91" i="10"/>
  <c r="BG91" i="10"/>
  <c r="AB91" i="10"/>
  <c r="BE91" i="10"/>
  <c r="AW91" i="10"/>
  <c r="AX91" i="10"/>
  <c r="F93" i="10"/>
  <c r="BB93" i="10"/>
  <c r="AW93" i="10"/>
  <c r="AX93" i="10"/>
  <c r="AC93" i="10"/>
  <c r="AY93" i="10"/>
  <c r="BC93" i="10"/>
  <c r="BD93" i="10"/>
  <c r="BE93" i="10"/>
  <c r="BF93" i="10"/>
  <c r="AZ93" i="10"/>
  <c r="BG93" i="10"/>
  <c r="AV93" i="10"/>
  <c r="AB93" i="10"/>
  <c r="W93" i="10"/>
  <c r="BA93" i="10"/>
  <c r="F97" i="1"/>
  <c r="AV97" i="1"/>
  <c r="AB97" i="1"/>
  <c r="AX97" i="1"/>
  <c r="BE97" i="1"/>
  <c r="BF97" i="1"/>
  <c r="AZ97" i="1"/>
  <c r="BC97" i="1"/>
  <c r="AW97" i="1"/>
  <c r="BA97" i="1"/>
  <c r="BB97" i="1"/>
  <c r="AY97" i="1"/>
  <c r="BG97" i="1"/>
  <c r="W97" i="1"/>
  <c r="BD97" i="1"/>
  <c r="AC97" i="1"/>
  <c r="F99" i="10"/>
  <c r="AC99" i="10"/>
  <c r="AV99" i="10"/>
  <c r="BC99" i="10"/>
  <c r="BD99" i="10"/>
  <c r="BA99" i="10"/>
  <c r="BF99" i="10"/>
  <c r="AY99" i="10"/>
  <c r="AZ99" i="10"/>
  <c r="BG99" i="10"/>
  <c r="AB99" i="10"/>
  <c r="BB99" i="10"/>
  <c r="AW99" i="10"/>
  <c r="AX99" i="10"/>
  <c r="BE99" i="10"/>
  <c r="W99" i="10"/>
  <c r="AI99" i="10" s="1"/>
  <c r="W109" i="10"/>
  <c r="F109" i="10"/>
  <c r="BB109" i="10"/>
  <c r="BE109" i="10"/>
  <c r="BF109" i="10"/>
  <c r="AV109" i="10"/>
  <c r="AZ109" i="10"/>
  <c r="BG109" i="10"/>
  <c r="AW109" i="10"/>
  <c r="AX109" i="10"/>
  <c r="AC109" i="10"/>
  <c r="BC109" i="10"/>
  <c r="AY109" i="10"/>
  <c r="BD109" i="10"/>
  <c r="AB109" i="10"/>
  <c r="BA109" i="10"/>
  <c r="F302" i="10"/>
  <c r="W302" i="10"/>
  <c r="BC302" i="10"/>
  <c r="BD302" i="10"/>
  <c r="AW302" i="10"/>
  <c r="AX302" i="10"/>
  <c r="BB302" i="10"/>
  <c r="AC302" i="10"/>
  <c r="AV302" i="10"/>
  <c r="AB302" i="10"/>
  <c r="BA302" i="10"/>
  <c r="BE302" i="10"/>
  <c r="BF302" i="10"/>
  <c r="BG302" i="10"/>
  <c r="AZ302" i="10"/>
  <c r="AY302" i="10"/>
  <c r="F326" i="10"/>
  <c r="W326" i="10"/>
  <c r="BC326" i="10"/>
  <c r="BD326" i="10"/>
  <c r="AW326" i="10"/>
  <c r="AX326" i="10"/>
  <c r="BB326" i="10"/>
  <c r="AC326" i="10"/>
  <c r="AV326" i="10"/>
  <c r="AB326" i="10"/>
  <c r="BA326" i="10"/>
  <c r="BE326" i="10"/>
  <c r="BF326" i="10"/>
  <c r="AY326" i="10"/>
  <c r="BG326" i="10"/>
  <c r="AZ326" i="10"/>
  <c r="F227" i="10"/>
  <c r="AY227" i="10"/>
  <c r="AZ227" i="10"/>
  <c r="BF227" i="10"/>
  <c r="AV227" i="10"/>
  <c r="BD227" i="10"/>
  <c r="AB227" i="10"/>
  <c r="BB227" i="10"/>
  <c r="AX227" i="10"/>
  <c r="EM427" i="10"/>
  <c r="EQ427" i="10"/>
  <c r="DR427" i="10"/>
  <c r="DV427" i="10"/>
  <c r="EL427" i="10"/>
  <c r="DS427" i="10"/>
  <c r="DW427" i="10"/>
  <c r="EO427" i="10"/>
  <c r="DT427" i="10"/>
  <c r="EP427" i="10"/>
  <c r="EK427" i="10"/>
  <c r="EN427" i="10"/>
  <c r="DX427" i="10"/>
  <c r="DU427" i="10"/>
  <c r="EL526" i="10"/>
  <c r="EP526" i="10"/>
  <c r="EQ526" i="10"/>
  <c r="DU526" i="10"/>
  <c r="EK526" i="10"/>
  <c r="DR526" i="10"/>
  <c r="DV526" i="10"/>
  <c r="EN526" i="10"/>
  <c r="EM526" i="10"/>
  <c r="DS526" i="10"/>
  <c r="DW526" i="10"/>
  <c r="EO526" i="10"/>
  <c r="DT526" i="10"/>
  <c r="DX526" i="10"/>
  <c r="EM691" i="10"/>
  <c r="EQ691" i="10"/>
  <c r="DR691" i="10"/>
  <c r="DV691" i="10"/>
  <c r="EL691" i="10"/>
  <c r="DS691" i="10"/>
  <c r="DW691" i="10"/>
  <c r="EK691" i="10"/>
  <c r="EO691" i="10"/>
  <c r="EN691" i="10"/>
  <c r="DT691" i="10"/>
  <c r="DX691" i="10"/>
  <c r="EP691" i="10"/>
  <c r="DU691" i="10"/>
  <c r="EH701" i="10"/>
  <c r="EJ701" i="10"/>
  <c r="DL701" i="10"/>
  <c r="EG701" i="10"/>
  <c r="EF701" i="10"/>
  <c r="DM701" i="10"/>
  <c r="DN701" i="10"/>
  <c r="DO701" i="10"/>
  <c r="DP701" i="10"/>
  <c r="DQ701" i="10"/>
  <c r="EE701" i="10"/>
  <c r="EI701" i="10"/>
  <c r="EM523" i="10"/>
  <c r="EQ523" i="10"/>
  <c r="DR523" i="10"/>
  <c r="EK523" i="10"/>
  <c r="EN523" i="10"/>
  <c r="DV523" i="10"/>
  <c r="EL523" i="10"/>
  <c r="DS523" i="10"/>
  <c r="DW523" i="10"/>
  <c r="EO523" i="10"/>
  <c r="DT523" i="10"/>
  <c r="DX523" i="10"/>
  <c r="EP523" i="10"/>
  <c r="DU523" i="10"/>
  <c r="EM669" i="10"/>
  <c r="EQ669" i="10"/>
  <c r="EP669" i="10"/>
  <c r="DT669" i="10"/>
  <c r="DX669" i="10"/>
  <c r="DS669" i="10"/>
  <c r="DW669" i="10"/>
  <c r="EK669" i="10"/>
  <c r="EO669" i="10"/>
  <c r="EL669" i="10"/>
  <c r="DR669" i="10"/>
  <c r="DV669" i="10"/>
  <c r="EN669" i="10"/>
  <c r="DU669" i="10"/>
  <c r="EM685" i="10"/>
  <c r="EQ685" i="10"/>
  <c r="EP685" i="10"/>
  <c r="DT685" i="10"/>
  <c r="DX685" i="10"/>
  <c r="DS685" i="10"/>
  <c r="DW685" i="10"/>
  <c r="EK685" i="10"/>
  <c r="EO685" i="10"/>
  <c r="EL685" i="10"/>
  <c r="DR685" i="10"/>
  <c r="DV685" i="10"/>
  <c r="EN685" i="10"/>
  <c r="DU685" i="10"/>
  <c r="EM713" i="10"/>
  <c r="EQ713" i="10"/>
  <c r="EP713" i="10"/>
  <c r="DT713" i="10"/>
  <c r="DX713" i="10"/>
  <c r="DS713" i="10"/>
  <c r="DW713" i="10"/>
  <c r="EK713" i="10"/>
  <c r="EO713" i="10"/>
  <c r="EL713" i="10"/>
  <c r="DR713" i="10"/>
  <c r="DV713" i="10"/>
  <c r="EN713" i="10"/>
  <c r="DU713" i="10"/>
  <c r="EK421" i="10"/>
  <c r="EO421" i="10"/>
  <c r="EL421" i="10"/>
  <c r="DR421" i="10"/>
  <c r="DV421" i="10"/>
  <c r="EN421" i="10"/>
  <c r="DU421" i="10"/>
  <c r="EM421" i="10"/>
  <c r="EQ421" i="10"/>
  <c r="EP421" i="10"/>
  <c r="DT421" i="10"/>
  <c r="DX421" i="10"/>
  <c r="DS421" i="10"/>
  <c r="DW421" i="10"/>
  <c r="EM905" i="10"/>
  <c r="EQ905" i="10"/>
  <c r="EP905" i="10"/>
  <c r="DT905" i="10"/>
  <c r="DX905" i="10"/>
  <c r="DS905" i="10"/>
  <c r="DW905" i="10"/>
  <c r="EK905" i="10"/>
  <c r="EO905" i="10"/>
  <c r="EL905" i="10"/>
  <c r="DR905" i="10"/>
  <c r="DV905" i="10"/>
  <c r="EN905" i="10"/>
  <c r="DU905" i="10"/>
  <c r="EL914" i="10"/>
  <c r="EP914" i="10"/>
  <c r="EQ914" i="10"/>
  <c r="DU914" i="10"/>
  <c r="EK914" i="10"/>
  <c r="DR914" i="10"/>
  <c r="DV914" i="10"/>
  <c r="EM914" i="10"/>
  <c r="DW914" i="10"/>
  <c r="DT914" i="10"/>
  <c r="EN914" i="10"/>
  <c r="DS914" i="10"/>
  <c r="EO914" i="10"/>
  <c r="DX914" i="10"/>
  <c r="EL990" i="10"/>
  <c r="EP990" i="10"/>
  <c r="EQ990" i="10"/>
  <c r="DU990" i="10"/>
  <c r="EK990" i="10"/>
  <c r="DR990" i="10"/>
  <c r="DV990" i="10"/>
  <c r="EN990" i="10"/>
  <c r="DS990" i="10"/>
  <c r="EO990" i="10"/>
  <c r="DX990" i="10"/>
  <c r="EM990" i="10"/>
  <c r="DW990" i="10"/>
  <c r="DT990" i="10"/>
  <c r="F68" i="1"/>
  <c r="AC68" i="1"/>
  <c r="BD68" i="1"/>
  <c r="AV68" i="1"/>
  <c r="AZ68" i="1"/>
  <c r="AB68" i="1"/>
  <c r="BB68" i="1"/>
  <c r="AX68" i="1"/>
  <c r="BF68" i="1"/>
  <c r="F23" i="10"/>
  <c r="AY23" i="10"/>
  <c r="AV23" i="10"/>
  <c r="BD23" i="10"/>
  <c r="AZ23" i="10"/>
  <c r="BF23" i="10"/>
  <c r="AB23" i="10"/>
  <c r="AX23" i="10"/>
  <c r="BB23" i="10"/>
  <c r="F88" i="10"/>
  <c r="AB88" i="10"/>
  <c r="AX88" i="10"/>
  <c r="BE88" i="10"/>
  <c r="AY88" i="10"/>
  <c r="AZ88" i="10"/>
  <c r="W88" i="10"/>
  <c r="AW88" i="10"/>
  <c r="BA88" i="10"/>
  <c r="BB88" i="10"/>
  <c r="BF88" i="10"/>
  <c r="BG88" i="10"/>
  <c r="BD88" i="10"/>
  <c r="BC88" i="10"/>
  <c r="AV88" i="10"/>
  <c r="AC88" i="10"/>
  <c r="BG90" i="10"/>
  <c r="F90" i="10"/>
  <c r="AC90" i="10"/>
  <c r="BC90" i="10"/>
  <c r="AB90" i="10"/>
  <c r="BA90" i="10"/>
  <c r="BE90" i="10"/>
  <c r="BF90" i="10"/>
  <c r="W90" i="10"/>
  <c r="AV90" i="10"/>
  <c r="BD90" i="10"/>
  <c r="AW90" i="10"/>
  <c r="BB90" i="10"/>
  <c r="AX90" i="10"/>
  <c r="AZ90" i="10"/>
  <c r="AY90" i="10"/>
  <c r="F94" i="1"/>
  <c r="AW94" i="1"/>
  <c r="AX94" i="1"/>
  <c r="BF94" i="1"/>
  <c r="AV94" i="1"/>
  <c r="AZ94" i="1"/>
  <c r="BG94" i="1"/>
  <c r="BE94" i="1"/>
  <c r="AC94" i="1"/>
  <c r="AY94" i="1"/>
  <c r="BC94" i="1"/>
  <c r="BD94" i="1"/>
  <c r="BB94" i="1"/>
  <c r="W94" i="1"/>
  <c r="AF94" i="1" s="1"/>
  <c r="AB94" i="1"/>
  <c r="BA94" i="1"/>
  <c r="F102" i="10"/>
  <c r="W102" i="10"/>
  <c r="BC102" i="10"/>
  <c r="BD102" i="10"/>
  <c r="AB102" i="10"/>
  <c r="BA102" i="10"/>
  <c r="BE102" i="10"/>
  <c r="BF102" i="10"/>
  <c r="AC102" i="10"/>
  <c r="AV102" i="10"/>
  <c r="AX102" i="10"/>
  <c r="AW102" i="10"/>
  <c r="BB102" i="10"/>
  <c r="AZ102" i="10"/>
  <c r="BG102" i="10"/>
  <c r="AY102" i="10"/>
  <c r="W106" i="1"/>
  <c r="F106" i="1"/>
  <c r="AW106" i="1"/>
  <c r="AX106" i="1"/>
  <c r="AV106" i="1"/>
  <c r="BC106" i="1"/>
  <c r="BG106" i="1"/>
  <c r="BE106" i="1"/>
  <c r="BF106" i="1"/>
  <c r="AC106" i="1"/>
  <c r="AY106" i="1"/>
  <c r="AZ106" i="1"/>
  <c r="BD106" i="1"/>
  <c r="BA106" i="1"/>
  <c r="AB106" i="1"/>
  <c r="BB106" i="1"/>
  <c r="BG110" i="10"/>
  <c r="F110" i="10"/>
  <c r="AC110" i="10"/>
  <c r="AV110" i="10"/>
  <c r="AB110" i="10"/>
  <c r="BA110" i="10"/>
  <c r="BE110" i="10"/>
  <c r="BF110" i="10"/>
  <c r="W110" i="10"/>
  <c r="BC110" i="10"/>
  <c r="BD110" i="10"/>
  <c r="AW110" i="10"/>
  <c r="BB110" i="10"/>
  <c r="AX110" i="10"/>
  <c r="AZ110" i="10"/>
  <c r="AY110" i="10"/>
  <c r="F290" i="1"/>
  <c r="BG290" i="1"/>
  <c r="BD290" i="1"/>
  <c r="AY290" i="1"/>
  <c r="BC290" i="1"/>
  <c r="AZ290" i="1"/>
  <c r="AV290" i="1"/>
  <c r="BF290" i="1"/>
  <c r="AX290" i="1"/>
  <c r="BA290" i="1"/>
  <c r="AB290" i="1"/>
  <c r="W290" i="1"/>
  <c r="AD290" i="1" s="1"/>
  <c r="AW290" i="1"/>
  <c r="AC290" i="1"/>
  <c r="BB290" i="1"/>
  <c r="BE290" i="1"/>
  <c r="F306" i="10"/>
  <c r="AC306" i="10"/>
  <c r="BC306" i="10"/>
  <c r="AB306" i="10"/>
  <c r="BA306" i="10"/>
  <c r="BE306" i="10"/>
  <c r="BF306" i="10"/>
  <c r="W306" i="10"/>
  <c r="AV306" i="10"/>
  <c r="BD306" i="10"/>
  <c r="AW306" i="10"/>
  <c r="AX306" i="10"/>
  <c r="BB306" i="10"/>
  <c r="AZ306" i="10"/>
  <c r="BG306" i="10"/>
  <c r="AU306" i="10" s="1"/>
  <c r="AY306" i="10"/>
  <c r="AQ306" i="10" s="1"/>
  <c r="F314" i="10"/>
  <c r="AC314" i="10"/>
  <c r="BC314" i="10"/>
  <c r="AB314" i="10"/>
  <c r="BA314" i="10"/>
  <c r="BE314" i="10"/>
  <c r="BF314" i="10"/>
  <c r="W314" i="10"/>
  <c r="AV314" i="10"/>
  <c r="BD314" i="10"/>
  <c r="AW314" i="10"/>
  <c r="AX314" i="10"/>
  <c r="BB314" i="10"/>
  <c r="AZ314" i="10"/>
  <c r="AY314" i="10"/>
  <c r="BG314" i="10"/>
  <c r="F322" i="10"/>
  <c r="AC322" i="10"/>
  <c r="BC322" i="10"/>
  <c r="AB322" i="10"/>
  <c r="BA322" i="10"/>
  <c r="BE322" i="10"/>
  <c r="BF322" i="10"/>
  <c r="W322" i="10"/>
  <c r="AV322" i="10"/>
  <c r="BD322" i="10"/>
  <c r="AW322" i="10"/>
  <c r="AX322" i="10"/>
  <c r="BB322" i="10"/>
  <c r="AZ322" i="10"/>
  <c r="BG322" i="10"/>
  <c r="AY322" i="10"/>
  <c r="BG330" i="10"/>
  <c r="F330" i="10"/>
  <c r="AC330" i="10"/>
  <c r="BC330" i="10"/>
  <c r="AB330" i="10"/>
  <c r="BA330" i="10"/>
  <c r="BE330" i="10"/>
  <c r="BF330" i="10"/>
  <c r="W330" i="10"/>
  <c r="AV330" i="10"/>
  <c r="BD330" i="10"/>
  <c r="AW330" i="10"/>
  <c r="AX330" i="10"/>
  <c r="BB330" i="10"/>
  <c r="AY330" i="10"/>
  <c r="AZ330" i="10"/>
  <c r="F338" i="10"/>
  <c r="AC338" i="10"/>
  <c r="BC338" i="10"/>
  <c r="AB338" i="10"/>
  <c r="BA338" i="10"/>
  <c r="BE338" i="10"/>
  <c r="BF338" i="10"/>
  <c r="W338" i="10"/>
  <c r="AV338" i="10"/>
  <c r="BD338" i="10"/>
  <c r="AW338" i="10"/>
  <c r="AX338" i="10"/>
  <c r="BB338" i="10"/>
  <c r="AZ338" i="10"/>
  <c r="AY338" i="10"/>
  <c r="BG338" i="10"/>
  <c r="AC346" i="10"/>
  <c r="BC346" i="10"/>
  <c r="AB346" i="10"/>
  <c r="BA346" i="10"/>
  <c r="BB346" i="10"/>
  <c r="BF346" i="10"/>
  <c r="W346" i="10"/>
  <c r="AV346" i="10"/>
  <c r="BD346" i="10"/>
  <c r="AW346" i="10"/>
  <c r="AX346" i="10"/>
  <c r="BE346" i="10"/>
  <c r="AZ346" i="10"/>
  <c r="F346" i="10"/>
  <c r="AY346" i="10"/>
  <c r="BG346" i="10"/>
  <c r="AX15" i="10"/>
  <c r="AV15" i="10"/>
  <c r="AY15" i="10"/>
  <c r="F15" i="10"/>
  <c r="AZ15" i="10"/>
  <c r="W15" i="10"/>
  <c r="AW15" i="10"/>
  <c r="BF15" i="10"/>
  <c r="BB15" i="10"/>
  <c r="AB15" i="10"/>
  <c r="BE15" i="10"/>
  <c r="BA15" i="10"/>
  <c r="AC15" i="10"/>
  <c r="BC15" i="10"/>
  <c r="BG15" i="10"/>
  <c r="BD15" i="10"/>
  <c r="EM407" i="10"/>
  <c r="EQ407" i="10"/>
  <c r="DR407" i="10"/>
  <c r="DV407" i="10"/>
  <c r="EL407" i="10"/>
  <c r="DS407" i="10"/>
  <c r="DW407" i="10"/>
  <c r="EK407" i="10"/>
  <c r="EN407" i="10"/>
  <c r="DX407" i="10"/>
  <c r="DU407" i="10"/>
  <c r="EO407" i="10"/>
  <c r="DT407" i="10"/>
  <c r="EP407" i="10"/>
  <c r="EK413" i="10"/>
  <c r="EO413" i="10"/>
  <c r="EL413" i="10"/>
  <c r="DR413" i="10"/>
  <c r="DV413" i="10"/>
  <c r="EN413" i="10"/>
  <c r="DU413" i="10"/>
  <c r="EM413" i="10"/>
  <c r="EQ413" i="10"/>
  <c r="EP413" i="10"/>
  <c r="DT413" i="10"/>
  <c r="DX413" i="10"/>
  <c r="DS413" i="10"/>
  <c r="DW413" i="10"/>
  <c r="EN538" i="10"/>
  <c r="EM538" i="10"/>
  <c r="DS538" i="10"/>
  <c r="DW538" i="10"/>
  <c r="EO538" i="10"/>
  <c r="DT538" i="10"/>
  <c r="DX538" i="10"/>
  <c r="EL538" i="10"/>
  <c r="EP538" i="10"/>
  <c r="EQ538" i="10"/>
  <c r="DU538" i="10"/>
  <c r="EK538" i="10"/>
  <c r="DR538" i="10"/>
  <c r="DV538" i="10"/>
  <c r="EL546" i="10"/>
  <c r="EP546" i="10"/>
  <c r="EQ546" i="10"/>
  <c r="DU546" i="10"/>
  <c r="EK546" i="10"/>
  <c r="DR546" i="10"/>
  <c r="DV546" i="10"/>
  <c r="EN546" i="10"/>
  <c r="EM546" i="10"/>
  <c r="DS546" i="10"/>
  <c r="DW546" i="10"/>
  <c r="EO546" i="10"/>
  <c r="DT546" i="10"/>
  <c r="DX546" i="10"/>
  <c r="EN554" i="10"/>
  <c r="EM554" i="10"/>
  <c r="DS554" i="10"/>
  <c r="DW554" i="10"/>
  <c r="EO554" i="10"/>
  <c r="DT554" i="10"/>
  <c r="DX554" i="10"/>
  <c r="EL554" i="10"/>
  <c r="EP554" i="10"/>
  <c r="EQ554" i="10"/>
  <c r="DU554" i="10"/>
  <c r="EK554" i="10"/>
  <c r="DR554" i="10"/>
  <c r="DV554" i="10"/>
  <c r="EM679" i="10"/>
  <c r="EQ679" i="10"/>
  <c r="DR679" i="10"/>
  <c r="DV679" i="10"/>
  <c r="EL679" i="10"/>
  <c r="DS679" i="10"/>
  <c r="DW679" i="10"/>
  <c r="EK679" i="10"/>
  <c r="EO679" i="10"/>
  <c r="EN679" i="10"/>
  <c r="DT679" i="10"/>
  <c r="DX679" i="10"/>
  <c r="EP679" i="10"/>
  <c r="DU679" i="10"/>
  <c r="EK397" i="10"/>
  <c r="EO397" i="10"/>
  <c r="EL397" i="10"/>
  <c r="DR397" i="10"/>
  <c r="DV397" i="10"/>
  <c r="EN397" i="10"/>
  <c r="DU397" i="10"/>
  <c r="EM397" i="10"/>
  <c r="EQ397" i="10"/>
  <c r="EP397" i="10"/>
  <c r="DT397" i="10"/>
  <c r="DX397" i="10"/>
  <c r="DS397" i="10"/>
  <c r="DW397" i="10"/>
  <c r="EN414" i="10"/>
  <c r="EM414" i="10"/>
  <c r="DS414" i="10"/>
  <c r="DW414" i="10"/>
  <c r="EO414" i="10"/>
  <c r="DT414" i="10"/>
  <c r="DX414" i="10"/>
  <c r="EL414" i="10"/>
  <c r="EP414" i="10"/>
  <c r="EQ414" i="10"/>
  <c r="DU414" i="10"/>
  <c r="EK414" i="10"/>
  <c r="DR414" i="10"/>
  <c r="DV414" i="10"/>
  <c r="EM535" i="10"/>
  <c r="EQ535" i="10"/>
  <c r="DR535" i="10"/>
  <c r="DV535" i="10"/>
  <c r="EL535" i="10"/>
  <c r="DS535" i="10"/>
  <c r="DW535" i="10"/>
  <c r="EK535" i="10"/>
  <c r="EO535" i="10"/>
  <c r="EN535" i="10"/>
  <c r="DT535" i="10"/>
  <c r="DX535" i="10"/>
  <c r="EP535" i="10"/>
  <c r="DU535" i="10"/>
  <c r="EM749" i="10"/>
  <c r="EQ749" i="10"/>
  <c r="EP749" i="10"/>
  <c r="DT749" i="10"/>
  <c r="DX749" i="10"/>
  <c r="DS749" i="10"/>
  <c r="DW749" i="10"/>
  <c r="EK749" i="10"/>
  <c r="EO749" i="10"/>
  <c r="EL749" i="10"/>
  <c r="DR749" i="10"/>
  <c r="DV749" i="10"/>
  <c r="EN749" i="10"/>
  <c r="DU749" i="10"/>
  <c r="EM761" i="10"/>
  <c r="EQ761" i="10"/>
  <c r="EP761" i="10"/>
  <c r="DT761" i="10"/>
  <c r="DX761" i="10"/>
  <c r="DS761" i="10"/>
  <c r="DW761" i="10"/>
  <c r="EK761" i="10"/>
  <c r="EO761" i="10"/>
  <c r="EL761" i="10"/>
  <c r="DR761" i="10"/>
  <c r="DV761" i="10"/>
  <c r="EN761" i="10"/>
  <c r="DU761" i="10"/>
  <c r="EM841" i="10"/>
  <c r="EQ841" i="10"/>
  <c r="EP841" i="10"/>
  <c r="DT841" i="10"/>
  <c r="DX841" i="10"/>
  <c r="DS841" i="10"/>
  <c r="DW841" i="10"/>
  <c r="EK841" i="10"/>
  <c r="EO841" i="10"/>
  <c r="EL841" i="10"/>
  <c r="DR841" i="10"/>
  <c r="DV841" i="10"/>
  <c r="EN841" i="10"/>
  <c r="DU841" i="10"/>
  <c r="EM857" i="10"/>
  <c r="EQ857" i="10"/>
  <c r="EP857" i="10"/>
  <c r="DT857" i="10"/>
  <c r="DX857" i="10"/>
  <c r="DS857" i="10"/>
  <c r="DW857" i="10"/>
  <c r="EK857" i="10"/>
  <c r="EO857" i="10"/>
  <c r="EL857" i="10"/>
  <c r="DR857" i="10"/>
  <c r="DV857" i="10"/>
  <c r="EN857" i="10"/>
  <c r="DU857" i="10"/>
  <c r="EM937" i="10"/>
  <c r="EQ937" i="10"/>
  <c r="EP937" i="10"/>
  <c r="DT937" i="10"/>
  <c r="DX937" i="10"/>
  <c r="DS937" i="10"/>
  <c r="DW937" i="10"/>
  <c r="EK937" i="10"/>
  <c r="EO937" i="10"/>
  <c r="EL937" i="10"/>
  <c r="DR937" i="10"/>
  <c r="DV937" i="10"/>
  <c r="EN937" i="10"/>
  <c r="DU937" i="10"/>
  <c r="EM971" i="10"/>
  <c r="EQ971" i="10"/>
  <c r="DR971" i="10"/>
  <c r="DV971" i="10"/>
  <c r="EL971" i="10"/>
  <c r="DS971" i="10"/>
  <c r="DW971" i="10"/>
  <c r="EK971" i="10"/>
  <c r="EO971" i="10"/>
  <c r="EN971" i="10"/>
  <c r="DT971" i="10"/>
  <c r="DX971" i="10"/>
  <c r="EP971" i="10"/>
  <c r="DU971" i="10"/>
  <c r="EM985" i="10"/>
  <c r="EQ985" i="10"/>
  <c r="EP985" i="10"/>
  <c r="DT985" i="10"/>
  <c r="DX985" i="10"/>
  <c r="DS985" i="10"/>
  <c r="DW985" i="10"/>
  <c r="EK985" i="10"/>
  <c r="EO985" i="10"/>
  <c r="EL985" i="10"/>
  <c r="DR985" i="10"/>
  <c r="DV985" i="10"/>
  <c r="EN985" i="10"/>
  <c r="DU985" i="10"/>
  <c r="E32" i="1"/>
  <c r="AX32" i="1" s="1"/>
  <c r="BB42" i="1"/>
  <c r="AB74" i="1"/>
  <c r="E59" i="1"/>
  <c r="AC59" i="1" s="1"/>
  <c r="BF140" i="1"/>
  <c r="E279" i="1"/>
  <c r="BE279" i="1" s="1"/>
  <c r="P280" i="1"/>
  <c r="E300" i="1"/>
  <c r="BF300" i="1" s="1"/>
  <c r="Z248" i="1"/>
  <c r="N248" i="1" s="1"/>
  <c r="AF248" i="1"/>
  <c r="S351" i="1"/>
  <c r="AH304" i="1"/>
  <c r="Z374" i="1"/>
  <c r="N374" i="1" s="1"/>
  <c r="Z392" i="1"/>
  <c r="N392" i="1" s="1"/>
  <c r="AJ416" i="1"/>
  <c r="AL424" i="1"/>
  <c r="AK455" i="1"/>
  <c r="AN312" i="1"/>
  <c r="Y536" i="1"/>
  <c r="J536" i="1" s="1"/>
  <c r="Z563" i="1"/>
  <c r="N563" i="1" s="1"/>
  <c r="AL613" i="1"/>
  <c r="Y714" i="1"/>
  <c r="J714" i="1" s="1"/>
  <c r="AD565" i="1"/>
  <c r="AF565" i="1"/>
  <c r="AN589" i="1"/>
  <c r="Z589" i="1"/>
  <c r="N589" i="1" s="1"/>
  <c r="AN601" i="1"/>
  <c r="Z849" i="1"/>
  <c r="N849" i="1" s="1"/>
  <c r="AN865" i="1"/>
  <c r="AF881" i="1"/>
  <c r="AJ929" i="1"/>
  <c r="AJ993" i="1"/>
  <c r="AN661" i="1"/>
  <c r="AW715" i="10"/>
  <c r="AP715" i="10" s="1"/>
  <c r="AN725" i="10"/>
  <c r="AH409" i="10"/>
  <c r="F84" i="1"/>
  <c r="AC84" i="1"/>
  <c r="AV84" i="1"/>
  <c r="AZ84" i="1"/>
  <c r="BD84" i="1"/>
  <c r="BB84" i="1"/>
  <c r="AB84" i="1"/>
  <c r="W86" i="1"/>
  <c r="F86" i="1"/>
  <c r="AV86" i="1"/>
  <c r="AP86" i="1" s="1"/>
  <c r="BC86" i="1"/>
  <c r="AS86" i="1" s="1"/>
  <c r="BG86" i="1"/>
  <c r="BF86" i="1"/>
  <c r="AX86" i="1"/>
  <c r="AC86" i="1"/>
  <c r="AA86" i="1" s="1"/>
  <c r="R86" i="1" s="1"/>
  <c r="AY86" i="1"/>
  <c r="AZ86" i="1"/>
  <c r="BD86" i="1"/>
  <c r="BE86" i="1"/>
  <c r="W92" i="1"/>
  <c r="F92" i="1"/>
  <c r="AY92" i="1"/>
  <c r="AQ92" i="1" s="1"/>
  <c r="BC92" i="1"/>
  <c r="BD92" i="1"/>
  <c r="AT92" i="1" s="1"/>
  <c r="BA92" i="1"/>
  <c r="AC92" i="1"/>
  <c r="AV92" i="1"/>
  <c r="AZ92" i="1"/>
  <c r="BG92" i="1"/>
  <c r="AU92" i="1" s="1"/>
  <c r="AB92" i="1"/>
  <c r="BB92" i="1"/>
  <c r="F96" i="10"/>
  <c r="AW96" i="10"/>
  <c r="BA96" i="10"/>
  <c r="BB96" i="10"/>
  <c r="AS96" i="10" s="1"/>
  <c r="BF96" i="10"/>
  <c r="BG96" i="10"/>
  <c r="W96" i="10"/>
  <c r="AB96" i="10"/>
  <c r="AA96" i="10" s="1"/>
  <c r="R96" i="10" s="1"/>
  <c r="AX96" i="10"/>
  <c r="BE96" i="10"/>
  <c r="AT96" i="10" s="1"/>
  <c r="AY96" i="10"/>
  <c r="AZ96" i="10"/>
  <c r="W98" i="1"/>
  <c r="AB98" i="1"/>
  <c r="F98" i="1"/>
  <c r="BE98" i="1"/>
  <c r="BF98" i="1"/>
  <c r="AC98" i="1"/>
  <c r="AY98" i="1"/>
  <c r="BC98" i="1"/>
  <c r="AS98" i="1" s="1"/>
  <c r="BG98" i="1"/>
  <c r="AW98" i="1"/>
  <c r="AX98" i="1"/>
  <c r="AV98" i="1"/>
  <c r="AZ98" i="1"/>
  <c r="AR98" i="1" s="1"/>
  <c r="BD98" i="1"/>
  <c r="W100" i="1"/>
  <c r="AX100" i="1"/>
  <c r="F100" i="1"/>
  <c r="AC100" i="1"/>
  <c r="AY100" i="1"/>
  <c r="BC100" i="1"/>
  <c r="BG100" i="1"/>
  <c r="AU100" i="1" s="1"/>
  <c r="AB100" i="1"/>
  <c r="AV100" i="1"/>
  <c r="AP100" i="1" s="1"/>
  <c r="AZ100" i="1"/>
  <c r="BD100" i="1"/>
  <c r="AT100" i="1" s="1"/>
  <c r="BA100" i="1"/>
  <c r="BB100" i="1"/>
  <c r="E104" i="1"/>
  <c r="E104" i="10"/>
  <c r="BF108" i="1"/>
  <c r="F108" i="1"/>
  <c r="AV108" i="1"/>
  <c r="AP108" i="1" s="1"/>
  <c r="AZ108" i="1"/>
  <c r="BD108" i="1"/>
  <c r="AT108" i="1" s="1"/>
  <c r="BA108" i="1"/>
  <c r="BB108" i="1"/>
  <c r="AC108" i="1"/>
  <c r="AY108" i="1"/>
  <c r="BC108" i="1"/>
  <c r="BG108" i="1"/>
  <c r="AB108" i="1"/>
  <c r="F298" i="10"/>
  <c r="AC298" i="10"/>
  <c r="BC298" i="10"/>
  <c r="AB298" i="10"/>
  <c r="BA298" i="10"/>
  <c r="AR298" i="10" s="1"/>
  <c r="BE298" i="10"/>
  <c r="BF298" i="10"/>
  <c r="AU298" i="10" s="1"/>
  <c r="W298" i="10"/>
  <c r="AV298" i="10"/>
  <c r="BD298" i="10"/>
  <c r="AW298" i="10"/>
  <c r="AX298" i="10"/>
  <c r="AQ298" i="10" s="1"/>
  <c r="BB298" i="10"/>
  <c r="E88" i="1"/>
  <c r="E93" i="1"/>
  <c r="E110" i="1"/>
  <c r="AO174" i="1"/>
  <c r="AF174" i="1"/>
  <c r="AJ174" i="1"/>
  <c r="AN174" i="1"/>
  <c r="AM174" i="1"/>
  <c r="Z174" i="1"/>
  <c r="N174" i="1" s="1"/>
  <c r="AD174" i="1"/>
  <c r="AH174" i="1"/>
  <c r="AL174" i="1"/>
  <c r="AI174" i="1"/>
  <c r="E90" i="1"/>
  <c r="E99" i="1"/>
  <c r="Y174" i="1"/>
  <c r="J174" i="1" s="1"/>
  <c r="E298" i="1"/>
  <c r="E306" i="1"/>
  <c r="E322" i="1"/>
  <c r="E330" i="1"/>
  <c r="E338" i="1"/>
  <c r="E346" i="1"/>
  <c r="AF368" i="1"/>
  <c r="AG368" i="1"/>
  <c r="AK368" i="1"/>
  <c r="AO368" i="1"/>
  <c r="AH368" i="1"/>
  <c r="AJ368" i="1"/>
  <c r="Y368" i="1"/>
  <c r="J368" i="1" s="1"/>
  <c r="L368" i="1" s="1"/>
  <c r="AE368" i="1"/>
  <c r="AI368" i="1"/>
  <c r="AM368" i="1"/>
  <c r="Z368" i="1"/>
  <c r="N368" i="1" s="1"/>
  <c r="AD368" i="1"/>
  <c r="AL368" i="1"/>
  <c r="AJ382" i="1"/>
  <c r="Y382" i="1"/>
  <c r="J382" i="1" s="1"/>
  <c r="AG382" i="1"/>
  <c r="AK382" i="1"/>
  <c r="AO382" i="1"/>
  <c r="AE382" i="1"/>
  <c r="AI382" i="1"/>
  <c r="AM382" i="1"/>
  <c r="E85" i="1"/>
  <c r="E95" i="1"/>
  <c r="AE174" i="1"/>
  <c r="E294" i="1"/>
  <c r="E314" i="1"/>
  <c r="E334" i="1"/>
  <c r="E342" i="1"/>
  <c r="Z432" i="1"/>
  <c r="N432" i="1" s="1"/>
  <c r="AG432" i="1"/>
  <c r="AK432" i="1"/>
  <c r="AO432" i="1"/>
  <c r="Y432" i="1"/>
  <c r="J432" i="1" s="1"/>
  <c r="AE432" i="1"/>
  <c r="AI432" i="1"/>
  <c r="AM432" i="1"/>
  <c r="AF512" i="1"/>
  <c r="AJ512" i="1"/>
  <c r="AN512" i="1"/>
  <c r="AM512" i="1"/>
  <c r="Z512" i="1"/>
  <c r="N512" i="1" s="1"/>
  <c r="AD512" i="1"/>
  <c r="AH512" i="1"/>
  <c r="AL512" i="1"/>
  <c r="AI512" i="1"/>
  <c r="E81" i="1"/>
  <c r="E91" i="1"/>
  <c r="AL266" i="1"/>
  <c r="E326" i="1"/>
  <c r="AD400" i="1"/>
  <c r="AJ400" i="1"/>
  <c r="AN400" i="1"/>
  <c r="AG400" i="1"/>
  <c r="AK400" i="1"/>
  <c r="AO400" i="1"/>
  <c r="Y400" i="1"/>
  <c r="J400" i="1" s="1"/>
  <c r="AE400" i="1"/>
  <c r="AI400" i="1"/>
  <c r="AM400" i="1"/>
  <c r="AD403" i="1"/>
  <c r="AH403" i="1"/>
  <c r="AL403" i="1"/>
  <c r="AI403" i="1"/>
  <c r="Z403" i="1"/>
  <c r="N403" i="1" s="1"/>
  <c r="AF403" i="1"/>
  <c r="AJ403" i="1"/>
  <c r="AN403" i="1"/>
  <c r="AM403" i="1"/>
  <c r="AG440" i="1"/>
  <c r="AK440" i="1"/>
  <c r="AO440" i="1"/>
  <c r="Y440" i="1"/>
  <c r="J440" i="1" s="1"/>
  <c r="AE440" i="1"/>
  <c r="AI440" i="1"/>
  <c r="AM440" i="1"/>
  <c r="AG448" i="1"/>
  <c r="AK448" i="1"/>
  <c r="AO448" i="1"/>
  <c r="Y448" i="1"/>
  <c r="J448" i="1" s="1"/>
  <c r="AE448" i="1"/>
  <c r="AI448" i="1"/>
  <c r="AM448" i="1"/>
  <c r="AH477" i="1"/>
  <c r="AG477" i="1"/>
  <c r="AK477" i="1"/>
  <c r="AO477" i="1"/>
  <c r="Y477" i="1"/>
  <c r="J477" i="1" s="1"/>
  <c r="AE477" i="1"/>
  <c r="AI477" i="1"/>
  <c r="AM477" i="1"/>
  <c r="AN499" i="1"/>
  <c r="AH499" i="1"/>
  <c r="Y499" i="1"/>
  <c r="J499" i="1" s="1"/>
  <c r="AE499" i="1"/>
  <c r="AI499" i="1"/>
  <c r="AM499" i="1"/>
  <c r="AL499" i="1"/>
  <c r="AD499" i="1"/>
  <c r="AG499" i="1"/>
  <c r="AK499" i="1"/>
  <c r="AO499" i="1"/>
  <c r="AD525" i="1"/>
  <c r="AG525" i="1"/>
  <c r="AK525" i="1"/>
  <c r="AO525" i="1"/>
  <c r="Y525" i="1"/>
  <c r="J525" i="1" s="1"/>
  <c r="AE525" i="1"/>
  <c r="AI525" i="1"/>
  <c r="AM525" i="1"/>
  <c r="AH579" i="1"/>
  <c r="Y579" i="1"/>
  <c r="J579" i="1" s="1"/>
  <c r="AE579" i="1"/>
  <c r="AI579" i="1"/>
  <c r="AM579" i="1"/>
  <c r="AL579" i="1"/>
  <c r="AD579" i="1"/>
  <c r="AG579" i="1"/>
  <c r="AK579" i="1"/>
  <c r="AO579" i="1"/>
  <c r="AO683" i="1"/>
  <c r="AK683" i="1"/>
  <c r="AG683" i="1"/>
  <c r="AM683" i="1"/>
  <c r="AI683" i="1"/>
  <c r="AE683" i="1"/>
  <c r="AH713" i="1"/>
  <c r="Y713" i="1"/>
  <c r="J713" i="1" s="1"/>
  <c r="AG713" i="1"/>
  <c r="AK713" i="1"/>
  <c r="AO713" i="1"/>
  <c r="AL713" i="1"/>
  <c r="AD713" i="1"/>
  <c r="AE713" i="1"/>
  <c r="AI713" i="1"/>
  <c r="AM713" i="1"/>
  <c r="AL745" i="1"/>
  <c r="AD745" i="1"/>
  <c r="AE745" i="1"/>
  <c r="AI745" i="1"/>
  <c r="AM745" i="1"/>
  <c r="AH745" i="1"/>
  <c r="Y745" i="1"/>
  <c r="J745" i="1" s="1"/>
  <c r="AG745" i="1"/>
  <c r="AK745" i="1"/>
  <c r="AO745" i="1"/>
  <c r="AJ767" i="1"/>
  <c r="Y767" i="1"/>
  <c r="J767" i="1" s="1"/>
  <c r="AG767" i="1"/>
  <c r="AK767" i="1"/>
  <c r="AO767" i="1"/>
  <c r="AE767" i="1"/>
  <c r="AI767" i="1"/>
  <c r="AM767" i="1"/>
  <c r="AJ783" i="1"/>
  <c r="Y783" i="1"/>
  <c r="J783" i="1" s="1"/>
  <c r="AG783" i="1"/>
  <c r="AK783" i="1"/>
  <c r="AO783" i="1"/>
  <c r="AE783" i="1"/>
  <c r="AI783" i="1"/>
  <c r="AM783" i="1"/>
  <c r="AJ799" i="1"/>
  <c r="Y799" i="1"/>
  <c r="J799" i="1" s="1"/>
  <c r="AG799" i="1"/>
  <c r="AK799" i="1"/>
  <c r="AO799" i="1"/>
  <c r="AE799" i="1"/>
  <c r="AI799" i="1"/>
  <c r="AM799" i="1"/>
  <c r="AN477" i="1"/>
  <c r="AH525" i="1"/>
  <c r="AL555" i="1"/>
  <c r="AD555" i="1"/>
  <c r="AE555" i="1"/>
  <c r="AI555" i="1"/>
  <c r="AM555" i="1"/>
  <c r="AH555" i="1"/>
  <c r="Y555" i="1"/>
  <c r="J555" i="1" s="1"/>
  <c r="AG555" i="1"/>
  <c r="AK555" i="1"/>
  <c r="AO555" i="1"/>
  <c r="Y597" i="1"/>
  <c r="J597" i="1" s="1"/>
  <c r="AE597" i="1"/>
  <c r="AI597" i="1"/>
  <c r="AM597" i="1"/>
  <c r="AG597" i="1"/>
  <c r="AK597" i="1"/>
  <c r="AO597" i="1"/>
  <c r="AF745" i="1"/>
  <c r="AD783" i="1"/>
  <c r="AN787" i="1"/>
  <c r="E84" i="10"/>
  <c r="E92" i="10"/>
  <c r="E97" i="10"/>
  <c r="E290" i="10"/>
  <c r="AE311" i="10"/>
  <c r="AI311" i="10"/>
  <c r="AM311" i="10"/>
  <c r="Y311" i="10"/>
  <c r="J311" i="10" s="1"/>
  <c r="AG311" i="10"/>
  <c r="AK311" i="10"/>
  <c r="AO311" i="10"/>
  <c r="DD345" i="10"/>
  <c r="S345" i="10"/>
  <c r="DD369" i="10"/>
  <c r="S369" i="10"/>
  <c r="AO392" i="10"/>
  <c r="Z392" i="10"/>
  <c r="N392" i="10" s="1"/>
  <c r="DB392" i="10" s="1"/>
  <c r="AD392" i="10"/>
  <c r="AH392" i="10"/>
  <c r="AL392" i="10"/>
  <c r="AI392" i="10"/>
  <c r="AF392" i="10"/>
  <c r="AJ392" i="10"/>
  <c r="AN392" i="10"/>
  <c r="AM392" i="10"/>
  <c r="AD432" i="1"/>
  <c r="AE512" i="1"/>
  <c r="AJ599" i="1"/>
  <c r="AH599" i="1"/>
  <c r="Y599" i="1"/>
  <c r="J599" i="1" s="1"/>
  <c r="AE599" i="1"/>
  <c r="AI599" i="1"/>
  <c r="AM599" i="1"/>
  <c r="AL599" i="1"/>
  <c r="AD599" i="1"/>
  <c r="AG599" i="1"/>
  <c r="AK599" i="1"/>
  <c r="AO599" i="1"/>
  <c r="Y629" i="1"/>
  <c r="J629" i="1" s="1"/>
  <c r="AE629" i="1"/>
  <c r="AI629" i="1"/>
  <c r="AM629" i="1"/>
  <c r="AG629" i="1"/>
  <c r="AK629" i="1"/>
  <c r="AO629" i="1"/>
  <c r="Z675" i="1"/>
  <c r="N675" i="1" s="1"/>
  <c r="AH675" i="1"/>
  <c r="AO675" i="1"/>
  <c r="AK675" i="1"/>
  <c r="AG675" i="1"/>
  <c r="AM675" i="1"/>
  <c r="AI675" i="1"/>
  <c r="AE675" i="1"/>
  <c r="AF713" i="1"/>
  <c r="AN767" i="1"/>
  <c r="Z767" i="1"/>
  <c r="N767" i="1" s="1"/>
  <c r="AN771" i="1"/>
  <c r="AF774" i="1"/>
  <c r="AJ774" i="1"/>
  <c r="AN774" i="1"/>
  <c r="AI774" i="1"/>
  <c r="Z774" i="1"/>
  <c r="N774" i="1" s="1"/>
  <c r="AD774" i="1"/>
  <c r="AH774" i="1"/>
  <c r="AL774" i="1"/>
  <c r="AM774" i="1"/>
  <c r="AN799" i="1"/>
  <c r="Z799" i="1"/>
  <c r="N799" i="1" s="1"/>
  <c r="AN803" i="1"/>
  <c r="AL805" i="1"/>
  <c r="AD805" i="1"/>
  <c r="AE805" i="1"/>
  <c r="AI805" i="1"/>
  <c r="AM805" i="1"/>
  <c r="AH805" i="1"/>
  <c r="Y805" i="1"/>
  <c r="J805" i="1" s="1"/>
  <c r="AG805" i="1"/>
  <c r="AK805" i="1"/>
  <c r="AO805" i="1"/>
  <c r="AJ819" i="1"/>
  <c r="Y819" i="1"/>
  <c r="J819" i="1" s="1"/>
  <c r="AG819" i="1"/>
  <c r="AK819" i="1"/>
  <c r="AO819" i="1"/>
  <c r="AE819" i="1"/>
  <c r="AI819" i="1"/>
  <c r="AM819" i="1"/>
  <c r="AN819" i="1"/>
  <c r="AJ823" i="1"/>
  <c r="Y823" i="1"/>
  <c r="J823" i="1" s="1"/>
  <c r="AG823" i="1"/>
  <c r="AK823" i="1"/>
  <c r="AO823" i="1"/>
  <c r="AE823" i="1"/>
  <c r="AI823" i="1"/>
  <c r="AM823" i="1"/>
  <c r="AN823" i="1"/>
  <c r="AD839" i="1"/>
  <c r="AH839" i="1"/>
  <c r="Y839" i="1"/>
  <c r="J839" i="1" s="1"/>
  <c r="AG839" i="1"/>
  <c r="AK839" i="1"/>
  <c r="AO839" i="1"/>
  <c r="AE839" i="1"/>
  <c r="AI839" i="1"/>
  <c r="AM839" i="1"/>
  <c r="AL839" i="1"/>
  <c r="AE867" i="1"/>
  <c r="AI867" i="1"/>
  <c r="AM867" i="1"/>
  <c r="Y867" i="1"/>
  <c r="J867" i="1" s="1"/>
  <c r="AG867" i="1"/>
  <c r="AK867" i="1"/>
  <c r="AO867" i="1"/>
  <c r="Y875" i="1"/>
  <c r="J875" i="1" s="1"/>
  <c r="AG875" i="1"/>
  <c r="AK875" i="1"/>
  <c r="AO875" i="1"/>
  <c r="AE875" i="1"/>
  <c r="AI875" i="1"/>
  <c r="AM875" i="1"/>
  <c r="AE903" i="1"/>
  <c r="AI903" i="1"/>
  <c r="AM903" i="1"/>
  <c r="Y903" i="1"/>
  <c r="J903" i="1" s="1"/>
  <c r="AG903" i="1"/>
  <c r="AK903" i="1"/>
  <c r="AO903" i="1"/>
  <c r="AE963" i="1"/>
  <c r="AI963" i="1"/>
  <c r="AM963" i="1"/>
  <c r="Y963" i="1"/>
  <c r="J963" i="1" s="1"/>
  <c r="AG963" i="1"/>
  <c r="AK963" i="1"/>
  <c r="AO963" i="1"/>
  <c r="Y967" i="1"/>
  <c r="J967" i="1" s="1"/>
  <c r="AG967" i="1"/>
  <c r="AK967" i="1"/>
  <c r="AO967" i="1"/>
  <c r="AE967" i="1"/>
  <c r="AI967" i="1"/>
  <c r="AM967" i="1"/>
  <c r="Y971" i="1"/>
  <c r="J971" i="1" s="1"/>
  <c r="AG971" i="1"/>
  <c r="AK971" i="1"/>
  <c r="AO971" i="1"/>
  <c r="AE971" i="1"/>
  <c r="AI971" i="1"/>
  <c r="AM971" i="1"/>
  <c r="E15" i="1"/>
  <c r="E94" i="10"/>
  <c r="E106" i="10"/>
  <c r="S304" i="10"/>
  <c r="AH315" i="10"/>
  <c r="Y315" i="10"/>
  <c r="J315" i="10" s="1"/>
  <c r="CZ315" i="10" s="1"/>
  <c r="AG315" i="10"/>
  <c r="AK315" i="10"/>
  <c r="AO315" i="10"/>
  <c r="AE315" i="10"/>
  <c r="AI315" i="10"/>
  <c r="AM315" i="10"/>
  <c r="AF321" i="10"/>
  <c r="Y321" i="10"/>
  <c r="J321" i="10" s="1"/>
  <c r="AG321" i="10"/>
  <c r="AK321" i="10"/>
  <c r="AO321" i="10"/>
  <c r="AD321" i="10"/>
  <c r="AL321" i="10"/>
  <c r="AE321" i="10"/>
  <c r="AI321" i="10"/>
  <c r="AM321" i="10"/>
  <c r="Z321" i="10"/>
  <c r="N321" i="10" s="1"/>
  <c r="AH321" i="10"/>
  <c r="AF359" i="10"/>
  <c r="Z359" i="10"/>
  <c r="N359" i="10" s="1"/>
  <c r="AN359" i="10"/>
  <c r="AL359" i="10"/>
  <c r="AD359" i="10"/>
  <c r="Y359" i="10"/>
  <c r="J359" i="10" s="1"/>
  <c r="AG359" i="10"/>
  <c r="AK359" i="10"/>
  <c r="AO359" i="10"/>
  <c r="AH359" i="10"/>
  <c r="AE359" i="10"/>
  <c r="AI359" i="10"/>
  <c r="AM359" i="10"/>
  <c r="AE361" i="10"/>
  <c r="AI361" i="10"/>
  <c r="AM361" i="10"/>
  <c r="Y361" i="10"/>
  <c r="J361" i="10" s="1"/>
  <c r="AG361" i="10"/>
  <c r="AK361" i="10"/>
  <c r="AO361" i="10"/>
  <c r="CZ371" i="10"/>
  <c r="L371" i="10"/>
  <c r="AG392" i="10"/>
  <c r="EH393" i="10"/>
  <c r="EJ393" i="10"/>
  <c r="DL393" i="10"/>
  <c r="EE393" i="10"/>
  <c r="EI393" i="10"/>
  <c r="EF393" i="10"/>
  <c r="DM393" i="10"/>
  <c r="DN393" i="10"/>
  <c r="DO393" i="10"/>
  <c r="DP393" i="10"/>
  <c r="DQ393" i="10"/>
  <c r="EG393" i="10"/>
  <c r="AH395" i="10"/>
  <c r="AE395" i="10"/>
  <c r="AI395" i="10"/>
  <c r="AM395" i="10"/>
  <c r="AL395" i="10"/>
  <c r="AD395" i="10"/>
  <c r="Y395" i="10"/>
  <c r="J395" i="10" s="1"/>
  <c r="CZ395" i="10" s="1"/>
  <c r="AG395" i="10"/>
  <c r="AK395" i="10"/>
  <c r="AO395" i="10"/>
  <c r="AG412" i="10"/>
  <c r="AE412" i="10"/>
  <c r="AD412" i="10"/>
  <c r="AH412" i="10"/>
  <c r="AL412" i="10"/>
  <c r="AM412" i="10"/>
  <c r="Z412" i="10"/>
  <c r="N412" i="10" s="1"/>
  <c r="DB412" i="10" s="1"/>
  <c r="AF412" i="10"/>
  <c r="AJ412" i="10"/>
  <c r="AN412" i="10"/>
  <c r="AI412" i="10"/>
  <c r="Z424" i="10"/>
  <c r="N424" i="10" s="1"/>
  <c r="DB424" i="10" s="1"/>
  <c r="AD424" i="10"/>
  <c r="AH424" i="10"/>
  <c r="AL424" i="10"/>
  <c r="AM424" i="10"/>
  <c r="AF424" i="10"/>
  <c r="AJ424" i="10"/>
  <c r="AN424" i="10"/>
  <c r="AI424" i="10"/>
  <c r="Y425" i="10"/>
  <c r="J425" i="10" s="1"/>
  <c r="CZ425" i="10" s="1"/>
  <c r="AE425" i="10"/>
  <c r="AI425" i="10"/>
  <c r="AM425" i="10"/>
  <c r="AG425" i="10"/>
  <c r="AK425" i="10"/>
  <c r="AO425" i="10"/>
  <c r="Z457" i="10"/>
  <c r="N457" i="10" s="1"/>
  <c r="DB457" i="10" s="1"/>
  <c r="AE457" i="10"/>
  <c r="AI457" i="10"/>
  <c r="AM457" i="10"/>
  <c r="Y457" i="10"/>
  <c r="J457" i="10" s="1"/>
  <c r="CZ457" i="10" s="1"/>
  <c r="AG457" i="10"/>
  <c r="AK457" i="10"/>
  <c r="AO457" i="10"/>
  <c r="AG467" i="10"/>
  <c r="AK467" i="10"/>
  <c r="AO467" i="10"/>
  <c r="AD467" i="10"/>
  <c r="AL467" i="10"/>
  <c r="Y467" i="10"/>
  <c r="J467" i="10" s="1"/>
  <c r="CZ467" i="10" s="1"/>
  <c r="AE467" i="10"/>
  <c r="AI467" i="10"/>
  <c r="AM467" i="10"/>
  <c r="Z467" i="10"/>
  <c r="N467" i="10" s="1"/>
  <c r="DB467" i="10" s="1"/>
  <c r="AH467" i="10"/>
  <c r="AJ467" i="10"/>
  <c r="Y483" i="10"/>
  <c r="J483" i="10" s="1"/>
  <c r="CZ483" i="10" s="1"/>
  <c r="AG483" i="10"/>
  <c r="AK483" i="10"/>
  <c r="AO483" i="10"/>
  <c r="AD483" i="10"/>
  <c r="AL483" i="10"/>
  <c r="AE483" i="10"/>
  <c r="AI483" i="10"/>
  <c r="AM483" i="10"/>
  <c r="Z483" i="10"/>
  <c r="N483" i="10" s="1"/>
  <c r="DB483" i="10" s="1"/>
  <c r="AH483" i="10"/>
  <c r="AJ483" i="10"/>
  <c r="AE523" i="10"/>
  <c r="AI523" i="10"/>
  <c r="AM523" i="10"/>
  <c r="Z523" i="10"/>
  <c r="N523" i="10" s="1"/>
  <c r="DB523" i="10" s="1"/>
  <c r="AH523" i="10"/>
  <c r="Y523" i="10"/>
  <c r="J523" i="10" s="1"/>
  <c r="CZ523" i="10" s="1"/>
  <c r="AG523" i="10"/>
  <c r="AK523" i="10"/>
  <c r="AO523" i="10"/>
  <c r="AD523" i="10"/>
  <c r="AL523" i="10"/>
  <c r="AJ523" i="10"/>
  <c r="AE525" i="10"/>
  <c r="AI525" i="10"/>
  <c r="AM525" i="10"/>
  <c r="Y525" i="10"/>
  <c r="J525" i="10" s="1"/>
  <c r="CZ525" i="10" s="1"/>
  <c r="AG525" i="10"/>
  <c r="AK525" i="10"/>
  <c r="AO525" i="10"/>
  <c r="AE539" i="10"/>
  <c r="AI539" i="10"/>
  <c r="AM539" i="10"/>
  <c r="Z539" i="10"/>
  <c r="N539" i="10" s="1"/>
  <c r="DB539" i="10" s="1"/>
  <c r="AH539" i="10"/>
  <c r="Y539" i="10"/>
  <c r="J539" i="10" s="1"/>
  <c r="CZ539" i="10" s="1"/>
  <c r="AG539" i="10"/>
  <c r="AK539" i="10"/>
  <c r="AO539" i="10"/>
  <c r="AD539" i="10"/>
  <c r="AL539" i="10"/>
  <c r="AE541" i="10"/>
  <c r="AI541" i="10"/>
  <c r="AM541" i="10"/>
  <c r="Y541" i="10"/>
  <c r="J541" i="10" s="1"/>
  <c r="CZ541" i="10" s="1"/>
  <c r="AG541" i="10"/>
  <c r="AK541" i="10"/>
  <c r="AO541" i="10"/>
  <c r="EL542" i="10"/>
  <c r="EP542" i="10"/>
  <c r="EQ542" i="10"/>
  <c r="DU542" i="10"/>
  <c r="EK542" i="10"/>
  <c r="DR542" i="10"/>
  <c r="DV542" i="10"/>
  <c r="EN542" i="10"/>
  <c r="EM542" i="10"/>
  <c r="DS542" i="10"/>
  <c r="DW542" i="10"/>
  <c r="EO542" i="10"/>
  <c r="DT542" i="10"/>
  <c r="DX542" i="10"/>
  <c r="Y557" i="10"/>
  <c r="J557" i="10" s="1"/>
  <c r="CZ557" i="10" s="1"/>
  <c r="AG557" i="10"/>
  <c r="AK557" i="10"/>
  <c r="AO557" i="10"/>
  <c r="AE557" i="10"/>
  <c r="AI557" i="10"/>
  <c r="AM557" i="10"/>
  <c r="EL562" i="10"/>
  <c r="EP562" i="10"/>
  <c r="EQ562" i="10"/>
  <c r="DU562" i="10"/>
  <c r="EK562" i="10"/>
  <c r="DR562" i="10"/>
  <c r="DV562" i="10"/>
  <c r="EN562" i="10"/>
  <c r="EM562" i="10"/>
  <c r="DS562" i="10"/>
  <c r="DW562" i="10"/>
  <c r="EO562" i="10"/>
  <c r="DT562" i="10"/>
  <c r="DX562" i="10"/>
  <c r="EN578" i="10"/>
  <c r="EM578" i="10"/>
  <c r="DS578" i="10"/>
  <c r="DW578" i="10"/>
  <c r="EO578" i="10"/>
  <c r="DT578" i="10"/>
  <c r="DX578" i="10"/>
  <c r="EL578" i="10"/>
  <c r="EP578" i="10"/>
  <c r="EQ578" i="10"/>
  <c r="DU578" i="10"/>
  <c r="EK578" i="10"/>
  <c r="DR578" i="10"/>
  <c r="DV578" i="10"/>
  <c r="Y595" i="10"/>
  <c r="J595" i="10" s="1"/>
  <c r="CZ595" i="10" s="1"/>
  <c r="AE595" i="10"/>
  <c r="AI595" i="10"/>
  <c r="AM595" i="10"/>
  <c r="Z595" i="10"/>
  <c r="N595" i="10" s="1"/>
  <c r="DB595" i="10" s="1"/>
  <c r="AH595" i="10"/>
  <c r="AG595" i="10"/>
  <c r="AK595" i="10"/>
  <c r="AO595" i="10"/>
  <c r="AD595" i="10"/>
  <c r="AL595" i="10"/>
  <c r="Y621" i="10"/>
  <c r="J621" i="10" s="1"/>
  <c r="CZ621" i="10" s="1"/>
  <c r="AG621" i="10"/>
  <c r="AK621" i="10"/>
  <c r="AO621" i="10"/>
  <c r="AE621" i="10"/>
  <c r="AI621" i="10"/>
  <c r="AM621" i="10"/>
  <c r="EN626" i="10"/>
  <c r="EM626" i="10"/>
  <c r="DS626" i="10"/>
  <c r="DW626" i="10"/>
  <c r="EO626" i="10"/>
  <c r="DT626" i="10"/>
  <c r="DX626" i="10"/>
  <c r="EL626" i="10"/>
  <c r="EP626" i="10"/>
  <c r="EQ626" i="10"/>
  <c r="DU626" i="10"/>
  <c r="EK626" i="10"/>
  <c r="DR626" i="10"/>
  <c r="DV626" i="10"/>
  <c r="EN642" i="10"/>
  <c r="EM642" i="10"/>
  <c r="DS642" i="10"/>
  <c r="DW642" i="10"/>
  <c r="EO642" i="10"/>
  <c r="DT642" i="10"/>
  <c r="DX642" i="10"/>
  <c r="EL642" i="10"/>
  <c r="EP642" i="10"/>
  <c r="EQ642" i="10"/>
  <c r="DU642" i="10"/>
  <c r="EK642" i="10"/>
  <c r="DR642" i="10"/>
  <c r="DV642" i="10"/>
  <c r="Y659" i="10"/>
  <c r="J659" i="10" s="1"/>
  <c r="CZ659" i="10" s="1"/>
  <c r="AE659" i="10"/>
  <c r="AI659" i="10"/>
  <c r="AM659" i="10"/>
  <c r="Z659" i="10"/>
  <c r="N659" i="10" s="1"/>
  <c r="DB659" i="10" s="1"/>
  <c r="AH659" i="10"/>
  <c r="AG659" i="10"/>
  <c r="AK659" i="10"/>
  <c r="AO659" i="10"/>
  <c r="AD659" i="10"/>
  <c r="AL659" i="10"/>
  <c r="EM683" i="10"/>
  <c r="EQ683" i="10"/>
  <c r="DR683" i="10"/>
  <c r="DV683" i="10"/>
  <c r="EL683" i="10"/>
  <c r="DS683" i="10"/>
  <c r="DW683" i="10"/>
  <c r="EK683" i="10"/>
  <c r="EO683" i="10"/>
  <c r="EN683" i="10"/>
  <c r="DT683" i="10"/>
  <c r="DX683" i="10"/>
  <c r="EP683" i="10"/>
  <c r="DU683" i="10"/>
  <c r="AG693" i="10"/>
  <c r="AK693" i="10"/>
  <c r="AO693" i="10"/>
  <c r="Y693" i="10"/>
  <c r="J693" i="10" s="1"/>
  <c r="CZ693" i="10" s="1"/>
  <c r="AE693" i="10"/>
  <c r="AI693" i="10"/>
  <c r="AM693" i="10"/>
  <c r="AH709" i="10"/>
  <c r="AG709" i="10"/>
  <c r="AK709" i="10"/>
  <c r="AO709" i="10"/>
  <c r="Y709" i="10"/>
  <c r="J709" i="10" s="1"/>
  <c r="CZ709" i="10" s="1"/>
  <c r="AE709" i="10"/>
  <c r="AI709" i="10"/>
  <c r="AM709" i="10"/>
  <c r="EF733" i="10"/>
  <c r="EJ733" i="10"/>
  <c r="DL733" i="10"/>
  <c r="DM733" i="10"/>
  <c r="DN733" i="10"/>
  <c r="DO733" i="10"/>
  <c r="DP733" i="10"/>
  <c r="DQ733" i="10"/>
  <c r="EG733" i="10"/>
  <c r="EH733" i="10"/>
  <c r="EE733" i="10"/>
  <c r="EI733" i="10"/>
  <c r="AO748" i="10"/>
  <c r="Z748" i="10"/>
  <c r="N748" i="10" s="1"/>
  <c r="DB748" i="10" s="1"/>
  <c r="AD748" i="10"/>
  <c r="AH748" i="10"/>
  <c r="AL748" i="10"/>
  <c r="AI748" i="10"/>
  <c r="AF748" i="10"/>
  <c r="AJ748" i="10"/>
  <c r="AN748" i="10"/>
  <c r="AM748" i="10"/>
  <c r="AL761" i="10"/>
  <c r="Y761" i="10"/>
  <c r="J761" i="10" s="1"/>
  <c r="CZ761" i="10" s="1"/>
  <c r="AG761" i="10"/>
  <c r="AK761" i="10"/>
  <c r="AO761" i="10"/>
  <c r="AE761" i="10"/>
  <c r="AI761" i="10"/>
  <c r="AM761" i="10"/>
  <c r="AN525" i="1"/>
  <c r="Z819" i="1"/>
  <c r="N819" i="1" s="1"/>
  <c r="AH963" i="1"/>
  <c r="E68" i="10"/>
  <c r="E86" i="10"/>
  <c r="E98" i="10"/>
  <c r="AE295" i="10"/>
  <c r="AI295" i="10"/>
  <c r="AM295" i="10"/>
  <c r="Y295" i="10"/>
  <c r="J295" i="10" s="1"/>
  <c r="CZ295" i="10" s="1"/>
  <c r="AG295" i="10"/>
  <c r="AK295" i="10"/>
  <c r="AO295" i="10"/>
  <c r="E310" i="10"/>
  <c r="EF397" i="10"/>
  <c r="EJ397" i="10"/>
  <c r="DL397" i="10"/>
  <c r="EH397" i="10"/>
  <c r="DM397" i="10"/>
  <c r="DN397" i="10"/>
  <c r="DO397" i="10"/>
  <c r="DP397" i="10"/>
  <c r="DQ397" i="10"/>
  <c r="EE397" i="10"/>
  <c r="EI397" i="10"/>
  <c r="EG397" i="10"/>
  <c r="AL399" i="10"/>
  <c r="AD399" i="10"/>
  <c r="AE399" i="10"/>
  <c r="AI399" i="10"/>
  <c r="AM399" i="10"/>
  <c r="AH399" i="10"/>
  <c r="Y399" i="10"/>
  <c r="J399" i="10" s="1"/>
  <c r="CZ399" i="10" s="1"/>
  <c r="AG399" i="10"/>
  <c r="AK399" i="10"/>
  <c r="AO399" i="10"/>
  <c r="AE401" i="10"/>
  <c r="AI401" i="10"/>
  <c r="AM401" i="10"/>
  <c r="Y401" i="10"/>
  <c r="J401" i="10" s="1"/>
  <c r="CZ401" i="10" s="1"/>
  <c r="AG401" i="10"/>
  <c r="AK401" i="10"/>
  <c r="AO401" i="10"/>
  <c r="EK425" i="10"/>
  <c r="EO425" i="10"/>
  <c r="EL425" i="10"/>
  <c r="DR425" i="10"/>
  <c r="DV425" i="10"/>
  <c r="EN425" i="10"/>
  <c r="DU425" i="10"/>
  <c r="EM425" i="10"/>
  <c r="EQ425" i="10"/>
  <c r="EP425" i="10"/>
  <c r="DT425" i="10"/>
  <c r="DX425" i="10"/>
  <c r="DS425" i="10"/>
  <c r="DW425" i="10"/>
  <c r="EH529" i="10"/>
  <c r="EF529" i="10"/>
  <c r="EE529" i="10"/>
  <c r="EI529" i="10"/>
  <c r="EJ529" i="10"/>
  <c r="DL529" i="10"/>
  <c r="DM529" i="10"/>
  <c r="DN529" i="10"/>
  <c r="DO529" i="10"/>
  <c r="DP529" i="10"/>
  <c r="DQ529" i="10"/>
  <c r="EG529" i="10"/>
  <c r="AE545" i="10"/>
  <c r="AI545" i="10"/>
  <c r="AM545" i="10"/>
  <c r="Y545" i="10"/>
  <c r="J545" i="10" s="1"/>
  <c r="CZ545" i="10" s="1"/>
  <c r="AG545" i="10"/>
  <c r="AK545" i="10"/>
  <c r="AO545" i="10"/>
  <c r="AE559" i="10"/>
  <c r="AI559" i="10"/>
  <c r="AM559" i="10"/>
  <c r="Z559" i="10"/>
  <c r="N559" i="10" s="1"/>
  <c r="DB559" i="10" s="1"/>
  <c r="AH559" i="10"/>
  <c r="Y559" i="10"/>
  <c r="J559" i="10" s="1"/>
  <c r="CZ559" i="10" s="1"/>
  <c r="AG559" i="10"/>
  <c r="AK559" i="10"/>
  <c r="AO559" i="10"/>
  <c r="AD559" i="10"/>
  <c r="AL559" i="10"/>
  <c r="EN566" i="10"/>
  <c r="EM566" i="10"/>
  <c r="DS566" i="10"/>
  <c r="DW566" i="10"/>
  <c r="EO566" i="10"/>
  <c r="DT566" i="10"/>
  <c r="DX566" i="10"/>
  <c r="EL566" i="10"/>
  <c r="EP566" i="10"/>
  <c r="EQ566" i="10"/>
  <c r="DU566" i="10"/>
  <c r="EK566" i="10"/>
  <c r="DR566" i="10"/>
  <c r="DV566" i="10"/>
  <c r="EF577" i="10"/>
  <c r="EJ577" i="10"/>
  <c r="DL577" i="10"/>
  <c r="DM577" i="10"/>
  <c r="DN577" i="10"/>
  <c r="DO577" i="10"/>
  <c r="DP577" i="10"/>
  <c r="DQ577" i="10"/>
  <c r="EG577" i="10"/>
  <c r="EH577" i="10"/>
  <c r="EE577" i="10"/>
  <c r="EI577" i="10"/>
  <c r="AF579" i="10"/>
  <c r="AJ579" i="10"/>
  <c r="AE579" i="10"/>
  <c r="AI579" i="10"/>
  <c r="AM579" i="10"/>
  <c r="Z579" i="10"/>
  <c r="N579" i="10" s="1"/>
  <c r="DB579" i="10" s="1"/>
  <c r="AH579" i="10"/>
  <c r="Y579" i="10"/>
  <c r="J579" i="10" s="1"/>
  <c r="CZ579" i="10" s="1"/>
  <c r="AG579" i="10"/>
  <c r="AK579" i="10"/>
  <c r="AO579" i="10"/>
  <c r="AD579" i="10"/>
  <c r="AL579" i="10"/>
  <c r="AE623" i="10"/>
  <c r="AI623" i="10"/>
  <c r="AM623" i="10"/>
  <c r="Z623" i="10"/>
  <c r="N623" i="10" s="1"/>
  <c r="DB623" i="10" s="1"/>
  <c r="AH623" i="10"/>
  <c r="Y623" i="10"/>
  <c r="J623" i="10" s="1"/>
  <c r="CZ623" i="10" s="1"/>
  <c r="AG623" i="10"/>
  <c r="AK623" i="10"/>
  <c r="AO623" i="10"/>
  <c r="AD623" i="10"/>
  <c r="AL623" i="10"/>
  <c r="EN630" i="10"/>
  <c r="EM630" i="10"/>
  <c r="DS630" i="10"/>
  <c r="DW630" i="10"/>
  <c r="EO630" i="10"/>
  <c r="DT630" i="10"/>
  <c r="DX630" i="10"/>
  <c r="EL630" i="10"/>
  <c r="EP630" i="10"/>
  <c r="EQ630" i="10"/>
  <c r="DU630" i="10"/>
  <c r="EK630" i="10"/>
  <c r="DR630" i="10"/>
  <c r="DV630" i="10"/>
  <c r="EF641" i="10"/>
  <c r="EJ641" i="10"/>
  <c r="DL641" i="10"/>
  <c r="EH641" i="10"/>
  <c r="DM641" i="10"/>
  <c r="DN641" i="10"/>
  <c r="DO641" i="10"/>
  <c r="DP641" i="10"/>
  <c r="DQ641" i="10"/>
  <c r="EG641" i="10"/>
  <c r="EE641" i="10"/>
  <c r="EI641" i="10"/>
  <c r="AF643" i="10"/>
  <c r="AJ643" i="10"/>
  <c r="AE643" i="10"/>
  <c r="AI643" i="10"/>
  <c r="AM643" i="10"/>
  <c r="Z643" i="10"/>
  <c r="N643" i="10" s="1"/>
  <c r="DB643" i="10" s="1"/>
  <c r="AH643" i="10"/>
  <c r="Y643" i="10"/>
  <c r="J643" i="10" s="1"/>
  <c r="CZ643" i="10" s="1"/>
  <c r="AG643" i="10"/>
  <c r="AK643" i="10"/>
  <c r="AO643" i="10"/>
  <c r="AD643" i="10"/>
  <c r="AL643" i="10"/>
  <c r="EF697" i="10"/>
  <c r="EJ697" i="10"/>
  <c r="DL697" i="10"/>
  <c r="EH697" i="10"/>
  <c r="DM697" i="10"/>
  <c r="DN697" i="10"/>
  <c r="DO697" i="10"/>
  <c r="DP697" i="10"/>
  <c r="DQ697" i="10"/>
  <c r="EE697" i="10"/>
  <c r="EI697" i="10"/>
  <c r="EG697" i="10"/>
  <c r="DY704" i="10"/>
  <c r="EA704" i="10"/>
  <c r="EC704" i="10"/>
  <c r="DH704" i="10"/>
  <c r="DJ704" i="10"/>
  <c r="DZ704" i="10"/>
  <c r="ED704" i="10"/>
  <c r="DI704" i="10"/>
  <c r="DF704" i="10"/>
  <c r="EB704" i="10"/>
  <c r="DG704" i="10"/>
  <c r="DK704" i="10"/>
  <c r="DZ724" i="10"/>
  <c r="EB724" i="10"/>
  <c r="ED724" i="10"/>
  <c r="DG724" i="10"/>
  <c r="DI724" i="10"/>
  <c r="DK724" i="10"/>
  <c r="EA724" i="10"/>
  <c r="DJ724" i="10"/>
  <c r="DY724" i="10"/>
  <c r="EC724" i="10"/>
  <c r="DH724" i="10"/>
  <c r="DF724" i="10"/>
  <c r="EN746" i="10"/>
  <c r="EM746" i="10"/>
  <c r="DS746" i="10"/>
  <c r="DW746" i="10"/>
  <c r="EO746" i="10"/>
  <c r="DT746" i="10"/>
  <c r="DX746" i="10"/>
  <c r="EL746" i="10"/>
  <c r="EP746" i="10"/>
  <c r="EQ746" i="10"/>
  <c r="DU746" i="10"/>
  <c r="EK746" i="10"/>
  <c r="DR746" i="10"/>
  <c r="DV746" i="10"/>
  <c r="EM747" i="10"/>
  <c r="EQ747" i="10"/>
  <c r="DR747" i="10"/>
  <c r="DV747" i="10"/>
  <c r="EL747" i="10"/>
  <c r="DS747" i="10"/>
  <c r="DW747" i="10"/>
  <c r="EK747" i="10"/>
  <c r="EO747" i="10"/>
  <c r="EN747" i="10"/>
  <c r="DT747" i="10"/>
  <c r="DX747" i="10"/>
  <c r="EP747" i="10"/>
  <c r="DU747" i="10"/>
  <c r="AO788" i="10"/>
  <c r="AF788" i="10"/>
  <c r="AJ788" i="10"/>
  <c r="AN788" i="10"/>
  <c r="AM788" i="10"/>
  <c r="Z788" i="10"/>
  <c r="N788" i="10" s="1"/>
  <c r="DB788" i="10" s="1"/>
  <c r="AD788" i="10"/>
  <c r="AH788" i="10"/>
  <c r="AL788" i="10"/>
  <c r="AI788" i="10"/>
  <c r="AD872" i="10"/>
  <c r="AH872" i="10"/>
  <c r="AL872" i="10"/>
  <c r="AI872" i="10"/>
  <c r="Z872" i="10"/>
  <c r="N872" i="10" s="1"/>
  <c r="DB872" i="10" s="1"/>
  <c r="AF872" i="10"/>
  <c r="AJ872" i="10"/>
  <c r="AN872" i="10"/>
  <c r="AM872" i="10"/>
  <c r="EE917" i="10"/>
  <c r="EI917" i="10"/>
  <c r="DL917" i="10"/>
  <c r="DM917" i="10"/>
  <c r="DN917" i="10"/>
  <c r="DO917" i="10"/>
  <c r="DP917" i="10"/>
  <c r="DQ917" i="10"/>
  <c r="EG917" i="10"/>
  <c r="AN927" i="10"/>
  <c r="AH927" i="10"/>
  <c r="AL927" i="10"/>
  <c r="AD927" i="10"/>
  <c r="AE927" i="10"/>
  <c r="AI927" i="10"/>
  <c r="AM927" i="10"/>
  <c r="Y927" i="10"/>
  <c r="J927" i="10" s="1"/>
  <c r="CZ927" i="10" s="1"/>
  <c r="AG927" i="10"/>
  <c r="AK927" i="10"/>
  <c r="AO927" i="10"/>
  <c r="EM1001" i="10"/>
  <c r="EQ1001" i="10"/>
  <c r="EP1001" i="10"/>
  <c r="DT1001" i="10"/>
  <c r="DX1001" i="10"/>
  <c r="DS1001" i="10"/>
  <c r="DW1001" i="10"/>
  <c r="EK1001" i="10"/>
  <c r="EO1001" i="10"/>
  <c r="EL1001" i="10"/>
  <c r="DR1001" i="10"/>
  <c r="DV1001" i="10"/>
  <c r="EN1001" i="10"/>
  <c r="DU1001" i="10"/>
  <c r="AH875" i="1"/>
  <c r="AH903" i="1"/>
  <c r="AH967" i="1"/>
  <c r="Y413" i="10"/>
  <c r="J413" i="10" s="1"/>
  <c r="CZ413" i="10" s="1"/>
  <c r="AG413" i="10"/>
  <c r="AK413" i="10"/>
  <c r="AO413" i="10"/>
  <c r="AE413" i="10"/>
  <c r="AI413" i="10"/>
  <c r="AM413" i="10"/>
  <c r="AG449" i="10"/>
  <c r="AK449" i="10"/>
  <c r="AO449" i="10"/>
  <c r="Y449" i="10"/>
  <c r="J449" i="10" s="1"/>
  <c r="CZ449" i="10" s="1"/>
  <c r="AE449" i="10"/>
  <c r="AI449" i="10"/>
  <c r="AM449" i="10"/>
  <c r="AH457" i="10"/>
  <c r="AG471" i="10"/>
  <c r="AK471" i="10"/>
  <c r="AO471" i="10"/>
  <c r="AD471" i="10"/>
  <c r="AL471" i="10"/>
  <c r="Y471" i="10"/>
  <c r="J471" i="10" s="1"/>
  <c r="CZ471" i="10" s="1"/>
  <c r="AE471" i="10"/>
  <c r="AI471" i="10"/>
  <c r="AM471" i="10"/>
  <c r="Z471" i="10"/>
  <c r="N471" i="10" s="1"/>
  <c r="DB471" i="10" s="1"/>
  <c r="AH471" i="10"/>
  <c r="AJ471" i="10"/>
  <c r="AG513" i="10"/>
  <c r="AK513" i="10"/>
  <c r="AO513" i="10"/>
  <c r="Y513" i="10"/>
  <c r="J513" i="10" s="1"/>
  <c r="CZ513" i="10" s="1"/>
  <c r="AE513" i="10"/>
  <c r="AI513" i="10"/>
  <c r="AM513" i="10"/>
  <c r="AF515" i="10"/>
  <c r="AE515" i="10"/>
  <c r="AI515" i="10"/>
  <c r="AM515" i="10"/>
  <c r="Z515" i="10"/>
  <c r="N515" i="10" s="1"/>
  <c r="DB515" i="10" s="1"/>
  <c r="AH515" i="10"/>
  <c r="Y515" i="10"/>
  <c r="J515" i="10" s="1"/>
  <c r="CZ515" i="10" s="1"/>
  <c r="AG515" i="10"/>
  <c r="AK515" i="10"/>
  <c r="AO515" i="10"/>
  <c r="AD515" i="10"/>
  <c r="AL515" i="10"/>
  <c r="AJ515" i="10"/>
  <c r="AF531" i="10"/>
  <c r="Y531" i="10"/>
  <c r="J531" i="10" s="1"/>
  <c r="CZ531" i="10" s="1"/>
  <c r="AE531" i="10"/>
  <c r="AI531" i="10"/>
  <c r="AM531" i="10"/>
  <c r="Z531" i="10"/>
  <c r="N531" i="10" s="1"/>
  <c r="DB531" i="10" s="1"/>
  <c r="AH531" i="10"/>
  <c r="AG531" i="10"/>
  <c r="AK531" i="10"/>
  <c r="AO531" i="10"/>
  <c r="AD531" i="10"/>
  <c r="AL531" i="10"/>
  <c r="AJ531" i="10"/>
  <c r="AH545" i="10"/>
  <c r="AF559" i="10"/>
  <c r="AE591" i="10"/>
  <c r="AI591" i="10"/>
  <c r="AM591" i="10"/>
  <c r="Z591" i="10"/>
  <c r="N591" i="10" s="1"/>
  <c r="DB591" i="10" s="1"/>
  <c r="AH591" i="10"/>
  <c r="Y591" i="10"/>
  <c r="J591" i="10" s="1"/>
  <c r="CZ591" i="10" s="1"/>
  <c r="AG591" i="10"/>
  <c r="AK591" i="10"/>
  <c r="AO591" i="10"/>
  <c r="AD591" i="10"/>
  <c r="AL591" i="10"/>
  <c r="EN598" i="10"/>
  <c r="EM598" i="10"/>
  <c r="DS598" i="10"/>
  <c r="DW598" i="10"/>
  <c r="EO598" i="10"/>
  <c r="DT598" i="10"/>
  <c r="DX598" i="10"/>
  <c r="EL598" i="10"/>
  <c r="EP598" i="10"/>
  <c r="EQ598" i="10"/>
  <c r="DU598" i="10"/>
  <c r="EK598" i="10"/>
  <c r="DR598" i="10"/>
  <c r="DV598" i="10"/>
  <c r="EH609" i="10"/>
  <c r="EJ609" i="10"/>
  <c r="DL609" i="10"/>
  <c r="EE609" i="10"/>
  <c r="EI609" i="10"/>
  <c r="EF609" i="10"/>
  <c r="DM609" i="10"/>
  <c r="DN609" i="10"/>
  <c r="DO609" i="10"/>
  <c r="DP609" i="10"/>
  <c r="DQ609" i="10"/>
  <c r="EG609" i="10"/>
  <c r="AF611" i="10"/>
  <c r="AJ611" i="10"/>
  <c r="AE611" i="10"/>
  <c r="AI611" i="10"/>
  <c r="AM611" i="10"/>
  <c r="Z611" i="10"/>
  <c r="N611" i="10" s="1"/>
  <c r="DB611" i="10" s="1"/>
  <c r="AH611" i="10"/>
  <c r="Y611" i="10"/>
  <c r="J611" i="10" s="1"/>
  <c r="CZ611" i="10" s="1"/>
  <c r="AG611" i="10"/>
  <c r="AK611" i="10"/>
  <c r="AO611" i="10"/>
  <c r="AD611" i="10"/>
  <c r="AL611" i="10"/>
  <c r="AF623" i="10"/>
  <c r="AE655" i="10"/>
  <c r="AI655" i="10"/>
  <c r="AM655" i="10"/>
  <c r="Z655" i="10"/>
  <c r="N655" i="10" s="1"/>
  <c r="DB655" i="10" s="1"/>
  <c r="AH655" i="10"/>
  <c r="Y655" i="10"/>
  <c r="J655" i="10" s="1"/>
  <c r="CZ655" i="10" s="1"/>
  <c r="AG655" i="10"/>
  <c r="AK655" i="10"/>
  <c r="AO655" i="10"/>
  <c r="AD655" i="10"/>
  <c r="AL655" i="10"/>
  <c r="AO676" i="10"/>
  <c r="Z676" i="10"/>
  <c r="N676" i="10" s="1"/>
  <c r="DB676" i="10" s="1"/>
  <c r="AD676" i="10"/>
  <c r="AH676" i="10"/>
  <c r="AL676" i="10"/>
  <c r="AM676" i="10"/>
  <c r="AF676" i="10"/>
  <c r="AJ676" i="10"/>
  <c r="AN676" i="10"/>
  <c r="AI676" i="10"/>
  <c r="AF700" i="10"/>
  <c r="AJ700" i="10"/>
  <c r="AN700" i="10"/>
  <c r="AI700" i="10"/>
  <c r="Z700" i="10"/>
  <c r="N700" i="10" s="1"/>
  <c r="DB700" i="10" s="1"/>
  <c r="AD700" i="10"/>
  <c r="AH700" i="10"/>
  <c r="AL700" i="10"/>
  <c r="AM700" i="10"/>
  <c r="AG704" i="10"/>
  <c r="AF704" i="10"/>
  <c r="AJ704" i="10"/>
  <c r="AN704" i="10"/>
  <c r="AI704" i="10"/>
  <c r="Z704" i="10"/>
  <c r="N704" i="10" s="1"/>
  <c r="DB704" i="10" s="1"/>
  <c r="AD704" i="10"/>
  <c r="AH704" i="10"/>
  <c r="AL704" i="10"/>
  <c r="AM704" i="10"/>
  <c r="AK720" i="10"/>
  <c r="AF720" i="10"/>
  <c r="AJ720" i="10"/>
  <c r="AN720" i="10"/>
  <c r="AM720" i="10"/>
  <c r="Z720" i="10"/>
  <c r="N720" i="10" s="1"/>
  <c r="DB720" i="10" s="1"/>
  <c r="AD720" i="10"/>
  <c r="AH720" i="10"/>
  <c r="AL720" i="10"/>
  <c r="AI720" i="10"/>
  <c r="AE784" i="10"/>
  <c r="AF784" i="10"/>
  <c r="AJ784" i="10"/>
  <c r="AN784" i="10"/>
  <c r="AI784" i="10"/>
  <c r="Z784" i="10"/>
  <c r="N784" i="10" s="1"/>
  <c r="DB784" i="10" s="1"/>
  <c r="AD784" i="10"/>
  <c r="AH784" i="10"/>
  <c r="AL784" i="10"/>
  <c r="AM784" i="10"/>
  <c r="AG788" i="10"/>
  <c r="EH789" i="10"/>
  <c r="EJ789" i="10"/>
  <c r="DL789" i="10"/>
  <c r="EE789" i="10"/>
  <c r="EI789" i="10"/>
  <c r="EF789" i="10"/>
  <c r="DM789" i="10"/>
  <c r="DN789" i="10"/>
  <c r="DO789" i="10"/>
  <c r="DP789" i="10"/>
  <c r="DQ789" i="10"/>
  <c r="EG789" i="10"/>
  <c r="EM843" i="10"/>
  <c r="EQ843" i="10"/>
  <c r="DR843" i="10"/>
  <c r="DV843" i="10"/>
  <c r="EL843" i="10"/>
  <c r="DS843" i="10"/>
  <c r="DW843" i="10"/>
  <c r="EK843" i="10"/>
  <c r="EO843" i="10"/>
  <c r="EN843" i="10"/>
  <c r="DT843" i="10"/>
  <c r="DX843" i="10"/>
  <c r="EP843" i="10"/>
  <c r="DU843" i="10"/>
  <c r="AF884" i="10"/>
  <c r="AJ884" i="10"/>
  <c r="AN884" i="10"/>
  <c r="AM884" i="10"/>
  <c r="Z884" i="10"/>
  <c r="N884" i="10" s="1"/>
  <c r="DB884" i="10" s="1"/>
  <c r="AD884" i="10"/>
  <c r="AH884" i="10"/>
  <c r="AL884" i="10"/>
  <c r="AI884" i="10"/>
  <c r="AN909" i="10"/>
  <c r="Y909" i="10"/>
  <c r="J909" i="10" s="1"/>
  <c r="CZ909" i="10" s="1"/>
  <c r="AG909" i="10"/>
  <c r="AK909" i="10"/>
  <c r="AO909" i="10"/>
  <c r="AE909" i="10"/>
  <c r="AI909" i="10"/>
  <c r="AM909" i="10"/>
  <c r="AE912" i="10"/>
  <c r="Z912" i="10"/>
  <c r="N912" i="10" s="1"/>
  <c r="DB912" i="10" s="1"/>
  <c r="AD912" i="10"/>
  <c r="AH912" i="10"/>
  <c r="AL912" i="10"/>
  <c r="AM912" i="10"/>
  <c r="AF912" i="10"/>
  <c r="AJ912" i="10"/>
  <c r="AN912" i="10"/>
  <c r="AI912" i="10"/>
  <c r="AO916" i="10"/>
  <c r="AE916" i="10"/>
  <c r="AG916" i="10"/>
  <c r="Z916" i="10"/>
  <c r="N916" i="10" s="1"/>
  <c r="DB916" i="10" s="1"/>
  <c r="AD916" i="10"/>
  <c r="AH916" i="10"/>
  <c r="AL916" i="10"/>
  <c r="AI916" i="10"/>
  <c r="AF916" i="10"/>
  <c r="AJ916" i="10"/>
  <c r="AN916" i="10"/>
  <c r="AM916" i="10"/>
  <c r="AN919" i="10"/>
  <c r="AL919" i="10"/>
  <c r="AD919" i="10"/>
  <c r="AH919" i="10"/>
  <c r="AE919" i="10"/>
  <c r="AI919" i="10"/>
  <c r="AM919" i="10"/>
  <c r="Y919" i="10"/>
  <c r="J919" i="10" s="1"/>
  <c r="CZ919" i="10" s="1"/>
  <c r="AG919" i="10"/>
  <c r="AK919" i="10"/>
  <c r="AO919" i="10"/>
  <c r="Z927" i="10"/>
  <c r="N927" i="10" s="1"/>
  <c r="DB927" i="10" s="1"/>
  <c r="AL931" i="10"/>
  <c r="AD931" i="10"/>
  <c r="AH931" i="10"/>
  <c r="Y931" i="10"/>
  <c r="J931" i="10" s="1"/>
  <c r="CZ931" i="10" s="1"/>
  <c r="AG931" i="10"/>
  <c r="AK931" i="10"/>
  <c r="AO931" i="10"/>
  <c r="AE931" i="10"/>
  <c r="AI931" i="10"/>
  <c r="AM931" i="10"/>
  <c r="AJ955" i="10"/>
  <c r="AH955" i="10"/>
  <c r="AL955" i="10"/>
  <c r="AD955" i="10"/>
  <c r="AG955" i="10"/>
  <c r="AK955" i="10"/>
  <c r="AO955" i="10"/>
  <c r="Y955" i="10"/>
  <c r="J955" i="10" s="1"/>
  <c r="CZ955" i="10" s="1"/>
  <c r="AE955" i="10"/>
  <c r="AI955" i="10"/>
  <c r="AM955" i="10"/>
  <c r="EM969" i="10"/>
  <c r="EQ969" i="10"/>
  <c r="EP969" i="10"/>
  <c r="DT969" i="10"/>
  <c r="DX969" i="10"/>
  <c r="DS969" i="10"/>
  <c r="DW969" i="10"/>
  <c r="EK969" i="10"/>
  <c r="EO969" i="10"/>
  <c r="EL969" i="10"/>
  <c r="DR969" i="10"/>
  <c r="DV969" i="10"/>
  <c r="EN969" i="10"/>
  <c r="DU969" i="10"/>
  <c r="Y993" i="10"/>
  <c r="J993" i="10" s="1"/>
  <c r="CZ993" i="10" s="1"/>
  <c r="AE993" i="10"/>
  <c r="AI993" i="10"/>
  <c r="AM993" i="10"/>
  <c r="AG993" i="10"/>
  <c r="AK993" i="10"/>
  <c r="AO993" i="10"/>
  <c r="DL1005" i="10"/>
  <c r="DM1005" i="10"/>
  <c r="DN1005" i="10"/>
  <c r="DO1005" i="10"/>
  <c r="DP1005" i="10"/>
  <c r="DQ1005" i="10"/>
  <c r="EE1005" i="10"/>
  <c r="EI1005" i="10"/>
  <c r="EG1005" i="10"/>
  <c r="AK704" i="10"/>
  <c r="AD861" i="10"/>
  <c r="AF861" i="10"/>
  <c r="AE861" i="10"/>
  <c r="AI861" i="10"/>
  <c r="AM861" i="10"/>
  <c r="Y861" i="10"/>
  <c r="J861" i="10" s="1"/>
  <c r="CZ861" i="10" s="1"/>
  <c r="AG861" i="10"/>
  <c r="AK861" i="10"/>
  <c r="AO861" i="10"/>
  <c r="DL925" i="10"/>
  <c r="DM925" i="10"/>
  <c r="DN925" i="10"/>
  <c r="DO925" i="10"/>
  <c r="DP925" i="10"/>
  <c r="DQ925" i="10"/>
  <c r="EG925" i="10"/>
  <c r="EE925" i="10"/>
  <c r="EI925" i="10"/>
  <c r="AD989" i="10"/>
  <c r="AF989" i="10"/>
  <c r="AE989" i="10"/>
  <c r="AI989" i="10"/>
  <c r="AM989" i="10"/>
  <c r="Y989" i="10"/>
  <c r="J989" i="10" s="1"/>
  <c r="CZ989" i="10" s="1"/>
  <c r="AG989" i="10"/>
  <c r="AK989" i="10"/>
  <c r="AO989" i="10"/>
  <c r="EA902" i="10"/>
  <c r="DZ902" i="10"/>
  <c r="ED902" i="10"/>
  <c r="DI902" i="10"/>
  <c r="DF902" i="10"/>
  <c r="DJ902" i="10"/>
  <c r="DY902" i="10"/>
  <c r="EC902" i="10"/>
  <c r="EB902" i="10"/>
  <c r="DG902" i="10"/>
  <c r="DK902" i="10"/>
  <c r="DH902" i="10"/>
  <c r="Z861" i="10"/>
  <c r="N861" i="10" s="1"/>
  <c r="DB861" i="10" s="1"/>
  <c r="AE872" i="10"/>
  <c r="EL906" i="10"/>
  <c r="EP906" i="10"/>
  <c r="EQ906" i="10"/>
  <c r="DU906" i="10"/>
  <c r="EK906" i="10"/>
  <c r="DR906" i="10"/>
  <c r="DV906" i="10"/>
  <c r="EN906" i="10"/>
  <c r="DS906" i="10"/>
  <c r="EO906" i="10"/>
  <c r="DX906" i="10"/>
  <c r="EM906" i="10"/>
  <c r="DW906" i="10"/>
  <c r="DT906" i="10"/>
  <c r="Z989" i="10"/>
  <c r="N989" i="10" s="1"/>
  <c r="DB989" i="10" s="1"/>
  <c r="EM641" i="10"/>
  <c r="EQ641" i="10"/>
  <c r="EP641" i="10"/>
  <c r="DT641" i="10"/>
  <c r="DX641" i="10"/>
  <c r="DS641" i="10"/>
  <c r="DW641" i="10"/>
  <c r="EK641" i="10"/>
  <c r="EO641" i="10"/>
  <c r="EL641" i="10"/>
  <c r="DR641" i="10"/>
  <c r="DV641" i="10"/>
  <c r="EN641" i="10"/>
  <c r="DU641" i="10"/>
  <c r="EM601" i="10"/>
  <c r="EQ601" i="10"/>
  <c r="EP601" i="10"/>
  <c r="DT601" i="10"/>
  <c r="DX601" i="10"/>
  <c r="DS601" i="10"/>
  <c r="DW601" i="10"/>
  <c r="EK601" i="10"/>
  <c r="EO601" i="10"/>
  <c r="EL601" i="10"/>
  <c r="DR601" i="10"/>
  <c r="DV601" i="10"/>
  <c r="EN601" i="10"/>
  <c r="DU601" i="10"/>
  <c r="EM577" i="10"/>
  <c r="EQ577" i="10"/>
  <c r="EP577" i="10"/>
  <c r="DT577" i="10"/>
  <c r="DX577" i="10"/>
  <c r="DS577" i="10"/>
  <c r="DW577" i="10"/>
  <c r="EK577" i="10"/>
  <c r="EO577" i="10"/>
  <c r="EL577" i="10"/>
  <c r="DR577" i="10"/>
  <c r="DV577" i="10"/>
  <c r="EN577" i="10"/>
  <c r="DU577" i="10"/>
  <c r="EA942" i="10"/>
  <c r="DZ942" i="10"/>
  <c r="ED942" i="10"/>
  <c r="DI942" i="10"/>
  <c r="DF942" i="10"/>
  <c r="DJ942" i="10"/>
  <c r="DY942" i="10"/>
  <c r="EC942" i="10"/>
  <c r="EB942" i="10"/>
  <c r="DG942" i="10"/>
  <c r="DK942" i="10"/>
  <c r="DH942" i="10"/>
  <c r="EA670" i="10"/>
  <c r="DZ670" i="10"/>
  <c r="ED670" i="10"/>
  <c r="DI670" i="10"/>
  <c r="DF670" i="10"/>
  <c r="DJ670" i="10"/>
  <c r="DY670" i="10"/>
  <c r="EC670" i="10"/>
  <c r="EB670" i="10"/>
  <c r="DG670" i="10"/>
  <c r="DK670" i="10"/>
  <c r="DH670" i="10"/>
  <c r="L374" i="10"/>
  <c r="E18" i="1"/>
  <c r="BD18" i="1" s="1"/>
  <c r="E48" i="1"/>
  <c r="AX48" i="1" s="1"/>
  <c r="E33" i="1"/>
  <c r="AC33" i="1" s="1"/>
  <c r="E64" i="1"/>
  <c r="W64" i="1" s="1"/>
  <c r="E125" i="1"/>
  <c r="BE125" i="1" s="1"/>
  <c r="E16" i="1"/>
  <c r="AW16" i="1" s="1"/>
  <c r="E46" i="1"/>
  <c r="BF46" i="1" s="1"/>
  <c r="BA50" i="1"/>
  <c r="AV22" i="1"/>
  <c r="AX124" i="1"/>
  <c r="L280" i="1"/>
  <c r="P282" i="1"/>
  <c r="S320" i="1"/>
  <c r="P368" i="1"/>
  <c r="S315" i="1"/>
  <c r="AD304" i="1"/>
  <c r="S304" i="1"/>
  <c r="S371" i="1"/>
  <c r="Z424" i="1"/>
  <c r="N424" i="1" s="1"/>
  <c r="Z304" i="1"/>
  <c r="N304" i="1" s="1"/>
  <c r="AF458" i="1"/>
  <c r="AJ613" i="1"/>
  <c r="AH613" i="1"/>
  <c r="AF613" i="1"/>
  <c r="AF583" i="1"/>
  <c r="Z601" i="1"/>
  <c r="N601" i="1" s="1"/>
  <c r="AG632" i="1"/>
  <c r="AF849" i="1"/>
  <c r="Z881" i="1"/>
  <c r="N881" i="1" s="1"/>
  <c r="AN897" i="1"/>
  <c r="AJ961" i="1"/>
  <c r="AD661" i="1"/>
  <c r="AL661" i="1"/>
  <c r="Z661" i="1"/>
  <c r="N661" i="1" s="1"/>
  <c r="AJ661" i="1"/>
  <c r="AF661" i="1"/>
  <c r="AO834" i="1"/>
  <c r="AK834" i="1"/>
  <c r="AD71" i="10"/>
  <c r="AF705" i="10"/>
  <c r="AL805" i="10"/>
  <c r="AF857" i="10"/>
  <c r="AG932" i="10"/>
  <c r="AK932" i="10"/>
  <c r="F81" i="10"/>
  <c r="AC81" i="10"/>
  <c r="AA81" i="10" s="1"/>
  <c r="R81" i="10" s="1"/>
  <c r="AY81" i="10"/>
  <c r="BC81" i="10"/>
  <c r="AS81" i="10" s="1"/>
  <c r="BD81" i="10"/>
  <c r="BF81" i="10"/>
  <c r="AV81" i="10"/>
  <c r="AP81" i="10" s="1"/>
  <c r="BE81" i="10"/>
  <c r="AZ81" i="10"/>
  <c r="BG81" i="10"/>
  <c r="AX81" i="10"/>
  <c r="W95" i="10"/>
  <c r="F95" i="10"/>
  <c r="AV95" i="10"/>
  <c r="BC95" i="10"/>
  <c r="BD95" i="10"/>
  <c r="AT95" i="10" s="1"/>
  <c r="AB95" i="10"/>
  <c r="BF95" i="10"/>
  <c r="AC95" i="10"/>
  <c r="AY95" i="10"/>
  <c r="AZ95" i="10"/>
  <c r="BG95" i="10"/>
  <c r="BA95" i="10"/>
  <c r="BB95" i="10"/>
  <c r="W101" i="10"/>
  <c r="F101" i="10"/>
  <c r="BB101" i="10"/>
  <c r="BE101" i="10"/>
  <c r="AV101" i="10"/>
  <c r="AZ101" i="10"/>
  <c r="BG101" i="10"/>
  <c r="AW101" i="10"/>
  <c r="AX101" i="10"/>
  <c r="BF101" i="10"/>
  <c r="AY101" i="10"/>
  <c r="BD101" i="10"/>
  <c r="AC101" i="10"/>
  <c r="AA101" i="10" s="1"/>
  <c r="R101" i="10" s="1"/>
  <c r="BC101" i="10"/>
  <c r="E103" i="1"/>
  <c r="E103" i="10"/>
  <c r="F105" i="1"/>
  <c r="BC105" i="1"/>
  <c r="AV105" i="1"/>
  <c r="AW105" i="1"/>
  <c r="AX105" i="1"/>
  <c r="BB105" i="1"/>
  <c r="BF105" i="1"/>
  <c r="BG105" i="1"/>
  <c r="W105" i="1"/>
  <c r="AB105" i="1"/>
  <c r="AA105" i="1" s="1"/>
  <c r="R105" i="1" s="1"/>
  <c r="BA105" i="1"/>
  <c r="BE105" i="1"/>
  <c r="AT105" i="1" s="1"/>
  <c r="AY105" i="1"/>
  <c r="AZ105" i="1"/>
  <c r="F107" i="1"/>
  <c r="AC107" i="1"/>
  <c r="BC107" i="1"/>
  <c r="BD107" i="1"/>
  <c r="AW107" i="1"/>
  <c r="BA107" i="1"/>
  <c r="AR107" i="1" s="1"/>
  <c r="BE107" i="1"/>
  <c r="BF107" i="1"/>
  <c r="W107" i="1"/>
  <c r="AV107" i="1"/>
  <c r="AB107" i="1"/>
  <c r="AX107" i="1"/>
  <c r="BB107" i="1"/>
  <c r="E286" i="1"/>
  <c r="E286" i="10"/>
  <c r="F294" i="10"/>
  <c r="W294" i="10"/>
  <c r="BC294" i="10"/>
  <c r="BD294" i="10"/>
  <c r="AW294" i="10"/>
  <c r="AX294" i="10"/>
  <c r="AQ294" i="10" s="1"/>
  <c r="BB294" i="10"/>
  <c r="AC294" i="10"/>
  <c r="AV294" i="10"/>
  <c r="AB294" i="10"/>
  <c r="BA294" i="10"/>
  <c r="AR294" i="10" s="1"/>
  <c r="BE294" i="10"/>
  <c r="AT294" i="10" s="1"/>
  <c r="BF294" i="10"/>
  <c r="AU294" i="10" s="1"/>
  <c r="BF310" i="1"/>
  <c r="F310" i="1"/>
  <c r="AC310" i="1"/>
  <c r="AY310" i="1"/>
  <c r="AQ310" i="1" s="1"/>
  <c r="BC310" i="1"/>
  <c r="BD310" i="1"/>
  <c r="AT310" i="1" s="1"/>
  <c r="BA310" i="1"/>
  <c r="AV310" i="1"/>
  <c r="AP310" i="1" s="1"/>
  <c r="AZ310" i="1"/>
  <c r="BG310" i="1"/>
  <c r="BB310" i="1"/>
  <c r="AB310" i="1"/>
  <c r="AZ318" i="10"/>
  <c r="F318" i="10"/>
  <c r="W318" i="10"/>
  <c r="BC318" i="10"/>
  <c r="BD318" i="10"/>
  <c r="AW318" i="10"/>
  <c r="AX318" i="10"/>
  <c r="BB318" i="10"/>
  <c r="AC318" i="10"/>
  <c r="AV318" i="10"/>
  <c r="AB318" i="10"/>
  <c r="BA318" i="10"/>
  <c r="BE318" i="10"/>
  <c r="BF318" i="10"/>
  <c r="AU318" i="10" s="1"/>
  <c r="AY334" i="10"/>
  <c r="F334" i="10"/>
  <c r="W334" i="10"/>
  <c r="BC334" i="10"/>
  <c r="BD334" i="10"/>
  <c r="AW334" i="10"/>
  <c r="AX334" i="10"/>
  <c r="BB334" i="10"/>
  <c r="AC334" i="10"/>
  <c r="AV334" i="10"/>
  <c r="AB334" i="10"/>
  <c r="BA334" i="10"/>
  <c r="AR334" i="10" s="1"/>
  <c r="BE334" i="10"/>
  <c r="BF334" i="10"/>
  <c r="AU334" i="10" s="1"/>
  <c r="AY342" i="10"/>
  <c r="F342" i="10"/>
  <c r="W342" i="10"/>
  <c r="BC342" i="10"/>
  <c r="BD342" i="10"/>
  <c r="AB342" i="10"/>
  <c r="BA342" i="10"/>
  <c r="AR342" i="10" s="1"/>
  <c r="BE342" i="10"/>
  <c r="BF342" i="10"/>
  <c r="AU342" i="10" s="1"/>
  <c r="AC342" i="10"/>
  <c r="AV342" i="10"/>
  <c r="AW342" i="10"/>
  <c r="AX342" i="10"/>
  <c r="BB342" i="10"/>
  <c r="E83" i="1"/>
  <c r="E87" i="1"/>
  <c r="E89" i="1"/>
  <c r="E96" i="1"/>
  <c r="E101" i="1"/>
  <c r="E109" i="1"/>
  <c r="AE116" i="1"/>
  <c r="AI116" i="1"/>
  <c r="AM116" i="1"/>
  <c r="Y116" i="1"/>
  <c r="J116" i="1" s="1"/>
  <c r="AG116" i="1"/>
  <c r="AK116" i="1"/>
  <c r="AO116" i="1"/>
  <c r="AD216" i="1"/>
  <c r="AO216" i="1"/>
  <c r="AK216" i="1"/>
  <c r="AG216" i="1"/>
  <c r="AM216" i="1"/>
  <c r="AI216" i="1"/>
  <c r="AE216" i="1"/>
  <c r="AD258" i="1"/>
  <c r="AL258" i="1"/>
  <c r="AM258" i="1"/>
  <c r="P258" i="1" s="1"/>
  <c r="AI258" i="1"/>
  <c r="AE258" i="1"/>
  <c r="AO258" i="1"/>
  <c r="AK258" i="1"/>
  <c r="AG258" i="1"/>
  <c r="E302" i="1"/>
  <c r="E318" i="1"/>
  <c r="Y370" i="1"/>
  <c r="J370" i="1" s="1"/>
  <c r="L370" i="1" s="1"/>
  <c r="AE370" i="1"/>
  <c r="AI370" i="1"/>
  <c r="AM370" i="1"/>
  <c r="AG370" i="1"/>
  <c r="AK370" i="1"/>
  <c r="AO370" i="1"/>
  <c r="Z216" i="1"/>
  <c r="N216" i="1" s="1"/>
  <c r="P216" i="1" s="1"/>
  <c r="E227" i="1"/>
  <c r="AF266" i="1"/>
  <c r="L266" i="1" s="1"/>
  <c r="AM266" i="1"/>
  <c r="AI266" i="1"/>
  <c r="AE266" i="1"/>
  <c r="AO266" i="1"/>
  <c r="AK266" i="1"/>
  <c r="AG266" i="1"/>
  <c r="AJ362" i="1"/>
  <c r="AF362" i="1"/>
  <c r="Y362" i="1"/>
  <c r="J362" i="1" s="1"/>
  <c r="L362" i="1" s="1"/>
  <c r="AG362" i="1"/>
  <c r="AK362" i="1"/>
  <c r="AO362" i="1"/>
  <c r="AE362" i="1"/>
  <c r="AI362" i="1"/>
  <c r="AM362" i="1"/>
  <c r="Y426" i="1"/>
  <c r="J426" i="1" s="1"/>
  <c r="AE426" i="1"/>
  <c r="AI426" i="1"/>
  <c r="AM426" i="1"/>
  <c r="AL426" i="1"/>
  <c r="AD426" i="1"/>
  <c r="AG426" i="1"/>
  <c r="AK426" i="1"/>
  <c r="AO426" i="1"/>
  <c r="AH426" i="1"/>
  <c r="Z426" i="1"/>
  <c r="N426" i="1" s="1"/>
  <c r="AN432" i="1"/>
  <c r="AW92" i="1"/>
  <c r="AD112" i="1"/>
  <c r="AG112" i="1"/>
  <c r="AK112" i="1"/>
  <c r="AO112" i="1"/>
  <c r="Y112" i="1"/>
  <c r="J112" i="1" s="1"/>
  <c r="AE112" i="1"/>
  <c r="AI112" i="1"/>
  <c r="AM112" i="1"/>
  <c r="P112" i="1" s="1"/>
  <c r="AL188" i="1"/>
  <c r="AM188" i="1"/>
  <c r="AI188" i="1"/>
  <c r="AE188" i="1"/>
  <c r="AO188" i="1"/>
  <c r="AK188" i="1"/>
  <c r="AG188" i="1"/>
  <c r="Y258" i="1"/>
  <c r="J258" i="1" s="1"/>
  <c r="AO270" i="1"/>
  <c r="AK270" i="1"/>
  <c r="AG270" i="1"/>
  <c r="L270" i="1" s="1"/>
  <c r="AM270" i="1"/>
  <c r="AI270" i="1"/>
  <c r="AE270" i="1"/>
  <c r="AM276" i="1"/>
  <c r="AG358" i="1"/>
  <c r="AK358" i="1"/>
  <c r="AO358" i="1"/>
  <c r="Y358" i="1"/>
  <c r="J358" i="1" s="1"/>
  <c r="AE358" i="1"/>
  <c r="AI358" i="1"/>
  <c r="AM358" i="1"/>
  <c r="AL400" i="1"/>
  <c r="AE422" i="1"/>
  <c r="AI422" i="1"/>
  <c r="AM422" i="1"/>
  <c r="AH422" i="1"/>
  <c r="Z422" i="1"/>
  <c r="N422" i="1" s="1"/>
  <c r="Y422" i="1"/>
  <c r="J422" i="1" s="1"/>
  <c r="AG422" i="1"/>
  <c r="AK422" i="1"/>
  <c r="AO422" i="1"/>
  <c r="AL422" i="1"/>
  <c r="AD422" i="1"/>
  <c r="AO447" i="1"/>
  <c r="AD447" i="1"/>
  <c r="AH447" i="1"/>
  <c r="AL447" i="1"/>
  <c r="AM447" i="1"/>
  <c r="Z447" i="1"/>
  <c r="N447" i="1" s="1"/>
  <c r="AF447" i="1"/>
  <c r="AJ447" i="1"/>
  <c r="AN447" i="1"/>
  <c r="AI447" i="1"/>
  <c r="Y461" i="1"/>
  <c r="J461" i="1" s="1"/>
  <c r="AE461" i="1"/>
  <c r="AI461" i="1"/>
  <c r="AM461" i="1"/>
  <c r="AG461" i="1"/>
  <c r="AK461" i="1"/>
  <c r="AO461" i="1"/>
  <c r="Z465" i="1"/>
  <c r="N465" i="1" s="1"/>
  <c r="AL465" i="1"/>
  <c r="AG465" i="1"/>
  <c r="AK465" i="1"/>
  <c r="AO465" i="1"/>
  <c r="Y465" i="1"/>
  <c r="J465" i="1" s="1"/>
  <c r="AE465" i="1"/>
  <c r="AI465" i="1"/>
  <c r="AM465" i="1"/>
  <c r="AL475" i="1"/>
  <c r="AD475" i="1"/>
  <c r="AE475" i="1"/>
  <c r="AI475" i="1"/>
  <c r="AM475" i="1"/>
  <c r="AH475" i="1"/>
  <c r="Y475" i="1"/>
  <c r="J475" i="1" s="1"/>
  <c r="AG475" i="1"/>
  <c r="AK475" i="1"/>
  <c r="AO475" i="1"/>
  <c r="AD500" i="1"/>
  <c r="AH500" i="1"/>
  <c r="AL500" i="1"/>
  <c r="AM500" i="1"/>
  <c r="Z500" i="1"/>
  <c r="N500" i="1" s="1"/>
  <c r="AF500" i="1"/>
  <c r="AJ500" i="1"/>
  <c r="AN500" i="1"/>
  <c r="AI500" i="1"/>
  <c r="Z552" i="1"/>
  <c r="N552" i="1" s="1"/>
  <c r="AF552" i="1"/>
  <c r="AJ552" i="1"/>
  <c r="AN552" i="1"/>
  <c r="AM552" i="1"/>
  <c r="AD552" i="1"/>
  <c r="AH552" i="1"/>
  <c r="AL552" i="1"/>
  <c r="AI552" i="1"/>
  <c r="AH571" i="1"/>
  <c r="AE571" i="1"/>
  <c r="AI571" i="1"/>
  <c r="AM571" i="1"/>
  <c r="AL571" i="1"/>
  <c r="AD571" i="1"/>
  <c r="Y571" i="1"/>
  <c r="J571" i="1" s="1"/>
  <c r="AG571" i="1"/>
  <c r="AK571" i="1"/>
  <c r="AO571" i="1"/>
  <c r="AE604" i="1"/>
  <c r="Z604" i="1"/>
  <c r="N604" i="1" s="1"/>
  <c r="AF604" i="1"/>
  <c r="AJ604" i="1"/>
  <c r="AN604" i="1"/>
  <c r="AM604" i="1"/>
  <c r="AD604" i="1"/>
  <c r="AH604" i="1"/>
  <c r="AL604" i="1"/>
  <c r="AI604" i="1"/>
  <c r="Z616" i="1"/>
  <c r="N616" i="1" s="1"/>
  <c r="AD616" i="1"/>
  <c r="AH616" i="1"/>
  <c r="AL616" i="1"/>
  <c r="AI616" i="1"/>
  <c r="AF616" i="1"/>
  <c r="AJ616" i="1"/>
  <c r="AN616" i="1"/>
  <c r="AM616" i="1"/>
  <c r="AL619" i="1"/>
  <c r="AD619" i="1"/>
  <c r="Y619" i="1"/>
  <c r="J619" i="1" s="1"/>
  <c r="AG619" i="1"/>
  <c r="AK619" i="1"/>
  <c r="AO619" i="1"/>
  <c r="AH619" i="1"/>
  <c r="AE619" i="1"/>
  <c r="AI619" i="1"/>
  <c r="AM619" i="1"/>
  <c r="AF655" i="1"/>
  <c r="AO655" i="1"/>
  <c r="AK655" i="1"/>
  <c r="AG655" i="1"/>
  <c r="AM655" i="1"/>
  <c r="AI655" i="1"/>
  <c r="AE655" i="1"/>
  <c r="AJ687" i="1"/>
  <c r="AF687" i="1"/>
  <c r="AO687" i="1"/>
  <c r="AK687" i="1"/>
  <c r="AG687" i="1"/>
  <c r="AM687" i="1"/>
  <c r="AI687" i="1"/>
  <c r="AE687" i="1"/>
  <c r="AJ699" i="1"/>
  <c r="Y699" i="1"/>
  <c r="J699" i="1" s="1"/>
  <c r="AG699" i="1"/>
  <c r="AK699" i="1"/>
  <c r="AO699" i="1"/>
  <c r="AE699" i="1"/>
  <c r="AI699" i="1"/>
  <c r="AM699" i="1"/>
  <c r="AF709" i="1"/>
  <c r="AL709" i="1"/>
  <c r="AD709" i="1"/>
  <c r="AE709" i="1"/>
  <c r="AI709" i="1"/>
  <c r="AM709" i="1"/>
  <c r="AH709" i="1"/>
  <c r="Y709" i="1"/>
  <c r="J709" i="1" s="1"/>
  <c r="AG709" i="1"/>
  <c r="AK709" i="1"/>
  <c r="AO709" i="1"/>
  <c r="AJ711" i="1"/>
  <c r="Y711" i="1"/>
  <c r="J711" i="1" s="1"/>
  <c r="AG711" i="1"/>
  <c r="AK711" i="1"/>
  <c r="AO711" i="1"/>
  <c r="AE711" i="1"/>
  <c r="AI711" i="1"/>
  <c r="AM711" i="1"/>
  <c r="AF717" i="1"/>
  <c r="AH717" i="1"/>
  <c r="Y717" i="1"/>
  <c r="J717" i="1" s="1"/>
  <c r="AE717" i="1"/>
  <c r="AI717" i="1"/>
  <c r="AM717" i="1"/>
  <c r="AL717" i="1"/>
  <c r="AD717" i="1"/>
  <c r="AG717" i="1"/>
  <c r="AK717" i="1"/>
  <c r="AO717" i="1"/>
  <c r="Y719" i="1"/>
  <c r="J719" i="1" s="1"/>
  <c r="AG719" i="1"/>
  <c r="AK719" i="1"/>
  <c r="AO719" i="1"/>
  <c r="AE719" i="1"/>
  <c r="AI719" i="1"/>
  <c r="AM719" i="1"/>
  <c r="AJ731" i="1"/>
  <c r="Y731" i="1"/>
  <c r="J731" i="1" s="1"/>
  <c r="AG731" i="1"/>
  <c r="AK731" i="1"/>
  <c r="AO731" i="1"/>
  <c r="AE731" i="1"/>
  <c r="AI731" i="1"/>
  <c r="AM731" i="1"/>
  <c r="AF741" i="1"/>
  <c r="AH741" i="1"/>
  <c r="AE741" i="1"/>
  <c r="AI741" i="1"/>
  <c r="AM741" i="1"/>
  <c r="AL741" i="1"/>
  <c r="AD741" i="1"/>
  <c r="Y741" i="1"/>
  <c r="J741" i="1" s="1"/>
  <c r="AG741" i="1"/>
  <c r="AK741" i="1"/>
  <c r="AO741" i="1"/>
  <c r="Y743" i="1"/>
  <c r="J743" i="1" s="1"/>
  <c r="AG743" i="1"/>
  <c r="AK743" i="1"/>
  <c r="AO743" i="1"/>
  <c r="AE743" i="1"/>
  <c r="AI743" i="1"/>
  <c r="AM743" i="1"/>
  <c r="AF749" i="1"/>
  <c r="AL749" i="1"/>
  <c r="AD749" i="1"/>
  <c r="Y749" i="1"/>
  <c r="J749" i="1" s="1"/>
  <c r="AE749" i="1"/>
  <c r="AI749" i="1"/>
  <c r="AM749" i="1"/>
  <c r="AH749" i="1"/>
  <c r="AG749" i="1"/>
  <c r="AK749" i="1"/>
  <c r="AO749" i="1"/>
  <c r="AJ751" i="1"/>
  <c r="Y751" i="1"/>
  <c r="J751" i="1" s="1"/>
  <c r="AG751" i="1"/>
  <c r="AK751" i="1"/>
  <c r="AO751" i="1"/>
  <c r="AE751" i="1"/>
  <c r="AI751" i="1"/>
  <c r="AM751" i="1"/>
  <c r="AJ771" i="1"/>
  <c r="Y771" i="1"/>
  <c r="J771" i="1" s="1"/>
  <c r="AG771" i="1"/>
  <c r="AK771" i="1"/>
  <c r="AO771" i="1"/>
  <c r="AE771" i="1"/>
  <c r="AI771" i="1"/>
  <c r="AM771" i="1"/>
  <c r="AJ787" i="1"/>
  <c r="Y787" i="1"/>
  <c r="J787" i="1" s="1"/>
  <c r="AG787" i="1"/>
  <c r="AK787" i="1"/>
  <c r="AO787" i="1"/>
  <c r="AE787" i="1"/>
  <c r="AI787" i="1"/>
  <c r="AM787" i="1"/>
  <c r="AJ803" i="1"/>
  <c r="Y803" i="1"/>
  <c r="J803" i="1" s="1"/>
  <c r="AG803" i="1"/>
  <c r="AK803" i="1"/>
  <c r="AO803" i="1"/>
  <c r="AE803" i="1"/>
  <c r="AI803" i="1"/>
  <c r="AM803" i="1"/>
  <c r="AJ807" i="1"/>
  <c r="Y807" i="1"/>
  <c r="J807" i="1" s="1"/>
  <c r="AG807" i="1"/>
  <c r="AK807" i="1"/>
  <c r="AO807" i="1"/>
  <c r="AE807" i="1"/>
  <c r="AI807" i="1"/>
  <c r="AM807" i="1"/>
  <c r="Z362" i="1"/>
  <c r="N362" i="1" s="1"/>
  <c r="Z525" i="1"/>
  <c r="N525" i="1" s="1"/>
  <c r="AL551" i="1"/>
  <c r="AD551" i="1"/>
  <c r="Y551" i="1"/>
  <c r="J551" i="1" s="1"/>
  <c r="AE551" i="1"/>
  <c r="AI551" i="1"/>
  <c r="AM551" i="1"/>
  <c r="AH551" i="1"/>
  <c r="AG551" i="1"/>
  <c r="AK551" i="1"/>
  <c r="AO551" i="1"/>
  <c r="AF560" i="1"/>
  <c r="AJ560" i="1"/>
  <c r="AN560" i="1"/>
  <c r="AM560" i="1"/>
  <c r="Z560" i="1"/>
  <c r="N560" i="1" s="1"/>
  <c r="AD560" i="1"/>
  <c r="AH560" i="1"/>
  <c r="AL560" i="1"/>
  <c r="AI560" i="1"/>
  <c r="AF575" i="1"/>
  <c r="AJ575" i="1"/>
  <c r="AH575" i="1"/>
  <c r="AE575" i="1"/>
  <c r="AI575" i="1"/>
  <c r="AM575" i="1"/>
  <c r="AL575" i="1"/>
  <c r="AD575" i="1"/>
  <c r="Y575" i="1"/>
  <c r="J575" i="1" s="1"/>
  <c r="AG575" i="1"/>
  <c r="AK575" i="1"/>
  <c r="AO575" i="1"/>
  <c r="Y655" i="1"/>
  <c r="J655" i="1" s="1"/>
  <c r="AF683" i="1"/>
  <c r="AN783" i="1"/>
  <c r="Z783" i="1"/>
  <c r="N783" i="1" s="1"/>
  <c r="AD787" i="1"/>
  <c r="AX95" i="10"/>
  <c r="E100" i="10"/>
  <c r="E108" i="10"/>
  <c r="AY318" i="10"/>
  <c r="DD331" i="10"/>
  <c r="S331" i="10"/>
  <c r="DD354" i="10"/>
  <c r="S354" i="10"/>
  <c r="AF422" i="1"/>
  <c r="Y454" i="1"/>
  <c r="J454" i="1" s="1"/>
  <c r="AG454" i="1"/>
  <c r="AK454" i="1"/>
  <c r="AO454" i="1"/>
  <c r="AH454" i="1"/>
  <c r="Z454" i="1"/>
  <c r="N454" i="1" s="1"/>
  <c r="AE454" i="1"/>
  <c r="AI454" i="1"/>
  <c r="AM454" i="1"/>
  <c r="AL454" i="1"/>
  <c r="AD454" i="1"/>
  <c r="AF465" i="1"/>
  <c r="Z528" i="1"/>
  <c r="N528" i="1" s="1"/>
  <c r="AD528" i="1"/>
  <c r="AH528" i="1"/>
  <c r="AL528" i="1"/>
  <c r="AI528" i="1"/>
  <c r="AF528" i="1"/>
  <c r="AJ528" i="1"/>
  <c r="AN528" i="1"/>
  <c r="AM528" i="1"/>
  <c r="AD540" i="1"/>
  <c r="AH540" i="1"/>
  <c r="AL540" i="1"/>
  <c r="AM540" i="1"/>
  <c r="Z540" i="1"/>
  <c r="N540" i="1" s="1"/>
  <c r="AF540" i="1"/>
  <c r="AJ540" i="1"/>
  <c r="AN540" i="1"/>
  <c r="AI540" i="1"/>
  <c r="AE544" i="1"/>
  <c r="AD544" i="1"/>
  <c r="AH544" i="1"/>
  <c r="AL544" i="1"/>
  <c r="AM544" i="1"/>
  <c r="Z544" i="1"/>
  <c r="N544" i="1" s="1"/>
  <c r="AF544" i="1"/>
  <c r="AJ544" i="1"/>
  <c r="AN544" i="1"/>
  <c r="AI544" i="1"/>
  <c r="AN551" i="1"/>
  <c r="AK560" i="1"/>
  <c r="Z575" i="1"/>
  <c r="N575" i="1" s="1"/>
  <c r="AN599" i="1"/>
  <c r="AG612" i="1"/>
  <c r="AD612" i="1"/>
  <c r="AH612" i="1"/>
  <c r="AL612" i="1"/>
  <c r="AI612" i="1"/>
  <c r="Z612" i="1"/>
  <c r="N612" i="1" s="1"/>
  <c r="AF612" i="1"/>
  <c r="AJ612" i="1"/>
  <c r="AN612" i="1"/>
  <c r="AM612" i="1"/>
  <c r="Z628" i="1"/>
  <c r="N628" i="1" s="1"/>
  <c r="AF628" i="1"/>
  <c r="AJ628" i="1"/>
  <c r="AN628" i="1"/>
  <c r="AI628" i="1"/>
  <c r="AD628" i="1"/>
  <c r="AH628" i="1"/>
  <c r="AL628" i="1"/>
  <c r="AM628" i="1"/>
  <c r="AH639" i="1"/>
  <c r="Y639" i="1"/>
  <c r="J639" i="1" s="1"/>
  <c r="AG639" i="1"/>
  <c r="AK639" i="1"/>
  <c r="AO639" i="1"/>
  <c r="AL639" i="1"/>
  <c r="AD639" i="1"/>
  <c r="AE639" i="1"/>
  <c r="AI639" i="1"/>
  <c r="AM639" i="1"/>
  <c r="Z643" i="1"/>
  <c r="N643" i="1" s="1"/>
  <c r="AH643" i="1"/>
  <c r="AO643" i="1"/>
  <c r="AK643" i="1"/>
  <c r="AG643" i="1"/>
  <c r="AM643" i="1"/>
  <c r="AI643" i="1"/>
  <c r="AE643" i="1"/>
  <c r="AO685" i="1"/>
  <c r="AK685" i="1"/>
  <c r="AG685" i="1"/>
  <c r="AM685" i="1"/>
  <c r="AI685" i="1"/>
  <c r="AE685" i="1"/>
  <c r="Y687" i="1"/>
  <c r="J687" i="1" s="1"/>
  <c r="AL725" i="1"/>
  <c r="AD725" i="1"/>
  <c r="AG725" i="1"/>
  <c r="AK725" i="1"/>
  <c r="AO725" i="1"/>
  <c r="AH725" i="1"/>
  <c r="Y725" i="1"/>
  <c r="J725" i="1" s="1"/>
  <c r="AE725" i="1"/>
  <c r="AI725" i="1"/>
  <c r="AM725" i="1"/>
  <c r="AF733" i="1"/>
  <c r="AH733" i="1"/>
  <c r="Y733" i="1"/>
  <c r="J733" i="1" s="1"/>
  <c r="AE733" i="1"/>
  <c r="AI733" i="1"/>
  <c r="AM733" i="1"/>
  <c r="AL733" i="1"/>
  <c r="AD733" i="1"/>
  <c r="AG733" i="1"/>
  <c r="AK733" i="1"/>
  <c r="AO733" i="1"/>
  <c r="AH761" i="1"/>
  <c r="AE761" i="1"/>
  <c r="AI761" i="1"/>
  <c r="AM761" i="1"/>
  <c r="AL761" i="1"/>
  <c r="AD761" i="1"/>
  <c r="Y761" i="1"/>
  <c r="J761" i="1" s="1"/>
  <c r="AG761" i="1"/>
  <c r="AK761" i="1"/>
  <c r="AO761" i="1"/>
  <c r="AL765" i="1"/>
  <c r="AD765" i="1"/>
  <c r="Y765" i="1"/>
  <c r="J765" i="1" s="1"/>
  <c r="AG765" i="1"/>
  <c r="AK765" i="1"/>
  <c r="AO765" i="1"/>
  <c r="AH765" i="1"/>
  <c r="AE765" i="1"/>
  <c r="AI765" i="1"/>
  <c r="AM765" i="1"/>
  <c r="AD767" i="1"/>
  <c r="AD771" i="1"/>
  <c r="AF778" i="1"/>
  <c r="AJ778" i="1"/>
  <c r="AN778" i="1"/>
  <c r="AI778" i="1"/>
  <c r="Z778" i="1"/>
  <c r="N778" i="1" s="1"/>
  <c r="AD778" i="1"/>
  <c r="AH778" i="1"/>
  <c r="AL778" i="1"/>
  <c r="AM778" i="1"/>
  <c r="AL793" i="1"/>
  <c r="AD793" i="1"/>
  <c r="AG793" i="1"/>
  <c r="AK793" i="1"/>
  <c r="AO793" i="1"/>
  <c r="AH793" i="1"/>
  <c r="Y793" i="1"/>
  <c r="J793" i="1" s="1"/>
  <c r="AE793" i="1"/>
  <c r="AI793" i="1"/>
  <c r="AM793" i="1"/>
  <c r="AH797" i="1"/>
  <c r="Y797" i="1"/>
  <c r="J797" i="1" s="1"/>
  <c r="AG797" i="1"/>
  <c r="AK797" i="1"/>
  <c r="AO797" i="1"/>
  <c r="AL797" i="1"/>
  <c r="AD797" i="1"/>
  <c r="AE797" i="1"/>
  <c r="AI797" i="1"/>
  <c r="AM797" i="1"/>
  <c r="AD799" i="1"/>
  <c r="AD803" i="1"/>
  <c r="AF806" i="1"/>
  <c r="AJ806" i="1"/>
  <c r="AN806" i="1"/>
  <c r="AM806" i="1"/>
  <c r="Z806" i="1"/>
  <c r="N806" i="1" s="1"/>
  <c r="AD806" i="1"/>
  <c r="AH806" i="1"/>
  <c r="AL806" i="1"/>
  <c r="AI806" i="1"/>
  <c r="AN807" i="1"/>
  <c r="Z807" i="1"/>
  <c r="N807" i="1" s="1"/>
  <c r="AF809" i="1"/>
  <c r="AH809" i="1"/>
  <c r="Y809" i="1"/>
  <c r="J809" i="1" s="1"/>
  <c r="AG809" i="1"/>
  <c r="AK809" i="1"/>
  <c r="AO809" i="1"/>
  <c r="AL809" i="1"/>
  <c r="AD809" i="1"/>
  <c r="AE809" i="1"/>
  <c r="AI809" i="1"/>
  <c r="AM809" i="1"/>
  <c r="AD843" i="1"/>
  <c r="AL843" i="1"/>
  <c r="Y843" i="1"/>
  <c r="J843" i="1" s="1"/>
  <c r="AG843" i="1"/>
  <c r="AK843" i="1"/>
  <c r="AO843" i="1"/>
  <c r="AE843" i="1"/>
  <c r="AI843" i="1"/>
  <c r="AM843" i="1"/>
  <c r="AE871" i="1"/>
  <c r="AI871" i="1"/>
  <c r="AM871" i="1"/>
  <c r="Y871" i="1"/>
  <c r="J871" i="1" s="1"/>
  <c r="AG871" i="1"/>
  <c r="AK871" i="1"/>
  <c r="AO871" i="1"/>
  <c r="AE899" i="1"/>
  <c r="AI899" i="1"/>
  <c r="AM899" i="1"/>
  <c r="Y899" i="1"/>
  <c r="J899" i="1" s="1"/>
  <c r="AG899" i="1"/>
  <c r="AK899" i="1"/>
  <c r="AO899" i="1"/>
  <c r="Y907" i="1"/>
  <c r="J907" i="1" s="1"/>
  <c r="AG907" i="1"/>
  <c r="AK907" i="1"/>
  <c r="AO907" i="1"/>
  <c r="AE907" i="1"/>
  <c r="AI907" i="1"/>
  <c r="AM907" i="1"/>
  <c r="AE931" i="1"/>
  <c r="AI931" i="1"/>
  <c r="AM931" i="1"/>
  <c r="Y931" i="1"/>
  <c r="J931" i="1" s="1"/>
  <c r="AG931" i="1"/>
  <c r="AK931" i="1"/>
  <c r="AO931" i="1"/>
  <c r="Y935" i="1"/>
  <c r="J935" i="1" s="1"/>
  <c r="AG935" i="1"/>
  <c r="AK935" i="1"/>
  <c r="AO935" i="1"/>
  <c r="AE935" i="1"/>
  <c r="AI935" i="1"/>
  <c r="AM935" i="1"/>
  <c r="Y939" i="1"/>
  <c r="J939" i="1" s="1"/>
  <c r="AG939" i="1"/>
  <c r="AK939" i="1"/>
  <c r="AO939" i="1"/>
  <c r="AE939" i="1"/>
  <c r="AI939" i="1"/>
  <c r="AM939" i="1"/>
  <c r="AE995" i="1"/>
  <c r="AI995" i="1"/>
  <c r="AM995" i="1"/>
  <c r="Y995" i="1"/>
  <c r="J995" i="1" s="1"/>
  <c r="AG995" i="1"/>
  <c r="AK995" i="1"/>
  <c r="AO995" i="1"/>
  <c r="Y999" i="1"/>
  <c r="J999" i="1" s="1"/>
  <c r="AG999" i="1"/>
  <c r="AK999" i="1"/>
  <c r="AO999" i="1"/>
  <c r="AE999" i="1"/>
  <c r="AI999" i="1"/>
  <c r="AM999" i="1"/>
  <c r="Y1003" i="1"/>
  <c r="J1003" i="1" s="1"/>
  <c r="AG1003" i="1"/>
  <c r="AK1003" i="1"/>
  <c r="AO1003" i="1"/>
  <c r="AE1003" i="1"/>
  <c r="AI1003" i="1"/>
  <c r="AM1003" i="1"/>
  <c r="AW95" i="10"/>
  <c r="E105" i="10"/>
  <c r="E107" i="10"/>
  <c r="S287" i="10"/>
  <c r="DD287" i="10"/>
  <c r="S289" i="10"/>
  <c r="DD301" i="10"/>
  <c r="S301" i="10"/>
  <c r="AF305" i="10"/>
  <c r="AE305" i="10"/>
  <c r="AI305" i="10"/>
  <c r="AM305" i="10"/>
  <c r="Z305" i="10"/>
  <c r="N305" i="10" s="1"/>
  <c r="DB305" i="10" s="1"/>
  <c r="AH305" i="10"/>
  <c r="Y305" i="10"/>
  <c r="J305" i="10" s="1"/>
  <c r="AG305" i="10"/>
  <c r="AK305" i="10"/>
  <c r="AO305" i="10"/>
  <c r="AD305" i="10"/>
  <c r="AL305" i="10"/>
  <c r="AE319" i="10"/>
  <c r="AI319" i="10"/>
  <c r="AM319" i="10"/>
  <c r="Y319" i="10"/>
  <c r="J319" i="10" s="1"/>
  <c r="AG319" i="10"/>
  <c r="AK319" i="10"/>
  <c r="AO319" i="10"/>
  <c r="DD337" i="10"/>
  <c r="S337" i="10"/>
  <c r="S363" i="10"/>
  <c r="S371" i="10"/>
  <c r="DD371" i="10"/>
  <c r="S373" i="10"/>
  <c r="AF375" i="10"/>
  <c r="AN375" i="10"/>
  <c r="P375" i="10" s="1"/>
  <c r="AL375" i="10"/>
  <c r="AD375" i="10"/>
  <c r="AG375" i="10"/>
  <c r="AK375" i="10"/>
  <c r="AO375" i="10"/>
  <c r="AH375" i="10"/>
  <c r="Y375" i="10"/>
  <c r="J375" i="10" s="1"/>
  <c r="AE375" i="10"/>
  <c r="AI375" i="10"/>
  <c r="AM375" i="10"/>
  <c r="AH385" i="10"/>
  <c r="AE385" i="10"/>
  <c r="AI385" i="10"/>
  <c r="AM385" i="10"/>
  <c r="Y385" i="10"/>
  <c r="J385" i="10" s="1"/>
  <c r="CZ385" i="10" s="1"/>
  <c r="AG385" i="10"/>
  <c r="AK385" i="10"/>
  <c r="AO385" i="10"/>
  <c r="Y412" i="10"/>
  <c r="J412" i="10" s="1"/>
  <c r="CZ412" i="10" s="1"/>
  <c r="AN423" i="10"/>
  <c r="AL423" i="10"/>
  <c r="AD423" i="10"/>
  <c r="AE423" i="10"/>
  <c r="AI423" i="10"/>
  <c r="AM423" i="10"/>
  <c r="AH423" i="10"/>
  <c r="Y423" i="10"/>
  <c r="J423" i="10" s="1"/>
  <c r="CZ423" i="10" s="1"/>
  <c r="AG423" i="10"/>
  <c r="AK423" i="10"/>
  <c r="AO423" i="10"/>
  <c r="AG435" i="10"/>
  <c r="AK435" i="10"/>
  <c r="AO435" i="10"/>
  <c r="AD435" i="10"/>
  <c r="AL435" i="10"/>
  <c r="Y435" i="10"/>
  <c r="J435" i="10" s="1"/>
  <c r="CZ435" i="10" s="1"/>
  <c r="AE435" i="10"/>
  <c r="AI435" i="10"/>
  <c r="AM435" i="10"/>
  <c r="Z435" i="10"/>
  <c r="N435" i="10" s="1"/>
  <c r="DB435" i="10" s="1"/>
  <c r="AH435" i="10"/>
  <c r="AJ435" i="10"/>
  <c r="AE451" i="10"/>
  <c r="AI451" i="10"/>
  <c r="AM451" i="10"/>
  <c r="Z451" i="10"/>
  <c r="N451" i="10" s="1"/>
  <c r="DB451" i="10" s="1"/>
  <c r="AH451" i="10"/>
  <c r="Y451" i="10"/>
  <c r="J451" i="10" s="1"/>
  <c r="CZ451" i="10" s="1"/>
  <c r="AG451" i="10"/>
  <c r="AK451" i="10"/>
  <c r="AO451" i="10"/>
  <c r="AD451" i="10"/>
  <c r="AL451" i="10"/>
  <c r="AJ451" i="10"/>
  <c r="Z489" i="10"/>
  <c r="N489" i="10" s="1"/>
  <c r="DB489" i="10" s="1"/>
  <c r="AE489" i="10"/>
  <c r="AI489" i="10"/>
  <c r="AM489" i="10"/>
  <c r="Y489" i="10"/>
  <c r="J489" i="10" s="1"/>
  <c r="CZ489" i="10" s="1"/>
  <c r="AG489" i="10"/>
  <c r="AK489" i="10"/>
  <c r="AO489" i="10"/>
  <c r="Y499" i="10"/>
  <c r="J499" i="10" s="1"/>
  <c r="CZ499" i="10" s="1"/>
  <c r="AE499" i="10"/>
  <c r="AI499" i="10"/>
  <c r="AM499" i="10"/>
  <c r="Z499" i="10"/>
  <c r="N499" i="10" s="1"/>
  <c r="DB499" i="10" s="1"/>
  <c r="AH499" i="10"/>
  <c r="AG499" i="10"/>
  <c r="AK499" i="10"/>
  <c r="AO499" i="10"/>
  <c r="AD499" i="10"/>
  <c r="AL499" i="10"/>
  <c r="AJ499" i="10"/>
  <c r="Y521" i="10"/>
  <c r="J521" i="10" s="1"/>
  <c r="CZ521" i="10" s="1"/>
  <c r="AG521" i="10"/>
  <c r="AK521" i="10"/>
  <c r="AO521" i="10"/>
  <c r="AE521" i="10"/>
  <c r="AI521" i="10"/>
  <c r="AM521" i="10"/>
  <c r="Y535" i="10"/>
  <c r="J535" i="10" s="1"/>
  <c r="CZ535" i="10" s="1"/>
  <c r="AG535" i="10"/>
  <c r="AK535" i="10"/>
  <c r="AO535" i="10"/>
  <c r="AH535" i="10"/>
  <c r="AE535" i="10"/>
  <c r="AI535" i="10"/>
  <c r="AM535" i="10"/>
  <c r="Z535" i="10"/>
  <c r="N535" i="10" s="1"/>
  <c r="DB535" i="10" s="1"/>
  <c r="AD535" i="10"/>
  <c r="AL535" i="10"/>
  <c r="AJ535" i="10"/>
  <c r="Y563" i="10"/>
  <c r="J563" i="10" s="1"/>
  <c r="CZ563" i="10" s="1"/>
  <c r="AE563" i="10"/>
  <c r="AI563" i="10"/>
  <c r="AM563" i="10"/>
  <c r="Z563" i="10"/>
  <c r="N563" i="10" s="1"/>
  <c r="DB563" i="10" s="1"/>
  <c r="AH563" i="10"/>
  <c r="AG563" i="10"/>
  <c r="AK563" i="10"/>
  <c r="AO563" i="10"/>
  <c r="AD563" i="10"/>
  <c r="AL563" i="10"/>
  <c r="Y589" i="10"/>
  <c r="J589" i="10" s="1"/>
  <c r="CZ589" i="10" s="1"/>
  <c r="AG589" i="10"/>
  <c r="AK589" i="10"/>
  <c r="AO589" i="10"/>
  <c r="AE589" i="10"/>
  <c r="AI589" i="10"/>
  <c r="AM589" i="10"/>
  <c r="EN594" i="10"/>
  <c r="EM594" i="10"/>
  <c r="DS594" i="10"/>
  <c r="DW594" i="10"/>
  <c r="EO594" i="10"/>
  <c r="DT594" i="10"/>
  <c r="DX594" i="10"/>
  <c r="EL594" i="10"/>
  <c r="EP594" i="10"/>
  <c r="EQ594" i="10"/>
  <c r="DU594" i="10"/>
  <c r="EK594" i="10"/>
  <c r="DR594" i="10"/>
  <c r="DV594" i="10"/>
  <c r="EN610" i="10"/>
  <c r="EM610" i="10"/>
  <c r="DS610" i="10"/>
  <c r="DW610" i="10"/>
  <c r="EO610" i="10"/>
  <c r="DT610" i="10"/>
  <c r="DX610" i="10"/>
  <c r="EL610" i="10"/>
  <c r="EP610" i="10"/>
  <c r="EQ610" i="10"/>
  <c r="DU610" i="10"/>
  <c r="EK610" i="10"/>
  <c r="DR610" i="10"/>
  <c r="DV610" i="10"/>
  <c r="Y627" i="10"/>
  <c r="J627" i="10" s="1"/>
  <c r="CZ627" i="10" s="1"/>
  <c r="AE627" i="10"/>
  <c r="AI627" i="10"/>
  <c r="AM627" i="10"/>
  <c r="Z627" i="10"/>
  <c r="N627" i="10" s="1"/>
  <c r="DB627" i="10" s="1"/>
  <c r="AH627" i="10"/>
  <c r="AG627" i="10"/>
  <c r="AK627" i="10"/>
  <c r="AO627" i="10"/>
  <c r="AD627" i="10"/>
  <c r="AL627" i="10"/>
  <c r="AG653" i="10"/>
  <c r="AK653" i="10"/>
  <c r="AO653" i="10"/>
  <c r="Y653" i="10"/>
  <c r="J653" i="10" s="1"/>
  <c r="CZ653" i="10" s="1"/>
  <c r="AE653" i="10"/>
  <c r="AI653" i="10"/>
  <c r="AM653" i="10"/>
  <c r="EN658" i="10"/>
  <c r="EM658" i="10"/>
  <c r="DS658" i="10"/>
  <c r="DW658" i="10"/>
  <c r="EO658" i="10"/>
  <c r="DT658" i="10"/>
  <c r="DX658" i="10"/>
  <c r="EL658" i="10"/>
  <c r="EP658" i="10"/>
  <c r="EQ658" i="10"/>
  <c r="DU658" i="10"/>
  <c r="EK658" i="10"/>
  <c r="DR658" i="10"/>
  <c r="DV658" i="10"/>
  <c r="EM673" i="10"/>
  <c r="EQ673" i="10"/>
  <c r="EP673" i="10"/>
  <c r="DT673" i="10"/>
  <c r="DX673" i="10"/>
  <c r="DS673" i="10"/>
  <c r="DW673" i="10"/>
  <c r="EK673" i="10"/>
  <c r="EO673" i="10"/>
  <c r="EL673" i="10"/>
  <c r="DR673" i="10"/>
  <c r="DV673" i="10"/>
  <c r="EN673" i="10"/>
  <c r="DU673" i="10"/>
  <c r="EN678" i="10"/>
  <c r="EM678" i="10"/>
  <c r="DS678" i="10"/>
  <c r="DW678" i="10"/>
  <c r="EO678" i="10"/>
  <c r="DT678" i="10"/>
  <c r="DX678" i="10"/>
  <c r="EL678" i="10"/>
  <c r="EP678" i="10"/>
  <c r="EQ678" i="10"/>
  <c r="DU678" i="10"/>
  <c r="EK678" i="10"/>
  <c r="DR678" i="10"/>
  <c r="DV678" i="10"/>
  <c r="AH699" i="10"/>
  <c r="AD699" i="10"/>
  <c r="AG699" i="10"/>
  <c r="AK699" i="10"/>
  <c r="AO699" i="10"/>
  <c r="AL699" i="10"/>
  <c r="Y699" i="10"/>
  <c r="J699" i="10" s="1"/>
  <c r="CZ699" i="10" s="1"/>
  <c r="AE699" i="10"/>
  <c r="AI699" i="10"/>
  <c r="AM699" i="10"/>
  <c r="AD701" i="10"/>
  <c r="AH701" i="10"/>
  <c r="Y701" i="10"/>
  <c r="J701" i="10" s="1"/>
  <c r="CZ701" i="10" s="1"/>
  <c r="AG701" i="10"/>
  <c r="AK701" i="10"/>
  <c r="AO701" i="10"/>
  <c r="AE701" i="10"/>
  <c r="AI701" i="10"/>
  <c r="AM701" i="10"/>
  <c r="Y721" i="10"/>
  <c r="J721" i="10" s="1"/>
  <c r="CZ721" i="10" s="1"/>
  <c r="AG721" i="10"/>
  <c r="AK721" i="10"/>
  <c r="AO721" i="10"/>
  <c r="AE721" i="10"/>
  <c r="AI721" i="10"/>
  <c r="AM721" i="10"/>
  <c r="EM737" i="10"/>
  <c r="EQ737" i="10"/>
  <c r="EP737" i="10"/>
  <c r="DT737" i="10"/>
  <c r="DX737" i="10"/>
  <c r="DS737" i="10"/>
  <c r="DW737" i="10"/>
  <c r="EK737" i="10"/>
  <c r="EO737" i="10"/>
  <c r="EL737" i="10"/>
  <c r="DR737" i="10"/>
  <c r="DV737" i="10"/>
  <c r="EN737" i="10"/>
  <c r="DU737" i="10"/>
  <c r="AH739" i="10"/>
  <c r="AL739" i="10"/>
  <c r="AD739" i="10"/>
  <c r="Y739" i="10"/>
  <c r="J739" i="10" s="1"/>
  <c r="CZ739" i="10" s="1"/>
  <c r="AG739" i="10"/>
  <c r="AK739" i="10"/>
  <c r="AO739" i="10"/>
  <c r="AE739" i="10"/>
  <c r="AI739" i="10"/>
  <c r="AM739" i="10"/>
  <c r="AG757" i="10"/>
  <c r="AK757" i="10"/>
  <c r="AO757" i="10"/>
  <c r="Y757" i="10"/>
  <c r="J757" i="10" s="1"/>
  <c r="CZ757" i="10" s="1"/>
  <c r="AE757" i="10"/>
  <c r="AI757" i="10"/>
  <c r="AM757" i="10"/>
  <c r="AH763" i="10"/>
  <c r="AL763" i="10"/>
  <c r="AD763" i="10"/>
  <c r="Y763" i="10"/>
  <c r="J763" i="10" s="1"/>
  <c r="CZ763" i="10" s="1"/>
  <c r="AE763" i="10"/>
  <c r="AI763" i="10"/>
  <c r="AM763" i="10"/>
  <c r="AG763" i="10"/>
  <c r="AK763" i="10"/>
  <c r="AO763" i="10"/>
  <c r="AJ685" i="1"/>
  <c r="AF797" i="1"/>
  <c r="Z839" i="1"/>
  <c r="N839" i="1" s="1"/>
  <c r="AH871" i="1"/>
  <c r="AH907" i="1"/>
  <c r="AH935" i="1"/>
  <c r="AH971" i="1"/>
  <c r="AE303" i="10"/>
  <c r="AI303" i="10"/>
  <c r="AM303" i="10"/>
  <c r="Y303" i="10"/>
  <c r="J303" i="10" s="1"/>
  <c r="AG303" i="10"/>
  <c r="AK303" i="10"/>
  <c r="AO303" i="10"/>
  <c r="AN315" i="10"/>
  <c r="AE369" i="10"/>
  <c r="AI369" i="10"/>
  <c r="AM369" i="10"/>
  <c r="Y369" i="10"/>
  <c r="J369" i="10" s="1"/>
  <c r="CZ369" i="10" s="1"/>
  <c r="AG369" i="10"/>
  <c r="AK369" i="10"/>
  <c r="AO369" i="10"/>
  <c r="EM399" i="10"/>
  <c r="EQ399" i="10"/>
  <c r="DR399" i="10"/>
  <c r="DV399" i="10"/>
  <c r="EL399" i="10"/>
  <c r="DS399" i="10"/>
  <c r="DW399" i="10"/>
  <c r="EO399" i="10"/>
  <c r="DT399" i="10"/>
  <c r="EP399" i="10"/>
  <c r="EK399" i="10"/>
  <c r="EN399" i="10"/>
  <c r="DX399" i="10"/>
  <c r="DU399" i="10"/>
  <c r="AH489" i="10"/>
  <c r="AL521" i="10"/>
  <c r="AE537" i="10"/>
  <c r="AI537" i="10"/>
  <c r="AM537" i="10"/>
  <c r="Y537" i="10"/>
  <c r="J537" i="10" s="1"/>
  <c r="CZ537" i="10" s="1"/>
  <c r="AG537" i="10"/>
  <c r="AK537" i="10"/>
  <c r="AO537" i="10"/>
  <c r="AF561" i="10"/>
  <c r="AE561" i="10"/>
  <c r="AI561" i="10"/>
  <c r="AM561" i="10"/>
  <c r="Y561" i="10"/>
  <c r="J561" i="10" s="1"/>
  <c r="CZ561" i="10" s="1"/>
  <c r="AG561" i="10"/>
  <c r="AK561" i="10"/>
  <c r="AO561" i="10"/>
  <c r="AN579" i="10"/>
  <c r="EN582" i="10"/>
  <c r="EM582" i="10"/>
  <c r="DS582" i="10"/>
  <c r="DW582" i="10"/>
  <c r="EO582" i="10"/>
  <c r="DT582" i="10"/>
  <c r="DX582" i="10"/>
  <c r="EL582" i="10"/>
  <c r="EP582" i="10"/>
  <c r="EQ582" i="10"/>
  <c r="DU582" i="10"/>
  <c r="EK582" i="10"/>
  <c r="DR582" i="10"/>
  <c r="DV582" i="10"/>
  <c r="EN602" i="10"/>
  <c r="EM602" i="10"/>
  <c r="DS602" i="10"/>
  <c r="DW602" i="10"/>
  <c r="EO602" i="10"/>
  <c r="DT602" i="10"/>
  <c r="DX602" i="10"/>
  <c r="EL602" i="10"/>
  <c r="EP602" i="10"/>
  <c r="EQ602" i="10"/>
  <c r="DU602" i="10"/>
  <c r="EK602" i="10"/>
  <c r="DR602" i="10"/>
  <c r="DV602" i="10"/>
  <c r="EN618" i="10"/>
  <c r="EM618" i="10"/>
  <c r="DS618" i="10"/>
  <c r="DW618" i="10"/>
  <c r="EO618" i="10"/>
  <c r="DT618" i="10"/>
  <c r="DX618" i="10"/>
  <c r="EL618" i="10"/>
  <c r="EP618" i="10"/>
  <c r="EQ618" i="10"/>
  <c r="DU618" i="10"/>
  <c r="EK618" i="10"/>
  <c r="DR618" i="10"/>
  <c r="DV618" i="10"/>
  <c r="AF625" i="10"/>
  <c r="Y625" i="10"/>
  <c r="J625" i="10" s="1"/>
  <c r="CZ625" i="10" s="1"/>
  <c r="AG625" i="10"/>
  <c r="AK625" i="10"/>
  <c r="AO625" i="10"/>
  <c r="AE625" i="10"/>
  <c r="AI625" i="10"/>
  <c r="AM625" i="10"/>
  <c r="AN643" i="10"/>
  <c r="EN646" i="10"/>
  <c r="EM646" i="10"/>
  <c r="DS646" i="10"/>
  <c r="DW646" i="10"/>
  <c r="EO646" i="10"/>
  <c r="DT646" i="10"/>
  <c r="DX646" i="10"/>
  <c r="EL646" i="10"/>
  <c r="EP646" i="10"/>
  <c r="EQ646" i="10"/>
  <c r="DU646" i="10"/>
  <c r="EK646" i="10"/>
  <c r="DR646" i="10"/>
  <c r="DV646" i="10"/>
  <c r="AF757" i="10"/>
  <c r="AN799" i="10"/>
  <c r="AH799" i="10"/>
  <c r="AL799" i="10"/>
  <c r="AD799" i="10"/>
  <c r="AE799" i="10"/>
  <c r="AI799" i="10"/>
  <c r="AM799" i="10"/>
  <c r="Y799" i="10"/>
  <c r="J799" i="10" s="1"/>
  <c r="CZ799" i="10" s="1"/>
  <c r="AG799" i="10"/>
  <c r="AK799" i="10"/>
  <c r="AO799" i="10"/>
  <c r="DL853" i="10"/>
  <c r="DM853" i="10"/>
  <c r="DN853" i="10"/>
  <c r="DO853" i="10"/>
  <c r="DP853" i="10"/>
  <c r="DQ853" i="10"/>
  <c r="EE853" i="10"/>
  <c r="EI853" i="10"/>
  <c r="EG853" i="10"/>
  <c r="AN863" i="10"/>
  <c r="AH863" i="10"/>
  <c r="AL863" i="10"/>
  <c r="AD863" i="10"/>
  <c r="Y863" i="10"/>
  <c r="J863" i="10" s="1"/>
  <c r="CZ863" i="10" s="1"/>
  <c r="AG863" i="10"/>
  <c r="AK863" i="10"/>
  <c r="AO863" i="10"/>
  <c r="AE863" i="10"/>
  <c r="AI863" i="10"/>
  <c r="AM863" i="10"/>
  <c r="AF936" i="10"/>
  <c r="AJ936" i="10"/>
  <c r="AN936" i="10"/>
  <c r="AI936" i="10"/>
  <c r="Z936" i="10"/>
  <c r="N936" i="10" s="1"/>
  <c r="DB936" i="10" s="1"/>
  <c r="AD936" i="10"/>
  <c r="AH936" i="10"/>
  <c r="AL936" i="10"/>
  <c r="AM936" i="10"/>
  <c r="DL981" i="10"/>
  <c r="DM981" i="10"/>
  <c r="DN981" i="10"/>
  <c r="DO981" i="10"/>
  <c r="DP981" i="10"/>
  <c r="DQ981" i="10"/>
  <c r="EE981" i="10"/>
  <c r="EI981" i="10"/>
  <c r="EG981" i="10"/>
  <c r="AF765" i="1"/>
  <c r="Z823" i="1"/>
  <c r="N823" i="1" s="1"/>
  <c r="AH867" i="1"/>
  <c r="AH931" i="1"/>
  <c r="AH995" i="1"/>
  <c r="BA101" i="10"/>
  <c r="AR101" i="10" s="1"/>
  <c r="AH287" i="10"/>
  <c r="AE287" i="10"/>
  <c r="AI287" i="10"/>
  <c r="AM287" i="10"/>
  <c r="Y287" i="10"/>
  <c r="J287" i="10" s="1"/>
  <c r="CZ287" i="10" s="1"/>
  <c r="AG287" i="10"/>
  <c r="AK287" i="10"/>
  <c r="AO287" i="10"/>
  <c r="AD295" i="10"/>
  <c r="AN327" i="10"/>
  <c r="AE327" i="10"/>
  <c r="AI327" i="10"/>
  <c r="AM327" i="10"/>
  <c r="Y327" i="10"/>
  <c r="J327" i="10" s="1"/>
  <c r="CZ327" i="10" s="1"/>
  <c r="AG327" i="10"/>
  <c r="AK327" i="10"/>
  <c r="AO327" i="10"/>
  <c r="AF369" i="10"/>
  <c r="P371" i="10"/>
  <c r="DB371" i="10"/>
  <c r="AE392" i="10"/>
  <c r="AD397" i="10"/>
  <c r="AE397" i="10"/>
  <c r="AI397" i="10"/>
  <c r="AM397" i="10"/>
  <c r="Y397" i="10"/>
  <c r="J397" i="10" s="1"/>
  <c r="CZ397" i="10" s="1"/>
  <c r="AG397" i="10"/>
  <c r="AK397" i="10"/>
  <c r="AO397" i="10"/>
  <c r="AJ399" i="10"/>
  <c r="Y433" i="10"/>
  <c r="J433" i="10" s="1"/>
  <c r="CZ433" i="10" s="1"/>
  <c r="AE433" i="10"/>
  <c r="AI433" i="10"/>
  <c r="AM433" i="10"/>
  <c r="AG433" i="10"/>
  <c r="AK433" i="10"/>
  <c r="AO433" i="10"/>
  <c r="Y497" i="10"/>
  <c r="J497" i="10" s="1"/>
  <c r="CZ497" i="10" s="1"/>
  <c r="AE497" i="10"/>
  <c r="AI497" i="10"/>
  <c r="AM497" i="10"/>
  <c r="AG497" i="10"/>
  <c r="AK497" i="10"/>
  <c r="AO497" i="10"/>
  <c r="AJ525" i="10"/>
  <c r="AN539" i="10"/>
  <c r="EN570" i="10"/>
  <c r="EM570" i="10"/>
  <c r="DS570" i="10"/>
  <c r="DW570" i="10"/>
  <c r="EO570" i="10"/>
  <c r="DT570" i="10"/>
  <c r="DX570" i="10"/>
  <c r="EL570" i="10"/>
  <c r="EP570" i="10"/>
  <c r="EQ570" i="10"/>
  <c r="DU570" i="10"/>
  <c r="EK570" i="10"/>
  <c r="DR570" i="10"/>
  <c r="DV570" i="10"/>
  <c r="EN586" i="10"/>
  <c r="EM586" i="10"/>
  <c r="DS586" i="10"/>
  <c r="DW586" i="10"/>
  <c r="EO586" i="10"/>
  <c r="DT586" i="10"/>
  <c r="DX586" i="10"/>
  <c r="EL586" i="10"/>
  <c r="EP586" i="10"/>
  <c r="EQ586" i="10"/>
  <c r="DU586" i="10"/>
  <c r="EK586" i="10"/>
  <c r="DR586" i="10"/>
  <c r="DV586" i="10"/>
  <c r="AF593" i="10"/>
  <c r="AE593" i="10"/>
  <c r="AI593" i="10"/>
  <c r="AM593" i="10"/>
  <c r="Y593" i="10"/>
  <c r="J593" i="10" s="1"/>
  <c r="CZ593" i="10" s="1"/>
  <c r="AG593" i="10"/>
  <c r="AK593" i="10"/>
  <c r="AO593" i="10"/>
  <c r="EN614" i="10"/>
  <c r="EM614" i="10"/>
  <c r="DS614" i="10"/>
  <c r="DW614" i="10"/>
  <c r="EO614" i="10"/>
  <c r="DT614" i="10"/>
  <c r="DX614" i="10"/>
  <c r="EL614" i="10"/>
  <c r="EP614" i="10"/>
  <c r="EQ614" i="10"/>
  <c r="DU614" i="10"/>
  <c r="EK614" i="10"/>
  <c r="DR614" i="10"/>
  <c r="DV614" i="10"/>
  <c r="EN634" i="10"/>
  <c r="EM634" i="10"/>
  <c r="DS634" i="10"/>
  <c r="DW634" i="10"/>
  <c r="EO634" i="10"/>
  <c r="DT634" i="10"/>
  <c r="DX634" i="10"/>
  <c r="EL634" i="10"/>
  <c r="EP634" i="10"/>
  <c r="EQ634" i="10"/>
  <c r="DU634" i="10"/>
  <c r="EK634" i="10"/>
  <c r="DR634" i="10"/>
  <c r="DV634" i="10"/>
  <c r="EN650" i="10"/>
  <c r="EM650" i="10"/>
  <c r="DS650" i="10"/>
  <c r="DW650" i="10"/>
  <c r="EO650" i="10"/>
  <c r="DT650" i="10"/>
  <c r="DX650" i="10"/>
  <c r="EL650" i="10"/>
  <c r="EP650" i="10"/>
  <c r="EQ650" i="10"/>
  <c r="DU650" i="10"/>
  <c r="EK650" i="10"/>
  <c r="DR650" i="10"/>
  <c r="DV650" i="10"/>
  <c r="AF657" i="10"/>
  <c r="Y657" i="10"/>
  <c r="J657" i="10" s="1"/>
  <c r="CZ657" i="10" s="1"/>
  <c r="AG657" i="10"/>
  <c r="AK657" i="10"/>
  <c r="AO657" i="10"/>
  <c r="AE657" i="10"/>
  <c r="AI657" i="10"/>
  <c r="AM657" i="10"/>
  <c r="EN666" i="10"/>
  <c r="EM666" i="10"/>
  <c r="DS666" i="10"/>
  <c r="DW666" i="10"/>
  <c r="EO666" i="10"/>
  <c r="DT666" i="10"/>
  <c r="DX666" i="10"/>
  <c r="EL666" i="10"/>
  <c r="EP666" i="10"/>
  <c r="EQ666" i="10"/>
  <c r="DU666" i="10"/>
  <c r="EK666" i="10"/>
  <c r="DR666" i="10"/>
  <c r="DV666" i="10"/>
  <c r="AJ701" i="10"/>
  <c r="AJ707" i="10"/>
  <c r="AH707" i="10"/>
  <c r="AL707" i="10"/>
  <c r="AD707" i="10"/>
  <c r="AE707" i="10"/>
  <c r="AI707" i="10"/>
  <c r="AM707" i="10"/>
  <c r="Y707" i="10"/>
  <c r="J707" i="10" s="1"/>
  <c r="CZ707" i="10" s="1"/>
  <c r="AG707" i="10"/>
  <c r="AK707" i="10"/>
  <c r="AO707" i="10"/>
  <c r="AO708" i="10"/>
  <c r="AF708" i="10"/>
  <c r="AJ708" i="10"/>
  <c r="AN708" i="10"/>
  <c r="AI708" i="10"/>
  <c r="Z708" i="10"/>
  <c r="N708" i="10" s="1"/>
  <c r="DB708" i="10" s="1"/>
  <c r="AD708" i="10"/>
  <c r="AH708" i="10"/>
  <c r="AL708" i="10"/>
  <c r="AM708" i="10"/>
  <c r="EN714" i="10"/>
  <c r="EM714" i="10"/>
  <c r="DS714" i="10"/>
  <c r="DW714" i="10"/>
  <c r="EO714" i="10"/>
  <c r="DT714" i="10"/>
  <c r="DX714" i="10"/>
  <c r="EL714" i="10"/>
  <c r="EP714" i="10"/>
  <c r="EQ714" i="10"/>
  <c r="DU714" i="10"/>
  <c r="EK714" i="10"/>
  <c r="DR714" i="10"/>
  <c r="DV714" i="10"/>
  <c r="AG724" i="10"/>
  <c r="AF724" i="10"/>
  <c r="AJ724" i="10"/>
  <c r="AN724" i="10"/>
  <c r="AI724" i="10"/>
  <c r="Z724" i="10"/>
  <c r="N724" i="10" s="1"/>
  <c r="DB724" i="10" s="1"/>
  <c r="AD724" i="10"/>
  <c r="AH724" i="10"/>
  <c r="AL724" i="10"/>
  <c r="AM724" i="10"/>
  <c r="EN738" i="10"/>
  <c r="EM738" i="10"/>
  <c r="DS738" i="10"/>
  <c r="DW738" i="10"/>
  <c r="EO738" i="10"/>
  <c r="DT738" i="10"/>
  <c r="DX738" i="10"/>
  <c r="EL738" i="10"/>
  <c r="EP738" i="10"/>
  <c r="EQ738" i="10"/>
  <c r="DU738" i="10"/>
  <c r="EK738" i="10"/>
  <c r="DR738" i="10"/>
  <c r="DV738" i="10"/>
  <c r="EN742" i="10"/>
  <c r="EM742" i="10"/>
  <c r="DS742" i="10"/>
  <c r="DW742" i="10"/>
  <c r="EO742" i="10"/>
  <c r="DT742" i="10"/>
  <c r="DX742" i="10"/>
  <c r="EL742" i="10"/>
  <c r="EP742" i="10"/>
  <c r="EQ742" i="10"/>
  <c r="DU742" i="10"/>
  <c r="EK742" i="10"/>
  <c r="DR742" i="10"/>
  <c r="DV742" i="10"/>
  <c r="AG744" i="10"/>
  <c r="Z744" i="10"/>
  <c r="N744" i="10" s="1"/>
  <c r="DB744" i="10" s="1"/>
  <c r="AF744" i="10"/>
  <c r="AJ744" i="10"/>
  <c r="AN744" i="10"/>
  <c r="AI744" i="10"/>
  <c r="AD744" i="10"/>
  <c r="AH744" i="10"/>
  <c r="AL744" i="10"/>
  <c r="AM744" i="10"/>
  <c r="EM745" i="10"/>
  <c r="EQ745" i="10"/>
  <c r="EP745" i="10"/>
  <c r="DT745" i="10"/>
  <c r="DX745" i="10"/>
  <c r="DS745" i="10"/>
  <c r="DW745" i="10"/>
  <c r="EK745" i="10"/>
  <c r="EO745" i="10"/>
  <c r="EL745" i="10"/>
  <c r="DR745" i="10"/>
  <c r="DV745" i="10"/>
  <c r="EN745" i="10"/>
  <c r="DU745" i="10"/>
  <c r="AF747" i="10"/>
  <c r="AH747" i="10"/>
  <c r="AL747" i="10"/>
  <c r="AD747" i="10"/>
  <c r="Y747" i="10"/>
  <c r="J747" i="10" s="1"/>
  <c r="CZ747" i="10" s="1"/>
  <c r="AE747" i="10"/>
  <c r="AI747" i="10"/>
  <c r="AM747" i="10"/>
  <c r="AG747" i="10"/>
  <c r="AK747" i="10"/>
  <c r="AO747" i="10"/>
  <c r="AF756" i="10"/>
  <c r="AJ756" i="10"/>
  <c r="AN756" i="10"/>
  <c r="AM756" i="10"/>
  <c r="Z756" i="10"/>
  <c r="N756" i="10" s="1"/>
  <c r="DB756" i="10" s="1"/>
  <c r="AD756" i="10"/>
  <c r="AH756" i="10"/>
  <c r="AL756" i="10"/>
  <c r="AI756" i="10"/>
  <c r="AN763" i="10"/>
  <c r="Z799" i="10"/>
  <c r="N799" i="10" s="1"/>
  <c r="DB799" i="10" s="1"/>
  <c r="AL803" i="10"/>
  <c r="AD803" i="10"/>
  <c r="AH803" i="10"/>
  <c r="AE803" i="10"/>
  <c r="AI803" i="10"/>
  <c r="AM803" i="10"/>
  <c r="Y803" i="10"/>
  <c r="J803" i="10" s="1"/>
  <c r="CZ803" i="10" s="1"/>
  <c r="AG803" i="10"/>
  <c r="AK803" i="10"/>
  <c r="AO803" i="10"/>
  <c r="Y813" i="10"/>
  <c r="J813" i="10" s="1"/>
  <c r="CZ813" i="10" s="1"/>
  <c r="AG813" i="10"/>
  <c r="AK813" i="10"/>
  <c r="AO813" i="10"/>
  <c r="AE813" i="10"/>
  <c r="AI813" i="10"/>
  <c r="AM813" i="10"/>
  <c r="AN845" i="10"/>
  <c r="Y845" i="10"/>
  <c r="J845" i="10" s="1"/>
  <c r="CZ845" i="10" s="1"/>
  <c r="AG845" i="10"/>
  <c r="AK845" i="10"/>
  <c r="AO845" i="10"/>
  <c r="AE845" i="10"/>
  <c r="AI845" i="10"/>
  <c r="AM845" i="10"/>
  <c r="AE848" i="10"/>
  <c r="Z848" i="10"/>
  <c r="N848" i="10" s="1"/>
  <c r="DB848" i="10" s="1"/>
  <c r="AD848" i="10"/>
  <c r="AH848" i="10"/>
  <c r="AL848" i="10"/>
  <c r="AI848" i="10"/>
  <c r="AF848" i="10"/>
  <c r="AJ848" i="10"/>
  <c r="AN848" i="10"/>
  <c r="AM848" i="10"/>
  <c r="AO852" i="10"/>
  <c r="AE852" i="10"/>
  <c r="AG852" i="10"/>
  <c r="Z852" i="10"/>
  <c r="N852" i="10" s="1"/>
  <c r="DB852" i="10" s="1"/>
  <c r="AD852" i="10"/>
  <c r="AH852" i="10"/>
  <c r="AL852" i="10"/>
  <c r="AM852" i="10"/>
  <c r="AF852" i="10"/>
  <c r="AJ852" i="10"/>
  <c r="AN852" i="10"/>
  <c r="AI852" i="10"/>
  <c r="AN855" i="10"/>
  <c r="AH855" i="10"/>
  <c r="AL855" i="10"/>
  <c r="AD855" i="10"/>
  <c r="Y855" i="10"/>
  <c r="J855" i="10" s="1"/>
  <c r="CZ855" i="10" s="1"/>
  <c r="AG855" i="10"/>
  <c r="AK855" i="10"/>
  <c r="AO855" i="10"/>
  <c r="AE855" i="10"/>
  <c r="AI855" i="10"/>
  <c r="AM855" i="10"/>
  <c r="Z863" i="10"/>
  <c r="N863" i="10" s="1"/>
  <c r="DB863" i="10" s="1"/>
  <c r="AL867" i="10"/>
  <c r="AD867" i="10"/>
  <c r="AH867" i="10"/>
  <c r="AE867" i="10"/>
  <c r="AI867" i="10"/>
  <c r="AM867" i="10"/>
  <c r="Y867" i="10"/>
  <c r="J867" i="10" s="1"/>
  <c r="CZ867" i="10" s="1"/>
  <c r="AG867" i="10"/>
  <c r="AK867" i="10"/>
  <c r="AO867" i="10"/>
  <c r="EM873" i="10"/>
  <c r="EQ873" i="10"/>
  <c r="EP873" i="10"/>
  <c r="DT873" i="10"/>
  <c r="DX873" i="10"/>
  <c r="DS873" i="10"/>
  <c r="DW873" i="10"/>
  <c r="EK873" i="10"/>
  <c r="EO873" i="10"/>
  <c r="EL873" i="10"/>
  <c r="DR873" i="10"/>
  <c r="DV873" i="10"/>
  <c r="EN873" i="10"/>
  <c r="DU873" i="10"/>
  <c r="AJ891" i="10"/>
  <c r="AL891" i="10"/>
  <c r="AD891" i="10"/>
  <c r="AH891" i="10"/>
  <c r="Y891" i="10"/>
  <c r="J891" i="10" s="1"/>
  <c r="CZ891" i="10" s="1"/>
  <c r="AE891" i="10"/>
  <c r="AI891" i="10"/>
  <c r="AM891" i="10"/>
  <c r="AG891" i="10"/>
  <c r="AK891" i="10"/>
  <c r="AO891" i="10"/>
  <c r="EM907" i="10"/>
  <c r="EQ907" i="10"/>
  <c r="DR907" i="10"/>
  <c r="DV907" i="10"/>
  <c r="EL907" i="10"/>
  <c r="DS907" i="10"/>
  <c r="DW907" i="10"/>
  <c r="EK907" i="10"/>
  <c r="EO907" i="10"/>
  <c r="EN907" i="10"/>
  <c r="DT907" i="10"/>
  <c r="DX907" i="10"/>
  <c r="EP907" i="10"/>
  <c r="DU907" i="10"/>
  <c r="EM921" i="10"/>
  <c r="EQ921" i="10"/>
  <c r="EP921" i="10"/>
  <c r="DT921" i="10"/>
  <c r="DX921" i="10"/>
  <c r="DS921" i="10"/>
  <c r="DW921" i="10"/>
  <c r="EK921" i="10"/>
  <c r="EO921" i="10"/>
  <c r="EL921" i="10"/>
  <c r="DR921" i="10"/>
  <c r="DV921" i="10"/>
  <c r="EN921" i="10"/>
  <c r="DU921" i="10"/>
  <c r="AF927" i="10"/>
  <c r="Z948" i="10"/>
  <c r="N948" i="10" s="1"/>
  <c r="DB948" i="10" s="1"/>
  <c r="AF948" i="10"/>
  <c r="AJ948" i="10"/>
  <c r="AN948" i="10"/>
  <c r="AI948" i="10"/>
  <c r="AD948" i="10"/>
  <c r="AH948" i="10"/>
  <c r="AL948" i="10"/>
  <c r="AM948" i="10"/>
  <c r="AN973" i="10"/>
  <c r="AE973" i="10"/>
  <c r="AI973" i="10"/>
  <c r="AM973" i="10"/>
  <c r="Y973" i="10"/>
  <c r="J973" i="10" s="1"/>
  <c r="CZ973" i="10" s="1"/>
  <c r="AG973" i="10"/>
  <c r="AK973" i="10"/>
  <c r="AO973" i="10"/>
  <c r="AE976" i="10"/>
  <c r="Z976" i="10"/>
  <c r="N976" i="10" s="1"/>
  <c r="DB976" i="10" s="1"/>
  <c r="AD976" i="10"/>
  <c r="AH976" i="10"/>
  <c r="AL976" i="10"/>
  <c r="AM976" i="10"/>
  <c r="AF976" i="10"/>
  <c r="AJ976" i="10"/>
  <c r="AN976" i="10"/>
  <c r="AI976" i="10"/>
  <c r="AO980" i="10"/>
  <c r="AE980" i="10"/>
  <c r="AG980" i="10"/>
  <c r="Z980" i="10"/>
  <c r="N980" i="10" s="1"/>
  <c r="DB980" i="10" s="1"/>
  <c r="AF980" i="10"/>
  <c r="AJ980" i="10"/>
  <c r="AN980" i="10"/>
  <c r="AI980" i="10"/>
  <c r="AD980" i="10"/>
  <c r="AH980" i="10"/>
  <c r="AL980" i="10"/>
  <c r="AM980" i="10"/>
  <c r="AN983" i="10"/>
  <c r="AL983" i="10"/>
  <c r="AD983" i="10"/>
  <c r="AH983" i="10"/>
  <c r="Y983" i="10"/>
  <c r="J983" i="10" s="1"/>
  <c r="CZ983" i="10" s="1"/>
  <c r="AG983" i="10"/>
  <c r="AK983" i="10"/>
  <c r="AO983" i="10"/>
  <c r="AE983" i="10"/>
  <c r="AI983" i="10"/>
  <c r="AM983" i="10"/>
  <c r="AL999" i="10"/>
  <c r="AD999" i="10"/>
  <c r="AH999" i="10"/>
  <c r="Y999" i="10"/>
  <c r="J999" i="10" s="1"/>
  <c r="CZ999" i="10" s="1"/>
  <c r="AG999" i="10"/>
  <c r="AK999" i="10"/>
  <c r="AO999" i="10"/>
  <c r="AE999" i="10"/>
  <c r="AI999" i="10"/>
  <c r="AM999" i="10"/>
  <c r="AK724" i="10"/>
  <c r="EF797" i="10"/>
  <c r="EJ797" i="10"/>
  <c r="DL797" i="10"/>
  <c r="EH797" i="10"/>
  <c r="DM797" i="10"/>
  <c r="DN797" i="10"/>
  <c r="DO797" i="10"/>
  <c r="DP797" i="10"/>
  <c r="DQ797" i="10"/>
  <c r="EG797" i="10"/>
  <c r="EE797" i="10"/>
  <c r="EI797" i="10"/>
  <c r="AH813" i="10"/>
  <c r="AE905" i="10"/>
  <c r="AI905" i="10"/>
  <c r="AM905" i="10"/>
  <c r="Y905" i="10"/>
  <c r="J905" i="10" s="1"/>
  <c r="CZ905" i="10" s="1"/>
  <c r="AG905" i="10"/>
  <c r="AK905" i="10"/>
  <c r="AO905" i="10"/>
  <c r="AD909" i="10"/>
  <c r="AN911" i="10"/>
  <c r="AL911" i="10"/>
  <c r="AD911" i="10"/>
  <c r="AH911" i="10"/>
  <c r="Y911" i="10"/>
  <c r="J911" i="10" s="1"/>
  <c r="CZ911" i="10" s="1"/>
  <c r="AG911" i="10"/>
  <c r="AK911" i="10"/>
  <c r="AO911" i="10"/>
  <c r="AE911" i="10"/>
  <c r="AI911" i="10"/>
  <c r="AM911" i="10"/>
  <c r="AE936" i="10"/>
  <c r="AH993" i="10"/>
  <c r="EM489" i="10"/>
  <c r="EQ489" i="10"/>
  <c r="EP489" i="10"/>
  <c r="DT489" i="10"/>
  <c r="DX489" i="10"/>
  <c r="DS489" i="10"/>
  <c r="DW489" i="10"/>
  <c r="EK489" i="10"/>
  <c r="EO489" i="10"/>
  <c r="EL489" i="10"/>
  <c r="DR489" i="10"/>
  <c r="DV489" i="10"/>
  <c r="EN489" i="10"/>
  <c r="DU489" i="10"/>
  <c r="EA846" i="10"/>
  <c r="DZ846" i="10"/>
  <c r="ED846" i="10"/>
  <c r="DI846" i="10"/>
  <c r="DF846" i="10"/>
  <c r="DJ846" i="10"/>
  <c r="DY846" i="10"/>
  <c r="EC846" i="10"/>
  <c r="EB846" i="10"/>
  <c r="DG846" i="10"/>
  <c r="DK846" i="10"/>
  <c r="DH846" i="10"/>
  <c r="EA814" i="10"/>
  <c r="DZ814" i="10"/>
  <c r="ED814" i="10"/>
  <c r="DI814" i="10"/>
  <c r="DF814" i="10"/>
  <c r="DJ814" i="10"/>
  <c r="DY814" i="10"/>
  <c r="EC814" i="10"/>
  <c r="EB814" i="10"/>
  <c r="DG814" i="10"/>
  <c r="DK814" i="10"/>
  <c r="DH814" i="10"/>
  <c r="EA782" i="10"/>
  <c r="DZ782" i="10"/>
  <c r="ED782" i="10"/>
  <c r="DI782" i="10"/>
  <c r="DF782" i="10"/>
  <c r="DJ782" i="10"/>
  <c r="DY782" i="10"/>
  <c r="EC782" i="10"/>
  <c r="EB782" i="10"/>
  <c r="DG782" i="10"/>
  <c r="DK782" i="10"/>
  <c r="DH782" i="10"/>
  <c r="EA742" i="10"/>
  <c r="DZ742" i="10"/>
  <c r="ED742" i="10"/>
  <c r="DI742" i="10"/>
  <c r="DF742" i="10"/>
  <c r="DJ742" i="10"/>
  <c r="DY742" i="10"/>
  <c r="EC742" i="10"/>
  <c r="EB742" i="10"/>
  <c r="DG742" i="10"/>
  <c r="DK742" i="10"/>
  <c r="DH742" i="10"/>
  <c r="EA702" i="10"/>
  <c r="DZ702" i="10"/>
  <c r="ED702" i="10"/>
  <c r="DI702" i="10"/>
  <c r="DF702" i="10"/>
  <c r="DJ702" i="10"/>
  <c r="DY702" i="10"/>
  <c r="EC702" i="10"/>
  <c r="EB702" i="10"/>
  <c r="DG702" i="10"/>
  <c r="DK702" i="10"/>
  <c r="DH702" i="10"/>
  <c r="AE788" i="10"/>
  <c r="AD797" i="10"/>
  <c r="AF797" i="10"/>
  <c r="Y797" i="10"/>
  <c r="J797" i="10" s="1"/>
  <c r="CZ797" i="10" s="1"/>
  <c r="AG797" i="10"/>
  <c r="AK797" i="10"/>
  <c r="AO797" i="10"/>
  <c r="AE797" i="10"/>
  <c r="AI797" i="10"/>
  <c r="AM797" i="10"/>
  <c r="AE841" i="10"/>
  <c r="AI841" i="10"/>
  <c r="AM841" i="10"/>
  <c r="Y841" i="10"/>
  <c r="J841" i="10" s="1"/>
  <c r="CZ841" i="10" s="1"/>
  <c r="AG841" i="10"/>
  <c r="AK841" i="10"/>
  <c r="AO841" i="10"/>
  <c r="AD845" i="10"/>
  <c r="AN847" i="10"/>
  <c r="AH847" i="10"/>
  <c r="AL847" i="10"/>
  <c r="AD847" i="10"/>
  <c r="AE847" i="10"/>
  <c r="AI847" i="10"/>
  <c r="AM847" i="10"/>
  <c r="Y847" i="10"/>
  <c r="J847" i="10" s="1"/>
  <c r="CZ847" i="10" s="1"/>
  <c r="AG847" i="10"/>
  <c r="AK847" i="10"/>
  <c r="AO847" i="10"/>
  <c r="EL870" i="10"/>
  <c r="EP870" i="10"/>
  <c r="EQ870" i="10"/>
  <c r="DU870" i="10"/>
  <c r="EK870" i="10"/>
  <c r="DR870" i="10"/>
  <c r="DV870" i="10"/>
  <c r="EM870" i="10"/>
  <c r="DW870" i="10"/>
  <c r="DT870" i="10"/>
  <c r="EN870" i="10"/>
  <c r="DS870" i="10"/>
  <c r="EO870" i="10"/>
  <c r="DX870" i="10"/>
  <c r="AF919" i="10"/>
  <c r="AD925" i="10"/>
  <c r="AF925" i="10"/>
  <c r="Y925" i="10"/>
  <c r="J925" i="10" s="1"/>
  <c r="CZ925" i="10" s="1"/>
  <c r="AG925" i="10"/>
  <c r="AK925" i="10"/>
  <c r="AO925" i="10"/>
  <c r="AE925" i="10"/>
  <c r="AI925" i="10"/>
  <c r="AM925" i="10"/>
  <c r="AG969" i="10"/>
  <c r="AK969" i="10"/>
  <c r="AO969" i="10"/>
  <c r="Y969" i="10"/>
  <c r="J969" i="10" s="1"/>
  <c r="CZ969" i="10" s="1"/>
  <c r="AE969" i="10"/>
  <c r="AI969" i="10"/>
  <c r="AM969" i="10"/>
  <c r="AD973" i="10"/>
  <c r="AN975" i="10"/>
  <c r="AH975" i="10"/>
  <c r="AL975" i="10"/>
  <c r="AD975" i="10"/>
  <c r="AE975" i="10"/>
  <c r="AI975" i="10"/>
  <c r="AM975" i="10"/>
  <c r="Y975" i="10"/>
  <c r="J975" i="10" s="1"/>
  <c r="CZ975" i="10" s="1"/>
  <c r="AG975" i="10"/>
  <c r="AK975" i="10"/>
  <c r="AO975" i="10"/>
  <c r="EM633" i="10"/>
  <c r="EQ633" i="10"/>
  <c r="EP633" i="10"/>
  <c r="DT633" i="10"/>
  <c r="DX633" i="10"/>
  <c r="DS633" i="10"/>
  <c r="DW633" i="10"/>
  <c r="EK633" i="10"/>
  <c r="EO633" i="10"/>
  <c r="EL633" i="10"/>
  <c r="DR633" i="10"/>
  <c r="DV633" i="10"/>
  <c r="EN633" i="10"/>
  <c r="DU633" i="10"/>
  <c r="EM609" i="10"/>
  <c r="EQ609" i="10"/>
  <c r="EP609" i="10"/>
  <c r="DT609" i="10"/>
  <c r="DX609" i="10"/>
  <c r="DS609" i="10"/>
  <c r="DW609" i="10"/>
  <c r="EK609" i="10"/>
  <c r="EO609" i="10"/>
  <c r="EL609" i="10"/>
  <c r="DR609" i="10"/>
  <c r="DV609" i="10"/>
  <c r="EN609" i="10"/>
  <c r="DU609" i="10"/>
  <c r="EM569" i="10"/>
  <c r="EQ569" i="10"/>
  <c r="EP569" i="10"/>
  <c r="DT569" i="10"/>
  <c r="DX569" i="10"/>
  <c r="DS569" i="10"/>
  <c r="DW569" i="10"/>
  <c r="EK569" i="10"/>
  <c r="EO569" i="10"/>
  <c r="EL569" i="10"/>
  <c r="DR569" i="10"/>
  <c r="DV569" i="10"/>
  <c r="EN569" i="10"/>
  <c r="DU569" i="10"/>
  <c r="EM465" i="10"/>
  <c r="EQ465" i="10"/>
  <c r="EP465" i="10"/>
  <c r="DT465" i="10"/>
  <c r="DX465" i="10"/>
  <c r="DS465" i="10"/>
  <c r="DW465" i="10"/>
  <c r="EK465" i="10"/>
  <c r="EO465" i="10"/>
  <c r="EL465" i="10"/>
  <c r="DR465" i="10"/>
  <c r="DV465" i="10"/>
  <c r="EN465" i="10"/>
  <c r="DU465" i="10"/>
  <c r="EM457" i="10"/>
  <c r="EQ457" i="10"/>
  <c r="EP457" i="10"/>
  <c r="DT457" i="10"/>
  <c r="DX457" i="10"/>
  <c r="DS457" i="10"/>
  <c r="DW457" i="10"/>
  <c r="EK457" i="10"/>
  <c r="EO457" i="10"/>
  <c r="EL457" i="10"/>
  <c r="DR457" i="10"/>
  <c r="DV457" i="10"/>
  <c r="EN457" i="10"/>
  <c r="DU457" i="10"/>
  <c r="EA998" i="10"/>
  <c r="DZ998" i="10"/>
  <c r="ED998" i="10"/>
  <c r="DI998" i="10"/>
  <c r="DF998" i="10"/>
  <c r="DJ998" i="10"/>
  <c r="DY998" i="10"/>
  <c r="EC998" i="10"/>
  <c r="EB998" i="10"/>
  <c r="DG998" i="10"/>
  <c r="DK998" i="10"/>
  <c r="DH998" i="10"/>
  <c r="EA678" i="10"/>
  <c r="DZ678" i="10"/>
  <c r="ED678" i="10"/>
  <c r="DI678" i="10"/>
  <c r="DF678" i="10"/>
  <c r="DJ678" i="10"/>
  <c r="DY678" i="10"/>
  <c r="EC678" i="10"/>
  <c r="EB678" i="10"/>
  <c r="DG678" i="10"/>
  <c r="DK678" i="10"/>
  <c r="DH678" i="10"/>
  <c r="EA662" i="10"/>
  <c r="DZ662" i="10"/>
  <c r="ED662" i="10"/>
  <c r="DI662" i="10"/>
  <c r="DF662" i="10"/>
  <c r="DJ662" i="10"/>
  <c r="DY662" i="10"/>
  <c r="EC662" i="10"/>
  <c r="EB662" i="10"/>
  <c r="DG662" i="10"/>
  <c r="DK662" i="10"/>
  <c r="DH662" i="10"/>
  <c r="W52" i="1"/>
  <c r="BE52" i="1"/>
  <c r="F52" i="1"/>
  <c r="AZ52" i="1"/>
  <c r="BG52" i="1"/>
  <c r="AV52" i="1"/>
  <c r="BC52" i="1"/>
  <c r="BB52" i="1"/>
  <c r="AC52" i="1"/>
  <c r="AY52" i="1"/>
  <c r="AB52" i="1"/>
  <c r="BD52" i="1"/>
  <c r="BA52" i="1"/>
  <c r="AX52" i="1"/>
  <c r="BF52" i="1"/>
  <c r="AW52" i="1"/>
  <c r="W46" i="10"/>
  <c r="F46" i="10"/>
  <c r="AX46" i="10"/>
  <c r="BE46" i="10"/>
  <c r="AV46" i="10"/>
  <c r="BA46" i="10"/>
  <c r="BD46" i="10"/>
  <c r="AW46" i="10"/>
  <c r="BF46" i="10"/>
  <c r="BC46" i="10"/>
  <c r="AB46" i="10"/>
  <c r="BB46" i="10"/>
  <c r="AC46" i="10"/>
  <c r="BG46" i="10"/>
  <c r="AY46" i="10"/>
  <c r="AZ46" i="10"/>
  <c r="AW25" i="10"/>
  <c r="BB25" i="10"/>
  <c r="W25" i="10"/>
  <c r="BA25" i="10"/>
  <c r="F25" i="10"/>
  <c r="BF25" i="10"/>
  <c r="AV25" i="10"/>
  <c r="BC25" i="10"/>
  <c r="AC25" i="10"/>
  <c r="AY25" i="10"/>
  <c r="BD25" i="10"/>
  <c r="AZ25" i="10"/>
  <c r="BG25" i="10"/>
  <c r="AB25" i="10"/>
  <c r="AX25" i="10"/>
  <c r="BE25" i="10"/>
  <c r="F275" i="10"/>
  <c r="BF275" i="10"/>
  <c r="AB275" i="10"/>
  <c r="BD275" i="10"/>
  <c r="AZ275" i="10"/>
  <c r="AV275" i="10"/>
  <c r="BB275" i="10"/>
  <c r="AX275" i="10"/>
  <c r="AC284" i="10"/>
  <c r="AV284" i="10"/>
  <c r="F284" i="10"/>
  <c r="AB284" i="10"/>
  <c r="BA284" i="10"/>
  <c r="AZ284" i="10"/>
  <c r="AW284" i="10"/>
  <c r="BF284" i="10"/>
  <c r="BG284" i="10"/>
  <c r="BB284" i="10"/>
  <c r="AY284" i="10"/>
  <c r="AX284" i="10"/>
  <c r="BE284" i="10"/>
  <c r="W284" i="10"/>
  <c r="BC284" i="10"/>
  <c r="BD284" i="10"/>
  <c r="EM381" i="10"/>
  <c r="EP381" i="10"/>
  <c r="DX381" i="10"/>
  <c r="DW381" i="10"/>
  <c r="EO381" i="10"/>
  <c r="DR381" i="10"/>
  <c r="EN381" i="10"/>
  <c r="EQ381" i="10"/>
  <c r="DT381" i="10"/>
  <c r="DS381" i="10"/>
  <c r="EK381" i="10"/>
  <c r="EL381" i="10"/>
  <c r="DV381" i="10"/>
  <c r="DU381" i="10"/>
  <c r="EH437" i="10"/>
  <c r="EF437" i="10"/>
  <c r="EJ437" i="10"/>
  <c r="EE437" i="10"/>
  <c r="DL437" i="10"/>
  <c r="DM437" i="10"/>
  <c r="DN437" i="10"/>
  <c r="DO437" i="10"/>
  <c r="DP437" i="10"/>
  <c r="DQ437" i="10"/>
  <c r="EG437" i="10"/>
  <c r="EI437" i="10"/>
  <c r="EK475" i="10"/>
  <c r="EN475" i="10"/>
  <c r="DX475" i="10"/>
  <c r="DU475" i="10"/>
  <c r="EM475" i="10"/>
  <c r="DR475" i="10"/>
  <c r="EL475" i="10"/>
  <c r="DW475" i="10"/>
  <c r="EO475" i="10"/>
  <c r="DT475" i="10"/>
  <c r="EP475" i="10"/>
  <c r="EQ475" i="10"/>
  <c r="DV475" i="10"/>
  <c r="DS475" i="10"/>
  <c r="EH501" i="10"/>
  <c r="EF501" i="10"/>
  <c r="EJ501" i="10"/>
  <c r="EE501" i="10"/>
  <c r="DL501" i="10"/>
  <c r="DM501" i="10"/>
  <c r="DN501" i="10"/>
  <c r="DO501" i="10"/>
  <c r="DP501" i="10"/>
  <c r="DQ501" i="10"/>
  <c r="EG501" i="10"/>
  <c r="EI501" i="10"/>
  <c r="EO463" i="10"/>
  <c r="DT463" i="10"/>
  <c r="EP463" i="10"/>
  <c r="EQ463" i="10"/>
  <c r="DV463" i="10"/>
  <c r="DS463" i="10"/>
  <c r="EK463" i="10"/>
  <c r="EN463" i="10"/>
  <c r="DX463" i="10"/>
  <c r="DU463" i="10"/>
  <c r="EM463" i="10"/>
  <c r="DR463" i="10"/>
  <c r="EL463" i="10"/>
  <c r="DW463" i="10"/>
  <c r="EJ679" i="10"/>
  <c r="EH679" i="10"/>
  <c r="EF679" i="10"/>
  <c r="EE679" i="10"/>
  <c r="EG679" i="10"/>
  <c r="DL679" i="10"/>
  <c r="DM679" i="10"/>
  <c r="DN679" i="10"/>
  <c r="DO679" i="10"/>
  <c r="DP679" i="10"/>
  <c r="DQ679" i="10"/>
  <c r="EI679" i="10"/>
  <c r="EJ681" i="10"/>
  <c r="EH681" i="10"/>
  <c r="EF681" i="10"/>
  <c r="EE681" i="10"/>
  <c r="EG681" i="10"/>
  <c r="DL681" i="10"/>
  <c r="DM681" i="10"/>
  <c r="DN681" i="10"/>
  <c r="DO681" i="10"/>
  <c r="DP681" i="10"/>
  <c r="DQ681" i="10"/>
  <c r="EI681" i="10"/>
  <c r="EJ705" i="10"/>
  <c r="EH705" i="10"/>
  <c r="EF705" i="10"/>
  <c r="EG705" i="10"/>
  <c r="EI705" i="10"/>
  <c r="DL705" i="10"/>
  <c r="DM705" i="10"/>
  <c r="DN705" i="10"/>
  <c r="DO705" i="10"/>
  <c r="DP705" i="10"/>
  <c r="DQ705" i="10"/>
  <c r="EE705" i="10"/>
  <c r="EJ783" i="10"/>
  <c r="EH783" i="10"/>
  <c r="EF783" i="10"/>
  <c r="EI783" i="10"/>
  <c r="DL783" i="10"/>
  <c r="DM783" i="10"/>
  <c r="DN783" i="10"/>
  <c r="DO783" i="10"/>
  <c r="DP783" i="10"/>
  <c r="DQ783" i="10"/>
  <c r="EE783" i="10"/>
  <c r="EG783" i="10"/>
  <c r="EM797" i="10"/>
  <c r="EP797" i="10"/>
  <c r="DX797" i="10"/>
  <c r="DW797" i="10"/>
  <c r="EO797" i="10"/>
  <c r="DR797" i="10"/>
  <c r="EN797" i="10"/>
  <c r="EQ797" i="10"/>
  <c r="DT797" i="10"/>
  <c r="DS797" i="10"/>
  <c r="EK797" i="10"/>
  <c r="EL797" i="10"/>
  <c r="DV797" i="10"/>
  <c r="DU797" i="10"/>
  <c r="EJ847" i="10"/>
  <c r="EH847" i="10"/>
  <c r="EF847" i="10"/>
  <c r="EI847" i="10"/>
  <c r="DL847" i="10"/>
  <c r="DM847" i="10"/>
  <c r="DN847" i="10"/>
  <c r="DO847" i="10"/>
  <c r="DP847" i="10"/>
  <c r="DQ847" i="10"/>
  <c r="EE847" i="10"/>
  <c r="EG847" i="10"/>
  <c r="EJ857" i="10"/>
  <c r="EH857" i="10"/>
  <c r="EF857" i="10"/>
  <c r="EE857" i="10"/>
  <c r="EG857" i="10"/>
  <c r="DL857" i="10"/>
  <c r="DM857" i="10"/>
  <c r="DN857" i="10"/>
  <c r="DO857" i="10"/>
  <c r="DP857" i="10"/>
  <c r="DQ857" i="10"/>
  <c r="EI857" i="10"/>
  <c r="EM861" i="10"/>
  <c r="EP861" i="10"/>
  <c r="DX861" i="10"/>
  <c r="DW861" i="10"/>
  <c r="EO861" i="10"/>
  <c r="DR861" i="10"/>
  <c r="EN861" i="10"/>
  <c r="EQ861" i="10"/>
  <c r="DT861" i="10"/>
  <c r="DS861" i="10"/>
  <c r="EK861" i="10"/>
  <c r="EL861" i="10"/>
  <c r="DV861" i="10"/>
  <c r="DU861" i="10"/>
  <c r="EM903" i="10"/>
  <c r="DR903" i="10"/>
  <c r="EL903" i="10"/>
  <c r="DW903" i="10"/>
  <c r="EO903" i="10"/>
  <c r="DT903" i="10"/>
  <c r="EP903" i="10"/>
  <c r="EQ903" i="10"/>
  <c r="DV903" i="10"/>
  <c r="DS903" i="10"/>
  <c r="EK903" i="10"/>
  <c r="EN903" i="10"/>
  <c r="DX903" i="10"/>
  <c r="DU903" i="10"/>
  <c r="EF939" i="10"/>
  <c r="EJ939" i="10"/>
  <c r="EH939" i="10"/>
  <c r="DL939" i="10"/>
  <c r="DM939" i="10"/>
  <c r="DN939" i="10"/>
  <c r="DO939" i="10"/>
  <c r="DP939" i="10"/>
  <c r="DQ939" i="10"/>
  <c r="EE939" i="10"/>
  <c r="EG939" i="10"/>
  <c r="EI939" i="10"/>
  <c r="EM989" i="10"/>
  <c r="EP989" i="10"/>
  <c r="DX989" i="10"/>
  <c r="DW989" i="10"/>
  <c r="EO989" i="10"/>
  <c r="DR989" i="10"/>
  <c r="EN989" i="10"/>
  <c r="EQ989" i="10"/>
  <c r="DT989" i="10"/>
  <c r="DS989" i="10"/>
  <c r="EK989" i="10"/>
  <c r="EL989" i="10"/>
  <c r="DV989" i="10"/>
  <c r="DU989" i="10"/>
  <c r="EQ739" i="10"/>
  <c r="DV739" i="10"/>
  <c r="DS739" i="10"/>
  <c r="EK739" i="10"/>
  <c r="EN739" i="10"/>
  <c r="DX739" i="10"/>
  <c r="DU739" i="10"/>
  <c r="EM739" i="10"/>
  <c r="DR739" i="10"/>
  <c r="EL739" i="10"/>
  <c r="DW739" i="10"/>
  <c r="EO739" i="10"/>
  <c r="DT739" i="10"/>
  <c r="EP739" i="10"/>
  <c r="EM829" i="10"/>
  <c r="EP829" i="10"/>
  <c r="DX829" i="10"/>
  <c r="DW829" i="10"/>
  <c r="EO829" i="10"/>
  <c r="DR829" i="10"/>
  <c r="EN829" i="10"/>
  <c r="EQ829" i="10"/>
  <c r="DT829" i="10"/>
  <c r="DS829" i="10"/>
  <c r="EK829" i="10"/>
  <c r="EL829" i="10"/>
  <c r="DV829" i="10"/>
  <c r="DU829" i="10"/>
  <c r="EM957" i="10"/>
  <c r="EP957" i="10"/>
  <c r="DX957" i="10"/>
  <c r="DW957" i="10"/>
  <c r="EO957" i="10"/>
  <c r="DR957" i="10"/>
  <c r="EN957" i="10"/>
  <c r="EQ957" i="10"/>
  <c r="DT957" i="10"/>
  <c r="DS957" i="10"/>
  <c r="EK957" i="10"/>
  <c r="EL957" i="10"/>
  <c r="DV957" i="10"/>
  <c r="DU957" i="10"/>
  <c r="P365" i="10"/>
  <c r="DB365" i="10"/>
  <c r="EM791" i="10"/>
  <c r="DR791" i="10"/>
  <c r="EL791" i="10"/>
  <c r="DW791" i="10"/>
  <c r="EO791" i="10"/>
  <c r="DT791" i="10"/>
  <c r="EP791" i="10"/>
  <c r="EQ791" i="10"/>
  <c r="DV791" i="10"/>
  <c r="DS791" i="10"/>
  <c r="EK791" i="10"/>
  <c r="EN791" i="10"/>
  <c r="DX791" i="10"/>
  <c r="DU791" i="10"/>
  <c r="EJ815" i="10"/>
  <c r="EH815" i="10"/>
  <c r="EF815" i="10"/>
  <c r="EI815" i="10"/>
  <c r="DL815" i="10"/>
  <c r="DM815" i="10"/>
  <c r="DN815" i="10"/>
  <c r="DO815" i="10"/>
  <c r="DP815" i="10"/>
  <c r="DQ815" i="10"/>
  <c r="EE815" i="10"/>
  <c r="EG815" i="10"/>
  <c r="EF851" i="10"/>
  <c r="EJ851" i="10"/>
  <c r="EH851" i="10"/>
  <c r="DL851" i="10"/>
  <c r="DM851" i="10"/>
  <c r="DN851" i="10"/>
  <c r="DO851" i="10"/>
  <c r="DP851" i="10"/>
  <c r="DQ851" i="10"/>
  <c r="EG851" i="10"/>
  <c r="EI851" i="10"/>
  <c r="EE851" i="10"/>
  <c r="EF923" i="10"/>
  <c r="EJ923" i="10"/>
  <c r="EH923" i="10"/>
  <c r="DL923" i="10"/>
  <c r="DM923" i="10"/>
  <c r="DN923" i="10"/>
  <c r="DO923" i="10"/>
  <c r="DP923" i="10"/>
  <c r="DQ923" i="10"/>
  <c r="EE923" i="10"/>
  <c r="EG923" i="10"/>
  <c r="EI923" i="10"/>
  <c r="DG932" i="10"/>
  <c r="DH932" i="10"/>
  <c r="DI932" i="10"/>
  <c r="DJ932" i="10"/>
  <c r="DK932" i="10"/>
  <c r="DY932" i="10"/>
  <c r="DZ932" i="10"/>
  <c r="EA932" i="10"/>
  <c r="EB932" i="10"/>
  <c r="EC932" i="10"/>
  <c r="ED932" i="10"/>
  <c r="DF932" i="10"/>
  <c r="EF979" i="10"/>
  <c r="EJ979" i="10"/>
  <c r="EH979" i="10"/>
  <c r="DL979" i="10"/>
  <c r="DM979" i="10"/>
  <c r="DN979" i="10"/>
  <c r="DO979" i="10"/>
  <c r="DP979" i="10"/>
  <c r="DQ979" i="10"/>
  <c r="EG979" i="10"/>
  <c r="EI979" i="10"/>
  <c r="EE979" i="10"/>
  <c r="EQ819" i="10"/>
  <c r="DV819" i="10"/>
  <c r="DS819" i="10"/>
  <c r="EK819" i="10"/>
  <c r="EN819" i="10"/>
  <c r="DX819" i="10"/>
  <c r="DU819" i="10"/>
  <c r="EM819" i="10"/>
  <c r="DR819" i="10"/>
  <c r="EL819" i="10"/>
  <c r="DW819" i="10"/>
  <c r="EO819" i="10"/>
  <c r="DT819" i="10"/>
  <c r="EP819" i="10"/>
  <c r="EQ883" i="10"/>
  <c r="DV883" i="10"/>
  <c r="DS883" i="10"/>
  <c r="EK883" i="10"/>
  <c r="EN883" i="10"/>
  <c r="DX883" i="10"/>
  <c r="DU883" i="10"/>
  <c r="EM883" i="10"/>
  <c r="DR883" i="10"/>
  <c r="EL883" i="10"/>
  <c r="DW883" i="10"/>
  <c r="EO883" i="10"/>
  <c r="DT883" i="10"/>
  <c r="EP883" i="10"/>
  <c r="EQ913" i="10"/>
  <c r="DT913" i="10"/>
  <c r="DS913" i="10"/>
  <c r="EK913" i="10"/>
  <c r="EL913" i="10"/>
  <c r="DV913" i="10"/>
  <c r="DU913" i="10"/>
  <c r="EM913" i="10"/>
  <c r="EP913" i="10"/>
  <c r="DX913" i="10"/>
  <c r="DW913" i="10"/>
  <c r="EO913" i="10"/>
  <c r="DR913" i="10"/>
  <c r="EN913" i="10"/>
  <c r="EF995" i="10"/>
  <c r="EJ995" i="10"/>
  <c r="EH995" i="10"/>
  <c r="DL995" i="10"/>
  <c r="DM995" i="10"/>
  <c r="DN995" i="10"/>
  <c r="DO995" i="10"/>
  <c r="DP995" i="10"/>
  <c r="DQ995" i="10"/>
  <c r="EG995" i="10"/>
  <c r="EI995" i="10"/>
  <c r="EE995" i="10"/>
  <c r="EQ995" i="10"/>
  <c r="DV995" i="10"/>
  <c r="DS995" i="10"/>
  <c r="EK995" i="10"/>
  <c r="EN995" i="10"/>
  <c r="DX995" i="10"/>
  <c r="DU995" i="10"/>
  <c r="EM995" i="10"/>
  <c r="DR995" i="10"/>
  <c r="EL995" i="10"/>
  <c r="DW995" i="10"/>
  <c r="DT995" i="10"/>
  <c r="EP995" i="10"/>
  <c r="EO995" i="10"/>
  <c r="W59" i="10"/>
  <c r="AX59" i="10"/>
  <c r="F59" i="10"/>
  <c r="AZ59" i="10"/>
  <c r="BB59" i="10"/>
  <c r="AV59" i="10"/>
  <c r="BA59" i="10"/>
  <c r="BD59" i="10"/>
  <c r="BF59" i="10"/>
  <c r="AB59" i="10"/>
  <c r="W82" i="10"/>
  <c r="BG82" i="10"/>
  <c r="F82" i="10"/>
  <c r="AW82" i="10"/>
  <c r="BF82" i="10"/>
  <c r="BD82" i="10"/>
  <c r="AB82" i="10"/>
  <c r="BB82" i="10"/>
  <c r="BC82" i="10"/>
  <c r="AX82" i="10"/>
  <c r="BE82" i="10"/>
  <c r="AC82" i="10"/>
  <c r="BA82" i="10"/>
  <c r="AV82" i="10"/>
  <c r="AZ82" i="10"/>
  <c r="AY82" i="10"/>
  <c r="F48" i="10"/>
  <c r="BG48" i="10"/>
  <c r="AB48" i="10"/>
  <c r="BB48" i="10"/>
  <c r="W48" i="10"/>
  <c r="AX48" i="10"/>
  <c r="BE48" i="10"/>
  <c r="AZ48" i="10"/>
  <c r="BA48" i="10"/>
  <c r="AY48" i="10"/>
  <c r="AW48" i="10"/>
  <c r="BF48" i="10"/>
  <c r="AV48" i="10"/>
  <c r="BC48" i="10"/>
  <c r="BD48" i="10"/>
  <c r="AC48" i="10"/>
  <c r="F137" i="1"/>
  <c r="AV137" i="1"/>
  <c r="AX137" i="1"/>
  <c r="BE137" i="1"/>
  <c r="AB137" i="1"/>
  <c r="BA137" i="1"/>
  <c r="AZ137" i="1"/>
  <c r="BC137" i="1"/>
  <c r="AW137" i="1"/>
  <c r="BF137" i="1"/>
  <c r="BG137" i="1"/>
  <c r="W137" i="1"/>
  <c r="BB137" i="1"/>
  <c r="AY137" i="1"/>
  <c r="BD137" i="1"/>
  <c r="AC137" i="1"/>
  <c r="AW33" i="10"/>
  <c r="BA33" i="10"/>
  <c r="W33" i="10"/>
  <c r="AB33" i="10"/>
  <c r="F33" i="10"/>
  <c r="AV33" i="10"/>
  <c r="BC33" i="10"/>
  <c r="AX33" i="10"/>
  <c r="AC33" i="10"/>
  <c r="AY33" i="10"/>
  <c r="BF33" i="10"/>
  <c r="BD33" i="10"/>
  <c r="BE33" i="10"/>
  <c r="AZ33" i="10"/>
  <c r="BG33" i="10"/>
  <c r="BB33" i="10"/>
  <c r="F65" i="1"/>
  <c r="AX65" i="1"/>
  <c r="BE65" i="1"/>
  <c r="BC65" i="1"/>
  <c r="AB65" i="1"/>
  <c r="BA65" i="1"/>
  <c r="AZ65" i="1"/>
  <c r="AW65" i="1"/>
  <c r="BF65" i="1"/>
  <c r="BG65" i="1"/>
  <c r="AV65" i="1"/>
  <c r="W65" i="1"/>
  <c r="BB65" i="1"/>
  <c r="AY65" i="1"/>
  <c r="AC65" i="1"/>
  <c r="BD65" i="1"/>
  <c r="W259" i="10"/>
  <c r="BE259" i="10"/>
  <c r="F259" i="10"/>
  <c r="BF259" i="10"/>
  <c r="AC259" i="10"/>
  <c r="AY259" i="10"/>
  <c r="AB259" i="10"/>
  <c r="BD259" i="10"/>
  <c r="BA259" i="10"/>
  <c r="AZ259" i="10"/>
  <c r="BG259" i="10"/>
  <c r="AV259" i="10"/>
  <c r="BC259" i="10"/>
  <c r="BB259" i="10"/>
  <c r="AW259" i="10"/>
  <c r="AX259" i="10"/>
  <c r="W292" i="1"/>
  <c r="BA292" i="1"/>
  <c r="AX292" i="1"/>
  <c r="AC292" i="1"/>
  <c r="BF292" i="1"/>
  <c r="BE292" i="1"/>
  <c r="F292" i="1"/>
  <c r="AV292" i="1"/>
  <c r="AZ292" i="1"/>
  <c r="BD292" i="1"/>
  <c r="AY292" i="1"/>
  <c r="BG292" i="1"/>
  <c r="BC292" i="1"/>
  <c r="AB292" i="1"/>
  <c r="BB292" i="1"/>
  <c r="AW292" i="1"/>
  <c r="F324" i="10"/>
  <c r="BB324" i="10"/>
  <c r="AY324" i="10"/>
  <c r="AX324" i="10"/>
  <c r="BE324" i="10"/>
  <c r="AB324" i="10"/>
  <c r="BA324" i="10"/>
  <c r="AZ324" i="10"/>
  <c r="AW324" i="10"/>
  <c r="BF324" i="10"/>
  <c r="BG324" i="10"/>
  <c r="W324" i="10"/>
  <c r="BD324" i="10"/>
  <c r="AC324" i="10"/>
  <c r="BC324" i="10"/>
  <c r="AV324" i="10"/>
  <c r="EK395" i="10"/>
  <c r="EN395" i="10"/>
  <c r="DX395" i="10"/>
  <c r="DU395" i="10"/>
  <c r="EM395" i="10"/>
  <c r="DR395" i="10"/>
  <c r="EL395" i="10"/>
  <c r="DW395" i="10"/>
  <c r="EO395" i="10"/>
  <c r="DT395" i="10"/>
  <c r="EP395" i="10"/>
  <c r="EQ395" i="10"/>
  <c r="DV395" i="10"/>
  <c r="DS395" i="10"/>
  <c r="EK459" i="10"/>
  <c r="EN459" i="10"/>
  <c r="DX459" i="10"/>
  <c r="DU459" i="10"/>
  <c r="EM459" i="10"/>
  <c r="DR459" i="10"/>
  <c r="EL459" i="10"/>
  <c r="DW459" i="10"/>
  <c r="EO459" i="10"/>
  <c r="DT459" i="10"/>
  <c r="EP459" i="10"/>
  <c r="EQ459" i="10"/>
  <c r="DV459" i="10"/>
  <c r="DS459" i="10"/>
  <c r="EQ385" i="10"/>
  <c r="DT385" i="10"/>
  <c r="DS385" i="10"/>
  <c r="EK385" i="10"/>
  <c r="EL385" i="10"/>
  <c r="DV385" i="10"/>
  <c r="DU385" i="10"/>
  <c r="EM385" i="10"/>
  <c r="EP385" i="10"/>
  <c r="DX385" i="10"/>
  <c r="DW385" i="10"/>
  <c r="EO385" i="10"/>
  <c r="DR385" i="10"/>
  <c r="EN385" i="10"/>
  <c r="EJ703" i="10"/>
  <c r="EH703" i="10"/>
  <c r="EF703" i="10"/>
  <c r="EI703" i="10"/>
  <c r="DL703" i="10"/>
  <c r="DM703" i="10"/>
  <c r="DN703" i="10"/>
  <c r="DO703" i="10"/>
  <c r="DP703" i="10"/>
  <c r="DQ703" i="10"/>
  <c r="EE703" i="10"/>
  <c r="EG703" i="10"/>
  <c r="EM775" i="10"/>
  <c r="DR775" i="10"/>
  <c r="EL775" i="10"/>
  <c r="DW775" i="10"/>
  <c r="EO775" i="10"/>
  <c r="DT775" i="10"/>
  <c r="EP775" i="10"/>
  <c r="EQ775" i="10"/>
  <c r="DV775" i="10"/>
  <c r="DS775" i="10"/>
  <c r="EK775" i="10"/>
  <c r="EN775" i="10"/>
  <c r="DX775" i="10"/>
  <c r="DU775" i="10"/>
  <c r="EM839" i="10"/>
  <c r="DR839" i="10"/>
  <c r="EL839" i="10"/>
  <c r="DW839" i="10"/>
  <c r="EO839" i="10"/>
  <c r="DT839" i="10"/>
  <c r="EP839" i="10"/>
  <c r="EQ839" i="10"/>
  <c r="DV839" i="10"/>
  <c r="DS839" i="10"/>
  <c r="EK839" i="10"/>
  <c r="EN839" i="10"/>
  <c r="DX839" i="10"/>
  <c r="DU839" i="10"/>
  <c r="EJ975" i="10"/>
  <c r="EH975" i="10"/>
  <c r="EF975" i="10"/>
  <c r="EI975" i="10"/>
  <c r="DL975" i="10"/>
  <c r="DM975" i="10"/>
  <c r="DN975" i="10"/>
  <c r="DO975" i="10"/>
  <c r="DP975" i="10"/>
  <c r="DQ975" i="10"/>
  <c r="EE975" i="10"/>
  <c r="EG975" i="10"/>
  <c r="EJ985" i="10"/>
  <c r="EH985" i="10"/>
  <c r="EF985" i="10"/>
  <c r="EE985" i="10"/>
  <c r="EG985" i="10"/>
  <c r="DL985" i="10"/>
  <c r="DM985" i="10"/>
  <c r="DN985" i="10"/>
  <c r="DO985" i="10"/>
  <c r="DP985" i="10"/>
  <c r="DQ985" i="10"/>
  <c r="EI985" i="10"/>
  <c r="EH717" i="10"/>
  <c r="EF717" i="10"/>
  <c r="EJ717" i="10"/>
  <c r="EI717" i="10"/>
  <c r="DL717" i="10"/>
  <c r="DM717" i="10"/>
  <c r="DN717" i="10"/>
  <c r="DO717" i="10"/>
  <c r="DP717" i="10"/>
  <c r="DQ717" i="10"/>
  <c r="EE717" i="10"/>
  <c r="EG717" i="10"/>
  <c r="EF739" i="10"/>
  <c r="EJ739" i="10"/>
  <c r="EH739" i="10"/>
  <c r="DL739" i="10"/>
  <c r="DM739" i="10"/>
  <c r="DN739" i="10"/>
  <c r="DO739" i="10"/>
  <c r="DP739" i="10"/>
  <c r="DQ739" i="10"/>
  <c r="EG739" i="10"/>
  <c r="EI739" i="10"/>
  <c r="EE739" i="10"/>
  <c r="EO447" i="10"/>
  <c r="DT447" i="10"/>
  <c r="EP447" i="10"/>
  <c r="EQ447" i="10"/>
  <c r="DV447" i="10"/>
  <c r="DS447" i="10"/>
  <c r="EK447" i="10"/>
  <c r="EN447" i="10"/>
  <c r="DX447" i="10"/>
  <c r="DU447" i="10"/>
  <c r="EM447" i="10"/>
  <c r="DR447" i="10"/>
  <c r="EL447" i="10"/>
  <c r="DW447" i="10"/>
  <c r="EO511" i="10"/>
  <c r="DT511" i="10"/>
  <c r="EP511" i="10"/>
  <c r="EQ511" i="10"/>
  <c r="DV511" i="10"/>
  <c r="DS511" i="10"/>
  <c r="EK511" i="10"/>
  <c r="EN511" i="10"/>
  <c r="DX511" i="10"/>
  <c r="DU511" i="10"/>
  <c r="EM511" i="10"/>
  <c r="DR511" i="10"/>
  <c r="EL511" i="10"/>
  <c r="DW511" i="10"/>
  <c r="EJ687" i="10"/>
  <c r="EH687" i="10"/>
  <c r="EF687" i="10"/>
  <c r="EI687" i="10"/>
  <c r="DL687" i="10"/>
  <c r="DM687" i="10"/>
  <c r="DN687" i="10"/>
  <c r="DO687" i="10"/>
  <c r="DP687" i="10"/>
  <c r="DQ687" i="10"/>
  <c r="EE687" i="10"/>
  <c r="EG687" i="10"/>
  <c r="EM871" i="10"/>
  <c r="DR871" i="10"/>
  <c r="EL871" i="10"/>
  <c r="DW871" i="10"/>
  <c r="EO871" i="10"/>
  <c r="DT871" i="10"/>
  <c r="EP871" i="10"/>
  <c r="EQ871" i="10"/>
  <c r="DV871" i="10"/>
  <c r="DS871" i="10"/>
  <c r="EK871" i="10"/>
  <c r="EN871" i="10"/>
  <c r="DX871" i="10"/>
  <c r="DU871" i="10"/>
  <c r="EQ939" i="10"/>
  <c r="DV939" i="10"/>
  <c r="DS939" i="10"/>
  <c r="EK939" i="10"/>
  <c r="EN939" i="10"/>
  <c r="DX939" i="10"/>
  <c r="DU939" i="10"/>
  <c r="EM939" i="10"/>
  <c r="DR939" i="10"/>
  <c r="EL939" i="10"/>
  <c r="DW939" i="10"/>
  <c r="EO939" i="10"/>
  <c r="DT939" i="10"/>
  <c r="EP939" i="10"/>
  <c r="EQ675" i="10"/>
  <c r="DV675" i="10"/>
  <c r="DS675" i="10"/>
  <c r="EK675" i="10"/>
  <c r="EN675" i="10"/>
  <c r="DX675" i="10"/>
  <c r="DU675" i="10"/>
  <c r="EM675" i="10"/>
  <c r="DR675" i="10"/>
  <c r="EL675" i="10"/>
  <c r="DW675" i="10"/>
  <c r="EO675" i="10"/>
  <c r="DT675" i="10"/>
  <c r="EP675" i="10"/>
  <c r="EM941" i="10"/>
  <c r="EP941" i="10"/>
  <c r="DX941" i="10"/>
  <c r="DW941" i="10"/>
  <c r="EO941" i="10"/>
  <c r="DR941" i="10"/>
  <c r="EN941" i="10"/>
  <c r="EQ941" i="10"/>
  <c r="DT941" i="10"/>
  <c r="DS941" i="10"/>
  <c r="EK941" i="10"/>
  <c r="EL941" i="10"/>
  <c r="DV941" i="10"/>
  <c r="DU941" i="10"/>
  <c r="EF955" i="10"/>
  <c r="EJ955" i="10"/>
  <c r="EH955" i="10"/>
  <c r="DL955" i="10"/>
  <c r="DM955" i="10"/>
  <c r="DN955" i="10"/>
  <c r="DO955" i="10"/>
  <c r="DP955" i="10"/>
  <c r="DQ955" i="10"/>
  <c r="EE955" i="10"/>
  <c r="EG955" i="10"/>
  <c r="EI955" i="10"/>
  <c r="EF795" i="10"/>
  <c r="EJ795" i="10"/>
  <c r="EH795" i="10"/>
  <c r="DL795" i="10"/>
  <c r="DM795" i="10"/>
  <c r="DN795" i="10"/>
  <c r="DO795" i="10"/>
  <c r="DP795" i="10"/>
  <c r="DQ795" i="10"/>
  <c r="EE795" i="10"/>
  <c r="EG795" i="10"/>
  <c r="EI795" i="10"/>
  <c r="EF915" i="10"/>
  <c r="EJ915" i="10"/>
  <c r="EH915" i="10"/>
  <c r="DL915" i="10"/>
  <c r="DM915" i="10"/>
  <c r="DN915" i="10"/>
  <c r="DO915" i="10"/>
  <c r="DP915" i="10"/>
  <c r="DQ915" i="10"/>
  <c r="EG915" i="10"/>
  <c r="EI915" i="10"/>
  <c r="EE915" i="10"/>
  <c r="DG808" i="10"/>
  <c r="DH808" i="10"/>
  <c r="DI808" i="10"/>
  <c r="DY808" i="10"/>
  <c r="DZ808" i="10"/>
  <c r="EA808" i="10"/>
  <c r="EB808" i="10"/>
  <c r="EC808" i="10"/>
  <c r="ED808" i="10"/>
  <c r="DK808" i="10"/>
  <c r="DF808" i="10"/>
  <c r="DJ808" i="10"/>
  <c r="EH781" i="10"/>
  <c r="EF781" i="10"/>
  <c r="EJ781" i="10"/>
  <c r="EI781" i="10"/>
  <c r="DL781" i="10"/>
  <c r="DM781" i="10"/>
  <c r="DN781" i="10"/>
  <c r="DO781" i="10"/>
  <c r="DP781" i="10"/>
  <c r="DQ781" i="10"/>
  <c r="EE781" i="10"/>
  <c r="EG781" i="10"/>
  <c r="EQ849" i="10"/>
  <c r="DT849" i="10"/>
  <c r="DS849" i="10"/>
  <c r="EK849" i="10"/>
  <c r="EL849" i="10"/>
  <c r="DV849" i="10"/>
  <c r="DU849" i="10"/>
  <c r="EM849" i="10"/>
  <c r="EP849" i="10"/>
  <c r="DX849" i="10"/>
  <c r="DW849" i="10"/>
  <c r="EO849" i="10"/>
  <c r="DR849" i="10"/>
  <c r="EN849" i="10"/>
  <c r="EM973" i="10"/>
  <c r="EP973" i="10"/>
  <c r="DX973" i="10"/>
  <c r="DW973" i="10"/>
  <c r="EO973" i="10"/>
  <c r="DR973" i="10"/>
  <c r="EN973" i="10"/>
  <c r="EQ973" i="10"/>
  <c r="DT973" i="10"/>
  <c r="DS973" i="10"/>
  <c r="EK973" i="10"/>
  <c r="EL973" i="10"/>
  <c r="DV973" i="10"/>
  <c r="DU973" i="10"/>
  <c r="F26" i="1"/>
  <c r="BB26" i="1"/>
  <c r="AY26" i="1"/>
  <c r="W26" i="1"/>
  <c r="AB26" i="1"/>
  <c r="AX26" i="1"/>
  <c r="BE26" i="1"/>
  <c r="AW26" i="1"/>
  <c r="BA26" i="1"/>
  <c r="AZ26" i="1"/>
  <c r="BF26" i="1"/>
  <c r="BG26" i="1"/>
  <c r="AV26" i="1"/>
  <c r="AC26" i="1"/>
  <c r="BC26" i="1"/>
  <c r="BD26" i="1"/>
  <c r="W78" i="1"/>
  <c r="F78" i="1"/>
  <c r="BF78" i="1"/>
  <c r="AC78" i="1"/>
  <c r="AY78" i="1"/>
  <c r="AX78" i="1"/>
  <c r="BD78" i="1"/>
  <c r="BE78" i="1"/>
  <c r="AZ78" i="1"/>
  <c r="BG78" i="1"/>
  <c r="AW78" i="1"/>
  <c r="AV78" i="1"/>
  <c r="BC78" i="1"/>
  <c r="AB78" i="1"/>
  <c r="BA78" i="1"/>
  <c r="BB78" i="1"/>
  <c r="AW43" i="10"/>
  <c r="BF43" i="10"/>
  <c r="AX43" i="10"/>
  <c r="W43" i="10"/>
  <c r="AB43" i="10"/>
  <c r="F43" i="10"/>
  <c r="AZ43" i="10"/>
  <c r="BG43" i="10"/>
  <c r="BB43" i="10"/>
  <c r="AV43" i="10"/>
  <c r="BC43" i="10"/>
  <c r="BA43" i="10"/>
  <c r="AC43" i="10"/>
  <c r="AY43" i="10"/>
  <c r="BD43" i="10"/>
  <c r="BE43" i="10"/>
  <c r="W125" i="10"/>
  <c r="F125" i="10"/>
  <c r="BB125" i="10"/>
  <c r="AW125" i="10"/>
  <c r="BD125" i="10"/>
  <c r="BF125" i="10"/>
  <c r="AZ125" i="10"/>
  <c r="BG125" i="10"/>
  <c r="AX125" i="10"/>
  <c r="AV125" i="10"/>
  <c r="BC125" i="10"/>
  <c r="BE125" i="10"/>
  <c r="AC125" i="10"/>
  <c r="AY125" i="10"/>
  <c r="AB125" i="10"/>
  <c r="BA125" i="10"/>
  <c r="F235" i="10"/>
  <c r="BF235" i="10"/>
  <c r="AZ235" i="10"/>
  <c r="AV235" i="10"/>
  <c r="BB235" i="10"/>
  <c r="AB235" i="10"/>
  <c r="BD235" i="10"/>
  <c r="AX235" i="10"/>
  <c r="AC300" i="10"/>
  <c r="AV300" i="10"/>
  <c r="BC300" i="10"/>
  <c r="BD300" i="10"/>
  <c r="F300" i="10"/>
  <c r="AB300" i="10"/>
  <c r="BA300" i="10"/>
  <c r="AZ300" i="10"/>
  <c r="AW300" i="10"/>
  <c r="BF300" i="10"/>
  <c r="BG300" i="10"/>
  <c r="BB300" i="10"/>
  <c r="AY300" i="10"/>
  <c r="AX300" i="10"/>
  <c r="BE300" i="10"/>
  <c r="W300" i="10"/>
  <c r="AC332" i="10"/>
  <c r="BC332" i="10"/>
  <c r="F332" i="10"/>
  <c r="AB332" i="10"/>
  <c r="BA332" i="10"/>
  <c r="AZ332" i="10"/>
  <c r="AW332" i="10"/>
  <c r="BF332" i="10"/>
  <c r="BG332" i="10"/>
  <c r="BB332" i="10"/>
  <c r="AY332" i="10"/>
  <c r="AX332" i="10"/>
  <c r="BE332" i="10"/>
  <c r="W332" i="10"/>
  <c r="AV332" i="10"/>
  <c r="BD332" i="10"/>
  <c r="W364" i="10"/>
  <c r="AY364" i="10"/>
  <c r="F364" i="10"/>
  <c r="AB364" i="10"/>
  <c r="BB364" i="10"/>
  <c r="BD364" i="10"/>
  <c r="AX364" i="10"/>
  <c r="BE364" i="10"/>
  <c r="BC364" i="10"/>
  <c r="BA364" i="10"/>
  <c r="AC364" i="10"/>
  <c r="AW364" i="10"/>
  <c r="BF364" i="10"/>
  <c r="AV364" i="10"/>
  <c r="BG364" i="10"/>
  <c r="AZ364" i="10"/>
  <c r="EK443" i="10"/>
  <c r="EN443" i="10"/>
  <c r="DX443" i="10"/>
  <c r="DU443" i="10"/>
  <c r="EM443" i="10"/>
  <c r="DR443" i="10"/>
  <c r="EL443" i="10"/>
  <c r="DW443" i="10"/>
  <c r="EO443" i="10"/>
  <c r="DT443" i="10"/>
  <c r="EP443" i="10"/>
  <c r="EQ443" i="10"/>
  <c r="DV443" i="10"/>
  <c r="DS443" i="10"/>
  <c r="EK507" i="10"/>
  <c r="EN507" i="10"/>
  <c r="DX507" i="10"/>
  <c r="DU507" i="10"/>
  <c r="EM507" i="10"/>
  <c r="DR507" i="10"/>
  <c r="EL507" i="10"/>
  <c r="DW507" i="10"/>
  <c r="EO507" i="10"/>
  <c r="DT507" i="10"/>
  <c r="EP507" i="10"/>
  <c r="EQ507" i="10"/>
  <c r="DV507" i="10"/>
  <c r="DS507" i="10"/>
  <c r="EQ377" i="10"/>
  <c r="DT377" i="10"/>
  <c r="DS377" i="10"/>
  <c r="EK377" i="10"/>
  <c r="EL377" i="10"/>
  <c r="DV377" i="10"/>
  <c r="DU377" i="10"/>
  <c r="EM377" i="10"/>
  <c r="EP377" i="10"/>
  <c r="DX377" i="10"/>
  <c r="DW377" i="10"/>
  <c r="EO377" i="10"/>
  <c r="DR377" i="10"/>
  <c r="EN377" i="10"/>
  <c r="EH385" i="10"/>
  <c r="EF385" i="10"/>
  <c r="EJ385" i="10"/>
  <c r="EE385" i="10"/>
  <c r="DL385" i="10"/>
  <c r="DM385" i="10"/>
  <c r="DN385" i="10"/>
  <c r="DO385" i="10"/>
  <c r="DP385" i="10"/>
  <c r="DQ385" i="10"/>
  <c r="EG385" i="10"/>
  <c r="EI385" i="10"/>
  <c r="EM389" i="10"/>
  <c r="EP389" i="10"/>
  <c r="DX389" i="10"/>
  <c r="DW389" i="10"/>
  <c r="EO389" i="10"/>
  <c r="DR389" i="10"/>
  <c r="EN389" i="10"/>
  <c r="EQ389" i="10"/>
  <c r="DT389" i="10"/>
  <c r="DS389" i="10"/>
  <c r="EK389" i="10"/>
  <c r="EL389" i="10"/>
  <c r="DV389" i="10"/>
  <c r="DU389" i="10"/>
  <c r="EO431" i="10"/>
  <c r="DT431" i="10"/>
  <c r="EP431" i="10"/>
  <c r="EQ431" i="10"/>
  <c r="DV431" i="10"/>
  <c r="DS431" i="10"/>
  <c r="EK431" i="10"/>
  <c r="EN431" i="10"/>
  <c r="DX431" i="10"/>
  <c r="DU431" i="10"/>
  <c r="EM431" i="10"/>
  <c r="DR431" i="10"/>
  <c r="EL431" i="10"/>
  <c r="DW431" i="10"/>
  <c r="EO495" i="10"/>
  <c r="DT495" i="10"/>
  <c r="EP495" i="10"/>
  <c r="EQ495" i="10"/>
  <c r="DV495" i="10"/>
  <c r="DS495" i="10"/>
  <c r="EK495" i="10"/>
  <c r="EN495" i="10"/>
  <c r="DX495" i="10"/>
  <c r="DU495" i="10"/>
  <c r="EM495" i="10"/>
  <c r="DR495" i="10"/>
  <c r="EL495" i="10"/>
  <c r="DW495" i="10"/>
  <c r="EJ751" i="10"/>
  <c r="EH751" i="10"/>
  <c r="EF751" i="10"/>
  <c r="EI751" i="10"/>
  <c r="DL751" i="10"/>
  <c r="DM751" i="10"/>
  <c r="DN751" i="10"/>
  <c r="DO751" i="10"/>
  <c r="DP751" i="10"/>
  <c r="DQ751" i="10"/>
  <c r="EE751" i="10"/>
  <c r="EG751" i="10"/>
  <c r="EQ755" i="10"/>
  <c r="DV755" i="10"/>
  <c r="DS755" i="10"/>
  <c r="EK755" i="10"/>
  <c r="EN755" i="10"/>
  <c r="DX755" i="10"/>
  <c r="DU755" i="10"/>
  <c r="EM755" i="10"/>
  <c r="DR755" i="10"/>
  <c r="EL755" i="10"/>
  <c r="DW755" i="10"/>
  <c r="EO755" i="10"/>
  <c r="DT755" i="10"/>
  <c r="EP755" i="10"/>
  <c r="EM759" i="10"/>
  <c r="DR759" i="10"/>
  <c r="EL759" i="10"/>
  <c r="DW759" i="10"/>
  <c r="EO759" i="10"/>
  <c r="DT759" i="10"/>
  <c r="EP759" i="10"/>
  <c r="EQ759" i="10"/>
  <c r="DV759" i="10"/>
  <c r="DS759" i="10"/>
  <c r="EK759" i="10"/>
  <c r="EN759" i="10"/>
  <c r="DX759" i="10"/>
  <c r="DU759" i="10"/>
  <c r="EF875" i="10"/>
  <c r="EJ875" i="10"/>
  <c r="EH875" i="10"/>
  <c r="DL875" i="10"/>
  <c r="DM875" i="10"/>
  <c r="DN875" i="10"/>
  <c r="DO875" i="10"/>
  <c r="DP875" i="10"/>
  <c r="DQ875" i="10"/>
  <c r="EE875" i="10"/>
  <c r="EG875" i="10"/>
  <c r="EI875" i="10"/>
  <c r="EM925" i="10"/>
  <c r="EP925" i="10"/>
  <c r="DX925" i="10"/>
  <c r="DW925" i="10"/>
  <c r="EO925" i="10"/>
  <c r="DR925" i="10"/>
  <c r="EN925" i="10"/>
  <c r="EQ925" i="10"/>
  <c r="DT925" i="10"/>
  <c r="DS925" i="10"/>
  <c r="EK925" i="10"/>
  <c r="EL925" i="10"/>
  <c r="DV925" i="10"/>
  <c r="DU925" i="10"/>
  <c r="EF691" i="10"/>
  <c r="EJ691" i="10"/>
  <c r="EH691" i="10"/>
  <c r="DL691" i="10"/>
  <c r="DM691" i="10"/>
  <c r="DN691" i="10"/>
  <c r="DO691" i="10"/>
  <c r="DP691" i="10"/>
  <c r="DQ691" i="10"/>
  <c r="EG691" i="10"/>
  <c r="EI691" i="10"/>
  <c r="EE691" i="10"/>
  <c r="EM807" i="10"/>
  <c r="DR807" i="10"/>
  <c r="EL807" i="10"/>
  <c r="DW807" i="10"/>
  <c r="EO807" i="10"/>
  <c r="DT807" i="10"/>
  <c r="EP807" i="10"/>
  <c r="EQ807" i="10"/>
  <c r="DV807" i="10"/>
  <c r="DS807" i="10"/>
  <c r="EK807" i="10"/>
  <c r="EN807" i="10"/>
  <c r="DX807" i="10"/>
  <c r="DU807" i="10"/>
  <c r="EM893" i="10"/>
  <c r="EP893" i="10"/>
  <c r="DX893" i="10"/>
  <c r="DW893" i="10"/>
  <c r="EO893" i="10"/>
  <c r="DR893" i="10"/>
  <c r="EN893" i="10"/>
  <c r="EQ893" i="10"/>
  <c r="DT893" i="10"/>
  <c r="DS893" i="10"/>
  <c r="EK893" i="10"/>
  <c r="EL893" i="10"/>
  <c r="DV893" i="10"/>
  <c r="DU893" i="10"/>
  <c r="EF415" i="10"/>
  <c r="EJ415" i="10"/>
  <c r="EH415" i="10"/>
  <c r="DL415" i="10"/>
  <c r="DM415" i="10"/>
  <c r="DN415" i="10"/>
  <c r="DO415" i="10"/>
  <c r="DP415" i="10"/>
  <c r="DQ415" i="10"/>
  <c r="EG415" i="10"/>
  <c r="EI415" i="10"/>
  <c r="EE415" i="10"/>
  <c r="EM877" i="10"/>
  <c r="EP877" i="10"/>
  <c r="DX877" i="10"/>
  <c r="DW877" i="10"/>
  <c r="EO877" i="10"/>
  <c r="DR877" i="10"/>
  <c r="EN877" i="10"/>
  <c r="EQ877" i="10"/>
  <c r="DT877" i="10"/>
  <c r="DS877" i="10"/>
  <c r="EK877" i="10"/>
  <c r="EL877" i="10"/>
  <c r="DV877" i="10"/>
  <c r="DU877" i="10"/>
  <c r="EF891" i="10"/>
  <c r="EJ891" i="10"/>
  <c r="EH891" i="10"/>
  <c r="DL891" i="10"/>
  <c r="DM891" i="10"/>
  <c r="DN891" i="10"/>
  <c r="DO891" i="10"/>
  <c r="DP891" i="10"/>
  <c r="DQ891" i="10"/>
  <c r="EE891" i="10"/>
  <c r="EG891" i="10"/>
  <c r="EI891" i="10"/>
  <c r="EM919" i="10"/>
  <c r="DR919" i="10"/>
  <c r="EL919" i="10"/>
  <c r="DW919" i="10"/>
  <c r="EO919" i="10"/>
  <c r="DT919" i="10"/>
  <c r="EP919" i="10"/>
  <c r="EQ919" i="10"/>
  <c r="DV919" i="10"/>
  <c r="DS919" i="10"/>
  <c r="EK919" i="10"/>
  <c r="EN919" i="10"/>
  <c r="DX919" i="10"/>
  <c r="DU919" i="10"/>
  <c r="EQ987" i="10"/>
  <c r="DV987" i="10"/>
  <c r="DS987" i="10"/>
  <c r="EK987" i="10"/>
  <c r="EN987" i="10"/>
  <c r="DX987" i="10"/>
  <c r="DU987" i="10"/>
  <c r="EM987" i="10"/>
  <c r="DR987" i="10"/>
  <c r="EL987" i="10"/>
  <c r="DW987" i="10"/>
  <c r="EO987" i="10"/>
  <c r="DT987" i="10"/>
  <c r="EP987" i="10"/>
  <c r="EF947" i="10"/>
  <c r="EJ947" i="10"/>
  <c r="EH947" i="10"/>
  <c r="DL947" i="10"/>
  <c r="DM947" i="10"/>
  <c r="DN947" i="10"/>
  <c r="DO947" i="10"/>
  <c r="DP947" i="10"/>
  <c r="DQ947" i="10"/>
  <c r="EG947" i="10"/>
  <c r="EI947" i="10"/>
  <c r="EE947" i="10"/>
  <c r="EM965" i="10"/>
  <c r="EP965" i="10"/>
  <c r="DX965" i="10"/>
  <c r="DW965" i="10"/>
  <c r="EO965" i="10"/>
  <c r="DR965" i="10"/>
  <c r="EN965" i="10"/>
  <c r="EQ965" i="10"/>
  <c r="DT965" i="10"/>
  <c r="DS965" i="10"/>
  <c r="EK965" i="10"/>
  <c r="EL965" i="10"/>
  <c r="DV965" i="10"/>
  <c r="DU965" i="10"/>
  <c r="EM781" i="10"/>
  <c r="EP781" i="10"/>
  <c r="DX781" i="10"/>
  <c r="DW781" i="10"/>
  <c r="EO781" i="10"/>
  <c r="DR781" i="10"/>
  <c r="EN781" i="10"/>
  <c r="EQ781" i="10"/>
  <c r="DT781" i="10"/>
  <c r="DS781" i="10"/>
  <c r="EK781" i="10"/>
  <c r="EL781" i="10"/>
  <c r="DV781" i="10"/>
  <c r="DU781" i="10"/>
  <c r="EM909" i="10"/>
  <c r="EP909" i="10"/>
  <c r="DX909" i="10"/>
  <c r="DW909" i="10"/>
  <c r="EO909" i="10"/>
  <c r="DR909" i="10"/>
  <c r="EN909" i="10"/>
  <c r="EQ909" i="10"/>
  <c r="DT909" i="10"/>
  <c r="DS909" i="10"/>
  <c r="EK909" i="10"/>
  <c r="EL909" i="10"/>
  <c r="DV909" i="10"/>
  <c r="DU909" i="10"/>
  <c r="EQ993" i="10"/>
  <c r="DT993" i="10"/>
  <c r="DS993" i="10"/>
  <c r="EK993" i="10"/>
  <c r="EL993" i="10"/>
  <c r="DV993" i="10"/>
  <c r="DU993" i="10"/>
  <c r="EM993" i="10"/>
  <c r="EP993" i="10"/>
  <c r="DX993" i="10"/>
  <c r="DW993" i="10"/>
  <c r="EO993" i="10"/>
  <c r="DR993" i="10"/>
  <c r="EN993" i="10"/>
  <c r="EQ1009" i="10"/>
  <c r="DT1009" i="10"/>
  <c r="DS1009" i="10"/>
  <c r="EK1009" i="10"/>
  <c r="EL1009" i="10"/>
  <c r="DV1009" i="10"/>
  <c r="DU1009" i="10"/>
  <c r="EM1009" i="10"/>
  <c r="EP1009" i="10"/>
  <c r="DX1009" i="10"/>
  <c r="DW1009" i="10"/>
  <c r="EO1009" i="10"/>
  <c r="DR1009" i="10"/>
  <c r="EN1009" i="10"/>
  <c r="F129" i="1"/>
  <c r="BC129" i="1"/>
  <c r="AW129" i="1"/>
  <c r="BF129" i="1"/>
  <c r="BG129" i="1"/>
  <c r="BB129" i="1"/>
  <c r="AY129" i="1"/>
  <c r="W129" i="1"/>
  <c r="AV129" i="1"/>
  <c r="AX129" i="1"/>
  <c r="BE129" i="1"/>
  <c r="AB129" i="1"/>
  <c r="BA129" i="1"/>
  <c r="AZ129" i="1"/>
  <c r="AC129" i="1"/>
  <c r="BD129" i="1"/>
  <c r="F243" i="1"/>
  <c r="AZ243" i="1"/>
  <c r="BG243" i="1"/>
  <c r="BF243" i="1"/>
  <c r="BA243" i="1"/>
  <c r="AV243" i="1"/>
  <c r="BC243" i="1"/>
  <c r="BE243" i="1"/>
  <c r="AC243" i="1"/>
  <c r="AY243" i="1"/>
  <c r="W243" i="1"/>
  <c r="AX243" i="1"/>
  <c r="BD243" i="1"/>
  <c r="BB243" i="1"/>
  <c r="AW243" i="1"/>
  <c r="AB243" i="1"/>
  <c r="BG75" i="1"/>
  <c r="F75" i="1"/>
  <c r="AC75" i="1"/>
  <c r="BC75" i="1"/>
  <c r="AX75" i="1"/>
  <c r="BE75" i="1"/>
  <c r="AY75" i="1"/>
  <c r="BA75" i="1"/>
  <c r="BD75" i="1"/>
  <c r="AW75" i="1"/>
  <c r="BF75" i="1"/>
  <c r="W75" i="1"/>
  <c r="AV75" i="1"/>
  <c r="AB75" i="1"/>
  <c r="BB75" i="1"/>
  <c r="AZ75" i="1"/>
  <c r="EQ417" i="10"/>
  <c r="DT417" i="10"/>
  <c r="DS417" i="10"/>
  <c r="EK417" i="10"/>
  <c r="EL417" i="10"/>
  <c r="DV417" i="10"/>
  <c r="DU417" i="10"/>
  <c r="EM417" i="10"/>
  <c r="EP417" i="10"/>
  <c r="DX417" i="10"/>
  <c r="DW417" i="10"/>
  <c r="EO417" i="10"/>
  <c r="DR417" i="10"/>
  <c r="EN417" i="10"/>
  <c r="EK491" i="10"/>
  <c r="EN491" i="10"/>
  <c r="DX491" i="10"/>
  <c r="DU491" i="10"/>
  <c r="EM491" i="10"/>
  <c r="DR491" i="10"/>
  <c r="EL491" i="10"/>
  <c r="DW491" i="10"/>
  <c r="EO491" i="10"/>
  <c r="DT491" i="10"/>
  <c r="EP491" i="10"/>
  <c r="EQ491" i="10"/>
  <c r="DV491" i="10"/>
  <c r="DS491" i="10"/>
  <c r="EK651" i="10"/>
  <c r="EN651" i="10"/>
  <c r="DX651" i="10"/>
  <c r="DU651" i="10"/>
  <c r="EM651" i="10"/>
  <c r="DR651" i="10"/>
  <c r="EL651" i="10"/>
  <c r="DW651" i="10"/>
  <c r="EO651" i="10"/>
  <c r="DT651" i="10"/>
  <c r="EP651" i="10"/>
  <c r="EQ651" i="10"/>
  <c r="DV651" i="10"/>
  <c r="DS651" i="10"/>
  <c r="EM701" i="10"/>
  <c r="EP701" i="10"/>
  <c r="DX701" i="10"/>
  <c r="DW701" i="10"/>
  <c r="EO701" i="10"/>
  <c r="DR701" i="10"/>
  <c r="EN701" i="10"/>
  <c r="EQ701" i="10"/>
  <c r="DT701" i="10"/>
  <c r="DS701" i="10"/>
  <c r="EK701" i="10"/>
  <c r="EL701" i="10"/>
  <c r="DV701" i="10"/>
  <c r="DU701" i="10"/>
  <c r="EF723" i="10"/>
  <c r="EJ723" i="10"/>
  <c r="EH723" i="10"/>
  <c r="DL723" i="10"/>
  <c r="DM723" i="10"/>
  <c r="DN723" i="10"/>
  <c r="DO723" i="10"/>
  <c r="DP723" i="10"/>
  <c r="DQ723" i="10"/>
  <c r="EG723" i="10"/>
  <c r="EI723" i="10"/>
  <c r="EE723" i="10"/>
  <c r="EF747" i="10"/>
  <c r="EJ747" i="10"/>
  <c r="EH747" i="10"/>
  <c r="DL747" i="10"/>
  <c r="DM747" i="10"/>
  <c r="DN747" i="10"/>
  <c r="DO747" i="10"/>
  <c r="DP747" i="10"/>
  <c r="DQ747" i="10"/>
  <c r="EE747" i="10"/>
  <c r="EG747" i="10"/>
  <c r="EI747" i="10"/>
  <c r="EF811" i="10"/>
  <c r="EJ811" i="10"/>
  <c r="EH811" i="10"/>
  <c r="DL811" i="10"/>
  <c r="DM811" i="10"/>
  <c r="DN811" i="10"/>
  <c r="DO811" i="10"/>
  <c r="DP811" i="10"/>
  <c r="DQ811" i="10"/>
  <c r="EE811" i="10"/>
  <c r="EG811" i="10"/>
  <c r="EI811" i="10"/>
  <c r="EH813" i="10"/>
  <c r="EF813" i="10"/>
  <c r="EJ813" i="10"/>
  <c r="EI813" i="10"/>
  <c r="DL813" i="10"/>
  <c r="DM813" i="10"/>
  <c r="DN813" i="10"/>
  <c r="DO813" i="10"/>
  <c r="DP813" i="10"/>
  <c r="DQ813" i="10"/>
  <c r="EE813" i="10"/>
  <c r="EG813" i="10"/>
  <c r="EJ911" i="10"/>
  <c r="EH911" i="10"/>
  <c r="EF911" i="10"/>
  <c r="EI911" i="10"/>
  <c r="DL911" i="10"/>
  <c r="DM911" i="10"/>
  <c r="DN911" i="10"/>
  <c r="DO911" i="10"/>
  <c r="DP911" i="10"/>
  <c r="DQ911" i="10"/>
  <c r="EE911" i="10"/>
  <c r="EG911" i="10"/>
  <c r="EJ921" i="10"/>
  <c r="EH921" i="10"/>
  <c r="EF921" i="10"/>
  <c r="EE921" i="10"/>
  <c r="EG921" i="10"/>
  <c r="DL921" i="10"/>
  <c r="DM921" i="10"/>
  <c r="DN921" i="10"/>
  <c r="DO921" i="10"/>
  <c r="DP921" i="10"/>
  <c r="DQ921" i="10"/>
  <c r="EI921" i="10"/>
  <c r="EO391" i="10"/>
  <c r="DT391" i="10"/>
  <c r="EP391" i="10"/>
  <c r="EQ391" i="10"/>
  <c r="DV391" i="10"/>
  <c r="DS391" i="10"/>
  <c r="EK391" i="10"/>
  <c r="EN391" i="10"/>
  <c r="DX391" i="10"/>
  <c r="DU391" i="10"/>
  <c r="EM391" i="10"/>
  <c r="DR391" i="10"/>
  <c r="EL391" i="10"/>
  <c r="DW391" i="10"/>
  <c r="EO479" i="10"/>
  <c r="DT479" i="10"/>
  <c r="EP479" i="10"/>
  <c r="EQ479" i="10"/>
  <c r="DV479" i="10"/>
  <c r="DS479" i="10"/>
  <c r="EK479" i="10"/>
  <c r="EN479" i="10"/>
  <c r="DX479" i="10"/>
  <c r="DU479" i="10"/>
  <c r="EM479" i="10"/>
  <c r="DR479" i="10"/>
  <c r="EL479" i="10"/>
  <c r="DW479" i="10"/>
  <c r="EM695" i="10"/>
  <c r="DR695" i="10"/>
  <c r="EL695" i="10"/>
  <c r="DW695" i="10"/>
  <c r="EO695" i="10"/>
  <c r="DT695" i="10"/>
  <c r="EP695" i="10"/>
  <c r="EQ695" i="10"/>
  <c r="DV695" i="10"/>
  <c r="DS695" i="10"/>
  <c r="EK695" i="10"/>
  <c r="EN695" i="10"/>
  <c r="DX695" i="10"/>
  <c r="DU695" i="10"/>
  <c r="EQ1003" i="10"/>
  <c r="DV1003" i="10"/>
  <c r="DS1003" i="10"/>
  <c r="EK1003" i="10"/>
  <c r="EN1003" i="10"/>
  <c r="DX1003" i="10"/>
  <c r="DU1003" i="10"/>
  <c r="EM1003" i="10"/>
  <c r="DR1003" i="10"/>
  <c r="EL1003" i="10"/>
  <c r="DW1003" i="10"/>
  <c r="EP1003" i="10"/>
  <c r="EO1003" i="10"/>
  <c r="DT1003" i="10"/>
  <c r="EQ409" i="10"/>
  <c r="DT409" i="10"/>
  <c r="DS409" i="10"/>
  <c r="EK409" i="10"/>
  <c r="EL409" i="10"/>
  <c r="DV409" i="10"/>
  <c r="DU409" i="10"/>
  <c r="EM409" i="10"/>
  <c r="EP409" i="10"/>
  <c r="DX409" i="10"/>
  <c r="DW409" i="10"/>
  <c r="EO409" i="10"/>
  <c r="DR409" i="10"/>
  <c r="EN409" i="10"/>
  <c r="EM813" i="10"/>
  <c r="EP813" i="10"/>
  <c r="DX813" i="10"/>
  <c r="DW813" i="10"/>
  <c r="EO813" i="10"/>
  <c r="DR813" i="10"/>
  <c r="EN813" i="10"/>
  <c r="EQ813" i="10"/>
  <c r="DT813" i="10"/>
  <c r="DS813" i="10"/>
  <c r="EK813" i="10"/>
  <c r="EL813" i="10"/>
  <c r="DV813" i="10"/>
  <c r="DU813" i="10"/>
  <c r="EM855" i="10"/>
  <c r="DR855" i="10"/>
  <c r="EL855" i="10"/>
  <c r="DW855" i="10"/>
  <c r="EO855" i="10"/>
  <c r="DT855" i="10"/>
  <c r="EP855" i="10"/>
  <c r="EQ855" i="10"/>
  <c r="DV855" i="10"/>
  <c r="DS855" i="10"/>
  <c r="EK855" i="10"/>
  <c r="EN855" i="10"/>
  <c r="DX855" i="10"/>
  <c r="DU855" i="10"/>
  <c r="EJ879" i="10"/>
  <c r="EH879" i="10"/>
  <c r="EF879" i="10"/>
  <c r="EI879" i="10"/>
  <c r="DL879" i="10"/>
  <c r="DM879" i="10"/>
  <c r="DN879" i="10"/>
  <c r="DO879" i="10"/>
  <c r="DP879" i="10"/>
  <c r="DQ879" i="10"/>
  <c r="EE879" i="10"/>
  <c r="EG879" i="10"/>
  <c r="EF859" i="10"/>
  <c r="EJ859" i="10"/>
  <c r="EH859" i="10"/>
  <c r="DL859" i="10"/>
  <c r="DM859" i="10"/>
  <c r="DN859" i="10"/>
  <c r="DO859" i="10"/>
  <c r="DP859" i="10"/>
  <c r="DQ859" i="10"/>
  <c r="EE859" i="10"/>
  <c r="EG859" i="10"/>
  <c r="EI859" i="10"/>
  <c r="EQ923" i="10"/>
  <c r="DV923" i="10"/>
  <c r="DS923" i="10"/>
  <c r="EK923" i="10"/>
  <c r="EN923" i="10"/>
  <c r="DX923" i="10"/>
  <c r="DU923" i="10"/>
  <c r="EM923" i="10"/>
  <c r="DR923" i="10"/>
  <c r="EL923" i="10"/>
  <c r="DW923" i="10"/>
  <c r="EO923" i="10"/>
  <c r="DT923" i="10"/>
  <c r="EP923" i="10"/>
  <c r="EF987" i="10"/>
  <c r="EJ987" i="10"/>
  <c r="EH987" i="10"/>
  <c r="DL987" i="10"/>
  <c r="DM987" i="10"/>
  <c r="DN987" i="10"/>
  <c r="DO987" i="10"/>
  <c r="DP987" i="10"/>
  <c r="DQ987" i="10"/>
  <c r="EE987" i="10"/>
  <c r="EG987" i="10"/>
  <c r="EI987" i="10"/>
  <c r="EQ947" i="10"/>
  <c r="DV947" i="10"/>
  <c r="DS947" i="10"/>
  <c r="EK947" i="10"/>
  <c r="EN947" i="10"/>
  <c r="DX947" i="10"/>
  <c r="DU947" i="10"/>
  <c r="EM947" i="10"/>
  <c r="DR947" i="10"/>
  <c r="EL947" i="10"/>
  <c r="DW947" i="10"/>
  <c r="EO947" i="10"/>
  <c r="DT947" i="10"/>
  <c r="EP947" i="10"/>
  <c r="EM823" i="10"/>
  <c r="DR823" i="10"/>
  <c r="EL823" i="10"/>
  <c r="DW823" i="10"/>
  <c r="EO823" i="10"/>
  <c r="DT823" i="10"/>
  <c r="EP823" i="10"/>
  <c r="EQ823" i="10"/>
  <c r="DV823" i="10"/>
  <c r="DS823" i="10"/>
  <c r="EK823" i="10"/>
  <c r="EN823" i="10"/>
  <c r="DX823" i="10"/>
  <c r="DU823" i="10"/>
  <c r="EM887" i="10"/>
  <c r="DR887" i="10"/>
  <c r="EL887" i="10"/>
  <c r="DW887" i="10"/>
  <c r="EO887" i="10"/>
  <c r="DT887" i="10"/>
  <c r="EP887" i="10"/>
  <c r="EQ887" i="10"/>
  <c r="DV887" i="10"/>
  <c r="DS887" i="10"/>
  <c r="EK887" i="10"/>
  <c r="EN887" i="10"/>
  <c r="DX887" i="10"/>
  <c r="DU887" i="10"/>
  <c r="EM845" i="10"/>
  <c r="EP845" i="10"/>
  <c r="DX845" i="10"/>
  <c r="DW845" i="10"/>
  <c r="EO845" i="10"/>
  <c r="DR845" i="10"/>
  <c r="EN845" i="10"/>
  <c r="EQ845" i="10"/>
  <c r="DT845" i="10"/>
  <c r="DS845" i="10"/>
  <c r="EK845" i="10"/>
  <c r="EL845" i="10"/>
  <c r="DV845" i="10"/>
  <c r="DU845" i="10"/>
  <c r="EQ977" i="10"/>
  <c r="DT977" i="10"/>
  <c r="DS977" i="10"/>
  <c r="EK977" i="10"/>
  <c r="EL977" i="10"/>
  <c r="DV977" i="10"/>
  <c r="DU977" i="10"/>
  <c r="EM977" i="10"/>
  <c r="EP977" i="10"/>
  <c r="DX977" i="10"/>
  <c r="DW977" i="10"/>
  <c r="EO977" i="10"/>
  <c r="DR977" i="10"/>
  <c r="EN977" i="10"/>
  <c r="F28" i="1"/>
  <c r="BD28" i="1"/>
  <c r="BA28" i="1"/>
  <c r="W28" i="1"/>
  <c r="AV28" i="1"/>
  <c r="AW28" i="1"/>
  <c r="BF28" i="1"/>
  <c r="AC28" i="1"/>
  <c r="BC28" i="1"/>
  <c r="AB28" i="1"/>
  <c r="BB28" i="1"/>
  <c r="AX28" i="1"/>
  <c r="BE28" i="1"/>
  <c r="W60" i="1"/>
  <c r="F60" i="1"/>
  <c r="BD60" i="1"/>
  <c r="BA60" i="1"/>
  <c r="AZ60" i="1"/>
  <c r="BG60" i="1"/>
  <c r="AV60" i="1"/>
  <c r="BC60" i="1"/>
  <c r="BB60" i="1"/>
  <c r="AC60" i="1"/>
  <c r="AY60" i="1"/>
  <c r="AB60" i="1"/>
  <c r="E53" i="1"/>
  <c r="E53" i="10"/>
  <c r="AX17" i="1"/>
  <c r="W17" i="1"/>
  <c r="BF17" i="1"/>
  <c r="AW17" i="1"/>
  <c r="F17" i="1"/>
  <c r="AZ17" i="1"/>
  <c r="BG17" i="1"/>
  <c r="BB17" i="1"/>
  <c r="AV17" i="1"/>
  <c r="BC17" i="1"/>
  <c r="BA17" i="1"/>
  <c r="AC17" i="1"/>
  <c r="AY17" i="1"/>
  <c r="BD17" i="1"/>
  <c r="F230" i="10"/>
  <c r="BD230" i="10"/>
  <c r="W230" i="10"/>
  <c r="AV230" i="10"/>
  <c r="AC230" i="10"/>
  <c r="BC230" i="10"/>
  <c r="AX230" i="10"/>
  <c r="BE230" i="10"/>
  <c r="BA230" i="10"/>
  <c r="AW230" i="10"/>
  <c r="BF230" i="10"/>
  <c r="AB230" i="10"/>
  <c r="BB230" i="10"/>
  <c r="W340" i="1"/>
  <c r="F340" i="1"/>
  <c r="BE340" i="1"/>
  <c r="AZ340" i="1"/>
  <c r="BG340" i="1"/>
  <c r="AW340" i="1"/>
  <c r="BB340" i="1"/>
  <c r="AV340" i="1"/>
  <c r="BC340" i="1"/>
  <c r="BF340" i="1"/>
  <c r="AC340" i="1"/>
  <c r="AY340" i="1"/>
  <c r="AX340" i="1"/>
  <c r="AB340" i="1"/>
  <c r="BD340" i="1"/>
  <c r="E79" i="1"/>
  <c r="AN196" i="1"/>
  <c r="AE208" i="1"/>
  <c r="AM218" i="1"/>
  <c r="AF254" i="1"/>
  <c r="AB308" i="1"/>
  <c r="AA308" i="1" s="1"/>
  <c r="R308" i="1" s="1"/>
  <c r="AF467" i="1"/>
  <c r="AJ467" i="1"/>
  <c r="Z467" i="1"/>
  <c r="N467" i="1" s="1"/>
  <c r="AH467" i="1"/>
  <c r="AK467" i="1"/>
  <c r="AD467" i="1"/>
  <c r="AE467" i="1"/>
  <c r="AM467" i="1"/>
  <c r="AG467" i="1"/>
  <c r="AO467" i="1"/>
  <c r="AL467" i="1"/>
  <c r="Y467" i="1"/>
  <c r="J467" i="1" s="1"/>
  <c r="AI467" i="1"/>
  <c r="AG242" i="1"/>
  <c r="E235" i="1"/>
  <c r="AJ246" i="1"/>
  <c r="AF246" i="1"/>
  <c r="AH254" i="1"/>
  <c r="E259" i="1"/>
  <c r="E275" i="1"/>
  <c r="AL310" i="1"/>
  <c r="AD310" i="1"/>
  <c r="AK310" i="1"/>
  <c r="AE310" i="1"/>
  <c r="AM310" i="1"/>
  <c r="AG310" i="1"/>
  <c r="Y310" i="1"/>
  <c r="J310" i="1" s="1"/>
  <c r="AI310" i="1"/>
  <c r="AO310" i="1"/>
  <c r="AN310" i="1"/>
  <c r="AL420" i="1"/>
  <c r="AJ420" i="1"/>
  <c r="AG420" i="1"/>
  <c r="AO420" i="1"/>
  <c r="Y420" i="1"/>
  <c r="J420" i="1" s="1"/>
  <c r="AI420" i="1"/>
  <c r="AK420" i="1"/>
  <c r="AE420" i="1"/>
  <c r="AM420" i="1"/>
  <c r="AN467" i="1"/>
  <c r="E364" i="1"/>
  <c r="AD420" i="1"/>
  <c r="AN420" i="1"/>
  <c r="AK250" i="1"/>
  <c r="AE250" i="1"/>
  <c r="AO250" i="1"/>
  <c r="AI250" i="1"/>
  <c r="AM250" i="1"/>
  <c r="AG250" i="1"/>
  <c r="Y250" i="1"/>
  <c r="J250" i="1" s="1"/>
  <c r="Z250" i="1"/>
  <c r="N250" i="1" s="1"/>
  <c r="E324" i="1"/>
  <c r="AX300" i="1"/>
  <c r="AB300" i="1"/>
  <c r="AD313" i="1"/>
  <c r="AL313" i="1"/>
  <c r="AI313" i="1"/>
  <c r="Z313" i="1"/>
  <c r="N313" i="1" s="1"/>
  <c r="AF313" i="1"/>
  <c r="AN313" i="1"/>
  <c r="AH313" i="1"/>
  <c r="AJ313" i="1"/>
  <c r="AM313" i="1"/>
  <c r="AG360" i="1"/>
  <c r="AO360" i="1"/>
  <c r="AH360" i="1"/>
  <c r="AJ360" i="1"/>
  <c r="Y360" i="1"/>
  <c r="J360" i="1" s="1"/>
  <c r="AI360" i="1"/>
  <c r="Z360" i="1"/>
  <c r="N360" i="1" s="1"/>
  <c r="AL360" i="1"/>
  <c r="AK360" i="1"/>
  <c r="AE360" i="1"/>
  <c r="AM360" i="1"/>
  <c r="AD360" i="1"/>
  <c r="AJ396" i="1"/>
  <c r="AH396" i="1"/>
  <c r="Z396" i="1"/>
  <c r="N396" i="1" s="1"/>
  <c r="AF396" i="1"/>
  <c r="AD396" i="1"/>
  <c r="AL396" i="1"/>
  <c r="AN396" i="1"/>
  <c r="AG396" i="1"/>
  <c r="AO396" i="1"/>
  <c r="Y396" i="1"/>
  <c r="J396" i="1" s="1"/>
  <c r="AI396" i="1"/>
  <c r="AK396" i="1"/>
  <c r="AE396" i="1"/>
  <c r="AM396" i="1"/>
  <c r="AK313" i="1"/>
  <c r="AO516" i="1"/>
  <c r="Z516" i="1"/>
  <c r="N516" i="1" s="1"/>
  <c r="AF516" i="1"/>
  <c r="AN516" i="1"/>
  <c r="AD516" i="1"/>
  <c r="AI516" i="1"/>
  <c r="AH516" i="1"/>
  <c r="AJ516" i="1"/>
  <c r="AL516" i="1"/>
  <c r="AM516" i="1"/>
  <c r="Y516" i="1"/>
  <c r="J516" i="1" s="1"/>
  <c r="AO556" i="1"/>
  <c r="Z556" i="1"/>
  <c r="N556" i="1" s="1"/>
  <c r="AF556" i="1"/>
  <c r="AN556" i="1"/>
  <c r="AL556" i="1"/>
  <c r="AD556" i="1"/>
  <c r="AH556" i="1"/>
  <c r="AM556" i="1"/>
  <c r="AJ556" i="1"/>
  <c r="AI556" i="1"/>
  <c r="AH561" i="1"/>
  <c r="AN561" i="1"/>
  <c r="AE561" i="1"/>
  <c r="AM561" i="1"/>
  <c r="Y561" i="1"/>
  <c r="J561" i="1" s="1"/>
  <c r="AK561" i="1"/>
  <c r="AO561" i="1"/>
  <c r="AG561" i="1"/>
  <c r="AI561" i="1"/>
  <c r="Z561" i="1"/>
  <c r="N561" i="1" s="1"/>
  <c r="S363" i="1"/>
  <c r="AJ501" i="1"/>
  <c r="AL501" i="1"/>
  <c r="AH501" i="1"/>
  <c r="Y501" i="1"/>
  <c r="J501" i="1" s="1"/>
  <c r="AI501" i="1"/>
  <c r="AE501" i="1"/>
  <c r="AO501" i="1"/>
  <c r="AG501" i="1"/>
  <c r="AK501" i="1"/>
  <c r="AM501" i="1"/>
  <c r="AE520" i="1"/>
  <c r="AG520" i="1"/>
  <c r="AK520" i="1"/>
  <c r="Y520" i="1"/>
  <c r="J520" i="1" s="1"/>
  <c r="AJ520" i="1"/>
  <c r="AL520" i="1"/>
  <c r="AD520" i="1"/>
  <c r="AN520" i="1"/>
  <c r="AM520" i="1"/>
  <c r="Z520" i="1"/>
  <c r="N520" i="1" s="1"/>
  <c r="AF520" i="1"/>
  <c r="AI520" i="1"/>
  <c r="AH520" i="1"/>
  <c r="AD549" i="1"/>
  <c r="Y549" i="1"/>
  <c r="J549" i="1" s="1"/>
  <c r="AI549" i="1"/>
  <c r="AM549" i="1"/>
  <c r="AE549" i="1"/>
  <c r="AO549" i="1"/>
  <c r="AG549" i="1"/>
  <c r="AK549" i="1"/>
  <c r="AD694" i="1"/>
  <c r="AL694" i="1"/>
  <c r="Z694" i="1"/>
  <c r="N694" i="1" s="1"/>
  <c r="AF694" i="1"/>
  <c r="AN694" i="1"/>
  <c r="AM694" i="1"/>
  <c r="AH694" i="1"/>
  <c r="AI694" i="1"/>
  <c r="AJ694" i="1"/>
  <c r="AD710" i="1"/>
  <c r="AL710" i="1"/>
  <c r="AI710" i="1"/>
  <c r="Z710" i="1"/>
  <c r="N710" i="1" s="1"/>
  <c r="AF710" i="1"/>
  <c r="AN710" i="1"/>
  <c r="AH710" i="1"/>
  <c r="AJ710" i="1"/>
  <c r="AM710" i="1"/>
  <c r="AD726" i="1"/>
  <c r="AL726" i="1"/>
  <c r="Z726" i="1"/>
  <c r="N726" i="1" s="1"/>
  <c r="AF726" i="1"/>
  <c r="AN726" i="1"/>
  <c r="AM726" i="1"/>
  <c r="AH726" i="1"/>
  <c r="AI726" i="1"/>
  <c r="AJ726" i="1"/>
  <c r="AD742" i="1"/>
  <c r="AL742" i="1"/>
  <c r="AI742" i="1"/>
  <c r="Z742" i="1"/>
  <c r="N742" i="1" s="1"/>
  <c r="AF742" i="1"/>
  <c r="AN742" i="1"/>
  <c r="AH742" i="1"/>
  <c r="AJ742" i="1"/>
  <c r="AM742" i="1"/>
  <c r="AD758" i="1"/>
  <c r="AL758" i="1"/>
  <c r="Z758" i="1"/>
  <c r="N758" i="1" s="1"/>
  <c r="AF758" i="1"/>
  <c r="AN758" i="1"/>
  <c r="AM758" i="1"/>
  <c r="AH758" i="1"/>
  <c r="AI758" i="1"/>
  <c r="AJ758" i="1"/>
  <c r="AJ428" i="1"/>
  <c r="AD428" i="1"/>
  <c r="AN428" i="1"/>
  <c r="Z428" i="1"/>
  <c r="N428" i="1" s="1"/>
  <c r="AH428" i="1"/>
  <c r="AF428" i="1"/>
  <c r="AL428" i="1"/>
  <c r="AG428" i="1"/>
  <c r="AO428" i="1"/>
  <c r="Y428" i="1"/>
  <c r="J428" i="1" s="1"/>
  <c r="AI428" i="1"/>
  <c r="AK428" i="1"/>
  <c r="AE428" i="1"/>
  <c r="AM428" i="1"/>
  <c r="AN430" i="1"/>
  <c r="Y443" i="1"/>
  <c r="J443" i="1" s="1"/>
  <c r="AO443" i="1"/>
  <c r="AE559" i="1"/>
  <c r="AM559" i="1"/>
  <c r="AL559" i="1"/>
  <c r="AG559" i="1"/>
  <c r="AO559" i="1"/>
  <c r="AH559" i="1"/>
  <c r="Y559" i="1"/>
  <c r="J559" i="1" s="1"/>
  <c r="AI559" i="1"/>
  <c r="AD559" i="1"/>
  <c r="AK559" i="1"/>
  <c r="S347" i="1"/>
  <c r="AN559" i="1"/>
  <c r="AI651" i="1"/>
  <c r="AO651" i="1"/>
  <c r="AG651" i="1"/>
  <c r="AM651" i="1"/>
  <c r="AE651" i="1"/>
  <c r="AK651" i="1"/>
  <c r="AG726" i="1"/>
  <c r="AJ559" i="1"/>
  <c r="AF667" i="1"/>
  <c r="AJ667" i="1"/>
  <c r="Z667" i="1"/>
  <c r="N667" i="1" s="1"/>
  <c r="AM667" i="1"/>
  <c r="AE667" i="1"/>
  <c r="AK667" i="1"/>
  <c r="AI667" i="1"/>
  <c r="AO667" i="1"/>
  <c r="AG667" i="1"/>
  <c r="AK694" i="1"/>
  <c r="AK710" i="1"/>
  <c r="AK726" i="1"/>
  <c r="AK742" i="1"/>
  <c r="AK758" i="1"/>
  <c r="AL845" i="1"/>
  <c r="AH845" i="1"/>
  <c r="AG845" i="1"/>
  <c r="AO845" i="1"/>
  <c r="AD845" i="1"/>
  <c r="Y845" i="1"/>
  <c r="J845" i="1" s="1"/>
  <c r="AI845" i="1"/>
  <c r="AE845" i="1"/>
  <c r="AK845" i="1"/>
  <c r="AM845" i="1"/>
  <c r="AD861" i="1"/>
  <c r="Y861" i="1"/>
  <c r="J861" i="1" s="1"/>
  <c r="AI861" i="1"/>
  <c r="AK861" i="1"/>
  <c r="AL861" i="1"/>
  <c r="AE861" i="1"/>
  <c r="AM861" i="1"/>
  <c r="AH861" i="1"/>
  <c r="AG861" i="1"/>
  <c r="AO861" i="1"/>
  <c r="AL877" i="1"/>
  <c r="AE877" i="1"/>
  <c r="AM877" i="1"/>
  <c r="AH877" i="1"/>
  <c r="AG877" i="1"/>
  <c r="AO877" i="1"/>
  <c r="AD877" i="1"/>
  <c r="Y877" i="1"/>
  <c r="J877" i="1" s="1"/>
  <c r="AI877" i="1"/>
  <c r="AK877" i="1"/>
  <c r="AD893" i="1"/>
  <c r="Y893" i="1"/>
  <c r="J893" i="1" s="1"/>
  <c r="AI893" i="1"/>
  <c r="AK893" i="1"/>
  <c r="AL893" i="1"/>
  <c r="AE893" i="1"/>
  <c r="AM893" i="1"/>
  <c r="AH893" i="1"/>
  <c r="AG893" i="1"/>
  <c r="AO893" i="1"/>
  <c r="AL909" i="1"/>
  <c r="AE909" i="1"/>
  <c r="AM909" i="1"/>
  <c r="AH909" i="1"/>
  <c r="AG909" i="1"/>
  <c r="AO909" i="1"/>
  <c r="AD909" i="1"/>
  <c r="Y909" i="1"/>
  <c r="J909" i="1" s="1"/>
  <c r="AI909" i="1"/>
  <c r="AK909" i="1"/>
  <c r="AD925" i="1"/>
  <c r="Y925" i="1"/>
  <c r="J925" i="1" s="1"/>
  <c r="AI925" i="1"/>
  <c r="AK925" i="1"/>
  <c r="AL925" i="1"/>
  <c r="AE925" i="1"/>
  <c r="AM925" i="1"/>
  <c r="AH925" i="1"/>
  <c r="AG925" i="1"/>
  <c r="AO925" i="1"/>
  <c r="AL941" i="1"/>
  <c r="AE941" i="1"/>
  <c r="AM941" i="1"/>
  <c r="AH941" i="1"/>
  <c r="AG941" i="1"/>
  <c r="AO941" i="1"/>
  <c r="AD941" i="1"/>
  <c r="Y941" i="1"/>
  <c r="J941" i="1" s="1"/>
  <c r="AI941" i="1"/>
  <c r="AK941" i="1"/>
  <c r="AD957" i="1"/>
  <c r="Y957" i="1"/>
  <c r="J957" i="1" s="1"/>
  <c r="AI957" i="1"/>
  <c r="AK957" i="1"/>
  <c r="AL957" i="1"/>
  <c r="AE957" i="1"/>
  <c r="AM957" i="1"/>
  <c r="AH957" i="1"/>
  <c r="AG957" i="1"/>
  <c r="AO957" i="1"/>
  <c r="AL973" i="1"/>
  <c r="AE973" i="1"/>
  <c r="AM973" i="1"/>
  <c r="AH973" i="1"/>
  <c r="AG973" i="1"/>
  <c r="AO973" i="1"/>
  <c r="AD973" i="1"/>
  <c r="Y973" i="1"/>
  <c r="J973" i="1" s="1"/>
  <c r="AI973" i="1"/>
  <c r="AK973" i="1"/>
  <c r="AD989" i="1"/>
  <c r="Y989" i="1"/>
  <c r="J989" i="1" s="1"/>
  <c r="AI989" i="1"/>
  <c r="AK989" i="1"/>
  <c r="AL989" i="1"/>
  <c r="AE989" i="1"/>
  <c r="AM989" i="1"/>
  <c r="AH989" i="1"/>
  <c r="AG989" i="1"/>
  <c r="AO989" i="1"/>
  <c r="AD1005" i="1"/>
  <c r="AE1005" i="1"/>
  <c r="AM1005" i="1"/>
  <c r="AG1005" i="1"/>
  <c r="AO1005" i="1"/>
  <c r="AL1005" i="1"/>
  <c r="Y1005" i="1"/>
  <c r="J1005" i="1" s="1"/>
  <c r="AI1005" i="1"/>
  <c r="AH1005" i="1"/>
  <c r="AK1005" i="1"/>
  <c r="Z580" i="1"/>
  <c r="N580" i="1" s="1"/>
  <c r="AF580" i="1"/>
  <c r="AN580" i="1"/>
  <c r="AJ580" i="1"/>
  <c r="AI580" i="1"/>
  <c r="AL580" i="1"/>
  <c r="AD580" i="1"/>
  <c r="AH580" i="1"/>
  <c r="AM580" i="1"/>
  <c r="AO690" i="1"/>
  <c r="AE722" i="1"/>
  <c r="Y722" i="1"/>
  <c r="J722" i="1" s="1"/>
  <c r="AK738" i="1"/>
  <c r="AO754" i="1"/>
  <c r="AK580" i="1"/>
  <c r="BE21" i="10"/>
  <c r="E28" i="10"/>
  <c r="P217" i="10"/>
  <c r="L219" i="10"/>
  <c r="BA567" i="1"/>
  <c r="AR567" i="1" s="1"/>
  <c r="W567" i="1"/>
  <c r="AC567" i="1"/>
  <c r="AA567" i="1" s="1"/>
  <c r="R567" i="1" s="1"/>
  <c r="AY567" i="1"/>
  <c r="AQ567" i="1" s="1"/>
  <c r="BG567" i="1"/>
  <c r="AU567" i="1" s="1"/>
  <c r="BE567" i="1"/>
  <c r="AT567" i="1" s="1"/>
  <c r="BC567" i="1"/>
  <c r="AS567" i="1" s="1"/>
  <c r="BA587" i="1"/>
  <c r="AR587" i="1" s="1"/>
  <c r="W587" i="1"/>
  <c r="AC587" i="1"/>
  <c r="AA587" i="1" s="1"/>
  <c r="R587" i="1" s="1"/>
  <c r="BG587" i="1"/>
  <c r="AU587" i="1" s="1"/>
  <c r="BC587" i="1"/>
  <c r="AS587" i="1" s="1"/>
  <c r="AY587" i="1"/>
  <c r="AQ587" i="1" s="1"/>
  <c r="BE587" i="1"/>
  <c r="AT587" i="1" s="1"/>
  <c r="AF845" i="1"/>
  <c r="Z845" i="1"/>
  <c r="N845" i="1" s="1"/>
  <c r="AN861" i="1"/>
  <c r="AF877" i="1"/>
  <c r="Z877" i="1"/>
  <c r="N877" i="1" s="1"/>
  <c r="AN893" i="1"/>
  <c r="AF909" i="1"/>
  <c r="Z909" i="1"/>
  <c r="N909" i="1" s="1"/>
  <c r="AJ925" i="1"/>
  <c r="AN941" i="1"/>
  <c r="AF973" i="1"/>
  <c r="Z973" i="1"/>
  <c r="N973" i="1" s="1"/>
  <c r="AJ989" i="1"/>
  <c r="AN1005" i="1"/>
  <c r="E42" i="10"/>
  <c r="AF953" i="1"/>
  <c r="Z1013" i="1"/>
  <c r="N1013" i="1" s="1"/>
  <c r="AF1013" i="1"/>
  <c r="AN1013" i="1"/>
  <c r="AL1013" i="1"/>
  <c r="AD1013" i="1"/>
  <c r="Y1013" i="1"/>
  <c r="J1013" i="1" s="1"/>
  <c r="AH1013" i="1"/>
  <c r="AJ1013" i="1"/>
  <c r="AM1013" i="1"/>
  <c r="AE1013" i="1"/>
  <c r="AK1013" i="1"/>
  <c r="AI1013" i="1"/>
  <c r="AO1013" i="1"/>
  <c r="AG1013" i="1"/>
  <c r="BA21" i="10"/>
  <c r="E57" i="10"/>
  <c r="E60" i="10"/>
  <c r="S176" i="10"/>
  <c r="DD176" i="10"/>
  <c r="AN197" i="10"/>
  <c r="AJ197" i="10"/>
  <c r="AG197" i="10"/>
  <c r="AO197" i="10"/>
  <c r="AH197" i="10"/>
  <c r="Y197" i="10"/>
  <c r="J197" i="10" s="1"/>
  <c r="AI197" i="10"/>
  <c r="Z197" i="10"/>
  <c r="N197" i="10" s="1"/>
  <c r="AL197" i="10"/>
  <c r="AK197" i="10"/>
  <c r="AE197" i="10"/>
  <c r="AM197" i="10"/>
  <c r="AD197" i="10"/>
  <c r="P289" i="10"/>
  <c r="AG702" i="1"/>
  <c r="AE702" i="1"/>
  <c r="W831" i="1"/>
  <c r="AW831" i="1"/>
  <c r="AP831" i="1" s="1"/>
  <c r="BA831" i="1"/>
  <c r="AR831" i="1" s="1"/>
  <c r="AC831" i="1"/>
  <c r="AA831" i="1" s="1"/>
  <c r="R831" i="1" s="1"/>
  <c r="BC831" i="1"/>
  <c r="AS831" i="1" s="1"/>
  <c r="BG831" i="1"/>
  <c r="AU831" i="1" s="1"/>
  <c r="AY831" i="1"/>
  <c r="AQ831" i="1" s="1"/>
  <c r="W1011" i="1"/>
  <c r="AC1011" i="1"/>
  <c r="AA1011" i="1" s="1"/>
  <c r="R1011" i="1" s="1"/>
  <c r="BG1011" i="1"/>
  <c r="AU1011" i="1" s="1"/>
  <c r="BC1011" i="1"/>
  <c r="AS1011" i="1" s="1"/>
  <c r="AY1011" i="1"/>
  <c r="AQ1011" i="1" s="1"/>
  <c r="AO734" i="1"/>
  <c r="AC21" i="10"/>
  <c r="AW49" i="10"/>
  <c r="BC72" i="10"/>
  <c r="E78" i="10"/>
  <c r="AK93" i="10"/>
  <c r="AE93" i="10"/>
  <c r="AM93" i="10"/>
  <c r="AD93" i="10"/>
  <c r="AG93" i="10"/>
  <c r="AO93" i="10"/>
  <c r="AH93" i="10"/>
  <c r="Y93" i="10"/>
  <c r="J93" i="10" s="1"/>
  <c r="AI93" i="10"/>
  <c r="Z93" i="10"/>
  <c r="N93" i="10" s="1"/>
  <c r="AL93" i="10"/>
  <c r="AN157" i="10"/>
  <c r="AJ157" i="10"/>
  <c r="AK157" i="10"/>
  <c r="AE157" i="10"/>
  <c r="AM157" i="10"/>
  <c r="AD157" i="10"/>
  <c r="AG157" i="10"/>
  <c r="AO157" i="10"/>
  <c r="AH157" i="10"/>
  <c r="Y157" i="10"/>
  <c r="J157" i="10" s="1"/>
  <c r="AI157" i="10"/>
  <c r="Z157" i="10"/>
  <c r="N157" i="10" s="1"/>
  <c r="AL157" i="10"/>
  <c r="AN333" i="10"/>
  <c r="AE333" i="10"/>
  <c r="AM333" i="10"/>
  <c r="AD333" i="10"/>
  <c r="AG333" i="10"/>
  <c r="AO333" i="10"/>
  <c r="AH333" i="10"/>
  <c r="Y333" i="10"/>
  <c r="J333" i="10" s="1"/>
  <c r="AI333" i="10"/>
  <c r="Z333" i="10"/>
  <c r="N333" i="10" s="1"/>
  <c r="AL333" i="10"/>
  <c r="AK333" i="10"/>
  <c r="DB363" i="10"/>
  <c r="P363" i="10"/>
  <c r="AL403" i="10"/>
  <c r="AE403" i="10"/>
  <c r="AM403" i="10"/>
  <c r="AH403" i="10"/>
  <c r="Y403" i="10"/>
  <c r="J403" i="10" s="1"/>
  <c r="CZ403" i="10" s="1"/>
  <c r="AG403" i="10"/>
  <c r="AO403" i="10"/>
  <c r="AD403" i="10"/>
  <c r="AI403" i="10"/>
  <c r="AK403" i="10"/>
  <c r="EJ405" i="10"/>
  <c r="EH405" i="10"/>
  <c r="EF405" i="10"/>
  <c r="EI405" i="10"/>
  <c r="EE405" i="10"/>
  <c r="DL405" i="10"/>
  <c r="DM405" i="10"/>
  <c r="DN405" i="10"/>
  <c r="DO405" i="10"/>
  <c r="DP405" i="10"/>
  <c r="DQ405" i="10"/>
  <c r="EG405" i="10"/>
  <c r="DG424" i="10"/>
  <c r="DH424" i="10"/>
  <c r="DI424" i="10"/>
  <c r="DJ424" i="10"/>
  <c r="DK424" i="10"/>
  <c r="DY424" i="10"/>
  <c r="DZ424" i="10"/>
  <c r="EA424" i="10"/>
  <c r="EB424" i="10"/>
  <c r="EC424" i="10"/>
  <c r="ED424" i="10"/>
  <c r="DF424" i="10"/>
  <c r="AE750" i="1"/>
  <c r="AJ901" i="1"/>
  <c r="AF933" i="1"/>
  <c r="Z933" i="1"/>
  <c r="N933" i="1" s="1"/>
  <c r="W943" i="1"/>
  <c r="AC943" i="1"/>
  <c r="AA943" i="1" s="1"/>
  <c r="R943" i="1" s="1"/>
  <c r="BC943" i="1"/>
  <c r="AS943" i="1" s="1"/>
  <c r="BG943" i="1"/>
  <c r="AU943" i="1" s="1"/>
  <c r="AY943" i="1"/>
  <c r="AQ943" i="1" s="1"/>
  <c r="BA943" i="1"/>
  <c r="AR943" i="1" s="1"/>
  <c r="AE115" i="10"/>
  <c r="AM115" i="10"/>
  <c r="AG115" i="10"/>
  <c r="AI115" i="10"/>
  <c r="AE201" i="10"/>
  <c r="AM201" i="10"/>
  <c r="AD201" i="10"/>
  <c r="AG201" i="10"/>
  <c r="AO201" i="10"/>
  <c r="AH201" i="10"/>
  <c r="Y201" i="10"/>
  <c r="J201" i="10" s="1"/>
  <c r="AI201" i="10"/>
  <c r="Z201" i="10"/>
  <c r="N201" i="10" s="1"/>
  <c r="AL201" i="10"/>
  <c r="AK201" i="10"/>
  <c r="AG718" i="1"/>
  <c r="BC64" i="10"/>
  <c r="E67" i="10"/>
  <c r="P287" i="10"/>
  <c r="DB287" i="10"/>
  <c r="CZ299" i="10"/>
  <c r="L299" i="10"/>
  <c r="P311" i="10"/>
  <c r="DB311" i="10"/>
  <c r="CZ317" i="10"/>
  <c r="L317" i="10"/>
  <c r="AF333" i="10"/>
  <c r="P345" i="10"/>
  <c r="AF351" i="10"/>
  <c r="AN351" i="10"/>
  <c r="AD351" i="10"/>
  <c r="AL351" i="10"/>
  <c r="Z351" i="10"/>
  <c r="N351" i="10" s="1"/>
  <c r="AH351" i="10"/>
  <c r="AJ351" i="10"/>
  <c r="AG351" i="10"/>
  <c r="AO351" i="10"/>
  <c r="Y351" i="10"/>
  <c r="J351" i="10" s="1"/>
  <c r="AI351" i="10"/>
  <c r="AK351" i="10"/>
  <c r="AE351" i="10"/>
  <c r="AM351" i="10"/>
  <c r="L369" i="10"/>
  <c r="EF399" i="10"/>
  <c r="EJ399" i="10"/>
  <c r="EH399" i="10"/>
  <c r="DL399" i="10"/>
  <c r="DM399" i="10"/>
  <c r="DN399" i="10"/>
  <c r="DO399" i="10"/>
  <c r="DP399" i="10"/>
  <c r="DQ399" i="10"/>
  <c r="EG399" i="10"/>
  <c r="EI399" i="10"/>
  <c r="EE399" i="10"/>
  <c r="AO408" i="10"/>
  <c r="Z408" i="10"/>
  <c r="N408" i="10" s="1"/>
  <c r="DB408" i="10" s="1"/>
  <c r="AD408" i="10"/>
  <c r="AL408" i="10"/>
  <c r="AI408" i="10"/>
  <c r="AF408" i="10"/>
  <c r="AN408" i="10"/>
  <c r="AH408" i="10"/>
  <c r="AJ408" i="10"/>
  <c r="AM408" i="10"/>
  <c r="EP418" i="10"/>
  <c r="DU418" i="10"/>
  <c r="DR418" i="10"/>
  <c r="EM418" i="10"/>
  <c r="DW418" i="10"/>
  <c r="DT418" i="10"/>
  <c r="EL418" i="10"/>
  <c r="EQ418" i="10"/>
  <c r="EK418" i="10"/>
  <c r="DV418" i="10"/>
  <c r="EN418" i="10"/>
  <c r="DS418" i="10"/>
  <c r="EO418" i="10"/>
  <c r="DX418" i="10"/>
  <c r="EO423" i="10"/>
  <c r="DT423" i="10"/>
  <c r="EP423" i="10"/>
  <c r="EQ423" i="10"/>
  <c r="DV423" i="10"/>
  <c r="DS423" i="10"/>
  <c r="EK423" i="10"/>
  <c r="EN423" i="10"/>
  <c r="DX423" i="10"/>
  <c r="DU423" i="10"/>
  <c r="EM423" i="10"/>
  <c r="DR423" i="10"/>
  <c r="EL423" i="10"/>
  <c r="DW423" i="10"/>
  <c r="EJ445" i="10"/>
  <c r="EH445" i="10"/>
  <c r="EF445" i="10"/>
  <c r="EE445" i="10"/>
  <c r="EG445" i="10"/>
  <c r="DL445" i="10"/>
  <c r="DM445" i="10"/>
  <c r="DN445" i="10"/>
  <c r="DO445" i="10"/>
  <c r="DP445" i="10"/>
  <c r="DQ445" i="10"/>
  <c r="EI445" i="10"/>
  <c r="EJ509" i="10"/>
  <c r="EH509" i="10"/>
  <c r="EF509" i="10"/>
  <c r="EE509" i="10"/>
  <c r="EG509" i="10"/>
  <c r="DL509" i="10"/>
  <c r="DM509" i="10"/>
  <c r="DN509" i="10"/>
  <c r="DO509" i="10"/>
  <c r="DP509" i="10"/>
  <c r="DQ509" i="10"/>
  <c r="EI509" i="10"/>
  <c r="EP662" i="10"/>
  <c r="DU662" i="10"/>
  <c r="DR662" i="10"/>
  <c r="EM662" i="10"/>
  <c r="DW662" i="10"/>
  <c r="DT662" i="10"/>
  <c r="EL662" i="10"/>
  <c r="EQ662" i="10"/>
  <c r="EK662" i="10"/>
  <c r="DV662" i="10"/>
  <c r="EN662" i="10"/>
  <c r="DS662" i="10"/>
  <c r="EO662" i="10"/>
  <c r="DX662" i="10"/>
  <c r="AH163" i="10"/>
  <c r="AF163" i="10"/>
  <c r="AJ163" i="10"/>
  <c r="AK163" i="10"/>
  <c r="AE163" i="10"/>
  <c r="AM163" i="10"/>
  <c r="AG163" i="10"/>
  <c r="AO163" i="10"/>
  <c r="Y163" i="10"/>
  <c r="J163" i="10" s="1"/>
  <c r="AI163" i="10"/>
  <c r="AF201" i="10"/>
  <c r="AJ201" i="10"/>
  <c r="L291" i="10"/>
  <c r="CZ307" i="10"/>
  <c r="L307" i="10"/>
  <c r="DD315" i="10"/>
  <c r="S315" i="10"/>
  <c r="DB337" i="10"/>
  <c r="P337" i="10"/>
  <c r="E340" i="10"/>
  <c r="DD351" i="10"/>
  <c r="S351" i="10"/>
  <c r="DB353" i="10"/>
  <c r="P353" i="10"/>
  <c r="L373" i="10"/>
  <c r="P373" i="10"/>
  <c r="DB373" i="10"/>
  <c r="AD377" i="10"/>
  <c r="AH377" i="10"/>
  <c r="Z377" i="10"/>
  <c r="N377" i="10" s="1"/>
  <c r="DB377" i="10" s="1"/>
  <c r="AI377" i="10"/>
  <c r="AK377" i="10"/>
  <c r="AE377" i="10"/>
  <c r="AM377" i="10"/>
  <c r="Y377" i="10"/>
  <c r="J377" i="10" s="1"/>
  <c r="CZ377" i="10" s="1"/>
  <c r="AG377" i="10"/>
  <c r="AO377" i="10"/>
  <c r="DY384" i="10"/>
  <c r="DZ384" i="10"/>
  <c r="EA384" i="10"/>
  <c r="EB384" i="10"/>
  <c r="EC384" i="10"/>
  <c r="ED384" i="10"/>
  <c r="DG384" i="10"/>
  <c r="DH384" i="10"/>
  <c r="DI384" i="10"/>
  <c r="DJ384" i="10"/>
  <c r="DK384" i="10"/>
  <c r="DF384" i="10"/>
  <c r="AG408" i="10"/>
  <c r="EJ419" i="10"/>
  <c r="EH419" i="10"/>
  <c r="EF419" i="10"/>
  <c r="EE419" i="10"/>
  <c r="DL419" i="10"/>
  <c r="DM419" i="10"/>
  <c r="DN419" i="10"/>
  <c r="DO419" i="10"/>
  <c r="DP419" i="10"/>
  <c r="DQ419" i="10"/>
  <c r="EG419" i="10"/>
  <c r="EI419" i="10"/>
  <c r="EM438" i="10"/>
  <c r="DW438" i="10"/>
  <c r="DT438" i="10"/>
  <c r="EL438" i="10"/>
  <c r="EQ438" i="10"/>
  <c r="EK438" i="10"/>
  <c r="DV438" i="10"/>
  <c r="EN438" i="10"/>
  <c r="DS438" i="10"/>
  <c r="EO438" i="10"/>
  <c r="DX438" i="10"/>
  <c r="EP438" i="10"/>
  <c r="DU438" i="10"/>
  <c r="DR438" i="10"/>
  <c r="EM454" i="10"/>
  <c r="DW454" i="10"/>
  <c r="DT454" i="10"/>
  <c r="EL454" i="10"/>
  <c r="EQ454" i="10"/>
  <c r="EK454" i="10"/>
  <c r="DV454" i="10"/>
  <c r="EN454" i="10"/>
  <c r="DS454" i="10"/>
  <c r="EO454" i="10"/>
  <c r="DX454" i="10"/>
  <c r="EP454" i="10"/>
  <c r="DU454" i="10"/>
  <c r="DR454" i="10"/>
  <c r="EM470" i="10"/>
  <c r="DW470" i="10"/>
  <c r="DT470" i="10"/>
  <c r="EL470" i="10"/>
  <c r="EQ470" i="10"/>
  <c r="EK470" i="10"/>
  <c r="DV470" i="10"/>
  <c r="EN470" i="10"/>
  <c r="DS470" i="10"/>
  <c r="EO470" i="10"/>
  <c r="DX470" i="10"/>
  <c r="EP470" i="10"/>
  <c r="DU470" i="10"/>
  <c r="DR470" i="10"/>
  <c r="EM486" i="10"/>
  <c r="DW486" i="10"/>
  <c r="DT486" i="10"/>
  <c r="EL486" i="10"/>
  <c r="EQ486" i="10"/>
  <c r="EK486" i="10"/>
  <c r="DV486" i="10"/>
  <c r="EN486" i="10"/>
  <c r="DS486" i="10"/>
  <c r="EO486" i="10"/>
  <c r="DX486" i="10"/>
  <c r="EP486" i="10"/>
  <c r="DU486" i="10"/>
  <c r="DR486" i="10"/>
  <c r="EM502" i="10"/>
  <c r="DW502" i="10"/>
  <c r="DT502" i="10"/>
  <c r="EL502" i="10"/>
  <c r="EQ502" i="10"/>
  <c r="EK502" i="10"/>
  <c r="DV502" i="10"/>
  <c r="EN502" i="10"/>
  <c r="DS502" i="10"/>
  <c r="EO502" i="10"/>
  <c r="DX502" i="10"/>
  <c r="EP502" i="10"/>
  <c r="DU502" i="10"/>
  <c r="DR502" i="10"/>
  <c r="EL522" i="10"/>
  <c r="EQ522" i="10"/>
  <c r="EK522" i="10"/>
  <c r="DV522" i="10"/>
  <c r="EN522" i="10"/>
  <c r="DS522" i="10"/>
  <c r="EO522" i="10"/>
  <c r="DX522" i="10"/>
  <c r="EP522" i="10"/>
  <c r="DU522" i="10"/>
  <c r="DR522" i="10"/>
  <c r="EM522" i="10"/>
  <c r="DW522" i="10"/>
  <c r="DT522" i="10"/>
  <c r="EO575" i="10"/>
  <c r="DT575" i="10"/>
  <c r="EP575" i="10"/>
  <c r="EQ575" i="10"/>
  <c r="DV575" i="10"/>
  <c r="DS575" i="10"/>
  <c r="EK575" i="10"/>
  <c r="EN575" i="10"/>
  <c r="DX575" i="10"/>
  <c r="DU575" i="10"/>
  <c r="EM575" i="10"/>
  <c r="DR575" i="10"/>
  <c r="EL575" i="10"/>
  <c r="DW575" i="10"/>
  <c r="EO607" i="10"/>
  <c r="DT607" i="10"/>
  <c r="EP607" i="10"/>
  <c r="EQ607" i="10"/>
  <c r="DV607" i="10"/>
  <c r="DS607" i="10"/>
  <c r="EK607" i="10"/>
  <c r="EN607" i="10"/>
  <c r="DX607" i="10"/>
  <c r="DU607" i="10"/>
  <c r="EM607" i="10"/>
  <c r="DR607" i="10"/>
  <c r="EL607" i="10"/>
  <c r="DW607" i="10"/>
  <c r="EO639" i="10"/>
  <c r="DT639" i="10"/>
  <c r="EP639" i="10"/>
  <c r="EQ639" i="10"/>
  <c r="DV639" i="10"/>
  <c r="DS639" i="10"/>
  <c r="EK639" i="10"/>
  <c r="EN639" i="10"/>
  <c r="DX639" i="10"/>
  <c r="DU639" i="10"/>
  <c r="EM639" i="10"/>
  <c r="DR639" i="10"/>
  <c r="EL639" i="10"/>
  <c r="DW639" i="10"/>
  <c r="EM693" i="10"/>
  <c r="EP693" i="10"/>
  <c r="DX693" i="10"/>
  <c r="DW693" i="10"/>
  <c r="EO693" i="10"/>
  <c r="DR693" i="10"/>
  <c r="EN693" i="10"/>
  <c r="EQ693" i="10"/>
  <c r="DT693" i="10"/>
  <c r="DS693" i="10"/>
  <c r="EK693" i="10"/>
  <c r="EL693" i="10"/>
  <c r="DV693" i="10"/>
  <c r="DU693" i="10"/>
  <c r="EM757" i="10"/>
  <c r="EP757" i="10"/>
  <c r="DX757" i="10"/>
  <c r="DW757" i="10"/>
  <c r="EO757" i="10"/>
  <c r="DR757" i="10"/>
  <c r="EN757" i="10"/>
  <c r="EQ757" i="10"/>
  <c r="DT757" i="10"/>
  <c r="DS757" i="10"/>
  <c r="EK757" i="10"/>
  <c r="EL757" i="10"/>
  <c r="DV757" i="10"/>
  <c r="DU757" i="10"/>
  <c r="AF949" i="1"/>
  <c r="Z949" i="1"/>
  <c r="N949" i="1" s="1"/>
  <c r="W959" i="1"/>
  <c r="BA959" i="1"/>
  <c r="AR959" i="1" s="1"/>
  <c r="AC959" i="1"/>
  <c r="AA959" i="1" s="1"/>
  <c r="R959" i="1" s="1"/>
  <c r="BC959" i="1"/>
  <c r="AS959" i="1" s="1"/>
  <c r="BG959" i="1"/>
  <c r="AU959" i="1" s="1"/>
  <c r="AY959" i="1"/>
  <c r="AQ959" i="1" s="1"/>
  <c r="E65" i="10"/>
  <c r="S296" i="10"/>
  <c r="DD296" i="10"/>
  <c r="DD327" i="10"/>
  <c r="S327" i="10"/>
  <c r="AN339" i="10"/>
  <c r="AK339" i="10"/>
  <c r="AE339" i="10"/>
  <c r="AM339" i="10"/>
  <c r="AG339" i="10"/>
  <c r="AO339" i="10"/>
  <c r="Y339" i="10"/>
  <c r="J339" i="10" s="1"/>
  <c r="AI339" i="10"/>
  <c r="AL377" i="10"/>
  <c r="AF377" i="10"/>
  <c r="AG416" i="10"/>
  <c r="AH416" i="10"/>
  <c r="AM416" i="10"/>
  <c r="AJ416" i="10"/>
  <c r="AI416" i="10"/>
  <c r="Z416" i="10"/>
  <c r="N416" i="10" s="1"/>
  <c r="DB416" i="10" s="1"/>
  <c r="AD416" i="10"/>
  <c r="AL416" i="10"/>
  <c r="AF416" i="10"/>
  <c r="AN416" i="10"/>
  <c r="EJ421" i="10"/>
  <c r="EH421" i="10"/>
  <c r="EF421" i="10"/>
  <c r="EI421" i="10"/>
  <c r="EE421" i="10"/>
  <c r="DL421" i="10"/>
  <c r="DM421" i="10"/>
  <c r="DN421" i="10"/>
  <c r="DO421" i="10"/>
  <c r="DP421" i="10"/>
  <c r="DQ421" i="10"/>
  <c r="EG421" i="10"/>
  <c r="AF437" i="10"/>
  <c r="Z453" i="10"/>
  <c r="N453" i="10" s="1"/>
  <c r="DB453" i="10" s="1"/>
  <c r="AH469" i="10"/>
  <c r="Y479" i="10"/>
  <c r="J479" i="10" s="1"/>
  <c r="CZ479" i="10" s="1"/>
  <c r="AG479" i="10"/>
  <c r="AO479" i="10"/>
  <c r="AD479" i="10"/>
  <c r="AI479" i="10"/>
  <c r="Z479" i="10"/>
  <c r="N479" i="10" s="1"/>
  <c r="DB479" i="10" s="1"/>
  <c r="AH479" i="10"/>
  <c r="AE479" i="10"/>
  <c r="AM479" i="10"/>
  <c r="AL479" i="10"/>
  <c r="AJ479" i="10"/>
  <c r="AK479" i="10"/>
  <c r="AN485" i="10"/>
  <c r="AF501" i="10"/>
  <c r="Y517" i="10"/>
  <c r="J517" i="10" s="1"/>
  <c r="CZ517" i="10" s="1"/>
  <c r="AG517" i="10"/>
  <c r="AO517" i="10"/>
  <c r="AI517" i="10"/>
  <c r="AK517" i="10"/>
  <c r="AE517" i="10"/>
  <c r="AM517" i="10"/>
  <c r="AF339" i="10"/>
  <c r="AJ339" i="10"/>
  <c r="P341" i="10"/>
  <c r="DB341" i="10"/>
  <c r="S346" i="10"/>
  <c r="DD361" i="10"/>
  <c r="S361" i="10"/>
  <c r="DD365" i="10"/>
  <c r="S365" i="10"/>
  <c r="S370" i="10"/>
  <c r="Y396" i="10"/>
  <c r="J396" i="10" s="1"/>
  <c r="CZ396" i="10" s="1"/>
  <c r="EJ413" i="10"/>
  <c r="EH413" i="10"/>
  <c r="EF413" i="10"/>
  <c r="EE413" i="10"/>
  <c r="EG413" i="10"/>
  <c r="EI413" i="10"/>
  <c r="DL413" i="10"/>
  <c r="DM413" i="10"/>
  <c r="DN413" i="10"/>
  <c r="DO413" i="10"/>
  <c r="DP413" i="10"/>
  <c r="DQ413" i="10"/>
  <c r="Z427" i="10"/>
  <c r="N427" i="10" s="1"/>
  <c r="DB427" i="10" s="1"/>
  <c r="AF427" i="10"/>
  <c r="AH427" i="10"/>
  <c r="Y427" i="10"/>
  <c r="J427" i="10" s="1"/>
  <c r="CZ427" i="10" s="1"/>
  <c r="AG427" i="10"/>
  <c r="AO427" i="10"/>
  <c r="AD427" i="10"/>
  <c r="AI427" i="10"/>
  <c r="AK427" i="10"/>
  <c r="AL427" i="10"/>
  <c r="AE427" i="10"/>
  <c r="AM427" i="10"/>
  <c r="EO455" i="10"/>
  <c r="DT455" i="10"/>
  <c r="EP455" i="10"/>
  <c r="EQ455" i="10"/>
  <c r="DV455" i="10"/>
  <c r="DS455" i="10"/>
  <c r="EK455" i="10"/>
  <c r="EN455" i="10"/>
  <c r="DX455" i="10"/>
  <c r="DU455" i="10"/>
  <c r="EM455" i="10"/>
  <c r="DR455" i="10"/>
  <c r="EL455" i="10"/>
  <c r="DW455" i="10"/>
  <c r="EO487" i="10"/>
  <c r="DT487" i="10"/>
  <c r="EP487" i="10"/>
  <c r="EQ487" i="10"/>
  <c r="DV487" i="10"/>
  <c r="DS487" i="10"/>
  <c r="EK487" i="10"/>
  <c r="EN487" i="10"/>
  <c r="DX487" i="10"/>
  <c r="DU487" i="10"/>
  <c r="EM487" i="10"/>
  <c r="DR487" i="10"/>
  <c r="EL487" i="10"/>
  <c r="DW487" i="10"/>
  <c r="Z533" i="10"/>
  <c r="N533" i="10" s="1"/>
  <c r="DB533" i="10" s="1"/>
  <c r="EK555" i="10"/>
  <c r="EN555" i="10"/>
  <c r="DX555" i="10"/>
  <c r="DU555" i="10"/>
  <c r="EM555" i="10"/>
  <c r="DR555" i="10"/>
  <c r="EL555" i="10"/>
  <c r="DW555" i="10"/>
  <c r="EO555" i="10"/>
  <c r="DT555" i="10"/>
  <c r="EP555" i="10"/>
  <c r="EQ555" i="10"/>
  <c r="DV555" i="10"/>
  <c r="DS555" i="10"/>
  <c r="EP574" i="10"/>
  <c r="DU574" i="10"/>
  <c r="DR574" i="10"/>
  <c r="EM574" i="10"/>
  <c r="DW574" i="10"/>
  <c r="DT574" i="10"/>
  <c r="EL574" i="10"/>
  <c r="EQ574" i="10"/>
  <c r="EK574" i="10"/>
  <c r="DV574" i="10"/>
  <c r="EN574" i="10"/>
  <c r="DS574" i="10"/>
  <c r="EO574" i="10"/>
  <c r="DX574" i="10"/>
  <c r="EJ637" i="10"/>
  <c r="EH637" i="10"/>
  <c r="EF637" i="10"/>
  <c r="EE637" i="10"/>
  <c r="EG637" i="10"/>
  <c r="DL637" i="10"/>
  <c r="DM637" i="10"/>
  <c r="DN637" i="10"/>
  <c r="DO637" i="10"/>
  <c r="DP637" i="10"/>
  <c r="DQ637" i="10"/>
  <c r="EI637" i="10"/>
  <c r="AF675" i="10"/>
  <c r="EF683" i="10"/>
  <c r="EJ683" i="10"/>
  <c r="EH683" i="10"/>
  <c r="DL683" i="10"/>
  <c r="DM683" i="10"/>
  <c r="DN683" i="10"/>
  <c r="DO683" i="10"/>
  <c r="DP683" i="10"/>
  <c r="DQ683" i="10"/>
  <c r="EE683" i="10"/>
  <c r="EG683" i="10"/>
  <c r="EI683" i="10"/>
  <c r="EF699" i="10"/>
  <c r="EJ699" i="10"/>
  <c r="EH699" i="10"/>
  <c r="DL699" i="10"/>
  <c r="DM699" i="10"/>
  <c r="DN699" i="10"/>
  <c r="DO699" i="10"/>
  <c r="DP699" i="10"/>
  <c r="DQ699" i="10"/>
  <c r="EE699" i="10"/>
  <c r="EG699" i="10"/>
  <c r="EI699" i="10"/>
  <c r="DG708" i="10"/>
  <c r="DH708" i="10"/>
  <c r="DI708" i="10"/>
  <c r="DJ708" i="10"/>
  <c r="DK708" i="10"/>
  <c r="DY708" i="10"/>
  <c r="DZ708" i="10"/>
  <c r="EA708" i="10"/>
  <c r="EB708" i="10"/>
  <c r="EC708" i="10"/>
  <c r="ED708" i="10"/>
  <c r="DF708" i="10"/>
  <c r="EL730" i="10"/>
  <c r="EQ730" i="10"/>
  <c r="EK730" i="10"/>
  <c r="DV730" i="10"/>
  <c r="EN730" i="10"/>
  <c r="DS730" i="10"/>
  <c r="EO730" i="10"/>
  <c r="DX730" i="10"/>
  <c r="EP730" i="10"/>
  <c r="DU730" i="10"/>
  <c r="DR730" i="10"/>
  <c r="EM730" i="10"/>
  <c r="DW730" i="10"/>
  <c r="DT730" i="10"/>
  <c r="DG736" i="10"/>
  <c r="DH736" i="10"/>
  <c r="DI736" i="10"/>
  <c r="DJ736" i="10"/>
  <c r="DY736" i="10"/>
  <c r="DZ736" i="10"/>
  <c r="EA736" i="10"/>
  <c r="EB736" i="10"/>
  <c r="EC736" i="10"/>
  <c r="ED736" i="10"/>
  <c r="DK736" i="10"/>
  <c r="DF736" i="10"/>
  <c r="EM751" i="10"/>
  <c r="DR751" i="10"/>
  <c r="EL751" i="10"/>
  <c r="DW751" i="10"/>
  <c r="EO751" i="10"/>
  <c r="DT751" i="10"/>
  <c r="EP751" i="10"/>
  <c r="EQ751" i="10"/>
  <c r="DV751" i="10"/>
  <c r="DS751" i="10"/>
  <c r="EK751" i="10"/>
  <c r="EN751" i="10"/>
  <c r="DX751" i="10"/>
  <c r="DU751" i="10"/>
  <c r="DG752" i="10"/>
  <c r="DH752" i="10"/>
  <c r="DI752" i="10"/>
  <c r="DJ752" i="10"/>
  <c r="DY752" i="10"/>
  <c r="DZ752" i="10"/>
  <c r="EA752" i="10"/>
  <c r="EB752" i="10"/>
  <c r="EC752" i="10"/>
  <c r="ED752" i="10"/>
  <c r="DK752" i="10"/>
  <c r="DF752" i="10"/>
  <c r="AJ755" i="10"/>
  <c r="AD755" i="10"/>
  <c r="AH755" i="10"/>
  <c r="AE755" i="10"/>
  <c r="AM755" i="10"/>
  <c r="Y755" i="10"/>
  <c r="J755" i="10" s="1"/>
  <c r="CZ755" i="10" s="1"/>
  <c r="AG755" i="10"/>
  <c r="AO755" i="10"/>
  <c r="AI755" i="10"/>
  <c r="AL755" i="10"/>
  <c r="AK755" i="10"/>
  <c r="AJ759" i="10"/>
  <c r="DG768" i="10"/>
  <c r="DH768" i="10"/>
  <c r="DI768" i="10"/>
  <c r="DJ768" i="10"/>
  <c r="DY768" i="10"/>
  <c r="DZ768" i="10"/>
  <c r="EA768" i="10"/>
  <c r="EB768" i="10"/>
  <c r="EC768" i="10"/>
  <c r="ED768" i="10"/>
  <c r="DK768" i="10"/>
  <c r="DF768" i="10"/>
  <c r="AN793" i="10"/>
  <c r="AH793" i="10"/>
  <c r="Y793" i="10"/>
  <c r="J793" i="10" s="1"/>
  <c r="CZ793" i="10" s="1"/>
  <c r="AG793" i="10"/>
  <c r="AO793" i="10"/>
  <c r="AI793" i="10"/>
  <c r="AK793" i="10"/>
  <c r="AE793" i="10"/>
  <c r="AM793" i="10"/>
  <c r="DY812" i="10"/>
  <c r="DZ812" i="10"/>
  <c r="EA812" i="10"/>
  <c r="EB812" i="10"/>
  <c r="EC812" i="10"/>
  <c r="ED812" i="10"/>
  <c r="DG812" i="10"/>
  <c r="DH812" i="10"/>
  <c r="DI812" i="10"/>
  <c r="DJ812" i="10"/>
  <c r="DK812" i="10"/>
  <c r="DF812" i="10"/>
  <c r="EJ841" i="10"/>
  <c r="EH841" i="10"/>
  <c r="EF841" i="10"/>
  <c r="EE841" i="10"/>
  <c r="EG841" i="10"/>
  <c r="DL841" i="10"/>
  <c r="DM841" i="10"/>
  <c r="DN841" i="10"/>
  <c r="DO841" i="10"/>
  <c r="DP841" i="10"/>
  <c r="DQ841" i="10"/>
  <c r="EI841" i="10"/>
  <c r="AL869" i="10"/>
  <c r="EH877" i="10"/>
  <c r="EF877" i="10"/>
  <c r="EJ877" i="10"/>
  <c r="EI877" i="10"/>
  <c r="DL877" i="10"/>
  <c r="DM877" i="10"/>
  <c r="DN877" i="10"/>
  <c r="DO877" i="10"/>
  <c r="DP877" i="10"/>
  <c r="DQ877" i="10"/>
  <c r="EE877" i="10"/>
  <c r="EG877" i="10"/>
  <c r="EJ903" i="10"/>
  <c r="EH903" i="10"/>
  <c r="EF903" i="10"/>
  <c r="EE903" i="10"/>
  <c r="EG903" i="10"/>
  <c r="DL903" i="10"/>
  <c r="DM903" i="10"/>
  <c r="DN903" i="10"/>
  <c r="DO903" i="10"/>
  <c r="DP903" i="10"/>
  <c r="DQ903" i="10"/>
  <c r="EI903" i="10"/>
  <c r="EM933" i="10"/>
  <c r="EP933" i="10"/>
  <c r="DX933" i="10"/>
  <c r="DW933" i="10"/>
  <c r="EO933" i="10"/>
  <c r="DR933" i="10"/>
  <c r="EN933" i="10"/>
  <c r="EQ933" i="10"/>
  <c r="DT933" i="10"/>
  <c r="DS933" i="10"/>
  <c r="EK933" i="10"/>
  <c r="EL933" i="10"/>
  <c r="DV933" i="10"/>
  <c r="DU933" i="10"/>
  <c r="EP942" i="10"/>
  <c r="DU942" i="10"/>
  <c r="DR942" i="10"/>
  <c r="EM942" i="10"/>
  <c r="DW942" i="10"/>
  <c r="DT942" i="10"/>
  <c r="EL942" i="10"/>
  <c r="EQ942" i="10"/>
  <c r="EK942" i="10"/>
  <c r="DV942" i="10"/>
  <c r="EN942" i="10"/>
  <c r="DS942" i="10"/>
  <c r="EO942" i="10"/>
  <c r="DX942" i="10"/>
  <c r="EM967" i="10"/>
  <c r="DR967" i="10"/>
  <c r="EL967" i="10"/>
  <c r="DW967" i="10"/>
  <c r="EO967" i="10"/>
  <c r="DT967" i="10"/>
  <c r="EP967" i="10"/>
  <c r="EQ967" i="10"/>
  <c r="DV967" i="10"/>
  <c r="DS967" i="10"/>
  <c r="EK967" i="10"/>
  <c r="EN967" i="10"/>
  <c r="DX967" i="10"/>
  <c r="DU967" i="10"/>
  <c r="AF985" i="10"/>
  <c r="E24" i="10"/>
  <c r="AV128" i="10"/>
  <c r="CZ335" i="10"/>
  <c r="L335" i="10"/>
  <c r="AJ357" i="10"/>
  <c r="AN403" i="10"/>
  <c r="EK531" i="10"/>
  <c r="EN531" i="10"/>
  <c r="DX531" i="10"/>
  <c r="DU531" i="10"/>
  <c r="EM531" i="10"/>
  <c r="DR531" i="10"/>
  <c r="EL531" i="10"/>
  <c r="DW531" i="10"/>
  <c r="EO531" i="10"/>
  <c r="DT531" i="10"/>
  <c r="EP531" i="10"/>
  <c r="EQ531" i="10"/>
  <c r="DV531" i="10"/>
  <c r="DS531" i="10"/>
  <c r="EH597" i="10"/>
  <c r="EF597" i="10"/>
  <c r="EJ597" i="10"/>
  <c r="EE597" i="10"/>
  <c r="DL597" i="10"/>
  <c r="DM597" i="10"/>
  <c r="DN597" i="10"/>
  <c r="DO597" i="10"/>
  <c r="DP597" i="10"/>
  <c r="DQ597" i="10"/>
  <c r="EG597" i="10"/>
  <c r="EI597" i="10"/>
  <c r="EM709" i="10"/>
  <c r="EP709" i="10"/>
  <c r="DX709" i="10"/>
  <c r="DW709" i="10"/>
  <c r="EO709" i="10"/>
  <c r="DR709" i="10"/>
  <c r="EN709" i="10"/>
  <c r="EQ709" i="10"/>
  <c r="DT709" i="10"/>
  <c r="DS709" i="10"/>
  <c r="EK709" i="10"/>
  <c r="EL709" i="10"/>
  <c r="DV709" i="10"/>
  <c r="DU709" i="10"/>
  <c r="EJ721" i="10"/>
  <c r="EH721" i="10"/>
  <c r="EF721" i="10"/>
  <c r="EG721" i="10"/>
  <c r="EI721" i="10"/>
  <c r="DL721" i="10"/>
  <c r="DM721" i="10"/>
  <c r="DN721" i="10"/>
  <c r="DO721" i="10"/>
  <c r="DP721" i="10"/>
  <c r="DQ721" i="10"/>
  <c r="EE721" i="10"/>
  <c r="AJ917" i="1"/>
  <c r="BE943" i="1"/>
  <c r="AT943" i="1" s="1"/>
  <c r="AF297" i="10"/>
  <c r="AJ297" i="10"/>
  <c r="AN297" i="10"/>
  <c r="Y297" i="10"/>
  <c r="J297" i="10" s="1"/>
  <c r="AI297" i="10"/>
  <c r="Z297" i="10"/>
  <c r="N297" i="10" s="1"/>
  <c r="AL297" i="10"/>
  <c r="AE297" i="10"/>
  <c r="AO297" i="10"/>
  <c r="AG297" i="10"/>
  <c r="AK297" i="10"/>
  <c r="AD297" i="10"/>
  <c r="AM297" i="10"/>
  <c r="AH297" i="10"/>
  <c r="S362" i="10"/>
  <c r="DD362" i="10"/>
  <c r="AG400" i="10"/>
  <c r="AK400" i="10"/>
  <c r="Y400" i="10"/>
  <c r="J400" i="10" s="1"/>
  <c r="CZ400" i="10" s="1"/>
  <c r="AO400" i="10"/>
  <c r="AH400" i="10"/>
  <c r="AJ400" i="10"/>
  <c r="Z400" i="10"/>
  <c r="N400" i="10" s="1"/>
  <c r="DB400" i="10" s="1"/>
  <c r="AD400" i="10"/>
  <c r="AL400" i="10"/>
  <c r="AM400" i="10"/>
  <c r="AF400" i="10"/>
  <c r="AN400" i="10"/>
  <c r="AI400" i="10"/>
  <c r="EL406" i="10"/>
  <c r="EQ406" i="10"/>
  <c r="EK406" i="10"/>
  <c r="DV406" i="10"/>
  <c r="EN406" i="10"/>
  <c r="DS406" i="10"/>
  <c r="EO406" i="10"/>
  <c r="DX406" i="10"/>
  <c r="EP406" i="10"/>
  <c r="DU406" i="10"/>
  <c r="DR406" i="10"/>
  <c r="EM406" i="10"/>
  <c r="DW406" i="10"/>
  <c r="DT406" i="10"/>
  <c r="AK416" i="10"/>
  <c r="AF517" i="10"/>
  <c r="EN558" i="10"/>
  <c r="DS558" i="10"/>
  <c r="EO558" i="10"/>
  <c r="DX558" i="10"/>
  <c r="EP558" i="10"/>
  <c r="DU558" i="10"/>
  <c r="DR558" i="10"/>
  <c r="EM558" i="10"/>
  <c r="DW558" i="10"/>
  <c r="DT558" i="10"/>
  <c r="EL558" i="10"/>
  <c r="EQ558" i="10"/>
  <c r="EK558" i="10"/>
  <c r="DV558" i="10"/>
  <c r="EK571" i="10"/>
  <c r="EN571" i="10"/>
  <c r="DX571" i="10"/>
  <c r="DU571" i="10"/>
  <c r="EM571" i="10"/>
  <c r="DR571" i="10"/>
  <c r="EL571" i="10"/>
  <c r="DW571" i="10"/>
  <c r="EO571" i="10"/>
  <c r="DT571" i="10"/>
  <c r="EP571" i="10"/>
  <c r="EQ571" i="10"/>
  <c r="DV571" i="10"/>
  <c r="DS571" i="10"/>
  <c r="EL674" i="10"/>
  <c r="EQ674" i="10"/>
  <c r="EK674" i="10"/>
  <c r="DV674" i="10"/>
  <c r="EN674" i="10"/>
  <c r="DS674" i="10"/>
  <c r="EO674" i="10"/>
  <c r="DX674" i="10"/>
  <c r="EP674" i="10"/>
  <c r="DU674" i="10"/>
  <c r="DR674" i="10"/>
  <c r="EM674" i="10"/>
  <c r="DW674" i="10"/>
  <c r="DT674" i="10"/>
  <c r="EJ719" i="10"/>
  <c r="EH719" i="10"/>
  <c r="EF719" i="10"/>
  <c r="EI719" i="10"/>
  <c r="DL719" i="10"/>
  <c r="DM719" i="10"/>
  <c r="DN719" i="10"/>
  <c r="DO719" i="10"/>
  <c r="DP719" i="10"/>
  <c r="DQ719" i="10"/>
  <c r="EE719" i="10"/>
  <c r="EG719" i="10"/>
  <c r="EP726" i="10"/>
  <c r="DU726" i="10"/>
  <c r="DR726" i="10"/>
  <c r="EM726" i="10"/>
  <c r="DW726" i="10"/>
  <c r="DT726" i="10"/>
  <c r="EL726" i="10"/>
  <c r="EQ726" i="10"/>
  <c r="EK726" i="10"/>
  <c r="DV726" i="10"/>
  <c r="EN726" i="10"/>
  <c r="DS726" i="10"/>
  <c r="EO726" i="10"/>
  <c r="DX726" i="10"/>
  <c r="AF731" i="10"/>
  <c r="AN731" i="10"/>
  <c r="AJ731" i="10"/>
  <c r="Z731" i="10"/>
  <c r="N731" i="10" s="1"/>
  <c r="DB731" i="10" s="1"/>
  <c r="AH731" i="10"/>
  <c r="AL731" i="10"/>
  <c r="AI731" i="10"/>
  <c r="AK731" i="10"/>
  <c r="AD731" i="10"/>
  <c r="AE731" i="10"/>
  <c r="AM731" i="10"/>
  <c r="Y731" i="10"/>
  <c r="J731" i="10" s="1"/>
  <c r="CZ731" i="10" s="1"/>
  <c r="AG731" i="10"/>
  <c r="AO731" i="10"/>
  <c r="EL754" i="10"/>
  <c r="EQ754" i="10"/>
  <c r="EK754" i="10"/>
  <c r="DV754" i="10"/>
  <c r="EN754" i="10"/>
  <c r="DS754" i="10"/>
  <c r="EO754" i="10"/>
  <c r="DX754" i="10"/>
  <c r="EP754" i="10"/>
  <c r="DU754" i="10"/>
  <c r="DR754" i="10"/>
  <c r="EM754" i="10"/>
  <c r="DW754" i="10"/>
  <c r="DT754" i="10"/>
  <c r="EQ763" i="10"/>
  <c r="DV763" i="10"/>
  <c r="DS763" i="10"/>
  <c r="EK763" i="10"/>
  <c r="EN763" i="10"/>
  <c r="DX763" i="10"/>
  <c r="DU763" i="10"/>
  <c r="EM763" i="10"/>
  <c r="DR763" i="10"/>
  <c r="EL763" i="10"/>
  <c r="DW763" i="10"/>
  <c r="EO763" i="10"/>
  <c r="DT763" i="10"/>
  <c r="EP763" i="10"/>
  <c r="DY764" i="10"/>
  <c r="DZ764" i="10"/>
  <c r="EA764" i="10"/>
  <c r="EB764" i="10"/>
  <c r="EC764" i="10"/>
  <c r="ED764" i="10"/>
  <c r="DG764" i="10"/>
  <c r="DH764" i="10"/>
  <c r="DI764" i="10"/>
  <c r="DJ764" i="10"/>
  <c r="DK764" i="10"/>
  <c r="DF764" i="10"/>
  <c r="EL770" i="10"/>
  <c r="EQ770" i="10"/>
  <c r="EK770" i="10"/>
  <c r="DV770" i="10"/>
  <c r="EN770" i="10"/>
  <c r="DS770" i="10"/>
  <c r="EO770" i="10"/>
  <c r="DX770" i="10"/>
  <c r="EP770" i="10"/>
  <c r="DU770" i="10"/>
  <c r="DR770" i="10"/>
  <c r="EM770" i="10"/>
  <c r="DW770" i="10"/>
  <c r="DT770" i="10"/>
  <c r="EF843" i="10"/>
  <c r="EJ843" i="10"/>
  <c r="EH843" i="10"/>
  <c r="DL843" i="10"/>
  <c r="DM843" i="10"/>
  <c r="DN843" i="10"/>
  <c r="DO843" i="10"/>
  <c r="DP843" i="10"/>
  <c r="DQ843" i="10"/>
  <c r="EE843" i="10"/>
  <c r="EG843" i="10"/>
  <c r="EI843" i="10"/>
  <c r="AN895" i="10"/>
  <c r="AF895" i="10"/>
  <c r="Z895" i="10"/>
  <c r="N895" i="10" s="1"/>
  <c r="DB895" i="10" s="1"/>
  <c r="AH895" i="10"/>
  <c r="AD895" i="10"/>
  <c r="AL895" i="10"/>
  <c r="Y895" i="10"/>
  <c r="J895" i="10" s="1"/>
  <c r="CZ895" i="10" s="1"/>
  <c r="AG895" i="10"/>
  <c r="AO895" i="10"/>
  <c r="AI895" i="10"/>
  <c r="AK895" i="10"/>
  <c r="AE895" i="10"/>
  <c r="AM895" i="10"/>
  <c r="EP910" i="10"/>
  <c r="DU910" i="10"/>
  <c r="DR910" i="10"/>
  <c r="EM910" i="10"/>
  <c r="DW910" i="10"/>
  <c r="DT910" i="10"/>
  <c r="EL910" i="10"/>
  <c r="EQ910" i="10"/>
  <c r="EK910" i="10"/>
  <c r="DV910" i="10"/>
  <c r="EN910" i="10"/>
  <c r="DS910" i="10"/>
  <c r="EO910" i="10"/>
  <c r="DX910" i="10"/>
  <c r="DG916" i="10"/>
  <c r="DH916" i="10"/>
  <c r="DI916" i="10"/>
  <c r="DJ916" i="10"/>
  <c r="DK916" i="10"/>
  <c r="DY916" i="10"/>
  <c r="DZ916" i="10"/>
  <c r="EA916" i="10"/>
  <c r="EB916" i="10"/>
  <c r="EC916" i="10"/>
  <c r="ED916" i="10"/>
  <c r="DF916" i="10"/>
  <c r="EP918" i="10"/>
  <c r="DU918" i="10"/>
  <c r="DR918" i="10"/>
  <c r="EM918" i="10"/>
  <c r="DW918" i="10"/>
  <c r="DT918" i="10"/>
  <c r="EL918" i="10"/>
  <c r="EQ918" i="10"/>
  <c r="EK918" i="10"/>
  <c r="DV918" i="10"/>
  <c r="EN918" i="10"/>
  <c r="DS918" i="10"/>
  <c r="EO918" i="10"/>
  <c r="DX918" i="10"/>
  <c r="AJ921" i="10"/>
  <c r="EJ937" i="10"/>
  <c r="EH937" i="10"/>
  <c r="EF937" i="10"/>
  <c r="EE937" i="10"/>
  <c r="EG937" i="10"/>
  <c r="DL937" i="10"/>
  <c r="DM937" i="10"/>
  <c r="DN937" i="10"/>
  <c r="DO937" i="10"/>
  <c r="DP937" i="10"/>
  <c r="DQ937" i="10"/>
  <c r="EI937" i="10"/>
  <c r="EM959" i="10"/>
  <c r="DR959" i="10"/>
  <c r="EL959" i="10"/>
  <c r="DW959" i="10"/>
  <c r="EO959" i="10"/>
  <c r="DT959" i="10"/>
  <c r="EP959" i="10"/>
  <c r="EQ959" i="10"/>
  <c r="DV959" i="10"/>
  <c r="DS959" i="10"/>
  <c r="EK959" i="10"/>
  <c r="EN959" i="10"/>
  <c r="DX959" i="10"/>
  <c r="DU959" i="10"/>
  <c r="EJ983" i="10"/>
  <c r="EH983" i="10"/>
  <c r="EF983" i="10"/>
  <c r="EE983" i="10"/>
  <c r="EG983" i="10"/>
  <c r="DL983" i="10"/>
  <c r="DM983" i="10"/>
  <c r="DN983" i="10"/>
  <c r="DO983" i="10"/>
  <c r="DP983" i="10"/>
  <c r="DQ983" i="10"/>
  <c r="EI983" i="10"/>
  <c r="EJ999" i="10"/>
  <c r="EH999" i="10"/>
  <c r="EF999" i="10"/>
  <c r="EE999" i="10"/>
  <c r="EG999" i="10"/>
  <c r="DL999" i="10"/>
  <c r="DM999" i="10"/>
  <c r="DN999" i="10"/>
  <c r="DO999" i="10"/>
  <c r="DP999" i="10"/>
  <c r="DQ999" i="10"/>
  <c r="EI999" i="10"/>
  <c r="AV56" i="10"/>
  <c r="E140" i="10"/>
  <c r="P303" i="10"/>
  <c r="DB303" i="10"/>
  <c r="DD313" i="10"/>
  <c r="S313" i="10"/>
  <c r="AJ333" i="10"/>
  <c r="S344" i="10"/>
  <c r="DD344" i="10"/>
  <c r="CZ365" i="10"/>
  <c r="L365" i="10"/>
  <c r="AG380" i="10"/>
  <c r="AE380" i="10"/>
  <c r="AK380" i="10"/>
  <c r="Y380" i="10"/>
  <c r="J380" i="10" s="1"/>
  <c r="CZ380" i="10" s="1"/>
  <c r="AF380" i="10"/>
  <c r="AN380" i="10"/>
  <c r="AH380" i="10"/>
  <c r="AM380" i="10"/>
  <c r="AJ380" i="10"/>
  <c r="AI380" i="10"/>
  <c r="Z380" i="10"/>
  <c r="N380" i="10" s="1"/>
  <c r="DB380" i="10" s="1"/>
  <c r="AD380" i="10"/>
  <c r="AL380" i="10"/>
  <c r="Z387" i="10"/>
  <c r="N387" i="10" s="1"/>
  <c r="DB387" i="10" s="1"/>
  <c r="EK387" i="10"/>
  <c r="EN387" i="10"/>
  <c r="DX387" i="10"/>
  <c r="DU387" i="10"/>
  <c r="EM387" i="10"/>
  <c r="DR387" i="10"/>
  <c r="EL387" i="10"/>
  <c r="DW387" i="10"/>
  <c r="EO387" i="10"/>
  <c r="DT387" i="10"/>
  <c r="EP387" i="10"/>
  <c r="EQ387" i="10"/>
  <c r="DV387" i="10"/>
  <c r="DS387" i="10"/>
  <c r="EP402" i="10"/>
  <c r="DU402" i="10"/>
  <c r="DR402" i="10"/>
  <c r="EM402" i="10"/>
  <c r="DW402" i="10"/>
  <c r="DT402" i="10"/>
  <c r="EL402" i="10"/>
  <c r="EQ402" i="10"/>
  <c r="EK402" i="10"/>
  <c r="DV402" i="10"/>
  <c r="EN402" i="10"/>
  <c r="DS402" i="10"/>
  <c r="EO402" i="10"/>
  <c r="DX402" i="10"/>
  <c r="EF409" i="10"/>
  <c r="EJ409" i="10"/>
  <c r="DL409" i="10"/>
  <c r="EF433" i="10"/>
  <c r="EJ433" i="10"/>
  <c r="EH433" i="10"/>
  <c r="DL433" i="10"/>
  <c r="DM433" i="10"/>
  <c r="DN433" i="10"/>
  <c r="DO433" i="10"/>
  <c r="DP433" i="10"/>
  <c r="DQ433" i="10"/>
  <c r="EE433" i="10"/>
  <c r="EG433" i="10"/>
  <c r="EI433" i="10"/>
  <c r="EK467" i="10"/>
  <c r="EN467" i="10"/>
  <c r="DX467" i="10"/>
  <c r="DU467" i="10"/>
  <c r="EM467" i="10"/>
  <c r="DR467" i="10"/>
  <c r="EL467" i="10"/>
  <c r="DW467" i="10"/>
  <c r="EO467" i="10"/>
  <c r="DT467" i="10"/>
  <c r="EP467" i="10"/>
  <c r="EQ467" i="10"/>
  <c r="DV467" i="10"/>
  <c r="DS467" i="10"/>
  <c r="AD517" i="10"/>
  <c r="EF561" i="10"/>
  <c r="EJ561" i="10"/>
  <c r="EH561" i="10"/>
  <c r="DL561" i="10"/>
  <c r="DM561" i="10"/>
  <c r="DN561" i="10"/>
  <c r="DO561" i="10"/>
  <c r="DP561" i="10"/>
  <c r="DQ561" i="10"/>
  <c r="EE561" i="10"/>
  <c r="EG561" i="10"/>
  <c r="EI561" i="10"/>
  <c r="EF625" i="10"/>
  <c r="EJ625" i="10"/>
  <c r="EH625" i="10"/>
  <c r="DL625" i="10"/>
  <c r="DM625" i="10"/>
  <c r="DN625" i="10"/>
  <c r="DO625" i="10"/>
  <c r="DP625" i="10"/>
  <c r="DQ625" i="10"/>
  <c r="EE625" i="10"/>
  <c r="EG625" i="10"/>
  <c r="EI625" i="10"/>
  <c r="DG676" i="10"/>
  <c r="DH676" i="10"/>
  <c r="DI676" i="10"/>
  <c r="DJ676" i="10"/>
  <c r="DK676" i="10"/>
  <c r="DY676" i="10"/>
  <c r="DZ676" i="10"/>
  <c r="EA676" i="10"/>
  <c r="EB676" i="10"/>
  <c r="EC676" i="10"/>
  <c r="ED676" i="10"/>
  <c r="DF676" i="10"/>
  <c r="EL682" i="10"/>
  <c r="EQ682" i="10"/>
  <c r="EK682" i="10"/>
  <c r="DV682" i="10"/>
  <c r="EN682" i="10"/>
  <c r="DS682" i="10"/>
  <c r="EO682" i="10"/>
  <c r="DX682" i="10"/>
  <c r="EP682" i="10"/>
  <c r="DU682" i="10"/>
  <c r="DR682" i="10"/>
  <c r="EM682" i="10"/>
  <c r="DW682" i="10"/>
  <c r="DT682" i="10"/>
  <c r="AH705" i="10"/>
  <c r="DY732" i="10"/>
  <c r="DZ732" i="10"/>
  <c r="EA732" i="10"/>
  <c r="EB732" i="10"/>
  <c r="EC732" i="10"/>
  <c r="ED732" i="10"/>
  <c r="DG732" i="10"/>
  <c r="DH732" i="10"/>
  <c r="DI732" i="10"/>
  <c r="DJ732" i="10"/>
  <c r="DK732" i="10"/>
  <c r="DF732" i="10"/>
  <c r="DY748" i="10"/>
  <c r="DZ748" i="10"/>
  <c r="EA748" i="10"/>
  <c r="EB748" i="10"/>
  <c r="EC748" i="10"/>
  <c r="ED748" i="10"/>
  <c r="DG748" i="10"/>
  <c r="DH748" i="10"/>
  <c r="DI748" i="10"/>
  <c r="DJ748" i="10"/>
  <c r="DK748" i="10"/>
  <c r="DF748" i="10"/>
  <c r="Z755" i="10"/>
  <c r="N755" i="10" s="1"/>
  <c r="DB755" i="10" s="1"/>
  <c r="AF800" i="10"/>
  <c r="AN800" i="10"/>
  <c r="AI800" i="10"/>
  <c r="AH800" i="10"/>
  <c r="AJ800" i="10"/>
  <c r="Z800" i="10"/>
  <c r="N800" i="10" s="1"/>
  <c r="DB800" i="10" s="1"/>
  <c r="AD800" i="10"/>
  <c r="AL800" i="10"/>
  <c r="AM800" i="10"/>
  <c r="DG900" i="10"/>
  <c r="DH900" i="10"/>
  <c r="DI900" i="10"/>
  <c r="DJ900" i="10"/>
  <c r="DK900" i="10"/>
  <c r="DY900" i="10"/>
  <c r="DZ900" i="10"/>
  <c r="EA900" i="10"/>
  <c r="EB900" i="10"/>
  <c r="EC900" i="10"/>
  <c r="ED900" i="10"/>
  <c r="DF900" i="10"/>
  <c r="AD921" i="10"/>
  <c r="AN933" i="10"/>
  <c r="AN943" i="10"/>
  <c r="AL943" i="10"/>
  <c r="AD943" i="10"/>
  <c r="Y943" i="10"/>
  <c r="J943" i="10" s="1"/>
  <c r="CZ943" i="10" s="1"/>
  <c r="AG943" i="10"/>
  <c r="AO943" i="10"/>
  <c r="AI943" i="10"/>
  <c r="AH943" i="10"/>
  <c r="AK943" i="10"/>
  <c r="AE943" i="10"/>
  <c r="AM943" i="10"/>
  <c r="EP958" i="10"/>
  <c r="DU958" i="10"/>
  <c r="DR958" i="10"/>
  <c r="EM958" i="10"/>
  <c r="DW958" i="10"/>
  <c r="DT958" i="10"/>
  <c r="EL958" i="10"/>
  <c r="EQ958" i="10"/>
  <c r="EK958" i="10"/>
  <c r="DV958" i="10"/>
  <c r="EN958" i="10"/>
  <c r="DS958" i="10"/>
  <c r="EO958" i="10"/>
  <c r="DX958" i="10"/>
  <c r="EM983" i="10"/>
  <c r="DR983" i="10"/>
  <c r="EL983" i="10"/>
  <c r="DW983" i="10"/>
  <c r="EO983" i="10"/>
  <c r="DT983" i="10"/>
  <c r="EP983" i="10"/>
  <c r="EQ983" i="10"/>
  <c r="DV983" i="10"/>
  <c r="DS983" i="10"/>
  <c r="DU983" i="10"/>
  <c r="EK983" i="10"/>
  <c r="EN983" i="10"/>
  <c r="DX983" i="10"/>
  <c r="AL985" i="10"/>
  <c r="EJ541" i="10"/>
  <c r="EH541" i="10"/>
  <c r="EF541" i="10"/>
  <c r="EE541" i="10"/>
  <c r="EG541" i="10"/>
  <c r="DL541" i="10"/>
  <c r="DM541" i="10"/>
  <c r="DN541" i="10"/>
  <c r="DO541" i="10"/>
  <c r="DP541" i="10"/>
  <c r="DQ541" i="10"/>
  <c r="EI541" i="10"/>
  <c r="W760" i="10"/>
  <c r="BG760" i="10"/>
  <c r="AU760" i="10" s="1"/>
  <c r="BC760" i="10"/>
  <c r="AS760" i="10" s="1"/>
  <c r="AC760" i="10"/>
  <c r="AA760" i="10" s="1"/>
  <c r="R760" i="10" s="1"/>
  <c r="DD760" i="10" s="1"/>
  <c r="BE760" i="10"/>
  <c r="AT760" i="10" s="1"/>
  <c r="AW760" i="10"/>
  <c r="AP760" i="10" s="1"/>
  <c r="BA760" i="10"/>
  <c r="AR760" i="10" s="1"/>
  <c r="AH868" i="10"/>
  <c r="AM868" i="10"/>
  <c r="AJ868" i="10"/>
  <c r="AI868" i="10"/>
  <c r="Z868" i="10"/>
  <c r="N868" i="10" s="1"/>
  <c r="DB868" i="10" s="1"/>
  <c r="AD868" i="10"/>
  <c r="AL868" i="10"/>
  <c r="AF868" i="10"/>
  <c r="AN868" i="10"/>
  <c r="AE868" i="10"/>
  <c r="EL890" i="10"/>
  <c r="EQ890" i="10"/>
  <c r="EK890" i="10"/>
  <c r="DV890" i="10"/>
  <c r="EN890" i="10"/>
  <c r="DS890" i="10"/>
  <c r="EO890" i="10"/>
  <c r="DX890" i="10"/>
  <c r="EP890" i="10"/>
  <c r="DU890" i="10"/>
  <c r="DR890" i="10"/>
  <c r="EM890" i="10"/>
  <c r="DW890" i="10"/>
  <c r="DT890" i="10"/>
  <c r="AG924" i="10"/>
  <c r="AK924" i="10"/>
  <c r="Y924" i="10"/>
  <c r="J924" i="10" s="1"/>
  <c r="CZ924" i="10" s="1"/>
  <c r="Z924" i="10"/>
  <c r="N924" i="10" s="1"/>
  <c r="DB924" i="10" s="1"/>
  <c r="AD924" i="10"/>
  <c r="AL924" i="10"/>
  <c r="AI924" i="10"/>
  <c r="AF924" i="10"/>
  <c r="AN924" i="10"/>
  <c r="AH924" i="10"/>
  <c r="AJ924" i="10"/>
  <c r="AM924" i="10"/>
  <c r="Y928" i="10"/>
  <c r="J928" i="10" s="1"/>
  <c r="CZ928" i="10" s="1"/>
  <c r="AO928" i="10"/>
  <c r="EL1002" i="10"/>
  <c r="EQ1002" i="10"/>
  <c r="EK1002" i="10"/>
  <c r="DV1002" i="10"/>
  <c r="EN1002" i="10"/>
  <c r="DS1002" i="10"/>
  <c r="EO1002" i="10"/>
  <c r="DX1002" i="10"/>
  <c r="EP1002" i="10"/>
  <c r="DU1002" i="10"/>
  <c r="DR1002" i="10"/>
  <c r="EM1002" i="10"/>
  <c r="DW1002" i="10"/>
  <c r="DT1002" i="10"/>
  <c r="AJ649" i="10"/>
  <c r="AL649" i="10"/>
  <c r="AD649" i="10"/>
  <c r="AN649" i="10"/>
  <c r="Z649" i="10"/>
  <c r="N649" i="10" s="1"/>
  <c r="DB649" i="10" s="1"/>
  <c r="AH649" i="10"/>
  <c r="AF649" i="10"/>
  <c r="AK649" i="10"/>
  <c r="AE649" i="10"/>
  <c r="AM649" i="10"/>
  <c r="Y649" i="10"/>
  <c r="J649" i="10" s="1"/>
  <c r="CZ649" i="10" s="1"/>
  <c r="AG649" i="10"/>
  <c r="AO649" i="10"/>
  <c r="AI649" i="10"/>
  <c r="AG696" i="10"/>
  <c r="AJ696" i="10"/>
  <c r="Z696" i="10"/>
  <c r="N696" i="10" s="1"/>
  <c r="DB696" i="10" s="1"/>
  <c r="AD696" i="10"/>
  <c r="AL696" i="10"/>
  <c r="AF696" i="10"/>
  <c r="AN696" i="10"/>
  <c r="AH696" i="10"/>
  <c r="AM696" i="10"/>
  <c r="AI696" i="10"/>
  <c r="EJ729" i="10"/>
  <c r="EH729" i="10"/>
  <c r="EF729" i="10"/>
  <c r="EE729" i="10"/>
  <c r="EG729" i="10"/>
  <c r="DL729" i="10"/>
  <c r="DM729" i="10"/>
  <c r="DN729" i="10"/>
  <c r="DO729" i="10"/>
  <c r="DP729" i="10"/>
  <c r="DQ729" i="10"/>
  <c r="EI729" i="10"/>
  <c r="EJ825" i="10"/>
  <c r="EH825" i="10"/>
  <c r="EF825" i="10"/>
  <c r="EE825" i="10"/>
  <c r="EG825" i="10"/>
  <c r="DL825" i="10"/>
  <c r="DM825" i="10"/>
  <c r="DN825" i="10"/>
  <c r="DO825" i="10"/>
  <c r="DP825" i="10"/>
  <c r="DQ825" i="10"/>
  <c r="EI825" i="10"/>
  <c r="EH829" i="10"/>
  <c r="EF829" i="10"/>
  <c r="EJ829" i="10"/>
  <c r="EI829" i="10"/>
  <c r="DL829" i="10"/>
  <c r="DM829" i="10"/>
  <c r="DN829" i="10"/>
  <c r="DO829" i="10"/>
  <c r="DP829" i="10"/>
  <c r="DQ829" i="10"/>
  <c r="EE829" i="10"/>
  <c r="EG829" i="10"/>
  <c r="W835" i="10"/>
  <c r="BG835" i="10"/>
  <c r="AU835" i="10" s="1"/>
  <c r="AY835" i="10"/>
  <c r="AQ835" i="10" s="1"/>
  <c r="BC835" i="10"/>
  <c r="AS835" i="10" s="1"/>
  <c r="AC835" i="10"/>
  <c r="AA835" i="10" s="1"/>
  <c r="R835" i="10" s="1"/>
  <c r="DD835" i="10" s="1"/>
  <c r="BE835" i="10"/>
  <c r="AT835" i="10" s="1"/>
  <c r="DY844" i="10"/>
  <c r="DZ844" i="10"/>
  <c r="EA844" i="10"/>
  <c r="EB844" i="10"/>
  <c r="EC844" i="10"/>
  <c r="ED844" i="10"/>
  <c r="DG844" i="10"/>
  <c r="DH844" i="10"/>
  <c r="DI844" i="10"/>
  <c r="DJ844" i="10"/>
  <c r="DK844" i="10"/>
  <c r="DF844" i="10"/>
  <c r="EJ881" i="10"/>
  <c r="EH881" i="10"/>
  <c r="EF881" i="10"/>
  <c r="EG881" i="10"/>
  <c r="EI881" i="10"/>
  <c r="DL881" i="10"/>
  <c r="DM881" i="10"/>
  <c r="DN881" i="10"/>
  <c r="DO881" i="10"/>
  <c r="DP881" i="10"/>
  <c r="DQ881" i="10"/>
  <c r="EE881" i="10"/>
  <c r="Z885" i="10"/>
  <c r="N885" i="10" s="1"/>
  <c r="DB885" i="10" s="1"/>
  <c r="AD885" i="10"/>
  <c r="AJ885" i="10"/>
  <c r="AL885" i="10"/>
  <c r="AH885" i="10"/>
  <c r="AE885" i="10"/>
  <c r="AM885" i="10"/>
  <c r="Y885" i="10"/>
  <c r="J885" i="10" s="1"/>
  <c r="CZ885" i="10" s="1"/>
  <c r="AG885" i="10"/>
  <c r="AO885" i="10"/>
  <c r="AI885" i="10"/>
  <c r="AK885" i="10"/>
  <c r="EP886" i="10"/>
  <c r="DU886" i="10"/>
  <c r="DR886" i="10"/>
  <c r="EM886" i="10"/>
  <c r="DW886" i="10"/>
  <c r="DT886" i="10"/>
  <c r="EL886" i="10"/>
  <c r="EQ886" i="10"/>
  <c r="EK886" i="10"/>
  <c r="DV886" i="10"/>
  <c r="EN886" i="10"/>
  <c r="DS886" i="10"/>
  <c r="EO886" i="10"/>
  <c r="DX886" i="10"/>
  <c r="AE901" i="10"/>
  <c r="AM901" i="10"/>
  <c r="Y901" i="10"/>
  <c r="J901" i="10" s="1"/>
  <c r="CZ901" i="10" s="1"/>
  <c r="AG901" i="10"/>
  <c r="AO901" i="10"/>
  <c r="AI901" i="10"/>
  <c r="AK901" i="10"/>
  <c r="Z935" i="10"/>
  <c r="N935" i="10" s="1"/>
  <c r="DB935" i="10" s="1"/>
  <c r="AF935" i="10"/>
  <c r="AN935" i="10"/>
  <c r="AJ935" i="10"/>
  <c r="AL935" i="10"/>
  <c r="AH935" i="10"/>
  <c r="AK935" i="10"/>
  <c r="AE935" i="10"/>
  <c r="AM935" i="10"/>
  <c r="AD935" i="10"/>
  <c r="Y935" i="10"/>
  <c r="J935" i="10" s="1"/>
  <c r="CZ935" i="10" s="1"/>
  <c r="AG935" i="10"/>
  <c r="AO935" i="10"/>
  <c r="AI935" i="10"/>
  <c r="AH961" i="10"/>
  <c r="AL961" i="10"/>
  <c r="AF961" i="10"/>
  <c r="AJ961" i="10"/>
  <c r="AN961" i="10"/>
  <c r="Z961" i="10"/>
  <c r="N961" i="10" s="1"/>
  <c r="DB961" i="10" s="1"/>
  <c r="AD961" i="10"/>
  <c r="AK961" i="10"/>
  <c r="AE961" i="10"/>
  <c r="AM961" i="10"/>
  <c r="Y961" i="10"/>
  <c r="J961" i="10" s="1"/>
  <c r="CZ961" i="10" s="1"/>
  <c r="AG961" i="10"/>
  <c r="AO961" i="10"/>
  <c r="AI961" i="10"/>
  <c r="AJ1000" i="10"/>
  <c r="AM1000" i="10"/>
  <c r="Z1000" i="10"/>
  <c r="N1000" i="10" s="1"/>
  <c r="DB1000" i="10" s="1"/>
  <c r="AD1000" i="10"/>
  <c r="AL1000" i="10"/>
  <c r="AI1000" i="10"/>
  <c r="AF1000" i="10"/>
  <c r="AN1000" i="10"/>
  <c r="AH1000" i="10"/>
  <c r="EO1014" i="10"/>
  <c r="DR1014" i="10"/>
  <c r="EN1014" i="10"/>
  <c r="EQ1014" i="10"/>
  <c r="DT1014" i="10"/>
  <c r="DS1014" i="10"/>
  <c r="EK1014" i="10"/>
  <c r="EL1014" i="10"/>
  <c r="DV1014" i="10"/>
  <c r="DU1014" i="10"/>
  <c r="EM1014" i="10"/>
  <c r="EP1014" i="10"/>
  <c r="DX1014" i="10"/>
  <c r="DW1014" i="10"/>
  <c r="EJ589" i="10"/>
  <c r="EH589" i="10"/>
  <c r="EF589" i="10"/>
  <c r="EG589" i="10"/>
  <c r="EI589" i="10"/>
  <c r="DL589" i="10"/>
  <c r="DM589" i="10"/>
  <c r="DN589" i="10"/>
  <c r="DO589" i="10"/>
  <c r="DP589" i="10"/>
  <c r="DQ589" i="10"/>
  <c r="EE589" i="10"/>
  <c r="Y696" i="10"/>
  <c r="J696" i="10" s="1"/>
  <c r="CZ696" i="10" s="1"/>
  <c r="Z773" i="10"/>
  <c r="N773" i="10" s="1"/>
  <c r="DB773" i="10" s="1"/>
  <c r="EM773" i="10"/>
  <c r="EP773" i="10"/>
  <c r="DX773" i="10"/>
  <c r="DW773" i="10"/>
  <c r="EO773" i="10"/>
  <c r="DR773" i="10"/>
  <c r="EN773" i="10"/>
  <c r="EQ773" i="10"/>
  <c r="DT773" i="10"/>
  <c r="DS773" i="10"/>
  <c r="EK773" i="10"/>
  <c r="EL773" i="10"/>
  <c r="DV773" i="10"/>
  <c r="DU773" i="10"/>
  <c r="AN773" i="10"/>
  <c r="DG784" i="10"/>
  <c r="DH784" i="10"/>
  <c r="DI784" i="10"/>
  <c r="DJ784" i="10"/>
  <c r="DY784" i="10"/>
  <c r="DZ784" i="10"/>
  <c r="EA784" i="10"/>
  <c r="EB784" i="10"/>
  <c r="EC784" i="10"/>
  <c r="ED784" i="10"/>
  <c r="DK784" i="10"/>
  <c r="DF784" i="10"/>
  <c r="EM837" i="10"/>
  <c r="EP837" i="10"/>
  <c r="DX837" i="10"/>
  <c r="DW837" i="10"/>
  <c r="EO837" i="10"/>
  <c r="DR837" i="10"/>
  <c r="EN837" i="10"/>
  <c r="EQ837" i="10"/>
  <c r="DT837" i="10"/>
  <c r="DS837" i="10"/>
  <c r="EK837" i="10"/>
  <c r="EL837" i="10"/>
  <c r="DV837" i="10"/>
  <c r="DU837" i="10"/>
  <c r="AN837" i="10"/>
  <c r="EM901" i="10"/>
  <c r="EP901" i="10"/>
  <c r="DX901" i="10"/>
  <c r="DW901" i="10"/>
  <c r="EO901" i="10"/>
  <c r="DR901" i="10"/>
  <c r="EN901" i="10"/>
  <c r="EQ901" i="10"/>
  <c r="DT901" i="10"/>
  <c r="DS901" i="10"/>
  <c r="EK901" i="10"/>
  <c r="EL901" i="10"/>
  <c r="DV901" i="10"/>
  <c r="DU901" i="10"/>
  <c r="AN901" i="10"/>
  <c r="AJ617" i="10"/>
  <c r="AL617" i="10"/>
  <c r="AD617" i="10"/>
  <c r="AN617" i="10"/>
  <c r="Z617" i="10"/>
  <c r="N617" i="10" s="1"/>
  <c r="DB617" i="10" s="1"/>
  <c r="AH617" i="10"/>
  <c r="AF617" i="10"/>
  <c r="Y617" i="10"/>
  <c r="J617" i="10" s="1"/>
  <c r="CZ617" i="10" s="1"/>
  <c r="AG617" i="10"/>
  <c r="AO617" i="10"/>
  <c r="AI617" i="10"/>
  <c r="AK617" i="10"/>
  <c r="AE617" i="10"/>
  <c r="AM617" i="10"/>
  <c r="EH645" i="10"/>
  <c r="EF645" i="10"/>
  <c r="EJ645" i="10"/>
  <c r="EI645" i="10"/>
  <c r="DL645" i="10"/>
  <c r="DM645" i="10"/>
  <c r="DN645" i="10"/>
  <c r="DO645" i="10"/>
  <c r="DP645" i="10"/>
  <c r="DQ645" i="10"/>
  <c r="EE645" i="10"/>
  <c r="EG645" i="10"/>
  <c r="EJ665" i="10"/>
  <c r="EH665" i="10"/>
  <c r="EF665" i="10"/>
  <c r="EE665" i="10"/>
  <c r="EG665" i="10"/>
  <c r="DL665" i="10"/>
  <c r="DM665" i="10"/>
  <c r="DN665" i="10"/>
  <c r="DO665" i="10"/>
  <c r="DP665" i="10"/>
  <c r="DQ665" i="10"/>
  <c r="EI665" i="10"/>
  <c r="EJ993" i="10"/>
  <c r="EH993" i="10"/>
  <c r="EF993" i="10"/>
  <c r="EG993" i="10"/>
  <c r="EI993" i="10"/>
  <c r="DL993" i="10"/>
  <c r="DM993" i="10"/>
  <c r="DN993" i="10"/>
  <c r="DO993" i="10"/>
  <c r="DP993" i="10"/>
  <c r="DQ993" i="10"/>
  <c r="EE993" i="10"/>
  <c r="EH1011" i="10"/>
  <c r="EJ1011" i="10"/>
  <c r="EG1011" i="10"/>
  <c r="DL1011" i="10"/>
  <c r="DM1011" i="10"/>
  <c r="DN1011" i="10"/>
  <c r="DO1011" i="10"/>
  <c r="DP1011" i="10"/>
  <c r="DQ1011" i="10"/>
  <c r="EI1011" i="10"/>
  <c r="EF1011" i="10"/>
  <c r="EE1011" i="10"/>
  <c r="AO868" i="10"/>
  <c r="DZ790" i="10"/>
  <c r="DI790" i="10"/>
  <c r="DJ790" i="10"/>
  <c r="DY790" i="10"/>
  <c r="EB790" i="10"/>
  <c r="DK790" i="10"/>
  <c r="EA790" i="10"/>
  <c r="ED790" i="10"/>
  <c r="DF790" i="10"/>
  <c r="EC790" i="10"/>
  <c r="DG790" i="10"/>
  <c r="DH790" i="10"/>
  <c r="DZ854" i="10"/>
  <c r="DI854" i="10"/>
  <c r="DJ854" i="10"/>
  <c r="DY854" i="10"/>
  <c r="EB854" i="10"/>
  <c r="DK854" i="10"/>
  <c r="EA854" i="10"/>
  <c r="ED854" i="10"/>
  <c r="DF854" i="10"/>
  <c r="EC854" i="10"/>
  <c r="DG854" i="10"/>
  <c r="DH854" i="10"/>
  <c r="EQ529" i="10"/>
  <c r="DT529" i="10"/>
  <c r="DS529" i="10"/>
  <c r="EK529" i="10"/>
  <c r="EL529" i="10"/>
  <c r="DV529" i="10"/>
  <c r="DU529" i="10"/>
  <c r="EM529" i="10"/>
  <c r="EP529" i="10"/>
  <c r="DX529" i="10"/>
  <c r="DW529" i="10"/>
  <c r="EO529" i="10"/>
  <c r="DR529" i="10"/>
  <c r="EN529" i="10"/>
  <c r="DZ822" i="10"/>
  <c r="DI822" i="10"/>
  <c r="DJ822" i="10"/>
  <c r="DY822" i="10"/>
  <c r="EB822" i="10"/>
  <c r="DK822" i="10"/>
  <c r="EA822" i="10"/>
  <c r="ED822" i="10"/>
  <c r="DF822" i="10"/>
  <c r="EC822" i="10"/>
  <c r="DG822" i="10"/>
  <c r="DH822" i="10"/>
  <c r="DZ758" i="10"/>
  <c r="DI758" i="10"/>
  <c r="DJ758" i="10"/>
  <c r="DY758" i="10"/>
  <c r="EB758" i="10"/>
  <c r="DK758" i="10"/>
  <c r="EA758" i="10"/>
  <c r="ED758" i="10"/>
  <c r="DF758" i="10"/>
  <c r="EC758" i="10"/>
  <c r="DG758" i="10"/>
  <c r="DH758" i="10"/>
  <c r="W44" i="1"/>
  <c r="F44" i="1"/>
  <c r="AV44" i="1"/>
  <c r="BC44" i="1"/>
  <c r="BB44" i="1"/>
  <c r="AC44" i="1"/>
  <c r="AY44" i="1"/>
  <c r="AB44" i="1"/>
  <c r="BD44" i="1"/>
  <c r="BA44" i="1"/>
  <c r="AZ44" i="1"/>
  <c r="BG44" i="1"/>
  <c r="E69" i="1"/>
  <c r="E69" i="10"/>
  <c r="E51" i="1"/>
  <c r="E51" i="10"/>
  <c r="E372" i="1"/>
  <c r="E372" i="10"/>
  <c r="BF32" i="1"/>
  <c r="F32" i="1"/>
  <c r="AV32" i="1"/>
  <c r="BC32" i="1"/>
  <c r="BB32" i="1"/>
  <c r="BD32" i="1"/>
  <c r="AZ32" i="1"/>
  <c r="BF60" i="1"/>
  <c r="BE59" i="1"/>
  <c r="AV59" i="1"/>
  <c r="AY59" i="1"/>
  <c r="AB32" i="1"/>
  <c r="W30" i="10"/>
  <c r="AZ30" i="10"/>
  <c r="F30" i="10"/>
  <c r="AX30" i="10"/>
  <c r="AQ30" i="10" s="1"/>
  <c r="BE30" i="10"/>
  <c r="AV30" i="10"/>
  <c r="BA30" i="10"/>
  <c r="BD30" i="10"/>
  <c r="AW30" i="10"/>
  <c r="BF30" i="10"/>
  <c r="BC30" i="10"/>
  <c r="AB30" i="10"/>
  <c r="BB30" i="10"/>
  <c r="AC30" i="10"/>
  <c r="F73" i="1"/>
  <c r="AW73" i="1"/>
  <c r="BF73" i="1"/>
  <c r="BG73" i="1"/>
  <c r="BB73" i="1"/>
  <c r="AY73" i="1"/>
  <c r="AV73" i="1"/>
  <c r="AX73" i="1"/>
  <c r="BE73" i="1"/>
  <c r="AT73" i="1" s="1"/>
  <c r="AC73" i="1"/>
  <c r="W73" i="1"/>
  <c r="AB73" i="1"/>
  <c r="BA73" i="1"/>
  <c r="AZ73" i="1"/>
  <c r="BC73" i="1"/>
  <c r="E61" i="1"/>
  <c r="E61" i="10"/>
  <c r="BD57" i="1"/>
  <c r="F57" i="1"/>
  <c r="AW57" i="1"/>
  <c r="BF57" i="1"/>
  <c r="BG57" i="1"/>
  <c r="AC57" i="1"/>
  <c r="BB57" i="1"/>
  <c r="AY57" i="1"/>
  <c r="BC57" i="1"/>
  <c r="AX57" i="1"/>
  <c r="BE57" i="1"/>
  <c r="W57" i="1"/>
  <c r="AB57" i="1"/>
  <c r="BA57" i="1"/>
  <c r="AZ57" i="1"/>
  <c r="AV57" i="1"/>
  <c r="E251" i="1"/>
  <c r="E251" i="10"/>
  <c r="E25" i="1"/>
  <c r="E21" i="1"/>
  <c r="E36" i="1"/>
  <c r="BD22" i="1"/>
  <c r="AW60" i="1"/>
  <c r="E72" i="1"/>
  <c r="BE124" i="1"/>
  <c r="L282" i="1"/>
  <c r="E43" i="1"/>
  <c r="E128" i="1"/>
  <c r="AY28" i="1"/>
  <c r="E49" i="1"/>
  <c r="AX308" i="1"/>
  <c r="AJ252" i="1"/>
  <c r="AF252" i="1"/>
  <c r="AH252" i="1"/>
  <c r="Z252" i="1"/>
  <c r="N252" i="1" s="1"/>
  <c r="AN252" i="1"/>
  <c r="Y252" i="1"/>
  <c r="J252" i="1" s="1"/>
  <c r="AD252" i="1"/>
  <c r="AL252" i="1"/>
  <c r="AO252" i="1"/>
  <c r="AI252" i="1"/>
  <c r="AM252" i="1"/>
  <c r="AG252" i="1"/>
  <c r="AK252" i="1"/>
  <c r="AE252" i="1"/>
  <c r="AF206" i="1"/>
  <c r="Y206" i="1"/>
  <c r="J206" i="1" s="1"/>
  <c r="AW124" i="1"/>
  <c r="AN246" i="1"/>
  <c r="AF310" i="1"/>
  <c r="AF250" i="1"/>
  <c r="AN380" i="1"/>
  <c r="AK380" i="1"/>
  <c r="AE380" i="1"/>
  <c r="AM380" i="1"/>
  <c r="AD380" i="1"/>
  <c r="AG380" i="1"/>
  <c r="AO380" i="1"/>
  <c r="AH380" i="1"/>
  <c r="Y380" i="1"/>
  <c r="J380" i="1" s="1"/>
  <c r="AI380" i="1"/>
  <c r="Z380" i="1"/>
  <c r="N380" i="1" s="1"/>
  <c r="AL380" i="1"/>
  <c r="AJ380" i="1"/>
  <c r="AF420" i="1"/>
  <c r="AN446" i="1"/>
  <c r="Y446" i="1"/>
  <c r="J446" i="1" s="1"/>
  <c r="AI446" i="1"/>
  <c r="AH446" i="1"/>
  <c r="AK446" i="1"/>
  <c r="AD446" i="1"/>
  <c r="AE446" i="1"/>
  <c r="AM446" i="1"/>
  <c r="Z446" i="1"/>
  <c r="N446" i="1" s="1"/>
  <c r="AG446" i="1"/>
  <c r="AO446" i="1"/>
  <c r="AL446" i="1"/>
  <c r="AO455" i="1"/>
  <c r="AH455" i="1"/>
  <c r="AJ455" i="1"/>
  <c r="AD455" i="1"/>
  <c r="AL455" i="1"/>
  <c r="AM455" i="1"/>
  <c r="Z455" i="1"/>
  <c r="N455" i="1" s="1"/>
  <c r="AF455" i="1"/>
  <c r="AN455" i="1"/>
  <c r="AI455" i="1"/>
  <c r="AL234" i="1"/>
  <c r="Y304" i="1"/>
  <c r="J304" i="1" s="1"/>
  <c r="AE328" i="1"/>
  <c r="AM328" i="1"/>
  <c r="AD328" i="1"/>
  <c r="AJ328" i="1"/>
  <c r="AG328" i="1"/>
  <c r="AO328" i="1"/>
  <c r="AH328" i="1"/>
  <c r="Y328" i="1"/>
  <c r="J328" i="1" s="1"/>
  <c r="AI328" i="1"/>
  <c r="Z328" i="1"/>
  <c r="N328" i="1" s="1"/>
  <c r="AL328" i="1"/>
  <c r="AK328" i="1"/>
  <c r="AH374" i="1"/>
  <c r="AF416" i="1"/>
  <c r="AN416" i="1"/>
  <c r="AK416" i="1"/>
  <c r="AE416" i="1"/>
  <c r="AM416" i="1"/>
  <c r="AG416" i="1"/>
  <c r="AO416" i="1"/>
  <c r="Y416" i="1"/>
  <c r="J416" i="1" s="1"/>
  <c r="AI416" i="1"/>
  <c r="AH416" i="1"/>
  <c r="AJ424" i="1"/>
  <c r="AD424" i="1"/>
  <c r="AF446" i="1"/>
  <c r="Y455" i="1"/>
  <c r="J455" i="1" s="1"/>
  <c r="Z484" i="1"/>
  <c r="N484" i="1" s="1"/>
  <c r="AF484" i="1"/>
  <c r="AN484" i="1"/>
  <c r="AH484" i="1"/>
  <c r="AI484" i="1"/>
  <c r="AJ484" i="1"/>
  <c r="AL484" i="1"/>
  <c r="AD484" i="1"/>
  <c r="AM484" i="1"/>
  <c r="E284" i="1"/>
  <c r="AJ304" i="1"/>
  <c r="AN384" i="1"/>
  <c r="AG384" i="1"/>
  <c r="Z384" i="1"/>
  <c r="N384" i="1" s="1"/>
  <c r="AL384" i="1"/>
  <c r="Y384" i="1"/>
  <c r="J384" i="1" s="1"/>
  <c r="AI384" i="1"/>
  <c r="AO384" i="1"/>
  <c r="AK384" i="1"/>
  <c r="AD384" i="1"/>
  <c r="AJ384" i="1"/>
  <c r="AE384" i="1"/>
  <c r="AM384" i="1"/>
  <c r="AH384" i="1"/>
  <c r="AJ414" i="1"/>
  <c r="Y414" i="1"/>
  <c r="J414" i="1" s="1"/>
  <c r="AI414" i="1"/>
  <c r="AH414" i="1"/>
  <c r="AK414" i="1"/>
  <c r="AD414" i="1"/>
  <c r="AE414" i="1"/>
  <c r="AM414" i="1"/>
  <c r="Z414" i="1"/>
  <c r="N414" i="1" s="1"/>
  <c r="AG414" i="1"/>
  <c r="AO414" i="1"/>
  <c r="AL414" i="1"/>
  <c r="Y313" i="1"/>
  <c r="J313" i="1" s="1"/>
  <c r="AE313" i="1"/>
  <c r="AG516" i="1"/>
  <c r="AN527" i="1"/>
  <c r="AE527" i="1"/>
  <c r="AM527" i="1"/>
  <c r="AL527" i="1"/>
  <c r="AG527" i="1"/>
  <c r="AO527" i="1"/>
  <c r="AH527" i="1"/>
  <c r="Y527" i="1"/>
  <c r="J527" i="1" s="1"/>
  <c r="AI527" i="1"/>
  <c r="AD527" i="1"/>
  <c r="AK527" i="1"/>
  <c r="AG556" i="1"/>
  <c r="AJ561" i="1"/>
  <c r="AN563" i="1"/>
  <c r="AH563" i="1"/>
  <c r="AK563" i="1"/>
  <c r="AD563" i="1"/>
  <c r="AE563" i="1"/>
  <c r="AM563" i="1"/>
  <c r="AG563" i="1"/>
  <c r="AO563" i="1"/>
  <c r="AL563" i="1"/>
  <c r="Y563" i="1"/>
  <c r="J563" i="1" s="1"/>
  <c r="AI563" i="1"/>
  <c r="AH505" i="1"/>
  <c r="AF505" i="1"/>
  <c r="AJ505" i="1"/>
  <c r="AL505" i="1"/>
  <c r="AD505" i="1"/>
  <c r="Z505" i="1"/>
  <c r="N505" i="1" s="1"/>
  <c r="AN505" i="1"/>
  <c r="AE505" i="1"/>
  <c r="AM505" i="1"/>
  <c r="Y505" i="1"/>
  <c r="J505" i="1" s="1"/>
  <c r="AK505" i="1"/>
  <c r="AO505" i="1"/>
  <c r="AG505" i="1"/>
  <c r="AI505" i="1"/>
  <c r="AH549" i="1"/>
  <c r="AD667" i="1"/>
  <c r="AG698" i="1"/>
  <c r="AH698" i="1"/>
  <c r="AI698" i="1"/>
  <c r="AJ698" i="1"/>
  <c r="AD698" i="1"/>
  <c r="AL698" i="1"/>
  <c r="Z698" i="1"/>
  <c r="N698" i="1" s="1"/>
  <c r="AF698" i="1"/>
  <c r="AN698" i="1"/>
  <c r="AM698" i="1"/>
  <c r="AG714" i="1"/>
  <c r="AH714" i="1"/>
  <c r="AJ714" i="1"/>
  <c r="AM714" i="1"/>
  <c r="AD714" i="1"/>
  <c r="AL714" i="1"/>
  <c r="AI714" i="1"/>
  <c r="Z714" i="1"/>
  <c r="N714" i="1" s="1"/>
  <c r="AF714" i="1"/>
  <c r="AN714" i="1"/>
  <c r="AG730" i="1"/>
  <c r="AH730" i="1"/>
  <c r="AI730" i="1"/>
  <c r="AJ730" i="1"/>
  <c r="AD730" i="1"/>
  <c r="AL730" i="1"/>
  <c r="Z730" i="1"/>
  <c r="N730" i="1" s="1"/>
  <c r="AF730" i="1"/>
  <c r="AN730" i="1"/>
  <c r="AM730" i="1"/>
  <c r="AG746" i="1"/>
  <c r="AH746" i="1"/>
  <c r="AJ746" i="1"/>
  <c r="AM746" i="1"/>
  <c r="AD746" i="1"/>
  <c r="AL746" i="1"/>
  <c r="AI746" i="1"/>
  <c r="Z746" i="1"/>
  <c r="N746" i="1" s="1"/>
  <c r="AF746" i="1"/>
  <c r="AN746" i="1"/>
  <c r="AG427" i="1"/>
  <c r="AO427" i="1"/>
  <c r="AN531" i="1"/>
  <c r="AH531" i="1"/>
  <c r="AK531" i="1"/>
  <c r="AD531" i="1"/>
  <c r="AE531" i="1"/>
  <c r="AM531" i="1"/>
  <c r="AG531" i="1"/>
  <c r="AO531" i="1"/>
  <c r="AL531" i="1"/>
  <c r="Y531" i="1"/>
  <c r="J531" i="1" s="1"/>
  <c r="AI531" i="1"/>
  <c r="AJ549" i="1"/>
  <c r="AD581" i="1"/>
  <c r="Y581" i="1"/>
  <c r="J581" i="1" s="1"/>
  <c r="AI581" i="1"/>
  <c r="AG581" i="1"/>
  <c r="AK581" i="1"/>
  <c r="AM581" i="1"/>
  <c r="AE581" i="1"/>
  <c r="AO581" i="1"/>
  <c r="AQ640" i="1"/>
  <c r="AJ531" i="1"/>
  <c r="AJ581" i="1"/>
  <c r="AL581" i="1"/>
  <c r="AF581" i="1"/>
  <c r="Y589" i="1"/>
  <c r="J589" i="1" s="1"/>
  <c r="AI589" i="1"/>
  <c r="AE589" i="1"/>
  <c r="AO589" i="1"/>
  <c r="AG589" i="1"/>
  <c r="AK589" i="1"/>
  <c r="AM589" i="1"/>
  <c r="AN613" i="1"/>
  <c r="Y613" i="1"/>
  <c r="J613" i="1" s="1"/>
  <c r="AI613" i="1"/>
  <c r="AE613" i="1"/>
  <c r="AO613" i="1"/>
  <c r="AG613" i="1"/>
  <c r="AK613" i="1"/>
  <c r="AM613" i="1"/>
  <c r="Z613" i="1"/>
  <c r="N613" i="1" s="1"/>
  <c r="AF651" i="1"/>
  <c r="AJ665" i="1"/>
  <c r="AF665" i="1"/>
  <c r="Y665" i="1"/>
  <c r="J665" i="1" s="1"/>
  <c r="AH665" i="1"/>
  <c r="Z665" i="1"/>
  <c r="N665" i="1" s="1"/>
  <c r="AL665" i="1"/>
  <c r="AD665" i="1"/>
  <c r="AN665" i="1"/>
  <c r="AI665" i="1"/>
  <c r="AO665" i="1"/>
  <c r="AG665" i="1"/>
  <c r="AM665" i="1"/>
  <c r="AE665" i="1"/>
  <c r="AK665" i="1"/>
  <c r="AJ673" i="1"/>
  <c r="AD673" i="1"/>
  <c r="AN673" i="1"/>
  <c r="AF673" i="1"/>
  <c r="Y673" i="1"/>
  <c r="J673" i="1" s="1"/>
  <c r="AH673" i="1"/>
  <c r="Z673" i="1"/>
  <c r="N673" i="1" s="1"/>
  <c r="AL673" i="1"/>
  <c r="AO673" i="1"/>
  <c r="AG673" i="1"/>
  <c r="AM673" i="1"/>
  <c r="AE673" i="1"/>
  <c r="AK673" i="1"/>
  <c r="AI673" i="1"/>
  <c r="AE698" i="1"/>
  <c r="Y698" i="1"/>
  <c r="J698" i="1" s="1"/>
  <c r="AG710" i="1"/>
  <c r="AO730" i="1"/>
  <c r="AK746" i="1"/>
  <c r="AJ485" i="1"/>
  <c r="AL485" i="1"/>
  <c r="Z485" i="1"/>
  <c r="N485" i="1" s="1"/>
  <c r="AD485" i="1"/>
  <c r="AH485" i="1"/>
  <c r="Y485" i="1"/>
  <c r="J485" i="1" s="1"/>
  <c r="AI485" i="1"/>
  <c r="AE485" i="1"/>
  <c r="AO485" i="1"/>
  <c r="AG485" i="1"/>
  <c r="AK485" i="1"/>
  <c r="AM485" i="1"/>
  <c r="AF559" i="1"/>
  <c r="Z559" i="1"/>
  <c r="N559" i="1" s="1"/>
  <c r="AH565" i="1"/>
  <c r="AN583" i="1"/>
  <c r="AL589" i="1"/>
  <c r="AH651" i="1"/>
  <c r="AL651" i="1"/>
  <c r="AE694" i="1"/>
  <c r="Y694" i="1"/>
  <c r="J694" i="1" s="1"/>
  <c r="AE710" i="1"/>
  <c r="Y710" i="1"/>
  <c r="J710" i="1" s="1"/>
  <c r="AE726" i="1"/>
  <c r="Y726" i="1"/>
  <c r="J726" i="1" s="1"/>
  <c r="AE742" i="1"/>
  <c r="Y742" i="1"/>
  <c r="J742" i="1" s="1"/>
  <c r="AE758" i="1"/>
  <c r="Y758" i="1"/>
  <c r="J758" i="1" s="1"/>
  <c r="AL857" i="1"/>
  <c r="AK857" i="1"/>
  <c r="AH857" i="1"/>
  <c r="AE857" i="1"/>
  <c r="AM857" i="1"/>
  <c r="AD857" i="1"/>
  <c r="AG857" i="1"/>
  <c r="AO857" i="1"/>
  <c r="Y857" i="1"/>
  <c r="J857" i="1" s="1"/>
  <c r="AI857" i="1"/>
  <c r="AD873" i="1"/>
  <c r="AG873" i="1"/>
  <c r="AO873" i="1"/>
  <c r="Y873" i="1"/>
  <c r="J873" i="1" s="1"/>
  <c r="AI873" i="1"/>
  <c r="AL873" i="1"/>
  <c r="AK873" i="1"/>
  <c r="AH873" i="1"/>
  <c r="AE873" i="1"/>
  <c r="AM873" i="1"/>
  <c r="AL889" i="1"/>
  <c r="AK889" i="1"/>
  <c r="AH889" i="1"/>
  <c r="AE889" i="1"/>
  <c r="AM889" i="1"/>
  <c r="AD889" i="1"/>
  <c r="AG889" i="1"/>
  <c r="AO889" i="1"/>
  <c r="Y889" i="1"/>
  <c r="J889" i="1" s="1"/>
  <c r="AI889" i="1"/>
  <c r="AD905" i="1"/>
  <c r="AG905" i="1"/>
  <c r="AO905" i="1"/>
  <c r="Y905" i="1"/>
  <c r="J905" i="1" s="1"/>
  <c r="AI905" i="1"/>
  <c r="AL905" i="1"/>
  <c r="AK905" i="1"/>
  <c r="AH905" i="1"/>
  <c r="AE905" i="1"/>
  <c r="AM905" i="1"/>
  <c r="AL921" i="1"/>
  <c r="AK921" i="1"/>
  <c r="AH921" i="1"/>
  <c r="AE921" i="1"/>
  <c r="AM921" i="1"/>
  <c r="AD921" i="1"/>
  <c r="AG921" i="1"/>
  <c r="AO921" i="1"/>
  <c r="Y921" i="1"/>
  <c r="J921" i="1" s="1"/>
  <c r="AI921" i="1"/>
  <c r="AD937" i="1"/>
  <c r="AG937" i="1"/>
  <c r="AO937" i="1"/>
  <c r="Y937" i="1"/>
  <c r="J937" i="1" s="1"/>
  <c r="AI937" i="1"/>
  <c r="AL937" i="1"/>
  <c r="AK937" i="1"/>
  <c r="AH937" i="1"/>
  <c r="AE937" i="1"/>
  <c r="AM937" i="1"/>
  <c r="AL953" i="1"/>
  <c r="AK953" i="1"/>
  <c r="AH953" i="1"/>
  <c r="AE953" i="1"/>
  <c r="AM953" i="1"/>
  <c r="AD953" i="1"/>
  <c r="AG953" i="1"/>
  <c r="AO953" i="1"/>
  <c r="Y953" i="1"/>
  <c r="J953" i="1" s="1"/>
  <c r="AI953" i="1"/>
  <c r="AD969" i="1"/>
  <c r="AG969" i="1"/>
  <c r="AO969" i="1"/>
  <c r="Y969" i="1"/>
  <c r="J969" i="1" s="1"/>
  <c r="AI969" i="1"/>
  <c r="AL969" i="1"/>
  <c r="AK969" i="1"/>
  <c r="AH969" i="1"/>
  <c r="AE969" i="1"/>
  <c r="AM969" i="1"/>
  <c r="AL985" i="1"/>
  <c r="AK985" i="1"/>
  <c r="AH985" i="1"/>
  <c r="AE985" i="1"/>
  <c r="AM985" i="1"/>
  <c r="AD985" i="1"/>
  <c r="AG985" i="1"/>
  <c r="AO985" i="1"/>
  <c r="Y985" i="1"/>
  <c r="J985" i="1" s="1"/>
  <c r="AI985" i="1"/>
  <c r="AD1001" i="1"/>
  <c r="AG1001" i="1"/>
  <c r="AO1001" i="1"/>
  <c r="Y1001" i="1"/>
  <c r="J1001" i="1" s="1"/>
  <c r="AI1001" i="1"/>
  <c r="AL1001" i="1"/>
  <c r="AK1001" i="1"/>
  <c r="AH1001" i="1"/>
  <c r="AE1001" i="1"/>
  <c r="AM1001" i="1"/>
  <c r="AE484" i="1"/>
  <c r="AO632" i="1"/>
  <c r="AJ632" i="1"/>
  <c r="AH632" i="1"/>
  <c r="AI632" i="1"/>
  <c r="AL632" i="1"/>
  <c r="AD632" i="1"/>
  <c r="AN632" i="1"/>
  <c r="Z632" i="1"/>
  <c r="N632" i="1" s="1"/>
  <c r="AF632" i="1"/>
  <c r="AM632" i="1"/>
  <c r="Y632" i="1"/>
  <c r="J632" i="1" s="1"/>
  <c r="AA647" i="1"/>
  <c r="R647" i="1" s="1"/>
  <c r="AL671" i="1"/>
  <c r="AJ671" i="1"/>
  <c r="AA683" i="1"/>
  <c r="R683" i="1" s="1"/>
  <c r="AK690" i="1"/>
  <c r="AO706" i="1"/>
  <c r="AE738" i="1"/>
  <c r="AK754" i="1"/>
  <c r="AD835" i="1"/>
  <c r="AK835" i="1"/>
  <c r="AE835" i="1"/>
  <c r="AM835" i="1"/>
  <c r="AG835" i="1"/>
  <c r="AO835" i="1"/>
  <c r="Y835" i="1"/>
  <c r="J835" i="1" s="1"/>
  <c r="AI835" i="1"/>
  <c r="AO580" i="1"/>
  <c r="AG580" i="1"/>
  <c r="Y580" i="1"/>
  <c r="J580" i="1" s="1"/>
  <c r="Z835" i="1"/>
  <c r="N835" i="1" s="1"/>
  <c r="AJ849" i="1"/>
  <c r="AJ881" i="1"/>
  <c r="AF913" i="1"/>
  <c r="Z913" i="1"/>
  <c r="N913" i="1" s="1"/>
  <c r="AF945" i="1"/>
  <c r="Z945" i="1"/>
  <c r="N945" i="1" s="1"/>
  <c r="AF977" i="1"/>
  <c r="Z977" i="1"/>
  <c r="N977" i="1" s="1"/>
  <c r="AX21" i="10"/>
  <c r="E26" i="10"/>
  <c r="AV32" i="10"/>
  <c r="BF79" i="10"/>
  <c r="E121" i="10"/>
  <c r="AF197" i="10"/>
  <c r="E243" i="10"/>
  <c r="AJ705" i="1"/>
  <c r="AN705" i="1"/>
  <c r="Z705" i="1"/>
  <c r="N705" i="1" s="1"/>
  <c r="AF705" i="1"/>
  <c r="AH705" i="1"/>
  <c r="AD705" i="1"/>
  <c r="AE705" i="1"/>
  <c r="AM705" i="1"/>
  <c r="AL705" i="1"/>
  <c r="AO705" i="1"/>
  <c r="AG705" i="1"/>
  <c r="AI705" i="1"/>
  <c r="Y705" i="1"/>
  <c r="J705" i="1" s="1"/>
  <c r="AK705" i="1"/>
  <c r="AJ721" i="1"/>
  <c r="AN721" i="1"/>
  <c r="Z721" i="1"/>
  <c r="N721" i="1" s="1"/>
  <c r="AF721" i="1"/>
  <c r="AL721" i="1"/>
  <c r="AH721" i="1"/>
  <c r="Y721" i="1"/>
  <c r="J721" i="1" s="1"/>
  <c r="AI721" i="1"/>
  <c r="AD721" i="1"/>
  <c r="AG721" i="1"/>
  <c r="AK721" i="1"/>
  <c r="AM721" i="1"/>
  <c r="AE721" i="1"/>
  <c r="AO721" i="1"/>
  <c r="AJ737" i="1"/>
  <c r="AN737" i="1"/>
  <c r="Z737" i="1"/>
  <c r="N737" i="1" s="1"/>
  <c r="AF737" i="1"/>
  <c r="AH737" i="1"/>
  <c r="AD737" i="1"/>
  <c r="AE737" i="1"/>
  <c r="AM737" i="1"/>
  <c r="AL737" i="1"/>
  <c r="AG737" i="1"/>
  <c r="AI737" i="1"/>
  <c r="Y737" i="1"/>
  <c r="J737" i="1" s="1"/>
  <c r="AK737" i="1"/>
  <c r="AO737" i="1"/>
  <c r="AJ753" i="1"/>
  <c r="AN753" i="1"/>
  <c r="Z753" i="1"/>
  <c r="N753" i="1" s="1"/>
  <c r="AF753" i="1"/>
  <c r="AL753" i="1"/>
  <c r="AH753" i="1"/>
  <c r="Y753" i="1"/>
  <c r="J753" i="1" s="1"/>
  <c r="AI753" i="1"/>
  <c r="AD753" i="1"/>
  <c r="AK753" i="1"/>
  <c r="AM753" i="1"/>
  <c r="AE753" i="1"/>
  <c r="AO753" i="1"/>
  <c r="AG753" i="1"/>
  <c r="AN841" i="1"/>
  <c r="AJ845" i="1"/>
  <c r="AJ877" i="1"/>
  <c r="AJ909" i="1"/>
  <c r="AN925" i="1"/>
  <c r="AF957" i="1"/>
  <c r="Z957" i="1"/>
  <c r="N957" i="1" s="1"/>
  <c r="AJ973" i="1"/>
  <c r="AN989" i="1"/>
  <c r="BE831" i="1"/>
  <c r="AT831" i="1" s="1"/>
  <c r="AF857" i="1"/>
  <c r="Z857" i="1"/>
  <c r="N857" i="1" s="1"/>
  <c r="AF873" i="1"/>
  <c r="Z873" i="1"/>
  <c r="N873" i="1" s="1"/>
  <c r="AF889" i="1"/>
  <c r="Z889" i="1"/>
  <c r="N889" i="1" s="1"/>
  <c r="AF905" i="1"/>
  <c r="Z905" i="1"/>
  <c r="N905" i="1" s="1"/>
  <c r="AN937" i="1"/>
  <c r="AJ953" i="1"/>
  <c r="AF969" i="1"/>
  <c r="Z969" i="1"/>
  <c r="N969" i="1" s="1"/>
  <c r="AN1001" i="1"/>
  <c r="BF21" i="10"/>
  <c r="E124" i="10"/>
  <c r="BA141" i="10"/>
  <c r="BB21" i="10"/>
  <c r="E73" i="10"/>
  <c r="E129" i="10"/>
  <c r="AF145" i="10"/>
  <c r="AN145" i="10"/>
  <c r="AJ145" i="10"/>
  <c r="Y145" i="10"/>
  <c r="J145" i="10" s="1"/>
  <c r="AI145" i="10"/>
  <c r="Z145" i="10"/>
  <c r="N145" i="10" s="1"/>
  <c r="AL145" i="10"/>
  <c r="AK145" i="10"/>
  <c r="AE145" i="10"/>
  <c r="AM145" i="10"/>
  <c r="AD145" i="10"/>
  <c r="AG145" i="10"/>
  <c r="AO145" i="10"/>
  <c r="AH145" i="10"/>
  <c r="AK269" i="10"/>
  <c r="AE269" i="10"/>
  <c r="AM269" i="10"/>
  <c r="AD269" i="10"/>
  <c r="AG269" i="10"/>
  <c r="AO269" i="10"/>
  <c r="AH269" i="10"/>
  <c r="Y269" i="10"/>
  <c r="J269" i="10" s="1"/>
  <c r="AI269" i="10"/>
  <c r="Z269" i="10"/>
  <c r="N269" i="10" s="1"/>
  <c r="AL269" i="10"/>
  <c r="S288" i="10"/>
  <c r="S312" i="10"/>
  <c r="DD312" i="10"/>
  <c r="S350" i="10"/>
  <c r="DD350" i="10"/>
  <c r="EP386" i="10"/>
  <c r="DU386" i="10"/>
  <c r="DR386" i="10"/>
  <c r="EM386" i="10"/>
  <c r="DW386" i="10"/>
  <c r="DT386" i="10"/>
  <c r="EL386" i="10"/>
  <c r="EQ386" i="10"/>
  <c r="EK386" i="10"/>
  <c r="DV386" i="10"/>
  <c r="EN386" i="10"/>
  <c r="DS386" i="10"/>
  <c r="EO386" i="10"/>
  <c r="DX386" i="10"/>
  <c r="W636" i="1"/>
  <c r="AY636" i="1"/>
  <c r="AQ636" i="1" s="1"/>
  <c r="BG636" i="1"/>
  <c r="AU636" i="1" s="1"/>
  <c r="BE636" i="1"/>
  <c r="AT636" i="1" s="1"/>
  <c r="BA636" i="1"/>
  <c r="AR636" i="1" s="1"/>
  <c r="AW636" i="1"/>
  <c r="AP636" i="1" s="1"/>
  <c r="AC636" i="1"/>
  <c r="AA636" i="1" s="1"/>
  <c r="R636" i="1" s="1"/>
  <c r="BC636" i="1"/>
  <c r="AS636" i="1" s="1"/>
  <c r="AG834" i="1"/>
  <c r="AF869" i="1"/>
  <c r="W879" i="1"/>
  <c r="AC879" i="1"/>
  <c r="AA879" i="1" s="1"/>
  <c r="R879" i="1" s="1"/>
  <c r="BC879" i="1"/>
  <c r="AS879" i="1" s="1"/>
  <c r="BG879" i="1"/>
  <c r="AU879" i="1" s="1"/>
  <c r="AY879" i="1"/>
  <c r="AQ879" i="1" s="1"/>
  <c r="BA879" i="1"/>
  <c r="AR879" i="1" s="1"/>
  <c r="AF965" i="1"/>
  <c r="W975" i="1"/>
  <c r="AC975" i="1"/>
  <c r="AA975" i="1" s="1"/>
  <c r="R975" i="1" s="1"/>
  <c r="BC975" i="1"/>
  <c r="AS975" i="1" s="1"/>
  <c r="BG975" i="1"/>
  <c r="AU975" i="1" s="1"/>
  <c r="AY975" i="1"/>
  <c r="AQ975" i="1" s="1"/>
  <c r="BA975" i="1"/>
  <c r="AR975" i="1" s="1"/>
  <c r="E52" i="10"/>
  <c r="AN93" i="10"/>
  <c r="AF885" i="1"/>
  <c r="W895" i="1"/>
  <c r="BA895" i="1"/>
  <c r="AR895" i="1" s="1"/>
  <c r="AC895" i="1"/>
  <c r="AA895" i="1" s="1"/>
  <c r="R895" i="1" s="1"/>
  <c r="BC895" i="1"/>
  <c r="AS895" i="1" s="1"/>
  <c r="BG895" i="1"/>
  <c r="AU895" i="1" s="1"/>
  <c r="AY895" i="1"/>
  <c r="AQ895" i="1" s="1"/>
  <c r="AD115" i="10"/>
  <c r="E137" i="10"/>
  <c r="AF151" i="10"/>
  <c r="AN151" i="10"/>
  <c r="AJ151" i="10"/>
  <c r="AD151" i="10"/>
  <c r="Z151" i="10"/>
  <c r="N151" i="10" s="1"/>
  <c r="AH151" i="10"/>
  <c r="AL151" i="10"/>
  <c r="AG151" i="10"/>
  <c r="AO151" i="10"/>
  <c r="Y151" i="10"/>
  <c r="J151" i="10" s="1"/>
  <c r="AI151" i="10"/>
  <c r="AK151" i="10"/>
  <c r="AE151" i="10"/>
  <c r="AM151" i="10"/>
  <c r="AF183" i="10"/>
  <c r="AN183" i="10"/>
  <c r="AD183" i="10"/>
  <c r="AJ183" i="10"/>
  <c r="Z183" i="10"/>
  <c r="N183" i="10" s="1"/>
  <c r="AH183" i="10"/>
  <c r="AL183" i="10"/>
  <c r="AG183" i="10"/>
  <c r="AO183" i="10"/>
  <c r="Y183" i="10"/>
  <c r="J183" i="10" s="1"/>
  <c r="AI183" i="10"/>
  <c r="AK183" i="10"/>
  <c r="AE183" i="10"/>
  <c r="AM183" i="10"/>
  <c r="DB195" i="10"/>
  <c r="P195" i="10"/>
  <c r="E283" i="10"/>
  <c r="L285" i="10"/>
  <c r="P309" i="10"/>
  <c r="DB309" i="10"/>
  <c r="CZ311" i="10"/>
  <c r="L311" i="10"/>
  <c r="P323" i="10"/>
  <c r="DB323" i="10"/>
  <c r="L327" i="10"/>
  <c r="S343" i="10"/>
  <c r="DD343" i="10"/>
  <c r="P347" i="10"/>
  <c r="DB347" i="10"/>
  <c r="P358" i="10"/>
  <c r="DB358" i="10"/>
  <c r="DD375" i="10"/>
  <c r="S375" i="10"/>
  <c r="EL390" i="10"/>
  <c r="EQ390" i="10"/>
  <c r="EK390" i="10"/>
  <c r="DV390" i="10"/>
  <c r="EN390" i="10"/>
  <c r="DS390" i="10"/>
  <c r="EO390" i="10"/>
  <c r="DX390" i="10"/>
  <c r="EP390" i="10"/>
  <c r="DU390" i="10"/>
  <c r="DR390" i="10"/>
  <c r="EM390" i="10"/>
  <c r="DW390" i="10"/>
  <c r="DT390" i="10"/>
  <c r="EP398" i="10"/>
  <c r="DU398" i="10"/>
  <c r="DR398" i="10"/>
  <c r="EM398" i="10"/>
  <c r="DW398" i="10"/>
  <c r="DT398" i="10"/>
  <c r="EL398" i="10"/>
  <c r="EQ398" i="10"/>
  <c r="EK398" i="10"/>
  <c r="DV398" i="10"/>
  <c r="EO398" i="10"/>
  <c r="DX398" i="10"/>
  <c r="EN398" i="10"/>
  <c r="DS398" i="10"/>
  <c r="DG420" i="10"/>
  <c r="DH420" i="10"/>
  <c r="DI420" i="10"/>
  <c r="DJ420" i="10"/>
  <c r="DY420" i="10"/>
  <c r="DZ420" i="10"/>
  <c r="EA420" i="10"/>
  <c r="EB420" i="10"/>
  <c r="EC420" i="10"/>
  <c r="ED420" i="10"/>
  <c r="DK420" i="10"/>
  <c r="DF420" i="10"/>
  <c r="EJ429" i="10"/>
  <c r="EH429" i="10"/>
  <c r="EF429" i="10"/>
  <c r="EG429" i="10"/>
  <c r="EI429" i="10"/>
  <c r="DL429" i="10"/>
  <c r="DM429" i="10"/>
  <c r="DN429" i="10"/>
  <c r="DO429" i="10"/>
  <c r="DP429" i="10"/>
  <c r="DQ429" i="10"/>
  <c r="EE429" i="10"/>
  <c r="EJ493" i="10"/>
  <c r="EH493" i="10"/>
  <c r="EF493" i="10"/>
  <c r="EG493" i="10"/>
  <c r="EI493" i="10"/>
  <c r="DL493" i="10"/>
  <c r="DM493" i="10"/>
  <c r="DN493" i="10"/>
  <c r="DO493" i="10"/>
  <c r="DP493" i="10"/>
  <c r="DQ493" i="10"/>
  <c r="EE493" i="10"/>
  <c r="AF853" i="1"/>
  <c r="W863" i="1"/>
  <c r="BA863" i="1"/>
  <c r="AR863" i="1" s="1"/>
  <c r="AC863" i="1"/>
  <c r="AA863" i="1" s="1"/>
  <c r="R863" i="1" s="1"/>
  <c r="BC863" i="1"/>
  <c r="AS863" i="1" s="1"/>
  <c r="BG863" i="1"/>
  <c r="AU863" i="1" s="1"/>
  <c r="AY863" i="1"/>
  <c r="AQ863" i="1" s="1"/>
  <c r="AF139" i="10"/>
  <c r="AK139" i="10"/>
  <c r="AE139" i="10"/>
  <c r="AM139" i="10"/>
  <c r="AG139" i="10"/>
  <c r="AO139" i="10"/>
  <c r="Y139" i="10"/>
  <c r="J139" i="10" s="1"/>
  <c r="AI139" i="10"/>
  <c r="AN293" i="10"/>
  <c r="AJ293" i="10"/>
  <c r="AG293" i="10"/>
  <c r="AO293" i="10"/>
  <c r="AH293" i="10"/>
  <c r="Y293" i="10"/>
  <c r="J293" i="10" s="1"/>
  <c r="AI293" i="10"/>
  <c r="Z293" i="10"/>
  <c r="N293" i="10" s="1"/>
  <c r="AL293" i="10"/>
  <c r="AK293" i="10"/>
  <c r="AE293" i="10"/>
  <c r="AM293" i="10"/>
  <c r="AD293" i="10"/>
  <c r="S314" i="10"/>
  <c r="DD317" i="10"/>
  <c r="S317" i="10"/>
  <c r="DD349" i="10"/>
  <c r="S349" i="10"/>
  <c r="S352" i="10"/>
  <c r="DD352" i="10"/>
  <c r="AF367" i="10"/>
  <c r="AD367" i="10"/>
  <c r="AK367" i="10"/>
  <c r="AE367" i="10"/>
  <c r="AM367" i="10"/>
  <c r="AL367" i="10"/>
  <c r="AG367" i="10"/>
  <c r="AO367" i="10"/>
  <c r="AH367" i="10"/>
  <c r="Y367" i="10"/>
  <c r="J367" i="10" s="1"/>
  <c r="AI367" i="10"/>
  <c r="EF391" i="10"/>
  <c r="EJ391" i="10"/>
  <c r="EH391" i="10"/>
  <c r="DL391" i="10"/>
  <c r="DM391" i="10"/>
  <c r="DN391" i="10"/>
  <c r="DO391" i="10"/>
  <c r="DP391" i="10"/>
  <c r="DQ391" i="10"/>
  <c r="EE391" i="10"/>
  <c r="EG391" i="10"/>
  <c r="EI391" i="10"/>
  <c r="EP434" i="10"/>
  <c r="DU434" i="10"/>
  <c r="DR434" i="10"/>
  <c r="EM434" i="10"/>
  <c r="DW434" i="10"/>
  <c r="DT434" i="10"/>
  <c r="EL434" i="10"/>
  <c r="EQ434" i="10"/>
  <c r="EK434" i="10"/>
  <c r="DV434" i="10"/>
  <c r="EN434" i="10"/>
  <c r="DS434" i="10"/>
  <c r="EO434" i="10"/>
  <c r="DX434" i="10"/>
  <c r="EP450" i="10"/>
  <c r="DU450" i="10"/>
  <c r="DR450" i="10"/>
  <c r="EM450" i="10"/>
  <c r="DW450" i="10"/>
  <c r="DT450" i="10"/>
  <c r="EL450" i="10"/>
  <c r="EQ450" i="10"/>
  <c r="EK450" i="10"/>
  <c r="DV450" i="10"/>
  <c r="EN450" i="10"/>
  <c r="DS450" i="10"/>
  <c r="EO450" i="10"/>
  <c r="DX450" i="10"/>
  <c r="EP466" i="10"/>
  <c r="DU466" i="10"/>
  <c r="DR466" i="10"/>
  <c r="EM466" i="10"/>
  <c r="DW466" i="10"/>
  <c r="DT466" i="10"/>
  <c r="EL466" i="10"/>
  <c r="EQ466" i="10"/>
  <c r="EK466" i="10"/>
  <c r="DV466" i="10"/>
  <c r="EN466" i="10"/>
  <c r="DS466" i="10"/>
  <c r="EO466" i="10"/>
  <c r="DX466" i="10"/>
  <c r="EP482" i="10"/>
  <c r="DU482" i="10"/>
  <c r="DR482" i="10"/>
  <c r="EM482" i="10"/>
  <c r="DW482" i="10"/>
  <c r="DT482" i="10"/>
  <c r="EL482" i="10"/>
  <c r="EQ482" i="10"/>
  <c r="EK482" i="10"/>
  <c r="DV482" i="10"/>
  <c r="EN482" i="10"/>
  <c r="DS482" i="10"/>
  <c r="EO482" i="10"/>
  <c r="DX482" i="10"/>
  <c r="EP498" i="10"/>
  <c r="DU498" i="10"/>
  <c r="DR498" i="10"/>
  <c r="EM498" i="10"/>
  <c r="DW498" i="10"/>
  <c r="DT498" i="10"/>
  <c r="EL498" i="10"/>
  <c r="EQ498" i="10"/>
  <c r="EK498" i="10"/>
  <c r="DV498" i="10"/>
  <c r="EN498" i="10"/>
  <c r="DS498" i="10"/>
  <c r="EO498" i="10"/>
  <c r="DX498" i="10"/>
  <c r="EP514" i="10"/>
  <c r="DU514" i="10"/>
  <c r="DR514" i="10"/>
  <c r="EM514" i="10"/>
  <c r="DW514" i="10"/>
  <c r="DT514" i="10"/>
  <c r="EL514" i="10"/>
  <c r="EQ514" i="10"/>
  <c r="EK514" i="10"/>
  <c r="DV514" i="10"/>
  <c r="EN514" i="10"/>
  <c r="DS514" i="10"/>
  <c r="EO514" i="10"/>
  <c r="DX514" i="10"/>
  <c r="EO567" i="10"/>
  <c r="DT567" i="10"/>
  <c r="EP567" i="10"/>
  <c r="EQ567" i="10"/>
  <c r="DV567" i="10"/>
  <c r="DS567" i="10"/>
  <c r="EK567" i="10"/>
  <c r="EN567" i="10"/>
  <c r="DX567" i="10"/>
  <c r="DU567" i="10"/>
  <c r="EM567" i="10"/>
  <c r="DR567" i="10"/>
  <c r="EL567" i="10"/>
  <c r="DW567" i="10"/>
  <c r="EO599" i="10"/>
  <c r="DT599" i="10"/>
  <c r="EP599" i="10"/>
  <c r="EQ599" i="10"/>
  <c r="DV599" i="10"/>
  <c r="DS599" i="10"/>
  <c r="EK599" i="10"/>
  <c r="EN599" i="10"/>
  <c r="DX599" i="10"/>
  <c r="DU599" i="10"/>
  <c r="EM599" i="10"/>
  <c r="DR599" i="10"/>
  <c r="EL599" i="10"/>
  <c r="DW599" i="10"/>
  <c r="EO631" i="10"/>
  <c r="DT631" i="10"/>
  <c r="EP631" i="10"/>
  <c r="EQ631" i="10"/>
  <c r="DV631" i="10"/>
  <c r="DS631" i="10"/>
  <c r="EK631" i="10"/>
  <c r="EN631" i="10"/>
  <c r="DX631" i="10"/>
  <c r="DU631" i="10"/>
  <c r="EM631" i="10"/>
  <c r="DR631" i="10"/>
  <c r="EL631" i="10"/>
  <c r="DW631" i="10"/>
  <c r="EM671" i="10"/>
  <c r="DR671" i="10"/>
  <c r="EL671" i="10"/>
  <c r="DW671" i="10"/>
  <c r="EO671" i="10"/>
  <c r="DT671" i="10"/>
  <c r="EP671" i="10"/>
  <c r="EQ671" i="10"/>
  <c r="DV671" i="10"/>
  <c r="DS671" i="10"/>
  <c r="EK671" i="10"/>
  <c r="EN671" i="10"/>
  <c r="DX671" i="10"/>
  <c r="DU671" i="10"/>
  <c r="AN695" i="10"/>
  <c r="Z695" i="10"/>
  <c r="N695" i="10" s="1"/>
  <c r="DB695" i="10" s="1"/>
  <c r="AF695" i="10"/>
  <c r="AK695" i="10"/>
  <c r="AL695" i="10"/>
  <c r="AE695" i="10"/>
  <c r="AM695" i="10"/>
  <c r="AH695" i="10"/>
  <c r="Y695" i="10"/>
  <c r="J695" i="10" s="1"/>
  <c r="CZ695" i="10" s="1"/>
  <c r="AG695" i="10"/>
  <c r="AO695" i="10"/>
  <c r="AD695" i="10"/>
  <c r="AI695" i="10"/>
  <c r="DY716" i="10"/>
  <c r="DZ716" i="10"/>
  <c r="EA716" i="10"/>
  <c r="EB716" i="10"/>
  <c r="EC716" i="10"/>
  <c r="ED716" i="10"/>
  <c r="DG716" i="10"/>
  <c r="DH716" i="10"/>
  <c r="DI716" i="10"/>
  <c r="DJ716" i="10"/>
  <c r="DK716" i="10"/>
  <c r="DF716" i="10"/>
  <c r="EM735" i="10"/>
  <c r="DR735" i="10"/>
  <c r="EL735" i="10"/>
  <c r="DW735" i="10"/>
  <c r="EO735" i="10"/>
  <c r="DT735" i="10"/>
  <c r="EP735" i="10"/>
  <c r="EQ735" i="10"/>
  <c r="DV735" i="10"/>
  <c r="DS735" i="10"/>
  <c r="EK735" i="10"/>
  <c r="EN735" i="10"/>
  <c r="DX735" i="10"/>
  <c r="DU735" i="10"/>
  <c r="AF759" i="10"/>
  <c r="Z759" i="10"/>
  <c r="N759" i="10" s="1"/>
  <c r="DB759" i="10" s="1"/>
  <c r="AD759" i="10"/>
  <c r="AH759" i="10"/>
  <c r="AK759" i="10"/>
  <c r="AE759" i="10"/>
  <c r="AM759" i="10"/>
  <c r="Y759" i="10"/>
  <c r="J759" i="10" s="1"/>
  <c r="CZ759" i="10" s="1"/>
  <c r="AG759" i="10"/>
  <c r="AO759" i="10"/>
  <c r="AL759" i="10"/>
  <c r="AI759" i="10"/>
  <c r="BE975" i="1"/>
  <c r="AT975" i="1" s="1"/>
  <c r="AL139" i="10"/>
  <c r="Z139" i="10"/>
  <c r="N139" i="10" s="1"/>
  <c r="P295" i="10"/>
  <c r="DB295" i="10"/>
  <c r="S306" i="10"/>
  <c r="Y325" i="10"/>
  <c r="J325" i="10" s="1"/>
  <c r="AI325" i="10"/>
  <c r="Z325" i="10"/>
  <c r="N325" i="10" s="1"/>
  <c r="AL325" i="10"/>
  <c r="AK325" i="10"/>
  <c r="AE325" i="10"/>
  <c r="AM325" i="10"/>
  <c r="AD325" i="10"/>
  <c r="AH325" i="10"/>
  <c r="AG325" i="10"/>
  <c r="AO325" i="10"/>
  <c r="E356" i="10"/>
  <c r="DG388" i="10"/>
  <c r="DH388" i="10"/>
  <c r="DI388" i="10"/>
  <c r="DJ388" i="10"/>
  <c r="DK388" i="10"/>
  <c r="DY388" i="10"/>
  <c r="DZ388" i="10"/>
  <c r="EA388" i="10"/>
  <c r="EB388" i="10"/>
  <c r="EC388" i="10"/>
  <c r="ED388" i="10"/>
  <c r="DF388" i="10"/>
  <c r="AG396" i="10"/>
  <c r="AF396" i="10"/>
  <c r="AN396" i="10"/>
  <c r="AI396" i="10"/>
  <c r="AH396" i="10"/>
  <c r="AJ396" i="10"/>
  <c r="Z396" i="10"/>
  <c r="N396" i="10" s="1"/>
  <c r="DB396" i="10" s="1"/>
  <c r="AD396" i="10"/>
  <c r="AL396" i="10"/>
  <c r="AM396" i="10"/>
  <c r="EL426" i="10"/>
  <c r="EQ426" i="10"/>
  <c r="EK426" i="10"/>
  <c r="DV426" i="10"/>
  <c r="EN426" i="10"/>
  <c r="DS426" i="10"/>
  <c r="EO426" i="10"/>
  <c r="DX426" i="10"/>
  <c r="EP426" i="10"/>
  <c r="DU426" i="10"/>
  <c r="DR426" i="10"/>
  <c r="DT426" i="10"/>
  <c r="EM426" i="10"/>
  <c r="DW426" i="10"/>
  <c r="AK463" i="10"/>
  <c r="AL463" i="10"/>
  <c r="AE463" i="10"/>
  <c r="AM463" i="10"/>
  <c r="AI463" i="10"/>
  <c r="Z463" i="10"/>
  <c r="N463" i="10" s="1"/>
  <c r="DB463" i="10" s="1"/>
  <c r="AH463" i="10"/>
  <c r="AO463" i="10"/>
  <c r="AD463" i="10"/>
  <c r="AJ463" i="10"/>
  <c r="Y463" i="10"/>
  <c r="J463" i="10" s="1"/>
  <c r="CZ463" i="10" s="1"/>
  <c r="AG463" i="10"/>
  <c r="AF241" i="10"/>
  <c r="AJ241" i="10"/>
  <c r="AN241" i="10"/>
  <c r="Y241" i="10"/>
  <c r="J241" i="10" s="1"/>
  <c r="AI241" i="10"/>
  <c r="Z241" i="10"/>
  <c r="N241" i="10" s="1"/>
  <c r="AL241" i="10"/>
  <c r="AK241" i="10"/>
  <c r="AE241" i="10"/>
  <c r="AM241" i="10"/>
  <c r="AD241" i="10"/>
  <c r="AG241" i="10"/>
  <c r="AO241" i="10"/>
  <c r="AH241" i="10"/>
  <c r="AN269" i="10"/>
  <c r="P315" i="10"/>
  <c r="P329" i="10"/>
  <c r="DB329" i="10"/>
  <c r="S339" i="10"/>
  <c r="AF403" i="10"/>
  <c r="AF431" i="10"/>
  <c r="EL442" i="10"/>
  <c r="EQ442" i="10"/>
  <c r="EK442" i="10"/>
  <c r="DV442" i="10"/>
  <c r="EN442" i="10"/>
  <c r="DS442" i="10"/>
  <c r="EO442" i="10"/>
  <c r="DX442" i="10"/>
  <c r="EP442" i="10"/>
  <c r="DU442" i="10"/>
  <c r="DR442" i="10"/>
  <c r="EM442" i="10"/>
  <c r="DW442" i="10"/>
  <c r="DT442" i="10"/>
  <c r="AF463" i="10"/>
  <c r="EL474" i="10"/>
  <c r="EQ474" i="10"/>
  <c r="EK474" i="10"/>
  <c r="DV474" i="10"/>
  <c r="EN474" i="10"/>
  <c r="DS474" i="10"/>
  <c r="EO474" i="10"/>
  <c r="DX474" i="10"/>
  <c r="EP474" i="10"/>
  <c r="DU474" i="10"/>
  <c r="DR474" i="10"/>
  <c r="EM474" i="10"/>
  <c r="DW474" i="10"/>
  <c r="DT474" i="10"/>
  <c r="AF495" i="10"/>
  <c r="EL506" i="10"/>
  <c r="EQ506" i="10"/>
  <c r="EK506" i="10"/>
  <c r="DV506" i="10"/>
  <c r="EN506" i="10"/>
  <c r="DS506" i="10"/>
  <c r="EO506" i="10"/>
  <c r="DX506" i="10"/>
  <c r="EP506" i="10"/>
  <c r="DU506" i="10"/>
  <c r="DR506" i="10"/>
  <c r="EM506" i="10"/>
  <c r="DW506" i="10"/>
  <c r="DT506" i="10"/>
  <c r="AJ533" i="10"/>
  <c r="EM550" i="10"/>
  <c r="DW550" i="10"/>
  <c r="DT550" i="10"/>
  <c r="EL550" i="10"/>
  <c r="EQ550" i="10"/>
  <c r="EK550" i="10"/>
  <c r="DV550" i="10"/>
  <c r="EN550" i="10"/>
  <c r="DS550" i="10"/>
  <c r="EO550" i="10"/>
  <c r="DX550" i="10"/>
  <c r="EP550" i="10"/>
  <c r="DU550" i="10"/>
  <c r="DR550" i="10"/>
  <c r="EK587" i="10"/>
  <c r="EN587" i="10"/>
  <c r="DX587" i="10"/>
  <c r="DU587" i="10"/>
  <c r="EM587" i="10"/>
  <c r="DR587" i="10"/>
  <c r="EL587" i="10"/>
  <c r="DW587" i="10"/>
  <c r="EO587" i="10"/>
  <c r="DT587" i="10"/>
  <c r="EP587" i="10"/>
  <c r="EQ587" i="10"/>
  <c r="DV587" i="10"/>
  <c r="DS587" i="10"/>
  <c r="EP606" i="10"/>
  <c r="DU606" i="10"/>
  <c r="DR606" i="10"/>
  <c r="EM606" i="10"/>
  <c r="DW606" i="10"/>
  <c r="DT606" i="10"/>
  <c r="EL606" i="10"/>
  <c r="EQ606" i="10"/>
  <c r="EK606" i="10"/>
  <c r="DV606" i="10"/>
  <c r="EN606" i="10"/>
  <c r="DS606" i="10"/>
  <c r="EO606" i="10"/>
  <c r="DX606" i="10"/>
  <c r="EL690" i="10"/>
  <c r="EQ690" i="10"/>
  <c r="EK690" i="10"/>
  <c r="DV690" i="10"/>
  <c r="EN690" i="10"/>
  <c r="DS690" i="10"/>
  <c r="EO690" i="10"/>
  <c r="DX690" i="10"/>
  <c r="EP690" i="10"/>
  <c r="DU690" i="10"/>
  <c r="DR690" i="10"/>
  <c r="EM690" i="10"/>
  <c r="DW690" i="10"/>
  <c r="DT690" i="10"/>
  <c r="EM703" i="10"/>
  <c r="DR703" i="10"/>
  <c r="EL703" i="10"/>
  <c r="DW703" i="10"/>
  <c r="EO703" i="10"/>
  <c r="DT703" i="10"/>
  <c r="EP703" i="10"/>
  <c r="EQ703" i="10"/>
  <c r="DV703" i="10"/>
  <c r="DS703" i="10"/>
  <c r="EK703" i="10"/>
  <c r="EN703" i="10"/>
  <c r="DX703" i="10"/>
  <c r="DU703" i="10"/>
  <c r="AJ705" i="10"/>
  <c r="AK705" i="10"/>
  <c r="AE705" i="10"/>
  <c r="AM705" i="10"/>
  <c r="Y705" i="10"/>
  <c r="J705" i="10" s="1"/>
  <c r="CZ705" i="10" s="1"/>
  <c r="AG705" i="10"/>
  <c r="AO705" i="10"/>
  <c r="AI705" i="10"/>
  <c r="W715" i="10"/>
  <c r="AC715" i="10"/>
  <c r="AA715" i="10" s="1"/>
  <c r="R715" i="10" s="1"/>
  <c r="DD715" i="10" s="1"/>
  <c r="BG715" i="10"/>
  <c r="AU715" i="10" s="1"/>
  <c r="AY715" i="10"/>
  <c r="AQ715" i="10" s="1"/>
  <c r="BC715" i="10"/>
  <c r="AS715" i="10" s="1"/>
  <c r="BE715" i="10"/>
  <c r="AT715" i="10" s="1"/>
  <c r="EP718" i="10"/>
  <c r="DU718" i="10"/>
  <c r="DR718" i="10"/>
  <c r="EM718" i="10"/>
  <c r="DW718" i="10"/>
  <c r="DT718" i="10"/>
  <c r="EL718" i="10"/>
  <c r="EQ718" i="10"/>
  <c r="EK718" i="10"/>
  <c r="DV718" i="10"/>
  <c r="EN718" i="10"/>
  <c r="DS718" i="10"/>
  <c r="EO718" i="10"/>
  <c r="DX718" i="10"/>
  <c r="DG728" i="10"/>
  <c r="DH728" i="10"/>
  <c r="DI728" i="10"/>
  <c r="DY728" i="10"/>
  <c r="DZ728" i="10"/>
  <c r="EA728" i="10"/>
  <c r="EB728" i="10"/>
  <c r="EC728" i="10"/>
  <c r="ED728" i="10"/>
  <c r="DJ728" i="10"/>
  <c r="DK728" i="10"/>
  <c r="DF728" i="10"/>
  <c r="EP750" i="10"/>
  <c r="DU750" i="10"/>
  <c r="DR750" i="10"/>
  <c r="EM750" i="10"/>
  <c r="DW750" i="10"/>
  <c r="DT750" i="10"/>
  <c r="EL750" i="10"/>
  <c r="EQ750" i="10"/>
  <c r="EK750" i="10"/>
  <c r="DV750" i="10"/>
  <c r="EN750" i="10"/>
  <c r="DS750" i="10"/>
  <c r="EO750" i="10"/>
  <c r="DX750" i="10"/>
  <c r="AJ805" i="10"/>
  <c r="AD805" i="10"/>
  <c r="Z805" i="10"/>
  <c r="N805" i="10" s="1"/>
  <c r="DB805" i="10" s="1"/>
  <c r="AE805" i="10"/>
  <c r="AM805" i="10"/>
  <c r="Y805" i="10"/>
  <c r="J805" i="10" s="1"/>
  <c r="CZ805" i="10" s="1"/>
  <c r="AG805" i="10"/>
  <c r="AO805" i="10"/>
  <c r="AI805" i="10"/>
  <c r="AK805" i="10"/>
  <c r="DG820" i="10"/>
  <c r="DH820" i="10"/>
  <c r="DI820" i="10"/>
  <c r="DJ820" i="10"/>
  <c r="DK820" i="10"/>
  <c r="DY820" i="10"/>
  <c r="DZ820" i="10"/>
  <c r="EA820" i="10"/>
  <c r="EB820" i="10"/>
  <c r="EC820" i="10"/>
  <c r="ED820" i="10"/>
  <c r="DF820" i="10"/>
  <c r="DG832" i="10"/>
  <c r="DH832" i="10"/>
  <c r="DI832" i="10"/>
  <c r="DJ832" i="10"/>
  <c r="DY832" i="10"/>
  <c r="DZ832" i="10"/>
  <c r="EA832" i="10"/>
  <c r="EB832" i="10"/>
  <c r="EC832" i="10"/>
  <c r="ED832" i="10"/>
  <c r="DK832" i="10"/>
  <c r="DF832" i="10"/>
  <c r="AN857" i="10"/>
  <c r="AH857" i="10"/>
  <c r="Y857" i="10"/>
  <c r="J857" i="10" s="1"/>
  <c r="CZ857" i="10" s="1"/>
  <c r="AG857" i="10"/>
  <c r="AO857" i="10"/>
  <c r="AI857" i="10"/>
  <c r="AK857" i="10"/>
  <c r="AE857" i="10"/>
  <c r="AM857" i="10"/>
  <c r="DY876" i="10"/>
  <c r="DZ876" i="10"/>
  <c r="EA876" i="10"/>
  <c r="EB876" i="10"/>
  <c r="EC876" i="10"/>
  <c r="ED876" i="10"/>
  <c r="DG876" i="10"/>
  <c r="DH876" i="10"/>
  <c r="DI876" i="10"/>
  <c r="DJ876" i="10"/>
  <c r="DK876" i="10"/>
  <c r="DF876" i="10"/>
  <c r="EJ905" i="10"/>
  <c r="EH905" i="10"/>
  <c r="EF905" i="10"/>
  <c r="EE905" i="10"/>
  <c r="EG905" i="10"/>
  <c r="DL905" i="10"/>
  <c r="DM905" i="10"/>
  <c r="DN905" i="10"/>
  <c r="DO905" i="10"/>
  <c r="DP905" i="10"/>
  <c r="DQ905" i="10"/>
  <c r="EI905" i="10"/>
  <c r="AL933" i="10"/>
  <c r="EH941" i="10"/>
  <c r="EF941" i="10"/>
  <c r="EJ941" i="10"/>
  <c r="EI941" i="10"/>
  <c r="DL941" i="10"/>
  <c r="DM941" i="10"/>
  <c r="DN941" i="10"/>
  <c r="DO941" i="10"/>
  <c r="DP941" i="10"/>
  <c r="DQ941" i="10"/>
  <c r="EE941" i="10"/>
  <c r="EG941" i="10"/>
  <c r="EJ967" i="10"/>
  <c r="EH967" i="10"/>
  <c r="EF967" i="10"/>
  <c r="EE967" i="10"/>
  <c r="EG967" i="10"/>
  <c r="DL967" i="10"/>
  <c r="DM967" i="10"/>
  <c r="DN967" i="10"/>
  <c r="DO967" i="10"/>
  <c r="DP967" i="10"/>
  <c r="DQ967" i="10"/>
  <c r="EI967" i="10"/>
  <c r="AF269" i="10"/>
  <c r="P335" i="10"/>
  <c r="EJ525" i="10"/>
  <c r="EH525" i="10"/>
  <c r="EF525" i="10"/>
  <c r="EG525" i="10"/>
  <c r="EI525" i="10"/>
  <c r="DL525" i="10"/>
  <c r="DM525" i="10"/>
  <c r="DN525" i="10"/>
  <c r="DO525" i="10"/>
  <c r="DP525" i="10"/>
  <c r="DQ525" i="10"/>
  <c r="EE525" i="10"/>
  <c r="EH565" i="10"/>
  <c r="EF565" i="10"/>
  <c r="EJ565" i="10"/>
  <c r="EE565" i="10"/>
  <c r="DL565" i="10"/>
  <c r="DM565" i="10"/>
  <c r="DN565" i="10"/>
  <c r="DO565" i="10"/>
  <c r="DP565" i="10"/>
  <c r="DQ565" i="10"/>
  <c r="EG565" i="10"/>
  <c r="EI565" i="10"/>
  <c r="EK643" i="10"/>
  <c r="EN643" i="10"/>
  <c r="DX643" i="10"/>
  <c r="DU643" i="10"/>
  <c r="EM643" i="10"/>
  <c r="DR643" i="10"/>
  <c r="EL643" i="10"/>
  <c r="DW643" i="10"/>
  <c r="EO643" i="10"/>
  <c r="DT643" i="10"/>
  <c r="EP643" i="10"/>
  <c r="EQ643" i="10"/>
  <c r="DV643" i="10"/>
  <c r="DS643" i="10"/>
  <c r="EH709" i="10"/>
  <c r="EF709" i="10"/>
  <c r="EJ709" i="10"/>
  <c r="EE709" i="10"/>
  <c r="DL709" i="10"/>
  <c r="DM709" i="10"/>
  <c r="DN709" i="10"/>
  <c r="DO709" i="10"/>
  <c r="DP709" i="10"/>
  <c r="DQ709" i="10"/>
  <c r="EG709" i="10"/>
  <c r="EI709" i="10"/>
  <c r="E75" i="10"/>
  <c r="L295" i="10"/>
  <c r="AN325" i="10"/>
  <c r="P355" i="10"/>
  <c r="DB355" i="10"/>
  <c r="EJ411" i="10"/>
  <c r="EH411" i="10"/>
  <c r="EF411" i="10"/>
  <c r="EG411" i="10"/>
  <c r="EI411" i="10"/>
  <c r="DL411" i="10"/>
  <c r="DM411" i="10"/>
  <c r="DN411" i="10"/>
  <c r="DO411" i="10"/>
  <c r="DP411" i="10"/>
  <c r="DQ411" i="10"/>
  <c r="EE411" i="10"/>
  <c r="Y416" i="10"/>
  <c r="J416" i="10" s="1"/>
  <c r="CZ416" i="10" s="1"/>
  <c r="AE416" i="10"/>
  <c r="EO439" i="10"/>
  <c r="DT439" i="10"/>
  <c r="EP439" i="10"/>
  <c r="EQ439" i="10"/>
  <c r="DV439" i="10"/>
  <c r="DS439" i="10"/>
  <c r="EK439" i="10"/>
  <c r="EN439" i="10"/>
  <c r="DX439" i="10"/>
  <c r="DU439" i="10"/>
  <c r="EM439" i="10"/>
  <c r="DR439" i="10"/>
  <c r="EL439" i="10"/>
  <c r="DW439" i="10"/>
  <c r="EO471" i="10"/>
  <c r="DT471" i="10"/>
  <c r="EP471" i="10"/>
  <c r="EQ471" i="10"/>
  <c r="DV471" i="10"/>
  <c r="DS471" i="10"/>
  <c r="EK471" i="10"/>
  <c r="EN471" i="10"/>
  <c r="DX471" i="10"/>
  <c r="DU471" i="10"/>
  <c r="EM471" i="10"/>
  <c r="DR471" i="10"/>
  <c r="EL471" i="10"/>
  <c r="DW471" i="10"/>
  <c r="EO503" i="10"/>
  <c r="DT503" i="10"/>
  <c r="EP503" i="10"/>
  <c r="EQ503" i="10"/>
  <c r="DV503" i="10"/>
  <c r="DS503" i="10"/>
  <c r="EK503" i="10"/>
  <c r="EN503" i="10"/>
  <c r="DX503" i="10"/>
  <c r="DU503" i="10"/>
  <c r="EM503" i="10"/>
  <c r="DR503" i="10"/>
  <c r="EL503" i="10"/>
  <c r="DW503" i="10"/>
  <c r="EM518" i="10"/>
  <c r="DW518" i="10"/>
  <c r="DT518" i="10"/>
  <c r="EL518" i="10"/>
  <c r="EQ518" i="10"/>
  <c r="EK518" i="10"/>
  <c r="DV518" i="10"/>
  <c r="EN518" i="10"/>
  <c r="DS518" i="10"/>
  <c r="EO518" i="10"/>
  <c r="DX518" i="10"/>
  <c r="EP518" i="10"/>
  <c r="DU518" i="10"/>
  <c r="DR518" i="10"/>
  <c r="EP590" i="10"/>
  <c r="DU590" i="10"/>
  <c r="DR590" i="10"/>
  <c r="EM590" i="10"/>
  <c r="DW590" i="10"/>
  <c r="DT590" i="10"/>
  <c r="EL590" i="10"/>
  <c r="EQ590" i="10"/>
  <c r="EK590" i="10"/>
  <c r="DV590" i="10"/>
  <c r="EN590" i="10"/>
  <c r="DS590" i="10"/>
  <c r="EO590" i="10"/>
  <c r="DX590" i="10"/>
  <c r="EK603" i="10"/>
  <c r="EN603" i="10"/>
  <c r="DX603" i="10"/>
  <c r="DU603" i="10"/>
  <c r="EM603" i="10"/>
  <c r="DR603" i="10"/>
  <c r="EL603" i="10"/>
  <c r="DW603" i="10"/>
  <c r="EO603" i="10"/>
  <c r="DT603" i="10"/>
  <c r="EP603" i="10"/>
  <c r="EQ603" i="10"/>
  <c r="DV603" i="10"/>
  <c r="DS603" i="10"/>
  <c r="DG672" i="10"/>
  <c r="DH672" i="10"/>
  <c r="DI672" i="10"/>
  <c r="DJ672" i="10"/>
  <c r="DY672" i="10"/>
  <c r="DZ672" i="10"/>
  <c r="EA672" i="10"/>
  <c r="EB672" i="10"/>
  <c r="EC672" i="10"/>
  <c r="ED672" i="10"/>
  <c r="DK672" i="10"/>
  <c r="DF672" i="10"/>
  <c r="AN679" i="10"/>
  <c r="AH679" i="10"/>
  <c r="AK679" i="10"/>
  <c r="AD679" i="10"/>
  <c r="AE679" i="10"/>
  <c r="AM679" i="10"/>
  <c r="Y679" i="10"/>
  <c r="J679" i="10" s="1"/>
  <c r="CZ679" i="10" s="1"/>
  <c r="AG679" i="10"/>
  <c r="AO679" i="10"/>
  <c r="AL679" i="10"/>
  <c r="AI679" i="10"/>
  <c r="EM687" i="10"/>
  <c r="DR687" i="10"/>
  <c r="EL687" i="10"/>
  <c r="DW687" i="10"/>
  <c r="EO687" i="10"/>
  <c r="DT687" i="10"/>
  <c r="EP687" i="10"/>
  <c r="EQ687" i="10"/>
  <c r="DV687" i="10"/>
  <c r="DS687" i="10"/>
  <c r="EK687" i="10"/>
  <c r="EN687" i="10"/>
  <c r="DX687" i="10"/>
  <c r="DU687" i="10"/>
  <c r="EL698" i="10"/>
  <c r="EQ698" i="10"/>
  <c r="EK698" i="10"/>
  <c r="DV698" i="10"/>
  <c r="EN698" i="10"/>
  <c r="DS698" i="10"/>
  <c r="EO698" i="10"/>
  <c r="DX698" i="10"/>
  <c r="EP698" i="10"/>
  <c r="DU698" i="10"/>
  <c r="DR698" i="10"/>
  <c r="EM698" i="10"/>
  <c r="DW698" i="10"/>
  <c r="DT698" i="10"/>
  <c r="AN705" i="10"/>
  <c r="AL725" i="10"/>
  <c r="AD725" i="10"/>
  <c r="AE725" i="10"/>
  <c r="AM725" i="10"/>
  <c r="Y725" i="10"/>
  <c r="J725" i="10" s="1"/>
  <c r="CZ725" i="10" s="1"/>
  <c r="AG725" i="10"/>
  <c r="AO725" i="10"/>
  <c r="AI725" i="10"/>
  <c r="AK725" i="10"/>
  <c r="EH749" i="10"/>
  <c r="EF749" i="10"/>
  <c r="EJ749" i="10"/>
  <c r="EI749" i="10"/>
  <c r="DL749" i="10"/>
  <c r="DM749" i="10"/>
  <c r="DN749" i="10"/>
  <c r="DO749" i="10"/>
  <c r="DP749" i="10"/>
  <c r="DQ749" i="10"/>
  <c r="EE749" i="10"/>
  <c r="EG749" i="10"/>
  <c r="AH753" i="10"/>
  <c r="AN753" i="10"/>
  <c r="AK753" i="10"/>
  <c r="AE753" i="10"/>
  <c r="AM753" i="10"/>
  <c r="Y753" i="10"/>
  <c r="J753" i="10" s="1"/>
  <c r="CZ753" i="10" s="1"/>
  <c r="AG753" i="10"/>
  <c r="AO753" i="10"/>
  <c r="AI753" i="10"/>
  <c r="EF779" i="10"/>
  <c r="EJ779" i="10"/>
  <c r="EH779" i="10"/>
  <c r="DL779" i="10"/>
  <c r="DM779" i="10"/>
  <c r="DN779" i="10"/>
  <c r="DO779" i="10"/>
  <c r="DP779" i="10"/>
  <c r="DQ779" i="10"/>
  <c r="EE779" i="10"/>
  <c r="EG779" i="10"/>
  <c r="EI779" i="10"/>
  <c r="AN831" i="10"/>
  <c r="AF831" i="10"/>
  <c r="Z831" i="10"/>
  <c r="N831" i="10" s="1"/>
  <c r="DB831" i="10" s="1"/>
  <c r="AH831" i="10"/>
  <c r="AD831" i="10"/>
  <c r="AL831" i="10"/>
  <c r="Y831" i="10"/>
  <c r="J831" i="10" s="1"/>
  <c r="CZ831" i="10" s="1"/>
  <c r="AG831" i="10"/>
  <c r="AO831" i="10"/>
  <c r="AI831" i="10"/>
  <c r="AK831" i="10"/>
  <c r="AE831" i="10"/>
  <c r="AM831" i="10"/>
  <c r="EP846" i="10"/>
  <c r="DU846" i="10"/>
  <c r="DR846" i="10"/>
  <c r="EM846" i="10"/>
  <c r="DW846" i="10"/>
  <c r="DT846" i="10"/>
  <c r="EL846" i="10"/>
  <c r="EQ846" i="10"/>
  <c r="EK846" i="10"/>
  <c r="DV846" i="10"/>
  <c r="EN846" i="10"/>
  <c r="DS846" i="10"/>
  <c r="EO846" i="10"/>
  <c r="DX846" i="10"/>
  <c r="DG852" i="10"/>
  <c r="DH852" i="10"/>
  <c r="DI852" i="10"/>
  <c r="DJ852" i="10"/>
  <c r="DK852" i="10"/>
  <c r="DY852" i="10"/>
  <c r="DZ852" i="10"/>
  <c r="EA852" i="10"/>
  <c r="EB852" i="10"/>
  <c r="EC852" i="10"/>
  <c r="ED852" i="10"/>
  <c r="DF852" i="10"/>
  <c r="EP854" i="10"/>
  <c r="DU854" i="10"/>
  <c r="DR854" i="10"/>
  <c r="EM854" i="10"/>
  <c r="DW854" i="10"/>
  <c r="DT854" i="10"/>
  <c r="EL854" i="10"/>
  <c r="EQ854" i="10"/>
  <c r="EK854" i="10"/>
  <c r="DV854" i="10"/>
  <c r="EN854" i="10"/>
  <c r="DS854" i="10"/>
  <c r="EO854" i="10"/>
  <c r="DX854" i="10"/>
  <c r="AJ857" i="10"/>
  <c r="EJ873" i="10"/>
  <c r="EH873" i="10"/>
  <c r="EF873" i="10"/>
  <c r="EE873" i="10"/>
  <c r="EG873" i="10"/>
  <c r="DL873" i="10"/>
  <c r="DM873" i="10"/>
  <c r="DN873" i="10"/>
  <c r="DO873" i="10"/>
  <c r="DP873" i="10"/>
  <c r="DQ873" i="10"/>
  <c r="EI873" i="10"/>
  <c r="EM895" i="10"/>
  <c r="DR895" i="10"/>
  <c r="EL895" i="10"/>
  <c r="DW895" i="10"/>
  <c r="EO895" i="10"/>
  <c r="DT895" i="10"/>
  <c r="EP895" i="10"/>
  <c r="EQ895" i="10"/>
  <c r="DV895" i="10"/>
  <c r="DS895" i="10"/>
  <c r="EK895" i="10"/>
  <c r="EN895" i="10"/>
  <c r="DX895" i="10"/>
  <c r="DU895" i="10"/>
  <c r="EJ919" i="10"/>
  <c r="EH919" i="10"/>
  <c r="EF919" i="10"/>
  <c r="EE919" i="10"/>
  <c r="EG919" i="10"/>
  <c r="DL919" i="10"/>
  <c r="DM919" i="10"/>
  <c r="DN919" i="10"/>
  <c r="DO919" i="10"/>
  <c r="DP919" i="10"/>
  <c r="DQ919" i="10"/>
  <c r="EI919" i="10"/>
  <c r="EF931" i="10"/>
  <c r="EJ931" i="10"/>
  <c r="EH931" i="10"/>
  <c r="DL931" i="10"/>
  <c r="DM931" i="10"/>
  <c r="DN931" i="10"/>
  <c r="DO931" i="10"/>
  <c r="DP931" i="10"/>
  <c r="DQ931" i="10"/>
  <c r="EG931" i="10"/>
  <c r="EI931" i="10"/>
  <c r="EE931" i="10"/>
  <c r="DG952" i="10"/>
  <c r="DH952" i="10"/>
  <c r="DY952" i="10"/>
  <c r="DZ952" i="10"/>
  <c r="EA952" i="10"/>
  <c r="EB952" i="10"/>
  <c r="EC952" i="10"/>
  <c r="ED952" i="10"/>
  <c r="DI952" i="10"/>
  <c r="DJ952" i="10"/>
  <c r="DF952" i="10"/>
  <c r="DK952" i="10"/>
  <c r="EL962" i="10"/>
  <c r="EQ962" i="10"/>
  <c r="EK962" i="10"/>
  <c r="DV962" i="10"/>
  <c r="EN962" i="10"/>
  <c r="DS962" i="10"/>
  <c r="EO962" i="10"/>
  <c r="DX962" i="10"/>
  <c r="EP962" i="10"/>
  <c r="DU962" i="10"/>
  <c r="DR962" i="10"/>
  <c r="EM962" i="10"/>
  <c r="DW962" i="10"/>
  <c r="DT962" i="10"/>
  <c r="AY230" i="10"/>
  <c r="P277" i="10"/>
  <c r="CZ303" i="10"/>
  <c r="L303" i="10"/>
  <c r="DD319" i="10"/>
  <c r="S319" i="10"/>
  <c r="AF325" i="10"/>
  <c r="S368" i="10"/>
  <c r="DD368" i="10"/>
  <c r="EF465" i="10"/>
  <c r="EJ465" i="10"/>
  <c r="EH465" i="10"/>
  <c r="DL465" i="10"/>
  <c r="DM465" i="10"/>
  <c r="DN465" i="10"/>
  <c r="DO465" i="10"/>
  <c r="DP465" i="10"/>
  <c r="DQ465" i="10"/>
  <c r="EE465" i="10"/>
  <c r="EG465" i="10"/>
  <c r="EI465" i="10"/>
  <c r="EK499" i="10"/>
  <c r="EN499" i="10"/>
  <c r="DX499" i="10"/>
  <c r="DU499" i="10"/>
  <c r="EM499" i="10"/>
  <c r="DR499" i="10"/>
  <c r="EL499" i="10"/>
  <c r="DW499" i="10"/>
  <c r="EO499" i="10"/>
  <c r="DT499" i="10"/>
  <c r="EP499" i="10"/>
  <c r="EQ499" i="10"/>
  <c r="DV499" i="10"/>
  <c r="DS499" i="10"/>
  <c r="AH517" i="10"/>
  <c r="EP530" i="10"/>
  <c r="DU530" i="10"/>
  <c r="DR530" i="10"/>
  <c r="EM530" i="10"/>
  <c r="DW530" i="10"/>
  <c r="DT530" i="10"/>
  <c r="EL530" i="10"/>
  <c r="EQ530" i="10"/>
  <c r="EK530" i="10"/>
  <c r="DV530" i="10"/>
  <c r="EN530" i="10"/>
  <c r="DS530" i="10"/>
  <c r="EO530" i="10"/>
  <c r="DX530" i="10"/>
  <c r="EK563" i="10"/>
  <c r="EN563" i="10"/>
  <c r="DX563" i="10"/>
  <c r="DU563" i="10"/>
  <c r="EM563" i="10"/>
  <c r="DR563" i="10"/>
  <c r="EL563" i="10"/>
  <c r="DW563" i="10"/>
  <c r="EO563" i="10"/>
  <c r="DT563" i="10"/>
  <c r="EP563" i="10"/>
  <c r="EQ563" i="10"/>
  <c r="DV563" i="10"/>
  <c r="DS563" i="10"/>
  <c r="EK627" i="10"/>
  <c r="EN627" i="10"/>
  <c r="DX627" i="10"/>
  <c r="DU627" i="10"/>
  <c r="EM627" i="10"/>
  <c r="DR627" i="10"/>
  <c r="EL627" i="10"/>
  <c r="DW627" i="10"/>
  <c r="EO627" i="10"/>
  <c r="DT627" i="10"/>
  <c r="EP627" i="10"/>
  <c r="EQ627" i="10"/>
  <c r="DV627" i="10"/>
  <c r="DS627" i="10"/>
  <c r="AO684" i="10"/>
  <c r="Z684" i="10"/>
  <c r="N684" i="10" s="1"/>
  <c r="DB684" i="10" s="1"/>
  <c r="AD684" i="10"/>
  <c r="AL684" i="10"/>
  <c r="AF684" i="10"/>
  <c r="AN684" i="10"/>
  <c r="AH684" i="10"/>
  <c r="AJ684" i="10"/>
  <c r="AM684" i="10"/>
  <c r="AI684" i="10"/>
  <c r="DG720" i="10"/>
  <c r="DH720" i="10"/>
  <c r="DI720" i="10"/>
  <c r="DJ720" i="10"/>
  <c r="DY720" i="10"/>
  <c r="DZ720" i="10"/>
  <c r="EA720" i="10"/>
  <c r="EB720" i="10"/>
  <c r="EC720" i="10"/>
  <c r="ED720" i="10"/>
  <c r="DK720" i="10"/>
  <c r="DF720" i="10"/>
  <c r="EM725" i="10"/>
  <c r="EP725" i="10"/>
  <c r="DX725" i="10"/>
  <c r="DW725" i="10"/>
  <c r="EO725" i="10"/>
  <c r="DR725" i="10"/>
  <c r="EN725" i="10"/>
  <c r="EQ725" i="10"/>
  <c r="DT725" i="10"/>
  <c r="DS725" i="10"/>
  <c r="EK725" i="10"/>
  <c r="EL725" i="10"/>
  <c r="DV725" i="10"/>
  <c r="DU725" i="10"/>
  <c r="AF753" i="10"/>
  <c r="Z753" i="10"/>
  <c r="N753" i="10" s="1"/>
  <c r="DB753" i="10" s="1"/>
  <c r="EP766" i="10"/>
  <c r="DU766" i="10"/>
  <c r="DR766" i="10"/>
  <c r="EM766" i="10"/>
  <c r="DW766" i="10"/>
  <c r="DT766" i="10"/>
  <c r="EL766" i="10"/>
  <c r="EQ766" i="10"/>
  <c r="EK766" i="10"/>
  <c r="DV766" i="10"/>
  <c r="EN766" i="10"/>
  <c r="DS766" i="10"/>
  <c r="EO766" i="10"/>
  <c r="DX766" i="10"/>
  <c r="AL793" i="10"/>
  <c r="AF864" i="10"/>
  <c r="AN864" i="10"/>
  <c r="AI864" i="10"/>
  <c r="AH864" i="10"/>
  <c r="AJ864" i="10"/>
  <c r="Z864" i="10"/>
  <c r="N864" i="10" s="1"/>
  <c r="DB864" i="10" s="1"/>
  <c r="AD864" i="10"/>
  <c r="AL864" i="10"/>
  <c r="AM864" i="10"/>
  <c r="AF933" i="10"/>
  <c r="DG964" i="10"/>
  <c r="DH964" i="10"/>
  <c r="DI964" i="10"/>
  <c r="DJ964" i="10"/>
  <c r="DK964" i="10"/>
  <c r="DY964" i="10"/>
  <c r="DZ964" i="10"/>
  <c r="EA964" i="10"/>
  <c r="EB964" i="10"/>
  <c r="EC964" i="10"/>
  <c r="ED964" i="10"/>
  <c r="DF964" i="10"/>
  <c r="AD985" i="10"/>
  <c r="EJ621" i="10"/>
  <c r="EH621" i="10"/>
  <c r="EF621" i="10"/>
  <c r="EG621" i="10"/>
  <c r="EI621" i="10"/>
  <c r="DL621" i="10"/>
  <c r="DM621" i="10"/>
  <c r="DN621" i="10"/>
  <c r="DO621" i="10"/>
  <c r="DP621" i="10"/>
  <c r="DQ621" i="10"/>
  <c r="EE621" i="10"/>
  <c r="EH693" i="10"/>
  <c r="EF693" i="10"/>
  <c r="EJ693" i="10"/>
  <c r="EE693" i="10"/>
  <c r="DL693" i="10"/>
  <c r="DM693" i="10"/>
  <c r="DN693" i="10"/>
  <c r="DO693" i="10"/>
  <c r="DP693" i="10"/>
  <c r="DQ693" i="10"/>
  <c r="EG693" i="10"/>
  <c r="EI693" i="10"/>
  <c r="AG712" i="10"/>
  <c r="AE712" i="10"/>
  <c r="AK712" i="10"/>
  <c r="Y712" i="10"/>
  <c r="J712" i="10" s="1"/>
  <c r="CZ712" i="10" s="1"/>
  <c r="AJ712" i="10"/>
  <c r="Z712" i="10"/>
  <c r="N712" i="10" s="1"/>
  <c r="DB712" i="10" s="1"/>
  <c r="AD712" i="10"/>
  <c r="AL712" i="10"/>
  <c r="AF712" i="10"/>
  <c r="AN712" i="10"/>
  <c r="AH712" i="10"/>
  <c r="AI712" i="10"/>
  <c r="AM712" i="10"/>
  <c r="AE800" i="10"/>
  <c r="AH804" i="10"/>
  <c r="AM804" i="10"/>
  <c r="AJ804" i="10"/>
  <c r="AI804" i="10"/>
  <c r="Z804" i="10"/>
  <c r="N804" i="10" s="1"/>
  <c r="DB804" i="10" s="1"/>
  <c r="AD804" i="10"/>
  <c r="AL804" i="10"/>
  <c r="AF804" i="10"/>
  <c r="AN804" i="10"/>
  <c r="AK804" i="10"/>
  <c r="AG860" i="10"/>
  <c r="AK860" i="10"/>
  <c r="Y860" i="10"/>
  <c r="J860" i="10" s="1"/>
  <c r="CZ860" i="10" s="1"/>
  <c r="Z860" i="10"/>
  <c r="N860" i="10" s="1"/>
  <c r="DB860" i="10" s="1"/>
  <c r="AD860" i="10"/>
  <c r="AL860" i="10"/>
  <c r="AI860" i="10"/>
  <c r="AF860" i="10"/>
  <c r="AN860" i="10"/>
  <c r="AH860" i="10"/>
  <c r="AJ860" i="10"/>
  <c r="AM860" i="10"/>
  <c r="Y864" i="10"/>
  <c r="J864" i="10" s="1"/>
  <c r="CZ864" i="10" s="1"/>
  <c r="AO864" i="10"/>
  <c r="W991" i="10"/>
  <c r="AC991" i="10"/>
  <c r="AA991" i="10" s="1"/>
  <c r="R991" i="10" s="1"/>
  <c r="DD991" i="10" s="1"/>
  <c r="BG991" i="10"/>
  <c r="AU991" i="10" s="1"/>
  <c r="BE991" i="10"/>
  <c r="AT991" i="10" s="1"/>
  <c r="AY991" i="10"/>
  <c r="AQ991" i="10" s="1"/>
  <c r="BC991" i="10"/>
  <c r="AS991" i="10" s="1"/>
  <c r="AJ585" i="10"/>
  <c r="AL585" i="10"/>
  <c r="AD585" i="10"/>
  <c r="AN585" i="10"/>
  <c r="Z585" i="10"/>
  <c r="N585" i="10" s="1"/>
  <c r="DB585" i="10" s="1"/>
  <c r="AH585" i="10"/>
  <c r="AF585" i="10"/>
  <c r="Y585" i="10"/>
  <c r="J585" i="10" s="1"/>
  <c r="CZ585" i="10" s="1"/>
  <c r="AG585" i="10"/>
  <c r="AO585" i="10"/>
  <c r="AI585" i="10"/>
  <c r="AK585" i="10"/>
  <c r="AE585" i="10"/>
  <c r="AM585" i="10"/>
  <c r="EH613" i="10"/>
  <c r="EF613" i="10"/>
  <c r="EJ613" i="10"/>
  <c r="EI613" i="10"/>
  <c r="DL613" i="10"/>
  <c r="DM613" i="10"/>
  <c r="DN613" i="10"/>
  <c r="DO613" i="10"/>
  <c r="DP613" i="10"/>
  <c r="DQ613" i="10"/>
  <c r="EE613" i="10"/>
  <c r="EG613" i="10"/>
  <c r="AH769" i="10"/>
  <c r="AL769" i="10"/>
  <c r="AF769" i="10"/>
  <c r="AJ769" i="10"/>
  <c r="AN769" i="10"/>
  <c r="Z769" i="10"/>
  <c r="N769" i="10" s="1"/>
  <c r="DB769" i="10" s="1"/>
  <c r="AD769" i="10"/>
  <c r="AK769" i="10"/>
  <c r="AE769" i="10"/>
  <c r="AM769" i="10"/>
  <c r="Y769" i="10"/>
  <c r="J769" i="10" s="1"/>
  <c r="CZ769" i="10" s="1"/>
  <c r="AG769" i="10"/>
  <c r="AO769" i="10"/>
  <c r="AI769" i="10"/>
  <c r="DY780" i="10"/>
  <c r="DZ780" i="10"/>
  <c r="EA780" i="10"/>
  <c r="EB780" i="10"/>
  <c r="EC780" i="10"/>
  <c r="ED780" i="10"/>
  <c r="DG780" i="10"/>
  <c r="DH780" i="10"/>
  <c r="DI780" i="10"/>
  <c r="DJ780" i="10"/>
  <c r="DK780" i="10"/>
  <c r="DF780" i="10"/>
  <c r="Z807" i="10"/>
  <c r="N807" i="10" s="1"/>
  <c r="DB807" i="10" s="1"/>
  <c r="AF807" i="10"/>
  <c r="AN807" i="10"/>
  <c r="AJ807" i="10"/>
  <c r="AL807" i="10"/>
  <c r="AH807" i="10"/>
  <c r="AD807" i="10"/>
  <c r="AK807" i="10"/>
  <c r="AE807" i="10"/>
  <c r="AM807" i="10"/>
  <c r="Y807" i="10"/>
  <c r="J807" i="10" s="1"/>
  <c r="CZ807" i="10" s="1"/>
  <c r="AG807" i="10"/>
  <c r="AO807" i="10"/>
  <c r="AI807" i="10"/>
  <c r="EL810" i="10"/>
  <c r="EQ810" i="10"/>
  <c r="EK810" i="10"/>
  <c r="DV810" i="10"/>
  <c r="EN810" i="10"/>
  <c r="DS810" i="10"/>
  <c r="EO810" i="10"/>
  <c r="DX810" i="10"/>
  <c r="EP810" i="10"/>
  <c r="DU810" i="10"/>
  <c r="DR810" i="10"/>
  <c r="EM810" i="10"/>
  <c r="DW810" i="10"/>
  <c r="DT810" i="10"/>
  <c r="EF819" i="10"/>
  <c r="EJ819" i="10"/>
  <c r="EH819" i="10"/>
  <c r="DL819" i="10"/>
  <c r="DM819" i="10"/>
  <c r="DN819" i="10"/>
  <c r="DO819" i="10"/>
  <c r="DP819" i="10"/>
  <c r="DQ819" i="10"/>
  <c r="EG819" i="10"/>
  <c r="EI819" i="10"/>
  <c r="EE819" i="10"/>
  <c r="AD823" i="10"/>
  <c r="AH823" i="10"/>
  <c r="AK823" i="10"/>
  <c r="AE823" i="10"/>
  <c r="AM823" i="10"/>
  <c r="AL823" i="10"/>
  <c r="Y823" i="10"/>
  <c r="J823" i="10" s="1"/>
  <c r="CZ823" i="10" s="1"/>
  <c r="AG823" i="10"/>
  <c r="AO823" i="10"/>
  <c r="AI823" i="10"/>
  <c r="EJ849" i="10"/>
  <c r="EH849" i="10"/>
  <c r="EF849" i="10"/>
  <c r="EG849" i="10"/>
  <c r="EI849" i="10"/>
  <c r="DL849" i="10"/>
  <c r="DM849" i="10"/>
  <c r="DN849" i="10"/>
  <c r="DO849" i="10"/>
  <c r="DP849" i="10"/>
  <c r="DQ849" i="10"/>
  <c r="EE849" i="10"/>
  <c r="EL858" i="10"/>
  <c r="EQ858" i="10"/>
  <c r="EK858" i="10"/>
  <c r="DV858" i="10"/>
  <c r="EN858" i="10"/>
  <c r="DS858" i="10"/>
  <c r="EO858" i="10"/>
  <c r="DX858" i="10"/>
  <c r="EP858" i="10"/>
  <c r="DU858" i="10"/>
  <c r="DR858" i="10"/>
  <c r="EM858" i="10"/>
  <c r="DW858" i="10"/>
  <c r="DT858" i="10"/>
  <c r="EJ865" i="10"/>
  <c r="EH865" i="10"/>
  <c r="EF865" i="10"/>
  <c r="EG865" i="10"/>
  <c r="EI865" i="10"/>
  <c r="DL865" i="10"/>
  <c r="DM865" i="10"/>
  <c r="DN865" i="10"/>
  <c r="DO865" i="10"/>
  <c r="DP865" i="10"/>
  <c r="DQ865" i="10"/>
  <c r="EE865" i="10"/>
  <c r="DG872" i="10"/>
  <c r="DH872" i="10"/>
  <c r="DI872" i="10"/>
  <c r="DY872" i="10"/>
  <c r="DZ872" i="10"/>
  <c r="EA872" i="10"/>
  <c r="EB872" i="10"/>
  <c r="EC872" i="10"/>
  <c r="ED872" i="10"/>
  <c r="DK872" i="10"/>
  <c r="DF872" i="10"/>
  <c r="DJ872" i="10"/>
  <c r="EJ889" i="10"/>
  <c r="EH889" i="10"/>
  <c r="EF889" i="10"/>
  <c r="EE889" i="10"/>
  <c r="EG889" i="10"/>
  <c r="DL889" i="10"/>
  <c r="DM889" i="10"/>
  <c r="DN889" i="10"/>
  <c r="DO889" i="10"/>
  <c r="DP889" i="10"/>
  <c r="DQ889" i="10"/>
  <c r="EI889" i="10"/>
  <c r="EH893" i="10"/>
  <c r="EF893" i="10"/>
  <c r="EJ893" i="10"/>
  <c r="EI893" i="10"/>
  <c r="DL893" i="10"/>
  <c r="DM893" i="10"/>
  <c r="DN893" i="10"/>
  <c r="DO893" i="10"/>
  <c r="DP893" i="10"/>
  <c r="DQ893" i="10"/>
  <c r="EE893" i="10"/>
  <c r="EG893" i="10"/>
  <c r="W899" i="10"/>
  <c r="BG899" i="10"/>
  <c r="AU899" i="10" s="1"/>
  <c r="AY899" i="10"/>
  <c r="AQ899" i="10" s="1"/>
  <c r="BC899" i="10"/>
  <c r="AS899" i="10" s="1"/>
  <c r="AC899" i="10"/>
  <c r="AA899" i="10" s="1"/>
  <c r="R899" i="10" s="1"/>
  <c r="DD899" i="10" s="1"/>
  <c r="BE899" i="10"/>
  <c r="AT899" i="10" s="1"/>
  <c r="DY908" i="10"/>
  <c r="DZ908" i="10"/>
  <c r="EA908" i="10"/>
  <c r="EB908" i="10"/>
  <c r="EC908" i="10"/>
  <c r="ED908" i="10"/>
  <c r="DG908" i="10"/>
  <c r="DH908" i="10"/>
  <c r="DI908" i="10"/>
  <c r="DJ908" i="10"/>
  <c r="DK908" i="10"/>
  <c r="DF908" i="10"/>
  <c r="EJ945" i="10"/>
  <c r="EH945" i="10"/>
  <c r="EF945" i="10"/>
  <c r="EG945" i="10"/>
  <c r="EI945" i="10"/>
  <c r="DL945" i="10"/>
  <c r="DM945" i="10"/>
  <c r="DN945" i="10"/>
  <c r="DO945" i="10"/>
  <c r="DP945" i="10"/>
  <c r="DQ945" i="10"/>
  <c r="EE945" i="10"/>
  <c r="Z949" i="10"/>
  <c r="N949" i="10" s="1"/>
  <c r="DB949" i="10" s="1"/>
  <c r="AD949" i="10"/>
  <c r="AJ949" i="10"/>
  <c r="AL949" i="10"/>
  <c r="AH949" i="10"/>
  <c r="AE949" i="10"/>
  <c r="AM949" i="10"/>
  <c r="Y949" i="10"/>
  <c r="J949" i="10" s="1"/>
  <c r="CZ949" i="10" s="1"/>
  <c r="AG949" i="10"/>
  <c r="AO949" i="10"/>
  <c r="AI949" i="10"/>
  <c r="AK949" i="10"/>
  <c r="EP950" i="10"/>
  <c r="DU950" i="10"/>
  <c r="DR950" i="10"/>
  <c r="EM950" i="10"/>
  <c r="DW950" i="10"/>
  <c r="DT950" i="10"/>
  <c r="EL950" i="10"/>
  <c r="EQ950" i="10"/>
  <c r="EK950" i="10"/>
  <c r="DV950" i="10"/>
  <c r="EN950" i="10"/>
  <c r="DS950" i="10"/>
  <c r="EO950" i="10"/>
  <c r="DX950" i="10"/>
  <c r="AE965" i="10"/>
  <c r="AM965" i="10"/>
  <c r="Y965" i="10"/>
  <c r="J965" i="10" s="1"/>
  <c r="CZ965" i="10" s="1"/>
  <c r="AG965" i="10"/>
  <c r="AO965" i="10"/>
  <c r="AI965" i="10"/>
  <c r="AK965" i="10"/>
  <c r="EP998" i="10"/>
  <c r="DU998" i="10"/>
  <c r="DR998" i="10"/>
  <c r="EM998" i="10"/>
  <c r="DW998" i="10"/>
  <c r="DT998" i="10"/>
  <c r="EL998" i="10"/>
  <c r="EQ998" i="10"/>
  <c r="EK998" i="10"/>
  <c r="DV998" i="10"/>
  <c r="EN998" i="10"/>
  <c r="DS998" i="10"/>
  <c r="EO998" i="10"/>
  <c r="DX998" i="10"/>
  <c r="DG1008" i="10"/>
  <c r="DH1008" i="10"/>
  <c r="DI1008" i="10"/>
  <c r="DJ1008" i="10"/>
  <c r="DY1008" i="10"/>
  <c r="DZ1008" i="10"/>
  <c r="EA1008" i="10"/>
  <c r="EB1008" i="10"/>
  <c r="EC1008" i="10"/>
  <c r="ED1008" i="10"/>
  <c r="DK1008" i="10"/>
  <c r="DF1008" i="10"/>
  <c r="EN1013" i="10"/>
  <c r="DS1013" i="10"/>
  <c r="EQ1013" i="10"/>
  <c r="DX1013" i="10"/>
  <c r="EP1013" i="10"/>
  <c r="DU1013" i="10"/>
  <c r="DR1013" i="10"/>
  <c r="EK1013" i="10"/>
  <c r="DW1013" i="10"/>
  <c r="DT1013" i="10"/>
  <c r="EL1013" i="10"/>
  <c r="EO1013" i="10"/>
  <c r="EM1013" i="10"/>
  <c r="DV1013" i="10"/>
  <c r="EQ793" i="10"/>
  <c r="DT793" i="10"/>
  <c r="DS793" i="10"/>
  <c r="EK793" i="10"/>
  <c r="EL793" i="10"/>
  <c r="DV793" i="10"/>
  <c r="DU793" i="10"/>
  <c r="EM793" i="10"/>
  <c r="EP793" i="10"/>
  <c r="DX793" i="10"/>
  <c r="DW793" i="10"/>
  <c r="EO793" i="10"/>
  <c r="DR793" i="10"/>
  <c r="EN793" i="10"/>
  <c r="EL802" i="10"/>
  <c r="EQ802" i="10"/>
  <c r="EK802" i="10"/>
  <c r="DV802" i="10"/>
  <c r="EN802" i="10"/>
  <c r="DS802" i="10"/>
  <c r="EO802" i="10"/>
  <c r="DX802" i="10"/>
  <c r="EP802" i="10"/>
  <c r="DU802" i="10"/>
  <c r="DR802" i="10"/>
  <c r="EM802" i="10"/>
  <c r="DW802" i="10"/>
  <c r="DT802" i="10"/>
  <c r="DY828" i="10"/>
  <c r="DZ828" i="10"/>
  <c r="EA828" i="10"/>
  <c r="EB828" i="10"/>
  <c r="EC828" i="10"/>
  <c r="ED828" i="10"/>
  <c r="DG828" i="10"/>
  <c r="DH828" i="10"/>
  <c r="DI828" i="10"/>
  <c r="DJ828" i="10"/>
  <c r="DK828" i="10"/>
  <c r="DF828" i="10"/>
  <c r="AD837" i="10"/>
  <c r="AF837" i="10"/>
  <c r="EL866" i="10"/>
  <c r="EQ866" i="10"/>
  <c r="EK866" i="10"/>
  <c r="DV866" i="10"/>
  <c r="EN866" i="10"/>
  <c r="DS866" i="10"/>
  <c r="EO866" i="10"/>
  <c r="DX866" i="10"/>
  <c r="EP866" i="10"/>
  <c r="DU866" i="10"/>
  <c r="DR866" i="10"/>
  <c r="EM866" i="10"/>
  <c r="DW866" i="10"/>
  <c r="DT866" i="10"/>
  <c r="DY892" i="10"/>
  <c r="DZ892" i="10"/>
  <c r="EA892" i="10"/>
  <c r="EB892" i="10"/>
  <c r="EC892" i="10"/>
  <c r="ED892" i="10"/>
  <c r="DG892" i="10"/>
  <c r="DH892" i="10"/>
  <c r="DI892" i="10"/>
  <c r="DJ892" i="10"/>
  <c r="DK892" i="10"/>
  <c r="DF892" i="10"/>
  <c r="AD901" i="10"/>
  <c r="AF901" i="10"/>
  <c r="EL930" i="10"/>
  <c r="EQ930" i="10"/>
  <c r="EK930" i="10"/>
  <c r="DV930" i="10"/>
  <c r="EN930" i="10"/>
  <c r="DS930" i="10"/>
  <c r="EO930" i="10"/>
  <c r="DX930" i="10"/>
  <c r="EP930" i="10"/>
  <c r="DU930" i="10"/>
  <c r="DR930" i="10"/>
  <c r="EM930" i="10"/>
  <c r="DW930" i="10"/>
  <c r="DT930" i="10"/>
  <c r="EM951" i="10"/>
  <c r="DR951" i="10"/>
  <c r="EL951" i="10"/>
  <c r="DW951" i="10"/>
  <c r="EO951" i="10"/>
  <c r="DT951" i="10"/>
  <c r="EP951" i="10"/>
  <c r="EQ951" i="10"/>
  <c r="DV951" i="10"/>
  <c r="DS951" i="10"/>
  <c r="EK951" i="10"/>
  <c r="EN951" i="10"/>
  <c r="DX951" i="10"/>
  <c r="DU951" i="10"/>
  <c r="DY956" i="10"/>
  <c r="DZ956" i="10"/>
  <c r="EA956" i="10"/>
  <c r="EB956" i="10"/>
  <c r="EC956" i="10"/>
  <c r="ED956" i="10"/>
  <c r="DG956" i="10"/>
  <c r="DH956" i="10"/>
  <c r="DI956" i="10"/>
  <c r="DJ956" i="10"/>
  <c r="DK956" i="10"/>
  <c r="DF956" i="10"/>
  <c r="AD965" i="10"/>
  <c r="AF965" i="10"/>
  <c r="AG996" i="10"/>
  <c r="AE996" i="10"/>
  <c r="Y996" i="10"/>
  <c r="J996" i="10" s="1"/>
  <c r="CZ996" i="10" s="1"/>
  <c r="AK996" i="10"/>
  <c r="AH996" i="10"/>
  <c r="AM996" i="10"/>
  <c r="AJ996" i="10"/>
  <c r="AI996" i="10"/>
  <c r="Z996" i="10"/>
  <c r="N996" i="10" s="1"/>
  <c r="DB996" i="10" s="1"/>
  <c r="AD996" i="10"/>
  <c r="AL996" i="10"/>
  <c r="AF996" i="10"/>
  <c r="AN996" i="10"/>
  <c r="AK1000" i="10"/>
  <c r="AE1000" i="10"/>
  <c r="AJ553" i="10"/>
  <c r="AL553" i="10"/>
  <c r="AD553" i="10"/>
  <c r="AN553" i="10"/>
  <c r="Z553" i="10"/>
  <c r="N553" i="10" s="1"/>
  <c r="DB553" i="10" s="1"/>
  <c r="AH553" i="10"/>
  <c r="AF553" i="10"/>
  <c r="Y553" i="10"/>
  <c r="J553" i="10" s="1"/>
  <c r="CZ553" i="10" s="1"/>
  <c r="AG553" i="10"/>
  <c r="AO553" i="10"/>
  <c r="AI553" i="10"/>
  <c r="AK553" i="10"/>
  <c r="AE553" i="10"/>
  <c r="AM553" i="10"/>
  <c r="EH581" i="10"/>
  <c r="EF581" i="10"/>
  <c r="EJ581" i="10"/>
  <c r="EI581" i="10"/>
  <c r="DL581" i="10"/>
  <c r="DM581" i="10"/>
  <c r="DN581" i="10"/>
  <c r="DO581" i="10"/>
  <c r="DP581" i="10"/>
  <c r="DQ581" i="10"/>
  <c r="EE581" i="10"/>
  <c r="EG581" i="10"/>
  <c r="AH795" i="10"/>
  <c r="AD795" i="10"/>
  <c r="AL795" i="10"/>
  <c r="AI795" i="10"/>
  <c r="AK795" i="10"/>
  <c r="AE795" i="10"/>
  <c r="AM795" i="10"/>
  <c r="Y795" i="10"/>
  <c r="J795" i="10" s="1"/>
  <c r="CZ795" i="10" s="1"/>
  <c r="AG795" i="10"/>
  <c r="AO795" i="10"/>
  <c r="EP798" i="10"/>
  <c r="DU798" i="10"/>
  <c r="DR798" i="10"/>
  <c r="EM798" i="10"/>
  <c r="DW798" i="10"/>
  <c r="DT798" i="10"/>
  <c r="EL798" i="10"/>
  <c r="EQ798" i="10"/>
  <c r="EK798" i="10"/>
  <c r="DV798" i="10"/>
  <c r="EN798" i="10"/>
  <c r="DS798" i="10"/>
  <c r="EO798" i="10"/>
  <c r="DX798" i="10"/>
  <c r="EM815" i="10"/>
  <c r="DR815" i="10"/>
  <c r="EL815" i="10"/>
  <c r="DW815" i="10"/>
  <c r="EO815" i="10"/>
  <c r="DT815" i="10"/>
  <c r="EP815" i="10"/>
  <c r="EQ815" i="10"/>
  <c r="DV815" i="10"/>
  <c r="DS815" i="10"/>
  <c r="EK815" i="10"/>
  <c r="EN815" i="10"/>
  <c r="DX815" i="10"/>
  <c r="DU815" i="10"/>
  <c r="AG816" i="10"/>
  <c r="AE816" i="10"/>
  <c r="AK816" i="10"/>
  <c r="Y816" i="10"/>
  <c r="J816" i="10" s="1"/>
  <c r="CZ816" i="10" s="1"/>
  <c r="AF816" i="10"/>
  <c r="AN816" i="10"/>
  <c r="AH816" i="10"/>
  <c r="AM816" i="10"/>
  <c r="AJ816" i="10"/>
  <c r="Z816" i="10"/>
  <c r="N816" i="10" s="1"/>
  <c r="DB816" i="10" s="1"/>
  <c r="AD816" i="10"/>
  <c r="AL816" i="10"/>
  <c r="AI816" i="10"/>
  <c r="AG880" i="10"/>
  <c r="AE880" i="10"/>
  <c r="AK880" i="10"/>
  <c r="Y880" i="10"/>
  <c r="J880" i="10" s="1"/>
  <c r="CZ880" i="10" s="1"/>
  <c r="AF880" i="10"/>
  <c r="AN880" i="10"/>
  <c r="AH880" i="10"/>
  <c r="AM880" i="10"/>
  <c r="AJ880" i="10"/>
  <c r="Z880" i="10"/>
  <c r="N880" i="10" s="1"/>
  <c r="DB880" i="10" s="1"/>
  <c r="AD880" i="10"/>
  <c r="AL880" i="10"/>
  <c r="AI880" i="10"/>
  <c r="Z943" i="10"/>
  <c r="N943" i="10" s="1"/>
  <c r="DB943" i="10" s="1"/>
  <c r="AG944" i="10"/>
  <c r="AE944" i="10"/>
  <c r="AK944" i="10"/>
  <c r="Y944" i="10"/>
  <c r="J944" i="10" s="1"/>
  <c r="CZ944" i="10" s="1"/>
  <c r="AF944" i="10"/>
  <c r="AN944" i="10"/>
  <c r="AH944" i="10"/>
  <c r="AM944" i="10"/>
  <c r="AJ944" i="10"/>
  <c r="Z944" i="10"/>
  <c r="N944" i="10" s="1"/>
  <c r="DB944" i="10" s="1"/>
  <c r="AD944" i="10"/>
  <c r="AL944" i="10"/>
  <c r="AI944" i="10"/>
  <c r="EH997" i="10"/>
  <c r="EF997" i="10"/>
  <c r="EJ997" i="10"/>
  <c r="EE997" i="10"/>
  <c r="DL997" i="10"/>
  <c r="DM997" i="10"/>
  <c r="DN997" i="10"/>
  <c r="DO997" i="10"/>
  <c r="DP997" i="10"/>
  <c r="DQ997" i="10"/>
  <c r="EG997" i="10"/>
  <c r="EI997" i="10"/>
  <c r="EJ1009" i="10"/>
  <c r="EH1009" i="10"/>
  <c r="EF1009" i="10"/>
  <c r="EG1009" i="10"/>
  <c r="EI1009" i="10"/>
  <c r="DL1009" i="10"/>
  <c r="DM1009" i="10"/>
  <c r="DN1009" i="10"/>
  <c r="DO1009" i="10"/>
  <c r="DP1009" i="10"/>
  <c r="DQ1009" i="10"/>
  <c r="EE1009" i="10"/>
  <c r="AO932" i="10"/>
  <c r="AO804" i="10"/>
  <c r="DZ950" i="10"/>
  <c r="DI950" i="10"/>
  <c r="DJ950" i="10"/>
  <c r="DY950" i="10"/>
  <c r="EB950" i="10"/>
  <c r="DK950" i="10"/>
  <c r="EA950" i="10"/>
  <c r="ED950" i="10"/>
  <c r="DF950" i="10"/>
  <c r="EC950" i="10"/>
  <c r="DG950" i="10"/>
  <c r="DH950" i="10"/>
  <c r="DZ918" i="10"/>
  <c r="DI918" i="10"/>
  <c r="DJ918" i="10"/>
  <c r="DY918" i="10"/>
  <c r="EB918" i="10"/>
  <c r="DK918" i="10"/>
  <c r="EA918" i="10"/>
  <c r="ED918" i="10"/>
  <c r="DF918" i="10"/>
  <c r="EC918" i="10"/>
  <c r="DG918" i="10"/>
  <c r="DH918" i="10"/>
  <c r="DZ886" i="10"/>
  <c r="DI886" i="10"/>
  <c r="DJ886" i="10"/>
  <c r="DY886" i="10"/>
  <c r="EB886" i="10"/>
  <c r="DK886" i="10"/>
  <c r="EA886" i="10"/>
  <c r="ED886" i="10"/>
  <c r="DF886" i="10"/>
  <c r="EC886" i="10"/>
  <c r="DG886" i="10"/>
  <c r="DH886" i="10"/>
  <c r="E20" i="1"/>
  <c r="E20" i="10"/>
  <c r="W19" i="1"/>
  <c r="BB19" i="1"/>
  <c r="F19" i="1"/>
  <c r="AC19" i="1"/>
  <c r="AA19" i="1" s="1"/>
  <c r="R19" i="1" s="1"/>
  <c r="AY19" i="1"/>
  <c r="BF19" i="1"/>
  <c r="BD19" i="1"/>
  <c r="BE19" i="1"/>
  <c r="AZ19" i="1"/>
  <c r="BG19" i="1"/>
  <c r="AV19" i="1"/>
  <c r="BC19" i="1"/>
  <c r="AX19" i="1"/>
  <c r="W49" i="10"/>
  <c r="BA49" i="10"/>
  <c r="F49" i="10"/>
  <c r="AV49" i="10"/>
  <c r="BC49" i="10"/>
  <c r="AS49" i="10" s="1"/>
  <c r="AX49" i="10"/>
  <c r="AC49" i="10"/>
  <c r="AY49" i="10"/>
  <c r="BF49" i="10"/>
  <c r="BD49" i="10"/>
  <c r="BE49" i="10"/>
  <c r="AZ49" i="10"/>
  <c r="BG49" i="10"/>
  <c r="F18" i="1"/>
  <c r="AB18" i="1"/>
  <c r="AZ18" i="1"/>
  <c r="BF18" i="1"/>
  <c r="BB18" i="1"/>
  <c r="AX18" i="1"/>
  <c r="AJ114" i="1"/>
  <c r="AK114" i="1"/>
  <c r="AL114" i="1"/>
  <c r="AE114" i="1"/>
  <c r="AM114" i="1"/>
  <c r="AG114" i="1"/>
  <c r="AO114" i="1"/>
  <c r="AD114" i="1"/>
  <c r="Y114" i="1"/>
  <c r="J114" i="1" s="1"/>
  <c r="AI114" i="1"/>
  <c r="Z114" i="1"/>
  <c r="N114" i="1" s="1"/>
  <c r="AH114" i="1"/>
  <c r="AE138" i="1"/>
  <c r="AM138" i="1"/>
  <c r="AG138" i="1"/>
  <c r="AO138" i="1"/>
  <c r="AD138" i="1"/>
  <c r="Y138" i="1"/>
  <c r="J138" i="1" s="1"/>
  <c r="AI138" i="1"/>
  <c r="Z138" i="1"/>
  <c r="N138" i="1" s="1"/>
  <c r="AH138" i="1"/>
  <c r="AK138" i="1"/>
  <c r="AL138" i="1"/>
  <c r="BE17" i="1"/>
  <c r="AT17" i="1" s="1"/>
  <c r="AV279" i="1"/>
  <c r="AX279" i="1"/>
  <c r="BB279" i="1"/>
  <c r="AB279" i="1"/>
  <c r="BD279" i="1"/>
  <c r="BF279" i="1"/>
  <c r="AZ279" i="1"/>
  <c r="W300" i="1"/>
  <c r="AW300" i="1"/>
  <c r="F300" i="1"/>
  <c r="BD300" i="1"/>
  <c r="AY300" i="1"/>
  <c r="BG300" i="1"/>
  <c r="AU300" i="1" s="1"/>
  <c r="BC300" i="1"/>
  <c r="AV300" i="1"/>
  <c r="AZ300" i="1"/>
  <c r="W38" i="10"/>
  <c r="F38" i="10"/>
  <c r="AX38" i="10"/>
  <c r="AQ38" i="10" s="1"/>
  <c r="BE38" i="10"/>
  <c r="AV38" i="10"/>
  <c r="BA38" i="10"/>
  <c r="BD38" i="10"/>
  <c r="AW38" i="10"/>
  <c r="BF38" i="10"/>
  <c r="BC38" i="10"/>
  <c r="AB38" i="10"/>
  <c r="BB38" i="10"/>
  <c r="AC38" i="10"/>
  <c r="AZ62" i="10"/>
  <c r="F62" i="10"/>
  <c r="AX62" i="10"/>
  <c r="AV62" i="10"/>
  <c r="BD62" i="10"/>
  <c r="BF62" i="10"/>
  <c r="AB62" i="10"/>
  <c r="BB62" i="10"/>
  <c r="AC62" i="10"/>
  <c r="W27" i="1"/>
  <c r="F27" i="1"/>
  <c r="BB27" i="1"/>
  <c r="AX27" i="1"/>
  <c r="AZ27" i="1"/>
  <c r="BG27" i="1"/>
  <c r="BE27" i="1"/>
  <c r="AV27" i="1"/>
  <c r="BC27" i="1"/>
  <c r="AW27" i="1"/>
  <c r="AC27" i="1"/>
  <c r="AY27" i="1"/>
  <c r="BF27" i="1"/>
  <c r="BD27" i="1"/>
  <c r="W133" i="10"/>
  <c r="BA133" i="10"/>
  <c r="F133" i="10"/>
  <c r="BB133" i="10"/>
  <c r="AX133" i="10"/>
  <c r="BD133" i="10"/>
  <c r="BE133" i="10"/>
  <c r="AZ133" i="10"/>
  <c r="BG133" i="10"/>
  <c r="AW133" i="10"/>
  <c r="AV133" i="10"/>
  <c r="BC133" i="10"/>
  <c r="BF133" i="10"/>
  <c r="AC133" i="10"/>
  <c r="AA133" i="10" s="1"/>
  <c r="R133" i="10" s="1"/>
  <c r="AY133" i="10"/>
  <c r="F128" i="10"/>
  <c r="AX128" i="10"/>
  <c r="BE128" i="10"/>
  <c r="AB128" i="10"/>
  <c r="BA128" i="10"/>
  <c r="AZ128" i="10"/>
  <c r="AW128" i="10"/>
  <c r="BF128" i="10"/>
  <c r="BG128" i="10"/>
  <c r="BB128" i="10"/>
  <c r="AS128" i="10" s="1"/>
  <c r="AY128" i="10"/>
  <c r="W128" i="10"/>
  <c r="AZ48" i="1"/>
  <c r="AV48" i="1"/>
  <c r="BB48" i="1"/>
  <c r="AB48" i="1"/>
  <c r="BD48" i="1"/>
  <c r="AC316" i="10"/>
  <c r="F316" i="10"/>
  <c r="AB316" i="10"/>
  <c r="BA316" i="10"/>
  <c r="AZ316" i="10"/>
  <c r="AW316" i="10"/>
  <c r="BF316" i="10"/>
  <c r="BG316" i="10"/>
  <c r="BB316" i="10"/>
  <c r="AS316" i="10" s="1"/>
  <c r="AY316" i="10"/>
  <c r="AX316" i="10"/>
  <c r="BE316" i="10"/>
  <c r="W316" i="10"/>
  <c r="E348" i="1"/>
  <c r="E348" i="10"/>
  <c r="BA27" i="1"/>
  <c r="BD33" i="1"/>
  <c r="AB33" i="1"/>
  <c r="BF33" i="1"/>
  <c r="BB33" i="1"/>
  <c r="AX33" i="1"/>
  <c r="AZ33" i="1"/>
  <c r="AX60" i="1"/>
  <c r="W24" i="1"/>
  <c r="AZ24" i="1"/>
  <c r="F24" i="1"/>
  <c r="AX24" i="1"/>
  <c r="BE24" i="1"/>
  <c r="AC24" i="1"/>
  <c r="BA24" i="1"/>
  <c r="AV24" i="1"/>
  <c r="AB24" i="1"/>
  <c r="AW24" i="1"/>
  <c r="BF24" i="1"/>
  <c r="AU24" i="1" s="1"/>
  <c r="BD24" i="1"/>
  <c r="BB24" i="1"/>
  <c r="BC24" i="1"/>
  <c r="BC32" i="10"/>
  <c r="AC32" i="10"/>
  <c r="F32" i="10"/>
  <c r="BG32" i="10"/>
  <c r="AB32" i="10"/>
  <c r="BB32" i="10"/>
  <c r="W32" i="10"/>
  <c r="AX32" i="10"/>
  <c r="BE32" i="10"/>
  <c r="AT32" i="10" s="1"/>
  <c r="AZ32" i="10"/>
  <c r="BA32" i="10"/>
  <c r="AY32" i="10"/>
  <c r="AW32" i="10"/>
  <c r="BF32" i="10"/>
  <c r="F40" i="10"/>
  <c r="AB40" i="10"/>
  <c r="BB40" i="10"/>
  <c r="AX40" i="10"/>
  <c r="BE40" i="10"/>
  <c r="AZ40" i="10"/>
  <c r="BF40" i="10"/>
  <c r="F56" i="10"/>
  <c r="BG56" i="10"/>
  <c r="AB56" i="10"/>
  <c r="BB56" i="10"/>
  <c r="W56" i="10"/>
  <c r="AX56" i="10"/>
  <c r="BE56" i="10"/>
  <c r="AT56" i="10" s="1"/>
  <c r="AZ56" i="10"/>
  <c r="BA56" i="10"/>
  <c r="AY56" i="10"/>
  <c r="AW56" i="10"/>
  <c r="BF56" i="10"/>
  <c r="F64" i="10"/>
  <c r="BG64" i="10"/>
  <c r="AB64" i="10"/>
  <c r="BB64" i="10"/>
  <c r="W64" i="10"/>
  <c r="AX64" i="10"/>
  <c r="BE64" i="10"/>
  <c r="AZ64" i="10"/>
  <c r="BA64" i="10"/>
  <c r="AY64" i="10"/>
  <c r="AW64" i="10"/>
  <c r="AP64" i="10" s="1"/>
  <c r="BF64" i="10"/>
  <c r="F77" i="1"/>
  <c r="AB77" i="1"/>
  <c r="BA77" i="1"/>
  <c r="AZ77" i="1"/>
  <c r="AV77" i="1"/>
  <c r="BF77" i="1"/>
  <c r="BB77" i="1"/>
  <c r="AX77" i="1"/>
  <c r="E37" i="1"/>
  <c r="E37" i="10"/>
  <c r="F72" i="10"/>
  <c r="BG72" i="10"/>
  <c r="AB72" i="10"/>
  <c r="BB72" i="10"/>
  <c r="W72" i="10"/>
  <c r="AX72" i="10"/>
  <c r="BE72" i="10"/>
  <c r="AT72" i="10" s="1"/>
  <c r="AZ72" i="10"/>
  <c r="BA72" i="10"/>
  <c r="AY72" i="10"/>
  <c r="AW72" i="10"/>
  <c r="BF72" i="10"/>
  <c r="W35" i="1"/>
  <c r="AY35" i="1"/>
  <c r="AZ35" i="1"/>
  <c r="F35" i="1"/>
  <c r="BA35" i="1"/>
  <c r="AV35" i="1"/>
  <c r="AW35" i="1"/>
  <c r="BF35" i="1"/>
  <c r="AU35" i="1" s="1"/>
  <c r="BD35" i="1"/>
  <c r="AB35" i="1"/>
  <c r="BB35" i="1"/>
  <c r="BC35" i="1"/>
  <c r="AX35" i="1"/>
  <c r="BE35" i="1"/>
  <c r="AC35" i="1"/>
  <c r="BG67" i="1"/>
  <c r="AZ67" i="1"/>
  <c r="F67" i="1"/>
  <c r="BD67" i="1"/>
  <c r="BA67" i="1"/>
  <c r="W67" i="1"/>
  <c r="AV67" i="1"/>
  <c r="AW67" i="1"/>
  <c r="BF67" i="1"/>
  <c r="AC67" i="1"/>
  <c r="BC67" i="1"/>
  <c r="AY67" i="1"/>
  <c r="AB67" i="1"/>
  <c r="BB67" i="1"/>
  <c r="AX67" i="1"/>
  <c r="BE67" i="1"/>
  <c r="F121" i="1"/>
  <c r="AV121" i="1"/>
  <c r="AX121" i="1"/>
  <c r="BE121" i="1"/>
  <c r="W121" i="1"/>
  <c r="AB121" i="1"/>
  <c r="BA121" i="1"/>
  <c r="AZ121" i="1"/>
  <c r="BC121" i="1"/>
  <c r="AW121" i="1"/>
  <c r="BF121" i="1"/>
  <c r="BG121" i="1"/>
  <c r="BB121" i="1"/>
  <c r="AY121" i="1"/>
  <c r="BC136" i="10"/>
  <c r="F136" i="10"/>
  <c r="AW136" i="10"/>
  <c r="BF136" i="10"/>
  <c r="BG136" i="10"/>
  <c r="BB136" i="10"/>
  <c r="AY136" i="10"/>
  <c r="AX136" i="10"/>
  <c r="BE136" i="10"/>
  <c r="AB136" i="10"/>
  <c r="AA136" i="10" s="1"/>
  <c r="R136" i="10" s="1"/>
  <c r="BA136" i="10"/>
  <c r="AZ136" i="10"/>
  <c r="W136" i="10"/>
  <c r="W132" i="1"/>
  <c r="AW132" i="1"/>
  <c r="F132" i="1"/>
  <c r="AV132" i="1"/>
  <c r="BC132" i="1"/>
  <c r="BB132" i="1"/>
  <c r="AC132" i="1"/>
  <c r="AY132" i="1"/>
  <c r="AQ132" i="1" s="1"/>
  <c r="AB132" i="1"/>
  <c r="BD132" i="1"/>
  <c r="BA132" i="1"/>
  <c r="AZ132" i="1"/>
  <c r="BG132" i="1"/>
  <c r="W279" i="10"/>
  <c r="F279" i="10"/>
  <c r="BF279" i="10"/>
  <c r="AV279" i="10"/>
  <c r="BC279" i="10"/>
  <c r="BB279" i="10"/>
  <c r="AC279" i="10"/>
  <c r="AY279" i="10"/>
  <c r="AQ279" i="10" s="1"/>
  <c r="AB279" i="10"/>
  <c r="BD279" i="10"/>
  <c r="BA279" i="10"/>
  <c r="AZ279" i="10"/>
  <c r="BG279" i="10"/>
  <c r="AX44" i="1"/>
  <c r="F356" i="1"/>
  <c r="W356" i="1"/>
  <c r="BE356" i="1"/>
  <c r="AZ356" i="1"/>
  <c r="BG356" i="1"/>
  <c r="AW356" i="1"/>
  <c r="BB356" i="1"/>
  <c r="AV356" i="1"/>
  <c r="BC356" i="1"/>
  <c r="BF356" i="1"/>
  <c r="AC356" i="1"/>
  <c r="AY356" i="1"/>
  <c r="AX356" i="1"/>
  <c r="AB356" i="1"/>
  <c r="BD356" i="1"/>
  <c r="AB27" i="1"/>
  <c r="BE44" i="1"/>
  <c r="BB74" i="1"/>
  <c r="E82" i="1"/>
  <c r="BA19" i="1"/>
  <c r="AW19" i="1"/>
  <c r="E40" i="1"/>
  <c r="AN177" i="1"/>
  <c r="AF177" i="1"/>
  <c r="AE177" i="1"/>
  <c r="AM177" i="1"/>
  <c r="AL177" i="1"/>
  <c r="AG177" i="1"/>
  <c r="AH177" i="1"/>
  <c r="Y177" i="1"/>
  <c r="J177" i="1" s="1"/>
  <c r="AI177" i="1"/>
  <c r="AO177" i="1"/>
  <c r="AD177" i="1"/>
  <c r="AK177" i="1"/>
  <c r="BE132" i="1"/>
  <c r="W102" i="1"/>
  <c r="F102" i="1"/>
  <c r="BE102" i="1"/>
  <c r="AV102" i="1"/>
  <c r="BC102" i="1"/>
  <c r="AW102" i="1"/>
  <c r="AC102" i="1"/>
  <c r="AY102" i="1"/>
  <c r="BF102" i="1"/>
  <c r="BD102" i="1"/>
  <c r="AX102" i="1"/>
  <c r="AZ102" i="1"/>
  <c r="BG102" i="1"/>
  <c r="E38" i="1"/>
  <c r="AV33" i="1"/>
  <c r="AB102" i="1"/>
  <c r="AN114" i="1"/>
  <c r="BF132" i="1"/>
  <c r="AH152" i="1"/>
  <c r="Z152" i="1"/>
  <c r="N152" i="1" s="1"/>
  <c r="AF152" i="1"/>
  <c r="AH246" i="1"/>
  <c r="Z246" i="1"/>
  <c r="N246" i="1" s="1"/>
  <c r="AK246" i="1"/>
  <c r="AE246" i="1"/>
  <c r="AO246" i="1"/>
  <c r="AI246" i="1"/>
  <c r="AM246" i="1"/>
  <c r="AG246" i="1"/>
  <c r="BA102" i="1"/>
  <c r="E136" i="1"/>
  <c r="BG28" i="1"/>
  <c r="BF48" i="1"/>
  <c r="AE317" i="1"/>
  <c r="AG317" i="1"/>
  <c r="AJ317" i="1"/>
  <c r="AI317" i="1"/>
  <c r="AD317" i="1"/>
  <c r="L317" i="1" s="1"/>
  <c r="AL317" i="1"/>
  <c r="Z317" i="1"/>
  <c r="N317" i="1" s="1"/>
  <c r="AF317" i="1"/>
  <c r="AN317" i="1"/>
  <c r="AH317" i="1"/>
  <c r="AM317" i="1"/>
  <c r="AJ430" i="1"/>
  <c r="Y430" i="1"/>
  <c r="J430" i="1" s="1"/>
  <c r="AI430" i="1"/>
  <c r="AH430" i="1"/>
  <c r="AK430" i="1"/>
  <c r="AD430" i="1"/>
  <c r="AE430" i="1"/>
  <c r="AM430" i="1"/>
  <c r="Z430" i="1"/>
  <c r="N430" i="1" s="1"/>
  <c r="AG430" i="1"/>
  <c r="AO430" i="1"/>
  <c r="AL430" i="1"/>
  <c r="L188" i="1"/>
  <c r="AN242" i="1"/>
  <c r="AV18" i="1"/>
  <c r="Z206" i="1"/>
  <c r="N206" i="1" s="1"/>
  <c r="AN206" i="1"/>
  <c r="AH248" i="1"/>
  <c r="AO248" i="1"/>
  <c r="AI248" i="1"/>
  <c r="AM248" i="1"/>
  <c r="AG248" i="1"/>
  <c r="AK248" i="1"/>
  <c r="AE248" i="1"/>
  <c r="Y248" i="1"/>
  <c r="J248" i="1" s="1"/>
  <c r="BB102" i="1"/>
  <c r="AJ138" i="1"/>
  <c r="AF138" i="1"/>
  <c r="Y246" i="1"/>
  <c r="J246" i="1" s="1"/>
  <c r="AD246" i="1"/>
  <c r="AJ310" i="1"/>
  <c r="Z310" i="1"/>
  <c r="N310" i="1" s="1"/>
  <c r="P310" i="1" s="1"/>
  <c r="BA340" i="1"/>
  <c r="AR340" i="1" s="1"/>
  <c r="P358" i="1"/>
  <c r="AG443" i="1"/>
  <c r="AD443" i="1"/>
  <c r="AL443" i="1"/>
  <c r="AM443" i="1"/>
  <c r="Z443" i="1"/>
  <c r="N443" i="1" s="1"/>
  <c r="AF443" i="1"/>
  <c r="AN443" i="1"/>
  <c r="AI443" i="1"/>
  <c r="AH443" i="1"/>
  <c r="AJ443" i="1"/>
  <c r="AF495" i="1"/>
  <c r="Z495" i="1"/>
  <c r="N495" i="1" s="1"/>
  <c r="AJ495" i="1"/>
  <c r="AE495" i="1"/>
  <c r="AM495" i="1"/>
  <c r="AL495" i="1"/>
  <c r="AG495" i="1"/>
  <c r="AO495" i="1"/>
  <c r="AH495" i="1"/>
  <c r="Y495" i="1"/>
  <c r="J495" i="1" s="1"/>
  <c r="AI495" i="1"/>
  <c r="AD495" i="1"/>
  <c r="AK495" i="1"/>
  <c r="P362" i="1"/>
  <c r="AJ366" i="1"/>
  <c r="AH366" i="1"/>
  <c r="AD366" i="1"/>
  <c r="AF366" i="1"/>
  <c r="Z366" i="1"/>
  <c r="N366" i="1" s="1"/>
  <c r="AL366" i="1"/>
  <c r="AN366" i="1"/>
  <c r="AG366" i="1"/>
  <c r="Y366" i="1"/>
  <c r="J366" i="1" s="1"/>
  <c r="L366" i="1" s="1"/>
  <c r="AI366" i="1"/>
  <c r="AO366" i="1"/>
  <c r="AK366" i="1"/>
  <c r="AE366" i="1"/>
  <c r="AM366" i="1"/>
  <c r="AJ374" i="1"/>
  <c r="AE374" i="1"/>
  <c r="AM374" i="1"/>
  <c r="AG374" i="1"/>
  <c r="Y374" i="1"/>
  <c r="J374" i="1" s="1"/>
  <c r="AI374" i="1"/>
  <c r="AO374" i="1"/>
  <c r="AK374" i="1"/>
  <c r="AN392" i="1"/>
  <c r="AK392" i="1"/>
  <c r="AE392" i="1"/>
  <c r="AM392" i="1"/>
  <c r="AG392" i="1"/>
  <c r="AO392" i="1"/>
  <c r="Y392" i="1"/>
  <c r="J392" i="1" s="1"/>
  <c r="AI392" i="1"/>
  <c r="AH420" i="1"/>
  <c r="Z420" i="1"/>
  <c r="N420" i="1" s="1"/>
  <c r="AJ446" i="1"/>
  <c r="AG455" i="1"/>
  <c r="AD469" i="1"/>
  <c r="AJ469" i="1"/>
  <c r="Y469" i="1"/>
  <c r="J469" i="1" s="1"/>
  <c r="AI469" i="1"/>
  <c r="AG469" i="1"/>
  <c r="AK469" i="1"/>
  <c r="AM469" i="1"/>
  <c r="AE469" i="1"/>
  <c r="AO469" i="1"/>
  <c r="BD121" i="1"/>
  <c r="Y180" i="1"/>
  <c r="J180" i="1" s="1"/>
  <c r="AJ250" i="1"/>
  <c r="AL250" i="1"/>
  <c r="AL304" i="1"/>
  <c r="E332" i="1"/>
  <c r="AN374" i="1"/>
  <c r="AL392" i="1"/>
  <c r="AO415" i="1"/>
  <c r="AH415" i="1"/>
  <c r="AJ415" i="1"/>
  <c r="AD415" i="1"/>
  <c r="AL415" i="1"/>
  <c r="AM415" i="1"/>
  <c r="Z415" i="1"/>
  <c r="N415" i="1" s="1"/>
  <c r="AF415" i="1"/>
  <c r="AN415" i="1"/>
  <c r="AI415" i="1"/>
  <c r="Y415" i="1"/>
  <c r="J415" i="1" s="1"/>
  <c r="AN424" i="1"/>
  <c r="AN469" i="1"/>
  <c r="BE300" i="1"/>
  <c r="AT300" i="1" s="1"/>
  <c r="BA300" i="1"/>
  <c r="AL416" i="1"/>
  <c r="AN495" i="1"/>
  <c r="AG313" i="1"/>
  <c r="AG395" i="1"/>
  <c r="AK395" i="1"/>
  <c r="Y395" i="1"/>
  <c r="J395" i="1" s="1"/>
  <c r="AD395" i="1"/>
  <c r="AL395" i="1"/>
  <c r="AM395" i="1"/>
  <c r="Z395" i="1"/>
  <c r="N395" i="1" s="1"/>
  <c r="AF395" i="1"/>
  <c r="AN395" i="1"/>
  <c r="AI395" i="1"/>
  <c r="AH395" i="1"/>
  <c r="AJ395" i="1"/>
  <c r="AE516" i="1"/>
  <c r="AF527" i="1"/>
  <c r="AJ536" i="1"/>
  <c r="AH536" i="1"/>
  <c r="AI536" i="1"/>
  <c r="AL536" i="1"/>
  <c r="AD536" i="1"/>
  <c r="AN536" i="1"/>
  <c r="Z536" i="1"/>
  <c r="N536" i="1" s="1"/>
  <c r="AF536" i="1"/>
  <c r="AM536" i="1"/>
  <c r="AL561" i="1"/>
  <c r="AD573" i="1"/>
  <c r="AL573" i="1"/>
  <c r="Y573" i="1"/>
  <c r="J573" i="1" s="1"/>
  <c r="AI573" i="1"/>
  <c r="AK573" i="1"/>
  <c r="AM573" i="1"/>
  <c r="AE573" i="1"/>
  <c r="AO573" i="1"/>
  <c r="AG573" i="1"/>
  <c r="AJ527" i="1"/>
  <c r="AO536" i="1"/>
  <c r="AL549" i="1"/>
  <c r="AN549" i="1"/>
  <c r="AK556" i="1"/>
  <c r="AE556" i="1"/>
  <c r="AJ573" i="1"/>
  <c r="AD702" i="1"/>
  <c r="AL702" i="1"/>
  <c r="AM702" i="1"/>
  <c r="Z702" i="1"/>
  <c r="N702" i="1" s="1"/>
  <c r="AF702" i="1"/>
  <c r="AN702" i="1"/>
  <c r="AI702" i="1"/>
  <c r="AH702" i="1"/>
  <c r="AJ702" i="1"/>
  <c r="AD718" i="1"/>
  <c r="AL718" i="1"/>
  <c r="Z718" i="1"/>
  <c r="N718" i="1" s="1"/>
  <c r="AF718" i="1"/>
  <c r="AN718" i="1"/>
  <c r="AH718" i="1"/>
  <c r="AM718" i="1"/>
  <c r="AJ718" i="1"/>
  <c r="AI718" i="1"/>
  <c r="AD734" i="1"/>
  <c r="AL734" i="1"/>
  <c r="AM734" i="1"/>
  <c r="Z734" i="1"/>
  <c r="N734" i="1" s="1"/>
  <c r="AF734" i="1"/>
  <c r="AN734" i="1"/>
  <c r="AI734" i="1"/>
  <c r="AH734" i="1"/>
  <c r="AJ734" i="1"/>
  <c r="AD750" i="1"/>
  <c r="AL750" i="1"/>
  <c r="Z750" i="1"/>
  <c r="N750" i="1" s="1"/>
  <c r="AF750" i="1"/>
  <c r="AN750" i="1"/>
  <c r="AH750" i="1"/>
  <c r="AM750" i="1"/>
  <c r="AJ750" i="1"/>
  <c r="AI750" i="1"/>
  <c r="AF360" i="1"/>
  <c r="Z416" i="1"/>
  <c r="N416" i="1" s="1"/>
  <c r="AE427" i="1"/>
  <c r="AD452" i="1"/>
  <c r="AG452" i="1"/>
  <c r="AO452" i="1"/>
  <c r="Y452" i="1"/>
  <c r="J452" i="1" s="1"/>
  <c r="AI452" i="1"/>
  <c r="AK452" i="1"/>
  <c r="AE452" i="1"/>
  <c r="AM452" i="1"/>
  <c r="AN452" i="1"/>
  <c r="AE458" i="1"/>
  <c r="AM458" i="1"/>
  <c r="AD458" i="1"/>
  <c r="AG458" i="1"/>
  <c r="AO458" i="1"/>
  <c r="AH458" i="1"/>
  <c r="Y458" i="1"/>
  <c r="J458" i="1" s="1"/>
  <c r="AI458" i="1"/>
  <c r="Z458" i="1"/>
  <c r="N458" i="1" s="1"/>
  <c r="AL458" i="1"/>
  <c r="AK458" i="1"/>
  <c r="AF573" i="1"/>
  <c r="AA667" i="1"/>
  <c r="R667" i="1" s="1"/>
  <c r="AJ458" i="1"/>
  <c r="AH537" i="1"/>
  <c r="AL537" i="1"/>
  <c r="AF537" i="1"/>
  <c r="Z537" i="1"/>
  <c r="N537" i="1" s="1"/>
  <c r="AD537" i="1"/>
  <c r="AJ537" i="1"/>
  <c r="AN537" i="1"/>
  <c r="AE537" i="1"/>
  <c r="AM537" i="1"/>
  <c r="AI537" i="1"/>
  <c r="Y537" i="1"/>
  <c r="J537" i="1" s="1"/>
  <c r="AK537" i="1"/>
  <c r="AO537" i="1"/>
  <c r="AG537" i="1"/>
  <c r="AN635" i="1"/>
  <c r="AD635" i="1"/>
  <c r="Y635" i="1"/>
  <c r="J635" i="1" s="1"/>
  <c r="AI635" i="1"/>
  <c r="AK635" i="1"/>
  <c r="AL635" i="1"/>
  <c r="AE635" i="1"/>
  <c r="AM635" i="1"/>
  <c r="AH635" i="1"/>
  <c r="AG635" i="1"/>
  <c r="AO635" i="1"/>
  <c r="AJ649" i="1"/>
  <c r="Z649" i="1"/>
  <c r="N649" i="1" s="1"/>
  <c r="AL649" i="1"/>
  <c r="AD649" i="1"/>
  <c r="AN649" i="1"/>
  <c r="AF649" i="1"/>
  <c r="Y649" i="1"/>
  <c r="J649" i="1" s="1"/>
  <c r="AH649" i="1"/>
  <c r="AM649" i="1"/>
  <c r="AE649" i="1"/>
  <c r="AK649" i="1"/>
  <c r="AI649" i="1"/>
  <c r="AO649" i="1"/>
  <c r="AG649" i="1"/>
  <c r="AG694" i="1"/>
  <c r="AO714" i="1"/>
  <c r="AK730" i="1"/>
  <c r="AE746" i="1"/>
  <c r="Y746" i="1"/>
  <c r="J746" i="1" s="1"/>
  <c r="AG758" i="1"/>
  <c r="S290" i="1"/>
  <c r="Y565" i="1"/>
  <c r="J565" i="1" s="1"/>
  <c r="AI565" i="1"/>
  <c r="AE565" i="1"/>
  <c r="AO565" i="1"/>
  <c r="AG565" i="1"/>
  <c r="AK565" i="1"/>
  <c r="AM565" i="1"/>
  <c r="AD583" i="1"/>
  <c r="AG583" i="1"/>
  <c r="AO583" i="1"/>
  <c r="Y583" i="1"/>
  <c r="J583" i="1" s="1"/>
  <c r="AI583" i="1"/>
  <c r="AL583" i="1"/>
  <c r="AK583" i="1"/>
  <c r="AH583" i="1"/>
  <c r="AE583" i="1"/>
  <c r="AM583" i="1"/>
  <c r="AG584" i="1"/>
  <c r="AE584" i="1"/>
  <c r="AK584" i="1"/>
  <c r="Y584" i="1"/>
  <c r="J584" i="1" s="1"/>
  <c r="AJ584" i="1"/>
  <c r="AL584" i="1"/>
  <c r="AD584" i="1"/>
  <c r="AN584" i="1"/>
  <c r="AM584" i="1"/>
  <c r="Z584" i="1"/>
  <c r="N584" i="1" s="1"/>
  <c r="AF584" i="1"/>
  <c r="AI584" i="1"/>
  <c r="AH584" i="1"/>
  <c r="AJ589" i="1"/>
  <c r="AJ651" i="1"/>
  <c r="AA651" i="1"/>
  <c r="R651" i="1" s="1"/>
  <c r="AD651" i="1"/>
  <c r="AJ681" i="1"/>
  <c r="Z681" i="1"/>
  <c r="N681" i="1" s="1"/>
  <c r="AL681" i="1"/>
  <c r="AD681" i="1"/>
  <c r="AN681" i="1"/>
  <c r="AF681" i="1"/>
  <c r="AH681" i="1"/>
  <c r="Y681" i="1"/>
  <c r="J681" i="1" s="1"/>
  <c r="AM681" i="1"/>
  <c r="AE681" i="1"/>
  <c r="AK681" i="1"/>
  <c r="AI681" i="1"/>
  <c r="AO681" i="1"/>
  <c r="AG681" i="1"/>
  <c r="AH853" i="1"/>
  <c r="AD853" i="1"/>
  <c r="AE853" i="1"/>
  <c r="AM853" i="1"/>
  <c r="AG853" i="1"/>
  <c r="AO853" i="1"/>
  <c r="AL853" i="1"/>
  <c r="Y853" i="1"/>
  <c r="J853" i="1" s="1"/>
  <c r="AI853" i="1"/>
  <c r="AK853" i="1"/>
  <c r="AG869" i="1"/>
  <c r="AO869" i="1"/>
  <c r="AL869" i="1"/>
  <c r="Y869" i="1"/>
  <c r="J869" i="1" s="1"/>
  <c r="AI869" i="1"/>
  <c r="AH869" i="1"/>
  <c r="AK869" i="1"/>
  <c r="AD869" i="1"/>
  <c r="AE869" i="1"/>
  <c r="AM869" i="1"/>
  <c r="AH885" i="1"/>
  <c r="AK885" i="1"/>
  <c r="AD885" i="1"/>
  <c r="AE885" i="1"/>
  <c r="AM885" i="1"/>
  <c r="AG885" i="1"/>
  <c r="AO885" i="1"/>
  <c r="AL885" i="1"/>
  <c r="Y885" i="1"/>
  <c r="J885" i="1" s="1"/>
  <c r="AI885" i="1"/>
  <c r="AG901" i="1"/>
  <c r="AO901" i="1"/>
  <c r="AL901" i="1"/>
  <c r="Y901" i="1"/>
  <c r="J901" i="1" s="1"/>
  <c r="AI901" i="1"/>
  <c r="AH901" i="1"/>
  <c r="AK901" i="1"/>
  <c r="AD901" i="1"/>
  <c r="AE901" i="1"/>
  <c r="AM901" i="1"/>
  <c r="AH917" i="1"/>
  <c r="AK917" i="1"/>
  <c r="AD917" i="1"/>
  <c r="AE917" i="1"/>
  <c r="AM917" i="1"/>
  <c r="AG917" i="1"/>
  <c r="AO917" i="1"/>
  <c r="AL917" i="1"/>
  <c r="Y917" i="1"/>
  <c r="J917" i="1" s="1"/>
  <c r="AI917" i="1"/>
  <c r="AG933" i="1"/>
  <c r="AO933" i="1"/>
  <c r="AL933" i="1"/>
  <c r="Y933" i="1"/>
  <c r="J933" i="1" s="1"/>
  <c r="AI933" i="1"/>
  <c r="AH933" i="1"/>
  <c r="AK933" i="1"/>
  <c r="AD933" i="1"/>
  <c r="AE933" i="1"/>
  <c r="AM933" i="1"/>
  <c r="AH949" i="1"/>
  <c r="AK949" i="1"/>
  <c r="AD949" i="1"/>
  <c r="AE949" i="1"/>
  <c r="AM949" i="1"/>
  <c r="AG949" i="1"/>
  <c r="AO949" i="1"/>
  <c r="AL949" i="1"/>
  <c r="Y949" i="1"/>
  <c r="J949" i="1" s="1"/>
  <c r="AI949" i="1"/>
  <c r="AG965" i="1"/>
  <c r="AO965" i="1"/>
  <c r="AL965" i="1"/>
  <c r="Y965" i="1"/>
  <c r="J965" i="1" s="1"/>
  <c r="AI965" i="1"/>
  <c r="AH965" i="1"/>
  <c r="AK965" i="1"/>
  <c r="AD965" i="1"/>
  <c r="AE965" i="1"/>
  <c r="AM965" i="1"/>
  <c r="AH981" i="1"/>
  <c r="AK981" i="1"/>
  <c r="AD981" i="1"/>
  <c r="AE981" i="1"/>
  <c r="AM981" i="1"/>
  <c r="AG981" i="1"/>
  <c r="AO981" i="1"/>
  <c r="AL981" i="1"/>
  <c r="Y981" i="1"/>
  <c r="J981" i="1" s="1"/>
  <c r="AI981" i="1"/>
  <c r="AH997" i="1"/>
  <c r="AG997" i="1"/>
  <c r="AO997" i="1"/>
  <c r="AD997" i="1"/>
  <c r="Y997" i="1"/>
  <c r="J997" i="1" s="1"/>
  <c r="AI997" i="1"/>
  <c r="AK997" i="1"/>
  <c r="AL997" i="1"/>
  <c r="AE997" i="1"/>
  <c r="AM997" i="1"/>
  <c r="AO484" i="1"/>
  <c r="AK484" i="1"/>
  <c r="AJ601" i="1"/>
  <c r="AE601" i="1"/>
  <c r="AM601" i="1"/>
  <c r="Y601" i="1"/>
  <c r="J601" i="1" s="1"/>
  <c r="AK601" i="1"/>
  <c r="AO601" i="1"/>
  <c r="AG601" i="1"/>
  <c r="AI601" i="1"/>
  <c r="Y667" i="1"/>
  <c r="J667" i="1" s="1"/>
  <c r="AN671" i="1"/>
  <c r="AA671" i="1"/>
  <c r="R671" i="1" s="1"/>
  <c r="AE690" i="1"/>
  <c r="AE754" i="1"/>
  <c r="W507" i="1"/>
  <c r="BA507" i="1"/>
  <c r="AR507" i="1" s="1"/>
  <c r="AC507" i="1"/>
  <c r="AA507" i="1" s="1"/>
  <c r="R507" i="1" s="1"/>
  <c r="BG507" i="1"/>
  <c r="AU507" i="1" s="1"/>
  <c r="BC507" i="1"/>
  <c r="AS507" i="1" s="1"/>
  <c r="AY507" i="1"/>
  <c r="AQ507" i="1" s="1"/>
  <c r="BE507" i="1"/>
  <c r="AT507" i="1" s="1"/>
  <c r="AE580" i="1"/>
  <c r="AA679" i="1"/>
  <c r="R679" i="1" s="1"/>
  <c r="AN835" i="1"/>
  <c r="AF865" i="1"/>
  <c r="AF897" i="1"/>
  <c r="E27" i="10"/>
  <c r="BD40" i="10"/>
  <c r="BE621" i="1"/>
  <c r="AT621" i="1" s="1"/>
  <c r="W621" i="1"/>
  <c r="AC621" i="1"/>
  <c r="AA621" i="1" s="1"/>
  <c r="R621" i="1" s="1"/>
  <c r="BC621" i="1"/>
  <c r="AS621" i="1" s="1"/>
  <c r="BG621" i="1"/>
  <c r="AU621" i="1" s="1"/>
  <c r="AY621" i="1"/>
  <c r="AQ621" i="1" s="1"/>
  <c r="BA621" i="1"/>
  <c r="AR621" i="1" s="1"/>
  <c r="AN845" i="1"/>
  <c r="AF861" i="1"/>
  <c r="Z861" i="1"/>
  <c r="N861" i="1" s="1"/>
  <c r="AN877" i="1"/>
  <c r="AF893" i="1"/>
  <c r="Z893" i="1"/>
  <c r="N893" i="1" s="1"/>
  <c r="AN909" i="1"/>
  <c r="AF941" i="1"/>
  <c r="Z941" i="1"/>
  <c r="N941" i="1" s="1"/>
  <c r="AJ957" i="1"/>
  <c r="AN973" i="1"/>
  <c r="AF1005" i="1"/>
  <c r="Z1005" i="1"/>
  <c r="N1005" i="1" s="1"/>
  <c r="E44" i="10"/>
  <c r="AH834" i="1"/>
  <c r="AJ834" i="1"/>
  <c r="AD834" i="1"/>
  <c r="AL834" i="1"/>
  <c r="AM834" i="1"/>
  <c r="Z834" i="1"/>
  <c r="N834" i="1" s="1"/>
  <c r="AF834" i="1"/>
  <c r="AN834" i="1"/>
  <c r="AI834" i="1"/>
  <c r="AJ857" i="1"/>
  <c r="AJ873" i="1"/>
  <c r="AJ889" i="1"/>
  <c r="AJ905" i="1"/>
  <c r="AF921" i="1"/>
  <c r="Z921" i="1"/>
  <c r="N921" i="1" s="1"/>
  <c r="AN953" i="1"/>
  <c r="AJ969" i="1"/>
  <c r="AF985" i="1"/>
  <c r="Z985" i="1"/>
  <c r="N985" i="1" s="1"/>
  <c r="E58" i="10"/>
  <c r="AV136" i="10"/>
  <c r="DB223" i="10"/>
  <c r="P223" i="10"/>
  <c r="BE279" i="10"/>
  <c r="S295" i="10"/>
  <c r="AO702" i="1"/>
  <c r="AE734" i="1"/>
  <c r="Y734" i="1"/>
  <c r="J734" i="1" s="1"/>
  <c r="E17" i="10"/>
  <c r="E50" i="10"/>
  <c r="AC72" i="10"/>
  <c r="E132" i="10"/>
  <c r="DB163" i="10"/>
  <c r="P163" i="10"/>
  <c r="CZ277" i="10"/>
  <c r="L277" i="10"/>
  <c r="E292" i="10"/>
  <c r="P321" i="10"/>
  <c r="DB321" i="10"/>
  <c r="CZ323" i="10"/>
  <c r="L323" i="10"/>
  <c r="P331" i="10"/>
  <c r="DB331" i="10"/>
  <c r="L360" i="10"/>
  <c r="CZ360" i="10"/>
  <c r="AG750" i="1"/>
  <c r="AO750" i="1"/>
  <c r="AE834" i="1"/>
  <c r="AJ869" i="1"/>
  <c r="AN933" i="1"/>
  <c r="AJ965" i="1"/>
  <c r="AF997" i="1"/>
  <c r="Z997" i="1"/>
  <c r="N997" i="1" s="1"/>
  <c r="E22" i="10"/>
  <c r="Z81" i="10"/>
  <c r="N81" i="10" s="1"/>
  <c r="AF81" i="10"/>
  <c r="AE81" i="10"/>
  <c r="AM81" i="10"/>
  <c r="AL81" i="10"/>
  <c r="AG81" i="10"/>
  <c r="AO81" i="10"/>
  <c r="AH81" i="10"/>
  <c r="Y81" i="10"/>
  <c r="J81" i="10" s="1"/>
  <c r="AI81" i="10"/>
  <c r="AD81" i="10"/>
  <c r="AK81" i="10"/>
  <c r="AJ93" i="10"/>
  <c r="BD128" i="10"/>
  <c r="S169" i="10"/>
  <c r="DD169" i="10"/>
  <c r="AN189" i="10"/>
  <c r="AK189" i="10"/>
  <c r="AE189" i="10"/>
  <c r="AM189" i="10"/>
  <c r="AD189" i="10"/>
  <c r="AG189" i="10"/>
  <c r="AO189" i="10"/>
  <c r="AH189" i="10"/>
  <c r="Y189" i="10"/>
  <c r="J189" i="10" s="1"/>
  <c r="AI189" i="10"/>
  <c r="Z189" i="10"/>
  <c r="N189" i="10" s="1"/>
  <c r="AL189" i="10"/>
  <c r="AK718" i="1"/>
  <c r="AJ885" i="1"/>
  <c r="BG38" i="10"/>
  <c r="AC64" i="10"/>
  <c r="E77" i="10"/>
  <c r="AW279" i="10"/>
  <c r="L287" i="10"/>
  <c r="DD303" i="10"/>
  <c r="S303" i="10"/>
  <c r="P305" i="10"/>
  <c r="S311" i="10"/>
  <c r="BD316" i="10"/>
  <c r="L331" i="10"/>
  <c r="S334" i="10"/>
  <c r="DD347" i="10"/>
  <c r="S347" i="10"/>
  <c r="L355" i="10"/>
  <c r="S358" i="10"/>
  <c r="DD358" i="10"/>
  <c r="EP382" i="10"/>
  <c r="DU382" i="10"/>
  <c r="DR382" i="10"/>
  <c r="EM382" i="10"/>
  <c r="DW382" i="10"/>
  <c r="DT382" i="10"/>
  <c r="EL382" i="10"/>
  <c r="EQ382" i="10"/>
  <c r="EK382" i="10"/>
  <c r="DV382" i="10"/>
  <c r="DS382" i="10"/>
  <c r="EO382" i="10"/>
  <c r="DX382" i="10"/>
  <c r="EN382" i="10"/>
  <c r="DG392" i="10"/>
  <c r="DH392" i="10"/>
  <c r="DI392" i="10"/>
  <c r="DJ392" i="10"/>
  <c r="DK392" i="10"/>
  <c r="DY392" i="10"/>
  <c r="DZ392" i="10"/>
  <c r="EA392" i="10"/>
  <c r="EB392" i="10"/>
  <c r="EC392" i="10"/>
  <c r="ED392" i="10"/>
  <c r="DF392" i="10"/>
  <c r="EJ477" i="10"/>
  <c r="EH477" i="10"/>
  <c r="EF477" i="10"/>
  <c r="EE477" i="10"/>
  <c r="EG477" i="10"/>
  <c r="DL477" i="10"/>
  <c r="DM477" i="10"/>
  <c r="DN477" i="10"/>
  <c r="DO477" i="10"/>
  <c r="DP477" i="10"/>
  <c r="DQ477" i="10"/>
  <c r="EI477" i="10"/>
  <c r="AJ853" i="1"/>
  <c r="AF981" i="1"/>
  <c r="Z981" i="1"/>
  <c r="N981" i="1" s="1"/>
  <c r="W991" i="1"/>
  <c r="BA991" i="1"/>
  <c r="AR991" i="1" s="1"/>
  <c r="AC991" i="1"/>
  <c r="AA991" i="1" s="1"/>
  <c r="R991" i="1" s="1"/>
  <c r="BC991" i="1"/>
  <c r="AS991" i="1" s="1"/>
  <c r="BG991" i="1"/>
  <c r="AU991" i="1" s="1"/>
  <c r="AY991" i="1"/>
  <c r="AQ991" i="1" s="1"/>
  <c r="E45" i="10"/>
  <c r="AH115" i="10"/>
  <c r="P291" i="10"/>
  <c r="P307" i="10"/>
  <c r="DB307" i="10"/>
  <c r="S318" i="10"/>
  <c r="EL378" i="10"/>
  <c r="EQ378" i="10"/>
  <c r="EK378" i="10"/>
  <c r="DV378" i="10"/>
  <c r="EN378" i="10"/>
  <c r="DS378" i="10"/>
  <c r="EO378" i="10"/>
  <c r="DX378" i="10"/>
  <c r="EP378" i="10"/>
  <c r="DU378" i="10"/>
  <c r="DR378" i="10"/>
  <c r="EM378" i="10"/>
  <c r="DW378" i="10"/>
  <c r="DT378" i="10"/>
  <c r="DG404" i="10"/>
  <c r="DH404" i="10"/>
  <c r="DI404" i="10"/>
  <c r="DJ404" i="10"/>
  <c r="DK404" i="10"/>
  <c r="DY404" i="10"/>
  <c r="DZ404" i="10"/>
  <c r="EA404" i="10"/>
  <c r="EB404" i="10"/>
  <c r="EC404" i="10"/>
  <c r="ED404" i="10"/>
  <c r="DF404" i="10"/>
  <c r="EK419" i="10"/>
  <c r="EN419" i="10"/>
  <c r="DX419" i="10"/>
  <c r="DU419" i="10"/>
  <c r="EM419" i="10"/>
  <c r="DR419" i="10"/>
  <c r="EL419" i="10"/>
  <c r="DW419" i="10"/>
  <c r="EO419" i="10"/>
  <c r="DT419" i="10"/>
  <c r="EP419" i="10"/>
  <c r="EQ419" i="10"/>
  <c r="DV419" i="10"/>
  <c r="DS419" i="10"/>
  <c r="EL422" i="10"/>
  <c r="EQ422" i="10"/>
  <c r="EK422" i="10"/>
  <c r="DV422" i="10"/>
  <c r="EN422" i="10"/>
  <c r="DS422" i="10"/>
  <c r="EO422" i="10"/>
  <c r="DX422" i="10"/>
  <c r="EP422" i="10"/>
  <c r="DU422" i="10"/>
  <c r="DR422" i="10"/>
  <c r="EM422" i="10"/>
  <c r="DW422" i="10"/>
  <c r="DT422" i="10"/>
  <c r="AJ437" i="10"/>
  <c r="AL437" i="10"/>
  <c r="Y437" i="10"/>
  <c r="J437" i="10" s="1"/>
  <c r="CZ437" i="10" s="1"/>
  <c r="AG437" i="10"/>
  <c r="AO437" i="10"/>
  <c r="AI437" i="10"/>
  <c r="AK437" i="10"/>
  <c r="AE437" i="10"/>
  <c r="AM437" i="10"/>
  <c r="AJ453" i="10"/>
  <c r="AL453" i="10"/>
  <c r="Y453" i="10"/>
  <c r="J453" i="10" s="1"/>
  <c r="CZ453" i="10" s="1"/>
  <c r="AG453" i="10"/>
  <c r="AO453" i="10"/>
  <c r="AI453" i="10"/>
  <c r="AK453" i="10"/>
  <c r="AE453" i="10"/>
  <c r="AM453" i="10"/>
  <c r="AJ469" i="10"/>
  <c r="AL469" i="10"/>
  <c r="Y469" i="10"/>
  <c r="J469" i="10" s="1"/>
  <c r="CZ469" i="10" s="1"/>
  <c r="AG469" i="10"/>
  <c r="AO469" i="10"/>
  <c r="AI469" i="10"/>
  <c r="AK469" i="10"/>
  <c r="AE469" i="10"/>
  <c r="AM469" i="10"/>
  <c r="AJ485" i="10"/>
  <c r="AL485" i="10"/>
  <c r="Y485" i="10"/>
  <c r="J485" i="10" s="1"/>
  <c r="CZ485" i="10" s="1"/>
  <c r="AG485" i="10"/>
  <c r="AO485" i="10"/>
  <c r="AI485" i="10"/>
  <c r="AK485" i="10"/>
  <c r="AE485" i="10"/>
  <c r="AM485" i="10"/>
  <c r="AJ501" i="10"/>
  <c r="AL501" i="10"/>
  <c r="Y501" i="10"/>
  <c r="J501" i="10" s="1"/>
  <c r="CZ501" i="10" s="1"/>
  <c r="AG501" i="10"/>
  <c r="AO501" i="10"/>
  <c r="AI501" i="10"/>
  <c r="AK501" i="10"/>
  <c r="AE501" i="10"/>
  <c r="AM501" i="10"/>
  <c r="EO559" i="10"/>
  <c r="DT559" i="10"/>
  <c r="EP559" i="10"/>
  <c r="EQ559" i="10"/>
  <c r="DV559" i="10"/>
  <c r="DS559" i="10"/>
  <c r="EK559" i="10"/>
  <c r="EN559" i="10"/>
  <c r="DX559" i="10"/>
  <c r="DU559" i="10"/>
  <c r="EM559" i="10"/>
  <c r="DR559" i="10"/>
  <c r="EL559" i="10"/>
  <c r="DW559" i="10"/>
  <c r="EO591" i="10"/>
  <c r="DT591" i="10"/>
  <c r="EP591" i="10"/>
  <c r="EQ591" i="10"/>
  <c r="DV591" i="10"/>
  <c r="DS591" i="10"/>
  <c r="EK591" i="10"/>
  <c r="EN591" i="10"/>
  <c r="DX591" i="10"/>
  <c r="DU591" i="10"/>
  <c r="EM591" i="10"/>
  <c r="DR591" i="10"/>
  <c r="EL591" i="10"/>
  <c r="DW591" i="10"/>
  <c r="EO623" i="10"/>
  <c r="DT623" i="10"/>
  <c r="EP623" i="10"/>
  <c r="EQ623" i="10"/>
  <c r="DV623" i="10"/>
  <c r="DS623" i="10"/>
  <c r="EK623" i="10"/>
  <c r="EN623" i="10"/>
  <c r="DX623" i="10"/>
  <c r="DU623" i="10"/>
  <c r="EM623" i="10"/>
  <c r="DR623" i="10"/>
  <c r="EL623" i="10"/>
  <c r="DW623" i="10"/>
  <c r="EO655" i="10"/>
  <c r="DT655" i="10"/>
  <c r="EP655" i="10"/>
  <c r="EQ655" i="10"/>
  <c r="DV655" i="10"/>
  <c r="DS655" i="10"/>
  <c r="EK655" i="10"/>
  <c r="EN655" i="10"/>
  <c r="DX655" i="10"/>
  <c r="DU655" i="10"/>
  <c r="EM655" i="10"/>
  <c r="DR655" i="10"/>
  <c r="EL655" i="10"/>
  <c r="DW655" i="10"/>
  <c r="EF667" i="10"/>
  <c r="EJ667" i="10"/>
  <c r="EH667" i="10"/>
  <c r="DL667" i="10"/>
  <c r="DM667" i="10"/>
  <c r="DN667" i="10"/>
  <c r="DO667" i="10"/>
  <c r="DP667" i="10"/>
  <c r="DQ667" i="10"/>
  <c r="EE667" i="10"/>
  <c r="EG667" i="10"/>
  <c r="EI667" i="10"/>
  <c r="EJ671" i="10"/>
  <c r="EH671" i="10"/>
  <c r="EF671" i="10"/>
  <c r="EI671" i="10"/>
  <c r="DL671" i="10"/>
  <c r="DM671" i="10"/>
  <c r="DN671" i="10"/>
  <c r="DO671" i="10"/>
  <c r="DP671" i="10"/>
  <c r="DQ671" i="10"/>
  <c r="EE671" i="10"/>
  <c r="EG671" i="10"/>
  <c r="EF707" i="10"/>
  <c r="EJ707" i="10"/>
  <c r="EH707" i="10"/>
  <c r="DL707" i="10"/>
  <c r="DM707" i="10"/>
  <c r="DN707" i="10"/>
  <c r="DO707" i="10"/>
  <c r="DP707" i="10"/>
  <c r="DQ707" i="10"/>
  <c r="EG707" i="10"/>
  <c r="EI707" i="10"/>
  <c r="EE707" i="10"/>
  <c r="EJ735" i="10"/>
  <c r="EH735" i="10"/>
  <c r="EF735" i="10"/>
  <c r="EI735" i="10"/>
  <c r="DL735" i="10"/>
  <c r="DM735" i="10"/>
  <c r="DN735" i="10"/>
  <c r="DO735" i="10"/>
  <c r="DP735" i="10"/>
  <c r="DQ735" i="10"/>
  <c r="EE735" i="10"/>
  <c r="EG735" i="10"/>
  <c r="AN949" i="1"/>
  <c r="AH31" i="10"/>
  <c r="AL31" i="10"/>
  <c r="Z31" i="10"/>
  <c r="N31" i="10" s="1"/>
  <c r="AD31" i="10"/>
  <c r="AN31" i="10"/>
  <c r="AF31" i="10"/>
  <c r="AJ31" i="10"/>
  <c r="AG31" i="10"/>
  <c r="AO31" i="10"/>
  <c r="Y31" i="10"/>
  <c r="J31" i="10" s="1"/>
  <c r="AI31" i="10"/>
  <c r="AK31" i="10"/>
  <c r="AE31" i="10"/>
  <c r="AM31" i="10"/>
  <c r="E35" i="10"/>
  <c r="E74" i="10"/>
  <c r="Y99" i="10"/>
  <c r="J99" i="10" s="1"/>
  <c r="AJ139" i="10"/>
  <c r="S293" i="10"/>
  <c r="P299" i="10"/>
  <c r="DB299" i="10"/>
  <c r="P327" i="10"/>
  <c r="DB327" i="10"/>
  <c r="S376" i="10"/>
  <c r="DD376" i="10"/>
  <c r="AK408" i="10"/>
  <c r="AH437" i="10"/>
  <c r="Y447" i="10"/>
  <c r="J447" i="10" s="1"/>
  <c r="CZ447" i="10" s="1"/>
  <c r="AG447" i="10"/>
  <c r="AO447" i="10"/>
  <c r="AD447" i="10"/>
  <c r="AI447" i="10"/>
  <c r="Z447" i="10"/>
  <c r="N447" i="10" s="1"/>
  <c r="DB447" i="10" s="1"/>
  <c r="AH447" i="10"/>
  <c r="AE447" i="10"/>
  <c r="AM447" i="10"/>
  <c r="AK447" i="10"/>
  <c r="AJ447" i="10"/>
  <c r="AL447" i="10"/>
  <c r="AN453" i="10"/>
  <c r="AF469" i="10"/>
  <c r="Z485" i="10"/>
  <c r="N485" i="10" s="1"/>
  <c r="DB485" i="10" s="1"/>
  <c r="AH501" i="10"/>
  <c r="Y511" i="10"/>
  <c r="J511" i="10" s="1"/>
  <c r="CZ511" i="10" s="1"/>
  <c r="AG511" i="10"/>
  <c r="AO511" i="10"/>
  <c r="AD511" i="10"/>
  <c r="AI511" i="10"/>
  <c r="Z511" i="10"/>
  <c r="N511" i="10" s="1"/>
  <c r="DB511" i="10" s="1"/>
  <c r="AH511" i="10"/>
  <c r="AE511" i="10"/>
  <c r="AM511" i="10"/>
  <c r="AL511" i="10"/>
  <c r="AJ511" i="10"/>
  <c r="AK511" i="10"/>
  <c r="L223" i="10"/>
  <c r="S294" i="10"/>
  <c r="AV316" i="10"/>
  <c r="AD339" i="10"/>
  <c r="AH339" i="10"/>
  <c r="CZ343" i="10"/>
  <c r="L343" i="10"/>
  <c r="Y357" i="10"/>
  <c r="J357" i="10" s="1"/>
  <c r="AI357" i="10"/>
  <c r="Z357" i="10"/>
  <c r="N357" i="10" s="1"/>
  <c r="AL357" i="10"/>
  <c r="AK357" i="10"/>
  <c r="AE357" i="10"/>
  <c r="AM357" i="10"/>
  <c r="AD357" i="10"/>
  <c r="AG357" i="10"/>
  <c r="AO357" i="10"/>
  <c r="AH357" i="10"/>
  <c r="DD367" i="10"/>
  <c r="S367" i="10"/>
  <c r="AE396" i="10"/>
  <c r="AN463" i="10"/>
  <c r="EJ537" i="10"/>
  <c r="EH537" i="10"/>
  <c r="EF537" i="10"/>
  <c r="EE537" i="10"/>
  <c r="DL537" i="10"/>
  <c r="DM537" i="10"/>
  <c r="DN537" i="10"/>
  <c r="DO537" i="10"/>
  <c r="DP537" i="10"/>
  <c r="DQ537" i="10"/>
  <c r="EG537" i="10"/>
  <c r="EI537" i="10"/>
  <c r="EJ573" i="10"/>
  <c r="EH573" i="10"/>
  <c r="EF573" i="10"/>
  <c r="EE573" i="10"/>
  <c r="EG573" i="10"/>
  <c r="DL573" i="10"/>
  <c r="DM573" i="10"/>
  <c r="DN573" i="10"/>
  <c r="DO573" i="10"/>
  <c r="DP573" i="10"/>
  <c r="DQ573" i="10"/>
  <c r="EI573" i="10"/>
  <c r="EK619" i="10"/>
  <c r="EN619" i="10"/>
  <c r="DX619" i="10"/>
  <c r="DU619" i="10"/>
  <c r="EM619" i="10"/>
  <c r="DR619" i="10"/>
  <c r="EL619" i="10"/>
  <c r="DW619" i="10"/>
  <c r="EO619" i="10"/>
  <c r="DT619" i="10"/>
  <c r="EP619" i="10"/>
  <c r="EQ619" i="10"/>
  <c r="DV619" i="10"/>
  <c r="DS619" i="10"/>
  <c r="EP638" i="10"/>
  <c r="DU638" i="10"/>
  <c r="DR638" i="10"/>
  <c r="EM638" i="10"/>
  <c r="DW638" i="10"/>
  <c r="DT638" i="10"/>
  <c r="EL638" i="10"/>
  <c r="EQ638" i="10"/>
  <c r="EK638" i="10"/>
  <c r="DV638" i="10"/>
  <c r="EN638" i="10"/>
  <c r="DS638" i="10"/>
  <c r="EO638" i="10"/>
  <c r="DX638" i="10"/>
  <c r="AH689" i="10"/>
  <c r="AK689" i="10"/>
  <c r="AE689" i="10"/>
  <c r="AM689" i="10"/>
  <c r="Y689" i="10"/>
  <c r="J689" i="10" s="1"/>
  <c r="CZ689" i="10" s="1"/>
  <c r="AG689" i="10"/>
  <c r="AO689" i="10"/>
  <c r="AI689" i="10"/>
  <c r="EQ699" i="10"/>
  <c r="DV699" i="10"/>
  <c r="DS699" i="10"/>
  <c r="EK699" i="10"/>
  <c r="EN699" i="10"/>
  <c r="DX699" i="10"/>
  <c r="DU699" i="10"/>
  <c r="EM699" i="10"/>
  <c r="DR699" i="10"/>
  <c r="EL699" i="10"/>
  <c r="DW699" i="10"/>
  <c r="EO699" i="10"/>
  <c r="DT699" i="10"/>
  <c r="EP699" i="10"/>
  <c r="DY700" i="10"/>
  <c r="DZ700" i="10"/>
  <c r="EA700" i="10"/>
  <c r="EB700" i="10"/>
  <c r="EC700" i="10"/>
  <c r="ED700" i="10"/>
  <c r="DG700" i="10"/>
  <c r="DH700" i="10"/>
  <c r="DI700" i="10"/>
  <c r="DJ700" i="10"/>
  <c r="DK700" i="10"/>
  <c r="DF700" i="10"/>
  <c r="EL722" i="10"/>
  <c r="EQ722" i="10"/>
  <c r="EK722" i="10"/>
  <c r="DV722" i="10"/>
  <c r="EN722" i="10"/>
  <c r="DS722" i="10"/>
  <c r="EO722" i="10"/>
  <c r="DX722" i="10"/>
  <c r="EP722" i="10"/>
  <c r="DU722" i="10"/>
  <c r="DR722" i="10"/>
  <c r="EM722" i="10"/>
  <c r="DW722" i="10"/>
  <c r="DT722" i="10"/>
  <c r="EJ775" i="10"/>
  <c r="EH775" i="10"/>
  <c r="EF775" i="10"/>
  <c r="EE775" i="10"/>
  <c r="EG775" i="10"/>
  <c r="DL775" i="10"/>
  <c r="DM775" i="10"/>
  <c r="DN775" i="10"/>
  <c r="DO775" i="10"/>
  <c r="DP775" i="10"/>
  <c r="DQ775" i="10"/>
  <c r="EI775" i="10"/>
  <c r="EM805" i="10"/>
  <c r="EP805" i="10"/>
  <c r="DX805" i="10"/>
  <c r="DW805" i="10"/>
  <c r="EO805" i="10"/>
  <c r="DR805" i="10"/>
  <c r="EN805" i="10"/>
  <c r="EQ805" i="10"/>
  <c r="DT805" i="10"/>
  <c r="DS805" i="10"/>
  <c r="EK805" i="10"/>
  <c r="EL805" i="10"/>
  <c r="DV805" i="10"/>
  <c r="DU805" i="10"/>
  <c r="EP814" i="10"/>
  <c r="DU814" i="10"/>
  <c r="DR814" i="10"/>
  <c r="EM814" i="10"/>
  <c r="DW814" i="10"/>
  <c r="DT814" i="10"/>
  <c r="EL814" i="10"/>
  <c r="EQ814" i="10"/>
  <c r="EK814" i="10"/>
  <c r="DV814" i="10"/>
  <c r="EN814" i="10"/>
  <c r="DS814" i="10"/>
  <c r="EO814" i="10"/>
  <c r="DX814" i="10"/>
  <c r="AJ869" i="10"/>
  <c r="AD869" i="10"/>
  <c r="Z869" i="10"/>
  <c r="N869" i="10" s="1"/>
  <c r="DB869" i="10" s="1"/>
  <c r="AE869" i="10"/>
  <c r="AM869" i="10"/>
  <c r="Y869" i="10"/>
  <c r="J869" i="10" s="1"/>
  <c r="CZ869" i="10" s="1"/>
  <c r="AG869" i="10"/>
  <c r="AO869" i="10"/>
  <c r="AI869" i="10"/>
  <c r="AK869" i="10"/>
  <c r="DG884" i="10"/>
  <c r="DH884" i="10"/>
  <c r="DI884" i="10"/>
  <c r="DJ884" i="10"/>
  <c r="DK884" i="10"/>
  <c r="DY884" i="10"/>
  <c r="DZ884" i="10"/>
  <c r="EA884" i="10"/>
  <c r="EB884" i="10"/>
  <c r="EC884" i="10"/>
  <c r="ED884" i="10"/>
  <c r="DF884" i="10"/>
  <c r="DG896" i="10"/>
  <c r="DH896" i="10"/>
  <c r="DI896" i="10"/>
  <c r="DJ896" i="10"/>
  <c r="DY896" i="10"/>
  <c r="DZ896" i="10"/>
  <c r="EA896" i="10"/>
  <c r="EB896" i="10"/>
  <c r="EC896" i="10"/>
  <c r="ED896" i="10"/>
  <c r="DK896" i="10"/>
  <c r="DF896" i="10"/>
  <c r="AN921" i="10"/>
  <c r="AH921" i="10"/>
  <c r="Y921" i="10"/>
  <c r="J921" i="10" s="1"/>
  <c r="CZ921" i="10" s="1"/>
  <c r="AG921" i="10"/>
  <c r="AO921" i="10"/>
  <c r="AI921" i="10"/>
  <c r="AK921" i="10"/>
  <c r="AE921" i="10"/>
  <c r="AM921" i="10"/>
  <c r="DY940" i="10"/>
  <c r="DZ940" i="10"/>
  <c r="EA940" i="10"/>
  <c r="EB940" i="10"/>
  <c r="EC940" i="10"/>
  <c r="ED940" i="10"/>
  <c r="DG940" i="10"/>
  <c r="DH940" i="10"/>
  <c r="DI940" i="10"/>
  <c r="DJ940" i="10"/>
  <c r="DK940" i="10"/>
  <c r="DF940" i="10"/>
  <c r="EJ969" i="10"/>
  <c r="EH969" i="10"/>
  <c r="EF969" i="10"/>
  <c r="EE969" i="10"/>
  <c r="EG969" i="10"/>
  <c r="DL969" i="10"/>
  <c r="DM969" i="10"/>
  <c r="DN969" i="10"/>
  <c r="DO969" i="10"/>
  <c r="DP969" i="10"/>
  <c r="DQ969" i="10"/>
  <c r="EI969" i="10"/>
  <c r="S269" i="10"/>
  <c r="S326" i="10"/>
  <c r="DD357" i="10"/>
  <c r="S357" i="10"/>
  <c r="AJ403" i="10"/>
  <c r="EK403" i="10"/>
  <c r="EN403" i="10"/>
  <c r="DX403" i="10"/>
  <c r="DU403" i="10"/>
  <c r="EM403" i="10"/>
  <c r="DR403" i="10"/>
  <c r="EL403" i="10"/>
  <c r="DW403" i="10"/>
  <c r="EO403" i="10"/>
  <c r="DT403" i="10"/>
  <c r="EP403" i="10"/>
  <c r="EQ403" i="10"/>
  <c r="DV403" i="10"/>
  <c r="DS403" i="10"/>
  <c r="EK451" i="10"/>
  <c r="EN451" i="10"/>
  <c r="DX451" i="10"/>
  <c r="DU451" i="10"/>
  <c r="EM451" i="10"/>
  <c r="DR451" i="10"/>
  <c r="EL451" i="10"/>
  <c r="DW451" i="10"/>
  <c r="EO451" i="10"/>
  <c r="DT451" i="10"/>
  <c r="EP451" i="10"/>
  <c r="EQ451" i="10"/>
  <c r="DV451" i="10"/>
  <c r="DS451" i="10"/>
  <c r="EK483" i="10"/>
  <c r="EN483" i="10"/>
  <c r="DX483" i="10"/>
  <c r="DU483" i="10"/>
  <c r="EM483" i="10"/>
  <c r="DR483" i="10"/>
  <c r="EL483" i="10"/>
  <c r="DW483" i="10"/>
  <c r="EO483" i="10"/>
  <c r="DT483" i="10"/>
  <c r="EP483" i="10"/>
  <c r="EQ483" i="10"/>
  <c r="DV483" i="10"/>
  <c r="DS483" i="10"/>
  <c r="EK611" i="10"/>
  <c r="EN611" i="10"/>
  <c r="DX611" i="10"/>
  <c r="DU611" i="10"/>
  <c r="EM611" i="10"/>
  <c r="DR611" i="10"/>
  <c r="EL611" i="10"/>
  <c r="DW611" i="10"/>
  <c r="EO611" i="10"/>
  <c r="DT611" i="10"/>
  <c r="EP611" i="10"/>
  <c r="EQ611" i="10"/>
  <c r="DV611" i="10"/>
  <c r="DS611" i="10"/>
  <c r="EH661" i="10"/>
  <c r="EF661" i="10"/>
  <c r="EJ661" i="10"/>
  <c r="EE661" i="10"/>
  <c r="DL661" i="10"/>
  <c r="DM661" i="10"/>
  <c r="DN661" i="10"/>
  <c r="DO661" i="10"/>
  <c r="DP661" i="10"/>
  <c r="DQ661" i="10"/>
  <c r="EG661" i="10"/>
  <c r="EI661" i="10"/>
  <c r="AD689" i="10"/>
  <c r="S276" i="10"/>
  <c r="S302" i="10"/>
  <c r="AG384" i="10"/>
  <c r="AO384" i="10"/>
  <c r="AH384" i="10"/>
  <c r="AM384" i="10"/>
  <c r="AJ384" i="10"/>
  <c r="AI384" i="10"/>
  <c r="Z384" i="10"/>
  <c r="N384" i="10" s="1"/>
  <c r="DB384" i="10" s="1"/>
  <c r="AD384" i="10"/>
  <c r="AL384" i="10"/>
  <c r="AF384" i="10"/>
  <c r="AN384" i="10"/>
  <c r="AF447" i="10"/>
  <c r="EL458" i="10"/>
  <c r="EQ458" i="10"/>
  <c r="EK458" i="10"/>
  <c r="DV458" i="10"/>
  <c r="EN458" i="10"/>
  <c r="DS458" i="10"/>
  <c r="EO458" i="10"/>
  <c r="DX458" i="10"/>
  <c r="EP458" i="10"/>
  <c r="DU458" i="10"/>
  <c r="DR458" i="10"/>
  <c r="EM458" i="10"/>
  <c r="DW458" i="10"/>
  <c r="DT458" i="10"/>
  <c r="AF479" i="10"/>
  <c r="EL490" i="10"/>
  <c r="EQ490" i="10"/>
  <c r="EK490" i="10"/>
  <c r="DV490" i="10"/>
  <c r="EN490" i="10"/>
  <c r="DS490" i="10"/>
  <c r="EO490" i="10"/>
  <c r="DX490" i="10"/>
  <c r="EP490" i="10"/>
  <c r="DU490" i="10"/>
  <c r="DR490" i="10"/>
  <c r="EM490" i="10"/>
  <c r="DW490" i="10"/>
  <c r="DT490" i="10"/>
  <c r="AF511" i="10"/>
  <c r="EP622" i="10"/>
  <c r="DU622" i="10"/>
  <c r="DR622" i="10"/>
  <c r="EM622" i="10"/>
  <c r="DW622" i="10"/>
  <c r="DT622" i="10"/>
  <c r="EL622" i="10"/>
  <c r="EQ622" i="10"/>
  <c r="EK622" i="10"/>
  <c r="DV622" i="10"/>
  <c r="EN622" i="10"/>
  <c r="DS622" i="10"/>
  <c r="EO622" i="10"/>
  <c r="DX622" i="10"/>
  <c r="EK635" i="10"/>
  <c r="EN635" i="10"/>
  <c r="DX635" i="10"/>
  <c r="DU635" i="10"/>
  <c r="EM635" i="10"/>
  <c r="DR635" i="10"/>
  <c r="EL635" i="10"/>
  <c r="DW635" i="10"/>
  <c r="EO635" i="10"/>
  <c r="DT635" i="10"/>
  <c r="EP635" i="10"/>
  <c r="EQ635" i="10"/>
  <c r="DV635" i="10"/>
  <c r="DS635" i="10"/>
  <c r="EP686" i="10"/>
  <c r="DU686" i="10"/>
  <c r="DR686" i="10"/>
  <c r="EM686" i="10"/>
  <c r="DW686" i="10"/>
  <c r="DT686" i="10"/>
  <c r="EL686" i="10"/>
  <c r="EQ686" i="10"/>
  <c r="EK686" i="10"/>
  <c r="DV686" i="10"/>
  <c r="EN686" i="10"/>
  <c r="DS686" i="10"/>
  <c r="EO686" i="10"/>
  <c r="DX686" i="10"/>
  <c r="DG688" i="10"/>
  <c r="DH688" i="10"/>
  <c r="DI688" i="10"/>
  <c r="DJ688" i="10"/>
  <c r="DY688" i="10"/>
  <c r="DZ688" i="10"/>
  <c r="EA688" i="10"/>
  <c r="EB688" i="10"/>
  <c r="EC688" i="10"/>
  <c r="ED688" i="10"/>
  <c r="DK688" i="10"/>
  <c r="DF688" i="10"/>
  <c r="EP694" i="10"/>
  <c r="DU694" i="10"/>
  <c r="DR694" i="10"/>
  <c r="EM694" i="10"/>
  <c r="DW694" i="10"/>
  <c r="DT694" i="10"/>
  <c r="EL694" i="10"/>
  <c r="EQ694" i="10"/>
  <c r="EK694" i="10"/>
  <c r="DV694" i="10"/>
  <c r="EN694" i="10"/>
  <c r="DS694" i="10"/>
  <c r="EO694" i="10"/>
  <c r="DX694" i="10"/>
  <c r="EM719" i="10"/>
  <c r="DR719" i="10"/>
  <c r="EL719" i="10"/>
  <c r="DW719" i="10"/>
  <c r="EO719" i="10"/>
  <c r="DT719" i="10"/>
  <c r="EP719" i="10"/>
  <c r="EQ719" i="10"/>
  <c r="DV719" i="10"/>
  <c r="DS719" i="10"/>
  <c r="EK719" i="10"/>
  <c r="EN719" i="10"/>
  <c r="DX719" i="10"/>
  <c r="DU719" i="10"/>
  <c r="AE728" i="10"/>
  <c r="AG728" i="10"/>
  <c r="AJ728" i="10"/>
  <c r="Z728" i="10"/>
  <c r="N728" i="10" s="1"/>
  <c r="DB728" i="10" s="1"/>
  <c r="AD728" i="10"/>
  <c r="AL728" i="10"/>
  <c r="AF728" i="10"/>
  <c r="AN728" i="10"/>
  <c r="AH728" i="10"/>
  <c r="AI728" i="10"/>
  <c r="AM728" i="10"/>
  <c r="EQ753" i="10"/>
  <c r="DT753" i="10"/>
  <c r="DS753" i="10"/>
  <c r="EK753" i="10"/>
  <c r="EL753" i="10"/>
  <c r="DV753" i="10"/>
  <c r="DU753" i="10"/>
  <c r="EM753" i="10"/>
  <c r="EP753" i="10"/>
  <c r="DX753" i="10"/>
  <c r="DW753" i="10"/>
  <c r="EO753" i="10"/>
  <c r="DR753" i="10"/>
  <c r="EN753" i="10"/>
  <c r="EF763" i="10"/>
  <c r="EJ763" i="10"/>
  <c r="EH763" i="10"/>
  <c r="DL763" i="10"/>
  <c r="DM763" i="10"/>
  <c r="DN763" i="10"/>
  <c r="DO763" i="10"/>
  <c r="DP763" i="10"/>
  <c r="DQ763" i="10"/>
  <c r="EE763" i="10"/>
  <c r="EG763" i="10"/>
  <c r="EI763" i="10"/>
  <c r="AN767" i="10"/>
  <c r="AF767" i="10"/>
  <c r="Z767" i="10"/>
  <c r="N767" i="10" s="1"/>
  <c r="DB767" i="10" s="1"/>
  <c r="AH767" i="10"/>
  <c r="AD767" i="10"/>
  <c r="AL767" i="10"/>
  <c r="Y767" i="10"/>
  <c r="J767" i="10" s="1"/>
  <c r="CZ767" i="10" s="1"/>
  <c r="AG767" i="10"/>
  <c r="AO767" i="10"/>
  <c r="AI767" i="10"/>
  <c r="AK767" i="10"/>
  <c r="AE767" i="10"/>
  <c r="AM767" i="10"/>
  <c r="EP782" i="10"/>
  <c r="DU782" i="10"/>
  <c r="DR782" i="10"/>
  <c r="EM782" i="10"/>
  <c r="DW782" i="10"/>
  <c r="DT782" i="10"/>
  <c r="EL782" i="10"/>
  <c r="EQ782" i="10"/>
  <c r="EK782" i="10"/>
  <c r="DV782" i="10"/>
  <c r="EN782" i="10"/>
  <c r="DS782" i="10"/>
  <c r="EO782" i="10"/>
  <c r="DX782" i="10"/>
  <c r="DG788" i="10"/>
  <c r="DH788" i="10"/>
  <c r="DI788" i="10"/>
  <c r="DJ788" i="10"/>
  <c r="DK788" i="10"/>
  <c r="DY788" i="10"/>
  <c r="DZ788" i="10"/>
  <c r="EA788" i="10"/>
  <c r="EB788" i="10"/>
  <c r="EC788" i="10"/>
  <c r="ED788" i="10"/>
  <c r="DF788" i="10"/>
  <c r="EP790" i="10"/>
  <c r="DU790" i="10"/>
  <c r="DR790" i="10"/>
  <c r="EM790" i="10"/>
  <c r="DW790" i="10"/>
  <c r="DT790" i="10"/>
  <c r="EL790" i="10"/>
  <c r="EQ790" i="10"/>
  <c r="EK790" i="10"/>
  <c r="DV790" i="10"/>
  <c r="EN790" i="10"/>
  <c r="DS790" i="10"/>
  <c r="EO790" i="10"/>
  <c r="DX790" i="10"/>
  <c r="AJ793" i="10"/>
  <c r="EJ809" i="10"/>
  <c r="EH809" i="10"/>
  <c r="EF809" i="10"/>
  <c r="EE809" i="10"/>
  <c r="EG809" i="10"/>
  <c r="DL809" i="10"/>
  <c r="DM809" i="10"/>
  <c r="DN809" i="10"/>
  <c r="DO809" i="10"/>
  <c r="DP809" i="10"/>
  <c r="DQ809" i="10"/>
  <c r="EI809" i="10"/>
  <c r="EM831" i="10"/>
  <c r="DR831" i="10"/>
  <c r="EL831" i="10"/>
  <c r="DW831" i="10"/>
  <c r="EO831" i="10"/>
  <c r="DT831" i="10"/>
  <c r="EP831" i="10"/>
  <c r="EQ831" i="10"/>
  <c r="DV831" i="10"/>
  <c r="DS831" i="10"/>
  <c r="EK831" i="10"/>
  <c r="EN831" i="10"/>
  <c r="DX831" i="10"/>
  <c r="DU831" i="10"/>
  <c r="EJ855" i="10"/>
  <c r="EH855" i="10"/>
  <c r="EF855" i="10"/>
  <c r="EE855" i="10"/>
  <c r="EG855" i="10"/>
  <c r="DL855" i="10"/>
  <c r="DM855" i="10"/>
  <c r="DN855" i="10"/>
  <c r="DO855" i="10"/>
  <c r="DP855" i="10"/>
  <c r="DQ855" i="10"/>
  <c r="EI855" i="10"/>
  <c r="EF867" i="10"/>
  <c r="EJ867" i="10"/>
  <c r="EH867" i="10"/>
  <c r="DL867" i="10"/>
  <c r="DM867" i="10"/>
  <c r="DN867" i="10"/>
  <c r="DO867" i="10"/>
  <c r="DP867" i="10"/>
  <c r="DQ867" i="10"/>
  <c r="EG867" i="10"/>
  <c r="EI867" i="10"/>
  <c r="EE867" i="10"/>
  <c r="EQ875" i="10"/>
  <c r="DV875" i="10"/>
  <c r="DS875" i="10"/>
  <c r="EK875" i="10"/>
  <c r="EN875" i="10"/>
  <c r="DX875" i="10"/>
  <c r="DU875" i="10"/>
  <c r="EM875" i="10"/>
  <c r="DR875" i="10"/>
  <c r="EL875" i="10"/>
  <c r="DW875" i="10"/>
  <c r="EO875" i="10"/>
  <c r="DT875" i="10"/>
  <c r="EP875" i="10"/>
  <c r="DG888" i="10"/>
  <c r="DH888" i="10"/>
  <c r="DI888" i="10"/>
  <c r="DY888" i="10"/>
  <c r="DZ888" i="10"/>
  <c r="EA888" i="10"/>
  <c r="EB888" i="10"/>
  <c r="EC888" i="10"/>
  <c r="ED888" i="10"/>
  <c r="DJ888" i="10"/>
  <c r="DF888" i="10"/>
  <c r="DK888" i="10"/>
  <c r="EL898" i="10"/>
  <c r="EQ898" i="10"/>
  <c r="EK898" i="10"/>
  <c r="DV898" i="10"/>
  <c r="EN898" i="10"/>
  <c r="DS898" i="10"/>
  <c r="EO898" i="10"/>
  <c r="DX898" i="10"/>
  <c r="EP898" i="10"/>
  <c r="DU898" i="10"/>
  <c r="DR898" i="10"/>
  <c r="EM898" i="10"/>
  <c r="DW898" i="10"/>
  <c r="DT898" i="10"/>
  <c r="EM935" i="10"/>
  <c r="DR935" i="10"/>
  <c r="EL935" i="10"/>
  <c r="DW935" i="10"/>
  <c r="EO935" i="10"/>
  <c r="DT935" i="10"/>
  <c r="EP935" i="10"/>
  <c r="EQ935" i="10"/>
  <c r="DV935" i="10"/>
  <c r="DS935" i="10"/>
  <c r="EK935" i="10"/>
  <c r="EN935" i="10"/>
  <c r="DX935" i="10"/>
  <c r="DU935" i="10"/>
  <c r="EF971" i="10"/>
  <c r="EJ971" i="10"/>
  <c r="EH971" i="10"/>
  <c r="DL971" i="10"/>
  <c r="DM971" i="10"/>
  <c r="DN971" i="10"/>
  <c r="DO971" i="10"/>
  <c r="DP971" i="10"/>
  <c r="DQ971" i="10"/>
  <c r="EE971" i="10"/>
  <c r="EG971" i="10"/>
  <c r="EI971" i="10"/>
  <c r="EL994" i="10"/>
  <c r="EQ994" i="10"/>
  <c r="EK994" i="10"/>
  <c r="DV994" i="10"/>
  <c r="EN994" i="10"/>
  <c r="DS994" i="10"/>
  <c r="EO994" i="10"/>
  <c r="DX994" i="10"/>
  <c r="EP994" i="10"/>
  <c r="DU994" i="10"/>
  <c r="DR994" i="10"/>
  <c r="EM994" i="10"/>
  <c r="DW994" i="10"/>
  <c r="DT994" i="10"/>
  <c r="EF1003" i="10"/>
  <c r="EJ1003" i="10"/>
  <c r="EH1003" i="10"/>
  <c r="DL1003" i="10"/>
  <c r="DM1003" i="10"/>
  <c r="DN1003" i="10"/>
  <c r="DO1003" i="10"/>
  <c r="DP1003" i="10"/>
  <c r="DQ1003" i="10"/>
  <c r="EE1003" i="10"/>
  <c r="EG1003" i="10"/>
  <c r="EI1003" i="10"/>
  <c r="EL1010" i="10"/>
  <c r="EQ1010" i="10"/>
  <c r="EK1010" i="10"/>
  <c r="DV1010" i="10"/>
  <c r="EN1010" i="10"/>
  <c r="DS1010" i="10"/>
  <c r="EO1010" i="10"/>
  <c r="DX1010" i="10"/>
  <c r="EP1010" i="10"/>
  <c r="DU1010" i="10"/>
  <c r="DR1010" i="10"/>
  <c r="EM1010" i="10"/>
  <c r="DW1010" i="10"/>
  <c r="DT1010" i="10"/>
  <c r="DG744" i="10"/>
  <c r="DH744" i="10"/>
  <c r="DI744" i="10"/>
  <c r="DY744" i="10"/>
  <c r="DZ744" i="10"/>
  <c r="EA744" i="10"/>
  <c r="EB744" i="10"/>
  <c r="EC744" i="10"/>
  <c r="ED744" i="10"/>
  <c r="DK744" i="10"/>
  <c r="DF744" i="10"/>
  <c r="DJ744" i="10"/>
  <c r="AC56" i="10"/>
  <c r="AZ230" i="10"/>
  <c r="DD325" i="10"/>
  <c r="S325" i="10"/>
  <c r="S328" i="10"/>
  <c r="DD328" i="10"/>
  <c r="EF497" i="10"/>
  <c r="EJ497" i="10"/>
  <c r="EH497" i="10"/>
  <c r="DL497" i="10"/>
  <c r="DM497" i="10"/>
  <c r="DN497" i="10"/>
  <c r="DO497" i="10"/>
  <c r="DP497" i="10"/>
  <c r="DQ497" i="10"/>
  <c r="EE497" i="10"/>
  <c r="EG497" i="10"/>
  <c r="EI497" i="10"/>
  <c r="AN517" i="10"/>
  <c r="Z517" i="10"/>
  <c r="N517" i="10" s="1"/>
  <c r="DB517" i="10" s="1"/>
  <c r="EF593" i="10"/>
  <c r="EJ593" i="10"/>
  <c r="EH593" i="10"/>
  <c r="DL593" i="10"/>
  <c r="DM593" i="10"/>
  <c r="DN593" i="10"/>
  <c r="DO593" i="10"/>
  <c r="DP593" i="10"/>
  <c r="DQ593" i="10"/>
  <c r="EE593" i="10"/>
  <c r="EG593" i="10"/>
  <c r="EI593" i="10"/>
  <c r="EF657" i="10"/>
  <c r="EJ657" i="10"/>
  <c r="EH657" i="10"/>
  <c r="DL657" i="10"/>
  <c r="DM657" i="10"/>
  <c r="DN657" i="10"/>
  <c r="DO657" i="10"/>
  <c r="DP657" i="10"/>
  <c r="DQ657" i="10"/>
  <c r="EE657" i="10"/>
  <c r="EG657" i="10"/>
  <c r="EI657" i="10"/>
  <c r="AO668" i="10"/>
  <c r="Z668" i="10"/>
  <c r="N668" i="10" s="1"/>
  <c r="DB668" i="10" s="1"/>
  <c r="AD668" i="10"/>
  <c r="AL668" i="10"/>
  <c r="AF668" i="10"/>
  <c r="AN668" i="10"/>
  <c r="AH668" i="10"/>
  <c r="AJ668" i="10"/>
  <c r="AM668" i="10"/>
  <c r="AI668" i="10"/>
  <c r="EQ681" i="10"/>
  <c r="DT681" i="10"/>
  <c r="DS681" i="10"/>
  <c r="EK681" i="10"/>
  <c r="EL681" i="10"/>
  <c r="DV681" i="10"/>
  <c r="DU681" i="10"/>
  <c r="EM681" i="10"/>
  <c r="EP681" i="10"/>
  <c r="DX681" i="10"/>
  <c r="DW681" i="10"/>
  <c r="EO681" i="10"/>
  <c r="DR681" i="10"/>
  <c r="EN681" i="10"/>
  <c r="AN689" i="10"/>
  <c r="AL705" i="10"/>
  <c r="AH725" i="10"/>
  <c r="EH741" i="10"/>
  <c r="EF741" i="10"/>
  <c r="EJ741" i="10"/>
  <c r="EE741" i="10"/>
  <c r="DL741" i="10"/>
  <c r="DM741" i="10"/>
  <c r="DN741" i="10"/>
  <c r="DO741" i="10"/>
  <c r="DP741" i="10"/>
  <c r="DQ741" i="10"/>
  <c r="EG741" i="10"/>
  <c r="EI741" i="10"/>
  <c r="DG772" i="10"/>
  <c r="DH772" i="10"/>
  <c r="DI772" i="10"/>
  <c r="DJ772" i="10"/>
  <c r="DK772" i="10"/>
  <c r="DY772" i="10"/>
  <c r="DZ772" i="10"/>
  <c r="EA772" i="10"/>
  <c r="EB772" i="10"/>
  <c r="EC772" i="10"/>
  <c r="ED772" i="10"/>
  <c r="DF772" i="10"/>
  <c r="EF787" i="10"/>
  <c r="EJ787" i="10"/>
  <c r="EH787" i="10"/>
  <c r="DL787" i="10"/>
  <c r="DM787" i="10"/>
  <c r="DN787" i="10"/>
  <c r="DO787" i="10"/>
  <c r="DP787" i="10"/>
  <c r="DQ787" i="10"/>
  <c r="EG787" i="10"/>
  <c r="EI787" i="10"/>
  <c r="EE787" i="10"/>
  <c r="AD793" i="10"/>
  <c r="AN805" i="10"/>
  <c r="AN815" i="10"/>
  <c r="AL815" i="10"/>
  <c r="AD815" i="10"/>
  <c r="AH815" i="10"/>
  <c r="Y815" i="10"/>
  <c r="J815" i="10" s="1"/>
  <c r="CZ815" i="10" s="1"/>
  <c r="AG815" i="10"/>
  <c r="AO815" i="10"/>
  <c r="AI815" i="10"/>
  <c r="AK815" i="10"/>
  <c r="AE815" i="10"/>
  <c r="AM815" i="10"/>
  <c r="EP830" i="10"/>
  <c r="DU830" i="10"/>
  <c r="DR830" i="10"/>
  <c r="EM830" i="10"/>
  <c r="DW830" i="10"/>
  <c r="DT830" i="10"/>
  <c r="EL830" i="10"/>
  <c r="EQ830" i="10"/>
  <c r="EK830" i="10"/>
  <c r="DV830" i="10"/>
  <c r="EN830" i="10"/>
  <c r="DS830" i="10"/>
  <c r="EO830" i="10"/>
  <c r="DX830" i="10"/>
  <c r="AL857" i="10"/>
  <c r="AF928" i="10"/>
  <c r="AN928" i="10"/>
  <c r="AI928" i="10"/>
  <c r="AH928" i="10"/>
  <c r="AJ928" i="10"/>
  <c r="Z928" i="10"/>
  <c r="N928" i="10" s="1"/>
  <c r="DB928" i="10" s="1"/>
  <c r="AD928" i="10"/>
  <c r="AL928" i="10"/>
  <c r="AM928" i="10"/>
  <c r="EH757" i="10"/>
  <c r="EF757" i="10"/>
  <c r="EJ757" i="10"/>
  <c r="EE757" i="10"/>
  <c r="DL757" i="10"/>
  <c r="DM757" i="10"/>
  <c r="DN757" i="10"/>
  <c r="DO757" i="10"/>
  <c r="DP757" i="10"/>
  <c r="DQ757" i="10"/>
  <c r="EG757" i="10"/>
  <c r="EI757" i="10"/>
  <c r="EQ795" i="10"/>
  <c r="DV795" i="10"/>
  <c r="DS795" i="10"/>
  <c r="EK795" i="10"/>
  <c r="EN795" i="10"/>
  <c r="DX795" i="10"/>
  <c r="DU795" i="10"/>
  <c r="EM795" i="10"/>
  <c r="DR795" i="10"/>
  <c r="EL795" i="10"/>
  <c r="DW795" i="10"/>
  <c r="EO795" i="10"/>
  <c r="DT795" i="10"/>
  <c r="EP795" i="10"/>
  <c r="AG796" i="10"/>
  <c r="AK796" i="10"/>
  <c r="Y796" i="10"/>
  <c r="J796" i="10" s="1"/>
  <c r="CZ796" i="10" s="1"/>
  <c r="Z796" i="10"/>
  <c r="N796" i="10" s="1"/>
  <c r="DB796" i="10" s="1"/>
  <c r="AD796" i="10"/>
  <c r="AL796" i="10"/>
  <c r="AI796" i="10"/>
  <c r="AF796" i="10"/>
  <c r="AN796" i="10"/>
  <c r="AH796" i="10"/>
  <c r="AJ796" i="10"/>
  <c r="AM796" i="10"/>
  <c r="AK800" i="10"/>
  <c r="AG804" i="10"/>
  <c r="Y804" i="10"/>
  <c r="J804" i="10" s="1"/>
  <c r="CZ804" i="10" s="1"/>
  <c r="EQ859" i="10"/>
  <c r="DV859" i="10"/>
  <c r="DS859" i="10"/>
  <c r="EK859" i="10"/>
  <c r="EN859" i="10"/>
  <c r="DX859" i="10"/>
  <c r="DU859" i="10"/>
  <c r="EM859" i="10"/>
  <c r="DR859" i="10"/>
  <c r="EL859" i="10"/>
  <c r="DW859" i="10"/>
  <c r="EO859" i="10"/>
  <c r="DT859" i="10"/>
  <c r="EP859" i="10"/>
  <c r="AK868" i="10"/>
  <c r="AE928" i="10"/>
  <c r="W1007" i="10"/>
  <c r="AC1007" i="10"/>
  <c r="AA1007" i="10" s="1"/>
  <c r="R1007" i="10" s="1"/>
  <c r="DD1007" i="10" s="1"/>
  <c r="BG1007" i="10"/>
  <c r="AU1007" i="10" s="1"/>
  <c r="AY1007" i="10"/>
  <c r="AQ1007" i="10" s="1"/>
  <c r="BC1007" i="10"/>
  <c r="AS1007" i="10" s="1"/>
  <c r="BE1007" i="10"/>
  <c r="AT1007" i="10" s="1"/>
  <c r="AJ689" i="10"/>
  <c r="EJ761" i="10"/>
  <c r="EH761" i="10"/>
  <c r="EF761" i="10"/>
  <c r="EE761" i="10"/>
  <c r="EG761" i="10"/>
  <c r="DL761" i="10"/>
  <c r="DM761" i="10"/>
  <c r="DN761" i="10"/>
  <c r="DO761" i="10"/>
  <c r="DP761" i="10"/>
  <c r="DQ761" i="10"/>
  <c r="EI761" i="10"/>
  <c r="W765" i="10"/>
  <c r="BA765" i="10"/>
  <c r="AR765" i="10" s="1"/>
  <c r="AC765" i="10"/>
  <c r="AA765" i="10" s="1"/>
  <c r="R765" i="10" s="1"/>
  <c r="DD765" i="10" s="1"/>
  <c r="BC765" i="10"/>
  <c r="AS765" i="10" s="1"/>
  <c r="BG765" i="10"/>
  <c r="AU765" i="10" s="1"/>
  <c r="AY765" i="10"/>
  <c r="AQ765" i="10" s="1"/>
  <c r="AE773" i="10"/>
  <c r="AM773" i="10"/>
  <c r="Y773" i="10"/>
  <c r="J773" i="10" s="1"/>
  <c r="CZ773" i="10" s="1"/>
  <c r="AG773" i="10"/>
  <c r="AO773" i="10"/>
  <c r="AI773" i="10"/>
  <c r="AK773" i="10"/>
  <c r="DG776" i="10"/>
  <c r="DH776" i="10"/>
  <c r="DI776" i="10"/>
  <c r="DY776" i="10"/>
  <c r="DZ776" i="10"/>
  <c r="EA776" i="10"/>
  <c r="EB776" i="10"/>
  <c r="EC776" i="10"/>
  <c r="ED776" i="10"/>
  <c r="DK776" i="10"/>
  <c r="DJ776" i="10"/>
  <c r="DF776" i="10"/>
  <c r="AN823" i="10"/>
  <c r="AH833" i="10"/>
  <c r="AL833" i="10"/>
  <c r="AF833" i="10"/>
  <c r="AJ833" i="10"/>
  <c r="AN833" i="10"/>
  <c r="Z833" i="10"/>
  <c r="N833" i="10" s="1"/>
  <c r="DB833" i="10" s="1"/>
  <c r="AD833" i="10"/>
  <c r="AK833" i="10"/>
  <c r="AE833" i="10"/>
  <c r="AM833" i="10"/>
  <c r="Y833" i="10"/>
  <c r="J833" i="10" s="1"/>
  <c r="CZ833" i="10" s="1"/>
  <c r="AG833" i="10"/>
  <c r="AO833" i="10"/>
  <c r="AI833" i="10"/>
  <c r="AO860" i="10"/>
  <c r="EL874" i="10"/>
  <c r="EQ874" i="10"/>
  <c r="EK874" i="10"/>
  <c r="DV874" i="10"/>
  <c r="EN874" i="10"/>
  <c r="DS874" i="10"/>
  <c r="EO874" i="10"/>
  <c r="DX874" i="10"/>
  <c r="EP874" i="10"/>
  <c r="DU874" i="10"/>
  <c r="DR874" i="10"/>
  <c r="EM874" i="10"/>
  <c r="DW874" i="10"/>
  <c r="DT874" i="10"/>
  <c r="EF883" i="10"/>
  <c r="EJ883" i="10"/>
  <c r="EH883" i="10"/>
  <c r="DL883" i="10"/>
  <c r="DM883" i="10"/>
  <c r="DN883" i="10"/>
  <c r="DO883" i="10"/>
  <c r="DP883" i="10"/>
  <c r="DQ883" i="10"/>
  <c r="EG883" i="10"/>
  <c r="EI883" i="10"/>
  <c r="EE883" i="10"/>
  <c r="AD887" i="10"/>
  <c r="AH887" i="10"/>
  <c r="AK887" i="10"/>
  <c r="AE887" i="10"/>
  <c r="AM887" i="10"/>
  <c r="Y887" i="10"/>
  <c r="J887" i="10" s="1"/>
  <c r="CZ887" i="10" s="1"/>
  <c r="AG887" i="10"/>
  <c r="AO887" i="10"/>
  <c r="AL887" i="10"/>
  <c r="AI887" i="10"/>
  <c r="EJ913" i="10"/>
  <c r="EH913" i="10"/>
  <c r="EF913" i="10"/>
  <c r="EG913" i="10"/>
  <c r="EI913" i="10"/>
  <c r="DL913" i="10"/>
  <c r="DM913" i="10"/>
  <c r="DN913" i="10"/>
  <c r="DO913" i="10"/>
  <c r="DP913" i="10"/>
  <c r="DQ913" i="10"/>
  <c r="EE913" i="10"/>
  <c r="EL922" i="10"/>
  <c r="EQ922" i="10"/>
  <c r="EK922" i="10"/>
  <c r="DV922" i="10"/>
  <c r="EN922" i="10"/>
  <c r="DS922" i="10"/>
  <c r="EO922" i="10"/>
  <c r="DX922" i="10"/>
  <c r="EP922" i="10"/>
  <c r="DU922" i="10"/>
  <c r="DR922" i="10"/>
  <c r="EM922" i="10"/>
  <c r="DW922" i="10"/>
  <c r="DT922" i="10"/>
  <c r="EJ929" i="10"/>
  <c r="EH929" i="10"/>
  <c r="EF929" i="10"/>
  <c r="EG929" i="10"/>
  <c r="EI929" i="10"/>
  <c r="DL929" i="10"/>
  <c r="DM929" i="10"/>
  <c r="DN929" i="10"/>
  <c r="DO929" i="10"/>
  <c r="DP929" i="10"/>
  <c r="DQ929" i="10"/>
  <c r="EE929" i="10"/>
  <c r="DG936" i="10"/>
  <c r="DH936" i="10"/>
  <c r="DY936" i="10"/>
  <c r="DZ936" i="10"/>
  <c r="EA936" i="10"/>
  <c r="EB936" i="10"/>
  <c r="EC936" i="10"/>
  <c r="ED936" i="10"/>
  <c r="DK936" i="10"/>
  <c r="DF936" i="10"/>
  <c r="DI936" i="10"/>
  <c r="DJ936" i="10"/>
  <c r="EJ953" i="10"/>
  <c r="EH953" i="10"/>
  <c r="EF953" i="10"/>
  <c r="EE953" i="10"/>
  <c r="EG953" i="10"/>
  <c r="DL953" i="10"/>
  <c r="DM953" i="10"/>
  <c r="DN953" i="10"/>
  <c r="DO953" i="10"/>
  <c r="DP953" i="10"/>
  <c r="DQ953" i="10"/>
  <c r="EI953" i="10"/>
  <c r="EH957" i="10"/>
  <c r="EF957" i="10"/>
  <c r="EJ957" i="10"/>
  <c r="EI957" i="10"/>
  <c r="DL957" i="10"/>
  <c r="DM957" i="10"/>
  <c r="DN957" i="10"/>
  <c r="DO957" i="10"/>
  <c r="DP957" i="10"/>
  <c r="DQ957" i="10"/>
  <c r="EE957" i="10"/>
  <c r="EG957" i="10"/>
  <c r="W963" i="10"/>
  <c r="BG963" i="10"/>
  <c r="AU963" i="10" s="1"/>
  <c r="AY963" i="10"/>
  <c r="AQ963" i="10" s="1"/>
  <c r="BC963" i="10"/>
  <c r="AS963" i="10" s="1"/>
  <c r="AC963" i="10"/>
  <c r="AA963" i="10" s="1"/>
  <c r="R963" i="10" s="1"/>
  <c r="DD963" i="10" s="1"/>
  <c r="BE963" i="10"/>
  <c r="AT963" i="10" s="1"/>
  <c r="AJ965" i="10"/>
  <c r="DY972" i="10"/>
  <c r="DZ972" i="10"/>
  <c r="EA972" i="10"/>
  <c r="EB972" i="10"/>
  <c r="EC972" i="10"/>
  <c r="ED972" i="10"/>
  <c r="DG972" i="10"/>
  <c r="DH972" i="10"/>
  <c r="DI972" i="10"/>
  <c r="DJ972" i="10"/>
  <c r="DK972" i="10"/>
  <c r="DF972" i="10"/>
  <c r="DG992" i="10"/>
  <c r="DH992" i="10"/>
  <c r="DI992" i="10"/>
  <c r="DJ992" i="10"/>
  <c r="DY992" i="10"/>
  <c r="DZ992" i="10"/>
  <c r="EA992" i="10"/>
  <c r="EB992" i="10"/>
  <c r="EC992" i="10"/>
  <c r="ED992" i="10"/>
  <c r="DK992" i="10"/>
  <c r="DF992" i="10"/>
  <c r="EM997" i="10"/>
  <c r="EP997" i="10"/>
  <c r="DX997" i="10"/>
  <c r="DW997" i="10"/>
  <c r="EO997" i="10"/>
  <c r="DR997" i="10"/>
  <c r="EN997" i="10"/>
  <c r="EQ997" i="10"/>
  <c r="DT997" i="10"/>
  <c r="DS997" i="10"/>
  <c r="EK997" i="10"/>
  <c r="EL997" i="10"/>
  <c r="DV997" i="10"/>
  <c r="DU997" i="10"/>
  <c r="EJ653" i="10"/>
  <c r="EH653" i="10"/>
  <c r="EF653" i="10"/>
  <c r="EG653" i="10"/>
  <c r="EI653" i="10"/>
  <c r="DL653" i="10"/>
  <c r="DM653" i="10"/>
  <c r="DN653" i="10"/>
  <c r="DO653" i="10"/>
  <c r="DP653" i="10"/>
  <c r="DQ653" i="10"/>
  <c r="EE653" i="10"/>
  <c r="AH773" i="10"/>
  <c r="AF823" i="10"/>
  <c r="AJ823" i="10"/>
  <c r="Z837" i="10"/>
  <c r="N837" i="10" s="1"/>
  <c r="DB837" i="10" s="1"/>
  <c r="DG856" i="10"/>
  <c r="DH856" i="10"/>
  <c r="DI856" i="10"/>
  <c r="DY856" i="10"/>
  <c r="DZ856" i="10"/>
  <c r="EA856" i="10"/>
  <c r="EB856" i="10"/>
  <c r="EC856" i="10"/>
  <c r="ED856" i="10"/>
  <c r="DF856" i="10"/>
  <c r="DJ856" i="10"/>
  <c r="DK856" i="10"/>
  <c r="AF887" i="10"/>
  <c r="AJ887" i="10"/>
  <c r="Z901" i="10"/>
  <c r="N901" i="10" s="1"/>
  <c r="DB901" i="10" s="1"/>
  <c r="AH901" i="10"/>
  <c r="DG920" i="10"/>
  <c r="DH920" i="10"/>
  <c r="DY920" i="10"/>
  <c r="DZ920" i="10"/>
  <c r="EA920" i="10"/>
  <c r="EB920" i="10"/>
  <c r="EC920" i="10"/>
  <c r="ED920" i="10"/>
  <c r="DF920" i="10"/>
  <c r="DI920" i="10"/>
  <c r="DJ920" i="10"/>
  <c r="DK920" i="10"/>
  <c r="AF951" i="10"/>
  <c r="Z965" i="10"/>
  <c r="N965" i="10" s="1"/>
  <c r="DB965" i="10" s="1"/>
  <c r="AH965" i="10"/>
  <c r="DF984" i="10"/>
  <c r="DI984" i="10"/>
  <c r="DK984" i="10"/>
  <c r="Y1000" i="10"/>
  <c r="J1000" i="10" s="1"/>
  <c r="CZ1000" i="10" s="1"/>
  <c r="AJ633" i="10"/>
  <c r="AL633" i="10"/>
  <c r="AD633" i="10"/>
  <c r="AN633" i="10"/>
  <c r="AF633" i="10"/>
  <c r="Z633" i="10"/>
  <c r="N633" i="10" s="1"/>
  <c r="DB633" i="10" s="1"/>
  <c r="AH633" i="10"/>
  <c r="Y633" i="10"/>
  <c r="J633" i="10" s="1"/>
  <c r="CZ633" i="10" s="1"/>
  <c r="AG633" i="10"/>
  <c r="AO633" i="10"/>
  <c r="AI633" i="10"/>
  <c r="AK633" i="10"/>
  <c r="AE633" i="10"/>
  <c r="AM633" i="10"/>
  <c r="EL818" i="10"/>
  <c r="EQ818" i="10"/>
  <c r="EK818" i="10"/>
  <c r="DV818" i="10"/>
  <c r="EN818" i="10"/>
  <c r="DS818" i="10"/>
  <c r="EO818" i="10"/>
  <c r="DX818" i="10"/>
  <c r="EP818" i="10"/>
  <c r="DU818" i="10"/>
  <c r="DR818" i="10"/>
  <c r="EM818" i="10"/>
  <c r="DW818" i="10"/>
  <c r="DT818" i="10"/>
  <c r="EH845" i="10"/>
  <c r="EF845" i="10"/>
  <c r="EJ845" i="10"/>
  <c r="EI845" i="10"/>
  <c r="DL845" i="10"/>
  <c r="DM845" i="10"/>
  <c r="DN845" i="10"/>
  <c r="DO845" i="10"/>
  <c r="DP845" i="10"/>
  <c r="DQ845" i="10"/>
  <c r="EE845" i="10"/>
  <c r="EG845" i="10"/>
  <c r="EP862" i="10"/>
  <c r="DU862" i="10"/>
  <c r="DR862" i="10"/>
  <c r="EM862" i="10"/>
  <c r="DW862" i="10"/>
  <c r="DT862" i="10"/>
  <c r="EL862" i="10"/>
  <c r="EQ862" i="10"/>
  <c r="EK862" i="10"/>
  <c r="DV862" i="10"/>
  <c r="EN862" i="10"/>
  <c r="DS862" i="10"/>
  <c r="EO862" i="10"/>
  <c r="DX862" i="10"/>
  <c r="EM879" i="10"/>
  <c r="DR879" i="10"/>
  <c r="EL879" i="10"/>
  <c r="DW879" i="10"/>
  <c r="EO879" i="10"/>
  <c r="DT879" i="10"/>
  <c r="EP879" i="10"/>
  <c r="EQ879" i="10"/>
  <c r="DV879" i="10"/>
  <c r="DS879" i="10"/>
  <c r="EK879" i="10"/>
  <c r="EN879" i="10"/>
  <c r="DX879" i="10"/>
  <c r="DU879" i="10"/>
  <c r="EL882" i="10"/>
  <c r="EQ882" i="10"/>
  <c r="EK882" i="10"/>
  <c r="DV882" i="10"/>
  <c r="EN882" i="10"/>
  <c r="DS882" i="10"/>
  <c r="EO882" i="10"/>
  <c r="DX882" i="10"/>
  <c r="EP882" i="10"/>
  <c r="DU882" i="10"/>
  <c r="DR882" i="10"/>
  <c r="EM882" i="10"/>
  <c r="DW882" i="10"/>
  <c r="DT882" i="10"/>
  <c r="EH909" i="10"/>
  <c r="EF909" i="10"/>
  <c r="EJ909" i="10"/>
  <c r="EI909" i="10"/>
  <c r="DL909" i="10"/>
  <c r="DM909" i="10"/>
  <c r="DN909" i="10"/>
  <c r="DO909" i="10"/>
  <c r="DP909" i="10"/>
  <c r="DQ909" i="10"/>
  <c r="EE909" i="10"/>
  <c r="EG909" i="10"/>
  <c r="EP926" i="10"/>
  <c r="DU926" i="10"/>
  <c r="DR926" i="10"/>
  <c r="EM926" i="10"/>
  <c r="DW926" i="10"/>
  <c r="DT926" i="10"/>
  <c r="EL926" i="10"/>
  <c r="EQ926" i="10"/>
  <c r="EK926" i="10"/>
  <c r="DV926" i="10"/>
  <c r="EN926" i="10"/>
  <c r="DS926" i="10"/>
  <c r="EO926" i="10"/>
  <c r="DX926" i="10"/>
  <c r="EM943" i="10"/>
  <c r="DR943" i="10"/>
  <c r="EL943" i="10"/>
  <c r="DW943" i="10"/>
  <c r="EO943" i="10"/>
  <c r="DT943" i="10"/>
  <c r="EP943" i="10"/>
  <c r="EQ943" i="10"/>
  <c r="DV943" i="10"/>
  <c r="DS943" i="10"/>
  <c r="EK943" i="10"/>
  <c r="EN943" i="10"/>
  <c r="DX943" i="10"/>
  <c r="DU943" i="10"/>
  <c r="EL946" i="10"/>
  <c r="EQ946" i="10"/>
  <c r="EK946" i="10"/>
  <c r="DV946" i="10"/>
  <c r="EN946" i="10"/>
  <c r="DS946" i="10"/>
  <c r="EO946" i="10"/>
  <c r="DX946" i="10"/>
  <c r="EP946" i="10"/>
  <c r="DU946" i="10"/>
  <c r="DR946" i="10"/>
  <c r="EM946" i="10"/>
  <c r="DW946" i="10"/>
  <c r="DT946" i="10"/>
  <c r="EH973" i="10"/>
  <c r="EF973" i="10"/>
  <c r="EJ973" i="10"/>
  <c r="EI973" i="10"/>
  <c r="DL973" i="10"/>
  <c r="DM973" i="10"/>
  <c r="DN973" i="10"/>
  <c r="DO973" i="10"/>
  <c r="DP973" i="10"/>
  <c r="DQ973" i="10"/>
  <c r="EE973" i="10"/>
  <c r="EG973" i="10"/>
  <c r="AW991" i="10"/>
  <c r="AP991" i="10" s="1"/>
  <c r="AG800" i="10"/>
  <c r="DY1014" i="10"/>
  <c r="DJ1014" i="10"/>
  <c r="DF1014" i="10"/>
  <c r="DZ1014" i="10"/>
  <c r="EA1014" i="10"/>
  <c r="DG1014" i="10"/>
  <c r="EB1014" i="10"/>
  <c r="EC1014" i="10"/>
  <c r="DI1014" i="10"/>
  <c r="ED1014" i="10"/>
  <c r="DH1014" i="10"/>
  <c r="DK1014" i="10"/>
  <c r="DZ982" i="10"/>
  <c r="DI982" i="10"/>
  <c r="DJ982" i="10"/>
  <c r="DY982" i="10"/>
  <c r="EB982" i="10"/>
  <c r="DK982" i="10"/>
  <c r="EA982" i="10"/>
  <c r="ED982" i="10"/>
  <c r="DF982" i="10"/>
  <c r="EC982" i="10"/>
  <c r="DG982" i="10"/>
  <c r="DH982" i="10"/>
  <c r="AC36" i="10"/>
  <c r="BD36" i="10"/>
  <c r="F36" i="10"/>
  <c r="BC36" i="10"/>
  <c r="AY36" i="10"/>
  <c r="W36" i="10"/>
  <c r="BA36" i="10"/>
  <c r="BG36" i="10"/>
  <c r="AW36" i="10"/>
  <c r="AP36" i="10" s="1"/>
  <c r="BF36" i="10"/>
  <c r="AB36" i="10"/>
  <c r="BB36" i="10"/>
  <c r="AZ36" i="10"/>
  <c r="AX36" i="10"/>
  <c r="BE36" i="10"/>
  <c r="W21" i="10"/>
  <c r="AB21" i="10"/>
  <c r="F21" i="10"/>
  <c r="BC21" i="10"/>
  <c r="AS21" i="10" s="1"/>
  <c r="BG21" i="10"/>
  <c r="AV21" i="10"/>
  <c r="AP21" i="10" s="1"/>
  <c r="AZ21" i="10"/>
  <c r="BD21" i="10"/>
  <c r="AY21" i="10"/>
  <c r="AB79" i="10"/>
  <c r="F79" i="10"/>
  <c r="BD79" i="10"/>
  <c r="BB79" i="10"/>
  <c r="AZ79" i="10"/>
  <c r="AV79" i="10"/>
  <c r="E120" i="1"/>
  <c r="E120" i="10"/>
  <c r="AW308" i="1"/>
  <c r="BF308" i="1"/>
  <c r="W308" i="1"/>
  <c r="BA308" i="1"/>
  <c r="BE308" i="1"/>
  <c r="F308" i="1"/>
  <c r="AZ308" i="1"/>
  <c r="BD308" i="1"/>
  <c r="AY308" i="1"/>
  <c r="BG308" i="1"/>
  <c r="AU308" i="1" s="1"/>
  <c r="BC308" i="1"/>
  <c r="AV308" i="1"/>
  <c r="BD125" i="1"/>
  <c r="BB125" i="1"/>
  <c r="AV125" i="1"/>
  <c r="AX125" i="1"/>
  <c r="AB125" i="1"/>
  <c r="AZ125" i="1"/>
  <c r="BF125" i="1"/>
  <c r="AW44" i="1"/>
  <c r="AC22" i="1"/>
  <c r="F22" i="1"/>
  <c r="AX22" i="1"/>
  <c r="BE22" i="1"/>
  <c r="AZ22" i="1"/>
  <c r="AW22" i="1"/>
  <c r="BA22" i="1"/>
  <c r="AY22" i="1"/>
  <c r="W22" i="1"/>
  <c r="AB22" i="1"/>
  <c r="BF22" i="1"/>
  <c r="BG22" i="1"/>
  <c r="BB22" i="1"/>
  <c r="AS22" i="1" s="1"/>
  <c r="E54" i="1"/>
  <c r="E54" i="10"/>
  <c r="E29" i="1"/>
  <c r="E29" i="10"/>
  <c r="W124" i="1"/>
  <c r="F124" i="1"/>
  <c r="AC124" i="1"/>
  <c r="AY124" i="1"/>
  <c r="AB124" i="1"/>
  <c r="BD124" i="1"/>
  <c r="BA124" i="1"/>
  <c r="AZ124" i="1"/>
  <c r="BG124" i="1"/>
  <c r="AU124" i="1" s="1"/>
  <c r="AV124" i="1"/>
  <c r="BC124" i="1"/>
  <c r="BB124" i="1"/>
  <c r="AZ16" i="1"/>
  <c r="BB16" i="1"/>
  <c r="BF16" i="1"/>
  <c r="AV16" i="1"/>
  <c r="AB16" i="1"/>
  <c r="BD16" i="1"/>
  <c r="AX16" i="1"/>
  <c r="F18" i="10"/>
  <c r="BD18" i="10"/>
  <c r="BE18" i="10"/>
  <c r="AZ18" i="10"/>
  <c r="BG18" i="10"/>
  <c r="AX18" i="10"/>
  <c r="AV18" i="10"/>
  <c r="BC18" i="10"/>
  <c r="BB18" i="10"/>
  <c r="AW18" i="10"/>
  <c r="AB18" i="10"/>
  <c r="AC18" i="10"/>
  <c r="AY18" i="10"/>
  <c r="W18" i="10"/>
  <c r="BF18" i="10"/>
  <c r="BA18" i="10"/>
  <c r="E34" i="1"/>
  <c r="E34" i="10"/>
  <c r="F42" i="1"/>
  <c r="BF42" i="1"/>
  <c r="AZ42" i="1"/>
  <c r="AX42" i="1"/>
  <c r="AV42" i="1"/>
  <c r="BD42" i="1"/>
  <c r="W50" i="1"/>
  <c r="AB50" i="1"/>
  <c r="F50" i="1"/>
  <c r="AW50" i="1"/>
  <c r="AC50" i="1"/>
  <c r="AY50" i="1"/>
  <c r="BF50" i="1"/>
  <c r="BD50" i="1"/>
  <c r="AX50" i="1"/>
  <c r="AZ50" i="1"/>
  <c r="BG50" i="1"/>
  <c r="BE50" i="1"/>
  <c r="AV50" i="1"/>
  <c r="BC50" i="1"/>
  <c r="AS50" i="1" s="1"/>
  <c r="W58" i="1"/>
  <c r="BA58" i="1"/>
  <c r="F58" i="1"/>
  <c r="BE58" i="1"/>
  <c r="AC58" i="1"/>
  <c r="AY58" i="1"/>
  <c r="AW58" i="1"/>
  <c r="BD58" i="1"/>
  <c r="BF58" i="1"/>
  <c r="AZ58" i="1"/>
  <c r="BG58" i="1"/>
  <c r="AX58" i="1"/>
  <c r="AV58" i="1"/>
  <c r="BC58" i="1"/>
  <c r="AS58" i="1" s="1"/>
  <c r="E66" i="1"/>
  <c r="E66" i="10"/>
  <c r="F16" i="10"/>
  <c r="BD16" i="10"/>
  <c r="AX16" i="10"/>
  <c r="AZ16" i="10"/>
  <c r="BG16" i="10"/>
  <c r="BB16" i="10"/>
  <c r="AW16" i="10"/>
  <c r="AB16" i="10"/>
  <c r="AV16" i="10"/>
  <c r="BC16" i="10"/>
  <c r="BF16" i="10"/>
  <c r="BA16" i="10"/>
  <c r="AC16" i="10"/>
  <c r="AY16" i="10"/>
  <c r="W16" i="10"/>
  <c r="BE16" i="10"/>
  <c r="F45" i="1"/>
  <c r="AB45" i="1"/>
  <c r="BA45" i="1"/>
  <c r="AZ45" i="1"/>
  <c r="AV45" i="1"/>
  <c r="AW45" i="1"/>
  <c r="BF45" i="1"/>
  <c r="BG45" i="1"/>
  <c r="AC45" i="1"/>
  <c r="W45" i="1"/>
  <c r="BB45" i="1"/>
  <c r="AY45" i="1"/>
  <c r="BC45" i="1"/>
  <c r="AX45" i="1"/>
  <c r="BE45" i="1"/>
  <c r="AT45" i="1" s="1"/>
  <c r="W74" i="1"/>
  <c r="F74" i="1"/>
  <c r="BF74" i="1"/>
  <c r="BD74" i="1"/>
  <c r="AX74" i="1"/>
  <c r="AZ74" i="1"/>
  <c r="AR74" i="1" s="1"/>
  <c r="BG74" i="1"/>
  <c r="BE74" i="1"/>
  <c r="AV74" i="1"/>
  <c r="BC74" i="1"/>
  <c r="AW74" i="1"/>
  <c r="AC74" i="1"/>
  <c r="AY74" i="1"/>
  <c r="W141" i="10"/>
  <c r="F141" i="10"/>
  <c r="BB141" i="10"/>
  <c r="AW141" i="10"/>
  <c r="BD141" i="10"/>
  <c r="BF141" i="10"/>
  <c r="AZ141" i="10"/>
  <c r="BG141" i="10"/>
  <c r="AX141" i="10"/>
  <c r="AV141" i="10"/>
  <c r="BC141" i="10"/>
  <c r="BE141" i="10"/>
  <c r="AC141" i="10"/>
  <c r="AA141" i="10" s="1"/>
  <c r="R141" i="10" s="1"/>
  <c r="AY141" i="10"/>
  <c r="BD41" i="1"/>
  <c r="AC41" i="1"/>
  <c r="BC41" i="1"/>
  <c r="F41" i="1"/>
  <c r="AZ41" i="1"/>
  <c r="AX41" i="1"/>
  <c r="BE41" i="1"/>
  <c r="AY41" i="1"/>
  <c r="BA41" i="1"/>
  <c r="BG41" i="1"/>
  <c r="AB41" i="1"/>
  <c r="AW41" i="1"/>
  <c r="AP41" i="1" s="1"/>
  <c r="BF41" i="1"/>
  <c r="W41" i="1"/>
  <c r="BB41" i="1"/>
  <c r="E70" i="1"/>
  <c r="E70" i="10"/>
  <c r="F267" i="1"/>
  <c r="AC267" i="1"/>
  <c r="AY267" i="1"/>
  <c r="W267" i="1"/>
  <c r="BB267" i="1"/>
  <c r="AW267" i="1"/>
  <c r="AB267" i="1"/>
  <c r="BD267" i="1"/>
  <c r="BF267" i="1"/>
  <c r="BA267" i="1"/>
  <c r="AZ267" i="1"/>
  <c r="BG267" i="1"/>
  <c r="BE267" i="1"/>
  <c r="AV267" i="1"/>
  <c r="BC267" i="1"/>
  <c r="AX267" i="1"/>
  <c r="W140" i="1"/>
  <c r="AW140" i="1"/>
  <c r="AX140" i="1"/>
  <c r="F140" i="1"/>
  <c r="AZ140" i="1"/>
  <c r="BG140" i="1"/>
  <c r="AV140" i="1"/>
  <c r="BC140" i="1"/>
  <c r="BB140" i="1"/>
  <c r="AC140" i="1"/>
  <c r="AY140" i="1"/>
  <c r="AB140" i="1"/>
  <c r="BD140" i="1"/>
  <c r="AT140" i="1" s="1"/>
  <c r="BA140" i="1"/>
  <c r="F283" i="1"/>
  <c r="AC283" i="1"/>
  <c r="AY283" i="1"/>
  <c r="W283" i="1"/>
  <c r="AX283" i="1"/>
  <c r="BD283" i="1"/>
  <c r="BB283" i="1"/>
  <c r="AW283" i="1"/>
  <c r="AB283" i="1"/>
  <c r="AZ283" i="1"/>
  <c r="BG283" i="1"/>
  <c r="BF283" i="1"/>
  <c r="BA283" i="1"/>
  <c r="AV283" i="1"/>
  <c r="BC283" i="1"/>
  <c r="BE283" i="1"/>
  <c r="E30" i="1"/>
  <c r="BE60" i="1"/>
  <c r="AB17" i="1"/>
  <c r="AY24" i="1"/>
  <c r="E56" i="1"/>
  <c r="AJ94" i="1"/>
  <c r="AE94" i="1"/>
  <c r="L296" i="1"/>
  <c r="AB118" i="1"/>
  <c r="BB118" i="1"/>
  <c r="W118" i="1"/>
  <c r="F118" i="1"/>
  <c r="BE118" i="1"/>
  <c r="AC118" i="1"/>
  <c r="AY118" i="1"/>
  <c r="AW118" i="1"/>
  <c r="BD118" i="1"/>
  <c r="BF118" i="1"/>
  <c r="AZ118" i="1"/>
  <c r="AR118" i="1" s="1"/>
  <c r="BG118" i="1"/>
  <c r="AX118" i="1"/>
  <c r="AV118" i="1"/>
  <c r="BC118" i="1"/>
  <c r="BF44" i="1"/>
  <c r="AB58" i="1"/>
  <c r="E133" i="1"/>
  <c r="E62" i="1"/>
  <c r="AZ28" i="1"/>
  <c r="E141" i="1"/>
  <c r="AJ177" i="1"/>
  <c r="AJ206" i="1"/>
  <c r="AO206" i="1"/>
  <c r="AI206" i="1"/>
  <c r="AM206" i="1"/>
  <c r="AG206" i="1"/>
  <c r="AK206" i="1"/>
  <c r="AE206" i="1"/>
  <c r="S224" i="1"/>
  <c r="BB308" i="1"/>
  <c r="BA356" i="1"/>
  <c r="AD218" i="1"/>
  <c r="AH206" i="1"/>
  <c r="AD206" i="1"/>
  <c r="E230" i="1"/>
  <c r="AJ248" i="1"/>
  <c r="AL248" i="1"/>
  <c r="AN248" i="1"/>
  <c r="S282" i="1"/>
  <c r="AN138" i="1"/>
  <c r="AJ150" i="1"/>
  <c r="AF150" i="1"/>
  <c r="Y150" i="1"/>
  <c r="J150" i="1" s="1"/>
  <c r="AI150" i="1"/>
  <c r="Z150" i="1"/>
  <c r="N150" i="1" s="1"/>
  <c r="AL150" i="1"/>
  <c r="AK150" i="1"/>
  <c r="AE150" i="1"/>
  <c r="AM150" i="1"/>
  <c r="AD150" i="1"/>
  <c r="AG150" i="1"/>
  <c r="AO150" i="1"/>
  <c r="AH150" i="1"/>
  <c r="AD254" i="1"/>
  <c r="AH310" i="1"/>
  <c r="Y312" i="1"/>
  <c r="J312" i="1" s="1"/>
  <c r="AI312" i="1"/>
  <c r="Z312" i="1"/>
  <c r="N312" i="1" s="1"/>
  <c r="AK312" i="1"/>
  <c r="AL312" i="1"/>
  <c r="AE312" i="1"/>
  <c r="AM312" i="1"/>
  <c r="AH312" i="1"/>
  <c r="AG312" i="1"/>
  <c r="AO312" i="1"/>
  <c r="AD312" i="1"/>
  <c r="E316" i="1"/>
  <c r="P370" i="1"/>
  <c r="AN410" i="1"/>
  <c r="AK410" i="1"/>
  <c r="Z410" i="1"/>
  <c r="N410" i="1" s="1"/>
  <c r="AE410" i="1"/>
  <c r="AM410" i="1"/>
  <c r="AL410" i="1"/>
  <c r="AG410" i="1"/>
  <c r="AO410" i="1"/>
  <c r="AH410" i="1"/>
  <c r="Y410" i="1"/>
  <c r="J410" i="1" s="1"/>
  <c r="AI410" i="1"/>
  <c r="AD410" i="1"/>
  <c r="AD427" i="1"/>
  <c r="AL427" i="1"/>
  <c r="AM427" i="1"/>
  <c r="Z427" i="1"/>
  <c r="N427" i="1" s="1"/>
  <c r="AF427" i="1"/>
  <c r="AN427" i="1"/>
  <c r="AI427" i="1"/>
  <c r="AH427" i="1"/>
  <c r="AJ427" i="1"/>
  <c r="AF410" i="1"/>
  <c r="AF424" i="1"/>
  <c r="AK424" i="1"/>
  <c r="AE424" i="1"/>
  <c r="AM424" i="1"/>
  <c r="AG424" i="1"/>
  <c r="AO424" i="1"/>
  <c r="Y424" i="1"/>
  <c r="J424" i="1" s="1"/>
  <c r="AI424" i="1"/>
  <c r="AN501" i="1"/>
  <c r="AC121" i="1"/>
  <c r="S234" i="1"/>
  <c r="AD250" i="1"/>
  <c r="AH250" i="1"/>
  <c r="AM304" i="1"/>
  <c r="AG304" i="1"/>
  <c r="AK304" i="1"/>
  <c r="AE304" i="1"/>
  <c r="AO304" i="1"/>
  <c r="AI304" i="1"/>
  <c r="AF304" i="1"/>
  <c r="AF328" i="1"/>
  <c r="AF374" i="1"/>
  <c r="AH392" i="1"/>
  <c r="AD392" i="1"/>
  <c r="AL469" i="1"/>
  <c r="AF469" i="1"/>
  <c r="AC300" i="1"/>
  <c r="AA300" i="1" s="1"/>
  <c r="R300" i="1" s="1"/>
  <c r="S300" i="1" s="1"/>
  <c r="BB300" i="1"/>
  <c r="AF312" i="1"/>
  <c r="P354" i="1"/>
  <c r="AD501" i="1"/>
  <c r="AO520" i="1"/>
  <c r="AF543" i="1"/>
  <c r="AJ543" i="1"/>
  <c r="Z543" i="1"/>
  <c r="N543" i="1" s="1"/>
  <c r="AH543" i="1"/>
  <c r="Y543" i="1"/>
  <c r="J543" i="1" s="1"/>
  <c r="AI543" i="1"/>
  <c r="AD543" i="1"/>
  <c r="AK543" i="1"/>
  <c r="AE543" i="1"/>
  <c r="AM543" i="1"/>
  <c r="AL543" i="1"/>
  <c r="AG543" i="1"/>
  <c r="AO543" i="1"/>
  <c r="AO313" i="1"/>
  <c r="L350" i="1"/>
  <c r="P350" i="1"/>
  <c r="L358" i="1"/>
  <c r="AK516" i="1"/>
  <c r="AG536" i="1"/>
  <c r="AF561" i="1"/>
  <c r="AD561" i="1"/>
  <c r="AN573" i="1"/>
  <c r="AG439" i="1"/>
  <c r="AK439" i="1"/>
  <c r="Y439" i="1"/>
  <c r="J439" i="1" s="1"/>
  <c r="AO439" i="1"/>
  <c r="AH439" i="1"/>
  <c r="AJ439" i="1"/>
  <c r="AD439" i="1"/>
  <c r="AL439" i="1"/>
  <c r="AM439" i="1"/>
  <c r="Z439" i="1"/>
  <c r="N439" i="1" s="1"/>
  <c r="AF439" i="1"/>
  <c r="AN439" i="1"/>
  <c r="AI439" i="1"/>
  <c r="AG460" i="1"/>
  <c r="AK460" i="1"/>
  <c r="Y460" i="1"/>
  <c r="J460" i="1" s="1"/>
  <c r="AH460" i="1"/>
  <c r="AJ460" i="1"/>
  <c r="AD460" i="1"/>
  <c r="AL460" i="1"/>
  <c r="AM460" i="1"/>
  <c r="Z460" i="1"/>
  <c r="N460" i="1" s="1"/>
  <c r="AF460" i="1"/>
  <c r="AN460" i="1"/>
  <c r="AI460" i="1"/>
  <c r="Z527" i="1"/>
  <c r="N527" i="1" s="1"/>
  <c r="AK536" i="1"/>
  <c r="AF549" i="1"/>
  <c r="Y556" i="1"/>
  <c r="J556" i="1" s="1"/>
  <c r="AF563" i="1"/>
  <c r="AG690" i="1"/>
  <c r="AH690" i="1"/>
  <c r="AM690" i="1"/>
  <c r="AJ690" i="1"/>
  <c r="AI690" i="1"/>
  <c r="AD690" i="1"/>
  <c r="AL690" i="1"/>
  <c r="Z690" i="1"/>
  <c r="N690" i="1" s="1"/>
  <c r="AF690" i="1"/>
  <c r="AN690" i="1"/>
  <c r="AG706" i="1"/>
  <c r="AH706" i="1"/>
  <c r="AJ706" i="1"/>
  <c r="AD706" i="1"/>
  <c r="AL706" i="1"/>
  <c r="AM706" i="1"/>
  <c r="Z706" i="1"/>
  <c r="N706" i="1" s="1"/>
  <c r="AF706" i="1"/>
  <c r="AN706" i="1"/>
  <c r="AI706" i="1"/>
  <c r="AG722" i="1"/>
  <c r="AH722" i="1"/>
  <c r="AM722" i="1"/>
  <c r="AJ722" i="1"/>
  <c r="AI722" i="1"/>
  <c r="AD722" i="1"/>
  <c r="AL722" i="1"/>
  <c r="Z722" i="1"/>
  <c r="N722" i="1" s="1"/>
  <c r="AF722" i="1"/>
  <c r="AN722" i="1"/>
  <c r="AG738" i="1"/>
  <c r="AH738" i="1"/>
  <c r="AJ738" i="1"/>
  <c r="AD738" i="1"/>
  <c r="AL738" i="1"/>
  <c r="AM738" i="1"/>
  <c r="Z738" i="1"/>
  <c r="N738" i="1" s="1"/>
  <c r="AF738" i="1"/>
  <c r="AN738" i="1"/>
  <c r="AI738" i="1"/>
  <c r="AG754" i="1"/>
  <c r="AH754" i="1"/>
  <c r="AM754" i="1"/>
  <c r="AJ754" i="1"/>
  <c r="AI754" i="1"/>
  <c r="AD754" i="1"/>
  <c r="AL754" i="1"/>
  <c r="Z754" i="1"/>
  <c r="N754" i="1" s="1"/>
  <c r="AF754" i="1"/>
  <c r="AN754" i="1"/>
  <c r="AN360" i="1"/>
  <c r="AF384" i="1"/>
  <c r="Y427" i="1"/>
  <c r="J427" i="1" s="1"/>
  <c r="AK443" i="1"/>
  <c r="AJ452" i="1"/>
  <c r="AF452" i="1"/>
  <c r="Z501" i="1"/>
  <c r="N501" i="1" s="1"/>
  <c r="AN519" i="1"/>
  <c r="AD519" i="1"/>
  <c r="AG519" i="1"/>
  <c r="AO519" i="1"/>
  <c r="Y519" i="1"/>
  <c r="J519" i="1" s="1"/>
  <c r="AI519" i="1"/>
  <c r="AL519" i="1"/>
  <c r="AK519" i="1"/>
  <c r="AH519" i="1"/>
  <c r="AE519" i="1"/>
  <c r="AM519" i="1"/>
  <c r="AH667" i="1"/>
  <c r="AD493" i="1"/>
  <c r="AN493" i="1"/>
  <c r="Z493" i="1"/>
  <c r="N493" i="1" s="1"/>
  <c r="AH493" i="1"/>
  <c r="AL493" i="1"/>
  <c r="AF493" i="1"/>
  <c r="Y493" i="1"/>
  <c r="J493" i="1" s="1"/>
  <c r="AI493" i="1"/>
  <c r="AK493" i="1"/>
  <c r="AM493" i="1"/>
  <c r="AE493" i="1"/>
  <c r="AO493" i="1"/>
  <c r="AG493" i="1"/>
  <c r="AF531" i="1"/>
  <c r="AH581" i="1"/>
  <c r="AA665" i="1"/>
  <c r="R665" i="1" s="1"/>
  <c r="AO698" i="1"/>
  <c r="AK714" i="1"/>
  <c r="AE730" i="1"/>
  <c r="Y730" i="1"/>
  <c r="J730" i="1" s="1"/>
  <c r="AG742" i="1"/>
  <c r="Z469" i="1"/>
  <c r="N469" i="1" s="1"/>
  <c r="AJ565" i="1"/>
  <c r="AN565" i="1"/>
  <c r="AJ583" i="1"/>
  <c r="AD589" i="1"/>
  <c r="AF589" i="1"/>
  <c r="AS640" i="1"/>
  <c r="AN651" i="1"/>
  <c r="Z651" i="1"/>
  <c r="N651" i="1" s="1"/>
  <c r="Y651" i="1"/>
  <c r="J651" i="1" s="1"/>
  <c r="AO694" i="1"/>
  <c r="AO710" i="1"/>
  <c r="AO726" i="1"/>
  <c r="AO742" i="1"/>
  <c r="AO758" i="1"/>
  <c r="AL849" i="1"/>
  <c r="AG849" i="1"/>
  <c r="AO849" i="1"/>
  <c r="AH849" i="1"/>
  <c r="Y849" i="1"/>
  <c r="J849" i="1" s="1"/>
  <c r="AI849" i="1"/>
  <c r="AD849" i="1"/>
  <c r="AK849" i="1"/>
  <c r="AM849" i="1"/>
  <c r="AE849" i="1"/>
  <c r="AH865" i="1"/>
  <c r="Y865" i="1"/>
  <c r="J865" i="1" s="1"/>
  <c r="AI865" i="1"/>
  <c r="AD865" i="1"/>
  <c r="AK865" i="1"/>
  <c r="AE865" i="1"/>
  <c r="AM865" i="1"/>
  <c r="AL865" i="1"/>
  <c r="AG865" i="1"/>
  <c r="AO865" i="1"/>
  <c r="AE881" i="1"/>
  <c r="AM881" i="1"/>
  <c r="AL881" i="1"/>
  <c r="AG881" i="1"/>
  <c r="AO881" i="1"/>
  <c r="AH881" i="1"/>
  <c r="Y881" i="1"/>
  <c r="J881" i="1" s="1"/>
  <c r="AI881" i="1"/>
  <c r="AD881" i="1"/>
  <c r="AK881" i="1"/>
  <c r="AH897" i="1"/>
  <c r="Y897" i="1"/>
  <c r="J897" i="1" s="1"/>
  <c r="AI897" i="1"/>
  <c r="AD897" i="1"/>
  <c r="AK897" i="1"/>
  <c r="AE897" i="1"/>
  <c r="AM897" i="1"/>
  <c r="AL897" i="1"/>
  <c r="AG897" i="1"/>
  <c r="AO897" i="1"/>
  <c r="AE913" i="1"/>
  <c r="AM913" i="1"/>
  <c r="AL913" i="1"/>
  <c r="AG913" i="1"/>
  <c r="AO913" i="1"/>
  <c r="AH913" i="1"/>
  <c r="Y913" i="1"/>
  <c r="J913" i="1" s="1"/>
  <c r="AI913" i="1"/>
  <c r="AD913" i="1"/>
  <c r="AK913" i="1"/>
  <c r="AH929" i="1"/>
  <c r="Y929" i="1"/>
  <c r="J929" i="1" s="1"/>
  <c r="AI929" i="1"/>
  <c r="AD929" i="1"/>
  <c r="AK929" i="1"/>
  <c r="AE929" i="1"/>
  <c r="AM929" i="1"/>
  <c r="AL929" i="1"/>
  <c r="AG929" i="1"/>
  <c r="AO929" i="1"/>
  <c r="AE945" i="1"/>
  <c r="AM945" i="1"/>
  <c r="AL945" i="1"/>
  <c r="AG945" i="1"/>
  <c r="AO945" i="1"/>
  <c r="AH945" i="1"/>
  <c r="Y945" i="1"/>
  <c r="J945" i="1" s="1"/>
  <c r="AI945" i="1"/>
  <c r="AD945" i="1"/>
  <c r="AK945" i="1"/>
  <c r="AH961" i="1"/>
  <c r="Y961" i="1"/>
  <c r="J961" i="1" s="1"/>
  <c r="AI961" i="1"/>
  <c r="AD961" i="1"/>
  <c r="AK961" i="1"/>
  <c r="AE961" i="1"/>
  <c r="AM961" i="1"/>
  <c r="AL961" i="1"/>
  <c r="AG961" i="1"/>
  <c r="AO961" i="1"/>
  <c r="AE977" i="1"/>
  <c r="AM977" i="1"/>
  <c r="AL977" i="1"/>
  <c r="AG977" i="1"/>
  <c r="AO977" i="1"/>
  <c r="AH977" i="1"/>
  <c r="Y977" i="1"/>
  <c r="J977" i="1" s="1"/>
  <c r="AI977" i="1"/>
  <c r="AD977" i="1"/>
  <c r="AK977" i="1"/>
  <c r="AH993" i="1"/>
  <c r="Y993" i="1"/>
  <c r="J993" i="1" s="1"/>
  <c r="AI993" i="1"/>
  <c r="AD993" i="1"/>
  <c r="AK993" i="1"/>
  <c r="AE993" i="1"/>
  <c r="AM993" i="1"/>
  <c r="AL993" i="1"/>
  <c r="AG993" i="1"/>
  <c r="AO993" i="1"/>
  <c r="Y484" i="1"/>
  <c r="J484" i="1" s="1"/>
  <c r="AF671" i="1"/>
  <c r="AM671" i="1"/>
  <c r="AE671" i="1"/>
  <c r="AK671" i="1"/>
  <c r="AI671" i="1"/>
  <c r="AO671" i="1"/>
  <c r="AG671" i="1"/>
  <c r="Z671" i="1"/>
  <c r="N671" i="1" s="1"/>
  <c r="AE706" i="1"/>
  <c r="Y706" i="1"/>
  <c r="J706" i="1" s="1"/>
  <c r="AK722" i="1"/>
  <c r="AO738" i="1"/>
  <c r="AD841" i="1"/>
  <c r="Y841" i="1"/>
  <c r="J841" i="1" s="1"/>
  <c r="AI841" i="1"/>
  <c r="AL841" i="1"/>
  <c r="AK841" i="1"/>
  <c r="AH841" i="1"/>
  <c r="AM841" i="1"/>
  <c r="AO841" i="1"/>
  <c r="AE841" i="1"/>
  <c r="AG841" i="1"/>
  <c r="Z549" i="1"/>
  <c r="N549" i="1" s="1"/>
  <c r="AL835" i="1"/>
  <c r="AJ835" i="1"/>
  <c r="AF835" i="1"/>
  <c r="AJ865" i="1"/>
  <c r="AJ897" i="1"/>
  <c r="AN913" i="1"/>
  <c r="AF929" i="1"/>
  <c r="Z929" i="1"/>
  <c r="N929" i="1" s="1"/>
  <c r="AN945" i="1"/>
  <c r="AF961" i="1"/>
  <c r="Z961" i="1"/>
  <c r="N961" i="1" s="1"/>
  <c r="AN977" i="1"/>
  <c r="AF993" i="1"/>
  <c r="Z993" i="1"/>
  <c r="N993" i="1" s="1"/>
  <c r="AK661" i="1"/>
  <c r="AI661" i="1"/>
  <c r="AO661" i="1"/>
  <c r="AG661" i="1"/>
  <c r="AM661" i="1"/>
  <c r="AE661" i="1"/>
  <c r="AA661" i="1"/>
  <c r="R661" i="1" s="1"/>
  <c r="AH691" i="1"/>
  <c r="AL691" i="1"/>
  <c r="Z691" i="1"/>
  <c r="N691" i="1" s="1"/>
  <c r="AD691" i="1"/>
  <c r="AN691" i="1"/>
  <c r="AF691" i="1"/>
  <c r="AJ691" i="1"/>
  <c r="AK691" i="1"/>
  <c r="AE691" i="1"/>
  <c r="AM691" i="1"/>
  <c r="AG691" i="1"/>
  <c r="AO691" i="1"/>
  <c r="Y691" i="1"/>
  <c r="J691" i="1" s="1"/>
  <c r="AI691" i="1"/>
  <c r="AH707" i="1"/>
  <c r="AL707" i="1"/>
  <c r="Z707" i="1"/>
  <c r="N707" i="1" s="1"/>
  <c r="AD707" i="1"/>
  <c r="AN707" i="1"/>
  <c r="AF707" i="1"/>
  <c r="AJ707" i="1"/>
  <c r="AK707" i="1"/>
  <c r="AE707" i="1"/>
  <c r="AM707" i="1"/>
  <c r="AG707" i="1"/>
  <c r="AO707" i="1"/>
  <c r="Y707" i="1"/>
  <c r="J707" i="1" s="1"/>
  <c r="AI707" i="1"/>
  <c r="AH723" i="1"/>
  <c r="AL723" i="1"/>
  <c r="Z723" i="1"/>
  <c r="N723" i="1" s="1"/>
  <c r="AD723" i="1"/>
  <c r="AN723" i="1"/>
  <c r="AF723" i="1"/>
  <c r="AJ723" i="1"/>
  <c r="AK723" i="1"/>
  <c r="AE723" i="1"/>
  <c r="AM723" i="1"/>
  <c r="AG723" i="1"/>
  <c r="AO723" i="1"/>
  <c r="Y723" i="1"/>
  <c r="J723" i="1" s="1"/>
  <c r="AI723" i="1"/>
  <c r="AH739" i="1"/>
  <c r="AL739" i="1"/>
  <c r="Z739" i="1"/>
  <c r="N739" i="1" s="1"/>
  <c r="AD739" i="1"/>
  <c r="AN739" i="1"/>
  <c r="AF739" i="1"/>
  <c r="AJ739" i="1"/>
  <c r="AK739" i="1"/>
  <c r="AE739" i="1"/>
  <c r="AM739" i="1"/>
  <c r="AG739" i="1"/>
  <c r="AO739" i="1"/>
  <c r="Y739" i="1"/>
  <c r="J739" i="1" s="1"/>
  <c r="AI739" i="1"/>
  <c r="AH755" i="1"/>
  <c r="AL755" i="1"/>
  <c r="Z755" i="1"/>
  <c r="N755" i="1" s="1"/>
  <c r="AD755" i="1"/>
  <c r="AN755" i="1"/>
  <c r="AF755" i="1"/>
  <c r="AJ755" i="1"/>
  <c r="AK755" i="1"/>
  <c r="AE755" i="1"/>
  <c r="AM755" i="1"/>
  <c r="AG755" i="1"/>
  <c r="AO755" i="1"/>
  <c r="Y755" i="1"/>
  <c r="J755" i="1" s="1"/>
  <c r="AI755" i="1"/>
  <c r="Z841" i="1"/>
  <c r="N841" i="1" s="1"/>
  <c r="AF841" i="1"/>
  <c r="AJ861" i="1"/>
  <c r="AJ893" i="1"/>
  <c r="AF925" i="1"/>
  <c r="Z925" i="1"/>
  <c r="N925" i="1" s="1"/>
  <c r="AJ941" i="1"/>
  <c r="AN957" i="1"/>
  <c r="AF989" i="1"/>
  <c r="Z989" i="1"/>
  <c r="N989" i="1" s="1"/>
  <c r="AJ1005" i="1"/>
  <c r="E41" i="10"/>
  <c r="AJ641" i="1"/>
  <c r="AD641" i="1"/>
  <c r="AN641" i="1"/>
  <c r="AF641" i="1"/>
  <c r="Y641" i="1"/>
  <c r="J641" i="1" s="1"/>
  <c r="AH641" i="1"/>
  <c r="Z641" i="1"/>
  <c r="N641" i="1" s="1"/>
  <c r="AL641" i="1"/>
  <c r="AO641" i="1"/>
  <c r="AG641" i="1"/>
  <c r="AM641" i="1"/>
  <c r="AE641" i="1"/>
  <c r="AK641" i="1"/>
  <c r="AI641" i="1"/>
  <c r="AN857" i="1"/>
  <c r="AN873" i="1"/>
  <c r="AN889" i="1"/>
  <c r="AN905" i="1"/>
  <c r="AJ921" i="1"/>
  <c r="AF937" i="1"/>
  <c r="Z937" i="1"/>
  <c r="N937" i="1" s="1"/>
  <c r="AN969" i="1"/>
  <c r="AJ985" i="1"/>
  <c r="AF1001" i="1"/>
  <c r="Z1001" i="1"/>
  <c r="N1001" i="1" s="1"/>
  <c r="BC56" i="10"/>
  <c r="L123" i="10"/>
  <c r="BD136" i="10"/>
  <c r="AK702" i="1"/>
  <c r="AG734" i="1"/>
  <c r="E19" i="10"/>
  <c r="AB49" i="10"/>
  <c r="AV72" i="10"/>
  <c r="S234" i="10"/>
  <c r="DD234" i="10"/>
  <c r="L301" i="10"/>
  <c r="DD341" i="10"/>
  <c r="S341" i="10"/>
  <c r="CZ363" i="10"/>
  <c r="L363" i="10"/>
  <c r="EQ401" i="10"/>
  <c r="DT401" i="10"/>
  <c r="DS401" i="10"/>
  <c r="EK401" i="10"/>
  <c r="EL401" i="10"/>
  <c r="DV401" i="10"/>
  <c r="DU401" i="10"/>
  <c r="EM401" i="10"/>
  <c r="EP401" i="10"/>
  <c r="DX401" i="10"/>
  <c r="DW401" i="10"/>
  <c r="EO401" i="10"/>
  <c r="DR401" i="10"/>
  <c r="EN401" i="10"/>
  <c r="AJ438" i="1"/>
  <c r="AE438" i="1"/>
  <c r="AM438" i="1"/>
  <c r="AH438" i="1"/>
  <c r="AG438" i="1"/>
  <c r="AO438" i="1"/>
  <c r="AD438" i="1"/>
  <c r="Y438" i="1"/>
  <c r="J438" i="1" s="1"/>
  <c r="AI438" i="1"/>
  <c r="Z438" i="1"/>
  <c r="N438" i="1" s="1"/>
  <c r="AK438" i="1"/>
  <c r="AL438" i="1"/>
  <c r="BE617" i="1"/>
  <c r="AT617" i="1" s="1"/>
  <c r="W617" i="1"/>
  <c r="AY617" i="1"/>
  <c r="AQ617" i="1" s="1"/>
  <c r="BA617" i="1"/>
  <c r="AR617" i="1" s="1"/>
  <c r="AC617" i="1"/>
  <c r="AA617" i="1" s="1"/>
  <c r="R617" i="1" s="1"/>
  <c r="BC617" i="1"/>
  <c r="AS617" i="1" s="1"/>
  <c r="BG617" i="1"/>
  <c r="AU617" i="1" s="1"/>
  <c r="AK750" i="1"/>
  <c r="W847" i="1"/>
  <c r="AY847" i="1"/>
  <c r="AQ847" i="1" s="1"/>
  <c r="BA847" i="1"/>
  <c r="AR847" i="1" s="1"/>
  <c r="BG847" i="1"/>
  <c r="AU847" i="1" s="1"/>
  <c r="AC847" i="1"/>
  <c r="AA847" i="1" s="1"/>
  <c r="R847" i="1" s="1"/>
  <c r="BC847" i="1"/>
  <c r="AS847" i="1" s="1"/>
  <c r="AN869" i="1"/>
  <c r="AF901" i="1"/>
  <c r="Z901" i="1"/>
  <c r="N901" i="1" s="1"/>
  <c r="W911" i="1"/>
  <c r="AC911" i="1"/>
  <c r="AA911" i="1" s="1"/>
  <c r="R911" i="1" s="1"/>
  <c r="BC911" i="1"/>
  <c r="AS911" i="1" s="1"/>
  <c r="BG911" i="1"/>
  <c r="AU911" i="1" s="1"/>
  <c r="AY911" i="1"/>
  <c r="AQ911" i="1" s="1"/>
  <c r="BA911" i="1"/>
  <c r="AR911" i="1" s="1"/>
  <c r="AN965" i="1"/>
  <c r="AJ997" i="1"/>
  <c r="BG30" i="10"/>
  <c r="AH63" i="10"/>
  <c r="AF63" i="10"/>
  <c r="AJ63" i="10"/>
  <c r="AL63" i="10"/>
  <c r="AD63" i="10"/>
  <c r="Z63" i="10"/>
  <c r="N63" i="10" s="1"/>
  <c r="AN63" i="10"/>
  <c r="AO63" i="10"/>
  <c r="AI63" i="10"/>
  <c r="AK63" i="10"/>
  <c r="AE63" i="10"/>
  <c r="AM63" i="10"/>
  <c r="AN71" i="10"/>
  <c r="AG71" i="10"/>
  <c r="AO71" i="10"/>
  <c r="Y71" i="10"/>
  <c r="J71" i="10" s="1"/>
  <c r="AI71" i="10"/>
  <c r="AK71" i="10"/>
  <c r="AE71" i="10"/>
  <c r="AM71" i="10"/>
  <c r="Z71" i="10"/>
  <c r="N71" i="10" s="1"/>
  <c r="AF93" i="10"/>
  <c r="AF113" i="10"/>
  <c r="AN113" i="10"/>
  <c r="AJ113" i="10"/>
  <c r="Y113" i="10"/>
  <c r="J113" i="10" s="1"/>
  <c r="AI113" i="10"/>
  <c r="Z113" i="10"/>
  <c r="N113" i="10" s="1"/>
  <c r="AL113" i="10"/>
  <c r="AK113" i="10"/>
  <c r="AE113" i="10"/>
  <c r="AM113" i="10"/>
  <c r="AD113" i="10"/>
  <c r="AG113" i="10"/>
  <c r="AO113" i="10"/>
  <c r="AH113" i="10"/>
  <c r="AC128" i="10"/>
  <c r="AF157" i="10"/>
  <c r="AE718" i="1"/>
  <c r="Y718" i="1"/>
  <c r="J718" i="1" s="1"/>
  <c r="AN885" i="1"/>
  <c r="AZ38" i="10"/>
  <c r="BD64" i="10"/>
  <c r="AN115" i="10"/>
  <c r="AF115" i="10"/>
  <c r="L195" i="10"/>
  <c r="P343" i="10"/>
  <c r="DB343" i="10"/>
  <c r="L358" i="10"/>
  <c r="CZ358" i="10"/>
  <c r="P369" i="10"/>
  <c r="DB369" i="10"/>
  <c r="AJ377" i="10"/>
  <c r="EJ461" i="10"/>
  <c r="EH461" i="10"/>
  <c r="EF461" i="10"/>
  <c r="EG461" i="10"/>
  <c r="EI461" i="10"/>
  <c r="DL461" i="10"/>
  <c r="DM461" i="10"/>
  <c r="DN461" i="10"/>
  <c r="DO461" i="10"/>
  <c r="DP461" i="10"/>
  <c r="DQ461" i="10"/>
  <c r="EE461" i="10"/>
  <c r="AN853" i="1"/>
  <c r="AJ981" i="1"/>
  <c r="AX79" i="10"/>
  <c r="S200" i="10"/>
  <c r="AN201" i="10"/>
  <c r="DB219" i="10"/>
  <c r="P219" i="10"/>
  <c r="E267" i="10"/>
  <c r="S280" i="10"/>
  <c r="L315" i="10"/>
  <c r="S320" i="10"/>
  <c r="DD320" i="10"/>
  <c r="S338" i="10"/>
  <c r="CZ347" i="10"/>
  <c r="L347" i="10"/>
  <c r="L349" i="10"/>
  <c r="CZ349" i="10"/>
  <c r="EJ389" i="10"/>
  <c r="EH389" i="10"/>
  <c r="EF389" i="10"/>
  <c r="EI389" i="10"/>
  <c r="EE389" i="10"/>
  <c r="DL389" i="10"/>
  <c r="DM389" i="10"/>
  <c r="DN389" i="10"/>
  <c r="DO389" i="10"/>
  <c r="DP389" i="10"/>
  <c r="DQ389" i="10"/>
  <c r="EG389" i="10"/>
  <c r="EL394" i="10"/>
  <c r="EQ394" i="10"/>
  <c r="EK394" i="10"/>
  <c r="DV394" i="10"/>
  <c r="EN394" i="10"/>
  <c r="DS394" i="10"/>
  <c r="EO394" i="10"/>
  <c r="DX394" i="10"/>
  <c r="EP394" i="10"/>
  <c r="DU394" i="10"/>
  <c r="DR394" i="10"/>
  <c r="DW394" i="10"/>
  <c r="DT394" i="10"/>
  <c r="EM394" i="10"/>
  <c r="AE408" i="10"/>
  <c r="EF423" i="10"/>
  <c r="EJ423" i="10"/>
  <c r="EH423" i="10"/>
  <c r="DL423" i="10"/>
  <c r="DM423" i="10"/>
  <c r="DN423" i="10"/>
  <c r="DO423" i="10"/>
  <c r="DP423" i="10"/>
  <c r="DQ423" i="10"/>
  <c r="EE423" i="10"/>
  <c r="EG423" i="10"/>
  <c r="EI423" i="10"/>
  <c r="AD437" i="10"/>
  <c r="AD453" i="10"/>
  <c r="AD469" i="10"/>
  <c r="AD485" i="10"/>
  <c r="AD501" i="10"/>
  <c r="EO519" i="10"/>
  <c r="DT519" i="10"/>
  <c r="EP519" i="10"/>
  <c r="EQ519" i="10"/>
  <c r="DV519" i="10"/>
  <c r="DS519" i="10"/>
  <c r="EK519" i="10"/>
  <c r="EN519" i="10"/>
  <c r="DX519" i="10"/>
  <c r="DU519" i="10"/>
  <c r="EM519" i="10"/>
  <c r="DR519" i="10"/>
  <c r="EL519" i="10"/>
  <c r="DW519" i="10"/>
  <c r="EO543" i="10"/>
  <c r="DT543" i="10"/>
  <c r="EP543" i="10"/>
  <c r="EQ543" i="10"/>
  <c r="DV543" i="10"/>
  <c r="DS543" i="10"/>
  <c r="EK543" i="10"/>
  <c r="EN543" i="10"/>
  <c r="DX543" i="10"/>
  <c r="DU543" i="10"/>
  <c r="EM543" i="10"/>
  <c r="DR543" i="10"/>
  <c r="EL543" i="10"/>
  <c r="DW543" i="10"/>
  <c r="EO551" i="10"/>
  <c r="DT551" i="10"/>
  <c r="EP551" i="10"/>
  <c r="EQ551" i="10"/>
  <c r="DV551" i="10"/>
  <c r="DS551" i="10"/>
  <c r="EK551" i="10"/>
  <c r="EN551" i="10"/>
  <c r="DX551" i="10"/>
  <c r="DU551" i="10"/>
  <c r="EM551" i="10"/>
  <c r="DR551" i="10"/>
  <c r="EL551" i="10"/>
  <c r="DW551" i="10"/>
  <c r="EO583" i="10"/>
  <c r="DT583" i="10"/>
  <c r="EP583" i="10"/>
  <c r="EQ583" i="10"/>
  <c r="DV583" i="10"/>
  <c r="DS583" i="10"/>
  <c r="EK583" i="10"/>
  <c r="EN583" i="10"/>
  <c r="DX583" i="10"/>
  <c r="DU583" i="10"/>
  <c r="EM583" i="10"/>
  <c r="DR583" i="10"/>
  <c r="EL583" i="10"/>
  <c r="DW583" i="10"/>
  <c r="EO615" i="10"/>
  <c r="DT615" i="10"/>
  <c r="EP615" i="10"/>
  <c r="EQ615" i="10"/>
  <c r="DV615" i="10"/>
  <c r="DS615" i="10"/>
  <c r="EK615" i="10"/>
  <c r="EN615" i="10"/>
  <c r="DX615" i="10"/>
  <c r="DU615" i="10"/>
  <c r="EM615" i="10"/>
  <c r="DR615" i="10"/>
  <c r="EL615" i="10"/>
  <c r="DW615" i="10"/>
  <c r="EO647" i="10"/>
  <c r="DT647" i="10"/>
  <c r="EP647" i="10"/>
  <c r="EQ647" i="10"/>
  <c r="DV647" i="10"/>
  <c r="DS647" i="10"/>
  <c r="EK647" i="10"/>
  <c r="EN647" i="10"/>
  <c r="DX647" i="10"/>
  <c r="DU647" i="10"/>
  <c r="EM647" i="10"/>
  <c r="DR647" i="10"/>
  <c r="EL647" i="10"/>
  <c r="DW647" i="10"/>
  <c r="EJ673" i="10"/>
  <c r="EH673" i="10"/>
  <c r="EF673" i="10"/>
  <c r="EG673" i="10"/>
  <c r="EI673" i="10"/>
  <c r="DL673" i="10"/>
  <c r="DM673" i="10"/>
  <c r="DN673" i="10"/>
  <c r="DO673" i="10"/>
  <c r="DP673" i="10"/>
  <c r="DQ673" i="10"/>
  <c r="EE673" i="10"/>
  <c r="EP710" i="10"/>
  <c r="DU710" i="10"/>
  <c r="DR710" i="10"/>
  <c r="EM710" i="10"/>
  <c r="DW710" i="10"/>
  <c r="DT710" i="10"/>
  <c r="EL710" i="10"/>
  <c r="EQ710" i="10"/>
  <c r="EK710" i="10"/>
  <c r="DV710" i="10"/>
  <c r="EN710" i="10"/>
  <c r="DS710" i="10"/>
  <c r="EO710" i="10"/>
  <c r="DX710" i="10"/>
  <c r="EJ737" i="10"/>
  <c r="EH737" i="10"/>
  <c r="EF737" i="10"/>
  <c r="EG737" i="10"/>
  <c r="EI737" i="10"/>
  <c r="DL737" i="10"/>
  <c r="DM737" i="10"/>
  <c r="DN737" i="10"/>
  <c r="DO737" i="10"/>
  <c r="DP737" i="10"/>
  <c r="DQ737" i="10"/>
  <c r="EE737" i="10"/>
  <c r="AN139" i="10"/>
  <c r="AH139" i="10"/>
  <c r="AE253" i="10"/>
  <c r="Z253" i="10"/>
  <c r="N253" i="10" s="1"/>
  <c r="E308" i="10"/>
  <c r="L376" i="10"/>
  <c r="CZ376" i="10"/>
  <c r="AN377" i="10"/>
  <c r="EJ379" i="10"/>
  <c r="EH379" i="10"/>
  <c r="EF379" i="10"/>
  <c r="EG379" i="10"/>
  <c r="EI379" i="10"/>
  <c r="DL379" i="10"/>
  <c r="DM379" i="10"/>
  <c r="DN379" i="10"/>
  <c r="DO379" i="10"/>
  <c r="DP379" i="10"/>
  <c r="DQ379" i="10"/>
  <c r="EE379" i="10"/>
  <c r="AD387" i="10"/>
  <c r="AI387" i="10"/>
  <c r="AK387" i="10"/>
  <c r="AL387" i="10"/>
  <c r="AE387" i="10"/>
  <c r="AM387" i="10"/>
  <c r="AH387" i="10"/>
  <c r="Y387" i="10"/>
  <c r="J387" i="10" s="1"/>
  <c r="CZ387" i="10" s="1"/>
  <c r="AG387" i="10"/>
  <c r="AO387" i="10"/>
  <c r="EF407" i="10"/>
  <c r="EJ407" i="10"/>
  <c r="EH407" i="10"/>
  <c r="DL407" i="10"/>
  <c r="DM407" i="10"/>
  <c r="DN407" i="10"/>
  <c r="DO407" i="10"/>
  <c r="DP407" i="10"/>
  <c r="DQ407" i="10"/>
  <c r="EE407" i="10"/>
  <c r="EG407" i="10"/>
  <c r="EI407" i="10"/>
  <c r="Y408" i="10"/>
  <c r="J408" i="10" s="1"/>
  <c r="CZ408" i="10" s="1"/>
  <c r="AK431" i="10"/>
  <c r="AL431" i="10"/>
  <c r="AE431" i="10"/>
  <c r="AM431" i="10"/>
  <c r="AI431" i="10"/>
  <c r="Z431" i="10"/>
  <c r="N431" i="10" s="1"/>
  <c r="DB431" i="10" s="1"/>
  <c r="AH431" i="10"/>
  <c r="AG431" i="10"/>
  <c r="AO431" i="10"/>
  <c r="AJ431" i="10"/>
  <c r="AD431" i="10"/>
  <c r="Y431" i="10"/>
  <c r="J431" i="10" s="1"/>
  <c r="CZ431" i="10" s="1"/>
  <c r="AN437" i="10"/>
  <c r="AF453" i="10"/>
  <c r="Z469" i="10"/>
  <c r="N469" i="10" s="1"/>
  <c r="DB469" i="10" s="1"/>
  <c r="AH485" i="10"/>
  <c r="AK495" i="10"/>
  <c r="AL495" i="10"/>
  <c r="AE495" i="10"/>
  <c r="AM495" i="10"/>
  <c r="AI495" i="10"/>
  <c r="Z495" i="10"/>
  <c r="N495" i="10" s="1"/>
  <c r="DB495" i="10" s="1"/>
  <c r="AH495" i="10"/>
  <c r="AO495" i="10"/>
  <c r="AD495" i="10"/>
  <c r="AJ495" i="10"/>
  <c r="Y495" i="10"/>
  <c r="J495" i="10" s="1"/>
  <c r="CZ495" i="10" s="1"/>
  <c r="AG495" i="10"/>
  <c r="AN501" i="10"/>
  <c r="AF533" i="10"/>
  <c r="Y533" i="10"/>
  <c r="J533" i="10" s="1"/>
  <c r="CZ533" i="10" s="1"/>
  <c r="AG533" i="10"/>
  <c r="AO533" i="10"/>
  <c r="AI533" i="10"/>
  <c r="AK533" i="10"/>
  <c r="AE533" i="10"/>
  <c r="AM533" i="10"/>
  <c r="S281" i="10"/>
  <c r="S307" i="10"/>
  <c r="DD307" i="10"/>
  <c r="AL339" i="10"/>
  <c r="Z339" i="10"/>
  <c r="N339" i="10" s="1"/>
  <c r="CZ361" i="10"/>
  <c r="L361" i="10"/>
  <c r="P361" i="10"/>
  <c r="DB361" i="10"/>
  <c r="AN367" i="10"/>
  <c r="DB367" i="10" s="1"/>
  <c r="AJ367" i="10"/>
  <c r="EJ395" i="10"/>
  <c r="EH395" i="10"/>
  <c r="EF395" i="10"/>
  <c r="EG395" i="10"/>
  <c r="EI395" i="10"/>
  <c r="DL395" i="10"/>
  <c r="DM395" i="10"/>
  <c r="DN395" i="10"/>
  <c r="DO395" i="10"/>
  <c r="DP395" i="10"/>
  <c r="DQ395" i="10"/>
  <c r="EE395" i="10"/>
  <c r="AK396" i="10"/>
  <c r="EK515" i="10"/>
  <c r="EN515" i="10"/>
  <c r="DX515" i="10"/>
  <c r="DU515" i="10"/>
  <c r="EM515" i="10"/>
  <c r="DR515" i="10"/>
  <c r="EL515" i="10"/>
  <c r="DW515" i="10"/>
  <c r="EO515" i="10"/>
  <c r="DT515" i="10"/>
  <c r="EP515" i="10"/>
  <c r="EQ515" i="10"/>
  <c r="DV515" i="10"/>
  <c r="DS515" i="10"/>
  <c r="AN533" i="10"/>
  <c r="AH533" i="10"/>
  <c r="AD533" i="10"/>
  <c r="EJ605" i="10"/>
  <c r="EH605" i="10"/>
  <c r="EF605" i="10"/>
  <c r="EE605" i="10"/>
  <c r="EG605" i="10"/>
  <c r="DL605" i="10"/>
  <c r="DM605" i="10"/>
  <c r="DN605" i="10"/>
  <c r="DO605" i="10"/>
  <c r="DP605" i="10"/>
  <c r="DQ605" i="10"/>
  <c r="EI605" i="10"/>
  <c r="AJ675" i="10"/>
  <c r="AH675" i="10"/>
  <c r="AE675" i="10"/>
  <c r="AM675" i="10"/>
  <c r="AD675" i="10"/>
  <c r="Y675" i="10"/>
  <c r="J675" i="10" s="1"/>
  <c r="CZ675" i="10" s="1"/>
  <c r="AG675" i="10"/>
  <c r="AO675" i="10"/>
  <c r="AI675" i="10"/>
  <c r="AL675" i="10"/>
  <c r="AK675" i="10"/>
  <c r="EQ689" i="10"/>
  <c r="DT689" i="10"/>
  <c r="DS689" i="10"/>
  <c r="EK689" i="10"/>
  <c r="EL689" i="10"/>
  <c r="DV689" i="10"/>
  <c r="DU689" i="10"/>
  <c r="EM689" i="10"/>
  <c r="EP689" i="10"/>
  <c r="DX689" i="10"/>
  <c r="DW689" i="10"/>
  <c r="EO689" i="10"/>
  <c r="DR689" i="10"/>
  <c r="EN689" i="10"/>
  <c r="EH725" i="10"/>
  <c r="EF725" i="10"/>
  <c r="EJ725" i="10"/>
  <c r="EE725" i="10"/>
  <c r="DL725" i="10"/>
  <c r="DM725" i="10"/>
  <c r="DN725" i="10"/>
  <c r="DO725" i="10"/>
  <c r="DP725" i="10"/>
  <c r="DQ725" i="10"/>
  <c r="EG725" i="10"/>
  <c r="EI725" i="10"/>
  <c r="EP734" i="10"/>
  <c r="DU734" i="10"/>
  <c r="DR734" i="10"/>
  <c r="EM734" i="10"/>
  <c r="DW734" i="10"/>
  <c r="DT734" i="10"/>
  <c r="EL734" i="10"/>
  <c r="EQ734" i="10"/>
  <c r="EK734" i="10"/>
  <c r="DV734" i="10"/>
  <c r="EN734" i="10"/>
  <c r="DS734" i="10"/>
  <c r="EO734" i="10"/>
  <c r="DX734" i="10"/>
  <c r="EP758" i="10"/>
  <c r="DU758" i="10"/>
  <c r="DR758" i="10"/>
  <c r="EM758" i="10"/>
  <c r="DW758" i="10"/>
  <c r="DT758" i="10"/>
  <c r="EL758" i="10"/>
  <c r="EQ758" i="10"/>
  <c r="EK758" i="10"/>
  <c r="DV758" i="10"/>
  <c r="EN758" i="10"/>
  <c r="DS758" i="10"/>
  <c r="EO758" i="10"/>
  <c r="DX758" i="10"/>
  <c r="EL762" i="10"/>
  <c r="EQ762" i="10"/>
  <c r="EK762" i="10"/>
  <c r="DV762" i="10"/>
  <c r="EN762" i="10"/>
  <c r="DS762" i="10"/>
  <c r="EO762" i="10"/>
  <c r="DX762" i="10"/>
  <c r="EP762" i="10"/>
  <c r="DU762" i="10"/>
  <c r="DR762" i="10"/>
  <c r="EM762" i="10"/>
  <c r="DW762" i="10"/>
  <c r="DT762" i="10"/>
  <c r="EJ777" i="10"/>
  <c r="EH777" i="10"/>
  <c r="EF777" i="10"/>
  <c r="EE777" i="10"/>
  <c r="EG777" i="10"/>
  <c r="DL777" i="10"/>
  <c r="DM777" i="10"/>
  <c r="DN777" i="10"/>
  <c r="DO777" i="10"/>
  <c r="DP777" i="10"/>
  <c r="DQ777" i="10"/>
  <c r="EI777" i="10"/>
  <c r="EJ839" i="10"/>
  <c r="EH839" i="10"/>
  <c r="EF839" i="10"/>
  <c r="EE839" i="10"/>
  <c r="EG839" i="10"/>
  <c r="DL839" i="10"/>
  <c r="DM839" i="10"/>
  <c r="DN839" i="10"/>
  <c r="DO839" i="10"/>
  <c r="DP839" i="10"/>
  <c r="DQ839" i="10"/>
  <c r="EI839" i="10"/>
  <c r="EM869" i="10"/>
  <c r="EP869" i="10"/>
  <c r="DX869" i="10"/>
  <c r="DW869" i="10"/>
  <c r="EO869" i="10"/>
  <c r="DR869" i="10"/>
  <c r="EN869" i="10"/>
  <c r="EQ869" i="10"/>
  <c r="DT869" i="10"/>
  <c r="DS869" i="10"/>
  <c r="EK869" i="10"/>
  <c r="EL869" i="10"/>
  <c r="DV869" i="10"/>
  <c r="DU869" i="10"/>
  <c r="EP878" i="10"/>
  <c r="DU878" i="10"/>
  <c r="DR878" i="10"/>
  <c r="EM878" i="10"/>
  <c r="DW878" i="10"/>
  <c r="DT878" i="10"/>
  <c r="EL878" i="10"/>
  <c r="EQ878" i="10"/>
  <c r="EK878" i="10"/>
  <c r="DV878" i="10"/>
  <c r="EN878" i="10"/>
  <c r="DS878" i="10"/>
  <c r="EO878" i="10"/>
  <c r="DX878" i="10"/>
  <c r="AF921" i="10"/>
  <c r="AJ933" i="10"/>
  <c r="AD933" i="10"/>
  <c r="Z933" i="10"/>
  <c r="N933" i="10" s="1"/>
  <c r="DB933" i="10" s="1"/>
  <c r="AE933" i="10"/>
  <c r="AM933" i="10"/>
  <c r="Y933" i="10"/>
  <c r="J933" i="10" s="1"/>
  <c r="CZ933" i="10" s="1"/>
  <c r="AG933" i="10"/>
  <c r="AO933" i="10"/>
  <c r="AI933" i="10"/>
  <c r="AK933" i="10"/>
  <c r="DG948" i="10"/>
  <c r="DH948" i="10"/>
  <c r="DI948" i="10"/>
  <c r="DJ948" i="10"/>
  <c r="DK948" i="10"/>
  <c r="DY948" i="10"/>
  <c r="DZ948" i="10"/>
  <c r="EA948" i="10"/>
  <c r="EB948" i="10"/>
  <c r="EC948" i="10"/>
  <c r="ED948" i="10"/>
  <c r="DF948" i="10"/>
  <c r="DG960" i="10"/>
  <c r="DH960" i="10"/>
  <c r="DI960" i="10"/>
  <c r="DJ960" i="10"/>
  <c r="DY960" i="10"/>
  <c r="DZ960" i="10"/>
  <c r="EA960" i="10"/>
  <c r="EB960" i="10"/>
  <c r="EC960" i="10"/>
  <c r="ED960" i="10"/>
  <c r="DK960" i="10"/>
  <c r="DF960" i="10"/>
  <c r="AN985" i="10"/>
  <c r="AH985" i="10"/>
  <c r="Y985" i="10"/>
  <c r="J985" i="10" s="1"/>
  <c r="CZ985" i="10" s="1"/>
  <c r="AG985" i="10"/>
  <c r="AO985" i="10"/>
  <c r="AI985" i="10"/>
  <c r="AK985" i="10"/>
  <c r="AE985" i="10"/>
  <c r="AM985" i="10"/>
  <c r="Z115" i="10"/>
  <c r="N115" i="10" s="1"/>
  <c r="P319" i="10"/>
  <c r="DB319" i="10"/>
  <c r="CZ319" i="10"/>
  <c r="L319" i="10"/>
  <c r="S342" i="10"/>
  <c r="AN357" i="10"/>
  <c r="L368" i="10"/>
  <c r="EH401" i="10"/>
  <c r="EF401" i="10"/>
  <c r="EJ401" i="10"/>
  <c r="EE401" i="10"/>
  <c r="DL401" i="10"/>
  <c r="DM401" i="10"/>
  <c r="DN401" i="10"/>
  <c r="DO401" i="10"/>
  <c r="DP401" i="10"/>
  <c r="DQ401" i="10"/>
  <c r="EG401" i="10"/>
  <c r="EI401" i="10"/>
  <c r="Z403" i="10"/>
  <c r="N403" i="10" s="1"/>
  <c r="DB403" i="10" s="1"/>
  <c r="EO415" i="10"/>
  <c r="DT415" i="10"/>
  <c r="EP415" i="10"/>
  <c r="EQ415" i="10"/>
  <c r="DV415" i="10"/>
  <c r="DS415" i="10"/>
  <c r="EK415" i="10"/>
  <c r="EN415" i="10"/>
  <c r="DX415" i="10"/>
  <c r="DU415" i="10"/>
  <c r="EM415" i="10"/>
  <c r="DR415" i="10"/>
  <c r="EL415" i="10"/>
  <c r="DW415" i="10"/>
  <c r="EF449" i="10"/>
  <c r="EJ449" i="10"/>
  <c r="EH449" i="10"/>
  <c r="DL449" i="10"/>
  <c r="DM449" i="10"/>
  <c r="DN449" i="10"/>
  <c r="DO449" i="10"/>
  <c r="DP449" i="10"/>
  <c r="DQ449" i="10"/>
  <c r="EI449" i="10"/>
  <c r="EE449" i="10"/>
  <c r="EG449" i="10"/>
  <c r="EF481" i="10"/>
  <c r="EJ481" i="10"/>
  <c r="EH481" i="10"/>
  <c r="DL481" i="10"/>
  <c r="DM481" i="10"/>
  <c r="DN481" i="10"/>
  <c r="DO481" i="10"/>
  <c r="DP481" i="10"/>
  <c r="DQ481" i="10"/>
  <c r="EI481" i="10"/>
  <c r="EE481" i="10"/>
  <c r="EG481" i="10"/>
  <c r="EF513" i="10"/>
  <c r="EJ513" i="10"/>
  <c r="EH513" i="10"/>
  <c r="DL513" i="10"/>
  <c r="DM513" i="10"/>
  <c r="DN513" i="10"/>
  <c r="DO513" i="10"/>
  <c r="DP513" i="10"/>
  <c r="DQ513" i="10"/>
  <c r="EI513" i="10"/>
  <c r="EE513" i="10"/>
  <c r="EG513" i="10"/>
  <c r="EK547" i="10"/>
  <c r="EN547" i="10"/>
  <c r="DX547" i="10"/>
  <c r="DU547" i="10"/>
  <c r="EM547" i="10"/>
  <c r="DR547" i="10"/>
  <c r="EL547" i="10"/>
  <c r="DW547" i="10"/>
  <c r="EO547" i="10"/>
  <c r="DT547" i="10"/>
  <c r="EP547" i="10"/>
  <c r="EQ547" i="10"/>
  <c r="DV547" i="10"/>
  <c r="DS547" i="10"/>
  <c r="EH549" i="10"/>
  <c r="EF549" i="10"/>
  <c r="EJ549" i="10"/>
  <c r="EI549" i="10"/>
  <c r="DL549" i="10"/>
  <c r="DM549" i="10"/>
  <c r="DN549" i="10"/>
  <c r="DO549" i="10"/>
  <c r="DP549" i="10"/>
  <c r="DQ549" i="10"/>
  <c r="EE549" i="10"/>
  <c r="EG549" i="10"/>
  <c r="EK579" i="10"/>
  <c r="EN579" i="10"/>
  <c r="DX579" i="10"/>
  <c r="DU579" i="10"/>
  <c r="EM579" i="10"/>
  <c r="DR579" i="10"/>
  <c r="EL579" i="10"/>
  <c r="DW579" i="10"/>
  <c r="EO579" i="10"/>
  <c r="DT579" i="10"/>
  <c r="EP579" i="10"/>
  <c r="EQ579" i="10"/>
  <c r="DV579" i="10"/>
  <c r="DS579" i="10"/>
  <c r="EH629" i="10"/>
  <c r="EF629" i="10"/>
  <c r="EJ629" i="10"/>
  <c r="EE629" i="10"/>
  <c r="DL629" i="10"/>
  <c r="DM629" i="10"/>
  <c r="DN629" i="10"/>
  <c r="DO629" i="10"/>
  <c r="DP629" i="10"/>
  <c r="DQ629" i="10"/>
  <c r="EG629" i="10"/>
  <c r="EI629" i="10"/>
  <c r="DY668" i="10"/>
  <c r="DZ668" i="10"/>
  <c r="EA668" i="10"/>
  <c r="EB668" i="10"/>
  <c r="EC668" i="10"/>
  <c r="ED668" i="10"/>
  <c r="DG668" i="10"/>
  <c r="DH668" i="10"/>
  <c r="DI668" i="10"/>
  <c r="DJ668" i="10"/>
  <c r="DK668" i="10"/>
  <c r="DF668" i="10"/>
  <c r="DY684" i="10"/>
  <c r="DZ684" i="10"/>
  <c r="EA684" i="10"/>
  <c r="EB684" i="10"/>
  <c r="EC684" i="10"/>
  <c r="ED684" i="10"/>
  <c r="DG684" i="10"/>
  <c r="DH684" i="10"/>
  <c r="DI684" i="10"/>
  <c r="DJ684" i="10"/>
  <c r="DK684" i="10"/>
  <c r="DF684" i="10"/>
  <c r="AF689" i="10"/>
  <c r="Z689" i="10"/>
  <c r="N689" i="10" s="1"/>
  <c r="DB689" i="10" s="1"/>
  <c r="AF917" i="1"/>
  <c r="Z917" i="1"/>
  <c r="N917" i="1" s="1"/>
  <c r="W927" i="1"/>
  <c r="BA927" i="1"/>
  <c r="AR927" i="1" s="1"/>
  <c r="AC927" i="1"/>
  <c r="AA927" i="1" s="1"/>
  <c r="R927" i="1" s="1"/>
  <c r="BC927" i="1"/>
  <c r="AS927" i="1" s="1"/>
  <c r="BG927" i="1"/>
  <c r="AU927" i="1" s="1"/>
  <c r="AY927" i="1"/>
  <c r="AQ927" i="1" s="1"/>
  <c r="AJ189" i="10"/>
  <c r="S282" i="10"/>
  <c r="S298" i="10"/>
  <c r="S322" i="10"/>
  <c r="S336" i="10"/>
  <c r="EJ381" i="10"/>
  <c r="EH381" i="10"/>
  <c r="EF381" i="10"/>
  <c r="EE381" i="10"/>
  <c r="EG381" i="10"/>
  <c r="EI381" i="10"/>
  <c r="DL381" i="10"/>
  <c r="DM381" i="10"/>
  <c r="DN381" i="10"/>
  <c r="DO381" i="10"/>
  <c r="DP381" i="10"/>
  <c r="DQ381" i="10"/>
  <c r="AN383" i="10"/>
  <c r="AJ383" i="10"/>
  <c r="Z383" i="10"/>
  <c r="N383" i="10" s="1"/>
  <c r="DB383" i="10" s="1"/>
  <c r="AF383" i="10"/>
  <c r="AL383" i="10"/>
  <c r="AI383" i="10"/>
  <c r="AH383" i="10"/>
  <c r="AK383" i="10"/>
  <c r="AD383" i="10"/>
  <c r="AE383" i="10"/>
  <c r="AM383" i="10"/>
  <c r="Y383" i="10"/>
  <c r="J383" i="10" s="1"/>
  <c r="CZ383" i="10" s="1"/>
  <c r="AG383" i="10"/>
  <c r="AO383" i="10"/>
  <c r="AF387" i="10"/>
  <c r="AO416" i="10"/>
  <c r="EH425" i="10"/>
  <c r="EF425" i="10"/>
  <c r="EJ425" i="10"/>
  <c r="EI425" i="10"/>
  <c r="DL425" i="10"/>
  <c r="DM425" i="10"/>
  <c r="DN425" i="10"/>
  <c r="DO425" i="10"/>
  <c r="DP425" i="10"/>
  <c r="DQ425" i="10"/>
  <c r="EE425" i="10"/>
  <c r="EG425" i="10"/>
  <c r="AN447" i="10"/>
  <c r="AN479" i="10"/>
  <c r="AN511" i="10"/>
  <c r="EJ521" i="10"/>
  <c r="EH521" i="10"/>
  <c r="EF521" i="10"/>
  <c r="EG521" i="10"/>
  <c r="EI521" i="10"/>
  <c r="DL521" i="10"/>
  <c r="DM521" i="10"/>
  <c r="DN521" i="10"/>
  <c r="DO521" i="10"/>
  <c r="DP521" i="10"/>
  <c r="DQ521" i="10"/>
  <c r="EE521" i="10"/>
  <c r="EK539" i="10"/>
  <c r="EN539" i="10"/>
  <c r="DX539" i="10"/>
  <c r="DU539" i="10"/>
  <c r="EM539" i="10"/>
  <c r="DR539" i="10"/>
  <c r="EL539" i="10"/>
  <c r="DW539" i="10"/>
  <c r="EO539" i="10"/>
  <c r="DT539" i="10"/>
  <c r="EP539" i="10"/>
  <c r="EQ539" i="10"/>
  <c r="DV539" i="10"/>
  <c r="DS539" i="10"/>
  <c r="EP654" i="10"/>
  <c r="DU654" i="10"/>
  <c r="DR654" i="10"/>
  <c r="EM654" i="10"/>
  <c r="DW654" i="10"/>
  <c r="DT654" i="10"/>
  <c r="EL654" i="10"/>
  <c r="EQ654" i="10"/>
  <c r="EK654" i="10"/>
  <c r="DV654" i="10"/>
  <c r="EN654" i="10"/>
  <c r="DS654" i="10"/>
  <c r="EO654" i="10"/>
  <c r="DX654" i="10"/>
  <c r="DG664" i="10"/>
  <c r="DH664" i="10"/>
  <c r="DI664" i="10"/>
  <c r="DY664" i="10"/>
  <c r="DZ664" i="10"/>
  <c r="EA664" i="10"/>
  <c r="EB664" i="10"/>
  <c r="EC664" i="10"/>
  <c r="ED664" i="10"/>
  <c r="DK664" i="10"/>
  <c r="DF664" i="10"/>
  <c r="DJ664" i="10"/>
  <c r="EP670" i="10"/>
  <c r="DU670" i="10"/>
  <c r="DR670" i="10"/>
  <c r="EM670" i="10"/>
  <c r="DW670" i="10"/>
  <c r="DT670" i="10"/>
  <c r="EL670" i="10"/>
  <c r="EQ670" i="10"/>
  <c r="EK670" i="10"/>
  <c r="DV670" i="10"/>
  <c r="EN670" i="10"/>
  <c r="DS670" i="10"/>
  <c r="EO670" i="10"/>
  <c r="DX670" i="10"/>
  <c r="AG680" i="10"/>
  <c r="Y680" i="10"/>
  <c r="J680" i="10" s="1"/>
  <c r="CZ680" i="10" s="1"/>
  <c r="AK680" i="10"/>
  <c r="AE680" i="10"/>
  <c r="AJ680" i="10"/>
  <c r="Z680" i="10"/>
  <c r="N680" i="10" s="1"/>
  <c r="DB680" i="10" s="1"/>
  <c r="AD680" i="10"/>
  <c r="AL680" i="10"/>
  <c r="AF680" i="10"/>
  <c r="AN680" i="10"/>
  <c r="AH680" i="10"/>
  <c r="AI680" i="10"/>
  <c r="AM680" i="10"/>
  <c r="AJ695" i="10"/>
  <c r="AJ723" i="10"/>
  <c r="AD723" i="10"/>
  <c r="AH723" i="10"/>
  <c r="AE723" i="10"/>
  <c r="AM723" i="10"/>
  <c r="AL723" i="10"/>
  <c r="Y723" i="10"/>
  <c r="J723" i="10" s="1"/>
  <c r="CZ723" i="10" s="1"/>
  <c r="AG723" i="10"/>
  <c r="AO723" i="10"/>
  <c r="AI723" i="10"/>
  <c r="AK723" i="10"/>
  <c r="EM741" i="10"/>
  <c r="EP741" i="10"/>
  <c r="DX741" i="10"/>
  <c r="DW741" i="10"/>
  <c r="EO741" i="10"/>
  <c r="DR741" i="10"/>
  <c r="EN741" i="10"/>
  <c r="EQ741" i="10"/>
  <c r="DT741" i="10"/>
  <c r="DS741" i="10"/>
  <c r="EK741" i="10"/>
  <c r="EL741" i="10"/>
  <c r="DV741" i="10"/>
  <c r="DU741" i="10"/>
  <c r="EJ743" i="10"/>
  <c r="EH743" i="10"/>
  <c r="EF743" i="10"/>
  <c r="EE743" i="10"/>
  <c r="EG743" i="10"/>
  <c r="DL743" i="10"/>
  <c r="DM743" i="10"/>
  <c r="DN743" i="10"/>
  <c r="DO743" i="10"/>
  <c r="DP743" i="10"/>
  <c r="DQ743" i="10"/>
  <c r="EI743" i="10"/>
  <c r="EM767" i="10"/>
  <c r="DR767" i="10"/>
  <c r="EL767" i="10"/>
  <c r="DW767" i="10"/>
  <c r="EO767" i="10"/>
  <c r="DT767" i="10"/>
  <c r="EP767" i="10"/>
  <c r="EQ767" i="10"/>
  <c r="DV767" i="10"/>
  <c r="DS767" i="10"/>
  <c r="EK767" i="10"/>
  <c r="EN767" i="10"/>
  <c r="DX767" i="10"/>
  <c r="DU767" i="10"/>
  <c r="EJ791" i="10"/>
  <c r="EH791" i="10"/>
  <c r="EF791" i="10"/>
  <c r="EE791" i="10"/>
  <c r="EG791" i="10"/>
  <c r="DL791" i="10"/>
  <c r="DM791" i="10"/>
  <c r="DN791" i="10"/>
  <c r="DO791" i="10"/>
  <c r="DP791" i="10"/>
  <c r="DQ791" i="10"/>
  <c r="EI791" i="10"/>
  <c r="EF803" i="10"/>
  <c r="EJ803" i="10"/>
  <c r="EH803" i="10"/>
  <c r="DL803" i="10"/>
  <c r="DM803" i="10"/>
  <c r="DN803" i="10"/>
  <c r="DO803" i="10"/>
  <c r="DP803" i="10"/>
  <c r="DQ803" i="10"/>
  <c r="EG803" i="10"/>
  <c r="EI803" i="10"/>
  <c r="EE803" i="10"/>
  <c r="EQ811" i="10"/>
  <c r="DV811" i="10"/>
  <c r="DS811" i="10"/>
  <c r="EK811" i="10"/>
  <c r="EN811" i="10"/>
  <c r="DX811" i="10"/>
  <c r="DU811" i="10"/>
  <c r="EM811" i="10"/>
  <c r="DR811" i="10"/>
  <c r="EL811" i="10"/>
  <c r="DW811" i="10"/>
  <c r="EO811" i="10"/>
  <c r="DT811" i="10"/>
  <c r="EP811" i="10"/>
  <c r="DG824" i="10"/>
  <c r="DH824" i="10"/>
  <c r="DI824" i="10"/>
  <c r="DY824" i="10"/>
  <c r="DZ824" i="10"/>
  <c r="EA824" i="10"/>
  <c r="EB824" i="10"/>
  <c r="EC824" i="10"/>
  <c r="ED824" i="10"/>
  <c r="DJ824" i="10"/>
  <c r="DF824" i="10"/>
  <c r="DK824" i="10"/>
  <c r="EF827" i="10"/>
  <c r="EJ827" i="10"/>
  <c r="EH827" i="10"/>
  <c r="DL827" i="10"/>
  <c r="DM827" i="10"/>
  <c r="DN827" i="10"/>
  <c r="DO827" i="10"/>
  <c r="DP827" i="10"/>
  <c r="DQ827" i="10"/>
  <c r="EE827" i="10"/>
  <c r="EG827" i="10"/>
  <c r="EI827" i="10"/>
  <c r="EL834" i="10"/>
  <c r="EQ834" i="10"/>
  <c r="EK834" i="10"/>
  <c r="DV834" i="10"/>
  <c r="EN834" i="10"/>
  <c r="DS834" i="10"/>
  <c r="EO834" i="10"/>
  <c r="DX834" i="10"/>
  <c r="EP834" i="10"/>
  <c r="DU834" i="10"/>
  <c r="DR834" i="10"/>
  <c r="EM834" i="10"/>
  <c r="DW834" i="10"/>
  <c r="DT834" i="10"/>
  <c r="AH869" i="10"/>
  <c r="AN959" i="10"/>
  <c r="AF959" i="10"/>
  <c r="Z959" i="10"/>
  <c r="N959" i="10" s="1"/>
  <c r="DB959" i="10" s="1"/>
  <c r="AH959" i="10"/>
  <c r="AD959" i="10"/>
  <c r="AL959" i="10"/>
  <c r="Y959" i="10"/>
  <c r="J959" i="10" s="1"/>
  <c r="CZ959" i="10" s="1"/>
  <c r="AG959" i="10"/>
  <c r="AO959" i="10"/>
  <c r="AI959" i="10"/>
  <c r="AK959" i="10"/>
  <c r="AE959" i="10"/>
  <c r="AM959" i="10"/>
  <c r="EP974" i="10"/>
  <c r="DU974" i="10"/>
  <c r="DR974" i="10"/>
  <c r="EM974" i="10"/>
  <c r="DW974" i="10"/>
  <c r="DT974" i="10"/>
  <c r="EL974" i="10"/>
  <c r="EQ974" i="10"/>
  <c r="EK974" i="10"/>
  <c r="DV974" i="10"/>
  <c r="EN974" i="10"/>
  <c r="DS974" i="10"/>
  <c r="EO974" i="10"/>
  <c r="DX974" i="10"/>
  <c r="DG980" i="10"/>
  <c r="DH980" i="10"/>
  <c r="DI980" i="10"/>
  <c r="DJ980" i="10"/>
  <c r="DK980" i="10"/>
  <c r="DY980" i="10"/>
  <c r="DZ980" i="10"/>
  <c r="EA980" i="10"/>
  <c r="EB980" i="10"/>
  <c r="EC980" i="10"/>
  <c r="ED980" i="10"/>
  <c r="DF980" i="10"/>
  <c r="EP982" i="10"/>
  <c r="DU982" i="10"/>
  <c r="DR982" i="10"/>
  <c r="EM982" i="10"/>
  <c r="DW982" i="10"/>
  <c r="DT982" i="10"/>
  <c r="EL982" i="10"/>
  <c r="EQ982" i="10"/>
  <c r="EK982" i="10"/>
  <c r="DV982" i="10"/>
  <c r="EN982" i="10"/>
  <c r="DS982" i="10"/>
  <c r="EO982" i="10"/>
  <c r="DX982" i="10"/>
  <c r="AJ985" i="10"/>
  <c r="BG230" i="10"/>
  <c r="AF313" i="10"/>
  <c r="AJ313" i="10"/>
  <c r="AN313" i="10"/>
  <c r="Y313" i="10"/>
  <c r="J313" i="10" s="1"/>
  <c r="AI313" i="10"/>
  <c r="Z313" i="10"/>
  <c r="N313" i="10" s="1"/>
  <c r="AL313" i="10"/>
  <c r="AK313" i="10"/>
  <c r="AD313" i="10"/>
  <c r="AM313" i="10"/>
  <c r="AH313" i="10"/>
  <c r="AE313" i="10"/>
  <c r="AO313" i="10"/>
  <c r="AG313" i="10"/>
  <c r="DD335" i="10"/>
  <c r="S335" i="10"/>
  <c r="DD366" i="10"/>
  <c r="S366" i="10"/>
  <c r="S374" i="10"/>
  <c r="DD374" i="10"/>
  <c r="AJ387" i="10"/>
  <c r="AI409" i="10"/>
  <c r="AK409" i="10"/>
  <c r="AE409" i="10"/>
  <c r="AM409" i="10"/>
  <c r="Y409" i="10"/>
  <c r="J409" i="10" s="1"/>
  <c r="CZ409" i="10" s="1"/>
  <c r="AG409" i="10"/>
  <c r="AO409" i="10"/>
  <c r="AN409" i="10"/>
  <c r="EK435" i="10"/>
  <c r="EN435" i="10"/>
  <c r="DX435" i="10"/>
  <c r="DU435" i="10"/>
  <c r="EM435" i="10"/>
  <c r="DR435" i="10"/>
  <c r="EL435" i="10"/>
  <c r="DW435" i="10"/>
  <c r="EO435" i="10"/>
  <c r="DT435" i="10"/>
  <c r="EP435" i="10"/>
  <c r="EQ435" i="10"/>
  <c r="DV435" i="10"/>
  <c r="DS435" i="10"/>
  <c r="AJ517" i="10"/>
  <c r="AL517" i="10"/>
  <c r="EF545" i="10"/>
  <c r="EJ545" i="10"/>
  <c r="EH545" i="10"/>
  <c r="DL545" i="10"/>
  <c r="DM545" i="10"/>
  <c r="DN545" i="10"/>
  <c r="DO545" i="10"/>
  <c r="DP545" i="10"/>
  <c r="DQ545" i="10"/>
  <c r="EI545" i="10"/>
  <c r="EE545" i="10"/>
  <c r="EG545" i="10"/>
  <c r="EK595" i="10"/>
  <c r="EN595" i="10"/>
  <c r="DX595" i="10"/>
  <c r="DU595" i="10"/>
  <c r="EM595" i="10"/>
  <c r="DR595" i="10"/>
  <c r="EL595" i="10"/>
  <c r="DW595" i="10"/>
  <c r="EO595" i="10"/>
  <c r="DT595" i="10"/>
  <c r="EP595" i="10"/>
  <c r="EQ595" i="10"/>
  <c r="DV595" i="10"/>
  <c r="DS595" i="10"/>
  <c r="EK659" i="10"/>
  <c r="EN659" i="10"/>
  <c r="DX659" i="10"/>
  <c r="DU659" i="10"/>
  <c r="EM659" i="10"/>
  <c r="DR659" i="10"/>
  <c r="EL659" i="10"/>
  <c r="DW659" i="10"/>
  <c r="EO659" i="10"/>
  <c r="DT659" i="10"/>
  <c r="EP659" i="10"/>
  <c r="EQ659" i="10"/>
  <c r="DV659" i="10"/>
  <c r="DS659" i="10"/>
  <c r="EQ665" i="10"/>
  <c r="DT665" i="10"/>
  <c r="DS665" i="10"/>
  <c r="EK665" i="10"/>
  <c r="EL665" i="10"/>
  <c r="DV665" i="10"/>
  <c r="DU665" i="10"/>
  <c r="EM665" i="10"/>
  <c r="EP665" i="10"/>
  <c r="DX665" i="10"/>
  <c r="DW665" i="10"/>
  <c r="EO665" i="10"/>
  <c r="DR665" i="10"/>
  <c r="EN665" i="10"/>
  <c r="Z675" i="10"/>
  <c r="N675" i="10" s="1"/>
  <c r="DB675" i="10" s="1"/>
  <c r="AJ685" i="10"/>
  <c r="Z685" i="10"/>
  <c r="N685" i="10" s="1"/>
  <c r="DB685" i="10" s="1"/>
  <c r="AD685" i="10"/>
  <c r="AH685" i="10"/>
  <c r="AL685" i="10"/>
  <c r="AI685" i="10"/>
  <c r="AK685" i="10"/>
  <c r="AE685" i="10"/>
  <c r="AM685" i="10"/>
  <c r="Y685" i="10"/>
  <c r="J685" i="10" s="1"/>
  <c r="CZ685" i="10" s="1"/>
  <c r="AG685" i="10"/>
  <c r="AO685" i="10"/>
  <c r="AD705" i="10"/>
  <c r="EQ729" i="10"/>
  <c r="DT729" i="10"/>
  <c r="DS729" i="10"/>
  <c r="EK729" i="10"/>
  <c r="EL729" i="10"/>
  <c r="DV729" i="10"/>
  <c r="DU729" i="10"/>
  <c r="EM729" i="10"/>
  <c r="EP729" i="10"/>
  <c r="DX729" i="10"/>
  <c r="DW729" i="10"/>
  <c r="EO729" i="10"/>
  <c r="DR729" i="10"/>
  <c r="EN729" i="10"/>
  <c r="AL753" i="10"/>
  <c r="AF755" i="10"/>
  <c r="AN755" i="10"/>
  <c r="Z793" i="10"/>
  <c r="N793" i="10" s="1"/>
  <c r="DB793" i="10" s="1"/>
  <c r="AF805" i="10"/>
  <c r="DG836" i="10"/>
  <c r="DH836" i="10"/>
  <c r="DI836" i="10"/>
  <c r="DJ836" i="10"/>
  <c r="DK836" i="10"/>
  <c r="DY836" i="10"/>
  <c r="DZ836" i="10"/>
  <c r="EA836" i="10"/>
  <c r="EB836" i="10"/>
  <c r="EC836" i="10"/>
  <c r="ED836" i="10"/>
  <c r="DF836" i="10"/>
  <c r="AD857" i="10"/>
  <c r="AN869" i="10"/>
  <c r="AN879" i="10"/>
  <c r="AL879" i="10"/>
  <c r="AD879" i="10"/>
  <c r="Y879" i="10"/>
  <c r="J879" i="10" s="1"/>
  <c r="CZ879" i="10" s="1"/>
  <c r="AG879" i="10"/>
  <c r="AO879" i="10"/>
  <c r="AH879" i="10"/>
  <c r="AI879" i="10"/>
  <c r="AK879" i="10"/>
  <c r="AE879" i="10"/>
  <c r="AM879" i="10"/>
  <c r="EP894" i="10"/>
  <c r="DU894" i="10"/>
  <c r="DR894" i="10"/>
  <c r="EM894" i="10"/>
  <c r="DW894" i="10"/>
  <c r="DT894" i="10"/>
  <c r="EL894" i="10"/>
  <c r="EQ894" i="10"/>
  <c r="EK894" i="10"/>
  <c r="DV894" i="10"/>
  <c r="EN894" i="10"/>
  <c r="DS894" i="10"/>
  <c r="EO894" i="10"/>
  <c r="DX894" i="10"/>
  <c r="AL921" i="10"/>
  <c r="EJ557" i="10"/>
  <c r="EH557" i="10"/>
  <c r="EF557" i="10"/>
  <c r="EG557" i="10"/>
  <c r="EI557" i="10"/>
  <c r="DL557" i="10"/>
  <c r="DM557" i="10"/>
  <c r="DN557" i="10"/>
  <c r="DO557" i="10"/>
  <c r="DP557" i="10"/>
  <c r="DQ557" i="10"/>
  <c r="EE557" i="10"/>
  <c r="Y800" i="10"/>
  <c r="J800" i="10" s="1"/>
  <c r="CZ800" i="10" s="1"/>
  <c r="AO800" i="10"/>
  <c r="AE804" i="10"/>
  <c r="AE864" i="10"/>
  <c r="AG868" i="10"/>
  <c r="Y868" i="10"/>
  <c r="J868" i="10" s="1"/>
  <c r="CZ868" i="10" s="1"/>
  <c r="AK928" i="10"/>
  <c r="AH932" i="10"/>
  <c r="AM932" i="10"/>
  <c r="AJ932" i="10"/>
  <c r="AI932" i="10"/>
  <c r="Z932" i="10"/>
  <c r="N932" i="10" s="1"/>
  <c r="DB932" i="10" s="1"/>
  <c r="AD932" i="10"/>
  <c r="AL932" i="10"/>
  <c r="AF932" i="10"/>
  <c r="AN932" i="10"/>
  <c r="AE932" i="10"/>
  <c r="EL954" i="10"/>
  <c r="EQ954" i="10"/>
  <c r="EK954" i="10"/>
  <c r="DV954" i="10"/>
  <c r="EN954" i="10"/>
  <c r="DS954" i="10"/>
  <c r="EO954" i="10"/>
  <c r="DX954" i="10"/>
  <c r="EP954" i="10"/>
  <c r="DU954" i="10"/>
  <c r="DR954" i="10"/>
  <c r="EM954" i="10"/>
  <c r="DW954" i="10"/>
  <c r="DT954" i="10"/>
  <c r="AG988" i="10"/>
  <c r="AK988" i="10"/>
  <c r="Y988" i="10"/>
  <c r="J988" i="10" s="1"/>
  <c r="CZ988" i="10" s="1"/>
  <c r="Z988" i="10"/>
  <c r="N988" i="10" s="1"/>
  <c r="DB988" i="10" s="1"/>
  <c r="AD988" i="10"/>
  <c r="AL988" i="10"/>
  <c r="AI988" i="10"/>
  <c r="AF988" i="10"/>
  <c r="AN988" i="10"/>
  <c r="AH988" i="10"/>
  <c r="AJ988" i="10"/>
  <c r="AM988" i="10"/>
  <c r="AJ601" i="10"/>
  <c r="AL601" i="10"/>
  <c r="AD601" i="10"/>
  <c r="AN601" i="10"/>
  <c r="AF601" i="10"/>
  <c r="Z601" i="10"/>
  <c r="N601" i="10" s="1"/>
  <c r="DB601" i="10" s="1"/>
  <c r="AH601" i="10"/>
  <c r="Y601" i="10"/>
  <c r="J601" i="10" s="1"/>
  <c r="CZ601" i="10" s="1"/>
  <c r="AG601" i="10"/>
  <c r="AO601" i="10"/>
  <c r="AI601" i="10"/>
  <c r="AK601" i="10"/>
  <c r="AE601" i="10"/>
  <c r="AM601" i="10"/>
  <c r="W771" i="10"/>
  <c r="BG771" i="10"/>
  <c r="AU771" i="10" s="1"/>
  <c r="AY771" i="10"/>
  <c r="AQ771" i="10" s="1"/>
  <c r="BC771" i="10"/>
  <c r="AS771" i="10" s="1"/>
  <c r="AC771" i="10"/>
  <c r="AA771" i="10" s="1"/>
  <c r="R771" i="10" s="1"/>
  <c r="DD771" i="10" s="1"/>
  <c r="BE771" i="10"/>
  <c r="AT771" i="10" s="1"/>
  <c r="AJ773" i="10"/>
  <c r="EJ785" i="10"/>
  <c r="EH785" i="10"/>
  <c r="EF785" i="10"/>
  <c r="EG785" i="10"/>
  <c r="EI785" i="10"/>
  <c r="DL785" i="10"/>
  <c r="DM785" i="10"/>
  <c r="DN785" i="10"/>
  <c r="DO785" i="10"/>
  <c r="DP785" i="10"/>
  <c r="DQ785" i="10"/>
  <c r="EE785" i="10"/>
  <c r="EL794" i="10"/>
  <c r="EQ794" i="10"/>
  <c r="EK794" i="10"/>
  <c r="DV794" i="10"/>
  <c r="EN794" i="10"/>
  <c r="DS794" i="10"/>
  <c r="EO794" i="10"/>
  <c r="DX794" i="10"/>
  <c r="EP794" i="10"/>
  <c r="DU794" i="10"/>
  <c r="DR794" i="10"/>
  <c r="EM794" i="10"/>
  <c r="DW794" i="10"/>
  <c r="DT794" i="10"/>
  <c r="EJ801" i="10"/>
  <c r="EH801" i="10"/>
  <c r="EF801" i="10"/>
  <c r="EG801" i="10"/>
  <c r="EI801" i="10"/>
  <c r="DL801" i="10"/>
  <c r="DM801" i="10"/>
  <c r="DN801" i="10"/>
  <c r="DO801" i="10"/>
  <c r="DP801" i="10"/>
  <c r="DQ801" i="10"/>
  <c r="EE801" i="10"/>
  <c r="EJ817" i="10"/>
  <c r="EH817" i="10"/>
  <c r="EF817" i="10"/>
  <c r="EG817" i="10"/>
  <c r="EI817" i="10"/>
  <c r="DL817" i="10"/>
  <c r="DM817" i="10"/>
  <c r="DN817" i="10"/>
  <c r="DO817" i="10"/>
  <c r="DP817" i="10"/>
  <c r="DQ817" i="10"/>
  <c r="EE817" i="10"/>
  <c r="Z821" i="10"/>
  <c r="N821" i="10" s="1"/>
  <c r="DB821" i="10" s="1"/>
  <c r="AD821" i="10"/>
  <c r="AJ821" i="10"/>
  <c r="AL821" i="10"/>
  <c r="AH821" i="10"/>
  <c r="AE821" i="10"/>
  <c r="AM821" i="10"/>
  <c r="Y821" i="10"/>
  <c r="J821" i="10" s="1"/>
  <c r="CZ821" i="10" s="1"/>
  <c r="AG821" i="10"/>
  <c r="AO821" i="10"/>
  <c r="AI821" i="10"/>
  <c r="AK821" i="10"/>
  <c r="EP822" i="10"/>
  <c r="DU822" i="10"/>
  <c r="DR822" i="10"/>
  <c r="EM822" i="10"/>
  <c r="DW822" i="10"/>
  <c r="DT822" i="10"/>
  <c r="EL822" i="10"/>
  <c r="EQ822" i="10"/>
  <c r="EK822" i="10"/>
  <c r="DV822" i="10"/>
  <c r="EN822" i="10"/>
  <c r="DS822" i="10"/>
  <c r="EO822" i="10"/>
  <c r="DX822" i="10"/>
  <c r="AE837" i="10"/>
  <c r="AM837" i="10"/>
  <c r="Y837" i="10"/>
  <c r="J837" i="10" s="1"/>
  <c r="CZ837" i="10" s="1"/>
  <c r="AG837" i="10"/>
  <c r="AO837" i="10"/>
  <c r="AI837" i="10"/>
  <c r="AK837" i="10"/>
  <c r="Z871" i="10"/>
  <c r="N871" i="10" s="1"/>
  <c r="DB871" i="10" s="1"/>
  <c r="AF871" i="10"/>
  <c r="AN871" i="10"/>
  <c r="AJ871" i="10"/>
  <c r="AL871" i="10"/>
  <c r="AH871" i="10"/>
  <c r="AK871" i="10"/>
  <c r="AD871" i="10"/>
  <c r="AE871" i="10"/>
  <c r="AM871" i="10"/>
  <c r="Y871" i="10"/>
  <c r="J871" i="10" s="1"/>
  <c r="CZ871" i="10" s="1"/>
  <c r="AG871" i="10"/>
  <c r="AO871" i="10"/>
  <c r="AI871" i="10"/>
  <c r="AN887" i="10"/>
  <c r="AH897" i="10"/>
  <c r="AL897" i="10"/>
  <c r="AF897" i="10"/>
  <c r="AJ897" i="10"/>
  <c r="AN897" i="10"/>
  <c r="Z897" i="10"/>
  <c r="N897" i="10" s="1"/>
  <c r="DB897" i="10" s="1"/>
  <c r="AD897" i="10"/>
  <c r="AK897" i="10"/>
  <c r="AE897" i="10"/>
  <c r="AM897" i="10"/>
  <c r="Y897" i="10"/>
  <c r="J897" i="10" s="1"/>
  <c r="CZ897" i="10" s="1"/>
  <c r="AG897" i="10"/>
  <c r="AO897" i="10"/>
  <c r="AI897" i="10"/>
  <c r="AW899" i="10"/>
  <c r="AP899" i="10" s="1"/>
  <c r="AO924" i="10"/>
  <c r="EL938" i="10"/>
  <c r="EQ938" i="10"/>
  <c r="EK938" i="10"/>
  <c r="DV938" i="10"/>
  <c r="EN938" i="10"/>
  <c r="DS938" i="10"/>
  <c r="EO938" i="10"/>
  <c r="DX938" i="10"/>
  <c r="EP938" i="10"/>
  <c r="DU938" i="10"/>
  <c r="DR938" i="10"/>
  <c r="EM938" i="10"/>
  <c r="DW938" i="10"/>
  <c r="DT938" i="10"/>
  <c r="AD951" i="10"/>
  <c r="AH951" i="10"/>
  <c r="AL951" i="10"/>
  <c r="AK951" i="10"/>
  <c r="AE951" i="10"/>
  <c r="AM951" i="10"/>
  <c r="Y951" i="10"/>
  <c r="J951" i="10" s="1"/>
  <c r="CZ951" i="10" s="1"/>
  <c r="AG951" i="10"/>
  <c r="AO951" i="10"/>
  <c r="AI951" i="10"/>
  <c r="EJ977" i="10"/>
  <c r="EH977" i="10"/>
  <c r="EF977" i="10"/>
  <c r="EG977" i="10"/>
  <c r="EI977" i="10"/>
  <c r="DL977" i="10"/>
  <c r="DM977" i="10"/>
  <c r="DN977" i="10"/>
  <c r="DO977" i="10"/>
  <c r="DP977" i="10"/>
  <c r="DQ977" i="10"/>
  <c r="EE977" i="10"/>
  <c r="EL986" i="10"/>
  <c r="EQ986" i="10"/>
  <c r="EK986" i="10"/>
  <c r="DV986" i="10"/>
  <c r="EN986" i="10"/>
  <c r="DS986" i="10"/>
  <c r="EO986" i="10"/>
  <c r="DX986" i="10"/>
  <c r="EP986" i="10"/>
  <c r="DU986" i="10"/>
  <c r="DR986" i="10"/>
  <c r="EM986" i="10"/>
  <c r="DW986" i="10"/>
  <c r="DT986" i="10"/>
  <c r="DY1004" i="10"/>
  <c r="DZ1004" i="10"/>
  <c r="EA1004" i="10"/>
  <c r="EB1004" i="10"/>
  <c r="EC1004" i="10"/>
  <c r="ED1004" i="10"/>
  <c r="DG1004" i="10"/>
  <c r="DH1004" i="10"/>
  <c r="DI1004" i="10"/>
  <c r="DJ1004" i="10"/>
  <c r="DK1004" i="10"/>
  <c r="DF1004" i="10"/>
  <c r="EJ745" i="10"/>
  <c r="EH745" i="10"/>
  <c r="EF745" i="10"/>
  <c r="EE745" i="10"/>
  <c r="EG745" i="10"/>
  <c r="DL745" i="10"/>
  <c r="DM745" i="10"/>
  <c r="DN745" i="10"/>
  <c r="DO745" i="10"/>
  <c r="DP745" i="10"/>
  <c r="DQ745" i="10"/>
  <c r="EI745" i="10"/>
  <c r="AD773" i="10"/>
  <c r="AL773" i="10"/>
  <c r="DG792" i="10"/>
  <c r="DH792" i="10"/>
  <c r="DI792" i="10"/>
  <c r="DY792" i="10"/>
  <c r="DZ792" i="10"/>
  <c r="EA792" i="10"/>
  <c r="EB792" i="10"/>
  <c r="EC792" i="10"/>
  <c r="ED792" i="10"/>
  <c r="DF792" i="10"/>
  <c r="DJ792" i="10"/>
  <c r="DK792" i="10"/>
  <c r="Z823" i="10"/>
  <c r="N823" i="10" s="1"/>
  <c r="DB823" i="10" s="1"/>
  <c r="AL837" i="10"/>
  <c r="DG848" i="10"/>
  <c r="DH848" i="10"/>
  <c r="DI848" i="10"/>
  <c r="DJ848" i="10"/>
  <c r="DY848" i="10"/>
  <c r="DZ848" i="10"/>
  <c r="EA848" i="10"/>
  <c r="EB848" i="10"/>
  <c r="EC848" i="10"/>
  <c r="ED848" i="10"/>
  <c r="DK848" i="10"/>
  <c r="DF848" i="10"/>
  <c r="Z887" i="10"/>
  <c r="N887" i="10" s="1"/>
  <c r="DB887" i="10" s="1"/>
  <c r="AL901" i="10"/>
  <c r="DG912" i="10"/>
  <c r="DH912" i="10"/>
  <c r="DI912" i="10"/>
  <c r="DJ912" i="10"/>
  <c r="DY912" i="10"/>
  <c r="DZ912" i="10"/>
  <c r="EA912" i="10"/>
  <c r="EB912" i="10"/>
  <c r="EC912" i="10"/>
  <c r="ED912" i="10"/>
  <c r="DK912" i="10"/>
  <c r="DF912" i="10"/>
  <c r="Z951" i="10"/>
  <c r="N951" i="10" s="1"/>
  <c r="DB951" i="10" s="1"/>
  <c r="AL965" i="10"/>
  <c r="DG976" i="10"/>
  <c r="DH976" i="10"/>
  <c r="DI976" i="10"/>
  <c r="DJ976" i="10"/>
  <c r="DY976" i="10"/>
  <c r="DZ976" i="10"/>
  <c r="EA976" i="10"/>
  <c r="EB976" i="10"/>
  <c r="EC976" i="10"/>
  <c r="ED976" i="10"/>
  <c r="DK976" i="10"/>
  <c r="DF976" i="10"/>
  <c r="AO1000" i="10"/>
  <c r="AG1012" i="10"/>
  <c r="AE1012" i="10"/>
  <c r="Y1012" i="10"/>
  <c r="J1012" i="10" s="1"/>
  <c r="CZ1012" i="10" s="1"/>
  <c r="AK1012" i="10"/>
  <c r="AH1012" i="10"/>
  <c r="AJ1012" i="10"/>
  <c r="Z1012" i="10"/>
  <c r="N1012" i="10" s="1"/>
  <c r="DB1012" i="10" s="1"/>
  <c r="AD1012" i="10"/>
  <c r="AL1012" i="10"/>
  <c r="AF1012" i="10"/>
  <c r="AN1012" i="10"/>
  <c r="AI1012" i="10"/>
  <c r="AM1012" i="10"/>
  <c r="AJ569" i="10"/>
  <c r="AL569" i="10"/>
  <c r="AD569" i="10"/>
  <c r="AN569" i="10"/>
  <c r="AF569" i="10"/>
  <c r="Z569" i="10"/>
  <c r="N569" i="10" s="1"/>
  <c r="DB569" i="10" s="1"/>
  <c r="AH569" i="10"/>
  <c r="Y569" i="10"/>
  <c r="J569" i="10" s="1"/>
  <c r="CZ569" i="10" s="1"/>
  <c r="AG569" i="10"/>
  <c r="AO569" i="10"/>
  <c r="AI569" i="10"/>
  <c r="AK569" i="10"/>
  <c r="AE569" i="10"/>
  <c r="AM569" i="10"/>
  <c r="DG692" i="10"/>
  <c r="DH692" i="10"/>
  <c r="DI692" i="10"/>
  <c r="DJ692" i="10"/>
  <c r="DK692" i="10"/>
  <c r="DY692" i="10"/>
  <c r="DZ692" i="10"/>
  <c r="EA692" i="10"/>
  <c r="EB692" i="10"/>
  <c r="EC692" i="10"/>
  <c r="ED692" i="10"/>
  <c r="DF692" i="10"/>
  <c r="DG756" i="10"/>
  <c r="DH756" i="10"/>
  <c r="DI756" i="10"/>
  <c r="DJ756" i="10"/>
  <c r="DK756" i="10"/>
  <c r="DY756" i="10"/>
  <c r="DZ756" i="10"/>
  <c r="EA756" i="10"/>
  <c r="EB756" i="10"/>
  <c r="EC756" i="10"/>
  <c r="ED756" i="10"/>
  <c r="DF756" i="10"/>
  <c r="EQ785" i="10"/>
  <c r="DT785" i="10"/>
  <c r="DS785" i="10"/>
  <c r="EK785" i="10"/>
  <c r="EL785" i="10"/>
  <c r="DV785" i="10"/>
  <c r="DU785" i="10"/>
  <c r="EM785" i="10"/>
  <c r="EP785" i="10"/>
  <c r="DX785" i="10"/>
  <c r="DW785" i="10"/>
  <c r="EO785" i="10"/>
  <c r="DR785" i="10"/>
  <c r="EN785" i="10"/>
  <c r="AF815" i="10"/>
  <c r="AJ815" i="10"/>
  <c r="AH859" i="10"/>
  <c r="AD859" i="10"/>
  <c r="AL859" i="10"/>
  <c r="AI859" i="10"/>
  <c r="AK859" i="10"/>
  <c r="AE859" i="10"/>
  <c r="AM859" i="10"/>
  <c r="Y859" i="10"/>
  <c r="J859" i="10" s="1"/>
  <c r="CZ859" i="10" s="1"/>
  <c r="AG859" i="10"/>
  <c r="AO859" i="10"/>
  <c r="AF879" i="10"/>
  <c r="AJ879" i="10"/>
  <c r="AH923" i="10"/>
  <c r="AD923" i="10"/>
  <c r="AL923" i="10"/>
  <c r="AI923" i="10"/>
  <c r="AK923" i="10"/>
  <c r="AE923" i="10"/>
  <c r="AM923" i="10"/>
  <c r="Y923" i="10"/>
  <c r="J923" i="10" s="1"/>
  <c r="CZ923" i="10" s="1"/>
  <c r="AG923" i="10"/>
  <c r="AO923" i="10"/>
  <c r="AF943" i="10"/>
  <c r="AJ943" i="10"/>
  <c r="AH987" i="10"/>
  <c r="AD987" i="10"/>
  <c r="AL987" i="10"/>
  <c r="AI987" i="10"/>
  <c r="AK987" i="10"/>
  <c r="AE987" i="10"/>
  <c r="AM987" i="10"/>
  <c r="Y987" i="10"/>
  <c r="J987" i="10" s="1"/>
  <c r="CZ987" i="10" s="1"/>
  <c r="AG987" i="10"/>
  <c r="AO987" i="10"/>
  <c r="BA991" i="10"/>
  <c r="AR991" i="10" s="1"/>
  <c r="AH1001" i="10"/>
  <c r="AD1001" i="10"/>
  <c r="Z1001" i="10"/>
  <c r="N1001" i="10" s="1"/>
  <c r="DB1001" i="10" s="1"/>
  <c r="AL1001" i="10"/>
  <c r="Y1001" i="10"/>
  <c r="J1001" i="10" s="1"/>
  <c r="CZ1001" i="10" s="1"/>
  <c r="AG1001" i="10"/>
  <c r="AO1001" i="10"/>
  <c r="AI1001" i="10"/>
  <c r="AK1001" i="10"/>
  <c r="AE1001" i="10"/>
  <c r="AM1001" i="10"/>
  <c r="AW1007" i="10"/>
  <c r="AP1007" i="10" s="1"/>
  <c r="EQ1011" i="10"/>
  <c r="DV1011" i="10"/>
  <c r="DS1011" i="10"/>
  <c r="EK1011" i="10"/>
  <c r="EN1011" i="10"/>
  <c r="DX1011" i="10"/>
  <c r="DU1011" i="10"/>
  <c r="EM1011" i="10"/>
  <c r="DR1011" i="10"/>
  <c r="EL1011" i="10"/>
  <c r="DW1011" i="10"/>
  <c r="EO1011" i="10"/>
  <c r="DT1011" i="10"/>
  <c r="EP1011" i="10"/>
  <c r="EI1013" i="10"/>
  <c r="EG1013" i="10"/>
  <c r="DL1013" i="10"/>
  <c r="DM1013" i="10"/>
  <c r="DN1013" i="10"/>
  <c r="DO1013" i="10"/>
  <c r="DP1013" i="10"/>
  <c r="DQ1013" i="10"/>
  <c r="EF1013" i="10"/>
  <c r="EH1013" i="10"/>
  <c r="EJ1013" i="10"/>
  <c r="EE1013" i="10"/>
  <c r="AJ923" i="10"/>
  <c r="AG864" i="10"/>
  <c r="EQ433" i="10"/>
  <c r="DT433" i="10"/>
  <c r="DS433" i="10"/>
  <c r="EK433" i="10"/>
  <c r="EL433" i="10"/>
  <c r="DV433" i="10"/>
  <c r="DU433" i="10"/>
  <c r="EM433" i="10"/>
  <c r="EP433" i="10"/>
  <c r="DX433" i="10"/>
  <c r="DW433" i="10"/>
  <c r="EO433" i="10"/>
  <c r="DR433" i="10"/>
  <c r="EN433" i="10"/>
  <c r="L229" i="1" l="1"/>
  <c r="AL170" i="1"/>
  <c r="AH170" i="1"/>
  <c r="AN170" i="1"/>
  <c r="AD170" i="1"/>
  <c r="Z170" i="1"/>
  <c r="N170" i="1" s="1"/>
  <c r="AF170" i="1"/>
  <c r="AM170" i="1"/>
  <c r="Y170" i="1"/>
  <c r="J170" i="1" s="1"/>
  <c r="AG170" i="1"/>
  <c r="AK170" i="1"/>
  <c r="AE170" i="1"/>
  <c r="S189" i="10"/>
  <c r="AH165" i="1"/>
  <c r="AF228" i="10"/>
  <c r="AI228" i="10"/>
  <c r="Z228" i="10"/>
  <c r="N228" i="10" s="1"/>
  <c r="AG228" i="10"/>
  <c r="AR177" i="1"/>
  <c r="AP123" i="10"/>
  <c r="DD269" i="10"/>
  <c r="S197" i="10"/>
  <c r="DB161" i="10"/>
  <c r="CZ195" i="10"/>
  <c r="AR249" i="1"/>
  <c r="Y165" i="1"/>
  <c r="J165" i="1" s="1"/>
  <c r="AK228" i="10"/>
  <c r="AL228" i="10"/>
  <c r="AM228" i="10"/>
  <c r="AJ228" i="10"/>
  <c r="AS220" i="10"/>
  <c r="AQ169" i="10"/>
  <c r="AA188" i="10"/>
  <c r="R188" i="10" s="1"/>
  <c r="DD200" i="10"/>
  <c r="L160" i="1"/>
  <c r="CZ219" i="10"/>
  <c r="P176" i="10"/>
  <c r="AE228" i="10"/>
  <c r="AH228" i="10"/>
  <c r="AT187" i="1"/>
  <c r="AS184" i="10"/>
  <c r="AP258" i="1"/>
  <c r="S258" i="1" s="1"/>
  <c r="AU174" i="1"/>
  <c r="S174" i="1" s="1"/>
  <c r="AY275" i="10"/>
  <c r="AQ275" i="10" s="1"/>
  <c r="S275" i="10" s="1"/>
  <c r="BE275" i="10"/>
  <c r="AW275" i="10"/>
  <c r="BA275" i="10"/>
  <c r="W275" i="10"/>
  <c r="AE275" i="10" s="1"/>
  <c r="BG275" i="10"/>
  <c r="AC275" i="10"/>
  <c r="BC275" i="10"/>
  <c r="AT212" i="10"/>
  <c r="BE163" i="10"/>
  <c r="AT163" i="10" s="1"/>
  <c r="AN168" i="1"/>
  <c r="W201" i="1"/>
  <c r="AW242" i="10"/>
  <c r="BA218" i="1"/>
  <c r="AL168" i="1"/>
  <c r="BA272" i="1"/>
  <c r="AR272" i="1" s="1"/>
  <c r="AC272" i="1"/>
  <c r="AA272" i="1" s="1"/>
  <c r="R272" i="1" s="1"/>
  <c r="AR218" i="1"/>
  <c r="S218" i="1" s="1"/>
  <c r="BC194" i="10"/>
  <c r="AH168" i="1"/>
  <c r="AJ168" i="1"/>
  <c r="AS253" i="1"/>
  <c r="AU261" i="10"/>
  <c r="AP256" i="1"/>
  <c r="AA271" i="1"/>
  <c r="R271" i="1" s="1"/>
  <c r="AP265" i="10"/>
  <c r="AT258" i="10"/>
  <c r="AT250" i="10"/>
  <c r="BG260" i="10"/>
  <c r="AU260" i="10" s="1"/>
  <c r="AU272" i="10"/>
  <c r="BA256" i="1"/>
  <c r="AF272" i="1"/>
  <c r="BG250" i="10"/>
  <c r="AU250" i="10" s="1"/>
  <c r="W256" i="1"/>
  <c r="AU240" i="10"/>
  <c r="AE234" i="1"/>
  <c r="AJ234" i="1"/>
  <c r="AY235" i="10"/>
  <c r="AL233" i="1"/>
  <c r="AT234" i="10"/>
  <c r="AA229" i="1"/>
  <c r="R229" i="1" s="1"/>
  <c r="AK234" i="1"/>
  <c r="AN234" i="1"/>
  <c r="AC235" i="10"/>
  <c r="W235" i="10"/>
  <c r="AR241" i="1"/>
  <c r="BG231" i="10"/>
  <c r="W231" i="10"/>
  <c r="BA231" i="10"/>
  <c r="AK233" i="1"/>
  <c r="AW231" i="10"/>
  <c r="AP231" i="10" s="1"/>
  <c r="AG234" i="1"/>
  <c r="Y234" i="1"/>
  <c r="J234" i="1" s="1"/>
  <c r="AF233" i="1"/>
  <c r="BC231" i="10"/>
  <c r="AS231" i="10" s="1"/>
  <c r="AS229" i="1"/>
  <c r="AD234" i="1"/>
  <c r="AM234" i="1"/>
  <c r="AF234" i="1"/>
  <c r="AW235" i="10"/>
  <c r="BC235" i="10"/>
  <c r="AE233" i="1"/>
  <c r="AI233" i="1"/>
  <c r="AS229" i="10"/>
  <c r="AH242" i="10"/>
  <c r="Y233" i="1"/>
  <c r="J233" i="1" s="1"/>
  <c r="AJ233" i="1"/>
  <c r="AI234" i="1"/>
  <c r="BE235" i="10"/>
  <c r="Z233" i="1"/>
  <c r="N233" i="1" s="1"/>
  <c r="AR232" i="1"/>
  <c r="AW233" i="10"/>
  <c r="AO234" i="1"/>
  <c r="BA235" i="10"/>
  <c r="AR235" i="10" s="1"/>
  <c r="AO233" i="1"/>
  <c r="AH234" i="1"/>
  <c r="AS222" i="10"/>
  <c r="AR213" i="1"/>
  <c r="DB212" i="10"/>
  <c r="AA221" i="1"/>
  <c r="R221" i="1" s="1"/>
  <c r="AQ225" i="1"/>
  <c r="AS219" i="10"/>
  <c r="AP207" i="1"/>
  <c r="AP217" i="1"/>
  <c r="AU217" i="10"/>
  <c r="AH218" i="1"/>
  <c r="AF218" i="1"/>
  <c r="BC227" i="10"/>
  <c r="AO225" i="10"/>
  <c r="AD225" i="10"/>
  <c r="AA214" i="10"/>
  <c r="R214" i="10" s="1"/>
  <c r="AJ218" i="1"/>
  <c r="AN218" i="1"/>
  <c r="W227" i="10"/>
  <c r="AL218" i="1"/>
  <c r="Y218" i="1"/>
  <c r="J218" i="1" s="1"/>
  <c r="AI218" i="1"/>
  <c r="AC227" i="10"/>
  <c r="BE227" i="10"/>
  <c r="AT227" i="10" s="1"/>
  <c r="AO218" i="1"/>
  <c r="AH225" i="10"/>
  <c r="Y225" i="10"/>
  <c r="J225" i="10" s="1"/>
  <c r="AK225" i="10"/>
  <c r="AK218" i="1"/>
  <c r="AW227" i="10"/>
  <c r="BA227" i="10"/>
  <c r="AM225" i="10"/>
  <c r="AG225" i="10"/>
  <c r="AP212" i="10"/>
  <c r="Z218" i="1"/>
  <c r="N218" i="1" s="1"/>
  <c r="AE218" i="1"/>
  <c r="AL225" i="10"/>
  <c r="BC206" i="10"/>
  <c r="AS206" i="10" s="1"/>
  <c r="AP223" i="10"/>
  <c r="AU175" i="10"/>
  <c r="AU161" i="1"/>
  <c r="S161" i="1" s="1"/>
  <c r="AR183" i="10"/>
  <c r="AS185" i="1"/>
  <c r="AA163" i="1"/>
  <c r="R163" i="1" s="1"/>
  <c r="AS161" i="10"/>
  <c r="DD161" i="10" s="1"/>
  <c r="AN180" i="1"/>
  <c r="BA194" i="10"/>
  <c r="AW194" i="10"/>
  <c r="AP194" i="10" s="1"/>
  <c r="AC194" i="10"/>
  <c r="AU168" i="1"/>
  <c r="S168" i="1" s="1"/>
  <c r="AI180" i="1"/>
  <c r="AD180" i="1"/>
  <c r="AO180" i="1"/>
  <c r="AH180" i="1"/>
  <c r="AE180" i="1"/>
  <c r="AL180" i="1"/>
  <c r="BG176" i="1"/>
  <c r="AU176" i="1" s="1"/>
  <c r="BC176" i="1"/>
  <c r="AS176" i="1" s="1"/>
  <c r="AC176" i="1"/>
  <c r="AA176" i="1" s="1"/>
  <c r="R176" i="1" s="1"/>
  <c r="AK180" i="1"/>
  <c r="Z180" i="1"/>
  <c r="N180" i="1" s="1"/>
  <c r="AW176" i="1"/>
  <c r="AP176" i="1" s="1"/>
  <c r="AG180" i="1"/>
  <c r="AF180" i="1"/>
  <c r="AZ164" i="1"/>
  <c r="AR164" i="1" s="1"/>
  <c r="W164" i="1"/>
  <c r="BE164" i="1"/>
  <c r="AT164" i="1" s="1"/>
  <c r="AW164" i="1"/>
  <c r="AP164" i="1" s="1"/>
  <c r="Y168" i="1"/>
  <c r="J168" i="1" s="1"/>
  <c r="AD168" i="1"/>
  <c r="AF168" i="1"/>
  <c r="Z168" i="1"/>
  <c r="N168" i="1" s="1"/>
  <c r="P168" i="1" s="1"/>
  <c r="AM180" i="1"/>
  <c r="AT171" i="10"/>
  <c r="S171" i="10" s="1"/>
  <c r="AT178" i="1"/>
  <c r="BE192" i="1"/>
  <c r="AT192" i="1" s="1"/>
  <c r="AA151" i="10"/>
  <c r="R151" i="10" s="1"/>
  <c r="AS151" i="1"/>
  <c r="AA147" i="10"/>
  <c r="R147" i="10" s="1"/>
  <c r="AQ158" i="10"/>
  <c r="AU123" i="1"/>
  <c r="AW135" i="10"/>
  <c r="AP135" i="10" s="1"/>
  <c r="BA135" i="10"/>
  <c r="BC135" i="10"/>
  <c r="W119" i="1"/>
  <c r="E119" i="10"/>
  <c r="AU119" i="1"/>
  <c r="BE119" i="1"/>
  <c r="BC119" i="1"/>
  <c r="AW119" i="1"/>
  <c r="AC119" i="1"/>
  <c r="AY119" i="1"/>
  <c r="AQ119" i="1" s="1"/>
  <c r="AL117" i="10"/>
  <c r="BC117" i="10"/>
  <c r="BG68" i="1"/>
  <c r="BA76" i="10"/>
  <c r="BE80" i="10"/>
  <c r="W80" i="10"/>
  <c r="AT60" i="1"/>
  <c r="W68" i="1"/>
  <c r="AW76" i="10"/>
  <c r="AP76" i="10" s="1"/>
  <c r="BA80" i="10"/>
  <c r="AW68" i="1"/>
  <c r="AW80" i="10"/>
  <c r="BG80" i="10"/>
  <c r="BA68" i="1"/>
  <c r="AY80" i="10"/>
  <c r="AP79" i="10"/>
  <c r="AC76" i="10"/>
  <c r="W76" i="10"/>
  <c r="BC80" i="10"/>
  <c r="BE68" i="1"/>
  <c r="BC68" i="1"/>
  <c r="AY76" i="10"/>
  <c r="BC76" i="10"/>
  <c r="BG32" i="1"/>
  <c r="AW32" i="1"/>
  <c r="AP32" i="1" s="1"/>
  <c r="BA32" i="1"/>
  <c r="AY32" i="1"/>
  <c r="AQ32" i="1" s="1"/>
  <c r="W32" i="1"/>
  <c r="BE32" i="1"/>
  <c r="AC32" i="1"/>
  <c r="AJ249" i="10"/>
  <c r="AF249" i="10"/>
  <c r="AK249" i="10"/>
  <c r="AN249" i="10"/>
  <c r="AD257" i="1"/>
  <c r="AU249" i="10"/>
  <c r="AW169" i="10"/>
  <c r="AP169" i="10" s="1"/>
  <c r="AJ272" i="1"/>
  <c r="AL272" i="1"/>
  <c r="AN272" i="1"/>
  <c r="BC274" i="1"/>
  <c r="AS274" i="1" s="1"/>
  <c r="BE274" i="1"/>
  <c r="AT274" i="1" s="1"/>
  <c r="BA274" i="1"/>
  <c r="AR274" i="1" s="1"/>
  <c r="W274" i="1"/>
  <c r="AW274" i="1"/>
  <c r="AP274" i="1" s="1"/>
  <c r="AC274" i="1"/>
  <c r="AA274" i="1" s="1"/>
  <c r="R274" i="1" s="1"/>
  <c r="AS213" i="1"/>
  <c r="Z257" i="1"/>
  <c r="N257" i="1" s="1"/>
  <c r="AL257" i="1"/>
  <c r="AN257" i="1"/>
  <c r="AQ253" i="1"/>
  <c r="AT158" i="10"/>
  <c r="AU149" i="10"/>
  <c r="Z272" i="1"/>
  <c r="N272" i="1" s="1"/>
  <c r="P272" i="1" s="1"/>
  <c r="AF257" i="1"/>
  <c r="AT274" i="10"/>
  <c r="AH257" i="1"/>
  <c r="AR173" i="1"/>
  <c r="AU135" i="10"/>
  <c r="Z378" i="10"/>
  <c r="N378" i="10" s="1"/>
  <c r="DB378" i="10" s="1"/>
  <c r="AD378" i="10"/>
  <c r="AH378" i="10"/>
  <c r="AL378" i="10"/>
  <c r="AJ378" i="10"/>
  <c r="AE378" i="10"/>
  <c r="AK378" i="10"/>
  <c r="AF378" i="10"/>
  <c r="AI378" i="10"/>
  <c r="AN378" i="10"/>
  <c r="AM378" i="10"/>
  <c r="Y378" i="10"/>
  <c r="J378" i="10" s="1"/>
  <c r="CZ378" i="10" s="1"/>
  <c r="AG378" i="10"/>
  <c r="AO378" i="10"/>
  <c r="AW175" i="10"/>
  <c r="AP175" i="10" s="1"/>
  <c r="AG368" i="10"/>
  <c r="AO368" i="10"/>
  <c r="AK368" i="10"/>
  <c r="Y368" i="10"/>
  <c r="J368" i="10" s="1"/>
  <c r="CZ368" i="10" s="1"/>
  <c r="AE368" i="10"/>
  <c r="BG175" i="1"/>
  <c r="AU175" i="1" s="1"/>
  <c r="BG169" i="10"/>
  <c r="AU169" i="10" s="1"/>
  <c r="BA249" i="10"/>
  <c r="AR249" i="10" s="1"/>
  <c r="AW171" i="10"/>
  <c r="AP171" i="10" s="1"/>
  <c r="W171" i="10"/>
  <c r="AW291" i="10"/>
  <c r="AP291" i="10" s="1"/>
  <c r="BE291" i="10"/>
  <c r="AT291" i="10" s="1"/>
  <c r="W291" i="10"/>
  <c r="AK347" i="1"/>
  <c r="AJ347" i="1"/>
  <c r="AF347" i="1"/>
  <c r="Z347" i="1"/>
  <c r="N347" i="1" s="1"/>
  <c r="AO347" i="1"/>
  <c r="Y347" i="1"/>
  <c r="J347" i="1" s="1"/>
  <c r="AG347" i="1"/>
  <c r="AL347" i="1"/>
  <c r="AN347" i="1"/>
  <c r="AE347" i="1"/>
  <c r="AI347" i="1"/>
  <c r="AH347" i="1"/>
  <c r="AM347" i="1"/>
  <c r="AD347" i="1"/>
  <c r="AQ318" i="10"/>
  <c r="AE148" i="1"/>
  <c r="AR147" i="10"/>
  <c r="AS195" i="1"/>
  <c r="AY211" i="1"/>
  <c r="AQ211" i="1" s="1"/>
  <c r="AD272" i="1"/>
  <c r="L272" i="1" s="1"/>
  <c r="BA169" i="10"/>
  <c r="AR169" i="10" s="1"/>
  <c r="AE377" i="1"/>
  <c r="AF377" i="1"/>
  <c r="AI377" i="1"/>
  <c r="AM377" i="1"/>
  <c r="Y377" i="1"/>
  <c r="J377" i="1" s="1"/>
  <c r="AG377" i="1"/>
  <c r="AO377" i="1"/>
  <c r="AK377" i="1"/>
  <c r="Z377" i="1"/>
  <c r="N377" i="1" s="1"/>
  <c r="AJ377" i="1"/>
  <c r="AL377" i="1"/>
  <c r="AH377" i="1"/>
  <c r="AN377" i="1"/>
  <c r="AD377" i="1"/>
  <c r="AE257" i="1"/>
  <c r="AR123" i="10"/>
  <c r="W169" i="10"/>
  <c r="AJ335" i="10"/>
  <c r="AL335" i="10"/>
  <c r="AH335" i="10"/>
  <c r="Z335" i="10"/>
  <c r="N335" i="10" s="1"/>
  <c r="DB335" i="10" s="1"/>
  <c r="AN335" i="10"/>
  <c r="AF335" i="10"/>
  <c r="AL210" i="1"/>
  <c r="AE210" i="1"/>
  <c r="AO210" i="1"/>
  <c r="AK210" i="1"/>
  <c r="Z210" i="1"/>
  <c r="N210" i="1" s="1"/>
  <c r="AG210" i="1"/>
  <c r="AM210" i="1"/>
  <c r="AI210" i="1"/>
  <c r="AI253" i="10"/>
  <c r="AK253" i="10"/>
  <c r="BA79" i="10"/>
  <c r="BE79" i="10"/>
  <c r="BC40" i="10"/>
  <c r="W77" i="1"/>
  <c r="BE62" i="10"/>
  <c r="AT84" i="1"/>
  <c r="AI171" i="1"/>
  <c r="AG249" i="10"/>
  <c r="EN291" i="10"/>
  <c r="EQ291" i="10"/>
  <c r="AM265" i="10"/>
  <c r="AO265" i="10"/>
  <c r="AD321" i="1"/>
  <c r="AF321" i="1"/>
  <c r="W255" i="10"/>
  <c r="AO255" i="10" s="1"/>
  <c r="AJ164" i="10"/>
  <c r="AO260" i="10"/>
  <c r="AF242" i="10"/>
  <c r="AL164" i="10"/>
  <c r="AY207" i="10"/>
  <c r="AQ207" i="10" s="1"/>
  <c r="AC253" i="10"/>
  <c r="AA253" i="10" s="1"/>
  <c r="R253" i="10" s="1"/>
  <c r="AS234" i="10"/>
  <c r="E191" i="1"/>
  <c r="AA111" i="10"/>
  <c r="R111" i="10" s="1"/>
  <c r="AT177" i="10"/>
  <c r="W206" i="10"/>
  <c r="AT123" i="10"/>
  <c r="AC256" i="1"/>
  <c r="AA256" i="1" s="1"/>
  <c r="R256" i="1" s="1"/>
  <c r="Y319" i="1"/>
  <c r="J319" i="1" s="1"/>
  <c r="AM319" i="1"/>
  <c r="AJ319" i="1"/>
  <c r="AF319" i="1"/>
  <c r="AL319" i="1"/>
  <c r="AG319" i="1"/>
  <c r="AH319" i="1"/>
  <c r="AE319" i="1"/>
  <c r="AO319" i="1"/>
  <c r="AD319" i="1"/>
  <c r="AI319" i="1"/>
  <c r="Z319" i="1"/>
  <c r="N319" i="1" s="1"/>
  <c r="AN319" i="1"/>
  <c r="AK319" i="1"/>
  <c r="Y253" i="10"/>
  <c r="J253" i="10" s="1"/>
  <c r="BG79" i="10"/>
  <c r="AU79" i="10" s="1"/>
  <c r="W79" i="10"/>
  <c r="AC77" i="1"/>
  <c r="W40" i="10"/>
  <c r="AD40" i="10" s="1"/>
  <c r="W18" i="1"/>
  <c r="AL18" i="1" s="1"/>
  <c r="AJ253" i="10"/>
  <c r="W84" i="1"/>
  <c r="AG212" i="1"/>
  <c r="AE171" i="1"/>
  <c r="Y249" i="10"/>
  <c r="J249" i="10" s="1"/>
  <c r="EO291" i="10"/>
  <c r="EM291" i="10"/>
  <c r="AS271" i="10"/>
  <c r="DR321" i="10"/>
  <c r="BE118" i="10"/>
  <c r="AT118" i="10" s="1"/>
  <c r="AE265" i="10"/>
  <c r="AG265" i="10"/>
  <c r="DL350" i="10"/>
  <c r="AI321" i="1"/>
  <c r="AO321" i="1"/>
  <c r="AT213" i="1"/>
  <c r="AW255" i="10"/>
  <c r="AP255" i="10" s="1"/>
  <c r="AD212" i="1"/>
  <c r="AK164" i="10"/>
  <c r="AI164" i="10"/>
  <c r="AS282" i="10"/>
  <c r="AS158" i="10"/>
  <c r="AT149" i="10"/>
  <c r="Y242" i="10"/>
  <c r="J242" i="10" s="1"/>
  <c r="CZ242" i="10" s="1"/>
  <c r="AF164" i="10"/>
  <c r="AS280" i="10"/>
  <c r="AW281" i="10"/>
  <c r="AP281" i="10" s="1"/>
  <c r="AA268" i="10"/>
  <c r="R268" i="10" s="1"/>
  <c r="AH253" i="10"/>
  <c r="AA74" i="1"/>
  <c r="R74" i="1" s="1"/>
  <c r="BG77" i="1"/>
  <c r="BC62" i="10"/>
  <c r="AP84" i="1"/>
  <c r="AK212" i="1"/>
  <c r="Z171" i="1"/>
  <c r="N171" i="1" s="1"/>
  <c r="AH249" i="10"/>
  <c r="EK291" i="10"/>
  <c r="AA247" i="1"/>
  <c r="R247" i="1" s="1"/>
  <c r="EO321" i="10"/>
  <c r="BA255" i="10"/>
  <c r="AR255" i="10" s="1"/>
  <c r="AW118" i="10"/>
  <c r="AP118" i="10" s="1"/>
  <c r="AD265" i="10"/>
  <c r="EI350" i="10"/>
  <c r="AM321" i="1"/>
  <c r="AE215" i="1"/>
  <c r="AK242" i="10"/>
  <c r="AG164" i="10"/>
  <c r="AU139" i="10"/>
  <c r="AA164" i="1"/>
  <c r="R164" i="1" s="1"/>
  <c r="S164" i="1" s="1"/>
  <c r="AP253" i="1"/>
  <c r="AO164" i="10"/>
  <c r="BE253" i="10"/>
  <c r="AT253" i="10" s="1"/>
  <c r="AL242" i="10"/>
  <c r="AH164" i="10"/>
  <c r="BE206" i="10"/>
  <c r="AT206" i="10" s="1"/>
  <c r="AR270" i="1"/>
  <c r="BA135" i="1"/>
  <c r="AR135" i="1" s="1"/>
  <c r="BG206" i="10"/>
  <c r="AU206" i="10" s="1"/>
  <c r="AQ147" i="1"/>
  <c r="AP272" i="10"/>
  <c r="BE207" i="10"/>
  <c r="BA210" i="1"/>
  <c r="BE210" i="1"/>
  <c r="AT210" i="1" s="1"/>
  <c r="AW220" i="1"/>
  <c r="AO253" i="10"/>
  <c r="BG62" i="10"/>
  <c r="AU62" i="10" s="1"/>
  <c r="BE77" i="1"/>
  <c r="AT77" i="1" s="1"/>
  <c r="AW40" i="10"/>
  <c r="AP40" i="10" s="1"/>
  <c r="AY62" i="10"/>
  <c r="BA84" i="1"/>
  <c r="AO212" i="1"/>
  <c r="AO171" i="1"/>
  <c r="Z249" i="10"/>
  <c r="N249" i="10" s="1"/>
  <c r="AU271" i="1"/>
  <c r="DW291" i="10"/>
  <c r="DW321" i="10"/>
  <c r="BC255" i="10"/>
  <c r="AS255" i="10" s="1"/>
  <c r="AC118" i="10"/>
  <c r="AA118" i="10" s="1"/>
  <c r="R118" i="10" s="1"/>
  <c r="AK265" i="10"/>
  <c r="EF350" i="10"/>
  <c r="Z321" i="1"/>
  <c r="N321" i="1" s="1"/>
  <c r="AN164" i="10"/>
  <c r="AE164" i="10"/>
  <c r="Z242" i="10"/>
  <c r="N242" i="10" s="1"/>
  <c r="W139" i="1"/>
  <c r="AS277" i="10"/>
  <c r="AS241" i="1"/>
  <c r="AY253" i="10"/>
  <c r="AQ253" i="10" s="1"/>
  <c r="Y164" i="10"/>
  <c r="J164" i="10" s="1"/>
  <c r="AU192" i="10"/>
  <c r="AR258" i="10"/>
  <c r="AO242" i="10"/>
  <c r="AM164" i="10"/>
  <c r="AS285" i="1"/>
  <c r="AT256" i="1"/>
  <c r="AU220" i="10"/>
  <c r="BC281" i="10"/>
  <c r="BG281" i="10"/>
  <c r="AU281" i="10" s="1"/>
  <c r="AU173" i="10"/>
  <c r="AA160" i="1"/>
  <c r="R160" i="1" s="1"/>
  <c r="AS240" i="10"/>
  <c r="AG253" i="10"/>
  <c r="AW77" i="1"/>
  <c r="AY40" i="10"/>
  <c r="BG40" i="10"/>
  <c r="AW62" i="10"/>
  <c r="BG18" i="1"/>
  <c r="AN253" i="10"/>
  <c r="BG84" i="1"/>
  <c r="AU84" i="1" s="1"/>
  <c r="AE212" i="1"/>
  <c r="AR119" i="1"/>
  <c r="AK171" i="1"/>
  <c r="AL249" i="10"/>
  <c r="AM249" i="10"/>
  <c r="DU291" i="10"/>
  <c r="DS291" i="10"/>
  <c r="EP321" i="10"/>
  <c r="AC255" i="10"/>
  <c r="AA255" i="10" s="1"/>
  <c r="R255" i="10" s="1"/>
  <c r="Y265" i="10"/>
  <c r="J265" i="10" s="1"/>
  <c r="AN321" i="1"/>
  <c r="Y212" i="1"/>
  <c r="J212" i="1" s="1"/>
  <c r="L212" i="1" s="1"/>
  <c r="AN212" i="1"/>
  <c r="AJ242" i="10"/>
  <c r="AC207" i="10"/>
  <c r="AA207" i="10" s="1"/>
  <c r="R207" i="10" s="1"/>
  <c r="AM242" i="10"/>
  <c r="AW253" i="10"/>
  <c r="AP253" i="10" s="1"/>
  <c r="Z164" i="10"/>
  <c r="N164" i="10" s="1"/>
  <c r="DB164" i="10" s="1"/>
  <c r="E131" i="10"/>
  <c r="AW206" i="10"/>
  <c r="AP206" i="10" s="1"/>
  <c r="AO190" i="10"/>
  <c r="AC206" i="10"/>
  <c r="AA206" i="10" s="1"/>
  <c r="R206" i="10" s="1"/>
  <c r="BA253" i="10"/>
  <c r="AR253" i="10" s="1"/>
  <c r="AC210" i="1"/>
  <c r="AA210" i="1" s="1"/>
  <c r="R210" i="1" s="1"/>
  <c r="W175" i="10"/>
  <c r="AY118" i="10"/>
  <c r="AQ118" i="10" s="1"/>
  <c r="BG118" i="10"/>
  <c r="AU118" i="10" s="1"/>
  <c r="AD253" i="10"/>
  <c r="AY79" i="10"/>
  <c r="BC77" i="1"/>
  <c r="BA40" i="10"/>
  <c r="W62" i="10"/>
  <c r="AC40" i="10"/>
  <c r="BC84" i="1"/>
  <c r="AI212" i="1"/>
  <c r="AG171" i="1"/>
  <c r="AR263" i="1"/>
  <c r="AD249" i="10"/>
  <c r="AI249" i="10"/>
  <c r="EP291" i="10"/>
  <c r="EL291" i="10"/>
  <c r="EM321" i="10"/>
  <c r="BG255" i="10"/>
  <c r="AU255" i="10" s="1"/>
  <c r="W118" i="10"/>
  <c r="Z265" i="10"/>
  <c r="N265" i="10" s="1"/>
  <c r="AI205" i="10"/>
  <c r="AL321" i="1"/>
  <c r="AR276" i="1"/>
  <c r="AI242" i="10"/>
  <c r="BA207" i="10"/>
  <c r="AR207" i="10" s="1"/>
  <c r="AS164" i="1"/>
  <c r="AS274" i="10"/>
  <c r="AU265" i="1"/>
  <c r="AY262" i="1"/>
  <c r="AQ262" i="1" s="1"/>
  <c r="AD242" i="10"/>
  <c r="BG253" i="10"/>
  <c r="AU253" i="10" s="1"/>
  <c r="AA250" i="10"/>
  <c r="R250" i="10" s="1"/>
  <c r="AN190" i="10"/>
  <c r="AR157" i="10"/>
  <c r="AQ178" i="1"/>
  <c r="W207" i="10"/>
  <c r="AH351" i="1"/>
  <c r="AD351" i="1"/>
  <c r="AN351" i="1"/>
  <c r="AM351" i="1"/>
  <c r="AE351" i="1"/>
  <c r="AI351" i="1"/>
  <c r="Z351" i="1"/>
  <c r="N351" i="1" s="1"/>
  <c r="AK351" i="1"/>
  <c r="AO351" i="1"/>
  <c r="Y351" i="1"/>
  <c r="J351" i="1" s="1"/>
  <c r="AG351" i="1"/>
  <c r="AL351" i="1"/>
  <c r="AJ351" i="1"/>
  <c r="AF351" i="1"/>
  <c r="AL253" i="10"/>
  <c r="AM253" i="10"/>
  <c r="BG42" i="1"/>
  <c r="BC79" i="10"/>
  <c r="AC79" i="10"/>
  <c r="AY77" i="1"/>
  <c r="AY84" i="1"/>
  <c r="AQ84" i="1" s="1"/>
  <c r="AM212" i="1"/>
  <c r="AO249" i="10"/>
  <c r="AE249" i="10"/>
  <c r="DX291" i="10"/>
  <c r="AY255" i="10"/>
  <c r="AQ255" i="10" s="1"/>
  <c r="BC118" i="10"/>
  <c r="AS118" i="10" s="1"/>
  <c r="AQ163" i="1"/>
  <c r="BG213" i="10"/>
  <c r="AU213" i="10" s="1"/>
  <c r="AD215" i="1"/>
  <c r="AN242" i="10"/>
  <c r="AQ241" i="10"/>
  <c r="W210" i="10"/>
  <c r="BG207" i="10"/>
  <c r="AU207" i="10" s="1"/>
  <c r="AS265" i="10"/>
  <c r="BC253" i="10"/>
  <c r="AS253" i="10" s="1"/>
  <c r="AS249" i="1"/>
  <c r="AQ231" i="1"/>
  <c r="AA123" i="10"/>
  <c r="R123" i="10" s="1"/>
  <c r="AE242" i="10"/>
  <c r="AF220" i="10"/>
  <c r="AT242" i="1"/>
  <c r="S242" i="1" s="1"/>
  <c r="AT175" i="10"/>
  <c r="AY206" i="10"/>
  <c r="AQ206" i="10" s="1"/>
  <c r="AS164" i="10"/>
  <c r="AU255" i="1"/>
  <c r="AT139" i="1"/>
  <c r="W214" i="1"/>
  <c r="BA214" i="1"/>
  <c r="AR214" i="1" s="1"/>
  <c r="BE214" i="1"/>
  <c r="AT214" i="1" s="1"/>
  <c r="AC214" i="1"/>
  <c r="AA214" i="1" s="1"/>
  <c r="R214" i="1" s="1"/>
  <c r="AY214" i="1"/>
  <c r="AQ214" i="1" s="1"/>
  <c r="AW214" i="1"/>
  <c r="AP214" i="1" s="1"/>
  <c r="AA218" i="10"/>
  <c r="R218" i="10" s="1"/>
  <c r="AW262" i="1"/>
  <c r="AP262" i="1" s="1"/>
  <c r="BE262" i="1"/>
  <c r="AT262" i="1" s="1"/>
  <c r="AC262" i="1"/>
  <c r="AA262" i="1" s="1"/>
  <c r="R262" i="1" s="1"/>
  <c r="W262" i="1"/>
  <c r="BA262" i="1"/>
  <c r="BC135" i="1"/>
  <c r="AS135" i="1" s="1"/>
  <c r="AY135" i="1"/>
  <c r="AQ135" i="1" s="1"/>
  <c r="AC135" i="1"/>
  <c r="AA135" i="1" s="1"/>
  <c r="R135" i="1" s="1"/>
  <c r="BG135" i="1"/>
  <c r="AU135" i="1" s="1"/>
  <c r="BE135" i="1"/>
  <c r="AT135" i="1" s="1"/>
  <c r="W135" i="1"/>
  <c r="AU252" i="10"/>
  <c r="AR262" i="1"/>
  <c r="AY234" i="10"/>
  <c r="AQ234" i="10" s="1"/>
  <c r="BG234" i="10"/>
  <c r="AU234" i="10" s="1"/>
  <c r="AW268" i="1"/>
  <c r="AP268" i="1" s="1"/>
  <c r="AC268" i="1"/>
  <c r="AA268" i="1" s="1"/>
  <c r="R268" i="1" s="1"/>
  <c r="W268" i="1"/>
  <c r="BA268" i="1"/>
  <c r="AR268" i="1" s="1"/>
  <c r="BE268" i="1"/>
  <c r="AT268" i="1" s="1"/>
  <c r="W173" i="10"/>
  <c r="BC173" i="10"/>
  <c r="AS173" i="10" s="1"/>
  <c r="BA173" i="10"/>
  <c r="AR173" i="10" s="1"/>
  <c r="BE211" i="1"/>
  <c r="BG262" i="10"/>
  <c r="AU262" i="10" s="1"/>
  <c r="Z224" i="1"/>
  <c r="N224" i="1" s="1"/>
  <c r="Y224" i="1"/>
  <c r="J224" i="1" s="1"/>
  <c r="L224" i="1" s="1"/>
  <c r="AF224" i="1"/>
  <c r="AN224" i="1"/>
  <c r="AJ224" i="1"/>
  <c r="BC172" i="10"/>
  <c r="AS172" i="10" s="1"/>
  <c r="AC172" i="10"/>
  <c r="AA172" i="10" s="1"/>
  <c r="R172" i="10" s="1"/>
  <c r="AR256" i="1"/>
  <c r="BG203" i="1"/>
  <c r="AW203" i="1"/>
  <c r="AK197" i="1"/>
  <c r="Z197" i="1"/>
  <c r="N197" i="1" s="1"/>
  <c r="AM197" i="1"/>
  <c r="AG197" i="1"/>
  <c r="AE197" i="1"/>
  <c r="AD197" i="1"/>
  <c r="AN197" i="1"/>
  <c r="AF197" i="1"/>
  <c r="Z254" i="1"/>
  <c r="N254" i="1" s="1"/>
  <c r="AL254" i="1"/>
  <c r="AG254" i="1"/>
  <c r="AE196" i="1"/>
  <c r="AD196" i="1"/>
  <c r="BE116" i="10"/>
  <c r="AY255" i="1"/>
  <c r="AQ255" i="1" s="1"/>
  <c r="AR157" i="1"/>
  <c r="AU241" i="10"/>
  <c r="AU241" i="1"/>
  <c r="AQ225" i="10"/>
  <c r="AP151" i="1"/>
  <c r="AU157" i="10"/>
  <c r="E203" i="10"/>
  <c r="BC203" i="10" s="1"/>
  <c r="BC192" i="1"/>
  <c r="AS192" i="1" s="1"/>
  <c r="W289" i="10"/>
  <c r="AN289" i="10" s="1"/>
  <c r="AY139" i="1"/>
  <c r="AQ139" i="1" s="1"/>
  <c r="BG139" i="1"/>
  <c r="AU139" i="1" s="1"/>
  <c r="Y254" i="1"/>
  <c r="J254" i="1" s="1"/>
  <c r="AJ254" i="1"/>
  <c r="AM254" i="1"/>
  <c r="AK196" i="1"/>
  <c r="Y196" i="1"/>
  <c r="J196" i="1" s="1"/>
  <c r="AC126" i="1"/>
  <c r="BA116" i="10"/>
  <c r="AC255" i="1"/>
  <c r="AA255" i="1" s="1"/>
  <c r="R255" i="1" s="1"/>
  <c r="AT173" i="1"/>
  <c r="AR220" i="10"/>
  <c r="AS212" i="10"/>
  <c r="AY192" i="1"/>
  <c r="AQ192" i="1" s="1"/>
  <c r="W291" i="1"/>
  <c r="BG289" i="10"/>
  <c r="AU289" i="10" s="1"/>
  <c r="AA247" i="10"/>
  <c r="R247" i="10" s="1"/>
  <c r="W149" i="10"/>
  <c r="BA149" i="10"/>
  <c r="AR149" i="10" s="1"/>
  <c r="AG108" i="1"/>
  <c r="AI254" i="1"/>
  <c r="AG196" i="1"/>
  <c r="AF196" i="1"/>
  <c r="AR81" i="10"/>
  <c r="AW116" i="10"/>
  <c r="AQ263" i="1"/>
  <c r="W255" i="1"/>
  <c r="AI255" i="1" s="1"/>
  <c r="AP247" i="1"/>
  <c r="AU195" i="1"/>
  <c r="Z178" i="1"/>
  <c r="N178" i="1" s="1"/>
  <c r="AR254" i="1"/>
  <c r="AA233" i="1"/>
  <c r="R233" i="1" s="1"/>
  <c r="AP257" i="10"/>
  <c r="BA192" i="1"/>
  <c r="AW291" i="1"/>
  <c r="AP291" i="1" s="1"/>
  <c r="AC289" i="10"/>
  <c r="AA289" i="10" s="1"/>
  <c r="R289" i="10" s="1"/>
  <c r="DD289" i="10" s="1"/>
  <c r="BA285" i="10"/>
  <c r="AR285" i="10" s="1"/>
  <c r="AO254" i="1"/>
  <c r="AM196" i="1"/>
  <c r="AL196" i="1"/>
  <c r="BG116" i="10"/>
  <c r="AU116" i="10" s="1"/>
  <c r="AW255" i="1"/>
  <c r="AP255" i="1" s="1"/>
  <c r="AU189" i="1"/>
  <c r="AR225" i="1"/>
  <c r="BA139" i="1"/>
  <c r="AR139" i="1" s="1"/>
  <c r="AU183" i="10"/>
  <c r="S183" i="10" s="1"/>
  <c r="AS250" i="10"/>
  <c r="AT158" i="1"/>
  <c r="AT254" i="1"/>
  <c r="AT225" i="10"/>
  <c r="AA185" i="1"/>
  <c r="R185" i="1" s="1"/>
  <c r="AS111" i="10"/>
  <c r="AE285" i="1"/>
  <c r="AQ282" i="10"/>
  <c r="AA190" i="10"/>
  <c r="R190" i="10" s="1"/>
  <c r="AW192" i="1"/>
  <c r="AP192" i="1" s="1"/>
  <c r="BG291" i="1"/>
  <c r="AU291" i="1" s="1"/>
  <c r="AW289" i="10"/>
  <c r="AP289" i="10" s="1"/>
  <c r="AN210" i="1"/>
  <c r="AY199" i="10"/>
  <c r="AQ199" i="10" s="1"/>
  <c r="AE254" i="1"/>
  <c r="AI196" i="1"/>
  <c r="Z196" i="1"/>
  <c r="N196" i="1" s="1"/>
  <c r="BE126" i="1"/>
  <c r="AY116" i="10"/>
  <c r="AS271" i="1"/>
  <c r="BA255" i="1"/>
  <c r="AR255" i="1" s="1"/>
  <c r="AT174" i="1"/>
  <c r="AW139" i="1"/>
  <c r="AP139" i="1" s="1"/>
  <c r="AT221" i="1"/>
  <c r="AS270" i="10"/>
  <c r="AD285" i="1"/>
  <c r="AT232" i="1"/>
  <c r="AT231" i="10"/>
  <c r="AU158" i="10"/>
  <c r="AY216" i="10"/>
  <c r="AQ216" i="10" s="1"/>
  <c r="AP282" i="1"/>
  <c r="AC192" i="1"/>
  <c r="AA192" i="1" s="1"/>
  <c r="R192" i="1" s="1"/>
  <c r="W192" i="1"/>
  <c r="AI192" i="1" s="1"/>
  <c r="AR190" i="10"/>
  <c r="BA291" i="1"/>
  <c r="AR291" i="1" s="1"/>
  <c r="BC289" i="10"/>
  <c r="AS289" i="10" s="1"/>
  <c r="Y210" i="1"/>
  <c r="J210" i="1" s="1"/>
  <c r="AB248" i="10"/>
  <c r="AY248" i="10"/>
  <c r="AQ248" i="10" s="1"/>
  <c r="W248" i="10"/>
  <c r="AW248" i="10"/>
  <c r="AP248" i="10" s="1"/>
  <c r="BG248" i="10"/>
  <c r="AU248" i="10" s="1"/>
  <c r="AC248" i="10"/>
  <c r="BA248" i="10"/>
  <c r="AR248" i="10" s="1"/>
  <c r="BC248" i="10"/>
  <c r="AS248" i="10" s="1"/>
  <c r="BE248" i="10"/>
  <c r="AT248" i="10" s="1"/>
  <c r="BA240" i="1"/>
  <c r="AR240" i="1" s="1"/>
  <c r="AW240" i="1"/>
  <c r="AP240" i="1" s="1"/>
  <c r="AC240" i="1"/>
  <c r="AA240" i="1" s="1"/>
  <c r="R240" i="1" s="1"/>
  <c r="BG240" i="1"/>
  <c r="AU240" i="1" s="1"/>
  <c r="W240" i="1"/>
  <c r="BE240" i="1"/>
  <c r="AT240" i="1" s="1"/>
  <c r="BC240" i="1"/>
  <c r="AS240" i="1" s="1"/>
  <c r="AK254" i="1"/>
  <c r="AO196" i="1"/>
  <c r="AJ196" i="1"/>
  <c r="AW126" i="1"/>
  <c r="AP126" i="1" s="1"/>
  <c r="BE255" i="1"/>
  <c r="AT255" i="1" s="1"/>
  <c r="AT116" i="1"/>
  <c r="AT123" i="1"/>
  <c r="AQ157" i="1"/>
  <c r="BC139" i="1"/>
  <c r="AS139" i="1" s="1"/>
  <c r="AP161" i="10"/>
  <c r="AT249" i="1"/>
  <c r="BG216" i="10"/>
  <c r="AU216" i="10" s="1"/>
  <c r="BE216" i="10"/>
  <c r="AT198" i="10"/>
  <c r="AL270" i="1"/>
  <c r="P270" i="1" s="1"/>
  <c r="AA164" i="10"/>
  <c r="R164" i="10" s="1"/>
  <c r="BC291" i="1"/>
  <c r="AS291" i="1" s="1"/>
  <c r="AY289" i="10"/>
  <c r="AQ289" i="10" s="1"/>
  <c r="AD210" i="1"/>
  <c r="AT163" i="1"/>
  <c r="AC139" i="1"/>
  <c r="AA139" i="1" s="1"/>
  <c r="R139" i="1" s="1"/>
  <c r="AU277" i="10"/>
  <c r="AT207" i="1"/>
  <c r="AQ265" i="10"/>
  <c r="AS161" i="1"/>
  <c r="AD178" i="1"/>
  <c r="AT282" i="1"/>
  <c r="BE289" i="10"/>
  <c r="AT289" i="10" s="1"/>
  <c r="AJ210" i="1"/>
  <c r="AY200" i="1"/>
  <c r="AQ200" i="1" s="1"/>
  <c r="AQ158" i="1"/>
  <c r="AT252" i="1"/>
  <c r="S252" i="1" s="1"/>
  <c r="AD226" i="1"/>
  <c r="AE226" i="1"/>
  <c r="AN226" i="1"/>
  <c r="AF226" i="1"/>
  <c r="AO226" i="1"/>
  <c r="AL226" i="1"/>
  <c r="AI226" i="1"/>
  <c r="Y226" i="1"/>
  <c r="J226" i="1" s="1"/>
  <c r="AM226" i="1"/>
  <c r="AJ226" i="1"/>
  <c r="Z226" i="1"/>
  <c r="N226" i="1" s="1"/>
  <c r="AG226" i="1"/>
  <c r="AH226" i="1"/>
  <c r="AK226" i="1"/>
  <c r="Z117" i="10"/>
  <c r="N117" i="10" s="1"/>
  <c r="Z242" i="1"/>
  <c r="N242" i="1" s="1"/>
  <c r="AW42" i="1"/>
  <c r="AP42" i="1" s="1"/>
  <c r="AN208" i="1"/>
  <c r="AL242" i="1"/>
  <c r="AJ242" i="1"/>
  <c r="Y108" i="1"/>
  <c r="J108" i="1" s="1"/>
  <c r="AM242" i="1"/>
  <c r="AK208" i="1"/>
  <c r="AW59" i="10"/>
  <c r="AP59" i="10" s="1"/>
  <c r="BC59" i="10"/>
  <c r="AM271" i="10"/>
  <c r="AU127" i="1"/>
  <c r="AY117" i="10"/>
  <c r="AO261" i="10"/>
  <c r="BC213" i="10"/>
  <c r="AS213" i="10" s="1"/>
  <c r="AO280" i="1"/>
  <c r="BE210" i="10"/>
  <c r="AT210" i="10" s="1"/>
  <c r="AS147" i="1"/>
  <c r="AA241" i="1"/>
  <c r="R241" i="1" s="1"/>
  <c r="S241" i="1" s="1"/>
  <c r="BC277" i="1"/>
  <c r="AS277" i="1" s="1"/>
  <c r="AT282" i="10"/>
  <c r="AC158" i="1"/>
  <c r="AA158" i="1" s="1"/>
  <c r="R158" i="1" s="1"/>
  <c r="AR252" i="10"/>
  <c r="AS249" i="10"/>
  <c r="AT280" i="1"/>
  <c r="AS151" i="10"/>
  <c r="BA158" i="1"/>
  <c r="AR158" i="1" s="1"/>
  <c r="BE165" i="10"/>
  <c r="AR171" i="1"/>
  <c r="AR265" i="10"/>
  <c r="AQ123" i="1"/>
  <c r="BC175" i="1"/>
  <c r="AS175" i="1" s="1"/>
  <c r="W199" i="10"/>
  <c r="BE199" i="10"/>
  <c r="AT199" i="10" s="1"/>
  <c r="AW199" i="10"/>
  <c r="AP199" i="10" s="1"/>
  <c r="AG255" i="10"/>
  <c r="AF117" i="10"/>
  <c r="AI117" i="10"/>
  <c r="AD242" i="1"/>
  <c r="AY42" i="1"/>
  <c r="AQ42" i="1" s="1"/>
  <c r="Z208" i="1"/>
  <c r="N208" i="1" s="1"/>
  <c r="Y208" i="1"/>
  <c r="J208" i="1" s="1"/>
  <c r="AM108" i="1"/>
  <c r="AI242" i="1"/>
  <c r="AL208" i="1"/>
  <c r="AI271" i="10"/>
  <c r="AC117" i="10"/>
  <c r="AW115" i="1"/>
  <c r="AP115" i="1" s="1"/>
  <c r="AG261" i="10"/>
  <c r="BE213" i="10"/>
  <c r="AT213" i="10" s="1"/>
  <c r="AA225" i="1"/>
  <c r="R225" i="1" s="1"/>
  <c r="AN280" i="1"/>
  <c r="AA262" i="10"/>
  <c r="R262" i="10" s="1"/>
  <c r="AW277" i="1"/>
  <c r="AP277" i="1" s="1"/>
  <c r="AP234" i="10"/>
  <c r="AT261" i="10"/>
  <c r="AW158" i="1"/>
  <c r="W158" i="1"/>
  <c r="W170" i="10"/>
  <c r="BC165" i="10"/>
  <c r="AS252" i="10"/>
  <c r="AT177" i="1"/>
  <c r="S177" i="1" s="1"/>
  <c r="AS160" i="1"/>
  <c r="AY175" i="1"/>
  <c r="AQ175" i="1" s="1"/>
  <c r="AC199" i="10"/>
  <c r="AA199" i="10" s="1"/>
  <c r="R199" i="10" s="1"/>
  <c r="AW197" i="1"/>
  <c r="AP197" i="1" s="1"/>
  <c r="AC197" i="1"/>
  <c r="AA197" i="1" s="1"/>
  <c r="R197" i="1" s="1"/>
  <c r="BC257" i="10"/>
  <c r="AS257" i="10" s="1"/>
  <c r="W257" i="10"/>
  <c r="BA257" i="10"/>
  <c r="AR257" i="10" s="1"/>
  <c r="AL255" i="10"/>
  <c r="Y117" i="10"/>
  <c r="J117" i="10" s="1"/>
  <c r="AC42" i="1"/>
  <c r="AA42" i="1" s="1"/>
  <c r="R42" i="1" s="1"/>
  <c r="AJ208" i="1"/>
  <c r="AE108" i="1"/>
  <c r="AO242" i="1"/>
  <c r="BE59" i="10"/>
  <c r="AE271" i="10"/>
  <c r="BA247" i="10"/>
  <c r="AR247" i="10" s="1"/>
  <c r="AD261" i="10"/>
  <c r="AH261" i="10"/>
  <c r="AY213" i="10"/>
  <c r="AQ213" i="10" s="1"/>
  <c r="AR163" i="10"/>
  <c r="AA213" i="1"/>
  <c r="R213" i="1" s="1"/>
  <c r="Y280" i="1"/>
  <c r="J280" i="1" s="1"/>
  <c r="AJ280" i="1"/>
  <c r="AH271" i="10"/>
  <c r="BA210" i="10"/>
  <c r="AR210" i="10" s="1"/>
  <c r="AS175" i="10"/>
  <c r="AY277" i="1"/>
  <c r="AQ277" i="1" s="1"/>
  <c r="E239" i="1"/>
  <c r="AP208" i="1"/>
  <c r="S208" i="1" s="1"/>
  <c r="AU171" i="10"/>
  <c r="AW165" i="10"/>
  <c r="AS171" i="1"/>
  <c r="S171" i="1" s="1"/>
  <c r="AQ242" i="10"/>
  <c r="W247" i="10"/>
  <c r="AU149" i="1"/>
  <c r="AW247" i="10"/>
  <c r="AP247" i="10" s="1"/>
  <c r="AW175" i="1"/>
  <c r="AP175" i="1" s="1"/>
  <c r="BG199" i="10"/>
  <c r="AU199" i="10" s="1"/>
  <c r="AF171" i="1"/>
  <c r="AN171" i="1"/>
  <c r="AJ171" i="1"/>
  <c r="AD171" i="1"/>
  <c r="AL171" i="1"/>
  <c r="AH171" i="1"/>
  <c r="AV242" i="10"/>
  <c r="AP242" i="10" s="1"/>
  <c r="BG242" i="10"/>
  <c r="AU242" i="10" s="1"/>
  <c r="W147" i="10"/>
  <c r="AW147" i="10"/>
  <c r="AP147" i="10" s="1"/>
  <c r="BE147" i="10"/>
  <c r="AT147" i="10" s="1"/>
  <c r="AM255" i="10"/>
  <c r="AH255" i="10"/>
  <c r="AD117" i="10"/>
  <c r="AH117" i="10"/>
  <c r="AF208" i="1"/>
  <c r="BE42" i="1"/>
  <c r="BA42" i="1"/>
  <c r="AH208" i="1"/>
  <c r="AK108" i="1"/>
  <c r="Y242" i="1"/>
  <c r="J242" i="1" s="1"/>
  <c r="AK242" i="1"/>
  <c r="AG208" i="1"/>
  <c r="BG59" i="10"/>
  <c r="AO271" i="10"/>
  <c r="BG247" i="10"/>
  <c r="AU247" i="10" s="1"/>
  <c r="AK261" i="10"/>
  <c r="AM261" i="10"/>
  <c r="AW213" i="10"/>
  <c r="AP213" i="10" s="1"/>
  <c r="AL280" i="1"/>
  <c r="AI280" i="1"/>
  <c r="AP241" i="10"/>
  <c r="AY186" i="1"/>
  <c r="AQ186" i="1" s="1"/>
  <c r="AW210" i="10"/>
  <c r="AP210" i="10" s="1"/>
  <c r="AT265" i="10"/>
  <c r="BA277" i="1"/>
  <c r="AR277" i="1" s="1"/>
  <c r="AQ217" i="10"/>
  <c r="AT231" i="1"/>
  <c r="AP225" i="10"/>
  <c r="BC170" i="10"/>
  <c r="AS170" i="10" s="1"/>
  <c r="AW170" i="10"/>
  <c r="AP170" i="10" s="1"/>
  <c r="AA226" i="10"/>
  <c r="R226" i="10" s="1"/>
  <c r="AY165" i="10"/>
  <c r="AW200" i="1"/>
  <c r="AP200" i="1" s="1"/>
  <c r="W175" i="1"/>
  <c r="BG107" i="1"/>
  <c r="AU107" i="1" s="1"/>
  <c r="AY107" i="1"/>
  <c r="AQ107" i="1" s="1"/>
  <c r="AE255" i="10"/>
  <c r="AD255" i="10"/>
  <c r="AM117" i="10"/>
  <c r="AO117" i="10"/>
  <c r="Z108" i="1"/>
  <c r="N108" i="1" s="1"/>
  <c r="BC42" i="1"/>
  <c r="AS42" i="1" s="1"/>
  <c r="W42" i="1"/>
  <c r="AN108" i="1"/>
  <c r="AD108" i="1"/>
  <c r="AE242" i="1"/>
  <c r="AM208" i="1"/>
  <c r="AK271" i="10"/>
  <c r="BE117" i="10"/>
  <c r="BC247" i="10"/>
  <c r="AS247" i="10" s="1"/>
  <c r="Y261" i="10"/>
  <c r="J261" i="10" s="1"/>
  <c r="AE261" i="10"/>
  <c r="AH280" i="1"/>
  <c r="AF280" i="1"/>
  <c r="AG257" i="1"/>
  <c r="AK257" i="1"/>
  <c r="AS147" i="10"/>
  <c r="BC186" i="1"/>
  <c r="AS186" i="1" s="1"/>
  <c r="BC210" i="10"/>
  <c r="AR172" i="1"/>
  <c r="S172" i="1" s="1"/>
  <c r="AQ207" i="1"/>
  <c r="AC277" i="1"/>
  <c r="AA277" i="1" s="1"/>
  <c r="R277" i="1" s="1"/>
  <c r="BG158" i="1"/>
  <c r="AU158" i="1" s="1"/>
  <c r="AY170" i="10"/>
  <c r="AQ170" i="10" s="1"/>
  <c r="BG170" i="10"/>
  <c r="AU170" i="10" s="1"/>
  <c r="AR223" i="10"/>
  <c r="AU285" i="1"/>
  <c r="AU210" i="10"/>
  <c r="AR166" i="10"/>
  <c r="AR233" i="1"/>
  <c r="BC201" i="1"/>
  <c r="AS201" i="1" s="1"/>
  <c r="AW201" i="1"/>
  <c r="AP201" i="1" s="1"/>
  <c r="AY201" i="1"/>
  <c r="AQ201" i="1" s="1"/>
  <c r="AU165" i="1"/>
  <c r="AT160" i="1"/>
  <c r="BA200" i="1"/>
  <c r="AR200" i="1" s="1"/>
  <c r="AC175" i="1"/>
  <c r="AA175" i="1" s="1"/>
  <c r="R175" i="1" s="1"/>
  <c r="AC242" i="10"/>
  <c r="AA242" i="10" s="1"/>
  <c r="R242" i="10" s="1"/>
  <c r="AK255" i="10"/>
  <c r="AN255" i="10"/>
  <c r="AE117" i="10"/>
  <c r="AG117" i="10"/>
  <c r="AJ108" i="1"/>
  <c r="AO108" i="1"/>
  <c r="AL108" i="1"/>
  <c r="AD208" i="1"/>
  <c r="AI208" i="1"/>
  <c r="AY59" i="10"/>
  <c r="AG271" i="10"/>
  <c r="AW117" i="10"/>
  <c r="AY247" i="10"/>
  <c r="AQ247" i="10" s="1"/>
  <c r="Z261" i="10"/>
  <c r="N261" i="10" s="1"/>
  <c r="AN261" i="10"/>
  <c r="AU163" i="1"/>
  <c r="AE280" i="1"/>
  <c r="AD280" i="1"/>
  <c r="AM257" i="1"/>
  <c r="AO257" i="1"/>
  <c r="AS139" i="10"/>
  <c r="AT195" i="1"/>
  <c r="AA265" i="1"/>
  <c r="R265" i="1" s="1"/>
  <c r="BE277" i="1"/>
  <c r="AT277" i="1" s="1"/>
  <c r="AU276" i="10"/>
  <c r="AT270" i="10"/>
  <c r="AR261" i="1"/>
  <c r="BC158" i="1"/>
  <c r="AS158" i="1" s="1"/>
  <c r="AQ256" i="10"/>
  <c r="AU185" i="1"/>
  <c r="AQ173" i="1"/>
  <c r="BE247" i="10"/>
  <c r="AT247" i="10" s="1"/>
  <c r="AU226" i="10"/>
  <c r="AQ176" i="10"/>
  <c r="BG200" i="1"/>
  <c r="AU200" i="1" s="1"/>
  <c r="BG201" i="1"/>
  <c r="AU201" i="1" s="1"/>
  <c r="AR192" i="1"/>
  <c r="AP196" i="1"/>
  <c r="BE200" i="1"/>
  <c r="AT200" i="1" s="1"/>
  <c r="BA175" i="1"/>
  <c r="AR175" i="1" s="1"/>
  <c r="AY210" i="10"/>
  <c r="AQ210" i="10" s="1"/>
  <c r="BC242" i="10"/>
  <c r="AS242" i="10" s="1"/>
  <c r="AI255" i="10"/>
  <c r="AH242" i="1"/>
  <c r="AF108" i="1"/>
  <c r="AI108" i="1"/>
  <c r="Y271" i="10"/>
  <c r="J271" i="10" s="1"/>
  <c r="BA117" i="10"/>
  <c r="AQ271" i="1"/>
  <c r="Z280" i="1"/>
  <c r="N280" i="1" s="1"/>
  <c r="AK280" i="1"/>
  <c r="AI257" i="1"/>
  <c r="Y257" i="1"/>
  <c r="J257" i="1" s="1"/>
  <c r="AC210" i="10"/>
  <c r="AA210" i="10" s="1"/>
  <c r="R210" i="10" s="1"/>
  <c r="AU180" i="10"/>
  <c r="S180" i="10" s="1"/>
  <c r="AR253" i="1"/>
  <c r="AU261" i="1"/>
  <c r="AP173" i="1"/>
  <c r="S173" i="1" s="1"/>
  <c r="AQ149" i="10"/>
  <c r="AA151" i="1"/>
  <c r="R151" i="1" s="1"/>
  <c r="AT226" i="10"/>
  <c r="AP271" i="10"/>
  <c r="AT270" i="1"/>
  <c r="S270" i="1" s="1"/>
  <c r="BG233" i="10"/>
  <c r="AU233" i="10" s="1"/>
  <c r="BC200" i="1"/>
  <c r="AS200" i="1" s="1"/>
  <c r="AA166" i="10"/>
  <c r="R166" i="10" s="1"/>
  <c r="W200" i="1"/>
  <c r="BA242" i="10"/>
  <c r="AR242" i="10" s="1"/>
  <c r="BC199" i="10"/>
  <c r="AS199" i="10" s="1"/>
  <c r="AT201" i="1"/>
  <c r="BE111" i="10"/>
  <c r="AT111" i="10" s="1"/>
  <c r="W111" i="10"/>
  <c r="AW111" i="10"/>
  <c r="AP111" i="10" s="1"/>
  <c r="AP218" i="10"/>
  <c r="AT218" i="10"/>
  <c r="Z287" i="1"/>
  <c r="N287" i="1" s="1"/>
  <c r="P287" i="1" s="1"/>
  <c r="Y287" i="1"/>
  <c r="J287" i="1" s="1"/>
  <c r="AN287" i="1"/>
  <c r="AO287" i="1"/>
  <c r="AL287" i="1"/>
  <c r="AJ287" i="1"/>
  <c r="AG287" i="1"/>
  <c r="AD287" i="1"/>
  <c r="AI287" i="1"/>
  <c r="AK287" i="1"/>
  <c r="AM287" i="1"/>
  <c r="AH287" i="1"/>
  <c r="AE287" i="1"/>
  <c r="AF287" i="1"/>
  <c r="AL288" i="1"/>
  <c r="AJ288" i="1"/>
  <c r="P288" i="1" s="1"/>
  <c r="Y288" i="1"/>
  <c r="J288" i="1" s="1"/>
  <c r="L288" i="1" s="1"/>
  <c r="AF288" i="1"/>
  <c r="AN288" i="1"/>
  <c r="Z193" i="1"/>
  <c r="N193" i="1" s="1"/>
  <c r="Y193" i="1"/>
  <c r="J193" i="1" s="1"/>
  <c r="AM193" i="1"/>
  <c r="AG193" i="1"/>
  <c r="AD193" i="1"/>
  <c r="AN193" i="1"/>
  <c r="AE193" i="1"/>
  <c r="AF193" i="1"/>
  <c r="AO193" i="1"/>
  <c r="AK193" i="1"/>
  <c r="AH193" i="1"/>
  <c r="AJ193" i="1"/>
  <c r="AL193" i="1"/>
  <c r="AI193" i="1"/>
  <c r="BE288" i="10"/>
  <c r="AT288" i="10" s="1"/>
  <c r="AY288" i="10"/>
  <c r="AQ288" i="10" s="1"/>
  <c r="AW288" i="10"/>
  <c r="AP288" i="10" s="1"/>
  <c r="BG288" i="10"/>
  <c r="AU288" i="10" s="1"/>
  <c r="BA288" i="10"/>
  <c r="AR288" i="10" s="1"/>
  <c r="W288" i="10"/>
  <c r="BC288" i="10"/>
  <c r="AS288" i="10" s="1"/>
  <c r="AC288" i="10"/>
  <c r="AA288" i="10" s="1"/>
  <c r="R288" i="10" s="1"/>
  <c r="DD288" i="10" s="1"/>
  <c r="BD184" i="1"/>
  <c r="BE184" i="1"/>
  <c r="AC184" i="1"/>
  <c r="AA184" i="1" s="1"/>
  <c r="R184" i="1" s="1"/>
  <c r="BA184" i="1"/>
  <c r="AR184" i="1" s="1"/>
  <c r="W184" i="1"/>
  <c r="AW184" i="1"/>
  <c r="AP184" i="1" s="1"/>
  <c r="F193" i="10"/>
  <c r="BG193" i="10"/>
  <c r="AU193" i="10" s="1"/>
  <c r="AC193" i="10"/>
  <c r="AA193" i="10" s="1"/>
  <c r="R193" i="10" s="1"/>
  <c r="AW193" i="10"/>
  <c r="AP193" i="10" s="1"/>
  <c r="AY193" i="10"/>
  <c r="AQ193" i="10" s="1"/>
  <c r="BE193" i="10"/>
  <c r="AT193" i="10" s="1"/>
  <c r="BC193" i="10"/>
  <c r="AS193" i="10" s="1"/>
  <c r="BA193" i="10"/>
  <c r="AR193" i="10" s="1"/>
  <c r="W193" i="10"/>
  <c r="W160" i="10"/>
  <c r="BA160" i="10"/>
  <c r="AR160" i="10" s="1"/>
  <c r="AW160" i="10"/>
  <c r="AP160" i="10" s="1"/>
  <c r="AY160" i="10"/>
  <c r="AQ160" i="10" s="1"/>
  <c r="AC160" i="10"/>
  <c r="AA160" i="10" s="1"/>
  <c r="R160" i="10" s="1"/>
  <c r="DD160" i="10" s="1"/>
  <c r="BG160" i="10"/>
  <c r="AU160" i="10" s="1"/>
  <c r="BC160" i="10"/>
  <c r="AS160" i="10" s="1"/>
  <c r="AT67" i="1"/>
  <c r="AT169" i="10"/>
  <c r="AT254" i="10"/>
  <c r="AS149" i="1"/>
  <c r="AS269" i="1"/>
  <c r="AS281" i="10"/>
  <c r="AR269" i="1"/>
  <c r="AT281" i="10"/>
  <c r="AR272" i="10"/>
  <c r="AK285" i="10"/>
  <c r="AJ285" i="10"/>
  <c r="AG285" i="10"/>
  <c r="AF285" i="10"/>
  <c r="AL260" i="10"/>
  <c r="AS285" i="10"/>
  <c r="AU264" i="10"/>
  <c r="AO285" i="10"/>
  <c r="AL272" i="10"/>
  <c r="AK272" i="10"/>
  <c r="AJ272" i="10"/>
  <c r="AQ277" i="10"/>
  <c r="AQ285" i="10"/>
  <c r="AY264" i="10"/>
  <c r="AQ264" i="10" s="1"/>
  <c r="AP261" i="10"/>
  <c r="AH260" i="10"/>
  <c r="AC264" i="10"/>
  <c r="AA264" i="10" s="1"/>
  <c r="R264" i="10" s="1"/>
  <c r="AJ265" i="10"/>
  <c r="AF265" i="10"/>
  <c r="AN265" i="10"/>
  <c r="AY278" i="1"/>
  <c r="AI260" i="10"/>
  <c r="AN272" i="10"/>
  <c r="AU268" i="10"/>
  <c r="AT262" i="10"/>
  <c r="AA270" i="10"/>
  <c r="R270" i="10" s="1"/>
  <c r="AN285" i="10"/>
  <c r="Y285" i="10"/>
  <c r="J285" i="10" s="1"/>
  <c r="CZ285" i="10" s="1"/>
  <c r="BC264" i="10"/>
  <c r="AS264" i="10" s="1"/>
  <c r="AT285" i="1"/>
  <c r="AU281" i="1"/>
  <c r="AS272" i="10"/>
  <c r="AQ281" i="10"/>
  <c r="BC278" i="1"/>
  <c r="Y260" i="10"/>
  <c r="J260" i="10" s="1"/>
  <c r="Z272" i="10"/>
  <c r="N272" i="10" s="1"/>
  <c r="AD272" i="10"/>
  <c r="AP265" i="1"/>
  <c r="BE264" i="10"/>
  <c r="AT264" i="10" s="1"/>
  <c r="AQ261" i="1"/>
  <c r="AE285" i="10"/>
  <c r="AI285" i="10"/>
  <c r="AQ262" i="10"/>
  <c r="AM285" i="10"/>
  <c r="AM272" i="10"/>
  <c r="AM260" i="10"/>
  <c r="AH272" i="10"/>
  <c r="Z260" i="10"/>
  <c r="N260" i="10" s="1"/>
  <c r="BA264" i="10"/>
  <c r="AR264" i="10" s="1"/>
  <c r="AD285" i="10"/>
  <c r="AT269" i="1"/>
  <c r="AQ285" i="1"/>
  <c r="AR281" i="1"/>
  <c r="AL285" i="10"/>
  <c r="AK260" i="10"/>
  <c r="AF260" i="10"/>
  <c r="AR265" i="1"/>
  <c r="AJ260" i="10"/>
  <c r="AG272" i="10"/>
  <c r="AP285" i="10"/>
  <c r="W264" i="10"/>
  <c r="AN260" i="10"/>
  <c r="AI272" i="10"/>
  <c r="AR285" i="1"/>
  <c r="AL271" i="10"/>
  <c r="AE260" i="10"/>
  <c r="AD260" i="10"/>
  <c r="AQ280" i="10"/>
  <c r="Y272" i="10"/>
  <c r="J272" i="10" s="1"/>
  <c r="AH285" i="10"/>
  <c r="AT248" i="1"/>
  <c r="AU258" i="10"/>
  <c r="AR248" i="1"/>
  <c r="AU257" i="10"/>
  <c r="S257" i="10" s="1"/>
  <c r="AQ213" i="1"/>
  <c r="AR220" i="1"/>
  <c r="AT209" i="1"/>
  <c r="AA231" i="1"/>
  <c r="R231" i="1" s="1"/>
  <c r="AU212" i="10"/>
  <c r="AU219" i="10"/>
  <c r="S219" i="10" s="1"/>
  <c r="AT217" i="10"/>
  <c r="AQ215" i="1"/>
  <c r="AP201" i="10"/>
  <c r="AS225" i="1"/>
  <c r="AT233" i="1"/>
  <c r="AS202" i="10"/>
  <c r="AS225" i="10"/>
  <c r="AR225" i="10"/>
  <c r="AA211" i="10"/>
  <c r="R211" i="10" s="1"/>
  <c r="AR207" i="1"/>
  <c r="AT229" i="1"/>
  <c r="AT205" i="1"/>
  <c r="AH205" i="10"/>
  <c r="AL205" i="10"/>
  <c r="BG211" i="10"/>
  <c r="AU211" i="10" s="1"/>
  <c r="AU225" i="10"/>
  <c r="AY205" i="1"/>
  <c r="AQ205" i="1" s="1"/>
  <c r="AU222" i="1"/>
  <c r="BG205" i="1"/>
  <c r="AU205" i="1" s="1"/>
  <c r="AU215" i="1"/>
  <c r="W211" i="10"/>
  <c r="BG221" i="10"/>
  <c r="AU221" i="10" s="1"/>
  <c r="AM205" i="10"/>
  <c r="AO205" i="10"/>
  <c r="AU221" i="1"/>
  <c r="AQ229" i="10"/>
  <c r="BC211" i="10"/>
  <c r="AS211" i="10" s="1"/>
  <c r="AS217" i="1"/>
  <c r="AT222" i="10"/>
  <c r="W205" i="1"/>
  <c r="AM205" i="1" s="1"/>
  <c r="BE221" i="10"/>
  <c r="AT221" i="10" s="1"/>
  <c r="BE226" i="1"/>
  <c r="AT226" i="1" s="1"/>
  <c r="AW226" i="1"/>
  <c r="AP226" i="1" s="1"/>
  <c r="AC226" i="1"/>
  <c r="AA226" i="1" s="1"/>
  <c r="R226" i="1" s="1"/>
  <c r="BA226" i="1"/>
  <c r="AR226" i="1" s="1"/>
  <c r="AE205" i="10"/>
  <c r="AG205" i="10"/>
  <c r="AY211" i="10"/>
  <c r="AQ211" i="10" s="1"/>
  <c r="AP226" i="10"/>
  <c r="BG203" i="10"/>
  <c r="AC205" i="1"/>
  <c r="AA205" i="1" s="1"/>
  <c r="R205" i="1" s="1"/>
  <c r="AR217" i="10"/>
  <c r="AC220" i="1"/>
  <c r="AA220" i="1" s="1"/>
  <c r="R220" i="1" s="1"/>
  <c r="BE220" i="1"/>
  <c r="AD205" i="10"/>
  <c r="BC205" i="1"/>
  <c r="AS205" i="1" s="1"/>
  <c r="AP220" i="1"/>
  <c r="AU222" i="10"/>
  <c r="AY233" i="10"/>
  <c r="AQ233" i="10" s="1"/>
  <c r="AP205" i="10"/>
  <c r="AJ229" i="10"/>
  <c r="AF229" i="10"/>
  <c r="AK205" i="10"/>
  <c r="AQ217" i="1"/>
  <c r="AR231" i="1"/>
  <c r="BA205" i="1"/>
  <c r="AR205" i="1" s="1"/>
  <c r="AW211" i="10"/>
  <c r="AP211" i="10" s="1"/>
  <c r="BE211" i="10"/>
  <c r="AT211" i="10" s="1"/>
  <c r="AA222" i="10"/>
  <c r="R222" i="10" s="1"/>
  <c r="AR212" i="10"/>
  <c r="BC221" i="10"/>
  <c r="AS221" i="10" s="1"/>
  <c r="AR204" i="10"/>
  <c r="AF210" i="1"/>
  <c r="Y205" i="10"/>
  <c r="J205" i="10" s="1"/>
  <c r="AT225" i="1"/>
  <c r="AW205" i="1"/>
  <c r="AP205" i="1" s="1"/>
  <c r="AT220" i="1"/>
  <c r="AU229" i="1"/>
  <c r="BE233" i="10"/>
  <c r="AT233" i="10" s="1"/>
  <c r="AS201" i="10"/>
  <c r="AH210" i="1"/>
  <c r="AP221" i="1"/>
  <c r="AA217" i="1"/>
  <c r="R217" i="1" s="1"/>
  <c r="AS217" i="10"/>
  <c r="AU223" i="10"/>
  <c r="AR210" i="1"/>
  <c r="AQ212" i="10"/>
  <c r="W220" i="1"/>
  <c r="AE232" i="1"/>
  <c r="AY222" i="1"/>
  <c r="AQ222" i="1" s="1"/>
  <c r="AW224" i="10"/>
  <c r="AU218" i="10"/>
  <c r="AM232" i="1"/>
  <c r="AP231" i="1"/>
  <c r="AP215" i="1"/>
  <c r="AP210" i="1"/>
  <c r="AU205" i="10"/>
  <c r="AW222" i="1"/>
  <c r="AP222" i="1" s="1"/>
  <c r="BA222" i="1"/>
  <c r="AR222" i="1" s="1"/>
  <c r="AO232" i="1"/>
  <c r="CZ218" i="10"/>
  <c r="AR221" i="1"/>
  <c r="AC222" i="1"/>
  <c r="AA222" i="1" s="1"/>
  <c r="R222" i="1" s="1"/>
  <c r="AI232" i="1"/>
  <c r="AP229" i="1"/>
  <c r="W222" i="1"/>
  <c r="AH222" i="1" s="1"/>
  <c r="BE222" i="1"/>
  <c r="AT222" i="1" s="1"/>
  <c r="BA224" i="10"/>
  <c r="AR224" i="10" s="1"/>
  <c r="AP213" i="1"/>
  <c r="AT206" i="1"/>
  <c r="S206" i="1" s="1"/>
  <c r="AU201" i="10"/>
  <c r="AR201" i="1"/>
  <c r="AP232" i="1"/>
  <c r="S232" i="1" s="1"/>
  <c r="AE225" i="10"/>
  <c r="AN225" i="10"/>
  <c r="P225" i="10" s="1"/>
  <c r="AF225" i="10"/>
  <c r="AJ225" i="10"/>
  <c r="AM233" i="1"/>
  <c r="AD233" i="1"/>
  <c r="AH233" i="1"/>
  <c r="BD211" i="1"/>
  <c r="BC211" i="1"/>
  <c r="AS211" i="1" s="1"/>
  <c r="BA211" i="1"/>
  <c r="AR211" i="1" s="1"/>
  <c r="W211" i="1"/>
  <c r="AJ212" i="1"/>
  <c r="AL212" i="1"/>
  <c r="AS207" i="1"/>
  <c r="AU231" i="10"/>
  <c r="AU217" i="1"/>
  <c r="AP222" i="10"/>
  <c r="AQ220" i="10"/>
  <c r="AQ224" i="10"/>
  <c r="AL232" i="1"/>
  <c r="Z232" i="1"/>
  <c r="N232" i="1" s="1"/>
  <c r="AJ232" i="1"/>
  <c r="Y232" i="1"/>
  <c r="J232" i="1" s="1"/>
  <c r="AH232" i="1"/>
  <c r="AF232" i="1"/>
  <c r="AD232" i="1"/>
  <c r="AN232" i="1"/>
  <c r="AQ218" i="10"/>
  <c r="AQ228" i="10"/>
  <c r="AU202" i="10"/>
  <c r="AT205" i="10"/>
  <c r="AV214" i="10"/>
  <c r="AP214" i="10" s="1"/>
  <c r="BG214" i="10"/>
  <c r="AU214" i="10" s="1"/>
  <c r="AY214" i="10"/>
  <c r="AQ214" i="10" s="1"/>
  <c r="AP202" i="10"/>
  <c r="AJ231" i="10"/>
  <c r="AF231" i="10"/>
  <c r="AN231" i="10"/>
  <c r="AH231" i="10"/>
  <c r="Z231" i="10"/>
  <c r="N231" i="10" s="1"/>
  <c r="AL231" i="10"/>
  <c r="AT201" i="10"/>
  <c r="AS228" i="10"/>
  <c r="AA202" i="10"/>
  <c r="R202" i="10" s="1"/>
  <c r="AS233" i="10"/>
  <c r="AR218" i="10"/>
  <c r="BA204" i="1"/>
  <c r="AR204" i="1" s="1"/>
  <c r="BE204" i="1"/>
  <c r="AT204" i="1" s="1"/>
  <c r="W204" i="1"/>
  <c r="AC204" i="1"/>
  <c r="AA204" i="1" s="1"/>
  <c r="R204" i="1" s="1"/>
  <c r="AW204" i="1"/>
  <c r="AP204" i="1" s="1"/>
  <c r="AY232" i="10"/>
  <c r="AQ232" i="10" s="1"/>
  <c r="W232" i="10"/>
  <c r="AW232" i="10"/>
  <c r="AP232" i="10" s="1"/>
  <c r="BE232" i="10"/>
  <c r="AT232" i="10" s="1"/>
  <c r="AC232" i="10"/>
  <c r="AA232" i="10" s="1"/>
  <c r="R232" i="10" s="1"/>
  <c r="BC232" i="10"/>
  <c r="AS232" i="10" s="1"/>
  <c r="BG232" i="10"/>
  <c r="AU232" i="10" s="1"/>
  <c r="BA232" i="10"/>
  <c r="AR232" i="10" s="1"/>
  <c r="AR165" i="1"/>
  <c r="AR192" i="10"/>
  <c r="AU173" i="1"/>
  <c r="AT170" i="1"/>
  <c r="AT182" i="10"/>
  <c r="AU184" i="10"/>
  <c r="AU166" i="1"/>
  <c r="AS198" i="10"/>
  <c r="BA177" i="10"/>
  <c r="AR177" i="10" s="1"/>
  <c r="W177" i="10"/>
  <c r="AQ190" i="10"/>
  <c r="AQ176" i="1"/>
  <c r="AQ184" i="10"/>
  <c r="AT194" i="10"/>
  <c r="AQ173" i="10"/>
  <c r="AS195" i="10"/>
  <c r="AS170" i="1"/>
  <c r="BC166" i="1"/>
  <c r="AS166" i="1" s="1"/>
  <c r="BA166" i="1"/>
  <c r="AR166" i="1" s="1"/>
  <c r="AC166" i="1"/>
  <c r="AA166" i="1" s="1"/>
  <c r="R166" i="1" s="1"/>
  <c r="AW166" i="1"/>
  <c r="AP166" i="1" s="1"/>
  <c r="AY166" i="1"/>
  <c r="AQ166" i="1" s="1"/>
  <c r="W166" i="1"/>
  <c r="BE166" i="1"/>
  <c r="AT166" i="1" s="1"/>
  <c r="AP166" i="10"/>
  <c r="AS194" i="10"/>
  <c r="AU196" i="1"/>
  <c r="AP165" i="1"/>
  <c r="AR135" i="10"/>
  <c r="BA152" i="10"/>
  <c r="AR152" i="10" s="1"/>
  <c r="W156" i="1"/>
  <c r="AM156" i="1" s="1"/>
  <c r="AC156" i="1"/>
  <c r="AW155" i="1"/>
  <c r="BC150" i="10"/>
  <c r="AW152" i="10"/>
  <c r="AA147" i="1"/>
  <c r="R147" i="1" s="1"/>
  <c r="BA156" i="1"/>
  <c r="AS123" i="1"/>
  <c r="AS149" i="10"/>
  <c r="BG151" i="1"/>
  <c r="AU151" i="1" s="1"/>
  <c r="AY151" i="1"/>
  <c r="BG152" i="10"/>
  <c r="BG156" i="1"/>
  <c r="AQ149" i="1"/>
  <c r="AY152" i="10"/>
  <c r="BE156" i="1"/>
  <c r="AT156" i="1" s="1"/>
  <c r="BC156" i="1"/>
  <c r="AU123" i="10"/>
  <c r="AQ151" i="1"/>
  <c r="W152" i="10"/>
  <c r="AW156" i="1"/>
  <c r="BE155" i="1"/>
  <c r="AA139" i="10"/>
  <c r="R139" i="10" s="1"/>
  <c r="AP158" i="1"/>
  <c r="AA135" i="10"/>
  <c r="R135" i="10" s="1"/>
  <c r="AP96" i="10"/>
  <c r="AR86" i="1"/>
  <c r="AQ114" i="1"/>
  <c r="AU111" i="10"/>
  <c r="BC115" i="1"/>
  <c r="AQ46" i="10"/>
  <c r="AQ65" i="1"/>
  <c r="AY18" i="1"/>
  <c r="BA23" i="10"/>
  <c r="AR23" i="10" s="1"/>
  <c r="BE23" i="10"/>
  <c r="BC18" i="1"/>
  <c r="AS18" i="1" s="1"/>
  <c r="BC23" i="10"/>
  <c r="W23" i="10"/>
  <c r="BA18" i="1"/>
  <c r="AR18" i="1" s="1"/>
  <c r="AP22" i="1"/>
  <c r="AW23" i="10"/>
  <c r="AU28" i="1"/>
  <c r="BE18" i="1"/>
  <c r="AT18" i="1" s="1"/>
  <c r="AW18" i="1"/>
  <c r="AP18" i="1" s="1"/>
  <c r="E23" i="1"/>
  <c r="AC23" i="10"/>
  <c r="AC18" i="1"/>
  <c r="AA18" i="1" s="1"/>
  <c r="R18" i="1" s="1"/>
  <c r="Y87" i="10"/>
  <c r="J87" i="10" s="1"/>
  <c r="Z94" i="1"/>
  <c r="N94" i="1" s="1"/>
  <c r="AQ308" i="1"/>
  <c r="AQ108" i="1"/>
  <c r="DW353" i="10"/>
  <c r="DW309" i="10"/>
  <c r="DX405" i="10"/>
  <c r="EM405" i="10"/>
  <c r="AW159" i="1"/>
  <c r="AP159" i="1" s="1"/>
  <c r="AY159" i="1"/>
  <c r="AQ159" i="1" s="1"/>
  <c r="W159" i="1"/>
  <c r="AC159" i="1"/>
  <c r="AA159" i="1" s="1"/>
  <c r="R159" i="1" s="1"/>
  <c r="BC159" i="1"/>
  <c r="AS159" i="1" s="1"/>
  <c r="BG159" i="1"/>
  <c r="AU159" i="1" s="1"/>
  <c r="BE159" i="1"/>
  <c r="AT159" i="1" s="1"/>
  <c r="AL327" i="1"/>
  <c r="AN327" i="1"/>
  <c r="AE327" i="1"/>
  <c r="AH327" i="1"/>
  <c r="AJ327" i="1"/>
  <c r="AM327" i="1"/>
  <c r="AD327" i="1"/>
  <c r="AF327" i="1"/>
  <c r="AI327" i="1"/>
  <c r="Z327" i="1"/>
  <c r="N327" i="1" s="1"/>
  <c r="AG327" i="1"/>
  <c r="AK327" i="1"/>
  <c r="Y327" i="1"/>
  <c r="J327" i="1" s="1"/>
  <c r="AO327" i="1"/>
  <c r="EL380" i="10"/>
  <c r="EM380" i="10"/>
  <c r="EN380" i="10"/>
  <c r="EQ380" i="10"/>
  <c r="EP380" i="10"/>
  <c r="DR380" i="10"/>
  <c r="EK380" i="10"/>
  <c r="DT380" i="10"/>
  <c r="EO380" i="10"/>
  <c r="DV380" i="10"/>
  <c r="DS380" i="10"/>
  <c r="DX380" i="10"/>
  <c r="DW380" i="10"/>
  <c r="DU380" i="10"/>
  <c r="Y94" i="1"/>
  <c r="J94" i="1" s="1"/>
  <c r="AU140" i="1"/>
  <c r="AM154" i="1"/>
  <c r="AN31" i="1"/>
  <c r="DU353" i="10"/>
  <c r="DS353" i="10"/>
  <c r="EK321" i="10"/>
  <c r="DU309" i="10"/>
  <c r="DS309" i="10"/>
  <c r="AC115" i="1"/>
  <c r="DT405" i="10"/>
  <c r="DU405" i="10"/>
  <c r="AG205" i="1"/>
  <c r="Y205" i="1"/>
  <c r="J205" i="1" s="1"/>
  <c r="AC273" i="10"/>
  <c r="AY273" i="10"/>
  <c r="BC273" i="10"/>
  <c r="AW273" i="10"/>
  <c r="BE273" i="10"/>
  <c r="W304" i="10"/>
  <c r="AY304" i="10"/>
  <c r="AQ304" i="10" s="1"/>
  <c r="BG304" i="10"/>
  <c r="AU304" i="10" s="1"/>
  <c r="BA304" i="10"/>
  <c r="AR304" i="10" s="1"/>
  <c r="BE304" i="10"/>
  <c r="AT304" i="10" s="1"/>
  <c r="AC304" i="10"/>
  <c r="AA304" i="10" s="1"/>
  <c r="R304" i="10" s="1"/>
  <c r="DD304" i="10" s="1"/>
  <c r="AW304" i="10"/>
  <c r="AP304" i="10" s="1"/>
  <c r="BC304" i="10"/>
  <c r="AS304" i="10" s="1"/>
  <c r="AO366" i="10"/>
  <c r="AJ366" i="10"/>
  <c r="AE366" i="10"/>
  <c r="AI366" i="10"/>
  <c r="AM366" i="10"/>
  <c r="Y366" i="10"/>
  <c r="J366" i="10" s="1"/>
  <c r="CZ366" i="10" s="1"/>
  <c r="AK366" i="10"/>
  <c r="AN366" i="10"/>
  <c r="AH366" i="10"/>
  <c r="AL366" i="10"/>
  <c r="AD366" i="10"/>
  <c r="Z366" i="10"/>
  <c r="N366" i="10" s="1"/>
  <c r="DB366" i="10" s="1"/>
  <c r="AG366" i="10"/>
  <c r="AF366" i="10"/>
  <c r="AC196" i="10"/>
  <c r="AA196" i="10" s="1"/>
  <c r="R196" i="10" s="1"/>
  <c r="BC196" i="10"/>
  <c r="AS196" i="10" s="1"/>
  <c r="BE196" i="10"/>
  <c r="AT196" i="10" s="1"/>
  <c r="W196" i="10"/>
  <c r="AG196" i="10" s="1"/>
  <c r="AY196" i="10"/>
  <c r="AQ196" i="10" s="1"/>
  <c r="BA196" i="10"/>
  <c r="AR196" i="10" s="1"/>
  <c r="BG196" i="10"/>
  <c r="AU196" i="10" s="1"/>
  <c r="AD269" i="1"/>
  <c r="AO269" i="1"/>
  <c r="Y269" i="1"/>
  <c r="J269" i="1" s="1"/>
  <c r="AN269" i="1"/>
  <c r="AE269" i="1"/>
  <c r="AL269" i="1"/>
  <c r="AG269" i="1"/>
  <c r="AF269" i="1"/>
  <c r="Z269" i="1"/>
  <c r="N269" i="1" s="1"/>
  <c r="AJ269" i="1"/>
  <c r="AK269" i="1"/>
  <c r="AM269" i="1"/>
  <c r="E143" i="10"/>
  <c r="E143" i="1"/>
  <c r="Z379" i="1"/>
  <c r="N379" i="1" s="1"/>
  <c r="Y379" i="1"/>
  <c r="J379" i="1" s="1"/>
  <c r="AF379" i="1"/>
  <c r="AL379" i="1"/>
  <c r="AH379" i="1"/>
  <c r="AD379" i="1"/>
  <c r="AE379" i="1"/>
  <c r="AO379" i="1"/>
  <c r="AM379" i="1"/>
  <c r="AG379" i="1"/>
  <c r="AI379" i="1"/>
  <c r="AN379" i="1"/>
  <c r="AK379" i="1"/>
  <c r="AJ379" i="1"/>
  <c r="AI31" i="1"/>
  <c r="DV353" i="10"/>
  <c r="DT353" i="10"/>
  <c r="DU321" i="10"/>
  <c r="DS321" i="10"/>
  <c r="DV309" i="10"/>
  <c r="DT309" i="10"/>
  <c r="W115" i="1"/>
  <c r="AL115" i="1" s="1"/>
  <c r="EP405" i="10"/>
  <c r="DV405" i="10"/>
  <c r="DS393" i="10"/>
  <c r="W194" i="1"/>
  <c r="BC194" i="1"/>
  <c r="BA194" i="1"/>
  <c r="AC194" i="1"/>
  <c r="AW194" i="1"/>
  <c r="BG194" i="1"/>
  <c r="AU190" i="10"/>
  <c r="EG390" i="10"/>
  <c r="EI390" i="10"/>
  <c r="DP390" i="10"/>
  <c r="EF390" i="10"/>
  <c r="DM390" i="10"/>
  <c r="DL390" i="10"/>
  <c r="DO390" i="10"/>
  <c r="EH390" i="10"/>
  <c r="DN390" i="10"/>
  <c r="EE390" i="10"/>
  <c r="DQ390" i="10"/>
  <c r="EJ390" i="10"/>
  <c r="Z398" i="10"/>
  <c r="N398" i="10" s="1"/>
  <c r="DB398" i="10" s="1"/>
  <c r="AK398" i="10"/>
  <c r="AE398" i="10"/>
  <c r="AI398" i="10"/>
  <c r="Y398" i="10"/>
  <c r="J398" i="10" s="1"/>
  <c r="CZ398" i="10" s="1"/>
  <c r="AM398" i="10"/>
  <c r="AL398" i="10"/>
  <c r="AN398" i="10"/>
  <c r="AO398" i="10"/>
  <c r="AG398" i="10"/>
  <c r="AD398" i="10"/>
  <c r="AF398" i="10"/>
  <c r="AH398" i="10"/>
  <c r="AJ398" i="10"/>
  <c r="F159" i="10"/>
  <c r="W159" i="10"/>
  <c r="AH159" i="10" s="1"/>
  <c r="AC159" i="10"/>
  <c r="AA159" i="10" s="1"/>
  <c r="R159" i="10" s="1"/>
  <c r="AW159" i="10"/>
  <c r="AP159" i="10" s="1"/>
  <c r="BE159" i="10"/>
  <c r="AT159" i="10" s="1"/>
  <c r="AY159" i="10"/>
  <c r="AQ159" i="10" s="1"/>
  <c r="BC159" i="10"/>
  <c r="AS159" i="10" s="1"/>
  <c r="BG159" i="10"/>
  <c r="AU159" i="10" s="1"/>
  <c r="BA159" i="10"/>
  <c r="AR159" i="10" s="1"/>
  <c r="AL154" i="1"/>
  <c r="AL31" i="1"/>
  <c r="DR353" i="10"/>
  <c r="EP353" i="10"/>
  <c r="EN321" i="10"/>
  <c r="DX321" i="10"/>
  <c r="DR309" i="10"/>
  <c r="EP309" i="10"/>
  <c r="EO405" i="10"/>
  <c r="DT393" i="10"/>
  <c r="AP39" i="10"/>
  <c r="AI205" i="1"/>
  <c r="EH386" i="10"/>
  <c r="DN386" i="10"/>
  <c r="EJ386" i="10"/>
  <c r="DP386" i="10"/>
  <c r="EG386" i="10"/>
  <c r="EI386" i="10"/>
  <c r="DM386" i="10"/>
  <c r="DO386" i="10"/>
  <c r="EE386" i="10"/>
  <c r="EF386" i="10"/>
  <c r="DQ386" i="10"/>
  <c r="DL386" i="10"/>
  <c r="AU230" i="10"/>
  <c r="W125" i="1"/>
  <c r="BC55" i="1"/>
  <c r="AS55" i="1" s="1"/>
  <c r="AG154" i="1"/>
  <c r="EL353" i="10"/>
  <c r="EQ353" i="10"/>
  <c r="DV321" i="10"/>
  <c r="DT321" i="10"/>
  <c r="EL309" i="10"/>
  <c r="EQ309" i="10"/>
  <c r="EL405" i="10"/>
  <c r="DW393" i="10"/>
  <c r="AP31" i="10"/>
  <c r="AA39" i="10"/>
  <c r="R39" i="10" s="1"/>
  <c r="EO353" i="10"/>
  <c r="EM353" i="10"/>
  <c r="EO309" i="10"/>
  <c r="EM309" i="10"/>
  <c r="DS405" i="10"/>
  <c r="EQ405" i="10"/>
  <c r="AT31" i="10"/>
  <c r="AP189" i="10"/>
  <c r="AW196" i="10"/>
  <c r="AP196" i="10" s="1"/>
  <c r="AH154" i="1"/>
  <c r="EL321" i="10"/>
  <c r="EN405" i="10"/>
  <c r="EM393" i="10"/>
  <c r="AA183" i="10"/>
  <c r="R183" i="10" s="1"/>
  <c r="AR280" i="10"/>
  <c r="AU265" i="10"/>
  <c r="AS123" i="10"/>
  <c r="AQ270" i="10"/>
  <c r="AR216" i="10"/>
  <c r="AS233" i="1"/>
  <c r="AP190" i="10"/>
  <c r="BE224" i="10"/>
  <c r="AP149" i="1"/>
  <c r="AQ204" i="10"/>
  <c r="AA194" i="10"/>
  <c r="R194" i="10" s="1"/>
  <c r="AQ272" i="10"/>
  <c r="AA201" i="1"/>
  <c r="R201" i="1" s="1"/>
  <c r="S201" i="1" s="1"/>
  <c r="AQ165" i="1"/>
  <c r="AR228" i="10"/>
  <c r="AR195" i="10"/>
  <c r="AI296" i="10"/>
  <c r="AG296" i="10"/>
  <c r="AO296" i="10"/>
  <c r="Z296" i="10"/>
  <c r="N296" i="10" s="1"/>
  <c r="DB296" i="10" s="1"/>
  <c r="AL296" i="10"/>
  <c r="AJ296" i="10"/>
  <c r="Y296" i="10"/>
  <c r="J296" i="10" s="1"/>
  <c r="CZ296" i="10" s="1"/>
  <c r="AE296" i="10"/>
  <c r="AN296" i="10"/>
  <c r="AD296" i="10"/>
  <c r="AK296" i="10"/>
  <c r="AM296" i="10"/>
  <c r="AH296" i="10"/>
  <c r="AF296" i="10"/>
  <c r="ED382" i="10"/>
  <c r="DG382" i="10"/>
  <c r="DI382" i="10"/>
  <c r="DY382" i="10"/>
  <c r="DK382" i="10"/>
  <c r="DJ382" i="10"/>
  <c r="EB382" i="10"/>
  <c r="EA382" i="10"/>
  <c r="DF382" i="10"/>
  <c r="DZ382" i="10"/>
  <c r="EC382" i="10"/>
  <c r="DH382" i="10"/>
  <c r="EH406" i="10"/>
  <c r="DN406" i="10"/>
  <c r="EJ406" i="10"/>
  <c r="DP406" i="10"/>
  <c r="EG406" i="10"/>
  <c r="EI406" i="10"/>
  <c r="DM406" i="10"/>
  <c r="DO406" i="10"/>
  <c r="DQ406" i="10"/>
  <c r="DL406" i="10"/>
  <c r="EE406" i="10"/>
  <c r="EF406" i="10"/>
  <c r="AP170" i="1"/>
  <c r="AU253" i="1"/>
  <c r="AT285" i="10"/>
  <c r="Y220" i="10"/>
  <c r="J220" i="10" s="1"/>
  <c r="AP198" i="10"/>
  <c r="AT190" i="10"/>
  <c r="AU280" i="1"/>
  <c r="AS165" i="1"/>
  <c r="AP228" i="10"/>
  <c r="AU228" i="10"/>
  <c r="AU195" i="10"/>
  <c r="AA195" i="10"/>
  <c r="R195" i="10" s="1"/>
  <c r="AQ164" i="10"/>
  <c r="AR164" i="10"/>
  <c r="AR205" i="10"/>
  <c r="EO392" i="10"/>
  <c r="DT392" i="10"/>
  <c r="EK392" i="10"/>
  <c r="EQ392" i="10"/>
  <c r="DS392" i="10"/>
  <c r="EP392" i="10"/>
  <c r="DX392" i="10"/>
  <c r="DR392" i="10"/>
  <c r="DU392" i="10"/>
  <c r="DW392" i="10"/>
  <c r="EL392" i="10"/>
  <c r="EM392" i="10"/>
  <c r="DV392" i="10"/>
  <c r="EN392" i="10"/>
  <c r="AC170" i="10"/>
  <c r="AA170" i="10" s="1"/>
  <c r="R170" i="10" s="1"/>
  <c r="BE170" i="10"/>
  <c r="AT170" i="10" s="1"/>
  <c r="AL307" i="1"/>
  <c r="AH307" i="1"/>
  <c r="AO307" i="1"/>
  <c r="AF307" i="1"/>
  <c r="AD307" i="1"/>
  <c r="Y307" i="1"/>
  <c r="J307" i="1" s="1"/>
  <c r="AE307" i="1"/>
  <c r="AG307" i="1"/>
  <c r="AM307" i="1"/>
  <c r="Z307" i="1"/>
  <c r="N307" i="1" s="1"/>
  <c r="P307" i="1" s="1"/>
  <c r="AN307" i="1"/>
  <c r="AJ307" i="1"/>
  <c r="AI307" i="1"/>
  <c r="AK307" i="1"/>
  <c r="AS157" i="10"/>
  <c r="AN295" i="1"/>
  <c r="AJ295" i="1"/>
  <c r="AI295" i="1"/>
  <c r="AH295" i="1"/>
  <c r="AK295" i="1"/>
  <c r="AF295" i="1"/>
  <c r="AM295" i="1"/>
  <c r="AD295" i="1"/>
  <c r="AO295" i="1"/>
  <c r="Y295" i="1"/>
  <c r="J295" i="1" s="1"/>
  <c r="AE295" i="1"/>
  <c r="AG295" i="1"/>
  <c r="Z295" i="1"/>
  <c r="N295" i="1" s="1"/>
  <c r="P295" i="1" s="1"/>
  <c r="AL295" i="1"/>
  <c r="AI401" i="1"/>
  <c r="AM401" i="1"/>
  <c r="AF401" i="1"/>
  <c r="AL401" i="1"/>
  <c r="AH401" i="1"/>
  <c r="AG401" i="1"/>
  <c r="AD401" i="1"/>
  <c r="AO401" i="1"/>
  <c r="Y401" i="1"/>
  <c r="J401" i="1" s="1"/>
  <c r="Z401" i="1"/>
  <c r="N401" i="1" s="1"/>
  <c r="AK401" i="1"/>
  <c r="AN401" i="1"/>
  <c r="AJ401" i="1"/>
  <c r="AE401" i="1"/>
  <c r="DN344" i="10"/>
  <c r="DL344" i="10"/>
  <c r="EG344" i="10"/>
  <c r="EI344" i="10"/>
  <c r="EJ344" i="10"/>
  <c r="EH344" i="10"/>
  <c r="DP344" i="10"/>
  <c r="DO344" i="10"/>
  <c r="DM344" i="10"/>
  <c r="EE344" i="10"/>
  <c r="EF344" i="10"/>
  <c r="DQ344" i="10"/>
  <c r="BA213" i="10"/>
  <c r="AR213" i="10" s="1"/>
  <c r="W213" i="10"/>
  <c r="AU170" i="1"/>
  <c r="EA350" i="10"/>
  <c r="EB350" i="10"/>
  <c r="DK350" i="10"/>
  <c r="DY350" i="10"/>
  <c r="DZ350" i="10"/>
  <c r="DH350" i="10"/>
  <c r="DG350" i="10"/>
  <c r="EC350" i="10"/>
  <c r="DJ350" i="10"/>
  <c r="DF350" i="10"/>
  <c r="DI350" i="10"/>
  <c r="ED350" i="10"/>
  <c r="AC221" i="10"/>
  <c r="AA221" i="10" s="1"/>
  <c r="R221" i="10" s="1"/>
  <c r="W221" i="10"/>
  <c r="BA221" i="10"/>
  <c r="AR221" i="10" s="1"/>
  <c r="AU207" i="1"/>
  <c r="AT217" i="1"/>
  <c r="AR176" i="1"/>
  <c r="AS226" i="10"/>
  <c r="AA254" i="10"/>
  <c r="R254" i="10" s="1"/>
  <c r="DD254" i="10" s="1"/>
  <c r="AA223" i="10"/>
  <c r="R223" i="10" s="1"/>
  <c r="AU164" i="10"/>
  <c r="AE343" i="1"/>
  <c r="AM343" i="1"/>
  <c r="Y343" i="1"/>
  <c r="J343" i="1" s="1"/>
  <c r="AG343" i="1"/>
  <c r="AL343" i="1"/>
  <c r="AN343" i="1"/>
  <c r="AH343" i="1"/>
  <c r="AJ343" i="1"/>
  <c r="AD343" i="1"/>
  <c r="AF343" i="1"/>
  <c r="AI343" i="1"/>
  <c r="Z343" i="1"/>
  <c r="N343" i="1" s="1"/>
  <c r="AO343" i="1"/>
  <c r="AK343" i="1"/>
  <c r="AE397" i="1"/>
  <c r="AG397" i="1"/>
  <c r="Y397" i="1"/>
  <c r="J397" i="1" s="1"/>
  <c r="AO397" i="1"/>
  <c r="AK397" i="1"/>
  <c r="AL397" i="1"/>
  <c r="AN397" i="1"/>
  <c r="AH397" i="1"/>
  <c r="AJ397" i="1"/>
  <c r="AD397" i="1"/>
  <c r="AI397" i="1"/>
  <c r="AF397" i="1"/>
  <c r="Z397" i="1"/>
  <c r="N397" i="1" s="1"/>
  <c r="AM397" i="1"/>
  <c r="DZ394" i="10"/>
  <c r="DJ394" i="10"/>
  <c r="EB394" i="10"/>
  <c r="DF394" i="10"/>
  <c r="ED394" i="10"/>
  <c r="DG394" i="10"/>
  <c r="DI394" i="10"/>
  <c r="EC394" i="10"/>
  <c r="DY394" i="10"/>
  <c r="DK394" i="10"/>
  <c r="EA394" i="10"/>
  <c r="DH394" i="10"/>
  <c r="EH394" i="10"/>
  <c r="DN394" i="10"/>
  <c r="EJ394" i="10"/>
  <c r="DP394" i="10"/>
  <c r="EG394" i="10"/>
  <c r="EI394" i="10"/>
  <c r="DM394" i="10"/>
  <c r="DO394" i="10"/>
  <c r="EE394" i="10"/>
  <c r="EF394" i="10"/>
  <c r="DQ394" i="10"/>
  <c r="DL394" i="10"/>
  <c r="AC281" i="10"/>
  <c r="AA281" i="10" s="1"/>
  <c r="R281" i="10" s="1"/>
  <c r="DD281" i="10" s="1"/>
  <c r="W281" i="10"/>
  <c r="BA281" i="10"/>
  <c r="AR281" i="10" s="1"/>
  <c r="AD293" i="1"/>
  <c r="Y293" i="1"/>
  <c r="J293" i="1" s="1"/>
  <c r="AE293" i="1"/>
  <c r="AG293" i="1"/>
  <c r="AN293" i="1"/>
  <c r="AI293" i="1"/>
  <c r="AL293" i="1"/>
  <c r="AK293" i="1"/>
  <c r="Z293" i="1"/>
  <c r="N293" i="1" s="1"/>
  <c r="AJ293" i="1"/>
  <c r="AH293" i="1"/>
  <c r="AM293" i="1"/>
  <c r="AF293" i="1"/>
  <c r="AO293" i="1"/>
  <c r="Z355" i="1"/>
  <c r="N355" i="1" s="1"/>
  <c r="AK355" i="1"/>
  <c r="AI355" i="1"/>
  <c r="AG355" i="1"/>
  <c r="Y355" i="1"/>
  <c r="J355" i="1" s="1"/>
  <c r="AN355" i="1"/>
  <c r="AL355" i="1"/>
  <c r="AJ355" i="1"/>
  <c r="AH355" i="1"/>
  <c r="AF355" i="1"/>
  <c r="AD355" i="1"/>
  <c r="AO355" i="1"/>
  <c r="AE355" i="1"/>
  <c r="AM355" i="1"/>
  <c r="AA209" i="1"/>
  <c r="R209" i="1" s="1"/>
  <c r="AQ269" i="1"/>
  <c r="AU147" i="10"/>
  <c r="AT241" i="1"/>
  <c r="AA282" i="10"/>
  <c r="R282" i="10" s="1"/>
  <c r="DD282" i="10" s="1"/>
  <c r="AS261" i="10"/>
  <c r="AQ249" i="1"/>
  <c r="AP177" i="10"/>
  <c r="AT272" i="10"/>
  <c r="AR209" i="1"/>
  <c r="BG224" i="10"/>
  <c r="AU224" i="10" s="1"/>
  <c r="AS135" i="10"/>
  <c r="AP195" i="10"/>
  <c r="AQ205" i="10"/>
  <c r="AS205" i="10"/>
  <c r="Y385" i="1"/>
  <c r="J385" i="1" s="1"/>
  <c r="Z385" i="1"/>
  <c r="N385" i="1" s="1"/>
  <c r="AL385" i="1"/>
  <c r="AG385" i="1"/>
  <c r="AE385" i="1"/>
  <c r="AO385" i="1"/>
  <c r="AH385" i="1"/>
  <c r="AN385" i="1"/>
  <c r="AI385" i="1"/>
  <c r="AK385" i="1"/>
  <c r="AJ385" i="1"/>
  <c r="AD385" i="1"/>
  <c r="AF385" i="1"/>
  <c r="AM385" i="1"/>
  <c r="AF354" i="10"/>
  <c r="AE354" i="10"/>
  <c r="AI354" i="10"/>
  <c r="AM354" i="10"/>
  <c r="P354" i="10" s="1"/>
  <c r="AK354" i="10"/>
  <c r="Y354" i="10"/>
  <c r="J354" i="10" s="1"/>
  <c r="CZ354" i="10" s="1"/>
  <c r="AG354" i="10"/>
  <c r="AO354" i="10"/>
  <c r="AD354" i="10"/>
  <c r="AH354" i="10"/>
  <c r="AJ354" i="10"/>
  <c r="AL354" i="10"/>
  <c r="AN354" i="10"/>
  <c r="Z354" i="10"/>
  <c r="N354" i="10" s="1"/>
  <c r="DB354" i="10" s="1"/>
  <c r="W336" i="10"/>
  <c r="BG336" i="10"/>
  <c r="AU336" i="10" s="1"/>
  <c r="BA336" i="10"/>
  <c r="AR336" i="10" s="1"/>
  <c r="BE336" i="10"/>
  <c r="AT336" i="10" s="1"/>
  <c r="AY336" i="10"/>
  <c r="AQ336" i="10" s="1"/>
  <c r="AW336" i="10"/>
  <c r="AP336" i="10" s="1"/>
  <c r="AC336" i="10"/>
  <c r="AA336" i="10" s="1"/>
  <c r="R336" i="10" s="1"/>
  <c r="DD336" i="10" s="1"/>
  <c r="BC336" i="10"/>
  <c r="AS336" i="10" s="1"/>
  <c r="DP328" i="10"/>
  <c r="DM328" i="10"/>
  <c r="EH328" i="10"/>
  <c r="EJ328" i="10"/>
  <c r="DQ328" i="10"/>
  <c r="DO328" i="10"/>
  <c r="EI328" i="10"/>
  <c r="DL328" i="10"/>
  <c r="DN328" i="10"/>
  <c r="EG328" i="10"/>
  <c r="EE328" i="10"/>
  <c r="EF328" i="10"/>
  <c r="DI386" i="10"/>
  <c r="DY386" i="10"/>
  <c r="DK386" i="10"/>
  <c r="EA386" i="10"/>
  <c r="DF386" i="10"/>
  <c r="EC386" i="10"/>
  <c r="DH386" i="10"/>
  <c r="DG386" i="10"/>
  <c r="DZ386" i="10"/>
  <c r="DJ386" i="10"/>
  <c r="ED386" i="10"/>
  <c r="EB386" i="10"/>
  <c r="Y311" i="1"/>
  <c r="J311" i="1" s="1"/>
  <c r="AE311" i="1"/>
  <c r="AI311" i="1"/>
  <c r="AM311" i="1"/>
  <c r="AL311" i="1"/>
  <c r="AH311" i="1"/>
  <c r="AN311" i="1"/>
  <c r="AD311" i="1"/>
  <c r="AJ311" i="1"/>
  <c r="Z311" i="1"/>
  <c r="N311" i="1" s="1"/>
  <c r="AF311" i="1"/>
  <c r="AG311" i="1"/>
  <c r="AO311" i="1"/>
  <c r="AK311" i="1"/>
  <c r="P311" i="1" s="1"/>
  <c r="AC192" i="10"/>
  <c r="AA192" i="10" s="1"/>
  <c r="R192" i="10" s="1"/>
  <c r="BC192" i="10"/>
  <c r="AS192" i="10" s="1"/>
  <c r="AI405" i="1"/>
  <c r="AM405" i="1"/>
  <c r="AK405" i="1"/>
  <c r="Z405" i="1"/>
  <c r="N405" i="1" s="1"/>
  <c r="AE405" i="1"/>
  <c r="Y405" i="1"/>
  <c r="J405" i="1" s="1"/>
  <c r="AO405" i="1"/>
  <c r="AN405" i="1"/>
  <c r="AD405" i="1"/>
  <c r="AJ405" i="1"/>
  <c r="AF405" i="1"/>
  <c r="AL405" i="1"/>
  <c r="AG405" i="1"/>
  <c r="AH405" i="1"/>
  <c r="AA269" i="1"/>
  <c r="R269" i="1" s="1"/>
  <c r="AS210" i="10"/>
  <c r="AR172" i="10"/>
  <c r="AS265" i="1"/>
  <c r="AR234" i="10"/>
  <c r="AR231" i="10"/>
  <c r="AQ276" i="10"/>
  <c r="AT261" i="1"/>
  <c r="AS258" i="10"/>
  <c r="AP254" i="1"/>
  <c r="AR111" i="10"/>
  <c r="AS215" i="1"/>
  <c r="AU270" i="10"/>
  <c r="AP135" i="1"/>
  <c r="AT281" i="1"/>
  <c r="AA228" i="10"/>
  <c r="R228" i="10" s="1"/>
  <c r="AQ202" i="10"/>
  <c r="AS196" i="1"/>
  <c r="AG339" i="1"/>
  <c r="AI339" i="1"/>
  <c r="AO339" i="1"/>
  <c r="AK339" i="1"/>
  <c r="AN339" i="1"/>
  <c r="Y339" i="1"/>
  <c r="J339" i="1" s="1"/>
  <c r="AM339" i="1"/>
  <c r="AL339" i="1"/>
  <c r="AJ339" i="1"/>
  <c r="AH339" i="1"/>
  <c r="AD339" i="1"/>
  <c r="AE339" i="1"/>
  <c r="AF339" i="1"/>
  <c r="Z339" i="1"/>
  <c r="N339" i="1" s="1"/>
  <c r="DI390" i="10"/>
  <c r="DY390" i="10"/>
  <c r="DK390" i="10"/>
  <c r="ED390" i="10"/>
  <c r="DZ390" i="10"/>
  <c r="DG390" i="10"/>
  <c r="DH390" i="10"/>
  <c r="DF390" i="10"/>
  <c r="DJ390" i="10"/>
  <c r="EC390" i="10"/>
  <c r="EA390" i="10"/>
  <c r="EB390" i="10"/>
  <c r="AW198" i="1"/>
  <c r="AP198" i="1" s="1"/>
  <c r="W198" i="1"/>
  <c r="BA198" i="1"/>
  <c r="AR198" i="1" s="1"/>
  <c r="BE198" i="1"/>
  <c r="AT198" i="1" s="1"/>
  <c r="AC198" i="1"/>
  <c r="AA198" i="1" s="1"/>
  <c r="R198" i="1" s="1"/>
  <c r="AF390" i="1"/>
  <c r="AI390" i="1"/>
  <c r="AK390" i="1"/>
  <c r="AM390" i="1"/>
  <c r="AO390" i="1"/>
  <c r="AE390" i="1"/>
  <c r="AH390" i="1"/>
  <c r="Y390" i="1"/>
  <c r="J390" i="1" s="1"/>
  <c r="AD390" i="1"/>
  <c r="AG390" i="1"/>
  <c r="Z390" i="1"/>
  <c r="N390" i="1" s="1"/>
  <c r="AL390" i="1"/>
  <c r="AN390" i="1"/>
  <c r="AJ390" i="1"/>
  <c r="AJ357" i="1"/>
  <c r="AL357" i="1"/>
  <c r="AN357" i="1"/>
  <c r="Z357" i="1"/>
  <c r="N357" i="1" s="1"/>
  <c r="AF357" i="1"/>
  <c r="AH357" i="1"/>
  <c r="AE357" i="1"/>
  <c r="AI357" i="1"/>
  <c r="AM357" i="1"/>
  <c r="Y357" i="1"/>
  <c r="J357" i="1" s="1"/>
  <c r="AG357" i="1"/>
  <c r="AD357" i="1"/>
  <c r="AK357" i="1"/>
  <c r="AO357" i="1"/>
  <c r="BA186" i="1"/>
  <c r="AR186" i="1" s="1"/>
  <c r="AW186" i="1"/>
  <c r="AP186" i="1" s="1"/>
  <c r="W186" i="1"/>
  <c r="AC186" i="1"/>
  <c r="AA186" i="1" s="1"/>
  <c r="R186" i="1" s="1"/>
  <c r="BE186" i="1"/>
  <c r="AT186" i="1" s="1"/>
  <c r="Y323" i="1"/>
  <c r="J323" i="1" s="1"/>
  <c r="AE323" i="1"/>
  <c r="AI323" i="1"/>
  <c r="AM323" i="1"/>
  <c r="AN323" i="1"/>
  <c r="AG323" i="1"/>
  <c r="AJ323" i="1"/>
  <c r="AO323" i="1"/>
  <c r="AL323" i="1"/>
  <c r="AF323" i="1"/>
  <c r="AH323" i="1"/>
  <c r="AD323" i="1"/>
  <c r="Z323" i="1"/>
  <c r="N323" i="1" s="1"/>
  <c r="AK323" i="1"/>
  <c r="Z375" i="1"/>
  <c r="N375" i="1" s="1"/>
  <c r="AO375" i="1"/>
  <c r="AK375" i="1"/>
  <c r="AG375" i="1"/>
  <c r="Y375" i="1"/>
  <c r="J375" i="1" s="1"/>
  <c r="AN375" i="1"/>
  <c r="AM375" i="1"/>
  <c r="AJ375" i="1"/>
  <c r="AH375" i="1"/>
  <c r="AF375" i="1"/>
  <c r="AI375" i="1"/>
  <c r="AE375" i="1"/>
  <c r="AL375" i="1"/>
  <c r="AD375" i="1"/>
  <c r="EJ350" i="10"/>
  <c r="DQ350" i="10"/>
  <c r="EG350" i="10"/>
  <c r="DN350" i="10"/>
  <c r="EE350" i="10"/>
  <c r="DM350" i="10"/>
  <c r="DP350" i="10"/>
  <c r="DO350" i="10"/>
  <c r="AE321" i="1"/>
  <c r="AK321" i="1"/>
  <c r="AG321" i="1"/>
  <c r="Y321" i="1"/>
  <c r="J321" i="1" s="1"/>
  <c r="L321" i="1" s="1"/>
  <c r="AU269" i="1"/>
  <c r="AT229" i="10"/>
  <c r="AR195" i="1"/>
  <c r="AQ249" i="10"/>
  <c r="AT180" i="1"/>
  <c r="S180" i="1" s="1"/>
  <c r="AU282" i="10"/>
  <c r="AS182" i="10"/>
  <c r="AA178" i="1"/>
  <c r="R178" i="1" s="1"/>
  <c r="AS281" i="1"/>
  <c r="AU209" i="1"/>
  <c r="AA212" i="10"/>
  <c r="R212" i="10" s="1"/>
  <c r="DD212" i="10" s="1"/>
  <c r="AQ197" i="1"/>
  <c r="AT166" i="10"/>
  <c r="AS166" i="10"/>
  <c r="AU204" i="10"/>
  <c r="AS218" i="10"/>
  <c r="AT195" i="10"/>
  <c r="AT202" i="10"/>
  <c r="DI402" i="10"/>
  <c r="DY402" i="10"/>
  <c r="DK402" i="10"/>
  <c r="EA402" i="10"/>
  <c r="DF402" i="10"/>
  <c r="EC402" i="10"/>
  <c r="DH402" i="10"/>
  <c r="ED402" i="10"/>
  <c r="DG402" i="10"/>
  <c r="DZ402" i="10"/>
  <c r="DJ402" i="10"/>
  <c r="EB402" i="10"/>
  <c r="Y289" i="1"/>
  <c r="J289" i="1" s="1"/>
  <c r="AN289" i="1"/>
  <c r="AE289" i="1"/>
  <c r="AL289" i="1"/>
  <c r="AG289" i="1"/>
  <c r="AJ289" i="1"/>
  <c r="AI289" i="1"/>
  <c r="AK289" i="1"/>
  <c r="AH289" i="1"/>
  <c r="AM289" i="1"/>
  <c r="AF289" i="1"/>
  <c r="AO289" i="1"/>
  <c r="Z289" i="1"/>
  <c r="N289" i="1" s="1"/>
  <c r="AD289" i="1"/>
  <c r="AT157" i="10"/>
  <c r="AK374" i="10"/>
  <c r="AE374" i="10"/>
  <c r="AI374" i="10"/>
  <c r="Y374" i="10"/>
  <c r="J374" i="10" s="1"/>
  <c r="CZ374" i="10" s="1"/>
  <c r="AM374" i="10"/>
  <c r="AJ374" i="10"/>
  <c r="AO374" i="10"/>
  <c r="AD374" i="10"/>
  <c r="AH374" i="10"/>
  <c r="Z374" i="10"/>
  <c r="N374" i="10" s="1"/>
  <c r="DB374" i="10" s="1"/>
  <c r="AF374" i="10"/>
  <c r="AL374" i="10"/>
  <c r="AN374" i="10"/>
  <c r="AG374" i="10"/>
  <c r="AC266" i="10"/>
  <c r="AA266" i="10" s="1"/>
  <c r="R266" i="10" s="1"/>
  <c r="BA266" i="10"/>
  <c r="AR266" i="10" s="1"/>
  <c r="AW266" i="10"/>
  <c r="AP266" i="10" s="1"/>
  <c r="BC266" i="10"/>
  <c r="AS266" i="10" s="1"/>
  <c r="BE266" i="10"/>
  <c r="AT266" i="10" s="1"/>
  <c r="BG266" i="10"/>
  <c r="AU266" i="10" s="1"/>
  <c r="AY266" i="10"/>
  <c r="AQ266" i="10" s="1"/>
  <c r="AH353" i="1"/>
  <c r="AJ353" i="1"/>
  <c r="AK353" i="1"/>
  <c r="AE353" i="1"/>
  <c r="AO353" i="1"/>
  <c r="AI353" i="1"/>
  <c r="Z353" i="1"/>
  <c r="N353" i="1" s="1"/>
  <c r="P353" i="1" s="1"/>
  <c r="AM353" i="1"/>
  <c r="Y353" i="1"/>
  <c r="J353" i="1" s="1"/>
  <c r="AD353" i="1"/>
  <c r="AL353" i="1"/>
  <c r="AG353" i="1"/>
  <c r="AF353" i="1"/>
  <c r="AN353" i="1"/>
  <c r="DM382" i="10"/>
  <c r="DO382" i="10"/>
  <c r="EE382" i="10"/>
  <c r="DQ382" i="10"/>
  <c r="EF382" i="10"/>
  <c r="DL382" i="10"/>
  <c r="EH382" i="10"/>
  <c r="DN382" i="10"/>
  <c r="EJ382" i="10"/>
  <c r="DP382" i="10"/>
  <c r="EG382" i="10"/>
  <c r="EI382" i="10"/>
  <c r="AI359" i="1"/>
  <c r="AH359" i="1"/>
  <c r="AF359" i="1"/>
  <c r="AD359" i="1"/>
  <c r="Z359" i="1"/>
  <c r="N359" i="1" s="1"/>
  <c r="AO359" i="1"/>
  <c r="AE359" i="1"/>
  <c r="AK359" i="1"/>
  <c r="AG359" i="1"/>
  <c r="AM359" i="1"/>
  <c r="AN359" i="1"/>
  <c r="AJ359" i="1"/>
  <c r="Y359" i="1"/>
  <c r="J359" i="1" s="1"/>
  <c r="AL359" i="1"/>
  <c r="EA344" i="10"/>
  <c r="EB344" i="10"/>
  <c r="ED344" i="10"/>
  <c r="DK344" i="10"/>
  <c r="DI344" i="10"/>
  <c r="DH344" i="10"/>
  <c r="DF344" i="10"/>
  <c r="DZ344" i="10"/>
  <c r="DJ344" i="10"/>
  <c r="DY344" i="10"/>
  <c r="DG344" i="10"/>
  <c r="EC344" i="10"/>
  <c r="EC406" i="10"/>
  <c r="DZ406" i="10"/>
  <c r="DJ406" i="10"/>
  <c r="EB406" i="10"/>
  <c r="ED406" i="10"/>
  <c r="DG406" i="10"/>
  <c r="DI406" i="10"/>
  <c r="DY406" i="10"/>
  <c r="EA406" i="10"/>
  <c r="DK406" i="10"/>
  <c r="DF406" i="10"/>
  <c r="DH406" i="10"/>
  <c r="Z371" i="1"/>
  <c r="N371" i="1" s="1"/>
  <c r="AH371" i="1"/>
  <c r="Y371" i="1"/>
  <c r="J371" i="1" s="1"/>
  <c r="AD371" i="1"/>
  <c r="AG371" i="1"/>
  <c r="AM371" i="1"/>
  <c r="AN371" i="1"/>
  <c r="AF371" i="1"/>
  <c r="AK371" i="1"/>
  <c r="AL371" i="1"/>
  <c r="AE371" i="1"/>
  <c r="AI371" i="1"/>
  <c r="AJ371" i="1"/>
  <c r="P371" i="1" s="1"/>
  <c r="AO371" i="1"/>
  <c r="AY260" i="1"/>
  <c r="AQ260" i="1" s="1"/>
  <c r="BA260" i="1"/>
  <c r="AR260" i="1" s="1"/>
  <c r="W260" i="1"/>
  <c r="AW260" i="1"/>
  <c r="AP260" i="1" s="1"/>
  <c r="BE260" i="1"/>
  <c r="AT260" i="1" s="1"/>
  <c r="AC260" i="1"/>
  <c r="AA260" i="1" s="1"/>
  <c r="R260" i="1" s="1"/>
  <c r="AC185" i="10"/>
  <c r="AA185" i="10" s="1"/>
  <c r="R185" i="10" s="1"/>
  <c r="BG185" i="10"/>
  <c r="AU185" i="10" s="1"/>
  <c r="AW185" i="10"/>
  <c r="AP185" i="10" s="1"/>
  <c r="AY185" i="10"/>
  <c r="AQ185" i="10" s="1"/>
  <c r="BE185" i="10"/>
  <c r="AT185" i="10" s="1"/>
  <c r="BC185" i="10"/>
  <c r="AS185" i="10" s="1"/>
  <c r="BA185" i="10"/>
  <c r="AR185" i="10" s="1"/>
  <c r="W185" i="10"/>
  <c r="AT207" i="10"/>
  <c r="AS241" i="10"/>
  <c r="AT147" i="1"/>
  <c r="AT185" i="1"/>
  <c r="AP269" i="1"/>
  <c r="AQ201" i="10"/>
  <c r="AR184" i="10"/>
  <c r="AQ258" i="10"/>
  <c r="AP173" i="10"/>
  <c r="AS190" i="10"/>
  <c r="AY370" i="10"/>
  <c r="AQ370" i="10" s="1"/>
  <c r="W370" i="10"/>
  <c r="AW370" i="10"/>
  <c r="AP370" i="10" s="1"/>
  <c r="BA370" i="10"/>
  <c r="AR370" i="10" s="1"/>
  <c r="BE370" i="10"/>
  <c r="AT370" i="10" s="1"/>
  <c r="BG370" i="10"/>
  <c r="AU370" i="10" s="1"/>
  <c r="BC370" i="10"/>
  <c r="AS370" i="10" s="1"/>
  <c r="AC370" i="10"/>
  <c r="AA370" i="10" s="1"/>
  <c r="R370" i="10" s="1"/>
  <c r="DD370" i="10" s="1"/>
  <c r="EL404" i="10"/>
  <c r="EM404" i="10"/>
  <c r="EN404" i="10"/>
  <c r="EQ404" i="10"/>
  <c r="EP404" i="10"/>
  <c r="DR404" i="10"/>
  <c r="EK404" i="10"/>
  <c r="DT404" i="10"/>
  <c r="EO404" i="10"/>
  <c r="DV404" i="10"/>
  <c r="DS404" i="10"/>
  <c r="DX404" i="10"/>
  <c r="DU404" i="10"/>
  <c r="DW404" i="10"/>
  <c r="AE383" i="1"/>
  <c r="AI383" i="1"/>
  <c r="AD383" i="1"/>
  <c r="Z383" i="1"/>
  <c r="N383" i="1" s="1"/>
  <c r="AO383" i="1"/>
  <c r="AG383" i="1"/>
  <c r="AN383" i="1"/>
  <c r="AK383" i="1"/>
  <c r="AJ383" i="1"/>
  <c r="Y383" i="1"/>
  <c r="J383" i="1" s="1"/>
  <c r="AF383" i="1"/>
  <c r="AH383" i="1"/>
  <c r="AM383" i="1"/>
  <c r="AL383" i="1"/>
  <c r="AP157" i="10"/>
  <c r="DZ328" i="10"/>
  <c r="DH328" i="10"/>
  <c r="EB328" i="10"/>
  <c r="DY328" i="10"/>
  <c r="DI328" i="10"/>
  <c r="EA328" i="10"/>
  <c r="DJ328" i="10"/>
  <c r="DG328" i="10"/>
  <c r="DF328" i="10"/>
  <c r="ED328" i="10"/>
  <c r="EC328" i="10"/>
  <c r="DK328" i="10"/>
  <c r="AD291" i="1"/>
  <c r="AJ291" i="1"/>
  <c r="AG291" i="1"/>
  <c r="AH291" i="1"/>
  <c r="AI291" i="1"/>
  <c r="AF291" i="1"/>
  <c r="AK291" i="1"/>
  <c r="AM291" i="1"/>
  <c r="AO291" i="1"/>
  <c r="Y291" i="1"/>
  <c r="J291" i="1" s="1"/>
  <c r="AE291" i="1"/>
  <c r="Z291" i="1"/>
  <c r="N291" i="1" s="1"/>
  <c r="P291" i="1" s="1"/>
  <c r="AL291" i="1"/>
  <c r="AN291" i="1"/>
  <c r="AE409" i="1"/>
  <c r="AI409" i="1"/>
  <c r="AL409" i="1"/>
  <c r="AM409" i="1"/>
  <c r="AN409" i="1"/>
  <c r="AH409" i="1"/>
  <c r="AJ409" i="1"/>
  <c r="AD409" i="1"/>
  <c r="AF409" i="1"/>
  <c r="Z409" i="1"/>
  <c r="N409" i="1" s="1"/>
  <c r="AG409" i="1"/>
  <c r="AO409" i="1"/>
  <c r="AK409" i="1"/>
  <c r="Y409" i="1"/>
  <c r="J409" i="1" s="1"/>
  <c r="BC264" i="1"/>
  <c r="AS264" i="1" s="1"/>
  <c r="BE264" i="1"/>
  <c r="AT264" i="1" s="1"/>
  <c r="W264" i="1"/>
  <c r="AW264" i="1"/>
  <c r="AP264" i="1" s="1"/>
  <c r="AC264" i="1"/>
  <c r="AA264" i="1" s="1"/>
  <c r="R264" i="1" s="1"/>
  <c r="BA264" i="1"/>
  <c r="AR264" i="1" s="1"/>
  <c r="AA170" i="1"/>
  <c r="R170" i="1" s="1"/>
  <c r="S170" i="1" s="1"/>
  <c r="S254" i="10"/>
  <c r="S196" i="10"/>
  <c r="P177" i="1"/>
  <c r="AO94" i="1"/>
  <c r="P161" i="10"/>
  <c r="BD64" i="1"/>
  <c r="AB117" i="1"/>
  <c r="F71" i="1"/>
  <c r="AX156" i="10"/>
  <c r="EE727" i="10"/>
  <c r="DL840" i="10"/>
  <c r="EQ393" i="10"/>
  <c r="S254" i="1"/>
  <c r="AZ190" i="1"/>
  <c r="BB190" i="1"/>
  <c r="AX190" i="1"/>
  <c r="BA190" i="1"/>
  <c r="AC190" i="1"/>
  <c r="AW190" i="1"/>
  <c r="AP190" i="1" s="1"/>
  <c r="AB190" i="1"/>
  <c r="W190" i="1"/>
  <c r="BF190" i="1"/>
  <c r="BE190" i="1"/>
  <c r="AW127" i="10"/>
  <c r="AX127" i="10"/>
  <c r="F127" i="10"/>
  <c r="BE127" i="10"/>
  <c r="AM491" i="1"/>
  <c r="AL491" i="1"/>
  <c r="AO491" i="1"/>
  <c r="AH491" i="1"/>
  <c r="AD491" i="1"/>
  <c r="Y491" i="1"/>
  <c r="J491" i="1" s="1"/>
  <c r="AE491" i="1"/>
  <c r="AG491" i="1"/>
  <c r="AI491" i="1"/>
  <c r="AK491" i="1"/>
  <c r="AJ491" i="1"/>
  <c r="AN491" i="1"/>
  <c r="Z491" i="1"/>
  <c r="N491" i="1" s="1"/>
  <c r="AF491" i="1"/>
  <c r="Z381" i="1"/>
  <c r="N381" i="1" s="1"/>
  <c r="AE381" i="1"/>
  <c r="AD381" i="1"/>
  <c r="AI381" i="1"/>
  <c r="AF381" i="1"/>
  <c r="AM381" i="1"/>
  <c r="AH381" i="1"/>
  <c r="Y381" i="1"/>
  <c r="J381" i="1" s="1"/>
  <c r="AJ381" i="1"/>
  <c r="AG381" i="1"/>
  <c r="AL381" i="1"/>
  <c r="AO381" i="1"/>
  <c r="AN381" i="1"/>
  <c r="AK381" i="1"/>
  <c r="AM196" i="10"/>
  <c r="AG94" i="1"/>
  <c r="AU292" i="1"/>
  <c r="L174" i="1"/>
  <c r="AV117" i="1"/>
  <c r="BF71" i="1"/>
  <c r="AH31" i="1"/>
  <c r="W156" i="10"/>
  <c r="AB156" i="10"/>
  <c r="DN727" i="10"/>
  <c r="DP840" i="10"/>
  <c r="EN393" i="10"/>
  <c r="AL220" i="10"/>
  <c r="AM220" i="10"/>
  <c r="BC190" i="1"/>
  <c r="S149" i="1"/>
  <c r="BC127" i="10"/>
  <c r="ED379" i="10"/>
  <c r="DK379" i="10"/>
  <c r="DY379" i="10"/>
  <c r="DF379" i="10"/>
  <c r="EA379" i="10"/>
  <c r="EC379" i="10"/>
  <c r="DZ379" i="10"/>
  <c r="DJ379" i="10"/>
  <c r="EB379" i="10"/>
  <c r="DI379" i="10"/>
  <c r="DH379" i="10"/>
  <c r="DG379" i="10"/>
  <c r="AG930" i="1"/>
  <c r="AF930" i="1"/>
  <c r="AH930" i="1"/>
  <c r="AJ930" i="1"/>
  <c r="AL930" i="1"/>
  <c r="AM930" i="1"/>
  <c r="AN930" i="1"/>
  <c r="AI930" i="1"/>
  <c r="AD930" i="1"/>
  <c r="Z930" i="1"/>
  <c r="N930" i="1" s="1"/>
  <c r="AO930" i="1"/>
  <c r="Y930" i="1"/>
  <c r="J930" i="1" s="1"/>
  <c r="AK930" i="1"/>
  <c r="AE930" i="1"/>
  <c r="F202" i="1"/>
  <c r="AZ202" i="1"/>
  <c r="BB202" i="1"/>
  <c r="AB202" i="1"/>
  <c r="BG202" i="1"/>
  <c r="AX202" i="1"/>
  <c r="W202" i="1"/>
  <c r="BD202" i="1"/>
  <c r="BA202" i="1"/>
  <c r="BE202" i="1"/>
  <c r="BC202" i="1"/>
  <c r="AY202" i="1"/>
  <c r="BF202" i="1"/>
  <c r="AU202" i="1" s="1"/>
  <c r="AC202" i="1"/>
  <c r="AV202" i="1"/>
  <c r="AW202" i="1"/>
  <c r="EA843" i="10"/>
  <c r="EC843" i="10"/>
  <c r="DH843" i="10"/>
  <c r="DJ843" i="10"/>
  <c r="ED843" i="10"/>
  <c r="DK843" i="10"/>
  <c r="DY843" i="10"/>
  <c r="DF843" i="10"/>
  <c r="DG843" i="10"/>
  <c r="DI843" i="10"/>
  <c r="DZ843" i="10"/>
  <c r="EB843" i="10"/>
  <c r="EB421" i="10"/>
  <c r="DI421" i="10"/>
  <c r="ED421" i="10"/>
  <c r="DK421" i="10"/>
  <c r="DY421" i="10"/>
  <c r="DF421" i="10"/>
  <c r="EA421" i="10"/>
  <c r="DH421" i="10"/>
  <c r="DZ421" i="10"/>
  <c r="DJ421" i="10"/>
  <c r="EC421" i="10"/>
  <c r="DG421" i="10"/>
  <c r="DG419" i="10"/>
  <c r="DH419" i="10"/>
  <c r="DZ419" i="10"/>
  <c r="DJ419" i="10"/>
  <c r="EB419" i="10"/>
  <c r="DI419" i="10"/>
  <c r="EA419" i="10"/>
  <c r="EC419" i="10"/>
  <c r="ED419" i="10"/>
  <c r="DY419" i="10"/>
  <c r="DK419" i="10"/>
  <c r="DF419" i="10"/>
  <c r="DL349" i="10"/>
  <c r="DQ349" i="10"/>
  <c r="DN349" i="10"/>
  <c r="DP349" i="10"/>
  <c r="DM349" i="10"/>
  <c r="EF349" i="10"/>
  <c r="DO349" i="10"/>
  <c r="EH349" i="10"/>
  <c r="EE349" i="10"/>
  <c r="EJ349" i="10"/>
  <c r="EI349" i="10"/>
  <c r="EG349" i="10"/>
  <c r="Z218" i="10"/>
  <c r="N218" i="10" s="1"/>
  <c r="AO218" i="10"/>
  <c r="AQ195" i="10"/>
  <c r="AF202" i="10"/>
  <c r="AH202" i="10"/>
  <c r="AJ202" i="10"/>
  <c r="AL202" i="10"/>
  <c r="AN202" i="10"/>
  <c r="AD202" i="10"/>
  <c r="Z202" i="10"/>
  <c r="N202" i="10" s="1"/>
  <c r="AI202" i="10"/>
  <c r="AM202" i="10"/>
  <c r="AK202" i="10"/>
  <c r="Y202" i="10"/>
  <c r="J202" i="10" s="1"/>
  <c r="AE202" i="10"/>
  <c r="AG202" i="10"/>
  <c r="AO202" i="10"/>
  <c r="AD192" i="1"/>
  <c r="AD94" i="1"/>
  <c r="L94" i="1" s="1"/>
  <c r="L258" i="1"/>
  <c r="BF117" i="1"/>
  <c r="F117" i="1"/>
  <c r="BB71" i="1"/>
  <c r="AK148" i="1"/>
  <c r="AD31" i="1"/>
  <c r="BA156" i="10"/>
  <c r="DL727" i="10"/>
  <c r="EI840" i="10"/>
  <c r="DU393" i="10"/>
  <c r="DR393" i="10"/>
  <c r="P257" i="1"/>
  <c r="P187" i="1"/>
  <c r="P212" i="10"/>
  <c r="S253" i="1"/>
  <c r="S262" i="10"/>
  <c r="CZ176" i="10"/>
  <c r="CZ200" i="10"/>
  <c r="DF200" i="10" s="1"/>
  <c r="AH220" i="10"/>
  <c r="AK220" i="10"/>
  <c r="BG127" i="10"/>
  <c r="S198" i="1"/>
  <c r="AG946" i="1"/>
  <c r="AD946" i="1"/>
  <c r="AF946" i="1"/>
  <c r="AH946" i="1"/>
  <c r="AJ946" i="1"/>
  <c r="AM946" i="1"/>
  <c r="AN946" i="1"/>
  <c r="Z946" i="1"/>
  <c r="N946" i="1" s="1"/>
  <c r="AI946" i="1"/>
  <c r="AL946" i="1"/>
  <c r="Y946" i="1"/>
  <c r="J946" i="1" s="1"/>
  <c r="AE946" i="1"/>
  <c r="AO946" i="1"/>
  <c r="AK946" i="1"/>
  <c r="DH337" i="10"/>
  <c r="DJ337" i="10"/>
  <c r="DZ337" i="10"/>
  <c r="DG337" i="10"/>
  <c r="EA337" i="10"/>
  <c r="EB337" i="10"/>
  <c r="ED337" i="10"/>
  <c r="DY337" i="10"/>
  <c r="EC337" i="10"/>
  <c r="DI337" i="10"/>
  <c r="DK337" i="10"/>
  <c r="DF337" i="10"/>
  <c r="EA507" i="10"/>
  <c r="EC507" i="10"/>
  <c r="DG507" i="10"/>
  <c r="DH507" i="10"/>
  <c r="ED507" i="10"/>
  <c r="DK507" i="10"/>
  <c r="DY507" i="10"/>
  <c r="DF507" i="10"/>
  <c r="DJ507" i="10"/>
  <c r="DI507" i="10"/>
  <c r="EB507" i="10"/>
  <c r="DZ507" i="10"/>
  <c r="Z752" i="1"/>
  <c r="N752" i="1" s="1"/>
  <c r="AL752" i="1"/>
  <c r="AM752" i="1"/>
  <c r="AK752" i="1"/>
  <c r="AD752" i="1"/>
  <c r="AE752" i="1"/>
  <c r="AN752" i="1"/>
  <c r="AG752" i="1"/>
  <c r="AJ752" i="1"/>
  <c r="AO752" i="1"/>
  <c r="AH752" i="1"/>
  <c r="AF752" i="1"/>
  <c r="Y752" i="1"/>
  <c r="J752" i="1" s="1"/>
  <c r="AI752" i="1"/>
  <c r="AT228" i="10"/>
  <c r="AU192" i="1"/>
  <c r="S192" i="1" s="1"/>
  <c r="AP164" i="10"/>
  <c r="AF205" i="10"/>
  <c r="AJ205" i="10"/>
  <c r="AN205" i="10"/>
  <c r="AL94" i="1"/>
  <c r="AM94" i="1"/>
  <c r="AZ117" i="1"/>
  <c r="AX71" i="1"/>
  <c r="AG148" i="1"/>
  <c r="AM31" i="1"/>
  <c r="Z31" i="1"/>
  <c r="N31" i="1" s="1"/>
  <c r="AW156" i="10"/>
  <c r="L170" i="1"/>
  <c r="CZ225" i="10"/>
  <c r="EF727" i="10"/>
  <c r="EG840" i="10"/>
  <c r="DV393" i="10"/>
  <c r="EO393" i="10"/>
  <c r="CZ164" i="10"/>
  <c r="DI164" i="10" s="1"/>
  <c r="L272" i="10"/>
  <c r="S151" i="1"/>
  <c r="AD220" i="10"/>
  <c r="AG220" i="10"/>
  <c r="BA127" i="10"/>
  <c r="AR127" i="10" s="1"/>
  <c r="W127" i="10"/>
  <c r="AL127" i="10" s="1"/>
  <c r="AV127" i="10"/>
  <c r="EE507" i="10"/>
  <c r="DP507" i="10"/>
  <c r="EG507" i="10"/>
  <c r="DM507" i="10"/>
  <c r="EI507" i="10"/>
  <c r="DO507" i="10"/>
  <c r="EF507" i="10"/>
  <c r="DQ507" i="10"/>
  <c r="DL507" i="10"/>
  <c r="DN507" i="10"/>
  <c r="EH507" i="10"/>
  <c r="EJ507" i="10"/>
  <c r="AH646" i="1"/>
  <c r="AM646" i="1"/>
  <c r="AF646" i="1"/>
  <c r="AO646" i="1"/>
  <c r="AD646" i="1"/>
  <c r="Y646" i="1"/>
  <c r="J646" i="1" s="1"/>
  <c r="Z646" i="1"/>
  <c r="N646" i="1" s="1"/>
  <c r="AE646" i="1"/>
  <c r="AN646" i="1"/>
  <c r="AG646" i="1"/>
  <c r="AL646" i="1"/>
  <c r="AI646" i="1"/>
  <c r="AK646" i="1"/>
  <c r="AJ646" i="1"/>
  <c r="AU346" i="10"/>
  <c r="BG117" i="1"/>
  <c r="AW71" i="1"/>
  <c r="AM148" i="1"/>
  <c r="EH727" i="10"/>
  <c r="DQ840" i="10"/>
  <c r="DM840" i="10"/>
  <c r="Z220" i="10"/>
  <c r="N220" i="10" s="1"/>
  <c r="AY190" i="1"/>
  <c r="BD127" i="10"/>
  <c r="BE135" i="10"/>
  <c r="AT135" i="10" s="1"/>
  <c r="W135" i="10"/>
  <c r="AX135" i="10"/>
  <c r="AQ135" i="10" s="1"/>
  <c r="AE389" i="1"/>
  <c r="AN389" i="1"/>
  <c r="AI389" i="1"/>
  <c r="AJ389" i="1"/>
  <c r="AM389" i="1"/>
  <c r="AF389" i="1"/>
  <c r="AG389" i="1"/>
  <c r="AH389" i="1"/>
  <c r="AD389" i="1"/>
  <c r="Z389" i="1"/>
  <c r="N389" i="1" s="1"/>
  <c r="Y389" i="1"/>
  <c r="J389" i="1" s="1"/>
  <c r="AO389" i="1"/>
  <c r="AK389" i="1"/>
  <c r="AL389" i="1"/>
  <c r="EB505" i="10"/>
  <c r="DI505" i="10"/>
  <c r="ED505" i="10"/>
  <c r="DK505" i="10"/>
  <c r="DY505" i="10"/>
  <c r="DF505" i="10"/>
  <c r="EA505" i="10"/>
  <c r="DJ505" i="10"/>
  <c r="DZ505" i="10"/>
  <c r="DG505" i="10"/>
  <c r="DH505" i="10"/>
  <c r="EC505" i="10"/>
  <c r="AE497" i="1"/>
  <c r="AG497" i="1"/>
  <c r="AI497" i="1"/>
  <c r="AK497" i="1"/>
  <c r="AM497" i="1"/>
  <c r="AO497" i="1"/>
  <c r="Y497" i="1"/>
  <c r="J497" i="1" s="1"/>
  <c r="AF497" i="1"/>
  <c r="AH497" i="1"/>
  <c r="AJ497" i="1"/>
  <c r="AD497" i="1"/>
  <c r="AL497" i="1"/>
  <c r="AN497" i="1"/>
  <c r="Z497" i="1"/>
  <c r="N497" i="1" s="1"/>
  <c r="AB233" i="10"/>
  <c r="AC233" i="10"/>
  <c r="BA233" i="10"/>
  <c r="AR233" i="10" s="1"/>
  <c r="AV233" i="10"/>
  <c r="AP233" i="10" s="1"/>
  <c r="W233" i="10"/>
  <c r="AR202" i="10"/>
  <c r="AI94" i="1"/>
  <c r="AK94" i="1"/>
  <c r="AY117" i="1"/>
  <c r="AB71" i="1"/>
  <c r="AI156" i="1"/>
  <c r="AI148" i="1"/>
  <c r="AJ31" i="1"/>
  <c r="AZ156" i="10"/>
  <c r="AR156" i="10" s="1"/>
  <c r="DM727" i="10"/>
  <c r="DO840" i="10"/>
  <c r="EJ840" i="10"/>
  <c r="EK393" i="10"/>
  <c r="DB254" i="10"/>
  <c r="DD274" i="10"/>
  <c r="EQ274" i="10" s="1"/>
  <c r="S268" i="1"/>
  <c r="AN220" i="10"/>
  <c r="S250" i="1"/>
  <c r="BD190" i="1"/>
  <c r="BB127" i="10"/>
  <c r="EL653" i="10"/>
  <c r="EO653" i="10"/>
  <c r="DV653" i="10"/>
  <c r="DR653" i="10"/>
  <c r="DU653" i="10"/>
  <c r="EN653" i="10"/>
  <c r="EM653" i="10"/>
  <c r="EQ653" i="10"/>
  <c r="EP653" i="10"/>
  <c r="DT653" i="10"/>
  <c r="DX653" i="10"/>
  <c r="DS653" i="10"/>
  <c r="DW653" i="10"/>
  <c r="EK653" i="10"/>
  <c r="EA527" i="10"/>
  <c r="EC527" i="10"/>
  <c r="DG527" i="10"/>
  <c r="DH527" i="10"/>
  <c r="ED527" i="10"/>
  <c r="DK527" i="10"/>
  <c r="DY527" i="10"/>
  <c r="DF527" i="10"/>
  <c r="DZ527" i="10"/>
  <c r="EB527" i="10"/>
  <c r="DJ527" i="10"/>
  <c r="DI527" i="10"/>
  <c r="BG194" i="10"/>
  <c r="AU194" i="10" s="1"/>
  <c r="AY194" i="10"/>
  <c r="AQ194" i="10" s="1"/>
  <c r="AZ194" i="10"/>
  <c r="AR194" i="10" s="1"/>
  <c r="S194" i="10" s="1"/>
  <c r="EC509" i="10"/>
  <c r="DH509" i="10"/>
  <c r="DJ509" i="10"/>
  <c r="DZ509" i="10"/>
  <c r="DG509" i="10"/>
  <c r="DY509" i="10"/>
  <c r="DF509" i="10"/>
  <c r="EA509" i="10"/>
  <c r="EB509" i="10"/>
  <c r="ED509" i="10"/>
  <c r="DI509" i="10"/>
  <c r="DK509" i="10"/>
  <c r="AV228" i="1"/>
  <c r="AW228" i="1"/>
  <c r="AZ228" i="1"/>
  <c r="F228" i="1"/>
  <c r="BF228" i="1"/>
  <c r="BA228" i="1"/>
  <c r="AB228" i="1"/>
  <c r="BG228" i="1"/>
  <c r="BD228" i="1"/>
  <c r="AX228" i="1"/>
  <c r="BE228" i="1"/>
  <c r="BC228" i="1"/>
  <c r="AC228" i="1"/>
  <c r="W228" i="1"/>
  <c r="AY228" i="1"/>
  <c r="BB228" i="1"/>
  <c r="AG686" i="1"/>
  <c r="AI686" i="1"/>
  <c r="AN686" i="1"/>
  <c r="AK686" i="1"/>
  <c r="AL686" i="1"/>
  <c r="AM686" i="1"/>
  <c r="AJ686" i="1"/>
  <c r="AO686" i="1"/>
  <c r="Z686" i="1"/>
  <c r="N686" i="1" s="1"/>
  <c r="AH686" i="1"/>
  <c r="AF686" i="1"/>
  <c r="Y686" i="1"/>
  <c r="J686" i="1" s="1"/>
  <c r="AD686" i="1"/>
  <c r="AE686" i="1"/>
  <c r="AG994" i="1"/>
  <c r="AD994" i="1"/>
  <c r="AF994" i="1"/>
  <c r="AH994" i="1"/>
  <c r="AM994" i="1"/>
  <c r="AJ994" i="1"/>
  <c r="AI994" i="1"/>
  <c r="AN994" i="1"/>
  <c r="Z994" i="1"/>
  <c r="N994" i="1" s="1"/>
  <c r="AL994" i="1"/>
  <c r="AK994" i="1"/>
  <c r="AO994" i="1"/>
  <c r="Y994" i="1"/>
  <c r="J994" i="1" s="1"/>
  <c r="AE994" i="1"/>
  <c r="AV216" i="10"/>
  <c r="BD216" i="10"/>
  <c r="AT216" i="10" s="1"/>
  <c r="AW216" i="10"/>
  <c r="BC216" i="10"/>
  <c r="AS216" i="10" s="1"/>
  <c r="AC216" i="10"/>
  <c r="AA216" i="10" s="1"/>
  <c r="R216" i="10" s="1"/>
  <c r="DD216" i="10" s="1"/>
  <c r="AA205" i="10"/>
  <c r="R205" i="10" s="1"/>
  <c r="L281" i="1"/>
  <c r="S216" i="1"/>
  <c r="S197" i="1"/>
  <c r="AO220" i="10"/>
  <c r="BG190" i="1"/>
  <c r="S200" i="1"/>
  <c r="AT197" i="1"/>
  <c r="BF127" i="10"/>
  <c r="S160" i="1"/>
  <c r="EE527" i="10"/>
  <c r="DP527" i="10"/>
  <c r="EG527" i="10"/>
  <c r="DM527" i="10"/>
  <c r="EI527" i="10"/>
  <c r="DO527" i="10"/>
  <c r="EF527" i="10"/>
  <c r="DQ527" i="10"/>
  <c r="DL527" i="10"/>
  <c r="DN527" i="10"/>
  <c r="EH527" i="10"/>
  <c r="EJ527" i="10"/>
  <c r="DZ779" i="10"/>
  <c r="DG779" i="10"/>
  <c r="EB779" i="10"/>
  <c r="DI779" i="10"/>
  <c r="ED779" i="10"/>
  <c r="DK779" i="10"/>
  <c r="DY779" i="10"/>
  <c r="DF779" i="10"/>
  <c r="DH779" i="10"/>
  <c r="DJ779" i="10"/>
  <c r="EA779" i="10"/>
  <c r="EC779" i="10"/>
  <c r="EA995" i="10"/>
  <c r="EC995" i="10"/>
  <c r="DH995" i="10"/>
  <c r="DJ995" i="10"/>
  <c r="ED995" i="10"/>
  <c r="DK995" i="10"/>
  <c r="DY995" i="10"/>
  <c r="DF995" i="10"/>
  <c r="DG995" i="10"/>
  <c r="DI995" i="10"/>
  <c r="DZ995" i="10"/>
  <c r="EB995" i="10"/>
  <c r="EA937" i="10"/>
  <c r="EC937" i="10"/>
  <c r="DG937" i="10"/>
  <c r="DH937" i="10"/>
  <c r="ED937" i="10"/>
  <c r="DK937" i="10"/>
  <c r="DY937" i="10"/>
  <c r="DF937" i="10"/>
  <c r="DZ937" i="10"/>
  <c r="EB937" i="10"/>
  <c r="DJ937" i="10"/>
  <c r="DI937" i="10"/>
  <c r="P242" i="1"/>
  <c r="AN94" i="1"/>
  <c r="AH94" i="1"/>
  <c r="AX64" i="1"/>
  <c r="BB64" i="1"/>
  <c r="AV71" i="1"/>
  <c r="S212" i="1"/>
  <c r="DD255" i="10"/>
  <c r="DU255" i="10" s="1"/>
  <c r="P160" i="1"/>
  <c r="EG727" i="10"/>
  <c r="DN840" i="10"/>
  <c r="AB31" i="1"/>
  <c r="P218" i="10"/>
  <c r="AE220" i="10"/>
  <c r="AJ220" i="10"/>
  <c r="F190" i="1"/>
  <c r="AY127" i="10"/>
  <c r="AB127" i="10"/>
  <c r="AA127" i="10" s="1"/>
  <c r="R127" i="10" s="1"/>
  <c r="AN345" i="1"/>
  <c r="AO345" i="1"/>
  <c r="Z345" i="1"/>
  <c r="N345" i="1" s="1"/>
  <c r="P345" i="1" s="1"/>
  <c r="AK345" i="1"/>
  <c r="AD345" i="1"/>
  <c r="AE345" i="1"/>
  <c r="AF345" i="1"/>
  <c r="AI345" i="1"/>
  <c r="AH345" i="1"/>
  <c r="AM345" i="1"/>
  <c r="AJ345" i="1"/>
  <c r="Y345" i="1"/>
  <c r="J345" i="1" s="1"/>
  <c r="AL345" i="1"/>
  <c r="AG345" i="1"/>
  <c r="AG922" i="1"/>
  <c r="Z922" i="1"/>
  <c r="N922" i="1" s="1"/>
  <c r="AD922" i="1"/>
  <c r="AF922" i="1"/>
  <c r="AH922" i="1"/>
  <c r="AL922" i="1"/>
  <c r="AM922" i="1"/>
  <c r="AN922" i="1"/>
  <c r="AI922" i="1"/>
  <c r="AJ922" i="1"/>
  <c r="Y922" i="1"/>
  <c r="J922" i="1" s="1"/>
  <c r="AE922" i="1"/>
  <c r="AK922" i="1"/>
  <c r="AO922" i="1"/>
  <c r="AC224" i="10"/>
  <c r="F224" i="10"/>
  <c r="BD224" i="10"/>
  <c r="AB224" i="10"/>
  <c r="AV224" i="10"/>
  <c r="BC224" i="10"/>
  <c r="AS224" i="10" s="1"/>
  <c r="W224" i="10"/>
  <c r="Z176" i="1"/>
  <c r="N176" i="1" s="1"/>
  <c r="AJ176" i="1"/>
  <c r="AE176" i="1"/>
  <c r="AG176" i="1"/>
  <c r="AM176" i="1"/>
  <c r="AL176" i="1"/>
  <c r="AN176" i="1"/>
  <c r="AH176" i="1"/>
  <c r="AI176" i="1"/>
  <c r="AK176" i="1"/>
  <c r="AD176" i="1"/>
  <c r="AF176" i="1"/>
  <c r="Y176" i="1"/>
  <c r="J176" i="1" s="1"/>
  <c r="AO176" i="1"/>
  <c r="AT164" i="10"/>
  <c r="DD201" i="10"/>
  <c r="S201" i="10"/>
  <c r="S212" i="10"/>
  <c r="DD204" i="10"/>
  <c r="DT204" i="10" s="1"/>
  <c r="S204" i="10"/>
  <c r="DO212" i="10"/>
  <c r="EE212" i="10"/>
  <c r="DN212" i="10"/>
  <c r="EG212" i="10"/>
  <c r="EH212" i="10"/>
  <c r="DP212" i="10"/>
  <c r="DQ212" i="10"/>
  <c r="EI212" i="10"/>
  <c r="EJ212" i="10"/>
  <c r="DL212" i="10"/>
  <c r="EF212" i="10"/>
  <c r="DM212" i="10"/>
  <c r="DD220" i="10"/>
  <c r="DW220" i="10" s="1"/>
  <c r="S220" i="10"/>
  <c r="S160" i="10"/>
  <c r="DD184" i="10"/>
  <c r="EK184" i="10" s="1"/>
  <c r="S184" i="10"/>
  <c r="S216" i="10"/>
  <c r="S264" i="1"/>
  <c r="S256" i="10"/>
  <c r="DD256" i="10"/>
  <c r="DW256" i="10" s="1"/>
  <c r="DD198" i="10"/>
  <c r="EM198" i="10" s="1"/>
  <c r="S198" i="10"/>
  <c r="P281" i="10"/>
  <c r="P218" i="1"/>
  <c r="AW59" i="1"/>
  <c r="AP59" i="1" s="1"/>
  <c r="F59" i="1"/>
  <c r="BE113" i="1"/>
  <c r="S182" i="1"/>
  <c r="S157" i="1"/>
  <c r="S233" i="1"/>
  <c r="P199" i="1"/>
  <c r="AI197" i="1"/>
  <c r="AH206" i="10"/>
  <c r="AB208" i="10"/>
  <c r="AX208" i="10"/>
  <c r="BB208" i="10"/>
  <c r="BF208" i="10"/>
  <c r="AZ208" i="10"/>
  <c r="BD208" i="10"/>
  <c r="AV208" i="10"/>
  <c r="BD148" i="10"/>
  <c r="AT148" i="10" s="1"/>
  <c r="AV148" i="10"/>
  <c r="AP148" i="10" s="1"/>
  <c r="AX239" i="1"/>
  <c r="BB239" i="1"/>
  <c r="AZ239" i="1"/>
  <c r="BD239" i="1"/>
  <c r="AV239" i="1"/>
  <c r="BF239" i="1"/>
  <c r="AB239" i="1"/>
  <c r="AG285" i="1"/>
  <c r="L218" i="10"/>
  <c r="AV162" i="1"/>
  <c r="AP162" i="1" s="1"/>
  <c r="AX162" i="1"/>
  <c r="AQ162" i="1" s="1"/>
  <c r="AZ162" i="1"/>
  <c r="BF162" i="1"/>
  <c r="AU162" i="1" s="1"/>
  <c r="BD162" i="1"/>
  <c r="AT162" i="1" s="1"/>
  <c r="AB162" i="1"/>
  <c r="AA162" i="1" s="1"/>
  <c r="R162" i="1" s="1"/>
  <c r="BB162" i="1"/>
  <c r="AS162" i="1" s="1"/>
  <c r="BA162" i="1"/>
  <c r="W162" i="1"/>
  <c r="F162" i="1"/>
  <c r="AC153" i="10"/>
  <c r="AV153" i="10"/>
  <c r="AZ153" i="10"/>
  <c r="BD153" i="10"/>
  <c r="AX153" i="10"/>
  <c r="BF153" i="10"/>
  <c r="BB153" i="10"/>
  <c r="BC153" i="10"/>
  <c r="AY153" i="10"/>
  <c r="BG153" i="10"/>
  <c r="AW153" i="10"/>
  <c r="BE153" i="10"/>
  <c r="AT153" i="10" s="1"/>
  <c r="F153" i="10"/>
  <c r="AB153" i="10"/>
  <c r="W153" i="10"/>
  <c r="BA153" i="10"/>
  <c r="AQ221" i="10"/>
  <c r="BF162" i="10"/>
  <c r="BB162" i="10"/>
  <c r="AV162" i="10"/>
  <c r="AB162" i="10"/>
  <c r="BD162" i="10"/>
  <c r="AZ162" i="10"/>
  <c r="AX162" i="10"/>
  <c r="L269" i="1"/>
  <c r="S231" i="1"/>
  <c r="BF143" i="10"/>
  <c r="BB143" i="10"/>
  <c r="AV143" i="10"/>
  <c r="AZ143" i="10"/>
  <c r="BD143" i="10"/>
  <c r="AB143" i="10"/>
  <c r="AX143" i="10"/>
  <c r="AV174" i="10"/>
  <c r="AX174" i="10"/>
  <c r="BF174" i="10"/>
  <c r="BD174" i="10"/>
  <c r="AB174" i="10"/>
  <c r="BB174" i="10"/>
  <c r="AZ174" i="10"/>
  <c r="AW155" i="10"/>
  <c r="AV155" i="10"/>
  <c r="AZ155" i="10"/>
  <c r="BD155" i="10"/>
  <c r="BB155" i="10"/>
  <c r="BF155" i="10"/>
  <c r="AB155" i="10"/>
  <c r="AX155" i="10"/>
  <c r="W155" i="10"/>
  <c r="AV113" i="1"/>
  <c r="S274" i="10"/>
  <c r="S159" i="1"/>
  <c r="AV167" i="1"/>
  <c r="AZ167" i="1"/>
  <c r="BD167" i="1"/>
  <c r="BB167" i="1"/>
  <c r="AX167" i="1"/>
  <c r="AQ167" i="1" s="1"/>
  <c r="BF167" i="1"/>
  <c r="AB167" i="1"/>
  <c r="BD263" i="10"/>
  <c r="AB263" i="10"/>
  <c r="BF263" i="10"/>
  <c r="BB263" i="10"/>
  <c r="AV263" i="10"/>
  <c r="AZ263" i="10"/>
  <c r="AX263" i="10"/>
  <c r="AV215" i="10"/>
  <c r="AZ215" i="10"/>
  <c r="BD215" i="10"/>
  <c r="AB215" i="10"/>
  <c r="BF215" i="10"/>
  <c r="BB215" i="10"/>
  <c r="AX215" i="10"/>
  <c r="BD209" i="10"/>
  <c r="BF209" i="10"/>
  <c r="AV209" i="10"/>
  <c r="AW209" i="10"/>
  <c r="AY209" i="10"/>
  <c r="AX209" i="10"/>
  <c r="AZ209" i="10"/>
  <c r="BB209" i="10"/>
  <c r="BE209" i="10"/>
  <c r="AT209" i="10" s="1"/>
  <c r="AC209" i="10"/>
  <c r="BA209" i="10"/>
  <c r="W209" i="10"/>
  <c r="BG209" i="10"/>
  <c r="F209" i="10"/>
  <c r="BC209" i="10"/>
  <c r="AB209" i="10"/>
  <c r="AX155" i="1"/>
  <c r="BB155" i="1"/>
  <c r="BF155" i="1"/>
  <c r="AV155" i="1"/>
  <c r="AP155" i="1" s="1"/>
  <c r="BD155" i="1"/>
  <c r="AB155" i="1"/>
  <c r="AZ155" i="1"/>
  <c r="AP187" i="1"/>
  <c r="BF169" i="1"/>
  <c r="AC169" i="1"/>
  <c r="BE169" i="1"/>
  <c r="AV169" i="1"/>
  <c r="AX169" i="1"/>
  <c r="AY169" i="1"/>
  <c r="BG169" i="1"/>
  <c r="AZ169" i="1"/>
  <c r="BC169" i="1"/>
  <c r="BD169" i="1"/>
  <c r="W169" i="1"/>
  <c r="BB169" i="1"/>
  <c r="F169" i="1"/>
  <c r="AW169" i="1"/>
  <c r="AB169" i="1"/>
  <c r="BA169" i="1"/>
  <c r="AR169" i="1" s="1"/>
  <c r="Y204" i="10"/>
  <c r="J204" i="10" s="1"/>
  <c r="AN204" i="10"/>
  <c r="AI204" i="10"/>
  <c r="AG204" i="10"/>
  <c r="AO204" i="10"/>
  <c r="AD204" i="10"/>
  <c r="AL204" i="10"/>
  <c r="AJ204" i="10"/>
  <c r="Z204" i="10"/>
  <c r="N204" i="10" s="1"/>
  <c r="AH204" i="10"/>
  <c r="AE204" i="10"/>
  <c r="AK204" i="10"/>
  <c r="AM204" i="10"/>
  <c r="AF204" i="10"/>
  <c r="AK178" i="1"/>
  <c r="AM178" i="1"/>
  <c r="AO99" i="10"/>
  <c r="BC64" i="1"/>
  <c r="W59" i="1"/>
  <c r="AG59" i="1" s="1"/>
  <c r="Y115" i="10"/>
  <c r="J115" i="10" s="1"/>
  <c r="CZ115" i="10" s="1"/>
  <c r="F113" i="1"/>
  <c r="BB146" i="10"/>
  <c r="BC155" i="1"/>
  <c r="L187" i="1"/>
  <c r="CZ272" i="10"/>
  <c r="DB200" i="10"/>
  <c r="P233" i="1"/>
  <c r="P164" i="10"/>
  <c r="AY273" i="1"/>
  <c r="BD167" i="10"/>
  <c r="BF167" i="10"/>
  <c r="AV167" i="10"/>
  <c r="AZ167" i="10"/>
  <c r="BB167" i="10"/>
  <c r="AB167" i="10"/>
  <c r="AX167" i="10"/>
  <c r="AJ285" i="1"/>
  <c r="AE178" i="1"/>
  <c r="BA215" i="10"/>
  <c r="BE215" i="10"/>
  <c r="AW215" i="10"/>
  <c r="AY194" i="1"/>
  <c r="BD194" i="1"/>
  <c r="AZ194" i="1"/>
  <c r="AV194" i="1"/>
  <c r="BE194" i="1"/>
  <c r="BB194" i="1"/>
  <c r="BF194" i="1"/>
  <c r="AB194" i="1"/>
  <c r="AX194" i="1"/>
  <c r="W278" i="10"/>
  <c r="BA278" i="10"/>
  <c r="AC278" i="10"/>
  <c r="BB278" i="10"/>
  <c r="AV278" i="10"/>
  <c r="BE278" i="10"/>
  <c r="BC278" i="10"/>
  <c r="AB278" i="10"/>
  <c r="AX278" i="10"/>
  <c r="AZ278" i="10"/>
  <c r="F278" i="10"/>
  <c r="AY278" i="10"/>
  <c r="AW278" i="10"/>
  <c r="AP278" i="10" s="1"/>
  <c r="BF278" i="10"/>
  <c r="BD278" i="10"/>
  <c r="BG278" i="10"/>
  <c r="AV64" i="1"/>
  <c r="BA59" i="1"/>
  <c r="AO115" i="10"/>
  <c r="P170" i="1"/>
  <c r="AC154" i="10"/>
  <c r="AZ154" i="10"/>
  <c r="BF31" i="1"/>
  <c r="BA155" i="1"/>
  <c r="Z215" i="1"/>
  <c r="N215" i="1" s="1"/>
  <c r="AO206" i="10"/>
  <c r="Z206" i="10"/>
  <c r="N206" i="10" s="1"/>
  <c r="AC273" i="1"/>
  <c r="AB119" i="10"/>
  <c r="AV119" i="10"/>
  <c r="AZ119" i="10"/>
  <c r="BD119" i="10"/>
  <c r="BB119" i="10"/>
  <c r="BF119" i="10"/>
  <c r="AX119" i="10"/>
  <c r="Z271" i="10"/>
  <c r="N271" i="10" s="1"/>
  <c r="AF285" i="1"/>
  <c r="Y178" i="1"/>
  <c r="J178" i="1" s="1"/>
  <c r="AJ197" i="1"/>
  <c r="AZ187" i="10"/>
  <c r="BD187" i="10"/>
  <c r="BG187" i="10"/>
  <c r="AB187" i="10"/>
  <c r="BB187" i="10"/>
  <c r="F187" i="10"/>
  <c r="AC187" i="10"/>
  <c r="BF187" i="10"/>
  <c r="AV187" i="10"/>
  <c r="AY187" i="10"/>
  <c r="BC187" i="10"/>
  <c r="BA187" i="10"/>
  <c r="BE187" i="10"/>
  <c r="AW187" i="10"/>
  <c r="AX187" i="10"/>
  <c r="W187" i="10"/>
  <c r="F278" i="1"/>
  <c r="BD278" i="1"/>
  <c r="AZ278" i="1"/>
  <c r="AV278" i="1"/>
  <c r="AW278" i="1"/>
  <c r="AB278" i="1"/>
  <c r="BA278" i="1"/>
  <c r="AX278" i="1"/>
  <c r="AQ278" i="1" s="1"/>
  <c r="AC278" i="1"/>
  <c r="BB278" i="1"/>
  <c r="AS278" i="1" s="1"/>
  <c r="BF278" i="1"/>
  <c r="AU278" i="1" s="1"/>
  <c r="BE278" i="1"/>
  <c r="W278" i="1"/>
  <c r="AJ216" i="10"/>
  <c r="AF216" i="10"/>
  <c r="AO216" i="10"/>
  <c r="AL216" i="10"/>
  <c r="AK216" i="10"/>
  <c r="Z216" i="10"/>
  <c r="N216" i="10" s="1"/>
  <c r="AN216" i="10"/>
  <c r="AE216" i="10"/>
  <c r="AM216" i="10"/>
  <c r="AG216" i="10"/>
  <c r="Y216" i="10"/>
  <c r="J216" i="10" s="1"/>
  <c r="AI216" i="10"/>
  <c r="AH216" i="10"/>
  <c r="AD216" i="10"/>
  <c r="AO198" i="10"/>
  <c r="AL198" i="10"/>
  <c r="AN198" i="10"/>
  <c r="Y198" i="10"/>
  <c r="J198" i="10" s="1"/>
  <c r="AE198" i="10"/>
  <c r="Z198" i="10"/>
  <c r="N198" i="10" s="1"/>
  <c r="AI198" i="10"/>
  <c r="AM198" i="10"/>
  <c r="AJ198" i="10"/>
  <c r="AH198" i="10"/>
  <c r="AG198" i="10"/>
  <c r="AF198" i="10"/>
  <c r="AD198" i="10"/>
  <c r="AK198" i="10"/>
  <c r="AZ59" i="1"/>
  <c r="AZ64" i="1"/>
  <c r="BD59" i="1"/>
  <c r="P266" i="1"/>
  <c r="S274" i="1"/>
  <c r="W146" i="10"/>
  <c r="AH146" i="10" s="1"/>
  <c r="AZ146" i="10"/>
  <c r="CZ223" i="10"/>
  <c r="AC155" i="1"/>
  <c r="AH215" i="1"/>
  <c r="AH197" i="1"/>
  <c r="AK206" i="10"/>
  <c r="DD249" i="10"/>
  <c r="BF183" i="1"/>
  <c r="BB183" i="1"/>
  <c r="AX183" i="1"/>
  <c r="AV183" i="1"/>
  <c r="AB183" i="1"/>
  <c r="AZ183" i="1"/>
  <c r="BD183" i="1"/>
  <c r="AF206" i="10"/>
  <c r="BA155" i="10"/>
  <c r="BF179" i="10"/>
  <c r="AV179" i="10"/>
  <c r="AZ179" i="10"/>
  <c r="AX179" i="10"/>
  <c r="BD179" i="10"/>
  <c r="AB179" i="10"/>
  <c r="BB179" i="10"/>
  <c r="AJ206" i="10"/>
  <c r="BC215" i="10"/>
  <c r="AH178" i="1"/>
  <c r="S260" i="1"/>
  <c r="AZ165" i="10"/>
  <c r="AX165" i="10"/>
  <c r="AQ165" i="10" s="1"/>
  <c r="BD165" i="10"/>
  <c r="AT165" i="10" s="1"/>
  <c r="BB165" i="10"/>
  <c r="AS165" i="10" s="1"/>
  <c r="BF165" i="10"/>
  <c r="AU165" i="10" s="1"/>
  <c r="AV165" i="10"/>
  <c r="AP165" i="10" s="1"/>
  <c r="AB165" i="10"/>
  <c r="AA165" i="10" s="1"/>
  <c r="R165" i="10" s="1"/>
  <c r="BA165" i="10"/>
  <c r="W165" i="10"/>
  <c r="AV219" i="1"/>
  <c r="AZ219" i="1"/>
  <c r="BD219" i="1"/>
  <c r="BF219" i="1"/>
  <c r="BB219" i="1"/>
  <c r="AX219" i="1"/>
  <c r="AB219" i="1"/>
  <c r="AZ191" i="10"/>
  <c r="BD191" i="10"/>
  <c r="AB191" i="10"/>
  <c r="BB191" i="10"/>
  <c r="BF191" i="10"/>
  <c r="AV191" i="10"/>
  <c r="AX191" i="10"/>
  <c r="AJ166" i="10"/>
  <c r="AF166" i="10"/>
  <c r="AE166" i="10"/>
  <c r="AI166" i="10"/>
  <c r="AM166" i="10"/>
  <c r="AD166" i="10"/>
  <c r="AK166" i="10"/>
  <c r="Y166" i="10"/>
  <c r="J166" i="10" s="1"/>
  <c r="AG166" i="10"/>
  <c r="AO166" i="10"/>
  <c r="AH166" i="10"/>
  <c r="AL166" i="10"/>
  <c r="Z166" i="10"/>
  <c r="N166" i="10" s="1"/>
  <c r="AN166" i="10"/>
  <c r="AZ273" i="1"/>
  <c r="BD273" i="1"/>
  <c r="AT273" i="1" s="1"/>
  <c r="AV273" i="1"/>
  <c r="AP273" i="1" s="1"/>
  <c r="BF273" i="1"/>
  <c r="BB273" i="1"/>
  <c r="AS273" i="1" s="1"/>
  <c r="AX273" i="1"/>
  <c r="AB273" i="1"/>
  <c r="F273" i="1"/>
  <c r="AB64" i="1"/>
  <c r="AX59" i="1"/>
  <c r="AE159" i="10"/>
  <c r="AZ113" i="1"/>
  <c r="W155" i="1"/>
  <c r="AN215" i="1"/>
  <c r="AL206" i="10"/>
  <c r="DB218" i="10"/>
  <c r="DO218" i="10" s="1"/>
  <c r="P281" i="1"/>
  <c r="BC167" i="1"/>
  <c r="BG155" i="10"/>
  <c r="BF179" i="1"/>
  <c r="BB179" i="1"/>
  <c r="AX179" i="1"/>
  <c r="AB179" i="1"/>
  <c r="BD179" i="1"/>
  <c r="AV179" i="1"/>
  <c r="AZ179" i="1"/>
  <c r="AB191" i="1"/>
  <c r="AV191" i="1"/>
  <c r="AZ191" i="1"/>
  <c r="BD191" i="1"/>
  <c r="AX191" i="1"/>
  <c r="BF191" i="1"/>
  <c r="BB191" i="1"/>
  <c r="W273" i="1"/>
  <c r="BF131" i="10"/>
  <c r="AV131" i="10"/>
  <c r="AZ131" i="10"/>
  <c r="BD131" i="10"/>
  <c r="AB131" i="10"/>
  <c r="BB131" i="10"/>
  <c r="AX131" i="10"/>
  <c r="AM285" i="1"/>
  <c r="BD116" i="10"/>
  <c r="AT116" i="10" s="1"/>
  <c r="AV116" i="10"/>
  <c r="AP116" i="10" s="1"/>
  <c r="AN178" i="1"/>
  <c r="Y285" i="1"/>
  <c r="J285" i="1" s="1"/>
  <c r="L285" i="1" s="1"/>
  <c r="AN271" i="10"/>
  <c r="AC215" i="10"/>
  <c r="AO178" i="1"/>
  <c r="AI285" i="1"/>
  <c r="AB203" i="1"/>
  <c r="AY203" i="1"/>
  <c r="BE203" i="1"/>
  <c r="AZ203" i="1"/>
  <c r="BB203" i="1"/>
  <c r="BA203" i="1"/>
  <c r="F203" i="1"/>
  <c r="BD203" i="1"/>
  <c r="BF203" i="1"/>
  <c r="W203" i="1"/>
  <c r="AC203" i="1"/>
  <c r="AV203" i="1"/>
  <c r="AP203" i="1" s="1"/>
  <c r="BC203" i="1"/>
  <c r="AS203" i="1" s="1"/>
  <c r="AX203" i="1"/>
  <c r="AW178" i="10"/>
  <c r="AB178" i="10"/>
  <c r="BB178" i="10"/>
  <c r="BF178" i="10"/>
  <c r="AV178" i="10"/>
  <c r="BC178" i="10"/>
  <c r="BD178" i="10"/>
  <c r="AX178" i="10"/>
  <c r="BE178" i="10"/>
  <c r="W178" i="10"/>
  <c r="AC178" i="10"/>
  <c r="F178" i="10"/>
  <c r="AZ178" i="10"/>
  <c r="AY178" i="10"/>
  <c r="BA178" i="10"/>
  <c r="BG178" i="10"/>
  <c r="Z149" i="1"/>
  <c r="N149" i="1" s="1"/>
  <c r="AE149" i="1"/>
  <c r="AL149" i="1"/>
  <c r="AK149" i="1"/>
  <c r="Y149" i="1"/>
  <c r="J149" i="1" s="1"/>
  <c r="AI149" i="1"/>
  <c r="AO149" i="1"/>
  <c r="AH149" i="1"/>
  <c r="AG149" i="1"/>
  <c r="AM149" i="1"/>
  <c r="AD149" i="1"/>
  <c r="AJ149" i="1"/>
  <c r="AN149" i="1"/>
  <c r="AF149" i="1"/>
  <c r="BB273" i="10"/>
  <c r="AZ273" i="10"/>
  <c r="BD273" i="10"/>
  <c r="AX273" i="10"/>
  <c r="BF273" i="10"/>
  <c r="AU273" i="10" s="1"/>
  <c r="AV273" i="10"/>
  <c r="AB273" i="10"/>
  <c r="BA273" i="10"/>
  <c r="W273" i="10"/>
  <c r="F64" i="1"/>
  <c r="BB59" i="1"/>
  <c r="S255" i="10"/>
  <c r="AK115" i="10"/>
  <c r="L216" i="1"/>
  <c r="BF113" i="1"/>
  <c r="AV146" i="10"/>
  <c r="F152" i="10"/>
  <c r="AV152" i="10"/>
  <c r="AP152" i="10" s="1"/>
  <c r="BD152" i="10"/>
  <c r="AT152" i="10" s="1"/>
  <c r="L257" i="1"/>
  <c r="DB242" i="10"/>
  <c r="DL242" i="10" s="1"/>
  <c r="BA167" i="1"/>
  <c r="BC155" i="10"/>
  <c r="BG273" i="1"/>
  <c r="AV131" i="1"/>
  <c r="BD131" i="1"/>
  <c r="AB131" i="1"/>
  <c r="AX131" i="1"/>
  <c r="BB131" i="1"/>
  <c r="BF131" i="1"/>
  <c r="AZ131" i="1"/>
  <c r="AZ223" i="1"/>
  <c r="AV223" i="1"/>
  <c r="BF223" i="1"/>
  <c r="BD223" i="1"/>
  <c r="BB223" i="1"/>
  <c r="AX223" i="1"/>
  <c r="AB223" i="1"/>
  <c r="AG178" i="1"/>
  <c r="AY203" i="10"/>
  <c r="BB203" i="10"/>
  <c r="BF203" i="10"/>
  <c r="AC203" i="10"/>
  <c r="AV203" i="10"/>
  <c r="BA203" i="10"/>
  <c r="AZ203" i="10"/>
  <c r="AW203" i="10"/>
  <c r="BD203" i="10"/>
  <c r="AX203" i="10"/>
  <c r="AB203" i="10"/>
  <c r="W203" i="10"/>
  <c r="BE203" i="10"/>
  <c r="AK194" i="10"/>
  <c r="DB194" i="10" s="1"/>
  <c r="AF194" i="10"/>
  <c r="Y63" i="10"/>
  <c r="J63" i="10" s="1"/>
  <c r="L225" i="10"/>
  <c r="P123" i="10"/>
  <c r="AB59" i="1"/>
  <c r="DD171" i="10"/>
  <c r="DV171" i="10" s="1"/>
  <c r="AK159" i="10"/>
  <c r="BB113" i="1"/>
  <c r="S280" i="1"/>
  <c r="BE115" i="1"/>
  <c r="AT115" i="1" s="1"/>
  <c r="AZ115" i="1"/>
  <c r="AR115" i="1" s="1"/>
  <c r="AO215" i="1"/>
  <c r="AG215" i="1"/>
  <c r="S187" i="1"/>
  <c r="Y197" i="1"/>
  <c r="J197" i="1" s="1"/>
  <c r="L197" i="1" s="1"/>
  <c r="AV186" i="10"/>
  <c r="AB186" i="10"/>
  <c r="BD186" i="10"/>
  <c r="AX186" i="10"/>
  <c r="BB186" i="10"/>
  <c r="BF186" i="10"/>
  <c r="AZ186" i="10"/>
  <c r="AC167" i="1"/>
  <c r="AV239" i="10"/>
  <c r="AZ239" i="10"/>
  <c r="BD239" i="10"/>
  <c r="AB239" i="10"/>
  <c r="BB239" i="10"/>
  <c r="AX239" i="10"/>
  <c r="BF239" i="10"/>
  <c r="AY155" i="10"/>
  <c r="BA273" i="1"/>
  <c r="BG215" i="10"/>
  <c r="AU215" i="10" s="1"/>
  <c r="AJ178" i="1"/>
  <c r="AO197" i="1"/>
  <c r="BB181" i="10"/>
  <c r="AS181" i="10" s="1"/>
  <c r="AX181" i="10"/>
  <c r="AQ181" i="10" s="1"/>
  <c r="AZ181" i="10"/>
  <c r="BD181" i="10"/>
  <c r="AT181" i="10" s="1"/>
  <c r="AV181" i="10"/>
  <c r="AP181" i="10" s="1"/>
  <c r="BF181" i="10"/>
  <c r="AU181" i="10" s="1"/>
  <c r="W181" i="10"/>
  <c r="BA181" i="10"/>
  <c r="AB181" i="10"/>
  <c r="AA181" i="10" s="1"/>
  <c r="R181" i="10" s="1"/>
  <c r="DD181" i="10" s="1"/>
  <c r="DB182" i="10"/>
  <c r="AM190" i="10"/>
  <c r="Y190" i="10"/>
  <c r="J190" i="10" s="1"/>
  <c r="AG190" i="10"/>
  <c r="AF190" i="10"/>
  <c r="AI190" i="10"/>
  <c r="AH190" i="10"/>
  <c r="AK190" i="10"/>
  <c r="AL190" i="10"/>
  <c r="AJ190" i="10"/>
  <c r="AD190" i="10"/>
  <c r="AE190" i="10"/>
  <c r="BG59" i="1"/>
  <c r="BC59" i="1"/>
  <c r="AS59" i="1" s="1"/>
  <c r="AL115" i="10"/>
  <c r="AG159" i="10"/>
  <c r="AX113" i="1"/>
  <c r="AQ113" i="1" s="1"/>
  <c r="P229" i="1"/>
  <c r="BE156" i="10"/>
  <c r="BD156" i="10"/>
  <c r="AV156" i="10"/>
  <c r="AC117" i="1"/>
  <c r="BD117" i="1"/>
  <c r="AX144" i="1"/>
  <c r="AQ144" i="1" s="1"/>
  <c r="BF144" i="1"/>
  <c r="AU144" i="1" s="1"/>
  <c r="Y215" i="1"/>
  <c r="J215" i="1" s="1"/>
  <c r="AI206" i="10"/>
  <c r="P220" i="10"/>
  <c r="AK215" i="1"/>
  <c r="BG167" i="1"/>
  <c r="S147" i="1"/>
  <c r="P269" i="1"/>
  <c r="AC155" i="10"/>
  <c r="P194" i="10"/>
  <c r="AL285" i="1"/>
  <c r="AO285" i="1"/>
  <c r="AF178" i="1"/>
  <c r="AJ271" i="10"/>
  <c r="AY155" i="1"/>
  <c r="AB168" i="10"/>
  <c r="AX168" i="10"/>
  <c r="BB168" i="10"/>
  <c r="BF168" i="10"/>
  <c r="AZ168" i="10"/>
  <c r="AV168" i="10"/>
  <c r="BD168" i="10"/>
  <c r="AO266" i="10"/>
  <c r="AF266" i="10"/>
  <c r="AH266" i="10"/>
  <c r="AE266" i="10"/>
  <c r="Y266" i="10"/>
  <c r="J266" i="10" s="1"/>
  <c r="AD266" i="10"/>
  <c r="Z266" i="10"/>
  <c r="N266" i="10" s="1"/>
  <c r="AG266" i="10"/>
  <c r="AL266" i="10"/>
  <c r="AJ266" i="10"/>
  <c r="AN266" i="10"/>
  <c r="AI266" i="10"/>
  <c r="AM266" i="10"/>
  <c r="AK266" i="10"/>
  <c r="AZ181" i="1"/>
  <c r="BB181" i="1"/>
  <c r="BD181" i="1"/>
  <c r="AY181" i="1"/>
  <c r="BG181" i="1"/>
  <c r="BC181" i="1"/>
  <c r="W181" i="1"/>
  <c r="AB181" i="1"/>
  <c r="BE181" i="1"/>
  <c r="AW181" i="1"/>
  <c r="BF181" i="1"/>
  <c r="F181" i="1"/>
  <c r="BA181" i="1"/>
  <c r="AC181" i="1"/>
  <c r="AX181" i="1"/>
  <c r="AV181" i="1"/>
  <c r="AI184" i="10"/>
  <c r="AN184" i="10"/>
  <c r="Y184" i="10"/>
  <c r="J184" i="10" s="1"/>
  <c r="Z184" i="10"/>
  <c r="N184" i="10" s="1"/>
  <c r="AD184" i="10"/>
  <c r="AH184" i="10"/>
  <c r="AE184" i="10"/>
  <c r="AM184" i="10"/>
  <c r="AO184" i="10"/>
  <c r="AL184" i="10"/>
  <c r="AK184" i="10"/>
  <c r="AF184" i="10"/>
  <c r="AJ184" i="10"/>
  <c r="AG184" i="10"/>
  <c r="BF59" i="1"/>
  <c r="AB113" i="1"/>
  <c r="P209" i="1"/>
  <c r="L164" i="10"/>
  <c r="DK164" i="10"/>
  <c r="AG206" i="10"/>
  <c r="L209" i="1"/>
  <c r="AE206" i="10"/>
  <c r="AL197" i="1"/>
  <c r="BF143" i="1"/>
  <c r="BB143" i="1"/>
  <c r="AB143" i="1"/>
  <c r="BD143" i="1"/>
  <c r="AX143" i="1"/>
  <c r="AZ143" i="1"/>
  <c r="AV143" i="1"/>
  <c r="AL178" i="1"/>
  <c r="BE155" i="10"/>
  <c r="AT155" i="10" s="1"/>
  <c r="AF271" i="10"/>
  <c r="CZ271" i="10" s="1"/>
  <c r="W215" i="10"/>
  <c r="BG155" i="1"/>
  <c r="BA153" i="1"/>
  <c r="AZ153" i="1"/>
  <c r="BF153" i="1"/>
  <c r="AB153" i="1"/>
  <c r="AX153" i="1"/>
  <c r="AV153" i="1"/>
  <c r="BB153" i="1"/>
  <c r="BE153" i="1"/>
  <c r="AW153" i="1"/>
  <c r="BG153" i="1"/>
  <c r="W153" i="1"/>
  <c r="BC153" i="1"/>
  <c r="AY153" i="1"/>
  <c r="AQ153" i="1" s="1"/>
  <c r="AC153" i="1"/>
  <c r="F153" i="1"/>
  <c r="BD153" i="1"/>
  <c r="AS178" i="1"/>
  <c r="S178" i="1" s="1"/>
  <c r="AL165" i="1"/>
  <c r="AF165" i="1"/>
  <c r="AJ165" i="1"/>
  <c r="AK165" i="1"/>
  <c r="AN165" i="1"/>
  <c r="AG165" i="1"/>
  <c r="L165" i="1" s="1"/>
  <c r="Z165" i="1"/>
  <c r="N165" i="1" s="1"/>
  <c r="AO165" i="1"/>
  <c r="AM165" i="1"/>
  <c r="DD253" i="10"/>
  <c r="DX253" i="10" s="1"/>
  <c r="S253" i="10"/>
  <c r="DD217" i="10"/>
  <c r="S217" i="10"/>
  <c r="S163" i="1"/>
  <c r="S158" i="1"/>
  <c r="AP60" i="1"/>
  <c r="S247" i="1"/>
  <c r="S205" i="1"/>
  <c r="AA31" i="10"/>
  <c r="R31" i="10" s="1"/>
  <c r="DD189" i="10"/>
  <c r="DU189" i="10" s="1"/>
  <c r="EG285" i="10"/>
  <c r="DD265" i="10"/>
  <c r="DW265" i="10" s="1"/>
  <c r="S195" i="1"/>
  <c r="S265" i="1"/>
  <c r="S114" i="1"/>
  <c r="S221" i="1"/>
  <c r="S123" i="1"/>
  <c r="S225" i="1"/>
  <c r="S213" i="1"/>
  <c r="S261" i="1"/>
  <c r="S257" i="1"/>
  <c r="DD247" i="10"/>
  <c r="S265" i="10"/>
  <c r="S215" i="1"/>
  <c r="S217" i="1"/>
  <c r="S185" i="1"/>
  <c r="S189" i="1"/>
  <c r="S263" i="1"/>
  <c r="S271" i="1"/>
  <c r="S255" i="1"/>
  <c r="AR156" i="1"/>
  <c r="DD213" i="10"/>
  <c r="S266" i="1"/>
  <c r="S207" i="1"/>
  <c r="S135" i="1"/>
  <c r="S209" i="1"/>
  <c r="S277" i="1"/>
  <c r="S149" i="10"/>
  <c r="DD149" i="10"/>
  <c r="EL149" i="10" s="1"/>
  <c r="P190" i="10"/>
  <c r="BA146" i="10"/>
  <c r="Z285" i="1"/>
  <c r="N285" i="1" s="1"/>
  <c r="AN285" i="1"/>
  <c r="AK285" i="1"/>
  <c r="DD277" i="10"/>
  <c r="S277" i="10"/>
  <c r="DD261" i="10"/>
  <c r="EO261" i="10" s="1"/>
  <c r="S261" i="10"/>
  <c r="AQ141" i="10"/>
  <c r="AJ261" i="10"/>
  <c r="AF261" i="10"/>
  <c r="L261" i="10" s="1"/>
  <c r="F146" i="10"/>
  <c r="BE146" i="10"/>
  <c r="AU136" i="10"/>
  <c r="L228" i="10"/>
  <c r="CZ228" i="10"/>
  <c r="BC146" i="10"/>
  <c r="DB228" i="10"/>
  <c r="P228" i="10"/>
  <c r="S177" i="10"/>
  <c r="DD177" i="10"/>
  <c r="AP128" i="10"/>
  <c r="AZ46" i="1"/>
  <c r="AC31" i="1"/>
  <c r="BG279" i="1"/>
  <c r="AY125" i="1"/>
  <c r="AX31" i="1"/>
  <c r="AW168" i="10"/>
  <c r="AP168" i="10" s="1"/>
  <c r="BA168" i="10"/>
  <c r="BE168" i="10"/>
  <c r="AY168" i="10"/>
  <c r="W168" i="10"/>
  <c r="F168" i="10"/>
  <c r="BG168" i="10"/>
  <c r="AU168" i="10" s="1"/>
  <c r="BC168" i="10"/>
  <c r="AC168" i="10"/>
  <c r="AV31" i="1"/>
  <c r="AZ31" i="1"/>
  <c r="AO31" i="1"/>
  <c r="BE31" i="1"/>
  <c r="AY31" i="1"/>
  <c r="AK31" i="1"/>
  <c r="F125" i="1"/>
  <c r="AW31" i="1"/>
  <c r="AE31" i="1"/>
  <c r="BG125" i="1"/>
  <c r="AU125" i="1" s="1"/>
  <c r="AW125" i="1"/>
  <c r="AP125" i="1" s="1"/>
  <c r="AC125" i="1"/>
  <c r="AA125" i="1" s="1"/>
  <c r="R125" i="1" s="1"/>
  <c r="F31" i="1"/>
  <c r="AG31" i="1"/>
  <c r="BC125" i="1"/>
  <c r="AS125" i="1" s="1"/>
  <c r="S125" i="1" s="1"/>
  <c r="AC279" i="1"/>
  <c r="BC31" i="1"/>
  <c r="S247" i="10"/>
  <c r="BB31" i="1"/>
  <c r="BA125" i="1"/>
  <c r="AR125" i="1" s="1"/>
  <c r="BC279" i="1"/>
  <c r="F174" i="10"/>
  <c r="BA174" i="10"/>
  <c r="AR174" i="10" s="1"/>
  <c r="W174" i="10"/>
  <c r="AW174" i="10"/>
  <c r="AC174" i="10"/>
  <c r="BE174" i="10"/>
  <c r="AT174" i="10" s="1"/>
  <c r="BC174" i="10"/>
  <c r="AS174" i="10" s="1"/>
  <c r="BG174" i="10"/>
  <c r="AU174" i="10" s="1"/>
  <c r="AY174" i="10"/>
  <c r="BD31" i="1"/>
  <c r="AY215" i="10"/>
  <c r="F215" i="10"/>
  <c r="F279" i="1"/>
  <c r="BG31" i="1"/>
  <c r="BA31" i="1"/>
  <c r="DD285" i="10"/>
  <c r="S285" i="10"/>
  <c r="S225" i="10"/>
  <c r="DD225" i="10"/>
  <c r="AA56" i="10"/>
  <c r="R56" i="10" s="1"/>
  <c r="AS137" i="1"/>
  <c r="BE71" i="1"/>
  <c r="AT71" i="1" s="1"/>
  <c r="AD146" i="1"/>
  <c r="EI285" i="10"/>
  <c r="AD151" i="1"/>
  <c r="AG151" i="1"/>
  <c r="AE151" i="1"/>
  <c r="AM151" i="1"/>
  <c r="AJ151" i="1"/>
  <c r="AK151" i="1"/>
  <c r="Z151" i="1"/>
  <c r="N151" i="1" s="1"/>
  <c r="AL151" i="1"/>
  <c r="AN151" i="1"/>
  <c r="AI151" i="1"/>
  <c r="AO151" i="1"/>
  <c r="AF151" i="1"/>
  <c r="Y151" i="1"/>
  <c r="J151" i="1" s="1"/>
  <c r="AH151" i="1"/>
  <c r="AO170" i="10"/>
  <c r="AJ170" i="10"/>
  <c r="AN170" i="10"/>
  <c r="BE143" i="10"/>
  <c r="AW143" i="10"/>
  <c r="AP143" i="10" s="1"/>
  <c r="W143" i="10"/>
  <c r="AJ146" i="1"/>
  <c r="EE285" i="10"/>
  <c r="Z185" i="1"/>
  <c r="N185" i="1" s="1"/>
  <c r="AN185" i="1"/>
  <c r="AL185" i="1"/>
  <c r="AJ185" i="1"/>
  <c r="AH185" i="1"/>
  <c r="Y185" i="1"/>
  <c r="J185" i="1" s="1"/>
  <c r="AF185" i="1"/>
  <c r="AE185" i="1"/>
  <c r="AD185" i="1"/>
  <c r="AG185" i="1"/>
  <c r="AI185" i="1"/>
  <c r="AK185" i="1"/>
  <c r="AM185" i="1"/>
  <c r="AO185" i="1"/>
  <c r="AI194" i="1"/>
  <c r="AH194" i="1"/>
  <c r="AO194" i="1"/>
  <c r="AL194" i="1"/>
  <c r="AG194" i="1"/>
  <c r="AM194" i="1"/>
  <c r="AE194" i="1"/>
  <c r="AD194" i="1"/>
  <c r="Z194" i="1"/>
  <c r="N194" i="1" s="1"/>
  <c r="AK194" i="1"/>
  <c r="AF194" i="1"/>
  <c r="AJ194" i="1"/>
  <c r="Y194" i="1"/>
  <c r="J194" i="1" s="1"/>
  <c r="AN194" i="1"/>
  <c r="DQ285" i="10"/>
  <c r="AC263" i="10"/>
  <c r="AY263" i="10"/>
  <c r="AQ263" i="10" s="1"/>
  <c r="F263" i="10"/>
  <c r="W263" i="10"/>
  <c r="BC263" i="10"/>
  <c r="BA263" i="10"/>
  <c r="AW263" i="10"/>
  <c r="BG263" i="10"/>
  <c r="BE263" i="10"/>
  <c r="AT263" i="10" s="1"/>
  <c r="DO285" i="10"/>
  <c r="AL215" i="1"/>
  <c r="AJ215" i="1"/>
  <c r="AF215" i="1"/>
  <c r="AQ75" i="1"/>
  <c r="DM285" i="10"/>
  <c r="AC143" i="10"/>
  <c r="AC116" i="10"/>
  <c r="AA116" i="10" s="1"/>
  <c r="R116" i="10" s="1"/>
  <c r="BC116" i="10"/>
  <c r="AS116" i="10" s="1"/>
  <c r="EJ285" i="10"/>
  <c r="BA143" i="10"/>
  <c r="AG226" i="10"/>
  <c r="Z226" i="10"/>
  <c r="N226" i="10" s="1"/>
  <c r="AO226" i="10"/>
  <c r="AD226" i="10"/>
  <c r="AF226" i="10"/>
  <c r="Y226" i="10"/>
  <c r="J226" i="10" s="1"/>
  <c r="AH226" i="10"/>
  <c r="AJ226" i="10"/>
  <c r="AL226" i="10"/>
  <c r="AE226" i="10"/>
  <c r="AN226" i="10"/>
  <c r="AI226" i="10"/>
  <c r="AM226" i="10"/>
  <c r="AK226" i="10"/>
  <c r="EH285" i="10"/>
  <c r="P254" i="10"/>
  <c r="F143" i="10"/>
  <c r="AH214" i="10"/>
  <c r="AE214" i="10"/>
  <c r="AJ214" i="10"/>
  <c r="AI214" i="10"/>
  <c r="AL214" i="10"/>
  <c r="AM214" i="10"/>
  <c r="AN214" i="10"/>
  <c r="AK214" i="10"/>
  <c r="Y214" i="10"/>
  <c r="J214" i="10" s="1"/>
  <c r="AG214" i="10"/>
  <c r="AO214" i="10"/>
  <c r="AF214" i="10"/>
  <c r="Z214" i="10"/>
  <c r="N214" i="10" s="1"/>
  <c r="AD214" i="10"/>
  <c r="AA64" i="10"/>
  <c r="R64" i="10" s="1"/>
  <c r="S64" i="10" s="1"/>
  <c r="AC71" i="1"/>
  <c r="AE146" i="1"/>
  <c r="EF285" i="10"/>
  <c r="BG143" i="10"/>
  <c r="Z222" i="10"/>
  <c r="N222" i="10" s="1"/>
  <c r="AD222" i="10"/>
  <c r="AF222" i="10"/>
  <c r="AO222" i="10"/>
  <c r="AH222" i="10"/>
  <c r="AL222" i="10"/>
  <c r="AJ222" i="10"/>
  <c r="AI222" i="10"/>
  <c r="AE222" i="10"/>
  <c r="AN222" i="10"/>
  <c r="AK222" i="10"/>
  <c r="AM222" i="10"/>
  <c r="AG222" i="10"/>
  <c r="Y222" i="10"/>
  <c r="J222" i="10" s="1"/>
  <c r="Z159" i="10"/>
  <c r="N159" i="10" s="1"/>
  <c r="AJ159" i="10"/>
  <c r="AF159" i="10"/>
  <c r="AL159" i="10"/>
  <c r="AN159" i="10"/>
  <c r="AD159" i="10"/>
  <c r="AJ116" i="1"/>
  <c r="Z116" i="1"/>
  <c r="N116" i="1" s="1"/>
  <c r="AF116" i="1"/>
  <c r="AN116" i="1"/>
  <c r="AH116" i="1"/>
  <c r="AL116" i="1"/>
  <c r="AD116" i="1"/>
  <c r="Z146" i="1"/>
  <c r="N146" i="1" s="1"/>
  <c r="DP285" i="10"/>
  <c r="BC143" i="10"/>
  <c r="AS143" i="10" s="1"/>
  <c r="AI146" i="1"/>
  <c r="DN285" i="10"/>
  <c r="AY143" i="10"/>
  <c r="AY223" i="1"/>
  <c r="BE223" i="1"/>
  <c r="BC223" i="1"/>
  <c r="BA223" i="1"/>
  <c r="BG223" i="1"/>
  <c r="W223" i="1"/>
  <c r="AW223" i="1"/>
  <c r="AP223" i="1" s="1"/>
  <c r="F223" i="1"/>
  <c r="AC223" i="1"/>
  <c r="AL146" i="1"/>
  <c r="AW113" i="1"/>
  <c r="AP113" i="1" s="1"/>
  <c r="S161" i="10"/>
  <c r="AU30" i="10"/>
  <c r="BA46" i="1"/>
  <c r="F46" i="1"/>
  <c r="AI240" i="10"/>
  <c r="AN240" i="10"/>
  <c r="AO240" i="10"/>
  <c r="Y240" i="10"/>
  <c r="J240" i="10" s="1"/>
  <c r="Z240" i="10"/>
  <c r="N240" i="10" s="1"/>
  <c r="AD240" i="10"/>
  <c r="AH240" i="10"/>
  <c r="AL240" i="10"/>
  <c r="AE240" i="10"/>
  <c r="AK240" i="10"/>
  <c r="AM240" i="10"/>
  <c r="AF240" i="10"/>
  <c r="AJ240" i="10"/>
  <c r="AG240" i="10"/>
  <c r="BE167" i="10"/>
  <c r="AW167" i="10"/>
  <c r="AC167" i="10"/>
  <c r="AY167" i="10"/>
  <c r="AQ167" i="10" s="1"/>
  <c r="BC167" i="10"/>
  <c r="F167" i="10"/>
  <c r="BG167" i="10"/>
  <c r="W167" i="10"/>
  <c r="BA167" i="10"/>
  <c r="AY46" i="1"/>
  <c r="BB46" i="1"/>
  <c r="AI282" i="10"/>
  <c r="AM282" i="10"/>
  <c r="Y282" i="10"/>
  <c r="J282" i="10" s="1"/>
  <c r="AL282" i="10"/>
  <c r="AJ282" i="10"/>
  <c r="AH282" i="10"/>
  <c r="AD282" i="10"/>
  <c r="AE282" i="10"/>
  <c r="AK282" i="10"/>
  <c r="AG282" i="10"/>
  <c r="AO282" i="10"/>
  <c r="Z282" i="10"/>
  <c r="N282" i="10" s="1"/>
  <c r="AN282" i="10"/>
  <c r="AF282" i="10"/>
  <c r="AH270" i="10"/>
  <c r="AO270" i="10"/>
  <c r="AJ270" i="10"/>
  <c r="AL270" i="10"/>
  <c r="AN270" i="10"/>
  <c r="AG270" i="10"/>
  <c r="AE270" i="10"/>
  <c r="AI270" i="10"/>
  <c r="Z270" i="10"/>
  <c r="N270" i="10" s="1"/>
  <c r="AM270" i="10"/>
  <c r="AK270" i="10"/>
  <c r="AD270" i="10"/>
  <c r="Y270" i="10"/>
  <c r="J270" i="10" s="1"/>
  <c r="AF270" i="10"/>
  <c r="AC46" i="1"/>
  <c r="W46" i="1"/>
  <c r="AF46" i="1" s="1"/>
  <c r="W143" i="1"/>
  <c r="BA143" i="1"/>
  <c r="BE143" i="1"/>
  <c r="F143" i="1"/>
  <c r="AC143" i="1"/>
  <c r="BG143" i="1"/>
  <c r="AW143" i="1"/>
  <c r="AY143" i="1"/>
  <c r="BC143" i="1"/>
  <c r="AW46" i="1"/>
  <c r="BC239" i="1"/>
  <c r="AC239" i="1"/>
  <c r="W239" i="1"/>
  <c r="BE239" i="1"/>
  <c r="AY239" i="1"/>
  <c r="BA239" i="1"/>
  <c r="AW239" i="1"/>
  <c r="AP239" i="1" s="1"/>
  <c r="F239" i="1"/>
  <c r="BG239" i="1"/>
  <c r="AE234" i="10"/>
  <c r="AL234" i="10"/>
  <c r="AI234" i="10"/>
  <c r="AN234" i="10"/>
  <c r="AM234" i="10"/>
  <c r="AK234" i="10"/>
  <c r="Y234" i="10"/>
  <c r="J234" i="10" s="1"/>
  <c r="AG234" i="10"/>
  <c r="AO234" i="10"/>
  <c r="Z234" i="10"/>
  <c r="N234" i="10" s="1"/>
  <c r="AD234" i="10"/>
  <c r="AF234" i="10"/>
  <c r="AH234" i="10"/>
  <c r="AJ234" i="10"/>
  <c r="W179" i="10"/>
  <c r="BA179" i="10"/>
  <c r="F179" i="10"/>
  <c r="AC179" i="10"/>
  <c r="AA179" i="10" s="1"/>
  <c r="R179" i="10" s="1"/>
  <c r="AY179" i="10"/>
  <c r="AW179" i="10"/>
  <c r="BE179" i="10"/>
  <c r="BC179" i="10"/>
  <c r="BG179" i="10"/>
  <c r="AU179" i="10" s="1"/>
  <c r="BG191" i="10"/>
  <c r="W191" i="10"/>
  <c r="AW191" i="10"/>
  <c r="AP191" i="10" s="1"/>
  <c r="BA191" i="10"/>
  <c r="AC191" i="10"/>
  <c r="AA191" i="10" s="1"/>
  <c r="R191" i="10" s="1"/>
  <c r="AY191" i="10"/>
  <c r="F191" i="10"/>
  <c r="BC191" i="10"/>
  <c r="AS191" i="10" s="1"/>
  <c r="BE191" i="10"/>
  <c r="AJ261" i="1"/>
  <c r="AE261" i="1"/>
  <c r="Y261" i="1"/>
  <c r="J261" i="1" s="1"/>
  <c r="AG261" i="1"/>
  <c r="AI261" i="1"/>
  <c r="AK261" i="1"/>
  <c r="Z261" i="1"/>
  <c r="N261" i="1" s="1"/>
  <c r="AM261" i="1"/>
  <c r="AN261" i="1"/>
  <c r="AO261" i="1"/>
  <c r="AL261" i="1"/>
  <c r="AH261" i="1"/>
  <c r="AF261" i="1"/>
  <c r="AD261" i="1"/>
  <c r="AI258" i="10"/>
  <c r="AM258" i="10"/>
  <c r="AF258" i="10"/>
  <c r="AK258" i="10"/>
  <c r="AH258" i="10"/>
  <c r="Y258" i="10"/>
  <c r="J258" i="10" s="1"/>
  <c r="AG258" i="10"/>
  <c r="AO258" i="10"/>
  <c r="AE258" i="10"/>
  <c r="AL258" i="10"/>
  <c r="AN258" i="10"/>
  <c r="Z258" i="10"/>
  <c r="N258" i="10" s="1"/>
  <c r="AD258" i="10"/>
  <c r="AJ258" i="10"/>
  <c r="AS283" i="1"/>
  <c r="AR16" i="10"/>
  <c r="BC46" i="1"/>
  <c r="AV46" i="1"/>
  <c r="AP71" i="1"/>
  <c r="AJ158" i="10"/>
  <c r="AL158" i="10"/>
  <c r="AE158" i="10"/>
  <c r="AN158" i="10"/>
  <c r="AI158" i="10"/>
  <c r="AM158" i="10"/>
  <c r="AK158" i="10"/>
  <c r="Y158" i="10"/>
  <c r="J158" i="10" s="1"/>
  <c r="AG158" i="10"/>
  <c r="AH158" i="10"/>
  <c r="Z158" i="10"/>
  <c r="N158" i="10" s="1"/>
  <c r="AO158" i="10"/>
  <c r="AD158" i="10"/>
  <c r="AF158" i="10"/>
  <c r="AU38" i="10"/>
  <c r="BE46" i="1"/>
  <c r="Z217" i="1"/>
  <c r="N217" i="1" s="1"/>
  <c r="AN217" i="1"/>
  <c r="AE217" i="1"/>
  <c r="AJ217" i="1"/>
  <c r="AG217" i="1"/>
  <c r="AF217" i="1"/>
  <c r="AI217" i="1"/>
  <c r="AK217" i="1"/>
  <c r="AM217" i="1"/>
  <c r="AO217" i="1"/>
  <c r="Y217" i="1"/>
  <c r="J217" i="1" s="1"/>
  <c r="AD217" i="1"/>
  <c r="AH217" i="1"/>
  <c r="AL217" i="1"/>
  <c r="AM264" i="10"/>
  <c r="AF264" i="10"/>
  <c r="AK264" i="10"/>
  <c r="AJ264" i="10"/>
  <c r="AN264" i="10"/>
  <c r="AG264" i="10"/>
  <c r="AO264" i="10"/>
  <c r="Z264" i="10"/>
  <c r="N264" i="10" s="1"/>
  <c r="AD264" i="10"/>
  <c r="AE264" i="10"/>
  <c r="AH264" i="10"/>
  <c r="AL264" i="10"/>
  <c r="AI264" i="10"/>
  <c r="Y264" i="10"/>
  <c r="J264" i="10" s="1"/>
  <c r="BG46" i="1"/>
  <c r="AU46" i="1" s="1"/>
  <c r="AL276" i="10"/>
  <c r="AI276" i="10"/>
  <c r="Y276" i="10"/>
  <c r="J276" i="10" s="1"/>
  <c r="AE276" i="10"/>
  <c r="AK276" i="10"/>
  <c r="AM276" i="10"/>
  <c r="AF276" i="10"/>
  <c r="AJ276" i="10"/>
  <c r="AN276" i="10"/>
  <c r="AG276" i="10"/>
  <c r="AO276" i="10"/>
  <c r="AH276" i="10"/>
  <c r="Z276" i="10"/>
  <c r="N276" i="10" s="1"/>
  <c r="AD276" i="10"/>
  <c r="BE131" i="1"/>
  <c r="W131" i="1"/>
  <c r="AC131" i="1"/>
  <c r="BC131" i="1"/>
  <c r="AW131" i="1"/>
  <c r="AP131" i="1" s="1"/>
  <c r="BA131" i="1"/>
  <c r="AY131" i="1"/>
  <c r="BG131" i="1"/>
  <c r="F131" i="1"/>
  <c r="P242" i="10"/>
  <c r="AW179" i="1"/>
  <c r="AC179" i="1"/>
  <c r="AY179" i="1"/>
  <c r="BC179" i="1"/>
  <c r="BA179" i="1"/>
  <c r="AR179" i="1" s="1"/>
  <c r="BG179" i="1"/>
  <c r="AU179" i="1" s="1"/>
  <c r="W179" i="1"/>
  <c r="BE179" i="1"/>
  <c r="F179" i="1"/>
  <c r="AX46" i="1"/>
  <c r="AG192" i="10"/>
  <c r="AO192" i="10"/>
  <c r="Z192" i="10"/>
  <c r="N192" i="10" s="1"/>
  <c r="AD192" i="10"/>
  <c r="AH192" i="10"/>
  <c r="AL192" i="10"/>
  <c r="AI192" i="10"/>
  <c r="Y192" i="10"/>
  <c r="J192" i="10" s="1"/>
  <c r="AN192" i="10"/>
  <c r="AE192" i="10"/>
  <c r="AK192" i="10"/>
  <c r="AM192" i="10"/>
  <c r="AF192" i="10"/>
  <c r="AJ192" i="10"/>
  <c r="AW239" i="10"/>
  <c r="BA239" i="10"/>
  <c r="BE239" i="10"/>
  <c r="F239" i="10"/>
  <c r="W239" i="10"/>
  <c r="AC239" i="10"/>
  <c r="AY239" i="10"/>
  <c r="AQ239" i="10" s="1"/>
  <c r="BC239" i="10"/>
  <c r="BG239" i="10"/>
  <c r="AC191" i="1"/>
  <c r="AY191" i="1"/>
  <c r="BC191" i="1"/>
  <c r="BG191" i="1"/>
  <c r="BE191" i="1"/>
  <c r="W191" i="1"/>
  <c r="BA191" i="1"/>
  <c r="AW191" i="1"/>
  <c r="AP191" i="1" s="1"/>
  <c r="F191" i="1"/>
  <c r="AH273" i="1"/>
  <c r="AK273" i="1"/>
  <c r="AF273" i="1"/>
  <c r="AM273" i="1"/>
  <c r="AD273" i="1"/>
  <c r="AO273" i="1"/>
  <c r="Y273" i="1"/>
  <c r="J273" i="1" s="1"/>
  <c r="AN273" i="1"/>
  <c r="AE273" i="1"/>
  <c r="AL273" i="1"/>
  <c r="AG273" i="1"/>
  <c r="AJ273" i="1"/>
  <c r="AI273" i="1"/>
  <c r="Z273" i="1"/>
  <c r="N273" i="1" s="1"/>
  <c r="AF161" i="1"/>
  <c r="AO161" i="1"/>
  <c r="AM161" i="1"/>
  <c r="AE161" i="1"/>
  <c r="AG161" i="1"/>
  <c r="AN161" i="1"/>
  <c r="AJ161" i="1"/>
  <c r="AI161" i="1"/>
  <c r="AK161" i="1"/>
  <c r="Y161" i="1"/>
  <c r="J161" i="1" s="1"/>
  <c r="AL161" i="1"/>
  <c r="AH161" i="1"/>
  <c r="AD161" i="1"/>
  <c r="Z161" i="1"/>
  <c r="N161" i="1" s="1"/>
  <c r="Z249" i="1"/>
  <c r="N249" i="1" s="1"/>
  <c r="AN249" i="1"/>
  <c r="AM249" i="1"/>
  <c r="AH249" i="1"/>
  <c r="AE249" i="1"/>
  <c r="AF249" i="1"/>
  <c r="AG249" i="1"/>
  <c r="AD249" i="1"/>
  <c r="AI249" i="1"/>
  <c r="AK249" i="1"/>
  <c r="AO249" i="1"/>
  <c r="AL249" i="1"/>
  <c r="AJ249" i="1"/>
  <c r="Y249" i="1"/>
  <c r="J249" i="1" s="1"/>
  <c r="AB46" i="1"/>
  <c r="BD46" i="1"/>
  <c r="BG119" i="10"/>
  <c r="AU119" i="10" s="1"/>
  <c r="BA119" i="10"/>
  <c r="F119" i="10"/>
  <c r="AC119" i="10"/>
  <c r="AY119" i="10"/>
  <c r="BC119" i="10"/>
  <c r="AW119" i="10"/>
  <c r="BE119" i="10"/>
  <c r="AT119" i="10" s="1"/>
  <c r="W119" i="10"/>
  <c r="AE252" i="10"/>
  <c r="AK252" i="10"/>
  <c r="AM252" i="10"/>
  <c r="AF252" i="10"/>
  <c r="AI252" i="10"/>
  <c r="AJ252" i="10"/>
  <c r="AN252" i="10"/>
  <c r="AG252" i="10"/>
  <c r="AO252" i="10"/>
  <c r="Y252" i="10"/>
  <c r="J252" i="10" s="1"/>
  <c r="Z252" i="10"/>
  <c r="N252" i="10" s="1"/>
  <c r="AD252" i="10"/>
  <c r="AH252" i="10"/>
  <c r="AL252" i="10"/>
  <c r="AC131" i="10"/>
  <c r="AY131" i="10"/>
  <c r="BC131" i="10"/>
  <c r="F131" i="10"/>
  <c r="BG131" i="10"/>
  <c r="BA131" i="10"/>
  <c r="BE131" i="10"/>
  <c r="AW131" i="10"/>
  <c r="W131" i="10"/>
  <c r="AR27" i="1"/>
  <c r="S139" i="1"/>
  <c r="W167" i="1"/>
  <c r="F167" i="1"/>
  <c r="BE167" i="1"/>
  <c r="AW167" i="1"/>
  <c r="AP167" i="1" s="1"/>
  <c r="AL231" i="1"/>
  <c r="Y231" i="1"/>
  <c r="J231" i="1" s="1"/>
  <c r="AE231" i="1"/>
  <c r="AG231" i="1"/>
  <c r="AI231" i="1"/>
  <c r="AN231" i="1"/>
  <c r="AK231" i="1"/>
  <c r="AJ231" i="1"/>
  <c r="AM231" i="1"/>
  <c r="AF231" i="1"/>
  <c r="AO231" i="1"/>
  <c r="Z231" i="1"/>
  <c r="N231" i="1" s="1"/>
  <c r="AD231" i="1"/>
  <c r="AH231" i="1"/>
  <c r="S181" i="10"/>
  <c r="S241" i="10"/>
  <c r="DD241" i="10"/>
  <c r="DR241" i="10" s="1"/>
  <c r="S229" i="10"/>
  <c r="DD229" i="10"/>
  <c r="DR229" i="10" s="1"/>
  <c r="BE154" i="10"/>
  <c r="AT154" i="10" s="1"/>
  <c r="AH139" i="1"/>
  <c r="AI139" i="1"/>
  <c r="AM139" i="1"/>
  <c r="AE139" i="1"/>
  <c r="AO139" i="1"/>
  <c r="Y139" i="1"/>
  <c r="J139" i="1" s="1"/>
  <c r="Z139" i="1"/>
  <c r="N139" i="1" s="1"/>
  <c r="AD139" i="1"/>
  <c r="AL139" i="1"/>
  <c r="AN139" i="1"/>
  <c r="AJ139" i="1"/>
  <c r="AF139" i="1"/>
  <c r="AK139" i="1"/>
  <c r="AG139" i="1"/>
  <c r="AW150" i="10"/>
  <c r="AP150" i="10" s="1"/>
  <c r="F150" i="10"/>
  <c r="AF265" i="1"/>
  <c r="AD265" i="1"/>
  <c r="Z265" i="1"/>
  <c r="N265" i="1" s="1"/>
  <c r="Y265" i="1"/>
  <c r="J265" i="1" s="1"/>
  <c r="AE265" i="1"/>
  <c r="AG265" i="1"/>
  <c r="AN265" i="1"/>
  <c r="AI265" i="1"/>
  <c r="AH265" i="1"/>
  <c r="AO265" i="1"/>
  <c r="AK265" i="1"/>
  <c r="AM265" i="1"/>
  <c r="AL265" i="1"/>
  <c r="AJ265" i="1"/>
  <c r="AL195" i="1"/>
  <c r="AI195" i="1"/>
  <c r="AK195" i="1"/>
  <c r="AM195" i="1"/>
  <c r="AN195" i="1"/>
  <c r="AO195" i="1"/>
  <c r="AG195" i="1"/>
  <c r="Z195" i="1"/>
  <c r="N195" i="1" s="1"/>
  <c r="Y195" i="1"/>
  <c r="J195" i="1" s="1"/>
  <c r="AE195" i="1"/>
  <c r="AD195" i="1"/>
  <c r="AJ195" i="1"/>
  <c r="AH195" i="1"/>
  <c r="AF195" i="1"/>
  <c r="AK277" i="1"/>
  <c r="AM277" i="1"/>
  <c r="Z277" i="1"/>
  <c r="N277" i="1" s="1"/>
  <c r="AO277" i="1"/>
  <c r="AN277" i="1"/>
  <c r="AL277" i="1"/>
  <c r="AJ277" i="1"/>
  <c r="AH277" i="1"/>
  <c r="Y277" i="1"/>
  <c r="J277" i="1" s="1"/>
  <c r="AI277" i="1"/>
  <c r="AF277" i="1"/>
  <c r="AD277" i="1"/>
  <c r="AE277" i="1"/>
  <c r="AG277" i="1"/>
  <c r="AP279" i="10"/>
  <c r="F186" i="10"/>
  <c r="AW186" i="10"/>
  <c r="BA186" i="10"/>
  <c r="W186" i="10"/>
  <c r="BC186" i="10"/>
  <c r="AC186" i="10"/>
  <c r="BE186" i="10"/>
  <c r="AY186" i="10"/>
  <c r="BG186" i="10"/>
  <c r="AU186" i="10" s="1"/>
  <c r="F154" i="10"/>
  <c r="L188" i="10"/>
  <c r="CZ188" i="10"/>
  <c r="AL159" i="1"/>
  <c r="AG159" i="1"/>
  <c r="AN159" i="1"/>
  <c r="AK159" i="1"/>
  <c r="AD159" i="1"/>
  <c r="AJ159" i="1"/>
  <c r="AF159" i="1"/>
  <c r="AO159" i="1"/>
  <c r="AI159" i="1"/>
  <c r="Y159" i="1"/>
  <c r="J159" i="1" s="1"/>
  <c r="AM159" i="1"/>
  <c r="Z159" i="1"/>
  <c r="N159" i="1" s="1"/>
  <c r="AE159" i="1"/>
  <c r="AH159" i="1"/>
  <c r="AA43" i="10"/>
  <c r="R43" i="10" s="1"/>
  <c r="AA65" i="1"/>
  <c r="R65" i="1" s="1"/>
  <c r="DB188" i="10"/>
  <c r="P188" i="10"/>
  <c r="Z250" i="10"/>
  <c r="N250" i="10" s="1"/>
  <c r="AJ250" i="10"/>
  <c r="AI250" i="10"/>
  <c r="AH250" i="10"/>
  <c r="AE250" i="10"/>
  <c r="AL250" i="10"/>
  <c r="AM250" i="10"/>
  <c r="AN250" i="10"/>
  <c r="AK250" i="10"/>
  <c r="Y250" i="10"/>
  <c r="J250" i="10" s="1"/>
  <c r="AG250" i="10"/>
  <c r="AO250" i="10"/>
  <c r="AD250" i="10"/>
  <c r="AF250" i="10"/>
  <c r="AG280" i="10"/>
  <c r="AO280" i="10"/>
  <c r="Z280" i="10"/>
  <c r="N280" i="10" s="1"/>
  <c r="AD280" i="10"/>
  <c r="AI280" i="10"/>
  <c r="AE280" i="10"/>
  <c r="AN280" i="10"/>
  <c r="AL280" i="10"/>
  <c r="Y280" i="10"/>
  <c r="J280" i="10" s="1"/>
  <c r="AK280" i="10"/>
  <c r="AM280" i="10"/>
  <c r="AF280" i="10"/>
  <c r="AJ280" i="10"/>
  <c r="AH280" i="10"/>
  <c r="AE180" i="10"/>
  <c r="AK180" i="10"/>
  <c r="AM180" i="10"/>
  <c r="AF180" i="10"/>
  <c r="AJ180" i="10"/>
  <c r="AN180" i="10"/>
  <c r="AG180" i="10"/>
  <c r="AO180" i="10"/>
  <c r="Z180" i="10"/>
  <c r="N180" i="10" s="1"/>
  <c r="AD180" i="10"/>
  <c r="AH180" i="10"/>
  <c r="AL180" i="10"/>
  <c r="AI180" i="10"/>
  <c r="Y180" i="10"/>
  <c r="J180" i="10" s="1"/>
  <c r="AN241" i="1"/>
  <c r="Y241" i="1"/>
  <c r="J241" i="1" s="1"/>
  <c r="AE241" i="1"/>
  <c r="AG241" i="1"/>
  <c r="AI241" i="1"/>
  <c r="AK241" i="1"/>
  <c r="AM241" i="1"/>
  <c r="Z241" i="1"/>
  <c r="N241" i="1" s="1"/>
  <c r="AO241" i="1"/>
  <c r="AL241" i="1"/>
  <c r="AH241" i="1"/>
  <c r="AD241" i="1"/>
  <c r="AF241" i="1"/>
  <c r="AJ241" i="1"/>
  <c r="AF262" i="10"/>
  <c r="AH262" i="10"/>
  <c r="AJ262" i="10"/>
  <c r="AL262" i="10"/>
  <c r="AN262" i="10"/>
  <c r="AD262" i="10"/>
  <c r="AI262" i="10"/>
  <c r="AM262" i="10"/>
  <c r="AK262" i="10"/>
  <c r="Y262" i="10"/>
  <c r="J262" i="10" s="1"/>
  <c r="AG262" i="10"/>
  <c r="Z262" i="10"/>
  <c r="N262" i="10" s="1"/>
  <c r="AO262" i="10"/>
  <c r="AE262" i="10"/>
  <c r="W154" i="10"/>
  <c r="AD154" i="10" s="1"/>
  <c r="AL221" i="1"/>
  <c r="AN221" i="1"/>
  <c r="AO221" i="1"/>
  <c r="AJ221" i="1"/>
  <c r="AF221" i="1"/>
  <c r="Y221" i="1"/>
  <c r="J221" i="1" s="1"/>
  <c r="AE221" i="1"/>
  <c r="Z221" i="1"/>
  <c r="N221" i="1" s="1"/>
  <c r="AG221" i="1"/>
  <c r="AM221" i="1"/>
  <c r="AI221" i="1"/>
  <c r="AK221" i="1"/>
  <c r="AD221" i="1"/>
  <c r="AH221" i="1"/>
  <c r="AN268" i="10"/>
  <c r="Y268" i="10"/>
  <c r="J268" i="10" s="1"/>
  <c r="AI268" i="10"/>
  <c r="AH268" i="10"/>
  <c r="AL268" i="10"/>
  <c r="AE268" i="10"/>
  <c r="AK268" i="10"/>
  <c r="AM268" i="10"/>
  <c r="AF268" i="10"/>
  <c r="AJ268" i="10"/>
  <c r="AG268" i="10"/>
  <c r="AO268" i="10"/>
  <c r="Z268" i="10"/>
  <c r="N268" i="10" s="1"/>
  <c r="AD268" i="10"/>
  <c r="AI253" i="1"/>
  <c r="AK253" i="1"/>
  <c r="AM253" i="1"/>
  <c r="AO253" i="1"/>
  <c r="Z253" i="1"/>
  <c r="N253" i="1" s="1"/>
  <c r="AN253" i="1"/>
  <c r="AL253" i="1"/>
  <c r="AJ253" i="1"/>
  <c r="AH253" i="1"/>
  <c r="AG253" i="1"/>
  <c r="AF253" i="1"/>
  <c r="AD253" i="1"/>
  <c r="Y253" i="1"/>
  <c r="J253" i="1" s="1"/>
  <c r="AE253" i="1"/>
  <c r="BA208" i="10"/>
  <c r="W208" i="10"/>
  <c r="F208" i="10"/>
  <c r="BE208" i="10"/>
  <c r="AY208" i="10"/>
  <c r="BG208" i="10"/>
  <c r="AU208" i="10" s="1"/>
  <c r="AW208" i="10"/>
  <c r="AC208" i="10"/>
  <c r="AA208" i="10" s="1"/>
  <c r="R208" i="10" s="1"/>
  <c r="BC208" i="10"/>
  <c r="P260" i="10"/>
  <c r="DB260" i="10"/>
  <c r="AS267" i="1"/>
  <c r="F219" i="1"/>
  <c r="BA219" i="1"/>
  <c r="AC219" i="1"/>
  <c r="AW219" i="1"/>
  <c r="AY219" i="1"/>
  <c r="BC219" i="1"/>
  <c r="AS219" i="1" s="1"/>
  <c r="BG219" i="1"/>
  <c r="BE219" i="1"/>
  <c r="AT219" i="1" s="1"/>
  <c r="W219" i="1"/>
  <c r="AF210" i="10"/>
  <c r="AN210" i="10"/>
  <c r="AI210" i="10"/>
  <c r="AM210" i="10"/>
  <c r="AK210" i="10"/>
  <c r="Y210" i="10"/>
  <c r="J210" i="10" s="1"/>
  <c r="AG210" i="10"/>
  <c r="AO210" i="10"/>
  <c r="AE210" i="10"/>
  <c r="Z210" i="10"/>
  <c r="N210" i="10" s="1"/>
  <c r="AD210" i="10"/>
  <c r="AH210" i="10"/>
  <c r="AJ210" i="10"/>
  <c r="AL210" i="10"/>
  <c r="BG183" i="1"/>
  <c r="W183" i="1"/>
  <c r="BA183" i="1"/>
  <c r="AW183" i="1"/>
  <c r="AC183" i="1"/>
  <c r="AA183" i="1" s="1"/>
  <c r="R183" i="1" s="1"/>
  <c r="AY183" i="1"/>
  <c r="BE183" i="1"/>
  <c r="AT183" i="1" s="1"/>
  <c r="BC183" i="1"/>
  <c r="AS183" i="1" s="1"/>
  <c r="F183" i="1"/>
  <c r="AO172" i="10"/>
  <c r="AE172" i="10"/>
  <c r="AK172" i="10"/>
  <c r="AM172" i="10"/>
  <c r="AF172" i="10"/>
  <c r="AJ172" i="10"/>
  <c r="AN172" i="10"/>
  <c r="Z172" i="10"/>
  <c r="N172" i="10" s="1"/>
  <c r="AG172" i="10"/>
  <c r="AD172" i="10"/>
  <c r="AH172" i="10"/>
  <c r="AL172" i="10"/>
  <c r="AI172" i="10"/>
  <c r="Y172" i="10"/>
  <c r="J172" i="10" s="1"/>
  <c r="Z274" i="10"/>
  <c r="N274" i="10" s="1"/>
  <c r="AD274" i="10"/>
  <c r="AF274" i="10"/>
  <c r="AH274" i="10"/>
  <c r="AJ274" i="10"/>
  <c r="AL274" i="10"/>
  <c r="AE274" i="10"/>
  <c r="AI274" i="10"/>
  <c r="AM274" i="10"/>
  <c r="AK274" i="10"/>
  <c r="Y274" i="10"/>
  <c r="J274" i="10" s="1"/>
  <c r="AG274" i="10"/>
  <c r="AO274" i="10"/>
  <c r="AN274" i="10"/>
  <c r="AL207" i="1"/>
  <c r="AD207" i="1"/>
  <c r="Y207" i="1"/>
  <c r="J207" i="1" s="1"/>
  <c r="AE207" i="1"/>
  <c r="AG207" i="1"/>
  <c r="AI207" i="1"/>
  <c r="AK207" i="1"/>
  <c r="AF207" i="1"/>
  <c r="Z207" i="1"/>
  <c r="N207" i="1" s="1"/>
  <c r="AN207" i="1"/>
  <c r="AH207" i="1"/>
  <c r="AM207" i="1"/>
  <c r="AO207" i="1"/>
  <c r="AJ207" i="1"/>
  <c r="BC148" i="10"/>
  <c r="AS148" i="10" s="1"/>
  <c r="AC148" i="10"/>
  <c r="AA148" i="10" s="1"/>
  <c r="R148" i="10" s="1"/>
  <c r="EC164" i="10"/>
  <c r="DH164" i="10"/>
  <c r="DY164" i="10"/>
  <c r="EA164" i="10"/>
  <c r="AD172" i="1"/>
  <c r="AO172" i="1"/>
  <c r="AG172" i="1"/>
  <c r="AI172" i="1"/>
  <c r="AM172" i="1"/>
  <c r="AH172" i="1"/>
  <c r="AJ172" i="1"/>
  <c r="Y172" i="1"/>
  <c r="J172" i="1" s="1"/>
  <c r="AN172" i="1"/>
  <c r="AK172" i="1"/>
  <c r="AF172" i="1"/>
  <c r="AL172" i="1"/>
  <c r="AE172" i="1"/>
  <c r="Z172" i="1"/>
  <c r="N172" i="1" s="1"/>
  <c r="AE147" i="1"/>
  <c r="AJ147" i="1"/>
  <c r="AG147" i="1"/>
  <c r="AM147" i="1"/>
  <c r="AN147" i="1"/>
  <c r="AF147" i="1"/>
  <c r="AK147" i="1"/>
  <c r="AL147" i="1"/>
  <c r="AI147" i="1"/>
  <c r="AH147" i="1"/>
  <c r="Y147" i="1"/>
  <c r="J147" i="1" s="1"/>
  <c r="AO147" i="1"/>
  <c r="Z147" i="1"/>
  <c r="N147" i="1" s="1"/>
  <c r="AD147" i="1"/>
  <c r="F162" i="10"/>
  <c r="BC162" i="10"/>
  <c r="AS162" i="10" s="1"/>
  <c r="AW162" i="10"/>
  <c r="AP162" i="10" s="1"/>
  <c r="BA162" i="10"/>
  <c r="AR162" i="10" s="1"/>
  <c r="AC162" i="10"/>
  <c r="AA162" i="10" s="1"/>
  <c r="R162" i="10" s="1"/>
  <c r="W162" i="10"/>
  <c r="BE162" i="10"/>
  <c r="BG162" i="10"/>
  <c r="AY162" i="10"/>
  <c r="AQ162" i="10" s="1"/>
  <c r="AQ105" i="1"/>
  <c r="AQ142" i="10"/>
  <c r="DH272" i="10"/>
  <c r="EA272" i="10"/>
  <c r="EB272" i="10"/>
  <c r="EC272" i="10"/>
  <c r="ED272" i="10"/>
  <c r="DG272" i="10"/>
  <c r="DI272" i="10"/>
  <c r="DK272" i="10"/>
  <c r="DY272" i="10"/>
  <c r="DF272" i="10"/>
  <c r="DZ272" i="10"/>
  <c r="DJ272" i="10"/>
  <c r="DY176" i="10"/>
  <c r="ED176" i="10"/>
  <c r="EC176" i="10"/>
  <c r="EA176" i="10"/>
  <c r="EB176" i="10"/>
  <c r="DG176" i="10"/>
  <c r="DK176" i="10"/>
  <c r="DZ176" i="10"/>
  <c r="DH176" i="10"/>
  <c r="DI176" i="10"/>
  <c r="DJ176" i="10"/>
  <c r="DF176" i="10"/>
  <c r="DP200" i="10"/>
  <c r="EE200" i="10"/>
  <c r="DL200" i="10"/>
  <c r="EF200" i="10"/>
  <c r="DM200" i="10"/>
  <c r="EJ200" i="10"/>
  <c r="EH200" i="10"/>
  <c r="DN200" i="10"/>
  <c r="EG200" i="10"/>
  <c r="EI200" i="10"/>
  <c r="DQ200" i="10"/>
  <c r="DO200" i="10"/>
  <c r="EB218" i="10"/>
  <c r="DK218" i="10"/>
  <c r="DZ218" i="10"/>
  <c r="DF218" i="10"/>
  <c r="ED218" i="10"/>
  <c r="DY218" i="10"/>
  <c r="EA218" i="10"/>
  <c r="DJ218" i="10"/>
  <c r="DH218" i="10"/>
  <c r="DG218" i="10"/>
  <c r="DI218" i="10"/>
  <c r="EC218" i="10"/>
  <c r="AP156" i="1"/>
  <c r="CZ256" i="10"/>
  <c r="L256" i="10"/>
  <c r="L182" i="10"/>
  <c r="CZ182" i="10"/>
  <c r="DB256" i="10"/>
  <c r="DQ256" i="10" s="1"/>
  <c r="P256" i="10"/>
  <c r="L212" i="10"/>
  <c r="CZ212" i="10"/>
  <c r="AU154" i="1"/>
  <c r="AR80" i="10"/>
  <c r="EE242" i="10"/>
  <c r="DN242" i="10"/>
  <c r="EH242" i="10"/>
  <c r="EJ242" i="10"/>
  <c r="DP242" i="10"/>
  <c r="EI242" i="10"/>
  <c r="DO242" i="10"/>
  <c r="AA102" i="10"/>
  <c r="R102" i="10" s="1"/>
  <c r="DD271" i="10"/>
  <c r="EO271" i="10" s="1"/>
  <c r="S271" i="10"/>
  <c r="CZ260" i="10"/>
  <c r="L260" i="10"/>
  <c r="CZ254" i="10"/>
  <c r="L254" i="10"/>
  <c r="P272" i="10"/>
  <c r="DB272" i="10"/>
  <c r="L194" i="10"/>
  <c r="CZ194" i="10"/>
  <c r="EF176" i="10"/>
  <c r="DN176" i="10"/>
  <c r="DQ176" i="10"/>
  <c r="DM176" i="10"/>
  <c r="EH176" i="10"/>
  <c r="DP176" i="10"/>
  <c r="EE176" i="10"/>
  <c r="EG176" i="10"/>
  <c r="DO176" i="10"/>
  <c r="EJ176" i="10"/>
  <c r="DL176" i="10"/>
  <c r="EI176" i="10"/>
  <c r="DB261" i="10"/>
  <c r="EE261" i="10" s="1"/>
  <c r="P261" i="10"/>
  <c r="DB229" i="10"/>
  <c r="DL229" i="10" s="1"/>
  <c r="P229" i="10"/>
  <c r="CZ249" i="10"/>
  <c r="L249" i="10"/>
  <c r="EH254" i="10"/>
  <c r="EF254" i="10"/>
  <c r="EI254" i="10"/>
  <c r="DL254" i="10"/>
  <c r="DP254" i="10"/>
  <c r="DO254" i="10"/>
  <c r="EJ254" i="10"/>
  <c r="DN254" i="10"/>
  <c r="DM254" i="10"/>
  <c r="DQ254" i="10"/>
  <c r="EG254" i="10"/>
  <c r="EE254" i="10"/>
  <c r="AA137" i="1"/>
  <c r="R137" i="1" s="1"/>
  <c r="AQ137" i="1"/>
  <c r="AS138" i="1"/>
  <c r="AR227" i="10"/>
  <c r="AR117" i="10"/>
  <c r="AQ154" i="1"/>
  <c r="AU146" i="1"/>
  <c r="AQ31" i="10"/>
  <c r="AU81" i="10"/>
  <c r="AP275" i="10"/>
  <c r="AS133" i="10"/>
  <c r="AR78" i="1"/>
  <c r="AS56" i="10"/>
  <c r="AQ124" i="1"/>
  <c r="AR39" i="10"/>
  <c r="Y134" i="1"/>
  <c r="J134" i="1" s="1"/>
  <c r="AS125" i="10"/>
  <c r="AG276" i="1"/>
  <c r="AS88" i="10"/>
  <c r="AS31" i="10"/>
  <c r="AT74" i="1"/>
  <c r="AU102" i="1"/>
  <c r="AA48" i="10"/>
  <c r="R48" i="10" s="1"/>
  <c r="AK276" i="1"/>
  <c r="AT279" i="10"/>
  <c r="AO276" i="1"/>
  <c r="AU98" i="1"/>
  <c r="AQ110" i="10"/>
  <c r="AU156" i="1"/>
  <c r="AU21" i="10"/>
  <c r="AE276" i="1"/>
  <c r="AU39" i="10"/>
  <c r="AU33" i="10"/>
  <c r="AU65" i="1"/>
  <c r="AP71" i="10"/>
  <c r="AU115" i="10"/>
  <c r="E32" i="4"/>
  <c r="AS141" i="10"/>
  <c r="E21" i="4"/>
  <c r="AU31" i="10"/>
  <c r="DZ737" i="10"/>
  <c r="DJ737" i="10"/>
  <c r="EB737" i="10"/>
  <c r="DI737" i="10"/>
  <c r="ED737" i="10"/>
  <c r="DK737" i="10"/>
  <c r="DY737" i="10"/>
  <c r="DF737" i="10"/>
  <c r="EA737" i="10"/>
  <c r="DG737" i="10"/>
  <c r="EC737" i="10"/>
  <c r="DH737" i="10"/>
  <c r="EA915" i="10"/>
  <c r="EC915" i="10"/>
  <c r="DH915" i="10"/>
  <c r="DJ915" i="10"/>
  <c r="DZ915" i="10"/>
  <c r="DG915" i="10"/>
  <c r="EB915" i="10"/>
  <c r="DI915" i="10"/>
  <c r="ED915" i="10"/>
  <c r="DK915" i="10"/>
  <c r="DY915" i="10"/>
  <c r="DF915" i="10"/>
  <c r="DZ717" i="10"/>
  <c r="DG717" i="10"/>
  <c r="EB717" i="10"/>
  <c r="DI717" i="10"/>
  <c r="DH717" i="10"/>
  <c r="ED717" i="10"/>
  <c r="DK717" i="10"/>
  <c r="DY717" i="10"/>
  <c r="DF717" i="10"/>
  <c r="EA717" i="10"/>
  <c r="EC717" i="10"/>
  <c r="DJ717" i="10"/>
  <c r="EA1005" i="10"/>
  <c r="EC1005" i="10"/>
  <c r="DH1005" i="10"/>
  <c r="DJ1005" i="10"/>
  <c r="DZ1005" i="10"/>
  <c r="DG1005" i="10"/>
  <c r="EB1005" i="10"/>
  <c r="DI1005" i="10"/>
  <c r="DK1005" i="10"/>
  <c r="DY1005" i="10"/>
  <c r="DF1005" i="10"/>
  <c r="ED1005" i="10"/>
  <c r="AE157" i="1"/>
  <c r="AH157" i="1"/>
  <c r="AO157" i="1"/>
  <c r="AD157" i="1"/>
  <c r="AG157" i="1"/>
  <c r="Z157" i="1"/>
  <c r="N157" i="1" s="1"/>
  <c r="AN157" i="1"/>
  <c r="AJ157" i="1"/>
  <c r="AF157" i="1"/>
  <c r="AK157" i="1"/>
  <c r="Y157" i="1"/>
  <c r="J157" i="1" s="1"/>
  <c r="AI157" i="1"/>
  <c r="AL157" i="1"/>
  <c r="AM157" i="1"/>
  <c r="Z792" i="1"/>
  <c r="N792" i="1" s="1"/>
  <c r="AD792" i="1"/>
  <c r="AH792" i="1"/>
  <c r="AM792" i="1"/>
  <c r="AL792" i="1"/>
  <c r="AE792" i="1"/>
  <c r="AI792" i="1"/>
  <c r="AK792" i="1"/>
  <c r="AN792" i="1"/>
  <c r="AJ792" i="1"/>
  <c r="Y792" i="1"/>
  <c r="J792" i="1" s="1"/>
  <c r="AF792" i="1"/>
  <c r="AG792" i="1"/>
  <c r="AO792" i="1"/>
  <c r="EH920" i="10"/>
  <c r="DN920" i="10"/>
  <c r="EJ920" i="10"/>
  <c r="DP920" i="10"/>
  <c r="DM920" i="10"/>
  <c r="DO920" i="10"/>
  <c r="DQ920" i="10"/>
  <c r="EG920" i="10"/>
  <c r="EE920" i="10"/>
  <c r="EI920" i="10"/>
  <c r="EF920" i="10"/>
  <c r="DL920" i="10"/>
  <c r="DZ661" i="10"/>
  <c r="DG661" i="10"/>
  <c r="EB661" i="10"/>
  <c r="DI661" i="10"/>
  <c r="ED661" i="10"/>
  <c r="DK661" i="10"/>
  <c r="DY661" i="10"/>
  <c r="DF661" i="10"/>
  <c r="EA661" i="10"/>
  <c r="EC661" i="10"/>
  <c r="DH661" i="10"/>
  <c r="DJ661" i="10"/>
  <c r="EO916" i="10"/>
  <c r="DV916" i="10"/>
  <c r="DR916" i="10"/>
  <c r="DS916" i="10"/>
  <c r="DX916" i="10"/>
  <c r="EP916" i="10"/>
  <c r="DU916" i="10"/>
  <c r="DW916" i="10"/>
  <c r="EL916" i="10"/>
  <c r="EM916" i="10"/>
  <c r="EN916" i="10"/>
  <c r="EQ916" i="10"/>
  <c r="EK916" i="10"/>
  <c r="DT916" i="10"/>
  <c r="EA881" i="10"/>
  <c r="EC881" i="10"/>
  <c r="ED881" i="10"/>
  <c r="DG881" i="10"/>
  <c r="DH881" i="10"/>
  <c r="DZ881" i="10"/>
  <c r="DJ881" i="10"/>
  <c r="DK881" i="10"/>
  <c r="EB881" i="10"/>
  <c r="DI881" i="10"/>
  <c r="DY881" i="10"/>
  <c r="DF881" i="10"/>
  <c r="AN664" i="1"/>
  <c r="AI664" i="1"/>
  <c r="AK664" i="1"/>
  <c r="AM664" i="1"/>
  <c r="AO664" i="1"/>
  <c r="Y664" i="1"/>
  <c r="J664" i="1" s="1"/>
  <c r="AF664" i="1"/>
  <c r="AE664" i="1"/>
  <c r="AG664" i="1"/>
  <c r="AD664" i="1"/>
  <c r="AH664" i="1"/>
  <c r="AL664" i="1"/>
  <c r="Z664" i="1"/>
  <c r="N664" i="1" s="1"/>
  <c r="AJ664" i="1"/>
  <c r="EA573" i="10"/>
  <c r="EC573" i="10"/>
  <c r="DH573" i="10"/>
  <c r="DJ573" i="10"/>
  <c r="DZ573" i="10"/>
  <c r="DG573" i="10"/>
  <c r="EB573" i="10"/>
  <c r="DI573" i="10"/>
  <c r="ED573" i="10"/>
  <c r="DK573" i="10"/>
  <c r="DY573" i="10"/>
  <c r="DF573" i="10"/>
  <c r="AH213" i="1"/>
  <c r="AF213" i="1"/>
  <c r="Y213" i="1"/>
  <c r="J213" i="1" s="1"/>
  <c r="AD213" i="1"/>
  <c r="AE213" i="1"/>
  <c r="Z213" i="1"/>
  <c r="N213" i="1" s="1"/>
  <c r="AG213" i="1"/>
  <c r="AI213" i="1"/>
  <c r="AN213" i="1"/>
  <c r="AK213" i="1"/>
  <c r="AL213" i="1"/>
  <c r="AM213" i="1"/>
  <c r="AJ213" i="1"/>
  <c r="AO213" i="1"/>
  <c r="EA607" i="10"/>
  <c r="EC607" i="10"/>
  <c r="DG607" i="10"/>
  <c r="DH607" i="10"/>
  <c r="DZ607" i="10"/>
  <c r="DJ607" i="10"/>
  <c r="EB607" i="10"/>
  <c r="DI607" i="10"/>
  <c r="ED607" i="10"/>
  <c r="DK607" i="10"/>
  <c r="DY607" i="10"/>
  <c r="DF607" i="10"/>
  <c r="AG740" i="1"/>
  <c r="AO740" i="1"/>
  <c r="AF740" i="1"/>
  <c r="AH740" i="1"/>
  <c r="AE740" i="1"/>
  <c r="AJ740" i="1"/>
  <c r="AI740" i="1"/>
  <c r="AN740" i="1"/>
  <c r="AM740" i="1"/>
  <c r="Z740" i="1"/>
  <c r="N740" i="1" s="1"/>
  <c r="AK740" i="1"/>
  <c r="Y740" i="1"/>
  <c r="J740" i="1" s="1"/>
  <c r="AD740" i="1"/>
  <c r="AL740" i="1"/>
  <c r="EL649" i="10"/>
  <c r="DU649" i="10"/>
  <c r="EP649" i="10"/>
  <c r="DW649" i="10"/>
  <c r="DR649" i="10"/>
  <c r="DT649" i="10"/>
  <c r="EK649" i="10"/>
  <c r="DV649" i="10"/>
  <c r="EM649" i="10"/>
  <c r="DX649" i="10"/>
  <c r="EO649" i="10"/>
  <c r="EN649" i="10"/>
  <c r="EQ649" i="10"/>
  <c r="DS649" i="10"/>
  <c r="EA875" i="10"/>
  <c r="EC875" i="10"/>
  <c r="DH875" i="10"/>
  <c r="DJ875" i="10"/>
  <c r="DZ875" i="10"/>
  <c r="DG875" i="10"/>
  <c r="EB875" i="10"/>
  <c r="DI875" i="10"/>
  <c r="ED875" i="10"/>
  <c r="DK875" i="10"/>
  <c r="DY875" i="10"/>
  <c r="DF875" i="10"/>
  <c r="EE583" i="10"/>
  <c r="DP583" i="10"/>
  <c r="EG583" i="10"/>
  <c r="DM583" i="10"/>
  <c r="DL583" i="10"/>
  <c r="EI583" i="10"/>
  <c r="DO583" i="10"/>
  <c r="EF583" i="10"/>
  <c r="DQ583" i="10"/>
  <c r="EH583" i="10"/>
  <c r="EJ583" i="10"/>
  <c r="DN583" i="10"/>
  <c r="EK876" i="10"/>
  <c r="DT876" i="10"/>
  <c r="EQ876" i="10"/>
  <c r="EO876" i="10"/>
  <c r="DV876" i="10"/>
  <c r="DS876" i="10"/>
  <c r="DX876" i="10"/>
  <c r="DU876" i="10"/>
  <c r="DW876" i="10"/>
  <c r="EL876" i="10"/>
  <c r="EM876" i="10"/>
  <c r="EN876" i="10"/>
  <c r="EP876" i="10"/>
  <c r="DR876" i="10"/>
  <c r="AS74" i="1"/>
  <c r="AT125" i="10"/>
  <c r="AR137" i="1"/>
  <c r="AT275" i="10"/>
  <c r="Y586" i="10"/>
  <c r="J586" i="10" s="1"/>
  <c r="CZ586" i="10" s="1"/>
  <c r="AN586" i="10"/>
  <c r="AE586" i="10"/>
  <c r="AK586" i="10"/>
  <c r="AF586" i="10"/>
  <c r="AM586" i="10"/>
  <c r="AG586" i="10"/>
  <c r="AI586" i="10"/>
  <c r="AJ586" i="10"/>
  <c r="Z586" i="10"/>
  <c r="N586" i="10" s="1"/>
  <c r="DB586" i="10" s="1"/>
  <c r="AD586" i="10"/>
  <c r="AH586" i="10"/>
  <c r="AL586" i="10"/>
  <c r="AO586" i="10"/>
  <c r="EH607" i="10"/>
  <c r="DO607" i="10"/>
  <c r="EJ607" i="10"/>
  <c r="DL607" i="10"/>
  <c r="DN607" i="10"/>
  <c r="EE607" i="10"/>
  <c r="DP607" i="10"/>
  <c r="EG607" i="10"/>
  <c r="DM607" i="10"/>
  <c r="EI607" i="10"/>
  <c r="EF607" i="10"/>
  <c r="DQ607" i="10"/>
  <c r="AJ189" i="1"/>
  <c r="AE189" i="1"/>
  <c r="AH189" i="1"/>
  <c r="AG189" i="1"/>
  <c r="AF189" i="1"/>
  <c r="AI189" i="1"/>
  <c r="AD189" i="1"/>
  <c r="AK189" i="1"/>
  <c r="AM189" i="1"/>
  <c r="Z189" i="1"/>
  <c r="N189" i="1" s="1"/>
  <c r="AO189" i="1"/>
  <c r="AN189" i="1"/>
  <c r="AL189" i="1"/>
  <c r="Y189" i="1"/>
  <c r="J189" i="1" s="1"/>
  <c r="DZ429" i="10"/>
  <c r="DG429" i="10"/>
  <c r="EB429" i="10"/>
  <c r="DI429" i="10"/>
  <c r="ED429" i="10"/>
  <c r="DK429" i="10"/>
  <c r="DY429" i="10"/>
  <c r="DF429" i="10"/>
  <c r="EA429" i="10"/>
  <c r="EC429" i="10"/>
  <c r="DH429" i="10"/>
  <c r="DJ429" i="10"/>
  <c r="EO724" i="10"/>
  <c r="DV724" i="10"/>
  <c r="DS724" i="10"/>
  <c r="DX724" i="10"/>
  <c r="DU724" i="10"/>
  <c r="DW724" i="10"/>
  <c r="EL724" i="10"/>
  <c r="EM724" i="10"/>
  <c r="EN724" i="10"/>
  <c r="EQ724" i="10"/>
  <c r="EP724" i="10"/>
  <c r="DR724" i="10"/>
  <c r="EK724" i="10"/>
  <c r="DT724" i="10"/>
  <c r="EE631" i="10"/>
  <c r="DP631" i="10"/>
  <c r="EG631" i="10"/>
  <c r="DM631" i="10"/>
  <c r="EI631" i="10"/>
  <c r="DO631" i="10"/>
  <c r="EF631" i="10"/>
  <c r="DQ631" i="10"/>
  <c r="EH631" i="10"/>
  <c r="DL631" i="10"/>
  <c r="EJ631" i="10"/>
  <c r="DN631" i="10"/>
  <c r="DZ493" i="10"/>
  <c r="DG493" i="10"/>
  <c r="EB493" i="10"/>
  <c r="DI493" i="10"/>
  <c r="ED493" i="10"/>
  <c r="DK493" i="10"/>
  <c r="DY493" i="10"/>
  <c r="DF493" i="10"/>
  <c r="EA493" i="10"/>
  <c r="EC493" i="10"/>
  <c r="DH493" i="10"/>
  <c r="DJ493" i="10"/>
  <c r="DH906" i="10"/>
  <c r="DG906" i="10"/>
  <c r="EC906" i="10"/>
  <c r="DI906" i="10"/>
  <c r="DJ906" i="10"/>
  <c r="DY906" i="10"/>
  <c r="EB906" i="10"/>
  <c r="DK906" i="10"/>
  <c r="EA906" i="10"/>
  <c r="DZ906" i="10"/>
  <c r="DF906" i="10"/>
  <c r="ED906" i="10"/>
  <c r="DM768" i="10"/>
  <c r="DO768" i="10"/>
  <c r="DQ768" i="10"/>
  <c r="EG768" i="10"/>
  <c r="EE768" i="10"/>
  <c r="EI768" i="10"/>
  <c r="EF768" i="10"/>
  <c r="DL768" i="10"/>
  <c r="EH768" i="10"/>
  <c r="DN768" i="10"/>
  <c r="EJ768" i="10"/>
  <c r="DP768" i="10"/>
  <c r="EO656" i="10"/>
  <c r="EM656" i="10"/>
  <c r="DV656" i="10"/>
  <c r="EL656" i="10"/>
  <c r="EQ656" i="10"/>
  <c r="DX656" i="10"/>
  <c r="EP656" i="10"/>
  <c r="DU656" i="10"/>
  <c r="DR656" i="10"/>
  <c r="EK656" i="10"/>
  <c r="DS656" i="10"/>
  <c r="DT656" i="10"/>
  <c r="EN656" i="10"/>
  <c r="DW656" i="10"/>
  <c r="Z660" i="1"/>
  <c r="N660" i="1" s="1"/>
  <c r="AF660" i="1"/>
  <c r="Y660" i="1"/>
  <c r="J660" i="1" s="1"/>
  <c r="AD660" i="1"/>
  <c r="AE660" i="1"/>
  <c r="AG660" i="1"/>
  <c r="AI660" i="1"/>
  <c r="AN660" i="1"/>
  <c r="AK660" i="1"/>
  <c r="AL660" i="1"/>
  <c r="AM660" i="1"/>
  <c r="AJ660" i="1"/>
  <c r="AO660" i="1"/>
  <c r="AH660" i="1"/>
  <c r="DZ609" i="10"/>
  <c r="DG609" i="10"/>
  <c r="EB609" i="10"/>
  <c r="DI609" i="10"/>
  <c r="ED609" i="10"/>
  <c r="DK609" i="10"/>
  <c r="DY609" i="10"/>
  <c r="DF609" i="10"/>
  <c r="EA609" i="10"/>
  <c r="EC609" i="10"/>
  <c r="DH609" i="10"/>
  <c r="DJ609" i="10"/>
  <c r="AN569" i="1"/>
  <c r="AK569" i="1"/>
  <c r="AM569" i="1"/>
  <c r="AO569" i="1"/>
  <c r="Y569" i="1"/>
  <c r="J569" i="1" s="1"/>
  <c r="AE569" i="1"/>
  <c r="AG569" i="1"/>
  <c r="AI569" i="1"/>
  <c r="Z569" i="1"/>
  <c r="N569" i="1" s="1"/>
  <c r="AD569" i="1"/>
  <c r="AF569" i="1"/>
  <c r="AH569" i="1"/>
  <c r="AJ569" i="1"/>
  <c r="AL569" i="1"/>
  <c r="AH163" i="1"/>
  <c r="AG163" i="1"/>
  <c r="AO163" i="1"/>
  <c r="AD163" i="1"/>
  <c r="AL163" i="1"/>
  <c r="AE163" i="1"/>
  <c r="AK163" i="1"/>
  <c r="Z163" i="1"/>
  <c r="N163" i="1" s="1"/>
  <c r="AI163" i="1"/>
  <c r="Y163" i="1"/>
  <c r="J163" i="1" s="1"/>
  <c r="AF163" i="1"/>
  <c r="AM163" i="1"/>
  <c r="AJ163" i="1"/>
  <c r="AN163" i="1"/>
  <c r="AT63" i="10"/>
  <c r="AU126" i="10"/>
  <c r="AS114" i="10"/>
  <c r="AT39" i="10"/>
  <c r="DQ940" i="10"/>
  <c r="EG940" i="10"/>
  <c r="EE940" i="10"/>
  <c r="EI940" i="10"/>
  <c r="EF940" i="10"/>
  <c r="DL940" i="10"/>
  <c r="EH940" i="10"/>
  <c r="DN940" i="10"/>
  <c r="EJ940" i="10"/>
  <c r="DP940" i="10"/>
  <c r="DM940" i="10"/>
  <c r="DO940" i="10"/>
  <c r="DS528" i="10"/>
  <c r="DX528" i="10"/>
  <c r="DU528" i="10"/>
  <c r="DW528" i="10"/>
  <c r="EL528" i="10"/>
  <c r="EM528" i="10"/>
  <c r="EN528" i="10"/>
  <c r="EQ528" i="10"/>
  <c r="EP528" i="10"/>
  <c r="DR528" i="10"/>
  <c r="EO528" i="10"/>
  <c r="DV528" i="10"/>
  <c r="EK528" i="10"/>
  <c r="DT528" i="10"/>
  <c r="DQ824" i="10"/>
  <c r="EG824" i="10"/>
  <c r="EE824" i="10"/>
  <c r="EI824" i="10"/>
  <c r="EF824" i="10"/>
  <c r="DL824" i="10"/>
  <c r="EH824" i="10"/>
  <c r="DN824" i="10"/>
  <c r="EJ824" i="10"/>
  <c r="DP824" i="10"/>
  <c r="DM824" i="10"/>
  <c r="DO824" i="10"/>
  <c r="EA669" i="10"/>
  <c r="EC669" i="10"/>
  <c r="DH669" i="10"/>
  <c r="DJ669" i="10"/>
  <c r="DZ669" i="10"/>
  <c r="DG669" i="10"/>
  <c r="ED669" i="10"/>
  <c r="EB669" i="10"/>
  <c r="DI669" i="10"/>
  <c r="DK669" i="10"/>
  <c r="DY669" i="10"/>
  <c r="DF669" i="10"/>
  <c r="DU872" i="10"/>
  <c r="DW872" i="10"/>
  <c r="EL872" i="10"/>
  <c r="EM872" i="10"/>
  <c r="EN872" i="10"/>
  <c r="EQ872" i="10"/>
  <c r="EP872" i="10"/>
  <c r="DR872" i="10"/>
  <c r="EK872" i="10"/>
  <c r="DT872" i="10"/>
  <c r="EO872" i="10"/>
  <c r="DV872" i="10"/>
  <c r="DS872" i="10"/>
  <c r="DX872" i="10"/>
  <c r="DM420" i="10"/>
  <c r="DO420" i="10"/>
  <c r="DQ420" i="10"/>
  <c r="EG420" i="10"/>
  <c r="EE420" i="10"/>
  <c r="EI420" i="10"/>
  <c r="EF420" i="10"/>
  <c r="DL420" i="10"/>
  <c r="EH420" i="10"/>
  <c r="DN420" i="10"/>
  <c r="EJ420" i="10"/>
  <c r="DP420" i="10"/>
  <c r="EA953" i="10"/>
  <c r="EC953" i="10"/>
  <c r="ED953" i="10"/>
  <c r="DG953" i="10"/>
  <c r="DH953" i="10"/>
  <c r="DZ953" i="10"/>
  <c r="DJ953" i="10"/>
  <c r="DK953" i="10"/>
  <c r="EB953" i="10"/>
  <c r="DI953" i="10"/>
  <c r="DY953" i="10"/>
  <c r="DF953" i="10"/>
  <c r="Y182" i="1"/>
  <c r="J182" i="1" s="1"/>
  <c r="Z182" i="1"/>
  <c r="N182" i="1" s="1"/>
  <c r="AL182" i="1"/>
  <c r="AJ182" i="1"/>
  <c r="AF182" i="1"/>
  <c r="AH182" i="1"/>
  <c r="AD182" i="1"/>
  <c r="EK924" i="10"/>
  <c r="DT924" i="10"/>
  <c r="EO924" i="10"/>
  <c r="DV924" i="10"/>
  <c r="EQ924" i="10"/>
  <c r="DS924" i="10"/>
  <c r="DX924" i="10"/>
  <c r="DU924" i="10"/>
  <c r="DW924" i="10"/>
  <c r="EL924" i="10"/>
  <c r="EM924" i="10"/>
  <c r="EN924" i="10"/>
  <c r="EP924" i="10"/>
  <c r="DR924" i="10"/>
  <c r="DM736" i="10"/>
  <c r="DO736" i="10"/>
  <c r="DQ736" i="10"/>
  <c r="EG736" i="10"/>
  <c r="EE736" i="10"/>
  <c r="EI736" i="10"/>
  <c r="EF736" i="10"/>
  <c r="DL736" i="10"/>
  <c r="EH736" i="10"/>
  <c r="DN736" i="10"/>
  <c r="EJ736" i="10"/>
  <c r="DP736" i="10"/>
  <c r="AF365" i="1"/>
  <c r="AJ365" i="1"/>
  <c r="AE365" i="1"/>
  <c r="AI365" i="1"/>
  <c r="AM365" i="1"/>
  <c r="Y365" i="1"/>
  <c r="J365" i="1" s="1"/>
  <c r="AG365" i="1"/>
  <c r="Z365" i="1"/>
  <c r="N365" i="1" s="1"/>
  <c r="AO365" i="1"/>
  <c r="AK365" i="1"/>
  <c r="AD365" i="1"/>
  <c r="AH365" i="1"/>
  <c r="AN365" i="1"/>
  <c r="AL365" i="1"/>
  <c r="AA98" i="1"/>
  <c r="R98" i="1" s="1"/>
  <c r="AP290" i="1"/>
  <c r="AU138" i="1"/>
  <c r="AE642" i="1"/>
  <c r="Z642" i="1"/>
  <c r="N642" i="1" s="1"/>
  <c r="AG642" i="1"/>
  <c r="AN642" i="1"/>
  <c r="AI642" i="1"/>
  <c r="AL642" i="1"/>
  <c r="AK642" i="1"/>
  <c r="AJ642" i="1"/>
  <c r="AM642" i="1"/>
  <c r="AH642" i="1"/>
  <c r="AO642" i="1"/>
  <c r="AF642" i="1"/>
  <c r="AD642" i="1"/>
  <c r="Y642" i="1"/>
  <c r="J642" i="1" s="1"/>
  <c r="EH1005" i="10"/>
  <c r="EJ1005" i="10"/>
  <c r="AF528" i="10"/>
  <c r="AL528" i="10"/>
  <c r="AN528" i="10"/>
  <c r="AO528" i="10"/>
  <c r="AK528" i="10"/>
  <c r="AE528" i="10"/>
  <c r="AI528" i="10"/>
  <c r="AM528" i="10"/>
  <c r="Y528" i="10"/>
  <c r="J528" i="10" s="1"/>
  <c r="CZ528" i="10" s="1"/>
  <c r="AG528" i="10"/>
  <c r="AD528" i="10"/>
  <c r="AH528" i="10"/>
  <c r="AJ528" i="10"/>
  <c r="Z528" i="10"/>
  <c r="N528" i="10" s="1"/>
  <c r="DB528" i="10" s="1"/>
  <c r="AG726" i="10"/>
  <c r="AD726" i="10"/>
  <c r="AH726" i="10"/>
  <c r="AJ726" i="10"/>
  <c r="Z726" i="10"/>
  <c r="N726" i="10" s="1"/>
  <c r="DB726" i="10" s="1"/>
  <c r="AF726" i="10"/>
  <c r="AL726" i="10"/>
  <c r="AN726" i="10"/>
  <c r="AE726" i="10"/>
  <c r="AI726" i="10"/>
  <c r="AM726" i="10"/>
  <c r="AK726" i="10"/>
  <c r="AO726" i="10"/>
  <c r="Y726" i="10"/>
  <c r="J726" i="10" s="1"/>
  <c r="CZ726" i="10" s="1"/>
  <c r="AJ660" i="10"/>
  <c r="Z660" i="10"/>
  <c r="N660" i="10" s="1"/>
  <c r="DB660" i="10" s="1"/>
  <c r="AF660" i="10"/>
  <c r="AH660" i="10"/>
  <c r="AL660" i="10"/>
  <c r="AN660" i="10"/>
  <c r="AD660" i="10"/>
  <c r="AK660" i="10"/>
  <c r="AE660" i="10"/>
  <c r="AI660" i="10"/>
  <c r="AM660" i="10"/>
  <c r="Y660" i="10"/>
  <c r="J660" i="10" s="1"/>
  <c r="CZ660" i="10" s="1"/>
  <c r="AG660" i="10"/>
  <c r="AO660" i="10"/>
  <c r="AR356" i="1"/>
  <c r="AQ24" i="1"/>
  <c r="AR283" i="1"/>
  <c r="AT44" i="1"/>
  <c r="AP56" i="10"/>
  <c r="AU95" i="10"/>
  <c r="BG126" i="1"/>
  <c r="AU126" i="1" s="1"/>
  <c r="AJ154" i="1"/>
  <c r="AG156" i="1"/>
  <c r="AD154" i="1"/>
  <c r="AI154" i="1"/>
  <c r="AU238" i="10"/>
  <c r="Y148" i="1"/>
  <c r="J148" i="1" s="1"/>
  <c r="AO146" i="1"/>
  <c r="AY156" i="10"/>
  <c r="DO727" i="10"/>
  <c r="EC893" i="10"/>
  <c r="DI893" i="10"/>
  <c r="AO724" i="1"/>
  <c r="AJ724" i="1"/>
  <c r="AL724" i="1"/>
  <c r="AN724" i="1"/>
  <c r="AE724" i="1"/>
  <c r="Z724" i="1"/>
  <c r="N724" i="1" s="1"/>
  <c r="AI724" i="1"/>
  <c r="AM724" i="1"/>
  <c r="AD724" i="1"/>
  <c r="AF724" i="1"/>
  <c r="AK724" i="1"/>
  <c r="Y724" i="1"/>
  <c r="J724" i="1" s="1"/>
  <c r="AG724" i="1"/>
  <c r="AH724" i="1"/>
  <c r="EA547" i="10"/>
  <c r="EC547" i="10"/>
  <c r="DG547" i="10"/>
  <c r="DH547" i="10"/>
  <c r="DZ547" i="10"/>
  <c r="DJ547" i="10"/>
  <c r="EB547" i="10"/>
  <c r="DI547" i="10"/>
  <c r="ED547" i="10"/>
  <c r="DY547" i="10"/>
  <c r="DF547" i="10"/>
  <c r="DK547" i="10"/>
  <c r="Y276" i="1"/>
  <c r="J276" i="1" s="1"/>
  <c r="AH276" i="1"/>
  <c r="AF276" i="1"/>
  <c r="AN276" i="1"/>
  <c r="AD276" i="1"/>
  <c r="Z276" i="1"/>
  <c r="N276" i="1" s="1"/>
  <c r="AJ276" i="1"/>
  <c r="AL276" i="1"/>
  <c r="AH602" i="1"/>
  <c r="AE602" i="1"/>
  <c r="AI602" i="1"/>
  <c r="AM602" i="1"/>
  <c r="AD602" i="1"/>
  <c r="AK602" i="1"/>
  <c r="AF602" i="1"/>
  <c r="AJ602" i="1"/>
  <c r="AL602" i="1"/>
  <c r="AN602" i="1"/>
  <c r="AG602" i="1"/>
  <c r="Z602" i="1"/>
  <c r="N602" i="1" s="1"/>
  <c r="AO602" i="1"/>
  <c r="Y602" i="1"/>
  <c r="J602" i="1" s="1"/>
  <c r="EA605" i="10"/>
  <c r="EC605" i="10"/>
  <c r="DH605" i="10"/>
  <c r="DJ605" i="10"/>
  <c r="DZ605" i="10"/>
  <c r="DG605" i="10"/>
  <c r="EB605" i="10"/>
  <c r="DI605" i="10"/>
  <c r="ED605" i="10"/>
  <c r="DK605" i="10"/>
  <c r="DY605" i="10"/>
  <c r="DF605" i="10"/>
  <c r="AJ530" i="1"/>
  <c r="AD530" i="1"/>
  <c r="AF530" i="1"/>
  <c r="AE530" i="1"/>
  <c r="AI530" i="1"/>
  <c r="AM530" i="1"/>
  <c r="AK530" i="1"/>
  <c r="Y530" i="1"/>
  <c r="J530" i="1" s="1"/>
  <c r="Z530" i="1"/>
  <c r="N530" i="1" s="1"/>
  <c r="AH530" i="1"/>
  <c r="AG530" i="1"/>
  <c r="AL530" i="1"/>
  <c r="AO530" i="1"/>
  <c r="AN530" i="1"/>
  <c r="DZ583" i="10"/>
  <c r="DJ583" i="10"/>
  <c r="EB583" i="10"/>
  <c r="DI583" i="10"/>
  <c r="ED583" i="10"/>
  <c r="DK583" i="10"/>
  <c r="DY583" i="10"/>
  <c r="DF583" i="10"/>
  <c r="EA583" i="10"/>
  <c r="EC583" i="10"/>
  <c r="DG583" i="10"/>
  <c r="DH583" i="10"/>
  <c r="Y487" i="1"/>
  <c r="J487" i="1" s="1"/>
  <c r="AL487" i="1"/>
  <c r="AE487" i="1"/>
  <c r="AH487" i="1"/>
  <c r="AG487" i="1"/>
  <c r="AD487" i="1"/>
  <c r="AI487" i="1"/>
  <c r="AK487" i="1"/>
  <c r="AM487" i="1"/>
  <c r="AO487" i="1"/>
  <c r="AJ487" i="1"/>
  <c r="AF487" i="1"/>
  <c r="Z487" i="1"/>
  <c r="N487" i="1" s="1"/>
  <c r="AN487" i="1"/>
  <c r="EA629" i="10"/>
  <c r="EC629" i="10"/>
  <c r="DH629" i="10"/>
  <c r="DJ629" i="10"/>
  <c r="DZ629" i="10"/>
  <c r="DG629" i="10"/>
  <c r="EB629" i="10"/>
  <c r="DI629" i="10"/>
  <c r="ED629" i="10"/>
  <c r="DK629" i="10"/>
  <c r="DY629" i="10"/>
  <c r="DF629" i="10"/>
  <c r="DO938" i="10"/>
  <c r="EE938" i="10"/>
  <c r="DQ938" i="10"/>
  <c r="EF938" i="10"/>
  <c r="DL938" i="10"/>
  <c r="EH938" i="10"/>
  <c r="DN938" i="10"/>
  <c r="EJ938" i="10"/>
  <c r="DP938" i="10"/>
  <c r="EG938" i="10"/>
  <c r="EI938" i="10"/>
  <c r="DM938" i="10"/>
  <c r="EA914" i="10"/>
  <c r="DY914" i="10"/>
  <c r="EB914" i="10"/>
  <c r="DK914" i="10"/>
  <c r="DJ914" i="10"/>
  <c r="ED914" i="10"/>
  <c r="DI914" i="10"/>
  <c r="DH914" i="10"/>
  <c r="DZ914" i="10"/>
  <c r="DG914" i="10"/>
  <c r="EC914" i="10"/>
  <c r="DF914" i="10"/>
  <c r="Z682" i="1"/>
  <c r="N682" i="1" s="1"/>
  <c r="AH682" i="1"/>
  <c r="AM682" i="1"/>
  <c r="AF682" i="1"/>
  <c r="AO682" i="1"/>
  <c r="AD682" i="1"/>
  <c r="Y682" i="1"/>
  <c r="J682" i="1" s="1"/>
  <c r="AE682" i="1"/>
  <c r="AN682" i="1"/>
  <c r="AG682" i="1"/>
  <c r="AL682" i="1"/>
  <c r="AI682" i="1"/>
  <c r="AJ682" i="1"/>
  <c r="AK682" i="1"/>
  <c r="EL920" i="10"/>
  <c r="EM920" i="10"/>
  <c r="EN920" i="10"/>
  <c r="EQ920" i="10"/>
  <c r="EP920" i="10"/>
  <c r="DR920" i="10"/>
  <c r="EK920" i="10"/>
  <c r="DT920" i="10"/>
  <c r="EO920" i="10"/>
  <c r="DV920" i="10"/>
  <c r="DS920" i="10"/>
  <c r="DX920" i="10"/>
  <c r="DU920" i="10"/>
  <c r="DW920" i="10"/>
  <c r="AQ121" i="1"/>
  <c r="AU49" i="10"/>
  <c r="AQ59" i="1"/>
  <c r="AQ17" i="1"/>
  <c r="BC126" i="1"/>
  <c r="BA126" i="1"/>
  <c r="BA71" i="1"/>
  <c r="AO154" i="1"/>
  <c r="AE154" i="1"/>
  <c r="AJ148" i="1"/>
  <c r="AH146" i="1"/>
  <c r="AK146" i="1"/>
  <c r="EJ727" i="10"/>
  <c r="EA893" i="10"/>
  <c r="DG893" i="10"/>
  <c r="AG656" i="1"/>
  <c r="AI656" i="1"/>
  <c r="AN656" i="1"/>
  <c r="AK656" i="1"/>
  <c r="AJ656" i="1"/>
  <c r="AM656" i="1"/>
  <c r="AF656" i="1"/>
  <c r="AO656" i="1"/>
  <c r="Y656" i="1"/>
  <c r="J656" i="1" s="1"/>
  <c r="AE656" i="1"/>
  <c r="AL656" i="1"/>
  <c r="Z656" i="1"/>
  <c r="N656" i="1" s="1"/>
  <c r="AD656" i="1"/>
  <c r="AH656" i="1"/>
  <c r="AE586" i="1"/>
  <c r="AO586" i="1"/>
  <c r="Z586" i="1"/>
  <c r="N586" i="1" s="1"/>
  <c r="AG586" i="1"/>
  <c r="AI586" i="1"/>
  <c r="Y586" i="1"/>
  <c r="J586" i="1" s="1"/>
  <c r="AD586" i="1"/>
  <c r="AF586" i="1"/>
  <c r="AM586" i="1"/>
  <c r="AJ586" i="1"/>
  <c r="AH586" i="1"/>
  <c r="AN586" i="1"/>
  <c r="AL586" i="1"/>
  <c r="AK586" i="1"/>
  <c r="EA733" i="10"/>
  <c r="ED733" i="10"/>
  <c r="EC733" i="10"/>
  <c r="DK733" i="10"/>
  <c r="DH733" i="10"/>
  <c r="DJ733" i="10"/>
  <c r="DZ733" i="10"/>
  <c r="DG733" i="10"/>
  <c r="EB733" i="10"/>
  <c r="DI733" i="10"/>
  <c r="DY733" i="10"/>
  <c r="DF733" i="10"/>
  <c r="AJ650" i="1"/>
  <c r="AG650" i="1"/>
  <c r="AH650" i="1"/>
  <c r="AI650" i="1"/>
  <c r="AF650" i="1"/>
  <c r="AK650" i="1"/>
  <c r="AD650" i="1"/>
  <c r="AM650" i="1"/>
  <c r="AO650" i="1"/>
  <c r="AN650" i="1"/>
  <c r="Y650" i="1"/>
  <c r="J650" i="1" s="1"/>
  <c r="Z650" i="1"/>
  <c r="N650" i="1" s="1"/>
  <c r="AL650" i="1"/>
  <c r="AE650" i="1"/>
  <c r="DO910" i="10"/>
  <c r="EE910" i="10"/>
  <c r="DQ910" i="10"/>
  <c r="EF910" i="10"/>
  <c r="DL910" i="10"/>
  <c r="EH910" i="10"/>
  <c r="DN910" i="10"/>
  <c r="EJ910" i="10"/>
  <c r="DP910" i="10"/>
  <c r="EG910" i="10"/>
  <c r="EI910" i="10"/>
  <c r="DM910" i="10"/>
  <c r="EG669" i="10"/>
  <c r="EI669" i="10"/>
  <c r="DO669" i="10"/>
  <c r="DP669" i="10"/>
  <c r="DN669" i="10"/>
  <c r="EF669" i="10"/>
  <c r="EH669" i="10"/>
  <c r="EJ669" i="10"/>
  <c r="DM669" i="10"/>
  <c r="DL669" i="10"/>
  <c r="EE669" i="10"/>
  <c r="DQ669" i="10"/>
  <c r="AD393" i="1"/>
  <c r="Z393" i="1"/>
  <c r="N393" i="1" s="1"/>
  <c r="AG393" i="1"/>
  <c r="AK393" i="1"/>
  <c r="AF393" i="1"/>
  <c r="AM393" i="1"/>
  <c r="AJ393" i="1"/>
  <c r="AH393" i="1"/>
  <c r="AE393" i="1"/>
  <c r="AI393" i="1"/>
  <c r="Y393" i="1"/>
  <c r="J393" i="1" s="1"/>
  <c r="AO393" i="1"/>
  <c r="AL393" i="1"/>
  <c r="AN393" i="1"/>
  <c r="DI938" i="10"/>
  <c r="DJ938" i="10"/>
  <c r="DY938" i="10"/>
  <c r="EB938" i="10"/>
  <c r="EC938" i="10"/>
  <c r="DK938" i="10"/>
  <c r="DG938" i="10"/>
  <c r="EA938" i="10"/>
  <c r="DZ938" i="10"/>
  <c r="DF938" i="10"/>
  <c r="ED938" i="10"/>
  <c r="DH938" i="10"/>
  <c r="EJ906" i="10"/>
  <c r="DP906" i="10"/>
  <c r="EG906" i="10"/>
  <c r="EI906" i="10"/>
  <c r="DM906" i="10"/>
  <c r="DO906" i="10"/>
  <c r="EE906" i="10"/>
  <c r="DQ906" i="10"/>
  <c r="EF906" i="10"/>
  <c r="DL906" i="10"/>
  <c r="EH906" i="10"/>
  <c r="DN906" i="10"/>
  <c r="EE772" i="10"/>
  <c r="EI772" i="10"/>
  <c r="EF772" i="10"/>
  <c r="DL772" i="10"/>
  <c r="EH772" i="10"/>
  <c r="DN772" i="10"/>
  <c r="EJ772" i="10"/>
  <c r="DP772" i="10"/>
  <c r="DM772" i="10"/>
  <c r="DO772" i="10"/>
  <c r="DQ772" i="10"/>
  <c r="EG772" i="10"/>
  <c r="AO656" i="10"/>
  <c r="AK656" i="10"/>
  <c r="AE656" i="10"/>
  <c r="AI656" i="10"/>
  <c r="AM656" i="10"/>
  <c r="Y656" i="10"/>
  <c r="J656" i="10" s="1"/>
  <c r="CZ656" i="10" s="1"/>
  <c r="AG656" i="10"/>
  <c r="AF656" i="10"/>
  <c r="AJ656" i="10"/>
  <c r="Z656" i="10"/>
  <c r="N656" i="10" s="1"/>
  <c r="DB656" i="10" s="1"/>
  <c r="AD656" i="10"/>
  <c r="AH656" i="10"/>
  <c r="AN656" i="10"/>
  <c r="AL656" i="10"/>
  <c r="DZ775" i="10"/>
  <c r="DJ775" i="10"/>
  <c r="EB775" i="10"/>
  <c r="DI775" i="10"/>
  <c r="ED775" i="10"/>
  <c r="DK775" i="10"/>
  <c r="DY775" i="10"/>
  <c r="DF775" i="10"/>
  <c r="EA775" i="10"/>
  <c r="EC775" i="10"/>
  <c r="DG775" i="10"/>
  <c r="DH775" i="10"/>
  <c r="EP660" i="10"/>
  <c r="EO660" i="10"/>
  <c r="DR660" i="10"/>
  <c r="EM660" i="10"/>
  <c r="DV660" i="10"/>
  <c r="EN660" i="10"/>
  <c r="EK660" i="10"/>
  <c r="DS660" i="10"/>
  <c r="DW660" i="10"/>
  <c r="EQ660" i="10"/>
  <c r="DU660" i="10"/>
  <c r="EL660" i="10"/>
  <c r="DT660" i="10"/>
  <c r="DX660" i="10"/>
  <c r="AR300" i="1"/>
  <c r="AA342" i="10"/>
  <c r="R342" i="10" s="1"/>
  <c r="DD342" i="10" s="1"/>
  <c r="DS342" i="10" s="1"/>
  <c r="AR290" i="1"/>
  <c r="AQ302" i="10"/>
  <c r="BC71" i="1"/>
  <c r="AS71" i="1" s="1"/>
  <c r="AY55" i="1"/>
  <c r="AQ55" i="1" s="1"/>
  <c r="AM146" i="1"/>
  <c r="AS146" i="1"/>
  <c r="AT146" i="1"/>
  <c r="DQ727" i="10"/>
  <c r="EI547" i="10"/>
  <c r="DO547" i="10"/>
  <c r="EF547" i="10"/>
  <c r="DQ547" i="10"/>
  <c r="EH547" i="10"/>
  <c r="EJ547" i="10"/>
  <c r="DL547" i="10"/>
  <c r="DN547" i="10"/>
  <c r="EE547" i="10"/>
  <c r="DP547" i="10"/>
  <c r="EG547" i="10"/>
  <c r="DM547" i="10"/>
  <c r="Z363" i="1"/>
  <c r="N363" i="1" s="1"/>
  <c r="AH363" i="1"/>
  <c r="AD363" i="1"/>
  <c r="AE363" i="1"/>
  <c r="AO363" i="1"/>
  <c r="AM363" i="1"/>
  <c r="AG363" i="1"/>
  <c r="AI363" i="1"/>
  <c r="AN363" i="1"/>
  <c r="AJ363" i="1"/>
  <c r="AK363" i="1"/>
  <c r="AF363" i="1"/>
  <c r="Y363" i="1"/>
  <c r="J363" i="1" s="1"/>
  <c r="AL363" i="1"/>
  <c r="DZ691" i="10"/>
  <c r="DG691" i="10"/>
  <c r="EB691" i="10"/>
  <c r="DI691" i="10"/>
  <c r="ED691" i="10"/>
  <c r="DK691" i="10"/>
  <c r="DY691" i="10"/>
  <c r="DF691" i="10"/>
  <c r="EA691" i="10"/>
  <c r="EC691" i="10"/>
  <c r="DJ691" i="10"/>
  <c r="DH691" i="10"/>
  <c r="DM1004" i="10"/>
  <c r="DO1004" i="10"/>
  <c r="DQ1004" i="10"/>
  <c r="EG1004" i="10"/>
  <c r="EE1004" i="10"/>
  <c r="EI1004" i="10"/>
  <c r="EF1004" i="10"/>
  <c r="DL1004" i="10"/>
  <c r="EH1004" i="10"/>
  <c r="DN1004" i="10"/>
  <c r="EJ1004" i="10"/>
  <c r="DP1004" i="10"/>
  <c r="EA671" i="10"/>
  <c r="EC671" i="10"/>
  <c r="DG671" i="10"/>
  <c r="DH671" i="10"/>
  <c r="DZ671" i="10"/>
  <c r="DJ671" i="10"/>
  <c r="EB671" i="10"/>
  <c r="DI671" i="10"/>
  <c r="ED671" i="10"/>
  <c r="DK671" i="10"/>
  <c r="DY671" i="10"/>
  <c r="DF671" i="10"/>
  <c r="Z155" i="1"/>
  <c r="N155" i="1" s="1"/>
  <c r="AE155" i="1"/>
  <c r="AD155" i="1"/>
  <c r="AI155" i="1"/>
  <c r="AM155" i="1"/>
  <c r="Y155" i="1"/>
  <c r="J155" i="1" s="1"/>
  <c r="AG155" i="1"/>
  <c r="AK155" i="1"/>
  <c r="AO155" i="1"/>
  <c r="AL155" i="1"/>
  <c r="AH155" i="1"/>
  <c r="AN155" i="1"/>
  <c r="AF155" i="1"/>
  <c r="AJ155" i="1"/>
  <c r="DZ979" i="10"/>
  <c r="DG979" i="10"/>
  <c r="EB979" i="10"/>
  <c r="DI979" i="10"/>
  <c r="ED979" i="10"/>
  <c r="DK979" i="10"/>
  <c r="DY979" i="10"/>
  <c r="DF979" i="10"/>
  <c r="EA979" i="10"/>
  <c r="EC979" i="10"/>
  <c r="DH979" i="10"/>
  <c r="DJ979" i="10"/>
  <c r="DZ405" i="10"/>
  <c r="DJ405" i="10"/>
  <c r="EB405" i="10"/>
  <c r="DI405" i="10"/>
  <c r="ED405" i="10"/>
  <c r="DK405" i="10"/>
  <c r="DY405" i="10"/>
  <c r="DF405" i="10"/>
  <c r="EA405" i="10"/>
  <c r="EC405" i="10"/>
  <c r="DG405" i="10"/>
  <c r="DH405" i="10"/>
  <c r="DJ407" i="10"/>
  <c r="DZ407" i="10"/>
  <c r="DG407" i="10"/>
  <c r="EB407" i="10"/>
  <c r="DI407" i="10"/>
  <c r="ED407" i="10"/>
  <c r="DK407" i="10"/>
  <c r="DY407" i="10"/>
  <c r="DF407" i="10"/>
  <c r="EA407" i="10"/>
  <c r="EC407" i="10"/>
  <c r="DH407" i="10"/>
  <c r="AN225" i="1"/>
  <c r="AH225" i="1"/>
  <c r="AG225" i="1"/>
  <c r="Z225" i="1"/>
  <c r="N225" i="1" s="1"/>
  <c r="AD225" i="1"/>
  <c r="AI225" i="1"/>
  <c r="AK225" i="1"/>
  <c r="AM225" i="1"/>
  <c r="AO225" i="1"/>
  <c r="Y225" i="1"/>
  <c r="J225" i="1" s="1"/>
  <c r="AL225" i="1"/>
  <c r="AE225" i="1"/>
  <c r="AF225" i="1"/>
  <c r="AJ225" i="1"/>
  <c r="EE764" i="10"/>
  <c r="EI764" i="10"/>
  <c r="EF764" i="10"/>
  <c r="DL764" i="10"/>
  <c r="EH764" i="10"/>
  <c r="DN764" i="10"/>
  <c r="EJ764" i="10"/>
  <c r="DP764" i="10"/>
  <c r="DM764" i="10"/>
  <c r="DO764" i="10"/>
  <c r="DQ764" i="10"/>
  <c r="EG764" i="10"/>
  <c r="EA751" i="10"/>
  <c r="EC751" i="10"/>
  <c r="DG751" i="10"/>
  <c r="DH751" i="10"/>
  <c r="DZ751" i="10"/>
  <c r="DJ751" i="10"/>
  <c r="EB751" i="10"/>
  <c r="DI751" i="10"/>
  <c r="ED751" i="10"/>
  <c r="DK751" i="10"/>
  <c r="DY751" i="10"/>
  <c r="DF751" i="10"/>
  <c r="AX39" i="1"/>
  <c r="BF39" i="1"/>
  <c r="BD39" i="1"/>
  <c r="BA39" i="1"/>
  <c r="BC39" i="1"/>
  <c r="AB39" i="1"/>
  <c r="BB39" i="1"/>
  <c r="AV39" i="1"/>
  <c r="F39" i="1"/>
  <c r="AW39" i="1"/>
  <c r="BE39" i="1"/>
  <c r="AC39" i="1"/>
  <c r="BG39" i="1"/>
  <c r="W39" i="1"/>
  <c r="AZ39" i="1"/>
  <c r="AY39" i="1"/>
  <c r="AS39" i="10"/>
  <c r="AR31" i="10"/>
  <c r="Z39" i="10"/>
  <c r="N39" i="10" s="1"/>
  <c r="AD39" i="10"/>
  <c r="AL39" i="10"/>
  <c r="AJ39" i="10"/>
  <c r="AF39" i="10"/>
  <c r="L39" i="10" s="1"/>
  <c r="AP52" i="1"/>
  <c r="F48" i="1"/>
  <c r="BC48" i="1"/>
  <c r="AS48" i="1" s="1"/>
  <c r="AW48" i="1"/>
  <c r="AP48" i="1" s="1"/>
  <c r="AY48" i="1"/>
  <c r="AQ48" i="1" s="1"/>
  <c r="W48" i="1"/>
  <c r="AH48" i="1" s="1"/>
  <c r="BE48" i="1"/>
  <c r="AT48" i="1" s="1"/>
  <c r="BA48" i="1"/>
  <c r="AR48" i="1" s="1"/>
  <c r="AC48" i="1"/>
  <c r="AA48" i="1" s="1"/>
  <c r="R48" i="1" s="1"/>
  <c r="BG48" i="1"/>
  <c r="AU48" i="1" s="1"/>
  <c r="AT47" i="10"/>
  <c r="AP44" i="1"/>
  <c r="AU42" i="1"/>
  <c r="AS40" i="10"/>
  <c r="AT36" i="10"/>
  <c r="AT35" i="1"/>
  <c r="AY33" i="1"/>
  <c r="AQ33" i="1" s="1"/>
  <c r="F33" i="1"/>
  <c r="BA33" i="1"/>
  <c r="AR33" i="1" s="1"/>
  <c r="AT32" i="1"/>
  <c r="AA30" i="10"/>
  <c r="R30" i="10" s="1"/>
  <c r="AQ27" i="1"/>
  <c r="AT25" i="10"/>
  <c r="AS25" i="10"/>
  <c r="AT22" i="1"/>
  <c r="AR18" i="10"/>
  <c r="AS16" i="10"/>
  <c r="S16" i="10" s="1"/>
  <c r="BG16" i="1"/>
  <c r="AU16" i="1" s="1"/>
  <c r="F16" i="1"/>
  <c r="AT267" i="1"/>
  <c r="AS79" i="10"/>
  <c r="AA72" i="10"/>
  <c r="R72" i="10" s="1"/>
  <c r="AT132" i="1"/>
  <c r="AP24" i="1"/>
  <c r="AQ128" i="10"/>
  <c r="AP298" i="10"/>
  <c r="AU108" i="1"/>
  <c r="AP338" i="10"/>
  <c r="AQ330" i="10"/>
  <c r="AP314" i="10"/>
  <c r="AR148" i="10"/>
  <c r="EE972" i="10"/>
  <c r="DM972" i="10"/>
  <c r="EI972" i="10"/>
  <c r="EF972" i="10"/>
  <c r="DO972" i="10"/>
  <c r="DL972" i="10"/>
  <c r="DQ972" i="10"/>
  <c r="EG972" i="10"/>
  <c r="EH972" i="10"/>
  <c r="DN972" i="10"/>
  <c r="EJ972" i="10"/>
  <c r="DP972" i="10"/>
  <c r="DY637" i="10"/>
  <c r="DJ637" i="10"/>
  <c r="DF637" i="10"/>
  <c r="DZ637" i="10"/>
  <c r="EA637" i="10"/>
  <c r="DG637" i="10"/>
  <c r="EB637" i="10"/>
  <c r="EC637" i="10"/>
  <c r="DI637" i="10"/>
  <c r="ED637" i="10"/>
  <c r="DH637" i="10"/>
  <c r="DK637" i="10"/>
  <c r="EE968" i="10"/>
  <c r="DM968" i="10"/>
  <c r="EI968" i="10"/>
  <c r="EF968" i="10"/>
  <c r="DO968" i="10"/>
  <c r="DL968" i="10"/>
  <c r="EH968" i="10"/>
  <c r="DN968" i="10"/>
  <c r="EJ968" i="10"/>
  <c r="DP968" i="10"/>
  <c r="DQ968" i="10"/>
  <c r="EG968" i="10"/>
  <c r="EG551" i="10"/>
  <c r="EJ551" i="10"/>
  <c r="DM551" i="10"/>
  <c r="EI551" i="10"/>
  <c r="DL551" i="10"/>
  <c r="DO551" i="10"/>
  <c r="EF551" i="10"/>
  <c r="DN551" i="10"/>
  <c r="DQ551" i="10"/>
  <c r="EE551" i="10"/>
  <c r="EH551" i="10"/>
  <c r="DP551" i="10"/>
  <c r="DY465" i="10"/>
  <c r="DJ465" i="10"/>
  <c r="DF465" i="10"/>
  <c r="DZ465" i="10"/>
  <c r="EA465" i="10"/>
  <c r="DG465" i="10"/>
  <c r="EB465" i="10"/>
  <c r="EC465" i="10"/>
  <c r="DI465" i="10"/>
  <c r="ED465" i="10"/>
  <c r="DH465" i="10"/>
  <c r="DK465" i="10"/>
  <c r="EE443" i="10"/>
  <c r="EH443" i="10"/>
  <c r="DP443" i="10"/>
  <c r="EG443" i="10"/>
  <c r="EJ443" i="10"/>
  <c r="DM443" i="10"/>
  <c r="DL443" i="10"/>
  <c r="DN443" i="10"/>
  <c r="EI443" i="10"/>
  <c r="DO443" i="10"/>
  <c r="EF443" i="10"/>
  <c r="DQ443" i="10"/>
  <c r="EB673" i="10"/>
  <c r="EC673" i="10"/>
  <c r="DI673" i="10"/>
  <c r="ED673" i="10"/>
  <c r="DG673" i="10"/>
  <c r="DK673" i="10"/>
  <c r="DY673" i="10"/>
  <c r="DH673" i="10"/>
  <c r="DF673" i="10"/>
  <c r="DZ673" i="10"/>
  <c r="EA673" i="10"/>
  <c r="DJ673" i="10"/>
  <c r="EB415" i="10"/>
  <c r="EC415" i="10"/>
  <c r="DI415" i="10"/>
  <c r="ED415" i="10"/>
  <c r="DH415" i="10"/>
  <c r="DK415" i="10"/>
  <c r="DY415" i="10"/>
  <c r="DJ415" i="10"/>
  <c r="DF415" i="10"/>
  <c r="DZ415" i="10"/>
  <c r="EA415" i="10"/>
  <c r="DG415" i="10"/>
  <c r="DY389" i="10"/>
  <c r="DH389" i="10"/>
  <c r="DF389" i="10"/>
  <c r="DZ389" i="10"/>
  <c r="EA389" i="10"/>
  <c r="DJ389" i="10"/>
  <c r="EB389" i="10"/>
  <c r="EC389" i="10"/>
  <c r="DI389" i="10"/>
  <c r="ED389" i="10"/>
  <c r="DG389" i="10"/>
  <c r="DK389" i="10"/>
  <c r="EC762" i="10"/>
  <c r="DI762" i="10"/>
  <c r="DK762" i="10"/>
  <c r="DH762" i="10"/>
  <c r="DJ762" i="10"/>
  <c r="EA762" i="10"/>
  <c r="DG762" i="10"/>
  <c r="DY762" i="10"/>
  <c r="ED762" i="10"/>
  <c r="DZ762" i="10"/>
  <c r="EB762" i="10"/>
  <c r="DF762" i="10"/>
  <c r="ED575" i="10"/>
  <c r="DG575" i="10"/>
  <c r="DK575" i="10"/>
  <c r="DY575" i="10"/>
  <c r="DH575" i="10"/>
  <c r="DF575" i="10"/>
  <c r="DZ575" i="10"/>
  <c r="DJ575" i="10"/>
  <c r="EB575" i="10"/>
  <c r="DI575" i="10"/>
  <c r="EA575" i="10"/>
  <c r="EC575" i="10"/>
  <c r="EB411" i="10"/>
  <c r="EC411" i="10"/>
  <c r="DI411" i="10"/>
  <c r="ED411" i="10"/>
  <c r="DG411" i="10"/>
  <c r="DK411" i="10"/>
  <c r="DY411" i="10"/>
  <c r="DH411" i="10"/>
  <c r="DF411" i="10"/>
  <c r="DZ411" i="10"/>
  <c r="EA411" i="10"/>
  <c r="DJ411" i="10"/>
  <c r="EF388" i="10"/>
  <c r="DO388" i="10"/>
  <c r="DL388" i="10"/>
  <c r="EH388" i="10"/>
  <c r="DQ388" i="10"/>
  <c r="DN388" i="10"/>
  <c r="EJ388" i="10"/>
  <c r="EG388" i="10"/>
  <c r="DP388" i="10"/>
  <c r="EI388" i="10"/>
  <c r="EE388" i="10"/>
  <c r="DM388" i="10"/>
  <c r="ED971" i="10"/>
  <c r="DH971" i="10"/>
  <c r="DK971" i="10"/>
  <c r="DY971" i="10"/>
  <c r="DJ971" i="10"/>
  <c r="DF971" i="10"/>
  <c r="EC971" i="10"/>
  <c r="DZ971" i="10"/>
  <c r="DG971" i="10"/>
  <c r="EB971" i="10"/>
  <c r="DI971" i="10"/>
  <c r="EA971" i="10"/>
  <c r="ED783" i="10"/>
  <c r="DG783" i="10"/>
  <c r="DK783" i="10"/>
  <c r="DY783" i="10"/>
  <c r="DH783" i="10"/>
  <c r="DF783" i="10"/>
  <c r="EC783" i="10"/>
  <c r="DZ783" i="10"/>
  <c r="DJ783" i="10"/>
  <c r="EB783" i="10"/>
  <c r="DI783" i="10"/>
  <c r="EA783" i="10"/>
  <c r="EB665" i="10"/>
  <c r="EC665" i="10"/>
  <c r="DI665" i="10"/>
  <c r="ED665" i="10"/>
  <c r="DG665" i="10"/>
  <c r="DK665" i="10"/>
  <c r="DY665" i="10"/>
  <c r="DH665" i="10"/>
  <c r="DF665" i="10"/>
  <c r="DZ665" i="10"/>
  <c r="EA665" i="10"/>
  <c r="DJ665" i="10"/>
  <c r="EB571" i="10"/>
  <c r="EC571" i="10"/>
  <c r="DI571" i="10"/>
  <c r="ED571" i="10"/>
  <c r="DG571" i="10"/>
  <c r="DK571" i="10"/>
  <c r="DY571" i="10"/>
  <c r="DH571" i="10"/>
  <c r="DF571" i="10"/>
  <c r="DZ571" i="10"/>
  <c r="EA571" i="10"/>
  <c r="DJ571" i="10"/>
  <c r="EI555" i="10"/>
  <c r="DL555" i="10"/>
  <c r="DO555" i="10"/>
  <c r="EF555" i="10"/>
  <c r="DN555" i="10"/>
  <c r="DQ555" i="10"/>
  <c r="EH555" i="10"/>
  <c r="EJ555" i="10"/>
  <c r="EE555" i="10"/>
  <c r="DP555" i="10"/>
  <c r="EG555" i="10"/>
  <c r="DM555" i="10"/>
  <c r="AA364" i="10"/>
  <c r="R364" i="10" s="1"/>
  <c r="AA290" i="1"/>
  <c r="R290" i="1" s="1"/>
  <c r="AS109" i="10"/>
  <c r="AU109" i="10"/>
  <c r="AA97" i="1"/>
  <c r="R97" i="1" s="1"/>
  <c r="AP89" i="10"/>
  <c r="AY71" i="1"/>
  <c r="AR237" i="1"/>
  <c r="AT245" i="1"/>
  <c r="AA245" i="1"/>
  <c r="R245" i="1" s="1"/>
  <c r="ED727" i="10"/>
  <c r="DG727" i="10"/>
  <c r="DK727" i="10"/>
  <c r="DY727" i="10"/>
  <c r="DH727" i="10"/>
  <c r="DF727" i="10"/>
  <c r="EB727" i="10"/>
  <c r="DI727" i="10"/>
  <c r="EA727" i="10"/>
  <c r="EC727" i="10"/>
  <c r="DZ727" i="10"/>
  <c r="DJ727" i="10"/>
  <c r="ED687" i="10"/>
  <c r="DG687" i="10"/>
  <c r="DK687" i="10"/>
  <c r="DY687" i="10"/>
  <c r="DH687" i="10"/>
  <c r="DF687" i="10"/>
  <c r="EC687" i="10"/>
  <c r="DZ687" i="10"/>
  <c r="DJ687" i="10"/>
  <c r="EB687" i="10"/>
  <c r="DI687" i="10"/>
  <c r="EA687" i="10"/>
  <c r="EG567" i="10"/>
  <c r="EJ567" i="10"/>
  <c r="DM567" i="10"/>
  <c r="EI567" i="10"/>
  <c r="DL567" i="10"/>
  <c r="DO567" i="10"/>
  <c r="EF567" i="10"/>
  <c r="DN567" i="10"/>
  <c r="DQ567" i="10"/>
  <c r="EE567" i="10"/>
  <c r="EH567" i="10"/>
  <c r="DP567" i="10"/>
  <c r="EB443" i="10"/>
  <c r="EC443" i="10"/>
  <c r="DI443" i="10"/>
  <c r="ED443" i="10"/>
  <c r="DG443" i="10"/>
  <c r="DK443" i="10"/>
  <c r="DY443" i="10"/>
  <c r="DH443" i="10"/>
  <c r="DF443" i="10"/>
  <c r="DZ443" i="10"/>
  <c r="EA443" i="10"/>
  <c r="DJ443" i="10"/>
  <c r="DZ329" i="10"/>
  <c r="EA329" i="10"/>
  <c r="DG329" i="10"/>
  <c r="DF329" i="10"/>
  <c r="EB329" i="10"/>
  <c r="EC329" i="10"/>
  <c r="DI329" i="10"/>
  <c r="DJ329" i="10"/>
  <c r="ED329" i="10"/>
  <c r="DH329" i="10"/>
  <c r="DK329" i="10"/>
  <c r="DY329" i="10"/>
  <c r="ED1011" i="10"/>
  <c r="DG1011" i="10"/>
  <c r="DK1011" i="10"/>
  <c r="DY1011" i="10"/>
  <c r="DH1011" i="10"/>
  <c r="DF1011" i="10"/>
  <c r="EB1011" i="10"/>
  <c r="DI1011" i="10"/>
  <c r="EA1011" i="10"/>
  <c r="EC1011" i="10"/>
  <c r="DZ1011" i="10"/>
  <c r="DJ1011" i="10"/>
  <c r="ED787" i="10"/>
  <c r="DH787" i="10"/>
  <c r="DK787" i="10"/>
  <c r="DY787" i="10"/>
  <c r="DJ787" i="10"/>
  <c r="DF787" i="10"/>
  <c r="EB787" i="10"/>
  <c r="DI787" i="10"/>
  <c r="EA787" i="10"/>
  <c r="EC787" i="10"/>
  <c r="DZ787" i="10"/>
  <c r="DG787" i="10"/>
  <c r="DZ599" i="10"/>
  <c r="EA599" i="10"/>
  <c r="DJ599" i="10"/>
  <c r="EB599" i="10"/>
  <c r="EC599" i="10"/>
  <c r="DI599" i="10"/>
  <c r="DG599" i="10"/>
  <c r="DH599" i="10"/>
  <c r="ED599" i="10"/>
  <c r="DK599" i="10"/>
  <c r="DY599" i="10"/>
  <c r="DF599" i="10"/>
  <c r="EE892" i="10"/>
  <c r="DM892" i="10"/>
  <c r="EI892" i="10"/>
  <c r="EF892" i="10"/>
  <c r="DO892" i="10"/>
  <c r="DL892" i="10"/>
  <c r="DQ892" i="10"/>
  <c r="EG892" i="10"/>
  <c r="EH892" i="10"/>
  <c r="DN892" i="10"/>
  <c r="EJ892" i="10"/>
  <c r="DP892" i="10"/>
  <c r="EB745" i="10"/>
  <c r="EC745" i="10"/>
  <c r="DI745" i="10"/>
  <c r="ED745" i="10"/>
  <c r="DG745" i="10"/>
  <c r="DK745" i="10"/>
  <c r="DY745" i="10"/>
  <c r="DH745" i="10"/>
  <c r="DF745" i="10"/>
  <c r="DZ745" i="10"/>
  <c r="EA745" i="10"/>
  <c r="DJ745" i="10"/>
  <c r="ED639" i="10"/>
  <c r="DG639" i="10"/>
  <c r="DK639" i="10"/>
  <c r="DY639" i="10"/>
  <c r="DH639" i="10"/>
  <c r="DF639" i="10"/>
  <c r="DZ639" i="10"/>
  <c r="DJ639" i="10"/>
  <c r="EB639" i="10"/>
  <c r="DI639" i="10"/>
  <c r="EA639" i="10"/>
  <c r="EC639" i="10"/>
  <c r="DY577" i="10"/>
  <c r="DJ577" i="10"/>
  <c r="DF577" i="10"/>
  <c r="DZ577" i="10"/>
  <c r="EA577" i="10"/>
  <c r="DG577" i="10"/>
  <c r="EB577" i="10"/>
  <c r="EC577" i="10"/>
  <c r="DI577" i="10"/>
  <c r="ED577" i="10"/>
  <c r="DH577" i="10"/>
  <c r="DK577" i="10"/>
  <c r="EF404" i="10"/>
  <c r="DO404" i="10"/>
  <c r="DL404" i="10"/>
  <c r="EH404" i="10"/>
  <c r="DQ404" i="10"/>
  <c r="DN404" i="10"/>
  <c r="EJ404" i="10"/>
  <c r="EG404" i="10"/>
  <c r="DP404" i="10"/>
  <c r="EE404" i="10"/>
  <c r="DM404" i="10"/>
  <c r="EI404" i="10"/>
  <c r="EO731" i="10"/>
  <c r="DT731" i="10"/>
  <c r="EP731" i="10"/>
  <c r="EQ731" i="10"/>
  <c r="DV731" i="10"/>
  <c r="DS731" i="10"/>
  <c r="EK731" i="10"/>
  <c r="DX731" i="10"/>
  <c r="EM731" i="10"/>
  <c r="EL731" i="10"/>
  <c r="EN731" i="10"/>
  <c r="DU731" i="10"/>
  <c r="DR731" i="10"/>
  <c r="DW731" i="10"/>
  <c r="EE992" i="10"/>
  <c r="DM992" i="10"/>
  <c r="EI992" i="10"/>
  <c r="EF992" i="10"/>
  <c r="DO992" i="10"/>
  <c r="DL992" i="10"/>
  <c r="EH992" i="10"/>
  <c r="DN992" i="10"/>
  <c r="EJ992" i="10"/>
  <c r="DP992" i="10"/>
  <c r="DQ992" i="10"/>
  <c r="EG992" i="10"/>
  <c r="EB853" i="10"/>
  <c r="EC853" i="10"/>
  <c r="DI853" i="10"/>
  <c r="ED853" i="10"/>
  <c r="DH853" i="10"/>
  <c r="DK853" i="10"/>
  <c r="DY853" i="10"/>
  <c r="DJ853" i="10"/>
  <c r="DF853" i="10"/>
  <c r="DZ853" i="10"/>
  <c r="EA853" i="10"/>
  <c r="DG853" i="10"/>
  <c r="EI571" i="10"/>
  <c r="DL571" i="10"/>
  <c r="DO571" i="10"/>
  <c r="EF571" i="10"/>
  <c r="DN571" i="10"/>
  <c r="DQ571" i="10"/>
  <c r="EH571" i="10"/>
  <c r="EJ571" i="10"/>
  <c r="EE571" i="10"/>
  <c r="DP571" i="10"/>
  <c r="EG571" i="10"/>
  <c r="DM571" i="10"/>
  <c r="EH672" i="10"/>
  <c r="DQ672" i="10"/>
  <c r="DN672" i="10"/>
  <c r="EJ672" i="10"/>
  <c r="EG672" i="10"/>
  <c r="DP672" i="10"/>
  <c r="DM672" i="10"/>
  <c r="DO672" i="10"/>
  <c r="EE672" i="10"/>
  <c r="EI672" i="10"/>
  <c r="EF672" i="10"/>
  <c r="DL672" i="10"/>
  <c r="DY341" i="10"/>
  <c r="DJ341" i="10"/>
  <c r="DF341" i="10"/>
  <c r="DZ341" i="10"/>
  <c r="EA341" i="10"/>
  <c r="DG341" i="10"/>
  <c r="EB341" i="10"/>
  <c r="EC341" i="10"/>
  <c r="DI341" i="10"/>
  <c r="ED341" i="10"/>
  <c r="DH341" i="10"/>
  <c r="DK341" i="10"/>
  <c r="EA1013" i="10"/>
  <c r="ED1013" i="10"/>
  <c r="DF1013" i="10"/>
  <c r="EC1013" i="10"/>
  <c r="DG1013" i="10"/>
  <c r="DH1013" i="10"/>
  <c r="DZ1013" i="10"/>
  <c r="DI1013" i="10"/>
  <c r="DJ1013" i="10"/>
  <c r="DY1013" i="10"/>
  <c r="EB1013" i="10"/>
  <c r="DK1013" i="10"/>
  <c r="ED567" i="10"/>
  <c r="DG567" i="10"/>
  <c r="DK567" i="10"/>
  <c r="DY567" i="10"/>
  <c r="DH567" i="10"/>
  <c r="DF567" i="10"/>
  <c r="DZ567" i="10"/>
  <c r="DJ567" i="10"/>
  <c r="EB567" i="10"/>
  <c r="DI567" i="10"/>
  <c r="EA567" i="10"/>
  <c r="EC567" i="10"/>
  <c r="EB1009" i="10"/>
  <c r="EC1009" i="10"/>
  <c r="DI1009" i="10"/>
  <c r="ED1009" i="10"/>
  <c r="DH1009" i="10"/>
  <c r="DK1009" i="10"/>
  <c r="DY1009" i="10"/>
  <c r="DJ1009" i="10"/>
  <c r="DF1009" i="10"/>
  <c r="DZ1009" i="10"/>
  <c r="EA1009" i="10"/>
  <c r="DG1009" i="10"/>
  <c r="EB781" i="10"/>
  <c r="EC781" i="10"/>
  <c r="DI781" i="10"/>
  <c r="ED781" i="10"/>
  <c r="DH781" i="10"/>
  <c r="DK781" i="10"/>
  <c r="DY781" i="10"/>
  <c r="DJ781" i="10"/>
  <c r="DF781" i="10"/>
  <c r="DZ781" i="10"/>
  <c r="EA781" i="10"/>
  <c r="DG781" i="10"/>
  <c r="DY393" i="10"/>
  <c r="DJ393" i="10"/>
  <c r="DF393" i="10"/>
  <c r="DZ393" i="10"/>
  <c r="EA393" i="10"/>
  <c r="DG393" i="10"/>
  <c r="EB393" i="10"/>
  <c r="EC393" i="10"/>
  <c r="DI393" i="10"/>
  <c r="ED393" i="10"/>
  <c r="DH393" i="10"/>
  <c r="DK393" i="10"/>
  <c r="EB603" i="10"/>
  <c r="EC603" i="10"/>
  <c r="DI603" i="10"/>
  <c r="ED603" i="10"/>
  <c r="DG603" i="10"/>
  <c r="DK603" i="10"/>
  <c r="DY603" i="10"/>
  <c r="DH603" i="10"/>
  <c r="DF603" i="10"/>
  <c r="DZ603" i="10"/>
  <c r="EA603" i="10"/>
  <c r="DJ603" i="10"/>
  <c r="EE808" i="10"/>
  <c r="DM808" i="10"/>
  <c r="EI808" i="10"/>
  <c r="EF808" i="10"/>
  <c r="DO808" i="10"/>
  <c r="DL808" i="10"/>
  <c r="DQ808" i="10"/>
  <c r="EG808" i="10"/>
  <c r="EH808" i="10"/>
  <c r="DN808" i="10"/>
  <c r="EJ808" i="10"/>
  <c r="DP808" i="10"/>
  <c r="EH780" i="10"/>
  <c r="DQ780" i="10"/>
  <c r="DN780" i="10"/>
  <c r="EJ780" i="10"/>
  <c r="EG780" i="10"/>
  <c r="DP780" i="10"/>
  <c r="EE780" i="10"/>
  <c r="EI780" i="10"/>
  <c r="EF780" i="10"/>
  <c r="DL780" i="10"/>
  <c r="DM780" i="10"/>
  <c r="DO780" i="10"/>
  <c r="EG639" i="10"/>
  <c r="EJ639" i="10"/>
  <c r="DM639" i="10"/>
  <c r="EI639" i="10"/>
  <c r="DL639" i="10"/>
  <c r="DO639" i="10"/>
  <c r="EF639" i="10"/>
  <c r="DN639" i="10"/>
  <c r="DQ639" i="10"/>
  <c r="EE639" i="10"/>
  <c r="EH639" i="10"/>
  <c r="DP639" i="10"/>
  <c r="ED667" i="10"/>
  <c r="DH667" i="10"/>
  <c r="DK667" i="10"/>
  <c r="DY667" i="10"/>
  <c r="DJ667" i="10"/>
  <c r="DF667" i="10"/>
  <c r="EB667" i="10"/>
  <c r="DI667" i="10"/>
  <c r="EA667" i="10"/>
  <c r="EC667" i="10"/>
  <c r="DZ667" i="10"/>
  <c r="DG667" i="10"/>
  <c r="EG575" i="10"/>
  <c r="EJ575" i="10"/>
  <c r="DM575" i="10"/>
  <c r="EI575" i="10"/>
  <c r="DL575" i="10"/>
  <c r="DO575" i="10"/>
  <c r="EF575" i="10"/>
  <c r="DN575" i="10"/>
  <c r="DQ575" i="10"/>
  <c r="EE575" i="10"/>
  <c r="EH575" i="10"/>
  <c r="DP575" i="10"/>
  <c r="DY477" i="10"/>
  <c r="DJ477" i="10"/>
  <c r="DF477" i="10"/>
  <c r="DZ477" i="10"/>
  <c r="EA477" i="10"/>
  <c r="DG477" i="10"/>
  <c r="EB477" i="10"/>
  <c r="EC477" i="10"/>
  <c r="DI477" i="10"/>
  <c r="ED477" i="10"/>
  <c r="DH477" i="10"/>
  <c r="DK477" i="10"/>
  <c r="EE776" i="10"/>
  <c r="DM776" i="10"/>
  <c r="EI776" i="10"/>
  <c r="EF776" i="10"/>
  <c r="DO776" i="10"/>
  <c r="DL776" i="10"/>
  <c r="EH776" i="10"/>
  <c r="DN776" i="10"/>
  <c r="EJ776" i="10"/>
  <c r="DP776" i="10"/>
  <c r="DQ776" i="10"/>
  <c r="EG776" i="10"/>
  <c r="DY381" i="10"/>
  <c r="DH381" i="10"/>
  <c r="DF381" i="10"/>
  <c r="DZ381" i="10"/>
  <c r="EA381" i="10"/>
  <c r="DJ381" i="10"/>
  <c r="EB381" i="10"/>
  <c r="EC381" i="10"/>
  <c r="DI381" i="10"/>
  <c r="ED381" i="10"/>
  <c r="DG381" i="10"/>
  <c r="DK381" i="10"/>
  <c r="DY309" i="10"/>
  <c r="DJ309" i="10"/>
  <c r="DF309" i="10"/>
  <c r="DZ309" i="10"/>
  <c r="EA309" i="10"/>
  <c r="DG309" i="10"/>
  <c r="EB309" i="10"/>
  <c r="EC309" i="10"/>
  <c r="DI309" i="10"/>
  <c r="ED309" i="10"/>
  <c r="DH309" i="10"/>
  <c r="DK309" i="10"/>
  <c r="AT283" i="1"/>
  <c r="AU356" i="1"/>
  <c r="AR279" i="10"/>
  <c r="AQ133" i="10"/>
  <c r="AT133" i="10"/>
  <c r="AU243" i="1"/>
  <c r="AU332" i="10"/>
  <c r="AR332" i="10"/>
  <c r="AS324" i="10"/>
  <c r="AU259" i="10"/>
  <c r="AQ59" i="10"/>
  <c r="AP342" i="10"/>
  <c r="AT342" i="10"/>
  <c r="AR318" i="10"/>
  <c r="AT279" i="1"/>
  <c r="AT346" i="10"/>
  <c r="AU338" i="10"/>
  <c r="AU314" i="10"/>
  <c r="AT290" i="1"/>
  <c r="AR246" i="1"/>
  <c r="AS236" i="10"/>
  <c r="DH840" i="10"/>
  <c r="EB840" i="10"/>
  <c r="DK840" i="10"/>
  <c r="EC840" i="10"/>
  <c r="DF840" i="10"/>
  <c r="ED840" i="10"/>
  <c r="EA840" i="10"/>
  <c r="DG840" i="10"/>
  <c r="DY840" i="10"/>
  <c r="DJ840" i="10"/>
  <c r="DZ840" i="10"/>
  <c r="DI840" i="10"/>
  <c r="EB825" i="10"/>
  <c r="EC825" i="10"/>
  <c r="DI825" i="10"/>
  <c r="ED825" i="10"/>
  <c r="DG825" i="10"/>
  <c r="DK825" i="10"/>
  <c r="DY825" i="10"/>
  <c r="DH825" i="10"/>
  <c r="DF825" i="10"/>
  <c r="DZ825" i="10"/>
  <c r="EA825" i="10"/>
  <c r="DJ825" i="10"/>
  <c r="DZ551" i="10"/>
  <c r="EA551" i="10"/>
  <c r="DJ551" i="10"/>
  <c r="EB551" i="10"/>
  <c r="EC551" i="10"/>
  <c r="DI551" i="10"/>
  <c r="DG551" i="10"/>
  <c r="DH551" i="10"/>
  <c r="ED551" i="10"/>
  <c r="DK551" i="10"/>
  <c r="DY551" i="10"/>
  <c r="DF551" i="10"/>
  <c r="DY529" i="10"/>
  <c r="DJ529" i="10"/>
  <c r="DF529" i="10"/>
  <c r="DZ529" i="10"/>
  <c r="EA529" i="10"/>
  <c r="DG529" i="10"/>
  <c r="EB529" i="10"/>
  <c r="EC529" i="10"/>
  <c r="DI529" i="10"/>
  <c r="ED529" i="10"/>
  <c r="DH529" i="10"/>
  <c r="DK529" i="10"/>
  <c r="DY481" i="10"/>
  <c r="DJ481" i="10"/>
  <c r="DF481" i="10"/>
  <c r="DZ481" i="10"/>
  <c r="EA481" i="10"/>
  <c r="DG481" i="10"/>
  <c r="EB481" i="10"/>
  <c r="EC481" i="10"/>
  <c r="DI481" i="10"/>
  <c r="ED481" i="10"/>
  <c r="DH481" i="10"/>
  <c r="DK481" i="10"/>
  <c r="DW629" i="10"/>
  <c r="EM629" i="10"/>
  <c r="DR629" i="10"/>
  <c r="EN629" i="10"/>
  <c r="EO629" i="10"/>
  <c r="DT629" i="10"/>
  <c r="DS629" i="10"/>
  <c r="EQ629" i="10"/>
  <c r="DV629" i="10"/>
  <c r="EK629" i="10"/>
  <c r="EL629" i="10"/>
  <c r="DX629" i="10"/>
  <c r="DU629" i="10"/>
  <c r="EP629" i="10"/>
  <c r="EG599" i="10"/>
  <c r="EJ599" i="10"/>
  <c r="DM599" i="10"/>
  <c r="EI599" i="10"/>
  <c r="DL599" i="10"/>
  <c r="DO599" i="10"/>
  <c r="EF599" i="10"/>
  <c r="DN599" i="10"/>
  <c r="DQ599" i="10"/>
  <c r="EE599" i="10"/>
  <c r="EH599" i="10"/>
  <c r="DP599" i="10"/>
  <c r="DY565" i="10"/>
  <c r="DJ565" i="10"/>
  <c r="DF565" i="10"/>
  <c r="DZ565" i="10"/>
  <c r="EA565" i="10"/>
  <c r="DG565" i="10"/>
  <c r="EB565" i="10"/>
  <c r="EC565" i="10"/>
  <c r="DI565" i="10"/>
  <c r="ED565" i="10"/>
  <c r="DH565" i="10"/>
  <c r="DK565" i="10"/>
  <c r="EB681" i="10"/>
  <c r="EC681" i="10"/>
  <c r="DI681" i="10"/>
  <c r="ED681" i="10"/>
  <c r="DG681" i="10"/>
  <c r="DK681" i="10"/>
  <c r="DY681" i="10"/>
  <c r="DH681" i="10"/>
  <c r="DF681" i="10"/>
  <c r="DZ681" i="10"/>
  <c r="EA681" i="10"/>
  <c r="DJ681" i="10"/>
  <c r="DY549" i="10"/>
  <c r="DJ549" i="10"/>
  <c r="DF549" i="10"/>
  <c r="DZ549" i="10"/>
  <c r="EA549" i="10"/>
  <c r="DG549" i="10"/>
  <c r="EB549" i="10"/>
  <c r="EC549" i="10"/>
  <c r="DI549" i="10"/>
  <c r="ED549" i="10"/>
  <c r="DH549" i="10"/>
  <c r="DK549" i="10"/>
  <c r="EE752" i="10"/>
  <c r="DM752" i="10"/>
  <c r="EI752" i="10"/>
  <c r="EF752" i="10"/>
  <c r="DO752" i="10"/>
  <c r="DL752" i="10"/>
  <c r="DQ752" i="10"/>
  <c r="EG752" i="10"/>
  <c r="EH752" i="10"/>
  <c r="DN752" i="10"/>
  <c r="EJ752" i="10"/>
  <c r="DP752" i="10"/>
  <c r="EB785" i="10"/>
  <c r="EC785" i="10"/>
  <c r="DI785" i="10"/>
  <c r="ED785" i="10"/>
  <c r="DG785" i="10"/>
  <c r="DK785" i="10"/>
  <c r="DY785" i="10"/>
  <c r="DH785" i="10"/>
  <c r="DF785" i="10"/>
  <c r="DZ785" i="10"/>
  <c r="EA785" i="10"/>
  <c r="DJ785" i="10"/>
  <c r="EB945" i="10"/>
  <c r="EC945" i="10"/>
  <c r="DI945" i="10"/>
  <c r="ED945" i="10"/>
  <c r="DG945" i="10"/>
  <c r="DK945" i="10"/>
  <c r="DY945" i="10"/>
  <c r="DH945" i="10"/>
  <c r="DF945" i="10"/>
  <c r="DZ945" i="10"/>
  <c r="EA945" i="10"/>
  <c r="DJ945" i="10"/>
  <c r="EB889" i="10"/>
  <c r="EC889" i="10"/>
  <c r="DI889" i="10"/>
  <c r="ED889" i="10"/>
  <c r="DG889" i="10"/>
  <c r="DK889" i="10"/>
  <c r="DY889" i="10"/>
  <c r="DH889" i="10"/>
  <c r="DF889" i="10"/>
  <c r="DZ889" i="10"/>
  <c r="EA889" i="10"/>
  <c r="DJ889" i="10"/>
  <c r="EB741" i="10"/>
  <c r="EC741" i="10"/>
  <c r="DI741" i="10"/>
  <c r="ED741" i="10"/>
  <c r="DH741" i="10"/>
  <c r="DK741" i="10"/>
  <c r="DY741" i="10"/>
  <c r="DJ741" i="10"/>
  <c r="DF741" i="10"/>
  <c r="DZ741" i="10"/>
  <c r="EA741" i="10"/>
  <c r="DG741" i="10"/>
  <c r="DY445" i="10"/>
  <c r="DJ445" i="10"/>
  <c r="DF445" i="10"/>
  <c r="DZ445" i="10"/>
  <c r="EA445" i="10"/>
  <c r="DG445" i="10"/>
  <c r="EB445" i="10"/>
  <c r="EC445" i="10"/>
  <c r="DI445" i="10"/>
  <c r="ED445" i="10"/>
  <c r="DH445" i="10"/>
  <c r="DK445" i="10"/>
  <c r="EE732" i="10"/>
  <c r="DM732" i="10"/>
  <c r="EI732" i="10"/>
  <c r="EF732" i="10"/>
  <c r="DO732" i="10"/>
  <c r="DL732" i="10"/>
  <c r="EH732" i="10"/>
  <c r="DN732" i="10"/>
  <c r="EJ732" i="10"/>
  <c r="DP732" i="10"/>
  <c r="DQ732" i="10"/>
  <c r="EG732" i="10"/>
  <c r="EE603" i="10"/>
  <c r="EH603" i="10"/>
  <c r="DP603" i="10"/>
  <c r="EG603" i="10"/>
  <c r="EJ603" i="10"/>
  <c r="DM603" i="10"/>
  <c r="EI603" i="10"/>
  <c r="DO603" i="10"/>
  <c r="EF603" i="10"/>
  <c r="DQ603" i="10"/>
  <c r="DL603" i="10"/>
  <c r="DN603" i="10"/>
  <c r="EB801" i="10"/>
  <c r="EC801" i="10"/>
  <c r="DI801" i="10"/>
  <c r="ED801" i="10"/>
  <c r="DG801" i="10"/>
  <c r="DK801" i="10"/>
  <c r="DY801" i="10"/>
  <c r="DH801" i="10"/>
  <c r="DF801" i="10"/>
  <c r="DZ801" i="10"/>
  <c r="EA801" i="10"/>
  <c r="DJ801" i="10"/>
  <c r="EB555" i="10"/>
  <c r="EC555" i="10"/>
  <c r="DI555" i="10"/>
  <c r="ED555" i="10"/>
  <c r="DG555" i="10"/>
  <c r="DK555" i="10"/>
  <c r="DY555" i="10"/>
  <c r="DH555" i="10"/>
  <c r="DF555" i="10"/>
  <c r="DZ555" i="10"/>
  <c r="EA555" i="10"/>
  <c r="DJ555" i="10"/>
  <c r="AT41" i="1"/>
  <c r="AQ22" i="1"/>
  <c r="AQ16" i="10"/>
  <c r="AU45" i="1"/>
  <c r="AU46" i="10"/>
  <c r="AR41" i="1"/>
  <c r="AS45" i="1"/>
  <c r="AP46" i="10"/>
  <c r="AQ15" i="10"/>
  <c r="EL663" i="10"/>
  <c r="DW663" i="10"/>
  <c r="EO663" i="10"/>
  <c r="DX663" i="10"/>
  <c r="DT663" i="10"/>
  <c r="EM663" i="10"/>
  <c r="EP663" i="10"/>
  <c r="DU663" i="10"/>
  <c r="EQ663" i="10"/>
  <c r="DR663" i="10"/>
  <c r="DV663" i="10"/>
  <c r="DS663" i="10"/>
  <c r="EK663" i="10"/>
  <c r="EN663" i="10"/>
  <c r="DS711" i="10"/>
  <c r="DW711" i="10"/>
  <c r="EK711" i="10"/>
  <c r="EO711" i="10"/>
  <c r="EN711" i="10"/>
  <c r="EL711" i="10"/>
  <c r="DT711" i="10"/>
  <c r="DV711" i="10"/>
  <c r="DX711" i="10"/>
  <c r="EM711" i="10"/>
  <c r="EP711" i="10"/>
  <c r="EQ711" i="10"/>
  <c r="DU711" i="10"/>
  <c r="DR711" i="10"/>
  <c r="DS927" i="10"/>
  <c r="EK927" i="10"/>
  <c r="DU927" i="10"/>
  <c r="EM927" i="10"/>
  <c r="DW927" i="10"/>
  <c r="EO927" i="10"/>
  <c r="DR927" i="10"/>
  <c r="DT927" i="10"/>
  <c r="EL927" i="10"/>
  <c r="DX927" i="10"/>
  <c r="EP927" i="10"/>
  <c r="EQ927" i="10"/>
  <c r="EN927" i="10"/>
  <c r="DV927" i="10"/>
  <c r="DP439" i="10"/>
  <c r="DM439" i="10"/>
  <c r="DO439" i="10"/>
  <c r="DQ439" i="10"/>
  <c r="EE439" i="10"/>
  <c r="EG439" i="10"/>
  <c r="EI439" i="10"/>
  <c r="EF439" i="10"/>
  <c r="EH439" i="10"/>
  <c r="EJ439" i="10"/>
  <c r="DL439" i="10"/>
  <c r="DN439" i="10"/>
  <c r="DY613" i="10"/>
  <c r="EA613" i="10"/>
  <c r="EC613" i="10"/>
  <c r="DH613" i="10"/>
  <c r="DJ613" i="10"/>
  <c r="DG613" i="10"/>
  <c r="DI613" i="10"/>
  <c r="DK613" i="10"/>
  <c r="EB613" i="10"/>
  <c r="ED613" i="10"/>
  <c r="DZ613" i="10"/>
  <c r="DF613" i="10"/>
  <c r="AH134" i="1"/>
  <c r="AG87" i="10"/>
  <c r="AO134" i="1"/>
  <c r="AQ74" i="1"/>
  <c r="ED984" i="10"/>
  <c r="AG99" i="10"/>
  <c r="AJ134" i="1"/>
  <c r="AN152" i="1"/>
  <c r="AA356" i="1"/>
  <c r="R356" i="1" s="1"/>
  <c r="BG64" i="1"/>
  <c r="BE33" i="1"/>
  <c r="AT33" i="1" s="1"/>
  <c r="BA279" i="1"/>
  <c r="AR279" i="1" s="1"/>
  <c r="AQ230" i="10"/>
  <c r="AH290" i="1"/>
  <c r="EH409" i="10"/>
  <c r="AU17" i="1"/>
  <c r="AU125" i="10"/>
  <c r="AA324" i="10"/>
  <c r="R324" i="10" s="1"/>
  <c r="DD324" i="10" s="1"/>
  <c r="AS48" i="10"/>
  <c r="AP95" i="10"/>
  <c r="AT334" i="10"/>
  <c r="AQ338" i="10"/>
  <c r="AP322" i="10"/>
  <c r="AQ314" i="10"/>
  <c r="AA23" i="10"/>
  <c r="R23" i="10" s="1"/>
  <c r="AS227" i="10"/>
  <c r="AU326" i="10"/>
  <c r="AT99" i="10"/>
  <c r="BE55" i="1"/>
  <c r="AT55" i="1" s="1"/>
  <c r="W55" i="1"/>
  <c r="AE55" i="1" s="1"/>
  <c r="AP245" i="1"/>
  <c r="AQ236" i="10"/>
  <c r="AT127" i="1"/>
  <c r="AW154" i="10"/>
  <c r="AP154" i="10" s="1"/>
  <c r="BE150" i="10"/>
  <c r="AT150" i="10" s="1"/>
  <c r="EL863" i="10"/>
  <c r="EP863" i="10"/>
  <c r="DS863" i="10"/>
  <c r="EK863" i="10"/>
  <c r="DU863" i="10"/>
  <c r="EQ863" i="10"/>
  <c r="EN863" i="10"/>
  <c r="DV863" i="10"/>
  <c r="DT863" i="10"/>
  <c r="DX863" i="10"/>
  <c r="DW863" i="10"/>
  <c r="EM863" i="10"/>
  <c r="EO863" i="10"/>
  <c r="DR863" i="10"/>
  <c r="DG981" i="10"/>
  <c r="DI981" i="10"/>
  <c r="DK981" i="10"/>
  <c r="DF981" i="10"/>
  <c r="DZ981" i="10"/>
  <c r="EB981" i="10"/>
  <c r="ED981" i="10"/>
  <c r="DY981" i="10"/>
  <c r="EA981" i="10"/>
  <c r="EC981" i="10"/>
  <c r="DH981" i="10"/>
  <c r="DJ981" i="10"/>
  <c r="EJ900" i="10"/>
  <c r="DM900" i="10"/>
  <c r="DO900" i="10"/>
  <c r="DQ900" i="10"/>
  <c r="DL900" i="10"/>
  <c r="DN900" i="10"/>
  <c r="EF900" i="10"/>
  <c r="EE900" i="10"/>
  <c r="EH900" i="10"/>
  <c r="EG900" i="10"/>
  <c r="EI900" i="10"/>
  <c r="DP900" i="10"/>
  <c r="DM317" i="10"/>
  <c r="DO317" i="10"/>
  <c r="EE317" i="10"/>
  <c r="EG317" i="10"/>
  <c r="EI317" i="10"/>
  <c r="DP317" i="10"/>
  <c r="EF317" i="10"/>
  <c r="EH317" i="10"/>
  <c r="DL317" i="10"/>
  <c r="DN317" i="10"/>
  <c r="DQ317" i="10"/>
  <c r="EJ317" i="10"/>
  <c r="EJ908" i="10"/>
  <c r="DM908" i="10"/>
  <c r="DO908" i="10"/>
  <c r="DQ908" i="10"/>
  <c r="DL908" i="10"/>
  <c r="DN908" i="10"/>
  <c r="EF908" i="10"/>
  <c r="EE908" i="10"/>
  <c r="EH908" i="10"/>
  <c r="EG908" i="10"/>
  <c r="EI908" i="10"/>
  <c r="DP908" i="10"/>
  <c r="DP503" i="10"/>
  <c r="DM503" i="10"/>
  <c r="DO503" i="10"/>
  <c r="DQ503" i="10"/>
  <c r="EE503" i="10"/>
  <c r="EG503" i="10"/>
  <c r="EI503" i="10"/>
  <c r="EF503" i="10"/>
  <c r="EH503" i="10"/>
  <c r="EJ503" i="10"/>
  <c r="DL503" i="10"/>
  <c r="DN503" i="10"/>
  <c r="AJ815" i="1"/>
  <c r="Z815" i="1"/>
  <c r="N815" i="1" s="1"/>
  <c r="AN815" i="1"/>
  <c r="Y815" i="1"/>
  <c r="J815" i="1" s="1"/>
  <c r="AE815" i="1"/>
  <c r="AG815" i="1"/>
  <c r="AK815" i="1"/>
  <c r="AM815" i="1"/>
  <c r="AI815" i="1"/>
  <c r="AO815" i="1"/>
  <c r="AH815" i="1"/>
  <c r="AL815" i="1"/>
  <c r="AD815" i="1"/>
  <c r="AF815" i="1"/>
  <c r="EF984" i="10"/>
  <c r="EH984" i="10"/>
  <c r="EJ984" i="10"/>
  <c r="DM984" i="10"/>
  <c r="EG984" i="10"/>
  <c r="EI984" i="10"/>
  <c r="DP984" i="10"/>
  <c r="EE984" i="10"/>
  <c r="DO984" i="10"/>
  <c r="DQ984" i="10"/>
  <c r="DL984" i="10"/>
  <c r="DN984" i="10"/>
  <c r="AG152" i="1"/>
  <c r="AD152" i="1"/>
  <c r="AP62" i="10"/>
  <c r="AQ46" i="1"/>
  <c r="AJ290" i="1"/>
  <c r="EG409" i="10"/>
  <c r="AP243" i="1"/>
  <c r="AU364" i="10"/>
  <c r="AU300" i="10"/>
  <c r="AP235" i="10"/>
  <c r="AS43" i="10"/>
  <c r="AR59" i="10"/>
  <c r="AU284" i="10"/>
  <c r="AR52" i="1"/>
  <c r="AP346" i="10"/>
  <c r="AQ326" i="10"/>
  <c r="AT91" i="10"/>
  <c r="AP55" i="10"/>
  <c r="AS47" i="10"/>
  <c r="AQ130" i="10"/>
  <c r="AP122" i="10"/>
  <c r="AT144" i="10"/>
  <c r="BA154" i="10"/>
  <c r="BA150" i="10"/>
  <c r="AR150" i="10" s="1"/>
  <c r="AS156" i="1"/>
  <c r="AP152" i="1"/>
  <c r="AQ148" i="1"/>
  <c r="AT154" i="1"/>
  <c r="AQ146" i="1"/>
  <c r="EF651" i="10"/>
  <c r="EH651" i="10"/>
  <c r="EJ651" i="10"/>
  <c r="DL651" i="10"/>
  <c r="DM651" i="10"/>
  <c r="DO651" i="10"/>
  <c r="EG651" i="10"/>
  <c r="EI651" i="10"/>
  <c r="DN651" i="10"/>
  <c r="DP651" i="10"/>
  <c r="DQ651" i="10"/>
  <c r="EE651" i="10"/>
  <c r="DL716" i="10"/>
  <c r="DN716" i="10"/>
  <c r="DP716" i="10"/>
  <c r="EE716" i="10"/>
  <c r="EJ716" i="10"/>
  <c r="DM716" i="10"/>
  <c r="EG716" i="10"/>
  <c r="EF716" i="10"/>
  <c r="EH716" i="10"/>
  <c r="DO716" i="10"/>
  <c r="DQ716" i="10"/>
  <c r="EI716" i="10"/>
  <c r="DH417" i="10"/>
  <c r="DK417" i="10"/>
  <c r="DF417" i="10"/>
  <c r="DJ417" i="10"/>
  <c r="DG417" i="10"/>
  <c r="DI417" i="10"/>
  <c r="DZ417" i="10"/>
  <c r="EB417" i="10"/>
  <c r="EA417" i="10"/>
  <c r="EC417" i="10"/>
  <c r="DY417" i="10"/>
  <c r="ED417" i="10"/>
  <c r="DJ849" i="10"/>
  <c r="DI849" i="10"/>
  <c r="DK849" i="10"/>
  <c r="DF849" i="10"/>
  <c r="DZ849" i="10"/>
  <c r="EB849" i="10"/>
  <c r="ED849" i="10"/>
  <c r="DY849" i="10"/>
  <c r="EA849" i="10"/>
  <c r="EC849" i="10"/>
  <c r="DG849" i="10"/>
  <c r="DH849" i="10"/>
  <c r="DJ713" i="10"/>
  <c r="DI713" i="10"/>
  <c r="DK713" i="10"/>
  <c r="DF713" i="10"/>
  <c r="DZ713" i="10"/>
  <c r="EB713" i="10"/>
  <c r="ED713" i="10"/>
  <c r="DY713" i="10"/>
  <c r="EA713" i="10"/>
  <c r="EC713" i="10"/>
  <c r="DG713" i="10"/>
  <c r="DH713" i="10"/>
  <c r="AN711" i="10"/>
  <c r="AH711" i="10"/>
  <c r="AK711" i="10"/>
  <c r="AD711" i="10"/>
  <c r="AM711" i="10"/>
  <c r="AO711" i="10"/>
  <c r="Y711" i="10"/>
  <c r="J711" i="10" s="1"/>
  <c r="CZ711" i="10" s="1"/>
  <c r="AE711" i="10"/>
  <c r="AG711" i="10"/>
  <c r="AL711" i="10"/>
  <c r="AI711" i="10"/>
  <c r="AJ711" i="10"/>
  <c r="Z711" i="10"/>
  <c r="N711" i="10" s="1"/>
  <c r="DB711" i="10" s="1"/>
  <c r="AF711" i="10"/>
  <c r="DO376" i="10"/>
  <c r="DQ376" i="10"/>
  <c r="EG376" i="10"/>
  <c r="EI376" i="10"/>
  <c r="DL376" i="10"/>
  <c r="DN376" i="10"/>
  <c r="EE376" i="10"/>
  <c r="EF376" i="10"/>
  <c r="EH376" i="10"/>
  <c r="EJ376" i="10"/>
  <c r="DM376" i="10"/>
  <c r="DP376" i="10"/>
  <c r="DJ873" i="10"/>
  <c r="DI873" i="10"/>
  <c r="DK873" i="10"/>
  <c r="DF873" i="10"/>
  <c r="DZ873" i="10"/>
  <c r="EB873" i="10"/>
  <c r="ED873" i="10"/>
  <c r="DY873" i="10"/>
  <c r="EA873" i="10"/>
  <c r="EC873" i="10"/>
  <c r="DG873" i="10"/>
  <c r="DH873" i="10"/>
  <c r="EG792" i="10"/>
  <c r="EI792" i="10"/>
  <c r="DL792" i="10"/>
  <c r="DN792" i="10"/>
  <c r="EF792" i="10"/>
  <c r="EH792" i="10"/>
  <c r="DO792" i="10"/>
  <c r="EE792" i="10"/>
  <c r="EJ792" i="10"/>
  <c r="DM792" i="10"/>
  <c r="DQ792" i="10"/>
  <c r="DP792" i="10"/>
  <c r="DJ729" i="10"/>
  <c r="DI729" i="10"/>
  <c r="DK729" i="10"/>
  <c r="DF729" i="10"/>
  <c r="DZ729" i="10"/>
  <c r="EB729" i="10"/>
  <c r="ED729" i="10"/>
  <c r="DY729" i="10"/>
  <c r="EA729" i="10"/>
  <c r="EC729" i="10"/>
  <c r="DG729" i="10"/>
  <c r="DH729" i="10"/>
  <c r="AQ284" i="10"/>
  <c r="BE16" i="1"/>
  <c r="AT16" i="1" s="1"/>
  <c r="EC984" i="10"/>
  <c r="AM99" i="10"/>
  <c r="AD87" i="10"/>
  <c r="AN290" i="1"/>
  <c r="BC33" i="1"/>
  <c r="AS33" i="1" s="1"/>
  <c r="AD134" i="1"/>
  <c r="AQ140" i="1"/>
  <c r="AQ41" i="1"/>
  <c r="AP74" i="1"/>
  <c r="AT50" i="1"/>
  <c r="AY16" i="1"/>
  <c r="AQ16" i="1" s="1"/>
  <c r="EB984" i="10"/>
  <c r="AE99" i="10"/>
  <c r="AM152" i="1"/>
  <c r="AJ152" i="1"/>
  <c r="AP19" i="1"/>
  <c r="AS356" i="1"/>
  <c r="AQ72" i="10"/>
  <c r="BA64" i="1"/>
  <c r="AR64" i="1" s="1"/>
  <c r="W33" i="1"/>
  <c r="AN33" i="1" s="1"/>
  <c r="AL290" i="1"/>
  <c r="AG290" i="1"/>
  <c r="EE409" i="10"/>
  <c r="AP292" i="1"/>
  <c r="AQ82" i="10"/>
  <c r="AS59" i="10"/>
  <c r="AT318" i="10"/>
  <c r="BG55" i="1"/>
  <c r="AU55" i="1" s="1"/>
  <c r="AA236" i="10"/>
  <c r="R236" i="10" s="1"/>
  <c r="AP146" i="10"/>
  <c r="AR152" i="1"/>
  <c r="EF828" i="10"/>
  <c r="EH828" i="10"/>
  <c r="EJ828" i="10"/>
  <c r="DM828" i="10"/>
  <c r="EG828" i="10"/>
  <c r="EI828" i="10"/>
  <c r="DP828" i="10"/>
  <c r="EE828" i="10"/>
  <c r="DO828" i="10"/>
  <c r="DQ828" i="10"/>
  <c r="DL828" i="10"/>
  <c r="DN828" i="10"/>
  <c r="DH819" i="10"/>
  <c r="DJ819" i="10"/>
  <c r="DG819" i="10"/>
  <c r="DI819" i="10"/>
  <c r="DZ819" i="10"/>
  <c r="EB819" i="10"/>
  <c r="EA819" i="10"/>
  <c r="ED819" i="10"/>
  <c r="DY819" i="10"/>
  <c r="EC819" i="10"/>
  <c r="DK819" i="10"/>
  <c r="DF819" i="10"/>
  <c r="DI615" i="10"/>
  <c r="DK615" i="10"/>
  <c r="DF615" i="10"/>
  <c r="DZ615" i="10"/>
  <c r="DY615" i="10"/>
  <c r="EA615" i="10"/>
  <c r="DH615" i="10"/>
  <c r="EB615" i="10"/>
  <c r="ED615" i="10"/>
  <c r="EC615" i="10"/>
  <c r="DG615" i="10"/>
  <c r="DJ615" i="10"/>
  <c r="DJ587" i="10"/>
  <c r="DI587" i="10"/>
  <c r="DK587" i="10"/>
  <c r="DF587" i="10"/>
  <c r="DZ587" i="10"/>
  <c r="EB587" i="10"/>
  <c r="ED587" i="10"/>
  <c r="DY587" i="10"/>
  <c r="EA587" i="10"/>
  <c r="EC587" i="10"/>
  <c r="DG587" i="10"/>
  <c r="DH587" i="10"/>
  <c r="DH543" i="10"/>
  <c r="DJ543" i="10"/>
  <c r="DI543" i="10"/>
  <c r="DK543" i="10"/>
  <c r="DF543" i="10"/>
  <c r="EB543" i="10"/>
  <c r="ED543" i="10"/>
  <c r="EC543" i="10"/>
  <c r="DZ543" i="10"/>
  <c r="DY543" i="10"/>
  <c r="EA543" i="10"/>
  <c r="DG543" i="10"/>
  <c r="EH713" i="10"/>
  <c r="EE713" i="10"/>
  <c r="EG713" i="10"/>
  <c r="DO713" i="10"/>
  <c r="EI713" i="10"/>
  <c r="DN713" i="10"/>
  <c r="DM713" i="10"/>
  <c r="DQ713" i="10"/>
  <c r="DP713" i="10"/>
  <c r="EF713" i="10"/>
  <c r="EJ713" i="10"/>
  <c r="DL713" i="10"/>
  <c r="AM663" i="10"/>
  <c r="AO663" i="10"/>
  <c r="AL663" i="10"/>
  <c r="AH663" i="10"/>
  <c r="Y663" i="10"/>
  <c r="J663" i="10" s="1"/>
  <c r="CZ663" i="10" s="1"/>
  <c r="AD663" i="10"/>
  <c r="AE663" i="10"/>
  <c r="AG663" i="10"/>
  <c r="AI663" i="10"/>
  <c r="AK663" i="10"/>
  <c r="Z663" i="10"/>
  <c r="N663" i="10" s="1"/>
  <c r="DB663" i="10" s="1"/>
  <c r="AJ663" i="10"/>
  <c r="AF663" i="10"/>
  <c r="AN663" i="10"/>
  <c r="DP487" i="10"/>
  <c r="DM487" i="10"/>
  <c r="DO487" i="10"/>
  <c r="DQ487" i="10"/>
  <c r="EE487" i="10"/>
  <c r="EG487" i="10"/>
  <c r="EI487" i="10"/>
  <c r="EF487" i="10"/>
  <c r="EH487" i="10"/>
  <c r="EJ487" i="10"/>
  <c r="DL487" i="10"/>
  <c r="DN487" i="10"/>
  <c r="AA128" i="10"/>
  <c r="R128" i="10" s="1"/>
  <c r="AG134" i="1"/>
  <c r="AL87" i="10"/>
  <c r="AF290" i="1"/>
  <c r="AM134" i="1"/>
  <c r="AU50" i="1"/>
  <c r="AC16" i="1"/>
  <c r="AA16" i="1" s="1"/>
  <c r="R16" i="1" s="1"/>
  <c r="EA984" i="10"/>
  <c r="AK99" i="10"/>
  <c r="AR102" i="1"/>
  <c r="AE152" i="1"/>
  <c r="AR19" i="1"/>
  <c r="AM290" i="1"/>
  <c r="AP30" i="10"/>
  <c r="DQ409" i="10"/>
  <c r="AU129" i="1"/>
  <c r="AP300" i="10"/>
  <c r="AU324" i="10"/>
  <c r="AP284" i="10"/>
  <c r="AP110" i="10"/>
  <c r="AP68" i="1"/>
  <c r="AT326" i="10"/>
  <c r="AC55" i="1"/>
  <c r="AA55" i="1" s="1"/>
  <c r="R55" i="1" s="1"/>
  <c r="AS112" i="10"/>
  <c r="AA144" i="10"/>
  <c r="R144" i="10" s="1"/>
  <c r="AQ148" i="10"/>
  <c r="DJ817" i="10"/>
  <c r="DI817" i="10"/>
  <c r="DK817" i="10"/>
  <c r="DF817" i="10"/>
  <c r="DZ817" i="10"/>
  <c r="EB817" i="10"/>
  <c r="ED817" i="10"/>
  <c r="DY817" i="10"/>
  <c r="EA817" i="10"/>
  <c r="EC817" i="10"/>
  <c r="DG817" i="10"/>
  <c r="DH817" i="10"/>
  <c r="DN473" i="10"/>
  <c r="EE473" i="10"/>
  <c r="EG473" i="10"/>
  <c r="EH473" i="10"/>
  <c r="EI473" i="10"/>
  <c r="DM473" i="10"/>
  <c r="DQ473" i="10"/>
  <c r="DP473" i="10"/>
  <c r="EF473" i="10"/>
  <c r="EJ473" i="10"/>
  <c r="DL473" i="10"/>
  <c r="DO473" i="10"/>
  <c r="DJ619" i="10"/>
  <c r="DI619" i="10"/>
  <c r="DK619" i="10"/>
  <c r="DF619" i="10"/>
  <c r="DZ619" i="10"/>
  <c r="EB619" i="10"/>
  <c r="ED619" i="10"/>
  <c r="DY619" i="10"/>
  <c r="EA619" i="10"/>
  <c r="EC619" i="10"/>
  <c r="DG619" i="10"/>
  <c r="DH619" i="10"/>
  <c r="EB439" i="10"/>
  <c r="ED439" i="10"/>
  <c r="DY439" i="10"/>
  <c r="EA439" i="10"/>
  <c r="EC439" i="10"/>
  <c r="DH439" i="10"/>
  <c r="DJ439" i="10"/>
  <c r="DF439" i="10"/>
  <c r="DZ439" i="10"/>
  <c r="DG439" i="10"/>
  <c r="DI439" i="10"/>
  <c r="DK439" i="10"/>
  <c r="DF519" i="10"/>
  <c r="DZ519" i="10"/>
  <c r="EB519" i="10"/>
  <c r="ED519" i="10"/>
  <c r="DY519" i="10"/>
  <c r="EC519" i="10"/>
  <c r="DG519" i="10"/>
  <c r="DI519" i="10"/>
  <c r="EA519" i="10"/>
  <c r="DH519" i="10"/>
  <c r="DJ519" i="10"/>
  <c r="DK519" i="10"/>
  <c r="AO87" i="10"/>
  <c r="Y290" i="1"/>
  <c r="J290" i="1" s="1"/>
  <c r="AE134" i="1"/>
  <c r="W16" i="1"/>
  <c r="AI16" i="1" s="1"/>
  <c r="DZ984" i="10"/>
  <c r="AJ99" i="10"/>
  <c r="AK152" i="1"/>
  <c r="BG33" i="1"/>
  <c r="AU33" i="1" s="1"/>
  <c r="AQ300" i="1"/>
  <c r="AW279" i="1"/>
  <c r="AP279" i="1" s="1"/>
  <c r="AI290" i="1"/>
  <c r="DP409" i="10"/>
  <c r="AU43" i="10"/>
  <c r="S43" i="10" s="1"/>
  <c r="AQ48" i="10"/>
  <c r="AU275" i="10"/>
  <c r="BA117" i="1"/>
  <c r="AR117" i="1" s="1"/>
  <c r="AU122" i="10"/>
  <c r="DG791" i="10"/>
  <c r="DH791" i="10"/>
  <c r="DJ791" i="10"/>
  <c r="DI791" i="10"/>
  <c r="DZ791" i="10"/>
  <c r="EB791" i="10"/>
  <c r="EA791" i="10"/>
  <c r="ED791" i="10"/>
  <c r="DY791" i="10"/>
  <c r="EC791" i="10"/>
  <c r="DK791" i="10"/>
  <c r="DF791" i="10"/>
  <c r="AH677" i="1"/>
  <c r="AK677" i="1"/>
  <c r="AI677" i="1"/>
  <c r="AE677" i="1"/>
  <c r="AO677" i="1"/>
  <c r="AM677" i="1"/>
  <c r="AG677" i="1"/>
  <c r="AF677" i="1"/>
  <c r="Z677" i="1"/>
  <c r="N677" i="1" s="1"/>
  <c r="AN677" i="1"/>
  <c r="AD677" i="1"/>
  <c r="AL677" i="1"/>
  <c r="AJ677" i="1"/>
  <c r="Y677" i="1"/>
  <c r="J677" i="1" s="1"/>
  <c r="DG941" i="10"/>
  <c r="DI941" i="10"/>
  <c r="DK941" i="10"/>
  <c r="DF941" i="10"/>
  <c r="DZ941" i="10"/>
  <c r="EB941" i="10"/>
  <c r="ED941" i="10"/>
  <c r="DY941" i="10"/>
  <c r="EA941" i="10"/>
  <c r="EC941" i="10"/>
  <c r="DH941" i="10"/>
  <c r="DJ941" i="10"/>
  <c r="AY115" i="1"/>
  <c r="AQ115" i="1" s="1"/>
  <c r="BG115" i="1"/>
  <c r="AU115" i="1" s="1"/>
  <c r="DP519" i="10"/>
  <c r="DM519" i="10"/>
  <c r="DO519" i="10"/>
  <c r="DQ519" i="10"/>
  <c r="EE519" i="10"/>
  <c r="EG519" i="10"/>
  <c r="EI519" i="10"/>
  <c r="EF519" i="10"/>
  <c r="EH519" i="10"/>
  <c r="EJ519" i="10"/>
  <c r="DL519" i="10"/>
  <c r="DN519" i="10"/>
  <c r="DJ865" i="10"/>
  <c r="DI865" i="10"/>
  <c r="DK865" i="10"/>
  <c r="DF865" i="10"/>
  <c r="DZ865" i="10"/>
  <c r="EB865" i="10"/>
  <c r="ED865" i="10"/>
  <c r="DY865" i="10"/>
  <c r="EA865" i="10"/>
  <c r="EC865" i="10"/>
  <c r="DG865" i="10"/>
  <c r="DH865" i="10"/>
  <c r="EJ740" i="10"/>
  <c r="DM740" i="10"/>
  <c r="DO740" i="10"/>
  <c r="DQ740" i="10"/>
  <c r="DL740" i="10"/>
  <c r="DN740" i="10"/>
  <c r="EF740" i="10"/>
  <c r="EG740" i="10"/>
  <c r="EI740" i="10"/>
  <c r="DP740" i="10"/>
  <c r="EE740" i="10"/>
  <c r="EH740" i="10"/>
  <c r="AQ300" i="10"/>
  <c r="DH441" i="10"/>
  <c r="DK441" i="10"/>
  <c r="DF441" i="10"/>
  <c r="DZ441" i="10"/>
  <c r="EB441" i="10"/>
  <c r="ED441" i="10"/>
  <c r="DY441" i="10"/>
  <c r="EA441" i="10"/>
  <c r="DG441" i="10"/>
  <c r="DI441" i="10"/>
  <c r="EC441" i="10"/>
  <c r="DJ441" i="10"/>
  <c r="AY150" i="10"/>
  <c r="AQ150" i="10" s="1"/>
  <c r="BG150" i="10"/>
  <c r="AU150" i="10" s="1"/>
  <c r="EJ812" i="10"/>
  <c r="DM812" i="10"/>
  <c r="DO812" i="10"/>
  <c r="DQ812" i="10"/>
  <c r="DL812" i="10"/>
  <c r="DN812" i="10"/>
  <c r="EF812" i="10"/>
  <c r="EE812" i="10"/>
  <c r="EH812" i="10"/>
  <c r="EG812" i="10"/>
  <c r="EI812" i="10"/>
  <c r="DP812" i="10"/>
  <c r="AJ87" i="10"/>
  <c r="AA121" i="1"/>
  <c r="R121" i="1" s="1"/>
  <c r="AU267" i="1"/>
  <c r="DY984" i="10"/>
  <c r="AF99" i="10"/>
  <c r="AO152" i="1"/>
  <c r="AY64" i="1"/>
  <c r="AQ64" i="1" s="1"/>
  <c r="AQ316" i="10"/>
  <c r="AU18" i="1"/>
  <c r="AT49" i="10"/>
  <c r="AS19" i="1"/>
  <c r="AO290" i="1"/>
  <c r="DO409" i="10"/>
  <c r="AA129" i="1"/>
  <c r="R129" i="1" s="1"/>
  <c r="AR300" i="10"/>
  <c r="AS26" i="1"/>
  <c r="AU25" i="10"/>
  <c r="AU310" i="1"/>
  <c r="AS15" i="10"/>
  <c r="AU302" i="10"/>
  <c r="BC113" i="1"/>
  <c r="AS113" i="10"/>
  <c r="AP148" i="1"/>
  <c r="AS154" i="1"/>
  <c r="AP150" i="1"/>
  <c r="EH441" i="10"/>
  <c r="DM441" i="10"/>
  <c r="DQ441" i="10"/>
  <c r="EE441" i="10"/>
  <c r="EG441" i="10"/>
  <c r="DP441" i="10"/>
  <c r="EI441" i="10"/>
  <c r="EF441" i="10"/>
  <c r="EJ441" i="10"/>
  <c r="DL441" i="10"/>
  <c r="DO441" i="10"/>
  <c r="DN441" i="10"/>
  <c r="AC156" i="10"/>
  <c r="AA156" i="10" s="1"/>
  <c r="R156" i="10" s="1"/>
  <c r="BC156" i="10"/>
  <c r="AS156" i="10" s="1"/>
  <c r="DY645" i="10"/>
  <c r="EA645" i="10"/>
  <c r="EC645" i="10"/>
  <c r="DH645" i="10"/>
  <c r="DJ645" i="10"/>
  <c r="DG645" i="10"/>
  <c r="DI645" i="10"/>
  <c r="DK645" i="10"/>
  <c r="EB645" i="10"/>
  <c r="ED645" i="10"/>
  <c r="DZ645" i="10"/>
  <c r="DF645" i="10"/>
  <c r="W144" i="1"/>
  <c r="AW144" i="1"/>
  <c r="AP144" i="1" s="1"/>
  <c r="BE144" i="1"/>
  <c r="AT144" i="1" s="1"/>
  <c r="DO876" i="10"/>
  <c r="DQ876" i="10"/>
  <c r="EG876" i="10"/>
  <c r="EI876" i="10"/>
  <c r="DP876" i="10"/>
  <c r="EE876" i="10"/>
  <c r="EJ876" i="10"/>
  <c r="DL876" i="10"/>
  <c r="DN876" i="10"/>
  <c r="EF876" i="10"/>
  <c r="EH876" i="10"/>
  <c r="DM876" i="10"/>
  <c r="DH1003" i="10"/>
  <c r="DJ1003" i="10"/>
  <c r="DG1003" i="10"/>
  <c r="DI1003" i="10"/>
  <c r="DZ1003" i="10"/>
  <c r="EB1003" i="10"/>
  <c r="ED1003" i="10"/>
  <c r="DY1003" i="10"/>
  <c r="EA1003" i="10"/>
  <c r="EC1003" i="10"/>
  <c r="DK1003" i="10"/>
  <c r="DF1003" i="10"/>
  <c r="DO956" i="10"/>
  <c r="DQ956" i="10"/>
  <c r="EG956" i="10"/>
  <c r="EI956" i="10"/>
  <c r="DP956" i="10"/>
  <c r="EE956" i="10"/>
  <c r="EJ956" i="10"/>
  <c r="EF956" i="10"/>
  <c r="EH956" i="10"/>
  <c r="DM956" i="10"/>
  <c r="DL956" i="10"/>
  <c r="DN956" i="10"/>
  <c r="AR140" i="1"/>
  <c r="AN674" i="1"/>
  <c r="AL674" i="1"/>
  <c r="AJ674" i="1"/>
  <c r="AH674" i="1"/>
  <c r="AD674" i="1"/>
  <c r="Z674" i="1"/>
  <c r="N674" i="1" s="1"/>
  <c r="AF674" i="1"/>
  <c r="Y674" i="1"/>
  <c r="J674" i="1" s="1"/>
  <c r="AE674" i="1"/>
  <c r="AG674" i="1"/>
  <c r="AI674" i="1"/>
  <c r="AK674" i="1"/>
  <c r="AM674" i="1"/>
  <c r="AO674" i="1"/>
  <c r="DG743" i="10"/>
  <c r="DH743" i="10"/>
  <c r="DJ743" i="10"/>
  <c r="DI743" i="10"/>
  <c r="DZ743" i="10"/>
  <c r="EB743" i="10"/>
  <c r="EA743" i="10"/>
  <c r="ED743" i="10"/>
  <c r="DY743" i="10"/>
  <c r="EC743" i="10"/>
  <c r="DK743" i="10"/>
  <c r="DF743" i="10"/>
  <c r="Z87" i="10"/>
  <c r="N87" i="10" s="1"/>
  <c r="AM87" i="10"/>
  <c r="AN87" i="10"/>
  <c r="AK134" i="1"/>
  <c r="AU74" i="1"/>
  <c r="BA16" i="1"/>
  <c r="AR16" i="1" s="1"/>
  <c r="AA79" i="10"/>
  <c r="R79" i="10" s="1"/>
  <c r="DH984" i="10"/>
  <c r="AH99" i="10"/>
  <c r="AI152" i="1"/>
  <c r="AP32" i="10"/>
  <c r="AC64" i="1"/>
  <c r="AA64" i="1" s="1"/>
  <c r="R64" i="1" s="1"/>
  <c r="AW33" i="1"/>
  <c r="AP33" i="1" s="1"/>
  <c r="W279" i="1"/>
  <c r="AE290" i="1"/>
  <c r="AT57" i="1"/>
  <c r="DN409" i="10"/>
  <c r="AQ89" i="10"/>
  <c r="BE117" i="1"/>
  <c r="BA55" i="1"/>
  <c r="AR55" i="1" s="1"/>
  <c r="AT130" i="10"/>
  <c r="W113" i="1"/>
  <c r="AG113" i="1" s="1"/>
  <c r="BC154" i="10"/>
  <c r="AS154" i="10" s="1"/>
  <c r="AR148" i="1"/>
  <c r="AU150" i="1"/>
  <c r="DJ809" i="10"/>
  <c r="DI809" i="10"/>
  <c r="DK809" i="10"/>
  <c r="DF809" i="10"/>
  <c r="DZ809" i="10"/>
  <c r="EB809" i="10"/>
  <c r="ED809" i="10"/>
  <c r="DY809" i="10"/>
  <c r="EA809" i="10"/>
  <c r="EC809" i="10"/>
  <c r="DG809" i="10"/>
  <c r="DH809" i="10"/>
  <c r="EF664" i="10"/>
  <c r="EH664" i="10"/>
  <c r="EJ664" i="10"/>
  <c r="DM664" i="10"/>
  <c r="EG664" i="10"/>
  <c r="EI664" i="10"/>
  <c r="DP664" i="10"/>
  <c r="DQ664" i="10"/>
  <c r="DL664" i="10"/>
  <c r="DN664" i="10"/>
  <c r="EE664" i="10"/>
  <c r="DO664" i="10"/>
  <c r="AJ907" i="10"/>
  <c r="AF907" i="10"/>
  <c r="AH907" i="10"/>
  <c r="AD907" i="10"/>
  <c r="AE907" i="10"/>
  <c r="AG907" i="10"/>
  <c r="AI907" i="10"/>
  <c r="AK907" i="10"/>
  <c r="AM907" i="10"/>
  <c r="AO907" i="10"/>
  <c r="Y907" i="10"/>
  <c r="J907" i="10" s="1"/>
  <c r="CZ907" i="10" s="1"/>
  <c r="AL907" i="10"/>
  <c r="Z907" i="10"/>
  <c r="N907" i="10" s="1"/>
  <c r="DB907" i="10" s="1"/>
  <c r="AN907" i="10"/>
  <c r="DL1014" i="10"/>
  <c r="DN1014" i="10"/>
  <c r="DP1014" i="10"/>
  <c r="EF1014" i="10"/>
  <c r="EH1014" i="10"/>
  <c r="DM1014" i="10"/>
  <c r="DO1014" i="10"/>
  <c r="EG1014" i="10"/>
  <c r="EE1014" i="10"/>
  <c r="EI1014" i="10"/>
  <c r="EJ1014" i="10"/>
  <c r="DQ1014" i="10"/>
  <c r="DH581" i="10"/>
  <c r="DK581" i="10"/>
  <c r="EB581" i="10"/>
  <c r="ED581" i="10"/>
  <c r="DY581" i="10"/>
  <c r="EA581" i="10"/>
  <c r="EC581" i="10"/>
  <c r="DJ581" i="10"/>
  <c r="DG581" i="10"/>
  <c r="DI581" i="10"/>
  <c r="DZ581" i="10"/>
  <c r="DF581" i="10"/>
  <c r="DP543" i="10"/>
  <c r="DM543" i="10"/>
  <c r="DO543" i="10"/>
  <c r="DQ543" i="10"/>
  <c r="EE543" i="10"/>
  <c r="EG543" i="10"/>
  <c r="EI543" i="10"/>
  <c r="EF543" i="10"/>
  <c r="EH543" i="10"/>
  <c r="EJ543" i="10"/>
  <c r="DL543" i="10"/>
  <c r="DN543" i="10"/>
  <c r="DY641" i="10"/>
  <c r="EA641" i="10"/>
  <c r="EC641" i="10"/>
  <c r="DH641" i="10"/>
  <c r="DJ641" i="10"/>
  <c r="DG641" i="10"/>
  <c r="DI641" i="10"/>
  <c r="DK641" i="10"/>
  <c r="EB641" i="10"/>
  <c r="ED641" i="10"/>
  <c r="DZ641" i="10"/>
  <c r="DF641" i="10"/>
  <c r="EC487" i="10"/>
  <c r="DG487" i="10"/>
  <c r="DH487" i="10"/>
  <c r="DJ487" i="10"/>
  <c r="DI487" i="10"/>
  <c r="DF487" i="10"/>
  <c r="DZ487" i="10"/>
  <c r="DY487" i="10"/>
  <c r="EB487" i="10"/>
  <c r="ED487" i="10"/>
  <c r="EA487" i="10"/>
  <c r="DK487" i="10"/>
  <c r="DH939" i="10"/>
  <c r="DJ939" i="10"/>
  <c r="DG939" i="10"/>
  <c r="DI939" i="10"/>
  <c r="DZ939" i="10"/>
  <c r="EB939" i="10"/>
  <c r="EC939" i="10"/>
  <c r="DK939" i="10"/>
  <c r="DF939" i="10"/>
  <c r="ED939" i="10"/>
  <c r="DY939" i="10"/>
  <c r="EA939" i="10"/>
  <c r="AQ21" i="10"/>
  <c r="AU32" i="1"/>
  <c r="AI123" i="1"/>
  <c r="AE123" i="1"/>
  <c r="Y123" i="1"/>
  <c r="J123" i="1" s="1"/>
  <c r="Z123" i="1"/>
  <c r="N123" i="1" s="1"/>
  <c r="AN123" i="1"/>
  <c r="AJ123" i="1"/>
  <c r="AL123" i="1"/>
  <c r="AO123" i="1"/>
  <c r="AH123" i="1"/>
  <c r="AD123" i="1"/>
  <c r="AF123" i="1"/>
  <c r="AK123" i="1"/>
  <c r="AG123" i="1"/>
  <c r="AM123" i="1"/>
  <c r="AH87" i="10"/>
  <c r="AE87" i="10"/>
  <c r="AF87" i="10"/>
  <c r="BE64" i="1"/>
  <c r="AT64" i="1" s="1"/>
  <c r="AL134" i="1"/>
  <c r="BC16" i="1"/>
  <c r="AS16" i="1" s="1"/>
  <c r="AU22" i="1"/>
  <c r="DG984" i="10"/>
  <c r="Z290" i="1"/>
  <c r="N290" i="1" s="1"/>
  <c r="Y152" i="1"/>
  <c r="J152" i="1" s="1"/>
  <c r="AP121" i="1"/>
  <c r="AQ64" i="10"/>
  <c r="AQ56" i="10"/>
  <c r="AQ40" i="10"/>
  <c r="AQ32" i="10"/>
  <c r="AU316" i="10"/>
  <c r="AY279" i="1"/>
  <c r="AQ279" i="1" s="1"/>
  <c r="AQ18" i="1"/>
  <c r="AU19" i="1"/>
  <c r="AK290" i="1"/>
  <c r="AU59" i="1"/>
  <c r="DM409" i="10"/>
  <c r="AS340" i="1"/>
  <c r="AS364" i="10"/>
  <c r="AT332" i="10"/>
  <c r="AA332" i="10"/>
  <c r="R332" i="10" s="1"/>
  <c r="DD332" i="10" s="1"/>
  <c r="AQ292" i="1"/>
  <c r="AS284" i="10"/>
  <c r="AR15" i="10"/>
  <c r="AP330" i="10"/>
  <c r="AQ322" i="10"/>
  <c r="AT302" i="10"/>
  <c r="AR109" i="10"/>
  <c r="AQ97" i="1"/>
  <c r="AS89" i="10"/>
  <c r="AT87" i="10"/>
  <c r="AQ126" i="1"/>
  <c r="AW117" i="1"/>
  <c r="AW55" i="1"/>
  <c r="AP55" i="1" s="1"/>
  <c r="BG113" i="1"/>
  <c r="AU113" i="1" s="1"/>
  <c r="AR113" i="10"/>
  <c r="AU117" i="10"/>
  <c r="DH883" i="10"/>
  <c r="DJ883" i="10"/>
  <c r="DG883" i="10"/>
  <c r="DI883" i="10"/>
  <c r="DZ883" i="10"/>
  <c r="EB883" i="10"/>
  <c r="EC883" i="10"/>
  <c r="DK883" i="10"/>
  <c r="DF883" i="10"/>
  <c r="ED883" i="10"/>
  <c r="DY883" i="10"/>
  <c r="EA883" i="10"/>
  <c r="EJ896" i="10"/>
  <c r="DM896" i="10"/>
  <c r="DO896" i="10"/>
  <c r="DQ896" i="10"/>
  <c r="DL896" i="10"/>
  <c r="DN896" i="10"/>
  <c r="EF896" i="10"/>
  <c r="EE896" i="10"/>
  <c r="EH896" i="10"/>
  <c r="EG896" i="10"/>
  <c r="EI896" i="10"/>
  <c r="DP896" i="10"/>
  <c r="DQ587" i="10"/>
  <c r="EE587" i="10"/>
  <c r="EG587" i="10"/>
  <c r="EI587" i="10"/>
  <c r="EJ587" i="10"/>
  <c r="DL587" i="10"/>
  <c r="DM587" i="10"/>
  <c r="EF587" i="10"/>
  <c r="EH587" i="10"/>
  <c r="DN587" i="10"/>
  <c r="DP587" i="10"/>
  <c r="DO587" i="10"/>
  <c r="W677" i="10"/>
  <c r="AY677" i="10"/>
  <c r="AQ677" i="10" s="1"/>
  <c r="BC677" i="10"/>
  <c r="AS677" i="10" s="1"/>
  <c r="BG677" i="10"/>
  <c r="AU677" i="10" s="1"/>
  <c r="BA677" i="10"/>
  <c r="AR677" i="10" s="1"/>
  <c r="AC677" i="10"/>
  <c r="AA677" i="10" s="1"/>
  <c r="R677" i="10" s="1"/>
  <c r="DD677" i="10" s="1"/>
  <c r="BE677" i="10"/>
  <c r="AT677" i="10" s="1"/>
  <c r="AW677" i="10"/>
  <c r="AP677" i="10" s="1"/>
  <c r="DH473" i="10"/>
  <c r="DK473" i="10"/>
  <c r="DZ473" i="10"/>
  <c r="EB473" i="10"/>
  <c r="ED473" i="10"/>
  <c r="DY473" i="10"/>
  <c r="EA473" i="10"/>
  <c r="EC473" i="10"/>
  <c r="DJ473" i="10"/>
  <c r="DF473" i="10"/>
  <c r="DG473" i="10"/>
  <c r="DI473" i="10"/>
  <c r="DY503" i="10"/>
  <c r="EA503" i="10"/>
  <c r="EC503" i="10"/>
  <c r="DG503" i="10"/>
  <c r="DH503" i="10"/>
  <c r="DI503" i="10"/>
  <c r="DK503" i="10"/>
  <c r="EB503" i="10"/>
  <c r="DZ503" i="10"/>
  <c r="ED503" i="10"/>
  <c r="DJ503" i="10"/>
  <c r="DF503" i="10"/>
  <c r="DH683" i="10"/>
  <c r="DJ683" i="10"/>
  <c r="DG683" i="10"/>
  <c r="DI683" i="10"/>
  <c r="DZ683" i="10"/>
  <c r="EB683" i="10"/>
  <c r="EA683" i="10"/>
  <c r="ED683" i="10"/>
  <c r="DY683" i="10"/>
  <c r="EC683" i="10"/>
  <c r="DK683" i="10"/>
  <c r="DF683" i="10"/>
  <c r="AK87" i="10"/>
  <c r="Z134" i="1"/>
  <c r="N134" i="1" s="1"/>
  <c r="AQ28" i="1"/>
  <c r="AT364" i="10"/>
  <c r="AQ346" i="10"/>
  <c r="AU322" i="10"/>
  <c r="AP306" i="10"/>
  <c r="AP227" i="10"/>
  <c r="AR91" i="10"/>
  <c r="BC117" i="1"/>
  <c r="AS117" i="1" s="1"/>
  <c r="AT111" i="1"/>
  <c r="AR55" i="10"/>
  <c r="AA246" i="1"/>
  <c r="R246" i="1" s="1"/>
  <c r="AP130" i="10"/>
  <c r="AA76" i="10"/>
  <c r="R76" i="10" s="1"/>
  <c r="AR76" i="10"/>
  <c r="AS144" i="1"/>
  <c r="AU112" i="10"/>
  <c r="AR116" i="1"/>
  <c r="DH827" i="10"/>
  <c r="DJ827" i="10"/>
  <c r="DG827" i="10"/>
  <c r="DI827" i="10"/>
  <c r="DZ827" i="10"/>
  <c r="EB827" i="10"/>
  <c r="EA827" i="10"/>
  <c r="EC827" i="10"/>
  <c r="DK827" i="10"/>
  <c r="DF827" i="10"/>
  <c r="ED827" i="10"/>
  <c r="DY827" i="10"/>
  <c r="AJ663" i="1"/>
  <c r="AE663" i="1"/>
  <c r="AO663" i="1"/>
  <c r="AM663" i="1"/>
  <c r="AI663" i="1"/>
  <c r="AK663" i="1"/>
  <c r="AG663" i="1"/>
  <c r="AL663" i="1"/>
  <c r="AD663" i="1"/>
  <c r="AN663" i="1"/>
  <c r="Z663" i="1"/>
  <c r="N663" i="1" s="1"/>
  <c r="AF663" i="1"/>
  <c r="AH663" i="1"/>
  <c r="Y663" i="1"/>
  <c r="J663" i="1" s="1"/>
  <c r="DP688" i="10"/>
  <c r="EE688" i="10"/>
  <c r="EF688" i="10"/>
  <c r="EH688" i="10"/>
  <c r="DO688" i="10"/>
  <c r="DQ688" i="10"/>
  <c r="DL688" i="10"/>
  <c r="EJ688" i="10"/>
  <c r="DM688" i="10"/>
  <c r="EG688" i="10"/>
  <c r="EI688" i="10"/>
  <c r="DN688" i="10"/>
  <c r="DJ651" i="10"/>
  <c r="DI651" i="10"/>
  <c r="DK651" i="10"/>
  <c r="DF651" i="10"/>
  <c r="DZ651" i="10"/>
  <c r="EB651" i="10"/>
  <c r="ED651" i="10"/>
  <c r="DY651" i="10"/>
  <c r="EA651" i="10"/>
  <c r="EC651" i="10"/>
  <c r="DG651" i="10"/>
  <c r="DH651" i="10"/>
  <c r="DH391" i="10"/>
  <c r="DJ391" i="10"/>
  <c r="DG391" i="10"/>
  <c r="DI391" i="10"/>
  <c r="DK391" i="10"/>
  <c r="DF391" i="10"/>
  <c r="DZ391" i="10"/>
  <c r="EB391" i="10"/>
  <c r="EA391" i="10"/>
  <c r="EC391" i="10"/>
  <c r="ED391" i="10"/>
  <c r="DY391" i="10"/>
  <c r="BC152" i="10"/>
  <c r="AS152" i="10" s="1"/>
  <c r="AC152" i="10"/>
  <c r="AA152" i="10" s="1"/>
  <c r="R152" i="10" s="1"/>
  <c r="DN619" i="10"/>
  <c r="DP619" i="10"/>
  <c r="DM619" i="10"/>
  <c r="DO619" i="10"/>
  <c r="EG619" i="10"/>
  <c r="EI619" i="10"/>
  <c r="EJ619" i="10"/>
  <c r="EH619" i="10"/>
  <c r="DL619" i="10"/>
  <c r="DQ619" i="10"/>
  <c r="EE619" i="10"/>
  <c r="EF619" i="10"/>
  <c r="DO888" i="10"/>
  <c r="DQ888" i="10"/>
  <c r="EG888" i="10"/>
  <c r="EI888" i="10"/>
  <c r="DP888" i="10"/>
  <c r="EE888" i="10"/>
  <c r="EJ888" i="10"/>
  <c r="EF888" i="10"/>
  <c r="EH888" i="10"/>
  <c r="DM888" i="10"/>
  <c r="DL888" i="10"/>
  <c r="DN888" i="10"/>
  <c r="DP1008" i="10"/>
  <c r="EE1008" i="10"/>
  <c r="EF1008" i="10"/>
  <c r="EH1008" i="10"/>
  <c r="DO1008" i="10"/>
  <c r="DQ1008" i="10"/>
  <c r="DL1008" i="10"/>
  <c r="EJ1008" i="10"/>
  <c r="DM1008" i="10"/>
  <c r="EG1008" i="10"/>
  <c r="EI1008" i="10"/>
  <c r="DN1008" i="10"/>
  <c r="DG735" i="10"/>
  <c r="DH735" i="10"/>
  <c r="DJ735" i="10"/>
  <c r="DI735" i="10"/>
  <c r="DZ735" i="10"/>
  <c r="EB735" i="10"/>
  <c r="EA735" i="10"/>
  <c r="ED735" i="10"/>
  <c r="DY735" i="10"/>
  <c r="EC735" i="10"/>
  <c r="DK735" i="10"/>
  <c r="DF735" i="10"/>
  <c r="AA62" i="10"/>
  <c r="R62" i="10" s="1"/>
  <c r="AQ49" i="10"/>
  <c r="AT59" i="10"/>
  <c r="AN134" i="1"/>
  <c r="AI134" i="1"/>
  <c r="AT19" i="1"/>
  <c r="AT230" i="10"/>
  <c r="AS17" i="1"/>
  <c r="AT28" i="1"/>
  <c r="AQ332" i="10"/>
  <c r="AT300" i="10"/>
  <c r="AT284" i="10"/>
  <c r="AA46" i="10"/>
  <c r="R46" i="10" s="1"/>
  <c r="AQ96" i="10"/>
  <c r="W117" i="1"/>
  <c r="AL117" i="1" s="1"/>
  <c r="W150" i="10"/>
  <c r="AD150" i="10" s="1"/>
  <c r="AU152" i="1"/>
  <c r="DP615" i="10"/>
  <c r="DM615" i="10"/>
  <c r="DO615" i="10"/>
  <c r="DQ615" i="10"/>
  <c r="EE615" i="10"/>
  <c r="EG615" i="10"/>
  <c r="EI615" i="10"/>
  <c r="EF615" i="10"/>
  <c r="EH615" i="10"/>
  <c r="EJ615" i="10"/>
  <c r="DL615" i="10"/>
  <c r="DN615" i="10"/>
  <c r="DJ697" i="10"/>
  <c r="DI697" i="10"/>
  <c r="DK697" i="10"/>
  <c r="DF697" i="10"/>
  <c r="DZ697" i="10"/>
  <c r="EB697" i="10"/>
  <c r="ED697" i="10"/>
  <c r="DY697" i="10"/>
  <c r="EA697" i="10"/>
  <c r="EC697" i="10"/>
  <c r="DG697" i="10"/>
  <c r="DH697" i="10"/>
  <c r="DG917" i="10"/>
  <c r="DI917" i="10"/>
  <c r="DK917" i="10"/>
  <c r="DF917" i="10"/>
  <c r="DZ917" i="10"/>
  <c r="EB917" i="10"/>
  <c r="ED917" i="10"/>
  <c r="DY917" i="10"/>
  <c r="EA917" i="10"/>
  <c r="EC917" i="10"/>
  <c r="DH917" i="10"/>
  <c r="DJ917" i="10"/>
  <c r="DH851" i="10"/>
  <c r="DJ851" i="10"/>
  <c r="DG851" i="10"/>
  <c r="DI851" i="10"/>
  <c r="DZ851" i="10"/>
  <c r="EB851" i="10"/>
  <c r="ED851" i="10"/>
  <c r="DY851" i="10"/>
  <c r="EA851" i="10"/>
  <c r="EC851" i="10"/>
  <c r="DK851" i="10"/>
  <c r="DF851" i="10"/>
  <c r="AR30" i="10"/>
  <c r="AP137" i="1"/>
  <c r="AR24" i="1"/>
  <c r="AR100" i="1"/>
  <c r="AA15" i="10"/>
  <c r="R15" i="10" s="1"/>
  <c r="AS55" i="10"/>
  <c r="AS76" i="10"/>
  <c r="AR146" i="1"/>
  <c r="AA45" i="1"/>
  <c r="R45" i="1" s="1"/>
  <c r="AS124" i="1"/>
  <c r="AR124" i="1"/>
  <c r="AR35" i="1"/>
  <c r="AS27" i="1"/>
  <c r="AR62" i="10"/>
  <c r="AA38" i="10"/>
  <c r="R38" i="10" s="1"/>
  <c r="AP102" i="10"/>
  <c r="AR94" i="1"/>
  <c r="AQ90" i="10"/>
  <c r="AP90" i="10"/>
  <c r="AA88" i="10"/>
  <c r="R88" i="10" s="1"/>
  <c r="AP23" i="10"/>
  <c r="AU93" i="10"/>
  <c r="AR89" i="10"/>
  <c r="AQ117" i="1"/>
  <c r="AR32" i="10"/>
  <c r="AP15" i="10"/>
  <c r="AT55" i="10"/>
  <c r="S55" i="10" s="1"/>
  <c r="AR134" i="1"/>
  <c r="AU134" i="1"/>
  <c r="AS80" i="10"/>
  <c r="AP119" i="1"/>
  <c r="AA119" i="1"/>
  <c r="R119" i="1" s="1"/>
  <c r="AP114" i="10"/>
  <c r="AT146" i="10"/>
  <c r="AA146" i="10"/>
  <c r="R146" i="10" s="1"/>
  <c r="AA116" i="1"/>
  <c r="R116" i="1" s="1"/>
  <c r="AU152" i="10"/>
  <c r="AA115" i="1"/>
  <c r="R115" i="1" s="1"/>
  <c r="AQ156" i="1"/>
  <c r="AS152" i="1"/>
  <c r="AS148" i="1"/>
  <c r="AS150" i="1"/>
  <c r="AQ150" i="1"/>
  <c r="AA146" i="1"/>
  <c r="R146" i="1" s="1"/>
  <c r="AP115" i="10"/>
  <c r="AS115" i="10"/>
  <c r="AR108" i="1"/>
  <c r="AS110" i="10"/>
  <c r="AQ94" i="1"/>
  <c r="AP237" i="1"/>
  <c r="AP238" i="10"/>
  <c r="AR71" i="10"/>
  <c r="AQ116" i="10"/>
  <c r="AT117" i="10"/>
  <c r="BG146" i="10"/>
  <c r="AU146" i="10" s="1"/>
  <c r="AY146" i="10"/>
  <c r="AQ146" i="10" s="1"/>
  <c r="EH256" i="10"/>
  <c r="DM256" i="10"/>
  <c r="EI256" i="10"/>
  <c r="AU78" i="1"/>
  <c r="AQ101" i="10"/>
  <c r="AJ118" i="10"/>
  <c r="AD118" i="10"/>
  <c r="AL118" i="10"/>
  <c r="AF118" i="10"/>
  <c r="AN118" i="10"/>
  <c r="Z118" i="10"/>
  <c r="N118" i="10" s="1"/>
  <c r="AH118" i="10"/>
  <c r="AM118" i="10"/>
  <c r="AO118" i="10"/>
  <c r="AK118" i="10"/>
  <c r="AE118" i="10"/>
  <c r="Y118" i="10"/>
  <c r="J118" i="10" s="1"/>
  <c r="AI118" i="10"/>
  <c r="AG118" i="10"/>
  <c r="AS73" i="1"/>
  <c r="AP230" i="10"/>
  <c r="AR243" i="1"/>
  <c r="AR129" i="1"/>
  <c r="AU57" i="1"/>
  <c r="AR17" i="1"/>
  <c r="AR125" i="10"/>
  <c r="AS63" i="10"/>
  <c r="AT152" i="1"/>
  <c r="AT150" i="1"/>
  <c r="AY154" i="10"/>
  <c r="AQ154" i="10" s="1"/>
  <c r="BG154" i="10"/>
  <c r="AU154" i="10" s="1"/>
  <c r="EC256" i="10"/>
  <c r="DG256" i="10"/>
  <c r="DH256" i="10"/>
  <c r="DZ256" i="10"/>
  <c r="DI256" i="10"/>
  <c r="DJ256" i="10"/>
  <c r="DY256" i="10"/>
  <c r="EB256" i="10"/>
  <c r="DK256" i="10"/>
  <c r="EA256" i="10"/>
  <c r="ED256" i="10"/>
  <c r="DF256" i="10"/>
  <c r="AS118" i="1"/>
  <c r="AU121" i="1"/>
  <c r="AA35" i="1"/>
  <c r="R35" i="1" s="1"/>
  <c r="AS235" i="10"/>
  <c r="AR110" i="10"/>
  <c r="AR106" i="1"/>
  <c r="AU99" i="10"/>
  <c r="AR97" i="1"/>
  <c r="AQ93" i="10"/>
  <c r="AU87" i="10"/>
  <c r="AS145" i="10"/>
  <c r="AQ138" i="1"/>
  <c r="AQ238" i="10"/>
  <c r="AQ117" i="10"/>
  <c r="AQ152" i="10"/>
  <c r="AU128" i="10"/>
  <c r="AR128" i="10"/>
  <c r="AP27" i="1"/>
  <c r="AU279" i="1"/>
  <c r="AT235" i="10"/>
  <c r="AQ125" i="10"/>
  <c r="AS275" i="10"/>
  <c r="AR95" i="10"/>
  <c r="AA95" i="10"/>
  <c r="R95" i="10" s="1"/>
  <c r="AQ88" i="10"/>
  <c r="AP99" i="10"/>
  <c r="AS83" i="10"/>
  <c r="AT145" i="10"/>
  <c r="AA122" i="10"/>
  <c r="R122" i="10" s="1"/>
  <c r="AA142" i="10"/>
  <c r="R142" i="10" s="1"/>
  <c r="AS134" i="1"/>
  <c r="AA126" i="10"/>
  <c r="R126" i="10" s="1"/>
  <c r="AQ113" i="10"/>
  <c r="AT114" i="10"/>
  <c r="AA114" i="10"/>
  <c r="R114" i="10" s="1"/>
  <c r="AS150" i="10"/>
  <c r="AS116" i="1"/>
  <c r="AU156" i="10"/>
  <c r="AU148" i="10"/>
  <c r="AA152" i="1"/>
  <c r="R152" i="1" s="1"/>
  <c r="AA148" i="1"/>
  <c r="R148" i="1" s="1"/>
  <c r="AR154" i="1"/>
  <c r="AP154" i="1"/>
  <c r="AA150" i="1"/>
  <c r="R150" i="1" s="1"/>
  <c r="AP146" i="1"/>
  <c r="AT115" i="10"/>
  <c r="AR115" i="10"/>
  <c r="AA115" i="10"/>
  <c r="R115" i="10" s="1"/>
  <c r="DQ261" i="10"/>
  <c r="EG261" i="10"/>
  <c r="EF261" i="10"/>
  <c r="AT141" i="10"/>
  <c r="AU141" i="10"/>
  <c r="AT16" i="10"/>
  <c r="AR22" i="1"/>
  <c r="AT125" i="1"/>
  <c r="AR79" i="10"/>
  <c r="AU235" i="10"/>
  <c r="AP259" i="10"/>
  <c r="AQ86" i="1"/>
  <c r="AU145" i="10"/>
  <c r="AP246" i="1"/>
  <c r="AT238" i="10"/>
  <c r="AR144" i="1"/>
  <c r="AQ112" i="10"/>
  <c r="AP113" i="10"/>
  <c r="AA113" i="10"/>
  <c r="R113" i="10" s="1"/>
  <c r="AA154" i="10"/>
  <c r="R154" i="10" s="1"/>
  <c r="AA150" i="10"/>
  <c r="R150" i="10" s="1"/>
  <c r="AS146" i="10"/>
  <c r="AS115" i="1"/>
  <c r="AA156" i="1"/>
  <c r="R156" i="1" s="1"/>
  <c r="AT148" i="1"/>
  <c r="AA154" i="1"/>
  <c r="R154" i="1" s="1"/>
  <c r="AR150" i="1"/>
  <c r="AQ115" i="10"/>
  <c r="AU118" i="1"/>
  <c r="AS140" i="1"/>
  <c r="AU58" i="1"/>
  <c r="AP102" i="1"/>
  <c r="AU279" i="10"/>
  <c r="AS279" i="10"/>
  <c r="AQ136" i="10"/>
  <c r="AR67" i="1"/>
  <c r="AS77" i="1"/>
  <c r="AA77" i="1"/>
  <c r="R77" i="1" s="1"/>
  <c r="AP133" i="10"/>
  <c r="AS57" i="1"/>
  <c r="AQ33" i="10"/>
  <c r="AT107" i="1"/>
  <c r="AU15" i="10"/>
  <c r="P188" i="1"/>
  <c r="L116" i="1"/>
  <c r="AF114" i="10"/>
  <c r="AJ114" i="10"/>
  <c r="AN114" i="10"/>
  <c r="Z114" i="10"/>
  <c r="N114" i="10" s="1"/>
  <c r="AD114" i="10"/>
  <c r="AH114" i="10"/>
  <c r="AL114" i="10"/>
  <c r="AI114" i="10"/>
  <c r="AK114" i="10"/>
  <c r="AG114" i="10"/>
  <c r="AE114" i="10"/>
  <c r="AM114" i="10"/>
  <c r="Y114" i="10"/>
  <c r="J114" i="10" s="1"/>
  <c r="AO114" i="10"/>
  <c r="AK115" i="1"/>
  <c r="AD156" i="1"/>
  <c r="AL156" i="1"/>
  <c r="Z156" i="1"/>
  <c r="N156" i="1" s="1"/>
  <c r="AN156" i="1"/>
  <c r="AH156" i="1"/>
  <c r="AJ156" i="1"/>
  <c r="AF156" i="1"/>
  <c r="AN146" i="1"/>
  <c r="AF146" i="1"/>
  <c r="L146" i="1" s="1"/>
  <c r="AP144" i="10"/>
  <c r="AS144" i="10"/>
  <c r="AC113" i="1"/>
  <c r="BD113" i="1"/>
  <c r="AT113" i="1" s="1"/>
  <c r="AN154" i="10"/>
  <c r="AE154" i="10"/>
  <c r="AE156" i="10"/>
  <c r="AF156" i="10"/>
  <c r="AN156" i="10"/>
  <c r="AO156" i="10"/>
  <c r="AD156" i="10"/>
  <c r="AL156" i="10"/>
  <c r="AK156" i="10"/>
  <c r="AI156" i="10"/>
  <c r="AJ156" i="10"/>
  <c r="Z156" i="10"/>
  <c r="N156" i="10" s="1"/>
  <c r="Y156" i="10"/>
  <c r="J156" i="10" s="1"/>
  <c r="AM156" i="10"/>
  <c r="AG156" i="10"/>
  <c r="AH156" i="10"/>
  <c r="AE152" i="10"/>
  <c r="AF152" i="10"/>
  <c r="AN152" i="10"/>
  <c r="AO152" i="10"/>
  <c r="AD152" i="10"/>
  <c r="AL152" i="10"/>
  <c r="AK152" i="10"/>
  <c r="AI152" i="10"/>
  <c r="AM152" i="10"/>
  <c r="AJ152" i="10"/>
  <c r="AG152" i="10"/>
  <c r="Z152" i="10"/>
  <c r="N152" i="10" s="1"/>
  <c r="AH152" i="10"/>
  <c r="Y152" i="10"/>
  <c r="J152" i="10" s="1"/>
  <c r="AI148" i="10"/>
  <c r="AE148" i="10"/>
  <c r="AF148" i="10"/>
  <c r="AN148" i="10"/>
  <c r="AO148" i="10"/>
  <c r="AD148" i="10"/>
  <c r="AL148" i="10"/>
  <c r="AK148" i="10"/>
  <c r="AM148" i="10"/>
  <c r="AG148" i="10"/>
  <c r="AH148" i="10"/>
  <c r="AJ148" i="10"/>
  <c r="Z148" i="10"/>
  <c r="N148" i="10" s="1"/>
  <c r="Y148" i="10"/>
  <c r="J148" i="10" s="1"/>
  <c r="AQ152" i="1"/>
  <c r="AD148" i="1"/>
  <c r="AF148" i="1"/>
  <c r="AH148" i="1"/>
  <c r="Z148" i="1"/>
  <c r="N148" i="1" s="1"/>
  <c r="AN148" i="1"/>
  <c r="AL148" i="1"/>
  <c r="AU148" i="1"/>
  <c r="AN154" i="1"/>
  <c r="P154" i="1" s="1"/>
  <c r="AF154" i="1"/>
  <c r="AU91" i="10"/>
  <c r="AA82" i="10"/>
  <c r="R82" i="10" s="1"/>
  <c r="AU68" i="1"/>
  <c r="AT82" i="10"/>
  <c r="AP92" i="1"/>
  <c r="AU105" i="1"/>
  <c r="AP105" i="1"/>
  <c r="S105" i="1" s="1"/>
  <c r="AS101" i="10"/>
  <c r="AP101" i="10"/>
  <c r="AT81" i="10"/>
  <c r="AU86" i="1"/>
  <c r="AA106" i="1"/>
  <c r="R106" i="1" s="1"/>
  <c r="AT106" i="1"/>
  <c r="AQ102" i="10"/>
  <c r="AS100" i="1"/>
  <c r="AR99" i="10"/>
  <c r="AA99" i="10"/>
  <c r="R99" i="10" s="1"/>
  <c r="AS97" i="1"/>
  <c r="AP94" i="1"/>
  <c r="AR93" i="10"/>
  <c r="AR90" i="10"/>
  <c r="AS90" i="10"/>
  <c r="AU88" i="10"/>
  <c r="AP88" i="10"/>
  <c r="AT88" i="10"/>
  <c r="AR87" i="10"/>
  <c r="AA87" i="10"/>
  <c r="R87" i="10" s="1"/>
  <c r="AR85" i="10"/>
  <c r="AU77" i="1"/>
  <c r="AP77" i="1"/>
  <c r="AU73" i="1"/>
  <c r="AA50" i="1"/>
  <c r="R50" i="1" s="1"/>
  <c r="AQ43" i="10"/>
  <c r="AR43" i="10"/>
  <c r="AA80" i="10"/>
  <c r="R80" i="10" s="1"/>
  <c r="AU96" i="10"/>
  <c r="AT86" i="1"/>
  <c r="AR72" i="10"/>
  <c r="AT80" i="10"/>
  <c r="AP80" i="10"/>
  <c r="AU71" i="10"/>
  <c r="AS60" i="1"/>
  <c r="AP78" i="1"/>
  <c r="AQ78" i="1"/>
  <c r="AR45" i="1"/>
  <c r="AT59" i="1"/>
  <c r="AR44" i="1"/>
  <c r="AR60" i="1"/>
  <c r="AP65" i="1"/>
  <c r="AR65" i="1"/>
  <c r="AS64" i="1"/>
  <c r="AR63" i="10"/>
  <c r="AP45" i="1"/>
  <c r="S45" i="1" s="1"/>
  <c r="AR40" i="10"/>
  <c r="AR26" i="1"/>
  <c r="AA26" i="1"/>
  <c r="R26" i="1" s="1"/>
  <c r="AP38" i="10"/>
  <c r="AS35" i="1"/>
  <c r="AP35" i="1"/>
  <c r="AQ18" i="10"/>
  <c r="AT18" i="10"/>
  <c r="AT15" i="10"/>
  <c r="AA16" i="10"/>
  <c r="R16" i="10" s="1"/>
  <c r="AQ118" i="1"/>
  <c r="AT118" i="1"/>
  <c r="AU41" i="1"/>
  <c r="AA41" i="1"/>
  <c r="R41" i="1" s="1"/>
  <c r="AP141" i="10"/>
  <c r="AQ45" i="1"/>
  <c r="AQ58" i="1"/>
  <c r="AT58" i="1"/>
  <c r="AR58" i="1"/>
  <c r="AQ50" i="1"/>
  <c r="AP50" i="1"/>
  <c r="AT42" i="1"/>
  <c r="AR42" i="1"/>
  <c r="AA18" i="10"/>
  <c r="R18" i="10" s="1"/>
  <c r="AP18" i="10"/>
  <c r="AS18" i="10"/>
  <c r="AA22" i="1"/>
  <c r="R22" i="1" s="1"/>
  <c r="AT79" i="10"/>
  <c r="AR36" i="10"/>
  <c r="AQ36" i="10"/>
  <c r="AA36" i="10"/>
  <c r="R36" i="10" s="1"/>
  <c r="AA102" i="1"/>
  <c r="R102" i="1" s="1"/>
  <c r="AS102" i="1"/>
  <c r="AT102" i="1"/>
  <c r="AR136" i="10"/>
  <c r="AT136" i="10"/>
  <c r="AP136" i="10"/>
  <c r="AS136" i="10"/>
  <c r="DD136" i="10" s="1"/>
  <c r="AS121" i="1"/>
  <c r="AR121" i="1"/>
  <c r="AS67" i="1"/>
  <c r="AU67" i="1"/>
  <c r="AQ35" i="1"/>
  <c r="AU72" i="10"/>
  <c r="AR77" i="1"/>
  <c r="AR64" i="10"/>
  <c r="AT64" i="10"/>
  <c r="AR56" i="10"/>
  <c r="AT40" i="10"/>
  <c r="AS32" i="10"/>
  <c r="AT24" i="1"/>
  <c r="AT128" i="10"/>
  <c r="AR133" i="10"/>
  <c r="AU27" i="1"/>
  <c r="AQ62" i="10"/>
  <c r="AS38" i="10"/>
  <c r="AR38" i="10"/>
  <c r="AT38" i="10"/>
  <c r="AA46" i="1"/>
  <c r="R46" i="1" s="1"/>
  <c r="AR49" i="10"/>
  <c r="S49" i="10" s="1"/>
  <c r="AQ19" i="1"/>
  <c r="AP57" i="1"/>
  <c r="AA73" i="1"/>
  <c r="R73" i="1" s="1"/>
  <c r="AQ73" i="1"/>
  <c r="AP73" i="1"/>
  <c r="AA59" i="1"/>
  <c r="R59" i="1" s="1"/>
  <c r="AR32" i="1"/>
  <c r="AA32" i="1"/>
  <c r="R32" i="1" s="1"/>
  <c r="AS32" i="1"/>
  <c r="AU44" i="1"/>
  <c r="AA44" i="1"/>
  <c r="R44" i="1" s="1"/>
  <c r="AS44" i="1"/>
  <c r="AS64" i="10"/>
  <c r="AP49" i="10"/>
  <c r="AR21" i="10"/>
  <c r="AT21" i="10"/>
  <c r="AA17" i="1"/>
  <c r="R17" i="1" s="1"/>
  <c r="AP17" i="1"/>
  <c r="AA60" i="1"/>
  <c r="R60" i="1" s="1"/>
  <c r="AP118" i="1"/>
  <c r="AA118" i="1"/>
  <c r="R118" i="1" s="1"/>
  <c r="AA140" i="1"/>
  <c r="R140" i="1" s="1"/>
  <c r="AP140" i="1"/>
  <c r="AS41" i="1"/>
  <c r="AP16" i="10"/>
  <c r="AU16" i="10"/>
  <c r="AP58" i="1"/>
  <c r="AA58" i="1"/>
  <c r="R58" i="1" s="1"/>
  <c r="S58" i="1" s="1"/>
  <c r="AU18" i="10"/>
  <c r="AA124" i="1"/>
  <c r="R124" i="1" s="1"/>
  <c r="AQ125" i="1"/>
  <c r="AQ79" i="10"/>
  <c r="AU36" i="10"/>
  <c r="AS36" i="10"/>
  <c r="AQ102" i="1"/>
  <c r="AT121" i="1"/>
  <c r="AQ67" i="1"/>
  <c r="AA67" i="1"/>
  <c r="R67" i="1" s="1"/>
  <c r="AP67" i="1"/>
  <c r="AP72" i="10"/>
  <c r="AQ77" i="1"/>
  <c r="AU64" i="10"/>
  <c r="AU56" i="10"/>
  <c r="AU40" i="10"/>
  <c r="AU32" i="10"/>
  <c r="AA32" i="10"/>
  <c r="R32" i="10" s="1"/>
  <c r="AS24" i="1"/>
  <c r="AA24" i="1"/>
  <c r="R24" i="1" s="1"/>
  <c r="AU133" i="10"/>
  <c r="AA27" i="1"/>
  <c r="R27" i="1" s="1"/>
  <c r="AT27" i="1"/>
  <c r="AS62" i="10"/>
  <c r="S62" i="10" s="1"/>
  <c r="AT62" i="10"/>
  <c r="AA49" i="10"/>
  <c r="R49" i="10" s="1"/>
  <c r="AR141" i="10"/>
  <c r="AA40" i="10"/>
  <c r="R40" i="10" s="1"/>
  <c r="AP124" i="1"/>
  <c r="AT124" i="1"/>
  <c r="AR57" i="1"/>
  <c r="AQ57" i="1"/>
  <c r="AA57" i="1"/>
  <c r="R57" i="1" s="1"/>
  <c r="AR73" i="1"/>
  <c r="AS30" i="10"/>
  <c r="AT30" i="10"/>
  <c r="AQ44" i="1"/>
  <c r="AS72" i="10"/>
  <c r="AA21" i="10"/>
  <c r="R21" i="10" s="1"/>
  <c r="AQ60" i="1"/>
  <c r="AA28" i="1"/>
  <c r="R28" i="1" s="1"/>
  <c r="AP28" i="1"/>
  <c r="AP75" i="1"/>
  <c r="AR75" i="1"/>
  <c r="AT75" i="1"/>
  <c r="AS75" i="1"/>
  <c r="AS129" i="1"/>
  <c r="AP125" i="10"/>
  <c r="AT43" i="10"/>
  <c r="AT78" i="1"/>
  <c r="AA78" i="1"/>
  <c r="R78" i="1" s="1"/>
  <c r="AU26" i="1"/>
  <c r="AP26" i="1"/>
  <c r="AS65" i="1"/>
  <c r="AR33" i="10"/>
  <c r="AT137" i="1"/>
  <c r="AU48" i="10"/>
  <c r="AP82" i="10"/>
  <c r="AU82" i="10"/>
  <c r="AA59" i="10"/>
  <c r="R59" i="10" s="1"/>
  <c r="AQ25" i="10"/>
  <c r="AR25" i="10"/>
  <c r="AS46" i="10"/>
  <c r="AR46" i="10"/>
  <c r="AT46" i="10"/>
  <c r="AQ52" i="1"/>
  <c r="AT52" i="1"/>
  <c r="AP107" i="1"/>
  <c r="AS107" i="1"/>
  <c r="AR105" i="1"/>
  <c r="AU101" i="10"/>
  <c r="AS95" i="10"/>
  <c r="AQ81" i="10"/>
  <c r="AA33" i="1"/>
  <c r="R33" i="1" s="1"/>
  <c r="AS108" i="1"/>
  <c r="AA108" i="1"/>
  <c r="R108" i="1" s="1"/>
  <c r="AQ100" i="1"/>
  <c r="AQ98" i="1"/>
  <c r="AR96" i="10"/>
  <c r="AA92" i="1"/>
  <c r="R92" i="1" s="1"/>
  <c r="AR84" i="1"/>
  <c r="AS84" i="1"/>
  <c r="AA84" i="1"/>
  <c r="R84" i="1" s="1"/>
  <c r="AS106" i="1"/>
  <c r="AR102" i="10"/>
  <c r="AT94" i="1"/>
  <c r="AS23" i="10"/>
  <c r="AT23" i="10"/>
  <c r="AQ68" i="1"/>
  <c r="AT109" i="10"/>
  <c r="AQ99" i="10"/>
  <c r="AS99" i="10"/>
  <c r="AQ91" i="10"/>
  <c r="AT89" i="10"/>
  <c r="AS87" i="10"/>
  <c r="AA85" i="10"/>
  <c r="R85" i="10" s="1"/>
  <c r="DD85" i="10" s="1"/>
  <c r="AU85" i="10"/>
  <c r="AU83" i="10"/>
  <c r="AR83" i="10"/>
  <c r="AP83" i="10"/>
  <c r="AT126" i="1"/>
  <c r="AP111" i="1"/>
  <c r="AS111" i="1"/>
  <c r="AP145" i="10"/>
  <c r="AA145" i="10"/>
  <c r="R145" i="10" s="1"/>
  <c r="AP138" i="1"/>
  <c r="AA130" i="10"/>
  <c r="R130" i="10" s="1"/>
  <c r="AR122" i="10"/>
  <c r="AR142" i="10"/>
  <c r="AP134" i="1"/>
  <c r="AR126" i="10"/>
  <c r="AU80" i="10"/>
  <c r="AQ71" i="10"/>
  <c r="AA127" i="1"/>
  <c r="R127" i="1" s="1"/>
  <c r="AU144" i="10"/>
  <c r="AU60" i="1"/>
  <c r="AS28" i="1"/>
  <c r="AR28" i="1"/>
  <c r="AA75" i="1"/>
  <c r="R75" i="1" s="1"/>
  <c r="AU75" i="1"/>
  <c r="AT129" i="1"/>
  <c r="AQ129" i="1"/>
  <c r="AP129" i="1"/>
  <c r="AA125" i="10"/>
  <c r="R125" i="10" s="1"/>
  <c r="DD125" i="10" s="1"/>
  <c r="AS78" i="1"/>
  <c r="AT26" i="1"/>
  <c r="AQ26" i="1"/>
  <c r="AT65" i="1"/>
  <c r="AT33" i="10"/>
  <c r="AA33" i="10"/>
  <c r="R33" i="10" s="1"/>
  <c r="AS33" i="10"/>
  <c r="AP33" i="10"/>
  <c r="AU137" i="1"/>
  <c r="AP48" i="10"/>
  <c r="AR48" i="10"/>
  <c r="AT48" i="10"/>
  <c r="AR82" i="10"/>
  <c r="AS82" i="10"/>
  <c r="AU59" i="10"/>
  <c r="AA25" i="10"/>
  <c r="R25" i="10" s="1"/>
  <c r="AP25" i="10"/>
  <c r="AA52" i="1"/>
  <c r="R52" i="1" s="1"/>
  <c r="AS52" i="1"/>
  <c r="AU52" i="1"/>
  <c r="AA107" i="1"/>
  <c r="R107" i="1" s="1"/>
  <c r="AS105" i="1"/>
  <c r="AT101" i="10"/>
  <c r="AQ95" i="10"/>
  <c r="AR50" i="1"/>
  <c r="AP16" i="1"/>
  <c r="AA100" i="1"/>
  <c r="R100" i="1" s="1"/>
  <c r="AP98" i="1"/>
  <c r="AT98" i="1"/>
  <c r="AR92" i="1"/>
  <c r="AS92" i="1"/>
  <c r="AT110" i="10"/>
  <c r="AA110" i="10"/>
  <c r="R110" i="10" s="1"/>
  <c r="DD110" i="10" s="1"/>
  <c r="AU110" i="10"/>
  <c r="AQ106" i="1"/>
  <c r="AU106" i="1"/>
  <c r="AP106" i="1"/>
  <c r="AU102" i="10"/>
  <c r="AT102" i="10"/>
  <c r="AS102" i="10"/>
  <c r="AS94" i="1"/>
  <c r="AA94" i="1"/>
  <c r="R94" i="1" s="1"/>
  <c r="AU94" i="1"/>
  <c r="AT90" i="10"/>
  <c r="AA90" i="10"/>
  <c r="R90" i="10" s="1"/>
  <c r="AU90" i="10"/>
  <c r="AR88" i="10"/>
  <c r="AU23" i="10"/>
  <c r="AQ23" i="10"/>
  <c r="AT68" i="1"/>
  <c r="AR68" i="1"/>
  <c r="AS68" i="1"/>
  <c r="AA68" i="1"/>
  <c r="R68" i="1" s="1"/>
  <c r="AQ109" i="10"/>
  <c r="AA109" i="10"/>
  <c r="R109" i="10" s="1"/>
  <c r="AP109" i="10"/>
  <c r="AU97" i="1"/>
  <c r="AP97" i="1"/>
  <c r="AT97" i="1"/>
  <c r="AT93" i="10"/>
  <c r="AS93" i="10"/>
  <c r="AA93" i="10"/>
  <c r="R93" i="10" s="1"/>
  <c r="AP93" i="10"/>
  <c r="AP91" i="10"/>
  <c r="AS91" i="10"/>
  <c r="AA91" i="10"/>
  <c r="R91" i="10" s="1"/>
  <c r="AA89" i="10"/>
  <c r="R89" i="10" s="1"/>
  <c r="AU89" i="10"/>
  <c r="AP87" i="10"/>
  <c r="AQ87" i="10"/>
  <c r="AP85" i="10"/>
  <c r="AQ85" i="10"/>
  <c r="AS85" i="10"/>
  <c r="AT85" i="10"/>
  <c r="AT83" i="10"/>
  <c r="AA83" i="10"/>
  <c r="R83" i="10" s="1"/>
  <c r="DD83" i="10" s="1"/>
  <c r="AQ83" i="10"/>
  <c r="AR126" i="1"/>
  <c r="AA111" i="1"/>
  <c r="R111" i="1" s="1"/>
  <c r="AQ145" i="10"/>
  <c r="AT138" i="1"/>
  <c r="AR47" i="10"/>
  <c r="AR130" i="10"/>
  <c r="AS130" i="10"/>
  <c r="AU130" i="10"/>
  <c r="AQ122" i="10"/>
  <c r="AT122" i="10"/>
  <c r="AS122" i="10"/>
  <c r="AP63" i="10"/>
  <c r="AA63" i="10"/>
  <c r="R63" i="10" s="1"/>
  <c r="AU63" i="10"/>
  <c r="AQ63" i="10"/>
  <c r="AU142" i="10"/>
  <c r="AT142" i="10"/>
  <c r="AP142" i="10"/>
  <c r="AS142" i="10"/>
  <c r="AQ134" i="1"/>
  <c r="AA134" i="1"/>
  <c r="R134" i="1" s="1"/>
  <c r="AT134" i="1"/>
  <c r="AQ126" i="10"/>
  <c r="AT126" i="10"/>
  <c r="AP126" i="10"/>
  <c r="AS126" i="10"/>
  <c r="AQ80" i="10"/>
  <c r="AT71" i="10"/>
  <c r="AS71" i="10"/>
  <c r="AA71" i="10"/>
  <c r="R71" i="10" s="1"/>
  <c r="AR112" i="1"/>
  <c r="AS112" i="1"/>
  <c r="AA112" i="1"/>
  <c r="R112" i="1" s="1"/>
  <c r="AA144" i="1"/>
  <c r="R144" i="1" s="1"/>
  <c r="AT119" i="1"/>
  <c r="AS119" i="1"/>
  <c r="AR116" i="10"/>
  <c r="AR112" i="10"/>
  <c r="AR113" i="1"/>
  <c r="AP127" i="1"/>
  <c r="AS127" i="1"/>
  <c r="AQ144" i="10"/>
  <c r="AR144" i="10"/>
  <c r="AT113" i="10"/>
  <c r="AU113" i="10"/>
  <c r="AP117" i="10"/>
  <c r="AS117" i="10"/>
  <c r="AA117" i="10"/>
  <c r="R117" i="10" s="1"/>
  <c r="AP283" i="1"/>
  <c r="AA283" i="1"/>
  <c r="R283" i="1" s="1"/>
  <c r="AR267" i="1"/>
  <c r="AP267" i="1"/>
  <c r="AA267" i="1"/>
  <c r="R267" i="1" s="1"/>
  <c r="AS308" i="1"/>
  <c r="AT308" i="1"/>
  <c r="AP308" i="1"/>
  <c r="AT356" i="1"/>
  <c r="AA279" i="10"/>
  <c r="R279" i="10" s="1"/>
  <c r="DD279" i="10" s="1"/>
  <c r="AA316" i="10"/>
  <c r="R316" i="10" s="1"/>
  <c r="DD316" i="10" s="1"/>
  <c r="AS300" i="1"/>
  <c r="AA279" i="1"/>
  <c r="R279" i="1" s="1"/>
  <c r="AS279" i="1"/>
  <c r="S279" i="1" s="1"/>
  <c r="AQ340" i="1"/>
  <c r="AP340" i="1"/>
  <c r="AR230" i="10"/>
  <c r="AA230" i="10"/>
  <c r="R230" i="10" s="1"/>
  <c r="AQ243" i="1"/>
  <c r="AT243" i="1"/>
  <c r="AP364" i="10"/>
  <c r="AR364" i="10"/>
  <c r="AQ364" i="10"/>
  <c r="AS332" i="10"/>
  <c r="AQ235" i="10"/>
  <c r="AT292" i="1"/>
  <c r="AA292" i="1"/>
  <c r="R292" i="1" s="1"/>
  <c r="AR292" i="1"/>
  <c r="AQ259" i="10"/>
  <c r="AT259" i="10"/>
  <c r="AR275" i="10"/>
  <c r="DD275" i="10" s="1"/>
  <c r="AA275" i="10"/>
  <c r="R275" i="10" s="1"/>
  <c r="AQ342" i="10"/>
  <c r="AA334" i="10"/>
  <c r="R334" i="10" s="1"/>
  <c r="DD334" i="10" s="1"/>
  <c r="AQ334" i="10"/>
  <c r="AA318" i="10"/>
  <c r="R318" i="10" s="1"/>
  <c r="DD318" i="10" s="1"/>
  <c r="AR310" i="1"/>
  <c r="AS310" i="1"/>
  <c r="AA310" i="1"/>
  <c r="R310" i="1" s="1"/>
  <c r="S310" i="1" s="1"/>
  <c r="AA294" i="10"/>
  <c r="R294" i="10" s="1"/>
  <c r="DD294" i="10" s="1"/>
  <c r="EP294" i="10" s="1"/>
  <c r="AT298" i="10"/>
  <c r="AA298" i="10"/>
  <c r="R298" i="10" s="1"/>
  <c r="DD298" i="10" s="1"/>
  <c r="AR346" i="10"/>
  <c r="AS346" i="10"/>
  <c r="AT338" i="10"/>
  <c r="AA338" i="10"/>
  <c r="R338" i="10" s="1"/>
  <c r="DD338" i="10" s="1"/>
  <c r="DS338" i="10" s="1"/>
  <c r="AR330" i="10"/>
  <c r="AS330" i="10"/>
  <c r="AT322" i="10"/>
  <c r="AA322" i="10"/>
  <c r="R322" i="10" s="1"/>
  <c r="DD322" i="10" s="1"/>
  <c r="AT314" i="10"/>
  <c r="AA314" i="10"/>
  <c r="R314" i="10" s="1"/>
  <c r="DD314" i="10" s="1"/>
  <c r="AT306" i="10"/>
  <c r="AA306" i="10"/>
  <c r="R306" i="10" s="1"/>
  <c r="DD306" i="10" s="1"/>
  <c r="DS306" i="10" s="1"/>
  <c r="AQ290" i="1"/>
  <c r="AU290" i="1"/>
  <c r="AU227" i="10"/>
  <c r="AQ227" i="10"/>
  <c r="AA326" i="10"/>
  <c r="R326" i="10" s="1"/>
  <c r="DD326" i="10" s="1"/>
  <c r="DU326" i="10" s="1"/>
  <c r="AA302" i="10"/>
  <c r="R302" i="10" s="1"/>
  <c r="DD302" i="10" s="1"/>
  <c r="AU237" i="1"/>
  <c r="AQ237" i="1"/>
  <c r="AU245" i="1"/>
  <c r="S245" i="1" s="1"/>
  <c r="AQ245" i="1"/>
  <c r="AR238" i="10"/>
  <c r="AA238" i="10"/>
  <c r="R238" i="10" s="1"/>
  <c r="AS238" i="10"/>
  <c r="AR236" i="10"/>
  <c r="EB353" i="10"/>
  <c r="DY353" i="10"/>
  <c r="EC353" i="10"/>
  <c r="DJ353" i="10"/>
  <c r="DI353" i="10"/>
  <c r="DF353" i="10"/>
  <c r="DZ353" i="10"/>
  <c r="ED353" i="10"/>
  <c r="EA353" i="10"/>
  <c r="DH353" i="10"/>
  <c r="DG353" i="10"/>
  <c r="DK353" i="10"/>
  <c r="EB345" i="10"/>
  <c r="DY345" i="10"/>
  <c r="EC345" i="10"/>
  <c r="DJ345" i="10"/>
  <c r="DI345" i="10"/>
  <c r="DF345" i="10"/>
  <c r="DZ345" i="10"/>
  <c r="ED345" i="10"/>
  <c r="EA345" i="10"/>
  <c r="DH345" i="10"/>
  <c r="DG345" i="10"/>
  <c r="DK345" i="10"/>
  <c r="EG301" i="10"/>
  <c r="DL301" i="10"/>
  <c r="DP301" i="10"/>
  <c r="EH301" i="10"/>
  <c r="DM301" i="10"/>
  <c r="DQ301" i="10"/>
  <c r="EE301" i="10"/>
  <c r="EI301" i="10"/>
  <c r="DN301" i="10"/>
  <c r="EF301" i="10"/>
  <c r="EJ301" i="10"/>
  <c r="DO301" i="10"/>
  <c r="EF368" i="10"/>
  <c r="EJ368" i="10"/>
  <c r="DO368" i="10"/>
  <c r="EG368" i="10"/>
  <c r="DL368" i="10"/>
  <c r="DP368" i="10"/>
  <c r="EE368" i="10"/>
  <c r="EH368" i="10"/>
  <c r="DM368" i="10"/>
  <c r="DQ368" i="10"/>
  <c r="EI368" i="10"/>
  <c r="DN368" i="10"/>
  <c r="EQ271" i="10"/>
  <c r="AL247" i="1"/>
  <c r="AN247" i="1"/>
  <c r="AF247" i="1"/>
  <c r="Y247" i="1"/>
  <c r="J247" i="1" s="1"/>
  <c r="AE247" i="1"/>
  <c r="AI247" i="1"/>
  <c r="AM247" i="1"/>
  <c r="Z247" i="1"/>
  <c r="N247" i="1" s="1"/>
  <c r="AJ247" i="1"/>
  <c r="AG247" i="1"/>
  <c r="AK247" i="1"/>
  <c r="AO247" i="1"/>
  <c r="AH247" i="1"/>
  <c r="AD247" i="1"/>
  <c r="AU283" i="1"/>
  <c r="AQ283" i="1"/>
  <c r="AQ267" i="1"/>
  <c r="AR308" i="1"/>
  <c r="AQ356" i="1"/>
  <c r="AP356" i="1"/>
  <c r="AT316" i="10"/>
  <c r="AP316" i="10"/>
  <c r="AR316" i="10"/>
  <c r="AP300" i="1"/>
  <c r="AA340" i="1"/>
  <c r="R340" i="1" s="1"/>
  <c r="AU340" i="1"/>
  <c r="AT340" i="1"/>
  <c r="AS230" i="10"/>
  <c r="AA243" i="1"/>
  <c r="R243" i="1" s="1"/>
  <c r="AS243" i="1"/>
  <c r="AP332" i="10"/>
  <c r="AS300" i="10"/>
  <c r="AA300" i="10"/>
  <c r="R300" i="10" s="1"/>
  <c r="DD300" i="10" s="1"/>
  <c r="AA235" i="10"/>
  <c r="R235" i="10" s="1"/>
  <c r="DD235" i="10" s="1"/>
  <c r="AP324" i="10"/>
  <c r="AR324" i="10"/>
  <c r="AT324" i="10"/>
  <c r="AQ324" i="10"/>
  <c r="AS292" i="1"/>
  <c r="AS259" i="10"/>
  <c r="AR259" i="10"/>
  <c r="AA259" i="10"/>
  <c r="R259" i="10" s="1"/>
  <c r="AR284" i="10"/>
  <c r="AA284" i="10"/>
  <c r="R284" i="10" s="1"/>
  <c r="AS342" i="10"/>
  <c r="AP334" i="10"/>
  <c r="AS334" i="10"/>
  <c r="AP318" i="10"/>
  <c r="AS318" i="10"/>
  <c r="AP294" i="10"/>
  <c r="AS294" i="10"/>
  <c r="AS298" i="10"/>
  <c r="AA346" i="10"/>
  <c r="R346" i="10" s="1"/>
  <c r="DD346" i="10" s="1"/>
  <c r="AR338" i="10"/>
  <c r="AS338" i="10"/>
  <c r="AT330" i="10"/>
  <c r="AA330" i="10"/>
  <c r="R330" i="10" s="1"/>
  <c r="AU330" i="10"/>
  <c r="AR322" i="10"/>
  <c r="AS322" i="10"/>
  <c r="AR314" i="10"/>
  <c r="AS314" i="10"/>
  <c r="AR306" i="10"/>
  <c r="AS306" i="10"/>
  <c r="AS290" i="1"/>
  <c r="AA227" i="10"/>
  <c r="R227" i="10" s="1"/>
  <c r="AR326" i="10"/>
  <c r="AP326" i="10"/>
  <c r="AS326" i="10"/>
  <c r="AR302" i="10"/>
  <c r="AP302" i="10"/>
  <c r="AS302" i="10"/>
  <c r="AT237" i="1"/>
  <c r="AA237" i="1"/>
  <c r="R237" i="1" s="1"/>
  <c r="AS237" i="1"/>
  <c r="AR245" i="1"/>
  <c r="AS245" i="1"/>
  <c r="AT236" i="10"/>
  <c r="AP236" i="10"/>
  <c r="AU236" i="10"/>
  <c r="EG229" i="10"/>
  <c r="AN263" i="1"/>
  <c r="AJ263" i="1"/>
  <c r="AF263" i="1"/>
  <c r="Y263" i="1"/>
  <c r="J263" i="1" s="1"/>
  <c r="AE263" i="1"/>
  <c r="AI263" i="1"/>
  <c r="AM263" i="1"/>
  <c r="Z263" i="1"/>
  <c r="N263" i="1" s="1"/>
  <c r="AL263" i="1"/>
  <c r="AH263" i="1"/>
  <c r="AD263" i="1"/>
  <c r="AG263" i="1"/>
  <c r="AK263" i="1"/>
  <c r="AO263" i="1"/>
  <c r="EB249" i="10"/>
  <c r="DY249" i="10"/>
  <c r="EC249" i="10"/>
  <c r="DJ249" i="10"/>
  <c r="DI249" i="10"/>
  <c r="DF249" i="10"/>
  <c r="DZ249" i="10"/>
  <c r="ED249" i="10"/>
  <c r="EA249" i="10"/>
  <c r="DH249" i="10"/>
  <c r="DG249" i="10"/>
  <c r="DK249" i="10"/>
  <c r="AL271" i="1"/>
  <c r="AH271" i="1"/>
  <c r="AD271" i="1"/>
  <c r="Y271" i="1"/>
  <c r="J271" i="1" s="1"/>
  <c r="AE271" i="1"/>
  <c r="AI271" i="1"/>
  <c r="AM271" i="1"/>
  <c r="AN271" i="1"/>
  <c r="AJ271" i="1"/>
  <c r="AF271" i="1"/>
  <c r="AG271" i="1"/>
  <c r="AK271" i="1"/>
  <c r="AO271" i="1"/>
  <c r="Z271" i="1"/>
  <c r="N271" i="1" s="1"/>
  <c r="EF360" i="10"/>
  <c r="EJ360" i="10"/>
  <c r="DO360" i="10"/>
  <c r="EG360" i="10"/>
  <c r="DL360" i="10"/>
  <c r="DP360" i="10"/>
  <c r="EE360" i="10"/>
  <c r="EH360" i="10"/>
  <c r="DM360" i="10"/>
  <c r="DQ360" i="10"/>
  <c r="EI360" i="10"/>
  <c r="DN360" i="10"/>
  <c r="AE255" i="1"/>
  <c r="AO255" i="1"/>
  <c r="AU132" i="1"/>
  <c r="AR132" i="1"/>
  <c r="AA132" i="1"/>
  <c r="R132" i="1" s="1"/>
  <c r="AS132" i="1"/>
  <c r="L173" i="1"/>
  <c r="AU76" i="10"/>
  <c r="DR171" i="10"/>
  <c r="DW171" i="10"/>
  <c r="DT171" i="10"/>
  <c r="AD119" i="1"/>
  <c r="AJ119" i="1"/>
  <c r="AE119" i="1"/>
  <c r="AM119" i="1"/>
  <c r="AG119" i="1"/>
  <c r="AK119" i="1"/>
  <c r="AI119" i="1"/>
  <c r="Y119" i="1"/>
  <c r="J119" i="1" s="1"/>
  <c r="AO119" i="1"/>
  <c r="AH119" i="1"/>
  <c r="AF119" i="1"/>
  <c r="AN119" i="1"/>
  <c r="Z119" i="1"/>
  <c r="N119" i="1" s="1"/>
  <c r="AL119" i="1"/>
  <c r="AB126" i="1"/>
  <c r="AA126" i="1" s="1"/>
  <c r="R126" i="1" s="1"/>
  <c r="W126" i="1"/>
  <c r="BB126" i="1"/>
  <c r="AI116" i="10"/>
  <c r="AM116" i="10"/>
  <c r="AJ116" i="10"/>
  <c r="AG116" i="10"/>
  <c r="Z116" i="10"/>
  <c r="N116" i="10" s="1"/>
  <c r="AH116" i="10"/>
  <c r="Y116" i="10"/>
  <c r="J116" i="10" s="1"/>
  <c r="AE116" i="10"/>
  <c r="AF116" i="10"/>
  <c r="AN116" i="10"/>
  <c r="AO116" i="10"/>
  <c r="AD116" i="10"/>
  <c r="AL116" i="10"/>
  <c r="AK116" i="10"/>
  <c r="AE112" i="10"/>
  <c r="AF112" i="10"/>
  <c r="AN112" i="10"/>
  <c r="AO112" i="10"/>
  <c r="AD112" i="10"/>
  <c r="AL112" i="10"/>
  <c r="AK112" i="10"/>
  <c r="AI112" i="10"/>
  <c r="AM112" i="10"/>
  <c r="AJ112" i="10"/>
  <c r="AG112" i="10"/>
  <c r="Z112" i="10"/>
  <c r="N112" i="10" s="1"/>
  <c r="AH112" i="10"/>
  <c r="Y112" i="10"/>
  <c r="J112" i="10" s="1"/>
  <c r="P31" i="1"/>
  <c r="Z127" i="1"/>
  <c r="N127" i="1" s="1"/>
  <c r="AF127" i="1"/>
  <c r="AN127" i="1"/>
  <c r="AE127" i="1"/>
  <c r="AG127" i="1"/>
  <c r="AJ127" i="1"/>
  <c r="AM127" i="1"/>
  <c r="AK127" i="1"/>
  <c r="Y127" i="1"/>
  <c r="J127" i="1" s="1"/>
  <c r="AH127" i="1"/>
  <c r="AO127" i="1"/>
  <c r="AI127" i="1"/>
  <c r="AL127" i="1"/>
  <c r="AD127" i="1"/>
  <c r="EN189" i="10"/>
  <c r="DW189" i="10"/>
  <c r="AE144" i="10"/>
  <c r="AF144" i="10"/>
  <c r="AN144" i="10"/>
  <c r="AO144" i="10"/>
  <c r="AD144" i="10"/>
  <c r="AL144" i="10"/>
  <c r="AK144" i="10"/>
  <c r="AI144" i="10"/>
  <c r="AM144" i="10"/>
  <c r="AJ144" i="10"/>
  <c r="AG144" i="10"/>
  <c r="Z144" i="10"/>
  <c r="N144" i="10" s="1"/>
  <c r="AH144" i="10"/>
  <c r="Y144" i="10"/>
  <c r="J144" i="10" s="1"/>
  <c r="AP132" i="1"/>
  <c r="L196" i="1"/>
  <c r="P173" i="1"/>
  <c r="S138" i="1"/>
  <c r="AQ76" i="10"/>
  <c r="AT76" i="10"/>
  <c r="BG71" i="1"/>
  <c r="AU71" i="1" s="1"/>
  <c r="AZ71" i="1"/>
  <c r="AJ117" i="10"/>
  <c r="AN117" i="10"/>
  <c r="L112" i="1"/>
  <c r="EL229" i="10"/>
  <c r="DT229" i="10"/>
  <c r="F238" i="1"/>
  <c r="BG238" i="1"/>
  <c r="BD238" i="1"/>
  <c r="AZ238" i="1"/>
  <c r="BC238" i="1"/>
  <c r="AY238" i="1"/>
  <c r="AV238" i="1"/>
  <c r="BA238" i="1"/>
  <c r="W238" i="1"/>
  <c r="BF238" i="1"/>
  <c r="AW238" i="1"/>
  <c r="AX238" i="1"/>
  <c r="AC238" i="1"/>
  <c r="AB238" i="1"/>
  <c r="BB238" i="1"/>
  <c r="BE238" i="1"/>
  <c r="AF111" i="1"/>
  <c r="AJ111" i="1"/>
  <c r="AN111" i="1"/>
  <c r="Z111" i="1"/>
  <c r="N111" i="1" s="1"/>
  <c r="AH111" i="1"/>
  <c r="AI111" i="1"/>
  <c r="Y111" i="1"/>
  <c r="J111" i="1" s="1"/>
  <c r="AO111" i="1"/>
  <c r="AD111" i="1"/>
  <c r="AL111" i="1"/>
  <c r="AE111" i="1"/>
  <c r="AM111" i="1"/>
  <c r="AG111" i="1"/>
  <c r="AK111" i="1"/>
  <c r="W76" i="1"/>
  <c r="F76" i="1"/>
  <c r="AC76" i="1"/>
  <c r="AY76" i="1"/>
  <c r="BC76" i="1"/>
  <c r="BG76" i="1"/>
  <c r="BA76" i="1"/>
  <c r="BB76" i="1"/>
  <c r="AV76" i="1"/>
  <c r="BD76" i="1"/>
  <c r="AZ76" i="1"/>
  <c r="AB76" i="1"/>
  <c r="BF76" i="1"/>
  <c r="AW76" i="1"/>
  <c r="AX76" i="1"/>
  <c r="BE76" i="1"/>
  <c r="Z71" i="1"/>
  <c r="N71" i="1" s="1"/>
  <c r="AJ71" i="1"/>
  <c r="AF71" i="1"/>
  <c r="AE71" i="1"/>
  <c r="AM71" i="1"/>
  <c r="Y71" i="1"/>
  <c r="J71" i="1" s="1"/>
  <c r="AO71" i="1"/>
  <c r="AN71" i="1"/>
  <c r="AI71" i="1"/>
  <c r="AK71" i="1"/>
  <c r="AG71" i="1"/>
  <c r="AH71" i="1"/>
  <c r="AL71" i="1"/>
  <c r="AD71" i="1"/>
  <c r="W244" i="1"/>
  <c r="F244" i="1"/>
  <c r="BD244" i="1"/>
  <c r="AZ244" i="1"/>
  <c r="BG244" i="1"/>
  <c r="BC244" i="1"/>
  <c r="AY244" i="1"/>
  <c r="AV244" i="1"/>
  <c r="BE244" i="1"/>
  <c r="BF244" i="1"/>
  <c r="AB244" i="1"/>
  <c r="AC244" i="1"/>
  <c r="BA244" i="1"/>
  <c r="AW244" i="1"/>
  <c r="BB244" i="1"/>
  <c r="AX244" i="1"/>
  <c r="L217" i="10"/>
  <c r="CZ217" i="10"/>
  <c r="F138" i="10"/>
  <c r="AC138" i="10"/>
  <c r="BC138" i="10"/>
  <c r="W138" i="10"/>
  <c r="AV138" i="10"/>
  <c r="BD138" i="10"/>
  <c r="AB138" i="10"/>
  <c r="BA138" i="10"/>
  <c r="BE138" i="10"/>
  <c r="AW138" i="10"/>
  <c r="AX138" i="10"/>
  <c r="BB138" i="10"/>
  <c r="BF138" i="10"/>
  <c r="BG138" i="10"/>
  <c r="AY138" i="10"/>
  <c r="AZ138" i="10"/>
  <c r="F236" i="1"/>
  <c r="BG236" i="1"/>
  <c r="BC236" i="1"/>
  <c r="AY236" i="1"/>
  <c r="BD236" i="1"/>
  <c r="AZ236" i="1"/>
  <c r="AV236" i="1"/>
  <c r="BB236" i="1"/>
  <c r="BF236" i="1"/>
  <c r="BE236" i="1"/>
  <c r="AW236" i="1"/>
  <c r="W236" i="1"/>
  <c r="AB236" i="1"/>
  <c r="BA236" i="1"/>
  <c r="AC236" i="1"/>
  <c r="AX236" i="1"/>
  <c r="L154" i="1"/>
  <c r="F145" i="1"/>
  <c r="AV145" i="1"/>
  <c r="AB145" i="1"/>
  <c r="AX145" i="1"/>
  <c r="BB145" i="1"/>
  <c r="AY145" i="1"/>
  <c r="BG145" i="1"/>
  <c r="AW145" i="1"/>
  <c r="BE145" i="1"/>
  <c r="AZ145" i="1"/>
  <c r="BC145" i="1"/>
  <c r="BA145" i="1"/>
  <c r="BF145" i="1"/>
  <c r="W145" i="1"/>
  <c r="BD145" i="1"/>
  <c r="AC145" i="1"/>
  <c r="W245" i="10"/>
  <c r="BB245" i="10"/>
  <c r="AX245" i="10"/>
  <c r="BF245" i="10"/>
  <c r="F245" i="10"/>
  <c r="AW245" i="10"/>
  <c r="BE245" i="10"/>
  <c r="AV245" i="10"/>
  <c r="AZ245" i="10"/>
  <c r="BG245" i="10"/>
  <c r="AC245" i="10"/>
  <c r="AY245" i="10"/>
  <c r="BC245" i="10"/>
  <c r="BD245" i="10"/>
  <c r="BA245" i="10"/>
  <c r="AB245" i="10"/>
  <c r="W122" i="1"/>
  <c r="F122" i="1"/>
  <c r="AX122" i="1"/>
  <c r="AW122" i="1"/>
  <c r="BE122" i="1"/>
  <c r="BF122" i="1"/>
  <c r="AC122" i="1"/>
  <c r="AY122" i="1"/>
  <c r="BC122" i="1"/>
  <c r="BG122" i="1"/>
  <c r="AZ122" i="1"/>
  <c r="AV122" i="1"/>
  <c r="BD122" i="1"/>
  <c r="BB122" i="1"/>
  <c r="AB122" i="1"/>
  <c r="BA122" i="1"/>
  <c r="F63" i="1"/>
  <c r="AC63" i="1"/>
  <c r="BC63" i="1"/>
  <c r="AY63" i="1"/>
  <c r="AB63" i="1"/>
  <c r="AX63" i="1"/>
  <c r="W63" i="1"/>
  <c r="BD63" i="1"/>
  <c r="BA63" i="1"/>
  <c r="BE63" i="1"/>
  <c r="AV63" i="1"/>
  <c r="AW63" i="1"/>
  <c r="BB63" i="1"/>
  <c r="BF63" i="1"/>
  <c r="AZ63" i="1"/>
  <c r="BG63" i="1"/>
  <c r="F47" i="1"/>
  <c r="W47" i="1"/>
  <c r="AV47" i="1"/>
  <c r="BD47" i="1"/>
  <c r="AY47" i="1"/>
  <c r="AC47" i="1"/>
  <c r="AB47" i="1"/>
  <c r="AX47" i="1"/>
  <c r="BB47" i="1"/>
  <c r="BF47" i="1"/>
  <c r="BC47" i="1"/>
  <c r="AW47" i="1"/>
  <c r="BA47" i="1"/>
  <c r="BE47" i="1"/>
  <c r="AZ47" i="1"/>
  <c r="BG47" i="1"/>
  <c r="AQ246" i="1"/>
  <c r="AU246" i="1"/>
  <c r="Z122" i="10"/>
  <c r="N122" i="10" s="1"/>
  <c r="AD122" i="10"/>
  <c r="AH122" i="10"/>
  <c r="AL122" i="10"/>
  <c r="AF122" i="10"/>
  <c r="AJ122" i="10"/>
  <c r="AN122" i="10"/>
  <c r="AI122" i="10"/>
  <c r="AK122" i="10"/>
  <c r="AG122" i="10"/>
  <c r="AE122" i="10"/>
  <c r="AM122" i="10"/>
  <c r="Y122" i="10"/>
  <c r="J122" i="10" s="1"/>
  <c r="AO122" i="10"/>
  <c r="AO76" i="10"/>
  <c r="AG76" i="10"/>
  <c r="AD76" i="10"/>
  <c r="AH76" i="10"/>
  <c r="AL76" i="10"/>
  <c r="Z76" i="10"/>
  <c r="N76" i="10" s="1"/>
  <c r="AF76" i="10"/>
  <c r="AJ76" i="10"/>
  <c r="AN76" i="10"/>
  <c r="AI76" i="10"/>
  <c r="AK76" i="10"/>
  <c r="AE76" i="10"/>
  <c r="AM76" i="10"/>
  <c r="Y76" i="10"/>
  <c r="J76" i="10" s="1"/>
  <c r="AI236" i="10"/>
  <c r="AM236" i="10"/>
  <c r="AJ236" i="10"/>
  <c r="AG236" i="10"/>
  <c r="Z236" i="10"/>
  <c r="N236" i="10" s="1"/>
  <c r="AD236" i="10"/>
  <c r="AL236" i="10"/>
  <c r="AK236" i="10"/>
  <c r="AE236" i="10"/>
  <c r="AF236" i="10"/>
  <c r="AN236" i="10"/>
  <c r="AO236" i="10"/>
  <c r="AH236" i="10"/>
  <c r="Y236" i="10"/>
  <c r="J236" i="10" s="1"/>
  <c r="AJ80" i="10"/>
  <c r="AL80" i="10"/>
  <c r="AD80" i="10"/>
  <c r="AI80" i="10"/>
  <c r="AK80" i="10"/>
  <c r="AO80" i="10"/>
  <c r="AE80" i="10"/>
  <c r="AM80" i="10"/>
  <c r="Y80" i="10"/>
  <c r="J80" i="10" s="1"/>
  <c r="AG80" i="10"/>
  <c r="AN80" i="10"/>
  <c r="Z80" i="10"/>
  <c r="N80" i="10" s="1"/>
  <c r="AH80" i="10"/>
  <c r="AF80" i="10"/>
  <c r="L108" i="1"/>
  <c r="AP43" i="10"/>
  <c r="S107" i="1"/>
  <c r="P174" i="1"/>
  <c r="AZ246" i="10"/>
  <c r="F246" i="10"/>
  <c r="W246" i="10"/>
  <c r="AV246" i="10"/>
  <c r="AC246" i="10"/>
  <c r="BC246" i="10"/>
  <c r="BD246" i="10"/>
  <c r="AW246" i="10"/>
  <c r="AX246" i="10"/>
  <c r="BB246" i="10"/>
  <c r="BF246" i="10"/>
  <c r="AB246" i="10"/>
  <c r="BA246" i="10"/>
  <c r="BE246" i="10"/>
  <c r="AY246" i="10"/>
  <c r="BG246" i="10"/>
  <c r="F244" i="10"/>
  <c r="AB244" i="10"/>
  <c r="BA244" i="10"/>
  <c r="BE244" i="10"/>
  <c r="AY244" i="10"/>
  <c r="BG244" i="10"/>
  <c r="AW244" i="10"/>
  <c r="AX244" i="10"/>
  <c r="BB244" i="10"/>
  <c r="BF244" i="10"/>
  <c r="AZ244" i="10"/>
  <c r="W244" i="10"/>
  <c r="BD244" i="10"/>
  <c r="AC244" i="10"/>
  <c r="BC244" i="10"/>
  <c r="AV244" i="10"/>
  <c r="AF47" i="10"/>
  <c r="Y47" i="10"/>
  <c r="J47" i="10" s="1"/>
  <c r="AG47" i="10"/>
  <c r="AK47" i="10"/>
  <c r="AO47" i="10"/>
  <c r="AE47" i="10"/>
  <c r="AI47" i="10"/>
  <c r="AM47" i="10"/>
  <c r="AH47" i="10"/>
  <c r="AL47" i="10"/>
  <c r="AD47" i="10"/>
  <c r="AJ47" i="10"/>
  <c r="Z47" i="10"/>
  <c r="N47" i="10" s="1"/>
  <c r="AN47" i="10"/>
  <c r="EM247" i="10"/>
  <c r="EQ247" i="10"/>
  <c r="DR247" i="10"/>
  <c r="DV247" i="10"/>
  <c r="EL247" i="10"/>
  <c r="DS247" i="10"/>
  <c r="DW247" i="10"/>
  <c r="EK247" i="10"/>
  <c r="EO247" i="10"/>
  <c r="EN247" i="10"/>
  <c r="DT247" i="10"/>
  <c r="DX247" i="10"/>
  <c r="EP247" i="10"/>
  <c r="DU247" i="10"/>
  <c r="F134" i="10"/>
  <c r="W134" i="10"/>
  <c r="AV134" i="10"/>
  <c r="AC134" i="10"/>
  <c r="BC134" i="10"/>
  <c r="BD134" i="10"/>
  <c r="AB134" i="10"/>
  <c r="AX134" i="10"/>
  <c r="BB134" i="10"/>
  <c r="AW134" i="10"/>
  <c r="BA134" i="10"/>
  <c r="BE134" i="10"/>
  <c r="BF134" i="10"/>
  <c r="AY134" i="10"/>
  <c r="BG134" i="10"/>
  <c r="AZ134" i="10"/>
  <c r="W237" i="10"/>
  <c r="F237" i="10"/>
  <c r="BB237" i="10"/>
  <c r="BE237" i="10"/>
  <c r="AW237" i="10"/>
  <c r="BF237" i="10"/>
  <c r="AV237" i="10"/>
  <c r="AZ237" i="10"/>
  <c r="BG237" i="10"/>
  <c r="AX237" i="10"/>
  <c r="AC237" i="10"/>
  <c r="AY237" i="10"/>
  <c r="BC237" i="10"/>
  <c r="BD237" i="10"/>
  <c r="BA237" i="10"/>
  <c r="AB237" i="10"/>
  <c r="CZ161" i="10"/>
  <c r="L161" i="10"/>
  <c r="F130" i="1"/>
  <c r="AW130" i="1"/>
  <c r="BE130" i="1"/>
  <c r="AX130" i="1"/>
  <c r="BF130" i="1"/>
  <c r="AC130" i="1"/>
  <c r="AV130" i="1"/>
  <c r="AZ130" i="1"/>
  <c r="BG130" i="1"/>
  <c r="BC130" i="1"/>
  <c r="AY130" i="1"/>
  <c r="BD130" i="1"/>
  <c r="AB130" i="1"/>
  <c r="BB130" i="1"/>
  <c r="W130" i="1"/>
  <c r="BA130" i="1"/>
  <c r="EK197" i="10"/>
  <c r="EO197" i="10"/>
  <c r="EL197" i="10"/>
  <c r="DR197" i="10"/>
  <c r="DV197" i="10"/>
  <c r="EN197" i="10"/>
  <c r="DU197" i="10"/>
  <c r="EM197" i="10"/>
  <c r="EQ197" i="10"/>
  <c r="EP197" i="10"/>
  <c r="DT197" i="10"/>
  <c r="DX197" i="10"/>
  <c r="DS197" i="10"/>
  <c r="DW197" i="10"/>
  <c r="W142" i="1"/>
  <c r="AB142" i="1"/>
  <c r="F142" i="1"/>
  <c r="AW142" i="1"/>
  <c r="AX142" i="1"/>
  <c r="BF142" i="1"/>
  <c r="BE142" i="1"/>
  <c r="AC142" i="1"/>
  <c r="AV142" i="1"/>
  <c r="BC142" i="1"/>
  <c r="BG142" i="1"/>
  <c r="AY142" i="1"/>
  <c r="BD142" i="1"/>
  <c r="AZ142" i="1"/>
  <c r="BA142" i="1"/>
  <c r="BB142" i="1"/>
  <c r="F80" i="1"/>
  <c r="AV80" i="1"/>
  <c r="BC80" i="1"/>
  <c r="BG80" i="1"/>
  <c r="BA80" i="1"/>
  <c r="AB80" i="1"/>
  <c r="AY80" i="1"/>
  <c r="BD80" i="1"/>
  <c r="AC80" i="1"/>
  <c r="AZ80" i="1"/>
  <c r="BB80" i="1"/>
  <c r="AX80" i="1"/>
  <c r="BE80" i="1"/>
  <c r="AW80" i="1"/>
  <c r="BF80" i="1"/>
  <c r="W80" i="1"/>
  <c r="AE55" i="10"/>
  <c r="AI55" i="10"/>
  <c r="AM55" i="10"/>
  <c r="Y55" i="10"/>
  <c r="J55" i="10" s="1"/>
  <c r="AG55" i="10"/>
  <c r="AK55" i="10"/>
  <c r="AO55" i="10"/>
  <c r="AH55" i="10"/>
  <c r="AN55" i="10"/>
  <c r="Z55" i="10"/>
  <c r="N55" i="10" s="1"/>
  <c r="AL55" i="10"/>
  <c r="AJ55" i="10"/>
  <c r="AF55" i="10"/>
  <c r="AD55" i="10"/>
  <c r="EK201" i="10"/>
  <c r="EO201" i="10"/>
  <c r="EL201" i="10"/>
  <c r="DR201" i="10"/>
  <c r="DV201" i="10"/>
  <c r="EN201" i="10"/>
  <c r="DU201" i="10"/>
  <c r="EM201" i="10"/>
  <c r="EQ201" i="10"/>
  <c r="EP201" i="10"/>
  <c r="DT201" i="10"/>
  <c r="DX201" i="10"/>
  <c r="DS201" i="10"/>
  <c r="DW201" i="10"/>
  <c r="AT246" i="1"/>
  <c r="AS246" i="1"/>
  <c r="Z237" i="1"/>
  <c r="N237" i="1" s="1"/>
  <c r="AL237" i="1"/>
  <c r="AH237" i="1"/>
  <c r="AD237" i="1"/>
  <c r="AN237" i="1"/>
  <c r="AJ237" i="1"/>
  <c r="AF237" i="1"/>
  <c r="Y237" i="1"/>
  <c r="J237" i="1" s="1"/>
  <c r="AG237" i="1"/>
  <c r="AK237" i="1"/>
  <c r="AO237" i="1"/>
  <c r="AE237" i="1"/>
  <c r="AI237" i="1"/>
  <c r="AM237" i="1"/>
  <c r="Z130" i="10"/>
  <c r="N130" i="10" s="1"/>
  <c r="AD130" i="10"/>
  <c r="AH130" i="10"/>
  <c r="AL130" i="10"/>
  <c r="AF130" i="10"/>
  <c r="AJ130" i="10"/>
  <c r="AN130" i="10"/>
  <c r="AI130" i="10"/>
  <c r="AK130" i="10"/>
  <c r="AG130" i="10"/>
  <c r="AE130" i="10"/>
  <c r="AM130" i="10"/>
  <c r="Y130" i="10"/>
  <c r="J130" i="10" s="1"/>
  <c r="AO130" i="10"/>
  <c r="Z245" i="1"/>
  <c r="N245" i="1" s="1"/>
  <c r="AN245" i="1"/>
  <c r="AJ245" i="1"/>
  <c r="AF245" i="1"/>
  <c r="AL245" i="1"/>
  <c r="AH245" i="1"/>
  <c r="AD245" i="1"/>
  <c r="Y245" i="1"/>
  <c r="J245" i="1" s="1"/>
  <c r="AE245" i="1"/>
  <c r="AI245" i="1"/>
  <c r="AM245" i="1"/>
  <c r="AG245" i="1"/>
  <c r="AK245" i="1"/>
  <c r="AO245" i="1"/>
  <c r="Z238" i="10"/>
  <c r="N238" i="10" s="1"/>
  <c r="AD238" i="10"/>
  <c r="AH238" i="10"/>
  <c r="AL238" i="10"/>
  <c r="AF238" i="10"/>
  <c r="AJ238" i="10"/>
  <c r="AN238" i="10"/>
  <c r="AI238" i="10"/>
  <c r="AK238" i="10"/>
  <c r="AG238" i="10"/>
  <c r="AE238" i="10"/>
  <c r="AM238" i="10"/>
  <c r="Y238" i="10"/>
  <c r="J238" i="10" s="1"/>
  <c r="AO238" i="10"/>
  <c r="Z142" i="10"/>
  <c r="N142" i="10" s="1"/>
  <c r="AD142" i="10"/>
  <c r="AH142" i="10"/>
  <c r="AL142" i="10"/>
  <c r="AF142" i="10"/>
  <c r="AJ142" i="10"/>
  <c r="AN142" i="10"/>
  <c r="AE142" i="10"/>
  <c r="AM142" i="10"/>
  <c r="Y142" i="10"/>
  <c r="J142" i="10" s="1"/>
  <c r="AO142" i="10"/>
  <c r="AI142" i="10"/>
  <c r="AK142" i="10"/>
  <c r="AG142" i="10"/>
  <c r="Z126" i="10"/>
  <c r="N126" i="10" s="1"/>
  <c r="AD126" i="10"/>
  <c r="AH126" i="10"/>
  <c r="AL126" i="10"/>
  <c r="AF126" i="10"/>
  <c r="AJ126" i="10"/>
  <c r="AN126" i="10"/>
  <c r="AE126" i="10"/>
  <c r="AM126" i="10"/>
  <c r="Y126" i="10"/>
  <c r="J126" i="10" s="1"/>
  <c r="AO126" i="10"/>
  <c r="AI126" i="10"/>
  <c r="AK126" i="10"/>
  <c r="AG126" i="10"/>
  <c r="AL71" i="10"/>
  <c r="AH71" i="10"/>
  <c r="AF71" i="10"/>
  <c r="AJ71" i="10"/>
  <c r="P248" i="1"/>
  <c r="S308" i="1"/>
  <c r="P304" i="1"/>
  <c r="EB975" i="10"/>
  <c r="DY975" i="10"/>
  <c r="EC975" i="10"/>
  <c r="DJ975" i="10"/>
  <c r="DI975" i="10"/>
  <c r="DF975" i="10"/>
  <c r="DZ975" i="10"/>
  <c r="ED975" i="10"/>
  <c r="EA975" i="10"/>
  <c r="DH975" i="10"/>
  <c r="DG975" i="10"/>
  <c r="DK975" i="10"/>
  <c r="DZ969" i="10"/>
  <c r="ED969" i="10"/>
  <c r="EA969" i="10"/>
  <c r="DH969" i="10"/>
  <c r="DG969" i="10"/>
  <c r="DK969" i="10"/>
  <c r="EB969" i="10"/>
  <c r="DY969" i="10"/>
  <c r="EC969" i="10"/>
  <c r="DJ969" i="10"/>
  <c r="DI969" i="10"/>
  <c r="DF969" i="10"/>
  <c r="DZ925" i="10"/>
  <c r="ED925" i="10"/>
  <c r="EA925" i="10"/>
  <c r="DH925" i="10"/>
  <c r="DG925" i="10"/>
  <c r="DK925" i="10"/>
  <c r="EB925" i="10"/>
  <c r="DY925" i="10"/>
  <c r="EC925" i="10"/>
  <c r="DJ925" i="10"/>
  <c r="DI925" i="10"/>
  <c r="DF925" i="10"/>
  <c r="DZ905" i="10"/>
  <c r="ED905" i="10"/>
  <c r="EA905" i="10"/>
  <c r="DG905" i="10"/>
  <c r="DJ905" i="10"/>
  <c r="DK905" i="10"/>
  <c r="EB905" i="10"/>
  <c r="DY905" i="10"/>
  <c r="EC905" i="10"/>
  <c r="DH905" i="10"/>
  <c r="DI905" i="10"/>
  <c r="DF905" i="10"/>
  <c r="EB999" i="10"/>
  <c r="DY999" i="10"/>
  <c r="EC999" i="10"/>
  <c r="DJ999" i="10"/>
  <c r="DI999" i="10"/>
  <c r="DF999" i="10"/>
  <c r="DZ999" i="10"/>
  <c r="ED999" i="10"/>
  <c r="EA999" i="10"/>
  <c r="DH999" i="10"/>
  <c r="DG999" i="10"/>
  <c r="DK999" i="10"/>
  <c r="EB983" i="10"/>
  <c r="DY983" i="10"/>
  <c r="EC983" i="10"/>
  <c r="DJ983" i="10"/>
  <c r="DI983" i="10"/>
  <c r="DF983" i="10"/>
  <c r="DZ983" i="10"/>
  <c r="ED983" i="10"/>
  <c r="EA983" i="10"/>
  <c r="DH983" i="10"/>
  <c r="DG983" i="10"/>
  <c r="DK983" i="10"/>
  <c r="DZ973" i="10"/>
  <c r="ED973" i="10"/>
  <c r="EA973" i="10"/>
  <c r="DH973" i="10"/>
  <c r="DG973" i="10"/>
  <c r="DK973" i="10"/>
  <c r="EB973" i="10"/>
  <c r="DY973" i="10"/>
  <c r="EC973" i="10"/>
  <c r="DJ973" i="10"/>
  <c r="DI973" i="10"/>
  <c r="DF973" i="10"/>
  <c r="EF863" i="10"/>
  <c r="EJ863" i="10"/>
  <c r="DL863" i="10"/>
  <c r="DM863" i="10"/>
  <c r="DN863" i="10"/>
  <c r="DO863" i="10"/>
  <c r="DP863" i="10"/>
  <c r="DQ863" i="10"/>
  <c r="EE863" i="10"/>
  <c r="EI863" i="10"/>
  <c r="EH863" i="10"/>
  <c r="EG863" i="10"/>
  <c r="EF852" i="10"/>
  <c r="EJ852" i="10"/>
  <c r="DO852" i="10"/>
  <c r="EG852" i="10"/>
  <c r="DL852" i="10"/>
  <c r="DP852" i="10"/>
  <c r="EE852" i="10"/>
  <c r="EH852" i="10"/>
  <c r="DM852" i="10"/>
  <c r="DQ852" i="10"/>
  <c r="EI852" i="10"/>
  <c r="DN852" i="10"/>
  <c r="EF848" i="10"/>
  <c r="EJ848" i="10"/>
  <c r="DO848" i="10"/>
  <c r="EG848" i="10"/>
  <c r="DL848" i="10"/>
  <c r="DP848" i="10"/>
  <c r="EE848" i="10"/>
  <c r="EH848" i="10"/>
  <c r="DM848" i="10"/>
  <c r="DQ848" i="10"/>
  <c r="EI848" i="10"/>
  <c r="DN848" i="10"/>
  <c r="DZ845" i="10"/>
  <c r="ED845" i="10"/>
  <c r="EA845" i="10"/>
  <c r="DH845" i="10"/>
  <c r="DG845" i="10"/>
  <c r="DK845" i="10"/>
  <c r="EB845" i="10"/>
  <c r="DY845" i="10"/>
  <c r="EC845" i="10"/>
  <c r="DJ845" i="10"/>
  <c r="DI845" i="10"/>
  <c r="DF845" i="10"/>
  <c r="DZ813" i="10"/>
  <c r="ED813" i="10"/>
  <c r="EA813" i="10"/>
  <c r="DH813" i="10"/>
  <c r="DG813" i="10"/>
  <c r="DK813" i="10"/>
  <c r="EB813" i="10"/>
  <c r="DY813" i="10"/>
  <c r="EC813" i="10"/>
  <c r="DJ813" i="10"/>
  <c r="DI813" i="10"/>
  <c r="DF813" i="10"/>
  <c r="EB803" i="10"/>
  <c r="DY803" i="10"/>
  <c r="EC803" i="10"/>
  <c r="DJ803" i="10"/>
  <c r="DI803" i="10"/>
  <c r="DF803" i="10"/>
  <c r="DZ803" i="10"/>
  <c r="ED803" i="10"/>
  <c r="EA803" i="10"/>
  <c r="DH803" i="10"/>
  <c r="DG803" i="10"/>
  <c r="DK803" i="10"/>
  <c r="EB747" i="10"/>
  <c r="DY747" i="10"/>
  <c r="EC747" i="10"/>
  <c r="DJ747" i="10"/>
  <c r="DI747" i="10"/>
  <c r="DF747" i="10"/>
  <c r="DZ747" i="10"/>
  <c r="ED747" i="10"/>
  <c r="EA747" i="10"/>
  <c r="DH747" i="10"/>
  <c r="DG747" i="10"/>
  <c r="DK747" i="10"/>
  <c r="EB707" i="10"/>
  <c r="DY707" i="10"/>
  <c r="EC707" i="10"/>
  <c r="DJ707" i="10"/>
  <c r="DI707" i="10"/>
  <c r="DF707" i="10"/>
  <c r="DZ707" i="10"/>
  <c r="ED707" i="10"/>
  <c r="EA707" i="10"/>
  <c r="DH707" i="10"/>
  <c r="DG707" i="10"/>
  <c r="DK707" i="10"/>
  <c r="EB593" i="10"/>
  <c r="DY593" i="10"/>
  <c r="EC593" i="10"/>
  <c r="DJ593" i="10"/>
  <c r="DI593" i="10"/>
  <c r="DF593" i="10"/>
  <c r="DZ593" i="10"/>
  <c r="ED593" i="10"/>
  <c r="EA593" i="10"/>
  <c r="DH593" i="10"/>
  <c r="DG593" i="10"/>
  <c r="DK593" i="10"/>
  <c r="EB433" i="10"/>
  <c r="DY433" i="10"/>
  <c r="EC433" i="10"/>
  <c r="DJ433" i="10"/>
  <c r="DI433" i="10"/>
  <c r="DF433" i="10"/>
  <c r="DZ433" i="10"/>
  <c r="ED433" i="10"/>
  <c r="EA433" i="10"/>
  <c r="DH433" i="10"/>
  <c r="DG433" i="10"/>
  <c r="DK433" i="10"/>
  <c r="EB863" i="10"/>
  <c r="DY863" i="10"/>
  <c r="EC863" i="10"/>
  <c r="DH863" i="10"/>
  <c r="DI863" i="10"/>
  <c r="DF863" i="10"/>
  <c r="DZ863" i="10"/>
  <c r="ED863" i="10"/>
  <c r="EA863" i="10"/>
  <c r="DG863" i="10"/>
  <c r="DJ863" i="10"/>
  <c r="DK863" i="10"/>
  <c r="EB763" i="10"/>
  <c r="DY763" i="10"/>
  <c r="EC763" i="10"/>
  <c r="DJ763" i="10"/>
  <c r="DI763" i="10"/>
  <c r="DF763" i="10"/>
  <c r="DZ763" i="10"/>
  <c r="ED763" i="10"/>
  <c r="EA763" i="10"/>
  <c r="DH763" i="10"/>
  <c r="DG763" i="10"/>
  <c r="DK763" i="10"/>
  <c r="DZ701" i="10"/>
  <c r="ED701" i="10"/>
  <c r="EA701" i="10"/>
  <c r="DH701" i="10"/>
  <c r="DG701" i="10"/>
  <c r="DK701" i="10"/>
  <c r="EB701" i="10"/>
  <c r="DY701" i="10"/>
  <c r="EC701" i="10"/>
  <c r="DJ701" i="10"/>
  <c r="DI701" i="10"/>
  <c r="DF701" i="10"/>
  <c r="EB699" i="10"/>
  <c r="DY699" i="10"/>
  <c r="EC699" i="10"/>
  <c r="DJ699" i="10"/>
  <c r="DI699" i="10"/>
  <c r="DF699" i="10"/>
  <c r="DZ699" i="10"/>
  <c r="ED699" i="10"/>
  <c r="EA699" i="10"/>
  <c r="DH699" i="10"/>
  <c r="DG699" i="10"/>
  <c r="DK699" i="10"/>
  <c r="EB653" i="10"/>
  <c r="DY653" i="10"/>
  <c r="EC653" i="10"/>
  <c r="DJ653" i="10"/>
  <c r="DI653" i="10"/>
  <c r="DF653" i="10"/>
  <c r="DZ653" i="10"/>
  <c r="ED653" i="10"/>
  <c r="EA653" i="10"/>
  <c r="DH653" i="10"/>
  <c r="DG653" i="10"/>
  <c r="DK653" i="10"/>
  <c r="EG627" i="10"/>
  <c r="EF627" i="10"/>
  <c r="EJ627" i="10"/>
  <c r="DN627" i="10"/>
  <c r="DM627" i="10"/>
  <c r="DQ627" i="10"/>
  <c r="EE627" i="10"/>
  <c r="EI627" i="10"/>
  <c r="EH627" i="10"/>
  <c r="DL627" i="10"/>
  <c r="DP627" i="10"/>
  <c r="DO627" i="10"/>
  <c r="DZ627" i="10"/>
  <c r="ED627" i="10"/>
  <c r="EA627" i="10"/>
  <c r="DG627" i="10"/>
  <c r="DJ627" i="10"/>
  <c r="DK627" i="10"/>
  <c r="EB627" i="10"/>
  <c r="DY627" i="10"/>
  <c r="EC627" i="10"/>
  <c r="DH627" i="10"/>
  <c r="DI627" i="10"/>
  <c r="DF627" i="10"/>
  <c r="EG563" i="10"/>
  <c r="EF563" i="10"/>
  <c r="EJ563" i="10"/>
  <c r="DN563" i="10"/>
  <c r="DM563" i="10"/>
  <c r="DQ563" i="10"/>
  <c r="EE563" i="10"/>
  <c r="EI563" i="10"/>
  <c r="EH563" i="10"/>
  <c r="DL563" i="10"/>
  <c r="DP563" i="10"/>
  <c r="DO563" i="10"/>
  <c r="DZ563" i="10"/>
  <c r="ED563" i="10"/>
  <c r="EA563" i="10"/>
  <c r="DG563" i="10"/>
  <c r="DJ563" i="10"/>
  <c r="DK563" i="10"/>
  <c r="EB563" i="10"/>
  <c r="DY563" i="10"/>
  <c r="EC563" i="10"/>
  <c r="DH563" i="10"/>
  <c r="DI563" i="10"/>
  <c r="DF563" i="10"/>
  <c r="EE535" i="10"/>
  <c r="EI535" i="10"/>
  <c r="EH535" i="10"/>
  <c r="DL535" i="10"/>
  <c r="DP535" i="10"/>
  <c r="DO535" i="10"/>
  <c r="EG535" i="10"/>
  <c r="EF535" i="10"/>
  <c r="EJ535" i="10"/>
  <c r="DN535" i="10"/>
  <c r="DM535" i="10"/>
  <c r="DQ535" i="10"/>
  <c r="EB535" i="10"/>
  <c r="DY535" i="10"/>
  <c r="EC535" i="10"/>
  <c r="DH535" i="10"/>
  <c r="DI535" i="10"/>
  <c r="DF535" i="10"/>
  <c r="DZ535" i="10"/>
  <c r="ED535" i="10"/>
  <c r="EA535" i="10"/>
  <c r="DG535" i="10"/>
  <c r="DJ535" i="10"/>
  <c r="DK535" i="10"/>
  <c r="DZ451" i="10"/>
  <c r="ED451" i="10"/>
  <c r="EA451" i="10"/>
  <c r="DG451" i="10"/>
  <c r="DJ451" i="10"/>
  <c r="DK451" i="10"/>
  <c r="EB451" i="10"/>
  <c r="DY451" i="10"/>
  <c r="EC451" i="10"/>
  <c r="DH451" i="10"/>
  <c r="DI451" i="10"/>
  <c r="DF451" i="10"/>
  <c r="EG451" i="10"/>
  <c r="EF451" i="10"/>
  <c r="EJ451" i="10"/>
  <c r="DN451" i="10"/>
  <c r="DM451" i="10"/>
  <c r="DQ451" i="10"/>
  <c r="EE451" i="10"/>
  <c r="EI451" i="10"/>
  <c r="EH451" i="10"/>
  <c r="DL451" i="10"/>
  <c r="DP451" i="10"/>
  <c r="DO451" i="10"/>
  <c r="EG435" i="10"/>
  <c r="EF435" i="10"/>
  <c r="EJ435" i="10"/>
  <c r="DN435" i="10"/>
  <c r="DM435" i="10"/>
  <c r="DQ435" i="10"/>
  <c r="EE435" i="10"/>
  <c r="EI435" i="10"/>
  <c r="EH435" i="10"/>
  <c r="DL435" i="10"/>
  <c r="DP435" i="10"/>
  <c r="DO435" i="10"/>
  <c r="DZ435" i="10"/>
  <c r="ED435" i="10"/>
  <c r="EA435" i="10"/>
  <c r="DG435" i="10"/>
  <c r="DJ435" i="10"/>
  <c r="DK435" i="10"/>
  <c r="EB435" i="10"/>
  <c r="DY435" i="10"/>
  <c r="EC435" i="10"/>
  <c r="DH435" i="10"/>
  <c r="DI435" i="10"/>
  <c r="DF435" i="10"/>
  <c r="EM371" i="10"/>
  <c r="EQ371" i="10"/>
  <c r="DR371" i="10"/>
  <c r="DV371" i="10"/>
  <c r="EL371" i="10"/>
  <c r="DS371" i="10"/>
  <c r="DW371" i="10"/>
  <c r="EK371" i="10"/>
  <c r="EO371" i="10"/>
  <c r="EN371" i="10"/>
  <c r="DT371" i="10"/>
  <c r="DX371" i="10"/>
  <c r="EP371" i="10"/>
  <c r="DU371" i="10"/>
  <c r="EM363" i="10"/>
  <c r="EQ363" i="10"/>
  <c r="DR363" i="10"/>
  <c r="DV363" i="10"/>
  <c r="EL363" i="10"/>
  <c r="DS363" i="10"/>
  <c r="DW363" i="10"/>
  <c r="EK363" i="10"/>
  <c r="EO363" i="10"/>
  <c r="EN363" i="10"/>
  <c r="DT363" i="10"/>
  <c r="DX363" i="10"/>
  <c r="EP363" i="10"/>
  <c r="DU363" i="10"/>
  <c r="CZ305" i="10"/>
  <c r="L305" i="10"/>
  <c r="EM301" i="10"/>
  <c r="EQ301" i="10"/>
  <c r="EP301" i="10"/>
  <c r="DT301" i="10"/>
  <c r="DX301" i="10"/>
  <c r="DS301" i="10"/>
  <c r="DW301" i="10"/>
  <c r="EK301" i="10"/>
  <c r="EO301" i="10"/>
  <c r="EL301" i="10"/>
  <c r="DR301" i="10"/>
  <c r="DV301" i="10"/>
  <c r="EN301" i="10"/>
  <c r="DU301" i="10"/>
  <c r="EM289" i="10"/>
  <c r="EQ289" i="10"/>
  <c r="EP289" i="10"/>
  <c r="DT289" i="10"/>
  <c r="DX289" i="10"/>
  <c r="DS289" i="10"/>
  <c r="DW289" i="10"/>
  <c r="EK289" i="10"/>
  <c r="EO289" i="10"/>
  <c r="EL289" i="10"/>
  <c r="DR289" i="10"/>
  <c r="DV289" i="10"/>
  <c r="EN289" i="10"/>
  <c r="DU289" i="10"/>
  <c r="L281" i="10"/>
  <c r="F105" i="10"/>
  <c r="BB105" i="10"/>
  <c r="BE105" i="10"/>
  <c r="BF105" i="10"/>
  <c r="AC105" i="10"/>
  <c r="AY105" i="10"/>
  <c r="BC105" i="10"/>
  <c r="BD105" i="10"/>
  <c r="AW105" i="10"/>
  <c r="AX105" i="10"/>
  <c r="AV105" i="10"/>
  <c r="AZ105" i="10"/>
  <c r="BG105" i="10"/>
  <c r="BA105" i="10"/>
  <c r="W105" i="10"/>
  <c r="AB105" i="10"/>
  <c r="EN354" i="10"/>
  <c r="EM354" i="10"/>
  <c r="DS354" i="10"/>
  <c r="DW354" i="10"/>
  <c r="EO354" i="10"/>
  <c r="DT354" i="10"/>
  <c r="DX354" i="10"/>
  <c r="EL354" i="10"/>
  <c r="EP354" i="10"/>
  <c r="EQ354" i="10"/>
  <c r="DU354" i="10"/>
  <c r="EK354" i="10"/>
  <c r="DR354" i="10"/>
  <c r="DV354" i="10"/>
  <c r="EK331" i="10"/>
  <c r="EO331" i="10"/>
  <c r="EN331" i="10"/>
  <c r="DT331" i="10"/>
  <c r="DX331" i="10"/>
  <c r="EP331" i="10"/>
  <c r="DU331" i="10"/>
  <c r="EM331" i="10"/>
  <c r="EQ331" i="10"/>
  <c r="DR331" i="10"/>
  <c r="DV331" i="10"/>
  <c r="EL331" i="10"/>
  <c r="DS331" i="10"/>
  <c r="DW331" i="10"/>
  <c r="F108" i="10"/>
  <c r="AB108" i="10"/>
  <c r="BA108" i="10"/>
  <c r="BE108" i="10"/>
  <c r="BF108" i="10"/>
  <c r="AZ108" i="10"/>
  <c r="AW108" i="10"/>
  <c r="AX108" i="10"/>
  <c r="BB108" i="10"/>
  <c r="AY108" i="10"/>
  <c r="BG108" i="10"/>
  <c r="W108" i="10"/>
  <c r="BD108" i="10"/>
  <c r="AC108" i="10"/>
  <c r="BC108" i="10"/>
  <c r="AV108" i="10"/>
  <c r="F227" i="1"/>
  <c r="AC227" i="1"/>
  <c r="AY227" i="1"/>
  <c r="BC227" i="1"/>
  <c r="BD227" i="1"/>
  <c r="W227" i="1"/>
  <c r="BE227" i="1"/>
  <c r="BB227" i="1"/>
  <c r="AW227" i="1"/>
  <c r="AV227" i="1"/>
  <c r="AZ227" i="1"/>
  <c r="BG227" i="1"/>
  <c r="BF227" i="1"/>
  <c r="BA227" i="1"/>
  <c r="AX227" i="1"/>
  <c r="AB227" i="1"/>
  <c r="F302" i="1"/>
  <c r="BG302" i="1"/>
  <c r="BC302" i="1"/>
  <c r="AY302" i="1"/>
  <c r="AV302" i="1"/>
  <c r="BD302" i="1"/>
  <c r="AZ302" i="1"/>
  <c r="W302" i="1"/>
  <c r="AB302" i="1"/>
  <c r="BA302" i="1"/>
  <c r="BB302" i="1"/>
  <c r="AX302" i="1"/>
  <c r="AC302" i="1"/>
  <c r="BF302" i="1"/>
  <c r="AW302" i="1"/>
  <c r="AP302" i="1" s="1"/>
  <c r="BE302" i="1"/>
  <c r="F101" i="1"/>
  <c r="AV101" i="1"/>
  <c r="AW101" i="1"/>
  <c r="BA101" i="1"/>
  <c r="BE101" i="1"/>
  <c r="BF101" i="1"/>
  <c r="BG101" i="1"/>
  <c r="W101" i="1"/>
  <c r="BC101" i="1"/>
  <c r="AB101" i="1"/>
  <c r="AX101" i="1"/>
  <c r="BB101" i="1"/>
  <c r="AY101" i="1"/>
  <c r="AZ101" i="1"/>
  <c r="AC101" i="1"/>
  <c r="BD101" i="1"/>
  <c r="F89" i="1"/>
  <c r="AW89" i="1"/>
  <c r="AX89" i="1"/>
  <c r="BB89" i="1"/>
  <c r="BF89" i="1"/>
  <c r="AY89" i="1"/>
  <c r="W89" i="1"/>
  <c r="AB89" i="1"/>
  <c r="BA89" i="1"/>
  <c r="BE89" i="1"/>
  <c r="BG89" i="1"/>
  <c r="AZ89" i="1"/>
  <c r="BC89" i="1"/>
  <c r="AV89" i="1"/>
  <c r="AC89" i="1"/>
  <c r="BD89" i="1"/>
  <c r="F83" i="1"/>
  <c r="AW83" i="1"/>
  <c r="BA83" i="1"/>
  <c r="BB83" i="1"/>
  <c r="BD83" i="1"/>
  <c r="AV83" i="1"/>
  <c r="AB83" i="1"/>
  <c r="AX83" i="1"/>
  <c r="BE83" i="1"/>
  <c r="BF83" i="1"/>
  <c r="BC83" i="1"/>
  <c r="AC83" i="1"/>
  <c r="AY83" i="1"/>
  <c r="BG83" i="1"/>
  <c r="AZ83" i="1"/>
  <c r="W83" i="1"/>
  <c r="AF342" i="10"/>
  <c r="AJ342" i="10"/>
  <c r="AN342" i="10"/>
  <c r="Z342" i="10"/>
  <c r="N342" i="10" s="1"/>
  <c r="AD342" i="10"/>
  <c r="AH342" i="10"/>
  <c r="AL342" i="10"/>
  <c r="AI342" i="10"/>
  <c r="Y342" i="10"/>
  <c r="J342" i="10" s="1"/>
  <c r="AO342" i="10"/>
  <c r="AM342" i="10"/>
  <c r="AG342" i="10"/>
  <c r="AE342" i="10"/>
  <c r="AK342" i="10"/>
  <c r="Z334" i="10"/>
  <c r="N334" i="10" s="1"/>
  <c r="AD334" i="10"/>
  <c r="AH334" i="10"/>
  <c r="AL334" i="10"/>
  <c r="AF334" i="10"/>
  <c r="AJ334" i="10"/>
  <c r="AN334" i="10"/>
  <c r="AI334" i="10"/>
  <c r="Y334" i="10"/>
  <c r="J334" i="10" s="1"/>
  <c r="AO334" i="10"/>
  <c r="AM334" i="10"/>
  <c r="AG334" i="10"/>
  <c r="AE334" i="10"/>
  <c r="AK334" i="10"/>
  <c r="Z318" i="10"/>
  <c r="N318" i="10" s="1"/>
  <c r="AD318" i="10"/>
  <c r="AH318" i="10"/>
  <c r="AL318" i="10"/>
  <c r="AF318" i="10"/>
  <c r="AJ318" i="10"/>
  <c r="AN318" i="10"/>
  <c r="AI318" i="10"/>
  <c r="Y318" i="10"/>
  <c r="J318" i="10" s="1"/>
  <c r="AO318" i="10"/>
  <c r="AM318" i="10"/>
  <c r="AG318" i="10"/>
  <c r="AE318" i="10"/>
  <c r="AK318" i="10"/>
  <c r="Z294" i="10"/>
  <c r="N294" i="10" s="1"/>
  <c r="AD294" i="10"/>
  <c r="AH294" i="10"/>
  <c r="AL294" i="10"/>
  <c r="AF294" i="10"/>
  <c r="AJ294" i="10"/>
  <c r="AN294" i="10"/>
  <c r="AI294" i="10"/>
  <c r="Y294" i="10"/>
  <c r="J294" i="10" s="1"/>
  <c r="AO294" i="10"/>
  <c r="AM294" i="10"/>
  <c r="AG294" i="10"/>
  <c r="AE294" i="10"/>
  <c r="AK294" i="10"/>
  <c r="AY286" i="10"/>
  <c r="F286" i="10"/>
  <c r="W286" i="10"/>
  <c r="BC286" i="10"/>
  <c r="BD286" i="10"/>
  <c r="AW286" i="10"/>
  <c r="AX286" i="10"/>
  <c r="BB286" i="10"/>
  <c r="AC286" i="10"/>
  <c r="AV286" i="10"/>
  <c r="AB286" i="10"/>
  <c r="BA286" i="10"/>
  <c r="BE286" i="10"/>
  <c r="BF286" i="10"/>
  <c r="AZ286" i="10"/>
  <c r="BG286" i="10"/>
  <c r="Z107" i="1"/>
  <c r="N107" i="1" s="1"/>
  <c r="AD107" i="1"/>
  <c r="AH107" i="1"/>
  <c r="AL107" i="1"/>
  <c r="AI107" i="1"/>
  <c r="Y107" i="1"/>
  <c r="J107" i="1" s="1"/>
  <c r="AG107" i="1"/>
  <c r="AK107" i="1"/>
  <c r="AF107" i="1"/>
  <c r="AJ107" i="1"/>
  <c r="AN107" i="1"/>
  <c r="AE107" i="1"/>
  <c r="AM107" i="1"/>
  <c r="AO107" i="1"/>
  <c r="AO105" i="1"/>
  <c r="AN105" i="1"/>
  <c r="AM105" i="1"/>
  <c r="Y105" i="1"/>
  <c r="J105" i="1" s="1"/>
  <c r="AH105" i="1"/>
  <c r="Z105" i="1"/>
  <c r="N105" i="1" s="1"/>
  <c r="AI105" i="1"/>
  <c r="AF105" i="1"/>
  <c r="AG105" i="1"/>
  <c r="AJ105" i="1"/>
  <c r="AE105" i="1"/>
  <c r="AK105" i="1"/>
  <c r="AL105" i="1"/>
  <c r="AD105" i="1"/>
  <c r="F103" i="1"/>
  <c r="W103" i="1"/>
  <c r="AV103" i="1"/>
  <c r="BD103" i="1"/>
  <c r="AX103" i="1"/>
  <c r="BE103" i="1"/>
  <c r="BF103" i="1"/>
  <c r="AC103" i="1"/>
  <c r="BC103" i="1"/>
  <c r="AB103" i="1"/>
  <c r="AW103" i="1"/>
  <c r="BA103" i="1"/>
  <c r="BB103" i="1"/>
  <c r="AZ103" i="1"/>
  <c r="BG103" i="1"/>
  <c r="AY103" i="1"/>
  <c r="S101" i="10"/>
  <c r="DD101" i="10"/>
  <c r="AN101" i="10"/>
  <c r="AJ101" i="10"/>
  <c r="Y101" i="10"/>
  <c r="J101" i="10" s="1"/>
  <c r="AG101" i="10"/>
  <c r="AK101" i="10"/>
  <c r="AO101" i="10"/>
  <c r="AD101" i="10"/>
  <c r="AL101" i="10"/>
  <c r="AE101" i="10"/>
  <c r="AI101" i="10"/>
  <c r="AM101" i="10"/>
  <c r="Z101" i="10"/>
  <c r="N101" i="10" s="1"/>
  <c r="AH101" i="10"/>
  <c r="AF101" i="10"/>
  <c r="BF64" i="1"/>
  <c r="AW64" i="1"/>
  <c r="AP64" i="1" s="1"/>
  <c r="EG989" i="10"/>
  <c r="DL989" i="10"/>
  <c r="DM989" i="10"/>
  <c r="DN989" i="10"/>
  <c r="DO989" i="10"/>
  <c r="DP989" i="10"/>
  <c r="DQ989" i="10"/>
  <c r="EE989" i="10"/>
  <c r="EI989" i="10"/>
  <c r="EF989" i="10"/>
  <c r="EH989" i="10"/>
  <c r="EJ989" i="10"/>
  <c r="DL861" i="10"/>
  <c r="EG861" i="10"/>
  <c r="DM861" i="10"/>
  <c r="DN861" i="10"/>
  <c r="DO861" i="10"/>
  <c r="DP861" i="10"/>
  <c r="DQ861" i="10"/>
  <c r="EE861" i="10"/>
  <c r="EI861" i="10"/>
  <c r="EF861" i="10"/>
  <c r="EH861" i="10"/>
  <c r="EJ861" i="10"/>
  <c r="DZ989" i="10"/>
  <c r="ED989" i="10"/>
  <c r="EA989" i="10"/>
  <c r="DH989" i="10"/>
  <c r="DG989" i="10"/>
  <c r="DK989" i="10"/>
  <c r="EB989" i="10"/>
  <c r="DY989" i="10"/>
  <c r="EC989" i="10"/>
  <c r="DJ989" i="10"/>
  <c r="DI989" i="10"/>
  <c r="DF989" i="10"/>
  <c r="DZ861" i="10"/>
  <c r="ED861" i="10"/>
  <c r="EA861" i="10"/>
  <c r="DH861" i="10"/>
  <c r="DG861" i="10"/>
  <c r="DK861" i="10"/>
  <c r="EB861" i="10"/>
  <c r="DY861" i="10"/>
  <c r="EC861" i="10"/>
  <c r="DJ861" i="10"/>
  <c r="DI861" i="10"/>
  <c r="DF861" i="10"/>
  <c r="DZ993" i="10"/>
  <c r="ED993" i="10"/>
  <c r="EA993" i="10"/>
  <c r="DH993" i="10"/>
  <c r="DG993" i="10"/>
  <c r="DK993" i="10"/>
  <c r="EB993" i="10"/>
  <c r="DY993" i="10"/>
  <c r="EC993" i="10"/>
  <c r="DJ993" i="10"/>
  <c r="DI993" i="10"/>
  <c r="DF993" i="10"/>
  <c r="EB955" i="10"/>
  <c r="DY955" i="10"/>
  <c r="EC955" i="10"/>
  <c r="DJ955" i="10"/>
  <c r="DI955" i="10"/>
  <c r="DF955" i="10"/>
  <c r="DZ955" i="10"/>
  <c r="ED955" i="10"/>
  <c r="EA955" i="10"/>
  <c r="DH955" i="10"/>
  <c r="DG955" i="10"/>
  <c r="DK955" i="10"/>
  <c r="EB931" i="10"/>
  <c r="DY931" i="10"/>
  <c r="EC931" i="10"/>
  <c r="DJ931" i="10"/>
  <c r="DI931" i="10"/>
  <c r="DF931" i="10"/>
  <c r="DZ931" i="10"/>
  <c r="ED931" i="10"/>
  <c r="EA931" i="10"/>
  <c r="DH931" i="10"/>
  <c r="DG931" i="10"/>
  <c r="DK931" i="10"/>
  <c r="EH927" i="10"/>
  <c r="EJ927" i="10"/>
  <c r="EG927" i="10"/>
  <c r="EF927" i="10"/>
  <c r="DL927" i="10"/>
  <c r="DM927" i="10"/>
  <c r="DN927" i="10"/>
  <c r="DO927" i="10"/>
  <c r="DP927" i="10"/>
  <c r="DQ927" i="10"/>
  <c r="EE927" i="10"/>
  <c r="EI927" i="10"/>
  <c r="EB919" i="10"/>
  <c r="DY919" i="10"/>
  <c r="EC919" i="10"/>
  <c r="DH919" i="10"/>
  <c r="DI919" i="10"/>
  <c r="DF919" i="10"/>
  <c r="DZ919" i="10"/>
  <c r="ED919" i="10"/>
  <c r="EA919" i="10"/>
  <c r="DG919" i="10"/>
  <c r="DJ919" i="10"/>
  <c r="DK919" i="10"/>
  <c r="EF916" i="10"/>
  <c r="EJ916" i="10"/>
  <c r="DO916" i="10"/>
  <c r="EG916" i="10"/>
  <c r="DL916" i="10"/>
  <c r="DP916" i="10"/>
  <c r="EE916" i="10"/>
  <c r="EH916" i="10"/>
  <c r="DM916" i="10"/>
  <c r="DQ916" i="10"/>
  <c r="EI916" i="10"/>
  <c r="DN916" i="10"/>
  <c r="EF912" i="10"/>
  <c r="EJ912" i="10"/>
  <c r="DO912" i="10"/>
  <c r="EG912" i="10"/>
  <c r="DL912" i="10"/>
  <c r="DP912" i="10"/>
  <c r="EE912" i="10"/>
  <c r="EH912" i="10"/>
  <c r="DM912" i="10"/>
  <c r="DQ912" i="10"/>
  <c r="EI912" i="10"/>
  <c r="DN912" i="10"/>
  <c r="DZ909" i="10"/>
  <c r="ED909" i="10"/>
  <c r="EA909" i="10"/>
  <c r="DH909" i="10"/>
  <c r="DG909" i="10"/>
  <c r="DK909" i="10"/>
  <c r="EB909" i="10"/>
  <c r="DY909" i="10"/>
  <c r="EC909" i="10"/>
  <c r="DJ909" i="10"/>
  <c r="DI909" i="10"/>
  <c r="DF909" i="10"/>
  <c r="EF884" i="10"/>
  <c r="EJ884" i="10"/>
  <c r="DO884" i="10"/>
  <c r="EG884" i="10"/>
  <c r="DL884" i="10"/>
  <c r="DP884" i="10"/>
  <c r="EE884" i="10"/>
  <c r="EH884" i="10"/>
  <c r="DM884" i="10"/>
  <c r="DQ884" i="10"/>
  <c r="EI884" i="10"/>
  <c r="DN884" i="10"/>
  <c r="EF784" i="10"/>
  <c r="EJ784" i="10"/>
  <c r="DO784" i="10"/>
  <c r="EG784" i="10"/>
  <c r="DL784" i="10"/>
  <c r="DP784" i="10"/>
  <c r="EE784" i="10"/>
  <c r="EH784" i="10"/>
  <c r="DM784" i="10"/>
  <c r="DQ784" i="10"/>
  <c r="EI784" i="10"/>
  <c r="DN784" i="10"/>
  <c r="EF720" i="10"/>
  <c r="EJ720" i="10"/>
  <c r="DO720" i="10"/>
  <c r="EG720" i="10"/>
  <c r="DL720" i="10"/>
  <c r="DP720" i="10"/>
  <c r="EE720" i="10"/>
  <c r="EH720" i="10"/>
  <c r="DM720" i="10"/>
  <c r="DQ720" i="10"/>
  <c r="EI720" i="10"/>
  <c r="DN720" i="10"/>
  <c r="EF704" i="10"/>
  <c r="EJ704" i="10"/>
  <c r="DO704" i="10"/>
  <c r="EG704" i="10"/>
  <c r="DL704" i="10"/>
  <c r="DP704" i="10"/>
  <c r="EE704" i="10"/>
  <c r="EH704" i="10"/>
  <c r="DM704" i="10"/>
  <c r="DQ704" i="10"/>
  <c r="EI704" i="10"/>
  <c r="DN704" i="10"/>
  <c r="EF700" i="10"/>
  <c r="EJ700" i="10"/>
  <c r="DO700" i="10"/>
  <c r="EG700" i="10"/>
  <c r="DL700" i="10"/>
  <c r="DP700" i="10"/>
  <c r="EE700" i="10"/>
  <c r="EH700" i="10"/>
  <c r="DM700" i="10"/>
  <c r="DQ700" i="10"/>
  <c r="EI700" i="10"/>
  <c r="DN700" i="10"/>
  <c r="EB655" i="10"/>
  <c r="DY655" i="10"/>
  <c r="EC655" i="10"/>
  <c r="DH655" i="10"/>
  <c r="DI655" i="10"/>
  <c r="DF655" i="10"/>
  <c r="DZ655" i="10"/>
  <c r="ED655" i="10"/>
  <c r="EA655" i="10"/>
  <c r="DG655" i="10"/>
  <c r="DJ655" i="10"/>
  <c r="DK655" i="10"/>
  <c r="EE655" i="10"/>
  <c r="EI655" i="10"/>
  <c r="EH655" i="10"/>
  <c r="DL655" i="10"/>
  <c r="DP655" i="10"/>
  <c r="DO655" i="10"/>
  <c r="EG655" i="10"/>
  <c r="EF655" i="10"/>
  <c r="EJ655" i="10"/>
  <c r="DN655" i="10"/>
  <c r="DM655" i="10"/>
  <c r="DQ655" i="10"/>
  <c r="DZ611" i="10"/>
  <c r="ED611" i="10"/>
  <c r="EA611" i="10"/>
  <c r="DG611" i="10"/>
  <c r="DJ611" i="10"/>
  <c r="DK611" i="10"/>
  <c r="EB611" i="10"/>
  <c r="DY611" i="10"/>
  <c r="EC611" i="10"/>
  <c r="DH611" i="10"/>
  <c r="DI611" i="10"/>
  <c r="DF611" i="10"/>
  <c r="EG611" i="10"/>
  <c r="EF611" i="10"/>
  <c r="EJ611" i="10"/>
  <c r="DN611" i="10"/>
  <c r="DM611" i="10"/>
  <c r="DQ611" i="10"/>
  <c r="EE611" i="10"/>
  <c r="EI611" i="10"/>
  <c r="EH611" i="10"/>
  <c r="DL611" i="10"/>
  <c r="DP611" i="10"/>
  <c r="DO611" i="10"/>
  <c r="EG531" i="10"/>
  <c r="EF531" i="10"/>
  <c r="EJ531" i="10"/>
  <c r="DN531" i="10"/>
  <c r="DM531" i="10"/>
  <c r="DQ531" i="10"/>
  <c r="EE531" i="10"/>
  <c r="EI531" i="10"/>
  <c r="EH531" i="10"/>
  <c r="DL531" i="10"/>
  <c r="DP531" i="10"/>
  <c r="DO531" i="10"/>
  <c r="DZ531" i="10"/>
  <c r="ED531" i="10"/>
  <c r="EA531" i="10"/>
  <c r="DG531" i="10"/>
  <c r="DJ531" i="10"/>
  <c r="DK531" i="10"/>
  <c r="EB531" i="10"/>
  <c r="DY531" i="10"/>
  <c r="EC531" i="10"/>
  <c r="DH531" i="10"/>
  <c r="DI531" i="10"/>
  <c r="DF531" i="10"/>
  <c r="DZ515" i="10"/>
  <c r="ED515" i="10"/>
  <c r="EA515" i="10"/>
  <c r="DG515" i="10"/>
  <c r="DJ515" i="10"/>
  <c r="DK515" i="10"/>
  <c r="EB515" i="10"/>
  <c r="DY515" i="10"/>
  <c r="EC515" i="10"/>
  <c r="DH515" i="10"/>
  <c r="DI515" i="10"/>
  <c r="DF515" i="10"/>
  <c r="EG515" i="10"/>
  <c r="EF515" i="10"/>
  <c r="EJ515" i="10"/>
  <c r="DN515" i="10"/>
  <c r="DM515" i="10"/>
  <c r="DQ515" i="10"/>
  <c r="EE515" i="10"/>
  <c r="EI515" i="10"/>
  <c r="EH515" i="10"/>
  <c r="DL515" i="10"/>
  <c r="DP515" i="10"/>
  <c r="DO515" i="10"/>
  <c r="EB513" i="10"/>
  <c r="DY513" i="10"/>
  <c r="EC513" i="10"/>
  <c r="DJ513" i="10"/>
  <c r="DI513" i="10"/>
  <c r="DF513" i="10"/>
  <c r="DZ513" i="10"/>
  <c r="ED513" i="10"/>
  <c r="EA513" i="10"/>
  <c r="DH513" i="10"/>
  <c r="DG513" i="10"/>
  <c r="DK513" i="10"/>
  <c r="EE471" i="10"/>
  <c r="EI471" i="10"/>
  <c r="EH471" i="10"/>
  <c r="DL471" i="10"/>
  <c r="DP471" i="10"/>
  <c r="DO471" i="10"/>
  <c r="EG471" i="10"/>
  <c r="EF471" i="10"/>
  <c r="EJ471" i="10"/>
  <c r="DN471" i="10"/>
  <c r="DM471" i="10"/>
  <c r="DQ471" i="10"/>
  <c r="EB471" i="10"/>
  <c r="DY471" i="10"/>
  <c r="EC471" i="10"/>
  <c r="DH471" i="10"/>
  <c r="DI471" i="10"/>
  <c r="DF471" i="10"/>
  <c r="DZ471" i="10"/>
  <c r="ED471" i="10"/>
  <c r="EA471" i="10"/>
  <c r="DG471" i="10"/>
  <c r="DJ471" i="10"/>
  <c r="DK471" i="10"/>
  <c r="EB449" i="10"/>
  <c r="DY449" i="10"/>
  <c r="EC449" i="10"/>
  <c r="DJ449" i="10"/>
  <c r="DI449" i="10"/>
  <c r="DF449" i="10"/>
  <c r="DZ449" i="10"/>
  <c r="ED449" i="10"/>
  <c r="EA449" i="10"/>
  <c r="DH449" i="10"/>
  <c r="DG449" i="10"/>
  <c r="DK449" i="10"/>
  <c r="EB413" i="10"/>
  <c r="DY413" i="10"/>
  <c r="EC413" i="10"/>
  <c r="DH413" i="10"/>
  <c r="DI413" i="10"/>
  <c r="DF413" i="10"/>
  <c r="DZ413" i="10"/>
  <c r="ED413" i="10"/>
  <c r="EA413" i="10"/>
  <c r="DG413" i="10"/>
  <c r="DJ413" i="10"/>
  <c r="DK413" i="10"/>
  <c r="EB927" i="10"/>
  <c r="DY927" i="10"/>
  <c r="EC927" i="10"/>
  <c r="DH927" i="10"/>
  <c r="DI927" i="10"/>
  <c r="DF927" i="10"/>
  <c r="DZ927" i="10"/>
  <c r="ED927" i="10"/>
  <c r="EA927" i="10"/>
  <c r="DG927" i="10"/>
  <c r="DJ927" i="10"/>
  <c r="DK927" i="10"/>
  <c r="EF788" i="10"/>
  <c r="EJ788" i="10"/>
  <c r="DO788" i="10"/>
  <c r="EG788" i="10"/>
  <c r="DL788" i="10"/>
  <c r="DP788" i="10"/>
  <c r="EE788" i="10"/>
  <c r="EH788" i="10"/>
  <c r="DM788" i="10"/>
  <c r="DQ788" i="10"/>
  <c r="EI788" i="10"/>
  <c r="DN788" i="10"/>
  <c r="EB623" i="10"/>
  <c r="DY623" i="10"/>
  <c r="EC623" i="10"/>
  <c r="DH623" i="10"/>
  <c r="DI623" i="10"/>
  <c r="DF623" i="10"/>
  <c r="DZ623" i="10"/>
  <c r="ED623" i="10"/>
  <c r="EA623" i="10"/>
  <c r="DG623" i="10"/>
  <c r="DJ623" i="10"/>
  <c r="DK623" i="10"/>
  <c r="EE623" i="10"/>
  <c r="EI623" i="10"/>
  <c r="EH623" i="10"/>
  <c r="DL623" i="10"/>
  <c r="DP623" i="10"/>
  <c r="DO623" i="10"/>
  <c r="EG623" i="10"/>
  <c r="EF623" i="10"/>
  <c r="EJ623" i="10"/>
  <c r="DN623" i="10"/>
  <c r="DM623" i="10"/>
  <c r="DQ623" i="10"/>
  <c r="EB559" i="10"/>
  <c r="DY559" i="10"/>
  <c r="EC559" i="10"/>
  <c r="DH559" i="10"/>
  <c r="DI559" i="10"/>
  <c r="DF559" i="10"/>
  <c r="DZ559" i="10"/>
  <c r="ED559" i="10"/>
  <c r="EA559" i="10"/>
  <c r="DG559" i="10"/>
  <c r="DJ559" i="10"/>
  <c r="DK559" i="10"/>
  <c r="EE559" i="10"/>
  <c r="EI559" i="10"/>
  <c r="EH559" i="10"/>
  <c r="DL559" i="10"/>
  <c r="DP559" i="10"/>
  <c r="DO559" i="10"/>
  <c r="EG559" i="10"/>
  <c r="EF559" i="10"/>
  <c r="EJ559" i="10"/>
  <c r="DN559" i="10"/>
  <c r="DM559" i="10"/>
  <c r="DQ559" i="10"/>
  <c r="EB401" i="10"/>
  <c r="DY401" i="10"/>
  <c r="EC401" i="10"/>
  <c r="DJ401" i="10"/>
  <c r="DI401" i="10"/>
  <c r="DF401" i="10"/>
  <c r="DZ401" i="10"/>
  <c r="ED401" i="10"/>
  <c r="EA401" i="10"/>
  <c r="DH401" i="10"/>
  <c r="DG401" i="10"/>
  <c r="DK401" i="10"/>
  <c r="F310" i="10"/>
  <c r="W310" i="10"/>
  <c r="BC310" i="10"/>
  <c r="BD310" i="10"/>
  <c r="AW310" i="10"/>
  <c r="AX310" i="10"/>
  <c r="BB310" i="10"/>
  <c r="AC310" i="10"/>
  <c r="AV310" i="10"/>
  <c r="AB310" i="10"/>
  <c r="BA310" i="10"/>
  <c r="BE310" i="10"/>
  <c r="BF310" i="10"/>
  <c r="BG310" i="10"/>
  <c r="AZ310" i="10"/>
  <c r="AY310" i="10"/>
  <c r="BG98" i="10"/>
  <c r="F98" i="10"/>
  <c r="W98" i="10"/>
  <c r="AV98" i="10"/>
  <c r="BD98" i="10"/>
  <c r="AB98" i="10"/>
  <c r="BA98" i="10"/>
  <c r="BE98" i="10"/>
  <c r="BF98" i="10"/>
  <c r="AC98" i="10"/>
  <c r="BC98" i="10"/>
  <c r="AX98" i="10"/>
  <c r="AW98" i="10"/>
  <c r="BB98" i="10"/>
  <c r="AY98" i="10"/>
  <c r="AZ98" i="10"/>
  <c r="BC68" i="10"/>
  <c r="BD68" i="10"/>
  <c r="F68" i="10"/>
  <c r="AZ68" i="10"/>
  <c r="W68" i="10"/>
  <c r="BG68" i="10"/>
  <c r="AB68" i="10"/>
  <c r="AX68" i="10"/>
  <c r="BE68" i="10"/>
  <c r="AY68" i="10"/>
  <c r="AW68" i="10"/>
  <c r="BA68" i="10"/>
  <c r="BB68" i="10"/>
  <c r="BF68" i="10"/>
  <c r="AC68" i="10"/>
  <c r="AV68" i="10"/>
  <c r="DZ761" i="10"/>
  <c r="ED761" i="10"/>
  <c r="EA761" i="10"/>
  <c r="DG761" i="10"/>
  <c r="DJ761" i="10"/>
  <c r="DK761" i="10"/>
  <c r="EB761" i="10"/>
  <c r="DY761" i="10"/>
  <c r="EC761" i="10"/>
  <c r="DH761" i="10"/>
  <c r="DI761" i="10"/>
  <c r="DF761" i="10"/>
  <c r="EF748" i="10"/>
  <c r="EJ748" i="10"/>
  <c r="DO748" i="10"/>
  <c r="EG748" i="10"/>
  <c r="DL748" i="10"/>
  <c r="DP748" i="10"/>
  <c r="EE748" i="10"/>
  <c r="EH748" i="10"/>
  <c r="DM748" i="10"/>
  <c r="DQ748" i="10"/>
  <c r="EI748" i="10"/>
  <c r="DN748" i="10"/>
  <c r="EB621" i="10"/>
  <c r="DY621" i="10"/>
  <c r="EC621" i="10"/>
  <c r="DJ621" i="10"/>
  <c r="DI621" i="10"/>
  <c r="DF621" i="10"/>
  <c r="DZ621" i="10"/>
  <c r="ED621" i="10"/>
  <c r="EA621" i="10"/>
  <c r="DH621" i="10"/>
  <c r="DG621" i="10"/>
  <c r="DK621" i="10"/>
  <c r="EB557" i="10"/>
  <c r="DY557" i="10"/>
  <c r="EC557" i="10"/>
  <c r="DJ557" i="10"/>
  <c r="DI557" i="10"/>
  <c r="DF557" i="10"/>
  <c r="DZ557" i="10"/>
  <c r="ED557" i="10"/>
  <c r="EA557" i="10"/>
  <c r="DH557" i="10"/>
  <c r="DG557" i="10"/>
  <c r="DK557" i="10"/>
  <c r="EB541" i="10"/>
  <c r="DY541" i="10"/>
  <c r="EC541" i="10"/>
  <c r="DJ541" i="10"/>
  <c r="DI541" i="10"/>
  <c r="DF541" i="10"/>
  <c r="DZ541" i="10"/>
  <c r="ED541" i="10"/>
  <c r="EA541" i="10"/>
  <c r="DH541" i="10"/>
  <c r="DG541" i="10"/>
  <c r="DK541" i="10"/>
  <c r="EB525" i="10"/>
  <c r="DY525" i="10"/>
  <c r="EC525" i="10"/>
  <c r="DJ525" i="10"/>
  <c r="DI525" i="10"/>
  <c r="DF525" i="10"/>
  <c r="DZ525" i="10"/>
  <c r="ED525" i="10"/>
  <c r="EA525" i="10"/>
  <c r="DH525" i="10"/>
  <c r="DG525" i="10"/>
  <c r="DK525" i="10"/>
  <c r="DZ523" i="10"/>
  <c r="ED523" i="10"/>
  <c r="EA523" i="10"/>
  <c r="DG523" i="10"/>
  <c r="DJ523" i="10"/>
  <c r="DK523" i="10"/>
  <c r="EB523" i="10"/>
  <c r="DY523" i="10"/>
  <c r="EC523" i="10"/>
  <c r="DH523" i="10"/>
  <c r="DI523" i="10"/>
  <c r="DF523" i="10"/>
  <c r="EG523" i="10"/>
  <c r="EF523" i="10"/>
  <c r="EJ523" i="10"/>
  <c r="DN523" i="10"/>
  <c r="DM523" i="10"/>
  <c r="DQ523" i="10"/>
  <c r="EE523" i="10"/>
  <c r="EI523" i="10"/>
  <c r="EH523" i="10"/>
  <c r="DL523" i="10"/>
  <c r="DP523" i="10"/>
  <c r="DO523" i="10"/>
  <c r="EG483" i="10"/>
  <c r="EF483" i="10"/>
  <c r="EJ483" i="10"/>
  <c r="DN483" i="10"/>
  <c r="DM483" i="10"/>
  <c r="DQ483" i="10"/>
  <c r="EE483" i="10"/>
  <c r="EI483" i="10"/>
  <c r="EH483" i="10"/>
  <c r="DL483" i="10"/>
  <c r="DP483" i="10"/>
  <c r="DO483" i="10"/>
  <c r="EG467" i="10"/>
  <c r="EF467" i="10"/>
  <c r="EJ467" i="10"/>
  <c r="DN467" i="10"/>
  <c r="DM467" i="10"/>
  <c r="DQ467" i="10"/>
  <c r="EE467" i="10"/>
  <c r="EI467" i="10"/>
  <c r="EH467" i="10"/>
  <c r="DL467" i="10"/>
  <c r="DP467" i="10"/>
  <c r="DO467" i="10"/>
  <c r="DZ467" i="10"/>
  <c r="ED467" i="10"/>
  <c r="EA467" i="10"/>
  <c r="DG467" i="10"/>
  <c r="DJ467" i="10"/>
  <c r="DK467" i="10"/>
  <c r="EB467" i="10"/>
  <c r="DY467" i="10"/>
  <c r="EC467" i="10"/>
  <c r="DH467" i="10"/>
  <c r="DI467" i="10"/>
  <c r="DF467" i="10"/>
  <c r="EB425" i="10"/>
  <c r="DY425" i="10"/>
  <c r="EC425" i="10"/>
  <c r="DJ425" i="10"/>
  <c r="DI425" i="10"/>
  <c r="DF425" i="10"/>
  <c r="DZ425" i="10"/>
  <c r="ED425" i="10"/>
  <c r="EA425" i="10"/>
  <c r="DH425" i="10"/>
  <c r="DG425" i="10"/>
  <c r="DK425" i="10"/>
  <c r="EF412" i="10"/>
  <c r="EJ412" i="10"/>
  <c r="DO412" i="10"/>
  <c r="EG412" i="10"/>
  <c r="DL412" i="10"/>
  <c r="DP412" i="10"/>
  <c r="EH412" i="10"/>
  <c r="DQ412" i="10"/>
  <c r="DN412" i="10"/>
  <c r="EE412" i="10"/>
  <c r="DM412" i="10"/>
  <c r="EI412" i="10"/>
  <c r="DZ395" i="10"/>
  <c r="ED395" i="10"/>
  <c r="EA395" i="10"/>
  <c r="DG395" i="10"/>
  <c r="DJ395" i="10"/>
  <c r="DK395" i="10"/>
  <c r="DY395" i="10"/>
  <c r="DH395" i="10"/>
  <c r="DF395" i="10"/>
  <c r="EB395" i="10"/>
  <c r="EC395" i="10"/>
  <c r="DI395" i="10"/>
  <c r="DB375" i="10"/>
  <c r="CZ359" i="10"/>
  <c r="L359" i="10"/>
  <c r="P359" i="10"/>
  <c r="DB359" i="10"/>
  <c r="CZ321" i="10"/>
  <c r="L321" i="10"/>
  <c r="F94" i="10"/>
  <c r="AC94" i="10"/>
  <c r="AV94" i="10"/>
  <c r="AW94" i="10"/>
  <c r="AX94" i="10"/>
  <c r="BB94" i="10"/>
  <c r="W94" i="10"/>
  <c r="BC94" i="10"/>
  <c r="BD94" i="10"/>
  <c r="BA94" i="10"/>
  <c r="BF94" i="10"/>
  <c r="AB94" i="10"/>
  <c r="BE94" i="10"/>
  <c r="AZ94" i="10"/>
  <c r="AY94" i="10"/>
  <c r="BG94" i="10"/>
  <c r="EF392" i="10"/>
  <c r="EJ392" i="10"/>
  <c r="DO392" i="10"/>
  <c r="EG392" i="10"/>
  <c r="DL392" i="10"/>
  <c r="DP392" i="10"/>
  <c r="EH392" i="10"/>
  <c r="DQ392" i="10"/>
  <c r="DN392" i="10"/>
  <c r="EE392" i="10"/>
  <c r="DM392" i="10"/>
  <c r="EI392" i="10"/>
  <c r="AV92" i="10"/>
  <c r="F92" i="10"/>
  <c r="AB92" i="10"/>
  <c r="BA92" i="10"/>
  <c r="BE92" i="10"/>
  <c r="BF92" i="10"/>
  <c r="AZ92" i="10"/>
  <c r="AW92" i="10"/>
  <c r="AX92" i="10"/>
  <c r="BB92" i="10"/>
  <c r="AY92" i="10"/>
  <c r="BG92" i="10"/>
  <c r="W92" i="10"/>
  <c r="BD92" i="10"/>
  <c r="BC92" i="10"/>
  <c r="AC92" i="10"/>
  <c r="W326" i="1"/>
  <c r="F326" i="1"/>
  <c r="AV326" i="1"/>
  <c r="AZ326" i="1"/>
  <c r="BG326" i="1"/>
  <c r="BA326" i="1"/>
  <c r="AC326" i="1"/>
  <c r="AY326" i="1"/>
  <c r="BC326" i="1"/>
  <c r="BD326" i="1"/>
  <c r="BB326" i="1"/>
  <c r="AB326" i="1"/>
  <c r="AW326" i="1"/>
  <c r="BE326" i="1"/>
  <c r="AX326" i="1"/>
  <c r="BF326" i="1"/>
  <c r="F81" i="1"/>
  <c r="AB81" i="1"/>
  <c r="BA81" i="1"/>
  <c r="BE81" i="1"/>
  <c r="BG81" i="1"/>
  <c r="AZ81" i="1"/>
  <c r="AW81" i="1"/>
  <c r="AX81" i="1"/>
  <c r="BB81" i="1"/>
  <c r="BF81" i="1"/>
  <c r="AY81" i="1"/>
  <c r="W81" i="1"/>
  <c r="AC81" i="1"/>
  <c r="BC81" i="1"/>
  <c r="BD81" i="1"/>
  <c r="AV81" i="1"/>
  <c r="F342" i="1"/>
  <c r="AV342" i="1"/>
  <c r="AZ342" i="1"/>
  <c r="BG342" i="1"/>
  <c r="BA342" i="1"/>
  <c r="BB342" i="1"/>
  <c r="BF342" i="1"/>
  <c r="AC342" i="1"/>
  <c r="AY342" i="1"/>
  <c r="BC342" i="1"/>
  <c r="BD342" i="1"/>
  <c r="AB342" i="1"/>
  <c r="AW342" i="1"/>
  <c r="AP342" i="1" s="1"/>
  <c r="AX342" i="1"/>
  <c r="BE342" i="1"/>
  <c r="W342" i="1"/>
  <c r="W314" i="1"/>
  <c r="F314" i="1"/>
  <c r="AV314" i="1"/>
  <c r="AZ314" i="1"/>
  <c r="BG314" i="1"/>
  <c r="BA314" i="1"/>
  <c r="AC314" i="1"/>
  <c r="AY314" i="1"/>
  <c r="BC314" i="1"/>
  <c r="BD314" i="1"/>
  <c r="BB314" i="1"/>
  <c r="AB314" i="1"/>
  <c r="BF314" i="1"/>
  <c r="AW314" i="1"/>
  <c r="AX314" i="1"/>
  <c r="BE314" i="1"/>
  <c r="F95" i="1"/>
  <c r="W95" i="1"/>
  <c r="BC95" i="1"/>
  <c r="BD95" i="1"/>
  <c r="AB95" i="1"/>
  <c r="BA95" i="1"/>
  <c r="BB95" i="1"/>
  <c r="BF95" i="1"/>
  <c r="AC95" i="1"/>
  <c r="AV95" i="1"/>
  <c r="AW95" i="1"/>
  <c r="AX95" i="1"/>
  <c r="BE95" i="1"/>
  <c r="AZ95" i="1"/>
  <c r="AY95" i="1"/>
  <c r="BG95" i="1"/>
  <c r="F338" i="1"/>
  <c r="AY338" i="1"/>
  <c r="AZ338" i="1"/>
  <c r="BD338" i="1"/>
  <c r="BA338" i="1"/>
  <c r="AW338" i="1"/>
  <c r="AC338" i="1"/>
  <c r="AV338" i="1"/>
  <c r="BC338" i="1"/>
  <c r="BG338" i="1"/>
  <c r="AB338" i="1"/>
  <c r="BB338" i="1"/>
  <c r="BF338" i="1"/>
  <c r="AX338" i="1"/>
  <c r="BE338" i="1"/>
  <c r="W338" i="1"/>
  <c r="F322" i="1"/>
  <c r="AC322" i="1"/>
  <c r="AY322" i="1"/>
  <c r="BC322" i="1"/>
  <c r="BD322" i="1"/>
  <c r="BB322" i="1"/>
  <c r="AB322" i="1"/>
  <c r="AV322" i="1"/>
  <c r="AZ322" i="1"/>
  <c r="BG322" i="1"/>
  <c r="BA322" i="1"/>
  <c r="BE322" i="1"/>
  <c r="AX322" i="1"/>
  <c r="W322" i="1"/>
  <c r="AW322" i="1"/>
  <c r="BF322" i="1"/>
  <c r="AX298" i="1"/>
  <c r="W298" i="1"/>
  <c r="F298" i="1"/>
  <c r="BG298" i="1"/>
  <c r="BC298" i="1"/>
  <c r="AY298" i="1"/>
  <c r="AV298" i="1"/>
  <c r="BD298" i="1"/>
  <c r="AZ298" i="1"/>
  <c r="BB298" i="1"/>
  <c r="BE298" i="1"/>
  <c r="AB298" i="1"/>
  <c r="AW298" i="1"/>
  <c r="AC298" i="1"/>
  <c r="BA298" i="1"/>
  <c r="BF298" i="1"/>
  <c r="W90" i="1"/>
  <c r="F90" i="1"/>
  <c r="AC90" i="1"/>
  <c r="AV90" i="1"/>
  <c r="BC90" i="1"/>
  <c r="BD90" i="1"/>
  <c r="BE90" i="1"/>
  <c r="AX90" i="1"/>
  <c r="AY90" i="1"/>
  <c r="AZ90" i="1"/>
  <c r="BG90" i="1"/>
  <c r="BF90" i="1"/>
  <c r="BB90" i="1"/>
  <c r="AW90" i="1"/>
  <c r="AB90" i="1"/>
  <c r="BA90" i="1"/>
  <c r="W110" i="1"/>
  <c r="AB110" i="1"/>
  <c r="F110" i="1"/>
  <c r="BE110" i="1"/>
  <c r="BF110" i="1"/>
  <c r="AC110" i="1"/>
  <c r="AY110" i="1"/>
  <c r="AZ110" i="1"/>
  <c r="BD110" i="1"/>
  <c r="AW110" i="1"/>
  <c r="AX110" i="1"/>
  <c r="AV110" i="1"/>
  <c r="BC110" i="1"/>
  <c r="BG110" i="1"/>
  <c r="BB110" i="1"/>
  <c r="BA110" i="1"/>
  <c r="AX88" i="1"/>
  <c r="F88" i="1"/>
  <c r="AY88" i="1"/>
  <c r="AZ88" i="1"/>
  <c r="BG88" i="1"/>
  <c r="BA88" i="1"/>
  <c r="AB88" i="1"/>
  <c r="AC88" i="1"/>
  <c r="AV88" i="1"/>
  <c r="BC88" i="1"/>
  <c r="BD88" i="1"/>
  <c r="BB88" i="1"/>
  <c r="BF88" i="1"/>
  <c r="AW88" i="1"/>
  <c r="W88" i="1"/>
  <c r="BE88" i="1"/>
  <c r="AF298" i="10"/>
  <c r="AJ298" i="10"/>
  <c r="AN298" i="10"/>
  <c r="Z298" i="10"/>
  <c r="N298" i="10" s="1"/>
  <c r="AD298" i="10"/>
  <c r="AH298" i="10"/>
  <c r="AL298" i="10"/>
  <c r="AI298" i="10"/>
  <c r="AK298" i="10"/>
  <c r="AO298" i="10"/>
  <c r="AM298" i="10"/>
  <c r="P298" i="10" s="1"/>
  <c r="AG298" i="10"/>
  <c r="AE298" i="10"/>
  <c r="Y298" i="10"/>
  <c r="J298" i="10" s="1"/>
  <c r="BC104" i="10"/>
  <c r="AC104" i="10"/>
  <c r="F104" i="10"/>
  <c r="AB104" i="10"/>
  <c r="AX104" i="10"/>
  <c r="BE104" i="10"/>
  <c r="AY104" i="10"/>
  <c r="AZ104" i="10"/>
  <c r="W104" i="10"/>
  <c r="AW104" i="10"/>
  <c r="BA104" i="10"/>
  <c r="BB104" i="10"/>
  <c r="BF104" i="10"/>
  <c r="BG104" i="10"/>
  <c r="BD104" i="10"/>
  <c r="AV104" i="10"/>
  <c r="AL100" i="1"/>
  <c r="AE100" i="1"/>
  <c r="AI100" i="1"/>
  <c r="AM100" i="1"/>
  <c r="Y100" i="1"/>
  <c r="J100" i="1" s="1"/>
  <c r="AG100" i="1"/>
  <c r="AK100" i="1"/>
  <c r="AO100" i="1"/>
  <c r="AD100" i="1"/>
  <c r="AF100" i="1"/>
  <c r="AH100" i="1"/>
  <c r="AJ100" i="1"/>
  <c r="Z100" i="1"/>
  <c r="N100" i="1" s="1"/>
  <c r="AN100" i="1"/>
  <c r="Y98" i="1"/>
  <c r="J98" i="1" s="1"/>
  <c r="AG98" i="1"/>
  <c r="AK98" i="1"/>
  <c r="AO98" i="1"/>
  <c r="AD98" i="1"/>
  <c r="AL98" i="1"/>
  <c r="AE98" i="1"/>
  <c r="AI98" i="1"/>
  <c r="AM98" i="1"/>
  <c r="Z98" i="1"/>
  <c r="N98" i="1" s="1"/>
  <c r="AH98" i="1"/>
  <c r="AJ98" i="1"/>
  <c r="AN98" i="1"/>
  <c r="AF98" i="1"/>
  <c r="AE96" i="10"/>
  <c r="AF96" i="10"/>
  <c r="AN96" i="10"/>
  <c r="AO96" i="10"/>
  <c r="AD96" i="10"/>
  <c r="AL96" i="10"/>
  <c r="AI96" i="10"/>
  <c r="AM96" i="10"/>
  <c r="AJ96" i="10"/>
  <c r="AG96" i="10"/>
  <c r="Z96" i="10"/>
  <c r="N96" i="10" s="1"/>
  <c r="AH96" i="10"/>
  <c r="Y96" i="10"/>
  <c r="J96" i="10" s="1"/>
  <c r="AK96" i="10"/>
  <c r="AD92" i="1"/>
  <c r="AH92" i="1"/>
  <c r="Y92" i="1"/>
  <c r="J92" i="1" s="1"/>
  <c r="AG92" i="1"/>
  <c r="AK92" i="1"/>
  <c r="AO92" i="1"/>
  <c r="AE92" i="1"/>
  <c r="AI92" i="1"/>
  <c r="AM92" i="1"/>
  <c r="AL92" i="1"/>
  <c r="Z92" i="1"/>
  <c r="N92" i="1" s="1"/>
  <c r="AN92" i="1"/>
  <c r="AJ92" i="1"/>
  <c r="AF92" i="1"/>
  <c r="AG86" i="1"/>
  <c r="AK86" i="1"/>
  <c r="AO86" i="1"/>
  <c r="AH86" i="1"/>
  <c r="Z86" i="1"/>
  <c r="N86" i="1" s="1"/>
  <c r="Y86" i="1"/>
  <c r="J86" i="1" s="1"/>
  <c r="AE86" i="1"/>
  <c r="AI86" i="1"/>
  <c r="AM86" i="1"/>
  <c r="AL86" i="1"/>
  <c r="AD86" i="1"/>
  <c r="AF86" i="1"/>
  <c r="AN86" i="1"/>
  <c r="AJ86" i="1"/>
  <c r="AN84" i="1"/>
  <c r="AH84" i="1"/>
  <c r="AD84" i="1"/>
  <c r="AL84" i="1"/>
  <c r="AG84" i="1"/>
  <c r="AK84" i="1"/>
  <c r="AO84" i="1"/>
  <c r="Y84" i="1"/>
  <c r="J84" i="1" s="1"/>
  <c r="AE84" i="1"/>
  <c r="AI84" i="1"/>
  <c r="AM84" i="1"/>
  <c r="Z84" i="1"/>
  <c r="N84" i="1" s="1"/>
  <c r="AJ84" i="1"/>
  <c r="AF84" i="1"/>
  <c r="AH15" i="10"/>
  <c r="Z15" i="10"/>
  <c r="N15" i="10" s="1"/>
  <c r="Y15" i="10"/>
  <c r="J15" i="10" s="1"/>
  <c r="AF15" i="10"/>
  <c r="AM15" i="10"/>
  <c r="AK15" i="10"/>
  <c r="AD15" i="10"/>
  <c r="AI15" i="10"/>
  <c r="AG15" i="10"/>
  <c r="AN15" i="10"/>
  <c r="AE15" i="10"/>
  <c r="AJ15" i="10"/>
  <c r="AO15" i="10"/>
  <c r="AL15" i="10"/>
  <c r="AF338" i="10"/>
  <c r="AJ338" i="10"/>
  <c r="AN338" i="10"/>
  <c r="Z338" i="10"/>
  <c r="N338" i="10" s="1"/>
  <c r="AD338" i="10"/>
  <c r="AH338" i="10"/>
  <c r="AL338" i="10"/>
  <c r="AI338" i="10"/>
  <c r="AK338" i="10"/>
  <c r="AO338" i="10"/>
  <c r="AM338" i="10"/>
  <c r="P338" i="10" s="1"/>
  <c r="AG338" i="10"/>
  <c r="AE338" i="10"/>
  <c r="Y338" i="10"/>
  <c r="J338" i="10" s="1"/>
  <c r="AF322" i="10"/>
  <c r="AJ322" i="10"/>
  <c r="AN322" i="10"/>
  <c r="Z322" i="10"/>
  <c r="N322" i="10" s="1"/>
  <c r="AD322" i="10"/>
  <c r="AH322" i="10"/>
  <c r="AL322" i="10"/>
  <c r="AI322" i="10"/>
  <c r="AK322" i="10"/>
  <c r="AO322" i="10"/>
  <c r="AM322" i="10"/>
  <c r="P322" i="10" s="1"/>
  <c r="AG322" i="10"/>
  <c r="AE322" i="10"/>
  <c r="Y322" i="10"/>
  <c r="J322" i="10" s="1"/>
  <c r="AF314" i="10"/>
  <c r="AJ314" i="10"/>
  <c r="AN314" i="10"/>
  <c r="Z314" i="10"/>
  <c r="N314" i="10" s="1"/>
  <c r="AD314" i="10"/>
  <c r="AH314" i="10"/>
  <c r="AL314" i="10"/>
  <c r="AI314" i="10"/>
  <c r="AK314" i="10"/>
  <c r="AO314" i="10"/>
  <c r="AM314" i="10"/>
  <c r="P314" i="10" s="1"/>
  <c r="AG314" i="10"/>
  <c r="AE314" i="10"/>
  <c r="Y314" i="10"/>
  <c r="J314" i="10" s="1"/>
  <c r="AF306" i="10"/>
  <c r="AJ306" i="10"/>
  <c r="AN306" i="10"/>
  <c r="Z306" i="10"/>
  <c r="N306" i="10" s="1"/>
  <c r="AD306" i="10"/>
  <c r="AH306" i="10"/>
  <c r="AL306" i="10"/>
  <c r="AI306" i="10"/>
  <c r="AK306" i="10"/>
  <c r="AO306" i="10"/>
  <c r="AM306" i="10"/>
  <c r="P306" i="10" s="1"/>
  <c r="AG306" i="10"/>
  <c r="AE306" i="10"/>
  <c r="Y306" i="10"/>
  <c r="J306" i="10" s="1"/>
  <c r="AF102" i="10"/>
  <c r="AJ102" i="10"/>
  <c r="AN102" i="10"/>
  <c r="AD102" i="10"/>
  <c r="AL102" i="10"/>
  <c r="Z102" i="10"/>
  <c r="N102" i="10" s="1"/>
  <c r="AH102" i="10"/>
  <c r="AI102" i="10"/>
  <c r="Y102" i="10"/>
  <c r="J102" i="10" s="1"/>
  <c r="AO102" i="10"/>
  <c r="AM102" i="10"/>
  <c r="AG102" i="10"/>
  <c r="AE102" i="10"/>
  <c r="AK102" i="10"/>
  <c r="AF227" i="10"/>
  <c r="AE227" i="10"/>
  <c r="AI227" i="10"/>
  <c r="AM227" i="10"/>
  <c r="Y227" i="10"/>
  <c r="J227" i="10" s="1"/>
  <c r="AG227" i="10"/>
  <c r="AK227" i="10"/>
  <c r="AO227" i="10"/>
  <c r="AH227" i="10"/>
  <c r="AN227" i="10"/>
  <c r="AL227" i="10"/>
  <c r="AJ227" i="10"/>
  <c r="Z227" i="10"/>
  <c r="N227" i="10" s="1"/>
  <c r="AD227" i="10"/>
  <c r="Z326" i="10"/>
  <c r="N326" i="10" s="1"/>
  <c r="AD326" i="10"/>
  <c r="AH326" i="10"/>
  <c r="AL326" i="10"/>
  <c r="AF326" i="10"/>
  <c r="AJ326" i="10"/>
  <c r="AN326" i="10"/>
  <c r="AI326" i="10"/>
  <c r="Y326" i="10"/>
  <c r="J326" i="10" s="1"/>
  <c r="AO326" i="10"/>
  <c r="AM326" i="10"/>
  <c r="AG326" i="10"/>
  <c r="AE326" i="10"/>
  <c r="AK326" i="10"/>
  <c r="Z302" i="10"/>
  <c r="N302" i="10" s="1"/>
  <c r="AD302" i="10"/>
  <c r="AH302" i="10"/>
  <c r="AL302" i="10"/>
  <c r="AF302" i="10"/>
  <c r="AJ302" i="10"/>
  <c r="AN302" i="10"/>
  <c r="AI302" i="10"/>
  <c r="Y302" i="10"/>
  <c r="J302" i="10" s="1"/>
  <c r="AO302" i="10"/>
  <c r="AM302" i="10"/>
  <c r="AG302" i="10"/>
  <c r="AE302" i="10"/>
  <c r="AK302" i="10"/>
  <c r="AN99" i="10"/>
  <c r="AD99" i="10"/>
  <c r="Z99" i="10"/>
  <c r="N99" i="10" s="1"/>
  <c r="AL99" i="10"/>
  <c r="AF97" i="1"/>
  <c r="AG97" i="1"/>
  <c r="AJ97" i="1"/>
  <c r="AM97" i="1"/>
  <c r="AK97" i="1"/>
  <c r="AH97" i="1"/>
  <c r="Z97" i="1"/>
  <c r="N97" i="1" s="1"/>
  <c r="AO97" i="1"/>
  <c r="AN97" i="1"/>
  <c r="AE97" i="1"/>
  <c r="Y97" i="1"/>
  <c r="J97" i="1" s="1"/>
  <c r="AL97" i="1"/>
  <c r="AD97" i="1"/>
  <c r="AI97" i="1"/>
  <c r="L254" i="1"/>
  <c r="P374" i="1"/>
  <c r="P366" i="1"/>
  <c r="P234" i="1"/>
  <c r="EB847" i="10"/>
  <c r="DY847" i="10"/>
  <c r="EC847" i="10"/>
  <c r="DH847" i="10"/>
  <c r="DI847" i="10"/>
  <c r="DF847" i="10"/>
  <c r="DZ847" i="10"/>
  <c r="ED847" i="10"/>
  <c r="EA847" i="10"/>
  <c r="DG847" i="10"/>
  <c r="DJ847" i="10"/>
  <c r="DK847" i="10"/>
  <c r="DZ841" i="10"/>
  <c r="ED841" i="10"/>
  <c r="EA841" i="10"/>
  <c r="DG841" i="10"/>
  <c r="DJ841" i="10"/>
  <c r="DK841" i="10"/>
  <c r="EB841" i="10"/>
  <c r="DY841" i="10"/>
  <c r="EC841" i="10"/>
  <c r="DH841" i="10"/>
  <c r="DI841" i="10"/>
  <c r="DF841" i="10"/>
  <c r="DZ797" i="10"/>
  <c r="ED797" i="10"/>
  <c r="EA797" i="10"/>
  <c r="DH797" i="10"/>
  <c r="DG797" i="10"/>
  <c r="DK797" i="10"/>
  <c r="EB797" i="10"/>
  <c r="DY797" i="10"/>
  <c r="EC797" i="10"/>
  <c r="DJ797" i="10"/>
  <c r="DI797" i="10"/>
  <c r="DF797" i="10"/>
  <c r="EB911" i="10"/>
  <c r="DY911" i="10"/>
  <c r="EC911" i="10"/>
  <c r="DH911" i="10"/>
  <c r="DI911" i="10"/>
  <c r="DF911" i="10"/>
  <c r="DZ911" i="10"/>
  <c r="ED911" i="10"/>
  <c r="EA911" i="10"/>
  <c r="DG911" i="10"/>
  <c r="DJ911" i="10"/>
  <c r="DK911" i="10"/>
  <c r="EF980" i="10"/>
  <c r="EJ980" i="10"/>
  <c r="DO980" i="10"/>
  <c r="EG980" i="10"/>
  <c r="DL980" i="10"/>
  <c r="DP980" i="10"/>
  <c r="EE980" i="10"/>
  <c r="EH980" i="10"/>
  <c r="DM980" i="10"/>
  <c r="DQ980" i="10"/>
  <c r="EI980" i="10"/>
  <c r="DN980" i="10"/>
  <c r="EF976" i="10"/>
  <c r="EJ976" i="10"/>
  <c r="DO976" i="10"/>
  <c r="EG976" i="10"/>
  <c r="DL976" i="10"/>
  <c r="DP976" i="10"/>
  <c r="EE976" i="10"/>
  <c r="EH976" i="10"/>
  <c r="DM976" i="10"/>
  <c r="DQ976" i="10"/>
  <c r="EI976" i="10"/>
  <c r="DN976" i="10"/>
  <c r="EF948" i="10"/>
  <c r="EJ948" i="10"/>
  <c r="DO948" i="10"/>
  <c r="EG948" i="10"/>
  <c r="DL948" i="10"/>
  <c r="DP948" i="10"/>
  <c r="EE948" i="10"/>
  <c r="EH948" i="10"/>
  <c r="DM948" i="10"/>
  <c r="DQ948" i="10"/>
  <c r="EI948" i="10"/>
  <c r="DN948" i="10"/>
  <c r="EB891" i="10"/>
  <c r="DY891" i="10"/>
  <c r="EC891" i="10"/>
  <c r="DJ891" i="10"/>
  <c r="DI891" i="10"/>
  <c r="DF891" i="10"/>
  <c r="DZ891" i="10"/>
  <c r="ED891" i="10"/>
  <c r="EA891" i="10"/>
  <c r="DH891" i="10"/>
  <c r="DG891" i="10"/>
  <c r="DK891" i="10"/>
  <c r="EB867" i="10"/>
  <c r="DY867" i="10"/>
  <c r="EC867" i="10"/>
  <c r="DJ867" i="10"/>
  <c r="DI867" i="10"/>
  <c r="DF867" i="10"/>
  <c r="DZ867" i="10"/>
  <c r="ED867" i="10"/>
  <c r="EA867" i="10"/>
  <c r="DH867" i="10"/>
  <c r="DG867" i="10"/>
  <c r="DK867" i="10"/>
  <c r="EB855" i="10"/>
  <c r="DY855" i="10"/>
  <c r="EC855" i="10"/>
  <c r="DH855" i="10"/>
  <c r="DI855" i="10"/>
  <c r="DF855" i="10"/>
  <c r="DZ855" i="10"/>
  <c r="ED855" i="10"/>
  <c r="EA855" i="10"/>
  <c r="DG855" i="10"/>
  <c r="DJ855" i="10"/>
  <c r="DK855" i="10"/>
  <c r="EH799" i="10"/>
  <c r="EF799" i="10"/>
  <c r="EG799" i="10"/>
  <c r="EJ799" i="10"/>
  <c r="DL799" i="10"/>
  <c r="DM799" i="10"/>
  <c r="DN799" i="10"/>
  <c r="DO799" i="10"/>
  <c r="DP799" i="10"/>
  <c r="DQ799" i="10"/>
  <c r="EE799" i="10"/>
  <c r="EI799" i="10"/>
  <c r="EF756" i="10"/>
  <c r="EJ756" i="10"/>
  <c r="DO756" i="10"/>
  <c r="EG756" i="10"/>
  <c r="DL756" i="10"/>
  <c r="DP756" i="10"/>
  <c r="EE756" i="10"/>
  <c r="EH756" i="10"/>
  <c r="DM756" i="10"/>
  <c r="DQ756" i="10"/>
  <c r="EI756" i="10"/>
  <c r="DN756" i="10"/>
  <c r="EF744" i="10"/>
  <c r="EJ744" i="10"/>
  <c r="DO744" i="10"/>
  <c r="EG744" i="10"/>
  <c r="DL744" i="10"/>
  <c r="DP744" i="10"/>
  <c r="EE744" i="10"/>
  <c r="EH744" i="10"/>
  <c r="DM744" i="10"/>
  <c r="DQ744" i="10"/>
  <c r="EI744" i="10"/>
  <c r="DN744" i="10"/>
  <c r="EF724" i="10"/>
  <c r="EJ724" i="10"/>
  <c r="DO724" i="10"/>
  <c r="EG724" i="10"/>
  <c r="DL724" i="10"/>
  <c r="DP724" i="10"/>
  <c r="EE724" i="10"/>
  <c r="EH724" i="10"/>
  <c r="DM724" i="10"/>
  <c r="DQ724" i="10"/>
  <c r="EI724" i="10"/>
  <c r="DN724" i="10"/>
  <c r="EF708" i="10"/>
  <c r="EJ708" i="10"/>
  <c r="DO708" i="10"/>
  <c r="EG708" i="10"/>
  <c r="DL708" i="10"/>
  <c r="DP708" i="10"/>
  <c r="EE708" i="10"/>
  <c r="EH708" i="10"/>
  <c r="DM708" i="10"/>
  <c r="DQ708" i="10"/>
  <c r="EI708" i="10"/>
  <c r="DN708" i="10"/>
  <c r="EB657" i="10"/>
  <c r="DY657" i="10"/>
  <c r="EC657" i="10"/>
  <c r="DJ657" i="10"/>
  <c r="DI657" i="10"/>
  <c r="DF657" i="10"/>
  <c r="DZ657" i="10"/>
  <c r="ED657" i="10"/>
  <c r="EA657" i="10"/>
  <c r="DH657" i="10"/>
  <c r="DG657" i="10"/>
  <c r="DK657" i="10"/>
  <c r="EB497" i="10"/>
  <c r="DY497" i="10"/>
  <c r="EC497" i="10"/>
  <c r="DJ497" i="10"/>
  <c r="DI497" i="10"/>
  <c r="DF497" i="10"/>
  <c r="DZ497" i="10"/>
  <c r="ED497" i="10"/>
  <c r="EA497" i="10"/>
  <c r="DH497" i="10"/>
  <c r="DG497" i="10"/>
  <c r="DK497" i="10"/>
  <c r="EB397" i="10"/>
  <c r="DY397" i="10"/>
  <c r="EC397" i="10"/>
  <c r="DH397" i="10"/>
  <c r="DI397" i="10"/>
  <c r="DF397" i="10"/>
  <c r="DZ397" i="10"/>
  <c r="ED397" i="10"/>
  <c r="EA397" i="10"/>
  <c r="DG397" i="10"/>
  <c r="DJ397" i="10"/>
  <c r="DK397" i="10"/>
  <c r="EG371" i="10"/>
  <c r="EF371" i="10"/>
  <c r="EJ371" i="10"/>
  <c r="DN371" i="10"/>
  <c r="DM371" i="10"/>
  <c r="DQ371" i="10"/>
  <c r="EE371" i="10"/>
  <c r="EI371" i="10"/>
  <c r="EH371" i="10"/>
  <c r="DL371" i="10"/>
  <c r="DP371" i="10"/>
  <c r="DO371" i="10"/>
  <c r="EF936" i="10"/>
  <c r="EJ936" i="10"/>
  <c r="DO936" i="10"/>
  <c r="EG936" i="10"/>
  <c r="DL936" i="10"/>
  <c r="DP936" i="10"/>
  <c r="EE936" i="10"/>
  <c r="EH936" i="10"/>
  <c r="DM936" i="10"/>
  <c r="DQ936" i="10"/>
  <c r="EI936" i="10"/>
  <c r="DN936" i="10"/>
  <c r="EB799" i="10"/>
  <c r="DY799" i="10"/>
  <c r="EC799" i="10"/>
  <c r="DH799" i="10"/>
  <c r="DI799" i="10"/>
  <c r="DF799" i="10"/>
  <c r="DZ799" i="10"/>
  <c r="ED799" i="10"/>
  <c r="EA799" i="10"/>
  <c r="DG799" i="10"/>
  <c r="DJ799" i="10"/>
  <c r="DK799" i="10"/>
  <c r="EB625" i="10"/>
  <c r="DY625" i="10"/>
  <c r="EC625" i="10"/>
  <c r="DJ625" i="10"/>
  <c r="DI625" i="10"/>
  <c r="DF625" i="10"/>
  <c r="DZ625" i="10"/>
  <c r="ED625" i="10"/>
  <c r="EA625" i="10"/>
  <c r="DH625" i="10"/>
  <c r="DG625" i="10"/>
  <c r="DK625" i="10"/>
  <c r="EB561" i="10"/>
  <c r="DY561" i="10"/>
  <c r="EC561" i="10"/>
  <c r="DJ561" i="10"/>
  <c r="DI561" i="10"/>
  <c r="DF561" i="10"/>
  <c r="DZ561" i="10"/>
  <c r="ED561" i="10"/>
  <c r="EA561" i="10"/>
  <c r="DH561" i="10"/>
  <c r="DG561" i="10"/>
  <c r="DK561" i="10"/>
  <c r="EB537" i="10"/>
  <c r="DY537" i="10"/>
  <c r="EC537" i="10"/>
  <c r="DJ537" i="10"/>
  <c r="DI537" i="10"/>
  <c r="DF537" i="10"/>
  <c r="DZ537" i="10"/>
  <c r="ED537" i="10"/>
  <c r="EA537" i="10"/>
  <c r="DH537" i="10"/>
  <c r="DG537" i="10"/>
  <c r="DK537" i="10"/>
  <c r="DZ757" i="10"/>
  <c r="ED757" i="10"/>
  <c r="EA757" i="10"/>
  <c r="DH757" i="10"/>
  <c r="DG757" i="10"/>
  <c r="DK757" i="10"/>
  <c r="EB757" i="10"/>
  <c r="DY757" i="10"/>
  <c r="EC757" i="10"/>
  <c r="DJ757" i="10"/>
  <c r="DI757" i="10"/>
  <c r="DF757" i="10"/>
  <c r="EB739" i="10"/>
  <c r="DY739" i="10"/>
  <c r="EC739" i="10"/>
  <c r="DJ739" i="10"/>
  <c r="DI739" i="10"/>
  <c r="DF739" i="10"/>
  <c r="DZ739" i="10"/>
  <c r="ED739" i="10"/>
  <c r="EA739" i="10"/>
  <c r="DH739" i="10"/>
  <c r="DG739" i="10"/>
  <c r="DK739" i="10"/>
  <c r="DZ721" i="10"/>
  <c r="ED721" i="10"/>
  <c r="EA721" i="10"/>
  <c r="DG721" i="10"/>
  <c r="DJ721" i="10"/>
  <c r="DK721" i="10"/>
  <c r="EB721" i="10"/>
  <c r="DY721" i="10"/>
  <c r="EC721" i="10"/>
  <c r="DH721" i="10"/>
  <c r="DI721" i="10"/>
  <c r="DF721" i="10"/>
  <c r="EB589" i="10"/>
  <c r="DY589" i="10"/>
  <c r="EC589" i="10"/>
  <c r="DJ589" i="10"/>
  <c r="DI589" i="10"/>
  <c r="DF589" i="10"/>
  <c r="DZ589" i="10"/>
  <c r="ED589" i="10"/>
  <c r="EA589" i="10"/>
  <c r="DH589" i="10"/>
  <c r="DG589" i="10"/>
  <c r="DK589" i="10"/>
  <c r="EB521" i="10"/>
  <c r="DY521" i="10"/>
  <c r="EC521" i="10"/>
  <c r="DJ521" i="10"/>
  <c r="DI521" i="10"/>
  <c r="DF521" i="10"/>
  <c r="DZ521" i="10"/>
  <c r="ED521" i="10"/>
  <c r="EA521" i="10"/>
  <c r="DH521" i="10"/>
  <c r="DG521" i="10"/>
  <c r="DK521" i="10"/>
  <c r="EG499" i="10"/>
  <c r="EF499" i="10"/>
  <c r="EJ499" i="10"/>
  <c r="DN499" i="10"/>
  <c r="DM499" i="10"/>
  <c r="DQ499" i="10"/>
  <c r="EE499" i="10"/>
  <c r="EI499" i="10"/>
  <c r="EH499" i="10"/>
  <c r="DL499" i="10"/>
  <c r="DP499" i="10"/>
  <c r="DO499" i="10"/>
  <c r="DZ499" i="10"/>
  <c r="ED499" i="10"/>
  <c r="EA499" i="10"/>
  <c r="DG499" i="10"/>
  <c r="DJ499" i="10"/>
  <c r="DK499" i="10"/>
  <c r="EB499" i="10"/>
  <c r="DY499" i="10"/>
  <c r="EC499" i="10"/>
  <c r="DH499" i="10"/>
  <c r="DI499" i="10"/>
  <c r="DF499" i="10"/>
  <c r="EB489" i="10"/>
  <c r="DY489" i="10"/>
  <c r="EC489" i="10"/>
  <c r="DJ489" i="10"/>
  <c r="DI489" i="10"/>
  <c r="DF489" i="10"/>
  <c r="DZ489" i="10"/>
  <c r="ED489" i="10"/>
  <c r="EA489" i="10"/>
  <c r="DH489" i="10"/>
  <c r="DG489" i="10"/>
  <c r="DK489" i="10"/>
  <c r="EH489" i="10"/>
  <c r="EF489" i="10"/>
  <c r="EE489" i="10"/>
  <c r="EI489" i="10"/>
  <c r="EJ489" i="10"/>
  <c r="DL489" i="10"/>
  <c r="DM489" i="10"/>
  <c r="DN489" i="10"/>
  <c r="DO489" i="10"/>
  <c r="DP489" i="10"/>
  <c r="DQ489" i="10"/>
  <c r="EG489" i="10"/>
  <c r="DZ423" i="10"/>
  <c r="ED423" i="10"/>
  <c r="EA423" i="10"/>
  <c r="DH423" i="10"/>
  <c r="DG423" i="10"/>
  <c r="DK423" i="10"/>
  <c r="DY423" i="10"/>
  <c r="DJ423" i="10"/>
  <c r="DF423" i="10"/>
  <c r="EB423" i="10"/>
  <c r="EC423" i="10"/>
  <c r="DI423" i="10"/>
  <c r="DZ412" i="10"/>
  <c r="EB412" i="10"/>
  <c r="ED412" i="10"/>
  <c r="DG412" i="10"/>
  <c r="DI412" i="10"/>
  <c r="DK412" i="10"/>
  <c r="DY412" i="10"/>
  <c r="EC412" i="10"/>
  <c r="DH412" i="10"/>
  <c r="EA412" i="10"/>
  <c r="DJ412" i="10"/>
  <c r="DF412" i="10"/>
  <c r="EB385" i="10"/>
  <c r="DY385" i="10"/>
  <c r="EC385" i="10"/>
  <c r="DJ385" i="10"/>
  <c r="DI385" i="10"/>
  <c r="DF385" i="10"/>
  <c r="DZ385" i="10"/>
  <c r="ED385" i="10"/>
  <c r="EA385" i="10"/>
  <c r="DH385" i="10"/>
  <c r="DG385" i="10"/>
  <c r="DK385" i="10"/>
  <c r="CZ375" i="10"/>
  <c r="L375" i="10"/>
  <c r="EM373" i="10"/>
  <c r="EQ373" i="10"/>
  <c r="EP373" i="10"/>
  <c r="DT373" i="10"/>
  <c r="DX373" i="10"/>
  <c r="DS373" i="10"/>
  <c r="DW373" i="10"/>
  <c r="EK373" i="10"/>
  <c r="EO373" i="10"/>
  <c r="EL373" i="10"/>
  <c r="DR373" i="10"/>
  <c r="DV373" i="10"/>
  <c r="EN373" i="10"/>
  <c r="DU373" i="10"/>
  <c r="EM337" i="10"/>
  <c r="EQ337" i="10"/>
  <c r="EP337" i="10"/>
  <c r="DT337" i="10"/>
  <c r="DX337" i="10"/>
  <c r="DS337" i="10"/>
  <c r="DW337" i="10"/>
  <c r="EK337" i="10"/>
  <c r="EO337" i="10"/>
  <c r="EL337" i="10"/>
  <c r="DR337" i="10"/>
  <c r="DV337" i="10"/>
  <c r="EN337" i="10"/>
  <c r="DU337" i="10"/>
  <c r="EM287" i="10"/>
  <c r="EQ287" i="10"/>
  <c r="DR287" i="10"/>
  <c r="DV287" i="10"/>
  <c r="EL287" i="10"/>
  <c r="DS287" i="10"/>
  <c r="DW287" i="10"/>
  <c r="EK287" i="10"/>
  <c r="EO287" i="10"/>
  <c r="EN287" i="10"/>
  <c r="DT287" i="10"/>
  <c r="DX287" i="10"/>
  <c r="EP287" i="10"/>
  <c r="DU287" i="10"/>
  <c r="DS220" i="10"/>
  <c r="DU220" i="10"/>
  <c r="W107" i="10"/>
  <c r="F107" i="10"/>
  <c r="AV107" i="10"/>
  <c r="AZ107" i="10"/>
  <c r="BD107" i="10"/>
  <c r="BA107" i="10"/>
  <c r="BB107" i="10"/>
  <c r="BF107" i="10"/>
  <c r="AC107" i="10"/>
  <c r="AY107" i="10"/>
  <c r="BC107" i="10"/>
  <c r="BG107" i="10"/>
  <c r="AB107" i="10"/>
  <c r="BE107" i="10"/>
  <c r="AW107" i="10"/>
  <c r="AX107" i="10"/>
  <c r="BC100" i="10"/>
  <c r="F100" i="10"/>
  <c r="AW100" i="10"/>
  <c r="AX100" i="10"/>
  <c r="BB100" i="10"/>
  <c r="AY100" i="10"/>
  <c r="BG100" i="10"/>
  <c r="AB100" i="10"/>
  <c r="BA100" i="10"/>
  <c r="BE100" i="10"/>
  <c r="BF100" i="10"/>
  <c r="AZ100" i="10"/>
  <c r="W100" i="10"/>
  <c r="BD100" i="10"/>
  <c r="AV100" i="10"/>
  <c r="AC100" i="10"/>
  <c r="W318" i="1"/>
  <c r="F318" i="1"/>
  <c r="AC318" i="1"/>
  <c r="AY318" i="1"/>
  <c r="BC318" i="1"/>
  <c r="BD318" i="1"/>
  <c r="BB318" i="1"/>
  <c r="AB318" i="1"/>
  <c r="AV318" i="1"/>
  <c r="AZ318" i="1"/>
  <c r="BG318" i="1"/>
  <c r="BA318" i="1"/>
  <c r="AX318" i="1"/>
  <c r="AW318" i="1"/>
  <c r="BF318" i="1"/>
  <c r="BE318" i="1"/>
  <c r="F109" i="1"/>
  <c r="AB109" i="1"/>
  <c r="BA109" i="1"/>
  <c r="BB109" i="1"/>
  <c r="BF109" i="1"/>
  <c r="AZ109" i="1"/>
  <c r="BC109" i="1"/>
  <c r="AV109" i="1"/>
  <c r="AW109" i="1"/>
  <c r="AX109" i="1"/>
  <c r="BE109" i="1"/>
  <c r="AY109" i="1"/>
  <c r="BG109" i="1"/>
  <c r="W109" i="1"/>
  <c r="AC109" i="1"/>
  <c r="BD109" i="1"/>
  <c r="F96" i="1"/>
  <c r="AV96" i="1"/>
  <c r="AZ96" i="1"/>
  <c r="BG96" i="1"/>
  <c r="AB96" i="1"/>
  <c r="AC96" i="1"/>
  <c r="AY96" i="1"/>
  <c r="BC96" i="1"/>
  <c r="BD96" i="1"/>
  <c r="BA96" i="1"/>
  <c r="BB96" i="1"/>
  <c r="AX96" i="1"/>
  <c r="AW96" i="1"/>
  <c r="BE96" i="1"/>
  <c r="W96" i="1"/>
  <c r="BF96" i="1"/>
  <c r="W87" i="1"/>
  <c r="F87" i="1"/>
  <c r="AW87" i="1"/>
  <c r="BA87" i="1"/>
  <c r="BE87" i="1"/>
  <c r="BF87" i="1"/>
  <c r="BC87" i="1"/>
  <c r="AV87" i="1"/>
  <c r="AB87" i="1"/>
  <c r="AX87" i="1"/>
  <c r="BB87" i="1"/>
  <c r="BD87" i="1"/>
  <c r="AC87" i="1"/>
  <c r="AY87" i="1"/>
  <c r="BG87" i="1"/>
  <c r="AZ87" i="1"/>
  <c r="AW286" i="1"/>
  <c r="F286" i="1"/>
  <c r="BD286" i="1"/>
  <c r="AZ286" i="1"/>
  <c r="BG286" i="1"/>
  <c r="BC286" i="1"/>
  <c r="AY286" i="1"/>
  <c r="AV286" i="1"/>
  <c r="AC286" i="1"/>
  <c r="AB286" i="1"/>
  <c r="AX286" i="1"/>
  <c r="BA286" i="1"/>
  <c r="W286" i="1"/>
  <c r="BB286" i="1"/>
  <c r="BE286" i="1"/>
  <c r="BF286" i="1"/>
  <c r="W103" i="10"/>
  <c r="F103" i="10"/>
  <c r="AV103" i="10"/>
  <c r="AZ103" i="10"/>
  <c r="BG103" i="10"/>
  <c r="AB103" i="10"/>
  <c r="BF103" i="10"/>
  <c r="AC103" i="10"/>
  <c r="AY103" i="10"/>
  <c r="BC103" i="10"/>
  <c r="BD103" i="10"/>
  <c r="BA103" i="10"/>
  <c r="BB103" i="10"/>
  <c r="AW103" i="10"/>
  <c r="AX103" i="10"/>
  <c r="BE103" i="10"/>
  <c r="AN95" i="10"/>
  <c r="AD95" i="10"/>
  <c r="AE95" i="10"/>
  <c r="AI95" i="10"/>
  <c r="AM95" i="10"/>
  <c r="AG95" i="10"/>
  <c r="AO95" i="10"/>
  <c r="Y95" i="10"/>
  <c r="J95" i="10" s="1"/>
  <c r="AK95" i="10"/>
  <c r="AH95" i="10"/>
  <c r="Z95" i="10"/>
  <c r="N95" i="10" s="1"/>
  <c r="AF95" i="10"/>
  <c r="AL95" i="10"/>
  <c r="AJ95" i="10"/>
  <c r="EA374" i="10"/>
  <c r="DZ374" i="10"/>
  <c r="ED374" i="10"/>
  <c r="DI374" i="10"/>
  <c r="DF374" i="10"/>
  <c r="DJ374" i="10"/>
  <c r="DY374" i="10"/>
  <c r="EC374" i="10"/>
  <c r="EB374" i="10"/>
  <c r="DG374" i="10"/>
  <c r="DK374" i="10"/>
  <c r="DH374" i="10"/>
  <c r="EF676" i="10"/>
  <c r="EJ676" i="10"/>
  <c r="DO676" i="10"/>
  <c r="EG676" i="10"/>
  <c r="DL676" i="10"/>
  <c r="DP676" i="10"/>
  <c r="EE676" i="10"/>
  <c r="EH676" i="10"/>
  <c r="DM676" i="10"/>
  <c r="DQ676" i="10"/>
  <c r="EI676" i="10"/>
  <c r="DN676" i="10"/>
  <c r="EB591" i="10"/>
  <c r="DY591" i="10"/>
  <c r="EC591" i="10"/>
  <c r="DH591" i="10"/>
  <c r="DI591" i="10"/>
  <c r="DF591" i="10"/>
  <c r="DZ591" i="10"/>
  <c r="ED591" i="10"/>
  <c r="EA591" i="10"/>
  <c r="DG591" i="10"/>
  <c r="DJ591" i="10"/>
  <c r="DK591" i="10"/>
  <c r="EE591" i="10"/>
  <c r="EI591" i="10"/>
  <c r="EH591" i="10"/>
  <c r="DL591" i="10"/>
  <c r="DP591" i="10"/>
  <c r="DO591" i="10"/>
  <c r="EG591" i="10"/>
  <c r="EF591" i="10"/>
  <c r="EJ591" i="10"/>
  <c r="DN591" i="10"/>
  <c r="DM591" i="10"/>
  <c r="DQ591" i="10"/>
  <c r="EF872" i="10"/>
  <c r="EJ872" i="10"/>
  <c r="DO872" i="10"/>
  <c r="EG872" i="10"/>
  <c r="DL872" i="10"/>
  <c r="DP872" i="10"/>
  <c r="EE872" i="10"/>
  <c r="EH872" i="10"/>
  <c r="DM872" i="10"/>
  <c r="DQ872" i="10"/>
  <c r="EI872" i="10"/>
  <c r="DN872" i="10"/>
  <c r="DZ643" i="10"/>
  <c r="ED643" i="10"/>
  <c r="EA643" i="10"/>
  <c r="DG643" i="10"/>
  <c r="DJ643" i="10"/>
  <c r="DK643" i="10"/>
  <c r="EB643" i="10"/>
  <c r="DY643" i="10"/>
  <c r="EC643" i="10"/>
  <c r="DH643" i="10"/>
  <c r="DI643" i="10"/>
  <c r="DF643" i="10"/>
  <c r="EG643" i="10"/>
  <c r="EF643" i="10"/>
  <c r="EJ643" i="10"/>
  <c r="DN643" i="10"/>
  <c r="DM643" i="10"/>
  <c r="DQ643" i="10"/>
  <c r="EE643" i="10"/>
  <c r="EI643" i="10"/>
  <c r="EH643" i="10"/>
  <c r="DL643" i="10"/>
  <c r="DP643" i="10"/>
  <c r="DO643" i="10"/>
  <c r="DZ579" i="10"/>
  <c r="ED579" i="10"/>
  <c r="EA579" i="10"/>
  <c r="DG579" i="10"/>
  <c r="DJ579" i="10"/>
  <c r="DK579" i="10"/>
  <c r="EB579" i="10"/>
  <c r="DY579" i="10"/>
  <c r="EC579" i="10"/>
  <c r="DH579" i="10"/>
  <c r="DI579" i="10"/>
  <c r="DF579" i="10"/>
  <c r="EG579" i="10"/>
  <c r="EF579" i="10"/>
  <c r="EJ579" i="10"/>
  <c r="DN579" i="10"/>
  <c r="DM579" i="10"/>
  <c r="DQ579" i="10"/>
  <c r="EE579" i="10"/>
  <c r="EI579" i="10"/>
  <c r="EH579" i="10"/>
  <c r="DL579" i="10"/>
  <c r="DP579" i="10"/>
  <c r="DO579" i="10"/>
  <c r="EB545" i="10"/>
  <c r="DY545" i="10"/>
  <c r="EC545" i="10"/>
  <c r="DJ545" i="10"/>
  <c r="DI545" i="10"/>
  <c r="DF545" i="10"/>
  <c r="DZ545" i="10"/>
  <c r="ED545" i="10"/>
  <c r="EA545" i="10"/>
  <c r="DH545" i="10"/>
  <c r="DG545" i="10"/>
  <c r="DK545" i="10"/>
  <c r="DZ399" i="10"/>
  <c r="ED399" i="10"/>
  <c r="EA399" i="10"/>
  <c r="DH399" i="10"/>
  <c r="DG399" i="10"/>
  <c r="DK399" i="10"/>
  <c r="DY399" i="10"/>
  <c r="DJ399" i="10"/>
  <c r="DF399" i="10"/>
  <c r="EB399" i="10"/>
  <c r="EC399" i="10"/>
  <c r="DI399" i="10"/>
  <c r="F86" i="10"/>
  <c r="W86" i="10"/>
  <c r="AV86" i="10"/>
  <c r="BD86" i="10"/>
  <c r="AB86" i="10"/>
  <c r="BA86" i="10"/>
  <c r="BE86" i="10"/>
  <c r="BF86" i="10"/>
  <c r="AC86" i="10"/>
  <c r="BC86" i="10"/>
  <c r="AW86" i="10"/>
  <c r="BB86" i="10"/>
  <c r="AX86" i="10"/>
  <c r="AZ86" i="10"/>
  <c r="BG86" i="10"/>
  <c r="AY86" i="10"/>
  <c r="DZ709" i="10"/>
  <c r="ED709" i="10"/>
  <c r="EA709" i="10"/>
  <c r="DH709" i="10"/>
  <c r="DG709" i="10"/>
  <c r="DK709" i="10"/>
  <c r="EB709" i="10"/>
  <c r="DY709" i="10"/>
  <c r="EC709" i="10"/>
  <c r="DJ709" i="10"/>
  <c r="DI709" i="10"/>
  <c r="DF709" i="10"/>
  <c r="DZ693" i="10"/>
  <c r="ED693" i="10"/>
  <c r="EA693" i="10"/>
  <c r="DH693" i="10"/>
  <c r="DG693" i="10"/>
  <c r="DK693" i="10"/>
  <c r="EB693" i="10"/>
  <c r="DY693" i="10"/>
  <c r="EC693" i="10"/>
  <c r="DJ693" i="10"/>
  <c r="DI693" i="10"/>
  <c r="DF693" i="10"/>
  <c r="EG659" i="10"/>
  <c r="EF659" i="10"/>
  <c r="EJ659" i="10"/>
  <c r="DN659" i="10"/>
  <c r="DM659" i="10"/>
  <c r="DQ659" i="10"/>
  <c r="EE659" i="10"/>
  <c r="EI659" i="10"/>
  <c r="EH659" i="10"/>
  <c r="DL659" i="10"/>
  <c r="DP659" i="10"/>
  <c r="DO659" i="10"/>
  <c r="DZ659" i="10"/>
  <c r="ED659" i="10"/>
  <c r="EA659" i="10"/>
  <c r="DG659" i="10"/>
  <c r="DJ659" i="10"/>
  <c r="DK659" i="10"/>
  <c r="EB659" i="10"/>
  <c r="DY659" i="10"/>
  <c r="EC659" i="10"/>
  <c r="DH659" i="10"/>
  <c r="DI659" i="10"/>
  <c r="DF659" i="10"/>
  <c r="EG595" i="10"/>
  <c r="EF595" i="10"/>
  <c r="EJ595" i="10"/>
  <c r="DN595" i="10"/>
  <c r="DM595" i="10"/>
  <c r="DQ595" i="10"/>
  <c r="EE595" i="10"/>
  <c r="EI595" i="10"/>
  <c r="EH595" i="10"/>
  <c r="DL595" i="10"/>
  <c r="DP595" i="10"/>
  <c r="DO595" i="10"/>
  <c r="DZ595" i="10"/>
  <c r="ED595" i="10"/>
  <c r="EA595" i="10"/>
  <c r="DG595" i="10"/>
  <c r="DJ595" i="10"/>
  <c r="DK595" i="10"/>
  <c r="EB595" i="10"/>
  <c r="DY595" i="10"/>
  <c r="EC595" i="10"/>
  <c r="DH595" i="10"/>
  <c r="DI595" i="10"/>
  <c r="DF595" i="10"/>
  <c r="DZ539" i="10"/>
  <c r="ED539" i="10"/>
  <c r="EA539" i="10"/>
  <c r="DG539" i="10"/>
  <c r="DJ539" i="10"/>
  <c r="DK539" i="10"/>
  <c r="EB539" i="10"/>
  <c r="DY539" i="10"/>
  <c r="EC539" i="10"/>
  <c r="DH539" i="10"/>
  <c r="DI539" i="10"/>
  <c r="DF539" i="10"/>
  <c r="EG539" i="10"/>
  <c r="EF539" i="10"/>
  <c r="EJ539" i="10"/>
  <c r="DN539" i="10"/>
  <c r="DM539" i="10"/>
  <c r="DQ539" i="10"/>
  <c r="EE539" i="10"/>
  <c r="EI539" i="10"/>
  <c r="EH539" i="10"/>
  <c r="DL539" i="10"/>
  <c r="DP539" i="10"/>
  <c r="DO539" i="10"/>
  <c r="DZ483" i="10"/>
  <c r="ED483" i="10"/>
  <c r="EA483" i="10"/>
  <c r="DG483" i="10"/>
  <c r="DJ483" i="10"/>
  <c r="DK483" i="10"/>
  <c r="EB483" i="10"/>
  <c r="DY483" i="10"/>
  <c r="EC483" i="10"/>
  <c r="DH483" i="10"/>
  <c r="DI483" i="10"/>
  <c r="DF483" i="10"/>
  <c r="EB457" i="10"/>
  <c r="DY457" i="10"/>
  <c r="EC457" i="10"/>
  <c r="DJ457" i="10"/>
  <c r="DI457" i="10"/>
  <c r="DF457" i="10"/>
  <c r="DZ457" i="10"/>
  <c r="ED457" i="10"/>
  <c r="EA457" i="10"/>
  <c r="DH457" i="10"/>
  <c r="DG457" i="10"/>
  <c r="DK457" i="10"/>
  <c r="EH457" i="10"/>
  <c r="EF457" i="10"/>
  <c r="EE457" i="10"/>
  <c r="EI457" i="10"/>
  <c r="EJ457" i="10"/>
  <c r="DL457" i="10"/>
  <c r="DM457" i="10"/>
  <c r="DN457" i="10"/>
  <c r="DO457" i="10"/>
  <c r="DP457" i="10"/>
  <c r="DQ457" i="10"/>
  <c r="EG457" i="10"/>
  <c r="EF424" i="10"/>
  <c r="EJ424" i="10"/>
  <c r="DO424" i="10"/>
  <c r="EG424" i="10"/>
  <c r="DL424" i="10"/>
  <c r="DP424" i="10"/>
  <c r="EH424" i="10"/>
  <c r="DQ424" i="10"/>
  <c r="DN424" i="10"/>
  <c r="EE424" i="10"/>
  <c r="DM424" i="10"/>
  <c r="EI424" i="10"/>
  <c r="DZ371" i="10"/>
  <c r="ED371" i="10"/>
  <c r="EA371" i="10"/>
  <c r="DG371" i="10"/>
  <c r="DJ371" i="10"/>
  <c r="DK371" i="10"/>
  <c r="EB371" i="10"/>
  <c r="DY371" i="10"/>
  <c r="EC371" i="10"/>
  <c r="DH371" i="10"/>
  <c r="DI371" i="10"/>
  <c r="DF371" i="10"/>
  <c r="EN304" i="10"/>
  <c r="EK304" i="10"/>
  <c r="DS304" i="10"/>
  <c r="DW304" i="10"/>
  <c r="EQ304" i="10"/>
  <c r="DT304" i="10"/>
  <c r="DX304" i="10"/>
  <c r="EL304" i="10"/>
  <c r="EP304" i="10"/>
  <c r="EO304" i="10"/>
  <c r="DU304" i="10"/>
  <c r="EM304" i="10"/>
  <c r="DR304" i="10"/>
  <c r="DV304" i="10"/>
  <c r="F106" i="10"/>
  <c r="AC106" i="10"/>
  <c r="BC106" i="10"/>
  <c r="AW106" i="10"/>
  <c r="AX106" i="10"/>
  <c r="BB106" i="10"/>
  <c r="W106" i="10"/>
  <c r="AV106" i="10"/>
  <c r="BD106" i="10"/>
  <c r="AB106" i="10"/>
  <c r="BE106" i="10"/>
  <c r="BA106" i="10"/>
  <c r="BF106" i="10"/>
  <c r="BG106" i="10"/>
  <c r="AY106" i="10"/>
  <c r="AZ106" i="10"/>
  <c r="AV15" i="1"/>
  <c r="AZ15" i="1"/>
  <c r="BD15" i="1"/>
  <c r="AX15" i="1"/>
  <c r="BB15" i="1"/>
  <c r="BF15" i="1"/>
  <c r="BE15" i="1"/>
  <c r="AB15" i="1"/>
  <c r="BC15" i="1"/>
  <c r="F15" i="1"/>
  <c r="BG15" i="1"/>
  <c r="AY15" i="1"/>
  <c r="AC15" i="1"/>
  <c r="AW15" i="1"/>
  <c r="W15" i="1"/>
  <c r="BA15" i="1"/>
  <c r="EM369" i="10"/>
  <c r="EQ369" i="10"/>
  <c r="EP369" i="10"/>
  <c r="DT369" i="10"/>
  <c r="DX369" i="10"/>
  <c r="DS369" i="10"/>
  <c r="DW369" i="10"/>
  <c r="EK369" i="10"/>
  <c r="EO369" i="10"/>
  <c r="EL369" i="10"/>
  <c r="DR369" i="10"/>
  <c r="DV369" i="10"/>
  <c r="EN369" i="10"/>
  <c r="DU369" i="10"/>
  <c r="EM345" i="10"/>
  <c r="EQ345" i="10"/>
  <c r="EP345" i="10"/>
  <c r="DT345" i="10"/>
  <c r="DX345" i="10"/>
  <c r="DS345" i="10"/>
  <c r="DW345" i="10"/>
  <c r="EK345" i="10"/>
  <c r="EO345" i="10"/>
  <c r="EL345" i="10"/>
  <c r="DR345" i="10"/>
  <c r="DV345" i="10"/>
  <c r="EN345" i="10"/>
  <c r="DU345" i="10"/>
  <c r="BG290" i="10"/>
  <c r="F290" i="10"/>
  <c r="AC290" i="10"/>
  <c r="BC290" i="10"/>
  <c r="AB290" i="10"/>
  <c r="BA290" i="10"/>
  <c r="BE290" i="10"/>
  <c r="BF290" i="10"/>
  <c r="W290" i="10"/>
  <c r="AV290" i="10"/>
  <c r="BD290" i="10"/>
  <c r="AW290" i="10"/>
  <c r="AX290" i="10"/>
  <c r="BB290" i="10"/>
  <c r="AY290" i="10"/>
  <c r="AZ290" i="10"/>
  <c r="F97" i="10"/>
  <c r="BB97" i="10"/>
  <c r="AW97" i="10"/>
  <c r="BE97" i="10"/>
  <c r="BF97" i="10"/>
  <c r="AV97" i="10"/>
  <c r="AZ97" i="10"/>
  <c r="BG97" i="10"/>
  <c r="AX97" i="10"/>
  <c r="AY97" i="10"/>
  <c r="BD97" i="10"/>
  <c r="AC97" i="10"/>
  <c r="BC97" i="10"/>
  <c r="BA97" i="10"/>
  <c r="AB97" i="10"/>
  <c r="W97" i="10"/>
  <c r="F84" i="10"/>
  <c r="AZ84" i="10"/>
  <c r="W84" i="10"/>
  <c r="AW84" i="10"/>
  <c r="BA84" i="10"/>
  <c r="BB84" i="10"/>
  <c r="BF84" i="10"/>
  <c r="AY84" i="10"/>
  <c r="AB84" i="10"/>
  <c r="AX84" i="10"/>
  <c r="BE84" i="10"/>
  <c r="BG84" i="10"/>
  <c r="BC84" i="10"/>
  <c r="AC84" i="10"/>
  <c r="AV84" i="10"/>
  <c r="BD84" i="10"/>
  <c r="W91" i="1"/>
  <c r="AZ91" i="1"/>
  <c r="F91" i="1"/>
  <c r="AB91" i="1"/>
  <c r="BA91" i="1"/>
  <c r="BE91" i="1"/>
  <c r="BC91" i="1"/>
  <c r="AC91" i="1"/>
  <c r="AW91" i="1"/>
  <c r="AX91" i="1"/>
  <c r="BB91" i="1"/>
  <c r="BF91" i="1"/>
  <c r="BD91" i="1"/>
  <c r="AV91" i="1"/>
  <c r="BG91" i="1"/>
  <c r="AY91" i="1"/>
  <c r="W334" i="1"/>
  <c r="F334" i="1"/>
  <c r="AC334" i="1"/>
  <c r="AY334" i="1"/>
  <c r="BC334" i="1"/>
  <c r="BD334" i="1"/>
  <c r="AB334" i="1"/>
  <c r="AW334" i="1"/>
  <c r="AV334" i="1"/>
  <c r="AZ334" i="1"/>
  <c r="BG334" i="1"/>
  <c r="BA334" i="1"/>
  <c r="BB334" i="1"/>
  <c r="BF334" i="1"/>
  <c r="AX334" i="1"/>
  <c r="BE334" i="1"/>
  <c r="BG294" i="1"/>
  <c r="BD294" i="1"/>
  <c r="AY294" i="1"/>
  <c r="AV294" i="1"/>
  <c r="BC294" i="1"/>
  <c r="AZ294" i="1"/>
  <c r="BE294" i="1"/>
  <c r="AB294" i="1"/>
  <c r="BF294" i="1"/>
  <c r="BA294" i="1"/>
  <c r="F294" i="1"/>
  <c r="AX294" i="1"/>
  <c r="AC294" i="1"/>
  <c r="AW294" i="1"/>
  <c r="BB294" i="1"/>
  <c r="W294" i="1"/>
  <c r="BC85" i="1"/>
  <c r="F85" i="1"/>
  <c r="AW85" i="1"/>
  <c r="BA85" i="1"/>
  <c r="BB85" i="1"/>
  <c r="BG85" i="1"/>
  <c r="AY85" i="1"/>
  <c r="AB85" i="1"/>
  <c r="AX85" i="1"/>
  <c r="BE85" i="1"/>
  <c r="BF85" i="1"/>
  <c r="AZ85" i="1"/>
  <c r="W85" i="1"/>
  <c r="AC85" i="1"/>
  <c r="AV85" i="1"/>
  <c r="BD85" i="1"/>
  <c r="F346" i="1"/>
  <c r="AC346" i="1"/>
  <c r="AV346" i="1"/>
  <c r="BC346" i="1"/>
  <c r="BG346" i="1"/>
  <c r="AB346" i="1"/>
  <c r="BB346" i="1"/>
  <c r="BF346" i="1"/>
  <c r="AY346" i="1"/>
  <c r="AZ346" i="1"/>
  <c r="BD346" i="1"/>
  <c r="BA346" i="1"/>
  <c r="AW346" i="1"/>
  <c r="BE346" i="1"/>
  <c r="AX346" i="1"/>
  <c r="W346" i="1"/>
  <c r="W330" i="1"/>
  <c r="F330" i="1"/>
  <c r="AC330" i="1"/>
  <c r="AY330" i="1"/>
  <c r="BC330" i="1"/>
  <c r="BD330" i="1"/>
  <c r="AB330" i="1"/>
  <c r="BF330" i="1"/>
  <c r="AV330" i="1"/>
  <c r="AZ330" i="1"/>
  <c r="BG330" i="1"/>
  <c r="BA330" i="1"/>
  <c r="BB330" i="1"/>
  <c r="AW330" i="1"/>
  <c r="BE330" i="1"/>
  <c r="AX330" i="1"/>
  <c r="F306" i="1"/>
  <c r="BD306" i="1"/>
  <c r="AZ306" i="1"/>
  <c r="BG306" i="1"/>
  <c r="BC306" i="1"/>
  <c r="AY306" i="1"/>
  <c r="AV306" i="1"/>
  <c r="AB306" i="1"/>
  <c r="BA306" i="1"/>
  <c r="BF306" i="1"/>
  <c r="AX306" i="1"/>
  <c r="AC306" i="1"/>
  <c r="AW306" i="1"/>
  <c r="AP306" i="1" s="1"/>
  <c r="BB306" i="1"/>
  <c r="W306" i="1"/>
  <c r="BE306" i="1"/>
  <c r="F99" i="1"/>
  <c r="AC99" i="1"/>
  <c r="BC99" i="1"/>
  <c r="AW99" i="1"/>
  <c r="BA99" i="1"/>
  <c r="BB99" i="1"/>
  <c r="W99" i="1"/>
  <c r="AV99" i="1"/>
  <c r="BD99" i="1"/>
  <c r="AB99" i="1"/>
  <c r="AX99" i="1"/>
  <c r="BE99" i="1"/>
  <c r="BF99" i="1"/>
  <c r="AY99" i="1"/>
  <c r="BG99" i="1"/>
  <c r="AZ99" i="1"/>
  <c r="BA23" i="1"/>
  <c r="AB23" i="1"/>
  <c r="F23" i="1"/>
  <c r="AY23" i="1"/>
  <c r="AZ23" i="1"/>
  <c r="BG23" i="1"/>
  <c r="BE23" i="1"/>
  <c r="AC23" i="1"/>
  <c r="AV23" i="1"/>
  <c r="BC23" i="1"/>
  <c r="BD23" i="1"/>
  <c r="BF23" i="1"/>
  <c r="AX23" i="1"/>
  <c r="W23" i="1"/>
  <c r="AW23" i="1"/>
  <c r="BB23" i="1"/>
  <c r="F93" i="1"/>
  <c r="AW93" i="1"/>
  <c r="AX93" i="1"/>
  <c r="BE93" i="1"/>
  <c r="AY93" i="1"/>
  <c r="BG93" i="1"/>
  <c r="W93" i="1"/>
  <c r="BC93" i="1"/>
  <c r="AV93" i="1"/>
  <c r="AB93" i="1"/>
  <c r="BA93" i="1"/>
  <c r="BB93" i="1"/>
  <c r="BF93" i="1"/>
  <c r="AZ93" i="1"/>
  <c r="AC93" i="1"/>
  <c r="BD93" i="1"/>
  <c r="AX104" i="1"/>
  <c r="BE104" i="1"/>
  <c r="F104" i="1"/>
  <c r="AC104" i="1"/>
  <c r="AY104" i="1"/>
  <c r="BC104" i="1"/>
  <c r="BG104" i="1"/>
  <c r="AB104" i="1"/>
  <c r="AV104" i="1"/>
  <c r="AZ104" i="1"/>
  <c r="BD104" i="1"/>
  <c r="BA104" i="1"/>
  <c r="BB104" i="1"/>
  <c r="W104" i="1"/>
  <c r="AW104" i="1"/>
  <c r="BF104" i="1"/>
  <c r="Z346" i="10"/>
  <c r="N346" i="10" s="1"/>
  <c r="AF346" i="10"/>
  <c r="AJ346" i="10"/>
  <c r="AN346" i="10"/>
  <c r="AD346" i="10"/>
  <c r="AH346" i="10"/>
  <c r="AL346" i="10"/>
  <c r="AI346" i="10"/>
  <c r="AK346" i="10"/>
  <c r="AO346" i="10"/>
  <c r="AM346" i="10"/>
  <c r="P346" i="10" s="1"/>
  <c r="AG346" i="10"/>
  <c r="AE346" i="10"/>
  <c r="Y346" i="10"/>
  <c r="J346" i="10" s="1"/>
  <c r="AF330" i="10"/>
  <c r="AJ330" i="10"/>
  <c r="AN330" i="10"/>
  <c r="Z330" i="10"/>
  <c r="N330" i="10" s="1"/>
  <c r="AD330" i="10"/>
  <c r="AH330" i="10"/>
  <c r="AL330" i="10"/>
  <c r="AI330" i="10"/>
  <c r="AK330" i="10"/>
  <c r="AO330" i="10"/>
  <c r="AM330" i="10"/>
  <c r="P330" i="10" s="1"/>
  <c r="AG330" i="10"/>
  <c r="AE330" i="10"/>
  <c r="Y330" i="10"/>
  <c r="J330" i="10" s="1"/>
  <c r="DD330" i="10"/>
  <c r="S330" i="10"/>
  <c r="AF110" i="10"/>
  <c r="AJ110" i="10"/>
  <c r="AN110" i="10"/>
  <c r="Z110" i="10"/>
  <c r="N110" i="10" s="1"/>
  <c r="AH110" i="10"/>
  <c r="AD110" i="10"/>
  <c r="AL110" i="10"/>
  <c r="AI110" i="10"/>
  <c r="AK110" i="10"/>
  <c r="AO110" i="10"/>
  <c r="AM110" i="10"/>
  <c r="AG110" i="10"/>
  <c r="AE110" i="10"/>
  <c r="Y110" i="10"/>
  <c r="J110" i="10" s="1"/>
  <c r="S110" i="10"/>
  <c r="AJ106" i="1"/>
  <c r="AN106" i="1"/>
  <c r="AE106" i="1"/>
  <c r="AI106" i="1"/>
  <c r="AM106" i="1"/>
  <c r="Z106" i="1"/>
  <c r="N106" i="1" s="1"/>
  <c r="AH106" i="1"/>
  <c r="Y106" i="1"/>
  <c r="J106" i="1" s="1"/>
  <c r="AG106" i="1"/>
  <c r="AK106" i="1"/>
  <c r="AO106" i="1"/>
  <c r="AD106" i="1"/>
  <c r="AL106" i="1"/>
  <c r="AF106" i="1"/>
  <c r="AF90" i="10"/>
  <c r="AJ90" i="10"/>
  <c r="AN90" i="10"/>
  <c r="Z90" i="10"/>
  <c r="N90" i="10" s="1"/>
  <c r="AH90" i="10"/>
  <c r="AD90" i="10"/>
  <c r="AL90" i="10"/>
  <c r="AI90" i="10"/>
  <c r="AK90" i="10"/>
  <c r="AO90" i="10"/>
  <c r="AM90" i="10"/>
  <c r="AG90" i="10"/>
  <c r="AE90" i="10"/>
  <c r="Y90" i="10"/>
  <c r="J90" i="10" s="1"/>
  <c r="S90" i="10"/>
  <c r="AI88" i="10"/>
  <c r="AM88" i="10"/>
  <c r="AJ88" i="10"/>
  <c r="AG88" i="10"/>
  <c r="Z88" i="10"/>
  <c r="N88" i="10" s="1"/>
  <c r="AH88" i="10"/>
  <c r="Y88" i="10"/>
  <c r="J88" i="10" s="1"/>
  <c r="AK88" i="10"/>
  <c r="AE88" i="10"/>
  <c r="AF88" i="10"/>
  <c r="AN88" i="10"/>
  <c r="AO88" i="10"/>
  <c r="AD88" i="10"/>
  <c r="AL88" i="10"/>
  <c r="AM23" i="10"/>
  <c r="AI23" i="10"/>
  <c r="AE23" i="10"/>
  <c r="AO23" i="10"/>
  <c r="AK23" i="10"/>
  <c r="AG23" i="10"/>
  <c r="AJ23" i="10"/>
  <c r="Z23" i="10"/>
  <c r="N23" i="10" s="1"/>
  <c r="Y23" i="10"/>
  <c r="J23" i="10" s="1"/>
  <c r="AF23" i="10"/>
  <c r="AH23" i="10"/>
  <c r="AL23" i="10"/>
  <c r="AN23" i="10"/>
  <c r="AD23" i="10"/>
  <c r="AJ68" i="1"/>
  <c r="Y68" i="1"/>
  <c r="J68" i="1" s="1"/>
  <c r="AE68" i="1"/>
  <c r="AI68" i="1"/>
  <c r="AM68" i="1"/>
  <c r="AG68" i="1"/>
  <c r="AK68" i="1"/>
  <c r="AO68" i="1"/>
  <c r="AF68" i="1"/>
  <c r="AD68" i="1"/>
  <c r="AH68" i="1"/>
  <c r="AL68" i="1"/>
  <c r="Z68" i="1"/>
  <c r="N68" i="1" s="1"/>
  <c r="AN68" i="1"/>
  <c r="S109" i="10"/>
  <c r="Y109" i="10"/>
  <c r="J109" i="10" s="1"/>
  <c r="AE109" i="10"/>
  <c r="AI109" i="10"/>
  <c r="AM109" i="10"/>
  <c r="Z109" i="10"/>
  <c r="N109" i="10" s="1"/>
  <c r="AD109" i="10"/>
  <c r="AL109" i="10"/>
  <c r="AG109" i="10"/>
  <c r="AK109" i="10"/>
  <c r="AO109" i="10"/>
  <c r="AH109" i="10"/>
  <c r="AF109" i="10"/>
  <c r="AJ109" i="10"/>
  <c r="AN109" i="10"/>
  <c r="Y91" i="10"/>
  <c r="J91" i="10" s="1"/>
  <c r="AG91" i="10"/>
  <c r="AK91" i="10"/>
  <c r="AO91" i="10"/>
  <c r="AI91" i="10"/>
  <c r="AE91" i="10"/>
  <c r="AM91" i="10"/>
  <c r="Z91" i="10"/>
  <c r="N91" i="10" s="1"/>
  <c r="AN91" i="10"/>
  <c r="AH91" i="10"/>
  <c r="AJ91" i="10"/>
  <c r="AL91" i="10"/>
  <c r="AD91" i="10"/>
  <c r="AF91" i="10"/>
  <c r="S89" i="10"/>
  <c r="AF89" i="10"/>
  <c r="AG89" i="10"/>
  <c r="AK89" i="10"/>
  <c r="AO89" i="10"/>
  <c r="AD89" i="10"/>
  <c r="AL89" i="10"/>
  <c r="Y89" i="10"/>
  <c r="J89" i="10" s="1"/>
  <c r="AE89" i="10"/>
  <c r="AI89" i="10"/>
  <c r="AM89" i="10"/>
  <c r="Z89" i="10"/>
  <c r="N89" i="10" s="1"/>
  <c r="AH89" i="10"/>
  <c r="AN89" i="10"/>
  <c r="AJ89" i="10"/>
  <c r="AN85" i="10"/>
  <c r="AF85" i="10"/>
  <c r="Z85" i="10"/>
  <c r="N85" i="10" s="1"/>
  <c r="AJ85" i="10"/>
  <c r="AL85" i="10"/>
  <c r="AD85" i="10"/>
  <c r="AG85" i="10"/>
  <c r="AK85" i="10"/>
  <c r="AO85" i="10"/>
  <c r="AH85" i="10"/>
  <c r="AE85" i="10"/>
  <c r="AM85" i="10"/>
  <c r="Y85" i="10"/>
  <c r="J85" i="10" s="1"/>
  <c r="AI85" i="10"/>
  <c r="S83" i="10"/>
  <c r="AH83" i="10"/>
  <c r="AF83" i="10"/>
  <c r="AE83" i="10"/>
  <c r="AI83" i="10"/>
  <c r="AM83" i="10"/>
  <c r="Y83" i="10"/>
  <c r="J83" i="10" s="1"/>
  <c r="AK83" i="10"/>
  <c r="AG83" i="10"/>
  <c r="AO83" i="10"/>
  <c r="AD83" i="10"/>
  <c r="AJ83" i="10"/>
  <c r="Z83" i="10"/>
  <c r="N83" i="10" s="1"/>
  <c r="AL83" i="10"/>
  <c r="AN83" i="10"/>
  <c r="EI367" i="10"/>
  <c r="DL367" i="10"/>
  <c r="EF367" i="10"/>
  <c r="DN367" i="10"/>
  <c r="DQ367" i="10"/>
  <c r="EE367" i="10"/>
  <c r="EH367" i="10"/>
  <c r="DP367" i="10"/>
  <c r="EG367" i="10"/>
  <c r="EJ367" i="10"/>
  <c r="DM367" i="10"/>
  <c r="DO367" i="10"/>
  <c r="DY859" i="10"/>
  <c r="DJ859" i="10"/>
  <c r="DF859" i="10"/>
  <c r="DZ859" i="10"/>
  <c r="EA859" i="10"/>
  <c r="DG859" i="10"/>
  <c r="EB859" i="10"/>
  <c r="EC859" i="10"/>
  <c r="DI859" i="10"/>
  <c r="DK859" i="10"/>
  <c r="ED859" i="10"/>
  <c r="DH859" i="10"/>
  <c r="EJ871" i="10"/>
  <c r="EH871" i="10"/>
  <c r="EF871" i="10"/>
  <c r="EE871" i="10"/>
  <c r="EG871" i="10"/>
  <c r="DL871" i="10"/>
  <c r="DM871" i="10"/>
  <c r="DN871" i="10"/>
  <c r="DO871" i="10"/>
  <c r="DP871" i="10"/>
  <c r="DQ871" i="10"/>
  <c r="EI871" i="10"/>
  <c r="EF932" i="10"/>
  <c r="DO932" i="10"/>
  <c r="DL932" i="10"/>
  <c r="EH932" i="10"/>
  <c r="DQ932" i="10"/>
  <c r="DN932" i="10"/>
  <c r="EJ932" i="10"/>
  <c r="EG932" i="10"/>
  <c r="DP932" i="10"/>
  <c r="EE932" i="10"/>
  <c r="DM932" i="10"/>
  <c r="EI932" i="10"/>
  <c r="EB361" i="10"/>
  <c r="EC361" i="10"/>
  <c r="DI361" i="10"/>
  <c r="EA361" i="10"/>
  <c r="ED361" i="10"/>
  <c r="DH361" i="10"/>
  <c r="DK361" i="10"/>
  <c r="DG361" i="10"/>
  <c r="DY361" i="10"/>
  <c r="DJ361" i="10"/>
  <c r="DF361" i="10"/>
  <c r="DZ361" i="10"/>
  <c r="EJ887" i="10"/>
  <c r="EH887" i="10"/>
  <c r="EF887" i="10"/>
  <c r="EE887" i="10"/>
  <c r="EG887" i="10"/>
  <c r="DL887" i="10"/>
  <c r="DM887" i="10"/>
  <c r="DN887" i="10"/>
  <c r="DO887" i="10"/>
  <c r="DP887" i="10"/>
  <c r="DQ887" i="10"/>
  <c r="EI887" i="10"/>
  <c r="DZ897" i="10"/>
  <c r="EA897" i="10"/>
  <c r="DJ897" i="10"/>
  <c r="EB897" i="10"/>
  <c r="EC897" i="10"/>
  <c r="DI897" i="10"/>
  <c r="ED897" i="10"/>
  <c r="DG897" i="10"/>
  <c r="DK897" i="10"/>
  <c r="DH897" i="10"/>
  <c r="DF897" i="10"/>
  <c r="DY897" i="10"/>
  <c r="EJ601" i="10"/>
  <c r="EH601" i="10"/>
  <c r="EF601" i="10"/>
  <c r="EE601" i="10"/>
  <c r="DL601" i="10"/>
  <c r="DM601" i="10"/>
  <c r="DN601" i="10"/>
  <c r="DO601" i="10"/>
  <c r="DP601" i="10"/>
  <c r="DQ601" i="10"/>
  <c r="EG601" i="10"/>
  <c r="EI601" i="10"/>
  <c r="DG800" i="10"/>
  <c r="DH800" i="10"/>
  <c r="DI800" i="10"/>
  <c r="DJ800" i="10"/>
  <c r="DY800" i="10"/>
  <c r="DZ800" i="10"/>
  <c r="EA800" i="10"/>
  <c r="EB800" i="10"/>
  <c r="EC800" i="10"/>
  <c r="ED800" i="10"/>
  <c r="DK800" i="10"/>
  <c r="DF800" i="10"/>
  <c r="EQ366" i="10"/>
  <c r="EN366" i="10"/>
  <c r="DS366" i="10"/>
  <c r="EO366" i="10"/>
  <c r="DX366" i="10"/>
  <c r="EP366" i="10"/>
  <c r="DU366" i="10"/>
  <c r="DR366" i="10"/>
  <c r="EL366" i="10"/>
  <c r="DV366" i="10"/>
  <c r="EM366" i="10"/>
  <c r="DW366" i="10"/>
  <c r="DT366" i="10"/>
  <c r="EK366" i="10"/>
  <c r="EM253" i="10"/>
  <c r="EP253" i="10"/>
  <c r="EK253" i="10"/>
  <c r="EQ253" i="10"/>
  <c r="EJ689" i="10"/>
  <c r="EH689" i="10"/>
  <c r="EF689" i="10"/>
  <c r="EG689" i="10"/>
  <c r="EI689" i="10"/>
  <c r="DL689" i="10"/>
  <c r="DM689" i="10"/>
  <c r="DN689" i="10"/>
  <c r="DO689" i="10"/>
  <c r="DP689" i="10"/>
  <c r="DQ689" i="10"/>
  <c r="EE689" i="10"/>
  <c r="EJ403" i="10"/>
  <c r="EH403" i="10"/>
  <c r="EF403" i="10"/>
  <c r="EE403" i="10"/>
  <c r="DL403" i="10"/>
  <c r="DM403" i="10"/>
  <c r="DN403" i="10"/>
  <c r="DO403" i="10"/>
  <c r="DP403" i="10"/>
  <c r="DQ403" i="10"/>
  <c r="EG403" i="10"/>
  <c r="EI403" i="10"/>
  <c r="EQ342" i="10"/>
  <c r="EF319" i="10"/>
  <c r="DN319" i="10"/>
  <c r="DQ319" i="10"/>
  <c r="EE319" i="10"/>
  <c r="EH319" i="10"/>
  <c r="DP319" i="10"/>
  <c r="EG319" i="10"/>
  <c r="EJ319" i="10"/>
  <c r="DM319" i="10"/>
  <c r="EI319" i="10"/>
  <c r="DL319" i="10"/>
  <c r="DO319" i="10"/>
  <c r="DZ933" i="10"/>
  <c r="EA933" i="10"/>
  <c r="DG933" i="10"/>
  <c r="EB933" i="10"/>
  <c r="EC933" i="10"/>
  <c r="DI933" i="10"/>
  <c r="ED933" i="10"/>
  <c r="DH933" i="10"/>
  <c r="DK933" i="10"/>
  <c r="DY933" i="10"/>
  <c r="DJ933" i="10"/>
  <c r="DF933" i="10"/>
  <c r="DY675" i="10"/>
  <c r="DJ675" i="10"/>
  <c r="DF675" i="10"/>
  <c r="DZ675" i="10"/>
  <c r="EA675" i="10"/>
  <c r="DG675" i="10"/>
  <c r="EB675" i="10"/>
  <c r="EC675" i="10"/>
  <c r="DI675" i="10"/>
  <c r="DK675" i="10"/>
  <c r="ED675" i="10"/>
  <c r="DH675" i="10"/>
  <c r="EM307" i="10"/>
  <c r="DR307" i="10"/>
  <c r="EL307" i="10"/>
  <c r="DW307" i="10"/>
  <c r="EQ307" i="10"/>
  <c r="DV307" i="10"/>
  <c r="DS307" i="10"/>
  <c r="DT307" i="10"/>
  <c r="EK307" i="10"/>
  <c r="DX307" i="10"/>
  <c r="EO307" i="10"/>
  <c r="EP307" i="10"/>
  <c r="EN307" i="10"/>
  <c r="DU307" i="10"/>
  <c r="DY387" i="10"/>
  <c r="DH387" i="10"/>
  <c r="DF387" i="10"/>
  <c r="DZ387" i="10"/>
  <c r="EA387" i="10"/>
  <c r="DJ387" i="10"/>
  <c r="EB387" i="10"/>
  <c r="EC387" i="10"/>
  <c r="DI387" i="10"/>
  <c r="ED387" i="10"/>
  <c r="DG387" i="10"/>
  <c r="DK387" i="10"/>
  <c r="EB349" i="10"/>
  <c r="EC349" i="10"/>
  <c r="DI349" i="10"/>
  <c r="ED349" i="10"/>
  <c r="DH349" i="10"/>
  <c r="DK349" i="10"/>
  <c r="DY349" i="10"/>
  <c r="DJ349" i="10"/>
  <c r="DF349" i="10"/>
  <c r="DZ349" i="10"/>
  <c r="EA349" i="10"/>
  <c r="DG349" i="10"/>
  <c r="EN338" i="10"/>
  <c r="DW338" i="10"/>
  <c r="EK338" i="10"/>
  <c r="DU338" i="10"/>
  <c r="W267" i="10"/>
  <c r="F267" i="10"/>
  <c r="BF267" i="10"/>
  <c r="AZ267" i="10"/>
  <c r="BG267" i="10"/>
  <c r="AV267" i="10"/>
  <c r="BC267" i="10"/>
  <c r="BB267" i="10"/>
  <c r="AC267" i="10"/>
  <c r="AY267" i="10"/>
  <c r="AB267" i="10"/>
  <c r="BD267" i="10"/>
  <c r="BA267" i="10"/>
  <c r="AX267" i="10"/>
  <c r="AW267" i="10"/>
  <c r="BE267" i="10"/>
  <c r="DV261" i="10"/>
  <c r="EF219" i="10"/>
  <c r="DN219" i="10"/>
  <c r="DQ219" i="10"/>
  <c r="EI219" i="10"/>
  <c r="EE219" i="10"/>
  <c r="EH219" i="10"/>
  <c r="DP219" i="10"/>
  <c r="DO219" i="10"/>
  <c r="EG219" i="10"/>
  <c r="EJ219" i="10"/>
  <c r="DM219" i="10"/>
  <c r="DL219" i="10"/>
  <c r="EK200" i="10"/>
  <c r="DW200" i="10"/>
  <c r="DT200" i="10"/>
  <c r="EN200" i="10"/>
  <c r="DS200" i="10"/>
  <c r="EQ200" i="10"/>
  <c r="DX200" i="10"/>
  <c r="EP200" i="10"/>
  <c r="DR200" i="10"/>
  <c r="EO200" i="10"/>
  <c r="DV200" i="10"/>
  <c r="DU200" i="10"/>
  <c r="EL200" i="10"/>
  <c r="EM200" i="10"/>
  <c r="EB195" i="10"/>
  <c r="EC195" i="10"/>
  <c r="DI195" i="10"/>
  <c r="ED195" i="10"/>
  <c r="DG195" i="10"/>
  <c r="DK195" i="10"/>
  <c r="DY195" i="10"/>
  <c r="DH195" i="10"/>
  <c r="DF195" i="10"/>
  <c r="DZ195" i="10"/>
  <c r="EA195" i="10"/>
  <c r="DJ195" i="10"/>
  <c r="P87" i="10"/>
  <c r="DU341" i="10"/>
  <c r="EM341" i="10"/>
  <c r="EP341" i="10"/>
  <c r="DX341" i="10"/>
  <c r="DW341" i="10"/>
  <c r="EO341" i="10"/>
  <c r="DR341" i="10"/>
  <c r="EN341" i="10"/>
  <c r="EK341" i="10"/>
  <c r="EL341" i="10"/>
  <c r="DV341" i="10"/>
  <c r="EQ341" i="10"/>
  <c r="DT341" i="10"/>
  <c r="DS341" i="10"/>
  <c r="DY123" i="10"/>
  <c r="DH123" i="10"/>
  <c r="DF123" i="10"/>
  <c r="DG123" i="10"/>
  <c r="DZ123" i="10"/>
  <c r="EA123" i="10"/>
  <c r="DJ123" i="10"/>
  <c r="DK123" i="10"/>
  <c r="EB123" i="10"/>
  <c r="EC123" i="10"/>
  <c r="DI123" i="10"/>
  <c r="ED123" i="10"/>
  <c r="L290" i="1"/>
  <c r="F141" i="1"/>
  <c r="BB141" i="1"/>
  <c r="AY141" i="1"/>
  <c r="AV141" i="1"/>
  <c r="AX141" i="1"/>
  <c r="BE141" i="1"/>
  <c r="W141" i="1"/>
  <c r="AB141" i="1"/>
  <c r="BA141" i="1"/>
  <c r="AZ141" i="1"/>
  <c r="BC141" i="1"/>
  <c r="AW141" i="1"/>
  <c r="BF141" i="1"/>
  <c r="BG141" i="1"/>
  <c r="AC141" i="1"/>
  <c r="BD141" i="1"/>
  <c r="S118" i="1"/>
  <c r="L134" i="1"/>
  <c r="S283" i="1"/>
  <c r="AJ267" i="1"/>
  <c r="AK267" i="1"/>
  <c r="AH267" i="1"/>
  <c r="AE267" i="1"/>
  <c r="AM267" i="1"/>
  <c r="Z267" i="1"/>
  <c r="N267" i="1" s="1"/>
  <c r="AN267" i="1"/>
  <c r="AF267" i="1"/>
  <c r="Y267" i="1"/>
  <c r="J267" i="1" s="1"/>
  <c r="AG267" i="1"/>
  <c r="AO267" i="1"/>
  <c r="AL267" i="1"/>
  <c r="AD267" i="1"/>
  <c r="AI267" i="1"/>
  <c r="W70" i="10"/>
  <c r="AY70" i="10"/>
  <c r="BG70" i="10"/>
  <c r="F70" i="10"/>
  <c r="AX70" i="10"/>
  <c r="BE70" i="10"/>
  <c r="AV70" i="10"/>
  <c r="BA70" i="10"/>
  <c r="BD70" i="10"/>
  <c r="AW70" i="10"/>
  <c r="BF70" i="10"/>
  <c r="BC70" i="10"/>
  <c r="AB70" i="10"/>
  <c r="BB70" i="10"/>
  <c r="AC70" i="10"/>
  <c r="AZ70" i="10"/>
  <c r="S74" i="1"/>
  <c r="AL16" i="10"/>
  <c r="AD16" i="10"/>
  <c r="AJ16" i="10"/>
  <c r="Z16" i="10"/>
  <c r="N16" i="10" s="1"/>
  <c r="AH16" i="10"/>
  <c r="AN16" i="10"/>
  <c r="AF16" i="10"/>
  <c r="AE16" i="10"/>
  <c r="AM16" i="10"/>
  <c r="AG16" i="10"/>
  <c r="Y16" i="10"/>
  <c r="J16" i="10" s="1"/>
  <c r="AI16" i="10"/>
  <c r="AO16" i="10"/>
  <c r="AK16" i="10"/>
  <c r="W66" i="1"/>
  <c r="F66" i="1"/>
  <c r="AX66" i="1"/>
  <c r="AZ66" i="1"/>
  <c r="BG66" i="1"/>
  <c r="BE66" i="1"/>
  <c r="AV66" i="1"/>
  <c r="BC66" i="1"/>
  <c r="AW66" i="1"/>
  <c r="AC66" i="1"/>
  <c r="AY66" i="1"/>
  <c r="BF66" i="1"/>
  <c r="BD66" i="1"/>
  <c r="AB66" i="1"/>
  <c r="BB66" i="1"/>
  <c r="BA66" i="1"/>
  <c r="AN50" i="1"/>
  <c r="AE50" i="1"/>
  <c r="AM50" i="1"/>
  <c r="AG50" i="1"/>
  <c r="AO50" i="1"/>
  <c r="AD50" i="1"/>
  <c r="Y50" i="1"/>
  <c r="J50" i="1" s="1"/>
  <c r="AI50" i="1"/>
  <c r="Z50" i="1"/>
  <c r="N50" i="1" s="1"/>
  <c r="AH50" i="1"/>
  <c r="AK50" i="1"/>
  <c r="AL50" i="1"/>
  <c r="AJ50" i="1"/>
  <c r="AF50" i="1"/>
  <c r="W34" i="1"/>
  <c r="BB34" i="1"/>
  <c r="F34" i="1"/>
  <c r="AZ34" i="1"/>
  <c r="BG34" i="1"/>
  <c r="AV34" i="1"/>
  <c r="BC34" i="1"/>
  <c r="AX34" i="1"/>
  <c r="AC34" i="1"/>
  <c r="AY34" i="1"/>
  <c r="BF34" i="1"/>
  <c r="BD34" i="1"/>
  <c r="BE34" i="1"/>
  <c r="BA34" i="1"/>
  <c r="AW34" i="1"/>
  <c r="AB34" i="1"/>
  <c r="Y16" i="1"/>
  <c r="J16" i="1" s="1"/>
  <c r="W54" i="10"/>
  <c r="AZ54" i="10"/>
  <c r="F54" i="10"/>
  <c r="AX54" i="10"/>
  <c r="BE54" i="10"/>
  <c r="AV54" i="10"/>
  <c r="BA54" i="10"/>
  <c r="BD54" i="10"/>
  <c r="AW54" i="10"/>
  <c r="BF54" i="10"/>
  <c r="BC54" i="10"/>
  <c r="AB54" i="10"/>
  <c r="BB54" i="10"/>
  <c r="AC54" i="10"/>
  <c r="BG54" i="10"/>
  <c r="AY54" i="10"/>
  <c r="AF21" i="10"/>
  <c r="Y21" i="10"/>
  <c r="J21" i="10" s="1"/>
  <c r="AH21" i="10"/>
  <c r="AN21" i="10"/>
  <c r="AK21" i="10"/>
  <c r="AI21" i="10"/>
  <c r="AO21" i="10"/>
  <c r="AG21" i="10"/>
  <c r="AM21" i="10"/>
  <c r="AE21" i="10"/>
  <c r="AJ21" i="10"/>
  <c r="AD21" i="10"/>
  <c r="AL21" i="10"/>
  <c r="Z21" i="10"/>
  <c r="N21" i="10" s="1"/>
  <c r="ED633" i="10"/>
  <c r="DH633" i="10"/>
  <c r="DK633" i="10"/>
  <c r="DY633" i="10"/>
  <c r="DJ633" i="10"/>
  <c r="DF633" i="10"/>
  <c r="DZ633" i="10"/>
  <c r="EA633" i="10"/>
  <c r="DG633" i="10"/>
  <c r="EB633" i="10"/>
  <c r="EC633" i="10"/>
  <c r="DI633" i="10"/>
  <c r="DG1000" i="10"/>
  <c r="DH1000" i="10"/>
  <c r="DY1000" i="10"/>
  <c r="DZ1000" i="10"/>
  <c r="EA1000" i="10"/>
  <c r="EB1000" i="10"/>
  <c r="EC1000" i="10"/>
  <c r="ED1000" i="10"/>
  <c r="DK1000" i="10"/>
  <c r="DF1000" i="10"/>
  <c r="DI1000" i="10"/>
  <c r="DJ1000" i="10"/>
  <c r="EH837" i="10"/>
  <c r="EF837" i="10"/>
  <c r="EJ837" i="10"/>
  <c r="EE837" i="10"/>
  <c r="DL837" i="10"/>
  <c r="DM837" i="10"/>
  <c r="DN837" i="10"/>
  <c r="DO837" i="10"/>
  <c r="DP837" i="10"/>
  <c r="DQ837" i="10"/>
  <c r="EG837" i="10"/>
  <c r="EI837" i="10"/>
  <c r="EQ963" i="10"/>
  <c r="DV963" i="10"/>
  <c r="DS963" i="10"/>
  <c r="EK963" i="10"/>
  <c r="EN963" i="10"/>
  <c r="DX963" i="10"/>
  <c r="DU963" i="10"/>
  <c r="EM963" i="10"/>
  <c r="DR963" i="10"/>
  <c r="EL963" i="10"/>
  <c r="DW963" i="10"/>
  <c r="EO963" i="10"/>
  <c r="DT963" i="10"/>
  <c r="EP963" i="10"/>
  <c r="AF963" i="10"/>
  <c r="AN963" i="10"/>
  <c r="Z963" i="10"/>
  <c r="N963" i="10" s="1"/>
  <c r="DB963" i="10" s="1"/>
  <c r="AJ963" i="10"/>
  <c r="AL963" i="10"/>
  <c r="AH963" i="10"/>
  <c r="AE963" i="10"/>
  <c r="AM963" i="10"/>
  <c r="Y963" i="10"/>
  <c r="J963" i="10" s="1"/>
  <c r="CZ963" i="10" s="1"/>
  <c r="AG963" i="10"/>
  <c r="AO963" i="10"/>
  <c r="AD963" i="10"/>
  <c r="AI963" i="10"/>
  <c r="AK963" i="10"/>
  <c r="EJ833" i="10"/>
  <c r="EH833" i="10"/>
  <c r="EF833" i="10"/>
  <c r="EG833" i="10"/>
  <c r="EI833" i="10"/>
  <c r="DL833" i="10"/>
  <c r="DM833" i="10"/>
  <c r="DN833" i="10"/>
  <c r="DO833" i="10"/>
  <c r="DP833" i="10"/>
  <c r="DQ833" i="10"/>
  <c r="EE833" i="10"/>
  <c r="EH517" i="10"/>
  <c r="EF517" i="10"/>
  <c r="EJ517" i="10"/>
  <c r="EI517" i="10"/>
  <c r="DL517" i="10"/>
  <c r="DM517" i="10"/>
  <c r="DN517" i="10"/>
  <c r="DO517" i="10"/>
  <c r="DP517" i="10"/>
  <c r="DQ517" i="10"/>
  <c r="EE517" i="10"/>
  <c r="EG517" i="10"/>
  <c r="DV357" i="10"/>
  <c r="EM357" i="10"/>
  <c r="EP357" i="10"/>
  <c r="DX357" i="10"/>
  <c r="DW357" i="10"/>
  <c r="EO357" i="10"/>
  <c r="DR357" i="10"/>
  <c r="EN357" i="10"/>
  <c r="EQ357" i="10"/>
  <c r="DT357" i="10"/>
  <c r="DS357" i="10"/>
  <c r="EK357" i="10"/>
  <c r="EL357" i="10"/>
  <c r="DU357" i="10"/>
  <c r="EK269" i="10"/>
  <c r="EL269" i="10"/>
  <c r="DV269" i="10"/>
  <c r="DU269" i="10"/>
  <c r="EM269" i="10"/>
  <c r="EP269" i="10"/>
  <c r="DX269" i="10"/>
  <c r="DW269" i="10"/>
  <c r="EO269" i="10"/>
  <c r="DR269" i="10"/>
  <c r="EN269" i="10"/>
  <c r="EQ269" i="10"/>
  <c r="DT269" i="10"/>
  <c r="DS269" i="10"/>
  <c r="P357" i="10"/>
  <c r="DB357" i="10"/>
  <c r="EB343" i="10"/>
  <c r="EC343" i="10"/>
  <c r="DI343" i="10"/>
  <c r="ED343" i="10"/>
  <c r="DG343" i="10"/>
  <c r="DK343" i="10"/>
  <c r="DY343" i="10"/>
  <c r="DH343" i="10"/>
  <c r="DF343" i="10"/>
  <c r="DZ343" i="10"/>
  <c r="EA343" i="10"/>
  <c r="DJ343" i="10"/>
  <c r="EN294" i="10"/>
  <c r="DW294" i="10"/>
  <c r="DT294" i="10"/>
  <c r="DR294" i="10"/>
  <c r="EK294" i="10"/>
  <c r="EF327" i="10"/>
  <c r="DN327" i="10"/>
  <c r="DQ327" i="10"/>
  <c r="EE327" i="10"/>
  <c r="EH327" i="10"/>
  <c r="DP327" i="10"/>
  <c r="EG327" i="10"/>
  <c r="EJ327" i="10"/>
  <c r="DM327" i="10"/>
  <c r="EI327" i="10"/>
  <c r="DL327" i="10"/>
  <c r="DO327" i="10"/>
  <c r="W35" i="10"/>
  <c r="F35" i="10"/>
  <c r="AZ35" i="10"/>
  <c r="BG35" i="10"/>
  <c r="BB35" i="10"/>
  <c r="AV35" i="10"/>
  <c r="BC35" i="10"/>
  <c r="BA35" i="10"/>
  <c r="AC35" i="10"/>
  <c r="AY35" i="10"/>
  <c r="BD35" i="10"/>
  <c r="AX35" i="10"/>
  <c r="AB35" i="10"/>
  <c r="AW35" i="10"/>
  <c r="BE35" i="10"/>
  <c r="BF35" i="10"/>
  <c r="DB31" i="10"/>
  <c r="P31" i="10"/>
  <c r="ED469" i="10"/>
  <c r="DH469" i="10"/>
  <c r="DK469" i="10"/>
  <c r="DY469" i="10"/>
  <c r="DJ469" i="10"/>
  <c r="DF469" i="10"/>
  <c r="DZ469" i="10"/>
  <c r="EA469" i="10"/>
  <c r="DG469" i="10"/>
  <c r="EB469" i="10"/>
  <c r="EC469" i="10"/>
  <c r="DI469" i="10"/>
  <c r="W45" i="10"/>
  <c r="F45" i="10"/>
  <c r="BD45" i="10"/>
  <c r="AZ45" i="10"/>
  <c r="BG45" i="10"/>
  <c r="AX45" i="10"/>
  <c r="AV45" i="10"/>
  <c r="BC45" i="10"/>
  <c r="BF45" i="10"/>
  <c r="AC45" i="10"/>
  <c r="AY45" i="10"/>
  <c r="BE45" i="10"/>
  <c r="AB45" i="10"/>
  <c r="BB45" i="10"/>
  <c r="AW45" i="10"/>
  <c r="BA45" i="10"/>
  <c r="AD991" i="1"/>
  <c r="AN991" i="1"/>
  <c r="AH991" i="1"/>
  <c r="AG991" i="1"/>
  <c r="AO991" i="1"/>
  <c r="Y991" i="1"/>
  <c r="J991" i="1" s="1"/>
  <c r="AI991" i="1"/>
  <c r="AK991" i="1"/>
  <c r="AE991" i="1"/>
  <c r="AM991" i="1"/>
  <c r="Z991" i="1"/>
  <c r="N991" i="1" s="1"/>
  <c r="AF991" i="1"/>
  <c r="AJ991" i="1"/>
  <c r="AL991" i="1"/>
  <c r="EN334" i="10"/>
  <c r="DS334" i="10"/>
  <c r="EO334" i="10"/>
  <c r="DX334" i="10"/>
  <c r="EM334" i="10"/>
  <c r="DW334" i="10"/>
  <c r="DT334" i="10"/>
  <c r="EQ334" i="10"/>
  <c r="DV334" i="10"/>
  <c r="DU334" i="10"/>
  <c r="EL334" i="10"/>
  <c r="EK334" i="10"/>
  <c r="EP334" i="10"/>
  <c r="DR334" i="10"/>
  <c r="EK285" i="10"/>
  <c r="EL285" i="10"/>
  <c r="DU285" i="10"/>
  <c r="EM285" i="10"/>
  <c r="EP285" i="10"/>
  <c r="DX285" i="10"/>
  <c r="DW285" i="10"/>
  <c r="EO285" i="10"/>
  <c r="DR285" i="10"/>
  <c r="EN285" i="10"/>
  <c r="DV285" i="10"/>
  <c r="EQ285" i="10"/>
  <c r="DT285" i="10"/>
  <c r="DS285" i="10"/>
  <c r="EM169" i="10"/>
  <c r="EP169" i="10"/>
  <c r="DX169" i="10"/>
  <c r="DW169" i="10"/>
  <c r="EO169" i="10"/>
  <c r="DR169" i="10"/>
  <c r="EN169" i="10"/>
  <c r="EQ169" i="10"/>
  <c r="DT169" i="10"/>
  <c r="DS169" i="10"/>
  <c r="EK169" i="10"/>
  <c r="EL169" i="10"/>
  <c r="DV169" i="10"/>
  <c r="DU169" i="10"/>
  <c r="EA360" i="10"/>
  <c r="ED360" i="10"/>
  <c r="DF360" i="10"/>
  <c r="DZ360" i="10"/>
  <c r="DI360" i="10"/>
  <c r="DJ360" i="10"/>
  <c r="EB360" i="10"/>
  <c r="DG360" i="10"/>
  <c r="DY360" i="10"/>
  <c r="DK360" i="10"/>
  <c r="EC360" i="10"/>
  <c r="DH360" i="10"/>
  <c r="AC292" i="10"/>
  <c r="AV292" i="10"/>
  <c r="F292" i="10"/>
  <c r="BD292" i="10"/>
  <c r="BB292" i="10"/>
  <c r="AY292" i="10"/>
  <c r="AX292" i="10"/>
  <c r="BE292" i="10"/>
  <c r="AB292" i="10"/>
  <c r="BA292" i="10"/>
  <c r="AZ292" i="10"/>
  <c r="AW292" i="10"/>
  <c r="BF292" i="10"/>
  <c r="BG292" i="10"/>
  <c r="W292" i="10"/>
  <c r="BC292" i="10"/>
  <c r="W58" i="10"/>
  <c r="F58" i="10"/>
  <c r="AW58" i="10"/>
  <c r="BF58" i="10"/>
  <c r="BD58" i="10"/>
  <c r="AB58" i="10"/>
  <c r="BB58" i="10"/>
  <c r="BC58" i="10"/>
  <c r="AX58" i="10"/>
  <c r="BE58" i="10"/>
  <c r="AC58" i="10"/>
  <c r="BA58" i="10"/>
  <c r="AV58" i="10"/>
  <c r="AY58" i="10"/>
  <c r="AZ58" i="10"/>
  <c r="BG58" i="10"/>
  <c r="BC44" i="10"/>
  <c r="F44" i="10"/>
  <c r="AY44" i="10"/>
  <c r="W44" i="10"/>
  <c r="BA44" i="10"/>
  <c r="BG44" i="10"/>
  <c r="AW44" i="10"/>
  <c r="BF44" i="10"/>
  <c r="AB44" i="10"/>
  <c r="BB44" i="10"/>
  <c r="AZ44" i="10"/>
  <c r="AX44" i="10"/>
  <c r="BE44" i="10"/>
  <c r="AV44" i="10"/>
  <c r="BD44" i="10"/>
  <c r="AC44" i="10"/>
  <c r="AH621" i="1"/>
  <c r="AF621" i="1"/>
  <c r="AJ621" i="1"/>
  <c r="AL621" i="1"/>
  <c r="AD621" i="1"/>
  <c r="Z621" i="1"/>
  <c r="N621" i="1" s="1"/>
  <c r="AN621" i="1"/>
  <c r="Y621" i="1"/>
  <c r="J621" i="1" s="1"/>
  <c r="AI621" i="1"/>
  <c r="AE621" i="1"/>
  <c r="AO621" i="1"/>
  <c r="AG621" i="1"/>
  <c r="AK621" i="1"/>
  <c r="AM621" i="1"/>
  <c r="DW204" i="10"/>
  <c r="EM204" i="10"/>
  <c r="L248" i="1"/>
  <c r="P206" i="1"/>
  <c r="P226" i="1"/>
  <c r="W136" i="1"/>
  <c r="AX136" i="1"/>
  <c r="F136" i="1"/>
  <c r="AZ136" i="1"/>
  <c r="BG136" i="1"/>
  <c r="AV136" i="1"/>
  <c r="BC136" i="1"/>
  <c r="BB136" i="1"/>
  <c r="AC136" i="1"/>
  <c r="AY136" i="1"/>
  <c r="AB136" i="1"/>
  <c r="BD136" i="1"/>
  <c r="BA136" i="1"/>
  <c r="BF136" i="1"/>
  <c r="BE136" i="1"/>
  <c r="AW136" i="1"/>
  <c r="L152" i="1"/>
  <c r="L177" i="1"/>
  <c r="Z67" i="1"/>
  <c r="N67" i="1" s="1"/>
  <c r="AF67" i="1"/>
  <c r="AN67" i="1"/>
  <c r="AE67" i="1"/>
  <c r="Y67" i="1"/>
  <c r="J67" i="1" s="1"/>
  <c r="AH67" i="1"/>
  <c r="AI67" i="1"/>
  <c r="AJ67" i="1"/>
  <c r="AM67" i="1"/>
  <c r="AG67" i="1"/>
  <c r="AD67" i="1"/>
  <c r="AL67" i="1"/>
  <c r="AK67" i="1"/>
  <c r="AO67" i="1"/>
  <c r="AG35" i="1"/>
  <c r="Z35" i="1"/>
  <c r="N35" i="1" s="1"/>
  <c r="AF35" i="1"/>
  <c r="AN35" i="1"/>
  <c r="AH35" i="1"/>
  <c r="AM35" i="1"/>
  <c r="AJ35" i="1"/>
  <c r="AI35" i="1"/>
  <c r="AD35" i="1"/>
  <c r="AL35" i="1"/>
  <c r="AE35" i="1"/>
  <c r="AO35" i="1"/>
  <c r="AK35" i="1"/>
  <c r="Y35" i="1"/>
  <c r="J35" i="1" s="1"/>
  <c r="AJ72" i="10"/>
  <c r="AD72" i="10"/>
  <c r="AL72" i="10"/>
  <c r="Z72" i="10"/>
  <c r="N72" i="10" s="1"/>
  <c r="AF72" i="10"/>
  <c r="AN72" i="10"/>
  <c r="AH72" i="10"/>
  <c r="AE72" i="10"/>
  <c r="AK72" i="10"/>
  <c r="AI72" i="10"/>
  <c r="Y72" i="10"/>
  <c r="J72" i="10" s="1"/>
  <c r="AM72" i="10"/>
  <c r="AG72" i="10"/>
  <c r="AO72" i="10"/>
  <c r="AM77" i="1"/>
  <c r="AI77" i="1"/>
  <c r="AK77" i="1"/>
  <c r="AH77" i="1"/>
  <c r="Y77" i="1"/>
  <c r="J77" i="1" s="1"/>
  <c r="AD77" i="1"/>
  <c r="AJ77" i="1"/>
  <c r="Z77" i="1"/>
  <c r="N77" i="1" s="1"/>
  <c r="AO77" i="1"/>
  <c r="AF77" i="1"/>
  <c r="AE77" i="1"/>
  <c r="AL77" i="1"/>
  <c r="AG77" i="1"/>
  <c r="AN77" i="1"/>
  <c r="Y33" i="1"/>
  <c r="J33" i="1" s="1"/>
  <c r="AM316" i="10"/>
  <c r="AG316" i="10"/>
  <c r="AD316" i="10"/>
  <c r="AF316" i="10"/>
  <c r="AO316" i="10"/>
  <c r="AH316" i="10"/>
  <c r="AK316" i="10"/>
  <c r="AI316" i="10"/>
  <c r="AJ316" i="10"/>
  <c r="Z316" i="10"/>
  <c r="N316" i="10" s="1"/>
  <c r="AL316" i="10"/>
  <c r="Y316" i="10"/>
  <c r="J316" i="10" s="1"/>
  <c r="AE316" i="10"/>
  <c r="AN316" i="10"/>
  <c r="S316" i="10"/>
  <c r="Z48" i="1"/>
  <c r="N48" i="1" s="1"/>
  <c r="AG62" i="10"/>
  <c r="AD62" i="10"/>
  <c r="AL62" i="10"/>
  <c r="Z62" i="10"/>
  <c r="N62" i="10" s="1"/>
  <c r="AF62" i="10"/>
  <c r="AN62" i="10"/>
  <c r="AM62" i="10"/>
  <c r="AH62" i="10"/>
  <c r="AI62" i="10"/>
  <c r="AJ62" i="10"/>
  <c r="Y62" i="10"/>
  <c r="J62" i="10" s="1"/>
  <c r="AE62" i="10"/>
  <c r="AK62" i="10"/>
  <c r="AO62" i="10"/>
  <c r="L114" i="1"/>
  <c r="AN19" i="1"/>
  <c r="AL19" i="1"/>
  <c r="AK19" i="1"/>
  <c r="AH19" i="1"/>
  <c r="AE19" i="1"/>
  <c r="AM19" i="1"/>
  <c r="AD19" i="1"/>
  <c r="AG19" i="1"/>
  <c r="Y19" i="1"/>
  <c r="J19" i="1" s="1"/>
  <c r="AI19" i="1"/>
  <c r="AO19" i="1"/>
  <c r="AJ19" i="1"/>
  <c r="AF19" i="1"/>
  <c r="Z19" i="1"/>
  <c r="N19" i="1" s="1"/>
  <c r="DG816" i="10"/>
  <c r="DH816" i="10"/>
  <c r="DI816" i="10"/>
  <c r="DJ816" i="10"/>
  <c r="DY816" i="10"/>
  <c r="DZ816" i="10"/>
  <c r="EA816" i="10"/>
  <c r="EB816" i="10"/>
  <c r="EC816" i="10"/>
  <c r="ED816" i="10"/>
  <c r="DK816" i="10"/>
  <c r="DF816" i="10"/>
  <c r="ED553" i="10"/>
  <c r="DH553" i="10"/>
  <c r="DK553" i="10"/>
  <c r="DY553" i="10"/>
  <c r="DJ553" i="10"/>
  <c r="DF553" i="10"/>
  <c r="DZ553" i="10"/>
  <c r="EA553" i="10"/>
  <c r="DG553" i="10"/>
  <c r="EB553" i="10"/>
  <c r="EC553" i="10"/>
  <c r="DI553" i="10"/>
  <c r="DG996" i="10"/>
  <c r="DH996" i="10"/>
  <c r="DI996" i="10"/>
  <c r="DJ996" i="10"/>
  <c r="DY996" i="10"/>
  <c r="DZ996" i="10"/>
  <c r="EA996" i="10"/>
  <c r="EB996" i="10"/>
  <c r="EC996" i="10"/>
  <c r="ED996" i="10"/>
  <c r="DK996" i="10"/>
  <c r="DF996" i="10"/>
  <c r="DZ949" i="10"/>
  <c r="EA949" i="10"/>
  <c r="DG949" i="10"/>
  <c r="EB949" i="10"/>
  <c r="EC949" i="10"/>
  <c r="DI949" i="10"/>
  <c r="ED949" i="10"/>
  <c r="DH949" i="10"/>
  <c r="DK949" i="10"/>
  <c r="DJ949" i="10"/>
  <c r="DF949" i="10"/>
  <c r="DY949" i="10"/>
  <c r="EJ712" i="10"/>
  <c r="EG712" i="10"/>
  <c r="DP712" i="10"/>
  <c r="EE712" i="10"/>
  <c r="DM712" i="10"/>
  <c r="EI712" i="10"/>
  <c r="EF712" i="10"/>
  <c r="DO712" i="10"/>
  <c r="DL712" i="10"/>
  <c r="EH712" i="10"/>
  <c r="DQ712" i="10"/>
  <c r="DN712" i="10"/>
  <c r="EJ753" i="10"/>
  <c r="EH753" i="10"/>
  <c r="EF753" i="10"/>
  <c r="EG753" i="10"/>
  <c r="EI753" i="10"/>
  <c r="DL753" i="10"/>
  <c r="DM753" i="10"/>
  <c r="DN753" i="10"/>
  <c r="DO753" i="10"/>
  <c r="DP753" i="10"/>
  <c r="DQ753" i="10"/>
  <c r="EE753" i="10"/>
  <c r="EF684" i="10"/>
  <c r="DO684" i="10"/>
  <c r="DL684" i="10"/>
  <c r="EH684" i="10"/>
  <c r="DQ684" i="10"/>
  <c r="DN684" i="10"/>
  <c r="EJ684" i="10"/>
  <c r="EG684" i="10"/>
  <c r="DP684" i="10"/>
  <c r="EE684" i="10"/>
  <c r="DM684" i="10"/>
  <c r="EI684" i="10"/>
  <c r="EF355" i="10"/>
  <c r="DN355" i="10"/>
  <c r="DQ355" i="10"/>
  <c r="EE355" i="10"/>
  <c r="EH355" i="10"/>
  <c r="DP355" i="10"/>
  <c r="EG355" i="10"/>
  <c r="EJ355" i="10"/>
  <c r="DM355" i="10"/>
  <c r="EI355" i="10"/>
  <c r="DL355" i="10"/>
  <c r="DO355" i="10"/>
  <c r="EB295" i="10"/>
  <c r="EC295" i="10"/>
  <c r="DI295" i="10"/>
  <c r="ED295" i="10"/>
  <c r="DG295" i="10"/>
  <c r="DK295" i="10"/>
  <c r="DY295" i="10"/>
  <c r="DH295" i="10"/>
  <c r="DF295" i="10"/>
  <c r="DZ295" i="10"/>
  <c r="EA295" i="10"/>
  <c r="DJ295" i="10"/>
  <c r="DY225" i="10"/>
  <c r="DJ225" i="10"/>
  <c r="DF225" i="10"/>
  <c r="EB225" i="10"/>
  <c r="EC225" i="10"/>
  <c r="DI225" i="10"/>
  <c r="DH225" i="10"/>
  <c r="DZ225" i="10"/>
  <c r="DG225" i="10"/>
  <c r="ED225" i="10"/>
  <c r="DK225" i="10"/>
  <c r="EA225" i="10"/>
  <c r="DZ805" i="10"/>
  <c r="EA805" i="10"/>
  <c r="DG805" i="10"/>
  <c r="EB805" i="10"/>
  <c r="EC805" i="10"/>
  <c r="DI805" i="10"/>
  <c r="ED805" i="10"/>
  <c r="DH805" i="10"/>
  <c r="DK805" i="10"/>
  <c r="DF805" i="10"/>
  <c r="DY805" i="10"/>
  <c r="DJ805" i="10"/>
  <c r="CZ241" i="10"/>
  <c r="L241" i="10"/>
  <c r="AC356" i="10"/>
  <c r="F356" i="10"/>
  <c r="BB356" i="10"/>
  <c r="AY356" i="10"/>
  <c r="AX356" i="10"/>
  <c r="BE356" i="10"/>
  <c r="AB356" i="10"/>
  <c r="BA356" i="10"/>
  <c r="AZ356" i="10"/>
  <c r="AW356" i="10"/>
  <c r="BF356" i="10"/>
  <c r="BG356" i="10"/>
  <c r="W356" i="10"/>
  <c r="BD356" i="10"/>
  <c r="BC356" i="10"/>
  <c r="AV356" i="10"/>
  <c r="EN306" i="10"/>
  <c r="DW306" i="10"/>
  <c r="DV306" i="10"/>
  <c r="DR306" i="10"/>
  <c r="DY759" i="10"/>
  <c r="DH759" i="10"/>
  <c r="DF759" i="10"/>
  <c r="DZ759" i="10"/>
  <c r="EA759" i="10"/>
  <c r="DJ759" i="10"/>
  <c r="EB759" i="10"/>
  <c r="EC759" i="10"/>
  <c r="DI759" i="10"/>
  <c r="DG759" i="10"/>
  <c r="DK759" i="10"/>
  <c r="ED759" i="10"/>
  <c r="L367" i="10"/>
  <c r="CZ367" i="10"/>
  <c r="EN314" i="10"/>
  <c r="DS314" i="10"/>
  <c r="EO314" i="10"/>
  <c r="DX314" i="10"/>
  <c r="EM314" i="10"/>
  <c r="DW314" i="10"/>
  <c r="DT314" i="10"/>
  <c r="EP314" i="10"/>
  <c r="DR314" i="10"/>
  <c r="EQ314" i="10"/>
  <c r="DV314" i="10"/>
  <c r="DU314" i="10"/>
  <c r="EL314" i="10"/>
  <c r="EK314" i="10"/>
  <c r="L139" i="10"/>
  <c r="CZ139" i="10"/>
  <c r="EF347" i="10"/>
  <c r="DN347" i="10"/>
  <c r="DQ347" i="10"/>
  <c r="EE347" i="10"/>
  <c r="EH347" i="10"/>
  <c r="DP347" i="10"/>
  <c r="EG347" i="10"/>
  <c r="EJ347" i="10"/>
  <c r="DM347" i="10"/>
  <c r="EI347" i="10"/>
  <c r="DL347" i="10"/>
  <c r="DO347" i="10"/>
  <c r="EI195" i="10"/>
  <c r="EF195" i="10"/>
  <c r="DN195" i="10"/>
  <c r="DQ195" i="10"/>
  <c r="DL195" i="10"/>
  <c r="EE195" i="10"/>
  <c r="EH195" i="10"/>
  <c r="DP195" i="10"/>
  <c r="DO195" i="10"/>
  <c r="EG195" i="10"/>
  <c r="EJ195" i="10"/>
  <c r="DM195" i="10"/>
  <c r="DB151" i="10"/>
  <c r="P151" i="10"/>
  <c r="F52" i="10"/>
  <c r="AY52" i="10"/>
  <c r="W52" i="10"/>
  <c r="BA52" i="10"/>
  <c r="BG52" i="10"/>
  <c r="AW52" i="10"/>
  <c r="BF52" i="10"/>
  <c r="AB52" i="10"/>
  <c r="BB52" i="10"/>
  <c r="AZ52" i="10"/>
  <c r="AX52" i="10"/>
  <c r="BE52" i="10"/>
  <c r="AV52" i="10"/>
  <c r="BC52" i="10"/>
  <c r="AC52" i="10"/>
  <c r="BD52" i="10"/>
  <c r="EK312" i="10"/>
  <c r="DW312" i="10"/>
  <c r="DT312" i="10"/>
  <c r="EN312" i="10"/>
  <c r="DS312" i="10"/>
  <c r="EQ312" i="10"/>
  <c r="DX312" i="10"/>
  <c r="EO312" i="10"/>
  <c r="DV312" i="10"/>
  <c r="DU312" i="10"/>
  <c r="EL312" i="10"/>
  <c r="EM312" i="10"/>
  <c r="EP312" i="10"/>
  <c r="DR312" i="10"/>
  <c r="W243" i="10"/>
  <c r="F243" i="10"/>
  <c r="BE243" i="10"/>
  <c r="BF243" i="10"/>
  <c r="AC243" i="10"/>
  <c r="AY243" i="10"/>
  <c r="AB243" i="10"/>
  <c r="BD243" i="10"/>
  <c r="BA243" i="10"/>
  <c r="AZ243" i="10"/>
  <c r="BG243" i="10"/>
  <c r="AV243" i="10"/>
  <c r="BC243" i="10"/>
  <c r="BB243" i="10"/>
  <c r="AX243" i="10"/>
  <c r="AW243" i="10"/>
  <c r="W121" i="10"/>
  <c r="F121" i="10"/>
  <c r="BB121" i="10"/>
  <c r="BF121" i="10"/>
  <c r="AV121" i="10"/>
  <c r="BC121" i="10"/>
  <c r="AX121" i="10"/>
  <c r="AC121" i="10"/>
  <c r="AY121" i="10"/>
  <c r="BE121" i="10"/>
  <c r="BD121" i="10"/>
  <c r="AW121" i="10"/>
  <c r="AZ121" i="10"/>
  <c r="BG121" i="10"/>
  <c r="BA121" i="10"/>
  <c r="AB121" i="10"/>
  <c r="W284" i="1"/>
  <c r="AW284" i="1"/>
  <c r="BE284" i="1"/>
  <c r="AX284" i="1"/>
  <c r="BF284" i="1"/>
  <c r="AC284" i="1"/>
  <c r="BA284" i="1"/>
  <c r="F284" i="1"/>
  <c r="BG284" i="1"/>
  <c r="BC284" i="1"/>
  <c r="AV284" i="1"/>
  <c r="AZ284" i="1"/>
  <c r="BD284" i="1"/>
  <c r="AY284" i="1"/>
  <c r="AB284" i="1"/>
  <c r="BB284" i="1"/>
  <c r="L328" i="1"/>
  <c r="L234" i="1"/>
  <c r="P252" i="1"/>
  <c r="BE72" i="1"/>
  <c r="BF72" i="1"/>
  <c r="AX72" i="1"/>
  <c r="W72" i="1"/>
  <c r="F72" i="1"/>
  <c r="AV72" i="1"/>
  <c r="BC72" i="1"/>
  <c r="BB72" i="1"/>
  <c r="AC72" i="1"/>
  <c r="AY72" i="1"/>
  <c r="AB72" i="1"/>
  <c r="BD72" i="1"/>
  <c r="BA72" i="1"/>
  <c r="AZ72" i="1"/>
  <c r="BG72" i="1"/>
  <c r="AW72" i="1"/>
  <c r="W25" i="1"/>
  <c r="F25" i="1"/>
  <c r="AC25" i="1"/>
  <c r="AY25" i="1"/>
  <c r="AB25" i="1"/>
  <c r="BF25" i="1"/>
  <c r="BD25" i="1"/>
  <c r="BA25" i="1"/>
  <c r="AZ25" i="1"/>
  <c r="BG25" i="1"/>
  <c r="AV25" i="1"/>
  <c r="BC25" i="1"/>
  <c r="BB25" i="1"/>
  <c r="AX25" i="1"/>
  <c r="AW25" i="1"/>
  <c r="BE25" i="1"/>
  <c r="F61" i="1"/>
  <c r="AB61" i="1"/>
  <c r="BA61" i="1"/>
  <c r="AZ61" i="1"/>
  <c r="BC61" i="1"/>
  <c r="AW61" i="1"/>
  <c r="BF61" i="1"/>
  <c r="BG61" i="1"/>
  <c r="W61" i="1"/>
  <c r="BB61" i="1"/>
  <c r="AY61" i="1"/>
  <c r="AV61" i="1"/>
  <c r="AX61" i="1"/>
  <c r="BE61" i="1"/>
  <c r="AC61" i="1"/>
  <c r="BD61" i="1"/>
  <c r="S30" i="10"/>
  <c r="S32" i="1"/>
  <c r="W372" i="10"/>
  <c r="AZ372" i="10"/>
  <c r="BG372" i="10"/>
  <c r="F372" i="10"/>
  <c r="AB372" i="10"/>
  <c r="BB372" i="10"/>
  <c r="BD372" i="10"/>
  <c r="AX372" i="10"/>
  <c r="BE372" i="10"/>
  <c r="BC372" i="10"/>
  <c r="BA372" i="10"/>
  <c r="AC372" i="10"/>
  <c r="AW372" i="10"/>
  <c r="BF372" i="10"/>
  <c r="AV372" i="10"/>
  <c r="AY372" i="10"/>
  <c r="AQ372" i="10" s="1"/>
  <c r="W69" i="10"/>
  <c r="F69" i="10"/>
  <c r="BD69" i="10"/>
  <c r="AZ69" i="10"/>
  <c r="BG69" i="10"/>
  <c r="AX69" i="10"/>
  <c r="AV69" i="10"/>
  <c r="BC69" i="10"/>
  <c r="BF69" i="10"/>
  <c r="AC69" i="10"/>
  <c r="AY69" i="10"/>
  <c r="BE69" i="10"/>
  <c r="AW69" i="10"/>
  <c r="BB69" i="10"/>
  <c r="BA69" i="10"/>
  <c r="AB69" i="10"/>
  <c r="EJ617" i="10"/>
  <c r="EH617" i="10"/>
  <c r="EF617" i="10"/>
  <c r="EG617" i="10"/>
  <c r="EI617" i="10"/>
  <c r="DL617" i="10"/>
  <c r="DM617" i="10"/>
  <c r="DN617" i="10"/>
  <c r="DO617" i="10"/>
  <c r="DP617" i="10"/>
  <c r="DQ617" i="10"/>
  <c r="EE617" i="10"/>
  <c r="DZ961" i="10"/>
  <c r="EA961" i="10"/>
  <c r="DG961" i="10"/>
  <c r="EB961" i="10"/>
  <c r="EC961" i="10"/>
  <c r="DI961" i="10"/>
  <c r="ED961" i="10"/>
  <c r="DH961" i="10"/>
  <c r="DK961" i="10"/>
  <c r="DF961" i="10"/>
  <c r="DY961" i="10"/>
  <c r="DJ961" i="10"/>
  <c r="EJ935" i="10"/>
  <c r="EH935" i="10"/>
  <c r="EF935" i="10"/>
  <c r="EE935" i="10"/>
  <c r="EG935" i="10"/>
  <c r="DL935" i="10"/>
  <c r="DM935" i="10"/>
  <c r="DN935" i="10"/>
  <c r="DO935" i="10"/>
  <c r="DP935" i="10"/>
  <c r="DQ935" i="10"/>
  <c r="EI935" i="10"/>
  <c r="EF924" i="10"/>
  <c r="DO924" i="10"/>
  <c r="DL924" i="10"/>
  <c r="EH924" i="10"/>
  <c r="DQ924" i="10"/>
  <c r="DN924" i="10"/>
  <c r="EJ924" i="10"/>
  <c r="EG924" i="10"/>
  <c r="DP924" i="10"/>
  <c r="EE924" i="10"/>
  <c r="DM924" i="10"/>
  <c r="EI924" i="10"/>
  <c r="EJ800" i="10"/>
  <c r="EG800" i="10"/>
  <c r="DP800" i="10"/>
  <c r="EE800" i="10"/>
  <c r="DM800" i="10"/>
  <c r="EI800" i="10"/>
  <c r="EF800" i="10"/>
  <c r="DO800" i="10"/>
  <c r="DL800" i="10"/>
  <c r="EH800" i="10"/>
  <c r="DQ800" i="10"/>
  <c r="DN800" i="10"/>
  <c r="EH380" i="10"/>
  <c r="DQ380" i="10"/>
  <c r="DN380" i="10"/>
  <c r="EJ380" i="10"/>
  <c r="EG380" i="10"/>
  <c r="DP380" i="10"/>
  <c r="EE380" i="10"/>
  <c r="DM380" i="10"/>
  <c r="EI380" i="10"/>
  <c r="EF380" i="10"/>
  <c r="DO380" i="10"/>
  <c r="DL380" i="10"/>
  <c r="DG365" i="10"/>
  <c r="EB365" i="10"/>
  <c r="EC365" i="10"/>
  <c r="DI365" i="10"/>
  <c r="DZ365" i="10"/>
  <c r="ED365" i="10"/>
  <c r="DH365" i="10"/>
  <c r="DK365" i="10"/>
  <c r="EA365" i="10"/>
  <c r="DY365" i="10"/>
  <c r="DJ365" i="10"/>
  <c r="DF365" i="10"/>
  <c r="DY895" i="10"/>
  <c r="DH895" i="10"/>
  <c r="DF895" i="10"/>
  <c r="DZ895" i="10"/>
  <c r="EA895" i="10"/>
  <c r="DJ895" i="10"/>
  <c r="EB895" i="10"/>
  <c r="EC895" i="10"/>
  <c r="DI895" i="10"/>
  <c r="DK895" i="10"/>
  <c r="ED895" i="10"/>
  <c r="DG895" i="10"/>
  <c r="EJ895" i="10"/>
  <c r="EH895" i="10"/>
  <c r="EF895" i="10"/>
  <c r="EI895" i="10"/>
  <c r="DL895" i="10"/>
  <c r="DM895" i="10"/>
  <c r="DN895" i="10"/>
  <c r="DO895" i="10"/>
  <c r="DP895" i="10"/>
  <c r="DQ895" i="10"/>
  <c r="EE895" i="10"/>
  <c r="EG895" i="10"/>
  <c r="EQ362" i="10"/>
  <c r="EN362" i="10"/>
  <c r="DS362" i="10"/>
  <c r="EO362" i="10"/>
  <c r="DX362" i="10"/>
  <c r="EK362" i="10"/>
  <c r="EP362" i="10"/>
  <c r="DU362" i="10"/>
  <c r="DR362" i="10"/>
  <c r="EL362" i="10"/>
  <c r="DV362" i="10"/>
  <c r="EM362" i="10"/>
  <c r="DW362" i="10"/>
  <c r="DT362" i="10"/>
  <c r="L297" i="10"/>
  <c r="CZ297" i="10"/>
  <c r="F24" i="10"/>
  <c r="AV24" i="10"/>
  <c r="BC24" i="10"/>
  <c r="AX24" i="10"/>
  <c r="AC24" i="10"/>
  <c r="AY24" i="10"/>
  <c r="W24" i="10"/>
  <c r="BB24" i="10"/>
  <c r="AW24" i="10"/>
  <c r="AB24" i="10"/>
  <c r="BD24" i="10"/>
  <c r="BF24" i="10"/>
  <c r="BA24" i="10"/>
  <c r="AZ24" i="10"/>
  <c r="BG24" i="10"/>
  <c r="BE24" i="10"/>
  <c r="DY755" i="10"/>
  <c r="DJ755" i="10"/>
  <c r="DF755" i="10"/>
  <c r="DZ755" i="10"/>
  <c r="EA755" i="10"/>
  <c r="DG755" i="10"/>
  <c r="EB755" i="10"/>
  <c r="EC755" i="10"/>
  <c r="DI755" i="10"/>
  <c r="ED755" i="10"/>
  <c r="DH755" i="10"/>
  <c r="DK755" i="10"/>
  <c r="DY427" i="10"/>
  <c r="DH427" i="10"/>
  <c r="DF427" i="10"/>
  <c r="DZ427" i="10"/>
  <c r="EA427" i="10"/>
  <c r="DJ427" i="10"/>
  <c r="EB427" i="10"/>
  <c r="EC427" i="10"/>
  <c r="DI427" i="10"/>
  <c r="ED427" i="10"/>
  <c r="DG427" i="10"/>
  <c r="DK427" i="10"/>
  <c r="DG396" i="10"/>
  <c r="DH396" i="10"/>
  <c r="DI396" i="10"/>
  <c r="DY396" i="10"/>
  <c r="DZ396" i="10"/>
  <c r="EA396" i="10"/>
  <c r="EB396" i="10"/>
  <c r="EC396" i="10"/>
  <c r="ED396" i="10"/>
  <c r="DJ396" i="10"/>
  <c r="DK396" i="10"/>
  <c r="DF396" i="10"/>
  <c r="EQ365" i="10"/>
  <c r="DT365" i="10"/>
  <c r="DS365" i="10"/>
  <c r="EK365" i="10"/>
  <c r="EL365" i="10"/>
  <c r="DV365" i="10"/>
  <c r="DU365" i="10"/>
  <c r="EM365" i="10"/>
  <c r="EP365" i="10"/>
  <c r="DX365" i="10"/>
  <c r="DW365" i="10"/>
  <c r="EO365" i="10"/>
  <c r="DR365" i="10"/>
  <c r="EN365" i="10"/>
  <c r="EE479" i="10"/>
  <c r="EH479" i="10"/>
  <c r="DP479" i="10"/>
  <c r="EG479" i="10"/>
  <c r="EJ479" i="10"/>
  <c r="DM479" i="10"/>
  <c r="EI479" i="10"/>
  <c r="DL479" i="10"/>
  <c r="DO479" i="10"/>
  <c r="DQ479" i="10"/>
  <c r="EF479" i="10"/>
  <c r="DN479" i="10"/>
  <c r="AD959" i="1"/>
  <c r="AN959" i="1"/>
  <c r="AH959" i="1"/>
  <c r="AG959" i="1"/>
  <c r="AO959" i="1"/>
  <c r="Y959" i="1"/>
  <c r="J959" i="1" s="1"/>
  <c r="AI959" i="1"/>
  <c r="AK959" i="1"/>
  <c r="AE959" i="1"/>
  <c r="AM959" i="1"/>
  <c r="Z959" i="1"/>
  <c r="N959" i="1" s="1"/>
  <c r="AF959" i="1"/>
  <c r="AJ959" i="1"/>
  <c r="AL959" i="1"/>
  <c r="ED377" i="10"/>
  <c r="DH377" i="10"/>
  <c r="DK377" i="10"/>
  <c r="DY377" i="10"/>
  <c r="DJ377" i="10"/>
  <c r="DF377" i="10"/>
  <c r="DZ377" i="10"/>
  <c r="EA377" i="10"/>
  <c r="DG377" i="10"/>
  <c r="EB377" i="10"/>
  <c r="EC377" i="10"/>
  <c r="DI377" i="10"/>
  <c r="EG373" i="10"/>
  <c r="DP373" i="10"/>
  <c r="DM373" i="10"/>
  <c r="DL373" i="10"/>
  <c r="EH373" i="10"/>
  <c r="DQ373" i="10"/>
  <c r="EE373" i="10"/>
  <c r="EJ373" i="10"/>
  <c r="EI373" i="10"/>
  <c r="DO373" i="10"/>
  <c r="DN373" i="10"/>
  <c r="EF373" i="10"/>
  <c r="F340" i="10"/>
  <c r="BB340" i="10"/>
  <c r="AY340" i="10"/>
  <c r="AQ340" i="10" s="1"/>
  <c r="AX340" i="10"/>
  <c r="BE340" i="10"/>
  <c r="AB340" i="10"/>
  <c r="BA340" i="10"/>
  <c r="AZ340" i="10"/>
  <c r="AW340" i="10"/>
  <c r="BF340" i="10"/>
  <c r="BG340" i="10"/>
  <c r="W340" i="10"/>
  <c r="BC340" i="10"/>
  <c r="BD340" i="10"/>
  <c r="AV340" i="10"/>
  <c r="AC340" i="10"/>
  <c r="AA340" i="10" s="1"/>
  <c r="R340" i="10" s="1"/>
  <c r="EQ315" i="10"/>
  <c r="DV315" i="10"/>
  <c r="DS315" i="10"/>
  <c r="EM315" i="10"/>
  <c r="DR315" i="10"/>
  <c r="EL315" i="10"/>
  <c r="DW315" i="10"/>
  <c r="EK315" i="10"/>
  <c r="DX315" i="10"/>
  <c r="EO315" i="10"/>
  <c r="EP315" i="10"/>
  <c r="EN315" i="10"/>
  <c r="DU315" i="10"/>
  <c r="DT315" i="10"/>
  <c r="DX255" i="10"/>
  <c r="L163" i="10"/>
  <c r="CZ163" i="10"/>
  <c r="EA369" i="10"/>
  <c r="EB369" i="10"/>
  <c r="EC369" i="10"/>
  <c r="DI369" i="10"/>
  <c r="ED369" i="10"/>
  <c r="DH369" i="10"/>
  <c r="DK369" i="10"/>
  <c r="DZ369" i="10"/>
  <c r="DY369" i="10"/>
  <c r="DJ369" i="10"/>
  <c r="DF369" i="10"/>
  <c r="DG369" i="10"/>
  <c r="EF311" i="10"/>
  <c r="DN311" i="10"/>
  <c r="DQ311" i="10"/>
  <c r="EE311" i="10"/>
  <c r="EH311" i="10"/>
  <c r="DP311" i="10"/>
  <c r="EG311" i="10"/>
  <c r="EJ311" i="10"/>
  <c r="DM311" i="10"/>
  <c r="EI311" i="10"/>
  <c r="DL311" i="10"/>
  <c r="DO311" i="10"/>
  <c r="EF287" i="10"/>
  <c r="DN287" i="10"/>
  <c r="DQ287" i="10"/>
  <c r="EE287" i="10"/>
  <c r="EH287" i="10"/>
  <c r="DP287" i="10"/>
  <c r="EG287" i="10"/>
  <c r="EJ287" i="10"/>
  <c r="DM287" i="10"/>
  <c r="EI287" i="10"/>
  <c r="DL287" i="10"/>
  <c r="DO287" i="10"/>
  <c r="EL184" i="10"/>
  <c r="W67" i="10"/>
  <c r="AX67" i="10"/>
  <c r="F67" i="10"/>
  <c r="AZ67" i="10"/>
  <c r="BG67" i="10"/>
  <c r="BB67" i="10"/>
  <c r="AV67" i="10"/>
  <c r="BC67" i="10"/>
  <c r="BA67" i="10"/>
  <c r="AC67" i="10"/>
  <c r="AY67" i="10"/>
  <c r="BD67" i="10"/>
  <c r="AW67" i="10"/>
  <c r="BF67" i="10"/>
  <c r="BE67" i="10"/>
  <c r="AB67" i="10"/>
  <c r="DY403" i="10"/>
  <c r="DH403" i="10"/>
  <c r="DF403" i="10"/>
  <c r="DZ403" i="10"/>
  <c r="EA403" i="10"/>
  <c r="DJ403" i="10"/>
  <c r="EB403" i="10"/>
  <c r="EC403" i="10"/>
  <c r="DI403" i="10"/>
  <c r="ED403" i="10"/>
  <c r="DG403" i="10"/>
  <c r="DK403" i="10"/>
  <c r="DV277" i="10"/>
  <c r="EM277" i="10"/>
  <c r="EP277" i="10"/>
  <c r="DX277" i="10"/>
  <c r="DW277" i="10"/>
  <c r="DU277" i="10"/>
  <c r="EO277" i="10"/>
  <c r="DR277" i="10"/>
  <c r="EN277" i="10"/>
  <c r="EL277" i="10"/>
  <c r="EQ277" i="10"/>
  <c r="DT277" i="10"/>
  <c r="DS277" i="10"/>
  <c r="EK277" i="10"/>
  <c r="L157" i="10"/>
  <c r="CZ157" i="10"/>
  <c r="AL567" i="1"/>
  <c r="AK567" i="1"/>
  <c r="AH567" i="1"/>
  <c r="AE567" i="1"/>
  <c r="AM567" i="1"/>
  <c r="AD567" i="1"/>
  <c r="AG567" i="1"/>
  <c r="AO567" i="1"/>
  <c r="Y567" i="1"/>
  <c r="J567" i="1" s="1"/>
  <c r="AI567" i="1"/>
  <c r="AF567" i="1"/>
  <c r="Z567" i="1"/>
  <c r="N567" i="1" s="1"/>
  <c r="AJ567" i="1"/>
  <c r="AN567" i="1"/>
  <c r="EE217" i="10"/>
  <c r="EG217" i="10"/>
  <c r="DP217" i="10"/>
  <c r="DM217" i="10"/>
  <c r="EI217" i="10"/>
  <c r="EF217" i="10"/>
  <c r="DO217" i="10"/>
  <c r="DN217" i="10"/>
  <c r="DL217" i="10"/>
  <c r="EH217" i="10"/>
  <c r="DQ217" i="10"/>
  <c r="EJ217" i="10"/>
  <c r="BD28" i="10"/>
  <c r="F28" i="10"/>
  <c r="AY28" i="10"/>
  <c r="W28" i="10"/>
  <c r="BA28" i="10"/>
  <c r="BG28" i="10"/>
  <c r="AW28" i="10"/>
  <c r="BF28" i="10"/>
  <c r="AB28" i="10"/>
  <c r="BB28" i="10"/>
  <c r="AZ28" i="10"/>
  <c r="AX28" i="10"/>
  <c r="BE28" i="10"/>
  <c r="AV28" i="10"/>
  <c r="BC28" i="10"/>
  <c r="AC28" i="10"/>
  <c r="L360" i="1"/>
  <c r="P250" i="1"/>
  <c r="L242" i="1"/>
  <c r="W364" i="1"/>
  <c r="F364" i="1"/>
  <c r="BF364" i="1"/>
  <c r="AC364" i="1"/>
  <c r="AY364" i="1"/>
  <c r="AX364" i="1"/>
  <c r="BB364" i="1"/>
  <c r="BD364" i="1"/>
  <c r="BE364" i="1"/>
  <c r="AZ364" i="1"/>
  <c r="BG364" i="1"/>
  <c r="AW364" i="1"/>
  <c r="AB364" i="1"/>
  <c r="AV364" i="1"/>
  <c r="BC364" i="1"/>
  <c r="AS364" i="1" s="1"/>
  <c r="BA364" i="1"/>
  <c r="S340" i="1"/>
  <c r="AF17" i="1"/>
  <c r="AN17" i="1"/>
  <c r="AH17" i="1"/>
  <c r="Y17" i="1"/>
  <c r="J17" i="1" s="1"/>
  <c r="AL17" i="1"/>
  <c r="Z17" i="1"/>
  <c r="N17" i="1" s="1"/>
  <c r="AJ17" i="1"/>
  <c r="AD17" i="1"/>
  <c r="AK17" i="1"/>
  <c r="AE17" i="1"/>
  <c r="AO17" i="1"/>
  <c r="AI17" i="1"/>
  <c r="AM17" i="1"/>
  <c r="AG17" i="1"/>
  <c r="AD75" i="1"/>
  <c r="AL75" i="1"/>
  <c r="AK75" i="1"/>
  <c r="AO75" i="1"/>
  <c r="Z75" i="1"/>
  <c r="N75" i="1" s="1"/>
  <c r="AF75" i="1"/>
  <c r="AN75" i="1"/>
  <c r="AE75" i="1"/>
  <c r="Y75" i="1"/>
  <c r="J75" i="1" s="1"/>
  <c r="AH75" i="1"/>
  <c r="AI75" i="1"/>
  <c r="AJ75" i="1"/>
  <c r="AM75" i="1"/>
  <c r="AG75" i="1"/>
  <c r="AN129" i="1"/>
  <c r="AE129" i="1"/>
  <c r="AJ129" i="1"/>
  <c r="AM129" i="1"/>
  <c r="AK129" i="1"/>
  <c r="AL129" i="1"/>
  <c r="AI129" i="1"/>
  <c r="AF129" i="1"/>
  <c r="AO129" i="1"/>
  <c r="Y129" i="1"/>
  <c r="J129" i="1" s="1"/>
  <c r="AH129" i="1"/>
  <c r="AG129" i="1"/>
  <c r="AD129" i="1"/>
  <c r="Z129" i="1"/>
  <c r="N129" i="1" s="1"/>
  <c r="P367" i="10"/>
  <c r="AG364" i="10"/>
  <c r="AE364" i="10"/>
  <c r="AK364" i="10"/>
  <c r="Y364" i="10"/>
  <c r="J364" i="10" s="1"/>
  <c r="AJ364" i="10"/>
  <c r="AM364" i="10"/>
  <c r="AD364" i="10"/>
  <c r="AL364" i="10"/>
  <c r="AI364" i="10"/>
  <c r="Z364" i="10"/>
  <c r="N364" i="10" s="1"/>
  <c r="AF364" i="10"/>
  <c r="AN364" i="10"/>
  <c r="AH364" i="10"/>
  <c r="AO364" i="10"/>
  <c r="S332" i="10"/>
  <c r="S300" i="10"/>
  <c r="AL235" i="10"/>
  <c r="AF235" i="10"/>
  <c r="AK235" i="10"/>
  <c r="AE235" i="10"/>
  <c r="AM235" i="10"/>
  <c r="AG235" i="10"/>
  <c r="AO235" i="10"/>
  <c r="Y235" i="10"/>
  <c r="J235" i="10" s="1"/>
  <c r="AI235" i="10"/>
  <c r="Z235" i="10"/>
  <c r="N235" i="10" s="1"/>
  <c r="AH235" i="10"/>
  <c r="AD235" i="10"/>
  <c r="AN235" i="10"/>
  <c r="AJ235" i="10"/>
  <c r="S125" i="10"/>
  <c r="AN125" i="10"/>
  <c r="AJ125" i="10"/>
  <c r="AK125" i="10"/>
  <c r="AE125" i="10"/>
  <c r="AM125" i="10"/>
  <c r="AD125" i="10"/>
  <c r="AG125" i="10"/>
  <c r="AO125" i="10"/>
  <c r="AH125" i="10"/>
  <c r="Y125" i="10"/>
  <c r="J125" i="10" s="1"/>
  <c r="AI125" i="10"/>
  <c r="Z125" i="10"/>
  <c r="N125" i="10" s="1"/>
  <c r="AL125" i="10"/>
  <c r="AF125" i="10"/>
  <c r="DD43" i="10"/>
  <c r="AJ78" i="1"/>
  <c r="AF78" i="1"/>
  <c r="AN78" i="1"/>
  <c r="AE78" i="1"/>
  <c r="AM78" i="1"/>
  <c r="AD78" i="1"/>
  <c r="AG78" i="1"/>
  <c r="AO78" i="1"/>
  <c r="AH78" i="1"/>
  <c r="Y78" i="1"/>
  <c r="J78" i="1" s="1"/>
  <c r="AI78" i="1"/>
  <c r="Z78" i="1"/>
  <c r="N78" i="1" s="1"/>
  <c r="AL78" i="1"/>
  <c r="AK78" i="1"/>
  <c r="S136" i="10"/>
  <c r="AJ48" i="10"/>
  <c r="AD48" i="10"/>
  <c r="AL48" i="10"/>
  <c r="Z48" i="10"/>
  <c r="N48" i="10" s="1"/>
  <c r="AF48" i="10"/>
  <c r="AN48" i="10"/>
  <c r="AH48" i="10"/>
  <c r="AE48" i="10"/>
  <c r="AI48" i="10"/>
  <c r="AK48" i="10"/>
  <c r="AM48" i="10"/>
  <c r="Y48" i="10"/>
  <c r="J48" i="10" s="1"/>
  <c r="AG48" i="10"/>
  <c r="AO48" i="10"/>
  <c r="AO82" i="10"/>
  <c r="AG82" i="10"/>
  <c r="AK82" i="10"/>
  <c r="Y82" i="10"/>
  <c r="J82" i="10" s="1"/>
  <c r="AH82" i="10"/>
  <c r="AM82" i="10"/>
  <c r="AJ82" i="10"/>
  <c r="AI82" i="10"/>
  <c r="AD82" i="10"/>
  <c r="AL82" i="10"/>
  <c r="Z82" i="10"/>
  <c r="N82" i="10" s="1"/>
  <c r="AF82" i="10"/>
  <c r="AN82" i="10"/>
  <c r="AE82" i="10"/>
  <c r="AJ59" i="10"/>
  <c r="AK59" i="10"/>
  <c r="AE59" i="10"/>
  <c r="AM59" i="10"/>
  <c r="AG59" i="10"/>
  <c r="AO59" i="10"/>
  <c r="Y59" i="10"/>
  <c r="J59" i="10" s="1"/>
  <c r="AI59" i="10"/>
  <c r="AF59" i="10"/>
  <c r="AL59" i="10"/>
  <c r="AN59" i="10"/>
  <c r="Z59" i="10"/>
  <c r="N59" i="10" s="1"/>
  <c r="AH59" i="10"/>
  <c r="AD59" i="10"/>
  <c r="DY987" i="10"/>
  <c r="DJ987" i="10"/>
  <c r="DF987" i="10"/>
  <c r="DZ987" i="10"/>
  <c r="EA987" i="10"/>
  <c r="DG987" i="10"/>
  <c r="EB987" i="10"/>
  <c r="EC987" i="10"/>
  <c r="DI987" i="10"/>
  <c r="DK987" i="10"/>
  <c r="ED987" i="10"/>
  <c r="DH987" i="10"/>
  <c r="EG1012" i="10"/>
  <c r="EJ1012" i="10"/>
  <c r="DM1012" i="10"/>
  <c r="EI1012" i="10"/>
  <c r="DL1012" i="10"/>
  <c r="DO1012" i="10"/>
  <c r="EF1012" i="10"/>
  <c r="DN1012" i="10"/>
  <c r="DQ1012" i="10"/>
  <c r="EE1012" i="10"/>
  <c r="EH1012" i="10"/>
  <c r="DP1012" i="10"/>
  <c r="DR374" i="10"/>
  <c r="EM374" i="10"/>
  <c r="DW374" i="10"/>
  <c r="DT374" i="10"/>
  <c r="EP374" i="10"/>
  <c r="EL374" i="10"/>
  <c r="EQ374" i="10"/>
  <c r="EK374" i="10"/>
  <c r="DV374" i="10"/>
  <c r="DU374" i="10"/>
  <c r="EN374" i="10"/>
  <c r="DS374" i="10"/>
  <c r="EO374" i="10"/>
  <c r="DX374" i="10"/>
  <c r="EK336" i="10"/>
  <c r="DW336" i="10"/>
  <c r="DT336" i="10"/>
  <c r="EN336" i="10"/>
  <c r="DS336" i="10"/>
  <c r="EQ336" i="10"/>
  <c r="DX336" i="10"/>
  <c r="EP336" i="10"/>
  <c r="DR336" i="10"/>
  <c r="EO336" i="10"/>
  <c r="DV336" i="10"/>
  <c r="DU336" i="10"/>
  <c r="EL336" i="10"/>
  <c r="EM336" i="10"/>
  <c r="DB253" i="10"/>
  <c r="P253" i="10"/>
  <c r="EB315" i="10"/>
  <c r="EC315" i="10"/>
  <c r="DI315" i="10"/>
  <c r="ED315" i="10"/>
  <c r="DG315" i="10"/>
  <c r="DK315" i="10"/>
  <c r="DY315" i="10"/>
  <c r="DH315" i="10"/>
  <c r="DF315" i="10"/>
  <c r="DZ315" i="10"/>
  <c r="EA315" i="10"/>
  <c r="DJ315" i="10"/>
  <c r="L117" i="10"/>
  <c r="CZ117" i="10"/>
  <c r="EG369" i="10"/>
  <c r="DP369" i="10"/>
  <c r="DM369" i="10"/>
  <c r="DL369" i="10"/>
  <c r="EH369" i="10"/>
  <c r="DQ369" i="10"/>
  <c r="DN369" i="10"/>
  <c r="EF369" i="10"/>
  <c r="EE369" i="10"/>
  <c r="EJ369" i="10"/>
  <c r="EI369" i="10"/>
  <c r="DO369" i="10"/>
  <c r="EF343" i="10"/>
  <c r="DN343" i="10"/>
  <c r="DQ343" i="10"/>
  <c r="EE343" i="10"/>
  <c r="EH343" i="10"/>
  <c r="DP343" i="10"/>
  <c r="EG343" i="10"/>
  <c r="EJ343" i="10"/>
  <c r="DM343" i="10"/>
  <c r="EI343" i="10"/>
  <c r="DL343" i="10"/>
  <c r="DO343" i="10"/>
  <c r="P113" i="10"/>
  <c r="DB113" i="10"/>
  <c r="AD911" i="1"/>
  <c r="AN911" i="1"/>
  <c r="AH911" i="1"/>
  <c r="AG911" i="1"/>
  <c r="AO911" i="1"/>
  <c r="Y911" i="1"/>
  <c r="J911" i="1" s="1"/>
  <c r="AI911" i="1"/>
  <c r="AK911" i="1"/>
  <c r="AE911" i="1"/>
  <c r="AM911" i="1"/>
  <c r="AF911" i="1"/>
  <c r="AJ911" i="1"/>
  <c r="AL911" i="1"/>
  <c r="Z911" i="1"/>
  <c r="N911" i="1" s="1"/>
  <c r="AJ617" i="1"/>
  <c r="AL617" i="1"/>
  <c r="AH617" i="1"/>
  <c r="AE617" i="1"/>
  <c r="AM617" i="1"/>
  <c r="Y617" i="1"/>
  <c r="J617" i="1" s="1"/>
  <c r="AK617" i="1"/>
  <c r="AO617" i="1"/>
  <c r="AG617" i="1"/>
  <c r="AI617" i="1"/>
  <c r="AD617" i="1"/>
  <c r="AF617" i="1"/>
  <c r="AN617" i="1"/>
  <c r="Z617" i="1"/>
  <c r="N617" i="1" s="1"/>
  <c r="EN234" i="10"/>
  <c r="DS234" i="10"/>
  <c r="EO234" i="10"/>
  <c r="DX234" i="10"/>
  <c r="EM234" i="10"/>
  <c r="DW234" i="10"/>
  <c r="DT234" i="10"/>
  <c r="EQ234" i="10"/>
  <c r="DV234" i="10"/>
  <c r="DU234" i="10"/>
  <c r="EL234" i="10"/>
  <c r="EK234" i="10"/>
  <c r="EP234" i="10"/>
  <c r="DR234" i="10"/>
  <c r="W41" i="10"/>
  <c r="F41" i="10"/>
  <c r="AV41" i="10"/>
  <c r="BC41" i="10"/>
  <c r="AX41" i="10"/>
  <c r="AC41" i="10"/>
  <c r="AY41" i="10"/>
  <c r="BF41" i="10"/>
  <c r="BD41" i="10"/>
  <c r="BE41" i="10"/>
  <c r="AZ41" i="10"/>
  <c r="BG41" i="10"/>
  <c r="BA41" i="10"/>
  <c r="BB41" i="10"/>
  <c r="AW41" i="10"/>
  <c r="AB41" i="10"/>
  <c r="L312" i="1"/>
  <c r="P150" i="1"/>
  <c r="W62" i="1"/>
  <c r="BB62" i="1"/>
  <c r="F62" i="1"/>
  <c r="BE62" i="1"/>
  <c r="AV62" i="1"/>
  <c r="BC62" i="1"/>
  <c r="AW62" i="1"/>
  <c r="AC62" i="1"/>
  <c r="AY62" i="1"/>
  <c r="BF62" i="1"/>
  <c r="BD62" i="1"/>
  <c r="AX62" i="1"/>
  <c r="AZ62" i="1"/>
  <c r="BG62" i="1"/>
  <c r="AB62" i="1"/>
  <c r="BA62" i="1"/>
  <c r="BD133" i="1"/>
  <c r="AC133" i="1"/>
  <c r="F133" i="1"/>
  <c r="AB133" i="1"/>
  <c r="BA133" i="1"/>
  <c r="AZ133" i="1"/>
  <c r="W133" i="1"/>
  <c r="BC133" i="1"/>
  <c r="AW133" i="1"/>
  <c r="BF133" i="1"/>
  <c r="BG133" i="1"/>
  <c r="BB133" i="1"/>
  <c r="AY133" i="1"/>
  <c r="AV133" i="1"/>
  <c r="AX133" i="1"/>
  <c r="BE133" i="1"/>
  <c r="W30" i="1"/>
  <c r="F30" i="1"/>
  <c r="AV30" i="1"/>
  <c r="BC30" i="1"/>
  <c r="AC30" i="1"/>
  <c r="AY30" i="1"/>
  <c r="AX30" i="1"/>
  <c r="BD30" i="1"/>
  <c r="BF30" i="1"/>
  <c r="AZ30" i="1"/>
  <c r="BG30" i="1"/>
  <c r="BE30" i="1"/>
  <c r="BA30" i="1"/>
  <c r="AB30" i="1"/>
  <c r="BB30" i="1"/>
  <c r="AW30" i="1"/>
  <c r="W70" i="1"/>
  <c r="F70" i="1"/>
  <c r="AX70" i="1"/>
  <c r="BD70" i="1"/>
  <c r="BE70" i="1"/>
  <c r="AZ70" i="1"/>
  <c r="BG70" i="1"/>
  <c r="AW70" i="1"/>
  <c r="AV70" i="1"/>
  <c r="BC70" i="1"/>
  <c r="BF70" i="1"/>
  <c r="AC70" i="1"/>
  <c r="AY70" i="1"/>
  <c r="AB70" i="1"/>
  <c r="BB70" i="1"/>
  <c r="BA70" i="1"/>
  <c r="AM45" i="1"/>
  <c r="AI45" i="1"/>
  <c r="AK45" i="1"/>
  <c r="AH45" i="1"/>
  <c r="Y45" i="1"/>
  <c r="J45" i="1" s="1"/>
  <c r="AD45" i="1"/>
  <c r="AJ45" i="1"/>
  <c r="Z45" i="1"/>
  <c r="N45" i="1" s="1"/>
  <c r="AO45" i="1"/>
  <c r="AF45" i="1"/>
  <c r="AE45" i="1"/>
  <c r="AL45" i="1"/>
  <c r="AG45" i="1"/>
  <c r="AN45" i="1"/>
  <c r="AJ124" i="1"/>
  <c r="AE124" i="1"/>
  <c r="AM124" i="1"/>
  <c r="AG124" i="1"/>
  <c r="Y124" i="1"/>
  <c r="J124" i="1" s="1"/>
  <c r="AI124" i="1"/>
  <c r="AO124" i="1"/>
  <c r="AK124" i="1"/>
  <c r="AF124" i="1"/>
  <c r="AL124" i="1"/>
  <c r="AN124" i="1"/>
  <c r="Z124" i="1"/>
  <c r="N124" i="1" s="1"/>
  <c r="AH124" i="1"/>
  <c r="AD124" i="1"/>
  <c r="W54" i="1"/>
  <c r="F54" i="1"/>
  <c r="AW54" i="1"/>
  <c r="AC54" i="1"/>
  <c r="AY54" i="1"/>
  <c r="BF54" i="1"/>
  <c r="BD54" i="1"/>
  <c r="AX54" i="1"/>
  <c r="AZ54" i="1"/>
  <c r="BG54" i="1"/>
  <c r="BE54" i="1"/>
  <c r="AV54" i="1"/>
  <c r="BC54" i="1"/>
  <c r="BB54" i="1"/>
  <c r="AB54" i="1"/>
  <c r="BA54" i="1"/>
  <c r="AJ125" i="1"/>
  <c r="AE125" i="1"/>
  <c r="AO125" i="1"/>
  <c r="AF125" i="1"/>
  <c r="Z125" i="1"/>
  <c r="N125" i="1" s="1"/>
  <c r="AM125" i="1"/>
  <c r="AG125" i="1"/>
  <c r="AI125" i="1"/>
  <c r="AK125" i="1"/>
  <c r="AL125" i="1"/>
  <c r="AN125" i="1"/>
  <c r="Y125" i="1"/>
  <c r="J125" i="1" s="1"/>
  <c r="AH125" i="1"/>
  <c r="AD125" i="1"/>
  <c r="F120" i="10"/>
  <c r="AW120" i="10"/>
  <c r="BF120" i="10"/>
  <c r="BG120" i="10"/>
  <c r="BB120" i="10"/>
  <c r="AY120" i="10"/>
  <c r="AX120" i="10"/>
  <c r="BE120" i="10"/>
  <c r="AB120" i="10"/>
  <c r="BA120" i="10"/>
  <c r="AZ120" i="10"/>
  <c r="W120" i="10"/>
  <c r="AV120" i="10"/>
  <c r="AC120" i="10"/>
  <c r="BC120" i="10"/>
  <c r="BD120" i="10"/>
  <c r="EH901" i="10"/>
  <c r="EF901" i="10"/>
  <c r="EJ901" i="10"/>
  <c r="EE901" i="10"/>
  <c r="DL901" i="10"/>
  <c r="DM901" i="10"/>
  <c r="DN901" i="10"/>
  <c r="DO901" i="10"/>
  <c r="DP901" i="10"/>
  <c r="DQ901" i="10"/>
  <c r="EG901" i="10"/>
  <c r="EI901" i="10"/>
  <c r="EM765" i="10"/>
  <c r="EP765" i="10"/>
  <c r="DX765" i="10"/>
  <c r="DW765" i="10"/>
  <c r="EO765" i="10"/>
  <c r="DR765" i="10"/>
  <c r="EN765" i="10"/>
  <c r="EQ765" i="10"/>
  <c r="DT765" i="10"/>
  <c r="DS765" i="10"/>
  <c r="EK765" i="10"/>
  <c r="EL765" i="10"/>
  <c r="DV765" i="10"/>
  <c r="DU765" i="10"/>
  <c r="EM1007" i="10"/>
  <c r="DR1007" i="10"/>
  <c r="EL1007" i="10"/>
  <c r="DW1007" i="10"/>
  <c r="EO1007" i="10"/>
  <c r="DT1007" i="10"/>
  <c r="EP1007" i="10"/>
  <c r="EQ1007" i="10"/>
  <c r="DV1007" i="10"/>
  <c r="DS1007" i="10"/>
  <c r="DU1007" i="10"/>
  <c r="EK1007" i="10"/>
  <c r="EN1007" i="10"/>
  <c r="DX1007" i="10"/>
  <c r="EM325" i="10"/>
  <c r="EP325" i="10"/>
  <c r="DX325" i="10"/>
  <c r="DW325" i="10"/>
  <c r="EL325" i="10"/>
  <c r="DU325" i="10"/>
  <c r="EO325" i="10"/>
  <c r="DR325" i="10"/>
  <c r="EN325" i="10"/>
  <c r="EQ325" i="10"/>
  <c r="DT325" i="10"/>
  <c r="DS325" i="10"/>
  <c r="EK325" i="10"/>
  <c r="DV325" i="10"/>
  <c r="S56" i="10"/>
  <c r="DD56" i="10"/>
  <c r="DY767" i="10"/>
  <c r="DH767" i="10"/>
  <c r="DF767" i="10"/>
  <c r="DZ767" i="10"/>
  <c r="EA767" i="10"/>
  <c r="DJ767" i="10"/>
  <c r="EB767" i="10"/>
  <c r="EC767" i="10"/>
  <c r="DI767" i="10"/>
  <c r="DK767" i="10"/>
  <c r="ED767" i="10"/>
  <c r="DG767" i="10"/>
  <c r="EJ767" i="10"/>
  <c r="EH767" i="10"/>
  <c r="EF767" i="10"/>
  <c r="EI767" i="10"/>
  <c r="DL767" i="10"/>
  <c r="DM767" i="10"/>
  <c r="DN767" i="10"/>
  <c r="DO767" i="10"/>
  <c r="DP767" i="10"/>
  <c r="DQ767" i="10"/>
  <c r="EE767" i="10"/>
  <c r="EG767" i="10"/>
  <c r="EJ728" i="10"/>
  <c r="EG728" i="10"/>
  <c r="DP728" i="10"/>
  <c r="EE728" i="10"/>
  <c r="DM728" i="10"/>
  <c r="EI728" i="10"/>
  <c r="EF728" i="10"/>
  <c r="DO728" i="10"/>
  <c r="DL728" i="10"/>
  <c r="EH728" i="10"/>
  <c r="DQ728" i="10"/>
  <c r="DN728" i="10"/>
  <c r="EN302" i="10"/>
  <c r="DS302" i="10"/>
  <c r="EO302" i="10"/>
  <c r="DX302" i="10"/>
  <c r="EM302" i="10"/>
  <c r="DW302" i="10"/>
  <c r="DT302" i="10"/>
  <c r="EP302" i="10"/>
  <c r="DR302" i="10"/>
  <c r="EQ302" i="10"/>
  <c r="DV302" i="10"/>
  <c r="DU302" i="10"/>
  <c r="EL302" i="10"/>
  <c r="EK302" i="10"/>
  <c r="DW326" i="10"/>
  <c r="DV326" i="10"/>
  <c r="EH869" i="10"/>
  <c r="EF869" i="10"/>
  <c r="EJ869" i="10"/>
  <c r="EE869" i="10"/>
  <c r="DL869" i="10"/>
  <c r="DM869" i="10"/>
  <c r="DN869" i="10"/>
  <c r="DO869" i="10"/>
  <c r="DP869" i="10"/>
  <c r="DQ869" i="10"/>
  <c r="EG869" i="10"/>
  <c r="EI869" i="10"/>
  <c r="EH485" i="10"/>
  <c r="EF485" i="10"/>
  <c r="EJ485" i="10"/>
  <c r="EI485" i="10"/>
  <c r="DL485" i="10"/>
  <c r="DM485" i="10"/>
  <c r="DN485" i="10"/>
  <c r="DO485" i="10"/>
  <c r="DP485" i="10"/>
  <c r="DQ485" i="10"/>
  <c r="EE485" i="10"/>
  <c r="EG485" i="10"/>
  <c r="EM293" i="10"/>
  <c r="EP293" i="10"/>
  <c r="DX293" i="10"/>
  <c r="DW293" i="10"/>
  <c r="EO293" i="10"/>
  <c r="DR293" i="10"/>
  <c r="EN293" i="10"/>
  <c r="EL293" i="10"/>
  <c r="DU293" i="10"/>
  <c r="EQ293" i="10"/>
  <c r="DT293" i="10"/>
  <c r="DS293" i="10"/>
  <c r="EK293" i="10"/>
  <c r="DV293" i="10"/>
  <c r="L31" i="10"/>
  <c r="CZ31" i="10"/>
  <c r="ED453" i="10"/>
  <c r="DH453" i="10"/>
  <c r="DK453" i="10"/>
  <c r="DY453" i="10"/>
  <c r="DJ453" i="10"/>
  <c r="DF453" i="10"/>
  <c r="DZ453" i="10"/>
  <c r="EA453" i="10"/>
  <c r="DG453" i="10"/>
  <c r="EB453" i="10"/>
  <c r="EC453" i="10"/>
  <c r="DI453" i="10"/>
  <c r="EF307" i="10"/>
  <c r="DN307" i="10"/>
  <c r="DQ307" i="10"/>
  <c r="EE307" i="10"/>
  <c r="EH307" i="10"/>
  <c r="DP307" i="10"/>
  <c r="EG307" i="10"/>
  <c r="EJ307" i="10"/>
  <c r="DM307" i="10"/>
  <c r="EI307" i="10"/>
  <c r="DL307" i="10"/>
  <c r="DO307" i="10"/>
  <c r="EB355" i="10"/>
  <c r="EC355" i="10"/>
  <c r="DI355" i="10"/>
  <c r="ED355" i="10"/>
  <c r="DG355" i="10"/>
  <c r="DK355" i="10"/>
  <c r="DY355" i="10"/>
  <c r="DH355" i="10"/>
  <c r="DF355" i="10"/>
  <c r="DZ355" i="10"/>
  <c r="EA355" i="10"/>
  <c r="DJ355" i="10"/>
  <c r="BA77" i="10"/>
  <c r="W77" i="10"/>
  <c r="F77" i="10"/>
  <c r="BD77" i="10"/>
  <c r="AZ77" i="10"/>
  <c r="BG77" i="10"/>
  <c r="AX77" i="10"/>
  <c r="AV77" i="10"/>
  <c r="BC77" i="10"/>
  <c r="BF77" i="10"/>
  <c r="AC77" i="10"/>
  <c r="AY77" i="10"/>
  <c r="BE77" i="10"/>
  <c r="AW77" i="10"/>
  <c r="AB77" i="10"/>
  <c r="BB77" i="10"/>
  <c r="P189" i="10"/>
  <c r="DB189" i="10"/>
  <c r="EB323" i="10"/>
  <c r="EC323" i="10"/>
  <c r="DI323" i="10"/>
  <c r="ED323" i="10"/>
  <c r="DG323" i="10"/>
  <c r="DK323" i="10"/>
  <c r="DY323" i="10"/>
  <c r="DH323" i="10"/>
  <c r="DF323" i="10"/>
  <c r="DZ323" i="10"/>
  <c r="EA323" i="10"/>
  <c r="DJ323" i="10"/>
  <c r="EE163" i="10"/>
  <c r="EJ163" i="10"/>
  <c r="DM163" i="10"/>
  <c r="EH163" i="10"/>
  <c r="EG163" i="10"/>
  <c r="DL163" i="10"/>
  <c r="DO163" i="10"/>
  <c r="EF163" i="10"/>
  <c r="EI163" i="10"/>
  <c r="DN163" i="10"/>
  <c r="DQ163" i="10"/>
  <c r="DP163" i="10"/>
  <c r="W332" i="1"/>
  <c r="F332" i="1"/>
  <c r="AW332" i="1"/>
  <c r="AP332" i="1" s="1"/>
  <c r="AV332" i="1"/>
  <c r="BC332" i="1"/>
  <c r="BF332" i="1"/>
  <c r="BB332" i="1"/>
  <c r="AC332" i="1"/>
  <c r="AY332" i="1"/>
  <c r="AX332" i="1"/>
  <c r="BD332" i="1"/>
  <c r="BE332" i="1"/>
  <c r="AB332" i="1"/>
  <c r="AZ332" i="1"/>
  <c r="BG332" i="1"/>
  <c r="BA332" i="1"/>
  <c r="S102" i="1"/>
  <c r="W82" i="1"/>
  <c r="AB82" i="1"/>
  <c r="BA82" i="1"/>
  <c r="F82" i="1"/>
  <c r="AV82" i="1"/>
  <c r="BC82" i="1"/>
  <c r="AX82" i="1"/>
  <c r="AC82" i="1"/>
  <c r="AY82" i="1"/>
  <c r="BF82" i="1"/>
  <c r="BD82" i="1"/>
  <c r="BE82" i="1"/>
  <c r="AZ82" i="1"/>
  <c r="BG82" i="1"/>
  <c r="BB82" i="1"/>
  <c r="AW82" i="1"/>
  <c r="S356" i="1"/>
  <c r="AF279" i="10"/>
  <c r="AN279" i="10"/>
  <c r="AL279" i="10"/>
  <c r="AD279" i="10"/>
  <c r="AH279" i="10"/>
  <c r="AG279" i="10"/>
  <c r="AO279" i="10"/>
  <c r="Y279" i="10"/>
  <c r="J279" i="10" s="1"/>
  <c r="AI279" i="10"/>
  <c r="AK279" i="10"/>
  <c r="AE279" i="10"/>
  <c r="AM279" i="10"/>
  <c r="Z279" i="10"/>
  <c r="N279" i="10" s="1"/>
  <c r="AJ279" i="10"/>
  <c r="AJ121" i="1"/>
  <c r="AF121" i="1"/>
  <c r="AO121" i="1"/>
  <c r="AD121" i="1"/>
  <c r="AG121" i="1"/>
  <c r="AE121" i="1"/>
  <c r="Z121" i="1"/>
  <c r="N121" i="1" s="1"/>
  <c r="AN121" i="1"/>
  <c r="AM121" i="1"/>
  <c r="AK121" i="1"/>
  <c r="AL121" i="1"/>
  <c r="Y121" i="1"/>
  <c r="J121" i="1" s="1"/>
  <c r="AI121" i="1"/>
  <c r="AH121" i="1"/>
  <c r="AB37" i="10"/>
  <c r="W37" i="10"/>
  <c r="F37" i="10"/>
  <c r="BD37" i="10"/>
  <c r="AZ37" i="10"/>
  <c r="BG37" i="10"/>
  <c r="AX37" i="10"/>
  <c r="AV37" i="10"/>
  <c r="BC37" i="10"/>
  <c r="BF37" i="10"/>
  <c r="AC37" i="10"/>
  <c r="AY37" i="10"/>
  <c r="BE37" i="10"/>
  <c r="BB37" i="10"/>
  <c r="BA37" i="10"/>
  <c r="AW37" i="10"/>
  <c r="S77" i="1"/>
  <c r="AJ64" i="10"/>
  <c r="AD64" i="10"/>
  <c r="AL64" i="10"/>
  <c r="Z64" i="10"/>
  <c r="N64" i="10" s="1"/>
  <c r="AF64" i="10"/>
  <c r="AN64" i="10"/>
  <c r="AH64" i="10"/>
  <c r="AE64" i="10"/>
  <c r="AI64" i="10"/>
  <c r="AM64" i="10"/>
  <c r="AK64" i="10"/>
  <c r="Y64" i="10"/>
  <c r="J64" i="10" s="1"/>
  <c r="AO64" i="10"/>
  <c r="AG64" i="10"/>
  <c r="AJ56" i="10"/>
  <c r="AD56" i="10"/>
  <c r="AL56" i="10"/>
  <c r="Z56" i="10"/>
  <c r="N56" i="10" s="1"/>
  <c r="AF56" i="10"/>
  <c r="AN56" i="10"/>
  <c r="AH56" i="10"/>
  <c r="AE56" i="10"/>
  <c r="AI56" i="10"/>
  <c r="Y56" i="10"/>
  <c r="J56" i="10" s="1"/>
  <c r="AM56" i="10"/>
  <c r="AK56" i="10"/>
  <c r="AG56" i="10"/>
  <c r="AO56" i="10"/>
  <c r="AL40" i="10"/>
  <c r="AI40" i="10"/>
  <c r="AJ32" i="10"/>
  <c r="AD32" i="10"/>
  <c r="AL32" i="10"/>
  <c r="Z32" i="10"/>
  <c r="N32" i="10" s="1"/>
  <c r="AF32" i="10"/>
  <c r="AN32" i="10"/>
  <c r="AH32" i="10"/>
  <c r="AE32" i="10"/>
  <c r="AI32" i="10"/>
  <c r="AM32" i="10"/>
  <c r="AK32" i="10"/>
  <c r="Y32" i="10"/>
  <c r="J32" i="10" s="1"/>
  <c r="AO32" i="10"/>
  <c r="AG32" i="10"/>
  <c r="AO24" i="1"/>
  <c r="AG24" i="1"/>
  <c r="Z24" i="1"/>
  <c r="N24" i="1" s="1"/>
  <c r="AL24" i="1"/>
  <c r="AF24" i="1"/>
  <c r="AN24" i="1"/>
  <c r="AH24" i="1"/>
  <c r="AM24" i="1"/>
  <c r="AD24" i="1"/>
  <c r="AJ24" i="1"/>
  <c r="AI24" i="1"/>
  <c r="Y24" i="1"/>
  <c r="J24" i="1" s="1"/>
  <c r="AK24" i="1"/>
  <c r="AE24" i="1"/>
  <c r="AM128" i="10"/>
  <c r="AG128" i="10"/>
  <c r="AD128" i="10"/>
  <c r="AF128" i="10"/>
  <c r="AO128" i="10"/>
  <c r="AH128" i="10"/>
  <c r="AK128" i="10"/>
  <c r="AI128" i="10"/>
  <c r="AJ128" i="10"/>
  <c r="Z128" i="10"/>
  <c r="N128" i="10" s="1"/>
  <c r="AL128" i="10"/>
  <c r="AE128" i="10"/>
  <c r="AN128" i="10"/>
  <c r="Y128" i="10"/>
  <c r="J128" i="10" s="1"/>
  <c r="AJ27" i="1"/>
  <c r="AN27" i="1"/>
  <c r="AF27" i="1"/>
  <c r="Y27" i="1"/>
  <c r="J27" i="1" s="1"/>
  <c r="AI27" i="1"/>
  <c r="Z27" i="1"/>
  <c r="N27" i="1" s="1"/>
  <c r="AH27" i="1"/>
  <c r="AK27" i="1"/>
  <c r="AL27" i="1"/>
  <c r="AE27" i="1"/>
  <c r="AM27" i="1"/>
  <c r="AG27" i="1"/>
  <c r="AO27" i="1"/>
  <c r="AD27" i="1"/>
  <c r="S38" i="10"/>
  <c r="AG38" i="10"/>
  <c r="AE38" i="10"/>
  <c r="AK38" i="10"/>
  <c r="Y38" i="10"/>
  <c r="J38" i="10" s="1"/>
  <c r="AO38" i="10"/>
  <c r="AD38" i="10"/>
  <c r="AL38" i="10"/>
  <c r="Z38" i="10"/>
  <c r="N38" i="10" s="1"/>
  <c r="AF38" i="10"/>
  <c r="AN38" i="10"/>
  <c r="AM38" i="10"/>
  <c r="AH38" i="10"/>
  <c r="AI38" i="10"/>
  <c r="AJ38" i="10"/>
  <c r="P138" i="1"/>
  <c r="AM18" i="1"/>
  <c r="AG18" i="1"/>
  <c r="AD18" i="1"/>
  <c r="AI18" i="1"/>
  <c r="F20" i="10"/>
  <c r="AZ20" i="10"/>
  <c r="BG20" i="10"/>
  <c r="BF20" i="10"/>
  <c r="BA20" i="10"/>
  <c r="AV20" i="10"/>
  <c r="BC20" i="10"/>
  <c r="BE20" i="10"/>
  <c r="AC20" i="10"/>
  <c r="AY20" i="10"/>
  <c r="W20" i="10"/>
  <c r="AX20" i="10"/>
  <c r="BD20" i="10"/>
  <c r="BB20" i="10"/>
  <c r="AW20" i="10"/>
  <c r="AB20" i="10"/>
  <c r="DG944" i="10"/>
  <c r="DH944" i="10"/>
  <c r="DI944" i="10"/>
  <c r="DJ944" i="10"/>
  <c r="DY944" i="10"/>
  <c r="DZ944" i="10"/>
  <c r="EA944" i="10"/>
  <c r="EB944" i="10"/>
  <c r="EC944" i="10"/>
  <c r="ED944" i="10"/>
  <c r="DK944" i="10"/>
  <c r="DF944" i="10"/>
  <c r="EJ943" i="10"/>
  <c r="EH943" i="10"/>
  <c r="EF943" i="10"/>
  <c r="EI943" i="10"/>
  <c r="DL943" i="10"/>
  <c r="DM943" i="10"/>
  <c r="DN943" i="10"/>
  <c r="DO943" i="10"/>
  <c r="DP943" i="10"/>
  <c r="DQ943" i="10"/>
  <c r="EE943" i="10"/>
  <c r="EG943" i="10"/>
  <c r="EJ880" i="10"/>
  <c r="EG880" i="10"/>
  <c r="DP880" i="10"/>
  <c r="EE880" i="10"/>
  <c r="DM880" i="10"/>
  <c r="EI880" i="10"/>
  <c r="EF880" i="10"/>
  <c r="DO880" i="10"/>
  <c r="DL880" i="10"/>
  <c r="EH880" i="10"/>
  <c r="DQ880" i="10"/>
  <c r="DN880" i="10"/>
  <c r="EQ899" i="10"/>
  <c r="DV899" i="10"/>
  <c r="DS899" i="10"/>
  <c r="EK899" i="10"/>
  <c r="EN899" i="10"/>
  <c r="DX899" i="10"/>
  <c r="DU899" i="10"/>
  <c r="EM899" i="10"/>
  <c r="DR899" i="10"/>
  <c r="EL899" i="10"/>
  <c r="DW899" i="10"/>
  <c r="EO899" i="10"/>
  <c r="DT899" i="10"/>
  <c r="EP899" i="10"/>
  <c r="AF899" i="10"/>
  <c r="AN899" i="10"/>
  <c r="Z899" i="10"/>
  <c r="N899" i="10" s="1"/>
  <c r="DB899" i="10" s="1"/>
  <c r="AJ899" i="10"/>
  <c r="AL899" i="10"/>
  <c r="AH899" i="10"/>
  <c r="AE899" i="10"/>
  <c r="AM899" i="10"/>
  <c r="AD899" i="10"/>
  <c r="Y899" i="10"/>
  <c r="J899" i="10" s="1"/>
  <c r="CZ899" i="10" s="1"/>
  <c r="AG899" i="10"/>
  <c r="AO899" i="10"/>
  <c r="AI899" i="10"/>
  <c r="AK899" i="10"/>
  <c r="EJ807" i="10"/>
  <c r="EH807" i="10"/>
  <c r="EF807" i="10"/>
  <c r="EE807" i="10"/>
  <c r="EG807" i="10"/>
  <c r="DL807" i="10"/>
  <c r="DM807" i="10"/>
  <c r="DN807" i="10"/>
  <c r="DO807" i="10"/>
  <c r="DP807" i="10"/>
  <c r="DQ807" i="10"/>
  <c r="EI807" i="10"/>
  <c r="DZ769" i="10"/>
  <c r="EA769" i="10"/>
  <c r="DJ769" i="10"/>
  <c r="EB769" i="10"/>
  <c r="EC769" i="10"/>
  <c r="DI769" i="10"/>
  <c r="ED769" i="10"/>
  <c r="DG769" i="10"/>
  <c r="DK769" i="10"/>
  <c r="DY769" i="10"/>
  <c r="DH769" i="10"/>
  <c r="DF769" i="10"/>
  <c r="EJ585" i="10"/>
  <c r="EH585" i="10"/>
  <c r="EF585" i="10"/>
  <c r="EG585" i="10"/>
  <c r="EI585" i="10"/>
  <c r="DL585" i="10"/>
  <c r="DM585" i="10"/>
  <c r="DN585" i="10"/>
  <c r="DO585" i="10"/>
  <c r="DP585" i="10"/>
  <c r="DQ585" i="10"/>
  <c r="EE585" i="10"/>
  <c r="DG864" i="10"/>
  <c r="DH864" i="10"/>
  <c r="DI864" i="10"/>
  <c r="DJ864" i="10"/>
  <c r="DY864" i="10"/>
  <c r="DZ864" i="10"/>
  <c r="EA864" i="10"/>
  <c r="EB864" i="10"/>
  <c r="EC864" i="10"/>
  <c r="ED864" i="10"/>
  <c r="DK864" i="10"/>
  <c r="DF864" i="10"/>
  <c r="EB303" i="10"/>
  <c r="EC303" i="10"/>
  <c r="DI303" i="10"/>
  <c r="ED303" i="10"/>
  <c r="DG303" i="10"/>
  <c r="DK303" i="10"/>
  <c r="DY303" i="10"/>
  <c r="DH303" i="10"/>
  <c r="DF303" i="10"/>
  <c r="DZ303" i="10"/>
  <c r="EA303" i="10"/>
  <c r="DJ303" i="10"/>
  <c r="DY831" i="10"/>
  <c r="DH831" i="10"/>
  <c r="DF831" i="10"/>
  <c r="DZ831" i="10"/>
  <c r="EA831" i="10"/>
  <c r="DJ831" i="10"/>
  <c r="EB831" i="10"/>
  <c r="EC831" i="10"/>
  <c r="DI831" i="10"/>
  <c r="ED831" i="10"/>
  <c r="DG831" i="10"/>
  <c r="DK831" i="10"/>
  <c r="EJ831" i="10"/>
  <c r="EH831" i="10"/>
  <c r="EF831" i="10"/>
  <c r="EI831" i="10"/>
  <c r="DL831" i="10"/>
  <c r="DM831" i="10"/>
  <c r="DN831" i="10"/>
  <c r="DO831" i="10"/>
  <c r="DP831" i="10"/>
  <c r="DQ831" i="10"/>
  <c r="EE831" i="10"/>
  <c r="EG831" i="10"/>
  <c r="DZ725" i="10"/>
  <c r="EA725" i="10"/>
  <c r="DG725" i="10"/>
  <c r="EB725" i="10"/>
  <c r="EC725" i="10"/>
  <c r="DI725" i="10"/>
  <c r="ED725" i="10"/>
  <c r="DH725" i="10"/>
  <c r="DK725" i="10"/>
  <c r="DY725" i="10"/>
  <c r="DJ725" i="10"/>
  <c r="DF725" i="10"/>
  <c r="DZ857" i="10"/>
  <c r="EA857" i="10"/>
  <c r="DJ857" i="10"/>
  <c r="EB857" i="10"/>
  <c r="EC857" i="10"/>
  <c r="DI857" i="10"/>
  <c r="ED857" i="10"/>
  <c r="DG857" i="10"/>
  <c r="DK857" i="10"/>
  <c r="DF857" i="10"/>
  <c r="DY857" i="10"/>
  <c r="DH857" i="10"/>
  <c r="EG329" i="10"/>
  <c r="DP329" i="10"/>
  <c r="DM329" i="10"/>
  <c r="EI329" i="10"/>
  <c r="EF329" i="10"/>
  <c r="DO329" i="10"/>
  <c r="EE329" i="10"/>
  <c r="EJ329" i="10"/>
  <c r="DL329" i="10"/>
  <c r="EH329" i="10"/>
  <c r="DQ329" i="10"/>
  <c r="DN329" i="10"/>
  <c r="DY463" i="10"/>
  <c r="DH463" i="10"/>
  <c r="DF463" i="10"/>
  <c r="DZ463" i="10"/>
  <c r="EA463" i="10"/>
  <c r="DJ463" i="10"/>
  <c r="EB463" i="10"/>
  <c r="EC463" i="10"/>
  <c r="DI463" i="10"/>
  <c r="ED463" i="10"/>
  <c r="DG463" i="10"/>
  <c r="DK463" i="10"/>
  <c r="EH396" i="10"/>
  <c r="DQ396" i="10"/>
  <c r="DN396" i="10"/>
  <c r="EJ396" i="10"/>
  <c r="EG396" i="10"/>
  <c r="DP396" i="10"/>
  <c r="EE396" i="10"/>
  <c r="DM396" i="10"/>
  <c r="EI396" i="10"/>
  <c r="EF396" i="10"/>
  <c r="DO396" i="10"/>
  <c r="DL396" i="10"/>
  <c r="P325" i="10"/>
  <c r="DB325" i="10"/>
  <c r="EJ695" i="10"/>
  <c r="EH695" i="10"/>
  <c r="EF695" i="10"/>
  <c r="EE695" i="10"/>
  <c r="EG695" i="10"/>
  <c r="DL695" i="10"/>
  <c r="DM695" i="10"/>
  <c r="DN695" i="10"/>
  <c r="DO695" i="10"/>
  <c r="DP695" i="10"/>
  <c r="DQ695" i="10"/>
  <c r="EI695" i="10"/>
  <c r="EK349" i="10"/>
  <c r="EL349" i="10"/>
  <c r="DV349" i="10"/>
  <c r="EM349" i="10"/>
  <c r="EP349" i="10"/>
  <c r="DX349" i="10"/>
  <c r="DW349" i="10"/>
  <c r="EO349" i="10"/>
  <c r="DR349" i="10"/>
  <c r="EN349" i="10"/>
  <c r="DU349" i="10"/>
  <c r="EQ349" i="10"/>
  <c r="DT349" i="10"/>
  <c r="DS349" i="10"/>
  <c r="CZ293" i="10"/>
  <c r="L293" i="10"/>
  <c r="EK375" i="10"/>
  <c r="EN375" i="10"/>
  <c r="DX375" i="10"/>
  <c r="DU375" i="10"/>
  <c r="EM375" i="10"/>
  <c r="DR375" i="10"/>
  <c r="EL375" i="10"/>
  <c r="DW375" i="10"/>
  <c r="EO375" i="10"/>
  <c r="DT375" i="10"/>
  <c r="EP375" i="10"/>
  <c r="EQ375" i="10"/>
  <c r="DV375" i="10"/>
  <c r="DS375" i="10"/>
  <c r="EB327" i="10"/>
  <c r="EC327" i="10"/>
  <c r="DI327" i="10"/>
  <c r="ED327" i="10"/>
  <c r="DG327" i="10"/>
  <c r="DK327" i="10"/>
  <c r="DY327" i="10"/>
  <c r="DH327" i="10"/>
  <c r="DF327" i="10"/>
  <c r="DZ327" i="10"/>
  <c r="EA327" i="10"/>
  <c r="DJ327" i="10"/>
  <c r="EB311" i="10"/>
  <c r="EC311" i="10"/>
  <c r="DI311" i="10"/>
  <c r="ED311" i="10"/>
  <c r="DG311" i="10"/>
  <c r="DK311" i="10"/>
  <c r="DY311" i="10"/>
  <c r="DH311" i="10"/>
  <c r="DF311" i="10"/>
  <c r="DZ311" i="10"/>
  <c r="EA311" i="10"/>
  <c r="DJ311" i="10"/>
  <c r="EB285" i="10"/>
  <c r="EC285" i="10"/>
  <c r="DI285" i="10"/>
  <c r="ED285" i="10"/>
  <c r="DH285" i="10"/>
  <c r="DK285" i="10"/>
  <c r="DY285" i="10"/>
  <c r="DJ285" i="10"/>
  <c r="DF285" i="10"/>
  <c r="DZ285" i="10"/>
  <c r="EA285" i="10"/>
  <c r="DG285" i="10"/>
  <c r="L183" i="10"/>
  <c r="CZ183" i="10"/>
  <c r="W137" i="10"/>
  <c r="F137" i="10"/>
  <c r="BB137" i="10"/>
  <c r="BF137" i="10"/>
  <c r="AV137" i="10"/>
  <c r="BC137" i="10"/>
  <c r="AX137" i="10"/>
  <c r="AC137" i="10"/>
  <c r="AY137" i="10"/>
  <c r="BE137" i="10"/>
  <c r="BD137" i="10"/>
  <c r="AW137" i="10"/>
  <c r="AZ137" i="10"/>
  <c r="BG137" i="10"/>
  <c r="BA137" i="10"/>
  <c r="AB137" i="10"/>
  <c r="EM177" i="10"/>
  <c r="EP177" i="10"/>
  <c r="DX177" i="10"/>
  <c r="DW177" i="10"/>
  <c r="EO177" i="10"/>
  <c r="DR177" i="10"/>
  <c r="EN177" i="10"/>
  <c r="EQ177" i="10"/>
  <c r="DT177" i="10"/>
  <c r="DS177" i="10"/>
  <c r="EK177" i="10"/>
  <c r="EL177" i="10"/>
  <c r="DV177" i="10"/>
  <c r="DU177" i="10"/>
  <c r="AL879" i="1"/>
  <c r="AD879" i="1"/>
  <c r="AN879" i="1"/>
  <c r="AH879" i="1"/>
  <c r="AG879" i="1"/>
  <c r="AO879" i="1"/>
  <c r="Y879" i="1"/>
  <c r="J879" i="1" s="1"/>
  <c r="AI879" i="1"/>
  <c r="AK879" i="1"/>
  <c r="AE879" i="1"/>
  <c r="AM879" i="1"/>
  <c r="Z879" i="1"/>
  <c r="N879" i="1" s="1"/>
  <c r="AF879" i="1"/>
  <c r="AJ879" i="1"/>
  <c r="DB269" i="10"/>
  <c r="P269" i="10"/>
  <c r="P145" i="10"/>
  <c r="DB145" i="10"/>
  <c r="AB129" i="10"/>
  <c r="W129" i="10"/>
  <c r="BA129" i="10"/>
  <c r="F129" i="10"/>
  <c r="BB129" i="10"/>
  <c r="BE129" i="10"/>
  <c r="AV129" i="10"/>
  <c r="BC129" i="10"/>
  <c r="AW129" i="10"/>
  <c r="AC129" i="10"/>
  <c r="AY129" i="10"/>
  <c r="BF129" i="10"/>
  <c r="BD129" i="10"/>
  <c r="AX129" i="10"/>
  <c r="AZ129" i="10"/>
  <c r="BG129" i="10"/>
  <c r="L313" i="1"/>
  <c r="L304" i="1"/>
  <c r="AX128" i="1"/>
  <c r="BE128" i="1"/>
  <c r="AW128" i="1"/>
  <c r="W128" i="1"/>
  <c r="F128" i="1"/>
  <c r="AV128" i="1"/>
  <c r="BC128" i="1"/>
  <c r="BB128" i="1"/>
  <c r="AC128" i="1"/>
  <c r="AY128" i="1"/>
  <c r="AB128" i="1"/>
  <c r="BD128" i="1"/>
  <c r="BA128" i="1"/>
  <c r="AZ128" i="1"/>
  <c r="BG128" i="1"/>
  <c r="BF128" i="1"/>
  <c r="W251" i="10"/>
  <c r="F251" i="10"/>
  <c r="BF251" i="10"/>
  <c r="AZ251" i="10"/>
  <c r="BG251" i="10"/>
  <c r="AV251" i="10"/>
  <c r="BC251" i="10"/>
  <c r="BB251" i="10"/>
  <c r="AC251" i="10"/>
  <c r="AY251" i="10"/>
  <c r="AB251" i="10"/>
  <c r="BD251" i="10"/>
  <c r="BA251" i="10"/>
  <c r="BE251" i="10"/>
  <c r="AW251" i="10"/>
  <c r="AX251" i="10"/>
  <c r="S57" i="1"/>
  <c r="AL73" i="1"/>
  <c r="AK73" i="1"/>
  <c r="AH73" i="1"/>
  <c r="AE73" i="1"/>
  <c r="AG73" i="1"/>
  <c r="AF73" i="1"/>
  <c r="Y73" i="1"/>
  <c r="J73" i="1" s="1"/>
  <c r="AD73" i="1"/>
  <c r="AM73" i="1"/>
  <c r="AI73" i="1"/>
  <c r="AN73" i="1"/>
  <c r="Z73" i="1"/>
  <c r="N73" i="1" s="1"/>
  <c r="AJ73" i="1"/>
  <c r="AO73" i="1"/>
  <c r="AD30" i="10"/>
  <c r="AL30" i="10"/>
  <c r="Z30" i="10"/>
  <c r="N30" i="10" s="1"/>
  <c r="AF30" i="10"/>
  <c r="AN30" i="10"/>
  <c r="AM30" i="10"/>
  <c r="AH30" i="10"/>
  <c r="AI30" i="10"/>
  <c r="AJ30" i="10"/>
  <c r="AE30" i="10"/>
  <c r="Y30" i="10"/>
  <c r="J30" i="10" s="1"/>
  <c r="AK30" i="10"/>
  <c r="AO30" i="10"/>
  <c r="AG30" i="10"/>
  <c r="W372" i="1"/>
  <c r="F372" i="1"/>
  <c r="BE372" i="1"/>
  <c r="AV372" i="1"/>
  <c r="BC372" i="1"/>
  <c r="AW372" i="1"/>
  <c r="BB372" i="1"/>
  <c r="AC372" i="1"/>
  <c r="AY372" i="1"/>
  <c r="BF372" i="1"/>
  <c r="BD372" i="1"/>
  <c r="AX372" i="1"/>
  <c r="AB372" i="1"/>
  <c r="AZ372" i="1"/>
  <c r="BG372" i="1"/>
  <c r="BA372" i="1"/>
  <c r="AR372" i="1" s="1"/>
  <c r="BD69" i="1"/>
  <c r="F69" i="1"/>
  <c r="BB69" i="1"/>
  <c r="AY69" i="1"/>
  <c r="AX69" i="1"/>
  <c r="BE69" i="1"/>
  <c r="AV69" i="1"/>
  <c r="W69" i="1"/>
  <c r="AB69" i="1"/>
  <c r="BA69" i="1"/>
  <c r="AZ69" i="1"/>
  <c r="AC69" i="1"/>
  <c r="AW69" i="1"/>
  <c r="BF69" i="1"/>
  <c r="BG69" i="1"/>
  <c r="BC69" i="1"/>
  <c r="AF44" i="1"/>
  <c r="AH44" i="1"/>
  <c r="Z44" i="1"/>
  <c r="N44" i="1" s="1"/>
  <c r="AN44" i="1"/>
  <c r="AK44" i="1"/>
  <c r="AE44" i="1"/>
  <c r="AM44" i="1"/>
  <c r="AG44" i="1"/>
  <c r="Y44" i="1"/>
  <c r="J44" i="1" s="1"/>
  <c r="AI44" i="1"/>
  <c r="AO44" i="1"/>
  <c r="AJ44" i="1"/>
  <c r="AL44" i="1"/>
  <c r="AD44" i="1"/>
  <c r="ED617" i="10"/>
  <c r="DH617" i="10"/>
  <c r="DK617" i="10"/>
  <c r="DY617" i="10"/>
  <c r="DJ617" i="10"/>
  <c r="DF617" i="10"/>
  <c r="DZ617" i="10"/>
  <c r="EA617" i="10"/>
  <c r="DG617" i="10"/>
  <c r="EB617" i="10"/>
  <c r="EC617" i="10"/>
  <c r="DI617" i="10"/>
  <c r="EJ961" i="10"/>
  <c r="EH961" i="10"/>
  <c r="EF961" i="10"/>
  <c r="EG961" i="10"/>
  <c r="EI961" i="10"/>
  <c r="DL961" i="10"/>
  <c r="DM961" i="10"/>
  <c r="DN961" i="10"/>
  <c r="DO961" i="10"/>
  <c r="DP961" i="10"/>
  <c r="DQ961" i="10"/>
  <c r="EE961" i="10"/>
  <c r="DZ901" i="10"/>
  <c r="EA901" i="10"/>
  <c r="DG901" i="10"/>
  <c r="EB901" i="10"/>
  <c r="EC901" i="10"/>
  <c r="DI901" i="10"/>
  <c r="ED901" i="10"/>
  <c r="DH901" i="10"/>
  <c r="DK901" i="10"/>
  <c r="DF901" i="10"/>
  <c r="DY901" i="10"/>
  <c r="DJ901" i="10"/>
  <c r="EH885" i="10"/>
  <c r="EF885" i="10"/>
  <c r="EJ885" i="10"/>
  <c r="EE885" i="10"/>
  <c r="DL885" i="10"/>
  <c r="DM885" i="10"/>
  <c r="DN885" i="10"/>
  <c r="DO885" i="10"/>
  <c r="DP885" i="10"/>
  <c r="DQ885" i="10"/>
  <c r="EG885" i="10"/>
  <c r="EI885" i="10"/>
  <c r="ED649" i="10"/>
  <c r="DH649" i="10"/>
  <c r="DK649" i="10"/>
  <c r="DY649" i="10"/>
  <c r="DJ649" i="10"/>
  <c r="DF649" i="10"/>
  <c r="DZ649" i="10"/>
  <c r="EA649" i="10"/>
  <c r="DG649" i="10"/>
  <c r="EB649" i="10"/>
  <c r="EC649" i="10"/>
  <c r="DI649" i="10"/>
  <c r="DY924" i="10"/>
  <c r="DZ924" i="10"/>
  <c r="EA924" i="10"/>
  <c r="EB924" i="10"/>
  <c r="EC924" i="10"/>
  <c r="ED924" i="10"/>
  <c r="DG924" i="10"/>
  <c r="DH924" i="10"/>
  <c r="DI924" i="10"/>
  <c r="DJ924" i="10"/>
  <c r="DK924" i="10"/>
  <c r="DF924" i="10"/>
  <c r="EJ387" i="10"/>
  <c r="EH387" i="10"/>
  <c r="EF387" i="10"/>
  <c r="EE387" i="10"/>
  <c r="DL387" i="10"/>
  <c r="DM387" i="10"/>
  <c r="DN387" i="10"/>
  <c r="DO387" i="10"/>
  <c r="DP387" i="10"/>
  <c r="DQ387" i="10"/>
  <c r="EG387" i="10"/>
  <c r="EI387" i="10"/>
  <c r="EK344" i="10"/>
  <c r="DW344" i="10"/>
  <c r="DT344" i="10"/>
  <c r="EN344" i="10"/>
  <c r="DS344" i="10"/>
  <c r="EQ344" i="10"/>
  <c r="DX344" i="10"/>
  <c r="EP344" i="10"/>
  <c r="DR344" i="10"/>
  <c r="EO344" i="10"/>
  <c r="DV344" i="10"/>
  <c r="DU344" i="10"/>
  <c r="EL344" i="10"/>
  <c r="EM344" i="10"/>
  <c r="EN313" i="10"/>
  <c r="EQ313" i="10"/>
  <c r="DT313" i="10"/>
  <c r="DS313" i="10"/>
  <c r="EO313" i="10"/>
  <c r="EK313" i="10"/>
  <c r="EL313" i="10"/>
  <c r="DV313" i="10"/>
  <c r="DU313" i="10"/>
  <c r="EM313" i="10"/>
  <c r="EP313" i="10"/>
  <c r="DX313" i="10"/>
  <c r="DW313" i="10"/>
  <c r="DR313" i="10"/>
  <c r="F140" i="10"/>
  <c r="AB140" i="10"/>
  <c r="BA140" i="10"/>
  <c r="AZ140" i="10"/>
  <c r="AW140" i="10"/>
  <c r="BF140" i="10"/>
  <c r="BG140" i="10"/>
  <c r="BB140" i="10"/>
  <c r="AY140" i="10"/>
  <c r="AX140" i="10"/>
  <c r="BE140" i="10"/>
  <c r="W140" i="10"/>
  <c r="BD140" i="10"/>
  <c r="AC140" i="10"/>
  <c r="BC140" i="10"/>
  <c r="AV140" i="10"/>
  <c r="EE400" i="10"/>
  <c r="DM400" i="10"/>
  <c r="EI400" i="10"/>
  <c r="EF400" i="10"/>
  <c r="DO400" i="10"/>
  <c r="DL400" i="10"/>
  <c r="EH400" i="10"/>
  <c r="DQ400" i="10"/>
  <c r="DN400" i="10"/>
  <c r="EJ400" i="10"/>
  <c r="EG400" i="10"/>
  <c r="DP400" i="10"/>
  <c r="DY400" i="10"/>
  <c r="DZ400" i="10"/>
  <c r="EA400" i="10"/>
  <c r="EB400" i="10"/>
  <c r="EC400" i="10"/>
  <c r="ED400" i="10"/>
  <c r="DG400" i="10"/>
  <c r="DH400" i="10"/>
  <c r="DI400" i="10"/>
  <c r="DJ400" i="10"/>
  <c r="DK400" i="10"/>
  <c r="DF400" i="10"/>
  <c r="EG341" i="10"/>
  <c r="DP341" i="10"/>
  <c r="DM341" i="10"/>
  <c r="EE341" i="10"/>
  <c r="EI341" i="10"/>
  <c r="EF341" i="10"/>
  <c r="DO341" i="10"/>
  <c r="EJ341" i="10"/>
  <c r="DL341" i="10"/>
  <c r="EH341" i="10"/>
  <c r="DQ341" i="10"/>
  <c r="DN341" i="10"/>
  <c r="DY479" i="10"/>
  <c r="DH479" i="10"/>
  <c r="DF479" i="10"/>
  <c r="DZ479" i="10"/>
  <c r="EA479" i="10"/>
  <c r="DJ479" i="10"/>
  <c r="EB479" i="10"/>
  <c r="EC479" i="10"/>
  <c r="DI479" i="10"/>
  <c r="ED479" i="10"/>
  <c r="DG479" i="10"/>
  <c r="DK479" i="10"/>
  <c r="EE416" i="10"/>
  <c r="DM416" i="10"/>
  <c r="EI416" i="10"/>
  <c r="EF416" i="10"/>
  <c r="DO416" i="10"/>
  <c r="DL416" i="10"/>
  <c r="EH416" i="10"/>
  <c r="DQ416" i="10"/>
  <c r="DN416" i="10"/>
  <c r="EJ416" i="10"/>
  <c r="EG416" i="10"/>
  <c r="DP416" i="10"/>
  <c r="EH377" i="10"/>
  <c r="EF377" i="10"/>
  <c r="EJ377" i="10"/>
  <c r="EI377" i="10"/>
  <c r="DL377" i="10"/>
  <c r="DM377" i="10"/>
  <c r="DN377" i="10"/>
  <c r="DO377" i="10"/>
  <c r="DP377" i="10"/>
  <c r="DQ377" i="10"/>
  <c r="EE377" i="10"/>
  <c r="EG377" i="10"/>
  <c r="DO353" i="10"/>
  <c r="DL353" i="10"/>
  <c r="EH353" i="10"/>
  <c r="DQ353" i="10"/>
  <c r="EE353" i="10"/>
  <c r="DN353" i="10"/>
  <c r="EJ353" i="10"/>
  <c r="EI353" i="10"/>
  <c r="EF353" i="10"/>
  <c r="EG353" i="10"/>
  <c r="DP353" i="10"/>
  <c r="DM353" i="10"/>
  <c r="EE408" i="10"/>
  <c r="DM408" i="10"/>
  <c r="EI408" i="10"/>
  <c r="EF408" i="10"/>
  <c r="DO408" i="10"/>
  <c r="DL408" i="10"/>
  <c r="EH408" i="10"/>
  <c r="DQ408" i="10"/>
  <c r="DN408" i="10"/>
  <c r="EJ408" i="10"/>
  <c r="EG408" i="10"/>
  <c r="DP408" i="10"/>
  <c r="CZ351" i="10"/>
  <c r="L351" i="10"/>
  <c r="P201" i="10"/>
  <c r="DB201" i="10"/>
  <c r="L115" i="10"/>
  <c r="DB333" i="10"/>
  <c r="P333" i="10"/>
  <c r="L93" i="10"/>
  <c r="CZ93" i="10"/>
  <c r="W78" i="10"/>
  <c r="F78" i="10"/>
  <c r="AX78" i="10"/>
  <c r="BE78" i="10"/>
  <c r="AV78" i="10"/>
  <c r="BA78" i="10"/>
  <c r="BD78" i="10"/>
  <c r="AW78" i="10"/>
  <c r="BF78" i="10"/>
  <c r="BC78" i="10"/>
  <c r="AB78" i="10"/>
  <c r="BB78" i="10"/>
  <c r="AC78" i="10"/>
  <c r="AZ78" i="10"/>
  <c r="AY78" i="10"/>
  <c r="BG78" i="10"/>
  <c r="AD831" i="1"/>
  <c r="AG831" i="1"/>
  <c r="AO831" i="1"/>
  <c r="Y831" i="1"/>
  <c r="J831" i="1" s="1"/>
  <c r="AI831" i="1"/>
  <c r="AK831" i="1"/>
  <c r="AE831" i="1"/>
  <c r="AM831" i="1"/>
  <c r="AF831" i="1"/>
  <c r="AJ831" i="1"/>
  <c r="AN831" i="1"/>
  <c r="Z831" i="1"/>
  <c r="N831" i="1" s="1"/>
  <c r="AL831" i="1"/>
  <c r="AH831" i="1"/>
  <c r="P197" i="10"/>
  <c r="DB197" i="10"/>
  <c r="EK176" i="10"/>
  <c r="DW176" i="10"/>
  <c r="DT176" i="10"/>
  <c r="EN176" i="10"/>
  <c r="DS176" i="10"/>
  <c r="EQ176" i="10"/>
  <c r="DX176" i="10"/>
  <c r="EL176" i="10"/>
  <c r="EM176" i="10"/>
  <c r="EP176" i="10"/>
  <c r="DR176" i="10"/>
  <c r="EO176" i="10"/>
  <c r="DV176" i="10"/>
  <c r="DU176" i="10"/>
  <c r="F60" i="10"/>
  <c r="AY60" i="10"/>
  <c r="W60" i="10"/>
  <c r="BA60" i="10"/>
  <c r="BG60" i="10"/>
  <c r="AW60" i="10"/>
  <c r="BF60" i="10"/>
  <c r="AB60" i="10"/>
  <c r="BB60" i="10"/>
  <c r="AZ60" i="10"/>
  <c r="AX60" i="10"/>
  <c r="BE60" i="10"/>
  <c r="BD60" i="10"/>
  <c r="AV60" i="10"/>
  <c r="AC60" i="10"/>
  <c r="BC60" i="10"/>
  <c r="AN587" i="1"/>
  <c r="AJ587" i="1"/>
  <c r="Z587" i="1"/>
  <c r="N587" i="1" s="1"/>
  <c r="AF587" i="1"/>
  <c r="AL587" i="1"/>
  <c r="AE587" i="1"/>
  <c r="AM587" i="1"/>
  <c r="AH587" i="1"/>
  <c r="AG587" i="1"/>
  <c r="AO587" i="1"/>
  <c r="AD587" i="1"/>
  <c r="Y587" i="1"/>
  <c r="J587" i="1" s="1"/>
  <c r="AI587" i="1"/>
  <c r="AK587" i="1"/>
  <c r="L250" i="1"/>
  <c r="L310" i="1"/>
  <c r="P196" i="1"/>
  <c r="AD230" i="10"/>
  <c r="AL230" i="10"/>
  <c r="Z230" i="10"/>
  <c r="N230" i="10" s="1"/>
  <c r="AF230" i="10"/>
  <c r="AN230" i="10"/>
  <c r="AH230" i="10"/>
  <c r="AJ230" i="10"/>
  <c r="AM230" i="10"/>
  <c r="AG230" i="10"/>
  <c r="AE230" i="10"/>
  <c r="AK230" i="10"/>
  <c r="AO230" i="10"/>
  <c r="AI230" i="10"/>
  <c r="Y230" i="10"/>
  <c r="J230" i="10" s="1"/>
  <c r="S28" i="1"/>
  <c r="Z28" i="1"/>
  <c r="N28" i="1" s="1"/>
  <c r="AF28" i="1"/>
  <c r="AN28" i="1"/>
  <c r="AK28" i="1"/>
  <c r="AO28" i="1"/>
  <c r="AH28" i="1"/>
  <c r="AE28" i="1"/>
  <c r="Y28" i="1"/>
  <c r="J28" i="1" s="1"/>
  <c r="AJ28" i="1"/>
  <c r="AI28" i="1"/>
  <c r="AD28" i="1"/>
  <c r="AL28" i="1"/>
  <c r="AM28" i="1"/>
  <c r="AG28" i="1"/>
  <c r="AH243" i="1"/>
  <c r="AE243" i="1"/>
  <c r="AM243" i="1"/>
  <c r="AN243" i="1"/>
  <c r="AF243" i="1"/>
  <c r="AG243" i="1"/>
  <c r="AO243" i="1"/>
  <c r="AL243" i="1"/>
  <c r="AD243" i="1"/>
  <c r="Y243" i="1"/>
  <c r="J243" i="1" s="1"/>
  <c r="AI243" i="1"/>
  <c r="AJ243" i="1"/>
  <c r="AK243" i="1"/>
  <c r="Z243" i="1"/>
  <c r="N243" i="1" s="1"/>
  <c r="AM300" i="10"/>
  <c r="AG300" i="10"/>
  <c r="AD300" i="10"/>
  <c r="AF300" i="10"/>
  <c r="AO300" i="10"/>
  <c r="AH300" i="10"/>
  <c r="AK300" i="10"/>
  <c r="AI300" i="10"/>
  <c r="AJ300" i="10"/>
  <c r="Z300" i="10"/>
  <c r="N300" i="10" s="1"/>
  <c r="AL300" i="10"/>
  <c r="Y300" i="10"/>
  <c r="J300" i="10" s="1"/>
  <c r="AE300" i="10"/>
  <c r="AN300" i="10"/>
  <c r="Z43" i="10"/>
  <c r="N43" i="10" s="1"/>
  <c r="AD43" i="10"/>
  <c r="AH43" i="10"/>
  <c r="AJ43" i="10"/>
  <c r="AL43" i="10"/>
  <c r="AK43" i="10"/>
  <c r="AE43" i="10"/>
  <c r="AM43" i="10"/>
  <c r="AG43" i="10"/>
  <c r="AO43" i="10"/>
  <c r="Y43" i="10"/>
  <c r="J43" i="10" s="1"/>
  <c r="AI43" i="10"/>
  <c r="AF43" i="10"/>
  <c r="AN43" i="10"/>
  <c r="S78" i="1"/>
  <c r="AH26" i="1"/>
  <c r="AG26" i="1"/>
  <c r="AM26" i="1"/>
  <c r="AF26" i="1"/>
  <c r="AD26" i="1"/>
  <c r="AN26" i="1"/>
  <c r="Z26" i="1"/>
  <c r="N26" i="1" s="1"/>
  <c r="AJ26" i="1"/>
  <c r="AI26" i="1"/>
  <c r="AK26" i="1"/>
  <c r="AL26" i="1"/>
  <c r="AO26" i="1"/>
  <c r="AE26" i="1"/>
  <c r="Y26" i="1"/>
  <c r="J26" i="1" s="1"/>
  <c r="S324" i="10"/>
  <c r="AL65" i="1"/>
  <c r="AM65" i="1"/>
  <c r="AK65" i="1"/>
  <c r="AH65" i="1"/>
  <c r="AI65" i="1"/>
  <c r="AO65" i="1"/>
  <c r="Y65" i="1"/>
  <c r="J65" i="1" s="1"/>
  <c r="AD65" i="1"/>
  <c r="AG65" i="1"/>
  <c r="AF65" i="1"/>
  <c r="Z65" i="1"/>
  <c r="N65" i="1" s="1"/>
  <c r="AE65" i="1"/>
  <c r="AN65" i="1"/>
  <c r="AJ65" i="1"/>
  <c r="S137" i="1"/>
  <c r="AG137" i="1"/>
  <c r="AN137" i="1"/>
  <c r="AD137" i="1"/>
  <c r="AJ137" i="1"/>
  <c r="AE137" i="1"/>
  <c r="Z137" i="1"/>
  <c r="N137" i="1" s="1"/>
  <c r="AI137" i="1"/>
  <c r="AF137" i="1"/>
  <c r="AO137" i="1"/>
  <c r="AM137" i="1"/>
  <c r="AK137" i="1"/>
  <c r="AL137" i="1"/>
  <c r="Y137" i="1"/>
  <c r="J137" i="1" s="1"/>
  <c r="AH137" i="1"/>
  <c r="S48" i="10"/>
  <c r="DD48" i="10"/>
  <c r="DD82" i="10"/>
  <c r="S82" i="10"/>
  <c r="AF25" i="10"/>
  <c r="Z25" i="10"/>
  <c r="N25" i="10" s="1"/>
  <c r="AE25" i="10"/>
  <c r="AM25" i="10"/>
  <c r="AL25" i="10"/>
  <c r="AG25" i="10"/>
  <c r="AO25" i="10"/>
  <c r="AH25" i="10"/>
  <c r="Y25" i="10"/>
  <c r="J25" i="10" s="1"/>
  <c r="AI25" i="10"/>
  <c r="AD25" i="10"/>
  <c r="AK25" i="10"/>
  <c r="AJ25" i="10"/>
  <c r="AN25" i="10"/>
  <c r="DZ1001" i="10"/>
  <c r="EA1001" i="10"/>
  <c r="DG1001" i="10"/>
  <c r="EB1001" i="10"/>
  <c r="EC1001" i="10"/>
  <c r="DI1001" i="10"/>
  <c r="ED1001" i="10"/>
  <c r="DH1001" i="10"/>
  <c r="DK1001" i="10"/>
  <c r="DJ1001" i="10"/>
  <c r="DF1001" i="10"/>
  <c r="DY1001" i="10"/>
  <c r="EJ569" i="10"/>
  <c r="EH569" i="10"/>
  <c r="EF569" i="10"/>
  <c r="EE569" i="10"/>
  <c r="DL569" i="10"/>
  <c r="DM569" i="10"/>
  <c r="DN569" i="10"/>
  <c r="DO569" i="10"/>
  <c r="DP569" i="10"/>
  <c r="DQ569" i="10"/>
  <c r="EG569" i="10"/>
  <c r="EI569" i="10"/>
  <c r="DY383" i="10"/>
  <c r="DJ383" i="10"/>
  <c r="DF383" i="10"/>
  <c r="DZ383" i="10"/>
  <c r="EA383" i="10"/>
  <c r="DG383" i="10"/>
  <c r="EB383" i="10"/>
  <c r="EC383" i="10"/>
  <c r="DI383" i="10"/>
  <c r="ED383" i="10"/>
  <c r="DH383" i="10"/>
  <c r="DK383" i="10"/>
  <c r="AD927" i="1"/>
  <c r="AN927" i="1"/>
  <c r="AH927" i="1"/>
  <c r="AG927" i="1"/>
  <c r="AO927" i="1"/>
  <c r="Y927" i="1"/>
  <c r="J927" i="1" s="1"/>
  <c r="AI927" i="1"/>
  <c r="AK927" i="1"/>
  <c r="AE927" i="1"/>
  <c r="AM927" i="1"/>
  <c r="Z927" i="1"/>
  <c r="N927" i="1" s="1"/>
  <c r="AF927" i="1"/>
  <c r="AJ927" i="1"/>
  <c r="AL927" i="1"/>
  <c r="DG408" i="10"/>
  <c r="DH408" i="10"/>
  <c r="DI408" i="10"/>
  <c r="DJ408" i="10"/>
  <c r="DK408" i="10"/>
  <c r="DY408" i="10"/>
  <c r="DZ408" i="10"/>
  <c r="EA408" i="10"/>
  <c r="EB408" i="10"/>
  <c r="EC408" i="10"/>
  <c r="ED408" i="10"/>
  <c r="DF408" i="10"/>
  <c r="EA376" i="10"/>
  <c r="ED376" i="10"/>
  <c r="DF376" i="10"/>
  <c r="DZ376" i="10"/>
  <c r="DI376" i="10"/>
  <c r="DJ376" i="10"/>
  <c r="EB376" i="10"/>
  <c r="DG376" i="10"/>
  <c r="DY376" i="10"/>
  <c r="DK376" i="10"/>
  <c r="EC376" i="10"/>
  <c r="DH376" i="10"/>
  <c r="EJ951" i="10"/>
  <c r="EH951" i="10"/>
  <c r="EF951" i="10"/>
  <c r="EE951" i="10"/>
  <c r="EG951" i="10"/>
  <c r="DL951" i="10"/>
  <c r="DM951" i="10"/>
  <c r="DN951" i="10"/>
  <c r="DO951" i="10"/>
  <c r="DP951" i="10"/>
  <c r="DQ951" i="10"/>
  <c r="EI951" i="10"/>
  <c r="EJ823" i="10"/>
  <c r="EH823" i="10"/>
  <c r="EF823" i="10"/>
  <c r="EE823" i="10"/>
  <c r="EG823" i="10"/>
  <c r="DL823" i="10"/>
  <c r="DM823" i="10"/>
  <c r="DN823" i="10"/>
  <c r="DO823" i="10"/>
  <c r="DP823" i="10"/>
  <c r="DQ823" i="10"/>
  <c r="EI823" i="10"/>
  <c r="DY951" i="10"/>
  <c r="DH951" i="10"/>
  <c r="DF951" i="10"/>
  <c r="DZ951" i="10"/>
  <c r="EA951" i="10"/>
  <c r="DJ951" i="10"/>
  <c r="EB951" i="10"/>
  <c r="EC951" i="10"/>
  <c r="DI951" i="10"/>
  <c r="ED951" i="10"/>
  <c r="DG951" i="10"/>
  <c r="DK951" i="10"/>
  <c r="DZ837" i="10"/>
  <c r="EA837" i="10"/>
  <c r="DG837" i="10"/>
  <c r="EB837" i="10"/>
  <c r="EC837" i="10"/>
  <c r="DI837" i="10"/>
  <c r="ED837" i="10"/>
  <c r="DH837" i="10"/>
  <c r="DK837" i="10"/>
  <c r="DJ837" i="10"/>
  <c r="DF837" i="10"/>
  <c r="DY837" i="10"/>
  <c r="EH821" i="10"/>
  <c r="EF821" i="10"/>
  <c r="EJ821" i="10"/>
  <c r="EE821" i="10"/>
  <c r="DL821" i="10"/>
  <c r="DM821" i="10"/>
  <c r="DN821" i="10"/>
  <c r="DO821" i="10"/>
  <c r="DP821" i="10"/>
  <c r="DQ821" i="10"/>
  <c r="EG821" i="10"/>
  <c r="EI821" i="10"/>
  <c r="ED601" i="10"/>
  <c r="DH601" i="10"/>
  <c r="DK601" i="10"/>
  <c r="DY601" i="10"/>
  <c r="DJ601" i="10"/>
  <c r="DF601" i="10"/>
  <c r="DZ601" i="10"/>
  <c r="EA601" i="10"/>
  <c r="DG601" i="10"/>
  <c r="EB601" i="10"/>
  <c r="EC601" i="10"/>
  <c r="DI601" i="10"/>
  <c r="EF988" i="10"/>
  <c r="DO988" i="10"/>
  <c r="DL988" i="10"/>
  <c r="EH988" i="10"/>
  <c r="DQ988" i="10"/>
  <c r="DN988" i="10"/>
  <c r="EJ988" i="10"/>
  <c r="EG988" i="10"/>
  <c r="DP988" i="10"/>
  <c r="EE988" i="10"/>
  <c r="DM988" i="10"/>
  <c r="EI988" i="10"/>
  <c r="EJ793" i="10"/>
  <c r="EH793" i="10"/>
  <c r="EF793" i="10"/>
  <c r="EE793" i="10"/>
  <c r="EG793" i="10"/>
  <c r="DL793" i="10"/>
  <c r="DM793" i="10"/>
  <c r="DN793" i="10"/>
  <c r="DO793" i="10"/>
  <c r="DP793" i="10"/>
  <c r="DQ793" i="10"/>
  <c r="EI793" i="10"/>
  <c r="EQ335" i="10"/>
  <c r="DV335" i="10"/>
  <c r="DS335" i="10"/>
  <c r="EK335" i="10"/>
  <c r="EN335" i="10"/>
  <c r="DX335" i="10"/>
  <c r="DU335" i="10"/>
  <c r="EM335" i="10"/>
  <c r="DR335" i="10"/>
  <c r="EL335" i="10"/>
  <c r="DW335" i="10"/>
  <c r="EO335" i="10"/>
  <c r="DT335" i="10"/>
  <c r="EP335" i="10"/>
  <c r="EJ680" i="10"/>
  <c r="EG680" i="10"/>
  <c r="DP680" i="10"/>
  <c r="EE680" i="10"/>
  <c r="DM680" i="10"/>
  <c r="EI680" i="10"/>
  <c r="EF680" i="10"/>
  <c r="DO680" i="10"/>
  <c r="DL680" i="10"/>
  <c r="EH680" i="10"/>
  <c r="DQ680" i="10"/>
  <c r="DN680" i="10"/>
  <c r="DG680" i="10"/>
  <c r="DH680" i="10"/>
  <c r="DI680" i="10"/>
  <c r="DY680" i="10"/>
  <c r="DZ680" i="10"/>
  <c r="EA680" i="10"/>
  <c r="EB680" i="10"/>
  <c r="EC680" i="10"/>
  <c r="ED680" i="10"/>
  <c r="DJ680" i="10"/>
  <c r="DF680" i="10"/>
  <c r="DK680" i="10"/>
  <c r="EF383" i="10"/>
  <c r="EJ383" i="10"/>
  <c r="EH383" i="10"/>
  <c r="DL383" i="10"/>
  <c r="DM383" i="10"/>
  <c r="DN383" i="10"/>
  <c r="DO383" i="10"/>
  <c r="DP383" i="10"/>
  <c r="DQ383" i="10"/>
  <c r="EG383" i="10"/>
  <c r="EI383" i="10"/>
  <c r="EE383" i="10"/>
  <c r="DB115" i="10"/>
  <c r="P115" i="10"/>
  <c r="EG361" i="10"/>
  <c r="DP361" i="10"/>
  <c r="DM361" i="10"/>
  <c r="DL361" i="10"/>
  <c r="EH361" i="10"/>
  <c r="DQ361" i="10"/>
  <c r="EE361" i="10"/>
  <c r="EJ361" i="10"/>
  <c r="EI361" i="10"/>
  <c r="DO361" i="10"/>
  <c r="DN361" i="10"/>
  <c r="EF361" i="10"/>
  <c r="P339" i="10"/>
  <c r="DB339" i="10"/>
  <c r="ED533" i="10"/>
  <c r="DH533" i="10"/>
  <c r="DK533" i="10"/>
  <c r="DY533" i="10"/>
  <c r="DJ533" i="10"/>
  <c r="DF533" i="10"/>
  <c r="DZ533" i="10"/>
  <c r="EA533" i="10"/>
  <c r="DG533" i="10"/>
  <c r="EB533" i="10"/>
  <c r="EC533" i="10"/>
  <c r="DI533" i="10"/>
  <c r="DY495" i="10"/>
  <c r="DH495" i="10"/>
  <c r="DF495" i="10"/>
  <c r="DZ495" i="10"/>
  <c r="EA495" i="10"/>
  <c r="DJ495" i="10"/>
  <c r="EB495" i="10"/>
  <c r="EC495" i="10"/>
  <c r="DI495" i="10"/>
  <c r="ED495" i="10"/>
  <c r="DG495" i="10"/>
  <c r="DK495" i="10"/>
  <c r="EH469" i="10"/>
  <c r="EF469" i="10"/>
  <c r="EJ469" i="10"/>
  <c r="EE469" i="10"/>
  <c r="DL469" i="10"/>
  <c r="DM469" i="10"/>
  <c r="DN469" i="10"/>
  <c r="DO469" i="10"/>
  <c r="DP469" i="10"/>
  <c r="DQ469" i="10"/>
  <c r="EG469" i="10"/>
  <c r="EI469" i="10"/>
  <c r="EK320" i="10"/>
  <c r="DW320" i="10"/>
  <c r="DT320" i="10"/>
  <c r="EN320" i="10"/>
  <c r="DS320" i="10"/>
  <c r="EQ320" i="10"/>
  <c r="DX320" i="10"/>
  <c r="EO320" i="10"/>
  <c r="DV320" i="10"/>
  <c r="DU320" i="10"/>
  <c r="EL320" i="10"/>
  <c r="EM320" i="10"/>
  <c r="EP320" i="10"/>
  <c r="DR320" i="10"/>
  <c r="EK280" i="10"/>
  <c r="DW280" i="10"/>
  <c r="DT280" i="10"/>
  <c r="EN280" i="10"/>
  <c r="DS280" i="10"/>
  <c r="EQ280" i="10"/>
  <c r="DX280" i="10"/>
  <c r="EP280" i="10"/>
  <c r="DR280" i="10"/>
  <c r="EO280" i="10"/>
  <c r="DV280" i="10"/>
  <c r="DU280" i="10"/>
  <c r="EL280" i="10"/>
  <c r="EM280" i="10"/>
  <c r="L87" i="10"/>
  <c r="DB71" i="10"/>
  <c r="P71" i="10"/>
  <c r="AL847" i="1"/>
  <c r="AD847" i="1"/>
  <c r="AN847" i="1"/>
  <c r="AH847" i="1"/>
  <c r="AG847" i="1"/>
  <c r="AO847" i="1"/>
  <c r="Y847" i="1"/>
  <c r="J847" i="1" s="1"/>
  <c r="AI847" i="1"/>
  <c r="AK847" i="1"/>
  <c r="AE847" i="1"/>
  <c r="AM847" i="1"/>
  <c r="Z847" i="1"/>
  <c r="N847" i="1" s="1"/>
  <c r="AF847" i="1"/>
  <c r="AJ847" i="1"/>
  <c r="EB363" i="10"/>
  <c r="EC363" i="10"/>
  <c r="DI363" i="10"/>
  <c r="DY363" i="10"/>
  <c r="DH363" i="10"/>
  <c r="DF363" i="10"/>
  <c r="EA363" i="10"/>
  <c r="DG363" i="10"/>
  <c r="DZ363" i="10"/>
  <c r="DJ363" i="10"/>
  <c r="ED363" i="10"/>
  <c r="DK363" i="10"/>
  <c r="EB301" i="10"/>
  <c r="EC301" i="10"/>
  <c r="DI301" i="10"/>
  <c r="ED301" i="10"/>
  <c r="DH301" i="10"/>
  <c r="DK301" i="10"/>
  <c r="DY301" i="10"/>
  <c r="DJ301" i="10"/>
  <c r="DF301" i="10"/>
  <c r="DZ301" i="10"/>
  <c r="EA301" i="10"/>
  <c r="DG301" i="10"/>
  <c r="BA19" i="10"/>
  <c r="BF19" i="10"/>
  <c r="W19" i="10"/>
  <c r="AW19" i="10"/>
  <c r="BE19" i="10"/>
  <c r="AC19" i="10"/>
  <c r="AX19" i="10"/>
  <c r="F19" i="10"/>
  <c r="BG19" i="10"/>
  <c r="AV19" i="10"/>
  <c r="AZ19" i="10"/>
  <c r="BD19" i="10"/>
  <c r="AY19" i="10"/>
  <c r="BC19" i="10"/>
  <c r="AB19" i="10"/>
  <c r="BB19" i="10"/>
  <c r="W316" i="1"/>
  <c r="BA316" i="1"/>
  <c r="F316" i="1"/>
  <c r="AC316" i="1"/>
  <c r="AY316" i="1"/>
  <c r="AX316" i="1"/>
  <c r="BD316" i="1"/>
  <c r="BF316" i="1"/>
  <c r="AZ316" i="1"/>
  <c r="BG316" i="1"/>
  <c r="BE316" i="1"/>
  <c r="AV316" i="1"/>
  <c r="BC316" i="1"/>
  <c r="AW316" i="1"/>
  <c r="AB316" i="1"/>
  <c r="BB316" i="1"/>
  <c r="P108" i="1"/>
  <c r="P134" i="1"/>
  <c r="AL283" i="1"/>
  <c r="AD283" i="1"/>
  <c r="Y283" i="1"/>
  <c r="J283" i="1" s="1"/>
  <c r="AI283" i="1"/>
  <c r="AJ283" i="1"/>
  <c r="AK283" i="1"/>
  <c r="AH283" i="1"/>
  <c r="AE283" i="1"/>
  <c r="AM283" i="1"/>
  <c r="AN283" i="1"/>
  <c r="AF283" i="1"/>
  <c r="AG283" i="1"/>
  <c r="AO283" i="1"/>
  <c r="Z283" i="1"/>
  <c r="N283" i="1" s="1"/>
  <c r="S140" i="1"/>
  <c r="S267" i="1"/>
  <c r="S141" i="10"/>
  <c r="DD141" i="10"/>
  <c r="AJ141" i="10"/>
  <c r="AN141" i="10"/>
  <c r="AF141" i="10"/>
  <c r="AK141" i="10"/>
  <c r="AE141" i="10"/>
  <c r="AM141" i="10"/>
  <c r="AD141" i="10"/>
  <c r="AG141" i="10"/>
  <c r="AO141" i="10"/>
  <c r="AH141" i="10"/>
  <c r="Y141" i="10"/>
  <c r="J141" i="10" s="1"/>
  <c r="AI141" i="10"/>
  <c r="Z141" i="10"/>
  <c r="N141" i="10" s="1"/>
  <c r="AL141" i="10"/>
  <c r="AF58" i="1"/>
  <c r="AK58" i="1"/>
  <c r="AL58" i="1"/>
  <c r="AE58" i="1"/>
  <c r="AM58" i="1"/>
  <c r="AG58" i="1"/>
  <c r="AO58" i="1"/>
  <c r="AD58" i="1"/>
  <c r="Y58" i="1"/>
  <c r="J58" i="1" s="1"/>
  <c r="AI58" i="1"/>
  <c r="Z58" i="1"/>
  <c r="N58" i="1" s="1"/>
  <c r="AH58" i="1"/>
  <c r="AN58" i="1"/>
  <c r="AJ58" i="1"/>
  <c r="AN42" i="1"/>
  <c r="AF42" i="1"/>
  <c r="AG42" i="1"/>
  <c r="AO42" i="1"/>
  <c r="AD42" i="1"/>
  <c r="Y42" i="1"/>
  <c r="J42" i="1" s="1"/>
  <c r="AI42" i="1"/>
  <c r="Z42" i="1"/>
  <c r="N42" i="1" s="1"/>
  <c r="AH42" i="1"/>
  <c r="AK42" i="1"/>
  <c r="AL42" i="1"/>
  <c r="AE42" i="1"/>
  <c r="AM42" i="1"/>
  <c r="AJ42" i="1"/>
  <c r="W29" i="10"/>
  <c r="BB29" i="10"/>
  <c r="F29" i="10"/>
  <c r="BD29" i="10"/>
  <c r="AZ29" i="10"/>
  <c r="BG29" i="10"/>
  <c r="AX29" i="10"/>
  <c r="AV29" i="10"/>
  <c r="BC29" i="10"/>
  <c r="BF29" i="10"/>
  <c r="AC29" i="10"/>
  <c r="AY29" i="10"/>
  <c r="BE29" i="10"/>
  <c r="BA29" i="10"/>
  <c r="AB29" i="10"/>
  <c r="AW29" i="10"/>
  <c r="Y22" i="1"/>
  <c r="J22" i="1" s="1"/>
  <c r="AO22" i="1"/>
  <c r="Z22" i="1"/>
  <c r="N22" i="1" s="1"/>
  <c r="AF22" i="1"/>
  <c r="AN22" i="1"/>
  <c r="AG22" i="1"/>
  <c r="AH22" i="1"/>
  <c r="AE22" i="1"/>
  <c r="AJ22" i="1"/>
  <c r="AI22" i="1"/>
  <c r="AD22" i="1"/>
  <c r="AL22" i="1"/>
  <c r="AM22" i="1"/>
  <c r="AK22" i="1"/>
  <c r="S22" i="1"/>
  <c r="AJ308" i="1"/>
  <c r="Y308" i="1"/>
  <c r="J308" i="1" s="1"/>
  <c r="AH308" i="1"/>
  <c r="Z308" i="1"/>
  <c r="N308" i="1" s="1"/>
  <c r="AD308" i="1"/>
  <c r="AL308" i="1"/>
  <c r="AF308" i="1"/>
  <c r="AN308" i="1"/>
  <c r="AO308" i="1"/>
  <c r="AG308" i="1"/>
  <c r="AM308" i="1"/>
  <c r="AK308" i="1"/>
  <c r="AE308" i="1"/>
  <c r="AI308" i="1"/>
  <c r="AX120" i="1"/>
  <c r="W120" i="1"/>
  <c r="BE120" i="1"/>
  <c r="F120" i="1"/>
  <c r="AC120" i="1"/>
  <c r="AY120" i="1"/>
  <c r="AB120" i="1"/>
  <c r="BD120" i="1"/>
  <c r="BA120" i="1"/>
  <c r="AZ120" i="1"/>
  <c r="BG120" i="1"/>
  <c r="AV120" i="1"/>
  <c r="BC120" i="1"/>
  <c r="BB120" i="1"/>
  <c r="AW120" i="1"/>
  <c r="BF120" i="1"/>
  <c r="AH79" i="10"/>
  <c r="Z79" i="10"/>
  <c r="N79" i="10" s="1"/>
  <c r="AD79" i="10"/>
  <c r="AN79" i="10"/>
  <c r="AF79" i="10"/>
  <c r="AJ79" i="10"/>
  <c r="AL79" i="10"/>
  <c r="AG79" i="10"/>
  <c r="AO79" i="10"/>
  <c r="Y79" i="10"/>
  <c r="J79" i="10" s="1"/>
  <c r="AI79" i="10"/>
  <c r="AK79" i="10"/>
  <c r="AE79" i="10"/>
  <c r="AM79" i="10"/>
  <c r="Z36" i="10"/>
  <c r="N36" i="10" s="1"/>
  <c r="AF36" i="10"/>
  <c r="AN36" i="10"/>
  <c r="AH36" i="10"/>
  <c r="AO36" i="10"/>
  <c r="AJ36" i="10"/>
  <c r="AG36" i="10"/>
  <c r="AD36" i="10"/>
  <c r="AL36" i="10"/>
  <c r="AI36" i="10"/>
  <c r="AM36" i="10"/>
  <c r="AE36" i="10"/>
  <c r="AK36" i="10"/>
  <c r="Y36" i="10"/>
  <c r="J36" i="10" s="1"/>
  <c r="EJ633" i="10"/>
  <c r="EH633" i="10"/>
  <c r="EF633" i="10"/>
  <c r="EE633" i="10"/>
  <c r="DL633" i="10"/>
  <c r="DM633" i="10"/>
  <c r="DN633" i="10"/>
  <c r="DO633" i="10"/>
  <c r="DP633" i="10"/>
  <c r="DQ633" i="10"/>
  <c r="EG633" i="10"/>
  <c r="EI633" i="10"/>
  <c r="EH965" i="10"/>
  <c r="EF965" i="10"/>
  <c r="EJ965" i="10"/>
  <c r="EE965" i="10"/>
  <c r="DL965" i="10"/>
  <c r="DM965" i="10"/>
  <c r="DN965" i="10"/>
  <c r="DO965" i="10"/>
  <c r="DP965" i="10"/>
  <c r="DQ965" i="10"/>
  <c r="EG965" i="10"/>
  <c r="EI965" i="10"/>
  <c r="AF1007" i="10"/>
  <c r="AJ1007" i="10"/>
  <c r="AL1007" i="10"/>
  <c r="AD1007" i="10"/>
  <c r="Y1007" i="10"/>
  <c r="J1007" i="10" s="1"/>
  <c r="CZ1007" i="10" s="1"/>
  <c r="AG1007" i="10"/>
  <c r="AO1007" i="10"/>
  <c r="AH1007" i="10"/>
  <c r="AI1007" i="10"/>
  <c r="AK1007" i="10"/>
  <c r="AE1007" i="10"/>
  <c r="AM1007" i="10"/>
  <c r="AN1007" i="10"/>
  <c r="Z1007" i="10"/>
  <c r="N1007" i="10" s="1"/>
  <c r="DB1007" i="10" s="1"/>
  <c r="EF796" i="10"/>
  <c r="DO796" i="10"/>
  <c r="DL796" i="10"/>
  <c r="EH796" i="10"/>
  <c r="DQ796" i="10"/>
  <c r="DN796" i="10"/>
  <c r="EJ796" i="10"/>
  <c r="EG796" i="10"/>
  <c r="DP796" i="10"/>
  <c r="EE796" i="10"/>
  <c r="DM796" i="10"/>
  <c r="EI796" i="10"/>
  <c r="DY815" i="10"/>
  <c r="DH815" i="10"/>
  <c r="DF815" i="10"/>
  <c r="DZ815" i="10"/>
  <c r="EA815" i="10"/>
  <c r="DJ815" i="10"/>
  <c r="EB815" i="10"/>
  <c r="EC815" i="10"/>
  <c r="DI815" i="10"/>
  <c r="DK815" i="10"/>
  <c r="ED815" i="10"/>
  <c r="DG815" i="10"/>
  <c r="EF668" i="10"/>
  <c r="DO668" i="10"/>
  <c r="DL668" i="10"/>
  <c r="EH668" i="10"/>
  <c r="DQ668" i="10"/>
  <c r="DN668" i="10"/>
  <c r="EJ668" i="10"/>
  <c r="EG668" i="10"/>
  <c r="DP668" i="10"/>
  <c r="EE668" i="10"/>
  <c r="DM668" i="10"/>
  <c r="EI668" i="10"/>
  <c r="EK328" i="10"/>
  <c r="DW328" i="10"/>
  <c r="DT328" i="10"/>
  <c r="EN328" i="10"/>
  <c r="DS328" i="10"/>
  <c r="EQ328" i="10"/>
  <c r="DX328" i="10"/>
  <c r="EO328" i="10"/>
  <c r="DV328" i="10"/>
  <c r="DU328" i="10"/>
  <c r="EL328" i="10"/>
  <c r="EM328" i="10"/>
  <c r="EP328" i="10"/>
  <c r="DR328" i="10"/>
  <c r="EE384" i="10"/>
  <c r="DM384" i="10"/>
  <c r="EI384" i="10"/>
  <c r="EF384" i="10"/>
  <c r="DO384" i="10"/>
  <c r="DL384" i="10"/>
  <c r="EH384" i="10"/>
  <c r="DQ384" i="10"/>
  <c r="DN384" i="10"/>
  <c r="EJ384" i="10"/>
  <c r="EG384" i="10"/>
  <c r="DP384" i="10"/>
  <c r="DZ869" i="10"/>
  <c r="EA869" i="10"/>
  <c r="DG869" i="10"/>
  <c r="EB869" i="10"/>
  <c r="EC869" i="10"/>
  <c r="DI869" i="10"/>
  <c r="ED869" i="10"/>
  <c r="DH869" i="10"/>
  <c r="DK869" i="10"/>
  <c r="DY869" i="10"/>
  <c r="DJ869" i="10"/>
  <c r="DF869" i="10"/>
  <c r="CZ357" i="10"/>
  <c r="L357" i="10"/>
  <c r="EE511" i="10"/>
  <c r="EH511" i="10"/>
  <c r="DP511" i="10"/>
  <c r="EG511" i="10"/>
  <c r="EJ511" i="10"/>
  <c r="DM511" i="10"/>
  <c r="EI511" i="10"/>
  <c r="DL511" i="10"/>
  <c r="DO511" i="10"/>
  <c r="EF511" i="10"/>
  <c r="DN511" i="10"/>
  <c r="DQ511" i="10"/>
  <c r="EE447" i="10"/>
  <c r="EH447" i="10"/>
  <c r="DP447" i="10"/>
  <c r="EG447" i="10"/>
  <c r="EJ447" i="10"/>
  <c r="DM447" i="10"/>
  <c r="EI447" i="10"/>
  <c r="DL447" i="10"/>
  <c r="DO447" i="10"/>
  <c r="EF447" i="10"/>
  <c r="DN447" i="10"/>
  <c r="DQ447" i="10"/>
  <c r="EN376" i="10"/>
  <c r="DS376" i="10"/>
  <c r="EQ376" i="10"/>
  <c r="DX376" i="10"/>
  <c r="EP376" i="10"/>
  <c r="DU376" i="10"/>
  <c r="DR376" i="10"/>
  <c r="EL376" i="10"/>
  <c r="EM376" i="10"/>
  <c r="EK376" i="10"/>
  <c r="DW376" i="10"/>
  <c r="DT376" i="10"/>
  <c r="EO376" i="10"/>
  <c r="DV376" i="10"/>
  <c r="EE299" i="10"/>
  <c r="EH299" i="10"/>
  <c r="DP299" i="10"/>
  <c r="EG299" i="10"/>
  <c r="EJ299" i="10"/>
  <c r="DM299" i="10"/>
  <c r="EI299" i="10"/>
  <c r="DL299" i="10"/>
  <c r="DO299" i="10"/>
  <c r="DQ299" i="10"/>
  <c r="EF299" i="10"/>
  <c r="DN299" i="10"/>
  <c r="DX198" i="10"/>
  <c r="EK198" i="10"/>
  <c r="L99" i="10"/>
  <c r="CZ99" i="10"/>
  <c r="ED501" i="10"/>
  <c r="DH501" i="10"/>
  <c r="DK501" i="10"/>
  <c r="DY501" i="10"/>
  <c r="DJ501" i="10"/>
  <c r="DF501" i="10"/>
  <c r="DZ501" i="10"/>
  <c r="EA501" i="10"/>
  <c r="DG501" i="10"/>
  <c r="EB501" i="10"/>
  <c r="EC501" i="10"/>
  <c r="DI501" i="10"/>
  <c r="ED437" i="10"/>
  <c r="DH437" i="10"/>
  <c r="DK437" i="10"/>
  <c r="DY437" i="10"/>
  <c r="DJ437" i="10"/>
  <c r="DF437" i="10"/>
  <c r="DZ437" i="10"/>
  <c r="EA437" i="10"/>
  <c r="DG437" i="10"/>
  <c r="EB437" i="10"/>
  <c r="EC437" i="10"/>
  <c r="DI437" i="10"/>
  <c r="DR358" i="10"/>
  <c r="EM358" i="10"/>
  <c r="DW358" i="10"/>
  <c r="DT358" i="10"/>
  <c r="EL358" i="10"/>
  <c r="EQ358" i="10"/>
  <c r="EK358" i="10"/>
  <c r="DV358" i="10"/>
  <c r="DU358" i="10"/>
  <c r="EN358" i="10"/>
  <c r="DS358" i="10"/>
  <c r="EO358" i="10"/>
  <c r="DX358" i="10"/>
  <c r="EP358" i="10"/>
  <c r="EM311" i="10"/>
  <c r="DR311" i="10"/>
  <c r="EL311" i="10"/>
  <c r="DW311" i="10"/>
  <c r="EO311" i="10"/>
  <c r="DT311" i="10"/>
  <c r="EP311" i="10"/>
  <c r="EQ311" i="10"/>
  <c r="DV311" i="10"/>
  <c r="DS311" i="10"/>
  <c r="EK311" i="10"/>
  <c r="EN311" i="10"/>
  <c r="DX311" i="10"/>
  <c r="DU311" i="10"/>
  <c r="EQ303" i="10"/>
  <c r="DV303" i="10"/>
  <c r="DS303" i="10"/>
  <c r="EK303" i="10"/>
  <c r="EN303" i="10"/>
  <c r="DX303" i="10"/>
  <c r="DU303" i="10"/>
  <c r="EM303" i="10"/>
  <c r="DR303" i="10"/>
  <c r="EL303" i="10"/>
  <c r="DW303" i="10"/>
  <c r="EO303" i="10"/>
  <c r="DT303" i="10"/>
  <c r="EP303" i="10"/>
  <c r="EB287" i="10"/>
  <c r="EC287" i="10"/>
  <c r="DI287" i="10"/>
  <c r="ED287" i="10"/>
  <c r="DG287" i="10"/>
  <c r="DK287" i="10"/>
  <c r="DY287" i="10"/>
  <c r="DH287" i="10"/>
  <c r="DF287" i="10"/>
  <c r="DZ287" i="10"/>
  <c r="EA287" i="10"/>
  <c r="DJ287" i="10"/>
  <c r="DD64" i="10"/>
  <c r="L81" i="10"/>
  <c r="CZ81" i="10"/>
  <c r="DB81" i="10"/>
  <c r="P81" i="10"/>
  <c r="EF331" i="10"/>
  <c r="DN331" i="10"/>
  <c r="DQ331" i="10"/>
  <c r="EE331" i="10"/>
  <c r="EH331" i="10"/>
  <c r="DP331" i="10"/>
  <c r="EG331" i="10"/>
  <c r="EJ331" i="10"/>
  <c r="DM331" i="10"/>
  <c r="EI331" i="10"/>
  <c r="DL331" i="10"/>
  <c r="DO331" i="10"/>
  <c r="EG321" i="10"/>
  <c r="DP321" i="10"/>
  <c r="DM321" i="10"/>
  <c r="EI321" i="10"/>
  <c r="EF321" i="10"/>
  <c r="DO321" i="10"/>
  <c r="DN321" i="10"/>
  <c r="DL321" i="10"/>
  <c r="EH321" i="10"/>
  <c r="DQ321" i="10"/>
  <c r="EE321" i="10"/>
  <c r="EJ321" i="10"/>
  <c r="DY277" i="10"/>
  <c r="DJ277" i="10"/>
  <c r="DF277" i="10"/>
  <c r="DZ277" i="10"/>
  <c r="EA277" i="10"/>
  <c r="DG277" i="10"/>
  <c r="EB277" i="10"/>
  <c r="EC277" i="10"/>
  <c r="DI277" i="10"/>
  <c r="ED277" i="10"/>
  <c r="DH277" i="10"/>
  <c r="DK277" i="10"/>
  <c r="AC132" i="10"/>
  <c r="BD132" i="10"/>
  <c r="BC132" i="10"/>
  <c r="F132" i="10"/>
  <c r="BB132" i="10"/>
  <c r="AY132" i="10"/>
  <c r="AX132" i="10"/>
  <c r="BE132" i="10"/>
  <c r="AB132" i="10"/>
  <c r="BA132" i="10"/>
  <c r="AZ132" i="10"/>
  <c r="AW132" i="10"/>
  <c r="BF132" i="10"/>
  <c r="BG132" i="10"/>
  <c r="W132" i="10"/>
  <c r="AV132" i="10"/>
  <c r="S72" i="10"/>
  <c r="W17" i="10"/>
  <c r="F17" i="10"/>
  <c r="AZ17" i="10"/>
  <c r="BD17" i="10"/>
  <c r="AY17" i="10"/>
  <c r="BC17" i="10"/>
  <c r="BG17" i="10"/>
  <c r="AV17" i="10"/>
  <c r="AC17" i="10"/>
  <c r="AX17" i="10"/>
  <c r="AB17" i="10"/>
  <c r="BB17" i="10"/>
  <c r="AW17" i="10"/>
  <c r="BE17" i="10"/>
  <c r="BA17" i="10"/>
  <c r="BF17" i="10"/>
  <c r="EG223" i="10"/>
  <c r="EJ223" i="10"/>
  <c r="DM223" i="10"/>
  <c r="EE223" i="10"/>
  <c r="EH223" i="10"/>
  <c r="DP223" i="10"/>
  <c r="EI223" i="10"/>
  <c r="DL223" i="10"/>
  <c r="DO223" i="10"/>
  <c r="EF223" i="10"/>
  <c r="DN223" i="10"/>
  <c r="DQ223" i="10"/>
  <c r="L246" i="1"/>
  <c r="P208" i="1"/>
  <c r="P246" i="1"/>
  <c r="BA38" i="1"/>
  <c r="AW38" i="1"/>
  <c r="W38" i="1"/>
  <c r="AB38" i="1"/>
  <c r="F38" i="1"/>
  <c r="AC38" i="1"/>
  <c r="AY38" i="1"/>
  <c r="BE38" i="1"/>
  <c r="BD38" i="1"/>
  <c r="AZ38" i="1"/>
  <c r="BG38" i="1"/>
  <c r="AX38" i="1"/>
  <c r="AV38" i="1"/>
  <c r="BC38" i="1"/>
  <c r="BF38" i="1"/>
  <c r="BB38" i="1"/>
  <c r="W40" i="1"/>
  <c r="F40" i="1"/>
  <c r="BD40" i="1"/>
  <c r="AZ40" i="1"/>
  <c r="BG40" i="1"/>
  <c r="BB40" i="1"/>
  <c r="AV40" i="1"/>
  <c r="BC40" i="1"/>
  <c r="BA40" i="1"/>
  <c r="AC40" i="1"/>
  <c r="AY40" i="1"/>
  <c r="BF40" i="1"/>
  <c r="AX40" i="1"/>
  <c r="AW40" i="1"/>
  <c r="AB40" i="1"/>
  <c r="BE40" i="1"/>
  <c r="AF356" i="1"/>
  <c r="AN356" i="1"/>
  <c r="Y356" i="1"/>
  <c r="J356" i="1" s="1"/>
  <c r="AI356" i="1"/>
  <c r="Z356" i="1"/>
  <c r="N356" i="1" s="1"/>
  <c r="AL356" i="1"/>
  <c r="AK356" i="1"/>
  <c r="AE356" i="1"/>
  <c r="AM356" i="1"/>
  <c r="AD356" i="1"/>
  <c r="AJ356" i="1"/>
  <c r="AG356" i="1"/>
  <c r="AO356" i="1"/>
  <c r="AH356" i="1"/>
  <c r="AL132" i="1"/>
  <c r="AD132" i="1"/>
  <c r="AH132" i="1"/>
  <c r="AG132" i="1"/>
  <c r="AO132" i="1"/>
  <c r="Y132" i="1"/>
  <c r="J132" i="1" s="1"/>
  <c r="AI132" i="1"/>
  <c r="AK132" i="1"/>
  <c r="AE132" i="1"/>
  <c r="AM132" i="1"/>
  <c r="AN132" i="1"/>
  <c r="AJ132" i="1"/>
  <c r="Z132" i="1"/>
  <c r="N132" i="1" s="1"/>
  <c r="AF132" i="1"/>
  <c r="AC37" i="1"/>
  <c r="F37" i="1"/>
  <c r="AZ37" i="1"/>
  <c r="AX37" i="1"/>
  <c r="BE37" i="1"/>
  <c r="AY37" i="1"/>
  <c r="W37" i="1"/>
  <c r="BA37" i="1"/>
  <c r="BG37" i="1"/>
  <c r="AW37" i="1"/>
  <c r="BF37" i="1"/>
  <c r="AB37" i="1"/>
  <c r="BB37" i="1"/>
  <c r="AV37" i="1"/>
  <c r="BC37" i="1"/>
  <c r="BD37" i="1"/>
  <c r="S32" i="10"/>
  <c r="AF64" i="1"/>
  <c r="Z64" i="1"/>
  <c r="N64" i="1" s="1"/>
  <c r="AL64" i="1"/>
  <c r="AE64" i="1"/>
  <c r="AM64" i="1"/>
  <c r="AG64" i="1"/>
  <c r="Y64" i="1"/>
  <c r="J64" i="1" s="1"/>
  <c r="AI64" i="1"/>
  <c r="AO64" i="1"/>
  <c r="AK64" i="1"/>
  <c r="AD64" i="1"/>
  <c r="AN64" i="1"/>
  <c r="AH64" i="1"/>
  <c r="AJ64" i="1"/>
  <c r="AV348" i="10"/>
  <c r="F348" i="10"/>
  <c r="AB348" i="10"/>
  <c r="BA348" i="10"/>
  <c r="AZ348" i="10"/>
  <c r="AW348" i="10"/>
  <c r="BF348" i="10"/>
  <c r="BG348" i="10"/>
  <c r="BB348" i="10"/>
  <c r="AY348" i="10"/>
  <c r="AX348" i="10"/>
  <c r="BE348" i="10"/>
  <c r="W348" i="10"/>
  <c r="BC348" i="10"/>
  <c r="AC348" i="10"/>
  <c r="BD348" i="10"/>
  <c r="S133" i="10"/>
  <c r="DD133" i="10"/>
  <c r="AL279" i="1"/>
  <c r="AD279" i="1"/>
  <c r="Y279" i="1"/>
  <c r="J279" i="1" s="1"/>
  <c r="AI279" i="1"/>
  <c r="AJ279" i="1"/>
  <c r="AK279" i="1"/>
  <c r="AH279" i="1"/>
  <c r="AE279" i="1"/>
  <c r="AM279" i="1"/>
  <c r="Z279" i="1"/>
  <c r="N279" i="1" s="1"/>
  <c r="AN279" i="1"/>
  <c r="AF279" i="1"/>
  <c r="AG279" i="1"/>
  <c r="AO279" i="1"/>
  <c r="P114" i="1"/>
  <c r="AJ46" i="1"/>
  <c r="AN46" i="1"/>
  <c r="AE46" i="1"/>
  <c r="AM46" i="1"/>
  <c r="AG46" i="1"/>
  <c r="AO46" i="1"/>
  <c r="AH46" i="1"/>
  <c r="AI46" i="1"/>
  <c r="Z46" i="1"/>
  <c r="N46" i="1" s="1"/>
  <c r="AL46" i="1"/>
  <c r="W20" i="1"/>
  <c r="AY20" i="1"/>
  <c r="AZ20" i="1"/>
  <c r="F20" i="1"/>
  <c r="BB20" i="1"/>
  <c r="AC20" i="1"/>
  <c r="AX20" i="1"/>
  <c r="BE20" i="1"/>
  <c r="AV20" i="1"/>
  <c r="BA20" i="1"/>
  <c r="BD20" i="1"/>
  <c r="AB20" i="1"/>
  <c r="AW20" i="1"/>
  <c r="BF20" i="1"/>
  <c r="BC20" i="1"/>
  <c r="BG20" i="1"/>
  <c r="EJ816" i="10"/>
  <c r="EG816" i="10"/>
  <c r="DP816" i="10"/>
  <c r="EE816" i="10"/>
  <c r="DM816" i="10"/>
  <c r="EI816" i="10"/>
  <c r="EF816" i="10"/>
  <c r="DO816" i="10"/>
  <c r="DL816" i="10"/>
  <c r="EH816" i="10"/>
  <c r="DQ816" i="10"/>
  <c r="DN816" i="10"/>
  <c r="DY795" i="10"/>
  <c r="DJ795" i="10"/>
  <c r="DF795" i="10"/>
  <c r="DZ795" i="10"/>
  <c r="EA795" i="10"/>
  <c r="DG795" i="10"/>
  <c r="EB795" i="10"/>
  <c r="EC795" i="10"/>
  <c r="DI795" i="10"/>
  <c r="ED795" i="10"/>
  <c r="DH795" i="10"/>
  <c r="DK795" i="10"/>
  <c r="EF996" i="10"/>
  <c r="DO996" i="10"/>
  <c r="DL996" i="10"/>
  <c r="EH996" i="10"/>
  <c r="DQ996" i="10"/>
  <c r="DN996" i="10"/>
  <c r="EJ996" i="10"/>
  <c r="EG996" i="10"/>
  <c r="DP996" i="10"/>
  <c r="EI996" i="10"/>
  <c r="EE996" i="10"/>
  <c r="DM996" i="10"/>
  <c r="EJ769" i="10"/>
  <c r="EH769" i="10"/>
  <c r="EF769" i="10"/>
  <c r="EG769" i="10"/>
  <c r="EI769" i="10"/>
  <c r="DL769" i="10"/>
  <c r="DM769" i="10"/>
  <c r="DN769" i="10"/>
  <c r="DO769" i="10"/>
  <c r="DP769" i="10"/>
  <c r="DQ769" i="10"/>
  <c r="EE769" i="10"/>
  <c r="ED585" i="10"/>
  <c r="DH585" i="10"/>
  <c r="DK585" i="10"/>
  <c r="DY585" i="10"/>
  <c r="DJ585" i="10"/>
  <c r="DF585" i="10"/>
  <c r="DZ585" i="10"/>
  <c r="EA585" i="10"/>
  <c r="DG585" i="10"/>
  <c r="EB585" i="10"/>
  <c r="EC585" i="10"/>
  <c r="DI585" i="10"/>
  <c r="EM991" i="10"/>
  <c r="DR991" i="10"/>
  <c r="EL991" i="10"/>
  <c r="DW991" i="10"/>
  <c r="EO991" i="10"/>
  <c r="DT991" i="10"/>
  <c r="EP991" i="10"/>
  <c r="EQ991" i="10"/>
  <c r="DV991" i="10"/>
  <c r="DS991" i="10"/>
  <c r="EN991" i="10"/>
  <c r="DX991" i="10"/>
  <c r="DU991" i="10"/>
  <c r="EK991" i="10"/>
  <c r="EF860" i="10"/>
  <c r="DO860" i="10"/>
  <c r="DL860" i="10"/>
  <c r="EH860" i="10"/>
  <c r="DQ860" i="10"/>
  <c r="DN860" i="10"/>
  <c r="EJ860" i="10"/>
  <c r="EG860" i="10"/>
  <c r="DP860" i="10"/>
  <c r="EE860" i="10"/>
  <c r="DM860" i="10"/>
  <c r="EI860" i="10"/>
  <c r="DG712" i="10"/>
  <c r="DH712" i="10"/>
  <c r="DI712" i="10"/>
  <c r="DY712" i="10"/>
  <c r="DZ712" i="10"/>
  <c r="EA712" i="10"/>
  <c r="EB712" i="10"/>
  <c r="EC712" i="10"/>
  <c r="ED712" i="10"/>
  <c r="DF712" i="10"/>
  <c r="DK712" i="10"/>
  <c r="DJ712" i="10"/>
  <c r="EJ277" i="10"/>
  <c r="EG277" i="10"/>
  <c r="DP277" i="10"/>
  <c r="DM277" i="10"/>
  <c r="EE277" i="10"/>
  <c r="DN277" i="10"/>
  <c r="EI277" i="10"/>
  <c r="EF277" i="10"/>
  <c r="DO277" i="10"/>
  <c r="DL277" i="10"/>
  <c r="EH277" i="10"/>
  <c r="DQ277" i="10"/>
  <c r="EF335" i="10"/>
  <c r="DN335" i="10"/>
  <c r="DQ335" i="10"/>
  <c r="EE335" i="10"/>
  <c r="EH335" i="10"/>
  <c r="DP335" i="10"/>
  <c r="EG335" i="10"/>
  <c r="EJ335" i="10"/>
  <c r="DM335" i="10"/>
  <c r="EI335" i="10"/>
  <c r="DL335" i="10"/>
  <c r="DO335" i="10"/>
  <c r="EK149" i="10"/>
  <c r="EO149" i="10"/>
  <c r="EQ715" i="10"/>
  <c r="DV715" i="10"/>
  <c r="DS715" i="10"/>
  <c r="EK715" i="10"/>
  <c r="EN715" i="10"/>
  <c r="DX715" i="10"/>
  <c r="DU715" i="10"/>
  <c r="EM715" i="10"/>
  <c r="DR715" i="10"/>
  <c r="EL715" i="10"/>
  <c r="DW715" i="10"/>
  <c r="EO715" i="10"/>
  <c r="DT715" i="10"/>
  <c r="EP715" i="10"/>
  <c r="P241" i="10"/>
  <c r="DB241" i="10"/>
  <c r="EE463" i="10"/>
  <c r="EH463" i="10"/>
  <c r="DP463" i="10"/>
  <c r="EG463" i="10"/>
  <c r="EJ463" i="10"/>
  <c r="DM463" i="10"/>
  <c r="EI463" i="10"/>
  <c r="DL463" i="10"/>
  <c r="DO463" i="10"/>
  <c r="DN463" i="10"/>
  <c r="DQ463" i="10"/>
  <c r="EF463" i="10"/>
  <c r="EF295" i="10"/>
  <c r="DN295" i="10"/>
  <c r="DQ295" i="10"/>
  <c r="EE295" i="10"/>
  <c r="EH295" i="10"/>
  <c r="DP295" i="10"/>
  <c r="EG295" i="10"/>
  <c r="EJ295" i="10"/>
  <c r="DM295" i="10"/>
  <c r="EI295" i="10"/>
  <c r="DL295" i="10"/>
  <c r="DO295" i="10"/>
  <c r="EJ759" i="10"/>
  <c r="EH759" i="10"/>
  <c r="EF759" i="10"/>
  <c r="EE759" i="10"/>
  <c r="EG759" i="10"/>
  <c r="DL759" i="10"/>
  <c r="DM759" i="10"/>
  <c r="DN759" i="10"/>
  <c r="DO759" i="10"/>
  <c r="DP759" i="10"/>
  <c r="DQ759" i="10"/>
  <c r="EI759" i="10"/>
  <c r="DY695" i="10"/>
  <c r="DH695" i="10"/>
  <c r="DF695" i="10"/>
  <c r="DZ695" i="10"/>
  <c r="EA695" i="10"/>
  <c r="DJ695" i="10"/>
  <c r="EB695" i="10"/>
  <c r="EC695" i="10"/>
  <c r="DI695" i="10"/>
  <c r="ED695" i="10"/>
  <c r="DG695" i="10"/>
  <c r="DK695" i="10"/>
  <c r="EK352" i="10"/>
  <c r="DW352" i="10"/>
  <c r="DT352" i="10"/>
  <c r="EN352" i="10"/>
  <c r="DS352" i="10"/>
  <c r="EQ352" i="10"/>
  <c r="DX352" i="10"/>
  <c r="EP352" i="10"/>
  <c r="DR352" i="10"/>
  <c r="EO352" i="10"/>
  <c r="DV352" i="10"/>
  <c r="DU352" i="10"/>
  <c r="EL352" i="10"/>
  <c r="EM352" i="10"/>
  <c r="AL863" i="1"/>
  <c r="AD863" i="1"/>
  <c r="AN863" i="1"/>
  <c r="AH863" i="1"/>
  <c r="AG863" i="1"/>
  <c r="AO863" i="1"/>
  <c r="Y863" i="1"/>
  <c r="J863" i="1" s="1"/>
  <c r="AI863" i="1"/>
  <c r="AK863" i="1"/>
  <c r="AE863" i="1"/>
  <c r="AM863" i="1"/>
  <c r="AF863" i="1"/>
  <c r="AJ863" i="1"/>
  <c r="Z863" i="1"/>
  <c r="N863" i="1" s="1"/>
  <c r="EJ358" i="10"/>
  <c r="DO358" i="10"/>
  <c r="DP358" i="10"/>
  <c r="EE358" i="10"/>
  <c r="EG358" i="10"/>
  <c r="DQ358" i="10"/>
  <c r="EF358" i="10"/>
  <c r="EI358" i="10"/>
  <c r="DL358" i="10"/>
  <c r="EH358" i="10"/>
  <c r="DM358" i="10"/>
  <c r="DN358" i="10"/>
  <c r="EM343" i="10"/>
  <c r="DR343" i="10"/>
  <c r="EL343" i="10"/>
  <c r="DW343" i="10"/>
  <c r="EO343" i="10"/>
  <c r="DT343" i="10"/>
  <c r="EP343" i="10"/>
  <c r="EQ343" i="10"/>
  <c r="DV343" i="10"/>
  <c r="DS343" i="10"/>
  <c r="EK343" i="10"/>
  <c r="EN343" i="10"/>
  <c r="DX343" i="10"/>
  <c r="DU343" i="10"/>
  <c r="EF323" i="10"/>
  <c r="DN323" i="10"/>
  <c r="DQ323" i="10"/>
  <c r="EE323" i="10"/>
  <c r="EH323" i="10"/>
  <c r="DP323" i="10"/>
  <c r="EG323" i="10"/>
  <c r="EJ323" i="10"/>
  <c r="DM323" i="10"/>
  <c r="EI323" i="10"/>
  <c r="DL323" i="10"/>
  <c r="DO323" i="10"/>
  <c r="EJ309" i="10"/>
  <c r="EG309" i="10"/>
  <c r="DP309" i="10"/>
  <c r="DM309" i="10"/>
  <c r="EI309" i="10"/>
  <c r="EF309" i="10"/>
  <c r="DO309" i="10"/>
  <c r="DL309" i="10"/>
  <c r="EH309" i="10"/>
  <c r="DQ309" i="10"/>
  <c r="EE309" i="10"/>
  <c r="DN309" i="10"/>
  <c r="W283" i="10"/>
  <c r="F283" i="10"/>
  <c r="BF283" i="10"/>
  <c r="AZ283" i="10"/>
  <c r="BG283" i="10"/>
  <c r="AV283" i="10"/>
  <c r="BC283" i="10"/>
  <c r="BB283" i="10"/>
  <c r="AC283" i="10"/>
  <c r="AY283" i="10"/>
  <c r="AB283" i="10"/>
  <c r="BD283" i="10"/>
  <c r="BA283" i="10"/>
  <c r="BE283" i="10"/>
  <c r="AX283" i="10"/>
  <c r="AW283" i="10"/>
  <c r="DB183" i="10"/>
  <c r="P183" i="10"/>
  <c r="AD975" i="1"/>
  <c r="AN975" i="1"/>
  <c r="AH975" i="1"/>
  <c r="AG975" i="1"/>
  <c r="AO975" i="1"/>
  <c r="Y975" i="1"/>
  <c r="J975" i="1" s="1"/>
  <c r="AI975" i="1"/>
  <c r="AK975" i="1"/>
  <c r="AE975" i="1"/>
  <c r="AM975" i="1"/>
  <c r="AF975" i="1"/>
  <c r="AJ975" i="1"/>
  <c r="AL975" i="1"/>
  <c r="Z975" i="1"/>
  <c r="N975" i="1" s="1"/>
  <c r="EN350" i="10"/>
  <c r="DS350" i="10"/>
  <c r="EO350" i="10"/>
  <c r="DX350" i="10"/>
  <c r="EM350" i="10"/>
  <c r="DW350" i="10"/>
  <c r="DT350" i="10"/>
  <c r="EQ350" i="10"/>
  <c r="DV350" i="10"/>
  <c r="DU350" i="10"/>
  <c r="EL350" i="10"/>
  <c r="EK350" i="10"/>
  <c r="EP350" i="10"/>
  <c r="DR350" i="10"/>
  <c r="EK288" i="10"/>
  <c r="DW288" i="10"/>
  <c r="DT288" i="10"/>
  <c r="EN288" i="10"/>
  <c r="DS288" i="10"/>
  <c r="EQ288" i="10"/>
  <c r="DX288" i="10"/>
  <c r="EL288" i="10"/>
  <c r="EM288" i="10"/>
  <c r="EP288" i="10"/>
  <c r="DR288" i="10"/>
  <c r="EO288" i="10"/>
  <c r="DV288" i="10"/>
  <c r="DU288" i="10"/>
  <c r="W73" i="10"/>
  <c r="F73" i="10"/>
  <c r="AV73" i="10"/>
  <c r="BC73" i="10"/>
  <c r="AX73" i="10"/>
  <c r="AC73" i="10"/>
  <c r="AY73" i="10"/>
  <c r="BF73" i="10"/>
  <c r="BD73" i="10"/>
  <c r="BE73" i="10"/>
  <c r="AZ73" i="10"/>
  <c r="BG73" i="10"/>
  <c r="BB73" i="10"/>
  <c r="AW73" i="10"/>
  <c r="AB73" i="10"/>
  <c r="BA73" i="10"/>
  <c r="W26" i="10"/>
  <c r="F26" i="10"/>
  <c r="AW26" i="10"/>
  <c r="BF26" i="10"/>
  <c r="BD26" i="10"/>
  <c r="AB26" i="10"/>
  <c r="BB26" i="10"/>
  <c r="BC26" i="10"/>
  <c r="AX26" i="10"/>
  <c r="BE26" i="10"/>
  <c r="AT26" i="10" s="1"/>
  <c r="AC26" i="10"/>
  <c r="BA26" i="10"/>
  <c r="AV26" i="10"/>
  <c r="AY26" i="10"/>
  <c r="AZ26" i="10"/>
  <c r="BG26" i="10"/>
  <c r="AU26" i="10" s="1"/>
  <c r="P328" i="1"/>
  <c r="L206" i="1"/>
  <c r="L252" i="1"/>
  <c r="L226" i="1"/>
  <c r="F49" i="1"/>
  <c r="AX49" i="1"/>
  <c r="BE49" i="1"/>
  <c r="AV49" i="1"/>
  <c r="AB49" i="1"/>
  <c r="BA49" i="1"/>
  <c r="AZ49" i="1"/>
  <c r="AC49" i="1"/>
  <c r="AW49" i="1"/>
  <c r="BF49" i="1"/>
  <c r="BG49" i="1"/>
  <c r="BC49" i="1"/>
  <c r="W49" i="1"/>
  <c r="BB49" i="1"/>
  <c r="AY49" i="1"/>
  <c r="BD49" i="1"/>
  <c r="W36" i="1"/>
  <c r="AX36" i="1"/>
  <c r="BF36" i="1"/>
  <c r="F36" i="1"/>
  <c r="BD36" i="1"/>
  <c r="AZ36" i="1"/>
  <c r="BG36" i="1"/>
  <c r="BB36" i="1"/>
  <c r="AV36" i="1"/>
  <c r="BC36" i="1"/>
  <c r="BA36" i="1"/>
  <c r="AC36" i="1"/>
  <c r="AY36" i="1"/>
  <c r="BE36" i="1"/>
  <c r="AW36" i="1"/>
  <c r="AB36" i="1"/>
  <c r="F251" i="1"/>
  <c r="AC251" i="1"/>
  <c r="AY251" i="1"/>
  <c r="W251" i="1"/>
  <c r="BF251" i="1"/>
  <c r="BA251" i="1"/>
  <c r="BD251" i="1"/>
  <c r="BE251" i="1"/>
  <c r="AZ251" i="1"/>
  <c r="BG251" i="1"/>
  <c r="AX251" i="1"/>
  <c r="AV251" i="1"/>
  <c r="BC251" i="1"/>
  <c r="BB251" i="1"/>
  <c r="AW251" i="1"/>
  <c r="AB251" i="1"/>
  <c r="S73" i="1"/>
  <c r="W51" i="10"/>
  <c r="F51" i="10"/>
  <c r="AZ51" i="10"/>
  <c r="BG51" i="10"/>
  <c r="BB51" i="10"/>
  <c r="AV51" i="10"/>
  <c r="BC51" i="10"/>
  <c r="BA51" i="10"/>
  <c r="AC51" i="10"/>
  <c r="AY51" i="10"/>
  <c r="BD51" i="10"/>
  <c r="BE51" i="10"/>
  <c r="BF51" i="10"/>
  <c r="AX51" i="10"/>
  <c r="AB51" i="10"/>
  <c r="AW51" i="10"/>
  <c r="EH773" i="10"/>
  <c r="EF773" i="10"/>
  <c r="EJ773" i="10"/>
  <c r="EE773" i="10"/>
  <c r="DL773" i="10"/>
  <c r="DM773" i="10"/>
  <c r="DN773" i="10"/>
  <c r="DO773" i="10"/>
  <c r="DP773" i="10"/>
  <c r="DQ773" i="10"/>
  <c r="EG773" i="10"/>
  <c r="EI773" i="10"/>
  <c r="EJ1000" i="10"/>
  <c r="EG1000" i="10"/>
  <c r="DP1000" i="10"/>
  <c r="EE1000" i="10"/>
  <c r="DM1000" i="10"/>
  <c r="EI1000" i="10"/>
  <c r="EF1000" i="10"/>
  <c r="DO1000" i="10"/>
  <c r="DL1000" i="10"/>
  <c r="DQ1000" i="10"/>
  <c r="DN1000" i="10"/>
  <c r="EH1000" i="10"/>
  <c r="DY935" i="10"/>
  <c r="DH935" i="10"/>
  <c r="DF935" i="10"/>
  <c r="DZ935" i="10"/>
  <c r="EA935" i="10"/>
  <c r="DJ935" i="10"/>
  <c r="EB935" i="10"/>
  <c r="EC935" i="10"/>
  <c r="DI935" i="10"/>
  <c r="DG935" i="10"/>
  <c r="DK935" i="10"/>
  <c r="ED935" i="10"/>
  <c r="DZ885" i="10"/>
  <c r="EA885" i="10"/>
  <c r="DG885" i="10"/>
  <c r="EB885" i="10"/>
  <c r="EC885" i="10"/>
  <c r="DI885" i="10"/>
  <c r="ED885" i="10"/>
  <c r="DH885" i="10"/>
  <c r="DK885" i="10"/>
  <c r="DY885" i="10"/>
  <c r="DJ885" i="10"/>
  <c r="DF885" i="10"/>
  <c r="AG760" i="10"/>
  <c r="AJ760" i="10"/>
  <c r="Z760" i="10"/>
  <c r="N760" i="10" s="1"/>
  <c r="DB760" i="10" s="1"/>
  <c r="AD760" i="10"/>
  <c r="AL760" i="10"/>
  <c r="AF760" i="10"/>
  <c r="AN760" i="10"/>
  <c r="AH760" i="10"/>
  <c r="AI760" i="10"/>
  <c r="AM760" i="10"/>
  <c r="AE760" i="10"/>
  <c r="AK760" i="10"/>
  <c r="Y760" i="10"/>
  <c r="J760" i="10" s="1"/>
  <c r="CZ760" i="10" s="1"/>
  <c r="AO760" i="10"/>
  <c r="EF755" i="10"/>
  <c r="EJ755" i="10"/>
  <c r="EH755" i="10"/>
  <c r="DL755" i="10"/>
  <c r="DM755" i="10"/>
  <c r="DN755" i="10"/>
  <c r="DO755" i="10"/>
  <c r="DP755" i="10"/>
  <c r="DQ755" i="10"/>
  <c r="EG755" i="10"/>
  <c r="EI755" i="10"/>
  <c r="EE755" i="10"/>
  <c r="EF303" i="10"/>
  <c r="DN303" i="10"/>
  <c r="DQ303" i="10"/>
  <c r="EE303" i="10"/>
  <c r="EH303" i="10"/>
  <c r="DP303" i="10"/>
  <c r="EG303" i="10"/>
  <c r="EJ303" i="10"/>
  <c r="DM303" i="10"/>
  <c r="EI303" i="10"/>
  <c r="DL303" i="10"/>
  <c r="DO303" i="10"/>
  <c r="P297" i="10"/>
  <c r="DB297" i="10"/>
  <c r="EP370" i="10"/>
  <c r="EM370" i="10"/>
  <c r="DW370" i="10"/>
  <c r="DT370" i="10"/>
  <c r="DU370" i="10"/>
  <c r="EL370" i="10"/>
  <c r="EQ370" i="10"/>
  <c r="EK370" i="10"/>
  <c r="DV370" i="10"/>
  <c r="DR370" i="10"/>
  <c r="EN370" i="10"/>
  <c r="DS370" i="10"/>
  <c r="EO370" i="10"/>
  <c r="DX370" i="10"/>
  <c r="EM361" i="10"/>
  <c r="EP361" i="10"/>
  <c r="DX361" i="10"/>
  <c r="DW361" i="10"/>
  <c r="EO361" i="10"/>
  <c r="DR361" i="10"/>
  <c r="EN361" i="10"/>
  <c r="EQ361" i="10"/>
  <c r="DT361" i="10"/>
  <c r="DS361" i="10"/>
  <c r="EK361" i="10"/>
  <c r="EL361" i="10"/>
  <c r="DV361" i="10"/>
  <c r="DU361" i="10"/>
  <c r="CZ339" i="10"/>
  <c r="L339" i="10"/>
  <c r="EM327" i="10"/>
  <c r="DR327" i="10"/>
  <c r="EL327" i="10"/>
  <c r="DW327" i="10"/>
  <c r="EO327" i="10"/>
  <c r="DT327" i="10"/>
  <c r="EP327" i="10"/>
  <c r="EQ327" i="10"/>
  <c r="DV327" i="10"/>
  <c r="DS327" i="10"/>
  <c r="EK327" i="10"/>
  <c r="EN327" i="10"/>
  <c r="DX327" i="10"/>
  <c r="DU327" i="10"/>
  <c r="BA65" i="10"/>
  <c r="W65" i="10"/>
  <c r="AB65" i="10"/>
  <c r="AW65" i="10"/>
  <c r="F65" i="10"/>
  <c r="AV65" i="10"/>
  <c r="BC65" i="10"/>
  <c r="AX65" i="10"/>
  <c r="AC65" i="10"/>
  <c r="AY65" i="10"/>
  <c r="BF65" i="10"/>
  <c r="BD65" i="10"/>
  <c r="BE65" i="10"/>
  <c r="AZ65" i="10"/>
  <c r="BG65" i="10"/>
  <c r="BB65" i="10"/>
  <c r="EI337" i="10"/>
  <c r="DL337" i="10"/>
  <c r="EH337" i="10"/>
  <c r="DQ337" i="10"/>
  <c r="EE337" i="10"/>
  <c r="DN337" i="10"/>
  <c r="EJ337" i="10"/>
  <c r="EF337" i="10"/>
  <c r="EG337" i="10"/>
  <c r="DP337" i="10"/>
  <c r="DM337" i="10"/>
  <c r="DO337" i="10"/>
  <c r="EB307" i="10"/>
  <c r="EC307" i="10"/>
  <c r="DI307" i="10"/>
  <c r="ED307" i="10"/>
  <c r="DG307" i="10"/>
  <c r="DK307" i="10"/>
  <c r="DY307" i="10"/>
  <c r="DH307" i="10"/>
  <c r="DF307" i="10"/>
  <c r="DZ307" i="10"/>
  <c r="EA307" i="10"/>
  <c r="DJ307" i="10"/>
  <c r="P351" i="10"/>
  <c r="DB351" i="10"/>
  <c r="AD943" i="1"/>
  <c r="AN943" i="1"/>
  <c r="AH943" i="1"/>
  <c r="AG943" i="1"/>
  <c r="AO943" i="1"/>
  <c r="Y943" i="1"/>
  <c r="J943" i="1" s="1"/>
  <c r="AI943" i="1"/>
  <c r="AK943" i="1"/>
  <c r="AE943" i="1"/>
  <c r="AM943" i="1"/>
  <c r="AF943" i="1"/>
  <c r="AJ943" i="1"/>
  <c r="AL943" i="1"/>
  <c r="Z943" i="1"/>
  <c r="N943" i="1" s="1"/>
  <c r="EI363" i="10"/>
  <c r="EF363" i="10"/>
  <c r="DN363" i="10"/>
  <c r="DQ363" i="10"/>
  <c r="DL363" i="10"/>
  <c r="EE363" i="10"/>
  <c r="EH363" i="10"/>
  <c r="DP363" i="10"/>
  <c r="DO363" i="10"/>
  <c r="EG363" i="10"/>
  <c r="EJ363" i="10"/>
  <c r="DM363" i="10"/>
  <c r="EK213" i="10"/>
  <c r="DU213" i="10"/>
  <c r="EM213" i="10"/>
  <c r="EP213" i="10"/>
  <c r="DX213" i="10"/>
  <c r="DW213" i="10"/>
  <c r="EL213" i="10"/>
  <c r="EO213" i="10"/>
  <c r="DR213" i="10"/>
  <c r="EN213" i="10"/>
  <c r="DV213" i="10"/>
  <c r="EQ213" i="10"/>
  <c r="DT213" i="10"/>
  <c r="DS213" i="10"/>
  <c r="P157" i="10"/>
  <c r="DB157" i="10"/>
  <c r="AL1011" i="1"/>
  <c r="AF1011" i="1"/>
  <c r="AI1011" i="1"/>
  <c r="AO1011" i="1"/>
  <c r="AG1011" i="1"/>
  <c r="AM1011" i="1"/>
  <c r="AE1011" i="1"/>
  <c r="AK1011" i="1"/>
  <c r="AJ1011" i="1"/>
  <c r="Y1011" i="1"/>
  <c r="J1011" i="1" s="1"/>
  <c r="AH1011" i="1"/>
  <c r="Z1011" i="1"/>
  <c r="N1011" i="1" s="1"/>
  <c r="AN1011" i="1"/>
  <c r="AD1011" i="1"/>
  <c r="W57" i="10"/>
  <c r="AW57" i="10"/>
  <c r="F57" i="10"/>
  <c r="AV57" i="10"/>
  <c r="BC57" i="10"/>
  <c r="AX57" i="10"/>
  <c r="AC57" i="10"/>
  <c r="AY57" i="10"/>
  <c r="BF57" i="10"/>
  <c r="BD57" i="10"/>
  <c r="BE57" i="10"/>
  <c r="AZ57" i="10"/>
  <c r="BG57" i="10"/>
  <c r="BA57" i="10"/>
  <c r="BB57" i="10"/>
  <c r="AB57" i="10"/>
  <c r="P360" i="1"/>
  <c r="P313" i="1"/>
  <c r="F275" i="1"/>
  <c r="AZ275" i="1"/>
  <c r="BG275" i="1"/>
  <c r="AX275" i="1"/>
  <c r="AV275" i="1"/>
  <c r="BC275" i="1"/>
  <c r="BB275" i="1"/>
  <c r="AW275" i="1"/>
  <c r="AB275" i="1"/>
  <c r="AC275" i="1"/>
  <c r="AY275" i="1"/>
  <c r="W275" i="1"/>
  <c r="BF275" i="1"/>
  <c r="BA275" i="1"/>
  <c r="BD275" i="1"/>
  <c r="BE275" i="1"/>
  <c r="F235" i="1"/>
  <c r="AC235" i="1"/>
  <c r="AY235" i="1"/>
  <c r="W235" i="1"/>
  <c r="AX235" i="1"/>
  <c r="BD235" i="1"/>
  <c r="BB235" i="1"/>
  <c r="AW235" i="1"/>
  <c r="AB235" i="1"/>
  <c r="AZ235" i="1"/>
  <c r="BG235" i="1"/>
  <c r="BF235" i="1"/>
  <c r="BA235" i="1"/>
  <c r="AV235" i="1"/>
  <c r="BC235" i="1"/>
  <c r="BE235" i="1"/>
  <c r="L218" i="1"/>
  <c r="AF340" i="1"/>
  <c r="Y340" i="1"/>
  <c r="J340" i="1" s="1"/>
  <c r="AI340" i="1"/>
  <c r="Z340" i="1"/>
  <c r="N340" i="1" s="1"/>
  <c r="AL340" i="1"/>
  <c r="AK340" i="1"/>
  <c r="AE340" i="1"/>
  <c r="AM340" i="1"/>
  <c r="AD340" i="1"/>
  <c r="AJ340" i="1"/>
  <c r="AG340" i="1"/>
  <c r="AO340" i="1"/>
  <c r="AH340" i="1"/>
  <c r="AN340" i="1"/>
  <c r="W53" i="10"/>
  <c r="AB53" i="10"/>
  <c r="AW53" i="10"/>
  <c r="BB53" i="10"/>
  <c r="BA53" i="10"/>
  <c r="F53" i="10"/>
  <c r="BD53" i="10"/>
  <c r="AZ53" i="10"/>
  <c r="BG53" i="10"/>
  <c r="AX53" i="10"/>
  <c r="AV53" i="10"/>
  <c r="BC53" i="10"/>
  <c r="BF53" i="10"/>
  <c r="AC53" i="10"/>
  <c r="AY53" i="10"/>
  <c r="BE53" i="10"/>
  <c r="S60" i="1"/>
  <c r="DD364" i="10"/>
  <c r="S364" i="10"/>
  <c r="AJ292" i="1"/>
  <c r="AD292" i="1"/>
  <c r="AN292" i="1"/>
  <c r="AH292" i="1"/>
  <c r="Z292" i="1"/>
  <c r="N292" i="1" s="1"/>
  <c r="P292" i="1" s="1"/>
  <c r="Y292" i="1"/>
  <c r="J292" i="1" s="1"/>
  <c r="L292" i="1" s="1"/>
  <c r="AF292" i="1"/>
  <c r="AL292" i="1"/>
  <c r="AI292" i="1"/>
  <c r="AO292" i="1"/>
  <c r="AG292" i="1"/>
  <c r="AM292" i="1"/>
  <c r="AK292" i="1"/>
  <c r="AE292" i="1"/>
  <c r="S259" i="10"/>
  <c r="DD259" i="10"/>
  <c r="AJ259" i="10"/>
  <c r="AK259" i="10"/>
  <c r="AE259" i="10"/>
  <c r="AM259" i="10"/>
  <c r="AG259" i="10"/>
  <c r="AO259" i="10"/>
  <c r="Y259" i="10"/>
  <c r="J259" i="10" s="1"/>
  <c r="AI259" i="10"/>
  <c r="AF259" i="10"/>
  <c r="AH259" i="10"/>
  <c r="AN259" i="10"/>
  <c r="AD259" i="10"/>
  <c r="AL259" i="10"/>
  <c r="Z259" i="10"/>
  <c r="N259" i="10" s="1"/>
  <c r="S65" i="1"/>
  <c r="Z33" i="10"/>
  <c r="N33" i="10" s="1"/>
  <c r="AF33" i="10"/>
  <c r="AN33" i="10"/>
  <c r="AE33" i="10"/>
  <c r="AM33" i="10"/>
  <c r="AL33" i="10"/>
  <c r="AG33" i="10"/>
  <c r="AO33" i="10"/>
  <c r="AH33" i="10"/>
  <c r="Y33" i="10"/>
  <c r="J33" i="10" s="1"/>
  <c r="AI33" i="10"/>
  <c r="AD33" i="10"/>
  <c r="AK33" i="10"/>
  <c r="AJ33" i="10"/>
  <c r="AM284" i="10"/>
  <c r="AG284" i="10"/>
  <c r="AD284" i="10"/>
  <c r="AF284" i="10"/>
  <c r="AO284" i="10"/>
  <c r="AH284" i="10"/>
  <c r="AK284" i="10"/>
  <c r="AI284" i="10"/>
  <c r="AJ284" i="10"/>
  <c r="Z284" i="10"/>
  <c r="N284" i="10" s="1"/>
  <c r="AL284" i="10"/>
  <c r="Y284" i="10"/>
  <c r="J284" i="10" s="1"/>
  <c r="AE284" i="10"/>
  <c r="AN284" i="10"/>
  <c r="DY923" i="10"/>
  <c r="DJ923" i="10"/>
  <c r="DF923" i="10"/>
  <c r="DZ923" i="10"/>
  <c r="EA923" i="10"/>
  <c r="DG923" i="10"/>
  <c r="EB923" i="10"/>
  <c r="EC923" i="10"/>
  <c r="DI923" i="10"/>
  <c r="ED923" i="10"/>
  <c r="DH923" i="10"/>
  <c r="DK923" i="10"/>
  <c r="DG1012" i="10"/>
  <c r="DH1012" i="10"/>
  <c r="DI1012" i="10"/>
  <c r="DJ1012" i="10"/>
  <c r="DY1012" i="10"/>
  <c r="DZ1012" i="10"/>
  <c r="EA1012" i="10"/>
  <c r="EB1012" i="10"/>
  <c r="EC1012" i="10"/>
  <c r="ED1012" i="10"/>
  <c r="DK1012" i="10"/>
  <c r="DF1012" i="10"/>
  <c r="EJ897" i="10"/>
  <c r="EH897" i="10"/>
  <c r="EF897" i="10"/>
  <c r="EG897" i="10"/>
  <c r="EI897" i="10"/>
  <c r="DL897" i="10"/>
  <c r="DM897" i="10"/>
  <c r="DN897" i="10"/>
  <c r="DO897" i="10"/>
  <c r="DP897" i="10"/>
  <c r="DQ897" i="10"/>
  <c r="EE897" i="10"/>
  <c r="EF675" i="10"/>
  <c r="EJ675" i="10"/>
  <c r="EH675" i="10"/>
  <c r="DL675" i="10"/>
  <c r="DM675" i="10"/>
  <c r="DN675" i="10"/>
  <c r="DO675" i="10"/>
  <c r="DP675" i="10"/>
  <c r="DQ675" i="10"/>
  <c r="EG675" i="10"/>
  <c r="EI675" i="10"/>
  <c r="EE675" i="10"/>
  <c r="L313" i="10"/>
  <c r="CZ313" i="10"/>
  <c r="EN298" i="10"/>
  <c r="DS298" i="10"/>
  <c r="EO298" i="10"/>
  <c r="DX298" i="10"/>
  <c r="EM298" i="10"/>
  <c r="DW298" i="10"/>
  <c r="DT298" i="10"/>
  <c r="DU298" i="10"/>
  <c r="EL298" i="10"/>
  <c r="EK298" i="10"/>
  <c r="EP298" i="10"/>
  <c r="DR298" i="10"/>
  <c r="EQ298" i="10"/>
  <c r="DV298" i="10"/>
  <c r="EA368" i="10"/>
  <c r="ED368" i="10"/>
  <c r="DF368" i="10"/>
  <c r="DZ368" i="10"/>
  <c r="DI368" i="10"/>
  <c r="DJ368" i="10"/>
  <c r="DY368" i="10"/>
  <c r="DK368" i="10"/>
  <c r="EC368" i="10"/>
  <c r="DH368" i="10"/>
  <c r="EB368" i="10"/>
  <c r="DG368" i="10"/>
  <c r="DZ985" i="10"/>
  <c r="EA985" i="10"/>
  <c r="DG985" i="10"/>
  <c r="EB985" i="10"/>
  <c r="EC985" i="10"/>
  <c r="DI985" i="10"/>
  <c r="ED985" i="10"/>
  <c r="DH985" i="10"/>
  <c r="DK985" i="10"/>
  <c r="DY985" i="10"/>
  <c r="DJ985" i="10"/>
  <c r="DF985" i="10"/>
  <c r="DY431" i="10"/>
  <c r="DH431" i="10"/>
  <c r="DF431" i="10"/>
  <c r="DZ431" i="10"/>
  <c r="EA431" i="10"/>
  <c r="DJ431" i="10"/>
  <c r="EB431" i="10"/>
  <c r="EC431" i="10"/>
  <c r="DI431" i="10"/>
  <c r="ED431" i="10"/>
  <c r="DG431" i="10"/>
  <c r="DK431" i="10"/>
  <c r="EJ1001" i="10"/>
  <c r="EH1001" i="10"/>
  <c r="EF1001" i="10"/>
  <c r="EE1001" i="10"/>
  <c r="EG1001" i="10"/>
  <c r="DL1001" i="10"/>
  <c r="DM1001" i="10"/>
  <c r="DN1001" i="10"/>
  <c r="DO1001" i="10"/>
  <c r="DP1001" i="10"/>
  <c r="DQ1001" i="10"/>
  <c r="EI1001" i="10"/>
  <c r="ED569" i="10"/>
  <c r="DH569" i="10"/>
  <c r="DK569" i="10"/>
  <c r="DY569" i="10"/>
  <c r="DJ569" i="10"/>
  <c r="DF569" i="10"/>
  <c r="DZ569" i="10"/>
  <c r="EA569" i="10"/>
  <c r="DG569" i="10"/>
  <c r="EB569" i="10"/>
  <c r="EC569" i="10"/>
  <c r="DI569" i="10"/>
  <c r="DY871" i="10"/>
  <c r="DH871" i="10"/>
  <c r="DF871" i="10"/>
  <c r="DZ871" i="10"/>
  <c r="EA871" i="10"/>
  <c r="DJ871" i="10"/>
  <c r="EB871" i="10"/>
  <c r="EC871" i="10"/>
  <c r="DI871" i="10"/>
  <c r="ED871" i="10"/>
  <c r="DG871" i="10"/>
  <c r="DK871" i="10"/>
  <c r="DZ821" i="10"/>
  <c r="EA821" i="10"/>
  <c r="DG821" i="10"/>
  <c r="EB821" i="10"/>
  <c r="EC821" i="10"/>
  <c r="DI821" i="10"/>
  <c r="ED821" i="10"/>
  <c r="DH821" i="10"/>
  <c r="DK821" i="10"/>
  <c r="DY821" i="10"/>
  <c r="DJ821" i="10"/>
  <c r="DF821" i="10"/>
  <c r="EQ771" i="10"/>
  <c r="DV771" i="10"/>
  <c r="DS771" i="10"/>
  <c r="EK771" i="10"/>
  <c r="EN771" i="10"/>
  <c r="DX771" i="10"/>
  <c r="DU771" i="10"/>
  <c r="EM771" i="10"/>
  <c r="DR771" i="10"/>
  <c r="EL771" i="10"/>
  <c r="DW771" i="10"/>
  <c r="EO771" i="10"/>
  <c r="DT771" i="10"/>
  <c r="EP771" i="10"/>
  <c r="AF771" i="10"/>
  <c r="AN771" i="10"/>
  <c r="Z771" i="10"/>
  <c r="N771" i="10" s="1"/>
  <c r="DB771" i="10" s="1"/>
  <c r="AJ771" i="10"/>
  <c r="AL771" i="10"/>
  <c r="AH771" i="10"/>
  <c r="AE771" i="10"/>
  <c r="AM771" i="10"/>
  <c r="Y771" i="10"/>
  <c r="J771" i="10" s="1"/>
  <c r="CZ771" i="10" s="1"/>
  <c r="AG771" i="10"/>
  <c r="AO771" i="10"/>
  <c r="AI771" i="10"/>
  <c r="AD771" i="10"/>
  <c r="AK771" i="10"/>
  <c r="DY988" i="10"/>
  <c r="DZ988" i="10"/>
  <c r="EA988" i="10"/>
  <c r="EB988" i="10"/>
  <c r="EC988" i="10"/>
  <c r="ED988" i="10"/>
  <c r="DG988" i="10"/>
  <c r="DH988" i="10"/>
  <c r="DI988" i="10"/>
  <c r="DJ988" i="10"/>
  <c r="DK988" i="10"/>
  <c r="DF988" i="10"/>
  <c r="DG868" i="10"/>
  <c r="DH868" i="10"/>
  <c r="DI868" i="10"/>
  <c r="DJ868" i="10"/>
  <c r="DK868" i="10"/>
  <c r="DY868" i="10"/>
  <c r="DZ868" i="10"/>
  <c r="EA868" i="10"/>
  <c r="EB868" i="10"/>
  <c r="EC868" i="10"/>
  <c r="ED868" i="10"/>
  <c r="DF868" i="10"/>
  <c r="DY879" i="10"/>
  <c r="DH879" i="10"/>
  <c r="DF879" i="10"/>
  <c r="DZ879" i="10"/>
  <c r="EA879" i="10"/>
  <c r="DJ879" i="10"/>
  <c r="EB879" i="10"/>
  <c r="EC879" i="10"/>
  <c r="DI879" i="10"/>
  <c r="ED879" i="10"/>
  <c r="DG879" i="10"/>
  <c r="DK879" i="10"/>
  <c r="DZ685" i="10"/>
  <c r="EA685" i="10"/>
  <c r="DG685" i="10"/>
  <c r="EB685" i="10"/>
  <c r="EC685" i="10"/>
  <c r="DI685" i="10"/>
  <c r="ED685" i="10"/>
  <c r="DH685" i="10"/>
  <c r="DK685" i="10"/>
  <c r="DJ685" i="10"/>
  <c r="DF685" i="10"/>
  <c r="DY685" i="10"/>
  <c r="EH685" i="10"/>
  <c r="EF685" i="10"/>
  <c r="EJ685" i="10"/>
  <c r="EI685" i="10"/>
  <c r="DL685" i="10"/>
  <c r="DM685" i="10"/>
  <c r="DN685" i="10"/>
  <c r="DO685" i="10"/>
  <c r="DP685" i="10"/>
  <c r="DQ685" i="10"/>
  <c r="EE685" i="10"/>
  <c r="EG685" i="10"/>
  <c r="ED409" i="10"/>
  <c r="DH409" i="10"/>
  <c r="DK409" i="10"/>
  <c r="DY409" i="10"/>
  <c r="DJ409" i="10"/>
  <c r="DF409" i="10"/>
  <c r="DZ409" i="10"/>
  <c r="EA409" i="10"/>
  <c r="DG409" i="10"/>
  <c r="EB409" i="10"/>
  <c r="EC409" i="10"/>
  <c r="DI409" i="10"/>
  <c r="P313" i="10"/>
  <c r="DB313" i="10"/>
  <c r="DY959" i="10"/>
  <c r="DJ959" i="10"/>
  <c r="DF959" i="10"/>
  <c r="DZ959" i="10"/>
  <c r="EA959" i="10"/>
  <c r="DG959" i="10"/>
  <c r="EB959" i="10"/>
  <c r="EC959" i="10"/>
  <c r="DI959" i="10"/>
  <c r="ED959" i="10"/>
  <c r="DH959" i="10"/>
  <c r="DK959" i="10"/>
  <c r="EJ959" i="10"/>
  <c r="EH959" i="10"/>
  <c r="EF959" i="10"/>
  <c r="EI959" i="10"/>
  <c r="DL959" i="10"/>
  <c r="DM959" i="10"/>
  <c r="DN959" i="10"/>
  <c r="DO959" i="10"/>
  <c r="DP959" i="10"/>
  <c r="DQ959" i="10"/>
  <c r="EE959" i="10"/>
  <c r="EG959" i="10"/>
  <c r="DY723" i="10"/>
  <c r="DJ723" i="10"/>
  <c r="DF723" i="10"/>
  <c r="DZ723" i="10"/>
  <c r="EA723" i="10"/>
  <c r="DG723" i="10"/>
  <c r="EB723" i="10"/>
  <c r="EC723" i="10"/>
  <c r="DI723" i="10"/>
  <c r="DK723" i="10"/>
  <c r="ED723" i="10"/>
  <c r="DH723" i="10"/>
  <c r="EN322" i="10"/>
  <c r="DS322" i="10"/>
  <c r="EO322" i="10"/>
  <c r="DX322" i="10"/>
  <c r="EM322" i="10"/>
  <c r="DW322" i="10"/>
  <c r="DT322" i="10"/>
  <c r="EP322" i="10"/>
  <c r="DR322" i="10"/>
  <c r="EQ322" i="10"/>
  <c r="DV322" i="10"/>
  <c r="DU322" i="10"/>
  <c r="EL322" i="10"/>
  <c r="EK322" i="10"/>
  <c r="EN282" i="10"/>
  <c r="DS282" i="10"/>
  <c r="EO282" i="10"/>
  <c r="DX282" i="10"/>
  <c r="EM282" i="10"/>
  <c r="DW282" i="10"/>
  <c r="DT282" i="10"/>
  <c r="EL282" i="10"/>
  <c r="EK282" i="10"/>
  <c r="EP282" i="10"/>
  <c r="DR282" i="10"/>
  <c r="EQ282" i="10"/>
  <c r="DV282" i="10"/>
  <c r="DU282" i="10"/>
  <c r="EB319" i="10"/>
  <c r="EC319" i="10"/>
  <c r="DI319" i="10"/>
  <c r="ED319" i="10"/>
  <c r="DG319" i="10"/>
  <c r="DK319" i="10"/>
  <c r="DY319" i="10"/>
  <c r="DH319" i="10"/>
  <c r="DF319" i="10"/>
  <c r="DZ319" i="10"/>
  <c r="EA319" i="10"/>
  <c r="DJ319" i="10"/>
  <c r="EH933" i="10"/>
  <c r="EF933" i="10"/>
  <c r="EJ933" i="10"/>
  <c r="EE933" i="10"/>
  <c r="DL933" i="10"/>
  <c r="DM933" i="10"/>
  <c r="DN933" i="10"/>
  <c r="DO933" i="10"/>
  <c r="DP933" i="10"/>
  <c r="DQ933" i="10"/>
  <c r="EG933" i="10"/>
  <c r="EI933" i="10"/>
  <c r="EO281" i="10"/>
  <c r="DR281" i="10"/>
  <c r="EQ281" i="10"/>
  <c r="DT281" i="10"/>
  <c r="DS281" i="10"/>
  <c r="EN281" i="10"/>
  <c r="EK281" i="10"/>
  <c r="EL281" i="10"/>
  <c r="DV281" i="10"/>
  <c r="DU281" i="10"/>
  <c r="EM281" i="10"/>
  <c r="EP281" i="10"/>
  <c r="DX281" i="10"/>
  <c r="DW281" i="10"/>
  <c r="EE495" i="10"/>
  <c r="EH495" i="10"/>
  <c r="DP495" i="10"/>
  <c r="EG495" i="10"/>
  <c r="EJ495" i="10"/>
  <c r="DM495" i="10"/>
  <c r="EI495" i="10"/>
  <c r="DL495" i="10"/>
  <c r="DO495" i="10"/>
  <c r="EF495" i="10"/>
  <c r="DN495" i="10"/>
  <c r="DQ495" i="10"/>
  <c r="EE431" i="10"/>
  <c r="EH431" i="10"/>
  <c r="DP431" i="10"/>
  <c r="EG431" i="10"/>
  <c r="EJ431" i="10"/>
  <c r="DM431" i="10"/>
  <c r="EI431" i="10"/>
  <c r="DL431" i="10"/>
  <c r="DO431" i="10"/>
  <c r="EF431" i="10"/>
  <c r="DN431" i="10"/>
  <c r="DQ431" i="10"/>
  <c r="AV308" i="10"/>
  <c r="F308" i="10"/>
  <c r="BB308" i="10"/>
  <c r="AY308" i="10"/>
  <c r="AX308" i="10"/>
  <c r="BE308" i="10"/>
  <c r="AB308" i="10"/>
  <c r="BA308" i="10"/>
  <c r="AZ308" i="10"/>
  <c r="AW308" i="10"/>
  <c r="BF308" i="10"/>
  <c r="BG308" i="10"/>
  <c r="W308" i="10"/>
  <c r="BD308" i="10"/>
  <c r="AC308" i="10"/>
  <c r="BC308" i="10"/>
  <c r="L253" i="10"/>
  <c r="EB347" i="10"/>
  <c r="EC347" i="10"/>
  <c r="DI347" i="10"/>
  <c r="ED347" i="10"/>
  <c r="DG347" i="10"/>
  <c r="DK347" i="10"/>
  <c r="DY347" i="10"/>
  <c r="DH347" i="10"/>
  <c r="DF347" i="10"/>
  <c r="DZ347" i="10"/>
  <c r="EA347" i="10"/>
  <c r="DJ347" i="10"/>
  <c r="P117" i="10"/>
  <c r="DB117" i="10"/>
  <c r="DZ358" i="10"/>
  <c r="DI358" i="10"/>
  <c r="DJ358" i="10"/>
  <c r="DY358" i="10"/>
  <c r="EB358" i="10"/>
  <c r="DK358" i="10"/>
  <c r="EA358" i="10"/>
  <c r="ED358" i="10"/>
  <c r="DF358" i="10"/>
  <c r="EC358" i="10"/>
  <c r="DG358" i="10"/>
  <c r="DH358" i="10"/>
  <c r="L113" i="10"/>
  <c r="CZ113" i="10"/>
  <c r="L71" i="10"/>
  <c r="CZ71" i="10"/>
  <c r="L63" i="10"/>
  <c r="CZ63" i="10"/>
  <c r="DB63" i="10"/>
  <c r="P63" i="10"/>
  <c r="P312" i="1"/>
  <c r="L150" i="1"/>
  <c r="W230" i="1"/>
  <c r="F230" i="1"/>
  <c r="AZ230" i="1"/>
  <c r="BD230" i="1"/>
  <c r="AY230" i="1"/>
  <c r="BG230" i="1"/>
  <c r="BC230" i="1"/>
  <c r="AV230" i="1"/>
  <c r="BA230" i="1"/>
  <c r="BB230" i="1"/>
  <c r="AC230" i="1"/>
  <c r="AB230" i="1"/>
  <c r="AX230" i="1"/>
  <c r="AW230" i="1"/>
  <c r="BE230" i="1"/>
  <c r="BF230" i="1"/>
  <c r="AF118" i="1"/>
  <c r="Y118" i="1"/>
  <c r="J118" i="1" s="1"/>
  <c r="AI118" i="1"/>
  <c r="Z118" i="1"/>
  <c r="N118" i="1" s="1"/>
  <c r="AL118" i="1"/>
  <c r="AK118" i="1"/>
  <c r="AE118" i="1"/>
  <c r="AM118" i="1"/>
  <c r="AD118" i="1"/>
  <c r="AG118" i="1"/>
  <c r="AO118" i="1"/>
  <c r="AH118" i="1"/>
  <c r="AJ118" i="1"/>
  <c r="AN118" i="1"/>
  <c r="P94" i="1"/>
  <c r="BE56" i="1"/>
  <c r="W56" i="1"/>
  <c r="AX56" i="1"/>
  <c r="BF56" i="1"/>
  <c r="F56" i="1"/>
  <c r="BD56" i="1"/>
  <c r="BA56" i="1"/>
  <c r="AZ56" i="1"/>
  <c r="BG56" i="1"/>
  <c r="AV56" i="1"/>
  <c r="BC56" i="1"/>
  <c r="BB56" i="1"/>
  <c r="AC56" i="1"/>
  <c r="AY56" i="1"/>
  <c r="AB56" i="1"/>
  <c r="AW56" i="1"/>
  <c r="AD140" i="1"/>
  <c r="AH140" i="1"/>
  <c r="AE140" i="1"/>
  <c r="AM140" i="1"/>
  <c r="AG140" i="1"/>
  <c r="Y140" i="1"/>
  <c r="J140" i="1" s="1"/>
  <c r="AI140" i="1"/>
  <c r="AO140" i="1"/>
  <c r="AK140" i="1"/>
  <c r="AN140" i="1"/>
  <c r="AL140" i="1"/>
  <c r="AJ140" i="1"/>
  <c r="Z140" i="1"/>
  <c r="N140" i="1" s="1"/>
  <c r="AF140" i="1"/>
  <c r="Y41" i="1"/>
  <c r="J41" i="1" s="1"/>
  <c r="AJ41" i="1"/>
  <c r="AH41" i="1"/>
  <c r="AE41" i="1"/>
  <c r="AN41" i="1"/>
  <c r="AD41" i="1"/>
  <c r="AG41" i="1"/>
  <c r="AI41" i="1"/>
  <c r="AK41" i="1"/>
  <c r="AO41" i="1"/>
  <c r="AM41" i="1"/>
  <c r="AF41" i="1"/>
  <c r="AL41" i="1"/>
  <c r="Z41" i="1"/>
  <c r="N41" i="1" s="1"/>
  <c r="AN74" i="1"/>
  <c r="AF74" i="1"/>
  <c r="AG74" i="1"/>
  <c r="AO74" i="1"/>
  <c r="AD74" i="1"/>
  <c r="Y74" i="1"/>
  <c r="J74" i="1" s="1"/>
  <c r="AI74" i="1"/>
  <c r="Z74" i="1"/>
  <c r="N74" i="1" s="1"/>
  <c r="AH74" i="1"/>
  <c r="AK74" i="1"/>
  <c r="AL74" i="1"/>
  <c r="AE74" i="1"/>
  <c r="AM74" i="1"/>
  <c r="AJ74" i="1"/>
  <c r="W66" i="10"/>
  <c r="F66" i="10"/>
  <c r="AW66" i="10"/>
  <c r="BF66" i="10"/>
  <c r="BD66" i="10"/>
  <c r="AB66" i="10"/>
  <c r="BB66" i="10"/>
  <c r="BC66" i="10"/>
  <c r="AX66" i="10"/>
  <c r="BE66" i="10"/>
  <c r="AC66" i="10"/>
  <c r="BA66" i="10"/>
  <c r="AV66" i="10"/>
  <c r="AZ66" i="10"/>
  <c r="BG66" i="10"/>
  <c r="AY66" i="10"/>
  <c r="W34" i="10"/>
  <c r="F34" i="10"/>
  <c r="AW34" i="10"/>
  <c r="BF34" i="10"/>
  <c r="BD34" i="10"/>
  <c r="AB34" i="10"/>
  <c r="BB34" i="10"/>
  <c r="BC34" i="10"/>
  <c r="AX34" i="10"/>
  <c r="BE34" i="10"/>
  <c r="AC34" i="10"/>
  <c r="BA34" i="10"/>
  <c r="AV34" i="10"/>
  <c r="BG34" i="10"/>
  <c r="AZ34" i="10"/>
  <c r="AY34" i="10"/>
  <c r="Z18" i="10"/>
  <c r="N18" i="10" s="1"/>
  <c r="AN18" i="10"/>
  <c r="AF18" i="10"/>
  <c r="AL18" i="10"/>
  <c r="AD18" i="10"/>
  <c r="AJ18" i="10"/>
  <c r="AH18" i="10"/>
  <c r="Y18" i="10"/>
  <c r="J18" i="10" s="1"/>
  <c r="AI18" i="10"/>
  <c r="AO18" i="10"/>
  <c r="AK18" i="10"/>
  <c r="AE18" i="10"/>
  <c r="AM18" i="10"/>
  <c r="AG18" i="10"/>
  <c r="S124" i="1"/>
  <c r="W29" i="1"/>
  <c r="AW29" i="1"/>
  <c r="BD29" i="1"/>
  <c r="F29" i="1"/>
  <c r="BB29" i="1"/>
  <c r="BG29" i="1"/>
  <c r="AB29" i="1"/>
  <c r="BE29" i="1"/>
  <c r="AV29" i="1"/>
  <c r="BA29" i="1"/>
  <c r="AZ29" i="1"/>
  <c r="AC29" i="1"/>
  <c r="AY29" i="1"/>
  <c r="BF29" i="1"/>
  <c r="BC29" i="1"/>
  <c r="AX29" i="1"/>
  <c r="DY887" i="10"/>
  <c r="DH887" i="10"/>
  <c r="DF887" i="10"/>
  <c r="DZ887" i="10"/>
  <c r="EA887" i="10"/>
  <c r="DJ887" i="10"/>
  <c r="EB887" i="10"/>
  <c r="EC887" i="10"/>
  <c r="DI887" i="10"/>
  <c r="DG887" i="10"/>
  <c r="DK887" i="10"/>
  <c r="ED887" i="10"/>
  <c r="DZ833" i="10"/>
  <c r="EA833" i="10"/>
  <c r="DJ833" i="10"/>
  <c r="EB833" i="10"/>
  <c r="EC833" i="10"/>
  <c r="DI833" i="10"/>
  <c r="ED833" i="10"/>
  <c r="DG833" i="10"/>
  <c r="DK833" i="10"/>
  <c r="DY833" i="10"/>
  <c r="DH833" i="10"/>
  <c r="DF833" i="10"/>
  <c r="DZ773" i="10"/>
  <c r="EA773" i="10"/>
  <c r="DG773" i="10"/>
  <c r="EB773" i="10"/>
  <c r="EC773" i="10"/>
  <c r="DI773" i="10"/>
  <c r="ED773" i="10"/>
  <c r="DH773" i="10"/>
  <c r="DK773" i="10"/>
  <c r="DY773" i="10"/>
  <c r="DJ773" i="10"/>
  <c r="DF773" i="10"/>
  <c r="AH765" i="10"/>
  <c r="AD765" i="10"/>
  <c r="AN765" i="10"/>
  <c r="Z765" i="10"/>
  <c r="N765" i="10" s="1"/>
  <c r="DB765" i="10" s="1"/>
  <c r="AF765" i="10"/>
  <c r="AL765" i="10"/>
  <c r="AI765" i="10"/>
  <c r="AK765" i="10"/>
  <c r="AE765" i="10"/>
  <c r="AM765" i="10"/>
  <c r="Y765" i="10"/>
  <c r="J765" i="10" s="1"/>
  <c r="CZ765" i="10" s="1"/>
  <c r="AG765" i="10"/>
  <c r="AO765" i="10"/>
  <c r="AJ765" i="10"/>
  <c r="DG804" i="10"/>
  <c r="DH804" i="10"/>
  <c r="DI804" i="10"/>
  <c r="DJ804" i="10"/>
  <c r="DK804" i="10"/>
  <c r="DY804" i="10"/>
  <c r="DZ804" i="10"/>
  <c r="EA804" i="10"/>
  <c r="EB804" i="10"/>
  <c r="EC804" i="10"/>
  <c r="ED804" i="10"/>
  <c r="DF804" i="10"/>
  <c r="DY796" i="10"/>
  <c r="DZ796" i="10"/>
  <c r="EA796" i="10"/>
  <c r="EB796" i="10"/>
  <c r="EC796" i="10"/>
  <c r="ED796" i="10"/>
  <c r="DG796" i="10"/>
  <c r="DH796" i="10"/>
  <c r="DI796" i="10"/>
  <c r="DJ796" i="10"/>
  <c r="DK796" i="10"/>
  <c r="DF796" i="10"/>
  <c r="EJ928" i="10"/>
  <c r="EG928" i="10"/>
  <c r="DP928" i="10"/>
  <c r="EE928" i="10"/>
  <c r="DM928" i="10"/>
  <c r="EI928" i="10"/>
  <c r="EF928" i="10"/>
  <c r="DO928" i="10"/>
  <c r="DL928" i="10"/>
  <c r="EH928" i="10"/>
  <c r="DQ928" i="10"/>
  <c r="DN928" i="10"/>
  <c r="EK276" i="10"/>
  <c r="DW276" i="10"/>
  <c r="DT276" i="10"/>
  <c r="EN276" i="10"/>
  <c r="DS276" i="10"/>
  <c r="EQ276" i="10"/>
  <c r="DX276" i="10"/>
  <c r="DU276" i="10"/>
  <c r="EL276" i="10"/>
  <c r="EM276" i="10"/>
  <c r="EP276" i="10"/>
  <c r="DR276" i="10"/>
  <c r="EO276" i="10"/>
  <c r="DV276" i="10"/>
  <c r="DZ921" i="10"/>
  <c r="EA921" i="10"/>
  <c r="DJ921" i="10"/>
  <c r="EB921" i="10"/>
  <c r="EC921" i="10"/>
  <c r="DI921" i="10"/>
  <c r="ED921" i="10"/>
  <c r="DG921" i="10"/>
  <c r="DK921" i="10"/>
  <c r="DY921" i="10"/>
  <c r="DH921" i="10"/>
  <c r="DF921" i="10"/>
  <c r="DZ689" i="10"/>
  <c r="EA689" i="10"/>
  <c r="DJ689" i="10"/>
  <c r="EB689" i="10"/>
  <c r="EC689" i="10"/>
  <c r="DI689" i="10"/>
  <c r="ED689" i="10"/>
  <c r="DG689" i="10"/>
  <c r="DK689" i="10"/>
  <c r="DF689" i="10"/>
  <c r="DY689" i="10"/>
  <c r="DH689" i="10"/>
  <c r="EK367" i="10"/>
  <c r="EN367" i="10"/>
  <c r="DX367" i="10"/>
  <c r="DU367" i="10"/>
  <c r="EM367" i="10"/>
  <c r="DR367" i="10"/>
  <c r="EL367" i="10"/>
  <c r="DW367" i="10"/>
  <c r="EO367" i="10"/>
  <c r="DT367" i="10"/>
  <c r="EP367" i="10"/>
  <c r="EQ367" i="10"/>
  <c r="DV367" i="10"/>
  <c r="DS367" i="10"/>
  <c r="EB223" i="10"/>
  <c r="EC223" i="10"/>
  <c r="DI223" i="10"/>
  <c r="ED223" i="10"/>
  <c r="DG223" i="10"/>
  <c r="DK223" i="10"/>
  <c r="DY223" i="10"/>
  <c r="DH223" i="10"/>
  <c r="DF223" i="10"/>
  <c r="DZ223" i="10"/>
  <c r="EA223" i="10"/>
  <c r="DJ223" i="10"/>
  <c r="DY511" i="10"/>
  <c r="DH511" i="10"/>
  <c r="DF511" i="10"/>
  <c r="DZ511" i="10"/>
  <c r="EA511" i="10"/>
  <c r="DJ511" i="10"/>
  <c r="EB511" i="10"/>
  <c r="EC511" i="10"/>
  <c r="DI511" i="10"/>
  <c r="ED511" i="10"/>
  <c r="DG511" i="10"/>
  <c r="DK511" i="10"/>
  <c r="DY447" i="10"/>
  <c r="DH447" i="10"/>
  <c r="DF447" i="10"/>
  <c r="DZ447" i="10"/>
  <c r="EA447" i="10"/>
  <c r="DJ447" i="10"/>
  <c r="EB447" i="10"/>
  <c r="EC447" i="10"/>
  <c r="DI447" i="10"/>
  <c r="ED447" i="10"/>
  <c r="DG447" i="10"/>
  <c r="DK447" i="10"/>
  <c r="W74" i="10"/>
  <c r="AY74" i="10"/>
  <c r="F74" i="10"/>
  <c r="AW74" i="10"/>
  <c r="BF74" i="10"/>
  <c r="BD74" i="10"/>
  <c r="AB74" i="10"/>
  <c r="BB74" i="10"/>
  <c r="BC74" i="10"/>
  <c r="AX74" i="10"/>
  <c r="BE74" i="10"/>
  <c r="AC74" i="10"/>
  <c r="BA74" i="10"/>
  <c r="AV74" i="10"/>
  <c r="AZ74" i="10"/>
  <c r="BG74" i="10"/>
  <c r="ED485" i="10"/>
  <c r="DH485" i="10"/>
  <c r="DK485" i="10"/>
  <c r="DY485" i="10"/>
  <c r="DJ485" i="10"/>
  <c r="DF485" i="10"/>
  <c r="DZ485" i="10"/>
  <c r="EA485" i="10"/>
  <c r="DG485" i="10"/>
  <c r="EB485" i="10"/>
  <c r="EC485" i="10"/>
  <c r="DI485" i="10"/>
  <c r="EN318" i="10"/>
  <c r="DS318" i="10"/>
  <c r="EO318" i="10"/>
  <c r="DX318" i="10"/>
  <c r="EM318" i="10"/>
  <c r="DW318" i="10"/>
  <c r="DT318" i="10"/>
  <c r="DU318" i="10"/>
  <c r="EL318" i="10"/>
  <c r="EK318" i="10"/>
  <c r="EP318" i="10"/>
  <c r="DR318" i="10"/>
  <c r="EQ318" i="10"/>
  <c r="DV318" i="10"/>
  <c r="EG161" i="10"/>
  <c r="EI161" i="10"/>
  <c r="EH161" i="10"/>
  <c r="DQ161" i="10"/>
  <c r="DO161" i="10"/>
  <c r="EF161" i="10"/>
  <c r="DL161" i="10"/>
  <c r="EJ161" i="10"/>
  <c r="DP161" i="10"/>
  <c r="EE161" i="10"/>
  <c r="DN161" i="10"/>
  <c r="DM161" i="10"/>
  <c r="EQ347" i="10"/>
  <c r="DV347" i="10"/>
  <c r="DS347" i="10"/>
  <c r="EM347" i="10"/>
  <c r="DR347" i="10"/>
  <c r="EL347" i="10"/>
  <c r="DW347" i="10"/>
  <c r="EN347" i="10"/>
  <c r="DU347" i="10"/>
  <c r="DT347" i="10"/>
  <c r="EK347" i="10"/>
  <c r="DX347" i="10"/>
  <c r="EO347" i="10"/>
  <c r="EP347" i="10"/>
  <c r="EB331" i="10"/>
  <c r="EC331" i="10"/>
  <c r="DI331" i="10"/>
  <c r="ED331" i="10"/>
  <c r="DG331" i="10"/>
  <c r="DK331" i="10"/>
  <c r="DY331" i="10"/>
  <c r="DH331" i="10"/>
  <c r="DF331" i="10"/>
  <c r="DZ331" i="10"/>
  <c r="EA331" i="10"/>
  <c r="DJ331" i="10"/>
  <c r="EJ305" i="10"/>
  <c r="EG305" i="10"/>
  <c r="DP305" i="10"/>
  <c r="DM305" i="10"/>
  <c r="EI305" i="10"/>
  <c r="EF305" i="10"/>
  <c r="DO305" i="10"/>
  <c r="EE305" i="10"/>
  <c r="DL305" i="10"/>
  <c r="EH305" i="10"/>
  <c r="DQ305" i="10"/>
  <c r="DN305" i="10"/>
  <c r="CZ189" i="10"/>
  <c r="L189" i="10"/>
  <c r="F22" i="10"/>
  <c r="AZ22" i="10"/>
  <c r="BG22" i="10"/>
  <c r="BB22" i="10"/>
  <c r="AW22" i="10"/>
  <c r="AB22" i="10"/>
  <c r="AV22" i="10"/>
  <c r="BC22" i="10"/>
  <c r="BF22" i="10"/>
  <c r="BA22" i="10"/>
  <c r="AC22" i="10"/>
  <c r="AY22" i="10"/>
  <c r="W22" i="10"/>
  <c r="BE22" i="10"/>
  <c r="BD22" i="10"/>
  <c r="AX22" i="10"/>
  <c r="AZ50" i="10"/>
  <c r="BG50" i="10"/>
  <c r="W50" i="10"/>
  <c r="F50" i="10"/>
  <c r="AW50" i="10"/>
  <c r="BF50" i="10"/>
  <c r="BD50" i="10"/>
  <c r="AB50" i="10"/>
  <c r="BB50" i="10"/>
  <c r="BC50" i="10"/>
  <c r="AX50" i="10"/>
  <c r="BE50" i="10"/>
  <c r="AC50" i="10"/>
  <c r="BA50" i="10"/>
  <c r="AV50" i="10"/>
  <c r="AY50" i="10"/>
  <c r="EM295" i="10"/>
  <c r="DR295" i="10"/>
  <c r="EL295" i="10"/>
  <c r="DW295" i="10"/>
  <c r="EO295" i="10"/>
  <c r="DT295" i="10"/>
  <c r="EP295" i="10"/>
  <c r="EQ295" i="10"/>
  <c r="DV295" i="10"/>
  <c r="DS295" i="10"/>
  <c r="EK295" i="10"/>
  <c r="EN295" i="10"/>
  <c r="DX295" i="10"/>
  <c r="DU295" i="10"/>
  <c r="AX27" i="10"/>
  <c r="W27" i="10"/>
  <c r="BF27" i="10"/>
  <c r="F27" i="10"/>
  <c r="AW27" i="10"/>
  <c r="AZ27" i="10"/>
  <c r="BG27" i="10"/>
  <c r="BB27" i="10"/>
  <c r="AV27" i="10"/>
  <c r="BC27" i="10"/>
  <c r="BA27" i="10"/>
  <c r="AC27" i="10"/>
  <c r="AY27" i="10"/>
  <c r="BD27" i="10"/>
  <c r="AB27" i="10"/>
  <c r="BE27" i="10"/>
  <c r="AN507" i="1"/>
  <c r="Z507" i="1"/>
  <c r="N507" i="1" s="1"/>
  <c r="AF507" i="1"/>
  <c r="AJ507" i="1"/>
  <c r="AD507" i="1"/>
  <c r="Y507" i="1"/>
  <c r="J507" i="1" s="1"/>
  <c r="AI507" i="1"/>
  <c r="AK507" i="1"/>
  <c r="AL507" i="1"/>
  <c r="AE507" i="1"/>
  <c r="AM507" i="1"/>
  <c r="AH507" i="1"/>
  <c r="AG507" i="1"/>
  <c r="AO507" i="1"/>
  <c r="P290" i="1"/>
  <c r="L180" i="1"/>
  <c r="P180" i="1"/>
  <c r="L374" i="1"/>
  <c r="P317" i="1"/>
  <c r="P152" i="1"/>
  <c r="AJ102" i="1"/>
  <c r="AK102" i="1"/>
  <c r="AL102" i="1"/>
  <c r="AE102" i="1"/>
  <c r="AM102" i="1"/>
  <c r="AG102" i="1"/>
  <c r="AO102" i="1"/>
  <c r="AD102" i="1"/>
  <c r="Y102" i="1"/>
  <c r="J102" i="1" s="1"/>
  <c r="AI102" i="1"/>
  <c r="Z102" i="1"/>
  <c r="N102" i="1" s="1"/>
  <c r="AH102" i="1"/>
  <c r="AN102" i="1"/>
  <c r="AF102" i="1"/>
  <c r="S279" i="10"/>
  <c r="AM136" i="10"/>
  <c r="AG136" i="10"/>
  <c r="AD136" i="10"/>
  <c r="AF136" i="10"/>
  <c r="AO136" i="10"/>
  <c r="AH136" i="10"/>
  <c r="AK136" i="10"/>
  <c r="AI136" i="10"/>
  <c r="AJ136" i="10"/>
  <c r="Z136" i="10"/>
  <c r="N136" i="10" s="1"/>
  <c r="AL136" i="10"/>
  <c r="AE136" i="10"/>
  <c r="AN136" i="10"/>
  <c r="Y136" i="10"/>
  <c r="J136" i="10" s="1"/>
  <c r="W348" i="1"/>
  <c r="F348" i="1"/>
  <c r="BF348" i="1"/>
  <c r="AC348" i="1"/>
  <c r="AY348" i="1"/>
  <c r="AX348" i="1"/>
  <c r="BB348" i="1"/>
  <c r="BD348" i="1"/>
  <c r="BE348" i="1"/>
  <c r="AZ348" i="1"/>
  <c r="BG348" i="1"/>
  <c r="AU348" i="1" s="1"/>
  <c r="AW348" i="1"/>
  <c r="AB348" i="1"/>
  <c r="AV348" i="1"/>
  <c r="BC348" i="1"/>
  <c r="BA348" i="1"/>
  <c r="AN133" i="10"/>
  <c r="AJ133" i="10"/>
  <c r="AG133" i="10"/>
  <c r="AO133" i="10"/>
  <c r="AH133" i="10"/>
  <c r="Y133" i="10"/>
  <c r="J133" i="10" s="1"/>
  <c r="AI133" i="10"/>
  <c r="Z133" i="10"/>
  <c r="N133" i="10" s="1"/>
  <c r="AL133" i="10"/>
  <c r="AK133" i="10"/>
  <c r="AE133" i="10"/>
  <c r="AM133" i="10"/>
  <c r="AD133" i="10"/>
  <c r="AF133" i="10"/>
  <c r="S27" i="1"/>
  <c r="AJ300" i="1"/>
  <c r="Z300" i="1"/>
  <c r="N300" i="1" s="1"/>
  <c r="AL300" i="1"/>
  <c r="AF300" i="1"/>
  <c r="AN300" i="1"/>
  <c r="AD300" i="1"/>
  <c r="Y300" i="1"/>
  <c r="J300" i="1" s="1"/>
  <c r="AH300" i="1"/>
  <c r="AM300" i="1"/>
  <c r="AG300" i="1"/>
  <c r="AE300" i="1"/>
  <c r="AK300" i="1"/>
  <c r="AO300" i="1"/>
  <c r="AI300" i="1"/>
  <c r="L138" i="1"/>
  <c r="AE49" i="10"/>
  <c r="AM49" i="10"/>
  <c r="AL49" i="10"/>
  <c r="AG49" i="10"/>
  <c r="AO49" i="10"/>
  <c r="AH49" i="10"/>
  <c r="Y49" i="10"/>
  <c r="J49" i="10" s="1"/>
  <c r="AI49" i="10"/>
  <c r="AD49" i="10"/>
  <c r="AK49" i="10"/>
  <c r="AN49" i="10"/>
  <c r="Z49" i="10"/>
  <c r="N49" i="10" s="1"/>
  <c r="AJ49" i="10"/>
  <c r="AF49" i="10"/>
  <c r="EJ944" i="10"/>
  <c r="EG944" i="10"/>
  <c r="DP944" i="10"/>
  <c r="EE944" i="10"/>
  <c r="DM944" i="10"/>
  <c r="EI944" i="10"/>
  <c r="EF944" i="10"/>
  <c r="DO944" i="10"/>
  <c r="DL944" i="10"/>
  <c r="EH944" i="10"/>
  <c r="DQ944" i="10"/>
  <c r="DN944" i="10"/>
  <c r="DG880" i="10"/>
  <c r="DH880" i="10"/>
  <c r="DI880" i="10"/>
  <c r="DJ880" i="10"/>
  <c r="DY880" i="10"/>
  <c r="DZ880" i="10"/>
  <c r="EA880" i="10"/>
  <c r="EB880" i="10"/>
  <c r="EC880" i="10"/>
  <c r="ED880" i="10"/>
  <c r="DK880" i="10"/>
  <c r="DF880" i="10"/>
  <c r="EJ553" i="10"/>
  <c r="EH553" i="10"/>
  <c r="EF553" i="10"/>
  <c r="EG553" i="10"/>
  <c r="EI553" i="10"/>
  <c r="DL553" i="10"/>
  <c r="DM553" i="10"/>
  <c r="DN553" i="10"/>
  <c r="DO553" i="10"/>
  <c r="DP553" i="10"/>
  <c r="DQ553" i="10"/>
  <c r="EE553" i="10"/>
  <c r="DZ965" i="10"/>
  <c r="EA965" i="10"/>
  <c r="DG965" i="10"/>
  <c r="EB965" i="10"/>
  <c r="EC965" i="10"/>
  <c r="DI965" i="10"/>
  <c r="ED965" i="10"/>
  <c r="DH965" i="10"/>
  <c r="DK965" i="10"/>
  <c r="DY965" i="10"/>
  <c r="DJ965" i="10"/>
  <c r="DF965" i="10"/>
  <c r="EH949" i="10"/>
  <c r="EF949" i="10"/>
  <c r="EJ949" i="10"/>
  <c r="EE949" i="10"/>
  <c r="DL949" i="10"/>
  <c r="DM949" i="10"/>
  <c r="DN949" i="10"/>
  <c r="DO949" i="10"/>
  <c r="DP949" i="10"/>
  <c r="DQ949" i="10"/>
  <c r="EG949" i="10"/>
  <c r="EI949" i="10"/>
  <c r="DY823" i="10"/>
  <c r="DH823" i="10"/>
  <c r="DF823" i="10"/>
  <c r="DZ823" i="10"/>
  <c r="EA823" i="10"/>
  <c r="DJ823" i="10"/>
  <c r="EB823" i="10"/>
  <c r="EC823" i="10"/>
  <c r="DI823" i="10"/>
  <c r="ED823" i="10"/>
  <c r="DG823" i="10"/>
  <c r="DK823" i="10"/>
  <c r="DY807" i="10"/>
  <c r="DH807" i="10"/>
  <c r="DF807" i="10"/>
  <c r="DZ807" i="10"/>
  <c r="EA807" i="10"/>
  <c r="DJ807" i="10"/>
  <c r="EB807" i="10"/>
  <c r="EC807" i="10"/>
  <c r="DI807" i="10"/>
  <c r="DG807" i="10"/>
  <c r="DK807" i="10"/>
  <c r="ED807" i="10"/>
  <c r="AF991" i="10"/>
  <c r="AJ991" i="10"/>
  <c r="AH991" i="10"/>
  <c r="AD991" i="10"/>
  <c r="AL991" i="10"/>
  <c r="Y991" i="10"/>
  <c r="J991" i="10" s="1"/>
  <c r="CZ991" i="10" s="1"/>
  <c r="AG991" i="10"/>
  <c r="AO991" i="10"/>
  <c r="AI991" i="10"/>
  <c r="AK991" i="10"/>
  <c r="AE991" i="10"/>
  <c r="AM991" i="10"/>
  <c r="Z991" i="10"/>
  <c r="N991" i="10" s="1"/>
  <c r="DB991" i="10" s="1"/>
  <c r="AN991" i="10"/>
  <c r="DY860" i="10"/>
  <c r="DZ860" i="10"/>
  <c r="EA860" i="10"/>
  <c r="EB860" i="10"/>
  <c r="EC860" i="10"/>
  <c r="ED860" i="10"/>
  <c r="DG860" i="10"/>
  <c r="DH860" i="10"/>
  <c r="DI860" i="10"/>
  <c r="DJ860" i="10"/>
  <c r="DK860" i="10"/>
  <c r="DF860" i="10"/>
  <c r="EF804" i="10"/>
  <c r="DO804" i="10"/>
  <c r="DL804" i="10"/>
  <c r="EH804" i="10"/>
  <c r="DQ804" i="10"/>
  <c r="DN804" i="10"/>
  <c r="EJ804" i="10"/>
  <c r="EG804" i="10"/>
  <c r="DP804" i="10"/>
  <c r="EE804" i="10"/>
  <c r="DM804" i="10"/>
  <c r="EI804" i="10"/>
  <c r="EJ864" i="10"/>
  <c r="EG864" i="10"/>
  <c r="DP864" i="10"/>
  <c r="EE864" i="10"/>
  <c r="DM864" i="10"/>
  <c r="EI864" i="10"/>
  <c r="EF864" i="10"/>
  <c r="DO864" i="10"/>
  <c r="DL864" i="10"/>
  <c r="EH864" i="10"/>
  <c r="DQ864" i="10"/>
  <c r="DN864" i="10"/>
  <c r="EP368" i="10"/>
  <c r="EK368" i="10"/>
  <c r="DW368" i="10"/>
  <c r="DT368" i="10"/>
  <c r="DR368" i="10"/>
  <c r="EL368" i="10"/>
  <c r="EO368" i="10"/>
  <c r="EM368" i="10"/>
  <c r="DV368" i="10"/>
  <c r="DU368" i="10"/>
  <c r="EN368" i="10"/>
  <c r="DS368" i="10"/>
  <c r="EQ368" i="10"/>
  <c r="DX368" i="10"/>
  <c r="EQ319" i="10"/>
  <c r="DV319" i="10"/>
  <c r="DS319" i="10"/>
  <c r="EK319" i="10"/>
  <c r="EN319" i="10"/>
  <c r="DX319" i="10"/>
  <c r="DU319" i="10"/>
  <c r="EM319" i="10"/>
  <c r="DR319" i="10"/>
  <c r="EL319" i="10"/>
  <c r="DW319" i="10"/>
  <c r="EO319" i="10"/>
  <c r="DT319" i="10"/>
  <c r="EP319" i="10"/>
  <c r="DZ753" i="10"/>
  <c r="EA753" i="10"/>
  <c r="DJ753" i="10"/>
  <c r="EB753" i="10"/>
  <c r="EC753" i="10"/>
  <c r="DI753" i="10"/>
  <c r="ED753" i="10"/>
  <c r="DG753" i="10"/>
  <c r="DK753" i="10"/>
  <c r="DH753" i="10"/>
  <c r="DF753" i="10"/>
  <c r="DY753" i="10"/>
  <c r="DY679" i="10"/>
  <c r="DH679" i="10"/>
  <c r="DF679" i="10"/>
  <c r="DZ679" i="10"/>
  <c r="EA679" i="10"/>
  <c r="DJ679" i="10"/>
  <c r="EB679" i="10"/>
  <c r="EC679" i="10"/>
  <c r="DI679" i="10"/>
  <c r="ED679" i="10"/>
  <c r="DG679" i="10"/>
  <c r="DK679" i="10"/>
  <c r="DY416" i="10"/>
  <c r="DZ416" i="10"/>
  <c r="EA416" i="10"/>
  <c r="EB416" i="10"/>
  <c r="EC416" i="10"/>
  <c r="ED416" i="10"/>
  <c r="DG416" i="10"/>
  <c r="DH416" i="10"/>
  <c r="DI416" i="10"/>
  <c r="DJ416" i="10"/>
  <c r="DK416" i="10"/>
  <c r="DF416" i="10"/>
  <c r="AX75" i="10"/>
  <c r="W75" i="10"/>
  <c r="AB75" i="10"/>
  <c r="F75" i="10"/>
  <c r="AZ75" i="10"/>
  <c r="BG75" i="10"/>
  <c r="BB75" i="10"/>
  <c r="AV75" i="10"/>
  <c r="BC75" i="10"/>
  <c r="BA75" i="10"/>
  <c r="AC75" i="10"/>
  <c r="AY75" i="10"/>
  <c r="BD75" i="10"/>
  <c r="AW75" i="10"/>
  <c r="BE75" i="10"/>
  <c r="BF75" i="10"/>
  <c r="EH805" i="10"/>
  <c r="EF805" i="10"/>
  <c r="EJ805" i="10"/>
  <c r="EE805" i="10"/>
  <c r="DL805" i="10"/>
  <c r="DM805" i="10"/>
  <c r="DN805" i="10"/>
  <c r="DO805" i="10"/>
  <c r="DP805" i="10"/>
  <c r="DQ805" i="10"/>
  <c r="EG805" i="10"/>
  <c r="EI805" i="10"/>
  <c r="AF715" i="10"/>
  <c r="AJ715" i="10"/>
  <c r="Z715" i="10"/>
  <c r="N715" i="10" s="1"/>
  <c r="DB715" i="10" s="1"/>
  <c r="AN715" i="10"/>
  <c r="AL715" i="10"/>
  <c r="AI715" i="10"/>
  <c r="AH715" i="10"/>
  <c r="AK715" i="10"/>
  <c r="AD715" i="10"/>
  <c r="AE715" i="10"/>
  <c r="AM715" i="10"/>
  <c r="Y715" i="10"/>
  <c r="J715" i="10" s="1"/>
  <c r="CZ715" i="10" s="1"/>
  <c r="AG715" i="10"/>
  <c r="AO715" i="10"/>
  <c r="DZ705" i="10"/>
  <c r="EA705" i="10"/>
  <c r="DJ705" i="10"/>
  <c r="EB705" i="10"/>
  <c r="EC705" i="10"/>
  <c r="DI705" i="10"/>
  <c r="ED705" i="10"/>
  <c r="DG705" i="10"/>
  <c r="DK705" i="10"/>
  <c r="DY705" i="10"/>
  <c r="DH705" i="10"/>
  <c r="DF705" i="10"/>
  <c r="EM339" i="10"/>
  <c r="DR339" i="10"/>
  <c r="EL339" i="10"/>
  <c r="DW339" i="10"/>
  <c r="EQ339" i="10"/>
  <c r="DV339" i="10"/>
  <c r="DS339" i="10"/>
  <c r="DT339" i="10"/>
  <c r="EK339" i="10"/>
  <c r="DX339" i="10"/>
  <c r="EO339" i="10"/>
  <c r="EP339" i="10"/>
  <c r="EN339" i="10"/>
  <c r="DU339" i="10"/>
  <c r="EF315" i="10"/>
  <c r="DN315" i="10"/>
  <c r="DQ315" i="10"/>
  <c r="EE315" i="10"/>
  <c r="EH315" i="10"/>
  <c r="DP315" i="10"/>
  <c r="EG315" i="10"/>
  <c r="EJ315" i="10"/>
  <c r="DM315" i="10"/>
  <c r="EI315" i="10"/>
  <c r="DL315" i="10"/>
  <c r="DO315" i="10"/>
  <c r="CZ325" i="10"/>
  <c r="L325" i="10"/>
  <c r="DB139" i="10"/>
  <c r="P139" i="10"/>
  <c r="EK317" i="10"/>
  <c r="EL317" i="10"/>
  <c r="DU317" i="10"/>
  <c r="EM317" i="10"/>
  <c r="EP317" i="10"/>
  <c r="DX317" i="10"/>
  <c r="DW317" i="10"/>
  <c r="EO317" i="10"/>
  <c r="DR317" i="10"/>
  <c r="EN317" i="10"/>
  <c r="EQ317" i="10"/>
  <c r="DT317" i="10"/>
  <c r="DS317" i="10"/>
  <c r="DV317" i="10"/>
  <c r="P293" i="10"/>
  <c r="DB293" i="10"/>
  <c r="L151" i="10"/>
  <c r="CZ151" i="10"/>
  <c r="AL895" i="1"/>
  <c r="AD895" i="1"/>
  <c r="AN895" i="1"/>
  <c r="AH895" i="1"/>
  <c r="AG895" i="1"/>
  <c r="AO895" i="1"/>
  <c r="Y895" i="1"/>
  <c r="J895" i="1" s="1"/>
  <c r="AI895" i="1"/>
  <c r="AK895" i="1"/>
  <c r="AE895" i="1"/>
  <c r="AM895" i="1"/>
  <c r="AF895" i="1"/>
  <c r="AJ895" i="1"/>
  <c r="Z895" i="1"/>
  <c r="N895" i="1" s="1"/>
  <c r="AE636" i="1"/>
  <c r="AG636" i="1"/>
  <c r="AK636" i="1"/>
  <c r="Y636" i="1"/>
  <c r="J636" i="1" s="1"/>
  <c r="Z636" i="1"/>
  <c r="N636" i="1" s="1"/>
  <c r="AF636" i="1"/>
  <c r="AN636" i="1"/>
  <c r="AJ636" i="1"/>
  <c r="AM636" i="1"/>
  <c r="AL636" i="1"/>
  <c r="AI636" i="1"/>
  <c r="AD636" i="1"/>
  <c r="AH636" i="1"/>
  <c r="AO636" i="1"/>
  <c r="CZ269" i="10"/>
  <c r="L269" i="10"/>
  <c r="EK256" i="10"/>
  <c r="EO256" i="10"/>
  <c r="DV256" i="10"/>
  <c r="L145" i="10"/>
  <c r="CZ145" i="10"/>
  <c r="EE123" i="10"/>
  <c r="EJ123" i="10"/>
  <c r="DM123" i="10"/>
  <c r="EH123" i="10"/>
  <c r="EG123" i="10"/>
  <c r="DL123" i="10"/>
  <c r="DO123" i="10"/>
  <c r="EF123" i="10"/>
  <c r="EI123" i="10"/>
  <c r="DN123" i="10"/>
  <c r="DQ123" i="10"/>
  <c r="DP123" i="10"/>
  <c r="AV124" i="10"/>
  <c r="AC124" i="10"/>
  <c r="F124" i="10"/>
  <c r="AB124" i="10"/>
  <c r="BA124" i="10"/>
  <c r="AZ124" i="10"/>
  <c r="AW124" i="10"/>
  <c r="BF124" i="10"/>
  <c r="BG124" i="10"/>
  <c r="BB124" i="10"/>
  <c r="AY124" i="10"/>
  <c r="AX124" i="10"/>
  <c r="BE124" i="10"/>
  <c r="W124" i="10"/>
  <c r="BC124" i="10"/>
  <c r="BD124" i="10"/>
  <c r="L208" i="1"/>
  <c r="BG43" i="1"/>
  <c r="F43" i="1"/>
  <c r="AC43" i="1"/>
  <c r="BC43" i="1"/>
  <c r="BA43" i="1"/>
  <c r="AY43" i="1"/>
  <c r="AW43" i="1"/>
  <c r="BF43" i="1"/>
  <c r="BD43" i="1"/>
  <c r="AB43" i="1"/>
  <c r="BB43" i="1"/>
  <c r="W43" i="1"/>
  <c r="AV43" i="1"/>
  <c r="AX43" i="1"/>
  <c r="BE43" i="1"/>
  <c r="AZ43" i="1"/>
  <c r="W21" i="1"/>
  <c r="AB21" i="1"/>
  <c r="BE21" i="1"/>
  <c r="AX21" i="1"/>
  <c r="BF21" i="1"/>
  <c r="F21" i="1"/>
  <c r="BA21" i="1"/>
  <c r="BD21" i="1"/>
  <c r="AZ21" i="1"/>
  <c r="BG21" i="1"/>
  <c r="AV21" i="1"/>
  <c r="BC21" i="1"/>
  <c r="BB21" i="1"/>
  <c r="AC21" i="1"/>
  <c r="AY21" i="1"/>
  <c r="AW21" i="1"/>
  <c r="AL57" i="1"/>
  <c r="AK57" i="1"/>
  <c r="AH57" i="1"/>
  <c r="AE57" i="1"/>
  <c r="AJ57" i="1"/>
  <c r="Y57" i="1"/>
  <c r="J57" i="1" s="1"/>
  <c r="AD57" i="1"/>
  <c r="AM57" i="1"/>
  <c r="AO57" i="1"/>
  <c r="Z57" i="1"/>
  <c r="N57" i="1" s="1"/>
  <c r="AG57" i="1"/>
  <c r="AF57" i="1"/>
  <c r="AI57" i="1"/>
  <c r="AN57" i="1"/>
  <c r="W61" i="10"/>
  <c r="F61" i="10"/>
  <c r="BD61" i="10"/>
  <c r="AZ61" i="10"/>
  <c r="BG61" i="10"/>
  <c r="AX61" i="10"/>
  <c r="AV61" i="10"/>
  <c r="BC61" i="10"/>
  <c r="BF61" i="10"/>
  <c r="AC61" i="10"/>
  <c r="AY61" i="10"/>
  <c r="BE61" i="10"/>
  <c r="BB61" i="10"/>
  <c r="AW61" i="10"/>
  <c r="BA61" i="10"/>
  <c r="AB61" i="10"/>
  <c r="AD32" i="1"/>
  <c r="AE32" i="1"/>
  <c r="AM32" i="1"/>
  <c r="AG32" i="1"/>
  <c r="Y32" i="1"/>
  <c r="J32" i="1" s="1"/>
  <c r="AI32" i="1"/>
  <c r="AO32" i="1"/>
  <c r="AK32" i="1"/>
  <c r="AF32" i="1"/>
  <c r="AL32" i="1"/>
  <c r="AJ32" i="1"/>
  <c r="AN32" i="1"/>
  <c r="AH32" i="1"/>
  <c r="Z32" i="1"/>
  <c r="N32" i="1" s="1"/>
  <c r="AZ51" i="1"/>
  <c r="F51" i="1"/>
  <c r="BD51" i="1"/>
  <c r="AY51" i="1"/>
  <c r="AB51" i="1"/>
  <c r="BB51" i="1"/>
  <c r="W51" i="1"/>
  <c r="AV51" i="1"/>
  <c r="AX51" i="1"/>
  <c r="BE51" i="1"/>
  <c r="AC51" i="1"/>
  <c r="BC51" i="1"/>
  <c r="BA51" i="1"/>
  <c r="AW51" i="1"/>
  <c r="BF51" i="1"/>
  <c r="BG51" i="1"/>
  <c r="DG696" i="10"/>
  <c r="DH696" i="10"/>
  <c r="DI696" i="10"/>
  <c r="DY696" i="10"/>
  <c r="DZ696" i="10"/>
  <c r="EA696" i="10"/>
  <c r="EB696" i="10"/>
  <c r="EC696" i="10"/>
  <c r="ED696" i="10"/>
  <c r="DK696" i="10"/>
  <c r="DJ696" i="10"/>
  <c r="DF696" i="10"/>
  <c r="EQ835" i="10"/>
  <c r="DV835" i="10"/>
  <c r="DS835" i="10"/>
  <c r="EK835" i="10"/>
  <c r="EN835" i="10"/>
  <c r="DX835" i="10"/>
  <c r="DU835" i="10"/>
  <c r="EM835" i="10"/>
  <c r="DR835" i="10"/>
  <c r="EL835" i="10"/>
  <c r="DW835" i="10"/>
  <c r="EO835" i="10"/>
  <c r="DT835" i="10"/>
  <c r="EP835" i="10"/>
  <c r="AF835" i="10"/>
  <c r="AN835" i="10"/>
  <c r="Z835" i="10"/>
  <c r="N835" i="10" s="1"/>
  <c r="DB835" i="10" s="1"/>
  <c r="AJ835" i="10"/>
  <c r="AL835" i="10"/>
  <c r="AH835" i="10"/>
  <c r="AD835" i="10"/>
  <c r="AE835" i="10"/>
  <c r="AM835" i="10"/>
  <c r="Y835" i="10"/>
  <c r="J835" i="10" s="1"/>
  <c r="CZ835" i="10" s="1"/>
  <c r="AG835" i="10"/>
  <c r="AO835" i="10"/>
  <c r="AI835" i="10"/>
  <c r="AK835" i="10"/>
  <c r="EJ696" i="10"/>
  <c r="EG696" i="10"/>
  <c r="DP696" i="10"/>
  <c r="EE696" i="10"/>
  <c r="DM696" i="10"/>
  <c r="EI696" i="10"/>
  <c r="EF696" i="10"/>
  <c r="DO696" i="10"/>
  <c r="DL696" i="10"/>
  <c r="EH696" i="10"/>
  <c r="DQ696" i="10"/>
  <c r="DN696" i="10"/>
  <c r="EJ649" i="10"/>
  <c r="EH649" i="10"/>
  <c r="EF649" i="10"/>
  <c r="EG649" i="10"/>
  <c r="EI649" i="10"/>
  <c r="DL649" i="10"/>
  <c r="DM649" i="10"/>
  <c r="DN649" i="10"/>
  <c r="DO649" i="10"/>
  <c r="DP649" i="10"/>
  <c r="DQ649" i="10"/>
  <c r="EE649" i="10"/>
  <c r="DG928" i="10"/>
  <c r="DH928" i="10"/>
  <c r="DI928" i="10"/>
  <c r="DJ928" i="10"/>
  <c r="DY928" i="10"/>
  <c r="DZ928" i="10"/>
  <c r="EA928" i="10"/>
  <c r="EB928" i="10"/>
  <c r="EC928" i="10"/>
  <c r="ED928" i="10"/>
  <c r="DK928" i="10"/>
  <c r="DF928" i="10"/>
  <c r="EF868" i="10"/>
  <c r="DO868" i="10"/>
  <c r="DL868" i="10"/>
  <c r="EH868" i="10"/>
  <c r="DQ868" i="10"/>
  <c r="DN868" i="10"/>
  <c r="EJ868" i="10"/>
  <c r="EG868" i="10"/>
  <c r="DP868" i="10"/>
  <c r="EE868" i="10"/>
  <c r="DM868" i="10"/>
  <c r="EI868" i="10"/>
  <c r="EK760" i="10"/>
  <c r="DW760" i="10"/>
  <c r="DT760" i="10"/>
  <c r="EL760" i="10"/>
  <c r="EO760" i="10"/>
  <c r="EM760" i="10"/>
  <c r="DV760" i="10"/>
  <c r="EN760" i="10"/>
  <c r="DS760" i="10"/>
  <c r="EQ760" i="10"/>
  <c r="DX760" i="10"/>
  <c r="EP760" i="10"/>
  <c r="DU760" i="10"/>
  <c r="DR760" i="10"/>
  <c r="DY943" i="10"/>
  <c r="DH943" i="10"/>
  <c r="DF943" i="10"/>
  <c r="DZ943" i="10"/>
  <c r="EA943" i="10"/>
  <c r="DJ943" i="10"/>
  <c r="EB943" i="10"/>
  <c r="EC943" i="10"/>
  <c r="DI943" i="10"/>
  <c r="DK943" i="10"/>
  <c r="ED943" i="10"/>
  <c r="DG943" i="10"/>
  <c r="DG380" i="10"/>
  <c r="DH380" i="10"/>
  <c r="DI380" i="10"/>
  <c r="DY380" i="10"/>
  <c r="DZ380" i="10"/>
  <c r="EA380" i="10"/>
  <c r="EB380" i="10"/>
  <c r="EC380" i="10"/>
  <c r="ED380" i="10"/>
  <c r="DJ380" i="10"/>
  <c r="DK380" i="10"/>
  <c r="DF380" i="10"/>
  <c r="DY731" i="10"/>
  <c r="DJ731" i="10"/>
  <c r="DF731" i="10"/>
  <c r="DZ731" i="10"/>
  <c r="EA731" i="10"/>
  <c r="DG731" i="10"/>
  <c r="EB731" i="10"/>
  <c r="EC731" i="10"/>
  <c r="DI731" i="10"/>
  <c r="ED731" i="10"/>
  <c r="DH731" i="10"/>
  <c r="DK731" i="10"/>
  <c r="EF731" i="10"/>
  <c r="EJ731" i="10"/>
  <c r="EH731" i="10"/>
  <c r="DL731" i="10"/>
  <c r="DM731" i="10"/>
  <c r="DN731" i="10"/>
  <c r="DO731" i="10"/>
  <c r="DP731" i="10"/>
  <c r="DQ731" i="10"/>
  <c r="EE731" i="10"/>
  <c r="EG731" i="10"/>
  <c r="EI731" i="10"/>
  <c r="EB335" i="10"/>
  <c r="EC335" i="10"/>
  <c r="DI335" i="10"/>
  <c r="ED335" i="10"/>
  <c r="DG335" i="10"/>
  <c r="DK335" i="10"/>
  <c r="DY335" i="10"/>
  <c r="DH335" i="10"/>
  <c r="DF335" i="10"/>
  <c r="DZ335" i="10"/>
  <c r="EA335" i="10"/>
  <c r="DJ335" i="10"/>
  <c r="DZ793" i="10"/>
  <c r="EA793" i="10"/>
  <c r="DJ793" i="10"/>
  <c r="EB793" i="10"/>
  <c r="EC793" i="10"/>
  <c r="DI793" i="10"/>
  <c r="ED793" i="10"/>
  <c r="DG793" i="10"/>
  <c r="DK793" i="10"/>
  <c r="DH793" i="10"/>
  <c r="DF793" i="10"/>
  <c r="DY793" i="10"/>
  <c r="EH533" i="10"/>
  <c r="EF533" i="10"/>
  <c r="EJ533" i="10"/>
  <c r="EE533" i="10"/>
  <c r="DL533" i="10"/>
  <c r="DM533" i="10"/>
  <c r="DN533" i="10"/>
  <c r="DO533" i="10"/>
  <c r="DP533" i="10"/>
  <c r="DQ533" i="10"/>
  <c r="EG533" i="10"/>
  <c r="EI533" i="10"/>
  <c r="EJ427" i="10"/>
  <c r="EH427" i="10"/>
  <c r="EF427" i="10"/>
  <c r="EG427" i="10"/>
  <c r="EI427" i="10"/>
  <c r="DL427" i="10"/>
  <c r="DM427" i="10"/>
  <c r="DN427" i="10"/>
  <c r="DO427" i="10"/>
  <c r="DP427" i="10"/>
  <c r="DQ427" i="10"/>
  <c r="EE427" i="10"/>
  <c r="EN346" i="10"/>
  <c r="DS346" i="10"/>
  <c r="EO346" i="10"/>
  <c r="DX346" i="10"/>
  <c r="EM346" i="10"/>
  <c r="DW346" i="10"/>
  <c r="DT346" i="10"/>
  <c r="EL346" i="10"/>
  <c r="EK346" i="10"/>
  <c r="EP346" i="10"/>
  <c r="DR346" i="10"/>
  <c r="EQ346" i="10"/>
  <c r="DV346" i="10"/>
  <c r="DU346" i="10"/>
  <c r="ED517" i="10"/>
  <c r="DH517" i="10"/>
  <c r="DK517" i="10"/>
  <c r="DY517" i="10"/>
  <c r="DJ517" i="10"/>
  <c r="DF517" i="10"/>
  <c r="DZ517" i="10"/>
  <c r="EA517" i="10"/>
  <c r="DG517" i="10"/>
  <c r="EB517" i="10"/>
  <c r="EC517" i="10"/>
  <c r="DI517" i="10"/>
  <c r="EH453" i="10"/>
  <c r="EF453" i="10"/>
  <c r="EJ453" i="10"/>
  <c r="EI453" i="10"/>
  <c r="DL453" i="10"/>
  <c r="DM453" i="10"/>
  <c r="DN453" i="10"/>
  <c r="DO453" i="10"/>
  <c r="DP453" i="10"/>
  <c r="DQ453" i="10"/>
  <c r="EE453" i="10"/>
  <c r="EG453" i="10"/>
  <c r="EK296" i="10"/>
  <c r="DW296" i="10"/>
  <c r="DT296" i="10"/>
  <c r="EN296" i="10"/>
  <c r="DS296" i="10"/>
  <c r="EQ296" i="10"/>
  <c r="DX296" i="10"/>
  <c r="EL296" i="10"/>
  <c r="EM296" i="10"/>
  <c r="EP296" i="10"/>
  <c r="DR296" i="10"/>
  <c r="EO296" i="10"/>
  <c r="DV296" i="10"/>
  <c r="DU296" i="10"/>
  <c r="EB373" i="10"/>
  <c r="EC373" i="10"/>
  <c r="DI373" i="10"/>
  <c r="ED373" i="10"/>
  <c r="DH373" i="10"/>
  <c r="DK373" i="10"/>
  <c r="EA373" i="10"/>
  <c r="DY373" i="10"/>
  <c r="DJ373" i="10"/>
  <c r="DF373" i="10"/>
  <c r="DZ373" i="10"/>
  <c r="DG373" i="10"/>
  <c r="EQ351" i="10"/>
  <c r="DV351" i="10"/>
  <c r="DS351" i="10"/>
  <c r="EK351" i="10"/>
  <c r="EN351" i="10"/>
  <c r="DX351" i="10"/>
  <c r="DU351" i="10"/>
  <c r="EM351" i="10"/>
  <c r="DR351" i="10"/>
  <c r="EL351" i="10"/>
  <c r="DW351" i="10"/>
  <c r="EO351" i="10"/>
  <c r="DT351" i="10"/>
  <c r="EP351" i="10"/>
  <c r="DL345" i="10"/>
  <c r="EH345" i="10"/>
  <c r="DQ345" i="10"/>
  <c r="DO345" i="10"/>
  <c r="EE345" i="10"/>
  <c r="DN345" i="10"/>
  <c r="EJ345" i="10"/>
  <c r="EI345" i="10"/>
  <c r="EG345" i="10"/>
  <c r="DP345" i="10"/>
  <c r="DM345" i="10"/>
  <c r="EF345" i="10"/>
  <c r="EB317" i="10"/>
  <c r="EC317" i="10"/>
  <c r="DI317" i="10"/>
  <c r="ED317" i="10"/>
  <c r="DH317" i="10"/>
  <c r="DK317" i="10"/>
  <c r="DY317" i="10"/>
  <c r="DJ317" i="10"/>
  <c r="DF317" i="10"/>
  <c r="DZ317" i="10"/>
  <c r="EA317" i="10"/>
  <c r="DG317" i="10"/>
  <c r="EB299" i="10"/>
  <c r="EC299" i="10"/>
  <c r="DI299" i="10"/>
  <c r="ED299" i="10"/>
  <c r="DG299" i="10"/>
  <c r="DK299" i="10"/>
  <c r="DY299" i="10"/>
  <c r="DH299" i="10"/>
  <c r="DF299" i="10"/>
  <c r="DZ299" i="10"/>
  <c r="EA299" i="10"/>
  <c r="DJ299" i="10"/>
  <c r="L201" i="10"/>
  <c r="CZ201" i="10"/>
  <c r="CZ333" i="10"/>
  <c r="L333" i="10"/>
  <c r="P93" i="10"/>
  <c r="DB93" i="10"/>
  <c r="CZ197" i="10"/>
  <c r="L197" i="10"/>
  <c r="AY42" i="10"/>
  <c r="W42" i="10"/>
  <c r="BG42" i="10"/>
  <c r="F42" i="10"/>
  <c r="AW42" i="10"/>
  <c r="BF42" i="10"/>
  <c r="BD42" i="10"/>
  <c r="AB42" i="10"/>
  <c r="BB42" i="10"/>
  <c r="BC42" i="10"/>
  <c r="AX42" i="10"/>
  <c r="BE42" i="10"/>
  <c r="AC42" i="10"/>
  <c r="BA42" i="10"/>
  <c r="AV42" i="10"/>
  <c r="AZ42" i="10"/>
  <c r="EB219" i="10"/>
  <c r="EC219" i="10"/>
  <c r="DI219" i="10"/>
  <c r="ED219" i="10"/>
  <c r="DG219" i="10"/>
  <c r="DK219" i="10"/>
  <c r="DY219" i="10"/>
  <c r="DH219" i="10"/>
  <c r="DF219" i="10"/>
  <c r="DZ219" i="10"/>
  <c r="EA219" i="10"/>
  <c r="DJ219" i="10"/>
  <c r="W324" i="1"/>
  <c r="BA324" i="1"/>
  <c r="F324" i="1"/>
  <c r="AV324" i="1"/>
  <c r="BC324" i="1"/>
  <c r="AX324" i="1"/>
  <c r="AC324" i="1"/>
  <c r="AY324" i="1"/>
  <c r="BF324" i="1"/>
  <c r="BD324" i="1"/>
  <c r="BE324" i="1"/>
  <c r="AZ324" i="1"/>
  <c r="BG324" i="1"/>
  <c r="BB324" i="1"/>
  <c r="AB324" i="1"/>
  <c r="AW324" i="1"/>
  <c r="F259" i="1"/>
  <c r="AZ259" i="1"/>
  <c r="BG259" i="1"/>
  <c r="BB259" i="1"/>
  <c r="AW259" i="1"/>
  <c r="AB259" i="1"/>
  <c r="AV259" i="1"/>
  <c r="BC259" i="1"/>
  <c r="BF259" i="1"/>
  <c r="BA259" i="1"/>
  <c r="AC259" i="1"/>
  <c r="AY259" i="1"/>
  <c r="W259" i="1"/>
  <c r="BE259" i="1"/>
  <c r="BD259" i="1"/>
  <c r="AX259" i="1"/>
  <c r="F79" i="1"/>
  <c r="AC79" i="1"/>
  <c r="BB79" i="1"/>
  <c r="AX79" i="1"/>
  <c r="BE79" i="1"/>
  <c r="AV79" i="1"/>
  <c r="AB79" i="1"/>
  <c r="BA79" i="1"/>
  <c r="BD79" i="1"/>
  <c r="W79" i="1"/>
  <c r="AW79" i="1"/>
  <c r="BF79" i="1"/>
  <c r="BC79" i="1"/>
  <c r="AY79" i="1"/>
  <c r="AZ79" i="1"/>
  <c r="BG79" i="1"/>
  <c r="S230" i="10"/>
  <c r="BD53" i="1"/>
  <c r="F53" i="1"/>
  <c r="BB53" i="1"/>
  <c r="AY53" i="1"/>
  <c r="AC53" i="1"/>
  <c r="AX53" i="1"/>
  <c r="BE53" i="1"/>
  <c r="BC53" i="1"/>
  <c r="W53" i="1"/>
  <c r="AB53" i="1"/>
  <c r="BA53" i="1"/>
  <c r="AZ53" i="1"/>
  <c r="AW53" i="1"/>
  <c r="BF53" i="1"/>
  <c r="BG53" i="1"/>
  <c r="AV53" i="1"/>
  <c r="AJ60" i="1"/>
  <c r="AF60" i="1"/>
  <c r="Z60" i="1"/>
  <c r="N60" i="1" s="1"/>
  <c r="AN60" i="1"/>
  <c r="AH60" i="1"/>
  <c r="AG60" i="1"/>
  <c r="Y60" i="1"/>
  <c r="J60" i="1" s="1"/>
  <c r="AI60" i="1"/>
  <c r="AO60" i="1"/>
  <c r="AK60" i="1"/>
  <c r="AE60" i="1"/>
  <c r="AM60" i="1"/>
  <c r="AD60" i="1"/>
  <c r="AL60" i="1"/>
  <c r="S243" i="1"/>
  <c r="AM332" i="10"/>
  <c r="AG332" i="10"/>
  <c r="AD332" i="10"/>
  <c r="AF332" i="10"/>
  <c r="AO332" i="10"/>
  <c r="AH332" i="10"/>
  <c r="AK332" i="10"/>
  <c r="AI332" i="10"/>
  <c r="AJ332" i="10"/>
  <c r="Z332" i="10"/>
  <c r="N332" i="10" s="1"/>
  <c r="AL332" i="10"/>
  <c r="Y332" i="10"/>
  <c r="J332" i="10" s="1"/>
  <c r="AE332" i="10"/>
  <c r="AN332" i="10"/>
  <c r="AM324" i="10"/>
  <c r="AG324" i="10"/>
  <c r="AD324" i="10"/>
  <c r="AF324" i="10"/>
  <c r="AO324" i="10"/>
  <c r="AH324" i="10"/>
  <c r="AK324" i="10"/>
  <c r="AI324" i="10"/>
  <c r="AJ324" i="10"/>
  <c r="Z324" i="10"/>
  <c r="N324" i="10" s="1"/>
  <c r="AL324" i="10"/>
  <c r="Y324" i="10"/>
  <c r="J324" i="10" s="1"/>
  <c r="AE324" i="10"/>
  <c r="AN324" i="10"/>
  <c r="S292" i="1"/>
  <c r="S59" i="10"/>
  <c r="DD59" i="10"/>
  <c r="EG365" i="10"/>
  <c r="DP365" i="10"/>
  <c r="DM365" i="10"/>
  <c r="DL365" i="10"/>
  <c r="EH365" i="10"/>
  <c r="DQ365" i="10"/>
  <c r="DN365" i="10"/>
  <c r="EF365" i="10"/>
  <c r="EE365" i="10"/>
  <c r="EJ365" i="10"/>
  <c r="EI365" i="10"/>
  <c r="DO365" i="10"/>
  <c r="S284" i="10"/>
  <c r="DD284" i="10"/>
  <c r="AK275" i="10"/>
  <c r="AO275" i="10"/>
  <c r="AN275" i="10"/>
  <c r="AD275" i="10"/>
  <c r="AG46" i="10"/>
  <c r="Y46" i="10"/>
  <c r="J46" i="10" s="1"/>
  <c r="AK46" i="10"/>
  <c r="AE46" i="10"/>
  <c r="AD46" i="10"/>
  <c r="AL46" i="10"/>
  <c r="Z46" i="10"/>
  <c r="N46" i="10" s="1"/>
  <c r="AF46" i="10"/>
  <c r="AN46" i="10"/>
  <c r="AM46" i="10"/>
  <c r="AH46" i="10"/>
  <c r="AI46" i="10"/>
  <c r="AJ46" i="10"/>
  <c r="AO46" i="10"/>
  <c r="S52" i="1"/>
  <c r="AJ52" i="1"/>
  <c r="Y52" i="1"/>
  <c r="J52" i="1" s="1"/>
  <c r="AI52" i="1"/>
  <c r="AO52" i="1"/>
  <c r="AK52" i="1"/>
  <c r="AE52" i="1"/>
  <c r="AM52" i="1"/>
  <c r="AG52" i="1"/>
  <c r="AN52" i="1"/>
  <c r="AD52" i="1"/>
  <c r="Z52" i="1"/>
  <c r="N52" i="1" s="1"/>
  <c r="AL52" i="1"/>
  <c r="AH52" i="1"/>
  <c r="AF52" i="1"/>
  <c r="AL275" i="10" l="1"/>
  <c r="AF275" i="10"/>
  <c r="AG275" i="10"/>
  <c r="AH275" i="10"/>
  <c r="AI275" i="10"/>
  <c r="AM275" i="10"/>
  <c r="AJ275" i="10"/>
  <c r="Z275" i="10"/>
  <c r="N275" i="10" s="1"/>
  <c r="Y275" i="10"/>
  <c r="J275" i="10" s="1"/>
  <c r="S235" i="10"/>
  <c r="DD231" i="10"/>
  <c r="DX231" i="10" s="1"/>
  <c r="DD196" i="10"/>
  <c r="DX196" i="10" s="1"/>
  <c r="S186" i="1"/>
  <c r="DD183" i="10"/>
  <c r="P178" i="1"/>
  <c r="S176" i="1"/>
  <c r="DD175" i="10"/>
  <c r="S175" i="1"/>
  <c r="DU171" i="10"/>
  <c r="EN171" i="10"/>
  <c r="DS171" i="10"/>
  <c r="EQ171" i="10"/>
  <c r="EP171" i="10"/>
  <c r="EO171" i="10"/>
  <c r="EL171" i="10"/>
  <c r="EM171" i="10"/>
  <c r="L172" i="1"/>
  <c r="DD173" i="10"/>
  <c r="DX171" i="10"/>
  <c r="EK171" i="10"/>
  <c r="L171" i="1"/>
  <c r="S166" i="1"/>
  <c r="S165" i="1"/>
  <c r="EP161" i="10"/>
  <c r="DW161" i="10"/>
  <c r="DR161" i="10"/>
  <c r="DT161" i="10"/>
  <c r="EK161" i="10"/>
  <c r="DV161" i="10"/>
  <c r="EM161" i="10"/>
  <c r="DX161" i="10"/>
  <c r="EO161" i="10"/>
  <c r="EN161" i="10"/>
  <c r="EQ161" i="10"/>
  <c r="DS161" i="10"/>
  <c r="EL161" i="10"/>
  <c r="DU161" i="10"/>
  <c r="DD145" i="10"/>
  <c r="S144" i="1"/>
  <c r="DD114" i="10"/>
  <c r="DD79" i="10"/>
  <c r="S79" i="10"/>
  <c r="S86" i="1"/>
  <c r="AK46" i="1"/>
  <c r="Y46" i="1"/>
  <c r="J46" i="1" s="1"/>
  <c r="AD46" i="1"/>
  <c r="AH59" i="1"/>
  <c r="DD55" i="10"/>
  <c r="AL59" i="1"/>
  <c r="DD32" i="10"/>
  <c r="AN18" i="1"/>
  <c r="AK18" i="1"/>
  <c r="AH18" i="1"/>
  <c r="Y18" i="1"/>
  <c r="J18" i="1" s="1"/>
  <c r="AE18" i="1"/>
  <c r="AF18" i="1"/>
  <c r="Z18" i="1"/>
  <c r="N18" i="1" s="1"/>
  <c r="AO18" i="1"/>
  <c r="AJ18" i="1"/>
  <c r="EK231" i="10"/>
  <c r="EO231" i="10"/>
  <c r="EN231" i="10"/>
  <c r="DT231" i="10"/>
  <c r="EF194" i="10"/>
  <c r="EI194" i="10"/>
  <c r="DP194" i="10"/>
  <c r="DM194" i="10"/>
  <c r="DO194" i="10"/>
  <c r="DQ194" i="10"/>
  <c r="EH194" i="10"/>
  <c r="EE194" i="10"/>
  <c r="EG194" i="10"/>
  <c r="DN194" i="10"/>
  <c r="EJ194" i="10"/>
  <c r="S145" i="10"/>
  <c r="DD230" i="10"/>
  <c r="S67" i="1"/>
  <c r="DD150" i="10"/>
  <c r="EI261" i="10"/>
  <c r="EJ261" i="10"/>
  <c r="EH261" i="10"/>
  <c r="S128" i="10"/>
  <c r="L157" i="1"/>
  <c r="S115" i="1"/>
  <c r="DD185" i="10"/>
  <c r="S185" i="10"/>
  <c r="S269" i="1"/>
  <c r="DD192" i="10"/>
  <c r="DT192" i="10" s="1"/>
  <c r="S192" i="10"/>
  <c r="DD195" i="10"/>
  <c r="S195" i="10"/>
  <c r="CZ220" i="10"/>
  <c r="DD159" i="10"/>
  <c r="S159" i="10"/>
  <c r="S204" i="1"/>
  <c r="S226" i="1"/>
  <c r="DD270" i="10"/>
  <c r="S270" i="10"/>
  <c r="DD166" i="10"/>
  <c r="S166" i="10"/>
  <c r="DD210" i="10"/>
  <c r="S210" i="10"/>
  <c r="S196" i="1"/>
  <c r="DD199" i="10"/>
  <c r="EO199" i="10" s="1"/>
  <c r="S199" i="10"/>
  <c r="DD262" i="10"/>
  <c r="S240" i="1"/>
  <c r="DD158" i="10"/>
  <c r="S158" i="10"/>
  <c r="DD190" i="10"/>
  <c r="S190" i="10"/>
  <c r="P224" i="1"/>
  <c r="DD250" i="10"/>
  <c r="S250" i="10"/>
  <c r="DB265" i="10"/>
  <c r="P265" i="10"/>
  <c r="DD147" i="10"/>
  <c r="S147" i="10"/>
  <c r="L233" i="1"/>
  <c r="DD240" i="10"/>
  <c r="S240" i="10"/>
  <c r="S132" i="1"/>
  <c r="L271" i="1"/>
  <c r="L247" i="1"/>
  <c r="S134" i="1"/>
  <c r="S92" i="1"/>
  <c r="DM261" i="10"/>
  <c r="DN261" i="10"/>
  <c r="DL261" i="10"/>
  <c r="DB87" i="10"/>
  <c r="DD72" i="10"/>
  <c r="DB270" i="10"/>
  <c r="DB214" i="10"/>
  <c r="P194" i="1"/>
  <c r="L151" i="1"/>
  <c r="CZ87" i="10"/>
  <c r="S222" i="1"/>
  <c r="DD211" i="10"/>
  <c r="S211" i="10"/>
  <c r="DD264" i="10"/>
  <c r="S264" i="10"/>
  <c r="DD193" i="10"/>
  <c r="S193" i="10"/>
  <c r="DD226" i="10"/>
  <c r="DV226" i="10" s="1"/>
  <c r="S226" i="10"/>
  <c r="S214" i="1"/>
  <c r="DD123" i="10"/>
  <c r="S123" i="10"/>
  <c r="S210" i="1"/>
  <c r="DB249" i="10"/>
  <c r="P249" i="10"/>
  <c r="L242" i="10"/>
  <c r="S272" i="10"/>
  <c r="DD180" i="10"/>
  <c r="DD257" i="10"/>
  <c r="S237" i="1"/>
  <c r="S85" i="10"/>
  <c r="DD90" i="10"/>
  <c r="S26" i="1"/>
  <c r="DO261" i="10"/>
  <c r="DP261" i="10"/>
  <c r="S55" i="1"/>
  <c r="L176" i="1"/>
  <c r="DD223" i="10"/>
  <c r="S223" i="10"/>
  <c r="DD221" i="10"/>
  <c r="S221" i="10"/>
  <c r="DD170" i="10"/>
  <c r="S170" i="10"/>
  <c r="DD139" i="10"/>
  <c r="S139" i="10"/>
  <c r="S182" i="10"/>
  <c r="DD182" i="10"/>
  <c r="DD232" i="10"/>
  <c r="S232" i="10"/>
  <c r="DD202" i="10"/>
  <c r="S202" i="10"/>
  <c r="P212" i="1"/>
  <c r="CZ205" i="10"/>
  <c r="EC205" i="10" s="1"/>
  <c r="L205" i="10"/>
  <c r="CZ229" i="10"/>
  <c r="L229" i="10"/>
  <c r="DD258" i="10"/>
  <c r="S258" i="10"/>
  <c r="L193" i="1"/>
  <c r="DD242" i="10"/>
  <c r="S242" i="10"/>
  <c r="S157" i="10"/>
  <c r="P254" i="1"/>
  <c r="DD172" i="10"/>
  <c r="S172" i="10"/>
  <c r="DD252" i="10"/>
  <c r="S252" i="10"/>
  <c r="DD218" i="10"/>
  <c r="S218" i="10"/>
  <c r="DD207" i="10"/>
  <c r="S207" i="10"/>
  <c r="DD268" i="10"/>
  <c r="S268" i="10"/>
  <c r="S256" i="1"/>
  <c r="DD111" i="10"/>
  <c r="S111" i="10"/>
  <c r="L210" i="1"/>
  <c r="DD151" i="10"/>
  <c r="S151" i="10"/>
  <c r="L168" i="1"/>
  <c r="S229" i="1"/>
  <c r="DD260" i="10"/>
  <c r="S260" i="10"/>
  <c r="DD163" i="10"/>
  <c r="S163" i="10"/>
  <c r="DD272" i="10"/>
  <c r="DB190" i="10"/>
  <c r="S266" i="10"/>
  <c r="DD194" i="10"/>
  <c r="L232" i="1"/>
  <c r="S231" i="10"/>
  <c r="P232" i="1"/>
  <c r="DD222" i="10"/>
  <c r="S222" i="10"/>
  <c r="S220" i="1"/>
  <c r="S248" i="1"/>
  <c r="P193" i="1"/>
  <c r="S262" i="1"/>
  <c r="S213" i="10"/>
  <c r="DD206" i="10"/>
  <c r="S206" i="10"/>
  <c r="CZ265" i="10"/>
  <c r="L265" i="10"/>
  <c r="S173" i="10"/>
  <c r="P171" i="1"/>
  <c r="CZ253" i="10"/>
  <c r="P210" i="1"/>
  <c r="S175" i="10"/>
  <c r="DD214" i="10"/>
  <c r="S214" i="10"/>
  <c r="S272" i="1"/>
  <c r="DD219" i="10"/>
  <c r="S188" i="10"/>
  <c r="DD188" i="10"/>
  <c r="DD157" i="10"/>
  <c r="DB225" i="10"/>
  <c r="AP155" i="10"/>
  <c r="Z255" i="10"/>
  <c r="N255" i="10" s="1"/>
  <c r="AH196" i="10"/>
  <c r="AL201" i="1"/>
  <c r="AD201" i="1"/>
  <c r="AJ201" i="1"/>
  <c r="AI201" i="1"/>
  <c r="Y201" i="1"/>
  <c r="J201" i="1" s="1"/>
  <c r="AK201" i="1"/>
  <c r="AM201" i="1"/>
  <c r="AO201" i="1"/>
  <c r="AH201" i="1"/>
  <c r="AE201" i="1"/>
  <c r="Z201" i="1"/>
  <c r="N201" i="1" s="1"/>
  <c r="P201" i="1" s="1"/>
  <c r="AF201" i="1"/>
  <c r="AN201" i="1"/>
  <c r="AG201" i="1"/>
  <c r="DX256" i="10"/>
  <c r="EF265" i="10"/>
  <c r="EN253" i="10"/>
  <c r="EL253" i="10"/>
  <c r="EE256" i="10"/>
  <c r="DR256" i="10"/>
  <c r="EQ256" i="10"/>
  <c r="EI265" i="10"/>
  <c r="DR253" i="10"/>
  <c r="DP256" i="10"/>
  <c r="EP256" i="10"/>
  <c r="DS256" i="10"/>
  <c r="EE265" i="10"/>
  <c r="EO253" i="10"/>
  <c r="EG256" i="10"/>
  <c r="EM256" i="10"/>
  <c r="EN256" i="10"/>
  <c r="DN265" i="10"/>
  <c r="DM265" i="10"/>
  <c r="DV253" i="10"/>
  <c r="DU253" i="10"/>
  <c r="DL256" i="10"/>
  <c r="EJ256" i="10"/>
  <c r="EL256" i="10"/>
  <c r="DT256" i="10"/>
  <c r="DQ265" i="10"/>
  <c r="DP265" i="10"/>
  <c r="DS253" i="10"/>
  <c r="DW253" i="10"/>
  <c r="DO256" i="10"/>
  <c r="DN256" i="10"/>
  <c r="AA263" i="10"/>
  <c r="R263" i="10" s="1"/>
  <c r="DU256" i="10"/>
  <c r="EP255" i="10"/>
  <c r="EH265" i="10"/>
  <c r="DT253" i="10"/>
  <c r="EF256" i="10"/>
  <c r="DS254" i="10"/>
  <c r="EK254" i="10"/>
  <c r="EO254" i="10"/>
  <c r="EP254" i="10"/>
  <c r="DX254" i="10"/>
  <c r="DR254" i="10"/>
  <c r="EM254" i="10"/>
  <c r="EQ254" i="10"/>
  <c r="DW254" i="10"/>
  <c r="DV254" i="10"/>
  <c r="DT254" i="10"/>
  <c r="EN254" i="10"/>
  <c r="DU254" i="10"/>
  <c r="EL254" i="10"/>
  <c r="EJ249" i="10"/>
  <c r="AP263" i="10"/>
  <c r="AJ256" i="1"/>
  <c r="AD256" i="1"/>
  <c r="AM256" i="1"/>
  <c r="AG256" i="1"/>
  <c r="Y256" i="1"/>
  <c r="J256" i="1" s="1"/>
  <c r="AL256" i="1"/>
  <c r="AH256" i="1"/>
  <c r="AN256" i="1"/>
  <c r="AF256" i="1"/>
  <c r="Z256" i="1"/>
  <c r="N256" i="1" s="1"/>
  <c r="P256" i="1" s="1"/>
  <c r="AK256" i="1"/>
  <c r="AO256" i="1"/>
  <c r="AI256" i="1"/>
  <c r="AE256" i="1"/>
  <c r="DQ249" i="10"/>
  <c r="DM249" i="10"/>
  <c r="EH249" i="10"/>
  <c r="DP249" i="10"/>
  <c r="DL249" i="10"/>
  <c r="EG249" i="10"/>
  <c r="EE249" i="10"/>
  <c r="DN249" i="10"/>
  <c r="DO249" i="10"/>
  <c r="DV242" i="10"/>
  <c r="EN242" i="10"/>
  <c r="DW241" i="10"/>
  <c r="EQ242" i="10"/>
  <c r="EO241" i="10"/>
  <c r="DT242" i="10"/>
  <c r="Y231" i="10"/>
  <c r="J231" i="10" s="1"/>
  <c r="AG231" i="10"/>
  <c r="AM231" i="10"/>
  <c r="DB231" i="10" s="1"/>
  <c r="AD231" i="10"/>
  <c r="AK231" i="10"/>
  <c r="AO231" i="10"/>
  <c r="AE231" i="10"/>
  <c r="AI231" i="10"/>
  <c r="DR242" i="10"/>
  <c r="DW242" i="10"/>
  <c r="EP242" i="10"/>
  <c r="EM242" i="10"/>
  <c r="EK242" i="10"/>
  <c r="DX242" i="10"/>
  <c r="EL242" i="10"/>
  <c r="DX210" i="10"/>
  <c r="DR210" i="10"/>
  <c r="EO210" i="10"/>
  <c r="DX212" i="10"/>
  <c r="EQ212" i="10"/>
  <c r="DV212" i="10"/>
  <c r="DV214" i="10"/>
  <c r="EN214" i="10"/>
  <c r="DX199" i="10"/>
  <c r="DT226" i="10"/>
  <c r="DT214" i="10"/>
  <c r="EK226" i="10"/>
  <c r="AS203" i="10"/>
  <c r="AP224" i="10"/>
  <c r="DR214" i="10"/>
  <c r="DW214" i="10"/>
  <c r="DU226" i="10"/>
  <c r="DS226" i="10"/>
  <c r="EP214" i="10"/>
  <c r="EM214" i="10"/>
  <c r="DV199" i="10"/>
  <c r="EM199" i="10"/>
  <c r="EQ226" i="10"/>
  <c r="AU223" i="1"/>
  <c r="EK214" i="10"/>
  <c r="DX214" i="10"/>
  <c r="EN226" i="10"/>
  <c r="AR223" i="1"/>
  <c r="EL214" i="10"/>
  <c r="EO214" i="10"/>
  <c r="EP199" i="10"/>
  <c r="EL226" i="10"/>
  <c r="DU214" i="10"/>
  <c r="DU199" i="10"/>
  <c r="EL198" i="10"/>
  <c r="EO198" i="10"/>
  <c r="DW223" i="10"/>
  <c r="DS223" i="10"/>
  <c r="DS221" i="10"/>
  <c r="DW221" i="10"/>
  <c r="EL204" i="10"/>
  <c r="EK204" i="10"/>
  <c r="AP208" i="10"/>
  <c r="AU203" i="1"/>
  <c r="AF196" i="10"/>
  <c r="DU198" i="10"/>
  <c r="DS198" i="10"/>
  <c r="EL223" i="10"/>
  <c r="DV223" i="10"/>
  <c r="DT221" i="10"/>
  <c r="DX221" i="10"/>
  <c r="DF205" i="10"/>
  <c r="DU204" i="10"/>
  <c r="AR219" i="1"/>
  <c r="Y222" i="1"/>
  <c r="J222" i="1" s="1"/>
  <c r="DV198" i="10"/>
  <c r="EN198" i="10"/>
  <c r="DR223" i="10"/>
  <c r="EQ223" i="10"/>
  <c r="EQ221" i="10"/>
  <c r="EP221" i="10"/>
  <c r="EB205" i="10"/>
  <c r="DX204" i="10"/>
  <c r="AD222" i="1"/>
  <c r="EQ198" i="10"/>
  <c r="EM223" i="10"/>
  <c r="DV221" i="10"/>
  <c r="EM221" i="10"/>
  <c r="DV204" i="10"/>
  <c r="EQ204" i="10"/>
  <c r="DT198" i="10"/>
  <c r="DU223" i="10"/>
  <c r="EN221" i="10"/>
  <c r="DU221" i="10"/>
  <c r="EO204" i="10"/>
  <c r="DS204" i="10"/>
  <c r="DV196" i="10"/>
  <c r="AO205" i="1"/>
  <c r="DR198" i="10"/>
  <c r="DW198" i="10"/>
  <c r="EP223" i="10"/>
  <c r="DX223" i="10"/>
  <c r="DR221" i="10"/>
  <c r="DR204" i="10"/>
  <c r="EN204" i="10"/>
  <c r="DT196" i="10"/>
  <c r="EP198" i="10"/>
  <c r="DT223" i="10"/>
  <c r="EP204" i="10"/>
  <c r="AT211" i="1"/>
  <c r="S211" i="1" s="1"/>
  <c r="EL193" i="10"/>
  <c r="EQ193" i="10"/>
  <c r="DS189" i="10"/>
  <c r="DV189" i="10"/>
  <c r="AU167" i="10"/>
  <c r="EO193" i="10"/>
  <c r="EM193" i="10"/>
  <c r="DX189" i="10"/>
  <c r="DR189" i="10"/>
  <c r="EK193" i="10"/>
  <c r="DT189" i="10"/>
  <c r="EL189" i="10"/>
  <c r="AQ186" i="10"/>
  <c r="DW193" i="10"/>
  <c r="EP189" i="10"/>
  <c r="EO189" i="10"/>
  <c r="AU162" i="10"/>
  <c r="DU193" i="10"/>
  <c r="DS193" i="10"/>
  <c r="EQ189" i="10"/>
  <c r="EK189" i="10"/>
  <c r="EN193" i="10"/>
  <c r="DX193" i="10"/>
  <c r="EM189" i="10"/>
  <c r="DV193" i="10"/>
  <c r="DT194" i="10"/>
  <c r="DV194" i="10"/>
  <c r="DW194" i="10"/>
  <c r="DX194" i="10"/>
  <c r="EL194" i="10"/>
  <c r="EN194" i="10"/>
  <c r="EP194" i="10"/>
  <c r="EM194" i="10"/>
  <c r="EQ194" i="10"/>
  <c r="DS194" i="10"/>
  <c r="DU194" i="10"/>
  <c r="EO194" i="10"/>
  <c r="DR194" i="10"/>
  <c r="EK194" i="10"/>
  <c r="EJ164" i="10"/>
  <c r="EH164" i="10"/>
  <c r="DM164" i="10"/>
  <c r="DP164" i="10"/>
  <c r="EF164" i="10"/>
  <c r="EG164" i="10"/>
  <c r="EI164" i="10"/>
  <c r="DO164" i="10"/>
  <c r="EE164" i="10"/>
  <c r="DN164" i="10"/>
  <c r="DL164" i="10"/>
  <c r="DQ164" i="10"/>
  <c r="AR167" i="10"/>
  <c r="AP174" i="10"/>
  <c r="AU167" i="1"/>
  <c r="AS167" i="1"/>
  <c r="AR190" i="1"/>
  <c r="AT186" i="10"/>
  <c r="AA179" i="1"/>
  <c r="R179" i="1" s="1"/>
  <c r="S179" i="1" s="1"/>
  <c r="DF164" i="10"/>
  <c r="AO159" i="10"/>
  <c r="Y164" i="1"/>
  <c r="J164" i="1" s="1"/>
  <c r="AI164" i="1"/>
  <c r="AO164" i="1"/>
  <c r="AJ164" i="1"/>
  <c r="Z164" i="1"/>
  <c r="N164" i="1" s="1"/>
  <c r="AL164" i="1"/>
  <c r="AM164" i="1"/>
  <c r="AK164" i="1"/>
  <c r="AN164" i="1"/>
  <c r="AH164" i="1"/>
  <c r="AE164" i="1"/>
  <c r="AF164" i="1"/>
  <c r="AG164" i="1"/>
  <c r="AD164" i="1"/>
  <c r="AS179" i="10"/>
  <c r="AM159" i="10"/>
  <c r="AP131" i="10"/>
  <c r="AS155" i="10"/>
  <c r="AN127" i="10"/>
  <c r="AT131" i="1"/>
  <c r="AF127" i="10"/>
  <c r="AT155" i="1"/>
  <c r="S118" i="10"/>
  <c r="DD118" i="10"/>
  <c r="DW118" i="10" s="1"/>
  <c r="AE117" i="1"/>
  <c r="AT117" i="1"/>
  <c r="AR119" i="10"/>
  <c r="AR46" i="1"/>
  <c r="AE40" i="10"/>
  <c r="AJ40" i="10"/>
  <c r="AK40" i="10"/>
  <c r="AH40" i="10"/>
  <c r="AO40" i="10"/>
  <c r="AN40" i="10"/>
  <c r="AR31" i="1"/>
  <c r="AG40" i="10"/>
  <c r="AF40" i="10"/>
  <c r="AM40" i="10"/>
  <c r="Z40" i="10"/>
  <c r="N40" i="10" s="1"/>
  <c r="Y40" i="10"/>
  <c r="J40" i="10" s="1"/>
  <c r="AP348" i="10"/>
  <c r="DZ164" i="10"/>
  <c r="AD274" i="1"/>
  <c r="AL274" i="1"/>
  <c r="AG274" i="1"/>
  <c r="AM274" i="1"/>
  <c r="AH274" i="1"/>
  <c r="AE274" i="1"/>
  <c r="Z274" i="1"/>
  <c r="N274" i="1" s="1"/>
  <c r="Y274" i="1"/>
  <c r="J274" i="1" s="1"/>
  <c r="AJ274" i="1"/>
  <c r="AF274" i="1"/>
  <c r="AN274" i="1"/>
  <c r="AK274" i="1"/>
  <c r="AI274" i="1"/>
  <c r="AO274" i="1"/>
  <c r="DJ164" i="10"/>
  <c r="AJ169" i="10"/>
  <c r="AG169" i="10"/>
  <c r="AO169" i="10"/>
  <c r="AH169" i="10"/>
  <c r="AN169" i="10"/>
  <c r="Y169" i="10"/>
  <c r="J169" i="10" s="1"/>
  <c r="AF169" i="10"/>
  <c r="AI169" i="10"/>
  <c r="AE169" i="10"/>
  <c r="Z169" i="10"/>
  <c r="N169" i="10" s="1"/>
  <c r="AM169" i="10"/>
  <c r="AL169" i="10"/>
  <c r="AD169" i="10"/>
  <c r="AK169" i="10"/>
  <c r="AF291" i="10"/>
  <c r="AM291" i="10"/>
  <c r="AN291" i="10"/>
  <c r="AD291" i="10"/>
  <c r="AJ291" i="10"/>
  <c r="AL291" i="10"/>
  <c r="Y291" i="10"/>
  <c r="J291" i="10" s="1"/>
  <c r="CZ291" i="10" s="1"/>
  <c r="AG291" i="10"/>
  <c r="AK291" i="10"/>
  <c r="AO291" i="10"/>
  <c r="AH291" i="10"/>
  <c r="AE291" i="10"/>
  <c r="Z291" i="10"/>
  <c r="N291" i="10" s="1"/>
  <c r="DB291" i="10" s="1"/>
  <c r="AI291" i="10"/>
  <c r="AJ127" i="10"/>
  <c r="DS274" i="10"/>
  <c r="EA378" i="10"/>
  <c r="DF378" i="10"/>
  <c r="EC378" i="10"/>
  <c r="DH378" i="10"/>
  <c r="DZ378" i="10"/>
  <c r="DJ378" i="10"/>
  <c r="DY378" i="10"/>
  <c r="EB378" i="10"/>
  <c r="ED378" i="10"/>
  <c r="DK378" i="10"/>
  <c r="DG378" i="10"/>
  <c r="DI378" i="10"/>
  <c r="AD127" i="10"/>
  <c r="Z127" i="10"/>
  <c r="N127" i="10" s="1"/>
  <c r="AL171" i="10"/>
  <c r="AJ171" i="10"/>
  <c r="Y171" i="10"/>
  <c r="J171" i="10" s="1"/>
  <c r="AH171" i="10"/>
  <c r="AF171" i="10"/>
  <c r="AG171" i="10"/>
  <c r="AK171" i="10"/>
  <c r="AO171" i="10"/>
  <c r="AD171" i="10"/>
  <c r="AN171" i="10"/>
  <c r="AE171" i="10"/>
  <c r="Z171" i="10"/>
  <c r="N171" i="10" s="1"/>
  <c r="AI171" i="10"/>
  <c r="AM171" i="10"/>
  <c r="EE378" i="10"/>
  <c r="DQ378" i="10"/>
  <c r="DO378" i="10"/>
  <c r="EF378" i="10"/>
  <c r="DL378" i="10"/>
  <c r="EH378" i="10"/>
  <c r="DN378" i="10"/>
  <c r="EJ378" i="10"/>
  <c r="DP378" i="10"/>
  <c r="EG378" i="10"/>
  <c r="EI378" i="10"/>
  <c r="DM378" i="10"/>
  <c r="AT324" i="1"/>
  <c r="AQ27" i="10"/>
  <c r="AR338" i="1"/>
  <c r="AR342" i="1"/>
  <c r="AP326" i="1"/>
  <c r="DS207" i="10"/>
  <c r="DW207" i="10"/>
  <c r="EK207" i="10"/>
  <c r="EO207" i="10"/>
  <c r="EN207" i="10"/>
  <c r="DT207" i="10"/>
  <c r="DX207" i="10"/>
  <c r="EP207" i="10"/>
  <c r="DU207" i="10"/>
  <c r="EM207" i="10"/>
  <c r="EQ207" i="10"/>
  <c r="DR207" i="10"/>
  <c r="DV207" i="10"/>
  <c r="EL207" i="10"/>
  <c r="AL207" i="10"/>
  <c r="AJ207" i="10"/>
  <c r="AI207" i="10"/>
  <c r="AH207" i="10"/>
  <c r="AM207" i="10"/>
  <c r="AD207" i="10"/>
  <c r="AF207" i="10"/>
  <c r="AN207" i="10"/>
  <c r="Y207" i="10"/>
  <c r="J207" i="10" s="1"/>
  <c r="Z207" i="10"/>
  <c r="N207" i="10" s="1"/>
  <c r="DB207" i="10" s="1"/>
  <c r="AG207" i="10"/>
  <c r="AK207" i="10"/>
  <c r="AE207" i="10"/>
  <c r="AO207" i="10"/>
  <c r="AP119" i="10"/>
  <c r="AA117" i="1"/>
  <c r="R117" i="1" s="1"/>
  <c r="DL194" i="10"/>
  <c r="DN229" i="10"/>
  <c r="AQ174" i="10"/>
  <c r="AP219" i="1"/>
  <c r="AU131" i="10"/>
  <c r="AA191" i="1"/>
  <c r="R191" i="1" s="1"/>
  <c r="AT191" i="10"/>
  <c r="AU239" i="1"/>
  <c r="AU117" i="1"/>
  <c r="Y206" i="10"/>
  <c r="J206" i="10" s="1"/>
  <c r="L206" i="10" s="1"/>
  <c r="AD206" i="10"/>
  <c r="AM206" i="10"/>
  <c r="AN206" i="10"/>
  <c r="AP46" i="1"/>
  <c r="AR143" i="1"/>
  <c r="AA167" i="10"/>
  <c r="R167" i="10" s="1"/>
  <c r="AU31" i="1"/>
  <c r="AR59" i="1"/>
  <c r="S59" i="1" s="1"/>
  <c r="AJ289" i="10"/>
  <c r="AS308" i="10"/>
  <c r="AP322" i="1"/>
  <c r="S322" i="1" s="1"/>
  <c r="AR183" i="1"/>
  <c r="AS186" i="10"/>
  <c r="AS239" i="10"/>
  <c r="AP167" i="10"/>
  <c r="AJ175" i="10"/>
  <c r="AK175" i="10"/>
  <c r="AE175" i="10"/>
  <c r="Z175" i="10"/>
  <c r="N175" i="10" s="1"/>
  <c r="AM175" i="10"/>
  <c r="AL175" i="10"/>
  <c r="AF175" i="10"/>
  <c r="AG175" i="10"/>
  <c r="AI175" i="10"/>
  <c r="AH175" i="10"/>
  <c r="AN175" i="10"/>
  <c r="AO175" i="10"/>
  <c r="AD175" i="10"/>
  <c r="Y175" i="10"/>
  <c r="J175" i="10" s="1"/>
  <c r="AT179" i="10"/>
  <c r="S179" i="10" s="1"/>
  <c r="AA153" i="1"/>
  <c r="R153" i="1" s="1"/>
  <c r="AF255" i="10"/>
  <c r="AJ255" i="10"/>
  <c r="Y255" i="10"/>
  <c r="J255" i="10" s="1"/>
  <c r="DT172" i="10"/>
  <c r="EP172" i="10"/>
  <c r="EN172" i="10"/>
  <c r="DR172" i="10"/>
  <c r="DS172" i="10"/>
  <c r="EO172" i="10"/>
  <c r="DX172" i="10"/>
  <c r="DV172" i="10"/>
  <c r="DU172" i="10"/>
  <c r="EK172" i="10"/>
  <c r="EL172" i="10"/>
  <c r="DW172" i="10"/>
  <c r="EM172" i="10"/>
  <c r="EQ172" i="10"/>
  <c r="AD214" i="1"/>
  <c r="AF214" i="1"/>
  <c r="AJ214" i="1"/>
  <c r="AH214" i="1"/>
  <c r="Y214" i="1"/>
  <c r="J214" i="1" s="1"/>
  <c r="AK214" i="1"/>
  <c r="AN214" i="1"/>
  <c r="AE214" i="1"/>
  <c r="AL214" i="1"/>
  <c r="AO214" i="1"/>
  <c r="AI214" i="1"/>
  <c r="AM214" i="1"/>
  <c r="AG214" i="1"/>
  <c r="L214" i="1" s="1"/>
  <c r="Z214" i="1"/>
  <c r="N214" i="1" s="1"/>
  <c r="DD130" i="10"/>
  <c r="Y262" i="1"/>
  <c r="J262" i="1" s="1"/>
  <c r="AG262" i="1"/>
  <c r="AK262" i="1"/>
  <c r="AL262" i="1"/>
  <c r="AE262" i="1"/>
  <c r="AH262" i="1"/>
  <c r="AF262" i="1"/>
  <c r="AO262" i="1"/>
  <c r="AN262" i="1"/>
  <c r="AI262" i="1"/>
  <c r="Z262" i="1"/>
  <c r="N262" i="1" s="1"/>
  <c r="AJ262" i="1"/>
  <c r="AD262" i="1"/>
  <c r="AM262" i="1"/>
  <c r="AJ135" i="1"/>
  <c r="AD135" i="1"/>
  <c r="AF135" i="1"/>
  <c r="AE135" i="1"/>
  <c r="AL135" i="1"/>
  <c r="AH135" i="1"/>
  <c r="AO135" i="1"/>
  <c r="AN135" i="1"/>
  <c r="Y135" i="1"/>
  <c r="J135" i="1" s="1"/>
  <c r="AM135" i="1"/>
  <c r="AG135" i="1"/>
  <c r="AK135" i="1"/>
  <c r="Z135" i="1"/>
  <c r="N135" i="1" s="1"/>
  <c r="P135" i="1" s="1"/>
  <c r="AI135" i="1"/>
  <c r="AN173" i="10"/>
  <c r="AK173" i="10"/>
  <c r="AH173" i="10"/>
  <c r="AJ173" i="10"/>
  <c r="AO173" i="10"/>
  <c r="AD173" i="10"/>
  <c r="AL173" i="10"/>
  <c r="AE173" i="10"/>
  <c r="AI173" i="10"/>
  <c r="Y173" i="10"/>
  <c r="J173" i="10" s="1"/>
  <c r="AM173" i="10"/>
  <c r="AF173" i="10"/>
  <c r="AG173" i="10"/>
  <c r="Z173" i="10"/>
  <c r="N173" i="10" s="1"/>
  <c r="AA248" i="10"/>
  <c r="R248" i="10" s="1"/>
  <c r="AE268" i="1"/>
  <c r="Y268" i="1"/>
  <c r="J268" i="1" s="1"/>
  <c r="AJ268" i="1"/>
  <c r="AD268" i="1"/>
  <c r="AO268" i="1"/>
  <c r="Z268" i="1"/>
  <c r="N268" i="1" s="1"/>
  <c r="AG268" i="1"/>
  <c r="AL268" i="1"/>
  <c r="AI268" i="1"/>
  <c r="AM268" i="1"/>
  <c r="AN268" i="1"/>
  <c r="AH268" i="1"/>
  <c r="AF268" i="1"/>
  <c r="AK268" i="1"/>
  <c r="EL264" i="10"/>
  <c r="EK264" i="10"/>
  <c r="EM264" i="10"/>
  <c r="DW264" i="10"/>
  <c r="EP264" i="10"/>
  <c r="DT264" i="10"/>
  <c r="DR264" i="10"/>
  <c r="EN264" i="10"/>
  <c r="EO264" i="10"/>
  <c r="DS264" i="10"/>
  <c r="DV264" i="10"/>
  <c r="EQ264" i="10"/>
  <c r="DU264" i="10"/>
  <c r="DX264" i="10"/>
  <c r="EO212" i="10"/>
  <c r="DS212" i="10"/>
  <c r="DT255" i="10"/>
  <c r="EN255" i="10"/>
  <c r="EP229" i="10"/>
  <c r="EO229" i="10"/>
  <c r="DR196" i="10"/>
  <c r="EQ196" i="10"/>
  <c r="AK255" i="1"/>
  <c r="Y255" i="1"/>
  <c r="J255" i="1" s="1"/>
  <c r="Y146" i="10"/>
  <c r="J146" i="10" s="1"/>
  <c r="AH115" i="1"/>
  <c r="AT191" i="1"/>
  <c r="AQ168" i="10"/>
  <c r="AF192" i="1"/>
  <c r="AO248" i="10"/>
  <c r="Z248" i="10"/>
  <c r="N248" i="10" s="1"/>
  <c r="AJ248" i="10"/>
  <c r="AG248" i="10"/>
  <c r="AH248" i="10"/>
  <c r="AF248" i="10"/>
  <c r="Y248" i="10"/>
  <c r="J248" i="10" s="1"/>
  <c r="AM248" i="10"/>
  <c r="AL248" i="10"/>
  <c r="AE248" i="10"/>
  <c r="AN248" i="10"/>
  <c r="AI248" i="10"/>
  <c r="AD248" i="10"/>
  <c r="AK248" i="10"/>
  <c r="AF149" i="10"/>
  <c r="AK149" i="10"/>
  <c r="AG149" i="10"/>
  <c r="AE149" i="10"/>
  <c r="AN149" i="10"/>
  <c r="AO149" i="10"/>
  <c r="AM149" i="10"/>
  <c r="AJ149" i="10"/>
  <c r="AH149" i="10"/>
  <c r="AD149" i="10"/>
  <c r="AL149" i="10"/>
  <c r="Y149" i="10"/>
  <c r="J149" i="10" s="1"/>
  <c r="AI149" i="10"/>
  <c r="Z149" i="10"/>
  <c r="N149" i="10" s="1"/>
  <c r="DR212" i="10"/>
  <c r="EN212" i="10"/>
  <c r="EO255" i="10"/>
  <c r="EK255" i="10"/>
  <c r="EQ229" i="10"/>
  <c r="EK229" i="10"/>
  <c r="EM196" i="10"/>
  <c r="DW196" i="10"/>
  <c r="AG255" i="1"/>
  <c r="AF255" i="1"/>
  <c r="AD146" i="10"/>
  <c r="AJ115" i="1"/>
  <c r="Y115" i="1"/>
  <c r="J115" i="1" s="1"/>
  <c r="DY200" i="10"/>
  <c r="AU219" i="1"/>
  <c r="AS31" i="1"/>
  <c r="AT168" i="10"/>
  <c r="AQ155" i="1"/>
  <c r="AU203" i="10"/>
  <c r="EP212" i="10"/>
  <c r="DT212" i="10"/>
  <c r="DW255" i="10"/>
  <c r="DS255" i="10"/>
  <c r="EM229" i="10"/>
  <c r="DU196" i="10"/>
  <c r="DS196" i="10"/>
  <c r="AD255" i="1"/>
  <c r="AJ255" i="1"/>
  <c r="AE115" i="1"/>
  <c r="AD115" i="1"/>
  <c r="DI200" i="10"/>
  <c r="AT131" i="10"/>
  <c r="AS119" i="10"/>
  <c r="AQ131" i="1"/>
  <c r="AN192" i="1"/>
  <c r="AO192" i="1"/>
  <c r="AI289" i="10"/>
  <c r="AM289" i="10"/>
  <c r="AF289" i="10"/>
  <c r="AO289" i="10"/>
  <c r="AH289" i="10"/>
  <c r="Z289" i="10"/>
  <c r="N289" i="10" s="1"/>
  <c r="DB289" i="10" s="1"/>
  <c r="AG289" i="10"/>
  <c r="AL289" i="10"/>
  <c r="AK289" i="10"/>
  <c r="Y289" i="10"/>
  <c r="J289" i="10" s="1"/>
  <c r="CZ289" i="10" s="1"/>
  <c r="AD289" i="10"/>
  <c r="AE289" i="10"/>
  <c r="EM212" i="10"/>
  <c r="DW212" i="10"/>
  <c r="EL255" i="10"/>
  <c r="DV255" i="10"/>
  <c r="EM192" i="10"/>
  <c r="DU229" i="10"/>
  <c r="EO196" i="10"/>
  <c r="EK196" i="10"/>
  <c r="AH255" i="1"/>
  <c r="AN255" i="1"/>
  <c r="AG115" i="1"/>
  <c r="Z115" i="1"/>
  <c r="N115" i="1" s="1"/>
  <c r="AQ179" i="1"/>
  <c r="AS278" i="10"/>
  <c r="EM274" i="10"/>
  <c r="AU190" i="1"/>
  <c r="AL192" i="1"/>
  <c r="AM192" i="1"/>
  <c r="AG192" i="1"/>
  <c r="EL212" i="10"/>
  <c r="EK212" i="10"/>
  <c r="DR255" i="10"/>
  <c r="EQ255" i="10"/>
  <c r="DW192" i="10"/>
  <c r="DW229" i="10"/>
  <c r="EN229" i="10"/>
  <c r="EP196" i="10"/>
  <c r="EN196" i="10"/>
  <c r="AL255" i="1"/>
  <c r="AF115" i="1"/>
  <c r="AO115" i="1"/>
  <c r="AR263" i="10"/>
  <c r="Z192" i="1"/>
  <c r="N192" i="1" s="1"/>
  <c r="AE192" i="1"/>
  <c r="DU212" i="10"/>
  <c r="EM255" i="10"/>
  <c r="DS229" i="10"/>
  <c r="DV229" i="10"/>
  <c r="EL196" i="10"/>
  <c r="AM255" i="1"/>
  <c r="AN115" i="1"/>
  <c r="AI115" i="1"/>
  <c r="AS113" i="1"/>
  <c r="AH192" i="1"/>
  <c r="AD240" i="1"/>
  <c r="AK240" i="1"/>
  <c r="AG240" i="1"/>
  <c r="AE240" i="1"/>
  <c r="AH240" i="1"/>
  <c r="AO240" i="1"/>
  <c r="AN240" i="1"/>
  <c r="AL240" i="1"/>
  <c r="AI240" i="1"/>
  <c r="Z240" i="1"/>
  <c r="N240" i="1" s="1"/>
  <c r="Y240" i="1"/>
  <c r="J240" i="1" s="1"/>
  <c r="AF240" i="1"/>
  <c r="AJ240" i="1"/>
  <c r="AM240" i="1"/>
  <c r="Z117" i="1"/>
  <c r="N117" i="1" s="1"/>
  <c r="DX229" i="10"/>
  <c r="Z255" i="1"/>
  <c r="N255" i="1" s="1"/>
  <c r="AM115" i="1"/>
  <c r="AT143" i="1"/>
  <c r="AS223" i="1"/>
  <c r="AQ31" i="1"/>
  <c r="Y192" i="1"/>
  <c r="J192" i="1" s="1"/>
  <c r="AK192" i="1"/>
  <c r="AJ192" i="1"/>
  <c r="DS160" i="10"/>
  <c r="DV160" i="10"/>
  <c r="EQ160" i="10"/>
  <c r="DU160" i="10"/>
  <c r="DX160" i="10"/>
  <c r="EL160" i="10"/>
  <c r="EK160" i="10"/>
  <c r="EM160" i="10"/>
  <c r="DW160" i="10"/>
  <c r="EP160" i="10"/>
  <c r="DT160" i="10"/>
  <c r="DR160" i="10"/>
  <c r="EN160" i="10"/>
  <c r="EO160" i="10"/>
  <c r="AR51" i="1"/>
  <c r="AQ78" i="10"/>
  <c r="AJ257" i="10"/>
  <c r="AN257" i="10"/>
  <c r="AK257" i="10"/>
  <c r="AF257" i="10"/>
  <c r="AD257" i="10"/>
  <c r="Y257" i="10"/>
  <c r="J257" i="10" s="1"/>
  <c r="AG257" i="10"/>
  <c r="AE257" i="10"/>
  <c r="AO257" i="10"/>
  <c r="AM257" i="10"/>
  <c r="AL257" i="10"/>
  <c r="AH257" i="10"/>
  <c r="AI257" i="10"/>
  <c r="Z257" i="10"/>
  <c r="N257" i="10" s="1"/>
  <c r="Z154" i="10"/>
  <c r="N154" i="10" s="1"/>
  <c r="AP39" i="1"/>
  <c r="EG242" i="10"/>
  <c r="AQ131" i="10"/>
  <c r="AA155" i="10"/>
  <c r="R155" i="10" s="1"/>
  <c r="AA167" i="1"/>
  <c r="R167" i="1" s="1"/>
  <c r="ED164" i="10"/>
  <c r="Z222" i="1"/>
  <c r="N222" i="1" s="1"/>
  <c r="AR278" i="1"/>
  <c r="AT184" i="1"/>
  <c r="S184" i="1" s="1"/>
  <c r="AE147" i="10"/>
  <c r="AM147" i="10"/>
  <c r="AK147" i="10"/>
  <c r="AG147" i="10"/>
  <c r="AD147" i="10"/>
  <c r="AO147" i="10"/>
  <c r="AH147" i="10"/>
  <c r="Y147" i="10"/>
  <c r="J147" i="10" s="1"/>
  <c r="Z147" i="10"/>
  <c r="N147" i="10" s="1"/>
  <c r="AI147" i="10"/>
  <c r="AL147" i="10"/>
  <c r="AN147" i="10"/>
  <c r="AF147" i="10"/>
  <c r="AJ147" i="10"/>
  <c r="AU292" i="10"/>
  <c r="AA131" i="10"/>
  <c r="R131" i="10" s="1"/>
  <c r="AT46" i="1"/>
  <c r="AQ223" i="1"/>
  <c r="AL222" i="1"/>
  <c r="EO274" i="10"/>
  <c r="AM170" i="10"/>
  <c r="Y170" i="10"/>
  <c r="J170" i="10" s="1"/>
  <c r="AF170" i="10"/>
  <c r="AG170" i="10"/>
  <c r="AK170" i="10"/>
  <c r="AE170" i="10"/>
  <c r="AD170" i="10"/>
  <c r="AH170" i="10"/>
  <c r="AI170" i="10"/>
  <c r="AL170" i="10"/>
  <c r="Z170" i="10"/>
  <c r="N170" i="10" s="1"/>
  <c r="AP186" i="10"/>
  <c r="AQ191" i="10"/>
  <c r="AT167" i="10"/>
  <c r="AQ143" i="10"/>
  <c r="AF158" i="1"/>
  <c r="AI158" i="1"/>
  <c r="Z158" i="1"/>
  <c r="N158" i="1" s="1"/>
  <c r="AL158" i="1"/>
  <c r="AJ158" i="1"/>
  <c r="AK158" i="1"/>
  <c r="AN158" i="1"/>
  <c r="AG158" i="1"/>
  <c r="AE158" i="1"/>
  <c r="Y158" i="1"/>
  <c r="J158" i="1" s="1"/>
  <c r="AO158" i="1"/>
  <c r="AM158" i="1"/>
  <c r="AH158" i="1"/>
  <c r="AD158" i="1"/>
  <c r="AS191" i="1"/>
  <c r="AP179" i="10"/>
  <c r="AP143" i="1"/>
  <c r="AJ222" i="1"/>
  <c r="Z175" i="1"/>
  <c r="N175" i="1" s="1"/>
  <c r="AI175" i="1"/>
  <c r="AM175" i="1"/>
  <c r="AF175" i="1"/>
  <c r="Y175" i="1"/>
  <c r="J175" i="1" s="1"/>
  <c r="AE175" i="1"/>
  <c r="AH175" i="1"/>
  <c r="AG175" i="1"/>
  <c r="AD175" i="1"/>
  <c r="AK175" i="1"/>
  <c r="AL175" i="1"/>
  <c r="AN175" i="1"/>
  <c r="AO175" i="1"/>
  <c r="AJ175" i="1"/>
  <c r="AH113" i="1"/>
  <c r="DQ242" i="10"/>
  <c r="EF242" i="10"/>
  <c r="AQ183" i="1"/>
  <c r="AQ219" i="1"/>
  <c r="AS208" i="10"/>
  <c r="AT167" i="1"/>
  <c r="AQ191" i="1"/>
  <c r="AT239" i="10"/>
  <c r="AR131" i="1"/>
  <c r="AR191" i="10"/>
  <c r="AQ179" i="10"/>
  <c r="AT239" i="1"/>
  <c r="AU143" i="1"/>
  <c r="AT143" i="10"/>
  <c r="AP31" i="1"/>
  <c r="DU274" i="10"/>
  <c r="AO196" i="10"/>
  <c r="Z205" i="1"/>
  <c r="N205" i="1" s="1"/>
  <c r="AJ199" i="10"/>
  <c r="AF199" i="10"/>
  <c r="AN199" i="10"/>
  <c r="Z199" i="10"/>
  <c r="N199" i="10" s="1"/>
  <c r="AL199" i="10"/>
  <c r="AH199" i="10"/>
  <c r="AG199" i="10"/>
  <c r="AK199" i="10"/>
  <c r="Y199" i="10"/>
  <c r="J199" i="10" s="1"/>
  <c r="AO199" i="10"/>
  <c r="AD199" i="10"/>
  <c r="AE199" i="10"/>
  <c r="AI199" i="10"/>
  <c r="AM199" i="10"/>
  <c r="EK271" i="10"/>
  <c r="AO154" i="10"/>
  <c r="DM242" i="10"/>
  <c r="AP179" i="1"/>
  <c r="AS131" i="1"/>
  <c r="AS263" i="10"/>
  <c r="AA181" i="1"/>
  <c r="R181" i="1" s="1"/>
  <c r="AU178" i="10"/>
  <c r="AA215" i="10"/>
  <c r="R215" i="10" s="1"/>
  <c r="AA155" i="1"/>
  <c r="R155" i="1" s="1"/>
  <c r="AN205" i="1"/>
  <c r="AD200" i="1"/>
  <c r="AF200" i="1"/>
  <c r="AE200" i="1"/>
  <c r="AH200" i="1"/>
  <c r="AL200" i="1"/>
  <c r="AO200" i="1"/>
  <c r="AI200" i="1"/>
  <c r="AK200" i="1"/>
  <c r="Z200" i="1"/>
  <c r="N200" i="1" s="1"/>
  <c r="AJ200" i="1"/>
  <c r="AG200" i="1"/>
  <c r="AN200" i="1"/>
  <c r="Y200" i="1"/>
  <c r="J200" i="1" s="1"/>
  <c r="L200" i="1" s="1"/>
  <c r="AM200" i="1"/>
  <c r="AJ247" i="10"/>
  <c r="AK247" i="10"/>
  <c r="AI247" i="10"/>
  <c r="Z247" i="10"/>
  <c r="N247" i="10" s="1"/>
  <c r="AE247" i="10"/>
  <c r="AH247" i="10"/>
  <c r="AM247" i="10"/>
  <c r="AL247" i="10"/>
  <c r="AG247" i="10"/>
  <c r="AD247" i="10"/>
  <c r="AF247" i="10"/>
  <c r="AO247" i="10"/>
  <c r="AN247" i="10"/>
  <c r="Y247" i="10"/>
  <c r="J247" i="10" s="1"/>
  <c r="DW149" i="10"/>
  <c r="DS149" i="10"/>
  <c r="AA140" i="10"/>
  <c r="R140" i="10" s="1"/>
  <c r="DX184" i="10"/>
  <c r="AO59" i="1"/>
  <c r="AD59" i="1"/>
  <c r="AJ48" i="1"/>
  <c r="AU58" i="10"/>
  <c r="AT292" i="10"/>
  <c r="EL192" i="10"/>
  <c r="EK192" i="10"/>
  <c r="EL294" i="10"/>
  <c r="EM294" i="10"/>
  <c r="EL261" i="10"/>
  <c r="DW261" i="10"/>
  <c r="EI229" i="10"/>
  <c r="EM271" i="10"/>
  <c r="AM146" i="10"/>
  <c r="Z146" i="10"/>
  <c r="N146" i="10" s="1"/>
  <c r="AG154" i="10"/>
  <c r="AJ154" i="10"/>
  <c r="AA119" i="10"/>
  <c r="R119" i="10" s="1"/>
  <c r="AR239" i="10"/>
  <c r="AA143" i="1"/>
  <c r="R143" i="1" s="1"/>
  <c r="DR265" i="10"/>
  <c r="AU263" i="10"/>
  <c r="DX274" i="10"/>
  <c r="EN274" i="10"/>
  <c r="DX149" i="10"/>
  <c r="DT149" i="10"/>
  <c r="DU184" i="10"/>
  <c r="EQ184" i="10"/>
  <c r="AK59" i="1"/>
  <c r="AM59" i="1"/>
  <c r="AL48" i="1"/>
  <c r="DU192" i="10"/>
  <c r="DU294" i="10"/>
  <c r="DX294" i="10"/>
  <c r="DS261" i="10"/>
  <c r="DX261" i="10"/>
  <c r="AF55" i="1"/>
  <c r="EE229" i="10"/>
  <c r="DU271" i="10"/>
  <c r="AE146" i="10"/>
  <c r="AN146" i="10"/>
  <c r="AK154" i="10"/>
  <c r="AF154" i="10"/>
  <c r="AA186" i="10"/>
  <c r="R186" i="10" s="1"/>
  <c r="AU155" i="10"/>
  <c r="AT278" i="1"/>
  <c r="AR187" i="10"/>
  <c r="AT215" i="10"/>
  <c r="EP274" i="10"/>
  <c r="DV274" i="10"/>
  <c r="AQ127" i="10"/>
  <c r="AD205" i="1"/>
  <c r="AJ160" i="10"/>
  <c r="AM160" i="10"/>
  <c r="AF160" i="10"/>
  <c r="AO160" i="10"/>
  <c r="Y160" i="10"/>
  <c r="J160" i="10" s="1"/>
  <c r="AK160" i="10"/>
  <c r="Z160" i="10"/>
  <c r="N160" i="10" s="1"/>
  <c r="AN160" i="10"/>
  <c r="AE160" i="10"/>
  <c r="AL160" i="10"/>
  <c r="AH160" i="10"/>
  <c r="AD160" i="10"/>
  <c r="AG160" i="10"/>
  <c r="AI160" i="10"/>
  <c r="EP149" i="10"/>
  <c r="EQ149" i="10"/>
  <c r="DV184" i="10"/>
  <c r="DS184" i="10"/>
  <c r="AE59" i="1"/>
  <c r="AJ59" i="1"/>
  <c r="AN48" i="1"/>
  <c r="DX192" i="10"/>
  <c r="DV294" i="10"/>
  <c r="EO294" i="10"/>
  <c r="DT261" i="10"/>
  <c r="EP261" i="10"/>
  <c r="Z55" i="1"/>
  <c r="N55" i="1" s="1"/>
  <c r="AR71" i="1"/>
  <c r="DQ229" i="10"/>
  <c r="DW271" i="10"/>
  <c r="EP271" i="10"/>
  <c r="AG146" i="10"/>
  <c r="AJ146" i="10"/>
  <c r="AI154" i="10"/>
  <c r="AR191" i="1"/>
  <c r="AT179" i="1"/>
  <c r="AU191" i="10"/>
  <c r="AR179" i="10"/>
  <c r="AS167" i="10"/>
  <c r="AU273" i="1"/>
  <c r="AP153" i="10"/>
  <c r="DT274" i="10"/>
  <c r="DR274" i="10"/>
  <c r="AJ193" i="10"/>
  <c r="AI193" i="10"/>
  <c r="AH193" i="10"/>
  <c r="AM193" i="10"/>
  <c r="AN193" i="10"/>
  <c r="Z193" i="10"/>
  <c r="N193" i="10" s="1"/>
  <c r="AD193" i="10"/>
  <c r="AL193" i="10"/>
  <c r="AG193" i="10"/>
  <c r="AF193" i="10"/>
  <c r="Y193" i="10"/>
  <c r="J193" i="10" s="1"/>
  <c r="AK193" i="10"/>
  <c r="AE193" i="10"/>
  <c r="AO193" i="10"/>
  <c r="EM149" i="10"/>
  <c r="EO184" i="10"/>
  <c r="EN184" i="10"/>
  <c r="AN59" i="1"/>
  <c r="AG48" i="1"/>
  <c r="DV192" i="10"/>
  <c r="EQ192" i="10"/>
  <c r="EQ294" i="10"/>
  <c r="DS294" i="10"/>
  <c r="EQ261" i="10"/>
  <c r="EM261" i="10"/>
  <c r="DM229" i="10"/>
  <c r="DS271" i="10"/>
  <c r="DX271" i="10"/>
  <c r="AK146" i="10"/>
  <c r="AF146" i="10"/>
  <c r="AH154" i="10"/>
  <c r="AT162" i="10"/>
  <c r="AP183" i="1"/>
  <c r="AA71" i="1"/>
  <c r="R71" i="1" s="1"/>
  <c r="S71" i="1" s="1"/>
  <c r="AS181" i="1"/>
  <c r="EL274" i="10"/>
  <c r="EK274" i="10"/>
  <c r="AS190" i="1"/>
  <c r="Z111" i="10"/>
  <c r="N111" i="10" s="1"/>
  <c r="AO111" i="10"/>
  <c r="Y111" i="10"/>
  <c r="J111" i="10" s="1"/>
  <c r="AD111" i="10"/>
  <c r="AI111" i="10"/>
  <c r="AH111" i="10"/>
  <c r="AK111" i="10"/>
  <c r="AN111" i="10"/>
  <c r="AE111" i="10"/>
  <c r="AJ111" i="10"/>
  <c r="AL111" i="10"/>
  <c r="AM111" i="10"/>
  <c r="AF111" i="10"/>
  <c r="AG111" i="10"/>
  <c r="DT184" i="10"/>
  <c r="AF59" i="1"/>
  <c r="AI48" i="1"/>
  <c r="EO192" i="10"/>
  <c r="DS192" i="10"/>
  <c r="EN261" i="10"/>
  <c r="DU261" i="10"/>
  <c r="DO229" i="10"/>
  <c r="EH229" i="10"/>
  <c r="EL271" i="10"/>
  <c r="DT271" i="10"/>
  <c r="AI146" i="10"/>
  <c r="AR154" i="10"/>
  <c r="AR186" i="10"/>
  <c r="AR143" i="10"/>
  <c r="AR167" i="1"/>
  <c r="AP169" i="1"/>
  <c r="AN288" i="10"/>
  <c r="AK288" i="10"/>
  <c r="AG288" i="10"/>
  <c r="AO288" i="10"/>
  <c r="AI288" i="10"/>
  <c r="Z288" i="10"/>
  <c r="N288" i="10" s="1"/>
  <c r="DB288" i="10" s="1"/>
  <c r="AE288" i="10"/>
  <c r="AD288" i="10"/>
  <c r="AM288" i="10"/>
  <c r="AH288" i="10"/>
  <c r="AF288" i="10"/>
  <c r="AL288" i="10"/>
  <c r="AJ288" i="10"/>
  <c r="Y288" i="10"/>
  <c r="J288" i="10" s="1"/>
  <c r="CZ288" i="10" s="1"/>
  <c r="DU149" i="10"/>
  <c r="DR184" i="10"/>
  <c r="EN149" i="10"/>
  <c r="DV149" i="10"/>
  <c r="EP184" i="10"/>
  <c r="DW184" i="10"/>
  <c r="Y59" i="1"/>
  <c r="J59" i="1" s="1"/>
  <c r="Z59" i="1"/>
  <c r="N59" i="1" s="1"/>
  <c r="Y48" i="1"/>
  <c r="J48" i="1" s="1"/>
  <c r="DR192" i="10"/>
  <c r="EN192" i="10"/>
  <c r="AR66" i="1"/>
  <c r="DR261" i="10"/>
  <c r="EK261" i="10"/>
  <c r="EJ229" i="10"/>
  <c r="DP229" i="10"/>
  <c r="DV271" i="10"/>
  <c r="EN271" i="10"/>
  <c r="AL146" i="10"/>
  <c r="Y154" i="10"/>
  <c r="J154" i="10" s="1"/>
  <c r="AL154" i="10"/>
  <c r="AQ156" i="10"/>
  <c r="AQ208" i="10"/>
  <c r="AU191" i="1"/>
  <c r="AU131" i="1"/>
  <c r="AQ143" i="1"/>
  <c r="AU155" i="1"/>
  <c r="AR273" i="1"/>
  <c r="AR155" i="1"/>
  <c r="AU209" i="10"/>
  <c r="DW274" i="10"/>
  <c r="AQ190" i="1"/>
  <c r="AT202" i="1"/>
  <c r="AI196" i="10"/>
  <c r="AJ205" i="1"/>
  <c r="AF184" i="1"/>
  <c r="Z184" i="1"/>
  <c r="N184" i="1" s="1"/>
  <c r="AD184" i="1"/>
  <c r="AM184" i="1"/>
  <c r="AG184" i="1"/>
  <c r="AK184" i="1"/>
  <c r="AL184" i="1"/>
  <c r="AE184" i="1"/>
  <c r="AO184" i="1"/>
  <c r="AI184" i="1"/>
  <c r="AN184" i="1"/>
  <c r="Y184" i="1"/>
  <c r="J184" i="1" s="1"/>
  <c r="AH184" i="1"/>
  <c r="AJ184" i="1"/>
  <c r="DR149" i="10"/>
  <c r="EM184" i="10"/>
  <c r="AI59" i="1"/>
  <c r="EP192" i="10"/>
  <c r="EF229" i="10"/>
  <c r="DR271" i="10"/>
  <c r="AO146" i="10"/>
  <c r="AM154" i="10"/>
  <c r="AU183" i="1"/>
  <c r="AS179" i="1"/>
  <c r="AQ239" i="1"/>
  <c r="AA174" i="10"/>
  <c r="R174" i="10" s="1"/>
  <c r="DD174" i="10" s="1"/>
  <c r="AR273" i="10"/>
  <c r="EM265" i="10"/>
  <c r="AT278" i="10"/>
  <c r="AU278" i="10"/>
  <c r="AR275" i="1"/>
  <c r="AR239" i="1"/>
  <c r="AU239" i="10"/>
  <c r="AP239" i="10"/>
  <c r="AA239" i="1"/>
  <c r="R239" i="1" s="1"/>
  <c r="AS239" i="1"/>
  <c r="AA239" i="10"/>
  <c r="R239" i="10" s="1"/>
  <c r="DD239" i="10" s="1"/>
  <c r="DJ205" i="10"/>
  <c r="DY205" i="10"/>
  <c r="AS215" i="10"/>
  <c r="DK205" i="10"/>
  <c r="AA203" i="10"/>
  <c r="R203" i="10" s="1"/>
  <c r="AR208" i="10"/>
  <c r="DH205" i="10"/>
  <c r="DG205" i="10"/>
  <c r="ED205" i="10"/>
  <c r="EA205" i="10"/>
  <c r="DI205" i="10"/>
  <c r="DZ205" i="10"/>
  <c r="DF220" i="10"/>
  <c r="EC220" i="10"/>
  <c r="DH220" i="10"/>
  <c r="DZ220" i="10"/>
  <c r="EB220" i="10"/>
  <c r="EA220" i="10"/>
  <c r="ED220" i="10"/>
  <c r="DJ220" i="10"/>
  <c r="DG220" i="10"/>
  <c r="DY220" i="10"/>
  <c r="DI220" i="10"/>
  <c r="DK220" i="10"/>
  <c r="EP210" i="10"/>
  <c r="DS210" i="10"/>
  <c r="EO220" i="10"/>
  <c r="EK220" i="10"/>
  <c r="EA200" i="10"/>
  <c r="DJ200" i="10"/>
  <c r="EK210" i="10"/>
  <c r="EN210" i="10"/>
  <c r="EP220" i="10"/>
  <c r="EN220" i="10"/>
  <c r="DG200" i="10"/>
  <c r="EC200" i="10"/>
  <c r="AT203" i="10"/>
  <c r="AQ209" i="10"/>
  <c r="AS228" i="1"/>
  <c r="AH205" i="1"/>
  <c r="AE205" i="1"/>
  <c r="AK205" i="1"/>
  <c r="AF205" i="1"/>
  <c r="AL205" i="1"/>
  <c r="EL210" i="10"/>
  <c r="EL220" i="10"/>
  <c r="DN218" i="10"/>
  <c r="EB200" i="10"/>
  <c r="AQ228" i="1"/>
  <c r="DT210" i="10"/>
  <c r="DX220" i="10"/>
  <c r="EJ218" i="10"/>
  <c r="DH200" i="10"/>
  <c r="Z211" i="10"/>
  <c r="N211" i="10" s="1"/>
  <c r="AK211" i="10"/>
  <c r="AL211" i="10"/>
  <c r="AE211" i="10"/>
  <c r="AM211" i="10"/>
  <c r="AG211" i="10"/>
  <c r="AO211" i="10"/>
  <c r="AH211" i="10"/>
  <c r="Y211" i="10"/>
  <c r="J211" i="10" s="1"/>
  <c r="AJ211" i="10"/>
  <c r="AI211" i="10"/>
  <c r="AD211" i="10"/>
  <c r="AN211" i="10"/>
  <c r="AF211" i="10"/>
  <c r="DU210" i="10"/>
  <c r="DW210" i="10"/>
  <c r="DV220" i="10"/>
  <c r="DT220" i="10"/>
  <c r="DK200" i="10"/>
  <c r="DV210" i="10"/>
  <c r="EM210" i="10"/>
  <c r="DR220" i="10"/>
  <c r="EQ220" i="10"/>
  <c r="DZ200" i="10"/>
  <c r="AA202" i="1"/>
  <c r="R202" i="1" s="1"/>
  <c r="Y220" i="1"/>
  <c r="J220" i="1" s="1"/>
  <c r="AF220" i="1"/>
  <c r="AJ220" i="1"/>
  <c r="AK220" i="1"/>
  <c r="AD220" i="1"/>
  <c r="AE220" i="1"/>
  <c r="AN220" i="1"/>
  <c r="AO220" i="1"/>
  <c r="AH220" i="1"/>
  <c r="AI220" i="1"/>
  <c r="Z220" i="1"/>
  <c r="N220" i="1" s="1"/>
  <c r="P220" i="1" s="1"/>
  <c r="AM220" i="1"/>
  <c r="AL220" i="1"/>
  <c r="AG220" i="1"/>
  <c r="EQ210" i="10"/>
  <c r="EM220" i="10"/>
  <c r="ED200" i="10"/>
  <c r="AR203" i="1"/>
  <c r="AA224" i="10"/>
  <c r="R224" i="10" s="1"/>
  <c r="AA203" i="1"/>
  <c r="R203" i="1" s="1"/>
  <c r="AT203" i="1"/>
  <c r="AP216" i="10"/>
  <c r="AP215" i="10"/>
  <c r="AO222" i="1"/>
  <c r="AK222" i="1"/>
  <c r="AN222" i="1"/>
  <c r="AG222" i="1"/>
  <c r="AF222" i="1"/>
  <c r="AM222" i="1"/>
  <c r="AI222" i="1"/>
  <c r="AE222" i="1"/>
  <c r="AJ211" i="1"/>
  <c r="AD211" i="1"/>
  <c r="AH211" i="1"/>
  <c r="AK211" i="1"/>
  <c r="AG211" i="1"/>
  <c r="AN211" i="1"/>
  <c r="AE211" i="1"/>
  <c r="AL211" i="1"/>
  <c r="AF211" i="1"/>
  <c r="AI211" i="1"/>
  <c r="AO211" i="1"/>
  <c r="Y211" i="1"/>
  <c r="J211" i="1" s="1"/>
  <c r="AM211" i="1"/>
  <c r="Z211" i="1"/>
  <c r="N211" i="1" s="1"/>
  <c r="P211" i="1" s="1"/>
  <c r="EP216" i="10"/>
  <c r="EK216" i="10"/>
  <c r="DR216" i="10"/>
  <c r="DW216" i="10"/>
  <c r="EO216" i="10"/>
  <c r="DT216" i="10"/>
  <c r="DV216" i="10"/>
  <c r="EN216" i="10"/>
  <c r="DU216" i="10"/>
  <c r="DX216" i="10"/>
  <c r="DS216" i="10"/>
  <c r="EL216" i="10"/>
  <c r="EQ216" i="10"/>
  <c r="EM216" i="10"/>
  <c r="EQ232" i="10"/>
  <c r="DV232" i="10"/>
  <c r="DX232" i="10"/>
  <c r="DU232" i="10"/>
  <c r="EK232" i="10"/>
  <c r="EL232" i="10"/>
  <c r="DW232" i="10"/>
  <c r="EM232" i="10"/>
  <c r="DT232" i="10"/>
  <c r="EP232" i="10"/>
  <c r="EN232" i="10"/>
  <c r="DR232" i="10"/>
  <c r="DS232" i="10"/>
  <c r="EO232" i="10"/>
  <c r="DM218" i="10"/>
  <c r="EF218" i="10"/>
  <c r="AT208" i="10"/>
  <c r="AT223" i="1"/>
  <c r="AR203" i="10"/>
  <c r="AF232" i="10"/>
  <c r="AE232" i="10"/>
  <c r="AO232" i="10"/>
  <c r="AN232" i="10"/>
  <c r="AL232" i="10"/>
  <c r="AD232" i="10"/>
  <c r="AI232" i="10"/>
  <c r="AK232" i="10"/>
  <c r="AJ232" i="10"/>
  <c r="AM232" i="10"/>
  <c r="Z232" i="10"/>
  <c r="N232" i="10" s="1"/>
  <c r="AG232" i="10"/>
  <c r="Y232" i="10"/>
  <c r="J232" i="10" s="1"/>
  <c r="AH232" i="10"/>
  <c r="EI218" i="10"/>
  <c r="EE218" i="10"/>
  <c r="AA223" i="1"/>
  <c r="R223" i="1" s="1"/>
  <c r="EH218" i="10"/>
  <c r="DP218" i="10"/>
  <c r="AQ215" i="10"/>
  <c r="AR209" i="10"/>
  <c r="AR202" i="1"/>
  <c r="DL218" i="10"/>
  <c r="AR228" i="1"/>
  <c r="AJ204" i="1"/>
  <c r="Z204" i="1"/>
  <c r="N204" i="1" s="1"/>
  <c r="AF204" i="1"/>
  <c r="AN204" i="1"/>
  <c r="Y204" i="1"/>
  <c r="J204" i="1" s="1"/>
  <c r="AO204" i="1"/>
  <c r="AK204" i="1"/>
  <c r="AG204" i="1"/>
  <c r="AL204" i="1"/>
  <c r="AM204" i="1"/>
  <c r="AD204" i="1"/>
  <c r="AH204" i="1"/>
  <c r="AI204" i="1"/>
  <c r="AE204" i="1"/>
  <c r="DD227" i="10"/>
  <c r="EM227" i="10" s="1"/>
  <c r="EG218" i="10"/>
  <c r="AA219" i="1"/>
  <c r="R219" i="1" s="1"/>
  <c r="AR215" i="10"/>
  <c r="AA228" i="1"/>
  <c r="R228" i="1" s="1"/>
  <c r="AU228" i="1"/>
  <c r="AA233" i="10"/>
  <c r="R233" i="10" s="1"/>
  <c r="DD233" i="10" s="1"/>
  <c r="DQ218" i="10"/>
  <c r="AP203" i="10"/>
  <c r="AA209" i="10"/>
  <c r="R209" i="10" s="1"/>
  <c r="AR181" i="1"/>
  <c r="DR183" i="10"/>
  <c r="DT183" i="10"/>
  <c r="DV183" i="10"/>
  <c r="DX183" i="10"/>
  <c r="EL183" i="10"/>
  <c r="EP183" i="10"/>
  <c r="DS183" i="10"/>
  <c r="DU183" i="10"/>
  <c r="DW183" i="10"/>
  <c r="EK183" i="10"/>
  <c r="EM183" i="10"/>
  <c r="EO183" i="10"/>
  <c r="EQ183" i="10"/>
  <c r="EN183" i="10"/>
  <c r="AR168" i="10"/>
  <c r="AL196" i="10"/>
  <c r="AJ196" i="10"/>
  <c r="AA168" i="10"/>
  <c r="R168" i="10" s="1"/>
  <c r="AR181" i="10"/>
  <c r="AA178" i="10"/>
  <c r="R178" i="10" s="1"/>
  <c r="AT187" i="10"/>
  <c r="AT169" i="1"/>
  <c r="AR162" i="1"/>
  <c r="S162" i="1" s="1"/>
  <c r="AK196" i="10"/>
  <c r="Z196" i="10"/>
  <c r="N196" i="10" s="1"/>
  <c r="P196" i="10" s="1"/>
  <c r="AS168" i="10"/>
  <c r="AJ166" i="1"/>
  <c r="AN166" i="1"/>
  <c r="AD166" i="1"/>
  <c r="AL166" i="1"/>
  <c r="AE166" i="1"/>
  <c r="AF166" i="1"/>
  <c r="AI166" i="1"/>
  <c r="Y166" i="1"/>
  <c r="J166" i="1" s="1"/>
  <c r="AM166" i="1"/>
  <c r="AG166" i="1"/>
  <c r="Z166" i="1"/>
  <c r="N166" i="1" s="1"/>
  <c r="AK166" i="1"/>
  <c r="AH166" i="1"/>
  <c r="AO166" i="1"/>
  <c r="AK177" i="10"/>
  <c r="AF177" i="10"/>
  <c r="AE177" i="10"/>
  <c r="AN177" i="10"/>
  <c r="AM177" i="10"/>
  <c r="AJ177" i="10"/>
  <c r="AD177" i="10"/>
  <c r="Y177" i="10"/>
  <c r="J177" i="10" s="1"/>
  <c r="AG177" i="10"/>
  <c r="AI177" i="10"/>
  <c r="AO177" i="10"/>
  <c r="Z177" i="10"/>
  <c r="N177" i="10" s="1"/>
  <c r="AH177" i="10"/>
  <c r="AL177" i="10"/>
  <c r="AN196" i="10"/>
  <c r="AD196" i="10"/>
  <c r="AU169" i="1"/>
  <c r="Y196" i="10"/>
  <c r="J196" i="10" s="1"/>
  <c r="CZ196" i="10" s="1"/>
  <c r="AQ178" i="10"/>
  <c r="AP181" i="1"/>
  <c r="AA187" i="10"/>
  <c r="R187" i="10" s="1"/>
  <c r="AE196" i="10"/>
  <c r="AR146" i="10"/>
  <c r="AR131" i="10"/>
  <c r="AQ155" i="10"/>
  <c r="AU143" i="10"/>
  <c r="AA143" i="10"/>
  <c r="R143" i="10" s="1"/>
  <c r="DD143" i="10" s="1"/>
  <c r="AS131" i="10"/>
  <c r="AA131" i="1"/>
  <c r="R131" i="1" s="1"/>
  <c r="AS143" i="1"/>
  <c r="AS155" i="1"/>
  <c r="AR155" i="10"/>
  <c r="AR153" i="10"/>
  <c r="Y156" i="1"/>
  <c r="J156" i="1" s="1"/>
  <c r="AE156" i="1"/>
  <c r="AK156" i="1"/>
  <c r="AO156" i="1"/>
  <c r="AR153" i="1"/>
  <c r="AA108" i="10"/>
  <c r="R108" i="10" s="1"/>
  <c r="AH117" i="1"/>
  <c r="AO117" i="1"/>
  <c r="AA113" i="1"/>
  <c r="R113" i="1" s="1"/>
  <c r="AM117" i="1"/>
  <c r="AK117" i="1"/>
  <c r="AQ119" i="10"/>
  <c r="AJ117" i="1"/>
  <c r="AG117" i="1"/>
  <c r="AP117" i="1"/>
  <c r="AS46" i="1"/>
  <c r="AQ71" i="1"/>
  <c r="AA53" i="10"/>
  <c r="R53" i="10" s="1"/>
  <c r="AQ54" i="10"/>
  <c r="AT31" i="1"/>
  <c r="AA31" i="1"/>
  <c r="R31" i="1" s="1"/>
  <c r="EK181" i="10"/>
  <c r="EM181" i="10"/>
  <c r="EO181" i="10"/>
  <c r="EQ181" i="10"/>
  <c r="EL181" i="10"/>
  <c r="EP181" i="10"/>
  <c r="DR181" i="10"/>
  <c r="DT181" i="10"/>
  <c r="DV181" i="10"/>
  <c r="DX181" i="10"/>
  <c r="EN181" i="10"/>
  <c r="DS181" i="10"/>
  <c r="DU181" i="10"/>
  <c r="DW181" i="10"/>
  <c r="AP278" i="1"/>
  <c r="AA273" i="1"/>
  <c r="R273" i="1" s="1"/>
  <c r="S273" i="1" s="1"/>
  <c r="AP209" i="10"/>
  <c r="AH186" i="1"/>
  <c r="AE186" i="1"/>
  <c r="AO186" i="1"/>
  <c r="AM186" i="1"/>
  <c r="AI186" i="1"/>
  <c r="AN186" i="1"/>
  <c r="AL186" i="1"/>
  <c r="AG186" i="1"/>
  <c r="AJ186" i="1"/>
  <c r="AF186" i="1"/>
  <c r="Z186" i="1"/>
  <c r="N186" i="1" s="1"/>
  <c r="AD186" i="1"/>
  <c r="Y186" i="1"/>
  <c r="J186" i="1" s="1"/>
  <c r="L186" i="1" s="1"/>
  <c r="AK186" i="1"/>
  <c r="AT224" i="10"/>
  <c r="DM398" i="10"/>
  <c r="DO398" i="10"/>
  <c r="EE398" i="10"/>
  <c r="DQ398" i="10"/>
  <c r="EF398" i="10"/>
  <c r="DL398" i="10"/>
  <c r="EH398" i="10"/>
  <c r="DN398" i="10"/>
  <c r="EJ398" i="10"/>
  <c r="DP398" i="10"/>
  <c r="EG398" i="10"/>
  <c r="EI398" i="10"/>
  <c r="AA194" i="1"/>
  <c r="R194" i="1" s="1"/>
  <c r="EB366" i="10"/>
  <c r="DZ366" i="10"/>
  <c r="DG366" i="10"/>
  <c r="DK366" i="10"/>
  <c r="DF366" i="10"/>
  <c r="ED366" i="10"/>
  <c r="DH366" i="10"/>
  <c r="DY366" i="10"/>
  <c r="EA366" i="10"/>
  <c r="DI366" i="10"/>
  <c r="DJ366" i="10"/>
  <c r="EC366" i="10"/>
  <c r="AS273" i="10"/>
  <c r="AU153" i="1"/>
  <c r="AQ203" i="10"/>
  <c r="AT127" i="10"/>
  <c r="EJ374" i="10"/>
  <c r="DP374" i="10"/>
  <c r="EG374" i="10"/>
  <c r="DO374" i="10"/>
  <c r="DQ374" i="10"/>
  <c r="EF374" i="10"/>
  <c r="EI374" i="10"/>
  <c r="DL374" i="10"/>
  <c r="EH374" i="10"/>
  <c r="DM374" i="10"/>
  <c r="EE374" i="10"/>
  <c r="DN374" i="10"/>
  <c r="DZ296" i="10"/>
  <c r="EA296" i="10"/>
  <c r="DK296" i="10"/>
  <c r="DF296" i="10"/>
  <c r="EC296" i="10"/>
  <c r="EB296" i="10"/>
  <c r="DJ296" i="10"/>
  <c r="DG296" i="10"/>
  <c r="DH296" i="10"/>
  <c r="ED296" i="10"/>
  <c r="DI296" i="10"/>
  <c r="DY296" i="10"/>
  <c r="Y159" i="10"/>
  <c r="J159" i="10" s="1"/>
  <c r="CZ159" i="10" s="1"/>
  <c r="AI159" i="10"/>
  <c r="AR194" i="1"/>
  <c r="AQ273" i="10"/>
  <c r="DD87" i="10"/>
  <c r="DW87" i="10" s="1"/>
  <c r="AP153" i="1"/>
  <c r="AU181" i="1"/>
  <c r="AT156" i="10"/>
  <c r="AT178" i="10"/>
  <c r="AP178" i="10"/>
  <c r="AS187" i="10"/>
  <c r="AU187" i="10"/>
  <c r="AQ278" i="10"/>
  <c r="AT194" i="1"/>
  <c r="AP202" i="1"/>
  <c r="AA190" i="1"/>
  <c r="R190" i="1" s="1"/>
  <c r="AN185" i="10"/>
  <c r="AK185" i="10"/>
  <c r="AH185" i="10"/>
  <c r="AO185" i="10"/>
  <c r="AJ185" i="10"/>
  <c r="AD185" i="10"/>
  <c r="AL185" i="10"/>
  <c r="AE185" i="10"/>
  <c r="AF185" i="10"/>
  <c r="AI185" i="10"/>
  <c r="Y185" i="10"/>
  <c r="J185" i="10" s="1"/>
  <c r="AM185" i="10"/>
  <c r="AG185" i="10"/>
  <c r="Z185" i="10"/>
  <c r="N185" i="10" s="1"/>
  <c r="AH198" i="1"/>
  <c r="Y198" i="1"/>
  <c r="J198" i="1" s="1"/>
  <c r="AF198" i="1"/>
  <c r="AN198" i="1"/>
  <c r="AL198" i="1"/>
  <c r="AJ198" i="1"/>
  <c r="AD198" i="1"/>
  <c r="Z198" i="1"/>
  <c r="N198" i="1" s="1"/>
  <c r="AO198" i="1"/>
  <c r="AK198" i="1"/>
  <c r="AG198" i="1"/>
  <c r="AM198" i="1"/>
  <c r="P198" i="1" s="1"/>
  <c r="AI198" i="1"/>
  <c r="AE198" i="1"/>
  <c r="AS194" i="1"/>
  <c r="DN366" i="10"/>
  <c r="EE366" i="10"/>
  <c r="EJ366" i="10"/>
  <c r="EF366" i="10"/>
  <c r="EH366" i="10"/>
  <c r="DM366" i="10"/>
  <c r="DQ366" i="10"/>
  <c r="EG366" i="10"/>
  <c r="DO366" i="10"/>
  <c r="DP366" i="10"/>
  <c r="EI366" i="10"/>
  <c r="DL366" i="10"/>
  <c r="AA273" i="10"/>
  <c r="R273" i="10" s="1"/>
  <c r="AR165" i="10"/>
  <c r="S165" i="10" s="1"/>
  <c r="AA278" i="10"/>
  <c r="R278" i="10" s="1"/>
  <c r="AU127" i="10"/>
  <c r="AH370" i="10"/>
  <c r="AL370" i="10"/>
  <c r="Z370" i="10"/>
  <c r="N370" i="10" s="1"/>
  <c r="AD370" i="10"/>
  <c r="AI370" i="10"/>
  <c r="AG370" i="10"/>
  <c r="AM370" i="10"/>
  <c r="AO370" i="10"/>
  <c r="Y370" i="10"/>
  <c r="J370" i="10" s="1"/>
  <c r="CZ370" i="10" s="1"/>
  <c r="AK370" i="10"/>
  <c r="AN370" i="10"/>
  <c r="DB370" i="10" s="1"/>
  <c r="AF370" i="10"/>
  <c r="AE370" i="10"/>
  <c r="AJ370" i="10"/>
  <c r="AJ281" i="10"/>
  <c r="AN281" i="10"/>
  <c r="AE281" i="10"/>
  <c r="AO281" i="10"/>
  <c r="AI281" i="10"/>
  <c r="AD281" i="10"/>
  <c r="AM281" i="10"/>
  <c r="AL281" i="10"/>
  <c r="AH281" i="10"/>
  <c r="Y281" i="10"/>
  <c r="J281" i="10" s="1"/>
  <c r="CZ281" i="10" s="1"/>
  <c r="AG281" i="10"/>
  <c r="AF281" i="10"/>
  <c r="AK281" i="10"/>
  <c r="Z281" i="10"/>
  <c r="N281" i="10" s="1"/>
  <c r="DB281" i="10" s="1"/>
  <c r="AN213" i="10"/>
  <c r="AF213" i="10"/>
  <c r="AJ213" i="10"/>
  <c r="Y213" i="10"/>
  <c r="J213" i="10" s="1"/>
  <c r="AM213" i="10"/>
  <c r="AG213" i="10"/>
  <c r="Z213" i="10"/>
  <c r="N213" i="10" s="1"/>
  <c r="AK213" i="10"/>
  <c r="AH213" i="10"/>
  <c r="AO213" i="10"/>
  <c r="AD213" i="10"/>
  <c r="AL213" i="10"/>
  <c r="AE213" i="10"/>
  <c r="AI213" i="10"/>
  <c r="AA244" i="10"/>
  <c r="R244" i="10" s="1"/>
  <c r="AQ273" i="1"/>
  <c r="AS127" i="10"/>
  <c r="AP127" i="10"/>
  <c r="AF221" i="10"/>
  <c r="AJ221" i="10"/>
  <c r="AG221" i="10"/>
  <c r="Y221" i="10"/>
  <c r="J221" i="10" s="1"/>
  <c r="AK221" i="10"/>
  <c r="AH221" i="10"/>
  <c r="AE221" i="10"/>
  <c r="AO221" i="10"/>
  <c r="AM221" i="10"/>
  <c r="Z221" i="10"/>
  <c r="N221" i="10" s="1"/>
  <c r="AD221" i="10"/>
  <c r="AN221" i="10"/>
  <c r="AL221" i="10"/>
  <c r="AI221" i="10"/>
  <c r="DO296" i="10"/>
  <c r="EI296" i="10"/>
  <c r="DN296" i="10"/>
  <c r="DM296" i="10"/>
  <c r="EJ296" i="10"/>
  <c r="EE296" i="10"/>
  <c r="EG296" i="10"/>
  <c r="DQ296" i="10"/>
  <c r="EF296" i="10"/>
  <c r="DL296" i="10"/>
  <c r="EH296" i="10"/>
  <c r="DP296" i="10"/>
  <c r="DI398" i="10"/>
  <c r="EA398" i="10"/>
  <c r="DZ398" i="10"/>
  <c r="EB398" i="10"/>
  <c r="DY398" i="10"/>
  <c r="ED398" i="10"/>
  <c r="DJ398" i="10"/>
  <c r="DG398" i="10"/>
  <c r="DK398" i="10"/>
  <c r="DF398" i="10"/>
  <c r="EC398" i="10"/>
  <c r="DH398" i="10"/>
  <c r="DD89" i="10"/>
  <c r="AS178" i="10"/>
  <c r="AS209" i="10"/>
  <c r="AU153" i="10"/>
  <c r="AT228" i="1"/>
  <c r="AT190" i="1"/>
  <c r="AN264" i="1"/>
  <c r="Y264" i="1"/>
  <c r="J264" i="1" s="1"/>
  <c r="AF264" i="1"/>
  <c r="AO264" i="1"/>
  <c r="AH264" i="1"/>
  <c r="AI264" i="1"/>
  <c r="AJ264" i="1"/>
  <c r="Z264" i="1"/>
  <c r="N264" i="1" s="1"/>
  <c r="AM264" i="1"/>
  <c r="AD264" i="1"/>
  <c r="AL264" i="1"/>
  <c r="AK264" i="1"/>
  <c r="AE264" i="1"/>
  <c r="AG264" i="1"/>
  <c r="AF260" i="1"/>
  <c r="AG260" i="1"/>
  <c r="Z260" i="1"/>
  <c r="N260" i="1" s="1"/>
  <c r="AE260" i="1"/>
  <c r="AO260" i="1"/>
  <c r="AH260" i="1"/>
  <c r="AN260" i="1"/>
  <c r="Y260" i="1"/>
  <c r="J260" i="1" s="1"/>
  <c r="L260" i="1" s="1"/>
  <c r="AI260" i="1"/>
  <c r="AJ260" i="1"/>
  <c r="AL260" i="1"/>
  <c r="AM260" i="1"/>
  <c r="AK260" i="1"/>
  <c r="AD260" i="1"/>
  <c r="AF336" i="10"/>
  <c r="AL336" i="10"/>
  <c r="AN336" i="10"/>
  <c r="AK336" i="10"/>
  <c r="AG336" i="10"/>
  <c r="AO336" i="10"/>
  <c r="AM336" i="10"/>
  <c r="AJ336" i="10"/>
  <c r="Z336" i="10"/>
  <c r="N336" i="10" s="1"/>
  <c r="DB336" i="10" s="1"/>
  <c r="AD336" i="10"/>
  <c r="AH336" i="10"/>
  <c r="Y336" i="10"/>
  <c r="J336" i="10" s="1"/>
  <c r="CZ336" i="10" s="1"/>
  <c r="AE336" i="10"/>
  <c r="AI336" i="10"/>
  <c r="AF304" i="10"/>
  <c r="AL304" i="10"/>
  <c r="AJ304" i="10"/>
  <c r="Y304" i="10"/>
  <c r="J304" i="10" s="1"/>
  <c r="CZ304" i="10" s="1"/>
  <c r="AN304" i="10"/>
  <c r="AK304" i="10"/>
  <c r="AG304" i="10"/>
  <c r="AO304" i="10"/>
  <c r="AM304" i="10"/>
  <c r="Z304" i="10"/>
  <c r="N304" i="10" s="1"/>
  <c r="DB304" i="10" s="1"/>
  <c r="AD304" i="10"/>
  <c r="AH304" i="10"/>
  <c r="AE304" i="10"/>
  <c r="AI304" i="10"/>
  <c r="AQ310" i="10"/>
  <c r="AT181" i="1"/>
  <c r="AQ194" i="1"/>
  <c r="AQ169" i="1"/>
  <c r="AQ153" i="10"/>
  <c r="AP228" i="1"/>
  <c r="AP156" i="10"/>
  <c r="AQ202" i="1"/>
  <c r="EF354" i="10"/>
  <c r="DO354" i="10"/>
  <c r="EI354" i="10"/>
  <c r="DN354" i="10"/>
  <c r="DP354" i="10"/>
  <c r="EH354" i="10"/>
  <c r="EE354" i="10"/>
  <c r="EJ354" i="10"/>
  <c r="DQ354" i="10"/>
  <c r="EG354" i="10"/>
  <c r="DL354" i="10"/>
  <c r="DM354" i="10"/>
  <c r="EA354" i="10"/>
  <c r="DY354" i="10"/>
  <c r="EB354" i="10"/>
  <c r="DK354" i="10"/>
  <c r="DJ354" i="10"/>
  <c r="DI354" i="10"/>
  <c r="DZ354" i="10"/>
  <c r="DF354" i="10"/>
  <c r="DH354" i="10"/>
  <c r="ED354" i="10"/>
  <c r="DG354" i="10"/>
  <c r="EC354" i="10"/>
  <c r="AU194" i="1"/>
  <c r="AT273" i="10"/>
  <c r="AS153" i="1"/>
  <c r="AQ203" i="1"/>
  <c r="AP187" i="10"/>
  <c r="AS153" i="10"/>
  <c r="DD266" i="10"/>
  <c r="AP194" i="1"/>
  <c r="AP273" i="10"/>
  <c r="DW136" i="10"/>
  <c r="EQ136" i="10"/>
  <c r="DT136" i="10"/>
  <c r="DX136" i="10"/>
  <c r="EL136" i="10"/>
  <c r="EP136" i="10"/>
  <c r="EO136" i="10"/>
  <c r="DU136" i="10"/>
  <c r="EM136" i="10"/>
  <c r="DR136" i="10"/>
  <c r="DV136" i="10"/>
  <c r="EN136" i="10"/>
  <c r="EK136" i="10"/>
  <c r="DS136" i="10"/>
  <c r="AA348" i="10"/>
  <c r="R348" i="10" s="1"/>
  <c r="DD348" i="10" s="1"/>
  <c r="P283" i="1"/>
  <c r="EQ306" i="10"/>
  <c r="EL338" i="10"/>
  <c r="S227" i="10"/>
  <c r="AP318" i="1"/>
  <c r="S130" i="10"/>
  <c r="S117" i="1"/>
  <c r="DD25" i="10"/>
  <c r="EP25" i="10" s="1"/>
  <c r="P276" i="1"/>
  <c r="EN265" i="10"/>
  <c r="EQ265" i="10"/>
  <c r="P151" i="1"/>
  <c r="DD164" i="10"/>
  <c r="S164" i="10"/>
  <c r="DT306" i="10"/>
  <c r="AS356" i="10"/>
  <c r="DT338" i="10"/>
  <c r="S156" i="1"/>
  <c r="P172" i="1"/>
  <c r="L139" i="1"/>
  <c r="DV265" i="10"/>
  <c r="DX265" i="10"/>
  <c r="P176" i="1"/>
  <c r="AD228" i="1"/>
  <c r="AE228" i="1"/>
  <c r="AN228" i="1"/>
  <c r="AO228" i="1"/>
  <c r="Z228" i="1"/>
  <c r="N228" i="1" s="1"/>
  <c r="AI228" i="1"/>
  <c r="AH228" i="1"/>
  <c r="AM228" i="1"/>
  <c r="AL228" i="1"/>
  <c r="AG228" i="1"/>
  <c r="AF228" i="1"/>
  <c r="Y228" i="1"/>
  <c r="J228" i="1" s="1"/>
  <c r="AJ228" i="1"/>
  <c r="AK228" i="1"/>
  <c r="P267" i="1"/>
  <c r="S233" i="10"/>
  <c r="S127" i="10"/>
  <c r="DD127" i="10"/>
  <c r="Z202" i="1"/>
  <c r="N202" i="1" s="1"/>
  <c r="AF202" i="1"/>
  <c r="AD202" i="1"/>
  <c r="AK202" i="1"/>
  <c r="AJ202" i="1"/>
  <c r="AN202" i="1"/>
  <c r="AE202" i="1"/>
  <c r="AH202" i="1"/>
  <c r="AO202" i="1"/>
  <c r="Y202" i="1"/>
  <c r="J202" i="1" s="1"/>
  <c r="L202" i="1" s="1"/>
  <c r="AI202" i="1"/>
  <c r="AM202" i="1"/>
  <c r="AL202" i="1"/>
  <c r="AG202" i="1"/>
  <c r="AQ324" i="1"/>
  <c r="EP306" i="10"/>
  <c r="EM306" i="10"/>
  <c r="DV338" i="10"/>
  <c r="EM338" i="10"/>
  <c r="P255" i="1"/>
  <c r="P155" i="1"/>
  <c r="P158" i="10"/>
  <c r="EL265" i="10"/>
  <c r="DS265" i="10"/>
  <c r="P192" i="1"/>
  <c r="L202" i="10"/>
  <c r="CZ202" i="10"/>
  <c r="EK306" i="10"/>
  <c r="DX306" i="10"/>
  <c r="EQ338" i="10"/>
  <c r="DX338" i="10"/>
  <c r="AP290" i="10"/>
  <c r="AT314" i="1"/>
  <c r="AS126" i="1"/>
  <c r="S40" i="10"/>
  <c r="S167" i="1"/>
  <c r="EO265" i="10"/>
  <c r="P197" i="1"/>
  <c r="AF135" i="10"/>
  <c r="AI135" i="10"/>
  <c r="AM135" i="10"/>
  <c r="AJ135" i="10"/>
  <c r="Z135" i="10"/>
  <c r="N135" i="10" s="1"/>
  <c r="AN135" i="10"/>
  <c r="AH135" i="10"/>
  <c r="AL135" i="10"/>
  <c r="Y135" i="10"/>
  <c r="J135" i="10" s="1"/>
  <c r="AD135" i="10"/>
  <c r="AG135" i="10"/>
  <c r="L135" i="10" s="1"/>
  <c r="AK135" i="10"/>
  <c r="AO135" i="10"/>
  <c r="AE135" i="10"/>
  <c r="S228" i="10"/>
  <c r="DD228" i="10"/>
  <c r="L220" i="10"/>
  <c r="EL306" i="10"/>
  <c r="EO306" i="10"/>
  <c r="DR338" i="10"/>
  <c r="EO338" i="10"/>
  <c r="EK265" i="10"/>
  <c r="P222" i="1"/>
  <c r="AQ187" i="10"/>
  <c r="DD205" i="10"/>
  <c r="S205" i="10"/>
  <c r="S135" i="10"/>
  <c r="DD135" i="10"/>
  <c r="AI127" i="10"/>
  <c r="AM127" i="10"/>
  <c r="Y127" i="10"/>
  <c r="J127" i="10" s="1"/>
  <c r="AG127" i="10"/>
  <c r="AK127" i="10"/>
  <c r="AO127" i="10"/>
  <c r="AH127" i="10"/>
  <c r="AE127" i="10"/>
  <c r="EB164" i="10"/>
  <c r="DG164" i="10"/>
  <c r="L192" i="1"/>
  <c r="L196" i="10"/>
  <c r="AR364" i="1"/>
  <c r="DU306" i="10"/>
  <c r="EP338" i="10"/>
  <c r="AP314" i="1"/>
  <c r="AT326" i="1"/>
  <c r="DT265" i="10"/>
  <c r="EP265" i="10"/>
  <c r="L194" i="1"/>
  <c r="AF233" i="10"/>
  <c r="Y233" i="10"/>
  <c r="J233" i="10" s="1"/>
  <c r="AM233" i="10"/>
  <c r="AN233" i="10"/>
  <c r="AG233" i="10"/>
  <c r="AK233" i="10"/>
  <c r="AH233" i="10"/>
  <c r="AO233" i="10"/>
  <c r="AJ233" i="10"/>
  <c r="AD233" i="10"/>
  <c r="AL233" i="10"/>
  <c r="AE233" i="10"/>
  <c r="AI233" i="10"/>
  <c r="Z233" i="10"/>
  <c r="N233" i="10" s="1"/>
  <c r="AS202" i="1"/>
  <c r="S202" i="1" s="1"/>
  <c r="DB220" i="10"/>
  <c r="AJ190" i="1"/>
  <c r="AH190" i="1"/>
  <c r="AF190" i="1"/>
  <c r="AD190" i="1"/>
  <c r="AN190" i="1"/>
  <c r="AK190" i="1"/>
  <c r="AE190" i="1"/>
  <c r="Z190" i="1"/>
  <c r="N190" i="1" s="1"/>
  <c r="AO190" i="1"/>
  <c r="Y190" i="1"/>
  <c r="J190" i="1" s="1"/>
  <c r="AI190" i="1"/>
  <c r="AM190" i="1"/>
  <c r="AL190" i="1"/>
  <c r="AG190" i="1"/>
  <c r="L221" i="1"/>
  <c r="S239" i="1"/>
  <c r="DU265" i="10"/>
  <c r="L271" i="10"/>
  <c r="AE224" i="10"/>
  <c r="Z224" i="10"/>
  <c r="N224" i="10" s="1"/>
  <c r="AJ224" i="10"/>
  <c r="AO224" i="10"/>
  <c r="AM224" i="10"/>
  <c r="AK224" i="10"/>
  <c r="AH224" i="10"/>
  <c r="AD224" i="10"/>
  <c r="AN224" i="10"/>
  <c r="AL224" i="10"/>
  <c r="AI224" i="10"/>
  <c r="AF224" i="10"/>
  <c r="Y224" i="10"/>
  <c r="J224" i="10" s="1"/>
  <c r="AG224" i="10"/>
  <c r="DB205" i="10"/>
  <c r="P205" i="10"/>
  <c r="P202" i="10"/>
  <c r="DB202" i="10"/>
  <c r="EJ190" i="10"/>
  <c r="DM190" i="10"/>
  <c r="DO190" i="10"/>
  <c r="DQ190" i="10"/>
  <c r="EG190" i="10"/>
  <c r="EI190" i="10"/>
  <c r="DL190" i="10"/>
  <c r="DN190" i="10"/>
  <c r="DP190" i="10"/>
  <c r="EF190" i="10"/>
  <c r="EH190" i="10"/>
  <c r="EE190" i="10"/>
  <c r="DI271" i="10"/>
  <c r="ED271" i="10"/>
  <c r="DK271" i="10"/>
  <c r="DG271" i="10"/>
  <c r="DY271" i="10"/>
  <c r="DH271" i="10"/>
  <c r="DF271" i="10"/>
  <c r="DZ271" i="10"/>
  <c r="EA271" i="10"/>
  <c r="DJ271" i="10"/>
  <c r="EB271" i="10"/>
  <c r="EC271" i="10"/>
  <c r="L243" i="1"/>
  <c r="S111" i="1"/>
  <c r="P157" i="1"/>
  <c r="P159" i="1"/>
  <c r="P161" i="1"/>
  <c r="P149" i="1"/>
  <c r="L216" i="10"/>
  <c r="CZ216" i="10"/>
  <c r="AL187" i="10"/>
  <c r="Z187" i="10"/>
  <c r="N187" i="10" s="1"/>
  <c r="AH187" i="10"/>
  <c r="AD187" i="10"/>
  <c r="AF187" i="10"/>
  <c r="Y187" i="10"/>
  <c r="J187" i="10" s="1"/>
  <c r="AN187" i="10"/>
  <c r="AG187" i="10"/>
  <c r="AJ187" i="10"/>
  <c r="AK187" i="10"/>
  <c r="AO187" i="10"/>
  <c r="AE187" i="10"/>
  <c r="AM187" i="10"/>
  <c r="AI187" i="10"/>
  <c r="AN162" i="1"/>
  <c r="AF162" i="1"/>
  <c r="AD162" i="1"/>
  <c r="AL162" i="1"/>
  <c r="AE162" i="1"/>
  <c r="AI162" i="1"/>
  <c r="AM162" i="1"/>
  <c r="Z162" i="1"/>
  <c r="N162" i="1" s="1"/>
  <c r="AH162" i="1"/>
  <c r="AJ162" i="1"/>
  <c r="Y162" i="1"/>
  <c r="J162" i="1" s="1"/>
  <c r="AG162" i="1"/>
  <c r="AK162" i="1"/>
  <c r="AO162" i="1"/>
  <c r="L276" i="1"/>
  <c r="P163" i="1"/>
  <c r="L215" i="1"/>
  <c r="P166" i="10"/>
  <c r="DB166" i="10"/>
  <c r="P76" i="10"/>
  <c r="S154" i="1"/>
  <c r="S152" i="1"/>
  <c r="DB274" i="10"/>
  <c r="L253" i="1"/>
  <c r="P277" i="1"/>
  <c r="P273" i="1"/>
  <c r="L185" i="1"/>
  <c r="AJ203" i="10"/>
  <c r="AH203" i="10"/>
  <c r="AF203" i="10"/>
  <c r="AL203" i="10"/>
  <c r="AK203" i="10"/>
  <c r="Z203" i="10"/>
  <c r="N203" i="10" s="1"/>
  <c r="AE203" i="10"/>
  <c r="AM203" i="10"/>
  <c r="AO203" i="10"/>
  <c r="Y203" i="10"/>
  <c r="J203" i="10" s="1"/>
  <c r="AG203" i="10"/>
  <c r="AD203" i="10"/>
  <c r="AI203" i="10"/>
  <c r="AN203" i="10"/>
  <c r="AF273" i="10"/>
  <c r="AE273" i="10"/>
  <c r="AJ273" i="10"/>
  <c r="AI273" i="10"/>
  <c r="AN273" i="10"/>
  <c r="AM273" i="10"/>
  <c r="Z273" i="10"/>
  <c r="N273" i="10" s="1"/>
  <c r="AH273" i="10"/>
  <c r="Y273" i="10"/>
  <c r="J273" i="10" s="1"/>
  <c r="AG273" i="10"/>
  <c r="AK273" i="10"/>
  <c r="AO273" i="10"/>
  <c r="AD273" i="10"/>
  <c r="AL273" i="10"/>
  <c r="L204" i="10"/>
  <c r="CZ204" i="10"/>
  <c r="S155" i="1"/>
  <c r="S209" i="10"/>
  <c r="P247" i="1"/>
  <c r="S68" i="1"/>
  <c r="P213" i="1"/>
  <c r="L147" i="1"/>
  <c r="P207" i="1"/>
  <c r="L161" i="1"/>
  <c r="P285" i="1"/>
  <c r="L190" i="10"/>
  <c r="CZ190" i="10"/>
  <c r="AR178" i="10"/>
  <c r="S178" i="10" s="1"/>
  <c r="DB206" i="10"/>
  <c r="AA169" i="1"/>
  <c r="R169" i="1" s="1"/>
  <c r="EK262" i="10"/>
  <c r="DR262" i="10"/>
  <c r="DV262" i="10"/>
  <c r="EN262" i="10"/>
  <c r="EM262" i="10"/>
  <c r="DS262" i="10"/>
  <c r="DW262" i="10"/>
  <c r="EO262" i="10"/>
  <c r="EL262" i="10"/>
  <c r="DT262" i="10"/>
  <c r="EP262" i="10"/>
  <c r="DX262" i="10"/>
  <c r="EQ262" i="10"/>
  <c r="DU262" i="10"/>
  <c r="CZ206" i="10"/>
  <c r="P118" i="10"/>
  <c r="P123" i="1"/>
  <c r="L189" i="1"/>
  <c r="DB250" i="10"/>
  <c r="EG250" i="10" s="1"/>
  <c r="L265" i="1"/>
  <c r="DB226" i="10"/>
  <c r="EI226" i="10" s="1"/>
  <c r="AT153" i="1"/>
  <c r="DB184" i="10"/>
  <c r="P184" i="10"/>
  <c r="S155" i="10"/>
  <c r="AJ165" i="10"/>
  <c r="AF165" i="10"/>
  <c r="AK165" i="10"/>
  <c r="AO165" i="10"/>
  <c r="AD165" i="10"/>
  <c r="AL165" i="10"/>
  <c r="AN165" i="10"/>
  <c r="AE165" i="10"/>
  <c r="AI165" i="10"/>
  <c r="AM165" i="10"/>
  <c r="Z165" i="10"/>
  <c r="N165" i="10" s="1"/>
  <c r="AH165" i="10"/>
  <c r="Y165" i="10"/>
  <c r="J165" i="10" s="1"/>
  <c r="AG165" i="10"/>
  <c r="DB216" i="10"/>
  <c r="P216" i="10"/>
  <c r="L178" i="1"/>
  <c r="L255" i="1"/>
  <c r="P263" i="1"/>
  <c r="S100" i="1"/>
  <c r="P265" i="1"/>
  <c r="P139" i="1"/>
  <c r="L184" i="10"/>
  <c r="CZ184" i="10"/>
  <c r="AD181" i="1"/>
  <c r="AN181" i="1"/>
  <c r="AE181" i="1"/>
  <c r="Y181" i="1"/>
  <c r="J181" i="1" s="1"/>
  <c r="AM181" i="1"/>
  <c r="AF181" i="1"/>
  <c r="AI181" i="1"/>
  <c r="AO181" i="1"/>
  <c r="AH181" i="1"/>
  <c r="AG181" i="1"/>
  <c r="AL181" i="1"/>
  <c r="Z181" i="1"/>
  <c r="N181" i="1" s="1"/>
  <c r="AJ181" i="1"/>
  <c r="AK181" i="1"/>
  <c r="S224" i="10"/>
  <c r="DD224" i="10"/>
  <c r="DQ182" i="10"/>
  <c r="EG182" i="10"/>
  <c r="EE182" i="10"/>
  <c r="EI182" i="10"/>
  <c r="EF182" i="10"/>
  <c r="DL182" i="10"/>
  <c r="EJ182" i="10"/>
  <c r="DP182" i="10"/>
  <c r="EH182" i="10"/>
  <c r="DN182" i="10"/>
  <c r="DM182" i="10"/>
  <c r="DO182" i="10"/>
  <c r="CZ166" i="10"/>
  <c r="L166" i="10"/>
  <c r="AA278" i="1"/>
  <c r="R278" i="1" s="1"/>
  <c r="S278" i="1" s="1"/>
  <c r="DF242" i="10"/>
  <c r="DH242" i="10"/>
  <c r="ED242" i="10"/>
  <c r="DG242" i="10"/>
  <c r="EC242" i="10"/>
  <c r="EA242" i="10"/>
  <c r="DK242" i="10"/>
  <c r="EB242" i="10"/>
  <c r="DY242" i="10"/>
  <c r="DJ242" i="10"/>
  <c r="DI242" i="10"/>
  <c r="DZ242" i="10"/>
  <c r="DB204" i="10"/>
  <c r="P204" i="10"/>
  <c r="L213" i="1"/>
  <c r="P261" i="1"/>
  <c r="P185" i="1"/>
  <c r="S153" i="1"/>
  <c r="AH178" i="10"/>
  <c r="AN178" i="10"/>
  <c r="AL178" i="10"/>
  <c r="AJ178" i="10"/>
  <c r="Z178" i="10"/>
  <c r="N178" i="10" s="1"/>
  <c r="AF178" i="10"/>
  <c r="AD178" i="10"/>
  <c r="AI178" i="10"/>
  <c r="AM178" i="10"/>
  <c r="AK178" i="10"/>
  <c r="Y178" i="10"/>
  <c r="J178" i="10" s="1"/>
  <c r="AG178" i="10"/>
  <c r="AE178" i="10"/>
  <c r="AO178" i="10"/>
  <c r="P271" i="10"/>
  <c r="DB271" i="10"/>
  <c r="P215" i="1"/>
  <c r="AS169" i="1"/>
  <c r="AL209" i="10"/>
  <c r="AG209" i="10"/>
  <c r="AK209" i="10"/>
  <c r="AE209" i="10"/>
  <c r="AM209" i="10"/>
  <c r="AD209" i="10"/>
  <c r="AI209" i="10"/>
  <c r="AF209" i="10"/>
  <c r="AO209" i="10"/>
  <c r="Y209" i="10"/>
  <c r="J209" i="10" s="1"/>
  <c r="AJ209" i="10"/>
  <c r="AH209" i="10"/>
  <c r="AN209" i="10"/>
  <c r="Z209" i="10"/>
  <c r="N209" i="10" s="1"/>
  <c r="L277" i="1"/>
  <c r="DB266" i="10"/>
  <c r="P266" i="10"/>
  <c r="L149" i="1"/>
  <c r="AF278" i="10"/>
  <c r="AG278" i="10"/>
  <c r="AI278" i="10"/>
  <c r="AN278" i="10"/>
  <c r="AM278" i="10"/>
  <c r="AD278" i="10"/>
  <c r="AL278" i="10"/>
  <c r="AH278" i="10"/>
  <c r="AO278" i="10"/>
  <c r="AJ278" i="10"/>
  <c r="AE278" i="10"/>
  <c r="Y278" i="10"/>
  <c r="J278" i="10" s="1"/>
  <c r="AK278" i="10"/>
  <c r="Z278" i="10"/>
  <c r="N278" i="10" s="1"/>
  <c r="Z169" i="1"/>
  <c r="N169" i="1" s="1"/>
  <c r="AJ169" i="1"/>
  <c r="AM169" i="1"/>
  <c r="AF169" i="1"/>
  <c r="AH169" i="1"/>
  <c r="Y169" i="1"/>
  <c r="J169" i="1" s="1"/>
  <c r="AG169" i="1"/>
  <c r="AK169" i="1"/>
  <c r="AO169" i="1"/>
  <c r="AL169" i="1"/>
  <c r="AD169" i="1"/>
  <c r="AE169" i="1"/>
  <c r="AN169" i="1"/>
  <c r="AI169" i="1"/>
  <c r="AJ153" i="10"/>
  <c r="AN153" i="10"/>
  <c r="Z153" i="10"/>
  <c r="N153" i="10" s="1"/>
  <c r="AH153" i="10"/>
  <c r="Y153" i="10"/>
  <c r="J153" i="10" s="1"/>
  <c r="AG153" i="10"/>
  <c r="AK153" i="10"/>
  <c r="AO153" i="10"/>
  <c r="AD153" i="10"/>
  <c r="AL153" i="10"/>
  <c r="AF153" i="10"/>
  <c r="AE153" i="10"/>
  <c r="AI153" i="10"/>
  <c r="AM153" i="10"/>
  <c r="P127" i="1"/>
  <c r="P119" i="1"/>
  <c r="S116" i="1"/>
  <c r="P182" i="1"/>
  <c r="P189" i="1"/>
  <c r="S183" i="1"/>
  <c r="L273" i="1"/>
  <c r="P116" i="1"/>
  <c r="L31" i="1"/>
  <c r="P165" i="1"/>
  <c r="AN181" i="10"/>
  <c r="AF181" i="10"/>
  <c r="AJ181" i="10"/>
  <c r="AI181" i="10"/>
  <c r="AM181" i="10"/>
  <c r="Z181" i="10"/>
  <c r="N181" i="10" s="1"/>
  <c r="AH181" i="10"/>
  <c r="Y181" i="10"/>
  <c r="J181" i="10" s="1"/>
  <c r="AG181" i="10"/>
  <c r="AK181" i="10"/>
  <c r="AO181" i="10"/>
  <c r="AD181" i="10"/>
  <c r="AL181" i="10"/>
  <c r="AE181" i="10"/>
  <c r="P127" i="10"/>
  <c r="AN203" i="1"/>
  <c r="AO203" i="1"/>
  <c r="AG203" i="1"/>
  <c r="AI203" i="1"/>
  <c r="Y203" i="1"/>
  <c r="J203" i="1" s="1"/>
  <c r="AL203" i="1"/>
  <c r="AK203" i="1"/>
  <c r="AH203" i="1"/>
  <c r="AD203" i="1"/>
  <c r="AE203" i="1"/>
  <c r="AF203" i="1"/>
  <c r="AM203" i="1"/>
  <c r="AJ203" i="1"/>
  <c r="Z203" i="1"/>
  <c r="N203" i="1" s="1"/>
  <c r="DB198" i="10"/>
  <c r="P198" i="10"/>
  <c r="S187" i="10"/>
  <c r="Z155" i="10"/>
  <c r="N155" i="10" s="1"/>
  <c r="AJ155" i="10"/>
  <c r="AF155" i="10"/>
  <c r="Y155" i="10"/>
  <c r="J155" i="10" s="1"/>
  <c r="AG155" i="10"/>
  <c r="AD155" i="10"/>
  <c r="AK155" i="10"/>
  <c r="AL155" i="10"/>
  <c r="AO155" i="10"/>
  <c r="AN155" i="10"/>
  <c r="AE155" i="10"/>
  <c r="AI155" i="10"/>
  <c r="AM155" i="10"/>
  <c r="AH155" i="10"/>
  <c r="AA153" i="10"/>
  <c r="R153" i="10" s="1"/>
  <c r="P271" i="1"/>
  <c r="L263" i="1"/>
  <c r="S108" i="1"/>
  <c r="L207" i="1"/>
  <c r="P253" i="1"/>
  <c r="L241" i="1"/>
  <c r="L195" i="1"/>
  <c r="P231" i="1"/>
  <c r="L249" i="1"/>
  <c r="AM153" i="1"/>
  <c r="Z153" i="1"/>
  <c r="N153" i="1" s="1"/>
  <c r="AK153" i="1"/>
  <c r="AH153" i="1"/>
  <c r="AG153" i="1"/>
  <c r="AO153" i="1"/>
  <c r="AN153" i="1"/>
  <c r="AL153" i="1"/>
  <c r="AF153" i="1"/>
  <c r="AI153" i="1"/>
  <c r="AJ153" i="1"/>
  <c r="Y153" i="1"/>
  <c r="J153" i="1" s="1"/>
  <c r="AD153" i="1"/>
  <c r="AE153" i="1"/>
  <c r="AF215" i="10"/>
  <c r="AE215" i="10"/>
  <c r="AN215" i="10"/>
  <c r="AM215" i="10"/>
  <c r="AH215" i="10"/>
  <c r="AJ215" i="10"/>
  <c r="AD215" i="10"/>
  <c r="Z215" i="10"/>
  <c r="N215" i="10" s="1"/>
  <c r="AI215" i="10"/>
  <c r="AL215" i="10"/>
  <c r="AG215" i="10"/>
  <c r="AO215" i="10"/>
  <c r="Y215" i="10"/>
  <c r="J215" i="10" s="1"/>
  <c r="AK215" i="10"/>
  <c r="AQ181" i="1"/>
  <c r="S181" i="1" s="1"/>
  <c r="L266" i="10"/>
  <c r="CZ266" i="10"/>
  <c r="S203" i="10"/>
  <c r="DD203" i="10"/>
  <c r="EP249" i="10"/>
  <c r="DX249" i="10"/>
  <c r="DW249" i="10"/>
  <c r="EQ249" i="10"/>
  <c r="EK249" i="10"/>
  <c r="DT249" i="10"/>
  <c r="EO249" i="10"/>
  <c r="DS249" i="10"/>
  <c r="EL249" i="10"/>
  <c r="DR249" i="10"/>
  <c r="DV249" i="10"/>
  <c r="EN249" i="10"/>
  <c r="DU249" i="10"/>
  <c r="EM249" i="10"/>
  <c r="S129" i="1"/>
  <c r="P221" i="1"/>
  <c r="P195" i="1"/>
  <c r="P249" i="1"/>
  <c r="L261" i="1"/>
  <c r="L198" i="10"/>
  <c r="CZ198" i="10"/>
  <c r="AD278" i="1"/>
  <c r="AF278" i="1"/>
  <c r="Z278" i="1"/>
  <c r="N278" i="1" s="1"/>
  <c r="AH278" i="1"/>
  <c r="AK278" i="1"/>
  <c r="Y278" i="1"/>
  <c r="J278" i="1" s="1"/>
  <c r="AJ278" i="1"/>
  <c r="AO278" i="1"/>
  <c r="AI278" i="1"/>
  <c r="AG278" i="1"/>
  <c r="AM278" i="1"/>
  <c r="AN278" i="1"/>
  <c r="AL278" i="1"/>
  <c r="AE278" i="1"/>
  <c r="AR278" i="10"/>
  <c r="S278" i="10" s="1"/>
  <c r="CZ261" i="10"/>
  <c r="S131" i="1"/>
  <c r="DD154" i="10"/>
  <c r="DW154" i="10" s="1"/>
  <c r="S150" i="1"/>
  <c r="DD146" i="10"/>
  <c r="DS146" i="10" s="1"/>
  <c r="S219" i="1"/>
  <c r="DD109" i="10"/>
  <c r="DS109" i="10" s="1"/>
  <c r="S75" i="1"/>
  <c r="S87" i="10"/>
  <c r="DB158" i="10"/>
  <c r="EH158" i="10" s="1"/>
  <c r="S112" i="1"/>
  <c r="S121" i="1"/>
  <c r="DD156" i="10"/>
  <c r="EM156" i="10" s="1"/>
  <c r="S191" i="1"/>
  <c r="DD62" i="10"/>
  <c r="DW62" i="10" s="1"/>
  <c r="S246" i="1"/>
  <c r="S223" i="1"/>
  <c r="S126" i="1"/>
  <c r="S215" i="10"/>
  <c r="DV217" i="10"/>
  <c r="EN217" i="10"/>
  <c r="DU217" i="10"/>
  <c r="EM217" i="10"/>
  <c r="EQ217" i="10"/>
  <c r="EP217" i="10"/>
  <c r="DT217" i="10"/>
  <c r="DX217" i="10"/>
  <c r="EK217" i="10"/>
  <c r="DS217" i="10"/>
  <c r="EO217" i="10"/>
  <c r="DW217" i="10"/>
  <c r="EL217" i="10"/>
  <c r="DR217" i="10"/>
  <c r="DD128" i="10"/>
  <c r="S146" i="10"/>
  <c r="S154" i="10"/>
  <c r="EH228" i="10"/>
  <c r="EE228" i="10"/>
  <c r="EF228" i="10"/>
  <c r="DO228" i="10"/>
  <c r="EJ228" i="10"/>
  <c r="EG228" i="10"/>
  <c r="EI228" i="10"/>
  <c r="DM228" i="10"/>
  <c r="DQ228" i="10"/>
  <c r="DL228" i="10"/>
  <c r="DN228" i="10"/>
  <c r="DP228" i="10"/>
  <c r="DI228" i="10"/>
  <c r="EA228" i="10"/>
  <c r="DK228" i="10"/>
  <c r="DH228" i="10"/>
  <c r="EC228" i="10"/>
  <c r="DJ228" i="10"/>
  <c r="DZ228" i="10"/>
  <c r="EB228" i="10"/>
  <c r="ED228" i="10"/>
  <c r="DG228" i="10"/>
  <c r="DY228" i="10"/>
  <c r="DF228" i="10"/>
  <c r="S174" i="10"/>
  <c r="Z174" i="10"/>
  <c r="N174" i="10" s="1"/>
  <c r="AE174" i="10"/>
  <c r="AD174" i="10"/>
  <c r="AI174" i="10"/>
  <c r="AF174" i="10"/>
  <c r="AM174" i="10"/>
  <c r="AH174" i="10"/>
  <c r="AK174" i="10"/>
  <c r="AJ174" i="10"/>
  <c r="Y174" i="10"/>
  <c r="J174" i="10" s="1"/>
  <c r="AL174" i="10"/>
  <c r="AG174" i="10"/>
  <c r="AN174" i="10"/>
  <c r="AO174" i="10"/>
  <c r="S168" i="10"/>
  <c r="S150" i="10"/>
  <c r="AR103" i="10"/>
  <c r="S24" i="1"/>
  <c r="AO168" i="10"/>
  <c r="Z168" i="10"/>
  <c r="N168" i="10" s="1"/>
  <c r="AK168" i="10"/>
  <c r="AM168" i="10"/>
  <c r="AF168" i="10"/>
  <c r="AJ168" i="10"/>
  <c r="AN168" i="10"/>
  <c r="AG168" i="10"/>
  <c r="AD168" i="10"/>
  <c r="AH168" i="10"/>
  <c r="AL168" i="10"/>
  <c r="AI168" i="10"/>
  <c r="Y168" i="10"/>
  <c r="J168" i="10" s="1"/>
  <c r="AE168" i="10"/>
  <c r="P226" i="10"/>
  <c r="AS53" i="10"/>
  <c r="EL241" i="10"/>
  <c r="AJ55" i="1"/>
  <c r="AH55" i="1"/>
  <c r="Z113" i="1"/>
  <c r="N113" i="1" s="1"/>
  <c r="DN214" i="10"/>
  <c r="DP214" i="10"/>
  <c r="EE214" i="10"/>
  <c r="EH214" i="10"/>
  <c r="DL214" i="10"/>
  <c r="EF214" i="10"/>
  <c r="DM214" i="10"/>
  <c r="EJ214" i="10"/>
  <c r="DO214" i="10"/>
  <c r="DQ214" i="10"/>
  <c r="EG214" i="10"/>
  <c r="EI214" i="10"/>
  <c r="L226" i="10"/>
  <c r="CZ226" i="10"/>
  <c r="AL263" i="10"/>
  <c r="AJ263" i="10"/>
  <c r="AD263" i="10"/>
  <c r="AF263" i="10"/>
  <c r="Z263" i="10"/>
  <c r="N263" i="10" s="1"/>
  <c r="AH263" i="10"/>
  <c r="AN263" i="10"/>
  <c r="AI263" i="10"/>
  <c r="Y263" i="10"/>
  <c r="J263" i="10" s="1"/>
  <c r="AK263" i="10"/>
  <c r="AE263" i="10"/>
  <c r="AM263" i="10"/>
  <c r="AG263" i="10"/>
  <c r="AO263" i="10"/>
  <c r="DS241" i="10"/>
  <c r="EK241" i="10"/>
  <c r="AN55" i="1"/>
  <c r="Y113" i="1"/>
  <c r="J113" i="1" s="1"/>
  <c r="Y223" i="1"/>
  <c r="J223" i="1" s="1"/>
  <c r="AE223" i="1"/>
  <c r="AD223" i="1"/>
  <c r="AG223" i="1"/>
  <c r="AN223" i="1"/>
  <c r="AI223" i="1"/>
  <c r="Z223" i="1"/>
  <c r="N223" i="1" s="1"/>
  <c r="AL223" i="1"/>
  <c r="AK223" i="1"/>
  <c r="AJ223" i="1"/>
  <c r="AM223" i="1"/>
  <c r="AH223" i="1"/>
  <c r="AO223" i="1"/>
  <c r="AF223" i="1"/>
  <c r="DB159" i="10"/>
  <c r="P159" i="10"/>
  <c r="DX241" i="10"/>
  <c r="AG55" i="1"/>
  <c r="AE113" i="1"/>
  <c r="S39" i="10"/>
  <c r="CZ222" i="10"/>
  <c r="L222" i="10"/>
  <c r="S263" i="10"/>
  <c r="AM48" i="1"/>
  <c r="DT241" i="10"/>
  <c r="Y117" i="1"/>
  <c r="J117" i="1" s="1"/>
  <c r="AK55" i="1"/>
  <c r="AN113" i="1"/>
  <c r="P147" i="1"/>
  <c r="DB222" i="10"/>
  <c r="P222" i="10"/>
  <c r="L214" i="10"/>
  <c r="CZ214" i="10"/>
  <c r="AP72" i="1"/>
  <c r="AE48" i="1"/>
  <c r="EP241" i="10"/>
  <c r="AI117" i="1"/>
  <c r="AI55" i="1"/>
  <c r="AI113" i="1"/>
  <c r="AO113" i="1"/>
  <c r="AK48" i="1"/>
  <c r="EQ241" i="10"/>
  <c r="AF117" i="1"/>
  <c r="AL55" i="1"/>
  <c r="AD113" i="1"/>
  <c r="AF113" i="1"/>
  <c r="S148" i="1"/>
  <c r="AO48" i="1"/>
  <c r="EM241" i="10"/>
  <c r="AN117" i="1"/>
  <c r="AD55" i="1"/>
  <c r="AL113" i="1"/>
  <c r="P146" i="1"/>
  <c r="L123" i="1"/>
  <c r="L163" i="1"/>
  <c r="P241" i="1"/>
  <c r="P214" i="10"/>
  <c r="DU241" i="10"/>
  <c r="AO55" i="1"/>
  <c r="AK113" i="1"/>
  <c r="DX225" i="10"/>
  <c r="DS225" i="10"/>
  <c r="DW225" i="10"/>
  <c r="EM225" i="10"/>
  <c r="EP225" i="10"/>
  <c r="DV225" i="10"/>
  <c r="EK225" i="10"/>
  <c r="EN225" i="10"/>
  <c r="EO225" i="10"/>
  <c r="DU225" i="10"/>
  <c r="EL225" i="10"/>
  <c r="DR225" i="10"/>
  <c r="EQ225" i="10"/>
  <c r="DT225" i="10"/>
  <c r="EN241" i="10"/>
  <c r="Y55" i="1"/>
  <c r="J55" i="1" s="1"/>
  <c r="AM113" i="1"/>
  <c r="L217" i="1"/>
  <c r="AD48" i="1"/>
  <c r="AF48" i="1"/>
  <c r="DV241" i="10"/>
  <c r="AD117" i="1"/>
  <c r="AM55" i="1"/>
  <c r="AJ113" i="1"/>
  <c r="P113" i="1" s="1"/>
  <c r="S119" i="1"/>
  <c r="S143" i="10"/>
  <c r="AJ143" i="10"/>
  <c r="AG143" i="10"/>
  <c r="AO143" i="10"/>
  <c r="Y143" i="10"/>
  <c r="J143" i="10" s="1"/>
  <c r="AD143" i="10"/>
  <c r="AI143" i="10"/>
  <c r="AK143" i="10"/>
  <c r="AE143" i="10"/>
  <c r="AM143" i="10"/>
  <c r="Z143" i="10"/>
  <c r="N143" i="10" s="1"/>
  <c r="AN143" i="10"/>
  <c r="AF143" i="10"/>
  <c r="AH143" i="10"/>
  <c r="AL143" i="10"/>
  <c r="S114" i="10"/>
  <c r="S131" i="10"/>
  <c r="DD131" i="10"/>
  <c r="L182" i="1"/>
  <c r="AH167" i="1"/>
  <c r="AF167" i="1"/>
  <c r="Y167" i="1"/>
  <c r="J167" i="1" s="1"/>
  <c r="AL167" i="1"/>
  <c r="AD167" i="1"/>
  <c r="AI167" i="1"/>
  <c r="AM167" i="1"/>
  <c r="Z167" i="1"/>
  <c r="N167" i="1" s="1"/>
  <c r="AJ167" i="1"/>
  <c r="AG167" i="1"/>
  <c r="AK167" i="1"/>
  <c r="AO167" i="1"/>
  <c r="AN167" i="1"/>
  <c r="AE167" i="1"/>
  <c r="DB258" i="10"/>
  <c r="P258" i="10"/>
  <c r="DB234" i="10"/>
  <c r="P234" i="10"/>
  <c r="P270" i="10"/>
  <c r="DB282" i="10"/>
  <c r="P282" i="10"/>
  <c r="P264" i="10"/>
  <c r="DB264" i="10"/>
  <c r="EH270" i="10"/>
  <c r="EF270" i="10"/>
  <c r="EI270" i="10"/>
  <c r="DL270" i="10"/>
  <c r="EE270" i="10"/>
  <c r="DP270" i="10"/>
  <c r="DO270" i="10"/>
  <c r="EJ270" i="10"/>
  <c r="DN270" i="10"/>
  <c r="DM270" i="10"/>
  <c r="DQ270" i="10"/>
  <c r="EG270" i="10"/>
  <c r="AI119" i="10"/>
  <c r="AK119" i="10"/>
  <c r="AF119" i="10"/>
  <c r="AE119" i="10"/>
  <c r="AD119" i="10"/>
  <c r="AJ119" i="10"/>
  <c r="Z119" i="10"/>
  <c r="N119" i="10" s="1"/>
  <c r="AH119" i="10"/>
  <c r="AL119" i="10"/>
  <c r="AG119" i="10"/>
  <c r="AN119" i="10"/>
  <c r="AO119" i="10"/>
  <c r="AM119" i="10"/>
  <c r="Y119" i="10"/>
  <c r="J119" i="10" s="1"/>
  <c r="Z179" i="1"/>
  <c r="N179" i="1" s="1"/>
  <c r="AG179" i="1"/>
  <c r="AJ179" i="1"/>
  <c r="AI179" i="1"/>
  <c r="AH179" i="1"/>
  <c r="AK179" i="1"/>
  <c r="AF179" i="1"/>
  <c r="AM179" i="1"/>
  <c r="AD179" i="1"/>
  <c r="Y179" i="1"/>
  <c r="J179" i="1" s="1"/>
  <c r="AO179" i="1"/>
  <c r="AN179" i="1"/>
  <c r="AE179" i="1"/>
  <c r="AL179" i="1"/>
  <c r="AM131" i="1"/>
  <c r="AE131" i="1"/>
  <c r="Z131" i="1"/>
  <c r="N131" i="1" s="1"/>
  <c r="AD131" i="1"/>
  <c r="AF131" i="1"/>
  <c r="AH131" i="1"/>
  <c r="AK131" i="1"/>
  <c r="AL131" i="1"/>
  <c r="AN131" i="1"/>
  <c r="AO131" i="1"/>
  <c r="Y131" i="1"/>
  <c r="J131" i="1" s="1"/>
  <c r="AI131" i="1"/>
  <c r="AJ131" i="1"/>
  <c r="AG131" i="1"/>
  <c r="AS39" i="1"/>
  <c r="AD131" i="10"/>
  <c r="AL131" i="10"/>
  <c r="AM131" i="10"/>
  <c r="AG131" i="10"/>
  <c r="AO131" i="10"/>
  <c r="AI131" i="10"/>
  <c r="Z131" i="10"/>
  <c r="N131" i="10" s="1"/>
  <c r="AN131" i="10"/>
  <c r="AH131" i="10"/>
  <c r="AF131" i="10"/>
  <c r="Y131" i="10"/>
  <c r="J131" i="10" s="1"/>
  <c r="AJ131" i="10"/>
  <c r="AK131" i="10"/>
  <c r="AE131" i="10"/>
  <c r="DB252" i="10"/>
  <c r="P252" i="10"/>
  <c r="S239" i="10"/>
  <c r="L192" i="10"/>
  <c r="CZ192" i="10"/>
  <c r="L276" i="10"/>
  <c r="CZ276" i="10"/>
  <c r="L234" i="10"/>
  <c r="CZ234" i="10"/>
  <c r="L159" i="1"/>
  <c r="L252" i="10"/>
  <c r="CZ252" i="10"/>
  <c r="AJ239" i="10"/>
  <c r="AM239" i="10"/>
  <c r="AL239" i="10"/>
  <c r="Z239" i="10"/>
  <c r="N239" i="10" s="1"/>
  <c r="AN239" i="10"/>
  <c r="AF239" i="10"/>
  <c r="AG239" i="10"/>
  <c r="AO239" i="10"/>
  <c r="AI239" i="10"/>
  <c r="AK239" i="10"/>
  <c r="AH239" i="10"/>
  <c r="Y239" i="10"/>
  <c r="J239" i="10" s="1"/>
  <c r="AD239" i="10"/>
  <c r="AE239" i="10"/>
  <c r="AL239" i="1"/>
  <c r="AG239" i="1"/>
  <c r="AH239" i="1"/>
  <c r="AI239" i="1"/>
  <c r="AE239" i="1"/>
  <c r="AF239" i="1"/>
  <c r="AN239" i="1"/>
  <c r="AD239" i="1"/>
  <c r="AM239" i="1"/>
  <c r="Z239" i="1"/>
  <c r="N239" i="1" s="1"/>
  <c r="AJ239" i="1"/>
  <c r="Y239" i="1"/>
  <c r="J239" i="1" s="1"/>
  <c r="AO239" i="1"/>
  <c r="AK239" i="1"/>
  <c r="AK167" i="10"/>
  <c r="AF167" i="10"/>
  <c r="AE167" i="10"/>
  <c r="AN167" i="10"/>
  <c r="AM167" i="10"/>
  <c r="Z167" i="10"/>
  <c r="N167" i="10" s="1"/>
  <c r="AL167" i="10"/>
  <c r="AD167" i="10"/>
  <c r="AJ167" i="10"/>
  <c r="AG167" i="10"/>
  <c r="AO167" i="10"/>
  <c r="AH167" i="10"/>
  <c r="Y167" i="10"/>
  <c r="J167" i="10" s="1"/>
  <c r="AI167" i="10"/>
  <c r="P274" i="10"/>
  <c r="P276" i="10"/>
  <c r="DB276" i="10"/>
  <c r="AG143" i="1"/>
  <c r="AF143" i="1"/>
  <c r="AN143" i="1"/>
  <c r="AK143" i="1"/>
  <c r="Z143" i="1"/>
  <c r="N143" i="1" s="1"/>
  <c r="AO143" i="1"/>
  <c r="AD143" i="1"/>
  <c r="Y143" i="1"/>
  <c r="J143" i="1" s="1"/>
  <c r="AH143" i="1"/>
  <c r="AM143" i="1"/>
  <c r="AI143" i="1"/>
  <c r="AL143" i="1"/>
  <c r="AJ143" i="1"/>
  <c r="AE143" i="1"/>
  <c r="P122" i="10"/>
  <c r="AN191" i="1"/>
  <c r="AE191" i="1"/>
  <c r="AL191" i="1"/>
  <c r="AG191" i="1"/>
  <c r="AJ191" i="1"/>
  <c r="AI191" i="1"/>
  <c r="AH191" i="1"/>
  <c r="AK191" i="1"/>
  <c r="AF191" i="1"/>
  <c r="AM191" i="1"/>
  <c r="AD191" i="1"/>
  <c r="AO191" i="1"/>
  <c r="Z191" i="1"/>
  <c r="N191" i="1" s="1"/>
  <c r="Y191" i="1"/>
  <c r="J191" i="1" s="1"/>
  <c r="CZ258" i="10"/>
  <c r="L258" i="10"/>
  <c r="S191" i="10"/>
  <c r="DD191" i="10"/>
  <c r="AE150" i="10"/>
  <c r="S119" i="10"/>
  <c r="CZ264" i="10"/>
  <c r="L264" i="10"/>
  <c r="AD179" i="10"/>
  <c r="AI179" i="10"/>
  <c r="AN179" i="10"/>
  <c r="AF179" i="10"/>
  <c r="AK179" i="10"/>
  <c r="AE179" i="10"/>
  <c r="AO179" i="10"/>
  <c r="AH179" i="10"/>
  <c r="AM179" i="10"/>
  <c r="AJ179" i="10"/>
  <c r="Z179" i="10"/>
  <c r="N179" i="10" s="1"/>
  <c r="AG179" i="10"/>
  <c r="AL179" i="10"/>
  <c r="Y179" i="10"/>
  <c r="J179" i="10" s="1"/>
  <c r="L231" i="1"/>
  <c r="DB192" i="10"/>
  <c r="P192" i="10"/>
  <c r="L158" i="10"/>
  <c r="CZ158" i="10"/>
  <c r="AT39" i="1"/>
  <c r="P217" i="1"/>
  <c r="AD191" i="10"/>
  <c r="AL191" i="10"/>
  <c r="AH191" i="10"/>
  <c r="AN191" i="10"/>
  <c r="AF191" i="10"/>
  <c r="Z191" i="10"/>
  <c r="N191" i="10" s="1"/>
  <c r="AJ191" i="10"/>
  <c r="AK191" i="10"/>
  <c r="AO191" i="10"/>
  <c r="AE191" i="10"/>
  <c r="AM191" i="10"/>
  <c r="AI191" i="10"/>
  <c r="Y191" i="10"/>
  <c r="J191" i="10" s="1"/>
  <c r="AG191" i="10"/>
  <c r="L270" i="10"/>
  <c r="CZ270" i="10"/>
  <c r="L282" i="10"/>
  <c r="CZ282" i="10"/>
  <c r="S167" i="10"/>
  <c r="DB240" i="10"/>
  <c r="P240" i="10"/>
  <c r="CZ240" i="10"/>
  <c r="L240" i="10"/>
  <c r="DD148" i="10"/>
  <c r="S148" i="10"/>
  <c r="CZ250" i="10"/>
  <c r="L250" i="10"/>
  <c r="S186" i="10"/>
  <c r="L210" i="10"/>
  <c r="CZ210" i="10"/>
  <c r="AF208" i="10"/>
  <c r="AJ208" i="10"/>
  <c r="AN208" i="10"/>
  <c r="AG208" i="10"/>
  <c r="AO208" i="10"/>
  <c r="AD208" i="10"/>
  <c r="AH208" i="10"/>
  <c r="AL208" i="10"/>
  <c r="AM208" i="10"/>
  <c r="AE208" i="10"/>
  <c r="Z208" i="10"/>
  <c r="N208" i="10" s="1"/>
  <c r="Y208" i="10"/>
  <c r="J208" i="10" s="1"/>
  <c r="AK208" i="10"/>
  <c r="AI208" i="10"/>
  <c r="DB262" i="10"/>
  <c r="P262" i="10"/>
  <c r="AF186" i="10"/>
  <c r="Z186" i="10"/>
  <c r="N186" i="10" s="1"/>
  <c r="AD186" i="10"/>
  <c r="AH186" i="10"/>
  <c r="AL186" i="10"/>
  <c r="AG186" i="10"/>
  <c r="AO186" i="10"/>
  <c r="AE186" i="10"/>
  <c r="AI186" i="10"/>
  <c r="AM186" i="10"/>
  <c r="AK186" i="10"/>
  <c r="Y186" i="10"/>
  <c r="J186" i="10" s="1"/>
  <c r="AN186" i="10"/>
  <c r="AJ186" i="10"/>
  <c r="AA70" i="10"/>
  <c r="R70" i="10" s="1"/>
  <c r="CZ39" i="10"/>
  <c r="S31" i="1"/>
  <c r="AL183" i="1"/>
  <c r="AM183" i="1"/>
  <c r="AO183" i="1"/>
  <c r="AN183" i="1"/>
  <c r="AH183" i="1"/>
  <c r="AF183" i="1"/>
  <c r="AD183" i="1"/>
  <c r="Y183" i="1"/>
  <c r="J183" i="1" s="1"/>
  <c r="AE183" i="1"/>
  <c r="AK183" i="1"/>
  <c r="AI183" i="1"/>
  <c r="AG183" i="1"/>
  <c r="Z183" i="1"/>
  <c r="N183" i="1" s="1"/>
  <c r="AJ183" i="1"/>
  <c r="P250" i="10"/>
  <c r="EG274" i="10"/>
  <c r="EI274" i="10"/>
  <c r="DM274" i="10"/>
  <c r="DO274" i="10"/>
  <c r="DQ274" i="10"/>
  <c r="DL274" i="10"/>
  <c r="DN274" i="10"/>
  <c r="DP274" i="10"/>
  <c r="EE274" i="10"/>
  <c r="EF274" i="10"/>
  <c r="EH274" i="10"/>
  <c r="EJ274" i="10"/>
  <c r="L262" i="10"/>
  <c r="CZ262" i="10"/>
  <c r="L180" i="10"/>
  <c r="CZ180" i="10"/>
  <c r="DY188" i="10"/>
  <c r="DF188" i="10"/>
  <c r="EA188" i="10"/>
  <c r="EC188" i="10"/>
  <c r="DZ188" i="10"/>
  <c r="EB188" i="10"/>
  <c r="DG188" i="10"/>
  <c r="DK188" i="10"/>
  <c r="DH188" i="10"/>
  <c r="DJ188" i="10"/>
  <c r="DI188" i="10"/>
  <c r="ED188" i="10"/>
  <c r="CZ172" i="10"/>
  <c r="L172" i="10"/>
  <c r="EF260" i="10"/>
  <c r="DN260" i="10"/>
  <c r="EJ260" i="10"/>
  <c r="EH260" i="10"/>
  <c r="EE260" i="10"/>
  <c r="DP260" i="10"/>
  <c r="DQ260" i="10"/>
  <c r="DL260" i="10"/>
  <c r="DM260" i="10"/>
  <c r="DO260" i="10"/>
  <c r="EG260" i="10"/>
  <c r="EI260" i="10"/>
  <c r="P280" i="10"/>
  <c r="DB280" i="10"/>
  <c r="L274" i="10"/>
  <c r="CZ274" i="10"/>
  <c r="CZ268" i="10"/>
  <c r="L268" i="10"/>
  <c r="AL219" i="1"/>
  <c r="AE219" i="1"/>
  <c r="AG219" i="1"/>
  <c r="AI219" i="1"/>
  <c r="AK219" i="1"/>
  <c r="AN219" i="1"/>
  <c r="AM219" i="1"/>
  <c r="AH219" i="1"/>
  <c r="AO219" i="1"/>
  <c r="AD219" i="1"/>
  <c r="Y219" i="1"/>
  <c r="J219" i="1" s="1"/>
  <c r="Z219" i="1"/>
  <c r="N219" i="1" s="1"/>
  <c r="AF219" i="1"/>
  <c r="AJ219" i="1"/>
  <c r="P268" i="10"/>
  <c r="DB268" i="10"/>
  <c r="S208" i="10"/>
  <c r="DD208" i="10"/>
  <c r="AH162" i="10"/>
  <c r="AE162" i="10"/>
  <c r="AI162" i="10"/>
  <c r="AM162" i="10"/>
  <c r="AK162" i="10"/>
  <c r="Y162" i="10"/>
  <c r="J162" i="10" s="1"/>
  <c r="AG162" i="10"/>
  <c r="AO162" i="10"/>
  <c r="AJ162" i="10"/>
  <c r="AF162" i="10"/>
  <c r="Z162" i="10"/>
  <c r="N162" i="10" s="1"/>
  <c r="AD162" i="10"/>
  <c r="AL162" i="10"/>
  <c r="AN162" i="10"/>
  <c r="DB210" i="10"/>
  <c r="P210" i="10"/>
  <c r="P180" i="10"/>
  <c r="DB180" i="10"/>
  <c r="EJ250" i="10"/>
  <c r="S146" i="1"/>
  <c r="DD162" i="10"/>
  <c r="S162" i="10"/>
  <c r="P172" i="10"/>
  <c r="DB172" i="10"/>
  <c r="CZ280" i="10"/>
  <c r="L280" i="10"/>
  <c r="DN188" i="10"/>
  <c r="EJ188" i="10"/>
  <c r="EF188" i="10"/>
  <c r="EE188" i="10"/>
  <c r="EH188" i="10"/>
  <c r="DP188" i="10"/>
  <c r="DL188" i="10"/>
  <c r="DO188" i="10"/>
  <c r="EI188" i="10"/>
  <c r="EG188" i="10"/>
  <c r="DM188" i="10"/>
  <c r="DQ188" i="10"/>
  <c r="S44" i="1"/>
  <c r="S156" i="10"/>
  <c r="EA260" i="10"/>
  <c r="EB260" i="10"/>
  <c r="DH260" i="10"/>
  <c r="DG260" i="10"/>
  <c r="DK260" i="10"/>
  <c r="EC260" i="10"/>
  <c r="DY260" i="10"/>
  <c r="DJ260" i="10"/>
  <c r="DF260" i="10"/>
  <c r="DI260" i="10"/>
  <c r="ED260" i="10"/>
  <c r="DZ260" i="10"/>
  <c r="AP141" i="1"/>
  <c r="AU65" i="10"/>
  <c r="DD238" i="10"/>
  <c r="S238" i="10"/>
  <c r="DD152" i="10"/>
  <c r="EK152" i="10" s="1"/>
  <c r="S152" i="10"/>
  <c r="DD236" i="10"/>
  <c r="S236" i="10"/>
  <c r="P225" i="1"/>
  <c r="L225" i="1"/>
  <c r="DY194" i="10"/>
  <c r="DI194" i="10"/>
  <c r="DJ194" i="10"/>
  <c r="DZ194" i="10"/>
  <c r="DG194" i="10"/>
  <c r="DK194" i="10"/>
  <c r="EC194" i="10"/>
  <c r="EB194" i="10"/>
  <c r="DF194" i="10"/>
  <c r="ED194" i="10"/>
  <c r="EA194" i="10"/>
  <c r="DH194" i="10"/>
  <c r="DD115" i="10"/>
  <c r="S115" i="10"/>
  <c r="S21" i="10"/>
  <c r="L155" i="1"/>
  <c r="DQ272" i="10"/>
  <c r="EG272" i="10"/>
  <c r="DP272" i="10"/>
  <c r="EH272" i="10"/>
  <c r="EJ272" i="10"/>
  <c r="DM272" i="10"/>
  <c r="DO272" i="10"/>
  <c r="DL272" i="10"/>
  <c r="EI272" i="10"/>
  <c r="EE272" i="10"/>
  <c r="EF272" i="10"/>
  <c r="DN272" i="10"/>
  <c r="DF212" i="10"/>
  <c r="EC212" i="10"/>
  <c r="DI212" i="10"/>
  <c r="DY212" i="10"/>
  <c r="DK212" i="10"/>
  <c r="DJ212" i="10"/>
  <c r="DZ212" i="10"/>
  <c r="EB212" i="10"/>
  <c r="EA212" i="10"/>
  <c r="ED212" i="10"/>
  <c r="DH212" i="10"/>
  <c r="DG212" i="10"/>
  <c r="L84" i="1"/>
  <c r="AA68" i="10"/>
  <c r="R68" i="10" s="1"/>
  <c r="AR236" i="1"/>
  <c r="P114" i="10"/>
  <c r="AR238" i="1"/>
  <c r="AQ66" i="1"/>
  <c r="P154" i="10"/>
  <c r="DY254" i="10"/>
  <c r="ED254" i="10"/>
  <c r="EA254" i="10"/>
  <c r="DI254" i="10"/>
  <c r="DJ254" i="10"/>
  <c r="DH254" i="10"/>
  <c r="DG254" i="10"/>
  <c r="EC254" i="10"/>
  <c r="DK254" i="10"/>
  <c r="DZ254" i="10"/>
  <c r="EB254" i="10"/>
  <c r="DF254" i="10"/>
  <c r="AR237" i="10"/>
  <c r="CZ118" i="10"/>
  <c r="DZ118" i="10" s="1"/>
  <c r="L118" i="10"/>
  <c r="EA182" i="10"/>
  <c r="DY182" i="10"/>
  <c r="EB182" i="10"/>
  <c r="DJ182" i="10"/>
  <c r="DI182" i="10"/>
  <c r="DZ182" i="10"/>
  <c r="DF182" i="10"/>
  <c r="ED182" i="10"/>
  <c r="DK182" i="10"/>
  <c r="DH182" i="10"/>
  <c r="DG182" i="10"/>
  <c r="EC182" i="10"/>
  <c r="AP67" i="10"/>
  <c r="AR244" i="1"/>
  <c r="AQ100" i="10"/>
  <c r="AR107" i="10"/>
  <c r="AQ88" i="1"/>
  <c r="AP86" i="10"/>
  <c r="AT76" i="1"/>
  <c r="S41" i="1"/>
  <c r="AR283" i="10"/>
  <c r="AU89" i="1"/>
  <c r="AA259" i="1"/>
  <c r="R259" i="1" s="1"/>
  <c r="AU54" i="10"/>
  <c r="AR104" i="1"/>
  <c r="AQ91" i="1"/>
  <c r="AT96" i="1"/>
  <c r="AT94" i="10"/>
  <c r="DB142" i="10"/>
  <c r="EG142" i="10" s="1"/>
  <c r="AU110" i="1"/>
  <c r="AP246" i="10"/>
  <c r="AT82" i="1"/>
  <c r="AT133" i="1"/>
  <c r="AP70" i="10"/>
  <c r="AU109" i="1"/>
  <c r="AU39" i="1"/>
  <c r="AA39" i="1"/>
  <c r="R39" i="1" s="1"/>
  <c r="AS259" i="1"/>
  <c r="AA275" i="1"/>
  <c r="R275" i="1" s="1"/>
  <c r="AR62" i="1"/>
  <c r="AA141" i="1"/>
  <c r="R141" i="1" s="1"/>
  <c r="AA87" i="1"/>
  <c r="R87" i="1" s="1"/>
  <c r="AA75" i="10"/>
  <c r="R75" i="10" s="1"/>
  <c r="AQ284" i="1"/>
  <c r="AQ93" i="1"/>
  <c r="AR110" i="1"/>
  <c r="AP103" i="1"/>
  <c r="AP238" i="1"/>
  <c r="AP136" i="1"/>
  <c r="AU107" i="10"/>
  <c r="AP145" i="1"/>
  <c r="AP20" i="1"/>
  <c r="AS107" i="10"/>
  <c r="AR90" i="1"/>
  <c r="AA92" i="10"/>
  <c r="R92" i="10" s="1"/>
  <c r="AU108" i="10"/>
  <c r="AU73" i="10"/>
  <c r="AP37" i="10"/>
  <c r="AP243" i="10"/>
  <c r="AU97" i="10"/>
  <c r="AQ138" i="10"/>
  <c r="DD36" i="10"/>
  <c r="DD30" i="10"/>
  <c r="EL30" i="10" s="1"/>
  <c r="DD21" i="10"/>
  <c r="DD49" i="10"/>
  <c r="DR49" i="10" s="1"/>
  <c r="AS22" i="10"/>
  <c r="AA21" i="1"/>
  <c r="R21" i="1" s="1"/>
  <c r="S33" i="1"/>
  <c r="AT28" i="10"/>
  <c r="AR45" i="10"/>
  <c r="DD31" i="10"/>
  <c r="S31" i="10"/>
  <c r="S46" i="1"/>
  <c r="S42" i="1"/>
  <c r="AR39" i="1"/>
  <c r="DD39" i="10"/>
  <c r="S33" i="10"/>
  <c r="S19" i="1"/>
  <c r="S16" i="1"/>
  <c r="EM154" i="10"/>
  <c r="EN154" i="10"/>
  <c r="DT154" i="10"/>
  <c r="EO154" i="10"/>
  <c r="DX154" i="10"/>
  <c r="EQ154" i="10"/>
  <c r="EK154" i="10"/>
  <c r="AU132" i="10"/>
  <c r="DT326" i="10"/>
  <c r="AU340" i="10"/>
  <c r="DV342" i="10"/>
  <c r="EN342" i="10"/>
  <c r="AR306" i="1"/>
  <c r="AT286" i="1"/>
  <c r="AP107" i="10"/>
  <c r="AP98" i="10"/>
  <c r="AA101" i="1"/>
  <c r="R101" i="1" s="1"/>
  <c r="AT227" i="1"/>
  <c r="AS108" i="10"/>
  <c r="AP80" i="1"/>
  <c r="AQ134" i="10"/>
  <c r="AQ245" i="10"/>
  <c r="AR145" i="1"/>
  <c r="AT244" i="1"/>
  <c r="AM150" i="10"/>
  <c r="Z150" i="10"/>
  <c r="N150" i="10" s="1"/>
  <c r="DO726" i="10"/>
  <c r="EE726" i="10"/>
  <c r="DQ726" i="10"/>
  <c r="EF726" i="10"/>
  <c r="DL726" i="10"/>
  <c r="EH726" i="10"/>
  <c r="DN726" i="10"/>
  <c r="EJ726" i="10"/>
  <c r="DP726" i="10"/>
  <c r="EG726" i="10"/>
  <c r="EI726" i="10"/>
  <c r="DM726" i="10"/>
  <c r="EJ656" i="10"/>
  <c r="EF656" i="10"/>
  <c r="DM656" i="10"/>
  <c r="DN656" i="10"/>
  <c r="DO656" i="10"/>
  <c r="DP656" i="10"/>
  <c r="DQ656" i="10"/>
  <c r="EG656" i="10"/>
  <c r="EI656" i="10"/>
  <c r="DL656" i="10"/>
  <c r="EH656" i="10"/>
  <c r="EE656" i="10"/>
  <c r="EQ326" i="10"/>
  <c r="EM326" i="10"/>
  <c r="AU54" i="1"/>
  <c r="AU62" i="1"/>
  <c r="DT342" i="10"/>
  <c r="AU99" i="1"/>
  <c r="AU64" i="1"/>
  <c r="S64" i="1" s="1"/>
  <c r="AA302" i="1"/>
  <c r="R302" i="1" s="1"/>
  <c r="AR246" i="10"/>
  <c r="AU122" i="1"/>
  <c r="AP236" i="1"/>
  <c r="AL150" i="10"/>
  <c r="AQ39" i="1"/>
  <c r="ED528" i="10"/>
  <c r="DK528" i="10"/>
  <c r="DI528" i="10"/>
  <c r="DH528" i="10"/>
  <c r="DF528" i="10"/>
  <c r="DJ528" i="10"/>
  <c r="DY528" i="10"/>
  <c r="EC528" i="10"/>
  <c r="DZ528" i="10"/>
  <c r="DG528" i="10"/>
  <c r="EA528" i="10"/>
  <c r="EB528" i="10"/>
  <c r="AU308" i="10"/>
  <c r="DR326" i="10"/>
  <c r="DX326" i="10"/>
  <c r="AU284" i="1"/>
  <c r="DR342" i="10"/>
  <c r="DW342" i="10"/>
  <c r="AR97" i="10"/>
  <c r="AP298" i="1"/>
  <c r="AS244" i="10"/>
  <c r="AP244" i="1"/>
  <c r="AG150" i="10"/>
  <c r="AH150" i="10"/>
  <c r="DK660" i="10"/>
  <c r="DH660" i="10"/>
  <c r="DY660" i="10"/>
  <c r="EC660" i="10"/>
  <c r="DG660" i="10"/>
  <c r="EB660" i="10"/>
  <c r="EA660" i="10"/>
  <c r="ED660" i="10"/>
  <c r="DF660" i="10"/>
  <c r="DZ660" i="10"/>
  <c r="DJ660" i="10"/>
  <c r="DI660" i="10"/>
  <c r="AU324" i="1"/>
  <c r="AU57" i="10"/>
  <c r="EP326" i="10"/>
  <c r="EO326" i="10"/>
  <c r="AT30" i="1"/>
  <c r="AR340" i="10"/>
  <c r="EP342" i="10"/>
  <c r="EM342" i="10"/>
  <c r="AK150" i="10"/>
  <c r="AN150" i="10"/>
  <c r="AU79" i="1"/>
  <c r="AP275" i="1"/>
  <c r="AU36" i="1"/>
  <c r="AR17" i="10"/>
  <c r="EK326" i="10"/>
  <c r="DS326" i="10"/>
  <c r="AP41" i="10"/>
  <c r="AS372" i="10"/>
  <c r="AR121" i="10"/>
  <c r="AT45" i="10"/>
  <c r="EK342" i="10"/>
  <c r="DX342" i="10"/>
  <c r="AA306" i="1"/>
  <c r="R306" i="1" s="1"/>
  <c r="AI150" i="10"/>
  <c r="AJ150" i="10"/>
  <c r="ED656" i="10"/>
  <c r="DK656" i="10"/>
  <c r="DI656" i="10"/>
  <c r="DH656" i="10"/>
  <c r="DF656" i="10"/>
  <c r="DJ656" i="10"/>
  <c r="DY656" i="10"/>
  <c r="EC656" i="10"/>
  <c r="DZ656" i="10"/>
  <c r="DG656" i="10"/>
  <c r="EA656" i="10"/>
  <c r="EB656" i="10"/>
  <c r="EH660" i="10"/>
  <c r="DN660" i="10"/>
  <c r="EJ660" i="10"/>
  <c r="DP660" i="10"/>
  <c r="DM660" i="10"/>
  <c r="DO660" i="10"/>
  <c r="DQ660" i="10"/>
  <c r="EG660" i="10"/>
  <c r="EE660" i="10"/>
  <c r="EI660" i="10"/>
  <c r="EF660" i="10"/>
  <c r="DL660" i="10"/>
  <c r="EJ528" i="10"/>
  <c r="EF528" i="10"/>
  <c r="DM528" i="10"/>
  <c r="DN528" i="10"/>
  <c r="DO528" i="10"/>
  <c r="DP528" i="10"/>
  <c r="DQ528" i="10"/>
  <c r="EG528" i="10"/>
  <c r="EI528" i="10"/>
  <c r="DL528" i="10"/>
  <c r="EH528" i="10"/>
  <c r="EE528" i="10"/>
  <c r="EI586" i="10"/>
  <c r="DM586" i="10"/>
  <c r="DO586" i="10"/>
  <c r="EE586" i="10"/>
  <c r="DQ586" i="10"/>
  <c r="EF586" i="10"/>
  <c r="DL586" i="10"/>
  <c r="EH586" i="10"/>
  <c r="DN586" i="10"/>
  <c r="EG586" i="10"/>
  <c r="DP586" i="10"/>
  <c r="EJ586" i="10"/>
  <c r="EL326" i="10"/>
  <c r="EN326" i="10"/>
  <c r="EL342" i="10"/>
  <c r="EO342" i="10"/>
  <c r="AU330" i="1"/>
  <c r="AO150" i="10"/>
  <c r="AF150" i="10"/>
  <c r="EA586" i="10"/>
  <c r="DF586" i="10"/>
  <c r="EC586" i="10"/>
  <c r="DH586" i="10"/>
  <c r="DZ586" i="10"/>
  <c r="DJ586" i="10"/>
  <c r="EB586" i="10"/>
  <c r="ED586" i="10"/>
  <c r="DG586" i="10"/>
  <c r="DY586" i="10"/>
  <c r="DK586" i="10"/>
  <c r="DI586" i="10"/>
  <c r="AT316" i="1"/>
  <c r="AS120" i="10"/>
  <c r="DU342" i="10"/>
  <c r="AA95" i="1"/>
  <c r="R95" i="1" s="1"/>
  <c r="AU286" i="10"/>
  <c r="AT302" i="1"/>
  <c r="AU134" i="10"/>
  <c r="Y150" i="10"/>
  <c r="J150" i="10" s="1"/>
  <c r="ED726" i="10"/>
  <c r="EC726" i="10"/>
  <c r="DG726" i="10"/>
  <c r="DK726" i="10"/>
  <c r="DZ726" i="10"/>
  <c r="DF726" i="10"/>
  <c r="DI726" i="10"/>
  <c r="DY726" i="10"/>
  <c r="DH726" i="10"/>
  <c r="DJ726" i="10"/>
  <c r="EB726" i="10"/>
  <c r="EA726" i="10"/>
  <c r="S17" i="1"/>
  <c r="DB39" i="10"/>
  <c r="P39" i="10"/>
  <c r="AE39" i="1"/>
  <c r="Y39" i="1"/>
  <c r="J39" i="1" s="1"/>
  <c r="AK39" i="1"/>
  <c r="AD39" i="1"/>
  <c r="AF39" i="1"/>
  <c r="AO39" i="1"/>
  <c r="AL39" i="1"/>
  <c r="AN39" i="1"/>
  <c r="AG39" i="1"/>
  <c r="AM39" i="1"/>
  <c r="AI39" i="1"/>
  <c r="AJ39" i="1"/>
  <c r="Z39" i="1"/>
  <c r="N39" i="1" s="1"/>
  <c r="AH39" i="1"/>
  <c r="S50" i="1"/>
  <c r="S48" i="1"/>
  <c r="S46" i="10"/>
  <c r="DD46" i="10"/>
  <c r="EM46" i="10" s="1"/>
  <c r="AA44" i="10"/>
  <c r="R44" i="10" s="1"/>
  <c r="AQ41" i="10"/>
  <c r="DD38" i="10"/>
  <c r="EM38" i="10" s="1"/>
  <c r="AS36" i="1"/>
  <c r="S36" i="10"/>
  <c r="S35" i="1"/>
  <c r="AR35" i="10"/>
  <c r="AS34" i="1"/>
  <c r="AS27" i="10"/>
  <c r="S25" i="10"/>
  <c r="AA23" i="1"/>
  <c r="R23" i="1" s="1"/>
  <c r="AU21" i="1"/>
  <c r="S18" i="1"/>
  <c r="DD18" i="10"/>
  <c r="S18" i="10"/>
  <c r="DD16" i="10"/>
  <c r="EK16" i="10" s="1"/>
  <c r="AR15" i="1"/>
  <c r="AR308" i="10"/>
  <c r="AQ275" i="1"/>
  <c r="AR69" i="10"/>
  <c r="AS243" i="10"/>
  <c r="AS338" i="1"/>
  <c r="AU316" i="1"/>
  <c r="AS79" i="1"/>
  <c r="AR348" i="1"/>
  <c r="AS34" i="10"/>
  <c r="AP308" i="10"/>
  <c r="AA65" i="10"/>
  <c r="R65" i="10" s="1"/>
  <c r="S65" i="10" s="1"/>
  <c r="AU348" i="10"/>
  <c r="AA286" i="1"/>
  <c r="R286" i="1" s="1"/>
  <c r="AA314" i="1"/>
  <c r="R314" i="1" s="1"/>
  <c r="AR105" i="10"/>
  <c r="DB118" i="10"/>
  <c r="DM118" i="10" s="1"/>
  <c r="AU27" i="10"/>
  <c r="AQ15" i="1"/>
  <c r="AP25" i="1"/>
  <c r="AP35" i="10"/>
  <c r="AT47" i="1"/>
  <c r="AR34" i="1"/>
  <c r="AI33" i="1"/>
  <c r="AJ16" i="1"/>
  <c r="AO33" i="1"/>
  <c r="AF16" i="1"/>
  <c r="AD33" i="1"/>
  <c r="AO16" i="1"/>
  <c r="AP21" i="1"/>
  <c r="AJ33" i="1"/>
  <c r="AG16" i="1"/>
  <c r="DD40" i="10"/>
  <c r="DS40" i="10" s="1"/>
  <c r="AE33" i="1"/>
  <c r="AN16" i="1"/>
  <c r="AT40" i="1"/>
  <c r="AG33" i="1"/>
  <c r="AH16" i="1"/>
  <c r="AH33" i="1"/>
  <c r="AM16" i="1"/>
  <c r="AF33" i="1"/>
  <c r="AE16" i="1"/>
  <c r="AS15" i="1"/>
  <c r="AK33" i="1"/>
  <c r="Z33" i="1"/>
  <c r="N33" i="1" s="1"/>
  <c r="AK16" i="1"/>
  <c r="AL16" i="1"/>
  <c r="AT51" i="1"/>
  <c r="AM33" i="1"/>
  <c r="AL33" i="1"/>
  <c r="Z16" i="1"/>
  <c r="N16" i="1" s="1"/>
  <c r="AD16" i="1"/>
  <c r="AU34" i="10"/>
  <c r="AU20" i="1"/>
  <c r="EP156" i="10"/>
  <c r="EL156" i="10"/>
  <c r="DT150" i="10"/>
  <c r="DW150" i="10"/>
  <c r="EL150" i="10"/>
  <c r="EQ150" i="10"/>
  <c r="EN150" i="10"/>
  <c r="EK150" i="10"/>
  <c r="DS150" i="10"/>
  <c r="DV150" i="10"/>
  <c r="EO150" i="10"/>
  <c r="DX150" i="10"/>
  <c r="DU150" i="10"/>
  <c r="EP150" i="10"/>
  <c r="DR150" i="10"/>
  <c r="EM150" i="10"/>
  <c r="DW114" i="10"/>
  <c r="DT114" i="10"/>
  <c r="EL114" i="10"/>
  <c r="EQ114" i="10"/>
  <c r="EN114" i="10"/>
  <c r="EK114" i="10"/>
  <c r="DS114" i="10"/>
  <c r="DV114" i="10"/>
  <c r="EO114" i="10"/>
  <c r="EP114" i="10"/>
  <c r="EM114" i="10"/>
  <c r="DX114" i="10"/>
  <c r="DU114" i="10"/>
  <c r="DR114" i="10"/>
  <c r="AT42" i="10"/>
  <c r="AT124" i="10"/>
  <c r="AA22" i="10"/>
  <c r="R22" i="10" s="1"/>
  <c r="AT230" i="1"/>
  <c r="AP36" i="1"/>
  <c r="AP78" i="10"/>
  <c r="AU372" i="1"/>
  <c r="AQ120" i="10"/>
  <c r="AQ58" i="10"/>
  <c r="AR292" i="10"/>
  <c r="AR96" i="1"/>
  <c r="AS105" i="10"/>
  <c r="AR130" i="1"/>
  <c r="DR677" i="10"/>
  <c r="EN677" i="10"/>
  <c r="EQ677" i="10"/>
  <c r="DT677" i="10"/>
  <c r="DW677" i="10"/>
  <c r="DS677" i="10"/>
  <c r="EK677" i="10"/>
  <c r="EL677" i="10"/>
  <c r="EM677" i="10"/>
  <c r="DV677" i="10"/>
  <c r="EO677" i="10"/>
  <c r="EP677" i="10"/>
  <c r="DU677" i="10"/>
  <c r="DX677" i="10"/>
  <c r="AA51" i="1"/>
  <c r="R51" i="1" s="1"/>
  <c r="AT43" i="1"/>
  <c r="AR22" i="10"/>
  <c r="AP230" i="1"/>
  <c r="AU251" i="1"/>
  <c r="AT36" i="1"/>
  <c r="AQ26" i="10"/>
  <c r="AQ348" i="10"/>
  <c r="AQ37" i="1"/>
  <c r="AQ19" i="10"/>
  <c r="AR332" i="1"/>
  <c r="AT54" i="1"/>
  <c r="AS340" i="10"/>
  <c r="AT25" i="1"/>
  <c r="AP45" i="10"/>
  <c r="AP23" i="1"/>
  <c r="AT330" i="1"/>
  <c r="S330" i="1" s="1"/>
  <c r="AT15" i="1"/>
  <c r="AT106" i="10"/>
  <c r="AR322" i="1"/>
  <c r="AT338" i="1"/>
  <c r="S338" i="1" s="1"/>
  <c r="AT342" i="1"/>
  <c r="S342" i="1" s="1"/>
  <c r="AR68" i="10"/>
  <c r="AT103" i="1"/>
  <c r="AU83" i="1"/>
  <c r="AQ108" i="10"/>
  <c r="AP294" i="1"/>
  <c r="AA84" i="10"/>
  <c r="R84" i="10" s="1"/>
  <c r="AR286" i="1"/>
  <c r="AT318" i="1"/>
  <c r="AQ98" i="10"/>
  <c r="AT286" i="10"/>
  <c r="AQ83" i="1"/>
  <c r="EE711" i="10"/>
  <c r="EF711" i="10"/>
  <c r="EG711" i="10"/>
  <c r="DL711" i="10"/>
  <c r="DM711" i="10"/>
  <c r="DN711" i="10"/>
  <c r="DO711" i="10"/>
  <c r="EH711" i="10"/>
  <c r="DP711" i="10"/>
  <c r="DQ711" i="10"/>
  <c r="EI711" i="10"/>
  <c r="EJ711" i="10"/>
  <c r="AS235" i="1"/>
  <c r="AT132" i="10"/>
  <c r="AP29" i="10"/>
  <c r="AQ82" i="1"/>
  <c r="AU30" i="1"/>
  <c r="AP62" i="1"/>
  <c r="AA372" i="10"/>
  <c r="R372" i="10" s="1"/>
  <c r="DD372" i="10" s="1"/>
  <c r="AS35" i="10"/>
  <c r="AU267" i="10"/>
  <c r="AQ104" i="1"/>
  <c r="AU346" i="1"/>
  <c r="AA294" i="1"/>
  <c r="R294" i="1" s="1"/>
  <c r="S294" i="1" s="1"/>
  <c r="AS298" i="1"/>
  <c r="AQ68" i="10"/>
  <c r="AS47" i="1"/>
  <c r="EH663" i="10"/>
  <c r="DN663" i="10"/>
  <c r="DM663" i="10"/>
  <c r="DQ663" i="10"/>
  <c r="DP663" i="10"/>
  <c r="EF663" i="10"/>
  <c r="EE663" i="10"/>
  <c r="EJ663" i="10"/>
  <c r="DL663" i="10"/>
  <c r="EG663" i="10"/>
  <c r="DO663" i="10"/>
  <c r="EI663" i="10"/>
  <c r="AU332" i="1"/>
  <c r="AP34" i="1"/>
  <c r="AR259" i="1"/>
  <c r="AS53" i="1"/>
  <c r="AP61" i="10"/>
  <c r="AU124" i="10"/>
  <c r="AT75" i="10"/>
  <c r="AT348" i="1"/>
  <c r="AP56" i="1"/>
  <c r="AA230" i="1"/>
  <c r="R230" i="1" s="1"/>
  <c r="AA308" i="10"/>
  <c r="R308" i="10" s="1"/>
  <c r="AR57" i="10"/>
  <c r="AR36" i="1"/>
  <c r="AQ49" i="1"/>
  <c r="AA26" i="10"/>
  <c r="R26" i="10" s="1"/>
  <c r="AS283" i="10"/>
  <c r="AQ120" i="1"/>
  <c r="AS60" i="10"/>
  <c r="AU78" i="10"/>
  <c r="AQ140" i="10"/>
  <c r="AR20" i="10"/>
  <c r="AA120" i="10"/>
  <c r="R120" i="10" s="1"/>
  <c r="AS62" i="1"/>
  <c r="AU364" i="1"/>
  <c r="AS67" i="10"/>
  <c r="AR372" i="10"/>
  <c r="AU243" i="10"/>
  <c r="AT136" i="1"/>
  <c r="AT58" i="10"/>
  <c r="AR54" i="10"/>
  <c r="AT267" i="10"/>
  <c r="AR330" i="1"/>
  <c r="AT334" i="1"/>
  <c r="AA91" i="1"/>
  <c r="R91" i="1" s="1"/>
  <c r="S91" i="1" s="1"/>
  <c r="AU84" i="10"/>
  <c r="AQ87" i="1"/>
  <c r="AT88" i="1"/>
  <c r="AU95" i="1"/>
  <c r="AT68" i="10"/>
  <c r="AU103" i="1"/>
  <c r="AS83" i="1"/>
  <c r="AA89" i="1"/>
  <c r="R89" i="1" s="1"/>
  <c r="AS237" i="10"/>
  <c r="AQ246" i="10"/>
  <c r="AU63" i="1"/>
  <c r="AT238" i="1"/>
  <c r="AN677" i="10"/>
  <c r="Z677" i="10"/>
  <c r="N677" i="10" s="1"/>
  <c r="DB677" i="10" s="1"/>
  <c r="Y677" i="10"/>
  <c r="J677" i="10" s="1"/>
  <c r="CZ677" i="10" s="1"/>
  <c r="AE677" i="10"/>
  <c r="AG677" i="10"/>
  <c r="AI677" i="10"/>
  <c r="AK677" i="10"/>
  <c r="AM677" i="10"/>
  <c r="AO677" i="10"/>
  <c r="AL677" i="10"/>
  <c r="AH677" i="10"/>
  <c r="AD677" i="10"/>
  <c r="AF677" i="10"/>
  <c r="AJ677" i="10"/>
  <c r="AR29" i="10"/>
  <c r="AP267" i="10"/>
  <c r="AP104" i="1"/>
  <c r="AR298" i="1"/>
  <c r="AT61" i="10"/>
  <c r="AU66" i="10"/>
  <c r="AQ56" i="1"/>
  <c r="AT53" i="10"/>
  <c r="AT29" i="10"/>
  <c r="AP316" i="1"/>
  <c r="AU140" i="10"/>
  <c r="AQ128" i="1"/>
  <c r="AP20" i="10"/>
  <c r="AU20" i="10"/>
  <c r="AU41" i="10"/>
  <c r="AT364" i="1"/>
  <c r="AT24" i="10"/>
  <c r="AT372" i="10"/>
  <c r="AU72" i="1"/>
  <c r="AR243" i="10"/>
  <c r="AR136" i="1"/>
  <c r="AS292" i="10"/>
  <c r="AS141" i="1"/>
  <c r="AR294" i="1"/>
  <c r="AP15" i="1"/>
  <c r="AT103" i="10"/>
  <c r="AR318" i="1"/>
  <c r="AA100" i="10"/>
  <c r="R100" i="10" s="1"/>
  <c r="AP88" i="1"/>
  <c r="AA110" i="1"/>
  <c r="R110" i="1" s="1"/>
  <c r="AA298" i="1"/>
  <c r="R298" i="1" s="1"/>
  <c r="AR314" i="1"/>
  <c r="AS342" i="1"/>
  <c r="AS81" i="1"/>
  <c r="AR326" i="1"/>
  <c r="AU94" i="10"/>
  <c r="AT83" i="1"/>
  <c r="AS89" i="1"/>
  <c r="AU105" i="10"/>
  <c r="AT53" i="1"/>
  <c r="AP120" i="1"/>
  <c r="AU129" i="10"/>
  <c r="AU25" i="1"/>
  <c r="AU356" i="10"/>
  <c r="AT35" i="10"/>
  <c r="AP346" i="1"/>
  <c r="AA86" i="10"/>
  <c r="R86" i="10" s="1"/>
  <c r="AQ94" i="10"/>
  <c r="AA98" i="10"/>
  <c r="R98" i="10" s="1"/>
  <c r="AU130" i="1"/>
  <c r="EH907" i="10"/>
  <c r="DL907" i="10"/>
  <c r="DM907" i="10"/>
  <c r="DN907" i="10"/>
  <c r="EG907" i="10"/>
  <c r="EF907" i="10"/>
  <c r="DO907" i="10"/>
  <c r="DP907" i="10"/>
  <c r="DQ907" i="10"/>
  <c r="EE907" i="10"/>
  <c r="EI907" i="10"/>
  <c r="EJ907" i="10"/>
  <c r="AP75" i="10"/>
  <c r="AQ348" i="1"/>
  <c r="AP251" i="1"/>
  <c r="AP82" i="1"/>
  <c r="AQ332" i="1"/>
  <c r="AR120" i="10"/>
  <c r="AR54" i="1"/>
  <c r="AT306" i="1"/>
  <c r="AR346" i="1"/>
  <c r="AR334" i="1"/>
  <c r="AP103" i="10"/>
  <c r="AT107" i="10"/>
  <c r="AU237" i="10"/>
  <c r="DG711" i="10"/>
  <c r="DH711" i="10"/>
  <c r="DJ711" i="10"/>
  <c r="DI711" i="10"/>
  <c r="DZ711" i="10"/>
  <c r="EB711" i="10"/>
  <c r="EA711" i="10"/>
  <c r="DK711" i="10"/>
  <c r="DF711" i="10"/>
  <c r="ED711" i="10"/>
  <c r="DY711" i="10"/>
  <c r="EC711" i="10"/>
  <c r="AA29" i="1"/>
  <c r="R29" i="1" s="1"/>
  <c r="AT283" i="10"/>
  <c r="AS348" i="10"/>
  <c r="AP372" i="1"/>
  <c r="AU121" i="10"/>
  <c r="AQ136" i="1"/>
  <c r="AA54" i="10"/>
  <c r="R54" i="10" s="1"/>
  <c r="AT294" i="1"/>
  <c r="AQ290" i="10"/>
  <c r="AU15" i="1"/>
  <c r="AQ106" i="10"/>
  <c r="AT298" i="1"/>
  <c r="AT310" i="10"/>
  <c r="DH907" i="10"/>
  <c r="DJ907" i="10"/>
  <c r="DG907" i="10"/>
  <c r="DI907" i="10"/>
  <c r="DZ907" i="10"/>
  <c r="EB907" i="10"/>
  <c r="ED907" i="10"/>
  <c r="DY907" i="10"/>
  <c r="EA907" i="10"/>
  <c r="EC907" i="10"/>
  <c r="DK907" i="10"/>
  <c r="DF907" i="10"/>
  <c r="AH144" i="1"/>
  <c r="Z144" i="1"/>
  <c r="N144" i="1" s="1"/>
  <c r="AK144" i="1"/>
  <c r="AE144" i="1"/>
  <c r="AM144" i="1"/>
  <c r="Y144" i="1"/>
  <c r="J144" i="1" s="1"/>
  <c r="AG144" i="1"/>
  <c r="AJ144" i="1"/>
  <c r="AI144" i="1"/>
  <c r="AL144" i="1"/>
  <c r="AD144" i="1"/>
  <c r="AO144" i="1"/>
  <c r="AN144" i="1"/>
  <c r="AF144" i="1"/>
  <c r="DG663" i="10"/>
  <c r="DH663" i="10"/>
  <c r="DJ663" i="10"/>
  <c r="DI663" i="10"/>
  <c r="DZ663" i="10"/>
  <c r="EB663" i="10"/>
  <c r="EA663" i="10"/>
  <c r="DY663" i="10"/>
  <c r="EC663" i="10"/>
  <c r="DK663" i="10"/>
  <c r="DF663" i="10"/>
  <c r="ED663" i="10"/>
  <c r="AP324" i="1"/>
  <c r="AT37" i="10"/>
  <c r="AS124" i="10"/>
  <c r="AS348" i="1"/>
  <c r="AR27" i="10"/>
  <c r="AS140" i="10"/>
  <c r="AR140" i="10"/>
  <c r="AU82" i="1"/>
  <c r="AP30" i="1"/>
  <c r="AA61" i="1"/>
  <c r="R61" i="1" s="1"/>
  <c r="AA52" i="10"/>
  <c r="R52" i="10" s="1"/>
  <c r="AP292" i="10"/>
  <c r="AQ97" i="10"/>
  <c r="AS236" i="1"/>
  <c r="AT17" i="10"/>
  <c r="AS37" i="1"/>
  <c r="AP17" i="10"/>
  <c r="AQ137" i="10"/>
  <c r="AR37" i="10"/>
  <c r="AA37" i="10"/>
  <c r="R37" i="10" s="1"/>
  <c r="AA82" i="1"/>
  <c r="R82" i="1" s="1"/>
  <c r="AR72" i="1"/>
  <c r="AP66" i="1"/>
  <c r="AU92" i="10"/>
  <c r="AP92" i="10"/>
  <c r="AU101" i="1"/>
  <c r="AP101" i="1"/>
  <c r="AP134" i="10"/>
  <c r="AR122" i="1"/>
  <c r="AQ122" i="1"/>
  <c r="AA145" i="1"/>
  <c r="R145" i="1" s="1"/>
  <c r="AT138" i="10"/>
  <c r="AT29" i="1"/>
  <c r="AQ92" i="10"/>
  <c r="AQ124" i="10"/>
  <c r="AA50" i="10"/>
  <c r="R50" i="10" s="1"/>
  <c r="AQ36" i="1"/>
  <c r="AS29" i="10"/>
  <c r="AQ142" i="1"/>
  <c r="AP47" i="1"/>
  <c r="AT77" i="10"/>
  <c r="AU120" i="10"/>
  <c r="AR70" i="1"/>
  <c r="AP227" i="1"/>
  <c r="AP142" i="1"/>
  <c r="AA237" i="10"/>
  <c r="R237" i="10" s="1"/>
  <c r="AT244" i="10"/>
  <c r="AA246" i="10"/>
  <c r="R246" i="10" s="1"/>
  <c r="AQ244" i="1"/>
  <c r="AR29" i="1"/>
  <c r="AQ79" i="1"/>
  <c r="AS51" i="1"/>
  <c r="AS230" i="1"/>
  <c r="AS40" i="1"/>
  <c r="AQ24" i="10"/>
  <c r="AQ69" i="10"/>
  <c r="AS136" i="1"/>
  <c r="AU244" i="1"/>
  <c r="AP77" i="10"/>
  <c r="AQ70" i="1"/>
  <c r="AR41" i="10"/>
  <c r="AQ237" i="10"/>
  <c r="AR245" i="10"/>
  <c r="AT27" i="10"/>
  <c r="AQ34" i="10"/>
  <c r="AR132" i="10"/>
  <c r="AS120" i="1"/>
  <c r="AR120" i="1"/>
  <c r="AP251" i="10"/>
  <c r="AS251" i="10"/>
  <c r="AU128" i="1"/>
  <c r="AS128" i="1"/>
  <c r="AA129" i="10"/>
  <c r="R129" i="10" s="1"/>
  <c r="AP137" i="10"/>
  <c r="AR30" i="1"/>
  <c r="AP24" i="10"/>
  <c r="AS25" i="1"/>
  <c r="AT121" i="10"/>
  <c r="AS121" i="10"/>
  <c r="AS267" i="10"/>
  <c r="AP109" i="1"/>
  <c r="AT98" i="10"/>
  <c r="AQ130" i="1"/>
  <c r="AS145" i="1"/>
  <c r="AP51" i="1"/>
  <c r="AP124" i="10"/>
  <c r="AS75" i="10"/>
  <c r="AS29" i="1"/>
  <c r="AR230" i="1"/>
  <c r="AT235" i="1"/>
  <c r="AT275" i="1"/>
  <c r="AQ57" i="10"/>
  <c r="AQ65" i="10"/>
  <c r="AP51" i="10"/>
  <c r="AT51" i="10"/>
  <c r="AR51" i="10"/>
  <c r="AP49" i="1"/>
  <c r="AQ73" i="10"/>
  <c r="AU283" i="10"/>
  <c r="AS20" i="1"/>
  <c r="AP40" i="1"/>
  <c r="AA38" i="1"/>
  <c r="R38" i="1" s="1"/>
  <c r="AP69" i="1"/>
  <c r="AT251" i="10"/>
  <c r="AP129" i="10"/>
  <c r="AR137" i="10"/>
  <c r="AP69" i="10"/>
  <c r="AQ121" i="10"/>
  <c r="AA85" i="1"/>
  <c r="R85" i="1" s="1"/>
  <c r="AA103" i="10"/>
  <c r="R103" i="10" s="1"/>
  <c r="AQ109" i="1"/>
  <c r="AR88" i="1"/>
  <c r="AP90" i="1"/>
  <c r="AS94" i="10"/>
  <c r="AQ101" i="1"/>
  <c r="AA142" i="1"/>
  <c r="R142" i="1" s="1"/>
  <c r="AT134" i="10"/>
  <c r="AU47" i="1"/>
  <c r="AT63" i="1"/>
  <c r="AU245" i="10"/>
  <c r="AQ145" i="1"/>
  <c r="AA236" i="1"/>
  <c r="R236" i="1" s="1"/>
  <c r="AT34" i="10"/>
  <c r="AS51" i="10"/>
  <c r="AT251" i="1"/>
  <c r="AP283" i="10"/>
  <c r="AR37" i="1"/>
  <c r="AR40" i="1"/>
  <c r="AQ29" i="10"/>
  <c r="AA78" i="10"/>
  <c r="R78" i="10" s="1"/>
  <c r="AR251" i="10"/>
  <c r="AU251" i="10"/>
  <c r="AR128" i="1"/>
  <c r="AS129" i="10"/>
  <c r="AU137" i="10"/>
  <c r="AT137" i="10"/>
  <c r="AS137" i="10"/>
  <c r="AQ37" i="10"/>
  <c r="AS28" i="10"/>
  <c r="AU24" i="10"/>
  <c r="AP121" i="10"/>
  <c r="AQ34" i="1"/>
  <c r="AR267" i="10"/>
  <c r="AA109" i="1"/>
  <c r="R109" i="1" s="1"/>
  <c r="AS109" i="1"/>
  <c r="AR104" i="10"/>
  <c r="AQ104" i="10"/>
  <c r="AU138" i="10"/>
  <c r="AP138" i="10"/>
  <c r="S97" i="1"/>
  <c r="S94" i="1"/>
  <c r="S98" i="1"/>
  <c r="DD33" i="10"/>
  <c r="EM33" i="10" s="1"/>
  <c r="DD144" i="10"/>
  <c r="S144" i="10"/>
  <c r="S84" i="1"/>
  <c r="DB146" i="10"/>
  <c r="EJ146" i="10" s="1"/>
  <c r="L115" i="1"/>
  <c r="AU141" i="1"/>
  <c r="S106" i="1"/>
  <c r="S81" i="10"/>
  <c r="DD81" i="10"/>
  <c r="L148" i="1"/>
  <c r="S113" i="10"/>
  <c r="DD113" i="10"/>
  <c r="DD112" i="10"/>
  <c r="S112" i="10"/>
  <c r="S113" i="1"/>
  <c r="S127" i="1"/>
  <c r="DB148" i="10"/>
  <c r="P148" i="10"/>
  <c r="CZ156" i="10"/>
  <c r="L156" i="10"/>
  <c r="L146" i="10"/>
  <c r="CZ154" i="10"/>
  <c r="L154" i="10"/>
  <c r="P156" i="1"/>
  <c r="L156" i="1"/>
  <c r="CZ114" i="10"/>
  <c r="L114" i="10"/>
  <c r="DB126" i="10"/>
  <c r="DO126" i="10" s="1"/>
  <c r="DD117" i="10"/>
  <c r="S117" i="10"/>
  <c r="DD116" i="10"/>
  <c r="S116" i="10"/>
  <c r="DD126" i="10"/>
  <c r="S126" i="10"/>
  <c r="S142" i="10"/>
  <c r="DD142" i="10"/>
  <c r="S122" i="10"/>
  <c r="DD122" i="10"/>
  <c r="P148" i="1"/>
  <c r="CZ148" i="10"/>
  <c r="L148" i="10"/>
  <c r="CZ152" i="10"/>
  <c r="L152" i="10"/>
  <c r="DB152" i="10"/>
  <c r="P152" i="10"/>
  <c r="DB156" i="10"/>
  <c r="P156" i="10"/>
  <c r="P146" i="10"/>
  <c r="DB154" i="10"/>
  <c r="P115" i="1"/>
  <c r="DB114" i="10"/>
  <c r="S102" i="10"/>
  <c r="DD102" i="10"/>
  <c r="DD96" i="10"/>
  <c r="S96" i="10"/>
  <c r="DD95" i="10"/>
  <c r="S95" i="10"/>
  <c r="S88" i="10"/>
  <c r="DD88" i="10"/>
  <c r="DD76" i="10"/>
  <c r="S76" i="10"/>
  <c r="L92" i="1"/>
  <c r="AR89" i="1"/>
  <c r="AU106" i="10"/>
  <c r="S47" i="10"/>
  <c r="DD47" i="10"/>
  <c r="AP70" i="1"/>
  <c r="AS104" i="1"/>
  <c r="AQ103" i="1"/>
  <c r="AA88" i="1"/>
  <c r="R88" i="1" s="1"/>
  <c r="AS101" i="1"/>
  <c r="AR100" i="10"/>
  <c r="AQ99" i="1"/>
  <c r="AT99" i="1"/>
  <c r="S99" i="10"/>
  <c r="DD99" i="10"/>
  <c r="AP94" i="10"/>
  <c r="DD93" i="10"/>
  <c r="S93" i="10"/>
  <c r="DD91" i="10"/>
  <c r="S91" i="10"/>
  <c r="DD80" i="10"/>
  <c r="S80" i="10"/>
  <c r="DD71" i="10"/>
  <c r="S71" i="10"/>
  <c r="AU51" i="1"/>
  <c r="AP79" i="1"/>
  <c r="AA42" i="10"/>
  <c r="R42" i="10" s="1"/>
  <c r="AQ75" i="10"/>
  <c r="AR75" i="10"/>
  <c r="AU74" i="10"/>
  <c r="AA74" i="10"/>
  <c r="R74" i="10" s="1"/>
  <c r="AR73" i="10"/>
  <c r="AP73" i="10"/>
  <c r="AT73" i="10"/>
  <c r="AS69" i="1"/>
  <c r="AA69" i="1"/>
  <c r="R69" i="1" s="1"/>
  <c r="AR69" i="1"/>
  <c r="AT69" i="1"/>
  <c r="AQ69" i="1"/>
  <c r="AQ77" i="10"/>
  <c r="AT67" i="10"/>
  <c r="AQ67" i="10"/>
  <c r="AR67" i="10"/>
  <c r="AT69" i="10"/>
  <c r="AQ72" i="1"/>
  <c r="AS52" i="10"/>
  <c r="AA58" i="10"/>
  <c r="R58" i="10" s="1"/>
  <c r="AQ45" i="10"/>
  <c r="AS84" i="10"/>
  <c r="AR84" i="10"/>
  <c r="AS97" i="10"/>
  <c r="AU86" i="10"/>
  <c r="AT86" i="10"/>
  <c r="AU87" i="1"/>
  <c r="AP96" i="1"/>
  <c r="AU90" i="1"/>
  <c r="AQ90" i="1"/>
  <c r="AT90" i="1"/>
  <c r="AQ95" i="1"/>
  <c r="AT95" i="1"/>
  <c r="AP95" i="1"/>
  <c r="AA81" i="1"/>
  <c r="R81" i="1" s="1"/>
  <c r="AQ81" i="1"/>
  <c r="AS92" i="10"/>
  <c r="P55" i="1"/>
  <c r="AP76" i="1"/>
  <c r="AT78" i="10"/>
  <c r="AP54" i="10"/>
  <c r="AU53" i="1"/>
  <c r="AR61" i="10"/>
  <c r="AQ50" i="10"/>
  <c r="AR50" i="10"/>
  <c r="AT50" i="10"/>
  <c r="AS50" i="10"/>
  <c r="AQ66" i="10"/>
  <c r="AT66" i="10"/>
  <c r="AS66" i="10"/>
  <c r="AS56" i="1"/>
  <c r="AU56" i="1"/>
  <c r="AR56" i="1"/>
  <c r="AQ53" i="10"/>
  <c r="AT57" i="10"/>
  <c r="AT65" i="10"/>
  <c r="AA49" i="1"/>
  <c r="R49" i="1" s="1"/>
  <c r="AA60" i="10"/>
  <c r="R60" i="10" s="1"/>
  <c r="AP63" i="1"/>
  <c r="DD63" i="10"/>
  <c r="S63" i="10"/>
  <c r="AU61" i="1"/>
  <c r="AS61" i="10"/>
  <c r="AT60" i="10"/>
  <c r="AT56" i="1"/>
  <c r="AS54" i="1"/>
  <c r="AR53" i="10"/>
  <c r="AQ51" i="1"/>
  <c r="AA47" i="1"/>
  <c r="R47" i="1" s="1"/>
  <c r="AU42" i="10"/>
  <c r="AT41" i="10"/>
  <c r="AQ30" i="1"/>
  <c r="AA28" i="10"/>
  <c r="R28" i="10" s="1"/>
  <c r="AT38" i="1"/>
  <c r="AR34" i="10"/>
  <c r="AP29" i="1"/>
  <c r="AR24" i="10"/>
  <c r="S23" i="10"/>
  <c r="DD23" i="10"/>
  <c r="AQ21" i="1"/>
  <c r="AS21" i="1"/>
  <c r="AR20" i="1"/>
  <c r="AT20" i="1"/>
  <c r="AQ20" i="1"/>
  <c r="AU19" i="10"/>
  <c r="AA15" i="1"/>
  <c r="R15" i="1" s="1"/>
  <c r="S15" i="10"/>
  <c r="DD15" i="10"/>
  <c r="AQ53" i="1"/>
  <c r="AR79" i="1"/>
  <c r="AA79" i="1"/>
  <c r="R79" i="1" s="1"/>
  <c r="AR42" i="10"/>
  <c r="AS42" i="10"/>
  <c r="AA61" i="10"/>
  <c r="R61" i="10" s="1"/>
  <c r="AP53" i="1"/>
  <c r="AR53" i="1"/>
  <c r="AA53" i="1"/>
  <c r="R53" i="1" s="1"/>
  <c r="AT79" i="1"/>
  <c r="AP42" i="10"/>
  <c r="AQ42" i="10"/>
  <c r="AQ61" i="10"/>
  <c r="AU61" i="10"/>
  <c r="AR21" i="1"/>
  <c r="AT21" i="1"/>
  <c r="AS43" i="1"/>
  <c r="AR124" i="10"/>
  <c r="AP27" i="10"/>
  <c r="AP50" i="10"/>
  <c r="AP22" i="10"/>
  <c r="AU22" i="10"/>
  <c r="AR74" i="10"/>
  <c r="AT74" i="10"/>
  <c r="AS74" i="10"/>
  <c r="AQ29" i="1"/>
  <c r="AA34" i="10"/>
  <c r="R34" i="10" s="1"/>
  <c r="AP34" i="10"/>
  <c r="AA66" i="10"/>
  <c r="R66" i="10" s="1"/>
  <c r="AP66" i="10"/>
  <c r="AP57" i="10"/>
  <c r="AP65" i="10"/>
  <c r="AQ51" i="10"/>
  <c r="AU51" i="10"/>
  <c r="AU49" i="1"/>
  <c r="AT49" i="1"/>
  <c r="AP26" i="10"/>
  <c r="AU37" i="1"/>
  <c r="AT37" i="1"/>
  <c r="AA37" i="1"/>
  <c r="R37" i="1" s="1"/>
  <c r="AA40" i="1"/>
  <c r="R40" i="1" s="1"/>
  <c r="AS38" i="1"/>
  <c r="AP38" i="1"/>
  <c r="AA17" i="10"/>
  <c r="R17" i="10" s="1"/>
  <c r="AU17" i="10"/>
  <c r="AQ17" i="10"/>
  <c r="AA29" i="10"/>
  <c r="R29" i="10" s="1"/>
  <c r="AS19" i="10"/>
  <c r="AA19" i="10"/>
  <c r="R19" i="10" s="1"/>
  <c r="AP19" i="10"/>
  <c r="AP60" i="10"/>
  <c r="AR60" i="10"/>
  <c r="AQ60" i="10"/>
  <c r="AS78" i="10"/>
  <c r="AR78" i="10"/>
  <c r="AT140" i="10"/>
  <c r="AP140" i="10"/>
  <c r="AU69" i="1"/>
  <c r="AT128" i="1"/>
  <c r="AQ129" i="10"/>
  <c r="AR129" i="10"/>
  <c r="AA20" i="10"/>
  <c r="R20" i="10" s="1"/>
  <c r="AS20" i="10"/>
  <c r="AS37" i="10"/>
  <c r="AS82" i="1"/>
  <c r="AA77" i="10"/>
  <c r="R77" i="10" s="1"/>
  <c r="AS77" i="10"/>
  <c r="AR77" i="10"/>
  <c r="AT120" i="10"/>
  <c r="AP120" i="10"/>
  <c r="AA54" i="1"/>
  <c r="R54" i="1" s="1"/>
  <c r="AA70" i="1"/>
  <c r="R70" i="1" s="1"/>
  <c r="AS70" i="1"/>
  <c r="AS30" i="1"/>
  <c r="AS133" i="1"/>
  <c r="AA133" i="1"/>
  <c r="R133" i="1" s="1"/>
  <c r="AA62" i="1"/>
  <c r="R62" i="1" s="1"/>
  <c r="AT62" i="1"/>
  <c r="AA41" i="10"/>
  <c r="R41" i="10" s="1"/>
  <c r="S41" i="10" s="1"/>
  <c r="AS41" i="10"/>
  <c r="AP28" i="10"/>
  <c r="AR28" i="10"/>
  <c r="AQ28" i="10"/>
  <c r="AU67" i="10"/>
  <c r="AA24" i="10"/>
  <c r="R24" i="10" s="1"/>
  <c r="AS24" i="10"/>
  <c r="AA69" i="10"/>
  <c r="R69" i="10" s="1"/>
  <c r="AS69" i="10"/>
  <c r="AT61" i="1"/>
  <c r="AP61" i="1"/>
  <c r="AR25" i="1"/>
  <c r="AQ25" i="1"/>
  <c r="AA121" i="10"/>
  <c r="R121" i="10" s="1"/>
  <c r="AT52" i="10"/>
  <c r="AP52" i="10"/>
  <c r="AR52" i="10"/>
  <c r="AQ52" i="10"/>
  <c r="AT44" i="10"/>
  <c r="AP44" i="10"/>
  <c r="AR44" i="10"/>
  <c r="AQ44" i="10"/>
  <c r="AS44" i="10"/>
  <c r="AP58" i="10"/>
  <c r="AU45" i="10"/>
  <c r="AA35" i="10"/>
  <c r="R35" i="10" s="1"/>
  <c r="AA66" i="1"/>
  <c r="R66" i="1" s="1"/>
  <c r="AS66" i="1"/>
  <c r="AT66" i="1"/>
  <c r="AU70" i="10"/>
  <c r="AT141" i="1"/>
  <c r="AU104" i="1"/>
  <c r="AA93" i="1"/>
  <c r="R93" i="1" s="1"/>
  <c r="AR93" i="1"/>
  <c r="AT23" i="1"/>
  <c r="AR23" i="1"/>
  <c r="AR99" i="1"/>
  <c r="AS99" i="1"/>
  <c r="AQ85" i="1"/>
  <c r="AP85" i="1"/>
  <c r="AS85" i="1"/>
  <c r="AU91" i="1"/>
  <c r="AP91" i="1"/>
  <c r="AS91" i="1"/>
  <c r="AR91" i="1"/>
  <c r="AT84" i="10"/>
  <c r="AP97" i="10"/>
  <c r="AS106" i="10"/>
  <c r="AQ103" i="10"/>
  <c r="AU103" i="10"/>
  <c r="AS87" i="1"/>
  <c r="AT87" i="1"/>
  <c r="AP87" i="1"/>
  <c r="AQ96" i="1"/>
  <c r="AT109" i="1"/>
  <c r="AR109" i="1"/>
  <c r="AU100" i="10"/>
  <c r="AP100" i="10"/>
  <c r="AS100" i="10"/>
  <c r="AA107" i="10"/>
  <c r="R107" i="10" s="1"/>
  <c r="S107" i="10" s="1"/>
  <c r="AS104" i="10"/>
  <c r="AU88" i="1"/>
  <c r="AS110" i="1"/>
  <c r="AQ110" i="1"/>
  <c r="AS90" i="1"/>
  <c r="AA90" i="1"/>
  <c r="R90" i="1" s="1"/>
  <c r="AS95" i="1"/>
  <c r="AP81" i="1"/>
  <c r="AU81" i="1"/>
  <c r="AR81" i="1"/>
  <c r="AT92" i="10"/>
  <c r="AU68" i="10"/>
  <c r="AR103" i="1"/>
  <c r="AA103" i="1"/>
  <c r="R103" i="1" s="1"/>
  <c r="AA83" i="1"/>
  <c r="R83" i="1" s="1"/>
  <c r="AP83" i="1"/>
  <c r="AT89" i="1"/>
  <c r="AQ89" i="1"/>
  <c r="AP89" i="1"/>
  <c r="AR101" i="1"/>
  <c r="AT108" i="10"/>
  <c r="AQ105" i="10"/>
  <c r="AT80" i="1"/>
  <c r="AA80" i="1"/>
  <c r="R80" i="1" s="1"/>
  <c r="AQ80" i="1"/>
  <c r="AR80" i="1"/>
  <c r="AS80" i="1"/>
  <c r="AR142" i="1"/>
  <c r="AU142" i="1"/>
  <c r="AT142" i="1"/>
  <c r="AT130" i="1"/>
  <c r="AR134" i="10"/>
  <c r="AS134" i="10"/>
  <c r="AR47" i="1"/>
  <c r="AQ47" i="1"/>
  <c r="AR63" i="1"/>
  <c r="AS63" i="1"/>
  <c r="AS122" i="1"/>
  <c r="AA122" i="1"/>
  <c r="R122" i="1" s="1"/>
  <c r="AT122" i="1"/>
  <c r="AT145" i="1"/>
  <c r="AU145" i="1"/>
  <c r="AR138" i="10"/>
  <c r="AA138" i="10"/>
  <c r="R138" i="10" s="1"/>
  <c r="AU76" i="1"/>
  <c r="AQ76" i="1"/>
  <c r="AA124" i="10"/>
  <c r="R124" i="10" s="1"/>
  <c r="AU75" i="10"/>
  <c r="AA27" i="10"/>
  <c r="R27" i="10" s="1"/>
  <c r="AU50" i="10"/>
  <c r="AT22" i="10"/>
  <c r="AQ22" i="10"/>
  <c r="AP74" i="10"/>
  <c r="AQ74" i="10"/>
  <c r="AU29" i="1"/>
  <c r="AR66" i="10"/>
  <c r="AA56" i="1"/>
  <c r="R56" i="1" s="1"/>
  <c r="AU53" i="10"/>
  <c r="AP53" i="10"/>
  <c r="AA57" i="10"/>
  <c r="R57" i="10" s="1"/>
  <c r="S57" i="10" s="1"/>
  <c r="AS57" i="10"/>
  <c r="AS65" i="10"/>
  <c r="AR65" i="10"/>
  <c r="AA51" i="10"/>
  <c r="R51" i="10" s="1"/>
  <c r="AA36" i="1"/>
  <c r="R36" i="1" s="1"/>
  <c r="AS49" i="1"/>
  <c r="AR49" i="1"/>
  <c r="AR26" i="10"/>
  <c r="AS26" i="10"/>
  <c r="AA73" i="10"/>
  <c r="R73" i="10" s="1"/>
  <c r="AS73" i="10"/>
  <c r="AA20" i="1"/>
  <c r="R20" i="1" s="1"/>
  <c r="AP37" i="1"/>
  <c r="AQ40" i="1"/>
  <c r="AU40" i="1"/>
  <c r="AU38" i="1"/>
  <c r="AQ38" i="1"/>
  <c r="AR38" i="1"/>
  <c r="AS17" i="10"/>
  <c r="AQ132" i="10"/>
  <c r="AU120" i="1"/>
  <c r="AA120" i="1"/>
  <c r="R120" i="1" s="1"/>
  <c r="AT120" i="1"/>
  <c r="AU29" i="10"/>
  <c r="AT19" i="10"/>
  <c r="AR19" i="10"/>
  <c r="AU60" i="10"/>
  <c r="AA128" i="1"/>
  <c r="R128" i="1" s="1"/>
  <c r="AP128" i="1"/>
  <c r="AT129" i="10"/>
  <c r="AA137" i="10"/>
  <c r="R137" i="10" s="1"/>
  <c r="AQ20" i="10"/>
  <c r="AT20" i="10"/>
  <c r="AU37" i="10"/>
  <c r="AR82" i="1"/>
  <c r="AU77" i="10"/>
  <c r="AQ54" i="1"/>
  <c r="AP54" i="1"/>
  <c r="AU70" i="1"/>
  <c r="S70" i="1" s="1"/>
  <c r="AT70" i="1"/>
  <c r="AA30" i="1"/>
  <c r="R30" i="1" s="1"/>
  <c r="AQ133" i="1"/>
  <c r="AU133" i="1"/>
  <c r="AP133" i="1"/>
  <c r="AR133" i="1"/>
  <c r="AQ62" i="1"/>
  <c r="AU28" i="10"/>
  <c r="AA67" i="10"/>
  <c r="R67" i="10" s="1"/>
  <c r="AU69" i="10"/>
  <c r="AQ61" i="1"/>
  <c r="AS61" i="1"/>
  <c r="AR61" i="1"/>
  <c r="AA25" i="1"/>
  <c r="R25" i="1" s="1"/>
  <c r="AA72" i="1"/>
  <c r="R72" i="1" s="1"/>
  <c r="AS72" i="1"/>
  <c r="AT72" i="1"/>
  <c r="AU52" i="10"/>
  <c r="AA136" i="1"/>
  <c r="R136" i="1" s="1"/>
  <c r="AU136" i="1"/>
  <c r="AU44" i="10"/>
  <c r="AR58" i="10"/>
  <c r="AS58" i="10"/>
  <c r="AA45" i="10"/>
  <c r="R45" i="10" s="1"/>
  <c r="AS45" i="10"/>
  <c r="AQ35" i="10"/>
  <c r="AU35" i="10"/>
  <c r="AS54" i="10"/>
  <c r="AT54" i="10"/>
  <c r="AT34" i="1"/>
  <c r="AA34" i="1"/>
  <c r="R34" i="1" s="1"/>
  <c r="AU34" i="1"/>
  <c r="AU66" i="1"/>
  <c r="AS70" i="10"/>
  <c r="AR70" i="10"/>
  <c r="AT70" i="10"/>
  <c r="DD70" i="10" s="1"/>
  <c r="AQ70" i="10"/>
  <c r="AR141" i="1"/>
  <c r="AQ141" i="1"/>
  <c r="AA104" i="1"/>
  <c r="R104" i="1" s="1"/>
  <c r="AT104" i="1"/>
  <c r="AS93" i="1"/>
  <c r="AU93" i="1"/>
  <c r="AT93" i="1"/>
  <c r="AP93" i="1"/>
  <c r="AS23" i="1"/>
  <c r="AU23" i="1"/>
  <c r="AQ23" i="1"/>
  <c r="AP99" i="1"/>
  <c r="AA99" i="1"/>
  <c r="R99" i="1" s="1"/>
  <c r="AT85" i="1"/>
  <c r="AU85" i="1"/>
  <c r="AR85" i="1"/>
  <c r="AT91" i="1"/>
  <c r="AQ84" i="10"/>
  <c r="AP84" i="10"/>
  <c r="AA97" i="10"/>
  <c r="R97" i="10" s="1"/>
  <c r="S97" i="10" s="1"/>
  <c r="AT97" i="10"/>
  <c r="AR106" i="10"/>
  <c r="AP106" i="10"/>
  <c r="AA106" i="10"/>
  <c r="R106" i="10" s="1"/>
  <c r="AQ86" i="10"/>
  <c r="AS86" i="10"/>
  <c r="AR86" i="10"/>
  <c r="AS103" i="10"/>
  <c r="AR87" i="1"/>
  <c r="AS96" i="1"/>
  <c r="AA96" i="1"/>
  <c r="R96" i="1" s="1"/>
  <c r="AU96" i="1"/>
  <c r="AT100" i="10"/>
  <c r="AQ107" i="10"/>
  <c r="AU104" i="10"/>
  <c r="AP104" i="10"/>
  <c r="AT104" i="10"/>
  <c r="AA104" i="10"/>
  <c r="R104" i="10" s="1"/>
  <c r="AS88" i="1"/>
  <c r="AP110" i="1"/>
  <c r="AT110" i="1"/>
  <c r="AR95" i="1"/>
  <c r="AT81" i="1"/>
  <c r="AR92" i="10"/>
  <c r="AR94" i="10"/>
  <c r="AA94" i="10"/>
  <c r="R94" i="10" s="1"/>
  <c r="AP68" i="10"/>
  <c r="AS68" i="10"/>
  <c r="AS98" i="10"/>
  <c r="AR98" i="10"/>
  <c r="AU98" i="10"/>
  <c r="AS103" i="1"/>
  <c r="AR83" i="1"/>
  <c r="AT101" i="1"/>
  <c r="AP108" i="10"/>
  <c r="AR108" i="10"/>
  <c r="S108" i="10" s="1"/>
  <c r="AP105" i="10"/>
  <c r="AA105" i="10"/>
  <c r="R105" i="10" s="1"/>
  <c r="AT105" i="10"/>
  <c r="AU80" i="1"/>
  <c r="AS142" i="1"/>
  <c r="AS130" i="1"/>
  <c r="AA130" i="1"/>
  <c r="R130" i="1" s="1"/>
  <c r="AP130" i="1"/>
  <c r="AA134" i="10"/>
  <c r="R134" i="10" s="1"/>
  <c r="DD134" i="10" s="1"/>
  <c r="AQ63" i="1"/>
  <c r="AA63" i="1"/>
  <c r="R63" i="1" s="1"/>
  <c r="AP122" i="1"/>
  <c r="AS138" i="10"/>
  <c r="AT259" i="1"/>
  <c r="AQ259" i="1"/>
  <c r="AA324" i="1"/>
  <c r="R324" i="1" s="1"/>
  <c r="AS324" i="1"/>
  <c r="AP348" i="1"/>
  <c r="AA348" i="1"/>
  <c r="R348" i="1" s="1"/>
  <c r="AU230" i="1"/>
  <c r="AT308" i="10"/>
  <c r="AQ308" i="10"/>
  <c r="AR235" i="1"/>
  <c r="AU235" i="1"/>
  <c r="AQ235" i="1"/>
  <c r="AU275" i="1"/>
  <c r="AR251" i="1"/>
  <c r="AA251" i="1"/>
  <c r="R251" i="1" s="1"/>
  <c r="AQ283" i="10"/>
  <c r="AT348" i="10"/>
  <c r="AR348" i="10"/>
  <c r="AS316" i="1"/>
  <c r="AQ316" i="1"/>
  <c r="AA372" i="1"/>
  <c r="R372" i="1" s="1"/>
  <c r="AA251" i="10"/>
  <c r="R251" i="10" s="1"/>
  <c r="AT332" i="1"/>
  <c r="AA332" i="1"/>
  <c r="R332" i="1" s="1"/>
  <c r="AQ364" i="1"/>
  <c r="AP372" i="10"/>
  <c r="AU372" i="10"/>
  <c r="AR284" i="1"/>
  <c r="AT284" i="1"/>
  <c r="AA243" i="10"/>
  <c r="R243" i="10" s="1"/>
  <c r="AT243" i="10"/>
  <c r="AA356" i="10"/>
  <c r="R356" i="10" s="1"/>
  <c r="AQ292" i="10"/>
  <c r="AQ267" i="10"/>
  <c r="AQ306" i="1"/>
  <c r="AU306" i="1"/>
  <c r="AP330" i="1"/>
  <c r="AQ330" i="1"/>
  <c r="AT346" i="1"/>
  <c r="AS346" i="1"/>
  <c r="AA346" i="1"/>
  <c r="R346" i="1" s="1"/>
  <c r="AP334" i="1"/>
  <c r="AQ334" i="1"/>
  <c r="AR290" i="10"/>
  <c r="AS290" i="10"/>
  <c r="AS286" i="1"/>
  <c r="AQ318" i="1"/>
  <c r="AQ298" i="1"/>
  <c r="AU298" i="1"/>
  <c r="AT322" i="1"/>
  <c r="AU322" i="1"/>
  <c r="AS322" i="1"/>
  <c r="AA322" i="1"/>
  <c r="R322" i="1" s="1"/>
  <c r="AU338" i="1"/>
  <c r="AP338" i="1"/>
  <c r="AQ338" i="1"/>
  <c r="AQ314" i="1"/>
  <c r="AA342" i="1"/>
  <c r="R342" i="1" s="1"/>
  <c r="AU342" i="1"/>
  <c r="AQ326" i="1"/>
  <c r="AR310" i="10"/>
  <c r="AP310" i="10"/>
  <c r="AS310" i="10"/>
  <c r="AA286" i="10"/>
  <c r="R286" i="10" s="1"/>
  <c r="DD286" i="10" s="1"/>
  <c r="AQ286" i="10"/>
  <c r="AS302" i="1"/>
  <c r="AQ227" i="1"/>
  <c r="AP237" i="10"/>
  <c r="AU244" i="10"/>
  <c r="AP245" i="10"/>
  <c r="AQ238" i="1"/>
  <c r="AU238" i="1"/>
  <c r="AP259" i="1"/>
  <c r="AU259" i="1"/>
  <c r="AR324" i="1"/>
  <c r="AQ230" i="1"/>
  <c r="AP235" i="1"/>
  <c r="AA235" i="1"/>
  <c r="R235" i="1" s="1"/>
  <c r="AS275" i="1"/>
  <c r="AS251" i="1"/>
  <c r="AQ251" i="1"/>
  <c r="AA283" i="10"/>
  <c r="R283" i="10" s="1"/>
  <c r="AA316" i="1"/>
  <c r="R316" i="1" s="1"/>
  <c r="AR316" i="1"/>
  <c r="AQ372" i="1"/>
  <c r="AS372" i="1"/>
  <c r="AT372" i="1"/>
  <c r="AQ251" i="10"/>
  <c r="AS332" i="1"/>
  <c r="AP364" i="1"/>
  <c r="AA364" i="1"/>
  <c r="R364" i="1" s="1"/>
  <c r="AP340" i="10"/>
  <c r="AT340" i="10"/>
  <c r="AS284" i="1"/>
  <c r="AA284" i="1"/>
  <c r="R284" i="1" s="1"/>
  <c r="S284" i="1" s="1"/>
  <c r="AP284" i="1"/>
  <c r="AQ243" i="10"/>
  <c r="AP356" i="10"/>
  <c r="AR356" i="10"/>
  <c r="AT356" i="10"/>
  <c r="AQ356" i="10"/>
  <c r="AA292" i="10"/>
  <c r="R292" i="10" s="1"/>
  <c r="AA267" i="10"/>
  <c r="R267" i="10" s="1"/>
  <c r="AS306" i="1"/>
  <c r="AS330" i="1"/>
  <c r="AA330" i="1"/>
  <c r="R330" i="1" s="1"/>
  <c r="AQ346" i="1"/>
  <c r="AS294" i="1"/>
  <c r="AQ294" i="1"/>
  <c r="AU294" i="1"/>
  <c r="AU334" i="1"/>
  <c r="AS334" i="1"/>
  <c r="AA334" i="1"/>
  <c r="R334" i="1" s="1"/>
  <c r="AT290" i="10"/>
  <c r="AA290" i="10"/>
  <c r="R290" i="10" s="1"/>
  <c r="DD290" i="10" s="1"/>
  <c r="AU290" i="10"/>
  <c r="AQ286" i="1"/>
  <c r="AU286" i="1"/>
  <c r="AP286" i="1"/>
  <c r="S286" i="1" s="1"/>
  <c r="AU318" i="1"/>
  <c r="AS318" i="1"/>
  <c r="AA318" i="1"/>
  <c r="R318" i="1" s="1"/>
  <c r="AQ322" i="1"/>
  <c r="AA338" i="1"/>
  <c r="R338" i="1" s="1"/>
  <c r="AS314" i="1"/>
  <c r="AU314" i="1"/>
  <c r="AQ342" i="1"/>
  <c r="AS326" i="1"/>
  <c r="AA326" i="1"/>
  <c r="R326" i="1" s="1"/>
  <c r="AU326" i="1"/>
  <c r="AU310" i="10"/>
  <c r="AA310" i="10"/>
  <c r="R310" i="10" s="1"/>
  <c r="AR286" i="10"/>
  <c r="AP286" i="10"/>
  <c r="AS286" i="10"/>
  <c r="AR302" i="1"/>
  <c r="AQ302" i="1"/>
  <c r="AU302" i="1"/>
  <c r="AR227" i="1"/>
  <c r="AU227" i="1"/>
  <c r="AS227" i="1"/>
  <c r="AA227" i="1"/>
  <c r="R227" i="1" s="1"/>
  <c r="AT237" i="10"/>
  <c r="AP244" i="10"/>
  <c r="AQ244" i="10"/>
  <c r="AR244" i="10"/>
  <c r="AS245" i="10"/>
  <c r="AA245" i="10"/>
  <c r="R245" i="10" s="1"/>
  <c r="AT245" i="10"/>
  <c r="AT236" i="1"/>
  <c r="AQ236" i="1"/>
  <c r="AU236" i="1"/>
  <c r="AA244" i="1"/>
  <c r="R244" i="1" s="1"/>
  <c r="AS244" i="1"/>
  <c r="AA238" i="1"/>
  <c r="R238" i="1" s="1"/>
  <c r="AS238" i="1"/>
  <c r="AP132" i="10"/>
  <c r="P71" i="1"/>
  <c r="AR76" i="1"/>
  <c r="AS76" i="1"/>
  <c r="AA76" i="1"/>
  <c r="R76" i="1" s="1"/>
  <c r="L127" i="1"/>
  <c r="L112" i="10"/>
  <c r="CZ112" i="10"/>
  <c r="DB112" i="10"/>
  <c r="P112" i="10"/>
  <c r="AF126" i="1"/>
  <c r="AN126" i="1"/>
  <c r="AJ126" i="1"/>
  <c r="AK126" i="1"/>
  <c r="AH126" i="1"/>
  <c r="AE126" i="1"/>
  <c r="AM126" i="1"/>
  <c r="AD126" i="1"/>
  <c r="AG126" i="1"/>
  <c r="AO126" i="1"/>
  <c r="Y126" i="1"/>
  <c r="J126" i="1" s="1"/>
  <c r="AI126" i="1"/>
  <c r="Z126" i="1"/>
  <c r="N126" i="1" s="1"/>
  <c r="AL126" i="1"/>
  <c r="L119" i="1"/>
  <c r="L102" i="1"/>
  <c r="AS132" i="10"/>
  <c r="AA132" i="10"/>
  <c r="R132" i="10" s="1"/>
  <c r="DD132" i="10" s="1"/>
  <c r="P18" i="1"/>
  <c r="P129" i="1"/>
  <c r="L129" i="1"/>
  <c r="P90" i="10"/>
  <c r="L144" i="10"/>
  <c r="CZ144" i="10"/>
  <c r="DB144" i="10"/>
  <c r="P144" i="10"/>
  <c r="L113" i="1"/>
  <c r="L116" i="10"/>
  <c r="CZ116" i="10"/>
  <c r="P116" i="10"/>
  <c r="DB116" i="10"/>
  <c r="AQ43" i="1"/>
  <c r="P73" i="1"/>
  <c r="L18" i="1"/>
  <c r="P126" i="10"/>
  <c r="DN142" i="10"/>
  <c r="P142" i="10"/>
  <c r="CZ238" i="10"/>
  <c r="L238" i="10"/>
  <c r="DB238" i="10"/>
  <c r="P245" i="1"/>
  <c r="CZ130" i="10"/>
  <c r="L130" i="10"/>
  <c r="DB130" i="10"/>
  <c r="P237" i="1"/>
  <c r="P55" i="10"/>
  <c r="DB55" i="10"/>
  <c r="L55" i="10"/>
  <c r="CZ55" i="10"/>
  <c r="AH80" i="1"/>
  <c r="AJ80" i="1"/>
  <c r="AD80" i="1"/>
  <c r="AN80" i="1"/>
  <c r="AG80" i="1"/>
  <c r="AI80" i="1"/>
  <c r="AK80" i="1"/>
  <c r="AM80" i="1"/>
  <c r="AL80" i="1"/>
  <c r="AF80" i="1"/>
  <c r="Y80" i="1"/>
  <c r="J80" i="1" s="1"/>
  <c r="AO80" i="1"/>
  <c r="AE80" i="1"/>
  <c r="Z80" i="1"/>
  <c r="N80" i="1" s="1"/>
  <c r="EB161" i="10"/>
  <c r="DY161" i="10"/>
  <c r="EC161" i="10"/>
  <c r="DJ161" i="10"/>
  <c r="DI161" i="10"/>
  <c r="DF161" i="10"/>
  <c r="DZ161" i="10"/>
  <c r="ED161" i="10"/>
  <c r="EA161" i="10"/>
  <c r="DH161" i="10"/>
  <c r="DG161" i="10"/>
  <c r="DK161" i="10"/>
  <c r="AF237" i="10"/>
  <c r="AE237" i="10"/>
  <c r="AI237" i="10"/>
  <c r="AM237" i="10"/>
  <c r="Z237" i="10"/>
  <c r="N237" i="10" s="1"/>
  <c r="Y237" i="10"/>
  <c r="J237" i="10" s="1"/>
  <c r="AG237" i="10"/>
  <c r="AK237" i="10"/>
  <c r="AO237" i="10"/>
  <c r="AD237" i="10"/>
  <c r="AL237" i="10"/>
  <c r="AH237" i="10"/>
  <c r="AJ237" i="10"/>
  <c r="AN237" i="10"/>
  <c r="AF134" i="10"/>
  <c r="AJ134" i="10"/>
  <c r="AN134" i="10"/>
  <c r="Z134" i="10"/>
  <c r="N134" i="10" s="1"/>
  <c r="AD134" i="10"/>
  <c r="AH134" i="10"/>
  <c r="AL134" i="10"/>
  <c r="AE134" i="10"/>
  <c r="AM134" i="10"/>
  <c r="Y134" i="10"/>
  <c r="J134" i="10" s="1"/>
  <c r="AO134" i="10"/>
  <c r="AI134" i="10"/>
  <c r="AK134" i="10"/>
  <c r="AG134" i="10"/>
  <c r="L47" i="10"/>
  <c r="CZ47" i="10"/>
  <c r="AE244" i="10"/>
  <c r="AF244" i="10"/>
  <c r="AN244" i="10"/>
  <c r="AO244" i="10"/>
  <c r="AD244" i="10"/>
  <c r="AL244" i="10"/>
  <c r="AK244" i="10"/>
  <c r="AI244" i="10"/>
  <c r="AM244" i="10"/>
  <c r="AJ244" i="10"/>
  <c r="AG244" i="10"/>
  <c r="Z244" i="10"/>
  <c r="N244" i="10" s="1"/>
  <c r="AH244" i="10"/>
  <c r="Y244" i="10"/>
  <c r="J244" i="10" s="1"/>
  <c r="Z246" i="10"/>
  <c r="N246" i="10" s="1"/>
  <c r="AD246" i="10"/>
  <c r="AH246" i="10"/>
  <c r="AL246" i="10"/>
  <c r="AF246" i="10"/>
  <c r="AJ246" i="10"/>
  <c r="AN246" i="10"/>
  <c r="AI246" i="10"/>
  <c r="AK246" i="10"/>
  <c r="AG246" i="10"/>
  <c r="AE246" i="10"/>
  <c r="AM246" i="10"/>
  <c r="Y246" i="10"/>
  <c r="J246" i="10" s="1"/>
  <c r="AO246" i="10"/>
  <c r="CZ80" i="10"/>
  <c r="L80" i="10"/>
  <c r="P236" i="10"/>
  <c r="DB236" i="10"/>
  <c r="CZ76" i="10"/>
  <c r="L76" i="10"/>
  <c r="AF47" i="1"/>
  <c r="AJ47" i="1"/>
  <c r="AN47" i="1"/>
  <c r="AE47" i="1"/>
  <c r="AM47" i="1"/>
  <c r="Y47" i="1"/>
  <c r="J47" i="1" s="1"/>
  <c r="AG47" i="1"/>
  <c r="Z47" i="1"/>
  <c r="N47" i="1" s="1"/>
  <c r="AD47" i="1"/>
  <c r="AH47" i="1"/>
  <c r="AL47" i="1"/>
  <c r="AI47" i="1"/>
  <c r="AK47" i="1"/>
  <c r="AO47" i="1"/>
  <c r="AF145" i="1"/>
  <c r="AO145" i="1"/>
  <c r="AN145" i="1"/>
  <c r="AE145" i="1"/>
  <c r="Y145" i="1"/>
  <c r="J145" i="1" s="1"/>
  <c r="AH145" i="1"/>
  <c r="Z145" i="1"/>
  <c r="N145" i="1" s="1"/>
  <c r="AI145" i="1"/>
  <c r="AG145" i="1"/>
  <c r="AJ145" i="1"/>
  <c r="AM145" i="1"/>
  <c r="AK145" i="1"/>
  <c r="AL145" i="1"/>
  <c r="AD145" i="1"/>
  <c r="AO244" i="1"/>
  <c r="AK244" i="1"/>
  <c r="AG244" i="1"/>
  <c r="AM244" i="1"/>
  <c r="AI244" i="1"/>
  <c r="AE244" i="1"/>
  <c r="AF244" i="1"/>
  <c r="AJ244" i="1"/>
  <c r="AH244" i="1"/>
  <c r="Z244" i="1"/>
  <c r="N244" i="1" s="1"/>
  <c r="AN244" i="1"/>
  <c r="Y244" i="1"/>
  <c r="J244" i="1" s="1"/>
  <c r="AL244" i="1"/>
  <c r="AD244" i="1"/>
  <c r="AE76" i="1"/>
  <c r="AI76" i="1"/>
  <c r="AM76" i="1"/>
  <c r="Y76" i="1"/>
  <c r="J76" i="1" s="1"/>
  <c r="AK76" i="1"/>
  <c r="AG76" i="1"/>
  <c r="AO76" i="1"/>
  <c r="AF76" i="1"/>
  <c r="AH76" i="1"/>
  <c r="AL76" i="1"/>
  <c r="AJ76" i="1"/>
  <c r="AN76" i="1"/>
  <c r="Z76" i="1"/>
  <c r="N76" i="1" s="1"/>
  <c r="AD76" i="1"/>
  <c r="L111" i="1"/>
  <c r="AP43" i="1"/>
  <c r="AR43" i="1"/>
  <c r="AA43" i="1"/>
  <c r="R43" i="1" s="1"/>
  <c r="AU43" i="1"/>
  <c r="P19" i="1"/>
  <c r="L35" i="1"/>
  <c r="L68" i="1"/>
  <c r="L106" i="1"/>
  <c r="L15" i="10"/>
  <c r="CZ126" i="10"/>
  <c r="L126" i="10"/>
  <c r="CZ142" i="10"/>
  <c r="L142" i="10"/>
  <c r="P238" i="10"/>
  <c r="L245" i="1"/>
  <c r="P130" i="10"/>
  <c r="L237" i="1"/>
  <c r="AE142" i="1"/>
  <c r="AI142" i="1"/>
  <c r="AM142" i="1"/>
  <c r="Z142" i="1"/>
  <c r="N142" i="1" s="1"/>
  <c r="AH142" i="1"/>
  <c r="Y142" i="1"/>
  <c r="J142" i="1" s="1"/>
  <c r="AG142" i="1"/>
  <c r="AK142" i="1"/>
  <c r="AO142" i="1"/>
  <c r="AD142" i="1"/>
  <c r="AL142" i="1"/>
  <c r="AN142" i="1"/>
  <c r="AF142" i="1"/>
  <c r="AJ142" i="1"/>
  <c r="AF130" i="1"/>
  <c r="AJ130" i="1"/>
  <c r="AG130" i="1"/>
  <c r="AD130" i="1"/>
  <c r="AI130" i="1"/>
  <c r="AH130" i="1"/>
  <c r="AL130" i="1"/>
  <c r="AM130" i="1"/>
  <c r="AN130" i="1"/>
  <c r="AO130" i="1"/>
  <c r="Y130" i="1"/>
  <c r="J130" i="1" s="1"/>
  <c r="Z130" i="1"/>
  <c r="N130" i="1" s="1"/>
  <c r="AK130" i="1"/>
  <c r="AE130" i="1"/>
  <c r="P47" i="10"/>
  <c r="DB47" i="10"/>
  <c r="EM145" i="10"/>
  <c r="EQ145" i="10"/>
  <c r="EP145" i="10"/>
  <c r="DT145" i="10"/>
  <c r="DX145" i="10"/>
  <c r="DS145" i="10"/>
  <c r="DW145" i="10"/>
  <c r="EK145" i="10"/>
  <c r="EO145" i="10"/>
  <c r="EL145" i="10"/>
  <c r="DR145" i="10"/>
  <c r="DV145" i="10"/>
  <c r="EN145" i="10"/>
  <c r="DU145" i="10"/>
  <c r="P117" i="1"/>
  <c r="L117" i="1"/>
  <c r="AU246" i="10"/>
  <c r="AT246" i="10"/>
  <c r="AS246" i="10"/>
  <c r="P80" i="10"/>
  <c r="DB80" i="10"/>
  <c r="L236" i="10"/>
  <c r="CZ236" i="10"/>
  <c r="DB76" i="10"/>
  <c r="L122" i="10"/>
  <c r="CZ122" i="10"/>
  <c r="DB122" i="10"/>
  <c r="EN130" i="10"/>
  <c r="EM130" i="10"/>
  <c r="DS130" i="10"/>
  <c r="DW130" i="10"/>
  <c r="EO130" i="10"/>
  <c r="DT130" i="10"/>
  <c r="DX130" i="10"/>
  <c r="EL130" i="10"/>
  <c r="EP130" i="10"/>
  <c r="EQ130" i="10"/>
  <c r="DU130" i="10"/>
  <c r="EK130" i="10"/>
  <c r="DR130" i="10"/>
  <c r="DV130" i="10"/>
  <c r="EK55" i="10"/>
  <c r="EO55" i="10"/>
  <c r="EN55" i="10"/>
  <c r="DT55" i="10"/>
  <c r="DX55" i="10"/>
  <c r="EP55" i="10"/>
  <c r="DU55" i="10"/>
  <c r="EM55" i="10"/>
  <c r="EQ55" i="10"/>
  <c r="DR55" i="10"/>
  <c r="DV55" i="10"/>
  <c r="EL55" i="10"/>
  <c r="DS55" i="10"/>
  <c r="DW55" i="10"/>
  <c r="AF63" i="1"/>
  <c r="AJ63" i="1"/>
  <c r="AN63" i="1"/>
  <c r="AD63" i="1"/>
  <c r="AL63" i="1"/>
  <c r="AI63" i="1"/>
  <c r="AK63" i="1"/>
  <c r="AG63" i="1"/>
  <c r="Z63" i="1"/>
  <c r="N63" i="1" s="1"/>
  <c r="AH63" i="1"/>
  <c r="AE63" i="1"/>
  <c r="AM63" i="1"/>
  <c r="Y63" i="1"/>
  <c r="J63" i="1" s="1"/>
  <c r="AO63" i="1"/>
  <c r="AJ122" i="1"/>
  <c r="AN122" i="1"/>
  <c r="Y122" i="1"/>
  <c r="J122" i="1" s="1"/>
  <c r="AE122" i="1"/>
  <c r="AI122" i="1"/>
  <c r="AM122" i="1"/>
  <c r="Z122" i="1"/>
  <c r="N122" i="1" s="1"/>
  <c r="AD122" i="1"/>
  <c r="AL122" i="1"/>
  <c r="AG122" i="1"/>
  <c r="AK122" i="1"/>
  <c r="AO122" i="1"/>
  <c r="AH122" i="1"/>
  <c r="AF122" i="1"/>
  <c r="Y245" i="10"/>
  <c r="J245" i="10" s="1"/>
  <c r="AG245" i="10"/>
  <c r="AK245" i="10"/>
  <c r="AO245" i="10"/>
  <c r="AD245" i="10"/>
  <c r="AL245" i="10"/>
  <c r="AE245" i="10"/>
  <c r="AI245" i="10"/>
  <c r="AM245" i="10"/>
  <c r="Z245" i="10"/>
  <c r="N245" i="10" s="1"/>
  <c r="AH245" i="10"/>
  <c r="AF245" i="10"/>
  <c r="AN245" i="10"/>
  <c r="AJ245" i="10"/>
  <c r="AN236" i="1"/>
  <c r="AJ236" i="1"/>
  <c r="AL236" i="1"/>
  <c r="Z236" i="1"/>
  <c r="N236" i="1" s="1"/>
  <c r="AF236" i="1"/>
  <c r="AH236" i="1"/>
  <c r="AI236" i="1"/>
  <c r="AK236" i="1"/>
  <c r="AE236" i="1"/>
  <c r="AD236" i="1"/>
  <c r="Y236" i="1"/>
  <c r="J236" i="1" s="1"/>
  <c r="AM236" i="1"/>
  <c r="AO236" i="1"/>
  <c r="AG236" i="1"/>
  <c r="AF138" i="10"/>
  <c r="AJ138" i="10"/>
  <c r="AN138" i="10"/>
  <c r="Z138" i="10"/>
  <c r="N138" i="10" s="1"/>
  <c r="AD138" i="10"/>
  <c r="AH138" i="10"/>
  <c r="AL138" i="10"/>
  <c r="AI138" i="10"/>
  <c r="AK138" i="10"/>
  <c r="AG138" i="10"/>
  <c r="AE138" i="10"/>
  <c r="AM138" i="10"/>
  <c r="Y138" i="10"/>
  <c r="J138" i="10" s="1"/>
  <c r="AO138" i="10"/>
  <c r="DZ217" i="10"/>
  <c r="ED217" i="10"/>
  <c r="EA217" i="10"/>
  <c r="DH217" i="10"/>
  <c r="DG217" i="10"/>
  <c r="DK217" i="10"/>
  <c r="EB217" i="10"/>
  <c r="DY217" i="10"/>
  <c r="EC217" i="10"/>
  <c r="DJ217" i="10"/>
  <c r="DI217" i="10"/>
  <c r="DF217" i="10"/>
  <c r="L71" i="1"/>
  <c r="P111" i="1"/>
  <c r="AD238" i="1"/>
  <c r="AL238" i="1"/>
  <c r="Y238" i="1"/>
  <c r="J238" i="1" s="1"/>
  <c r="Z238" i="1"/>
  <c r="N238" i="1" s="1"/>
  <c r="AN238" i="1"/>
  <c r="AO238" i="1"/>
  <c r="AM238" i="1"/>
  <c r="AE238" i="1"/>
  <c r="AF238" i="1"/>
  <c r="AJ238" i="1"/>
  <c r="AH238" i="1"/>
  <c r="AK238" i="1"/>
  <c r="AI238" i="1"/>
  <c r="AG238" i="1"/>
  <c r="P57" i="1"/>
  <c r="L57" i="1"/>
  <c r="P58" i="1"/>
  <c r="P65" i="1"/>
  <c r="DB83" i="10"/>
  <c r="P83" i="10"/>
  <c r="CZ83" i="10"/>
  <c r="L83" i="10"/>
  <c r="EM89" i="10"/>
  <c r="EQ89" i="10"/>
  <c r="EP89" i="10"/>
  <c r="DT89" i="10"/>
  <c r="DX89" i="10"/>
  <c r="DS89" i="10"/>
  <c r="DW89" i="10"/>
  <c r="EK89" i="10"/>
  <c r="EO89" i="10"/>
  <c r="EL89" i="10"/>
  <c r="DR89" i="10"/>
  <c r="DV89" i="10"/>
  <c r="EN89" i="10"/>
  <c r="DU89" i="10"/>
  <c r="DB91" i="10"/>
  <c r="P91" i="10"/>
  <c r="DX109" i="10"/>
  <c r="EN109" i="10"/>
  <c r="P23" i="10"/>
  <c r="DB23" i="10"/>
  <c r="L90" i="10"/>
  <c r="CZ90" i="10"/>
  <c r="DB90" i="10"/>
  <c r="P106" i="1"/>
  <c r="CZ110" i="10"/>
  <c r="L110" i="10"/>
  <c r="DB110" i="10"/>
  <c r="P110" i="10"/>
  <c r="CZ330" i="10"/>
  <c r="L330" i="10"/>
  <c r="DB330" i="10"/>
  <c r="CZ346" i="10"/>
  <c r="L346" i="10"/>
  <c r="AJ104" i="1"/>
  <c r="AF104" i="1"/>
  <c r="AL104" i="1"/>
  <c r="AH104" i="1"/>
  <c r="AM104" i="1"/>
  <c r="Y104" i="1"/>
  <c r="J104" i="1" s="1"/>
  <c r="AO104" i="1"/>
  <c r="Z104" i="1"/>
  <c r="N104" i="1" s="1"/>
  <c r="AD104" i="1"/>
  <c r="AN104" i="1"/>
  <c r="AE104" i="1"/>
  <c r="AG104" i="1"/>
  <c r="AI104" i="1"/>
  <c r="AK104" i="1"/>
  <c r="AJ23" i="1"/>
  <c r="AF23" i="1"/>
  <c r="AL23" i="1"/>
  <c r="AI23" i="1"/>
  <c r="AK23" i="1"/>
  <c r="AE23" i="1"/>
  <c r="AG23" i="1"/>
  <c r="Z23" i="1"/>
  <c r="N23" i="1" s="1"/>
  <c r="AN23" i="1"/>
  <c r="Y23" i="1"/>
  <c r="J23" i="1" s="1"/>
  <c r="AH23" i="1"/>
  <c r="AD23" i="1"/>
  <c r="AM23" i="1"/>
  <c r="AO23" i="1"/>
  <c r="S306" i="1"/>
  <c r="AF346" i="1"/>
  <c r="AL346" i="1"/>
  <c r="AI346" i="1"/>
  <c r="AK346" i="1"/>
  <c r="AM346" i="1"/>
  <c r="AN346" i="1"/>
  <c r="AD346" i="1"/>
  <c r="AJ346" i="1"/>
  <c r="Z346" i="1"/>
  <c r="N346" i="1" s="1"/>
  <c r="P346" i="1" s="1"/>
  <c r="Y346" i="1"/>
  <c r="J346" i="1" s="1"/>
  <c r="AO346" i="1"/>
  <c r="AE346" i="1"/>
  <c r="AG346" i="1"/>
  <c r="AH346" i="1"/>
  <c r="S346" i="1"/>
  <c r="AD294" i="1"/>
  <c r="Y294" i="1"/>
  <c r="J294" i="1" s="1"/>
  <c r="AG294" i="1"/>
  <c r="AE294" i="1"/>
  <c r="AI294" i="1"/>
  <c r="AN294" i="1"/>
  <c r="Z294" i="1"/>
  <c r="N294" i="1" s="1"/>
  <c r="AF294" i="1"/>
  <c r="AL294" i="1"/>
  <c r="AM294" i="1"/>
  <c r="AK294" i="1"/>
  <c r="AO294" i="1"/>
  <c r="AJ294" i="1"/>
  <c r="AH294" i="1"/>
  <c r="S334" i="1"/>
  <c r="AO84" i="10"/>
  <c r="AD84" i="10"/>
  <c r="AH84" i="10"/>
  <c r="AL84" i="10"/>
  <c r="AJ84" i="10"/>
  <c r="AE84" i="10"/>
  <c r="AM84" i="10"/>
  <c r="AK84" i="10"/>
  <c r="AG84" i="10"/>
  <c r="Z84" i="10"/>
  <c r="N84" i="10" s="1"/>
  <c r="AF84" i="10"/>
  <c r="AN84" i="10"/>
  <c r="AI84" i="10"/>
  <c r="Y84" i="10"/>
  <c r="J84" i="10" s="1"/>
  <c r="AF290" i="10"/>
  <c r="AJ290" i="10"/>
  <c r="AN290" i="10"/>
  <c r="Z290" i="10"/>
  <c r="N290" i="10" s="1"/>
  <c r="AD290" i="10"/>
  <c r="AH290" i="10"/>
  <c r="AL290" i="10"/>
  <c r="AI290" i="10"/>
  <c r="AK290" i="10"/>
  <c r="AO290" i="10"/>
  <c r="AM290" i="10"/>
  <c r="P290" i="10" s="1"/>
  <c r="AG290" i="10"/>
  <c r="AE290" i="10"/>
  <c r="Y290" i="10"/>
  <c r="J290" i="10" s="1"/>
  <c r="S290" i="10"/>
  <c r="AK15" i="1"/>
  <c r="AI15" i="1"/>
  <c r="Z15" i="1"/>
  <c r="N15" i="1" s="1"/>
  <c r="AO15" i="1"/>
  <c r="AL15" i="1"/>
  <c r="AE15" i="1"/>
  <c r="AN15" i="1"/>
  <c r="AM15" i="1"/>
  <c r="AH15" i="1"/>
  <c r="AG15" i="1"/>
  <c r="AF15" i="1"/>
  <c r="AD15" i="1"/>
  <c r="AJ15" i="1"/>
  <c r="Y15" i="1"/>
  <c r="J15" i="1" s="1"/>
  <c r="Z106" i="10"/>
  <c r="N106" i="10" s="1"/>
  <c r="AD106" i="10"/>
  <c r="AH106" i="10"/>
  <c r="AL106" i="10"/>
  <c r="AJ106" i="10"/>
  <c r="AF106" i="10"/>
  <c r="AN106" i="10"/>
  <c r="AI106" i="10"/>
  <c r="AK106" i="10"/>
  <c r="AO106" i="10"/>
  <c r="AM106" i="10"/>
  <c r="AG106" i="10"/>
  <c r="AE106" i="10"/>
  <c r="Y106" i="10"/>
  <c r="J106" i="10" s="1"/>
  <c r="DB95" i="10"/>
  <c r="P95" i="10"/>
  <c r="AJ103" i="10"/>
  <c r="Y103" i="10"/>
  <c r="J103" i="10" s="1"/>
  <c r="AG103" i="10"/>
  <c r="AK103" i="10"/>
  <c r="AO103" i="10"/>
  <c r="AE103" i="10"/>
  <c r="AM103" i="10"/>
  <c r="AI103" i="10"/>
  <c r="AN103" i="10"/>
  <c r="Z103" i="10"/>
  <c r="N103" i="10" s="1"/>
  <c r="AD103" i="10"/>
  <c r="AF103" i="10"/>
  <c r="AH103" i="10"/>
  <c r="AL103" i="10"/>
  <c r="AF286" i="1"/>
  <c r="AD286" i="1"/>
  <c r="Z286" i="1"/>
  <c r="N286" i="1" s="1"/>
  <c r="AL286" i="1"/>
  <c r="AJ286" i="1"/>
  <c r="Y286" i="1"/>
  <c r="J286" i="1" s="1"/>
  <c r="AO286" i="1"/>
  <c r="AM286" i="1"/>
  <c r="AK286" i="1"/>
  <c r="AN286" i="1"/>
  <c r="AH286" i="1"/>
  <c r="AI286" i="1"/>
  <c r="AG286" i="1"/>
  <c r="AE286" i="1"/>
  <c r="Z87" i="1"/>
  <c r="N87" i="1" s="1"/>
  <c r="AD87" i="1"/>
  <c r="AH87" i="1"/>
  <c r="AL87" i="1"/>
  <c r="AI87" i="1"/>
  <c r="AF87" i="1"/>
  <c r="AJ87" i="1"/>
  <c r="AN87" i="1"/>
  <c r="AM87" i="1"/>
  <c r="AK87" i="1"/>
  <c r="AE87" i="1"/>
  <c r="AO87" i="1"/>
  <c r="Y87" i="1"/>
  <c r="J87" i="1" s="1"/>
  <c r="AG87" i="1"/>
  <c r="AJ96" i="1"/>
  <c r="AD96" i="1"/>
  <c r="AN96" i="1"/>
  <c r="Z96" i="1"/>
  <c r="N96" i="1" s="1"/>
  <c r="Y96" i="1"/>
  <c r="J96" i="1" s="1"/>
  <c r="AO96" i="1"/>
  <c r="AE96" i="1"/>
  <c r="AL96" i="1"/>
  <c r="AH96" i="1"/>
  <c r="AF96" i="1"/>
  <c r="AG96" i="1"/>
  <c r="AI96" i="1"/>
  <c r="AK96" i="1"/>
  <c r="AM96" i="1"/>
  <c r="AE318" i="1"/>
  <c r="AI318" i="1"/>
  <c r="AM318" i="1"/>
  <c r="Y318" i="1"/>
  <c r="J318" i="1" s="1"/>
  <c r="AG318" i="1"/>
  <c r="AK318" i="1"/>
  <c r="AO318" i="1"/>
  <c r="AL318" i="1"/>
  <c r="AJ318" i="1"/>
  <c r="AN318" i="1"/>
  <c r="AH318" i="1"/>
  <c r="AF318" i="1"/>
  <c r="AD318" i="1"/>
  <c r="L318" i="1" s="1"/>
  <c r="Z318" i="1"/>
  <c r="N318" i="1" s="1"/>
  <c r="P318" i="1" s="1"/>
  <c r="AE100" i="10"/>
  <c r="AF100" i="10"/>
  <c r="AN100" i="10"/>
  <c r="AO100" i="10"/>
  <c r="AH100" i="10"/>
  <c r="Y100" i="10"/>
  <c r="J100" i="10" s="1"/>
  <c r="AI100" i="10"/>
  <c r="AM100" i="10"/>
  <c r="AJ100" i="10"/>
  <c r="AG100" i="10"/>
  <c r="Z100" i="10"/>
  <c r="N100" i="10" s="1"/>
  <c r="AD100" i="10"/>
  <c r="AL100" i="10"/>
  <c r="AK100" i="10"/>
  <c r="AE107" i="10"/>
  <c r="AI107" i="10"/>
  <c r="AM107" i="10"/>
  <c r="Y107" i="10"/>
  <c r="J107" i="10" s="1"/>
  <c r="AK107" i="10"/>
  <c r="AG107" i="10"/>
  <c r="AO107" i="10"/>
  <c r="AL107" i="10"/>
  <c r="AH107" i="10"/>
  <c r="AJ107" i="10"/>
  <c r="AD107" i="10"/>
  <c r="AF107" i="10"/>
  <c r="Z107" i="10"/>
  <c r="N107" i="10" s="1"/>
  <c r="AN107" i="10"/>
  <c r="DZ375" i="10"/>
  <c r="ED375" i="10"/>
  <c r="EA375" i="10"/>
  <c r="DG375" i="10"/>
  <c r="DJ375" i="10"/>
  <c r="DK375" i="10"/>
  <c r="EB375" i="10"/>
  <c r="DY375" i="10"/>
  <c r="EC375" i="10"/>
  <c r="DH375" i="10"/>
  <c r="DI375" i="10"/>
  <c r="DF375" i="10"/>
  <c r="DV87" i="10"/>
  <c r="L97" i="1"/>
  <c r="P97" i="1"/>
  <c r="DB99" i="10"/>
  <c r="P99" i="10"/>
  <c r="CZ302" i="10"/>
  <c r="L302" i="10"/>
  <c r="P302" i="10"/>
  <c r="DB302" i="10"/>
  <c r="CZ326" i="10"/>
  <c r="L326" i="10"/>
  <c r="P326" i="10"/>
  <c r="DB326" i="10"/>
  <c r="DB227" i="10"/>
  <c r="P227" i="10"/>
  <c r="CZ227" i="10"/>
  <c r="L227" i="10"/>
  <c r="CZ102" i="10"/>
  <c r="L102" i="10"/>
  <c r="CZ15" i="10"/>
  <c r="P86" i="1"/>
  <c r="P92" i="1"/>
  <c r="CZ96" i="10"/>
  <c r="L96" i="10"/>
  <c r="P96" i="10"/>
  <c r="DB96" i="10"/>
  <c r="L98" i="1"/>
  <c r="P100" i="1"/>
  <c r="L100" i="1"/>
  <c r="AI104" i="10"/>
  <c r="AM104" i="10"/>
  <c r="AJ104" i="10"/>
  <c r="AG104" i="10"/>
  <c r="Z104" i="10"/>
  <c r="N104" i="10" s="1"/>
  <c r="AH104" i="10"/>
  <c r="Y104" i="10"/>
  <c r="J104" i="10" s="1"/>
  <c r="AK104" i="10"/>
  <c r="AE104" i="10"/>
  <c r="AF104" i="10"/>
  <c r="AN104" i="10"/>
  <c r="AO104" i="10"/>
  <c r="AD104" i="10"/>
  <c r="AL104" i="10"/>
  <c r="AH88" i="1"/>
  <c r="AJ88" i="1"/>
  <c r="Z88" i="1"/>
  <c r="N88" i="1" s="1"/>
  <c r="AF88" i="1"/>
  <c r="AK88" i="1"/>
  <c r="AM88" i="1"/>
  <c r="Y88" i="1"/>
  <c r="J88" i="1" s="1"/>
  <c r="AO88" i="1"/>
  <c r="AL88" i="1"/>
  <c r="AE88" i="1"/>
  <c r="AG88" i="1"/>
  <c r="AI88" i="1"/>
  <c r="AN88" i="1"/>
  <c r="AD88" i="1"/>
  <c r="AJ110" i="1"/>
  <c r="Y110" i="1"/>
  <c r="J110" i="1" s="1"/>
  <c r="AG110" i="1"/>
  <c r="AK110" i="1"/>
  <c r="AO110" i="1"/>
  <c r="AD110" i="1"/>
  <c r="AL110" i="1"/>
  <c r="AE110" i="1"/>
  <c r="AI110" i="1"/>
  <c r="AM110" i="1"/>
  <c r="Z110" i="1"/>
  <c r="N110" i="1" s="1"/>
  <c r="AH110" i="1"/>
  <c r="AN110" i="1"/>
  <c r="AF110" i="1"/>
  <c r="Y90" i="1"/>
  <c r="J90" i="1" s="1"/>
  <c r="AG90" i="1"/>
  <c r="AK90" i="1"/>
  <c r="AO90" i="1"/>
  <c r="AH90" i="1"/>
  <c r="Z90" i="1"/>
  <c r="N90" i="1" s="1"/>
  <c r="AE90" i="1"/>
  <c r="AI90" i="1"/>
  <c r="AM90" i="1"/>
  <c r="AL90" i="1"/>
  <c r="AD90" i="1"/>
  <c r="AF90" i="1"/>
  <c r="AJ90" i="1"/>
  <c r="AN90" i="1"/>
  <c r="AE314" i="1"/>
  <c r="AI314" i="1"/>
  <c r="AM314" i="1"/>
  <c r="Y314" i="1"/>
  <c r="J314" i="1" s="1"/>
  <c r="AG314" i="1"/>
  <c r="AK314" i="1"/>
  <c r="AO314" i="1"/>
  <c r="AF314" i="1"/>
  <c r="AL314" i="1"/>
  <c r="AJ314" i="1"/>
  <c r="AH314" i="1"/>
  <c r="AN314" i="1"/>
  <c r="Z314" i="1"/>
  <c r="N314" i="1" s="1"/>
  <c r="AD314" i="1"/>
  <c r="L314" i="1" s="1"/>
  <c r="S326" i="1"/>
  <c r="AF326" i="1"/>
  <c r="AG326" i="1"/>
  <c r="AK326" i="1"/>
  <c r="AO326" i="1"/>
  <c r="Y326" i="1"/>
  <c r="J326" i="1" s="1"/>
  <c r="AE326" i="1"/>
  <c r="AI326" i="1"/>
  <c r="AM326" i="1"/>
  <c r="AJ326" i="1"/>
  <c r="AN326" i="1"/>
  <c r="AD326" i="1"/>
  <c r="L326" i="1" s="1"/>
  <c r="AH326" i="1"/>
  <c r="Z326" i="1"/>
  <c r="N326" i="1" s="1"/>
  <c r="AL326" i="1"/>
  <c r="AI92" i="10"/>
  <c r="AM92" i="10"/>
  <c r="AJ92" i="10"/>
  <c r="AG92" i="10"/>
  <c r="Z92" i="10"/>
  <c r="N92" i="10" s="1"/>
  <c r="AD92" i="10"/>
  <c r="AL92" i="10"/>
  <c r="AK92" i="10"/>
  <c r="AE92" i="10"/>
  <c r="AF92" i="10"/>
  <c r="AN92" i="10"/>
  <c r="AO92" i="10"/>
  <c r="AH92" i="10"/>
  <c r="Y92" i="10"/>
  <c r="J92" i="10" s="1"/>
  <c r="Z94" i="10"/>
  <c r="N94" i="10" s="1"/>
  <c r="AD94" i="10"/>
  <c r="AH94" i="10"/>
  <c r="AL94" i="10"/>
  <c r="AF94" i="10"/>
  <c r="AN94" i="10"/>
  <c r="AJ94" i="10"/>
  <c r="AI94" i="10"/>
  <c r="Y94" i="10"/>
  <c r="J94" i="10" s="1"/>
  <c r="AO94" i="10"/>
  <c r="AM94" i="10"/>
  <c r="AG94" i="10"/>
  <c r="AE94" i="10"/>
  <c r="AK94" i="10"/>
  <c r="DZ321" i="10"/>
  <c r="ED321" i="10"/>
  <c r="EA321" i="10"/>
  <c r="DH321" i="10"/>
  <c r="DG321" i="10"/>
  <c r="DK321" i="10"/>
  <c r="EB321" i="10"/>
  <c r="DY321" i="10"/>
  <c r="EC321" i="10"/>
  <c r="DJ321" i="10"/>
  <c r="DI321" i="10"/>
  <c r="DF321" i="10"/>
  <c r="DZ359" i="10"/>
  <c r="ED359" i="10"/>
  <c r="EA359" i="10"/>
  <c r="DG359" i="10"/>
  <c r="DJ359" i="10"/>
  <c r="DK359" i="10"/>
  <c r="EB359" i="10"/>
  <c r="DY359" i="10"/>
  <c r="EC359" i="10"/>
  <c r="DH359" i="10"/>
  <c r="DI359" i="10"/>
  <c r="DF359" i="10"/>
  <c r="DD98" i="10"/>
  <c r="DD310" i="10"/>
  <c r="S310" i="10"/>
  <c r="Z310" i="10"/>
  <c r="N310" i="10" s="1"/>
  <c r="AD310" i="10"/>
  <c r="AH310" i="10"/>
  <c r="AL310" i="10"/>
  <c r="AF310" i="10"/>
  <c r="AJ310" i="10"/>
  <c r="AN310" i="10"/>
  <c r="AI310" i="10"/>
  <c r="Y310" i="10"/>
  <c r="J310" i="10" s="1"/>
  <c r="AO310" i="10"/>
  <c r="AM310" i="10"/>
  <c r="AG310" i="10"/>
  <c r="AE310" i="10"/>
  <c r="AK310" i="10"/>
  <c r="P101" i="10"/>
  <c r="DB101" i="10"/>
  <c r="EM101" i="10"/>
  <c r="EQ101" i="10"/>
  <c r="EP101" i="10"/>
  <c r="DT101" i="10"/>
  <c r="DX101" i="10"/>
  <c r="DS101" i="10"/>
  <c r="DW101" i="10"/>
  <c r="EK101" i="10"/>
  <c r="EO101" i="10"/>
  <c r="EL101" i="10"/>
  <c r="DR101" i="10"/>
  <c r="DV101" i="10"/>
  <c r="EN101" i="10"/>
  <c r="DU101" i="10"/>
  <c r="AJ103" i="1"/>
  <c r="AH103" i="1"/>
  <c r="AI103" i="1"/>
  <c r="Y103" i="1"/>
  <c r="J103" i="1" s="1"/>
  <c r="AG103" i="1"/>
  <c r="AK103" i="1"/>
  <c r="AE103" i="1"/>
  <c r="AM103" i="1"/>
  <c r="AO103" i="1"/>
  <c r="AF103" i="1"/>
  <c r="AD103" i="1"/>
  <c r="AN103" i="1"/>
  <c r="Z103" i="1"/>
  <c r="N103" i="1" s="1"/>
  <c r="AL103" i="1"/>
  <c r="P105" i="1"/>
  <c r="L105" i="1"/>
  <c r="L107" i="1"/>
  <c r="P342" i="10"/>
  <c r="DB342" i="10"/>
  <c r="Y83" i="1"/>
  <c r="J83" i="1" s="1"/>
  <c r="AM83" i="1"/>
  <c r="AI83" i="1"/>
  <c r="AL83" i="1"/>
  <c r="AF83" i="1"/>
  <c r="AK83" i="1"/>
  <c r="AE83" i="1"/>
  <c r="AH83" i="1"/>
  <c r="AJ83" i="1"/>
  <c r="AD83" i="1"/>
  <c r="Z83" i="1"/>
  <c r="N83" i="1" s="1"/>
  <c r="AN83" i="1"/>
  <c r="AG83" i="1"/>
  <c r="AO83" i="1"/>
  <c r="AE101" i="1"/>
  <c r="AM101" i="1"/>
  <c r="AG101" i="1"/>
  <c r="AJ101" i="1"/>
  <c r="AI101" i="1"/>
  <c r="Y101" i="1"/>
  <c r="J101" i="1" s="1"/>
  <c r="AL101" i="1"/>
  <c r="AD101" i="1"/>
  <c r="AO101" i="1"/>
  <c r="AN101" i="1"/>
  <c r="AF101" i="1"/>
  <c r="AK101" i="1"/>
  <c r="AH101" i="1"/>
  <c r="Z101" i="1"/>
  <c r="N101" i="1" s="1"/>
  <c r="AD302" i="1"/>
  <c r="AL302" i="1"/>
  <c r="AF302" i="1"/>
  <c r="AJ302" i="1"/>
  <c r="AH302" i="1"/>
  <c r="AK302" i="1"/>
  <c r="AO302" i="1"/>
  <c r="AM302" i="1"/>
  <c r="Y302" i="1"/>
  <c r="J302" i="1" s="1"/>
  <c r="Z302" i="1"/>
  <c r="N302" i="1" s="1"/>
  <c r="AN302" i="1"/>
  <c r="AE302" i="1"/>
  <c r="AI302" i="1"/>
  <c r="AG302" i="1"/>
  <c r="AL227" i="1"/>
  <c r="AH227" i="1"/>
  <c r="AD227" i="1"/>
  <c r="AE227" i="1"/>
  <c r="AI227" i="1"/>
  <c r="AM227" i="1"/>
  <c r="Z227" i="1"/>
  <c r="N227" i="1" s="1"/>
  <c r="AN227" i="1"/>
  <c r="AJ227" i="1"/>
  <c r="AF227" i="1"/>
  <c r="Y227" i="1"/>
  <c r="J227" i="1" s="1"/>
  <c r="AG227" i="1"/>
  <c r="AK227" i="1"/>
  <c r="AO227" i="1"/>
  <c r="S227" i="1"/>
  <c r="AI108" i="10"/>
  <c r="AM108" i="10"/>
  <c r="AJ108" i="10"/>
  <c r="AG108" i="10"/>
  <c r="Z108" i="10"/>
  <c r="N108" i="10" s="1"/>
  <c r="AD108" i="10"/>
  <c r="AL108" i="10"/>
  <c r="AK108" i="10"/>
  <c r="AE108" i="10"/>
  <c r="AF108" i="10"/>
  <c r="AN108" i="10"/>
  <c r="AO108" i="10"/>
  <c r="AH108" i="10"/>
  <c r="Y108" i="10"/>
  <c r="J108" i="10" s="1"/>
  <c r="L74" i="1"/>
  <c r="L41" i="1"/>
  <c r="L118" i="1"/>
  <c r="L42" i="1"/>
  <c r="L137" i="1"/>
  <c r="P27" i="1"/>
  <c r="P24" i="1"/>
  <c r="L125" i="1"/>
  <c r="S133" i="1"/>
  <c r="P17" i="1"/>
  <c r="EM83" i="10"/>
  <c r="EQ83" i="10"/>
  <c r="DR83" i="10"/>
  <c r="DV83" i="10"/>
  <c r="EL83" i="10"/>
  <c r="DS83" i="10"/>
  <c r="DW83" i="10"/>
  <c r="EK83" i="10"/>
  <c r="EO83" i="10"/>
  <c r="EN83" i="10"/>
  <c r="DT83" i="10"/>
  <c r="DX83" i="10"/>
  <c r="EP83" i="10"/>
  <c r="DU83" i="10"/>
  <c r="CZ85" i="10"/>
  <c r="L85" i="10"/>
  <c r="P85" i="10"/>
  <c r="DB85" i="10"/>
  <c r="P89" i="10"/>
  <c r="DB89" i="10"/>
  <c r="L89" i="10"/>
  <c r="CZ89" i="10"/>
  <c r="L91" i="10"/>
  <c r="CZ91" i="10"/>
  <c r="DB109" i="10"/>
  <c r="P109" i="10"/>
  <c r="CZ109" i="10"/>
  <c r="L109" i="10"/>
  <c r="EP227" i="10"/>
  <c r="DU227" i="10"/>
  <c r="DW227" i="10"/>
  <c r="P68" i="1"/>
  <c r="CZ23" i="10"/>
  <c r="L23" i="10"/>
  <c r="CZ88" i="10"/>
  <c r="L88" i="10"/>
  <c r="P88" i="10"/>
  <c r="DB88" i="10"/>
  <c r="EN90" i="10"/>
  <c r="EM90" i="10"/>
  <c r="DS90" i="10"/>
  <c r="DW90" i="10"/>
  <c r="EO90" i="10"/>
  <c r="DT90" i="10"/>
  <c r="DX90" i="10"/>
  <c r="EL90" i="10"/>
  <c r="EP90" i="10"/>
  <c r="EQ90" i="10"/>
  <c r="DU90" i="10"/>
  <c r="EK90" i="10"/>
  <c r="DR90" i="10"/>
  <c r="DV90" i="10"/>
  <c r="EN110" i="10"/>
  <c r="EM110" i="10"/>
  <c r="DS110" i="10"/>
  <c r="DW110" i="10"/>
  <c r="EO110" i="10"/>
  <c r="DT110" i="10"/>
  <c r="DX110" i="10"/>
  <c r="EL110" i="10"/>
  <c r="EP110" i="10"/>
  <c r="EQ110" i="10"/>
  <c r="DU110" i="10"/>
  <c r="EK110" i="10"/>
  <c r="DR110" i="10"/>
  <c r="DV110" i="10"/>
  <c r="EN330" i="10"/>
  <c r="EM330" i="10"/>
  <c r="DS330" i="10"/>
  <c r="DW330" i="10"/>
  <c r="EO330" i="10"/>
  <c r="DT330" i="10"/>
  <c r="DX330" i="10"/>
  <c r="EL330" i="10"/>
  <c r="EP330" i="10"/>
  <c r="EQ330" i="10"/>
  <c r="DU330" i="10"/>
  <c r="EK330" i="10"/>
  <c r="DR330" i="10"/>
  <c r="DV330" i="10"/>
  <c r="DB346" i="10"/>
  <c r="S104" i="1"/>
  <c r="AE93" i="1"/>
  <c r="AO93" i="1"/>
  <c r="AN93" i="1"/>
  <c r="AF93" i="1"/>
  <c r="Y93" i="1"/>
  <c r="J93" i="1" s="1"/>
  <c r="AL93" i="1"/>
  <c r="AD93" i="1"/>
  <c r="AM93" i="1"/>
  <c r="AG93" i="1"/>
  <c r="AJ93" i="1"/>
  <c r="AI93" i="1"/>
  <c r="AK93" i="1"/>
  <c r="AH93" i="1"/>
  <c r="Z93" i="1"/>
  <c r="N93" i="1" s="1"/>
  <c r="Z99" i="1"/>
  <c r="N99" i="1" s="1"/>
  <c r="AD99" i="1"/>
  <c r="AH99" i="1"/>
  <c r="AL99" i="1"/>
  <c r="AI99" i="1"/>
  <c r="Y99" i="1"/>
  <c r="J99" i="1" s="1"/>
  <c r="AG99" i="1"/>
  <c r="AK99" i="1"/>
  <c r="AF99" i="1"/>
  <c r="AJ99" i="1"/>
  <c r="AN99" i="1"/>
  <c r="AE99" i="1"/>
  <c r="AM99" i="1"/>
  <c r="AO99" i="1"/>
  <c r="AJ306" i="1"/>
  <c r="AK306" i="1"/>
  <c r="AO306" i="1"/>
  <c r="AM306" i="1"/>
  <c r="AN306" i="1"/>
  <c r="Z306" i="1"/>
  <c r="N306" i="1" s="1"/>
  <c r="AF306" i="1"/>
  <c r="Y306" i="1"/>
  <c r="J306" i="1" s="1"/>
  <c r="AE306" i="1"/>
  <c r="AI306" i="1"/>
  <c r="AG306" i="1"/>
  <c r="AH306" i="1"/>
  <c r="AD306" i="1"/>
  <c r="AL306" i="1"/>
  <c r="AG330" i="1"/>
  <c r="AK330" i="1"/>
  <c r="AO330" i="1"/>
  <c r="Y330" i="1"/>
  <c r="J330" i="1" s="1"/>
  <c r="AE330" i="1"/>
  <c r="AI330" i="1"/>
  <c r="AM330" i="1"/>
  <c r="AL330" i="1"/>
  <c r="AD330" i="1"/>
  <c r="AN330" i="1"/>
  <c r="AJ330" i="1"/>
  <c r="Z330" i="1"/>
  <c r="N330" i="1" s="1"/>
  <c r="P330" i="1" s="1"/>
  <c r="AF330" i="1"/>
  <c r="AH330" i="1"/>
  <c r="AF85" i="1"/>
  <c r="AK85" i="1"/>
  <c r="AJ85" i="1"/>
  <c r="AI85" i="1"/>
  <c r="AO85" i="1"/>
  <c r="AL85" i="1"/>
  <c r="AD85" i="1"/>
  <c r="Y85" i="1"/>
  <c r="J85" i="1" s="1"/>
  <c r="AN85" i="1"/>
  <c r="AE85" i="1"/>
  <c r="AM85" i="1"/>
  <c r="AG85" i="1"/>
  <c r="AH85" i="1"/>
  <c r="Z85" i="1"/>
  <c r="N85" i="1" s="1"/>
  <c r="AF334" i="1"/>
  <c r="Y334" i="1"/>
  <c r="J334" i="1" s="1"/>
  <c r="AG334" i="1"/>
  <c r="AK334" i="1"/>
  <c r="AO334" i="1"/>
  <c r="AE334" i="1"/>
  <c r="AI334" i="1"/>
  <c r="AM334" i="1"/>
  <c r="AH334" i="1"/>
  <c r="AN334" i="1"/>
  <c r="AL334" i="1"/>
  <c r="AJ334" i="1"/>
  <c r="AD334" i="1"/>
  <c r="L334" i="1" s="1"/>
  <c r="Z334" i="1"/>
  <c r="N334" i="1" s="1"/>
  <c r="P334" i="1" s="1"/>
  <c r="AF91" i="1"/>
  <c r="AJ91" i="1"/>
  <c r="AN91" i="1"/>
  <c r="AM91" i="1"/>
  <c r="Z91" i="1"/>
  <c r="N91" i="1" s="1"/>
  <c r="AD91" i="1"/>
  <c r="AH91" i="1"/>
  <c r="AL91" i="1"/>
  <c r="AI91" i="1"/>
  <c r="AE91" i="1"/>
  <c r="AK91" i="1"/>
  <c r="AG91" i="1"/>
  <c r="AO91" i="1"/>
  <c r="Y91" i="1"/>
  <c r="J91" i="1" s="1"/>
  <c r="AJ97" i="10"/>
  <c r="AF97" i="10"/>
  <c r="AI97" i="10"/>
  <c r="AL97" i="10"/>
  <c r="AE97" i="10"/>
  <c r="AD97" i="10"/>
  <c r="AO97" i="10"/>
  <c r="AN97" i="10"/>
  <c r="Y97" i="10"/>
  <c r="J97" i="10" s="1"/>
  <c r="Z97" i="10"/>
  <c r="N97" i="10" s="1"/>
  <c r="AK97" i="10"/>
  <c r="AM97" i="10"/>
  <c r="AG97" i="10"/>
  <c r="AH97" i="10"/>
  <c r="AF86" i="10"/>
  <c r="AJ86" i="10"/>
  <c r="AN86" i="10"/>
  <c r="Z86" i="10"/>
  <c r="N86" i="10" s="1"/>
  <c r="AH86" i="10"/>
  <c r="AD86" i="10"/>
  <c r="AL86" i="10"/>
  <c r="AI86" i="10"/>
  <c r="Y86" i="10"/>
  <c r="J86" i="10" s="1"/>
  <c r="AO86" i="10"/>
  <c r="AM86" i="10"/>
  <c r="AG86" i="10"/>
  <c r="AE86" i="10"/>
  <c r="AK86" i="10"/>
  <c r="L95" i="10"/>
  <c r="CZ95" i="10"/>
  <c r="AM109" i="1"/>
  <c r="AO109" i="1"/>
  <c r="AN109" i="1"/>
  <c r="AF109" i="1"/>
  <c r="Y109" i="1"/>
  <c r="J109" i="1" s="1"/>
  <c r="AL109" i="1"/>
  <c r="AD109" i="1"/>
  <c r="AE109" i="1"/>
  <c r="AG109" i="1"/>
  <c r="AJ109" i="1"/>
  <c r="AI109" i="1"/>
  <c r="AK109" i="1"/>
  <c r="AH109" i="1"/>
  <c r="Z109" i="1"/>
  <c r="N109" i="1" s="1"/>
  <c r="S318" i="1"/>
  <c r="S100" i="10"/>
  <c r="EM85" i="10"/>
  <c r="EQ85" i="10"/>
  <c r="EP85" i="10"/>
  <c r="DT85" i="10"/>
  <c r="DX85" i="10"/>
  <c r="DS85" i="10"/>
  <c r="DW85" i="10"/>
  <c r="EK85" i="10"/>
  <c r="EO85" i="10"/>
  <c r="EL85" i="10"/>
  <c r="DR85" i="10"/>
  <c r="DV85" i="10"/>
  <c r="EN85" i="10"/>
  <c r="DU85" i="10"/>
  <c r="DB102" i="10"/>
  <c r="P102" i="10"/>
  <c r="CZ306" i="10"/>
  <c r="L306" i="10"/>
  <c r="DB306" i="10"/>
  <c r="CZ314" i="10"/>
  <c r="L314" i="10"/>
  <c r="DB314" i="10"/>
  <c r="CZ322" i="10"/>
  <c r="L322" i="10"/>
  <c r="DB322" i="10"/>
  <c r="CZ338" i="10"/>
  <c r="L338" i="10"/>
  <c r="DB338" i="10"/>
  <c r="DB15" i="10"/>
  <c r="P15" i="10"/>
  <c r="P84" i="1"/>
  <c r="L86" i="1"/>
  <c r="P98" i="1"/>
  <c r="S104" i="10"/>
  <c r="CZ298" i="10"/>
  <c r="L298" i="10"/>
  <c r="DB298" i="10"/>
  <c r="S298" i="1"/>
  <c r="AD298" i="1"/>
  <c r="AM298" i="1"/>
  <c r="AI298" i="1"/>
  <c r="AE298" i="1"/>
  <c r="AO298" i="1"/>
  <c r="AK298" i="1"/>
  <c r="AG298" i="1"/>
  <c r="AF298" i="1"/>
  <c r="Y298" i="1"/>
  <c r="J298" i="1" s="1"/>
  <c r="AL298" i="1"/>
  <c r="Z298" i="1"/>
  <c r="N298" i="1" s="1"/>
  <c r="AJ298" i="1"/>
  <c r="AN298" i="1"/>
  <c r="AH298" i="1"/>
  <c r="AD322" i="1"/>
  <c r="AF322" i="1"/>
  <c r="Y322" i="1"/>
  <c r="J322" i="1" s="1"/>
  <c r="AO322" i="1"/>
  <c r="AE322" i="1"/>
  <c r="AJ322" i="1"/>
  <c r="Z322" i="1"/>
  <c r="N322" i="1" s="1"/>
  <c r="AH322" i="1"/>
  <c r="AG322" i="1"/>
  <c r="AI322" i="1"/>
  <c r="AK322" i="1"/>
  <c r="AM322" i="1"/>
  <c r="AN322" i="1"/>
  <c r="AL322" i="1"/>
  <c r="AH338" i="1"/>
  <c r="AL338" i="1"/>
  <c r="AN338" i="1"/>
  <c r="AF338" i="1"/>
  <c r="AK338" i="1"/>
  <c r="AM338" i="1"/>
  <c r="AG338" i="1"/>
  <c r="AO338" i="1"/>
  <c r="Z338" i="1"/>
  <c r="N338" i="1" s="1"/>
  <c r="AD338" i="1"/>
  <c r="AJ338" i="1"/>
  <c r="AE338" i="1"/>
  <c r="Y338" i="1"/>
  <c r="J338" i="1" s="1"/>
  <c r="L338" i="1" s="1"/>
  <c r="AI338" i="1"/>
  <c r="Z95" i="1"/>
  <c r="N95" i="1" s="1"/>
  <c r="AF95" i="1"/>
  <c r="AJ95" i="1"/>
  <c r="AN95" i="1"/>
  <c r="AE95" i="1"/>
  <c r="AM95" i="1"/>
  <c r="AG95" i="1"/>
  <c r="AK95" i="1"/>
  <c r="AD95" i="1"/>
  <c r="AH95" i="1"/>
  <c r="AL95" i="1"/>
  <c r="AI95" i="1"/>
  <c r="Y95" i="1"/>
  <c r="J95" i="1" s="1"/>
  <c r="AO95" i="1"/>
  <c r="S314" i="1"/>
  <c r="AJ342" i="1"/>
  <c r="AK342" i="1"/>
  <c r="AM342" i="1"/>
  <c r="Y342" i="1"/>
  <c r="J342" i="1" s="1"/>
  <c r="AO342" i="1"/>
  <c r="AN342" i="1"/>
  <c r="AF342" i="1"/>
  <c r="Z342" i="1"/>
  <c r="N342" i="1" s="1"/>
  <c r="AD342" i="1"/>
  <c r="AE342" i="1"/>
  <c r="AG342" i="1"/>
  <c r="AI342" i="1"/>
  <c r="AL342" i="1"/>
  <c r="AH342" i="1"/>
  <c r="AF81" i="1"/>
  <c r="AK81" i="1"/>
  <c r="AJ81" i="1"/>
  <c r="AE81" i="1"/>
  <c r="AM81" i="1"/>
  <c r="AO81" i="1"/>
  <c r="AH81" i="1"/>
  <c r="Z81" i="1"/>
  <c r="N81" i="1" s="1"/>
  <c r="Y81" i="1"/>
  <c r="J81" i="1" s="1"/>
  <c r="AN81" i="1"/>
  <c r="AI81" i="1"/>
  <c r="AG81" i="1"/>
  <c r="AL81" i="1"/>
  <c r="AD81" i="1"/>
  <c r="EG359" i="10"/>
  <c r="EF359" i="10"/>
  <c r="EJ359" i="10"/>
  <c r="DN359" i="10"/>
  <c r="DM359" i="10"/>
  <c r="DQ359" i="10"/>
  <c r="EE359" i="10"/>
  <c r="EI359" i="10"/>
  <c r="EH359" i="10"/>
  <c r="DL359" i="10"/>
  <c r="DP359" i="10"/>
  <c r="DO359" i="10"/>
  <c r="EG375" i="10"/>
  <c r="EF375" i="10"/>
  <c r="EJ375" i="10"/>
  <c r="DN375" i="10"/>
  <c r="DM375" i="10"/>
  <c r="DQ375" i="10"/>
  <c r="EE375" i="10"/>
  <c r="EI375" i="10"/>
  <c r="EH375" i="10"/>
  <c r="DL375" i="10"/>
  <c r="DP375" i="10"/>
  <c r="DO375" i="10"/>
  <c r="AO68" i="10"/>
  <c r="AG68" i="10"/>
  <c r="Z68" i="10"/>
  <c r="N68" i="10" s="1"/>
  <c r="AF68" i="10"/>
  <c r="AJ68" i="10"/>
  <c r="AN68" i="10"/>
  <c r="AI68" i="10"/>
  <c r="AK68" i="10"/>
  <c r="AD68" i="10"/>
  <c r="AH68" i="10"/>
  <c r="AL68" i="10"/>
  <c r="AE68" i="10"/>
  <c r="AM68" i="10"/>
  <c r="Y68" i="10"/>
  <c r="J68" i="10" s="1"/>
  <c r="AF98" i="10"/>
  <c r="AJ98" i="10"/>
  <c r="AN98" i="10"/>
  <c r="AD98" i="10"/>
  <c r="AL98" i="10"/>
  <c r="Z98" i="10"/>
  <c r="N98" i="10" s="1"/>
  <c r="AH98" i="10"/>
  <c r="AI98" i="10"/>
  <c r="AK98" i="10"/>
  <c r="AO98" i="10"/>
  <c r="AM98" i="10"/>
  <c r="AG98" i="10"/>
  <c r="AE98" i="10"/>
  <c r="Y98" i="10"/>
  <c r="J98" i="10" s="1"/>
  <c r="L101" i="10"/>
  <c r="CZ101" i="10"/>
  <c r="P107" i="1"/>
  <c r="Z286" i="10"/>
  <c r="N286" i="10" s="1"/>
  <c r="AD286" i="10"/>
  <c r="AH286" i="10"/>
  <c r="AL286" i="10"/>
  <c r="AF286" i="10"/>
  <c r="AJ286" i="10"/>
  <c r="AN286" i="10"/>
  <c r="AI286" i="10"/>
  <c r="Y286" i="10"/>
  <c r="J286" i="10" s="1"/>
  <c r="AO286" i="10"/>
  <c r="AM286" i="10"/>
  <c r="AG286" i="10"/>
  <c r="AE286" i="10"/>
  <c r="AK286" i="10"/>
  <c r="CZ294" i="10"/>
  <c r="L294" i="10"/>
  <c r="P294" i="10"/>
  <c r="DB294" i="10"/>
  <c r="CZ318" i="10"/>
  <c r="L318" i="10"/>
  <c r="P318" i="10"/>
  <c r="DB318" i="10"/>
  <c r="CZ334" i="10"/>
  <c r="L334" i="10"/>
  <c r="P334" i="10"/>
  <c r="DB334" i="10"/>
  <c r="CZ342" i="10"/>
  <c r="L342" i="10"/>
  <c r="AF89" i="1"/>
  <c r="AK89" i="1"/>
  <c r="AN89" i="1"/>
  <c r="AE89" i="1"/>
  <c r="AM89" i="1"/>
  <c r="AO89" i="1"/>
  <c r="AL89" i="1"/>
  <c r="AD89" i="1"/>
  <c r="Y89" i="1"/>
  <c r="J89" i="1" s="1"/>
  <c r="AJ89" i="1"/>
  <c r="AI89" i="1"/>
  <c r="AG89" i="1"/>
  <c r="AH89" i="1"/>
  <c r="Z89" i="1"/>
  <c r="N89" i="1" s="1"/>
  <c r="S302" i="1"/>
  <c r="AN105" i="10"/>
  <c r="AE105" i="10"/>
  <c r="AD105" i="10"/>
  <c r="AO105" i="10"/>
  <c r="Y105" i="10"/>
  <c r="J105" i="10" s="1"/>
  <c r="Z105" i="10"/>
  <c r="N105" i="10" s="1"/>
  <c r="AK105" i="10"/>
  <c r="AJ105" i="10"/>
  <c r="AF105" i="10"/>
  <c r="AM105" i="10"/>
  <c r="AG105" i="10"/>
  <c r="AH105" i="10"/>
  <c r="AI105" i="10"/>
  <c r="AL105" i="10"/>
  <c r="DZ281" i="10"/>
  <c r="ED281" i="10"/>
  <c r="EA281" i="10"/>
  <c r="DH281" i="10"/>
  <c r="DG281" i="10"/>
  <c r="DK281" i="10"/>
  <c r="EB281" i="10"/>
  <c r="DY281" i="10"/>
  <c r="EC281" i="10"/>
  <c r="DJ281" i="10"/>
  <c r="DI281" i="10"/>
  <c r="DF281" i="10"/>
  <c r="DZ305" i="10"/>
  <c r="ED305" i="10"/>
  <c r="EA305" i="10"/>
  <c r="DH305" i="10"/>
  <c r="DG305" i="10"/>
  <c r="DK305" i="10"/>
  <c r="EB305" i="10"/>
  <c r="DY305" i="10"/>
  <c r="EC305" i="10"/>
  <c r="DJ305" i="10"/>
  <c r="DI305" i="10"/>
  <c r="DF305" i="10"/>
  <c r="AK53" i="1"/>
  <c r="AH53" i="1"/>
  <c r="AE53" i="1"/>
  <c r="Y53" i="1"/>
  <c r="J53" i="1" s="1"/>
  <c r="AD53" i="1"/>
  <c r="AO53" i="1"/>
  <c r="AF53" i="1"/>
  <c r="AM53" i="1"/>
  <c r="AI53" i="1"/>
  <c r="Z53" i="1"/>
  <c r="N53" i="1" s="1"/>
  <c r="AG53" i="1"/>
  <c r="AL53" i="1"/>
  <c r="AN53" i="1"/>
  <c r="AJ53" i="1"/>
  <c r="AF324" i="1"/>
  <c r="AE324" i="1"/>
  <c r="AM324" i="1"/>
  <c r="Z324" i="1"/>
  <c r="N324" i="1" s="1"/>
  <c r="AG324" i="1"/>
  <c r="AO324" i="1"/>
  <c r="AL324" i="1"/>
  <c r="Y324" i="1"/>
  <c r="J324" i="1" s="1"/>
  <c r="AI324" i="1"/>
  <c r="AH324" i="1"/>
  <c r="AK324" i="1"/>
  <c r="AD324" i="1"/>
  <c r="AJ324" i="1"/>
  <c r="AN324" i="1"/>
  <c r="EB201" i="10"/>
  <c r="EC201" i="10"/>
  <c r="DI201" i="10"/>
  <c r="DY201" i="10"/>
  <c r="DJ201" i="10"/>
  <c r="DF201" i="10"/>
  <c r="DH201" i="10"/>
  <c r="DZ201" i="10"/>
  <c r="DG201" i="10"/>
  <c r="ED201" i="10"/>
  <c r="DK201" i="10"/>
  <c r="EA201" i="10"/>
  <c r="EF139" i="10"/>
  <c r="EE139" i="10"/>
  <c r="EJ139" i="10"/>
  <c r="DM139" i="10"/>
  <c r="EH139" i="10"/>
  <c r="EG139" i="10"/>
  <c r="DL139" i="10"/>
  <c r="DO139" i="10"/>
  <c r="EI139" i="10"/>
  <c r="DN139" i="10"/>
  <c r="DQ139" i="10"/>
  <c r="DP139" i="10"/>
  <c r="P52" i="1"/>
  <c r="L46" i="10"/>
  <c r="CZ46" i="10"/>
  <c r="EK284" i="10"/>
  <c r="DW284" i="10"/>
  <c r="DT284" i="10"/>
  <c r="EN284" i="10"/>
  <c r="DS284" i="10"/>
  <c r="EQ284" i="10"/>
  <c r="DX284" i="10"/>
  <c r="DU284" i="10"/>
  <c r="EL284" i="10"/>
  <c r="EM284" i="10"/>
  <c r="EP284" i="10"/>
  <c r="DR284" i="10"/>
  <c r="EO284" i="10"/>
  <c r="DV284" i="10"/>
  <c r="EN230" i="10"/>
  <c r="DS230" i="10"/>
  <c r="EO230" i="10"/>
  <c r="DX230" i="10"/>
  <c r="EM230" i="10"/>
  <c r="DW230" i="10"/>
  <c r="DT230" i="10"/>
  <c r="EL230" i="10"/>
  <c r="EK230" i="10"/>
  <c r="EP230" i="10"/>
  <c r="DR230" i="10"/>
  <c r="EQ230" i="10"/>
  <c r="DV230" i="10"/>
  <c r="DU230" i="10"/>
  <c r="AH79" i="1"/>
  <c r="AK79" i="1"/>
  <c r="AG79" i="1"/>
  <c r="AJ79" i="1"/>
  <c r="AE79" i="1"/>
  <c r="Y79" i="1"/>
  <c r="J79" i="1" s="1"/>
  <c r="AO79" i="1"/>
  <c r="AD79" i="1"/>
  <c r="AL79" i="1"/>
  <c r="AI79" i="1"/>
  <c r="Z79" i="1"/>
  <c r="N79" i="1" s="1"/>
  <c r="AF79" i="1"/>
  <c r="AN79" i="1"/>
  <c r="AM79" i="1"/>
  <c r="DY197" i="10"/>
  <c r="DJ197" i="10"/>
  <c r="DF197" i="10"/>
  <c r="DZ197" i="10"/>
  <c r="EA197" i="10"/>
  <c r="DG197" i="10"/>
  <c r="EB197" i="10"/>
  <c r="EC197" i="10"/>
  <c r="DI197" i="10"/>
  <c r="ED197" i="10"/>
  <c r="DH197" i="10"/>
  <c r="DK197" i="10"/>
  <c r="EB333" i="10"/>
  <c r="EC333" i="10"/>
  <c r="DI333" i="10"/>
  <c r="ED333" i="10"/>
  <c r="DH333" i="10"/>
  <c r="DK333" i="10"/>
  <c r="DY333" i="10"/>
  <c r="DJ333" i="10"/>
  <c r="DF333" i="10"/>
  <c r="DZ333" i="10"/>
  <c r="EA333" i="10"/>
  <c r="DG333" i="10"/>
  <c r="EF835" i="10"/>
  <c r="EJ835" i="10"/>
  <c r="EH835" i="10"/>
  <c r="DL835" i="10"/>
  <c r="DM835" i="10"/>
  <c r="DN835" i="10"/>
  <c r="DO835" i="10"/>
  <c r="DP835" i="10"/>
  <c r="DQ835" i="10"/>
  <c r="EG835" i="10"/>
  <c r="EI835" i="10"/>
  <c r="EE835" i="10"/>
  <c r="AH21" i="1"/>
  <c r="AL21" i="1"/>
  <c r="AF21" i="1"/>
  <c r="Z21" i="1"/>
  <c r="N21" i="1" s="1"/>
  <c r="AJ21" i="1"/>
  <c r="AD21" i="1"/>
  <c r="AN21" i="1"/>
  <c r="AI21" i="1"/>
  <c r="AO21" i="1"/>
  <c r="AK21" i="1"/>
  <c r="AE21" i="1"/>
  <c r="AM21" i="1"/>
  <c r="Y21" i="1"/>
  <c r="J21" i="1" s="1"/>
  <c r="AG21" i="1"/>
  <c r="AE124" i="10"/>
  <c r="AN124" i="10"/>
  <c r="Y124" i="10"/>
  <c r="J124" i="10" s="1"/>
  <c r="AM124" i="10"/>
  <c r="AG124" i="10"/>
  <c r="AD124" i="10"/>
  <c r="AF124" i="10"/>
  <c r="AO124" i="10"/>
  <c r="AH124" i="10"/>
  <c r="AK124" i="10"/>
  <c r="AI124" i="10"/>
  <c r="AJ124" i="10"/>
  <c r="Z124" i="10"/>
  <c r="N124" i="10" s="1"/>
  <c r="AL124" i="10"/>
  <c r="EB145" i="10"/>
  <c r="EC145" i="10"/>
  <c r="DI145" i="10"/>
  <c r="ED145" i="10"/>
  <c r="DH145" i="10"/>
  <c r="DK145" i="10"/>
  <c r="DY145" i="10"/>
  <c r="DJ145" i="10"/>
  <c r="DF145" i="10"/>
  <c r="DZ145" i="10"/>
  <c r="EA145" i="10"/>
  <c r="DG145" i="10"/>
  <c r="DK151" i="10"/>
  <c r="DY151" i="10"/>
  <c r="DH151" i="10"/>
  <c r="DF151" i="10"/>
  <c r="ED151" i="10"/>
  <c r="DZ151" i="10"/>
  <c r="EA151" i="10"/>
  <c r="DJ151" i="10"/>
  <c r="EB151" i="10"/>
  <c r="EC151" i="10"/>
  <c r="DI151" i="10"/>
  <c r="DG151" i="10"/>
  <c r="DY715" i="10"/>
  <c r="DJ715" i="10"/>
  <c r="DF715" i="10"/>
  <c r="DZ715" i="10"/>
  <c r="EA715" i="10"/>
  <c r="DG715" i="10"/>
  <c r="EB715" i="10"/>
  <c r="EC715" i="10"/>
  <c r="DI715" i="10"/>
  <c r="DH715" i="10"/>
  <c r="DK715" i="10"/>
  <c r="ED715" i="10"/>
  <c r="DY991" i="10"/>
  <c r="DJ991" i="10"/>
  <c r="DF991" i="10"/>
  <c r="DZ991" i="10"/>
  <c r="EA991" i="10"/>
  <c r="DG991" i="10"/>
  <c r="EB991" i="10"/>
  <c r="EC991" i="10"/>
  <c r="DI991" i="10"/>
  <c r="ED991" i="10"/>
  <c r="DH991" i="10"/>
  <c r="DK991" i="10"/>
  <c r="P49" i="10"/>
  <c r="DB49" i="10"/>
  <c r="L300" i="1"/>
  <c r="L133" i="10"/>
  <c r="CZ133" i="10"/>
  <c r="AE74" i="10"/>
  <c r="AG74" i="10"/>
  <c r="AO74" i="10"/>
  <c r="AH74" i="10"/>
  <c r="AM74" i="10"/>
  <c r="AJ74" i="10"/>
  <c r="AI74" i="10"/>
  <c r="AD74" i="10"/>
  <c r="AL74" i="10"/>
  <c r="Z74" i="10"/>
  <c r="N74" i="10" s="1"/>
  <c r="AF74" i="10"/>
  <c r="AN74" i="10"/>
  <c r="Y74" i="10"/>
  <c r="J74" i="10" s="1"/>
  <c r="AK74" i="10"/>
  <c r="DZ765" i="10"/>
  <c r="EA765" i="10"/>
  <c r="DG765" i="10"/>
  <c r="EB765" i="10"/>
  <c r="EC765" i="10"/>
  <c r="DI765" i="10"/>
  <c r="ED765" i="10"/>
  <c r="DH765" i="10"/>
  <c r="DK765" i="10"/>
  <c r="DF765" i="10"/>
  <c r="DY765" i="10"/>
  <c r="DJ765" i="10"/>
  <c r="L140" i="1"/>
  <c r="Z56" i="1"/>
  <c r="N56" i="1" s="1"/>
  <c r="AF56" i="1"/>
  <c r="AL56" i="1"/>
  <c r="AJ56" i="1"/>
  <c r="AD56" i="1"/>
  <c r="AN56" i="1"/>
  <c r="Y56" i="1"/>
  <c r="J56" i="1" s="1"/>
  <c r="AG56" i="1"/>
  <c r="AI56" i="1"/>
  <c r="AO56" i="1"/>
  <c r="AK56" i="1"/>
  <c r="AE56" i="1"/>
  <c r="AM56" i="1"/>
  <c r="AH56" i="1"/>
  <c r="AF230" i="1"/>
  <c r="AN230" i="1"/>
  <c r="AO230" i="1"/>
  <c r="AI230" i="1"/>
  <c r="AM230" i="1"/>
  <c r="AG230" i="1"/>
  <c r="AK230" i="1"/>
  <c r="AE230" i="1"/>
  <c r="AD230" i="1"/>
  <c r="Y230" i="1"/>
  <c r="J230" i="1" s="1"/>
  <c r="Z230" i="1"/>
  <c r="N230" i="1" s="1"/>
  <c r="AL230" i="1"/>
  <c r="AH230" i="1"/>
  <c r="AJ230" i="1"/>
  <c r="EB253" i="10"/>
  <c r="EC253" i="10"/>
  <c r="DI253" i="10"/>
  <c r="ED253" i="10"/>
  <c r="DH253" i="10"/>
  <c r="DK253" i="10"/>
  <c r="DY253" i="10"/>
  <c r="DJ253" i="10"/>
  <c r="DF253" i="10"/>
  <c r="DZ253" i="10"/>
  <c r="EA253" i="10"/>
  <c r="DG253" i="10"/>
  <c r="AM308" i="10"/>
  <c r="AG308" i="10"/>
  <c r="AD308" i="10"/>
  <c r="AF308" i="10"/>
  <c r="AO308" i="10"/>
  <c r="AH308" i="10"/>
  <c r="AK308" i="10"/>
  <c r="AI308" i="10"/>
  <c r="AJ308" i="10"/>
  <c r="Z308" i="10"/>
  <c r="N308" i="10" s="1"/>
  <c r="AL308" i="10"/>
  <c r="Y308" i="10"/>
  <c r="J308" i="10" s="1"/>
  <c r="AE308" i="10"/>
  <c r="AN308" i="10"/>
  <c r="DY771" i="10"/>
  <c r="DJ771" i="10"/>
  <c r="DF771" i="10"/>
  <c r="DZ771" i="10"/>
  <c r="EA771" i="10"/>
  <c r="DG771" i="10"/>
  <c r="EB771" i="10"/>
  <c r="EC771" i="10"/>
  <c r="DI771" i="10"/>
  <c r="ED771" i="10"/>
  <c r="DH771" i="10"/>
  <c r="DK771" i="10"/>
  <c r="P33" i="10"/>
  <c r="DB33" i="10"/>
  <c r="EM259" i="10"/>
  <c r="DR259" i="10"/>
  <c r="EL259" i="10"/>
  <c r="DW259" i="10"/>
  <c r="EQ259" i="10"/>
  <c r="DV259" i="10"/>
  <c r="DS259" i="10"/>
  <c r="DT259" i="10"/>
  <c r="EK259" i="10"/>
  <c r="DX259" i="10"/>
  <c r="EO259" i="10"/>
  <c r="EP259" i="10"/>
  <c r="EN259" i="10"/>
  <c r="DU259" i="10"/>
  <c r="AL235" i="1"/>
  <c r="AD235" i="1"/>
  <c r="AE235" i="1"/>
  <c r="AM235" i="1"/>
  <c r="AJ235" i="1"/>
  <c r="AG235" i="1"/>
  <c r="AO235" i="1"/>
  <c r="Z235" i="1"/>
  <c r="N235" i="1" s="1"/>
  <c r="AH235" i="1"/>
  <c r="Y235" i="1"/>
  <c r="J235" i="1" s="1"/>
  <c r="AI235" i="1"/>
  <c r="AN235" i="1"/>
  <c r="AF235" i="1"/>
  <c r="AK235" i="1"/>
  <c r="AL275" i="1"/>
  <c r="AD275" i="1"/>
  <c r="Y275" i="1"/>
  <c r="J275" i="1" s="1"/>
  <c r="AI275" i="1"/>
  <c r="AJ275" i="1"/>
  <c r="AK275" i="1"/>
  <c r="AH275" i="1"/>
  <c r="AE275" i="1"/>
  <c r="AM275" i="1"/>
  <c r="AN275" i="1"/>
  <c r="AF275" i="1"/>
  <c r="AG275" i="1"/>
  <c r="AO275" i="1"/>
  <c r="Z275" i="1"/>
  <c r="N275" i="1" s="1"/>
  <c r="AF57" i="10"/>
  <c r="AN57" i="10"/>
  <c r="AE57" i="10"/>
  <c r="AM57" i="10"/>
  <c r="AL57" i="10"/>
  <c r="AG57" i="10"/>
  <c r="AO57" i="10"/>
  <c r="AH57" i="10"/>
  <c r="Y57" i="10"/>
  <c r="J57" i="10" s="1"/>
  <c r="AI57" i="10"/>
  <c r="AD57" i="10"/>
  <c r="AK57" i="10"/>
  <c r="Z57" i="10"/>
  <c r="N57" i="10" s="1"/>
  <c r="AJ57" i="10"/>
  <c r="DG760" i="10"/>
  <c r="DH760" i="10"/>
  <c r="DI760" i="10"/>
  <c r="DY760" i="10"/>
  <c r="DZ760" i="10"/>
  <c r="EA760" i="10"/>
  <c r="EB760" i="10"/>
  <c r="EC760" i="10"/>
  <c r="ED760" i="10"/>
  <c r="DJ760" i="10"/>
  <c r="DF760" i="10"/>
  <c r="DK760" i="10"/>
  <c r="AD51" i="10"/>
  <c r="AN51" i="10"/>
  <c r="Z51" i="10"/>
  <c r="N51" i="10" s="1"/>
  <c r="AF51" i="10"/>
  <c r="AL51" i="10"/>
  <c r="AK51" i="10"/>
  <c r="AE51" i="10"/>
  <c r="AM51" i="10"/>
  <c r="AG51" i="10"/>
  <c r="AO51" i="10"/>
  <c r="Y51" i="10"/>
  <c r="J51" i="10" s="1"/>
  <c r="AI51" i="10"/>
  <c r="AH51" i="10"/>
  <c r="AJ51" i="10"/>
  <c r="S73" i="10"/>
  <c r="DD73" i="10"/>
  <c r="P46" i="1"/>
  <c r="EM62" i="10"/>
  <c r="DR62" i="10"/>
  <c r="P64" i="1"/>
  <c r="P356" i="1"/>
  <c r="AE40" i="1"/>
  <c r="AM40" i="1"/>
  <c r="AG40" i="1"/>
  <c r="AO40" i="1"/>
  <c r="Y40" i="1"/>
  <c r="J40" i="1" s="1"/>
  <c r="AI40" i="1"/>
  <c r="AK40" i="1"/>
  <c r="AJ40" i="1"/>
  <c r="Z40" i="1"/>
  <c r="N40" i="1" s="1"/>
  <c r="AN40" i="1"/>
  <c r="AF40" i="1"/>
  <c r="AH40" i="1"/>
  <c r="AL40" i="1"/>
  <c r="AD40" i="1"/>
  <c r="DV72" i="10"/>
  <c r="EN72" i="10"/>
  <c r="DS72" i="10"/>
  <c r="EQ72" i="10"/>
  <c r="DX72" i="10"/>
  <c r="EO72" i="10"/>
  <c r="EP72" i="10"/>
  <c r="DU72" i="10"/>
  <c r="DR72" i="10"/>
  <c r="EM72" i="10"/>
  <c r="EK72" i="10"/>
  <c r="DW72" i="10"/>
  <c r="DT72" i="10"/>
  <c r="EL72" i="10"/>
  <c r="ED99" i="10"/>
  <c r="DY99" i="10"/>
  <c r="DH99" i="10"/>
  <c r="DF99" i="10"/>
  <c r="DZ99" i="10"/>
  <c r="EA99" i="10"/>
  <c r="DJ99" i="10"/>
  <c r="DG99" i="10"/>
  <c r="EB99" i="10"/>
  <c r="EC99" i="10"/>
  <c r="DI99" i="10"/>
  <c r="DK99" i="10"/>
  <c r="DY1007" i="10"/>
  <c r="DJ1007" i="10"/>
  <c r="DF1007" i="10"/>
  <c r="DZ1007" i="10"/>
  <c r="EA1007" i="10"/>
  <c r="DG1007" i="10"/>
  <c r="EB1007" i="10"/>
  <c r="EC1007" i="10"/>
  <c r="DI1007" i="10"/>
  <c r="ED1007" i="10"/>
  <c r="DH1007" i="10"/>
  <c r="DK1007" i="10"/>
  <c r="S120" i="1"/>
  <c r="P22" i="1"/>
  <c r="P141" i="10"/>
  <c r="DB141" i="10"/>
  <c r="L283" i="1"/>
  <c r="EH115" i="10"/>
  <c r="EE115" i="10"/>
  <c r="EJ115" i="10"/>
  <c r="DM115" i="10"/>
  <c r="EF115" i="10"/>
  <c r="EG115" i="10"/>
  <c r="DL115" i="10"/>
  <c r="DO115" i="10"/>
  <c r="DP115" i="10"/>
  <c r="EI115" i="10"/>
  <c r="DN115" i="10"/>
  <c r="DQ115" i="10"/>
  <c r="L25" i="10"/>
  <c r="CZ25" i="10"/>
  <c r="EK48" i="10"/>
  <c r="DW48" i="10"/>
  <c r="DT48" i="10"/>
  <c r="EL48" i="10"/>
  <c r="EO48" i="10"/>
  <c r="EM48" i="10"/>
  <c r="DV48" i="10"/>
  <c r="EN48" i="10"/>
  <c r="DS48" i="10"/>
  <c r="EQ48" i="10"/>
  <c r="DX48" i="10"/>
  <c r="EP48" i="10"/>
  <c r="DU48" i="10"/>
  <c r="DR48" i="10"/>
  <c r="L65" i="1"/>
  <c r="P26" i="1"/>
  <c r="CZ300" i="10"/>
  <c r="L300" i="10"/>
  <c r="P243" i="1"/>
  <c r="L28" i="1"/>
  <c r="P230" i="10"/>
  <c r="DB230" i="10"/>
  <c r="DZ93" i="10"/>
  <c r="EB93" i="10"/>
  <c r="EC93" i="10"/>
  <c r="DI93" i="10"/>
  <c r="EA93" i="10"/>
  <c r="ED93" i="10"/>
  <c r="DH93" i="10"/>
  <c r="DK93" i="10"/>
  <c r="DY93" i="10"/>
  <c r="DJ93" i="10"/>
  <c r="DF93" i="10"/>
  <c r="DG93" i="10"/>
  <c r="EB351" i="10"/>
  <c r="EC351" i="10"/>
  <c r="DI351" i="10"/>
  <c r="ED351" i="10"/>
  <c r="DG351" i="10"/>
  <c r="DK351" i="10"/>
  <c r="DY351" i="10"/>
  <c r="DH351" i="10"/>
  <c r="DF351" i="10"/>
  <c r="DZ351" i="10"/>
  <c r="EA351" i="10"/>
  <c r="DJ351" i="10"/>
  <c r="P44" i="1"/>
  <c r="L73" i="1"/>
  <c r="AJ128" i="1"/>
  <c r="AH128" i="1"/>
  <c r="Z128" i="1"/>
  <c r="N128" i="1" s="1"/>
  <c r="AF128" i="1"/>
  <c r="AN128" i="1"/>
  <c r="AD128" i="1"/>
  <c r="AL128" i="1"/>
  <c r="AK128" i="1"/>
  <c r="AE128" i="1"/>
  <c r="AM128" i="1"/>
  <c r="AG128" i="1"/>
  <c r="Y128" i="1"/>
  <c r="J128" i="1" s="1"/>
  <c r="AI128" i="1"/>
  <c r="AO128" i="1"/>
  <c r="EG269" i="10"/>
  <c r="DP269" i="10"/>
  <c r="DM269" i="10"/>
  <c r="EE269" i="10"/>
  <c r="EI269" i="10"/>
  <c r="EF269" i="10"/>
  <c r="DO269" i="10"/>
  <c r="DN269" i="10"/>
  <c r="DL269" i="10"/>
  <c r="EH269" i="10"/>
  <c r="DQ269" i="10"/>
  <c r="EJ269" i="10"/>
  <c r="EF899" i="10"/>
  <c r="EJ899" i="10"/>
  <c r="EH899" i="10"/>
  <c r="DL899" i="10"/>
  <c r="DM899" i="10"/>
  <c r="DN899" i="10"/>
  <c r="DO899" i="10"/>
  <c r="DP899" i="10"/>
  <c r="DQ899" i="10"/>
  <c r="EG899" i="10"/>
  <c r="EI899" i="10"/>
  <c r="EE899" i="10"/>
  <c r="CZ32" i="10"/>
  <c r="L32" i="10"/>
  <c r="DB32" i="10"/>
  <c r="P32" i="10"/>
  <c r="L40" i="10"/>
  <c r="CZ40" i="10"/>
  <c r="DB56" i="10"/>
  <c r="P56" i="10"/>
  <c r="AF332" i="1"/>
  <c r="AN332" i="1"/>
  <c r="AE332" i="1"/>
  <c r="AM332" i="1"/>
  <c r="AG332" i="1"/>
  <c r="AO332" i="1"/>
  <c r="AD332" i="1"/>
  <c r="Y332" i="1"/>
  <c r="J332" i="1" s="1"/>
  <c r="AI332" i="1"/>
  <c r="Z332" i="1"/>
  <c r="N332" i="1" s="1"/>
  <c r="AH332" i="1"/>
  <c r="AJ332" i="1"/>
  <c r="AK332" i="1"/>
  <c r="AL332" i="1"/>
  <c r="L124" i="1"/>
  <c r="L45" i="1"/>
  <c r="AF70" i="1"/>
  <c r="AN70" i="1"/>
  <c r="AJ70" i="1"/>
  <c r="AG70" i="1"/>
  <c r="AO70" i="1"/>
  <c r="AH70" i="1"/>
  <c r="Y70" i="1"/>
  <c r="J70" i="1" s="1"/>
  <c r="AI70" i="1"/>
  <c r="Z70" i="1"/>
  <c r="N70" i="1" s="1"/>
  <c r="AL70" i="1"/>
  <c r="AK70" i="1"/>
  <c r="AE70" i="1"/>
  <c r="AM70" i="1"/>
  <c r="AD70" i="1"/>
  <c r="AN30" i="1"/>
  <c r="AF30" i="1"/>
  <c r="AD30" i="1"/>
  <c r="AE30" i="1"/>
  <c r="AM30" i="1"/>
  <c r="Y30" i="1"/>
  <c r="J30" i="1" s="1"/>
  <c r="AG30" i="1"/>
  <c r="AL30" i="1"/>
  <c r="AI30" i="1"/>
  <c r="AO30" i="1"/>
  <c r="AH30" i="1"/>
  <c r="AK30" i="1"/>
  <c r="AJ30" i="1"/>
  <c r="Z30" i="1"/>
  <c r="N30" i="1" s="1"/>
  <c r="AJ62" i="1"/>
  <c r="AN62" i="1"/>
  <c r="AF62" i="1"/>
  <c r="Y62" i="1"/>
  <c r="J62" i="1" s="1"/>
  <c r="AI62" i="1"/>
  <c r="Z62" i="1"/>
  <c r="N62" i="1" s="1"/>
  <c r="AL62" i="1"/>
  <c r="AK62" i="1"/>
  <c r="AE62" i="1"/>
  <c r="AM62" i="1"/>
  <c r="AD62" i="1"/>
  <c r="AG62" i="1"/>
  <c r="AO62" i="1"/>
  <c r="AH62" i="1"/>
  <c r="AF41" i="10"/>
  <c r="Z41" i="10"/>
  <c r="N41" i="10" s="1"/>
  <c r="AJ41" i="10"/>
  <c r="AE41" i="10"/>
  <c r="AM41" i="10"/>
  <c r="AL41" i="10"/>
  <c r="AG41" i="10"/>
  <c r="AO41" i="10"/>
  <c r="AH41" i="10"/>
  <c r="Y41" i="10"/>
  <c r="J41" i="10" s="1"/>
  <c r="AI41" i="10"/>
  <c r="AD41" i="10"/>
  <c r="AK41" i="10"/>
  <c r="AN41" i="10"/>
  <c r="EG253" i="10"/>
  <c r="DP253" i="10"/>
  <c r="DM253" i="10"/>
  <c r="EJ253" i="10"/>
  <c r="EI253" i="10"/>
  <c r="EF253" i="10"/>
  <c r="DO253" i="10"/>
  <c r="DL253" i="10"/>
  <c r="EH253" i="10"/>
  <c r="DQ253" i="10"/>
  <c r="EE253" i="10"/>
  <c r="DN253" i="10"/>
  <c r="P82" i="10"/>
  <c r="DB82" i="10"/>
  <c r="L78" i="1"/>
  <c r="L125" i="10"/>
  <c r="CZ125" i="10"/>
  <c r="DB235" i="10"/>
  <c r="P235" i="10"/>
  <c r="EK300" i="10"/>
  <c r="DW300" i="10"/>
  <c r="DT300" i="10"/>
  <c r="EN300" i="10"/>
  <c r="DS300" i="10"/>
  <c r="EQ300" i="10"/>
  <c r="DX300" i="10"/>
  <c r="EO300" i="10"/>
  <c r="DV300" i="10"/>
  <c r="DU300" i="10"/>
  <c r="EL300" i="10"/>
  <c r="EM300" i="10"/>
  <c r="EP300" i="10"/>
  <c r="DR300" i="10"/>
  <c r="P364" i="10"/>
  <c r="DB364" i="10"/>
  <c r="AF364" i="1"/>
  <c r="AN364" i="1"/>
  <c r="AE364" i="1"/>
  <c r="AM364" i="1"/>
  <c r="AD364" i="1"/>
  <c r="AG364" i="1"/>
  <c r="AO364" i="1"/>
  <c r="AH364" i="1"/>
  <c r="Y364" i="1"/>
  <c r="J364" i="1" s="1"/>
  <c r="AI364" i="1"/>
  <c r="Z364" i="1"/>
  <c r="N364" i="1" s="1"/>
  <c r="AL364" i="1"/>
  <c r="AJ364" i="1"/>
  <c r="AK364" i="1"/>
  <c r="DD28" i="10"/>
  <c r="S28" i="10"/>
  <c r="Z28" i="10"/>
  <c r="N28" i="10" s="1"/>
  <c r="AF28" i="10"/>
  <c r="AN28" i="10"/>
  <c r="AH28" i="10"/>
  <c r="AO28" i="10"/>
  <c r="AJ28" i="10"/>
  <c r="AG28" i="10"/>
  <c r="AD28" i="10"/>
  <c r="AL28" i="10"/>
  <c r="AI28" i="10"/>
  <c r="AM28" i="10"/>
  <c r="AE28" i="10"/>
  <c r="Y28" i="10"/>
  <c r="J28" i="10" s="1"/>
  <c r="AK28" i="10"/>
  <c r="EQ21" i="10"/>
  <c r="DT21" i="10"/>
  <c r="DS21" i="10"/>
  <c r="EN21" i="10"/>
  <c r="EK21" i="10"/>
  <c r="EL21" i="10"/>
  <c r="DV21" i="10"/>
  <c r="DU21" i="10"/>
  <c r="DR21" i="10"/>
  <c r="EM21" i="10"/>
  <c r="EP21" i="10"/>
  <c r="DX21" i="10"/>
  <c r="DW21" i="10"/>
  <c r="EO21" i="10"/>
  <c r="ED163" i="10"/>
  <c r="DY163" i="10"/>
  <c r="DH163" i="10"/>
  <c r="DF163" i="10"/>
  <c r="DG163" i="10"/>
  <c r="DZ163" i="10"/>
  <c r="EA163" i="10"/>
  <c r="DJ163" i="10"/>
  <c r="EB163" i="10"/>
  <c r="EC163" i="10"/>
  <c r="DI163" i="10"/>
  <c r="DK163" i="10"/>
  <c r="EB297" i="10"/>
  <c r="EC297" i="10"/>
  <c r="DI297" i="10"/>
  <c r="DY297" i="10"/>
  <c r="DJ297" i="10"/>
  <c r="DF297" i="10"/>
  <c r="EA297" i="10"/>
  <c r="DH297" i="10"/>
  <c r="DZ297" i="10"/>
  <c r="DG297" i="10"/>
  <c r="ED297" i="10"/>
  <c r="DK297" i="10"/>
  <c r="DT30" i="10"/>
  <c r="EO30" i="10"/>
  <c r="AM61" i="1"/>
  <c r="AI61" i="1"/>
  <c r="AK61" i="1"/>
  <c r="AH61" i="1"/>
  <c r="Y61" i="1"/>
  <c r="J61" i="1" s="1"/>
  <c r="AD61" i="1"/>
  <c r="AG61" i="1"/>
  <c r="Z61" i="1"/>
  <c r="N61" i="1" s="1"/>
  <c r="AN61" i="1"/>
  <c r="AE61" i="1"/>
  <c r="AL61" i="1"/>
  <c r="AJ61" i="1"/>
  <c r="AF61" i="1"/>
  <c r="AO61" i="1"/>
  <c r="AK25" i="1"/>
  <c r="AE25" i="1"/>
  <c r="AM25" i="1"/>
  <c r="Y25" i="1"/>
  <c r="J25" i="1" s="1"/>
  <c r="AG25" i="1"/>
  <c r="AI25" i="1"/>
  <c r="AO25" i="1"/>
  <c r="AJ25" i="1"/>
  <c r="AF25" i="1"/>
  <c r="Z25" i="1"/>
  <c r="N25" i="1" s="1"/>
  <c r="AL25" i="1"/>
  <c r="AD25" i="1"/>
  <c r="AH25" i="1"/>
  <c r="AN25" i="1"/>
  <c r="EN40" i="10"/>
  <c r="EL40" i="10"/>
  <c r="DY139" i="10"/>
  <c r="DH139" i="10"/>
  <c r="DF139" i="10"/>
  <c r="DG139" i="10"/>
  <c r="DZ139" i="10"/>
  <c r="EA139" i="10"/>
  <c r="DJ139" i="10"/>
  <c r="DK139" i="10"/>
  <c r="EB139" i="10"/>
  <c r="EC139" i="10"/>
  <c r="DI139" i="10"/>
  <c r="ED139" i="10"/>
  <c r="EB367" i="10"/>
  <c r="EC367" i="10"/>
  <c r="DI367" i="10"/>
  <c r="DY367" i="10"/>
  <c r="DH367" i="10"/>
  <c r="DF367" i="10"/>
  <c r="DZ367" i="10"/>
  <c r="DJ367" i="10"/>
  <c r="ED367" i="10"/>
  <c r="DK367" i="10"/>
  <c r="EA367" i="10"/>
  <c r="DG367" i="10"/>
  <c r="EK316" i="10"/>
  <c r="DW316" i="10"/>
  <c r="DT316" i="10"/>
  <c r="EN316" i="10"/>
  <c r="DS316" i="10"/>
  <c r="EQ316" i="10"/>
  <c r="DX316" i="10"/>
  <c r="EL316" i="10"/>
  <c r="EM316" i="10"/>
  <c r="EP316" i="10"/>
  <c r="DR316" i="10"/>
  <c r="EO316" i="10"/>
  <c r="DV316" i="10"/>
  <c r="DU316" i="10"/>
  <c r="L316" i="10"/>
  <c r="CZ316" i="10"/>
  <c r="DB72" i="10"/>
  <c r="P72" i="10"/>
  <c r="P35" i="1"/>
  <c r="S136" i="1"/>
  <c r="AJ136" i="1"/>
  <c r="AL136" i="1"/>
  <c r="AH136" i="1"/>
  <c r="AD136" i="1"/>
  <c r="AF136" i="1"/>
  <c r="Z136" i="1"/>
  <c r="N136" i="1" s="1"/>
  <c r="AN136" i="1"/>
  <c r="AE136" i="1"/>
  <c r="AM136" i="1"/>
  <c r="Y136" i="1"/>
  <c r="J136" i="1" s="1"/>
  <c r="AG136" i="1"/>
  <c r="AI136" i="1"/>
  <c r="AO136" i="1"/>
  <c r="AK136" i="1"/>
  <c r="Z44" i="10"/>
  <c r="N44" i="10" s="1"/>
  <c r="AF44" i="10"/>
  <c r="AN44" i="10"/>
  <c r="AH44" i="10"/>
  <c r="AO44" i="10"/>
  <c r="AJ44" i="10"/>
  <c r="AG44" i="10"/>
  <c r="AD44" i="10"/>
  <c r="AL44" i="10"/>
  <c r="AM44" i="10"/>
  <c r="AE44" i="10"/>
  <c r="AI44" i="10"/>
  <c r="AK44" i="10"/>
  <c r="Y44" i="10"/>
  <c r="J44" i="10" s="1"/>
  <c r="DB21" i="10"/>
  <c r="P21" i="10"/>
  <c r="CZ21" i="10"/>
  <c r="L21" i="10"/>
  <c r="P50" i="1"/>
  <c r="DB16" i="10"/>
  <c r="P16" i="10"/>
  <c r="AG70" i="10"/>
  <c r="Y70" i="10"/>
  <c r="J70" i="10" s="1"/>
  <c r="AO70" i="10"/>
  <c r="AE70" i="10"/>
  <c r="AK70" i="10"/>
  <c r="AD70" i="10"/>
  <c r="AL70" i="10"/>
  <c r="Z70" i="10"/>
  <c r="N70" i="10" s="1"/>
  <c r="AF70" i="10"/>
  <c r="AN70" i="10"/>
  <c r="AM70" i="10"/>
  <c r="AH70" i="10"/>
  <c r="AI70" i="10"/>
  <c r="AJ70" i="10"/>
  <c r="EK128" i="10"/>
  <c r="DW128" i="10"/>
  <c r="DT128" i="10"/>
  <c r="EL128" i="10"/>
  <c r="EO128" i="10"/>
  <c r="EM128" i="10"/>
  <c r="DV128" i="10"/>
  <c r="EN128" i="10"/>
  <c r="DS128" i="10"/>
  <c r="EQ128" i="10"/>
  <c r="DX128" i="10"/>
  <c r="EP128" i="10"/>
  <c r="DU128" i="10"/>
  <c r="DR128" i="10"/>
  <c r="P332" i="10"/>
  <c r="DB332" i="10"/>
  <c r="L52" i="1"/>
  <c r="P324" i="10"/>
  <c r="DB324" i="10"/>
  <c r="CZ332" i="10"/>
  <c r="L332" i="10"/>
  <c r="L60" i="1"/>
  <c r="P60" i="1"/>
  <c r="AJ259" i="1"/>
  <c r="AE259" i="1"/>
  <c r="AM259" i="1"/>
  <c r="AH259" i="1"/>
  <c r="AG259" i="1"/>
  <c r="AO259" i="1"/>
  <c r="AN259" i="1"/>
  <c r="AF259" i="1"/>
  <c r="Y259" i="1"/>
  <c r="J259" i="1" s="1"/>
  <c r="AI259" i="1"/>
  <c r="Z259" i="1"/>
  <c r="N259" i="1" s="1"/>
  <c r="AL259" i="1"/>
  <c r="AD259" i="1"/>
  <c r="AK259" i="1"/>
  <c r="S324" i="1"/>
  <c r="AO42" i="10"/>
  <c r="AE42" i="10"/>
  <c r="AG42" i="10"/>
  <c r="AH42" i="10"/>
  <c r="AM42" i="10"/>
  <c r="AJ42" i="10"/>
  <c r="AI42" i="10"/>
  <c r="AD42" i="10"/>
  <c r="AL42" i="10"/>
  <c r="Z42" i="10"/>
  <c r="N42" i="10" s="1"/>
  <c r="AF42" i="10"/>
  <c r="AN42" i="10"/>
  <c r="Y42" i="10"/>
  <c r="J42" i="10" s="1"/>
  <c r="AK42" i="10"/>
  <c r="DY835" i="10"/>
  <c r="DJ835" i="10"/>
  <c r="DF835" i="10"/>
  <c r="DZ835" i="10"/>
  <c r="EA835" i="10"/>
  <c r="DG835" i="10"/>
  <c r="EB835" i="10"/>
  <c r="EC835" i="10"/>
  <c r="DI835" i="10"/>
  <c r="DH835" i="10"/>
  <c r="DK835" i="10"/>
  <c r="ED835" i="10"/>
  <c r="P32" i="1"/>
  <c r="S61" i="10"/>
  <c r="Z43" i="1"/>
  <c r="N43" i="1" s="1"/>
  <c r="AF43" i="1"/>
  <c r="AN43" i="1"/>
  <c r="AM43" i="1"/>
  <c r="AG43" i="1"/>
  <c r="AH43" i="1"/>
  <c r="AK43" i="1"/>
  <c r="AO43" i="1"/>
  <c r="AJ43" i="1"/>
  <c r="AE43" i="1"/>
  <c r="Y43" i="1"/>
  <c r="J43" i="1" s="1"/>
  <c r="AD43" i="1"/>
  <c r="AL43" i="1"/>
  <c r="AI43" i="1"/>
  <c r="EB269" i="10"/>
  <c r="EC269" i="10"/>
  <c r="DI269" i="10"/>
  <c r="ED269" i="10"/>
  <c r="DH269" i="10"/>
  <c r="DK269" i="10"/>
  <c r="DY269" i="10"/>
  <c r="DJ269" i="10"/>
  <c r="DF269" i="10"/>
  <c r="DZ269" i="10"/>
  <c r="EA269" i="10"/>
  <c r="DG269" i="10"/>
  <c r="EF715" i="10"/>
  <c r="EJ715" i="10"/>
  <c r="EH715" i="10"/>
  <c r="DL715" i="10"/>
  <c r="DM715" i="10"/>
  <c r="DN715" i="10"/>
  <c r="DO715" i="10"/>
  <c r="DP715" i="10"/>
  <c r="DQ715" i="10"/>
  <c r="EE715" i="10"/>
  <c r="EG715" i="10"/>
  <c r="EI715" i="10"/>
  <c r="EJ991" i="10"/>
  <c r="EH991" i="10"/>
  <c r="EF991" i="10"/>
  <c r="EI991" i="10"/>
  <c r="DL991" i="10"/>
  <c r="DM991" i="10"/>
  <c r="DN991" i="10"/>
  <c r="DO991" i="10"/>
  <c r="DP991" i="10"/>
  <c r="DQ991" i="10"/>
  <c r="EE991" i="10"/>
  <c r="EG991" i="10"/>
  <c r="L49" i="10"/>
  <c r="CZ49" i="10"/>
  <c r="P300" i="1"/>
  <c r="AF348" i="1"/>
  <c r="AN348" i="1"/>
  <c r="AE348" i="1"/>
  <c r="AM348" i="1"/>
  <c r="AD348" i="1"/>
  <c r="AG348" i="1"/>
  <c r="AO348" i="1"/>
  <c r="AH348" i="1"/>
  <c r="Y348" i="1"/>
  <c r="J348" i="1" s="1"/>
  <c r="AI348" i="1"/>
  <c r="Z348" i="1"/>
  <c r="N348" i="1" s="1"/>
  <c r="AL348" i="1"/>
  <c r="AJ348" i="1"/>
  <c r="AK348" i="1"/>
  <c r="EM279" i="10"/>
  <c r="DR279" i="10"/>
  <c r="EL279" i="10"/>
  <c r="DW279" i="10"/>
  <c r="EO279" i="10"/>
  <c r="DT279" i="10"/>
  <c r="EP279" i="10"/>
  <c r="EQ279" i="10"/>
  <c r="DV279" i="10"/>
  <c r="DS279" i="10"/>
  <c r="EK279" i="10"/>
  <c r="EN279" i="10"/>
  <c r="DX279" i="10"/>
  <c r="DU279" i="10"/>
  <c r="P102" i="1"/>
  <c r="AJ27" i="10"/>
  <c r="AD27" i="10"/>
  <c r="Z27" i="10"/>
  <c r="N27" i="10" s="1"/>
  <c r="AK27" i="10"/>
  <c r="AE27" i="10"/>
  <c r="AM27" i="10"/>
  <c r="AG27" i="10"/>
  <c r="AO27" i="10"/>
  <c r="Y27" i="10"/>
  <c r="J27" i="10" s="1"/>
  <c r="AI27" i="10"/>
  <c r="AF27" i="10"/>
  <c r="AH27" i="10"/>
  <c r="AN27" i="10"/>
  <c r="AL27" i="10"/>
  <c r="S74" i="10"/>
  <c r="P74" i="1"/>
  <c r="P140" i="1"/>
  <c r="P118" i="1"/>
  <c r="ED71" i="10"/>
  <c r="DY71" i="10"/>
  <c r="DH71" i="10"/>
  <c r="DF71" i="10"/>
  <c r="DG71" i="10"/>
  <c r="DZ71" i="10"/>
  <c r="EA71" i="10"/>
  <c r="DJ71" i="10"/>
  <c r="EB71" i="10"/>
  <c r="EC71" i="10"/>
  <c r="DI71" i="10"/>
  <c r="DK71" i="10"/>
  <c r="EB113" i="10"/>
  <c r="EC113" i="10"/>
  <c r="DI113" i="10"/>
  <c r="ED113" i="10"/>
  <c r="DH113" i="10"/>
  <c r="DK113" i="10"/>
  <c r="DY113" i="10"/>
  <c r="DJ113" i="10"/>
  <c r="DF113" i="10"/>
  <c r="DZ113" i="10"/>
  <c r="EA113" i="10"/>
  <c r="DG113" i="10"/>
  <c r="EI117" i="10"/>
  <c r="EH117" i="10"/>
  <c r="DQ117" i="10"/>
  <c r="EF117" i="10"/>
  <c r="DL117" i="10"/>
  <c r="EJ117" i="10"/>
  <c r="EE117" i="10"/>
  <c r="DN117" i="10"/>
  <c r="DM117" i="10"/>
  <c r="EG117" i="10"/>
  <c r="DP117" i="10"/>
  <c r="DO117" i="10"/>
  <c r="EJ313" i="10"/>
  <c r="EG313" i="10"/>
  <c r="DP313" i="10"/>
  <c r="DM313" i="10"/>
  <c r="EI313" i="10"/>
  <c r="EF313" i="10"/>
  <c r="DO313" i="10"/>
  <c r="EE313" i="10"/>
  <c r="DL313" i="10"/>
  <c r="EH313" i="10"/>
  <c r="DQ313" i="10"/>
  <c r="DN313" i="10"/>
  <c r="P284" i="10"/>
  <c r="DB284" i="10"/>
  <c r="CZ259" i="10"/>
  <c r="L259" i="10"/>
  <c r="EL364" i="10"/>
  <c r="DV364" i="10"/>
  <c r="EN364" i="10"/>
  <c r="DS364" i="10"/>
  <c r="EQ364" i="10"/>
  <c r="DX364" i="10"/>
  <c r="EP364" i="10"/>
  <c r="DU364" i="10"/>
  <c r="DR364" i="10"/>
  <c r="EM364" i="10"/>
  <c r="EK364" i="10"/>
  <c r="DW364" i="10"/>
  <c r="DT364" i="10"/>
  <c r="EO364" i="10"/>
  <c r="L340" i="1"/>
  <c r="EF351" i="10"/>
  <c r="DN351" i="10"/>
  <c r="DQ351" i="10"/>
  <c r="EE351" i="10"/>
  <c r="EH351" i="10"/>
  <c r="DP351" i="10"/>
  <c r="EG351" i="10"/>
  <c r="EJ351" i="10"/>
  <c r="DM351" i="10"/>
  <c r="EI351" i="10"/>
  <c r="DL351" i="10"/>
  <c r="DO351" i="10"/>
  <c r="AN65" i="10"/>
  <c r="AE65" i="10"/>
  <c r="AM65" i="10"/>
  <c r="AL65" i="10"/>
  <c r="AG65" i="10"/>
  <c r="AO65" i="10"/>
  <c r="AH65" i="10"/>
  <c r="Y65" i="10"/>
  <c r="J65" i="10" s="1"/>
  <c r="AI65" i="10"/>
  <c r="AD65" i="10"/>
  <c r="AK65" i="10"/>
  <c r="Z65" i="10"/>
  <c r="N65" i="10" s="1"/>
  <c r="AF65" i="10"/>
  <c r="AJ65" i="10"/>
  <c r="EJ297" i="10"/>
  <c r="EG297" i="10"/>
  <c r="DP297" i="10"/>
  <c r="DM297" i="10"/>
  <c r="EI297" i="10"/>
  <c r="EF297" i="10"/>
  <c r="DO297" i="10"/>
  <c r="EE297" i="10"/>
  <c r="DL297" i="10"/>
  <c r="EH297" i="10"/>
  <c r="DQ297" i="10"/>
  <c r="DN297" i="10"/>
  <c r="AH36" i="1"/>
  <c r="AF36" i="1"/>
  <c r="AL36" i="1"/>
  <c r="Z36" i="1"/>
  <c r="N36" i="1" s="1"/>
  <c r="AJ36" i="1"/>
  <c r="AD36" i="1"/>
  <c r="AN36" i="1"/>
  <c r="Y36" i="1"/>
  <c r="J36" i="1" s="1"/>
  <c r="AI36" i="1"/>
  <c r="AK36" i="1"/>
  <c r="AE36" i="1"/>
  <c r="AM36" i="1"/>
  <c r="AG36" i="1"/>
  <c r="AO36" i="1"/>
  <c r="AO26" i="10"/>
  <c r="AH26" i="10"/>
  <c r="AM26" i="10"/>
  <c r="AJ26" i="10"/>
  <c r="AI26" i="10"/>
  <c r="AD26" i="10"/>
  <c r="AL26" i="10"/>
  <c r="Z26" i="10"/>
  <c r="N26" i="10" s="1"/>
  <c r="AF26" i="10"/>
  <c r="AN26" i="10"/>
  <c r="Y26" i="10"/>
  <c r="J26" i="10" s="1"/>
  <c r="AE26" i="10"/>
  <c r="AK26" i="10"/>
  <c r="AG26" i="10"/>
  <c r="AN73" i="10"/>
  <c r="AF73" i="10"/>
  <c r="AJ73" i="10"/>
  <c r="Z73" i="10"/>
  <c r="N73" i="10" s="1"/>
  <c r="AE73" i="10"/>
  <c r="AM73" i="10"/>
  <c r="AL73" i="10"/>
  <c r="AG73" i="10"/>
  <c r="AO73" i="10"/>
  <c r="AH73" i="10"/>
  <c r="Y73" i="10"/>
  <c r="J73" i="10" s="1"/>
  <c r="AI73" i="10"/>
  <c r="AD73" i="10"/>
  <c r="AK73" i="10"/>
  <c r="EE183" i="10"/>
  <c r="EH183" i="10"/>
  <c r="EG183" i="10"/>
  <c r="EJ183" i="10"/>
  <c r="DM183" i="10"/>
  <c r="DP183" i="10"/>
  <c r="EI183" i="10"/>
  <c r="DL183" i="10"/>
  <c r="DO183" i="10"/>
  <c r="EF183" i="10"/>
  <c r="DN183" i="10"/>
  <c r="DQ183" i="10"/>
  <c r="AG20" i="1"/>
  <c r="AD20" i="1"/>
  <c r="AJ20" i="1"/>
  <c r="Z20" i="1"/>
  <c r="N20" i="1" s="1"/>
  <c r="AL20" i="1"/>
  <c r="AF20" i="1"/>
  <c r="AN20" i="1"/>
  <c r="AM20" i="1"/>
  <c r="AH20" i="1"/>
  <c r="AI20" i="1"/>
  <c r="AO20" i="1"/>
  <c r="AE20" i="1"/>
  <c r="Y20" i="1"/>
  <c r="J20" i="1" s="1"/>
  <c r="AK20" i="1"/>
  <c r="L279" i="1"/>
  <c r="S348" i="10"/>
  <c r="AG37" i="1"/>
  <c r="AD37" i="1"/>
  <c r="AL37" i="1"/>
  <c r="AE37" i="1"/>
  <c r="AK37" i="1"/>
  <c r="Z37" i="1"/>
  <c r="N37" i="1" s="1"/>
  <c r="AF37" i="1"/>
  <c r="AN37" i="1"/>
  <c r="AI37" i="1"/>
  <c r="AH37" i="1"/>
  <c r="AM37" i="1"/>
  <c r="AO37" i="1"/>
  <c r="AJ37" i="1"/>
  <c r="Y37" i="1"/>
  <c r="J37" i="1" s="1"/>
  <c r="L132" i="1"/>
  <c r="S132" i="10"/>
  <c r="EE81" i="10"/>
  <c r="DN81" i="10"/>
  <c r="DM81" i="10"/>
  <c r="EG81" i="10"/>
  <c r="DP81" i="10"/>
  <c r="DO81" i="10"/>
  <c r="EI81" i="10"/>
  <c r="EH81" i="10"/>
  <c r="DQ81" i="10"/>
  <c r="EF81" i="10"/>
  <c r="DL81" i="10"/>
  <c r="EJ81" i="10"/>
  <c r="L36" i="10"/>
  <c r="CZ36" i="10"/>
  <c r="L308" i="1"/>
  <c r="P42" i="1"/>
  <c r="EQ141" i="10"/>
  <c r="DT141" i="10"/>
  <c r="DS141" i="10"/>
  <c r="EK141" i="10"/>
  <c r="EL141" i="10"/>
  <c r="DV141" i="10"/>
  <c r="DU141" i="10"/>
  <c r="EM141" i="10"/>
  <c r="EP141" i="10"/>
  <c r="DX141" i="10"/>
  <c r="DW141" i="10"/>
  <c r="EO141" i="10"/>
  <c r="DR141" i="10"/>
  <c r="EN141" i="10"/>
  <c r="AJ316" i="1"/>
  <c r="AN316" i="1"/>
  <c r="AE316" i="1"/>
  <c r="AM316" i="1"/>
  <c r="Z316" i="1"/>
  <c r="N316" i="1" s="1"/>
  <c r="P316" i="1" s="1"/>
  <c r="AG316" i="1"/>
  <c r="AO316" i="1"/>
  <c r="AL316" i="1"/>
  <c r="Y316" i="1"/>
  <c r="J316" i="1" s="1"/>
  <c r="AI316" i="1"/>
  <c r="AH316" i="1"/>
  <c r="AK316" i="1"/>
  <c r="AD316" i="1"/>
  <c r="AF316" i="1"/>
  <c r="EF339" i="10"/>
  <c r="DN339" i="10"/>
  <c r="DQ339" i="10"/>
  <c r="EE339" i="10"/>
  <c r="EH339" i="10"/>
  <c r="DP339" i="10"/>
  <c r="EG339" i="10"/>
  <c r="EJ339" i="10"/>
  <c r="DM339" i="10"/>
  <c r="EI339" i="10"/>
  <c r="DL339" i="10"/>
  <c r="DO339" i="10"/>
  <c r="L26" i="1"/>
  <c r="DB43" i="10"/>
  <c r="P43" i="10"/>
  <c r="CZ230" i="10"/>
  <c r="L230" i="10"/>
  <c r="S60" i="10"/>
  <c r="Z60" i="10"/>
  <c r="N60" i="10" s="1"/>
  <c r="AF60" i="10"/>
  <c r="AN60" i="10"/>
  <c r="AH60" i="10"/>
  <c r="AO60" i="10"/>
  <c r="AJ60" i="10"/>
  <c r="AG60" i="10"/>
  <c r="AD60" i="10"/>
  <c r="AL60" i="10"/>
  <c r="AM60" i="10"/>
  <c r="AE60" i="10"/>
  <c r="AI60" i="10"/>
  <c r="Y60" i="10"/>
  <c r="J60" i="10" s="1"/>
  <c r="AK60" i="10"/>
  <c r="DN333" i="10"/>
  <c r="EG333" i="10"/>
  <c r="DP333" i="10"/>
  <c r="DM333" i="10"/>
  <c r="EE333" i="10"/>
  <c r="EI333" i="10"/>
  <c r="EF333" i="10"/>
  <c r="DO333" i="10"/>
  <c r="DL333" i="10"/>
  <c r="EH333" i="10"/>
  <c r="DQ333" i="10"/>
  <c r="EJ333" i="10"/>
  <c r="AE140" i="10"/>
  <c r="AN140" i="10"/>
  <c r="Y140" i="10"/>
  <c r="J140" i="10" s="1"/>
  <c r="AM140" i="10"/>
  <c r="AG140" i="10"/>
  <c r="AD140" i="10"/>
  <c r="AF140" i="10"/>
  <c r="AO140" i="10"/>
  <c r="AH140" i="10"/>
  <c r="AK140" i="10"/>
  <c r="AI140" i="10"/>
  <c r="AJ140" i="10"/>
  <c r="Z140" i="10"/>
  <c r="N140" i="10" s="1"/>
  <c r="AL140" i="10"/>
  <c r="EI145" i="10"/>
  <c r="EH145" i="10"/>
  <c r="DQ145" i="10"/>
  <c r="EG145" i="10"/>
  <c r="EF145" i="10"/>
  <c r="DL145" i="10"/>
  <c r="EJ145" i="10"/>
  <c r="DO145" i="10"/>
  <c r="EE145" i="10"/>
  <c r="DN145" i="10"/>
  <c r="DM145" i="10"/>
  <c r="DP145" i="10"/>
  <c r="DY899" i="10"/>
  <c r="DJ899" i="10"/>
  <c r="DF899" i="10"/>
  <c r="DZ899" i="10"/>
  <c r="EA899" i="10"/>
  <c r="DG899" i="10"/>
  <c r="EB899" i="10"/>
  <c r="EC899" i="10"/>
  <c r="DI899" i="10"/>
  <c r="ED899" i="10"/>
  <c r="DH899" i="10"/>
  <c r="DK899" i="10"/>
  <c r="P38" i="10"/>
  <c r="DB38" i="10"/>
  <c r="L38" i="10"/>
  <c r="CZ38" i="10"/>
  <c r="L27" i="1"/>
  <c r="L128" i="10"/>
  <c r="CZ128" i="10"/>
  <c r="P128" i="10"/>
  <c r="DB128" i="10"/>
  <c r="AN37" i="10"/>
  <c r="Z37" i="10"/>
  <c r="N37" i="10" s="1"/>
  <c r="AF37" i="10"/>
  <c r="AJ37" i="10"/>
  <c r="AD37" i="10"/>
  <c r="Y37" i="10"/>
  <c r="J37" i="10" s="1"/>
  <c r="AI37" i="10"/>
  <c r="AK37" i="10"/>
  <c r="AL37" i="10"/>
  <c r="AE37" i="10"/>
  <c r="AM37" i="10"/>
  <c r="AH37" i="10"/>
  <c r="AG37" i="10"/>
  <c r="AO37" i="10"/>
  <c r="L121" i="1"/>
  <c r="S332" i="1"/>
  <c r="DL189" i="10"/>
  <c r="EH189" i="10"/>
  <c r="DQ189" i="10"/>
  <c r="EE189" i="10"/>
  <c r="DN189" i="10"/>
  <c r="EJ189" i="10"/>
  <c r="EG189" i="10"/>
  <c r="DP189" i="10"/>
  <c r="DM189" i="10"/>
  <c r="EI189" i="10"/>
  <c r="EF189" i="10"/>
  <c r="DO189" i="10"/>
  <c r="AN77" i="10"/>
  <c r="AJ77" i="10"/>
  <c r="AD77" i="10"/>
  <c r="Y77" i="10"/>
  <c r="J77" i="10" s="1"/>
  <c r="AI77" i="10"/>
  <c r="AK77" i="10"/>
  <c r="AL77" i="10"/>
  <c r="AE77" i="10"/>
  <c r="AM77" i="10"/>
  <c r="AH77" i="10"/>
  <c r="AG77" i="10"/>
  <c r="AO77" i="10"/>
  <c r="Z77" i="10"/>
  <c r="N77" i="10" s="1"/>
  <c r="AF77" i="10"/>
  <c r="EL56" i="10"/>
  <c r="EN56" i="10"/>
  <c r="DS56" i="10"/>
  <c r="EQ56" i="10"/>
  <c r="DX56" i="10"/>
  <c r="EM56" i="10"/>
  <c r="EP56" i="10"/>
  <c r="DU56" i="10"/>
  <c r="DR56" i="10"/>
  <c r="DV56" i="10"/>
  <c r="EK56" i="10"/>
  <c r="DW56" i="10"/>
  <c r="DT56" i="10"/>
  <c r="EO56" i="10"/>
  <c r="AM120" i="10"/>
  <c r="AG120" i="10"/>
  <c r="AD120" i="10"/>
  <c r="AF120" i="10"/>
  <c r="AO120" i="10"/>
  <c r="AH120" i="10"/>
  <c r="AK120" i="10"/>
  <c r="AI120" i="10"/>
  <c r="AJ120" i="10"/>
  <c r="Z120" i="10"/>
  <c r="N120" i="10" s="1"/>
  <c r="AL120" i="10"/>
  <c r="AE120" i="10"/>
  <c r="AN120" i="10"/>
  <c r="Y120" i="10"/>
  <c r="J120" i="10" s="1"/>
  <c r="P124" i="1"/>
  <c r="P45" i="1"/>
  <c r="S62" i="1"/>
  <c r="DP113" i="10"/>
  <c r="EI113" i="10"/>
  <c r="EH113" i="10"/>
  <c r="DQ113" i="10"/>
  <c r="EF113" i="10"/>
  <c r="DL113" i="10"/>
  <c r="EJ113" i="10"/>
  <c r="DO113" i="10"/>
  <c r="EE113" i="10"/>
  <c r="DN113" i="10"/>
  <c r="DM113" i="10"/>
  <c r="EG113" i="10"/>
  <c r="ED117" i="10"/>
  <c r="DY117" i="10"/>
  <c r="DJ117" i="10"/>
  <c r="DF117" i="10"/>
  <c r="DK117" i="10"/>
  <c r="DZ117" i="10"/>
  <c r="EA117" i="10"/>
  <c r="DG117" i="10"/>
  <c r="DH117" i="10"/>
  <c r="EB117" i="10"/>
  <c r="EC117" i="10"/>
  <c r="DI117" i="10"/>
  <c r="EM275" i="10"/>
  <c r="DR275" i="10"/>
  <c r="EL275" i="10"/>
  <c r="DW275" i="10"/>
  <c r="EQ275" i="10"/>
  <c r="DV275" i="10"/>
  <c r="DS275" i="10"/>
  <c r="DT275" i="10"/>
  <c r="EK275" i="10"/>
  <c r="DX275" i="10"/>
  <c r="EO275" i="10"/>
  <c r="EP275" i="10"/>
  <c r="EN275" i="10"/>
  <c r="DU275" i="10"/>
  <c r="DB59" i="10"/>
  <c r="P59" i="10"/>
  <c r="L48" i="10"/>
  <c r="CZ48" i="10"/>
  <c r="DB48" i="10"/>
  <c r="P48" i="10"/>
  <c r="L17" i="1"/>
  <c r="S364" i="1"/>
  <c r="AD67" i="10"/>
  <c r="AN67" i="10"/>
  <c r="AH67" i="10"/>
  <c r="AK67" i="10"/>
  <c r="AE67" i="10"/>
  <c r="AM67" i="10"/>
  <c r="AG67" i="10"/>
  <c r="AO67" i="10"/>
  <c r="Y67" i="10"/>
  <c r="J67" i="10" s="1"/>
  <c r="AI67" i="10"/>
  <c r="Z67" i="10"/>
  <c r="N67" i="10" s="1"/>
  <c r="AF67" i="10"/>
  <c r="AL67" i="10"/>
  <c r="AJ67" i="10"/>
  <c r="AL24" i="10"/>
  <c r="AD24" i="10"/>
  <c r="AJ24" i="10"/>
  <c r="Z24" i="10"/>
  <c r="N24" i="10" s="1"/>
  <c r="AH24" i="10"/>
  <c r="AN24" i="10"/>
  <c r="AF24" i="10"/>
  <c r="AK24" i="10"/>
  <c r="AE24" i="10"/>
  <c r="AM24" i="10"/>
  <c r="AG24" i="10"/>
  <c r="Y24" i="10"/>
  <c r="J24" i="10" s="1"/>
  <c r="AI24" i="10"/>
  <c r="AO24" i="10"/>
  <c r="L59" i="1"/>
  <c r="P59" i="1"/>
  <c r="AL72" i="1"/>
  <c r="AD72" i="1"/>
  <c r="AN72" i="1"/>
  <c r="AJ72" i="1"/>
  <c r="AI72" i="1"/>
  <c r="AO72" i="1"/>
  <c r="AK72" i="1"/>
  <c r="AE72" i="1"/>
  <c r="AM72" i="1"/>
  <c r="Y72" i="1"/>
  <c r="J72" i="1" s="1"/>
  <c r="AG72" i="1"/>
  <c r="Z72" i="1"/>
  <c r="N72" i="1" s="1"/>
  <c r="AF72" i="1"/>
  <c r="AH72" i="1"/>
  <c r="AJ284" i="1"/>
  <c r="AF284" i="1"/>
  <c r="AD284" i="1"/>
  <c r="Y284" i="1"/>
  <c r="J284" i="1" s="1"/>
  <c r="AL284" i="1"/>
  <c r="Z284" i="1"/>
  <c r="N284" i="1" s="1"/>
  <c r="AH284" i="1"/>
  <c r="AN284" i="1"/>
  <c r="AK284" i="1"/>
  <c r="AE284" i="1"/>
  <c r="AO284" i="1"/>
  <c r="AI284" i="1"/>
  <c r="AM284" i="1"/>
  <c r="AG284" i="1"/>
  <c r="AF121" i="10"/>
  <c r="AE121" i="10"/>
  <c r="AM121" i="10"/>
  <c r="AD121" i="10"/>
  <c r="AG121" i="10"/>
  <c r="AO121" i="10"/>
  <c r="AH121" i="10"/>
  <c r="Y121" i="10"/>
  <c r="J121" i="10" s="1"/>
  <c r="AI121" i="10"/>
  <c r="Z121" i="10"/>
  <c r="N121" i="10" s="1"/>
  <c r="AL121" i="10"/>
  <c r="AK121" i="10"/>
  <c r="AN121" i="10"/>
  <c r="AJ121" i="10"/>
  <c r="S243" i="10"/>
  <c r="AN243" i="10"/>
  <c r="AK243" i="10"/>
  <c r="AE243" i="10"/>
  <c r="AM243" i="10"/>
  <c r="AG243" i="10"/>
  <c r="AO243" i="10"/>
  <c r="Y243" i="10"/>
  <c r="J243" i="10" s="1"/>
  <c r="AI243" i="10"/>
  <c r="AH243" i="10"/>
  <c r="AD243" i="10"/>
  <c r="AL243" i="10"/>
  <c r="AJ243" i="10"/>
  <c r="AF243" i="10"/>
  <c r="Z243" i="10"/>
  <c r="N243" i="10" s="1"/>
  <c r="EE151" i="10"/>
  <c r="EJ151" i="10"/>
  <c r="DM151" i="10"/>
  <c r="EF151" i="10"/>
  <c r="EH151" i="10"/>
  <c r="DP151" i="10"/>
  <c r="EG151" i="10"/>
  <c r="DL151" i="10"/>
  <c r="DO151" i="10"/>
  <c r="EI151" i="10"/>
  <c r="DN151" i="10"/>
  <c r="DQ151" i="10"/>
  <c r="AM356" i="10"/>
  <c r="AG356" i="10"/>
  <c r="AD356" i="10"/>
  <c r="AF356" i="10"/>
  <c r="AO356" i="10"/>
  <c r="AH356" i="10"/>
  <c r="AK356" i="10"/>
  <c r="AI356" i="10"/>
  <c r="AJ356" i="10"/>
  <c r="Z356" i="10"/>
  <c r="N356" i="10" s="1"/>
  <c r="AL356" i="10"/>
  <c r="Y356" i="10"/>
  <c r="J356" i="10" s="1"/>
  <c r="AE356" i="10"/>
  <c r="AN356" i="10"/>
  <c r="S356" i="10"/>
  <c r="DD356" i="10"/>
  <c r="L19" i="1"/>
  <c r="L77" i="1"/>
  <c r="L72" i="10"/>
  <c r="CZ72" i="10"/>
  <c r="S58" i="10"/>
  <c r="AM292" i="10"/>
  <c r="AG292" i="10"/>
  <c r="AD292" i="10"/>
  <c r="AF292" i="10"/>
  <c r="AO292" i="10"/>
  <c r="AH292" i="10"/>
  <c r="AK292" i="10"/>
  <c r="AI292" i="10"/>
  <c r="AJ292" i="10"/>
  <c r="Z292" i="10"/>
  <c r="N292" i="10" s="1"/>
  <c r="AL292" i="10"/>
  <c r="Y292" i="10"/>
  <c r="J292" i="10" s="1"/>
  <c r="AE292" i="10"/>
  <c r="AN292" i="10"/>
  <c r="EH31" i="10"/>
  <c r="EE31" i="10"/>
  <c r="EJ31" i="10"/>
  <c r="DM31" i="10"/>
  <c r="EG31" i="10"/>
  <c r="DL31" i="10"/>
  <c r="DO31" i="10"/>
  <c r="EF31" i="10"/>
  <c r="EI31" i="10"/>
  <c r="DN31" i="10"/>
  <c r="DQ31" i="10"/>
  <c r="DP31" i="10"/>
  <c r="S35" i="10"/>
  <c r="DD35" i="10"/>
  <c r="AN35" i="10"/>
  <c r="AD35" i="10"/>
  <c r="AK35" i="10"/>
  <c r="AE35" i="10"/>
  <c r="AM35" i="10"/>
  <c r="AG35" i="10"/>
  <c r="AO35" i="10"/>
  <c r="Y35" i="10"/>
  <c r="J35" i="10" s="1"/>
  <c r="AI35" i="10"/>
  <c r="Z35" i="10"/>
  <c r="N35" i="10" s="1"/>
  <c r="AF35" i="10"/>
  <c r="AL35" i="10"/>
  <c r="AJ35" i="10"/>
  <c r="AH35" i="10"/>
  <c r="DY963" i="10"/>
  <c r="DJ963" i="10"/>
  <c r="DF963" i="10"/>
  <c r="DZ963" i="10"/>
  <c r="EA963" i="10"/>
  <c r="DG963" i="10"/>
  <c r="EB963" i="10"/>
  <c r="EC963" i="10"/>
  <c r="DI963" i="10"/>
  <c r="DH963" i="10"/>
  <c r="DK963" i="10"/>
  <c r="ED963" i="10"/>
  <c r="AN34" i="1"/>
  <c r="AD34" i="1"/>
  <c r="AI34" i="1"/>
  <c r="AK34" i="1"/>
  <c r="AL34" i="1"/>
  <c r="AE34" i="1"/>
  <c r="AM34" i="1"/>
  <c r="AH34" i="1"/>
  <c r="Y34" i="1"/>
  <c r="J34" i="1" s="1"/>
  <c r="AG34" i="1"/>
  <c r="AO34" i="1"/>
  <c r="Z34" i="1"/>
  <c r="N34" i="1" s="1"/>
  <c r="AF34" i="1"/>
  <c r="AJ34" i="1"/>
  <c r="AN66" i="1"/>
  <c r="Y66" i="1"/>
  <c r="J66" i="1" s="1"/>
  <c r="AI66" i="1"/>
  <c r="Z66" i="1"/>
  <c r="N66" i="1" s="1"/>
  <c r="AH66" i="1"/>
  <c r="AK66" i="1"/>
  <c r="AL66" i="1"/>
  <c r="AE66" i="1"/>
  <c r="AM66" i="1"/>
  <c r="AG66" i="1"/>
  <c r="AO66" i="1"/>
  <c r="AD66" i="1"/>
  <c r="AJ66" i="1"/>
  <c r="AF66" i="1"/>
  <c r="CZ16" i="10"/>
  <c r="L16" i="10"/>
  <c r="AG141" i="1"/>
  <c r="AI141" i="1"/>
  <c r="AE141" i="1"/>
  <c r="AN141" i="1"/>
  <c r="Z141" i="1"/>
  <c r="N141" i="1" s="1"/>
  <c r="AM141" i="1"/>
  <c r="AJ141" i="1"/>
  <c r="AK141" i="1"/>
  <c r="AL141" i="1"/>
  <c r="AO141" i="1"/>
  <c r="AF141" i="1"/>
  <c r="Y141" i="1"/>
  <c r="J141" i="1" s="1"/>
  <c r="AH141" i="1"/>
  <c r="AD141" i="1"/>
  <c r="EE87" i="10"/>
  <c r="EJ87" i="10"/>
  <c r="DM87" i="10"/>
  <c r="EF87" i="10"/>
  <c r="EG87" i="10"/>
  <c r="DL87" i="10"/>
  <c r="DO87" i="10"/>
  <c r="DP87" i="10"/>
  <c r="EI87" i="10"/>
  <c r="DN87" i="10"/>
  <c r="DQ87" i="10"/>
  <c r="EH87" i="10"/>
  <c r="AF267" i="10"/>
  <c r="Z267" i="10"/>
  <c r="N267" i="10" s="1"/>
  <c r="AK267" i="10"/>
  <c r="AE267" i="10"/>
  <c r="AM267" i="10"/>
  <c r="AG267" i="10"/>
  <c r="AO267" i="10"/>
  <c r="Y267" i="10"/>
  <c r="J267" i="10" s="1"/>
  <c r="AI267" i="10"/>
  <c r="AH267" i="10"/>
  <c r="AJ267" i="10"/>
  <c r="AN267" i="10"/>
  <c r="AD267" i="10"/>
  <c r="AL267" i="10"/>
  <c r="CZ324" i="10"/>
  <c r="L324" i="10"/>
  <c r="EK46" i="10"/>
  <c r="DB275" i="10"/>
  <c r="P275" i="10"/>
  <c r="CZ275" i="10"/>
  <c r="L275" i="10"/>
  <c r="EM59" i="10"/>
  <c r="DR59" i="10"/>
  <c r="EL59" i="10"/>
  <c r="DW59" i="10"/>
  <c r="EK59" i="10"/>
  <c r="DX59" i="10"/>
  <c r="EO59" i="10"/>
  <c r="DT59" i="10"/>
  <c r="EP59" i="10"/>
  <c r="DU59" i="10"/>
  <c r="EQ59" i="10"/>
  <c r="DV59" i="10"/>
  <c r="DS59" i="10"/>
  <c r="EN59" i="10"/>
  <c r="AJ51" i="1"/>
  <c r="AE51" i="1"/>
  <c r="Y51" i="1"/>
  <c r="J51" i="1" s="1"/>
  <c r="AO51" i="1"/>
  <c r="Z51" i="1"/>
  <c r="N51" i="1" s="1"/>
  <c r="AD51" i="1"/>
  <c r="AL51" i="1"/>
  <c r="AI51" i="1"/>
  <c r="AF51" i="1"/>
  <c r="AN51" i="1"/>
  <c r="AM51" i="1"/>
  <c r="AH51" i="1"/>
  <c r="AK51" i="1"/>
  <c r="AG51" i="1"/>
  <c r="L32" i="1"/>
  <c r="AN61" i="10"/>
  <c r="AD61" i="10"/>
  <c r="Y61" i="10"/>
  <c r="J61" i="10" s="1"/>
  <c r="AI61" i="10"/>
  <c r="AK61" i="10"/>
  <c r="AL61" i="10"/>
  <c r="AE61" i="10"/>
  <c r="AM61" i="10"/>
  <c r="AH61" i="10"/>
  <c r="AG61" i="10"/>
  <c r="AO61" i="10"/>
  <c r="AJ61" i="10"/>
  <c r="Z61" i="10"/>
  <c r="N61" i="10" s="1"/>
  <c r="AF61" i="10"/>
  <c r="EE293" i="10"/>
  <c r="DN293" i="10"/>
  <c r="EG293" i="10"/>
  <c r="DP293" i="10"/>
  <c r="DM293" i="10"/>
  <c r="EJ293" i="10"/>
  <c r="EI293" i="10"/>
  <c r="EF293" i="10"/>
  <c r="DO293" i="10"/>
  <c r="DL293" i="10"/>
  <c r="EH293" i="10"/>
  <c r="DQ293" i="10"/>
  <c r="AJ75" i="10"/>
  <c r="AL75" i="10"/>
  <c r="AH75" i="10"/>
  <c r="AK75" i="10"/>
  <c r="AE75" i="10"/>
  <c r="AM75" i="10"/>
  <c r="AG75" i="10"/>
  <c r="AO75" i="10"/>
  <c r="Y75" i="10"/>
  <c r="J75" i="10" s="1"/>
  <c r="AI75" i="10"/>
  <c r="Z75" i="10"/>
  <c r="N75" i="10" s="1"/>
  <c r="AF75" i="10"/>
  <c r="AD75" i="10"/>
  <c r="AN75" i="10"/>
  <c r="P133" i="10"/>
  <c r="DB133" i="10"/>
  <c r="S348" i="1"/>
  <c r="L136" i="10"/>
  <c r="CZ136" i="10"/>
  <c r="P136" i="10"/>
  <c r="DB136" i="10"/>
  <c r="AG50" i="10"/>
  <c r="Y50" i="10"/>
  <c r="J50" i="10" s="1"/>
  <c r="AK50" i="10"/>
  <c r="AH50" i="10"/>
  <c r="AM50" i="10"/>
  <c r="AJ50" i="10"/>
  <c r="AI50" i="10"/>
  <c r="AD50" i="10"/>
  <c r="AL50" i="10"/>
  <c r="Z50" i="10"/>
  <c r="N50" i="10" s="1"/>
  <c r="AF50" i="10"/>
  <c r="AN50" i="10"/>
  <c r="AE50" i="10"/>
  <c r="AO50" i="10"/>
  <c r="AJ22" i="10"/>
  <c r="AH22" i="10"/>
  <c r="AN22" i="10"/>
  <c r="AF22" i="10"/>
  <c r="AL22" i="10"/>
  <c r="AD22" i="10"/>
  <c r="AG22" i="10"/>
  <c r="AO22" i="10"/>
  <c r="Y22" i="10"/>
  <c r="J22" i="10" s="1"/>
  <c r="AI22" i="10"/>
  <c r="AK22" i="10"/>
  <c r="AE22" i="10"/>
  <c r="AM22" i="10"/>
  <c r="Z22" i="10"/>
  <c r="N22" i="10" s="1"/>
  <c r="EB189" i="10"/>
  <c r="EC189" i="10"/>
  <c r="DI189" i="10"/>
  <c r="ED189" i="10"/>
  <c r="DH189" i="10"/>
  <c r="DK189" i="10"/>
  <c r="DY189" i="10"/>
  <c r="DJ189" i="10"/>
  <c r="DF189" i="10"/>
  <c r="DZ189" i="10"/>
  <c r="EA189" i="10"/>
  <c r="DG189" i="10"/>
  <c r="DT79" i="10"/>
  <c r="EQ79" i="10"/>
  <c r="DV79" i="10"/>
  <c r="DS79" i="10"/>
  <c r="EO79" i="10"/>
  <c r="EP79" i="10"/>
  <c r="EK79" i="10"/>
  <c r="EN79" i="10"/>
  <c r="DX79" i="10"/>
  <c r="DU79" i="10"/>
  <c r="EM79" i="10"/>
  <c r="DR79" i="10"/>
  <c r="EL79" i="10"/>
  <c r="DW79" i="10"/>
  <c r="AF29" i="1"/>
  <c r="AL29" i="1"/>
  <c r="AK29" i="1"/>
  <c r="AE29" i="1"/>
  <c r="AM29" i="1"/>
  <c r="Y29" i="1"/>
  <c r="J29" i="1" s="1"/>
  <c r="AG29" i="1"/>
  <c r="AI29" i="1"/>
  <c r="AO29" i="1"/>
  <c r="Z29" i="1"/>
  <c r="N29" i="1" s="1"/>
  <c r="AD29" i="1"/>
  <c r="AJ29" i="1"/>
  <c r="AN29" i="1"/>
  <c r="AH29" i="1"/>
  <c r="DB18" i="10"/>
  <c r="P18" i="10"/>
  <c r="AH34" i="10"/>
  <c r="AM34" i="10"/>
  <c r="AJ34" i="10"/>
  <c r="AI34" i="10"/>
  <c r="AD34" i="10"/>
  <c r="AL34" i="10"/>
  <c r="Z34" i="10"/>
  <c r="N34" i="10" s="1"/>
  <c r="AF34" i="10"/>
  <c r="AN34" i="10"/>
  <c r="Y34" i="10"/>
  <c r="J34" i="10" s="1"/>
  <c r="AG34" i="10"/>
  <c r="AK34" i="10"/>
  <c r="AE34" i="10"/>
  <c r="AO34" i="10"/>
  <c r="AG66" i="10"/>
  <c r="AO66" i="10"/>
  <c r="AH66" i="10"/>
  <c r="AM66" i="10"/>
  <c r="AJ66" i="10"/>
  <c r="AI66" i="10"/>
  <c r="AD66" i="10"/>
  <c r="AL66" i="10"/>
  <c r="Z66" i="10"/>
  <c r="N66" i="10" s="1"/>
  <c r="AF66" i="10"/>
  <c r="AN66" i="10"/>
  <c r="AE66" i="10"/>
  <c r="Y66" i="10"/>
  <c r="J66" i="10" s="1"/>
  <c r="AK66" i="10"/>
  <c r="P41" i="1"/>
  <c r="S230" i="1"/>
  <c r="EH63" i="10"/>
  <c r="EE63" i="10"/>
  <c r="EJ63" i="10"/>
  <c r="DM63" i="10"/>
  <c r="EG63" i="10"/>
  <c r="DL63" i="10"/>
  <c r="DO63" i="10"/>
  <c r="EF63" i="10"/>
  <c r="EI63" i="10"/>
  <c r="DN63" i="10"/>
  <c r="DQ63" i="10"/>
  <c r="DP63" i="10"/>
  <c r="S308" i="10"/>
  <c r="DD308" i="10"/>
  <c r="EF771" i="10"/>
  <c r="EJ771" i="10"/>
  <c r="EH771" i="10"/>
  <c r="DL771" i="10"/>
  <c r="DM771" i="10"/>
  <c r="DN771" i="10"/>
  <c r="DO771" i="10"/>
  <c r="DP771" i="10"/>
  <c r="DQ771" i="10"/>
  <c r="EG771" i="10"/>
  <c r="EI771" i="10"/>
  <c r="EE771" i="10"/>
  <c r="DB259" i="10"/>
  <c r="P259" i="10"/>
  <c r="EB339" i="10"/>
  <c r="EC339" i="10"/>
  <c r="DI339" i="10"/>
  <c r="ED339" i="10"/>
  <c r="DG339" i="10"/>
  <c r="DK339" i="10"/>
  <c r="DY339" i="10"/>
  <c r="DH339" i="10"/>
  <c r="DF339" i="10"/>
  <c r="DZ339" i="10"/>
  <c r="EA339" i="10"/>
  <c r="DJ339" i="10"/>
  <c r="EJ760" i="10"/>
  <c r="EG760" i="10"/>
  <c r="DP760" i="10"/>
  <c r="EE760" i="10"/>
  <c r="DM760" i="10"/>
  <c r="EI760" i="10"/>
  <c r="EF760" i="10"/>
  <c r="DO760" i="10"/>
  <c r="DL760" i="10"/>
  <c r="EH760" i="10"/>
  <c r="DQ760" i="10"/>
  <c r="DN760" i="10"/>
  <c r="AH251" i="1"/>
  <c r="AE251" i="1"/>
  <c r="AM251" i="1"/>
  <c r="AN251" i="1"/>
  <c r="AF251" i="1"/>
  <c r="AG251" i="1"/>
  <c r="AO251" i="1"/>
  <c r="AL251" i="1"/>
  <c r="AD251" i="1"/>
  <c r="Y251" i="1"/>
  <c r="J251" i="1" s="1"/>
  <c r="L251" i="1" s="1"/>
  <c r="AI251" i="1"/>
  <c r="AJ251" i="1"/>
  <c r="AK251" i="1"/>
  <c r="Z251" i="1"/>
  <c r="N251" i="1" s="1"/>
  <c r="AL49" i="1"/>
  <c r="AM49" i="1"/>
  <c r="AK49" i="1"/>
  <c r="AH49" i="1"/>
  <c r="AN49" i="1"/>
  <c r="Y49" i="1"/>
  <c r="J49" i="1" s="1"/>
  <c r="AD49" i="1"/>
  <c r="AJ49" i="1"/>
  <c r="Z49" i="1"/>
  <c r="N49" i="1" s="1"/>
  <c r="AE49" i="1"/>
  <c r="AI49" i="1"/>
  <c r="AO49" i="1"/>
  <c r="AF49" i="1"/>
  <c r="AG49" i="1"/>
  <c r="DN241" i="10"/>
  <c r="EG241" i="10"/>
  <c r="DP241" i="10"/>
  <c r="DM241" i="10"/>
  <c r="EI241" i="10"/>
  <c r="EF241" i="10"/>
  <c r="DO241" i="10"/>
  <c r="EJ241" i="10"/>
  <c r="DL241" i="10"/>
  <c r="EH241" i="10"/>
  <c r="DQ241" i="10"/>
  <c r="EE241" i="10"/>
  <c r="L46" i="1"/>
  <c r="P279" i="1"/>
  <c r="EQ133" i="10"/>
  <c r="DT133" i="10"/>
  <c r="DS133" i="10"/>
  <c r="EK133" i="10"/>
  <c r="EL133" i="10"/>
  <c r="DV133" i="10"/>
  <c r="DU133" i="10"/>
  <c r="EM133" i="10"/>
  <c r="EP133" i="10"/>
  <c r="DX133" i="10"/>
  <c r="DW133" i="10"/>
  <c r="EO133" i="10"/>
  <c r="DR133" i="10"/>
  <c r="EN133" i="10"/>
  <c r="EK32" i="10"/>
  <c r="DW32" i="10"/>
  <c r="DT32" i="10"/>
  <c r="EL32" i="10"/>
  <c r="EO32" i="10"/>
  <c r="EM32" i="10"/>
  <c r="DV32" i="10"/>
  <c r="EN32" i="10"/>
  <c r="DS32" i="10"/>
  <c r="EQ32" i="10"/>
  <c r="DX32" i="10"/>
  <c r="EP32" i="10"/>
  <c r="DU32" i="10"/>
  <c r="DR32" i="10"/>
  <c r="P132" i="1"/>
  <c r="L356" i="1"/>
  <c r="AN38" i="1"/>
  <c r="AH38" i="1"/>
  <c r="AI38" i="1"/>
  <c r="AO38" i="1"/>
  <c r="AD38" i="1"/>
  <c r="AK38" i="1"/>
  <c r="AE38" i="1"/>
  <c r="AM38" i="1"/>
  <c r="AL38" i="1"/>
  <c r="Y38" i="1"/>
  <c r="J38" i="1" s="1"/>
  <c r="AG38" i="1"/>
  <c r="AF38" i="1"/>
  <c r="Z38" i="1"/>
  <c r="N38" i="1" s="1"/>
  <c r="AJ38" i="1"/>
  <c r="EB81" i="10"/>
  <c r="EC81" i="10"/>
  <c r="DI81" i="10"/>
  <c r="ED81" i="10"/>
  <c r="DH81" i="10"/>
  <c r="DK81" i="10"/>
  <c r="DY81" i="10"/>
  <c r="DJ81" i="10"/>
  <c r="DF81" i="10"/>
  <c r="DZ81" i="10"/>
  <c r="EA81" i="10"/>
  <c r="DG81" i="10"/>
  <c r="EK64" i="10"/>
  <c r="DW64" i="10"/>
  <c r="DT64" i="10"/>
  <c r="EL64" i="10"/>
  <c r="EO64" i="10"/>
  <c r="EM64" i="10"/>
  <c r="DV64" i="10"/>
  <c r="EN64" i="10"/>
  <c r="DS64" i="10"/>
  <c r="EQ64" i="10"/>
  <c r="DX64" i="10"/>
  <c r="EP64" i="10"/>
  <c r="DU64" i="10"/>
  <c r="DR64" i="10"/>
  <c r="DY357" i="10"/>
  <c r="DJ357" i="10"/>
  <c r="DF357" i="10"/>
  <c r="DZ357" i="10"/>
  <c r="EA357" i="10"/>
  <c r="DG357" i="10"/>
  <c r="EB357" i="10"/>
  <c r="EC357" i="10"/>
  <c r="DI357" i="10"/>
  <c r="ED357" i="10"/>
  <c r="DH357" i="10"/>
  <c r="DK357" i="10"/>
  <c r="DB36" i="10"/>
  <c r="P36" i="10"/>
  <c r="L22" i="1"/>
  <c r="AD29" i="10"/>
  <c r="Y29" i="10"/>
  <c r="J29" i="10" s="1"/>
  <c r="AI29" i="10"/>
  <c r="AK29" i="10"/>
  <c r="AL29" i="10"/>
  <c r="AE29" i="10"/>
  <c r="AM29" i="10"/>
  <c r="AH29" i="10"/>
  <c r="AG29" i="10"/>
  <c r="AO29" i="10"/>
  <c r="Z29" i="10"/>
  <c r="N29" i="10" s="1"/>
  <c r="AF29" i="10"/>
  <c r="AJ29" i="10"/>
  <c r="AN29" i="10"/>
  <c r="L58" i="1"/>
  <c r="L141" i="10"/>
  <c r="CZ141" i="10"/>
  <c r="S316" i="1"/>
  <c r="AJ19" i="10"/>
  <c r="Z19" i="10"/>
  <c r="N19" i="10" s="1"/>
  <c r="AL19" i="10"/>
  <c r="AD19" i="10"/>
  <c r="AN19" i="10"/>
  <c r="AF19" i="10"/>
  <c r="Y19" i="10"/>
  <c r="J19" i="10" s="1"/>
  <c r="AH19" i="10"/>
  <c r="AI19" i="10"/>
  <c r="AO19" i="10"/>
  <c r="AG19" i="10"/>
  <c r="AM19" i="10"/>
  <c r="AE19" i="10"/>
  <c r="AK19" i="10"/>
  <c r="EE71" i="10"/>
  <c r="EJ71" i="10"/>
  <c r="DM71" i="10"/>
  <c r="EF71" i="10"/>
  <c r="EG71" i="10"/>
  <c r="DL71" i="10"/>
  <c r="DO71" i="10"/>
  <c r="DP71" i="10"/>
  <c r="EI71" i="10"/>
  <c r="DN71" i="10"/>
  <c r="DQ71" i="10"/>
  <c r="EH71" i="10"/>
  <c r="P137" i="1"/>
  <c r="P300" i="10"/>
  <c r="DB300" i="10"/>
  <c r="DL197" i="10"/>
  <c r="EH197" i="10"/>
  <c r="DQ197" i="10"/>
  <c r="EE197" i="10"/>
  <c r="DN197" i="10"/>
  <c r="EJ197" i="10"/>
  <c r="EG197" i="10"/>
  <c r="DP197" i="10"/>
  <c r="DM197" i="10"/>
  <c r="EI197" i="10"/>
  <c r="EF197" i="10"/>
  <c r="DO197" i="10"/>
  <c r="DG115" i="10"/>
  <c r="DY115" i="10"/>
  <c r="DH115" i="10"/>
  <c r="DF115" i="10"/>
  <c r="DK115" i="10"/>
  <c r="DZ115" i="10"/>
  <c r="EA115" i="10"/>
  <c r="DJ115" i="10"/>
  <c r="ED115" i="10"/>
  <c r="EB115" i="10"/>
  <c r="EC115" i="10"/>
  <c r="DI115" i="10"/>
  <c r="EG201" i="10"/>
  <c r="DP201" i="10"/>
  <c r="DM201" i="10"/>
  <c r="EE201" i="10"/>
  <c r="EI201" i="10"/>
  <c r="EF201" i="10"/>
  <c r="DO201" i="10"/>
  <c r="EJ201" i="10"/>
  <c r="DL201" i="10"/>
  <c r="EH201" i="10"/>
  <c r="DQ201" i="10"/>
  <c r="DN201" i="10"/>
  <c r="L44" i="1"/>
  <c r="AF372" i="1"/>
  <c r="AN372" i="1"/>
  <c r="Y372" i="1"/>
  <c r="J372" i="1" s="1"/>
  <c r="AI372" i="1"/>
  <c r="Z372" i="1"/>
  <c r="N372" i="1" s="1"/>
  <c r="AL372" i="1"/>
  <c r="AK372" i="1"/>
  <c r="AE372" i="1"/>
  <c r="AM372" i="1"/>
  <c r="AD372" i="1"/>
  <c r="AJ372" i="1"/>
  <c r="AG372" i="1"/>
  <c r="AO372" i="1"/>
  <c r="AH372" i="1"/>
  <c r="L30" i="10"/>
  <c r="CZ30" i="10"/>
  <c r="P30" i="10"/>
  <c r="DB30" i="10"/>
  <c r="AF137" i="10"/>
  <c r="AE137" i="10"/>
  <c r="AM137" i="10"/>
  <c r="AD137" i="10"/>
  <c r="AG137" i="10"/>
  <c r="AO137" i="10"/>
  <c r="AH137" i="10"/>
  <c r="Y137" i="10"/>
  <c r="J137" i="10" s="1"/>
  <c r="AI137" i="10"/>
  <c r="Z137" i="10"/>
  <c r="N137" i="10" s="1"/>
  <c r="AL137" i="10"/>
  <c r="AK137" i="10"/>
  <c r="AJ137" i="10"/>
  <c r="AN137" i="10"/>
  <c r="DY293" i="10"/>
  <c r="DJ293" i="10"/>
  <c r="DF293" i="10"/>
  <c r="DZ293" i="10"/>
  <c r="EA293" i="10"/>
  <c r="DG293" i="10"/>
  <c r="EB293" i="10"/>
  <c r="EC293" i="10"/>
  <c r="DI293" i="10"/>
  <c r="ED293" i="10"/>
  <c r="DH293" i="10"/>
  <c r="DK293" i="10"/>
  <c r="Z20" i="10"/>
  <c r="N20" i="10" s="1"/>
  <c r="AH20" i="10"/>
  <c r="AN20" i="10"/>
  <c r="AF20" i="10"/>
  <c r="AL20" i="10"/>
  <c r="AD20" i="10"/>
  <c r="AJ20" i="10"/>
  <c r="AK20" i="10"/>
  <c r="AE20" i="10"/>
  <c r="AM20" i="10"/>
  <c r="AG20" i="10"/>
  <c r="AO20" i="10"/>
  <c r="Y20" i="10"/>
  <c r="J20" i="10" s="1"/>
  <c r="AI20" i="10"/>
  <c r="L24" i="1"/>
  <c r="P40" i="10"/>
  <c r="DB40" i="10"/>
  <c r="CZ56" i="10"/>
  <c r="L56" i="10"/>
  <c r="CZ64" i="10"/>
  <c r="L64" i="10"/>
  <c r="DB64" i="10"/>
  <c r="P64" i="10"/>
  <c r="P121" i="1"/>
  <c r="P279" i="10"/>
  <c r="DB279" i="10"/>
  <c r="DK31" i="10"/>
  <c r="DY31" i="10"/>
  <c r="DH31" i="10"/>
  <c r="DF31" i="10"/>
  <c r="ED31" i="10"/>
  <c r="DZ31" i="10"/>
  <c r="EA31" i="10"/>
  <c r="DJ31" i="10"/>
  <c r="DG31" i="10"/>
  <c r="EB31" i="10"/>
  <c r="EC31" i="10"/>
  <c r="DI31" i="10"/>
  <c r="P125" i="1"/>
  <c r="AN54" i="1"/>
  <c r="AF54" i="1"/>
  <c r="AJ54" i="1"/>
  <c r="AK54" i="1"/>
  <c r="AE54" i="1"/>
  <c r="AM54" i="1"/>
  <c r="AD54" i="1"/>
  <c r="AG54" i="1"/>
  <c r="AO54" i="1"/>
  <c r="AH54" i="1"/>
  <c r="Y54" i="1"/>
  <c r="J54" i="1" s="1"/>
  <c r="AI54" i="1"/>
  <c r="Z54" i="1"/>
  <c r="N54" i="1" s="1"/>
  <c r="AL54" i="1"/>
  <c r="EK18" i="10"/>
  <c r="EN18" i="10"/>
  <c r="DS18" i="10"/>
  <c r="EO18" i="10"/>
  <c r="DX18" i="10"/>
  <c r="EQ18" i="10"/>
  <c r="EP18" i="10"/>
  <c r="DU18" i="10"/>
  <c r="DR18" i="10"/>
  <c r="EM18" i="10"/>
  <c r="DW18" i="10"/>
  <c r="DT18" i="10"/>
  <c r="EL18" i="10"/>
  <c r="DV18" i="10"/>
  <c r="AM133" i="1"/>
  <c r="AN133" i="1"/>
  <c r="AJ133" i="1"/>
  <c r="Y133" i="1"/>
  <c r="J133" i="1" s="1"/>
  <c r="AH133" i="1"/>
  <c r="AO133" i="1"/>
  <c r="AF133" i="1"/>
  <c r="AD133" i="1"/>
  <c r="AE133" i="1"/>
  <c r="AG133" i="1"/>
  <c r="AI133" i="1"/>
  <c r="Z133" i="1"/>
  <c r="N133" i="1" s="1"/>
  <c r="AK133" i="1"/>
  <c r="AL133" i="1"/>
  <c r="L59" i="10"/>
  <c r="CZ59" i="10"/>
  <c r="P78" i="1"/>
  <c r="EK43" i="10"/>
  <c r="EM43" i="10"/>
  <c r="DR43" i="10"/>
  <c r="EL43" i="10"/>
  <c r="DW43" i="10"/>
  <c r="DX43" i="10"/>
  <c r="EO43" i="10"/>
  <c r="DT43" i="10"/>
  <c r="EP43" i="10"/>
  <c r="DU43" i="10"/>
  <c r="EQ43" i="10"/>
  <c r="DV43" i="10"/>
  <c r="DS43" i="10"/>
  <c r="EN43" i="10"/>
  <c r="P125" i="10"/>
  <c r="DB125" i="10"/>
  <c r="EQ125" i="10"/>
  <c r="DT125" i="10"/>
  <c r="DS125" i="10"/>
  <c r="EK125" i="10"/>
  <c r="EL125" i="10"/>
  <c r="DV125" i="10"/>
  <c r="DU125" i="10"/>
  <c r="EM125" i="10"/>
  <c r="EP125" i="10"/>
  <c r="DX125" i="10"/>
  <c r="DW125" i="10"/>
  <c r="EO125" i="10"/>
  <c r="DR125" i="10"/>
  <c r="EN125" i="10"/>
  <c r="CZ235" i="10"/>
  <c r="L235" i="10"/>
  <c r="EK332" i="10"/>
  <c r="DW332" i="10"/>
  <c r="DT332" i="10"/>
  <c r="EN332" i="10"/>
  <c r="DS332" i="10"/>
  <c r="EQ332" i="10"/>
  <c r="DX332" i="10"/>
  <c r="DU332" i="10"/>
  <c r="EL332" i="10"/>
  <c r="EM332" i="10"/>
  <c r="EP332" i="10"/>
  <c r="DR332" i="10"/>
  <c r="EO332" i="10"/>
  <c r="DV332" i="10"/>
  <c r="L364" i="10"/>
  <c r="CZ364" i="10"/>
  <c r="L75" i="1"/>
  <c r="P75" i="1"/>
  <c r="DG157" i="10"/>
  <c r="EB157" i="10"/>
  <c r="EC157" i="10"/>
  <c r="DI157" i="10"/>
  <c r="EA157" i="10"/>
  <c r="ED157" i="10"/>
  <c r="DH157" i="10"/>
  <c r="DK157" i="10"/>
  <c r="DY157" i="10"/>
  <c r="DJ157" i="10"/>
  <c r="DF157" i="10"/>
  <c r="DZ157" i="10"/>
  <c r="S340" i="10"/>
  <c r="DD340" i="10"/>
  <c r="AM340" i="10"/>
  <c r="AG340" i="10"/>
  <c r="AD340" i="10"/>
  <c r="AF340" i="10"/>
  <c r="AO340" i="10"/>
  <c r="AH340" i="10"/>
  <c r="AK340" i="10"/>
  <c r="AI340" i="10"/>
  <c r="AJ340" i="10"/>
  <c r="Z340" i="10"/>
  <c r="N340" i="10" s="1"/>
  <c r="AL340" i="10"/>
  <c r="Y340" i="10"/>
  <c r="J340" i="10" s="1"/>
  <c r="AE340" i="10"/>
  <c r="AN340" i="10"/>
  <c r="AN69" i="10"/>
  <c r="Z69" i="10"/>
  <c r="N69" i="10" s="1"/>
  <c r="AF69" i="10"/>
  <c r="AJ69" i="10"/>
  <c r="AD69" i="10"/>
  <c r="Y69" i="10"/>
  <c r="J69" i="10" s="1"/>
  <c r="AI69" i="10"/>
  <c r="AK69" i="10"/>
  <c r="AL69" i="10"/>
  <c r="AE69" i="10"/>
  <c r="AM69" i="10"/>
  <c r="AH69" i="10"/>
  <c r="AG69" i="10"/>
  <c r="AO69" i="10"/>
  <c r="AG372" i="10"/>
  <c r="AE372" i="10"/>
  <c r="AK372" i="10"/>
  <c r="AO372" i="10"/>
  <c r="Y372" i="10"/>
  <c r="J372" i="10" s="1"/>
  <c r="AJ372" i="10"/>
  <c r="AM372" i="10"/>
  <c r="AD372" i="10"/>
  <c r="AL372" i="10"/>
  <c r="AI372" i="10"/>
  <c r="Z372" i="10"/>
  <c r="N372" i="10" s="1"/>
  <c r="AF372" i="10"/>
  <c r="AN372" i="10"/>
  <c r="AH372" i="10"/>
  <c r="S61" i="1"/>
  <c r="S121" i="10"/>
  <c r="DD121" i="10"/>
  <c r="P62" i="10"/>
  <c r="DB62" i="10"/>
  <c r="P48" i="1"/>
  <c r="L48" i="1"/>
  <c r="P316" i="10"/>
  <c r="DB316" i="10"/>
  <c r="P77" i="1"/>
  <c r="EJ357" i="10"/>
  <c r="EG357" i="10"/>
  <c r="DP357" i="10"/>
  <c r="DM357" i="10"/>
  <c r="EI357" i="10"/>
  <c r="EF357" i="10"/>
  <c r="DO357" i="10"/>
  <c r="DN357" i="10"/>
  <c r="DL357" i="10"/>
  <c r="EH357" i="10"/>
  <c r="DQ357" i="10"/>
  <c r="EE357" i="10"/>
  <c r="S54" i="10"/>
  <c r="L50" i="1"/>
  <c r="S70" i="10"/>
  <c r="L267" i="1"/>
  <c r="P46" i="10"/>
  <c r="DB46" i="10"/>
  <c r="EE93" i="10"/>
  <c r="DN93" i="10"/>
  <c r="DM93" i="10"/>
  <c r="EG93" i="10"/>
  <c r="DP93" i="10"/>
  <c r="DO93" i="10"/>
  <c r="EI93" i="10"/>
  <c r="EH93" i="10"/>
  <c r="DQ93" i="10"/>
  <c r="EF93" i="10"/>
  <c r="DL93" i="10"/>
  <c r="EJ93" i="10"/>
  <c r="DY325" i="10"/>
  <c r="DJ325" i="10"/>
  <c r="DF325" i="10"/>
  <c r="DZ325" i="10"/>
  <c r="EA325" i="10"/>
  <c r="DG325" i="10"/>
  <c r="EB325" i="10"/>
  <c r="EC325" i="10"/>
  <c r="DI325" i="10"/>
  <c r="ED325" i="10"/>
  <c r="DH325" i="10"/>
  <c r="DK325" i="10"/>
  <c r="EH765" i="10"/>
  <c r="EF765" i="10"/>
  <c r="EJ765" i="10"/>
  <c r="EI765" i="10"/>
  <c r="DL765" i="10"/>
  <c r="DM765" i="10"/>
  <c r="DN765" i="10"/>
  <c r="DO765" i="10"/>
  <c r="DP765" i="10"/>
  <c r="DQ765" i="10"/>
  <c r="EE765" i="10"/>
  <c r="EG765" i="10"/>
  <c r="EN36" i="10"/>
  <c r="DS36" i="10"/>
  <c r="EQ36" i="10"/>
  <c r="DX36" i="10"/>
  <c r="EP36" i="10"/>
  <c r="DU36" i="10"/>
  <c r="DR36" i="10"/>
  <c r="EK36" i="10"/>
  <c r="DW36" i="10"/>
  <c r="DT36" i="10"/>
  <c r="EL36" i="10"/>
  <c r="EO36" i="10"/>
  <c r="EM36" i="10"/>
  <c r="DV36" i="10"/>
  <c r="CZ18" i="10"/>
  <c r="L18" i="10"/>
  <c r="DG63" i="10"/>
  <c r="DY63" i="10"/>
  <c r="DH63" i="10"/>
  <c r="DF63" i="10"/>
  <c r="DZ63" i="10"/>
  <c r="EA63" i="10"/>
  <c r="DJ63" i="10"/>
  <c r="DK63" i="10"/>
  <c r="EB63" i="10"/>
  <c r="EC63" i="10"/>
  <c r="DI63" i="10"/>
  <c r="ED63" i="10"/>
  <c r="EB313" i="10"/>
  <c r="EC313" i="10"/>
  <c r="DI313" i="10"/>
  <c r="DY313" i="10"/>
  <c r="DJ313" i="10"/>
  <c r="DF313" i="10"/>
  <c r="ED313" i="10"/>
  <c r="DK313" i="10"/>
  <c r="EA313" i="10"/>
  <c r="DH313" i="10"/>
  <c r="DZ313" i="10"/>
  <c r="DG313" i="10"/>
  <c r="L284" i="10"/>
  <c r="CZ284" i="10"/>
  <c r="L33" i="10"/>
  <c r="CZ33" i="10"/>
  <c r="AN53" i="10"/>
  <c r="Z53" i="10"/>
  <c r="N53" i="10" s="1"/>
  <c r="AF53" i="10"/>
  <c r="AJ53" i="10"/>
  <c r="AD53" i="10"/>
  <c r="Y53" i="10"/>
  <c r="J53" i="10" s="1"/>
  <c r="AI53" i="10"/>
  <c r="AK53" i="10"/>
  <c r="AL53" i="10"/>
  <c r="AE53" i="10"/>
  <c r="AM53" i="10"/>
  <c r="AH53" i="10"/>
  <c r="AG53" i="10"/>
  <c r="AO53" i="10"/>
  <c r="P340" i="1"/>
  <c r="EE157" i="10"/>
  <c r="DN157" i="10"/>
  <c r="DM157" i="10"/>
  <c r="EG157" i="10"/>
  <c r="DP157" i="10"/>
  <c r="DO157" i="10"/>
  <c r="EI157" i="10"/>
  <c r="EH157" i="10"/>
  <c r="DQ157" i="10"/>
  <c r="EF157" i="10"/>
  <c r="DL157" i="10"/>
  <c r="EJ157" i="10"/>
  <c r="DD283" i="10"/>
  <c r="S283" i="10"/>
  <c r="AF283" i="10"/>
  <c r="Z283" i="10"/>
  <c r="N283" i="10" s="1"/>
  <c r="AJ283" i="10"/>
  <c r="AN283" i="10"/>
  <c r="AK283" i="10"/>
  <c r="AE283" i="10"/>
  <c r="AM283" i="10"/>
  <c r="AG283" i="10"/>
  <c r="AO283" i="10"/>
  <c r="Y283" i="10"/>
  <c r="J283" i="10" s="1"/>
  <c r="AI283" i="10"/>
  <c r="AH283" i="10"/>
  <c r="AD283" i="10"/>
  <c r="AL283" i="10"/>
  <c r="AM348" i="10"/>
  <c r="AG348" i="10"/>
  <c r="AD348" i="10"/>
  <c r="AF348" i="10"/>
  <c r="AO348" i="10"/>
  <c r="AH348" i="10"/>
  <c r="AK348" i="10"/>
  <c r="AI348" i="10"/>
  <c r="AJ348" i="10"/>
  <c r="Z348" i="10"/>
  <c r="N348" i="10" s="1"/>
  <c r="AL348" i="10"/>
  <c r="Y348" i="10"/>
  <c r="J348" i="10" s="1"/>
  <c r="AE348" i="10"/>
  <c r="AN348" i="10"/>
  <c r="L64" i="1"/>
  <c r="S17" i="10"/>
  <c r="AF17" i="10"/>
  <c r="AJ17" i="10"/>
  <c r="AD17" i="10"/>
  <c r="AN17" i="10"/>
  <c r="AO17" i="10"/>
  <c r="AG17" i="10"/>
  <c r="AM17" i="10"/>
  <c r="AE17" i="10"/>
  <c r="AK17" i="10"/>
  <c r="AI17" i="10"/>
  <c r="AL17" i="10"/>
  <c r="Z17" i="10"/>
  <c r="N17" i="10" s="1"/>
  <c r="AH17" i="10"/>
  <c r="Y17" i="10"/>
  <c r="J17" i="10" s="1"/>
  <c r="AE132" i="10"/>
  <c r="AN132" i="10"/>
  <c r="Y132" i="10"/>
  <c r="J132" i="10" s="1"/>
  <c r="AM132" i="10"/>
  <c r="AG132" i="10"/>
  <c r="AD132" i="10"/>
  <c r="AF132" i="10"/>
  <c r="AO132" i="10"/>
  <c r="AH132" i="10"/>
  <c r="AK132" i="10"/>
  <c r="AI132" i="10"/>
  <c r="AJ132" i="10"/>
  <c r="Z132" i="10"/>
  <c r="N132" i="10" s="1"/>
  <c r="AL132" i="10"/>
  <c r="EJ1007" i="10"/>
  <c r="EH1007" i="10"/>
  <c r="EF1007" i="10"/>
  <c r="EI1007" i="10"/>
  <c r="DL1007" i="10"/>
  <c r="DM1007" i="10"/>
  <c r="DN1007" i="10"/>
  <c r="DO1007" i="10"/>
  <c r="DP1007" i="10"/>
  <c r="DQ1007" i="10"/>
  <c r="EE1007" i="10"/>
  <c r="EG1007" i="10"/>
  <c r="L79" i="10"/>
  <c r="CZ79" i="10"/>
  <c r="DB79" i="10"/>
  <c r="P79" i="10"/>
  <c r="AJ120" i="1"/>
  <c r="Z120" i="1"/>
  <c r="N120" i="1" s="1"/>
  <c r="AF120" i="1"/>
  <c r="AD120" i="1"/>
  <c r="AL120" i="1"/>
  <c r="AN120" i="1"/>
  <c r="AH120" i="1"/>
  <c r="AG120" i="1"/>
  <c r="Y120" i="1"/>
  <c r="J120" i="1" s="1"/>
  <c r="AI120" i="1"/>
  <c r="AO120" i="1"/>
  <c r="AK120" i="1"/>
  <c r="AE120" i="1"/>
  <c r="AM120" i="1"/>
  <c r="P308" i="1"/>
  <c r="S19" i="10"/>
  <c r="ED87" i="10"/>
  <c r="DY87" i="10"/>
  <c r="DH87" i="10"/>
  <c r="DF87" i="10"/>
  <c r="DK87" i="10"/>
  <c r="DZ87" i="10"/>
  <c r="EA87" i="10"/>
  <c r="DJ87" i="10"/>
  <c r="EB87" i="10"/>
  <c r="EC87" i="10"/>
  <c r="DI87" i="10"/>
  <c r="DG87" i="10"/>
  <c r="P25" i="10"/>
  <c r="DB25" i="10"/>
  <c r="DV82" i="10"/>
  <c r="EN82" i="10"/>
  <c r="DS82" i="10"/>
  <c r="EO82" i="10"/>
  <c r="DX82" i="10"/>
  <c r="EQ82" i="10"/>
  <c r="EP82" i="10"/>
  <c r="DU82" i="10"/>
  <c r="DR82" i="10"/>
  <c r="EL82" i="10"/>
  <c r="EK82" i="10"/>
  <c r="EM82" i="10"/>
  <c r="DW82" i="10"/>
  <c r="DT82" i="10"/>
  <c r="EK324" i="10"/>
  <c r="DW324" i="10"/>
  <c r="DT324" i="10"/>
  <c r="EN324" i="10"/>
  <c r="DS324" i="10"/>
  <c r="EQ324" i="10"/>
  <c r="DX324" i="10"/>
  <c r="EL324" i="10"/>
  <c r="EM324" i="10"/>
  <c r="EP324" i="10"/>
  <c r="DR324" i="10"/>
  <c r="EO324" i="10"/>
  <c r="DV324" i="10"/>
  <c r="DU324" i="10"/>
  <c r="L43" i="10"/>
  <c r="CZ43" i="10"/>
  <c r="P28" i="1"/>
  <c r="AE78" i="10"/>
  <c r="AG78" i="10"/>
  <c r="AK78" i="10"/>
  <c r="Y78" i="10"/>
  <c r="J78" i="10" s="1"/>
  <c r="AD78" i="10"/>
  <c r="AL78" i="10"/>
  <c r="Z78" i="10"/>
  <c r="N78" i="10" s="1"/>
  <c r="AF78" i="10"/>
  <c r="AN78" i="10"/>
  <c r="AM78" i="10"/>
  <c r="AH78" i="10"/>
  <c r="AI78" i="10"/>
  <c r="AJ78" i="10"/>
  <c r="AO78" i="10"/>
  <c r="S140" i="10"/>
  <c r="DD140" i="10"/>
  <c r="AK69" i="1"/>
  <c r="AH69" i="1"/>
  <c r="AE69" i="1"/>
  <c r="Y69" i="1"/>
  <c r="J69" i="1" s="1"/>
  <c r="AD69" i="1"/>
  <c r="AN69" i="1"/>
  <c r="AM69" i="1"/>
  <c r="AI69" i="1"/>
  <c r="Z69" i="1"/>
  <c r="N69" i="1" s="1"/>
  <c r="AJ69" i="1"/>
  <c r="AL69" i="1"/>
  <c r="AO69" i="1"/>
  <c r="AF69" i="1"/>
  <c r="AG69" i="1"/>
  <c r="S372" i="1"/>
  <c r="DD251" i="10"/>
  <c r="S251" i="10"/>
  <c r="AF251" i="10"/>
  <c r="AL251" i="10"/>
  <c r="Z251" i="10"/>
  <c r="N251" i="10" s="1"/>
  <c r="AJ251" i="10"/>
  <c r="AD251" i="10"/>
  <c r="AN251" i="10"/>
  <c r="AK251" i="10"/>
  <c r="AE251" i="10"/>
  <c r="AM251" i="10"/>
  <c r="AG251" i="10"/>
  <c r="AO251" i="10"/>
  <c r="Y251" i="10"/>
  <c r="J251" i="10" s="1"/>
  <c r="AI251" i="10"/>
  <c r="AH251" i="10"/>
  <c r="S128" i="1"/>
  <c r="S129" i="10"/>
  <c r="DD129" i="10"/>
  <c r="AJ129" i="10"/>
  <c r="AN129" i="10"/>
  <c r="AF129" i="10"/>
  <c r="Y129" i="10"/>
  <c r="J129" i="10" s="1"/>
  <c r="AI129" i="10"/>
  <c r="Z129" i="10"/>
  <c r="N129" i="10" s="1"/>
  <c r="AL129" i="10"/>
  <c r="AK129" i="10"/>
  <c r="AE129" i="10"/>
  <c r="AM129" i="10"/>
  <c r="AD129" i="10"/>
  <c r="AG129" i="10"/>
  <c r="AO129" i="10"/>
  <c r="AH129" i="10"/>
  <c r="DG183" i="10"/>
  <c r="DY183" i="10"/>
  <c r="DH183" i="10"/>
  <c r="DF183" i="10"/>
  <c r="DZ183" i="10"/>
  <c r="EA183" i="10"/>
  <c r="DJ183" i="10"/>
  <c r="EB183" i="10"/>
  <c r="EC183" i="10"/>
  <c r="DI183" i="10"/>
  <c r="ED183" i="10"/>
  <c r="DK183" i="10"/>
  <c r="EG325" i="10"/>
  <c r="DP325" i="10"/>
  <c r="DM325" i="10"/>
  <c r="EJ325" i="10"/>
  <c r="EI325" i="10"/>
  <c r="EF325" i="10"/>
  <c r="DO325" i="10"/>
  <c r="EE325" i="10"/>
  <c r="DL325" i="10"/>
  <c r="EH325" i="10"/>
  <c r="DQ325" i="10"/>
  <c r="DN325" i="10"/>
  <c r="CZ279" i="10"/>
  <c r="L279" i="10"/>
  <c r="AJ82" i="1"/>
  <c r="AG82" i="1"/>
  <c r="AO82" i="1"/>
  <c r="Z82" i="1"/>
  <c r="N82" i="1" s="1"/>
  <c r="Y82" i="1"/>
  <c r="J82" i="1" s="1"/>
  <c r="AI82" i="1"/>
  <c r="AL82" i="1"/>
  <c r="AK82" i="1"/>
  <c r="AH82" i="1"/>
  <c r="AE82" i="1"/>
  <c r="AM82" i="1"/>
  <c r="AD82" i="1"/>
  <c r="AF82" i="1"/>
  <c r="AN82" i="1"/>
  <c r="S120" i="10"/>
  <c r="L82" i="10"/>
  <c r="CZ82" i="10"/>
  <c r="EQ235" i="10"/>
  <c r="DV235" i="10"/>
  <c r="DS235" i="10"/>
  <c r="EM235" i="10"/>
  <c r="DR235" i="10"/>
  <c r="EL235" i="10"/>
  <c r="DW235" i="10"/>
  <c r="EK235" i="10"/>
  <c r="DX235" i="10"/>
  <c r="EO235" i="10"/>
  <c r="EP235" i="10"/>
  <c r="EN235" i="10"/>
  <c r="DU235" i="10"/>
  <c r="DT235" i="10"/>
  <c r="S24" i="10"/>
  <c r="S372" i="10"/>
  <c r="Z52" i="10"/>
  <c r="N52" i="10" s="1"/>
  <c r="AF52" i="10"/>
  <c r="AN52" i="10"/>
  <c r="AH52" i="10"/>
  <c r="AO52" i="10"/>
  <c r="AJ52" i="10"/>
  <c r="AG52" i="10"/>
  <c r="AD52" i="10"/>
  <c r="AL52" i="10"/>
  <c r="AM52" i="10"/>
  <c r="AE52" i="10"/>
  <c r="AI52" i="10"/>
  <c r="AK52" i="10"/>
  <c r="Y52" i="10"/>
  <c r="J52" i="10" s="1"/>
  <c r="DY241" i="10"/>
  <c r="DJ241" i="10"/>
  <c r="DF241" i="10"/>
  <c r="EB241" i="10"/>
  <c r="EC241" i="10"/>
  <c r="DI241" i="10"/>
  <c r="EA241" i="10"/>
  <c r="DH241" i="10"/>
  <c r="DZ241" i="10"/>
  <c r="DG241" i="10"/>
  <c r="ED241" i="10"/>
  <c r="DK241" i="10"/>
  <c r="L62" i="10"/>
  <c r="CZ62" i="10"/>
  <c r="L33" i="1"/>
  <c r="L67" i="1"/>
  <c r="P67" i="1"/>
  <c r="AO58" i="10"/>
  <c r="AH58" i="10"/>
  <c r="AM58" i="10"/>
  <c r="AJ58" i="10"/>
  <c r="AI58" i="10"/>
  <c r="AD58" i="10"/>
  <c r="AL58" i="10"/>
  <c r="Z58" i="10"/>
  <c r="N58" i="10" s="1"/>
  <c r="AF58" i="10"/>
  <c r="AN58" i="10"/>
  <c r="Y58" i="10"/>
  <c r="J58" i="10" s="1"/>
  <c r="AG58" i="10"/>
  <c r="AK58" i="10"/>
  <c r="AE58" i="10"/>
  <c r="S292" i="10"/>
  <c r="DD292" i="10"/>
  <c r="AJ45" i="10"/>
  <c r="AD45" i="10"/>
  <c r="Y45" i="10"/>
  <c r="J45" i="10" s="1"/>
  <c r="AI45" i="10"/>
  <c r="AK45" i="10"/>
  <c r="AL45" i="10"/>
  <c r="AE45" i="10"/>
  <c r="AM45" i="10"/>
  <c r="AH45" i="10"/>
  <c r="AG45" i="10"/>
  <c r="AO45" i="10"/>
  <c r="AN45" i="10"/>
  <c r="Z45" i="10"/>
  <c r="N45" i="10" s="1"/>
  <c r="AF45" i="10"/>
  <c r="EF963" i="10"/>
  <c r="EJ963" i="10"/>
  <c r="EH963" i="10"/>
  <c r="DL963" i="10"/>
  <c r="DM963" i="10"/>
  <c r="DN963" i="10"/>
  <c r="DO963" i="10"/>
  <c r="DP963" i="10"/>
  <c r="DQ963" i="10"/>
  <c r="EG963" i="10"/>
  <c r="EI963" i="10"/>
  <c r="EE963" i="10"/>
  <c r="AG54" i="10"/>
  <c r="AE54" i="10"/>
  <c r="AK54" i="10"/>
  <c r="AO54" i="10"/>
  <c r="Y54" i="10"/>
  <c r="J54" i="10" s="1"/>
  <c r="AD54" i="10"/>
  <c r="AL54" i="10"/>
  <c r="Z54" i="10"/>
  <c r="N54" i="10" s="1"/>
  <c r="AF54" i="10"/>
  <c r="AN54" i="10"/>
  <c r="AM54" i="10"/>
  <c r="AH54" i="10"/>
  <c r="AI54" i="10"/>
  <c r="AJ54" i="10"/>
  <c r="L16" i="1"/>
  <c r="DW231" i="10" l="1"/>
  <c r="DS231" i="10"/>
  <c r="EL231" i="10"/>
  <c r="DV231" i="10"/>
  <c r="DR231" i="10"/>
  <c r="EQ231" i="10"/>
  <c r="EM231" i="10"/>
  <c r="DU231" i="10"/>
  <c r="EP231" i="10"/>
  <c r="EP226" i="10"/>
  <c r="EM226" i="10"/>
  <c r="DW226" i="10"/>
  <c r="EQ199" i="10"/>
  <c r="DR199" i="10"/>
  <c r="EL199" i="10"/>
  <c r="DS199" i="10"/>
  <c r="EK199" i="10"/>
  <c r="DD179" i="10"/>
  <c r="DT175" i="10"/>
  <c r="DU175" i="10"/>
  <c r="EL175" i="10"/>
  <c r="EQ175" i="10"/>
  <c r="EK175" i="10"/>
  <c r="EP175" i="10"/>
  <c r="DW175" i="10"/>
  <c r="DV175" i="10"/>
  <c r="EN175" i="10"/>
  <c r="EM175" i="10"/>
  <c r="EO175" i="10"/>
  <c r="DS175" i="10"/>
  <c r="DX175" i="10"/>
  <c r="DR175" i="10"/>
  <c r="EQ173" i="10"/>
  <c r="EL173" i="10"/>
  <c r="EP173" i="10"/>
  <c r="DR173" i="10"/>
  <c r="DV173" i="10"/>
  <c r="EK173" i="10"/>
  <c r="DT173" i="10"/>
  <c r="DX173" i="10"/>
  <c r="EN173" i="10"/>
  <c r="EM173" i="10"/>
  <c r="EO173" i="10"/>
  <c r="DS173" i="10"/>
  <c r="DU173" i="10"/>
  <c r="DW173" i="10"/>
  <c r="L91" i="1"/>
  <c r="EE231" i="10"/>
  <c r="EH231" i="10"/>
  <c r="DO231" i="10"/>
  <c r="EI231" i="10"/>
  <c r="DL231" i="10"/>
  <c r="DP231" i="10"/>
  <c r="EG231" i="10"/>
  <c r="DM231" i="10"/>
  <c r="DQ231" i="10"/>
  <c r="EF231" i="10"/>
  <c r="EJ231" i="10"/>
  <c r="DN231" i="10"/>
  <c r="DD103" i="10"/>
  <c r="DD100" i="10"/>
  <c r="L223" i="1"/>
  <c r="DD273" i="10"/>
  <c r="S273" i="10"/>
  <c r="DB185" i="10"/>
  <c r="P185" i="10"/>
  <c r="DB177" i="10"/>
  <c r="P177" i="10"/>
  <c r="CZ177" i="10"/>
  <c r="L177" i="10"/>
  <c r="L204" i="1"/>
  <c r="CZ232" i="10"/>
  <c r="L232" i="10"/>
  <c r="L211" i="1"/>
  <c r="P184" i="1"/>
  <c r="L205" i="1"/>
  <c r="DD186" i="10"/>
  <c r="S143" i="1"/>
  <c r="CZ247" i="10"/>
  <c r="L247" i="10"/>
  <c r="CZ199" i="10"/>
  <c r="L199" i="10"/>
  <c r="DB170" i="10"/>
  <c r="DD155" i="10"/>
  <c r="EQ155" i="10" s="1"/>
  <c r="L240" i="1"/>
  <c r="DD248" i="10"/>
  <c r="S248" i="10"/>
  <c r="L135" i="1"/>
  <c r="P262" i="1"/>
  <c r="P214" i="1"/>
  <c r="CZ255" i="10"/>
  <c r="L255" i="10"/>
  <c r="DD167" i="10"/>
  <c r="L274" i="1"/>
  <c r="P274" i="1"/>
  <c r="CZ231" i="10"/>
  <c r="L231" i="10"/>
  <c r="L201" i="1"/>
  <c r="DM225" i="10"/>
  <c r="DO225" i="10"/>
  <c r="DQ225" i="10"/>
  <c r="DN225" i="10"/>
  <c r="EE225" i="10"/>
  <c r="EJ225" i="10"/>
  <c r="EG225" i="10"/>
  <c r="EI225" i="10"/>
  <c r="DL225" i="10"/>
  <c r="DP225" i="10"/>
  <c r="EF225" i="10"/>
  <c r="EH225" i="10"/>
  <c r="DS219" i="10"/>
  <c r="DW219" i="10"/>
  <c r="DU219" i="10"/>
  <c r="EM219" i="10"/>
  <c r="EO219" i="10"/>
  <c r="DT219" i="10"/>
  <c r="EQ219" i="10"/>
  <c r="DR219" i="10"/>
  <c r="EP219" i="10"/>
  <c r="EK219" i="10"/>
  <c r="DV219" i="10"/>
  <c r="EL219" i="10"/>
  <c r="EN219" i="10"/>
  <c r="DX219" i="10"/>
  <c r="EO206" i="10"/>
  <c r="DT206" i="10"/>
  <c r="EL206" i="10"/>
  <c r="DX206" i="10"/>
  <c r="EQ206" i="10"/>
  <c r="EK206" i="10"/>
  <c r="EN206" i="10"/>
  <c r="EM206" i="10"/>
  <c r="DV206" i="10"/>
  <c r="EP206" i="10"/>
  <c r="DS206" i="10"/>
  <c r="DW206" i="10"/>
  <c r="DU206" i="10"/>
  <c r="DR206" i="10"/>
  <c r="EO258" i="10"/>
  <c r="DT258" i="10"/>
  <c r="DV258" i="10"/>
  <c r="DX258" i="10"/>
  <c r="EP258" i="10"/>
  <c r="DU258" i="10"/>
  <c r="EN258" i="10"/>
  <c r="EM258" i="10"/>
  <c r="DR258" i="10"/>
  <c r="EL258" i="10"/>
  <c r="DS258" i="10"/>
  <c r="DW258" i="10"/>
  <c r="EQ258" i="10"/>
  <c r="EK258" i="10"/>
  <c r="EO182" i="10"/>
  <c r="DT182" i="10"/>
  <c r="DV182" i="10"/>
  <c r="DX182" i="10"/>
  <c r="EP182" i="10"/>
  <c r="DU182" i="10"/>
  <c r="DS182" i="10"/>
  <c r="DW182" i="10"/>
  <c r="EQ182" i="10"/>
  <c r="EK182" i="10"/>
  <c r="DR182" i="10"/>
  <c r="EL182" i="10"/>
  <c r="EN182" i="10"/>
  <c r="EM182" i="10"/>
  <c r="DT180" i="10"/>
  <c r="DX180" i="10"/>
  <c r="EL180" i="10"/>
  <c r="EN180" i="10"/>
  <c r="EO180" i="10"/>
  <c r="EM180" i="10"/>
  <c r="EK180" i="10"/>
  <c r="DS180" i="10"/>
  <c r="DV180" i="10"/>
  <c r="EP180" i="10"/>
  <c r="DW180" i="10"/>
  <c r="EQ180" i="10"/>
  <c r="DU180" i="10"/>
  <c r="DR180" i="10"/>
  <c r="EF249" i="10"/>
  <c r="EI249" i="10"/>
  <c r="DT193" i="10"/>
  <c r="EP193" i="10"/>
  <c r="DR193" i="10"/>
  <c r="EL211" i="10"/>
  <c r="DS211" i="10"/>
  <c r="EK211" i="10"/>
  <c r="EM211" i="10"/>
  <c r="EQ211" i="10"/>
  <c r="DU211" i="10"/>
  <c r="EO211" i="10"/>
  <c r="DR211" i="10"/>
  <c r="DT211" i="10"/>
  <c r="DW211" i="10"/>
  <c r="DX211" i="10"/>
  <c r="DV211" i="10"/>
  <c r="EP211" i="10"/>
  <c r="EN211" i="10"/>
  <c r="EN240" i="10"/>
  <c r="DU240" i="10"/>
  <c r="DR240" i="10"/>
  <c r="EK240" i="10"/>
  <c r="DS240" i="10"/>
  <c r="EL240" i="10"/>
  <c r="EO240" i="10"/>
  <c r="DW240" i="10"/>
  <c r="EQ240" i="10"/>
  <c r="EM240" i="10"/>
  <c r="DV240" i="10"/>
  <c r="DT240" i="10"/>
  <c r="DX240" i="10"/>
  <c r="EP240" i="10"/>
  <c r="DS158" i="10"/>
  <c r="DU158" i="10"/>
  <c r="DT158" i="10"/>
  <c r="DV158" i="10"/>
  <c r="EO158" i="10"/>
  <c r="DR158" i="10"/>
  <c r="EL158" i="10"/>
  <c r="DX158" i="10"/>
  <c r="EM158" i="10"/>
  <c r="EQ158" i="10"/>
  <c r="EN158" i="10"/>
  <c r="EP158" i="10"/>
  <c r="DW158" i="10"/>
  <c r="EK158" i="10"/>
  <c r="DT199" i="10"/>
  <c r="EN199" i="10"/>
  <c r="DW199" i="10"/>
  <c r="DD17" i="10"/>
  <c r="DD74" i="10"/>
  <c r="L264" i="1"/>
  <c r="DB221" i="10"/>
  <c r="P221" i="10"/>
  <c r="CZ213" i="10"/>
  <c r="L213" i="10"/>
  <c r="DD209" i="10"/>
  <c r="L184" i="1"/>
  <c r="P111" i="10"/>
  <c r="DB160" i="10"/>
  <c r="P160" i="10"/>
  <c r="DB199" i="10"/>
  <c r="P199" i="10"/>
  <c r="P205" i="1"/>
  <c r="L175" i="1"/>
  <c r="P175" i="1"/>
  <c r="P158" i="1"/>
  <c r="CZ170" i="10"/>
  <c r="L170" i="10"/>
  <c r="DB257" i="10"/>
  <c r="P257" i="10"/>
  <c r="CZ257" i="10"/>
  <c r="L257" i="10"/>
  <c r="P240" i="1"/>
  <c r="DB149" i="10"/>
  <c r="P149" i="10"/>
  <c r="CZ146" i="10"/>
  <c r="DB173" i="10"/>
  <c r="P173" i="10"/>
  <c r="CZ173" i="10"/>
  <c r="L173" i="10"/>
  <c r="CZ175" i="10"/>
  <c r="L175" i="10"/>
  <c r="DB171" i="10"/>
  <c r="P171" i="10"/>
  <c r="DB127" i="10"/>
  <c r="DL127" i="10" s="1"/>
  <c r="P164" i="1"/>
  <c r="L164" i="1"/>
  <c r="L222" i="1"/>
  <c r="L256" i="1"/>
  <c r="EK157" i="10"/>
  <c r="EM157" i="10"/>
  <c r="EO157" i="10"/>
  <c r="EQ157" i="10"/>
  <c r="EL157" i="10"/>
  <c r="EP157" i="10"/>
  <c r="DR157" i="10"/>
  <c r="DS157" i="10"/>
  <c r="DU157" i="10"/>
  <c r="DW157" i="10"/>
  <c r="EN157" i="10"/>
  <c r="DT157" i="10"/>
  <c r="DV157" i="10"/>
  <c r="DX157" i="10"/>
  <c r="DD165" i="10"/>
  <c r="DS163" i="10"/>
  <c r="DU163" i="10"/>
  <c r="DW163" i="10"/>
  <c r="EK163" i="10"/>
  <c r="EM163" i="10"/>
  <c r="EO163" i="10"/>
  <c r="EQ163" i="10"/>
  <c r="EN163" i="10"/>
  <c r="DR163" i="10"/>
  <c r="DT163" i="10"/>
  <c r="DV163" i="10"/>
  <c r="DX163" i="10"/>
  <c r="EL163" i="10"/>
  <c r="EP163" i="10"/>
  <c r="DW268" i="10"/>
  <c r="EQ268" i="10"/>
  <c r="EO268" i="10"/>
  <c r="EM268" i="10"/>
  <c r="DT268" i="10"/>
  <c r="DX268" i="10"/>
  <c r="DV268" i="10"/>
  <c r="EN268" i="10"/>
  <c r="EP268" i="10"/>
  <c r="DU268" i="10"/>
  <c r="EK268" i="10"/>
  <c r="DS268" i="10"/>
  <c r="DR268" i="10"/>
  <c r="EL268" i="10"/>
  <c r="EO218" i="10"/>
  <c r="DT218" i="10"/>
  <c r="DR218" i="10"/>
  <c r="DX218" i="10"/>
  <c r="EL218" i="10"/>
  <c r="EQ218" i="10"/>
  <c r="EN218" i="10"/>
  <c r="EM218" i="10"/>
  <c r="EK218" i="10"/>
  <c r="DV218" i="10"/>
  <c r="DS218" i="10"/>
  <c r="DW218" i="10"/>
  <c r="EP218" i="10"/>
  <c r="DU218" i="10"/>
  <c r="EO242" i="10"/>
  <c r="DS242" i="10"/>
  <c r="DU242" i="10"/>
  <c r="EN202" i="10"/>
  <c r="EM202" i="10"/>
  <c r="EK202" i="10"/>
  <c r="DV202" i="10"/>
  <c r="DS202" i="10"/>
  <c r="DW202" i="10"/>
  <c r="EP202" i="10"/>
  <c r="DU202" i="10"/>
  <c r="EO202" i="10"/>
  <c r="DT202" i="10"/>
  <c r="DR202" i="10"/>
  <c r="DX202" i="10"/>
  <c r="EL202" i="10"/>
  <c r="EQ202" i="10"/>
  <c r="DX170" i="10"/>
  <c r="EL170" i="10"/>
  <c r="EQ170" i="10"/>
  <c r="EN170" i="10"/>
  <c r="EM170" i="10"/>
  <c r="EK170" i="10"/>
  <c r="DV170" i="10"/>
  <c r="DS170" i="10"/>
  <c r="DW170" i="10"/>
  <c r="EP170" i="10"/>
  <c r="DU170" i="10"/>
  <c r="EO170" i="10"/>
  <c r="DT170" i="10"/>
  <c r="DR170" i="10"/>
  <c r="EN223" i="10"/>
  <c r="EK223" i="10"/>
  <c r="EO223" i="10"/>
  <c r="P170" i="10"/>
  <c r="EG265" i="10"/>
  <c r="EJ265" i="10"/>
  <c r="DO265" i="10"/>
  <c r="DL265" i="10"/>
  <c r="EO166" i="10"/>
  <c r="DT166" i="10"/>
  <c r="EP166" i="10"/>
  <c r="DX166" i="10"/>
  <c r="DU166" i="10"/>
  <c r="DR166" i="10"/>
  <c r="EN166" i="10"/>
  <c r="EM166" i="10"/>
  <c r="EL166" i="10"/>
  <c r="EQ166" i="10"/>
  <c r="DS166" i="10"/>
  <c r="DW166" i="10"/>
  <c r="EK166" i="10"/>
  <c r="DV166" i="10"/>
  <c r="S85" i="1"/>
  <c r="DD120" i="10"/>
  <c r="P260" i="1"/>
  <c r="DB213" i="10"/>
  <c r="P213" i="10"/>
  <c r="L198" i="1"/>
  <c r="S194" i="1"/>
  <c r="L166" i="1"/>
  <c r="DD168" i="10"/>
  <c r="DX168" i="10" s="1"/>
  <c r="S228" i="1"/>
  <c r="DB232" i="10"/>
  <c r="P232" i="10"/>
  <c r="L220" i="1"/>
  <c r="CZ193" i="10"/>
  <c r="L193" i="10"/>
  <c r="DD119" i="10"/>
  <c r="DB247" i="10"/>
  <c r="P247" i="10"/>
  <c r="DD215" i="10"/>
  <c r="L158" i="1"/>
  <c r="DB147" i="10"/>
  <c r="P147" i="10"/>
  <c r="CZ248" i="10"/>
  <c r="L248" i="10"/>
  <c r="P268" i="1"/>
  <c r="L268" i="1"/>
  <c r="L262" i="1"/>
  <c r="CZ171" i="10"/>
  <c r="L171" i="10"/>
  <c r="S190" i="1"/>
  <c r="DB255" i="10"/>
  <c r="P255" i="10"/>
  <c r="DW188" i="10"/>
  <c r="EQ188" i="10"/>
  <c r="EO188" i="10"/>
  <c r="EM188" i="10"/>
  <c r="DT188" i="10"/>
  <c r="DX188" i="10"/>
  <c r="DV188" i="10"/>
  <c r="EN188" i="10"/>
  <c r="EP188" i="10"/>
  <c r="DU188" i="10"/>
  <c r="EK188" i="10"/>
  <c r="DS188" i="10"/>
  <c r="DR188" i="10"/>
  <c r="EL188" i="10"/>
  <c r="EC265" i="10"/>
  <c r="DF265" i="10"/>
  <c r="DH265" i="10"/>
  <c r="DI265" i="10"/>
  <c r="ED265" i="10"/>
  <c r="DZ265" i="10"/>
  <c r="DY265" i="10"/>
  <c r="DK265" i="10"/>
  <c r="DG265" i="10"/>
  <c r="EB265" i="10"/>
  <c r="DJ265" i="10"/>
  <c r="EA265" i="10"/>
  <c r="DR111" i="10"/>
  <c r="EK111" i="10"/>
  <c r="DX111" i="10"/>
  <c r="DV111" i="10"/>
  <c r="EO111" i="10"/>
  <c r="EP111" i="10"/>
  <c r="EM111" i="10"/>
  <c r="EL111" i="10"/>
  <c r="EN111" i="10"/>
  <c r="DU111" i="10"/>
  <c r="EQ111" i="10"/>
  <c r="DS111" i="10"/>
  <c r="DT111" i="10"/>
  <c r="DW111" i="10"/>
  <c r="DY229" i="10"/>
  <c r="EA229" i="10"/>
  <c r="DI229" i="10"/>
  <c r="DJ229" i="10"/>
  <c r="DG229" i="10"/>
  <c r="ED229" i="10"/>
  <c r="DF229" i="10"/>
  <c r="EB229" i="10"/>
  <c r="DH229" i="10"/>
  <c r="DZ229" i="10"/>
  <c r="EC229" i="10"/>
  <c r="DK229" i="10"/>
  <c r="P231" i="10"/>
  <c r="DX226" i="10"/>
  <c r="EO226" i="10"/>
  <c r="DR226" i="10"/>
  <c r="DS190" i="10"/>
  <c r="DW190" i="10"/>
  <c r="EP190" i="10"/>
  <c r="DU190" i="10"/>
  <c r="EO190" i="10"/>
  <c r="DT190" i="10"/>
  <c r="DR190" i="10"/>
  <c r="DX190" i="10"/>
  <c r="EL190" i="10"/>
  <c r="EQ190" i="10"/>
  <c r="EN190" i="10"/>
  <c r="EM190" i="10"/>
  <c r="EK190" i="10"/>
  <c r="DV190" i="10"/>
  <c r="EM195" i="10"/>
  <c r="EL195" i="10"/>
  <c r="EO195" i="10"/>
  <c r="EP195" i="10"/>
  <c r="EQ195" i="10"/>
  <c r="DS195" i="10"/>
  <c r="EN195" i="10"/>
  <c r="DU195" i="10"/>
  <c r="DR195" i="10"/>
  <c r="DW195" i="10"/>
  <c r="DT195" i="10"/>
  <c r="DV195" i="10"/>
  <c r="EK195" i="10"/>
  <c r="DX195" i="10"/>
  <c r="DD243" i="10"/>
  <c r="DD60" i="10"/>
  <c r="P264" i="1"/>
  <c r="L221" i="10"/>
  <c r="CZ185" i="10"/>
  <c r="L185" i="10"/>
  <c r="P186" i="1"/>
  <c r="DD187" i="10"/>
  <c r="P166" i="1"/>
  <c r="DB196" i="10"/>
  <c r="P204" i="1"/>
  <c r="S203" i="1"/>
  <c r="CZ211" i="10"/>
  <c r="EB211" i="10" s="1"/>
  <c r="L211" i="10"/>
  <c r="DB211" i="10"/>
  <c r="DO211" i="10" s="1"/>
  <c r="P211" i="10"/>
  <c r="CZ111" i="10"/>
  <c r="L111" i="10"/>
  <c r="CZ160" i="10"/>
  <c r="L160" i="10"/>
  <c r="P200" i="1"/>
  <c r="CZ147" i="10"/>
  <c r="L147" i="10"/>
  <c r="CZ149" i="10"/>
  <c r="L149" i="10"/>
  <c r="DB248" i="10"/>
  <c r="P248" i="10"/>
  <c r="DB175" i="10"/>
  <c r="P175" i="10"/>
  <c r="P206" i="10"/>
  <c r="CZ207" i="10"/>
  <c r="L207" i="10"/>
  <c r="P207" i="10"/>
  <c r="DB169" i="10"/>
  <c r="P169" i="10"/>
  <c r="CZ169" i="10"/>
  <c r="L169" i="10"/>
  <c r="DD263" i="10"/>
  <c r="DS214" i="10"/>
  <c r="EQ214" i="10"/>
  <c r="DX222" i="10"/>
  <c r="EP222" i="10"/>
  <c r="DU222" i="10"/>
  <c r="EN222" i="10"/>
  <c r="EM222" i="10"/>
  <c r="DR222" i="10"/>
  <c r="EL222" i="10"/>
  <c r="DS222" i="10"/>
  <c r="DW222" i="10"/>
  <c r="EQ222" i="10"/>
  <c r="EK222" i="10"/>
  <c r="EO222" i="10"/>
  <c r="DT222" i="10"/>
  <c r="DV222" i="10"/>
  <c r="DW272" i="10"/>
  <c r="EQ272" i="10"/>
  <c r="DU272" i="10"/>
  <c r="DR272" i="10"/>
  <c r="DT272" i="10"/>
  <c r="DX272" i="10"/>
  <c r="EL272" i="10"/>
  <c r="EN272" i="10"/>
  <c r="EO272" i="10"/>
  <c r="EM272" i="10"/>
  <c r="EK272" i="10"/>
  <c r="DS272" i="10"/>
  <c r="DV272" i="10"/>
  <c r="EP272" i="10"/>
  <c r="DS260" i="10"/>
  <c r="DX260" i="10"/>
  <c r="DU260" i="10"/>
  <c r="DW260" i="10"/>
  <c r="EL260" i="10"/>
  <c r="EM260" i="10"/>
  <c r="EN260" i="10"/>
  <c r="EQ260" i="10"/>
  <c r="EP260" i="10"/>
  <c r="DR260" i="10"/>
  <c r="EO260" i="10"/>
  <c r="DV260" i="10"/>
  <c r="EK260" i="10"/>
  <c r="DT260" i="10"/>
  <c r="DR151" i="10"/>
  <c r="DW151" i="10"/>
  <c r="DT151" i="10"/>
  <c r="DV151" i="10"/>
  <c r="EK151" i="10"/>
  <c r="DX151" i="10"/>
  <c r="EM151" i="10"/>
  <c r="EL151" i="10"/>
  <c r="EO151" i="10"/>
  <c r="EP151" i="10"/>
  <c r="DS151" i="10"/>
  <c r="EN151" i="10"/>
  <c r="DU151" i="10"/>
  <c r="EQ151" i="10"/>
  <c r="DS252" i="10"/>
  <c r="DX252" i="10"/>
  <c r="DU252" i="10"/>
  <c r="DW252" i="10"/>
  <c r="EL252" i="10"/>
  <c r="EM252" i="10"/>
  <c r="EN252" i="10"/>
  <c r="EQ252" i="10"/>
  <c r="EP252" i="10"/>
  <c r="DR252" i="10"/>
  <c r="DV252" i="10"/>
  <c r="EK252" i="10"/>
  <c r="DT252" i="10"/>
  <c r="EO252" i="10"/>
  <c r="DW139" i="10"/>
  <c r="EQ139" i="10"/>
  <c r="EN139" i="10"/>
  <c r="EM139" i="10"/>
  <c r="EO139" i="10"/>
  <c r="DV139" i="10"/>
  <c r="DX139" i="10"/>
  <c r="EL139" i="10"/>
  <c r="EP139" i="10"/>
  <c r="EK139" i="10"/>
  <c r="DT139" i="10"/>
  <c r="DS139" i="10"/>
  <c r="DU139" i="10"/>
  <c r="DR139" i="10"/>
  <c r="EO221" i="10"/>
  <c r="EK221" i="10"/>
  <c r="EL221" i="10"/>
  <c r="EM257" i="10"/>
  <c r="DX257" i="10"/>
  <c r="EO257" i="10"/>
  <c r="EN257" i="10"/>
  <c r="EQ257" i="10"/>
  <c r="DS257" i="10"/>
  <c r="EL257" i="10"/>
  <c r="DU257" i="10"/>
  <c r="EP257" i="10"/>
  <c r="DW257" i="10"/>
  <c r="DR257" i="10"/>
  <c r="DV257" i="10"/>
  <c r="DT257" i="10"/>
  <c r="EK257" i="10"/>
  <c r="DR123" i="10"/>
  <c r="DW123" i="10"/>
  <c r="DT123" i="10"/>
  <c r="DV123" i="10"/>
  <c r="EK123" i="10"/>
  <c r="DX123" i="10"/>
  <c r="EM123" i="10"/>
  <c r="EL123" i="10"/>
  <c r="EO123" i="10"/>
  <c r="EP123" i="10"/>
  <c r="EQ123" i="10"/>
  <c r="DS123" i="10"/>
  <c r="EN123" i="10"/>
  <c r="DU123" i="10"/>
  <c r="L159" i="10"/>
  <c r="EK147" i="10"/>
  <c r="EM147" i="10"/>
  <c r="EO147" i="10"/>
  <c r="EQ147" i="10"/>
  <c r="EN147" i="10"/>
  <c r="DR147" i="10"/>
  <c r="DT147" i="10"/>
  <c r="DV147" i="10"/>
  <c r="DX147" i="10"/>
  <c r="EL147" i="10"/>
  <c r="EP147" i="10"/>
  <c r="DS147" i="10"/>
  <c r="DU147" i="10"/>
  <c r="DW147" i="10"/>
  <c r="EN250" i="10"/>
  <c r="EM250" i="10"/>
  <c r="DV250" i="10"/>
  <c r="EP250" i="10"/>
  <c r="DS250" i="10"/>
  <c r="DW250" i="10"/>
  <c r="DU250" i="10"/>
  <c r="DR250" i="10"/>
  <c r="EO250" i="10"/>
  <c r="DT250" i="10"/>
  <c r="EL250" i="10"/>
  <c r="DX250" i="10"/>
  <c r="EQ250" i="10"/>
  <c r="EK250" i="10"/>
  <c r="EN270" i="10"/>
  <c r="EO270" i="10"/>
  <c r="EP270" i="10"/>
  <c r="DR270" i="10"/>
  <c r="EM270" i="10"/>
  <c r="DT270" i="10"/>
  <c r="EQ270" i="10"/>
  <c r="DV270" i="10"/>
  <c r="DS270" i="10"/>
  <c r="DX270" i="10"/>
  <c r="DU270" i="10"/>
  <c r="EL270" i="10"/>
  <c r="EK270" i="10"/>
  <c r="DW270" i="10"/>
  <c r="DT159" i="10"/>
  <c r="EK159" i="10"/>
  <c r="EP159" i="10"/>
  <c r="DW159" i="10"/>
  <c r="EQ159" i="10"/>
  <c r="EN159" i="10"/>
  <c r="EM159" i="10"/>
  <c r="EO159" i="10"/>
  <c r="DV159" i="10"/>
  <c r="DX159" i="10"/>
  <c r="DR159" i="10"/>
  <c r="DS159" i="10"/>
  <c r="DU159" i="10"/>
  <c r="EL159" i="10"/>
  <c r="EK185" i="10"/>
  <c r="DV185" i="10"/>
  <c r="EQ185" i="10"/>
  <c r="DS185" i="10"/>
  <c r="EO185" i="10"/>
  <c r="EN185" i="10"/>
  <c r="EP185" i="10"/>
  <c r="DW185" i="10"/>
  <c r="EL185" i="10"/>
  <c r="DU185" i="10"/>
  <c r="DT185" i="10"/>
  <c r="DR185" i="10"/>
  <c r="EM185" i="10"/>
  <c r="DX185" i="10"/>
  <c r="DG231" i="10"/>
  <c r="DK231" i="10"/>
  <c r="DJ231" i="10"/>
  <c r="DY231" i="10"/>
  <c r="ED231" i="10"/>
  <c r="DH231" i="10"/>
  <c r="EB231" i="10"/>
  <c r="DF231" i="10"/>
  <c r="EC231" i="10"/>
  <c r="DZ231" i="10"/>
  <c r="DI231" i="10"/>
  <c r="EA231" i="10"/>
  <c r="EF226" i="10"/>
  <c r="DH211" i="10"/>
  <c r="DO226" i="10"/>
  <c r="DK170" i="10"/>
  <c r="EA170" i="10"/>
  <c r="DI170" i="10"/>
  <c r="EC170" i="10"/>
  <c r="EP154" i="10"/>
  <c r="DR154" i="10"/>
  <c r="EL154" i="10"/>
  <c r="DV154" i="10"/>
  <c r="DS154" i="10"/>
  <c r="DU154" i="10"/>
  <c r="EM118" i="10"/>
  <c r="DS118" i="10"/>
  <c r="EQ118" i="10"/>
  <c r="EP118" i="10"/>
  <c r="DT118" i="10"/>
  <c r="EK118" i="10"/>
  <c r="EN118" i="10"/>
  <c r="DR118" i="10"/>
  <c r="DX118" i="10"/>
  <c r="DV118" i="10"/>
  <c r="EO118" i="10"/>
  <c r="EL118" i="10"/>
  <c r="DU118" i="10"/>
  <c r="DN118" i="10"/>
  <c r="DV62" i="10"/>
  <c r="DV109" i="10"/>
  <c r="DT109" i="10"/>
  <c r="DK171" i="10"/>
  <c r="DG171" i="10"/>
  <c r="EB171" i="10"/>
  <c r="ED171" i="10"/>
  <c r="DY171" i="10"/>
  <c r="EC171" i="10"/>
  <c r="DH171" i="10"/>
  <c r="DI171" i="10"/>
  <c r="DZ171" i="10"/>
  <c r="EA171" i="10"/>
  <c r="DF171" i="10"/>
  <c r="DJ171" i="10"/>
  <c r="DR38" i="10"/>
  <c r="EK62" i="10"/>
  <c r="DR109" i="10"/>
  <c r="EP109" i="10"/>
  <c r="DG291" i="10"/>
  <c r="DK291" i="10"/>
  <c r="DY291" i="10"/>
  <c r="DH291" i="10"/>
  <c r="EB291" i="10"/>
  <c r="DF291" i="10"/>
  <c r="EC291" i="10"/>
  <c r="DZ291" i="10"/>
  <c r="DI291" i="10"/>
  <c r="EA291" i="10"/>
  <c r="ED291" i="10"/>
  <c r="DJ291" i="10"/>
  <c r="DV49" i="10"/>
  <c r="EP62" i="10"/>
  <c r="EQ62" i="10"/>
  <c r="EL109" i="10"/>
  <c r="EQ109" i="10"/>
  <c r="DI207" i="10"/>
  <c r="DJ207" i="10"/>
  <c r="DK207" i="10"/>
  <c r="EO49" i="10"/>
  <c r="DX62" i="10"/>
  <c r="EL62" i="10"/>
  <c r="DT25" i="10"/>
  <c r="EO109" i="10"/>
  <c r="EM109" i="10"/>
  <c r="DN291" i="10"/>
  <c r="DM291" i="10"/>
  <c r="DQ291" i="10"/>
  <c r="EI291" i="10"/>
  <c r="DL291" i="10"/>
  <c r="EE291" i="10"/>
  <c r="EH291" i="10"/>
  <c r="DP291" i="10"/>
  <c r="DO291" i="10"/>
  <c r="EG291" i="10"/>
  <c r="EF291" i="10"/>
  <c r="EJ291" i="10"/>
  <c r="EO62" i="10"/>
  <c r="DU62" i="10"/>
  <c r="EM25" i="10"/>
  <c r="EK109" i="10"/>
  <c r="DS62" i="10"/>
  <c r="DT62" i="10"/>
  <c r="DW109" i="10"/>
  <c r="EN62" i="10"/>
  <c r="DU109" i="10"/>
  <c r="DL171" i="10"/>
  <c r="EE171" i="10"/>
  <c r="DN171" i="10"/>
  <c r="DO171" i="10"/>
  <c r="DP171" i="10"/>
  <c r="EH171" i="10"/>
  <c r="EI171" i="10"/>
  <c r="EJ171" i="10"/>
  <c r="DQ171" i="10"/>
  <c r="DM171" i="10"/>
  <c r="EF171" i="10"/>
  <c r="EG171" i="10"/>
  <c r="EI207" i="10"/>
  <c r="DL207" i="10"/>
  <c r="DO207" i="10"/>
  <c r="EH207" i="10"/>
  <c r="EE207" i="10"/>
  <c r="EG207" i="10"/>
  <c r="EF207" i="10"/>
  <c r="EJ207" i="10"/>
  <c r="DN207" i="10"/>
  <c r="DM207" i="10"/>
  <c r="DQ207" i="10"/>
  <c r="DP207" i="10"/>
  <c r="DH207" i="10"/>
  <c r="DY207" i="10"/>
  <c r="DT248" i="10"/>
  <c r="EP248" i="10"/>
  <c r="EN248" i="10"/>
  <c r="DR248" i="10"/>
  <c r="DS248" i="10"/>
  <c r="EO248" i="10"/>
  <c r="EQ248" i="10"/>
  <c r="DX248" i="10"/>
  <c r="DV248" i="10"/>
  <c r="DU248" i="10"/>
  <c r="EK248" i="10"/>
  <c r="EL248" i="10"/>
  <c r="DW248" i="10"/>
  <c r="EM248" i="10"/>
  <c r="DK185" i="10"/>
  <c r="DJ185" i="10"/>
  <c r="EH248" i="10"/>
  <c r="DP173" i="10"/>
  <c r="DO173" i="10"/>
  <c r="EH173" i="10"/>
  <c r="EI173" i="10"/>
  <c r="EE173" i="10"/>
  <c r="DQ173" i="10"/>
  <c r="DN173" i="10"/>
  <c r="EF173" i="10"/>
  <c r="DM173" i="10"/>
  <c r="DL173" i="10"/>
  <c r="EG173" i="10"/>
  <c r="EJ173" i="10"/>
  <c r="DP142" i="10"/>
  <c r="EF142" i="10"/>
  <c r="DV152" i="10"/>
  <c r="DU87" i="10"/>
  <c r="DM142" i="10"/>
  <c r="ED185" i="10"/>
  <c r="EM152" i="10"/>
  <c r="DX87" i="10"/>
  <c r="EE142" i="10"/>
  <c r="DZ185" i="10"/>
  <c r="DS87" i="10"/>
  <c r="DB150" i="10"/>
  <c r="EE150" i="10" s="1"/>
  <c r="DQ211" i="10"/>
  <c r="EI247" i="10"/>
  <c r="EA149" i="10"/>
  <c r="DV38" i="10"/>
  <c r="DU38" i="10"/>
  <c r="EL49" i="10"/>
  <c r="DW49" i="10"/>
  <c r="DN147" i="10"/>
  <c r="EE147" i="10"/>
  <c r="DY211" i="10"/>
  <c r="EQ25" i="10"/>
  <c r="DT156" i="10"/>
  <c r="DX156" i="10"/>
  <c r="DM248" i="10"/>
  <c r="EE248" i="10"/>
  <c r="DH160" i="10"/>
  <c r="EB160" i="10"/>
  <c r="EI289" i="10"/>
  <c r="DM289" i="10"/>
  <c r="EF289" i="10"/>
  <c r="DO289" i="10"/>
  <c r="EE289" i="10"/>
  <c r="DN289" i="10"/>
  <c r="DL289" i="10"/>
  <c r="EJ289" i="10"/>
  <c r="EG289" i="10"/>
  <c r="EH289" i="10"/>
  <c r="DP289" i="10"/>
  <c r="DQ289" i="10"/>
  <c r="DP247" i="10"/>
  <c r="DZ149" i="10"/>
  <c r="EK38" i="10"/>
  <c r="EP38" i="10"/>
  <c r="EK49" i="10"/>
  <c r="DX49" i="10"/>
  <c r="EI147" i="10"/>
  <c r="DP147" i="10"/>
  <c r="DK211" i="10"/>
  <c r="EN25" i="10"/>
  <c r="DR156" i="10"/>
  <c r="EQ156" i="10"/>
  <c r="EJ248" i="10"/>
  <c r="EI248" i="10"/>
  <c r="EH247" i="10"/>
  <c r="EE247" i="10"/>
  <c r="ED149" i="10"/>
  <c r="DF149" i="10"/>
  <c r="EQ38" i="10"/>
  <c r="DX38" i="10"/>
  <c r="DS49" i="10"/>
  <c r="EP49" i="10"/>
  <c r="EH147" i="10"/>
  <c r="DG211" i="10"/>
  <c r="DU25" i="10"/>
  <c r="DR25" i="10"/>
  <c r="DW156" i="10"/>
  <c r="EG248" i="10"/>
  <c r="DO248" i="10"/>
  <c r="DK160" i="10"/>
  <c r="DG248" i="10"/>
  <c r="DJ248" i="10"/>
  <c r="DI248" i="10"/>
  <c r="DF248" i="10"/>
  <c r="EC248" i="10"/>
  <c r="DK248" i="10"/>
  <c r="DY248" i="10"/>
  <c r="ED248" i="10"/>
  <c r="EA248" i="10"/>
  <c r="DQ247" i="10"/>
  <c r="DM247" i="10"/>
  <c r="DI149" i="10"/>
  <c r="DJ149" i="10"/>
  <c r="EL38" i="10"/>
  <c r="EO38" i="10"/>
  <c r="DT49" i="10"/>
  <c r="EM49" i="10"/>
  <c r="DO147" i="10"/>
  <c r="DJ211" i="10"/>
  <c r="ED211" i="10"/>
  <c r="DV25" i="10"/>
  <c r="EO25" i="10"/>
  <c r="EG118" i="10"/>
  <c r="DS156" i="10"/>
  <c r="DL248" i="10"/>
  <c r="DN247" i="10"/>
  <c r="EC149" i="10"/>
  <c r="DY149" i="10"/>
  <c r="DT38" i="10"/>
  <c r="DS38" i="10"/>
  <c r="EQ49" i="10"/>
  <c r="DL147" i="10"/>
  <c r="EA211" i="10"/>
  <c r="DI211" i="10"/>
  <c r="EL25" i="10"/>
  <c r="DW25" i="10"/>
  <c r="EN156" i="10"/>
  <c r="DU156" i="10"/>
  <c r="DP248" i="10"/>
  <c r="EC289" i="10"/>
  <c r="ED289" i="10"/>
  <c r="DH289" i="10"/>
  <c r="DY289" i="10"/>
  <c r="DJ289" i="10"/>
  <c r="EA289" i="10"/>
  <c r="DG289" i="10"/>
  <c r="DF289" i="10"/>
  <c r="DI289" i="10"/>
  <c r="DK289" i="10"/>
  <c r="EB289" i="10"/>
  <c r="DZ289" i="10"/>
  <c r="EJ247" i="10"/>
  <c r="EF247" i="10"/>
  <c r="EG247" i="10"/>
  <c r="EB149" i="10"/>
  <c r="DH149" i="10"/>
  <c r="DW38" i="10"/>
  <c r="EN38" i="10"/>
  <c r="EN49" i="10"/>
  <c r="EG147" i="10"/>
  <c r="DZ211" i="10"/>
  <c r="EC211" i="10"/>
  <c r="EK25" i="10"/>
  <c r="DX25" i="10"/>
  <c r="DV156" i="10"/>
  <c r="EK156" i="10"/>
  <c r="DQ248" i="10"/>
  <c r="DU49" i="10"/>
  <c r="EF147" i="10"/>
  <c r="DF211" i="10"/>
  <c r="DS25" i="10"/>
  <c r="EO156" i="10"/>
  <c r="DB111" i="10"/>
  <c r="EH111" i="10" s="1"/>
  <c r="EB199" i="10"/>
  <c r="DF199" i="10"/>
  <c r="EC199" i="10"/>
  <c r="DZ199" i="10"/>
  <c r="DI199" i="10"/>
  <c r="EA199" i="10"/>
  <c r="ED199" i="10"/>
  <c r="DJ199" i="10"/>
  <c r="DG199" i="10"/>
  <c r="DK199" i="10"/>
  <c r="DY199" i="10"/>
  <c r="DH199" i="10"/>
  <c r="DO257" i="10"/>
  <c r="EE257" i="10"/>
  <c r="EG257" i="10"/>
  <c r="DL257" i="10"/>
  <c r="DP257" i="10"/>
  <c r="EH257" i="10"/>
  <c r="DM257" i="10"/>
  <c r="DQ257" i="10"/>
  <c r="DN257" i="10"/>
  <c r="EJ257" i="10"/>
  <c r="EI257" i="10"/>
  <c r="EF257" i="10"/>
  <c r="ED257" i="10"/>
  <c r="DG257" i="10"/>
  <c r="DI257" i="10"/>
  <c r="DJ257" i="10"/>
  <c r="DM199" i="10"/>
  <c r="DN199" i="10"/>
  <c r="EI199" i="10"/>
  <c r="DQ199" i="10"/>
  <c r="DL199" i="10"/>
  <c r="DO199" i="10"/>
  <c r="EE199" i="10"/>
  <c r="EH199" i="10"/>
  <c r="EG199" i="10"/>
  <c r="DP199" i="10"/>
  <c r="EJ199" i="10"/>
  <c r="EF199" i="10"/>
  <c r="DP211" i="10"/>
  <c r="P193" i="10"/>
  <c r="DB193" i="10"/>
  <c r="DZ288" i="10"/>
  <c r="EA288" i="10"/>
  <c r="EB288" i="10"/>
  <c r="DY288" i="10"/>
  <c r="DJ288" i="10"/>
  <c r="DG288" i="10"/>
  <c r="DI288" i="10"/>
  <c r="EC288" i="10"/>
  <c r="DH288" i="10"/>
  <c r="DF288" i="10"/>
  <c r="ED288" i="10"/>
  <c r="DK288" i="10"/>
  <c r="EJ288" i="10"/>
  <c r="EE288" i="10"/>
  <c r="DO288" i="10"/>
  <c r="EF288" i="10"/>
  <c r="DP288" i="10"/>
  <c r="EH288" i="10"/>
  <c r="DQ288" i="10"/>
  <c r="EG288" i="10"/>
  <c r="DM288" i="10"/>
  <c r="DN288" i="10"/>
  <c r="DL288" i="10"/>
  <c r="EI288" i="10"/>
  <c r="EH211" i="10"/>
  <c r="EF211" i="10"/>
  <c r="DP160" i="10"/>
  <c r="DM160" i="10"/>
  <c r="EF160" i="10"/>
  <c r="DO160" i="10"/>
  <c r="DQ160" i="10"/>
  <c r="EH160" i="10"/>
  <c r="DL160" i="10"/>
  <c r="EJ160" i="10"/>
  <c r="EI160" i="10"/>
  <c r="EG160" i="10"/>
  <c r="EE160" i="10"/>
  <c r="DN160" i="10"/>
  <c r="EE211" i="10"/>
  <c r="EG211" i="10"/>
  <c r="DM211" i="10"/>
  <c r="DN211" i="10"/>
  <c r="DG160" i="10"/>
  <c r="DJ160" i="10"/>
  <c r="EA160" i="10"/>
  <c r="EE221" i="10"/>
  <c r="DS227" i="10"/>
  <c r="DX227" i="10"/>
  <c r="EG226" i="10"/>
  <c r="DQ221" i="10"/>
  <c r="EL227" i="10"/>
  <c r="DT227" i="10"/>
  <c r="EH226" i="10"/>
  <c r="DL226" i="10"/>
  <c r="DM221" i="10"/>
  <c r="DV227" i="10"/>
  <c r="EN227" i="10"/>
  <c r="DQ226" i="10"/>
  <c r="DP226" i="10"/>
  <c r="DO221" i="10"/>
  <c r="EH221" i="10"/>
  <c r="DR227" i="10"/>
  <c r="EO227" i="10"/>
  <c r="DM226" i="10"/>
  <c r="EJ226" i="10"/>
  <c r="EJ221" i="10"/>
  <c r="DP221" i="10"/>
  <c r="EQ227" i="10"/>
  <c r="EK227" i="10"/>
  <c r="DN226" i="10"/>
  <c r="EE226" i="10"/>
  <c r="DL211" i="10"/>
  <c r="EJ211" i="10"/>
  <c r="EI211" i="10"/>
  <c r="EI221" i="10"/>
  <c r="EF221" i="10"/>
  <c r="DP232" i="10"/>
  <c r="EH232" i="10"/>
  <c r="EJ232" i="10"/>
  <c r="DM232" i="10"/>
  <c r="DY232" i="10"/>
  <c r="EB232" i="10"/>
  <c r="EC232" i="10"/>
  <c r="DK232" i="10"/>
  <c r="DG232" i="10"/>
  <c r="EA232" i="10"/>
  <c r="DH232" i="10"/>
  <c r="ED232" i="10"/>
  <c r="DZ232" i="10"/>
  <c r="DF232" i="10"/>
  <c r="DI232" i="10"/>
  <c r="DJ232" i="10"/>
  <c r="DN232" i="10"/>
  <c r="DQ232" i="10"/>
  <c r="EE232" i="10"/>
  <c r="EF232" i="10"/>
  <c r="EG232" i="10"/>
  <c r="DO232" i="10"/>
  <c r="EF158" i="10"/>
  <c r="DT146" i="10"/>
  <c r="EP87" i="10"/>
  <c r="EL87" i="10"/>
  <c r="EH118" i="10"/>
  <c r="DT87" i="10"/>
  <c r="DR87" i="10"/>
  <c r="DO118" i="10"/>
  <c r="EN87" i="10"/>
  <c r="EQ87" i="10"/>
  <c r="EF118" i="10"/>
  <c r="EO87" i="10"/>
  <c r="EM87" i="10"/>
  <c r="EI118" i="10"/>
  <c r="EK87" i="10"/>
  <c r="DH118" i="10"/>
  <c r="DR40" i="10"/>
  <c r="EO40" i="10"/>
  <c r="DS30" i="10"/>
  <c r="DW30" i="10"/>
  <c r="DU40" i="10"/>
  <c r="EN30" i="10"/>
  <c r="EM30" i="10"/>
  <c r="EP40" i="10"/>
  <c r="EP30" i="10"/>
  <c r="DU30" i="10"/>
  <c r="EM40" i="10"/>
  <c r="DV40" i="10"/>
  <c r="DV30" i="10"/>
  <c r="DT40" i="10"/>
  <c r="DX40" i="10"/>
  <c r="EK30" i="10"/>
  <c r="DW40" i="10"/>
  <c r="EQ40" i="10"/>
  <c r="DR30" i="10"/>
  <c r="EQ30" i="10"/>
  <c r="EK40" i="10"/>
  <c r="DX30" i="10"/>
  <c r="EI250" i="10"/>
  <c r="DG304" i="10"/>
  <c r="ED304" i="10"/>
  <c r="EC304" i="10"/>
  <c r="EA304" i="10"/>
  <c r="DZ304" i="10"/>
  <c r="DK304" i="10"/>
  <c r="DF304" i="10"/>
  <c r="EB304" i="10"/>
  <c r="DJ304" i="10"/>
  <c r="DH304" i="10"/>
  <c r="DY304" i="10"/>
  <c r="DI304" i="10"/>
  <c r="DY213" i="10"/>
  <c r="DI213" i="10"/>
  <c r="DJ213" i="10"/>
  <c r="ED213" i="10"/>
  <c r="DF213" i="10"/>
  <c r="DH213" i="10"/>
  <c r="DZ213" i="10"/>
  <c r="DK213" i="10"/>
  <c r="EA213" i="10"/>
  <c r="DG213" i="10"/>
  <c r="EB213" i="10"/>
  <c r="EC213" i="10"/>
  <c r="DP250" i="10"/>
  <c r="DP336" i="10"/>
  <c r="DN336" i="10"/>
  <c r="EE336" i="10"/>
  <c r="EI336" i="10"/>
  <c r="EF336" i="10"/>
  <c r="DL336" i="10"/>
  <c r="EG336" i="10"/>
  <c r="DO336" i="10"/>
  <c r="DM336" i="10"/>
  <c r="EJ336" i="10"/>
  <c r="DQ336" i="10"/>
  <c r="EH336" i="10"/>
  <c r="EJ304" i="10"/>
  <c r="DQ304" i="10"/>
  <c r="EG304" i="10"/>
  <c r="EI304" i="10"/>
  <c r="EH304" i="10"/>
  <c r="DO304" i="10"/>
  <c r="DM304" i="10"/>
  <c r="DP304" i="10"/>
  <c r="EE304" i="10"/>
  <c r="EF304" i="10"/>
  <c r="DN304" i="10"/>
  <c r="DL304" i="10"/>
  <c r="DN250" i="10"/>
  <c r="DQ250" i="10"/>
  <c r="EH250" i="10"/>
  <c r="CZ221" i="10"/>
  <c r="DM281" i="10"/>
  <c r="DQ281" i="10"/>
  <c r="EE281" i="10"/>
  <c r="EI281" i="10"/>
  <c r="EF281" i="10"/>
  <c r="DO281" i="10"/>
  <c r="EJ281" i="10"/>
  <c r="DN281" i="10"/>
  <c r="EG281" i="10"/>
  <c r="DL281" i="10"/>
  <c r="DP281" i="10"/>
  <c r="EH281" i="10"/>
  <c r="EE250" i="10"/>
  <c r="DL250" i="10"/>
  <c r="EG213" i="10"/>
  <c r="DN213" i="10"/>
  <c r="DL213" i="10"/>
  <c r="EF213" i="10"/>
  <c r="DP213" i="10"/>
  <c r="EJ213" i="10"/>
  <c r="EH213" i="10"/>
  <c r="DO213" i="10"/>
  <c r="DM213" i="10"/>
  <c r="DQ213" i="10"/>
  <c r="EE213" i="10"/>
  <c r="EI213" i="10"/>
  <c r="EE370" i="10"/>
  <c r="EG370" i="10"/>
  <c r="DQ370" i="10"/>
  <c r="DN370" i="10"/>
  <c r="EJ370" i="10"/>
  <c r="DO370" i="10"/>
  <c r="EF370" i="10"/>
  <c r="DP370" i="10"/>
  <c r="EI370" i="10"/>
  <c r="EH370" i="10"/>
  <c r="DM370" i="10"/>
  <c r="DL370" i="10"/>
  <c r="DO250" i="10"/>
  <c r="EF250" i="10"/>
  <c r="DZ336" i="10"/>
  <c r="EC336" i="10"/>
  <c r="DG336" i="10"/>
  <c r="DH336" i="10"/>
  <c r="DJ336" i="10"/>
  <c r="DF336" i="10"/>
  <c r="DI336" i="10"/>
  <c r="ED336" i="10"/>
  <c r="EA336" i="10"/>
  <c r="DK336" i="10"/>
  <c r="EB336" i="10"/>
  <c r="DY336" i="10"/>
  <c r="DM250" i="10"/>
  <c r="EK266" i="10"/>
  <c r="EL266" i="10"/>
  <c r="DR266" i="10"/>
  <c r="DT266" i="10"/>
  <c r="DV266" i="10"/>
  <c r="EP266" i="10"/>
  <c r="EN266" i="10"/>
  <c r="DX266" i="10"/>
  <c r="EM266" i="10"/>
  <c r="EQ266" i="10"/>
  <c r="DS266" i="10"/>
  <c r="DW266" i="10"/>
  <c r="DU266" i="10"/>
  <c r="EO266" i="10"/>
  <c r="DZ370" i="10"/>
  <c r="ED370" i="10"/>
  <c r="DH370" i="10"/>
  <c r="DG370" i="10"/>
  <c r="EB370" i="10"/>
  <c r="DI370" i="10"/>
  <c r="DY370" i="10"/>
  <c r="DK370" i="10"/>
  <c r="EA370" i="10"/>
  <c r="DF370" i="10"/>
  <c r="DJ370" i="10"/>
  <c r="EC370" i="10"/>
  <c r="EG185" i="10"/>
  <c r="DL185" i="10"/>
  <c r="DP185" i="10"/>
  <c r="EH185" i="10"/>
  <c r="DM185" i="10"/>
  <c r="DQ185" i="10"/>
  <c r="EJ185" i="10"/>
  <c r="EI185" i="10"/>
  <c r="EF185" i="10"/>
  <c r="DO185" i="10"/>
  <c r="DN185" i="10"/>
  <c r="EE185" i="10"/>
  <c r="ED196" i="10"/>
  <c r="DK196" i="10"/>
  <c r="DI196" i="10"/>
  <c r="EA196" i="10"/>
  <c r="DF196" i="10"/>
  <c r="DH196" i="10"/>
  <c r="DJ196" i="10"/>
  <c r="DZ196" i="10"/>
  <c r="DY196" i="10"/>
  <c r="EC196" i="10"/>
  <c r="EB196" i="10"/>
  <c r="DG196" i="10"/>
  <c r="DV205" i="10"/>
  <c r="EN205" i="10"/>
  <c r="DS205" i="10"/>
  <c r="EM205" i="10"/>
  <c r="EL205" i="10"/>
  <c r="DW205" i="10"/>
  <c r="EP205" i="10"/>
  <c r="EQ205" i="10"/>
  <c r="DX205" i="10"/>
  <c r="DT205" i="10"/>
  <c r="DR205" i="10"/>
  <c r="DU205" i="10"/>
  <c r="EK205" i="10"/>
  <c r="EO205" i="10"/>
  <c r="P135" i="10"/>
  <c r="DB135" i="10"/>
  <c r="DT164" i="10"/>
  <c r="DV164" i="10"/>
  <c r="DX164" i="10"/>
  <c r="EL164" i="10"/>
  <c r="EN164" i="10"/>
  <c r="EP164" i="10"/>
  <c r="EK164" i="10"/>
  <c r="EO164" i="10"/>
  <c r="DS164" i="10"/>
  <c r="DU164" i="10"/>
  <c r="DW164" i="10"/>
  <c r="EM164" i="10"/>
  <c r="EQ164" i="10"/>
  <c r="DR164" i="10"/>
  <c r="DD105" i="10"/>
  <c r="EP105" i="10" s="1"/>
  <c r="S110" i="1"/>
  <c r="DD61" i="10"/>
  <c r="EM61" i="10" s="1"/>
  <c r="S90" i="1"/>
  <c r="S92" i="10"/>
  <c r="P144" i="1"/>
  <c r="S82" i="1"/>
  <c r="EG158" i="10"/>
  <c r="EE158" i="10"/>
  <c r="P239" i="10"/>
  <c r="DL202" i="10"/>
  <c r="EF202" i="10"/>
  <c r="DQ202" i="10"/>
  <c r="EJ202" i="10"/>
  <c r="EH202" i="10"/>
  <c r="DO202" i="10"/>
  <c r="EG202" i="10"/>
  <c r="EI202" i="10"/>
  <c r="DP202" i="10"/>
  <c r="DM202" i="10"/>
  <c r="EE202" i="10"/>
  <c r="DN202" i="10"/>
  <c r="P224" i="10"/>
  <c r="DB224" i="10"/>
  <c r="P150" i="10"/>
  <c r="DQ158" i="10"/>
  <c r="DP158" i="10"/>
  <c r="CZ127" i="10"/>
  <c r="L127" i="10"/>
  <c r="EG196" i="10"/>
  <c r="DN196" i="10"/>
  <c r="EE196" i="10"/>
  <c r="EF196" i="10"/>
  <c r="EJ196" i="10"/>
  <c r="DM196" i="10"/>
  <c r="DL196" i="10"/>
  <c r="DO196" i="10"/>
  <c r="DP196" i="10"/>
  <c r="EH196" i="10"/>
  <c r="EI196" i="10"/>
  <c r="DQ196" i="10"/>
  <c r="S245" i="10"/>
  <c r="P183" i="1"/>
  <c r="DO158" i="10"/>
  <c r="DN158" i="10"/>
  <c r="L278" i="1"/>
  <c r="L190" i="1"/>
  <c r="CZ233" i="10"/>
  <c r="L233" i="10"/>
  <c r="P202" i="1"/>
  <c r="L122" i="1"/>
  <c r="L130" i="1"/>
  <c r="S238" i="1"/>
  <c r="S235" i="1"/>
  <c r="S93" i="1"/>
  <c r="S77" i="10"/>
  <c r="DM158" i="10"/>
  <c r="DL158" i="10"/>
  <c r="EI205" i="10"/>
  <c r="EF205" i="10"/>
  <c r="DO205" i="10"/>
  <c r="EJ205" i="10"/>
  <c r="DN205" i="10"/>
  <c r="EG205" i="10"/>
  <c r="DL205" i="10"/>
  <c r="DP205" i="10"/>
  <c r="EH205" i="10"/>
  <c r="DM205" i="10"/>
  <c r="DQ205" i="10"/>
  <c r="EE205" i="10"/>
  <c r="CZ135" i="10"/>
  <c r="EQ127" i="10"/>
  <c r="DT127" i="10"/>
  <c r="DV127" i="10"/>
  <c r="EM127" i="10"/>
  <c r="DS127" i="10"/>
  <c r="DR127" i="10"/>
  <c r="EO127" i="10"/>
  <c r="EL127" i="10"/>
  <c r="EK127" i="10"/>
  <c r="DW127" i="10"/>
  <c r="EN127" i="10"/>
  <c r="DX127" i="10"/>
  <c r="EP127" i="10"/>
  <c r="DU127" i="10"/>
  <c r="P228" i="1"/>
  <c r="DD244" i="10"/>
  <c r="DX244" i="10" s="1"/>
  <c r="S66" i="10"/>
  <c r="S86" i="10"/>
  <c r="S251" i="1"/>
  <c r="EJ158" i="10"/>
  <c r="P153" i="1"/>
  <c r="P190" i="1"/>
  <c r="EH220" i="10"/>
  <c r="DN220" i="10"/>
  <c r="EJ220" i="10"/>
  <c r="DP220" i="10"/>
  <c r="EI220" i="10"/>
  <c r="EE220" i="10"/>
  <c r="DM220" i="10"/>
  <c r="EF220" i="10"/>
  <c r="DO220" i="10"/>
  <c r="DQ220" i="10"/>
  <c r="EG220" i="10"/>
  <c r="DL220" i="10"/>
  <c r="DW135" i="10"/>
  <c r="DS135" i="10"/>
  <c r="DX135" i="10"/>
  <c r="EN135" i="10"/>
  <c r="DV135" i="10"/>
  <c r="EO135" i="10"/>
  <c r="DT135" i="10"/>
  <c r="EK135" i="10"/>
  <c r="EP135" i="10"/>
  <c r="EM135" i="10"/>
  <c r="DU135" i="10"/>
  <c r="DR135" i="10"/>
  <c r="EQ135" i="10"/>
  <c r="EL135" i="10"/>
  <c r="EN228" i="10"/>
  <c r="DU228" i="10"/>
  <c r="DS228" i="10"/>
  <c r="EL228" i="10"/>
  <c r="EQ228" i="10"/>
  <c r="EM228" i="10"/>
  <c r="DX228" i="10"/>
  <c r="EP228" i="10"/>
  <c r="EK228" i="10"/>
  <c r="DR228" i="10"/>
  <c r="DV228" i="10"/>
  <c r="DW228" i="10"/>
  <c r="EO228" i="10"/>
  <c r="DT228" i="10"/>
  <c r="DG202" i="10"/>
  <c r="EC202" i="10"/>
  <c r="DI202" i="10"/>
  <c r="DZ202" i="10"/>
  <c r="ED202" i="10"/>
  <c r="EB202" i="10"/>
  <c r="DK202" i="10"/>
  <c r="DF202" i="10"/>
  <c r="DH202" i="10"/>
  <c r="DJ202" i="10"/>
  <c r="DY202" i="10"/>
  <c r="EA202" i="10"/>
  <c r="L228" i="1"/>
  <c r="CZ150" i="10"/>
  <c r="EC150" i="10" s="1"/>
  <c r="EI158" i="10"/>
  <c r="DD178" i="10"/>
  <c r="DX178" i="10" s="1"/>
  <c r="L224" i="10"/>
  <c r="CZ224" i="10"/>
  <c r="EO233" i="10"/>
  <c r="EP233" i="10"/>
  <c r="EL233" i="10"/>
  <c r="DT233" i="10"/>
  <c r="DR233" i="10"/>
  <c r="DX233" i="10"/>
  <c r="DV233" i="10"/>
  <c r="DS233" i="10"/>
  <c r="EN233" i="10"/>
  <c r="DW233" i="10"/>
  <c r="DU233" i="10"/>
  <c r="EM233" i="10"/>
  <c r="EK233" i="10"/>
  <c r="EQ233" i="10"/>
  <c r="L95" i="1"/>
  <c r="P186" i="10"/>
  <c r="S169" i="1"/>
  <c r="P203" i="10"/>
  <c r="P233" i="10"/>
  <c r="DB233" i="10"/>
  <c r="CZ209" i="10"/>
  <c r="L209" i="10"/>
  <c r="DM271" i="10"/>
  <c r="EI271" i="10"/>
  <c r="DL271" i="10"/>
  <c r="DO271" i="10"/>
  <c r="EF271" i="10"/>
  <c r="DN271" i="10"/>
  <c r="DQ271" i="10"/>
  <c r="EE271" i="10"/>
  <c r="EH271" i="10"/>
  <c r="DP271" i="10"/>
  <c r="EG271" i="10"/>
  <c r="EJ271" i="10"/>
  <c r="L203" i="10"/>
  <c r="CZ203" i="10"/>
  <c r="P109" i="1"/>
  <c r="S137" i="10"/>
  <c r="S88" i="1"/>
  <c r="DU146" i="10"/>
  <c r="DB155" i="10"/>
  <c r="P155" i="10"/>
  <c r="P169" i="1"/>
  <c r="EF184" i="10"/>
  <c r="DQ184" i="10"/>
  <c r="EE184" i="10"/>
  <c r="DN184" i="10"/>
  <c r="EG184" i="10"/>
  <c r="DM184" i="10"/>
  <c r="EH184" i="10"/>
  <c r="DP184" i="10"/>
  <c r="DO184" i="10"/>
  <c r="EJ184" i="10"/>
  <c r="DL184" i="10"/>
  <c r="EI184" i="10"/>
  <c r="EH206" i="10"/>
  <c r="DM206" i="10"/>
  <c r="DQ206" i="10"/>
  <c r="EI206" i="10"/>
  <c r="DO206" i="10"/>
  <c r="EJ206" i="10"/>
  <c r="EG206" i="10"/>
  <c r="DN206" i="10"/>
  <c r="DP206" i="10"/>
  <c r="EF206" i="10"/>
  <c r="DL206" i="10"/>
  <c r="EE206" i="10"/>
  <c r="P273" i="10"/>
  <c r="DB273" i="10"/>
  <c r="DB187" i="10"/>
  <c r="P187" i="10"/>
  <c r="P85" i="1"/>
  <c r="P101" i="1"/>
  <c r="EO152" i="10"/>
  <c r="P167" i="1"/>
  <c r="EP146" i="10"/>
  <c r="L153" i="1"/>
  <c r="DB278" i="10"/>
  <c r="P278" i="10"/>
  <c r="DY166" i="10"/>
  <c r="DZ166" i="10"/>
  <c r="DI166" i="10"/>
  <c r="DJ166" i="10"/>
  <c r="DK166" i="10"/>
  <c r="EC166" i="10"/>
  <c r="DF166" i="10"/>
  <c r="EB166" i="10"/>
  <c r="DH166" i="10"/>
  <c r="DG166" i="10"/>
  <c r="ED166" i="10"/>
  <c r="EA166" i="10"/>
  <c r="EF170" i="10"/>
  <c r="EE170" i="10"/>
  <c r="EJ170" i="10"/>
  <c r="DP170" i="10"/>
  <c r="EG170" i="10"/>
  <c r="EH170" i="10"/>
  <c r="DQ170" i="10"/>
  <c r="DM170" i="10"/>
  <c r="DN170" i="10"/>
  <c r="EI170" i="10"/>
  <c r="DL170" i="10"/>
  <c r="DO170" i="10"/>
  <c r="DS209" i="10"/>
  <c r="DR209" i="10"/>
  <c r="EK209" i="10"/>
  <c r="EL209" i="10"/>
  <c r="DV209" i="10"/>
  <c r="DU209" i="10"/>
  <c r="EM209" i="10"/>
  <c r="EP209" i="10"/>
  <c r="DX209" i="10"/>
  <c r="EO209" i="10"/>
  <c r="DW209" i="10"/>
  <c r="EQ209" i="10"/>
  <c r="EN209" i="10"/>
  <c r="DT209" i="10"/>
  <c r="L162" i="1"/>
  <c r="P275" i="1"/>
  <c r="DD86" i="10"/>
  <c r="DR86" i="10" s="1"/>
  <c r="P126" i="1"/>
  <c r="DD92" i="10"/>
  <c r="DS92" i="10" s="1"/>
  <c r="S96" i="1"/>
  <c r="S67" i="10"/>
  <c r="DD75" i="10"/>
  <c r="S68" i="10"/>
  <c r="S106" i="10"/>
  <c r="DD78" i="10"/>
  <c r="EM78" i="10" s="1"/>
  <c r="S53" i="1"/>
  <c r="S69" i="1"/>
  <c r="EL152" i="10"/>
  <c r="EO187" i="10"/>
  <c r="EN187" i="10"/>
  <c r="DT187" i="10"/>
  <c r="DX187" i="10"/>
  <c r="EM187" i="10"/>
  <c r="EP187" i="10"/>
  <c r="EQ187" i="10"/>
  <c r="DU187" i="10"/>
  <c r="DR187" i="10"/>
  <c r="DV187" i="10"/>
  <c r="EL187" i="10"/>
  <c r="DS187" i="10"/>
  <c r="DW187" i="10"/>
  <c r="EK187" i="10"/>
  <c r="L203" i="1"/>
  <c r="DG216" i="10"/>
  <c r="DK216" i="10"/>
  <c r="DH216" i="10"/>
  <c r="EA216" i="10"/>
  <c r="DZ216" i="10"/>
  <c r="ED216" i="10"/>
  <c r="DI216" i="10"/>
  <c r="DF216" i="10"/>
  <c r="DJ216" i="10"/>
  <c r="DY216" i="10"/>
  <c r="EC216" i="10"/>
  <c r="EB216" i="10"/>
  <c r="DR152" i="10"/>
  <c r="P219" i="1"/>
  <c r="P131" i="1"/>
  <c r="EA261" i="10"/>
  <c r="DG261" i="10"/>
  <c r="EB261" i="10"/>
  <c r="EC261" i="10"/>
  <c r="DI261" i="10"/>
  <c r="ED261" i="10"/>
  <c r="DH261" i="10"/>
  <c r="DK261" i="10"/>
  <c r="DY261" i="10"/>
  <c r="DJ261" i="10"/>
  <c r="DF261" i="10"/>
  <c r="DZ261" i="10"/>
  <c r="DB215" i="10"/>
  <c r="P215" i="10"/>
  <c r="L181" i="10"/>
  <c r="CZ181" i="10"/>
  <c r="L278" i="10"/>
  <c r="CZ278" i="10"/>
  <c r="DJ159" i="10"/>
  <c r="ED159" i="10"/>
  <c r="EB159" i="10"/>
  <c r="EC159" i="10"/>
  <c r="DI159" i="10"/>
  <c r="DK159" i="10"/>
  <c r="DG159" i="10"/>
  <c r="DY159" i="10"/>
  <c r="DH159" i="10"/>
  <c r="DF159" i="10"/>
  <c r="DZ159" i="10"/>
  <c r="EA159" i="10"/>
  <c r="DK190" i="10"/>
  <c r="DF190" i="10"/>
  <c r="DH190" i="10"/>
  <c r="DJ190" i="10"/>
  <c r="EA190" i="10"/>
  <c r="EC190" i="10"/>
  <c r="DZ190" i="10"/>
  <c r="EB190" i="10"/>
  <c r="ED190" i="10"/>
  <c r="DG190" i="10"/>
  <c r="DI190" i="10"/>
  <c r="DY190" i="10"/>
  <c r="ED204" i="10"/>
  <c r="EA204" i="10"/>
  <c r="EB204" i="10"/>
  <c r="DY204" i="10"/>
  <c r="DJ204" i="10"/>
  <c r="DI204" i="10"/>
  <c r="DZ204" i="10"/>
  <c r="DG204" i="10"/>
  <c r="DK204" i="10"/>
  <c r="DH204" i="10"/>
  <c r="DF204" i="10"/>
  <c r="EC204" i="10"/>
  <c r="L126" i="1"/>
  <c r="S84" i="10"/>
  <c r="DW152" i="10"/>
  <c r="L219" i="1"/>
  <c r="L143" i="1"/>
  <c r="L55" i="1"/>
  <c r="P278" i="1"/>
  <c r="DU203" i="10"/>
  <c r="EM203" i="10"/>
  <c r="EQ203" i="10"/>
  <c r="DR203" i="10"/>
  <c r="DV203" i="10"/>
  <c r="EL203" i="10"/>
  <c r="EK203" i="10"/>
  <c r="DS203" i="10"/>
  <c r="EO203" i="10"/>
  <c r="DW203" i="10"/>
  <c r="EN203" i="10"/>
  <c r="DT203" i="10"/>
  <c r="DX203" i="10"/>
  <c r="EP203" i="10"/>
  <c r="DO198" i="10"/>
  <c r="EE198" i="10"/>
  <c r="EF198" i="10"/>
  <c r="EH198" i="10"/>
  <c r="EG198" i="10"/>
  <c r="DM198" i="10"/>
  <c r="DQ198" i="10"/>
  <c r="EI198" i="10"/>
  <c r="DP198" i="10"/>
  <c r="EJ198" i="10"/>
  <c r="DN198" i="10"/>
  <c r="DL198" i="10"/>
  <c r="L178" i="10"/>
  <c r="CZ178" i="10"/>
  <c r="EL224" i="10"/>
  <c r="EM224" i="10"/>
  <c r="EP224" i="10"/>
  <c r="DR224" i="10"/>
  <c r="EO224" i="10"/>
  <c r="EK224" i="10"/>
  <c r="DV224" i="10"/>
  <c r="DW224" i="10"/>
  <c r="DU224" i="10"/>
  <c r="DT224" i="10"/>
  <c r="EN224" i="10"/>
  <c r="DS224" i="10"/>
  <c r="EQ224" i="10"/>
  <c r="DX224" i="10"/>
  <c r="L181" i="1"/>
  <c r="P162" i="1"/>
  <c r="DD66" i="10"/>
  <c r="DU66" i="10" s="1"/>
  <c r="P80" i="1"/>
  <c r="P223" i="1"/>
  <c r="DX146" i="10"/>
  <c r="P203" i="1"/>
  <c r="DB181" i="10"/>
  <c r="P181" i="10"/>
  <c r="DN266" i="10"/>
  <c r="EF266" i="10"/>
  <c r="EH266" i="10"/>
  <c r="EJ266" i="10"/>
  <c r="EG266" i="10"/>
  <c r="DQ266" i="10"/>
  <c r="EI266" i="10"/>
  <c r="DM266" i="10"/>
  <c r="DO266" i="10"/>
  <c r="EE266" i="10"/>
  <c r="DL266" i="10"/>
  <c r="DP266" i="10"/>
  <c r="EI166" i="10"/>
  <c r="DL166" i="10"/>
  <c r="EJ166" i="10"/>
  <c r="DQ166" i="10"/>
  <c r="DN166" i="10"/>
  <c r="DP166" i="10"/>
  <c r="EE166" i="10"/>
  <c r="EF166" i="10"/>
  <c r="EH166" i="10"/>
  <c r="DM166" i="10"/>
  <c r="DO166" i="10"/>
  <c r="EG166" i="10"/>
  <c r="L87" i="1"/>
  <c r="S267" i="10"/>
  <c r="EP152" i="10"/>
  <c r="L167" i="1"/>
  <c r="EO146" i="10"/>
  <c r="DI266" i="10"/>
  <c r="DG266" i="10"/>
  <c r="DY266" i="10"/>
  <c r="DJ266" i="10"/>
  <c r="EC266" i="10"/>
  <c r="EA266" i="10"/>
  <c r="DK266" i="10"/>
  <c r="ED266" i="10"/>
  <c r="DH266" i="10"/>
  <c r="EB266" i="10"/>
  <c r="DF266" i="10"/>
  <c r="DZ266" i="10"/>
  <c r="CZ153" i="10"/>
  <c r="L153" i="10"/>
  <c r="EF216" i="10"/>
  <c r="EJ216" i="10"/>
  <c r="DL216" i="10"/>
  <c r="DN216" i="10"/>
  <c r="DO216" i="10"/>
  <c r="EH216" i="10"/>
  <c r="EG216" i="10"/>
  <c r="DQ216" i="10"/>
  <c r="DM216" i="10"/>
  <c r="EI216" i="10"/>
  <c r="DP216" i="10"/>
  <c r="EE216" i="10"/>
  <c r="EL16" i="10"/>
  <c r="L144" i="1"/>
  <c r="DU152" i="10"/>
  <c r="L191" i="1"/>
  <c r="P143" i="1"/>
  <c r="L239" i="1"/>
  <c r="L131" i="1"/>
  <c r="P179" i="1"/>
  <c r="DV146" i="10"/>
  <c r="DY198" i="10"/>
  <c r="EB198" i="10"/>
  <c r="DI198" i="10"/>
  <c r="DF198" i="10"/>
  <c r="DG198" i="10"/>
  <c r="EC198" i="10"/>
  <c r="DK198" i="10"/>
  <c r="DZ198" i="10"/>
  <c r="ED198" i="10"/>
  <c r="DH198" i="10"/>
  <c r="DJ198" i="10"/>
  <c r="EA198" i="10"/>
  <c r="L169" i="1"/>
  <c r="P209" i="10"/>
  <c r="DB209" i="10"/>
  <c r="DB203" i="10"/>
  <c r="S76" i="1"/>
  <c r="DD104" i="10"/>
  <c r="DX104" i="10" s="1"/>
  <c r="S72" i="1"/>
  <c r="DX152" i="10"/>
  <c r="P191" i="1"/>
  <c r="EN146" i="10"/>
  <c r="DO127" i="10"/>
  <c r="DN127" i="10"/>
  <c r="EH127" i="10"/>
  <c r="EE127" i="10"/>
  <c r="DM127" i="10"/>
  <c r="EG127" i="10"/>
  <c r="P153" i="10"/>
  <c r="DB153" i="10"/>
  <c r="EJ204" i="10"/>
  <c r="DP204" i="10"/>
  <c r="DO204" i="10"/>
  <c r="DN204" i="10"/>
  <c r="EI204" i="10"/>
  <c r="EE204" i="10"/>
  <c r="EH204" i="10"/>
  <c r="EF204" i="10"/>
  <c r="EG204" i="10"/>
  <c r="DL204" i="10"/>
  <c r="DM204" i="10"/>
  <c r="DQ204" i="10"/>
  <c r="P181" i="1"/>
  <c r="DH184" i="10"/>
  <c r="EC184" i="10"/>
  <c r="EA184" i="10"/>
  <c r="ED184" i="10"/>
  <c r="DZ184" i="10"/>
  <c r="DJ184" i="10"/>
  <c r="DF184" i="10"/>
  <c r="EB184" i="10"/>
  <c r="DI184" i="10"/>
  <c r="DK184" i="10"/>
  <c r="DY184" i="10"/>
  <c r="DG184" i="10"/>
  <c r="L165" i="10"/>
  <c r="CZ165" i="10"/>
  <c r="DZ206" i="10"/>
  <c r="DY206" i="10"/>
  <c r="DH206" i="10"/>
  <c r="EA206" i="10"/>
  <c r="DK206" i="10"/>
  <c r="DI206" i="10"/>
  <c r="DG206" i="10"/>
  <c r="DJ206" i="10"/>
  <c r="ED206" i="10"/>
  <c r="EC206" i="10"/>
  <c r="DF206" i="10"/>
  <c r="EB206" i="10"/>
  <c r="CZ187" i="10"/>
  <c r="L187" i="10"/>
  <c r="S105" i="10"/>
  <c r="P93" i="1"/>
  <c r="P244" i="1"/>
  <c r="S244" i="10"/>
  <c r="S286" i="10"/>
  <c r="S99" i="1"/>
  <c r="S141" i="1"/>
  <c r="EQ152" i="10"/>
  <c r="P239" i="1"/>
  <c r="EQ146" i="10"/>
  <c r="CZ155" i="10"/>
  <c r="L155" i="10"/>
  <c r="DD278" i="10"/>
  <c r="DV155" i="10"/>
  <c r="EN155" i="10"/>
  <c r="DX155" i="10"/>
  <c r="P236" i="1"/>
  <c r="S54" i="1"/>
  <c r="DD53" i="10"/>
  <c r="DV53" i="10" s="1"/>
  <c r="S56" i="1"/>
  <c r="S124" i="10"/>
  <c r="EN152" i="10"/>
  <c r="S275" i="1"/>
  <c r="DD94" i="10"/>
  <c r="EM94" i="10" s="1"/>
  <c r="P162" i="10"/>
  <c r="L183" i="1"/>
  <c r="L179" i="1"/>
  <c r="EL146" i="10"/>
  <c r="CZ215" i="10"/>
  <c r="L215" i="10"/>
  <c r="DD153" i="10"/>
  <c r="S153" i="10"/>
  <c r="DB178" i="10"/>
  <c r="P178" i="10"/>
  <c r="P165" i="10"/>
  <c r="DB165" i="10"/>
  <c r="L273" i="10"/>
  <c r="CZ273" i="10"/>
  <c r="S78" i="10"/>
  <c r="S94" i="10"/>
  <c r="DD108" i="10"/>
  <c r="EM108" i="10" s="1"/>
  <c r="DQ118" i="10"/>
  <c r="S22" i="10"/>
  <c r="EK146" i="10"/>
  <c r="S63" i="1"/>
  <c r="DD124" i="10"/>
  <c r="DD77" i="10"/>
  <c r="DV77" i="10" s="1"/>
  <c r="S246" i="10"/>
  <c r="DD65" i="10"/>
  <c r="DX65" i="10" s="1"/>
  <c r="DD57" i="10"/>
  <c r="EP57" i="10" s="1"/>
  <c r="S244" i="1"/>
  <c r="S236" i="1"/>
  <c r="S103" i="10"/>
  <c r="DR215" i="10"/>
  <c r="DV215" i="10"/>
  <c r="EL215" i="10"/>
  <c r="DS215" i="10"/>
  <c r="DW215" i="10"/>
  <c r="EK215" i="10"/>
  <c r="EO215" i="10"/>
  <c r="EN215" i="10"/>
  <c r="DT215" i="10"/>
  <c r="DX215" i="10"/>
  <c r="EM215" i="10"/>
  <c r="EP215" i="10"/>
  <c r="EQ215" i="10"/>
  <c r="DU215" i="10"/>
  <c r="DD107" i="10"/>
  <c r="DD58" i="10"/>
  <c r="EQ58" i="10" s="1"/>
  <c r="S237" i="10"/>
  <c r="DD138" i="10"/>
  <c r="DR138" i="10" s="1"/>
  <c r="S69" i="10"/>
  <c r="S79" i="1"/>
  <c r="EI146" i="10"/>
  <c r="S109" i="1"/>
  <c r="S101" i="1"/>
  <c r="DW146" i="10"/>
  <c r="DD137" i="10"/>
  <c r="DD41" i="10"/>
  <c r="DW41" i="10" s="1"/>
  <c r="S75" i="10"/>
  <c r="DD106" i="10"/>
  <c r="DW106" i="10" s="1"/>
  <c r="DN146" i="10"/>
  <c r="S259" i="1"/>
  <c r="EM146" i="10"/>
  <c r="S98" i="10"/>
  <c r="S95" i="1"/>
  <c r="DR146" i="10"/>
  <c r="S53" i="10"/>
  <c r="DD97" i="10"/>
  <c r="DW97" i="10" s="1"/>
  <c r="DD245" i="10"/>
  <c r="DV245" i="10" s="1"/>
  <c r="DD67" i="10"/>
  <c r="EO67" i="10" s="1"/>
  <c r="DD68" i="10"/>
  <c r="S142" i="1"/>
  <c r="S83" i="1"/>
  <c r="S66" i="1"/>
  <c r="DD54" i="10"/>
  <c r="DP118" i="10"/>
  <c r="DB186" i="10"/>
  <c r="EG186" i="10" s="1"/>
  <c r="DM146" i="10"/>
  <c r="EF146" i="10"/>
  <c r="EH146" i="10"/>
  <c r="P33" i="1"/>
  <c r="DL150" i="10"/>
  <c r="DG118" i="10"/>
  <c r="EC118" i="10"/>
  <c r="DF118" i="10"/>
  <c r="ED118" i="10"/>
  <c r="EA118" i="10"/>
  <c r="DK118" i="10"/>
  <c r="DD84" i="10"/>
  <c r="S20" i="1"/>
  <c r="EB118" i="10"/>
  <c r="S50" i="10"/>
  <c r="DY118" i="10"/>
  <c r="S145" i="1"/>
  <c r="DJ118" i="10"/>
  <c r="DI118" i="10"/>
  <c r="DD267" i="10"/>
  <c r="DD69" i="10"/>
  <c r="DV69" i="10" s="1"/>
  <c r="EQ16" i="10"/>
  <c r="DU16" i="10"/>
  <c r="L174" i="10"/>
  <c r="CZ174" i="10"/>
  <c r="DS16" i="10"/>
  <c r="DB168" i="10"/>
  <c r="P168" i="10"/>
  <c r="EN16" i="10"/>
  <c r="L168" i="10"/>
  <c r="CZ168" i="10"/>
  <c r="EP16" i="10"/>
  <c r="DD50" i="10"/>
  <c r="DU50" i="10" s="1"/>
  <c r="DV16" i="10"/>
  <c r="EM16" i="10"/>
  <c r="EO16" i="10"/>
  <c r="S138" i="10"/>
  <c r="DT168" i="10"/>
  <c r="EO168" i="10"/>
  <c r="DR168" i="10"/>
  <c r="DR16" i="10"/>
  <c r="DT16" i="10"/>
  <c r="DB174" i="10"/>
  <c r="P174" i="10"/>
  <c r="DW16" i="10"/>
  <c r="DX16" i="10"/>
  <c r="EK174" i="10"/>
  <c r="EN174" i="10"/>
  <c r="DR174" i="10"/>
  <c r="EM174" i="10"/>
  <c r="DV174" i="10"/>
  <c r="DS174" i="10"/>
  <c r="DW174" i="10"/>
  <c r="EO174" i="10"/>
  <c r="DT174" i="10"/>
  <c r="DX174" i="10"/>
  <c r="EL174" i="10"/>
  <c r="EP174" i="10"/>
  <c r="EQ174" i="10"/>
  <c r="DU174" i="10"/>
  <c r="DY222" i="10"/>
  <c r="EA222" i="10"/>
  <c r="EC222" i="10"/>
  <c r="DZ222" i="10"/>
  <c r="EB222" i="10"/>
  <c r="DI222" i="10"/>
  <c r="ED222" i="10"/>
  <c r="DG222" i="10"/>
  <c r="DK222" i="10"/>
  <c r="DF222" i="10"/>
  <c r="DH222" i="10"/>
  <c r="DJ222" i="10"/>
  <c r="DB263" i="10"/>
  <c r="P263" i="10"/>
  <c r="EQ143" i="10"/>
  <c r="EP143" i="10"/>
  <c r="DS143" i="10"/>
  <c r="DV143" i="10"/>
  <c r="DT143" i="10"/>
  <c r="EK143" i="10"/>
  <c r="EN143" i="10"/>
  <c r="DX143" i="10"/>
  <c r="DU143" i="10"/>
  <c r="EM143" i="10"/>
  <c r="DR143" i="10"/>
  <c r="EL143" i="10"/>
  <c r="EO143" i="10"/>
  <c r="DW143" i="10"/>
  <c r="EE222" i="10"/>
  <c r="EF222" i="10"/>
  <c r="EJ222" i="10"/>
  <c r="DM222" i="10"/>
  <c r="EG222" i="10"/>
  <c r="EI222" i="10"/>
  <c r="DO222" i="10"/>
  <c r="DQ222" i="10"/>
  <c r="DL222" i="10"/>
  <c r="DN222" i="10"/>
  <c r="EH222" i="10"/>
  <c r="DP222" i="10"/>
  <c r="DB143" i="10"/>
  <c r="P143" i="10"/>
  <c r="EA226" i="10"/>
  <c r="DY226" i="10"/>
  <c r="EB226" i="10"/>
  <c r="DK226" i="10"/>
  <c r="EC226" i="10"/>
  <c r="DJ226" i="10"/>
  <c r="DI226" i="10"/>
  <c r="DF226" i="10"/>
  <c r="DZ226" i="10"/>
  <c r="ED226" i="10"/>
  <c r="DG226" i="10"/>
  <c r="DH226" i="10"/>
  <c r="DP159" i="10"/>
  <c r="EG159" i="10"/>
  <c r="DL159" i="10"/>
  <c r="DO159" i="10"/>
  <c r="EH159" i="10"/>
  <c r="EI159" i="10"/>
  <c r="DN159" i="10"/>
  <c r="DQ159" i="10"/>
  <c r="EF159" i="10"/>
  <c r="EE159" i="10"/>
  <c r="EJ159" i="10"/>
  <c r="DM159" i="10"/>
  <c r="CZ263" i="10"/>
  <c r="L263" i="10"/>
  <c r="L143" i="10"/>
  <c r="CZ143" i="10"/>
  <c r="DZ214" i="10"/>
  <c r="EC214" i="10"/>
  <c r="DJ214" i="10"/>
  <c r="DK214" i="10"/>
  <c r="DI214" i="10"/>
  <c r="EB214" i="10"/>
  <c r="DH214" i="10"/>
  <c r="DY214" i="10"/>
  <c r="DF214" i="10"/>
  <c r="ED214" i="10"/>
  <c r="EA214" i="10"/>
  <c r="DG214" i="10"/>
  <c r="DS263" i="10"/>
  <c r="EK263" i="10"/>
  <c r="EN263" i="10"/>
  <c r="EM263" i="10"/>
  <c r="DX263" i="10"/>
  <c r="DR263" i="10"/>
  <c r="DU263" i="10"/>
  <c r="EL263" i="10"/>
  <c r="DW263" i="10"/>
  <c r="EO263" i="10"/>
  <c r="DT263" i="10"/>
  <c r="EP263" i="10"/>
  <c r="EQ263" i="10"/>
  <c r="DV263" i="10"/>
  <c r="DT152" i="10"/>
  <c r="ED240" i="10"/>
  <c r="DZ240" i="10"/>
  <c r="EC240" i="10"/>
  <c r="DG240" i="10"/>
  <c r="DK240" i="10"/>
  <c r="DJ240" i="10"/>
  <c r="DY240" i="10"/>
  <c r="EB240" i="10"/>
  <c r="DI240" i="10"/>
  <c r="EA240" i="10"/>
  <c r="DH240" i="10"/>
  <c r="DF240" i="10"/>
  <c r="DO282" i="10"/>
  <c r="EE282" i="10"/>
  <c r="DQ282" i="10"/>
  <c r="EF282" i="10"/>
  <c r="DL282" i="10"/>
  <c r="EH282" i="10"/>
  <c r="DN282" i="10"/>
  <c r="EJ282" i="10"/>
  <c r="DP282" i="10"/>
  <c r="EG282" i="10"/>
  <c r="DM282" i="10"/>
  <c r="EI282" i="10"/>
  <c r="DI158" i="10"/>
  <c r="EA158" i="10"/>
  <c r="DZ158" i="10"/>
  <c r="DK158" i="10"/>
  <c r="DH158" i="10"/>
  <c r="DG158" i="10"/>
  <c r="EB158" i="10"/>
  <c r="ED158" i="10"/>
  <c r="DJ158" i="10"/>
  <c r="DY158" i="10"/>
  <c r="DF158" i="10"/>
  <c r="EC158" i="10"/>
  <c r="DS191" i="10"/>
  <c r="EN191" i="10"/>
  <c r="EK191" i="10"/>
  <c r="DX191" i="10"/>
  <c r="DU191" i="10"/>
  <c r="EM191" i="10"/>
  <c r="DR191" i="10"/>
  <c r="EL191" i="10"/>
  <c r="EO191" i="10"/>
  <c r="EQ191" i="10"/>
  <c r="DT191" i="10"/>
  <c r="DV191" i="10"/>
  <c r="EP191" i="10"/>
  <c r="DW191" i="10"/>
  <c r="DZ234" i="10"/>
  <c r="EB234" i="10"/>
  <c r="ED234" i="10"/>
  <c r="DG234" i="10"/>
  <c r="DI234" i="10"/>
  <c r="DK234" i="10"/>
  <c r="DF234" i="10"/>
  <c r="DH234" i="10"/>
  <c r="DJ234" i="10"/>
  <c r="EC234" i="10"/>
  <c r="DY234" i="10"/>
  <c r="EA234" i="10"/>
  <c r="DO240" i="10"/>
  <c r="EF240" i="10"/>
  <c r="DQ240" i="10"/>
  <c r="DP240" i="10"/>
  <c r="EI240" i="10"/>
  <c r="DM240" i="10"/>
  <c r="EG240" i="10"/>
  <c r="EE240" i="10"/>
  <c r="EH240" i="10"/>
  <c r="EJ240" i="10"/>
  <c r="DN240" i="10"/>
  <c r="DL240" i="10"/>
  <c r="L131" i="10"/>
  <c r="CZ131" i="10"/>
  <c r="DB119" i="10"/>
  <c r="P119" i="10"/>
  <c r="EK167" i="10"/>
  <c r="DS167" i="10"/>
  <c r="EM167" i="10"/>
  <c r="EN167" i="10"/>
  <c r="DR167" i="10"/>
  <c r="EL167" i="10"/>
  <c r="DW167" i="10"/>
  <c r="DU167" i="10"/>
  <c r="EO167" i="10"/>
  <c r="EP167" i="10"/>
  <c r="DT167" i="10"/>
  <c r="DX167" i="10"/>
  <c r="EQ167" i="10"/>
  <c r="DV167" i="10"/>
  <c r="L167" i="10"/>
  <c r="CZ167" i="10"/>
  <c r="DI276" i="10"/>
  <c r="EC276" i="10"/>
  <c r="DZ276" i="10"/>
  <c r="DH276" i="10"/>
  <c r="DJ276" i="10"/>
  <c r="ED276" i="10"/>
  <c r="DK276" i="10"/>
  <c r="DY276" i="10"/>
  <c r="EA276" i="10"/>
  <c r="DG276" i="10"/>
  <c r="DF276" i="10"/>
  <c r="EB276" i="10"/>
  <c r="DN234" i="10"/>
  <c r="DM234" i="10"/>
  <c r="EH234" i="10"/>
  <c r="DQ234" i="10"/>
  <c r="EG234" i="10"/>
  <c r="EI234" i="10"/>
  <c r="DO234" i="10"/>
  <c r="DL234" i="10"/>
  <c r="DP234" i="10"/>
  <c r="EE234" i="10"/>
  <c r="EF234" i="10"/>
  <c r="EJ234" i="10"/>
  <c r="S39" i="1"/>
  <c r="EH192" i="10"/>
  <c r="EJ192" i="10"/>
  <c r="DL192" i="10"/>
  <c r="DO192" i="10"/>
  <c r="DN192" i="10"/>
  <c r="EI192" i="10"/>
  <c r="DM192" i="10"/>
  <c r="DP192" i="10"/>
  <c r="DQ192" i="10"/>
  <c r="EE192" i="10"/>
  <c r="EG192" i="10"/>
  <c r="EF192" i="10"/>
  <c r="EA258" i="10"/>
  <c r="DK258" i="10"/>
  <c r="DY258" i="10"/>
  <c r="EB258" i="10"/>
  <c r="DJ258" i="10"/>
  <c r="DI258" i="10"/>
  <c r="DF258" i="10"/>
  <c r="DZ258" i="10"/>
  <c r="ED258" i="10"/>
  <c r="DH258" i="10"/>
  <c r="DG258" i="10"/>
  <c r="EC258" i="10"/>
  <c r="S26" i="10"/>
  <c r="DS152" i="10"/>
  <c r="DY282" i="10"/>
  <c r="DG282" i="10"/>
  <c r="DI282" i="10"/>
  <c r="DF282" i="10"/>
  <c r="DZ282" i="10"/>
  <c r="DH282" i="10"/>
  <c r="DJ282" i="10"/>
  <c r="EA282" i="10"/>
  <c r="EC282" i="10"/>
  <c r="EB282" i="10"/>
  <c r="ED282" i="10"/>
  <c r="DK282" i="10"/>
  <c r="P191" i="10"/>
  <c r="DB191" i="10"/>
  <c r="DZ192" i="10"/>
  <c r="DI192" i="10"/>
  <c r="ED192" i="10"/>
  <c r="DF192" i="10"/>
  <c r="EB192" i="10"/>
  <c r="DJ192" i="10"/>
  <c r="DK192" i="10"/>
  <c r="DY192" i="10"/>
  <c r="EA192" i="10"/>
  <c r="EC192" i="10"/>
  <c r="DG192" i="10"/>
  <c r="DH192" i="10"/>
  <c r="EE258" i="10"/>
  <c r="EF258" i="10"/>
  <c r="EH258" i="10"/>
  <c r="EJ258" i="10"/>
  <c r="EG258" i="10"/>
  <c r="EI258" i="10"/>
  <c r="DM258" i="10"/>
  <c r="DO258" i="10"/>
  <c r="DQ258" i="10"/>
  <c r="DL258" i="10"/>
  <c r="DN258" i="10"/>
  <c r="DP258" i="10"/>
  <c r="L179" i="10"/>
  <c r="CZ179" i="10"/>
  <c r="EL179" i="10"/>
  <c r="DW179" i="10"/>
  <c r="EO179" i="10"/>
  <c r="EQ179" i="10"/>
  <c r="DT179" i="10"/>
  <c r="DV179" i="10"/>
  <c r="EP179" i="10"/>
  <c r="DS179" i="10"/>
  <c r="EK179" i="10"/>
  <c r="EN179" i="10"/>
  <c r="DX179" i="10"/>
  <c r="DU179" i="10"/>
  <c r="EM179" i="10"/>
  <c r="DR179" i="10"/>
  <c r="P131" i="10"/>
  <c r="DB131" i="10"/>
  <c r="DY270" i="10"/>
  <c r="DZ270" i="10"/>
  <c r="DI270" i="10"/>
  <c r="DJ270" i="10"/>
  <c r="DH270" i="10"/>
  <c r="DG270" i="10"/>
  <c r="EC270" i="10"/>
  <c r="DF270" i="10"/>
  <c r="ED270" i="10"/>
  <c r="EA270" i="10"/>
  <c r="DK270" i="10"/>
  <c r="EB270" i="10"/>
  <c r="L119" i="10"/>
  <c r="CZ119" i="10"/>
  <c r="DB239" i="10"/>
  <c r="DU239" i="10"/>
  <c r="EM239" i="10"/>
  <c r="EL239" i="10"/>
  <c r="EO239" i="10"/>
  <c r="DW239" i="10"/>
  <c r="EQ239" i="10"/>
  <c r="DT239" i="10"/>
  <c r="DV239" i="10"/>
  <c r="EP239" i="10"/>
  <c r="EK239" i="10"/>
  <c r="EN239" i="10"/>
  <c r="DS239" i="10"/>
  <c r="DX239" i="10"/>
  <c r="DR239" i="10"/>
  <c r="DB179" i="10"/>
  <c r="P179" i="10"/>
  <c r="ED264" i="10"/>
  <c r="DF264" i="10"/>
  <c r="EC264" i="10"/>
  <c r="DG264" i="10"/>
  <c r="DH264" i="10"/>
  <c r="DZ264" i="10"/>
  <c r="DI264" i="10"/>
  <c r="DJ264" i="10"/>
  <c r="DY264" i="10"/>
  <c r="EB264" i="10"/>
  <c r="DK264" i="10"/>
  <c r="EA264" i="10"/>
  <c r="EJ264" i="10"/>
  <c r="DQ264" i="10"/>
  <c r="DL264" i="10"/>
  <c r="DO264" i="10"/>
  <c r="EH264" i="10"/>
  <c r="EF264" i="10"/>
  <c r="DN264" i="10"/>
  <c r="EI264" i="10"/>
  <c r="DM264" i="10"/>
  <c r="EE264" i="10"/>
  <c r="DP264" i="10"/>
  <c r="EG264" i="10"/>
  <c r="EN131" i="10"/>
  <c r="DX131" i="10"/>
  <c r="EM131" i="10"/>
  <c r="EL131" i="10"/>
  <c r="EQ131" i="10"/>
  <c r="DR131" i="10"/>
  <c r="DW131" i="10"/>
  <c r="DT131" i="10"/>
  <c r="EO131" i="10"/>
  <c r="DV131" i="10"/>
  <c r="EP131" i="10"/>
  <c r="DS131" i="10"/>
  <c r="DU131" i="10"/>
  <c r="EK131" i="10"/>
  <c r="L191" i="10"/>
  <c r="CZ191" i="10"/>
  <c r="DB167" i="10"/>
  <c r="P167" i="10"/>
  <c r="CZ239" i="10"/>
  <c r="L239" i="10"/>
  <c r="DI252" i="10"/>
  <c r="DY252" i="10"/>
  <c r="EB252" i="10"/>
  <c r="DF252" i="10"/>
  <c r="DK252" i="10"/>
  <c r="DZ252" i="10"/>
  <c r="DJ252" i="10"/>
  <c r="DH252" i="10"/>
  <c r="DG252" i="10"/>
  <c r="ED252" i="10"/>
  <c r="EC252" i="10"/>
  <c r="EA252" i="10"/>
  <c r="DQ252" i="10"/>
  <c r="EG252" i="10"/>
  <c r="EI252" i="10"/>
  <c r="DL252" i="10"/>
  <c r="DO252" i="10"/>
  <c r="DN252" i="10"/>
  <c r="DP252" i="10"/>
  <c r="EE252" i="10"/>
  <c r="EF252" i="10"/>
  <c r="EH252" i="10"/>
  <c r="EJ252" i="10"/>
  <c r="DM252" i="10"/>
  <c r="S38" i="1"/>
  <c r="DX119" i="10"/>
  <c r="EM119" i="10"/>
  <c r="EP119" i="10"/>
  <c r="EQ119" i="10"/>
  <c r="DU119" i="10"/>
  <c r="DR119" i="10"/>
  <c r="DV119" i="10"/>
  <c r="EL119" i="10"/>
  <c r="DS119" i="10"/>
  <c r="DW119" i="10"/>
  <c r="EK119" i="10"/>
  <c r="EO119" i="10"/>
  <c r="EN119" i="10"/>
  <c r="DT119" i="10"/>
  <c r="EG276" i="10"/>
  <c r="EJ276" i="10"/>
  <c r="DM276" i="10"/>
  <c r="DO276" i="10"/>
  <c r="DQ276" i="10"/>
  <c r="EI276" i="10"/>
  <c r="DL276" i="10"/>
  <c r="DN276" i="10"/>
  <c r="DP276" i="10"/>
  <c r="EH276" i="10"/>
  <c r="EE276" i="10"/>
  <c r="EF276" i="10"/>
  <c r="DL268" i="10"/>
  <c r="DN268" i="10"/>
  <c r="DP268" i="10"/>
  <c r="EF268" i="10"/>
  <c r="EG268" i="10"/>
  <c r="EH268" i="10"/>
  <c r="EJ268" i="10"/>
  <c r="DM268" i="10"/>
  <c r="DO268" i="10"/>
  <c r="DQ268" i="10"/>
  <c r="EI268" i="10"/>
  <c r="EE268" i="10"/>
  <c r="EA180" i="10"/>
  <c r="EB180" i="10"/>
  <c r="DF180" i="10"/>
  <c r="DH180" i="10"/>
  <c r="DK180" i="10"/>
  <c r="DI180" i="10"/>
  <c r="DY180" i="10"/>
  <c r="EC180" i="10"/>
  <c r="DJ180" i="10"/>
  <c r="DZ180" i="10"/>
  <c r="DG180" i="10"/>
  <c r="ED180" i="10"/>
  <c r="L186" i="10"/>
  <c r="CZ186" i="10"/>
  <c r="EH142" i="10"/>
  <c r="EE262" i="10"/>
  <c r="EI262" i="10"/>
  <c r="DP262" i="10"/>
  <c r="DM262" i="10"/>
  <c r="DL262" i="10"/>
  <c r="EG262" i="10"/>
  <c r="DO262" i="10"/>
  <c r="DN262" i="10"/>
  <c r="EF262" i="10"/>
  <c r="EJ262" i="10"/>
  <c r="EH262" i="10"/>
  <c r="DQ262" i="10"/>
  <c r="S134" i="10"/>
  <c r="DO142" i="10"/>
  <c r="EQ162" i="10"/>
  <c r="DU162" i="10"/>
  <c r="EK162" i="10"/>
  <c r="EN162" i="10"/>
  <c r="DR162" i="10"/>
  <c r="EM162" i="10"/>
  <c r="DV162" i="10"/>
  <c r="DS162" i="10"/>
  <c r="DW162" i="10"/>
  <c r="EO162" i="10"/>
  <c r="DT162" i="10"/>
  <c r="DX162" i="10"/>
  <c r="EL162" i="10"/>
  <c r="EP162" i="10"/>
  <c r="EA262" i="10"/>
  <c r="EC262" i="10"/>
  <c r="DZ262" i="10"/>
  <c r="EB262" i="10"/>
  <c r="ED262" i="10"/>
  <c r="DG262" i="10"/>
  <c r="DI262" i="10"/>
  <c r="DK262" i="10"/>
  <c r="DF262" i="10"/>
  <c r="DH262" i="10"/>
  <c r="DJ262" i="10"/>
  <c r="DY262" i="10"/>
  <c r="P138" i="10"/>
  <c r="DD246" i="10"/>
  <c r="DR246" i="10" s="1"/>
  <c r="EJ142" i="10"/>
  <c r="DD42" i="10"/>
  <c r="EN42" i="10" s="1"/>
  <c r="L150" i="10"/>
  <c r="DO180" i="10"/>
  <c r="EE180" i="10"/>
  <c r="DL180" i="10"/>
  <c r="EF180" i="10"/>
  <c r="EH180" i="10"/>
  <c r="DQ180" i="10"/>
  <c r="DN180" i="10"/>
  <c r="EJ180" i="10"/>
  <c r="DP180" i="10"/>
  <c r="EG180" i="10"/>
  <c r="EI180" i="10"/>
  <c r="DM180" i="10"/>
  <c r="L162" i="10"/>
  <c r="CZ162" i="10"/>
  <c r="L208" i="10"/>
  <c r="CZ208" i="10"/>
  <c r="EA210" i="10"/>
  <c r="DY210" i="10"/>
  <c r="EB210" i="10"/>
  <c r="DK210" i="10"/>
  <c r="DH210" i="10"/>
  <c r="DG210" i="10"/>
  <c r="EC210" i="10"/>
  <c r="DJ210" i="10"/>
  <c r="DI210" i="10"/>
  <c r="DZ210" i="10"/>
  <c r="DF210" i="10"/>
  <c r="ED210" i="10"/>
  <c r="DD237" i="10"/>
  <c r="DW237" i="10" s="1"/>
  <c r="DQ142" i="10"/>
  <c r="DI268" i="10"/>
  <c r="DF268" i="10"/>
  <c r="DH268" i="10"/>
  <c r="DJ268" i="10"/>
  <c r="DY268" i="10"/>
  <c r="EA268" i="10"/>
  <c r="EC268" i="10"/>
  <c r="DZ268" i="10"/>
  <c r="EB268" i="10"/>
  <c r="ED268" i="10"/>
  <c r="DG268" i="10"/>
  <c r="DK268" i="10"/>
  <c r="P208" i="10"/>
  <c r="DB208" i="10"/>
  <c r="DL142" i="10"/>
  <c r="S89" i="1"/>
  <c r="EA274" i="10"/>
  <c r="DK274" i="10"/>
  <c r="DY274" i="10"/>
  <c r="EB274" i="10"/>
  <c r="DZ274" i="10"/>
  <c r="DH274" i="10"/>
  <c r="DF274" i="10"/>
  <c r="DG274" i="10"/>
  <c r="ED274" i="10"/>
  <c r="EC274" i="10"/>
  <c r="DJ274" i="10"/>
  <c r="DI274" i="10"/>
  <c r="DD24" i="10"/>
  <c r="EF210" i="10"/>
  <c r="EJ210" i="10"/>
  <c r="DM210" i="10"/>
  <c r="EE210" i="10"/>
  <c r="DO210" i="10"/>
  <c r="DQ210" i="10"/>
  <c r="EG210" i="10"/>
  <c r="EI210" i="10"/>
  <c r="DL210" i="10"/>
  <c r="DN210" i="10"/>
  <c r="EH210" i="10"/>
  <c r="DP210" i="10"/>
  <c r="EP186" i="10"/>
  <c r="EQ186" i="10"/>
  <c r="DU186" i="10"/>
  <c r="EK186" i="10"/>
  <c r="EN186" i="10"/>
  <c r="DR186" i="10"/>
  <c r="EM186" i="10"/>
  <c r="DV186" i="10"/>
  <c r="DS186" i="10"/>
  <c r="DW186" i="10"/>
  <c r="EO186" i="10"/>
  <c r="DT186" i="10"/>
  <c r="DX186" i="10"/>
  <c r="EL186" i="10"/>
  <c r="DB162" i="10"/>
  <c r="EI280" i="10"/>
  <c r="EG280" i="10"/>
  <c r="DP280" i="10"/>
  <c r="DM280" i="10"/>
  <c r="DO280" i="10"/>
  <c r="EH280" i="10"/>
  <c r="EF280" i="10"/>
  <c r="EJ280" i="10"/>
  <c r="DQ280" i="10"/>
  <c r="DN280" i="10"/>
  <c r="EE280" i="10"/>
  <c r="DL280" i="10"/>
  <c r="DG39" i="10"/>
  <c r="DY39" i="10"/>
  <c r="DH39" i="10"/>
  <c r="DZ39" i="10"/>
  <c r="DF39" i="10"/>
  <c r="EA39" i="10"/>
  <c r="DJ39" i="10"/>
  <c r="ED39" i="10"/>
  <c r="EB39" i="10"/>
  <c r="EC39" i="10"/>
  <c r="DI39" i="10"/>
  <c r="DK39" i="10"/>
  <c r="EI142" i="10"/>
  <c r="DO146" i="10"/>
  <c r="EB250" i="10"/>
  <c r="DZ250" i="10"/>
  <c r="DJ250" i="10"/>
  <c r="EC250" i="10"/>
  <c r="DY250" i="10"/>
  <c r="EA250" i="10"/>
  <c r="ED250" i="10"/>
  <c r="DF250" i="10"/>
  <c r="DG250" i="10"/>
  <c r="DI250" i="10"/>
  <c r="DH250" i="10"/>
  <c r="DK250" i="10"/>
  <c r="DG280" i="10"/>
  <c r="DK280" i="10"/>
  <c r="DH280" i="10"/>
  <c r="EA280" i="10"/>
  <c r="DZ280" i="10"/>
  <c r="ED280" i="10"/>
  <c r="DI280" i="10"/>
  <c r="DF280" i="10"/>
  <c r="DJ280" i="10"/>
  <c r="DY280" i="10"/>
  <c r="EC280" i="10"/>
  <c r="EB280" i="10"/>
  <c r="DR208" i="10"/>
  <c r="EO208" i="10"/>
  <c r="DV208" i="10"/>
  <c r="DU208" i="10"/>
  <c r="EK208" i="10"/>
  <c r="EL208" i="10"/>
  <c r="DW208" i="10"/>
  <c r="EM208" i="10"/>
  <c r="DT208" i="10"/>
  <c r="EN208" i="10"/>
  <c r="DS208" i="10"/>
  <c r="EQ208" i="10"/>
  <c r="DX208" i="10"/>
  <c r="EP208" i="10"/>
  <c r="EI172" i="10"/>
  <c r="DN172" i="10"/>
  <c r="DM172" i="10"/>
  <c r="DO172" i="10"/>
  <c r="EE172" i="10"/>
  <c r="DQ172" i="10"/>
  <c r="DL172" i="10"/>
  <c r="EF172" i="10"/>
  <c r="DP172" i="10"/>
  <c r="EH172" i="10"/>
  <c r="EJ172" i="10"/>
  <c r="EG172" i="10"/>
  <c r="DI172" i="10"/>
  <c r="DK172" i="10"/>
  <c r="DF172" i="10"/>
  <c r="DH172" i="10"/>
  <c r="DJ172" i="10"/>
  <c r="EB172" i="10"/>
  <c r="DY172" i="10"/>
  <c r="EA172" i="10"/>
  <c r="DZ172" i="10"/>
  <c r="EC172" i="10"/>
  <c r="ED172" i="10"/>
  <c r="DG172" i="10"/>
  <c r="EN148" i="10"/>
  <c r="DS148" i="10"/>
  <c r="EQ148" i="10"/>
  <c r="DX148" i="10"/>
  <c r="EP148" i="10"/>
  <c r="EK148" i="10"/>
  <c r="DU148" i="10"/>
  <c r="DW148" i="10"/>
  <c r="DR148" i="10"/>
  <c r="DT148" i="10"/>
  <c r="EL148" i="10"/>
  <c r="EO148" i="10"/>
  <c r="EM148" i="10"/>
  <c r="DV148" i="10"/>
  <c r="P286" i="1"/>
  <c r="L76" i="1"/>
  <c r="EO236" i="10"/>
  <c r="DV236" i="10"/>
  <c r="DU236" i="10"/>
  <c r="EK236" i="10"/>
  <c r="EL236" i="10"/>
  <c r="DW236" i="10"/>
  <c r="EM236" i="10"/>
  <c r="DT236" i="10"/>
  <c r="EN236" i="10"/>
  <c r="DS236" i="10"/>
  <c r="EQ236" i="10"/>
  <c r="DX236" i="10"/>
  <c r="EP236" i="10"/>
  <c r="DR236" i="10"/>
  <c r="L142" i="1"/>
  <c r="DW238" i="10"/>
  <c r="DT238" i="10"/>
  <c r="EL238" i="10"/>
  <c r="EK238" i="10"/>
  <c r="EP238" i="10"/>
  <c r="DR238" i="10"/>
  <c r="EQ238" i="10"/>
  <c r="EN238" i="10"/>
  <c r="DV238" i="10"/>
  <c r="DS238" i="10"/>
  <c r="DU238" i="10"/>
  <c r="EO238" i="10"/>
  <c r="DX238" i="10"/>
  <c r="EM238" i="10"/>
  <c r="S52" i="10"/>
  <c r="DD44" i="10"/>
  <c r="EO44" i="10" s="1"/>
  <c r="S37" i="10"/>
  <c r="S37" i="1"/>
  <c r="S25" i="1"/>
  <c r="S15" i="1"/>
  <c r="DX115" i="10"/>
  <c r="DU115" i="10"/>
  <c r="EM115" i="10"/>
  <c r="DR115" i="10"/>
  <c r="EL115" i="10"/>
  <c r="DW115" i="10"/>
  <c r="EO115" i="10"/>
  <c r="EQ115" i="10"/>
  <c r="DT115" i="10"/>
  <c r="DV115" i="10"/>
  <c r="EP115" i="10"/>
  <c r="DS115" i="10"/>
  <c r="EK115" i="10"/>
  <c r="EN115" i="10"/>
  <c r="DD26" i="10"/>
  <c r="EK26" i="10" s="1"/>
  <c r="DP126" i="10"/>
  <c r="S27" i="10"/>
  <c r="DD52" i="10"/>
  <c r="DR52" i="10" s="1"/>
  <c r="DP146" i="10"/>
  <c r="EE118" i="10"/>
  <c r="EJ118" i="10"/>
  <c r="DL118" i="10"/>
  <c r="S23" i="1"/>
  <c r="S44" i="10"/>
  <c r="S51" i="10"/>
  <c r="P16" i="1"/>
  <c r="S43" i="1"/>
  <c r="S30" i="1"/>
  <c r="S21" i="1"/>
  <c r="L15" i="1"/>
  <c r="P39" i="1"/>
  <c r="L39" i="1"/>
  <c r="DV31" i="10"/>
  <c r="EM31" i="10"/>
  <c r="DS31" i="10"/>
  <c r="DR31" i="10"/>
  <c r="EO31" i="10"/>
  <c r="EL31" i="10"/>
  <c r="EK31" i="10"/>
  <c r="DW31" i="10"/>
  <c r="EN31" i="10"/>
  <c r="DT31" i="10"/>
  <c r="DX31" i="10"/>
  <c r="DU31" i="10"/>
  <c r="EQ31" i="10"/>
  <c r="EP31" i="10"/>
  <c r="S36" i="1"/>
  <c r="DV46" i="10"/>
  <c r="EP46" i="10"/>
  <c r="EQ46" i="10"/>
  <c r="DR46" i="10"/>
  <c r="EL46" i="10"/>
  <c r="DX46" i="10"/>
  <c r="DU46" i="10"/>
  <c r="EO46" i="10"/>
  <c r="DT46" i="10"/>
  <c r="DS46" i="10"/>
  <c r="DW46" i="10"/>
  <c r="EN46" i="10"/>
  <c r="S42" i="10"/>
  <c r="DT39" i="10"/>
  <c r="EL39" i="10"/>
  <c r="EK39" i="10"/>
  <c r="DW39" i="10"/>
  <c r="EN39" i="10"/>
  <c r="EP39" i="10"/>
  <c r="DX39" i="10"/>
  <c r="DU39" i="10"/>
  <c r="EQ39" i="10"/>
  <c r="EO39" i="10"/>
  <c r="DV39" i="10"/>
  <c r="EM39" i="10"/>
  <c r="DS39" i="10"/>
  <c r="DR39" i="10"/>
  <c r="S34" i="10"/>
  <c r="DD19" i="10"/>
  <c r="DT19" i="10" s="1"/>
  <c r="DP150" i="10"/>
  <c r="S40" i="1"/>
  <c r="DQ146" i="10"/>
  <c r="DN150" i="10"/>
  <c r="EG150" i="10"/>
  <c r="EI150" i="10"/>
  <c r="DO150" i="10"/>
  <c r="DQ150" i="10"/>
  <c r="EJ150" i="10"/>
  <c r="EE146" i="10"/>
  <c r="EG146" i="10"/>
  <c r="DM150" i="10"/>
  <c r="EF150" i="10"/>
  <c r="DL146" i="10"/>
  <c r="EH150" i="10"/>
  <c r="S34" i="1"/>
  <c r="EH39" i="10"/>
  <c r="EF39" i="10"/>
  <c r="DP39" i="10"/>
  <c r="EE39" i="10"/>
  <c r="EG39" i="10"/>
  <c r="EI39" i="10"/>
  <c r="EJ39" i="10"/>
  <c r="DL39" i="10"/>
  <c r="DN39" i="10"/>
  <c r="DM39" i="10"/>
  <c r="DO39" i="10"/>
  <c r="DQ39" i="10"/>
  <c r="S45" i="10"/>
  <c r="S51" i="1"/>
  <c r="S49" i="1"/>
  <c r="DD45" i="10"/>
  <c r="DV45" i="10" s="1"/>
  <c r="DD37" i="10"/>
  <c r="EL37" i="10" s="1"/>
  <c r="DD34" i="10"/>
  <c r="EL33" i="10"/>
  <c r="EQ33" i="10"/>
  <c r="DW33" i="10"/>
  <c r="EK33" i="10"/>
  <c r="EN33" i="10"/>
  <c r="DX33" i="10"/>
  <c r="DU33" i="10"/>
  <c r="DS33" i="10"/>
  <c r="DR33" i="10"/>
  <c r="EP33" i="10"/>
  <c r="DV33" i="10"/>
  <c r="DT33" i="10"/>
  <c r="EO33" i="10"/>
  <c r="S29" i="10"/>
  <c r="S29" i="1"/>
  <c r="DD27" i="10"/>
  <c r="EQ27" i="10" s="1"/>
  <c r="S20" i="10"/>
  <c r="DD22" i="10"/>
  <c r="DV22" i="10" s="1"/>
  <c r="DD29" i="10"/>
  <c r="EL29" i="10" s="1"/>
  <c r="DD20" i="10"/>
  <c r="DS20" i="10" s="1"/>
  <c r="DD51" i="10"/>
  <c r="EL51" i="10" s="1"/>
  <c r="EJ126" i="10"/>
  <c r="DQ126" i="10"/>
  <c r="DL126" i="10"/>
  <c r="EF126" i="10"/>
  <c r="DM126" i="10"/>
  <c r="EI126" i="10"/>
  <c r="EE126" i="10"/>
  <c r="EG126" i="10"/>
  <c r="DN126" i="10"/>
  <c r="DG677" i="10"/>
  <c r="DI677" i="10"/>
  <c r="DK677" i="10"/>
  <c r="DF677" i="10"/>
  <c r="DZ677" i="10"/>
  <c r="EB677" i="10"/>
  <c r="ED677" i="10"/>
  <c r="DY677" i="10"/>
  <c r="EA677" i="10"/>
  <c r="EC677" i="10"/>
  <c r="DH677" i="10"/>
  <c r="DJ677" i="10"/>
  <c r="EH126" i="10"/>
  <c r="DL677" i="10"/>
  <c r="EJ677" i="10"/>
  <c r="DO677" i="10"/>
  <c r="EE677" i="10"/>
  <c r="DN677" i="10"/>
  <c r="EG677" i="10"/>
  <c r="EH677" i="10"/>
  <c r="EI677" i="10"/>
  <c r="DM677" i="10"/>
  <c r="DQ677" i="10"/>
  <c r="DP677" i="10"/>
  <c r="EF677" i="10"/>
  <c r="S130" i="1"/>
  <c r="S122" i="1"/>
  <c r="S103" i="1"/>
  <c r="EM81" i="10"/>
  <c r="DX81" i="10"/>
  <c r="EO81" i="10"/>
  <c r="EN81" i="10"/>
  <c r="DT81" i="10"/>
  <c r="EK81" i="10"/>
  <c r="DV81" i="10"/>
  <c r="EP81" i="10"/>
  <c r="DW81" i="10"/>
  <c r="DR81" i="10"/>
  <c r="EQ81" i="10"/>
  <c r="DS81" i="10"/>
  <c r="EL81" i="10"/>
  <c r="DU81" i="10"/>
  <c r="EK144" i="10"/>
  <c r="DT144" i="10"/>
  <c r="EO144" i="10"/>
  <c r="DV144" i="10"/>
  <c r="DS144" i="10"/>
  <c r="DX144" i="10"/>
  <c r="DU144" i="10"/>
  <c r="DW144" i="10"/>
  <c r="EL144" i="10"/>
  <c r="EM144" i="10"/>
  <c r="EN144" i="10"/>
  <c r="EQ144" i="10"/>
  <c r="EP144" i="10"/>
  <c r="DR144" i="10"/>
  <c r="EE156" i="10"/>
  <c r="EG156" i="10"/>
  <c r="DQ156" i="10"/>
  <c r="EF156" i="10"/>
  <c r="EI156" i="10"/>
  <c r="DL156" i="10"/>
  <c r="EH156" i="10"/>
  <c r="DM156" i="10"/>
  <c r="DN156" i="10"/>
  <c r="EJ156" i="10"/>
  <c r="DO156" i="10"/>
  <c r="DP156" i="10"/>
  <c r="EF152" i="10"/>
  <c r="EE152" i="10"/>
  <c r="DQ152" i="10"/>
  <c r="EG152" i="10"/>
  <c r="DP152" i="10"/>
  <c r="EJ152" i="10"/>
  <c r="DM152" i="10"/>
  <c r="EI152" i="10"/>
  <c r="DO152" i="10"/>
  <c r="DN152" i="10"/>
  <c r="EH152" i="10"/>
  <c r="DL152" i="10"/>
  <c r="DY152" i="10"/>
  <c r="EB152" i="10"/>
  <c r="DK152" i="10"/>
  <c r="EA152" i="10"/>
  <c r="ED152" i="10"/>
  <c r="DF152" i="10"/>
  <c r="EC152" i="10"/>
  <c r="DG152" i="10"/>
  <c r="DH152" i="10"/>
  <c r="DZ152" i="10"/>
  <c r="DI152" i="10"/>
  <c r="DJ152" i="10"/>
  <c r="DY148" i="10"/>
  <c r="EC148" i="10"/>
  <c r="EB148" i="10"/>
  <c r="DG148" i="10"/>
  <c r="DK148" i="10"/>
  <c r="DH148" i="10"/>
  <c r="EA148" i="10"/>
  <c r="DZ148" i="10"/>
  <c r="ED148" i="10"/>
  <c r="DI148" i="10"/>
  <c r="DF148" i="10"/>
  <c r="DJ148" i="10"/>
  <c r="DS122" i="10"/>
  <c r="DX122" i="10"/>
  <c r="DU122" i="10"/>
  <c r="EM122" i="10"/>
  <c r="DT122" i="10"/>
  <c r="EQ122" i="10"/>
  <c r="DV122" i="10"/>
  <c r="EN122" i="10"/>
  <c r="EO122" i="10"/>
  <c r="EP122" i="10"/>
  <c r="DR122" i="10"/>
  <c r="DW122" i="10"/>
  <c r="EL122" i="10"/>
  <c r="EK122" i="10"/>
  <c r="EN142" i="10"/>
  <c r="EO142" i="10"/>
  <c r="EP142" i="10"/>
  <c r="DR142" i="10"/>
  <c r="DW142" i="10"/>
  <c r="EL142" i="10"/>
  <c r="EK142" i="10"/>
  <c r="DS142" i="10"/>
  <c r="DX142" i="10"/>
  <c r="DU142" i="10"/>
  <c r="EM142" i="10"/>
  <c r="DT142" i="10"/>
  <c r="EQ142" i="10"/>
  <c r="DV142" i="10"/>
  <c r="EA114" i="10"/>
  <c r="ED114" i="10"/>
  <c r="DF114" i="10"/>
  <c r="DY114" i="10"/>
  <c r="EB114" i="10"/>
  <c r="DK114" i="10"/>
  <c r="DZ114" i="10"/>
  <c r="DI114" i="10"/>
  <c r="DJ114" i="10"/>
  <c r="EC114" i="10"/>
  <c r="DG114" i="10"/>
  <c r="DH114" i="10"/>
  <c r="DY154" i="10"/>
  <c r="EC154" i="10"/>
  <c r="EB154" i="10"/>
  <c r="DG154" i="10"/>
  <c r="DK154" i="10"/>
  <c r="DH154" i="10"/>
  <c r="EA154" i="10"/>
  <c r="DZ154" i="10"/>
  <c r="ED154" i="10"/>
  <c r="DI154" i="10"/>
  <c r="DF154" i="10"/>
  <c r="DJ154" i="10"/>
  <c r="EM113" i="10"/>
  <c r="DX113" i="10"/>
  <c r="EO113" i="10"/>
  <c r="EN113" i="10"/>
  <c r="DT113" i="10"/>
  <c r="EK113" i="10"/>
  <c r="DV113" i="10"/>
  <c r="EP113" i="10"/>
  <c r="DW113" i="10"/>
  <c r="DR113" i="10"/>
  <c r="EQ113" i="10"/>
  <c r="DS113" i="10"/>
  <c r="EL113" i="10"/>
  <c r="DU113" i="10"/>
  <c r="EE114" i="10"/>
  <c r="EH114" i="10"/>
  <c r="DM114" i="10"/>
  <c r="DQ114" i="10"/>
  <c r="EI114" i="10"/>
  <c r="DN114" i="10"/>
  <c r="EF114" i="10"/>
  <c r="EJ114" i="10"/>
  <c r="DO114" i="10"/>
  <c r="EG114" i="10"/>
  <c r="DL114" i="10"/>
  <c r="DP114" i="10"/>
  <c r="EE154" i="10"/>
  <c r="EG154" i="10"/>
  <c r="EJ154" i="10"/>
  <c r="DP154" i="10"/>
  <c r="DQ154" i="10"/>
  <c r="DL154" i="10"/>
  <c r="EF154" i="10"/>
  <c r="DM154" i="10"/>
  <c r="DN154" i="10"/>
  <c r="EH154" i="10"/>
  <c r="DO154" i="10"/>
  <c r="EI154" i="10"/>
  <c r="EA150" i="10"/>
  <c r="DS126" i="10"/>
  <c r="DX126" i="10"/>
  <c r="DU126" i="10"/>
  <c r="EM126" i="10"/>
  <c r="DT126" i="10"/>
  <c r="EQ126" i="10"/>
  <c r="DV126" i="10"/>
  <c r="EN126" i="10"/>
  <c r="EO126" i="10"/>
  <c r="EP126" i="10"/>
  <c r="DR126" i="10"/>
  <c r="DW126" i="10"/>
  <c r="EL126" i="10"/>
  <c r="EK126" i="10"/>
  <c r="DW116" i="10"/>
  <c r="EL116" i="10"/>
  <c r="EM116" i="10"/>
  <c r="EN116" i="10"/>
  <c r="EQ116" i="10"/>
  <c r="EP116" i="10"/>
  <c r="DR116" i="10"/>
  <c r="EK116" i="10"/>
  <c r="DT116" i="10"/>
  <c r="EO116" i="10"/>
  <c r="DV116" i="10"/>
  <c r="DS116" i="10"/>
  <c r="DX116" i="10"/>
  <c r="DU116" i="10"/>
  <c r="EQ117" i="10"/>
  <c r="DS117" i="10"/>
  <c r="EL117" i="10"/>
  <c r="DU117" i="10"/>
  <c r="EP117" i="10"/>
  <c r="DW117" i="10"/>
  <c r="DR117" i="10"/>
  <c r="DT117" i="10"/>
  <c r="EK117" i="10"/>
  <c r="DV117" i="10"/>
  <c r="EM117" i="10"/>
  <c r="DX117" i="10"/>
  <c r="EO117" i="10"/>
  <c r="EN117" i="10"/>
  <c r="DY146" i="10"/>
  <c r="EC146" i="10"/>
  <c r="EB146" i="10"/>
  <c r="DG146" i="10"/>
  <c r="DK146" i="10"/>
  <c r="DH146" i="10"/>
  <c r="EA146" i="10"/>
  <c r="DZ146" i="10"/>
  <c r="ED146" i="10"/>
  <c r="DI146" i="10"/>
  <c r="DF146" i="10"/>
  <c r="DJ146" i="10"/>
  <c r="DY156" i="10"/>
  <c r="EC156" i="10"/>
  <c r="EB156" i="10"/>
  <c r="DG156" i="10"/>
  <c r="DK156" i="10"/>
  <c r="DH156" i="10"/>
  <c r="EA156" i="10"/>
  <c r="DZ156" i="10"/>
  <c r="ED156" i="10"/>
  <c r="DI156" i="10"/>
  <c r="DF156" i="10"/>
  <c r="DJ156" i="10"/>
  <c r="EE148" i="10"/>
  <c r="EH148" i="10"/>
  <c r="EG148" i="10"/>
  <c r="DM148" i="10"/>
  <c r="DQ148" i="10"/>
  <c r="DN148" i="10"/>
  <c r="EF148" i="10"/>
  <c r="EJ148" i="10"/>
  <c r="EI148" i="10"/>
  <c r="DO148" i="10"/>
  <c r="DL148" i="10"/>
  <c r="DP148" i="10"/>
  <c r="EK112" i="10"/>
  <c r="DT112" i="10"/>
  <c r="EO112" i="10"/>
  <c r="DV112" i="10"/>
  <c r="DS112" i="10"/>
  <c r="DX112" i="10"/>
  <c r="DU112" i="10"/>
  <c r="DW112" i="10"/>
  <c r="EL112" i="10"/>
  <c r="EM112" i="10"/>
  <c r="EN112" i="10"/>
  <c r="EQ112" i="10"/>
  <c r="EP112" i="10"/>
  <c r="DR112" i="10"/>
  <c r="DS102" i="10"/>
  <c r="DX102" i="10"/>
  <c r="DU102" i="10"/>
  <c r="EM102" i="10"/>
  <c r="DT102" i="10"/>
  <c r="EQ102" i="10"/>
  <c r="DV102" i="10"/>
  <c r="EN102" i="10"/>
  <c r="EO102" i="10"/>
  <c r="EP102" i="10"/>
  <c r="DR102" i="10"/>
  <c r="DW102" i="10"/>
  <c r="EL102" i="10"/>
  <c r="EK102" i="10"/>
  <c r="EK96" i="10"/>
  <c r="DT96" i="10"/>
  <c r="EO96" i="10"/>
  <c r="DV96" i="10"/>
  <c r="DS96" i="10"/>
  <c r="DX96" i="10"/>
  <c r="DU96" i="10"/>
  <c r="DW96" i="10"/>
  <c r="EL96" i="10"/>
  <c r="EM96" i="10"/>
  <c r="EN96" i="10"/>
  <c r="EQ96" i="10"/>
  <c r="EP96" i="10"/>
  <c r="DR96" i="10"/>
  <c r="EQ95" i="10"/>
  <c r="DS95" i="10"/>
  <c r="EK95" i="10"/>
  <c r="DX95" i="10"/>
  <c r="EP95" i="10"/>
  <c r="DR95" i="10"/>
  <c r="DW95" i="10"/>
  <c r="DV95" i="10"/>
  <c r="EO95" i="10"/>
  <c r="EN95" i="10"/>
  <c r="DU95" i="10"/>
  <c r="EM95" i="10"/>
  <c r="EL95" i="10"/>
  <c r="DT95" i="10"/>
  <c r="EK88" i="10"/>
  <c r="DT88" i="10"/>
  <c r="EO88" i="10"/>
  <c r="DV88" i="10"/>
  <c r="DS88" i="10"/>
  <c r="DX88" i="10"/>
  <c r="DU88" i="10"/>
  <c r="DW88" i="10"/>
  <c r="EL88" i="10"/>
  <c r="EM88" i="10"/>
  <c r="EN88" i="10"/>
  <c r="EQ88" i="10"/>
  <c r="EP88" i="10"/>
  <c r="DR88" i="10"/>
  <c r="S87" i="1"/>
  <c r="S81" i="1"/>
  <c r="S80" i="1"/>
  <c r="DW76" i="10"/>
  <c r="EP76" i="10"/>
  <c r="EO76" i="10"/>
  <c r="DV76" i="10"/>
  <c r="EN76" i="10"/>
  <c r="EQ76" i="10"/>
  <c r="DU76" i="10"/>
  <c r="EK76" i="10"/>
  <c r="DT76" i="10"/>
  <c r="EL76" i="10"/>
  <c r="EM76" i="10"/>
  <c r="DR76" i="10"/>
  <c r="DS76" i="10"/>
  <c r="DX76" i="10"/>
  <c r="EQ47" i="10"/>
  <c r="DS47" i="10"/>
  <c r="EK47" i="10"/>
  <c r="DX47" i="10"/>
  <c r="EP47" i="10"/>
  <c r="DR47" i="10"/>
  <c r="DW47" i="10"/>
  <c r="DV47" i="10"/>
  <c r="EO47" i="10"/>
  <c r="EN47" i="10"/>
  <c r="DU47" i="10"/>
  <c r="EM47" i="10"/>
  <c r="EL47" i="10"/>
  <c r="DT47" i="10"/>
  <c r="S47" i="1"/>
  <c r="EQ99" i="10"/>
  <c r="DS99" i="10"/>
  <c r="EN99" i="10"/>
  <c r="DU99" i="10"/>
  <c r="DR99" i="10"/>
  <c r="DW99" i="10"/>
  <c r="DT99" i="10"/>
  <c r="DV99" i="10"/>
  <c r="EK99" i="10"/>
  <c r="DX99" i="10"/>
  <c r="EM99" i="10"/>
  <c r="EL99" i="10"/>
  <c r="EO99" i="10"/>
  <c r="EP99" i="10"/>
  <c r="EQ93" i="10"/>
  <c r="DS93" i="10"/>
  <c r="EL93" i="10"/>
  <c r="DU93" i="10"/>
  <c r="EP93" i="10"/>
  <c r="DW93" i="10"/>
  <c r="DR93" i="10"/>
  <c r="DT93" i="10"/>
  <c r="EK93" i="10"/>
  <c r="DV93" i="10"/>
  <c r="EM93" i="10"/>
  <c r="DX93" i="10"/>
  <c r="EO93" i="10"/>
  <c r="EN93" i="10"/>
  <c r="DR91" i="10"/>
  <c r="DW91" i="10"/>
  <c r="DT91" i="10"/>
  <c r="EQ91" i="10"/>
  <c r="DS91" i="10"/>
  <c r="EN91" i="10"/>
  <c r="DU91" i="10"/>
  <c r="EM91" i="10"/>
  <c r="EL91" i="10"/>
  <c r="EO91" i="10"/>
  <c r="EP91" i="10"/>
  <c r="DV91" i="10"/>
  <c r="EK91" i="10"/>
  <c r="DX91" i="10"/>
  <c r="EK80" i="10"/>
  <c r="DT80" i="10"/>
  <c r="EO80" i="10"/>
  <c r="DV80" i="10"/>
  <c r="DS80" i="10"/>
  <c r="DX80" i="10"/>
  <c r="DU80" i="10"/>
  <c r="DW80" i="10"/>
  <c r="EL80" i="10"/>
  <c r="EM80" i="10"/>
  <c r="EN80" i="10"/>
  <c r="EQ80" i="10"/>
  <c r="EP80" i="10"/>
  <c r="DR80" i="10"/>
  <c r="EQ71" i="10"/>
  <c r="DS71" i="10"/>
  <c r="EK71" i="10"/>
  <c r="DX71" i="10"/>
  <c r="EM71" i="10"/>
  <c r="EL71" i="10"/>
  <c r="DT71" i="10"/>
  <c r="EP71" i="10"/>
  <c r="DV71" i="10"/>
  <c r="EO71" i="10"/>
  <c r="EN71" i="10"/>
  <c r="DU71" i="10"/>
  <c r="DR71" i="10"/>
  <c r="DW71" i="10"/>
  <c r="EQ63" i="10"/>
  <c r="DS63" i="10"/>
  <c r="EN63" i="10"/>
  <c r="DU63" i="10"/>
  <c r="EM63" i="10"/>
  <c r="EL63" i="10"/>
  <c r="DT63" i="10"/>
  <c r="EP63" i="10"/>
  <c r="DV63" i="10"/>
  <c r="EK63" i="10"/>
  <c r="DX63" i="10"/>
  <c r="EO63" i="10"/>
  <c r="DR63" i="10"/>
  <c r="DW63" i="10"/>
  <c r="EQ23" i="10"/>
  <c r="DS23" i="10"/>
  <c r="EN23" i="10"/>
  <c r="DU23" i="10"/>
  <c r="DR23" i="10"/>
  <c r="DW23" i="10"/>
  <c r="DT23" i="10"/>
  <c r="DV23" i="10"/>
  <c r="EK23" i="10"/>
  <c r="DX23" i="10"/>
  <c r="EM23" i="10"/>
  <c r="EL23" i="10"/>
  <c r="EO23" i="10"/>
  <c r="EP23" i="10"/>
  <c r="DR15" i="10"/>
  <c r="EK15" i="10"/>
  <c r="DS15" i="10"/>
  <c r="EL15" i="10"/>
  <c r="DT15" i="10"/>
  <c r="EQ15" i="10"/>
  <c r="EM15" i="10"/>
  <c r="EN15" i="10"/>
  <c r="DV15" i="10"/>
  <c r="EO15" i="10"/>
  <c r="DW15" i="10"/>
  <c r="EP15" i="10"/>
  <c r="DX15" i="10"/>
  <c r="DU15" i="10"/>
  <c r="L80" i="1"/>
  <c r="EE116" i="10"/>
  <c r="EH116" i="10"/>
  <c r="EG116" i="10"/>
  <c r="DM116" i="10"/>
  <c r="DQ116" i="10"/>
  <c r="DN116" i="10"/>
  <c r="EF116" i="10"/>
  <c r="EJ116" i="10"/>
  <c r="EI116" i="10"/>
  <c r="DO116" i="10"/>
  <c r="DL116" i="10"/>
  <c r="DP116" i="10"/>
  <c r="DY116" i="10"/>
  <c r="EC116" i="10"/>
  <c r="EB116" i="10"/>
  <c r="DG116" i="10"/>
  <c r="DK116" i="10"/>
  <c r="DH116" i="10"/>
  <c r="EA116" i="10"/>
  <c r="DZ116" i="10"/>
  <c r="ED116" i="10"/>
  <c r="DI116" i="10"/>
  <c r="DF116" i="10"/>
  <c r="DJ116" i="10"/>
  <c r="EA144" i="10"/>
  <c r="DZ144" i="10"/>
  <c r="ED144" i="10"/>
  <c r="EC144" i="10"/>
  <c r="DG144" i="10"/>
  <c r="DK144" i="10"/>
  <c r="DH144" i="10"/>
  <c r="DY144" i="10"/>
  <c r="EB144" i="10"/>
  <c r="DI144" i="10"/>
  <c r="DF144" i="10"/>
  <c r="DJ144" i="10"/>
  <c r="DY112" i="10"/>
  <c r="EC112" i="10"/>
  <c r="EB112" i="10"/>
  <c r="DG112" i="10"/>
  <c r="EA112" i="10"/>
  <c r="DZ112" i="10"/>
  <c r="ED112" i="10"/>
  <c r="DI112" i="10"/>
  <c r="DF112" i="10"/>
  <c r="DJ112" i="10"/>
  <c r="DH112" i="10"/>
  <c r="DK112" i="10"/>
  <c r="P54" i="1"/>
  <c r="L54" i="1"/>
  <c r="P38" i="1"/>
  <c r="P49" i="1"/>
  <c r="L37" i="1"/>
  <c r="L20" i="1"/>
  <c r="P40" i="1"/>
  <c r="DB134" i="10"/>
  <c r="EH134" i="10" s="1"/>
  <c r="EF144" i="10"/>
  <c r="EG144" i="10"/>
  <c r="EE144" i="10"/>
  <c r="DQ144" i="10"/>
  <c r="DP144" i="10"/>
  <c r="EJ144" i="10"/>
  <c r="DM144" i="10"/>
  <c r="DL144" i="10"/>
  <c r="DO144" i="10"/>
  <c r="DN144" i="10"/>
  <c r="EH144" i="10"/>
  <c r="EI144" i="10"/>
  <c r="EF112" i="10"/>
  <c r="EE112" i="10"/>
  <c r="DQ112" i="10"/>
  <c r="EG112" i="10"/>
  <c r="DO112" i="10"/>
  <c r="DN112" i="10"/>
  <c r="EH112" i="10"/>
  <c r="DL112" i="10"/>
  <c r="DP112" i="10"/>
  <c r="EJ112" i="10"/>
  <c r="DM112" i="10"/>
  <c r="EI112" i="10"/>
  <c r="L72" i="1"/>
  <c r="P89" i="1"/>
  <c r="P98" i="10"/>
  <c r="L227" i="1"/>
  <c r="L83" i="1"/>
  <c r="P103" i="1"/>
  <c r="L103" i="1"/>
  <c r="P90" i="1"/>
  <c r="L90" i="1"/>
  <c r="P110" i="1"/>
  <c r="P106" i="10"/>
  <c r="L238" i="1"/>
  <c r="L138" i="10"/>
  <c r="CZ138" i="10"/>
  <c r="L236" i="1"/>
  <c r="CZ245" i="10"/>
  <c r="L245" i="10"/>
  <c r="P122" i="1"/>
  <c r="L63" i="1"/>
  <c r="P63" i="1"/>
  <c r="EA122" i="10"/>
  <c r="ED122" i="10"/>
  <c r="DF122" i="10"/>
  <c r="DY122" i="10"/>
  <c r="EB122" i="10"/>
  <c r="DK122" i="10"/>
  <c r="DZ122" i="10"/>
  <c r="DI122" i="10"/>
  <c r="DJ122" i="10"/>
  <c r="EC122" i="10"/>
  <c r="DG122" i="10"/>
  <c r="DH122" i="10"/>
  <c r="EE76" i="10"/>
  <c r="EH76" i="10"/>
  <c r="DM76" i="10"/>
  <c r="DQ76" i="10"/>
  <c r="EI76" i="10"/>
  <c r="DN76" i="10"/>
  <c r="EF76" i="10"/>
  <c r="EJ76" i="10"/>
  <c r="DO76" i="10"/>
  <c r="EG76" i="10"/>
  <c r="DL76" i="10"/>
  <c r="DP76" i="10"/>
  <c r="EE47" i="10"/>
  <c r="DM47" i="10"/>
  <c r="EG47" i="10"/>
  <c r="DO47" i="10"/>
  <c r="DN47" i="10"/>
  <c r="EH47" i="10"/>
  <c r="EF47" i="10"/>
  <c r="EJ47" i="10"/>
  <c r="DP47" i="10"/>
  <c r="DL47" i="10"/>
  <c r="EI47" i="10"/>
  <c r="DQ47" i="10"/>
  <c r="P130" i="1"/>
  <c r="P142" i="1"/>
  <c r="P76" i="1"/>
  <c r="P47" i="1"/>
  <c r="L47" i="1"/>
  <c r="EE236" i="10"/>
  <c r="EH236" i="10"/>
  <c r="DM236" i="10"/>
  <c r="DQ236" i="10"/>
  <c r="EI236" i="10"/>
  <c r="DN236" i="10"/>
  <c r="EF236" i="10"/>
  <c r="EJ236" i="10"/>
  <c r="DO236" i="10"/>
  <c r="EG236" i="10"/>
  <c r="DL236" i="10"/>
  <c r="DP236" i="10"/>
  <c r="P246" i="10"/>
  <c r="EM246" i="10"/>
  <c r="DS246" i="10"/>
  <c r="EL246" i="10"/>
  <c r="L244" i="10"/>
  <c r="CZ244" i="10"/>
  <c r="P244" i="10"/>
  <c r="DB244" i="10"/>
  <c r="DG47" i="10"/>
  <c r="DH47" i="10"/>
  <c r="DZ47" i="10"/>
  <c r="DJ47" i="10"/>
  <c r="EB47" i="10"/>
  <c r="DI47" i="10"/>
  <c r="DY47" i="10"/>
  <c r="DF47" i="10"/>
  <c r="EA47" i="10"/>
  <c r="ED47" i="10"/>
  <c r="EC47" i="10"/>
  <c r="DK47" i="10"/>
  <c r="CZ134" i="10"/>
  <c r="L134" i="10"/>
  <c r="P134" i="10"/>
  <c r="L237" i="10"/>
  <c r="CZ237" i="10"/>
  <c r="EN237" i="10"/>
  <c r="EM237" i="10"/>
  <c r="DT237" i="10"/>
  <c r="EE130" i="10"/>
  <c r="EH130" i="10"/>
  <c r="DM130" i="10"/>
  <c r="DQ130" i="10"/>
  <c r="EI130" i="10"/>
  <c r="DN130" i="10"/>
  <c r="EF130" i="10"/>
  <c r="EJ130" i="10"/>
  <c r="DO130" i="10"/>
  <c r="EG130" i="10"/>
  <c r="DL130" i="10"/>
  <c r="DP130" i="10"/>
  <c r="DZ130" i="10"/>
  <c r="DI130" i="10"/>
  <c r="DJ130" i="10"/>
  <c r="EC130" i="10"/>
  <c r="DG130" i="10"/>
  <c r="DH130" i="10"/>
  <c r="EA130" i="10"/>
  <c r="ED130" i="10"/>
  <c r="DF130" i="10"/>
  <c r="DY130" i="10"/>
  <c r="EB130" i="10"/>
  <c r="DK130" i="10"/>
  <c r="EE238" i="10"/>
  <c r="EH238" i="10"/>
  <c r="EG238" i="10"/>
  <c r="DM238" i="10"/>
  <c r="DQ238" i="10"/>
  <c r="DN238" i="10"/>
  <c r="EF238" i="10"/>
  <c r="EJ238" i="10"/>
  <c r="EI238" i="10"/>
  <c r="DO238" i="10"/>
  <c r="DL238" i="10"/>
  <c r="DP238" i="10"/>
  <c r="DY238" i="10"/>
  <c r="EC238" i="10"/>
  <c r="EB238" i="10"/>
  <c r="DG238" i="10"/>
  <c r="DK238" i="10"/>
  <c r="DH238" i="10"/>
  <c r="EA238" i="10"/>
  <c r="DZ238" i="10"/>
  <c r="ED238" i="10"/>
  <c r="DI238" i="10"/>
  <c r="DF238" i="10"/>
  <c r="DJ238" i="10"/>
  <c r="L89" i="1"/>
  <c r="P238" i="1"/>
  <c r="DB138" i="10"/>
  <c r="DB245" i="10"/>
  <c r="P245" i="10"/>
  <c r="EE122" i="10"/>
  <c r="EH122" i="10"/>
  <c r="DM122" i="10"/>
  <c r="DQ122" i="10"/>
  <c r="EI122" i="10"/>
  <c r="DN122" i="10"/>
  <c r="EF122" i="10"/>
  <c r="EJ122" i="10"/>
  <c r="DO122" i="10"/>
  <c r="EG122" i="10"/>
  <c r="DL122" i="10"/>
  <c r="DP122" i="10"/>
  <c r="DY236" i="10"/>
  <c r="EC236" i="10"/>
  <c r="EB236" i="10"/>
  <c r="DG236" i="10"/>
  <c r="DK236" i="10"/>
  <c r="DH236" i="10"/>
  <c r="EA236" i="10"/>
  <c r="DZ236" i="10"/>
  <c r="ED236" i="10"/>
  <c r="DI236" i="10"/>
  <c r="DF236" i="10"/>
  <c r="DJ236" i="10"/>
  <c r="EF80" i="10"/>
  <c r="DL80" i="10"/>
  <c r="DQ80" i="10"/>
  <c r="EJ80" i="10"/>
  <c r="DP80" i="10"/>
  <c r="DM80" i="10"/>
  <c r="DO80" i="10"/>
  <c r="EH80" i="10"/>
  <c r="DN80" i="10"/>
  <c r="EG80" i="10"/>
  <c r="EE80" i="10"/>
  <c r="EI80" i="10"/>
  <c r="DY142" i="10"/>
  <c r="EC142" i="10"/>
  <c r="EB142" i="10"/>
  <c r="DG142" i="10"/>
  <c r="DK142" i="10"/>
  <c r="DH142" i="10"/>
  <c r="EA142" i="10"/>
  <c r="DZ142" i="10"/>
  <c r="ED142" i="10"/>
  <c r="DI142" i="10"/>
  <c r="DF142" i="10"/>
  <c r="DJ142" i="10"/>
  <c r="DY126" i="10"/>
  <c r="EC126" i="10"/>
  <c r="EB126" i="10"/>
  <c r="DG126" i="10"/>
  <c r="DK126" i="10"/>
  <c r="DH126" i="10"/>
  <c r="EA126" i="10"/>
  <c r="DZ126" i="10"/>
  <c r="ED126" i="10"/>
  <c r="DI126" i="10"/>
  <c r="DF126" i="10"/>
  <c r="DJ126" i="10"/>
  <c r="L244" i="1"/>
  <c r="P145" i="1"/>
  <c r="L145" i="1"/>
  <c r="DY76" i="10"/>
  <c r="EC76" i="10"/>
  <c r="EB76" i="10"/>
  <c r="DG76" i="10"/>
  <c r="DK76" i="10"/>
  <c r="DH76" i="10"/>
  <c r="EA76" i="10"/>
  <c r="DZ76" i="10"/>
  <c r="ED76" i="10"/>
  <c r="DI76" i="10"/>
  <c r="DF76" i="10"/>
  <c r="DJ76" i="10"/>
  <c r="EC80" i="10"/>
  <c r="DI80" i="10"/>
  <c r="DY80" i="10"/>
  <c r="DK80" i="10"/>
  <c r="EA80" i="10"/>
  <c r="DF80" i="10"/>
  <c r="DZ80" i="10"/>
  <c r="DJ80" i="10"/>
  <c r="EB80" i="10"/>
  <c r="DG80" i="10"/>
  <c r="ED80" i="10"/>
  <c r="DH80" i="10"/>
  <c r="CZ246" i="10"/>
  <c r="L246" i="10"/>
  <c r="DB246" i="10"/>
  <c r="DS244" i="10"/>
  <c r="EP244" i="10"/>
  <c r="DS134" i="10"/>
  <c r="DX134" i="10"/>
  <c r="DU134" i="10"/>
  <c r="EM134" i="10"/>
  <c r="DT134" i="10"/>
  <c r="EQ134" i="10"/>
  <c r="DV134" i="10"/>
  <c r="EN134" i="10"/>
  <c r="EO134" i="10"/>
  <c r="EP134" i="10"/>
  <c r="DR134" i="10"/>
  <c r="DW134" i="10"/>
  <c r="EL134" i="10"/>
  <c r="EK134" i="10"/>
  <c r="P237" i="10"/>
  <c r="DB237" i="10"/>
  <c r="ED55" i="10"/>
  <c r="DH55" i="10"/>
  <c r="DG55" i="10"/>
  <c r="EA55" i="10"/>
  <c r="EB55" i="10"/>
  <c r="DI55" i="10"/>
  <c r="DY55" i="10"/>
  <c r="DF55" i="10"/>
  <c r="DZ55" i="10"/>
  <c r="DJ55" i="10"/>
  <c r="EC55" i="10"/>
  <c r="DK55" i="10"/>
  <c r="EE55" i="10"/>
  <c r="DM55" i="10"/>
  <c r="EG55" i="10"/>
  <c r="DO55" i="10"/>
  <c r="EI55" i="10"/>
  <c r="DQ55" i="10"/>
  <c r="EJ55" i="10"/>
  <c r="EH55" i="10"/>
  <c r="DL55" i="10"/>
  <c r="DP55" i="10"/>
  <c r="DN55" i="10"/>
  <c r="EF55" i="10"/>
  <c r="P29" i="1"/>
  <c r="P51" i="1"/>
  <c r="L51" i="1"/>
  <c r="P66" i="1"/>
  <c r="P34" i="1"/>
  <c r="P37" i="1"/>
  <c r="P348" i="1"/>
  <c r="L348" i="1"/>
  <c r="L364" i="1"/>
  <c r="P30" i="1"/>
  <c r="L30" i="1"/>
  <c r="L40" i="1"/>
  <c r="L235" i="1"/>
  <c r="P79" i="1"/>
  <c r="L53" i="1"/>
  <c r="DB105" i="10"/>
  <c r="P105" i="10"/>
  <c r="EA342" i="10"/>
  <c r="DZ342" i="10"/>
  <c r="ED342" i="10"/>
  <c r="DI342" i="10"/>
  <c r="DF342" i="10"/>
  <c r="DJ342" i="10"/>
  <c r="DY342" i="10"/>
  <c r="EC342" i="10"/>
  <c r="EB342" i="10"/>
  <c r="DG342" i="10"/>
  <c r="DK342" i="10"/>
  <c r="DH342" i="10"/>
  <c r="EA334" i="10"/>
  <c r="DZ334" i="10"/>
  <c r="ED334" i="10"/>
  <c r="DI334" i="10"/>
  <c r="DF334" i="10"/>
  <c r="DJ334" i="10"/>
  <c r="DY334" i="10"/>
  <c r="EC334" i="10"/>
  <c r="EB334" i="10"/>
  <c r="DG334" i="10"/>
  <c r="DK334" i="10"/>
  <c r="DH334" i="10"/>
  <c r="EA318" i="10"/>
  <c r="DZ318" i="10"/>
  <c r="ED318" i="10"/>
  <c r="DI318" i="10"/>
  <c r="DF318" i="10"/>
  <c r="DJ318" i="10"/>
  <c r="DY318" i="10"/>
  <c r="EC318" i="10"/>
  <c r="EB318" i="10"/>
  <c r="DG318" i="10"/>
  <c r="DK318" i="10"/>
  <c r="DH318" i="10"/>
  <c r="EA294" i="10"/>
  <c r="DZ294" i="10"/>
  <c r="ED294" i="10"/>
  <c r="DI294" i="10"/>
  <c r="DF294" i="10"/>
  <c r="DJ294" i="10"/>
  <c r="DY294" i="10"/>
  <c r="EC294" i="10"/>
  <c r="EB294" i="10"/>
  <c r="DG294" i="10"/>
  <c r="DK294" i="10"/>
  <c r="DH294" i="10"/>
  <c r="CZ286" i="10"/>
  <c r="L286" i="10"/>
  <c r="P286" i="10"/>
  <c r="DB286" i="10"/>
  <c r="EN286" i="10"/>
  <c r="EM286" i="10"/>
  <c r="DS286" i="10"/>
  <c r="DW286" i="10"/>
  <c r="EO286" i="10"/>
  <c r="DT286" i="10"/>
  <c r="DX286" i="10"/>
  <c r="EL286" i="10"/>
  <c r="EP286" i="10"/>
  <c r="EQ286" i="10"/>
  <c r="DU286" i="10"/>
  <c r="EK286" i="10"/>
  <c r="DR286" i="10"/>
  <c r="DV286" i="10"/>
  <c r="DK101" i="10"/>
  <c r="DJ101" i="10"/>
  <c r="DH101" i="10"/>
  <c r="EA101" i="10"/>
  <c r="ED101" i="10"/>
  <c r="EC101" i="10"/>
  <c r="DY101" i="10"/>
  <c r="DF101" i="10"/>
  <c r="DZ101" i="10"/>
  <c r="DG101" i="10"/>
  <c r="EB101" i="10"/>
  <c r="DI101" i="10"/>
  <c r="L98" i="10"/>
  <c r="CZ98" i="10"/>
  <c r="DB98" i="10"/>
  <c r="CZ68" i="10"/>
  <c r="L68" i="10"/>
  <c r="EN68" i="10"/>
  <c r="EK68" i="10"/>
  <c r="DS68" i="10"/>
  <c r="DW68" i="10"/>
  <c r="EQ68" i="10"/>
  <c r="DT68" i="10"/>
  <c r="DX68" i="10"/>
  <c r="EL68" i="10"/>
  <c r="EP68" i="10"/>
  <c r="EO68" i="10"/>
  <c r="DU68" i="10"/>
  <c r="EM68" i="10"/>
  <c r="DR68" i="10"/>
  <c r="DV68" i="10"/>
  <c r="P81" i="1"/>
  <c r="P342" i="1"/>
  <c r="L342" i="1"/>
  <c r="P95" i="1"/>
  <c r="EF15" i="10"/>
  <c r="EH15" i="10"/>
  <c r="EJ15" i="10"/>
  <c r="DM15" i="10"/>
  <c r="DO15" i="10"/>
  <c r="DQ15" i="10"/>
  <c r="EE15" i="10"/>
  <c r="EG15" i="10"/>
  <c r="EI15" i="10"/>
  <c r="DL15" i="10"/>
  <c r="DN15" i="10"/>
  <c r="DP15" i="10"/>
  <c r="EF322" i="10"/>
  <c r="EJ322" i="10"/>
  <c r="EI322" i="10"/>
  <c r="DO322" i="10"/>
  <c r="DL322" i="10"/>
  <c r="DP322" i="10"/>
  <c r="EE322" i="10"/>
  <c r="EH322" i="10"/>
  <c r="EG322" i="10"/>
  <c r="DM322" i="10"/>
  <c r="DQ322" i="10"/>
  <c r="DN322" i="10"/>
  <c r="EA322" i="10"/>
  <c r="DZ322" i="10"/>
  <c r="ED322" i="10"/>
  <c r="DI322" i="10"/>
  <c r="DF322" i="10"/>
  <c r="DJ322" i="10"/>
  <c r="DY322" i="10"/>
  <c r="EC322" i="10"/>
  <c r="EB322" i="10"/>
  <c r="DG322" i="10"/>
  <c r="DK322" i="10"/>
  <c r="DH322" i="10"/>
  <c r="EF306" i="10"/>
  <c r="EJ306" i="10"/>
  <c r="EI306" i="10"/>
  <c r="DO306" i="10"/>
  <c r="DL306" i="10"/>
  <c r="DP306" i="10"/>
  <c r="EE306" i="10"/>
  <c r="EH306" i="10"/>
  <c r="EG306" i="10"/>
  <c r="DM306" i="10"/>
  <c r="DQ306" i="10"/>
  <c r="DN306" i="10"/>
  <c r="EA306" i="10"/>
  <c r="DZ306" i="10"/>
  <c r="ED306" i="10"/>
  <c r="DI306" i="10"/>
  <c r="DF306" i="10"/>
  <c r="DJ306" i="10"/>
  <c r="DY306" i="10"/>
  <c r="EC306" i="10"/>
  <c r="EB306" i="10"/>
  <c r="DG306" i="10"/>
  <c r="DK306" i="10"/>
  <c r="DH306" i="10"/>
  <c r="EE102" i="10"/>
  <c r="EH102" i="10"/>
  <c r="DM102" i="10"/>
  <c r="DQ102" i="10"/>
  <c r="EI102" i="10"/>
  <c r="DN102" i="10"/>
  <c r="EF102" i="10"/>
  <c r="EJ102" i="10"/>
  <c r="DO102" i="10"/>
  <c r="EG102" i="10"/>
  <c r="DL102" i="10"/>
  <c r="DP102" i="10"/>
  <c r="EN100" i="10"/>
  <c r="EK100" i="10"/>
  <c r="DS100" i="10"/>
  <c r="DW100" i="10"/>
  <c r="EQ100" i="10"/>
  <c r="DT100" i="10"/>
  <c r="DX100" i="10"/>
  <c r="EL100" i="10"/>
  <c r="EP100" i="10"/>
  <c r="EO100" i="10"/>
  <c r="DU100" i="10"/>
  <c r="EM100" i="10"/>
  <c r="DR100" i="10"/>
  <c r="DV100" i="10"/>
  <c r="DK95" i="10"/>
  <c r="DH95" i="10"/>
  <c r="ED95" i="10"/>
  <c r="EA95" i="10"/>
  <c r="DG95" i="10"/>
  <c r="EC95" i="10"/>
  <c r="DY95" i="10"/>
  <c r="DF95" i="10"/>
  <c r="DZ95" i="10"/>
  <c r="DJ95" i="10"/>
  <c r="EB95" i="10"/>
  <c r="DI95" i="10"/>
  <c r="DB86" i="10"/>
  <c r="P86" i="10"/>
  <c r="DX97" i="10"/>
  <c r="P97" i="10"/>
  <c r="DB97" i="10"/>
  <c r="DS84" i="10"/>
  <c r="DX84" i="10"/>
  <c r="DU84" i="10"/>
  <c r="EK84" i="10"/>
  <c r="DT84" i="10"/>
  <c r="EO84" i="10"/>
  <c r="DV84" i="10"/>
  <c r="EN84" i="10"/>
  <c r="EQ84" i="10"/>
  <c r="EP84" i="10"/>
  <c r="DR84" i="10"/>
  <c r="DW84" i="10"/>
  <c r="EL84" i="10"/>
  <c r="EM84" i="10"/>
  <c r="L85" i="1"/>
  <c r="L306" i="1"/>
  <c r="P306" i="1"/>
  <c r="L99" i="1"/>
  <c r="EF88" i="10"/>
  <c r="DM88" i="10"/>
  <c r="EE88" i="10"/>
  <c r="EI88" i="10"/>
  <c r="DP88" i="10"/>
  <c r="EJ88" i="10"/>
  <c r="DN88" i="10"/>
  <c r="EH88" i="10"/>
  <c r="DO88" i="10"/>
  <c r="EG88" i="10"/>
  <c r="DQ88" i="10"/>
  <c r="DL88" i="10"/>
  <c r="EB109" i="10"/>
  <c r="DY109" i="10"/>
  <c r="EC109" i="10"/>
  <c r="DJ109" i="10"/>
  <c r="DI109" i="10"/>
  <c r="DF109" i="10"/>
  <c r="DZ109" i="10"/>
  <c r="ED109" i="10"/>
  <c r="EA109" i="10"/>
  <c r="DH109" i="10"/>
  <c r="DG109" i="10"/>
  <c r="DK109" i="10"/>
  <c r="EE109" i="10"/>
  <c r="DM109" i="10"/>
  <c r="DP109" i="10"/>
  <c r="EI109" i="10"/>
  <c r="DQ109" i="10"/>
  <c r="DL109" i="10"/>
  <c r="DN109" i="10"/>
  <c r="EG109" i="10"/>
  <c r="DO109" i="10"/>
  <c r="EH109" i="10"/>
  <c r="EF109" i="10"/>
  <c r="EJ109" i="10"/>
  <c r="EB85" i="10"/>
  <c r="DY85" i="10"/>
  <c r="EC85" i="10"/>
  <c r="DJ85" i="10"/>
  <c r="DI85" i="10"/>
  <c r="DF85" i="10"/>
  <c r="DZ85" i="10"/>
  <c r="ED85" i="10"/>
  <c r="EA85" i="10"/>
  <c r="DH85" i="10"/>
  <c r="DG85" i="10"/>
  <c r="DK85" i="10"/>
  <c r="DB108" i="10"/>
  <c r="P108" i="10"/>
  <c r="P302" i="1"/>
  <c r="L101" i="1"/>
  <c r="P83" i="1"/>
  <c r="EE101" i="10"/>
  <c r="EI101" i="10"/>
  <c r="DN101" i="10"/>
  <c r="EH101" i="10"/>
  <c r="DM101" i="10"/>
  <c r="DQ101" i="10"/>
  <c r="EF101" i="10"/>
  <c r="EG101" i="10"/>
  <c r="DL101" i="10"/>
  <c r="DP101" i="10"/>
  <c r="EJ101" i="10"/>
  <c r="DO101" i="10"/>
  <c r="CZ92" i="10"/>
  <c r="L92" i="10"/>
  <c r="P326" i="1"/>
  <c r="P314" i="1"/>
  <c r="L110" i="1"/>
  <c r="EA96" i="10"/>
  <c r="DZ96" i="10"/>
  <c r="ED96" i="10"/>
  <c r="DI96" i="10"/>
  <c r="DF96" i="10"/>
  <c r="DJ96" i="10"/>
  <c r="DY96" i="10"/>
  <c r="EC96" i="10"/>
  <c r="EB96" i="10"/>
  <c r="DG96" i="10"/>
  <c r="DK96" i="10"/>
  <c r="DH96" i="10"/>
  <c r="EF326" i="10"/>
  <c r="EJ326" i="10"/>
  <c r="EI326" i="10"/>
  <c r="DO326" i="10"/>
  <c r="DL326" i="10"/>
  <c r="DP326" i="10"/>
  <c r="EE326" i="10"/>
  <c r="EH326" i="10"/>
  <c r="EG326" i="10"/>
  <c r="DM326" i="10"/>
  <c r="DQ326" i="10"/>
  <c r="DN326" i="10"/>
  <c r="EF302" i="10"/>
  <c r="EJ302" i="10"/>
  <c r="EI302" i="10"/>
  <c r="DO302" i="10"/>
  <c r="DL302" i="10"/>
  <c r="DP302" i="10"/>
  <c r="EE302" i="10"/>
  <c r="EH302" i="10"/>
  <c r="EG302" i="10"/>
  <c r="DM302" i="10"/>
  <c r="DQ302" i="10"/>
  <c r="DN302" i="10"/>
  <c r="CZ107" i="10"/>
  <c r="L107" i="10"/>
  <c r="EM107" i="10"/>
  <c r="EQ107" i="10"/>
  <c r="DR107" i="10"/>
  <c r="DV107" i="10"/>
  <c r="EL107" i="10"/>
  <c r="DS107" i="10"/>
  <c r="DW107" i="10"/>
  <c r="EK107" i="10"/>
  <c r="EO107" i="10"/>
  <c r="EN107" i="10"/>
  <c r="DT107" i="10"/>
  <c r="DX107" i="10"/>
  <c r="EP107" i="10"/>
  <c r="DU107" i="10"/>
  <c r="CZ100" i="10"/>
  <c r="L100" i="10"/>
  <c r="L96" i="1"/>
  <c r="P87" i="1"/>
  <c r="L286" i="1"/>
  <c r="P103" i="10"/>
  <c r="DB103" i="10"/>
  <c r="CZ103" i="10"/>
  <c r="L103" i="10"/>
  <c r="EN86" i="10"/>
  <c r="L106" i="10"/>
  <c r="CZ106" i="10"/>
  <c r="CZ290" i="10"/>
  <c r="L290" i="10"/>
  <c r="DB290" i="10"/>
  <c r="CZ84" i="10"/>
  <c r="L84" i="10"/>
  <c r="DB84" i="10"/>
  <c r="P84" i="10"/>
  <c r="P294" i="1"/>
  <c r="L346" i="1"/>
  <c r="P104" i="1"/>
  <c r="L104" i="1"/>
  <c r="EF330" i="10"/>
  <c r="EJ330" i="10"/>
  <c r="EI330" i="10"/>
  <c r="DO330" i="10"/>
  <c r="DL330" i="10"/>
  <c r="DP330" i="10"/>
  <c r="EE330" i="10"/>
  <c r="EH330" i="10"/>
  <c r="EG330" i="10"/>
  <c r="DM330" i="10"/>
  <c r="DQ330" i="10"/>
  <c r="DN330" i="10"/>
  <c r="EA330" i="10"/>
  <c r="DZ330" i="10"/>
  <c r="ED330" i="10"/>
  <c r="DI330" i="10"/>
  <c r="DF330" i="10"/>
  <c r="DJ330" i="10"/>
  <c r="DY330" i="10"/>
  <c r="EC330" i="10"/>
  <c r="EB330" i="10"/>
  <c r="DG330" i="10"/>
  <c r="DK330" i="10"/>
  <c r="DH330" i="10"/>
  <c r="EF110" i="10"/>
  <c r="EJ110" i="10"/>
  <c r="DO110" i="10"/>
  <c r="EG110" i="10"/>
  <c r="DL110" i="10"/>
  <c r="DP110" i="10"/>
  <c r="EE110" i="10"/>
  <c r="EH110" i="10"/>
  <c r="DM110" i="10"/>
  <c r="DQ110" i="10"/>
  <c r="EI110" i="10"/>
  <c r="DN110" i="10"/>
  <c r="EA110" i="10"/>
  <c r="DZ110" i="10"/>
  <c r="ED110" i="10"/>
  <c r="DI110" i="10"/>
  <c r="DF110" i="10"/>
  <c r="DJ110" i="10"/>
  <c r="DY110" i="10"/>
  <c r="EC110" i="10"/>
  <c r="EB110" i="10"/>
  <c r="DG110" i="10"/>
  <c r="DK110" i="10"/>
  <c r="DH110" i="10"/>
  <c r="EF90" i="10"/>
  <c r="EJ90" i="10"/>
  <c r="EI90" i="10"/>
  <c r="DO90" i="10"/>
  <c r="DL90" i="10"/>
  <c r="DP90" i="10"/>
  <c r="EE90" i="10"/>
  <c r="EH90" i="10"/>
  <c r="EG90" i="10"/>
  <c r="DM90" i="10"/>
  <c r="DQ90" i="10"/>
  <c r="DN90" i="10"/>
  <c r="EE91" i="10"/>
  <c r="DM91" i="10"/>
  <c r="DL91" i="10"/>
  <c r="EH91" i="10"/>
  <c r="DN91" i="10"/>
  <c r="EF91" i="10"/>
  <c r="DP91" i="10"/>
  <c r="EJ91" i="10"/>
  <c r="EG91" i="10"/>
  <c r="DO91" i="10"/>
  <c r="EI91" i="10"/>
  <c r="DQ91" i="10"/>
  <c r="EB83" i="10"/>
  <c r="DY83" i="10"/>
  <c r="EC83" i="10"/>
  <c r="DH83" i="10"/>
  <c r="DI83" i="10"/>
  <c r="DF83" i="10"/>
  <c r="DZ83" i="10"/>
  <c r="ED83" i="10"/>
  <c r="EA83" i="10"/>
  <c r="DG83" i="10"/>
  <c r="DJ83" i="10"/>
  <c r="DK83" i="10"/>
  <c r="EE83" i="10"/>
  <c r="DM83" i="10"/>
  <c r="EG83" i="10"/>
  <c r="DO83" i="10"/>
  <c r="DN83" i="10"/>
  <c r="DP83" i="10"/>
  <c r="EF83" i="10"/>
  <c r="EJ83" i="10"/>
  <c r="EH83" i="10"/>
  <c r="DL83" i="10"/>
  <c r="EI83" i="10"/>
  <c r="DQ83" i="10"/>
  <c r="EM105" i="10"/>
  <c r="CZ105" i="10"/>
  <c r="L105" i="10"/>
  <c r="EF334" i="10"/>
  <c r="EJ334" i="10"/>
  <c r="EI334" i="10"/>
  <c r="DO334" i="10"/>
  <c r="DL334" i="10"/>
  <c r="DP334" i="10"/>
  <c r="EE334" i="10"/>
  <c r="EH334" i="10"/>
  <c r="EG334" i="10"/>
  <c r="DM334" i="10"/>
  <c r="DQ334" i="10"/>
  <c r="DN334" i="10"/>
  <c r="EF318" i="10"/>
  <c r="EJ318" i="10"/>
  <c r="EI318" i="10"/>
  <c r="DO318" i="10"/>
  <c r="DL318" i="10"/>
  <c r="DP318" i="10"/>
  <c r="EE318" i="10"/>
  <c r="EH318" i="10"/>
  <c r="EG318" i="10"/>
  <c r="DM318" i="10"/>
  <c r="DQ318" i="10"/>
  <c r="DN318" i="10"/>
  <c r="EF294" i="10"/>
  <c r="EJ294" i="10"/>
  <c r="EI294" i="10"/>
  <c r="DO294" i="10"/>
  <c r="DL294" i="10"/>
  <c r="DP294" i="10"/>
  <c r="EE294" i="10"/>
  <c r="EH294" i="10"/>
  <c r="EG294" i="10"/>
  <c r="DM294" i="10"/>
  <c r="DQ294" i="10"/>
  <c r="DN294" i="10"/>
  <c r="DB68" i="10"/>
  <c r="P68" i="10"/>
  <c r="EK92" i="10"/>
  <c r="EO92" i="10"/>
  <c r="L81" i="1"/>
  <c r="P338" i="1"/>
  <c r="P322" i="1"/>
  <c r="L322" i="1"/>
  <c r="P298" i="1"/>
  <c r="L298" i="1"/>
  <c r="EF298" i="10"/>
  <c r="EJ298" i="10"/>
  <c r="EI298" i="10"/>
  <c r="DO298" i="10"/>
  <c r="DL298" i="10"/>
  <c r="DP298" i="10"/>
  <c r="EE298" i="10"/>
  <c r="EH298" i="10"/>
  <c r="EG298" i="10"/>
  <c r="DM298" i="10"/>
  <c r="DQ298" i="10"/>
  <c r="DN298" i="10"/>
  <c r="EA298" i="10"/>
  <c r="DZ298" i="10"/>
  <c r="ED298" i="10"/>
  <c r="DI298" i="10"/>
  <c r="DF298" i="10"/>
  <c r="DJ298" i="10"/>
  <c r="DY298" i="10"/>
  <c r="EC298" i="10"/>
  <c r="EB298" i="10"/>
  <c r="DG298" i="10"/>
  <c r="DK298" i="10"/>
  <c r="DH298" i="10"/>
  <c r="EF338" i="10"/>
  <c r="EJ338" i="10"/>
  <c r="EI338" i="10"/>
  <c r="DO338" i="10"/>
  <c r="DL338" i="10"/>
  <c r="DP338" i="10"/>
  <c r="EE338" i="10"/>
  <c r="EH338" i="10"/>
  <c r="EG338" i="10"/>
  <c r="DM338" i="10"/>
  <c r="DQ338" i="10"/>
  <c r="DN338" i="10"/>
  <c r="EA338" i="10"/>
  <c r="DZ338" i="10"/>
  <c r="ED338" i="10"/>
  <c r="DI338" i="10"/>
  <c r="DF338" i="10"/>
  <c r="DJ338" i="10"/>
  <c r="DY338" i="10"/>
  <c r="EC338" i="10"/>
  <c r="EB338" i="10"/>
  <c r="DG338" i="10"/>
  <c r="DK338" i="10"/>
  <c r="DH338" i="10"/>
  <c r="EF314" i="10"/>
  <c r="EJ314" i="10"/>
  <c r="EI314" i="10"/>
  <c r="DO314" i="10"/>
  <c r="DL314" i="10"/>
  <c r="DP314" i="10"/>
  <c r="EE314" i="10"/>
  <c r="EH314" i="10"/>
  <c r="EG314" i="10"/>
  <c r="DM314" i="10"/>
  <c r="DQ314" i="10"/>
  <c r="DN314" i="10"/>
  <c r="EA314" i="10"/>
  <c r="DZ314" i="10"/>
  <c r="ED314" i="10"/>
  <c r="DI314" i="10"/>
  <c r="DF314" i="10"/>
  <c r="DJ314" i="10"/>
  <c r="DY314" i="10"/>
  <c r="EC314" i="10"/>
  <c r="EB314" i="10"/>
  <c r="DG314" i="10"/>
  <c r="DK314" i="10"/>
  <c r="DH314" i="10"/>
  <c r="L109" i="1"/>
  <c r="DU103" i="10"/>
  <c r="DR103" i="10"/>
  <c r="DW103" i="10"/>
  <c r="DT103" i="10"/>
  <c r="EK103" i="10"/>
  <c r="DV103" i="10"/>
  <c r="DX103" i="10"/>
  <c r="EN103" i="10"/>
  <c r="EM103" i="10"/>
  <c r="EL103" i="10"/>
  <c r="EO103" i="10"/>
  <c r="EP103" i="10"/>
  <c r="EQ103" i="10"/>
  <c r="DS103" i="10"/>
  <c r="CZ86" i="10"/>
  <c r="L86" i="10"/>
  <c r="CZ97" i="10"/>
  <c r="L97" i="10"/>
  <c r="P91" i="1"/>
  <c r="L330" i="1"/>
  <c r="P99" i="1"/>
  <c r="L93" i="1"/>
  <c r="EF346" i="10"/>
  <c r="EJ346" i="10"/>
  <c r="EI346" i="10"/>
  <c r="DO346" i="10"/>
  <c r="DL346" i="10"/>
  <c r="DP346" i="10"/>
  <c r="EE346" i="10"/>
  <c r="EH346" i="10"/>
  <c r="EG346" i="10"/>
  <c r="DM346" i="10"/>
  <c r="DQ346" i="10"/>
  <c r="DN346" i="10"/>
  <c r="EA88" i="10"/>
  <c r="DZ88" i="10"/>
  <c r="ED88" i="10"/>
  <c r="DI88" i="10"/>
  <c r="DF88" i="10"/>
  <c r="DJ88" i="10"/>
  <c r="DY88" i="10"/>
  <c r="EC88" i="10"/>
  <c r="EB88" i="10"/>
  <c r="DG88" i="10"/>
  <c r="DK88" i="10"/>
  <c r="DH88" i="10"/>
  <c r="EB23" i="10"/>
  <c r="DI23" i="10"/>
  <c r="DG23" i="10"/>
  <c r="DY23" i="10"/>
  <c r="DF23" i="10"/>
  <c r="EA23" i="10"/>
  <c r="EC23" i="10"/>
  <c r="ED23" i="10"/>
  <c r="DK23" i="10"/>
  <c r="DH23" i="10"/>
  <c r="DZ23" i="10"/>
  <c r="DJ23" i="10"/>
  <c r="DH91" i="10"/>
  <c r="DG91" i="10"/>
  <c r="EA91" i="10"/>
  <c r="DK91" i="10"/>
  <c r="EC91" i="10"/>
  <c r="ED91" i="10"/>
  <c r="DY91" i="10"/>
  <c r="DF91" i="10"/>
  <c r="DZ91" i="10"/>
  <c r="DJ91" i="10"/>
  <c r="EB91" i="10"/>
  <c r="DI91" i="10"/>
  <c r="EB89" i="10"/>
  <c r="DY89" i="10"/>
  <c r="EC89" i="10"/>
  <c r="DJ89" i="10"/>
  <c r="DI89" i="10"/>
  <c r="DF89" i="10"/>
  <c r="DZ89" i="10"/>
  <c r="ED89" i="10"/>
  <c r="EA89" i="10"/>
  <c r="DH89" i="10"/>
  <c r="DG89" i="10"/>
  <c r="DK89" i="10"/>
  <c r="EF89" i="10"/>
  <c r="DN89" i="10"/>
  <c r="EJ89" i="10"/>
  <c r="DP89" i="10"/>
  <c r="DL89" i="10"/>
  <c r="EH89" i="10"/>
  <c r="EE89" i="10"/>
  <c r="DM89" i="10"/>
  <c r="EG89" i="10"/>
  <c r="DO89" i="10"/>
  <c r="EI89" i="10"/>
  <c r="DQ89" i="10"/>
  <c r="EE85" i="10"/>
  <c r="EI85" i="10"/>
  <c r="DN85" i="10"/>
  <c r="EH85" i="10"/>
  <c r="DM85" i="10"/>
  <c r="DQ85" i="10"/>
  <c r="EF85" i="10"/>
  <c r="EG85" i="10"/>
  <c r="DL85" i="10"/>
  <c r="DP85" i="10"/>
  <c r="EJ85" i="10"/>
  <c r="DO85" i="10"/>
  <c r="CZ108" i="10"/>
  <c r="L108" i="10"/>
  <c r="P227" i="1"/>
  <c r="L302" i="1"/>
  <c r="EF342" i="10"/>
  <c r="EJ342" i="10"/>
  <c r="EI342" i="10"/>
  <c r="DO342" i="10"/>
  <c r="DL342" i="10"/>
  <c r="DP342" i="10"/>
  <c r="EE342" i="10"/>
  <c r="EH342" i="10"/>
  <c r="EG342" i="10"/>
  <c r="DM342" i="10"/>
  <c r="DQ342" i="10"/>
  <c r="DN342" i="10"/>
  <c r="CZ310" i="10"/>
  <c r="L310" i="10"/>
  <c r="P310" i="10"/>
  <c r="DB310" i="10"/>
  <c r="EN310" i="10"/>
  <c r="EM310" i="10"/>
  <c r="DS310" i="10"/>
  <c r="DW310" i="10"/>
  <c r="EO310" i="10"/>
  <c r="DT310" i="10"/>
  <c r="DX310" i="10"/>
  <c r="EL310" i="10"/>
  <c r="EP310" i="10"/>
  <c r="EQ310" i="10"/>
  <c r="DU310" i="10"/>
  <c r="EK310" i="10"/>
  <c r="DR310" i="10"/>
  <c r="DV310" i="10"/>
  <c r="EN98" i="10"/>
  <c r="EM98" i="10"/>
  <c r="DS98" i="10"/>
  <c r="DW98" i="10"/>
  <c r="EO98" i="10"/>
  <c r="DT98" i="10"/>
  <c r="DX98" i="10"/>
  <c r="EL98" i="10"/>
  <c r="EP98" i="10"/>
  <c r="EQ98" i="10"/>
  <c r="DU98" i="10"/>
  <c r="EK98" i="10"/>
  <c r="DR98" i="10"/>
  <c r="DV98" i="10"/>
  <c r="CZ94" i="10"/>
  <c r="L94" i="10"/>
  <c r="DB94" i="10"/>
  <c r="P94" i="10"/>
  <c r="DB92" i="10"/>
  <c r="P92" i="10"/>
  <c r="L88" i="1"/>
  <c r="P88" i="1"/>
  <c r="CZ104" i="10"/>
  <c r="L104" i="10"/>
  <c r="P104" i="10"/>
  <c r="DB104" i="10"/>
  <c r="EF96" i="10"/>
  <c r="EE96" i="10"/>
  <c r="EI96" i="10"/>
  <c r="DM96" i="10"/>
  <c r="EG96" i="10"/>
  <c r="DQ96" i="10"/>
  <c r="DO96" i="10"/>
  <c r="DP96" i="10"/>
  <c r="EJ96" i="10"/>
  <c r="DN96" i="10"/>
  <c r="EH96" i="10"/>
  <c r="DL96" i="10"/>
  <c r="DZ15" i="10"/>
  <c r="EB15" i="10"/>
  <c r="ED15" i="10"/>
  <c r="DH15" i="10"/>
  <c r="DJ15" i="10"/>
  <c r="DF15" i="10"/>
  <c r="DY15" i="10"/>
  <c r="EA15" i="10"/>
  <c r="EC15" i="10"/>
  <c r="DG15" i="10"/>
  <c r="DI15" i="10"/>
  <c r="DK15" i="10"/>
  <c r="EA102" i="10"/>
  <c r="DZ102" i="10"/>
  <c r="ED102" i="10"/>
  <c r="DI102" i="10"/>
  <c r="DF102" i="10"/>
  <c r="DJ102" i="10"/>
  <c r="DY102" i="10"/>
  <c r="EC102" i="10"/>
  <c r="EB102" i="10"/>
  <c r="DG102" i="10"/>
  <c r="DK102" i="10"/>
  <c r="DH102" i="10"/>
  <c r="EB227" i="10"/>
  <c r="DI227" i="10"/>
  <c r="DG227" i="10"/>
  <c r="DY227" i="10"/>
  <c r="DF227" i="10"/>
  <c r="EA227" i="10"/>
  <c r="EC227" i="10"/>
  <c r="ED227" i="10"/>
  <c r="DK227" i="10"/>
  <c r="DH227" i="10"/>
  <c r="DZ227" i="10"/>
  <c r="DJ227" i="10"/>
  <c r="DN227" i="10"/>
  <c r="EI227" i="10"/>
  <c r="DO227" i="10"/>
  <c r="EH227" i="10"/>
  <c r="EG227" i="10"/>
  <c r="DM227" i="10"/>
  <c r="EF227" i="10"/>
  <c r="DQ227" i="10"/>
  <c r="DL227" i="10"/>
  <c r="EE227" i="10"/>
  <c r="DP227" i="10"/>
  <c r="EJ227" i="10"/>
  <c r="EA326" i="10"/>
  <c r="DZ326" i="10"/>
  <c r="ED326" i="10"/>
  <c r="DI326" i="10"/>
  <c r="DF326" i="10"/>
  <c r="DJ326" i="10"/>
  <c r="DY326" i="10"/>
  <c r="EC326" i="10"/>
  <c r="EB326" i="10"/>
  <c r="DG326" i="10"/>
  <c r="DK326" i="10"/>
  <c r="DH326" i="10"/>
  <c r="EA302" i="10"/>
  <c r="DZ302" i="10"/>
  <c r="ED302" i="10"/>
  <c r="DI302" i="10"/>
  <c r="DF302" i="10"/>
  <c r="DJ302" i="10"/>
  <c r="DY302" i="10"/>
  <c r="EC302" i="10"/>
  <c r="EB302" i="10"/>
  <c r="DG302" i="10"/>
  <c r="DK302" i="10"/>
  <c r="DH302" i="10"/>
  <c r="EE99" i="10"/>
  <c r="EG99" i="10"/>
  <c r="EH99" i="10"/>
  <c r="DL99" i="10"/>
  <c r="DN99" i="10"/>
  <c r="DP99" i="10"/>
  <c r="EI99" i="10"/>
  <c r="EJ99" i="10"/>
  <c r="EF99" i="10"/>
  <c r="DM99" i="10"/>
  <c r="DO99" i="10"/>
  <c r="DQ99" i="10"/>
  <c r="P107" i="10"/>
  <c r="DB107" i="10"/>
  <c r="DB100" i="10"/>
  <c r="P100" i="10"/>
  <c r="P96" i="1"/>
  <c r="EE95" i="10"/>
  <c r="DM95" i="10"/>
  <c r="EG95" i="10"/>
  <c r="DO95" i="10"/>
  <c r="EI95" i="10"/>
  <c r="DQ95" i="10"/>
  <c r="EF95" i="10"/>
  <c r="EJ95" i="10"/>
  <c r="DP95" i="10"/>
  <c r="DL95" i="10"/>
  <c r="EH95" i="10"/>
  <c r="DN95" i="10"/>
  <c r="DB106" i="10"/>
  <c r="P15" i="1"/>
  <c r="DS290" i="10"/>
  <c r="DX290" i="10"/>
  <c r="DW290" i="10"/>
  <c r="DU290" i="10"/>
  <c r="EK290" i="10"/>
  <c r="DR290" i="10"/>
  <c r="DV290" i="10"/>
  <c r="EN290" i="10"/>
  <c r="EO290" i="10"/>
  <c r="EM290" i="10"/>
  <c r="DT290" i="10"/>
  <c r="EL290" i="10"/>
  <c r="EP290" i="10"/>
  <c r="EQ290" i="10"/>
  <c r="L294" i="1"/>
  <c r="L23" i="1"/>
  <c r="P23" i="1"/>
  <c r="EA346" i="10"/>
  <c r="DZ346" i="10"/>
  <c r="ED346" i="10"/>
  <c r="DI346" i="10"/>
  <c r="DF346" i="10"/>
  <c r="DJ346" i="10"/>
  <c r="DY346" i="10"/>
  <c r="EC346" i="10"/>
  <c r="EB346" i="10"/>
  <c r="DG346" i="10"/>
  <c r="DK346" i="10"/>
  <c r="DH346" i="10"/>
  <c r="EA90" i="10"/>
  <c r="DZ90" i="10"/>
  <c r="ED90" i="10"/>
  <c r="DI90" i="10"/>
  <c r="DF90" i="10"/>
  <c r="DJ90" i="10"/>
  <c r="DY90" i="10"/>
  <c r="EC90" i="10"/>
  <c r="EB90" i="10"/>
  <c r="DG90" i="10"/>
  <c r="DK90" i="10"/>
  <c r="DH90" i="10"/>
  <c r="EI23" i="10"/>
  <c r="DQ23" i="10"/>
  <c r="EF23" i="10"/>
  <c r="DP23" i="10"/>
  <c r="EE23" i="10"/>
  <c r="DM23" i="10"/>
  <c r="DO23" i="10"/>
  <c r="DN23" i="10"/>
  <c r="DL23" i="10"/>
  <c r="EH23" i="10"/>
  <c r="EG23" i="10"/>
  <c r="EJ23" i="10"/>
  <c r="EK292" i="10"/>
  <c r="DW292" i="10"/>
  <c r="DT292" i="10"/>
  <c r="EN292" i="10"/>
  <c r="DS292" i="10"/>
  <c r="EQ292" i="10"/>
  <c r="DX292" i="10"/>
  <c r="EO292" i="10"/>
  <c r="DV292" i="10"/>
  <c r="DU292" i="10"/>
  <c r="EL292" i="10"/>
  <c r="EM292" i="10"/>
  <c r="EP292" i="10"/>
  <c r="DR292" i="10"/>
  <c r="P58" i="10"/>
  <c r="DB58" i="10"/>
  <c r="L58" i="10"/>
  <c r="CZ58" i="10"/>
  <c r="L52" i="10"/>
  <c r="CZ52" i="10"/>
  <c r="EP372" i="10"/>
  <c r="EK372" i="10"/>
  <c r="DW372" i="10"/>
  <c r="DT372" i="10"/>
  <c r="EL372" i="10"/>
  <c r="EO372" i="10"/>
  <c r="EM372" i="10"/>
  <c r="DV372" i="10"/>
  <c r="DU372" i="10"/>
  <c r="EN372" i="10"/>
  <c r="DS372" i="10"/>
  <c r="EQ372" i="10"/>
  <c r="DX372" i="10"/>
  <c r="DR372" i="10"/>
  <c r="EM137" i="10"/>
  <c r="EP137" i="10"/>
  <c r="DX137" i="10"/>
  <c r="DW137" i="10"/>
  <c r="EO137" i="10"/>
  <c r="DR137" i="10"/>
  <c r="EN137" i="10"/>
  <c r="EQ137" i="10"/>
  <c r="DT137" i="10"/>
  <c r="DS137" i="10"/>
  <c r="EK137" i="10"/>
  <c r="EL137" i="10"/>
  <c r="DV137" i="10"/>
  <c r="DU137" i="10"/>
  <c r="L129" i="10"/>
  <c r="CZ129" i="10"/>
  <c r="P78" i="10"/>
  <c r="DB78" i="10"/>
  <c r="EE25" i="10"/>
  <c r="DN25" i="10"/>
  <c r="DM25" i="10"/>
  <c r="EG25" i="10"/>
  <c r="DP25" i="10"/>
  <c r="DO25" i="10"/>
  <c r="EI25" i="10"/>
  <c r="EH25" i="10"/>
  <c r="DQ25" i="10"/>
  <c r="EF25" i="10"/>
  <c r="DL25" i="10"/>
  <c r="EJ25" i="10"/>
  <c r="EF79" i="10"/>
  <c r="EE79" i="10"/>
  <c r="EJ79" i="10"/>
  <c r="DM79" i="10"/>
  <c r="EG79" i="10"/>
  <c r="DL79" i="10"/>
  <c r="DO79" i="10"/>
  <c r="EH79" i="10"/>
  <c r="EI79" i="10"/>
  <c r="DN79" i="10"/>
  <c r="DQ79" i="10"/>
  <c r="DP79" i="10"/>
  <c r="P132" i="10"/>
  <c r="DB132" i="10"/>
  <c r="DV17" i="10"/>
  <c r="EM17" i="10"/>
  <c r="EP17" i="10"/>
  <c r="DX17" i="10"/>
  <c r="DW17" i="10"/>
  <c r="EK17" i="10"/>
  <c r="EO17" i="10"/>
  <c r="DR17" i="10"/>
  <c r="EN17" i="10"/>
  <c r="EL17" i="10"/>
  <c r="EQ17" i="10"/>
  <c r="DT17" i="10"/>
  <c r="DS17" i="10"/>
  <c r="DU17" i="10"/>
  <c r="P348" i="10"/>
  <c r="DB348" i="10"/>
  <c r="EB33" i="10"/>
  <c r="EC33" i="10"/>
  <c r="DI33" i="10"/>
  <c r="ED33" i="10"/>
  <c r="DH33" i="10"/>
  <c r="DK33" i="10"/>
  <c r="DY33" i="10"/>
  <c r="DJ33" i="10"/>
  <c r="DF33" i="10"/>
  <c r="DZ33" i="10"/>
  <c r="EA33" i="10"/>
  <c r="DG33" i="10"/>
  <c r="EP27" i="10"/>
  <c r="EN54" i="10"/>
  <c r="DS54" i="10"/>
  <c r="EO54" i="10"/>
  <c r="DX54" i="10"/>
  <c r="EP54" i="10"/>
  <c r="DU54" i="10"/>
  <c r="DR54" i="10"/>
  <c r="EM54" i="10"/>
  <c r="DW54" i="10"/>
  <c r="DT54" i="10"/>
  <c r="EL54" i="10"/>
  <c r="EQ54" i="10"/>
  <c r="EK54" i="10"/>
  <c r="DV54" i="10"/>
  <c r="L372" i="10"/>
  <c r="CZ372" i="10"/>
  <c r="L340" i="10"/>
  <c r="CZ340" i="10"/>
  <c r="EK340" i="10"/>
  <c r="DW340" i="10"/>
  <c r="DT340" i="10"/>
  <c r="EN340" i="10"/>
  <c r="DS340" i="10"/>
  <c r="EQ340" i="10"/>
  <c r="DX340" i="10"/>
  <c r="DU340" i="10"/>
  <c r="EL340" i="10"/>
  <c r="EM340" i="10"/>
  <c r="EP340" i="10"/>
  <c r="DR340" i="10"/>
  <c r="EO340" i="10"/>
  <c r="DV340" i="10"/>
  <c r="EA364" i="10"/>
  <c r="ED364" i="10"/>
  <c r="DF364" i="10"/>
  <c r="DZ364" i="10"/>
  <c r="DI364" i="10"/>
  <c r="DJ364" i="10"/>
  <c r="EB364" i="10"/>
  <c r="DG364" i="10"/>
  <c r="DY364" i="10"/>
  <c r="DK364" i="10"/>
  <c r="EC364" i="10"/>
  <c r="DH364" i="10"/>
  <c r="EE125" i="10"/>
  <c r="DN125" i="10"/>
  <c r="DM125" i="10"/>
  <c r="EG125" i="10"/>
  <c r="DP125" i="10"/>
  <c r="DO125" i="10"/>
  <c r="EI125" i="10"/>
  <c r="EH125" i="10"/>
  <c r="DQ125" i="10"/>
  <c r="EF125" i="10"/>
  <c r="DL125" i="10"/>
  <c r="EJ125" i="10"/>
  <c r="EC64" i="10"/>
  <c r="DZ64" i="10"/>
  <c r="DI64" i="10"/>
  <c r="DJ64" i="10"/>
  <c r="DG64" i="10"/>
  <c r="DY64" i="10"/>
  <c r="EB64" i="10"/>
  <c r="DK64" i="10"/>
  <c r="EA64" i="10"/>
  <c r="ED64" i="10"/>
  <c r="DF64" i="10"/>
  <c r="DH64" i="10"/>
  <c r="P137" i="10"/>
  <c r="DB137" i="10"/>
  <c r="DZ30" i="10"/>
  <c r="DI30" i="10"/>
  <c r="DJ30" i="10"/>
  <c r="DY30" i="10"/>
  <c r="EB30" i="10"/>
  <c r="DK30" i="10"/>
  <c r="EA30" i="10"/>
  <c r="ED30" i="10"/>
  <c r="DF30" i="10"/>
  <c r="EC30" i="10"/>
  <c r="DG30" i="10"/>
  <c r="DH30" i="10"/>
  <c r="P19" i="10"/>
  <c r="DB19" i="10"/>
  <c r="EM65" i="10"/>
  <c r="DV65" i="10"/>
  <c r="L34" i="10"/>
  <c r="CZ34" i="10"/>
  <c r="L29" i="1"/>
  <c r="DB22" i="10"/>
  <c r="P22" i="10"/>
  <c r="EF136" i="10"/>
  <c r="EI136" i="10"/>
  <c r="DL136" i="10"/>
  <c r="DQ136" i="10"/>
  <c r="EH136" i="10"/>
  <c r="DM136" i="10"/>
  <c r="DN136" i="10"/>
  <c r="EE136" i="10"/>
  <c r="EJ136" i="10"/>
  <c r="DO136" i="10"/>
  <c r="DP136" i="10"/>
  <c r="EG136" i="10"/>
  <c r="L75" i="10"/>
  <c r="CZ75" i="10"/>
  <c r="DB267" i="10"/>
  <c r="P267" i="10"/>
  <c r="L66" i="1"/>
  <c r="CZ243" i="10"/>
  <c r="L243" i="10"/>
  <c r="DB67" i="10"/>
  <c r="P67" i="10"/>
  <c r="EF48" i="10"/>
  <c r="EI48" i="10"/>
  <c r="DL48" i="10"/>
  <c r="EH48" i="10"/>
  <c r="DM48" i="10"/>
  <c r="DN48" i="10"/>
  <c r="EJ48" i="10"/>
  <c r="DO48" i="10"/>
  <c r="DP48" i="10"/>
  <c r="DQ48" i="10"/>
  <c r="EE48" i="10"/>
  <c r="EG48" i="10"/>
  <c r="DP59" i="10"/>
  <c r="EE59" i="10"/>
  <c r="EJ59" i="10"/>
  <c r="DM59" i="10"/>
  <c r="EF59" i="10"/>
  <c r="EG59" i="10"/>
  <c r="DL59" i="10"/>
  <c r="DO59" i="10"/>
  <c r="EH59" i="10"/>
  <c r="EI59" i="10"/>
  <c r="DN59" i="10"/>
  <c r="DQ59" i="10"/>
  <c r="DB77" i="10"/>
  <c r="P77" i="10"/>
  <c r="EJ38" i="10"/>
  <c r="EG38" i="10"/>
  <c r="DP38" i="10"/>
  <c r="EE38" i="10"/>
  <c r="DM38" i="10"/>
  <c r="EI38" i="10"/>
  <c r="EF38" i="10"/>
  <c r="DO38" i="10"/>
  <c r="DL38" i="10"/>
  <c r="EH38" i="10"/>
  <c r="DQ38" i="10"/>
  <c r="DN38" i="10"/>
  <c r="L26" i="10"/>
  <c r="CZ26" i="10"/>
  <c r="EH284" i="10"/>
  <c r="DQ284" i="10"/>
  <c r="DN284" i="10"/>
  <c r="DL284" i="10"/>
  <c r="EJ284" i="10"/>
  <c r="EG284" i="10"/>
  <c r="DP284" i="10"/>
  <c r="EF284" i="10"/>
  <c r="EE284" i="10"/>
  <c r="DM284" i="10"/>
  <c r="EI284" i="10"/>
  <c r="DO284" i="10"/>
  <c r="EB49" i="10"/>
  <c r="EC49" i="10"/>
  <c r="DI49" i="10"/>
  <c r="ED49" i="10"/>
  <c r="DH49" i="10"/>
  <c r="DK49" i="10"/>
  <c r="DY49" i="10"/>
  <c r="DJ49" i="10"/>
  <c r="DF49" i="10"/>
  <c r="DZ49" i="10"/>
  <c r="EA49" i="10"/>
  <c r="DG49" i="10"/>
  <c r="EF16" i="10"/>
  <c r="EI16" i="10"/>
  <c r="DL16" i="10"/>
  <c r="EH16" i="10"/>
  <c r="DM16" i="10"/>
  <c r="DN16" i="10"/>
  <c r="EJ16" i="10"/>
  <c r="DO16" i="10"/>
  <c r="DP16" i="10"/>
  <c r="EG16" i="10"/>
  <c r="DQ16" i="10"/>
  <c r="EE16" i="10"/>
  <c r="DZ21" i="10"/>
  <c r="EB21" i="10"/>
  <c r="EC21" i="10"/>
  <c r="DI21" i="10"/>
  <c r="DG21" i="10"/>
  <c r="ED21" i="10"/>
  <c r="DH21" i="10"/>
  <c r="DK21" i="10"/>
  <c r="DY21" i="10"/>
  <c r="DJ21" i="10"/>
  <c r="DF21" i="10"/>
  <c r="EA21" i="10"/>
  <c r="DB44" i="10"/>
  <c r="P44" i="10"/>
  <c r="EF72" i="10"/>
  <c r="DO72" i="10"/>
  <c r="DL72" i="10"/>
  <c r="EH72" i="10"/>
  <c r="DQ72" i="10"/>
  <c r="DN72" i="10"/>
  <c r="EJ72" i="10"/>
  <c r="EG72" i="10"/>
  <c r="DP72" i="10"/>
  <c r="EI72" i="10"/>
  <c r="EE72" i="10"/>
  <c r="DM72" i="10"/>
  <c r="L61" i="1"/>
  <c r="L28" i="10"/>
  <c r="CZ28" i="10"/>
  <c r="DB28" i="10"/>
  <c r="P28" i="10"/>
  <c r="L41" i="10"/>
  <c r="CZ41" i="10"/>
  <c r="P41" i="10"/>
  <c r="DB41" i="10"/>
  <c r="L62" i="1"/>
  <c r="P70" i="1"/>
  <c r="EA40" i="10"/>
  <c r="EC40" i="10"/>
  <c r="DG40" i="10"/>
  <c r="DH40" i="10"/>
  <c r="ED40" i="10"/>
  <c r="DZ40" i="10"/>
  <c r="DI40" i="10"/>
  <c r="DJ40" i="10"/>
  <c r="DY40" i="10"/>
  <c r="EB40" i="10"/>
  <c r="DK40" i="10"/>
  <c r="DF40" i="10"/>
  <c r="DL230" i="10"/>
  <c r="EH230" i="10"/>
  <c r="DQ230" i="10"/>
  <c r="DN230" i="10"/>
  <c r="DO230" i="10"/>
  <c r="EJ230" i="10"/>
  <c r="EG230" i="10"/>
  <c r="DP230" i="10"/>
  <c r="EE230" i="10"/>
  <c r="DM230" i="10"/>
  <c r="EI230" i="10"/>
  <c r="EF230" i="10"/>
  <c r="P235" i="1"/>
  <c r="P308" i="10"/>
  <c r="DB308" i="10"/>
  <c r="L74" i="10"/>
  <c r="CZ74" i="10"/>
  <c r="EE49" i="10"/>
  <c r="DN49" i="10"/>
  <c r="DM49" i="10"/>
  <c r="EG49" i="10"/>
  <c r="DP49" i="10"/>
  <c r="DO49" i="10"/>
  <c r="EI49" i="10"/>
  <c r="EH49" i="10"/>
  <c r="DQ49" i="10"/>
  <c r="EF49" i="10"/>
  <c r="DL49" i="10"/>
  <c r="EJ49" i="10"/>
  <c r="P21" i="1"/>
  <c r="L54" i="10"/>
  <c r="CZ54" i="10"/>
  <c r="CZ45" i="10"/>
  <c r="L45" i="10"/>
  <c r="EM129" i="10"/>
  <c r="EP129" i="10"/>
  <c r="DX129" i="10"/>
  <c r="DW129" i="10"/>
  <c r="EO129" i="10"/>
  <c r="DR129" i="10"/>
  <c r="EN129" i="10"/>
  <c r="EQ129" i="10"/>
  <c r="DT129" i="10"/>
  <c r="DS129" i="10"/>
  <c r="EK129" i="10"/>
  <c r="EL129" i="10"/>
  <c r="DV129" i="10"/>
  <c r="DU129" i="10"/>
  <c r="P54" i="10"/>
  <c r="DB54" i="10"/>
  <c r="DB52" i="10"/>
  <c r="P52" i="10"/>
  <c r="EP24" i="10"/>
  <c r="EK24" i="10"/>
  <c r="DW24" i="10"/>
  <c r="DT24" i="10"/>
  <c r="DR24" i="10"/>
  <c r="EL24" i="10"/>
  <c r="EO24" i="10"/>
  <c r="EM24" i="10"/>
  <c r="DV24" i="10"/>
  <c r="EN24" i="10"/>
  <c r="DS24" i="10"/>
  <c r="EQ24" i="10"/>
  <c r="DX24" i="10"/>
  <c r="DU24" i="10"/>
  <c r="EA82" i="10"/>
  <c r="ED82" i="10"/>
  <c r="DF82" i="10"/>
  <c r="EC82" i="10"/>
  <c r="DG82" i="10"/>
  <c r="DH82" i="10"/>
  <c r="DZ82" i="10"/>
  <c r="DI82" i="10"/>
  <c r="DJ82" i="10"/>
  <c r="DY82" i="10"/>
  <c r="EB82" i="10"/>
  <c r="DK82" i="10"/>
  <c r="L82" i="1"/>
  <c r="CZ251" i="10"/>
  <c r="L251" i="10"/>
  <c r="P69" i="1"/>
  <c r="P120" i="1"/>
  <c r="DK79" i="10"/>
  <c r="DY79" i="10"/>
  <c r="DH79" i="10"/>
  <c r="DF79" i="10"/>
  <c r="ED79" i="10"/>
  <c r="DG79" i="10"/>
  <c r="DZ79" i="10"/>
  <c r="EA79" i="10"/>
  <c r="DJ79" i="10"/>
  <c r="EB79" i="10"/>
  <c r="EC79" i="10"/>
  <c r="DI79" i="10"/>
  <c r="L17" i="10"/>
  <c r="CZ17" i="10"/>
  <c r="EQ283" i="10"/>
  <c r="DV283" i="10"/>
  <c r="DS283" i="10"/>
  <c r="EM283" i="10"/>
  <c r="DR283" i="10"/>
  <c r="EL283" i="10"/>
  <c r="DW283" i="10"/>
  <c r="EN283" i="10"/>
  <c r="DU283" i="10"/>
  <c r="DT283" i="10"/>
  <c r="EK283" i="10"/>
  <c r="DX283" i="10"/>
  <c r="EO283" i="10"/>
  <c r="EP283" i="10"/>
  <c r="DF18" i="10"/>
  <c r="EC18" i="10"/>
  <c r="DG18" i="10"/>
  <c r="DH18" i="10"/>
  <c r="EA18" i="10"/>
  <c r="DZ18" i="10"/>
  <c r="DI18" i="10"/>
  <c r="DJ18" i="10"/>
  <c r="DY18" i="10"/>
  <c r="EB18" i="10"/>
  <c r="DK18" i="10"/>
  <c r="ED18" i="10"/>
  <c r="EN70" i="10"/>
  <c r="DS70" i="10"/>
  <c r="EO70" i="10"/>
  <c r="DX70" i="10"/>
  <c r="EP70" i="10"/>
  <c r="DU70" i="10"/>
  <c r="DR70" i="10"/>
  <c r="EM70" i="10"/>
  <c r="DW70" i="10"/>
  <c r="DT70" i="10"/>
  <c r="EL70" i="10"/>
  <c r="EQ70" i="10"/>
  <c r="EK70" i="10"/>
  <c r="DV70" i="10"/>
  <c r="DL316" i="10"/>
  <c r="EH316" i="10"/>
  <c r="DQ316" i="10"/>
  <c r="DN316" i="10"/>
  <c r="EF316" i="10"/>
  <c r="EJ316" i="10"/>
  <c r="EG316" i="10"/>
  <c r="DP316" i="10"/>
  <c r="EE316" i="10"/>
  <c r="DM316" i="10"/>
  <c r="EI316" i="10"/>
  <c r="DO316" i="10"/>
  <c r="EJ62" i="10"/>
  <c r="DO62" i="10"/>
  <c r="DP62" i="10"/>
  <c r="EE62" i="10"/>
  <c r="EG62" i="10"/>
  <c r="DQ62" i="10"/>
  <c r="EF62" i="10"/>
  <c r="EI62" i="10"/>
  <c r="DL62" i="10"/>
  <c r="EH62" i="10"/>
  <c r="DM62" i="10"/>
  <c r="DN62" i="10"/>
  <c r="CZ69" i="10"/>
  <c r="L69" i="10"/>
  <c r="DB69" i="10"/>
  <c r="P69" i="10"/>
  <c r="EB235" i="10"/>
  <c r="EC235" i="10"/>
  <c r="DI235" i="10"/>
  <c r="ED235" i="10"/>
  <c r="DG235" i="10"/>
  <c r="DK235" i="10"/>
  <c r="DY235" i="10"/>
  <c r="DH235" i="10"/>
  <c r="DF235" i="10"/>
  <c r="DZ235" i="10"/>
  <c r="EA235" i="10"/>
  <c r="DJ235" i="10"/>
  <c r="DY59" i="10"/>
  <c r="DH59" i="10"/>
  <c r="DF59" i="10"/>
  <c r="ED59" i="10"/>
  <c r="DZ59" i="10"/>
  <c r="EA59" i="10"/>
  <c r="DJ59" i="10"/>
  <c r="DK59" i="10"/>
  <c r="EB59" i="10"/>
  <c r="EC59" i="10"/>
  <c r="DI59" i="10"/>
  <c r="DG59" i="10"/>
  <c r="P133" i="1"/>
  <c r="L133" i="1"/>
  <c r="L372" i="1"/>
  <c r="DL300" i="10"/>
  <c r="EH300" i="10"/>
  <c r="DQ300" i="10"/>
  <c r="DN300" i="10"/>
  <c r="EF300" i="10"/>
  <c r="EJ300" i="10"/>
  <c r="EG300" i="10"/>
  <c r="DP300" i="10"/>
  <c r="EE300" i="10"/>
  <c r="DM300" i="10"/>
  <c r="EI300" i="10"/>
  <c r="DO300" i="10"/>
  <c r="P29" i="10"/>
  <c r="DB29" i="10"/>
  <c r="L38" i="1"/>
  <c r="DL259" i="10"/>
  <c r="EF259" i="10"/>
  <c r="DN259" i="10"/>
  <c r="DQ259" i="10"/>
  <c r="EE259" i="10"/>
  <c r="EH259" i="10"/>
  <c r="DP259" i="10"/>
  <c r="EI259" i="10"/>
  <c r="EG259" i="10"/>
  <c r="EJ259" i="10"/>
  <c r="DM259" i="10"/>
  <c r="DO259" i="10"/>
  <c r="CZ22" i="10"/>
  <c r="L22" i="10"/>
  <c r="EI133" i="10"/>
  <c r="EH133" i="10"/>
  <c r="DQ133" i="10"/>
  <c r="EF133" i="10"/>
  <c r="DL133" i="10"/>
  <c r="EJ133" i="10"/>
  <c r="EE133" i="10"/>
  <c r="DN133" i="10"/>
  <c r="DM133" i="10"/>
  <c r="EG133" i="10"/>
  <c r="DP133" i="10"/>
  <c r="DO133" i="10"/>
  <c r="CZ61" i="10"/>
  <c r="L61" i="10"/>
  <c r="EB275" i="10"/>
  <c r="EC275" i="10"/>
  <c r="DI275" i="10"/>
  <c r="ED275" i="10"/>
  <c r="DG275" i="10"/>
  <c r="DK275" i="10"/>
  <c r="DY275" i="10"/>
  <c r="DH275" i="10"/>
  <c r="DF275" i="10"/>
  <c r="DZ275" i="10"/>
  <c r="EA275" i="10"/>
  <c r="DJ275" i="10"/>
  <c r="P141" i="1"/>
  <c r="DB35" i="10"/>
  <c r="P35" i="10"/>
  <c r="P292" i="10"/>
  <c r="DB292" i="10"/>
  <c r="ED72" i="10"/>
  <c r="EC72" i="10"/>
  <c r="DG72" i="10"/>
  <c r="DH72" i="10"/>
  <c r="DZ72" i="10"/>
  <c r="DI72" i="10"/>
  <c r="DJ72" i="10"/>
  <c r="DF72" i="10"/>
  <c r="DY72" i="10"/>
  <c r="EB72" i="10"/>
  <c r="DK72" i="10"/>
  <c r="EA72" i="10"/>
  <c r="EK356" i="10"/>
  <c r="DW356" i="10"/>
  <c r="DT356" i="10"/>
  <c r="EN356" i="10"/>
  <c r="DS356" i="10"/>
  <c r="EQ356" i="10"/>
  <c r="DX356" i="10"/>
  <c r="EO356" i="10"/>
  <c r="DV356" i="10"/>
  <c r="DU356" i="10"/>
  <c r="EL356" i="10"/>
  <c r="EM356" i="10"/>
  <c r="EP356" i="10"/>
  <c r="DR356" i="10"/>
  <c r="CZ356" i="10"/>
  <c r="L356" i="10"/>
  <c r="DB243" i="10"/>
  <c r="P243" i="10"/>
  <c r="P121" i="10"/>
  <c r="DB121" i="10"/>
  <c r="L284" i="1"/>
  <c r="EL69" i="10"/>
  <c r="DR69" i="10"/>
  <c r="L24" i="10"/>
  <c r="CZ24" i="10"/>
  <c r="DB24" i="10"/>
  <c r="P24" i="10"/>
  <c r="DZ48" i="10"/>
  <c r="DI48" i="10"/>
  <c r="DJ48" i="10"/>
  <c r="EC48" i="10"/>
  <c r="DY48" i="10"/>
  <c r="EB48" i="10"/>
  <c r="DK48" i="10"/>
  <c r="DH48" i="10"/>
  <c r="EA48" i="10"/>
  <c r="ED48" i="10"/>
  <c r="DF48" i="10"/>
  <c r="DG48" i="10"/>
  <c r="CZ77" i="10"/>
  <c r="L77" i="10"/>
  <c r="DQ128" i="10"/>
  <c r="EF128" i="10"/>
  <c r="EI128" i="10"/>
  <c r="DL128" i="10"/>
  <c r="EG128" i="10"/>
  <c r="EH128" i="10"/>
  <c r="DM128" i="10"/>
  <c r="DN128" i="10"/>
  <c r="EJ128" i="10"/>
  <c r="DO128" i="10"/>
  <c r="DP128" i="10"/>
  <c r="EE128" i="10"/>
  <c r="L140" i="10"/>
  <c r="CZ140" i="10"/>
  <c r="L60" i="10"/>
  <c r="CZ60" i="10"/>
  <c r="DB60" i="10"/>
  <c r="P60" i="10"/>
  <c r="EA230" i="10"/>
  <c r="ED230" i="10"/>
  <c r="EC230" i="10"/>
  <c r="DG230" i="10"/>
  <c r="DH230" i="10"/>
  <c r="DZ230" i="10"/>
  <c r="DI230" i="10"/>
  <c r="DJ230" i="10"/>
  <c r="DY230" i="10"/>
  <c r="EB230" i="10"/>
  <c r="DK230" i="10"/>
  <c r="DF230" i="10"/>
  <c r="EK132" i="10"/>
  <c r="DW132" i="10"/>
  <c r="DT132" i="10"/>
  <c r="EL132" i="10"/>
  <c r="EO132" i="10"/>
  <c r="EM132" i="10"/>
  <c r="DV132" i="10"/>
  <c r="EN132" i="10"/>
  <c r="DS132" i="10"/>
  <c r="EQ132" i="10"/>
  <c r="DX132" i="10"/>
  <c r="EP132" i="10"/>
  <c r="DU132" i="10"/>
  <c r="DR132" i="10"/>
  <c r="DB73" i="10"/>
  <c r="P73" i="10"/>
  <c r="L36" i="1"/>
  <c r="P36" i="1"/>
  <c r="L27" i="10"/>
  <c r="CZ27" i="10"/>
  <c r="P43" i="1"/>
  <c r="P42" i="10"/>
  <c r="DB42" i="10"/>
  <c r="L259" i="1"/>
  <c r="EA332" i="10"/>
  <c r="EC332" i="10"/>
  <c r="DG332" i="10"/>
  <c r="DH332" i="10"/>
  <c r="ED332" i="10"/>
  <c r="DZ332" i="10"/>
  <c r="DI332" i="10"/>
  <c r="DJ332" i="10"/>
  <c r="DY332" i="10"/>
  <c r="EB332" i="10"/>
  <c r="DK332" i="10"/>
  <c r="DF332" i="10"/>
  <c r="EH332" i="10"/>
  <c r="DQ332" i="10"/>
  <c r="DN332" i="10"/>
  <c r="EF332" i="10"/>
  <c r="EJ332" i="10"/>
  <c r="EG332" i="10"/>
  <c r="DP332" i="10"/>
  <c r="DL332" i="10"/>
  <c r="EE332" i="10"/>
  <c r="DM332" i="10"/>
  <c r="EI332" i="10"/>
  <c r="DO332" i="10"/>
  <c r="L70" i="10"/>
  <c r="CZ70" i="10"/>
  <c r="DW44" i="10"/>
  <c r="DS44" i="10"/>
  <c r="P25" i="1"/>
  <c r="P61" i="1"/>
  <c r="EF364" i="10"/>
  <c r="DO364" i="10"/>
  <c r="DL364" i="10"/>
  <c r="EJ364" i="10"/>
  <c r="EG364" i="10"/>
  <c r="DP364" i="10"/>
  <c r="EE364" i="10"/>
  <c r="EI364" i="10"/>
  <c r="EH364" i="10"/>
  <c r="DN364" i="10"/>
  <c r="DM364" i="10"/>
  <c r="DQ364" i="10"/>
  <c r="P332" i="1"/>
  <c r="DH32" i="10"/>
  <c r="DZ32" i="10"/>
  <c r="DI32" i="10"/>
  <c r="DJ32" i="10"/>
  <c r="DY32" i="10"/>
  <c r="EB32" i="10"/>
  <c r="DK32" i="10"/>
  <c r="EC32" i="10"/>
  <c r="EA32" i="10"/>
  <c r="ED32" i="10"/>
  <c r="DF32" i="10"/>
  <c r="DG32" i="10"/>
  <c r="EC300" i="10"/>
  <c r="DG300" i="10"/>
  <c r="DH300" i="10"/>
  <c r="ED300" i="10"/>
  <c r="DZ300" i="10"/>
  <c r="DI300" i="10"/>
  <c r="DJ300" i="10"/>
  <c r="EA300" i="10"/>
  <c r="DY300" i="10"/>
  <c r="EB300" i="10"/>
  <c r="DK300" i="10"/>
  <c r="DF300" i="10"/>
  <c r="EE141" i="10"/>
  <c r="DN141" i="10"/>
  <c r="DM141" i="10"/>
  <c r="EG141" i="10"/>
  <c r="DP141" i="10"/>
  <c r="DO141" i="10"/>
  <c r="EI141" i="10"/>
  <c r="EH141" i="10"/>
  <c r="DQ141" i="10"/>
  <c r="EF141" i="10"/>
  <c r="DL141" i="10"/>
  <c r="EJ141" i="10"/>
  <c r="L51" i="10"/>
  <c r="CZ51" i="10"/>
  <c r="P51" i="10"/>
  <c r="DB51" i="10"/>
  <c r="P230" i="1"/>
  <c r="P56" i="1"/>
  <c r="EK34" i="10"/>
  <c r="EN34" i="10"/>
  <c r="DS34" i="10"/>
  <c r="EO34" i="10"/>
  <c r="DX34" i="10"/>
  <c r="EL34" i="10"/>
  <c r="EP34" i="10"/>
  <c r="DU34" i="10"/>
  <c r="DR34" i="10"/>
  <c r="EQ34" i="10"/>
  <c r="EM34" i="10"/>
  <c r="DW34" i="10"/>
  <c r="DT34" i="10"/>
  <c r="DV34" i="10"/>
  <c r="EM22" i="10"/>
  <c r="DS22" i="10"/>
  <c r="ED133" i="10"/>
  <c r="DY133" i="10"/>
  <c r="DJ133" i="10"/>
  <c r="DF133" i="10"/>
  <c r="DK133" i="10"/>
  <c r="DZ133" i="10"/>
  <c r="EA133" i="10"/>
  <c r="DG133" i="10"/>
  <c r="EB133" i="10"/>
  <c r="EC133" i="10"/>
  <c r="DI133" i="10"/>
  <c r="DH133" i="10"/>
  <c r="P124" i="10"/>
  <c r="DB124" i="10"/>
  <c r="L79" i="1"/>
  <c r="DZ46" i="10"/>
  <c r="DI46" i="10"/>
  <c r="DJ46" i="10"/>
  <c r="DY46" i="10"/>
  <c r="EB46" i="10"/>
  <c r="DK46" i="10"/>
  <c r="EA46" i="10"/>
  <c r="ED46" i="10"/>
  <c r="DF46" i="10"/>
  <c r="EC46" i="10"/>
  <c r="DG46" i="10"/>
  <c r="DH46" i="10"/>
  <c r="P45" i="10"/>
  <c r="DB45" i="10"/>
  <c r="DZ62" i="10"/>
  <c r="DI62" i="10"/>
  <c r="DJ62" i="10"/>
  <c r="DY62" i="10"/>
  <c r="EB62" i="10"/>
  <c r="DK62" i="10"/>
  <c r="EA62" i="10"/>
  <c r="ED62" i="10"/>
  <c r="DF62" i="10"/>
  <c r="EC62" i="10"/>
  <c r="DG62" i="10"/>
  <c r="DH62" i="10"/>
  <c r="EP52" i="10"/>
  <c r="EK120" i="10"/>
  <c r="DW120" i="10"/>
  <c r="DT120" i="10"/>
  <c r="EL120" i="10"/>
  <c r="EO120" i="10"/>
  <c r="EM120" i="10"/>
  <c r="DV120" i="10"/>
  <c r="EN120" i="10"/>
  <c r="DS120" i="10"/>
  <c r="EQ120" i="10"/>
  <c r="DX120" i="10"/>
  <c r="EP120" i="10"/>
  <c r="DU120" i="10"/>
  <c r="DR120" i="10"/>
  <c r="P82" i="1"/>
  <c r="P129" i="10"/>
  <c r="DB129" i="10"/>
  <c r="DB251" i="10"/>
  <c r="P251" i="10"/>
  <c r="EQ251" i="10"/>
  <c r="DV251" i="10"/>
  <c r="DS251" i="10"/>
  <c r="EM251" i="10"/>
  <c r="DR251" i="10"/>
  <c r="EL251" i="10"/>
  <c r="DW251" i="10"/>
  <c r="EK251" i="10"/>
  <c r="DX251" i="10"/>
  <c r="EO251" i="10"/>
  <c r="EP251" i="10"/>
  <c r="EN251" i="10"/>
  <c r="DU251" i="10"/>
  <c r="DT251" i="10"/>
  <c r="L69" i="1"/>
  <c r="DG43" i="10"/>
  <c r="DY43" i="10"/>
  <c r="DH43" i="10"/>
  <c r="DF43" i="10"/>
  <c r="DZ43" i="10"/>
  <c r="EA43" i="10"/>
  <c r="DJ43" i="10"/>
  <c r="ED43" i="10"/>
  <c r="EB43" i="10"/>
  <c r="EC43" i="10"/>
  <c r="DI43" i="10"/>
  <c r="DK43" i="10"/>
  <c r="L120" i="1"/>
  <c r="CZ132" i="10"/>
  <c r="L132" i="10"/>
  <c r="CZ348" i="10"/>
  <c r="L348" i="10"/>
  <c r="CZ283" i="10"/>
  <c r="L283" i="10"/>
  <c r="DB283" i="10"/>
  <c r="P283" i="10"/>
  <c r="CZ53" i="10"/>
  <c r="L53" i="10"/>
  <c r="P53" i="10"/>
  <c r="DB53" i="10"/>
  <c r="EC284" i="10"/>
  <c r="DG284" i="10"/>
  <c r="DH284" i="10"/>
  <c r="DF284" i="10"/>
  <c r="DZ284" i="10"/>
  <c r="DI284" i="10"/>
  <c r="DJ284" i="10"/>
  <c r="EA284" i="10"/>
  <c r="DY284" i="10"/>
  <c r="EB284" i="10"/>
  <c r="DK284" i="10"/>
  <c r="ED284" i="10"/>
  <c r="EJ46" i="10"/>
  <c r="EG46" i="10"/>
  <c r="DP46" i="10"/>
  <c r="EE46" i="10"/>
  <c r="DM46" i="10"/>
  <c r="EI46" i="10"/>
  <c r="EF46" i="10"/>
  <c r="DO46" i="10"/>
  <c r="DL46" i="10"/>
  <c r="EH46" i="10"/>
  <c r="DQ46" i="10"/>
  <c r="DN46" i="10"/>
  <c r="DS45" i="10"/>
  <c r="EM45" i="10"/>
  <c r="DW45" i="10"/>
  <c r="P372" i="10"/>
  <c r="DB372" i="10"/>
  <c r="P340" i="10"/>
  <c r="DB340" i="10"/>
  <c r="EF279" i="10"/>
  <c r="DN279" i="10"/>
  <c r="DQ279" i="10"/>
  <c r="EE279" i="10"/>
  <c r="EH279" i="10"/>
  <c r="DP279" i="10"/>
  <c r="EG279" i="10"/>
  <c r="EJ279" i="10"/>
  <c r="DM279" i="10"/>
  <c r="EI279" i="10"/>
  <c r="DL279" i="10"/>
  <c r="DO279" i="10"/>
  <c r="EF64" i="10"/>
  <c r="DO64" i="10"/>
  <c r="DL64" i="10"/>
  <c r="EH64" i="10"/>
  <c r="DQ64" i="10"/>
  <c r="DN64" i="10"/>
  <c r="EJ64" i="10"/>
  <c r="EG64" i="10"/>
  <c r="DP64" i="10"/>
  <c r="DM64" i="10"/>
  <c r="EI64" i="10"/>
  <c r="EE64" i="10"/>
  <c r="EA56" i="10"/>
  <c r="EC56" i="10"/>
  <c r="DG56" i="10"/>
  <c r="DH56" i="10"/>
  <c r="DF56" i="10"/>
  <c r="DZ56" i="10"/>
  <c r="DI56" i="10"/>
  <c r="DJ56" i="10"/>
  <c r="ED56" i="10"/>
  <c r="DY56" i="10"/>
  <c r="EB56" i="10"/>
  <c r="DK56" i="10"/>
  <c r="L137" i="10"/>
  <c r="CZ137" i="10"/>
  <c r="EJ30" i="10"/>
  <c r="EG30" i="10"/>
  <c r="DP30" i="10"/>
  <c r="EE30" i="10"/>
  <c r="DM30" i="10"/>
  <c r="EI30" i="10"/>
  <c r="EF30" i="10"/>
  <c r="DO30" i="10"/>
  <c r="DL30" i="10"/>
  <c r="EH30" i="10"/>
  <c r="DQ30" i="10"/>
  <c r="DN30" i="10"/>
  <c r="CZ29" i="10"/>
  <c r="L29" i="10"/>
  <c r="EF36" i="10"/>
  <c r="EI36" i="10"/>
  <c r="DL36" i="10"/>
  <c r="EG36" i="10"/>
  <c r="EH36" i="10"/>
  <c r="DM36" i="10"/>
  <c r="DN36" i="10"/>
  <c r="EE36" i="10"/>
  <c r="EJ36" i="10"/>
  <c r="DO36" i="10"/>
  <c r="DP36" i="10"/>
  <c r="DQ36" i="10"/>
  <c r="P251" i="1"/>
  <c r="EM57" i="10"/>
  <c r="DT57" i="10"/>
  <c r="DS53" i="10"/>
  <c r="DW53" i="10"/>
  <c r="EK308" i="10"/>
  <c r="DW308" i="10"/>
  <c r="DT308" i="10"/>
  <c r="EN308" i="10"/>
  <c r="DS308" i="10"/>
  <c r="EQ308" i="10"/>
  <c r="DX308" i="10"/>
  <c r="EP308" i="10"/>
  <c r="DR308" i="10"/>
  <c r="EO308" i="10"/>
  <c r="DV308" i="10"/>
  <c r="DU308" i="10"/>
  <c r="EL308" i="10"/>
  <c r="EM308" i="10"/>
  <c r="P50" i="10"/>
  <c r="DB50" i="10"/>
  <c r="L50" i="10"/>
  <c r="CZ50" i="10"/>
  <c r="ED136" i="10"/>
  <c r="EC136" i="10"/>
  <c r="DG136" i="10"/>
  <c r="DH136" i="10"/>
  <c r="EA136" i="10"/>
  <c r="DZ136" i="10"/>
  <c r="DI136" i="10"/>
  <c r="DJ136" i="10"/>
  <c r="DF136" i="10"/>
  <c r="DY136" i="10"/>
  <c r="EB136" i="10"/>
  <c r="DK136" i="10"/>
  <c r="DB75" i="10"/>
  <c r="P75" i="10"/>
  <c r="CZ267" i="10"/>
  <c r="L267" i="10"/>
  <c r="L141" i="1"/>
  <c r="L67" i="10"/>
  <c r="CZ67" i="10"/>
  <c r="DZ38" i="10"/>
  <c r="DI38" i="10"/>
  <c r="DJ38" i="10"/>
  <c r="DY38" i="10"/>
  <c r="EB38" i="10"/>
  <c r="DK38" i="10"/>
  <c r="EA38" i="10"/>
  <c r="ED38" i="10"/>
  <c r="DF38" i="10"/>
  <c r="EC38" i="10"/>
  <c r="DG38" i="10"/>
  <c r="DH38" i="10"/>
  <c r="EP60" i="10"/>
  <c r="EK60" i="10"/>
  <c r="DW60" i="10"/>
  <c r="DT60" i="10"/>
  <c r="DR60" i="10"/>
  <c r="EL60" i="10"/>
  <c r="EO60" i="10"/>
  <c r="EM60" i="10"/>
  <c r="DV60" i="10"/>
  <c r="EN60" i="10"/>
  <c r="DS60" i="10"/>
  <c r="EQ60" i="10"/>
  <c r="DX60" i="10"/>
  <c r="DU60" i="10"/>
  <c r="L316" i="1"/>
  <c r="EK348" i="10"/>
  <c r="DW348" i="10"/>
  <c r="DT348" i="10"/>
  <c r="EN348" i="10"/>
  <c r="DS348" i="10"/>
  <c r="EQ348" i="10"/>
  <c r="DX348" i="10"/>
  <c r="DU348" i="10"/>
  <c r="EL348" i="10"/>
  <c r="EM348" i="10"/>
  <c r="EP348" i="10"/>
  <c r="DR348" i="10"/>
  <c r="EO348" i="10"/>
  <c r="DV348" i="10"/>
  <c r="L73" i="10"/>
  <c r="CZ73" i="10"/>
  <c r="EL61" i="10"/>
  <c r="DR61" i="10"/>
  <c r="L42" i="10"/>
  <c r="CZ42" i="10"/>
  <c r="DO324" i="10"/>
  <c r="EH324" i="10"/>
  <c r="DQ324" i="10"/>
  <c r="DN324" i="10"/>
  <c r="DL324" i="10"/>
  <c r="EJ324" i="10"/>
  <c r="EG324" i="10"/>
  <c r="DP324" i="10"/>
  <c r="EF324" i="10"/>
  <c r="EE324" i="10"/>
  <c r="DM324" i="10"/>
  <c r="EI324" i="10"/>
  <c r="EE21" i="10"/>
  <c r="DN21" i="10"/>
  <c r="DM21" i="10"/>
  <c r="EG21" i="10"/>
  <c r="DP21" i="10"/>
  <c r="DO21" i="10"/>
  <c r="EI21" i="10"/>
  <c r="EH21" i="10"/>
  <c r="DQ21" i="10"/>
  <c r="EF21" i="10"/>
  <c r="DL21" i="10"/>
  <c r="EJ21" i="10"/>
  <c r="EC316" i="10"/>
  <c r="DG316" i="10"/>
  <c r="DH316" i="10"/>
  <c r="ED316" i="10"/>
  <c r="DZ316" i="10"/>
  <c r="DI316" i="10"/>
  <c r="DJ316" i="10"/>
  <c r="EA316" i="10"/>
  <c r="DY316" i="10"/>
  <c r="EB316" i="10"/>
  <c r="DK316" i="10"/>
  <c r="DF316" i="10"/>
  <c r="DR28" i="10"/>
  <c r="EK28" i="10"/>
  <c r="DW28" i="10"/>
  <c r="DT28" i="10"/>
  <c r="EP28" i="10"/>
  <c r="EL28" i="10"/>
  <c r="EO28" i="10"/>
  <c r="EM28" i="10"/>
  <c r="DV28" i="10"/>
  <c r="DU28" i="10"/>
  <c r="EN28" i="10"/>
  <c r="DS28" i="10"/>
  <c r="EQ28" i="10"/>
  <c r="DX28" i="10"/>
  <c r="P364" i="1"/>
  <c r="EI235" i="10"/>
  <c r="EF235" i="10"/>
  <c r="DN235" i="10"/>
  <c r="DQ235" i="10"/>
  <c r="DL235" i="10"/>
  <c r="EE235" i="10"/>
  <c r="EH235" i="10"/>
  <c r="DP235" i="10"/>
  <c r="EG235" i="10"/>
  <c r="EJ235" i="10"/>
  <c r="DM235" i="10"/>
  <c r="DO235" i="10"/>
  <c r="EF82" i="10"/>
  <c r="EI82" i="10"/>
  <c r="DL82" i="10"/>
  <c r="EH82" i="10"/>
  <c r="DM82" i="10"/>
  <c r="DN82" i="10"/>
  <c r="EJ82" i="10"/>
  <c r="DO82" i="10"/>
  <c r="DP82" i="10"/>
  <c r="EE82" i="10"/>
  <c r="EG82" i="10"/>
  <c r="DQ82" i="10"/>
  <c r="P62" i="1"/>
  <c r="L70" i="1"/>
  <c r="L128" i="1"/>
  <c r="EB25" i="10"/>
  <c r="EC25" i="10"/>
  <c r="DI25" i="10"/>
  <c r="ED25" i="10"/>
  <c r="DH25" i="10"/>
  <c r="DK25" i="10"/>
  <c r="DY25" i="10"/>
  <c r="DJ25" i="10"/>
  <c r="DF25" i="10"/>
  <c r="DZ25" i="10"/>
  <c r="EA25" i="10"/>
  <c r="DG25" i="10"/>
  <c r="EE33" i="10"/>
  <c r="DN33" i="10"/>
  <c r="DM33" i="10"/>
  <c r="EG33" i="10"/>
  <c r="DP33" i="10"/>
  <c r="DO33" i="10"/>
  <c r="EI33" i="10"/>
  <c r="EH33" i="10"/>
  <c r="DQ33" i="10"/>
  <c r="EF33" i="10"/>
  <c r="DL33" i="10"/>
  <c r="EJ33" i="10"/>
  <c r="CZ308" i="10"/>
  <c r="L308" i="10"/>
  <c r="L230" i="1"/>
  <c r="EK124" i="10"/>
  <c r="DW124" i="10"/>
  <c r="DT124" i="10"/>
  <c r="EL124" i="10"/>
  <c r="EO124" i="10"/>
  <c r="EM124" i="10"/>
  <c r="DV124" i="10"/>
  <c r="EN124" i="10"/>
  <c r="DS124" i="10"/>
  <c r="EQ124" i="10"/>
  <c r="DX124" i="10"/>
  <c r="EP124" i="10"/>
  <c r="DU124" i="10"/>
  <c r="DR124" i="10"/>
  <c r="L324" i="1"/>
  <c r="P324" i="1"/>
  <c r="P53" i="1"/>
  <c r="DX41" i="10"/>
  <c r="EK41" i="10"/>
  <c r="EB279" i="10"/>
  <c r="EC279" i="10"/>
  <c r="DI279" i="10"/>
  <c r="ED279" i="10"/>
  <c r="DG279" i="10"/>
  <c r="DK279" i="10"/>
  <c r="DY279" i="10"/>
  <c r="DH279" i="10"/>
  <c r="DF279" i="10"/>
  <c r="DZ279" i="10"/>
  <c r="EA279" i="10"/>
  <c r="DJ279" i="10"/>
  <c r="EK140" i="10"/>
  <c r="DW140" i="10"/>
  <c r="DT140" i="10"/>
  <c r="EL140" i="10"/>
  <c r="EO140" i="10"/>
  <c r="EM140" i="10"/>
  <c r="DV140" i="10"/>
  <c r="EN140" i="10"/>
  <c r="DS140" i="10"/>
  <c r="EQ140" i="10"/>
  <c r="DX140" i="10"/>
  <c r="EP140" i="10"/>
  <c r="DU140" i="10"/>
  <c r="DR140" i="10"/>
  <c r="L78" i="10"/>
  <c r="CZ78" i="10"/>
  <c r="DR78" i="10"/>
  <c r="EK78" i="10"/>
  <c r="DU78" i="10"/>
  <c r="EP19" i="10"/>
  <c r="DB17" i="10"/>
  <c r="P17" i="10"/>
  <c r="EM121" i="10"/>
  <c r="EP121" i="10"/>
  <c r="DX121" i="10"/>
  <c r="DW121" i="10"/>
  <c r="EO121" i="10"/>
  <c r="DR121" i="10"/>
  <c r="EN121" i="10"/>
  <c r="EQ121" i="10"/>
  <c r="DT121" i="10"/>
  <c r="DS121" i="10"/>
  <c r="EK121" i="10"/>
  <c r="EL121" i="10"/>
  <c r="DV121" i="10"/>
  <c r="DU121" i="10"/>
  <c r="EH40" i="10"/>
  <c r="EJ40" i="10"/>
  <c r="DO40" i="10"/>
  <c r="DP40" i="10"/>
  <c r="DN40" i="10"/>
  <c r="EE40" i="10"/>
  <c r="EG40" i="10"/>
  <c r="DQ40" i="10"/>
  <c r="EF40" i="10"/>
  <c r="EI40" i="10"/>
  <c r="DL40" i="10"/>
  <c r="DM40" i="10"/>
  <c r="CZ20" i="10"/>
  <c r="L20" i="10"/>
  <c r="DB20" i="10"/>
  <c r="P20" i="10"/>
  <c r="P372" i="1"/>
  <c r="CZ19" i="10"/>
  <c r="L19" i="10"/>
  <c r="DG141" i="10"/>
  <c r="EB141" i="10"/>
  <c r="EC141" i="10"/>
  <c r="DI141" i="10"/>
  <c r="DZ141" i="10"/>
  <c r="ED141" i="10"/>
  <c r="DH141" i="10"/>
  <c r="DK141" i="10"/>
  <c r="EA141" i="10"/>
  <c r="DY141" i="10"/>
  <c r="DJ141" i="10"/>
  <c r="DF141" i="10"/>
  <c r="L49" i="1"/>
  <c r="L66" i="10"/>
  <c r="CZ66" i="10"/>
  <c r="P66" i="10"/>
  <c r="DB66" i="10"/>
  <c r="P34" i="10"/>
  <c r="DB34" i="10"/>
  <c r="EF18" i="10"/>
  <c r="DO18" i="10"/>
  <c r="DL18" i="10"/>
  <c r="EH18" i="10"/>
  <c r="DQ18" i="10"/>
  <c r="DN18" i="10"/>
  <c r="EJ18" i="10"/>
  <c r="EG18" i="10"/>
  <c r="DP18" i="10"/>
  <c r="EE18" i="10"/>
  <c r="DM18" i="10"/>
  <c r="EI18" i="10"/>
  <c r="P61" i="10"/>
  <c r="DB61" i="10"/>
  <c r="DO275" i="10"/>
  <c r="EF275" i="10"/>
  <c r="DN275" i="10"/>
  <c r="DQ275" i="10"/>
  <c r="EE275" i="10"/>
  <c r="EH275" i="10"/>
  <c r="DP275" i="10"/>
  <c r="DL275" i="10"/>
  <c r="EG275" i="10"/>
  <c r="EJ275" i="10"/>
  <c r="DM275" i="10"/>
  <c r="EI275" i="10"/>
  <c r="DF324" i="10"/>
  <c r="EC324" i="10"/>
  <c r="DG324" i="10"/>
  <c r="DH324" i="10"/>
  <c r="DZ324" i="10"/>
  <c r="DI324" i="10"/>
  <c r="DJ324" i="10"/>
  <c r="ED324" i="10"/>
  <c r="DY324" i="10"/>
  <c r="EB324" i="10"/>
  <c r="DK324" i="10"/>
  <c r="EA324" i="10"/>
  <c r="EQ267" i="10"/>
  <c r="DV267" i="10"/>
  <c r="DS267" i="10"/>
  <c r="EM267" i="10"/>
  <c r="DR267" i="10"/>
  <c r="EL267" i="10"/>
  <c r="DW267" i="10"/>
  <c r="EK267" i="10"/>
  <c r="DX267" i="10"/>
  <c r="EO267" i="10"/>
  <c r="EP267" i="10"/>
  <c r="EN267" i="10"/>
  <c r="DU267" i="10"/>
  <c r="DT267" i="10"/>
  <c r="DY16" i="10"/>
  <c r="DG16" i="10"/>
  <c r="DJ16" i="10"/>
  <c r="DZ16" i="10"/>
  <c r="ED16" i="10"/>
  <c r="DF16" i="10"/>
  <c r="EA16" i="10"/>
  <c r="DI16" i="10"/>
  <c r="EB16" i="10"/>
  <c r="EC16" i="10"/>
  <c r="DK16" i="10"/>
  <c r="DH16" i="10"/>
  <c r="L34" i="1"/>
  <c r="L35" i="10"/>
  <c r="CZ35" i="10"/>
  <c r="EM35" i="10"/>
  <c r="DR35" i="10"/>
  <c r="EL35" i="10"/>
  <c r="DW35" i="10"/>
  <c r="EN35" i="10"/>
  <c r="EO35" i="10"/>
  <c r="DT35" i="10"/>
  <c r="EP35" i="10"/>
  <c r="EK35" i="10"/>
  <c r="DU35" i="10"/>
  <c r="EQ35" i="10"/>
  <c r="DV35" i="10"/>
  <c r="DS35" i="10"/>
  <c r="DX35" i="10"/>
  <c r="CZ292" i="10"/>
  <c r="L292" i="10"/>
  <c r="P356" i="10"/>
  <c r="DB356" i="10"/>
  <c r="EM243" i="10"/>
  <c r="DR243" i="10"/>
  <c r="EL243" i="10"/>
  <c r="DW243" i="10"/>
  <c r="EQ243" i="10"/>
  <c r="DV243" i="10"/>
  <c r="DS243" i="10"/>
  <c r="EO243" i="10"/>
  <c r="EP243" i="10"/>
  <c r="EN243" i="10"/>
  <c r="DU243" i="10"/>
  <c r="DT243" i="10"/>
  <c r="EK243" i="10"/>
  <c r="DX243" i="10"/>
  <c r="L121" i="10"/>
  <c r="CZ121" i="10"/>
  <c r="P284" i="1"/>
  <c r="P72" i="1"/>
  <c r="L120" i="10"/>
  <c r="CZ120" i="10"/>
  <c r="P120" i="10"/>
  <c r="DB120" i="10"/>
  <c r="CZ37" i="10"/>
  <c r="L37" i="10"/>
  <c r="DB37" i="10"/>
  <c r="P37" i="10"/>
  <c r="EC128" i="10"/>
  <c r="DG128" i="10"/>
  <c r="DH128" i="10"/>
  <c r="ED128" i="10"/>
  <c r="DZ128" i="10"/>
  <c r="DI128" i="10"/>
  <c r="DJ128" i="10"/>
  <c r="DY128" i="10"/>
  <c r="EB128" i="10"/>
  <c r="DK128" i="10"/>
  <c r="EA128" i="10"/>
  <c r="DF128" i="10"/>
  <c r="P140" i="10"/>
  <c r="DB140" i="10"/>
  <c r="EF43" i="10"/>
  <c r="EE43" i="10"/>
  <c r="EJ43" i="10"/>
  <c r="DM43" i="10"/>
  <c r="EG43" i="10"/>
  <c r="DL43" i="10"/>
  <c r="DO43" i="10"/>
  <c r="EH43" i="10"/>
  <c r="EI43" i="10"/>
  <c r="DN43" i="10"/>
  <c r="DQ43" i="10"/>
  <c r="DP43" i="10"/>
  <c r="EA36" i="10"/>
  <c r="EC36" i="10"/>
  <c r="DG36" i="10"/>
  <c r="DH36" i="10"/>
  <c r="DF36" i="10"/>
  <c r="DZ36" i="10"/>
  <c r="DI36" i="10"/>
  <c r="DJ36" i="10"/>
  <c r="DY36" i="10"/>
  <c r="EB36" i="10"/>
  <c r="DK36" i="10"/>
  <c r="ED36" i="10"/>
  <c r="P20" i="1"/>
  <c r="P26" i="10"/>
  <c r="DB26" i="10"/>
  <c r="P65" i="10"/>
  <c r="DB65" i="10"/>
  <c r="L65" i="10"/>
  <c r="CZ65" i="10"/>
  <c r="EB259" i="10"/>
  <c r="EC259" i="10"/>
  <c r="DI259" i="10"/>
  <c r="ED259" i="10"/>
  <c r="DG259" i="10"/>
  <c r="DK259" i="10"/>
  <c r="DY259" i="10"/>
  <c r="DH259" i="10"/>
  <c r="DF259" i="10"/>
  <c r="DZ259" i="10"/>
  <c r="EA259" i="10"/>
  <c r="DJ259" i="10"/>
  <c r="EM74" i="10"/>
  <c r="DW74" i="10"/>
  <c r="DT74" i="10"/>
  <c r="EL74" i="10"/>
  <c r="EQ74" i="10"/>
  <c r="EK74" i="10"/>
  <c r="DV74" i="10"/>
  <c r="EN74" i="10"/>
  <c r="DS74" i="10"/>
  <c r="EO74" i="10"/>
  <c r="DX74" i="10"/>
  <c r="EP74" i="10"/>
  <c r="DU74" i="10"/>
  <c r="DR74" i="10"/>
  <c r="DB27" i="10"/>
  <c r="P27" i="10"/>
  <c r="EK75" i="10"/>
  <c r="DX75" i="10"/>
  <c r="EM75" i="10"/>
  <c r="DR75" i="10"/>
  <c r="EL75" i="10"/>
  <c r="DW75" i="10"/>
  <c r="EN75" i="10"/>
  <c r="EO75" i="10"/>
  <c r="DT75" i="10"/>
  <c r="EP75" i="10"/>
  <c r="DU75" i="10"/>
  <c r="EQ75" i="10"/>
  <c r="DV75" i="10"/>
  <c r="DS75" i="10"/>
  <c r="L43" i="1"/>
  <c r="P259" i="1"/>
  <c r="P70" i="10"/>
  <c r="DB70" i="10"/>
  <c r="CZ44" i="10"/>
  <c r="L44" i="10"/>
  <c r="L136" i="1"/>
  <c r="P136" i="1"/>
  <c r="L25" i="1"/>
  <c r="EP67" i="10"/>
  <c r="EB125" i="10"/>
  <c r="EC125" i="10"/>
  <c r="DI125" i="10"/>
  <c r="EA125" i="10"/>
  <c r="ED125" i="10"/>
  <c r="DH125" i="10"/>
  <c r="DK125" i="10"/>
  <c r="DG125" i="10"/>
  <c r="DY125" i="10"/>
  <c r="DJ125" i="10"/>
  <c r="DF125" i="10"/>
  <c r="DZ125" i="10"/>
  <c r="EL77" i="10"/>
  <c r="DR77" i="10"/>
  <c r="L332" i="1"/>
  <c r="EF56" i="10"/>
  <c r="DO56" i="10"/>
  <c r="DL56" i="10"/>
  <c r="EH56" i="10"/>
  <c r="DQ56" i="10"/>
  <c r="DN56" i="10"/>
  <c r="EJ56" i="10"/>
  <c r="EG56" i="10"/>
  <c r="DP56" i="10"/>
  <c r="EE56" i="10"/>
  <c r="DM56" i="10"/>
  <c r="EI56" i="10"/>
  <c r="EF32" i="10"/>
  <c r="EI32" i="10"/>
  <c r="DL32" i="10"/>
  <c r="EH32" i="10"/>
  <c r="DM32" i="10"/>
  <c r="DN32" i="10"/>
  <c r="EJ32" i="10"/>
  <c r="DO32" i="10"/>
  <c r="DP32" i="10"/>
  <c r="EE32" i="10"/>
  <c r="EG32" i="10"/>
  <c r="DQ32" i="10"/>
  <c r="P128" i="1"/>
  <c r="EM73" i="10"/>
  <c r="EP73" i="10"/>
  <c r="DX73" i="10"/>
  <c r="DW73" i="10"/>
  <c r="EO73" i="10"/>
  <c r="DR73" i="10"/>
  <c r="EN73" i="10"/>
  <c r="EQ73" i="10"/>
  <c r="DT73" i="10"/>
  <c r="DS73" i="10"/>
  <c r="EK73" i="10"/>
  <c r="EL73" i="10"/>
  <c r="DV73" i="10"/>
  <c r="DU73" i="10"/>
  <c r="P57" i="10"/>
  <c r="DB57" i="10"/>
  <c r="L57" i="10"/>
  <c r="CZ57" i="10"/>
  <c r="L275" i="1"/>
  <c r="L56" i="1"/>
  <c r="P74" i="10"/>
  <c r="DB74" i="10"/>
  <c r="CZ124" i="10"/>
  <c r="L124" i="10"/>
  <c r="L21" i="1"/>
  <c r="DS168" i="10" l="1"/>
  <c r="EN168" i="10"/>
  <c r="EP168" i="10"/>
  <c r="EQ168" i="10"/>
  <c r="DV168" i="10"/>
  <c r="EM168" i="10"/>
  <c r="EL168" i="10"/>
  <c r="DW168" i="10"/>
  <c r="EK168" i="10"/>
  <c r="DU168" i="10"/>
  <c r="EL155" i="10"/>
  <c r="DT155" i="10"/>
  <c r="EM155" i="10"/>
  <c r="EO155" i="10"/>
  <c r="DR155" i="10"/>
  <c r="DU155" i="10"/>
  <c r="DS155" i="10"/>
  <c r="DW155" i="10"/>
  <c r="EP155" i="10"/>
  <c r="EK155" i="10"/>
  <c r="EF127" i="10"/>
  <c r="DP127" i="10"/>
  <c r="EI127" i="10"/>
  <c r="EJ127" i="10"/>
  <c r="DQ127" i="10"/>
  <c r="EP66" i="10"/>
  <c r="EG169" i="10"/>
  <c r="DL169" i="10"/>
  <c r="DQ169" i="10"/>
  <c r="EE169" i="10"/>
  <c r="DP169" i="10"/>
  <c r="EJ169" i="10"/>
  <c r="DN169" i="10"/>
  <c r="DO169" i="10"/>
  <c r="EI169" i="10"/>
  <c r="DM169" i="10"/>
  <c r="EH169" i="10"/>
  <c r="EF169" i="10"/>
  <c r="EF248" i="10"/>
  <c r="DN248" i="10"/>
  <c r="DY147" i="10"/>
  <c r="EA147" i="10"/>
  <c r="EC147" i="10"/>
  <c r="DH147" i="10"/>
  <c r="DJ147" i="10"/>
  <c r="DI147" i="10"/>
  <c r="DF147" i="10"/>
  <c r="ED147" i="10"/>
  <c r="DK147" i="10"/>
  <c r="EB147" i="10"/>
  <c r="DG147" i="10"/>
  <c r="DZ147" i="10"/>
  <c r="DY193" i="10"/>
  <c r="DF193" i="10"/>
  <c r="DH193" i="10"/>
  <c r="EC193" i="10"/>
  <c r="DZ193" i="10"/>
  <c r="DG193" i="10"/>
  <c r="DJ193" i="10"/>
  <c r="ED193" i="10"/>
  <c r="DK193" i="10"/>
  <c r="EB193" i="10"/>
  <c r="DI193" i="10"/>
  <c r="EA193" i="10"/>
  <c r="DF175" i="10"/>
  <c r="DJ175" i="10"/>
  <c r="DI175" i="10"/>
  <c r="ED175" i="10"/>
  <c r="DK175" i="10"/>
  <c r="DG175" i="10"/>
  <c r="DY175" i="10"/>
  <c r="DZ175" i="10"/>
  <c r="EB175" i="10"/>
  <c r="EA175" i="10"/>
  <c r="EC175" i="10"/>
  <c r="DH175" i="10"/>
  <c r="EB255" i="10"/>
  <c r="DG255" i="10"/>
  <c r="DF255" i="10"/>
  <c r="EC255" i="10"/>
  <c r="DK255" i="10"/>
  <c r="DZ255" i="10"/>
  <c r="DI255" i="10"/>
  <c r="DY255" i="10"/>
  <c r="EA255" i="10"/>
  <c r="DJ255" i="10"/>
  <c r="DH255" i="10"/>
  <c r="ED255" i="10"/>
  <c r="ED247" i="10"/>
  <c r="DH247" i="10"/>
  <c r="DJ247" i="10"/>
  <c r="EB247" i="10"/>
  <c r="DG247" i="10"/>
  <c r="DF247" i="10"/>
  <c r="EC247" i="10"/>
  <c r="DK247" i="10"/>
  <c r="DZ247" i="10"/>
  <c r="DI247" i="10"/>
  <c r="DY247" i="10"/>
  <c r="EA247" i="10"/>
  <c r="DL177" i="10"/>
  <c r="EE177" i="10"/>
  <c r="EG177" i="10"/>
  <c r="EI177" i="10"/>
  <c r="DP177" i="10"/>
  <c r="DN177" i="10"/>
  <c r="DO177" i="10"/>
  <c r="DM177" i="10"/>
  <c r="DQ177" i="10"/>
  <c r="EH177" i="10"/>
  <c r="EJ177" i="10"/>
  <c r="EF177" i="10"/>
  <c r="DV273" i="10"/>
  <c r="DU273" i="10"/>
  <c r="DS273" i="10"/>
  <c r="EM273" i="10"/>
  <c r="EP273" i="10"/>
  <c r="DW273" i="10"/>
  <c r="EL273" i="10"/>
  <c r="EN273" i="10"/>
  <c r="DT273" i="10"/>
  <c r="EK273" i="10"/>
  <c r="DR273" i="10"/>
  <c r="EQ273" i="10"/>
  <c r="DX273" i="10"/>
  <c r="EO273" i="10"/>
  <c r="DH111" i="10"/>
  <c r="DJ111" i="10"/>
  <c r="DI111" i="10"/>
  <c r="DF111" i="10"/>
  <c r="DG111" i="10"/>
  <c r="ED111" i="10"/>
  <c r="DK111" i="10"/>
  <c r="DZ111" i="10"/>
  <c r="EB111" i="10"/>
  <c r="EC111" i="10"/>
  <c r="DY111" i="10"/>
  <c r="EA111" i="10"/>
  <c r="DF185" i="10"/>
  <c r="EB185" i="10"/>
  <c r="EA185" i="10"/>
  <c r="DY185" i="10"/>
  <c r="DH185" i="10"/>
  <c r="EC185" i="10"/>
  <c r="DG185" i="10"/>
  <c r="DI185" i="10"/>
  <c r="DM147" i="10"/>
  <c r="DQ147" i="10"/>
  <c r="EJ147" i="10"/>
  <c r="DO247" i="10"/>
  <c r="DL247" i="10"/>
  <c r="DV165" i="10"/>
  <c r="DU165" i="10"/>
  <c r="EO165" i="10"/>
  <c r="DR165" i="10"/>
  <c r="DX165" i="10"/>
  <c r="DW165" i="10"/>
  <c r="EQ165" i="10"/>
  <c r="EN165" i="10"/>
  <c r="EK165" i="10"/>
  <c r="EL165" i="10"/>
  <c r="DT165" i="10"/>
  <c r="DS165" i="10"/>
  <c r="EM165" i="10"/>
  <c r="EP165" i="10"/>
  <c r="DL221" i="10"/>
  <c r="DN221" i="10"/>
  <c r="EG221" i="10"/>
  <c r="DZ169" i="10"/>
  <c r="EC169" i="10"/>
  <c r="DK169" i="10"/>
  <c r="DY169" i="10"/>
  <c r="EA169" i="10"/>
  <c r="DI169" i="10"/>
  <c r="DJ169" i="10"/>
  <c r="DG169" i="10"/>
  <c r="ED169" i="10"/>
  <c r="DH169" i="10"/>
  <c r="DF169" i="10"/>
  <c r="EB169" i="10"/>
  <c r="DQ175" i="10"/>
  <c r="DL175" i="10"/>
  <c r="DN175" i="10"/>
  <c r="DM175" i="10"/>
  <c r="DO175" i="10"/>
  <c r="EJ175" i="10"/>
  <c r="EE175" i="10"/>
  <c r="EH175" i="10"/>
  <c r="EG175" i="10"/>
  <c r="EF175" i="10"/>
  <c r="EI175" i="10"/>
  <c r="DP175" i="10"/>
  <c r="DK149" i="10"/>
  <c r="DG149" i="10"/>
  <c r="ED173" i="10"/>
  <c r="DK173" i="10"/>
  <c r="DJ173" i="10"/>
  <c r="EA173" i="10"/>
  <c r="EB173" i="10"/>
  <c r="DI173" i="10"/>
  <c r="DH173" i="10"/>
  <c r="DY173" i="10"/>
  <c r="DF173" i="10"/>
  <c r="DZ173" i="10"/>
  <c r="DG173" i="10"/>
  <c r="EC173" i="10"/>
  <c r="DF257" i="10"/>
  <c r="DZ257" i="10"/>
  <c r="EC257" i="10"/>
  <c r="EB257" i="10"/>
  <c r="DH257" i="10"/>
  <c r="DY257" i="10"/>
  <c r="EA257" i="10"/>
  <c r="DK257" i="10"/>
  <c r="DJ170" i="10"/>
  <c r="EB170" i="10"/>
  <c r="DY170" i="10"/>
  <c r="DF170" i="10"/>
  <c r="ED170" i="10"/>
  <c r="DG170" i="10"/>
  <c r="DH170" i="10"/>
  <c r="DZ170" i="10"/>
  <c r="DI177" i="10"/>
  <c r="DY177" i="10"/>
  <c r="EA177" i="10"/>
  <c r="ED177" i="10"/>
  <c r="DJ177" i="10"/>
  <c r="DG177" i="10"/>
  <c r="EB177" i="10"/>
  <c r="DH177" i="10"/>
  <c r="DF177" i="10"/>
  <c r="DK177" i="10"/>
  <c r="DZ177" i="10"/>
  <c r="EC177" i="10"/>
  <c r="EC207" i="10"/>
  <c r="DG207" i="10"/>
  <c r="ED207" i="10"/>
  <c r="DF207" i="10"/>
  <c r="EA207" i="10"/>
  <c r="DZ207" i="10"/>
  <c r="EB207" i="10"/>
  <c r="DY160" i="10"/>
  <c r="EC160" i="10"/>
  <c r="ED160" i="10"/>
  <c r="DI160" i="10"/>
  <c r="DF160" i="10"/>
  <c r="DZ160" i="10"/>
  <c r="EJ255" i="10"/>
  <c r="DL255" i="10"/>
  <c r="DQ255" i="10"/>
  <c r="DM255" i="10"/>
  <c r="DO255" i="10"/>
  <c r="EE255" i="10"/>
  <c r="DP255" i="10"/>
  <c r="EF255" i="10"/>
  <c r="EH255" i="10"/>
  <c r="EG255" i="10"/>
  <c r="EI255" i="10"/>
  <c r="DN255" i="10"/>
  <c r="DZ248" i="10"/>
  <c r="DH248" i="10"/>
  <c r="EB248" i="10"/>
  <c r="EI232" i="10"/>
  <c r="DL232" i="10"/>
  <c r="DQ149" i="10"/>
  <c r="EE149" i="10"/>
  <c r="DP149" i="10"/>
  <c r="DL149" i="10"/>
  <c r="EG149" i="10"/>
  <c r="EJ149" i="10"/>
  <c r="EI149" i="10"/>
  <c r="DO149" i="10"/>
  <c r="EF149" i="10"/>
  <c r="DM149" i="10"/>
  <c r="EH149" i="10"/>
  <c r="DN149" i="10"/>
  <c r="EK66" i="10"/>
  <c r="EQ66" i="10"/>
  <c r="EQ57" i="10"/>
  <c r="EL245" i="10"/>
  <c r="DT66" i="10"/>
  <c r="DX66" i="10"/>
  <c r="EN57" i="10"/>
  <c r="EI186" i="10"/>
  <c r="DU57" i="10"/>
  <c r="DR57" i="10"/>
  <c r="DW66" i="10"/>
  <c r="EM66" i="10"/>
  <c r="DS66" i="10"/>
  <c r="DV57" i="10"/>
  <c r="EO57" i="10"/>
  <c r="EO66" i="10"/>
  <c r="DV66" i="10"/>
  <c r="EN66" i="10"/>
  <c r="EL57" i="10"/>
  <c r="DW57" i="10"/>
  <c r="DX26" i="10"/>
  <c r="DR66" i="10"/>
  <c r="EL66" i="10"/>
  <c r="EK57" i="10"/>
  <c r="DX57" i="10"/>
  <c r="DT26" i="10"/>
  <c r="DS57" i="10"/>
  <c r="EQ245" i="10"/>
  <c r="DM186" i="10"/>
  <c r="EM138" i="10"/>
  <c r="EP138" i="10"/>
  <c r="DR94" i="10"/>
  <c r="DU94" i="10"/>
  <c r="DP111" i="10"/>
  <c r="DM111" i="10"/>
  <c r="DQ111" i="10"/>
  <c r="EP58" i="10"/>
  <c r="EO58" i="10"/>
  <c r="EL58" i="10"/>
  <c r="DW58" i="10"/>
  <c r="DX19" i="10"/>
  <c r="EO19" i="10"/>
  <c r="EN19" i="10"/>
  <c r="DW19" i="10"/>
  <c r="EK19" i="10"/>
  <c r="EL19" i="10"/>
  <c r="DS19" i="10"/>
  <c r="DR19" i="10"/>
  <c r="DR42" i="10"/>
  <c r="DV19" i="10"/>
  <c r="EM19" i="10"/>
  <c r="DV42" i="10"/>
  <c r="EQ19" i="10"/>
  <c r="EK42" i="10"/>
  <c r="DU19" i="10"/>
  <c r="EO77" i="10"/>
  <c r="EK77" i="10"/>
  <c r="DX58" i="10"/>
  <c r="DT58" i="10"/>
  <c r="DV78" i="10"/>
  <c r="DS41" i="10"/>
  <c r="EP41" i="10"/>
  <c r="EO69" i="10"/>
  <c r="EK69" i="10"/>
  <c r="EQ244" i="10"/>
  <c r="DT244" i="10"/>
  <c r="DU138" i="10"/>
  <c r="EO138" i="10"/>
  <c r="EJ111" i="10"/>
  <c r="DO111" i="10"/>
  <c r="DN111" i="10"/>
  <c r="DS69" i="10"/>
  <c r="DX77" i="10"/>
  <c r="DT77" i="10"/>
  <c r="DS58" i="10"/>
  <c r="EM58" i="10"/>
  <c r="EP78" i="10"/>
  <c r="EQ78" i="10"/>
  <c r="EQ41" i="10"/>
  <c r="DX69" i="10"/>
  <c r="DT69" i="10"/>
  <c r="EM86" i="10"/>
  <c r="DW244" i="10"/>
  <c r="DS138" i="10"/>
  <c r="DL111" i="10"/>
  <c r="EE111" i="10"/>
  <c r="DS77" i="10"/>
  <c r="DX138" i="10"/>
  <c r="EP77" i="10"/>
  <c r="EQ77" i="10"/>
  <c r="EN58" i="10"/>
  <c r="DX78" i="10"/>
  <c r="EL78" i="10"/>
  <c r="EN41" i="10"/>
  <c r="EP69" i="10"/>
  <c r="EQ69" i="10"/>
  <c r="DU86" i="10"/>
  <c r="EL244" i="10"/>
  <c r="EK138" i="10"/>
  <c r="EG111" i="10"/>
  <c r="EM41" i="10"/>
  <c r="EK244" i="10"/>
  <c r="EM77" i="10"/>
  <c r="DV58" i="10"/>
  <c r="EO78" i="10"/>
  <c r="DT78" i="10"/>
  <c r="DU41" i="10"/>
  <c r="DR41" i="10"/>
  <c r="EM69" i="10"/>
  <c r="DX86" i="10"/>
  <c r="EM244" i="10"/>
  <c r="DV244" i="10"/>
  <c r="DV138" i="10"/>
  <c r="EL138" i="10"/>
  <c r="DU77" i="10"/>
  <c r="DR58" i="10"/>
  <c r="EK58" i="10"/>
  <c r="DS78" i="10"/>
  <c r="DW78" i="10"/>
  <c r="DV41" i="10"/>
  <c r="EO41" i="10"/>
  <c r="EN29" i="10"/>
  <c r="DU69" i="10"/>
  <c r="DR51" i="10"/>
  <c r="EP86" i="10"/>
  <c r="DU244" i="10"/>
  <c r="DR244" i="10"/>
  <c r="EQ138" i="10"/>
  <c r="DW138" i="10"/>
  <c r="EF111" i="10"/>
  <c r="DW77" i="10"/>
  <c r="DT41" i="10"/>
  <c r="DW69" i="10"/>
  <c r="EN244" i="10"/>
  <c r="EN138" i="10"/>
  <c r="EN77" i="10"/>
  <c r="DU58" i="10"/>
  <c r="EN78" i="10"/>
  <c r="EL41" i="10"/>
  <c r="DV29" i="10"/>
  <c r="EN69" i="10"/>
  <c r="EO86" i="10"/>
  <c r="EO244" i="10"/>
  <c r="DT138" i="10"/>
  <c r="EN50" i="10"/>
  <c r="DU61" i="10"/>
  <c r="DR53" i="10"/>
  <c r="EL53" i="10"/>
  <c r="DU26" i="10"/>
  <c r="EQ26" i="10"/>
  <c r="DS67" i="10"/>
  <c r="EN61" i="10"/>
  <c r="DV61" i="10"/>
  <c r="EO53" i="10"/>
  <c r="EK53" i="10"/>
  <c r="EP26" i="10"/>
  <c r="EL26" i="10"/>
  <c r="EL67" i="10"/>
  <c r="EO61" i="10"/>
  <c r="EK61" i="10"/>
  <c r="DX53" i="10"/>
  <c r="DT53" i="10"/>
  <c r="EO26" i="10"/>
  <c r="DW26" i="10"/>
  <c r="DW61" i="10"/>
  <c r="DS61" i="10"/>
  <c r="EP53" i="10"/>
  <c r="EQ53" i="10"/>
  <c r="DS26" i="10"/>
  <c r="EM26" i="10"/>
  <c r="DT50" i="10"/>
  <c r="DX61" i="10"/>
  <c r="DT61" i="10"/>
  <c r="EM53" i="10"/>
  <c r="EN26" i="10"/>
  <c r="EL50" i="10"/>
  <c r="EP61" i="10"/>
  <c r="EQ61" i="10"/>
  <c r="DU53" i="10"/>
  <c r="DV26" i="10"/>
  <c r="DX50" i="10"/>
  <c r="EN53" i="10"/>
  <c r="DR26" i="10"/>
  <c r="EO29" i="10"/>
  <c r="EK29" i="10"/>
  <c r="DW29" i="10"/>
  <c r="DS29" i="10"/>
  <c r="DX29" i="10"/>
  <c r="DT29" i="10"/>
  <c r="EP29" i="10"/>
  <c r="EQ29" i="10"/>
  <c r="EM29" i="10"/>
  <c r="DU29" i="10"/>
  <c r="DR29" i="10"/>
  <c r="EL178" i="10"/>
  <c r="DS178" i="10"/>
  <c r="DV97" i="10"/>
  <c r="EP106" i="10"/>
  <c r="ED150" i="10"/>
  <c r="DY150" i="10"/>
  <c r="DS97" i="10"/>
  <c r="EO106" i="10"/>
  <c r="DZ150" i="10"/>
  <c r="EO108" i="10"/>
  <c r="DT97" i="10"/>
  <c r="DH150" i="10"/>
  <c r="DT108" i="10"/>
  <c r="DT106" i="10"/>
  <c r="DK150" i="10"/>
  <c r="EK108" i="10"/>
  <c r="EM106" i="10"/>
  <c r="DJ150" i="10"/>
  <c r="DG150" i="10"/>
  <c r="EI111" i="10"/>
  <c r="EL108" i="10"/>
  <c r="DU97" i="10"/>
  <c r="DU106" i="10"/>
  <c r="DF150" i="10"/>
  <c r="EB150" i="10"/>
  <c r="DW108" i="10"/>
  <c r="EN97" i="10"/>
  <c r="DR106" i="10"/>
  <c r="DI150" i="10"/>
  <c r="DR45" i="10"/>
  <c r="EL45" i="10"/>
  <c r="DX44" i="10"/>
  <c r="EL44" i="10"/>
  <c r="EQ104" i="10"/>
  <c r="EM245" i="10"/>
  <c r="EE186" i="10"/>
  <c r="EO45" i="10"/>
  <c r="EK45" i="10"/>
  <c r="EQ44" i="10"/>
  <c r="DT44" i="10"/>
  <c r="DS245" i="10"/>
  <c r="DO186" i="10"/>
  <c r="EF186" i="10"/>
  <c r="DX45" i="10"/>
  <c r="DT45" i="10"/>
  <c r="EN44" i="10"/>
  <c r="EK44" i="10"/>
  <c r="DT245" i="10"/>
  <c r="DR245" i="10"/>
  <c r="DQ186" i="10"/>
  <c r="EH186" i="10"/>
  <c r="EP45" i="10"/>
  <c r="EQ45" i="10"/>
  <c r="EP44" i="10"/>
  <c r="DU44" i="10"/>
  <c r="EN245" i="10"/>
  <c r="DU245" i="10"/>
  <c r="DN186" i="10"/>
  <c r="DL186" i="10"/>
  <c r="DV44" i="10"/>
  <c r="DV104" i="10"/>
  <c r="EO245" i="10"/>
  <c r="DW245" i="10"/>
  <c r="DP186" i="10"/>
  <c r="DP193" i="10"/>
  <c r="DQ193" i="10"/>
  <c r="DM193" i="10"/>
  <c r="EJ193" i="10"/>
  <c r="DN193" i="10"/>
  <c r="EI193" i="10"/>
  <c r="EG193" i="10"/>
  <c r="EF193" i="10"/>
  <c r="DO193" i="10"/>
  <c r="EE193" i="10"/>
  <c r="DL193" i="10"/>
  <c r="EH193" i="10"/>
  <c r="DU45" i="10"/>
  <c r="EM44" i="10"/>
  <c r="DR104" i="10"/>
  <c r="EK245" i="10"/>
  <c r="EP245" i="10"/>
  <c r="EJ186" i="10"/>
  <c r="EN45" i="10"/>
  <c r="DR44" i="10"/>
  <c r="DT104" i="10"/>
  <c r="DX245" i="10"/>
  <c r="EP178" i="10"/>
  <c r="EO178" i="10"/>
  <c r="EK178" i="10"/>
  <c r="DV178" i="10"/>
  <c r="DU178" i="10"/>
  <c r="EQ178" i="10"/>
  <c r="DT178" i="10"/>
  <c r="EN178" i="10"/>
  <c r="DW178" i="10"/>
  <c r="DR178" i="10"/>
  <c r="EM178" i="10"/>
  <c r="DU104" i="10"/>
  <c r="DS104" i="10"/>
  <c r="DX92" i="10"/>
  <c r="EK105" i="10"/>
  <c r="DS105" i="10"/>
  <c r="DS86" i="10"/>
  <c r="DR108" i="10"/>
  <c r="DR97" i="10"/>
  <c r="EP97" i="10"/>
  <c r="DX106" i="10"/>
  <c r="EN106" i="10"/>
  <c r="EN92" i="10"/>
  <c r="DU105" i="10"/>
  <c r="DW104" i="10"/>
  <c r="EO104" i="10"/>
  <c r="EK104" i="10"/>
  <c r="DV92" i="10"/>
  <c r="DT92" i="10"/>
  <c r="DT105" i="10"/>
  <c r="EQ105" i="10"/>
  <c r="EK86" i="10"/>
  <c r="DU108" i="10"/>
  <c r="EP108" i="10"/>
  <c r="EL97" i="10"/>
  <c r="EQ97" i="10"/>
  <c r="DS106" i="10"/>
  <c r="DV105" i="10"/>
  <c r="EP104" i="10"/>
  <c r="EN104" i="10"/>
  <c r="DR92" i="10"/>
  <c r="EQ92" i="10"/>
  <c r="EN105" i="10"/>
  <c r="DR105" i="10"/>
  <c r="DV86" i="10"/>
  <c r="EL86" i="10"/>
  <c r="DX108" i="10"/>
  <c r="EQ108" i="10"/>
  <c r="EO97" i="10"/>
  <c r="EM97" i="10"/>
  <c r="EK106" i="10"/>
  <c r="EP92" i="10"/>
  <c r="EM104" i="10"/>
  <c r="EL104" i="10"/>
  <c r="EM92" i="10"/>
  <c r="DW92" i="10"/>
  <c r="EO105" i="10"/>
  <c r="DW105" i="10"/>
  <c r="EQ86" i="10"/>
  <c r="DW86" i="10"/>
  <c r="DS108" i="10"/>
  <c r="EN108" i="10"/>
  <c r="EK97" i="10"/>
  <c r="DV106" i="10"/>
  <c r="EL106" i="10"/>
  <c r="EL92" i="10"/>
  <c r="EL105" i="10"/>
  <c r="DU92" i="10"/>
  <c r="DX105" i="10"/>
  <c r="DT86" i="10"/>
  <c r="DV108" i="10"/>
  <c r="EQ106" i="10"/>
  <c r="EP94" i="10"/>
  <c r="DX94" i="10"/>
  <c r="EO94" i="10"/>
  <c r="DS94" i="10"/>
  <c r="EN94" i="10"/>
  <c r="DV94" i="10"/>
  <c r="EK94" i="10"/>
  <c r="EQ94" i="10"/>
  <c r="EL94" i="10"/>
  <c r="DT94" i="10"/>
  <c r="DW94" i="10"/>
  <c r="DU42" i="10"/>
  <c r="EQ42" i="10"/>
  <c r="EP42" i="10"/>
  <c r="EL42" i="10"/>
  <c r="DX42" i="10"/>
  <c r="DT42" i="10"/>
  <c r="EO42" i="10"/>
  <c r="DW42" i="10"/>
  <c r="DS42" i="10"/>
  <c r="EM42" i="10"/>
  <c r="DY221" i="10"/>
  <c r="DJ221" i="10"/>
  <c r="EB221" i="10"/>
  <c r="DF221" i="10"/>
  <c r="EC221" i="10"/>
  <c r="DZ221" i="10"/>
  <c r="DI221" i="10"/>
  <c r="EA221" i="10"/>
  <c r="ED221" i="10"/>
  <c r="DG221" i="10"/>
  <c r="DH221" i="10"/>
  <c r="DK221" i="10"/>
  <c r="EN67" i="10"/>
  <c r="DU67" i="10"/>
  <c r="DV237" i="10"/>
  <c r="EP237" i="10"/>
  <c r="EQ246" i="10"/>
  <c r="EK246" i="10"/>
  <c r="EP50" i="10"/>
  <c r="DV50" i="10"/>
  <c r="EK50" i="10"/>
  <c r="EK67" i="10"/>
  <c r="DW67" i="10"/>
  <c r="DS37" i="10"/>
  <c r="DX237" i="10"/>
  <c r="EK237" i="10"/>
  <c r="EP246" i="10"/>
  <c r="DT246" i="10"/>
  <c r="ED127" i="10"/>
  <c r="DZ127" i="10"/>
  <c r="EA127" i="10"/>
  <c r="DJ127" i="10"/>
  <c r="DK127" i="10"/>
  <c r="DG127" i="10"/>
  <c r="DY127" i="10"/>
  <c r="EB127" i="10"/>
  <c r="DI127" i="10"/>
  <c r="DH127" i="10"/>
  <c r="EC127" i="10"/>
  <c r="DF127" i="10"/>
  <c r="DW50" i="10"/>
  <c r="EO50" i="10"/>
  <c r="DV67" i="10"/>
  <c r="DR67" i="10"/>
  <c r="DS237" i="10"/>
  <c r="DW246" i="10"/>
  <c r="EO246" i="10"/>
  <c r="EJ233" i="10"/>
  <c r="DL233" i="10"/>
  <c r="EG233" i="10"/>
  <c r="EH233" i="10"/>
  <c r="DP233" i="10"/>
  <c r="DQ233" i="10"/>
  <c r="DM233" i="10"/>
  <c r="DN233" i="10"/>
  <c r="EE233" i="10"/>
  <c r="EI233" i="10"/>
  <c r="EF233" i="10"/>
  <c r="DO233" i="10"/>
  <c r="EM50" i="10"/>
  <c r="DS50" i="10"/>
  <c r="EQ67" i="10"/>
  <c r="EM67" i="10"/>
  <c r="EL237" i="10"/>
  <c r="EQ237" i="10"/>
  <c r="DX246" i="10"/>
  <c r="EN246" i="10"/>
  <c r="DM135" i="10"/>
  <c r="DQ135" i="10"/>
  <c r="DP135" i="10"/>
  <c r="EG135" i="10"/>
  <c r="DO135" i="10"/>
  <c r="EJ135" i="10"/>
  <c r="DL135" i="10"/>
  <c r="EF135" i="10"/>
  <c r="EH135" i="10"/>
  <c r="EE135" i="10"/>
  <c r="EI135" i="10"/>
  <c r="DN135" i="10"/>
  <c r="DR50" i="10"/>
  <c r="EQ50" i="10"/>
  <c r="DT67" i="10"/>
  <c r="DU237" i="10"/>
  <c r="EO237" i="10"/>
  <c r="DV246" i="10"/>
  <c r="DY233" i="10"/>
  <c r="DZ233" i="10"/>
  <c r="EC233" i="10"/>
  <c r="ED233" i="10"/>
  <c r="DJ233" i="10"/>
  <c r="EA233" i="10"/>
  <c r="DI233" i="10"/>
  <c r="DH233" i="10"/>
  <c r="DF233" i="10"/>
  <c r="DG233" i="10"/>
  <c r="DK233" i="10"/>
  <c r="EB233" i="10"/>
  <c r="EE224" i="10"/>
  <c r="EG224" i="10"/>
  <c r="EF224" i="10"/>
  <c r="DL224" i="10"/>
  <c r="DP224" i="10"/>
  <c r="EH224" i="10"/>
  <c r="DN224" i="10"/>
  <c r="DM224" i="10"/>
  <c r="EI224" i="10"/>
  <c r="EJ224" i="10"/>
  <c r="DQ224" i="10"/>
  <c r="DO224" i="10"/>
  <c r="DX67" i="10"/>
  <c r="DR237" i="10"/>
  <c r="DU246" i="10"/>
  <c r="DI224" i="10"/>
  <c r="DK224" i="10"/>
  <c r="DF224" i="10"/>
  <c r="DY224" i="10"/>
  <c r="DJ224" i="10"/>
  <c r="EA224" i="10"/>
  <c r="DZ224" i="10"/>
  <c r="EC224" i="10"/>
  <c r="ED224" i="10"/>
  <c r="EB224" i="10"/>
  <c r="DH224" i="10"/>
  <c r="DG224" i="10"/>
  <c r="EA135" i="10"/>
  <c r="DJ135" i="10"/>
  <c r="ED135" i="10"/>
  <c r="EB135" i="10"/>
  <c r="DY135" i="10"/>
  <c r="EC135" i="10"/>
  <c r="DH135" i="10"/>
  <c r="DI135" i="10"/>
  <c r="DF135" i="10"/>
  <c r="DG135" i="10"/>
  <c r="DK135" i="10"/>
  <c r="DZ135" i="10"/>
  <c r="EJ215" i="10"/>
  <c r="DM215" i="10"/>
  <c r="EI215" i="10"/>
  <c r="DL215" i="10"/>
  <c r="DO215" i="10"/>
  <c r="EE215" i="10"/>
  <c r="EH215" i="10"/>
  <c r="EG215" i="10"/>
  <c r="EF215" i="10"/>
  <c r="DN215" i="10"/>
  <c r="DQ215" i="10"/>
  <c r="DP215" i="10"/>
  <c r="DP165" i="10"/>
  <c r="EJ165" i="10"/>
  <c r="DO165" i="10"/>
  <c r="EE165" i="10"/>
  <c r="EI165" i="10"/>
  <c r="DN165" i="10"/>
  <c r="EH165" i="10"/>
  <c r="DM165" i="10"/>
  <c r="DQ165" i="10"/>
  <c r="EF165" i="10"/>
  <c r="EG165" i="10"/>
  <c r="DL165" i="10"/>
  <c r="DJ155" i="10"/>
  <c r="DK155" i="10"/>
  <c r="EB155" i="10"/>
  <c r="EC155" i="10"/>
  <c r="DI155" i="10"/>
  <c r="DG155" i="10"/>
  <c r="DY155" i="10"/>
  <c r="DH155" i="10"/>
  <c r="DF155" i="10"/>
  <c r="ED155" i="10"/>
  <c r="DZ155" i="10"/>
  <c r="EA155" i="10"/>
  <c r="DG187" i="10"/>
  <c r="DK187" i="10"/>
  <c r="DY187" i="10"/>
  <c r="DH187" i="10"/>
  <c r="DF187" i="10"/>
  <c r="DZ187" i="10"/>
  <c r="EA187" i="10"/>
  <c r="DJ187" i="10"/>
  <c r="EB187" i="10"/>
  <c r="EC187" i="10"/>
  <c r="DI187" i="10"/>
  <c r="ED187" i="10"/>
  <c r="DL203" i="10"/>
  <c r="EF203" i="10"/>
  <c r="DN203" i="10"/>
  <c r="DQ203" i="10"/>
  <c r="EE203" i="10"/>
  <c r="EH203" i="10"/>
  <c r="DP203" i="10"/>
  <c r="DO203" i="10"/>
  <c r="EG203" i="10"/>
  <c r="EJ203" i="10"/>
  <c r="DM203" i="10"/>
  <c r="EI203" i="10"/>
  <c r="DJ165" i="10"/>
  <c r="DF165" i="10"/>
  <c r="DK165" i="10"/>
  <c r="DZ165" i="10"/>
  <c r="EA165" i="10"/>
  <c r="DG165" i="10"/>
  <c r="ED165" i="10"/>
  <c r="EB165" i="10"/>
  <c r="EC165" i="10"/>
  <c r="DI165" i="10"/>
  <c r="DH165" i="10"/>
  <c r="DY165" i="10"/>
  <c r="DP209" i="10"/>
  <c r="DM209" i="10"/>
  <c r="EE209" i="10"/>
  <c r="EI209" i="10"/>
  <c r="EF209" i="10"/>
  <c r="DO209" i="10"/>
  <c r="EJ209" i="10"/>
  <c r="DL209" i="10"/>
  <c r="EG209" i="10"/>
  <c r="EH209" i="10"/>
  <c r="DQ209" i="10"/>
  <c r="DN209" i="10"/>
  <c r="EE278" i="10"/>
  <c r="EH278" i="10"/>
  <c r="EG278" i="10"/>
  <c r="EI278" i="10"/>
  <c r="DM278" i="10"/>
  <c r="DO278" i="10"/>
  <c r="DQ278" i="10"/>
  <c r="DN278" i="10"/>
  <c r="DP278" i="10"/>
  <c r="EF278" i="10"/>
  <c r="EJ278" i="10"/>
  <c r="DL278" i="10"/>
  <c r="DZ153" i="10"/>
  <c r="DI153" i="10"/>
  <c r="DJ153" i="10"/>
  <c r="DY153" i="10"/>
  <c r="DK153" i="10"/>
  <c r="DG153" i="10"/>
  <c r="EC153" i="10"/>
  <c r="DF153" i="10"/>
  <c r="EB153" i="10"/>
  <c r="EA153" i="10"/>
  <c r="DH153" i="10"/>
  <c r="ED153" i="10"/>
  <c r="DO155" i="10"/>
  <c r="EE155" i="10"/>
  <c r="EI155" i="10"/>
  <c r="EJ155" i="10"/>
  <c r="DN155" i="10"/>
  <c r="DM155" i="10"/>
  <c r="DQ155" i="10"/>
  <c r="EF155" i="10"/>
  <c r="EG155" i="10"/>
  <c r="EH155" i="10"/>
  <c r="DL155" i="10"/>
  <c r="DP155" i="10"/>
  <c r="EE178" i="10"/>
  <c r="DL178" i="10"/>
  <c r="DP178" i="10"/>
  <c r="EG178" i="10"/>
  <c r="DN178" i="10"/>
  <c r="DM178" i="10"/>
  <c r="EH178" i="10"/>
  <c r="DO178" i="10"/>
  <c r="EF178" i="10"/>
  <c r="EI178" i="10"/>
  <c r="DQ178" i="10"/>
  <c r="EJ178" i="10"/>
  <c r="EI153" i="10"/>
  <c r="EH153" i="10"/>
  <c r="DQ153" i="10"/>
  <c r="EE153" i="10"/>
  <c r="DN153" i="10"/>
  <c r="DM153" i="10"/>
  <c r="EJ153" i="10"/>
  <c r="DL153" i="10"/>
  <c r="EG153" i="10"/>
  <c r="DP153" i="10"/>
  <c r="DO153" i="10"/>
  <c r="EF153" i="10"/>
  <c r="DW153" i="10"/>
  <c r="EK153" i="10"/>
  <c r="EO153" i="10"/>
  <c r="EL153" i="10"/>
  <c r="DR153" i="10"/>
  <c r="DV153" i="10"/>
  <c r="EM153" i="10"/>
  <c r="EN153" i="10"/>
  <c r="EQ153" i="10"/>
  <c r="DU153" i="10"/>
  <c r="EP153" i="10"/>
  <c r="DT153" i="10"/>
  <c r="DX153" i="10"/>
  <c r="DS153" i="10"/>
  <c r="DH278" i="10"/>
  <c r="DG278" i="10"/>
  <c r="EC278" i="10"/>
  <c r="EB278" i="10"/>
  <c r="DY278" i="10"/>
  <c r="DI278" i="10"/>
  <c r="DZ278" i="10"/>
  <c r="DJ278" i="10"/>
  <c r="DK278" i="10"/>
  <c r="DF278" i="10"/>
  <c r="ED278" i="10"/>
  <c r="EA278" i="10"/>
  <c r="DI215" i="10"/>
  <c r="ED215" i="10"/>
  <c r="DG215" i="10"/>
  <c r="DK215" i="10"/>
  <c r="DY215" i="10"/>
  <c r="DH215" i="10"/>
  <c r="DF215" i="10"/>
  <c r="DZ215" i="10"/>
  <c r="EA215" i="10"/>
  <c r="DJ215" i="10"/>
  <c r="EC215" i="10"/>
  <c r="EB215" i="10"/>
  <c r="DH178" i="10"/>
  <c r="EA178" i="10"/>
  <c r="DY178" i="10"/>
  <c r="DZ178" i="10"/>
  <c r="DI178" i="10"/>
  <c r="DJ178" i="10"/>
  <c r="DG178" i="10"/>
  <c r="EC178" i="10"/>
  <c r="DK178" i="10"/>
  <c r="EB178" i="10"/>
  <c r="DF178" i="10"/>
  <c r="ED178" i="10"/>
  <c r="DY203" i="10"/>
  <c r="DF203" i="10"/>
  <c r="DH203" i="10"/>
  <c r="DZ203" i="10"/>
  <c r="EA203" i="10"/>
  <c r="DG203" i="10"/>
  <c r="DJ203" i="10"/>
  <c r="DK203" i="10"/>
  <c r="EB203" i="10"/>
  <c r="EC203" i="10"/>
  <c r="DI203" i="10"/>
  <c r="ED203" i="10"/>
  <c r="DH181" i="10"/>
  <c r="EB181" i="10"/>
  <c r="EC181" i="10"/>
  <c r="DI181" i="10"/>
  <c r="DK181" i="10"/>
  <c r="ED181" i="10"/>
  <c r="DY181" i="10"/>
  <c r="DJ181" i="10"/>
  <c r="DF181" i="10"/>
  <c r="DZ181" i="10"/>
  <c r="EA181" i="10"/>
  <c r="DG181" i="10"/>
  <c r="EE181" i="10"/>
  <c r="EI181" i="10"/>
  <c r="DN181" i="10"/>
  <c r="EF181" i="10"/>
  <c r="EJ181" i="10"/>
  <c r="DO181" i="10"/>
  <c r="EG181" i="10"/>
  <c r="DL181" i="10"/>
  <c r="DP181" i="10"/>
  <c r="EH181" i="10"/>
  <c r="DM181" i="10"/>
  <c r="DQ181" i="10"/>
  <c r="DO187" i="10"/>
  <c r="EF187" i="10"/>
  <c r="DN187" i="10"/>
  <c r="DQ187" i="10"/>
  <c r="EI187" i="10"/>
  <c r="EE187" i="10"/>
  <c r="EH187" i="10"/>
  <c r="DP187" i="10"/>
  <c r="EG187" i="10"/>
  <c r="EJ187" i="10"/>
  <c r="DM187" i="10"/>
  <c r="DL187" i="10"/>
  <c r="EB273" i="10"/>
  <c r="DY273" i="10"/>
  <c r="EC273" i="10"/>
  <c r="DJ273" i="10"/>
  <c r="DI273" i="10"/>
  <c r="DF273" i="10"/>
  <c r="DZ273" i="10"/>
  <c r="ED273" i="10"/>
  <c r="EA273" i="10"/>
  <c r="DH273" i="10"/>
  <c r="DG273" i="10"/>
  <c r="DK273" i="10"/>
  <c r="EO278" i="10"/>
  <c r="DX278" i="10"/>
  <c r="EM278" i="10"/>
  <c r="DT278" i="10"/>
  <c r="EQ278" i="10"/>
  <c r="DV278" i="10"/>
  <c r="DU278" i="10"/>
  <c r="EL278" i="10"/>
  <c r="EK278" i="10"/>
  <c r="EN278" i="10"/>
  <c r="EP278" i="10"/>
  <c r="DW278" i="10"/>
  <c r="DS278" i="10"/>
  <c r="DR278" i="10"/>
  <c r="EJ273" i="10"/>
  <c r="EG273" i="10"/>
  <c r="DM273" i="10"/>
  <c r="DP273" i="10"/>
  <c r="EI273" i="10"/>
  <c r="EF273" i="10"/>
  <c r="DO273" i="10"/>
  <c r="DN273" i="10"/>
  <c r="DL273" i="10"/>
  <c r="EH273" i="10"/>
  <c r="DQ273" i="10"/>
  <c r="EE273" i="10"/>
  <c r="DK209" i="10"/>
  <c r="ED209" i="10"/>
  <c r="EA209" i="10"/>
  <c r="DY209" i="10"/>
  <c r="DJ209" i="10"/>
  <c r="DF209" i="10"/>
  <c r="EB209" i="10"/>
  <c r="EC209" i="10"/>
  <c r="DI209" i="10"/>
  <c r="DH209" i="10"/>
  <c r="DZ209" i="10"/>
  <c r="DG209" i="10"/>
  <c r="DT51" i="10"/>
  <c r="DU65" i="10"/>
  <c r="EP65" i="10"/>
  <c r="EK65" i="10"/>
  <c r="DS65" i="10"/>
  <c r="DO134" i="10"/>
  <c r="DT65" i="10"/>
  <c r="EL65" i="10"/>
  <c r="EQ65" i="10"/>
  <c r="EN65" i="10"/>
  <c r="DR65" i="10"/>
  <c r="EO65" i="10"/>
  <c r="DW65" i="10"/>
  <c r="DU51" i="10"/>
  <c r="EL27" i="10"/>
  <c r="DU52" i="10"/>
  <c r="DX27" i="10"/>
  <c r="ED168" i="10"/>
  <c r="EB168" i="10"/>
  <c r="EA168" i="10"/>
  <c r="DG168" i="10"/>
  <c r="DK168" i="10"/>
  <c r="DJ168" i="10"/>
  <c r="DI168" i="10"/>
  <c r="DZ168" i="10"/>
  <c r="DH168" i="10"/>
  <c r="DY168" i="10"/>
  <c r="DF168" i="10"/>
  <c r="EC168" i="10"/>
  <c r="EJ174" i="10"/>
  <c r="DM174" i="10"/>
  <c r="DO174" i="10"/>
  <c r="DQ174" i="10"/>
  <c r="EG174" i="10"/>
  <c r="EI174" i="10"/>
  <c r="DL174" i="10"/>
  <c r="DN174" i="10"/>
  <c r="DP174" i="10"/>
  <c r="EE174" i="10"/>
  <c r="EF174" i="10"/>
  <c r="EH174" i="10"/>
  <c r="EQ52" i="10"/>
  <c r="EO27" i="10"/>
  <c r="DX52" i="10"/>
  <c r="DT27" i="10"/>
  <c r="DV52" i="10"/>
  <c r="DS52" i="10"/>
  <c r="EK27" i="10"/>
  <c r="EF168" i="10"/>
  <c r="EG168" i="10"/>
  <c r="DQ168" i="10"/>
  <c r="EE168" i="10"/>
  <c r="DN168" i="10"/>
  <c r="DM168" i="10"/>
  <c r="EH168" i="10"/>
  <c r="DP168" i="10"/>
  <c r="DO168" i="10"/>
  <c r="DL168" i="10"/>
  <c r="EJ168" i="10"/>
  <c r="EI168" i="10"/>
  <c r="EM52" i="10"/>
  <c r="EN52" i="10"/>
  <c r="DW27" i="10"/>
  <c r="DJ174" i="10"/>
  <c r="DK174" i="10"/>
  <c r="DH174" i="10"/>
  <c r="DY174" i="10"/>
  <c r="EA174" i="10"/>
  <c r="EC174" i="10"/>
  <c r="DI174" i="10"/>
  <c r="EB174" i="10"/>
  <c r="DZ174" i="10"/>
  <c r="ED174" i="10"/>
  <c r="DF174" i="10"/>
  <c r="DG174" i="10"/>
  <c r="EL52" i="10"/>
  <c r="DR27" i="10"/>
  <c r="DT52" i="10"/>
  <c r="EN27" i="10"/>
  <c r="EM27" i="10"/>
  <c r="EO52" i="10"/>
  <c r="DW52" i="10"/>
  <c r="DS27" i="10"/>
  <c r="DU27" i="10"/>
  <c r="EK52" i="10"/>
  <c r="DV27" i="10"/>
  <c r="DH143" i="10"/>
  <c r="DF143" i="10"/>
  <c r="ED143" i="10"/>
  <c r="DZ143" i="10"/>
  <c r="EA143" i="10"/>
  <c r="DJ143" i="10"/>
  <c r="DG143" i="10"/>
  <c r="EB143" i="10"/>
  <c r="EC143" i="10"/>
  <c r="DI143" i="10"/>
  <c r="DK143" i="10"/>
  <c r="DY143" i="10"/>
  <c r="EC263" i="10"/>
  <c r="DI263" i="10"/>
  <c r="ED263" i="10"/>
  <c r="DG263" i="10"/>
  <c r="DK263" i="10"/>
  <c r="DY263" i="10"/>
  <c r="DH263" i="10"/>
  <c r="DF263" i="10"/>
  <c r="DZ263" i="10"/>
  <c r="EA263" i="10"/>
  <c r="DJ263" i="10"/>
  <c r="EB263" i="10"/>
  <c r="DN143" i="10"/>
  <c r="DQ143" i="10"/>
  <c r="EH143" i="10"/>
  <c r="EE143" i="10"/>
  <c r="EJ143" i="10"/>
  <c r="DM143" i="10"/>
  <c r="EF143" i="10"/>
  <c r="EG143" i="10"/>
  <c r="DL143" i="10"/>
  <c r="DO143" i="10"/>
  <c r="DP143" i="10"/>
  <c r="EI143" i="10"/>
  <c r="EI263" i="10"/>
  <c r="DL263" i="10"/>
  <c r="DO263" i="10"/>
  <c r="DP263" i="10"/>
  <c r="EF263" i="10"/>
  <c r="DN263" i="10"/>
  <c r="DQ263" i="10"/>
  <c r="EE263" i="10"/>
  <c r="EH263" i="10"/>
  <c r="EG263" i="10"/>
  <c r="EJ263" i="10"/>
  <c r="DM263" i="10"/>
  <c r="DK239" i="10"/>
  <c r="DY239" i="10"/>
  <c r="DH239" i="10"/>
  <c r="DF239" i="10"/>
  <c r="DZ239" i="10"/>
  <c r="EA239" i="10"/>
  <c r="DJ239" i="10"/>
  <c r="EB239" i="10"/>
  <c r="EC239" i="10"/>
  <c r="DI239" i="10"/>
  <c r="ED239" i="10"/>
  <c r="DG239" i="10"/>
  <c r="EC119" i="10"/>
  <c r="DI119" i="10"/>
  <c r="DG119" i="10"/>
  <c r="ED119" i="10"/>
  <c r="DY119" i="10"/>
  <c r="DH119" i="10"/>
  <c r="DF119" i="10"/>
  <c r="DK119" i="10"/>
  <c r="DZ119" i="10"/>
  <c r="EA119" i="10"/>
  <c r="DJ119" i="10"/>
  <c r="EB119" i="10"/>
  <c r="EB167" i="10"/>
  <c r="EC167" i="10"/>
  <c r="DI167" i="10"/>
  <c r="DG167" i="10"/>
  <c r="DY167" i="10"/>
  <c r="DH167" i="10"/>
  <c r="DF167" i="10"/>
  <c r="ED167" i="10"/>
  <c r="DZ167" i="10"/>
  <c r="EA167" i="10"/>
  <c r="DJ167" i="10"/>
  <c r="DK167" i="10"/>
  <c r="EG167" i="10"/>
  <c r="DL167" i="10"/>
  <c r="DO167" i="10"/>
  <c r="EI167" i="10"/>
  <c r="DN167" i="10"/>
  <c r="DQ167" i="10"/>
  <c r="EH167" i="10"/>
  <c r="DP167" i="10"/>
  <c r="EE167" i="10"/>
  <c r="EJ167" i="10"/>
  <c r="DM167" i="10"/>
  <c r="EF167" i="10"/>
  <c r="EJ131" i="10"/>
  <c r="DM131" i="10"/>
  <c r="EG131" i="10"/>
  <c r="DL131" i="10"/>
  <c r="DO131" i="10"/>
  <c r="DP131" i="10"/>
  <c r="EI131" i="10"/>
  <c r="DN131" i="10"/>
  <c r="DQ131" i="10"/>
  <c r="EF131" i="10"/>
  <c r="EH131" i="10"/>
  <c r="EE131" i="10"/>
  <c r="DI191" i="10"/>
  <c r="ED191" i="10"/>
  <c r="DG191" i="10"/>
  <c r="DK191" i="10"/>
  <c r="EA191" i="10"/>
  <c r="DY191" i="10"/>
  <c r="DH191" i="10"/>
  <c r="DF191" i="10"/>
  <c r="DZ191" i="10"/>
  <c r="DJ191" i="10"/>
  <c r="EB191" i="10"/>
  <c r="EC191" i="10"/>
  <c r="DG179" i="10"/>
  <c r="DZ179" i="10"/>
  <c r="EA179" i="10"/>
  <c r="DJ179" i="10"/>
  <c r="ED179" i="10"/>
  <c r="EB179" i="10"/>
  <c r="EC179" i="10"/>
  <c r="DI179" i="10"/>
  <c r="DK179" i="10"/>
  <c r="DY179" i="10"/>
  <c r="DH179" i="10"/>
  <c r="DF179" i="10"/>
  <c r="EF119" i="10"/>
  <c r="EE119" i="10"/>
  <c r="EJ119" i="10"/>
  <c r="DM119" i="10"/>
  <c r="DL119" i="10"/>
  <c r="DO119" i="10"/>
  <c r="EH119" i="10"/>
  <c r="EG119" i="10"/>
  <c r="EI119" i="10"/>
  <c r="DQ119" i="10"/>
  <c r="DN119" i="10"/>
  <c r="DP119" i="10"/>
  <c r="DH131" i="10"/>
  <c r="DF131" i="10"/>
  <c r="DZ131" i="10"/>
  <c r="EA131" i="10"/>
  <c r="DJ131" i="10"/>
  <c r="ED131" i="10"/>
  <c r="EC131" i="10"/>
  <c r="EB131" i="10"/>
  <c r="DK131" i="10"/>
  <c r="DI131" i="10"/>
  <c r="DG131" i="10"/>
  <c r="DY131" i="10"/>
  <c r="DL179" i="10"/>
  <c r="DO179" i="10"/>
  <c r="EE179" i="10"/>
  <c r="EF179" i="10"/>
  <c r="DN179" i="10"/>
  <c r="DQ179" i="10"/>
  <c r="DP179" i="10"/>
  <c r="EH179" i="10"/>
  <c r="EG179" i="10"/>
  <c r="EJ179" i="10"/>
  <c r="DM179" i="10"/>
  <c r="EI179" i="10"/>
  <c r="DP191" i="10"/>
  <c r="EJ191" i="10"/>
  <c r="DM191" i="10"/>
  <c r="EE191" i="10"/>
  <c r="EH191" i="10"/>
  <c r="EI191" i="10"/>
  <c r="DL191" i="10"/>
  <c r="DO191" i="10"/>
  <c r="EF191" i="10"/>
  <c r="DQ191" i="10"/>
  <c r="DN191" i="10"/>
  <c r="EG191" i="10"/>
  <c r="DN239" i="10"/>
  <c r="DQ239" i="10"/>
  <c r="EG239" i="10"/>
  <c r="EJ239" i="10"/>
  <c r="DM239" i="10"/>
  <c r="EE239" i="10"/>
  <c r="EH239" i="10"/>
  <c r="EI239" i="10"/>
  <c r="DP239" i="10"/>
  <c r="DL239" i="10"/>
  <c r="DO239" i="10"/>
  <c r="EF239" i="10"/>
  <c r="EG208" i="10"/>
  <c r="EJ208" i="10"/>
  <c r="DO208" i="10"/>
  <c r="DN208" i="10"/>
  <c r="EH208" i="10"/>
  <c r="DP208" i="10"/>
  <c r="DQ208" i="10"/>
  <c r="EE208" i="10"/>
  <c r="EI208" i="10"/>
  <c r="EF208" i="10"/>
  <c r="DL208" i="10"/>
  <c r="DM208" i="10"/>
  <c r="EB208" i="10"/>
  <c r="EC208" i="10"/>
  <c r="DI208" i="10"/>
  <c r="DZ208" i="10"/>
  <c r="ED208" i="10"/>
  <c r="DG208" i="10"/>
  <c r="DF208" i="10"/>
  <c r="DK208" i="10"/>
  <c r="DY208" i="10"/>
  <c r="EA208" i="10"/>
  <c r="DH208" i="10"/>
  <c r="DJ208" i="10"/>
  <c r="DH186" i="10"/>
  <c r="DJ186" i="10"/>
  <c r="DY186" i="10"/>
  <c r="EA186" i="10"/>
  <c r="EC186" i="10"/>
  <c r="DZ186" i="10"/>
  <c r="EB186" i="10"/>
  <c r="ED186" i="10"/>
  <c r="DG186" i="10"/>
  <c r="DI186" i="10"/>
  <c r="DK186" i="10"/>
  <c r="DF186" i="10"/>
  <c r="DM162" i="10"/>
  <c r="DQ162" i="10"/>
  <c r="EI162" i="10"/>
  <c r="DN162" i="10"/>
  <c r="EF162" i="10"/>
  <c r="EJ162" i="10"/>
  <c r="DO162" i="10"/>
  <c r="EG162" i="10"/>
  <c r="DL162" i="10"/>
  <c r="DP162" i="10"/>
  <c r="EE162" i="10"/>
  <c r="EH162" i="10"/>
  <c r="DY162" i="10"/>
  <c r="DZ162" i="10"/>
  <c r="DI162" i="10"/>
  <c r="DJ162" i="10"/>
  <c r="DH162" i="10"/>
  <c r="DK162" i="10"/>
  <c r="DG162" i="10"/>
  <c r="EB162" i="10"/>
  <c r="EC162" i="10"/>
  <c r="DF162" i="10"/>
  <c r="ED162" i="10"/>
  <c r="EA162" i="10"/>
  <c r="EM20" i="10"/>
  <c r="EO20" i="10"/>
  <c r="DV20" i="10"/>
  <c r="EN20" i="10"/>
  <c r="EK37" i="10"/>
  <c r="EN37" i="10"/>
  <c r="DT37" i="10"/>
  <c r="DR37" i="10"/>
  <c r="EQ37" i="10"/>
  <c r="EO37" i="10"/>
  <c r="DW37" i="10"/>
  <c r="DX37" i="10"/>
  <c r="EP37" i="10"/>
  <c r="EM37" i="10"/>
  <c r="DU37" i="10"/>
  <c r="DV37" i="10"/>
  <c r="DU22" i="10"/>
  <c r="EK22" i="10"/>
  <c r="EQ22" i="10"/>
  <c r="EL22" i="10"/>
  <c r="DT22" i="10"/>
  <c r="DX22" i="10"/>
  <c r="DR22" i="10"/>
  <c r="EO22" i="10"/>
  <c r="EP22" i="10"/>
  <c r="EN22" i="10"/>
  <c r="DW22" i="10"/>
  <c r="DS51" i="10"/>
  <c r="EN51" i="10"/>
  <c r="EO51" i="10"/>
  <c r="EM51" i="10"/>
  <c r="DV51" i="10"/>
  <c r="EK51" i="10"/>
  <c r="DW51" i="10"/>
  <c r="DX51" i="10"/>
  <c r="EQ51" i="10"/>
  <c r="EP51" i="10"/>
  <c r="DT20" i="10"/>
  <c r="DR20" i="10"/>
  <c r="DX20" i="10"/>
  <c r="EL20" i="10"/>
  <c r="DW20" i="10"/>
  <c r="DU20" i="10"/>
  <c r="EQ20" i="10"/>
  <c r="EK20" i="10"/>
  <c r="EP20" i="10"/>
  <c r="EI134" i="10"/>
  <c r="EE134" i="10"/>
  <c r="DM134" i="10"/>
  <c r="DP134" i="10"/>
  <c r="EJ134" i="10"/>
  <c r="DQ134" i="10"/>
  <c r="DL134" i="10"/>
  <c r="EF134" i="10"/>
  <c r="EG134" i="10"/>
  <c r="DN134" i="10"/>
  <c r="EG237" i="10"/>
  <c r="DM237" i="10"/>
  <c r="DN237" i="10"/>
  <c r="EF237" i="10"/>
  <c r="DL237" i="10"/>
  <c r="DQ237" i="10"/>
  <c r="DP237" i="10"/>
  <c r="EE237" i="10"/>
  <c r="EI237" i="10"/>
  <c r="DO237" i="10"/>
  <c r="EH237" i="10"/>
  <c r="EJ237" i="10"/>
  <c r="EE246" i="10"/>
  <c r="EH246" i="10"/>
  <c r="EG246" i="10"/>
  <c r="DM246" i="10"/>
  <c r="DQ246" i="10"/>
  <c r="DN246" i="10"/>
  <c r="EF246" i="10"/>
  <c r="EJ246" i="10"/>
  <c r="EI246" i="10"/>
  <c r="DO246" i="10"/>
  <c r="DL246" i="10"/>
  <c r="DP246" i="10"/>
  <c r="DY246" i="10"/>
  <c r="EC246" i="10"/>
  <c r="EB246" i="10"/>
  <c r="DG246" i="10"/>
  <c r="DK246" i="10"/>
  <c r="DH246" i="10"/>
  <c r="EA246" i="10"/>
  <c r="DZ246" i="10"/>
  <c r="ED246" i="10"/>
  <c r="DI246" i="10"/>
  <c r="DF246" i="10"/>
  <c r="DJ246" i="10"/>
  <c r="EE138" i="10"/>
  <c r="EH138" i="10"/>
  <c r="DM138" i="10"/>
  <c r="DQ138" i="10"/>
  <c r="EI138" i="10"/>
  <c r="DN138" i="10"/>
  <c r="EF138" i="10"/>
  <c r="EJ138" i="10"/>
  <c r="DO138" i="10"/>
  <c r="EG138" i="10"/>
  <c r="DL138" i="10"/>
  <c r="DP138" i="10"/>
  <c r="EE244" i="10"/>
  <c r="EH244" i="10"/>
  <c r="DM244" i="10"/>
  <c r="DQ244" i="10"/>
  <c r="EI244" i="10"/>
  <c r="DN244" i="10"/>
  <c r="EF244" i="10"/>
  <c r="EJ244" i="10"/>
  <c r="DO244" i="10"/>
  <c r="EG244" i="10"/>
  <c r="DL244" i="10"/>
  <c r="DP244" i="10"/>
  <c r="DY244" i="10"/>
  <c r="EC244" i="10"/>
  <c r="EB244" i="10"/>
  <c r="DG244" i="10"/>
  <c r="DK244" i="10"/>
  <c r="DH244" i="10"/>
  <c r="EA244" i="10"/>
  <c r="DZ244" i="10"/>
  <c r="ED244" i="10"/>
  <c r="DI244" i="10"/>
  <c r="DF244" i="10"/>
  <c r="DJ244" i="10"/>
  <c r="DY245" i="10"/>
  <c r="DF245" i="10"/>
  <c r="EA245" i="10"/>
  <c r="EB245" i="10"/>
  <c r="DI245" i="10"/>
  <c r="DH245" i="10"/>
  <c r="DJ245" i="10"/>
  <c r="DZ245" i="10"/>
  <c r="DG245" i="10"/>
  <c r="EC245" i="10"/>
  <c r="ED245" i="10"/>
  <c r="DK245" i="10"/>
  <c r="EA138" i="10"/>
  <c r="ED138" i="10"/>
  <c r="DF138" i="10"/>
  <c r="DY138" i="10"/>
  <c r="EB138" i="10"/>
  <c r="DK138" i="10"/>
  <c r="DZ138" i="10"/>
  <c r="DI138" i="10"/>
  <c r="DJ138" i="10"/>
  <c r="EC138" i="10"/>
  <c r="DG138" i="10"/>
  <c r="DH138" i="10"/>
  <c r="DL245" i="10"/>
  <c r="EH245" i="10"/>
  <c r="DQ245" i="10"/>
  <c r="EI245" i="10"/>
  <c r="EF245" i="10"/>
  <c r="DO245" i="10"/>
  <c r="EG245" i="10"/>
  <c r="DP245" i="10"/>
  <c r="DM245" i="10"/>
  <c r="EE245" i="10"/>
  <c r="DN245" i="10"/>
  <c r="EJ245" i="10"/>
  <c r="EB237" i="10"/>
  <c r="DY237" i="10"/>
  <c r="EC237" i="10"/>
  <c r="DJ237" i="10"/>
  <c r="DI237" i="10"/>
  <c r="DF237" i="10"/>
  <c r="DZ237" i="10"/>
  <c r="ED237" i="10"/>
  <c r="EA237" i="10"/>
  <c r="DH237" i="10"/>
  <c r="DG237" i="10"/>
  <c r="DK237" i="10"/>
  <c r="DY134" i="10"/>
  <c r="EC134" i="10"/>
  <c r="EB134" i="10"/>
  <c r="DG134" i="10"/>
  <c r="DK134" i="10"/>
  <c r="DH134" i="10"/>
  <c r="EA134" i="10"/>
  <c r="DZ134" i="10"/>
  <c r="ED134" i="10"/>
  <c r="DI134" i="10"/>
  <c r="DF134" i="10"/>
  <c r="DJ134" i="10"/>
  <c r="EF100" i="10"/>
  <c r="EJ100" i="10"/>
  <c r="EI100" i="10"/>
  <c r="DO100" i="10"/>
  <c r="DL100" i="10"/>
  <c r="DP100" i="10"/>
  <c r="EE100" i="10"/>
  <c r="EH100" i="10"/>
  <c r="EG100" i="10"/>
  <c r="DM100" i="10"/>
  <c r="DQ100" i="10"/>
  <c r="DN100" i="10"/>
  <c r="EA104" i="10"/>
  <c r="DZ104" i="10"/>
  <c r="ED104" i="10"/>
  <c r="DI104" i="10"/>
  <c r="DF104" i="10"/>
  <c r="DJ104" i="10"/>
  <c r="DY104" i="10"/>
  <c r="EC104" i="10"/>
  <c r="EB104" i="10"/>
  <c r="DG104" i="10"/>
  <c r="DK104" i="10"/>
  <c r="DH104" i="10"/>
  <c r="EF92" i="10"/>
  <c r="EJ92" i="10"/>
  <c r="DO92" i="10"/>
  <c r="EG92" i="10"/>
  <c r="DL92" i="10"/>
  <c r="DP92" i="10"/>
  <c r="EE92" i="10"/>
  <c r="EH92" i="10"/>
  <c r="DM92" i="10"/>
  <c r="DQ92" i="10"/>
  <c r="EI92" i="10"/>
  <c r="DN92" i="10"/>
  <c r="EE94" i="10"/>
  <c r="EH94" i="10"/>
  <c r="EG94" i="10"/>
  <c r="DM94" i="10"/>
  <c r="DQ94" i="10"/>
  <c r="DN94" i="10"/>
  <c r="EF94" i="10"/>
  <c r="EJ94" i="10"/>
  <c r="EI94" i="10"/>
  <c r="DO94" i="10"/>
  <c r="DL94" i="10"/>
  <c r="DP94" i="10"/>
  <c r="EA94" i="10"/>
  <c r="DZ94" i="10"/>
  <c r="ED94" i="10"/>
  <c r="DI94" i="10"/>
  <c r="DF94" i="10"/>
  <c r="DJ94" i="10"/>
  <c r="DY94" i="10"/>
  <c r="EC94" i="10"/>
  <c r="EB94" i="10"/>
  <c r="DG94" i="10"/>
  <c r="DK94" i="10"/>
  <c r="DH94" i="10"/>
  <c r="EA310" i="10"/>
  <c r="DZ310" i="10"/>
  <c r="ED310" i="10"/>
  <c r="DI310" i="10"/>
  <c r="DF310" i="10"/>
  <c r="DJ310" i="10"/>
  <c r="DY310" i="10"/>
  <c r="EC310" i="10"/>
  <c r="EB310" i="10"/>
  <c r="DG310" i="10"/>
  <c r="DK310" i="10"/>
  <c r="DH310" i="10"/>
  <c r="EA108" i="10"/>
  <c r="DZ108" i="10"/>
  <c r="ED108" i="10"/>
  <c r="DI108" i="10"/>
  <c r="DF108" i="10"/>
  <c r="DJ108" i="10"/>
  <c r="DY108" i="10"/>
  <c r="EC108" i="10"/>
  <c r="EB108" i="10"/>
  <c r="DG108" i="10"/>
  <c r="DK108" i="10"/>
  <c r="DH108" i="10"/>
  <c r="EB97" i="10"/>
  <c r="DI97" i="10"/>
  <c r="DH97" i="10"/>
  <c r="DY97" i="10"/>
  <c r="DF97" i="10"/>
  <c r="EA97" i="10"/>
  <c r="EC97" i="10"/>
  <c r="ED97" i="10"/>
  <c r="DK97" i="10"/>
  <c r="DJ97" i="10"/>
  <c r="DZ97" i="10"/>
  <c r="DG97" i="10"/>
  <c r="EA86" i="10"/>
  <c r="DZ86" i="10"/>
  <c r="ED86" i="10"/>
  <c r="DI86" i="10"/>
  <c r="DF86" i="10"/>
  <c r="DJ86" i="10"/>
  <c r="DY86" i="10"/>
  <c r="EC86" i="10"/>
  <c r="EB86" i="10"/>
  <c r="DG86" i="10"/>
  <c r="DK86" i="10"/>
  <c r="DH86" i="10"/>
  <c r="EF290" i="10"/>
  <c r="EJ290" i="10"/>
  <c r="EI290" i="10"/>
  <c r="DO290" i="10"/>
  <c r="DL290" i="10"/>
  <c r="DP290" i="10"/>
  <c r="EE290" i="10"/>
  <c r="EH290" i="10"/>
  <c r="EG290" i="10"/>
  <c r="DM290" i="10"/>
  <c r="DQ290" i="10"/>
  <c r="DN290" i="10"/>
  <c r="EA290" i="10"/>
  <c r="DZ290" i="10"/>
  <c r="ED290" i="10"/>
  <c r="DI290" i="10"/>
  <c r="DF290" i="10"/>
  <c r="DJ290" i="10"/>
  <c r="DY290" i="10"/>
  <c r="EC290" i="10"/>
  <c r="EB290" i="10"/>
  <c r="DG290" i="10"/>
  <c r="DK290" i="10"/>
  <c r="DH290" i="10"/>
  <c r="DH103" i="10"/>
  <c r="DG103" i="10"/>
  <c r="EA103" i="10"/>
  <c r="ED103" i="10"/>
  <c r="EC103" i="10"/>
  <c r="DK103" i="10"/>
  <c r="DY103" i="10"/>
  <c r="DF103" i="10"/>
  <c r="DZ103" i="10"/>
  <c r="DJ103" i="10"/>
  <c r="EB103" i="10"/>
  <c r="DI103" i="10"/>
  <c r="EA92" i="10"/>
  <c r="DZ92" i="10"/>
  <c r="ED92" i="10"/>
  <c r="DI92" i="10"/>
  <c r="DF92" i="10"/>
  <c r="DJ92" i="10"/>
  <c r="DY92" i="10"/>
  <c r="EC92" i="10"/>
  <c r="EB92" i="10"/>
  <c r="DG92" i="10"/>
  <c r="DK92" i="10"/>
  <c r="DH92" i="10"/>
  <c r="EI97" i="10"/>
  <c r="DQ97" i="10"/>
  <c r="DL97" i="10"/>
  <c r="DP97" i="10"/>
  <c r="DN97" i="10"/>
  <c r="EG97" i="10"/>
  <c r="DO97" i="10"/>
  <c r="EH97" i="10"/>
  <c r="EF97" i="10"/>
  <c r="EJ97" i="10"/>
  <c r="EE97" i="10"/>
  <c r="DM97" i="10"/>
  <c r="EE98" i="10"/>
  <c r="DO98" i="10"/>
  <c r="EJ98" i="10"/>
  <c r="DP98" i="10"/>
  <c r="DN98" i="10"/>
  <c r="EH98" i="10"/>
  <c r="DL98" i="10"/>
  <c r="EF98" i="10"/>
  <c r="EG98" i="10"/>
  <c r="DM98" i="10"/>
  <c r="EI98" i="10"/>
  <c r="DQ98" i="10"/>
  <c r="EA286" i="10"/>
  <c r="DZ286" i="10"/>
  <c r="ED286" i="10"/>
  <c r="DI286" i="10"/>
  <c r="DF286" i="10"/>
  <c r="DJ286" i="10"/>
  <c r="DY286" i="10"/>
  <c r="EC286" i="10"/>
  <c r="EB286" i="10"/>
  <c r="DG286" i="10"/>
  <c r="DK286" i="10"/>
  <c r="DH286" i="10"/>
  <c r="EF105" i="10"/>
  <c r="EE105" i="10"/>
  <c r="DM105" i="10"/>
  <c r="DP105" i="10"/>
  <c r="DL105" i="10"/>
  <c r="EH105" i="10"/>
  <c r="EJ105" i="10"/>
  <c r="DN105" i="10"/>
  <c r="EG105" i="10"/>
  <c r="DO105" i="10"/>
  <c r="EI105" i="10"/>
  <c r="DQ105" i="10"/>
  <c r="EE106" i="10"/>
  <c r="EH106" i="10"/>
  <c r="DM106" i="10"/>
  <c r="DQ106" i="10"/>
  <c r="EI106" i="10"/>
  <c r="DN106" i="10"/>
  <c r="EF106" i="10"/>
  <c r="EJ106" i="10"/>
  <c r="DO106" i="10"/>
  <c r="EG106" i="10"/>
  <c r="DL106" i="10"/>
  <c r="DP106" i="10"/>
  <c r="EF107" i="10"/>
  <c r="EE107" i="10"/>
  <c r="DM107" i="10"/>
  <c r="DL107" i="10"/>
  <c r="DP107" i="10"/>
  <c r="DN107" i="10"/>
  <c r="EH107" i="10"/>
  <c r="EJ107" i="10"/>
  <c r="EG107" i="10"/>
  <c r="DO107" i="10"/>
  <c r="EI107" i="10"/>
  <c r="DQ107" i="10"/>
  <c r="EF104" i="10"/>
  <c r="EG104" i="10"/>
  <c r="EE104" i="10"/>
  <c r="DQ104" i="10"/>
  <c r="DP104" i="10"/>
  <c r="EJ104" i="10"/>
  <c r="DN104" i="10"/>
  <c r="EH104" i="10"/>
  <c r="EI104" i="10"/>
  <c r="DO104" i="10"/>
  <c r="DM104" i="10"/>
  <c r="DL104" i="10"/>
  <c r="EF310" i="10"/>
  <c r="EJ310" i="10"/>
  <c r="EI310" i="10"/>
  <c r="DO310" i="10"/>
  <c r="DL310" i="10"/>
  <c r="DP310" i="10"/>
  <c r="EE310" i="10"/>
  <c r="EH310" i="10"/>
  <c r="EG310" i="10"/>
  <c r="DM310" i="10"/>
  <c r="DQ310" i="10"/>
  <c r="DN310" i="10"/>
  <c r="EF68" i="10"/>
  <c r="EJ68" i="10"/>
  <c r="DO68" i="10"/>
  <c r="EG68" i="10"/>
  <c r="DL68" i="10"/>
  <c r="DP68" i="10"/>
  <c r="EE68" i="10"/>
  <c r="EH68" i="10"/>
  <c r="DM68" i="10"/>
  <c r="DQ68" i="10"/>
  <c r="EI68" i="10"/>
  <c r="DN68" i="10"/>
  <c r="DJ105" i="10"/>
  <c r="DZ105" i="10"/>
  <c r="DG105" i="10"/>
  <c r="EC105" i="10"/>
  <c r="ED105" i="10"/>
  <c r="DK105" i="10"/>
  <c r="DY105" i="10"/>
  <c r="DF105" i="10"/>
  <c r="EA105" i="10"/>
  <c r="EB105" i="10"/>
  <c r="DI105" i="10"/>
  <c r="DH105" i="10"/>
  <c r="EF84" i="10"/>
  <c r="EJ84" i="10"/>
  <c r="DO84" i="10"/>
  <c r="EG84" i="10"/>
  <c r="DL84" i="10"/>
  <c r="DP84" i="10"/>
  <c r="EE84" i="10"/>
  <c r="EH84" i="10"/>
  <c r="DM84" i="10"/>
  <c r="DQ84" i="10"/>
  <c r="EI84" i="10"/>
  <c r="DN84" i="10"/>
  <c r="EA84" i="10"/>
  <c r="DZ84" i="10"/>
  <c r="ED84" i="10"/>
  <c r="DI84" i="10"/>
  <c r="DF84" i="10"/>
  <c r="DJ84" i="10"/>
  <c r="DY84" i="10"/>
  <c r="EC84" i="10"/>
  <c r="EB84" i="10"/>
  <c r="DG84" i="10"/>
  <c r="DK84" i="10"/>
  <c r="DH84" i="10"/>
  <c r="EA106" i="10"/>
  <c r="DZ106" i="10"/>
  <c r="ED106" i="10"/>
  <c r="DI106" i="10"/>
  <c r="DF106" i="10"/>
  <c r="DJ106" i="10"/>
  <c r="DY106" i="10"/>
  <c r="EC106" i="10"/>
  <c r="EB106" i="10"/>
  <c r="DG106" i="10"/>
  <c r="DK106" i="10"/>
  <c r="DH106" i="10"/>
  <c r="EE103" i="10"/>
  <c r="DM103" i="10"/>
  <c r="EG103" i="10"/>
  <c r="DO103" i="10"/>
  <c r="DN103" i="10"/>
  <c r="DP103" i="10"/>
  <c r="EF103" i="10"/>
  <c r="EJ103" i="10"/>
  <c r="EH103" i="10"/>
  <c r="DL103" i="10"/>
  <c r="EI103" i="10"/>
  <c r="DQ103" i="10"/>
  <c r="EA100" i="10"/>
  <c r="DZ100" i="10"/>
  <c r="ED100" i="10"/>
  <c r="DI100" i="10"/>
  <c r="DF100" i="10"/>
  <c r="DJ100" i="10"/>
  <c r="DY100" i="10"/>
  <c r="EC100" i="10"/>
  <c r="EB100" i="10"/>
  <c r="DG100" i="10"/>
  <c r="DK100" i="10"/>
  <c r="DH100" i="10"/>
  <c r="DK107" i="10"/>
  <c r="DH107" i="10"/>
  <c r="ED107" i="10"/>
  <c r="EA107" i="10"/>
  <c r="EB107" i="10"/>
  <c r="DI107" i="10"/>
  <c r="DY107" i="10"/>
  <c r="DF107" i="10"/>
  <c r="DZ107" i="10"/>
  <c r="DJ107" i="10"/>
  <c r="EC107" i="10"/>
  <c r="DG107" i="10"/>
  <c r="EF108" i="10"/>
  <c r="EJ108" i="10"/>
  <c r="EI108" i="10"/>
  <c r="DO108" i="10"/>
  <c r="DL108" i="10"/>
  <c r="DP108" i="10"/>
  <c r="EE108" i="10"/>
  <c r="EH108" i="10"/>
  <c r="EG108" i="10"/>
  <c r="DM108" i="10"/>
  <c r="DQ108" i="10"/>
  <c r="DN108" i="10"/>
  <c r="EE86" i="10"/>
  <c r="EH86" i="10"/>
  <c r="EG86" i="10"/>
  <c r="DM86" i="10"/>
  <c r="DQ86" i="10"/>
  <c r="DN86" i="10"/>
  <c r="EF86" i="10"/>
  <c r="EJ86" i="10"/>
  <c r="EI86" i="10"/>
  <c r="DO86" i="10"/>
  <c r="DL86" i="10"/>
  <c r="DP86" i="10"/>
  <c r="EA68" i="10"/>
  <c r="DZ68" i="10"/>
  <c r="ED68" i="10"/>
  <c r="DI68" i="10"/>
  <c r="DF68" i="10"/>
  <c r="DJ68" i="10"/>
  <c r="DY68" i="10"/>
  <c r="EC68" i="10"/>
  <c r="EB68" i="10"/>
  <c r="DG68" i="10"/>
  <c r="DK68" i="10"/>
  <c r="DH68" i="10"/>
  <c r="EA98" i="10"/>
  <c r="DZ98" i="10"/>
  <c r="ED98" i="10"/>
  <c r="DI98" i="10"/>
  <c r="DF98" i="10"/>
  <c r="DJ98" i="10"/>
  <c r="DY98" i="10"/>
  <c r="EC98" i="10"/>
  <c r="EB98" i="10"/>
  <c r="DG98" i="10"/>
  <c r="DK98" i="10"/>
  <c r="DH98" i="10"/>
  <c r="EF286" i="10"/>
  <c r="EJ286" i="10"/>
  <c r="EI286" i="10"/>
  <c r="DO286" i="10"/>
  <c r="DL286" i="10"/>
  <c r="DP286" i="10"/>
  <c r="EE286" i="10"/>
  <c r="EH286" i="10"/>
  <c r="EG286" i="10"/>
  <c r="DM286" i="10"/>
  <c r="DQ286" i="10"/>
  <c r="DN286" i="10"/>
  <c r="EF50" i="10"/>
  <c r="DO50" i="10"/>
  <c r="DL50" i="10"/>
  <c r="EH50" i="10"/>
  <c r="DQ50" i="10"/>
  <c r="DN50" i="10"/>
  <c r="EJ50" i="10"/>
  <c r="EG50" i="10"/>
  <c r="DP50" i="10"/>
  <c r="EE50" i="10"/>
  <c r="DM50" i="10"/>
  <c r="EI50" i="10"/>
  <c r="EC132" i="10"/>
  <c r="DG132" i="10"/>
  <c r="DH132" i="10"/>
  <c r="EA132" i="10"/>
  <c r="DZ132" i="10"/>
  <c r="DI132" i="10"/>
  <c r="DJ132" i="10"/>
  <c r="DF132" i="10"/>
  <c r="DY132" i="10"/>
  <c r="EB132" i="10"/>
  <c r="DK132" i="10"/>
  <c r="ED132" i="10"/>
  <c r="DZ70" i="10"/>
  <c r="DI70" i="10"/>
  <c r="DJ70" i="10"/>
  <c r="DY70" i="10"/>
  <c r="EB70" i="10"/>
  <c r="DK70" i="10"/>
  <c r="EA70" i="10"/>
  <c r="ED70" i="10"/>
  <c r="DF70" i="10"/>
  <c r="EC70" i="10"/>
  <c r="DG70" i="10"/>
  <c r="DH70" i="10"/>
  <c r="EF74" i="10"/>
  <c r="EI74" i="10"/>
  <c r="DL74" i="10"/>
  <c r="EH74" i="10"/>
  <c r="DM74" i="10"/>
  <c r="DN74" i="10"/>
  <c r="EJ74" i="10"/>
  <c r="DO74" i="10"/>
  <c r="DP74" i="10"/>
  <c r="EE74" i="10"/>
  <c r="EG74" i="10"/>
  <c r="DQ74" i="10"/>
  <c r="EE57" i="10"/>
  <c r="DN57" i="10"/>
  <c r="DM57" i="10"/>
  <c r="EG57" i="10"/>
  <c r="DP57" i="10"/>
  <c r="DO57" i="10"/>
  <c r="EI57" i="10"/>
  <c r="EH57" i="10"/>
  <c r="DQ57" i="10"/>
  <c r="EF57" i="10"/>
  <c r="DL57" i="10"/>
  <c r="EJ57" i="10"/>
  <c r="EF140" i="10"/>
  <c r="EH140" i="10"/>
  <c r="DM140" i="10"/>
  <c r="DN140" i="10"/>
  <c r="EI140" i="10"/>
  <c r="EJ140" i="10"/>
  <c r="DO140" i="10"/>
  <c r="DP140" i="10"/>
  <c r="EE140" i="10"/>
  <c r="EG140" i="10"/>
  <c r="DQ140" i="10"/>
  <c r="DL140" i="10"/>
  <c r="EC120" i="10"/>
  <c r="DG120" i="10"/>
  <c r="DH120" i="10"/>
  <c r="DF120" i="10"/>
  <c r="DZ120" i="10"/>
  <c r="DI120" i="10"/>
  <c r="DJ120" i="10"/>
  <c r="DY120" i="10"/>
  <c r="EB120" i="10"/>
  <c r="DK120" i="10"/>
  <c r="EA120" i="10"/>
  <c r="ED120" i="10"/>
  <c r="DY121" i="10"/>
  <c r="DJ121" i="10"/>
  <c r="DF121" i="10"/>
  <c r="DZ121" i="10"/>
  <c r="EA121" i="10"/>
  <c r="DG121" i="10"/>
  <c r="EB121" i="10"/>
  <c r="EC121" i="10"/>
  <c r="DI121" i="10"/>
  <c r="ED121" i="10"/>
  <c r="DH121" i="10"/>
  <c r="DK121" i="10"/>
  <c r="DL356" i="10"/>
  <c r="EH356" i="10"/>
  <c r="DQ356" i="10"/>
  <c r="DN356" i="10"/>
  <c r="EF356" i="10"/>
  <c r="EJ356" i="10"/>
  <c r="EG356" i="10"/>
  <c r="DP356" i="10"/>
  <c r="DO356" i="10"/>
  <c r="EE356" i="10"/>
  <c r="DM356" i="10"/>
  <c r="EI356" i="10"/>
  <c r="DG35" i="10"/>
  <c r="DY35" i="10"/>
  <c r="DH35" i="10"/>
  <c r="DF35" i="10"/>
  <c r="DZ35" i="10"/>
  <c r="EA35" i="10"/>
  <c r="DJ35" i="10"/>
  <c r="ED35" i="10"/>
  <c r="EB35" i="10"/>
  <c r="EC35" i="10"/>
  <c r="DI35" i="10"/>
  <c r="DK35" i="10"/>
  <c r="EA20" i="10"/>
  <c r="EC20" i="10"/>
  <c r="DG20" i="10"/>
  <c r="DH20" i="10"/>
  <c r="DF20" i="10"/>
  <c r="DZ20" i="10"/>
  <c r="DI20" i="10"/>
  <c r="DJ20" i="10"/>
  <c r="DY20" i="10"/>
  <c r="EB20" i="10"/>
  <c r="DK20" i="10"/>
  <c r="ED20" i="10"/>
  <c r="EI17" i="10"/>
  <c r="EH17" i="10"/>
  <c r="DQ17" i="10"/>
  <c r="EF17" i="10"/>
  <c r="DL17" i="10"/>
  <c r="EJ17" i="10"/>
  <c r="EE17" i="10"/>
  <c r="DN17" i="10"/>
  <c r="DM17" i="10"/>
  <c r="EG17" i="10"/>
  <c r="DP17" i="10"/>
  <c r="DO17" i="10"/>
  <c r="EH75" i="10"/>
  <c r="EE75" i="10"/>
  <c r="EJ75" i="10"/>
  <c r="DM75" i="10"/>
  <c r="EF75" i="10"/>
  <c r="EG75" i="10"/>
  <c r="DL75" i="10"/>
  <c r="DO75" i="10"/>
  <c r="DP75" i="10"/>
  <c r="EI75" i="10"/>
  <c r="DN75" i="10"/>
  <c r="DQ75" i="10"/>
  <c r="DO340" i="10"/>
  <c r="EH340" i="10"/>
  <c r="DQ340" i="10"/>
  <c r="DN340" i="10"/>
  <c r="DL340" i="10"/>
  <c r="EJ340" i="10"/>
  <c r="EG340" i="10"/>
  <c r="DP340" i="10"/>
  <c r="EF340" i="10"/>
  <c r="EE340" i="10"/>
  <c r="DM340" i="10"/>
  <c r="EI340" i="10"/>
  <c r="EH124" i="10"/>
  <c r="DM124" i="10"/>
  <c r="DN124" i="10"/>
  <c r="EI124" i="10"/>
  <c r="DL124" i="10"/>
  <c r="EJ124" i="10"/>
  <c r="DO124" i="10"/>
  <c r="DP124" i="10"/>
  <c r="EE124" i="10"/>
  <c r="EG124" i="10"/>
  <c r="DQ124" i="10"/>
  <c r="EF124" i="10"/>
  <c r="EG51" i="10"/>
  <c r="EJ51" i="10"/>
  <c r="EH51" i="10"/>
  <c r="EF51" i="10"/>
  <c r="EE51" i="10"/>
  <c r="EI51" i="10"/>
  <c r="DL51" i="10"/>
  <c r="DM51" i="10"/>
  <c r="DN51" i="10"/>
  <c r="DO51" i="10"/>
  <c r="DP51" i="10"/>
  <c r="DQ51" i="10"/>
  <c r="EB77" i="10"/>
  <c r="EC77" i="10"/>
  <c r="DI77" i="10"/>
  <c r="ED77" i="10"/>
  <c r="DH77" i="10"/>
  <c r="DK77" i="10"/>
  <c r="DY77" i="10"/>
  <c r="DJ77" i="10"/>
  <c r="DF77" i="10"/>
  <c r="DZ77" i="10"/>
  <c r="EA77" i="10"/>
  <c r="DG77" i="10"/>
  <c r="EF121" i="10"/>
  <c r="EE121" i="10"/>
  <c r="DN121" i="10"/>
  <c r="DM121" i="10"/>
  <c r="EJ121" i="10"/>
  <c r="EG121" i="10"/>
  <c r="DP121" i="10"/>
  <c r="DO121" i="10"/>
  <c r="EI121" i="10"/>
  <c r="EH121" i="10"/>
  <c r="DQ121" i="10"/>
  <c r="DL121" i="10"/>
  <c r="DO292" i="10"/>
  <c r="EH292" i="10"/>
  <c r="DQ292" i="10"/>
  <c r="DN292" i="10"/>
  <c r="DL292" i="10"/>
  <c r="EJ292" i="10"/>
  <c r="EG292" i="10"/>
  <c r="DP292" i="10"/>
  <c r="EF292" i="10"/>
  <c r="EE292" i="10"/>
  <c r="DM292" i="10"/>
  <c r="EI292" i="10"/>
  <c r="DH22" i="10"/>
  <c r="DZ22" i="10"/>
  <c r="DI22" i="10"/>
  <c r="DJ22" i="10"/>
  <c r="EC22" i="10"/>
  <c r="DY22" i="10"/>
  <c r="EB22" i="10"/>
  <c r="DK22" i="10"/>
  <c r="DG22" i="10"/>
  <c r="EA22" i="10"/>
  <c r="ED22" i="10"/>
  <c r="DF22" i="10"/>
  <c r="EE69" i="10"/>
  <c r="DN69" i="10"/>
  <c r="DM69" i="10"/>
  <c r="EG69" i="10"/>
  <c r="DP69" i="10"/>
  <c r="DO69" i="10"/>
  <c r="EI69" i="10"/>
  <c r="EH69" i="10"/>
  <c r="DQ69" i="10"/>
  <c r="EF69" i="10"/>
  <c r="DL69" i="10"/>
  <c r="EJ69" i="10"/>
  <c r="EB251" i="10"/>
  <c r="EC251" i="10"/>
  <c r="DI251" i="10"/>
  <c r="ED251" i="10"/>
  <c r="DG251" i="10"/>
  <c r="DK251" i="10"/>
  <c r="DY251" i="10"/>
  <c r="DH251" i="10"/>
  <c r="DF251" i="10"/>
  <c r="DZ251" i="10"/>
  <c r="EA251" i="10"/>
  <c r="DJ251" i="10"/>
  <c r="DZ54" i="10"/>
  <c r="DI54" i="10"/>
  <c r="DJ54" i="10"/>
  <c r="DY54" i="10"/>
  <c r="EB54" i="10"/>
  <c r="DK54" i="10"/>
  <c r="EA54" i="10"/>
  <c r="ED54" i="10"/>
  <c r="DF54" i="10"/>
  <c r="EC54" i="10"/>
  <c r="DG54" i="10"/>
  <c r="DH54" i="10"/>
  <c r="EB41" i="10"/>
  <c r="EC41" i="10"/>
  <c r="DI41" i="10"/>
  <c r="ED41" i="10"/>
  <c r="DH41" i="10"/>
  <c r="DK41" i="10"/>
  <c r="DY41" i="10"/>
  <c r="DJ41" i="10"/>
  <c r="DF41" i="10"/>
  <c r="DZ41" i="10"/>
  <c r="EA41" i="10"/>
  <c r="DG41" i="10"/>
  <c r="DH28" i="10"/>
  <c r="DZ28" i="10"/>
  <c r="DI28" i="10"/>
  <c r="DJ28" i="10"/>
  <c r="EC28" i="10"/>
  <c r="DY28" i="10"/>
  <c r="EB28" i="10"/>
  <c r="DK28" i="10"/>
  <c r="EA28" i="10"/>
  <c r="ED28" i="10"/>
  <c r="DF28" i="10"/>
  <c r="DG28" i="10"/>
  <c r="EF44" i="10"/>
  <c r="EI44" i="10"/>
  <c r="DL44" i="10"/>
  <c r="EH44" i="10"/>
  <c r="DM44" i="10"/>
  <c r="DN44" i="10"/>
  <c r="EJ44" i="10"/>
  <c r="DO44" i="10"/>
  <c r="DP44" i="10"/>
  <c r="DQ44" i="10"/>
  <c r="EE44" i="10"/>
  <c r="EG44" i="10"/>
  <c r="EE77" i="10"/>
  <c r="DN77" i="10"/>
  <c r="DM77" i="10"/>
  <c r="EG77" i="10"/>
  <c r="DP77" i="10"/>
  <c r="DO77" i="10"/>
  <c r="EI77" i="10"/>
  <c r="EH77" i="10"/>
  <c r="DQ77" i="10"/>
  <c r="EF77" i="10"/>
  <c r="DL77" i="10"/>
  <c r="EJ77" i="10"/>
  <c r="EB243" i="10"/>
  <c r="EC243" i="10"/>
  <c r="DI243" i="10"/>
  <c r="ED243" i="10"/>
  <c r="DG243" i="10"/>
  <c r="DK243" i="10"/>
  <c r="DY243" i="10"/>
  <c r="DH243" i="10"/>
  <c r="DF243" i="10"/>
  <c r="DZ243" i="10"/>
  <c r="EA243" i="10"/>
  <c r="DJ243" i="10"/>
  <c r="EJ70" i="10"/>
  <c r="DO70" i="10"/>
  <c r="DP70" i="10"/>
  <c r="EE70" i="10"/>
  <c r="EG70" i="10"/>
  <c r="DQ70" i="10"/>
  <c r="EF70" i="10"/>
  <c r="EI70" i="10"/>
  <c r="DL70" i="10"/>
  <c r="EH70" i="10"/>
  <c r="DM70" i="10"/>
  <c r="DN70" i="10"/>
  <c r="EF34" i="10"/>
  <c r="DO34" i="10"/>
  <c r="DL34" i="10"/>
  <c r="EH34" i="10"/>
  <c r="DQ34" i="10"/>
  <c r="DN34" i="10"/>
  <c r="EJ34" i="10"/>
  <c r="EG34" i="10"/>
  <c r="DP34" i="10"/>
  <c r="EE34" i="10"/>
  <c r="DM34" i="10"/>
  <c r="EI34" i="10"/>
  <c r="EA42" i="10"/>
  <c r="ED42" i="10"/>
  <c r="DF42" i="10"/>
  <c r="EC42" i="10"/>
  <c r="DG42" i="10"/>
  <c r="DH42" i="10"/>
  <c r="DZ42" i="10"/>
  <c r="DI42" i="10"/>
  <c r="DJ42" i="10"/>
  <c r="DY42" i="10"/>
  <c r="EB42" i="10"/>
  <c r="DK42" i="10"/>
  <c r="EC60" i="10"/>
  <c r="DZ60" i="10"/>
  <c r="DI60" i="10"/>
  <c r="DJ60" i="10"/>
  <c r="DH60" i="10"/>
  <c r="DY60" i="10"/>
  <c r="EB60" i="10"/>
  <c r="DK60" i="10"/>
  <c r="DG60" i="10"/>
  <c r="EA60" i="10"/>
  <c r="ED60" i="10"/>
  <c r="DF60" i="10"/>
  <c r="ED124" i="10"/>
  <c r="EC124" i="10"/>
  <c r="DG124" i="10"/>
  <c r="DH124" i="10"/>
  <c r="DF124" i="10"/>
  <c r="DZ124" i="10"/>
  <c r="DI124" i="10"/>
  <c r="DJ124" i="10"/>
  <c r="DY124" i="10"/>
  <c r="EB124" i="10"/>
  <c r="DK124" i="10"/>
  <c r="EA124" i="10"/>
  <c r="EB65" i="10"/>
  <c r="EC65" i="10"/>
  <c r="DI65" i="10"/>
  <c r="ED65" i="10"/>
  <c r="DH65" i="10"/>
  <c r="DK65" i="10"/>
  <c r="DY65" i="10"/>
  <c r="DJ65" i="10"/>
  <c r="DF65" i="10"/>
  <c r="DZ65" i="10"/>
  <c r="EA65" i="10"/>
  <c r="DG65" i="10"/>
  <c r="EF26" i="10"/>
  <c r="DO26" i="10"/>
  <c r="DL26" i="10"/>
  <c r="EH26" i="10"/>
  <c r="DQ26" i="10"/>
  <c r="DN26" i="10"/>
  <c r="EJ26" i="10"/>
  <c r="EG26" i="10"/>
  <c r="DP26" i="10"/>
  <c r="EE26" i="10"/>
  <c r="DM26" i="10"/>
  <c r="EI26" i="10"/>
  <c r="EB37" i="10"/>
  <c r="EC37" i="10"/>
  <c r="DI37" i="10"/>
  <c r="ED37" i="10"/>
  <c r="DH37" i="10"/>
  <c r="DK37" i="10"/>
  <c r="DY37" i="10"/>
  <c r="DJ37" i="10"/>
  <c r="DF37" i="10"/>
  <c r="DZ37" i="10"/>
  <c r="EA37" i="10"/>
  <c r="DG37" i="10"/>
  <c r="DF292" i="10"/>
  <c r="EC292" i="10"/>
  <c r="DG292" i="10"/>
  <c r="DH292" i="10"/>
  <c r="DZ292" i="10"/>
  <c r="DI292" i="10"/>
  <c r="DJ292" i="10"/>
  <c r="ED292" i="10"/>
  <c r="DY292" i="10"/>
  <c r="EB292" i="10"/>
  <c r="DK292" i="10"/>
  <c r="EA292" i="10"/>
  <c r="EE61" i="10"/>
  <c r="DN61" i="10"/>
  <c r="DM61" i="10"/>
  <c r="EG61" i="10"/>
  <c r="DP61" i="10"/>
  <c r="DO61" i="10"/>
  <c r="EI61" i="10"/>
  <c r="EH61" i="10"/>
  <c r="DQ61" i="10"/>
  <c r="EF61" i="10"/>
  <c r="DL61" i="10"/>
  <c r="EJ61" i="10"/>
  <c r="EF66" i="10"/>
  <c r="EI66" i="10"/>
  <c r="DL66" i="10"/>
  <c r="EH66" i="10"/>
  <c r="DM66" i="10"/>
  <c r="DN66" i="10"/>
  <c r="EJ66" i="10"/>
  <c r="DO66" i="10"/>
  <c r="DP66" i="10"/>
  <c r="EE66" i="10"/>
  <c r="EG66" i="10"/>
  <c r="DQ66" i="10"/>
  <c r="DZ78" i="10"/>
  <c r="DI78" i="10"/>
  <c r="DJ78" i="10"/>
  <c r="DY78" i="10"/>
  <c r="EB78" i="10"/>
  <c r="DK78" i="10"/>
  <c r="EA78" i="10"/>
  <c r="ED78" i="10"/>
  <c r="DF78" i="10"/>
  <c r="EC78" i="10"/>
  <c r="DG78" i="10"/>
  <c r="DH78" i="10"/>
  <c r="EA50" i="10"/>
  <c r="ED50" i="10"/>
  <c r="DF50" i="10"/>
  <c r="EC50" i="10"/>
  <c r="DG50" i="10"/>
  <c r="DH50" i="10"/>
  <c r="DZ50" i="10"/>
  <c r="DI50" i="10"/>
  <c r="DJ50" i="10"/>
  <c r="DY50" i="10"/>
  <c r="EB50" i="10"/>
  <c r="DK50" i="10"/>
  <c r="EB29" i="10"/>
  <c r="EC29" i="10"/>
  <c r="DI29" i="10"/>
  <c r="ED29" i="10"/>
  <c r="DH29" i="10"/>
  <c r="DK29" i="10"/>
  <c r="DY29" i="10"/>
  <c r="DJ29" i="10"/>
  <c r="DF29" i="10"/>
  <c r="DZ29" i="10"/>
  <c r="EA29" i="10"/>
  <c r="DG29" i="10"/>
  <c r="EB53" i="10"/>
  <c r="EC53" i="10"/>
  <c r="DI53" i="10"/>
  <c r="ED53" i="10"/>
  <c r="DH53" i="10"/>
  <c r="DK53" i="10"/>
  <c r="DY53" i="10"/>
  <c r="DJ53" i="10"/>
  <c r="DF53" i="10"/>
  <c r="DZ53" i="10"/>
  <c r="EA53" i="10"/>
  <c r="DG53" i="10"/>
  <c r="EF283" i="10"/>
  <c r="DN283" i="10"/>
  <c r="DQ283" i="10"/>
  <c r="EI283" i="10"/>
  <c r="EE283" i="10"/>
  <c r="EH283" i="10"/>
  <c r="DP283" i="10"/>
  <c r="DO283" i="10"/>
  <c r="EG283" i="10"/>
  <c r="EJ283" i="10"/>
  <c r="DM283" i="10"/>
  <c r="DL283" i="10"/>
  <c r="ED348" i="10"/>
  <c r="EC348" i="10"/>
  <c r="DG348" i="10"/>
  <c r="DH348" i="10"/>
  <c r="DZ348" i="10"/>
  <c r="DI348" i="10"/>
  <c r="DJ348" i="10"/>
  <c r="EA348" i="10"/>
  <c r="DY348" i="10"/>
  <c r="EB348" i="10"/>
  <c r="DK348" i="10"/>
  <c r="DF348" i="10"/>
  <c r="DL251" i="10"/>
  <c r="EF251" i="10"/>
  <c r="DN251" i="10"/>
  <c r="DQ251" i="10"/>
  <c r="DO251" i="10"/>
  <c r="EE251" i="10"/>
  <c r="EH251" i="10"/>
  <c r="DP251" i="10"/>
  <c r="EI251" i="10"/>
  <c r="EG251" i="10"/>
  <c r="EJ251" i="10"/>
  <c r="DM251" i="10"/>
  <c r="EE45" i="10"/>
  <c r="DN45" i="10"/>
  <c r="DM45" i="10"/>
  <c r="EG45" i="10"/>
  <c r="DP45" i="10"/>
  <c r="DO45" i="10"/>
  <c r="EI45" i="10"/>
  <c r="EH45" i="10"/>
  <c r="DQ45" i="10"/>
  <c r="EF45" i="10"/>
  <c r="DL45" i="10"/>
  <c r="EJ45" i="10"/>
  <c r="DY27" i="10"/>
  <c r="DH27" i="10"/>
  <c r="DF27" i="10"/>
  <c r="DG27" i="10"/>
  <c r="DZ27" i="10"/>
  <c r="EA27" i="10"/>
  <c r="DJ27" i="10"/>
  <c r="DK27" i="10"/>
  <c r="EB27" i="10"/>
  <c r="EC27" i="10"/>
  <c r="DI27" i="10"/>
  <c r="ED27" i="10"/>
  <c r="ED140" i="10"/>
  <c r="EC140" i="10"/>
  <c r="DG140" i="10"/>
  <c r="DH140" i="10"/>
  <c r="DF140" i="10"/>
  <c r="DZ140" i="10"/>
  <c r="DI140" i="10"/>
  <c r="DJ140" i="10"/>
  <c r="EA140" i="10"/>
  <c r="DY140" i="10"/>
  <c r="EB140" i="10"/>
  <c r="DK140" i="10"/>
  <c r="EC356" i="10"/>
  <c r="DG356" i="10"/>
  <c r="DH356" i="10"/>
  <c r="ED356" i="10"/>
  <c r="DZ356" i="10"/>
  <c r="DI356" i="10"/>
  <c r="DJ356" i="10"/>
  <c r="DF356" i="10"/>
  <c r="DY356" i="10"/>
  <c r="EB356" i="10"/>
  <c r="DK356" i="10"/>
  <c r="EA356" i="10"/>
  <c r="EF52" i="10"/>
  <c r="DO52" i="10"/>
  <c r="DL52" i="10"/>
  <c r="EH52" i="10"/>
  <c r="DQ52" i="10"/>
  <c r="DN52" i="10"/>
  <c r="EJ52" i="10"/>
  <c r="EG52" i="10"/>
  <c r="DP52" i="10"/>
  <c r="EI52" i="10"/>
  <c r="EE52" i="10"/>
  <c r="DM52" i="10"/>
  <c r="DO308" i="10"/>
  <c r="EH308" i="10"/>
  <c r="DQ308" i="10"/>
  <c r="DN308" i="10"/>
  <c r="DL308" i="10"/>
  <c r="EJ308" i="10"/>
  <c r="EG308" i="10"/>
  <c r="DP308" i="10"/>
  <c r="EF308" i="10"/>
  <c r="EE308" i="10"/>
  <c r="DM308" i="10"/>
  <c r="EI308" i="10"/>
  <c r="EA26" i="10"/>
  <c r="ED26" i="10"/>
  <c r="DF26" i="10"/>
  <c r="EC26" i="10"/>
  <c r="DG26" i="10"/>
  <c r="DH26" i="10"/>
  <c r="DZ26" i="10"/>
  <c r="DI26" i="10"/>
  <c r="DJ26" i="10"/>
  <c r="DY26" i="10"/>
  <c r="EB26" i="10"/>
  <c r="DK26" i="10"/>
  <c r="EE22" i="10"/>
  <c r="EH22" i="10"/>
  <c r="EI22" i="10"/>
  <c r="DN22" i="10"/>
  <c r="EJ22" i="10"/>
  <c r="DM22" i="10"/>
  <c r="EG22" i="10"/>
  <c r="DP22" i="10"/>
  <c r="DO22" i="10"/>
  <c r="DQ22" i="10"/>
  <c r="EF22" i="10"/>
  <c r="DL22" i="10"/>
  <c r="EE137" i="10"/>
  <c r="DN137" i="10"/>
  <c r="DM137" i="10"/>
  <c r="DL137" i="10"/>
  <c r="EG137" i="10"/>
  <c r="DP137" i="10"/>
  <c r="DO137" i="10"/>
  <c r="EJ137" i="10"/>
  <c r="EI137" i="10"/>
  <c r="EH137" i="10"/>
  <c r="DQ137" i="10"/>
  <c r="EF137" i="10"/>
  <c r="DF340" i="10"/>
  <c r="EC340" i="10"/>
  <c r="DG340" i="10"/>
  <c r="DH340" i="10"/>
  <c r="DZ340" i="10"/>
  <c r="DI340" i="10"/>
  <c r="DJ340" i="10"/>
  <c r="ED340" i="10"/>
  <c r="DY340" i="10"/>
  <c r="EB340" i="10"/>
  <c r="DK340" i="10"/>
  <c r="EA340" i="10"/>
  <c r="EF348" i="10"/>
  <c r="EH348" i="10"/>
  <c r="DQ348" i="10"/>
  <c r="DN348" i="10"/>
  <c r="DO348" i="10"/>
  <c r="EJ348" i="10"/>
  <c r="EG348" i="10"/>
  <c r="DP348" i="10"/>
  <c r="EE348" i="10"/>
  <c r="DM348" i="10"/>
  <c r="EI348" i="10"/>
  <c r="DL348" i="10"/>
  <c r="DL132" i="10"/>
  <c r="EH132" i="10"/>
  <c r="DM132" i="10"/>
  <c r="DN132" i="10"/>
  <c r="EJ132" i="10"/>
  <c r="DO132" i="10"/>
  <c r="DP132" i="10"/>
  <c r="EI132" i="10"/>
  <c r="EE132" i="10"/>
  <c r="EG132" i="10"/>
  <c r="DQ132" i="10"/>
  <c r="EF132" i="10"/>
  <c r="EB129" i="10"/>
  <c r="EC129" i="10"/>
  <c r="DI129" i="10"/>
  <c r="ED129" i="10"/>
  <c r="DH129" i="10"/>
  <c r="DK129" i="10"/>
  <c r="DY129" i="10"/>
  <c r="DJ129" i="10"/>
  <c r="DF129" i="10"/>
  <c r="DZ129" i="10"/>
  <c r="EA129" i="10"/>
  <c r="DG129" i="10"/>
  <c r="EA58" i="10"/>
  <c r="ED58" i="10"/>
  <c r="DF58" i="10"/>
  <c r="EC58" i="10"/>
  <c r="DG58" i="10"/>
  <c r="DH58" i="10"/>
  <c r="DZ58" i="10"/>
  <c r="DI58" i="10"/>
  <c r="DJ58" i="10"/>
  <c r="DY58" i="10"/>
  <c r="EB58" i="10"/>
  <c r="DK58" i="10"/>
  <c r="DY19" i="10"/>
  <c r="DH19" i="10"/>
  <c r="DF19" i="10"/>
  <c r="DZ19" i="10"/>
  <c r="EA19" i="10"/>
  <c r="DJ19" i="10"/>
  <c r="EB19" i="10"/>
  <c r="EC19" i="10"/>
  <c r="DI19" i="10"/>
  <c r="ED19" i="10"/>
  <c r="DG19" i="10"/>
  <c r="DK19" i="10"/>
  <c r="EB283" i="10"/>
  <c r="EC283" i="10"/>
  <c r="DI283" i="10"/>
  <c r="ED283" i="10"/>
  <c r="DG283" i="10"/>
  <c r="DK283" i="10"/>
  <c r="DY283" i="10"/>
  <c r="DH283" i="10"/>
  <c r="DF283" i="10"/>
  <c r="DZ283" i="10"/>
  <c r="EA283" i="10"/>
  <c r="DJ283" i="10"/>
  <c r="EB57" i="10"/>
  <c r="EC57" i="10"/>
  <c r="DI57" i="10"/>
  <c r="ED57" i="10"/>
  <c r="DH57" i="10"/>
  <c r="DK57" i="10"/>
  <c r="DY57" i="10"/>
  <c r="DJ57" i="10"/>
  <c r="DF57" i="10"/>
  <c r="DZ57" i="10"/>
  <c r="EA57" i="10"/>
  <c r="DG57" i="10"/>
  <c r="DZ44" i="10"/>
  <c r="DI44" i="10"/>
  <c r="DJ44" i="10"/>
  <c r="DG44" i="10"/>
  <c r="DY44" i="10"/>
  <c r="EB44" i="10"/>
  <c r="DK44" i="10"/>
  <c r="EC44" i="10"/>
  <c r="EA44" i="10"/>
  <c r="ED44" i="10"/>
  <c r="DF44" i="10"/>
  <c r="DH44" i="10"/>
  <c r="DP27" i="10"/>
  <c r="EE27" i="10"/>
  <c r="EJ27" i="10"/>
  <c r="DM27" i="10"/>
  <c r="EF27" i="10"/>
  <c r="EG27" i="10"/>
  <c r="DL27" i="10"/>
  <c r="DO27" i="10"/>
  <c r="EH27" i="10"/>
  <c r="EI27" i="10"/>
  <c r="DN27" i="10"/>
  <c r="DQ27" i="10"/>
  <c r="EE120" i="10"/>
  <c r="DQ120" i="10"/>
  <c r="EF120" i="10"/>
  <c r="EI120" i="10"/>
  <c r="DL120" i="10"/>
  <c r="EG120" i="10"/>
  <c r="EH120" i="10"/>
  <c r="DM120" i="10"/>
  <c r="DN120" i="10"/>
  <c r="EJ120" i="10"/>
  <c r="DO120" i="10"/>
  <c r="DP120" i="10"/>
  <c r="EJ20" i="10"/>
  <c r="DO20" i="10"/>
  <c r="DP20" i="10"/>
  <c r="EE20" i="10"/>
  <c r="EG20" i="10"/>
  <c r="DQ20" i="10"/>
  <c r="EF20" i="10"/>
  <c r="EI20" i="10"/>
  <c r="DL20" i="10"/>
  <c r="EH20" i="10"/>
  <c r="DM20" i="10"/>
  <c r="DN20" i="10"/>
  <c r="DF308" i="10"/>
  <c r="EC308" i="10"/>
  <c r="DG308" i="10"/>
  <c r="DH308" i="10"/>
  <c r="DZ308" i="10"/>
  <c r="DI308" i="10"/>
  <c r="DJ308" i="10"/>
  <c r="ED308" i="10"/>
  <c r="DY308" i="10"/>
  <c r="EB308" i="10"/>
  <c r="DK308" i="10"/>
  <c r="EA308" i="10"/>
  <c r="DG67" i="10"/>
  <c r="DY67" i="10"/>
  <c r="DH67" i="10"/>
  <c r="DF67" i="10"/>
  <c r="DK67" i="10"/>
  <c r="DZ67" i="10"/>
  <c r="EA67" i="10"/>
  <c r="DJ67" i="10"/>
  <c r="ED67" i="10"/>
  <c r="EB67" i="10"/>
  <c r="EC67" i="10"/>
  <c r="DI67" i="10"/>
  <c r="EB267" i="10"/>
  <c r="EC267" i="10"/>
  <c r="DI267" i="10"/>
  <c r="ED267" i="10"/>
  <c r="DG267" i="10"/>
  <c r="DK267" i="10"/>
  <c r="DY267" i="10"/>
  <c r="DH267" i="10"/>
  <c r="DF267" i="10"/>
  <c r="DZ267" i="10"/>
  <c r="EA267" i="10"/>
  <c r="DJ267" i="10"/>
  <c r="DY137" i="10"/>
  <c r="DJ137" i="10"/>
  <c r="DF137" i="10"/>
  <c r="DZ137" i="10"/>
  <c r="EA137" i="10"/>
  <c r="DG137" i="10"/>
  <c r="EB137" i="10"/>
  <c r="EC137" i="10"/>
  <c r="DI137" i="10"/>
  <c r="ED137" i="10"/>
  <c r="DH137" i="10"/>
  <c r="DK137" i="10"/>
  <c r="EF372" i="10"/>
  <c r="DO372" i="10"/>
  <c r="DL372" i="10"/>
  <c r="EJ372" i="10"/>
  <c r="EG372" i="10"/>
  <c r="DP372" i="10"/>
  <c r="DM372" i="10"/>
  <c r="DQ372" i="10"/>
  <c r="EE372" i="10"/>
  <c r="EI372" i="10"/>
  <c r="EH372" i="10"/>
  <c r="DN372" i="10"/>
  <c r="EE53" i="10"/>
  <c r="DN53" i="10"/>
  <c r="DM53" i="10"/>
  <c r="EG53" i="10"/>
  <c r="DP53" i="10"/>
  <c r="DO53" i="10"/>
  <c r="EI53" i="10"/>
  <c r="EH53" i="10"/>
  <c r="DQ53" i="10"/>
  <c r="EF53" i="10"/>
  <c r="DL53" i="10"/>
  <c r="EJ53" i="10"/>
  <c r="DO129" i="10"/>
  <c r="EI129" i="10"/>
  <c r="EH129" i="10"/>
  <c r="DQ129" i="10"/>
  <c r="EF129" i="10"/>
  <c r="DL129" i="10"/>
  <c r="EJ129" i="10"/>
  <c r="EG129" i="10"/>
  <c r="EE129" i="10"/>
  <c r="DN129" i="10"/>
  <c r="DM129" i="10"/>
  <c r="DP129" i="10"/>
  <c r="DG51" i="10"/>
  <c r="DY51" i="10"/>
  <c r="DH51" i="10"/>
  <c r="DF51" i="10"/>
  <c r="DZ51" i="10"/>
  <c r="EA51" i="10"/>
  <c r="DJ51" i="10"/>
  <c r="ED51" i="10"/>
  <c r="EB51" i="10"/>
  <c r="EC51" i="10"/>
  <c r="DI51" i="10"/>
  <c r="DK51" i="10"/>
  <c r="EF42" i="10"/>
  <c r="DO42" i="10"/>
  <c r="DL42" i="10"/>
  <c r="EH42" i="10"/>
  <c r="DQ42" i="10"/>
  <c r="DN42" i="10"/>
  <c r="EJ42" i="10"/>
  <c r="EG42" i="10"/>
  <c r="DP42" i="10"/>
  <c r="EE42" i="10"/>
  <c r="DM42" i="10"/>
  <c r="EI42" i="10"/>
  <c r="EE73" i="10"/>
  <c r="DN73" i="10"/>
  <c r="DM73" i="10"/>
  <c r="EG73" i="10"/>
  <c r="DP73" i="10"/>
  <c r="DO73" i="10"/>
  <c r="EI73" i="10"/>
  <c r="EH73" i="10"/>
  <c r="DQ73" i="10"/>
  <c r="EF73" i="10"/>
  <c r="DL73" i="10"/>
  <c r="EJ73" i="10"/>
  <c r="EF60" i="10"/>
  <c r="DO60" i="10"/>
  <c r="DL60" i="10"/>
  <c r="EH60" i="10"/>
  <c r="DQ60" i="10"/>
  <c r="DN60" i="10"/>
  <c r="EJ60" i="10"/>
  <c r="EG60" i="10"/>
  <c r="DP60" i="10"/>
  <c r="DM60" i="10"/>
  <c r="EI60" i="10"/>
  <c r="EE60" i="10"/>
  <c r="EF24" i="10"/>
  <c r="EI24" i="10"/>
  <c r="DL24" i="10"/>
  <c r="EH24" i="10"/>
  <c r="DM24" i="10"/>
  <c r="DN24" i="10"/>
  <c r="EJ24" i="10"/>
  <c r="DO24" i="10"/>
  <c r="DP24" i="10"/>
  <c r="EE24" i="10"/>
  <c r="EG24" i="10"/>
  <c r="DQ24" i="10"/>
  <c r="EB61" i="10"/>
  <c r="EC61" i="10"/>
  <c r="DI61" i="10"/>
  <c r="ED61" i="10"/>
  <c r="DH61" i="10"/>
  <c r="DK61" i="10"/>
  <c r="DY61" i="10"/>
  <c r="DJ61" i="10"/>
  <c r="DF61" i="10"/>
  <c r="DZ61" i="10"/>
  <c r="EA61" i="10"/>
  <c r="DG61" i="10"/>
  <c r="EE29" i="10"/>
  <c r="DN29" i="10"/>
  <c r="DM29" i="10"/>
  <c r="EG29" i="10"/>
  <c r="DP29" i="10"/>
  <c r="DO29" i="10"/>
  <c r="EI29" i="10"/>
  <c r="EH29" i="10"/>
  <c r="DQ29" i="10"/>
  <c r="EF29" i="10"/>
  <c r="DL29" i="10"/>
  <c r="EJ29" i="10"/>
  <c r="EB69" i="10"/>
  <c r="EC69" i="10"/>
  <c r="DI69" i="10"/>
  <c r="ED69" i="10"/>
  <c r="DH69" i="10"/>
  <c r="DK69" i="10"/>
  <c r="DY69" i="10"/>
  <c r="DJ69" i="10"/>
  <c r="DF69" i="10"/>
  <c r="DZ69" i="10"/>
  <c r="EA69" i="10"/>
  <c r="DG69" i="10"/>
  <c r="EJ54" i="10"/>
  <c r="DO54" i="10"/>
  <c r="DP54" i="10"/>
  <c r="EE54" i="10"/>
  <c r="EG54" i="10"/>
  <c r="DQ54" i="10"/>
  <c r="EF54" i="10"/>
  <c r="EI54" i="10"/>
  <c r="DL54" i="10"/>
  <c r="EH54" i="10"/>
  <c r="DM54" i="10"/>
  <c r="DN54" i="10"/>
  <c r="EE41" i="10"/>
  <c r="DN41" i="10"/>
  <c r="DM41" i="10"/>
  <c r="EG41" i="10"/>
  <c r="DP41" i="10"/>
  <c r="DO41" i="10"/>
  <c r="EI41" i="10"/>
  <c r="EH41" i="10"/>
  <c r="DQ41" i="10"/>
  <c r="EF41" i="10"/>
  <c r="DL41" i="10"/>
  <c r="EJ41" i="10"/>
  <c r="EF67" i="10"/>
  <c r="EE67" i="10"/>
  <c r="EJ67" i="10"/>
  <c r="DM67" i="10"/>
  <c r="DP67" i="10"/>
  <c r="EG67" i="10"/>
  <c r="DL67" i="10"/>
  <c r="DO67" i="10"/>
  <c r="EI67" i="10"/>
  <c r="DN67" i="10"/>
  <c r="DQ67" i="10"/>
  <c r="EH67" i="10"/>
  <c r="DY75" i="10"/>
  <c r="DH75" i="10"/>
  <c r="DF75" i="10"/>
  <c r="ED75" i="10"/>
  <c r="DZ75" i="10"/>
  <c r="EA75" i="10"/>
  <c r="DJ75" i="10"/>
  <c r="DK75" i="10"/>
  <c r="EB75" i="10"/>
  <c r="EC75" i="10"/>
  <c r="DI75" i="10"/>
  <c r="DG75" i="10"/>
  <c r="EE65" i="10"/>
  <c r="DN65" i="10"/>
  <c r="DM65" i="10"/>
  <c r="EG65" i="10"/>
  <c r="DP65" i="10"/>
  <c r="DO65" i="10"/>
  <c r="EI65" i="10"/>
  <c r="EH65" i="10"/>
  <c r="DQ65" i="10"/>
  <c r="EF65" i="10"/>
  <c r="DL65" i="10"/>
  <c r="EJ65" i="10"/>
  <c r="EE37" i="10"/>
  <c r="DN37" i="10"/>
  <c r="DM37" i="10"/>
  <c r="EG37" i="10"/>
  <c r="DP37" i="10"/>
  <c r="DO37" i="10"/>
  <c r="EI37" i="10"/>
  <c r="EH37" i="10"/>
  <c r="DQ37" i="10"/>
  <c r="EF37" i="10"/>
  <c r="DL37" i="10"/>
  <c r="EJ37" i="10"/>
  <c r="EA66" i="10"/>
  <c r="ED66" i="10"/>
  <c r="DF66" i="10"/>
  <c r="EC66" i="10"/>
  <c r="DG66" i="10"/>
  <c r="DH66" i="10"/>
  <c r="DZ66" i="10"/>
  <c r="DI66" i="10"/>
  <c r="DJ66" i="10"/>
  <c r="DY66" i="10"/>
  <c r="EB66" i="10"/>
  <c r="DK66" i="10"/>
  <c r="EB73" i="10"/>
  <c r="EC73" i="10"/>
  <c r="DI73" i="10"/>
  <c r="ED73" i="10"/>
  <c r="DH73" i="10"/>
  <c r="DK73" i="10"/>
  <c r="DY73" i="10"/>
  <c r="DJ73" i="10"/>
  <c r="DF73" i="10"/>
  <c r="DZ73" i="10"/>
  <c r="EA73" i="10"/>
  <c r="DG73" i="10"/>
  <c r="DG24" i="10"/>
  <c r="DZ24" i="10"/>
  <c r="DI24" i="10"/>
  <c r="DJ24" i="10"/>
  <c r="DH24" i="10"/>
  <c r="DY24" i="10"/>
  <c r="EB24" i="10"/>
  <c r="DK24" i="10"/>
  <c r="EA24" i="10"/>
  <c r="ED24" i="10"/>
  <c r="DF24" i="10"/>
  <c r="EC24" i="10"/>
  <c r="EF243" i="10"/>
  <c r="DN243" i="10"/>
  <c r="DQ243" i="10"/>
  <c r="DO243" i="10"/>
  <c r="EE243" i="10"/>
  <c r="EH243" i="10"/>
  <c r="DP243" i="10"/>
  <c r="EI243" i="10"/>
  <c r="EG243" i="10"/>
  <c r="EJ243" i="10"/>
  <c r="DM243" i="10"/>
  <c r="DL243" i="10"/>
  <c r="DP35" i="10"/>
  <c r="EE35" i="10"/>
  <c r="EJ35" i="10"/>
  <c r="DM35" i="10"/>
  <c r="EF35" i="10"/>
  <c r="EG35" i="10"/>
  <c r="DL35" i="10"/>
  <c r="DO35" i="10"/>
  <c r="EI35" i="10"/>
  <c r="DN35" i="10"/>
  <c r="DQ35" i="10"/>
  <c r="EH35" i="10"/>
  <c r="DY17" i="10"/>
  <c r="DJ17" i="10"/>
  <c r="DF17" i="10"/>
  <c r="ED17" i="10"/>
  <c r="DZ17" i="10"/>
  <c r="EA17" i="10"/>
  <c r="DG17" i="10"/>
  <c r="DK17" i="10"/>
  <c r="EB17" i="10"/>
  <c r="EC17" i="10"/>
  <c r="DI17" i="10"/>
  <c r="DH17" i="10"/>
  <c r="EB45" i="10"/>
  <c r="EC45" i="10"/>
  <c r="DI45" i="10"/>
  <c r="ED45" i="10"/>
  <c r="DH45" i="10"/>
  <c r="DK45" i="10"/>
  <c r="DY45" i="10"/>
  <c r="DJ45" i="10"/>
  <c r="DF45" i="10"/>
  <c r="DZ45" i="10"/>
  <c r="EA45" i="10"/>
  <c r="DG45" i="10"/>
  <c r="EA74" i="10"/>
  <c r="ED74" i="10"/>
  <c r="DF74" i="10"/>
  <c r="EC74" i="10"/>
  <c r="DG74" i="10"/>
  <c r="DH74" i="10"/>
  <c r="DZ74" i="10"/>
  <c r="DI74" i="10"/>
  <c r="DJ74" i="10"/>
  <c r="DY74" i="10"/>
  <c r="EB74" i="10"/>
  <c r="DK74" i="10"/>
  <c r="EF28" i="10"/>
  <c r="EI28" i="10"/>
  <c r="DL28" i="10"/>
  <c r="EH28" i="10"/>
  <c r="DM28" i="10"/>
  <c r="DN28" i="10"/>
  <c r="EJ28" i="10"/>
  <c r="DO28" i="10"/>
  <c r="DP28" i="10"/>
  <c r="EE28" i="10"/>
  <c r="EG28" i="10"/>
  <c r="DQ28" i="10"/>
  <c r="DO267" i="10"/>
  <c r="EF267" i="10"/>
  <c r="DN267" i="10"/>
  <c r="DQ267" i="10"/>
  <c r="DL267" i="10"/>
  <c r="EE267" i="10"/>
  <c r="EH267" i="10"/>
  <c r="DP267" i="10"/>
  <c r="EG267" i="10"/>
  <c r="EJ267" i="10"/>
  <c r="DM267" i="10"/>
  <c r="EI267" i="10"/>
  <c r="EA34" i="10"/>
  <c r="ED34" i="10"/>
  <c r="DF34" i="10"/>
  <c r="EC34" i="10"/>
  <c r="DG34" i="10"/>
  <c r="DH34" i="10"/>
  <c r="DZ34" i="10"/>
  <c r="DI34" i="10"/>
  <c r="DJ34" i="10"/>
  <c r="DY34" i="10"/>
  <c r="EB34" i="10"/>
  <c r="DK34" i="10"/>
  <c r="EH19" i="10"/>
  <c r="EE19" i="10"/>
  <c r="EJ19" i="10"/>
  <c r="DM19" i="10"/>
  <c r="EG19" i="10"/>
  <c r="DL19" i="10"/>
  <c r="DO19" i="10"/>
  <c r="EF19" i="10"/>
  <c r="EI19" i="10"/>
  <c r="DN19" i="10"/>
  <c r="DQ19" i="10"/>
  <c r="DP19" i="10"/>
  <c r="EA372" i="10"/>
  <c r="ED372" i="10"/>
  <c r="DF372" i="10"/>
  <c r="DZ372" i="10"/>
  <c r="DI372" i="10"/>
  <c r="DJ372" i="10"/>
  <c r="DY372" i="10"/>
  <c r="DK372" i="10"/>
  <c r="EC372" i="10"/>
  <c r="DH372" i="10"/>
  <c r="EB372" i="10"/>
  <c r="DG372" i="10"/>
  <c r="EJ78" i="10"/>
  <c r="DO78" i="10"/>
  <c r="DP78" i="10"/>
  <c r="EE78" i="10"/>
  <c r="EG78" i="10"/>
  <c r="DQ78" i="10"/>
  <c r="EF78" i="10"/>
  <c r="EI78" i="10"/>
  <c r="DL78" i="10"/>
  <c r="EH78" i="10"/>
  <c r="DM78" i="10"/>
  <c r="DN78" i="10"/>
  <c r="ED52" i="10"/>
  <c r="EC52" i="10"/>
  <c r="DG52" i="10"/>
  <c r="DH52" i="10"/>
  <c r="DF52" i="10"/>
  <c r="DZ52" i="10"/>
  <c r="DI52" i="10"/>
  <c r="DJ52" i="10"/>
  <c r="EA52" i="10"/>
  <c r="DY52" i="10"/>
  <c r="EB52" i="10"/>
  <c r="DK52" i="10"/>
  <c r="EF58" i="10"/>
  <c r="EI58" i="10"/>
  <c r="DL58" i="10"/>
  <c r="EH58" i="10"/>
  <c r="DM58" i="10"/>
  <c r="DN58" i="10"/>
  <c r="EJ58" i="10"/>
  <c r="DO58" i="10"/>
  <c r="DP58" i="10"/>
  <c r="EE58" i="10"/>
  <c r="EG58" i="10"/>
  <c r="DQ58" i="10"/>
  <c r="DS1015" i="10" l="1"/>
  <c r="BP8" i="4" s="1"/>
  <c r="C25" i="4" s="1"/>
  <c r="DX1015" i="10"/>
  <c r="BU8" i="4" s="1"/>
  <c r="C31" i="4" s="1"/>
  <c r="DV1015" i="10"/>
  <c r="BS8" i="4" s="1"/>
  <c r="C28" i="4" s="1"/>
  <c r="DR1015" i="10"/>
  <c r="BO8" i="4" s="1"/>
  <c r="C24" i="4" s="1"/>
  <c r="DW1015" i="10"/>
  <c r="BT8" i="4" s="1"/>
  <c r="C29" i="4" s="1"/>
  <c r="EM1015" i="10"/>
  <c r="CL8" i="4" s="1"/>
  <c r="D26" i="4" s="1"/>
  <c r="EK1015" i="10"/>
  <c r="CJ8" i="4" s="1"/>
  <c r="D24" i="4" s="1"/>
  <c r="EN1015" i="10"/>
  <c r="CM8" i="4" s="1"/>
  <c r="D27" i="4" s="1"/>
  <c r="DU1015" i="10"/>
  <c r="BR8" i="4" s="1"/>
  <c r="C27" i="4" s="1"/>
  <c r="EP1015" i="10"/>
  <c r="CO8" i="4" s="1"/>
  <c r="D29" i="4" s="1"/>
  <c r="DT1015" i="10"/>
  <c r="BQ8" i="4" s="1"/>
  <c r="C26" i="4" s="1"/>
  <c r="EL1015" i="10"/>
  <c r="CK8" i="4" s="1"/>
  <c r="D25" i="4" s="1"/>
  <c r="EO1015" i="10"/>
  <c r="CN8" i="4" s="1"/>
  <c r="D28" i="4" s="1"/>
  <c r="E28" i="4" s="1"/>
  <c r="EQ1015" i="10"/>
  <c r="CP8" i="4" s="1"/>
  <c r="D31" i="4" s="1"/>
  <c r="E31" i="4" s="1"/>
  <c r="G31" i="4" s="1"/>
  <c r="EG1015" i="10"/>
  <c r="CF8" i="4" s="1"/>
  <c r="D16" i="4" s="1"/>
  <c r="EI1015" i="10"/>
  <c r="CH8" i="4" s="1"/>
  <c r="D18" i="4" s="1"/>
  <c r="DP1015" i="10"/>
  <c r="BM8" i="4" s="1"/>
  <c r="C18" i="4" s="1"/>
  <c r="DN1015" i="10"/>
  <c r="BK8" i="4" s="1"/>
  <c r="C16" i="4" s="1"/>
  <c r="EF1015" i="10"/>
  <c r="CE8" i="4" s="1"/>
  <c r="D15" i="4" s="1"/>
  <c r="DL1015" i="10"/>
  <c r="BI8" i="4" s="1"/>
  <c r="C14" i="4" s="1"/>
  <c r="DM1015" i="10"/>
  <c r="BJ8" i="4" s="1"/>
  <c r="C15" i="4" s="1"/>
  <c r="EE1015" i="10"/>
  <c r="CD8" i="4" s="1"/>
  <c r="D14" i="4" s="1"/>
  <c r="DH1015" i="10"/>
  <c r="BD8" i="4" s="1"/>
  <c r="C6" i="4" s="1"/>
  <c r="EC1015" i="10"/>
  <c r="CA8" i="4" s="1"/>
  <c r="D8" i="4" s="1"/>
  <c r="DK1015" i="10"/>
  <c r="BG8" i="4" s="1"/>
  <c r="C10" i="4" s="1"/>
  <c r="EA1015" i="10"/>
  <c r="BY8" i="4" s="1"/>
  <c r="D6" i="4" s="1"/>
  <c r="ED1015" i="10"/>
  <c r="CB8" i="4" s="1"/>
  <c r="D10" i="4" s="1"/>
  <c r="DJ1015" i="10"/>
  <c r="BF8" i="4" s="1"/>
  <c r="C8" i="4" s="1"/>
  <c r="DQ1015" i="10"/>
  <c r="BN8" i="4" s="1"/>
  <c r="C20" i="4" s="1"/>
  <c r="DO1015" i="10"/>
  <c r="BL8" i="4" s="1"/>
  <c r="C17" i="4" s="1"/>
  <c r="EJ1015" i="10"/>
  <c r="CI8" i="4" s="1"/>
  <c r="D20" i="4" s="1"/>
  <c r="EH1015" i="10"/>
  <c r="CG8" i="4" s="1"/>
  <c r="D17" i="4" s="1"/>
  <c r="DI1015" i="10"/>
  <c r="BE8" i="4" s="1"/>
  <c r="C7" i="4" s="1"/>
  <c r="EB1015" i="10"/>
  <c r="BZ8" i="4" s="1"/>
  <c r="D7" i="4" s="1"/>
  <c r="DG1015" i="10"/>
  <c r="BC8" i="4" s="1"/>
  <c r="C5" i="4" s="1"/>
  <c r="DZ1015" i="10"/>
  <c r="BX8" i="4" s="1"/>
  <c r="D5" i="4" s="1"/>
  <c r="DF1015" i="10"/>
  <c r="BB8" i="4" s="1"/>
  <c r="C4" i="4" s="1"/>
  <c r="DY1015" i="10"/>
  <c r="BW8" i="4" s="1"/>
  <c r="D4" i="4" s="1"/>
  <c r="E25" i="4" l="1"/>
  <c r="E26" i="4"/>
  <c r="E29" i="4"/>
  <c r="C32" i="4"/>
  <c r="E24" i="4"/>
  <c r="C30" i="4"/>
  <c r="E27" i="4"/>
  <c r="D30" i="4"/>
  <c r="D32" i="4"/>
  <c r="E16" i="4"/>
  <c r="D19" i="4"/>
  <c r="E8" i="4"/>
  <c r="E10" i="4"/>
  <c r="G10" i="4" s="1"/>
  <c r="E18" i="4"/>
  <c r="E14" i="4"/>
  <c r="C21" i="4"/>
  <c r="C19" i="4"/>
  <c r="D21" i="4"/>
  <c r="E15" i="4"/>
  <c r="D11" i="4"/>
  <c r="D9" i="4"/>
  <c r="E4" i="4"/>
  <c r="E5" i="4"/>
  <c r="E7" i="4"/>
  <c r="E20" i="4"/>
  <c r="G20" i="4" s="1"/>
  <c r="C11" i="4"/>
  <c r="E6" i="4"/>
  <c r="C9" i="4"/>
  <c r="E17" i="4"/>
  <c r="E30" i="4" l="1"/>
  <c r="F29" i="4" s="1"/>
  <c r="E19" i="4"/>
  <c r="F15" i="4" s="1"/>
  <c r="E9" i="4"/>
  <c r="F6" i="4" s="1"/>
  <c r="G30" i="4" l="1"/>
  <c r="G32" i="4" s="1"/>
  <c r="F24" i="4"/>
  <c r="F27" i="4"/>
  <c r="F25" i="4"/>
  <c r="F26" i="4"/>
  <c r="F28" i="4"/>
  <c r="F16" i="4"/>
  <c r="G19" i="4"/>
  <c r="G21" i="4" s="1"/>
  <c r="F14" i="4"/>
  <c r="F17" i="4"/>
  <c r="F18" i="4"/>
  <c r="G9" i="4"/>
  <c r="G11" i="4" s="1"/>
  <c r="F7" i="4"/>
  <c r="F4" i="4"/>
  <c r="F8" i="4"/>
  <c r="F5" i="4"/>
</calcChain>
</file>

<file path=xl/sharedStrings.xml><?xml version="1.0" encoding="utf-8"?>
<sst xmlns="http://schemas.openxmlformats.org/spreadsheetml/2006/main" count="1250" uniqueCount="483">
  <si>
    <t>Calculate age</t>
  </si>
  <si>
    <t>=</t>
  </si>
  <si>
    <t>eyear</t>
  </si>
  <si>
    <t>emon</t>
  </si>
  <si>
    <t>eday</t>
  </si>
  <si>
    <t>age1</t>
  </si>
  <si>
    <t>age2</t>
  </si>
  <si>
    <t>age3</t>
  </si>
  <si>
    <t>-</t>
  </si>
  <si>
    <t xml:space="preserve"> ----</t>
  </si>
  <si>
    <t>Look  % Std</t>
  </si>
  <si>
    <t>%</t>
  </si>
  <si>
    <t>MALE</t>
  </si>
  <si>
    <t>FEMALE</t>
  </si>
  <si>
    <t>Std</t>
  </si>
  <si>
    <t>SexAge</t>
  </si>
  <si>
    <t>W/A</t>
  </si>
  <si>
    <t>H/A</t>
  </si>
  <si>
    <t>W/H</t>
  </si>
  <si>
    <t>{menucall menu}</t>
  </si>
  <si>
    <t>Print</t>
  </si>
  <si>
    <t>Menu</t>
  </si>
  <si>
    <t>Anthropometry data &amp; Nutrition Status</t>
  </si>
  <si>
    <t>Go to Menu</t>
  </si>
  <si>
    <t>/pprk1..aa13~r{?}~gcrq</t>
  </si>
  <si>
    <t>{blank a14..j113}{blank k14..o113}{blank a5}{blank b7}{blank l7}{blank bv17}</t>
  </si>
  <si>
    <t>{goto}br1~{goto}bv17~</t>
  </si>
  <si>
    <t>{branch \0}</t>
  </si>
  <si>
    <t>Code</t>
  </si>
  <si>
    <t>HT</t>
  </si>
  <si>
    <t>ชื่อ - นามสกุล</t>
  </si>
  <si>
    <t>วันเดือนปีเกิด</t>
  </si>
  <si>
    <t>วัน</t>
  </si>
  <si>
    <t>เดือน</t>
  </si>
  <si>
    <t>ปี</t>
  </si>
  <si>
    <t>คำนวณอายุ</t>
  </si>
  <si>
    <t xml:space="preserve"> (เดือน)</t>
  </si>
  <si>
    <t>ส่วนสูง</t>
  </si>
  <si>
    <t>น้ำหนัก</t>
  </si>
  <si>
    <t>น้ำหนักตามอายุ</t>
  </si>
  <si>
    <t>ส่วนสูงตามอายุ</t>
  </si>
  <si>
    <t>น้ำหนักตามส่วนสูง</t>
  </si>
  <si>
    <t>เพศ</t>
  </si>
  <si>
    <t>อายุ</t>
  </si>
  <si>
    <t xml:space="preserve">    Wt/Ht :    &lt;P3    ==&gt; Malnutrition   &gt;=P3-&lt;P10  ==&gt; Thin</t>
  </si>
  <si>
    <t>วันที่ชั่ง/วัดส่วนสูง</t>
  </si>
  <si>
    <t>-3SD</t>
  </si>
  <si>
    <t>-2SD</t>
  </si>
  <si>
    <t>-1.5SD</t>
  </si>
  <si>
    <t>-1SD</t>
  </si>
  <si>
    <t>MEDIAN</t>
  </si>
  <si>
    <t>+1SD</t>
  </si>
  <si>
    <t>+1.5SD</t>
  </si>
  <si>
    <t>+2SD</t>
  </si>
  <si>
    <t>+3SD</t>
  </si>
  <si>
    <t>W/H(+3S.D)</t>
  </si>
  <si>
    <t>W/H(+2S.D)</t>
  </si>
  <si>
    <t>W/H(+1.5S.D)</t>
  </si>
  <si>
    <t>W/H(-1.5S.D)</t>
  </si>
  <si>
    <t>W/H(-2S.D)</t>
  </si>
  <si>
    <t>W/A(-2S.D)</t>
  </si>
  <si>
    <t>W/A(-1.5S.D)</t>
  </si>
  <si>
    <t>W/A(+1.5S.D)</t>
  </si>
  <si>
    <t>W/A(+2S.D)</t>
  </si>
  <si>
    <t>W/A(+3S.D)</t>
  </si>
  <si>
    <t>H/A(-2S.D)</t>
  </si>
  <si>
    <t>H/A(-1.5S.D)</t>
  </si>
  <si>
    <t>H/A(+1.5S.D)</t>
  </si>
  <si>
    <t>H/A(+2S.D)</t>
  </si>
  <si>
    <t>H/A(+3S.D)</t>
  </si>
  <si>
    <r>
      <t>&gt;(-1.5 S.D.) - (-2 S.D.)   ==&gt;</t>
    </r>
    <r>
      <rPr>
        <b/>
        <sz val="14"/>
        <color indexed="20"/>
        <rFont val="Angsana New"/>
        <family val="1"/>
        <charset val="222"/>
      </rPr>
      <t>น้ำหนักค่อนข้างน้อย ,ค่อนข้างเตี้ย, ค่อนข้างผอม</t>
    </r>
  </si>
  <si>
    <t xml:space="preserve"> </t>
  </si>
  <si>
    <r>
      <t xml:space="preserve">    </t>
    </r>
    <r>
      <rPr>
        <b/>
        <sz val="10"/>
        <color indexed="16"/>
        <rFont val="Times New Roman"/>
        <family val="1"/>
        <charset val="222"/>
      </rPr>
      <t xml:space="preserve">              &lt; (+1.5 S.D.)   ==&gt;</t>
    </r>
    <r>
      <rPr>
        <b/>
        <sz val="10"/>
        <color indexed="20"/>
        <rFont val="Times New Roman"/>
        <family val="1"/>
        <charset val="222"/>
      </rPr>
      <t xml:space="preserve"> </t>
    </r>
    <r>
      <rPr>
        <b/>
        <sz val="14"/>
        <color indexed="18"/>
        <rFont val="Angsana New"/>
        <family val="1"/>
        <charset val="222"/>
      </rPr>
      <t>น้ำหนักค่อนข้างมาก , ค่อนข้างสูง, ท้วม</t>
    </r>
  </si>
  <si>
    <r>
      <t xml:space="preserve">                                 &lt;= (-1.5 S.D.) - (+1.5 S.D.)  ==&gt; </t>
    </r>
    <r>
      <rPr>
        <b/>
        <sz val="14"/>
        <color indexed="18"/>
        <rFont val="Angsana New"/>
        <family val="1"/>
        <charset val="222"/>
      </rPr>
      <t>น้ำหนักตามเกณฑ์ , ส่วนสูงตามเกณฑ์, สมส่วน</t>
    </r>
  </si>
  <si>
    <r>
      <t xml:space="preserve">      Wt/Age,Ht/Age,Wt/Ht  :    &lt; (+3 S.D.)   ==&gt;</t>
    </r>
    <r>
      <rPr>
        <b/>
        <sz val="10"/>
        <color indexed="18"/>
        <rFont val="Times New Roman"/>
        <family val="1"/>
        <charset val="222"/>
      </rPr>
      <t xml:space="preserve"> </t>
    </r>
    <r>
      <rPr>
        <b/>
        <sz val="16"/>
        <color indexed="18"/>
        <rFont val="Angsana New"/>
        <family val="1"/>
        <charset val="222"/>
      </rPr>
      <t>อ้วน</t>
    </r>
  </si>
  <si>
    <t>น้ำหนักมากกว่าเกณฑ์</t>
  </si>
  <si>
    <t>น้ำหนักค่อนข้างมาก</t>
  </si>
  <si>
    <t>น้ำหนักตามเกณฑ์</t>
  </si>
  <si>
    <t>น้ำหนักน้อยกว่าเกณฑ์</t>
  </si>
  <si>
    <t>==========</t>
  </si>
  <si>
    <t>=========</t>
  </si>
  <si>
    <t>============</t>
  </si>
  <si>
    <t>=======</t>
  </si>
  <si>
    <t>=====</t>
  </si>
  <si>
    <t>สูงกว่าเกณฑ์</t>
  </si>
  <si>
    <t>ค่อนข้างสูง</t>
  </si>
  <si>
    <t>ส่วนสูงตามเกณฑ์</t>
  </si>
  <si>
    <t>ค่อนข้างเตี้ย</t>
  </si>
  <si>
    <t>เตี้ย</t>
  </si>
  <si>
    <t>======</t>
  </si>
  <si>
    <t>===========</t>
  </si>
  <si>
    <t xml:space="preserve"> อ้วน</t>
  </si>
  <si>
    <t xml:space="preserve"> เริ่มอ้วน</t>
  </si>
  <si>
    <t>ท้วม</t>
  </si>
  <si>
    <t>สมส่วน</t>
  </si>
  <si>
    <t xml:space="preserve"> ค่อนข้างผอม</t>
  </si>
  <si>
    <t>ผอม</t>
  </si>
  <si>
    <t>TOTAL</t>
  </si>
  <si>
    <t>=============</t>
  </si>
  <si>
    <t>Amnat</t>
  </si>
  <si>
    <t>น้ำหนักตามเกณฑ์อายุ</t>
  </si>
  <si>
    <t>ส่วนสูงตามเกณฑ์อายุ</t>
  </si>
  <si>
    <r>
      <t xml:space="preserve"> &lt; (+2 S.D.)   ==&gt; </t>
    </r>
    <r>
      <rPr>
        <b/>
        <sz val="14"/>
        <color indexed="18"/>
        <rFont val="Angsana New"/>
        <family val="1"/>
        <charset val="222"/>
      </rPr>
      <t>น้ำหนักมากกว่าเกณฑ์ , สูงกว่าเกณฑ์, เริ่มอ้วน</t>
    </r>
  </si>
  <si>
    <r>
      <t xml:space="preserve">  &gt;(-2 S.D.)   ==&gt; </t>
    </r>
    <r>
      <rPr>
        <b/>
        <sz val="14"/>
        <color indexed="18"/>
        <rFont val="Angsana New"/>
        <family val="1"/>
        <charset val="222"/>
      </rPr>
      <t>น้ำหนักน้อยกว่าเกณฑ์ ,เตี้ย, ผอม</t>
    </r>
  </si>
  <si>
    <r>
      <t xml:space="preserve">                                     &gt;(-1.5 S.D.) - (-2 S.D.)   ==&gt;</t>
    </r>
    <r>
      <rPr>
        <b/>
        <sz val="10"/>
        <color indexed="18"/>
        <rFont val="Times New Roman"/>
        <family val="1"/>
        <charset val="222"/>
      </rPr>
      <t xml:space="preserve"> </t>
    </r>
    <r>
      <rPr>
        <b/>
        <sz val="14"/>
        <color indexed="18"/>
        <rFont val="Angsana New"/>
        <family val="1"/>
        <charset val="222"/>
      </rPr>
      <t>น้ำหนักค่อนข้างน้อย ,ค่อนข้างเตี้ย, ค่อนข้างผอม</t>
    </r>
  </si>
  <si>
    <t>น้ำหนักตามอายุ(เพศชาย)</t>
  </si>
  <si>
    <t>น้ำหนักตามอายุ(เพศหญิง)</t>
  </si>
  <si>
    <t>ไม่ทราบค่า</t>
  </si>
  <si>
    <t>========</t>
  </si>
  <si>
    <t xml:space="preserve"> จำนวนนักเรียนที่ ชั่ง นน./วัดส่วนสูง</t>
  </si>
  <si>
    <t xml:space="preserve"> จำนวนนักเรียนทั้งหมด</t>
  </si>
  <si>
    <t xml:space="preserve"> จำนวนนักเรียนที่ข้อมูลไม่ครบ</t>
  </si>
  <si>
    <r>
      <t xml:space="preserve"> (ช=</t>
    </r>
    <r>
      <rPr>
        <b/>
        <sz val="14"/>
        <color indexed="10"/>
        <rFont val="AngsanaUPC"/>
        <family val="1"/>
        <charset val="222"/>
      </rPr>
      <t>1</t>
    </r>
    <r>
      <rPr>
        <b/>
        <sz val="14"/>
        <color indexed="12"/>
        <rFont val="AngsanaUPC"/>
        <family val="1"/>
        <charset val="222"/>
      </rPr>
      <t>,</t>
    </r>
  </si>
  <si>
    <r>
      <t xml:space="preserve">  ญ=</t>
    </r>
    <r>
      <rPr>
        <b/>
        <sz val="14"/>
        <color indexed="10"/>
        <rFont val="AngsanaUPC"/>
        <family val="1"/>
        <charset val="222"/>
      </rPr>
      <t>2</t>
    </r>
    <r>
      <rPr>
        <b/>
        <sz val="14"/>
        <color indexed="12"/>
        <rFont val="AngsanaUPC"/>
        <family val="1"/>
        <charset val="222"/>
      </rPr>
      <t>)</t>
    </r>
  </si>
  <si>
    <r>
      <t>เพศ (ช=</t>
    </r>
    <r>
      <rPr>
        <b/>
        <sz val="14"/>
        <color indexed="10"/>
        <rFont val="AngsanaUPC"/>
        <family val="1"/>
        <charset val="222"/>
      </rPr>
      <t>1</t>
    </r>
  </si>
  <si>
    <r>
      <t>ญ=</t>
    </r>
    <r>
      <rPr>
        <b/>
        <sz val="14"/>
        <color indexed="10"/>
        <rFont val="AngsanaUPC"/>
        <family val="1"/>
        <charset val="222"/>
      </rPr>
      <t>2</t>
    </r>
    <r>
      <rPr>
        <b/>
        <sz val="14"/>
        <color indexed="12"/>
        <rFont val="AngsanaUPC"/>
        <family val="1"/>
        <charset val="222"/>
      </rPr>
      <t>)</t>
    </r>
  </si>
  <si>
    <t>SD Classification :</t>
  </si>
  <si>
    <t>(กิโลกรัม)</t>
  </si>
  <si>
    <t>อัตราความชุกของปัญหาโภชนาการ</t>
  </si>
  <si>
    <t>น้ำหนักตามเกณฑ์ส่วนสูง</t>
  </si>
  <si>
    <t>W/A(-32S.D)</t>
  </si>
  <si>
    <t>H/A(-3S.D)</t>
  </si>
  <si>
    <t>W/H(-3S.D)</t>
  </si>
  <si>
    <t>สิ้นสุดการเพิ่มข้อมูล</t>
  </si>
  <si>
    <t>(เซนติเมตร)</t>
  </si>
  <si>
    <t>ตรวจสอบข้อมูล</t>
  </si>
  <si>
    <t>น/อ</t>
  </si>
  <si>
    <t>ส/อ</t>
  </si>
  <si>
    <t>น/ส</t>
  </si>
  <si>
    <t>รวม</t>
  </si>
  <si>
    <r>
      <t>น้ำหนักตามอายุ</t>
    </r>
    <r>
      <rPr>
        <sz val="14"/>
        <color indexed="14"/>
        <rFont val="BrowalliaUPC"/>
        <family val="2"/>
        <charset val="222"/>
      </rPr>
      <t xml:space="preserve">  </t>
    </r>
    <r>
      <rPr>
        <u/>
        <sz val="14"/>
        <color indexed="10"/>
        <rFont val="BrowalliaUPC"/>
        <family val="2"/>
        <charset val="222"/>
      </rPr>
      <t>(เพศหญิง)</t>
    </r>
  </si>
  <si>
    <t>ลำดับ</t>
  </si>
  <si>
    <t xml:space="preserve"> (ปี)</t>
  </si>
  <si>
    <t xml:space="preserve"> - สูงกว่าเกณฑ์            (&gt;+2 SD.)</t>
  </si>
  <si>
    <t xml:space="preserve"> - ค่อนข้างสูง              (&gt;+1.5 SD. ถึง +2 SD.)</t>
  </si>
  <si>
    <t xml:space="preserve"> - ส่วนสูงตามเกณฑ์    (-1.5 SD. ถึง +1.5 SD.)</t>
  </si>
  <si>
    <t xml:space="preserve"> - ค่อนข้างเตี้ย             (&lt;-1.5 SD. ถึง -2 SD.)</t>
  </si>
  <si>
    <t xml:space="preserve"> - ค่อนข้างผอม   (&lt;-1.5 SD. ถึง -2 SD.) </t>
  </si>
  <si>
    <t xml:space="preserve"> - สมส่วน        (-1.5 SD. ถึง +1.5 SD.)</t>
  </si>
  <si>
    <t xml:space="preserve"> - ท้วม             (&gt;+1.5 SD. ถึง +2 SD.)</t>
  </si>
  <si>
    <r>
      <t xml:space="preserve"> - เริ่มอ้วน      </t>
    </r>
    <r>
      <rPr>
        <sz val="14"/>
        <color indexed="12"/>
        <rFont val="AngsanaUPC"/>
        <family val="1"/>
        <charset val="222"/>
      </rPr>
      <t xml:space="preserve"> (&gt;+2 SD. ถึง +3 SD.)</t>
    </r>
    <r>
      <rPr>
        <sz val="14"/>
        <color indexed="10"/>
        <rFont val="AngsanaUPC"/>
        <family val="1"/>
        <charset val="222"/>
      </rPr>
      <t xml:space="preserve">        **ส่งรายงาน**</t>
    </r>
  </si>
  <si>
    <r>
      <t xml:space="preserve"> - อ้วน        </t>
    </r>
    <r>
      <rPr>
        <sz val="14"/>
        <color indexed="12"/>
        <rFont val="AngsanaUPC"/>
        <family val="1"/>
        <charset val="222"/>
      </rPr>
      <t xml:space="preserve">     (&gt;+3 SD.)</t>
    </r>
    <r>
      <rPr>
        <sz val="14"/>
        <color indexed="10"/>
        <rFont val="AngsanaUPC"/>
        <family val="1"/>
        <charset val="222"/>
      </rPr>
      <t xml:space="preserve">                            * รวมกัน *</t>
    </r>
  </si>
  <si>
    <r>
      <t xml:space="preserve"> - ผอม            </t>
    </r>
    <r>
      <rPr>
        <sz val="14"/>
        <color indexed="12"/>
        <rFont val="AngsanaUPC"/>
        <family val="1"/>
        <charset val="222"/>
      </rPr>
      <t xml:space="preserve"> (&lt;-2 SD.)     </t>
    </r>
    <r>
      <rPr>
        <sz val="14"/>
        <color indexed="10"/>
        <rFont val="AngsanaUPC"/>
        <family val="1"/>
        <charset val="222"/>
      </rPr>
      <t xml:space="preserve">                    ** ส่งรายงาน **</t>
    </r>
  </si>
  <si>
    <r>
      <t xml:space="preserve"> - เตี้ย                      </t>
    </r>
    <r>
      <rPr>
        <sz val="14"/>
        <color indexed="21"/>
        <rFont val="AngsanaUPC"/>
        <family val="1"/>
        <charset val="222"/>
      </rPr>
      <t xml:space="preserve">     </t>
    </r>
    <r>
      <rPr>
        <sz val="14"/>
        <color indexed="12"/>
        <rFont val="AngsanaUPC"/>
        <family val="1"/>
        <charset val="222"/>
      </rPr>
      <t>(&lt;-2 SD.)</t>
    </r>
    <r>
      <rPr>
        <sz val="14"/>
        <color indexed="21"/>
        <rFont val="AngsanaUPC"/>
        <family val="1"/>
        <charset val="222"/>
      </rPr>
      <t xml:space="preserve"> </t>
    </r>
    <r>
      <rPr>
        <sz val="14"/>
        <color indexed="10"/>
        <rFont val="AngsanaUPC"/>
        <family val="1"/>
        <charset val="222"/>
      </rPr>
      <t xml:space="preserve">          ** ส่งรายงาน **</t>
    </r>
  </si>
  <si>
    <r>
      <t xml:space="preserve"> - น้ำหนักน้อยกว่าเกณฑ์   </t>
    </r>
    <r>
      <rPr>
        <sz val="14"/>
        <color indexed="21"/>
        <rFont val="AngsanaUPC"/>
        <family val="1"/>
        <charset val="222"/>
      </rPr>
      <t xml:space="preserve"> </t>
    </r>
    <r>
      <rPr>
        <sz val="14"/>
        <color indexed="12"/>
        <rFont val="AngsanaUPC"/>
        <family val="1"/>
        <charset val="222"/>
      </rPr>
      <t xml:space="preserve">(&lt;-2 SD.)      </t>
    </r>
    <r>
      <rPr>
        <sz val="14"/>
        <color indexed="10"/>
        <rFont val="AngsanaUPC"/>
        <family val="1"/>
        <charset val="222"/>
      </rPr>
      <t>** ส่งรายงาน **</t>
    </r>
  </si>
  <si>
    <t xml:space="preserve"> - น้ำหนักมากกว่าเกณฑ์     (&gt;+2 SD.)</t>
  </si>
  <si>
    <t xml:space="preserve"> - น้ำหนักค่อนข้างมาก       (&gt;+1.5 SD. ถึง +2 SD.)</t>
  </si>
  <si>
    <t xml:space="preserve"> - น้ำหนักตามเกณฑ์           (-1.5 SD. ถึง +1.5 SD.)</t>
  </si>
  <si>
    <t xml:space="preserve"> - น้ำหนักค่อนข้างน้อย      (&lt;-1.5 SD. ถึง -2 SD.)  </t>
  </si>
  <si>
    <t>(+3S.D)</t>
  </si>
  <si>
    <t>(+2S.D)</t>
  </si>
  <si>
    <t>(+1.5S.D)</t>
  </si>
  <si>
    <t>(-1.5S.D)</t>
  </si>
  <si>
    <t>(-2S.D)</t>
  </si>
  <si>
    <t>(-3S.D)</t>
  </si>
  <si>
    <t xml:space="preserve">MALE / FEMALE </t>
  </si>
  <si>
    <t>MALE / FEMALE</t>
  </si>
  <si>
    <t>ตรวจสอบการแปลผลภาวะโภชนาการของเด็ก</t>
  </si>
  <si>
    <t>ข้อมูลสำหรับการแปลผลการเจริญเติบโตของเด็ก</t>
  </si>
  <si>
    <r>
      <t>โดย</t>
    </r>
    <r>
      <rPr>
        <b/>
        <sz val="17"/>
        <color indexed="20"/>
        <rFont val="AngsanaUPC"/>
        <family val="1"/>
        <charset val="222"/>
      </rPr>
      <t xml:space="preserve"> โปรแกรมของสถาบันวิจัยโภชนาการ  มหาวิทยาลัยมหิดล</t>
    </r>
  </si>
  <si>
    <t xml:space="preserve">ยืนยันการแปลผลภาวะโภชนาการของเด็ก   </t>
  </si>
  <si>
    <r>
      <t>โดย</t>
    </r>
    <r>
      <rPr>
        <b/>
        <sz val="17"/>
        <color indexed="21"/>
        <rFont val="AngsanaUPC"/>
        <family val="1"/>
        <charset val="222"/>
      </rPr>
      <t xml:space="preserve"> </t>
    </r>
    <r>
      <rPr>
        <b/>
        <sz val="17"/>
        <color indexed="60"/>
        <rFont val="AngsanaUPC"/>
        <family val="1"/>
        <charset val="222"/>
      </rPr>
      <t>โปรแกรมของสถาบันวิจัยโภชนาการ  มหาวิทยาลัยมหิดล</t>
    </r>
  </si>
  <si>
    <t>ชาย   (คน)</t>
  </si>
  <si>
    <t>หญิง   (คน)</t>
  </si>
  <si>
    <t>รวม   (คน)</t>
  </si>
  <si>
    <t>รวม     (คน)</t>
  </si>
  <si>
    <t>ความครอบคลุม          (%)</t>
  </si>
  <si>
    <t>หญิง      (คน)</t>
  </si>
  <si>
    <t>ภาวะโภชนาการ         (%)</t>
  </si>
  <si>
    <t>ความครอบคลุม             (%)</t>
  </si>
  <si>
    <t>รวม        (คน)</t>
  </si>
  <si>
    <t>ชาย        (คน)</t>
  </si>
  <si>
    <t>หญิง     (คน)</t>
  </si>
  <si>
    <t>ภาวะโภชนาการ       (%)</t>
  </si>
  <si>
    <t>ภาวะโภชนาการ      (%)</t>
  </si>
  <si>
    <t>ความครอบคลุม         (%)</t>
  </si>
  <si>
    <t>ชาย    (คน)</t>
  </si>
  <si>
    <t>โรงเรียนคุรุประชาสรรค์ สำนักงานเขตพื้นที่การศึกษามัธยมศึกษาอุทัยธานี ชัยนาท</t>
  </si>
  <si>
    <t>นายณัฐวุฒิ โพธิ์หร่าย</t>
  </si>
  <si>
    <t>นางสาวณัฐณิชา จั่นหนู</t>
  </si>
  <si>
    <t>นางสาวณัฐธิดา นุ่มนวน</t>
  </si>
  <si>
    <t>นางสาวบัณฑิตา แก้วม่วง</t>
  </si>
  <si>
    <t>นางสาวพัชรกันย์ คงเจริญ</t>
  </si>
  <si>
    <t>นางสาวสุพัตรา ปานทอง</t>
  </si>
  <si>
    <t>นายกรพล ป้องกัน</t>
  </si>
  <si>
    <t>นายป้องปฐพี ไทยเขียว</t>
  </si>
  <si>
    <t>นายพชร สังข์ชัย</t>
  </si>
  <si>
    <t>นายอานนท์ โตบาง</t>
  </si>
  <si>
    <t>นายสิทธิธร อรรคเศรษฐัง</t>
  </si>
  <si>
    <t>นางสาวปานตะวัน มั่นปาน</t>
  </si>
  <si>
    <t>นางสาวจันทกานต์ ชูมก</t>
  </si>
  <si>
    <t>นายนนทพันธ์ กาฬสิงห์</t>
  </si>
  <si>
    <t>นางสาวกุลภัสสร์ โมกล้า</t>
  </si>
  <si>
    <t>นางสาวชนัญชิดา บัวจันทร์</t>
  </si>
  <si>
    <t>นางสาวนลินนิภา เรืองทอง</t>
  </si>
  <si>
    <t>นางสาวภัศรา ทองสุข</t>
  </si>
  <si>
    <t>นางสาวรวิพร ขำดำ</t>
  </si>
  <si>
    <t>นางสาวสิริวิมล น้อยสำลี</t>
  </si>
  <si>
    <t>นางสาวอภิชญา นุชชาติ</t>
  </si>
  <si>
    <t>นายรชต ศรีคล้าย</t>
  </si>
  <si>
    <t>นายปวริศร์ แตงน้อย</t>
  </si>
  <si>
    <t>นายยุทธนา แฉ่งอารีย์</t>
  </si>
  <si>
    <t>นายสรศักดิ์ ขุนทรา</t>
  </si>
  <si>
    <t>นายสิทธิพร ศิลาธุลี</t>
  </si>
  <si>
    <t>นายอธิโรจน์ ขอนวิจิตต์</t>
  </si>
  <si>
    <t>นางสาวน้ำทิพย์ ศรีคล้าย</t>
  </si>
  <si>
    <t>นางสาวภูริชญา พรมมา</t>
  </si>
  <si>
    <t>12</t>
  </si>
  <si>
    <t>51</t>
  </si>
  <si>
    <t>19</t>
  </si>
  <si>
    <t>6</t>
  </si>
  <si>
    <t>10</t>
  </si>
  <si>
    <t>23</t>
  </si>
  <si>
    <t>9</t>
  </si>
  <si>
    <t>25</t>
  </si>
  <si>
    <t>16</t>
  </si>
  <si>
    <t>5</t>
  </si>
  <si>
    <t>52</t>
  </si>
  <si>
    <t>8</t>
  </si>
  <si>
    <t>21</t>
  </si>
  <si>
    <t>7</t>
  </si>
  <si>
    <t>14</t>
  </si>
  <si>
    <t>1</t>
  </si>
  <si>
    <t>20</t>
  </si>
  <si>
    <t>3</t>
  </si>
  <si>
    <t>13</t>
  </si>
  <si>
    <t>11</t>
  </si>
  <si>
    <t>28</t>
  </si>
  <si>
    <t>22</t>
  </si>
  <si>
    <t>4</t>
  </si>
  <si>
    <t>175</t>
  </si>
  <si>
    <t>160</t>
  </si>
  <si>
    <t>170</t>
  </si>
  <si>
    <t>50</t>
  </si>
  <si>
    <t>174</t>
  </si>
  <si>
    <t>นางสาวฐิตาพร สุ่มงาม</t>
  </si>
  <si>
    <t>นางสาวนารีรัตน์ บุญเจริญ</t>
  </si>
  <si>
    <t>นายจักรภัทร อินทร์กลัด</t>
  </si>
  <si>
    <t>นางสาวเกวลิน เอมสรรค์</t>
  </si>
  <si>
    <t>นางสาวปภาวรินทร์ เนียมจำนงค์</t>
  </si>
  <si>
    <t>นางสาววิรดา เกิดพิทักษ์</t>
  </si>
  <si>
    <t>นางสาวสุชานาฏ ขำโคม</t>
  </si>
  <si>
    <t>นางสาวกนกวรรณ กลิ่นกล้า</t>
  </si>
  <si>
    <t>นางสาวณัฏฐนิช จันทร</t>
  </si>
  <si>
    <t>นางสาวปุณยวีร์ ยศปัญญา</t>
  </si>
  <si>
    <t>นายกีรติ รุ่งศิริ</t>
  </si>
  <si>
    <t>นางสาวปวริษา ขำปาน</t>
  </si>
  <si>
    <t>นางสาวปัณฑิตา ตุ้มสังข์</t>
  </si>
  <si>
    <t>นางสาวปิ่นมณี บุญศรี</t>
  </si>
  <si>
    <t>นางสาวเปมิกา โพธิ์ภู่</t>
  </si>
  <si>
    <t>นางสาวณัฐพร คันธมาตร์</t>
  </si>
  <si>
    <t>นางสาวนันทภัค พรหมกสิกร</t>
  </si>
  <si>
    <t>นายศุภกานต์ ธรรมชัย</t>
  </si>
  <si>
    <t>นางสาวกัญชลิกา เทียนงาม</t>
  </si>
  <si>
    <t>นางสาวกัลยกร สมานราษฎร์</t>
  </si>
  <si>
    <t>นางสาวชนกพร กันอ่ำ</t>
  </si>
  <si>
    <t>นางสาวญาณภา สายศร</t>
  </si>
  <si>
    <t>นางสาวนภัสสร รักซ้อน</t>
  </si>
  <si>
    <t>นางสาวน้ำเพชร ชูมก</t>
  </si>
  <si>
    <t>นางสาวบุษกร มณีจำนงค์</t>
  </si>
  <si>
    <t>นางสาวปัญฑิตา สองสีใส</t>
  </si>
  <si>
    <t>นางสาวพิมพ์วรีย์ จันทร์ศาสตร์</t>
  </si>
  <si>
    <t>นางสาวอธิชา ชัยสุนทร</t>
  </si>
  <si>
    <t>นายกิตติศักดิ์ กาฬภักดี</t>
  </si>
  <si>
    <t>นายคณิน หมายทรัพย์</t>
  </si>
  <si>
    <t>นายธนวันต์ ชูทอง</t>
  </si>
  <si>
    <t>นายนันทิพัฒน์ ยุหลง</t>
  </si>
  <si>
    <t>นางสาวกุลธิดา เขียวบุรี</t>
  </si>
  <si>
    <t>นางสาวธมลวรรณ บุญแช่ม</t>
  </si>
  <si>
    <t>นางสาวปัฐมาพร บุญโต</t>
  </si>
  <si>
    <t>นางสาวพรทิวา ยิ้มจันทร์</t>
  </si>
  <si>
    <t>นางสาวแพรวา พุ่มสมุด</t>
  </si>
  <si>
    <t>นางสาวพนิดา พุทธาวงษ์</t>
  </si>
  <si>
    <t>นางสาววนิดา พุทธาวงษ์</t>
  </si>
  <si>
    <t>นายณฐกร  มณีธรรม</t>
  </si>
  <si>
    <t>นางสาวกนกพร  บุญชู</t>
  </si>
  <si>
    <t>นางสาวกัญญ์วรา  แตงขุด</t>
  </si>
  <si>
    <t>นางสาวจันทัปปภา  จันทร์สุก</t>
  </si>
  <si>
    <t>นางสาวจิรัชญา  บางโต</t>
  </si>
  <si>
    <t>นางสาวณัฐธยาน์  หมื่นกล้า</t>
  </si>
  <si>
    <t>นางสาวเพ็ญทิพา  บุญเงิน</t>
  </si>
  <si>
    <t>นางสาววรัญญา  อินทสุชาติ</t>
  </si>
  <si>
    <t>นางสาวสุพัตรา  ต่ายนิล</t>
  </si>
  <si>
    <t>นางสาวกัลยาพร  เมฆาธร</t>
  </si>
  <si>
    <t>นายสถาพร  รักษาวรรณ</t>
  </si>
  <si>
    <t>นางสาวชลิตา  แก้วสระแสน</t>
  </si>
  <si>
    <t>นายธัญเทพ  ขุนขจร</t>
  </si>
  <si>
    <t>นางสาวกัญญาภัค  เฉลยชีพ</t>
  </si>
  <si>
    <t>นางสาวปวริศา  กิ่งกัน</t>
  </si>
  <si>
    <t>นางสาวภาวิณี  เกตุจันทร์</t>
  </si>
  <si>
    <t>นางสาววรัทยา  ทองรอด</t>
  </si>
  <si>
    <t>นายธีรณัฏฐ์  ชูกุศล</t>
  </si>
  <si>
    <t>นางสาวกชศร  เกษรมาลา</t>
  </si>
  <si>
    <t>นางสาวกมลพร  รอดนิ่ม</t>
  </si>
  <si>
    <t>นางสาวกมลพรรณ  รอดนิ่ม</t>
  </si>
  <si>
    <t>นางสาวจิราพร  จันทร์อ่อน</t>
  </si>
  <si>
    <t>นางสาวศิศิรา  อัญชัญภาติ</t>
  </si>
  <si>
    <t>นายวชิรวิชญ์  ยิ้มเกียรติ</t>
  </si>
  <si>
    <t>นายอมรศักดิ์  พาโชคทรัพย์</t>
  </si>
  <si>
    <t>นางสาวเขมจิรา  ด้วงสีแก้ว</t>
  </si>
  <si>
    <t>นางสาวณัฐรินญา  บุญดิษ</t>
  </si>
  <si>
    <t>นางสาวสาวิกา  หงิมเพ็ง</t>
  </si>
  <si>
    <t>นายชยานันท์  สร้อยทอง</t>
  </si>
  <si>
    <t>นายธนวันต์  ตวันนา</t>
  </si>
  <si>
    <t>นางสาวกวินธิดา  ทิมเมือง</t>
  </si>
  <si>
    <t>นางสาวกัญญารัตน์  บุญเกิด</t>
  </si>
  <si>
    <t>นางสาวชาลิสา  หมอนอิง</t>
  </si>
  <si>
    <t>นางสาวสิรินุช  ชื่นบาน</t>
  </si>
  <si>
    <t>นายเตชทัต  รอดย้อย</t>
  </si>
  <si>
    <t>นางสาวจรรยมณฑน์  เกตุปาน</t>
  </si>
  <si>
    <t>นางสาวกนกนาถ  ณรงค์มี</t>
  </si>
  <si>
    <t>นางสาวธนธรณ์  สินโน</t>
  </si>
  <si>
    <t>นางสาวนันท์นภัส  อินทพันธ์</t>
  </si>
  <si>
    <t>นายจิรายุทธ   เอี่ยมสงคราม</t>
  </si>
  <si>
    <t>นางสาวจารุวรรณ์   แป้นโพธิ์</t>
  </si>
  <si>
    <t>นางสาวณัฐธิดา   รักอ่อน</t>
  </si>
  <si>
    <t>นางสาวปัทมพร   ทรัพย์อินทร์</t>
  </si>
  <si>
    <t>นายนวันธร   แพ่งสี</t>
  </si>
  <si>
    <t>นางสาวณัฐธิชา   ทรัพย์พลี</t>
  </si>
  <si>
    <t>นางสาววยากร   สำราญบำรุง</t>
  </si>
  <si>
    <t>นายภาคิน   แพ่งพร</t>
  </si>
  <si>
    <t>นางสาวฉัตรวดี   แสนสน</t>
  </si>
  <si>
    <t>นางสาวพัชรพร   อ่วมจุก</t>
  </si>
  <si>
    <t>นางสาวพิชชากร   ยืนยงนาน</t>
  </si>
  <si>
    <t>นางสาววริศรา   อ่อนกลอง</t>
  </si>
  <si>
    <t>นายชินภัทร   น้อยสิทธิ์</t>
  </si>
  <si>
    <t>นายณัฐภัทร   ทับบุรี</t>
  </si>
  <si>
    <t>นายปัณณวิชญ์   หน่อแก้ว</t>
  </si>
  <si>
    <t>นางสาวกนกนิภา   เมฆพะโยม</t>
  </si>
  <si>
    <t>นางสาวอาทิมา   เหล็กเพ็ชร</t>
  </si>
  <si>
    <t>นายกมล   บัวชิต</t>
  </si>
  <si>
    <t>นายจันทรัช   โพธิ์เกตุ</t>
  </si>
  <si>
    <t>นายเตชินท์   จิระปฐมรัตน์</t>
  </si>
  <si>
    <t>นายปิ่นทอง   ม่วงสวย</t>
  </si>
  <si>
    <t>นายศุภฤกษ์   แสงทอง</t>
  </si>
  <si>
    <t>นางสาวชนัญชิดา   อ้นนา</t>
  </si>
  <si>
    <t>นางสาวณปภา   วงษ์พวง</t>
  </si>
  <si>
    <t>นางสาวณัฐชา   ธรรมเนียมใหม่</t>
  </si>
  <si>
    <t>นางสาวปัญญกร   แพ่งกุล</t>
  </si>
  <si>
    <t>นางสาวรัตติกาล   พวงทอง</t>
  </si>
  <si>
    <t>นางสาวทิวากร   อิ่มหมี</t>
  </si>
  <si>
    <t>นางสาวธัญลักษณ์   ปาสานี</t>
  </si>
  <si>
    <t>นางสาวธวัลรัตน์   ขำมา</t>
  </si>
  <si>
    <t>นางสาวณัฐธิดา   บานเย็น</t>
  </si>
  <si>
    <t>นางสาวธีรดา   ศรีวิไล</t>
  </si>
  <si>
    <t>นางสาวนลิญา   คุ้มศรี</t>
  </si>
  <si>
    <t>นางสาวปาลิตา   ฉิมวัย</t>
  </si>
  <si>
    <t>นางสาวศิริราช   คงรอด</t>
  </si>
  <si>
    <t>นางสาวอชิรญา   งามขำ</t>
  </si>
  <si>
    <t>นางสาวอภิชญา   จุ้ยแจ้ง</t>
  </si>
  <si>
    <t>02</t>
  </si>
  <si>
    <t>04</t>
  </si>
  <si>
    <t>06</t>
  </si>
  <si>
    <t>15</t>
  </si>
  <si>
    <t>09</t>
  </si>
  <si>
    <t>27</t>
  </si>
  <si>
    <t>03</t>
  </si>
  <si>
    <t>01</t>
  </si>
  <si>
    <t>05</t>
  </si>
  <si>
    <t>07</t>
  </si>
  <si>
    <t>31</t>
  </si>
  <si>
    <t>24</t>
  </si>
  <si>
    <t>18</t>
  </si>
  <si>
    <t>17</t>
  </si>
  <si>
    <t>08</t>
  </si>
  <si>
    <t>30</t>
  </si>
  <si>
    <t>นายพรหมพิริยะ   มั่นปาน</t>
  </si>
  <si>
    <t>นายพลวัฒน์   วรโชติ</t>
  </si>
  <si>
    <t>นางสาวกัญญาพัชร   อ่อนสำลี</t>
  </si>
  <si>
    <t>นางสาวชาลิสา   สมานิตย์</t>
  </si>
  <si>
    <t>นางสาววรฤทัย   เอี่ยมรักษา</t>
  </si>
  <si>
    <t>นายจิตติพัฒน์   เต็มศักดิ์</t>
  </si>
  <si>
    <t>นางสาวชมพูนุช   คล้ายเพ็ง</t>
  </si>
  <si>
    <t>นางสาวธนพร   โพธิ์ฤทธิ์</t>
  </si>
  <si>
    <t>นางสาววธูสิริ   เจริญจันทร์</t>
  </si>
  <si>
    <t>นางสาวอัญชลิตา   สอนทา</t>
  </si>
  <si>
    <t>นายวรากร   ปรีทับ</t>
  </si>
  <si>
    <t>นางสาวกรกนก   ยอดดำเนิน</t>
  </si>
  <si>
    <t>นางสาวกรภัทร   ถาวร</t>
  </si>
  <si>
    <t>นางสาวชุติมณฑน์   คงเจริญ</t>
  </si>
  <si>
    <t>นางสาวอนัญญา   งามสม</t>
  </si>
  <si>
    <t>นายฐิติพงศ์   หมื่นกล้า</t>
  </si>
  <si>
    <t>นางสาวปิยธิดา   อินทร์อนันต์</t>
  </si>
  <si>
    <t>นางสาววรินทร์นุช   บุญนาค</t>
  </si>
  <si>
    <t>นางสาวกรรณิการ์   พยุงรัตน์</t>
  </si>
  <si>
    <t>นางสาวฐิติวรรณ   จำนงค์วัย</t>
  </si>
  <si>
    <t>นางสาวปราณปรียา   รัตนจรัสโรจน์</t>
  </si>
  <si>
    <t>นายณัฐวุฒิ   ฉิมกรด</t>
  </si>
  <si>
    <t>นายวรจักร   พงษ์สุวรรณ์</t>
  </si>
  <si>
    <t>นางสาวปัณฑิตา   ยิ้มเกียรติ</t>
  </si>
  <si>
    <t>นางสาวพัชรพร   ยิ้มจันทร์</t>
  </si>
  <si>
    <t>นายธาดาพงศ์   เสาเงิน</t>
  </si>
  <si>
    <t>นายสุเมธ   ยอดดำเนิน</t>
  </si>
  <si>
    <t>นางสาวณัฐพร   บุษบงค์</t>
  </si>
  <si>
    <t>นางสาวรัชฎาพร   คำพุ่มสะอาด</t>
  </si>
  <si>
    <t>นางสาวธัญรดา   บ่วงเพชร</t>
  </si>
  <si>
    <t>นางสาวธนภรณ์   คำวิไล</t>
  </si>
  <si>
    <t>นายธีรภัทร   สีสุข</t>
  </si>
  <si>
    <t>นางสาวณภัทรศรา   บ่อทอง</t>
  </si>
  <si>
    <t>นางสาวนิชาดา   เอี่ยมจุ้ย</t>
  </si>
  <si>
    <t>นางสาววริศรา   หงิมเพ็ง</t>
  </si>
  <si>
    <t>นางสาววัลภา   เหลืองวิเศษ</t>
  </si>
  <si>
    <t>นางสาวพิชามญช์   เกียรติจานนท์</t>
  </si>
  <si>
    <t>นางสาวฐิดาพร    เณรแตง</t>
  </si>
  <si>
    <t>นายพชรพล   ช้างพาลี</t>
  </si>
  <si>
    <t>นายสหรัถ   สอนฮวบ</t>
  </si>
  <si>
    <t>นางสาวมยุรี    อ่วมสอาด</t>
  </si>
  <si>
    <t>นายกวีวัธน์   เข็มอ่อน</t>
  </si>
  <si>
    <t xml:space="preserve">นายธนภัทร    สาเกตุ </t>
  </si>
  <si>
    <t>นายปภังกร    มณฑา</t>
  </si>
  <si>
    <t>นางสาวรัตติกาล    อินทมา</t>
  </si>
  <si>
    <t>นางสาววรรณกร   เทียนหอม</t>
  </si>
  <si>
    <t>นายวรวิทย์   รอดเหลือ</t>
  </si>
  <si>
    <t>นางสาวสุภาภรณ์    มงคล</t>
  </si>
  <si>
    <t>นายเอกลักษณ์   มั่นทับ</t>
  </si>
  <si>
    <t>นายนันทิพัฒน์   หนูฉิม</t>
  </si>
  <si>
    <t>นายพรากร    สุขสูงเนิน</t>
  </si>
  <si>
    <t>นายศุภกฤต    อ่อนสำลี</t>
  </si>
  <si>
    <t>นายอรงณ์กร    แย้มทับ</t>
  </si>
  <si>
    <t>นางสาวณิชากานต์    เนียมทอง</t>
  </si>
  <si>
    <t>นางสาวพรลภัส    แป้นพัฒน์</t>
  </si>
  <si>
    <t>นางสาวศิริวรรณ    วังยาว</t>
  </si>
  <si>
    <t>นายยศกร   เกิดเปรมเวช</t>
  </si>
  <si>
    <t>นายพลวรรธน์   ศรีเสริฐ</t>
  </si>
  <si>
    <t>นางสาวเกวลิน   ทองเปลว</t>
  </si>
  <si>
    <t>นางสาวอภิชญา    เดชแสง</t>
  </si>
  <si>
    <t>นายณัฐพงศ์   ช้ำเกตุ</t>
  </si>
  <si>
    <t>นายชนะวงศ์    พินทอง</t>
  </si>
  <si>
    <t>นายธีรเมธ    สุขนิล</t>
  </si>
  <si>
    <t>นายนครินทร์    นาคนิตย์</t>
  </si>
  <si>
    <t>นายนราวิชญ์   เกิดพิทักษ์</t>
  </si>
  <si>
    <t>นายนัทธพงศ์   ขุนแท้</t>
  </si>
  <si>
    <t>นายอัสนี   คุ้มนุช</t>
  </si>
  <si>
    <t>นางสาวววรณวิสา   แน่นหนา</t>
  </si>
  <si>
    <t>นางสาวสุธิดา    โพธิ์ศรี</t>
  </si>
  <si>
    <t>นางสาวกชพรรณ   มากทิพย์</t>
  </si>
  <si>
    <t>นางสาวภันทิลา   วงค์สรวง</t>
  </si>
  <si>
    <t>นางสาววณิชยา   ประทอง</t>
  </si>
  <si>
    <t>นางสาวสุภัสสร   ชั่งหรก</t>
  </si>
  <si>
    <t>นายคุณานนท์   แนวบุตร</t>
  </si>
  <si>
    <t>นายณภัทร   มาสำราญ</t>
  </si>
  <si>
    <t>นายนนท์นรัฐ   พรหมขลิบนิล</t>
  </si>
  <si>
    <t>นางสาวรุ่งนภา   ทับบุรี</t>
  </si>
  <si>
    <t>นางสาวปฐมพร   แก่นโต</t>
  </si>
  <si>
    <t>นางสาวกิตติกา   ฟักขาว</t>
  </si>
  <si>
    <t>นางสาวเปมิกา   ไป๋งาม</t>
  </si>
  <si>
    <t>นางสาวพาขวัญ   ศรีบุญอนันต์</t>
  </si>
  <si>
    <t>นางสาวเพ็ญพิชชา   ตั้งชั้ว</t>
  </si>
  <si>
    <t>นายชัยณรงค์   ฉายงาม</t>
  </si>
  <si>
    <t>นายชัยมงคล   สังข์ทอง</t>
  </si>
  <si>
    <t>นางสาวกมลฉัตร   นิลทับ</t>
  </si>
  <si>
    <t>นางสาวนริสรา   นุ่นละออง</t>
  </si>
  <si>
    <t>นางสาวพิมพิศา   คำแสง</t>
  </si>
  <si>
    <t>นางสาวภัทราพร   จันทร์เปรม</t>
  </si>
  <si>
    <t>นายภานุพงศ์   ภู่เหล็ก</t>
  </si>
  <si>
    <t>นายศุภโชค   เทียนงาม</t>
  </si>
  <si>
    <t>นายจีระวัฒน์   อ่อนเลิศ</t>
  </si>
  <si>
    <t>นางสาวชลดา อ่ำทอง</t>
  </si>
  <si>
    <t>นายธนันต์ชัย   เชื้อน้อย</t>
  </si>
  <si>
    <t>นายธนกร   เกิดพิทักษ์</t>
  </si>
  <si>
    <t>นายปฏิภาณ   ปัญญาละ</t>
  </si>
  <si>
    <t>นายปาณัสม์   บุญสรณะ</t>
  </si>
  <si>
    <t>นายพชรพล   เพ็ชรไปร่</t>
  </si>
  <si>
    <t>นายวชิรากร   รอดจู</t>
  </si>
  <si>
    <t>นายวิชชากร   เชียงเงิน</t>
  </si>
  <si>
    <t>นายศุภกร   วงษ์สีคิ้ว</t>
  </si>
  <si>
    <t>นางสาวเพชรณิชา   ยอดดำเนิน</t>
  </si>
  <si>
    <t>นายธนกฤต   บุญชู</t>
  </si>
  <si>
    <t>นายลัทธพล   โสตะวงศ์</t>
  </si>
  <si>
    <t>นายอนุสิษฐ์   จันทร์ปรี</t>
  </si>
  <si>
    <t>นายนัฐพล   เที่ยงพลับ</t>
  </si>
  <si>
    <t>นายนพวิชญ์   ติระกาล</t>
  </si>
  <si>
    <t>นายกริชตะวัน   เกตุปาน</t>
  </si>
  <si>
    <t>นายกฤตเมธ   แจ่มจ้อย</t>
  </si>
  <si>
    <t>นายกวิน   เกตุดี</t>
  </si>
  <si>
    <t>นายกันตภณ   ยิ้มจันทร์</t>
  </si>
  <si>
    <t>นายจิตติพัฒน์   ยวนเขียว</t>
  </si>
  <si>
    <t>นายชัยวัฒน์   ศรีพรทา</t>
  </si>
  <si>
    <t>นายณฐนนท์   คงเจริญ</t>
  </si>
  <si>
    <t>นายธนพนธ์   ฤทธิมาลี</t>
  </si>
  <si>
    <t>นายรชต   จันทรักษา</t>
  </si>
  <si>
    <t>นายศุกลภัทร   ไทยเขียว</t>
  </si>
  <si>
    <t>นางสาวปนิดา   หงษ์ทอง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</si>
</sst>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General_)"/>
    <numFmt numFmtId="165" formatCode="0.00_)"/>
    <numFmt numFmtId="166" formatCode="0.0_)"/>
    <numFmt numFmtId="167" formatCode="0.0000_)"/>
  </numFmts>
  <fonts count="145" x14ac:knownFonts="1">
    <font>
      <sz val="10"/>
      <name val="Courier"/>
    </font>
    <font>
      <b/>
      <sz val="10"/>
      <name val="Courier"/>
      <family val="3"/>
      <charset val="222"/>
    </font>
    <font>
      <b/>
      <sz val="10"/>
      <color indexed="16"/>
      <name val="Courier"/>
      <family val="3"/>
      <charset val="222"/>
    </font>
    <font>
      <b/>
      <sz val="10"/>
      <color indexed="44"/>
      <name val="Courier"/>
      <family val="3"/>
      <charset val="222"/>
    </font>
    <font>
      <b/>
      <sz val="12"/>
      <color indexed="53"/>
      <name val="Courier"/>
      <family val="3"/>
      <charset val="222"/>
    </font>
    <font>
      <sz val="12"/>
      <name val="Courier"/>
      <family val="3"/>
      <charset val="222"/>
    </font>
    <font>
      <sz val="12"/>
      <color indexed="20"/>
      <name val="Courier"/>
      <family val="3"/>
      <charset val="222"/>
    </font>
    <font>
      <sz val="12"/>
      <color indexed="57"/>
      <name val="Courier"/>
      <family val="3"/>
      <charset val="222"/>
    </font>
    <font>
      <b/>
      <sz val="12"/>
      <color indexed="62"/>
      <name val="Courier"/>
      <family val="3"/>
      <charset val="222"/>
    </font>
    <font>
      <b/>
      <sz val="10"/>
      <color indexed="21"/>
      <name val="Courier"/>
      <family val="3"/>
      <charset val="222"/>
    </font>
    <font>
      <sz val="10"/>
      <color indexed="21"/>
      <name val="Courier"/>
      <family val="3"/>
      <charset val="222"/>
    </font>
    <font>
      <b/>
      <sz val="16"/>
      <color indexed="62"/>
      <name val="AngsanaUPC"/>
      <family val="1"/>
      <charset val="222"/>
    </font>
    <font>
      <b/>
      <sz val="12"/>
      <color indexed="20"/>
      <name val="Courier"/>
      <family val="3"/>
      <charset val="222"/>
    </font>
    <font>
      <b/>
      <sz val="10"/>
      <color indexed="40"/>
      <name val="Courier"/>
      <family val="3"/>
      <charset val="222"/>
    </font>
    <font>
      <b/>
      <sz val="16"/>
      <color indexed="14"/>
      <name val="AngsanaUPC"/>
      <family val="1"/>
      <charset val="222"/>
    </font>
    <font>
      <sz val="10"/>
      <color indexed="12"/>
      <name val="Courier"/>
      <family val="3"/>
      <charset val="222"/>
    </font>
    <font>
      <b/>
      <sz val="16"/>
      <color indexed="56"/>
      <name val="AngsanaUPC"/>
      <family val="1"/>
      <charset val="222"/>
    </font>
    <font>
      <sz val="10"/>
      <color indexed="16"/>
      <name val="Courier"/>
      <family val="3"/>
    </font>
    <font>
      <b/>
      <sz val="12"/>
      <color indexed="50"/>
      <name val="Courier"/>
      <family val="3"/>
      <charset val="222"/>
    </font>
    <font>
      <sz val="14"/>
      <name val="Courier"/>
      <family val="3"/>
    </font>
    <font>
      <b/>
      <sz val="14"/>
      <color indexed="62"/>
      <name val="Courier"/>
      <family val="3"/>
      <charset val="222"/>
    </font>
    <font>
      <sz val="14"/>
      <color indexed="16"/>
      <name val="Courier"/>
      <family val="3"/>
    </font>
    <font>
      <sz val="14"/>
      <name val="Angsana New"/>
      <family val="1"/>
      <charset val="222"/>
    </font>
    <font>
      <b/>
      <sz val="18"/>
      <color indexed="20"/>
      <name val="CordiaUPC"/>
      <family val="2"/>
      <charset val="222"/>
    </font>
    <font>
      <sz val="10"/>
      <color indexed="10"/>
      <name val="Courier"/>
      <family val="3"/>
      <charset val="222"/>
    </font>
    <font>
      <b/>
      <sz val="10"/>
      <name val="Courier"/>
      <family val="3"/>
    </font>
    <font>
      <sz val="10"/>
      <color indexed="14"/>
      <name val="Courier"/>
      <family val="3"/>
      <charset val="222"/>
    </font>
    <font>
      <sz val="10"/>
      <color indexed="16"/>
      <name val="Courier"/>
      <family val="3"/>
      <charset val="222"/>
    </font>
    <font>
      <sz val="10"/>
      <name val="Courier"/>
      <family val="3"/>
      <charset val="222"/>
    </font>
    <font>
      <b/>
      <sz val="11"/>
      <color indexed="21"/>
      <name val="Times New Roman"/>
      <family val="1"/>
      <charset val="222"/>
    </font>
    <font>
      <b/>
      <sz val="16"/>
      <color indexed="20"/>
      <name val="Times New Roman"/>
      <family val="1"/>
      <charset val="222"/>
    </font>
    <font>
      <sz val="10"/>
      <name val="Times New Roman"/>
      <family val="1"/>
      <charset val="222"/>
    </font>
    <font>
      <sz val="10"/>
      <color indexed="10"/>
      <name val="Times New Roman"/>
      <family val="1"/>
      <charset val="222"/>
    </font>
    <font>
      <sz val="12"/>
      <name val="Times New Roman"/>
      <family val="1"/>
      <charset val="222"/>
    </font>
    <font>
      <b/>
      <sz val="10"/>
      <color indexed="20"/>
      <name val="Times New Roman"/>
      <family val="1"/>
      <charset val="222"/>
    </font>
    <font>
      <b/>
      <sz val="10"/>
      <name val="Times New Roman"/>
      <family val="1"/>
      <charset val="222"/>
    </font>
    <font>
      <b/>
      <sz val="14"/>
      <color indexed="20"/>
      <name val="Angsana New"/>
      <family val="1"/>
      <charset val="222"/>
    </font>
    <font>
      <b/>
      <sz val="10"/>
      <color indexed="18"/>
      <name val="Times New Roman"/>
      <family val="1"/>
      <charset val="222"/>
    </font>
    <font>
      <b/>
      <sz val="14"/>
      <color indexed="18"/>
      <name val="Angsana New"/>
      <family val="1"/>
      <charset val="222"/>
    </font>
    <font>
      <b/>
      <sz val="11"/>
      <color indexed="16"/>
      <name val="Times New Roman"/>
      <family val="1"/>
      <charset val="222"/>
    </font>
    <font>
      <b/>
      <sz val="10"/>
      <color indexed="16"/>
      <name val="Times New Roman"/>
      <family val="1"/>
      <charset val="222"/>
    </font>
    <font>
      <b/>
      <sz val="16"/>
      <color indexed="18"/>
      <name val="Angsana New"/>
      <family val="1"/>
      <charset val="222"/>
    </font>
    <font>
      <b/>
      <sz val="14"/>
      <color indexed="12"/>
      <name val="AngsanaUPC"/>
      <family val="1"/>
      <charset val="222"/>
    </font>
    <font>
      <sz val="11"/>
      <name val="Times New Roman"/>
      <family val="1"/>
      <charset val="222"/>
    </font>
    <font>
      <sz val="11"/>
      <name val="Courier"/>
      <family val="3"/>
      <charset val="222"/>
    </font>
    <font>
      <sz val="11"/>
      <name val="Courier"/>
      <family val="3"/>
    </font>
    <font>
      <sz val="14"/>
      <name val="AngsanaUPC"/>
      <family val="1"/>
      <charset val="222"/>
    </font>
    <font>
      <sz val="14"/>
      <color indexed="12"/>
      <name val="AngsanaUPC"/>
      <family val="1"/>
      <charset val="222"/>
    </font>
    <font>
      <sz val="16"/>
      <name val="BrowalliaUPC"/>
      <family val="2"/>
      <charset val="222"/>
    </font>
    <font>
      <sz val="16"/>
      <name val="CordiaUPC"/>
      <family val="2"/>
      <charset val="222"/>
    </font>
    <font>
      <b/>
      <sz val="16"/>
      <color indexed="12"/>
      <name val="AngsanaUPC"/>
      <family val="1"/>
      <charset val="222"/>
    </font>
    <font>
      <sz val="14"/>
      <color indexed="12"/>
      <name val="Courier"/>
      <family val="3"/>
      <charset val="222"/>
    </font>
    <font>
      <b/>
      <sz val="10"/>
      <color indexed="12"/>
      <name val="Courier"/>
      <family val="3"/>
      <charset val="222"/>
    </font>
    <font>
      <sz val="11"/>
      <color indexed="12"/>
      <name val="Courier"/>
      <family val="3"/>
    </font>
    <font>
      <sz val="10"/>
      <color indexed="42"/>
      <name val="Courier"/>
      <family val="3"/>
      <charset val="222"/>
    </font>
    <font>
      <sz val="16"/>
      <name val="Angsana New"/>
      <family val="1"/>
      <charset val="222"/>
    </font>
    <font>
      <b/>
      <sz val="13"/>
      <color indexed="14"/>
      <name val="Times New Roman"/>
      <family val="1"/>
      <charset val="222"/>
    </font>
    <font>
      <sz val="9"/>
      <name val="Courier"/>
      <family val="3"/>
      <charset val="222"/>
    </font>
    <font>
      <b/>
      <sz val="9"/>
      <color indexed="62"/>
      <name val="Courier"/>
      <family val="3"/>
      <charset val="222"/>
    </font>
    <font>
      <sz val="9"/>
      <color indexed="10"/>
      <name val="Courier"/>
      <family val="3"/>
      <charset val="222"/>
    </font>
    <font>
      <sz val="16"/>
      <color indexed="10"/>
      <name val="BrowalliaUPC"/>
      <family val="2"/>
      <charset val="222"/>
    </font>
    <font>
      <sz val="10"/>
      <color indexed="10"/>
      <name val="Courier"/>
      <family val="3"/>
    </font>
    <font>
      <sz val="16"/>
      <color indexed="14"/>
      <name val="BrowalliaUPC"/>
      <family val="2"/>
      <charset val="222"/>
    </font>
    <font>
      <sz val="10"/>
      <color indexed="14"/>
      <name val="Courier"/>
      <family val="3"/>
    </font>
    <font>
      <b/>
      <sz val="10"/>
      <color indexed="46"/>
      <name val="Courier"/>
      <family val="3"/>
      <charset val="222"/>
    </font>
    <font>
      <sz val="16"/>
      <color indexed="16"/>
      <name val="BrowalliaUPC"/>
      <family val="2"/>
      <charset val="222"/>
    </font>
    <font>
      <b/>
      <sz val="10"/>
      <color indexed="10"/>
      <name val="Times New Roman"/>
      <family val="1"/>
      <charset val="222"/>
    </font>
    <font>
      <b/>
      <sz val="11"/>
      <color indexed="14"/>
      <name val="Courier"/>
      <family val="3"/>
      <charset val="222"/>
    </font>
    <font>
      <b/>
      <sz val="11"/>
      <color indexed="12"/>
      <name val="Courier"/>
      <family val="3"/>
      <charset val="222"/>
    </font>
    <font>
      <b/>
      <sz val="11"/>
      <color indexed="12"/>
      <name val="Courier"/>
      <family val="3"/>
    </font>
    <font>
      <b/>
      <sz val="14"/>
      <color indexed="10"/>
      <name val="AngsanaUPC"/>
      <family val="1"/>
      <charset val="222"/>
    </font>
    <font>
      <sz val="10"/>
      <color indexed="46"/>
      <name val="Courier"/>
      <family val="3"/>
      <charset val="222"/>
    </font>
    <font>
      <sz val="16"/>
      <name val="AngsanaUPC"/>
      <family val="1"/>
      <charset val="222"/>
    </font>
    <font>
      <b/>
      <sz val="20"/>
      <color indexed="21"/>
      <name val="AngsanaUPC"/>
      <family val="1"/>
      <charset val="222"/>
    </font>
    <font>
      <sz val="10"/>
      <color indexed="9"/>
      <name val="Courier"/>
      <family val="3"/>
    </font>
    <font>
      <b/>
      <sz val="16"/>
      <color indexed="10"/>
      <name val="AngsanaUPC"/>
      <family val="1"/>
      <charset val="222"/>
    </font>
    <font>
      <b/>
      <sz val="16"/>
      <color indexed="18"/>
      <name val="AngsanaUPC"/>
      <family val="1"/>
      <charset val="222"/>
    </font>
    <font>
      <sz val="15"/>
      <name val="AngsanaUPC"/>
      <family val="1"/>
      <charset val="222"/>
    </font>
    <font>
      <b/>
      <sz val="15"/>
      <color indexed="18"/>
      <name val="AngsanaUPC"/>
      <family val="1"/>
      <charset val="222"/>
    </font>
    <font>
      <b/>
      <sz val="15"/>
      <color indexed="10"/>
      <name val="AngsanaUPC"/>
      <family val="1"/>
      <charset val="222"/>
    </font>
    <font>
      <b/>
      <sz val="15"/>
      <color indexed="12"/>
      <name val="AngsanaUPC"/>
      <family val="1"/>
      <charset val="222"/>
    </font>
    <font>
      <sz val="15"/>
      <color indexed="20"/>
      <name val="AngsanaUPC"/>
      <family val="1"/>
      <charset val="222"/>
    </font>
    <font>
      <b/>
      <sz val="15"/>
      <color indexed="57"/>
      <name val="AngsanaUPC"/>
      <family val="1"/>
      <charset val="222"/>
    </font>
    <font>
      <sz val="12"/>
      <color indexed="9"/>
      <name val="Courier"/>
      <family val="3"/>
      <charset val="222"/>
    </font>
    <font>
      <sz val="10"/>
      <color indexed="9"/>
      <name val="Courier"/>
      <family val="3"/>
      <charset val="222"/>
    </font>
    <font>
      <b/>
      <sz val="16"/>
      <color indexed="9"/>
      <name val="AngsanaUPC"/>
      <family val="1"/>
      <charset val="222"/>
    </font>
    <font>
      <b/>
      <sz val="16"/>
      <color indexed="57"/>
      <name val="AngsanaUPC"/>
      <family val="1"/>
      <charset val="222"/>
    </font>
    <font>
      <sz val="14"/>
      <color indexed="10"/>
      <name val="BrowalliaUPC"/>
      <family val="2"/>
      <charset val="222"/>
    </font>
    <font>
      <sz val="14"/>
      <color indexed="10"/>
      <name val="Courier"/>
      <family val="3"/>
    </font>
    <font>
      <sz val="14"/>
      <color indexed="14"/>
      <name val="BrowalliaUPC"/>
      <family val="2"/>
      <charset val="222"/>
    </font>
    <font>
      <sz val="14"/>
      <color indexed="16"/>
      <name val="Courier"/>
      <family val="3"/>
      <charset val="222"/>
    </font>
    <font>
      <sz val="14"/>
      <color indexed="20"/>
      <name val="BrowalliaUPC"/>
      <family val="2"/>
      <charset val="222"/>
    </font>
    <font>
      <sz val="14"/>
      <color indexed="50"/>
      <name val="Courier"/>
      <family val="3"/>
      <charset val="222"/>
    </font>
    <font>
      <sz val="14"/>
      <color indexed="10"/>
      <name val="Courier"/>
      <family val="3"/>
      <charset val="222"/>
    </font>
    <font>
      <sz val="14"/>
      <color indexed="14"/>
      <name val="Courier"/>
      <family val="3"/>
    </font>
    <font>
      <sz val="14"/>
      <color indexed="57"/>
      <name val="Courier"/>
      <family val="3"/>
      <charset val="222"/>
    </font>
    <font>
      <u/>
      <sz val="14"/>
      <color indexed="10"/>
      <name val="BrowalliaUPC"/>
      <family val="2"/>
      <charset val="222"/>
    </font>
    <font>
      <u/>
      <sz val="14"/>
      <color indexed="14"/>
      <name val="BrowalliaUPC"/>
      <family val="2"/>
      <charset val="222"/>
    </font>
    <font>
      <u/>
      <sz val="16"/>
      <color indexed="14"/>
      <name val="BrowalliaUPC"/>
      <family val="2"/>
      <charset val="222"/>
    </font>
    <font>
      <b/>
      <sz val="9"/>
      <color indexed="9"/>
      <name val="Courier"/>
      <family val="3"/>
      <charset val="222"/>
    </font>
    <font>
      <sz val="9"/>
      <color indexed="9"/>
      <name val="Courier"/>
      <family val="3"/>
      <charset val="222"/>
    </font>
    <font>
      <sz val="14"/>
      <color indexed="20"/>
      <name val="Browallia New"/>
      <family val="2"/>
      <charset val="222"/>
    </font>
    <font>
      <b/>
      <sz val="16"/>
      <color indexed="48"/>
      <name val="AngsanaUPC"/>
      <family val="1"/>
      <charset val="222"/>
    </font>
    <font>
      <b/>
      <sz val="12"/>
      <color indexed="9"/>
      <name val="Courier"/>
      <family val="3"/>
      <charset val="222"/>
    </font>
    <font>
      <b/>
      <sz val="10"/>
      <color indexed="9"/>
      <name val="Times New Roman"/>
      <family val="1"/>
      <charset val="222"/>
    </font>
    <font>
      <b/>
      <sz val="10"/>
      <color indexed="9"/>
      <name val="Courier"/>
      <family val="3"/>
      <charset val="222"/>
    </font>
    <font>
      <b/>
      <sz val="11"/>
      <color indexed="9"/>
      <name val="Times New Roman"/>
      <family val="1"/>
      <charset val="222"/>
    </font>
    <font>
      <b/>
      <sz val="14"/>
      <color indexed="12"/>
      <name val="Browallia New"/>
      <family val="2"/>
      <charset val="222"/>
    </font>
    <font>
      <sz val="10"/>
      <name val="AngsanaUPC"/>
      <family val="1"/>
      <charset val="222"/>
    </font>
    <font>
      <b/>
      <sz val="16"/>
      <color indexed="16"/>
      <name val="AngsanaUPC"/>
      <family val="1"/>
      <charset val="222"/>
    </font>
    <font>
      <b/>
      <sz val="20"/>
      <color indexed="20"/>
      <name val="AngsanaUPC"/>
      <family val="1"/>
      <charset val="222"/>
    </font>
    <font>
      <b/>
      <sz val="16"/>
      <color indexed="61"/>
      <name val="AngsanaUPC"/>
      <family val="1"/>
      <charset val="222"/>
    </font>
    <font>
      <sz val="14"/>
      <color indexed="10"/>
      <name val="AngsanaUPC"/>
      <family val="1"/>
      <charset val="222"/>
    </font>
    <font>
      <sz val="14"/>
      <color indexed="21"/>
      <name val="AngsanaUPC"/>
      <family val="1"/>
      <charset val="222"/>
    </font>
    <font>
      <b/>
      <sz val="14"/>
      <color indexed="20"/>
      <name val="AngsanaUPC"/>
      <family val="1"/>
      <charset val="222"/>
    </font>
    <font>
      <sz val="14"/>
      <color indexed="20"/>
      <name val="Angsana New"/>
      <family val="1"/>
      <charset val="222"/>
    </font>
    <font>
      <sz val="14"/>
      <color indexed="12"/>
      <name val="Angsana New"/>
      <family val="1"/>
      <charset val="222"/>
    </font>
    <font>
      <b/>
      <sz val="14"/>
      <color indexed="12"/>
      <name val="Angsana New"/>
      <family val="1"/>
      <charset val="222"/>
    </font>
    <font>
      <b/>
      <sz val="14"/>
      <color indexed="56"/>
      <name val="AngsanaUPC"/>
      <family val="1"/>
      <charset val="222"/>
    </font>
    <font>
      <b/>
      <sz val="14"/>
      <name val="AngsanaUPC"/>
      <family val="1"/>
      <charset val="222"/>
    </font>
    <font>
      <b/>
      <sz val="14"/>
      <color indexed="14"/>
      <name val="AngsanaUPC"/>
      <family val="1"/>
      <charset val="222"/>
    </font>
    <font>
      <sz val="10"/>
      <color indexed="18"/>
      <name val="Courier"/>
      <family val="3"/>
      <charset val="222"/>
    </font>
    <font>
      <sz val="10"/>
      <name val="Courier"/>
      <family val="3"/>
    </font>
    <font>
      <sz val="14"/>
      <name val="Cordia New"/>
      <family val="2"/>
      <charset val="222"/>
    </font>
    <font>
      <sz val="10"/>
      <name val="Courier"/>
      <family val="3"/>
    </font>
    <font>
      <u/>
      <sz val="16"/>
      <name val="BrowalliaUPC"/>
      <family val="2"/>
      <charset val="222"/>
    </font>
    <font>
      <b/>
      <sz val="20"/>
      <color indexed="10"/>
      <name val="AngsanaUPC"/>
      <family val="1"/>
      <charset val="222"/>
    </font>
    <font>
      <b/>
      <sz val="17"/>
      <color indexed="20"/>
      <name val="AngsanaUPC"/>
      <family val="1"/>
      <charset val="222"/>
    </font>
    <font>
      <b/>
      <sz val="17"/>
      <color indexed="56"/>
      <name val="AngsanaUPC"/>
      <family val="1"/>
      <charset val="222"/>
    </font>
    <font>
      <b/>
      <sz val="17"/>
      <color indexed="21"/>
      <name val="AngsanaUPC"/>
      <family val="1"/>
      <charset val="222"/>
    </font>
    <font>
      <b/>
      <sz val="17"/>
      <color indexed="60"/>
      <name val="AngsanaUPC"/>
      <family val="1"/>
      <charset val="222"/>
    </font>
    <font>
      <sz val="10"/>
      <color indexed="20"/>
      <name val="Courier"/>
      <family val="3"/>
      <charset val="222"/>
    </font>
    <font>
      <sz val="8"/>
      <name val="Courier"/>
      <family val="3"/>
    </font>
    <font>
      <sz val="13"/>
      <color indexed="8"/>
      <name val="Angsana New"/>
      <family val="1"/>
    </font>
    <font>
      <sz val="13"/>
      <name val="Angsana New"/>
      <family val="1"/>
    </font>
    <font>
      <b/>
      <sz val="16"/>
      <color rgb="FF600080"/>
      <name val="AngsanaUPC"/>
      <family val="1"/>
    </font>
    <font>
      <b/>
      <sz val="16"/>
      <color rgb="FF0000FF"/>
      <name val="AngsanaUPC"/>
      <family val="1"/>
    </font>
    <font>
      <b/>
      <sz val="14"/>
      <color rgb="FF600080"/>
      <name val="AngsanaUPC"/>
      <family val="1"/>
    </font>
    <font>
      <b/>
      <sz val="14"/>
      <color rgb="FFFF0000"/>
      <name val="AngsanaUPC"/>
      <family val="1"/>
    </font>
    <font>
      <b/>
      <sz val="14"/>
      <color rgb="FF000080"/>
      <name val="AngsanaUPC"/>
      <family val="1"/>
    </font>
    <font>
      <b/>
      <sz val="14"/>
      <color rgb="FF003300"/>
      <name val="AngsanaUPC"/>
      <family val="1"/>
    </font>
    <font>
      <b/>
      <sz val="15"/>
      <color rgb="FF663300"/>
      <name val="AngsanaUPC"/>
      <family val="1"/>
    </font>
    <font>
      <b/>
      <sz val="15"/>
      <color rgb="FF000080"/>
      <name val="AngsanaUPC"/>
      <family val="1"/>
    </font>
    <font>
      <b/>
      <sz val="15"/>
      <color rgb="FF600080"/>
      <name val="AngsanaUPC"/>
      <family val="1"/>
    </font>
    <font>
      <b/>
      <sz val="15"/>
      <color rgb="FF336666"/>
      <name val="AngsanaUPC"/>
      <family val="1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164" fontId="0" fillId="0" borderId="0"/>
  </cellStyleXfs>
  <cellXfs count="433">
    <xf numFmtId="164" fontId="0" fillId="0" borderId="0" xfId="0"/>
    <xf numFmtId="164" fontId="0" fillId="0" borderId="0" xfId="0" applyAlignment="1">
      <alignment horizontal="left"/>
    </xf>
    <xf numFmtId="164" fontId="0" fillId="0" borderId="0" xfId="0" applyAlignment="1">
      <alignment horizontal="fill"/>
    </xf>
    <xf numFmtId="164" fontId="0" fillId="0" borderId="0" xfId="0" applyAlignment="1">
      <alignment horizontal="center"/>
    </xf>
    <xf numFmtId="164" fontId="5" fillId="0" borderId="1" xfId="0" applyFont="1" applyBorder="1"/>
    <xf numFmtId="164" fontId="5" fillId="0" borderId="0" xfId="0" applyFont="1" applyAlignment="1">
      <alignment horizontal="left"/>
    </xf>
    <xf numFmtId="164" fontId="5" fillId="0" borderId="0" xfId="0" quotePrefix="1" applyFont="1" applyAlignment="1">
      <alignment horizontal="fill"/>
    </xf>
    <xf numFmtId="164" fontId="5" fillId="0" borderId="0" xfId="0" applyFont="1" applyAlignment="1">
      <alignment horizontal="fill"/>
    </xf>
    <xf numFmtId="164" fontId="5" fillId="0" borderId="0" xfId="0" quotePrefix="1" applyFont="1" applyAlignment="1">
      <alignment horizontal="left"/>
    </xf>
    <xf numFmtId="164" fontId="5" fillId="0" borderId="0" xfId="0" applyFont="1"/>
    <xf numFmtId="164" fontId="18" fillId="0" borderId="2" xfId="0" applyFont="1" applyBorder="1"/>
    <xf numFmtId="164" fontId="25" fillId="0" borderId="0" xfId="0" applyFont="1" applyAlignment="1">
      <alignment horizontal="left"/>
    </xf>
    <xf numFmtId="164" fontId="30" fillId="0" borderId="0" xfId="0" quotePrefix="1" applyFont="1" applyAlignment="1">
      <alignment horizontal="center"/>
    </xf>
    <xf numFmtId="164" fontId="57" fillId="0" borderId="0" xfId="0" applyFont="1" applyAlignment="1">
      <alignment horizontal="left"/>
    </xf>
    <xf numFmtId="164" fontId="0" fillId="0" borderId="0" xfId="0" applyProtection="1">
      <protection hidden="1"/>
    </xf>
    <xf numFmtId="164" fontId="0" fillId="0" borderId="0" xfId="0" applyAlignment="1" applyProtection="1">
      <alignment horizontal="center"/>
      <protection hidden="1"/>
    </xf>
    <xf numFmtId="164" fontId="0" fillId="2" borderId="0" xfId="0" applyFill="1" applyProtection="1">
      <protection hidden="1"/>
    </xf>
    <xf numFmtId="164" fontId="39" fillId="2" borderId="0" xfId="0" applyFont="1" applyFill="1" applyAlignment="1" applyProtection="1">
      <alignment horizontal="left"/>
      <protection hidden="1"/>
    </xf>
    <xf numFmtId="164" fontId="4" fillId="2" borderId="0" xfId="0" applyFont="1" applyFill="1" applyAlignment="1" applyProtection="1">
      <alignment horizontal="left"/>
      <protection hidden="1"/>
    </xf>
    <xf numFmtId="164" fontId="5" fillId="2" borderId="0" xfId="0" applyFont="1" applyFill="1" applyProtection="1">
      <protection hidden="1"/>
    </xf>
    <xf numFmtId="164" fontId="40" fillId="2" borderId="0" xfId="0" applyFont="1" applyFill="1" applyProtection="1">
      <protection hidden="1"/>
    </xf>
    <xf numFmtId="164" fontId="35" fillId="2" borderId="0" xfId="0" applyFont="1" applyFill="1" applyProtection="1">
      <protection hidden="1"/>
    </xf>
    <xf numFmtId="164" fontId="6" fillId="2" borderId="0" xfId="0" applyFont="1" applyFill="1" applyProtection="1">
      <protection hidden="1"/>
    </xf>
    <xf numFmtId="164" fontId="40" fillId="2" borderId="0" xfId="0" quotePrefix="1" applyFont="1" applyFill="1" applyAlignment="1" applyProtection="1">
      <alignment horizontal="left"/>
      <protection hidden="1"/>
    </xf>
    <xf numFmtId="164" fontId="34" fillId="2" borderId="0" xfId="0" quotePrefix="1" applyFont="1" applyFill="1" applyAlignment="1" applyProtection="1">
      <alignment horizontal="left"/>
      <protection hidden="1"/>
    </xf>
    <xf numFmtId="164" fontId="12" fillId="2" borderId="0" xfId="0" quotePrefix="1" applyFont="1" applyFill="1" applyAlignment="1" applyProtection="1">
      <alignment horizontal="left"/>
      <protection hidden="1"/>
    </xf>
    <xf numFmtId="164" fontId="12" fillId="2" borderId="0" xfId="0" applyFont="1" applyFill="1" applyProtection="1">
      <protection hidden="1"/>
    </xf>
    <xf numFmtId="164" fontId="34" fillId="2" borderId="0" xfId="0" applyFont="1" applyFill="1" applyAlignment="1" applyProtection="1">
      <alignment horizontal="left"/>
      <protection hidden="1"/>
    </xf>
    <xf numFmtId="164" fontId="34" fillId="2" borderId="0" xfId="0" applyFont="1" applyFill="1" applyAlignment="1" applyProtection="1">
      <alignment horizontal="center"/>
      <protection hidden="1"/>
    </xf>
    <xf numFmtId="164" fontId="49" fillId="0" borderId="0" xfId="0" applyFont="1" applyAlignment="1" applyProtection="1">
      <alignment horizontal="center"/>
      <protection hidden="1"/>
    </xf>
    <xf numFmtId="164" fontId="40" fillId="2" borderId="0" xfId="0" applyFont="1" applyFill="1" applyAlignment="1" applyProtection="1">
      <alignment horizontal="center"/>
      <protection hidden="1"/>
    </xf>
    <xf numFmtId="164" fontId="7" fillId="2" borderId="0" xfId="0" applyFont="1" applyFill="1" applyProtection="1">
      <protection hidden="1"/>
    </xf>
    <xf numFmtId="164" fontId="23" fillId="2" borderId="0" xfId="0" quotePrefix="1" applyFont="1" applyFill="1" applyAlignment="1" applyProtection="1">
      <alignment horizontal="left"/>
      <protection hidden="1"/>
    </xf>
    <xf numFmtId="164" fontId="13" fillId="2" borderId="0" xfId="0" applyFont="1" applyFill="1" applyAlignment="1" applyProtection="1">
      <alignment horizontal="left"/>
      <protection hidden="1"/>
    </xf>
    <xf numFmtId="164" fontId="3" fillId="2" borderId="0" xfId="0" applyFont="1" applyFill="1" applyAlignment="1" applyProtection="1">
      <alignment horizontal="left"/>
      <protection hidden="1"/>
    </xf>
    <xf numFmtId="164" fontId="0" fillId="2" borderId="0" xfId="0" quotePrefix="1" applyFill="1" applyAlignment="1" applyProtection="1">
      <alignment horizontal="left"/>
      <protection hidden="1"/>
    </xf>
    <xf numFmtId="164" fontId="26" fillId="0" borderId="0" xfId="0" applyFont="1" applyAlignment="1" applyProtection="1">
      <alignment horizontal="fill"/>
      <protection hidden="1"/>
    </xf>
    <xf numFmtId="164" fontId="1" fillId="0" borderId="0" xfId="0" applyFont="1" applyProtection="1">
      <protection hidden="1"/>
    </xf>
    <xf numFmtId="164" fontId="14" fillId="2" borderId="0" xfId="0" applyFont="1" applyFill="1" applyAlignment="1" applyProtection="1">
      <alignment horizontal="center"/>
      <protection hidden="1"/>
    </xf>
    <xf numFmtId="164" fontId="9" fillId="2" borderId="0" xfId="0" applyFont="1" applyFill="1" applyAlignment="1" applyProtection="1">
      <alignment horizontal="left"/>
      <protection hidden="1"/>
    </xf>
    <xf numFmtId="164" fontId="9" fillId="0" borderId="0" xfId="0" applyFont="1" applyProtection="1">
      <protection hidden="1"/>
    </xf>
    <xf numFmtId="164" fontId="10" fillId="2" borderId="0" xfId="0" applyFont="1" applyFill="1" applyProtection="1">
      <protection hidden="1"/>
    </xf>
    <xf numFmtId="164" fontId="15" fillId="2" borderId="0" xfId="0" applyFont="1" applyFill="1" applyAlignment="1" applyProtection="1">
      <alignment horizontal="fill"/>
      <protection hidden="1"/>
    </xf>
    <xf numFmtId="164" fontId="15" fillId="2" borderId="0" xfId="0" applyFont="1" applyFill="1" applyProtection="1">
      <protection hidden="1"/>
    </xf>
    <xf numFmtId="164" fontId="10" fillId="2" borderId="0" xfId="0" applyFont="1" applyFill="1" applyAlignment="1" applyProtection="1">
      <alignment horizontal="center"/>
      <protection hidden="1"/>
    </xf>
    <xf numFmtId="164" fontId="2" fillId="0" borderId="0" xfId="0" applyFont="1" applyAlignment="1" applyProtection="1">
      <alignment horizontal="center"/>
      <protection hidden="1"/>
    </xf>
    <xf numFmtId="164" fontId="29" fillId="2" borderId="0" xfId="0" applyFont="1" applyFill="1" applyAlignment="1" applyProtection="1">
      <alignment horizontal="center"/>
      <protection hidden="1"/>
    </xf>
    <xf numFmtId="164" fontId="29" fillId="2" borderId="0" xfId="0" applyFont="1" applyFill="1" applyAlignment="1" applyProtection="1">
      <alignment horizontal="left"/>
      <protection hidden="1"/>
    </xf>
    <xf numFmtId="164" fontId="48" fillId="0" borderId="0" xfId="0" applyFont="1" applyProtection="1">
      <protection hidden="1"/>
    </xf>
    <xf numFmtId="164" fontId="48" fillId="0" borderId="0" xfId="0" applyFont="1" applyAlignment="1" applyProtection="1">
      <alignment horizontal="left"/>
      <protection hidden="1"/>
    </xf>
    <xf numFmtId="164" fontId="62" fillId="0" borderId="0" xfId="0" applyFont="1" applyProtection="1">
      <protection hidden="1"/>
    </xf>
    <xf numFmtId="164" fontId="63" fillId="0" borderId="0" xfId="0" applyFont="1" applyProtection="1">
      <protection hidden="1"/>
    </xf>
    <xf numFmtId="164" fontId="62" fillId="0" borderId="0" xfId="0" applyFont="1" applyAlignment="1" applyProtection="1">
      <alignment horizontal="left"/>
      <protection hidden="1"/>
    </xf>
    <xf numFmtId="164" fontId="63" fillId="0" borderId="0" xfId="0" applyFont="1" applyAlignment="1" applyProtection="1">
      <alignment horizontal="center"/>
      <protection hidden="1"/>
    </xf>
    <xf numFmtId="164" fontId="48" fillId="0" borderId="0" xfId="0" applyFont="1" applyAlignment="1" applyProtection="1">
      <alignment horizontal="center"/>
      <protection hidden="1"/>
    </xf>
    <xf numFmtId="164" fontId="60" fillId="0" borderId="0" xfId="0" applyFont="1" applyAlignment="1" applyProtection="1">
      <alignment horizontal="center"/>
      <protection hidden="1"/>
    </xf>
    <xf numFmtId="164" fontId="65" fillId="0" borderId="0" xfId="0" applyFont="1" applyAlignment="1" applyProtection="1">
      <alignment horizontal="center"/>
      <protection hidden="1"/>
    </xf>
    <xf numFmtId="164" fontId="62" fillId="0" borderId="0" xfId="0" applyFont="1" applyAlignment="1" applyProtection="1">
      <alignment horizontal="center"/>
      <protection hidden="1"/>
    </xf>
    <xf numFmtId="164" fontId="15" fillId="0" borderId="0" xfId="0" applyFont="1" applyAlignment="1" applyProtection="1">
      <alignment horizontal="fill"/>
      <protection hidden="1"/>
    </xf>
    <xf numFmtId="164" fontId="61" fillId="0" borderId="0" xfId="0" quotePrefix="1" applyFont="1" applyAlignment="1" applyProtection="1">
      <alignment horizontal="center"/>
      <protection hidden="1"/>
    </xf>
    <xf numFmtId="0" fontId="63" fillId="0" borderId="0" xfId="0" quotePrefix="1" applyNumberFormat="1" applyFont="1" applyProtection="1">
      <protection hidden="1"/>
    </xf>
    <xf numFmtId="164" fontId="63" fillId="0" borderId="0" xfId="0" quotePrefix="1" applyFont="1" applyProtection="1">
      <protection hidden="1"/>
    </xf>
    <xf numFmtId="164" fontId="63" fillId="0" borderId="0" xfId="0" quotePrefix="1" applyFont="1" applyAlignment="1" applyProtection="1">
      <alignment horizontal="center"/>
      <protection hidden="1"/>
    </xf>
    <xf numFmtId="164" fontId="32" fillId="0" borderId="0" xfId="0" applyFont="1" applyAlignment="1" applyProtection="1">
      <alignment horizontal="center"/>
      <protection hidden="1"/>
    </xf>
    <xf numFmtId="164" fontId="47" fillId="0" borderId="0" xfId="0" applyFont="1" applyAlignment="1" applyProtection="1">
      <alignment horizontal="center"/>
      <protection hidden="1"/>
    </xf>
    <xf numFmtId="2" fontId="28" fillId="0" borderId="0" xfId="0" applyNumberFormat="1" applyFont="1" applyAlignment="1" applyProtection="1">
      <alignment horizontal="center"/>
      <protection hidden="1"/>
    </xf>
    <xf numFmtId="164" fontId="28" fillId="0" borderId="0" xfId="0" applyFont="1" applyProtection="1">
      <protection hidden="1"/>
    </xf>
    <xf numFmtId="164" fontId="26" fillId="0" borderId="0" xfId="0" applyFont="1" applyAlignment="1" applyProtection="1">
      <alignment horizontal="center"/>
      <protection hidden="1"/>
    </xf>
    <xf numFmtId="164" fontId="24" fillId="0" borderId="0" xfId="0" applyFont="1" applyAlignment="1" applyProtection="1">
      <alignment horizontal="center"/>
      <protection hidden="1"/>
    </xf>
    <xf numFmtId="164" fontId="27" fillId="0" borderId="0" xfId="0" applyFont="1" applyAlignment="1" applyProtection="1">
      <alignment horizontal="center"/>
      <protection hidden="1"/>
    </xf>
    <xf numFmtId="164" fontId="64" fillId="0" borderId="0" xfId="0" applyFont="1" applyAlignment="1" applyProtection="1">
      <alignment horizontal="center"/>
      <protection hidden="1"/>
    </xf>
    <xf numFmtId="164" fontId="55" fillId="0" borderId="0" xfId="0" applyFont="1" applyProtection="1">
      <protection hidden="1"/>
    </xf>
    <xf numFmtId="164" fontId="71" fillId="2" borderId="0" xfId="0" applyFont="1" applyFill="1" applyProtection="1">
      <protection hidden="1"/>
    </xf>
    <xf numFmtId="1" fontId="33" fillId="0" borderId="0" xfId="0" applyNumberFormat="1" applyFont="1"/>
    <xf numFmtId="164" fontId="74" fillId="0" borderId="0" xfId="0" applyFont="1" applyProtection="1">
      <protection hidden="1"/>
    </xf>
    <xf numFmtId="164" fontId="77" fillId="0" borderId="0" xfId="0" applyFont="1" applyProtection="1">
      <protection hidden="1"/>
    </xf>
    <xf numFmtId="164" fontId="77" fillId="0" borderId="0" xfId="0" applyFont="1" applyAlignment="1" applyProtection="1">
      <alignment horizontal="center"/>
      <protection hidden="1"/>
    </xf>
    <xf numFmtId="2" fontId="78" fillId="0" borderId="0" xfId="0" applyNumberFormat="1" applyFont="1" applyAlignment="1" applyProtection="1">
      <alignment horizontal="center"/>
      <protection hidden="1"/>
    </xf>
    <xf numFmtId="164" fontId="80" fillId="0" borderId="0" xfId="0" applyFont="1" applyProtection="1">
      <protection hidden="1"/>
    </xf>
    <xf numFmtId="164" fontId="80" fillId="0" borderId="0" xfId="0" applyFont="1" applyAlignment="1" applyProtection="1">
      <alignment horizontal="left"/>
      <protection hidden="1"/>
    </xf>
    <xf numFmtId="164" fontId="79" fillId="0" borderId="0" xfId="0" applyFont="1" applyAlignment="1" applyProtection="1">
      <alignment horizontal="center"/>
      <protection hidden="1"/>
    </xf>
    <xf numFmtId="2" fontId="78" fillId="3" borderId="0" xfId="0" applyNumberFormat="1" applyFont="1" applyFill="1" applyAlignment="1" applyProtection="1">
      <alignment horizontal="center"/>
      <protection hidden="1"/>
    </xf>
    <xf numFmtId="49" fontId="81" fillId="0" borderId="0" xfId="0" applyNumberFormat="1" applyFont="1" applyAlignment="1" applyProtection="1">
      <alignment horizontal="center"/>
      <protection hidden="1"/>
    </xf>
    <xf numFmtId="164" fontId="82" fillId="0" borderId="0" xfId="0" applyFont="1" applyAlignment="1" applyProtection="1">
      <alignment horizontal="center"/>
      <protection hidden="1"/>
    </xf>
    <xf numFmtId="164" fontId="79" fillId="0" borderId="0" xfId="0" applyFont="1" applyAlignment="1" applyProtection="1">
      <alignment horizontal="left"/>
      <protection hidden="1"/>
    </xf>
    <xf numFmtId="164" fontId="74" fillId="2" borderId="0" xfId="0" applyFont="1" applyFill="1" applyProtection="1">
      <protection hidden="1"/>
    </xf>
    <xf numFmtId="164" fontId="83" fillId="2" borderId="0" xfId="0" applyFont="1" applyFill="1" applyProtection="1">
      <protection hidden="1"/>
    </xf>
    <xf numFmtId="164" fontId="84" fillId="2" borderId="0" xfId="0" applyFont="1" applyFill="1" applyProtection="1">
      <protection hidden="1"/>
    </xf>
    <xf numFmtId="164" fontId="19" fillId="0" borderId="0" xfId="0" applyFont="1"/>
    <xf numFmtId="164" fontId="57" fillId="0" borderId="0" xfId="0" applyFont="1"/>
    <xf numFmtId="164" fontId="25" fillId="0" borderId="0" xfId="0" applyFont="1"/>
    <xf numFmtId="164" fontId="46" fillId="0" borderId="0" xfId="0" applyFont="1"/>
    <xf numFmtId="164" fontId="43" fillId="0" borderId="0" xfId="0" applyFont="1"/>
    <xf numFmtId="164" fontId="44" fillId="0" borderId="0" xfId="0" applyFont="1"/>
    <xf numFmtId="164" fontId="67" fillId="0" borderId="0" xfId="0" applyFont="1" applyAlignment="1">
      <alignment horizontal="center"/>
    </xf>
    <xf numFmtId="164" fontId="68" fillId="0" borderId="0" xfId="0" applyFont="1" applyAlignment="1">
      <alignment horizontal="center"/>
    </xf>
    <xf numFmtId="164" fontId="69" fillId="0" borderId="0" xfId="0" applyFont="1" applyAlignment="1">
      <alignment horizontal="center"/>
    </xf>
    <xf numFmtId="164" fontId="45" fillId="0" borderId="0" xfId="0" applyFont="1"/>
    <xf numFmtId="164" fontId="53" fillId="0" borderId="0" xfId="0" applyFont="1" applyAlignment="1">
      <alignment horizontal="center"/>
    </xf>
    <xf numFmtId="164" fontId="45" fillId="0" borderId="0" xfId="0" applyFont="1" applyAlignment="1">
      <alignment horizontal="center"/>
    </xf>
    <xf numFmtId="164" fontId="75" fillId="0" borderId="0" xfId="0" applyFont="1" applyAlignment="1" applyProtection="1">
      <alignment horizontal="center"/>
      <protection locked="0"/>
    </xf>
    <xf numFmtId="164" fontId="28" fillId="0" borderId="0" xfId="0" applyFont="1" applyAlignment="1" applyProtection="1">
      <alignment horizontal="center"/>
      <protection hidden="1"/>
    </xf>
    <xf numFmtId="164" fontId="61" fillId="0" borderId="0" xfId="0" applyFont="1" applyProtection="1">
      <protection hidden="1"/>
    </xf>
    <xf numFmtId="164" fontId="88" fillId="0" borderId="0" xfId="0" applyFont="1" applyProtection="1">
      <protection hidden="1"/>
    </xf>
    <xf numFmtId="164" fontId="21" fillId="0" borderId="0" xfId="0" applyFont="1" applyProtection="1">
      <protection hidden="1"/>
    </xf>
    <xf numFmtId="164" fontId="15" fillId="0" borderId="0" xfId="0" applyFont="1" applyAlignment="1" applyProtection="1">
      <alignment horizontal="center"/>
      <protection hidden="1"/>
    </xf>
    <xf numFmtId="164" fontId="66" fillId="0" borderId="0" xfId="0" applyFont="1" applyAlignment="1" applyProtection="1">
      <alignment horizontal="center"/>
      <protection hidden="1"/>
    </xf>
    <xf numFmtId="164" fontId="87" fillId="0" borderId="0" xfId="0" applyFont="1" applyProtection="1">
      <protection hidden="1"/>
    </xf>
    <xf numFmtId="164" fontId="87" fillId="0" borderId="0" xfId="0" applyFont="1" applyAlignment="1" applyProtection="1">
      <alignment horizontal="left"/>
      <protection hidden="1"/>
    </xf>
    <xf numFmtId="164" fontId="88" fillId="0" borderId="0" xfId="0" applyFont="1" applyAlignment="1" applyProtection="1">
      <alignment horizontal="center"/>
      <protection hidden="1"/>
    </xf>
    <xf numFmtId="164" fontId="19" fillId="0" borderId="0" xfId="0" applyFont="1" applyProtection="1">
      <protection hidden="1"/>
    </xf>
    <xf numFmtId="164" fontId="89" fillId="0" borderId="0" xfId="0" applyFont="1" applyProtection="1">
      <protection hidden="1"/>
    </xf>
    <xf numFmtId="164" fontId="94" fillId="0" borderId="0" xfId="0" applyFont="1" applyProtection="1">
      <protection hidden="1"/>
    </xf>
    <xf numFmtId="164" fontId="89" fillId="0" borderId="0" xfId="0" applyFont="1" applyAlignment="1" applyProtection="1">
      <alignment horizontal="left"/>
      <protection hidden="1"/>
    </xf>
    <xf numFmtId="164" fontId="94" fillId="0" borderId="0" xfId="0" applyFont="1" applyAlignment="1" applyProtection="1">
      <alignment horizontal="center"/>
      <protection hidden="1"/>
    </xf>
    <xf numFmtId="164" fontId="22" fillId="0" borderId="0" xfId="0" applyFont="1" applyProtection="1">
      <protection hidden="1"/>
    </xf>
    <xf numFmtId="164" fontId="91" fillId="0" borderId="0" xfId="0" applyFont="1" applyAlignment="1" applyProtection="1">
      <alignment horizontal="center"/>
      <protection hidden="1"/>
    </xf>
    <xf numFmtId="164" fontId="91" fillId="0" borderId="0" xfId="0" applyFont="1" applyProtection="1">
      <protection hidden="1"/>
    </xf>
    <xf numFmtId="164" fontId="89" fillId="0" borderId="0" xfId="0" applyFont="1" applyAlignment="1" applyProtection="1">
      <alignment horizontal="center"/>
      <protection hidden="1"/>
    </xf>
    <xf numFmtId="0" fontId="92" fillId="0" borderId="0" xfId="0" quotePrefix="1" applyNumberFormat="1" applyFont="1" applyProtection="1">
      <protection hidden="1"/>
    </xf>
    <xf numFmtId="164" fontId="92" fillId="0" borderId="0" xfId="0" quotePrefix="1" applyFont="1" applyProtection="1">
      <protection hidden="1"/>
    </xf>
    <xf numFmtId="164" fontId="90" fillId="0" borderId="0" xfId="0" quotePrefix="1" applyFont="1" applyProtection="1">
      <protection hidden="1"/>
    </xf>
    <xf numFmtId="164" fontId="93" fillId="0" borderId="0" xfId="0" quotePrefix="1" applyFont="1" applyAlignment="1" applyProtection="1">
      <alignment horizontal="center"/>
      <protection hidden="1"/>
    </xf>
    <xf numFmtId="164" fontId="93" fillId="0" borderId="0" xfId="0" quotePrefix="1" applyFont="1" applyProtection="1">
      <protection hidden="1"/>
    </xf>
    <xf numFmtId="164" fontId="92" fillId="0" borderId="0" xfId="0" quotePrefix="1" applyFont="1" applyAlignment="1" applyProtection="1">
      <alignment horizontal="center"/>
      <protection hidden="1"/>
    </xf>
    <xf numFmtId="164" fontId="51" fillId="0" borderId="0" xfId="0" quotePrefix="1" applyFont="1" applyAlignment="1" applyProtection="1">
      <alignment horizontal="center"/>
      <protection hidden="1"/>
    </xf>
    <xf numFmtId="0" fontId="51" fillId="0" borderId="0" xfId="0" quotePrefix="1" applyNumberFormat="1" applyFont="1" applyProtection="1">
      <protection hidden="1"/>
    </xf>
    <xf numFmtId="164" fontId="51" fillId="0" borderId="0" xfId="0" quotePrefix="1" applyFont="1" applyProtection="1">
      <protection hidden="1"/>
    </xf>
    <xf numFmtId="164" fontId="95" fillId="0" borderId="0" xfId="0" quotePrefix="1" applyFont="1" applyAlignment="1" applyProtection="1">
      <alignment horizontal="center"/>
      <protection hidden="1"/>
    </xf>
    <xf numFmtId="164" fontId="96" fillId="0" borderId="0" xfId="0" applyFont="1" applyAlignment="1" applyProtection="1">
      <alignment horizontal="left"/>
      <protection hidden="1"/>
    </xf>
    <xf numFmtId="164" fontId="96" fillId="0" borderId="0" xfId="0" applyFont="1" applyProtection="1">
      <protection hidden="1"/>
    </xf>
    <xf numFmtId="164" fontId="97" fillId="0" borderId="0" xfId="0" applyFont="1" applyProtection="1">
      <protection hidden="1"/>
    </xf>
    <xf numFmtId="164" fontId="97" fillId="0" borderId="0" xfId="0" applyFont="1" applyAlignment="1" applyProtection="1">
      <alignment horizontal="left"/>
      <protection hidden="1"/>
    </xf>
    <xf numFmtId="164" fontId="31" fillId="0" borderId="0" xfId="0" applyFont="1" applyAlignment="1" applyProtection="1">
      <alignment horizontal="center"/>
      <protection hidden="1"/>
    </xf>
    <xf numFmtId="164" fontId="72" fillId="0" borderId="0" xfId="0" applyFont="1" applyAlignment="1" applyProtection="1">
      <alignment horizontal="center"/>
      <protection locked="0"/>
    </xf>
    <xf numFmtId="164" fontId="61" fillId="0" borderId="0" xfId="0" applyFont="1" applyAlignment="1" applyProtection="1">
      <alignment horizontal="center"/>
      <protection hidden="1"/>
    </xf>
    <xf numFmtId="164" fontId="60" fillId="0" borderId="0" xfId="0" applyFont="1" applyProtection="1">
      <protection hidden="1"/>
    </xf>
    <xf numFmtId="164" fontId="17" fillId="0" borderId="0" xfId="0" quotePrefix="1" applyFont="1" applyProtection="1">
      <protection hidden="1"/>
    </xf>
    <xf numFmtId="164" fontId="98" fillId="0" borderId="0" xfId="0" applyFont="1" applyProtection="1">
      <protection hidden="1"/>
    </xf>
    <xf numFmtId="164" fontId="98" fillId="0" borderId="0" xfId="0" applyFont="1" applyAlignment="1" applyProtection="1">
      <alignment horizontal="left"/>
      <protection hidden="1"/>
    </xf>
    <xf numFmtId="165" fontId="31" fillId="0" borderId="0" xfId="0" applyNumberFormat="1" applyFont="1" applyAlignment="1" applyProtection="1">
      <alignment horizontal="right"/>
      <protection hidden="1"/>
    </xf>
    <xf numFmtId="166" fontId="31" fillId="0" borderId="0" xfId="0" applyNumberFormat="1" applyFont="1" applyAlignment="1" applyProtection="1">
      <alignment horizontal="right"/>
      <protection hidden="1"/>
    </xf>
    <xf numFmtId="164" fontId="0" fillId="0" borderId="0" xfId="0" applyAlignment="1" applyProtection="1">
      <alignment horizontal="right"/>
      <protection hidden="1"/>
    </xf>
    <xf numFmtId="164" fontId="99" fillId="0" borderId="0" xfId="0" applyFont="1" applyAlignment="1">
      <alignment horizontal="fill"/>
    </xf>
    <xf numFmtId="164" fontId="100" fillId="0" borderId="0" xfId="0" applyFont="1"/>
    <xf numFmtId="164" fontId="100" fillId="0" borderId="0" xfId="0" applyFont="1" applyAlignment="1">
      <alignment horizontal="left"/>
    </xf>
    <xf numFmtId="164" fontId="101" fillId="0" borderId="0" xfId="0" applyFont="1" applyProtection="1">
      <protection hidden="1"/>
    </xf>
    <xf numFmtId="164" fontId="103" fillId="2" borderId="0" xfId="0" applyFont="1" applyFill="1" applyProtection="1">
      <protection hidden="1"/>
    </xf>
    <xf numFmtId="164" fontId="104" fillId="2" borderId="0" xfId="0" applyFont="1" applyFill="1" applyAlignment="1" applyProtection="1">
      <alignment horizontal="left"/>
      <protection hidden="1"/>
    </xf>
    <xf numFmtId="164" fontId="84" fillId="0" borderId="0" xfId="0" applyFont="1" applyAlignment="1" applyProtection="1">
      <alignment horizontal="fill"/>
      <protection hidden="1"/>
    </xf>
    <xf numFmtId="164" fontId="106" fillId="2" borderId="0" xfId="0" applyFont="1" applyFill="1" applyAlignment="1" applyProtection="1">
      <alignment horizontal="center"/>
      <protection hidden="1"/>
    </xf>
    <xf numFmtId="164" fontId="107" fillId="0" borderId="0" xfId="0" applyFont="1" applyAlignment="1" applyProtection="1">
      <alignment horizontal="center"/>
      <protection hidden="1"/>
    </xf>
    <xf numFmtId="164" fontId="5" fillId="0" borderId="0" xfId="0" applyFont="1" applyProtection="1">
      <protection hidden="1"/>
    </xf>
    <xf numFmtId="164" fontId="12" fillId="0" borderId="0" xfId="0" applyFont="1" applyProtection="1">
      <protection hidden="1"/>
    </xf>
    <xf numFmtId="164" fontId="84" fillId="0" borderId="0" xfId="0" applyFont="1" applyProtection="1">
      <protection hidden="1"/>
    </xf>
    <xf numFmtId="164" fontId="105" fillId="0" borderId="0" xfId="0" applyFont="1" applyAlignment="1" applyProtection="1">
      <alignment horizontal="left"/>
      <protection hidden="1"/>
    </xf>
    <xf numFmtId="164" fontId="84" fillId="0" borderId="0" xfId="0" applyFont="1" applyAlignment="1" applyProtection="1">
      <alignment horizontal="center"/>
      <protection hidden="1"/>
    </xf>
    <xf numFmtId="164" fontId="108" fillId="0" borderId="0" xfId="0" applyFont="1" applyProtection="1">
      <protection hidden="1"/>
    </xf>
    <xf numFmtId="164" fontId="46" fillId="0" borderId="0" xfId="0" applyFont="1" applyAlignment="1" applyProtection="1">
      <alignment horizontal="left"/>
      <protection hidden="1"/>
    </xf>
    <xf numFmtId="164" fontId="0" fillId="4" borderId="0" xfId="0" applyFill="1" applyProtection="1">
      <protection hidden="1"/>
    </xf>
    <xf numFmtId="164" fontId="5" fillId="4" borderId="0" xfId="0" applyFont="1" applyFill="1" applyProtection="1">
      <protection hidden="1"/>
    </xf>
    <xf numFmtId="164" fontId="12" fillId="4" borderId="0" xfId="0" applyFont="1" applyFill="1" applyProtection="1">
      <protection hidden="1"/>
    </xf>
    <xf numFmtId="164" fontId="84" fillId="4" borderId="0" xfId="0" applyFont="1" applyFill="1" applyProtection="1">
      <protection hidden="1"/>
    </xf>
    <xf numFmtId="164" fontId="15" fillId="4" borderId="0" xfId="0" applyFont="1" applyFill="1" applyAlignment="1" applyProtection="1">
      <alignment horizontal="fill"/>
      <protection hidden="1"/>
    </xf>
    <xf numFmtId="164" fontId="15" fillId="4" borderId="0" xfId="0" applyFont="1" applyFill="1" applyProtection="1">
      <protection hidden="1"/>
    </xf>
    <xf numFmtId="164" fontId="29" fillId="4" borderId="0" xfId="0" applyFont="1" applyFill="1" applyAlignment="1" applyProtection="1">
      <alignment horizontal="center"/>
      <protection hidden="1"/>
    </xf>
    <xf numFmtId="164" fontId="29" fillId="4" borderId="0" xfId="0" applyFont="1" applyFill="1" applyAlignment="1" applyProtection="1">
      <alignment horizontal="left"/>
      <protection hidden="1"/>
    </xf>
    <xf numFmtId="164" fontId="14" fillId="4" borderId="0" xfId="0" applyFont="1" applyFill="1" applyAlignment="1" applyProtection="1">
      <alignment horizontal="center"/>
      <protection hidden="1"/>
    </xf>
    <xf numFmtId="164" fontId="9" fillId="4" borderId="0" xfId="0" applyFont="1" applyFill="1" applyAlignment="1" applyProtection="1">
      <alignment horizontal="left"/>
      <protection hidden="1"/>
    </xf>
    <xf numFmtId="164" fontId="46" fillId="0" borderId="0" xfId="0" applyFont="1" applyAlignment="1" applyProtection="1">
      <alignment horizontal="left"/>
      <protection locked="0"/>
    </xf>
    <xf numFmtId="164" fontId="72" fillId="0" borderId="0" xfId="0" applyFont="1" applyAlignment="1" applyProtection="1">
      <alignment horizontal="right"/>
      <protection locked="0"/>
    </xf>
    <xf numFmtId="164" fontId="50" fillId="5" borderId="0" xfId="0" applyFont="1" applyFill="1" applyAlignment="1" applyProtection="1">
      <alignment horizontal="center"/>
      <protection hidden="1"/>
    </xf>
    <xf numFmtId="164" fontId="85" fillId="5" borderId="0" xfId="0" quotePrefix="1" applyFont="1" applyFill="1" applyAlignment="1" applyProtection="1">
      <alignment horizontal="center"/>
      <protection hidden="1"/>
    </xf>
    <xf numFmtId="164" fontId="50" fillId="5" borderId="0" xfId="0" quotePrefix="1" applyFont="1" applyFill="1" applyAlignment="1" applyProtection="1">
      <alignment horizontal="center"/>
      <protection hidden="1"/>
    </xf>
    <xf numFmtId="164" fontId="52" fillId="5" borderId="0" xfId="0" applyFont="1" applyFill="1" applyProtection="1">
      <protection hidden="1"/>
    </xf>
    <xf numFmtId="164" fontId="42" fillId="5" borderId="0" xfId="0" quotePrefix="1" applyFont="1" applyFill="1" applyAlignment="1" applyProtection="1">
      <alignment horizontal="center"/>
      <protection hidden="1"/>
    </xf>
    <xf numFmtId="164" fontId="42" fillId="5" borderId="0" xfId="0" applyFont="1" applyFill="1" applyAlignment="1" applyProtection="1">
      <alignment horizontal="center"/>
      <protection hidden="1"/>
    </xf>
    <xf numFmtId="49" fontId="42" fillId="5" borderId="0" xfId="0" applyNumberFormat="1" applyFont="1" applyFill="1" applyAlignment="1" applyProtection="1">
      <alignment horizontal="center"/>
      <protection hidden="1"/>
    </xf>
    <xf numFmtId="164" fontId="84" fillId="5" borderId="0" xfId="0" applyFont="1" applyFill="1" applyProtection="1">
      <protection hidden="1"/>
    </xf>
    <xf numFmtId="164" fontId="15" fillId="5" borderId="0" xfId="0" applyFont="1" applyFill="1" applyAlignment="1" applyProtection="1">
      <alignment horizontal="fill"/>
      <protection hidden="1"/>
    </xf>
    <xf numFmtId="164" fontId="15" fillId="5" borderId="0" xfId="0" applyFont="1" applyFill="1" applyProtection="1">
      <protection hidden="1"/>
    </xf>
    <xf numFmtId="164" fontId="15" fillId="5" borderId="0" xfId="0" applyFont="1" applyFill="1" applyAlignment="1" applyProtection="1">
      <alignment horizontal="left"/>
      <protection hidden="1"/>
    </xf>
    <xf numFmtId="164" fontId="51" fillId="5" borderId="0" xfId="0" applyFont="1" applyFill="1" applyProtection="1">
      <protection hidden="1"/>
    </xf>
    <xf numFmtId="164" fontId="29" fillId="5" borderId="0" xfId="0" applyFont="1" applyFill="1" applyAlignment="1" applyProtection="1">
      <alignment horizontal="center"/>
      <protection hidden="1"/>
    </xf>
    <xf numFmtId="164" fontId="29" fillId="5" borderId="0" xfId="0" applyFont="1" applyFill="1" applyAlignment="1" applyProtection="1">
      <alignment horizontal="left"/>
      <protection hidden="1"/>
    </xf>
    <xf numFmtId="164" fontId="39" fillId="4" borderId="3" xfId="0" applyFont="1" applyFill="1" applyBorder="1" applyAlignment="1" applyProtection="1">
      <alignment horizontal="left"/>
      <protection hidden="1"/>
    </xf>
    <xf numFmtId="164" fontId="4" fillId="4" borderId="0" xfId="0" applyFont="1" applyFill="1" applyAlignment="1" applyProtection="1">
      <alignment horizontal="left"/>
      <protection hidden="1"/>
    </xf>
    <xf numFmtId="164" fontId="83" fillId="4" borderId="0" xfId="0" applyFont="1" applyFill="1" applyProtection="1">
      <protection hidden="1"/>
    </xf>
    <xf numFmtId="164" fontId="5" fillId="4" borderId="4" xfId="0" applyFont="1" applyFill="1" applyBorder="1" applyProtection="1">
      <protection hidden="1"/>
    </xf>
    <xf numFmtId="164" fontId="40" fillId="4" borderId="3" xfId="0" applyFont="1" applyFill="1" applyBorder="1" applyProtection="1">
      <protection hidden="1"/>
    </xf>
    <xf numFmtId="164" fontId="35" fillId="4" borderId="0" xfId="0" applyFont="1" applyFill="1" applyProtection="1">
      <protection hidden="1"/>
    </xf>
    <xf numFmtId="164" fontId="6" fillId="4" borderId="0" xfId="0" applyFont="1" applyFill="1" applyProtection="1">
      <protection hidden="1"/>
    </xf>
    <xf numFmtId="164" fontId="40" fillId="4" borderId="0" xfId="0" quotePrefix="1" applyFont="1" applyFill="1" applyAlignment="1" applyProtection="1">
      <alignment horizontal="left"/>
      <protection hidden="1"/>
    </xf>
    <xf numFmtId="164" fontId="34" fillId="4" borderId="0" xfId="0" quotePrefix="1" applyFont="1" applyFill="1" applyAlignment="1" applyProtection="1">
      <alignment horizontal="left"/>
      <protection hidden="1"/>
    </xf>
    <xf numFmtId="164" fontId="12" fillId="4" borderId="0" xfId="0" quotePrefix="1" applyFont="1" applyFill="1" applyAlignment="1" applyProtection="1">
      <alignment horizontal="left"/>
      <protection hidden="1"/>
    </xf>
    <xf numFmtId="164" fontId="34" fillId="4" borderId="0" xfId="0" applyFont="1" applyFill="1" applyAlignment="1" applyProtection="1">
      <alignment horizontal="left"/>
      <protection hidden="1"/>
    </xf>
    <xf numFmtId="164" fontId="34" fillId="4" borderId="0" xfId="0" applyFont="1" applyFill="1" applyAlignment="1" applyProtection="1">
      <alignment horizontal="center"/>
      <protection hidden="1"/>
    </xf>
    <xf numFmtId="164" fontId="12" fillId="4" borderId="4" xfId="0" applyFont="1" applyFill="1" applyBorder="1" applyProtection="1">
      <protection hidden="1"/>
    </xf>
    <xf numFmtId="164" fontId="34" fillId="4" borderId="3" xfId="0" applyFont="1" applyFill="1" applyBorder="1" applyAlignment="1" applyProtection="1">
      <alignment horizontal="left"/>
      <protection hidden="1"/>
    </xf>
    <xf numFmtId="164" fontId="40" fillId="4" borderId="0" xfId="0" applyFont="1" applyFill="1" applyAlignment="1" applyProtection="1">
      <alignment horizontal="center"/>
      <protection hidden="1"/>
    </xf>
    <xf numFmtId="164" fontId="5" fillId="4" borderId="3" xfId="0" applyFont="1" applyFill="1" applyBorder="1" applyProtection="1">
      <protection hidden="1"/>
    </xf>
    <xf numFmtId="164" fontId="7" fillId="4" borderId="0" xfId="0" applyFont="1" applyFill="1" applyProtection="1">
      <protection hidden="1"/>
    </xf>
    <xf numFmtId="164" fontId="23" fillId="4" borderId="0" xfId="0" quotePrefix="1" applyFont="1" applyFill="1" applyAlignment="1" applyProtection="1">
      <alignment horizontal="left"/>
      <protection hidden="1"/>
    </xf>
    <xf numFmtId="164" fontId="13" fillId="4" borderId="5" xfId="0" applyFont="1" applyFill="1" applyBorder="1" applyAlignment="1" applyProtection="1">
      <alignment horizontal="left"/>
      <protection hidden="1"/>
    </xf>
    <xf numFmtId="164" fontId="3" fillId="4" borderId="6" xfId="0" applyFont="1" applyFill="1" applyBorder="1" applyAlignment="1" applyProtection="1">
      <alignment horizontal="left"/>
      <protection hidden="1"/>
    </xf>
    <xf numFmtId="164" fontId="111" fillId="4" borderId="6" xfId="0" quotePrefix="1" applyFont="1" applyFill="1" applyBorder="1" applyAlignment="1" applyProtection="1">
      <alignment horizontal="left"/>
      <protection hidden="1"/>
    </xf>
    <xf numFmtId="164" fontId="0" fillId="4" borderId="6" xfId="0" applyFill="1" applyBorder="1" applyProtection="1">
      <protection hidden="1"/>
    </xf>
    <xf numFmtId="164" fontId="74" fillId="4" borderId="6" xfId="0" applyFont="1" applyFill="1" applyBorder="1" applyProtection="1">
      <protection hidden="1"/>
    </xf>
    <xf numFmtId="164" fontId="71" fillId="4" borderId="6" xfId="0" applyFont="1" applyFill="1" applyBorder="1" applyProtection="1">
      <protection hidden="1"/>
    </xf>
    <xf numFmtId="164" fontId="0" fillId="4" borderId="7" xfId="0" applyFill="1" applyBorder="1" applyProtection="1">
      <protection hidden="1"/>
    </xf>
    <xf numFmtId="164" fontId="17" fillId="4" borderId="5" xfId="0" applyFont="1" applyFill="1" applyBorder="1"/>
    <xf numFmtId="164" fontId="21" fillId="4" borderId="6" xfId="0" applyFont="1" applyFill="1" applyBorder="1"/>
    <xf numFmtId="164" fontId="17" fillId="4" borderId="6" xfId="0" applyFont="1" applyFill="1" applyBorder="1" applyAlignment="1">
      <alignment horizontal="center"/>
    </xf>
    <xf numFmtId="164" fontId="17" fillId="4" borderId="6" xfId="0" applyFont="1" applyFill="1" applyBorder="1"/>
    <xf numFmtId="164" fontId="17" fillId="4" borderId="7" xfId="0" applyFont="1" applyFill="1" applyBorder="1"/>
    <xf numFmtId="49" fontId="47" fillId="0" borderId="8" xfId="0" applyNumberFormat="1" applyFont="1" applyBorder="1" applyProtection="1">
      <protection hidden="1"/>
    </xf>
    <xf numFmtId="49" fontId="47" fillId="0" borderId="9" xfId="0" applyNumberFormat="1" applyFont="1" applyBorder="1" applyProtection="1">
      <protection hidden="1"/>
    </xf>
    <xf numFmtId="49" fontId="112" fillId="0" borderId="9" xfId="0" applyNumberFormat="1" applyFont="1" applyBorder="1" applyProtection="1">
      <protection hidden="1"/>
    </xf>
    <xf numFmtId="164" fontId="114" fillId="0" borderId="10" xfId="0" applyFont="1" applyBorder="1" applyAlignment="1" applyProtection="1">
      <alignment horizontal="left"/>
      <protection hidden="1"/>
    </xf>
    <xf numFmtId="164" fontId="46" fillId="0" borderId="0" xfId="0" applyFont="1" applyProtection="1">
      <protection hidden="1"/>
    </xf>
    <xf numFmtId="164" fontId="47" fillId="0" borderId="11" xfId="0" applyFont="1" applyBorder="1" applyAlignment="1" applyProtection="1">
      <alignment horizontal="center"/>
      <protection hidden="1"/>
    </xf>
    <xf numFmtId="164" fontId="47" fillId="0" borderId="1" xfId="0" applyFont="1" applyBorder="1" applyAlignment="1" applyProtection="1">
      <alignment horizontal="center"/>
      <protection hidden="1"/>
    </xf>
    <xf numFmtId="2" fontId="42" fillId="0" borderId="1" xfId="0" applyNumberFormat="1" applyFont="1" applyBorder="1" applyAlignment="1" applyProtection="1">
      <alignment horizontal="center"/>
      <protection hidden="1"/>
    </xf>
    <xf numFmtId="164" fontId="113" fillId="0" borderId="12" xfId="0" applyFont="1" applyBorder="1" applyAlignment="1" applyProtection="1">
      <alignment horizontal="center"/>
      <protection hidden="1"/>
    </xf>
    <xf numFmtId="164" fontId="42" fillId="0" borderId="0" xfId="0" applyFont="1" applyProtection="1">
      <protection hidden="1"/>
    </xf>
    <xf numFmtId="164" fontId="47" fillId="0" borderId="13" xfId="0" applyFont="1" applyBorder="1" applyAlignment="1" applyProtection="1">
      <alignment horizontal="center"/>
      <protection hidden="1"/>
    </xf>
    <xf numFmtId="164" fontId="47" fillId="0" borderId="2" xfId="0" applyFont="1" applyBorder="1" applyAlignment="1" applyProtection="1">
      <alignment horizontal="center"/>
      <protection hidden="1"/>
    </xf>
    <xf numFmtId="2" fontId="42" fillId="0" borderId="2" xfId="0" applyNumberFormat="1" applyFont="1" applyBorder="1" applyAlignment="1" applyProtection="1">
      <alignment horizontal="center"/>
      <protection hidden="1"/>
    </xf>
    <xf numFmtId="164" fontId="115" fillId="0" borderId="0" xfId="0" applyFont="1" applyAlignment="1" applyProtection="1">
      <alignment horizontal="center"/>
      <protection hidden="1"/>
    </xf>
    <xf numFmtId="164" fontId="115" fillId="0" borderId="0" xfId="0" applyFont="1" applyProtection="1">
      <protection hidden="1"/>
    </xf>
    <xf numFmtId="164" fontId="112" fillId="0" borderId="13" xfId="0" applyFont="1" applyBorder="1" applyAlignment="1" applyProtection="1">
      <alignment horizontal="center"/>
      <protection hidden="1"/>
    </xf>
    <xf numFmtId="164" fontId="112" fillId="0" borderId="2" xfId="0" applyFont="1" applyBorder="1" applyAlignment="1" applyProtection="1">
      <alignment horizontal="center"/>
      <protection hidden="1"/>
    </xf>
    <xf numFmtId="2" fontId="70" fillId="0" borderId="2" xfId="0" applyNumberFormat="1" applyFont="1" applyBorder="1" applyAlignment="1" applyProtection="1">
      <alignment horizontal="center"/>
      <protection hidden="1"/>
    </xf>
    <xf numFmtId="164" fontId="46" fillId="0" borderId="12" xfId="0" applyFont="1" applyBorder="1" applyAlignment="1" applyProtection="1">
      <alignment horizontal="center"/>
      <protection hidden="1"/>
    </xf>
    <xf numFmtId="164" fontId="115" fillId="0" borderId="14" xfId="0" applyFont="1" applyBorder="1" applyAlignment="1" applyProtection="1">
      <alignment horizontal="center"/>
      <protection hidden="1"/>
    </xf>
    <xf numFmtId="164" fontId="115" fillId="0" borderId="14" xfId="0" applyFont="1" applyBorder="1" applyProtection="1">
      <protection hidden="1"/>
    </xf>
    <xf numFmtId="164" fontId="116" fillId="0" borderId="14" xfId="0" applyFont="1" applyBorder="1" applyAlignment="1" applyProtection="1">
      <alignment horizontal="center"/>
      <protection hidden="1"/>
    </xf>
    <xf numFmtId="164" fontId="116" fillId="0" borderId="14" xfId="0" applyFont="1" applyBorder="1" applyProtection="1">
      <protection hidden="1"/>
    </xf>
    <xf numFmtId="164" fontId="117" fillId="0" borderId="14" xfId="0" applyFont="1" applyBorder="1" applyAlignment="1" applyProtection="1">
      <alignment horizontal="center"/>
      <protection hidden="1"/>
    </xf>
    <xf numFmtId="164" fontId="114" fillId="0" borderId="15" xfId="0" applyFont="1" applyBorder="1" applyAlignment="1" applyProtection="1">
      <alignment horizontal="center"/>
      <protection hidden="1"/>
    </xf>
    <xf numFmtId="164" fontId="114" fillId="0" borderId="16" xfId="0" applyFont="1" applyBorder="1" applyAlignment="1" applyProtection="1">
      <alignment horizontal="center"/>
      <protection hidden="1"/>
    </xf>
    <xf numFmtId="164" fontId="114" fillId="0" borderId="17" xfId="0" applyFont="1" applyBorder="1" applyAlignment="1" applyProtection="1">
      <alignment horizontal="center"/>
      <protection hidden="1"/>
    </xf>
    <xf numFmtId="2" fontId="114" fillId="0" borderId="18" xfId="0" applyNumberFormat="1" applyFont="1" applyBorder="1" applyAlignment="1" applyProtection="1">
      <alignment horizontal="center"/>
      <protection hidden="1"/>
    </xf>
    <xf numFmtId="2" fontId="114" fillId="0" borderId="19" xfId="0" applyNumberFormat="1" applyFont="1" applyBorder="1" applyAlignment="1" applyProtection="1">
      <alignment horizontal="center"/>
      <protection hidden="1"/>
    </xf>
    <xf numFmtId="164" fontId="118" fillId="0" borderId="9" xfId="0" applyFont="1" applyBorder="1" applyAlignment="1" applyProtection="1">
      <alignment horizontal="left"/>
      <protection hidden="1"/>
    </xf>
    <xf numFmtId="164" fontId="118" fillId="0" borderId="11" xfId="0" applyFont="1" applyBorder="1" applyAlignment="1" applyProtection="1">
      <alignment horizontal="center"/>
      <protection hidden="1"/>
    </xf>
    <xf numFmtId="164" fontId="118" fillId="0" borderId="1" xfId="0" applyFont="1" applyBorder="1" applyAlignment="1" applyProtection="1">
      <alignment horizontal="center"/>
      <protection hidden="1"/>
    </xf>
    <xf numFmtId="2" fontId="118" fillId="0" borderId="5" xfId="0" applyNumberFormat="1" applyFont="1" applyBorder="1" applyAlignment="1" applyProtection="1">
      <alignment horizontal="center"/>
      <protection hidden="1"/>
    </xf>
    <xf numFmtId="2" fontId="118" fillId="0" borderId="20" xfId="0" applyNumberFormat="1" applyFont="1" applyBorder="1" applyAlignment="1" applyProtection="1">
      <alignment horizontal="center"/>
      <protection hidden="1"/>
    </xf>
    <xf numFmtId="164" fontId="118" fillId="0" borderId="10" xfId="0" applyFont="1" applyBorder="1" applyAlignment="1" applyProtection="1">
      <alignment horizontal="left"/>
      <protection hidden="1"/>
    </xf>
    <xf numFmtId="164" fontId="118" fillId="0" borderId="21" xfId="0" applyFont="1" applyBorder="1" applyAlignment="1" applyProtection="1">
      <alignment horizontal="center"/>
      <protection hidden="1"/>
    </xf>
    <xf numFmtId="164" fontId="118" fillId="0" borderId="22" xfId="0" applyFont="1" applyBorder="1" applyAlignment="1" applyProtection="1">
      <alignment horizontal="center"/>
      <protection hidden="1"/>
    </xf>
    <xf numFmtId="2" fontId="118" fillId="3" borderId="23" xfId="0" applyNumberFormat="1" applyFont="1" applyFill="1" applyBorder="1" applyAlignment="1" applyProtection="1">
      <alignment horizontal="center"/>
      <protection hidden="1"/>
    </xf>
    <xf numFmtId="2" fontId="118" fillId="0" borderId="24" xfId="0" applyNumberFormat="1" applyFont="1" applyBorder="1" applyAlignment="1" applyProtection="1">
      <alignment horizontal="center"/>
      <protection hidden="1"/>
    </xf>
    <xf numFmtId="2" fontId="42" fillId="0" borderId="25" xfId="0" applyNumberFormat="1" applyFont="1" applyBorder="1" applyAlignment="1" applyProtection="1">
      <alignment horizontal="center"/>
      <protection hidden="1"/>
    </xf>
    <xf numFmtId="164" fontId="46" fillId="0" borderId="20" xfId="0" applyFont="1" applyBorder="1" applyAlignment="1" applyProtection="1">
      <alignment horizontal="center"/>
      <protection hidden="1"/>
    </xf>
    <xf numFmtId="2" fontId="114" fillId="0" borderId="26" xfId="0" applyNumberFormat="1" applyFont="1" applyBorder="1" applyAlignment="1" applyProtection="1">
      <alignment horizontal="center"/>
      <protection hidden="1"/>
    </xf>
    <xf numFmtId="2" fontId="114" fillId="0" borderId="27" xfId="0" applyNumberFormat="1" applyFont="1" applyBorder="1" applyAlignment="1" applyProtection="1">
      <alignment horizontal="center"/>
      <protection hidden="1"/>
    </xf>
    <xf numFmtId="2" fontId="118" fillId="0" borderId="23" xfId="0" applyNumberFormat="1" applyFont="1" applyBorder="1" applyAlignment="1" applyProtection="1">
      <alignment horizontal="center"/>
      <protection hidden="1"/>
    </xf>
    <xf numFmtId="49" fontId="112" fillId="0" borderId="8" xfId="0" applyNumberFormat="1" applyFont="1" applyBorder="1" applyProtection="1">
      <protection hidden="1"/>
    </xf>
    <xf numFmtId="164" fontId="112" fillId="0" borderId="11" xfId="0" applyFont="1" applyBorder="1" applyAlignment="1" applyProtection="1">
      <alignment horizontal="center"/>
      <protection hidden="1"/>
    </xf>
    <xf numFmtId="164" fontId="112" fillId="0" borderId="1" xfId="0" applyFont="1" applyBorder="1" applyAlignment="1" applyProtection="1">
      <alignment horizontal="center"/>
      <protection hidden="1"/>
    </xf>
    <xf numFmtId="164" fontId="112" fillId="0" borderId="5" xfId="0" applyFont="1" applyBorder="1" applyAlignment="1" applyProtection="1">
      <alignment horizontal="center"/>
      <protection hidden="1"/>
    </xf>
    <xf numFmtId="2" fontId="70" fillId="0" borderId="25" xfId="0" applyNumberFormat="1" applyFont="1" applyBorder="1" applyAlignment="1" applyProtection="1">
      <alignment horizontal="center"/>
      <protection hidden="1"/>
    </xf>
    <xf numFmtId="164" fontId="119" fillId="0" borderId="0" xfId="0" applyFont="1" applyProtection="1">
      <protection hidden="1"/>
    </xf>
    <xf numFmtId="164" fontId="47" fillId="0" borderId="28" xfId="0" applyFont="1" applyBorder="1" applyAlignment="1" applyProtection="1">
      <alignment horizontal="center"/>
      <protection hidden="1"/>
    </xf>
    <xf numFmtId="164" fontId="112" fillId="0" borderId="29" xfId="0" applyFont="1" applyBorder="1" applyAlignment="1" applyProtection="1">
      <alignment horizontal="center"/>
      <protection hidden="1"/>
    </xf>
    <xf numFmtId="164" fontId="112" fillId="0" borderId="30" xfId="0" applyFont="1" applyBorder="1" applyAlignment="1" applyProtection="1">
      <alignment horizontal="center"/>
      <protection hidden="1"/>
    </xf>
    <xf numFmtId="164" fontId="112" fillId="0" borderId="3" xfId="0" applyFont="1" applyBorder="1" applyAlignment="1" applyProtection="1">
      <alignment horizontal="center"/>
      <protection hidden="1"/>
    </xf>
    <xf numFmtId="164" fontId="120" fillId="0" borderId="0" xfId="0" applyFont="1" applyAlignment="1" applyProtection="1">
      <alignment horizontal="center"/>
      <protection hidden="1"/>
    </xf>
    <xf numFmtId="164" fontId="118" fillId="0" borderId="31" xfId="0" applyFont="1" applyBorder="1" applyAlignment="1" applyProtection="1">
      <alignment horizontal="center"/>
      <protection hidden="1"/>
    </xf>
    <xf numFmtId="164" fontId="118" fillId="0" borderId="32" xfId="0" applyFont="1" applyBorder="1" applyAlignment="1" applyProtection="1">
      <alignment horizontal="center"/>
      <protection hidden="1"/>
    </xf>
    <xf numFmtId="164" fontId="118" fillId="0" borderId="33" xfId="0" applyFont="1" applyBorder="1" applyAlignment="1" applyProtection="1">
      <alignment horizontal="center"/>
      <protection hidden="1"/>
    </xf>
    <xf numFmtId="164" fontId="56" fillId="0" borderId="0" xfId="0" quotePrefix="1" applyFont="1" applyAlignment="1" applyProtection="1">
      <alignment horizontal="left"/>
      <protection hidden="1"/>
    </xf>
    <xf numFmtId="164" fontId="20" fillId="0" borderId="0" xfId="0" applyFont="1" applyAlignment="1" applyProtection="1">
      <alignment horizontal="center"/>
      <protection hidden="1"/>
    </xf>
    <xf numFmtId="164" fontId="99" fillId="0" borderId="0" xfId="0" applyFont="1" applyAlignment="1" applyProtection="1">
      <alignment horizontal="fill"/>
      <protection hidden="1"/>
    </xf>
    <xf numFmtId="164" fontId="17" fillId="4" borderId="34" xfId="0" applyFont="1" applyFill="1" applyBorder="1" applyProtection="1">
      <protection hidden="1"/>
    </xf>
    <xf numFmtId="164" fontId="21" fillId="4" borderId="35" xfId="0" applyFont="1" applyFill="1" applyBorder="1" applyProtection="1">
      <protection hidden="1"/>
    </xf>
    <xf numFmtId="164" fontId="17" fillId="4" borderId="35" xfId="0" applyFont="1" applyFill="1" applyBorder="1" applyAlignment="1" applyProtection="1">
      <alignment horizontal="center"/>
      <protection hidden="1"/>
    </xf>
    <xf numFmtId="164" fontId="17" fillId="4" borderId="35" xfId="0" applyFont="1" applyFill="1" applyBorder="1" applyProtection="1">
      <protection hidden="1"/>
    </xf>
    <xf numFmtId="164" fontId="17" fillId="4" borderId="36" xfId="0" applyFont="1" applyFill="1" applyBorder="1" applyProtection="1">
      <protection hidden="1"/>
    </xf>
    <xf numFmtId="164" fontId="42" fillId="4" borderId="0" xfId="0" quotePrefix="1" applyFont="1" applyFill="1" applyAlignment="1" applyProtection="1">
      <alignment horizontal="center"/>
      <protection hidden="1"/>
    </xf>
    <xf numFmtId="164" fontId="42" fillId="4" borderId="0" xfId="0" applyFont="1" applyFill="1" applyAlignment="1" applyProtection="1">
      <alignment horizontal="center"/>
      <protection hidden="1"/>
    </xf>
    <xf numFmtId="164" fontId="42" fillId="4" borderId="4" xfId="0" applyFont="1" applyFill="1" applyBorder="1" applyAlignment="1" applyProtection="1">
      <alignment horizontal="center"/>
      <protection hidden="1"/>
    </xf>
    <xf numFmtId="164" fontId="42" fillId="4" borderId="4" xfId="0" quotePrefix="1" applyFont="1" applyFill="1" applyBorder="1" applyAlignment="1" applyProtection="1">
      <alignment horizontal="center"/>
      <protection hidden="1"/>
    </xf>
    <xf numFmtId="164" fontId="59" fillId="0" borderId="0" xfId="0" applyFont="1" applyAlignment="1" applyProtection="1">
      <alignment horizontal="fill"/>
      <protection hidden="1"/>
    </xf>
    <xf numFmtId="164" fontId="50" fillId="2" borderId="0" xfId="0" applyFont="1" applyFill="1" applyAlignment="1" applyProtection="1">
      <alignment horizontal="center"/>
      <protection hidden="1"/>
    </xf>
    <xf numFmtId="164" fontId="85" fillId="2" borderId="0" xfId="0" quotePrefix="1" applyFont="1" applyFill="1" applyAlignment="1" applyProtection="1">
      <alignment horizontal="center"/>
      <protection hidden="1"/>
    </xf>
    <xf numFmtId="164" fontId="50" fillId="2" borderId="0" xfId="0" quotePrefix="1" applyFont="1" applyFill="1" applyAlignment="1" applyProtection="1">
      <alignment horizontal="center"/>
      <protection hidden="1"/>
    </xf>
    <xf numFmtId="164" fontId="105" fillId="2" borderId="0" xfId="0" applyFont="1" applyFill="1" applyProtection="1">
      <protection hidden="1"/>
    </xf>
    <xf numFmtId="164" fontId="52" fillId="2" borderId="0" xfId="0" applyFont="1" applyFill="1" applyProtection="1">
      <protection hidden="1"/>
    </xf>
    <xf numFmtId="164" fontId="42" fillId="2" borderId="0" xfId="0" quotePrefix="1" applyFont="1" applyFill="1" applyAlignment="1" applyProtection="1">
      <alignment horizontal="center"/>
      <protection hidden="1"/>
    </xf>
    <xf numFmtId="164" fontId="42" fillId="2" borderId="0" xfId="0" applyFont="1" applyFill="1" applyAlignment="1" applyProtection="1">
      <alignment horizontal="center"/>
      <protection hidden="1"/>
    </xf>
    <xf numFmtId="49" fontId="42" fillId="2" borderId="0" xfId="0" applyNumberFormat="1" applyFont="1" applyFill="1" applyAlignment="1" applyProtection="1">
      <alignment horizontal="center"/>
      <protection hidden="1"/>
    </xf>
    <xf numFmtId="164" fontId="15" fillId="2" borderId="0" xfId="0" applyFont="1" applyFill="1" applyAlignment="1" applyProtection="1">
      <alignment horizontal="left"/>
      <protection hidden="1"/>
    </xf>
    <xf numFmtId="164" fontId="51" fillId="2" borderId="0" xfId="0" applyFont="1" applyFill="1" applyProtection="1">
      <protection hidden="1"/>
    </xf>
    <xf numFmtId="164" fontId="121" fillId="0" borderId="0" xfId="0" applyFont="1" applyAlignment="1" applyProtection="1">
      <alignment horizontal="fill"/>
      <protection hidden="1"/>
    </xf>
    <xf numFmtId="164" fontId="105" fillId="0" borderId="0" xfId="0" applyFont="1" applyAlignment="1">
      <alignment horizontal="left"/>
    </xf>
    <xf numFmtId="164" fontId="84" fillId="0" borderId="0" xfId="0" applyFont="1"/>
    <xf numFmtId="164" fontId="8" fillId="0" borderId="28" xfId="0" applyFont="1" applyBorder="1" applyAlignment="1">
      <alignment horizontal="left"/>
    </xf>
    <xf numFmtId="164" fontId="8" fillId="0" borderId="37" xfId="0" applyFont="1" applyBorder="1" applyAlignment="1">
      <alignment horizontal="center"/>
    </xf>
    <xf numFmtId="164" fontId="8" fillId="0" borderId="38" xfId="0" applyFont="1" applyBorder="1" applyAlignment="1">
      <alignment horizontal="center"/>
    </xf>
    <xf numFmtId="164" fontId="11" fillId="0" borderId="30" xfId="0" applyFont="1" applyBorder="1" applyAlignment="1">
      <alignment horizontal="center" vertical="center"/>
    </xf>
    <xf numFmtId="164" fontId="72" fillId="0" borderId="0" xfId="0" applyFont="1" applyAlignment="1">
      <alignment horizontal="center"/>
    </xf>
    <xf numFmtId="164" fontId="14" fillId="0" borderId="0" xfId="0" applyFont="1" applyAlignment="1" applyProtection="1">
      <alignment horizontal="center"/>
      <protection locked="0"/>
    </xf>
    <xf numFmtId="164" fontId="16" fillId="2" borderId="0" xfId="0" applyFont="1" applyFill="1" applyAlignment="1" applyProtection="1">
      <alignment horizontal="left"/>
      <protection hidden="1"/>
    </xf>
    <xf numFmtId="164" fontId="109" fillId="4" borderId="6" xfId="0" applyFont="1" applyFill="1" applyBorder="1" applyAlignment="1" applyProtection="1">
      <alignment horizontal="left"/>
      <protection hidden="1"/>
    </xf>
    <xf numFmtId="164" fontId="102" fillId="4" borderId="6" xfId="0" applyFont="1" applyFill="1" applyBorder="1" applyAlignment="1" applyProtection="1">
      <alignment horizontal="left"/>
      <protection hidden="1"/>
    </xf>
    <xf numFmtId="164" fontId="86" fillId="0" borderId="0" xfId="0" applyFont="1" applyProtection="1">
      <protection locked="0"/>
    </xf>
    <xf numFmtId="164" fontId="54" fillId="0" borderId="0" xfId="0" applyFont="1"/>
    <xf numFmtId="164" fontId="122" fillId="0" borderId="0" xfId="0" applyFont="1" applyProtection="1">
      <protection hidden="1"/>
    </xf>
    <xf numFmtId="164" fontId="122" fillId="0" borderId="0" xfId="0" applyFont="1" applyAlignment="1" applyProtection="1">
      <alignment horizontal="center"/>
      <protection hidden="1"/>
    </xf>
    <xf numFmtId="164" fontId="122" fillId="0" borderId="0" xfId="0" applyFont="1" applyAlignment="1" applyProtection="1">
      <alignment horizontal="left"/>
      <protection hidden="1"/>
    </xf>
    <xf numFmtId="164" fontId="122" fillId="0" borderId="0" xfId="0" applyFont="1" applyAlignment="1" applyProtection="1">
      <alignment horizontal="fill"/>
      <protection hidden="1"/>
    </xf>
    <xf numFmtId="164" fontId="28" fillId="0" borderId="35" xfId="0" applyFont="1" applyBorder="1" applyProtection="1">
      <protection hidden="1"/>
    </xf>
    <xf numFmtId="164" fontId="28" fillId="0" borderId="37" xfId="0" applyFont="1" applyBorder="1" applyProtection="1">
      <protection hidden="1"/>
    </xf>
    <xf numFmtId="164" fontId="28" fillId="0" borderId="38" xfId="0" applyFont="1" applyBorder="1" applyProtection="1">
      <protection hidden="1"/>
    </xf>
    <xf numFmtId="164" fontId="122" fillId="0" borderId="6" xfId="0" applyFont="1" applyBorder="1" applyAlignment="1" applyProtection="1">
      <alignment horizontal="center" vertical="center"/>
      <protection hidden="1"/>
    </xf>
    <xf numFmtId="164" fontId="48" fillId="0" borderId="39" xfId="0" applyFont="1" applyBorder="1" applyProtection="1">
      <protection hidden="1"/>
    </xf>
    <xf numFmtId="164" fontId="122" fillId="0" borderId="40" xfId="0" applyFont="1" applyBorder="1" applyProtection="1">
      <protection hidden="1"/>
    </xf>
    <xf numFmtId="164" fontId="122" fillId="0" borderId="41" xfId="0" applyFont="1" applyBorder="1" applyProtection="1">
      <protection hidden="1"/>
    </xf>
    <xf numFmtId="164" fontId="48" fillId="0" borderId="42" xfId="0" applyFont="1" applyBorder="1" applyAlignment="1" applyProtection="1">
      <alignment horizontal="left"/>
      <protection hidden="1"/>
    </xf>
    <xf numFmtId="164" fontId="122" fillId="0" borderId="40" xfId="0" applyFont="1" applyBorder="1" applyAlignment="1" applyProtection="1">
      <alignment horizontal="center"/>
      <protection hidden="1"/>
    </xf>
    <xf numFmtId="164" fontId="122" fillId="0" borderId="43" xfId="0" applyFont="1" applyBorder="1" applyProtection="1">
      <protection hidden="1"/>
    </xf>
    <xf numFmtId="164" fontId="48" fillId="0" borderId="40" xfId="0" applyFont="1" applyBorder="1" applyAlignment="1" applyProtection="1">
      <alignment horizontal="left"/>
      <protection hidden="1"/>
    </xf>
    <xf numFmtId="164" fontId="48" fillId="0" borderId="44" xfId="0" applyFont="1" applyBorder="1" applyProtection="1">
      <protection hidden="1"/>
    </xf>
    <xf numFmtId="164" fontId="48" fillId="0" borderId="4" xfId="0" applyFont="1" applyBorder="1" applyAlignment="1" applyProtection="1">
      <alignment horizontal="center"/>
      <protection hidden="1"/>
    </xf>
    <xf numFmtId="164" fontId="48" fillId="0" borderId="3" xfId="0" applyFont="1" applyBorder="1" applyAlignment="1" applyProtection="1">
      <alignment horizontal="center"/>
      <protection hidden="1"/>
    </xf>
    <xf numFmtId="164" fontId="48" fillId="0" borderId="12" xfId="0" applyFont="1" applyBorder="1" applyAlignment="1" applyProtection="1">
      <alignment horizontal="center"/>
      <protection hidden="1"/>
    </xf>
    <xf numFmtId="164" fontId="28" fillId="0" borderId="1" xfId="0" applyFont="1" applyBorder="1" applyAlignment="1" applyProtection="1">
      <alignment horizontal="fill"/>
      <protection hidden="1"/>
    </xf>
    <xf numFmtId="164" fontId="28" fillId="0" borderId="7" xfId="0" applyFont="1" applyBorder="1" applyAlignment="1" applyProtection="1">
      <alignment horizontal="fill"/>
      <protection hidden="1"/>
    </xf>
    <xf numFmtId="164" fontId="28" fillId="0" borderId="0" xfId="0" applyFont="1" applyAlignment="1" applyProtection="1">
      <alignment horizontal="fill"/>
      <protection hidden="1"/>
    </xf>
    <xf numFmtId="164" fontId="122" fillId="0" borderId="0" xfId="0" quotePrefix="1" applyFont="1" applyProtection="1">
      <protection hidden="1"/>
    </xf>
    <xf numFmtId="164" fontId="122" fillId="0" borderId="0" xfId="0" quotePrefix="1" applyFont="1" applyAlignment="1" applyProtection="1">
      <alignment horizontal="center"/>
      <protection hidden="1"/>
    </xf>
    <xf numFmtId="0" fontId="122" fillId="0" borderId="45" xfId="0" quotePrefix="1" applyNumberFormat="1" applyFont="1" applyBorder="1" applyProtection="1">
      <protection hidden="1"/>
    </xf>
    <xf numFmtId="0" fontId="122" fillId="0" borderId="46" xfId="0" quotePrefix="1" applyNumberFormat="1" applyFont="1" applyBorder="1" applyProtection="1">
      <protection hidden="1"/>
    </xf>
    <xf numFmtId="164" fontId="122" fillId="0" borderId="46" xfId="0" quotePrefix="1" applyFont="1" applyBorder="1" applyProtection="1">
      <protection hidden="1"/>
    </xf>
    <xf numFmtId="164" fontId="122" fillId="0" borderId="47" xfId="0" quotePrefix="1" applyFont="1" applyBorder="1" applyProtection="1">
      <protection hidden="1"/>
    </xf>
    <xf numFmtId="164" fontId="122" fillId="0" borderId="48" xfId="0" quotePrefix="1" applyFont="1" applyBorder="1" applyAlignment="1" applyProtection="1">
      <alignment horizontal="center"/>
      <protection hidden="1"/>
    </xf>
    <xf numFmtId="164" fontId="122" fillId="0" borderId="46" xfId="0" quotePrefix="1" applyFont="1" applyBorder="1" applyAlignment="1" applyProtection="1">
      <alignment horizontal="center"/>
      <protection hidden="1"/>
    </xf>
    <xf numFmtId="164" fontId="122" fillId="0" borderId="49" xfId="0" quotePrefix="1" applyFont="1" applyBorder="1" applyAlignment="1" applyProtection="1">
      <alignment horizontal="center"/>
      <protection hidden="1"/>
    </xf>
    <xf numFmtId="2" fontId="28" fillId="0" borderId="0" xfId="0" applyNumberFormat="1" applyFont="1" applyProtection="1">
      <protection hidden="1"/>
    </xf>
    <xf numFmtId="2" fontId="28" fillId="0" borderId="2" xfId="0" applyNumberFormat="1" applyFont="1" applyBorder="1" applyAlignment="1" applyProtection="1">
      <alignment horizontal="center"/>
      <protection hidden="1"/>
    </xf>
    <xf numFmtId="167" fontId="122" fillId="0" borderId="0" xfId="0" applyNumberFormat="1" applyFont="1" applyProtection="1">
      <protection hidden="1"/>
    </xf>
    <xf numFmtId="164" fontId="28" fillId="0" borderId="0" xfId="0" applyFont="1" applyAlignment="1" applyProtection="1">
      <alignment horizontal="left"/>
      <protection hidden="1"/>
    </xf>
    <xf numFmtId="164" fontId="123" fillId="0" borderId="0" xfId="0" applyFont="1" applyAlignment="1" applyProtection="1">
      <alignment horizontal="center"/>
      <protection hidden="1"/>
    </xf>
    <xf numFmtId="164" fontId="124" fillId="0" borderId="0" xfId="0" applyFont="1" applyProtection="1">
      <protection hidden="1"/>
    </xf>
    <xf numFmtId="164" fontId="124" fillId="0" borderId="0" xfId="0" applyFont="1" applyAlignment="1" applyProtection="1">
      <alignment horizontal="center"/>
      <protection hidden="1"/>
    </xf>
    <xf numFmtId="164" fontId="124" fillId="0" borderId="0" xfId="0" applyFont="1" applyAlignment="1" applyProtection="1">
      <alignment horizontal="left"/>
      <protection hidden="1"/>
    </xf>
    <xf numFmtId="164" fontId="124" fillId="0" borderId="0" xfId="0" applyFont="1" applyAlignment="1" applyProtection="1">
      <alignment horizontal="fill"/>
      <protection hidden="1"/>
    </xf>
    <xf numFmtId="164" fontId="28" fillId="0" borderId="0" xfId="0" quotePrefix="1" applyFont="1" applyAlignment="1" applyProtection="1">
      <alignment horizontal="center"/>
      <protection hidden="1"/>
    </xf>
    <xf numFmtId="164" fontId="28" fillId="0" borderId="37" xfId="0" applyFont="1" applyBorder="1" applyAlignment="1" applyProtection="1">
      <alignment horizontal="center" vertical="center"/>
      <protection hidden="1"/>
    </xf>
    <xf numFmtId="164" fontId="28" fillId="0" borderId="38" xfId="0" applyFont="1" applyBorder="1" applyAlignment="1" applyProtection="1">
      <alignment horizontal="center" vertical="center"/>
      <protection hidden="1"/>
    </xf>
    <xf numFmtId="164" fontId="28" fillId="0" borderId="0" xfId="0" applyFont="1" applyAlignment="1" applyProtection="1">
      <alignment horizontal="center" vertical="center"/>
      <protection hidden="1"/>
    </xf>
    <xf numFmtId="164" fontId="28" fillId="0" borderId="37" xfId="0" applyFont="1" applyBorder="1" applyAlignment="1" applyProtection="1">
      <alignment horizontal="center"/>
      <protection hidden="1"/>
    </xf>
    <xf numFmtId="164" fontId="28" fillId="0" borderId="38" xfId="0" applyFont="1" applyBorder="1" applyAlignment="1" applyProtection="1">
      <alignment horizontal="center"/>
      <protection hidden="1"/>
    </xf>
    <xf numFmtId="164" fontId="28" fillId="0" borderId="30" xfId="0" applyFont="1" applyBorder="1" applyAlignment="1" applyProtection="1">
      <alignment horizontal="center"/>
      <protection hidden="1"/>
    </xf>
    <xf numFmtId="164" fontId="28" fillId="0" borderId="6" xfId="0" applyFont="1" applyBorder="1" applyAlignment="1" applyProtection="1">
      <alignment horizontal="center" vertical="center"/>
      <protection hidden="1"/>
    </xf>
    <xf numFmtId="164" fontId="28" fillId="0" borderId="0" xfId="0" applyFont="1" applyAlignment="1" applyProtection="1">
      <alignment horizontal="right"/>
      <protection hidden="1"/>
    </xf>
    <xf numFmtId="49" fontId="28" fillId="0" borderId="0" xfId="0" applyNumberFormat="1" applyFont="1" applyAlignment="1" applyProtection="1">
      <alignment horizontal="center"/>
      <protection hidden="1"/>
    </xf>
    <xf numFmtId="164" fontId="28" fillId="0" borderId="32" xfId="0" applyFont="1" applyBorder="1" applyAlignment="1" applyProtection="1">
      <alignment horizontal="center"/>
      <protection hidden="1"/>
    </xf>
    <xf numFmtId="2" fontId="28" fillId="0" borderId="36" xfId="0" applyNumberFormat="1" applyFont="1" applyBorder="1" applyAlignment="1" applyProtection="1">
      <alignment horizontal="center"/>
      <protection hidden="1"/>
    </xf>
    <xf numFmtId="2" fontId="28" fillId="0" borderId="30" xfId="0" applyNumberFormat="1" applyFont="1" applyBorder="1" applyAlignment="1" applyProtection="1">
      <alignment horizontal="center"/>
      <protection hidden="1"/>
    </xf>
    <xf numFmtId="164" fontId="28" fillId="0" borderId="3" xfId="0" applyFont="1" applyBorder="1" applyAlignment="1" applyProtection="1">
      <alignment horizontal="center"/>
      <protection hidden="1"/>
    </xf>
    <xf numFmtId="164" fontId="28" fillId="0" borderId="4" xfId="0" applyFont="1" applyBorder="1" applyAlignment="1" applyProtection="1">
      <alignment horizontal="center"/>
      <protection hidden="1"/>
    </xf>
    <xf numFmtId="164" fontId="28" fillId="0" borderId="30" xfId="0" quotePrefix="1" applyFont="1" applyBorder="1" applyAlignment="1" applyProtection="1">
      <alignment horizontal="center"/>
      <protection hidden="1"/>
    </xf>
    <xf numFmtId="164" fontId="28" fillId="0" borderId="30" xfId="0" quotePrefix="1" applyFont="1" applyBorder="1" applyAlignment="1" applyProtection="1">
      <alignment horizontal="center" vertical="center"/>
      <protection hidden="1"/>
    </xf>
    <xf numFmtId="164" fontId="28" fillId="0" borderId="3" xfId="0" applyFont="1" applyBorder="1" applyAlignment="1" applyProtection="1">
      <alignment horizontal="fill"/>
      <protection hidden="1"/>
    </xf>
    <xf numFmtId="164" fontId="28" fillId="0" borderId="1" xfId="0" applyFont="1" applyBorder="1" applyAlignment="1" applyProtection="1">
      <alignment horizontal="center"/>
      <protection hidden="1"/>
    </xf>
    <xf numFmtId="164" fontId="28" fillId="0" borderId="6" xfId="0" applyFont="1" applyBorder="1" applyAlignment="1" applyProtection="1">
      <alignment horizontal="fill"/>
      <protection hidden="1"/>
    </xf>
    <xf numFmtId="164" fontId="28" fillId="0" borderId="5" xfId="0" applyFont="1" applyBorder="1" applyAlignment="1" applyProtection="1">
      <alignment horizontal="fill"/>
      <protection hidden="1"/>
    </xf>
    <xf numFmtId="164" fontId="28" fillId="0" borderId="2" xfId="0" applyFont="1" applyBorder="1" applyAlignment="1" applyProtection="1">
      <alignment horizontal="center"/>
      <protection hidden="1"/>
    </xf>
    <xf numFmtId="1" fontId="28" fillId="0" borderId="2" xfId="0" applyNumberFormat="1" applyFont="1" applyBorder="1" applyProtection="1">
      <protection hidden="1"/>
    </xf>
    <xf numFmtId="165" fontId="28" fillId="0" borderId="0" xfId="0" applyNumberFormat="1" applyFont="1" applyAlignment="1" applyProtection="1">
      <alignment horizontal="center"/>
      <protection hidden="1"/>
    </xf>
    <xf numFmtId="164" fontId="28" fillId="0" borderId="50" xfId="0" applyFont="1" applyBorder="1" applyAlignment="1" applyProtection="1">
      <alignment horizontal="center"/>
      <protection hidden="1"/>
    </xf>
    <xf numFmtId="164" fontId="125" fillId="0" borderId="0" xfId="0" applyFont="1" applyProtection="1">
      <protection hidden="1"/>
    </xf>
    <xf numFmtId="164" fontId="125" fillId="0" borderId="0" xfId="0" applyFont="1" applyAlignment="1" applyProtection="1">
      <alignment horizontal="left"/>
      <protection hidden="1"/>
    </xf>
    <xf numFmtId="0" fontId="122" fillId="0" borderId="0" xfId="0" quotePrefix="1" applyNumberFormat="1" applyFont="1" applyProtection="1">
      <protection hidden="1"/>
    </xf>
    <xf numFmtId="49" fontId="28" fillId="0" borderId="44" xfId="0" applyNumberFormat="1" applyFont="1" applyBorder="1" applyAlignment="1" applyProtection="1">
      <alignment horizontal="center"/>
      <protection hidden="1"/>
    </xf>
    <xf numFmtId="1" fontId="28" fillId="0" borderId="0" xfId="0" applyNumberFormat="1" applyFont="1" applyAlignment="1" applyProtection="1">
      <alignment horizontal="center"/>
      <protection hidden="1"/>
    </xf>
    <xf numFmtId="164" fontId="86" fillId="0" borderId="0" xfId="0" applyFont="1"/>
    <xf numFmtId="164" fontId="126" fillId="2" borderId="0" xfId="0" applyFont="1" applyFill="1" applyAlignment="1" applyProtection="1">
      <alignment horizontal="center"/>
      <protection hidden="1"/>
    </xf>
    <xf numFmtId="164" fontId="128" fillId="2" borderId="0" xfId="0" applyFont="1" applyFill="1" applyAlignment="1" applyProtection="1">
      <alignment horizontal="center"/>
      <protection hidden="1"/>
    </xf>
    <xf numFmtId="2" fontId="28" fillId="6" borderId="2" xfId="0" applyNumberFormat="1" applyFont="1" applyFill="1" applyBorder="1" applyAlignment="1" applyProtection="1">
      <alignment horizontal="center"/>
      <protection hidden="1"/>
    </xf>
    <xf numFmtId="2" fontId="131" fillId="0" borderId="2" xfId="0" applyNumberFormat="1" applyFont="1" applyBorder="1" applyAlignment="1" applyProtection="1">
      <alignment horizontal="center"/>
      <protection hidden="1"/>
    </xf>
    <xf numFmtId="2" fontId="131" fillId="0" borderId="2" xfId="0" applyNumberFormat="1" applyFont="1" applyBorder="1" applyAlignment="1">
      <alignment horizontal="center"/>
    </xf>
    <xf numFmtId="164" fontId="131" fillId="6" borderId="2" xfId="0" applyFont="1" applyFill="1" applyBorder="1" applyAlignment="1" applyProtection="1">
      <alignment horizontal="center"/>
      <protection hidden="1"/>
    </xf>
    <xf numFmtId="2" fontId="122" fillId="0" borderId="0" xfId="0" applyNumberFormat="1" applyFont="1" applyAlignment="1" applyProtection="1">
      <alignment horizontal="center"/>
      <protection hidden="1"/>
    </xf>
    <xf numFmtId="2" fontId="131" fillId="6" borderId="2" xfId="0" applyNumberFormat="1" applyFont="1" applyFill="1" applyBorder="1" applyAlignment="1" applyProtection="1">
      <alignment horizontal="center"/>
      <protection hidden="1"/>
    </xf>
    <xf numFmtId="164" fontId="118" fillId="0" borderId="51" xfId="0" applyFont="1" applyBorder="1" applyAlignment="1" applyProtection="1">
      <alignment horizontal="center" vertical="center"/>
      <protection hidden="1"/>
    </xf>
    <xf numFmtId="164" fontId="118" fillId="0" borderId="52" xfId="0" applyFont="1" applyBorder="1" applyAlignment="1" applyProtection="1">
      <alignment horizontal="center" vertical="center" wrapText="1"/>
      <protection hidden="1"/>
    </xf>
    <xf numFmtId="164" fontId="118" fillId="0" borderId="51" xfId="0" applyFont="1" applyBorder="1" applyAlignment="1" applyProtection="1">
      <alignment horizontal="center" vertical="center" wrapText="1"/>
      <protection hidden="1"/>
    </xf>
    <xf numFmtId="164" fontId="133" fillId="0" borderId="53" xfId="0" applyFont="1" applyBorder="1" applyAlignment="1" applyProtection="1">
      <alignment vertical="center"/>
      <protection locked="0"/>
    </xf>
    <xf numFmtId="164" fontId="134" fillId="0" borderId="53" xfId="0" applyFont="1" applyBorder="1" applyAlignment="1" applyProtection="1">
      <alignment vertical="center"/>
      <protection locked="0"/>
    </xf>
    <xf numFmtId="164" fontId="133" fillId="0" borderId="53" xfId="0" applyFont="1" applyBorder="1" applyProtection="1">
      <protection locked="0"/>
    </xf>
    <xf numFmtId="164" fontId="5" fillId="0" borderId="0" xfId="0" applyFont="1" applyProtection="1">
      <protection locked="0"/>
    </xf>
    <xf numFmtId="164" fontId="134" fillId="0" borderId="54" xfId="0" applyFont="1" applyBorder="1" applyAlignment="1" applyProtection="1">
      <alignment horizontal="left" vertical="center"/>
      <protection locked="0"/>
    </xf>
    <xf numFmtId="164" fontId="133" fillId="0" borderId="53" xfId="0" applyFont="1" applyBorder="1" applyAlignment="1" applyProtection="1">
      <alignment horizontal="left" vertical="center"/>
      <protection locked="0"/>
    </xf>
    <xf numFmtId="164" fontId="134" fillId="0" borderId="53" xfId="0" applyFont="1" applyBorder="1" applyAlignment="1" applyProtection="1">
      <alignment horizontal="left" vertical="center"/>
      <protection locked="0"/>
    </xf>
    <xf numFmtId="164" fontId="133" fillId="0" borderId="54" xfId="0" applyFont="1" applyBorder="1" applyAlignment="1" applyProtection="1">
      <alignment horizontal="left" vertical="center"/>
      <protection locked="0"/>
    </xf>
    <xf numFmtId="49" fontId="133" fillId="0" borderId="53" xfId="0" applyNumberFormat="1" applyFont="1" applyBorder="1" applyAlignment="1" applyProtection="1">
      <alignment vertical="center"/>
      <protection locked="0"/>
    </xf>
    <xf numFmtId="164" fontId="134" fillId="0" borderId="53" xfId="0" applyFont="1" applyBorder="1" applyAlignment="1" applyProtection="1">
      <alignment vertical="center" wrapText="1"/>
      <protection locked="0"/>
    </xf>
    <xf numFmtId="164" fontId="42" fillId="4" borderId="0" xfId="0" applyFont="1" applyFill="1" applyAlignment="1" applyProtection="1">
      <alignment horizontal="center"/>
      <protection hidden="1"/>
    </xf>
    <xf numFmtId="164" fontId="73" fillId="0" borderId="0" xfId="0" applyFont="1" applyAlignment="1" applyProtection="1">
      <alignment horizontal="center"/>
      <protection hidden="1"/>
    </xf>
    <xf numFmtId="164" fontId="70" fillId="0" borderId="50" xfId="0" applyFont="1" applyBorder="1" applyAlignment="1">
      <alignment horizontal="center"/>
    </xf>
    <xf numFmtId="164" fontId="58" fillId="0" borderId="30" xfId="0" applyFont="1" applyBorder="1" applyAlignment="1">
      <alignment horizontal="center" vertical="center"/>
    </xf>
    <xf numFmtId="164" fontId="58" fillId="0" borderId="32" xfId="0" applyFont="1" applyBorder="1" applyAlignment="1">
      <alignment horizontal="center" vertical="center"/>
    </xf>
    <xf numFmtId="164" fontId="58" fillId="0" borderId="1" xfId="0" applyFont="1" applyBorder="1" applyAlignment="1">
      <alignment horizontal="center" vertical="center"/>
    </xf>
    <xf numFmtId="164" fontId="42" fillId="4" borderId="0" xfId="0" quotePrefix="1" applyFont="1" applyFill="1" applyAlignment="1" applyProtection="1">
      <alignment horizontal="center" vertical="center"/>
      <protection hidden="1"/>
    </xf>
    <xf numFmtId="164" fontId="80" fillId="4" borderId="3" xfId="0" applyFont="1" applyFill="1" applyBorder="1" applyAlignment="1" applyProtection="1">
      <alignment horizontal="center" vertical="center"/>
      <protection hidden="1"/>
    </xf>
    <xf numFmtId="164" fontId="77" fillId="0" borderId="3" xfId="0" applyFont="1" applyBorder="1" applyAlignment="1" applyProtection="1">
      <alignment horizontal="center" vertical="center"/>
      <protection hidden="1"/>
    </xf>
    <xf numFmtId="164" fontId="11" fillId="0" borderId="32" xfId="0" applyFont="1" applyBorder="1" applyAlignment="1">
      <alignment horizontal="center" vertical="center"/>
    </xf>
    <xf numFmtId="164" fontId="0" fillId="0" borderId="32" xfId="0" applyBorder="1"/>
    <xf numFmtId="164" fontId="0" fillId="0" borderId="1" xfId="0" applyBorder="1"/>
    <xf numFmtId="164" fontId="58" fillId="0" borderId="34" xfId="0" applyFont="1" applyBorder="1" applyAlignment="1">
      <alignment horizontal="center" vertical="center"/>
    </xf>
    <xf numFmtId="164" fontId="58" fillId="0" borderId="3" xfId="0" applyFont="1" applyBorder="1" applyAlignment="1">
      <alignment horizontal="center" vertical="center"/>
    </xf>
    <xf numFmtId="164" fontId="58" fillId="0" borderId="5" xfId="0" applyFont="1" applyBorder="1" applyAlignment="1">
      <alignment horizontal="center" vertical="center"/>
    </xf>
    <xf numFmtId="164" fontId="126" fillId="2" borderId="0" xfId="0" applyFont="1" applyFill="1" applyAlignment="1" applyProtection="1">
      <alignment horizontal="center"/>
      <protection hidden="1"/>
    </xf>
    <xf numFmtId="164" fontId="128" fillId="2" borderId="0" xfId="0" applyFont="1" applyFill="1" applyAlignment="1" applyProtection="1">
      <alignment horizontal="center"/>
      <protection hidden="1"/>
    </xf>
    <xf numFmtId="164" fontId="50" fillId="2" borderId="0" xfId="0" applyFont="1" applyFill="1" applyAlignment="1" applyProtection="1">
      <alignment horizontal="center" vertical="center"/>
      <protection hidden="1"/>
    </xf>
    <xf numFmtId="164" fontId="0" fillId="0" borderId="0" xfId="0" applyAlignment="1" applyProtection="1">
      <alignment vertical="center"/>
      <protection hidden="1"/>
    </xf>
    <xf numFmtId="164" fontId="50" fillId="2" borderId="0" xfId="0" quotePrefix="1" applyFont="1" applyFill="1" applyAlignment="1" applyProtection="1">
      <alignment horizontal="center" vertical="center"/>
      <protection hidden="1"/>
    </xf>
    <xf numFmtId="164" fontId="50" fillId="2" borderId="0" xfId="0" quotePrefix="1" applyFont="1" applyFill="1" applyAlignment="1" applyProtection="1">
      <alignment horizontal="center" vertical="center" wrapText="1"/>
      <protection hidden="1"/>
    </xf>
    <xf numFmtId="164" fontId="110" fillId="4" borderId="34" xfId="0" quotePrefix="1" applyFont="1" applyFill="1" applyBorder="1" applyAlignment="1" applyProtection="1">
      <alignment horizontal="center"/>
      <protection hidden="1"/>
    </xf>
    <xf numFmtId="164" fontId="110" fillId="4" borderId="35" xfId="0" quotePrefix="1" applyFont="1" applyFill="1" applyBorder="1" applyAlignment="1" applyProtection="1">
      <alignment horizontal="center"/>
      <protection hidden="1"/>
    </xf>
    <xf numFmtId="164" fontId="110" fillId="4" borderId="36" xfId="0" quotePrefix="1" applyFont="1" applyFill="1" applyBorder="1" applyAlignment="1" applyProtection="1">
      <alignment horizontal="center"/>
      <protection hidden="1"/>
    </xf>
    <xf numFmtId="164" fontId="127" fillId="4" borderId="3" xfId="0" applyFont="1" applyFill="1" applyBorder="1" applyAlignment="1" applyProtection="1">
      <alignment horizontal="center"/>
      <protection hidden="1"/>
    </xf>
    <xf numFmtId="164" fontId="127" fillId="4" borderId="0" xfId="0" applyFont="1" applyFill="1" applyAlignment="1" applyProtection="1">
      <alignment horizontal="center"/>
      <protection hidden="1"/>
    </xf>
    <xf numFmtId="164" fontId="127" fillId="4" borderId="4" xfId="0" applyFont="1" applyFill="1" applyBorder="1" applyAlignment="1" applyProtection="1">
      <alignment horizontal="center"/>
      <protection hidden="1"/>
    </xf>
    <xf numFmtId="164" fontId="50" fillId="5" borderId="0" xfId="0" applyFont="1" applyFill="1" applyAlignment="1" applyProtection="1">
      <alignment horizontal="center" vertical="center"/>
      <protection hidden="1"/>
    </xf>
    <xf numFmtId="164" fontId="0" fillId="5" borderId="0" xfId="0" applyFill="1" applyAlignment="1" applyProtection="1">
      <alignment horizontal="center" vertical="center"/>
      <protection hidden="1"/>
    </xf>
    <xf numFmtId="164" fontId="50" fillId="5" borderId="0" xfId="0" quotePrefix="1" applyFont="1" applyFill="1" applyAlignment="1" applyProtection="1">
      <alignment horizontal="center" vertical="center"/>
      <protection hidden="1"/>
    </xf>
    <xf numFmtId="164" fontId="76" fillId="0" borderId="0" xfId="0" applyFont="1" applyAlignment="1" applyProtection="1">
      <alignment horizontal="center"/>
      <protection hidden="1"/>
    </xf>
  </cellXfs>
  <cellStyles count="1">
    <cellStyle name="ปกติ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7</xdr:col>
      <xdr:colOff>304800</xdr:colOff>
      <xdr:row>21</xdr:row>
      <xdr:rowOff>85725</xdr:rowOff>
    </xdr:to>
    <xdr:sp macro="" textlink="">
      <xdr:nvSpPr>
        <xdr:cNvPr id="11285" name="Rectangle 1">
          <a:extLst>
            <a:ext uri="{FF2B5EF4-FFF2-40B4-BE49-F238E27FC236}">
              <a16:creationId xmlns:a16="http://schemas.microsoft.com/office/drawing/2014/main" id="{00000000-0008-0000-0000-0000152C0000}"/>
            </a:ext>
          </a:extLst>
        </xdr:cNvPr>
        <xdr:cNvSpPr>
          <a:spLocks noChangeArrowheads="1"/>
        </xdr:cNvSpPr>
      </xdr:nvSpPr>
      <xdr:spPr bwMode="auto">
        <a:xfrm>
          <a:off x="38100" y="28575"/>
          <a:ext cx="5067300" cy="3248025"/>
        </a:xfrm>
        <a:prstGeom prst="rect">
          <a:avLst/>
        </a:prstGeom>
        <a:gradFill rotWithShape="0">
          <a:gsLst>
            <a:gs pos="0">
              <a:srgbClr val="00FF00"/>
            </a:gs>
            <a:gs pos="100000">
              <a:srgbClr val="FFFFFF"/>
            </a:gs>
          </a:gsLst>
          <a:path path="rect">
            <a:fillToRect l="100000" t="100000"/>
          </a:path>
        </a:gradFill>
        <a:ln w="28575">
          <a:solidFill>
            <a:srgbClr val="00008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276225</xdr:colOff>
      <xdr:row>0</xdr:row>
      <xdr:rowOff>133350</xdr:rowOff>
    </xdr:from>
    <xdr:to>
      <xdr:col>7</xdr:col>
      <xdr:colOff>266700</xdr:colOff>
      <xdr:row>10</xdr:row>
      <xdr:rowOff>47625</xdr:rowOff>
    </xdr:to>
    <xdr:grpSp>
      <xdr:nvGrpSpPr>
        <xdr:cNvPr id="11286" name="Group 20">
          <a:extLst>
            <a:ext uri="{FF2B5EF4-FFF2-40B4-BE49-F238E27FC236}">
              <a16:creationId xmlns:a16="http://schemas.microsoft.com/office/drawing/2014/main" id="{00000000-0008-0000-0000-0000162C0000}"/>
            </a:ext>
          </a:extLst>
        </xdr:cNvPr>
        <xdr:cNvGrpSpPr>
          <a:grpSpLocks/>
        </xdr:cNvGrpSpPr>
      </xdr:nvGrpSpPr>
      <xdr:grpSpPr bwMode="auto">
        <a:xfrm>
          <a:off x="962025" y="133350"/>
          <a:ext cx="4105275" cy="1438275"/>
          <a:chOff x="101" y="14"/>
          <a:chExt cx="431" cy="151"/>
        </a:xfrm>
      </xdr:grpSpPr>
      <xdr:sp macro="" textlink="">
        <xdr:nvSpPr>
          <xdr:cNvPr id="11270" name="Text Box 6">
            <a:extLst>
              <a:ext uri="{FF2B5EF4-FFF2-40B4-BE49-F238E27FC236}">
                <a16:creationId xmlns:a16="http://schemas.microsoft.com/office/drawing/2014/main" id="{00000000-0008-0000-0000-000006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1" y="14"/>
            <a:ext cx="431" cy="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73152" rIns="36576" bIns="0" anchor="t" upright="1"/>
          <a:lstStyle/>
          <a:p>
            <a:pPr algn="ctr" rtl="0">
              <a:defRPr sz="1000"/>
            </a:pP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 โปรแกรมคำนวณภาวะโภชนาการ (อายุ </a:t>
            </a:r>
            <a:r>
              <a:rPr lang="th-TH" sz="2400" b="1" i="0" strike="noStrike">
                <a:solidFill>
                  <a:srgbClr val="FF0000"/>
                </a:solidFill>
                <a:cs typeface="DilleniaUPC"/>
              </a:rPr>
              <a:t>1</a:t>
            </a: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วัน-</a:t>
            </a:r>
            <a:r>
              <a:rPr lang="th-TH" sz="2400" b="1" i="0" strike="noStrike">
                <a:solidFill>
                  <a:srgbClr val="FF0000"/>
                </a:solidFill>
                <a:cs typeface="DilleniaUPC"/>
              </a:rPr>
              <a:t>19</a:t>
            </a: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ปี)</a:t>
            </a:r>
          </a:p>
          <a:p>
            <a:pPr algn="ctr" rtl="0">
              <a:defRPr sz="1000"/>
            </a:pPr>
            <a:r>
              <a:rPr lang="th-TH" sz="2400" b="1" i="0" strike="noStrike">
                <a:solidFill>
                  <a:srgbClr val="000080"/>
                </a:solidFill>
                <a:cs typeface="JasmineUPC"/>
              </a:rPr>
              <a:t> </a:t>
            </a:r>
            <a:r>
              <a:rPr lang="th-TH" sz="2400" b="1" i="0" strike="noStrike">
                <a:solidFill>
                  <a:srgbClr val="000080"/>
                </a:solidFill>
                <a:cs typeface="EucrosiaUPC"/>
              </a:rPr>
              <a:t>   </a:t>
            </a:r>
            <a:r>
              <a:rPr lang="th-TH" sz="2400" b="1" i="0" strike="noStrike">
                <a:solidFill>
                  <a:srgbClr val="008080"/>
                </a:solidFill>
                <a:cs typeface="EucrosiaUPC"/>
              </a:rPr>
              <a:t>           </a:t>
            </a:r>
            <a:r>
              <a:rPr lang="th-TH" sz="2400" b="1" i="0" strike="noStrike">
                <a:solidFill>
                  <a:srgbClr val="336666"/>
                </a:solidFill>
                <a:cs typeface="EucrosiaUPC"/>
              </a:rPr>
              <a:t>   </a:t>
            </a:r>
            <a:r>
              <a:rPr lang="th-TH" sz="2400" b="1" i="0" strike="noStrike">
                <a:solidFill>
                  <a:srgbClr val="800080"/>
                </a:solidFill>
                <a:cs typeface="EucrosiaUPC"/>
              </a:rPr>
              <a:t>        </a:t>
            </a:r>
          </a:p>
        </xdr:txBody>
      </xdr:sp>
      <xdr:sp macro="" textlink="">
        <xdr:nvSpPr>
          <xdr:cNvPr id="11272" name="Text Box 8">
            <a:extLst>
              <a:ext uri="{FF2B5EF4-FFF2-40B4-BE49-F238E27FC236}">
                <a16:creationId xmlns:a16="http://schemas.microsoft.com/office/drawing/2014/main" id="{00000000-0008-0000-0000-000008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7" y="119"/>
            <a:ext cx="305" cy="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64008" rIns="0" bIns="0" anchor="t" upright="1">
            <a:spAutoFit/>
          </a:bodyPr>
          <a:lstStyle/>
          <a:p>
            <a:pPr algn="l" rtl="0">
              <a:defRPr sz="1000"/>
            </a:pPr>
            <a:r>
              <a:rPr lang="th-TH" sz="2200" b="1" i="0" strike="noStrike">
                <a:solidFill>
                  <a:srgbClr val="0000FF"/>
                </a:solidFill>
                <a:cs typeface="DilleniaUPC"/>
              </a:rPr>
              <a:t>สถาบันวิจัยโภชนาการ มหาวิทยาลัยมหิดล</a:t>
            </a:r>
          </a:p>
        </xdr:txBody>
      </xdr:sp>
      <xdr:sp macro="" textlink="">
        <xdr:nvSpPr>
          <xdr:cNvPr id="11273" name="Text Box 9">
            <a:extLst>
              <a:ext uri="{FF2B5EF4-FFF2-40B4-BE49-F238E27FC236}">
                <a16:creationId xmlns:a16="http://schemas.microsoft.com/office/drawing/2014/main" id="{00000000-0008-0000-0000-000009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4" y="88"/>
            <a:ext cx="41" cy="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68580" rIns="0" bIns="0" anchor="t" upright="1">
            <a:spAutoFit/>
          </a:bodyPr>
          <a:lstStyle/>
          <a:p>
            <a:pPr algn="l" rtl="0">
              <a:defRPr sz="1000"/>
            </a:pPr>
            <a:r>
              <a:rPr lang="th-TH" sz="2300" b="1" i="0" strike="noStrike">
                <a:solidFill>
                  <a:srgbClr val="0000FF"/>
                </a:solidFill>
                <a:cs typeface="DilleniaUPC"/>
              </a:rPr>
              <a:t>โดย </a:t>
            </a:r>
          </a:p>
        </xdr:txBody>
      </xdr:sp>
      <xdr:sp macro="" textlink="">
        <xdr:nvSpPr>
          <xdr:cNvPr id="11274" name="Text Box 10">
            <a:extLst>
              <a:ext uri="{FF2B5EF4-FFF2-40B4-BE49-F238E27FC236}">
                <a16:creationId xmlns:a16="http://schemas.microsoft.com/office/drawing/2014/main" id="{00000000-0008-0000-0000-00000A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" y="159"/>
            <a:ext cx="458" cy="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45720" rIns="36576" bIns="0" anchor="t" upright="1"/>
          <a:lstStyle/>
          <a:p>
            <a:pPr algn="ctr" rtl="0">
              <a:defRPr sz="1000"/>
            </a:pPr>
            <a:r>
              <a:rPr lang="th-TH" sz="1400" b="1" i="0" strike="noStrike">
                <a:solidFill>
                  <a:srgbClr val="800080"/>
                </a:solidFill>
                <a:cs typeface="EucrosiaUPC"/>
              </a:rPr>
              <a:t> เกณฑ์อ้างอิง น้ำหนัก ส่วนสูง และเครื่องชี้วัดภาวะโภชนาการของประชาชนไทย</a:t>
            </a:r>
          </a:p>
          <a:p>
            <a:pPr algn="ctr" rtl="0">
              <a:defRPr sz="1000"/>
            </a:pPr>
            <a:r>
              <a:rPr lang="th-TH" sz="1400" b="1" i="0" strike="noStrike">
                <a:solidFill>
                  <a:srgbClr val="800080"/>
                </a:solidFill>
                <a:cs typeface="EucrosiaUPC"/>
              </a:rPr>
              <a:t> กรมอนามัย  กระทรวงสาธารณสุข พ.ศ. 2538</a:t>
            </a:r>
          </a:p>
        </xdr:txBody>
      </xdr:sp>
      <xdr:sp macro="" textlink="">
        <xdr:nvSpPr>
          <xdr:cNvPr id="11275" name="Text Box 11">
            <a:extLst>
              <a:ext uri="{FF2B5EF4-FFF2-40B4-BE49-F238E27FC236}">
                <a16:creationId xmlns:a16="http://schemas.microsoft.com/office/drawing/2014/main" id="{00000000-0008-0000-0000-00000B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9" y="58"/>
            <a:ext cx="239" cy="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45720" tIns="36576" rIns="0" bIns="0" anchor="t" upright="1"/>
          <a:lstStyle/>
          <a:p>
            <a:pPr algn="l" rtl="0">
              <a:defRPr sz="1000"/>
            </a:pPr>
            <a:r>
              <a:rPr lang="en-US" sz="1800" b="1" i="0" strike="noStrike">
                <a:solidFill>
                  <a:srgbClr val="FF0000"/>
                </a:solidFill>
                <a:latin typeface="Arial"/>
                <a:cs typeface="Arial"/>
              </a:rPr>
              <a:t>(INMU-ThaiGrowth)</a:t>
            </a:r>
          </a:p>
        </xdr:txBody>
      </xdr:sp>
      <xdr:pic>
        <xdr:nvPicPr>
          <xdr:cNvPr id="11294" name="Picture 17">
            <a:extLst>
              <a:ext uri="{FF2B5EF4-FFF2-40B4-BE49-F238E27FC236}">
                <a16:creationId xmlns:a16="http://schemas.microsoft.com/office/drawing/2014/main" id="{00000000-0008-0000-0000-00001E2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" y="7"/>
            <a:ext cx="106" cy="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323850</xdr:colOff>
      <xdr:row>18</xdr:row>
      <xdr:rowOff>76200</xdr:rowOff>
    </xdr:from>
    <xdr:to>
      <xdr:col>7</xdr:col>
      <xdr:colOff>209550</xdr:colOff>
      <xdr:row>19</xdr:row>
      <xdr:rowOff>123825</xdr:rowOff>
    </xdr:to>
    <xdr:sp macro="" textlink="">
      <xdr:nvSpPr>
        <xdr:cNvPr id="11283" name="Text Box 19">
          <a:extLst>
            <a:ext uri="{FF2B5EF4-FFF2-40B4-BE49-F238E27FC236}">
              <a16:creationId xmlns:a16="http://schemas.microsoft.com/office/drawing/2014/main" id="{00000000-0008-0000-0000-0000132C0000}"/>
            </a:ext>
          </a:extLst>
        </xdr:cNvPr>
        <xdr:cNvSpPr txBox="1">
          <a:spLocks noChangeArrowheads="1"/>
        </xdr:cNvSpPr>
      </xdr:nvSpPr>
      <xdr:spPr bwMode="auto">
        <a:xfrm>
          <a:off x="3752850" y="2809875"/>
          <a:ext cx="12573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1" strike="noStrike">
              <a:solidFill>
                <a:srgbClr val="800080"/>
              </a:solidFill>
              <a:latin typeface="Arial"/>
              <a:cs typeface="Arial"/>
            </a:rPr>
            <a:t>Version 1.05</a:t>
          </a:r>
        </a:p>
      </xdr:txBody>
    </xdr:sp>
    <xdr:clientData/>
  </xdr:twoCellAnchor>
  <xdr:twoCellAnchor>
    <xdr:from>
      <xdr:col>2</xdr:col>
      <xdr:colOff>295275</xdr:colOff>
      <xdr:row>19</xdr:row>
      <xdr:rowOff>9525</xdr:rowOff>
    </xdr:from>
    <xdr:to>
      <xdr:col>7</xdr:col>
      <xdr:colOff>219075</xdr:colOff>
      <xdr:row>21</xdr:row>
      <xdr:rowOff>9525</xdr:rowOff>
    </xdr:to>
    <xdr:sp macro="" textlink="">
      <xdr:nvSpPr>
        <xdr:cNvPr id="11266" name="Text Box 2">
          <a:extLst>
            <a:ext uri="{FF2B5EF4-FFF2-40B4-BE49-F238E27FC236}">
              <a16:creationId xmlns:a16="http://schemas.microsoft.com/office/drawing/2014/main" id="{00000000-0008-0000-0000-0000022C0000}"/>
            </a:ext>
          </a:extLst>
        </xdr:cNvPr>
        <xdr:cNvSpPr txBox="1">
          <a:spLocks noChangeArrowheads="1"/>
        </xdr:cNvSpPr>
      </xdr:nvSpPr>
      <xdr:spPr bwMode="auto">
        <a:xfrm>
          <a:off x="1666875" y="2895600"/>
          <a:ext cx="3352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64008" rIns="36576" bIns="0" anchor="t" upright="1"/>
        <a:lstStyle/>
        <a:p>
          <a:pPr algn="r" rtl="0">
            <a:defRPr sz="1000"/>
          </a:pPr>
          <a:r>
            <a:rPr lang="th-TH" sz="2000" b="1" i="0" strike="noStrike">
              <a:solidFill>
                <a:srgbClr val="FF00FF"/>
              </a:solidFill>
              <a:latin typeface="BrowalliaUPC"/>
              <a:cs typeface="BrowalliaUPC"/>
            </a:rPr>
            <a:t> </a:t>
          </a:r>
          <a:r>
            <a:rPr lang="th-TH" sz="2000" b="1" i="0" strike="noStrike">
              <a:solidFill>
                <a:srgbClr val="FF0000"/>
              </a:solidFill>
              <a:latin typeface="BrowalliaUPC"/>
              <a:cs typeface="BrowalliaUPC"/>
            </a:rPr>
            <a:t>©</a:t>
          </a:r>
          <a:r>
            <a:rPr lang="th-TH" sz="1300" b="1" i="0" strike="noStrike">
              <a:solidFill>
                <a:srgbClr val="FF0000"/>
              </a:solidFill>
              <a:latin typeface="BrowalliaUPC"/>
              <a:cs typeface="BrowalliaUPC"/>
            </a:rPr>
            <a:t>  2544     </a:t>
          </a:r>
          <a:r>
            <a:rPr lang="th-TH" sz="1300" b="1" i="0" strike="noStrike">
              <a:solidFill>
                <a:srgbClr val="FF0000"/>
              </a:solidFill>
              <a:cs typeface="JasmineUPC"/>
            </a:rPr>
            <a:t>สถาบันวิจัยโภชนาการ มหาวิทยาลัยมหิดล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295275</xdr:colOff>
          <xdr:row>15</xdr:row>
          <xdr:rowOff>19050</xdr:rowOff>
        </xdr:from>
        <xdr:to>
          <xdr:col>6</xdr:col>
          <xdr:colOff>123825</xdr:colOff>
          <xdr:row>18</xdr:row>
          <xdr:rowOff>9525</xdr:rowOff>
        </xdr:to>
        <xdr:sp macro="" textlink="">
          <xdr:nvSpPr>
            <xdr:cNvPr id="11267" name="Button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0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0292" rIns="27432" bIns="50292" anchor="ctr" upright="1"/>
            <a:lstStyle/>
            <a:p>
              <a:pPr algn="ctr" rtl="0">
                <a:defRPr sz="1000"/>
              </a:pPr>
              <a:r>
                <a:rPr lang="en-US" sz="16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ออกจากโปรแกรม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323850</xdr:colOff>
          <xdr:row>15</xdr:row>
          <xdr:rowOff>28575</xdr:rowOff>
        </xdr:from>
        <xdr:to>
          <xdr:col>3</xdr:col>
          <xdr:colOff>666750</xdr:colOff>
          <xdr:row>18</xdr:row>
          <xdr:rowOff>19050</xdr:rowOff>
        </xdr:to>
        <xdr:sp macro="" textlink="">
          <xdr:nvSpPr>
            <xdr:cNvPr id="11268" name="Button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0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0292" rIns="27432" bIns="50292" anchor="ctr" upright="1"/>
            <a:lstStyle/>
            <a:p>
              <a:pPr algn="ctr" rtl="0">
                <a:defRPr sz="1000"/>
              </a:pPr>
              <a:r>
                <a:rPr lang="en-US" sz="1600" b="1" i="0" u="none" strike="noStrike" baseline="0">
                  <a:solidFill>
                    <a:srgbClr val="0000FF"/>
                  </a:solidFill>
                  <a:latin typeface="AngsanaUPC"/>
                  <a:cs typeface="AngsanaUPC"/>
                </a:rPr>
                <a:t>เพิ่มข้อมูล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2</xdr:col>
          <xdr:colOff>942975</xdr:colOff>
          <xdr:row>7</xdr:row>
          <xdr:rowOff>9525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แสดงผลภาวะโภชนาการ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2</xdr:col>
          <xdr:colOff>323850</xdr:colOff>
          <xdr:row>2</xdr:row>
          <xdr:rowOff>314325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FF0000"/>
                  </a:solidFill>
                  <a:latin typeface="AngsanaUPC"/>
                  <a:cs typeface="AngsanaUPC"/>
                </a:rPr>
                <a:t>ลบทั้งหมด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971550</xdr:colOff>
          <xdr:row>3</xdr:row>
          <xdr:rowOff>0</xdr:rowOff>
        </xdr:from>
        <xdr:to>
          <xdr:col>2</xdr:col>
          <xdr:colOff>1495425</xdr:colOff>
          <xdr:row>7</xdr:row>
          <xdr:rowOff>9525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1</xdr:row>
          <xdr:rowOff>85725</xdr:rowOff>
        </xdr:from>
        <xdr:to>
          <xdr:col>2</xdr:col>
          <xdr:colOff>152400</xdr:colOff>
          <xdr:row>2</xdr:row>
          <xdr:rowOff>19050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28575</xdr:rowOff>
        </xdr:from>
        <xdr:to>
          <xdr:col>2</xdr:col>
          <xdr:colOff>638175</xdr:colOff>
          <xdr:row>3</xdr:row>
          <xdr:rowOff>0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003300"/>
                  </a:solidFill>
                  <a:latin typeface="AngsanaUPC"/>
                  <a:cs typeface="AngsanaUPC"/>
                </a:rPr>
                <a:t>แก้ไข/เพิ่มข้อมูล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7</xdr:row>
          <xdr:rowOff>9525</xdr:rowOff>
        </xdr:from>
        <xdr:to>
          <xdr:col>2</xdr:col>
          <xdr:colOff>1447800</xdr:colOff>
          <xdr:row>8</xdr:row>
          <xdr:rowOff>0</xdr:rowOff>
        </xdr:to>
        <xdr:sp macro="" textlink="">
          <xdr:nvSpPr>
            <xdr:cNvPr id="3079" name="Button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ยืนยันข้อมูลที่ผ่านการตรวจสอบ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657225</xdr:colOff>
          <xdr:row>2</xdr:row>
          <xdr:rowOff>28575</xdr:rowOff>
        </xdr:from>
        <xdr:to>
          <xdr:col>2</xdr:col>
          <xdr:colOff>1447800</xdr:colOff>
          <xdr:row>3</xdr:row>
          <xdr:rowOff>0</xdr:rowOff>
        </xdr:to>
        <xdr:sp macro="" textlink="">
          <xdr:nvSpPr>
            <xdr:cNvPr id="3097" name="Button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663300"/>
                  </a:solidFill>
                  <a:latin typeface="AngsanaUPC"/>
                  <a:cs typeface="AngsanaUPC"/>
                </a:rPr>
                <a:t>รายงานสรุป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2</xdr:row>
          <xdr:rowOff>276225</xdr:rowOff>
        </xdr:from>
        <xdr:to>
          <xdr:col>2</xdr:col>
          <xdr:colOff>400050</xdr:colOff>
          <xdr:row>7</xdr:row>
          <xdr:rowOff>266700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3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663300"/>
                  </a:solidFill>
                  <a:latin typeface="AngsanaUPC"/>
                  <a:cs typeface="AngsanaUPC"/>
                </a:rPr>
                <a:t>รายงานสรุป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428625</xdr:colOff>
          <xdr:row>2</xdr:row>
          <xdr:rowOff>276225</xdr:rowOff>
        </xdr:from>
        <xdr:to>
          <xdr:col>2</xdr:col>
          <xdr:colOff>1057275</xdr:colOff>
          <xdr:row>7</xdr:row>
          <xdr:rowOff>266700</xdr:rowOff>
        </xdr:to>
        <xdr:sp macro="" textlink="">
          <xdr:nvSpPr>
            <xdr:cNvPr id="9218" name="Butto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3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1809750</xdr:colOff>
      <xdr:row>23</xdr:row>
      <xdr:rowOff>66675</xdr:rowOff>
    </xdr:from>
    <xdr:to>
      <xdr:col>1</xdr:col>
      <xdr:colOff>1885950</xdr:colOff>
      <xdr:row>24</xdr:row>
      <xdr:rowOff>209550</xdr:rowOff>
    </xdr:to>
    <xdr:sp macro="" textlink="">
      <xdr:nvSpPr>
        <xdr:cNvPr id="4104" name="AutoShape 2">
          <a:extLst>
            <a:ext uri="{FF2B5EF4-FFF2-40B4-BE49-F238E27FC236}">
              <a16:creationId xmlns:a16="http://schemas.microsoft.com/office/drawing/2014/main" id="{00000000-0008-0000-0400-000008100000}"/>
            </a:ext>
          </a:extLst>
        </xdr:cNvPr>
        <xdr:cNvSpPr>
          <a:spLocks/>
        </xdr:cNvSpPr>
      </xdr:nvSpPr>
      <xdr:spPr bwMode="auto">
        <a:xfrm>
          <a:off x="1885950" y="6677025"/>
          <a:ext cx="76200" cy="409575"/>
        </a:xfrm>
        <a:prstGeom prst="rightBrace">
          <a:avLst>
            <a:gd name="adj1" fmla="val 44792"/>
            <a:gd name="adj2" fmla="val 50000"/>
          </a:avLst>
        </a:prstGeom>
        <a:noFill/>
        <a:ln w="9525">
          <a:solidFill>
            <a:srgbClr val="000099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419100</xdr:colOff>
          <xdr:row>0</xdr:row>
          <xdr:rowOff>304800</xdr:rowOff>
        </xdr:from>
        <xdr:to>
          <xdr:col>6</xdr:col>
          <xdr:colOff>942975</xdr:colOff>
          <xdr:row>1</xdr:row>
          <xdr:rowOff>276225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800100</xdr:colOff>
          <xdr:row>1</xdr:row>
          <xdr:rowOff>0</xdr:rowOff>
        </xdr:from>
        <xdr:to>
          <xdr:col>6</xdr:col>
          <xdr:colOff>390525</xdr:colOff>
          <xdr:row>1</xdr:row>
          <xdr:rowOff>276225</xdr:rowOff>
        </xdr:to>
        <xdr:sp macro="" textlink="">
          <xdr:nvSpPr>
            <xdr:cNvPr id="4100" name="Butto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4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พิมพ์...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257175</xdr:colOff>
          <xdr:row>1</xdr:row>
          <xdr:rowOff>9525</xdr:rowOff>
        </xdr:from>
        <xdr:to>
          <xdr:col>5</xdr:col>
          <xdr:colOff>771525</xdr:colOff>
          <xdr:row>1</xdr:row>
          <xdr:rowOff>276225</xdr:rowOff>
        </xdr:to>
        <xdr:sp macro="" textlink="">
          <xdr:nvSpPr>
            <xdr:cNvPr id="4102" name="Butto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4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336666"/>
                  </a:solidFill>
                  <a:latin typeface="AngsanaUPC"/>
                  <a:cs typeface="AngsanaUPC"/>
                </a:rPr>
                <a:t>แสดงผลภาวะโภชนาการ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_NuDown\INMU-Thaigrow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ata"/>
      <sheetName val="NUSTA"/>
      <sheetName val="NUSTA2"/>
      <sheetName val="Report"/>
      <sheetName val="INMU-Thaigrowth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6:A19"/>
  <sheetViews>
    <sheetView showGridLines="0" showRowColHeaders="0" workbookViewId="0"/>
  </sheetViews>
  <sheetFormatPr defaultColWidth="9" defaultRowHeight="12" x14ac:dyDescent="0.15"/>
  <sheetData>
    <row r="16" ht="11.25" customHeight="1" x14ac:dyDescent="0.15"/>
    <row r="19" spans="1:1" x14ac:dyDescent="0.15">
      <c r="A19" s="309" t="s">
        <v>99</v>
      </c>
    </row>
  </sheetData>
  <sheetProtection password="C498" sheet="1" objects="1" scenarios="1"/>
  <phoneticPr fontId="132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7" r:id="rId4" name="Button 3">
              <controlPr defaultSize="0" print="0" autoFill="0" autoPict="0" macro="[0]!Ex">
                <anchor moveWithCells="1" sizeWithCells="1">
                  <from>
                    <xdr:col>4</xdr:col>
                    <xdr:colOff>295275</xdr:colOff>
                    <xdr:row>15</xdr:row>
                    <xdr:rowOff>19050</xdr:rowOff>
                  </from>
                  <to>
                    <xdr:col>6</xdr:col>
                    <xdr:colOff>123825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5" name="Button 4">
              <controlPr defaultSize="0" print="0" autoFill="0" autoPict="0" macro="[0]!aa">
                <anchor moveWithCells="1" sizeWithCells="1">
                  <from>
                    <xdr:col>2</xdr:col>
                    <xdr:colOff>323850</xdr:colOff>
                    <xdr:row>15</xdr:row>
                    <xdr:rowOff>28575</xdr:rowOff>
                  </from>
                  <to>
                    <xdr:col>3</xdr:col>
                    <xdr:colOff>666750</xdr:colOff>
                    <xdr:row>18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autoPageBreaks="0"/>
  </sheetPr>
  <dimension ref="A1:AJ2517"/>
  <sheetViews>
    <sheetView showGridLines="0" tabSelected="1" defaultGridColor="0" topLeftCell="B268" colorId="48" zoomScaleNormal="100" workbookViewId="0">
      <selection activeCell="D274" sqref="D274"/>
    </sheetView>
  </sheetViews>
  <sheetFormatPr defaultColWidth="9.625" defaultRowHeight="15" x14ac:dyDescent="0.2"/>
  <cols>
    <col min="1" max="1" width="0.375" hidden="1" customWidth="1"/>
    <col min="2" max="2" width="6.5" customWidth="1"/>
    <col min="3" max="3" width="20.75" style="88" customWidth="1"/>
    <col min="4" max="4" width="7.25" style="3" customWidth="1"/>
    <col min="5" max="5" width="4.75" customWidth="1"/>
    <col min="6" max="6" width="5.125" customWidth="1"/>
    <col min="7" max="7" width="7" customWidth="1"/>
    <col min="8" max="8" width="5.375" customWidth="1"/>
    <col min="9" max="9" width="4.875" customWidth="1"/>
    <col min="10" max="10" width="6.125" customWidth="1"/>
    <col min="11" max="11" width="7.125" bestFit="1" customWidth="1"/>
    <col min="12" max="12" width="9.125" customWidth="1"/>
    <col min="13" max="13" width="7" hidden="1" customWidth="1"/>
    <col min="14" max="14" width="11.625" hidden="1" customWidth="1"/>
    <col min="15" max="15" width="10.125" hidden="1" customWidth="1"/>
    <col min="16" max="16" width="9.75" hidden="1" customWidth="1"/>
    <col min="17" max="17" width="10.375" hidden="1" customWidth="1"/>
    <col min="18" max="18" width="13.5" hidden="1" customWidth="1"/>
    <col min="19" max="19" width="12.625" hidden="1" customWidth="1"/>
    <col min="20" max="20" width="10.75" hidden="1" customWidth="1"/>
    <col min="21" max="21" width="10" hidden="1" customWidth="1"/>
    <col min="22" max="42" width="9.625" customWidth="1"/>
  </cols>
  <sheetData>
    <row r="1" spans="1:33" ht="3" hidden="1" customHeight="1" x14ac:dyDescent="0.2">
      <c r="Z1" s="1"/>
      <c r="AA1" s="2"/>
      <c r="AB1" s="1"/>
    </row>
    <row r="2" spans="1:33" ht="1.5" customHeight="1" x14ac:dyDescent="0.2">
      <c r="Z2" s="1"/>
    </row>
    <row r="3" spans="1:33" ht="26.25" customHeight="1" x14ac:dyDescent="0.6">
      <c r="B3" s="403" t="s">
        <v>158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12"/>
      <c r="Z3" s="1"/>
      <c r="AA3" s="2"/>
      <c r="AB3" s="1"/>
    </row>
    <row r="4" spans="1:33" ht="5.25" hidden="1" customHeight="1" x14ac:dyDescent="0.2">
      <c r="B4" s="14"/>
      <c r="C4" s="110"/>
      <c r="D4" s="15"/>
      <c r="E4" s="14"/>
      <c r="F4" s="14"/>
      <c r="G4" s="14"/>
      <c r="H4" s="14"/>
      <c r="I4" s="14"/>
      <c r="J4" s="14"/>
      <c r="K4" s="14"/>
      <c r="L4" s="14"/>
    </row>
    <row r="5" spans="1:33" ht="0.75" hidden="1" customHeight="1" x14ac:dyDescent="0.2">
      <c r="B5" s="14"/>
      <c r="C5" s="110"/>
      <c r="D5" s="15"/>
      <c r="E5" s="14"/>
      <c r="F5" s="14"/>
      <c r="G5" s="14"/>
      <c r="H5" s="14"/>
      <c r="I5" s="14"/>
      <c r="J5" s="14"/>
      <c r="K5" s="14"/>
      <c r="L5" s="14"/>
      <c r="Y5" s="1"/>
    </row>
    <row r="6" spans="1:33" ht="5.25" hidden="1" customHeight="1" x14ac:dyDescent="0.2">
      <c r="B6" s="14"/>
      <c r="C6" s="110"/>
      <c r="D6" s="15"/>
      <c r="E6" s="14"/>
      <c r="F6" s="14"/>
      <c r="G6" s="14"/>
      <c r="H6" s="14"/>
      <c r="I6" s="14"/>
      <c r="J6" s="14"/>
      <c r="K6" s="14"/>
      <c r="L6" s="14"/>
      <c r="AB6" s="1"/>
    </row>
    <row r="7" spans="1:33" ht="23.25" x14ac:dyDescent="0.5">
      <c r="B7" s="273"/>
      <c r="C7" s="274"/>
      <c r="D7" s="308" t="s">
        <v>177</v>
      </c>
      <c r="E7" s="380"/>
      <c r="F7" s="14"/>
      <c r="G7" s="14"/>
      <c r="H7" s="15"/>
      <c r="I7" s="15"/>
      <c r="J7" s="15"/>
      <c r="K7" s="15"/>
      <c r="L7" s="15"/>
      <c r="M7" s="298"/>
      <c r="N7" s="299" t="s">
        <v>0</v>
      </c>
      <c r="O7" s="300"/>
      <c r="P7" s="300"/>
      <c r="Q7" s="300"/>
      <c r="R7" s="300"/>
      <c r="S7" s="300"/>
      <c r="T7" s="301"/>
    </row>
    <row r="8" spans="1:33" s="144" customFormat="1" ht="3" customHeight="1" x14ac:dyDescent="0.15">
      <c r="B8" s="275" t="s">
        <v>1</v>
      </c>
      <c r="C8" s="275" t="s">
        <v>1</v>
      </c>
      <c r="D8" s="275" t="s">
        <v>1</v>
      </c>
      <c r="E8" s="275" t="s">
        <v>1</v>
      </c>
      <c r="F8" s="275" t="s">
        <v>1</v>
      </c>
      <c r="G8" s="275" t="s">
        <v>1</v>
      </c>
      <c r="H8" s="275" t="s">
        <v>1</v>
      </c>
      <c r="I8" s="275" t="s">
        <v>1</v>
      </c>
      <c r="J8" s="275" t="s">
        <v>1</v>
      </c>
      <c r="K8" s="275" t="s">
        <v>1</v>
      </c>
      <c r="L8" s="275" t="s">
        <v>1</v>
      </c>
      <c r="M8" s="143" t="s">
        <v>1</v>
      </c>
      <c r="N8" s="143" t="s">
        <v>1</v>
      </c>
      <c r="O8" s="143" t="s">
        <v>1</v>
      </c>
      <c r="P8" s="143" t="s">
        <v>1</v>
      </c>
      <c r="Q8" s="143" t="s">
        <v>1</v>
      </c>
      <c r="R8" s="143" t="s">
        <v>1</v>
      </c>
      <c r="S8" s="143" t="s">
        <v>1</v>
      </c>
      <c r="T8" s="143" t="s">
        <v>1</v>
      </c>
      <c r="Y8" s="145"/>
    </row>
    <row r="9" spans="1:33" ht="2.25" customHeight="1" x14ac:dyDescent="0.2">
      <c r="B9" s="276"/>
      <c r="C9" s="277"/>
      <c r="D9" s="278"/>
      <c r="E9" s="279"/>
      <c r="F9" s="279"/>
      <c r="G9" s="279"/>
      <c r="H9" s="279"/>
      <c r="I9" s="279"/>
      <c r="J9" s="279"/>
      <c r="K9" s="279"/>
      <c r="L9" s="280"/>
      <c r="M9" s="298"/>
      <c r="N9" s="405" t="s">
        <v>2</v>
      </c>
      <c r="O9" s="405" t="s">
        <v>3</v>
      </c>
      <c r="P9" s="405" t="s">
        <v>4</v>
      </c>
      <c r="Q9" s="405" t="s">
        <v>5</v>
      </c>
      <c r="R9" s="405" t="s">
        <v>6</v>
      </c>
      <c r="S9" s="414" t="s">
        <v>7</v>
      </c>
      <c r="T9" s="302"/>
      <c r="Y9" s="2"/>
      <c r="Z9" s="2"/>
      <c r="AA9" s="2"/>
      <c r="AB9" s="2"/>
      <c r="AC9" s="2"/>
      <c r="AD9" s="2"/>
    </row>
    <row r="10" spans="1:33" s="90" customFormat="1" ht="24.75" customHeight="1" x14ac:dyDescent="0.45">
      <c r="B10" s="409" t="s">
        <v>131</v>
      </c>
      <c r="C10" s="408" t="s">
        <v>30</v>
      </c>
      <c r="D10" s="281" t="s">
        <v>114</v>
      </c>
      <c r="E10" s="402" t="s">
        <v>31</v>
      </c>
      <c r="F10" s="402"/>
      <c r="G10" s="402"/>
      <c r="H10" s="402" t="s">
        <v>45</v>
      </c>
      <c r="I10" s="402"/>
      <c r="J10" s="402"/>
      <c r="K10" s="281" t="s">
        <v>38</v>
      </c>
      <c r="L10" s="283" t="s">
        <v>37</v>
      </c>
      <c r="M10" s="297"/>
      <c r="N10" s="406"/>
      <c r="O10" s="406"/>
      <c r="P10" s="406"/>
      <c r="Q10" s="406"/>
      <c r="R10" s="406"/>
      <c r="S10" s="415"/>
      <c r="T10" s="411" t="s">
        <v>35</v>
      </c>
      <c r="Y10" s="11"/>
    </row>
    <row r="11" spans="1:33" s="90" customFormat="1" ht="20.25" customHeight="1" x14ac:dyDescent="0.45">
      <c r="B11" s="410"/>
      <c r="C11" s="408"/>
      <c r="D11" s="281" t="s">
        <v>115</v>
      </c>
      <c r="E11" s="282" t="s">
        <v>32</v>
      </c>
      <c r="F11" s="282" t="s">
        <v>33</v>
      </c>
      <c r="G11" s="282" t="s">
        <v>34</v>
      </c>
      <c r="H11" s="282" t="s">
        <v>32</v>
      </c>
      <c r="I11" s="282" t="s">
        <v>33</v>
      </c>
      <c r="J11" s="282" t="s">
        <v>34</v>
      </c>
      <c r="K11" s="281" t="s">
        <v>117</v>
      </c>
      <c r="L11" s="284" t="s">
        <v>124</v>
      </c>
      <c r="M11" s="297"/>
      <c r="N11" s="406"/>
      <c r="O11" s="406"/>
      <c r="P11" s="406"/>
      <c r="Q11" s="406"/>
      <c r="R11" s="406"/>
      <c r="S11" s="415"/>
      <c r="T11" s="411"/>
      <c r="Y11" s="11"/>
    </row>
    <row r="12" spans="1:33" ht="3" customHeight="1" x14ac:dyDescent="0.2">
      <c r="B12" s="210"/>
      <c r="C12" s="211"/>
      <c r="D12" s="212"/>
      <c r="E12" s="213"/>
      <c r="F12" s="213"/>
      <c r="G12" s="213"/>
      <c r="H12" s="213"/>
      <c r="I12" s="213"/>
      <c r="J12" s="213"/>
      <c r="K12" s="213"/>
      <c r="L12" s="214"/>
      <c r="M12" s="298"/>
      <c r="N12" s="406"/>
      <c r="O12" s="406"/>
      <c r="P12" s="406"/>
      <c r="Q12" s="406"/>
      <c r="R12" s="406"/>
      <c r="S12" s="415"/>
      <c r="T12" s="412"/>
      <c r="Y12" s="1"/>
    </row>
    <row r="13" spans="1:33" s="89" customFormat="1" ht="9.75" customHeight="1" x14ac:dyDescent="0.15">
      <c r="B13" s="285" t="s">
        <v>1</v>
      </c>
      <c r="C13" s="285" t="s">
        <v>1</v>
      </c>
      <c r="D13" s="285" t="s">
        <v>1</v>
      </c>
      <c r="E13" s="285" t="s">
        <v>1</v>
      </c>
      <c r="F13" s="285" t="s">
        <v>1</v>
      </c>
      <c r="G13" s="285" t="s">
        <v>1</v>
      </c>
      <c r="H13" s="285" t="s">
        <v>1</v>
      </c>
      <c r="I13" s="285" t="s">
        <v>1</v>
      </c>
      <c r="J13" s="285" t="s">
        <v>1</v>
      </c>
      <c r="K13" s="285" t="s">
        <v>1</v>
      </c>
      <c r="L13" s="285" t="s">
        <v>1</v>
      </c>
      <c r="M13" s="143" t="s">
        <v>1</v>
      </c>
      <c r="N13" s="407"/>
      <c r="O13" s="407"/>
      <c r="P13" s="407"/>
      <c r="Q13" s="407"/>
      <c r="R13" s="407"/>
      <c r="S13" s="416"/>
      <c r="T13" s="413"/>
      <c r="Y13" s="13"/>
    </row>
    <row r="14" spans="1:33" s="9" customFormat="1" ht="23.25" x14ac:dyDescent="0.5">
      <c r="A14" s="303"/>
      <c r="B14" s="134">
        <v>1</v>
      </c>
      <c r="C14" s="169" t="s">
        <v>178</v>
      </c>
      <c r="D14" s="100">
        <v>1</v>
      </c>
      <c r="E14" s="170">
        <v>11</v>
      </c>
      <c r="F14" s="170" t="s">
        <v>207</v>
      </c>
      <c r="G14" s="170" t="s">
        <v>208</v>
      </c>
      <c r="H14" s="170">
        <v>5</v>
      </c>
      <c r="I14" s="170">
        <v>6</v>
      </c>
      <c r="J14" s="170">
        <v>68</v>
      </c>
      <c r="K14" s="170">
        <v>120</v>
      </c>
      <c r="L14" s="170">
        <v>185</v>
      </c>
      <c r="M14" s="73">
        <f>IF(OR(OR(OR(OR(OR(OR(E14=0),F14=0),G14=0),H14=0),I14=0),J14=0),999,1)</f>
        <v>1</v>
      </c>
      <c r="N14" s="4">
        <f>IF(OR(I14&lt;F14,(AND(H14&lt;E14,I14=F14))),J14-1,J14)</f>
        <v>67</v>
      </c>
      <c r="O14" s="4">
        <f>IF(AND(H14&lt;E14,I14=F14),I14+12-1,IF(AND(H14&lt;E14,I14&gt;F14),I14-1,IF(AND(H14&lt;E14,I14&lt;F14),I14+12-1,IF(AND(H14&gt;=E14,I14&lt;F14),I14+12,I14))))</f>
        <v>17</v>
      </c>
      <c r="P14" s="4">
        <f>IF(H14&lt;E14,H14+30,H14)</f>
        <v>35</v>
      </c>
      <c r="Q14" s="4">
        <f>P14-E14</f>
        <v>24</v>
      </c>
      <c r="R14" s="4">
        <f>O14-F14</f>
        <v>5</v>
      </c>
      <c r="S14" s="4">
        <f>N14-G14</f>
        <v>16</v>
      </c>
      <c r="T14" s="10">
        <f>IF(OR(OR(OR(OR(OR(E14=0,F14=0),G14=0),H14=0),I14=0),J14=0),0,IF($Q14&gt;15,($R14+1)+($S14*12),$R14+($S14*12)))</f>
        <v>198</v>
      </c>
      <c r="W14" s="8"/>
      <c r="Y14" s="5"/>
      <c r="AF14" s="6"/>
      <c r="AG14" s="5"/>
    </row>
    <row r="15" spans="1:33" s="9" customFormat="1" ht="23.25" x14ac:dyDescent="0.5">
      <c r="A15" s="303"/>
      <c r="B15" s="134">
        <v>2</v>
      </c>
      <c r="C15" s="392" t="s">
        <v>179</v>
      </c>
      <c r="D15" s="100">
        <v>2</v>
      </c>
      <c r="E15" s="170" t="s">
        <v>209</v>
      </c>
      <c r="F15" s="170" t="s">
        <v>210</v>
      </c>
      <c r="G15" s="170" t="s">
        <v>208</v>
      </c>
      <c r="H15" s="170">
        <v>5</v>
      </c>
      <c r="I15" s="170">
        <v>6</v>
      </c>
      <c r="J15" s="170">
        <v>68</v>
      </c>
      <c r="K15" s="170">
        <v>40</v>
      </c>
      <c r="L15" s="170">
        <v>163</v>
      </c>
      <c r="M15" s="73">
        <f t="shared" ref="M15:M78" si="0">IF(OR(OR(OR(OR(OR(OR(E15=0),F15=0),G15=0),H15=0),I15=0),J15=0),999,1)</f>
        <v>1</v>
      </c>
      <c r="N15" s="4">
        <f t="shared" ref="N15:N78" si="1">IF(OR(I15&lt;F15,(AND(H15&lt;E15,I15=F15))),J15-1,J15)</f>
        <v>67</v>
      </c>
      <c r="O15" s="4">
        <f t="shared" ref="O15:O78" si="2">IF(AND(H15&lt;E15,I15=F15),I15+12-1,IF(AND(H15&lt;E15,I15&gt;F15),I15-1,IF(AND(H15&lt;E15,I15&lt;F15),I15+12-1,IF(AND(H15&gt;=E15,I15&lt;F15),I15+12,I15))))</f>
        <v>17</v>
      </c>
      <c r="P15" s="4">
        <f t="shared" ref="P15:P78" si="3">IF(H15&lt;E15,H15+30,H15)</f>
        <v>35</v>
      </c>
      <c r="Q15" s="4">
        <f t="shared" ref="Q15:Q78" si="4">P15-E15</f>
        <v>16</v>
      </c>
      <c r="R15" s="4">
        <f t="shared" ref="R15:R78" si="5">O15-F15</f>
        <v>11</v>
      </c>
      <c r="S15" s="4">
        <f t="shared" ref="S15:S78" si="6">N15-G15</f>
        <v>16</v>
      </c>
      <c r="T15" s="10">
        <f t="shared" ref="T15:T78" si="7">IF(OR(OR(OR(OR(OR(E15=0,F15=0),G15=0),H15=0),I15=0),J15=0),0,IF($Q15&gt;15,($R15+1)+($S15*12),$R15+($S15*12)))</f>
        <v>204</v>
      </c>
      <c r="Y15" s="7"/>
      <c r="Z15" s="7"/>
      <c r="AA15" s="7"/>
      <c r="AB15" s="7"/>
      <c r="AC15" s="7"/>
      <c r="AD15" s="7"/>
      <c r="AG15" s="5"/>
    </row>
    <row r="16" spans="1:33" s="9" customFormat="1" ht="23.25" x14ac:dyDescent="0.5">
      <c r="A16" s="303"/>
      <c r="B16" s="134">
        <v>3</v>
      </c>
      <c r="C16" s="392" t="s">
        <v>180</v>
      </c>
      <c r="D16" s="100">
        <v>2</v>
      </c>
      <c r="E16" s="170" t="s">
        <v>211</v>
      </c>
      <c r="F16" s="170" t="s">
        <v>211</v>
      </c>
      <c r="G16" s="170" t="s">
        <v>208</v>
      </c>
      <c r="H16" s="170">
        <v>5</v>
      </c>
      <c r="I16" s="170">
        <v>6</v>
      </c>
      <c r="J16" s="170">
        <v>68</v>
      </c>
      <c r="K16" s="170">
        <v>68</v>
      </c>
      <c r="L16" s="170">
        <v>160</v>
      </c>
      <c r="M16" s="73">
        <f t="shared" si="0"/>
        <v>1</v>
      </c>
      <c r="N16" s="4">
        <f t="shared" si="1"/>
        <v>67</v>
      </c>
      <c r="O16" s="4">
        <f t="shared" si="2"/>
        <v>17</v>
      </c>
      <c r="P16" s="4">
        <f t="shared" si="3"/>
        <v>35</v>
      </c>
      <c r="Q16" s="4">
        <f t="shared" si="4"/>
        <v>25</v>
      </c>
      <c r="R16" s="4">
        <f t="shared" si="5"/>
        <v>7</v>
      </c>
      <c r="S16" s="4">
        <f t="shared" si="6"/>
        <v>16</v>
      </c>
      <c r="T16" s="10">
        <f t="shared" si="7"/>
        <v>200</v>
      </c>
      <c r="AG16" s="8"/>
    </row>
    <row r="17" spans="1:33" s="9" customFormat="1" ht="23.25" x14ac:dyDescent="0.5">
      <c r="A17" s="303"/>
      <c r="B17" s="134">
        <v>4</v>
      </c>
      <c r="C17" s="392" t="s">
        <v>181</v>
      </c>
      <c r="D17" s="100">
        <v>2</v>
      </c>
      <c r="E17" s="170" t="s">
        <v>212</v>
      </c>
      <c r="F17" s="170" t="s">
        <v>213</v>
      </c>
      <c r="G17" s="170" t="s">
        <v>208</v>
      </c>
      <c r="H17" s="170">
        <v>5</v>
      </c>
      <c r="I17" s="170">
        <v>6</v>
      </c>
      <c r="J17" s="170">
        <v>68</v>
      </c>
      <c r="K17" s="170">
        <v>89</v>
      </c>
      <c r="L17" s="170">
        <v>160</v>
      </c>
      <c r="M17" s="73">
        <f t="shared" si="0"/>
        <v>1</v>
      </c>
      <c r="N17" s="4">
        <f t="shared" si="1"/>
        <v>67</v>
      </c>
      <c r="O17" s="4">
        <f t="shared" si="2"/>
        <v>17</v>
      </c>
      <c r="P17" s="4">
        <f t="shared" si="3"/>
        <v>35</v>
      </c>
      <c r="Q17" s="4">
        <f t="shared" si="4"/>
        <v>12</v>
      </c>
      <c r="R17" s="4">
        <f t="shared" si="5"/>
        <v>8</v>
      </c>
      <c r="S17" s="4">
        <f t="shared" si="6"/>
        <v>16</v>
      </c>
      <c r="T17" s="10">
        <f t="shared" si="7"/>
        <v>200</v>
      </c>
      <c r="Y17" s="5"/>
      <c r="AB17" s="8"/>
      <c r="AG17" s="5"/>
    </row>
    <row r="18" spans="1:33" s="9" customFormat="1" ht="23.25" x14ac:dyDescent="0.5">
      <c r="A18" s="303"/>
      <c r="B18" s="134">
        <v>5</v>
      </c>
      <c r="C18" s="392" t="s">
        <v>182</v>
      </c>
      <c r="D18" s="100">
        <v>2</v>
      </c>
      <c r="E18" s="170" t="s">
        <v>214</v>
      </c>
      <c r="F18" s="170">
        <v>8</v>
      </c>
      <c r="G18" s="170" t="s">
        <v>208</v>
      </c>
      <c r="H18" s="170">
        <v>5</v>
      </c>
      <c r="I18" s="170">
        <v>6</v>
      </c>
      <c r="J18" s="170">
        <v>68</v>
      </c>
      <c r="K18" s="170">
        <v>49</v>
      </c>
      <c r="L18" s="170">
        <v>154</v>
      </c>
      <c r="M18" s="73">
        <f t="shared" si="0"/>
        <v>1</v>
      </c>
      <c r="N18" s="4">
        <f t="shared" si="1"/>
        <v>67</v>
      </c>
      <c r="O18" s="4">
        <f t="shared" si="2"/>
        <v>17</v>
      </c>
      <c r="P18" s="4">
        <f t="shared" si="3"/>
        <v>35</v>
      </c>
      <c r="Q18" s="4">
        <f t="shared" si="4"/>
        <v>10</v>
      </c>
      <c r="R18" s="4">
        <f t="shared" si="5"/>
        <v>9</v>
      </c>
      <c r="S18" s="4">
        <f t="shared" si="6"/>
        <v>16</v>
      </c>
      <c r="T18" s="10">
        <f t="shared" si="7"/>
        <v>201</v>
      </c>
      <c r="AG18" s="5"/>
    </row>
    <row r="19" spans="1:33" s="9" customFormat="1" ht="23.25" x14ac:dyDescent="0.5">
      <c r="A19" s="303"/>
      <c r="B19" s="134">
        <v>6</v>
      </c>
      <c r="C19" s="392" t="s">
        <v>183</v>
      </c>
      <c r="D19" s="100">
        <v>2</v>
      </c>
      <c r="E19" s="170" t="s">
        <v>215</v>
      </c>
      <c r="F19" s="170" t="s">
        <v>216</v>
      </c>
      <c r="G19" s="170" t="s">
        <v>217</v>
      </c>
      <c r="H19" s="170">
        <v>5</v>
      </c>
      <c r="I19" s="170">
        <v>6</v>
      </c>
      <c r="J19" s="170">
        <v>68</v>
      </c>
      <c r="K19" s="170">
        <v>56</v>
      </c>
      <c r="L19" s="170">
        <v>162</v>
      </c>
      <c r="M19" s="73">
        <f t="shared" si="0"/>
        <v>1</v>
      </c>
      <c r="N19" s="4">
        <f t="shared" si="1"/>
        <v>67</v>
      </c>
      <c r="O19" s="4">
        <f t="shared" si="2"/>
        <v>17</v>
      </c>
      <c r="P19" s="4">
        <f t="shared" si="3"/>
        <v>35</v>
      </c>
      <c r="Q19" s="4">
        <f t="shared" si="4"/>
        <v>19</v>
      </c>
      <c r="R19" s="4">
        <f t="shared" si="5"/>
        <v>12</v>
      </c>
      <c r="S19" s="4">
        <f t="shared" si="6"/>
        <v>15</v>
      </c>
      <c r="T19" s="10">
        <f t="shared" si="7"/>
        <v>193</v>
      </c>
      <c r="AC19" s="5"/>
      <c r="AG19" s="5"/>
    </row>
    <row r="20" spans="1:33" s="9" customFormat="1" ht="23.25" x14ac:dyDescent="0.5">
      <c r="A20" s="303"/>
      <c r="B20" s="134">
        <v>7</v>
      </c>
      <c r="C20" s="392" t="s">
        <v>184</v>
      </c>
      <c r="D20" s="100">
        <v>1</v>
      </c>
      <c r="E20" s="170" t="s">
        <v>218</v>
      </c>
      <c r="F20" s="170" t="s">
        <v>207</v>
      </c>
      <c r="G20" s="170" t="s">
        <v>208</v>
      </c>
      <c r="H20" s="170">
        <v>5</v>
      </c>
      <c r="I20" s="170">
        <v>6</v>
      </c>
      <c r="J20" s="170">
        <v>68</v>
      </c>
      <c r="K20" s="170">
        <v>80</v>
      </c>
      <c r="L20" s="170">
        <v>175</v>
      </c>
      <c r="M20" s="73">
        <f t="shared" si="0"/>
        <v>1</v>
      </c>
      <c r="N20" s="4">
        <f t="shared" si="1"/>
        <v>67</v>
      </c>
      <c r="O20" s="4">
        <f t="shared" si="2"/>
        <v>17</v>
      </c>
      <c r="P20" s="4">
        <f t="shared" si="3"/>
        <v>35</v>
      </c>
      <c r="Q20" s="4">
        <f t="shared" si="4"/>
        <v>27</v>
      </c>
      <c r="R20" s="4">
        <f t="shared" si="5"/>
        <v>5</v>
      </c>
      <c r="S20" s="4">
        <f t="shared" si="6"/>
        <v>16</v>
      </c>
      <c r="T20" s="10">
        <f t="shared" si="7"/>
        <v>198</v>
      </c>
      <c r="AG20" s="5"/>
    </row>
    <row r="21" spans="1:33" s="9" customFormat="1" ht="23.25" x14ac:dyDescent="0.5">
      <c r="A21" s="303"/>
      <c r="B21" s="134">
        <v>8</v>
      </c>
      <c r="C21" s="392" t="s">
        <v>185</v>
      </c>
      <c r="D21" s="100">
        <v>1</v>
      </c>
      <c r="E21" s="170" t="s">
        <v>219</v>
      </c>
      <c r="F21" s="170" t="s">
        <v>220</v>
      </c>
      <c r="G21" s="170" t="s">
        <v>208</v>
      </c>
      <c r="H21" s="170">
        <v>5</v>
      </c>
      <c r="I21" s="170">
        <v>6</v>
      </c>
      <c r="J21" s="170">
        <v>68</v>
      </c>
      <c r="K21" s="170">
        <v>50</v>
      </c>
      <c r="L21" s="170" t="s">
        <v>230</v>
      </c>
      <c r="M21" s="73">
        <f t="shared" si="0"/>
        <v>1</v>
      </c>
      <c r="N21" s="4">
        <f t="shared" si="1"/>
        <v>67</v>
      </c>
      <c r="O21" s="4">
        <f t="shared" si="2"/>
        <v>17</v>
      </c>
      <c r="P21" s="4">
        <f t="shared" si="3"/>
        <v>35</v>
      </c>
      <c r="Q21" s="4">
        <f t="shared" si="4"/>
        <v>14</v>
      </c>
      <c r="R21" s="4">
        <f t="shared" si="5"/>
        <v>10</v>
      </c>
      <c r="S21" s="4">
        <f t="shared" si="6"/>
        <v>16</v>
      </c>
      <c r="T21" s="10">
        <f t="shared" si="7"/>
        <v>202</v>
      </c>
      <c r="AG21" s="5"/>
    </row>
    <row r="22" spans="1:33" s="9" customFormat="1" ht="23.25" x14ac:dyDescent="0.5">
      <c r="A22" s="303"/>
      <c r="B22" s="134">
        <v>9</v>
      </c>
      <c r="C22" s="392" t="s">
        <v>186</v>
      </c>
      <c r="D22" s="100">
        <v>1</v>
      </c>
      <c r="E22" s="170" t="s">
        <v>220</v>
      </c>
      <c r="F22" s="170">
        <v>8</v>
      </c>
      <c r="G22" s="170" t="s">
        <v>208</v>
      </c>
      <c r="H22" s="170">
        <v>5</v>
      </c>
      <c r="I22" s="170">
        <v>6</v>
      </c>
      <c r="J22" s="170">
        <v>68</v>
      </c>
      <c r="K22" s="170">
        <v>50</v>
      </c>
      <c r="L22" s="170">
        <v>165</v>
      </c>
      <c r="M22" s="73">
        <f t="shared" si="0"/>
        <v>1</v>
      </c>
      <c r="N22" s="4">
        <f t="shared" si="1"/>
        <v>67</v>
      </c>
      <c r="O22" s="4">
        <f t="shared" si="2"/>
        <v>17</v>
      </c>
      <c r="P22" s="4">
        <f t="shared" si="3"/>
        <v>35</v>
      </c>
      <c r="Q22" s="4">
        <f t="shared" si="4"/>
        <v>28</v>
      </c>
      <c r="R22" s="4">
        <f t="shared" si="5"/>
        <v>9</v>
      </c>
      <c r="S22" s="4">
        <f t="shared" si="6"/>
        <v>16</v>
      </c>
      <c r="T22" s="10">
        <f t="shared" si="7"/>
        <v>202</v>
      </c>
      <c r="AG22" s="5"/>
    </row>
    <row r="23" spans="1:33" s="9" customFormat="1" ht="23.25" x14ac:dyDescent="0.5">
      <c r="A23" s="303"/>
      <c r="B23" s="134">
        <v>10</v>
      </c>
      <c r="C23" s="392" t="s">
        <v>187</v>
      </c>
      <c r="D23" s="100">
        <v>1</v>
      </c>
      <c r="E23" s="170" t="s">
        <v>221</v>
      </c>
      <c r="F23" s="170">
        <v>8</v>
      </c>
      <c r="G23" s="170" t="s">
        <v>208</v>
      </c>
      <c r="H23" s="170">
        <v>5</v>
      </c>
      <c r="I23" s="170">
        <v>6</v>
      </c>
      <c r="J23" s="170">
        <v>68</v>
      </c>
      <c r="K23" s="170">
        <v>50</v>
      </c>
      <c r="L23" s="170">
        <v>170</v>
      </c>
      <c r="M23" s="73">
        <f t="shared" si="0"/>
        <v>1</v>
      </c>
      <c r="N23" s="4">
        <f t="shared" si="1"/>
        <v>67</v>
      </c>
      <c r="O23" s="4">
        <f t="shared" si="2"/>
        <v>17</v>
      </c>
      <c r="P23" s="4">
        <f t="shared" si="3"/>
        <v>35</v>
      </c>
      <c r="Q23" s="4">
        <f t="shared" si="4"/>
        <v>21</v>
      </c>
      <c r="R23" s="4">
        <f t="shared" si="5"/>
        <v>9</v>
      </c>
      <c r="S23" s="4">
        <f t="shared" si="6"/>
        <v>16</v>
      </c>
      <c r="T23" s="10">
        <f t="shared" si="7"/>
        <v>202</v>
      </c>
      <c r="AG23" s="5"/>
    </row>
    <row r="24" spans="1:33" s="9" customFormat="1" ht="23.25" x14ac:dyDescent="0.5">
      <c r="A24" s="303"/>
      <c r="B24" s="134">
        <v>11</v>
      </c>
      <c r="C24" s="392" t="s">
        <v>188</v>
      </c>
      <c r="D24" s="100">
        <v>1</v>
      </c>
      <c r="E24" s="170">
        <v>14</v>
      </c>
      <c r="F24" s="170" t="s">
        <v>222</v>
      </c>
      <c r="G24" s="170" t="s">
        <v>217</v>
      </c>
      <c r="H24" s="170">
        <v>5</v>
      </c>
      <c r="I24" s="170">
        <v>6</v>
      </c>
      <c r="J24" s="170">
        <v>68</v>
      </c>
      <c r="K24" s="170">
        <v>65</v>
      </c>
      <c r="L24" s="170">
        <v>175</v>
      </c>
      <c r="M24" s="73">
        <f t="shared" si="0"/>
        <v>1</v>
      </c>
      <c r="N24" s="4">
        <f t="shared" si="1"/>
        <v>67</v>
      </c>
      <c r="O24" s="4">
        <f t="shared" si="2"/>
        <v>17</v>
      </c>
      <c r="P24" s="4">
        <f t="shared" si="3"/>
        <v>35</v>
      </c>
      <c r="Q24" s="4">
        <f t="shared" si="4"/>
        <v>21</v>
      </c>
      <c r="R24" s="4">
        <f t="shared" si="5"/>
        <v>16</v>
      </c>
      <c r="S24" s="4">
        <f t="shared" si="6"/>
        <v>15</v>
      </c>
      <c r="T24" s="10">
        <f t="shared" si="7"/>
        <v>197</v>
      </c>
      <c r="AF24" s="5"/>
      <c r="AG24" s="5"/>
    </row>
    <row r="25" spans="1:33" s="9" customFormat="1" ht="23.25" x14ac:dyDescent="0.5">
      <c r="A25" s="303"/>
      <c r="B25" s="134">
        <v>12</v>
      </c>
      <c r="C25" s="392" t="s">
        <v>189</v>
      </c>
      <c r="D25" s="100">
        <v>2</v>
      </c>
      <c r="E25" s="170" t="s">
        <v>223</v>
      </c>
      <c r="F25" s="170" t="s">
        <v>216</v>
      </c>
      <c r="G25" s="170" t="s">
        <v>217</v>
      </c>
      <c r="H25" s="170">
        <v>5</v>
      </c>
      <c r="I25" s="170">
        <v>6</v>
      </c>
      <c r="J25" s="170">
        <v>68</v>
      </c>
      <c r="K25" s="170">
        <v>48</v>
      </c>
      <c r="L25" s="170">
        <v>153</v>
      </c>
      <c r="M25" s="73">
        <f t="shared" si="0"/>
        <v>1</v>
      </c>
      <c r="N25" s="4">
        <f t="shared" si="1"/>
        <v>67</v>
      </c>
      <c r="O25" s="4">
        <f t="shared" si="2"/>
        <v>17</v>
      </c>
      <c r="P25" s="4">
        <f t="shared" si="3"/>
        <v>35</v>
      </c>
      <c r="Q25" s="4">
        <f t="shared" si="4"/>
        <v>15</v>
      </c>
      <c r="R25" s="4">
        <f t="shared" si="5"/>
        <v>12</v>
      </c>
      <c r="S25" s="4">
        <f t="shared" si="6"/>
        <v>15</v>
      </c>
      <c r="T25" s="10">
        <f t="shared" si="7"/>
        <v>192</v>
      </c>
      <c r="AG25" s="5"/>
    </row>
    <row r="26" spans="1:33" s="9" customFormat="1" ht="23.25" x14ac:dyDescent="0.5">
      <c r="A26" s="303"/>
      <c r="B26" s="134">
        <v>13</v>
      </c>
      <c r="C26" s="392" t="s">
        <v>190</v>
      </c>
      <c r="D26" s="100">
        <v>2</v>
      </c>
      <c r="E26" s="170" t="s">
        <v>210</v>
      </c>
      <c r="F26" s="170" t="s">
        <v>224</v>
      </c>
      <c r="G26" s="170" t="s">
        <v>217</v>
      </c>
      <c r="H26" s="170">
        <v>5</v>
      </c>
      <c r="I26" s="170">
        <v>6</v>
      </c>
      <c r="J26" s="170">
        <v>68</v>
      </c>
      <c r="K26" s="170">
        <v>70</v>
      </c>
      <c r="L26" s="170" t="s">
        <v>231</v>
      </c>
      <c r="M26" s="73">
        <f t="shared" si="0"/>
        <v>1</v>
      </c>
      <c r="N26" s="4">
        <f t="shared" si="1"/>
        <v>67</v>
      </c>
      <c r="O26" s="4">
        <f t="shared" si="2"/>
        <v>17</v>
      </c>
      <c r="P26" s="4">
        <f t="shared" si="3"/>
        <v>35</v>
      </c>
      <c r="Q26" s="4">
        <f t="shared" si="4"/>
        <v>29</v>
      </c>
      <c r="R26" s="4">
        <f t="shared" si="5"/>
        <v>14</v>
      </c>
      <c r="S26" s="4">
        <f t="shared" si="6"/>
        <v>15</v>
      </c>
      <c r="T26" s="10">
        <f t="shared" si="7"/>
        <v>195</v>
      </c>
      <c r="AG26" s="5"/>
    </row>
    <row r="27" spans="1:33" s="9" customFormat="1" ht="23.25" x14ac:dyDescent="0.5">
      <c r="A27" s="303"/>
      <c r="B27" s="134">
        <v>14</v>
      </c>
      <c r="C27" s="393" t="s">
        <v>191</v>
      </c>
      <c r="D27" s="100">
        <v>1</v>
      </c>
      <c r="E27" s="170" t="s">
        <v>213</v>
      </c>
      <c r="F27" s="170" t="s">
        <v>216</v>
      </c>
      <c r="G27" s="170" t="s">
        <v>208</v>
      </c>
      <c r="H27" s="170">
        <v>5</v>
      </c>
      <c r="I27" s="170">
        <v>6</v>
      </c>
      <c r="J27" s="170">
        <v>68</v>
      </c>
      <c r="K27" s="170">
        <v>70</v>
      </c>
      <c r="L27" s="170">
        <v>178</v>
      </c>
      <c r="M27" s="73">
        <f t="shared" si="0"/>
        <v>1</v>
      </c>
      <c r="N27" s="4">
        <f t="shared" si="1"/>
        <v>67</v>
      </c>
      <c r="O27" s="4">
        <f t="shared" si="2"/>
        <v>17</v>
      </c>
      <c r="P27" s="4">
        <f t="shared" si="3"/>
        <v>35</v>
      </c>
      <c r="Q27" s="4">
        <f t="shared" si="4"/>
        <v>26</v>
      </c>
      <c r="R27" s="4">
        <f t="shared" si="5"/>
        <v>12</v>
      </c>
      <c r="S27" s="4">
        <f t="shared" si="6"/>
        <v>16</v>
      </c>
      <c r="T27" s="10">
        <f t="shared" si="7"/>
        <v>205</v>
      </c>
      <c r="AF27" s="5"/>
      <c r="AG27" s="5"/>
    </row>
    <row r="28" spans="1:33" s="9" customFormat="1" ht="23.25" x14ac:dyDescent="0.5">
      <c r="A28" s="303"/>
      <c r="B28" s="134">
        <v>15</v>
      </c>
      <c r="C28" s="392" t="s">
        <v>192</v>
      </c>
      <c r="D28" s="100">
        <v>2</v>
      </c>
      <c r="E28" s="170" t="s">
        <v>220</v>
      </c>
      <c r="F28" s="170" t="s">
        <v>216</v>
      </c>
      <c r="G28" s="170" t="s">
        <v>217</v>
      </c>
      <c r="H28" s="170">
        <v>5</v>
      </c>
      <c r="I28" s="170">
        <v>6</v>
      </c>
      <c r="J28" s="170">
        <v>68</v>
      </c>
      <c r="K28" s="170">
        <v>60</v>
      </c>
      <c r="L28" s="170">
        <v>156</v>
      </c>
      <c r="M28" s="73">
        <f t="shared" si="0"/>
        <v>1</v>
      </c>
      <c r="N28" s="4">
        <f t="shared" si="1"/>
        <v>67</v>
      </c>
      <c r="O28" s="4">
        <f t="shared" si="2"/>
        <v>17</v>
      </c>
      <c r="P28" s="4">
        <f t="shared" si="3"/>
        <v>35</v>
      </c>
      <c r="Q28" s="4">
        <f t="shared" si="4"/>
        <v>28</v>
      </c>
      <c r="R28" s="4">
        <f t="shared" si="5"/>
        <v>12</v>
      </c>
      <c r="S28" s="4">
        <f t="shared" si="6"/>
        <v>15</v>
      </c>
      <c r="T28" s="10">
        <f t="shared" si="7"/>
        <v>193</v>
      </c>
      <c r="AG28" s="5"/>
    </row>
    <row r="29" spans="1:33" s="9" customFormat="1" ht="23.25" x14ac:dyDescent="0.5">
      <c r="A29" s="303"/>
      <c r="B29" s="134">
        <v>16</v>
      </c>
      <c r="C29" s="392" t="s">
        <v>193</v>
      </c>
      <c r="D29" s="100">
        <v>2</v>
      </c>
      <c r="E29" s="170" t="s">
        <v>225</v>
      </c>
      <c r="F29" s="170" t="s">
        <v>222</v>
      </c>
      <c r="G29" s="170" t="s">
        <v>217</v>
      </c>
      <c r="H29" s="170">
        <v>5</v>
      </c>
      <c r="I29" s="170">
        <v>6</v>
      </c>
      <c r="J29" s="170">
        <v>68</v>
      </c>
      <c r="K29" s="170">
        <v>61</v>
      </c>
      <c r="L29" s="170">
        <v>155</v>
      </c>
      <c r="M29" s="73">
        <f t="shared" si="0"/>
        <v>1</v>
      </c>
      <c r="N29" s="4">
        <f t="shared" si="1"/>
        <v>67</v>
      </c>
      <c r="O29" s="4">
        <f t="shared" si="2"/>
        <v>17</v>
      </c>
      <c r="P29" s="4">
        <f t="shared" si="3"/>
        <v>35</v>
      </c>
      <c r="Q29" s="4">
        <f t="shared" si="4"/>
        <v>22</v>
      </c>
      <c r="R29" s="4">
        <f t="shared" si="5"/>
        <v>16</v>
      </c>
      <c r="S29" s="4">
        <f t="shared" si="6"/>
        <v>15</v>
      </c>
      <c r="T29" s="10">
        <f t="shared" si="7"/>
        <v>197</v>
      </c>
      <c r="AF29" s="5"/>
    </row>
    <row r="30" spans="1:33" s="9" customFormat="1" ht="23.25" x14ac:dyDescent="0.5">
      <c r="A30" s="303"/>
      <c r="B30" s="134">
        <v>17</v>
      </c>
      <c r="C30" s="392" t="s">
        <v>194</v>
      </c>
      <c r="D30" s="100">
        <v>2</v>
      </c>
      <c r="E30" s="170" t="s">
        <v>212</v>
      </c>
      <c r="F30" s="170" t="s">
        <v>216</v>
      </c>
      <c r="G30" s="170" t="s">
        <v>217</v>
      </c>
      <c r="H30" s="170">
        <v>5</v>
      </c>
      <c r="I30" s="170">
        <v>6</v>
      </c>
      <c r="J30" s="170">
        <v>68</v>
      </c>
      <c r="K30" s="170">
        <v>50</v>
      </c>
      <c r="L30" s="170">
        <v>159</v>
      </c>
      <c r="M30" s="73">
        <f t="shared" si="0"/>
        <v>1</v>
      </c>
      <c r="N30" s="4">
        <f t="shared" si="1"/>
        <v>67</v>
      </c>
      <c r="O30" s="4">
        <f t="shared" si="2"/>
        <v>17</v>
      </c>
      <c r="P30" s="4">
        <f t="shared" si="3"/>
        <v>35</v>
      </c>
      <c r="Q30" s="4">
        <f t="shared" si="4"/>
        <v>12</v>
      </c>
      <c r="R30" s="4">
        <f t="shared" si="5"/>
        <v>12</v>
      </c>
      <c r="S30" s="4">
        <f t="shared" si="6"/>
        <v>15</v>
      </c>
      <c r="T30" s="10">
        <f t="shared" si="7"/>
        <v>192</v>
      </c>
      <c r="AF30" s="5"/>
    </row>
    <row r="31" spans="1:33" s="9" customFormat="1" ht="23.25" x14ac:dyDescent="0.5">
      <c r="A31" s="303"/>
      <c r="B31" s="134">
        <v>18</v>
      </c>
      <c r="C31" s="392" t="s">
        <v>195</v>
      </c>
      <c r="D31" s="100">
        <v>2</v>
      </c>
      <c r="E31" s="170" t="s">
        <v>220</v>
      </c>
      <c r="F31" s="170" t="s">
        <v>216</v>
      </c>
      <c r="G31" s="170" t="s">
        <v>217</v>
      </c>
      <c r="H31" s="170">
        <v>5</v>
      </c>
      <c r="I31" s="170">
        <v>6</v>
      </c>
      <c r="J31" s="170">
        <v>68</v>
      </c>
      <c r="K31" s="170">
        <v>47</v>
      </c>
      <c r="L31" s="170">
        <v>158</v>
      </c>
      <c r="M31" s="73">
        <f t="shared" si="0"/>
        <v>1</v>
      </c>
      <c r="N31" s="4">
        <f t="shared" si="1"/>
        <v>67</v>
      </c>
      <c r="O31" s="4">
        <f t="shared" si="2"/>
        <v>17</v>
      </c>
      <c r="P31" s="4">
        <f t="shared" si="3"/>
        <v>35</v>
      </c>
      <c r="Q31" s="4">
        <f t="shared" si="4"/>
        <v>28</v>
      </c>
      <c r="R31" s="4">
        <f t="shared" si="5"/>
        <v>12</v>
      </c>
      <c r="S31" s="4">
        <f t="shared" si="6"/>
        <v>15</v>
      </c>
      <c r="T31" s="10">
        <f t="shared" si="7"/>
        <v>193</v>
      </c>
      <c r="AF31" s="5"/>
      <c r="AG31" s="8"/>
    </row>
    <row r="32" spans="1:33" s="9" customFormat="1" ht="23.25" x14ac:dyDescent="0.5">
      <c r="A32" s="303"/>
      <c r="B32" s="134">
        <v>19</v>
      </c>
      <c r="C32" s="392" t="s">
        <v>196</v>
      </c>
      <c r="D32" s="100">
        <v>2</v>
      </c>
      <c r="E32" s="170" t="s">
        <v>223</v>
      </c>
      <c r="F32" s="170" t="s">
        <v>226</v>
      </c>
      <c r="G32" s="170" t="s">
        <v>208</v>
      </c>
      <c r="H32" s="170">
        <v>5</v>
      </c>
      <c r="I32" s="170">
        <v>6</v>
      </c>
      <c r="J32" s="170">
        <v>68</v>
      </c>
      <c r="K32" s="170">
        <v>77</v>
      </c>
      <c r="L32" s="170">
        <v>170</v>
      </c>
      <c r="M32" s="73">
        <f t="shared" si="0"/>
        <v>1</v>
      </c>
      <c r="N32" s="4">
        <f t="shared" si="1"/>
        <v>67</v>
      </c>
      <c r="O32" s="4">
        <f t="shared" si="2"/>
        <v>17</v>
      </c>
      <c r="P32" s="4">
        <f t="shared" si="3"/>
        <v>35</v>
      </c>
      <c r="Q32" s="4">
        <f t="shared" si="4"/>
        <v>15</v>
      </c>
      <c r="R32" s="4">
        <f t="shared" si="5"/>
        <v>6</v>
      </c>
      <c r="S32" s="4">
        <f t="shared" si="6"/>
        <v>16</v>
      </c>
      <c r="T32" s="10">
        <f t="shared" si="7"/>
        <v>198</v>
      </c>
      <c r="AF32" s="5"/>
      <c r="AG32" s="5"/>
    </row>
    <row r="33" spans="1:33" s="9" customFormat="1" ht="23.25" x14ac:dyDescent="0.5">
      <c r="A33" s="303"/>
      <c r="B33" s="134">
        <v>20</v>
      </c>
      <c r="C33" s="392" t="s">
        <v>197</v>
      </c>
      <c r="D33" s="100">
        <v>2</v>
      </c>
      <c r="E33" s="170" t="s">
        <v>227</v>
      </c>
      <c r="F33" s="170" t="s">
        <v>218</v>
      </c>
      <c r="G33" s="170" t="s">
        <v>208</v>
      </c>
      <c r="H33" s="170">
        <v>5</v>
      </c>
      <c r="I33" s="170">
        <v>6</v>
      </c>
      <c r="J33" s="170">
        <v>68</v>
      </c>
      <c r="K33" s="170">
        <v>90</v>
      </c>
      <c r="L33" s="170">
        <v>170</v>
      </c>
      <c r="M33" s="73">
        <f t="shared" si="0"/>
        <v>1</v>
      </c>
      <c r="N33" s="4">
        <f t="shared" si="1"/>
        <v>67</v>
      </c>
      <c r="O33" s="4">
        <f t="shared" si="2"/>
        <v>17</v>
      </c>
      <c r="P33" s="4">
        <f t="shared" si="3"/>
        <v>35</v>
      </c>
      <c r="Q33" s="4">
        <f t="shared" si="4"/>
        <v>7</v>
      </c>
      <c r="R33" s="4">
        <f t="shared" si="5"/>
        <v>9</v>
      </c>
      <c r="S33" s="4">
        <f t="shared" si="6"/>
        <v>16</v>
      </c>
      <c r="T33" s="10">
        <f t="shared" si="7"/>
        <v>201</v>
      </c>
      <c r="AG33" s="5"/>
    </row>
    <row r="34" spans="1:33" s="9" customFormat="1" ht="23.25" x14ac:dyDescent="0.5">
      <c r="A34" s="303"/>
      <c r="B34" s="134">
        <v>21</v>
      </c>
      <c r="C34" s="392" t="s">
        <v>198</v>
      </c>
      <c r="D34" s="100">
        <v>2</v>
      </c>
      <c r="E34" s="170" t="s">
        <v>226</v>
      </c>
      <c r="F34" s="170" t="s">
        <v>222</v>
      </c>
      <c r="G34" s="170" t="s">
        <v>217</v>
      </c>
      <c r="H34" s="170">
        <v>5</v>
      </c>
      <c r="I34" s="170">
        <v>6</v>
      </c>
      <c r="J34" s="170">
        <v>68</v>
      </c>
      <c r="K34" s="170">
        <v>56</v>
      </c>
      <c r="L34" s="170">
        <v>168</v>
      </c>
      <c r="M34" s="73">
        <f t="shared" si="0"/>
        <v>1</v>
      </c>
      <c r="N34" s="4">
        <f t="shared" si="1"/>
        <v>67</v>
      </c>
      <c r="O34" s="4">
        <f t="shared" si="2"/>
        <v>17</v>
      </c>
      <c r="P34" s="4">
        <f t="shared" si="3"/>
        <v>35</v>
      </c>
      <c r="Q34" s="4">
        <f t="shared" si="4"/>
        <v>24</v>
      </c>
      <c r="R34" s="4">
        <f t="shared" si="5"/>
        <v>16</v>
      </c>
      <c r="S34" s="4">
        <f t="shared" si="6"/>
        <v>15</v>
      </c>
      <c r="T34" s="10">
        <f t="shared" si="7"/>
        <v>197</v>
      </c>
      <c r="AG34" s="5"/>
    </row>
    <row r="35" spans="1:33" s="9" customFormat="1" ht="23.25" x14ac:dyDescent="0.5">
      <c r="A35" s="303"/>
      <c r="B35" s="134">
        <v>22</v>
      </c>
      <c r="C35" s="392" t="s">
        <v>199</v>
      </c>
      <c r="D35" s="100">
        <v>1</v>
      </c>
      <c r="E35" s="170" t="s">
        <v>211</v>
      </c>
      <c r="F35" s="170" t="s">
        <v>226</v>
      </c>
      <c r="G35" s="170" t="s">
        <v>208</v>
      </c>
      <c r="H35" s="170">
        <v>5</v>
      </c>
      <c r="I35" s="170">
        <v>6</v>
      </c>
      <c r="J35" s="170">
        <v>68</v>
      </c>
      <c r="K35" s="170">
        <v>50</v>
      </c>
      <c r="L35" s="170" t="s">
        <v>232</v>
      </c>
      <c r="M35" s="73">
        <f t="shared" si="0"/>
        <v>1</v>
      </c>
      <c r="N35" s="4">
        <f t="shared" si="1"/>
        <v>67</v>
      </c>
      <c r="O35" s="4">
        <f t="shared" si="2"/>
        <v>17</v>
      </c>
      <c r="P35" s="4">
        <f t="shared" si="3"/>
        <v>35</v>
      </c>
      <c r="Q35" s="4">
        <f t="shared" si="4"/>
        <v>25</v>
      </c>
      <c r="R35" s="4">
        <f t="shared" si="5"/>
        <v>6</v>
      </c>
      <c r="S35" s="4">
        <f t="shared" si="6"/>
        <v>16</v>
      </c>
      <c r="T35" s="10">
        <f t="shared" si="7"/>
        <v>199</v>
      </c>
      <c r="AF35" s="5"/>
      <c r="AG35" s="5"/>
    </row>
    <row r="36" spans="1:33" s="9" customFormat="1" ht="23.25" x14ac:dyDescent="0.5">
      <c r="A36" s="303"/>
      <c r="B36" s="134">
        <v>23</v>
      </c>
      <c r="C36" s="392" t="s">
        <v>200</v>
      </c>
      <c r="D36" s="100">
        <v>1</v>
      </c>
      <c r="E36" s="170" t="s">
        <v>228</v>
      </c>
      <c r="F36" s="170" t="s">
        <v>220</v>
      </c>
      <c r="G36" s="170" t="s">
        <v>208</v>
      </c>
      <c r="H36" s="170">
        <v>5</v>
      </c>
      <c r="I36" s="170">
        <v>6</v>
      </c>
      <c r="J36" s="170">
        <v>68</v>
      </c>
      <c r="K36" s="170" t="s">
        <v>233</v>
      </c>
      <c r="L36" s="170">
        <v>170</v>
      </c>
      <c r="M36" s="73">
        <f t="shared" si="0"/>
        <v>1</v>
      </c>
      <c r="N36" s="4">
        <f t="shared" si="1"/>
        <v>67</v>
      </c>
      <c r="O36" s="4">
        <f t="shared" si="2"/>
        <v>17</v>
      </c>
      <c r="P36" s="4">
        <f t="shared" si="3"/>
        <v>35</v>
      </c>
      <c r="Q36" s="4">
        <f t="shared" si="4"/>
        <v>13</v>
      </c>
      <c r="R36" s="4">
        <f t="shared" si="5"/>
        <v>10</v>
      </c>
      <c r="S36" s="4">
        <f t="shared" si="6"/>
        <v>16</v>
      </c>
      <c r="T36" s="10">
        <f t="shared" si="7"/>
        <v>202</v>
      </c>
      <c r="AG36" s="5"/>
    </row>
    <row r="37" spans="1:33" s="9" customFormat="1" ht="23.25" x14ac:dyDescent="0.5">
      <c r="A37" s="303"/>
      <c r="B37" s="134">
        <v>24</v>
      </c>
      <c r="C37" s="392" t="s">
        <v>201</v>
      </c>
      <c r="D37" s="100">
        <v>1</v>
      </c>
      <c r="E37" s="170">
        <v>6</v>
      </c>
      <c r="F37" s="170">
        <v>2</v>
      </c>
      <c r="G37" s="170" t="s">
        <v>208</v>
      </c>
      <c r="H37" s="170">
        <v>5</v>
      </c>
      <c r="I37" s="170">
        <v>6</v>
      </c>
      <c r="J37" s="170">
        <v>68</v>
      </c>
      <c r="K37" s="170">
        <v>55</v>
      </c>
      <c r="L37" s="170">
        <v>170</v>
      </c>
      <c r="M37" s="73">
        <f t="shared" si="0"/>
        <v>1</v>
      </c>
      <c r="N37" s="4">
        <f t="shared" si="1"/>
        <v>68</v>
      </c>
      <c r="O37" s="4">
        <f t="shared" si="2"/>
        <v>5</v>
      </c>
      <c r="P37" s="4">
        <f t="shared" si="3"/>
        <v>35</v>
      </c>
      <c r="Q37" s="4">
        <f t="shared" si="4"/>
        <v>29</v>
      </c>
      <c r="R37" s="4">
        <f t="shared" si="5"/>
        <v>3</v>
      </c>
      <c r="S37" s="4">
        <f t="shared" si="6"/>
        <v>17</v>
      </c>
      <c r="T37" s="10">
        <f t="shared" si="7"/>
        <v>208</v>
      </c>
      <c r="AG37" s="5"/>
    </row>
    <row r="38" spans="1:33" s="9" customFormat="1" ht="23.25" x14ac:dyDescent="0.5">
      <c r="A38" s="303"/>
      <c r="B38" s="134">
        <v>25</v>
      </c>
      <c r="C38" s="392" t="s">
        <v>202</v>
      </c>
      <c r="D38" s="100">
        <v>1</v>
      </c>
      <c r="E38" s="170" t="s">
        <v>220</v>
      </c>
      <c r="F38" s="170">
        <v>8</v>
      </c>
      <c r="G38" s="170" t="s">
        <v>208</v>
      </c>
      <c r="H38" s="170">
        <v>5</v>
      </c>
      <c r="I38" s="170">
        <v>6</v>
      </c>
      <c r="J38" s="170">
        <v>68</v>
      </c>
      <c r="K38" s="170">
        <v>68</v>
      </c>
      <c r="L38" s="170" t="s">
        <v>234</v>
      </c>
      <c r="M38" s="73">
        <f t="shared" si="0"/>
        <v>1</v>
      </c>
      <c r="N38" s="4">
        <f t="shared" si="1"/>
        <v>67</v>
      </c>
      <c r="O38" s="4">
        <f t="shared" si="2"/>
        <v>17</v>
      </c>
      <c r="P38" s="4">
        <f t="shared" si="3"/>
        <v>35</v>
      </c>
      <c r="Q38" s="4">
        <f t="shared" si="4"/>
        <v>28</v>
      </c>
      <c r="R38" s="4">
        <f t="shared" si="5"/>
        <v>9</v>
      </c>
      <c r="S38" s="4">
        <f t="shared" si="6"/>
        <v>16</v>
      </c>
      <c r="T38" s="10">
        <f t="shared" si="7"/>
        <v>202</v>
      </c>
      <c r="AF38" s="5"/>
    </row>
    <row r="39" spans="1:33" s="9" customFormat="1" ht="23.25" x14ac:dyDescent="0.5">
      <c r="A39" s="303"/>
      <c r="B39" s="134">
        <v>26</v>
      </c>
      <c r="C39" s="392" t="s">
        <v>203</v>
      </c>
      <c r="D39" s="100">
        <v>1</v>
      </c>
      <c r="E39" s="170" t="s">
        <v>219</v>
      </c>
      <c r="F39" s="170" t="s">
        <v>213</v>
      </c>
      <c r="G39" s="170" t="s">
        <v>208</v>
      </c>
      <c r="H39" s="170">
        <v>5</v>
      </c>
      <c r="I39" s="170">
        <v>6</v>
      </c>
      <c r="J39" s="170">
        <v>68</v>
      </c>
      <c r="K39" s="170">
        <v>68</v>
      </c>
      <c r="L39" s="170">
        <v>175</v>
      </c>
      <c r="M39" s="73">
        <f t="shared" si="0"/>
        <v>1</v>
      </c>
      <c r="N39" s="4">
        <f t="shared" si="1"/>
        <v>67</v>
      </c>
      <c r="O39" s="4">
        <f t="shared" si="2"/>
        <v>17</v>
      </c>
      <c r="P39" s="4">
        <f t="shared" si="3"/>
        <v>35</v>
      </c>
      <c r="Q39" s="4">
        <f t="shared" si="4"/>
        <v>14</v>
      </c>
      <c r="R39" s="4">
        <f t="shared" si="5"/>
        <v>8</v>
      </c>
      <c r="S39" s="4">
        <f t="shared" si="6"/>
        <v>16</v>
      </c>
      <c r="T39" s="10">
        <f t="shared" si="7"/>
        <v>200</v>
      </c>
      <c r="AF39" s="5"/>
      <c r="AG39" s="5"/>
    </row>
    <row r="40" spans="1:33" s="9" customFormat="1" ht="23.25" x14ac:dyDescent="0.5">
      <c r="A40" s="303"/>
      <c r="B40" s="134">
        <v>27</v>
      </c>
      <c r="C40" s="392" t="s">
        <v>204</v>
      </c>
      <c r="D40" s="100">
        <v>1</v>
      </c>
      <c r="E40" s="170" t="s">
        <v>219</v>
      </c>
      <c r="F40" s="170" t="s">
        <v>229</v>
      </c>
      <c r="G40" s="170" t="s">
        <v>217</v>
      </c>
      <c r="H40" s="170">
        <v>5</v>
      </c>
      <c r="I40" s="170">
        <v>6</v>
      </c>
      <c r="J40" s="170">
        <v>68</v>
      </c>
      <c r="K40" s="170">
        <v>50</v>
      </c>
      <c r="L40" s="170">
        <v>163</v>
      </c>
      <c r="M40" s="73">
        <f t="shared" si="0"/>
        <v>1</v>
      </c>
      <c r="N40" s="4">
        <f t="shared" si="1"/>
        <v>67</v>
      </c>
      <c r="O40" s="4">
        <f t="shared" si="2"/>
        <v>17</v>
      </c>
      <c r="P40" s="4">
        <f t="shared" si="3"/>
        <v>35</v>
      </c>
      <c r="Q40" s="4">
        <f t="shared" si="4"/>
        <v>14</v>
      </c>
      <c r="R40" s="4">
        <f t="shared" si="5"/>
        <v>13</v>
      </c>
      <c r="S40" s="4">
        <f t="shared" si="6"/>
        <v>15</v>
      </c>
      <c r="T40" s="10">
        <f t="shared" si="7"/>
        <v>193</v>
      </c>
      <c r="AG40" s="5"/>
    </row>
    <row r="41" spans="1:33" s="9" customFormat="1" ht="23.25" x14ac:dyDescent="0.5">
      <c r="A41" s="303"/>
      <c r="B41" s="134">
        <v>28</v>
      </c>
      <c r="C41" s="392" t="s">
        <v>205</v>
      </c>
      <c r="D41" s="100">
        <v>2</v>
      </c>
      <c r="E41" s="170" t="s">
        <v>218</v>
      </c>
      <c r="F41" s="170" t="s">
        <v>229</v>
      </c>
      <c r="G41" s="170" t="s">
        <v>217</v>
      </c>
      <c r="H41" s="170">
        <v>5</v>
      </c>
      <c r="I41" s="170">
        <v>6</v>
      </c>
      <c r="J41" s="170">
        <v>68</v>
      </c>
      <c r="K41" s="170">
        <v>48</v>
      </c>
      <c r="L41" s="170">
        <v>158</v>
      </c>
      <c r="M41" s="73">
        <f t="shared" si="0"/>
        <v>1</v>
      </c>
      <c r="N41" s="4">
        <f t="shared" si="1"/>
        <v>67</v>
      </c>
      <c r="O41" s="4">
        <f t="shared" si="2"/>
        <v>17</v>
      </c>
      <c r="P41" s="4">
        <f t="shared" si="3"/>
        <v>35</v>
      </c>
      <c r="Q41" s="4">
        <f t="shared" si="4"/>
        <v>27</v>
      </c>
      <c r="R41" s="4">
        <f t="shared" si="5"/>
        <v>13</v>
      </c>
      <c r="S41" s="4">
        <f t="shared" si="6"/>
        <v>15</v>
      </c>
      <c r="T41" s="10">
        <f t="shared" si="7"/>
        <v>194</v>
      </c>
      <c r="AG41" s="5"/>
    </row>
    <row r="42" spans="1:33" s="9" customFormat="1" ht="23.25" x14ac:dyDescent="0.5">
      <c r="A42" s="303"/>
      <c r="B42" s="134">
        <v>29</v>
      </c>
      <c r="C42" s="392" t="s">
        <v>206</v>
      </c>
      <c r="D42" s="100">
        <v>2</v>
      </c>
      <c r="E42" s="170" t="s">
        <v>212</v>
      </c>
      <c r="F42" s="170" t="s">
        <v>207</v>
      </c>
      <c r="G42" s="170" t="s">
        <v>208</v>
      </c>
      <c r="H42" s="170">
        <v>5</v>
      </c>
      <c r="I42" s="170">
        <v>6</v>
      </c>
      <c r="J42" s="170">
        <v>68</v>
      </c>
      <c r="K42" s="170">
        <v>54</v>
      </c>
      <c r="L42" s="170">
        <v>166</v>
      </c>
      <c r="M42" s="73">
        <f t="shared" si="0"/>
        <v>1</v>
      </c>
      <c r="N42" s="4">
        <f t="shared" si="1"/>
        <v>67</v>
      </c>
      <c r="O42" s="4">
        <f t="shared" si="2"/>
        <v>17</v>
      </c>
      <c r="P42" s="4">
        <f t="shared" si="3"/>
        <v>35</v>
      </c>
      <c r="Q42" s="4">
        <f t="shared" si="4"/>
        <v>12</v>
      </c>
      <c r="R42" s="4">
        <f t="shared" si="5"/>
        <v>5</v>
      </c>
      <c r="S42" s="4">
        <f t="shared" si="6"/>
        <v>16</v>
      </c>
      <c r="T42" s="10">
        <f t="shared" si="7"/>
        <v>197</v>
      </c>
      <c r="AG42" s="5"/>
    </row>
    <row r="43" spans="1:33" s="9" customFormat="1" ht="23.25" x14ac:dyDescent="0.5">
      <c r="A43" s="303"/>
      <c r="B43" s="134">
        <v>30</v>
      </c>
      <c r="C43" s="392" t="s">
        <v>235</v>
      </c>
      <c r="D43" s="100">
        <v>2</v>
      </c>
      <c r="E43" s="170">
        <v>18</v>
      </c>
      <c r="F43" s="170">
        <v>13</v>
      </c>
      <c r="G43" s="170">
        <v>52</v>
      </c>
      <c r="H43" s="170">
        <v>5</v>
      </c>
      <c r="I43" s="170">
        <v>6</v>
      </c>
      <c r="J43" s="170">
        <v>68</v>
      </c>
      <c r="K43" s="170">
        <v>51</v>
      </c>
      <c r="L43" s="170">
        <v>154</v>
      </c>
      <c r="M43" s="73">
        <f t="shared" si="0"/>
        <v>1</v>
      </c>
      <c r="N43" s="4">
        <f t="shared" si="1"/>
        <v>67</v>
      </c>
      <c r="O43" s="4">
        <f t="shared" si="2"/>
        <v>17</v>
      </c>
      <c r="P43" s="4">
        <f t="shared" si="3"/>
        <v>35</v>
      </c>
      <c r="Q43" s="4">
        <f t="shared" si="4"/>
        <v>17</v>
      </c>
      <c r="R43" s="4">
        <f t="shared" si="5"/>
        <v>4</v>
      </c>
      <c r="S43" s="4">
        <f t="shared" si="6"/>
        <v>15</v>
      </c>
      <c r="T43" s="10">
        <f t="shared" si="7"/>
        <v>185</v>
      </c>
      <c r="AF43" s="5"/>
      <c r="AG43" s="5"/>
    </row>
    <row r="44" spans="1:33" s="9" customFormat="1" ht="23.25" x14ac:dyDescent="0.5">
      <c r="A44" s="303"/>
      <c r="B44" s="134">
        <v>31</v>
      </c>
      <c r="C44" s="392" t="s">
        <v>236</v>
      </c>
      <c r="D44" s="100">
        <v>2</v>
      </c>
      <c r="E44" s="170">
        <v>1</v>
      </c>
      <c r="F44" s="170">
        <v>10</v>
      </c>
      <c r="G44" s="170">
        <v>51</v>
      </c>
      <c r="H44" s="170">
        <v>5</v>
      </c>
      <c r="I44" s="170">
        <v>6</v>
      </c>
      <c r="J44" s="170">
        <v>68</v>
      </c>
      <c r="K44" s="170">
        <v>79</v>
      </c>
      <c r="L44" s="170">
        <v>167</v>
      </c>
      <c r="M44" s="73">
        <f t="shared" si="0"/>
        <v>1</v>
      </c>
      <c r="N44" s="4">
        <f t="shared" si="1"/>
        <v>67</v>
      </c>
      <c r="O44" s="4">
        <f t="shared" si="2"/>
        <v>18</v>
      </c>
      <c r="P44" s="4">
        <f t="shared" si="3"/>
        <v>5</v>
      </c>
      <c r="Q44" s="4">
        <f t="shared" si="4"/>
        <v>4</v>
      </c>
      <c r="R44" s="4">
        <f t="shared" si="5"/>
        <v>8</v>
      </c>
      <c r="S44" s="4">
        <f t="shared" si="6"/>
        <v>16</v>
      </c>
      <c r="T44" s="10">
        <f t="shared" si="7"/>
        <v>200</v>
      </c>
      <c r="AG44" s="5"/>
    </row>
    <row r="45" spans="1:33" s="9" customFormat="1" ht="23.25" x14ac:dyDescent="0.5">
      <c r="A45" s="303"/>
      <c r="B45" s="134">
        <v>32</v>
      </c>
      <c r="C45" s="392" t="s">
        <v>237</v>
      </c>
      <c r="D45" s="100">
        <v>2</v>
      </c>
      <c r="E45" s="170">
        <v>24</v>
      </c>
      <c r="F45" s="170">
        <v>11</v>
      </c>
      <c r="G45" s="170">
        <v>51</v>
      </c>
      <c r="H45" s="170">
        <v>5</v>
      </c>
      <c r="I45" s="170">
        <v>6</v>
      </c>
      <c r="J45" s="170">
        <v>68</v>
      </c>
      <c r="K45" s="170">
        <v>46</v>
      </c>
      <c r="L45" s="170">
        <v>170</v>
      </c>
      <c r="M45" s="73">
        <f t="shared" si="0"/>
        <v>1</v>
      </c>
      <c r="N45" s="4">
        <f t="shared" si="1"/>
        <v>67</v>
      </c>
      <c r="O45" s="4">
        <f t="shared" si="2"/>
        <v>17</v>
      </c>
      <c r="P45" s="4">
        <f t="shared" si="3"/>
        <v>35</v>
      </c>
      <c r="Q45" s="4">
        <f t="shared" si="4"/>
        <v>11</v>
      </c>
      <c r="R45" s="4">
        <f t="shared" si="5"/>
        <v>6</v>
      </c>
      <c r="S45" s="4">
        <f t="shared" si="6"/>
        <v>16</v>
      </c>
      <c r="T45" s="10">
        <f t="shared" si="7"/>
        <v>198</v>
      </c>
      <c r="AG45" s="5"/>
    </row>
    <row r="46" spans="1:33" s="9" customFormat="1" ht="23.25" x14ac:dyDescent="0.5">
      <c r="A46" s="303"/>
      <c r="B46" s="134">
        <v>33</v>
      </c>
      <c r="C46" s="392" t="s">
        <v>238</v>
      </c>
      <c r="D46" s="100">
        <v>2</v>
      </c>
      <c r="E46" s="170">
        <v>13</v>
      </c>
      <c r="F46" s="170">
        <v>11</v>
      </c>
      <c r="G46" s="170">
        <v>51</v>
      </c>
      <c r="H46" s="170">
        <v>5</v>
      </c>
      <c r="I46" s="170">
        <v>6</v>
      </c>
      <c r="J46" s="170">
        <v>68</v>
      </c>
      <c r="K46" s="170">
        <v>52</v>
      </c>
      <c r="L46" s="170">
        <v>166</v>
      </c>
      <c r="M46" s="73">
        <f t="shared" si="0"/>
        <v>1</v>
      </c>
      <c r="N46" s="4">
        <f t="shared" si="1"/>
        <v>67</v>
      </c>
      <c r="O46" s="4">
        <f t="shared" si="2"/>
        <v>17</v>
      </c>
      <c r="P46" s="4">
        <f t="shared" si="3"/>
        <v>35</v>
      </c>
      <c r="Q46" s="4">
        <f t="shared" si="4"/>
        <v>22</v>
      </c>
      <c r="R46" s="4">
        <f t="shared" si="5"/>
        <v>6</v>
      </c>
      <c r="S46" s="4">
        <f t="shared" si="6"/>
        <v>16</v>
      </c>
      <c r="T46" s="10">
        <f t="shared" si="7"/>
        <v>199</v>
      </c>
      <c r="AF46" s="5"/>
    </row>
    <row r="47" spans="1:33" s="9" customFormat="1" ht="23.25" x14ac:dyDescent="0.5">
      <c r="A47" s="303"/>
      <c r="B47" s="134">
        <v>34</v>
      </c>
      <c r="C47" s="392" t="s">
        <v>239</v>
      </c>
      <c r="D47" s="100">
        <v>2</v>
      </c>
      <c r="E47" s="170">
        <v>14</v>
      </c>
      <c r="F47" s="170">
        <v>4</v>
      </c>
      <c r="G47" s="170">
        <v>52</v>
      </c>
      <c r="H47" s="170">
        <v>5</v>
      </c>
      <c r="I47" s="170">
        <v>6</v>
      </c>
      <c r="J47" s="170">
        <v>68</v>
      </c>
      <c r="K47" s="170">
        <v>96</v>
      </c>
      <c r="L47" s="170">
        <v>170</v>
      </c>
      <c r="M47" s="73">
        <f t="shared" si="0"/>
        <v>1</v>
      </c>
      <c r="N47" s="4">
        <f t="shared" si="1"/>
        <v>68</v>
      </c>
      <c r="O47" s="4">
        <f t="shared" si="2"/>
        <v>5</v>
      </c>
      <c r="P47" s="4">
        <f t="shared" si="3"/>
        <v>35</v>
      </c>
      <c r="Q47" s="4">
        <f t="shared" si="4"/>
        <v>21</v>
      </c>
      <c r="R47" s="4">
        <f t="shared" si="5"/>
        <v>1</v>
      </c>
      <c r="S47" s="4">
        <f t="shared" si="6"/>
        <v>16</v>
      </c>
      <c r="T47" s="10">
        <f t="shared" si="7"/>
        <v>194</v>
      </c>
      <c r="AF47" s="5"/>
      <c r="AG47" s="5"/>
    </row>
    <row r="48" spans="1:33" s="9" customFormat="1" ht="23.25" x14ac:dyDescent="0.5">
      <c r="A48" s="303"/>
      <c r="B48" s="134">
        <v>35</v>
      </c>
      <c r="C48" s="392" t="s">
        <v>240</v>
      </c>
      <c r="D48" s="100">
        <v>2</v>
      </c>
      <c r="E48" s="170">
        <v>29</v>
      </c>
      <c r="F48" s="170">
        <v>10</v>
      </c>
      <c r="G48" s="170">
        <v>51</v>
      </c>
      <c r="H48" s="170">
        <v>5</v>
      </c>
      <c r="I48" s="170">
        <v>6</v>
      </c>
      <c r="J48" s="170">
        <v>68</v>
      </c>
      <c r="K48" s="170">
        <v>43</v>
      </c>
      <c r="L48" s="170">
        <v>158</v>
      </c>
      <c r="M48" s="73">
        <f t="shared" si="0"/>
        <v>1</v>
      </c>
      <c r="N48" s="4">
        <f t="shared" si="1"/>
        <v>67</v>
      </c>
      <c r="O48" s="4">
        <f t="shared" si="2"/>
        <v>17</v>
      </c>
      <c r="P48" s="4">
        <f t="shared" si="3"/>
        <v>35</v>
      </c>
      <c r="Q48" s="4">
        <f t="shared" si="4"/>
        <v>6</v>
      </c>
      <c r="R48" s="4">
        <f t="shared" si="5"/>
        <v>7</v>
      </c>
      <c r="S48" s="4">
        <f t="shared" si="6"/>
        <v>16</v>
      </c>
      <c r="T48" s="10">
        <f t="shared" si="7"/>
        <v>199</v>
      </c>
      <c r="AG48" s="5"/>
    </row>
    <row r="49" spans="1:33" s="9" customFormat="1" ht="23.25" x14ac:dyDescent="0.5">
      <c r="A49" s="303"/>
      <c r="B49" s="134">
        <v>36</v>
      </c>
      <c r="C49" s="392" t="s">
        <v>241</v>
      </c>
      <c r="D49" s="100">
        <v>2</v>
      </c>
      <c r="E49" s="170">
        <v>3</v>
      </c>
      <c r="F49" s="170">
        <v>1</v>
      </c>
      <c r="G49" s="170">
        <v>52</v>
      </c>
      <c r="H49" s="170">
        <v>5</v>
      </c>
      <c r="I49" s="170">
        <v>6</v>
      </c>
      <c r="J49" s="170">
        <v>68</v>
      </c>
      <c r="K49" s="170">
        <v>93</v>
      </c>
      <c r="L49" s="170">
        <v>165</v>
      </c>
      <c r="M49" s="73">
        <f t="shared" si="0"/>
        <v>1</v>
      </c>
      <c r="N49" s="4">
        <f t="shared" si="1"/>
        <v>68</v>
      </c>
      <c r="O49" s="4">
        <f t="shared" si="2"/>
        <v>6</v>
      </c>
      <c r="P49" s="4">
        <f t="shared" si="3"/>
        <v>5</v>
      </c>
      <c r="Q49" s="4">
        <f t="shared" si="4"/>
        <v>2</v>
      </c>
      <c r="R49" s="4">
        <f t="shared" si="5"/>
        <v>5</v>
      </c>
      <c r="S49" s="4">
        <f t="shared" si="6"/>
        <v>16</v>
      </c>
      <c r="T49" s="10">
        <f t="shared" si="7"/>
        <v>197</v>
      </c>
      <c r="AG49" s="5"/>
    </row>
    <row r="50" spans="1:33" s="9" customFormat="1" ht="23.25" x14ac:dyDescent="0.5">
      <c r="A50" s="303"/>
      <c r="B50" s="134">
        <v>37</v>
      </c>
      <c r="C50" s="392" t="s">
        <v>242</v>
      </c>
      <c r="D50" s="100">
        <v>2</v>
      </c>
      <c r="E50" s="170">
        <v>13</v>
      </c>
      <c r="F50" s="170">
        <v>10</v>
      </c>
      <c r="G50" s="170">
        <v>51</v>
      </c>
      <c r="H50" s="170">
        <v>5</v>
      </c>
      <c r="I50" s="170">
        <v>6</v>
      </c>
      <c r="J50" s="170">
        <v>68</v>
      </c>
      <c r="K50" s="170">
        <v>56</v>
      </c>
      <c r="L50" s="170">
        <v>168</v>
      </c>
      <c r="M50" s="73">
        <f t="shared" si="0"/>
        <v>1</v>
      </c>
      <c r="N50" s="4">
        <f t="shared" si="1"/>
        <v>67</v>
      </c>
      <c r="O50" s="4">
        <f t="shared" si="2"/>
        <v>17</v>
      </c>
      <c r="P50" s="4">
        <f t="shared" si="3"/>
        <v>35</v>
      </c>
      <c r="Q50" s="4">
        <f t="shared" si="4"/>
        <v>22</v>
      </c>
      <c r="R50" s="4">
        <f t="shared" si="5"/>
        <v>7</v>
      </c>
      <c r="S50" s="4">
        <f t="shared" si="6"/>
        <v>16</v>
      </c>
      <c r="T50" s="10">
        <f t="shared" si="7"/>
        <v>200</v>
      </c>
      <c r="AG50" s="5"/>
    </row>
    <row r="51" spans="1:33" s="9" customFormat="1" ht="23.25" x14ac:dyDescent="0.5">
      <c r="A51" s="303"/>
      <c r="B51" s="134">
        <v>38</v>
      </c>
      <c r="C51" s="392" t="s">
        <v>243</v>
      </c>
      <c r="D51" s="100">
        <v>2</v>
      </c>
      <c r="E51" s="170">
        <v>10</v>
      </c>
      <c r="F51" s="170">
        <v>1</v>
      </c>
      <c r="G51" s="170">
        <v>52</v>
      </c>
      <c r="H51" s="170">
        <v>5</v>
      </c>
      <c r="I51" s="170">
        <v>6</v>
      </c>
      <c r="J51" s="170">
        <v>68</v>
      </c>
      <c r="K51" s="170">
        <v>49</v>
      </c>
      <c r="L51" s="170">
        <v>151</v>
      </c>
      <c r="M51" s="73">
        <f t="shared" si="0"/>
        <v>1</v>
      </c>
      <c r="N51" s="4">
        <f t="shared" si="1"/>
        <v>68</v>
      </c>
      <c r="O51" s="4">
        <f t="shared" si="2"/>
        <v>5</v>
      </c>
      <c r="P51" s="4">
        <f t="shared" si="3"/>
        <v>35</v>
      </c>
      <c r="Q51" s="4">
        <f t="shared" si="4"/>
        <v>25</v>
      </c>
      <c r="R51" s="4">
        <f t="shared" si="5"/>
        <v>4</v>
      </c>
      <c r="S51" s="4">
        <f t="shared" si="6"/>
        <v>16</v>
      </c>
      <c r="T51" s="10">
        <f t="shared" si="7"/>
        <v>197</v>
      </c>
      <c r="AG51" s="5"/>
    </row>
    <row r="52" spans="1:33" s="9" customFormat="1" ht="23.25" x14ac:dyDescent="0.5">
      <c r="A52" s="303"/>
      <c r="B52" s="134">
        <v>39</v>
      </c>
      <c r="C52" s="392" t="s">
        <v>244</v>
      </c>
      <c r="D52" s="100">
        <v>2</v>
      </c>
      <c r="E52" s="170">
        <v>2</v>
      </c>
      <c r="F52" s="170">
        <v>10</v>
      </c>
      <c r="G52" s="170">
        <v>51</v>
      </c>
      <c r="H52" s="170">
        <v>5</v>
      </c>
      <c r="I52" s="170">
        <v>6</v>
      </c>
      <c r="J52" s="170">
        <v>68</v>
      </c>
      <c r="K52" s="170">
        <v>42</v>
      </c>
      <c r="L52" s="170">
        <v>153</v>
      </c>
      <c r="M52" s="73">
        <f t="shared" si="0"/>
        <v>1</v>
      </c>
      <c r="N52" s="4">
        <f t="shared" si="1"/>
        <v>67</v>
      </c>
      <c r="O52" s="4">
        <f t="shared" si="2"/>
        <v>18</v>
      </c>
      <c r="P52" s="4">
        <f t="shared" si="3"/>
        <v>5</v>
      </c>
      <c r="Q52" s="4">
        <f t="shared" si="4"/>
        <v>3</v>
      </c>
      <c r="R52" s="4">
        <f t="shared" si="5"/>
        <v>8</v>
      </c>
      <c r="S52" s="4">
        <f t="shared" si="6"/>
        <v>16</v>
      </c>
      <c r="T52" s="10">
        <f t="shared" si="7"/>
        <v>200</v>
      </c>
      <c r="AG52" s="5"/>
    </row>
    <row r="53" spans="1:33" s="9" customFormat="1" ht="23.25" x14ac:dyDescent="0.5">
      <c r="A53" s="303"/>
      <c r="B53" s="134">
        <v>40</v>
      </c>
      <c r="C53" s="392" t="s">
        <v>245</v>
      </c>
      <c r="D53" s="100">
        <v>2</v>
      </c>
      <c r="E53" s="170">
        <v>23</v>
      </c>
      <c r="F53" s="170">
        <v>6</v>
      </c>
      <c r="G53" s="170">
        <v>51</v>
      </c>
      <c r="H53" s="170">
        <v>5</v>
      </c>
      <c r="I53" s="170">
        <v>6</v>
      </c>
      <c r="J53" s="170">
        <v>68</v>
      </c>
      <c r="K53" s="170">
        <v>90</v>
      </c>
      <c r="L53" s="170">
        <v>178</v>
      </c>
      <c r="M53" s="73">
        <f t="shared" si="0"/>
        <v>1</v>
      </c>
      <c r="N53" s="4">
        <f t="shared" si="1"/>
        <v>67</v>
      </c>
      <c r="O53" s="4">
        <f t="shared" si="2"/>
        <v>17</v>
      </c>
      <c r="P53" s="4">
        <f t="shared" si="3"/>
        <v>35</v>
      </c>
      <c r="Q53" s="4">
        <f t="shared" si="4"/>
        <v>12</v>
      </c>
      <c r="R53" s="4">
        <f t="shared" si="5"/>
        <v>11</v>
      </c>
      <c r="S53" s="4">
        <f t="shared" si="6"/>
        <v>16</v>
      </c>
      <c r="T53" s="10">
        <f t="shared" si="7"/>
        <v>203</v>
      </c>
      <c r="AG53" s="5"/>
    </row>
    <row r="54" spans="1:33" s="9" customFormat="1" ht="23.25" x14ac:dyDescent="0.5">
      <c r="A54" s="303"/>
      <c r="B54" s="134">
        <v>41</v>
      </c>
      <c r="C54" s="392" t="s">
        <v>246</v>
      </c>
      <c r="D54" s="100">
        <v>2</v>
      </c>
      <c r="E54" s="170">
        <v>26</v>
      </c>
      <c r="F54" s="170">
        <v>7</v>
      </c>
      <c r="G54" s="170">
        <v>51</v>
      </c>
      <c r="H54" s="170">
        <v>5</v>
      </c>
      <c r="I54" s="170">
        <v>6</v>
      </c>
      <c r="J54" s="170">
        <v>68</v>
      </c>
      <c r="K54" s="170">
        <v>35</v>
      </c>
      <c r="L54" s="170">
        <v>151</v>
      </c>
      <c r="M54" s="73">
        <f t="shared" si="0"/>
        <v>1</v>
      </c>
      <c r="N54" s="4">
        <f t="shared" si="1"/>
        <v>67</v>
      </c>
      <c r="O54" s="4">
        <f t="shared" si="2"/>
        <v>17</v>
      </c>
      <c r="P54" s="4">
        <f t="shared" si="3"/>
        <v>35</v>
      </c>
      <c r="Q54" s="4">
        <f t="shared" si="4"/>
        <v>9</v>
      </c>
      <c r="R54" s="4">
        <f t="shared" si="5"/>
        <v>10</v>
      </c>
      <c r="S54" s="4">
        <f t="shared" si="6"/>
        <v>16</v>
      </c>
      <c r="T54" s="10">
        <f t="shared" si="7"/>
        <v>202</v>
      </c>
      <c r="AG54" s="5"/>
    </row>
    <row r="55" spans="1:33" s="9" customFormat="1" ht="23.25" x14ac:dyDescent="0.5">
      <c r="A55" s="303"/>
      <c r="B55" s="134">
        <v>42</v>
      </c>
      <c r="C55" s="392" t="s">
        <v>247</v>
      </c>
      <c r="D55" s="100">
        <v>2</v>
      </c>
      <c r="E55" s="170">
        <v>14</v>
      </c>
      <c r="F55" s="170">
        <v>1</v>
      </c>
      <c r="G55" s="170">
        <v>52</v>
      </c>
      <c r="H55" s="170">
        <v>5</v>
      </c>
      <c r="I55" s="170">
        <v>6</v>
      </c>
      <c r="J55" s="170">
        <v>68</v>
      </c>
      <c r="K55" s="170">
        <v>65</v>
      </c>
      <c r="L55" s="170">
        <v>165</v>
      </c>
      <c r="M55" s="73">
        <f t="shared" si="0"/>
        <v>1</v>
      </c>
      <c r="N55" s="4">
        <f t="shared" si="1"/>
        <v>68</v>
      </c>
      <c r="O55" s="4">
        <f t="shared" si="2"/>
        <v>5</v>
      </c>
      <c r="P55" s="4">
        <f t="shared" si="3"/>
        <v>35</v>
      </c>
      <c r="Q55" s="4">
        <f t="shared" si="4"/>
        <v>21</v>
      </c>
      <c r="R55" s="4">
        <f t="shared" si="5"/>
        <v>4</v>
      </c>
      <c r="S55" s="4">
        <f t="shared" si="6"/>
        <v>16</v>
      </c>
      <c r="T55" s="10">
        <f t="shared" si="7"/>
        <v>197</v>
      </c>
      <c r="AF55" s="5"/>
      <c r="AG55" s="5"/>
    </row>
    <row r="56" spans="1:33" s="9" customFormat="1" ht="23.25" x14ac:dyDescent="0.5">
      <c r="A56" s="303"/>
      <c r="B56" s="134">
        <v>43</v>
      </c>
      <c r="C56" s="392" t="s">
        <v>248</v>
      </c>
      <c r="D56" s="100">
        <v>2</v>
      </c>
      <c r="E56" s="170">
        <v>26</v>
      </c>
      <c r="F56" s="170">
        <v>4</v>
      </c>
      <c r="G56" s="170">
        <v>52</v>
      </c>
      <c r="H56" s="170">
        <v>5</v>
      </c>
      <c r="I56" s="170">
        <v>6</v>
      </c>
      <c r="J56" s="170">
        <v>68</v>
      </c>
      <c r="K56" s="170">
        <v>84</v>
      </c>
      <c r="L56" s="170">
        <v>170</v>
      </c>
      <c r="M56" s="73">
        <f t="shared" si="0"/>
        <v>1</v>
      </c>
      <c r="N56" s="4">
        <f t="shared" si="1"/>
        <v>68</v>
      </c>
      <c r="O56" s="4">
        <f t="shared" si="2"/>
        <v>5</v>
      </c>
      <c r="P56" s="4">
        <f t="shared" si="3"/>
        <v>35</v>
      </c>
      <c r="Q56" s="4">
        <f t="shared" si="4"/>
        <v>9</v>
      </c>
      <c r="R56" s="4">
        <f t="shared" si="5"/>
        <v>1</v>
      </c>
      <c r="S56" s="4">
        <f t="shared" si="6"/>
        <v>16</v>
      </c>
      <c r="T56" s="10">
        <f t="shared" si="7"/>
        <v>193</v>
      </c>
      <c r="AG56" s="5"/>
    </row>
    <row r="57" spans="1:33" s="9" customFormat="1" ht="23.25" x14ac:dyDescent="0.5">
      <c r="A57" s="303"/>
      <c r="B57" s="134">
        <v>44</v>
      </c>
      <c r="C57" s="392" t="s">
        <v>249</v>
      </c>
      <c r="D57" s="100">
        <v>2</v>
      </c>
      <c r="E57" s="170">
        <v>3</v>
      </c>
      <c r="F57" s="170">
        <v>10</v>
      </c>
      <c r="G57" s="170">
        <v>51</v>
      </c>
      <c r="H57" s="170">
        <v>5</v>
      </c>
      <c r="I57" s="170">
        <v>6</v>
      </c>
      <c r="J57" s="170">
        <v>68</v>
      </c>
      <c r="K57" s="170">
        <v>45</v>
      </c>
      <c r="L57" s="170">
        <v>154</v>
      </c>
      <c r="M57" s="73">
        <f t="shared" si="0"/>
        <v>1</v>
      </c>
      <c r="N57" s="4">
        <f t="shared" si="1"/>
        <v>67</v>
      </c>
      <c r="O57" s="4">
        <f t="shared" si="2"/>
        <v>18</v>
      </c>
      <c r="P57" s="4">
        <f t="shared" si="3"/>
        <v>5</v>
      </c>
      <c r="Q57" s="4">
        <f t="shared" si="4"/>
        <v>2</v>
      </c>
      <c r="R57" s="4">
        <f t="shared" si="5"/>
        <v>8</v>
      </c>
      <c r="S57" s="4">
        <f t="shared" si="6"/>
        <v>16</v>
      </c>
      <c r="T57" s="10">
        <f t="shared" si="7"/>
        <v>200</v>
      </c>
      <c r="AG57" s="5"/>
    </row>
    <row r="58" spans="1:33" s="9" customFormat="1" ht="23.25" x14ac:dyDescent="0.5">
      <c r="A58" s="303"/>
      <c r="B58" s="134">
        <v>45</v>
      </c>
      <c r="C58" s="392" t="s">
        <v>250</v>
      </c>
      <c r="D58" s="100">
        <v>2</v>
      </c>
      <c r="E58" s="170">
        <v>11</v>
      </c>
      <c r="F58" s="170">
        <v>2</v>
      </c>
      <c r="G58" s="170">
        <v>51</v>
      </c>
      <c r="H58" s="170">
        <v>5</v>
      </c>
      <c r="I58" s="170">
        <v>6</v>
      </c>
      <c r="J58" s="170">
        <v>68</v>
      </c>
      <c r="K58" s="170">
        <v>37</v>
      </c>
      <c r="L58" s="170">
        <v>158</v>
      </c>
      <c r="M58" s="73">
        <f t="shared" si="0"/>
        <v>1</v>
      </c>
      <c r="N58" s="4">
        <f t="shared" si="1"/>
        <v>68</v>
      </c>
      <c r="O58" s="4">
        <f t="shared" si="2"/>
        <v>5</v>
      </c>
      <c r="P58" s="4">
        <f t="shared" si="3"/>
        <v>35</v>
      </c>
      <c r="Q58" s="4">
        <f t="shared" si="4"/>
        <v>24</v>
      </c>
      <c r="R58" s="4">
        <f t="shared" si="5"/>
        <v>3</v>
      </c>
      <c r="S58" s="4">
        <f t="shared" si="6"/>
        <v>17</v>
      </c>
      <c r="T58" s="10">
        <f t="shared" si="7"/>
        <v>208</v>
      </c>
      <c r="AF58" s="5"/>
      <c r="AG58" s="5"/>
    </row>
    <row r="59" spans="1:33" s="9" customFormat="1" ht="23.25" x14ac:dyDescent="0.5">
      <c r="A59" s="303"/>
      <c r="B59" s="134">
        <v>46</v>
      </c>
      <c r="C59" s="392" t="s">
        <v>251</v>
      </c>
      <c r="D59" s="100">
        <v>2</v>
      </c>
      <c r="E59" s="170">
        <v>20</v>
      </c>
      <c r="F59" s="170">
        <v>4</v>
      </c>
      <c r="G59" s="170">
        <v>52</v>
      </c>
      <c r="H59" s="170">
        <v>5</v>
      </c>
      <c r="I59" s="170">
        <v>6</v>
      </c>
      <c r="J59" s="170">
        <v>68</v>
      </c>
      <c r="K59" s="170">
        <v>54</v>
      </c>
      <c r="L59" s="170">
        <v>163</v>
      </c>
      <c r="M59" s="73">
        <f t="shared" si="0"/>
        <v>1</v>
      </c>
      <c r="N59" s="4">
        <f t="shared" si="1"/>
        <v>68</v>
      </c>
      <c r="O59" s="4">
        <f t="shared" si="2"/>
        <v>5</v>
      </c>
      <c r="P59" s="4">
        <f t="shared" si="3"/>
        <v>35</v>
      </c>
      <c r="Q59" s="4">
        <f t="shared" si="4"/>
        <v>15</v>
      </c>
      <c r="R59" s="4">
        <f t="shared" si="5"/>
        <v>1</v>
      </c>
      <c r="S59" s="4">
        <f t="shared" si="6"/>
        <v>16</v>
      </c>
      <c r="T59" s="10">
        <f t="shared" si="7"/>
        <v>193</v>
      </c>
      <c r="AG59" s="5"/>
    </row>
    <row r="60" spans="1:33" s="9" customFormat="1" ht="23.25" x14ac:dyDescent="0.5">
      <c r="A60" s="303"/>
      <c r="B60" s="134">
        <v>47</v>
      </c>
      <c r="C60" s="392" t="s">
        <v>252</v>
      </c>
      <c r="D60" s="100">
        <v>1</v>
      </c>
      <c r="E60" s="170">
        <v>19</v>
      </c>
      <c r="F60" s="170">
        <v>12</v>
      </c>
      <c r="G60" s="170">
        <v>51</v>
      </c>
      <c r="H60" s="170">
        <v>5</v>
      </c>
      <c r="I60" s="170">
        <v>6</v>
      </c>
      <c r="J60" s="170">
        <v>68</v>
      </c>
      <c r="K60" s="170">
        <v>37</v>
      </c>
      <c r="L60" s="170">
        <v>173</v>
      </c>
      <c r="M60" s="73">
        <f t="shared" si="0"/>
        <v>1</v>
      </c>
      <c r="N60" s="4">
        <f t="shared" si="1"/>
        <v>67</v>
      </c>
      <c r="O60" s="4">
        <f t="shared" si="2"/>
        <v>17</v>
      </c>
      <c r="P60" s="4">
        <f t="shared" si="3"/>
        <v>35</v>
      </c>
      <c r="Q60" s="4">
        <f t="shared" si="4"/>
        <v>16</v>
      </c>
      <c r="R60" s="4">
        <f t="shared" si="5"/>
        <v>5</v>
      </c>
      <c r="S60" s="4">
        <f t="shared" si="6"/>
        <v>16</v>
      </c>
      <c r="T60" s="10">
        <f t="shared" si="7"/>
        <v>198</v>
      </c>
      <c r="AF60" s="5"/>
    </row>
    <row r="61" spans="1:33" s="9" customFormat="1" ht="23.25" x14ac:dyDescent="0.5">
      <c r="A61" s="303"/>
      <c r="B61" s="134">
        <v>48</v>
      </c>
      <c r="C61" s="392" t="s">
        <v>253</v>
      </c>
      <c r="D61" s="100">
        <v>2</v>
      </c>
      <c r="E61" s="170">
        <v>7</v>
      </c>
      <c r="F61" s="170">
        <v>3</v>
      </c>
      <c r="G61" s="170">
        <v>52</v>
      </c>
      <c r="H61" s="170">
        <v>5</v>
      </c>
      <c r="I61" s="170">
        <v>6</v>
      </c>
      <c r="J61" s="170">
        <v>68</v>
      </c>
      <c r="K61" s="170">
        <v>39</v>
      </c>
      <c r="L61" s="170">
        <v>155</v>
      </c>
      <c r="M61" s="73">
        <f t="shared" si="0"/>
        <v>1</v>
      </c>
      <c r="N61" s="4">
        <f t="shared" si="1"/>
        <v>68</v>
      </c>
      <c r="O61" s="4">
        <f t="shared" si="2"/>
        <v>5</v>
      </c>
      <c r="P61" s="4">
        <f t="shared" si="3"/>
        <v>35</v>
      </c>
      <c r="Q61" s="4">
        <f t="shared" si="4"/>
        <v>28</v>
      </c>
      <c r="R61" s="4">
        <f t="shared" si="5"/>
        <v>2</v>
      </c>
      <c r="S61" s="4">
        <f t="shared" si="6"/>
        <v>16</v>
      </c>
      <c r="T61" s="10">
        <f t="shared" si="7"/>
        <v>195</v>
      </c>
      <c r="AF61" s="5"/>
    </row>
    <row r="62" spans="1:33" s="9" customFormat="1" ht="23.25" x14ac:dyDescent="0.5">
      <c r="A62" s="303"/>
      <c r="B62" s="134">
        <v>49</v>
      </c>
      <c r="C62" s="392" t="s">
        <v>254</v>
      </c>
      <c r="D62" s="100">
        <v>2</v>
      </c>
      <c r="E62" s="170">
        <v>2</v>
      </c>
      <c r="F62" s="170">
        <v>3</v>
      </c>
      <c r="G62" s="170">
        <v>52</v>
      </c>
      <c r="H62" s="170">
        <v>5</v>
      </c>
      <c r="I62" s="170">
        <v>6</v>
      </c>
      <c r="J62" s="170">
        <v>68</v>
      </c>
      <c r="K62" s="170">
        <v>51</v>
      </c>
      <c r="L62" s="170">
        <v>160</v>
      </c>
      <c r="M62" s="73">
        <f t="shared" si="0"/>
        <v>1</v>
      </c>
      <c r="N62" s="4">
        <f t="shared" si="1"/>
        <v>68</v>
      </c>
      <c r="O62" s="4">
        <f t="shared" si="2"/>
        <v>6</v>
      </c>
      <c r="P62" s="4">
        <f t="shared" si="3"/>
        <v>5</v>
      </c>
      <c r="Q62" s="4">
        <f t="shared" si="4"/>
        <v>3</v>
      </c>
      <c r="R62" s="4">
        <f t="shared" si="5"/>
        <v>3</v>
      </c>
      <c r="S62" s="4">
        <f t="shared" si="6"/>
        <v>16</v>
      </c>
      <c r="T62" s="10">
        <f t="shared" si="7"/>
        <v>195</v>
      </c>
      <c r="AF62" s="5"/>
      <c r="AG62" s="8"/>
    </row>
    <row r="63" spans="1:33" s="9" customFormat="1" ht="23.25" x14ac:dyDescent="0.5">
      <c r="A63" s="303"/>
      <c r="B63" s="134">
        <v>50</v>
      </c>
      <c r="C63" s="392" t="s">
        <v>255</v>
      </c>
      <c r="D63" s="100">
        <v>2</v>
      </c>
      <c r="E63" s="170">
        <v>29</v>
      </c>
      <c r="F63" s="170">
        <v>12</v>
      </c>
      <c r="G63" s="170">
        <v>51</v>
      </c>
      <c r="H63" s="170">
        <v>5</v>
      </c>
      <c r="I63" s="170">
        <v>6</v>
      </c>
      <c r="J63" s="170">
        <v>68</v>
      </c>
      <c r="K63" s="170">
        <v>47</v>
      </c>
      <c r="L63" s="170">
        <v>154</v>
      </c>
      <c r="M63" s="73">
        <f t="shared" si="0"/>
        <v>1</v>
      </c>
      <c r="N63" s="4">
        <f t="shared" si="1"/>
        <v>67</v>
      </c>
      <c r="O63" s="4">
        <f t="shared" si="2"/>
        <v>17</v>
      </c>
      <c r="P63" s="4">
        <f t="shared" si="3"/>
        <v>35</v>
      </c>
      <c r="Q63" s="4">
        <f t="shared" si="4"/>
        <v>6</v>
      </c>
      <c r="R63" s="4">
        <f t="shared" si="5"/>
        <v>5</v>
      </c>
      <c r="S63" s="4">
        <f t="shared" si="6"/>
        <v>16</v>
      </c>
      <c r="T63" s="10">
        <f t="shared" si="7"/>
        <v>197</v>
      </c>
      <c r="AF63" s="5"/>
      <c r="AG63" s="5"/>
    </row>
    <row r="64" spans="1:33" s="9" customFormat="1" ht="23.25" x14ac:dyDescent="0.5">
      <c r="A64" s="303"/>
      <c r="B64" s="134">
        <v>51</v>
      </c>
      <c r="C64" s="392" t="s">
        <v>256</v>
      </c>
      <c r="D64" s="100">
        <v>2</v>
      </c>
      <c r="E64" s="170">
        <v>12</v>
      </c>
      <c r="F64" s="170">
        <v>8</v>
      </c>
      <c r="G64" s="170">
        <v>51</v>
      </c>
      <c r="H64" s="170">
        <v>5</v>
      </c>
      <c r="I64" s="170">
        <v>6</v>
      </c>
      <c r="J64" s="170">
        <v>68</v>
      </c>
      <c r="K64" s="170">
        <v>80</v>
      </c>
      <c r="L64" s="170">
        <v>165</v>
      </c>
      <c r="M64" s="73">
        <f t="shared" si="0"/>
        <v>1</v>
      </c>
      <c r="N64" s="4">
        <f t="shared" si="1"/>
        <v>67</v>
      </c>
      <c r="O64" s="4">
        <f t="shared" si="2"/>
        <v>17</v>
      </c>
      <c r="P64" s="4">
        <f t="shared" si="3"/>
        <v>35</v>
      </c>
      <c r="Q64" s="4">
        <f t="shared" si="4"/>
        <v>23</v>
      </c>
      <c r="R64" s="4">
        <f t="shared" si="5"/>
        <v>9</v>
      </c>
      <c r="S64" s="4">
        <f t="shared" si="6"/>
        <v>16</v>
      </c>
      <c r="T64" s="10">
        <f t="shared" si="7"/>
        <v>202</v>
      </c>
      <c r="AG64" s="5"/>
    </row>
    <row r="65" spans="1:33" s="9" customFormat="1" ht="23.25" x14ac:dyDescent="0.5">
      <c r="A65" s="303"/>
      <c r="B65" s="134">
        <v>52</v>
      </c>
      <c r="C65" s="392" t="s">
        <v>257</v>
      </c>
      <c r="D65" s="100">
        <v>2</v>
      </c>
      <c r="E65" s="170">
        <v>2</v>
      </c>
      <c r="F65" s="170">
        <v>7</v>
      </c>
      <c r="G65" s="170">
        <v>51</v>
      </c>
      <c r="H65" s="170">
        <v>5</v>
      </c>
      <c r="I65" s="170">
        <v>6</v>
      </c>
      <c r="J65" s="170">
        <v>68</v>
      </c>
      <c r="K65" s="170">
        <v>41</v>
      </c>
      <c r="L65" s="170">
        <v>155</v>
      </c>
      <c r="M65" s="73">
        <f t="shared" si="0"/>
        <v>1</v>
      </c>
      <c r="N65" s="4">
        <f t="shared" si="1"/>
        <v>67</v>
      </c>
      <c r="O65" s="4">
        <f t="shared" si="2"/>
        <v>18</v>
      </c>
      <c r="P65" s="4">
        <f t="shared" si="3"/>
        <v>5</v>
      </c>
      <c r="Q65" s="4">
        <f t="shared" si="4"/>
        <v>3</v>
      </c>
      <c r="R65" s="4">
        <f t="shared" si="5"/>
        <v>11</v>
      </c>
      <c r="S65" s="4">
        <f t="shared" si="6"/>
        <v>16</v>
      </c>
      <c r="T65" s="10">
        <f t="shared" si="7"/>
        <v>203</v>
      </c>
      <c r="AG65" s="5"/>
    </row>
    <row r="66" spans="1:33" s="9" customFormat="1" ht="23.25" x14ac:dyDescent="0.5">
      <c r="A66" s="303"/>
      <c r="B66" s="134">
        <v>53</v>
      </c>
      <c r="C66" s="392" t="s">
        <v>258</v>
      </c>
      <c r="D66" s="100">
        <v>2</v>
      </c>
      <c r="E66" s="170">
        <v>18</v>
      </c>
      <c r="F66" s="170">
        <v>3</v>
      </c>
      <c r="G66" s="170">
        <v>52</v>
      </c>
      <c r="H66" s="170">
        <v>5</v>
      </c>
      <c r="I66" s="170">
        <v>6</v>
      </c>
      <c r="J66" s="170">
        <v>68</v>
      </c>
      <c r="K66" s="170">
        <v>72</v>
      </c>
      <c r="L66" s="170">
        <v>167</v>
      </c>
      <c r="M66" s="73">
        <f t="shared" si="0"/>
        <v>1</v>
      </c>
      <c r="N66" s="4">
        <f t="shared" si="1"/>
        <v>68</v>
      </c>
      <c r="O66" s="4">
        <f t="shared" si="2"/>
        <v>5</v>
      </c>
      <c r="P66" s="4">
        <f t="shared" si="3"/>
        <v>35</v>
      </c>
      <c r="Q66" s="4">
        <f t="shared" si="4"/>
        <v>17</v>
      </c>
      <c r="R66" s="4">
        <f t="shared" si="5"/>
        <v>2</v>
      </c>
      <c r="S66" s="4">
        <f t="shared" si="6"/>
        <v>16</v>
      </c>
      <c r="T66" s="10">
        <f t="shared" si="7"/>
        <v>195</v>
      </c>
      <c r="AF66" s="5"/>
      <c r="AG66" s="5"/>
    </row>
    <row r="67" spans="1:33" s="9" customFormat="1" ht="23.25" x14ac:dyDescent="0.5">
      <c r="A67" s="303"/>
      <c r="B67" s="134">
        <v>54</v>
      </c>
      <c r="C67" s="392" t="s">
        <v>259</v>
      </c>
      <c r="D67" s="100">
        <v>2</v>
      </c>
      <c r="E67" s="170">
        <v>29</v>
      </c>
      <c r="F67" s="170">
        <v>4</v>
      </c>
      <c r="G67" s="170">
        <v>52</v>
      </c>
      <c r="H67" s="170">
        <v>5</v>
      </c>
      <c r="I67" s="170">
        <v>6</v>
      </c>
      <c r="J67" s="170">
        <v>68</v>
      </c>
      <c r="K67" s="170">
        <v>37</v>
      </c>
      <c r="L67" s="170">
        <v>160</v>
      </c>
      <c r="M67" s="73">
        <f t="shared" si="0"/>
        <v>1</v>
      </c>
      <c r="N67" s="4">
        <f t="shared" si="1"/>
        <v>68</v>
      </c>
      <c r="O67" s="4">
        <f t="shared" si="2"/>
        <v>5</v>
      </c>
      <c r="P67" s="4">
        <f t="shared" si="3"/>
        <v>35</v>
      </c>
      <c r="Q67" s="4">
        <f t="shared" si="4"/>
        <v>6</v>
      </c>
      <c r="R67" s="4">
        <f t="shared" si="5"/>
        <v>1</v>
      </c>
      <c r="S67" s="4">
        <f t="shared" si="6"/>
        <v>16</v>
      </c>
      <c r="T67" s="10">
        <f t="shared" si="7"/>
        <v>193</v>
      </c>
      <c r="AG67" s="5"/>
    </row>
    <row r="68" spans="1:33" s="9" customFormat="1" ht="23.25" x14ac:dyDescent="0.5">
      <c r="A68" s="303"/>
      <c r="B68" s="134">
        <v>55</v>
      </c>
      <c r="C68" s="392" t="s">
        <v>260</v>
      </c>
      <c r="D68" s="100">
        <v>2</v>
      </c>
      <c r="E68" s="170">
        <v>31</v>
      </c>
      <c r="F68" s="170">
        <v>3</v>
      </c>
      <c r="G68" s="170">
        <v>52</v>
      </c>
      <c r="H68" s="170">
        <v>5</v>
      </c>
      <c r="I68" s="170">
        <v>6</v>
      </c>
      <c r="J68" s="170">
        <v>68</v>
      </c>
      <c r="K68" s="170">
        <v>43</v>
      </c>
      <c r="L68" s="170">
        <v>155</v>
      </c>
      <c r="M68" s="73">
        <f t="shared" si="0"/>
        <v>1</v>
      </c>
      <c r="N68" s="4">
        <f t="shared" si="1"/>
        <v>68</v>
      </c>
      <c r="O68" s="4">
        <f t="shared" si="2"/>
        <v>5</v>
      </c>
      <c r="P68" s="4">
        <f t="shared" si="3"/>
        <v>35</v>
      </c>
      <c r="Q68" s="4">
        <f t="shared" si="4"/>
        <v>4</v>
      </c>
      <c r="R68" s="4">
        <f t="shared" si="5"/>
        <v>2</v>
      </c>
      <c r="S68" s="4">
        <f t="shared" si="6"/>
        <v>16</v>
      </c>
      <c r="T68" s="10">
        <f t="shared" si="7"/>
        <v>194</v>
      </c>
      <c r="AG68" s="5"/>
    </row>
    <row r="69" spans="1:33" s="9" customFormat="1" ht="23.25" x14ac:dyDescent="0.5">
      <c r="A69" s="303"/>
      <c r="B69" s="134">
        <v>56</v>
      </c>
      <c r="C69" s="392" t="s">
        <v>261</v>
      </c>
      <c r="D69" s="100">
        <v>2</v>
      </c>
      <c r="E69" s="170">
        <v>21</v>
      </c>
      <c r="F69" s="170">
        <v>2</v>
      </c>
      <c r="G69" s="170">
        <v>52</v>
      </c>
      <c r="H69" s="170">
        <v>5</v>
      </c>
      <c r="I69" s="170">
        <v>6</v>
      </c>
      <c r="J69" s="170">
        <v>68</v>
      </c>
      <c r="K69" s="170">
        <v>45</v>
      </c>
      <c r="L69" s="170">
        <v>150</v>
      </c>
      <c r="M69" s="73">
        <f t="shared" si="0"/>
        <v>1</v>
      </c>
      <c r="N69" s="4">
        <f t="shared" si="1"/>
        <v>68</v>
      </c>
      <c r="O69" s="4">
        <f t="shared" si="2"/>
        <v>5</v>
      </c>
      <c r="P69" s="4">
        <f t="shared" si="3"/>
        <v>35</v>
      </c>
      <c r="Q69" s="4">
        <f t="shared" si="4"/>
        <v>14</v>
      </c>
      <c r="R69" s="4">
        <f t="shared" si="5"/>
        <v>3</v>
      </c>
      <c r="S69" s="4">
        <f t="shared" si="6"/>
        <v>16</v>
      </c>
      <c r="T69" s="10">
        <f t="shared" si="7"/>
        <v>195</v>
      </c>
      <c r="AF69" s="5"/>
      <c r="AG69" s="5"/>
    </row>
    <row r="70" spans="1:33" s="9" customFormat="1" ht="23.25" x14ac:dyDescent="0.5">
      <c r="A70" s="303"/>
      <c r="B70" s="134">
        <v>57</v>
      </c>
      <c r="C70" s="392" t="s">
        <v>262</v>
      </c>
      <c r="D70" s="100">
        <v>2</v>
      </c>
      <c r="E70" s="170">
        <v>2</v>
      </c>
      <c r="F70" s="170">
        <v>1</v>
      </c>
      <c r="G70" s="170">
        <v>51</v>
      </c>
      <c r="H70" s="170">
        <v>5</v>
      </c>
      <c r="I70" s="170">
        <v>6</v>
      </c>
      <c r="J70" s="170">
        <v>68</v>
      </c>
      <c r="K70" s="170">
        <v>58</v>
      </c>
      <c r="L70" s="170">
        <v>173</v>
      </c>
      <c r="M70" s="73">
        <f t="shared" si="0"/>
        <v>1</v>
      </c>
      <c r="N70" s="4">
        <f t="shared" si="1"/>
        <v>68</v>
      </c>
      <c r="O70" s="4">
        <f t="shared" si="2"/>
        <v>6</v>
      </c>
      <c r="P70" s="4">
        <f t="shared" si="3"/>
        <v>5</v>
      </c>
      <c r="Q70" s="4">
        <f t="shared" si="4"/>
        <v>3</v>
      </c>
      <c r="R70" s="4">
        <f t="shared" si="5"/>
        <v>5</v>
      </c>
      <c r="S70" s="4">
        <f t="shared" si="6"/>
        <v>17</v>
      </c>
      <c r="T70" s="10">
        <f t="shared" si="7"/>
        <v>209</v>
      </c>
      <c r="AF70" s="5"/>
      <c r="AG70" s="5"/>
    </row>
    <row r="71" spans="1:33" s="9" customFormat="1" ht="23.25" x14ac:dyDescent="0.5">
      <c r="A71" s="303"/>
      <c r="B71" s="134">
        <v>58</v>
      </c>
      <c r="C71" s="392" t="s">
        <v>263</v>
      </c>
      <c r="D71" s="100">
        <v>1</v>
      </c>
      <c r="E71" s="170">
        <v>3</v>
      </c>
      <c r="F71" s="170">
        <v>2</v>
      </c>
      <c r="G71" s="170">
        <v>52</v>
      </c>
      <c r="H71" s="170">
        <v>5</v>
      </c>
      <c r="I71" s="170">
        <v>6</v>
      </c>
      <c r="J71" s="170">
        <v>68</v>
      </c>
      <c r="K71" s="170">
        <v>98</v>
      </c>
      <c r="L71" s="170">
        <v>174</v>
      </c>
      <c r="M71" s="73">
        <f t="shared" si="0"/>
        <v>1</v>
      </c>
      <c r="N71" s="4">
        <f t="shared" si="1"/>
        <v>68</v>
      </c>
      <c r="O71" s="4">
        <f t="shared" si="2"/>
        <v>6</v>
      </c>
      <c r="P71" s="4">
        <f t="shared" si="3"/>
        <v>5</v>
      </c>
      <c r="Q71" s="4">
        <f t="shared" si="4"/>
        <v>2</v>
      </c>
      <c r="R71" s="4">
        <f t="shared" si="5"/>
        <v>4</v>
      </c>
      <c r="S71" s="4">
        <f t="shared" si="6"/>
        <v>16</v>
      </c>
      <c r="T71" s="10">
        <f t="shared" si="7"/>
        <v>196</v>
      </c>
      <c r="AG71" s="5"/>
    </row>
    <row r="72" spans="1:33" s="9" customFormat="1" ht="23.25" x14ac:dyDescent="0.5">
      <c r="A72" s="303"/>
      <c r="B72" s="134">
        <v>59</v>
      </c>
      <c r="C72" s="392" t="s">
        <v>264</v>
      </c>
      <c r="D72" s="100">
        <v>1</v>
      </c>
      <c r="E72" s="170">
        <v>17</v>
      </c>
      <c r="F72" s="170">
        <v>10</v>
      </c>
      <c r="G72" s="170">
        <v>51</v>
      </c>
      <c r="H72" s="170">
        <v>5</v>
      </c>
      <c r="I72" s="170">
        <v>6</v>
      </c>
      <c r="J72" s="170">
        <v>68</v>
      </c>
      <c r="K72" s="170">
        <v>68</v>
      </c>
      <c r="L72" s="170">
        <v>170</v>
      </c>
      <c r="M72" s="73">
        <f t="shared" si="0"/>
        <v>1</v>
      </c>
      <c r="N72" s="4">
        <f t="shared" si="1"/>
        <v>67</v>
      </c>
      <c r="O72" s="4">
        <f t="shared" si="2"/>
        <v>17</v>
      </c>
      <c r="P72" s="4">
        <f t="shared" si="3"/>
        <v>35</v>
      </c>
      <c r="Q72" s="4">
        <f t="shared" si="4"/>
        <v>18</v>
      </c>
      <c r="R72" s="4">
        <f t="shared" si="5"/>
        <v>7</v>
      </c>
      <c r="S72" s="4">
        <f t="shared" si="6"/>
        <v>16</v>
      </c>
      <c r="T72" s="10">
        <f t="shared" si="7"/>
        <v>200</v>
      </c>
      <c r="AG72" s="5"/>
    </row>
    <row r="73" spans="1:33" s="9" customFormat="1" ht="23.25" x14ac:dyDescent="0.5">
      <c r="A73" s="303"/>
      <c r="B73" s="134">
        <v>60</v>
      </c>
      <c r="C73" s="392" t="s">
        <v>265</v>
      </c>
      <c r="D73" s="100">
        <v>1</v>
      </c>
      <c r="E73" s="170">
        <v>2</v>
      </c>
      <c r="F73" s="170">
        <v>3</v>
      </c>
      <c r="G73" s="170">
        <v>52</v>
      </c>
      <c r="H73" s="170">
        <v>5</v>
      </c>
      <c r="I73" s="170">
        <v>6</v>
      </c>
      <c r="J73" s="170">
        <v>68</v>
      </c>
      <c r="K73" s="170">
        <v>52</v>
      </c>
      <c r="L73" s="170">
        <v>175</v>
      </c>
      <c r="M73" s="73">
        <f t="shared" si="0"/>
        <v>1</v>
      </c>
      <c r="N73" s="4">
        <f t="shared" si="1"/>
        <v>68</v>
      </c>
      <c r="O73" s="4">
        <f t="shared" si="2"/>
        <v>6</v>
      </c>
      <c r="P73" s="4">
        <f t="shared" si="3"/>
        <v>5</v>
      </c>
      <c r="Q73" s="4">
        <f t="shared" si="4"/>
        <v>3</v>
      </c>
      <c r="R73" s="4">
        <f t="shared" si="5"/>
        <v>3</v>
      </c>
      <c r="S73" s="4">
        <f t="shared" si="6"/>
        <v>16</v>
      </c>
      <c r="T73" s="10">
        <f t="shared" si="7"/>
        <v>195</v>
      </c>
      <c r="AG73" s="5"/>
    </row>
    <row r="74" spans="1:33" s="9" customFormat="1" ht="23.25" x14ac:dyDescent="0.5">
      <c r="A74" s="303"/>
      <c r="B74" s="134">
        <v>61</v>
      </c>
      <c r="C74" s="392" t="s">
        <v>266</v>
      </c>
      <c r="D74" s="100">
        <v>1</v>
      </c>
      <c r="E74" s="170">
        <v>10</v>
      </c>
      <c r="F74" s="170">
        <v>4</v>
      </c>
      <c r="G74" s="170">
        <v>52</v>
      </c>
      <c r="H74" s="170">
        <v>5</v>
      </c>
      <c r="I74" s="170">
        <v>6</v>
      </c>
      <c r="J74" s="170">
        <v>68</v>
      </c>
      <c r="K74" s="170">
        <v>56</v>
      </c>
      <c r="L74" s="170">
        <v>165</v>
      </c>
      <c r="M74" s="73">
        <f t="shared" si="0"/>
        <v>1</v>
      </c>
      <c r="N74" s="4">
        <f t="shared" si="1"/>
        <v>68</v>
      </c>
      <c r="O74" s="4">
        <f t="shared" si="2"/>
        <v>5</v>
      </c>
      <c r="P74" s="4">
        <f t="shared" si="3"/>
        <v>35</v>
      </c>
      <c r="Q74" s="4">
        <f t="shared" si="4"/>
        <v>25</v>
      </c>
      <c r="R74" s="4">
        <f t="shared" si="5"/>
        <v>1</v>
      </c>
      <c r="S74" s="4">
        <f t="shared" si="6"/>
        <v>16</v>
      </c>
      <c r="T74" s="10">
        <f t="shared" si="7"/>
        <v>194</v>
      </c>
      <c r="AF74" s="5"/>
    </row>
    <row r="75" spans="1:33" s="9" customFormat="1" ht="23.25" x14ac:dyDescent="0.5">
      <c r="A75" s="303"/>
      <c r="B75" s="134">
        <v>62</v>
      </c>
      <c r="C75" s="392" t="s">
        <v>267</v>
      </c>
      <c r="D75" s="100">
        <v>2</v>
      </c>
      <c r="E75" s="170">
        <v>1</v>
      </c>
      <c r="F75" s="170">
        <v>3</v>
      </c>
      <c r="G75" s="170">
        <v>52</v>
      </c>
      <c r="H75" s="170">
        <v>5</v>
      </c>
      <c r="I75" s="170">
        <v>6</v>
      </c>
      <c r="J75" s="170">
        <v>68</v>
      </c>
      <c r="K75" s="170">
        <v>43</v>
      </c>
      <c r="L75" s="170">
        <v>153</v>
      </c>
      <c r="M75" s="73">
        <f t="shared" si="0"/>
        <v>1</v>
      </c>
      <c r="N75" s="4">
        <f t="shared" si="1"/>
        <v>68</v>
      </c>
      <c r="O75" s="4">
        <f t="shared" si="2"/>
        <v>6</v>
      </c>
      <c r="P75" s="4">
        <f t="shared" si="3"/>
        <v>5</v>
      </c>
      <c r="Q75" s="4">
        <f t="shared" si="4"/>
        <v>4</v>
      </c>
      <c r="R75" s="4">
        <f t="shared" si="5"/>
        <v>3</v>
      </c>
      <c r="S75" s="4">
        <f t="shared" si="6"/>
        <v>16</v>
      </c>
      <c r="T75" s="10">
        <f t="shared" si="7"/>
        <v>195</v>
      </c>
      <c r="AF75" s="5"/>
      <c r="AG75" s="5"/>
    </row>
    <row r="76" spans="1:33" s="9" customFormat="1" ht="23.25" x14ac:dyDescent="0.5">
      <c r="A76" s="303"/>
      <c r="B76" s="134">
        <v>63</v>
      </c>
      <c r="C76" s="392" t="s">
        <v>268</v>
      </c>
      <c r="D76" s="100">
        <v>2</v>
      </c>
      <c r="E76" s="170">
        <v>28</v>
      </c>
      <c r="F76" s="170">
        <v>6</v>
      </c>
      <c r="G76" s="170">
        <v>51</v>
      </c>
      <c r="H76" s="170">
        <v>5</v>
      </c>
      <c r="I76" s="170">
        <v>6</v>
      </c>
      <c r="J76" s="170">
        <v>68</v>
      </c>
      <c r="K76" s="170">
        <v>57</v>
      </c>
      <c r="L76" s="170">
        <v>165</v>
      </c>
      <c r="M76" s="73">
        <f t="shared" si="0"/>
        <v>1</v>
      </c>
      <c r="N76" s="4">
        <f t="shared" si="1"/>
        <v>67</v>
      </c>
      <c r="O76" s="4">
        <f t="shared" si="2"/>
        <v>17</v>
      </c>
      <c r="P76" s="4">
        <f t="shared" si="3"/>
        <v>35</v>
      </c>
      <c r="Q76" s="4">
        <f t="shared" si="4"/>
        <v>7</v>
      </c>
      <c r="R76" s="4">
        <f t="shared" si="5"/>
        <v>11</v>
      </c>
      <c r="S76" s="4">
        <f t="shared" si="6"/>
        <v>16</v>
      </c>
      <c r="T76" s="10">
        <f t="shared" si="7"/>
        <v>203</v>
      </c>
      <c r="AG76" s="5"/>
    </row>
    <row r="77" spans="1:33" s="9" customFormat="1" ht="23.25" x14ac:dyDescent="0.5">
      <c r="A77" s="303"/>
      <c r="B77" s="134">
        <v>64</v>
      </c>
      <c r="C77" s="392" t="s">
        <v>269</v>
      </c>
      <c r="D77" s="100">
        <v>2</v>
      </c>
      <c r="E77" s="170">
        <v>5</v>
      </c>
      <c r="F77" s="170">
        <v>3</v>
      </c>
      <c r="G77" s="170">
        <v>52</v>
      </c>
      <c r="H77" s="170">
        <v>5</v>
      </c>
      <c r="I77" s="170">
        <v>6</v>
      </c>
      <c r="J77" s="170">
        <v>68</v>
      </c>
      <c r="K77" s="170">
        <v>56</v>
      </c>
      <c r="L77" s="170">
        <v>159</v>
      </c>
      <c r="M77" s="73">
        <f t="shared" si="0"/>
        <v>1</v>
      </c>
      <c r="N77" s="4">
        <f t="shared" si="1"/>
        <v>68</v>
      </c>
      <c r="O77" s="4">
        <f t="shared" si="2"/>
        <v>6</v>
      </c>
      <c r="P77" s="4">
        <f t="shared" si="3"/>
        <v>5</v>
      </c>
      <c r="Q77" s="4">
        <f t="shared" si="4"/>
        <v>0</v>
      </c>
      <c r="R77" s="4">
        <f t="shared" si="5"/>
        <v>3</v>
      </c>
      <c r="S77" s="4">
        <f t="shared" si="6"/>
        <v>16</v>
      </c>
      <c r="T77" s="10">
        <f t="shared" si="7"/>
        <v>195</v>
      </c>
      <c r="AG77" s="5"/>
    </row>
    <row r="78" spans="1:33" s="9" customFormat="1" ht="23.25" x14ac:dyDescent="0.5">
      <c r="A78" s="303"/>
      <c r="B78" s="134">
        <v>65</v>
      </c>
      <c r="C78" s="392" t="s">
        <v>270</v>
      </c>
      <c r="D78" s="100">
        <v>2</v>
      </c>
      <c r="E78" s="170">
        <v>15</v>
      </c>
      <c r="F78" s="170">
        <v>12</v>
      </c>
      <c r="G78" s="170">
        <v>51</v>
      </c>
      <c r="H78" s="170">
        <v>5</v>
      </c>
      <c r="I78" s="170">
        <v>6</v>
      </c>
      <c r="J78" s="170">
        <v>68</v>
      </c>
      <c r="K78" s="170">
        <v>40</v>
      </c>
      <c r="L78" s="170">
        <v>152</v>
      </c>
      <c r="M78" s="73">
        <f t="shared" si="0"/>
        <v>1</v>
      </c>
      <c r="N78" s="4">
        <f t="shared" si="1"/>
        <v>67</v>
      </c>
      <c r="O78" s="4">
        <f t="shared" si="2"/>
        <v>17</v>
      </c>
      <c r="P78" s="4">
        <f t="shared" si="3"/>
        <v>35</v>
      </c>
      <c r="Q78" s="4">
        <f t="shared" si="4"/>
        <v>20</v>
      </c>
      <c r="R78" s="4">
        <f t="shared" si="5"/>
        <v>5</v>
      </c>
      <c r="S78" s="4">
        <f t="shared" si="6"/>
        <v>16</v>
      </c>
      <c r="T78" s="10">
        <f t="shared" si="7"/>
        <v>198</v>
      </c>
      <c r="AG78" s="5"/>
    </row>
    <row r="79" spans="1:33" s="9" customFormat="1" ht="23.25" x14ac:dyDescent="0.5">
      <c r="A79" s="303"/>
      <c r="B79" s="134">
        <v>66</v>
      </c>
      <c r="C79" s="392" t="s">
        <v>271</v>
      </c>
      <c r="D79" s="100">
        <v>2</v>
      </c>
      <c r="E79" s="170">
        <v>29</v>
      </c>
      <c r="F79" s="170">
        <v>1</v>
      </c>
      <c r="G79" s="170">
        <v>52</v>
      </c>
      <c r="H79" s="170">
        <v>5</v>
      </c>
      <c r="I79" s="170">
        <v>6</v>
      </c>
      <c r="J79" s="170">
        <v>68</v>
      </c>
      <c r="K79" s="170">
        <v>43</v>
      </c>
      <c r="L79" s="170">
        <v>151</v>
      </c>
      <c r="M79" s="73">
        <f t="shared" ref="M79:M142" si="8">IF(OR(OR(OR(OR(OR(OR(E79=0),F79=0),G79=0),H79=0),I79=0),J79=0),999,1)</f>
        <v>1</v>
      </c>
      <c r="N79" s="4">
        <f t="shared" ref="N79:N142" si="9">IF(OR(I79&lt;F79,(AND(H79&lt;E79,I79=F79))),J79-1,J79)</f>
        <v>68</v>
      </c>
      <c r="O79" s="4">
        <f t="shared" ref="O79:O142" si="10">IF(AND(H79&lt;E79,I79=F79),I79+12-1,IF(AND(H79&lt;E79,I79&gt;F79),I79-1,IF(AND(H79&lt;E79,I79&lt;F79),I79+12-1,IF(AND(H79&gt;=E79,I79&lt;F79),I79+12,I79))))</f>
        <v>5</v>
      </c>
      <c r="P79" s="4">
        <f t="shared" ref="P79:P142" si="11">IF(H79&lt;E79,H79+30,H79)</f>
        <v>35</v>
      </c>
      <c r="Q79" s="4">
        <f t="shared" ref="Q79:Q142" si="12">P79-E79</f>
        <v>6</v>
      </c>
      <c r="R79" s="4">
        <f t="shared" ref="R79:R142" si="13">O79-F79</f>
        <v>4</v>
      </c>
      <c r="S79" s="4">
        <f t="shared" ref="S79:S142" si="14">N79-G79</f>
        <v>16</v>
      </c>
      <c r="T79" s="10">
        <f t="shared" ref="T79:T142" si="15">IF(OR(OR(OR(OR(OR(E79=0,F79=0),G79=0),H79=0),I79=0),J79=0),0,IF($Q79&gt;15,($R79+1)+($S79*12),$R79+($S79*12)))</f>
        <v>196</v>
      </c>
    </row>
    <row r="80" spans="1:33" s="9" customFormat="1" ht="23.25" x14ac:dyDescent="0.5">
      <c r="A80" s="303"/>
      <c r="B80" s="134">
        <v>67</v>
      </c>
      <c r="C80" s="392" t="s">
        <v>272</v>
      </c>
      <c r="D80" s="100">
        <v>2</v>
      </c>
      <c r="E80" s="170">
        <v>4</v>
      </c>
      <c r="F80" s="170">
        <v>2</v>
      </c>
      <c r="G80" s="170">
        <v>52</v>
      </c>
      <c r="H80" s="170">
        <v>5</v>
      </c>
      <c r="I80" s="170">
        <v>6</v>
      </c>
      <c r="J80" s="170">
        <v>68</v>
      </c>
      <c r="K80" s="170">
        <v>65</v>
      </c>
      <c r="L80" s="170">
        <v>162</v>
      </c>
      <c r="M80" s="73">
        <f t="shared" si="8"/>
        <v>1</v>
      </c>
      <c r="N80" s="4">
        <f t="shared" si="9"/>
        <v>68</v>
      </c>
      <c r="O80" s="4">
        <f t="shared" si="10"/>
        <v>6</v>
      </c>
      <c r="P80" s="4">
        <f t="shared" si="11"/>
        <v>5</v>
      </c>
      <c r="Q80" s="4">
        <f t="shared" si="12"/>
        <v>1</v>
      </c>
      <c r="R80" s="4">
        <f t="shared" si="13"/>
        <v>4</v>
      </c>
      <c r="S80" s="4">
        <f t="shared" si="14"/>
        <v>16</v>
      </c>
      <c r="T80" s="10">
        <f t="shared" si="15"/>
        <v>196</v>
      </c>
      <c r="AF80" s="5"/>
      <c r="AG80" s="5"/>
    </row>
    <row r="81" spans="1:33" s="9" customFormat="1" ht="23.25" x14ac:dyDescent="0.5">
      <c r="A81" s="303"/>
      <c r="B81" s="134">
        <v>68</v>
      </c>
      <c r="C81" s="392" t="s">
        <v>273</v>
      </c>
      <c r="D81" s="100">
        <v>2</v>
      </c>
      <c r="E81" s="170">
        <v>4</v>
      </c>
      <c r="F81" s="170">
        <v>2</v>
      </c>
      <c r="G81" s="170">
        <v>52</v>
      </c>
      <c r="H81" s="170">
        <v>5</v>
      </c>
      <c r="I81" s="170">
        <v>6</v>
      </c>
      <c r="J81" s="170">
        <v>68</v>
      </c>
      <c r="K81" s="170">
        <v>65</v>
      </c>
      <c r="L81" s="170">
        <v>163</v>
      </c>
      <c r="M81" s="73">
        <f t="shared" si="8"/>
        <v>1</v>
      </c>
      <c r="N81" s="4">
        <f t="shared" si="9"/>
        <v>68</v>
      </c>
      <c r="O81" s="4">
        <f t="shared" si="10"/>
        <v>6</v>
      </c>
      <c r="P81" s="4">
        <f t="shared" si="11"/>
        <v>5</v>
      </c>
      <c r="Q81" s="4">
        <f t="shared" si="12"/>
        <v>1</v>
      </c>
      <c r="R81" s="4">
        <f t="shared" si="13"/>
        <v>4</v>
      </c>
      <c r="S81" s="4">
        <f t="shared" si="14"/>
        <v>16</v>
      </c>
      <c r="T81" s="10">
        <f t="shared" si="15"/>
        <v>196</v>
      </c>
      <c r="AG81" s="5"/>
    </row>
    <row r="82" spans="1:33" s="9" customFormat="1" ht="23.25" x14ac:dyDescent="0.5">
      <c r="A82" s="303"/>
      <c r="B82" s="134">
        <v>69</v>
      </c>
      <c r="C82" s="394" t="s">
        <v>274</v>
      </c>
      <c r="D82" s="100">
        <v>1</v>
      </c>
      <c r="E82" s="170">
        <v>27</v>
      </c>
      <c r="F82" s="170">
        <v>10</v>
      </c>
      <c r="G82" s="170">
        <v>51</v>
      </c>
      <c r="H82" s="170">
        <v>5</v>
      </c>
      <c r="I82" s="170">
        <v>6</v>
      </c>
      <c r="J82" s="170">
        <v>68</v>
      </c>
      <c r="K82" s="170">
        <v>74</v>
      </c>
      <c r="L82" s="170">
        <v>165</v>
      </c>
      <c r="M82" s="73">
        <f t="shared" si="8"/>
        <v>1</v>
      </c>
      <c r="N82" s="4">
        <f t="shared" si="9"/>
        <v>67</v>
      </c>
      <c r="O82" s="4">
        <f t="shared" si="10"/>
        <v>17</v>
      </c>
      <c r="P82" s="4">
        <f t="shared" si="11"/>
        <v>35</v>
      </c>
      <c r="Q82" s="4">
        <f t="shared" si="12"/>
        <v>8</v>
      </c>
      <c r="R82" s="4">
        <f t="shared" si="13"/>
        <v>7</v>
      </c>
      <c r="S82" s="4">
        <f t="shared" si="14"/>
        <v>16</v>
      </c>
      <c r="T82" s="10">
        <f t="shared" si="15"/>
        <v>199</v>
      </c>
      <c r="AG82" s="5"/>
    </row>
    <row r="83" spans="1:33" s="9" customFormat="1" ht="23.25" x14ac:dyDescent="0.5">
      <c r="A83" s="303"/>
      <c r="B83" s="134">
        <v>70</v>
      </c>
      <c r="C83" s="392" t="s">
        <v>275</v>
      </c>
      <c r="D83" s="100">
        <v>2</v>
      </c>
      <c r="E83" s="170">
        <v>14</v>
      </c>
      <c r="F83" s="170">
        <v>7</v>
      </c>
      <c r="G83" s="170">
        <v>51</v>
      </c>
      <c r="H83" s="170">
        <v>5</v>
      </c>
      <c r="I83" s="170">
        <v>6</v>
      </c>
      <c r="J83" s="170">
        <v>68</v>
      </c>
      <c r="K83" s="170">
        <v>40</v>
      </c>
      <c r="L83" s="170">
        <v>150</v>
      </c>
      <c r="M83" s="73">
        <f t="shared" si="8"/>
        <v>1</v>
      </c>
      <c r="N83" s="4">
        <f t="shared" si="9"/>
        <v>67</v>
      </c>
      <c r="O83" s="4">
        <f t="shared" si="10"/>
        <v>17</v>
      </c>
      <c r="P83" s="4">
        <f t="shared" si="11"/>
        <v>35</v>
      </c>
      <c r="Q83" s="4">
        <f t="shared" si="12"/>
        <v>21</v>
      </c>
      <c r="R83" s="4">
        <f t="shared" si="13"/>
        <v>10</v>
      </c>
      <c r="S83" s="4">
        <f t="shared" si="14"/>
        <v>16</v>
      </c>
      <c r="T83" s="10">
        <f t="shared" si="15"/>
        <v>203</v>
      </c>
      <c r="AG83" s="5"/>
    </row>
    <row r="84" spans="1:33" s="9" customFormat="1" ht="23.25" x14ac:dyDescent="0.5">
      <c r="A84" s="303"/>
      <c r="B84" s="134">
        <v>71</v>
      </c>
      <c r="C84" s="392" t="s">
        <v>276</v>
      </c>
      <c r="D84" s="100">
        <v>2</v>
      </c>
      <c r="E84" s="170">
        <v>4</v>
      </c>
      <c r="F84" s="170">
        <v>6</v>
      </c>
      <c r="G84" s="170">
        <v>52</v>
      </c>
      <c r="H84" s="170">
        <v>5</v>
      </c>
      <c r="I84" s="170">
        <v>6</v>
      </c>
      <c r="J84" s="170">
        <v>68</v>
      </c>
      <c r="K84" s="170">
        <v>58</v>
      </c>
      <c r="L84" s="170">
        <v>159</v>
      </c>
      <c r="M84" s="73">
        <f t="shared" si="8"/>
        <v>1</v>
      </c>
      <c r="N84" s="4">
        <f t="shared" si="9"/>
        <v>68</v>
      </c>
      <c r="O84" s="4">
        <f t="shared" si="10"/>
        <v>6</v>
      </c>
      <c r="P84" s="4">
        <f t="shared" si="11"/>
        <v>5</v>
      </c>
      <c r="Q84" s="4">
        <f t="shared" si="12"/>
        <v>1</v>
      </c>
      <c r="R84" s="4">
        <f t="shared" si="13"/>
        <v>0</v>
      </c>
      <c r="S84" s="4">
        <f t="shared" si="14"/>
        <v>16</v>
      </c>
      <c r="T84" s="10">
        <f t="shared" si="15"/>
        <v>192</v>
      </c>
      <c r="AF84" s="5"/>
      <c r="AG84" s="5"/>
    </row>
    <row r="85" spans="1:33" s="9" customFormat="1" ht="23.25" x14ac:dyDescent="0.5">
      <c r="A85" s="303"/>
      <c r="B85" s="134">
        <v>72</v>
      </c>
      <c r="C85" s="392" t="s">
        <v>277</v>
      </c>
      <c r="D85" s="100">
        <v>2</v>
      </c>
      <c r="E85" s="170">
        <v>12</v>
      </c>
      <c r="F85" s="170">
        <v>12</v>
      </c>
      <c r="G85" s="170">
        <v>51</v>
      </c>
      <c r="H85" s="170">
        <v>5</v>
      </c>
      <c r="I85" s="170">
        <v>6</v>
      </c>
      <c r="J85" s="170">
        <v>68</v>
      </c>
      <c r="K85" s="170">
        <v>48</v>
      </c>
      <c r="L85" s="170">
        <v>153</v>
      </c>
      <c r="M85" s="73">
        <f t="shared" si="8"/>
        <v>1</v>
      </c>
      <c r="N85" s="4">
        <f t="shared" si="9"/>
        <v>67</v>
      </c>
      <c r="O85" s="4">
        <f t="shared" si="10"/>
        <v>17</v>
      </c>
      <c r="P85" s="4">
        <f t="shared" si="11"/>
        <v>35</v>
      </c>
      <c r="Q85" s="4">
        <f t="shared" si="12"/>
        <v>23</v>
      </c>
      <c r="R85" s="4">
        <f t="shared" si="13"/>
        <v>5</v>
      </c>
      <c r="S85" s="4">
        <f t="shared" si="14"/>
        <v>16</v>
      </c>
      <c r="T85" s="10">
        <f t="shared" si="15"/>
        <v>198</v>
      </c>
      <c r="AF85" s="5"/>
      <c r="AG85" s="5"/>
    </row>
    <row r="86" spans="1:33" s="9" customFormat="1" ht="23.25" x14ac:dyDescent="0.5">
      <c r="A86" s="303"/>
      <c r="B86" s="134">
        <v>73</v>
      </c>
      <c r="C86" s="392" t="s">
        <v>278</v>
      </c>
      <c r="D86" s="100">
        <v>2</v>
      </c>
      <c r="E86" s="170">
        <v>5</v>
      </c>
      <c r="F86" s="170">
        <v>3</v>
      </c>
      <c r="G86" s="170">
        <v>52</v>
      </c>
      <c r="H86" s="170">
        <v>5</v>
      </c>
      <c r="I86" s="170">
        <v>6</v>
      </c>
      <c r="J86" s="170">
        <v>68</v>
      </c>
      <c r="K86" s="170">
        <v>80</v>
      </c>
      <c r="L86" s="170">
        <v>168</v>
      </c>
      <c r="M86" s="73">
        <f t="shared" si="8"/>
        <v>1</v>
      </c>
      <c r="N86" s="4">
        <f t="shared" si="9"/>
        <v>68</v>
      </c>
      <c r="O86" s="4">
        <f t="shared" si="10"/>
        <v>6</v>
      </c>
      <c r="P86" s="4">
        <f t="shared" si="11"/>
        <v>5</v>
      </c>
      <c r="Q86" s="4">
        <f t="shared" si="12"/>
        <v>0</v>
      </c>
      <c r="R86" s="4">
        <f t="shared" si="13"/>
        <v>3</v>
      </c>
      <c r="S86" s="4">
        <f t="shared" si="14"/>
        <v>16</v>
      </c>
      <c r="T86" s="10">
        <f t="shared" si="15"/>
        <v>195</v>
      </c>
      <c r="AG86" s="5"/>
    </row>
    <row r="87" spans="1:33" s="9" customFormat="1" ht="23.25" x14ac:dyDescent="0.5">
      <c r="A87" s="303"/>
      <c r="B87" s="134">
        <v>74</v>
      </c>
      <c r="C87" s="392" t="s">
        <v>279</v>
      </c>
      <c r="D87" s="100">
        <v>2</v>
      </c>
      <c r="E87" s="170">
        <v>26</v>
      </c>
      <c r="F87" s="170">
        <v>5</v>
      </c>
      <c r="G87" s="170">
        <v>52</v>
      </c>
      <c r="H87" s="170">
        <v>5</v>
      </c>
      <c r="I87" s="170">
        <v>6</v>
      </c>
      <c r="J87" s="170">
        <v>68</v>
      </c>
      <c r="K87" s="170">
        <v>80</v>
      </c>
      <c r="L87" s="170">
        <v>170</v>
      </c>
      <c r="M87" s="73">
        <f t="shared" si="8"/>
        <v>1</v>
      </c>
      <c r="N87" s="4">
        <f t="shared" si="9"/>
        <v>68</v>
      </c>
      <c r="O87" s="4">
        <f t="shared" si="10"/>
        <v>5</v>
      </c>
      <c r="P87" s="4">
        <f t="shared" si="11"/>
        <v>35</v>
      </c>
      <c r="Q87" s="4">
        <f t="shared" si="12"/>
        <v>9</v>
      </c>
      <c r="R87" s="4">
        <f t="shared" si="13"/>
        <v>0</v>
      </c>
      <c r="S87" s="4">
        <f t="shared" si="14"/>
        <v>16</v>
      </c>
      <c r="T87" s="10">
        <f t="shared" si="15"/>
        <v>192</v>
      </c>
      <c r="AG87" s="5"/>
    </row>
    <row r="88" spans="1:33" s="9" customFormat="1" ht="23.25" x14ac:dyDescent="0.5">
      <c r="A88" s="303"/>
      <c r="B88" s="134">
        <v>75</v>
      </c>
      <c r="C88" s="392" t="s">
        <v>280</v>
      </c>
      <c r="D88" s="100">
        <v>2</v>
      </c>
      <c r="E88" s="170">
        <v>16</v>
      </c>
      <c r="F88" s="170">
        <v>1</v>
      </c>
      <c r="G88" s="170">
        <v>52</v>
      </c>
      <c r="H88" s="170">
        <v>5</v>
      </c>
      <c r="I88" s="170">
        <v>6</v>
      </c>
      <c r="J88" s="170">
        <v>68</v>
      </c>
      <c r="K88" s="170">
        <v>42</v>
      </c>
      <c r="L88" s="170">
        <v>155</v>
      </c>
      <c r="M88" s="73">
        <f t="shared" si="8"/>
        <v>1</v>
      </c>
      <c r="N88" s="4">
        <f t="shared" si="9"/>
        <v>68</v>
      </c>
      <c r="O88" s="4">
        <f t="shared" si="10"/>
        <v>5</v>
      </c>
      <c r="P88" s="4">
        <f t="shared" si="11"/>
        <v>35</v>
      </c>
      <c r="Q88" s="4">
        <f t="shared" si="12"/>
        <v>19</v>
      </c>
      <c r="R88" s="4">
        <f t="shared" si="13"/>
        <v>4</v>
      </c>
      <c r="S88" s="4">
        <f t="shared" si="14"/>
        <v>16</v>
      </c>
      <c r="T88" s="10">
        <f t="shared" si="15"/>
        <v>197</v>
      </c>
      <c r="AG88" s="5"/>
    </row>
    <row r="89" spans="1:33" s="9" customFormat="1" ht="23.25" x14ac:dyDescent="0.5">
      <c r="A89" s="303"/>
      <c r="B89" s="134">
        <v>76</v>
      </c>
      <c r="C89" s="392" t="s">
        <v>281</v>
      </c>
      <c r="D89" s="100">
        <v>2</v>
      </c>
      <c r="E89" s="170">
        <v>4</v>
      </c>
      <c r="F89" s="170">
        <v>12</v>
      </c>
      <c r="G89" s="170">
        <v>51</v>
      </c>
      <c r="H89" s="170">
        <v>5</v>
      </c>
      <c r="I89" s="170">
        <v>6</v>
      </c>
      <c r="J89" s="170">
        <v>68</v>
      </c>
      <c r="K89" s="170">
        <v>47</v>
      </c>
      <c r="L89" s="170">
        <v>157</v>
      </c>
      <c r="M89" s="73">
        <f t="shared" si="8"/>
        <v>1</v>
      </c>
      <c r="N89" s="4">
        <f t="shared" si="9"/>
        <v>67</v>
      </c>
      <c r="O89" s="4">
        <f t="shared" si="10"/>
        <v>18</v>
      </c>
      <c r="P89" s="4">
        <f t="shared" si="11"/>
        <v>5</v>
      </c>
      <c r="Q89" s="4">
        <f t="shared" si="12"/>
        <v>1</v>
      </c>
      <c r="R89" s="4">
        <f t="shared" si="13"/>
        <v>6</v>
      </c>
      <c r="S89" s="4">
        <f t="shared" si="14"/>
        <v>16</v>
      </c>
      <c r="T89" s="10">
        <f t="shared" si="15"/>
        <v>198</v>
      </c>
      <c r="AG89" s="5"/>
    </row>
    <row r="90" spans="1:33" s="9" customFormat="1" ht="23.25" x14ac:dyDescent="0.5">
      <c r="A90" s="303"/>
      <c r="B90" s="134">
        <v>77</v>
      </c>
      <c r="C90" s="392" t="s">
        <v>282</v>
      </c>
      <c r="D90" s="100">
        <v>2</v>
      </c>
      <c r="E90" s="395">
        <v>3</v>
      </c>
      <c r="F90" s="395">
        <v>4</v>
      </c>
      <c r="G90" s="395">
        <v>52</v>
      </c>
      <c r="H90" s="170">
        <v>5</v>
      </c>
      <c r="I90" s="170">
        <v>6</v>
      </c>
      <c r="J90" s="170">
        <v>68</v>
      </c>
      <c r="K90" s="395">
        <v>45</v>
      </c>
      <c r="L90" s="395">
        <v>159</v>
      </c>
      <c r="M90" s="73">
        <f t="shared" si="8"/>
        <v>1</v>
      </c>
      <c r="N90" s="4">
        <f t="shared" si="9"/>
        <v>68</v>
      </c>
      <c r="O90" s="4">
        <f t="shared" si="10"/>
        <v>6</v>
      </c>
      <c r="P90" s="4">
        <f t="shared" si="11"/>
        <v>5</v>
      </c>
      <c r="Q90" s="4">
        <f t="shared" si="12"/>
        <v>2</v>
      </c>
      <c r="R90" s="4">
        <f t="shared" si="13"/>
        <v>2</v>
      </c>
      <c r="S90" s="4">
        <f t="shared" si="14"/>
        <v>16</v>
      </c>
      <c r="T90" s="10">
        <f t="shared" si="15"/>
        <v>194</v>
      </c>
      <c r="AF90" s="5"/>
      <c r="AG90" s="5"/>
    </row>
    <row r="91" spans="1:33" s="9" customFormat="1" ht="23.25" x14ac:dyDescent="0.5">
      <c r="A91" s="303"/>
      <c r="B91" s="134">
        <v>78</v>
      </c>
      <c r="C91" s="392" t="s">
        <v>283</v>
      </c>
      <c r="D91" s="100">
        <v>2</v>
      </c>
      <c r="E91" s="395">
        <v>8</v>
      </c>
      <c r="F91" s="395">
        <v>9</v>
      </c>
      <c r="G91" s="395">
        <v>51</v>
      </c>
      <c r="H91" s="170">
        <v>5</v>
      </c>
      <c r="I91" s="170">
        <v>6</v>
      </c>
      <c r="J91" s="170">
        <v>68</v>
      </c>
      <c r="K91" s="395">
        <v>40</v>
      </c>
      <c r="L91" s="395">
        <v>160</v>
      </c>
      <c r="M91" s="73">
        <f t="shared" si="8"/>
        <v>1</v>
      </c>
      <c r="N91" s="4">
        <f t="shared" si="9"/>
        <v>67</v>
      </c>
      <c r="O91" s="4">
        <f t="shared" si="10"/>
        <v>17</v>
      </c>
      <c r="P91" s="4">
        <f t="shared" si="11"/>
        <v>35</v>
      </c>
      <c r="Q91" s="4">
        <f t="shared" si="12"/>
        <v>27</v>
      </c>
      <c r="R91" s="4">
        <f t="shared" si="13"/>
        <v>8</v>
      </c>
      <c r="S91" s="4">
        <f t="shared" si="14"/>
        <v>16</v>
      </c>
      <c r="T91" s="10">
        <f t="shared" si="15"/>
        <v>201</v>
      </c>
      <c r="AG91" s="5"/>
    </row>
    <row r="92" spans="1:33" s="9" customFormat="1" ht="23.25" x14ac:dyDescent="0.5">
      <c r="A92" s="303"/>
      <c r="B92" s="134">
        <v>79</v>
      </c>
      <c r="C92" s="392" t="s">
        <v>284</v>
      </c>
      <c r="D92" s="100">
        <v>1</v>
      </c>
      <c r="E92" s="170">
        <v>10</v>
      </c>
      <c r="F92" s="170">
        <v>4</v>
      </c>
      <c r="G92" s="170">
        <v>52</v>
      </c>
      <c r="H92" s="170">
        <v>5</v>
      </c>
      <c r="I92" s="170">
        <v>6</v>
      </c>
      <c r="J92" s="170">
        <v>68</v>
      </c>
      <c r="K92" s="170">
        <v>53</v>
      </c>
      <c r="L92" s="170">
        <v>166</v>
      </c>
      <c r="M92" s="73">
        <f t="shared" si="8"/>
        <v>1</v>
      </c>
      <c r="N92" s="4">
        <f t="shared" si="9"/>
        <v>68</v>
      </c>
      <c r="O92" s="4">
        <f t="shared" si="10"/>
        <v>5</v>
      </c>
      <c r="P92" s="4">
        <f t="shared" si="11"/>
        <v>35</v>
      </c>
      <c r="Q92" s="4">
        <f t="shared" si="12"/>
        <v>25</v>
      </c>
      <c r="R92" s="4">
        <f t="shared" si="13"/>
        <v>1</v>
      </c>
      <c r="S92" s="4">
        <f t="shared" si="14"/>
        <v>16</v>
      </c>
      <c r="T92" s="10">
        <f t="shared" si="15"/>
        <v>194</v>
      </c>
      <c r="AG92" s="5"/>
    </row>
    <row r="93" spans="1:33" s="9" customFormat="1" ht="23.25" x14ac:dyDescent="0.5">
      <c r="A93" s="303"/>
      <c r="B93" s="134">
        <v>80</v>
      </c>
      <c r="C93" s="392" t="s">
        <v>285</v>
      </c>
      <c r="D93" s="100">
        <v>2</v>
      </c>
      <c r="E93" s="170">
        <v>1</v>
      </c>
      <c r="F93" s="170">
        <v>2</v>
      </c>
      <c r="G93" s="170">
        <v>52</v>
      </c>
      <c r="H93" s="170">
        <v>5</v>
      </c>
      <c r="I93" s="170">
        <v>6</v>
      </c>
      <c r="J93" s="170">
        <v>68</v>
      </c>
      <c r="K93" s="170">
        <v>44</v>
      </c>
      <c r="L93" s="170">
        <v>160</v>
      </c>
      <c r="M93" s="73">
        <f t="shared" si="8"/>
        <v>1</v>
      </c>
      <c r="N93" s="4">
        <f t="shared" si="9"/>
        <v>68</v>
      </c>
      <c r="O93" s="4">
        <f t="shared" si="10"/>
        <v>6</v>
      </c>
      <c r="P93" s="4">
        <f t="shared" si="11"/>
        <v>5</v>
      </c>
      <c r="Q93" s="4">
        <f t="shared" si="12"/>
        <v>4</v>
      </c>
      <c r="R93" s="4">
        <f t="shared" si="13"/>
        <v>4</v>
      </c>
      <c r="S93" s="4">
        <f t="shared" si="14"/>
        <v>16</v>
      </c>
      <c r="T93" s="10">
        <f t="shared" si="15"/>
        <v>196</v>
      </c>
      <c r="AG93" s="5"/>
    </row>
    <row r="94" spans="1:33" s="9" customFormat="1" ht="23.25" x14ac:dyDescent="0.5">
      <c r="A94" s="303"/>
      <c r="B94" s="134">
        <v>81</v>
      </c>
      <c r="C94" s="392" t="s">
        <v>286</v>
      </c>
      <c r="D94" s="100">
        <v>1</v>
      </c>
      <c r="E94" s="170">
        <v>23</v>
      </c>
      <c r="F94" s="170">
        <v>12</v>
      </c>
      <c r="G94" s="170">
        <v>51</v>
      </c>
      <c r="H94" s="170">
        <v>5</v>
      </c>
      <c r="I94" s="170">
        <v>6</v>
      </c>
      <c r="J94" s="170">
        <v>68</v>
      </c>
      <c r="K94" s="170">
        <v>51</v>
      </c>
      <c r="L94" s="170">
        <v>175</v>
      </c>
      <c r="M94" s="73">
        <f t="shared" si="8"/>
        <v>1</v>
      </c>
      <c r="N94" s="4">
        <f t="shared" si="9"/>
        <v>67</v>
      </c>
      <c r="O94" s="4">
        <f t="shared" si="10"/>
        <v>17</v>
      </c>
      <c r="P94" s="4">
        <f t="shared" si="11"/>
        <v>35</v>
      </c>
      <c r="Q94" s="4">
        <f t="shared" si="12"/>
        <v>12</v>
      </c>
      <c r="R94" s="4">
        <f t="shared" si="13"/>
        <v>5</v>
      </c>
      <c r="S94" s="4">
        <f t="shared" si="14"/>
        <v>16</v>
      </c>
      <c r="T94" s="10">
        <f t="shared" si="15"/>
        <v>197</v>
      </c>
      <c r="AG94" s="5"/>
    </row>
    <row r="95" spans="1:33" s="9" customFormat="1" ht="23.25" x14ac:dyDescent="0.5">
      <c r="A95" s="303"/>
      <c r="B95" s="134">
        <v>82</v>
      </c>
      <c r="C95" s="392" t="s">
        <v>287</v>
      </c>
      <c r="D95" s="100">
        <v>2</v>
      </c>
      <c r="E95" s="170">
        <v>26</v>
      </c>
      <c r="F95" s="170">
        <v>1</v>
      </c>
      <c r="G95" s="170">
        <v>50</v>
      </c>
      <c r="H95" s="170">
        <v>5</v>
      </c>
      <c r="I95" s="170">
        <v>6</v>
      </c>
      <c r="J95" s="170">
        <v>68</v>
      </c>
      <c r="K95" s="170">
        <v>56</v>
      </c>
      <c r="L95" s="170">
        <v>157</v>
      </c>
      <c r="M95" s="73">
        <f t="shared" si="8"/>
        <v>1</v>
      </c>
      <c r="N95" s="4">
        <f t="shared" si="9"/>
        <v>68</v>
      </c>
      <c r="O95" s="4">
        <f t="shared" si="10"/>
        <v>5</v>
      </c>
      <c r="P95" s="4">
        <f t="shared" si="11"/>
        <v>35</v>
      </c>
      <c r="Q95" s="4">
        <f t="shared" si="12"/>
        <v>9</v>
      </c>
      <c r="R95" s="4">
        <f t="shared" si="13"/>
        <v>4</v>
      </c>
      <c r="S95" s="4">
        <f t="shared" si="14"/>
        <v>18</v>
      </c>
      <c r="T95" s="10">
        <f t="shared" si="15"/>
        <v>220</v>
      </c>
      <c r="AF95" s="5"/>
      <c r="AG95" s="5"/>
    </row>
    <row r="96" spans="1:33" s="9" customFormat="1" ht="23.25" x14ac:dyDescent="0.5">
      <c r="A96" s="303"/>
      <c r="B96" s="134">
        <v>83</v>
      </c>
      <c r="C96" s="392" t="s">
        <v>288</v>
      </c>
      <c r="D96" s="100">
        <v>2</v>
      </c>
      <c r="E96" s="170">
        <v>14</v>
      </c>
      <c r="F96" s="170">
        <v>2</v>
      </c>
      <c r="G96" s="170">
        <v>52</v>
      </c>
      <c r="H96" s="170">
        <v>5</v>
      </c>
      <c r="I96" s="170">
        <v>6</v>
      </c>
      <c r="J96" s="170">
        <v>68</v>
      </c>
      <c r="K96" s="170">
        <v>56</v>
      </c>
      <c r="L96" s="170">
        <v>165</v>
      </c>
      <c r="M96" s="73">
        <f t="shared" si="8"/>
        <v>1</v>
      </c>
      <c r="N96" s="4">
        <f t="shared" si="9"/>
        <v>68</v>
      </c>
      <c r="O96" s="4">
        <f t="shared" si="10"/>
        <v>5</v>
      </c>
      <c r="P96" s="4">
        <f t="shared" si="11"/>
        <v>35</v>
      </c>
      <c r="Q96" s="4">
        <f t="shared" si="12"/>
        <v>21</v>
      </c>
      <c r="R96" s="4">
        <f t="shared" si="13"/>
        <v>3</v>
      </c>
      <c r="S96" s="4">
        <f t="shared" si="14"/>
        <v>16</v>
      </c>
      <c r="T96" s="10">
        <f t="shared" si="15"/>
        <v>196</v>
      </c>
      <c r="AF96" s="5"/>
      <c r="AG96" s="5"/>
    </row>
    <row r="97" spans="1:36" s="9" customFormat="1" ht="23.25" x14ac:dyDescent="0.5">
      <c r="A97" s="303"/>
      <c r="B97" s="134">
        <v>84</v>
      </c>
      <c r="C97" s="392" t="s">
        <v>289</v>
      </c>
      <c r="D97" s="100">
        <v>2</v>
      </c>
      <c r="E97" s="170">
        <v>9</v>
      </c>
      <c r="F97" s="170">
        <v>1</v>
      </c>
      <c r="G97" s="170">
        <v>52</v>
      </c>
      <c r="H97" s="170">
        <v>5</v>
      </c>
      <c r="I97" s="170">
        <v>6</v>
      </c>
      <c r="J97" s="170">
        <v>68</v>
      </c>
      <c r="K97" s="170">
        <v>50</v>
      </c>
      <c r="L97" s="170">
        <v>150</v>
      </c>
      <c r="M97" s="73">
        <f t="shared" si="8"/>
        <v>1</v>
      </c>
      <c r="N97" s="4">
        <f t="shared" si="9"/>
        <v>68</v>
      </c>
      <c r="O97" s="4">
        <f t="shared" si="10"/>
        <v>5</v>
      </c>
      <c r="P97" s="4">
        <f t="shared" si="11"/>
        <v>35</v>
      </c>
      <c r="Q97" s="4">
        <f t="shared" si="12"/>
        <v>26</v>
      </c>
      <c r="R97" s="4">
        <f t="shared" si="13"/>
        <v>4</v>
      </c>
      <c r="S97" s="4">
        <f t="shared" si="14"/>
        <v>16</v>
      </c>
      <c r="T97" s="10">
        <f t="shared" si="15"/>
        <v>197</v>
      </c>
      <c r="AF97" s="5"/>
      <c r="AG97" s="5"/>
      <c r="AH97" s="5"/>
      <c r="AI97" s="5" t="s">
        <v>20</v>
      </c>
      <c r="AJ97" s="5" t="s">
        <v>21</v>
      </c>
    </row>
    <row r="98" spans="1:36" s="9" customFormat="1" ht="23.25" x14ac:dyDescent="0.5">
      <c r="A98" s="303"/>
      <c r="B98" s="134">
        <v>85</v>
      </c>
      <c r="C98" s="392" t="s">
        <v>290</v>
      </c>
      <c r="D98" s="100">
        <v>2</v>
      </c>
      <c r="E98" s="170">
        <v>3</v>
      </c>
      <c r="F98" s="170">
        <v>1</v>
      </c>
      <c r="G98" s="170">
        <v>52</v>
      </c>
      <c r="H98" s="170">
        <v>5</v>
      </c>
      <c r="I98" s="170">
        <v>6</v>
      </c>
      <c r="J98" s="170">
        <v>68</v>
      </c>
      <c r="K98" s="170">
        <v>41</v>
      </c>
      <c r="L98" s="170">
        <v>158</v>
      </c>
      <c r="M98" s="73">
        <f t="shared" si="8"/>
        <v>1</v>
      </c>
      <c r="N98" s="4">
        <f t="shared" si="9"/>
        <v>68</v>
      </c>
      <c r="O98" s="4">
        <f t="shared" si="10"/>
        <v>6</v>
      </c>
      <c r="P98" s="4">
        <f t="shared" si="11"/>
        <v>5</v>
      </c>
      <c r="Q98" s="4">
        <f t="shared" si="12"/>
        <v>2</v>
      </c>
      <c r="R98" s="4">
        <f t="shared" si="13"/>
        <v>5</v>
      </c>
      <c r="S98" s="4">
        <f t="shared" si="14"/>
        <v>16</v>
      </c>
      <c r="T98" s="10">
        <f t="shared" si="15"/>
        <v>197</v>
      </c>
      <c r="AG98" s="5"/>
      <c r="AH98" s="5"/>
      <c r="AI98" s="5" t="s">
        <v>22</v>
      </c>
      <c r="AJ98" s="5" t="s">
        <v>23</v>
      </c>
    </row>
    <row r="99" spans="1:36" s="9" customFormat="1" ht="23.25" x14ac:dyDescent="0.5">
      <c r="A99" s="303"/>
      <c r="B99" s="134">
        <v>86</v>
      </c>
      <c r="C99" s="392" t="s">
        <v>291</v>
      </c>
      <c r="D99" s="100">
        <v>1</v>
      </c>
      <c r="E99" s="170">
        <v>21</v>
      </c>
      <c r="F99" s="170">
        <v>10</v>
      </c>
      <c r="G99" s="170">
        <v>51</v>
      </c>
      <c r="H99" s="170">
        <v>5</v>
      </c>
      <c r="I99" s="170">
        <v>6</v>
      </c>
      <c r="J99" s="170">
        <v>68</v>
      </c>
      <c r="K99" s="170">
        <v>68</v>
      </c>
      <c r="L99" s="170">
        <v>180</v>
      </c>
      <c r="M99" s="73">
        <f t="shared" si="8"/>
        <v>1</v>
      </c>
      <c r="N99" s="4">
        <f t="shared" si="9"/>
        <v>67</v>
      </c>
      <c r="O99" s="4">
        <f t="shared" si="10"/>
        <v>17</v>
      </c>
      <c r="P99" s="4">
        <f t="shared" si="11"/>
        <v>35</v>
      </c>
      <c r="Q99" s="4">
        <f t="shared" si="12"/>
        <v>14</v>
      </c>
      <c r="R99" s="4">
        <f t="shared" si="13"/>
        <v>7</v>
      </c>
      <c r="S99" s="4">
        <f t="shared" si="14"/>
        <v>16</v>
      </c>
      <c r="T99" s="10">
        <f t="shared" si="15"/>
        <v>199</v>
      </c>
      <c r="AG99" s="5"/>
      <c r="AH99" s="5"/>
      <c r="AI99" s="5" t="s">
        <v>24</v>
      </c>
      <c r="AJ99" s="5" t="s">
        <v>25</v>
      </c>
    </row>
    <row r="100" spans="1:36" s="9" customFormat="1" ht="23.25" x14ac:dyDescent="0.5">
      <c r="A100" s="303"/>
      <c r="B100" s="134">
        <v>87</v>
      </c>
      <c r="C100" s="392" t="s">
        <v>292</v>
      </c>
      <c r="D100" s="100">
        <v>2</v>
      </c>
      <c r="E100" s="170">
        <v>8</v>
      </c>
      <c r="F100" s="170">
        <v>10</v>
      </c>
      <c r="G100" s="170">
        <v>51</v>
      </c>
      <c r="H100" s="170">
        <v>5</v>
      </c>
      <c r="I100" s="170">
        <v>6</v>
      </c>
      <c r="J100" s="170">
        <v>68</v>
      </c>
      <c r="K100" s="170">
        <v>45</v>
      </c>
      <c r="L100" s="170">
        <v>146</v>
      </c>
      <c r="M100" s="73">
        <f t="shared" si="8"/>
        <v>1</v>
      </c>
      <c r="N100" s="4">
        <f t="shared" si="9"/>
        <v>67</v>
      </c>
      <c r="O100" s="4">
        <f t="shared" si="10"/>
        <v>17</v>
      </c>
      <c r="P100" s="4">
        <f t="shared" si="11"/>
        <v>35</v>
      </c>
      <c r="Q100" s="4">
        <f t="shared" si="12"/>
        <v>27</v>
      </c>
      <c r="R100" s="4">
        <f t="shared" si="13"/>
        <v>7</v>
      </c>
      <c r="S100" s="4">
        <f t="shared" si="14"/>
        <v>16</v>
      </c>
      <c r="T100" s="10">
        <f t="shared" si="15"/>
        <v>200</v>
      </c>
      <c r="AG100" s="5"/>
      <c r="AH100" s="5"/>
      <c r="AI100" s="5" t="s">
        <v>19</v>
      </c>
      <c r="AJ100" s="5" t="s">
        <v>26</v>
      </c>
    </row>
    <row r="101" spans="1:36" s="9" customFormat="1" ht="23.25" x14ac:dyDescent="0.5">
      <c r="A101" s="303"/>
      <c r="B101" s="134">
        <v>88</v>
      </c>
      <c r="C101" s="392" t="s">
        <v>293</v>
      </c>
      <c r="D101" s="100">
        <v>2</v>
      </c>
      <c r="E101" s="170">
        <v>29</v>
      </c>
      <c r="F101" s="170">
        <v>12</v>
      </c>
      <c r="G101" s="170">
        <v>51</v>
      </c>
      <c r="H101" s="170">
        <v>5</v>
      </c>
      <c r="I101" s="170">
        <v>6</v>
      </c>
      <c r="J101" s="170">
        <v>68</v>
      </c>
      <c r="K101" s="170">
        <v>55</v>
      </c>
      <c r="L101" s="170">
        <v>162</v>
      </c>
      <c r="M101" s="73">
        <f t="shared" si="8"/>
        <v>1</v>
      </c>
      <c r="N101" s="4">
        <f t="shared" si="9"/>
        <v>67</v>
      </c>
      <c r="O101" s="4">
        <f t="shared" si="10"/>
        <v>17</v>
      </c>
      <c r="P101" s="4">
        <f t="shared" si="11"/>
        <v>35</v>
      </c>
      <c r="Q101" s="4">
        <f t="shared" si="12"/>
        <v>6</v>
      </c>
      <c r="R101" s="4">
        <f t="shared" si="13"/>
        <v>5</v>
      </c>
      <c r="S101" s="4">
        <f t="shared" si="14"/>
        <v>16</v>
      </c>
      <c r="T101" s="10">
        <f t="shared" si="15"/>
        <v>197</v>
      </c>
      <c r="AG101" s="5"/>
      <c r="AH101" s="5"/>
      <c r="AJ101" s="5" t="s">
        <v>27</v>
      </c>
    </row>
    <row r="102" spans="1:36" s="9" customFormat="1" ht="23.25" x14ac:dyDescent="0.5">
      <c r="A102" s="303"/>
      <c r="B102" s="134">
        <v>89</v>
      </c>
      <c r="C102" s="396" t="s">
        <v>294</v>
      </c>
      <c r="D102" s="100">
        <v>2</v>
      </c>
      <c r="E102" s="170">
        <v>29</v>
      </c>
      <c r="F102" s="170">
        <v>12</v>
      </c>
      <c r="G102" s="170">
        <v>51</v>
      </c>
      <c r="H102" s="170">
        <v>5</v>
      </c>
      <c r="I102" s="170">
        <v>6</v>
      </c>
      <c r="J102" s="170">
        <v>68</v>
      </c>
      <c r="K102" s="170">
        <v>61</v>
      </c>
      <c r="L102" s="170">
        <v>163</v>
      </c>
      <c r="M102" s="73">
        <f t="shared" si="8"/>
        <v>1</v>
      </c>
      <c r="N102" s="4">
        <f t="shared" si="9"/>
        <v>67</v>
      </c>
      <c r="O102" s="4">
        <f t="shared" si="10"/>
        <v>17</v>
      </c>
      <c r="P102" s="4">
        <f t="shared" si="11"/>
        <v>35</v>
      </c>
      <c r="Q102" s="4">
        <f t="shared" si="12"/>
        <v>6</v>
      </c>
      <c r="R102" s="4">
        <f t="shared" si="13"/>
        <v>5</v>
      </c>
      <c r="S102" s="4">
        <f t="shared" si="14"/>
        <v>16</v>
      </c>
      <c r="T102" s="10">
        <f t="shared" si="15"/>
        <v>197</v>
      </c>
      <c r="AG102" s="5"/>
      <c r="AH102" s="5"/>
    </row>
    <row r="103" spans="1:36" s="9" customFormat="1" ht="23.25" x14ac:dyDescent="0.5">
      <c r="A103" s="303"/>
      <c r="B103" s="134">
        <v>90</v>
      </c>
      <c r="C103" s="394" t="s">
        <v>295</v>
      </c>
      <c r="D103" s="100">
        <v>2</v>
      </c>
      <c r="E103" s="170">
        <v>23</v>
      </c>
      <c r="F103" s="170">
        <v>1</v>
      </c>
      <c r="G103" s="170">
        <v>52</v>
      </c>
      <c r="H103" s="170">
        <v>5</v>
      </c>
      <c r="I103" s="170">
        <v>6</v>
      </c>
      <c r="J103" s="170">
        <v>68</v>
      </c>
      <c r="K103" s="170">
        <v>69</v>
      </c>
      <c r="L103" s="170">
        <v>165</v>
      </c>
      <c r="M103" s="73">
        <f t="shared" si="8"/>
        <v>1</v>
      </c>
      <c r="N103" s="4">
        <f t="shared" si="9"/>
        <v>68</v>
      </c>
      <c r="O103" s="4">
        <f t="shared" si="10"/>
        <v>5</v>
      </c>
      <c r="P103" s="4">
        <f t="shared" si="11"/>
        <v>35</v>
      </c>
      <c r="Q103" s="4">
        <f t="shared" si="12"/>
        <v>12</v>
      </c>
      <c r="R103" s="4">
        <f t="shared" si="13"/>
        <v>4</v>
      </c>
      <c r="S103" s="4">
        <f t="shared" si="14"/>
        <v>16</v>
      </c>
      <c r="T103" s="10">
        <f t="shared" si="15"/>
        <v>196</v>
      </c>
      <c r="AG103" s="5"/>
    </row>
    <row r="104" spans="1:36" s="9" customFormat="1" ht="23.25" x14ac:dyDescent="0.5">
      <c r="A104" s="303"/>
      <c r="B104" s="134">
        <v>91</v>
      </c>
      <c r="C104" s="392" t="s">
        <v>296</v>
      </c>
      <c r="D104" s="100">
        <v>2</v>
      </c>
      <c r="E104" s="170">
        <v>17</v>
      </c>
      <c r="F104" s="170">
        <v>4</v>
      </c>
      <c r="G104" s="170">
        <v>52</v>
      </c>
      <c r="H104" s="170">
        <v>5</v>
      </c>
      <c r="I104" s="170">
        <v>6</v>
      </c>
      <c r="J104" s="170">
        <v>68</v>
      </c>
      <c r="K104" s="170">
        <v>73</v>
      </c>
      <c r="L104" s="170">
        <v>164</v>
      </c>
      <c r="M104" s="73">
        <f t="shared" si="8"/>
        <v>1</v>
      </c>
      <c r="N104" s="4">
        <f t="shared" si="9"/>
        <v>68</v>
      </c>
      <c r="O104" s="4">
        <f t="shared" si="10"/>
        <v>5</v>
      </c>
      <c r="P104" s="4">
        <f t="shared" si="11"/>
        <v>35</v>
      </c>
      <c r="Q104" s="4">
        <f t="shared" si="12"/>
        <v>18</v>
      </c>
      <c r="R104" s="4">
        <f t="shared" si="13"/>
        <v>1</v>
      </c>
      <c r="S104" s="4">
        <f t="shared" si="14"/>
        <v>16</v>
      </c>
      <c r="T104" s="10">
        <f t="shared" si="15"/>
        <v>194</v>
      </c>
      <c r="AG104" s="5"/>
    </row>
    <row r="105" spans="1:36" s="9" customFormat="1" ht="23.25" x14ac:dyDescent="0.5">
      <c r="A105" s="303"/>
      <c r="B105" s="134">
        <v>92</v>
      </c>
      <c r="C105" s="392" t="s">
        <v>297</v>
      </c>
      <c r="D105" s="100">
        <v>1</v>
      </c>
      <c r="E105" s="170">
        <v>11</v>
      </c>
      <c r="F105" s="170">
        <v>6</v>
      </c>
      <c r="G105" s="170">
        <v>51</v>
      </c>
      <c r="H105" s="170">
        <v>5</v>
      </c>
      <c r="I105" s="170">
        <v>6</v>
      </c>
      <c r="J105" s="170">
        <v>68</v>
      </c>
      <c r="K105" s="170">
        <v>78</v>
      </c>
      <c r="L105" s="170">
        <v>173</v>
      </c>
      <c r="M105" s="73">
        <f t="shared" si="8"/>
        <v>1</v>
      </c>
      <c r="N105" s="4">
        <f t="shared" si="9"/>
        <v>67</v>
      </c>
      <c r="O105" s="4">
        <f t="shared" si="10"/>
        <v>17</v>
      </c>
      <c r="P105" s="4">
        <f t="shared" si="11"/>
        <v>35</v>
      </c>
      <c r="Q105" s="4">
        <f t="shared" si="12"/>
        <v>24</v>
      </c>
      <c r="R105" s="4">
        <f t="shared" si="13"/>
        <v>11</v>
      </c>
      <c r="S105" s="4">
        <f t="shared" si="14"/>
        <v>16</v>
      </c>
      <c r="T105" s="10">
        <f t="shared" si="15"/>
        <v>204</v>
      </c>
    </row>
    <row r="106" spans="1:36" s="9" customFormat="1" ht="23.25" x14ac:dyDescent="0.5">
      <c r="A106" s="303"/>
      <c r="B106" s="134">
        <v>93</v>
      </c>
      <c r="C106" s="392" t="s">
        <v>298</v>
      </c>
      <c r="D106" s="100">
        <v>1</v>
      </c>
      <c r="E106" s="170">
        <v>21</v>
      </c>
      <c r="F106" s="170">
        <v>11</v>
      </c>
      <c r="G106" s="170">
        <v>51</v>
      </c>
      <c r="H106" s="170">
        <v>5</v>
      </c>
      <c r="I106" s="170">
        <v>6</v>
      </c>
      <c r="J106" s="170">
        <v>68</v>
      </c>
      <c r="K106" s="170">
        <v>68</v>
      </c>
      <c r="L106" s="170">
        <v>171</v>
      </c>
      <c r="M106" s="73">
        <f t="shared" si="8"/>
        <v>1</v>
      </c>
      <c r="N106" s="4">
        <f t="shared" si="9"/>
        <v>67</v>
      </c>
      <c r="O106" s="4">
        <f t="shared" si="10"/>
        <v>17</v>
      </c>
      <c r="P106" s="4">
        <f t="shared" si="11"/>
        <v>35</v>
      </c>
      <c r="Q106" s="4">
        <f t="shared" si="12"/>
        <v>14</v>
      </c>
      <c r="R106" s="4">
        <f t="shared" si="13"/>
        <v>6</v>
      </c>
      <c r="S106" s="4">
        <f t="shared" si="14"/>
        <v>16</v>
      </c>
      <c r="T106" s="10">
        <f t="shared" si="15"/>
        <v>198</v>
      </c>
    </row>
    <row r="107" spans="1:36" s="9" customFormat="1" ht="23.25" x14ac:dyDescent="0.5">
      <c r="A107" s="303"/>
      <c r="B107" s="134">
        <v>94</v>
      </c>
      <c r="C107" s="397" t="s">
        <v>299</v>
      </c>
      <c r="D107" s="100">
        <v>2</v>
      </c>
      <c r="E107" s="170">
        <v>4</v>
      </c>
      <c r="F107" s="170">
        <v>12</v>
      </c>
      <c r="G107" s="170">
        <v>51</v>
      </c>
      <c r="H107" s="170">
        <v>5</v>
      </c>
      <c r="I107" s="170">
        <v>6</v>
      </c>
      <c r="J107" s="170">
        <v>68</v>
      </c>
      <c r="K107" s="170">
        <v>51</v>
      </c>
      <c r="L107" s="170">
        <v>160</v>
      </c>
      <c r="M107" s="73">
        <f t="shared" si="8"/>
        <v>1</v>
      </c>
      <c r="N107" s="4">
        <f t="shared" si="9"/>
        <v>67</v>
      </c>
      <c r="O107" s="4">
        <f t="shared" si="10"/>
        <v>18</v>
      </c>
      <c r="P107" s="4">
        <f t="shared" si="11"/>
        <v>5</v>
      </c>
      <c r="Q107" s="4">
        <f t="shared" si="12"/>
        <v>1</v>
      </c>
      <c r="R107" s="4">
        <f t="shared" si="13"/>
        <v>6</v>
      </c>
      <c r="S107" s="4">
        <f t="shared" si="14"/>
        <v>16</v>
      </c>
      <c r="T107" s="10">
        <f t="shared" si="15"/>
        <v>198</v>
      </c>
    </row>
    <row r="108" spans="1:36" s="9" customFormat="1" ht="23.25" x14ac:dyDescent="0.5">
      <c r="A108" s="303"/>
      <c r="B108" s="134">
        <v>95</v>
      </c>
      <c r="C108" s="397" t="s">
        <v>300</v>
      </c>
      <c r="D108" s="100">
        <v>2</v>
      </c>
      <c r="E108" s="170">
        <v>29</v>
      </c>
      <c r="F108" s="170">
        <v>10</v>
      </c>
      <c r="G108" s="170">
        <v>51</v>
      </c>
      <c r="H108" s="170">
        <v>5</v>
      </c>
      <c r="I108" s="170">
        <v>6</v>
      </c>
      <c r="J108" s="170">
        <v>68</v>
      </c>
      <c r="K108" s="170">
        <v>70</v>
      </c>
      <c r="L108" s="170">
        <v>165</v>
      </c>
      <c r="M108" s="73">
        <f t="shared" si="8"/>
        <v>1</v>
      </c>
      <c r="N108" s="4">
        <f t="shared" si="9"/>
        <v>67</v>
      </c>
      <c r="O108" s="4">
        <f t="shared" si="10"/>
        <v>17</v>
      </c>
      <c r="P108" s="4">
        <f t="shared" si="11"/>
        <v>35</v>
      </c>
      <c r="Q108" s="4">
        <f t="shared" si="12"/>
        <v>6</v>
      </c>
      <c r="R108" s="4">
        <f t="shared" si="13"/>
        <v>7</v>
      </c>
      <c r="S108" s="4">
        <f t="shared" si="14"/>
        <v>16</v>
      </c>
      <c r="T108" s="10">
        <f t="shared" si="15"/>
        <v>199</v>
      </c>
    </row>
    <row r="109" spans="1:36" s="9" customFormat="1" ht="23.25" x14ac:dyDescent="0.5">
      <c r="A109" s="303"/>
      <c r="B109" s="134">
        <v>96</v>
      </c>
      <c r="C109" s="397" t="s">
        <v>301</v>
      </c>
      <c r="D109" s="100">
        <v>2</v>
      </c>
      <c r="E109" s="170">
        <v>6</v>
      </c>
      <c r="F109" s="170">
        <v>4</v>
      </c>
      <c r="G109" s="170">
        <v>51</v>
      </c>
      <c r="H109" s="170">
        <v>5</v>
      </c>
      <c r="I109" s="170">
        <v>6</v>
      </c>
      <c r="J109" s="170">
        <v>68</v>
      </c>
      <c r="K109" s="170">
        <v>74</v>
      </c>
      <c r="L109" s="170">
        <v>146</v>
      </c>
      <c r="M109" s="73">
        <f t="shared" si="8"/>
        <v>1</v>
      </c>
      <c r="N109" s="4">
        <f t="shared" si="9"/>
        <v>68</v>
      </c>
      <c r="O109" s="4">
        <f t="shared" si="10"/>
        <v>5</v>
      </c>
      <c r="P109" s="4">
        <f t="shared" si="11"/>
        <v>35</v>
      </c>
      <c r="Q109" s="4">
        <f t="shared" si="12"/>
        <v>29</v>
      </c>
      <c r="R109" s="4">
        <f t="shared" si="13"/>
        <v>1</v>
      </c>
      <c r="S109" s="4">
        <f t="shared" si="14"/>
        <v>17</v>
      </c>
      <c r="T109" s="10">
        <f t="shared" si="15"/>
        <v>206</v>
      </c>
    </row>
    <row r="110" spans="1:36" s="9" customFormat="1" ht="23.25" x14ac:dyDescent="0.5">
      <c r="A110" s="303"/>
      <c r="B110" s="134">
        <v>97</v>
      </c>
      <c r="C110" s="397" t="s">
        <v>302</v>
      </c>
      <c r="D110" s="100">
        <v>1</v>
      </c>
      <c r="E110" s="170">
        <v>17</v>
      </c>
      <c r="F110" s="170">
        <v>8</v>
      </c>
      <c r="G110" s="170">
        <v>51</v>
      </c>
      <c r="H110" s="170">
        <v>5</v>
      </c>
      <c r="I110" s="170">
        <v>6</v>
      </c>
      <c r="J110" s="170">
        <v>68</v>
      </c>
      <c r="K110" s="170">
        <v>44</v>
      </c>
      <c r="L110" s="170">
        <v>166</v>
      </c>
      <c r="M110" s="73">
        <f t="shared" si="8"/>
        <v>1</v>
      </c>
      <c r="N110" s="4">
        <f t="shared" si="9"/>
        <v>67</v>
      </c>
      <c r="O110" s="4">
        <f t="shared" si="10"/>
        <v>17</v>
      </c>
      <c r="P110" s="4">
        <f t="shared" si="11"/>
        <v>35</v>
      </c>
      <c r="Q110" s="4">
        <f t="shared" si="12"/>
        <v>18</v>
      </c>
      <c r="R110" s="4">
        <f t="shared" si="13"/>
        <v>9</v>
      </c>
      <c r="S110" s="4">
        <f t="shared" si="14"/>
        <v>16</v>
      </c>
      <c r="T110" s="10">
        <f t="shared" si="15"/>
        <v>202</v>
      </c>
    </row>
    <row r="111" spans="1:36" s="9" customFormat="1" ht="23.25" x14ac:dyDescent="0.5">
      <c r="A111" s="303"/>
      <c r="B111" s="134">
        <v>98</v>
      </c>
      <c r="C111" s="397" t="s">
        <v>303</v>
      </c>
      <c r="D111" s="100">
        <v>1</v>
      </c>
      <c r="E111" s="170">
        <v>17</v>
      </c>
      <c r="F111" s="170">
        <v>2</v>
      </c>
      <c r="G111" s="170">
        <v>52</v>
      </c>
      <c r="H111" s="170">
        <v>5</v>
      </c>
      <c r="I111" s="170">
        <v>6</v>
      </c>
      <c r="J111" s="170">
        <v>68</v>
      </c>
      <c r="K111" s="170">
        <v>66</v>
      </c>
      <c r="L111" s="170">
        <v>172</v>
      </c>
      <c r="M111" s="73">
        <f t="shared" si="8"/>
        <v>1</v>
      </c>
      <c r="N111" s="4">
        <f t="shared" si="9"/>
        <v>68</v>
      </c>
      <c r="O111" s="4">
        <f t="shared" si="10"/>
        <v>5</v>
      </c>
      <c r="P111" s="4">
        <f t="shared" si="11"/>
        <v>35</v>
      </c>
      <c r="Q111" s="4">
        <f t="shared" si="12"/>
        <v>18</v>
      </c>
      <c r="R111" s="4">
        <f t="shared" si="13"/>
        <v>3</v>
      </c>
      <c r="S111" s="4">
        <f t="shared" si="14"/>
        <v>16</v>
      </c>
      <c r="T111" s="10">
        <f t="shared" si="15"/>
        <v>196</v>
      </c>
    </row>
    <row r="112" spans="1:36" s="9" customFormat="1" ht="23.25" x14ac:dyDescent="0.5">
      <c r="A112" s="303"/>
      <c r="B112" s="134">
        <v>99</v>
      </c>
      <c r="C112" s="397" t="s">
        <v>304</v>
      </c>
      <c r="D112" s="100">
        <v>2</v>
      </c>
      <c r="E112" s="170">
        <v>8</v>
      </c>
      <c r="F112" s="170">
        <v>4</v>
      </c>
      <c r="G112" s="170">
        <v>52</v>
      </c>
      <c r="H112" s="170">
        <v>5</v>
      </c>
      <c r="I112" s="170">
        <v>6</v>
      </c>
      <c r="J112" s="170">
        <v>68</v>
      </c>
      <c r="K112" s="170">
        <v>57</v>
      </c>
      <c r="L112" s="170">
        <v>158</v>
      </c>
      <c r="M112" s="73">
        <f t="shared" si="8"/>
        <v>1</v>
      </c>
      <c r="N112" s="4">
        <f t="shared" si="9"/>
        <v>68</v>
      </c>
      <c r="O112" s="4">
        <f t="shared" si="10"/>
        <v>5</v>
      </c>
      <c r="P112" s="4">
        <f t="shared" si="11"/>
        <v>35</v>
      </c>
      <c r="Q112" s="4">
        <f t="shared" si="12"/>
        <v>27</v>
      </c>
      <c r="R112" s="4">
        <f t="shared" si="13"/>
        <v>1</v>
      </c>
      <c r="S112" s="4">
        <f t="shared" si="14"/>
        <v>16</v>
      </c>
      <c r="T112" s="10">
        <f t="shared" si="15"/>
        <v>194</v>
      </c>
    </row>
    <row r="113" spans="1:20" s="9" customFormat="1" ht="23.25" x14ac:dyDescent="0.5">
      <c r="A113" s="303"/>
      <c r="B113" s="134">
        <v>100</v>
      </c>
      <c r="C113" s="397" t="s">
        <v>305</v>
      </c>
      <c r="D113" s="100">
        <v>2</v>
      </c>
      <c r="E113" s="170">
        <v>22</v>
      </c>
      <c r="F113" s="170">
        <v>9</v>
      </c>
      <c r="G113" s="170">
        <v>51</v>
      </c>
      <c r="H113" s="170">
        <v>5</v>
      </c>
      <c r="I113" s="170">
        <v>6</v>
      </c>
      <c r="J113" s="170">
        <v>68</v>
      </c>
      <c r="K113" s="170">
        <v>41</v>
      </c>
      <c r="L113" s="170">
        <v>156</v>
      </c>
      <c r="M113" s="73">
        <f t="shared" si="8"/>
        <v>1</v>
      </c>
      <c r="N113" s="4">
        <f t="shared" si="9"/>
        <v>67</v>
      </c>
      <c r="O113" s="4">
        <f t="shared" si="10"/>
        <v>17</v>
      </c>
      <c r="P113" s="4">
        <f t="shared" si="11"/>
        <v>35</v>
      </c>
      <c r="Q113" s="4">
        <f t="shared" si="12"/>
        <v>13</v>
      </c>
      <c r="R113" s="4">
        <f t="shared" si="13"/>
        <v>8</v>
      </c>
      <c r="S113" s="4">
        <f t="shared" si="14"/>
        <v>16</v>
      </c>
      <c r="T113" s="10">
        <f t="shared" si="15"/>
        <v>200</v>
      </c>
    </row>
    <row r="114" spans="1:20" s="9" customFormat="1" ht="23.25" x14ac:dyDescent="0.5">
      <c r="A114" s="303"/>
      <c r="B114" s="134">
        <v>101</v>
      </c>
      <c r="C114" s="397" t="s">
        <v>306</v>
      </c>
      <c r="D114" s="100">
        <v>2</v>
      </c>
      <c r="E114" s="170">
        <v>7</v>
      </c>
      <c r="F114" s="170">
        <v>10</v>
      </c>
      <c r="G114" s="170">
        <v>51</v>
      </c>
      <c r="H114" s="170">
        <v>5</v>
      </c>
      <c r="I114" s="170">
        <v>6</v>
      </c>
      <c r="J114" s="170">
        <v>68</v>
      </c>
      <c r="K114" s="170">
        <v>60</v>
      </c>
      <c r="L114" s="170">
        <v>160</v>
      </c>
      <c r="M114" s="73">
        <f t="shared" si="8"/>
        <v>1</v>
      </c>
      <c r="N114" s="4">
        <f t="shared" si="9"/>
        <v>67</v>
      </c>
      <c r="O114" s="4">
        <f t="shared" si="10"/>
        <v>17</v>
      </c>
      <c r="P114" s="4">
        <f t="shared" si="11"/>
        <v>35</v>
      </c>
      <c r="Q114" s="4">
        <f t="shared" si="12"/>
        <v>28</v>
      </c>
      <c r="R114" s="4">
        <f t="shared" si="13"/>
        <v>7</v>
      </c>
      <c r="S114" s="4">
        <f t="shared" si="14"/>
        <v>16</v>
      </c>
      <c r="T114" s="10">
        <f t="shared" si="15"/>
        <v>200</v>
      </c>
    </row>
    <row r="115" spans="1:20" s="9" customFormat="1" ht="23.25" x14ac:dyDescent="0.5">
      <c r="A115" s="303"/>
      <c r="B115" s="134">
        <v>102</v>
      </c>
      <c r="C115" s="398" t="s">
        <v>307</v>
      </c>
      <c r="D115" s="100">
        <v>2</v>
      </c>
      <c r="E115" s="170">
        <v>23</v>
      </c>
      <c r="F115" s="170">
        <v>2</v>
      </c>
      <c r="G115" s="170">
        <v>51</v>
      </c>
      <c r="H115" s="170">
        <v>5</v>
      </c>
      <c r="I115" s="170">
        <v>6</v>
      </c>
      <c r="J115" s="170">
        <v>68</v>
      </c>
      <c r="K115" s="170">
        <v>43</v>
      </c>
      <c r="L115" s="170">
        <v>160</v>
      </c>
      <c r="M115" s="73">
        <f t="shared" si="8"/>
        <v>1</v>
      </c>
      <c r="N115" s="4">
        <f t="shared" si="9"/>
        <v>68</v>
      </c>
      <c r="O115" s="4">
        <f t="shared" si="10"/>
        <v>5</v>
      </c>
      <c r="P115" s="4">
        <f t="shared" si="11"/>
        <v>35</v>
      </c>
      <c r="Q115" s="4">
        <f t="shared" si="12"/>
        <v>12</v>
      </c>
      <c r="R115" s="4">
        <f t="shared" si="13"/>
        <v>3</v>
      </c>
      <c r="S115" s="4">
        <f t="shared" si="14"/>
        <v>17</v>
      </c>
      <c r="T115" s="10">
        <f t="shared" si="15"/>
        <v>207</v>
      </c>
    </row>
    <row r="116" spans="1:20" s="9" customFormat="1" ht="23.25" x14ac:dyDescent="0.5">
      <c r="A116" s="303"/>
      <c r="B116" s="134">
        <v>103</v>
      </c>
      <c r="C116" s="397" t="s">
        <v>308</v>
      </c>
      <c r="D116" s="100">
        <v>1</v>
      </c>
      <c r="E116" s="170">
        <v>10</v>
      </c>
      <c r="F116" s="170">
        <v>8</v>
      </c>
      <c r="G116" s="170">
        <v>51</v>
      </c>
      <c r="H116" s="170">
        <v>5</v>
      </c>
      <c r="I116" s="170">
        <v>6</v>
      </c>
      <c r="J116" s="170">
        <v>68</v>
      </c>
      <c r="K116" s="170">
        <v>39</v>
      </c>
      <c r="L116" s="170">
        <v>166</v>
      </c>
      <c r="M116" s="73">
        <f t="shared" si="8"/>
        <v>1</v>
      </c>
      <c r="N116" s="4">
        <f t="shared" si="9"/>
        <v>67</v>
      </c>
      <c r="O116" s="4">
        <f t="shared" si="10"/>
        <v>17</v>
      </c>
      <c r="P116" s="4">
        <f t="shared" si="11"/>
        <v>35</v>
      </c>
      <c r="Q116" s="4">
        <f t="shared" si="12"/>
        <v>25</v>
      </c>
      <c r="R116" s="4">
        <f t="shared" si="13"/>
        <v>9</v>
      </c>
      <c r="S116" s="4">
        <f t="shared" si="14"/>
        <v>16</v>
      </c>
      <c r="T116" s="10">
        <f t="shared" si="15"/>
        <v>202</v>
      </c>
    </row>
    <row r="117" spans="1:20" s="9" customFormat="1" ht="23.25" x14ac:dyDescent="0.5">
      <c r="A117" s="303"/>
      <c r="B117" s="134">
        <v>104</v>
      </c>
      <c r="C117" s="398" t="s">
        <v>309</v>
      </c>
      <c r="D117" s="100">
        <v>2</v>
      </c>
      <c r="E117" s="170">
        <v>28</v>
      </c>
      <c r="F117" s="170">
        <v>7</v>
      </c>
      <c r="G117" s="170">
        <v>51</v>
      </c>
      <c r="H117" s="170">
        <v>5</v>
      </c>
      <c r="I117" s="170">
        <v>6</v>
      </c>
      <c r="J117" s="170">
        <v>68</v>
      </c>
      <c r="K117" s="170">
        <v>45</v>
      </c>
      <c r="L117" s="170">
        <v>160</v>
      </c>
      <c r="M117" s="73">
        <f t="shared" si="8"/>
        <v>1</v>
      </c>
      <c r="N117" s="4">
        <f t="shared" si="9"/>
        <v>67</v>
      </c>
      <c r="O117" s="4">
        <f t="shared" si="10"/>
        <v>17</v>
      </c>
      <c r="P117" s="4">
        <f t="shared" si="11"/>
        <v>35</v>
      </c>
      <c r="Q117" s="4">
        <f t="shared" si="12"/>
        <v>7</v>
      </c>
      <c r="R117" s="4">
        <f t="shared" si="13"/>
        <v>10</v>
      </c>
      <c r="S117" s="4">
        <f t="shared" si="14"/>
        <v>16</v>
      </c>
      <c r="T117" s="10">
        <f t="shared" si="15"/>
        <v>202</v>
      </c>
    </row>
    <row r="118" spans="1:20" s="9" customFormat="1" ht="23.25" x14ac:dyDescent="0.5">
      <c r="A118" s="303"/>
      <c r="B118" s="134">
        <v>105</v>
      </c>
      <c r="C118" s="397" t="s">
        <v>310</v>
      </c>
      <c r="D118" s="100">
        <v>2</v>
      </c>
      <c r="E118" s="170">
        <v>5</v>
      </c>
      <c r="F118" s="170">
        <v>12</v>
      </c>
      <c r="G118" s="170">
        <v>51</v>
      </c>
      <c r="H118" s="170">
        <v>5</v>
      </c>
      <c r="I118" s="170">
        <v>6</v>
      </c>
      <c r="J118" s="170">
        <v>68</v>
      </c>
      <c r="K118" s="170">
        <v>44</v>
      </c>
      <c r="L118" s="170">
        <v>165</v>
      </c>
      <c r="M118" s="73">
        <f t="shared" si="8"/>
        <v>1</v>
      </c>
      <c r="N118" s="4">
        <f t="shared" si="9"/>
        <v>67</v>
      </c>
      <c r="O118" s="4">
        <f t="shared" si="10"/>
        <v>18</v>
      </c>
      <c r="P118" s="4">
        <f t="shared" si="11"/>
        <v>5</v>
      </c>
      <c r="Q118" s="4">
        <f t="shared" si="12"/>
        <v>0</v>
      </c>
      <c r="R118" s="4">
        <f t="shared" si="13"/>
        <v>6</v>
      </c>
      <c r="S118" s="4">
        <f t="shared" si="14"/>
        <v>16</v>
      </c>
      <c r="T118" s="10">
        <f t="shared" si="15"/>
        <v>198</v>
      </c>
    </row>
    <row r="119" spans="1:20" s="9" customFormat="1" ht="23.25" x14ac:dyDescent="0.5">
      <c r="A119" s="303"/>
      <c r="B119" s="134">
        <v>106</v>
      </c>
      <c r="C119" s="397" t="s">
        <v>311</v>
      </c>
      <c r="D119" s="100">
        <v>2</v>
      </c>
      <c r="E119" s="170">
        <v>6</v>
      </c>
      <c r="F119" s="170">
        <v>1</v>
      </c>
      <c r="G119" s="170">
        <v>52</v>
      </c>
      <c r="H119" s="170">
        <v>5</v>
      </c>
      <c r="I119" s="170">
        <v>6</v>
      </c>
      <c r="J119" s="170">
        <v>68</v>
      </c>
      <c r="K119" s="170">
        <v>44</v>
      </c>
      <c r="L119" s="170">
        <v>154</v>
      </c>
      <c r="M119" s="73">
        <f t="shared" si="8"/>
        <v>1</v>
      </c>
      <c r="N119" s="4">
        <f t="shared" si="9"/>
        <v>68</v>
      </c>
      <c r="O119" s="4">
        <f t="shared" si="10"/>
        <v>5</v>
      </c>
      <c r="P119" s="4">
        <f t="shared" si="11"/>
        <v>35</v>
      </c>
      <c r="Q119" s="4">
        <f t="shared" si="12"/>
        <v>29</v>
      </c>
      <c r="R119" s="4">
        <f t="shared" si="13"/>
        <v>4</v>
      </c>
      <c r="S119" s="4">
        <f t="shared" si="14"/>
        <v>16</v>
      </c>
      <c r="T119" s="10">
        <f t="shared" si="15"/>
        <v>197</v>
      </c>
    </row>
    <row r="120" spans="1:20" s="9" customFormat="1" ht="23.25" x14ac:dyDescent="0.5">
      <c r="A120" s="303"/>
      <c r="B120" s="134">
        <v>107</v>
      </c>
      <c r="C120" s="397" t="s">
        <v>312</v>
      </c>
      <c r="D120" s="100">
        <v>2</v>
      </c>
      <c r="E120" s="170">
        <v>30</v>
      </c>
      <c r="F120" s="170">
        <v>8</v>
      </c>
      <c r="G120" s="170">
        <v>51</v>
      </c>
      <c r="H120" s="170">
        <v>5</v>
      </c>
      <c r="I120" s="170">
        <v>6</v>
      </c>
      <c r="J120" s="170">
        <v>68</v>
      </c>
      <c r="K120" s="170">
        <v>51</v>
      </c>
      <c r="L120" s="170">
        <v>159</v>
      </c>
      <c r="M120" s="73">
        <f t="shared" si="8"/>
        <v>1</v>
      </c>
      <c r="N120" s="4">
        <f t="shared" si="9"/>
        <v>67</v>
      </c>
      <c r="O120" s="4">
        <f t="shared" si="10"/>
        <v>17</v>
      </c>
      <c r="P120" s="4">
        <f t="shared" si="11"/>
        <v>35</v>
      </c>
      <c r="Q120" s="4">
        <f t="shared" si="12"/>
        <v>5</v>
      </c>
      <c r="R120" s="4">
        <f t="shared" si="13"/>
        <v>9</v>
      </c>
      <c r="S120" s="4">
        <f t="shared" si="14"/>
        <v>16</v>
      </c>
      <c r="T120" s="10">
        <f t="shared" si="15"/>
        <v>201</v>
      </c>
    </row>
    <row r="121" spans="1:20" s="9" customFormat="1" ht="23.25" x14ac:dyDescent="0.5">
      <c r="A121" s="303"/>
      <c r="B121" s="134">
        <v>108</v>
      </c>
      <c r="C121" s="397" t="s">
        <v>313</v>
      </c>
      <c r="D121" s="100">
        <v>1</v>
      </c>
      <c r="E121" s="170">
        <v>22</v>
      </c>
      <c r="F121" s="170" t="s">
        <v>350</v>
      </c>
      <c r="G121" s="170" t="s">
        <v>217</v>
      </c>
      <c r="H121" s="170">
        <v>5</v>
      </c>
      <c r="I121" s="170">
        <v>6</v>
      </c>
      <c r="J121" s="170">
        <v>68</v>
      </c>
      <c r="K121" s="170">
        <v>55</v>
      </c>
      <c r="L121" s="170">
        <v>173</v>
      </c>
      <c r="M121" s="73">
        <f t="shared" si="8"/>
        <v>1</v>
      </c>
      <c r="N121" s="4">
        <f t="shared" si="9"/>
        <v>67</v>
      </c>
      <c r="O121" s="4">
        <f t="shared" si="10"/>
        <v>17</v>
      </c>
      <c r="P121" s="4">
        <f t="shared" si="11"/>
        <v>35</v>
      </c>
      <c r="Q121" s="4">
        <f t="shared" si="12"/>
        <v>13</v>
      </c>
      <c r="R121" s="4">
        <f t="shared" si="13"/>
        <v>15</v>
      </c>
      <c r="S121" s="4">
        <f t="shared" si="14"/>
        <v>15</v>
      </c>
      <c r="T121" s="10">
        <f t="shared" si="15"/>
        <v>195</v>
      </c>
    </row>
    <row r="122" spans="1:20" s="9" customFormat="1" ht="23.25" x14ac:dyDescent="0.5">
      <c r="A122" s="303"/>
      <c r="B122" s="134">
        <v>109</v>
      </c>
      <c r="C122" s="397" t="s">
        <v>314</v>
      </c>
      <c r="D122" s="100">
        <v>2</v>
      </c>
      <c r="E122" s="170">
        <v>21</v>
      </c>
      <c r="F122" s="170" t="s">
        <v>351</v>
      </c>
      <c r="G122" s="170" t="s">
        <v>217</v>
      </c>
      <c r="H122" s="170">
        <v>5</v>
      </c>
      <c r="I122" s="170">
        <v>6</v>
      </c>
      <c r="J122" s="170">
        <v>68</v>
      </c>
      <c r="K122" s="170">
        <v>37</v>
      </c>
      <c r="L122" s="170">
        <v>163</v>
      </c>
      <c r="M122" s="73">
        <f t="shared" si="8"/>
        <v>1</v>
      </c>
      <c r="N122" s="4">
        <f t="shared" si="9"/>
        <v>67</v>
      </c>
      <c r="O122" s="4">
        <f t="shared" si="10"/>
        <v>17</v>
      </c>
      <c r="P122" s="4">
        <f t="shared" si="11"/>
        <v>35</v>
      </c>
      <c r="Q122" s="4">
        <f t="shared" si="12"/>
        <v>14</v>
      </c>
      <c r="R122" s="4">
        <f t="shared" si="13"/>
        <v>13</v>
      </c>
      <c r="S122" s="4">
        <f t="shared" si="14"/>
        <v>15</v>
      </c>
      <c r="T122" s="10">
        <f t="shared" si="15"/>
        <v>193</v>
      </c>
    </row>
    <row r="123" spans="1:20" s="9" customFormat="1" ht="23.25" x14ac:dyDescent="0.5">
      <c r="A123" s="303"/>
      <c r="B123" s="134">
        <v>110</v>
      </c>
      <c r="C123" s="397" t="s">
        <v>315</v>
      </c>
      <c r="D123" s="100">
        <v>2</v>
      </c>
      <c r="E123" s="170">
        <v>10</v>
      </c>
      <c r="F123" s="170" t="s">
        <v>350</v>
      </c>
      <c r="G123" s="170" t="s">
        <v>217</v>
      </c>
      <c r="H123" s="170">
        <v>5</v>
      </c>
      <c r="I123" s="170">
        <v>6</v>
      </c>
      <c r="J123" s="170">
        <v>68</v>
      </c>
      <c r="K123" s="170">
        <v>46</v>
      </c>
      <c r="L123" s="170">
        <v>163</v>
      </c>
      <c r="M123" s="73">
        <f t="shared" si="8"/>
        <v>1</v>
      </c>
      <c r="N123" s="4">
        <f t="shared" si="9"/>
        <v>67</v>
      </c>
      <c r="O123" s="4">
        <f t="shared" si="10"/>
        <v>17</v>
      </c>
      <c r="P123" s="4">
        <f t="shared" si="11"/>
        <v>35</v>
      </c>
      <c r="Q123" s="4">
        <f t="shared" si="12"/>
        <v>25</v>
      </c>
      <c r="R123" s="4">
        <f t="shared" si="13"/>
        <v>15</v>
      </c>
      <c r="S123" s="4">
        <f t="shared" si="14"/>
        <v>15</v>
      </c>
      <c r="T123" s="10">
        <f t="shared" si="15"/>
        <v>196</v>
      </c>
    </row>
    <row r="124" spans="1:20" s="9" customFormat="1" ht="23.25" x14ac:dyDescent="0.5">
      <c r="A124" s="303"/>
      <c r="B124" s="134">
        <v>111</v>
      </c>
      <c r="C124" s="397" t="s">
        <v>316</v>
      </c>
      <c r="D124" s="100">
        <v>2</v>
      </c>
      <c r="E124" s="170" t="s">
        <v>352</v>
      </c>
      <c r="F124" s="170" t="s">
        <v>211</v>
      </c>
      <c r="G124" s="170" t="s">
        <v>208</v>
      </c>
      <c r="H124" s="170">
        <v>5</v>
      </c>
      <c r="I124" s="170">
        <v>6</v>
      </c>
      <c r="J124" s="170">
        <v>68</v>
      </c>
      <c r="K124" s="170">
        <v>43</v>
      </c>
      <c r="L124" s="170">
        <v>159</v>
      </c>
      <c r="M124" s="73">
        <f t="shared" si="8"/>
        <v>1</v>
      </c>
      <c r="N124" s="4">
        <f t="shared" si="9"/>
        <v>67</v>
      </c>
      <c r="O124" s="4">
        <f t="shared" si="10"/>
        <v>17</v>
      </c>
      <c r="P124" s="4">
        <f t="shared" si="11"/>
        <v>35</v>
      </c>
      <c r="Q124" s="4">
        <f t="shared" si="12"/>
        <v>29</v>
      </c>
      <c r="R124" s="4">
        <f t="shared" si="13"/>
        <v>7</v>
      </c>
      <c r="S124" s="4">
        <f t="shared" si="14"/>
        <v>16</v>
      </c>
      <c r="T124" s="10">
        <f t="shared" si="15"/>
        <v>200</v>
      </c>
    </row>
    <row r="125" spans="1:20" s="9" customFormat="1" ht="23.25" x14ac:dyDescent="0.5">
      <c r="A125" s="303"/>
      <c r="B125" s="134">
        <v>112</v>
      </c>
      <c r="C125" s="397" t="s">
        <v>317</v>
      </c>
      <c r="D125" s="100">
        <v>1</v>
      </c>
      <c r="E125" s="170" t="s">
        <v>353</v>
      </c>
      <c r="F125" s="170" t="s">
        <v>207</v>
      </c>
      <c r="G125" s="170" t="s">
        <v>208</v>
      </c>
      <c r="H125" s="170">
        <v>5</v>
      </c>
      <c r="I125" s="170">
        <v>6</v>
      </c>
      <c r="J125" s="170">
        <v>68</v>
      </c>
      <c r="K125" s="170">
        <v>40</v>
      </c>
      <c r="L125" s="170">
        <v>168</v>
      </c>
      <c r="M125" s="73">
        <f t="shared" si="8"/>
        <v>1</v>
      </c>
      <c r="N125" s="4">
        <f t="shared" si="9"/>
        <v>67</v>
      </c>
      <c r="O125" s="4">
        <f t="shared" si="10"/>
        <v>17</v>
      </c>
      <c r="P125" s="4">
        <f t="shared" si="11"/>
        <v>35</v>
      </c>
      <c r="Q125" s="4">
        <f t="shared" si="12"/>
        <v>20</v>
      </c>
      <c r="R125" s="4">
        <f t="shared" si="13"/>
        <v>5</v>
      </c>
      <c r="S125" s="4">
        <f t="shared" si="14"/>
        <v>16</v>
      </c>
      <c r="T125" s="10">
        <f t="shared" si="15"/>
        <v>198</v>
      </c>
    </row>
    <row r="126" spans="1:20" s="9" customFormat="1" ht="23.25" x14ac:dyDescent="0.5">
      <c r="A126" s="303"/>
      <c r="B126" s="134">
        <v>113</v>
      </c>
      <c r="C126" s="397" t="s">
        <v>318</v>
      </c>
      <c r="D126" s="100">
        <v>2</v>
      </c>
      <c r="E126" s="170" t="s">
        <v>354</v>
      </c>
      <c r="F126" s="170" t="s">
        <v>226</v>
      </c>
      <c r="G126" s="170" t="s">
        <v>208</v>
      </c>
      <c r="H126" s="170">
        <v>5</v>
      </c>
      <c r="I126" s="170">
        <v>6</v>
      </c>
      <c r="J126" s="170">
        <v>68</v>
      </c>
      <c r="K126" s="170">
        <v>40</v>
      </c>
      <c r="L126" s="170">
        <v>158</v>
      </c>
      <c r="M126" s="73">
        <f t="shared" si="8"/>
        <v>1</v>
      </c>
      <c r="N126" s="4">
        <f t="shared" si="9"/>
        <v>67</v>
      </c>
      <c r="O126" s="4">
        <f t="shared" si="10"/>
        <v>17</v>
      </c>
      <c r="P126" s="4">
        <f t="shared" si="11"/>
        <v>35</v>
      </c>
      <c r="Q126" s="4">
        <f t="shared" si="12"/>
        <v>26</v>
      </c>
      <c r="R126" s="4">
        <f t="shared" si="13"/>
        <v>6</v>
      </c>
      <c r="S126" s="4">
        <f t="shared" si="14"/>
        <v>16</v>
      </c>
      <c r="T126" s="10">
        <f t="shared" si="15"/>
        <v>199</v>
      </c>
    </row>
    <row r="127" spans="1:20" s="9" customFormat="1" ht="23.25" x14ac:dyDescent="0.5">
      <c r="A127" s="303"/>
      <c r="B127" s="134">
        <v>114</v>
      </c>
      <c r="C127" s="397" t="s">
        <v>319</v>
      </c>
      <c r="D127" s="100">
        <v>2</v>
      </c>
      <c r="E127" s="170" t="s">
        <v>209</v>
      </c>
      <c r="F127" s="170" t="s">
        <v>351</v>
      </c>
      <c r="G127" s="170" t="s">
        <v>217</v>
      </c>
      <c r="H127" s="170">
        <v>5</v>
      </c>
      <c r="I127" s="170">
        <v>6</v>
      </c>
      <c r="J127" s="170">
        <v>68</v>
      </c>
      <c r="K127" s="170">
        <v>41</v>
      </c>
      <c r="L127" s="170">
        <v>160</v>
      </c>
      <c r="M127" s="73">
        <f t="shared" si="8"/>
        <v>1</v>
      </c>
      <c r="N127" s="4">
        <f t="shared" si="9"/>
        <v>67</v>
      </c>
      <c r="O127" s="4">
        <f t="shared" si="10"/>
        <v>17</v>
      </c>
      <c r="P127" s="4">
        <f t="shared" si="11"/>
        <v>35</v>
      </c>
      <c r="Q127" s="4">
        <f t="shared" si="12"/>
        <v>16</v>
      </c>
      <c r="R127" s="4">
        <f t="shared" si="13"/>
        <v>13</v>
      </c>
      <c r="S127" s="4">
        <f t="shared" si="14"/>
        <v>15</v>
      </c>
      <c r="T127" s="10">
        <f t="shared" si="15"/>
        <v>194</v>
      </c>
    </row>
    <row r="128" spans="1:20" s="9" customFormat="1" ht="23.25" x14ac:dyDescent="0.5">
      <c r="A128" s="303"/>
      <c r="B128" s="134">
        <v>115</v>
      </c>
      <c r="C128" s="397" t="s">
        <v>320</v>
      </c>
      <c r="D128" s="100">
        <v>1</v>
      </c>
      <c r="E128" s="170" t="s">
        <v>355</v>
      </c>
      <c r="F128" s="170" t="s">
        <v>352</v>
      </c>
      <c r="G128" s="170" t="s">
        <v>208</v>
      </c>
      <c r="H128" s="170">
        <v>5</v>
      </c>
      <c r="I128" s="170">
        <v>6</v>
      </c>
      <c r="J128" s="170">
        <v>68</v>
      </c>
      <c r="K128" s="170">
        <v>70</v>
      </c>
      <c r="L128" s="170">
        <v>170</v>
      </c>
      <c r="M128" s="73">
        <f t="shared" si="8"/>
        <v>1</v>
      </c>
      <c r="N128" s="4">
        <f t="shared" si="9"/>
        <v>67</v>
      </c>
      <c r="O128" s="4">
        <f t="shared" si="10"/>
        <v>17</v>
      </c>
      <c r="P128" s="4">
        <f t="shared" si="11"/>
        <v>35</v>
      </c>
      <c r="Q128" s="4">
        <f t="shared" si="12"/>
        <v>8</v>
      </c>
      <c r="R128" s="4">
        <f t="shared" si="13"/>
        <v>11</v>
      </c>
      <c r="S128" s="4">
        <f t="shared" si="14"/>
        <v>16</v>
      </c>
      <c r="T128" s="10">
        <f t="shared" si="15"/>
        <v>203</v>
      </c>
    </row>
    <row r="129" spans="1:20" s="9" customFormat="1" ht="23.25" x14ac:dyDescent="0.5">
      <c r="A129" s="303"/>
      <c r="B129" s="134">
        <v>116</v>
      </c>
      <c r="C129" s="397" t="s">
        <v>321</v>
      </c>
      <c r="D129" s="100">
        <v>2</v>
      </c>
      <c r="E129" s="170" t="s">
        <v>356</v>
      </c>
      <c r="F129" s="170" t="s">
        <v>350</v>
      </c>
      <c r="G129" s="170" t="s">
        <v>217</v>
      </c>
      <c r="H129" s="170">
        <v>5</v>
      </c>
      <c r="I129" s="170">
        <v>6</v>
      </c>
      <c r="J129" s="170">
        <v>68</v>
      </c>
      <c r="K129" s="170">
        <v>42</v>
      </c>
      <c r="L129" s="170">
        <v>164</v>
      </c>
      <c r="M129" s="73">
        <f t="shared" si="8"/>
        <v>1</v>
      </c>
      <c r="N129" s="4">
        <f t="shared" si="9"/>
        <v>67</v>
      </c>
      <c r="O129" s="4">
        <f t="shared" si="10"/>
        <v>17</v>
      </c>
      <c r="P129" s="4">
        <f t="shared" si="11"/>
        <v>35</v>
      </c>
      <c r="Q129" s="4">
        <f t="shared" si="12"/>
        <v>32</v>
      </c>
      <c r="R129" s="4">
        <f t="shared" si="13"/>
        <v>15</v>
      </c>
      <c r="S129" s="4">
        <f t="shared" si="14"/>
        <v>15</v>
      </c>
      <c r="T129" s="10">
        <f t="shared" si="15"/>
        <v>196</v>
      </c>
    </row>
    <row r="130" spans="1:20" s="9" customFormat="1" ht="23.25" x14ac:dyDescent="0.5">
      <c r="A130" s="303"/>
      <c r="B130" s="134">
        <v>117</v>
      </c>
      <c r="C130" s="397" t="s">
        <v>322</v>
      </c>
      <c r="D130" s="100">
        <v>2</v>
      </c>
      <c r="E130" s="170" t="s">
        <v>215</v>
      </c>
      <c r="F130" s="170" t="s">
        <v>351</v>
      </c>
      <c r="G130" s="170" t="s">
        <v>217</v>
      </c>
      <c r="H130" s="170">
        <v>5</v>
      </c>
      <c r="I130" s="170">
        <v>6</v>
      </c>
      <c r="J130" s="170">
        <v>68</v>
      </c>
      <c r="K130" s="170">
        <v>40</v>
      </c>
      <c r="L130" s="170">
        <v>160</v>
      </c>
      <c r="M130" s="73">
        <f t="shared" si="8"/>
        <v>1</v>
      </c>
      <c r="N130" s="4">
        <f t="shared" si="9"/>
        <v>67</v>
      </c>
      <c r="O130" s="4">
        <f t="shared" si="10"/>
        <v>17</v>
      </c>
      <c r="P130" s="4">
        <f t="shared" si="11"/>
        <v>35</v>
      </c>
      <c r="Q130" s="4">
        <f t="shared" si="12"/>
        <v>19</v>
      </c>
      <c r="R130" s="4">
        <f t="shared" si="13"/>
        <v>13</v>
      </c>
      <c r="S130" s="4">
        <f t="shared" si="14"/>
        <v>15</v>
      </c>
      <c r="T130" s="10">
        <f t="shared" si="15"/>
        <v>194</v>
      </c>
    </row>
    <row r="131" spans="1:20" s="9" customFormat="1" ht="23.25" x14ac:dyDescent="0.5">
      <c r="A131" s="303"/>
      <c r="B131" s="134">
        <v>118</v>
      </c>
      <c r="C131" s="397" t="s">
        <v>323</v>
      </c>
      <c r="D131" s="100">
        <v>2</v>
      </c>
      <c r="E131" s="170" t="s">
        <v>354</v>
      </c>
      <c r="F131" s="170" t="s">
        <v>351</v>
      </c>
      <c r="G131" s="170" t="s">
        <v>217</v>
      </c>
      <c r="H131" s="170">
        <v>5</v>
      </c>
      <c r="I131" s="170">
        <v>6</v>
      </c>
      <c r="J131" s="170">
        <v>68</v>
      </c>
      <c r="K131" s="170">
        <v>55</v>
      </c>
      <c r="L131" s="170">
        <v>153</v>
      </c>
      <c r="M131" s="73">
        <f t="shared" si="8"/>
        <v>1</v>
      </c>
      <c r="N131" s="4">
        <f t="shared" si="9"/>
        <v>67</v>
      </c>
      <c r="O131" s="4">
        <f t="shared" si="10"/>
        <v>17</v>
      </c>
      <c r="P131" s="4">
        <f t="shared" si="11"/>
        <v>35</v>
      </c>
      <c r="Q131" s="4">
        <f t="shared" si="12"/>
        <v>26</v>
      </c>
      <c r="R131" s="4">
        <f t="shared" si="13"/>
        <v>13</v>
      </c>
      <c r="S131" s="4">
        <f t="shared" si="14"/>
        <v>15</v>
      </c>
      <c r="T131" s="10">
        <f t="shared" si="15"/>
        <v>194</v>
      </c>
    </row>
    <row r="132" spans="1:20" s="9" customFormat="1" ht="23.25" x14ac:dyDescent="0.5">
      <c r="A132" s="303"/>
      <c r="B132" s="134">
        <v>119</v>
      </c>
      <c r="C132" s="398" t="s">
        <v>324</v>
      </c>
      <c r="D132" s="100">
        <v>2</v>
      </c>
      <c r="E132" s="170" t="s">
        <v>355</v>
      </c>
      <c r="F132" s="170" t="s">
        <v>357</v>
      </c>
      <c r="G132" s="170" t="s">
        <v>217</v>
      </c>
      <c r="H132" s="170">
        <v>5</v>
      </c>
      <c r="I132" s="170">
        <v>6</v>
      </c>
      <c r="J132" s="170">
        <v>68</v>
      </c>
      <c r="K132" s="170">
        <v>54</v>
      </c>
      <c r="L132" s="170">
        <v>165</v>
      </c>
      <c r="M132" s="73">
        <f t="shared" si="8"/>
        <v>1</v>
      </c>
      <c r="N132" s="4">
        <f t="shared" si="9"/>
        <v>67</v>
      </c>
      <c r="O132" s="4">
        <f t="shared" si="10"/>
        <v>17</v>
      </c>
      <c r="P132" s="4">
        <f t="shared" si="11"/>
        <v>35</v>
      </c>
      <c r="Q132" s="4">
        <f t="shared" si="12"/>
        <v>8</v>
      </c>
      <c r="R132" s="4">
        <f t="shared" si="13"/>
        <v>16</v>
      </c>
      <c r="S132" s="4">
        <f t="shared" si="14"/>
        <v>15</v>
      </c>
      <c r="T132" s="10">
        <f t="shared" si="15"/>
        <v>196</v>
      </c>
    </row>
    <row r="133" spans="1:20" s="9" customFormat="1" ht="23.25" x14ac:dyDescent="0.5">
      <c r="A133" s="303"/>
      <c r="B133" s="134">
        <v>120</v>
      </c>
      <c r="C133" s="397" t="s">
        <v>325</v>
      </c>
      <c r="D133" s="100">
        <v>1</v>
      </c>
      <c r="E133" s="170" t="s">
        <v>353</v>
      </c>
      <c r="F133" s="170" t="s">
        <v>356</v>
      </c>
      <c r="G133" s="170" t="s">
        <v>217</v>
      </c>
      <c r="H133" s="170">
        <v>5</v>
      </c>
      <c r="I133" s="170">
        <v>6</v>
      </c>
      <c r="J133" s="170">
        <v>68</v>
      </c>
      <c r="K133" s="170">
        <v>62</v>
      </c>
      <c r="L133" s="170">
        <v>174</v>
      </c>
      <c r="M133" s="73">
        <f t="shared" si="8"/>
        <v>1</v>
      </c>
      <c r="N133" s="4">
        <f t="shared" si="9"/>
        <v>67</v>
      </c>
      <c r="O133" s="4">
        <f t="shared" si="10"/>
        <v>17</v>
      </c>
      <c r="P133" s="4">
        <f t="shared" si="11"/>
        <v>35</v>
      </c>
      <c r="Q133" s="4">
        <f t="shared" si="12"/>
        <v>20</v>
      </c>
      <c r="R133" s="4">
        <f t="shared" si="13"/>
        <v>14</v>
      </c>
      <c r="S133" s="4">
        <f t="shared" si="14"/>
        <v>15</v>
      </c>
      <c r="T133" s="10">
        <f t="shared" si="15"/>
        <v>195</v>
      </c>
    </row>
    <row r="134" spans="1:20" s="9" customFormat="1" ht="23.25" x14ac:dyDescent="0.5">
      <c r="A134" s="303"/>
      <c r="B134" s="134">
        <v>121</v>
      </c>
      <c r="C134" s="397" t="s">
        <v>326</v>
      </c>
      <c r="D134" s="100">
        <v>1</v>
      </c>
      <c r="E134" s="170" t="s">
        <v>350</v>
      </c>
      <c r="F134" s="170" t="s">
        <v>352</v>
      </c>
      <c r="G134" s="170" t="s">
        <v>208</v>
      </c>
      <c r="H134" s="170">
        <v>5</v>
      </c>
      <c r="I134" s="170">
        <v>6</v>
      </c>
      <c r="J134" s="170">
        <v>68</v>
      </c>
      <c r="K134" s="170">
        <v>52</v>
      </c>
      <c r="L134" s="170">
        <v>170</v>
      </c>
      <c r="M134" s="73">
        <f t="shared" si="8"/>
        <v>1</v>
      </c>
      <c r="N134" s="4">
        <f t="shared" si="9"/>
        <v>67</v>
      </c>
      <c r="O134" s="4">
        <f t="shared" si="10"/>
        <v>17</v>
      </c>
      <c r="P134" s="4">
        <f t="shared" si="11"/>
        <v>35</v>
      </c>
      <c r="Q134" s="4">
        <f t="shared" si="12"/>
        <v>33</v>
      </c>
      <c r="R134" s="4">
        <f t="shared" si="13"/>
        <v>11</v>
      </c>
      <c r="S134" s="4">
        <f t="shared" si="14"/>
        <v>16</v>
      </c>
      <c r="T134" s="10">
        <f t="shared" si="15"/>
        <v>204</v>
      </c>
    </row>
    <row r="135" spans="1:20" s="9" customFormat="1" ht="23.25" x14ac:dyDescent="0.5">
      <c r="A135" s="303"/>
      <c r="B135" s="134">
        <v>122</v>
      </c>
      <c r="C135" s="397" t="s">
        <v>327</v>
      </c>
      <c r="D135" s="100">
        <v>1</v>
      </c>
      <c r="E135" s="170" t="s">
        <v>219</v>
      </c>
      <c r="F135" s="170" t="s">
        <v>358</v>
      </c>
      <c r="G135" s="170" t="s">
        <v>217</v>
      </c>
      <c r="H135" s="170">
        <v>5</v>
      </c>
      <c r="I135" s="170">
        <v>6</v>
      </c>
      <c r="J135" s="170">
        <v>68</v>
      </c>
      <c r="K135" s="170">
        <v>70</v>
      </c>
      <c r="L135" s="170">
        <v>177</v>
      </c>
      <c r="M135" s="73">
        <f t="shared" si="8"/>
        <v>1</v>
      </c>
      <c r="N135" s="4">
        <f t="shared" si="9"/>
        <v>67</v>
      </c>
      <c r="O135" s="4">
        <f t="shared" si="10"/>
        <v>17</v>
      </c>
      <c r="P135" s="4">
        <f t="shared" si="11"/>
        <v>35</v>
      </c>
      <c r="Q135" s="4">
        <f t="shared" si="12"/>
        <v>14</v>
      </c>
      <c r="R135" s="4">
        <f t="shared" si="13"/>
        <v>12</v>
      </c>
      <c r="S135" s="4">
        <f t="shared" si="14"/>
        <v>15</v>
      </c>
      <c r="T135" s="10">
        <f t="shared" si="15"/>
        <v>192</v>
      </c>
    </row>
    <row r="136" spans="1:20" s="9" customFormat="1" ht="23.25" x14ac:dyDescent="0.5">
      <c r="A136" s="303"/>
      <c r="B136" s="134">
        <v>123</v>
      </c>
      <c r="C136" s="397" t="s">
        <v>328</v>
      </c>
      <c r="D136" s="100">
        <v>2</v>
      </c>
      <c r="E136" s="170" t="s">
        <v>355</v>
      </c>
      <c r="F136" s="170" t="s">
        <v>350</v>
      </c>
      <c r="G136" s="170" t="s">
        <v>217</v>
      </c>
      <c r="H136" s="170">
        <v>5</v>
      </c>
      <c r="I136" s="170">
        <v>6</v>
      </c>
      <c r="J136" s="170">
        <v>68</v>
      </c>
      <c r="K136" s="170">
        <v>49</v>
      </c>
      <c r="L136" s="170">
        <v>158</v>
      </c>
      <c r="M136" s="73">
        <f t="shared" si="8"/>
        <v>1</v>
      </c>
      <c r="N136" s="4">
        <f t="shared" si="9"/>
        <v>67</v>
      </c>
      <c r="O136" s="4">
        <f t="shared" si="10"/>
        <v>17</v>
      </c>
      <c r="P136" s="4">
        <f t="shared" si="11"/>
        <v>35</v>
      </c>
      <c r="Q136" s="4">
        <f t="shared" si="12"/>
        <v>8</v>
      </c>
      <c r="R136" s="4">
        <f t="shared" si="13"/>
        <v>15</v>
      </c>
      <c r="S136" s="4">
        <f t="shared" si="14"/>
        <v>15</v>
      </c>
      <c r="T136" s="10">
        <f t="shared" si="15"/>
        <v>195</v>
      </c>
    </row>
    <row r="137" spans="1:20" s="9" customFormat="1" ht="23.25" x14ac:dyDescent="0.5">
      <c r="A137" s="303"/>
      <c r="B137" s="134">
        <v>124</v>
      </c>
      <c r="C137" s="397" t="s">
        <v>329</v>
      </c>
      <c r="D137" s="100">
        <v>2</v>
      </c>
      <c r="E137" s="170" t="s">
        <v>359</v>
      </c>
      <c r="F137" s="170" t="s">
        <v>352</v>
      </c>
      <c r="G137" s="170" t="s">
        <v>217</v>
      </c>
      <c r="H137" s="170">
        <v>5</v>
      </c>
      <c r="I137" s="170">
        <v>6</v>
      </c>
      <c r="J137" s="170">
        <v>68</v>
      </c>
      <c r="K137" s="170">
        <v>45</v>
      </c>
      <c r="L137" s="170">
        <v>165</v>
      </c>
      <c r="M137" s="73">
        <f t="shared" si="8"/>
        <v>1</v>
      </c>
      <c r="N137" s="4">
        <f t="shared" si="9"/>
        <v>67</v>
      </c>
      <c r="O137" s="4">
        <f t="shared" si="10"/>
        <v>17</v>
      </c>
      <c r="P137" s="4">
        <f t="shared" si="11"/>
        <v>35</v>
      </c>
      <c r="Q137" s="4">
        <f t="shared" si="12"/>
        <v>28</v>
      </c>
      <c r="R137" s="4">
        <f t="shared" si="13"/>
        <v>11</v>
      </c>
      <c r="S137" s="4">
        <f t="shared" si="14"/>
        <v>15</v>
      </c>
      <c r="T137" s="10">
        <f t="shared" si="15"/>
        <v>192</v>
      </c>
    </row>
    <row r="138" spans="1:20" s="9" customFormat="1" ht="23.25" x14ac:dyDescent="0.5">
      <c r="A138" s="303"/>
      <c r="B138" s="134">
        <v>125</v>
      </c>
      <c r="C138" s="397" t="s">
        <v>330</v>
      </c>
      <c r="D138" s="100">
        <v>1</v>
      </c>
      <c r="E138" s="170" t="s">
        <v>355</v>
      </c>
      <c r="F138" s="170" t="s">
        <v>211</v>
      </c>
      <c r="G138" s="170" t="s">
        <v>208</v>
      </c>
      <c r="H138" s="170">
        <v>5</v>
      </c>
      <c r="I138" s="170">
        <v>6</v>
      </c>
      <c r="J138" s="170">
        <v>68</v>
      </c>
      <c r="K138" s="170">
        <v>70</v>
      </c>
      <c r="L138" s="170">
        <v>185</v>
      </c>
      <c r="M138" s="73">
        <f t="shared" si="8"/>
        <v>1</v>
      </c>
      <c r="N138" s="4">
        <f t="shared" si="9"/>
        <v>67</v>
      </c>
      <c r="O138" s="4">
        <f t="shared" si="10"/>
        <v>17</v>
      </c>
      <c r="P138" s="4">
        <f t="shared" si="11"/>
        <v>35</v>
      </c>
      <c r="Q138" s="4">
        <f t="shared" si="12"/>
        <v>8</v>
      </c>
      <c r="R138" s="4">
        <f t="shared" si="13"/>
        <v>7</v>
      </c>
      <c r="S138" s="4">
        <f t="shared" si="14"/>
        <v>16</v>
      </c>
      <c r="T138" s="10">
        <f t="shared" si="15"/>
        <v>199</v>
      </c>
    </row>
    <row r="139" spans="1:20" s="9" customFormat="1" ht="23.25" x14ac:dyDescent="0.5">
      <c r="A139" s="303"/>
      <c r="B139" s="134">
        <v>126</v>
      </c>
      <c r="C139" s="397" t="s">
        <v>331</v>
      </c>
      <c r="D139" s="100">
        <v>1</v>
      </c>
      <c r="E139" s="170" t="s">
        <v>359</v>
      </c>
      <c r="F139" s="170" t="s">
        <v>359</v>
      </c>
      <c r="G139" s="170" t="s">
        <v>208</v>
      </c>
      <c r="H139" s="170">
        <v>5</v>
      </c>
      <c r="I139" s="170">
        <v>6</v>
      </c>
      <c r="J139" s="170">
        <v>68</v>
      </c>
      <c r="K139" s="170">
        <v>59</v>
      </c>
      <c r="L139" s="170">
        <v>170</v>
      </c>
      <c r="M139" s="73">
        <f t="shared" si="8"/>
        <v>1</v>
      </c>
      <c r="N139" s="4">
        <f t="shared" si="9"/>
        <v>67</v>
      </c>
      <c r="O139" s="4">
        <f t="shared" si="10"/>
        <v>17</v>
      </c>
      <c r="P139" s="4">
        <f t="shared" si="11"/>
        <v>35</v>
      </c>
      <c r="Q139" s="4">
        <f t="shared" si="12"/>
        <v>28</v>
      </c>
      <c r="R139" s="4">
        <f t="shared" si="13"/>
        <v>10</v>
      </c>
      <c r="S139" s="4">
        <f t="shared" si="14"/>
        <v>16</v>
      </c>
      <c r="T139" s="10">
        <f t="shared" si="15"/>
        <v>203</v>
      </c>
    </row>
    <row r="140" spans="1:20" s="9" customFormat="1" ht="23.25" x14ac:dyDescent="0.5">
      <c r="A140" s="303"/>
      <c r="B140" s="134">
        <v>127</v>
      </c>
      <c r="C140" s="398" t="s">
        <v>332</v>
      </c>
      <c r="D140" s="100">
        <v>1</v>
      </c>
      <c r="E140" s="170" t="s">
        <v>211</v>
      </c>
      <c r="F140" s="170" t="s">
        <v>350</v>
      </c>
      <c r="G140" s="170" t="s">
        <v>217</v>
      </c>
      <c r="H140" s="170">
        <v>5</v>
      </c>
      <c r="I140" s="170">
        <v>6</v>
      </c>
      <c r="J140" s="170">
        <v>68</v>
      </c>
      <c r="K140" s="170">
        <v>80</v>
      </c>
      <c r="L140" s="170">
        <v>184</v>
      </c>
      <c r="M140" s="73">
        <f t="shared" si="8"/>
        <v>1</v>
      </c>
      <c r="N140" s="4">
        <f t="shared" si="9"/>
        <v>67</v>
      </c>
      <c r="O140" s="4">
        <f t="shared" si="10"/>
        <v>17</v>
      </c>
      <c r="P140" s="4">
        <f t="shared" si="11"/>
        <v>35</v>
      </c>
      <c r="Q140" s="4">
        <f t="shared" si="12"/>
        <v>25</v>
      </c>
      <c r="R140" s="4">
        <f t="shared" si="13"/>
        <v>15</v>
      </c>
      <c r="S140" s="4">
        <f t="shared" si="14"/>
        <v>15</v>
      </c>
      <c r="T140" s="10">
        <f t="shared" si="15"/>
        <v>196</v>
      </c>
    </row>
    <row r="141" spans="1:20" s="9" customFormat="1" ht="23.25" x14ac:dyDescent="0.5">
      <c r="A141" s="303"/>
      <c r="B141" s="134">
        <v>128</v>
      </c>
      <c r="C141" s="399" t="s">
        <v>333</v>
      </c>
      <c r="D141" s="100">
        <v>1</v>
      </c>
      <c r="E141" s="170" t="s">
        <v>225</v>
      </c>
      <c r="F141" s="170" t="s">
        <v>356</v>
      </c>
      <c r="G141" s="170" t="s">
        <v>208</v>
      </c>
      <c r="H141" s="170">
        <v>5</v>
      </c>
      <c r="I141" s="170">
        <v>6</v>
      </c>
      <c r="J141" s="170">
        <v>68</v>
      </c>
      <c r="K141" s="170">
        <v>69</v>
      </c>
      <c r="L141" s="170">
        <v>192</v>
      </c>
      <c r="M141" s="73">
        <f t="shared" si="8"/>
        <v>1</v>
      </c>
      <c r="N141" s="4">
        <f t="shared" si="9"/>
        <v>67</v>
      </c>
      <c r="O141" s="4">
        <f t="shared" si="10"/>
        <v>17</v>
      </c>
      <c r="P141" s="4">
        <f t="shared" si="11"/>
        <v>35</v>
      </c>
      <c r="Q141" s="4">
        <f t="shared" si="12"/>
        <v>22</v>
      </c>
      <c r="R141" s="4">
        <f t="shared" si="13"/>
        <v>14</v>
      </c>
      <c r="S141" s="4">
        <f t="shared" si="14"/>
        <v>16</v>
      </c>
      <c r="T141" s="10">
        <f t="shared" si="15"/>
        <v>207</v>
      </c>
    </row>
    <row r="142" spans="1:20" s="9" customFormat="1" ht="23.25" x14ac:dyDescent="0.5">
      <c r="A142" s="303"/>
      <c r="B142" s="134">
        <v>129</v>
      </c>
      <c r="C142" s="397" t="s">
        <v>334</v>
      </c>
      <c r="D142" s="100">
        <v>1</v>
      </c>
      <c r="E142" s="170" t="s">
        <v>360</v>
      </c>
      <c r="F142" s="170" t="s">
        <v>207</v>
      </c>
      <c r="G142" s="170" t="s">
        <v>208</v>
      </c>
      <c r="H142" s="170">
        <v>5</v>
      </c>
      <c r="I142" s="170">
        <v>6</v>
      </c>
      <c r="J142" s="170">
        <v>68</v>
      </c>
      <c r="K142" s="170">
        <v>56</v>
      </c>
      <c r="L142" s="170">
        <v>167</v>
      </c>
      <c r="M142" s="73">
        <f t="shared" si="8"/>
        <v>1</v>
      </c>
      <c r="N142" s="4">
        <f t="shared" si="9"/>
        <v>67</v>
      </c>
      <c r="O142" s="4">
        <f t="shared" si="10"/>
        <v>17</v>
      </c>
      <c r="P142" s="4">
        <f t="shared" si="11"/>
        <v>35</v>
      </c>
      <c r="Q142" s="4">
        <f t="shared" si="12"/>
        <v>4</v>
      </c>
      <c r="R142" s="4">
        <f t="shared" si="13"/>
        <v>5</v>
      </c>
      <c r="S142" s="4">
        <f t="shared" si="14"/>
        <v>16</v>
      </c>
      <c r="T142" s="10">
        <f t="shared" si="15"/>
        <v>197</v>
      </c>
    </row>
    <row r="143" spans="1:20" s="9" customFormat="1" ht="23.25" x14ac:dyDescent="0.5">
      <c r="A143" s="303"/>
      <c r="B143" s="134">
        <v>130</v>
      </c>
      <c r="C143" s="397" t="s">
        <v>335</v>
      </c>
      <c r="D143" s="100">
        <v>2</v>
      </c>
      <c r="E143" s="170" t="s">
        <v>355</v>
      </c>
      <c r="F143" s="170" t="s">
        <v>356</v>
      </c>
      <c r="G143" s="170" t="s">
        <v>217</v>
      </c>
      <c r="H143" s="170">
        <v>5</v>
      </c>
      <c r="I143" s="170">
        <v>6</v>
      </c>
      <c r="J143" s="170">
        <v>68</v>
      </c>
      <c r="K143" s="170">
        <v>69</v>
      </c>
      <c r="L143" s="170">
        <v>167</v>
      </c>
      <c r="M143" s="73">
        <f t="shared" ref="M143:M206" si="16">IF(OR(OR(OR(OR(OR(OR(E143=0),F143=0),G143=0),H143=0),I143=0),J143=0),999,1)</f>
        <v>1</v>
      </c>
      <c r="N143" s="4">
        <f t="shared" ref="N143:N206" si="17">IF(OR(I143&lt;F143,(AND(H143&lt;E143,I143=F143))),J143-1,J143)</f>
        <v>67</v>
      </c>
      <c r="O143" s="4">
        <f t="shared" ref="O143:O206" si="18">IF(AND(H143&lt;E143,I143=F143),I143+12-1,IF(AND(H143&lt;E143,I143&gt;F143),I143-1,IF(AND(H143&lt;E143,I143&lt;F143),I143+12-1,IF(AND(H143&gt;=E143,I143&lt;F143),I143+12,I143))))</f>
        <v>17</v>
      </c>
      <c r="P143" s="4">
        <f t="shared" ref="P143:P206" si="19">IF(H143&lt;E143,H143+30,H143)</f>
        <v>35</v>
      </c>
      <c r="Q143" s="4">
        <f t="shared" ref="Q143:Q206" si="20">P143-E143</f>
        <v>8</v>
      </c>
      <c r="R143" s="4">
        <f t="shared" ref="R143:R206" si="21">O143-F143</f>
        <v>14</v>
      </c>
      <c r="S143" s="4">
        <f t="shared" ref="S143:S206" si="22">N143-G143</f>
        <v>15</v>
      </c>
      <c r="T143" s="10">
        <f t="shared" ref="T143:T206" si="23">IF(OR(OR(OR(OR(OR(E143=0,F143=0),G143=0),H143=0),I143=0),J143=0),0,IF($Q143&gt;15,($R143+1)+($S143*12),$R143+($S143*12)))</f>
        <v>194</v>
      </c>
    </row>
    <row r="144" spans="1:20" s="9" customFormat="1" ht="23.25" x14ac:dyDescent="0.5">
      <c r="A144" s="303"/>
      <c r="B144" s="134">
        <v>131</v>
      </c>
      <c r="C144" s="397" t="s">
        <v>336</v>
      </c>
      <c r="D144" s="100">
        <v>2</v>
      </c>
      <c r="E144" s="170" t="s">
        <v>361</v>
      </c>
      <c r="F144" s="170" t="s">
        <v>351</v>
      </c>
      <c r="G144" s="170" t="s">
        <v>217</v>
      </c>
      <c r="H144" s="170">
        <v>5</v>
      </c>
      <c r="I144" s="170">
        <v>6</v>
      </c>
      <c r="J144" s="170">
        <v>68</v>
      </c>
      <c r="K144" s="170">
        <v>53</v>
      </c>
      <c r="L144" s="170">
        <v>164</v>
      </c>
      <c r="M144" s="73">
        <f t="shared" si="16"/>
        <v>1</v>
      </c>
      <c r="N144" s="4">
        <f t="shared" si="17"/>
        <v>67</v>
      </c>
      <c r="O144" s="4">
        <f t="shared" si="18"/>
        <v>17</v>
      </c>
      <c r="P144" s="4">
        <f t="shared" si="19"/>
        <v>35</v>
      </c>
      <c r="Q144" s="4">
        <f t="shared" si="20"/>
        <v>11</v>
      </c>
      <c r="R144" s="4">
        <f t="shared" si="21"/>
        <v>13</v>
      </c>
      <c r="S144" s="4">
        <f t="shared" si="22"/>
        <v>15</v>
      </c>
      <c r="T144" s="10">
        <f t="shared" si="23"/>
        <v>193</v>
      </c>
    </row>
    <row r="145" spans="1:20" s="9" customFormat="1" ht="23.25" x14ac:dyDescent="0.5">
      <c r="A145" s="303"/>
      <c r="B145" s="134">
        <v>132</v>
      </c>
      <c r="C145" s="392" t="s">
        <v>337</v>
      </c>
      <c r="D145" s="100">
        <v>2</v>
      </c>
      <c r="E145" s="170" t="s">
        <v>228</v>
      </c>
      <c r="F145" s="170" t="s">
        <v>211</v>
      </c>
      <c r="G145" s="170" t="s">
        <v>208</v>
      </c>
      <c r="H145" s="170">
        <v>5</v>
      </c>
      <c r="I145" s="170">
        <v>6</v>
      </c>
      <c r="J145" s="170">
        <v>68</v>
      </c>
      <c r="K145" s="170">
        <v>48</v>
      </c>
      <c r="L145" s="170">
        <v>164</v>
      </c>
      <c r="M145" s="73">
        <f t="shared" si="16"/>
        <v>1</v>
      </c>
      <c r="N145" s="4">
        <f t="shared" si="17"/>
        <v>67</v>
      </c>
      <c r="O145" s="4">
        <f t="shared" si="18"/>
        <v>17</v>
      </c>
      <c r="P145" s="4">
        <f t="shared" si="19"/>
        <v>35</v>
      </c>
      <c r="Q145" s="4">
        <f t="shared" si="20"/>
        <v>13</v>
      </c>
      <c r="R145" s="4">
        <f t="shared" si="21"/>
        <v>7</v>
      </c>
      <c r="S145" s="4">
        <f t="shared" si="22"/>
        <v>16</v>
      </c>
      <c r="T145" s="10">
        <f t="shared" si="23"/>
        <v>199</v>
      </c>
    </row>
    <row r="146" spans="1:20" s="9" customFormat="1" ht="23.25" x14ac:dyDescent="0.5">
      <c r="A146" s="303"/>
      <c r="B146" s="134">
        <v>133</v>
      </c>
      <c r="C146" s="392" t="s">
        <v>338</v>
      </c>
      <c r="D146" s="100">
        <v>2</v>
      </c>
      <c r="E146" s="170" t="s">
        <v>362</v>
      </c>
      <c r="F146" s="170" t="s">
        <v>358</v>
      </c>
      <c r="G146" s="170" t="s">
        <v>217</v>
      </c>
      <c r="H146" s="170">
        <v>5</v>
      </c>
      <c r="I146" s="170">
        <v>6</v>
      </c>
      <c r="J146" s="170">
        <v>68</v>
      </c>
      <c r="K146" s="170">
        <v>92</v>
      </c>
      <c r="L146" s="170">
        <v>176</v>
      </c>
      <c r="M146" s="73">
        <f t="shared" si="16"/>
        <v>1</v>
      </c>
      <c r="N146" s="4">
        <f t="shared" si="17"/>
        <v>67</v>
      </c>
      <c r="O146" s="4">
        <f t="shared" si="18"/>
        <v>17</v>
      </c>
      <c r="P146" s="4">
        <f t="shared" si="19"/>
        <v>35</v>
      </c>
      <c r="Q146" s="4">
        <f t="shared" si="20"/>
        <v>17</v>
      </c>
      <c r="R146" s="4">
        <f t="shared" si="21"/>
        <v>12</v>
      </c>
      <c r="S146" s="4">
        <f t="shared" si="22"/>
        <v>15</v>
      </c>
      <c r="T146" s="10">
        <f t="shared" si="23"/>
        <v>193</v>
      </c>
    </row>
    <row r="147" spans="1:20" s="9" customFormat="1" ht="23.25" x14ac:dyDescent="0.5">
      <c r="A147" s="303"/>
      <c r="B147" s="134">
        <v>134</v>
      </c>
      <c r="C147" s="392" t="s">
        <v>339</v>
      </c>
      <c r="D147" s="100">
        <v>2</v>
      </c>
      <c r="E147" s="170" t="s">
        <v>354</v>
      </c>
      <c r="F147" s="170" t="s">
        <v>354</v>
      </c>
      <c r="G147" s="170" t="s">
        <v>208</v>
      </c>
      <c r="H147" s="170">
        <v>5</v>
      </c>
      <c r="I147" s="170">
        <v>6</v>
      </c>
      <c r="J147" s="170">
        <v>68</v>
      </c>
      <c r="K147" s="170">
        <v>67</v>
      </c>
      <c r="L147" s="170">
        <v>169</v>
      </c>
      <c r="M147" s="73">
        <f t="shared" si="16"/>
        <v>1</v>
      </c>
      <c r="N147" s="4">
        <f t="shared" si="17"/>
        <v>67</v>
      </c>
      <c r="O147" s="4">
        <f t="shared" si="18"/>
        <v>17</v>
      </c>
      <c r="P147" s="4">
        <f t="shared" si="19"/>
        <v>35</v>
      </c>
      <c r="Q147" s="4">
        <f t="shared" si="20"/>
        <v>26</v>
      </c>
      <c r="R147" s="4">
        <f t="shared" si="21"/>
        <v>8</v>
      </c>
      <c r="S147" s="4">
        <f t="shared" si="22"/>
        <v>16</v>
      </c>
      <c r="T147" s="10">
        <f t="shared" si="23"/>
        <v>201</v>
      </c>
    </row>
    <row r="148" spans="1:20" s="9" customFormat="1" ht="23.25" x14ac:dyDescent="0.5">
      <c r="A148" s="303"/>
      <c r="B148" s="134">
        <v>135</v>
      </c>
      <c r="C148" s="392" t="s">
        <v>340</v>
      </c>
      <c r="D148" s="100">
        <v>2</v>
      </c>
      <c r="E148" s="170" t="s">
        <v>363</v>
      </c>
      <c r="F148" s="170" t="s">
        <v>354</v>
      </c>
      <c r="G148" s="170" t="s">
        <v>208</v>
      </c>
      <c r="H148" s="170">
        <v>5</v>
      </c>
      <c r="I148" s="170">
        <v>6</v>
      </c>
      <c r="J148" s="170">
        <v>68</v>
      </c>
      <c r="K148" s="170">
        <v>76</v>
      </c>
      <c r="L148" s="170">
        <v>163</v>
      </c>
      <c r="M148" s="73">
        <f t="shared" si="16"/>
        <v>1</v>
      </c>
      <c r="N148" s="4">
        <f t="shared" si="17"/>
        <v>67</v>
      </c>
      <c r="O148" s="4">
        <f t="shared" si="18"/>
        <v>17</v>
      </c>
      <c r="P148" s="4">
        <f t="shared" si="19"/>
        <v>35</v>
      </c>
      <c r="Q148" s="4">
        <f t="shared" si="20"/>
        <v>18</v>
      </c>
      <c r="R148" s="4">
        <f t="shared" si="21"/>
        <v>8</v>
      </c>
      <c r="S148" s="4">
        <f t="shared" si="22"/>
        <v>16</v>
      </c>
      <c r="T148" s="10">
        <f t="shared" si="23"/>
        <v>201</v>
      </c>
    </row>
    <row r="149" spans="1:20" s="9" customFormat="1" ht="23.25" x14ac:dyDescent="0.5">
      <c r="A149" s="303"/>
      <c r="B149" s="134">
        <v>136</v>
      </c>
      <c r="C149" s="392" t="s">
        <v>341</v>
      </c>
      <c r="D149" s="100">
        <v>2</v>
      </c>
      <c r="E149" s="170" t="s">
        <v>214</v>
      </c>
      <c r="F149" s="170" t="s">
        <v>358</v>
      </c>
      <c r="G149" s="170" t="s">
        <v>217</v>
      </c>
      <c r="H149" s="170">
        <v>5</v>
      </c>
      <c r="I149" s="170">
        <v>6</v>
      </c>
      <c r="J149" s="170">
        <v>68</v>
      </c>
      <c r="K149" s="170">
        <v>75</v>
      </c>
      <c r="L149" s="170">
        <v>163</v>
      </c>
      <c r="M149" s="73">
        <f t="shared" si="16"/>
        <v>1</v>
      </c>
      <c r="N149" s="4">
        <f t="shared" si="17"/>
        <v>67</v>
      </c>
      <c r="O149" s="4">
        <f t="shared" si="18"/>
        <v>17</v>
      </c>
      <c r="P149" s="4">
        <f t="shared" si="19"/>
        <v>35</v>
      </c>
      <c r="Q149" s="4">
        <f t="shared" si="20"/>
        <v>10</v>
      </c>
      <c r="R149" s="4">
        <f t="shared" si="21"/>
        <v>12</v>
      </c>
      <c r="S149" s="4">
        <f t="shared" si="22"/>
        <v>15</v>
      </c>
      <c r="T149" s="10">
        <f t="shared" si="23"/>
        <v>192</v>
      </c>
    </row>
    <row r="150" spans="1:20" s="9" customFormat="1" ht="23.25" x14ac:dyDescent="0.5">
      <c r="A150" s="303"/>
      <c r="B150" s="134">
        <v>137</v>
      </c>
      <c r="C150" s="392" t="s">
        <v>342</v>
      </c>
      <c r="D150" s="100">
        <v>2</v>
      </c>
      <c r="E150" s="170" t="s">
        <v>354</v>
      </c>
      <c r="F150" s="170" t="s">
        <v>356</v>
      </c>
      <c r="G150" s="170" t="s">
        <v>217</v>
      </c>
      <c r="H150" s="170">
        <v>5</v>
      </c>
      <c r="I150" s="170">
        <v>6</v>
      </c>
      <c r="J150" s="170">
        <v>68</v>
      </c>
      <c r="K150" s="170">
        <v>45</v>
      </c>
      <c r="L150" s="170">
        <v>165</v>
      </c>
      <c r="M150" s="73">
        <f t="shared" si="16"/>
        <v>1</v>
      </c>
      <c r="N150" s="4">
        <f t="shared" si="17"/>
        <v>67</v>
      </c>
      <c r="O150" s="4">
        <f t="shared" si="18"/>
        <v>17</v>
      </c>
      <c r="P150" s="4">
        <f t="shared" si="19"/>
        <v>35</v>
      </c>
      <c r="Q150" s="4">
        <f t="shared" si="20"/>
        <v>26</v>
      </c>
      <c r="R150" s="4">
        <f t="shared" si="21"/>
        <v>14</v>
      </c>
      <c r="S150" s="4">
        <f t="shared" si="22"/>
        <v>15</v>
      </c>
      <c r="T150" s="10">
        <f t="shared" si="23"/>
        <v>195</v>
      </c>
    </row>
    <row r="151" spans="1:20" s="9" customFormat="1" ht="23.25" x14ac:dyDescent="0.5">
      <c r="A151" s="303"/>
      <c r="B151" s="134">
        <v>138</v>
      </c>
      <c r="C151" s="392" t="s">
        <v>343</v>
      </c>
      <c r="D151" s="100">
        <v>2</v>
      </c>
      <c r="E151" s="170" t="s">
        <v>356</v>
      </c>
      <c r="F151" s="170" t="s">
        <v>356</v>
      </c>
      <c r="G151" s="170" t="s">
        <v>217</v>
      </c>
      <c r="H151" s="170">
        <v>5</v>
      </c>
      <c r="I151" s="170">
        <v>6</v>
      </c>
      <c r="J151" s="170">
        <v>68</v>
      </c>
      <c r="K151" s="170">
        <v>42</v>
      </c>
      <c r="L151" s="170">
        <v>156</v>
      </c>
      <c r="M151" s="73">
        <f t="shared" si="16"/>
        <v>1</v>
      </c>
      <c r="N151" s="4">
        <f t="shared" si="17"/>
        <v>67</v>
      </c>
      <c r="O151" s="4">
        <f t="shared" si="18"/>
        <v>17</v>
      </c>
      <c r="P151" s="4">
        <f t="shared" si="19"/>
        <v>35</v>
      </c>
      <c r="Q151" s="4">
        <f t="shared" si="20"/>
        <v>32</v>
      </c>
      <c r="R151" s="4">
        <f t="shared" si="21"/>
        <v>14</v>
      </c>
      <c r="S151" s="4">
        <f t="shared" si="22"/>
        <v>15</v>
      </c>
      <c r="T151" s="10">
        <f t="shared" si="23"/>
        <v>195</v>
      </c>
    </row>
    <row r="152" spans="1:20" s="9" customFormat="1" ht="23.25" x14ac:dyDescent="0.5">
      <c r="A152" s="303"/>
      <c r="B152" s="134">
        <v>139</v>
      </c>
      <c r="C152" s="398" t="s">
        <v>344</v>
      </c>
      <c r="D152" s="100">
        <v>2</v>
      </c>
      <c r="E152" s="170" t="s">
        <v>360</v>
      </c>
      <c r="F152" s="170" t="s">
        <v>207</v>
      </c>
      <c r="G152" s="170" t="s">
        <v>208</v>
      </c>
      <c r="H152" s="170">
        <v>5</v>
      </c>
      <c r="I152" s="170">
        <v>6</v>
      </c>
      <c r="J152" s="170">
        <v>68</v>
      </c>
      <c r="K152" s="170">
        <v>46</v>
      </c>
      <c r="L152" s="170">
        <v>161</v>
      </c>
      <c r="M152" s="73">
        <f t="shared" si="16"/>
        <v>1</v>
      </c>
      <c r="N152" s="4">
        <f t="shared" si="17"/>
        <v>67</v>
      </c>
      <c r="O152" s="4">
        <f t="shared" si="18"/>
        <v>17</v>
      </c>
      <c r="P152" s="4">
        <f t="shared" si="19"/>
        <v>35</v>
      </c>
      <c r="Q152" s="4">
        <f t="shared" si="20"/>
        <v>4</v>
      </c>
      <c r="R152" s="4">
        <f t="shared" si="21"/>
        <v>5</v>
      </c>
      <c r="S152" s="4">
        <f t="shared" si="22"/>
        <v>16</v>
      </c>
      <c r="T152" s="10">
        <f t="shared" si="23"/>
        <v>197</v>
      </c>
    </row>
    <row r="153" spans="1:20" s="9" customFormat="1" ht="23.25" x14ac:dyDescent="0.5">
      <c r="A153" s="303"/>
      <c r="B153" s="134">
        <v>140</v>
      </c>
      <c r="C153" s="392" t="s">
        <v>345</v>
      </c>
      <c r="D153" s="100">
        <v>2</v>
      </c>
      <c r="E153" s="170" t="s">
        <v>212</v>
      </c>
      <c r="F153" s="170" t="s">
        <v>364</v>
      </c>
      <c r="G153" s="170" t="s">
        <v>208</v>
      </c>
      <c r="H153" s="170">
        <v>5</v>
      </c>
      <c r="I153" s="170">
        <v>6</v>
      </c>
      <c r="J153" s="170">
        <v>68</v>
      </c>
      <c r="K153" s="170">
        <v>58</v>
      </c>
      <c r="L153" s="170">
        <v>147</v>
      </c>
      <c r="M153" s="73">
        <f t="shared" si="16"/>
        <v>1</v>
      </c>
      <c r="N153" s="4">
        <f t="shared" si="17"/>
        <v>67</v>
      </c>
      <c r="O153" s="4">
        <f t="shared" si="18"/>
        <v>17</v>
      </c>
      <c r="P153" s="4">
        <f t="shared" si="19"/>
        <v>35</v>
      </c>
      <c r="Q153" s="4">
        <f t="shared" si="20"/>
        <v>12</v>
      </c>
      <c r="R153" s="4">
        <f t="shared" si="21"/>
        <v>9</v>
      </c>
      <c r="S153" s="4">
        <f t="shared" si="22"/>
        <v>16</v>
      </c>
      <c r="T153" s="10">
        <f t="shared" si="23"/>
        <v>201</v>
      </c>
    </row>
    <row r="154" spans="1:20" s="9" customFormat="1" ht="23.25" x14ac:dyDescent="0.5">
      <c r="A154" s="303"/>
      <c r="B154" s="134">
        <v>141</v>
      </c>
      <c r="C154" s="392" t="s">
        <v>346</v>
      </c>
      <c r="D154" s="100">
        <v>2</v>
      </c>
      <c r="E154" s="170" t="s">
        <v>225</v>
      </c>
      <c r="F154" s="170" t="s">
        <v>226</v>
      </c>
      <c r="G154" s="170" t="s">
        <v>208</v>
      </c>
      <c r="H154" s="170">
        <v>5</v>
      </c>
      <c r="I154" s="170">
        <v>6</v>
      </c>
      <c r="J154" s="170">
        <v>68</v>
      </c>
      <c r="K154" s="170">
        <v>85</v>
      </c>
      <c r="L154" s="170">
        <v>167</v>
      </c>
      <c r="M154" s="73">
        <f t="shared" si="16"/>
        <v>1</v>
      </c>
      <c r="N154" s="4">
        <f t="shared" si="17"/>
        <v>67</v>
      </c>
      <c r="O154" s="4">
        <f t="shared" si="18"/>
        <v>17</v>
      </c>
      <c r="P154" s="4">
        <f t="shared" si="19"/>
        <v>35</v>
      </c>
      <c r="Q154" s="4">
        <f t="shared" si="20"/>
        <v>22</v>
      </c>
      <c r="R154" s="4">
        <f t="shared" si="21"/>
        <v>6</v>
      </c>
      <c r="S154" s="4">
        <f t="shared" si="22"/>
        <v>16</v>
      </c>
      <c r="T154" s="10">
        <f t="shared" si="23"/>
        <v>199</v>
      </c>
    </row>
    <row r="155" spans="1:20" s="9" customFormat="1" ht="23.25" x14ac:dyDescent="0.5">
      <c r="A155" s="303"/>
      <c r="B155" s="134">
        <v>142</v>
      </c>
      <c r="C155" s="398" t="s">
        <v>347</v>
      </c>
      <c r="D155" s="100">
        <v>2</v>
      </c>
      <c r="E155" s="170" t="s">
        <v>351</v>
      </c>
      <c r="F155" s="170" t="s">
        <v>351</v>
      </c>
      <c r="G155" s="170" t="s">
        <v>217</v>
      </c>
      <c r="H155" s="170">
        <v>5</v>
      </c>
      <c r="I155" s="170">
        <v>6</v>
      </c>
      <c r="J155" s="170">
        <v>68</v>
      </c>
      <c r="K155" s="170">
        <v>40</v>
      </c>
      <c r="L155" s="170">
        <v>161</v>
      </c>
      <c r="M155" s="73">
        <f t="shared" si="16"/>
        <v>1</v>
      </c>
      <c r="N155" s="4">
        <f t="shared" si="17"/>
        <v>67</v>
      </c>
      <c r="O155" s="4">
        <f t="shared" si="18"/>
        <v>17</v>
      </c>
      <c r="P155" s="4">
        <f t="shared" si="19"/>
        <v>35</v>
      </c>
      <c r="Q155" s="4">
        <f t="shared" si="20"/>
        <v>31</v>
      </c>
      <c r="R155" s="4">
        <f t="shared" si="21"/>
        <v>13</v>
      </c>
      <c r="S155" s="4">
        <f t="shared" si="22"/>
        <v>15</v>
      </c>
      <c r="T155" s="10">
        <f t="shared" si="23"/>
        <v>194</v>
      </c>
    </row>
    <row r="156" spans="1:20" s="9" customFormat="1" ht="23.25" x14ac:dyDescent="0.5">
      <c r="A156" s="303"/>
      <c r="B156" s="134">
        <v>143</v>
      </c>
      <c r="C156" s="392" t="s">
        <v>348</v>
      </c>
      <c r="D156" s="100">
        <v>2</v>
      </c>
      <c r="E156" s="170" t="s">
        <v>211</v>
      </c>
      <c r="F156" s="170" t="s">
        <v>358</v>
      </c>
      <c r="G156" s="170" t="s">
        <v>217</v>
      </c>
      <c r="H156" s="170">
        <v>5</v>
      </c>
      <c r="I156" s="170">
        <v>6</v>
      </c>
      <c r="J156" s="170">
        <v>68</v>
      </c>
      <c r="K156" s="170">
        <v>65</v>
      </c>
      <c r="L156" s="170">
        <v>167</v>
      </c>
      <c r="M156" s="73">
        <f t="shared" si="16"/>
        <v>1</v>
      </c>
      <c r="N156" s="4">
        <f t="shared" si="17"/>
        <v>67</v>
      </c>
      <c r="O156" s="4">
        <f t="shared" si="18"/>
        <v>17</v>
      </c>
      <c r="P156" s="4">
        <f t="shared" si="19"/>
        <v>35</v>
      </c>
      <c r="Q156" s="4">
        <f t="shared" si="20"/>
        <v>25</v>
      </c>
      <c r="R156" s="4">
        <f t="shared" si="21"/>
        <v>12</v>
      </c>
      <c r="S156" s="4">
        <f t="shared" si="22"/>
        <v>15</v>
      </c>
      <c r="T156" s="10">
        <f t="shared" si="23"/>
        <v>193</v>
      </c>
    </row>
    <row r="157" spans="1:20" s="9" customFormat="1" ht="23.25" x14ac:dyDescent="0.5">
      <c r="A157" s="303"/>
      <c r="B157" s="134">
        <v>144</v>
      </c>
      <c r="C157" s="392" t="s">
        <v>349</v>
      </c>
      <c r="D157" s="100">
        <v>2</v>
      </c>
      <c r="E157" s="170" t="s">
        <v>365</v>
      </c>
      <c r="F157" s="170" t="s">
        <v>211</v>
      </c>
      <c r="G157" s="170" t="s">
        <v>208</v>
      </c>
      <c r="H157" s="170">
        <v>5</v>
      </c>
      <c r="I157" s="170">
        <v>6</v>
      </c>
      <c r="J157" s="170">
        <v>68</v>
      </c>
      <c r="K157" s="170">
        <v>60</v>
      </c>
      <c r="L157" s="170">
        <v>155</v>
      </c>
      <c r="M157" s="73">
        <f t="shared" si="16"/>
        <v>1</v>
      </c>
      <c r="N157" s="4">
        <f t="shared" si="17"/>
        <v>67</v>
      </c>
      <c r="O157" s="4">
        <f t="shared" si="18"/>
        <v>17</v>
      </c>
      <c r="P157" s="4">
        <f t="shared" si="19"/>
        <v>35</v>
      </c>
      <c r="Q157" s="4">
        <f t="shared" si="20"/>
        <v>5</v>
      </c>
      <c r="R157" s="4">
        <f t="shared" si="21"/>
        <v>7</v>
      </c>
      <c r="S157" s="4">
        <f t="shared" si="22"/>
        <v>16</v>
      </c>
      <c r="T157" s="10">
        <f t="shared" si="23"/>
        <v>199</v>
      </c>
    </row>
    <row r="158" spans="1:20" s="9" customFormat="1" ht="23.25" x14ac:dyDescent="0.5">
      <c r="A158" s="303"/>
      <c r="B158" s="134">
        <v>145</v>
      </c>
      <c r="C158" s="392" t="s">
        <v>366</v>
      </c>
      <c r="D158" s="100">
        <v>1</v>
      </c>
      <c r="E158" s="170">
        <v>11</v>
      </c>
      <c r="F158" s="170" t="s">
        <v>358</v>
      </c>
      <c r="G158" s="170">
        <v>52</v>
      </c>
      <c r="H158" s="170">
        <v>5</v>
      </c>
      <c r="I158" s="170">
        <v>6</v>
      </c>
      <c r="J158" s="170">
        <v>68</v>
      </c>
      <c r="K158" s="170">
        <v>69</v>
      </c>
      <c r="L158" s="170">
        <v>172</v>
      </c>
      <c r="M158" s="73">
        <f t="shared" si="16"/>
        <v>1</v>
      </c>
      <c r="N158" s="4">
        <f t="shared" si="17"/>
        <v>67</v>
      </c>
      <c r="O158" s="4">
        <f t="shared" si="18"/>
        <v>17</v>
      </c>
      <c r="P158" s="4">
        <f t="shared" si="19"/>
        <v>35</v>
      </c>
      <c r="Q158" s="4">
        <f t="shared" si="20"/>
        <v>24</v>
      </c>
      <c r="R158" s="4">
        <f t="shared" si="21"/>
        <v>12</v>
      </c>
      <c r="S158" s="4">
        <f t="shared" si="22"/>
        <v>15</v>
      </c>
      <c r="T158" s="10">
        <f t="shared" si="23"/>
        <v>193</v>
      </c>
    </row>
    <row r="159" spans="1:20" s="9" customFormat="1" ht="23.25" x14ac:dyDescent="0.5">
      <c r="A159" s="303"/>
      <c r="B159" s="134">
        <v>146</v>
      </c>
      <c r="C159" s="392" t="s">
        <v>367</v>
      </c>
      <c r="D159" s="100">
        <v>1</v>
      </c>
      <c r="E159" s="170">
        <v>11</v>
      </c>
      <c r="F159" s="170" t="s">
        <v>364</v>
      </c>
      <c r="G159" s="170">
        <v>52</v>
      </c>
      <c r="H159" s="170">
        <v>5</v>
      </c>
      <c r="I159" s="170">
        <v>6</v>
      </c>
      <c r="J159" s="170">
        <v>68</v>
      </c>
      <c r="K159" s="170">
        <v>61</v>
      </c>
      <c r="L159" s="170">
        <v>177</v>
      </c>
      <c r="M159" s="73">
        <f t="shared" si="16"/>
        <v>1</v>
      </c>
      <c r="N159" s="4">
        <f t="shared" si="17"/>
        <v>67</v>
      </c>
      <c r="O159" s="4">
        <f t="shared" si="18"/>
        <v>17</v>
      </c>
      <c r="P159" s="4">
        <f t="shared" si="19"/>
        <v>35</v>
      </c>
      <c r="Q159" s="4">
        <f t="shared" si="20"/>
        <v>24</v>
      </c>
      <c r="R159" s="4">
        <f t="shared" si="21"/>
        <v>9</v>
      </c>
      <c r="S159" s="4">
        <f t="shared" si="22"/>
        <v>15</v>
      </c>
      <c r="T159" s="10">
        <f t="shared" si="23"/>
        <v>190</v>
      </c>
    </row>
    <row r="160" spans="1:20" s="9" customFormat="1" ht="23.25" x14ac:dyDescent="0.5">
      <c r="A160" s="303"/>
      <c r="B160" s="134">
        <v>147</v>
      </c>
      <c r="C160" s="392" t="s">
        <v>368</v>
      </c>
      <c r="D160" s="100">
        <v>2</v>
      </c>
      <c r="E160" s="170">
        <v>11</v>
      </c>
      <c r="F160" s="170" t="s">
        <v>354</v>
      </c>
      <c r="G160" s="170">
        <v>51</v>
      </c>
      <c r="H160" s="170">
        <v>5</v>
      </c>
      <c r="I160" s="170">
        <v>6</v>
      </c>
      <c r="J160" s="170">
        <v>68</v>
      </c>
      <c r="K160" s="170">
        <v>62</v>
      </c>
      <c r="L160" s="170">
        <v>164</v>
      </c>
      <c r="M160" s="73">
        <f t="shared" si="16"/>
        <v>1</v>
      </c>
      <c r="N160" s="4">
        <f t="shared" si="17"/>
        <v>67</v>
      </c>
      <c r="O160" s="4">
        <f t="shared" si="18"/>
        <v>17</v>
      </c>
      <c r="P160" s="4">
        <f t="shared" si="19"/>
        <v>35</v>
      </c>
      <c r="Q160" s="4">
        <f t="shared" si="20"/>
        <v>24</v>
      </c>
      <c r="R160" s="4">
        <f t="shared" si="21"/>
        <v>8</v>
      </c>
      <c r="S160" s="4">
        <f t="shared" si="22"/>
        <v>16</v>
      </c>
      <c r="T160" s="10">
        <f t="shared" si="23"/>
        <v>201</v>
      </c>
    </row>
    <row r="161" spans="1:20" s="9" customFormat="1" ht="23.25" x14ac:dyDescent="0.5">
      <c r="A161" s="303"/>
      <c r="B161" s="134">
        <v>148</v>
      </c>
      <c r="C161" s="392" t="s">
        <v>369</v>
      </c>
      <c r="D161" s="100">
        <v>2</v>
      </c>
      <c r="E161" s="170">
        <v>17</v>
      </c>
      <c r="F161" s="170">
        <v>12</v>
      </c>
      <c r="G161" s="170">
        <v>51</v>
      </c>
      <c r="H161" s="170">
        <v>5</v>
      </c>
      <c r="I161" s="170">
        <v>6</v>
      </c>
      <c r="J161" s="170">
        <v>68</v>
      </c>
      <c r="K161" s="170">
        <v>46</v>
      </c>
      <c r="L161" s="170">
        <v>163</v>
      </c>
      <c r="M161" s="73">
        <f t="shared" si="16"/>
        <v>1</v>
      </c>
      <c r="N161" s="4">
        <f t="shared" si="17"/>
        <v>67</v>
      </c>
      <c r="O161" s="4">
        <f t="shared" si="18"/>
        <v>17</v>
      </c>
      <c r="P161" s="4">
        <f t="shared" si="19"/>
        <v>35</v>
      </c>
      <c r="Q161" s="4">
        <f t="shared" si="20"/>
        <v>18</v>
      </c>
      <c r="R161" s="4">
        <f t="shared" si="21"/>
        <v>5</v>
      </c>
      <c r="S161" s="4">
        <f t="shared" si="22"/>
        <v>16</v>
      </c>
      <c r="T161" s="10">
        <f t="shared" si="23"/>
        <v>198</v>
      </c>
    </row>
    <row r="162" spans="1:20" s="9" customFormat="1" ht="23.25" x14ac:dyDescent="0.5">
      <c r="A162" s="303"/>
      <c r="B162" s="134">
        <v>149</v>
      </c>
      <c r="C162" s="392" t="s">
        <v>370</v>
      </c>
      <c r="D162" s="100">
        <v>2</v>
      </c>
      <c r="E162" s="170">
        <v>13</v>
      </c>
      <c r="F162" s="170">
        <v>10</v>
      </c>
      <c r="G162" s="170">
        <v>51</v>
      </c>
      <c r="H162" s="170">
        <v>5</v>
      </c>
      <c r="I162" s="170">
        <v>6</v>
      </c>
      <c r="J162" s="170">
        <v>68</v>
      </c>
      <c r="K162" s="170">
        <v>40</v>
      </c>
      <c r="L162" s="170">
        <v>160</v>
      </c>
      <c r="M162" s="73">
        <f t="shared" si="16"/>
        <v>1</v>
      </c>
      <c r="N162" s="4">
        <f t="shared" si="17"/>
        <v>67</v>
      </c>
      <c r="O162" s="4">
        <f t="shared" si="18"/>
        <v>17</v>
      </c>
      <c r="P162" s="4">
        <f t="shared" si="19"/>
        <v>35</v>
      </c>
      <c r="Q162" s="4">
        <f t="shared" si="20"/>
        <v>22</v>
      </c>
      <c r="R162" s="4">
        <f t="shared" si="21"/>
        <v>7</v>
      </c>
      <c r="S162" s="4">
        <f t="shared" si="22"/>
        <v>16</v>
      </c>
      <c r="T162" s="10">
        <f t="shared" si="23"/>
        <v>200</v>
      </c>
    </row>
    <row r="163" spans="1:20" s="9" customFormat="1" ht="23.25" x14ac:dyDescent="0.5">
      <c r="A163" s="303"/>
      <c r="B163" s="134">
        <v>150</v>
      </c>
      <c r="C163" s="392" t="s">
        <v>371</v>
      </c>
      <c r="D163" s="100">
        <v>1</v>
      </c>
      <c r="E163" s="170">
        <v>10</v>
      </c>
      <c r="F163" s="170" t="s">
        <v>356</v>
      </c>
      <c r="G163" s="170">
        <v>52</v>
      </c>
      <c r="H163" s="170">
        <v>5</v>
      </c>
      <c r="I163" s="170">
        <v>6</v>
      </c>
      <c r="J163" s="170">
        <v>68</v>
      </c>
      <c r="K163" s="170">
        <v>45</v>
      </c>
      <c r="L163" s="170">
        <v>160</v>
      </c>
      <c r="M163" s="73">
        <f t="shared" si="16"/>
        <v>1</v>
      </c>
      <c r="N163" s="4">
        <f t="shared" si="17"/>
        <v>67</v>
      </c>
      <c r="O163" s="4">
        <f t="shared" si="18"/>
        <v>17</v>
      </c>
      <c r="P163" s="4">
        <f t="shared" si="19"/>
        <v>35</v>
      </c>
      <c r="Q163" s="4">
        <f t="shared" si="20"/>
        <v>25</v>
      </c>
      <c r="R163" s="4">
        <f t="shared" si="21"/>
        <v>14</v>
      </c>
      <c r="S163" s="4">
        <f t="shared" si="22"/>
        <v>15</v>
      </c>
      <c r="T163" s="10">
        <f t="shared" si="23"/>
        <v>195</v>
      </c>
    </row>
    <row r="164" spans="1:20" s="9" customFormat="1" ht="23.25" x14ac:dyDescent="0.5">
      <c r="A164" s="303"/>
      <c r="B164" s="134">
        <v>151</v>
      </c>
      <c r="C164" s="392" t="s">
        <v>372</v>
      </c>
      <c r="D164" s="100">
        <v>2</v>
      </c>
      <c r="E164" s="170" t="s">
        <v>358</v>
      </c>
      <c r="F164" s="170" t="s">
        <v>359</v>
      </c>
      <c r="G164" s="170">
        <v>51</v>
      </c>
      <c r="H164" s="170">
        <v>5</v>
      </c>
      <c r="I164" s="170">
        <v>6</v>
      </c>
      <c r="J164" s="170">
        <v>68</v>
      </c>
      <c r="K164" s="170">
        <v>43</v>
      </c>
      <c r="L164" s="170">
        <v>157</v>
      </c>
      <c r="M164" s="73">
        <f t="shared" si="16"/>
        <v>1</v>
      </c>
      <c r="N164" s="4">
        <f t="shared" si="17"/>
        <v>67</v>
      </c>
      <c r="O164" s="4">
        <f t="shared" si="18"/>
        <v>17</v>
      </c>
      <c r="P164" s="4">
        <f t="shared" si="19"/>
        <v>35</v>
      </c>
      <c r="Q164" s="4">
        <f t="shared" si="20"/>
        <v>30</v>
      </c>
      <c r="R164" s="4">
        <f t="shared" si="21"/>
        <v>10</v>
      </c>
      <c r="S164" s="4">
        <f t="shared" si="22"/>
        <v>16</v>
      </c>
      <c r="T164" s="10">
        <f t="shared" si="23"/>
        <v>203</v>
      </c>
    </row>
    <row r="165" spans="1:20" s="9" customFormat="1" ht="23.25" x14ac:dyDescent="0.5">
      <c r="A165" s="303"/>
      <c r="B165" s="134">
        <v>152</v>
      </c>
      <c r="C165" s="392" t="s">
        <v>373</v>
      </c>
      <c r="D165" s="100">
        <v>2</v>
      </c>
      <c r="E165" s="170">
        <v>27</v>
      </c>
      <c r="F165" s="170" t="s">
        <v>351</v>
      </c>
      <c r="G165" s="170">
        <v>52</v>
      </c>
      <c r="H165" s="170">
        <v>5</v>
      </c>
      <c r="I165" s="170">
        <v>6</v>
      </c>
      <c r="J165" s="170">
        <v>68</v>
      </c>
      <c r="K165" s="170">
        <v>45</v>
      </c>
      <c r="L165" s="170">
        <v>155</v>
      </c>
      <c r="M165" s="73">
        <f t="shared" si="16"/>
        <v>1</v>
      </c>
      <c r="N165" s="4">
        <f t="shared" si="17"/>
        <v>67</v>
      </c>
      <c r="O165" s="4">
        <f t="shared" si="18"/>
        <v>17</v>
      </c>
      <c r="P165" s="4">
        <f t="shared" si="19"/>
        <v>35</v>
      </c>
      <c r="Q165" s="4">
        <f t="shared" si="20"/>
        <v>8</v>
      </c>
      <c r="R165" s="4">
        <f t="shared" si="21"/>
        <v>13</v>
      </c>
      <c r="S165" s="4">
        <f t="shared" si="22"/>
        <v>15</v>
      </c>
      <c r="T165" s="10">
        <f t="shared" si="23"/>
        <v>193</v>
      </c>
    </row>
    <row r="166" spans="1:20" s="9" customFormat="1" ht="23.25" x14ac:dyDescent="0.5">
      <c r="A166" s="303"/>
      <c r="B166" s="134">
        <v>153</v>
      </c>
      <c r="C166" s="392" t="s">
        <v>374</v>
      </c>
      <c r="D166" s="100">
        <v>2</v>
      </c>
      <c r="E166" s="170">
        <v>12</v>
      </c>
      <c r="F166" s="170" t="s">
        <v>364</v>
      </c>
      <c r="G166" s="170">
        <v>52</v>
      </c>
      <c r="H166" s="170">
        <v>5</v>
      </c>
      <c r="I166" s="170">
        <v>6</v>
      </c>
      <c r="J166" s="170">
        <v>68</v>
      </c>
      <c r="K166" s="170">
        <v>42</v>
      </c>
      <c r="L166" s="170">
        <v>161</v>
      </c>
      <c r="M166" s="73">
        <f t="shared" si="16"/>
        <v>1</v>
      </c>
      <c r="N166" s="4">
        <f t="shared" si="17"/>
        <v>67</v>
      </c>
      <c r="O166" s="4">
        <f t="shared" si="18"/>
        <v>17</v>
      </c>
      <c r="P166" s="4">
        <f t="shared" si="19"/>
        <v>35</v>
      </c>
      <c r="Q166" s="4">
        <f t="shared" si="20"/>
        <v>23</v>
      </c>
      <c r="R166" s="4">
        <f t="shared" si="21"/>
        <v>9</v>
      </c>
      <c r="S166" s="4">
        <f t="shared" si="22"/>
        <v>15</v>
      </c>
      <c r="T166" s="10">
        <f t="shared" si="23"/>
        <v>190</v>
      </c>
    </row>
    <row r="167" spans="1:20" s="9" customFormat="1" ht="23.25" x14ac:dyDescent="0.5">
      <c r="A167" s="303"/>
      <c r="B167" s="134">
        <v>154</v>
      </c>
      <c r="C167" s="392" t="s">
        <v>375</v>
      </c>
      <c r="D167" s="100">
        <v>2</v>
      </c>
      <c r="E167" s="170">
        <v>18</v>
      </c>
      <c r="F167" s="170" t="s">
        <v>351</v>
      </c>
      <c r="G167" s="170">
        <v>52</v>
      </c>
      <c r="H167" s="170">
        <v>5</v>
      </c>
      <c r="I167" s="170">
        <v>6</v>
      </c>
      <c r="J167" s="170">
        <v>68</v>
      </c>
      <c r="K167" s="170">
        <v>49</v>
      </c>
      <c r="L167" s="170">
        <v>156</v>
      </c>
      <c r="M167" s="73">
        <f t="shared" si="16"/>
        <v>1</v>
      </c>
      <c r="N167" s="4">
        <f t="shared" si="17"/>
        <v>67</v>
      </c>
      <c r="O167" s="4">
        <f t="shared" si="18"/>
        <v>17</v>
      </c>
      <c r="P167" s="4">
        <f t="shared" si="19"/>
        <v>35</v>
      </c>
      <c r="Q167" s="4">
        <f t="shared" si="20"/>
        <v>17</v>
      </c>
      <c r="R167" s="4">
        <f t="shared" si="21"/>
        <v>13</v>
      </c>
      <c r="S167" s="4">
        <f t="shared" si="22"/>
        <v>15</v>
      </c>
      <c r="T167" s="10">
        <f t="shared" si="23"/>
        <v>194</v>
      </c>
    </row>
    <row r="168" spans="1:20" s="9" customFormat="1" ht="23.25" x14ac:dyDescent="0.5">
      <c r="A168" s="303"/>
      <c r="B168" s="134">
        <v>155</v>
      </c>
      <c r="C168" s="393" t="s">
        <v>376</v>
      </c>
      <c r="D168" s="100">
        <v>1</v>
      </c>
      <c r="E168" s="170" t="s">
        <v>350</v>
      </c>
      <c r="F168" s="170" t="s">
        <v>351</v>
      </c>
      <c r="G168" s="170">
        <v>52</v>
      </c>
      <c r="H168" s="170">
        <v>5</v>
      </c>
      <c r="I168" s="170">
        <v>6</v>
      </c>
      <c r="J168" s="170">
        <v>68</v>
      </c>
      <c r="K168" s="170">
        <v>67</v>
      </c>
      <c r="L168" s="170">
        <v>181</v>
      </c>
      <c r="M168" s="73">
        <f t="shared" si="16"/>
        <v>1</v>
      </c>
      <c r="N168" s="4">
        <f t="shared" si="17"/>
        <v>67</v>
      </c>
      <c r="O168" s="4">
        <f t="shared" si="18"/>
        <v>17</v>
      </c>
      <c r="P168" s="4">
        <f t="shared" si="19"/>
        <v>35</v>
      </c>
      <c r="Q168" s="4">
        <f t="shared" si="20"/>
        <v>33</v>
      </c>
      <c r="R168" s="4">
        <f t="shared" si="21"/>
        <v>13</v>
      </c>
      <c r="S168" s="4">
        <f t="shared" si="22"/>
        <v>15</v>
      </c>
      <c r="T168" s="10">
        <f t="shared" si="23"/>
        <v>194</v>
      </c>
    </row>
    <row r="169" spans="1:20" s="9" customFormat="1" ht="23.25" x14ac:dyDescent="0.5">
      <c r="A169" s="303"/>
      <c r="B169" s="134">
        <v>156</v>
      </c>
      <c r="C169" s="392" t="s">
        <v>377</v>
      </c>
      <c r="D169" s="100">
        <v>2</v>
      </c>
      <c r="E169" s="170" t="s">
        <v>359</v>
      </c>
      <c r="F169" s="170" t="s">
        <v>352</v>
      </c>
      <c r="G169" s="170">
        <v>51</v>
      </c>
      <c r="H169" s="170">
        <v>5</v>
      </c>
      <c r="I169" s="170">
        <v>6</v>
      </c>
      <c r="J169" s="170">
        <v>68</v>
      </c>
      <c r="K169" s="170">
        <v>49</v>
      </c>
      <c r="L169" s="170">
        <v>163</v>
      </c>
      <c r="M169" s="73">
        <f t="shared" si="16"/>
        <v>1</v>
      </c>
      <c r="N169" s="4">
        <f t="shared" si="17"/>
        <v>67</v>
      </c>
      <c r="O169" s="4">
        <f t="shared" si="18"/>
        <v>17</v>
      </c>
      <c r="P169" s="4">
        <f t="shared" si="19"/>
        <v>35</v>
      </c>
      <c r="Q169" s="4">
        <f t="shared" si="20"/>
        <v>28</v>
      </c>
      <c r="R169" s="4">
        <f t="shared" si="21"/>
        <v>11</v>
      </c>
      <c r="S169" s="4">
        <f t="shared" si="22"/>
        <v>16</v>
      </c>
      <c r="T169" s="10">
        <f t="shared" si="23"/>
        <v>204</v>
      </c>
    </row>
    <row r="170" spans="1:20" s="9" customFormat="1" ht="23.25" x14ac:dyDescent="0.5">
      <c r="A170" s="303"/>
      <c r="B170" s="134">
        <v>157</v>
      </c>
      <c r="C170" s="392" t="s">
        <v>378</v>
      </c>
      <c r="D170" s="100">
        <v>2</v>
      </c>
      <c r="E170" s="170">
        <v>20</v>
      </c>
      <c r="F170" s="170" t="s">
        <v>351</v>
      </c>
      <c r="G170" s="170">
        <v>52</v>
      </c>
      <c r="H170" s="170">
        <v>5</v>
      </c>
      <c r="I170" s="170">
        <v>6</v>
      </c>
      <c r="J170" s="170">
        <v>68</v>
      </c>
      <c r="K170" s="170">
        <v>49</v>
      </c>
      <c r="L170" s="170">
        <v>156</v>
      </c>
      <c r="M170" s="73">
        <f t="shared" si="16"/>
        <v>1</v>
      </c>
      <c r="N170" s="4">
        <f t="shared" si="17"/>
        <v>67</v>
      </c>
      <c r="O170" s="4">
        <f t="shared" si="18"/>
        <v>17</v>
      </c>
      <c r="P170" s="4">
        <f t="shared" si="19"/>
        <v>35</v>
      </c>
      <c r="Q170" s="4">
        <f t="shared" si="20"/>
        <v>15</v>
      </c>
      <c r="R170" s="4">
        <f t="shared" si="21"/>
        <v>13</v>
      </c>
      <c r="S170" s="4">
        <f t="shared" si="22"/>
        <v>15</v>
      </c>
      <c r="T170" s="10">
        <f t="shared" si="23"/>
        <v>193</v>
      </c>
    </row>
    <row r="171" spans="1:20" s="9" customFormat="1" ht="23.25" x14ac:dyDescent="0.5">
      <c r="A171" s="303"/>
      <c r="B171" s="134">
        <v>158</v>
      </c>
      <c r="C171" s="392" t="s">
        <v>379</v>
      </c>
      <c r="D171" s="100">
        <v>2</v>
      </c>
      <c r="E171" s="170" t="s">
        <v>356</v>
      </c>
      <c r="F171" s="170" t="s">
        <v>357</v>
      </c>
      <c r="G171" s="170">
        <v>52</v>
      </c>
      <c r="H171" s="170">
        <v>5</v>
      </c>
      <c r="I171" s="170">
        <v>6</v>
      </c>
      <c r="J171" s="170">
        <v>68</v>
      </c>
      <c r="K171" s="170">
        <v>50</v>
      </c>
      <c r="L171" s="170">
        <v>160</v>
      </c>
      <c r="M171" s="73">
        <f t="shared" si="16"/>
        <v>1</v>
      </c>
      <c r="N171" s="4">
        <f t="shared" si="17"/>
        <v>67</v>
      </c>
      <c r="O171" s="4">
        <f t="shared" si="18"/>
        <v>17</v>
      </c>
      <c r="P171" s="4">
        <f t="shared" si="19"/>
        <v>35</v>
      </c>
      <c r="Q171" s="4">
        <f t="shared" si="20"/>
        <v>32</v>
      </c>
      <c r="R171" s="4">
        <f t="shared" si="21"/>
        <v>16</v>
      </c>
      <c r="S171" s="4">
        <f t="shared" si="22"/>
        <v>15</v>
      </c>
      <c r="T171" s="10">
        <f t="shared" si="23"/>
        <v>197</v>
      </c>
    </row>
    <row r="172" spans="1:20" s="9" customFormat="1" ht="23.25" x14ac:dyDescent="0.5">
      <c r="A172" s="303"/>
      <c r="B172" s="134">
        <v>159</v>
      </c>
      <c r="C172" s="392" t="s">
        <v>380</v>
      </c>
      <c r="D172" s="100">
        <v>2</v>
      </c>
      <c r="E172" s="170">
        <v>28</v>
      </c>
      <c r="F172" s="170">
        <v>11</v>
      </c>
      <c r="G172" s="170">
        <v>52</v>
      </c>
      <c r="H172" s="170">
        <v>5</v>
      </c>
      <c r="I172" s="170">
        <v>6</v>
      </c>
      <c r="J172" s="170">
        <v>68</v>
      </c>
      <c r="K172" s="170">
        <v>40</v>
      </c>
      <c r="L172" s="170">
        <v>157</v>
      </c>
      <c r="M172" s="73">
        <f t="shared" si="16"/>
        <v>1</v>
      </c>
      <c r="N172" s="4">
        <f t="shared" si="17"/>
        <v>67</v>
      </c>
      <c r="O172" s="4">
        <f t="shared" si="18"/>
        <v>17</v>
      </c>
      <c r="P172" s="4">
        <f t="shared" si="19"/>
        <v>35</v>
      </c>
      <c r="Q172" s="4">
        <f t="shared" si="20"/>
        <v>7</v>
      </c>
      <c r="R172" s="4">
        <f t="shared" si="21"/>
        <v>6</v>
      </c>
      <c r="S172" s="4">
        <f t="shared" si="22"/>
        <v>15</v>
      </c>
      <c r="T172" s="10">
        <f t="shared" si="23"/>
        <v>186</v>
      </c>
    </row>
    <row r="173" spans="1:20" s="9" customFormat="1" ht="23.25" x14ac:dyDescent="0.5">
      <c r="A173" s="303"/>
      <c r="B173" s="134">
        <v>160</v>
      </c>
      <c r="C173" s="392" t="s">
        <v>381</v>
      </c>
      <c r="D173" s="100">
        <v>1</v>
      </c>
      <c r="E173" s="170" t="s">
        <v>359</v>
      </c>
      <c r="F173" s="170">
        <v>11</v>
      </c>
      <c r="G173" s="170">
        <v>51</v>
      </c>
      <c r="H173" s="170">
        <v>5</v>
      </c>
      <c r="I173" s="170">
        <v>6</v>
      </c>
      <c r="J173" s="170">
        <v>68</v>
      </c>
      <c r="K173" s="170">
        <v>60</v>
      </c>
      <c r="L173" s="170">
        <v>162</v>
      </c>
      <c r="M173" s="73">
        <f t="shared" si="16"/>
        <v>1</v>
      </c>
      <c r="N173" s="4">
        <f t="shared" si="17"/>
        <v>67</v>
      </c>
      <c r="O173" s="4">
        <f t="shared" si="18"/>
        <v>17</v>
      </c>
      <c r="P173" s="4">
        <f t="shared" si="19"/>
        <v>35</v>
      </c>
      <c r="Q173" s="4">
        <f t="shared" si="20"/>
        <v>28</v>
      </c>
      <c r="R173" s="4">
        <f t="shared" si="21"/>
        <v>6</v>
      </c>
      <c r="S173" s="4">
        <f t="shared" si="22"/>
        <v>16</v>
      </c>
      <c r="T173" s="10">
        <f t="shared" si="23"/>
        <v>199</v>
      </c>
    </row>
    <row r="174" spans="1:20" s="9" customFormat="1" ht="23.25" x14ac:dyDescent="0.5">
      <c r="A174" s="303"/>
      <c r="B174" s="134">
        <v>161</v>
      </c>
      <c r="C174" s="392" t="s">
        <v>382</v>
      </c>
      <c r="D174" s="100">
        <v>2</v>
      </c>
      <c r="E174" s="170" t="s">
        <v>357</v>
      </c>
      <c r="F174" s="170" t="s">
        <v>357</v>
      </c>
      <c r="G174" s="170">
        <v>52</v>
      </c>
      <c r="H174" s="170">
        <v>5</v>
      </c>
      <c r="I174" s="170">
        <v>6</v>
      </c>
      <c r="J174" s="170">
        <v>68</v>
      </c>
      <c r="K174" s="170">
        <v>58</v>
      </c>
      <c r="L174" s="170">
        <v>156</v>
      </c>
      <c r="M174" s="73">
        <f t="shared" si="16"/>
        <v>1</v>
      </c>
      <c r="N174" s="4">
        <f t="shared" si="17"/>
        <v>67</v>
      </c>
      <c r="O174" s="4">
        <f t="shared" si="18"/>
        <v>17</v>
      </c>
      <c r="P174" s="4">
        <f t="shared" si="19"/>
        <v>35</v>
      </c>
      <c r="Q174" s="4">
        <f t="shared" si="20"/>
        <v>34</v>
      </c>
      <c r="R174" s="4">
        <f t="shared" si="21"/>
        <v>16</v>
      </c>
      <c r="S174" s="4">
        <f t="shared" si="22"/>
        <v>15</v>
      </c>
      <c r="T174" s="10">
        <f t="shared" si="23"/>
        <v>197</v>
      </c>
    </row>
    <row r="175" spans="1:20" s="9" customFormat="1" ht="23.25" x14ac:dyDescent="0.5">
      <c r="A175" s="303"/>
      <c r="B175" s="134">
        <v>162</v>
      </c>
      <c r="C175" s="392" t="s">
        <v>383</v>
      </c>
      <c r="D175" s="100">
        <v>2</v>
      </c>
      <c r="E175" s="170">
        <v>10</v>
      </c>
      <c r="F175" s="170" t="s">
        <v>356</v>
      </c>
      <c r="G175" s="170">
        <v>52</v>
      </c>
      <c r="H175" s="170">
        <v>5</v>
      </c>
      <c r="I175" s="170">
        <v>6</v>
      </c>
      <c r="J175" s="170">
        <v>68</v>
      </c>
      <c r="K175" s="170">
        <v>56</v>
      </c>
      <c r="L175" s="170">
        <v>167</v>
      </c>
      <c r="M175" s="73">
        <f t="shared" si="16"/>
        <v>1</v>
      </c>
      <c r="N175" s="4">
        <f t="shared" si="17"/>
        <v>67</v>
      </c>
      <c r="O175" s="4">
        <f t="shared" si="18"/>
        <v>17</v>
      </c>
      <c r="P175" s="4">
        <f t="shared" si="19"/>
        <v>35</v>
      </c>
      <c r="Q175" s="4">
        <f t="shared" si="20"/>
        <v>25</v>
      </c>
      <c r="R175" s="4">
        <f t="shared" si="21"/>
        <v>14</v>
      </c>
      <c r="S175" s="4">
        <f t="shared" si="22"/>
        <v>15</v>
      </c>
      <c r="T175" s="10">
        <f t="shared" si="23"/>
        <v>195</v>
      </c>
    </row>
    <row r="176" spans="1:20" s="9" customFormat="1" ht="23.25" x14ac:dyDescent="0.5">
      <c r="A176" s="303"/>
      <c r="B176" s="134">
        <v>163</v>
      </c>
      <c r="C176" s="392" t="s">
        <v>384</v>
      </c>
      <c r="D176" s="100">
        <v>2</v>
      </c>
      <c r="E176" s="170" t="s">
        <v>351</v>
      </c>
      <c r="F176" s="170" t="s">
        <v>358</v>
      </c>
      <c r="G176" s="170">
        <v>52</v>
      </c>
      <c r="H176" s="170">
        <v>5</v>
      </c>
      <c r="I176" s="170">
        <v>6</v>
      </c>
      <c r="J176" s="170">
        <v>68</v>
      </c>
      <c r="K176" s="170">
        <v>53</v>
      </c>
      <c r="L176" s="170">
        <v>164</v>
      </c>
      <c r="M176" s="73">
        <f t="shared" si="16"/>
        <v>1</v>
      </c>
      <c r="N176" s="4">
        <f t="shared" si="17"/>
        <v>67</v>
      </c>
      <c r="O176" s="4">
        <f t="shared" si="18"/>
        <v>17</v>
      </c>
      <c r="P176" s="4">
        <f t="shared" si="19"/>
        <v>35</v>
      </c>
      <c r="Q176" s="4">
        <f t="shared" si="20"/>
        <v>31</v>
      </c>
      <c r="R176" s="4">
        <f t="shared" si="21"/>
        <v>12</v>
      </c>
      <c r="S176" s="4">
        <f t="shared" si="22"/>
        <v>15</v>
      </c>
      <c r="T176" s="10">
        <f t="shared" si="23"/>
        <v>193</v>
      </c>
    </row>
    <row r="177" spans="1:20" s="9" customFormat="1" ht="23.25" x14ac:dyDescent="0.5">
      <c r="A177" s="303"/>
      <c r="B177" s="134">
        <v>164</v>
      </c>
      <c r="C177" s="392" t="s">
        <v>385</v>
      </c>
      <c r="D177" s="100">
        <v>2</v>
      </c>
      <c r="E177" s="170">
        <v>12</v>
      </c>
      <c r="F177" s="170" t="s">
        <v>357</v>
      </c>
      <c r="G177" s="170">
        <v>52</v>
      </c>
      <c r="H177" s="170">
        <v>5</v>
      </c>
      <c r="I177" s="170">
        <v>6</v>
      </c>
      <c r="J177" s="170">
        <v>68</v>
      </c>
      <c r="K177" s="170">
        <v>52</v>
      </c>
      <c r="L177" s="170">
        <v>165</v>
      </c>
      <c r="M177" s="73">
        <f t="shared" si="16"/>
        <v>1</v>
      </c>
      <c r="N177" s="4">
        <f t="shared" si="17"/>
        <v>67</v>
      </c>
      <c r="O177" s="4">
        <f t="shared" si="18"/>
        <v>17</v>
      </c>
      <c r="P177" s="4">
        <f t="shared" si="19"/>
        <v>35</v>
      </c>
      <c r="Q177" s="4">
        <f t="shared" si="20"/>
        <v>23</v>
      </c>
      <c r="R177" s="4">
        <f t="shared" si="21"/>
        <v>16</v>
      </c>
      <c r="S177" s="4">
        <f t="shared" si="22"/>
        <v>15</v>
      </c>
      <c r="T177" s="10">
        <f t="shared" si="23"/>
        <v>197</v>
      </c>
    </row>
    <row r="178" spans="1:20" s="9" customFormat="1" ht="23.25" x14ac:dyDescent="0.5">
      <c r="A178" s="303"/>
      <c r="B178" s="134">
        <v>165</v>
      </c>
      <c r="C178" s="392" t="s">
        <v>386</v>
      </c>
      <c r="D178" s="100">
        <v>2</v>
      </c>
      <c r="E178" s="170">
        <v>12</v>
      </c>
      <c r="F178" s="170" t="s">
        <v>358</v>
      </c>
      <c r="G178" s="170">
        <v>52</v>
      </c>
      <c r="H178" s="170">
        <v>5</v>
      </c>
      <c r="I178" s="170">
        <v>6</v>
      </c>
      <c r="J178" s="170">
        <v>68</v>
      </c>
      <c r="K178" s="170">
        <v>50</v>
      </c>
      <c r="L178" s="170">
        <v>163</v>
      </c>
      <c r="M178" s="73">
        <f t="shared" si="16"/>
        <v>1</v>
      </c>
      <c r="N178" s="4">
        <f t="shared" si="17"/>
        <v>67</v>
      </c>
      <c r="O178" s="4">
        <f t="shared" si="18"/>
        <v>17</v>
      </c>
      <c r="P178" s="4">
        <f t="shared" si="19"/>
        <v>35</v>
      </c>
      <c r="Q178" s="4">
        <f t="shared" si="20"/>
        <v>23</v>
      </c>
      <c r="R178" s="4">
        <f t="shared" si="21"/>
        <v>12</v>
      </c>
      <c r="S178" s="4">
        <f t="shared" si="22"/>
        <v>15</v>
      </c>
      <c r="T178" s="10">
        <f t="shared" si="23"/>
        <v>193</v>
      </c>
    </row>
    <row r="179" spans="1:20" s="9" customFormat="1" ht="23.25" x14ac:dyDescent="0.5">
      <c r="A179" s="303"/>
      <c r="B179" s="134">
        <v>166</v>
      </c>
      <c r="C179" s="400" t="s">
        <v>387</v>
      </c>
      <c r="D179" s="100">
        <v>1</v>
      </c>
      <c r="E179" s="170">
        <v>29</v>
      </c>
      <c r="F179" s="170" t="s">
        <v>358</v>
      </c>
      <c r="G179" s="170">
        <v>51</v>
      </c>
      <c r="H179" s="170">
        <v>5</v>
      </c>
      <c r="I179" s="170">
        <v>6</v>
      </c>
      <c r="J179" s="170">
        <v>68</v>
      </c>
      <c r="K179" s="170">
        <v>45</v>
      </c>
      <c r="L179" s="170">
        <v>160</v>
      </c>
      <c r="M179" s="73">
        <f t="shared" si="16"/>
        <v>1</v>
      </c>
      <c r="N179" s="4">
        <f t="shared" si="17"/>
        <v>67</v>
      </c>
      <c r="O179" s="4">
        <f t="shared" si="18"/>
        <v>17</v>
      </c>
      <c r="P179" s="4">
        <f t="shared" si="19"/>
        <v>35</v>
      </c>
      <c r="Q179" s="4">
        <f t="shared" si="20"/>
        <v>6</v>
      </c>
      <c r="R179" s="4">
        <f t="shared" si="21"/>
        <v>12</v>
      </c>
      <c r="S179" s="4">
        <f t="shared" si="22"/>
        <v>16</v>
      </c>
      <c r="T179" s="10">
        <f t="shared" si="23"/>
        <v>204</v>
      </c>
    </row>
    <row r="180" spans="1:20" s="9" customFormat="1" ht="23.25" x14ac:dyDescent="0.5">
      <c r="A180" s="303"/>
      <c r="B180" s="134">
        <v>167</v>
      </c>
      <c r="C180" s="392" t="s">
        <v>388</v>
      </c>
      <c r="D180" s="100">
        <v>1</v>
      </c>
      <c r="E180" s="170" t="s">
        <v>227</v>
      </c>
      <c r="F180" s="170" t="s">
        <v>354</v>
      </c>
      <c r="G180" s="170">
        <v>51</v>
      </c>
      <c r="H180" s="170">
        <v>5</v>
      </c>
      <c r="I180" s="170">
        <v>6</v>
      </c>
      <c r="J180" s="170">
        <v>68</v>
      </c>
      <c r="K180" s="170">
        <v>97</v>
      </c>
      <c r="L180" s="170">
        <v>165</v>
      </c>
      <c r="M180" s="73">
        <f t="shared" si="16"/>
        <v>1</v>
      </c>
      <c r="N180" s="4">
        <f t="shared" si="17"/>
        <v>67</v>
      </c>
      <c r="O180" s="4">
        <f t="shared" si="18"/>
        <v>17</v>
      </c>
      <c r="P180" s="4">
        <f t="shared" si="19"/>
        <v>35</v>
      </c>
      <c r="Q180" s="4">
        <f t="shared" si="20"/>
        <v>7</v>
      </c>
      <c r="R180" s="4">
        <f t="shared" si="21"/>
        <v>8</v>
      </c>
      <c r="S180" s="4">
        <f t="shared" si="22"/>
        <v>16</v>
      </c>
      <c r="T180" s="10">
        <f t="shared" si="23"/>
        <v>200</v>
      </c>
    </row>
    <row r="181" spans="1:20" s="9" customFormat="1" ht="23.25" x14ac:dyDescent="0.5">
      <c r="A181" s="303"/>
      <c r="B181" s="134">
        <v>168</v>
      </c>
      <c r="C181" s="401" t="s">
        <v>389</v>
      </c>
      <c r="D181" s="100">
        <v>2</v>
      </c>
      <c r="E181" s="170">
        <v>11</v>
      </c>
      <c r="F181" s="170" t="s">
        <v>354</v>
      </c>
      <c r="G181" s="170">
        <v>51</v>
      </c>
      <c r="H181" s="170">
        <v>5</v>
      </c>
      <c r="I181" s="170">
        <v>6</v>
      </c>
      <c r="J181" s="170">
        <v>68</v>
      </c>
      <c r="K181" s="170">
        <v>50</v>
      </c>
      <c r="L181" s="170">
        <v>165</v>
      </c>
      <c r="M181" s="73">
        <f t="shared" si="16"/>
        <v>1</v>
      </c>
      <c r="N181" s="4">
        <f t="shared" si="17"/>
        <v>67</v>
      </c>
      <c r="O181" s="4">
        <f t="shared" si="18"/>
        <v>17</v>
      </c>
      <c r="P181" s="4">
        <f t="shared" si="19"/>
        <v>35</v>
      </c>
      <c r="Q181" s="4">
        <f t="shared" si="20"/>
        <v>24</v>
      </c>
      <c r="R181" s="4">
        <f t="shared" si="21"/>
        <v>8</v>
      </c>
      <c r="S181" s="4">
        <f t="shared" si="22"/>
        <v>16</v>
      </c>
      <c r="T181" s="10">
        <f t="shared" si="23"/>
        <v>201</v>
      </c>
    </row>
    <row r="182" spans="1:20" s="9" customFormat="1" ht="23.25" x14ac:dyDescent="0.5">
      <c r="A182" s="303"/>
      <c r="B182" s="134">
        <v>169</v>
      </c>
      <c r="C182" s="392" t="s">
        <v>390</v>
      </c>
      <c r="D182" s="100">
        <v>2</v>
      </c>
      <c r="E182" s="170" t="s">
        <v>356</v>
      </c>
      <c r="F182" s="170" t="s">
        <v>351</v>
      </c>
      <c r="G182" s="170">
        <v>52</v>
      </c>
      <c r="H182" s="170">
        <v>5</v>
      </c>
      <c r="I182" s="170">
        <v>6</v>
      </c>
      <c r="J182" s="170">
        <v>68</v>
      </c>
      <c r="K182" s="170">
        <v>40</v>
      </c>
      <c r="L182" s="170">
        <v>155</v>
      </c>
      <c r="M182" s="73">
        <f t="shared" si="16"/>
        <v>1</v>
      </c>
      <c r="N182" s="4">
        <f t="shared" si="17"/>
        <v>67</v>
      </c>
      <c r="O182" s="4">
        <f t="shared" si="18"/>
        <v>17</v>
      </c>
      <c r="P182" s="4">
        <f t="shared" si="19"/>
        <v>35</v>
      </c>
      <c r="Q182" s="4">
        <f t="shared" si="20"/>
        <v>32</v>
      </c>
      <c r="R182" s="4">
        <f t="shared" si="21"/>
        <v>13</v>
      </c>
      <c r="S182" s="4">
        <f t="shared" si="22"/>
        <v>15</v>
      </c>
      <c r="T182" s="10">
        <f t="shared" si="23"/>
        <v>194</v>
      </c>
    </row>
    <row r="183" spans="1:20" s="9" customFormat="1" ht="23.25" x14ac:dyDescent="0.5">
      <c r="A183" s="303"/>
      <c r="B183" s="134">
        <v>170</v>
      </c>
      <c r="C183" s="392" t="s">
        <v>391</v>
      </c>
      <c r="D183" s="100">
        <v>1</v>
      </c>
      <c r="E183" s="170">
        <v>20</v>
      </c>
      <c r="F183" s="170">
        <v>12</v>
      </c>
      <c r="G183" s="170">
        <v>51</v>
      </c>
      <c r="H183" s="170">
        <v>5</v>
      </c>
      <c r="I183" s="170">
        <v>6</v>
      </c>
      <c r="J183" s="170">
        <v>68</v>
      </c>
      <c r="K183" s="170">
        <v>70</v>
      </c>
      <c r="L183" s="170">
        <v>175</v>
      </c>
      <c r="M183" s="73">
        <f t="shared" si="16"/>
        <v>1</v>
      </c>
      <c r="N183" s="4">
        <f t="shared" si="17"/>
        <v>67</v>
      </c>
      <c r="O183" s="4">
        <f t="shared" si="18"/>
        <v>17</v>
      </c>
      <c r="P183" s="4">
        <f t="shared" si="19"/>
        <v>35</v>
      </c>
      <c r="Q183" s="4">
        <f t="shared" si="20"/>
        <v>15</v>
      </c>
      <c r="R183" s="4">
        <f t="shared" si="21"/>
        <v>5</v>
      </c>
      <c r="S183" s="4">
        <f t="shared" si="22"/>
        <v>16</v>
      </c>
      <c r="T183" s="10">
        <f t="shared" si="23"/>
        <v>197</v>
      </c>
    </row>
    <row r="184" spans="1:20" s="9" customFormat="1" ht="23.25" x14ac:dyDescent="0.5">
      <c r="A184" s="303"/>
      <c r="B184" s="134">
        <v>171</v>
      </c>
      <c r="C184" s="398" t="s">
        <v>392</v>
      </c>
      <c r="D184" s="100">
        <v>1</v>
      </c>
      <c r="E184" s="170">
        <v>22</v>
      </c>
      <c r="F184" s="170" t="s">
        <v>364</v>
      </c>
      <c r="G184" s="170">
        <v>51</v>
      </c>
      <c r="H184" s="170">
        <v>5</v>
      </c>
      <c r="I184" s="170">
        <v>6</v>
      </c>
      <c r="J184" s="170">
        <v>68</v>
      </c>
      <c r="K184" s="170">
        <v>49</v>
      </c>
      <c r="L184" s="170">
        <v>162</v>
      </c>
      <c r="M184" s="73">
        <f t="shared" si="16"/>
        <v>1</v>
      </c>
      <c r="N184" s="4">
        <f t="shared" si="17"/>
        <v>67</v>
      </c>
      <c r="O184" s="4">
        <f t="shared" si="18"/>
        <v>17</v>
      </c>
      <c r="P184" s="4">
        <f t="shared" si="19"/>
        <v>35</v>
      </c>
      <c r="Q184" s="4">
        <f t="shared" si="20"/>
        <v>13</v>
      </c>
      <c r="R184" s="4">
        <f t="shared" si="21"/>
        <v>9</v>
      </c>
      <c r="S184" s="4">
        <f t="shared" si="22"/>
        <v>16</v>
      </c>
      <c r="T184" s="10">
        <f t="shared" si="23"/>
        <v>201</v>
      </c>
    </row>
    <row r="185" spans="1:20" s="9" customFormat="1" ht="23.25" x14ac:dyDescent="0.5">
      <c r="A185" s="303"/>
      <c r="B185" s="134">
        <v>172</v>
      </c>
      <c r="C185" s="392" t="s">
        <v>393</v>
      </c>
      <c r="D185" s="100">
        <v>2</v>
      </c>
      <c r="E185" s="170">
        <v>25</v>
      </c>
      <c r="F185" s="170" t="s">
        <v>352</v>
      </c>
      <c r="G185" s="170">
        <v>52</v>
      </c>
      <c r="H185" s="170">
        <v>5</v>
      </c>
      <c r="I185" s="170">
        <v>6</v>
      </c>
      <c r="J185" s="170">
        <v>68</v>
      </c>
      <c r="K185" s="170">
        <v>49</v>
      </c>
      <c r="L185" s="170">
        <v>153</v>
      </c>
      <c r="M185" s="73">
        <f t="shared" si="16"/>
        <v>1</v>
      </c>
      <c r="N185" s="4">
        <f t="shared" si="17"/>
        <v>67</v>
      </c>
      <c r="O185" s="4">
        <f t="shared" si="18"/>
        <v>17</v>
      </c>
      <c r="P185" s="4">
        <f t="shared" si="19"/>
        <v>35</v>
      </c>
      <c r="Q185" s="4">
        <f t="shared" si="20"/>
        <v>10</v>
      </c>
      <c r="R185" s="4">
        <f t="shared" si="21"/>
        <v>11</v>
      </c>
      <c r="S185" s="4">
        <f t="shared" si="22"/>
        <v>15</v>
      </c>
      <c r="T185" s="10">
        <f t="shared" si="23"/>
        <v>191</v>
      </c>
    </row>
    <row r="186" spans="1:20" s="9" customFormat="1" ht="23.25" x14ac:dyDescent="0.5">
      <c r="A186" s="303"/>
      <c r="B186" s="134">
        <v>173</v>
      </c>
      <c r="C186" s="392" t="s">
        <v>394</v>
      </c>
      <c r="D186" s="100">
        <v>2</v>
      </c>
      <c r="E186" s="170">
        <v>26</v>
      </c>
      <c r="F186" s="170" t="s">
        <v>357</v>
      </c>
      <c r="G186" s="170">
        <v>52</v>
      </c>
      <c r="H186" s="170">
        <v>5</v>
      </c>
      <c r="I186" s="170">
        <v>6</v>
      </c>
      <c r="J186" s="170">
        <v>68</v>
      </c>
      <c r="K186" s="170">
        <v>37</v>
      </c>
      <c r="L186" s="170">
        <v>150</v>
      </c>
      <c r="M186" s="73">
        <f t="shared" si="16"/>
        <v>1</v>
      </c>
      <c r="N186" s="4">
        <f t="shared" si="17"/>
        <v>67</v>
      </c>
      <c r="O186" s="4">
        <f t="shared" si="18"/>
        <v>17</v>
      </c>
      <c r="P186" s="4">
        <f t="shared" si="19"/>
        <v>35</v>
      </c>
      <c r="Q186" s="4">
        <f t="shared" si="20"/>
        <v>9</v>
      </c>
      <c r="R186" s="4">
        <f t="shared" si="21"/>
        <v>16</v>
      </c>
      <c r="S186" s="4">
        <f t="shared" si="22"/>
        <v>15</v>
      </c>
      <c r="T186" s="10">
        <f t="shared" si="23"/>
        <v>196</v>
      </c>
    </row>
    <row r="187" spans="1:20" s="9" customFormat="1" ht="23.25" x14ac:dyDescent="0.5">
      <c r="A187" s="303"/>
      <c r="B187" s="134">
        <v>174</v>
      </c>
      <c r="C187" s="392" t="s">
        <v>395</v>
      </c>
      <c r="D187" s="100">
        <v>2</v>
      </c>
      <c r="E187" s="170">
        <v>26</v>
      </c>
      <c r="F187" s="170" t="s">
        <v>364</v>
      </c>
      <c r="G187" s="170">
        <v>51</v>
      </c>
      <c r="H187" s="170">
        <v>5</v>
      </c>
      <c r="I187" s="170">
        <v>6</v>
      </c>
      <c r="J187" s="170">
        <v>68</v>
      </c>
      <c r="K187" s="170">
        <v>62</v>
      </c>
      <c r="L187" s="170">
        <v>167</v>
      </c>
      <c r="M187" s="73">
        <f t="shared" si="16"/>
        <v>1</v>
      </c>
      <c r="N187" s="4">
        <f t="shared" si="17"/>
        <v>67</v>
      </c>
      <c r="O187" s="4">
        <f t="shared" si="18"/>
        <v>17</v>
      </c>
      <c r="P187" s="4">
        <f t="shared" si="19"/>
        <v>35</v>
      </c>
      <c r="Q187" s="4">
        <f t="shared" si="20"/>
        <v>9</v>
      </c>
      <c r="R187" s="4">
        <f t="shared" si="21"/>
        <v>9</v>
      </c>
      <c r="S187" s="4">
        <f t="shared" si="22"/>
        <v>16</v>
      </c>
      <c r="T187" s="10">
        <f t="shared" si="23"/>
        <v>201</v>
      </c>
    </row>
    <row r="188" spans="1:20" s="9" customFormat="1" ht="23.25" x14ac:dyDescent="0.5">
      <c r="A188" s="303"/>
      <c r="B188" s="134">
        <v>175</v>
      </c>
      <c r="C188" s="392" t="s">
        <v>396</v>
      </c>
      <c r="D188" s="100">
        <v>2</v>
      </c>
      <c r="E188" s="170">
        <v>10</v>
      </c>
      <c r="F188" s="170">
        <v>11</v>
      </c>
      <c r="G188" s="170">
        <v>51</v>
      </c>
      <c r="H188" s="170">
        <v>5</v>
      </c>
      <c r="I188" s="170">
        <v>6</v>
      </c>
      <c r="J188" s="170">
        <v>68</v>
      </c>
      <c r="K188" s="170">
        <v>57</v>
      </c>
      <c r="L188" s="170">
        <v>157</v>
      </c>
      <c r="M188" s="73">
        <f t="shared" si="16"/>
        <v>1</v>
      </c>
      <c r="N188" s="4">
        <f t="shared" si="17"/>
        <v>67</v>
      </c>
      <c r="O188" s="4">
        <f t="shared" si="18"/>
        <v>17</v>
      </c>
      <c r="P188" s="4">
        <f t="shared" si="19"/>
        <v>35</v>
      </c>
      <c r="Q188" s="4">
        <f t="shared" si="20"/>
        <v>25</v>
      </c>
      <c r="R188" s="4">
        <f t="shared" si="21"/>
        <v>6</v>
      </c>
      <c r="S188" s="4">
        <f t="shared" si="22"/>
        <v>16</v>
      </c>
      <c r="T188" s="10">
        <f t="shared" si="23"/>
        <v>199</v>
      </c>
    </row>
    <row r="189" spans="1:20" s="9" customFormat="1" ht="23.25" x14ac:dyDescent="0.5">
      <c r="A189" s="303"/>
      <c r="B189" s="134">
        <v>176</v>
      </c>
      <c r="C189" s="392" t="s">
        <v>397</v>
      </c>
      <c r="D189" s="100">
        <v>1</v>
      </c>
      <c r="E189" s="170" t="s">
        <v>352</v>
      </c>
      <c r="F189" s="170" t="s">
        <v>351</v>
      </c>
      <c r="G189" s="170">
        <v>52</v>
      </c>
      <c r="H189" s="170">
        <v>5</v>
      </c>
      <c r="I189" s="170">
        <v>6</v>
      </c>
      <c r="J189" s="170">
        <v>68</v>
      </c>
      <c r="K189" s="170">
        <v>97</v>
      </c>
      <c r="L189" s="170">
        <v>174</v>
      </c>
      <c r="M189" s="73">
        <f t="shared" si="16"/>
        <v>1</v>
      </c>
      <c r="N189" s="4">
        <f t="shared" si="17"/>
        <v>67</v>
      </c>
      <c r="O189" s="4">
        <f t="shared" si="18"/>
        <v>17</v>
      </c>
      <c r="P189" s="4">
        <f t="shared" si="19"/>
        <v>35</v>
      </c>
      <c r="Q189" s="4">
        <f t="shared" si="20"/>
        <v>29</v>
      </c>
      <c r="R189" s="4">
        <f t="shared" si="21"/>
        <v>13</v>
      </c>
      <c r="S189" s="4">
        <f t="shared" si="22"/>
        <v>15</v>
      </c>
      <c r="T189" s="10">
        <f t="shared" si="23"/>
        <v>194</v>
      </c>
    </row>
    <row r="190" spans="1:20" s="9" customFormat="1" ht="23.25" x14ac:dyDescent="0.5">
      <c r="A190" s="303"/>
      <c r="B190" s="134">
        <v>177</v>
      </c>
      <c r="C190" s="392" t="s">
        <v>398</v>
      </c>
      <c r="D190" s="100">
        <v>2</v>
      </c>
      <c r="E190" s="170" t="s">
        <v>351</v>
      </c>
      <c r="F190" s="170" t="s">
        <v>357</v>
      </c>
      <c r="G190" s="170">
        <v>52</v>
      </c>
      <c r="H190" s="170">
        <v>5</v>
      </c>
      <c r="I190" s="170">
        <v>6</v>
      </c>
      <c r="J190" s="170">
        <v>68</v>
      </c>
      <c r="K190" s="170">
        <v>45</v>
      </c>
      <c r="L190" s="170">
        <v>159</v>
      </c>
      <c r="M190" s="73">
        <f t="shared" si="16"/>
        <v>1</v>
      </c>
      <c r="N190" s="4">
        <f t="shared" si="17"/>
        <v>67</v>
      </c>
      <c r="O190" s="4">
        <f t="shared" si="18"/>
        <v>17</v>
      </c>
      <c r="P190" s="4">
        <f t="shared" si="19"/>
        <v>35</v>
      </c>
      <c r="Q190" s="4">
        <f t="shared" si="20"/>
        <v>31</v>
      </c>
      <c r="R190" s="4">
        <f t="shared" si="21"/>
        <v>16</v>
      </c>
      <c r="S190" s="4">
        <f t="shared" si="22"/>
        <v>15</v>
      </c>
      <c r="T190" s="10">
        <f t="shared" si="23"/>
        <v>197</v>
      </c>
    </row>
    <row r="191" spans="1:20" s="9" customFormat="1" ht="23.25" x14ac:dyDescent="0.5">
      <c r="A191" s="303"/>
      <c r="B191" s="134">
        <v>178</v>
      </c>
      <c r="C191" s="392" t="s">
        <v>399</v>
      </c>
      <c r="D191" s="100">
        <v>2</v>
      </c>
      <c r="E191" s="170">
        <v>27</v>
      </c>
      <c r="F191" s="170" t="s">
        <v>356</v>
      </c>
      <c r="G191" s="170">
        <v>52</v>
      </c>
      <c r="H191" s="170">
        <v>5</v>
      </c>
      <c r="I191" s="170">
        <v>6</v>
      </c>
      <c r="J191" s="170">
        <v>68</v>
      </c>
      <c r="K191" s="170">
        <v>65</v>
      </c>
      <c r="L191" s="170">
        <v>162</v>
      </c>
      <c r="M191" s="73">
        <f t="shared" si="16"/>
        <v>1</v>
      </c>
      <c r="N191" s="4">
        <f t="shared" si="17"/>
        <v>67</v>
      </c>
      <c r="O191" s="4">
        <f t="shared" si="18"/>
        <v>17</v>
      </c>
      <c r="P191" s="4">
        <f t="shared" si="19"/>
        <v>35</v>
      </c>
      <c r="Q191" s="4">
        <f t="shared" si="20"/>
        <v>8</v>
      </c>
      <c r="R191" s="4">
        <f t="shared" si="21"/>
        <v>14</v>
      </c>
      <c r="S191" s="4">
        <f t="shared" si="22"/>
        <v>15</v>
      </c>
      <c r="T191" s="10">
        <f t="shared" si="23"/>
        <v>194</v>
      </c>
    </row>
    <row r="192" spans="1:20" s="9" customFormat="1" ht="23.25" x14ac:dyDescent="0.5">
      <c r="A192" s="303"/>
      <c r="B192" s="134">
        <v>179</v>
      </c>
      <c r="C192" s="392" t="s">
        <v>400</v>
      </c>
      <c r="D192" s="100">
        <v>2</v>
      </c>
      <c r="E192" s="170">
        <v>25</v>
      </c>
      <c r="F192" s="170" t="s">
        <v>354</v>
      </c>
      <c r="G192" s="170">
        <v>52</v>
      </c>
      <c r="H192" s="170">
        <v>5</v>
      </c>
      <c r="I192" s="170">
        <v>6</v>
      </c>
      <c r="J192" s="170">
        <v>68</v>
      </c>
      <c r="K192" s="170">
        <v>75</v>
      </c>
      <c r="L192" s="170">
        <v>156</v>
      </c>
      <c r="M192" s="73">
        <f t="shared" si="16"/>
        <v>1</v>
      </c>
      <c r="N192" s="4">
        <f t="shared" si="17"/>
        <v>67</v>
      </c>
      <c r="O192" s="4">
        <f t="shared" si="18"/>
        <v>17</v>
      </c>
      <c r="P192" s="4">
        <f t="shared" si="19"/>
        <v>35</v>
      </c>
      <c r="Q192" s="4">
        <f t="shared" si="20"/>
        <v>10</v>
      </c>
      <c r="R192" s="4">
        <f t="shared" si="21"/>
        <v>8</v>
      </c>
      <c r="S192" s="4">
        <f t="shared" si="22"/>
        <v>15</v>
      </c>
      <c r="T192" s="10">
        <f t="shared" si="23"/>
        <v>188</v>
      </c>
    </row>
    <row r="193" spans="1:20" s="9" customFormat="1" ht="23.25" x14ac:dyDescent="0.5">
      <c r="A193" s="303"/>
      <c r="B193" s="134">
        <v>180</v>
      </c>
      <c r="C193" s="392" t="s">
        <v>401</v>
      </c>
      <c r="D193" s="100">
        <v>2</v>
      </c>
      <c r="E193" s="395" t="s">
        <v>350</v>
      </c>
      <c r="F193" s="395">
        <v>10</v>
      </c>
      <c r="G193" s="395">
        <v>51</v>
      </c>
      <c r="H193" s="170">
        <v>5</v>
      </c>
      <c r="I193" s="170">
        <v>6</v>
      </c>
      <c r="J193" s="170">
        <v>68</v>
      </c>
      <c r="K193" s="395">
        <v>43</v>
      </c>
      <c r="L193" s="395">
        <v>156</v>
      </c>
      <c r="M193" s="73">
        <f t="shared" si="16"/>
        <v>1</v>
      </c>
      <c r="N193" s="4">
        <f t="shared" si="17"/>
        <v>67</v>
      </c>
      <c r="O193" s="4">
        <f t="shared" si="18"/>
        <v>17</v>
      </c>
      <c r="P193" s="4">
        <f t="shared" si="19"/>
        <v>35</v>
      </c>
      <c r="Q193" s="4">
        <f t="shared" si="20"/>
        <v>33</v>
      </c>
      <c r="R193" s="4">
        <f t="shared" si="21"/>
        <v>7</v>
      </c>
      <c r="S193" s="4">
        <f t="shared" si="22"/>
        <v>16</v>
      </c>
      <c r="T193" s="10">
        <f t="shared" si="23"/>
        <v>200</v>
      </c>
    </row>
    <row r="194" spans="1:20" s="9" customFormat="1" ht="23.25" x14ac:dyDescent="0.5">
      <c r="A194" s="303"/>
      <c r="B194" s="134">
        <v>181</v>
      </c>
      <c r="C194" s="392" t="s">
        <v>402</v>
      </c>
      <c r="D194" s="100">
        <v>2</v>
      </c>
      <c r="E194" s="170" t="s">
        <v>225</v>
      </c>
      <c r="F194" s="170">
        <v>9</v>
      </c>
      <c r="G194" s="170">
        <v>50</v>
      </c>
      <c r="H194" s="170">
        <v>5</v>
      </c>
      <c r="I194" s="170">
        <v>6</v>
      </c>
      <c r="J194" s="170">
        <v>68</v>
      </c>
      <c r="K194" s="170">
        <v>50</v>
      </c>
      <c r="L194" s="170">
        <v>170</v>
      </c>
      <c r="M194" s="73">
        <f t="shared" si="16"/>
        <v>1</v>
      </c>
      <c r="N194" s="4">
        <f t="shared" si="17"/>
        <v>67</v>
      </c>
      <c r="O194" s="4">
        <f t="shared" si="18"/>
        <v>17</v>
      </c>
      <c r="P194" s="4">
        <f t="shared" si="19"/>
        <v>35</v>
      </c>
      <c r="Q194" s="4">
        <f t="shared" si="20"/>
        <v>22</v>
      </c>
      <c r="R194" s="4">
        <f t="shared" si="21"/>
        <v>8</v>
      </c>
      <c r="S194" s="4">
        <f t="shared" si="22"/>
        <v>17</v>
      </c>
      <c r="T194" s="10">
        <f t="shared" si="23"/>
        <v>213</v>
      </c>
    </row>
    <row r="195" spans="1:20" s="9" customFormat="1" ht="23.25" x14ac:dyDescent="0.5">
      <c r="A195" s="303"/>
      <c r="B195" s="134">
        <v>182</v>
      </c>
      <c r="C195" s="392" t="s">
        <v>403</v>
      </c>
      <c r="D195" s="100">
        <v>2</v>
      </c>
      <c r="E195" s="170">
        <v>3</v>
      </c>
      <c r="F195" s="170">
        <v>8</v>
      </c>
      <c r="G195" s="170" t="s">
        <v>208</v>
      </c>
      <c r="H195" s="170">
        <v>5</v>
      </c>
      <c r="I195" s="170">
        <v>6</v>
      </c>
      <c r="J195" s="170">
        <v>68</v>
      </c>
      <c r="K195" s="170">
        <v>54</v>
      </c>
      <c r="L195" s="170">
        <v>167</v>
      </c>
      <c r="M195" s="73">
        <f t="shared" si="16"/>
        <v>1</v>
      </c>
      <c r="N195" s="4">
        <f t="shared" si="17"/>
        <v>67</v>
      </c>
      <c r="O195" s="4">
        <f t="shared" si="18"/>
        <v>18</v>
      </c>
      <c r="P195" s="4">
        <f t="shared" si="19"/>
        <v>5</v>
      </c>
      <c r="Q195" s="4">
        <f t="shared" si="20"/>
        <v>2</v>
      </c>
      <c r="R195" s="4">
        <f t="shared" si="21"/>
        <v>10</v>
      </c>
      <c r="S195" s="4">
        <f t="shared" si="22"/>
        <v>16</v>
      </c>
      <c r="T195" s="10">
        <f t="shared" si="23"/>
        <v>202</v>
      </c>
    </row>
    <row r="196" spans="1:20" s="9" customFormat="1" ht="23.25" x14ac:dyDescent="0.5">
      <c r="A196" s="303"/>
      <c r="B196" s="134">
        <v>183</v>
      </c>
      <c r="C196" s="392" t="s">
        <v>404</v>
      </c>
      <c r="D196" s="100">
        <v>1</v>
      </c>
      <c r="E196" s="170">
        <v>1</v>
      </c>
      <c r="F196" s="170">
        <v>9</v>
      </c>
      <c r="G196" s="170" t="s">
        <v>233</v>
      </c>
      <c r="H196" s="170">
        <v>5</v>
      </c>
      <c r="I196" s="170">
        <v>6</v>
      </c>
      <c r="J196" s="170">
        <v>68</v>
      </c>
      <c r="K196" s="170">
        <v>80</v>
      </c>
      <c r="L196" s="170">
        <v>165</v>
      </c>
      <c r="M196" s="73">
        <f t="shared" si="16"/>
        <v>1</v>
      </c>
      <c r="N196" s="4">
        <f t="shared" si="17"/>
        <v>67</v>
      </c>
      <c r="O196" s="4">
        <f t="shared" si="18"/>
        <v>18</v>
      </c>
      <c r="P196" s="4">
        <f t="shared" si="19"/>
        <v>5</v>
      </c>
      <c r="Q196" s="4">
        <f t="shared" si="20"/>
        <v>4</v>
      </c>
      <c r="R196" s="4">
        <f t="shared" si="21"/>
        <v>9</v>
      </c>
      <c r="S196" s="4">
        <f t="shared" si="22"/>
        <v>17</v>
      </c>
      <c r="T196" s="10">
        <f t="shared" si="23"/>
        <v>213</v>
      </c>
    </row>
    <row r="197" spans="1:20" s="9" customFormat="1" ht="23.25" x14ac:dyDescent="0.5">
      <c r="A197" s="303"/>
      <c r="B197" s="134">
        <v>184</v>
      </c>
      <c r="C197" s="392" t="s">
        <v>405</v>
      </c>
      <c r="D197" s="100">
        <v>1</v>
      </c>
      <c r="E197" s="170">
        <v>15</v>
      </c>
      <c r="F197" s="170">
        <v>7</v>
      </c>
      <c r="G197" s="170" t="s">
        <v>208</v>
      </c>
      <c r="H197" s="170">
        <v>5</v>
      </c>
      <c r="I197" s="170">
        <v>6</v>
      </c>
      <c r="J197" s="170">
        <v>68</v>
      </c>
      <c r="K197" s="170">
        <v>48</v>
      </c>
      <c r="L197" s="170">
        <v>162</v>
      </c>
      <c r="M197" s="73">
        <f t="shared" si="16"/>
        <v>1</v>
      </c>
      <c r="N197" s="4">
        <f t="shared" si="17"/>
        <v>67</v>
      </c>
      <c r="O197" s="4">
        <f t="shared" si="18"/>
        <v>17</v>
      </c>
      <c r="P197" s="4">
        <f t="shared" si="19"/>
        <v>35</v>
      </c>
      <c r="Q197" s="4">
        <f t="shared" si="20"/>
        <v>20</v>
      </c>
      <c r="R197" s="4">
        <f t="shared" si="21"/>
        <v>10</v>
      </c>
      <c r="S197" s="4">
        <f t="shared" si="22"/>
        <v>16</v>
      </c>
      <c r="T197" s="10">
        <f t="shared" si="23"/>
        <v>203</v>
      </c>
    </row>
    <row r="198" spans="1:20" s="9" customFormat="1" ht="23.25" x14ac:dyDescent="0.5">
      <c r="A198" s="303"/>
      <c r="B198" s="134">
        <v>185</v>
      </c>
      <c r="C198" s="392" t="s">
        <v>406</v>
      </c>
      <c r="D198" s="100">
        <v>2</v>
      </c>
      <c r="E198" s="170">
        <v>14</v>
      </c>
      <c r="F198" s="170">
        <v>8</v>
      </c>
      <c r="G198" s="170" t="s">
        <v>208</v>
      </c>
      <c r="H198" s="170">
        <v>5</v>
      </c>
      <c r="I198" s="170">
        <v>6</v>
      </c>
      <c r="J198" s="170">
        <v>68</v>
      </c>
      <c r="K198" s="170">
        <v>90</v>
      </c>
      <c r="L198" s="170">
        <v>160</v>
      </c>
      <c r="M198" s="73">
        <f t="shared" si="16"/>
        <v>1</v>
      </c>
      <c r="N198" s="4">
        <f t="shared" si="17"/>
        <v>67</v>
      </c>
      <c r="O198" s="4">
        <f t="shared" si="18"/>
        <v>17</v>
      </c>
      <c r="P198" s="4">
        <f t="shared" si="19"/>
        <v>35</v>
      </c>
      <c r="Q198" s="4">
        <f t="shared" si="20"/>
        <v>21</v>
      </c>
      <c r="R198" s="4">
        <f t="shared" si="21"/>
        <v>9</v>
      </c>
      <c r="S198" s="4">
        <f t="shared" si="22"/>
        <v>16</v>
      </c>
      <c r="T198" s="10">
        <f t="shared" si="23"/>
        <v>202</v>
      </c>
    </row>
    <row r="199" spans="1:20" s="9" customFormat="1" ht="23.25" x14ac:dyDescent="0.5">
      <c r="A199" s="303"/>
      <c r="B199" s="134">
        <v>186</v>
      </c>
      <c r="C199" s="392" t="s">
        <v>407</v>
      </c>
      <c r="D199" s="100">
        <v>1</v>
      </c>
      <c r="E199" s="170">
        <v>22</v>
      </c>
      <c r="F199" s="170">
        <v>9</v>
      </c>
      <c r="G199" s="170" t="s">
        <v>208</v>
      </c>
      <c r="H199" s="170">
        <v>5</v>
      </c>
      <c r="I199" s="170">
        <v>6</v>
      </c>
      <c r="J199" s="170">
        <v>68</v>
      </c>
      <c r="K199" s="170">
        <v>80</v>
      </c>
      <c r="L199" s="170">
        <v>180</v>
      </c>
      <c r="M199" s="73">
        <f t="shared" si="16"/>
        <v>1</v>
      </c>
      <c r="N199" s="4">
        <f t="shared" si="17"/>
        <v>67</v>
      </c>
      <c r="O199" s="4">
        <f t="shared" si="18"/>
        <v>17</v>
      </c>
      <c r="P199" s="4">
        <f t="shared" si="19"/>
        <v>35</v>
      </c>
      <c r="Q199" s="4">
        <f t="shared" si="20"/>
        <v>13</v>
      </c>
      <c r="R199" s="4">
        <f t="shared" si="21"/>
        <v>8</v>
      </c>
      <c r="S199" s="4">
        <f t="shared" si="22"/>
        <v>16</v>
      </c>
      <c r="T199" s="10">
        <f t="shared" si="23"/>
        <v>200</v>
      </c>
    </row>
    <row r="200" spans="1:20" s="9" customFormat="1" ht="23.25" x14ac:dyDescent="0.5">
      <c r="A200" s="303"/>
      <c r="B200" s="134">
        <v>187</v>
      </c>
      <c r="C200" s="392" t="s">
        <v>408</v>
      </c>
      <c r="D200" s="100">
        <v>1</v>
      </c>
      <c r="E200" s="170">
        <v>15</v>
      </c>
      <c r="F200" s="170">
        <v>4</v>
      </c>
      <c r="G200" s="170" t="s">
        <v>217</v>
      </c>
      <c r="H200" s="170">
        <v>5</v>
      </c>
      <c r="I200" s="170">
        <v>6</v>
      </c>
      <c r="J200" s="170">
        <v>68</v>
      </c>
      <c r="K200" s="170">
        <v>63</v>
      </c>
      <c r="L200" s="170">
        <v>160</v>
      </c>
      <c r="M200" s="73">
        <f t="shared" si="16"/>
        <v>1</v>
      </c>
      <c r="N200" s="4">
        <f t="shared" si="17"/>
        <v>68</v>
      </c>
      <c r="O200" s="4">
        <f t="shared" si="18"/>
        <v>5</v>
      </c>
      <c r="P200" s="4">
        <f t="shared" si="19"/>
        <v>35</v>
      </c>
      <c r="Q200" s="4">
        <f t="shared" si="20"/>
        <v>20</v>
      </c>
      <c r="R200" s="4">
        <f t="shared" si="21"/>
        <v>1</v>
      </c>
      <c r="S200" s="4">
        <f t="shared" si="22"/>
        <v>16</v>
      </c>
      <c r="T200" s="10">
        <f t="shared" si="23"/>
        <v>194</v>
      </c>
    </row>
    <row r="201" spans="1:20" s="9" customFormat="1" ht="23.25" x14ac:dyDescent="0.5">
      <c r="A201" s="303"/>
      <c r="B201" s="134">
        <v>188</v>
      </c>
      <c r="C201" s="392" t="s">
        <v>409</v>
      </c>
      <c r="D201" s="100">
        <v>1</v>
      </c>
      <c r="E201" s="170">
        <v>29</v>
      </c>
      <c r="F201" s="170">
        <v>9</v>
      </c>
      <c r="G201" s="170" t="s">
        <v>208</v>
      </c>
      <c r="H201" s="170">
        <v>5</v>
      </c>
      <c r="I201" s="170">
        <v>6</v>
      </c>
      <c r="J201" s="170">
        <v>68</v>
      </c>
      <c r="K201" s="170">
        <v>79</v>
      </c>
      <c r="L201" s="170">
        <v>167</v>
      </c>
      <c r="M201" s="73">
        <f t="shared" si="16"/>
        <v>1</v>
      </c>
      <c r="N201" s="4">
        <f t="shared" si="17"/>
        <v>67</v>
      </c>
      <c r="O201" s="4">
        <f t="shared" si="18"/>
        <v>17</v>
      </c>
      <c r="P201" s="4">
        <f t="shared" si="19"/>
        <v>35</v>
      </c>
      <c r="Q201" s="4">
        <f t="shared" si="20"/>
        <v>6</v>
      </c>
      <c r="R201" s="4">
        <f t="shared" si="21"/>
        <v>8</v>
      </c>
      <c r="S201" s="4">
        <f t="shared" si="22"/>
        <v>16</v>
      </c>
      <c r="T201" s="10">
        <f t="shared" si="23"/>
        <v>200</v>
      </c>
    </row>
    <row r="202" spans="1:20" s="9" customFormat="1" ht="23.25" x14ac:dyDescent="0.5">
      <c r="A202" s="303"/>
      <c r="B202" s="134">
        <v>189</v>
      </c>
      <c r="C202" s="392" t="s">
        <v>410</v>
      </c>
      <c r="D202" s="100">
        <v>2</v>
      </c>
      <c r="E202" s="170">
        <v>10</v>
      </c>
      <c r="F202" s="170">
        <v>5</v>
      </c>
      <c r="G202" s="170" t="s">
        <v>217</v>
      </c>
      <c r="H202" s="170">
        <v>5</v>
      </c>
      <c r="I202" s="170">
        <v>6</v>
      </c>
      <c r="J202" s="170">
        <v>68</v>
      </c>
      <c r="K202" s="170">
        <v>58</v>
      </c>
      <c r="L202" s="170">
        <v>170</v>
      </c>
      <c r="M202" s="73">
        <f t="shared" si="16"/>
        <v>1</v>
      </c>
      <c r="N202" s="4">
        <f t="shared" si="17"/>
        <v>68</v>
      </c>
      <c r="O202" s="4">
        <f t="shared" si="18"/>
        <v>5</v>
      </c>
      <c r="P202" s="4">
        <f t="shared" si="19"/>
        <v>35</v>
      </c>
      <c r="Q202" s="4">
        <f t="shared" si="20"/>
        <v>25</v>
      </c>
      <c r="R202" s="4">
        <f t="shared" si="21"/>
        <v>0</v>
      </c>
      <c r="S202" s="4">
        <f t="shared" si="22"/>
        <v>16</v>
      </c>
      <c r="T202" s="10">
        <f t="shared" si="23"/>
        <v>193</v>
      </c>
    </row>
    <row r="203" spans="1:20" s="9" customFormat="1" ht="23.25" x14ac:dyDescent="0.5">
      <c r="A203" s="303"/>
      <c r="B203" s="134">
        <v>190</v>
      </c>
      <c r="C203" s="392" t="s">
        <v>411</v>
      </c>
      <c r="D203" s="100">
        <v>2</v>
      </c>
      <c r="E203" s="170">
        <v>22</v>
      </c>
      <c r="F203" s="170">
        <v>12</v>
      </c>
      <c r="G203" s="170" t="s">
        <v>208</v>
      </c>
      <c r="H203" s="170">
        <v>5</v>
      </c>
      <c r="I203" s="170">
        <v>6</v>
      </c>
      <c r="J203" s="170">
        <v>68</v>
      </c>
      <c r="K203" s="170">
        <v>58</v>
      </c>
      <c r="L203" s="170">
        <v>169</v>
      </c>
      <c r="M203" s="73">
        <f t="shared" si="16"/>
        <v>1</v>
      </c>
      <c r="N203" s="4">
        <f t="shared" si="17"/>
        <v>67</v>
      </c>
      <c r="O203" s="4">
        <f t="shared" si="18"/>
        <v>17</v>
      </c>
      <c r="P203" s="4">
        <f t="shared" si="19"/>
        <v>35</v>
      </c>
      <c r="Q203" s="4">
        <f t="shared" si="20"/>
        <v>13</v>
      </c>
      <c r="R203" s="4">
        <f t="shared" si="21"/>
        <v>5</v>
      </c>
      <c r="S203" s="4">
        <f t="shared" si="22"/>
        <v>16</v>
      </c>
      <c r="T203" s="10">
        <f t="shared" si="23"/>
        <v>197</v>
      </c>
    </row>
    <row r="204" spans="1:20" s="9" customFormat="1" ht="23.25" x14ac:dyDescent="0.5">
      <c r="A204" s="303"/>
      <c r="B204" s="134">
        <v>191</v>
      </c>
      <c r="C204" s="392" t="s">
        <v>412</v>
      </c>
      <c r="D204" s="100">
        <v>1</v>
      </c>
      <c r="E204" s="170">
        <v>18</v>
      </c>
      <c r="F204" s="170">
        <v>8</v>
      </c>
      <c r="G204" s="170" t="s">
        <v>208</v>
      </c>
      <c r="H204" s="170">
        <v>5</v>
      </c>
      <c r="I204" s="170">
        <v>6</v>
      </c>
      <c r="J204" s="170">
        <v>68</v>
      </c>
      <c r="K204" s="170">
        <v>58</v>
      </c>
      <c r="L204" s="170">
        <v>169</v>
      </c>
      <c r="M204" s="73">
        <f t="shared" si="16"/>
        <v>1</v>
      </c>
      <c r="N204" s="4">
        <f t="shared" si="17"/>
        <v>67</v>
      </c>
      <c r="O204" s="4">
        <f t="shared" si="18"/>
        <v>17</v>
      </c>
      <c r="P204" s="4">
        <f t="shared" si="19"/>
        <v>35</v>
      </c>
      <c r="Q204" s="4">
        <f t="shared" si="20"/>
        <v>17</v>
      </c>
      <c r="R204" s="4">
        <f t="shared" si="21"/>
        <v>9</v>
      </c>
      <c r="S204" s="4">
        <f t="shared" si="22"/>
        <v>16</v>
      </c>
      <c r="T204" s="10">
        <f t="shared" si="23"/>
        <v>202</v>
      </c>
    </row>
    <row r="205" spans="1:20" s="9" customFormat="1" ht="23.25" x14ac:dyDescent="0.5">
      <c r="A205" s="303"/>
      <c r="B205" s="134">
        <v>192</v>
      </c>
      <c r="C205" s="398" t="s">
        <v>413</v>
      </c>
      <c r="D205" s="100">
        <v>2</v>
      </c>
      <c r="E205" s="170">
        <v>4</v>
      </c>
      <c r="F205" s="170">
        <v>4</v>
      </c>
      <c r="G205" s="170" t="s">
        <v>217</v>
      </c>
      <c r="H205" s="170">
        <v>5</v>
      </c>
      <c r="I205" s="170">
        <v>6</v>
      </c>
      <c r="J205" s="170">
        <v>68</v>
      </c>
      <c r="K205" s="170">
        <v>38</v>
      </c>
      <c r="L205" s="170">
        <v>150</v>
      </c>
      <c r="M205" s="73">
        <f t="shared" si="16"/>
        <v>1</v>
      </c>
      <c r="N205" s="4">
        <f t="shared" si="17"/>
        <v>68</v>
      </c>
      <c r="O205" s="4">
        <f t="shared" si="18"/>
        <v>6</v>
      </c>
      <c r="P205" s="4">
        <f t="shared" si="19"/>
        <v>5</v>
      </c>
      <c r="Q205" s="4">
        <f t="shared" si="20"/>
        <v>1</v>
      </c>
      <c r="R205" s="4">
        <f t="shared" si="21"/>
        <v>2</v>
      </c>
      <c r="S205" s="4">
        <f t="shared" si="22"/>
        <v>16</v>
      </c>
      <c r="T205" s="10">
        <f t="shared" si="23"/>
        <v>194</v>
      </c>
    </row>
    <row r="206" spans="1:20" s="9" customFormat="1" ht="23.25" x14ac:dyDescent="0.5">
      <c r="A206" s="303"/>
      <c r="B206" s="134">
        <v>193</v>
      </c>
      <c r="C206" s="392" t="s">
        <v>414</v>
      </c>
      <c r="D206" s="100">
        <v>1</v>
      </c>
      <c r="E206" s="170">
        <v>18</v>
      </c>
      <c r="F206" s="170">
        <v>6</v>
      </c>
      <c r="G206" s="170" t="s">
        <v>208</v>
      </c>
      <c r="H206" s="170">
        <v>5</v>
      </c>
      <c r="I206" s="170">
        <v>6</v>
      </c>
      <c r="J206" s="170">
        <v>68</v>
      </c>
      <c r="K206" s="170">
        <v>56</v>
      </c>
      <c r="L206" s="170">
        <v>170</v>
      </c>
      <c r="M206" s="73">
        <f t="shared" si="16"/>
        <v>1</v>
      </c>
      <c r="N206" s="4">
        <f t="shared" si="17"/>
        <v>67</v>
      </c>
      <c r="O206" s="4">
        <f t="shared" si="18"/>
        <v>17</v>
      </c>
      <c r="P206" s="4">
        <f t="shared" si="19"/>
        <v>35</v>
      </c>
      <c r="Q206" s="4">
        <f t="shared" si="20"/>
        <v>17</v>
      </c>
      <c r="R206" s="4">
        <f t="shared" si="21"/>
        <v>11</v>
      </c>
      <c r="S206" s="4">
        <f t="shared" si="22"/>
        <v>16</v>
      </c>
      <c r="T206" s="10">
        <f t="shared" si="23"/>
        <v>204</v>
      </c>
    </row>
    <row r="207" spans="1:20" s="9" customFormat="1" ht="23.25" x14ac:dyDescent="0.5">
      <c r="A207" s="303"/>
      <c r="B207" s="134">
        <v>194</v>
      </c>
      <c r="C207" s="398" t="s">
        <v>415</v>
      </c>
      <c r="D207" s="100">
        <v>1</v>
      </c>
      <c r="E207" s="170">
        <v>28</v>
      </c>
      <c r="F207" s="170">
        <v>9</v>
      </c>
      <c r="G207" s="170" t="s">
        <v>208</v>
      </c>
      <c r="H207" s="170">
        <v>5</v>
      </c>
      <c r="I207" s="170">
        <v>6</v>
      </c>
      <c r="J207" s="170">
        <v>68</v>
      </c>
      <c r="K207" s="170">
        <v>65</v>
      </c>
      <c r="L207" s="170">
        <v>180</v>
      </c>
      <c r="M207" s="73">
        <f t="shared" ref="M207:M270" si="24">IF(OR(OR(OR(OR(OR(OR(E207=0),F207=0),G207=0),H207=0),I207=0),J207=0),999,1)</f>
        <v>1</v>
      </c>
      <c r="N207" s="4">
        <f t="shared" ref="N207:N270" si="25">IF(OR(I207&lt;F207,(AND(H207&lt;E207,I207=F207))),J207-1,J207)</f>
        <v>67</v>
      </c>
      <c r="O207" s="4">
        <f t="shared" ref="O207:O270" si="26">IF(AND(H207&lt;E207,I207=F207),I207+12-1,IF(AND(H207&lt;E207,I207&gt;F207),I207-1,IF(AND(H207&lt;E207,I207&lt;F207),I207+12-1,IF(AND(H207&gt;=E207,I207&lt;F207),I207+12,I207))))</f>
        <v>17</v>
      </c>
      <c r="P207" s="4">
        <f t="shared" ref="P207:P270" si="27">IF(H207&lt;E207,H207+30,H207)</f>
        <v>35</v>
      </c>
      <c r="Q207" s="4">
        <f t="shared" ref="Q207:Q270" si="28">P207-E207</f>
        <v>7</v>
      </c>
      <c r="R207" s="4">
        <f t="shared" ref="R207:R270" si="29">O207-F207</f>
        <v>8</v>
      </c>
      <c r="S207" s="4">
        <f t="shared" ref="S207:S270" si="30">N207-G207</f>
        <v>16</v>
      </c>
      <c r="T207" s="10">
        <f t="shared" ref="T207:T270" si="31">IF(OR(OR(OR(OR(OR(E207=0,F207=0),G207=0),H207=0),I207=0),J207=0),0,IF($Q207&gt;15,($R207+1)+($S207*12),$R207+($S207*12)))</f>
        <v>200</v>
      </c>
    </row>
    <row r="208" spans="1:20" s="9" customFormat="1" ht="23.25" x14ac:dyDescent="0.5">
      <c r="A208" s="303"/>
      <c r="B208" s="134">
        <v>195</v>
      </c>
      <c r="C208" s="392" t="s">
        <v>416</v>
      </c>
      <c r="D208" s="100">
        <v>1</v>
      </c>
      <c r="E208" s="170">
        <v>29</v>
      </c>
      <c r="F208" s="170">
        <v>8</v>
      </c>
      <c r="G208" s="170" t="s">
        <v>208</v>
      </c>
      <c r="H208" s="170">
        <v>5</v>
      </c>
      <c r="I208" s="170">
        <v>6</v>
      </c>
      <c r="J208" s="170">
        <v>68</v>
      </c>
      <c r="K208" s="170">
        <v>54</v>
      </c>
      <c r="L208" s="170">
        <v>167</v>
      </c>
      <c r="M208" s="73">
        <f t="shared" si="24"/>
        <v>1</v>
      </c>
      <c r="N208" s="4">
        <f t="shared" si="25"/>
        <v>67</v>
      </c>
      <c r="O208" s="4">
        <f t="shared" si="26"/>
        <v>17</v>
      </c>
      <c r="P208" s="4">
        <f t="shared" si="27"/>
        <v>35</v>
      </c>
      <c r="Q208" s="4">
        <f t="shared" si="28"/>
        <v>6</v>
      </c>
      <c r="R208" s="4">
        <f t="shared" si="29"/>
        <v>9</v>
      </c>
      <c r="S208" s="4">
        <f t="shared" si="30"/>
        <v>16</v>
      </c>
      <c r="T208" s="10">
        <f t="shared" si="31"/>
        <v>201</v>
      </c>
    </row>
    <row r="209" spans="1:20" s="9" customFormat="1" ht="23.25" x14ac:dyDescent="0.5">
      <c r="A209" s="303"/>
      <c r="B209" s="134">
        <v>196</v>
      </c>
      <c r="C209" s="169" t="s">
        <v>417</v>
      </c>
      <c r="D209" s="100">
        <v>1</v>
      </c>
      <c r="E209" s="170">
        <v>21</v>
      </c>
      <c r="F209" s="170">
        <v>3</v>
      </c>
      <c r="G209" s="170" t="s">
        <v>208</v>
      </c>
      <c r="H209" s="170">
        <v>5</v>
      </c>
      <c r="I209" s="170">
        <v>6</v>
      </c>
      <c r="J209" s="170">
        <v>68</v>
      </c>
      <c r="K209" s="170">
        <v>43</v>
      </c>
      <c r="L209" s="170">
        <v>165</v>
      </c>
      <c r="M209" s="73">
        <f t="shared" si="24"/>
        <v>1</v>
      </c>
      <c r="N209" s="4">
        <f t="shared" si="25"/>
        <v>68</v>
      </c>
      <c r="O209" s="4">
        <f t="shared" si="26"/>
        <v>5</v>
      </c>
      <c r="P209" s="4">
        <f t="shared" si="27"/>
        <v>35</v>
      </c>
      <c r="Q209" s="4">
        <f t="shared" si="28"/>
        <v>14</v>
      </c>
      <c r="R209" s="4">
        <f t="shared" si="29"/>
        <v>2</v>
      </c>
      <c r="S209" s="4">
        <f t="shared" si="30"/>
        <v>17</v>
      </c>
      <c r="T209" s="10">
        <f t="shared" si="31"/>
        <v>206</v>
      </c>
    </row>
    <row r="210" spans="1:20" s="9" customFormat="1" ht="23.25" x14ac:dyDescent="0.5">
      <c r="A210" s="303"/>
      <c r="B210" s="134">
        <v>197</v>
      </c>
      <c r="C210" s="169" t="s">
        <v>418</v>
      </c>
      <c r="D210" s="100">
        <v>1</v>
      </c>
      <c r="E210" s="170">
        <v>17</v>
      </c>
      <c r="F210" s="170">
        <v>5</v>
      </c>
      <c r="G210" s="170" t="s">
        <v>208</v>
      </c>
      <c r="H210" s="170">
        <v>5</v>
      </c>
      <c r="I210" s="170">
        <v>6</v>
      </c>
      <c r="J210" s="170">
        <v>68</v>
      </c>
      <c r="K210" s="170">
        <v>45</v>
      </c>
      <c r="L210" s="170">
        <v>165</v>
      </c>
      <c r="M210" s="73">
        <f t="shared" si="24"/>
        <v>1</v>
      </c>
      <c r="N210" s="4">
        <f t="shared" si="25"/>
        <v>68</v>
      </c>
      <c r="O210" s="4">
        <f t="shared" si="26"/>
        <v>5</v>
      </c>
      <c r="P210" s="4">
        <f t="shared" si="27"/>
        <v>35</v>
      </c>
      <c r="Q210" s="4">
        <f t="shared" si="28"/>
        <v>18</v>
      </c>
      <c r="R210" s="4">
        <f t="shared" si="29"/>
        <v>0</v>
      </c>
      <c r="S210" s="4">
        <f t="shared" si="30"/>
        <v>17</v>
      </c>
      <c r="T210" s="10">
        <f t="shared" si="31"/>
        <v>205</v>
      </c>
    </row>
    <row r="211" spans="1:20" s="9" customFormat="1" ht="23.25" x14ac:dyDescent="0.5">
      <c r="A211" s="303"/>
      <c r="B211" s="134">
        <v>198</v>
      </c>
      <c r="C211" s="169" t="s">
        <v>419</v>
      </c>
      <c r="D211" s="100">
        <v>2</v>
      </c>
      <c r="E211" s="170">
        <v>4</v>
      </c>
      <c r="F211" s="170">
        <v>2</v>
      </c>
      <c r="G211" s="170" t="s">
        <v>217</v>
      </c>
      <c r="H211" s="170">
        <v>5</v>
      </c>
      <c r="I211" s="170">
        <v>6</v>
      </c>
      <c r="J211" s="170">
        <v>68</v>
      </c>
      <c r="K211" s="170">
        <v>52</v>
      </c>
      <c r="L211" s="170">
        <v>168</v>
      </c>
      <c r="M211" s="73">
        <f t="shared" si="24"/>
        <v>1</v>
      </c>
      <c r="N211" s="4">
        <f t="shared" si="25"/>
        <v>68</v>
      </c>
      <c r="O211" s="4">
        <f t="shared" si="26"/>
        <v>6</v>
      </c>
      <c r="P211" s="4">
        <f t="shared" si="27"/>
        <v>5</v>
      </c>
      <c r="Q211" s="4">
        <f t="shared" si="28"/>
        <v>1</v>
      </c>
      <c r="R211" s="4">
        <f t="shared" si="29"/>
        <v>4</v>
      </c>
      <c r="S211" s="4">
        <f t="shared" si="30"/>
        <v>16</v>
      </c>
      <c r="T211" s="10">
        <f t="shared" si="31"/>
        <v>196</v>
      </c>
    </row>
    <row r="212" spans="1:20" s="9" customFormat="1" ht="23.25" x14ac:dyDescent="0.5">
      <c r="A212" s="303"/>
      <c r="B212" s="134">
        <v>199</v>
      </c>
      <c r="C212" s="169" t="s">
        <v>420</v>
      </c>
      <c r="D212" s="100">
        <v>2</v>
      </c>
      <c r="E212" s="170">
        <v>25</v>
      </c>
      <c r="F212" s="170">
        <v>9</v>
      </c>
      <c r="G212" s="170" t="s">
        <v>208</v>
      </c>
      <c r="H212" s="170">
        <v>5</v>
      </c>
      <c r="I212" s="170">
        <v>6</v>
      </c>
      <c r="J212" s="170">
        <v>68</v>
      </c>
      <c r="K212" s="170">
        <v>57</v>
      </c>
      <c r="L212" s="170">
        <v>162</v>
      </c>
      <c r="M212" s="73">
        <f t="shared" si="24"/>
        <v>1</v>
      </c>
      <c r="N212" s="4">
        <f t="shared" si="25"/>
        <v>67</v>
      </c>
      <c r="O212" s="4">
        <f t="shared" si="26"/>
        <v>17</v>
      </c>
      <c r="P212" s="4">
        <f t="shared" si="27"/>
        <v>35</v>
      </c>
      <c r="Q212" s="4">
        <f t="shared" si="28"/>
        <v>10</v>
      </c>
      <c r="R212" s="4">
        <f t="shared" si="29"/>
        <v>8</v>
      </c>
      <c r="S212" s="4">
        <f t="shared" si="30"/>
        <v>16</v>
      </c>
      <c r="T212" s="10">
        <f t="shared" si="31"/>
        <v>200</v>
      </c>
    </row>
    <row r="213" spans="1:20" s="9" customFormat="1" ht="23.25" x14ac:dyDescent="0.5">
      <c r="A213" s="303"/>
      <c r="B213" s="134">
        <v>200</v>
      </c>
      <c r="C213" s="169" t="s">
        <v>421</v>
      </c>
      <c r="D213" s="100">
        <v>2</v>
      </c>
      <c r="E213" s="170">
        <v>21</v>
      </c>
      <c r="F213" s="170">
        <v>8</v>
      </c>
      <c r="G213" s="170" t="s">
        <v>208</v>
      </c>
      <c r="H213" s="170">
        <v>5</v>
      </c>
      <c r="I213" s="170">
        <v>6</v>
      </c>
      <c r="J213" s="170">
        <v>68</v>
      </c>
      <c r="K213" s="170">
        <v>40</v>
      </c>
      <c r="L213" s="170">
        <v>157</v>
      </c>
      <c r="M213" s="73">
        <f t="shared" si="24"/>
        <v>1</v>
      </c>
      <c r="N213" s="4">
        <f t="shared" si="25"/>
        <v>67</v>
      </c>
      <c r="O213" s="4">
        <f t="shared" si="26"/>
        <v>17</v>
      </c>
      <c r="P213" s="4">
        <f t="shared" si="27"/>
        <v>35</v>
      </c>
      <c r="Q213" s="4">
        <f t="shared" si="28"/>
        <v>14</v>
      </c>
      <c r="R213" s="4">
        <f t="shared" si="29"/>
        <v>9</v>
      </c>
      <c r="S213" s="4">
        <f t="shared" si="30"/>
        <v>16</v>
      </c>
      <c r="T213" s="10">
        <f t="shared" si="31"/>
        <v>201</v>
      </c>
    </row>
    <row r="214" spans="1:20" s="9" customFormat="1" ht="23.25" x14ac:dyDescent="0.5">
      <c r="A214" s="303"/>
      <c r="B214" s="134">
        <v>201</v>
      </c>
      <c r="C214" s="169" t="s">
        <v>422</v>
      </c>
      <c r="D214" s="100">
        <v>1</v>
      </c>
      <c r="E214" s="170">
        <v>5</v>
      </c>
      <c r="F214" s="170">
        <v>7</v>
      </c>
      <c r="G214" s="170" t="s">
        <v>208</v>
      </c>
      <c r="H214" s="170">
        <v>5</v>
      </c>
      <c r="I214" s="170">
        <v>6</v>
      </c>
      <c r="J214" s="170">
        <v>68</v>
      </c>
      <c r="K214" s="170">
        <v>55</v>
      </c>
      <c r="L214" s="170">
        <v>166</v>
      </c>
      <c r="M214" s="73">
        <f t="shared" si="24"/>
        <v>1</v>
      </c>
      <c r="N214" s="4">
        <f t="shared" si="25"/>
        <v>67</v>
      </c>
      <c r="O214" s="4">
        <f t="shared" si="26"/>
        <v>18</v>
      </c>
      <c r="P214" s="4">
        <f t="shared" si="27"/>
        <v>5</v>
      </c>
      <c r="Q214" s="4">
        <f t="shared" si="28"/>
        <v>0</v>
      </c>
      <c r="R214" s="4">
        <f t="shared" si="29"/>
        <v>11</v>
      </c>
      <c r="S214" s="4">
        <f t="shared" si="30"/>
        <v>16</v>
      </c>
      <c r="T214" s="10">
        <f t="shared" si="31"/>
        <v>203</v>
      </c>
    </row>
    <row r="215" spans="1:20" s="9" customFormat="1" ht="23.25" x14ac:dyDescent="0.5">
      <c r="A215" s="303"/>
      <c r="B215" s="134">
        <v>202</v>
      </c>
      <c r="C215" s="169" t="s">
        <v>423</v>
      </c>
      <c r="D215" s="100">
        <v>1</v>
      </c>
      <c r="E215" s="170">
        <v>10</v>
      </c>
      <c r="F215" s="170">
        <v>12</v>
      </c>
      <c r="G215" s="170" t="s">
        <v>208</v>
      </c>
      <c r="H215" s="170">
        <v>5</v>
      </c>
      <c r="I215" s="170">
        <v>6</v>
      </c>
      <c r="J215" s="170">
        <v>68</v>
      </c>
      <c r="K215" s="170">
        <v>56</v>
      </c>
      <c r="L215" s="170">
        <v>185</v>
      </c>
      <c r="M215" s="73">
        <f t="shared" si="24"/>
        <v>1</v>
      </c>
      <c r="N215" s="4">
        <f t="shared" si="25"/>
        <v>67</v>
      </c>
      <c r="O215" s="4">
        <f t="shared" si="26"/>
        <v>17</v>
      </c>
      <c r="P215" s="4">
        <f t="shared" si="27"/>
        <v>35</v>
      </c>
      <c r="Q215" s="4">
        <f t="shared" si="28"/>
        <v>25</v>
      </c>
      <c r="R215" s="4">
        <f t="shared" si="29"/>
        <v>5</v>
      </c>
      <c r="S215" s="4">
        <f t="shared" si="30"/>
        <v>16</v>
      </c>
      <c r="T215" s="10">
        <f t="shared" si="31"/>
        <v>198</v>
      </c>
    </row>
    <row r="216" spans="1:20" s="9" customFormat="1" ht="23.25" x14ac:dyDescent="0.5">
      <c r="A216" s="303"/>
      <c r="B216" s="134">
        <v>203</v>
      </c>
      <c r="C216" s="169" t="s">
        <v>424</v>
      </c>
      <c r="D216" s="100">
        <v>2</v>
      </c>
      <c r="E216" s="170">
        <v>22</v>
      </c>
      <c r="F216" s="170">
        <v>8</v>
      </c>
      <c r="G216" s="170" t="s">
        <v>208</v>
      </c>
      <c r="H216" s="170">
        <v>5</v>
      </c>
      <c r="I216" s="170">
        <v>6</v>
      </c>
      <c r="J216" s="170">
        <v>68</v>
      </c>
      <c r="K216" s="170">
        <v>52</v>
      </c>
      <c r="L216" s="170">
        <v>167</v>
      </c>
      <c r="M216" s="73">
        <f t="shared" si="24"/>
        <v>1</v>
      </c>
      <c r="N216" s="4">
        <f t="shared" si="25"/>
        <v>67</v>
      </c>
      <c r="O216" s="4">
        <f t="shared" si="26"/>
        <v>17</v>
      </c>
      <c r="P216" s="4">
        <f t="shared" si="27"/>
        <v>35</v>
      </c>
      <c r="Q216" s="4">
        <f t="shared" si="28"/>
        <v>13</v>
      </c>
      <c r="R216" s="4">
        <f t="shared" si="29"/>
        <v>9</v>
      </c>
      <c r="S216" s="4">
        <f t="shared" si="30"/>
        <v>16</v>
      </c>
      <c r="T216" s="10">
        <f t="shared" si="31"/>
        <v>201</v>
      </c>
    </row>
    <row r="217" spans="1:20" s="9" customFormat="1" ht="23.25" x14ac:dyDescent="0.5">
      <c r="A217" s="303"/>
      <c r="B217" s="134">
        <v>204</v>
      </c>
      <c r="C217" s="169" t="s">
        <v>425</v>
      </c>
      <c r="D217" s="100">
        <v>2</v>
      </c>
      <c r="E217" s="170">
        <v>16</v>
      </c>
      <c r="F217" s="170">
        <v>10</v>
      </c>
      <c r="G217" s="170" t="s">
        <v>208</v>
      </c>
      <c r="H217" s="170">
        <v>5</v>
      </c>
      <c r="I217" s="170">
        <v>6</v>
      </c>
      <c r="J217" s="170">
        <v>68</v>
      </c>
      <c r="K217" s="170">
        <v>52</v>
      </c>
      <c r="L217" s="170">
        <v>156</v>
      </c>
      <c r="M217" s="73">
        <f t="shared" si="24"/>
        <v>1</v>
      </c>
      <c r="N217" s="4">
        <f t="shared" si="25"/>
        <v>67</v>
      </c>
      <c r="O217" s="4">
        <f t="shared" si="26"/>
        <v>17</v>
      </c>
      <c r="P217" s="4">
        <f t="shared" si="27"/>
        <v>35</v>
      </c>
      <c r="Q217" s="4">
        <f t="shared" si="28"/>
        <v>19</v>
      </c>
      <c r="R217" s="4">
        <f t="shared" si="29"/>
        <v>7</v>
      </c>
      <c r="S217" s="4">
        <f t="shared" si="30"/>
        <v>16</v>
      </c>
      <c r="T217" s="10">
        <f t="shared" si="31"/>
        <v>200</v>
      </c>
    </row>
    <row r="218" spans="1:20" s="9" customFormat="1" ht="23.25" x14ac:dyDescent="0.5">
      <c r="A218" s="303"/>
      <c r="B218" s="134">
        <v>205</v>
      </c>
      <c r="C218" s="169" t="s">
        <v>426</v>
      </c>
      <c r="D218" s="100">
        <v>1</v>
      </c>
      <c r="E218" s="170">
        <v>30</v>
      </c>
      <c r="F218" s="170">
        <v>6</v>
      </c>
      <c r="G218" s="170" t="s">
        <v>208</v>
      </c>
      <c r="H218" s="170">
        <v>5</v>
      </c>
      <c r="I218" s="170">
        <v>6</v>
      </c>
      <c r="J218" s="170">
        <v>68</v>
      </c>
      <c r="K218" s="170">
        <v>47</v>
      </c>
      <c r="L218" s="170">
        <v>170</v>
      </c>
      <c r="M218" s="73">
        <f t="shared" si="24"/>
        <v>1</v>
      </c>
      <c r="N218" s="4">
        <f t="shared" si="25"/>
        <v>67</v>
      </c>
      <c r="O218" s="4">
        <f t="shared" si="26"/>
        <v>17</v>
      </c>
      <c r="P218" s="4">
        <f t="shared" si="27"/>
        <v>35</v>
      </c>
      <c r="Q218" s="4">
        <f t="shared" si="28"/>
        <v>5</v>
      </c>
      <c r="R218" s="4">
        <f t="shared" si="29"/>
        <v>11</v>
      </c>
      <c r="S218" s="4">
        <f t="shared" si="30"/>
        <v>16</v>
      </c>
      <c r="T218" s="10">
        <f t="shared" si="31"/>
        <v>203</v>
      </c>
    </row>
    <row r="219" spans="1:20" s="9" customFormat="1" ht="23.25" x14ac:dyDescent="0.5">
      <c r="A219" s="303"/>
      <c r="B219" s="134">
        <v>206</v>
      </c>
      <c r="C219" s="169" t="s">
        <v>427</v>
      </c>
      <c r="D219" s="100">
        <v>1</v>
      </c>
      <c r="E219" s="170">
        <v>3</v>
      </c>
      <c r="F219" s="170">
        <v>6</v>
      </c>
      <c r="G219" s="170" t="s">
        <v>208</v>
      </c>
      <c r="H219" s="170">
        <v>5</v>
      </c>
      <c r="I219" s="170">
        <v>6</v>
      </c>
      <c r="J219" s="170">
        <v>68</v>
      </c>
      <c r="K219" s="170">
        <v>88</v>
      </c>
      <c r="L219" s="170">
        <v>177</v>
      </c>
      <c r="M219" s="73">
        <f t="shared" si="24"/>
        <v>1</v>
      </c>
      <c r="N219" s="4">
        <f t="shared" si="25"/>
        <v>68</v>
      </c>
      <c r="O219" s="4">
        <f t="shared" si="26"/>
        <v>6</v>
      </c>
      <c r="P219" s="4">
        <f t="shared" si="27"/>
        <v>5</v>
      </c>
      <c r="Q219" s="4">
        <f t="shared" si="28"/>
        <v>2</v>
      </c>
      <c r="R219" s="4">
        <f t="shared" si="29"/>
        <v>0</v>
      </c>
      <c r="S219" s="4">
        <f t="shared" si="30"/>
        <v>17</v>
      </c>
      <c r="T219" s="10">
        <f t="shared" si="31"/>
        <v>204</v>
      </c>
    </row>
    <row r="220" spans="1:20" s="9" customFormat="1" ht="23.25" x14ac:dyDescent="0.5">
      <c r="A220" s="303"/>
      <c r="B220" s="134">
        <v>207</v>
      </c>
      <c r="C220" s="169" t="s">
        <v>428</v>
      </c>
      <c r="D220" s="100">
        <v>1</v>
      </c>
      <c r="E220" s="170">
        <v>23</v>
      </c>
      <c r="F220" s="170">
        <v>8</v>
      </c>
      <c r="G220" s="170" t="s">
        <v>208</v>
      </c>
      <c r="H220" s="170">
        <v>5</v>
      </c>
      <c r="I220" s="170">
        <v>6</v>
      </c>
      <c r="J220" s="170">
        <v>68</v>
      </c>
      <c r="K220" s="170">
        <v>94</v>
      </c>
      <c r="L220" s="170">
        <v>183</v>
      </c>
      <c r="M220" s="73">
        <f t="shared" si="24"/>
        <v>1</v>
      </c>
      <c r="N220" s="4">
        <f t="shared" si="25"/>
        <v>67</v>
      </c>
      <c r="O220" s="4">
        <f t="shared" si="26"/>
        <v>17</v>
      </c>
      <c r="P220" s="4">
        <f t="shared" si="27"/>
        <v>35</v>
      </c>
      <c r="Q220" s="4">
        <f t="shared" si="28"/>
        <v>12</v>
      </c>
      <c r="R220" s="4">
        <f t="shared" si="29"/>
        <v>9</v>
      </c>
      <c r="S220" s="4">
        <f t="shared" si="30"/>
        <v>16</v>
      </c>
      <c r="T220" s="10">
        <f t="shared" si="31"/>
        <v>201</v>
      </c>
    </row>
    <row r="221" spans="1:20" s="9" customFormat="1" ht="23.25" x14ac:dyDescent="0.5">
      <c r="A221" s="303"/>
      <c r="B221" s="134">
        <v>208</v>
      </c>
      <c r="C221" s="169" t="s">
        <v>429</v>
      </c>
      <c r="D221" s="100">
        <v>1</v>
      </c>
      <c r="E221" s="170">
        <v>14</v>
      </c>
      <c r="F221" s="170">
        <v>6</v>
      </c>
      <c r="G221" s="170" t="s">
        <v>208</v>
      </c>
      <c r="H221" s="170">
        <v>5</v>
      </c>
      <c r="I221" s="170">
        <v>6</v>
      </c>
      <c r="J221" s="170">
        <v>68</v>
      </c>
      <c r="K221" s="170">
        <v>62</v>
      </c>
      <c r="L221" s="170">
        <v>164</v>
      </c>
      <c r="M221" s="73">
        <f t="shared" si="24"/>
        <v>1</v>
      </c>
      <c r="N221" s="4">
        <f t="shared" si="25"/>
        <v>67</v>
      </c>
      <c r="O221" s="4">
        <f t="shared" si="26"/>
        <v>17</v>
      </c>
      <c r="P221" s="4">
        <f t="shared" si="27"/>
        <v>35</v>
      </c>
      <c r="Q221" s="4">
        <f t="shared" si="28"/>
        <v>21</v>
      </c>
      <c r="R221" s="4">
        <f t="shared" si="29"/>
        <v>11</v>
      </c>
      <c r="S221" s="4">
        <f t="shared" si="30"/>
        <v>16</v>
      </c>
      <c r="T221" s="10">
        <f t="shared" si="31"/>
        <v>204</v>
      </c>
    </row>
    <row r="222" spans="1:20" s="9" customFormat="1" ht="23.25" x14ac:dyDescent="0.5">
      <c r="A222" s="303"/>
      <c r="B222" s="134">
        <v>209</v>
      </c>
      <c r="C222" s="169" t="s">
        <v>430</v>
      </c>
      <c r="D222" s="100">
        <v>1</v>
      </c>
      <c r="E222" s="170">
        <v>10</v>
      </c>
      <c r="F222" s="170">
        <v>3</v>
      </c>
      <c r="G222" s="170" t="s">
        <v>217</v>
      </c>
      <c r="H222" s="170">
        <v>5</v>
      </c>
      <c r="I222" s="170">
        <v>6</v>
      </c>
      <c r="J222" s="170">
        <v>68</v>
      </c>
      <c r="K222" s="170">
        <v>90</v>
      </c>
      <c r="L222" s="170">
        <v>167</v>
      </c>
      <c r="M222" s="73">
        <f t="shared" si="24"/>
        <v>1</v>
      </c>
      <c r="N222" s="4">
        <f t="shared" si="25"/>
        <v>68</v>
      </c>
      <c r="O222" s="4">
        <f t="shared" si="26"/>
        <v>5</v>
      </c>
      <c r="P222" s="4">
        <f t="shared" si="27"/>
        <v>35</v>
      </c>
      <c r="Q222" s="4">
        <f t="shared" si="28"/>
        <v>25</v>
      </c>
      <c r="R222" s="4">
        <f t="shared" si="29"/>
        <v>2</v>
      </c>
      <c r="S222" s="4">
        <f t="shared" si="30"/>
        <v>16</v>
      </c>
      <c r="T222" s="10">
        <f t="shared" si="31"/>
        <v>195</v>
      </c>
    </row>
    <row r="223" spans="1:20" s="9" customFormat="1" ht="23.25" x14ac:dyDescent="0.5">
      <c r="A223" s="303"/>
      <c r="B223" s="134">
        <v>210</v>
      </c>
      <c r="C223" s="169" t="s">
        <v>431</v>
      </c>
      <c r="D223" s="100">
        <v>1</v>
      </c>
      <c r="E223" s="170">
        <v>25</v>
      </c>
      <c r="F223" s="170">
        <v>4</v>
      </c>
      <c r="G223" s="170" t="s">
        <v>208</v>
      </c>
      <c r="H223" s="170">
        <v>5</v>
      </c>
      <c r="I223" s="170">
        <v>6</v>
      </c>
      <c r="J223" s="170">
        <v>68</v>
      </c>
      <c r="K223" s="170">
        <v>60</v>
      </c>
      <c r="L223" s="170">
        <v>169</v>
      </c>
      <c r="M223" s="73">
        <f t="shared" si="24"/>
        <v>1</v>
      </c>
      <c r="N223" s="4">
        <f t="shared" si="25"/>
        <v>68</v>
      </c>
      <c r="O223" s="4">
        <f t="shared" si="26"/>
        <v>5</v>
      </c>
      <c r="P223" s="4">
        <f t="shared" si="27"/>
        <v>35</v>
      </c>
      <c r="Q223" s="4">
        <f t="shared" si="28"/>
        <v>10</v>
      </c>
      <c r="R223" s="4">
        <f t="shared" si="29"/>
        <v>1</v>
      </c>
      <c r="S223" s="4">
        <f t="shared" si="30"/>
        <v>17</v>
      </c>
      <c r="T223" s="10">
        <f t="shared" si="31"/>
        <v>205</v>
      </c>
    </row>
    <row r="224" spans="1:20" s="9" customFormat="1" ht="23.25" x14ac:dyDescent="0.5">
      <c r="A224" s="303"/>
      <c r="B224" s="134">
        <v>211</v>
      </c>
      <c r="C224" s="169" t="s">
        <v>432</v>
      </c>
      <c r="D224" s="100">
        <v>1</v>
      </c>
      <c r="E224" s="170">
        <v>28</v>
      </c>
      <c r="F224" s="170">
        <v>10</v>
      </c>
      <c r="G224" s="170" t="s">
        <v>208</v>
      </c>
      <c r="H224" s="170">
        <v>5</v>
      </c>
      <c r="I224" s="170">
        <v>6</v>
      </c>
      <c r="J224" s="170">
        <v>68</v>
      </c>
      <c r="K224" s="170">
        <v>42</v>
      </c>
      <c r="L224" s="170">
        <v>170</v>
      </c>
      <c r="M224" s="73">
        <f t="shared" si="24"/>
        <v>1</v>
      </c>
      <c r="N224" s="4">
        <f t="shared" si="25"/>
        <v>67</v>
      </c>
      <c r="O224" s="4">
        <f t="shared" si="26"/>
        <v>17</v>
      </c>
      <c r="P224" s="4">
        <f t="shared" si="27"/>
        <v>35</v>
      </c>
      <c r="Q224" s="4">
        <f t="shared" si="28"/>
        <v>7</v>
      </c>
      <c r="R224" s="4">
        <f t="shared" si="29"/>
        <v>7</v>
      </c>
      <c r="S224" s="4">
        <f t="shared" si="30"/>
        <v>16</v>
      </c>
      <c r="T224" s="10">
        <f t="shared" si="31"/>
        <v>199</v>
      </c>
    </row>
    <row r="225" spans="1:20" s="9" customFormat="1" ht="23.25" x14ac:dyDescent="0.5">
      <c r="A225" s="303"/>
      <c r="B225" s="134">
        <v>212</v>
      </c>
      <c r="C225" s="169" t="s">
        <v>433</v>
      </c>
      <c r="D225" s="100">
        <v>2</v>
      </c>
      <c r="E225" s="170">
        <v>13</v>
      </c>
      <c r="F225" s="170">
        <v>8</v>
      </c>
      <c r="G225" s="170" t="s">
        <v>208</v>
      </c>
      <c r="H225" s="170">
        <v>5</v>
      </c>
      <c r="I225" s="170">
        <v>6</v>
      </c>
      <c r="J225" s="170">
        <v>68</v>
      </c>
      <c r="K225" s="170">
        <v>79</v>
      </c>
      <c r="L225" s="170">
        <v>161</v>
      </c>
      <c r="M225" s="73">
        <f t="shared" si="24"/>
        <v>1</v>
      </c>
      <c r="N225" s="4">
        <f t="shared" si="25"/>
        <v>67</v>
      </c>
      <c r="O225" s="4">
        <f t="shared" si="26"/>
        <v>17</v>
      </c>
      <c r="P225" s="4">
        <f t="shared" si="27"/>
        <v>35</v>
      </c>
      <c r="Q225" s="4">
        <f t="shared" si="28"/>
        <v>22</v>
      </c>
      <c r="R225" s="4">
        <f t="shared" si="29"/>
        <v>9</v>
      </c>
      <c r="S225" s="4">
        <f t="shared" si="30"/>
        <v>16</v>
      </c>
      <c r="T225" s="10">
        <f t="shared" si="31"/>
        <v>202</v>
      </c>
    </row>
    <row r="226" spans="1:20" s="9" customFormat="1" ht="23.25" x14ac:dyDescent="0.5">
      <c r="A226" s="303"/>
      <c r="B226" s="134">
        <v>213</v>
      </c>
      <c r="C226" s="169" t="s">
        <v>434</v>
      </c>
      <c r="D226" s="100">
        <v>2</v>
      </c>
      <c r="E226" s="170">
        <v>17</v>
      </c>
      <c r="F226" s="170">
        <v>2</v>
      </c>
      <c r="G226" s="170" t="s">
        <v>217</v>
      </c>
      <c r="H226" s="170">
        <v>5</v>
      </c>
      <c r="I226" s="170">
        <v>6</v>
      </c>
      <c r="J226" s="170">
        <v>68</v>
      </c>
      <c r="K226" s="170">
        <v>40</v>
      </c>
      <c r="L226" s="170">
        <v>158</v>
      </c>
      <c r="M226" s="73">
        <f t="shared" si="24"/>
        <v>1</v>
      </c>
      <c r="N226" s="4">
        <f t="shared" si="25"/>
        <v>68</v>
      </c>
      <c r="O226" s="4">
        <f t="shared" si="26"/>
        <v>5</v>
      </c>
      <c r="P226" s="4">
        <f t="shared" si="27"/>
        <v>35</v>
      </c>
      <c r="Q226" s="4">
        <f t="shared" si="28"/>
        <v>18</v>
      </c>
      <c r="R226" s="4">
        <f t="shared" si="29"/>
        <v>3</v>
      </c>
      <c r="S226" s="4">
        <f t="shared" si="30"/>
        <v>16</v>
      </c>
      <c r="T226" s="10">
        <f t="shared" si="31"/>
        <v>196</v>
      </c>
    </row>
    <row r="227" spans="1:20" s="9" customFormat="1" ht="23.25" x14ac:dyDescent="0.5">
      <c r="A227" s="303"/>
      <c r="B227" s="134">
        <v>214</v>
      </c>
      <c r="C227" s="169" t="s">
        <v>435</v>
      </c>
      <c r="D227" s="100">
        <v>2</v>
      </c>
      <c r="E227" s="170">
        <v>27</v>
      </c>
      <c r="F227" s="170">
        <v>10</v>
      </c>
      <c r="G227" s="170">
        <v>51</v>
      </c>
      <c r="H227" s="170">
        <v>5</v>
      </c>
      <c r="I227" s="170">
        <v>6</v>
      </c>
      <c r="J227" s="170">
        <v>68</v>
      </c>
      <c r="K227" s="170">
        <v>44</v>
      </c>
      <c r="L227" s="170">
        <v>156</v>
      </c>
      <c r="M227" s="73">
        <f t="shared" si="24"/>
        <v>1</v>
      </c>
      <c r="N227" s="4">
        <f t="shared" si="25"/>
        <v>67</v>
      </c>
      <c r="O227" s="4">
        <f t="shared" si="26"/>
        <v>17</v>
      </c>
      <c r="P227" s="4">
        <f t="shared" si="27"/>
        <v>35</v>
      </c>
      <c r="Q227" s="4">
        <f t="shared" si="28"/>
        <v>8</v>
      </c>
      <c r="R227" s="4">
        <f t="shared" si="29"/>
        <v>7</v>
      </c>
      <c r="S227" s="4">
        <f t="shared" si="30"/>
        <v>16</v>
      </c>
      <c r="T227" s="10">
        <f t="shared" si="31"/>
        <v>199</v>
      </c>
    </row>
    <row r="228" spans="1:20" s="9" customFormat="1" ht="23.25" x14ac:dyDescent="0.5">
      <c r="A228" s="303"/>
      <c r="B228" s="134">
        <v>215</v>
      </c>
      <c r="C228" s="169" t="s">
        <v>436</v>
      </c>
      <c r="D228" s="100">
        <v>2</v>
      </c>
      <c r="E228" s="170">
        <v>12</v>
      </c>
      <c r="F228" s="170" t="s">
        <v>364</v>
      </c>
      <c r="G228" s="170" t="s">
        <v>208</v>
      </c>
      <c r="H228" s="170">
        <v>5</v>
      </c>
      <c r="I228" s="170">
        <v>6</v>
      </c>
      <c r="J228" s="170">
        <v>68</v>
      </c>
      <c r="K228" s="170">
        <v>48</v>
      </c>
      <c r="L228" s="170">
        <v>163</v>
      </c>
      <c r="M228" s="73">
        <f t="shared" si="24"/>
        <v>1</v>
      </c>
      <c r="N228" s="4">
        <f t="shared" si="25"/>
        <v>67</v>
      </c>
      <c r="O228" s="4">
        <f t="shared" si="26"/>
        <v>17</v>
      </c>
      <c r="P228" s="4">
        <f t="shared" si="27"/>
        <v>35</v>
      </c>
      <c r="Q228" s="4">
        <f t="shared" si="28"/>
        <v>23</v>
      </c>
      <c r="R228" s="4">
        <f t="shared" si="29"/>
        <v>9</v>
      </c>
      <c r="S228" s="4">
        <f t="shared" si="30"/>
        <v>16</v>
      </c>
      <c r="T228" s="10">
        <f t="shared" si="31"/>
        <v>202</v>
      </c>
    </row>
    <row r="229" spans="1:20" s="9" customFormat="1" ht="23.25" x14ac:dyDescent="0.5">
      <c r="A229" s="303"/>
      <c r="B229" s="134">
        <v>216</v>
      </c>
      <c r="C229" s="169" t="s">
        <v>437</v>
      </c>
      <c r="D229" s="100">
        <v>2</v>
      </c>
      <c r="E229" s="170" t="s">
        <v>350</v>
      </c>
      <c r="F229" s="170">
        <v>11</v>
      </c>
      <c r="G229" s="170" t="s">
        <v>208</v>
      </c>
      <c r="H229" s="170">
        <v>5</v>
      </c>
      <c r="I229" s="170">
        <v>6</v>
      </c>
      <c r="J229" s="170">
        <v>68</v>
      </c>
      <c r="K229" s="170">
        <v>48</v>
      </c>
      <c r="L229" s="170">
        <v>158</v>
      </c>
      <c r="M229" s="73">
        <f t="shared" si="24"/>
        <v>1</v>
      </c>
      <c r="N229" s="4">
        <f t="shared" si="25"/>
        <v>67</v>
      </c>
      <c r="O229" s="4">
        <f t="shared" si="26"/>
        <v>17</v>
      </c>
      <c r="P229" s="4">
        <f t="shared" si="27"/>
        <v>35</v>
      </c>
      <c r="Q229" s="4">
        <f t="shared" si="28"/>
        <v>33</v>
      </c>
      <c r="R229" s="4">
        <f t="shared" si="29"/>
        <v>6</v>
      </c>
      <c r="S229" s="4">
        <f t="shared" si="30"/>
        <v>16</v>
      </c>
      <c r="T229" s="10">
        <f t="shared" si="31"/>
        <v>199</v>
      </c>
    </row>
    <row r="230" spans="1:20" s="9" customFormat="1" ht="23.25" x14ac:dyDescent="0.5">
      <c r="A230" s="303"/>
      <c r="B230" s="134">
        <v>217</v>
      </c>
      <c r="C230" s="169" t="s">
        <v>438</v>
      </c>
      <c r="D230" s="100">
        <v>2</v>
      </c>
      <c r="E230" s="170">
        <v>15</v>
      </c>
      <c r="F230" s="170">
        <v>10</v>
      </c>
      <c r="G230" s="170" t="s">
        <v>217</v>
      </c>
      <c r="H230" s="170">
        <v>5</v>
      </c>
      <c r="I230" s="170">
        <v>6</v>
      </c>
      <c r="J230" s="170">
        <v>68</v>
      </c>
      <c r="K230" s="170">
        <v>47</v>
      </c>
      <c r="L230" s="170">
        <v>152</v>
      </c>
      <c r="M230" s="73">
        <f t="shared" si="24"/>
        <v>1</v>
      </c>
      <c r="N230" s="4">
        <f t="shared" si="25"/>
        <v>67</v>
      </c>
      <c r="O230" s="4">
        <f t="shared" si="26"/>
        <v>17</v>
      </c>
      <c r="P230" s="4">
        <f t="shared" si="27"/>
        <v>35</v>
      </c>
      <c r="Q230" s="4">
        <f t="shared" si="28"/>
        <v>20</v>
      </c>
      <c r="R230" s="4">
        <f t="shared" si="29"/>
        <v>7</v>
      </c>
      <c r="S230" s="4">
        <f t="shared" si="30"/>
        <v>15</v>
      </c>
      <c r="T230" s="10">
        <f t="shared" si="31"/>
        <v>188</v>
      </c>
    </row>
    <row r="231" spans="1:20" s="9" customFormat="1" ht="23.25" x14ac:dyDescent="0.5">
      <c r="A231" s="303"/>
      <c r="B231" s="134">
        <v>218</v>
      </c>
      <c r="C231" s="169" t="s">
        <v>439</v>
      </c>
      <c r="D231" s="100">
        <v>1</v>
      </c>
      <c r="E231" s="170" t="s">
        <v>356</v>
      </c>
      <c r="F231" s="170" t="s">
        <v>351</v>
      </c>
      <c r="G231" s="170" t="s">
        <v>217</v>
      </c>
      <c r="H231" s="170">
        <v>5</v>
      </c>
      <c r="I231" s="170">
        <v>6</v>
      </c>
      <c r="J231" s="170">
        <v>68</v>
      </c>
      <c r="K231" s="170">
        <v>47</v>
      </c>
      <c r="L231" s="170">
        <v>175</v>
      </c>
      <c r="M231" s="73">
        <f t="shared" si="24"/>
        <v>1</v>
      </c>
      <c r="N231" s="4">
        <f t="shared" si="25"/>
        <v>67</v>
      </c>
      <c r="O231" s="4">
        <f t="shared" si="26"/>
        <v>17</v>
      </c>
      <c r="P231" s="4">
        <f t="shared" si="27"/>
        <v>35</v>
      </c>
      <c r="Q231" s="4">
        <f t="shared" si="28"/>
        <v>32</v>
      </c>
      <c r="R231" s="4">
        <f t="shared" si="29"/>
        <v>13</v>
      </c>
      <c r="S231" s="4">
        <f t="shared" si="30"/>
        <v>15</v>
      </c>
      <c r="T231" s="10">
        <f t="shared" si="31"/>
        <v>194</v>
      </c>
    </row>
    <row r="232" spans="1:20" s="9" customFormat="1" ht="23.25" x14ac:dyDescent="0.5">
      <c r="A232" s="303"/>
      <c r="B232" s="134">
        <v>219</v>
      </c>
      <c r="C232" s="169" t="s">
        <v>440</v>
      </c>
      <c r="D232" s="100">
        <v>1</v>
      </c>
      <c r="E232" s="170">
        <v>31</v>
      </c>
      <c r="F232" s="170" t="s">
        <v>356</v>
      </c>
      <c r="G232" s="170" t="s">
        <v>217</v>
      </c>
      <c r="H232" s="170">
        <v>5</v>
      </c>
      <c r="I232" s="170">
        <v>6</v>
      </c>
      <c r="J232" s="170">
        <v>68</v>
      </c>
      <c r="K232" s="170">
        <v>74</v>
      </c>
      <c r="L232" s="170">
        <v>165</v>
      </c>
      <c r="M232" s="73">
        <f t="shared" si="24"/>
        <v>1</v>
      </c>
      <c r="N232" s="4">
        <f t="shared" si="25"/>
        <v>67</v>
      </c>
      <c r="O232" s="4">
        <f t="shared" si="26"/>
        <v>17</v>
      </c>
      <c r="P232" s="4">
        <f t="shared" si="27"/>
        <v>35</v>
      </c>
      <c r="Q232" s="4">
        <f t="shared" si="28"/>
        <v>4</v>
      </c>
      <c r="R232" s="4">
        <f t="shared" si="29"/>
        <v>14</v>
      </c>
      <c r="S232" s="4">
        <f t="shared" si="30"/>
        <v>15</v>
      </c>
      <c r="T232" s="10">
        <f t="shared" si="31"/>
        <v>194</v>
      </c>
    </row>
    <row r="233" spans="1:20" s="9" customFormat="1" ht="23.25" x14ac:dyDescent="0.5">
      <c r="A233" s="303"/>
      <c r="B233" s="134">
        <v>220</v>
      </c>
      <c r="C233" s="169" t="s">
        <v>441</v>
      </c>
      <c r="D233" s="100">
        <v>1</v>
      </c>
      <c r="E233" s="170" t="s">
        <v>356</v>
      </c>
      <c r="F233" s="170">
        <v>12</v>
      </c>
      <c r="G233" s="170" t="s">
        <v>208</v>
      </c>
      <c r="H233" s="170">
        <v>5</v>
      </c>
      <c r="I233" s="170">
        <v>6</v>
      </c>
      <c r="J233" s="170">
        <v>68</v>
      </c>
      <c r="K233" s="170">
        <v>79</v>
      </c>
      <c r="L233" s="170">
        <v>187</v>
      </c>
      <c r="M233" s="73">
        <f t="shared" si="24"/>
        <v>1</v>
      </c>
      <c r="N233" s="4">
        <f t="shared" si="25"/>
        <v>67</v>
      </c>
      <c r="O233" s="4">
        <f t="shared" si="26"/>
        <v>17</v>
      </c>
      <c r="P233" s="4">
        <f t="shared" si="27"/>
        <v>35</v>
      </c>
      <c r="Q233" s="4">
        <f t="shared" si="28"/>
        <v>32</v>
      </c>
      <c r="R233" s="4">
        <f t="shared" si="29"/>
        <v>5</v>
      </c>
      <c r="S233" s="4">
        <f t="shared" si="30"/>
        <v>16</v>
      </c>
      <c r="T233" s="10">
        <f t="shared" si="31"/>
        <v>198</v>
      </c>
    </row>
    <row r="234" spans="1:20" s="9" customFormat="1" ht="23.25" x14ac:dyDescent="0.5">
      <c r="A234" s="303"/>
      <c r="B234" s="134">
        <v>221</v>
      </c>
      <c r="C234" s="169" t="s">
        <v>442</v>
      </c>
      <c r="D234" s="100">
        <v>2</v>
      </c>
      <c r="E234" s="170">
        <v>17</v>
      </c>
      <c r="F234" s="170" t="s">
        <v>358</v>
      </c>
      <c r="G234" s="170" t="s">
        <v>217</v>
      </c>
      <c r="H234" s="170">
        <v>5</v>
      </c>
      <c r="I234" s="170">
        <v>6</v>
      </c>
      <c r="J234" s="170">
        <v>68</v>
      </c>
      <c r="K234" s="170">
        <v>41</v>
      </c>
      <c r="L234" s="170">
        <v>165</v>
      </c>
      <c r="M234" s="73">
        <f t="shared" si="24"/>
        <v>1</v>
      </c>
      <c r="N234" s="4">
        <f t="shared" si="25"/>
        <v>67</v>
      </c>
      <c r="O234" s="4">
        <f t="shared" si="26"/>
        <v>17</v>
      </c>
      <c r="P234" s="4">
        <f t="shared" si="27"/>
        <v>35</v>
      </c>
      <c r="Q234" s="4">
        <f t="shared" si="28"/>
        <v>18</v>
      </c>
      <c r="R234" s="4">
        <f t="shared" si="29"/>
        <v>12</v>
      </c>
      <c r="S234" s="4">
        <f t="shared" si="30"/>
        <v>15</v>
      </c>
      <c r="T234" s="10">
        <f t="shared" si="31"/>
        <v>193</v>
      </c>
    </row>
    <row r="235" spans="1:20" s="9" customFormat="1" ht="23.25" x14ac:dyDescent="0.5">
      <c r="A235" s="303"/>
      <c r="B235" s="134">
        <v>222</v>
      </c>
      <c r="C235" s="169" t="s">
        <v>443</v>
      </c>
      <c r="D235" s="100">
        <v>2</v>
      </c>
      <c r="E235" s="170">
        <v>11</v>
      </c>
      <c r="F235" s="170" t="s">
        <v>364</v>
      </c>
      <c r="G235" s="170" t="s">
        <v>208</v>
      </c>
      <c r="H235" s="170">
        <v>5</v>
      </c>
      <c r="I235" s="170">
        <v>6</v>
      </c>
      <c r="J235" s="170">
        <v>68</v>
      </c>
      <c r="K235" s="170">
        <v>55</v>
      </c>
      <c r="L235" s="170">
        <v>163</v>
      </c>
      <c r="M235" s="73">
        <f t="shared" si="24"/>
        <v>1</v>
      </c>
      <c r="N235" s="4">
        <f t="shared" si="25"/>
        <v>67</v>
      </c>
      <c r="O235" s="4">
        <f t="shared" si="26"/>
        <v>17</v>
      </c>
      <c r="P235" s="4">
        <f t="shared" si="27"/>
        <v>35</v>
      </c>
      <c r="Q235" s="4">
        <f t="shared" si="28"/>
        <v>24</v>
      </c>
      <c r="R235" s="4">
        <f t="shared" si="29"/>
        <v>9</v>
      </c>
      <c r="S235" s="4">
        <f t="shared" si="30"/>
        <v>16</v>
      </c>
      <c r="T235" s="10">
        <f t="shared" si="31"/>
        <v>202</v>
      </c>
    </row>
    <row r="236" spans="1:20" s="9" customFormat="1" ht="23.25" x14ac:dyDescent="0.5">
      <c r="A236" s="303"/>
      <c r="B236" s="134">
        <v>223</v>
      </c>
      <c r="C236" s="169" t="s">
        <v>444</v>
      </c>
      <c r="D236" s="100">
        <v>2</v>
      </c>
      <c r="E236" s="170" t="s">
        <v>357</v>
      </c>
      <c r="F236" s="170">
        <v>10</v>
      </c>
      <c r="G236" s="170" t="s">
        <v>208</v>
      </c>
      <c r="H236" s="170">
        <v>5</v>
      </c>
      <c r="I236" s="170">
        <v>6</v>
      </c>
      <c r="J236" s="170">
        <v>68</v>
      </c>
      <c r="K236" s="170">
        <v>40</v>
      </c>
      <c r="L236" s="170">
        <v>145</v>
      </c>
      <c r="M236" s="73">
        <f t="shared" si="24"/>
        <v>1</v>
      </c>
      <c r="N236" s="4">
        <f t="shared" si="25"/>
        <v>67</v>
      </c>
      <c r="O236" s="4">
        <f t="shared" si="26"/>
        <v>17</v>
      </c>
      <c r="P236" s="4">
        <f t="shared" si="27"/>
        <v>35</v>
      </c>
      <c r="Q236" s="4">
        <f t="shared" si="28"/>
        <v>34</v>
      </c>
      <c r="R236" s="4">
        <f t="shared" si="29"/>
        <v>7</v>
      </c>
      <c r="S236" s="4">
        <f t="shared" si="30"/>
        <v>16</v>
      </c>
      <c r="T236" s="10">
        <f t="shared" si="31"/>
        <v>200</v>
      </c>
    </row>
    <row r="237" spans="1:20" s="9" customFormat="1" ht="23.25" x14ac:dyDescent="0.5">
      <c r="A237" s="303"/>
      <c r="B237" s="134">
        <v>224</v>
      </c>
      <c r="C237" s="169" t="s">
        <v>445</v>
      </c>
      <c r="D237" s="100">
        <v>2</v>
      </c>
      <c r="E237" s="170" t="s">
        <v>364</v>
      </c>
      <c r="F237" s="170" t="s">
        <v>364</v>
      </c>
      <c r="G237" s="170" t="s">
        <v>208</v>
      </c>
      <c r="H237" s="170">
        <v>5</v>
      </c>
      <c r="I237" s="170">
        <v>6</v>
      </c>
      <c r="J237" s="170">
        <v>68</v>
      </c>
      <c r="K237" s="170">
        <v>69</v>
      </c>
      <c r="L237" s="170">
        <v>170</v>
      </c>
      <c r="M237" s="73">
        <f t="shared" si="24"/>
        <v>1</v>
      </c>
      <c r="N237" s="4">
        <f t="shared" si="25"/>
        <v>67</v>
      </c>
      <c r="O237" s="4">
        <f t="shared" si="26"/>
        <v>17</v>
      </c>
      <c r="P237" s="4">
        <f t="shared" si="27"/>
        <v>35</v>
      </c>
      <c r="Q237" s="4">
        <f t="shared" si="28"/>
        <v>27</v>
      </c>
      <c r="R237" s="4">
        <f t="shared" si="29"/>
        <v>9</v>
      </c>
      <c r="S237" s="4">
        <f t="shared" si="30"/>
        <v>16</v>
      </c>
      <c r="T237" s="10">
        <f t="shared" si="31"/>
        <v>202</v>
      </c>
    </row>
    <row r="238" spans="1:20" s="9" customFormat="1" ht="23.25" x14ac:dyDescent="0.5">
      <c r="A238" s="303"/>
      <c r="B238" s="134">
        <v>225</v>
      </c>
      <c r="C238" s="169" t="s">
        <v>446</v>
      </c>
      <c r="D238" s="100">
        <v>2</v>
      </c>
      <c r="E238" s="170" t="s">
        <v>364</v>
      </c>
      <c r="F238" s="170" t="s">
        <v>350</v>
      </c>
      <c r="G238" s="170" t="s">
        <v>217</v>
      </c>
      <c r="H238" s="170">
        <v>5</v>
      </c>
      <c r="I238" s="170">
        <v>6</v>
      </c>
      <c r="J238" s="170">
        <v>68</v>
      </c>
      <c r="K238" s="170">
        <v>50</v>
      </c>
      <c r="L238" s="170">
        <v>163</v>
      </c>
      <c r="M238" s="73">
        <f t="shared" si="24"/>
        <v>1</v>
      </c>
      <c r="N238" s="4">
        <f t="shared" si="25"/>
        <v>67</v>
      </c>
      <c r="O238" s="4">
        <f t="shared" si="26"/>
        <v>17</v>
      </c>
      <c r="P238" s="4">
        <f t="shared" si="27"/>
        <v>35</v>
      </c>
      <c r="Q238" s="4">
        <f t="shared" si="28"/>
        <v>27</v>
      </c>
      <c r="R238" s="4">
        <f t="shared" si="29"/>
        <v>15</v>
      </c>
      <c r="S238" s="4">
        <f t="shared" si="30"/>
        <v>15</v>
      </c>
      <c r="T238" s="10">
        <f t="shared" si="31"/>
        <v>196</v>
      </c>
    </row>
    <row r="239" spans="1:20" s="9" customFormat="1" ht="23.25" x14ac:dyDescent="0.5">
      <c r="A239" s="303"/>
      <c r="B239" s="134">
        <v>226</v>
      </c>
      <c r="C239" s="169" t="s">
        <v>447</v>
      </c>
      <c r="D239" s="100">
        <v>2</v>
      </c>
      <c r="E239" s="170">
        <v>11</v>
      </c>
      <c r="F239" s="170">
        <v>12</v>
      </c>
      <c r="G239" s="170" t="s">
        <v>208</v>
      </c>
      <c r="H239" s="170">
        <v>5</v>
      </c>
      <c r="I239" s="170">
        <v>6</v>
      </c>
      <c r="J239" s="170">
        <v>68</v>
      </c>
      <c r="K239" s="170">
        <v>54</v>
      </c>
      <c r="L239" s="170">
        <v>160</v>
      </c>
      <c r="M239" s="73">
        <f t="shared" si="24"/>
        <v>1</v>
      </c>
      <c r="N239" s="4">
        <f t="shared" si="25"/>
        <v>67</v>
      </c>
      <c r="O239" s="4">
        <f t="shared" si="26"/>
        <v>17</v>
      </c>
      <c r="P239" s="4">
        <f t="shared" si="27"/>
        <v>35</v>
      </c>
      <c r="Q239" s="4">
        <f t="shared" si="28"/>
        <v>24</v>
      </c>
      <c r="R239" s="4">
        <f t="shared" si="29"/>
        <v>5</v>
      </c>
      <c r="S239" s="4">
        <f t="shared" si="30"/>
        <v>16</v>
      </c>
      <c r="T239" s="10">
        <f t="shared" si="31"/>
        <v>198</v>
      </c>
    </row>
    <row r="240" spans="1:20" s="9" customFormat="1" ht="23.25" x14ac:dyDescent="0.5">
      <c r="A240" s="303"/>
      <c r="B240" s="134">
        <v>227</v>
      </c>
      <c r="C240" s="169" t="s">
        <v>448</v>
      </c>
      <c r="D240" s="100">
        <v>1</v>
      </c>
      <c r="E240" s="170">
        <v>21</v>
      </c>
      <c r="F240" s="170">
        <v>12</v>
      </c>
      <c r="G240" s="170" t="s">
        <v>208</v>
      </c>
      <c r="H240" s="170">
        <v>5</v>
      </c>
      <c r="I240" s="170">
        <v>6</v>
      </c>
      <c r="J240" s="170">
        <v>68</v>
      </c>
      <c r="K240" s="170">
        <v>98</v>
      </c>
      <c r="L240" s="170">
        <v>180</v>
      </c>
      <c r="M240" s="73">
        <f t="shared" si="24"/>
        <v>1</v>
      </c>
      <c r="N240" s="4">
        <f t="shared" si="25"/>
        <v>67</v>
      </c>
      <c r="O240" s="4">
        <f t="shared" si="26"/>
        <v>17</v>
      </c>
      <c r="P240" s="4">
        <f t="shared" si="27"/>
        <v>35</v>
      </c>
      <c r="Q240" s="4">
        <f t="shared" si="28"/>
        <v>14</v>
      </c>
      <c r="R240" s="4">
        <f t="shared" si="29"/>
        <v>5</v>
      </c>
      <c r="S240" s="4">
        <f t="shared" si="30"/>
        <v>16</v>
      </c>
      <c r="T240" s="10">
        <f t="shared" si="31"/>
        <v>197</v>
      </c>
    </row>
    <row r="241" spans="1:20" s="9" customFormat="1" ht="23.25" x14ac:dyDescent="0.5">
      <c r="A241" s="303"/>
      <c r="B241" s="134">
        <v>228</v>
      </c>
      <c r="C241" s="169" t="s">
        <v>449</v>
      </c>
      <c r="D241" s="100">
        <v>1</v>
      </c>
      <c r="E241" s="170" t="s">
        <v>354</v>
      </c>
      <c r="F241" s="170" t="s">
        <v>358</v>
      </c>
      <c r="G241" s="170" t="s">
        <v>208</v>
      </c>
      <c r="H241" s="170">
        <v>5</v>
      </c>
      <c r="I241" s="170">
        <v>6</v>
      </c>
      <c r="J241" s="170">
        <v>68</v>
      </c>
      <c r="K241" s="170">
        <v>69</v>
      </c>
      <c r="L241" s="170">
        <v>174</v>
      </c>
      <c r="M241" s="73">
        <f t="shared" si="24"/>
        <v>1</v>
      </c>
      <c r="N241" s="4">
        <f t="shared" si="25"/>
        <v>67</v>
      </c>
      <c r="O241" s="4">
        <f t="shared" si="26"/>
        <v>17</v>
      </c>
      <c r="P241" s="4">
        <f t="shared" si="27"/>
        <v>35</v>
      </c>
      <c r="Q241" s="4">
        <f t="shared" si="28"/>
        <v>26</v>
      </c>
      <c r="R241" s="4">
        <f t="shared" si="29"/>
        <v>12</v>
      </c>
      <c r="S241" s="4">
        <f t="shared" si="30"/>
        <v>16</v>
      </c>
      <c r="T241" s="10">
        <f t="shared" si="31"/>
        <v>205</v>
      </c>
    </row>
    <row r="242" spans="1:20" s="9" customFormat="1" ht="23.25" x14ac:dyDescent="0.5">
      <c r="A242" s="303"/>
      <c r="B242" s="134">
        <v>229</v>
      </c>
      <c r="C242" s="169" t="s">
        <v>450</v>
      </c>
      <c r="D242" s="100">
        <v>2</v>
      </c>
      <c r="E242" s="170" t="s">
        <v>352</v>
      </c>
      <c r="F242" s="170">
        <v>10</v>
      </c>
      <c r="G242" s="170" t="s">
        <v>208</v>
      </c>
      <c r="H242" s="170">
        <v>5</v>
      </c>
      <c r="I242" s="170">
        <v>6</v>
      </c>
      <c r="J242" s="170">
        <v>68</v>
      </c>
      <c r="K242" s="170">
        <v>30</v>
      </c>
      <c r="L242" s="170">
        <v>130</v>
      </c>
      <c r="M242" s="73">
        <f t="shared" si="24"/>
        <v>1</v>
      </c>
      <c r="N242" s="4">
        <f t="shared" si="25"/>
        <v>67</v>
      </c>
      <c r="O242" s="4">
        <f t="shared" si="26"/>
        <v>17</v>
      </c>
      <c r="P242" s="4">
        <f t="shared" si="27"/>
        <v>35</v>
      </c>
      <c r="Q242" s="4">
        <f t="shared" si="28"/>
        <v>29</v>
      </c>
      <c r="R242" s="4">
        <f t="shared" si="29"/>
        <v>7</v>
      </c>
      <c r="S242" s="4">
        <f t="shared" si="30"/>
        <v>16</v>
      </c>
      <c r="T242" s="10">
        <f t="shared" si="31"/>
        <v>200</v>
      </c>
    </row>
    <row r="243" spans="1:20" s="9" customFormat="1" ht="23.25" x14ac:dyDescent="0.5">
      <c r="A243" s="303"/>
      <c r="B243" s="134">
        <v>230</v>
      </c>
      <c r="C243" s="169" t="s">
        <v>451</v>
      </c>
      <c r="D243" s="100">
        <v>2</v>
      </c>
      <c r="E243" s="170">
        <v>14</v>
      </c>
      <c r="F243" s="170" t="s">
        <v>359</v>
      </c>
      <c r="G243" s="170" t="s">
        <v>208</v>
      </c>
      <c r="H243" s="170">
        <v>5</v>
      </c>
      <c r="I243" s="170">
        <v>6</v>
      </c>
      <c r="J243" s="170">
        <v>68</v>
      </c>
      <c r="K243" s="170">
        <v>49</v>
      </c>
      <c r="L243" s="170">
        <v>159</v>
      </c>
      <c r="M243" s="73">
        <f t="shared" si="24"/>
        <v>1</v>
      </c>
      <c r="N243" s="4">
        <f t="shared" si="25"/>
        <v>67</v>
      </c>
      <c r="O243" s="4">
        <f t="shared" si="26"/>
        <v>17</v>
      </c>
      <c r="P243" s="4">
        <f t="shared" si="27"/>
        <v>35</v>
      </c>
      <c r="Q243" s="4">
        <f t="shared" si="28"/>
        <v>21</v>
      </c>
      <c r="R243" s="4">
        <f t="shared" si="29"/>
        <v>10</v>
      </c>
      <c r="S243" s="4">
        <f t="shared" si="30"/>
        <v>16</v>
      </c>
      <c r="T243" s="10">
        <f t="shared" si="31"/>
        <v>203</v>
      </c>
    </row>
    <row r="244" spans="1:20" s="9" customFormat="1" ht="23.25" x14ac:dyDescent="0.5">
      <c r="A244" s="303"/>
      <c r="B244" s="134">
        <v>231</v>
      </c>
      <c r="C244" s="169" t="s">
        <v>452</v>
      </c>
      <c r="D244" s="100">
        <v>2</v>
      </c>
      <c r="E244" s="170">
        <v>19</v>
      </c>
      <c r="F244" s="170" t="s">
        <v>354</v>
      </c>
      <c r="G244" s="170" t="s">
        <v>208</v>
      </c>
      <c r="H244" s="170">
        <v>5</v>
      </c>
      <c r="I244" s="170">
        <v>6</v>
      </c>
      <c r="J244" s="170">
        <v>68</v>
      </c>
      <c r="K244" s="170">
        <v>90</v>
      </c>
      <c r="L244" s="170">
        <v>162</v>
      </c>
      <c r="M244" s="73">
        <f t="shared" si="24"/>
        <v>1</v>
      </c>
      <c r="N244" s="4">
        <f t="shared" si="25"/>
        <v>67</v>
      </c>
      <c r="O244" s="4">
        <f t="shared" si="26"/>
        <v>17</v>
      </c>
      <c r="P244" s="4">
        <f t="shared" si="27"/>
        <v>35</v>
      </c>
      <c r="Q244" s="4">
        <f t="shared" si="28"/>
        <v>16</v>
      </c>
      <c r="R244" s="4">
        <f t="shared" si="29"/>
        <v>8</v>
      </c>
      <c r="S244" s="4">
        <f t="shared" si="30"/>
        <v>16</v>
      </c>
      <c r="T244" s="10">
        <f t="shared" si="31"/>
        <v>201</v>
      </c>
    </row>
    <row r="245" spans="1:20" s="9" customFormat="1" ht="23.25" x14ac:dyDescent="0.5">
      <c r="A245" s="303"/>
      <c r="B245" s="134">
        <v>232</v>
      </c>
      <c r="C245" s="169" t="s">
        <v>453</v>
      </c>
      <c r="D245" s="100">
        <v>2</v>
      </c>
      <c r="E245" s="170">
        <v>15</v>
      </c>
      <c r="F245" s="170">
        <v>11</v>
      </c>
      <c r="G245" s="170" t="s">
        <v>208</v>
      </c>
      <c r="H245" s="170">
        <v>5</v>
      </c>
      <c r="I245" s="170">
        <v>6</v>
      </c>
      <c r="J245" s="170">
        <v>68</v>
      </c>
      <c r="K245" s="170">
        <v>80</v>
      </c>
      <c r="L245" s="170">
        <v>168</v>
      </c>
      <c r="M245" s="73">
        <f t="shared" si="24"/>
        <v>1</v>
      </c>
      <c r="N245" s="4">
        <f t="shared" si="25"/>
        <v>67</v>
      </c>
      <c r="O245" s="4">
        <f t="shared" si="26"/>
        <v>17</v>
      </c>
      <c r="P245" s="4">
        <f t="shared" si="27"/>
        <v>35</v>
      </c>
      <c r="Q245" s="4">
        <f t="shared" si="28"/>
        <v>20</v>
      </c>
      <c r="R245" s="4">
        <f t="shared" si="29"/>
        <v>6</v>
      </c>
      <c r="S245" s="4">
        <f t="shared" si="30"/>
        <v>16</v>
      </c>
      <c r="T245" s="10">
        <f t="shared" si="31"/>
        <v>199</v>
      </c>
    </row>
    <row r="246" spans="1:20" s="9" customFormat="1" ht="23.25" x14ac:dyDescent="0.5">
      <c r="A246" s="303"/>
      <c r="B246" s="134">
        <v>233</v>
      </c>
      <c r="C246" s="169" t="s">
        <v>454</v>
      </c>
      <c r="D246" s="100">
        <v>1</v>
      </c>
      <c r="E246" s="170">
        <v>5</v>
      </c>
      <c r="F246" s="170">
        <v>12</v>
      </c>
      <c r="G246" s="170">
        <v>50</v>
      </c>
      <c r="H246" s="170">
        <v>5</v>
      </c>
      <c r="I246" s="170">
        <v>6</v>
      </c>
      <c r="J246" s="170">
        <v>68</v>
      </c>
      <c r="K246" s="170">
        <v>66</v>
      </c>
      <c r="L246" s="170">
        <v>180</v>
      </c>
      <c r="M246" s="73">
        <f t="shared" si="24"/>
        <v>1</v>
      </c>
      <c r="N246" s="4">
        <f t="shared" si="25"/>
        <v>67</v>
      </c>
      <c r="O246" s="4">
        <f t="shared" si="26"/>
        <v>18</v>
      </c>
      <c r="P246" s="4">
        <f t="shared" si="27"/>
        <v>5</v>
      </c>
      <c r="Q246" s="4">
        <f t="shared" si="28"/>
        <v>0</v>
      </c>
      <c r="R246" s="4">
        <f t="shared" si="29"/>
        <v>6</v>
      </c>
      <c r="S246" s="4">
        <f t="shared" si="30"/>
        <v>17</v>
      </c>
      <c r="T246" s="10">
        <f t="shared" si="31"/>
        <v>210</v>
      </c>
    </row>
    <row r="247" spans="1:20" s="9" customFormat="1" ht="23.25" x14ac:dyDescent="0.5">
      <c r="A247" s="303"/>
      <c r="B247" s="134">
        <v>234</v>
      </c>
      <c r="C247" s="169" t="s">
        <v>455</v>
      </c>
      <c r="D247" s="100">
        <v>1</v>
      </c>
      <c r="E247" s="170">
        <v>12</v>
      </c>
      <c r="F247" s="170">
        <v>9</v>
      </c>
      <c r="G247" s="170">
        <v>50</v>
      </c>
      <c r="H247" s="170">
        <v>5</v>
      </c>
      <c r="I247" s="170">
        <v>6</v>
      </c>
      <c r="J247" s="170">
        <v>68</v>
      </c>
      <c r="K247" s="170">
        <v>48</v>
      </c>
      <c r="L247" s="170">
        <v>176</v>
      </c>
      <c r="M247" s="73">
        <f t="shared" si="24"/>
        <v>1</v>
      </c>
      <c r="N247" s="4">
        <f t="shared" si="25"/>
        <v>67</v>
      </c>
      <c r="O247" s="4">
        <f t="shared" si="26"/>
        <v>17</v>
      </c>
      <c r="P247" s="4">
        <f t="shared" si="27"/>
        <v>35</v>
      </c>
      <c r="Q247" s="4">
        <f t="shared" si="28"/>
        <v>23</v>
      </c>
      <c r="R247" s="4">
        <f t="shared" si="29"/>
        <v>8</v>
      </c>
      <c r="S247" s="4">
        <f t="shared" si="30"/>
        <v>17</v>
      </c>
      <c r="T247" s="10">
        <f t="shared" si="31"/>
        <v>213</v>
      </c>
    </row>
    <row r="248" spans="1:20" s="9" customFormat="1" ht="23.25" x14ac:dyDescent="0.5">
      <c r="A248" s="303"/>
      <c r="B248" s="134">
        <v>235</v>
      </c>
      <c r="C248" s="169" t="s">
        <v>456</v>
      </c>
      <c r="D248" s="100">
        <v>1</v>
      </c>
      <c r="E248" s="170">
        <v>22</v>
      </c>
      <c r="F248" s="170">
        <v>1</v>
      </c>
      <c r="G248" s="170">
        <v>51</v>
      </c>
      <c r="H248" s="170">
        <v>5</v>
      </c>
      <c r="I248" s="170">
        <v>6</v>
      </c>
      <c r="J248" s="170">
        <v>68</v>
      </c>
      <c r="K248" s="170">
        <v>107</v>
      </c>
      <c r="L248" s="170">
        <v>182</v>
      </c>
      <c r="M248" s="73">
        <f t="shared" si="24"/>
        <v>1</v>
      </c>
      <c r="N248" s="4">
        <f t="shared" si="25"/>
        <v>68</v>
      </c>
      <c r="O248" s="4">
        <f t="shared" si="26"/>
        <v>5</v>
      </c>
      <c r="P248" s="4">
        <f t="shared" si="27"/>
        <v>35</v>
      </c>
      <c r="Q248" s="4">
        <f t="shared" si="28"/>
        <v>13</v>
      </c>
      <c r="R248" s="4">
        <f t="shared" si="29"/>
        <v>4</v>
      </c>
      <c r="S248" s="4">
        <f t="shared" si="30"/>
        <v>17</v>
      </c>
      <c r="T248" s="10">
        <f t="shared" si="31"/>
        <v>208</v>
      </c>
    </row>
    <row r="249" spans="1:20" s="9" customFormat="1" ht="23.25" x14ac:dyDescent="0.5">
      <c r="A249" s="303"/>
      <c r="B249" s="134">
        <v>236</v>
      </c>
      <c r="C249" s="169" t="s">
        <v>457</v>
      </c>
      <c r="D249" s="100">
        <v>2</v>
      </c>
      <c r="E249" s="170">
        <v>31</v>
      </c>
      <c r="F249" s="170">
        <v>10</v>
      </c>
      <c r="G249" s="170">
        <v>50</v>
      </c>
      <c r="H249" s="170">
        <v>5</v>
      </c>
      <c r="I249" s="170">
        <v>6</v>
      </c>
      <c r="J249" s="170">
        <v>68</v>
      </c>
      <c r="K249" s="170">
        <v>65</v>
      </c>
      <c r="L249" s="170">
        <v>159</v>
      </c>
      <c r="M249" s="73">
        <f t="shared" si="24"/>
        <v>1</v>
      </c>
      <c r="N249" s="4">
        <f t="shared" si="25"/>
        <v>67</v>
      </c>
      <c r="O249" s="4">
        <f t="shared" si="26"/>
        <v>17</v>
      </c>
      <c r="P249" s="4">
        <f t="shared" si="27"/>
        <v>35</v>
      </c>
      <c r="Q249" s="4">
        <f t="shared" si="28"/>
        <v>4</v>
      </c>
      <c r="R249" s="4">
        <f t="shared" si="29"/>
        <v>7</v>
      </c>
      <c r="S249" s="4">
        <f t="shared" si="30"/>
        <v>17</v>
      </c>
      <c r="T249" s="10">
        <f t="shared" si="31"/>
        <v>211</v>
      </c>
    </row>
    <row r="250" spans="1:20" s="9" customFormat="1" ht="23.25" x14ac:dyDescent="0.5">
      <c r="A250" s="303"/>
      <c r="B250" s="134">
        <v>237</v>
      </c>
      <c r="C250" s="169" t="s">
        <v>458</v>
      </c>
      <c r="D250" s="100">
        <v>1</v>
      </c>
      <c r="E250" s="170">
        <v>8</v>
      </c>
      <c r="F250" s="170">
        <v>9</v>
      </c>
      <c r="G250" s="170">
        <v>51</v>
      </c>
      <c r="H250" s="170">
        <v>5</v>
      </c>
      <c r="I250" s="170">
        <v>6</v>
      </c>
      <c r="J250" s="170">
        <v>68</v>
      </c>
      <c r="K250" s="170">
        <v>49</v>
      </c>
      <c r="L250" s="170">
        <v>168</v>
      </c>
      <c r="M250" s="73">
        <f t="shared" si="24"/>
        <v>1</v>
      </c>
      <c r="N250" s="4">
        <f t="shared" si="25"/>
        <v>67</v>
      </c>
      <c r="O250" s="4">
        <f t="shared" si="26"/>
        <v>17</v>
      </c>
      <c r="P250" s="4">
        <f t="shared" si="27"/>
        <v>35</v>
      </c>
      <c r="Q250" s="4">
        <f t="shared" si="28"/>
        <v>27</v>
      </c>
      <c r="R250" s="4">
        <f t="shared" si="29"/>
        <v>8</v>
      </c>
      <c r="S250" s="4">
        <f t="shared" si="30"/>
        <v>16</v>
      </c>
      <c r="T250" s="10">
        <f t="shared" si="31"/>
        <v>201</v>
      </c>
    </row>
    <row r="251" spans="1:20" s="9" customFormat="1" ht="23.25" x14ac:dyDescent="0.5">
      <c r="A251" s="303"/>
      <c r="B251" s="134">
        <v>238</v>
      </c>
      <c r="C251" s="169" t="s">
        <v>459</v>
      </c>
      <c r="D251" s="100">
        <v>1</v>
      </c>
      <c r="E251" s="170">
        <v>31</v>
      </c>
      <c r="F251" s="170">
        <v>12</v>
      </c>
      <c r="G251" s="170">
        <v>51</v>
      </c>
      <c r="H251" s="170">
        <v>5</v>
      </c>
      <c r="I251" s="170">
        <v>6</v>
      </c>
      <c r="J251" s="170">
        <v>68</v>
      </c>
      <c r="K251" s="170">
        <v>49</v>
      </c>
      <c r="L251" s="170">
        <v>164</v>
      </c>
      <c r="M251" s="73">
        <f t="shared" si="24"/>
        <v>1</v>
      </c>
      <c r="N251" s="4">
        <f t="shared" si="25"/>
        <v>67</v>
      </c>
      <c r="O251" s="4">
        <f t="shared" si="26"/>
        <v>17</v>
      </c>
      <c r="P251" s="4">
        <f t="shared" si="27"/>
        <v>35</v>
      </c>
      <c r="Q251" s="4">
        <f t="shared" si="28"/>
        <v>4</v>
      </c>
      <c r="R251" s="4">
        <f t="shared" si="29"/>
        <v>5</v>
      </c>
      <c r="S251" s="4">
        <f t="shared" si="30"/>
        <v>16</v>
      </c>
      <c r="T251" s="10">
        <f t="shared" si="31"/>
        <v>197</v>
      </c>
    </row>
    <row r="252" spans="1:20" s="9" customFormat="1" ht="23.25" x14ac:dyDescent="0.5">
      <c r="A252" s="303"/>
      <c r="B252" s="134">
        <v>239</v>
      </c>
      <c r="C252" s="169" t="s">
        <v>460</v>
      </c>
      <c r="D252" s="100">
        <v>1</v>
      </c>
      <c r="E252" s="170">
        <v>19</v>
      </c>
      <c r="F252" s="170">
        <v>12</v>
      </c>
      <c r="G252" s="170">
        <v>51</v>
      </c>
      <c r="H252" s="170">
        <v>5</v>
      </c>
      <c r="I252" s="170">
        <v>6</v>
      </c>
      <c r="J252" s="170">
        <v>68</v>
      </c>
      <c r="K252" s="170">
        <v>53</v>
      </c>
      <c r="L252" s="170">
        <v>166</v>
      </c>
      <c r="M252" s="73">
        <f t="shared" si="24"/>
        <v>1</v>
      </c>
      <c r="N252" s="4">
        <f t="shared" si="25"/>
        <v>67</v>
      </c>
      <c r="O252" s="4">
        <f t="shared" si="26"/>
        <v>17</v>
      </c>
      <c r="P252" s="4">
        <f t="shared" si="27"/>
        <v>35</v>
      </c>
      <c r="Q252" s="4">
        <f t="shared" si="28"/>
        <v>16</v>
      </c>
      <c r="R252" s="4">
        <f t="shared" si="29"/>
        <v>5</v>
      </c>
      <c r="S252" s="4">
        <f t="shared" si="30"/>
        <v>16</v>
      </c>
      <c r="T252" s="10">
        <f t="shared" si="31"/>
        <v>198</v>
      </c>
    </row>
    <row r="253" spans="1:20" s="9" customFormat="1" ht="23.25" x14ac:dyDescent="0.5">
      <c r="A253" s="303"/>
      <c r="B253" s="134">
        <v>240</v>
      </c>
      <c r="C253" s="169" t="s">
        <v>461</v>
      </c>
      <c r="D253" s="100">
        <v>1</v>
      </c>
      <c r="E253" s="170">
        <v>24</v>
      </c>
      <c r="F253" s="170">
        <v>1</v>
      </c>
      <c r="G253" s="170">
        <v>52</v>
      </c>
      <c r="H253" s="170">
        <v>5</v>
      </c>
      <c r="I253" s="170">
        <v>6</v>
      </c>
      <c r="J253" s="170">
        <v>68</v>
      </c>
      <c r="K253" s="170">
        <v>59</v>
      </c>
      <c r="L253" s="170">
        <v>160</v>
      </c>
      <c r="M253" s="73">
        <f t="shared" si="24"/>
        <v>1</v>
      </c>
      <c r="N253" s="4">
        <f t="shared" si="25"/>
        <v>68</v>
      </c>
      <c r="O253" s="4">
        <f t="shared" si="26"/>
        <v>5</v>
      </c>
      <c r="P253" s="4">
        <f t="shared" si="27"/>
        <v>35</v>
      </c>
      <c r="Q253" s="4">
        <f t="shared" si="28"/>
        <v>11</v>
      </c>
      <c r="R253" s="4">
        <f t="shared" si="29"/>
        <v>4</v>
      </c>
      <c r="S253" s="4">
        <f t="shared" si="30"/>
        <v>16</v>
      </c>
      <c r="T253" s="10">
        <f t="shared" si="31"/>
        <v>196</v>
      </c>
    </row>
    <row r="254" spans="1:20" s="9" customFormat="1" ht="23.25" x14ac:dyDescent="0.5">
      <c r="A254" s="303"/>
      <c r="B254" s="134">
        <v>241</v>
      </c>
      <c r="C254" s="169" t="s">
        <v>462</v>
      </c>
      <c r="D254" s="100">
        <v>1</v>
      </c>
      <c r="E254" s="170">
        <v>28</v>
      </c>
      <c r="F254" s="170">
        <v>8</v>
      </c>
      <c r="G254" s="170">
        <v>51</v>
      </c>
      <c r="H254" s="170">
        <v>5</v>
      </c>
      <c r="I254" s="170">
        <v>6</v>
      </c>
      <c r="J254" s="170">
        <v>68</v>
      </c>
      <c r="K254" s="170">
        <v>55</v>
      </c>
      <c r="L254" s="170">
        <v>170</v>
      </c>
      <c r="M254" s="73">
        <f t="shared" si="24"/>
        <v>1</v>
      </c>
      <c r="N254" s="4">
        <f t="shared" si="25"/>
        <v>67</v>
      </c>
      <c r="O254" s="4">
        <f t="shared" si="26"/>
        <v>17</v>
      </c>
      <c r="P254" s="4">
        <f t="shared" si="27"/>
        <v>35</v>
      </c>
      <c r="Q254" s="4">
        <f t="shared" si="28"/>
        <v>7</v>
      </c>
      <c r="R254" s="4">
        <f t="shared" si="29"/>
        <v>9</v>
      </c>
      <c r="S254" s="4">
        <f t="shared" si="30"/>
        <v>16</v>
      </c>
      <c r="T254" s="10">
        <f t="shared" si="31"/>
        <v>201</v>
      </c>
    </row>
    <row r="255" spans="1:20" s="9" customFormat="1" ht="23.25" x14ac:dyDescent="0.5">
      <c r="A255" s="303"/>
      <c r="B255" s="134">
        <v>242</v>
      </c>
      <c r="C255" s="169" t="s">
        <v>463</v>
      </c>
      <c r="D255" s="100">
        <v>1</v>
      </c>
      <c r="E255" s="170">
        <v>16</v>
      </c>
      <c r="F255" s="170">
        <v>5</v>
      </c>
      <c r="G255" s="170">
        <v>51</v>
      </c>
      <c r="H255" s="170">
        <v>5</v>
      </c>
      <c r="I255" s="170">
        <v>6</v>
      </c>
      <c r="J255" s="170">
        <v>68</v>
      </c>
      <c r="K255" s="170">
        <v>44</v>
      </c>
      <c r="L255" s="170">
        <v>175</v>
      </c>
      <c r="M255" s="73">
        <f t="shared" si="24"/>
        <v>1</v>
      </c>
      <c r="N255" s="4">
        <f t="shared" si="25"/>
        <v>68</v>
      </c>
      <c r="O255" s="4">
        <f t="shared" si="26"/>
        <v>5</v>
      </c>
      <c r="P255" s="4">
        <f t="shared" si="27"/>
        <v>35</v>
      </c>
      <c r="Q255" s="4">
        <f t="shared" si="28"/>
        <v>19</v>
      </c>
      <c r="R255" s="4">
        <f t="shared" si="29"/>
        <v>0</v>
      </c>
      <c r="S255" s="4">
        <f t="shared" si="30"/>
        <v>17</v>
      </c>
      <c r="T255" s="10">
        <f t="shared" si="31"/>
        <v>205</v>
      </c>
    </row>
    <row r="256" spans="1:20" s="9" customFormat="1" ht="23.25" x14ac:dyDescent="0.5">
      <c r="A256" s="303"/>
      <c r="B256" s="134">
        <v>243</v>
      </c>
      <c r="C256" s="169" t="s">
        <v>464</v>
      </c>
      <c r="D256" s="100">
        <v>1</v>
      </c>
      <c r="E256" s="170">
        <v>18</v>
      </c>
      <c r="F256" s="170">
        <v>6</v>
      </c>
      <c r="G256" s="170">
        <v>51</v>
      </c>
      <c r="H256" s="170">
        <v>5</v>
      </c>
      <c r="I256" s="170">
        <v>6</v>
      </c>
      <c r="J256" s="170">
        <v>68</v>
      </c>
      <c r="K256" s="170">
        <v>49</v>
      </c>
      <c r="L256" s="170">
        <v>169</v>
      </c>
      <c r="M256" s="73">
        <f t="shared" si="24"/>
        <v>1</v>
      </c>
      <c r="N256" s="4">
        <f t="shared" si="25"/>
        <v>67</v>
      </c>
      <c r="O256" s="4">
        <f t="shared" si="26"/>
        <v>17</v>
      </c>
      <c r="P256" s="4">
        <f t="shared" si="27"/>
        <v>35</v>
      </c>
      <c r="Q256" s="4">
        <f t="shared" si="28"/>
        <v>17</v>
      </c>
      <c r="R256" s="4">
        <f t="shared" si="29"/>
        <v>11</v>
      </c>
      <c r="S256" s="4">
        <f t="shared" si="30"/>
        <v>16</v>
      </c>
      <c r="T256" s="10">
        <f t="shared" si="31"/>
        <v>204</v>
      </c>
    </row>
    <row r="257" spans="1:20" s="9" customFormat="1" ht="23.25" x14ac:dyDescent="0.5">
      <c r="A257" s="303"/>
      <c r="B257" s="134">
        <v>244</v>
      </c>
      <c r="C257" s="169" t="s">
        <v>465</v>
      </c>
      <c r="D257" s="100">
        <v>1</v>
      </c>
      <c r="E257" s="170">
        <v>1</v>
      </c>
      <c r="F257" s="170">
        <v>12</v>
      </c>
      <c r="G257" s="170">
        <v>51</v>
      </c>
      <c r="H257" s="170">
        <v>5</v>
      </c>
      <c r="I257" s="170">
        <v>6</v>
      </c>
      <c r="J257" s="170">
        <v>68</v>
      </c>
      <c r="K257" s="170">
        <v>57</v>
      </c>
      <c r="L257" s="170">
        <v>160</v>
      </c>
      <c r="M257" s="73">
        <f t="shared" si="24"/>
        <v>1</v>
      </c>
      <c r="N257" s="4">
        <f t="shared" si="25"/>
        <v>67</v>
      </c>
      <c r="O257" s="4">
        <f t="shared" si="26"/>
        <v>18</v>
      </c>
      <c r="P257" s="4">
        <f t="shared" si="27"/>
        <v>5</v>
      </c>
      <c r="Q257" s="4">
        <f t="shared" si="28"/>
        <v>4</v>
      </c>
      <c r="R257" s="4">
        <f t="shared" si="29"/>
        <v>6</v>
      </c>
      <c r="S257" s="4">
        <f t="shared" si="30"/>
        <v>16</v>
      </c>
      <c r="T257" s="10">
        <f t="shared" si="31"/>
        <v>198</v>
      </c>
    </row>
    <row r="258" spans="1:20" s="9" customFormat="1" ht="23.25" x14ac:dyDescent="0.5">
      <c r="A258" s="303"/>
      <c r="B258" s="134">
        <v>245</v>
      </c>
      <c r="C258" s="169" t="s">
        <v>466</v>
      </c>
      <c r="D258" s="100">
        <v>2</v>
      </c>
      <c r="E258" s="170">
        <v>1</v>
      </c>
      <c r="F258" s="170">
        <v>12</v>
      </c>
      <c r="G258" s="170">
        <v>51</v>
      </c>
      <c r="H258" s="170">
        <v>5</v>
      </c>
      <c r="I258" s="170">
        <v>6</v>
      </c>
      <c r="J258" s="170">
        <v>68</v>
      </c>
      <c r="K258" s="170">
        <v>74</v>
      </c>
      <c r="L258" s="170">
        <v>172</v>
      </c>
      <c r="M258" s="73">
        <f t="shared" si="24"/>
        <v>1</v>
      </c>
      <c r="N258" s="4">
        <f t="shared" si="25"/>
        <v>67</v>
      </c>
      <c r="O258" s="4">
        <f t="shared" si="26"/>
        <v>18</v>
      </c>
      <c r="P258" s="4">
        <f t="shared" si="27"/>
        <v>5</v>
      </c>
      <c r="Q258" s="4">
        <f t="shared" si="28"/>
        <v>4</v>
      </c>
      <c r="R258" s="4">
        <f t="shared" si="29"/>
        <v>6</v>
      </c>
      <c r="S258" s="4">
        <f t="shared" si="30"/>
        <v>16</v>
      </c>
      <c r="T258" s="10">
        <f t="shared" si="31"/>
        <v>198</v>
      </c>
    </row>
    <row r="259" spans="1:20" s="9" customFormat="1" ht="23.25" x14ac:dyDescent="0.5">
      <c r="A259" s="303"/>
      <c r="B259" s="134">
        <v>246</v>
      </c>
      <c r="C259" s="169" t="s">
        <v>467</v>
      </c>
      <c r="D259" s="100">
        <v>1</v>
      </c>
      <c r="E259" s="170">
        <v>11</v>
      </c>
      <c r="F259" s="170">
        <v>4</v>
      </c>
      <c r="G259" s="170">
        <v>52</v>
      </c>
      <c r="H259" s="170">
        <v>5</v>
      </c>
      <c r="I259" s="170">
        <v>6</v>
      </c>
      <c r="J259" s="170">
        <v>68</v>
      </c>
      <c r="K259" s="170">
        <v>42</v>
      </c>
      <c r="L259" s="170">
        <v>158</v>
      </c>
      <c r="M259" s="73">
        <f t="shared" si="24"/>
        <v>1</v>
      </c>
      <c r="N259" s="4">
        <f t="shared" si="25"/>
        <v>68</v>
      </c>
      <c r="O259" s="4">
        <f t="shared" si="26"/>
        <v>5</v>
      </c>
      <c r="P259" s="4">
        <f t="shared" si="27"/>
        <v>35</v>
      </c>
      <c r="Q259" s="4">
        <f t="shared" si="28"/>
        <v>24</v>
      </c>
      <c r="R259" s="4">
        <f t="shared" si="29"/>
        <v>1</v>
      </c>
      <c r="S259" s="4">
        <f t="shared" si="30"/>
        <v>16</v>
      </c>
      <c r="T259" s="10">
        <f t="shared" si="31"/>
        <v>194</v>
      </c>
    </row>
    <row r="260" spans="1:20" s="9" customFormat="1" ht="23.25" x14ac:dyDescent="0.5">
      <c r="A260" s="303"/>
      <c r="B260" s="134">
        <v>247</v>
      </c>
      <c r="C260" s="169" t="s">
        <v>468</v>
      </c>
      <c r="D260" s="100">
        <v>1</v>
      </c>
      <c r="E260" s="170">
        <v>13</v>
      </c>
      <c r="F260" s="170">
        <v>7</v>
      </c>
      <c r="G260" s="170">
        <v>51</v>
      </c>
      <c r="H260" s="170">
        <v>5</v>
      </c>
      <c r="I260" s="170">
        <v>6</v>
      </c>
      <c r="J260" s="170">
        <v>68</v>
      </c>
      <c r="K260" s="170">
        <v>48</v>
      </c>
      <c r="L260" s="170">
        <v>163</v>
      </c>
      <c r="M260" s="73">
        <f t="shared" si="24"/>
        <v>1</v>
      </c>
      <c r="N260" s="4">
        <f t="shared" si="25"/>
        <v>67</v>
      </c>
      <c r="O260" s="4">
        <f t="shared" si="26"/>
        <v>17</v>
      </c>
      <c r="P260" s="4">
        <f t="shared" si="27"/>
        <v>35</v>
      </c>
      <c r="Q260" s="4">
        <f t="shared" si="28"/>
        <v>22</v>
      </c>
      <c r="R260" s="4">
        <f t="shared" si="29"/>
        <v>10</v>
      </c>
      <c r="S260" s="4">
        <f t="shared" si="30"/>
        <v>16</v>
      </c>
      <c r="T260" s="10">
        <f t="shared" si="31"/>
        <v>203</v>
      </c>
    </row>
    <row r="261" spans="1:20" s="9" customFormat="1" ht="23.25" x14ac:dyDescent="0.5">
      <c r="A261" s="303"/>
      <c r="B261" s="134">
        <v>248</v>
      </c>
      <c r="C261" s="169" t="s">
        <v>469</v>
      </c>
      <c r="D261" s="100">
        <v>1</v>
      </c>
      <c r="E261" s="170">
        <v>15</v>
      </c>
      <c r="F261" s="170">
        <v>7</v>
      </c>
      <c r="G261" s="170">
        <v>51</v>
      </c>
      <c r="H261" s="170">
        <v>5</v>
      </c>
      <c r="I261" s="170">
        <v>6</v>
      </c>
      <c r="J261" s="170">
        <v>68</v>
      </c>
      <c r="K261" s="170">
        <v>51</v>
      </c>
      <c r="L261" s="170">
        <v>170</v>
      </c>
      <c r="M261" s="73">
        <f t="shared" si="24"/>
        <v>1</v>
      </c>
      <c r="N261" s="4">
        <f t="shared" si="25"/>
        <v>67</v>
      </c>
      <c r="O261" s="4">
        <f t="shared" si="26"/>
        <v>17</v>
      </c>
      <c r="P261" s="4">
        <f t="shared" si="27"/>
        <v>35</v>
      </c>
      <c r="Q261" s="4">
        <f t="shared" si="28"/>
        <v>20</v>
      </c>
      <c r="R261" s="4">
        <f t="shared" si="29"/>
        <v>10</v>
      </c>
      <c r="S261" s="4">
        <f t="shared" si="30"/>
        <v>16</v>
      </c>
      <c r="T261" s="10">
        <f t="shared" si="31"/>
        <v>203</v>
      </c>
    </row>
    <row r="262" spans="1:20" s="9" customFormat="1" ht="23.25" x14ac:dyDescent="0.5">
      <c r="A262" s="303"/>
      <c r="B262" s="134">
        <v>249</v>
      </c>
      <c r="C262" s="169" t="s">
        <v>470</v>
      </c>
      <c r="D262" s="100">
        <v>1</v>
      </c>
      <c r="E262" s="170">
        <v>31</v>
      </c>
      <c r="F262" s="170">
        <v>1</v>
      </c>
      <c r="G262" s="170">
        <v>52</v>
      </c>
      <c r="H262" s="170">
        <v>5</v>
      </c>
      <c r="I262" s="170">
        <v>6</v>
      </c>
      <c r="J262" s="170">
        <v>68</v>
      </c>
      <c r="K262" s="170">
        <v>48</v>
      </c>
      <c r="L262" s="170">
        <v>170</v>
      </c>
      <c r="M262" s="73">
        <f t="shared" si="24"/>
        <v>1</v>
      </c>
      <c r="N262" s="4">
        <f t="shared" si="25"/>
        <v>68</v>
      </c>
      <c r="O262" s="4">
        <f t="shared" si="26"/>
        <v>5</v>
      </c>
      <c r="P262" s="4">
        <f t="shared" si="27"/>
        <v>35</v>
      </c>
      <c r="Q262" s="4">
        <f t="shared" si="28"/>
        <v>4</v>
      </c>
      <c r="R262" s="4">
        <f t="shared" si="29"/>
        <v>4</v>
      </c>
      <c r="S262" s="4">
        <f t="shared" si="30"/>
        <v>16</v>
      </c>
      <c r="T262" s="10">
        <f t="shared" si="31"/>
        <v>196</v>
      </c>
    </row>
    <row r="263" spans="1:20" s="9" customFormat="1" ht="23.25" x14ac:dyDescent="0.5">
      <c r="A263" s="303"/>
      <c r="B263" s="134">
        <v>250</v>
      </c>
      <c r="C263" s="169" t="s">
        <v>471</v>
      </c>
      <c r="D263" s="100">
        <v>1</v>
      </c>
      <c r="E263" s="170">
        <v>3</v>
      </c>
      <c r="F263" s="170">
        <v>10</v>
      </c>
      <c r="G263" s="170">
        <v>51</v>
      </c>
      <c r="H263" s="170">
        <v>5</v>
      </c>
      <c r="I263" s="170">
        <v>6</v>
      </c>
      <c r="J263" s="170">
        <v>68</v>
      </c>
      <c r="K263" s="170">
        <v>42</v>
      </c>
      <c r="L263" s="170">
        <v>163</v>
      </c>
      <c r="M263" s="73">
        <f t="shared" si="24"/>
        <v>1</v>
      </c>
      <c r="N263" s="4">
        <f t="shared" si="25"/>
        <v>67</v>
      </c>
      <c r="O263" s="4">
        <f t="shared" si="26"/>
        <v>18</v>
      </c>
      <c r="P263" s="4">
        <f t="shared" si="27"/>
        <v>5</v>
      </c>
      <c r="Q263" s="4">
        <f t="shared" si="28"/>
        <v>2</v>
      </c>
      <c r="R263" s="4">
        <f t="shared" si="29"/>
        <v>8</v>
      </c>
      <c r="S263" s="4">
        <f t="shared" si="30"/>
        <v>16</v>
      </c>
      <c r="T263" s="10">
        <f t="shared" si="31"/>
        <v>200</v>
      </c>
    </row>
    <row r="264" spans="1:20" s="9" customFormat="1" ht="23.25" x14ac:dyDescent="0.5">
      <c r="A264" s="303"/>
      <c r="B264" s="134">
        <v>251</v>
      </c>
      <c r="C264" s="169" t="s">
        <v>472</v>
      </c>
      <c r="D264" s="100">
        <v>1</v>
      </c>
      <c r="E264" s="170">
        <v>12</v>
      </c>
      <c r="F264" s="170">
        <v>10</v>
      </c>
      <c r="G264" s="170">
        <v>51</v>
      </c>
      <c r="H264" s="170">
        <v>5</v>
      </c>
      <c r="I264" s="170">
        <v>6</v>
      </c>
      <c r="J264" s="170">
        <v>68</v>
      </c>
      <c r="K264" s="170">
        <v>55</v>
      </c>
      <c r="L264" s="170">
        <v>173</v>
      </c>
      <c r="M264" s="73">
        <f t="shared" si="24"/>
        <v>1</v>
      </c>
      <c r="N264" s="4">
        <f t="shared" si="25"/>
        <v>67</v>
      </c>
      <c r="O264" s="4">
        <f t="shared" si="26"/>
        <v>17</v>
      </c>
      <c r="P264" s="4">
        <f t="shared" si="27"/>
        <v>35</v>
      </c>
      <c r="Q264" s="4">
        <f t="shared" si="28"/>
        <v>23</v>
      </c>
      <c r="R264" s="4">
        <f t="shared" si="29"/>
        <v>7</v>
      </c>
      <c r="S264" s="4">
        <f t="shared" si="30"/>
        <v>16</v>
      </c>
      <c r="T264" s="10">
        <f t="shared" si="31"/>
        <v>200</v>
      </c>
    </row>
    <row r="265" spans="1:20" s="9" customFormat="1" ht="23.25" x14ac:dyDescent="0.5">
      <c r="A265" s="303"/>
      <c r="B265" s="134">
        <v>252</v>
      </c>
      <c r="C265" s="169" t="s">
        <v>473</v>
      </c>
      <c r="D265" s="100">
        <v>1</v>
      </c>
      <c r="E265" s="170">
        <v>26</v>
      </c>
      <c r="F265" s="170">
        <v>2</v>
      </c>
      <c r="G265" s="170">
        <v>52</v>
      </c>
      <c r="H265" s="170">
        <v>5</v>
      </c>
      <c r="I265" s="170">
        <v>6</v>
      </c>
      <c r="J265" s="170">
        <v>68</v>
      </c>
      <c r="K265" s="170">
        <v>53</v>
      </c>
      <c r="L265" s="170">
        <v>165</v>
      </c>
      <c r="M265" s="73">
        <f t="shared" si="24"/>
        <v>1</v>
      </c>
      <c r="N265" s="4">
        <f t="shared" si="25"/>
        <v>68</v>
      </c>
      <c r="O265" s="4">
        <f t="shared" si="26"/>
        <v>5</v>
      </c>
      <c r="P265" s="4">
        <f t="shared" si="27"/>
        <v>35</v>
      </c>
      <c r="Q265" s="4">
        <f t="shared" si="28"/>
        <v>9</v>
      </c>
      <c r="R265" s="4">
        <f t="shared" si="29"/>
        <v>3</v>
      </c>
      <c r="S265" s="4">
        <f t="shared" si="30"/>
        <v>16</v>
      </c>
      <c r="T265" s="10">
        <f t="shared" si="31"/>
        <v>195</v>
      </c>
    </row>
    <row r="266" spans="1:20" s="9" customFormat="1" ht="23.25" x14ac:dyDescent="0.5">
      <c r="A266" s="303"/>
      <c r="B266" s="134">
        <v>253</v>
      </c>
      <c r="C266" s="169" t="s">
        <v>474</v>
      </c>
      <c r="D266" s="100">
        <v>1</v>
      </c>
      <c r="E266" s="170">
        <v>8</v>
      </c>
      <c r="F266" s="170">
        <v>8</v>
      </c>
      <c r="G266" s="170">
        <v>51</v>
      </c>
      <c r="H266" s="170">
        <v>5</v>
      </c>
      <c r="I266" s="170">
        <v>6</v>
      </c>
      <c r="J266" s="170">
        <v>68</v>
      </c>
      <c r="K266" s="170">
        <v>74</v>
      </c>
      <c r="L266" s="170">
        <v>169</v>
      </c>
      <c r="M266" s="73">
        <f t="shared" si="24"/>
        <v>1</v>
      </c>
      <c r="N266" s="4">
        <f t="shared" si="25"/>
        <v>67</v>
      </c>
      <c r="O266" s="4">
        <f t="shared" si="26"/>
        <v>17</v>
      </c>
      <c r="P266" s="4">
        <f t="shared" si="27"/>
        <v>35</v>
      </c>
      <c r="Q266" s="4">
        <f t="shared" si="28"/>
        <v>27</v>
      </c>
      <c r="R266" s="4">
        <f t="shared" si="29"/>
        <v>9</v>
      </c>
      <c r="S266" s="4">
        <f t="shared" si="30"/>
        <v>16</v>
      </c>
      <c r="T266" s="10">
        <f t="shared" si="31"/>
        <v>202</v>
      </c>
    </row>
    <row r="267" spans="1:20" s="9" customFormat="1" ht="23.25" x14ac:dyDescent="0.5">
      <c r="A267" s="303"/>
      <c r="B267" s="134">
        <v>254</v>
      </c>
      <c r="C267" s="169" t="s">
        <v>475</v>
      </c>
      <c r="D267" s="100">
        <v>1</v>
      </c>
      <c r="E267" s="170">
        <v>17</v>
      </c>
      <c r="F267" s="170">
        <v>6</v>
      </c>
      <c r="G267" s="170">
        <v>51</v>
      </c>
      <c r="H267" s="170">
        <v>5</v>
      </c>
      <c r="I267" s="170">
        <v>6</v>
      </c>
      <c r="J267" s="170">
        <v>68</v>
      </c>
      <c r="K267" s="170">
        <v>54</v>
      </c>
      <c r="L267" s="170">
        <v>170</v>
      </c>
      <c r="M267" s="73">
        <f t="shared" si="24"/>
        <v>1</v>
      </c>
      <c r="N267" s="4">
        <f t="shared" si="25"/>
        <v>67</v>
      </c>
      <c r="O267" s="4">
        <f t="shared" si="26"/>
        <v>17</v>
      </c>
      <c r="P267" s="4">
        <f t="shared" si="27"/>
        <v>35</v>
      </c>
      <c r="Q267" s="4">
        <f t="shared" si="28"/>
        <v>18</v>
      </c>
      <c r="R267" s="4">
        <f t="shared" si="29"/>
        <v>11</v>
      </c>
      <c r="S267" s="4">
        <f t="shared" si="30"/>
        <v>16</v>
      </c>
      <c r="T267" s="10">
        <f t="shared" si="31"/>
        <v>204</v>
      </c>
    </row>
    <row r="268" spans="1:20" s="9" customFormat="1" ht="23.25" x14ac:dyDescent="0.5">
      <c r="A268" s="303"/>
      <c r="B268" s="134">
        <v>255</v>
      </c>
      <c r="C268" s="169" t="s">
        <v>476</v>
      </c>
      <c r="D268" s="100">
        <v>1</v>
      </c>
      <c r="E268" s="170">
        <v>17</v>
      </c>
      <c r="F268" s="170">
        <v>12</v>
      </c>
      <c r="G268" s="170">
        <v>50</v>
      </c>
      <c r="H268" s="170">
        <v>5</v>
      </c>
      <c r="I268" s="170">
        <v>6</v>
      </c>
      <c r="J268" s="170">
        <v>68</v>
      </c>
      <c r="K268" s="170">
        <v>65</v>
      </c>
      <c r="L268" s="170">
        <v>173</v>
      </c>
      <c r="M268" s="73">
        <f t="shared" si="24"/>
        <v>1</v>
      </c>
      <c r="N268" s="4">
        <f t="shared" si="25"/>
        <v>67</v>
      </c>
      <c r="O268" s="4">
        <f t="shared" si="26"/>
        <v>17</v>
      </c>
      <c r="P268" s="4">
        <f t="shared" si="27"/>
        <v>35</v>
      </c>
      <c r="Q268" s="4">
        <f t="shared" si="28"/>
        <v>18</v>
      </c>
      <c r="R268" s="4">
        <f t="shared" si="29"/>
        <v>5</v>
      </c>
      <c r="S268" s="4">
        <f t="shared" si="30"/>
        <v>17</v>
      </c>
      <c r="T268" s="10">
        <f t="shared" si="31"/>
        <v>210</v>
      </c>
    </row>
    <row r="269" spans="1:20" s="9" customFormat="1" ht="23.25" x14ac:dyDescent="0.5">
      <c r="A269" s="303"/>
      <c r="B269" s="134">
        <v>256</v>
      </c>
      <c r="C269" s="169" t="s">
        <v>477</v>
      </c>
      <c r="D269" s="100">
        <v>1</v>
      </c>
      <c r="E269" s="170">
        <v>19</v>
      </c>
      <c r="F269" s="170">
        <v>1</v>
      </c>
      <c r="G269" s="170">
        <v>52</v>
      </c>
      <c r="H269" s="170">
        <v>5</v>
      </c>
      <c r="I269" s="170">
        <v>6</v>
      </c>
      <c r="J269" s="170">
        <v>68</v>
      </c>
      <c r="K269" s="170">
        <v>47</v>
      </c>
      <c r="L269" s="170">
        <v>156</v>
      </c>
      <c r="M269" s="73">
        <f t="shared" si="24"/>
        <v>1</v>
      </c>
      <c r="N269" s="4">
        <f t="shared" si="25"/>
        <v>68</v>
      </c>
      <c r="O269" s="4">
        <f t="shared" si="26"/>
        <v>5</v>
      </c>
      <c r="P269" s="4">
        <f t="shared" si="27"/>
        <v>35</v>
      </c>
      <c r="Q269" s="4">
        <f t="shared" si="28"/>
        <v>16</v>
      </c>
      <c r="R269" s="4">
        <f t="shared" si="29"/>
        <v>4</v>
      </c>
      <c r="S269" s="4">
        <f t="shared" si="30"/>
        <v>16</v>
      </c>
      <c r="T269" s="10">
        <f t="shared" si="31"/>
        <v>197</v>
      </c>
    </row>
    <row r="270" spans="1:20" s="9" customFormat="1" ht="23.25" x14ac:dyDescent="0.5">
      <c r="A270" s="303"/>
      <c r="B270" s="134">
        <v>257</v>
      </c>
      <c r="C270" s="169" t="s">
        <v>478</v>
      </c>
      <c r="D270" s="100">
        <v>1</v>
      </c>
      <c r="E270" s="170">
        <v>16</v>
      </c>
      <c r="F270" s="170">
        <v>2</v>
      </c>
      <c r="G270" s="170">
        <v>52</v>
      </c>
      <c r="H270" s="170">
        <v>5</v>
      </c>
      <c r="I270" s="170">
        <v>6</v>
      </c>
      <c r="J270" s="170">
        <v>68</v>
      </c>
      <c r="K270" s="170">
        <v>60</v>
      </c>
      <c r="L270" s="170">
        <v>177</v>
      </c>
      <c r="M270" s="73">
        <f t="shared" si="24"/>
        <v>1</v>
      </c>
      <c r="N270" s="4">
        <f t="shared" si="25"/>
        <v>68</v>
      </c>
      <c r="O270" s="4">
        <f t="shared" si="26"/>
        <v>5</v>
      </c>
      <c r="P270" s="4">
        <f t="shared" si="27"/>
        <v>35</v>
      </c>
      <c r="Q270" s="4">
        <f t="shared" si="28"/>
        <v>19</v>
      </c>
      <c r="R270" s="4">
        <f t="shared" si="29"/>
        <v>3</v>
      </c>
      <c r="S270" s="4">
        <f t="shared" si="30"/>
        <v>16</v>
      </c>
      <c r="T270" s="10">
        <f t="shared" si="31"/>
        <v>196</v>
      </c>
    </row>
    <row r="271" spans="1:20" s="9" customFormat="1" ht="23.25" x14ac:dyDescent="0.5">
      <c r="A271" s="303"/>
      <c r="B271" s="134">
        <v>258</v>
      </c>
      <c r="C271" s="169" t="s">
        <v>479</v>
      </c>
      <c r="D271" s="100">
        <v>1</v>
      </c>
      <c r="E271" s="170">
        <v>24</v>
      </c>
      <c r="F271" s="170">
        <v>3</v>
      </c>
      <c r="G271" s="170">
        <v>52</v>
      </c>
      <c r="H271" s="170">
        <v>5</v>
      </c>
      <c r="I271" s="170">
        <v>6</v>
      </c>
      <c r="J271" s="170">
        <v>68</v>
      </c>
      <c r="K271" s="170">
        <v>45</v>
      </c>
      <c r="L271" s="170">
        <v>170</v>
      </c>
      <c r="M271" s="73">
        <f t="shared" ref="M271:M334" si="32">IF(OR(OR(OR(OR(OR(OR(E271=0),F271=0),G271=0),H271=0),I271=0),J271=0),999,1)</f>
        <v>1</v>
      </c>
      <c r="N271" s="4">
        <f t="shared" ref="N271:N334" si="33">IF(OR(I271&lt;F271,(AND(H271&lt;E271,I271=F271))),J271-1,J271)</f>
        <v>68</v>
      </c>
      <c r="O271" s="4">
        <f t="shared" ref="O271:O334" si="34">IF(AND(H271&lt;E271,I271=F271),I271+12-1,IF(AND(H271&lt;E271,I271&gt;F271),I271-1,IF(AND(H271&lt;E271,I271&lt;F271),I271+12-1,IF(AND(H271&gt;=E271,I271&lt;F271),I271+12,I271))))</f>
        <v>5</v>
      </c>
      <c r="P271" s="4">
        <f t="shared" ref="P271:P334" si="35">IF(H271&lt;E271,H271+30,H271)</f>
        <v>35</v>
      </c>
      <c r="Q271" s="4">
        <f t="shared" ref="Q271:Q334" si="36">P271-E271</f>
        <v>11</v>
      </c>
      <c r="R271" s="4">
        <f t="shared" ref="R271:R334" si="37">O271-F271</f>
        <v>2</v>
      </c>
      <c r="S271" s="4">
        <f t="shared" ref="S271:S334" si="38">N271-G271</f>
        <v>16</v>
      </c>
      <c r="T271" s="10">
        <f t="shared" ref="T271:T334" si="39">IF(OR(OR(OR(OR(OR(E271=0,F271=0),G271=0),H271=0),I271=0),J271=0),0,IF($Q271&gt;15,($R271+1)+($S271*12),$R271+($S271*12)))</f>
        <v>194</v>
      </c>
    </row>
    <row r="272" spans="1:20" s="9" customFormat="1" ht="23.25" x14ac:dyDescent="0.5">
      <c r="A272" s="303"/>
      <c r="B272" s="134">
        <v>259</v>
      </c>
      <c r="C272" s="169" t="s">
        <v>480</v>
      </c>
      <c r="D272" s="100">
        <v>1</v>
      </c>
      <c r="E272" s="170">
        <v>24</v>
      </c>
      <c r="F272" s="170">
        <v>3</v>
      </c>
      <c r="G272" s="170">
        <v>52</v>
      </c>
      <c r="H272" s="170">
        <v>5</v>
      </c>
      <c r="I272" s="170">
        <v>6</v>
      </c>
      <c r="J272" s="170">
        <v>68</v>
      </c>
      <c r="K272" s="170">
        <v>52</v>
      </c>
      <c r="L272" s="170">
        <v>172</v>
      </c>
      <c r="M272" s="73">
        <f t="shared" si="32"/>
        <v>1</v>
      </c>
      <c r="N272" s="4">
        <f t="shared" si="33"/>
        <v>68</v>
      </c>
      <c r="O272" s="4">
        <f t="shared" si="34"/>
        <v>5</v>
      </c>
      <c r="P272" s="4">
        <f t="shared" si="35"/>
        <v>35</v>
      </c>
      <c r="Q272" s="4">
        <f t="shared" si="36"/>
        <v>11</v>
      </c>
      <c r="R272" s="4">
        <f t="shared" si="37"/>
        <v>2</v>
      </c>
      <c r="S272" s="4">
        <f t="shared" si="38"/>
        <v>16</v>
      </c>
      <c r="T272" s="10">
        <f t="shared" si="39"/>
        <v>194</v>
      </c>
    </row>
    <row r="273" spans="1:20" s="9" customFormat="1" ht="23.25" x14ac:dyDescent="0.5">
      <c r="A273" s="303"/>
      <c r="B273" s="134">
        <v>260</v>
      </c>
      <c r="C273" s="169" t="s">
        <v>481</v>
      </c>
      <c r="D273" s="100">
        <v>1</v>
      </c>
      <c r="E273" s="170">
        <v>12</v>
      </c>
      <c r="F273" s="170">
        <v>10</v>
      </c>
      <c r="G273" s="170" t="s">
        <v>208</v>
      </c>
      <c r="H273" s="170">
        <v>5</v>
      </c>
      <c r="I273" s="170">
        <v>6</v>
      </c>
      <c r="J273" s="170">
        <v>68</v>
      </c>
      <c r="K273" s="170">
        <v>45</v>
      </c>
      <c r="L273" s="170">
        <v>170</v>
      </c>
      <c r="M273" s="73">
        <f t="shared" si="32"/>
        <v>1</v>
      </c>
      <c r="N273" s="4">
        <f t="shared" si="33"/>
        <v>67</v>
      </c>
      <c r="O273" s="4">
        <f t="shared" si="34"/>
        <v>17</v>
      </c>
      <c r="P273" s="4">
        <f t="shared" si="35"/>
        <v>35</v>
      </c>
      <c r="Q273" s="4">
        <f t="shared" si="36"/>
        <v>23</v>
      </c>
      <c r="R273" s="4">
        <f t="shared" si="37"/>
        <v>7</v>
      </c>
      <c r="S273" s="4">
        <f t="shared" si="38"/>
        <v>16</v>
      </c>
      <c r="T273" s="10">
        <f t="shared" si="39"/>
        <v>200</v>
      </c>
    </row>
    <row r="274" spans="1:20" s="9" customFormat="1" ht="23.25" x14ac:dyDescent="0.5">
      <c r="A274" s="303"/>
      <c r="B274" s="134">
        <v>261</v>
      </c>
      <c r="C274" s="169" t="s">
        <v>482</v>
      </c>
      <c r="D274" s="100">
        <v>2</v>
      </c>
      <c r="E274" s="170">
        <v>12</v>
      </c>
      <c r="F274" s="170">
        <v>10</v>
      </c>
      <c r="G274" s="170" t="s">
        <v>208</v>
      </c>
      <c r="H274" s="170">
        <v>5</v>
      </c>
      <c r="I274" s="170">
        <v>6</v>
      </c>
      <c r="J274" s="170">
        <v>68</v>
      </c>
      <c r="K274" s="170">
        <v>45</v>
      </c>
      <c r="L274" s="170">
        <v>170</v>
      </c>
      <c r="M274" s="73">
        <f t="shared" si="32"/>
        <v>1</v>
      </c>
      <c r="N274" s="4">
        <f t="shared" si="33"/>
        <v>67</v>
      </c>
      <c r="O274" s="4">
        <f t="shared" si="34"/>
        <v>17</v>
      </c>
      <c r="P274" s="4">
        <f t="shared" si="35"/>
        <v>35</v>
      </c>
      <c r="Q274" s="4">
        <f t="shared" si="36"/>
        <v>23</v>
      </c>
      <c r="R274" s="4">
        <f t="shared" si="37"/>
        <v>7</v>
      </c>
      <c r="S274" s="4">
        <f t="shared" si="38"/>
        <v>16</v>
      </c>
      <c r="T274" s="10">
        <f t="shared" si="39"/>
        <v>200</v>
      </c>
    </row>
    <row r="275" spans="1:20" s="9" customFormat="1" ht="23.25" x14ac:dyDescent="0.5">
      <c r="A275" s="303"/>
      <c r="B275" s="134"/>
      <c r="C275" s="169"/>
      <c r="D275" s="100"/>
      <c r="E275" s="170"/>
      <c r="F275" s="170"/>
      <c r="G275" s="170"/>
      <c r="H275" s="170"/>
      <c r="I275" s="170"/>
      <c r="J275" s="170"/>
      <c r="K275" s="170"/>
      <c r="L275" s="170"/>
      <c r="M275" s="73">
        <f t="shared" si="32"/>
        <v>999</v>
      </c>
      <c r="N275" s="4">
        <f t="shared" si="33"/>
        <v>0</v>
      </c>
      <c r="O275" s="4">
        <f t="shared" si="34"/>
        <v>0</v>
      </c>
      <c r="P275" s="4">
        <f t="shared" si="35"/>
        <v>0</v>
      </c>
      <c r="Q275" s="4">
        <f t="shared" si="36"/>
        <v>0</v>
      </c>
      <c r="R275" s="4">
        <f t="shared" si="37"/>
        <v>0</v>
      </c>
      <c r="S275" s="4">
        <f t="shared" si="38"/>
        <v>0</v>
      </c>
      <c r="T275" s="10">
        <f t="shared" si="39"/>
        <v>0</v>
      </c>
    </row>
    <row r="276" spans="1:20" s="9" customFormat="1" ht="23.25" x14ac:dyDescent="0.5">
      <c r="A276" s="303"/>
      <c r="B276" s="134"/>
      <c r="C276" s="169"/>
      <c r="D276" s="100"/>
      <c r="E276" s="170"/>
      <c r="F276" s="170"/>
      <c r="G276" s="170"/>
      <c r="H276" s="170"/>
      <c r="I276" s="170"/>
      <c r="J276" s="170"/>
      <c r="K276" s="170"/>
      <c r="L276" s="170"/>
      <c r="M276" s="73">
        <f t="shared" si="32"/>
        <v>999</v>
      </c>
      <c r="N276" s="4">
        <f t="shared" si="33"/>
        <v>0</v>
      </c>
      <c r="O276" s="4">
        <f t="shared" si="34"/>
        <v>0</v>
      </c>
      <c r="P276" s="4">
        <f t="shared" si="35"/>
        <v>0</v>
      </c>
      <c r="Q276" s="4">
        <f t="shared" si="36"/>
        <v>0</v>
      </c>
      <c r="R276" s="4">
        <f t="shared" si="37"/>
        <v>0</v>
      </c>
      <c r="S276" s="4">
        <f t="shared" si="38"/>
        <v>0</v>
      </c>
      <c r="T276" s="10">
        <f t="shared" si="39"/>
        <v>0</v>
      </c>
    </row>
    <row r="277" spans="1:20" s="9" customFormat="1" ht="23.25" x14ac:dyDescent="0.5">
      <c r="A277" s="303"/>
      <c r="B277" s="134"/>
      <c r="C277" s="169"/>
      <c r="D277" s="100"/>
      <c r="E277" s="170"/>
      <c r="F277" s="170"/>
      <c r="G277" s="170"/>
      <c r="H277" s="170"/>
      <c r="I277" s="170"/>
      <c r="J277" s="170"/>
      <c r="K277" s="170"/>
      <c r="L277" s="170"/>
      <c r="M277" s="73">
        <f t="shared" si="32"/>
        <v>999</v>
      </c>
      <c r="N277" s="4">
        <f t="shared" si="33"/>
        <v>0</v>
      </c>
      <c r="O277" s="4">
        <f t="shared" si="34"/>
        <v>0</v>
      </c>
      <c r="P277" s="4">
        <f t="shared" si="35"/>
        <v>0</v>
      </c>
      <c r="Q277" s="4">
        <f t="shared" si="36"/>
        <v>0</v>
      </c>
      <c r="R277" s="4">
        <f t="shared" si="37"/>
        <v>0</v>
      </c>
      <c r="S277" s="4">
        <f t="shared" si="38"/>
        <v>0</v>
      </c>
      <c r="T277" s="10">
        <f t="shared" si="39"/>
        <v>0</v>
      </c>
    </row>
    <row r="278" spans="1:20" s="9" customFormat="1" ht="23.25" x14ac:dyDescent="0.5">
      <c r="A278" s="303"/>
      <c r="B278" s="134"/>
      <c r="C278" s="169"/>
      <c r="D278" s="100"/>
      <c r="E278" s="170"/>
      <c r="F278" s="170"/>
      <c r="G278" s="170"/>
      <c r="H278" s="170"/>
      <c r="I278" s="170"/>
      <c r="J278" s="170"/>
      <c r="K278" s="170"/>
      <c r="L278" s="170"/>
      <c r="M278" s="73">
        <f t="shared" si="32"/>
        <v>999</v>
      </c>
      <c r="N278" s="4">
        <f t="shared" si="33"/>
        <v>0</v>
      </c>
      <c r="O278" s="4">
        <f t="shared" si="34"/>
        <v>0</v>
      </c>
      <c r="P278" s="4">
        <f t="shared" si="35"/>
        <v>0</v>
      </c>
      <c r="Q278" s="4">
        <f t="shared" si="36"/>
        <v>0</v>
      </c>
      <c r="R278" s="4">
        <f t="shared" si="37"/>
        <v>0</v>
      </c>
      <c r="S278" s="4">
        <f t="shared" si="38"/>
        <v>0</v>
      </c>
      <c r="T278" s="10">
        <f t="shared" si="39"/>
        <v>0</v>
      </c>
    </row>
    <row r="279" spans="1:20" s="9" customFormat="1" ht="23.25" x14ac:dyDescent="0.5">
      <c r="A279" s="303"/>
      <c r="B279" s="134"/>
      <c r="C279" s="169"/>
      <c r="D279" s="100"/>
      <c r="E279" s="170"/>
      <c r="F279" s="170"/>
      <c r="G279" s="170"/>
      <c r="H279" s="170"/>
      <c r="I279" s="170"/>
      <c r="J279" s="170"/>
      <c r="K279" s="170"/>
      <c r="L279" s="170"/>
      <c r="M279" s="73">
        <f t="shared" si="32"/>
        <v>999</v>
      </c>
      <c r="N279" s="4">
        <f t="shared" si="33"/>
        <v>0</v>
      </c>
      <c r="O279" s="4">
        <f t="shared" si="34"/>
        <v>0</v>
      </c>
      <c r="P279" s="4">
        <f t="shared" si="35"/>
        <v>0</v>
      </c>
      <c r="Q279" s="4">
        <f t="shared" si="36"/>
        <v>0</v>
      </c>
      <c r="R279" s="4">
        <f t="shared" si="37"/>
        <v>0</v>
      </c>
      <c r="S279" s="4">
        <f t="shared" si="38"/>
        <v>0</v>
      </c>
      <c r="T279" s="10">
        <f t="shared" si="39"/>
        <v>0</v>
      </c>
    </row>
    <row r="280" spans="1:20" s="9" customFormat="1" ht="23.25" x14ac:dyDescent="0.5">
      <c r="A280" s="303"/>
      <c r="B280" s="134"/>
      <c r="C280" s="169"/>
      <c r="D280" s="100"/>
      <c r="E280" s="170"/>
      <c r="F280" s="170"/>
      <c r="G280" s="170"/>
      <c r="H280" s="170"/>
      <c r="I280" s="170"/>
      <c r="J280" s="170"/>
      <c r="K280" s="170"/>
      <c r="L280" s="170"/>
      <c r="M280" s="73">
        <f t="shared" si="32"/>
        <v>999</v>
      </c>
      <c r="N280" s="4">
        <f t="shared" si="33"/>
        <v>0</v>
      </c>
      <c r="O280" s="4">
        <f t="shared" si="34"/>
        <v>0</v>
      </c>
      <c r="P280" s="4">
        <f t="shared" si="35"/>
        <v>0</v>
      </c>
      <c r="Q280" s="4">
        <f t="shared" si="36"/>
        <v>0</v>
      </c>
      <c r="R280" s="4">
        <f t="shared" si="37"/>
        <v>0</v>
      </c>
      <c r="S280" s="4">
        <f t="shared" si="38"/>
        <v>0</v>
      </c>
      <c r="T280" s="10">
        <f t="shared" si="39"/>
        <v>0</v>
      </c>
    </row>
    <row r="281" spans="1:20" s="9" customFormat="1" ht="23.25" x14ac:dyDescent="0.5">
      <c r="A281" s="303"/>
      <c r="B281" s="134"/>
      <c r="C281" s="169"/>
      <c r="D281" s="100"/>
      <c r="E281" s="170"/>
      <c r="F281" s="170"/>
      <c r="G281" s="170"/>
      <c r="H281" s="170"/>
      <c r="I281" s="170"/>
      <c r="J281" s="170"/>
      <c r="K281" s="170"/>
      <c r="L281" s="170"/>
      <c r="M281" s="73">
        <f t="shared" si="32"/>
        <v>999</v>
      </c>
      <c r="N281" s="4">
        <f t="shared" si="33"/>
        <v>0</v>
      </c>
      <c r="O281" s="4">
        <f t="shared" si="34"/>
        <v>0</v>
      </c>
      <c r="P281" s="4">
        <f t="shared" si="35"/>
        <v>0</v>
      </c>
      <c r="Q281" s="4">
        <f t="shared" si="36"/>
        <v>0</v>
      </c>
      <c r="R281" s="4">
        <f t="shared" si="37"/>
        <v>0</v>
      </c>
      <c r="S281" s="4">
        <f t="shared" si="38"/>
        <v>0</v>
      </c>
      <c r="T281" s="10">
        <f t="shared" si="39"/>
        <v>0</v>
      </c>
    </row>
    <row r="282" spans="1:20" s="9" customFormat="1" ht="23.25" x14ac:dyDescent="0.5">
      <c r="A282" s="303"/>
      <c r="B282" s="134"/>
      <c r="C282" s="169"/>
      <c r="D282" s="100"/>
      <c r="E282" s="170"/>
      <c r="F282" s="170"/>
      <c r="G282" s="170"/>
      <c r="H282" s="170"/>
      <c r="I282" s="170"/>
      <c r="J282" s="170"/>
      <c r="K282" s="170"/>
      <c r="L282" s="170"/>
      <c r="M282" s="73">
        <f t="shared" si="32"/>
        <v>999</v>
      </c>
      <c r="N282" s="4">
        <f t="shared" si="33"/>
        <v>0</v>
      </c>
      <c r="O282" s="4">
        <f t="shared" si="34"/>
        <v>0</v>
      </c>
      <c r="P282" s="4">
        <f t="shared" si="35"/>
        <v>0</v>
      </c>
      <c r="Q282" s="4">
        <f t="shared" si="36"/>
        <v>0</v>
      </c>
      <c r="R282" s="4">
        <f t="shared" si="37"/>
        <v>0</v>
      </c>
      <c r="S282" s="4">
        <f t="shared" si="38"/>
        <v>0</v>
      </c>
      <c r="T282" s="10">
        <f t="shared" si="39"/>
        <v>0</v>
      </c>
    </row>
    <row r="283" spans="1:20" s="9" customFormat="1" ht="23.25" x14ac:dyDescent="0.5">
      <c r="A283" s="303"/>
      <c r="B283" s="134"/>
      <c r="C283" s="169"/>
      <c r="D283" s="100"/>
      <c r="E283" s="170"/>
      <c r="F283" s="170"/>
      <c r="G283" s="170"/>
      <c r="H283" s="170"/>
      <c r="I283" s="170"/>
      <c r="J283" s="170"/>
      <c r="K283" s="170"/>
      <c r="L283" s="170"/>
      <c r="M283" s="73">
        <f t="shared" si="32"/>
        <v>999</v>
      </c>
      <c r="N283" s="4">
        <f t="shared" si="33"/>
        <v>0</v>
      </c>
      <c r="O283" s="4">
        <f t="shared" si="34"/>
        <v>0</v>
      </c>
      <c r="P283" s="4">
        <f t="shared" si="35"/>
        <v>0</v>
      </c>
      <c r="Q283" s="4">
        <f t="shared" si="36"/>
        <v>0</v>
      </c>
      <c r="R283" s="4">
        <f t="shared" si="37"/>
        <v>0</v>
      </c>
      <c r="S283" s="4">
        <f t="shared" si="38"/>
        <v>0</v>
      </c>
      <c r="T283" s="10">
        <f t="shared" si="39"/>
        <v>0</v>
      </c>
    </row>
    <row r="284" spans="1:20" s="9" customFormat="1" ht="23.25" x14ac:dyDescent="0.5">
      <c r="A284" s="303"/>
      <c r="B284" s="134"/>
      <c r="C284" s="169"/>
      <c r="D284" s="100"/>
      <c r="E284" s="170"/>
      <c r="F284" s="170"/>
      <c r="G284" s="170"/>
      <c r="H284" s="170"/>
      <c r="I284" s="170"/>
      <c r="J284" s="170"/>
      <c r="K284" s="170"/>
      <c r="L284" s="170"/>
      <c r="M284" s="73">
        <f t="shared" si="32"/>
        <v>999</v>
      </c>
      <c r="N284" s="4">
        <f t="shared" si="33"/>
        <v>0</v>
      </c>
      <c r="O284" s="4">
        <f t="shared" si="34"/>
        <v>0</v>
      </c>
      <c r="P284" s="4">
        <f t="shared" si="35"/>
        <v>0</v>
      </c>
      <c r="Q284" s="4">
        <f t="shared" si="36"/>
        <v>0</v>
      </c>
      <c r="R284" s="4">
        <f t="shared" si="37"/>
        <v>0</v>
      </c>
      <c r="S284" s="4">
        <f t="shared" si="38"/>
        <v>0</v>
      </c>
      <c r="T284" s="10">
        <f t="shared" si="39"/>
        <v>0</v>
      </c>
    </row>
    <row r="285" spans="1:20" s="9" customFormat="1" ht="23.25" x14ac:dyDescent="0.5">
      <c r="A285" s="303"/>
      <c r="B285" s="134"/>
      <c r="C285" s="169"/>
      <c r="D285" s="100"/>
      <c r="E285" s="170"/>
      <c r="F285" s="170"/>
      <c r="G285" s="170"/>
      <c r="H285" s="170"/>
      <c r="I285" s="170"/>
      <c r="J285" s="170"/>
      <c r="K285" s="170"/>
      <c r="L285" s="170"/>
      <c r="M285" s="73">
        <f t="shared" si="32"/>
        <v>999</v>
      </c>
      <c r="N285" s="4">
        <f t="shared" si="33"/>
        <v>0</v>
      </c>
      <c r="O285" s="4">
        <f t="shared" si="34"/>
        <v>0</v>
      </c>
      <c r="P285" s="4">
        <f t="shared" si="35"/>
        <v>0</v>
      </c>
      <c r="Q285" s="4">
        <f t="shared" si="36"/>
        <v>0</v>
      </c>
      <c r="R285" s="4">
        <f t="shared" si="37"/>
        <v>0</v>
      </c>
      <c r="S285" s="4">
        <f t="shared" si="38"/>
        <v>0</v>
      </c>
      <c r="T285" s="10">
        <f t="shared" si="39"/>
        <v>0</v>
      </c>
    </row>
    <row r="286" spans="1:20" s="9" customFormat="1" ht="23.25" x14ac:dyDescent="0.5">
      <c r="A286" s="303"/>
      <c r="B286" s="134"/>
      <c r="C286" s="169"/>
      <c r="D286" s="100"/>
      <c r="E286" s="170"/>
      <c r="F286" s="170"/>
      <c r="G286" s="170"/>
      <c r="H286" s="170"/>
      <c r="I286" s="170"/>
      <c r="J286" s="170"/>
      <c r="K286" s="170"/>
      <c r="L286" s="170"/>
      <c r="M286" s="73">
        <f t="shared" si="32"/>
        <v>999</v>
      </c>
      <c r="N286" s="4">
        <f t="shared" si="33"/>
        <v>0</v>
      </c>
      <c r="O286" s="4">
        <f t="shared" si="34"/>
        <v>0</v>
      </c>
      <c r="P286" s="4">
        <f t="shared" si="35"/>
        <v>0</v>
      </c>
      <c r="Q286" s="4">
        <f t="shared" si="36"/>
        <v>0</v>
      </c>
      <c r="R286" s="4">
        <f t="shared" si="37"/>
        <v>0</v>
      </c>
      <c r="S286" s="4">
        <f t="shared" si="38"/>
        <v>0</v>
      </c>
      <c r="T286" s="10">
        <f t="shared" si="39"/>
        <v>0</v>
      </c>
    </row>
    <row r="287" spans="1:20" s="9" customFormat="1" ht="23.25" x14ac:dyDescent="0.5">
      <c r="A287" s="303"/>
      <c r="B287" s="134"/>
      <c r="C287" s="169"/>
      <c r="D287" s="100"/>
      <c r="E287" s="170"/>
      <c r="F287" s="170"/>
      <c r="G287" s="170"/>
      <c r="H287" s="170"/>
      <c r="I287" s="170"/>
      <c r="J287" s="170"/>
      <c r="K287" s="170"/>
      <c r="L287" s="170"/>
      <c r="M287" s="73">
        <f t="shared" si="32"/>
        <v>999</v>
      </c>
      <c r="N287" s="4">
        <f t="shared" si="33"/>
        <v>0</v>
      </c>
      <c r="O287" s="4">
        <f t="shared" si="34"/>
        <v>0</v>
      </c>
      <c r="P287" s="4">
        <f t="shared" si="35"/>
        <v>0</v>
      </c>
      <c r="Q287" s="4">
        <f t="shared" si="36"/>
        <v>0</v>
      </c>
      <c r="R287" s="4">
        <f t="shared" si="37"/>
        <v>0</v>
      </c>
      <c r="S287" s="4">
        <f t="shared" si="38"/>
        <v>0</v>
      </c>
      <c r="T287" s="10">
        <f t="shared" si="39"/>
        <v>0</v>
      </c>
    </row>
    <row r="288" spans="1:20" s="9" customFormat="1" ht="23.25" x14ac:dyDescent="0.5">
      <c r="A288" s="303"/>
      <c r="B288" s="134"/>
      <c r="C288" s="169"/>
      <c r="D288" s="100"/>
      <c r="E288" s="170"/>
      <c r="F288" s="170"/>
      <c r="G288" s="170"/>
      <c r="H288" s="170"/>
      <c r="I288" s="170"/>
      <c r="J288" s="170"/>
      <c r="K288" s="170"/>
      <c r="L288" s="170"/>
      <c r="M288" s="73">
        <f t="shared" si="32"/>
        <v>999</v>
      </c>
      <c r="N288" s="4">
        <f t="shared" si="33"/>
        <v>0</v>
      </c>
      <c r="O288" s="4">
        <f t="shared" si="34"/>
        <v>0</v>
      </c>
      <c r="P288" s="4">
        <f t="shared" si="35"/>
        <v>0</v>
      </c>
      <c r="Q288" s="4">
        <f t="shared" si="36"/>
        <v>0</v>
      </c>
      <c r="R288" s="4">
        <f t="shared" si="37"/>
        <v>0</v>
      </c>
      <c r="S288" s="4">
        <f t="shared" si="38"/>
        <v>0</v>
      </c>
      <c r="T288" s="10">
        <f t="shared" si="39"/>
        <v>0</v>
      </c>
    </row>
    <row r="289" spans="1:20" s="9" customFormat="1" ht="23.25" x14ac:dyDescent="0.5">
      <c r="A289" s="303"/>
      <c r="B289" s="134"/>
      <c r="C289" s="169"/>
      <c r="D289" s="100"/>
      <c r="E289" s="170"/>
      <c r="F289" s="170"/>
      <c r="G289" s="170"/>
      <c r="H289" s="170"/>
      <c r="I289" s="170"/>
      <c r="J289" s="170"/>
      <c r="K289" s="170"/>
      <c r="L289" s="170"/>
      <c r="M289" s="73">
        <f t="shared" si="32"/>
        <v>999</v>
      </c>
      <c r="N289" s="4">
        <f t="shared" si="33"/>
        <v>0</v>
      </c>
      <c r="O289" s="4">
        <f t="shared" si="34"/>
        <v>0</v>
      </c>
      <c r="P289" s="4">
        <f t="shared" si="35"/>
        <v>0</v>
      </c>
      <c r="Q289" s="4">
        <f t="shared" si="36"/>
        <v>0</v>
      </c>
      <c r="R289" s="4">
        <f t="shared" si="37"/>
        <v>0</v>
      </c>
      <c r="S289" s="4">
        <f t="shared" si="38"/>
        <v>0</v>
      </c>
      <c r="T289" s="10">
        <f t="shared" si="39"/>
        <v>0</v>
      </c>
    </row>
    <row r="290" spans="1:20" s="9" customFormat="1" ht="23.25" x14ac:dyDescent="0.5">
      <c r="A290" s="303"/>
      <c r="B290" s="134"/>
      <c r="C290" s="169"/>
      <c r="D290" s="100"/>
      <c r="E290" s="170"/>
      <c r="F290" s="170"/>
      <c r="G290" s="170"/>
      <c r="H290" s="170"/>
      <c r="I290" s="170"/>
      <c r="J290" s="170"/>
      <c r="K290" s="170"/>
      <c r="L290" s="170"/>
      <c r="M290" s="73">
        <f t="shared" si="32"/>
        <v>999</v>
      </c>
      <c r="N290" s="4">
        <f t="shared" si="33"/>
        <v>0</v>
      </c>
      <c r="O290" s="4">
        <f t="shared" si="34"/>
        <v>0</v>
      </c>
      <c r="P290" s="4">
        <f t="shared" si="35"/>
        <v>0</v>
      </c>
      <c r="Q290" s="4">
        <f t="shared" si="36"/>
        <v>0</v>
      </c>
      <c r="R290" s="4">
        <f t="shared" si="37"/>
        <v>0</v>
      </c>
      <c r="S290" s="4">
        <f t="shared" si="38"/>
        <v>0</v>
      </c>
      <c r="T290" s="10">
        <f t="shared" si="39"/>
        <v>0</v>
      </c>
    </row>
    <row r="291" spans="1:20" s="9" customFormat="1" ht="23.25" x14ac:dyDescent="0.5">
      <c r="A291" s="303"/>
      <c r="B291" s="134"/>
      <c r="C291" s="169"/>
      <c r="D291" s="100"/>
      <c r="E291" s="170"/>
      <c r="F291" s="170"/>
      <c r="G291" s="170"/>
      <c r="H291" s="170"/>
      <c r="I291" s="170"/>
      <c r="J291" s="170"/>
      <c r="K291" s="170"/>
      <c r="L291" s="170"/>
      <c r="M291" s="73">
        <f t="shared" si="32"/>
        <v>999</v>
      </c>
      <c r="N291" s="4">
        <f t="shared" si="33"/>
        <v>0</v>
      </c>
      <c r="O291" s="4">
        <f t="shared" si="34"/>
        <v>0</v>
      </c>
      <c r="P291" s="4">
        <f t="shared" si="35"/>
        <v>0</v>
      </c>
      <c r="Q291" s="4">
        <f t="shared" si="36"/>
        <v>0</v>
      </c>
      <c r="R291" s="4">
        <f t="shared" si="37"/>
        <v>0</v>
      </c>
      <c r="S291" s="4">
        <f t="shared" si="38"/>
        <v>0</v>
      </c>
      <c r="T291" s="10">
        <f t="shared" si="39"/>
        <v>0</v>
      </c>
    </row>
    <row r="292" spans="1:20" s="9" customFormat="1" ht="23.25" x14ac:dyDescent="0.5">
      <c r="A292" s="303"/>
      <c r="B292" s="134"/>
      <c r="C292" s="169"/>
      <c r="D292" s="100"/>
      <c r="E292" s="170"/>
      <c r="F292" s="170"/>
      <c r="G292" s="170"/>
      <c r="H292" s="170"/>
      <c r="I292" s="170"/>
      <c r="J292" s="170"/>
      <c r="K292" s="170"/>
      <c r="L292" s="170"/>
      <c r="M292" s="73">
        <f t="shared" si="32"/>
        <v>999</v>
      </c>
      <c r="N292" s="4">
        <f t="shared" si="33"/>
        <v>0</v>
      </c>
      <c r="O292" s="4">
        <f t="shared" si="34"/>
        <v>0</v>
      </c>
      <c r="P292" s="4">
        <f t="shared" si="35"/>
        <v>0</v>
      </c>
      <c r="Q292" s="4">
        <f t="shared" si="36"/>
        <v>0</v>
      </c>
      <c r="R292" s="4">
        <f t="shared" si="37"/>
        <v>0</v>
      </c>
      <c r="S292" s="4">
        <f t="shared" si="38"/>
        <v>0</v>
      </c>
      <c r="T292" s="10">
        <f t="shared" si="39"/>
        <v>0</v>
      </c>
    </row>
    <row r="293" spans="1:20" s="9" customFormat="1" ht="23.25" x14ac:dyDescent="0.5">
      <c r="A293" s="303"/>
      <c r="B293" s="134"/>
      <c r="C293" s="169"/>
      <c r="D293" s="100"/>
      <c r="E293" s="170"/>
      <c r="F293" s="170"/>
      <c r="G293" s="170"/>
      <c r="H293" s="170"/>
      <c r="I293" s="170"/>
      <c r="J293" s="170"/>
      <c r="K293" s="170"/>
      <c r="L293" s="170"/>
      <c r="M293" s="73">
        <f t="shared" si="32"/>
        <v>999</v>
      </c>
      <c r="N293" s="4">
        <f t="shared" si="33"/>
        <v>0</v>
      </c>
      <c r="O293" s="4">
        <f t="shared" si="34"/>
        <v>0</v>
      </c>
      <c r="P293" s="4">
        <f t="shared" si="35"/>
        <v>0</v>
      </c>
      <c r="Q293" s="4">
        <f t="shared" si="36"/>
        <v>0</v>
      </c>
      <c r="R293" s="4">
        <f t="shared" si="37"/>
        <v>0</v>
      </c>
      <c r="S293" s="4">
        <f t="shared" si="38"/>
        <v>0</v>
      </c>
      <c r="T293" s="10">
        <f t="shared" si="39"/>
        <v>0</v>
      </c>
    </row>
    <row r="294" spans="1:20" s="9" customFormat="1" ht="23.25" x14ac:dyDescent="0.5">
      <c r="A294" s="303"/>
      <c r="B294" s="134"/>
      <c r="C294" s="169"/>
      <c r="D294" s="100"/>
      <c r="E294" s="170"/>
      <c r="F294" s="170"/>
      <c r="G294" s="170"/>
      <c r="H294" s="170"/>
      <c r="I294" s="170"/>
      <c r="J294" s="170"/>
      <c r="K294" s="170"/>
      <c r="L294" s="170"/>
      <c r="M294" s="73">
        <f t="shared" si="32"/>
        <v>999</v>
      </c>
      <c r="N294" s="4">
        <f t="shared" si="33"/>
        <v>0</v>
      </c>
      <c r="O294" s="4">
        <f t="shared" si="34"/>
        <v>0</v>
      </c>
      <c r="P294" s="4">
        <f t="shared" si="35"/>
        <v>0</v>
      </c>
      <c r="Q294" s="4">
        <f t="shared" si="36"/>
        <v>0</v>
      </c>
      <c r="R294" s="4">
        <f t="shared" si="37"/>
        <v>0</v>
      </c>
      <c r="S294" s="4">
        <f t="shared" si="38"/>
        <v>0</v>
      </c>
      <c r="T294" s="10">
        <f t="shared" si="39"/>
        <v>0</v>
      </c>
    </row>
    <row r="295" spans="1:20" s="9" customFormat="1" ht="23.25" x14ac:dyDescent="0.5">
      <c r="A295" s="303"/>
      <c r="B295" s="134"/>
      <c r="C295" s="169"/>
      <c r="D295" s="100"/>
      <c r="E295" s="170"/>
      <c r="F295" s="170"/>
      <c r="G295" s="170"/>
      <c r="H295" s="170"/>
      <c r="I295" s="170"/>
      <c r="J295" s="170"/>
      <c r="K295" s="170"/>
      <c r="L295" s="170"/>
      <c r="M295" s="73">
        <f t="shared" si="32"/>
        <v>999</v>
      </c>
      <c r="N295" s="4">
        <f t="shared" si="33"/>
        <v>0</v>
      </c>
      <c r="O295" s="4">
        <f t="shared" si="34"/>
        <v>0</v>
      </c>
      <c r="P295" s="4">
        <f t="shared" si="35"/>
        <v>0</v>
      </c>
      <c r="Q295" s="4">
        <f t="shared" si="36"/>
        <v>0</v>
      </c>
      <c r="R295" s="4">
        <f t="shared" si="37"/>
        <v>0</v>
      </c>
      <c r="S295" s="4">
        <f t="shared" si="38"/>
        <v>0</v>
      </c>
      <c r="T295" s="10">
        <f t="shared" si="39"/>
        <v>0</v>
      </c>
    </row>
    <row r="296" spans="1:20" s="9" customFormat="1" ht="23.25" x14ac:dyDescent="0.5">
      <c r="A296" s="303"/>
      <c r="B296" s="134"/>
      <c r="C296" s="169"/>
      <c r="D296" s="100"/>
      <c r="E296" s="170"/>
      <c r="F296" s="170"/>
      <c r="G296" s="170"/>
      <c r="H296" s="170"/>
      <c r="I296" s="170"/>
      <c r="J296" s="170"/>
      <c r="K296" s="170"/>
      <c r="L296" s="170"/>
      <c r="M296" s="73">
        <f t="shared" si="32"/>
        <v>999</v>
      </c>
      <c r="N296" s="4">
        <f t="shared" si="33"/>
        <v>0</v>
      </c>
      <c r="O296" s="4">
        <f t="shared" si="34"/>
        <v>0</v>
      </c>
      <c r="P296" s="4">
        <f t="shared" si="35"/>
        <v>0</v>
      </c>
      <c r="Q296" s="4">
        <f t="shared" si="36"/>
        <v>0</v>
      </c>
      <c r="R296" s="4">
        <f t="shared" si="37"/>
        <v>0</v>
      </c>
      <c r="S296" s="4">
        <f t="shared" si="38"/>
        <v>0</v>
      </c>
      <c r="T296" s="10">
        <f t="shared" si="39"/>
        <v>0</v>
      </c>
    </row>
    <row r="297" spans="1:20" s="9" customFormat="1" ht="23.25" x14ac:dyDescent="0.5">
      <c r="A297" s="303"/>
      <c r="B297" s="134"/>
      <c r="C297" s="169"/>
      <c r="D297" s="100"/>
      <c r="E297" s="170"/>
      <c r="F297" s="170"/>
      <c r="G297" s="170"/>
      <c r="H297" s="170"/>
      <c r="I297" s="170"/>
      <c r="J297" s="170"/>
      <c r="K297" s="170"/>
      <c r="L297" s="170"/>
      <c r="M297" s="73">
        <f t="shared" si="32"/>
        <v>999</v>
      </c>
      <c r="N297" s="4">
        <f t="shared" si="33"/>
        <v>0</v>
      </c>
      <c r="O297" s="4">
        <f t="shared" si="34"/>
        <v>0</v>
      </c>
      <c r="P297" s="4">
        <f t="shared" si="35"/>
        <v>0</v>
      </c>
      <c r="Q297" s="4">
        <f t="shared" si="36"/>
        <v>0</v>
      </c>
      <c r="R297" s="4">
        <f t="shared" si="37"/>
        <v>0</v>
      </c>
      <c r="S297" s="4">
        <f t="shared" si="38"/>
        <v>0</v>
      </c>
      <c r="T297" s="10">
        <f t="shared" si="39"/>
        <v>0</v>
      </c>
    </row>
    <row r="298" spans="1:20" s="9" customFormat="1" ht="23.25" x14ac:dyDescent="0.5">
      <c r="A298" s="303"/>
      <c r="B298" s="134"/>
      <c r="C298" s="169"/>
      <c r="D298" s="100"/>
      <c r="E298" s="170"/>
      <c r="F298" s="170"/>
      <c r="G298" s="170"/>
      <c r="H298" s="170"/>
      <c r="I298" s="170"/>
      <c r="J298" s="170"/>
      <c r="K298" s="170"/>
      <c r="L298" s="170"/>
      <c r="M298" s="73">
        <f t="shared" si="32"/>
        <v>999</v>
      </c>
      <c r="N298" s="4">
        <f t="shared" si="33"/>
        <v>0</v>
      </c>
      <c r="O298" s="4">
        <f t="shared" si="34"/>
        <v>0</v>
      </c>
      <c r="P298" s="4">
        <f t="shared" si="35"/>
        <v>0</v>
      </c>
      <c r="Q298" s="4">
        <f t="shared" si="36"/>
        <v>0</v>
      </c>
      <c r="R298" s="4">
        <f t="shared" si="37"/>
        <v>0</v>
      </c>
      <c r="S298" s="4">
        <f t="shared" si="38"/>
        <v>0</v>
      </c>
      <c r="T298" s="10">
        <f t="shared" si="39"/>
        <v>0</v>
      </c>
    </row>
    <row r="299" spans="1:20" s="9" customFormat="1" ht="23.25" x14ac:dyDescent="0.5">
      <c r="A299" s="303"/>
      <c r="B299" s="134"/>
      <c r="C299" s="169"/>
      <c r="D299" s="100"/>
      <c r="E299" s="170"/>
      <c r="F299" s="170"/>
      <c r="G299" s="170"/>
      <c r="H299" s="170"/>
      <c r="I299" s="170"/>
      <c r="J299" s="170"/>
      <c r="K299" s="170"/>
      <c r="L299" s="170"/>
      <c r="M299" s="73">
        <f t="shared" si="32"/>
        <v>999</v>
      </c>
      <c r="N299" s="4">
        <f t="shared" si="33"/>
        <v>0</v>
      </c>
      <c r="O299" s="4">
        <f t="shared" si="34"/>
        <v>0</v>
      </c>
      <c r="P299" s="4">
        <f t="shared" si="35"/>
        <v>0</v>
      </c>
      <c r="Q299" s="4">
        <f t="shared" si="36"/>
        <v>0</v>
      </c>
      <c r="R299" s="4">
        <f t="shared" si="37"/>
        <v>0</v>
      </c>
      <c r="S299" s="4">
        <f t="shared" si="38"/>
        <v>0</v>
      </c>
      <c r="T299" s="10">
        <f t="shared" si="39"/>
        <v>0</v>
      </c>
    </row>
    <row r="300" spans="1:20" s="9" customFormat="1" ht="23.25" x14ac:dyDescent="0.5">
      <c r="A300" s="303"/>
      <c r="B300" s="134"/>
      <c r="C300" s="169"/>
      <c r="D300" s="100"/>
      <c r="E300" s="170"/>
      <c r="F300" s="170"/>
      <c r="G300" s="170"/>
      <c r="H300" s="170"/>
      <c r="I300" s="170"/>
      <c r="J300" s="170"/>
      <c r="K300" s="170"/>
      <c r="L300" s="170"/>
      <c r="M300" s="73">
        <f t="shared" si="32"/>
        <v>999</v>
      </c>
      <c r="N300" s="4">
        <f t="shared" si="33"/>
        <v>0</v>
      </c>
      <c r="O300" s="4">
        <f t="shared" si="34"/>
        <v>0</v>
      </c>
      <c r="P300" s="4">
        <f t="shared" si="35"/>
        <v>0</v>
      </c>
      <c r="Q300" s="4">
        <f t="shared" si="36"/>
        <v>0</v>
      </c>
      <c r="R300" s="4">
        <f t="shared" si="37"/>
        <v>0</v>
      </c>
      <c r="S300" s="4">
        <f t="shared" si="38"/>
        <v>0</v>
      </c>
      <c r="T300" s="10">
        <f t="shared" si="39"/>
        <v>0</v>
      </c>
    </row>
    <row r="301" spans="1:20" s="9" customFormat="1" ht="23.25" x14ac:dyDescent="0.5">
      <c r="A301" s="303"/>
      <c r="B301" s="134"/>
      <c r="C301" s="169"/>
      <c r="D301" s="100"/>
      <c r="E301" s="170"/>
      <c r="F301" s="170"/>
      <c r="G301" s="170"/>
      <c r="H301" s="170"/>
      <c r="I301" s="170"/>
      <c r="J301" s="170"/>
      <c r="K301" s="170"/>
      <c r="L301" s="170"/>
      <c r="M301" s="73">
        <f t="shared" si="32"/>
        <v>999</v>
      </c>
      <c r="N301" s="4">
        <f t="shared" si="33"/>
        <v>0</v>
      </c>
      <c r="O301" s="4">
        <f t="shared" si="34"/>
        <v>0</v>
      </c>
      <c r="P301" s="4">
        <f t="shared" si="35"/>
        <v>0</v>
      </c>
      <c r="Q301" s="4">
        <f t="shared" si="36"/>
        <v>0</v>
      </c>
      <c r="R301" s="4">
        <f t="shared" si="37"/>
        <v>0</v>
      </c>
      <c r="S301" s="4">
        <f t="shared" si="38"/>
        <v>0</v>
      </c>
      <c r="T301" s="10">
        <f t="shared" si="39"/>
        <v>0</v>
      </c>
    </row>
    <row r="302" spans="1:20" s="9" customFormat="1" ht="23.25" x14ac:dyDescent="0.5">
      <c r="A302" s="303"/>
      <c r="B302" s="134"/>
      <c r="C302" s="169"/>
      <c r="D302" s="100"/>
      <c r="E302" s="170"/>
      <c r="F302" s="170"/>
      <c r="G302" s="170"/>
      <c r="H302" s="170"/>
      <c r="I302" s="170"/>
      <c r="J302" s="170"/>
      <c r="K302" s="170"/>
      <c r="L302" s="170"/>
      <c r="M302" s="73">
        <f t="shared" si="32"/>
        <v>999</v>
      </c>
      <c r="N302" s="4">
        <f t="shared" si="33"/>
        <v>0</v>
      </c>
      <c r="O302" s="4">
        <f t="shared" si="34"/>
        <v>0</v>
      </c>
      <c r="P302" s="4">
        <f t="shared" si="35"/>
        <v>0</v>
      </c>
      <c r="Q302" s="4">
        <f t="shared" si="36"/>
        <v>0</v>
      </c>
      <c r="R302" s="4">
        <f t="shared" si="37"/>
        <v>0</v>
      </c>
      <c r="S302" s="4">
        <f t="shared" si="38"/>
        <v>0</v>
      </c>
      <c r="T302" s="10">
        <f t="shared" si="39"/>
        <v>0</v>
      </c>
    </row>
    <row r="303" spans="1:20" s="9" customFormat="1" ht="23.25" x14ac:dyDescent="0.5">
      <c r="A303" s="303"/>
      <c r="B303" s="134"/>
      <c r="C303" s="169"/>
      <c r="D303" s="100"/>
      <c r="E303" s="170"/>
      <c r="F303" s="170"/>
      <c r="G303" s="170"/>
      <c r="H303" s="170"/>
      <c r="I303" s="170"/>
      <c r="J303" s="170"/>
      <c r="K303" s="170"/>
      <c r="L303" s="170"/>
      <c r="M303" s="73">
        <f t="shared" si="32"/>
        <v>999</v>
      </c>
      <c r="N303" s="4">
        <f t="shared" si="33"/>
        <v>0</v>
      </c>
      <c r="O303" s="4">
        <f t="shared" si="34"/>
        <v>0</v>
      </c>
      <c r="P303" s="4">
        <f t="shared" si="35"/>
        <v>0</v>
      </c>
      <c r="Q303" s="4">
        <f t="shared" si="36"/>
        <v>0</v>
      </c>
      <c r="R303" s="4">
        <f t="shared" si="37"/>
        <v>0</v>
      </c>
      <c r="S303" s="4">
        <f t="shared" si="38"/>
        <v>0</v>
      </c>
      <c r="T303" s="10">
        <f t="shared" si="39"/>
        <v>0</v>
      </c>
    </row>
    <row r="304" spans="1:20" s="9" customFormat="1" ht="23.25" x14ac:dyDescent="0.5">
      <c r="A304" s="303"/>
      <c r="B304" s="134"/>
      <c r="C304" s="169"/>
      <c r="D304" s="100"/>
      <c r="E304" s="170"/>
      <c r="F304" s="170"/>
      <c r="G304" s="170"/>
      <c r="H304" s="170"/>
      <c r="I304" s="170"/>
      <c r="J304" s="170"/>
      <c r="K304" s="170"/>
      <c r="L304" s="170"/>
      <c r="M304" s="73">
        <f t="shared" si="32"/>
        <v>999</v>
      </c>
      <c r="N304" s="4">
        <f t="shared" si="33"/>
        <v>0</v>
      </c>
      <c r="O304" s="4">
        <f t="shared" si="34"/>
        <v>0</v>
      </c>
      <c r="P304" s="4">
        <f t="shared" si="35"/>
        <v>0</v>
      </c>
      <c r="Q304" s="4">
        <f t="shared" si="36"/>
        <v>0</v>
      </c>
      <c r="R304" s="4">
        <f t="shared" si="37"/>
        <v>0</v>
      </c>
      <c r="S304" s="4">
        <f t="shared" si="38"/>
        <v>0</v>
      </c>
      <c r="T304" s="10">
        <f t="shared" si="39"/>
        <v>0</v>
      </c>
    </row>
    <row r="305" spans="1:20" s="9" customFormat="1" ht="23.25" x14ac:dyDescent="0.5">
      <c r="A305" s="303"/>
      <c r="B305" s="134"/>
      <c r="C305" s="169"/>
      <c r="D305" s="100"/>
      <c r="E305" s="170"/>
      <c r="F305" s="170"/>
      <c r="G305" s="170"/>
      <c r="H305" s="170"/>
      <c r="I305" s="170"/>
      <c r="J305" s="170"/>
      <c r="K305" s="170"/>
      <c r="L305" s="170"/>
      <c r="M305" s="73">
        <f t="shared" si="32"/>
        <v>999</v>
      </c>
      <c r="N305" s="4">
        <f t="shared" si="33"/>
        <v>0</v>
      </c>
      <c r="O305" s="4">
        <f t="shared" si="34"/>
        <v>0</v>
      </c>
      <c r="P305" s="4">
        <f t="shared" si="35"/>
        <v>0</v>
      </c>
      <c r="Q305" s="4">
        <f t="shared" si="36"/>
        <v>0</v>
      </c>
      <c r="R305" s="4">
        <f t="shared" si="37"/>
        <v>0</v>
      </c>
      <c r="S305" s="4">
        <f t="shared" si="38"/>
        <v>0</v>
      </c>
      <c r="T305" s="10">
        <f t="shared" si="39"/>
        <v>0</v>
      </c>
    </row>
    <row r="306" spans="1:20" s="9" customFormat="1" ht="23.25" x14ac:dyDescent="0.5">
      <c r="A306" s="303"/>
      <c r="B306" s="134"/>
      <c r="C306" s="169"/>
      <c r="D306" s="100"/>
      <c r="E306" s="170"/>
      <c r="F306" s="170"/>
      <c r="G306" s="170"/>
      <c r="H306" s="170"/>
      <c r="I306" s="170"/>
      <c r="J306" s="170"/>
      <c r="K306" s="170"/>
      <c r="L306" s="170"/>
      <c r="M306" s="73">
        <f t="shared" si="32"/>
        <v>999</v>
      </c>
      <c r="N306" s="4">
        <f t="shared" si="33"/>
        <v>0</v>
      </c>
      <c r="O306" s="4">
        <f t="shared" si="34"/>
        <v>0</v>
      </c>
      <c r="P306" s="4">
        <f t="shared" si="35"/>
        <v>0</v>
      </c>
      <c r="Q306" s="4">
        <f t="shared" si="36"/>
        <v>0</v>
      </c>
      <c r="R306" s="4">
        <f t="shared" si="37"/>
        <v>0</v>
      </c>
      <c r="S306" s="4">
        <f t="shared" si="38"/>
        <v>0</v>
      </c>
      <c r="T306" s="10">
        <f t="shared" si="39"/>
        <v>0</v>
      </c>
    </row>
    <row r="307" spans="1:20" s="9" customFormat="1" ht="23.25" x14ac:dyDescent="0.5">
      <c r="A307" s="303"/>
      <c r="B307" s="134"/>
      <c r="C307" s="169"/>
      <c r="D307" s="100"/>
      <c r="E307" s="170"/>
      <c r="F307" s="170"/>
      <c r="G307" s="170"/>
      <c r="H307" s="170"/>
      <c r="I307" s="170"/>
      <c r="J307" s="170"/>
      <c r="K307" s="170"/>
      <c r="L307" s="170"/>
      <c r="M307" s="73">
        <f t="shared" si="32"/>
        <v>999</v>
      </c>
      <c r="N307" s="4">
        <f t="shared" si="33"/>
        <v>0</v>
      </c>
      <c r="O307" s="4">
        <f t="shared" si="34"/>
        <v>0</v>
      </c>
      <c r="P307" s="4">
        <f t="shared" si="35"/>
        <v>0</v>
      </c>
      <c r="Q307" s="4">
        <f t="shared" si="36"/>
        <v>0</v>
      </c>
      <c r="R307" s="4">
        <f t="shared" si="37"/>
        <v>0</v>
      </c>
      <c r="S307" s="4">
        <f t="shared" si="38"/>
        <v>0</v>
      </c>
      <c r="T307" s="10">
        <f t="shared" si="39"/>
        <v>0</v>
      </c>
    </row>
    <row r="308" spans="1:20" s="9" customFormat="1" ht="23.25" x14ac:dyDescent="0.5">
      <c r="A308" s="303"/>
      <c r="B308" s="134"/>
      <c r="C308" s="169"/>
      <c r="D308" s="100"/>
      <c r="E308" s="170"/>
      <c r="F308" s="170"/>
      <c r="G308" s="170"/>
      <c r="H308" s="170"/>
      <c r="I308" s="170"/>
      <c r="J308" s="170"/>
      <c r="K308" s="170"/>
      <c r="L308" s="170"/>
      <c r="M308" s="73">
        <f t="shared" si="32"/>
        <v>999</v>
      </c>
      <c r="N308" s="4">
        <f t="shared" si="33"/>
        <v>0</v>
      </c>
      <c r="O308" s="4">
        <f t="shared" si="34"/>
        <v>0</v>
      </c>
      <c r="P308" s="4">
        <f t="shared" si="35"/>
        <v>0</v>
      </c>
      <c r="Q308" s="4">
        <f t="shared" si="36"/>
        <v>0</v>
      </c>
      <c r="R308" s="4">
        <f t="shared" si="37"/>
        <v>0</v>
      </c>
      <c r="S308" s="4">
        <f t="shared" si="38"/>
        <v>0</v>
      </c>
      <c r="T308" s="10">
        <f t="shared" si="39"/>
        <v>0</v>
      </c>
    </row>
    <row r="309" spans="1:20" s="9" customFormat="1" ht="23.25" x14ac:dyDescent="0.5">
      <c r="A309" s="303"/>
      <c r="B309" s="134"/>
      <c r="C309" s="169"/>
      <c r="D309" s="100"/>
      <c r="E309" s="170"/>
      <c r="F309" s="170"/>
      <c r="G309" s="170"/>
      <c r="H309" s="170"/>
      <c r="I309" s="170"/>
      <c r="J309" s="170"/>
      <c r="K309" s="170"/>
      <c r="L309" s="170"/>
      <c r="M309" s="73">
        <f t="shared" si="32"/>
        <v>999</v>
      </c>
      <c r="N309" s="4">
        <f t="shared" si="33"/>
        <v>0</v>
      </c>
      <c r="O309" s="4">
        <f t="shared" si="34"/>
        <v>0</v>
      </c>
      <c r="P309" s="4">
        <f t="shared" si="35"/>
        <v>0</v>
      </c>
      <c r="Q309" s="4">
        <f t="shared" si="36"/>
        <v>0</v>
      </c>
      <c r="R309" s="4">
        <f t="shared" si="37"/>
        <v>0</v>
      </c>
      <c r="S309" s="4">
        <f t="shared" si="38"/>
        <v>0</v>
      </c>
      <c r="T309" s="10">
        <f t="shared" si="39"/>
        <v>0</v>
      </c>
    </row>
    <row r="310" spans="1:20" s="9" customFormat="1" ht="23.25" x14ac:dyDescent="0.5">
      <c r="A310" s="303"/>
      <c r="B310" s="134"/>
      <c r="C310" s="169"/>
      <c r="D310" s="100"/>
      <c r="E310" s="170"/>
      <c r="F310" s="170"/>
      <c r="G310" s="170"/>
      <c r="H310" s="170"/>
      <c r="I310" s="170"/>
      <c r="J310" s="170"/>
      <c r="K310" s="170"/>
      <c r="L310" s="170"/>
      <c r="M310" s="73">
        <f t="shared" si="32"/>
        <v>999</v>
      </c>
      <c r="N310" s="4">
        <f t="shared" si="33"/>
        <v>0</v>
      </c>
      <c r="O310" s="4">
        <f t="shared" si="34"/>
        <v>0</v>
      </c>
      <c r="P310" s="4">
        <f t="shared" si="35"/>
        <v>0</v>
      </c>
      <c r="Q310" s="4">
        <f t="shared" si="36"/>
        <v>0</v>
      </c>
      <c r="R310" s="4">
        <f t="shared" si="37"/>
        <v>0</v>
      </c>
      <c r="S310" s="4">
        <f t="shared" si="38"/>
        <v>0</v>
      </c>
      <c r="T310" s="10">
        <f t="shared" si="39"/>
        <v>0</v>
      </c>
    </row>
    <row r="311" spans="1:20" s="9" customFormat="1" ht="23.25" x14ac:dyDescent="0.5">
      <c r="A311" s="303"/>
      <c r="B311" s="134"/>
      <c r="C311" s="169"/>
      <c r="D311" s="100"/>
      <c r="E311" s="170"/>
      <c r="F311" s="170"/>
      <c r="G311" s="170"/>
      <c r="H311" s="170"/>
      <c r="I311" s="170"/>
      <c r="J311" s="170"/>
      <c r="K311" s="170"/>
      <c r="L311" s="170"/>
      <c r="M311" s="73">
        <f t="shared" si="32"/>
        <v>999</v>
      </c>
      <c r="N311" s="4">
        <f t="shared" si="33"/>
        <v>0</v>
      </c>
      <c r="O311" s="4">
        <f t="shared" si="34"/>
        <v>0</v>
      </c>
      <c r="P311" s="4">
        <f t="shared" si="35"/>
        <v>0</v>
      </c>
      <c r="Q311" s="4">
        <f t="shared" si="36"/>
        <v>0</v>
      </c>
      <c r="R311" s="4">
        <f t="shared" si="37"/>
        <v>0</v>
      </c>
      <c r="S311" s="4">
        <f t="shared" si="38"/>
        <v>0</v>
      </c>
      <c r="T311" s="10">
        <f t="shared" si="39"/>
        <v>0</v>
      </c>
    </row>
    <row r="312" spans="1:20" s="9" customFormat="1" ht="23.25" x14ac:dyDescent="0.5">
      <c r="A312" s="303"/>
      <c r="B312" s="134"/>
      <c r="C312" s="169"/>
      <c r="D312" s="100"/>
      <c r="E312" s="170"/>
      <c r="F312" s="170"/>
      <c r="G312" s="170"/>
      <c r="H312" s="170"/>
      <c r="I312" s="170"/>
      <c r="J312" s="170"/>
      <c r="K312" s="170"/>
      <c r="L312" s="170"/>
      <c r="M312" s="73">
        <f t="shared" si="32"/>
        <v>999</v>
      </c>
      <c r="N312" s="4">
        <f t="shared" si="33"/>
        <v>0</v>
      </c>
      <c r="O312" s="4">
        <f t="shared" si="34"/>
        <v>0</v>
      </c>
      <c r="P312" s="4">
        <f t="shared" si="35"/>
        <v>0</v>
      </c>
      <c r="Q312" s="4">
        <f t="shared" si="36"/>
        <v>0</v>
      </c>
      <c r="R312" s="4">
        <f t="shared" si="37"/>
        <v>0</v>
      </c>
      <c r="S312" s="4">
        <f t="shared" si="38"/>
        <v>0</v>
      </c>
      <c r="T312" s="10">
        <f t="shared" si="39"/>
        <v>0</v>
      </c>
    </row>
    <row r="313" spans="1:20" s="9" customFormat="1" ht="23.25" x14ac:dyDescent="0.5">
      <c r="A313" s="303"/>
      <c r="B313" s="134"/>
      <c r="C313" s="169"/>
      <c r="D313" s="100"/>
      <c r="E313" s="170"/>
      <c r="F313" s="170"/>
      <c r="G313" s="170"/>
      <c r="H313" s="170"/>
      <c r="I313" s="170"/>
      <c r="J313" s="170"/>
      <c r="K313" s="170"/>
      <c r="L313" s="170"/>
      <c r="M313" s="73">
        <f t="shared" si="32"/>
        <v>999</v>
      </c>
      <c r="N313" s="4">
        <f t="shared" si="33"/>
        <v>0</v>
      </c>
      <c r="O313" s="4">
        <f t="shared" si="34"/>
        <v>0</v>
      </c>
      <c r="P313" s="4">
        <f t="shared" si="35"/>
        <v>0</v>
      </c>
      <c r="Q313" s="4">
        <f t="shared" si="36"/>
        <v>0</v>
      </c>
      <c r="R313" s="4">
        <f t="shared" si="37"/>
        <v>0</v>
      </c>
      <c r="S313" s="4">
        <f t="shared" si="38"/>
        <v>0</v>
      </c>
      <c r="T313" s="10">
        <f t="shared" si="39"/>
        <v>0</v>
      </c>
    </row>
    <row r="314" spans="1:20" s="9" customFormat="1" ht="23.25" x14ac:dyDescent="0.5">
      <c r="A314" s="303"/>
      <c r="B314" s="134"/>
      <c r="C314" s="169"/>
      <c r="D314" s="100"/>
      <c r="E314" s="170"/>
      <c r="F314" s="170"/>
      <c r="G314" s="170"/>
      <c r="H314" s="170"/>
      <c r="I314" s="170"/>
      <c r="J314" s="170"/>
      <c r="K314" s="170"/>
      <c r="L314" s="170"/>
      <c r="M314" s="73">
        <f t="shared" si="32"/>
        <v>999</v>
      </c>
      <c r="N314" s="4">
        <f t="shared" si="33"/>
        <v>0</v>
      </c>
      <c r="O314" s="4">
        <f t="shared" si="34"/>
        <v>0</v>
      </c>
      <c r="P314" s="4">
        <f t="shared" si="35"/>
        <v>0</v>
      </c>
      <c r="Q314" s="4">
        <f t="shared" si="36"/>
        <v>0</v>
      </c>
      <c r="R314" s="4">
        <f t="shared" si="37"/>
        <v>0</v>
      </c>
      <c r="S314" s="4">
        <f t="shared" si="38"/>
        <v>0</v>
      </c>
      <c r="T314" s="10">
        <f t="shared" si="39"/>
        <v>0</v>
      </c>
    </row>
    <row r="315" spans="1:20" s="9" customFormat="1" ht="23.25" x14ac:dyDescent="0.5">
      <c r="A315" s="303"/>
      <c r="B315" s="134"/>
      <c r="C315" s="169"/>
      <c r="D315" s="100"/>
      <c r="E315" s="170"/>
      <c r="F315" s="170"/>
      <c r="G315" s="170"/>
      <c r="H315" s="170"/>
      <c r="I315" s="170"/>
      <c r="J315" s="170"/>
      <c r="K315" s="170"/>
      <c r="L315" s="170"/>
      <c r="M315" s="73">
        <f t="shared" si="32"/>
        <v>999</v>
      </c>
      <c r="N315" s="4">
        <f t="shared" si="33"/>
        <v>0</v>
      </c>
      <c r="O315" s="4">
        <f t="shared" si="34"/>
        <v>0</v>
      </c>
      <c r="P315" s="4">
        <f t="shared" si="35"/>
        <v>0</v>
      </c>
      <c r="Q315" s="4">
        <f t="shared" si="36"/>
        <v>0</v>
      </c>
      <c r="R315" s="4">
        <f t="shared" si="37"/>
        <v>0</v>
      </c>
      <c r="S315" s="4">
        <f t="shared" si="38"/>
        <v>0</v>
      </c>
      <c r="T315" s="10">
        <f t="shared" si="39"/>
        <v>0</v>
      </c>
    </row>
    <row r="316" spans="1:20" s="9" customFormat="1" ht="23.25" x14ac:dyDescent="0.5">
      <c r="A316" s="303"/>
      <c r="B316" s="134"/>
      <c r="C316" s="169"/>
      <c r="D316" s="100"/>
      <c r="E316" s="170"/>
      <c r="F316" s="170"/>
      <c r="G316" s="170"/>
      <c r="H316" s="170"/>
      <c r="I316" s="170"/>
      <c r="J316" s="170"/>
      <c r="K316" s="170"/>
      <c r="L316" s="170"/>
      <c r="M316" s="73">
        <f t="shared" si="32"/>
        <v>999</v>
      </c>
      <c r="N316" s="4">
        <f t="shared" si="33"/>
        <v>0</v>
      </c>
      <c r="O316" s="4">
        <f t="shared" si="34"/>
        <v>0</v>
      </c>
      <c r="P316" s="4">
        <f t="shared" si="35"/>
        <v>0</v>
      </c>
      <c r="Q316" s="4">
        <f t="shared" si="36"/>
        <v>0</v>
      </c>
      <c r="R316" s="4">
        <f t="shared" si="37"/>
        <v>0</v>
      </c>
      <c r="S316" s="4">
        <f t="shared" si="38"/>
        <v>0</v>
      </c>
      <c r="T316" s="10">
        <f t="shared" si="39"/>
        <v>0</v>
      </c>
    </row>
    <row r="317" spans="1:20" s="9" customFormat="1" ht="23.25" x14ac:dyDescent="0.5">
      <c r="A317" s="303"/>
      <c r="B317" s="134"/>
      <c r="C317" s="169"/>
      <c r="D317" s="100"/>
      <c r="E317" s="170"/>
      <c r="F317" s="170"/>
      <c r="G317" s="170"/>
      <c r="H317" s="170"/>
      <c r="I317" s="170"/>
      <c r="J317" s="170"/>
      <c r="K317" s="170"/>
      <c r="L317" s="170"/>
      <c r="M317" s="73">
        <f t="shared" si="32"/>
        <v>999</v>
      </c>
      <c r="N317" s="4">
        <f t="shared" si="33"/>
        <v>0</v>
      </c>
      <c r="O317" s="4">
        <f t="shared" si="34"/>
        <v>0</v>
      </c>
      <c r="P317" s="4">
        <f t="shared" si="35"/>
        <v>0</v>
      </c>
      <c r="Q317" s="4">
        <f t="shared" si="36"/>
        <v>0</v>
      </c>
      <c r="R317" s="4">
        <f t="shared" si="37"/>
        <v>0</v>
      </c>
      <c r="S317" s="4">
        <f t="shared" si="38"/>
        <v>0</v>
      </c>
      <c r="T317" s="10">
        <f t="shared" si="39"/>
        <v>0</v>
      </c>
    </row>
    <row r="318" spans="1:20" s="9" customFormat="1" ht="23.25" x14ac:dyDescent="0.5">
      <c r="A318" s="303"/>
      <c r="B318" s="134"/>
      <c r="C318" s="169"/>
      <c r="D318" s="100"/>
      <c r="E318" s="170"/>
      <c r="F318" s="170"/>
      <c r="G318" s="170"/>
      <c r="H318" s="170"/>
      <c r="I318" s="170"/>
      <c r="J318" s="170"/>
      <c r="K318" s="170"/>
      <c r="L318" s="170"/>
      <c r="M318" s="73">
        <f t="shared" si="32"/>
        <v>999</v>
      </c>
      <c r="N318" s="4">
        <f t="shared" si="33"/>
        <v>0</v>
      </c>
      <c r="O318" s="4">
        <f t="shared" si="34"/>
        <v>0</v>
      </c>
      <c r="P318" s="4">
        <f t="shared" si="35"/>
        <v>0</v>
      </c>
      <c r="Q318" s="4">
        <f t="shared" si="36"/>
        <v>0</v>
      </c>
      <c r="R318" s="4">
        <f t="shared" si="37"/>
        <v>0</v>
      </c>
      <c r="S318" s="4">
        <f t="shared" si="38"/>
        <v>0</v>
      </c>
      <c r="T318" s="10">
        <f t="shared" si="39"/>
        <v>0</v>
      </c>
    </row>
    <row r="319" spans="1:20" s="9" customFormat="1" ht="23.25" x14ac:dyDescent="0.5">
      <c r="A319" s="303"/>
      <c r="B319" s="134"/>
      <c r="C319" s="169"/>
      <c r="D319" s="100"/>
      <c r="E319" s="170"/>
      <c r="F319" s="170"/>
      <c r="G319" s="170"/>
      <c r="H319" s="170"/>
      <c r="I319" s="170"/>
      <c r="J319" s="170"/>
      <c r="K319" s="170"/>
      <c r="L319" s="170"/>
      <c r="M319" s="73">
        <f t="shared" si="32"/>
        <v>999</v>
      </c>
      <c r="N319" s="4">
        <f t="shared" si="33"/>
        <v>0</v>
      </c>
      <c r="O319" s="4">
        <f t="shared" si="34"/>
        <v>0</v>
      </c>
      <c r="P319" s="4">
        <f t="shared" si="35"/>
        <v>0</v>
      </c>
      <c r="Q319" s="4">
        <f t="shared" si="36"/>
        <v>0</v>
      </c>
      <c r="R319" s="4">
        <f t="shared" si="37"/>
        <v>0</v>
      </c>
      <c r="S319" s="4">
        <f t="shared" si="38"/>
        <v>0</v>
      </c>
      <c r="T319" s="10">
        <f t="shared" si="39"/>
        <v>0</v>
      </c>
    </row>
    <row r="320" spans="1:20" s="9" customFormat="1" ht="23.25" x14ac:dyDescent="0.5">
      <c r="A320" s="303"/>
      <c r="B320" s="134"/>
      <c r="C320" s="169"/>
      <c r="D320" s="100"/>
      <c r="E320" s="170"/>
      <c r="F320" s="170"/>
      <c r="G320" s="170"/>
      <c r="H320" s="170"/>
      <c r="I320" s="170"/>
      <c r="J320" s="170"/>
      <c r="K320" s="170"/>
      <c r="L320" s="170"/>
      <c r="M320" s="73">
        <f t="shared" si="32"/>
        <v>999</v>
      </c>
      <c r="N320" s="4">
        <f t="shared" si="33"/>
        <v>0</v>
      </c>
      <c r="O320" s="4">
        <f t="shared" si="34"/>
        <v>0</v>
      </c>
      <c r="P320" s="4">
        <f t="shared" si="35"/>
        <v>0</v>
      </c>
      <c r="Q320" s="4">
        <f t="shared" si="36"/>
        <v>0</v>
      </c>
      <c r="R320" s="4">
        <f t="shared" si="37"/>
        <v>0</v>
      </c>
      <c r="S320" s="4">
        <f t="shared" si="38"/>
        <v>0</v>
      </c>
      <c r="T320" s="10">
        <f t="shared" si="39"/>
        <v>0</v>
      </c>
    </row>
    <row r="321" spans="1:20" s="9" customFormat="1" ht="23.25" x14ac:dyDescent="0.5">
      <c r="A321" s="303"/>
      <c r="B321" s="134"/>
      <c r="C321" s="169"/>
      <c r="D321" s="100"/>
      <c r="E321" s="170"/>
      <c r="F321" s="170"/>
      <c r="G321" s="170"/>
      <c r="H321" s="170"/>
      <c r="I321" s="170"/>
      <c r="J321" s="170"/>
      <c r="K321" s="170"/>
      <c r="L321" s="170"/>
      <c r="M321" s="73">
        <f t="shared" si="32"/>
        <v>999</v>
      </c>
      <c r="N321" s="4">
        <f t="shared" si="33"/>
        <v>0</v>
      </c>
      <c r="O321" s="4">
        <f t="shared" si="34"/>
        <v>0</v>
      </c>
      <c r="P321" s="4">
        <f t="shared" si="35"/>
        <v>0</v>
      </c>
      <c r="Q321" s="4">
        <f t="shared" si="36"/>
        <v>0</v>
      </c>
      <c r="R321" s="4">
        <f t="shared" si="37"/>
        <v>0</v>
      </c>
      <c r="S321" s="4">
        <f t="shared" si="38"/>
        <v>0</v>
      </c>
      <c r="T321" s="10">
        <f t="shared" si="39"/>
        <v>0</v>
      </c>
    </row>
    <row r="322" spans="1:20" s="9" customFormat="1" ht="23.25" x14ac:dyDescent="0.5">
      <c r="A322" s="303"/>
      <c r="B322" s="134"/>
      <c r="C322" s="169"/>
      <c r="D322" s="100"/>
      <c r="E322" s="170"/>
      <c r="F322" s="170"/>
      <c r="G322" s="170"/>
      <c r="H322" s="170"/>
      <c r="I322" s="170"/>
      <c r="J322" s="170"/>
      <c r="K322" s="170"/>
      <c r="L322" s="170"/>
      <c r="M322" s="73">
        <f t="shared" si="32"/>
        <v>999</v>
      </c>
      <c r="N322" s="4">
        <f t="shared" si="33"/>
        <v>0</v>
      </c>
      <c r="O322" s="4">
        <f t="shared" si="34"/>
        <v>0</v>
      </c>
      <c r="P322" s="4">
        <f t="shared" si="35"/>
        <v>0</v>
      </c>
      <c r="Q322" s="4">
        <f t="shared" si="36"/>
        <v>0</v>
      </c>
      <c r="R322" s="4">
        <f t="shared" si="37"/>
        <v>0</v>
      </c>
      <c r="S322" s="4">
        <f t="shared" si="38"/>
        <v>0</v>
      </c>
      <c r="T322" s="10">
        <f t="shared" si="39"/>
        <v>0</v>
      </c>
    </row>
    <row r="323" spans="1:20" s="9" customFormat="1" ht="23.25" x14ac:dyDescent="0.5">
      <c r="A323" s="303"/>
      <c r="B323" s="134"/>
      <c r="C323" s="169"/>
      <c r="D323" s="100"/>
      <c r="E323" s="170"/>
      <c r="F323" s="170"/>
      <c r="G323" s="170"/>
      <c r="H323" s="170"/>
      <c r="I323" s="170"/>
      <c r="J323" s="170"/>
      <c r="K323" s="170"/>
      <c r="L323" s="170"/>
      <c r="M323" s="73">
        <f t="shared" si="32"/>
        <v>999</v>
      </c>
      <c r="N323" s="4">
        <f t="shared" si="33"/>
        <v>0</v>
      </c>
      <c r="O323" s="4">
        <f t="shared" si="34"/>
        <v>0</v>
      </c>
      <c r="P323" s="4">
        <f t="shared" si="35"/>
        <v>0</v>
      </c>
      <c r="Q323" s="4">
        <f t="shared" si="36"/>
        <v>0</v>
      </c>
      <c r="R323" s="4">
        <f t="shared" si="37"/>
        <v>0</v>
      </c>
      <c r="S323" s="4">
        <f t="shared" si="38"/>
        <v>0</v>
      </c>
      <c r="T323" s="10">
        <f t="shared" si="39"/>
        <v>0</v>
      </c>
    </row>
    <row r="324" spans="1:20" s="9" customFormat="1" ht="23.25" x14ac:dyDescent="0.5">
      <c r="A324" s="303"/>
      <c r="B324" s="134"/>
      <c r="C324" s="169"/>
      <c r="D324" s="100"/>
      <c r="E324" s="170"/>
      <c r="F324" s="170"/>
      <c r="G324" s="170"/>
      <c r="H324" s="170"/>
      <c r="I324" s="170"/>
      <c r="J324" s="170"/>
      <c r="K324" s="170"/>
      <c r="L324" s="170"/>
      <c r="M324" s="73">
        <f t="shared" si="32"/>
        <v>999</v>
      </c>
      <c r="N324" s="4">
        <f t="shared" si="33"/>
        <v>0</v>
      </c>
      <c r="O324" s="4">
        <f t="shared" si="34"/>
        <v>0</v>
      </c>
      <c r="P324" s="4">
        <f t="shared" si="35"/>
        <v>0</v>
      </c>
      <c r="Q324" s="4">
        <f t="shared" si="36"/>
        <v>0</v>
      </c>
      <c r="R324" s="4">
        <f t="shared" si="37"/>
        <v>0</v>
      </c>
      <c r="S324" s="4">
        <f t="shared" si="38"/>
        <v>0</v>
      </c>
      <c r="T324" s="10">
        <f t="shared" si="39"/>
        <v>0</v>
      </c>
    </row>
    <row r="325" spans="1:20" s="9" customFormat="1" ht="23.25" x14ac:dyDescent="0.5">
      <c r="A325" s="303"/>
      <c r="B325" s="134"/>
      <c r="C325" s="169"/>
      <c r="D325" s="100"/>
      <c r="E325" s="170"/>
      <c r="F325" s="170"/>
      <c r="G325" s="170"/>
      <c r="H325" s="170"/>
      <c r="I325" s="170"/>
      <c r="J325" s="170"/>
      <c r="K325" s="170"/>
      <c r="L325" s="170"/>
      <c r="M325" s="73">
        <f t="shared" si="32"/>
        <v>999</v>
      </c>
      <c r="N325" s="4">
        <f t="shared" si="33"/>
        <v>0</v>
      </c>
      <c r="O325" s="4">
        <f t="shared" si="34"/>
        <v>0</v>
      </c>
      <c r="P325" s="4">
        <f t="shared" si="35"/>
        <v>0</v>
      </c>
      <c r="Q325" s="4">
        <f t="shared" si="36"/>
        <v>0</v>
      </c>
      <c r="R325" s="4">
        <f t="shared" si="37"/>
        <v>0</v>
      </c>
      <c r="S325" s="4">
        <f t="shared" si="38"/>
        <v>0</v>
      </c>
      <c r="T325" s="10">
        <f t="shared" si="39"/>
        <v>0</v>
      </c>
    </row>
    <row r="326" spans="1:20" s="9" customFormat="1" ht="23.25" x14ac:dyDescent="0.5">
      <c r="A326" s="303"/>
      <c r="B326" s="134"/>
      <c r="C326" s="169"/>
      <c r="D326" s="100"/>
      <c r="E326" s="170"/>
      <c r="F326" s="170"/>
      <c r="G326" s="170"/>
      <c r="H326" s="170"/>
      <c r="I326" s="170"/>
      <c r="J326" s="170"/>
      <c r="K326" s="170"/>
      <c r="L326" s="170"/>
      <c r="M326" s="73">
        <f t="shared" si="32"/>
        <v>999</v>
      </c>
      <c r="N326" s="4">
        <f t="shared" si="33"/>
        <v>0</v>
      </c>
      <c r="O326" s="4">
        <f t="shared" si="34"/>
        <v>0</v>
      </c>
      <c r="P326" s="4">
        <f t="shared" si="35"/>
        <v>0</v>
      </c>
      <c r="Q326" s="4">
        <f t="shared" si="36"/>
        <v>0</v>
      </c>
      <c r="R326" s="4">
        <f t="shared" si="37"/>
        <v>0</v>
      </c>
      <c r="S326" s="4">
        <f t="shared" si="38"/>
        <v>0</v>
      </c>
      <c r="T326" s="10">
        <f t="shared" si="39"/>
        <v>0</v>
      </c>
    </row>
    <row r="327" spans="1:20" s="9" customFormat="1" ht="23.25" x14ac:dyDescent="0.5">
      <c r="A327" s="303"/>
      <c r="B327" s="134"/>
      <c r="C327" s="169"/>
      <c r="D327" s="100"/>
      <c r="E327" s="170"/>
      <c r="F327" s="170"/>
      <c r="G327" s="170"/>
      <c r="H327" s="170"/>
      <c r="I327" s="170"/>
      <c r="J327" s="170"/>
      <c r="K327" s="170"/>
      <c r="L327" s="170"/>
      <c r="M327" s="73">
        <f t="shared" si="32"/>
        <v>999</v>
      </c>
      <c r="N327" s="4">
        <f t="shared" si="33"/>
        <v>0</v>
      </c>
      <c r="O327" s="4">
        <f t="shared" si="34"/>
        <v>0</v>
      </c>
      <c r="P327" s="4">
        <f t="shared" si="35"/>
        <v>0</v>
      </c>
      <c r="Q327" s="4">
        <f t="shared" si="36"/>
        <v>0</v>
      </c>
      <c r="R327" s="4">
        <f t="shared" si="37"/>
        <v>0</v>
      </c>
      <c r="S327" s="4">
        <f t="shared" si="38"/>
        <v>0</v>
      </c>
      <c r="T327" s="10">
        <f t="shared" si="39"/>
        <v>0</v>
      </c>
    </row>
    <row r="328" spans="1:20" s="9" customFormat="1" ht="23.25" x14ac:dyDescent="0.5">
      <c r="A328" s="303"/>
      <c r="B328" s="134"/>
      <c r="C328" s="169"/>
      <c r="D328" s="100"/>
      <c r="E328" s="170"/>
      <c r="F328" s="170"/>
      <c r="G328" s="170"/>
      <c r="H328" s="170"/>
      <c r="I328" s="170"/>
      <c r="J328" s="170"/>
      <c r="K328" s="170"/>
      <c r="L328" s="170"/>
      <c r="M328" s="73">
        <f t="shared" si="32"/>
        <v>999</v>
      </c>
      <c r="N328" s="4">
        <f t="shared" si="33"/>
        <v>0</v>
      </c>
      <c r="O328" s="4">
        <f t="shared" si="34"/>
        <v>0</v>
      </c>
      <c r="P328" s="4">
        <f t="shared" si="35"/>
        <v>0</v>
      </c>
      <c r="Q328" s="4">
        <f t="shared" si="36"/>
        <v>0</v>
      </c>
      <c r="R328" s="4">
        <f t="shared" si="37"/>
        <v>0</v>
      </c>
      <c r="S328" s="4">
        <f t="shared" si="38"/>
        <v>0</v>
      </c>
      <c r="T328" s="10">
        <f t="shared" si="39"/>
        <v>0</v>
      </c>
    </row>
    <row r="329" spans="1:20" s="9" customFormat="1" ht="23.25" x14ac:dyDescent="0.5">
      <c r="A329" s="303"/>
      <c r="B329" s="134"/>
      <c r="C329" s="169"/>
      <c r="D329" s="100"/>
      <c r="E329" s="170"/>
      <c r="F329" s="170"/>
      <c r="G329" s="170"/>
      <c r="H329" s="170"/>
      <c r="I329" s="170"/>
      <c r="J329" s="170"/>
      <c r="K329" s="170"/>
      <c r="L329" s="170"/>
      <c r="M329" s="73">
        <f t="shared" si="32"/>
        <v>999</v>
      </c>
      <c r="N329" s="4">
        <f t="shared" si="33"/>
        <v>0</v>
      </c>
      <c r="O329" s="4">
        <f t="shared" si="34"/>
        <v>0</v>
      </c>
      <c r="P329" s="4">
        <f t="shared" si="35"/>
        <v>0</v>
      </c>
      <c r="Q329" s="4">
        <f t="shared" si="36"/>
        <v>0</v>
      </c>
      <c r="R329" s="4">
        <f t="shared" si="37"/>
        <v>0</v>
      </c>
      <c r="S329" s="4">
        <f t="shared" si="38"/>
        <v>0</v>
      </c>
      <c r="T329" s="10">
        <f t="shared" si="39"/>
        <v>0</v>
      </c>
    </row>
    <row r="330" spans="1:20" s="9" customFormat="1" ht="23.25" x14ac:dyDescent="0.5">
      <c r="A330" s="303"/>
      <c r="B330" s="134"/>
      <c r="C330" s="169"/>
      <c r="D330" s="100"/>
      <c r="E330" s="170"/>
      <c r="F330" s="170"/>
      <c r="G330" s="170"/>
      <c r="H330" s="170"/>
      <c r="I330" s="170"/>
      <c r="J330" s="170"/>
      <c r="K330" s="170"/>
      <c r="L330" s="170"/>
      <c r="M330" s="73">
        <f t="shared" si="32"/>
        <v>999</v>
      </c>
      <c r="N330" s="4">
        <f t="shared" si="33"/>
        <v>0</v>
      </c>
      <c r="O330" s="4">
        <f t="shared" si="34"/>
        <v>0</v>
      </c>
      <c r="P330" s="4">
        <f t="shared" si="35"/>
        <v>0</v>
      </c>
      <c r="Q330" s="4">
        <f t="shared" si="36"/>
        <v>0</v>
      </c>
      <c r="R330" s="4">
        <f t="shared" si="37"/>
        <v>0</v>
      </c>
      <c r="S330" s="4">
        <f t="shared" si="38"/>
        <v>0</v>
      </c>
      <c r="T330" s="10">
        <f t="shared" si="39"/>
        <v>0</v>
      </c>
    </row>
    <row r="331" spans="1:20" s="9" customFormat="1" ht="23.25" x14ac:dyDescent="0.5">
      <c r="A331" s="303"/>
      <c r="B331" s="134"/>
      <c r="C331" s="169"/>
      <c r="D331" s="100"/>
      <c r="E331" s="170"/>
      <c r="F331" s="170"/>
      <c r="G331" s="170"/>
      <c r="H331" s="170"/>
      <c r="I331" s="170"/>
      <c r="J331" s="170"/>
      <c r="K331" s="170"/>
      <c r="L331" s="170"/>
      <c r="M331" s="73">
        <f t="shared" si="32"/>
        <v>999</v>
      </c>
      <c r="N331" s="4">
        <f t="shared" si="33"/>
        <v>0</v>
      </c>
      <c r="O331" s="4">
        <f t="shared" si="34"/>
        <v>0</v>
      </c>
      <c r="P331" s="4">
        <f t="shared" si="35"/>
        <v>0</v>
      </c>
      <c r="Q331" s="4">
        <f t="shared" si="36"/>
        <v>0</v>
      </c>
      <c r="R331" s="4">
        <f t="shared" si="37"/>
        <v>0</v>
      </c>
      <c r="S331" s="4">
        <f t="shared" si="38"/>
        <v>0</v>
      </c>
      <c r="T331" s="10">
        <f t="shared" si="39"/>
        <v>0</v>
      </c>
    </row>
    <row r="332" spans="1:20" s="9" customFormat="1" ht="23.25" x14ac:dyDescent="0.5">
      <c r="A332" s="303"/>
      <c r="B332" s="134"/>
      <c r="C332" s="169"/>
      <c r="D332" s="100"/>
      <c r="E332" s="170"/>
      <c r="F332" s="170"/>
      <c r="G332" s="170"/>
      <c r="H332" s="170"/>
      <c r="I332" s="170"/>
      <c r="J332" s="170"/>
      <c r="K332" s="170"/>
      <c r="L332" s="170"/>
      <c r="M332" s="73">
        <f t="shared" si="32"/>
        <v>999</v>
      </c>
      <c r="N332" s="4">
        <f t="shared" si="33"/>
        <v>0</v>
      </c>
      <c r="O332" s="4">
        <f t="shared" si="34"/>
        <v>0</v>
      </c>
      <c r="P332" s="4">
        <f t="shared" si="35"/>
        <v>0</v>
      </c>
      <c r="Q332" s="4">
        <f t="shared" si="36"/>
        <v>0</v>
      </c>
      <c r="R332" s="4">
        <f t="shared" si="37"/>
        <v>0</v>
      </c>
      <c r="S332" s="4">
        <f t="shared" si="38"/>
        <v>0</v>
      </c>
      <c r="T332" s="10">
        <f t="shared" si="39"/>
        <v>0</v>
      </c>
    </row>
    <row r="333" spans="1:20" s="9" customFormat="1" ht="23.25" x14ac:dyDescent="0.5">
      <c r="A333" s="303"/>
      <c r="B333" s="134"/>
      <c r="C333" s="169"/>
      <c r="D333" s="100"/>
      <c r="E333" s="170"/>
      <c r="F333" s="170"/>
      <c r="G333" s="170"/>
      <c r="H333" s="170"/>
      <c r="I333" s="170"/>
      <c r="J333" s="170"/>
      <c r="K333" s="170"/>
      <c r="L333" s="170"/>
      <c r="M333" s="73">
        <f t="shared" si="32"/>
        <v>999</v>
      </c>
      <c r="N333" s="4">
        <f t="shared" si="33"/>
        <v>0</v>
      </c>
      <c r="O333" s="4">
        <f t="shared" si="34"/>
        <v>0</v>
      </c>
      <c r="P333" s="4">
        <f t="shared" si="35"/>
        <v>0</v>
      </c>
      <c r="Q333" s="4">
        <f t="shared" si="36"/>
        <v>0</v>
      </c>
      <c r="R333" s="4">
        <f t="shared" si="37"/>
        <v>0</v>
      </c>
      <c r="S333" s="4">
        <f t="shared" si="38"/>
        <v>0</v>
      </c>
      <c r="T333" s="10">
        <f t="shared" si="39"/>
        <v>0</v>
      </c>
    </row>
    <row r="334" spans="1:20" s="9" customFormat="1" ht="23.25" x14ac:dyDescent="0.5">
      <c r="A334" s="303"/>
      <c r="B334" s="134"/>
      <c r="C334" s="169"/>
      <c r="D334" s="100"/>
      <c r="E334" s="170"/>
      <c r="F334" s="170"/>
      <c r="G334" s="170"/>
      <c r="H334" s="170"/>
      <c r="I334" s="170"/>
      <c r="J334" s="170"/>
      <c r="K334" s="170"/>
      <c r="L334" s="170"/>
      <c r="M334" s="73">
        <f t="shared" si="32"/>
        <v>999</v>
      </c>
      <c r="N334" s="4">
        <f t="shared" si="33"/>
        <v>0</v>
      </c>
      <c r="O334" s="4">
        <f t="shared" si="34"/>
        <v>0</v>
      </c>
      <c r="P334" s="4">
        <f t="shared" si="35"/>
        <v>0</v>
      </c>
      <c r="Q334" s="4">
        <f t="shared" si="36"/>
        <v>0</v>
      </c>
      <c r="R334" s="4">
        <f t="shared" si="37"/>
        <v>0</v>
      </c>
      <c r="S334" s="4">
        <f t="shared" si="38"/>
        <v>0</v>
      </c>
      <c r="T334" s="10">
        <f t="shared" si="39"/>
        <v>0</v>
      </c>
    </row>
    <row r="335" spans="1:20" s="9" customFormat="1" ht="23.25" x14ac:dyDescent="0.5">
      <c r="A335" s="303"/>
      <c r="B335" s="134"/>
      <c r="C335" s="169"/>
      <c r="D335" s="100"/>
      <c r="E335" s="170"/>
      <c r="F335" s="170"/>
      <c r="G335" s="170"/>
      <c r="H335" s="170"/>
      <c r="I335" s="170"/>
      <c r="J335" s="170"/>
      <c r="K335" s="170"/>
      <c r="L335" s="170"/>
      <c r="M335" s="73">
        <f t="shared" ref="M335:M398" si="40">IF(OR(OR(OR(OR(OR(OR(E335=0),F335=0),G335=0),H335=0),I335=0),J335=0),999,1)</f>
        <v>999</v>
      </c>
      <c r="N335" s="4">
        <f t="shared" ref="N335:N398" si="41">IF(OR(I335&lt;F335,(AND(H335&lt;E335,I335=F335))),J335-1,J335)</f>
        <v>0</v>
      </c>
      <c r="O335" s="4">
        <f t="shared" ref="O335:O398" si="42">IF(AND(H335&lt;E335,I335=F335),I335+12-1,IF(AND(H335&lt;E335,I335&gt;F335),I335-1,IF(AND(H335&lt;E335,I335&lt;F335),I335+12-1,IF(AND(H335&gt;=E335,I335&lt;F335),I335+12,I335))))</f>
        <v>0</v>
      </c>
      <c r="P335" s="4">
        <f t="shared" ref="P335:P398" si="43">IF(H335&lt;E335,H335+30,H335)</f>
        <v>0</v>
      </c>
      <c r="Q335" s="4">
        <f t="shared" ref="Q335:Q398" si="44">P335-E335</f>
        <v>0</v>
      </c>
      <c r="R335" s="4">
        <f t="shared" ref="R335:R398" si="45">O335-F335</f>
        <v>0</v>
      </c>
      <c r="S335" s="4">
        <f t="shared" ref="S335:S398" si="46">N335-G335</f>
        <v>0</v>
      </c>
      <c r="T335" s="10">
        <f t="shared" ref="T335:T398" si="47">IF(OR(OR(OR(OR(OR(E335=0,F335=0),G335=0),H335=0),I335=0),J335=0),0,IF($Q335&gt;15,($R335+1)+($S335*12),$R335+($S335*12)))</f>
        <v>0</v>
      </c>
    </row>
    <row r="336" spans="1:20" s="9" customFormat="1" ht="23.25" x14ac:dyDescent="0.5">
      <c r="A336" s="303"/>
      <c r="B336" s="134"/>
      <c r="C336" s="169"/>
      <c r="D336" s="100"/>
      <c r="E336" s="170"/>
      <c r="F336" s="170"/>
      <c r="G336" s="170"/>
      <c r="H336" s="170"/>
      <c r="I336" s="170"/>
      <c r="J336" s="170"/>
      <c r="K336" s="170"/>
      <c r="L336" s="170"/>
      <c r="M336" s="73">
        <f t="shared" si="40"/>
        <v>999</v>
      </c>
      <c r="N336" s="4">
        <f t="shared" si="41"/>
        <v>0</v>
      </c>
      <c r="O336" s="4">
        <f t="shared" si="42"/>
        <v>0</v>
      </c>
      <c r="P336" s="4">
        <f t="shared" si="43"/>
        <v>0</v>
      </c>
      <c r="Q336" s="4">
        <f t="shared" si="44"/>
        <v>0</v>
      </c>
      <c r="R336" s="4">
        <f t="shared" si="45"/>
        <v>0</v>
      </c>
      <c r="S336" s="4">
        <f t="shared" si="46"/>
        <v>0</v>
      </c>
      <c r="T336" s="10">
        <f t="shared" si="47"/>
        <v>0</v>
      </c>
    </row>
    <row r="337" spans="1:20" s="9" customFormat="1" ht="23.25" x14ac:dyDescent="0.5">
      <c r="A337" s="303"/>
      <c r="B337" s="134"/>
      <c r="C337" s="169"/>
      <c r="D337" s="100"/>
      <c r="E337" s="170"/>
      <c r="F337" s="170"/>
      <c r="G337" s="170"/>
      <c r="H337" s="170"/>
      <c r="I337" s="170"/>
      <c r="J337" s="170"/>
      <c r="K337" s="170"/>
      <c r="L337" s="170"/>
      <c r="M337" s="73">
        <f t="shared" si="40"/>
        <v>999</v>
      </c>
      <c r="N337" s="4">
        <f t="shared" si="41"/>
        <v>0</v>
      </c>
      <c r="O337" s="4">
        <f t="shared" si="42"/>
        <v>0</v>
      </c>
      <c r="P337" s="4">
        <f t="shared" si="43"/>
        <v>0</v>
      </c>
      <c r="Q337" s="4">
        <f t="shared" si="44"/>
        <v>0</v>
      </c>
      <c r="R337" s="4">
        <f t="shared" si="45"/>
        <v>0</v>
      </c>
      <c r="S337" s="4">
        <f t="shared" si="46"/>
        <v>0</v>
      </c>
      <c r="T337" s="10">
        <f t="shared" si="47"/>
        <v>0</v>
      </c>
    </row>
    <row r="338" spans="1:20" s="9" customFormat="1" ht="23.25" x14ac:dyDescent="0.5">
      <c r="A338" s="303"/>
      <c r="B338" s="134"/>
      <c r="C338" s="169"/>
      <c r="D338" s="100"/>
      <c r="E338" s="170"/>
      <c r="F338" s="170"/>
      <c r="G338" s="170"/>
      <c r="H338" s="170"/>
      <c r="I338" s="170"/>
      <c r="J338" s="170"/>
      <c r="K338" s="170"/>
      <c r="L338" s="170"/>
      <c r="M338" s="73">
        <f t="shared" si="40"/>
        <v>999</v>
      </c>
      <c r="N338" s="4">
        <f t="shared" si="41"/>
        <v>0</v>
      </c>
      <c r="O338" s="4">
        <f t="shared" si="42"/>
        <v>0</v>
      </c>
      <c r="P338" s="4">
        <f t="shared" si="43"/>
        <v>0</v>
      </c>
      <c r="Q338" s="4">
        <f t="shared" si="44"/>
        <v>0</v>
      </c>
      <c r="R338" s="4">
        <f t="shared" si="45"/>
        <v>0</v>
      </c>
      <c r="S338" s="4">
        <f t="shared" si="46"/>
        <v>0</v>
      </c>
      <c r="T338" s="10">
        <f t="shared" si="47"/>
        <v>0</v>
      </c>
    </row>
    <row r="339" spans="1:20" s="9" customFormat="1" ht="23.25" x14ac:dyDescent="0.5">
      <c r="A339" s="303"/>
      <c r="B339" s="134"/>
      <c r="C339" s="169"/>
      <c r="D339" s="100"/>
      <c r="E339" s="170"/>
      <c r="F339" s="170"/>
      <c r="G339" s="170"/>
      <c r="H339" s="170"/>
      <c r="I339" s="170"/>
      <c r="J339" s="170"/>
      <c r="K339" s="170"/>
      <c r="L339" s="170"/>
      <c r="M339" s="73">
        <f t="shared" si="40"/>
        <v>999</v>
      </c>
      <c r="N339" s="4">
        <f t="shared" si="41"/>
        <v>0</v>
      </c>
      <c r="O339" s="4">
        <f t="shared" si="42"/>
        <v>0</v>
      </c>
      <c r="P339" s="4">
        <f t="shared" si="43"/>
        <v>0</v>
      </c>
      <c r="Q339" s="4">
        <f t="shared" si="44"/>
        <v>0</v>
      </c>
      <c r="R339" s="4">
        <f t="shared" si="45"/>
        <v>0</v>
      </c>
      <c r="S339" s="4">
        <f t="shared" si="46"/>
        <v>0</v>
      </c>
      <c r="T339" s="10">
        <f t="shared" si="47"/>
        <v>0</v>
      </c>
    </row>
    <row r="340" spans="1:20" s="9" customFormat="1" ht="23.25" x14ac:dyDescent="0.5">
      <c r="A340" s="303"/>
      <c r="B340" s="134"/>
      <c r="C340" s="169"/>
      <c r="D340" s="100"/>
      <c r="E340" s="170"/>
      <c r="F340" s="170"/>
      <c r="G340" s="170"/>
      <c r="H340" s="170"/>
      <c r="I340" s="170"/>
      <c r="J340" s="170"/>
      <c r="K340" s="170"/>
      <c r="L340" s="170"/>
      <c r="M340" s="73">
        <f t="shared" si="40"/>
        <v>999</v>
      </c>
      <c r="N340" s="4">
        <f t="shared" si="41"/>
        <v>0</v>
      </c>
      <c r="O340" s="4">
        <f t="shared" si="42"/>
        <v>0</v>
      </c>
      <c r="P340" s="4">
        <f t="shared" si="43"/>
        <v>0</v>
      </c>
      <c r="Q340" s="4">
        <f t="shared" si="44"/>
        <v>0</v>
      </c>
      <c r="R340" s="4">
        <f t="shared" si="45"/>
        <v>0</v>
      </c>
      <c r="S340" s="4">
        <f t="shared" si="46"/>
        <v>0</v>
      </c>
      <c r="T340" s="10">
        <f t="shared" si="47"/>
        <v>0</v>
      </c>
    </row>
    <row r="341" spans="1:20" s="9" customFormat="1" ht="23.25" x14ac:dyDescent="0.5">
      <c r="A341" s="303"/>
      <c r="B341" s="134"/>
      <c r="C341" s="169"/>
      <c r="D341" s="100"/>
      <c r="E341" s="170"/>
      <c r="F341" s="170"/>
      <c r="G341" s="170"/>
      <c r="H341" s="170"/>
      <c r="I341" s="170"/>
      <c r="J341" s="170"/>
      <c r="K341" s="170"/>
      <c r="L341" s="170"/>
      <c r="M341" s="73">
        <f t="shared" si="40"/>
        <v>999</v>
      </c>
      <c r="N341" s="4">
        <f t="shared" si="41"/>
        <v>0</v>
      </c>
      <c r="O341" s="4">
        <f t="shared" si="42"/>
        <v>0</v>
      </c>
      <c r="P341" s="4">
        <f t="shared" si="43"/>
        <v>0</v>
      </c>
      <c r="Q341" s="4">
        <f t="shared" si="44"/>
        <v>0</v>
      </c>
      <c r="R341" s="4">
        <f t="shared" si="45"/>
        <v>0</v>
      </c>
      <c r="S341" s="4">
        <f t="shared" si="46"/>
        <v>0</v>
      </c>
      <c r="T341" s="10">
        <f t="shared" si="47"/>
        <v>0</v>
      </c>
    </row>
    <row r="342" spans="1:20" s="9" customFormat="1" ht="23.25" x14ac:dyDescent="0.5">
      <c r="A342" s="303"/>
      <c r="B342" s="134"/>
      <c r="C342" s="169"/>
      <c r="D342" s="100"/>
      <c r="E342" s="170"/>
      <c r="F342" s="170"/>
      <c r="G342" s="170"/>
      <c r="H342" s="170"/>
      <c r="I342" s="170"/>
      <c r="J342" s="170"/>
      <c r="K342" s="170"/>
      <c r="L342" s="170"/>
      <c r="M342" s="73">
        <f t="shared" si="40"/>
        <v>999</v>
      </c>
      <c r="N342" s="4">
        <f t="shared" si="41"/>
        <v>0</v>
      </c>
      <c r="O342" s="4">
        <f t="shared" si="42"/>
        <v>0</v>
      </c>
      <c r="P342" s="4">
        <f t="shared" si="43"/>
        <v>0</v>
      </c>
      <c r="Q342" s="4">
        <f t="shared" si="44"/>
        <v>0</v>
      </c>
      <c r="R342" s="4">
        <f t="shared" si="45"/>
        <v>0</v>
      </c>
      <c r="S342" s="4">
        <f t="shared" si="46"/>
        <v>0</v>
      </c>
      <c r="T342" s="10">
        <f t="shared" si="47"/>
        <v>0</v>
      </c>
    </row>
    <row r="343" spans="1:20" s="9" customFormat="1" ht="23.25" x14ac:dyDescent="0.5">
      <c r="A343" s="303"/>
      <c r="B343" s="134"/>
      <c r="C343" s="169"/>
      <c r="D343" s="100"/>
      <c r="E343" s="170"/>
      <c r="F343" s="170"/>
      <c r="G343" s="170"/>
      <c r="H343" s="170"/>
      <c r="I343" s="170"/>
      <c r="J343" s="170"/>
      <c r="K343" s="170"/>
      <c r="L343" s="170"/>
      <c r="M343" s="73">
        <f t="shared" si="40"/>
        <v>999</v>
      </c>
      <c r="N343" s="4">
        <f t="shared" si="41"/>
        <v>0</v>
      </c>
      <c r="O343" s="4">
        <f t="shared" si="42"/>
        <v>0</v>
      </c>
      <c r="P343" s="4">
        <f t="shared" si="43"/>
        <v>0</v>
      </c>
      <c r="Q343" s="4">
        <f t="shared" si="44"/>
        <v>0</v>
      </c>
      <c r="R343" s="4">
        <f t="shared" si="45"/>
        <v>0</v>
      </c>
      <c r="S343" s="4">
        <f t="shared" si="46"/>
        <v>0</v>
      </c>
      <c r="T343" s="10">
        <f t="shared" si="47"/>
        <v>0</v>
      </c>
    </row>
    <row r="344" spans="1:20" s="9" customFormat="1" ht="23.25" x14ac:dyDescent="0.5">
      <c r="A344" s="303"/>
      <c r="B344" s="134"/>
      <c r="C344" s="169"/>
      <c r="D344" s="100"/>
      <c r="E344" s="170"/>
      <c r="F344" s="170"/>
      <c r="G344" s="170"/>
      <c r="H344" s="170"/>
      <c r="I344" s="170"/>
      <c r="J344" s="170"/>
      <c r="K344" s="170"/>
      <c r="L344" s="170"/>
      <c r="M344" s="73">
        <f t="shared" si="40"/>
        <v>999</v>
      </c>
      <c r="N344" s="4">
        <f t="shared" si="41"/>
        <v>0</v>
      </c>
      <c r="O344" s="4">
        <f t="shared" si="42"/>
        <v>0</v>
      </c>
      <c r="P344" s="4">
        <f t="shared" si="43"/>
        <v>0</v>
      </c>
      <c r="Q344" s="4">
        <f t="shared" si="44"/>
        <v>0</v>
      </c>
      <c r="R344" s="4">
        <f t="shared" si="45"/>
        <v>0</v>
      </c>
      <c r="S344" s="4">
        <f t="shared" si="46"/>
        <v>0</v>
      </c>
      <c r="T344" s="10">
        <f t="shared" si="47"/>
        <v>0</v>
      </c>
    </row>
    <row r="345" spans="1:20" s="9" customFormat="1" ht="23.25" x14ac:dyDescent="0.5">
      <c r="A345" s="303"/>
      <c r="B345" s="134"/>
      <c r="C345" s="169"/>
      <c r="D345" s="100"/>
      <c r="E345" s="170"/>
      <c r="F345" s="170"/>
      <c r="G345" s="170"/>
      <c r="H345" s="170"/>
      <c r="I345" s="170"/>
      <c r="J345" s="170"/>
      <c r="K345" s="170"/>
      <c r="L345" s="170"/>
      <c r="M345" s="73">
        <f t="shared" si="40"/>
        <v>999</v>
      </c>
      <c r="N345" s="4">
        <f t="shared" si="41"/>
        <v>0</v>
      </c>
      <c r="O345" s="4">
        <f t="shared" si="42"/>
        <v>0</v>
      </c>
      <c r="P345" s="4">
        <f t="shared" si="43"/>
        <v>0</v>
      </c>
      <c r="Q345" s="4">
        <f t="shared" si="44"/>
        <v>0</v>
      </c>
      <c r="R345" s="4">
        <f t="shared" si="45"/>
        <v>0</v>
      </c>
      <c r="S345" s="4">
        <f t="shared" si="46"/>
        <v>0</v>
      </c>
      <c r="T345" s="10">
        <f t="shared" si="47"/>
        <v>0</v>
      </c>
    </row>
    <row r="346" spans="1:20" s="9" customFormat="1" ht="23.25" x14ac:dyDescent="0.5">
      <c r="A346" s="303"/>
      <c r="B346" s="134"/>
      <c r="C346" s="169"/>
      <c r="D346" s="100"/>
      <c r="E346" s="170"/>
      <c r="F346" s="170"/>
      <c r="G346" s="170"/>
      <c r="H346" s="170"/>
      <c r="I346" s="170"/>
      <c r="J346" s="170"/>
      <c r="K346" s="170"/>
      <c r="L346" s="170"/>
      <c r="M346" s="73">
        <f t="shared" si="40"/>
        <v>999</v>
      </c>
      <c r="N346" s="4">
        <f t="shared" si="41"/>
        <v>0</v>
      </c>
      <c r="O346" s="4">
        <f t="shared" si="42"/>
        <v>0</v>
      </c>
      <c r="P346" s="4">
        <f t="shared" si="43"/>
        <v>0</v>
      </c>
      <c r="Q346" s="4">
        <f t="shared" si="44"/>
        <v>0</v>
      </c>
      <c r="R346" s="4">
        <f t="shared" si="45"/>
        <v>0</v>
      </c>
      <c r="S346" s="4">
        <f t="shared" si="46"/>
        <v>0</v>
      </c>
      <c r="T346" s="10">
        <f t="shared" si="47"/>
        <v>0</v>
      </c>
    </row>
    <row r="347" spans="1:20" s="9" customFormat="1" ht="23.25" x14ac:dyDescent="0.5">
      <c r="A347" s="303"/>
      <c r="B347" s="134"/>
      <c r="C347" s="169"/>
      <c r="D347" s="100"/>
      <c r="E347" s="170"/>
      <c r="F347" s="170"/>
      <c r="G347" s="170"/>
      <c r="H347" s="170"/>
      <c r="I347" s="170"/>
      <c r="J347" s="170"/>
      <c r="K347" s="170"/>
      <c r="L347" s="170"/>
      <c r="M347" s="73">
        <f t="shared" si="40"/>
        <v>999</v>
      </c>
      <c r="N347" s="4">
        <f t="shared" si="41"/>
        <v>0</v>
      </c>
      <c r="O347" s="4">
        <f t="shared" si="42"/>
        <v>0</v>
      </c>
      <c r="P347" s="4">
        <f t="shared" si="43"/>
        <v>0</v>
      </c>
      <c r="Q347" s="4">
        <f t="shared" si="44"/>
        <v>0</v>
      </c>
      <c r="R347" s="4">
        <f t="shared" si="45"/>
        <v>0</v>
      </c>
      <c r="S347" s="4">
        <f t="shared" si="46"/>
        <v>0</v>
      </c>
      <c r="T347" s="10">
        <f t="shared" si="47"/>
        <v>0</v>
      </c>
    </row>
    <row r="348" spans="1:20" s="9" customFormat="1" ht="23.25" x14ac:dyDescent="0.5">
      <c r="A348" s="303"/>
      <c r="B348" s="134"/>
      <c r="C348" s="169"/>
      <c r="D348" s="100"/>
      <c r="E348" s="170"/>
      <c r="F348" s="170"/>
      <c r="G348" s="170"/>
      <c r="H348" s="170"/>
      <c r="I348" s="170"/>
      <c r="J348" s="170"/>
      <c r="K348" s="170"/>
      <c r="L348" s="170"/>
      <c r="M348" s="73">
        <f t="shared" si="40"/>
        <v>999</v>
      </c>
      <c r="N348" s="4">
        <f t="shared" si="41"/>
        <v>0</v>
      </c>
      <c r="O348" s="4">
        <f t="shared" si="42"/>
        <v>0</v>
      </c>
      <c r="P348" s="4">
        <f t="shared" si="43"/>
        <v>0</v>
      </c>
      <c r="Q348" s="4">
        <f t="shared" si="44"/>
        <v>0</v>
      </c>
      <c r="R348" s="4">
        <f t="shared" si="45"/>
        <v>0</v>
      </c>
      <c r="S348" s="4">
        <f t="shared" si="46"/>
        <v>0</v>
      </c>
      <c r="T348" s="10">
        <f t="shared" si="47"/>
        <v>0</v>
      </c>
    </row>
    <row r="349" spans="1:20" s="9" customFormat="1" ht="23.25" x14ac:dyDescent="0.5">
      <c r="A349" s="303"/>
      <c r="B349" s="134"/>
      <c r="C349" s="169"/>
      <c r="D349" s="100"/>
      <c r="E349" s="170"/>
      <c r="F349" s="170"/>
      <c r="G349" s="170"/>
      <c r="H349" s="170"/>
      <c r="I349" s="170"/>
      <c r="J349" s="170"/>
      <c r="K349" s="170"/>
      <c r="L349" s="170"/>
      <c r="M349" s="73">
        <f t="shared" si="40"/>
        <v>999</v>
      </c>
      <c r="N349" s="4">
        <f t="shared" si="41"/>
        <v>0</v>
      </c>
      <c r="O349" s="4">
        <f t="shared" si="42"/>
        <v>0</v>
      </c>
      <c r="P349" s="4">
        <f t="shared" si="43"/>
        <v>0</v>
      </c>
      <c r="Q349" s="4">
        <f t="shared" si="44"/>
        <v>0</v>
      </c>
      <c r="R349" s="4">
        <f t="shared" si="45"/>
        <v>0</v>
      </c>
      <c r="S349" s="4">
        <f t="shared" si="46"/>
        <v>0</v>
      </c>
      <c r="T349" s="10">
        <f t="shared" si="47"/>
        <v>0</v>
      </c>
    </row>
    <row r="350" spans="1:20" s="9" customFormat="1" ht="23.25" x14ac:dyDescent="0.5">
      <c r="A350" s="303"/>
      <c r="B350" s="134"/>
      <c r="C350" s="169"/>
      <c r="D350" s="100"/>
      <c r="E350" s="170"/>
      <c r="F350" s="170"/>
      <c r="G350" s="170"/>
      <c r="H350" s="170"/>
      <c r="I350" s="170"/>
      <c r="J350" s="170"/>
      <c r="K350" s="170"/>
      <c r="L350" s="170"/>
      <c r="M350" s="73">
        <f t="shared" si="40"/>
        <v>999</v>
      </c>
      <c r="N350" s="4">
        <f t="shared" si="41"/>
        <v>0</v>
      </c>
      <c r="O350" s="4">
        <f t="shared" si="42"/>
        <v>0</v>
      </c>
      <c r="P350" s="4">
        <f t="shared" si="43"/>
        <v>0</v>
      </c>
      <c r="Q350" s="4">
        <f t="shared" si="44"/>
        <v>0</v>
      </c>
      <c r="R350" s="4">
        <f t="shared" si="45"/>
        <v>0</v>
      </c>
      <c r="S350" s="4">
        <f t="shared" si="46"/>
        <v>0</v>
      </c>
      <c r="T350" s="10">
        <f t="shared" si="47"/>
        <v>0</v>
      </c>
    </row>
    <row r="351" spans="1:20" s="9" customFormat="1" ht="23.25" x14ac:dyDescent="0.5">
      <c r="A351" s="303"/>
      <c r="B351" s="134"/>
      <c r="C351" s="169"/>
      <c r="D351" s="100"/>
      <c r="E351" s="170"/>
      <c r="F351" s="170"/>
      <c r="G351" s="170"/>
      <c r="H351" s="170"/>
      <c r="I351" s="170"/>
      <c r="J351" s="170"/>
      <c r="K351" s="170"/>
      <c r="L351" s="170"/>
      <c r="M351" s="73">
        <f t="shared" si="40"/>
        <v>999</v>
      </c>
      <c r="N351" s="4">
        <f t="shared" si="41"/>
        <v>0</v>
      </c>
      <c r="O351" s="4">
        <f t="shared" si="42"/>
        <v>0</v>
      </c>
      <c r="P351" s="4">
        <f t="shared" si="43"/>
        <v>0</v>
      </c>
      <c r="Q351" s="4">
        <f t="shared" si="44"/>
        <v>0</v>
      </c>
      <c r="R351" s="4">
        <f t="shared" si="45"/>
        <v>0</v>
      </c>
      <c r="S351" s="4">
        <f t="shared" si="46"/>
        <v>0</v>
      </c>
      <c r="T351" s="10">
        <f t="shared" si="47"/>
        <v>0</v>
      </c>
    </row>
    <row r="352" spans="1:20" s="9" customFormat="1" ht="23.25" x14ac:dyDescent="0.5">
      <c r="A352" s="303"/>
      <c r="B352" s="134"/>
      <c r="C352" s="169"/>
      <c r="D352" s="100"/>
      <c r="E352" s="170"/>
      <c r="F352" s="170"/>
      <c r="G352" s="170"/>
      <c r="H352" s="170"/>
      <c r="I352" s="170"/>
      <c r="J352" s="170"/>
      <c r="K352" s="170"/>
      <c r="L352" s="170"/>
      <c r="M352" s="73">
        <f t="shared" si="40"/>
        <v>999</v>
      </c>
      <c r="N352" s="4">
        <f t="shared" si="41"/>
        <v>0</v>
      </c>
      <c r="O352" s="4">
        <f t="shared" si="42"/>
        <v>0</v>
      </c>
      <c r="P352" s="4">
        <f t="shared" si="43"/>
        <v>0</v>
      </c>
      <c r="Q352" s="4">
        <f t="shared" si="44"/>
        <v>0</v>
      </c>
      <c r="R352" s="4">
        <f t="shared" si="45"/>
        <v>0</v>
      </c>
      <c r="S352" s="4">
        <f t="shared" si="46"/>
        <v>0</v>
      </c>
      <c r="T352" s="10">
        <f t="shared" si="47"/>
        <v>0</v>
      </c>
    </row>
    <row r="353" spans="1:20" s="9" customFormat="1" ht="23.25" x14ac:dyDescent="0.5">
      <c r="A353" s="303"/>
      <c r="B353" s="134"/>
      <c r="C353" s="169"/>
      <c r="D353" s="100"/>
      <c r="E353" s="170"/>
      <c r="F353" s="170"/>
      <c r="G353" s="170"/>
      <c r="H353" s="170"/>
      <c r="I353" s="170"/>
      <c r="J353" s="170"/>
      <c r="K353" s="170"/>
      <c r="L353" s="170"/>
      <c r="M353" s="73">
        <f t="shared" si="40"/>
        <v>999</v>
      </c>
      <c r="N353" s="4">
        <f t="shared" si="41"/>
        <v>0</v>
      </c>
      <c r="O353" s="4">
        <f t="shared" si="42"/>
        <v>0</v>
      </c>
      <c r="P353" s="4">
        <f t="shared" si="43"/>
        <v>0</v>
      </c>
      <c r="Q353" s="4">
        <f t="shared" si="44"/>
        <v>0</v>
      </c>
      <c r="R353" s="4">
        <f t="shared" si="45"/>
        <v>0</v>
      </c>
      <c r="S353" s="4">
        <f t="shared" si="46"/>
        <v>0</v>
      </c>
      <c r="T353" s="10">
        <f t="shared" si="47"/>
        <v>0</v>
      </c>
    </row>
    <row r="354" spans="1:20" s="9" customFormat="1" ht="23.25" x14ac:dyDescent="0.5">
      <c r="A354" s="303"/>
      <c r="B354" s="134"/>
      <c r="C354" s="169"/>
      <c r="D354" s="100"/>
      <c r="E354" s="170"/>
      <c r="F354" s="170"/>
      <c r="G354" s="170"/>
      <c r="H354" s="170"/>
      <c r="I354" s="170"/>
      <c r="J354" s="170"/>
      <c r="K354" s="170"/>
      <c r="L354" s="170"/>
      <c r="M354" s="73">
        <f t="shared" si="40"/>
        <v>999</v>
      </c>
      <c r="N354" s="4">
        <f t="shared" si="41"/>
        <v>0</v>
      </c>
      <c r="O354" s="4">
        <f t="shared" si="42"/>
        <v>0</v>
      </c>
      <c r="P354" s="4">
        <f t="shared" si="43"/>
        <v>0</v>
      </c>
      <c r="Q354" s="4">
        <f t="shared" si="44"/>
        <v>0</v>
      </c>
      <c r="R354" s="4">
        <f t="shared" si="45"/>
        <v>0</v>
      </c>
      <c r="S354" s="4">
        <f t="shared" si="46"/>
        <v>0</v>
      </c>
      <c r="T354" s="10">
        <f t="shared" si="47"/>
        <v>0</v>
      </c>
    </row>
    <row r="355" spans="1:20" s="9" customFormat="1" ht="23.25" x14ac:dyDescent="0.5">
      <c r="A355" s="303"/>
      <c r="B355" s="134"/>
      <c r="C355" s="169"/>
      <c r="D355" s="100"/>
      <c r="E355" s="170"/>
      <c r="F355" s="170"/>
      <c r="G355" s="170"/>
      <c r="H355" s="170"/>
      <c r="I355" s="170"/>
      <c r="J355" s="170"/>
      <c r="K355" s="170"/>
      <c r="L355" s="170"/>
      <c r="M355" s="73">
        <f t="shared" si="40"/>
        <v>999</v>
      </c>
      <c r="N355" s="4">
        <f t="shared" si="41"/>
        <v>0</v>
      </c>
      <c r="O355" s="4">
        <f t="shared" si="42"/>
        <v>0</v>
      </c>
      <c r="P355" s="4">
        <f t="shared" si="43"/>
        <v>0</v>
      </c>
      <c r="Q355" s="4">
        <f t="shared" si="44"/>
        <v>0</v>
      </c>
      <c r="R355" s="4">
        <f t="shared" si="45"/>
        <v>0</v>
      </c>
      <c r="S355" s="4">
        <f t="shared" si="46"/>
        <v>0</v>
      </c>
      <c r="T355" s="10">
        <f t="shared" si="47"/>
        <v>0</v>
      </c>
    </row>
    <row r="356" spans="1:20" s="9" customFormat="1" ht="23.25" x14ac:dyDescent="0.5">
      <c r="A356" s="303"/>
      <c r="B356" s="134"/>
      <c r="C356" s="169"/>
      <c r="D356" s="100"/>
      <c r="E356" s="170"/>
      <c r="F356" s="170"/>
      <c r="G356" s="170"/>
      <c r="H356" s="170"/>
      <c r="I356" s="170"/>
      <c r="J356" s="170"/>
      <c r="K356" s="170"/>
      <c r="L356" s="170"/>
      <c r="M356" s="73">
        <f t="shared" si="40"/>
        <v>999</v>
      </c>
      <c r="N356" s="4">
        <f t="shared" si="41"/>
        <v>0</v>
      </c>
      <c r="O356" s="4">
        <f t="shared" si="42"/>
        <v>0</v>
      </c>
      <c r="P356" s="4">
        <f t="shared" si="43"/>
        <v>0</v>
      </c>
      <c r="Q356" s="4">
        <f t="shared" si="44"/>
        <v>0</v>
      </c>
      <c r="R356" s="4">
        <f t="shared" si="45"/>
        <v>0</v>
      </c>
      <c r="S356" s="4">
        <f t="shared" si="46"/>
        <v>0</v>
      </c>
      <c r="T356" s="10">
        <f t="shared" si="47"/>
        <v>0</v>
      </c>
    </row>
    <row r="357" spans="1:20" s="9" customFormat="1" ht="23.25" x14ac:dyDescent="0.5">
      <c r="A357" s="303"/>
      <c r="B357" s="134"/>
      <c r="C357" s="169"/>
      <c r="D357" s="100"/>
      <c r="E357" s="170"/>
      <c r="F357" s="170"/>
      <c r="G357" s="170"/>
      <c r="H357" s="170"/>
      <c r="I357" s="170"/>
      <c r="J357" s="170"/>
      <c r="K357" s="170"/>
      <c r="L357" s="170"/>
      <c r="M357" s="73">
        <f t="shared" si="40"/>
        <v>999</v>
      </c>
      <c r="N357" s="4">
        <f t="shared" si="41"/>
        <v>0</v>
      </c>
      <c r="O357" s="4">
        <f t="shared" si="42"/>
        <v>0</v>
      </c>
      <c r="P357" s="4">
        <f t="shared" si="43"/>
        <v>0</v>
      </c>
      <c r="Q357" s="4">
        <f t="shared" si="44"/>
        <v>0</v>
      </c>
      <c r="R357" s="4">
        <f t="shared" si="45"/>
        <v>0</v>
      </c>
      <c r="S357" s="4">
        <f t="shared" si="46"/>
        <v>0</v>
      </c>
      <c r="T357" s="10">
        <f t="shared" si="47"/>
        <v>0</v>
      </c>
    </row>
    <row r="358" spans="1:20" s="9" customFormat="1" ht="23.25" x14ac:dyDescent="0.5">
      <c r="A358" s="303"/>
      <c r="B358" s="134"/>
      <c r="C358" s="169"/>
      <c r="D358" s="100"/>
      <c r="E358" s="170"/>
      <c r="F358" s="170"/>
      <c r="G358" s="170"/>
      <c r="H358" s="170"/>
      <c r="I358" s="170"/>
      <c r="J358" s="170"/>
      <c r="K358" s="170"/>
      <c r="L358" s="170"/>
      <c r="M358" s="73">
        <f t="shared" si="40"/>
        <v>999</v>
      </c>
      <c r="N358" s="4">
        <f t="shared" si="41"/>
        <v>0</v>
      </c>
      <c r="O358" s="4">
        <f t="shared" si="42"/>
        <v>0</v>
      </c>
      <c r="P358" s="4">
        <f t="shared" si="43"/>
        <v>0</v>
      </c>
      <c r="Q358" s="4">
        <f t="shared" si="44"/>
        <v>0</v>
      </c>
      <c r="R358" s="4">
        <f t="shared" si="45"/>
        <v>0</v>
      </c>
      <c r="S358" s="4">
        <f t="shared" si="46"/>
        <v>0</v>
      </c>
      <c r="T358" s="10">
        <f t="shared" si="47"/>
        <v>0</v>
      </c>
    </row>
    <row r="359" spans="1:20" s="9" customFormat="1" ht="23.25" x14ac:dyDescent="0.5">
      <c r="A359" s="303"/>
      <c r="B359" s="134"/>
      <c r="C359" s="169"/>
      <c r="D359" s="100"/>
      <c r="E359" s="170"/>
      <c r="F359" s="170"/>
      <c r="G359" s="170"/>
      <c r="H359" s="170"/>
      <c r="I359" s="170"/>
      <c r="J359" s="170"/>
      <c r="K359" s="170"/>
      <c r="L359" s="170"/>
      <c r="M359" s="73">
        <f t="shared" si="40"/>
        <v>999</v>
      </c>
      <c r="N359" s="4">
        <f t="shared" si="41"/>
        <v>0</v>
      </c>
      <c r="O359" s="4">
        <f t="shared" si="42"/>
        <v>0</v>
      </c>
      <c r="P359" s="4">
        <f t="shared" si="43"/>
        <v>0</v>
      </c>
      <c r="Q359" s="4">
        <f t="shared" si="44"/>
        <v>0</v>
      </c>
      <c r="R359" s="4">
        <f t="shared" si="45"/>
        <v>0</v>
      </c>
      <c r="S359" s="4">
        <f t="shared" si="46"/>
        <v>0</v>
      </c>
      <c r="T359" s="10">
        <f t="shared" si="47"/>
        <v>0</v>
      </c>
    </row>
    <row r="360" spans="1:20" s="9" customFormat="1" ht="23.25" x14ac:dyDescent="0.5">
      <c r="A360" s="303"/>
      <c r="B360" s="134"/>
      <c r="C360" s="169"/>
      <c r="D360" s="100"/>
      <c r="E360" s="170"/>
      <c r="F360" s="170"/>
      <c r="G360" s="170"/>
      <c r="H360" s="170"/>
      <c r="I360" s="170"/>
      <c r="J360" s="170"/>
      <c r="K360" s="170"/>
      <c r="L360" s="170"/>
      <c r="M360" s="73">
        <f t="shared" si="40"/>
        <v>999</v>
      </c>
      <c r="N360" s="4">
        <f t="shared" si="41"/>
        <v>0</v>
      </c>
      <c r="O360" s="4">
        <f t="shared" si="42"/>
        <v>0</v>
      </c>
      <c r="P360" s="4">
        <f t="shared" si="43"/>
        <v>0</v>
      </c>
      <c r="Q360" s="4">
        <f t="shared" si="44"/>
        <v>0</v>
      </c>
      <c r="R360" s="4">
        <f t="shared" si="45"/>
        <v>0</v>
      </c>
      <c r="S360" s="4">
        <f t="shared" si="46"/>
        <v>0</v>
      </c>
      <c r="T360" s="10">
        <f t="shared" si="47"/>
        <v>0</v>
      </c>
    </row>
    <row r="361" spans="1:20" s="9" customFormat="1" ht="23.25" x14ac:dyDescent="0.5">
      <c r="A361" s="303"/>
      <c r="B361" s="134"/>
      <c r="C361" s="169"/>
      <c r="D361" s="100"/>
      <c r="E361" s="170"/>
      <c r="F361" s="170"/>
      <c r="G361" s="170"/>
      <c r="H361" s="170"/>
      <c r="I361" s="170"/>
      <c r="J361" s="170"/>
      <c r="K361" s="170"/>
      <c r="L361" s="170"/>
      <c r="M361" s="73">
        <f t="shared" si="40"/>
        <v>999</v>
      </c>
      <c r="N361" s="4">
        <f t="shared" si="41"/>
        <v>0</v>
      </c>
      <c r="O361" s="4">
        <f t="shared" si="42"/>
        <v>0</v>
      </c>
      <c r="P361" s="4">
        <f t="shared" si="43"/>
        <v>0</v>
      </c>
      <c r="Q361" s="4">
        <f t="shared" si="44"/>
        <v>0</v>
      </c>
      <c r="R361" s="4">
        <f t="shared" si="45"/>
        <v>0</v>
      </c>
      <c r="S361" s="4">
        <f t="shared" si="46"/>
        <v>0</v>
      </c>
      <c r="T361" s="10">
        <f t="shared" si="47"/>
        <v>0</v>
      </c>
    </row>
    <row r="362" spans="1:20" s="9" customFormat="1" ht="23.25" x14ac:dyDescent="0.5">
      <c r="A362" s="303"/>
      <c r="B362" s="134"/>
      <c r="C362" s="169"/>
      <c r="D362" s="100"/>
      <c r="E362" s="170"/>
      <c r="F362" s="170"/>
      <c r="G362" s="170"/>
      <c r="H362" s="170"/>
      <c r="I362" s="170"/>
      <c r="J362" s="170"/>
      <c r="K362" s="170"/>
      <c r="L362" s="170"/>
      <c r="M362" s="73">
        <f t="shared" si="40"/>
        <v>999</v>
      </c>
      <c r="N362" s="4">
        <f t="shared" si="41"/>
        <v>0</v>
      </c>
      <c r="O362" s="4">
        <f t="shared" si="42"/>
        <v>0</v>
      </c>
      <c r="P362" s="4">
        <f t="shared" si="43"/>
        <v>0</v>
      </c>
      <c r="Q362" s="4">
        <f t="shared" si="44"/>
        <v>0</v>
      </c>
      <c r="R362" s="4">
        <f t="shared" si="45"/>
        <v>0</v>
      </c>
      <c r="S362" s="4">
        <f t="shared" si="46"/>
        <v>0</v>
      </c>
      <c r="T362" s="10">
        <f t="shared" si="47"/>
        <v>0</v>
      </c>
    </row>
    <row r="363" spans="1:20" s="9" customFormat="1" ht="23.25" x14ac:dyDescent="0.5">
      <c r="A363" s="303"/>
      <c r="B363" s="134"/>
      <c r="C363" s="169"/>
      <c r="D363" s="100"/>
      <c r="E363" s="170"/>
      <c r="F363" s="170"/>
      <c r="G363" s="170"/>
      <c r="H363" s="170"/>
      <c r="I363" s="170"/>
      <c r="J363" s="170"/>
      <c r="K363" s="170"/>
      <c r="L363" s="170"/>
      <c r="M363" s="73">
        <f t="shared" si="40"/>
        <v>999</v>
      </c>
      <c r="N363" s="4">
        <f t="shared" si="41"/>
        <v>0</v>
      </c>
      <c r="O363" s="4">
        <f t="shared" si="42"/>
        <v>0</v>
      </c>
      <c r="P363" s="4">
        <f t="shared" si="43"/>
        <v>0</v>
      </c>
      <c r="Q363" s="4">
        <f t="shared" si="44"/>
        <v>0</v>
      </c>
      <c r="R363" s="4">
        <f t="shared" si="45"/>
        <v>0</v>
      </c>
      <c r="S363" s="4">
        <f t="shared" si="46"/>
        <v>0</v>
      </c>
      <c r="T363" s="10">
        <f t="shared" si="47"/>
        <v>0</v>
      </c>
    </row>
    <row r="364" spans="1:20" s="9" customFormat="1" ht="23.25" x14ac:dyDescent="0.5">
      <c r="A364" s="303"/>
      <c r="B364" s="134"/>
      <c r="C364" s="169"/>
      <c r="D364" s="100"/>
      <c r="E364" s="170"/>
      <c r="F364" s="170"/>
      <c r="G364" s="170"/>
      <c r="H364" s="170"/>
      <c r="I364" s="170"/>
      <c r="J364" s="170"/>
      <c r="K364" s="170"/>
      <c r="L364" s="170"/>
      <c r="M364" s="73">
        <f t="shared" si="40"/>
        <v>999</v>
      </c>
      <c r="N364" s="4">
        <f t="shared" si="41"/>
        <v>0</v>
      </c>
      <c r="O364" s="4">
        <f t="shared" si="42"/>
        <v>0</v>
      </c>
      <c r="P364" s="4">
        <f t="shared" si="43"/>
        <v>0</v>
      </c>
      <c r="Q364" s="4">
        <f t="shared" si="44"/>
        <v>0</v>
      </c>
      <c r="R364" s="4">
        <f t="shared" si="45"/>
        <v>0</v>
      </c>
      <c r="S364" s="4">
        <f t="shared" si="46"/>
        <v>0</v>
      </c>
      <c r="T364" s="10">
        <f t="shared" si="47"/>
        <v>0</v>
      </c>
    </row>
    <row r="365" spans="1:20" s="9" customFormat="1" ht="23.25" x14ac:dyDescent="0.5">
      <c r="A365" s="303"/>
      <c r="B365" s="134"/>
      <c r="C365" s="169"/>
      <c r="D365" s="100"/>
      <c r="E365" s="170"/>
      <c r="F365" s="170"/>
      <c r="G365" s="170"/>
      <c r="H365" s="170"/>
      <c r="I365" s="170"/>
      <c r="J365" s="170"/>
      <c r="K365" s="170"/>
      <c r="L365" s="170"/>
      <c r="M365" s="73">
        <f t="shared" si="40"/>
        <v>999</v>
      </c>
      <c r="N365" s="4">
        <f t="shared" si="41"/>
        <v>0</v>
      </c>
      <c r="O365" s="4">
        <f t="shared" si="42"/>
        <v>0</v>
      </c>
      <c r="P365" s="4">
        <f t="shared" si="43"/>
        <v>0</v>
      </c>
      <c r="Q365" s="4">
        <f t="shared" si="44"/>
        <v>0</v>
      </c>
      <c r="R365" s="4">
        <f t="shared" si="45"/>
        <v>0</v>
      </c>
      <c r="S365" s="4">
        <f t="shared" si="46"/>
        <v>0</v>
      </c>
      <c r="T365" s="10">
        <f t="shared" si="47"/>
        <v>0</v>
      </c>
    </row>
    <row r="366" spans="1:20" s="9" customFormat="1" ht="23.25" x14ac:dyDescent="0.5">
      <c r="A366" s="303"/>
      <c r="B366" s="134"/>
      <c r="C366" s="169"/>
      <c r="D366" s="100"/>
      <c r="E366" s="170"/>
      <c r="F366" s="170"/>
      <c r="G366" s="170"/>
      <c r="H366" s="170"/>
      <c r="I366" s="170"/>
      <c r="J366" s="170"/>
      <c r="K366" s="170"/>
      <c r="L366" s="170"/>
      <c r="M366" s="73">
        <f t="shared" si="40"/>
        <v>999</v>
      </c>
      <c r="N366" s="4">
        <f t="shared" si="41"/>
        <v>0</v>
      </c>
      <c r="O366" s="4">
        <f t="shared" si="42"/>
        <v>0</v>
      </c>
      <c r="P366" s="4">
        <f t="shared" si="43"/>
        <v>0</v>
      </c>
      <c r="Q366" s="4">
        <f t="shared" si="44"/>
        <v>0</v>
      </c>
      <c r="R366" s="4">
        <f t="shared" si="45"/>
        <v>0</v>
      </c>
      <c r="S366" s="4">
        <f t="shared" si="46"/>
        <v>0</v>
      </c>
      <c r="T366" s="10">
        <f t="shared" si="47"/>
        <v>0</v>
      </c>
    </row>
    <row r="367" spans="1:20" s="9" customFormat="1" ht="23.25" x14ac:dyDescent="0.5">
      <c r="A367" s="303"/>
      <c r="B367" s="134"/>
      <c r="C367" s="169"/>
      <c r="D367" s="100"/>
      <c r="E367" s="170"/>
      <c r="F367" s="170"/>
      <c r="G367" s="170"/>
      <c r="H367" s="170"/>
      <c r="I367" s="170"/>
      <c r="J367" s="170"/>
      <c r="K367" s="170"/>
      <c r="L367" s="170"/>
      <c r="M367" s="73">
        <f t="shared" si="40"/>
        <v>999</v>
      </c>
      <c r="N367" s="4">
        <f t="shared" si="41"/>
        <v>0</v>
      </c>
      <c r="O367" s="4">
        <f t="shared" si="42"/>
        <v>0</v>
      </c>
      <c r="P367" s="4">
        <f t="shared" si="43"/>
        <v>0</v>
      </c>
      <c r="Q367" s="4">
        <f t="shared" si="44"/>
        <v>0</v>
      </c>
      <c r="R367" s="4">
        <f t="shared" si="45"/>
        <v>0</v>
      </c>
      <c r="S367" s="4">
        <f t="shared" si="46"/>
        <v>0</v>
      </c>
      <c r="T367" s="10">
        <f t="shared" si="47"/>
        <v>0</v>
      </c>
    </row>
    <row r="368" spans="1:20" s="9" customFormat="1" ht="23.25" x14ac:dyDescent="0.5">
      <c r="A368" s="303"/>
      <c r="B368" s="134"/>
      <c r="C368" s="169"/>
      <c r="D368" s="100"/>
      <c r="E368" s="170"/>
      <c r="F368" s="170"/>
      <c r="G368" s="170"/>
      <c r="H368" s="170"/>
      <c r="I368" s="170"/>
      <c r="J368" s="170"/>
      <c r="K368" s="170"/>
      <c r="L368" s="170"/>
      <c r="M368" s="73">
        <f t="shared" si="40"/>
        <v>999</v>
      </c>
      <c r="N368" s="4">
        <f t="shared" si="41"/>
        <v>0</v>
      </c>
      <c r="O368" s="4">
        <f t="shared" si="42"/>
        <v>0</v>
      </c>
      <c r="P368" s="4">
        <f t="shared" si="43"/>
        <v>0</v>
      </c>
      <c r="Q368" s="4">
        <f t="shared" si="44"/>
        <v>0</v>
      </c>
      <c r="R368" s="4">
        <f t="shared" si="45"/>
        <v>0</v>
      </c>
      <c r="S368" s="4">
        <f t="shared" si="46"/>
        <v>0</v>
      </c>
      <c r="T368" s="10">
        <f t="shared" si="47"/>
        <v>0</v>
      </c>
    </row>
    <row r="369" spans="1:20" s="9" customFormat="1" ht="23.25" x14ac:dyDescent="0.5">
      <c r="A369" s="303"/>
      <c r="B369" s="134"/>
      <c r="C369" s="169"/>
      <c r="D369" s="100"/>
      <c r="E369" s="170"/>
      <c r="F369" s="170"/>
      <c r="G369" s="170"/>
      <c r="H369" s="170"/>
      <c r="I369" s="170"/>
      <c r="J369" s="170"/>
      <c r="K369" s="170"/>
      <c r="L369" s="170"/>
      <c r="M369" s="73">
        <f t="shared" si="40"/>
        <v>999</v>
      </c>
      <c r="N369" s="4">
        <f t="shared" si="41"/>
        <v>0</v>
      </c>
      <c r="O369" s="4">
        <f t="shared" si="42"/>
        <v>0</v>
      </c>
      <c r="P369" s="4">
        <f t="shared" si="43"/>
        <v>0</v>
      </c>
      <c r="Q369" s="4">
        <f t="shared" si="44"/>
        <v>0</v>
      </c>
      <c r="R369" s="4">
        <f t="shared" si="45"/>
        <v>0</v>
      </c>
      <c r="S369" s="4">
        <f t="shared" si="46"/>
        <v>0</v>
      </c>
      <c r="T369" s="10">
        <f t="shared" si="47"/>
        <v>0</v>
      </c>
    </row>
    <row r="370" spans="1:20" s="9" customFormat="1" ht="23.25" x14ac:dyDescent="0.5">
      <c r="A370" s="303"/>
      <c r="B370" s="134"/>
      <c r="C370" s="169"/>
      <c r="D370" s="100"/>
      <c r="E370" s="170"/>
      <c r="F370" s="170"/>
      <c r="G370" s="170"/>
      <c r="H370" s="170"/>
      <c r="I370" s="170"/>
      <c r="J370" s="170"/>
      <c r="K370" s="170"/>
      <c r="L370" s="170"/>
      <c r="M370" s="73">
        <f t="shared" si="40"/>
        <v>999</v>
      </c>
      <c r="N370" s="4">
        <f t="shared" si="41"/>
        <v>0</v>
      </c>
      <c r="O370" s="4">
        <f t="shared" si="42"/>
        <v>0</v>
      </c>
      <c r="P370" s="4">
        <f t="shared" si="43"/>
        <v>0</v>
      </c>
      <c r="Q370" s="4">
        <f t="shared" si="44"/>
        <v>0</v>
      </c>
      <c r="R370" s="4">
        <f t="shared" si="45"/>
        <v>0</v>
      </c>
      <c r="S370" s="4">
        <f t="shared" si="46"/>
        <v>0</v>
      </c>
      <c r="T370" s="10">
        <f t="shared" si="47"/>
        <v>0</v>
      </c>
    </row>
    <row r="371" spans="1:20" s="9" customFormat="1" ht="23.25" x14ac:dyDescent="0.5">
      <c r="A371" s="303"/>
      <c r="B371" s="134"/>
      <c r="C371" s="169"/>
      <c r="D371" s="100"/>
      <c r="E371" s="170"/>
      <c r="F371" s="170"/>
      <c r="G371" s="170"/>
      <c r="H371" s="170"/>
      <c r="I371" s="170"/>
      <c r="J371" s="170"/>
      <c r="K371" s="170"/>
      <c r="L371" s="170"/>
      <c r="M371" s="73">
        <f t="shared" si="40"/>
        <v>999</v>
      </c>
      <c r="N371" s="4">
        <f t="shared" si="41"/>
        <v>0</v>
      </c>
      <c r="O371" s="4">
        <f t="shared" si="42"/>
        <v>0</v>
      </c>
      <c r="P371" s="4">
        <f t="shared" si="43"/>
        <v>0</v>
      </c>
      <c r="Q371" s="4">
        <f t="shared" si="44"/>
        <v>0</v>
      </c>
      <c r="R371" s="4">
        <f t="shared" si="45"/>
        <v>0</v>
      </c>
      <c r="S371" s="4">
        <f t="shared" si="46"/>
        <v>0</v>
      </c>
      <c r="T371" s="10">
        <f t="shared" si="47"/>
        <v>0</v>
      </c>
    </row>
    <row r="372" spans="1:20" s="9" customFormat="1" ht="23.25" x14ac:dyDescent="0.5">
      <c r="A372" s="303"/>
      <c r="B372" s="134"/>
      <c r="C372" s="169"/>
      <c r="D372" s="100"/>
      <c r="E372" s="170"/>
      <c r="F372" s="170"/>
      <c r="G372" s="170"/>
      <c r="H372" s="170"/>
      <c r="I372" s="170"/>
      <c r="J372" s="170"/>
      <c r="K372" s="170"/>
      <c r="L372" s="170"/>
      <c r="M372" s="73">
        <f t="shared" si="40"/>
        <v>999</v>
      </c>
      <c r="N372" s="4">
        <f t="shared" si="41"/>
        <v>0</v>
      </c>
      <c r="O372" s="4">
        <f t="shared" si="42"/>
        <v>0</v>
      </c>
      <c r="P372" s="4">
        <f t="shared" si="43"/>
        <v>0</v>
      </c>
      <c r="Q372" s="4">
        <f t="shared" si="44"/>
        <v>0</v>
      </c>
      <c r="R372" s="4">
        <f t="shared" si="45"/>
        <v>0</v>
      </c>
      <c r="S372" s="4">
        <f t="shared" si="46"/>
        <v>0</v>
      </c>
      <c r="T372" s="10">
        <f t="shared" si="47"/>
        <v>0</v>
      </c>
    </row>
    <row r="373" spans="1:20" s="9" customFormat="1" ht="23.25" x14ac:dyDescent="0.5">
      <c r="A373" s="303"/>
      <c r="B373" s="134"/>
      <c r="C373" s="169"/>
      <c r="D373" s="100"/>
      <c r="E373" s="170"/>
      <c r="F373" s="170"/>
      <c r="G373" s="170"/>
      <c r="H373" s="170"/>
      <c r="I373" s="170"/>
      <c r="J373" s="170"/>
      <c r="K373" s="170"/>
      <c r="L373" s="170"/>
      <c r="M373" s="73">
        <f t="shared" si="40"/>
        <v>999</v>
      </c>
      <c r="N373" s="4">
        <f t="shared" si="41"/>
        <v>0</v>
      </c>
      <c r="O373" s="4">
        <f t="shared" si="42"/>
        <v>0</v>
      </c>
      <c r="P373" s="4">
        <f t="shared" si="43"/>
        <v>0</v>
      </c>
      <c r="Q373" s="4">
        <f t="shared" si="44"/>
        <v>0</v>
      </c>
      <c r="R373" s="4">
        <f t="shared" si="45"/>
        <v>0</v>
      </c>
      <c r="S373" s="4">
        <f t="shared" si="46"/>
        <v>0</v>
      </c>
      <c r="T373" s="10">
        <f t="shared" si="47"/>
        <v>0</v>
      </c>
    </row>
    <row r="374" spans="1:20" s="9" customFormat="1" ht="23.25" x14ac:dyDescent="0.5">
      <c r="A374" s="303"/>
      <c r="B374" s="134"/>
      <c r="C374" s="169"/>
      <c r="D374" s="100"/>
      <c r="E374" s="170"/>
      <c r="F374" s="170"/>
      <c r="G374" s="170"/>
      <c r="H374" s="170"/>
      <c r="I374" s="170"/>
      <c r="J374" s="170"/>
      <c r="K374" s="170"/>
      <c r="L374" s="170"/>
      <c r="M374" s="73">
        <f t="shared" si="40"/>
        <v>999</v>
      </c>
      <c r="N374" s="4">
        <f t="shared" si="41"/>
        <v>0</v>
      </c>
      <c r="O374" s="4">
        <f t="shared" si="42"/>
        <v>0</v>
      </c>
      <c r="P374" s="4">
        <f t="shared" si="43"/>
        <v>0</v>
      </c>
      <c r="Q374" s="4">
        <f t="shared" si="44"/>
        <v>0</v>
      </c>
      <c r="R374" s="4">
        <f t="shared" si="45"/>
        <v>0</v>
      </c>
      <c r="S374" s="4">
        <f t="shared" si="46"/>
        <v>0</v>
      </c>
      <c r="T374" s="10">
        <f t="shared" si="47"/>
        <v>0</v>
      </c>
    </row>
    <row r="375" spans="1:20" s="9" customFormat="1" ht="23.25" x14ac:dyDescent="0.5">
      <c r="A375" s="303"/>
      <c r="B375" s="134"/>
      <c r="C375" s="169"/>
      <c r="D375" s="100"/>
      <c r="E375" s="170"/>
      <c r="F375" s="170"/>
      <c r="G375" s="170"/>
      <c r="H375" s="170"/>
      <c r="I375" s="170"/>
      <c r="J375" s="170"/>
      <c r="K375" s="170"/>
      <c r="L375" s="170"/>
      <c r="M375" s="73">
        <f t="shared" si="40"/>
        <v>999</v>
      </c>
      <c r="N375" s="4">
        <f t="shared" si="41"/>
        <v>0</v>
      </c>
      <c r="O375" s="4">
        <f t="shared" si="42"/>
        <v>0</v>
      </c>
      <c r="P375" s="4">
        <f t="shared" si="43"/>
        <v>0</v>
      </c>
      <c r="Q375" s="4">
        <f t="shared" si="44"/>
        <v>0</v>
      </c>
      <c r="R375" s="4">
        <f t="shared" si="45"/>
        <v>0</v>
      </c>
      <c r="S375" s="4">
        <f t="shared" si="46"/>
        <v>0</v>
      </c>
      <c r="T375" s="10">
        <f t="shared" si="47"/>
        <v>0</v>
      </c>
    </row>
    <row r="376" spans="1:20" s="9" customFormat="1" ht="23.25" x14ac:dyDescent="0.5">
      <c r="A376" s="303"/>
      <c r="B376" s="134"/>
      <c r="C376" s="169"/>
      <c r="D376" s="100"/>
      <c r="E376" s="170"/>
      <c r="F376" s="170"/>
      <c r="G376" s="170"/>
      <c r="H376" s="170"/>
      <c r="I376" s="170"/>
      <c r="J376" s="170"/>
      <c r="K376" s="170"/>
      <c r="L376" s="170"/>
      <c r="M376" s="73">
        <f t="shared" si="40"/>
        <v>999</v>
      </c>
      <c r="N376" s="4">
        <f t="shared" si="41"/>
        <v>0</v>
      </c>
      <c r="O376" s="4">
        <f t="shared" si="42"/>
        <v>0</v>
      </c>
      <c r="P376" s="4">
        <f t="shared" si="43"/>
        <v>0</v>
      </c>
      <c r="Q376" s="4">
        <f t="shared" si="44"/>
        <v>0</v>
      </c>
      <c r="R376" s="4">
        <f t="shared" si="45"/>
        <v>0</v>
      </c>
      <c r="S376" s="4">
        <f t="shared" si="46"/>
        <v>0</v>
      </c>
      <c r="T376" s="10">
        <f t="shared" si="47"/>
        <v>0</v>
      </c>
    </row>
    <row r="377" spans="1:20" s="9" customFormat="1" ht="23.25" x14ac:dyDescent="0.5">
      <c r="A377" s="303"/>
      <c r="B377" s="134"/>
      <c r="C377" s="169"/>
      <c r="D377" s="100"/>
      <c r="E377" s="170"/>
      <c r="F377" s="170"/>
      <c r="G377" s="170"/>
      <c r="H377" s="170"/>
      <c r="I377" s="170"/>
      <c r="J377" s="170"/>
      <c r="K377" s="170"/>
      <c r="L377" s="170"/>
      <c r="M377" s="73">
        <f t="shared" si="40"/>
        <v>999</v>
      </c>
      <c r="N377" s="4">
        <f t="shared" si="41"/>
        <v>0</v>
      </c>
      <c r="O377" s="4">
        <f t="shared" si="42"/>
        <v>0</v>
      </c>
      <c r="P377" s="4">
        <f t="shared" si="43"/>
        <v>0</v>
      </c>
      <c r="Q377" s="4">
        <f t="shared" si="44"/>
        <v>0</v>
      </c>
      <c r="R377" s="4">
        <f t="shared" si="45"/>
        <v>0</v>
      </c>
      <c r="S377" s="4">
        <f t="shared" si="46"/>
        <v>0</v>
      </c>
      <c r="T377" s="10">
        <f t="shared" si="47"/>
        <v>0</v>
      </c>
    </row>
    <row r="378" spans="1:20" s="9" customFormat="1" ht="23.25" x14ac:dyDescent="0.5">
      <c r="A378" s="303"/>
      <c r="B378" s="134"/>
      <c r="C378" s="169"/>
      <c r="D378" s="100"/>
      <c r="E378" s="170"/>
      <c r="F378" s="170"/>
      <c r="G378" s="170"/>
      <c r="H378" s="170"/>
      <c r="I378" s="170"/>
      <c r="J378" s="170"/>
      <c r="K378" s="170"/>
      <c r="L378" s="170"/>
      <c r="M378" s="73">
        <f t="shared" si="40"/>
        <v>999</v>
      </c>
      <c r="N378" s="4">
        <f t="shared" si="41"/>
        <v>0</v>
      </c>
      <c r="O378" s="4">
        <f t="shared" si="42"/>
        <v>0</v>
      </c>
      <c r="P378" s="4">
        <f t="shared" si="43"/>
        <v>0</v>
      </c>
      <c r="Q378" s="4">
        <f t="shared" si="44"/>
        <v>0</v>
      </c>
      <c r="R378" s="4">
        <f t="shared" si="45"/>
        <v>0</v>
      </c>
      <c r="S378" s="4">
        <f t="shared" si="46"/>
        <v>0</v>
      </c>
      <c r="T378" s="10">
        <f t="shared" si="47"/>
        <v>0</v>
      </c>
    </row>
    <row r="379" spans="1:20" s="9" customFormat="1" ht="23.25" x14ac:dyDescent="0.5">
      <c r="A379" s="303"/>
      <c r="B379" s="134"/>
      <c r="C379" s="169"/>
      <c r="D379" s="100"/>
      <c r="E379" s="170"/>
      <c r="F379" s="170"/>
      <c r="G379" s="170"/>
      <c r="H379" s="170"/>
      <c r="I379" s="170"/>
      <c r="J379" s="170"/>
      <c r="K379" s="170"/>
      <c r="L379" s="170"/>
      <c r="M379" s="73">
        <f t="shared" si="40"/>
        <v>999</v>
      </c>
      <c r="N379" s="4">
        <f t="shared" si="41"/>
        <v>0</v>
      </c>
      <c r="O379" s="4">
        <f t="shared" si="42"/>
        <v>0</v>
      </c>
      <c r="P379" s="4">
        <f t="shared" si="43"/>
        <v>0</v>
      </c>
      <c r="Q379" s="4">
        <f t="shared" si="44"/>
        <v>0</v>
      </c>
      <c r="R379" s="4">
        <f t="shared" si="45"/>
        <v>0</v>
      </c>
      <c r="S379" s="4">
        <f t="shared" si="46"/>
        <v>0</v>
      </c>
      <c r="T379" s="10">
        <f t="shared" si="47"/>
        <v>0</v>
      </c>
    </row>
    <row r="380" spans="1:20" s="9" customFormat="1" ht="23.25" x14ac:dyDescent="0.5">
      <c r="A380" s="303"/>
      <c r="B380" s="134"/>
      <c r="C380" s="169"/>
      <c r="D380" s="100"/>
      <c r="E380" s="170"/>
      <c r="F380" s="170"/>
      <c r="G380" s="170"/>
      <c r="H380" s="170"/>
      <c r="I380" s="170"/>
      <c r="J380" s="170"/>
      <c r="K380" s="170"/>
      <c r="L380" s="170"/>
      <c r="M380" s="73">
        <f t="shared" si="40"/>
        <v>999</v>
      </c>
      <c r="N380" s="4">
        <f t="shared" si="41"/>
        <v>0</v>
      </c>
      <c r="O380" s="4">
        <f t="shared" si="42"/>
        <v>0</v>
      </c>
      <c r="P380" s="4">
        <f t="shared" si="43"/>
        <v>0</v>
      </c>
      <c r="Q380" s="4">
        <f t="shared" si="44"/>
        <v>0</v>
      </c>
      <c r="R380" s="4">
        <f t="shared" si="45"/>
        <v>0</v>
      </c>
      <c r="S380" s="4">
        <f t="shared" si="46"/>
        <v>0</v>
      </c>
      <c r="T380" s="10">
        <f t="shared" si="47"/>
        <v>0</v>
      </c>
    </row>
    <row r="381" spans="1:20" s="9" customFormat="1" ht="23.25" x14ac:dyDescent="0.5">
      <c r="A381" s="303"/>
      <c r="B381" s="134"/>
      <c r="C381" s="169"/>
      <c r="D381" s="100"/>
      <c r="E381" s="170"/>
      <c r="F381" s="170"/>
      <c r="G381" s="170"/>
      <c r="H381" s="170"/>
      <c r="I381" s="170"/>
      <c r="J381" s="170"/>
      <c r="K381" s="170"/>
      <c r="L381" s="170"/>
      <c r="M381" s="73">
        <f t="shared" si="40"/>
        <v>999</v>
      </c>
      <c r="N381" s="4">
        <f t="shared" si="41"/>
        <v>0</v>
      </c>
      <c r="O381" s="4">
        <f t="shared" si="42"/>
        <v>0</v>
      </c>
      <c r="P381" s="4">
        <f t="shared" si="43"/>
        <v>0</v>
      </c>
      <c r="Q381" s="4">
        <f t="shared" si="44"/>
        <v>0</v>
      </c>
      <c r="R381" s="4">
        <f t="shared" si="45"/>
        <v>0</v>
      </c>
      <c r="S381" s="4">
        <f t="shared" si="46"/>
        <v>0</v>
      </c>
      <c r="T381" s="10">
        <f t="shared" si="47"/>
        <v>0</v>
      </c>
    </row>
    <row r="382" spans="1:20" s="9" customFormat="1" ht="23.25" x14ac:dyDescent="0.5">
      <c r="A382" s="303"/>
      <c r="B382" s="134"/>
      <c r="C382" s="169"/>
      <c r="D382" s="100"/>
      <c r="E382" s="170"/>
      <c r="F382" s="170"/>
      <c r="G382" s="170"/>
      <c r="H382" s="170"/>
      <c r="I382" s="170"/>
      <c r="J382" s="170"/>
      <c r="K382" s="170"/>
      <c r="L382" s="170"/>
      <c r="M382" s="73">
        <f t="shared" si="40"/>
        <v>999</v>
      </c>
      <c r="N382" s="4">
        <f t="shared" si="41"/>
        <v>0</v>
      </c>
      <c r="O382" s="4">
        <f t="shared" si="42"/>
        <v>0</v>
      </c>
      <c r="P382" s="4">
        <f t="shared" si="43"/>
        <v>0</v>
      </c>
      <c r="Q382" s="4">
        <f t="shared" si="44"/>
        <v>0</v>
      </c>
      <c r="R382" s="4">
        <f t="shared" si="45"/>
        <v>0</v>
      </c>
      <c r="S382" s="4">
        <f t="shared" si="46"/>
        <v>0</v>
      </c>
      <c r="T382" s="10">
        <f t="shared" si="47"/>
        <v>0</v>
      </c>
    </row>
    <row r="383" spans="1:20" s="9" customFormat="1" ht="23.25" x14ac:dyDescent="0.5">
      <c r="A383" s="303"/>
      <c r="B383" s="134"/>
      <c r="C383" s="169"/>
      <c r="D383" s="100"/>
      <c r="E383" s="170"/>
      <c r="F383" s="170"/>
      <c r="G383" s="170"/>
      <c r="H383" s="170"/>
      <c r="I383" s="170"/>
      <c r="J383" s="170"/>
      <c r="K383" s="170"/>
      <c r="L383" s="170"/>
      <c r="M383" s="73">
        <f t="shared" si="40"/>
        <v>999</v>
      </c>
      <c r="N383" s="4">
        <f t="shared" si="41"/>
        <v>0</v>
      </c>
      <c r="O383" s="4">
        <f t="shared" si="42"/>
        <v>0</v>
      </c>
      <c r="P383" s="4">
        <f t="shared" si="43"/>
        <v>0</v>
      </c>
      <c r="Q383" s="4">
        <f t="shared" si="44"/>
        <v>0</v>
      </c>
      <c r="R383" s="4">
        <f t="shared" si="45"/>
        <v>0</v>
      </c>
      <c r="S383" s="4">
        <f t="shared" si="46"/>
        <v>0</v>
      </c>
      <c r="T383" s="10">
        <f t="shared" si="47"/>
        <v>0</v>
      </c>
    </row>
    <row r="384" spans="1:20" s="9" customFormat="1" ht="23.25" x14ac:dyDescent="0.5">
      <c r="A384" s="303"/>
      <c r="B384" s="134"/>
      <c r="C384" s="169"/>
      <c r="D384" s="100"/>
      <c r="E384" s="170"/>
      <c r="F384" s="170"/>
      <c r="G384" s="170"/>
      <c r="H384" s="170"/>
      <c r="I384" s="170"/>
      <c r="J384" s="170"/>
      <c r="K384" s="170"/>
      <c r="L384" s="170"/>
      <c r="M384" s="73">
        <f t="shared" si="40"/>
        <v>999</v>
      </c>
      <c r="N384" s="4">
        <f t="shared" si="41"/>
        <v>0</v>
      </c>
      <c r="O384" s="4">
        <f t="shared" si="42"/>
        <v>0</v>
      </c>
      <c r="P384" s="4">
        <f t="shared" si="43"/>
        <v>0</v>
      </c>
      <c r="Q384" s="4">
        <f t="shared" si="44"/>
        <v>0</v>
      </c>
      <c r="R384" s="4">
        <f t="shared" si="45"/>
        <v>0</v>
      </c>
      <c r="S384" s="4">
        <f t="shared" si="46"/>
        <v>0</v>
      </c>
      <c r="T384" s="10">
        <f t="shared" si="47"/>
        <v>0</v>
      </c>
    </row>
    <row r="385" spans="1:20" s="9" customFormat="1" ht="23.25" x14ac:dyDescent="0.5">
      <c r="A385" s="303"/>
      <c r="B385" s="134"/>
      <c r="C385" s="169"/>
      <c r="D385" s="100"/>
      <c r="E385" s="170"/>
      <c r="F385" s="170"/>
      <c r="G385" s="170"/>
      <c r="H385" s="170"/>
      <c r="I385" s="170"/>
      <c r="J385" s="170"/>
      <c r="K385" s="170"/>
      <c r="L385" s="170"/>
      <c r="M385" s="73">
        <f t="shared" si="40"/>
        <v>999</v>
      </c>
      <c r="N385" s="4">
        <f t="shared" si="41"/>
        <v>0</v>
      </c>
      <c r="O385" s="4">
        <f t="shared" si="42"/>
        <v>0</v>
      </c>
      <c r="P385" s="4">
        <f t="shared" si="43"/>
        <v>0</v>
      </c>
      <c r="Q385" s="4">
        <f t="shared" si="44"/>
        <v>0</v>
      </c>
      <c r="R385" s="4">
        <f t="shared" si="45"/>
        <v>0</v>
      </c>
      <c r="S385" s="4">
        <f t="shared" si="46"/>
        <v>0</v>
      </c>
      <c r="T385" s="10">
        <f t="shared" si="47"/>
        <v>0</v>
      </c>
    </row>
    <row r="386" spans="1:20" s="9" customFormat="1" ht="23.25" x14ac:dyDescent="0.5">
      <c r="A386" s="303"/>
      <c r="B386" s="134"/>
      <c r="C386" s="169"/>
      <c r="D386" s="100"/>
      <c r="E386" s="170"/>
      <c r="F386" s="170"/>
      <c r="G386" s="170"/>
      <c r="H386" s="170"/>
      <c r="I386" s="170"/>
      <c r="J386" s="170"/>
      <c r="K386" s="170"/>
      <c r="L386" s="170"/>
      <c r="M386" s="73">
        <f t="shared" si="40"/>
        <v>999</v>
      </c>
      <c r="N386" s="4">
        <f t="shared" si="41"/>
        <v>0</v>
      </c>
      <c r="O386" s="4">
        <f t="shared" si="42"/>
        <v>0</v>
      </c>
      <c r="P386" s="4">
        <f t="shared" si="43"/>
        <v>0</v>
      </c>
      <c r="Q386" s="4">
        <f t="shared" si="44"/>
        <v>0</v>
      </c>
      <c r="R386" s="4">
        <f t="shared" si="45"/>
        <v>0</v>
      </c>
      <c r="S386" s="4">
        <f t="shared" si="46"/>
        <v>0</v>
      </c>
      <c r="T386" s="10">
        <f t="shared" si="47"/>
        <v>0</v>
      </c>
    </row>
    <row r="387" spans="1:20" s="9" customFormat="1" ht="23.25" x14ac:dyDescent="0.5">
      <c r="A387" s="303"/>
      <c r="B387" s="134"/>
      <c r="C387" s="169"/>
      <c r="D387" s="100"/>
      <c r="E387" s="170"/>
      <c r="F387" s="170"/>
      <c r="G387" s="170"/>
      <c r="H387" s="170"/>
      <c r="I387" s="170"/>
      <c r="J387" s="170"/>
      <c r="K387" s="170"/>
      <c r="L387" s="170"/>
      <c r="M387" s="73">
        <f t="shared" si="40"/>
        <v>999</v>
      </c>
      <c r="N387" s="4">
        <f t="shared" si="41"/>
        <v>0</v>
      </c>
      <c r="O387" s="4">
        <f t="shared" si="42"/>
        <v>0</v>
      </c>
      <c r="P387" s="4">
        <f t="shared" si="43"/>
        <v>0</v>
      </c>
      <c r="Q387" s="4">
        <f t="shared" si="44"/>
        <v>0</v>
      </c>
      <c r="R387" s="4">
        <f t="shared" si="45"/>
        <v>0</v>
      </c>
      <c r="S387" s="4">
        <f t="shared" si="46"/>
        <v>0</v>
      </c>
      <c r="T387" s="10">
        <f t="shared" si="47"/>
        <v>0</v>
      </c>
    </row>
    <row r="388" spans="1:20" s="9" customFormat="1" ht="23.25" x14ac:dyDescent="0.5">
      <c r="A388" s="303"/>
      <c r="B388" s="134"/>
      <c r="C388" s="169"/>
      <c r="D388" s="100"/>
      <c r="E388" s="170"/>
      <c r="F388" s="170"/>
      <c r="G388" s="170"/>
      <c r="H388" s="170"/>
      <c r="I388" s="170"/>
      <c r="J388" s="170"/>
      <c r="K388" s="170"/>
      <c r="L388" s="170"/>
      <c r="M388" s="73">
        <f t="shared" si="40"/>
        <v>999</v>
      </c>
      <c r="N388" s="4">
        <f t="shared" si="41"/>
        <v>0</v>
      </c>
      <c r="O388" s="4">
        <f t="shared" si="42"/>
        <v>0</v>
      </c>
      <c r="P388" s="4">
        <f t="shared" si="43"/>
        <v>0</v>
      </c>
      <c r="Q388" s="4">
        <f t="shared" si="44"/>
        <v>0</v>
      </c>
      <c r="R388" s="4">
        <f t="shared" si="45"/>
        <v>0</v>
      </c>
      <c r="S388" s="4">
        <f t="shared" si="46"/>
        <v>0</v>
      </c>
      <c r="T388" s="10">
        <f t="shared" si="47"/>
        <v>0</v>
      </c>
    </row>
    <row r="389" spans="1:20" s="9" customFormat="1" ht="23.25" x14ac:dyDescent="0.5">
      <c r="A389" s="303"/>
      <c r="B389" s="134"/>
      <c r="C389" s="169"/>
      <c r="D389" s="100"/>
      <c r="E389" s="170"/>
      <c r="F389" s="170"/>
      <c r="G389" s="170"/>
      <c r="H389" s="170"/>
      <c r="I389" s="170"/>
      <c r="J389" s="170"/>
      <c r="K389" s="170"/>
      <c r="L389" s="170"/>
      <c r="M389" s="73">
        <f t="shared" si="40"/>
        <v>999</v>
      </c>
      <c r="N389" s="4">
        <f t="shared" si="41"/>
        <v>0</v>
      </c>
      <c r="O389" s="4">
        <f t="shared" si="42"/>
        <v>0</v>
      </c>
      <c r="P389" s="4">
        <f t="shared" si="43"/>
        <v>0</v>
      </c>
      <c r="Q389" s="4">
        <f t="shared" si="44"/>
        <v>0</v>
      </c>
      <c r="R389" s="4">
        <f t="shared" si="45"/>
        <v>0</v>
      </c>
      <c r="S389" s="4">
        <f t="shared" si="46"/>
        <v>0</v>
      </c>
      <c r="T389" s="10">
        <f t="shared" si="47"/>
        <v>0</v>
      </c>
    </row>
    <row r="390" spans="1:20" s="9" customFormat="1" ht="23.25" x14ac:dyDescent="0.5">
      <c r="A390" s="303"/>
      <c r="B390" s="134"/>
      <c r="C390" s="169"/>
      <c r="D390" s="100"/>
      <c r="E390" s="170"/>
      <c r="F390" s="170"/>
      <c r="G390" s="170"/>
      <c r="H390" s="170"/>
      <c r="I390" s="170"/>
      <c r="J390" s="170"/>
      <c r="K390" s="170"/>
      <c r="L390" s="170"/>
      <c r="M390" s="73">
        <f t="shared" si="40"/>
        <v>999</v>
      </c>
      <c r="N390" s="4">
        <f t="shared" si="41"/>
        <v>0</v>
      </c>
      <c r="O390" s="4">
        <f t="shared" si="42"/>
        <v>0</v>
      </c>
      <c r="P390" s="4">
        <f t="shared" si="43"/>
        <v>0</v>
      </c>
      <c r="Q390" s="4">
        <f t="shared" si="44"/>
        <v>0</v>
      </c>
      <c r="R390" s="4">
        <f t="shared" si="45"/>
        <v>0</v>
      </c>
      <c r="S390" s="4">
        <f t="shared" si="46"/>
        <v>0</v>
      </c>
      <c r="T390" s="10">
        <f t="shared" si="47"/>
        <v>0</v>
      </c>
    </row>
    <row r="391" spans="1:20" s="9" customFormat="1" ht="23.25" x14ac:dyDescent="0.5">
      <c r="A391" s="303"/>
      <c r="B391" s="134"/>
      <c r="C391" s="169"/>
      <c r="D391" s="100"/>
      <c r="E391" s="170"/>
      <c r="F391" s="170"/>
      <c r="G391" s="170"/>
      <c r="H391" s="170"/>
      <c r="I391" s="170"/>
      <c r="J391" s="170"/>
      <c r="K391" s="170"/>
      <c r="L391" s="170"/>
      <c r="M391" s="73">
        <f t="shared" si="40"/>
        <v>999</v>
      </c>
      <c r="N391" s="4">
        <f t="shared" si="41"/>
        <v>0</v>
      </c>
      <c r="O391" s="4">
        <f t="shared" si="42"/>
        <v>0</v>
      </c>
      <c r="P391" s="4">
        <f t="shared" si="43"/>
        <v>0</v>
      </c>
      <c r="Q391" s="4">
        <f t="shared" si="44"/>
        <v>0</v>
      </c>
      <c r="R391" s="4">
        <f t="shared" si="45"/>
        <v>0</v>
      </c>
      <c r="S391" s="4">
        <f t="shared" si="46"/>
        <v>0</v>
      </c>
      <c r="T391" s="10">
        <f t="shared" si="47"/>
        <v>0</v>
      </c>
    </row>
    <row r="392" spans="1:20" s="9" customFormat="1" ht="23.25" x14ac:dyDescent="0.5">
      <c r="A392" s="303"/>
      <c r="B392" s="134"/>
      <c r="C392" s="169"/>
      <c r="D392" s="100"/>
      <c r="E392" s="170"/>
      <c r="F392" s="170"/>
      <c r="G392" s="170"/>
      <c r="H392" s="170"/>
      <c r="I392" s="170"/>
      <c r="J392" s="170"/>
      <c r="K392" s="170"/>
      <c r="L392" s="170"/>
      <c r="M392" s="73">
        <f t="shared" si="40"/>
        <v>999</v>
      </c>
      <c r="N392" s="4">
        <f t="shared" si="41"/>
        <v>0</v>
      </c>
      <c r="O392" s="4">
        <f t="shared" si="42"/>
        <v>0</v>
      </c>
      <c r="P392" s="4">
        <f t="shared" si="43"/>
        <v>0</v>
      </c>
      <c r="Q392" s="4">
        <f t="shared" si="44"/>
        <v>0</v>
      </c>
      <c r="R392" s="4">
        <f t="shared" si="45"/>
        <v>0</v>
      </c>
      <c r="S392" s="4">
        <f t="shared" si="46"/>
        <v>0</v>
      </c>
      <c r="T392" s="10">
        <f t="shared" si="47"/>
        <v>0</v>
      </c>
    </row>
    <row r="393" spans="1:20" s="9" customFormat="1" ht="23.25" x14ac:dyDescent="0.5">
      <c r="A393" s="303"/>
      <c r="B393" s="134"/>
      <c r="C393" s="169"/>
      <c r="D393" s="100"/>
      <c r="E393" s="170"/>
      <c r="F393" s="170"/>
      <c r="G393" s="170"/>
      <c r="H393" s="170"/>
      <c r="I393" s="170"/>
      <c r="J393" s="170"/>
      <c r="K393" s="170"/>
      <c r="L393" s="170"/>
      <c r="M393" s="73">
        <f t="shared" si="40"/>
        <v>999</v>
      </c>
      <c r="N393" s="4">
        <f t="shared" si="41"/>
        <v>0</v>
      </c>
      <c r="O393" s="4">
        <f t="shared" si="42"/>
        <v>0</v>
      </c>
      <c r="P393" s="4">
        <f t="shared" si="43"/>
        <v>0</v>
      </c>
      <c r="Q393" s="4">
        <f t="shared" si="44"/>
        <v>0</v>
      </c>
      <c r="R393" s="4">
        <f t="shared" si="45"/>
        <v>0</v>
      </c>
      <c r="S393" s="4">
        <f t="shared" si="46"/>
        <v>0</v>
      </c>
      <c r="T393" s="10">
        <f t="shared" si="47"/>
        <v>0</v>
      </c>
    </row>
    <row r="394" spans="1:20" s="9" customFormat="1" ht="23.25" x14ac:dyDescent="0.5">
      <c r="A394" s="303"/>
      <c r="B394" s="134"/>
      <c r="C394" s="169"/>
      <c r="D394" s="100"/>
      <c r="E394" s="170"/>
      <c r="F394" s="170"/>
      <c r="G394" s="170"/>
      <c r="H394" s="170"/>
      <c r="I394" s="170"/>
      <c r="J394" s="170"/>
      <c r="K394" s="170"/>
      <c r="L394" s="170"/>
      <c r="M394" s="73">
        <f t="shared" si="40"/>
        <v>999</v>
      </c>
      <c r="N394" s="4">
        <f t="shared" si="41"/>
        <v>0</v>
      </c>
      <c r="O394" s="4">
        <f t="shared" si="42"/>
        <v>0</v>
      </c>
      <c r="P394" s="4">
        <f t="shared" si="43"/>
        <v>0</v>
      </c>
      <c r="Q394" s="4">
        <f t="shared" si="44"/>
        <v>0</v>
      </c>
      <c r="R394" s="4">
        <f t="shared" si="45"/>
        <v>0</v>
      </c>
      <c r="S394" s="4">
        <f t="shared" si="46"/>
        <v>0</v>
      </c>
      <c r="T394" s="10">
        <f t="shared" si="47"/>
        <v>0</v>
      </c>
    </row>
    <row r="395" spans="1:20" s="9" customFormat="1" ht="23.25" x14ac:dyDescent="0.5">
      <c r="A395" s="303"/>
      <c r="B395" s="134"/>
      <c r="C395" s="169"/>
      <c r="D395" s="100"/>
      <c r="E395" s="170"/>
      <c r="F395" s="170"/>
      <c r="G395" s="170"/>
      <c r="H395" s="170"/>
      <c r="I395" s="170"/>
      <c r="J395" s="170"/>
      <c r="K395" s="170"/>
      <c r="L395" s="170"/>
      <c r="M395" s="73">
        <f t="shared" si="40"/>
        <v>999</v>
      </c>
      <c r="N395" s="4">
        <f t="shared" si="41"/>
        <v>0</v>
      </c>
      <c r="O395" s="4">
        <f t="shared" si="42"/>
        <v>0</v>
      </c>
      <c r="P395" s="4">
        <f t="shared" si="43"/>
        <v>0</v>
      </c>
      <c r="Q395" s="4">
        <f t="shared" si="44"/>
        <v>0</v>
      </c>
      <c r="R395" s="4">
        <f t="shared" si="45"/>
        <v>0</v>
      </c>
      <c r="S395" s="4">
        <f t="shared" si="46"/>
        <v>0</v>
      </c>
      <c r="T395" s="10">
        <f t="shared" si="47"/>
        <v>0</v>
      </c>
    </row>
    <row r="396" spans="1:20" s="9" customFormat="1" ht="23.25" x14ac:dyDescent="0.5">
      <c r="A396" s="303"/>
      <c r="B396" s="134"/>
      <c r="C396" s="169"/>
      <c r="D396" s="100"/>
      <c r="E396" s="170"/>
      <c r="F396" s="170"/>
      <c r="G396" s="170"/>
      <c r="H396" s="170"/>
      <c r="I396" s="170"/>
      <c r="J396" s="170"/>
      <c r="K396" s="170"/>
      <c r="L396" s="170"/>
      <c r="M396" s="73">
        <f t="shared" si="40"/>
        <v>999</v>
      </c>
      <c r="N396" s="4">
        <f t="shared" si="41"/>
        <v>0</v>
      </c>
      <c r="O396" s="4">
        <f t="shared" si="42"/>
        <v>0</v>
      </c>
      <c r="P396" s="4">
        <f t="shared" si="43"/>
        <v>0</v>
      </c>
      <c r="Q396" s="4">
        <f t="shared" si="44"/>
        <v>0</v>
      </c>
      <c r="R396" s="4">
        <f t="shared" si="45"/>
        <v>0</v>
      </c>
      <c r="S396" s="4">
        <f t="shared" si="46"/>
        <v>0</v>
      </c>
      <c r="T396" s="10">
        <f t="shared" si="47"/>
        <v>0</v>
      </c>
    </row>
    <row r="397" spans="1:20" s="9" customFormat="1" ht="23.25" x14ac:dyDescent="0.5">
      <c r="A397" s="303"/>
      <c r="B397" s="134"/>
      <c r="C397" s="169"/>
      <c r="D397" s="100"/>
      <c r="E397" s="170"/>
      <c r="F397" s="170"/>
      <c r="G397" s="170"/>
      <c r="H397" s="170"/>
      <c r="I397" s="170"/>
      <c r="J397" s="170"/>
      <c r="K397" s="170"/>
      <c r="L397" s="170"/>
      <c r="M397" s="73">
        <f t="shared" si="40"/>
        <v>999</v>
      </c>
      <c r="N397" s="4">
        <f t="shared" si="41"/>
        <v>0</v>
      </c>
      <c r="O397" s="4">
        <f t="shared" si="42"/>
        <v>0</v>
      </c>
      <c r="P397" s="4">
        <f t="shared" si="43"/>
        <v>0</v>
      </c>
      <c r="Q397" s="4">
        <f t="shared" si="44"/>
        <v>0</v>
      </c>
      <c r="R397" s="4">
        <f t="shared" si="45"/>
        <v>0</v>
      </c>
      <c r="S397" s="4">
        <f t="shared" si="46"/>
        <v>0</v>
      </c>
      <c r="T397" s="10">
        <f t="shared" si="47"/>
        <v>0</v>
      </c>
    </row>
    <row r="398" spans="1:20" s="9" customFormat="1" ht="23.25" x14ac:dyDescent="0.5">
      <c r="A398" s="303"/>
      <c r="B398" s="134"/>
      <c r="C398" s="169"/>
      <c r="D398" s="100"/>
      <c r="E398" s="170"/>
      <c r="F398" s="170"/>
      <c r="G398" s="170"/>
      <c r="H398" s="170"/>
      <c r="I398" s="170"/>
      <c r="J398" s="170"/>
      <c r="K398" s="170"/>
      <c r="L398" s="170"/>
      <c r="M398" s="73">
        <f t="shared" si="40"/>
        <v>999</v>
      </c>
      <c r="N398" s="4">
        <f t="shared" si="41"/>
        <v>0</v>
      </c>
      <c r="O398" s="4">
        <f t="shared" si="42"/>
        <v>0</v>
      </c>
      <c r="P398" s="4">
        <f t="shared" si="43"/>
        <v>0</v>
      </c>
      <c r="Q398" s="4">
        <f t="shared" si="44"/>
        <v>0</v>
      </c>
      <c r="R398" s="4">
        <f t="shared" si="45"/>
        <v>0</v>
      </c>
      <c r="S398" s="4">
        <f t="shared" si="46"/>
        <v>0</v>
      </c>
      <c r="T398" s="10">
        <f t="shared" si="47"/>
        <v>0</v>
      </c>
    </row>
    <row r="399" spans="1:20" s="9" customFormat="1" ht="23.25" x14ac:dyDescent="0.5">
      <c r="A399" s="303"/>
      <c r="B399" s="134"/>
      <c r="C399" s="169"/>
      <c r="D399" s="100"/>
      <c r="E399" s="170"/>
      <c r="F399" s="170"/>
      <c r="G399" s="170"/>
      <c r="H399" s="170"/>
      <c r="I399" s="170"/>
      <c r="J399" s="170"/>
      <c r="K399" s="170"/>
      <c r="L399" s="170"/>
      <c r="M399" s="73">
        <f t="shared" ref="M399:M462" si="48">IF(OR(OR(OR(OR(OR(OR(E399=0),F399=0),G399=0),H399=0),I399=0),J399=0),999,1)</f>
        <v>999</v>
      </c>
      <c r="N399" s="4">
        <f t="shared" ref="N399:N462" si="49">IF(OR(I399&lt;F399,(AND(H399&lt;E399,I399=F399))),J399-1,J399)</f>
        <v>0</v>
      </c>
      <c r="O399" s="4">
        <f t="shared" ref="O399:O462" si="50">IF(AND(H399&lt;E399,I399=F399),I399+12-1,IF(AND(H399&lt;E399,I399&gt;F399),I399-1,IF(AND(H399&lt;E399,I399&lt;F399),I399+12-1,IF(AND(H399&gt;=E399,I399&lt;F399),I399+12,I399))))</f>
        <v>0</v>
      </c>
      <c r="P399" s="4">
        <f t="shared" ref="P399:P462" si="51">IF(H399&lt;E399,H399+30,H399)</f>
        <v>0</v>
      </c>
      <c r="Q399" s="4">
        <f t="shared" ref="Q399:Q462" si="52">P399-E399</f>
        <v>0</v>
      </c>
      <c r="R399" s="4">
        <f t="shared" ref="R399:R462" si="53">O399-F399</f>
        <v>0</v>
      </c>
      <c r="S399" s="4">
        <f t="shared" ref="S399:S462" si="54">N399-G399</f>
        <v>0</v>
      </c>
      <c r="T399" s="10">
        <f t="shared" ref="T399:T462" si="55">IF(OR(OR(OR(OR(OR(E399=0,F399=0),G399=0),H399=0),I399=0),J399=0),0,IF($Q399&gt;15,($R399+1)+($S399*12),$R399+($S399*12)))</f>
        <v>0</v>
      </c>
    </row>
    <row r="400" spans="1:20" s="9" customFormat="1" ht="23.25" x14ac:dyDescent="0.5">
      <c r="A400" s="303"/>
      <c r="B400" s="134"/>
      <c r="C400" s="169"/>
      <c r="D400" s="100"/>
      <c r="E400" s="170"/>
      <c r="F400" s="170"/>
      <c r="G400" s="170"/>
      <c r="H400" s="170"/>
      <c r="I400" s="170"/>
      <c r="J400" s="170"/>
      <c r="K400" s="170"/>
      <c r="L400" s="170"/>
      <c r="M400" s="73">
        <f t="shared" si="48"/>
        <v>999</v>
      </c>
      <c r="N400" s="4">
        <f t="shared" si="49"/>
        <v>0</v>
      </c>
      <c r="O400" s="4">
        <f t="shared" si="50"/>
        <v>0</v>
      </c>
      <c r="P400" s="4">
        <f t="shared" si="51"/>
        <v>0</v>
      </c>
      <c r="Q400" s="4">
        <f t="shared" si="52"/>
        <v>0</v>
      </c>
      <c r="R400" s="4">
        <f t="shared" si="53"/>
        <v>0</v>
      </c>
      <c r="S400" s="4">
        <f t="shared" si="54"/>
        <v>0</v>
      </c>
      <c r="T400" s="10">
        <f t="shared" si="55"/>
        <v>0</v>
      </c>
    </row>
    <row r="401" spans="1:20" s="9" customFormat="1" ht="23.25" x14ac:dyDescent="0.5">
      <c r="A401" s="303"/>
      <c r="B401" s="134"/>
      <c r="C401" s="169"/>
      <c r="D401" s="100"/>
      <c r="E401" s="170"/>
      <c r="F401" s="170"/>
      <c r="G401" s="170"/>
      <c r="H401" s="170"/>
      <c r="I401" s="170"/>
      <c r="J401" s="170"/>
      <c r="K401" s="170"/>
      <c r="L401" s="170"/>
      <c r="M401" s="73">
        <f t="shared" si="48"/>
        <v>999</v>
      </c>
      <c r="N401" s="4">
        <f t="shared" si="49"/>
        <v>0</v>
      </c>
      <c r="O401" s="4">
        <f t="shared" si="50"/>
        <v>0</v>
      </c>
      <c r="P401" s="4">
        <f t="shared" si="51"/>
        <v>0</v>
      </c>
      <c r="Q401" s="4">
        <f t="shared" si="52"/>
        <v>0</v>
      </c>
      <c r="R401" s="4">
        <f t="shared" si="53"/>
        <v>0</v>
      </c>
      <c r="S401" s="4">
        <f t="shared" si="54"/>
        <v>0</v>
      </c>
      <c r="T401" s="10">
        <f t="shared" si="55"/>
        <v>0</v>
      </c>
    </row>
    <row r="402" spans="1:20" s="9" customFormat="1" ht="23.25" x14ac:dyDescent="0.5">
      <c r="A402" s="303"/>
      <c r="B402" s="134"/>
      <c r="C402" s="169"/>
      <c r="D402" s="100"/>
      <c r="E402" s="170"/>
      <c r="F402" s="170"/>
      <c r="G402" s="170"/>
      <c r="H402" s="170"/>
      <c r="I402" s="170"/>
      <c r="J402" s="170"/>
      <c r="K402" s="170"/>
      <c r="L402" s="170"/>
      <c r="M402" s="73">
        <f t="shared" si="48"/>
        <v>999</v>
      </c>
      <c r="N402" s="4">
        <f t="shared" si="49"/>
        <v>0</v>
      </c>
      <c r="O402" s="4">
        <f t="shared" si="50"/>
        <v>0</v>
      </c>
      <c r="P402" s="4">
        <f t="shared" si="51"/>
        <v>0</v>
      </c>
      <c r="Q402" s="4">
        <f t="shared" si="52"/>
        <v>0</v>
      </c>
      <c r="R402" s="4">
        <f t="shared" si="53"/>
        <v>0</v>
      </c>
      <c r="S402" s="4">
        <f t="shared" si="54"/>
        <v>0</v>
      </c>
      <c r="T402" s="10">
        <f t="shared" si="55"/>
        <v>0</v>
      </c>
    </row>
    <row r="403" spans="1:20" s="9" customFormat="1" ht="23.25" x14ac:dyDescent="0.5">
      <c r="A403" s="303"/>
      <c r="B403" s="134"/>
      <c r="C403" s="169"/>
      <c r="D403" s="100"/>
      <c r="E403" s="170"/>
      <c r="F403" s="170"/>
      <c r="G403" s="170"/>
      <c r="H403" s="170"/>
      <c r="I403" s="170"/>
      <c r="J403" s="170"/>
      <c r="K403" s="170"/>
      <c r="L403" s="170"/>
      <c r="M403" s="73">
        <f t="shared" si="48"/>
        <v>999</v>
      </c>
      <c r="N403" s="4">
        <f t="shared" si="49"/>
        <v>0</v>
      </c>
      <c r="O403" s="4">
        <f t="shared" si="50"/>
        <v>0</v>
      </c>
      <c r="P403" s="4">
        <f t="shared" si="51"/>
        <v>0</v>
      </c>
      <c r="Q403" s="4">
        <f t="shared" si="52"/>
        <v>0</v>
      </c>
      <c r="R403" s="4">
        <f t="shared" si="53"/>
        <v>0</v>
      </c>
      <c r="S403" s="4">
        <f t="shared" si="54"/>
        <v>0</v>
      </c>
      <c r="T403" s="10">
        <f t="shared" si="55"/>
        <v>0</v>
      </c>
    </row>
    <row r="404" spans="1:20" s="9" customFormat="1" ht="23.25" x14ac:dyDescent="0.5">
      <c r="A404" s="303"/>
      <c r="B404" s="134"/>
      <c r="C404" s="169"/>
      <c r="D404" s="100"/>
      <c r="E404" s="170"/>
      <c r="F404" s="170"/>
      <c r="G404" s="170"/>
      <c r="H404" s="170"/>
      <c r="I404" s="170"/>
      <c r="J404" s="170"/>
      <c r="K404" s="170"/>
      <c r="L404" s="170"/>
      <c r="M404" s="73">
        <f t="shared" si="48"/>
        <v>999</v>
      </c>
      <c r="N404" s="4">
        <f t="shared" si="49"/>
        <v>0</v>
      </c>
      <c r="O404" s="4">
        <f t="shared" si="50"/>
        <v>0</v>
      </c>
      <c r="P404" s="4">
        <f t="shared" si="51"/>
        <v>0</v>
      </c>
      <c r="Q404" s="4">
        <f t="shared" si="52"/>
        <v>0</v>
      </c>
      <c r="R404" s="4">
        <f t="shared" si="53"/>
        <v>0</v>
      </c>
      <c r="S404" s="4">
        <f t="shared" si="54"/>
        <v>0</v>
      </c>
      <c r="T404" s="10">
        <f t="shared" si="55"/>
        <v>0</v>
      </c>
    </row>
    <row r="405" spans="1:20" s="9" customFormat="1" ht="23.25" x14ac:dyDescent="0.5">
      <c r="A405" s="303"/>
      <c r="B405" s="134"/>
      <c r="C405" s="169"/>
      <c r="D405" s="100"/>
      <c r="E405" s="170"/>
      <c r="F405" s="170"/>
      <c r="G405" s="170"/>
      <c r="H405" s="170"/>
      <c r="I405" s="170"/>
      <c r="J405" s="170"/>
      <c r="K405" s="170"/>
      <c r="L405" s="170"/>
      <c r="M405" s="73">
        <f t="shared" si="48"/>
        <v>999</v>
      </c>
      <c r="N405" s="4">
        <f t="shared" si="49"/>
        <v>0</v>
      </c>
      <c r="O405" s="4">
        <f t="shared" si="50"/>
        <v>0</v>
      </c>
      <c r="P405" s="4">
        <f t="shared" si="51"/>
        <v>0</v>
      </c>
      <c r="Q405" s="4">
        <f t="shared" si="52"/>
        <v>0</v>
      </c>
      <c r="R405" s="4">
        <f t="shared" si="53"/>
        <v>0</v>
      </c>
      <c r="S405" s="4">
        <f t="shared" si="54"/>
        <v>0</v>
      </c>
      <c r="T405" s="10">
        <f t="shared" si="55"/>
        <v>0</v>
      </c>
    </row>
    <row r="406" spans="1:20" s="9" customFormat="1" ht="23.25" x14ac:dyDescent="0.5">
      <c r="A406" s="303"/>
      <c r="B406" s="134"/>
      <c r="C406" s="169"/>
      <c r="D406" s="100"/>
      <c r="E406" s="170"/>
      <c r="F406" s="170"/>
      <c r="G406" s="170"/>
      <c r="H406" s="170"/>
      <c r="I406" s="170"/>
      <c r="J406" s="170"/>
      <c r="K406" s="170"/>
      <c r="L406" s="170"/>
      <c r="M406" s="73">
        <f t="shared" si="48"/>
        <v>999</v>
      </c>
      <c r="N406" s="4">
        <f t="shared" si="49"/>
        <v>0</v>
      </c>
      <c r="O406" s="4">
        <f t="shared" si="50"/>
        <v>0</v>
      </c>
      <c r="P406" s="4">
        <f t="shared" si="51"/>
        <v>0</v>
      </c>
      <c r="Q406" s="4">
        <f t="shared" si="52"/>
        <v>0</v>
      </c>
      <c r="R406" s="4">
        <f t="shared" si="53"/>
        <v>0</v>
      </c>
      <c r="S406" s="4">
        <f t="shared" si="54"/>
        <v>0</v>
      </c>
      <c r="T406" s="10">
        <f t="shared" si="55"/>
        <v>0</v>
      </c>
    </row>
    <row r="407" spans="1:20" s="9" customFormat="1" ht="23.25" x14ac:dyDescent="0.5">
      <c r="A407" s="303"/>
      <c r="B407" s="134"/>
      <c r="C407" s="169"/>
      <c r="D407" s="100"/>
      <c r="E407" s="170"/>
      <c r="F407" s="170"/>
      <c r="G407" s="170"/>
      <c r="H407" s="170"/>
      <c r="I407" s="170"/>
      <c r="J407" s="170"/>
      <c r="K407" s="170"/>
      <c r="L407" s="170"/>
      <c r="M407" s="73">
        <f t="shared" si="48"/>
        <v>999</v>
      </c>
      <c r="N407" s="4">
        <f t="shared" si="49"/>
        <v>0</v>
      </c>
      <c r="O407" s="4">
        <f t="shared" si="50"/>
        <v>0</v>
      </c>
      <c r="P407" s="4">
        <f t="shared" si="51"/>
        <v>0</v>
      </c>
      <c r="Q407" s="4">
        <f t="shared" si="52"/>
        <v>0</v>
      </c>
      <c r="R407" s="4">
        <f t="shared" si="53"/>
        <v>0</v>
      </c>
      <c r="S407" s="4">
        <f t="shared" si="54"/>
        <v>0</v>
      </c>
      <c r="T407" s="10">
        <f t="shared" si="55"/>
        <v>0</v>
      </c>
    </row>
    <row r="408" spans="1:20" s="9" customFormat="1" ht="23.25" x14ac:dyDescent="0.5">
      <c r="A408" s="303"/>
      <c r="B408" s="134"/>
      <c r="C408" s="169"/>
      <c r="D408" s="100"/>
      <c r="E408" s="170"/>
      <c r="F408" s="170"/>
      <c r="G408" s="170"/>
      <c r="H408" s="170"/>
      <c r="I408" s="170"/>
      <c r="J408" s="170"/>
      <c r="K408" s="170"/>
      <c r="L408" s="170"/>
      <c r="M408" s="73">
        <f t="shared" si="48"/>
        <v>999</v>
      </c>
      <c r="N408" s="4">
        <f t="shared" si="49"/>
        <v>0</v>
      </c>
      <c r="O408" s="4">
        <f t="shared" si="50"/>
        <v>0</v>
      </c>
      <c r="P408" s="4">
        <f t="shared" si="51"/>
        <v>0</v>
      </c>
      <c r="Q408" s="4">
        <f t="shared" si="52"/>
        <v>0</v>
      </c>
      <c r="R408" s="4">
        <f t="shared" si="53"/>
        <v>0</v>
      </c>
      <c r="S408" s="4">
        <f t="shared" si="54"/>
        <v>0</v>
      </c>
      <c r="T408" s="10">
        <f t="shared" si="55"/>
        <v>0</v>
      </c>
    </row>
    <row r="409" spans="1:20" s="9" customFormat="1" ht="23.25" x14ac:dyDescent="0.5">
      <c r="A409" s="303"/>
      <c r="B409" s="134"/>
      <c r="C409" s="169"/>
      <c r="D409" s="100"/>
      <c r="E409" s="170"/>
      <c r="F409" s="170"/>
      <c r="G409" s="170"/>
      <c r="H409" s="170"/>
      <c r="I409" s="170"/>
      <c r="J409" s="170"/>
      <c r="K409" s="170"/>
      <c r="L409" s="170"/>
      <c r="M409" s="73">
        <f t="shared" si="48"/>
        <v>999</v>
      </c>
      <c r="N409" s="4">
        <f t="shared" si="49"/>
        <v>0</v>
      </c>
      <c r="O409" s="4">
        <f t="shared" si="50"/>
        <v>0</v>
      </c>
      <c r="P409" s="4">
        <f t="shared" si="51"/>
        <v>0</v>
      </c>
      <c r="Q409" s="4">
        <f t="shared" si="52"/>
        <v>0</v>
      </c>
      <c r="R409" s="4">
        <f t="shared" si="53"/>
        <v>0</v>
      </c>
      <c r="S409" s="4">
        <f t="shared" si="54"/>
        <v>0</v>
      </c>
      <c r="T409" s="10">
        <f t="shared" si="55"/>
        <v>0</v>
      </c>
    </row>
    <row r="410" spans="1:20" s="9" customFormat="1" ht="23.25" x14ac:dyDescent="0.5">
      <c r="A410" s="303"/>
      <c r="B410" s="134"/>
      <c r="C410" s="169"/>
      <c r="D410" s="100"/>
      <c r="E410" s="170"/>
      <c r="F410" s="170"/>
      <c r="G410" s="170"/>
      <c r="H410" s="170"/>
      <c r="I410" s="170"/>
      <c r="J410" s="170"/>
      <c r="K410" s="170"/>
      <c r="L410" s="170"/>
      <c r="M410" s="73">
        <f t="shared" si="48"/>
        <v>999</v>
      </c>
      <c r="N410" s="4">
        <f t="shared" si="49"/>
        <v>0</v>
      </c>
      <c r="O410" s="4">
        <f t="shared" si="50"/>
        <v>0</v>
      </c>
      <c r="P410" s="4">
        <f t="shared" si="51"/>
        <v>0</v>
      </c>
      <c r="Q410" s="4">
        <f t="shared" si="52"/>
        <v>0</v>
      </c>
      <c r="R410" s="4">
        <f t="shared" si="53"/>
        <v>0</v>
      </c>
      <c r="S410" s="4">
        <f t="shared" si="54"/>
        <v>0</v>
      </c>
      <c r="T410" s="10">
        <f t="shared" si="55"/>
        <v>0</v>
      </c>
    </row>
    <row r="411" spans="1:20" s="9" customFormat="1" ht="23.25" x14ac:dyDescent="0.5">
      <c r="A411" s="303"/>
      <c r="B411" s="134"/>
      <c r="C411" s="169"/>
      <c r="D411" s="100"/>
      <c r="E411" s="170"/>
      <c r="F411" s="170"/>
      <c r="G411" s="170"/>
      <c r="H411" s="170"/>
      <c r="I411" s="170"/>
      <c r="J411" s="170"/>
      <c r="K411" s="170"/>
      <c r="L411" s="170"/>
      <c r="M411" s="73">
        <f t="shared" si="48"/>
        <v>999</v>
      </c>
      <c r="N411" s="4">
        <f t="shared" si="49"/>
        <v>0</v>
      </c>
      <c r="O411" s="4">
        <f t="shared" si="50"/>
        <v>0</v>
      </c>
      <c r="P411" s="4">
        <f t="shared" si="51"/>
        <v>0</v>
      </c>
      <c r="Q411" s="4">
        <f t="shared" si="52"/>
        <v>0</v>
      </c>
      <c r="R411" s="4">
        <f t="shared" si="53"/>
        <v>0</v>
      </c>
      <c r="S411" s="4">
        <f t="shared" si="54"/>
        <v>0</v>
      </c>
      <c r="T411" s="10">
        <f t="shared" si="55"/>
        <v>0</v>
      </c>
    </row>
    <row r="412" spans="1:20" s="9" customFormat="1" ht="23.25" x14ac:dyDescent="0.5">
      <c r="A412" s="303"/>
      <c r="B412" s="134"/>
      <c r="C412" s="169"/>
      <c r="D412" s="100"/>
      <c r="E412" s="170"/>
      <c r="F412" s="170"/>
      <c r="G412" s="170"/>
      <c r="H412" s="170"/>
      <c r="I412" s="170"/>
      <c r="J412" s="170"/>
      <c r="K412" s="170"/>
      <c r="L412" s="170"/>
      <c r="M412" s="73">
        <f t="shared" si="48"/>
        <v>999</v>
      </c>
      <c r="N412" s="4">
        <f t="shared" si="49"/>
        <v>0</v>
      </c>
      <c r="O412" s="4">
        <f t="shared" si="50"/>
        <v>0</v>
      </c>
      <c r="P412" s="4">
        <f t="shared" si="51"/>
        <v>0</v>
      </c>
      <c r="Q412" s="4">
        <f t="shared" si="52"/>
        <v>0</v>
      </c>
      <c r="R412" s="4">
        <f t="shared" si="53"/>
        <v>0</v>
      </c>
      <c r="S412" s="4">
        <f t="shared" si="54"/>
        <v>0</v>
      </c>
      <c r="T412" s="10">
        <f t="shared" si="55"/>
        <v>0</v>
      </c>
    </row>
    <row r="413" spans="1:20" s="9" customFormat="1" ht="23.25" x14ac:dyDescent="0.5">
      <c r="A413" s="303"/>
      <c r="B413" s="134"/>
      <c r="C413" s="169"/>
      <c r="D413" s="100"/>
      <c r="E413" s="170"/>
      <c r="F413" s="170"/>
      <c r="G413" s="170"/>
      <c r="H413" s="170"/>
      <c r="I413" s="170"/>
      <c r="J413" s="170"/>
      <c r="K413" s="170"/>
      <c r="L413" s="170"/>
      <c r="M413" s="73">
        <f t="shared" si="48"/>
        <v>999</v>
      </c>
      <c r="N413" s="4">
        <f t="shared" si="49"/>
        <v>0</v>
      </c>
      <c r="O413" s="4">
        <f t="shared" si="50"/>
        <v>0</v>
      </c>
      <c r="P413" s="4">
        <f t="shared" si="51"/>
        <v>0</v>
      </c>
      <c r="Q413" s="4">
        <f t="shared" si="52"/>
        <v>0</v>
      </c>
      <c r="R413" s="4">
        <f t="shared" si="53"/>
        <v>0</v>
      </c>
      <c r="S413" s="4">
        <f t="shared" si="54"/>
        <v>0</v>
      </c>
      <c r="T413" s="10">
        <f t="shared" si="55"/>
        <v>0</v>
      </c>
    </row>
    <row r="414" spans="1:20" s="9" customFormat="1" ht="23.25" x14ac:dyDescent="0.5">
      <c r="A414" s="303"/>
      <c r="B414" s="134"/>
      <c r="C414" s="169"/>
      <c r="D414" s="100"/>
      <c r="E414" s="170"/>
      <c r="F414" s="170"/>
      <c r="G414" s="170"/>
      <c r="H414" s="170"/>
      <c r="I414" s="170"/>
      <c r="J414" s="170"/>
      <c r="K414" s="170"/>
      <c r="L414" s="170"/>
      <c r="M414" s="73">
        <f t="shared" si="48"/>
        <v>999</v>
      </c>
      <c r="N414" s="4">
        <f t="shared" si="49"/>
        <v>0</v>
      </c>
      <c r="O414" s="4">
        <f t="shared" si="50"/>
        <v>0</v>
      </c>
      <c r="P414" s="4">
        <f t="shared" si="51"/>
        <v>0</v>
      </c>
      <c r="Q414" s="4">
        <f t="shared" si="52"/>
        <v>0</v>
      </c>
      <c r="R414" s="4">
        <f t="shared" si="53"/>
        <v>0</v>
      </c>
      <c r="S414" s="4">
        <f t="shared" si="54"/>
        <v>0</v>
      </c>
      <c r="T414" s="10">
        <f t="shared" si="55"/>
        <v>0</v>
      </c>
    </row>
    <row r="415" spans="1:20" s="9" customFormat="1" ht="23.25" x14ac:dyDescent="0.5">
      <c r="A415" s="303"/>
      <c r="B415" s="134"/>
      <c r="C415" s="169"/>
      <c r="D415" s="100"/>
      <c r="E415" s="170"/>
      <c r="F415" s="170"/>
      <c r="G415" s="170"/>
      <c r="H415" s="170"/>
      <c r="I415" s="170"/>
      <c r="J415" s="170"/>
      <c r="K415" s="170"/>
      <c r="L415" s="170"/>
      <c r="M415" s="73">
        <f t="shared" si="48"/>
        <v>999</v>
      </c>
      <c r="N415" s="4">
        <f t="shared" si="49"/>
        <v>0</v>
      </c>
      <c r="O415" s="4">
        <f t="shared" si="50"/>
        <v>0</v>
      </c>
      <c r="P415" s="4">
        <f t="shared" si="51"/>
        <v>0</v>
      </c>
      <c r="Q415" s="4">
        <f t="shared" si="52"/>
        <v>0</v>
      </c>
      <c r="R415" s="4">
        <f t="shared" si="53"/>
        <v>0</v>
      </c>
      <c r="S415" s="4">
        <f t="shared" si="54"/>
        <v>0</v>
      </c>
      <c r="T415" s="10">
        <f t="shared" si="55"/>
        <v>0</v>
      </c>
    </row>
    <row r="416" spans="1:20" s="9" customFormat="1" ht="23.25" x14ac:dyDescent="0.5">
      <c r="A416" s="303"/>
      <c r="B416" s="134"/>
      <c r="C416" s="169"/>
      <c r="D416" s="100"/>
      <c r="E416" s="170"/>
      <c r="F416" s="170"/>
      <c r="G416" s="170"/>
      <c r="H416" s="170"/>
      <c r="I416" s="170"/>
      <c r="J416" s="170"/>
      <c r="K416" s="170"/>
      <c r="L416" s="170"/>
      <c r="M416" s="73">
        <f t="shared" si="48"/>
        <v>999</v>
      </c>
      <c r="N416" s="4">
        <f t="shared" si="49"/>
        <v>0</v>
      </c>
      <c r="O416" s="4">
        <f t="shared" si="50"/>
        <v>0</v>
      </c>
      <c r="P416" s="4">
        <f t="shared" si="51"/>
        <v>0</v>
      </c>
      <c r="Q416" s="4">
        <f t="shared" si="52"/>
        <v>0</v>
      </c>
      <c r="R416" s="4">
        <f t="shared" si="53"/>
        <v>0</v>
      </c>
      <c r="S416" s="4">
        <f t="shared" si="54"/>
        <v>0</v>
      </c>
      <c r="T416" s="10">
        <f t="shared" si="55"/>
        <v>0</v>
      </c>
    </row>
    <row r="417" spans="1:20" s="9" customFormat="1" ht="23.25" x14ac:dyDescent="0.5">
      <c r="A417" s="303"/>
      <c r="B417" s="134"/>
      <c r="C417" s="169"/>
      <c r="D417" s="100"/>
      <c r="E417" s="170"/>
      <c r="F417" s="170"/>
      <c r="G417" s="170"/>
      <c r="H417" s="170"/>
      <c r="I417" s="170"/>
      <c r="J417" s="170"/>
      <c r="K417" s="170"/>
      <c r="L417" s="170"/>
      <c r="M417" s="73">
        <f t="shared" si="48"/>
        <v>999</v>
      </c>
      <c r="N417" s="4">
        <f t="shared" si="49"/>
        <v>0</v>
      </c>
      <c r="O417" s="4">
        <f t="shared" si="50"/>
        <v>0</v>
      </c>
      <c r="P417" s="4">
        <f t="shared" si="51"/>
        <v>0</v>
      </c>
      <c r="Q417" s="4">
        <f t="shared" si="52"/>
        <v>0</v>
      </c>
      <c r="R417" s="4">
        <f t="shared" si="53"/>
        <v>0</v>
      </c>
      <c r="S417" s="4">
        <f t="shared" si="54"/>
        <v>0</v>
      </c>
      <c r="T417" s="10">
        <f t="shared" si="55"/>
        <v>0</v>
      </c>
    </row>
    <row r="418" spans="1:20" s="9" customFormat="1" ht="23.25" x14ac:dyDescent="0.5">
      <c r="A418" s="303"/>
      <c r="B418" s="134"/>
      <c r="C418" s="169"/>
      <c r="D418" s="100"/>
      <c r="E418" s="170"/>
      <c r="F418" s="170"/>
      <c r="G418" s="170"/>
      <c r="H418" s="170"/>
      <c r="I418" s="170"/>
      <c r="J418" s="170"/>
      <c r="K418" s="170"/>
      <c r="L418" s="170"/>
      <c r="M418" s="73">
        <f t="shared" si="48"/>
        <v>999</v>
      </c>
      <c r="N418" s="4">
        <f t="shared" si="49"/>
        <v>0</v>
      </c>
      <c r="O418" s="4">
        <f t="shared" si="50"/>
        <v>0</v>
      </c>
      <c r="P418" s="4">
        <f t="shared" si="51"/>
        <v>0</v>
      </c>
      <c r="Q418" s="4">
        <f t="shared" si="52"/>
        <v>0</v>
      </c>
      <c r="R418" s="4">
        <f t="shared" si="53"/>
        <v>0</v>
      </c>
      <c r="S418" s="4">
        <f t="shared" si="54"/>
        <v>0</v>
      </c>
      <c r="T418" s="10">
        <f t="shared" si="55"/>
        <v>0</v>
      </c>
    </row>
    <row r="419" spans="1:20" s="9" customFormat="1" ht="23.25" x14ac:dyDescent="0.5">
      <c r="A419" s="303"/>
      <c r="B419" s="134"/>
      <c r="C419" s="169"/>
      <c r="D419" s="100"/>
      <c r="E419" s="170"/>
      <c r="F419" s="170"/>
      <c r="G419" s="170"/>
      <c r="H419" s="170"/>
      <c r="I419" s="170"/>
      <c r="J419" s="170"/>
      <c r="K419" s="170"/>
      <c r="L419" s="170"/>
      <c r="M419" s="73">
        <f t="shared" si="48"/>
        <v>999</v>
      </c>
      <c r="N419" s="4">
        <f t="shared" si="49"/>
        <v>0</v>
      </c>
      <c r="O419" s="4">
        <f t="shared" si="50"/>
        <v>0</v>
      </c>
      <c r="P419" s="4">
        <f t="shared" si="51"/>
        <v>0</v>
      </c>
      <c r="Q419" s="4">
        <f t="shared" si="52"/>
        <v>0</v>
      </c>
      <c r="R419" s="4">
        <f t="shared" si="53"/>
        <v>0</v>
      </c>
      <c r="S419" s="4">
        <f t="shared" si="54"/>
        <v>0</v>
      </c>
      <c r="T419" s="10">
        <f t="shared" si="55"/>
        <v>0</v>
      </c>
    </row>
    <row r="420" spans="1:20" s="9" customFormat="1" ht="23.25" x14ac:dyDescent="0.5">
      <c r="A420" s="303"/>
      <c r="B420" s="134"/>
      <c r="C420" s="169"/>
      <c r="D420" s="100"/>
      <c r="E420" s="170"/>
      <c r="F420" s="170"/>
      <c r="G420" s="170"/>
      <c r="H420" s="170"/>
      <c r="I420" s="170"/>
      <c r="J420" s="170"/>
      <c r="K420" s="170"/>
      <c r="L420" s="170"/>
      <c r="M420" s="73">
        <f t="shared" si="48"/>
        <v>999</v>
      </c>
      <c r="N420" s="4">
        <f t="shared" si="49"/>
        <v>0</v>
      </c>
      <c r="O420" s="4">
        <f t="shared" si="50"/>
        <v>0</v>
      </c>
      <c r="P420" s="4">
        <f t="shared" si="51"/>
        <v>0</v>
      </c>
      <c r="Q420" s="4">
        <f t="shared" si="52"/>
        <v>0</v>
      </c>
      <c r="R420" s="4">
        <f t="shared" si="53"/>
        <v>0</v>
      </c>
      <c r="S420" s="4">
        <f t="shared" si="54"/>
        <v>0</v>
      </c>
      <c r="T420" s="10">
        <f t="shared" si="55"/>
        <v>0</v>
      </c>
    </row>
    <row r="421" spans="1:20" s="9" customFormat="1" ht="23.25" x14ac:dyDescent="0.5">
      <c r="A421" s="303"/>
      <c r="B421" s="134"/>
      <c r="C421" s="169"/>
      <c r="D421" s="100"/>
      <c r="E421" s="170"/>
      <c r="F421" s="170"/>
      <c r="G421" s="170"/>
      <c r="H421" s="170"/>
      <c r="I421" s="170"/>
      <c r="J421" s="170"/>
      <c r="K421" s="170"/>
      <c r="L421" s="170"/>
      <c r="M421" s="73">
        <f t="shared" si="48"/>
        <v>999</v>
      </c>
      <c r="N421" s="4">
        <f t="shared" si="49"/>
        <v>0</v>
      </c>
      <c r="O421" s="4">
        <f t="shared" si="50"/>
        <v>0</v>
      </c>
      <c r="P421" s="4">
        <f t="shared" si="51"/>
        <v>0</v>
      </c>
      <c r="Q421" s="4">
        <f t="shared" si="52"/>
        <v>0</v>
      </c>
      <c r="R421" s="4">
        <f t="shared" si="53"/>
        <v>0</v>
      </c>
      <c r="S421" s="4">
        <f t="shared" si="54"/>
        <v>0</v>
      </c>
      <c r="T421" s="10">
        <f t="shared" si="55"/>
        <v>0</v>
      </c>
    </row>
    <row r="422" spans="1:20" s="9" customFormat="1" ht="23.25" x14ac:dyDescent="0.5">
      <c r="A422" s="303"/>
      <c r="B422" s="134"/>
      <c r="C422" s="169"/>
      <c r="D422" s="100"/>
      <c r="E422" s="170"/>
      <c r="F422" s="170"/>
      <c r="G422" s="170"/>
      <c r="H422" s="170"/>
      <c r="I422" s="170"/>
      <c r="J422" s="170"/>
      <c r="K422" s="170"/>
      <c r="L422" s="170"/>
      <c r="M422" s="73">
        <f t="shared" si="48"/>
        <v>999</v>
      </c>
      <c r="N422" s="4">
        <f t="shared" si="49"/>
        <v>0</v>
      </c>
      <c r="O422" s="4">
        <f t="shared" si="50"/>
        <v>0</v>
      </c>
      <c r="P422" s="4">
        <f t="shared" si="51"/>
        <v>0</v>
      </c>
      <c r="Q422" s="4">
        <f t="shared" si="52"/>
        <v>0</v>
      </c>
      <c r="R422" s="4">
        <f t="shared" si="53"/>
        <v>0</v>
      </c>
      <c r="S422" s="4">
        <f t="shared" si="54"/>
        <v>0</v>
      </c>
      <c r="T422" s="10">
        <f t="shared" si="55"/>
        <v>0</v>
      </c>
    </row>
    <row r="423" spans="1:20" s="9" customFormat="1" ht="23.25" x14ac:dyDescent="0.5">
      <c r="A423" s="303"/>
      <c r="B423" s="134"/>
      <c r="C423" s="169"/>
      <c r="D423" s="100"/>
      <c r="E423" s="170"/>
      <c r="F423" s="170"/>
      <c r="G423" s="170"/>
      <c r="H423" s="170"/>
      <c r="I423" s="170"/>
      <c r="J423" s="170"/>
      <c r="K423" s="170"/>
      <c r="L423" s="170"/>
      <c r="M423" s="73">
        <f t="shared" si="48"/>
        <v>999</v>
      </c>
      <c r="N423" s="4">
        <f t="shared" si="49"/>
        <v>0</v>
      </c>
      <c r="O423" s="4">
        <f t="shared" si="50"/>
        <v>0</v>
      </c>
      <c r="P423" s="4">
        <f t="shared" si="51"/>
        <v>0</v>
      </c>
      <c r="Q423" s="4">
        <f t="shared" si="52"/>
        <v>0</v>
      </c>
      <c r="R423" s="4">
        <f t="shared" si="53"/>
        <v>0</v>
      </c>
      <c r="S423" s="4">
        <f t="shared" si="54"/>
        <v>0</v>
      </c>
      <c r="T423" s="10">
        <f t="shared" si="55"/>
        <v>0</v>
      </c>
    </row>
    <row r="424" spans="1:20" s="9" customFormat="1" ht="23.25" x14ac:dyDescent="0.5">
      <c r="A424" s="303"/>
      <c r="B424" s="134"/>
      <c r="C424" s="169"/>
      <c r="D424" s="100"/>
      <c r="E424" s="170"/>
      <c r="F424" s="170"/>
      <c r="G424" s="170"/>
      <c r="H424" s="170"/>
      <c r="I424" s="170"/>
      <c r="J424" s="170"/>
      <c r="K424" s="170"/>
      <c r="L424" s="170"/>
      <c r="M424" s="73">
        <f t="shared" si="48"/>
        <v>999</v>
      </c>
      <c r="N424" s="4">
        <f t="shared" si="49"/>
        <v>0</v>
      </c>
      <c r="O424" s="4">
        <f t="shared" si="50"/>
        <v>0</v>
      </c>
      <c r="P424" s="4">
        <f t="shared" si="51"/>
        <v>0</v>
      </c>
      <c r="Q424" s="4">
        <f t="shared" si="52"/>
        <v>0</v>
      </c>
      <c r="R424" s="4">
        <f t="shared" si="53"/>
        <v>0</v>
      </c>
      <c r="S424" s="4">
        <f t="shared" si="54"/>
        <v>0</v>
      </c>
      <c r="T424" s="10">
        <f t="shared" si="55"/>
        <v>0</v>
      </c>
    </row>
    <row r="425" spans="1:20" s="9" customFormat="1" ht="23.25" x14ac:dyDescent="0.5">
      <c r="A425" s="303"/>
      <c r="B425" s="134"/>
      <c r="C425" s="169"/>
      <c r="D425" s="100"/>
      <c r="E425" s="170"/>
      <c r="F425" s="170"/>
      <c r="G425" s="170"/>
      <c r="H425" s="170"/>
      <c r="I425" s="170"/>
      <c r="J425" s="170"/>
      <c r="K425" s="170"/>
      <c r="L425" s="170"/>
      <c r="M425" s="73">
        <f t="shared" si="48"/>
        <v>999</v>
      </c>
      <c r="N425" s="4">
        <f t="shared" si="49"/>
        <v>0</v>
      </c>
      <c r="O425" s="4">
        <f t="shared" si="50"/>
        <v>0</v>
      </c>
      <c r="P425" s="4">
        <f t="shared" si="51"/>
        <v>0</v>
      </c>
      <c r="Q425" s="4">
        <f t="shared" si="52"/>
        <v>0</v>
      </c>
      <c r="R425" s="4">
        <f t="shared" si="53"/>
        <v>0</v>
      </c>
      <c r="S425" s="4">
        <f t="shared" si="54"/>
        <v>0</v>
      </c>
      <c r="T425" s="10">
        <f t="shared" si="55"/>
        <v>0</v>
      </c>
    </row>
    <row r="426" spans="1:20" s="9" customFormat="1" ht="23.25" x14ac:dyDescent="0.5">
      <c r="A426" s="303"/>
      <c r="B426" s="134"/>
      <c r="C426" s="169"/>
      <c r="D426" s="100"/>
      <c r="E426" s="170"/>
      <c r="F426" s="170"/>
      <c r="G426" s="170"/>
      <c r="H426" s="170"/>
      <c r="I426" s="170"/>
      <c r="J426" s="170"/>
      <c r="K426" s="170"/>
      <c r="L426" s="170"/>
      <c r="M426" s="73">
        <f t="shared" si="48"/>
        <v>999</v>
      </c>
      <c r="N426" s="4">
        <f t="shared" si="49"/>
        <v>0</v>
      </c>
      <c r="O426" s="4">
        <f t="shared" si="50"/>
        <v>0</v>
      </c>
      <c r="P426" s="4">
        <f t="shared" si="51"/>
        <v>0</v>
      </c>
      <c r="Q426" s="4">
        <f t="shared" si="52"/>
        <v>0</v>
      </c>
      <c r="R426" s="4">
        <f t="shared" si="53"/>
        <v>0</v>
      </c>
      <c r="S426" s="4">
        <f t="shared" si="54"/>
        <v>0</v>
      </c>
      <c r="T426" s="10">
        <f t="shared" si="55"/>
        <v>0</v>
      </c>
    </row>
    <row r="427" spans="1:20" s="9" customFormat="1" ht="23.25" x14ac:dyDescent="0.5">
      <c r="A427" s="303"/>
      <c r="B427" s="134"/>
      <c r="C427" s="169"/>
      <c r="D427" s="100"/>
      <c r="E427" s="170"/>
      <c r="F427" s="170"/>
      <c r="G427" s="170"/>
      <c r="H427" s="170"/>
      <c r="I427" s="170"/>
      <c r="J427" s="170"/>
      <c r="K427" s="170"/>
      <c r="L427" s="170"/>
      <c r="M427" s="73">
        <f t="shared" si="48"/>
        <v>999</v>
      </c>
      <c r="N427" s="4">
        <f t="shared" si="49"/>
        <v>0</v>
      </c>
      <c r="O427" s="4">
        <f t="shared" si="50"/>
        <v>0</v>
      </c>
      <c r="P427" s="4">
        <f t="shared" si="51"/>
        <v>0</v>
      </c>
      <c r="Q427" s="4">
        <f t="shared" si="52"/>
        <v>0</v>
      </c>
      <c r="R427" s="4">
        <f t="shared" si="53"/>
        <v>0</v>
      </c>
      <c r="S427" s="4">
        <f t="shared" si="54"/>
        <v>0</v>
      </c>
      <c r="T427" s="10">
        <f t="shared" si="55"/>
        <v>0</v>
      </c>
    </row>
    <row r="428" spans="1:20" s="9" customFormat="1" ht="23.25" x14ac:dyDescent="0.5">
      <c r="A428" s="303"/>
      <c r="B428" s="134"/>
      <c r="C428" s="169"/>
      <c r="D428" s="100"/>
      <c r="E428" s="170"/>
      <c r="F428" s="170"/>
      <c r="G428" s="170"/>
      <c r="H428" s="170"/>
      <c r="I428" s="170"/>
      <c r="J428" s="170"/>
      <c r="K428" s="170"/>
      <c r="L428" s="170"/>
      <c r="M428" s="73">
        <f t="shared" si="48"/>
        <v>999</v>
      </c>
      <c r="N428" s="4">
        <f t="shared" si="49"/>
        <v>0</v>
      </c>
      <c r="O428" s="4">
        <f t="shared" si="50"/>
        <v>0</v>
      </c>
      <c r="P428" s="4">
        <f t="shared" si="51"/>
        <v>0</v>
      </c>
      <c r="Q428" s="4">
        <f t="shared" si="52"/>
        <v>0</v>
      </c>
      <c r="R428" s="4">
        <f t="shared" si="53"/>
        <v>0</v>
      </c>
      <c r="S428" s="4">
        <f t="shared" si="54"/>
        <v>0</v>
      </c>
      <c r="T428" s="10">
        <f t="shared" si="55"/>
        <v>0</v>
      </c>
    </row>
    <row r="429" spans="1:20" s="9" customFormat="1" ht="23.25" x14ac:dyDescent="0.5">
      <c r="A429" s="303"/>
      <c r="B429" s="134"/>
      <c r="C429" s="169"/>
      <c r="D429" s="100"/>
      <c r="E429" s="170"/>
      <c r="F429" s="170"/>
      <c r="G429" s="170"/>
      <c r="H429" s="170"/>
      <c r="I429" s="170"/>
      <c r="J429" s="170"/>
      <c r="K429" s="170"/>
      <c r="L429" s="170"/>
      <c r="M429" s="73">
        <f t="shared" si="48"/>
        <v>999</v>
      </c>
      <c r="N429" s="4">
        <f t="shared" si="49"/>
        <v>0</v>
      </c>
      <c r="O429" s="4">
        <f t="shared" si="50"/>
        <v>0</v>
      </c>
      <c r="P429" s="4">
        <f t="shared" si="51"/>
        <v>0</v>
      </c>
      <c r="Q429" s="4">
        <f t="shared" si="52"/>
        <v>0</v>
      </c>
      <c r="R429" s="4">
        <f t="shared" si="53"/>
        <v>0</v>
      </c>
      <c r="S429" s="4">
        <f t="shared" si="54"/>
        <v>0</v>
      </c>
      <c r="T429" s="10">
        <f t="shared" si="55"/>
        <v>0</v>
      </c>
    </row>
    <row r="430" spans="1:20" s="9" customFormat="1" ht="23.25" x14ac:dyDescent="0.5">
      <c r="A430" s="303"/>
      <c r="B430" s="134"/>
      <c r="C430" s="169"/>
      <c r="D430" s="100"/>
      <c r="E430" s="170"/>
      <c r="F430" s="170"/>
      <c r="G430" s="170"/>
      <c r="H430" s="170"/>
      <c r="I430" s="170"/>
      <c r="J430" s="170"/>
      <c r="K430" s="170"/>
      <c r="L430" s="170"/>
      <c r="M430" s="73">
        <f t="shared" si="48"/>
        <v>999</v>
      </c>
      <c r="N430" s="4">
        <f t="shared" si="49"/>
        <v>0</v>
      </c>
      <c r="O430" s="4">
        <f t="shared" si="50"/>
        <v>0</v>
      </c>
      <c r="P430" s="4">
        <f t="shared" si="51"/>
        <v>0</v>
      </c>
      <c r="Q430" s="4">
        <f t="shared" si="52"/>
        <v>0</v>
      </c>
      <c r="R430" s="4">
        <f t="shared" si="53"/>
        <v>0</v>
      </c>
      <c r="S430" s="4">
        <f t="shared" si="54"/>
        <v>0</v>
      </c>
      <c r="T430" s="10">
        <f t="shared" si="55"/>
        <v>0</v>
      </c>
    </row>
    <row r="431" spans="1:20" s="9" customFormat="1" ht="23.25" x14ac:dyDescent="0.5">
      <c r="A431" s="303"/>
      <c r="B431" s="134"/>
      <c r="C431" s="169"/>
      <c r="D431" s="100"/>
      <c r="E431" s="170"/>
      <c r="F431" s="170"/>
      <c r="G431" s="170"/>
      <c r="H431" s="170"/>
      <c r="I431" s="170"/>
      <c r="J431" s="170"/>
      <c r="K431" s="170"/>
      <c r="L431" s="170"/>
      <c r="M431" s="73">
        <f t="shared" si="48"/>
        <v>999</v>
      </c>
      <c r="N431" s="4">
        <f t="shared" si="49"/>
        <v>0</v>
      </c>
      <c r="O431" s="4">
        <f t="shared" si="50"/>
        <v>0</v>
      </c>
      <c r="P431" s="4">
        <f t="shared" si="51"/>
        <v>0</v>
      </c>
      <c r="Q431" s="4">
        <f t="shared" si="52"/>
        <v>0</v>
      </c>
      <c r="R431" s="4">
        <f t="shared" si="53"/>
        <v>0</v>
      </c>
      <c r="S431" s="4">
        <f t="shared" si="54"/>
        <v>0</v>
      </c>
      <c r="T431" s="10">
        <f t="shared" si="55"/>
        <v>0</v>
      </c>
    </row>
    <row r="432" spans="1:20" s="9" customFormat="1" ht="23.25" x14ac:dyDescent="0.5">
      <c r="A432" s="303"/>
      <c r="B432" s="134"/>
      <c r="C432" s="169"/>
      <c r="D432" s="100"/>
      <c r="E432" s="170"/>
      <c r="F432" s="170"/>
      <c r="G432" s="170"/>
      <c r="H432" s="170"/>
      <c r="I432" s="170"/>
      <c r="J432" s="170"/>
      <c r="K432" s="170"/>
      <c r="L432" s="170"/>
      <c r="M432" s="73">
        <f t="shared" si="48"/>
        <v>999</v>
      </c>
      <c r="N432" s="4">
        <f t="shared" si="49"/>
        <v>0</v>
      </c>
      <c r="O432" s="4">
        <f t="shared" si="50"/>
        <v>0</v>
      </c>
      <c r="P432" s="4">
        <f t="shared" si="51"/>
        <v>0</v>
      </c>
      <c r="Q432" s="4">
        <f t="shared" si="52"/>
        <v>0</v>
      </c>
      <c r="R432" s="4">
        <f t="shared" si="53"/>
        <v>0</v>
      </c>
      <c r="S432" s="4">
        <f t="shared" si="54"/>
        <v>0</v>
      </c>
      <c r="T432" s="10">
        <f t="shared" si="55"/>
        <v>0</v>
      </c>
    </row>
    <row r="433" spans="1:20" s="9" customFormat="1" ht="23.25" x14ac:dyDescent="0.5">
      <c r="A433" s="303"/>
      <c r="B433" s="134"/>
      <c r="C433" s="169"/>
      <c r="D433" s="100"/>
      <c r="E433" s="170"/>
      <c r="F433" s="170"/>
      <c r="G433" s="170"/>
      <c r="H433" s="170"/>
      <c r="I433" s="170"/>
      <c r="J433" s="170"/>
      <c r="K433" s="170"/>
      <c r="L433" s="170"/>
      <c r="M433" s="73">
        <f t="shared" si="48"/>
        <v>999</v>
      </c>
      <c r="N433" s="4">
        <f t="shared" si="49"/>
        <v>0</v>
      </c>
      <c r="O433" s="4">
        <f t="shared" si="50"/>
        <v>0</v>
      </c>
      <c r="P433" s="4">
        <f t="shared" si="51"/>
        <v>0</v>
      </c>
      <c r="Q433" s="4">
        <f t="shared" si="52"/>
        <v>0</v>
      </c>
      <c r="R433" s="4">
        <f t="shared" si="53"/>
        <v>0</v>
      </c>
      <c r="S433" s="4">
        <f t="shared" si="54"/>
        <v>0</v>
      </c>
      <c r="T433" s="10">
        <f t="shared" si="55"/>
        <v>0</v>
      </c>
    </row>
    <row r="434" spans="1:20" s="9" customFormat="1" ht="23.25" x14ac:dyDescent="0.5">
      <c r="A434" s="303"/>
      <c r="B434" s="134"/>
      <c r="C434" s="169"/>
      <c r="D434" s="100"/>
      <c r="E434" s="170"/>
      <c r="F434" s="170"/>
      <c r="G434" s="170"/>
      <c r="H434" s="170"/>
      <c r="I434" s="170"/>
      <c r="J434" s="170"/>
      <c r="K434" s="170"/>
      <c r="L434" s="170"/>
      <c r="M434" s="73">
        <f t="shared" si="48"/>
        <v>999</v>
      </c>
      <c r="N434" s="4">
        <f t="shared" si="49"/>
        <v>0</v>
      </c>
      <c r="O434" s="4">
        <f t="shared" si="50"/>
        <v>0</v>
      </c>
      <c r="P434" s="4">
        <f t="shared" si="51"/>
        <v>0</v>
      </c>
      <c r="Q434" s="4">
        <f t="shared" si="52"/>
        <v>0</v>
      </c>
      <c r="R434" s="4">
        <f t="shared" si="53"/>
        <v>0</v>
      </c>
      <c r="S434" s="4">
        <f t="shared" si="54"/>
        <v>0</v>
      </c>
      <c r="T434" s="10">
        <f t="shared" si="55"/>
        <v>0</v>
      </c>
    </row>
    <row r="435" spans="1:20" s="9" customFormat="1" ht="23.25" x14ac:dyDescent="0.5">
      <c r="A435" s="303"/>
      <c r="B435" s="134"/>
      <c r="C435" s="169"/>
      <c r="D435" s="100"/>
      <c r="E435" s="170"/>
      <c r="F435" s="170"/>
      <c r="G435" s="170"/>
      <c r="H435" s="170"/>
      <c r="I435" s="170"/>
      <c r="J435" s="170"/>
      <c r="K435" s="170"/>
      <c r="L435" s="170"/>
      <c r="M435" s="73">
        <f t="shared" si="48"/>
        <v>999</v>
      </c>
      <c r="N435" s="4">
        <f t="shared" si="49"/>
        <v>0</v>
      </c>
      <c r="O435" s="4">
        <f t="shared" si="50"/>
        <v>0</v>
      </c>
      <c r="P435" s="4">
        <f t="shared" si="51"/>
        <v>0</v>
      </c>
      <c r="Q435" s="4">
        <f t="shared" si="52"/>
        <v>0</v>
      </c>
      <c r="R435" s="4">
        <f t="shared" si="53"/>
        <v>0</v>
      </c>
      <c r="S435" s="4">
        <f t="shared" si="54"/>
        <v>0</v>
      </c>
      <c r="T435" s="10">
        <f t="shared" si="55"/>
        <v>0</v>
      </c>
    </row>
    <row r="436" spans="1:20" s="9" customFormat="1" ht="23.25" x14ac:dyDescent="0.5">
      <c r="A436" s="303"/>
      <c r="B436" s="134"/>
      <c r="C436" s="169"/>
      <c r="D436" s="100"/>
      <c r="E436" s="170"/>
      <c r="F436" s="170"/>
      <c r="G436" s="170"/>
      <c r="H436" s="170"/>
      <c r="I436" s="170"/>
      <c r="J436" s="170"/>
      <c r="K436" s="170"/>
      <c r="L436" s="170"/>
      <c r="M436" s="73">
        <f t="shared" si="48"/>
        <v>999</v>
      </c>
      <c r="N436" s="4">
        <f t="shared" si="49"/>
        <v>0</v>
      </c>
      <c r="O436" s="4">
        <f t="shared" si="50"/>
        <v>0</v>
      </c>
      <c r="P436" s="4">
        <f t="shared" si="51"/>
        <v>0</v>
      </c>
      <c r="Q436" s="4">
        <f t="shared" si="52"/>
        <v>0</v>
      </c>
      <c r="R436" s="4">
        <f t="shared" si="53"/>
        <v>0</v>
      </c>
      <c r="S436" s="4">
        <f t="shared" si="54"/>
        <v>0</v>
      </c>
      <c r="T436" s="10">
        <f t="shared" si="55"/>
        <v>0</v>
      </c>
    </row>
    <row r="437" spans="1:20" s="9" customFormat="1" ht="23.25" x14ac:dyDescent="0.5">
      <c r="A437" s="303"/>
      <c r="B437" s="134"/>
      <c r="C437" s="169"/>
      <c r="D437" s="100"/>
      <c r="E437" s="170"/>
      <c r="F437" s="170"/>
      <c r="G437" s="170"/>
      <c r="H437" s="170"/>
      <c r="I437" s="170"/>
      <c r="J437" s="170"/>
      <c r="K437" s="170"/>
      <c r="L437" s="170"/>
      <c r="M437" s="73">
        <f t="shared" si="48"/>
        <v>999</v>
      </c>
      <c r="N437" s="4">
        <f t="shared" si="49"/>
        <v>0</v>
      </c>
      <c r="O437" s="4">
        <f t="shared" si="50"/>
        <v>0</v>
      </c>
      <c r="P437" s="4">
        <f t="shared" si="51"/>
        <v>0</v>
      </c>
      <c r="Q437" s="4">
        <f t="shared" si="52"/>
        <v>0</v>
      </c>
      <c r="R437" s="4">
        <f t="shared" si="53"/>
        <v>0</v>
      </c>
      <c r="S437" s="4">
        <f t="shared" si="54"/>
        <v>0</v>
      </c>
      <c r="T437" s="10">
        <f t="shared" si="55"/>
        <v>0</v>
      </c>
    </row>
    <row r="438" spans="1:20" s="9" customFormat="1" ht="23.25" x14ac:dyDescent="0.5">
      <c r="A438" s="303"/>
      <c r="B438" s="134"/>
      <c r="C438" s="169"/>
      <c r="D438" s="100"/>
      <c r="E438" s="170"/>
      <c r="F438" s="170"/>
      <c r="G438" s="170"/>
      <c r="H438" s="170"/>
      <c r="I438" s="170"/>
      <c r="J438" s="170"/>
      <c r="K438" s="170"/>
      <c r="L438" s="170"/>
      <c r="M438" s="73">
        <f t="shared" si="48"/>
        <v>999</v>
      </c>
      <c r="N438" s="4">
        <f t="shared" si="49"/>
        <v>0</v>
      </c>
      <c r="O438" s="4">
        <f t="shared" si="50"/>
        <v>0</v>
      </c>
      <c r="P438" s="4">
        <f t="shared" si="51"/>
        <v>0</v>
      </c>
      <c r="Q438" s="4">
        <f t="shared" si="52"/>
        <v>0</v>
      </c>
      <c r="R438" s="4">
        <f t="shared" si="53"/>
        <v>0</v>
      </c>
      <c r="S438" s="4">
        <f t="shared" si="54"/>
        <v>0</v>
      </c>
      <c r="T438" s="10">
        <f t="shared" si="55"/>
        <v>0</v>
      </c>
    </row>
    <row r="439" spans="1:20" s="9" customFormat="1" ht="23.25" x14ac:dyDescent="0.5">
      <c r="A439" s="303"/>
      <c r="B439" s="134"/>
      <c r="C439" s="169"/>
      <c r="D439" s="100"/>
      <c r="E439" s="170"/>
      <c r="F439" s="170"/>
      <c r="G439" s="170"/>
      <c r="H439" s="170"/>
      <c r="I439" s="170"/>
      <c r="J439" s="170"/>
      <c r="K439" s="170"/>
      <c r="L439" s="170"/>
      <c r="M439" s="73">
        <f t="shared" si="48"/>
        <v>999</v>
      </c>
      <c r="N439" s="4">
        <f t="shared" si="49"/>
        <v>0</v>
      </c>
      <c r="O439" s="4">
        <f t="shared" si="50"/>
        <v>0</v>
      </c>
      <c r="P439" s="4">
        <f t="shared" si="51"/>
        <v>0</v>
      </c>
      <c r="Q439" s="4">
        <f t="shared" si="52"/>
        <v>0</v>
      </c>
      <c r="R439" s="4">
        <f t="shared" si="53"/>
        <v>0</v>
      </c>
      <c r="S439" s="4">
        <f t="shared" si="54"/>
        <v>0</v>
      </c>
      <c r="T439" s="10">
        <f t="shared" si="55"/>
        <v>0</v>
      </c>
    </row>
    <row r="440" spans="1:20" s="9" customFormat="1" ht="23.25" x14ac:dyDescent="0.5">
      <c r="A440" s="303"/>
      <c r="B440" s="134"/>
      <c r="C440" s="169"/>
      <c r="D440" s="100"/>
      <c r="E440" s="170"/>
      <c r="F440" s="170"/>
      <c r="G440" s="170"/>
      <c r="H440" s="170"/>
      <c r="I440" s="170"/>
      <c r="J440" s="170"/>
      <c r="K440" s="170"/>
      <c r="L440" s="170"/>
      <c r="M440" s="73">
        <f t="shared" si="48"/>
        <v>999</v>
      </c>
      <c r="N440" s="4">
        <f t="shared" si="49"/>
        <v>0</v>
      </c>
      <c r="O440" s="4">
        <f t="shared" si="50"/>
        <v>0</v>
      </c>
      <c r="P440" s="4">
        <f t="shared" si="51"/>
        <v>0</v>
      </c>
      <c r="Q440" s="4">
        <f t="shared" si="52"/>
        <v>0</v>
      </c>
      <c r="R440" s="4">
        <f t="shared" si="53"/>
        <v>0</v>
      </c>
      <c r="S440" s="4">
        <f t="shared" si="54"/>
        <v>0</v>
      </c>
      <c r="T440" s="10">
        <f t="shared" si="55"/>
        <v>0</v>
      </c>
    </row>
    <row r="441" spans="1:20" s="9" customFormat="1" ht="23.25" x14ac:dyDescent="0.5">
      <c r="A441" s="303"/>
      <c r="B441" s="134"/>
      <c r="C441" s="169"/>
      <c r="D441" s="100"/>
      <c r="E441" s="170"/>
      <c r="F441" s="170"/>
      <c r="G441" s="170"/>
      <c r="H441" s="170"/>
      <c r="I441" s="170"/>
      <c r="J441" s="170"/>
      <c r="K441" s="170"/>
      <c r="L441" s="170"/>
      <c r="M441" s="73">
        <f t="shared" si="48"/>
        <v>999</v>
      </c>
      <c r="N441" s="4">
        <f t="shared" si="49"/>
        <v>0</v>
      </c>
      <c r="O441" s="4">
        <f t="shared" si="50"/>
        <v>0</v>
      </c>
      <c r="P441" s="4">
        <f t="shared" si="51"/>
        <v>0</v>
      </c>
      <c r="Q441" s="4">
        <f t="shared" si="52"/>
        <v>0</v>
      </c>
      <c r="R441" s="4">
        <f t="shared" si="53"/>
        <v>0</v>
      </c>
      <c r="S441" s="4">
        <f t="shared" si="54"/>
        <v>0</v>
      </c>
      <c r="T441" s="10">
        <f t="shared" si="55"/>
        <v>0</v>
      </c>
    </row>
    <row r="442" spans="1:20" s="9" customFormat="1" ht="23.25" x14ac:dyDescent="0.5">
      <c r="A442" s="303"/>
      <c r="B442" s="134"/>
      <c r="C442" s="169"/>
      <c r="D442" s="100"/>
      <c r="E442" s="170"/>
      <c r="F442" s="170"/>
      <c r="G442" s="170"/>
      <c r="H442" s="170"/>
      <c r="I442" s="170"/>
      <c r="J442" s="170"/>
      <c r="K442" s="170"/>
      <c r="L442" s="170"/>
      <c r="M442" s="73">
        <f t="shared" si="48"/>
        <v>999</v>
      </c>
      <c r="N442" s="4">
        <f t="shared" si="49"/>
        <v>0</v>
      </c>
      <c r="O442" s="4">
        <f t="shared" si="50"/>
        <v>0</v>
      </c>
      <c r="P442" s="4">
        <f t="shared" si="51"/>
        <v>0</v>
      </c>
      <c r="Q442" s="4">
        <f t="shared" si="52"/>
        <v>0</v>
      </c>
      <c r="R442" s="4">
        <f t="shared" si="53"/>
        <v>0</v>
      </c>
      <c r="S442" s="4">
        <f t="shared" si="54"/>
        <v>0</v>
      </c>
      <c r="T442" s="10">
        <f t="shared" si="55"/>
        <v>0</v>
      </c>
    </row>
    <row r="443" spans="1:20" s="9" customFormat="1" ht="23.25" x14ac:dyDescent="0.5">
      <c r="A443" s="303"/>
      <c r="B443" s="134"/>
      <c r="C443" s="169"/>
      <c r="D443" s="100"/>
      <c r="E443" s="170"/>
      <c r="F443" s="170"/>
      <c r="G443" s="170"/>
      <c r="H443" s="170"/>
      <c r="I443" s="170"/>
      <c r="J443" s="170"/>
      <c r="K443" s="170"/>
      <c r="L443" s="170"/>
      <c r="M443" s="73">
        <f t="shared" si="48"/>
        <v>999</v>
      </c>
      <c r="N443" s="4">
        <f t="shared" si="49"/>
        <v>0</v>
      </c>
      <c r="O443" s="4">
        <f t="shared" si="50"/>
        <v>0</v>
      </c>
      <c r="P443" s="4">
        <f t="shared" si="51"/>
        <v>0</v>
      </c>
      <c r="Q443" s="4">
        <f t="shared" si="52"/>
        <v>0</v>
      </c>
      <c r="R443" s="4">
        <f t="shared" si="53"/>
        <v>0</v>
      </c>
      <c r="S443" s="4">
        <f t="shared" si="54"/>
        <v>0</v>
      </c>
      <c r="T443" s="10">
        <f t="shared" si="55"/>
        <v>0</v>
      </c>
    </row>
    <row r="444" spans="1:20" s="9" customFormat="1" ht="23.25" x14ac:dyDescent="0.5">
      <c r="A444" s="303"/>
      <c r="B444" s="134"/>
      <c r="C444" s="169"/>
      <c r="D444" s="100"/>
      <c r="E444" s="170"/>
      <c r="F444" s="170"/>
      <c r="G444" s="170"/>
      <c r="H444" s="170"/>
      <c r="I444" s="170"/>
      <c r="J444" s="170"/>
      <c r="K444" s="170"/>
      <c r="L444" s="170"/>
      <c r="M444" s="73">
        <f t="shared" si="48"/>
        <v>999</v>
      </c>
      <c r="N444" s="4">
        <f t="shared" si="49"/>
        <v>0</v>
      </c>
      <c r="O444" s="4">
        <f t="shared" si="50"/>
        <v>0</v>
      </c>
      <c r="P444" s="4">
        <f t="shared" si="51"/>
        <v>0</v>
      </c>
      <c r="Q444" s="4">
        <f t="shared" si="52"/>
        <v>0</v>
      </c>
      <c r="R444" s="4">
        <f t="shared" si="53"/>
        <v>0</v>
      </c>
      <c r="S444" s="4">
        <f t="shared" si="54"/>
        <v>0</v>
      </c>
      <c r="T444" s="10">
        <f t="shared" si="55"/>
        <v>0</v>
      </c>
    </row>
    <row r="445" spans="1:20" s="9" customFormat="1" ht="23.25" x14ac:dyDescent="0.5">
      <c r="A445" s="303"/>
      <c r="B445" s="134"/>
      <c r="C445" s="169"/>
      <c r="D445" s="100"/>
      <c r="E445" s="170"/>
      <c r="F445" s="170"/>
      <c r="G445" s="170"/>
      <c r="H445" s="170"/>
      <c r="I445" s="170"/>
      <c r="J445" s="170"/>
      <c r="K445" s="170"/>
      <c r="L445" s="170"/>
      <c r="M445" s="73">
        <f t="shared" si="48"/>
        <v>999</v>
      </c>
      <c r="N445" s="4">
        <f t="shared" si="49"/>
        <v>0</v>
      </c>
      <c r="O445" s="4">
        <f t="shared" si="50"/>
        <v>0</v>
      </c>
      <c r="P445" s="4">
        <f t="shared" si="51"/>
        <v>0</v>
      </c>
      <c r="Q445" s="4">
        <f t="shared" si="52"/>
        <v>0</v>
      </c>
      <c r="R445" s="4">
        <f t="shared" si="53"/>
        <v>0</v>
      </c>
      <c r="S445" s="4">
        <f t="shared" si="54"/>
        <v>0</v>
      </c>
      <c r="T445" s="10">
        <f t="shared" si="55"/>
        <v>0</v>
      </c>
    </row>
    <row r="446" spans="1:20" s="9" customFormat="1" ht="23.25" x14ac:dyDescent="0.5">
      <c r="A446" s="303"/>
      <c r="B446" s="134"/>
      <c r="C446" s="169"/>
      <c r="D446" s="100"/>
      <c r="E446" s="170"/>
      <c r="F446" s="170"/>
      <c r="G446" s="170"/>
      <c r="H446" s="170"/>
      <c r="I446" s="170"/>
      <c r="J446" s="170"/>
      <c r="K446" s="170"/>
      <c r="L446" s="170"/>
      <c r="M446" s="73">
        <f t="shared" si="48"/>
        <v>999</v>
      </c>
      <c r="N446" s="4">
        <f t="shared" si="49"/>
        <v>0</v>
      </c>
      <c r="O446" s="4">
        <f t="shared" si="50"/>
        <v>0</v>
      </c>
      <c r="P446" s="4">
        <f t="shared" si="51"/>
        <v>0</v>
      </c>
      <c r="Q446" s="4">
        <f t="shared" si="52"/>
        <v>0</v>
      </c>
      <c r="R446" s="4">
        <f t="shared" si="53"/>
        <v>0</v>
      </c>
      <c r="S446" s="4">
        <f t="shared" si="54"/>
        <v>0</v>
      </c>
      <c r="T446" s="10">
        <f t="shared" si="55"/>
        <v>0</v>
      </c>
    </row>
    <row r="447" spans="1:20" s="9" customFormat="1" ht="23.25" x14ac:dyDescent="0.5">
      <c r="A447" s="303"/>
      <c r="B447" s="134"/>
      <c r="C447" s="169"/>
      <c r="D447" s="100"/>
      <c r="E447" s="170"/>
      <c r="F447" s="170"/>
      <c r="G447" s="170"/>
      <c r="H447" s="170"/>
      <c r="I447" s="170"/>
      <c r="J447" s="170"/>
      <c r="K447" s="170"/>
      <c r="L447" s="170"/>
      <c r="M447" s="73">
        <f t="shared" si="48"/>
        <v>999</v>
      </c>
      <c r="N447" s="4">
        <f t="shared" si="49"/>
        <v>0</v>
      </c>
      <c r="O447" s="4">
        <f t="shared" si="50"/>
        <v>0</v>
      </c>
      <c r="P447" s="4">
        <f t="shared" si="51"/>
        <v>0</v>
      </c>
      <c r="Q447" s="4">
        <f t="shared" si="52"/>
        <v>0</v>
      </c>
      <c r="R447" s="4">
        <f t="shared" si="53"/>
        <v>0</v>
      </c>
      <c r="S447" s="4">
        <f t="shared" si="54"/>
        <v>0</v>
      </c>
      <c r="T447" s="10">
        <f t="shared" si="55"/>
        <v>0</v>
      </c>
    </row>
    <row r="448" spans="1:20" s="9" customFormat="1" ht="23.25" x14ac:dyDescent="0.5">
      <c r="A448" s="303"/>
      <c r="B448" s="134"/>
      <c r="C448" s="169"/>
      <c r="D448" s="100"/>
      <c r="E448" s="170"/>
      <c r="F448" s="170"/>
      <c r="G448" s="170"/>
      <c r="H448" s="170"/>
      <c r="I448" s="170"/>
      <c r="J448" s="170"/>
      <c r="K448" s="170"/>
      <c r="L448" s="170"/>
      <c r="M448" s="73">
        <f t="shared" si="48"/>
        <v>999</v>
      </c>
      <c r="N448" s="4">
        <f t="shared" si="49"/>
        <v>0</v>
      </c>
      <c r="O448" s="4">
        <f t="shared" si="50"/>
        <v>0</v>
      </c>
      <c r="P448" s="4">
        <f t="shared" si="51"/>
        <v>0</v>
      </c>
      <c r="Q448" s="4">
        <f t="shared" si="52"/>
        <v>0</v>
      </c>
      <c r="R448" s="4">
        <f t="shared" si="53"/>
        <v>0</v>
      </c>
      <c r="S448" s="4">
        <f t="shared" si="54"/>
        <v>0</v>
      </c>
      <c r="T448" s="10">
        <f t="shared" si="55"/>
        <v>0</v>
      </c>
    </row>
    <row r="449" spans="1:20" s="9" customFormat="1" ht="23.25" x14ac:dyDescent="0.5">
      <c r="A449" s="303"/>
      <c r="B449" s="134"/>
      <c r="C449" s="169"/>
      <c r="D449" s="100"/>
      <c r="E449" s="170"/>
      <c r="F449" s="170"/>
      <c r="G449" s="170"/>
      <c r="H449" s="170"/>
      <c r="I449" s="170"/>
      <c r="J449" s="170"/>
      <c r="K449" s="170"/>
      <c r="L449" s="170"/>
      <c r="M449" s="73">
        <f t="shared" si="48"/>
        <v>999</v>
      </c>
      <c r="N449" s="4">
        <f t="shared" si="49"/>
        <v>0</v>
      </c>
      <c r="O449" s="4">
        <f t="shared" si="50"/>
        <v>0</v>
      </c>
      <c r="P449" s="4">
        <f t="shared" si="51"/>
        <v>0</v>
      </c>
      <c r="Q449" s="4">
        <f t="shared" si="52"/>
        <v>0</v>
      </c>
      <c r="R449" s="4">
        <f t="shared" si="53"/>
        <v>0</v>
      </c>
      <c r="S449" s="4">
        <f t="shared" si="54"/>
        <v>0</v>
      </c>
      <c r="T449" s="10">
        <f t="shared" si="55"/>
        <v>0</v>
      </c>
    </row>
    <row r="450" spans="1:20" s="9" customFormat="1" ht="23.25" x14ac:dyDescent="0.5">
      <c r="A450" s="303"/>
      <c r="B450" s="134"/>
      <c r="C450" s="169"/>
      <c r="D450" s="100"/>
      <c r="E450" s="170"/>
      <c r="F450" s="170"/>
      <c r="G450" s="170"/>
      <c r="H450" s="170"/>
      <c r="I450" s="170"/>
      <c r="J450" s="170"/>
      <c r="K450" s="170"/>
      <c r="L450" s="170"/>
      <c r="M450" s="73">
        <f t="shared" si="48"/>
        <v>999</v>
      </c>
      <c r="N450" s="4">
        <f t="shared" si="49"/>
        <v>0</v>
      </c>
      <c r="O450" s="4">
        <f t="shared" si="50"/>
        <v>0</v>
      </c>
      <c r="P450" s="4">
        <f t="shared" si="51"/>
        <v>0</v>
      </c>
      <c r="Q450" s="4">
        <f t="shared" si="52"/>
        <v>0</v>
      </c>
      <c r="R450" s="4">
        <f t="shared" si="53"/>
        <v>0</v>
      </c>
      <c r="S450" s="4">
        <f t="shared" si="54"/>
        <v>0</v>
      </c>
      <c r="T450" s="10">
        <f t="shared" si="55"/>
        <v>0</v>
      </c>
    </row>
    <row r="451" spans="1:20" s="9" customFormat="1" ht="23.25" x14ac:dyDescent="0.5">
      <c r="A451" s="303"/>
      <c r="B451" s="134"/>
      <c r="C451" s="169"/>
      <c r="D451" s="100"/>
      <c r="E451" s="170"/>
      <c r="F451" s="170"/>
      <c r="G451" s="170"/>
      <c r="H451" s="170"/>
      <c r="I451" s="170"/>
      <c r="J451" s="170"/>
      <c r="K451" s="170"/>
      <c r="L451" s="170"/>
      <c r="M451" s="73">
        <f t="shared" si="48"/>
        <v>999</v>
      </c>
      <c r="N451" s="4">
        <f t="shared" si="49"/>
        <v>0</v>
      </c>
      <c r="O451" s="4">
        <f t="shared" si="50"/>
        <v>0</v>
      </c>
      <c r="P451" s="4">
        <f t="shared" si="51"/>
        <v>0</v>
      </c>
      <c r="Q451" s="4">
        <f t="shared" si="52"/>
        <v>0</v>
      </c>
      <c r="R451" s="4">
        <f t="shared" si="53"/>
        <v>0</v>
      </c>
      <c r="S451" s="4">
        <f t="shared" si="54"/>
        <v>0</v>
      </c>
      <c r="T451" s="10">
        <f t="shared" si="55"/>
        <v>0</v>
      </c>
    </row>
    <row r="452" spans="1:20" s="9" customFormat="1" ht="23.25" x14ac:dyDescent="0.5">
      <c r="A452" s="303"/>
      <c r="B452" s="134"/>
      <c r="C452" s="169"/>
      <c r="D452" s="100"/>
      <c r="E452" s="170"/>
      <c r="F452" s="170"/>
      <c r="G452" s="170"/>
      <c r="H452" s="170"/>
      <c r="I452" s="170"/>
      <c r="J452" s="170"/>
      <c r="K452" s="170"/>
      <c r="L452" s="170"/>
      <c r="M452" s="73">
        <f t="shared" si="48"/>
        <v>999</v>
      </c>
      <c r="N452" s="4">
        <f t="shared" si="49"/>
        <v>0</v>
      </c>
      <c r="O452" s="4">
        <f t="shared" si="50"/>
        <v>0</v>
      </c>
      <c r="P452" s="4">
        <f t="shared" si="51"/>
        <v>0</v>
      </c>
      <c r="Q452" s="4">
        <f t="shared" si="52"/>
        <v>0</v>
      </c>
      <c r="R452" s="4">
        <f t="shared" si="53"/>
        <v>0</v>
      </c>
      <c r="S452" s="4">
        <f t="shared" si="54"/>
        <v>0</v>
      </c>
      <c r="T452" s="10">
        <f t="shared" si="55"/>
        <v>0</v>
      </c>
    </row>
    <row r="453" spans="1:20" s="9" customFormat="1" ht="23.25" x14ac:dyDescent="0.5">
      <c r="A453" s="303"/>
      <c r="B453" s="134"/>
      <c r="C453" s="169"/>
      <c r="D453" s="100"/>
      <c r="E453" s="170"/>
      <c r="F453" s="170"/>
      <c r="G453" s="170"/>
      <c r="H453" s="170"/>
      <c r="I453" s="170"/>
      <c r="J453" s="170"/>
      <c r="K453" s="170"/>
      <c r="L453" s="170"/>
      <c r="M453" s="73">
        <f t="shared" si="48"/>
        <v>999</v>
      </c>
      <c r="N453" s="4">
        <f t="shared" si="49"/>
        <v>0</v>
      </c>
      <c r="O453" s="4">
        <f t="shared" si="50"/>
        <v>0</v>
      </c>
      <c r="P453" s="4">
        <f t="shared" si="51"/>
        <v>0</v>
      </c>
      <c r="Q453" s="4">
        <f t="shared" si="52"/>
        <v>0</v>
      </c>
      <c r="R453" s="4">
        <f t="shared" si="53"/>
        <v>0</v>
      </c>
      <c r="S453" s="4">
        <f t="shared" si="54"/>
        <v>0</v>
      </c>
      <c r="T453" s="10">
        <f t="shared" si="55"/>
        <v>0</v>
      </c>
    </row>
    <row r="454" spans="1:20" s="9" customFormat="1" ht="23.25" x14ac:dyDescent="0.5">
      <c r="A454" s="303"/>
      <c r="B454" s="134"/>
      <c r="C454" s="169"/>
      <c r="D454" s="100"/>
      <c r="E454" s="170"/>
      <c r="F454" s="170"/>
      <c r="G454" s="170"/>
      <c r="H454" s="170"/>
      <c r="I454" s="170"/>
      <c r="J454" s="170"/>
      <c r="K454" s="170"/>
      <c r="L454" s="170"/>
      <c r="M454" s="73">
        <f t="shared" si="48"/>
        <v>999</v>
      </c>
      <c r="N454" s="4">
        <f t="shared" si="49"/>
        <v>0</v>
      </c>
      <c r="O454" s="4">
        <f t="shared" si="50"/>
        <v>0</v>
      </c>
      <c r="P454" s="4">
        <f t="shared" si="51"/>
        <v>0</v>
      </c>
      <c r="Q454" s="4">
        <f t="shared" si="52"/>
        <v>0</v>
      </c>
      <c r="R454" s="4">
        <f t="shared" si="53"/>
        <v>0</v>
      </c>
      <c r="S454" s="4">
        <f t="shared" si="54"/>
        <v>0</v>
      </c>
      <c r="T454" s="10">
        <f t="shared" si="55"/>
        <v>0</v>
      </c>
    </row>
    <row r="455" spans="1:20" s="9" customFormat="1" ht="23.25" x14ac:dyDescent="0.5">
      <c r="A455" s="303"/>
      <c r="B455" s="134"/>
      <c r="C455" s="169"/>
      <c r="D455" s="100"/>
      <c r="E455" s="170"/>
      <c r="F455" s="170"/>
      <c r="G455" s="170"/>
      <c r="H455" s="170"/>
      <c r="I455" s="170"/>
      <c r="J455" s="170"/>
      <c r="K455" s="170"/>
      <c r="L455" s="170"/>
      <c r="M455" s="73">
        <f t="shared" si="48"/>
        <v>999</v>
      </c>
      <c r="N455" s="4">
        <f t="shared" si="49"/>
        <v>0</v>
      </c>
      <c r="O455" s="4">
        <f t="shared" si="50"/>
        <v>0</v>
      </c>
      <c r="P455" s="4">
        <f t="shared" si="51"/>
        <v>0</v>
      </c>
      <c r="Q455" s="4">
        <f t="shared" si="52"/>
        <v>0</v>
      </c>
      <c r="R455" s="4">
        <f t="shared" si="53"/>
        <v>0</v>
      </c>
      <c r="S455" s="4">
        <f t="shared" si="54"/>
        <v>0</v>
      </c>
      <c r="T455" s="10">
        <f t="shared" si="55"/>
        <v>0</v>
      </c>
    </row>
    <row r="456" spans="1:20" s="9" customFormat="1" ht="23.25" x14ac:dyDescent="0.5">
      <c r="A456" s="303"/>
      <c r="B456" s="134"/>
      <c r="C456" s="169"/>
      <c r="D456" s="100"/>
      <c r="E456" s="170"/>
      <c r="F456" s="170"/>
      <c r="G456" s="170"/>
      <c r="H456" s="170"/>
      <c r="I456" s="170"/>
      <c r="J456" s="170"/>
      <c r="K456" s="170"/>
      <c r="L456" s="170"/>
      <c r="M456" s="73">
        <f t="shared" si="48"/>
        <v>999</v>
      </c>
      <c r="N456" s="4">
        <f t="shared" si="49"/>
        <v>0</v>
      </c>
      <c r="O456" s="4">
        <f t="shared" si="50"/>
        <v>0</v>
      </c>
      <c r="P456" s="4">
        <f t="shared" si="51"/>
        <v>0</v>
      </c>
      <c r="Q456" s="4">
        <f t="shared" si="52"/>
        <v>0</v>
      </c>
      <c r="R456" s="4">
        <f t="shared" si="53"/>
        <v>0</v>
      </c>
      <c r="S456" s="4">
        <f t="shared" si="54"/>
        <v>0</v>
      </c>
      <c r="T456" s="10">
        <f t="shared" si="55"/>
        <v>0</v>
      </c>
    </row>
    <row r="457" spans="1:20" s="9" customFormat="1" ht="23.25" x14ac:dyDescent="0.5">
      <c r="A457" s="303"/>
      <c r="B457" s="134"/>
      <c r="C457" s="169"/>
      <c r="D457" s="100"/>
      <c r="E457" s="170"/>
      <c r="F457" s="170"/>
      <c r="G457" s="170"/>
      <c r="H457" s="170"/>
      <c r="I457" s="170"/>
      <c r="J457" s="170"/>
      <c r="K457" s="170"/>
      <c r="L457" s="170"/>
      <c r="M457" s="73">
        <f t="shared" si="48"/>
        <v>999</v>
      </c>
      <c r="N457" s="4">
        <f t="shared" si="49"/>
        <v>0</v>
      </c>
      <c r="O457" s="4">
        <f t="shared" si="50"/>
        <v>0</v>
      </c>
      <c r="P457" s="4">
        <f t="shared" si="51"/>
        <v>0</v>
      </c>
      <c r="Q457" s="4">
        <f t="shared" si="52"/>
        <v>0</v>
      </c>
      <c r="R457" s="4">
        <f t="shared" si="53"/>
        <v>0</v>
      </c>
      <c r="S457" s="4">
        <f t="shared" si="54"/>
        <v>0</v>
      </c>
      <c r="T457" s="10">
        <f t="shared" si="55"/>
        <v>0</v>
      </c>
    </row>
    <row r="458" spans="1:20" s="9" customFormat="1" ht="23.25" x14ac:dyDescent="0.5">
      <c r="A458" s="303"/>
      <c r="B458" s="134"/>
      <c r="C458" s="169"/>
      <c r="D458" s="100"/>
      <c r="E458" s="170"/>
      <c r="F458" s="170"/>
      <c r="G458" s="170"/>
      <c r="H458" s="170"/>
      <c r="I458" s="170"/>
      <c r="J458" s="170"/>
      <c r="K458" s="170"/>
      <c r="L458" s="170"/>
      <c r="M458" s="73">
        <f t="shared" si="48"/>
        <v>999</v>
      </c>
      <c r="N458" s="4">
        <f t="shared" si="49"/>
        <v>0</v>
      </c>
      <c r="O458" s="4">
        <f t="shared" si="50"/>
        <v>0</v>
      </c>
      <c r="P458" s="4">
        <f t="shared" si="51"/>
        <v>0</v>
      </c>
      <c r="Q458" s="4">
        <f t="shared" si="52"/>
        <v>0</v>
      </c>
      <c r="R458" s="4">
        <f t="shared" si="53"/>
        <v>0</v>
      </c>
      <c r="S458" s="4">
        <f t="shared" si="54"/>
        <v>0</v>
      </c>
      <c r="T458" s="10">
        <f t="shared" si="55"/>
        <v>0</v>
      </c>
    </row>
    <row r="459" spans="1:20" s="9" customFormat="1" ht="23.25" x14ac:dyDescent="0.5">
      <c r="A459" s="303"/>
      <c r="B459" s="134"/>
      <c r="C459" s="169"/>
      <c r="D459" s="100"/>
      <c r="E459" s="170"/>
      <c r="F459" s="170"/>
      <c r="G459" s="170"/>
      <c r="H459" s="170"/>
      <c r="I459" s="170"/>
      <c r="J459" s="170"/>
      <c r="K459" s="170"/>
      <c r="L459" s="170"/>
      <c r="M459" s="73">
        <f t="shared" si="48"/>
        <v>999</v>
      </c>
      <c r="N459" s="4">
        <f t="shared" si="49"/>
        <v>0</v>
      </c>
      <c r="O459" s="4">
        <f t="shared" si="50"/>
        <v>0</v>
      </c>
      <c r="P459" s="4">
        <f t="shared" si="51"/>
        <v>0</v>
      </c>
      <c r="Q459" s="4">
        <f t="shared" si="52"/>
        <v>0</v>
      </c>
      <c r="R459" s="4">
        <f t="shared" si="53"/>
        <v>0</v>
      </c>
      <c r="S459" s="4">
        <f t="shared" si="54"/>
        <v>0</v>
      </c>
      <c r="T459" s="10">
        <f t="shared" si="55"/>
        <v>0</v>
      </c>
    </row>
    <row r="460" spans="1:20" s="9" customFormat="1" ht="23.25" x14ac:dyDescent="0.5">
      <c r="A460" s="303"/>
      <c r="B460" s="134"/>
      <c r="C460" s="169"/>
      <c r="D460" s="100"/>
      <c r="E460" s="170"/>
      <c r="F460" s="170"/>
      <c r="G460" s="170"/>
      <c r="H460" s="170"/>
      <c r="I460" s="170"/>
      <c r="J460" s="170"/>
      <c r="K460" s="170"/>
      <c r="L460" s="170"/>
      <c r="M460" s="73">
        <f t="shared" si="48"/>
        <v>999</v>
      </c>
      <c r="N460" s="4">
        <f t="shared" si="49"/>
        <v>0</v>
      </c>
      <c r="O460" s="4">
        <f t="shared" si="50"/>
        <v>0</v>
      </c>
      <c r="P460" s="4">
        <f t="shared" si="51"/>
        <v>0</v>
      </c>
      <c r="Q460" s="4">
        <f t="shared" si="52"/>
        <v>0</v>
      </c>
      <c r="R460" s="4">
        <f t="shared" si="53"/>
        <v>0</v>
      </c>
      <c r="S460" s="4">
        <f t="shared" si="54"/>
        <v>0</v>
      </c>
      <c r="T460" s="10">
        <f t="shared" si="55"/>
        <v>0</v>
      </c>
    </row>
    <row r="461" spans="1:20" s="9" customFormat="1" ht="23.25" x14ac:dyDescent="0.5">
      <c r="A461" s="303"/>
      <c r="B461" s="134"/>
      <c r="C461" s="169"/>
      <c r="D461" s="100"/>
      <c r="E461" s="170"/>
      <c r="F461" s="170"/>
      <c r="G461" s="170"/>
      <c r="H461" s="170"/>
      <c r="I461" s="170"/>
      <c r="J461" s="170"/>
      <c r="K461" s="170"/>
      <c r="L461" s="170"/>
      <c r="M461" s="73">
        <f t="shared" si="48"/>
        <v>999</v>
      </c>
      <c r="N461" s="4">
        <f t="shared" si="49"/>
        <v>0</v>
      </c>
      <c r="O461" s="4">
        <f t="shared" si="50"/>
        <v>0</v>
      </c>
      <c r="P461" s="4">
        <f t="shared" si="51"/>
        <v>0</v>
      </c>
      <c r="Q461" s="4">
        <f t="shared" si="52"/>
        <v>0</v>
      </c>
      <c r="R461" s="4">
        <f t="shared" si="53"/>
        <v>0</v>
      </c>
      <c r="S461" s="4">
        <f t="shared" si="54"/>
        <v>0</v>
      </c>
      <c r="T461" s="10">
        <f t="shared" si="55"/>
        <v>0</v>
      </c>
    </row>
    <row r="462" spans="1:20" s="9" customFormat="1" ht="23.25" x14ac:dyDescent="0.5">
      <c r="A462" s="303"/>
      <c r="B462" s="134"/>
      <c r="C462" s="169"/>
      <c r="D462" s="100"/>
      <c r="E462" s="170"/>
      <c r="F462" s="170"/>
      <c r="G462" s="170"/>
      <c r="H462" s="170"/>
      <c r="I462" s="170"/>
      <c r="J462" s="170"/>
      <c r="K462" s="170"/>
      <c r="L462" s="170"/>
      <c r="M462" s="73">
        <f t="shared" si="48"/>
        <v>999</v>
      </c>
      <c r="N462" s="4">
        <f t="shared" si="49"/>
        <v>0</v>
      </c>
      <c r="O462" s="4">
        <f t="shared" si="50"/>
        <v>0</v>
      </c>
      <c r="P462" s="4">
        <f t="shared" si="51"/>
        <v>0</v>
      </c>
      <c r="Q462" s="4">
        <f t="shared" si="52"/>
        <v>0</v>
      </c>
      <c r="R462" s="4">
        <f t="shared" si="53"/>
        <v>0</v>
      </c>
      <c r="S462" s="4">
        <f t="shared" si="54"/>
        <v>0</v>
      </c>
      <c r="T462" s="10">
        <f t="shared" si="55"/>
        <v>0</v>
      </c>
    </row>
    <row r="463" spans="1:20" s="9" customFormat="1" ht="23.25" x14ac:dyDescent="0.5">
      <c r="A463" s="303"/>
      <c r="B463" s="134"/>
      <c r="C463" s="169"/>
      <c r="D463" s="100"/>
      <c r="E463" s="170"/>
      <c r="F463" s="170"/>
      <c r="G463" s="170"/>
      <c r="H463" s="170"/>
      <c r="I463" s="170"/>
      <c r="J463" s="170"/>
      <c r="K463" s="170"/>
      <c r="L463" s="170"/>
      <c r="M463" s="73">
        <f t="shared" ref="M463:M526" si="56">IF(OR(OR(OR(OR(OR(OR(E463=0),F463=0),G463=0),H463=0),I463=0),J463=0),999,1)</f>
        <v>999</v>
      </c>
      <c r="N463" s="4">
        <f t="shared" ref="N463:N526" si="57">IF(OR(I463&lt;F463,(AND(H463&lt;E463,I463=F463))),J463-1,J463)</f>
        <v>0</v>
      </c>
      <c r="O463" s="4">
        <f t="shared" ref="O463:O526" si="58">IF(AND(H463&lt;E463,I463=F463),I463+12-1,IF(AND(H463&lt;E463,I463&gt;F463),I463-1,IF(AND(H463&lt;E463,I463&lt;F463),I463+12-1,IF(AND(H463&gt;=E463,I463&lt;F463),I463+12,I463))))</f>
        <v>0</v>
      </c>
      <c r="P463" s="4">
        <f t="shared" ref="P463:P526" si="59">IF(H463&lt;E463,H463+30,H463)</f>
        <v>0</v>
      </c>
      <c r="Q463" s="4">
        <f t="shared" ref="Q463:Q526" si="60">P463-E463</f>
        <v>0</v>
      </c>
      <c r="R463" s="4">
        <f t="shared" ref="R463:R526" si="61">O463-F463</f>
        <v>0</v>
      </c>
      <c r="S463" s="4">
        <f t="shared" ref="S463:S526" si="62">N463-G463</f>
        <v>0</v>
      </c>
      <c r="T463" s="10">
        <f t="shared" ref="T463:T526" si="63">IF(OR(OR(OR(OR(OR(E463=0,F463=0),G463=0),H463=0),I463=0),J463=0),0,IF($Q463&gt;15,($R463+1)+($S463*12),$R463+($S463*12)))</f>
        <v>0</v>
      </c>
    </row>
    <row r="464" spans="1:20" s="9" customFormat="1" ht="23.25" x14ac:dyDescent="0.5">
      <c r="A464" s="303"/>
      <c r="B464" s="134"/>
      <c r="C464" s="169"/>
      <c r="D464" s="100"/>
      <c r="E464" s="170"/>
      <c r="F464" s="170"/>
      <c r="G464" s="170"/>
      <c r="H464" s="170"/>
      <c r="I464" s="170"/>
      <c r="J464" s="170"/>
      <c r="K464" s="170"/>
      <c r="L464" s="170"/>
      <c r="M464" s="73">
        <f t="shared" si="56"/>
        <v>999</v>
      </c>
      <c r="N464" s="4">
        <f t="shared" si="57"/>
        <v>0</v>
      </c>
      <c r="O464" s="4">
        <f t="shared" si="58"/>
        <v>0</v>
      </c>
      <c r="P464" s="4">
        <f t="shared" si="59"/>
        <v>0</v>
      </c>
      <c r="Q464" s="4">
        <f t="shared" si="60"/>
        <v>0</v>
      </c>
      <c r="R464" s="4">
        <f t="shared" si="61"/>
        <v>0</v>
      </c>
      <c r="S464" s="4">
        <f t="shared" si="62"/>
        <v>0</v>
      </c>
      <c r="T464" s="10">
        <f t="shared" si="63"/>
        <v>0</v>
      </c>
    </row>
    <row r="465" spans="1:20" s="9" customFormat="1" ht="23.25" x14ac:dyDescent="0.5">
      <c r="A465" s="303"/>
      <c r="B465" s="134"/>
      <c r="C465" s="169"/>
      <c r="D465" s="100"/>
      <c r="E465" s="170"/>
      <c r="F465" s="170"/>
      <c r="G465" s="170"/>
      <c r="H465" s="170"/>
      <c r="I465" s="170"/>
      <c r="J465" s="170"/>
      <c r="K465" s="170"/>
      <c r="L465" s="170"/>
      <c r="M465" s="73">
        <f t="shared" si="56"/>
        <v>999</v>
      </c>
      <c r="N465" s="4">
        <f t="shared" si="57"/>
        <v>0</v>
      </c>
      <c r="O465" s="4">
        <f t="shared" si="58"/>
        <v>0</v>
      </c>
      <c r="P465" s="4">
        <f t="shared" si="59"/>
        <v>0</v>
      </c>
      <c r="Q465" s="4">
        <f t="shared" si="60"/>
        <v>0</v>
      </c>
      <c r="R465" s="4">
        <f t="shared" si="61"/>
        <v>0</v>
      </c>
      <c r="S465" s="4">
        <f t="shared" si="62"/>
        <v>0</v>
      </c>
      <c r="T465" s="10">
        <f t="shared" si="63"/>
        <v>0</v>
      </c>
    </row>
    <row r="466" spans="1:20" s="9" customFormat="1" ht="23.25" x14ac:dyDescent="0.5">
      <c r="A466" s="303"/>
      <c r="B466" s="134"/>
      <c r="C466" s="169"/>
      <c r="D466" s="100"/>
      <c r="E466" s="170"/>
      <c r="F466" s="170"/>
      <c r="G466" s="170"/>
      <c r="H466" s="170"/>
      <c r="I466" s="170"/>
      <c r="J466" s="170"/>
      <c r="K466" s="170"/>
      <c r="L466" s="170"/>
      <c r="M466" s="73">
        <f t="shared" si="56"/>
        <v>999</v>
      </c>
      <c r="N466" s="4">
        <f t="shared" si="57"/>
        <v>0</v>
      </c>
      <c r="O466" s="4">
        <f t="shared" si="58"/>
        <v>0</v>
      </c>
      <c r="P466" s="4">
        <f t="shared" si="59"/>
        <v>0</v>
      </c>
      <c r="Q466" s="4">
        <f t="shared" si="60"/>
        <v>0</v>
      </c>
      <c r="R466" s="4">
        <f t="shared" si="61"/>
        <v>0</v>
      </c>
      <c r="S466" s="4">
        <f t="shared" si="62"/>
        <v>0</v>
      </c>
      <c r="T466" s="10">
        <f t="shared" si="63"/>
        <v>0</v>
      </c>
    </row>
    <row r="467" spans="1:20" s="9" customFormat="1" ht="23.25" x14ac:dyDescent="0.5">
      <c r="A467" s="303"/>
      <c r="B467" s="134"/>
      <c r="C467" s="169"/>
      <c r="D467" s="100"/>
      <c r="E467" s="170"/>
      <c r="F467" s="170"/>
      <c r="G467" s="170"/>
      <c r="H467" s="170"/>
      <c r="I467" s="170"/>
      <c r="J467" s="170"/>
      <c r="K467" s="170"/>
      <c r="L467" s="170"/>
      <c r="M467" s="73">
        <f t="shared" si="56"/>
        <v>999</v>
      </c>
      <c r="N467" s="4">
        <f t="shared" si="57"/>
        <v>0</v>
      </c>
      <c r="O467" s="4">
        <f t="shared" si="58"/>
        <v>0</v>
      </c>
      <c r="P467" s="4">
        <f t="shared" si="59"/>
        <v>0</v>
      </c>
      <c r="Q467" s="4">
        <f t="shared" si="60"/>
        <v>0</v>
      </c>
      <c r="R467" s="4">
        <f t="shared" si="61"/>
        <v>0</v>
      </c>
      <c r="S467" s="4">
        <f t="shared" si="62"/>
        <v>0</v>
      </c>
      <c r="T467" s="10">
        <f t="shared" si="63"/>
        <v>0</v>
      </c>
    </row>
    <row r="468" spans="1:20" s="9" customFormat="1" ht="23.25" x14ac:dyDescent="0.5">
      <c r="A468" s="303"/>
      <c r="B468" s="134"/>
      <c r="C468" s="169"/>
      <c r="D468" s="100"/>
      <c r="E468" s="170"/>
      <c r="F468" s="170"/>
      <c r="G468" s="170"/>
      <c r="H468" s="170"/>
      <c r="I468" s="170"/>
      <c r="J468" s="170"/>
      <c r="K468" s="170"/>
      <c r="L468" s="170"/>
      <c r="M468" s="73">
        <f t="shared" si="56"/>
        <v>999</v>
      </c>
      <c r="N468" s="4">
        <f t="shared" si="57"/>
        <v>0</v>
      </c>
      <c r="O468" s="4">
        <f t="shared" si="58"/>
        <v>0</v>
      </c>
      <c r="P468" s="4">
        <f t="shared" si="59"/>
        <v>0</v>
      </c>
      <c r="Q468" s="4">
        <f t="shared" si="60"/>
        <v>0</v>
      </c>
      <c r="R468" s="4">
        <f t="shared" si="61"/>
        <v>0</v>
      </c>
      <c r="S468" s="4">
        <f t="shared" si="62"/>
        <v>0</v>
      </c>
      <c r="T468" s="10">
        <f t="shared" si="63"/>
        <v>0</v>
      </c>
    </row>
    <row r="469" spans="1:20" s="9" customFormat="1" ht="23.25" x14ac:dyDescent="0.5">
      <c r="A469" s="303"/>
      <c r="B469" s="134"/>
      <c r="C469" s="169"/>
      <c r="D469" s="100"/>
      <c r="E469" s="170"/>
      <c r="F469" s="170"/>
      <c r="G469" s="170"/>
      <c r="H469" s="170"/>
      <c r="I469" s="170"/>
      <c r="J469" s="170"/>
      <c r="K469" s="170"/>
      <c r="L469" s="170"/>
      <c r="M469" s="73">
        <f t="shared" si="56"/>
        <v>999</v>
      </c>
      <c r="N469" s="4">
        <f t="shared" si="57"/>
        <v>0</v>
      </c>
      <c r="O469" s="4">
        <f t="shared" si="58"/>
        <v>0</v>
      </c>
      <c r="P469" s="4">
        <f t="shared" si="59"/>
        <v>0</v>
      </c>
      <c r="Q469" s="4">
        <f t="shared" si="60"/>
        <v>0</v>
      </c>
      <c r="R469" s="4">
        <f t="shared" si="61"/>
        <v>0</v>
      </c>
      <c r="S469" s="4">
        <f t="shared" si="62"/>
        <v>0</v>
      </c>
      <c r="T469" s="10">
        <f t="shared" si="63"/>
        <v>0</v>
      </c>
    </row>
    <row r="470" spans="1:20" s="9" customFormat="1" ht="23.25" x14ac:dyDescent="0.5">
      <c r="A470" s="303"/>
      <c r="B470" s="134"/>
      <c r="C470" s="169"/>
      <c r="D470" s="100"/>
      <c r="E470" s="170"/>
      <c r="F470" s="170"/>
      <c r="G470" s="170"/>
      <c r="H470" s="170"/>
      <c r="I470" s="170"/>
      <c r="J470" s="170"/>
      <c r="K470" s="170"/>
      <c r="L470" s="170"/>
      <c r="M470" s="73">
        <f t="shared" si="56"/>
        <v>999</v>
      </c>
      <c r="N470" s="4">
        <f t="shared" si="57"/>
        <v>0</v>
      </c>
      <c r="O470" s="4">
        <f t="shared" si="58"/>
        <v>0</v>
      </c>
      <c r="P470" s="4">
        <f t="shared" si="59"/>
        <v>0</v>
      </c>
      <c r="Q470" s="4">
        <f t="shared" si="60"/>
        <v>0</v>
      </c>
      <c r="R470" s="4">
        <f t="shared" si="61"/>
        <v>0</v>
      </c>
      <c r="S470" s="4">
        <f t="shared" si="62"/>
        <v>0</v>
      </c>
      <c r="T470" s="10">
        <f t="shared" si="63"/>
        <v>0</v>
      </c>
    </row>
    <row r="471" spans="1:20" s="9" customFormat="1" ht="23.25" x14ac:dyDescent="0.5">
      <c r="A471" s="303"/>
      <c r="B471" s="134"/>
      <c r="C471" s="169"/>
      <c r="D471" s="100"/>
      <c r="E471" s="170"/>
      <c r="F471" s="170"/>
      <c r="G471" s="170"/>
      <c r="H471" s="170"/>
      <c r="I471" s="170"/>
      <c r="J471" s="170"/>
      <c r="K471" s="170"/>
      <c r="L471" s="170"/>
      <c r="M471" s="73">
        <f t="shared" si="56"/>
        <v>999</v>
      </c>
      <c r="N471" s="4">
        <f t="shared" si="57"/>
        <v>0</v>
      </c>
      <c r="O471" s="4">
        <f t="shared" si="58"/>
        <v>0</v>
      </c>
      <c r="P471" s="4">
        <f t="shared" si="59"/>
        <v>0</v>
      </c>
      <c r="Q471" s="4">
        <f t="shared" si="60"/>
        <v>0</v>
      </c>
      <c r="R471" s="4">
        <f t="shared" si="61"/>
        <v>0</v>
      </c>
      <c r="S471" s="4">
        <f t="shared" si="62"/>
        <v>0</v>
      </c>
      <c r="T471" s="10">
        <f t="shared" si="63"/>
        <v>0</v>
      </c>
    </row>
    <row r="472" spans="1:20" s="9" customFormat="1" ht="23.25" x14ac:dyDescent="0.5">
      <c r="A472" s="303"/>
      <c r="B472" s="134"/>
      <c r="C472" s="169"/>
      <c r="D472" s="100"/>
      <c r="E472" s="170"/>
      <c r="F472" s="170"/>
      <c r="G472" s="170"/>
      <c r="H472" s="170"/>
      <c r="I472" s="170"/>
      <c r="J472" s="170"/>
      <c r="K472" s="170"/>
      <c r="L472" s="170"/>
      <c r="M472" s="73">
        <f t="shared" si="56"/>
        <v>999</v>
      </c>
      <c r="N472" s="4">
        <f t="shared" si="57"/>
        <v>0</v>
      </c>
      <c r="O472" s="4">
        <f t="shared" si="58"/>
        <v>0</v>
      </c>
      <c r="P472" s="4">
        <f t="shared" si="59"/>
        <v>0</v>
      </c>
      <c r="Q472" s="4">
        <f t="shared" si="60"/>
        <v>0</v>
      </c>
      <c r="R472" s="4">
        <f t="shared" si="61"/>
        <v>0</v>
      </c>
      <c r="S472" s="4">
        <f t="shared" si="62"/>
        <v>0</v>
      </c>
      <c r="T472" s="10">
        <f t="shared" si="63"/>
        <v>0</v>
      </c>
    </row>
    <row r="473" spans="1:20" s="9" customFormat="1" ht="23.25" x14ac:dyDescent="0.5">
      <c r="A473" s="303"/>
      <c r="B473" s="134"/>
      <c r="C473" s="169"/>
      <c r="D473" s="100"/>
      <c r="E473" s="170"/>
      <c r="F473" s="170"/>
      <c r="G473" s="170"/>
      <c r="H473" s="170"/>
      <c r="I473" s="170"/>
      <c r="J473" s="170"/>
      <c r="K473" s="170"/>
      <c r="L473" s="170"/>
      <c r="M473" s="73">
        <f t="shared" si="56"/>
        <v>999</v>
      </c>
      <c r="N473" s="4">
        <f t="shared" si="57"/>
        <v>0</v>
      </c>
      <c r="O473" s="4">
        <f t="shared" si="58"/>
        <v>0</v>
      </c>
      <c r="P473" s="4">
        <f t="shared" si="59"/>
        <v>0</v>
      </c>
      <c r="Q473" s="4">
        <f t="shared" si="60"/>
        <v>0</v>
      </c>
      <c r="R473" s="4">
        <f t="shared" si="61"/>
        <v>0</v>
      </c>
      <c r="S473" s="4">
        <f t="shared" si="62"/>
        <v>0</v>
      </c>
      <c r="T473" s="10">
        <f t="shared" si="63"/>
        <v>0</v>
      </c>
    </row>
    <row r="474" spans="1:20" s="9" customFormat="1" ht="23.25" x14ac:dyDescent="0.5">
      <c r="A474" s="303"/>
      <c r="B474" s="134"/>
      <c r="C474" s="169"/>
      <c r="D474" s="100"/>
      <c r="E474" s="170"/>
      <c r="F474" s="170"/>
      <c r="G474" s="170"/>
      <c r="H474" s="170"/>
      <c r="I474" s="170"/>
      <c r="J474" s="170"/>
      <c r="K474" s="170"/>
      <c r="L474" s="170"/>
      <c r="M474" s="73">
        <f t="shared" si="56"/>
        <v>999</v>
      </c>
      <c r="N474" s="4">
        <f t="shared" si="57"/>
        <v>0</v>
      </c>
      <c r="O474" s="4">
        <f t="shared" si="58"/>
        <v>0</v>
      </c>
      <c r="P474" s="4">
        <f t="shared" si="59"/>
        <v>0</v>
      </c>
      <c r="Q474" s="4">
        <f t="shared" si="60"/>
        <v>0</v>
      </c>
      <c r="R474" s="4">
        <f t="shared" si="61"/>
        <v>0</v>
      </c>
      <c r="S474" s="4">
        <f t="shared" si="62"/>
        <v>0</v>
      </c>
      <c r="T474" s="10">
        <f t="shared" si="63"/>
        <v>0</v>
      </c>
    </row>
    <row r="475" spans="1:20" s="9" customFormat="1" ht="23.25" x14ac:dyDescent="0.5">
      <c r="A475" s="303"/>
      <c r="B475" s="134"/>
      <c r="C475" s="169"/>
      <c r="D475" s="100"/>
      <c r="E475" s="170"/>
      <c r="F475" s="170"/>
      <c r="G475" s="170"/>
      <c r="H475" s="170"/>
      <c r="I475" s="170"/>
      <c r="J475" s="170"/>
      <c r="K475" s="170"/>
      <c r="L475" s="170"/>
      <c r="M475" s="73">
        <f t="shared" si="56"/>
        <v>999</v>
      </c>
      <c r="N475" s="4">
        <f t="shared" si="57"/>
        <v>0</v>
      </c>
      <c r="O475" s="4">
        <f t="shared" si="58"/>
        <v>0</v>
      </c>
      <c r="P475" s="4">
        <f t="shared" si="59"/>
        <v>0</v>
      </c>
      <c r="Q475" s="4">
        <f t="shared" si="60"/>
        <v>0</v>
      </c>
      <c r="R475" s="4">
        <f t="shared" si="61"/>
        <v>0</v>
      </c>
      <c r="S475" s="4">
        <f t="shared" si="62"/>
        <v>0</v>
      </c>
      <c r="T475" s="10">
        <f t="shared" si="63"/>
        <v>0</v>
      </c>
    </row>
    <row r="476" spans="1:20" s="9" customFormat="1" ht="23.25" x14ac:dyDescent="0.5">
      <c r="A476" s="303"/>
      <c r="B476" s="134"/>
      <c r="C476" s="169"/>
      <c r="D476" s="100"/>
      <c r="E476" s="170"/>
      <c r="F476" s="170"/>
      <c r="G476" s="170"/>
      <c r="H476" s="170"/>
      <c r="I476" s="170"/>
      <c r="J476" s="170"/>
      <c r="K476" s="170"/>
      <c r="L476" s="170"/>
      <c r="M476" s="73">
        <f t="shared" si="56"/>
        <v>999</v>
      </c>
      <c r="N476" s="4">
        <f t="shared" si="57"/>
        <v>0</v>
      </c>
      <c r="O476" s="4">
        <f t="shared" si="58"/>
        <v>0</v>
      </c>
      <c r="P476" s="4">
        <f t="shared" si="59"/>
        <v>0</v>
      </c>
      <c r="Q476" s="4">
        <f t="shared" si="60"/>
        <v>0</v>
      </c>
      <c r="R476" s="4">
        <f t="shared" si="61"/>
        <v>0</v>
      </c>
      <c r="S476" s="4">
        <f t="shared" si="62"/>
        <v>0</v>
      </c>
      <c r="T476" s="10">
        <f t="shared" si="63"/>
        <v>0</v>
      </c>
    </row>
    <row r="477" spans="1:20" s="9" customFormat="1" ht="23.25" x14ac:dyDescent="0.5">
      <c r="A477" s="303"/>
      <c r="B477" s="134"/>
      <c r="C477" s="169"/>
      <c r="D477" s="100"/>
      <c r="E477" s="170"/>
      <c r="F477" s="170"/>
      <c r="G477" s="170"/>
      <c r="H477" s="170"/>
      <c r="I477" s="170"/>
      <c r="J477" s="170"/>
      <c r="K477" s="170"/>
      <c r="L477" s="170"/>
      <c r="M477" s="73">
        <f t="shared" si="56"/>
        <v>999</v>
      </c>
      <c r="N477" s="4">
        <f t="shared" si="57"/>
        <v>0</v>
      </c>
      <c r="O477" s="4">
        <f t="shared" si="58"/>
        <v>0</v>
      </c>
      <c r="P477" s="4">
        <f t="shared" si="59"/>
        <v>0</v>
      </c>
      <c r="Q477" s="4">
        <f t="shared" si="60"/>
        <v>0</v>
      </c>
      <c r="R477" s="4">
        <f t="shared" si="61"/>
        <v>0</v>
      </c>
      <c r="S477" s="4">
        <f t="shared" si="62"/>
        <v>0</v>
      </c>
      <c r="T477" s="10">
        <f t="shared" si="63"/>
        <v>0</v>
      </c>
    </row>
    <row r="478" spans="1:20" s="9" customFormat="1" ht="23.25" x14ac:dyDescent="0.5">
      <c r="A478" s="303"/>
      <c r="B478" s="134"/>
      <c r="C478" s="169"/>
      <c r="D478" s="100"/>
      <c r="E478" s="170"/>
      <c r="F478" s="170"/>
      <c r="G478" s="170"/>
      <c r="H478" s="170"/>
      <c r="I478" s="170"/>
      <c r="J478" s="170"/>
      <c r="K478" s="170"/>
      <c r="L478" s="170"/>
      <c r="M478" s="73">
        <f t="shared" si="56"/>
        <v>999</v>
      </c>
      <c r="N478" s="4">
        <f t="shared" si="57"/>
        <v>0</v>
      </c>
      <c r="O478" s="4">
        <f t="shared" si="58"/>
        <v>0</v>
      </c>
      <c r="P478" s="4">
        <f t="shared" si="59"/>
        <v>0</v>
      </c>
      <c r="Q478" s="4">
        <f t="shared" si="60"/>
        <v>0</v>
      </c>
      <c r="R478" s="4">
        <f t="shared" si="61"/>
        <v>0</v>
      </c>
      <c r="S478" s="4">
        <f t="shared" si="62"/>
        <v>0</v>
      </c>
      <c r="T478" s="10">
        <f t="shared" si="63"/>
        <v>0</v>
      </c>
    </row>
    <row r="479" spans="1:20" s="9" customFormat="1" ht="23.25" x14ac:dyDescent="0.5">
      <c r="A479" s="303"/>
      <c r="B479" s="134"/>
      <c r="C479" s="169"/>
      <c r="D479" s="100"/>
      <c r="E479" s="170"/>
      <c r="F479" s="170"/>
      <c r="G479" s="170"/>
      <c r="H479" s="170"/>
      <c r="I479" s="170"/>
      <c r="J479" s="170"/>
      <c r="K479" s="170"/>
      <c r="L479" s="170"/>
      <c r="M479" s="73">
        <f t="shared" si="56"/>
        <v>999</v>
      </c>
      <c r="N479" s="4">
        <f t="shared" si="57"/>
        <v>0</v>
      </c>
      <c r="O479" s="4">
        <f t="shared" si="58"/>
        <v>0</v>
      </c>
      <c r="P479" s="4">
        <f t="shared" si="59"/>
        <v>0</v>
      </c>
      <c r="Q479" s="4">
        <f t="shared" si="60"/>
        <v>0</v>
      </c>
      <c r="R479" s="4">
        <f t="shared" si="61"/>
        <v>0</v>
      </c>
      <c r="S479" s="4">
        <f t="shared" si="62"/>
        <v>0</v>
      </c>
      <c r="T479" s="10">
        <f t="shared" si="63"/>
        <v>0</v>
      </c>
    </row>
    <row r="480" spans="1:20" s="9" customFormat="1" ht="23.25" x14ac:dyDescent="0.5">
      <c r="A480" s="303"/>
      <c r="B480" s="134"/>
      <c r="C480" s="169"/>
      <c r="D480" s="100"/>
      <c r="E480" s="170"/>
      <c r="F480" s="170"/>
      <c r="G480" s="170"/>
      <c r="H480" s="170"/>
      <c r="I480" s="170"/>
      <c r="J480" s="170"/>
      <c r="K480" s="170"/>
      <c r="L480" s="170"/>
      <c r="M480" s="73">
        <f t="shared" si="56"/>
        <v>999</v>
      </c>
      <c r="N480" s="4">
        <f t="shared" si="57"/>
        <v>0</v>
      </c>
      <c r="O480" s="4">
        <f t="shared" si="58"/>
        <v>0</v>
      </c>
      <c r="P480" s="4">
        <f t="shared" si="59"/>
        <v>0</v>
      </c>
      <c r="Q480" s="4">
        <f t="shared" si="60"/>
        <v>0</v>
      </c>
      <c r="R480" s="4">
        <f t="shared" si="61"/>
        <v>0</v>
      </c>
      <c r="S480" s="4">
        <f t="shared" si="62"/>
        <v>0</v>
      </c>
      <c r="T480" s="10">
        <f t="shared" si="63"/>
        <v>0</v>
      </c>
    </row>
    <row r="481" spans="1:20" s="9" customFormat="1" ht="23.25" x14ac:dyDescent="0.5">
      <c r="A481" s="303"/>
      <c r="B481" s="134"/>
      <c r="C481" s="169"/>
      <c r="D481" s="100"/>
      <c r="E481" s="170"/>
      <c r="F481" s="170"/>
      <c r="G481" s="170"/>
      <c r="H481" s="170"/>
      <c r="I481" s="170"/>
      <c r="J481" s="170"/>
      <c r="K481" s="170"/>
      <c r="L481" s="170"/>
      <c r="M481" s="73">
        <f t="shared" si="56"/>
        <v>999</v>
      </c>
      <c r="N481" s="4">
        <f t="shared" si="57"/>
        <v>0</v>
      </c>
      <c r="O481" s="4">
        <f t="shared" si="58"/>
        <v>0</v>
      </c>
      <c r="P481" s="4">
        <f t="shared" si="59"/>
        <v>0</v>
      </c>
      <c r="Q481" s="4">
        <f t="shared" si="60"/>
        <v>0</v>
      </c>
      <c r="R481" s="4">
        <f t="shared" si="61"/>
        <v>0</v>
      </c>
      <c r="S481" s="4">
        <f t="shared" si="62"/>
        <v>0</v>
      </c>
      <c r="T481" s="10">
        <f t="shared" si="63"/>
        <v>0</v>
      </c>
    </row>
    <row r="482" spans="1:20" s="9" customFormat="1" ht="23.25" x14ac:dyDescent="0.5">
      <c r="A482" s="303"/>
      <c r="B482" s="134"/>
      <c r="C482" s="169"/>
      <c r="D482" s="100"/>
      <c r="E482" s="170"/>
      <c r="F482" s="170"/>
      <c r="G482" s="170"/>
      <c r="H482" s="170"/>
      <c r="I482" s="170"/>
      <c r="J482" s="170"/>
      <c r="K482" s="170"/>
      <c r="L482" s="170"/>
      <c r="M482" s="73">
        <f t="shared" si="56"/>
        <v>999</v>
      </c>
      <c r="N482" s="4">
        <f t="shared" si="57"/>
        <v>0</v>
      </c>
      <c r="O482" s="4">
        <f t="shared" si="58"/>
        <v>0</v>
      </c>
      <c r="P482" s="4">
        <f t="shared" si="59"/>
        <v>0</v>
      </c>
      <c r="Q482" s="4">
        <f t="shared" si="60"/>
        <v>0</v>
      </c>
      <c r="R482" s="4">
        <f t="shared" si="61"/>
        <v>0</v>
      </c>
      <c r="S482" s="4">
        <f t="shared" si="62"/>
        <v>0</v>
      </c>
      <c r="T482" s="10">
        <f t="shared" si="63"/>
        <v>0</v>
      </c>
    </row>
    <row r="483" spans="1:20" s="9" customFormat="1" ht="23.25" x14ac:dyDescent="0.5">
      <c r="A483" s="303"/>
      <c r="B483" s="134"/>
      <c r="C483" s="169"/>
      <c r="D483" s="100"/>
      <c r="E483" s="170"/>
      <c r="F483" s="170"/>
      <c r="G483" s="170"/>
      <c r="H483" s="170"/>
      <c r="I483" s="170"/>
      <c r="J483" s="170"/>
      <c r="K483" s="170"/>
      <c r="L483" s="170"/>
      <c r="M483" s="73">
        <f t="shared" si="56"/>
        <v>999</v>
      </c>
      <c r="N483" s="4">
        <f t="shared" si="57"/>
        <v>0</v>
      </c>
      <c r="O483" s="4">
        <f t="shared" si="58"/>
        <v>0</v>
      </c>
      <c r="P483" s="4">
        <f t="shared" si="59"/>
        <v>0</v>
      </c>
      <c r="Q483" s="4">
        <f t="shared" si="60"/>
        <v>0</v>
      </c>
      <c r="R483" s="4">
        <f t="shared" si="61"/>
        <v>0</v>
      </c>
      <c r="S483" s="4">
        <f t="shared" si="62"/>
        <v>0</v>
      </c>
      <c r="T483" s="10">
        <f t="shared" si="63"/>
        <v>0</v>
      </c>
    </row>
    <row r="484" spans="1:20" s="9" customFormat="1" ht="23.25" x14ac:dyDescent="0.5">
      <c r="A484" s="303"/>
      <c r="B484" s="134"/>
      <c r="C484" s="169"/>
      <c r="D484" s="100"/>
      <c r="E484" s="170"/>
      <c r="F484" s="170"/>
      <c r="G484" s="170"/>
      <c r="H484" s="170"/>
      <c r="I484" s="170"/>
      <c r="J484" s="170"/>
      <c r="K484" s="170"/>
      <c r="L484" s="170"/>
      <c r="M484" s="73">
        <f t="shared" si="56"/>
        <v>999</v>
      </c>
      <c r="N484" s="4">
        <f t="shared" si="57"/>
        <v>0</v>
      </c>
      <c r="O484" s="4">
        <f t="shared" si="58"/>
        <v>0</v>
      </c>
      <c r="P484" s="4">
        <f t="shared" si="59"/>
        <v>0</v>
      </c>
      <c r="Q484" s="4">
        <f t="shared" si="60"/>
        <v>0</v>
      </c>
      <c r="R484" s="4">
        <f t="shared" si="61"/>
        <v>0</v>
      </c>
      <c r="S484" s="4">
        <f t="shared" si="62"/>
        <v>0</v>
      </c>
      <c r="T484" s="10">
        <f t="shared" si="63"/>
        <v>0</v>
      </c>
    </row>
    <row r="485" spans="1:20" s="9" customFormat="1" ht="23.25" x14ac:dyDescent="0.5">
      <c r="A485" s="303"/>
      <c r="B485" s="134"/>
      <c r="C485" s="169"/>
      <c r="D485" s="100"/>
      <c r="E485" s="170"/>
      <c r="F485" s="170"/>
      <c r="G485" s="170"/>
      <c r="H485" s="170"/>
      <c r="I485" s="170"/>
      <c r="J485" s="170"/>
      <c r="K485" s="170"/>
      <c r="L485" s="170"/>
      <c r="M485" s="73">
        <f t="shared" si="56"/>
        <v>999</v>
      </c>
      <c r="N485" s="4">
        <f t="shared" si="57"/>
        <v>0</v>
      </c>
      <c r="O485" s="4">
        <f t="shared" si="58"/>
        <v>0</v>
      </c>
      <c r="P485" s="4">
        <f t="shared" si="59"/>
        <v>0</v>
      </c>
      <c r="Q485" s="4">
        <f t="shared" si="60"/>
        <v>0</v>
      </c>
      <c r="R485" s="4">
        <f t="shared" si="61"/>
        <v>0</v>
      </c>
      <c r="S485" s="4">
        <f t="shared" si="62"/>
        <v>0</v>
      </c>
      <c r="T485" s="10">
        <f t="shared" si="63"/>
        <v>0</v>
      </c>
    </row>
    <row r="486" spans="1:20" s="9" customFormat="1" ht="23.25" x14ac:dyDescent="0.5">
      <c r="A486" s="303"/>
      <c r="B486" s="134"/>
      <c r="C486" s="169"/>
      <c r="D486" s="100"/>
      <c r="E486" s="170"/>
      <c r="F486" s="170"/>
      <c r="G486" s="170"/>
      <c r="H486" s="170"/>
      <c r="I486" s="170"/>
      <c r="J486" s="170"/>
      <c r="K486" s="170"/>
      <c r="L486" s="170"/>
      <c r="M486" s="73">
        <f t="shared" si="56"/>
        <v>999</v>
      </c>
      <c r="N486" s="4">
        <f t="shared" si="57"/>
        <v>0</v>
      </c>
      <c r="O486" s="4">
        <f t="shared" si="58"/>
        <v>0</v>
      </c>
      <c r="P486" s="4">
        <f t="shared" si="59"/>
        <v>0</v>
      </c>
      <c r="Q486" s="4">
        <f t="shared" si="60"/>
        <v>0</v>
      </c>
      <c r="R486" s="4">
        <f t="shared" si="61"/>
        <v>0</v>
      </c>
      <c r="S486" s="4">
        <f t="shared" si="62"/>
        <v>0</v>
      </c>
      <c r="T486" s="10">
        <f t="shared" si="63"/>
        <v>0</v>
      </c>
    </row>
    <row r="487" spans="1:20" s="9" customFormat="1" ht="23.25" x14ac:dyDescent="0.5">
      <c r="A487" s="303"/>
      <c r="B487" s="134"/>
      <c r="C487" s="169"/>
      <c r="D487" s="100"/>
      <c r="E487" s="170"/>
      <c r="F487" s="170"/>
      <c r="G487" s="170"/>
      <c r="H487" s="170"/>
      <c r="I487" s="170"/>
      <c r="J487" s="170"/>
      <c r="K487" s="170"/>
      <c r="L487" s="170"/>
      <c r="M487" s="73">
        <f t="shared" si="56"/>
        <v>999</v>
      </c>
      <c r="N487" s="4">
        <f t="shared" si="57"/>
        <v>0</v>
      </c>
      <c r="O487" s="4">
        <f t="shared" si="58"/>
        <v>0</v>
      </c>
      <c r="P487" s="4">
        <f t="shared" si="59"/>
        <v>0</v>
      </c>
      <c r="Q487" s="4">
        <f t="shared" si="60"/>
        <v>0</v>
      </c>
      <c r="R487" s="4">
        <f t="shared" si="61"/>
        <v>0</v>
      </c>
      <c r="S487" s="4">
        <f t="shared" si="62"/>
        <v>0</v>
      </c>
      <c r="T487" s="10">
        <f t="shared" si="63"/>
        <v>0</v>
      </c>
    </row>
    <row r="488" spans="1:20" s="9" customFormat="1" ht="23.25" x14ac:dyDescent="0.5">
      <c r="A488" s="303"/>
      <c r="B488" s="134"/>
      <c r="C488" s="169"/>
      <c r="D488" s="100"/>
      <c r="E488" s="170"/>
      <c r="F488" s="170"/>
      <c r="G488" s="170"/>
      <c r="H488" s="170"/>
      <c r="I488" s="170"/>
      <c r="J488" s="170"/>
      <c r="K488" s="170"/>
      <c r="L488" s="170"/>
      <c r="M488" s="73">
        <f t="shared" si="56"/>
        <v>999</v>
      </c>
      <c r="N488" s="4">
        <f t="shared" si="57"/>
        <v>0</v>
      </c>
      <c r="O488" s="4">
        <f t="shared" si="58"/>
        <v>0</v>
      </c>
      <c r="P488" s="4">
        <f t="shared" si="59"/>
        <v>0</v>
      </c>
      <c r="Q488" s="4">
        <f t="shared" si="60"/>
        <v>0</v>
      </c>
      <c r="R488" s="4">
        <f t="shared" si="61"/>
        <v>0</v>
      </c>
      <c r="S488" s="4">
        <f t="shared" si="62"/>
        <v>0</v>
      </c>
      <c r="T488" s="10">
        <f t="shared" si="63"/>
        <v>0</v>
      </c>
    </row>
    <row r="489" spans="1:20" s="9" customFormat="1" ht="23.25" x14ac:dyDescent="0.5">
      <c r="A489" s="303"/>
      <c r="B489" s="134"/>
      <c r="C489" s="169"/>
      <c r="D489" s="100"/>
      <c r="E489" s="170"/>
      <c r="F489" s="170"/>
      <c r="G489" s="170"/>
      <c r="H489" s="170"/>
      <c r="I489" s="170"/>
      <c r="J489" s="170"/>
      <c r="K489" s="170"/>
      <c r="L489" s="170"/>
      <c r="M489" s="73">
        <f t="shared" si="56"/>
        <v>999</v>
      </c>
      <c r="N489" s="4">
        <f t="shared" si="57"/>
        <v>0</v>
      </c>
      <c r="O489" s="4">
        <f t="shared" si="58"/>
        <v>0</v>
      </c>
      <c r="P489" s="4">
        <f t="shared" si="59"/>
        <v>0</v>
      </c>
      <c r="Q489" s="4">
        <f t="shared" si="60"/>
        <v>0</v>
      </c>
      <c r="R489" s="4">
        <f t="shared" si="61"/>
        <v>0</v>
      </c>
      <c r="S489" s="4">
        <f t="shared" si="62"/>
        <v>0</v>
      </c>
      <c r="T489" s="10">
        <f t="shared" si="63"/>
        <v>0</v>
      </c>
    </row>
    <row r="490" spans="1:20" s="9" customFormat="1" ht="23.25" x14ac:dyDescent="0.5">
      <c r="A490" s="303"/>
      <c r="B490" s="134"/>
      <c r="C490" s="169"/>
      <c r="D490" s="100"/>
      <c r="E490" s="170"/>
      <c r="F490" s="170"/>
      <c r="G490" s="170"/>
      <c r="H490" s="170"/>
      <c r="I490" s="170"/>
      <c r="J490" s="170"/>
      <c r="K490" s="170"/>
      <c r="L490" s="170"/>
      <c r="M490" s="73">
        <f t="shared" si="56"/>
        <v>999</v>
      </c>
      <c r="N490" s="4">
        <f t="shared" si="57"/>
        <v>0</v>
      </c>
      <c r="O490" s="4">
        <f t="shared" si="58"/>
        <v>0</v>
      </c>
      <c r="P490" s="4">
        <f t="shared" si="59"/>
        <v>0</v>
      </c>
      <c r="Q490" s="4">
        <f t="shared" si="60"/>
        <v>0</v>
      </c>
      <c r="R490" s="4">
        <f t="shared" si="61"/>
        <v>0</v>
      </c>
      <c r="S490" s="4">
        <f t="shared" si="62"/>
        <v>0</v>
      </c>
      <c r="T490" s="10">
        <f t="shared" si="63"/>
        <v>0</v>
      </c>
    </row>
    <row r="491" spans="1:20" s="9" customFormat="1" ht="23.25" x14ac:dyDescent="0.5">
      <c r="A491" s="303"/>
      <c r="B491" s="134"/>
      <c r="C491" s="169"/>
      <c r="D491" s="100"/>
      <c r="E491" s="170"/>
      <c r="F491" s="170"/>
      <c r="G491" s="170"/>
      <c r="H491" s="170"/>
      <c r="I491" s="170"/>
      <c r="J491" s="170"/>
      <c r="K491" s="170"/>
      <c r="L491" s="170"/>
      <c r="M491" s="73">
        <f t="shared" si="56"/>
        <v>999</v>
      </c>
      <c r="N491" s="4">
        <f t="shared" si="57"/>
        <v>0</v>
      </c>
      <c r="O491" s="4">
        <f t="shared" si="58"/>
        <v>0</v>
      </c>
      <c r="P491" s="4">
        <f t="shared" si="59"/>
        <v>0</v>
      </c>
      <c r="Q491" s="4">
        <f t="shared" si="60"/>
        <v>0</v>
      </c>
      <c r="R491" s="4">
        <f t="shared" si="61"/>
        <v>0</v>
      </c>
      <c r="S491" s="4">
        <f t="shared" si="62"/>
        <v>0</v>
      </c>
      <c r="T491" s="10">
        <f t="shared" si="63"/>
        <v>0</v>
      </c>
    </row>
    <row r="492" spans="1:20" s="9" customFormat="1" ht="23.25" x14ac:dyDescent="0.5">
      <c r="A492" s="303"/>
      <c r="B492" s="134"/>
      <c r="C492" s="169"/>
      <c r="D492" s="100"/>
      <c r="E492" s="170"/>
      <c r="F492" s="170"/>
      <c r="G492" s="170"/>
      <c r="H492" s="170"/>
      <c r="I492" s="170"/>
      <c r="J492" s="170"/>
      <c r="K492" s="170"/>
      <c r="L492" s="170"/>
      <c r="M492" s="73">
        <f t="shared" si="56"/>
        <v>999</v>
      </c>
      <c r="N492" s="4">
        <f t="shared" si="57"/>
        <v>0</v>
      </c>
      <c r="O492" s="4">
        <f t="shared" si="58"/>
        <v>0</v>
      </c>
      <c r="P492" s="4">
        <f t="shared" si="59"/>
        <v>0</v>
      </c>
      <c r="Q492" s="4">
        <f t="shared" si="60"/>
        <v>0</v>
      </c>
      <c r="R492" s="4">
        <f t="shared" si="61"/>
        <v>0</v>
      </c>
      <c r="S492" s="4">
        <f t="shared" si="62"/>
        <v>0</v>
      </c>
      <c r="T492" s="10">
        <f t="shared" si="63"/>
        <v>0</v>
      </c>
    </row>
    <row r="493" spans="1:20" s="9" customFormat="1" ht="23.25" x14ac:dyDescent="0.5">
      <c r="A493" s="303"/>
      <c r="B493" s="134"/>
      <c r="C493" s="169"/>
      <c r="D493" s="100"/>
      <c r="E493" s="170"/>
      <c r="F493" s="170"/>
      <c r="G493" s="170"/>
      <c r="H493" s="170"/>
      <c r="I493" s="170"/>
      <c r="J493" s="170"/>
      <c r="K493" s="170"/>
      <c r="L493" s="170"/>
      <c r="M493" s="73">
        <f t="shared" si="56"/>
        <v>999</v>
      </c>
      <c r="N493" s="4">
        <f t="shared" si="57"/>
        <v>0</v>
      </c>
      <c r="O493" s="4">
        <f t="shared" si="58"/>
        <v>0</v>
      </c>
      <c r="P493" s="4">
        <f t="shared" si="59"/>
        <v>0</v>
      </c>
      <c r="Q493" s="4">
        <f t="shared" si="60"/>
        <v>0</v>
      </c>
      <c r="R493" s="4">
        <f t="shared" si="61"/>
        <v>0</v>
      </c>
      <c r="S493" s="4">
        <f t="shared" si="62"/>
        <v>0</v>
      </c>
      <c r="T493" s="10">
        <f t="shared" si="63"/>
        <v>0</v>
      </c>
    </row>
    <row r="494" spans="1:20" s="9" customFormat="1" ht="23.25" x14ac:dyDescent="0.5">
      <c r="A494" s="303"/>
      <c r="B494" s="134"/>
      <c r="C494" s="169"/>
      <c r="D494" s="100"/>
      <c r="E494" s="170"/>
      <c r="F494" s="170"/>
      <c r="G494" s="170"/>
      <c r="H494" s="170"/>
      <c r="I494" s="170"/>
      <c r="J494" s="170"/>
      <c r="K494" s="170"/>
      <c r="L494" s="170"/>
      <c r="M494" s="73">
        <f t="shared" si="56"/>
        <v>999</v>
      </c>
      <c r="N494" s="4">
        <f t="shared" si="57"/>
        <v>0</v>
      </c>
      <c r="O494" s="4">
        <f t="shared" si="58"/>
        <v>0</v>
      </c>
      <c r="P494" s="4">
        <f t="shared" si="59"/>
        <v>0</v>
      </c>
      <c r="Q494" s="4">
        <f t="shared" si="60"/>
        <v>0</v>
      </c>
      <c r="R494" s="4">
        <f t="shared" si="61"/>
        <v>0</v>
      </c>
      <c r="S494" s="4">
        <f t="shared" si="62"/>
        <v>0</v>
      </c>
      <c r="T494" s="10">
        <f t="shared" si="63"/>
        <v>0</v>
      </c>
    </row>
    <row r="495" spans="1:20" s="9" customFormat="1" ht="23.25" x14ac:dyDescent="0.5">
      <c r="A495" s="303"/>
      <c r="B495" s="134"/>
      <c r="C495" s="169"/>
      <c r="D495" s="100"/>
      <c r="E495" s="170"/>
      <c r="F495" s="170"/>
      <c r="G495" s="170"/>
      <c r="H495" s="170"/>
      <c r="I495" s="170"/>
      <c r="J495" s="170"/>
      <c r="K495" s="170"/>
      <c r="L495" s="170"/>
      <c r="M495" s="73">
        <f t="shared" si="56"/>
        <v>999</v>
      </c>
      <c r="N495" s="4">
        <f t="shared" si="57"/>
        <v>0</v>
      </c>
      <c r="O495" s="4">
        <f t="shared" si="58"/>
        <v>0</v>
      </c>
      <c r="P495" s="4">
        <f t="shared" si="59"/>
        <v>0</v>
      </c>
      <c r="Q495" s="4">
        <f t="shared" si="60"/>
        <v>0</v>
      </c>
      <c r="R495" s="4">
        <f t="shared" si="61"/>
        <v>0</v>
      </c>
      <c r="S495" s="4">
        <f t="shared" si="62"/>
        <v>0</v>
      </c>
      <c r="T495" s="10">
        <f t="shared" si="63"/>
        <v>0</v>
      </c>
    </row>
    <row r="496" spans="1:20" s="9" customFormat="1" ht="23.25" x14ac:dyDescent="0.5">
      <c r="A496" s="303"/>
      <c r="B496" s="134"/>
      <c r="C496" s="169"/>
      <c r="D496" s="100"/>
      <c r="E496" s="170"/>
      <c r="F496" s="170"/>
      <c r="G496" s="170"/>
      <c r="H496" s="170"/>
      <c r="I496" s="170"/>
      <c r="J496" s="170"/>
      <c r="K496" s="170"/>
      <c r="L496" s="170"/>
      <c r="M496" s="73">
        <f t="shared" si="56"/>
        <v>999</v>
      </c>
      <c r="N496" s="4">
        <f t="shared" si="57"/>
        <v>0</v>
      </c>
      <c r="O496" s="4">
        <f t="shared" si="58"/>
        <v>0</v>
      </c>
      <c r="P496" s="4">
        <f t="shared" si="59"/>
        <v>0</v>
      </c>
      <c r="Q496" s="4">
        <f t="shared" si="60"/>
        <v>0</v>
      </c>
      <c r="R496" s="4">
        <f t="shared" si="61"/>
        <v>0</v>
      </c>
      <c r="S496" s="4">
        <f t="shared" si="62"/>
        <v>0</v>
      </c>
      <c r="T496" s="10">
        <f t="shared" si="63"/>
        <v>0</v>
      </c>
    </row>
    <row r="497" spans="1:20" s="9" customFormat="1" ht="23.25" x14ac:dyDescent="0.5">
      <c r="A497" s="303"/>
      <c r="B497" s="134"/>
      <c r="C497" s="169"/>
      <c r="D497" s="100"/>
      <c r="E497" s="170"/>
      <c r="F497" s="170"/>
      <c r="G497" s="170"/>
      <c r="H497" s="170"/>
      <c r="I497" s="170"/>
      <c r="J497" s="170"/>
      <c r="K497" s="170"/>
      <c r="L497" s="170"/>
      <c r="M497" s="73">
        <f t="shared" si="56"/>
        <v>999</v>
      </c>
      <c r="N497" s="4">
        <f t="shared" si="57"/>
        <v>0</v>
      </c>
      <c r="O497" s="4">
        <f t="shared" si="58"/>
        <v>0</v>
      </c>
      <c r="P497" s="4">
        <f t="shared" si="59"/>
        <v>0</v>
      </c>
      <c r="Q497" s="4">
        <f t="shared" si="60"/>
        <v>0</v>
      </c>
      <c r="R497" s="4">
        <f t="shared" si="61"/>
        <v>0</v>
      </c>
      <c r="S497" s="4">
        <f t="shared" si="62"/>
        <v>0</v>
      </c>
      <c r="T497" s="10">
        <f t="shared" si="63"/>
        <v>0</v>
      </c>
    </row>
    <row r="498" spans="1:20" s="9" customFormat="1" ht="23.25" x14ac:dyDescent="0.5">
      <c r="A498" s="303"/>
      <c r="B498" s="134"/>
      <c r="C498" s="169"/>
      <c r="D498" s="100"/>
      <c r="E498" s="170"/>
      <c r="F498" s="170"/>
      <c r="G498" s="170"/>
      <c r="H498" s="170"/>
      <c r="I498" s="170"/>
      <c r="J498" s="170"/>
      <c r="K498" s="170"/>
      <c r="L498" s="170"/>
      <c r="M498" s="73">
        <f t="shared" si="56"/>
        <v>999</v>
      </c>
      <c r="N498" s="4">
        <f t="shared" si="57"/>
        <v>0</v>
      </c>
      <c r="O498" s="4">
        <f t="shared" si="58"/>
        <v>0</v>
      </c>
      <c r="P498" s="4">
        <f t="shared" si="59"/>
        <v>0</v>
      </c>
      <c r="Q498" s="4">
        <f t="shared" si="60"/>
        <v>0</v>
      </c>
      <c r="R498" s="4">
        <f t="shared" si="61"/>
        <v>0</v>
      </c>
      <c r="S498" s="4">
        <f t="shared" si="62"/>
        <v>0</v>
      </c>
      <c r="T498" s="10">
        <f t="shared" si="63"/>
        <v>0</v>
      </c>
    </row>
    <row r="499" spans="1:20" s="9" customFormat="1" ht="23.25" x14ac:dyDescent="0.5">
      <c r="A499" s="303"/>
      <c r="B499" s="134"/>
      <c r="C499" s="169"/>
      <c r="D499" s="100"/>
      <c r="E499" s="170"/>
      <c r="F499" s="170"/>
      <c r="G499" s="170"/>
      <c r="H499" s="170"/>
      <c r="I499" s="170"/>
      <c r="J499" s="170"/>
      <c r="K499" s="170"/>
      <c r="L499" s="170"/>
      <c r="M499" s="73">
        <f t="shared" si="56"/>
        <v>999</v>
      </c>
      <c r="N499" s="4">
        <f t="shared" si="57"/>
        <v>0</v>
      </c>
      <c r="O499" s="4">
        <f t="shared" si="58"/>
        <v>0</v>
      </c>
      <c r="P499" s="4">
        <f t="shared" si="59"/>
        <v>0</v>
      </c>
      <c r="Q499" s="4">
        <f t="shared" si="60"/>
        <v>0</v>
      </c>
      <c r="R499" s="4">
        <f t="shared" si="61"/>
        <v>0</v>
      </c>
      <c r="S499" s="4">
        <f t="shared" si="62"/>
        <v>0</v>
      </c>
      <c r="T499" s="10">
        <f t="shared" si="63"/>
        <v>0</v>
      </c>
    </row>
    <row r="500" spans="1:20" s="9" customFormat="1" ht="23.25" x14ac:dyDescent="0.5">
      <c r="A500" s="303"/>
      <c r="B500" s="134"/>
      <c r="C500" s="169"/>
      <c r="D500" s="100"/>
      <c r="E500" s="170"/>
      <c r="F500" s="170"/>
      <c r="G500" s="170"/>
      <c r="H500" s="170"/>
      <c r="I500" s="170"/>
      <c r="J500" s="170"/>
      <c r="K500" s="170"/>
      <c r="L500" s="170"/>
      <c r="M500" s="73">
        <f t="shared" si="56"/>
        <v>999</v>
      </c>
      <c r="N500" s="4">
        <f t="shared" si="57"/>
        <v>0</v>
      </c>
      <c r="O500" s="4">
        <f t="shared" si="58"/>
        <v>0</v>
      </c>
      <c r="P500" s="4">
        <f t="shared" si="59"/>
        <v>0</v>
      </c>
      <c r="Q500" s="4">
        <f t="shared" si="60"/>
        <v>0</v>
      </c>
      <c r="R500" s="4">
        <f t="shared" si="61"/>
        <v>0</v>
      </c>
      <c r="S500" s="4">
        <f t="shared" si="62"/>
        <v>0</v>
      </c>
      <c r="T500" s="10">
        <f t="shared" si="63"/>
        <v>0</v>
      </c>
    </row>
    <row r="501" spans="1:20" s="9" customFormat="1" ht="23.25" x14ac:dyDescent="0.5">
      <c r="A501" s="303"/>
      <c r="B501" s="134"/>
      <c r="C501" s="169"/>
      <c r="D501" s="100"/>
      <c r="E501" s="170"/>
      <c r="F501" s="170"/>
      <c r="G501" s="170"/>
      <c r="H501" s="170"/>
      <c r="I501" s="170"/>
      <c r="J501" s="170"/>
      <c r="K501" s="170"/>
      <c r="L501" s="170"/>
      <c r="M501" s="73">
        <f t="shared" si="56"/>
        <v>999</v>
      </c>
      <c r="N501" s="4">
        <f t="shared" si="57"/>
        <v>0</v>
      </c>
      <c r="O501" s="4">
        <f t="shared" si="58"/>
        <v>0</v>
      </c>
      <c r="P501" s="4">
        <f t="shared" si="59"/>
        <v>0</v>
      </c>
      <c r="Q501" s="4">
        <f t="shared" si="60"/>
        <v>0</v>
      </c>
      <c r="R501" s="4">
        <f t="shared" si="61"/>
        <v>0</v>
      </c>
      <c r="S501" s="4">
        <f t="shared" si="62"/>
        <v>0</v>
      </c>
      <c r="T501" s="10">
        <f t="shared" si="63"/>
        <v>0</v>
      </c>
    </row>
    <row r="502" spans="1:20" s="9" customFormat="1" ht="23.25" x14ac:dyDescent="0.5">
      <c r="A502" s="303"/>
      <c r="B502" s="134"/>
      <c r="C502" s="169"/>
      <c r="D502" s="100"/>
      <c r="E502" s="170"/>
      <c r="F502" s="170"/>
      <c r="G502" s="170"/>
      <c r="H502" s="170"/>
      <c r="I502" s="170"/>
      <c r="J502" s="170"/>
      <c r="K502" s="170"/>
      <c r="L502" s="170"/>
      <c r="M502" s="73">
        <f t="shared" si="56"/>
        <v>999</v>
      </c>
      <c r="N502" s="4">
        <f t="shared" si="57"/>
        <v>0</v>
      </c>
      <c r="O502" s="4">
        <f t="shared" si="58"/>
        <v>0</v>
      </c>
      <c r="P502" s="4">
        <f t="shared" si="59"/>
        <v>0</v>
      </c>
      <c r="Q502" s="4">
        <f t="shared" si="60"/>
        <v>0</v>
      </c>
      <c r="R502" s="4">
        <f t="shared" si="61"/>
        <v>0</v>
      </c>
      <c r="S502" s="4">
        <f t="shared" si="62"/>
        <v>0</v>
      </c>
      <c r="T502" s="10">
        <f t="shared" si="63"/>
        <v>0</v>
      </c>
    </row>
    <row r="503" spans="1:20" s="9" customFormat="1" ht="23.25" x14ac:dyDescent="0.5">
      <c r="A503" s="303"/>
      <c r="B503" s="134"/>
      <c r="C503" s="169"/>
      <c r="D503" s="100"/>
      <c r="E503" s="170"/>
      <c r="F503" s="170"/>
      <c r="G503" s="170"/>
      <c r="H503" s="170"/>
      <c r="I503" s="170"/>
      <c r="J503" s="170"/>
      <c r="K503" s="170"/>
      <c r="L503" s="170"/>
      <c r="M503" s="73">
        <f t="shared" si="56"/>
        <v>999</v>
      </c>
      <c r="N503" s="4">
        <f t="shared" si="57"/>
        <v>0</v>
      </c>
      <c r="O503" s="4">
        <f t="shared" si="58"/>
        <v>0</v>
      </c>
      <c r="P503" s="4">
        <f t="shared" si="59"/>
        <v>0</v>
      </c>
      <c r="Q503" s="4">
        <f t="shared" si="60"/>
        <v>0</v>
      </c>
      <c r="R503" s="4">
        <f t="shared" si="61"/>
        <v>0</v>
      </c>
      <c r="S503" s="4">
        <f t="shared" si="62"/>
        <v>0</v>
      </c>
      <c r="T503" s="10">
        <f t="shared" si="63"/>
        <v>0</v>
      </c>
    </row>
    <row r="504" spans="1:20" s="9" customFormat="1" ht="23.25" x14ac:dyDescent="0.5">
      <c r="A504" s="303"/>
      <c r="B504" s="134"/>
      <c r="C504" s="169"/>
      <c r="D504" s="100"/>
      <c r="E504" s="170"/>
      <c r="F504" s="170"/>
      <c r="G504" s="170"/>
      <c r="H504" s="170"/>
      <c r="I504" s="170"/>
      <c r="J504" s="170"/>
      <c r="K504" s="170"/>
      <c r="L504" s="170"/>
      <c r="M504" s="73">
        <f t="shared" si="56"/>
        <v>999</v>
      </c>
      <c r="N504" s="4">
        <f t="shared" si="57"/>
        <v>0</v>
      </c>
      <c r="O504" s="4">
        <f t="shared" si="58"/>
        <v>0</v>
      </c>
      <c r="P504" s="4">
        <f t="shared" si="59"/>
        <v>0</v>
      </c>
      <c r="Q504" s="4">
        <f t="shared" si="60"/>
        <v>0</v>
      </c>
      <c r="R504" s="4">
        <f t="shared" si="61"/>
        <v>0</v>
      </c>
      <c r="S504" s="4">
        <f t="shared" si="62"/>
        <v>0</v>
      </c>
      <c r="T504" s="10">
        <f t="shared" si="63"/>
        <v>0</v>
      </c>
    </row>
    <row r="505" spans="1:20" s="9" customFormat="1" ht="23.25" x14ac:dyDescent="0.5">
      <c r="A505" s="303"/>
      <c r="B505" s="134"/>
      <c r="C505" s="169"/>
      <c r="D505" s="100"/>
      <c r="E505" s="170"/>
      <c r="F505" s="170"/>
      <c r="G505" s="170"/>
      <c r="H505" s="170"/>
      <c r="I505" s="170"/>
      <c r="J505" s="170"/>
      <c r="K505" s="170"/>
      <c r="L505" s="170"/>
      <c r="M505" s="73">
        <f t="shared" si="56"/>
        <v>999</v>
      </c>
      <c r="N505" s="4">
        <f t="shared" si="57"/>
        <v>0</v>
      </c>
      <c r="O505" s="4">
        <f t="shared" si="58"/>
        <v>0</v>
      </c>
      <c r="P505" s="4">
        <f t="shared" si="59"/>
        <v>0</v>
      </c>
      <c r="Q505" s="4">
        <f t="shared" si="60"/>
        <v>0</v>
      </c>
      <c r="R505" s="4">
        <f t="shared" si="61"/>
        <v>0</v>
      </c>
      <c r="S505" s="4">
        <f t="shared" si="62"/>
        <v>0</v>
      </c>
      <c r="T505" s="10">
        <f t="shared" si="63"/>
        <v>0</v>
      </c>
    </row>
    <row r="506" spans="1:20" s="9" customFormat="1" ht="23.25" x14ac:dyDescent="0.5">
      <c r="A506" s="303"/>
      <c r="B506" s="134"/>
      <c r="C506" s="169"/>
      <c r="D506" s="100"/>
      <c r="E506" s="170"/>
      <c r="F506" s="170"/>
      <c r="G506" s="170"/>
      <c r="H506" s="170"/>
      <c r="I506" s="170"/>
      <c r="J506" s="170"/>
      <c r="K506" s="170"/>
      <c r="L506" s="170"/>
      <c r="M506" s="73">
        <f t="shared" si="56"/>
        <v>999</v>
      </c>
      <c r="N506" s="4">
        <f t="shared" si="57"/>
        <v>0</v>
      </c>
      <c r="O506" s="4">
        <f t="shared" si="58"/>
        <v>0</v>
      </c>
      <c r="P506" s="4">
        <f t="shared" si="59"/>
        <v>0</v>
      </c>
      <c r="Q506" s="4">
        <f t="shared" si="60"/>
        <v>0</v>
      </c>
      <c r="R506" s="4">
        <f t="shared" si="61"/>
        <v>0</v>
      </c>
      <c r="S506" s="4">
        <f t="shared" si="62"/>
        <v>0</v>
      </c>
      <c r="T506" s="10">
        <f t="shared" si="63"/>
        <v>0</v>
      </c>
    </row>
    <row r="507" spans="1:20" s="9" customFormat="1" ht="23.25" x14ac:dyDescent="0.5">
      <c r="A507" s="303"/>
      <c r="B507" s="134"/>
      <c r="C507" s="169"/>
      <c r="D507" s="100"/>
      <c r="E507" s="170"/>
      <c r="F507" s="170"/>
      <c r="G507" s="170"/>
      <c r="H507" s="170"/>
      <c r="I507" s="170"/>
      <c r="J507" s="170"/>
      <c r="K507" s="170"/>
      <c r="L507" s="170"/>
      <c r="M507" s="73">
        <f t="shared" si="56"/>
        <v>999</v>
      </c>
      <c r="N507" s="4">
        <f t="shared" si="57"/>
        <v>0</v>
      </c>
      <c r="O507" s="4">
        <f t="shared" si="58"/>
        <v>0</v>
      </c>
      <c r="P507" s="4">
        <f t="shared" si="59"/>
        <v>0</v>
      </c>
      <c r="Q507" s="4">
        <f t="shared" si="60"/>
        <v>0</v>
      </c>
      <c r="R507" s="4">
        <f t="shared" si="61"/>
        <v>0</v>
      </c>
      <c r="S507" s="4">
        <f t="shared" si="62"/>
        <v>0</v>
      </c>
      <c r="T507" s="10">
        <f t="shared" si="63"/>
        <v>0</v>
      </c>
    </row>
    <row r="508" spans="1:20" s="9" customFormat="1" ht="23.25" x14ac:dyDescent="0.5">
      <c r="A508" s="303"/>
      <c r="B508" s="134"/>
      <c r="C508" s="169"/>
      <c r="D508" s="100"/>
      <c r="E508" s="170"/>
      <c r="F508" s="170"/>
      <c r="G508" s="170"/>
      <c r="H508" s="170"/>
      <c r="I508" s="170"/>
      <c r="J508" s="170"/>
      <c r="K508" s="170"/>
      <c r="L508" s="170"/>
      <c r="M508" s="73">
        <f t="shared" si="56"/>
        <v>999</v>
      </c>
      <c r="N508" s="4">
        <f t="shared" si="57"/>
        <v>0</v>
      </c>
      <c r="O508" s="4">
        <f t="shared" si="58"/>
        <v>0</v>
      </c>
      <c r="P508" s="4">
        <f t="shared" si="59"/>
        <v>0</v>
      </c>
      <c r="Q508" s="4">
        <f t="shared" si="60"/>
        <v>0</v>
      </c>
      <c r="R508" s="4">
        <f t="shared" si="61"/>
        <v>0</v>
      </c>
      <c r="S508" s="4">
        <f t="shared" si="62"/>
        <v>0</v>
      </c>
      <c r="T508" s="10">
        <f t="shared" si="63"/>
        <v>0</v>
      </c>
    </row>
    <row r="509" spans="1:20" s="9" customFormat="1" ht="23.25" x14ac:dyDescent="0.5">
      <c r="A509" s="303"/>
      <c r="B509" s="134"/>
      <c r="C509" s="169"/>
      <c r="D509" s="100"/>
      <c r="E509" s="170"/>
      <c r="F509" s="170"/>
      <c r="G509" s="170"/>
      <c r="H509" s="170"/>
      <c r="I509" s="170"/>
      <c r="J509" s="170"/>
      <c r="K509" s="170"/>
      <c r="L509" s="170"/>
      <c r="M509" s="73">
        <f t="shared" si="56"/>
        <v>999</v>
      </c>
      <c r="N509" s="4">
        <f t="shared" si="57"/>
        <v>0</v>
      </c>
      <c r="O509" s="4">
        <f t="shared" si="58"/>
        <v>0</v>
      </c>
      <c r="P509" s="4">
        <f t="shared" si="59"/>
        <v>0</v>
      </c>
      <c r="Q509" s="4">
        <f t="shared" si="60"/>
        <v>0</v>
      </c>
      <c r="R509" s="4">
        <f t="shared" si="61"/>
        <v>0</v>
      </c>
      <c r="S509" s="4">
        <f t="shared" si="62"/>
        <v>0</v>
      </c>
      <c r="T509" s="10">
        <f t="shared" si="63"/>
        <v>0</v>
      </c>
    </row>
    <row r="510" spans="1:20" s="9" customFormat="1" ht="23.25" x14ac:dyDescent="0.5">
      <c r="A510" s="303"/>
      <c r="B510" s="134"/>
      <c r="C510" s="169"/>
      <c r="D510" s="100"/>
      <c r="E510" s="170"/>
      <c r="F510" s="170"/>
      <c r="G510" s="170"/>
      <c r="H510" s="170"/>
      <c r="I510" s="170"/>
      <c r="J510" s="170"/>
      <c r="K510" s="170"/>
      <c r="L510" s="170"/>
      <c r="M510" s="73">
        <f t="shared" si="56"/>
        <v>999</v>
      </c>
      <c r="N510" s="4">
        <f t="shared" si="57"/>
        <v>0</v>
      </c>
      <c r="O510" s="4">
        <f t="shared" si="58"/>
        <v>0</v>
      </c>
      <c r="P510" s="4">
        <f t="shared" si="59"/>
        <v>0</v>
      </c>
      <c r="Q510" s="4">
        <f t="shared" si="60"/>
        <v>0</v>
      </c>
      <c r="R510" s="4">
        <f t="shared" si="61"/>
        <v>0</v>
      </c>
      <c r="S510" s="4">
        <f t="shared" si="62"/>
        <v>0</v>
      </c>
      <c r="T510" s="10">
        <f t="shared" si="63"/>
        <v>0</v>
      </c>
    </row>
    <row r="511" spans="1:20" s="9" customFormat="1" ht="23.25" x14ac:dyDescent="0.5">
      <c r="A511" s="303"/>
      <c r="B511" s="134"/>
      <c r="C511" s="169"/>
      <c r="D511" s="100"/>
      <c r="E511" s="170"/>
      <c r="F511" s="170"/>
      <c r="G511" s="170"/>
      <c r="H511" s="170"/>
      <c r="I511" s="170"/>
      <c r="J511" s="170"/>
      <c r="K511" s="170"/>
      <c r="L511" s="170"/>
      <c r="M511" s="73">
        <f t="shared" si="56"/>
        <v>999</v>
      </c>
      <c r="N511" s="4">
        <f t="shared" si="57"/>
        <v>0</v>
      </c>
      <c r="O511" s="4">
        <f t="shared" si="58"/>
        <v>0</v>
      </c>
      <c r="P511" s="4">
        <f t="shared" si="59"/>
        <v>0</v>
      </c>
      <c r="Q511" s="4">
        <f t="shared" si="60"/>
        <v>0</v>
      </c>
      <c r="R511" s="4">
        <f t="shared" si="61"/>
        <v>0</v>
      </c>
      <c r="S511" s="4">
        <f t="shared" si="62"/>
        <v>0</v>
      </c>
      <c r="T511" s="10">
        <f t="shared" si="63"/>
        <v>0</v>
      </c>
    </row>
    <row r="512" spans="1:20" s="9" customFormat="1" ht="23.25" x14ac:dyDescent="0.5">
      <c r="A512" s="303"/>
      <c r="B512" s="134"/>
      <c r="C512" s="169"/>
      <c r="D512" s="100"/>
      <c r="E512" s="170"/>
      <c r="F512" s="170"/>
      <c r="G512" s="170"/>
      <c r="H512" s="170"/>
      <c r="I512" s="170"/>
      <c r="J512" s="170"/>
      <c r="K512" s="170"/>
      <c r="L512" s="170"/>
      <c r="M512" s="73">
        <f t="shared" si="56"/>
        <v>999</v>
      </c>
      <c r="N512" s="4">
        <f t="shared" si="57"/>
        <v>0</v>
      </c>
      <c r="O512" s="4">
        <f t="shared" si="58"/>
        <v>0</v>
      </c>
      <c r="P512" s="4">
        <f t="shared" si="59"/>
        <v>0</v>
      </c>
      <c r="Q512" s="4">
        <f t="shared" si="60"/>
        <v>0</v>
      </c>
      <c r="R512" s="4">
        <f t="shared" si="61"/>
        <v>0</v>
      </c>
      <c r="S512" s="4">
        <f t="shared" si="62"/>
        <v>0</v>
      </c>
      <c r="T512" s="10">
        <f t="shared" si="63"/>
        <v>0</v>
      </c>
    </row>
    <row r="513" spans="1:20" s="9" customFormat="1" ht="23.25" x14ac:dyDescent="0.5">
      <c r="A513" s="303"/>
      <c r="B513" s="134"/>
      <c r="C513" s="169"/>
      <c r="D513" s="100"/>
      <c r="E513" s="170"/>
      <c r="F513" s="170"/>
      <c r="G513" s="170"/>
      <c r="H513" s="170"/>
      <c r="I513" s="170"/>
      <c r="J513" s="170"/>
      <c r="K513" s="170"/>
      <c r="L513" s="170"/>
      <c r="M513" s="73">
        <f t="shared" si="56"/>
        <v>999</v>
      </c>
      <c r="N513" s="4">
        <f t="shared" si="57"/>
        <v>0</v>
      </c>
      <c r="O513" s="4">
        <f t="shared" si="58"/>
        <v>0</v>
      </c>
      <c r="P513" s="4">
        <f t="shared" si="59"/>
        <v>0</v>
      </c>
      <c r="Q513" s="4">
        <f t="shared" si="60"/>
        <v>0</v>
      </c>
      <c r="R513" s="4">
        <f t="shared" si="61"/>
        <v>0</v>
      </c>
      <c r="S513" s="4">
        <f t="shared" si="62"/>
        <v>0</v>
      </c>
      <c r="T513" s="10">
        <f t="shared" si="63"/>
        <v>0</v>
      </c>
    </row>
    <row r="514" spans="1:20" s="9" customFormat="1" ht="23.25" x14ac:dyDescent="0.5">
      <c r="A514" s="303"/>
      <c r="B514" s="134"/>
      <c r="C514" s="169"/>
      <c r="D514" s="100"/>
      <c r="E514" s="170"/>
      <c r="F514" s="170"/>
      <c r="G514" s="170"/>
      <c r="H514" s="170"/>
      <c r="I514" s="170"/>
      <c r="J514" s="170"/>
      <c r="K514" s="170"/>
      <c r="L514" s="170"/>
      <c r="M514" s="73">
        <f t="shared" si="56"/>
        <v>999</v>
      </c>
      <c r="N514" s="4">
        <f t="shared" si="57"/>
        <v>0</v>
      </c>
      <c r="O514" s="4">
        <f t="shared" si="58"/>
        <v>0</v>
      </c>
      <c r="P514" s="4">
        <f t="shared" si="59"/>
        <v>0</v>
      </c>
      <c r="Q514" s="4">
        <f t="shared" si="60"/>
        <v>0</v>
      </c>
      <c r="R514" s="4">
        <f t="shared" si="61"/>
        <v>0</v>
      </c>
      <c r="S514" s="4">
        <f t="shared" si="62"/>
        <v>0</v>
      </c>
      <c r="T514" s="10">
        <f t="shared" si="63"/>
        <v>0</v>
      </c>
    </row>
    <row r="515" spans="1:20" s="9" customFormat="1" ht="23.25" x14ac:dyDescent="0.5">
      <c r="A515" s="303"/>
      <c r="B515" s="134"/>
      <c r="C515" s="169"/>
      <c r="D515" s="100"/>
      <c r="E515" s="170"/>
      <c r="F515" s="170"/>
      <c r="G515" s="170"/>
      <c r="H515" s="170"/>
      <c r="I515" s="170"/>
      <c r="J515" s="170"/>
      <c r="K515" s="170"/>
      <c r="L515" s="170"/>
      <c r="M515" s="73">
        <f t="shared" si="56"/>
        <v>999</v>
      </c>
      <c r="N515" s="4">
        <f t="shared" si="57"/>
        <v>0</v>
      </c>
      <c r="O515" s="4">
        <f t="shared" si="58"/>
        <v>0</v>
      </c>
      <c r="P515" s="4">
        <f t="shared" si="59"/>
        <v>0</v>
      </c>
      <c r="Q515" s="4">
        <f t="shared" si="60"/>
        <v>0</v>
      </c>
      <c r="R515" s="4">
        <f t="shared" si="61"/>
        <v>0</v>
      </c>
      <c r="S515" s="4">
        <f t="shared" si="62"/>
        <v>0</v>
      </c>
      <c r="T515" s="10">
        <f t="shared" si="63"/>
        <v>0</v>
      </c>
    </row>
    <row r="516" spans="1:20" s="9" customFormat="1" ht="23.25" x14ac:dyDescent="0.5">
      <c r="A516" s="303"/>
      <c r="B516" s="134"/>
      <c r="C516" s="169"/>
      <c r="D516" s="100"/>
      <c r="E516" s="170"/>
      <c r="F516" s="170"/>
      <c r="G516" s="170"/>
      <c r="H516" s="170"/>
      <c r="I516" s="170"/>
      <c r="J516" s="170"/>
      <c r="K516" s="170"/>
      <c r="L516" s="170"/>
      <c r="M516" s="73">
        <f t="shared" si="56"/>
        <v>999</v>
      </c>
      <c r="N516" s="4">
        <f t="shared" si="57"/>
        <v>0</v>
      </c>
      <c r="O516" s="4">
        <f t="shared" si="58"/>
        <v>0</v>
      </c>
      <c r="P516" s="4">
        <f t="shared" si="59"/>
        <v>0</v>
      </c>
      <c r="Q516" s="4">
        <f t="shared" si="60"/>
        <v>0</v>
      </c>
      <c r="R516" s="4">
        <f t="shared" si="61"/>
        <v>0</v>
      </c>
      <c r="S516" s="4">
        <f t="shared" si="62"/>
        <v>0</v>
      </c>
      <c r="T516" s="10">
        <f t="shared" si="63"/>
        <v>0</v>
      </c>
    </row>
    <row r="517" spans="1:20" s="9" customFormat="1" ht="23.25" x14ac:dyDescent="0.5">
      <c r="A517" s="303"/>
      <c r="B517" s="134"/>
      <c r="C517" s="169"/>
      <c r="D517" s="100"/>
      <c r="E517" s="170"/>
      <c r="F517" s="170"/>
      <c r="G517" s="170"/>
      <c r="H517" s="170"/>
      <c r="I517" s="170"/>
      <c r="J517" s="170"/>
      <c r="K517" s="170"/>
      <c r="L517" s="170"/>
      <c r="M517" s="73">
        <f t="shared" si="56"/>
        <v>999</v>
      </c>
      <c r="N517" s="4">
        <f t="shared" si="57"/>
        <v>0</v>
      </c>
      <c r="O517" s="4">
        <f t="shared" si="58"/>
        <v>0</v>
      </c>
      <c r="P517" s="4">
        <f t="shared" si="59"/>
        <v>0</v>
      </c>
      <c r="Q517" s="4">
        <f t="shared" si="60"/>
        <v>0</v>
      </c>
      <c r="R517" s="4">
        <f t="shared" si="61"/>
        <v>0</v>
      </c>
      <c r="S517" s="4">
        <f t="shared" si="62"/>
        <v>0</v>
      </c>
      <c r="T517" s="10">
        <f t="shared" si="63"/>
        <v>0</v>
      </c>
    </row>
    <row r="518" spans="1:20" s="9" customFormat="1" ht="23.25" x14ac:dyDescent="0.5">
      <c r="A518" s="303"/>
      <c r="B518" s="134"/>
      <c r="C518" s="169"/>
      <c r="D518" s="100"/>
      <c r="E518" s="170"/>
      <c r="F518" s="170"/>
      <c r="G518" s="170"/>
      <c r="H518" s="170"/>
      <c r="I518" s="170"/>
      <c r="J518" s="170"/>
      <c r="K518" s="170"/>
      <c r="L518" s="170"/>
      <c r="M518" s="73">
        <f t="shared" si="56"/>
        <v>999</v>
      </c>
      <c r="N518" s="4">
        <f t="shared" si="57"/>
        <v>0</v>
      </c>
      <c r="O518" s="4">
        <f t="shared" si="58"/>
        <v>0</v>
      </c>
      <c r="P518" s="4">
        <f t="shared" si="59"/>
        <v>0</v>
      </c>
      <c r="Q518" s="4">
        <f t="shared" si="60"/>
        <v>0</v>
      </c>
      <c r="R518" s="4">
        <f t="shared" si="61"/>
        <v>0</v>
      </c>
      <c r="S518" s="4">
        <f t="shared" si="62"/>
        <v>0</v>
      </c>
      <c r="T518" s="10">
        <f t="shared" si="63"/>
        <v>0</v>
      </c>
    </row>
    <row r="519" spans="1:20" s="9" customFormat="1" ht="23.25" x14ac:dyDescent="0.5">
      <c r="A519" s="303"/>
      <c r="B519" s="134"/>
      <c r="C519" s="169"/>
      <c r="D519" s="100"/>
      <c r="E519" s="170"/>
      <c r="F519" s="170"/>
      <c r="G519" s="170"/>
      <c r="H519" s="170"/>
      <c r="I519" s="170"/>
      <c r="J519" s="170"/>
      <c r="K519" s="170"/>
      <c r="L519" s="170"/>
      <c r="M519" s="73">
        <f t="shared" si="56"/>
        <v>999</v>
      </c>
      <c r="N519" s="4">
        <f t="shared" si="57"/>
        <v>0</v>
      </c>
      <c r="O519" s="4">
        <f t="shared" si="58"/>
        <v>0</v>
      </c>
      <c r="P519" s="4">
        <f t="shared" si="59"/>
        <v>0</v>
      </c>
      <c r="Q519" s="4">
        <f t="shared" si="60"/>
        <v>0</v>
      </c>
      <c r="R519" s="4">
        <f t="shared" si="61"/>
        <v>0</v>
      </c>
      <c r="S519" s="4">
        <f t="shared" si="62"/>
        <v>0</v>
      </c>
      <c r="T519" s="10">
        <f t="shared" si="63"/>
        <v>0</v>
      </c>
    </row>
    <row r="520" spans="1:20" s="9" customFormat="1" ht="23.25" x14ac:dyDescent="0.5">
      <c r="A520" s="303"/>
      <c r="B520" s="134"/>
      <c r="C520" s="169"/>
      <c r="D520" s="100"/>
      <c r="E520" s="170"/>
      <c r="F520" s="170"/>
      <c r="G520" s="170"/>
      <c r="H520" s="170"/>
      <c r="I520" s="170"/>
      <c r="J520" s="170"/>
      <c r="K520" s="170"/>
      <c r="L520" s="170"/>
      <c r="M520" s="73">
        <f t="shared" si="56"/>
        <v>999</v>
      </c>
      <c r="N520" s="4">
        <f t="shared" si="57"/>
        <v>0</v>
      </c>
      <c r="O520" s="4">
        <f t="shared" si="58"/>
        <v>0</v>
      </c>
      <c r="P520" s="4">
        <f t="shared" si="59"/>
        <v>0</v>
      </c>
      <c r="Q520" s="4">
        <f t="shared" si="60"/>
        <v>0</v>
      </c>
      <c r="R520" s="4">
        <f t="shared" si="61"/>
        <v>0</v>
      </c>
      <c r="S520" s="4">
        <f t="shared" si="62"/>
        <v>0</v>
      </c>
      <c r="T520" s="10">
        <f t="shared" si="63"/>
        <v>0</v>
      </c>
    </row>
    <row r="521" spans="1:20" s="9" customFormat="1" ht="23.25" x14ac:dyDescent="0.5">
      <c r="A521" s="303"/>
      <c r="B521" s="134"/>
      <c r="C521" s="169"/>
      <c r="D521" s="100"/>
      <c r="E521" s="170"/>
      <c r="F521" s="170"/>
      <c r="G521" s="170"/>
      <c r="H521" s="170"/>
      <c r="I521" s="170"/>
      <c r="J521" s="170"/>
      <c r="K521" s="170"/>
      <c r="L521" s="170"/>
      <c r="M521" s="73">
        <f t="shared" si="56"/>
        <v>999</v>
      </c>
      <c r="N521" s="4">
        <f t="shared" si="57"/>
        <v>0</v>
      </c>
      <c r="O521" s="4">
        <f t="shared" si="58"/>
        <v>0</v>
      </c>
      <c r="P521" s="4">
        <f t="shared" si="59"/>
        <v>0</v>
      </c>
      <c r="Q521" s="4">
        <f t="shared" si="60"/>
        <v>0</v>
      </c>
      <c r="R521" s="4">
        <f t="shared" si="61"/>
        <v>0</v>
      </c>
      <c r="S521" s="4">
        <f t="shared" si="62"/>
        <v>0</v>
      </c>
      <c r="T521" s="10">
        <f t="shared" si="63"/>
        <v>0</v>
      </c>
    </row>
    <row r="522" spans="1:20" s="9" customFormat="1" ht="23.25" x14ac:dyDescent="0.5">
      <c r="A522" s="303"/>
      <c r="B522" s="134"/>
      <c r="C522" s="169"/>
      <c r="D522" s="100"/>
      <c r="E522" s="170"/>
      <c r="F522" s="170"/>
      <c r="G522" s="170"/>
      <c r="H522" s="170"/>
      <c r="I522" s="170"/>
      <c r="J522" s="170"/>
      <c r="K522" s="170"/>
      <c r="L522" s="170"/>
      <c r="M522" s="73">
        <f t="shared" si="56"/>
        <v>999</v>
      </c>
      <c r="N522" s="4">
        <f t="shared" si="57"/>
        <v>0</v>
      </c>
      <c r="O522" s="4">
        <f t="shared" si="58"/>
        <v>0</v>
      </c>
      <c r="P522" s="4">
        <f t="shared" si="59"/>
        <v>0</v>
      </c>
      <c r="Q522" s="4">
        <f t="shared" si="60"/>
        <v>0</v>
      </c>
      <c r="R522" s="4">
        <f t="shared" si="61"/>
        <v>0</v>
      </c>
      <c r="S522" s="4">
        <f t="shared" si="62"/>
        <v>0</v>
      </c>
      <c r="T522" s="10">
        <f t="shared" si="63"/>
        <v>0</v>
      </c>
    </row>
    <row r="523" spans="1:20" s="9" customFormat="1" ht="23.25" x14ac:dyDescent="0.5">
      <c r="A523" s="303"/>
      <c r="B523" s="134"/>
      <c r="C523" s="169"/>
      <c r="D523" s="100"/>
      <c r="E523" s="170"/>
      <c r="F523" s="170"/>
      <c r="G523" s="170"/>
      <c r="H523" s="170"/>
      <c r="I523" s="170"/>
      <c r="J523" s="170"/>
      <c r="K523" s="170"/>
      <c r="L523" s="170"/>
      <c r="M523" s="73">
        <f t="shared" si="56"/>
        <v>999</v>
      </c>
      <c r="N523" s="4">
        <f t="shared" si="57"/>
        <v>0</v>
      </c>
      <c r="O523" s="4">
        <f t="shared" si="58"/>
        <v>0</v>
      </c>
      <c r="P523" s="4">
        <f t="shared" si="59"/>
        <v>0</v>
      </c>
      <c r="Q523" s="4">
        <f t="shared" si="60"/>
        <v>0</v>
      </c>
      <c r="R523" s="4">
        <f t="shared" si="61"/>
        <v>0</v>
      </c>
      <c r="S523" s="4">
        <f t="shared" si="62"/>
        <v>0</v>
      </c>
      <c r="T523" s="10">
        <f t="shared" si="63"/>
        <v>0</v>
      </c>
    </row>
    <row r="524" spans="1:20" s="9" customFormat="1" ht="23.25" x14ac:dyDescent="0.5">
      <c r="A524" s="303"/>
      <c r="B524" s="134"/>
      <c r="C524" s="169"/>
      <c r="D524" s="100"/>
      <c r="E524" s="170"/>
      <c r="F524" s="170"/>
      <c r="G524" s="170"/>
      <c r="H524" s="170"/>
      <c r="I524" s="170"/>
      <c r="J524" s="170"/>
      <c r="K524" s="170"/>
      <c r="L524" s="170"/>
      <c r="M524" s="73">
        <f t="shared" si="56"/>
        <v>999</v>
      </c>
      <c r="N524" s="4">
        <f t="shared" si="57"/>
        <v>0</v>
      </c>
      <c r="O524" s="4">
        <f t="shared" si="58"/>
        <v>0</v>
      </c>
      <c r="P524" s="4">
        <f t="shared" si="59"/>
        <v>0</v>
      </c>
      <c r="Q524" s="4">
        <f t="shared" si="60"/>
        <v>0</v>
      </c>
      <c r="R524" s="4">
        <f t="shared" si="61"/>
        <v>0</v>
      </c>
      <c r="S524" s="4">
        <f t="shared" si="62"/>
        <v>0</v>
      </c>
      <c r="T524" s="10">
        <f t="shared" si="63"/>
        <v>0</v>
      </c>
    </row>
    <row r="525" spans="1:20" s="9" customFormat="1" ht="23.25" x14ac:dyDescent="0.5">
      <c r="A525" s="303"/>
      <c r="B525" s="134"/>
      <c r="C525" s="169"/>
      <c r="D525" s="100"/>
      <c r="E525" s="170"/>
      <c r="F525" s="170"/>
      <c r="G525" s="170"/>
      <c r="H525" s="170"/>
      <c r="I525" s="170"/>
      <c r="J525" s="170"/>
      <c r="K525" s="170"/>
      <c r="L525" s="170"/>
      <c r="M525" s="73">
        <f t="shared" si="56"/>
        <v>999</v>
      </c>
      <c r="N525" s="4">
        <f t="shared" si="57"/>
        <v>0</v>
      </c>
      <c r="O525" s="4">
        <f t="shared" si="58"/>
        <v>0</v>
      </c>
      <c r="P525" s="4">
        <f t="shared" si="59"/>
        <v>0</v>
      </c>
      <c r="Q525" s="4">
        <f t="shared" si="60"/>
        <v>0</v>
      </c>
      <c r="R525" s="4">
        <f t="shared" si="61"/>
        <v>0</v>
      </c>
      <c r="S525" s="4">
        <f t="shared" si="62"/>
        <v>0</v>
      </c>
      <c r="T525" s="10">
        <f t="shared" si="63"/>
        <v>0</v>
      </c>
    </row>
    <row r="526" spans="1:20" s="9" customFormat="1" ht="23.25" x14ac:dyDescent="0.5">
      <c r="A526" s="303"/>
      <c r="B526" s="134"/>
      <c r="C526" s="169"/>
      <c r="D526" s="100"/>
      <c r="E526" s="170"/>
      <c r="F526" s="170"/>
      <c r="G526" s="170"/>
      <c r="H526" s="170"/>
      <c r="I526" s="170"/>
      <c r="J526" s="170"/>
      <c r="K526" s="170"/>
      <c r="L526" s="170"/>
      <c r="M526" s="73">
        <f t="shared" si="56"/>
        <v>999</v>
      </c>
      <c r="N526" s="4">
        <f t="shared" si="57"/>
        <v>0</v>
      </c>
      <c r="O526" s="4">
        <f t="shared" si="58"/>
        <v>0</v>
      </c>
      <c r="P526" s="4">
        <f t="shared" si="59"/>
        <v>0</v>
      </c>
      <c r="Q526" s="4">
        <f t="shared" si="60"/>
        <v>0</v>
      </c>
      <c r="R526" s="4">
        <f t="shared" si="61"/>
        <v>0</v>
      </c>
      <c r="S526" s="4">
        <f t="shared" si="62"/>
        <v>0</v>
      </c>
      <c r="T526" s="10">
        <f t="shared" si="63"/>
        <v>0</v>
      </c>
    </row>
    <row r="527" spans="1:20" s="9" customFormat="1" ht="23.25" x14ac:dyDescent="0.5">
      <c r="A527" s="303"/>
      <c r="B527" s="134"/>
      <c r="C527" s="169"/>
      <c r="D527" s="100"/>
      <c r="E527" s="170"/>
      <c r="F527" s="170"/>
      <c r="G527" s="170"/>
      <c r="H527" s="170"/>
      <c r="I527" s="170"/>
      <c r="J527" s="170"/>
      <c r="K527" s="170"/>
      <c r="L527" s="170"/>
      <c r="M527" s="73">
        <f t="shared" ref="M527:M590" si="64">IF(OR(OR(OR(OR(OR(OR(E527=0),F527=0),G527=0),H527=0),I527=0),J527=0),999,1)</f>
        <v>999</v>
      </c>
      <c r="N527" s="4">
        <f t="shared" ref="N527:N590" si="65">IF(OR(I527&lt;F527,(AND(H527&lt;E527,I527=F527))),J527-1,J527)</f>
        <v>0</v>
      </c>
      <c r="O527" s="4">
        <f t="shared" ref="O527:O590" si="66">IF(AND(H527&lt;E527,I527=F527),I527+12-1,IF(AND(H527&lt;E527,I527&gt;F527),I527-1,IF(AND(H527&lt;E527,I527&lt;F527),I527+12-1,IF(AND(H527&gt;=E527,I527&lt;F527),I527+12,I527))))</f>
        <v>0</v>
      </c>
      <c r="P527" s="4">
        <f t="shared" ref="P527:P590" si="67">IF(H527&lt;E527,H527+30,H527)</f>
        <v>0</v>
      </c>
      <c r="Q527" s="4">
        <f t="shared" ref="Q527:Q590" si="68">P527-E527</f>
        <v>0</v>
      </c>
      <c r="R527" s="4">
        <f t="shared" ref="R527:R590" si="69">O527-F527</f>
        <v>0</v>
      </c>
      <c r="S527" s="4">
        <f t="shared" ref="S527:S590" si="70">N527-G527</f>
        <v>0</v>
      </c>
      <c r="T527" s="10">
        <f t="shared" ref="T527:T590" si="71">IF(OR(OR(OR(OR(OR(E527=0,F527=0),G527=0),H527=0),I527=0),J527=0),0,IF($Q527&gt;15,($R527+1)+($S527*12),$R527+($S527*12)))</f>
        <v>0</v>
      </c>
    </row>
    <row r="528" spans="1:20" s="9" customFormat="1" ht="23.25" x14ac:dyDescent="0.5">
      <c r="A528" s="303"/>
      <c r="B528" s="134"/>
      <c r="C528" s="169"/>
      <c r="D528" s="100"/>
      <c r="E528" s="170"/>
      <c r="F528" s="170"/>
      <c r="G528" s="170"/>
      <c r="H528" s="170"/>
      <c r="I528" s="170"/>
      <c r="J528" s="170"/>
      <c r="K528" s="170"/>
      <c r="L528" s="170"/>
      <c r="M528" s="73">
        <f t="shared" si="64"/>
        <v>999</v>
      </c>
      <c r="N528" s="4">
        <f t="shared" si="65"/>
        <v>0</v>
      </c>
      <c r="O528" s="4">
        <f t="shared" si="66"/>
        <v>0</v>
      </c>
      <c r="P528" s="4">
        <f t="shared" si="67"/>
        <v>0</v>
      </c>
      <c r="Q528" s="4">
        <f t="shared" si="68"/>
        <v>0</v>
      </c>
      <c r="R528" s="4">
        <f t="shared" si="69"/>
        <v>0</v>
      </c>
      <c r="S528" s="4">
        <f t="shared" si="70"/>
        <v>0</v>
      </c>
      <c r="T528" s="10">
        <f t="shared" si="71"/>
        <v>0</v>
      </c>
    </row>
    <row r="529" spans="1:20" s="9" customFormat="1" ht="23.25" x14ac:dyDescent="0.5">
      <c r="A529" s="303"/>
      <c r="B529" s="134"/>
      <c r="C529" s="169"/>
      <c r="D529" s="100"/>
      <c r="E529" s="170"/>
      <c r="F529" s="170"/>
      <c r="G529" s="170"/>
      <c r="H529" s="170"/>
      <c r="I529" s="170"/>
      <c r="J529" s="170"/>
      <c r="K529" s="170"/>
      <c r="L529" s="170"/>
      <c r="M529" s="73">
        <f t="shared" si="64"/>
        <v>999</v>
      </c>
      <c r="N529" s="4">
        <f t="shared" si="65"/>
        <v>0</v>
      </c>
      <c r="O529" s="4">
        <f t="shared" si="66"/>
        <v>0</v>
      </c>
      <c r="P529" s="4">
        <f t="shared" si="67"/>
        <v>0</v>
      </c>
      <c r="Q529" s="4">
        <f t="shared" si="68"/>
        <v>0</v>
      </c>
      <c r="R529" s="4">
        <f t="shared" si="69"/>
        <v>0</v>
      </c>
      <c r="S529" s="4">
        <f t="shared" si="70"/>
        <v>0</v>
      </c>
      <c r="T529" s="10">
        <f t="shared" si="71"/>
        <v>0</v>
      </c>
    </row>
    <row r="530" spans="1:20" s="9" customFormat="1" ht="23.25" x14ac:dyDescent="0.5">
      <c r="A530" s="303"/>
      <c r="B530" s="134"/>
      <c r="C530" s="169"/>
      <c r="D530" s="100"/>
      <c r="E530" s="170"/>
      <c r="F530" s="170"/>
      <c r="G530" s="170"/>
      <c r="H530" s="170"/>
      <c r="I530" s="170"/>
      <c r="J530" s="170"/>
      <c r="K530" s="170"/>
      <c r="L530" s="170"/>
      <c r="M530" s="73">
        <f t="shared" si="64"/>
        <v>999</v>
      </c>
      <c r="N530" s="4">
        <f t="shared" si="65"/>
        <v>0</v>
      </c>
      <c r="O530" s="4">
        <f t="shared" si="66"/>
        <v>0</v>
      </c>
      <c r="P530" s="4">
        <f t="shared" si="67"/>
        <v>0</v>
      </c>
      <c r="Q530" s="4">
        <f t="shared" si="68"/>
        <v>0</v>
      </c>
      <c r="R530" s="4">
        <f t="shared" si="69"/>
        <v>0</v>
      </c>
      <c r="S530" s="4">
        <f t="shared" si="70"/>
        <v>0</v>
      </c>
      <c r="T530" s="10">
        <f t="shared" si="71"/>
        <v>0</v>
      </c>
    </row>
    <row r="531" spans="1:20" s="9" customFormat="1" ht="23.25" x14ac:dyDescent="0.5">
      <c r="A531" s="303"/>
      <c r="B531" s="134"/>
      <c r="C531" s="169"/>
      <c r="D531" s="100"/>
      <c r="E531" s="170"/>
      <c r="F531" s="170"/>
      <c r="G531" s="170"/>
      <c r="H531" s="170"/>
      <c r="I531" s="170"/>
      <c r="J531" s="170"/>
      <c r="K531" s="170"/>
      <c r="L531" s="170"/>
      <c r="M531" s="73">
        <f t="shared" si="64"/>
        <v>999</v>
      </c>
      <c r="N531" s="4">
        <f t="shared" si="65"/>
        <v>0</v>
      </c>
      <c r="O531" s="4">
        <f t="shared" si="66"/>
        <v>0</v>
      </c>
      <c r="P531" s="4">
        <f t="shared" si="67"/>
        <v>0</v>
      </c>
      <c r="Q531" s="4">
        <f t="shared" si="68"/>
        <v>0</v>
      </c>
      <c r="R531" s="4">
        <f t="shared" si="69"/>
        <v>0</v>
      </c>
      <c r="S531" s="4">
        <f t="shared" si="70"/>
        <v>0</v>
      </c>
      <c r="T531" s="10">
        <f t="shared" si="71"/>
        <v>0</v>
      </c>
    </row>
    <row r="532" spans="1:20" s="9" customFormat="1" ht="23.25" x14ac:dyDescent="0.5">
      <c r="A532" s="303"/>
      <c r="B532" s="134"/>
      <c r="C532" s="169"/>
      <c r="D532" s="100"/>
      <c r="E532" s="170"/>
      <c r="F532" s="170"/>
      <c r="G532" s="170"/>
      <c r="H532" s="170"/>
      <c r="I532" s="170"/>
      <c r="J532" s="170"/>
      <c r="K532" s="170"/>
      <c r="L532" s="170"/>
      <c r="M532" s="73">
        <f t="shared" si="64"/>
        <v>999</v>
      </c>
      <c r="N532" s="4">
        <f t="shared" si="65"/>
        <v>0</v>
      </c>
      <c r="O532" s="4">
        <f t="shared" si="66"/>
        <v>0</v>
      </c>
      <c r="P532" s="4">
        <f t="shared" si="67"/>
        <v>0</v>
      </c>
      <c r="Q532" s="4">
        <f t="shared" si="68"/>
        <v>0</v>
      </c>
      <c r="R532" s="4">
        <f t="shared" si="69"/>
        <v>0</v>
      </c>
      <c r="S532" s="4">
        <f t="shared" si="70"/>
        <v>0</v>
      </c>
      <c r="T532" s="10">
        <f t="shared" si="71"/>
        <v>0</v>
      </c>
    </row>
    <row r="533" spans="1:20" s="9" customFormat="1" ht="23.25" x14ac:dyDescent="0.5">
      <c r="A533" s="303"/>
      <c r="B533" s="134"/>
      <c r="C533" s="169"/>
      <c r="D533" s="100"/>
      <c r="E533" s="170"/>
      <c r="F533" s="170"/>
      <c r="G533" s="170"/>
      <c r="H533" s="170"/>
      <c r="I533" s="170"/>
      <c r="J533" s="170"/>
      <c r="K533" s="170"/>
      <c r="L533" s="170"/>
      <c r="M533" s="73">
        <f t="shared" si="64"/>
        <v>999</v>
      </c>
      <c r="N533" s="4">
        <f t="shared" si="65"/>
        <v>0</v>
      </c>
      <c r="O533" s="4">
        <f t="shared" si="66"/>
        <v>0</v>
      </c>
      <c r="P533" s="4">
        <f t="shared" si="67"/>
        <v>0</v>
      </c>
      <c r="Q533" s="4">
        <f t="shared" si="68"/>
        <v>0</v>
      </c>
      <c r="R533" s="4">
        <f t="shared" si="69"/>
        <v>0</v>
      </c>
      <c r="S533" s="4">
        <f t="shared" si="70"/>
        <v>0</v>
      </c>
      <c r="T533" s="10">
        <f t="shared" si="71"/>
        <v>0</v>
      </c>
    </row>
    <row r="534" spans="1:20" s="9" customFormat="1" ht="23.25" x14ac:dyDescent="0.5">
      <c r="A534" s="303"/>
      <c r="B534" s="134"/>
      <c r="C534" s="169"/>
      <c r="D534" s="100"/>
      <c r="E534" s="170"/>
      <c r="F534" s="170"/>
      <c r="G534" s="170"/>
      <c r="H534" s="170"/>
      <c r="I534" s="170"/>
      <c r="J534" s="170"/>
      <c r="K534" s="170"/>
      <c r="L534" s="170"/>
      <c r="M534" s="73">
        <f t="shared" si="64"/>
        <v>999</v>
      </c>
      <c r="N534" s="4">
        <f t="shared" si="65"/>
        <v>0</v>
      </c>
      <c r="O534" s="4">
        <f t="shared" si="66"/>
        <v>0</v>
      </c>
      <c r="P534" s="4">
        <f t="shared" si="67"/>
        <v>0</v>
      </c>
      <c r="Q534" s="4">
        <f t="shared" si="68"/>
        <v>0</v>
      </c>
      <c r="R534" s="4">
        <f t="shared" si="69"/>
        <v>0</v>
      </c>
      <c r="S534" s="4">
        <f t="shared" si="70"/>
        <v>0</v>
      </c>
      <c r="T534" s="10">
        <f t="shared" si="71"/>
        <v>0</v>
      </c>
    </row>
    <row r="535" spans="1:20" s="9" customFormat="1" ht="23.25" x14ac:dyDescent="0.5">
      <c r="A535" s="303"/>
      <c r="B535" s="134"/>
      <c r="C535" s="169"/>
      <c r="D535" s="100"/>
      <c r="E535" s="170"/>
      <c r="F535" s="170"/>
      <c r="G535" s="170"/>
      <c r="H535" s="170"/>
      <c r="I535" s="170"/>
      <c r="J535" s="170"/>
      <c r="K535" s="170"/>
      <c r="L535" s="170"/>
      <c r="M535" s="73">
        <f t="shared" si="64"/>
        <v>999</v>
      </c>
      <c r="N535" s="4">
        <f t="shared" si="65"/>
        <v>0</v>
      </c>
      <c r="O535" s="4">
        <f t="shared" si="66"/>
        <v>0</v>
      </c>
      <c r="P535" s="4">
        <f t="shared" si="67"/>
        <v>0</v>
      </c>
      <c r="Q535" s="4">
        <f t="shared" si="68"/>
        <v>0</v>
      </c>
      <c r="R535" s="4">
        <f t="shared" si="69"/>
        <v>0</v>
      </c>
      <c r="S535" s="4">
        <f t="shared" si="70"/>
        <v>0</v>
      </c>
      <c r="T535" s="10">
        <f t="shared" si="71"/>
        <v>0</v>
      </c>
    </row>
    <row r="536" spans="1:20" s="9" customFormat="1" ht="23.25" x14ac:dyDescent="0.5">
      <c r="A536" s="303"/>
      <c r="B536" s="134"/>
      <c r="C536" s="169"/>
      <c r="D536" s="100"/>
      <c r="E536" s="170"/>
      <c r="F536" s="170"/>
      <c r="G536" s="170"/>
      <c r="H536" s="170"/>
      <c r="I536" s="170"/>
      <c r="J536" s="170"/>
      <c r="K536" s="170"/>
      <c r="L536" s="170"/>
      <c r="M536" s="73">
        <f t="shared" si="64"/>
        <v>999</v>
      </c>
      <c r="N536" s="4">
        <f t="shared" si="65"/>
        <v>0</v>
      </c>
      <c r="O536" s="4">
        <f t="shared" si="66"/>
        <v>0</v>
      </c>
      <c r="P536" s="4">
        <f t="shared" si="67"/>
        <v>0</v>
      </c>
      <c r="Q536" s="4">
        <f t="shared" si="68"/>
        <v>0</v>
      </c>
      <c r="R536" s="4">
        <f t="shared" si="69"/>
        <v>0</v>
      </c>
      <c r="S536" s="4">
        <f t="shared" si="70"/>
        <v>0</v>
      </c>
      <c r="T536" s="10">
        <f t="shared" si="71"/>
        <v>0</v>
      </c>
    </row>
    <row r="537" spans="1:20" s="9" customFormat="1" ht="23.25" x14ac:dyDescent="0.5">
      <c r="A537" s="303"/>
      <c r="B537" s="134"/>
      <c r="C537" s="169"/>
      <c r="D537" s="100"/>
      <c r="E537" s="170"/>
      <c r="F537" s="170"/>
      <c r="G537" s="170"/>
      <c r="H537" s="170"/>
      <c r="I537" s="170"/>
      <c r="J537" s="170"/>
      <c r="K537" s="170"/>
      <c r="L537" s="170"/>
      <c r="M537" s="73">
        <f t="shared" si="64"/>
        <v>999</v>
      </c>
      <c r="N537" s="4">
        <f t="shared" si="65"/>
        <v>0</v>
      </c>
      <c r="O537" s="4">
        <f t="shared" si="66"/>
        <v>0</v>
      </c>
      <c r="P537" s="4">
        <f t="shared" si="67"/>
        <v>0</v>
      </c>
      <c r="Q537" s="4">
        <f t="shared" si="68"/>
        <v>0</v>
      </c>
      <c r="R537" s="4">
        <f t="shared" si="69"/>
        <v>0</v>
      </c>
      <c r="S537" s="4">
        <f t="shared" si="70"/>
        <v>0</v>
      </c>
      <c r="T537" s="10">
        <f t="shared" si="71"/>
        <v>0</v>
      </c>
    </row>
    <row r="538" spans="1:20" s="9" customFormat="1" ht="23.25" x14ac:dyDescent="0.5">
      <c r="A538" s="303"/>
      <c r="B538" s="134"/>
      <c r="C538" s="169"/>
      <c r="D538" s="100"/>
      <c r="E538" s="170"/>
      <c r="F538" s="170"/>
      <c r="G538" s="170"/>
      <c r="H538" s="170"/>
      <c r="I538" s="170"/>
      <c r="J538" s="170"/>
      <c r="K538" s="170"/>
      <c r="L538" s="170"/>
      <c r="M538" s="73">
        <f t="shared" si="64"/>
        <v>999</v>
      </c>
      <c r="N538" s="4">
        <f t="shared" si="65"/>
        <v>0</v>
      </c>
      <c r="O538" s="4">
        <f t="shared" si="66"/>
        <v>0</v>
      </c>
      <c r="P538" s="4">
        <f t="shared" si="67"/>
        <v>0</v>
      </c>
      <c r="Q538" s="4">
        <f t="shared" si="68"/>
        <v>0</v>
      </c>
      <c r="R538" s="4">
        <f t="shared" si="69"/>
        <v>0</v>
      </c>
      <c r="S538" s="4">
        <f t="shared" si="70"/>
        <v>0</v>
      </c>
      <c r="T538" s="10">
        <f t="shared" si="71"/>
        <v>0</v>
      </c>
    </row>
    <row r="539" spans="1:20" s="9" customFormat="1" ht="23.25" x14ac:dyDescent="0.5">
      <c r="A539" s="303"/>
      <c r="B539" s="134"/>
      <c r="C539" s="169"/>
      <c r="D539" s="100"/>
      <c r="E539" s="170"/>
      <c r="F539" s="170"/>
      <c r="G539" s="170"/>
      <c r="H539" s="170"/>
      <c r="I539" s="170"/>
      <c r="J539" s="170"/>
      <c r="K539" s="170"/>
      <c r="L539" s="170"/>
      <c r="M539" s="73">
        <f t="shared" si="64"/>
        <v>999</v>
      </c>
      <c r="N539" s="4">
        <f t="shared" si="65"/>
        <v>0</v>
      </c>
      <c r="O539" s="4">
        <f t="shared" si="66"/>
        <v>0</v>
      </c>
      <c r="P539" s="4">
        <f t="shared" si="67"/>
        <v>0</v>
      </c>
      <c r="Q539" s="4">
        <f t="shared" si="68"/>
        <v>0</v>
      </c>
      <c r="R539" s="4">
        <f t="shared" si="69"/>
        <v>0</v>
      </c>
      <c r="S539" s="4">
        <f t="shared" si="70"/>
        <v>0</v>
      </c>
      <c r="T539" s="10">
        <f t="shared" si="71"/>
        <v>0</v>
      </c>
    </row>
    <row r="540" spans="1:20" s="9" customFormat="1" ht="23.25" x14ac:dyDescent="0.5">
      <c r="A540" s="303"/>
      <c r="B540" s="134"/>
      <c r="C540" s="169"/>
      <c r="D540" s="100"/>
      <c r="E540" s="170"/>
      <c r="F540" s="170"/>
      <c r="G540" s="170"/>
      <c r="H540" s="170"/>
      <c r="I540" s="170"/>
      <c r="J540" s="170"/>
      <c r="K540" s="170"/>
      <c r="L540" s="170"/>
      <c r="M540" s="73">
        <f t="shared" si="64"/>
        <v>999</v>
      </c>
      <c r="N540" s="4">
        <f t="shared" si="65"/>
        <v>0</v>
      </c>
      <c r="O540" s="4">
        <f t="shared" si="66"/>
        <v>0</v>
      </c>
      <c r="P540" s="4">
        <f t="shared" si="67"/>
        <v>0</v>
      </c>
      <c r="Q540" s="4">
        <f t="shared" si="68"/>
        <v>0</v>
      </c>
      <c r="R540" s="4">
        <f t="shared" si="69"/>
        <v>0</v>
      </c>
      <c r="S540" s="4">
        <f t="shared" si="70"/>
        <v>0</v>
      </c>
      <c r="T540" s="10">
        <f t="shared" si="71"/>
        <v>0</v>
      </c>
    </row>
    <row r="541" spans="1:20" s="9" customFormat="1" ht="23.25" x14ac:dyDescent="0.5">
      <c r="A541" s="303"/>
      <c r="B541" s="134"/>
      <c r="C541" s="169"/>
      <c r="D541" s="100"/>
      <c r="E541" s="170"/>
      <c r="F541" s="170"/>
      <c r="G541" s="170"/>
      <c r="H541" s="170"/>
      <c r="I541" s="170"/>
      <c r="J541" s="170"/>
      <c r="K541" s="170"/>
      <c r="L541" s="170"/>
      <c r="M541" s="73">
        <f t="shared" si="64"/>
        <v>999</v>
      </c>
      <c r="N541" s="4">
        <f t="shared" si="65"/>
        <v>0</v>
      </c>
      <c r="O541" s="4">
        <f t="shared" si="66"/>
        <v>0</v>
      </c>
      <c r="P541" s="4">
        <f t="shared" si="67"/>
        <v>0</v>
      </c>
      <c r="Q541" s="4">
        <f t="shared" si="68"/>
        <v>0</v>
      </c>
      <c r="R541" s="4">
        <f t="shared" si="69"/>
        <v>0</v>
      </c>
      <c r="S541" s="4">
        <f t="shared" si="70"/>
        <v>0</v>
      </c>
      <c r="T541" s="10">
        <f t="shared" si="71"/>
        <v>0</v>
      </c>
    </row>
    <row r="542" spans="1:20" s="9" customFormat="1" ht="23.25" x14ac:dyDescent="0.5">
      <c r="A542" s="303"/>
      <c r="B542" s="134"/>
      <c r="C542" s="169"/>
      <c r="D542" s="100"/>
      <c r="E542" s="170"/>
      <c r="F542" s="170"/>
      <c r="G542" s="170"/>
      <c r="H542" s="170"/>
      <c r="I542" s="170"/>
      <c r="J542" s="170"/>
      <c r="K542" s="170"/>
      <c r="L542" s="170"/>
      <c r="M542" s="73">
        <f t="shared" si="64"/>
        <v>999</v>
      </c>
      <c r="N542" s="4">
        <f t="shared" si="65"/>
        <v>0</v>
      </c>
      <c r="O542" s="4">
        <f t="shared" si="66"/>
        <v>0</v>
      </c>
      <c r="P542" s="4">
        <f t="shared" si="67"/>
        <v>0</v>
      </c>
      <c r="Q542" s="4">
        <f t="shared" si="68"/>
        <v>0</v>
      </c>
      <c r="R542" s="4">
        <f t="shared" si="69"/>
        <v>0</v>
      </c>
      <c r="S542" s="4">
        <f t="shared" si="70"/>
        <v>0</v>
      </c>
      <c r="T542" s="10">
        <f t="shared" si="71"/>
        <v>0</v>
      </c>
    </row>
    <row r="543" spans="1:20" s="9" customFormat="1" ht="23.25" x14ac:dyDescent="0.5">
      <c r="A543" s="303"/>
      <c r="B543" s="134"/>
      <c r="C543" s="169"/>
      <c r="D543" s="100"/>
      <c r="E543" s="170"/>
      <c r="F543" s="170"/>
      <c r="G543" s="170"/>
      <c r="H543" s="170"/>
      <c r="I543" s="170"/>
      <c r="J543" s="170"/>
      <c r="K543" s="170"/>
      <c r="L543" s="170"/>
      <c r="M543" s="73">
        <f t="shared" si="64"/>
        <v>999</v>
      </c>
      <c r="N543" s="4">
        <f t="shared" si="65"/>
        <v>0</v>
      </c>
      <c r="O543" s="4">
        <f t="shared" si="66"/>
        <v>0</v>
      </c>
      <c r="P543" s="4">
        <f t="shared" si="67"/>
        <v>0</v>
      </c>
      <c r="Q543" s="4">
        <f t="shared" si="68"/>
        <v>0</v>
      </c>
      <c r="R543" s="4">
        <f t="shared" si="69"/>
        <v>0</v>
      </c>
      <c r="S543" s="4">
        <f t="shared" si="70"/>
        <v>0</v>
      </c>
      <c r="T543" s="10">
        <f t="shared" si="71"/>
        <v>0</v>
      </c>
    </row>
    <row r="544" spans="1:20" s="9" customFormat="1" ht="23.25" x14ac:dyDescent="0.5">
      <c r="A544" s="303"/>
      <c r="B544" s="134"/>
      <c r="C544" s="169"/>
      <c r="D544" s="100"/>
      <c r="E544" s="170"/>
      <c r="F544" s="170"/>
      <c r="G544" s="170"/>
      <c r="H544" s="170"/>
      <c r="I544" s="170"/>
      <c r="J544" s="170"/>
      <c r="K544" s="170"/>
      <c r="L544" s="170"/>
      <c r="M544" s="73">
        <f t="shared" si="64"/>
        <v>999</v>
      </c>
      <c r="N544" s="4">
        <f t="shared" si="65"/>
        <v>0</v>
      </c>
      <c r="O544" s="4">
        <f t="shared" si="66"/>
        <v>0</v>
      </c>
      <c r="P544" s="4">
        <f t="shared" si="67"/>
        <v>0</v>
      </c>
      <c r="Q544" s="4">
        <f t="shared" si="68"/>
        <v>0</v>
      </c>
      <c r="R544" s="4">
        <f t="shared" si="69"/>
        <v>0</v>
      </c>
      <c r="S544" s="4">
        <f t="shared" si="70"/>
        <v>0</v>
      </c>
      <c r="T544" s="10">
        <f t="shared" si="71"/>
        <v>0</v>
      </c>
    </row>
    <row r="545" spans="1:20" s="9" customFormat="1" ht="23.25" x14ac:dyDescent="0.5">
      <c r="A545" s="303"/>
      <c r="B545" s="134"/>
      <c r="C545" s="169"/>
      <c r="D545" s="100"/>
      <c r="E545" s="170"/>
      <c r="F545" s="170"/>
      <c r="G545" s="170"/>
      <c r="H545" s="170"/>
      <c r="I545" s="170"/>
      <c r="J545" s="170"/>
      <c r="K545" s="170"/>
      <c r="L545" s="170"/>
      <c r="M545" s="73">
        <f t="shared" si="64"/>
        <v>999</v>
      </c>
      <c r="N545" s="4">
        <f t="shared" si="65"/>
        <v>0</v>
      </c>
      <c r="O545" s="4">
        <f t="shared" si="66"/>
        <v>0</v>
      </c>
      <c r="P545" s="4">
        <f t="shared" si="67"/>
        <v>0</v>
      </c>
      <c r="Q545" s="4">
        <f t="shared" si="68"/>
        <v>0</v>
      </c>
      <c r="R545" s="4">
        <f t="shared" si="69"/>
        <v>0</v>
      </c>
      <c r="S545" s="4">
        <f t="shared" si="70"/>
        <v>0</v>
      </c>
      <c r="T545" s="10">
        <f t="shared" si="71"/>
        <v>0</v>
      </c>
    </row>
    <row r="546" spans="1:20" s="9" customFormat="1" ht="23.25" x14ac:dyDescent="0.5">
      <c r="A546" s="303"/>
      <c r="B546" s="134"/>
      <c r="C546" s="169"/>
      <c r="D546" s="100"/>
      <c r="E546" s="170"/>
      <c r="F546" s="170"/>
      <c r="G546" s="170"/>
      <c r="H546" s="170"/>
      <c r="I546" s="170"/>
      <c r="J546" s="170"/>
      <c r="K546" s="170"/>
      <c r="L546" s="170"/>
      <c r="M546" s="73">
        <f t="shared" si="64"/>
        <v>999</v>
      </c>
      <c r="N546" s="4">
        <f t="shared" si="65"/>
        <v>0</v>
      </c>
      <c r="O546" s="4">
        <f t="shared" si="66"/>
        <v>0</v>
      </c>
      <c r="P546" s="4">
        <f t="shared" si="67"/>
        <v>0</v>
      </c>
      <c r="Q546" s="4">
        <f t="shared" si="68"/>
        <v>0</v>
      </c>
      <c r="R546" s="4">
        <f t="shared" si="69"/>
        <v>0</v>
      </c>
      <c r="S546" s="4">
        <f t="shared" si="70"/>
        <v>0</v>
      </c>
      <c r="T546" s="10">
        <f t="shared" si="71"/>
        <v>0</v>
      </c>
    </row>
    <row r="547" spans="1:20" s="9" customFormat="1" ht="23.25" x14ac:dyDescent="0.5">
      <c r="A547" s="303"/>
      <c r="B547" s="134"/>
      <c r="C547" s="169"/>
      <c r="D547" s="100"/>
      <c r="E547" s="170"/>
      <c r="F547" s="170"/>
      <c r="G547" s="170"/>
      <c r="H547" s="170"/>
      <c r="I547" s="170"/>
      <c r="J547" s="170"/>
      <c r="K547" s="170"/>
      <c r="L547" s="170"/>
      <c r="M547" s="73">
        <f t="shared" si="64"/>
        <v>999</v>
      </c>
      <c r="N547" s="4">
        <f t="shared" si="65"/>
        <v>0</v>
      </c>
      <c r="O547" s="4">
        <f t="shared" si="66"/>
        <v>0</v>
      </c>
      <c r="P547" s="4">
        <f t="shared" si="67"/>
        <v>0</v>
      </c>
      <c r="Q547" s="4">
        <f t="shared" si="68"/>
        <v>0</v>
      </c>
      <c r="R547" s="4">
        <f t="shared" si="69"/>
        <v>0</v>
      </c>
      <c r="S547" s="4">
        <f t="shared" si="70"/>
        <v>0</v>
      </c>
      <c r="T547" s="10">
        <f t="shared" si="71"/>
        <v>0</v>
      </c>
    </row>
    <row r="548" spans="1:20" s="9" customFormat="1" ht="23.25" x14ac:dyDescent="0.5">
      <c r="A548" s="303"/>
      <c r="B548" s="134"/>
      <c r="C548" s="169"/>
      <c r="D548" s="100"/>
      <c r="E548" s="170"/>
      <c r="F548" s="170"/>
      <c r="G548" s="170"/>
      <c r="H548" s="170"/>
      <c r="I548" s="170"/>
      <c r="J548" s="170"/>
      <c r="K548" s="170"/>
      <c r="L548" s="170"/>
      <c r="M548" s="73">
        <f t="shared" si="64"/>
        <v>999</v>
      </c>
      <c r="N548" s="4">
        <f t="shared" si="65"/>
        <v>0</v>
      </c>
      <c r="O548" s="4">
        <f t="shared" si="66"/>
        <v>0</v>
      </c>
      <c r="P548" s="4">
        <f t="shared" si="67"/>
        <v>0</v>
      </c>
      <c r="Q548" s="4">
        <f t="shared" si="68"/>
        <v>0</v>
      </c>
      <c r="R548" s="4">
        <f t="shared" si="69"/>
        <v>0</v>
      </c>
      <c r="S548" s="4">
        <f t="shared" si="70"/>
        <v>0</v>
      </c>
      <c r="T548" s="10">
        <f t="shared" si="71"/>
        <v>0</v>
      </c>
    </row>
    <row r="549" spans="1:20" s="9" customFormat="1" ht="23.25" x14ac:dyDescent="0.5">
      <c r="A549" s="303"/>
      <c r="B549" s="134"/>
      <c r="C549" s="169"/>
      <c r="D549" s="100"/>
      <c r="E549" s="170"/>
      <c r="F549" s="170"/>
      <c r="G549" s="170"/>
      <c r="H549" s="170"/>
      <c r="I549" s="170"/>
      <c r="J549" s="170"/>
      <c r="K549" s="170"/>
      <c r="L549" s="170"/>
      <c r="M549" s="73">
        <f t="shared" si="64"/>
        <v>999</v>
      </c>
      <c r="N549" s="4">
        <f t="shared" si="65"/>
        <v>0</v>
      </c>
      <c r="O549" s="4">
        <f t="shared" si="66"/>
        <v>0</v>
      </c>
      <c r="P549" s="4">
        <f t="shared" si="67"/>
        <v>0</v>
      </c>
      <c r="Q549" s="4">
        <f t="shared" si="68"/>
        <v>0</v>
      </c>
      <c r="R549" s="4">
        <f t="shared" si="69"/>
        <v>0</v>
      </c>
      <c r="S549" s="4">
        <f t="shared" si="70"/>
        <v>0</v>
      </c>
      <c r="T549" s="10">
        <f t="shared" si="71"/>
        <v>0</v>
      </c>
    </row>
    <row r="550" spans="1:20" s="9" customFormat="1" ht="23.25" x14ac:dyDescent="0.5">
      <c r="A550" s="303"/>
      <c r="B550" s="134"/>
      <c r="C550" s="169"/>
      <c r="D550" s="100"/>
      <c r="E550" s="170"/>
      <c r="F550" s="170"/>
      <c r="G550" s="170"/>
      <c r="H550" s="170"/>
      <c r="I550" s="170"/>
      <c r="J550" s="170"/>
      <c r="K550" s="170"/>
      <c r="L550" s="170"/>
      <c r="M550" s="73">
        <f t="shared" si="64"/>
        <v>999</v>
      </c>
      <c r="N550" s="4">
        <f t="shared" si="65"/>
        <v>0</v>
      </c>
      <c r="O550" s="4">
        <f t="shared" si="66"/>
        <v>0</v>
      </c>
      <c r="P550" s="4">
        <f t="shared" si="67"/>
        <v>0</v>
      </c>
      <c r="Q550" s="4">
        <f t="shared" si="68"/>
        <v>0</v>
      </c>
      <c r="R550" s="4">
        <f t="shared" si="69"/>
        <v>0</v>
      </c>
      <c r="S550" s="4">
        <f t="shared" si="70"/>
        <v>0</v>
      </c>
      <c r="T550" s="10">
        <f t="shared" si="71"/>
        <v>0</v>
      </c>
    </row>
    <row r="551" spans="1:20" s="9" customFormat="1" ht="23.25" x14ac:dyDescent="0.5">
      <c r="A551" s="303"/>
      <c r="B551" s="134"/>
      <c r="C551" s="169"/>
      <c r="D551" s="100"/>
      <c r="E551" s="170"/>
      <c r="F551" s="170"/>
      <c r="G551" s="170"/>
      <c r="H551" s="170"/>
      <c r="I551" s="170"/>
      <c r="J551" s="170"/>
      <c r="K551" s="170"/>
      <c r="L551" s="170"/>
      <c r="M551" s="73">
        <f t="shared" si="64"/>
        <v>999</v>
      </c>
      <c r="N551" s="4">
        <f t="shared" si="65"/>
        <v>0</v>
      </c>
      <c r="O551" s="4">
        <f t="shared" si="66"/>
        <v>0</v>
      </c>
      <c r="P551" s="4">
        <f t="shared" si="67"/>
        <v>0</v>
      </c>
      <c r="Q551" s="4">
        <f t="shared" si="68"/>
        <v>0</v>
      </c>
      <c r="R551" s="4">
        <f t="shared" si="69"/>
        <v>0</v>
      </c>
      <c r="S551" s="4">
        <f t="shared" si="70"/>
        <v>0</v>
      </c>
      <c r="T551" s="10">
        <f t="shared" si="71"/>
        <v>0</v>
      </c>
    </row>
    <row r="552" spans="1:20" s="9" customFormat="1" ht="23.25" x14ac:dyDescent="0.5">
      <c r="A552" s="303"/>
      <c r="B552" s="134"/>
      <c r="C552" s="169"/>
      <c r="D552" s="100"/>
      <c r="E552" s="170"/>
      <c r="F552" s="170"/>
      <c r="G552" s="170"/>
      <c r="H552" s="170"/>
      <c r="I552" s="170"/>
      <c r="J552" s="170"/>
      <c r="K552" s="170"/>
      <c r="L552" s="170"/>
      <c r="M552" s="73">
        <f t="shared" si="64"/>
        <v>999</v>
      </c>
      <c r="N552" s="4">
        <f t="shared" si="65"/>
        <v>0</v>
      </c>
      <c r="O552" s="4">
        <f t="shared" si="66"/>
        <v>0</v>
      </c>
      <c r="P552" s="4">
        <f t="shared" si="67"/>
        <v>0</v>
      </c>
      <c r="Q552" s="4">
        <f t="shared" si="68"/>
        <v>0</v>
      </c>
      <c r="R552" s="4">
        <f t="shared" si="69"/>
        <v>0</v>
      </c>
      <c r="S552" s="4">
        <f t="shared" si="70"/>
        <v>0</v>
      </c>
      <c r="T552" s="10">
        <f t="shared" si="71"/>
        <v>0</v>
      </c>
    </row>
    <row r="553" spans="1:20" s="9" customFormat="1" ht="23.25" x14ac:dyDescent="0.5">
      <c r="A553" s="303"/>
      <c r="B553" s="134"/>
      <c r="C553" s="169"/>
      <c r="D553" s="100"/>
      <c r="E553" s="170"/>
      <c r="F553" s="170"/>
      <c r="G553" s="170"/>
      <c r="H553" s="170"/>
      <c r="I553" s="170"/>
      <c r="J553" s="170"/>
      <c r="K553" s="170"/>
      <c r="L553" s="170"/>
      <c r="M553" s="73">
        <f t="shared" si="64"/>
        <v>999</v>
      </c>
      <c r="N553" s="4">
        <f t="shared" si="65"/>
        <v>0</v>
      </c>
      <c r="O553" s="4">
        <f t="shared" si="66"/>
        <v>0</v>
      </c>
      <c r="P553" s="4">
        <f t="shared" si="67"/>
        <v>0</v>
      </c>
      <c r="Q553" s="4">
        <f t="shared" si="68"/>
        <v>0</v>
      </c>
      <c r="R553" s="4">
        <f t="shared" si="69"/>
        <v>0</v>
      </c>
      <c r="S553" s="4">
        <f t="shared" si="70"/>
        <v>0</v>
      </c>
      <c r="T553" s="10">
        <f t="shared" si="71"/>
        <v>0</v>
      </c>
    </row>
    <row r="554" spans="1:20" s="9" customFormat="1" ht="23.25" x14ac:dyDescent="0.5">
      <c r="A554" s="303"/>
      <c r="B554" s="134"/>
      <c r="C554" s="169"/>
      <c r="D554" s="100"/>
      <c r="E554" s="170"/>
      <c r="F554" s="170"/>
      <c r="G554" s="170"/>
      <c r="H554" s="170"/>
      <c r="I554" s="170"/>
      <c r="J554" s="170"/>
      <c r="K554" s="170"/>
      <c r="L554" s="170"/>
      <c r="M554" s="73">
        <f t="shared" si="64"/>
        <v>999</v>
      </c>
      <c r="N554" s="4">
        <f t="shared" si="65"/>
        <v>0</v>
      </c>
      <c r="O554" s="4">
        <f t="shared" si="66"/>
        <v>0</v>
      </c>
      <c r="P554" s="4">
        <f t="shared" si="67"/>
        <v>0</v>
      </c>
      <c r="Q554" s="4">
        <f t="shared" si="68"/>
        <v>0</v>
      </c>
      <c r="R554" s="4">
        <f t="shared" si="69"/>
        <v>0</v>
      </c>
      <c r="S554" s="4">
        <f t="shared" si="70"/>
        <v>0</v>
      </c>
      <c r="T554" s="10">
        <f t="shared" si="71"/>
        <v>0</v>
      </c>
    </row>
    <row r="555" spans="1:20" s="9" customFormat="1" ht="23.25" x14ac:dyDescent="0.5">
      <c r="A555" s="303"/>
      <c r="B555" s="134"/>
      <c r="C555" s="169"/>
      <c r="D555" s="100"/>
      <c r="E555" s="170"/>
      <c r="F555" s="170"/>
      <c r="G555" s="170"/>
      <c r="H555" s="170"/>
      <c r="I555" s="170"/>
      <c r="J555" s="170"/>
      <c r="K555" s="170"/>
      <c r="L555" s="170"/>
      <c r="M555" s="73">
        <f t="shared" si="64"/>
        <v>999</v>
      </c>
      <c r="N555" s="4">
        <f t="shared" si="65"/>
        <v>0</v>
      </c>
      <c r="O555" s="4">
        <f t="shared" si="66"/>
        <v>0</v>
      </c>
      <c r="P555" s="4">
        <f t="shared" si="67"/>
        <v>0</v>
      </c>
      <c r="Q555" s="4">
        <f t="shared" si="68"/>
        <v>0</v>
      </c>
      <c r="R555" s="4">
        <f t="shared" si="69"/>
        <v>0</v>
      </c>
      <c r="S555" s="4">
        <f t="shared" si="70"/>
        <v>0</v>
      </c>
      <c r="T555" s="10">
        <f t="shared" si="71"/>
        <v>0</v>
      </c>
    </row>
    <row r="556" spans="1:20" s="9" customFormat="1" ht="23.25" x14ac:dyDescent="0.5">
      <c r="A556" s="303"/>
      <c r="B556" s="134"/>
      <c r="C556" s="169"/>
      <c r="D556" s="100"/>
      <c r="E556" s="170"/>
      <c r="F556" s="170"/>
      <c r="G556" s="170"/>
      <c r="H556" s="170"/>
      <c r="I556" s="170"/>
      <c r="J556" s="170"/>
      <c r="K556" s="170"/>
      <c r="L556" s="170"/>
      <c r="M556" s="73">
        <f t="shared" si="64"/>
        <v>999</v>
      </c>
      <c r="N556" s="4">
        <f t="shared" si="65"/>
        <v>0</v>
      </c>
      <c r="O556" s="4">
        <f t="shared" si="66"/>
        <v>0</v>
      </c>
      <c r="P556" s="4">
        <f t="shared" si="67"/>
        <v>0</v>
      </c>
      <c r="Q556" s="4">
        <f t="shared" si="68"/>
        <v>0</v>
      </c>
      <c r="R556" s="4">
        <f t="shared" si="69"/>
        <v>0</v>
      </c>
      <c r="S556" s="4">
        <f t="shared" si="70"/>
        <v>0</v>
      </c>
      <c r="T556" s="10">
        <f t="shared" si="71"/>
        <v>0</v>
      </c>
    </row>
    <row r="557" spans="1:20" s="9" customFormat="1" ht="23.25" x14ac:dyDescent="0.5">
      <c r="A557" s="303"/>
      <c r="B557" s="134"/>
      <c r="C557" s="169"/>
      <c r="D557" s="100"/>
      <c r="E557" s="170"/>
      <c r="F557" s="170"/>
      <c r="G557" s="170"/>
      <c r="H557" s="170"/>
      <c r="I557" s="170"/>
      <c r="J557" s="170"/>
      <c r="K557" s="170"/>
      <c r="L557" s="170"/>
      <c r="M557" s="73">
        <f t="shared" si="64"/>
        <v>999</v>
      </c>
      <c r="N557" s="4">
        <f t="shared" si="65"/>
        <v>0</v>
      </c>
      <c r="O557" s="4">
        <f t="shared" si="66"/>
        <v>0</v>
      </c>
      <c r="P557" s="4">
        <f t="shared" si="67"/>
        <v>0</v>
      </c>
      <c r="Q557" s="4">
        <f t="shared" si="68"/>
        <v>0</v>
      </c>
      <c r="R557" s="4">
        <f t="shared" si="69"/>
        <v>0</v>
      </c>
      <c r="S557" s="4">
        <f t="shared" si="70"/>
        <v>0</v>
      </c>
      <c r="T557" s="10">
        <f t="shared" si="71"/>
        <v>0</v>
      </c>
    </row>
    <row r="558" spans="1:20" s="9" customFormat="1" ht="23.25" x14ac:dyDescent="0.5">
      <c r="A558" s="303"/>
      <c r="B558" s="134"/>
      <c r="C558" s="169"/>
      <c r="D558" s="100"/>
      <c r="E558" s="170"/>
      <c r="F558" s="170"/>
      <c r="G558" s="170"/>
      <c r="H558" s="170"/>
      <c r="I558" s="170"/>
      <c r="J558" s="170"/>
      <c r="K558" s="170"/>
      <c r="L558" s="170"/>
      <c r="M558" s="73">
        <f t="shared" si="64"/>
        <v>999</v>
      </c>
      <c r="N558" s="4">
        <f t="shared" si="65"/>
        <v>0</v>
      </c>
      <c r="O558" s="4">
        <f t="shared" si="66"/>
        <v>0</v>
      </c>
      <c r="P558" s="4">
        <f t="shared" si="67"/>
        <v>0</v>
      </c>
      <c r="Q558" s="4">
        <f t="shared" si="68"/>
        <v>0</v>
      </c>
      <c r="R558" s="4">
        <f t="shared" si="69"/>
        <v>0</v>
      </c>
      <c r="S558" s="4">
        <f t="shared" si="70"/>
        <v>0</v>
      </c>
      <c r="T558" s="10">
        <f t="shared" si="71"/>
        <v>0</v>
      </c>
    </row>
    <row r="559" spans="1:20" s="9" customFormat="1" ht="23.25" x14ac:dyDescent="0.5">
      <c r="A559" s="303"/>
      <c r="B559" s="134"/>
      <c r="C559" s="169"/>
      <c r="D559" s="100"/>
      <c r="E559" s="170"/>
      <c r="F559" s="170"/>
      <c r="G559" s="170"/>
      <c r="H559" s="170"/>
      <c r="I559" s="170"/>
      <c r="J559" s="170"/>
      <c r="K559" s="170"/>
      <c r="L559" s="170"/>
      <c r="M559" s="73">
        <f t="shared" si="64"/>
        <v>999</v>
      </c>
      <c r="N559" s="4">
        <f t="shared" si="65"/>
        <v>0</v>
      </c>
      <c r="O559" s="4">
        <f t="shared" si="66"/>
        <v>0</v>
      </c>
      <c r="P559" s="4">
        <f t="shared" si="67"/>
        <v>0</v>
      </c>
      <c r="Q559" s="4">
        <f t="shared" si="68"/>
        <v>0</v>
      </c>
      <c r="R559" s="4">
        <f t="shared" si="69"/>
        <v>0</v>
      </c>
      <c r="S559" s="4">
        <f t="shared" si="70"/>
        <v>0</v>
      </c>
      <c r="T559" s="10">
        <f t="shared" si="71"/>
        <v>0</v>
      </c>
    </row>
    <row r="560" spans="1:20" s="9" customFormat="1" ht="23.25" x14ac:dyDescent="0.5">
      <c r="A560" s="303"/>
      <c r="B560" s="134"/>
      <c r="C560" s="169"/>
      <c r="D560" s="100"/>
      <c r="E560" s="170"/>
      <c r="F560" s="170"/>
      <c r="G560" s="170"/>
      <c r="H560" s="170"/>
      <c r="I560" s="170"/>
      <c r="J560" s="170"/>
      <c r="K560" s="170"/>
      <c r="L560" s="170"/>
      <c r="M560" s="73">
        <f t="shared" si="64"/>
        <v>999</v>
      </c>
      <c r="N560" s="4">
        <f t="shared" si="65"/>
        <v>0</v>
      </c>
      <c r="O560" s="4">
        <f t="shared" si="66"/>
        <v>0</v>
      </c>
      <c r="P560" s="4">
        <f t="shared" si="67"/>
        <v>0</v>
      </c>
      <c r="Q560" s="4">
        <f t="shared" si="68"/>
        <v>0</v>
      </c>
      <c r="R560" s="4">
        <f t="shared" si="69"/>
        <v>0</v>
      </c>
      <c r="S560" s="4">
        <f t="shared" si="70"/>
        <v>0</v>
      </c>
      <c r="T560" s="10">
        <f t="shared" si="71"/>
        <v>0</v>
      </c>
    </row>
    <row r="561" spans="1:20" s="9" customFormat="1" ht="23.25" x14ac:dyDescent="0.5">
      <c r="A561" s="303"/>
      <c r="B561" s="134"/>
      <c r="C561" s="169"/>
      <c r="D561" s="100"/>
      <c r="E561" s="170"/>
      <c r="F561" s="170"/>
      <c r="G561" s="170"/>
      <c r="H561" s="170"/>
      <c r="I561" s="170"/>
      <c r="J561" s="170"/>
      <c r="K561" s="170"/>
      <c r="L561" s="170"/>
      <c r="M561" s="73">
        <f t="shared" si="64"/>
        <v>999</v>
      </c>
      <c r="N561" s="4">
        <f t="shared" si="65"/>
        <v>0</v>
      </c>
      <c r="O561" s="4">
        <f t="shared" si="66"/>
        <v>0</v>
      </c>
      <c r="P561" s="4">
        <f t="shared" si="67"/>
        <v>0</v>
      </c>
      <c r="Q561" s="4">
        <f t="shared" si="68"/>
        <v>0</v>
      </c>
      <c r="R561" s="4">
        <f t="shared" si="69"/>
        <v>0</v>
      </c>
      <c r="S561" s="4">
        <f t="shared" si="70"/>
        <v>0</v>
      </c>
      <c r="T561" s="10">
        <f t="shared" si="71"/>
        <v>0</v>
      </c>
    </row>
    <row r="562" spans="1:20" s="9" customFormat="1" ht="23.25" x14ac:dyDescent="0.5">
      <c r="A562" s="303"/>
      <c r="B562" s="134"/>
      <c r="C562" s="169"/>
      <c r="D562" s="100"/>
      <c r="E562" s="170"/>
      <c r="F562" s="170"/>
      <c r="G562" s="170"/>
      <c r="H562" s="170"/>
      <c r="I562" s="170"/>
      <c r="J562" s="170"/>
      <c r="K562" s="170"/>
      <c r="L562" s="170"/>
      <c r="M562" s="73">
        <f t="shared" si="64"/>
        <v>999</v>
      </c>
      <c r="N562" s="4">
        <f t="shared" si="65"/>
        <v>0</v>
      </c>
      <c r="O562" s="4">
        <f t="shared" si="66"/>
        <v>0</v>
      </c>
      <c r="P562" s="4">
        <f t="shared" si="67"/>
        <v>0</v>
      </c>
      <c r="Q562" s="4">
        <f t="shared" si="68"/>
        <v>0</v>
      </c>
      <c r="R562" s="4">
        <f t="shared" si="69"/>
        <v>0</v>
      </c>
      <c r="S562" s="4">
        <f t="shared" si="70"/>
        <v>0</v>
      </c>
      <c r="T562" s="10">
        <f t="shared" si="71"/>
        <v>0</v>
      </c>
    </row>
    <row r="563" spans="1:20" s="9" customFormat="1" ht="23.25" x14ac:dyDescent="0.5">
      <c r="A563" s="303"/>
      <c r="B563" s="134"/>
      <c r="C563" s="169"/>
      <c r="D563" s="100"/>
      <c r="E563" s="170"/>
      <c r="F563" s="170"/>
      <c r="G563" s="170"/>
      <c r="H563" s="170"/>
      <c r="I563" s="170"/>
      <c r="J563" s="170"/>
      <c r="K563" s="170"/>
      <c r="L563" s="170"/>
      <c r="M563" s="73">
        <f t="shared" si="64"/>
        <v>999</v>
      </c>
      <c r="N563" s="4">
        <f t="shared" si="65"/>
        <v>0</v>
      </c>
      <c r="O563" s="4">
        <f t="shared" si="66"/>
        <v>0</v>
      </c>
      <c r="P563" s="4">
        <f t="shared" si="67"/>
        <v>0</v>
      </c>
      <c r="Q563" s="4">
        <f t="shared" si="68"/>
        <v>0</v>
      </c>
      <c r="R563" s="4">
        <f t="shared" si="69"/>
        <v>0</v>
      </c>
      <c r="S563" s="4">
        <f t="shared" si="70"/>
        <v>0</v>
      </c>
      <c r="T563" s="10">
        <f t="shared" si="71"/>
        <v>0</v>
      </c>
    </row>
    <row r="564" spans="1:20" s="9" customFormat="1" ht="23.25" x14ac:dyDescent="0.5">
      <c r="A564" s="303"/>
      <c r="B564" s="134"/>
      <c r="C564" s="169"/>
      <c r="D564" s="100"/>
      <c r="E564" s="170"/>
      <c r="F564" s="170"/>
      <c r="G564" s="170"/>
      <c r="H564" s="170"/>
      <c r="I564" s="170"/>
      <c r="J564" s="170"/>
      <c r="K564" s="170"/>
      <c r="L564" s="170"/>
      <c r="M564" s="73">
        <f t="shared" si="64"/>
        <v>999</v>
      </c>
      <c r="N564" s="4">
        <f t="shared" si="65"/>
        <v>0</v>
      </c>
      <c r="O564" s="4">
        <f t="shared" si="66"/>
        <v>0</v>
      </c>
      <c r="P564" s="4">
        <f t="shared" si="67"/>
        <v>0</v>
      </c>
      <c r="Q564" s="4">
        <f t="shared" si="68"/>
        <v>0</v>
      </c>
      <c r="R564" s="4">
        <f t="shared" si="69"/>
        <v>0</v>
      </c>
      <c r="S564" s="4">
        <f t="shared" si="70"/>
        <v>0</v>
      </c>
      <c r="T564" s="10">
        <f t="shared" si="71"/>
        <v>0</v>
      </c>
    </row>
    <row r="565" spans="1:20" s="9" customFormat="1" ht="23.25" x14ac:dyDescent="0.5">
      <c r="A565" s="303"/>
      <c r="B565" s="134"/>
      <c r="C565" s="169"/>
      <c r="D565" s="100"/>
      <c r="E565" s="170"/>
      <c r="F565" s="170"/>
      <c r="G565" s="170"/>
      <c r="H565" s="170"/>
      <c r="I565" s="170"/>
      <c r="J565" s="170"/>
      <c r="K565" s="170"/>
      <c r="L565" s="170"/>
      <c r="M565" s="73">
        <f t="shared" si="64"/>
        <v>999</v>
      </c>
      <c r="N565" s="4">
        <f t="shared" si="65"/>
        <v>0</v>
      </c>
      <c r="O565" s="4">
        <f t="shared" si="66"/>
        <v>0</v>
      </c>
      <c r="P565" s="4">
        <f t="shared" si="67"/>
        <v>0</v>
      </c>
      <c r="Q565" s="4">
        <f t="shared" si="68"/>
        <v>0</v>
      </c>
      <c r="R565" s="4">
        <f t="shared" si="69"/>
        <v>0</v>
      </c>
      <c r="S565" s="4">
        <f t="shared" si="70"/>
        <v>0</v>
      </c>
      <c r="T565" s="10">
        <f t="shared" si="71"/>
        <v>0</v>
      </c>
    </row>
    <row r="566" spans="1:20" s="9" customFormat="1" ht="23.25" x14ac:dyDescent="0.5">
      <c r="A566" s="303"/>
      <c r="B566" s="134"/>
      <c r="C566" s="169"/>
      <c r="D566" s="100"/>
      <c r="E566" s="170"/>
      <c r="F566" s="170"/>
      <c r="G566" s="170"/>
      <c r="H566" s="170"/>
      <c r="I566" s="170"/>
      <c r="J566" s="170"/>
      <c r="K566" s="170"/>
      <c r="L566" s="170"/>
      <c r="M566" s="73">
        <f t="shared" si="64"/>
        <v>999</v>
      </c>
      <c r="N566" s="4">
        <f t="shared" si="65"/>
        <v>0</v>
      </c>
      <c r="O566" s="4">
        <f t="shared" si="66"/>
        <v>0</v>
      </c>
      <c r="P566" s="4">
        <f t="shared" si="67"/>
        <v>0</v>
      </c>
      <c r="Q566" s="4">
        <f t="shared" si="68"/>
        <v>0</v>
      </c>
      <c r="R566" s="4">
        <f t="shared" si="69"/>
        <v>0</v>
      </c>
      <c r="S566" s="4">
        <f t="shared" si="70"/>
        <v>0</v>
      </c>
      <c r="T566" s="10">
        <f t="shared" si="71"/>
        <v>0</v>
      </c>
    </row>
    <row r="567" spans="1:20" s="9" customFormat="1" ht="23.25" x14ac:dyDescent="0.5">
      <c r="A567" s="303"/>
      <c r="B567" s="134"/>
      <c r="C567" s="169"/>
      <c r="D567" s="100"/>
      <c r="E567" s="170"/>
      <c r="F567" s="170"/>
      <c r="G567" s="170"/>
      <c r="H567" s="170"/>
      <c r="I567" s="170"/>
      <c r="J567" s="170"/>
      <c r="K567" s="170"/>
      <c r="L567" s="170"/>
      <c r="M567" s="73">
        <f t="shared" si="64"/>
        <v>999</v>
      </c>
      <c r="N567" s="4">
        <f t="shared" si="65"/>
        <v>0</v>
      </c>
      <c r="O567" s="4">
        <f t="shared" si="66"/>
        <v>0</v>
      </c>
      <c r="P567" s="4">
        <f t="shared" si="67"/>
        <v>0</v>
      </c>
      <c r="Q567" s="4">
        <f t="shared" si="68"/>
        <v>0</v>
      </c>
      <c r="R567" s="4">
        <f t="shared" si="69"/>
        <v>0</v>
      </c>
      <c r="S567" s="4">
        <f t="shared" si="70"/>
        <v>0</v>
      </c>
      <c r="T567" s="10">
        <f t="shared" si="71"/>
        <v>0</v>
      </c>
    </row>
    <row r="568" spans="1:20" s="9" customFormat="1" ht="23.25" x14ac:dyDescent="0.5">
      <c r="A568" s="303"/>
      <c r="B568" s="134"/>
      <c r="C568" s="169"/>
      <c r="D568" s="100"/>
      <c r="E568" s="170"/>
      <c r="F568" s="170"/>
      <c r="G568" s="170"/>
      <c r="H568" s="170"/>
      <c r="I568" s="170"/>
      <c r="J568" s="170"/>
      <c r="K568" s="170"/>
      <c r="L568" s="170"/>
      <c r="M568" s="73">
        <f t="shared" si="64"/>
        <v>999</v>
      </c>
      <c r="N568" s="4">
        <f t="shared" si="65"/>
        <v>0</v>
      </c>
      <c r="O568" s="4">
        <f t="shared" si="66"/>
        <v>0</v>
      </c>
      <c r="P568" s="4">
        <f t="shared" si="67"/>
        <v>0</v>
      </c>
      <c r="Q568" s="4">
        <f t="shared" si="68"/>
        <v>0</v>
      </c>
      <c r="R568" s="4">
        <f t="shared" si="69"/>
        <v>0</v>
      </c>
      <c r="S568" s="4">
        <f t="shared" si="70"/>
        <v>0</v>
      </c>
      <c r="T568" s="10">
        <f t="shared" si="71"/>
        <v>0</v>
      </c>
    </row>
    <row r="569" spans="1:20" s="9" customFormat="1" ht="23.25" x14ac:dyDescent="0.5">
      <c r="A569" s="303"/>
      <c r="B569" s="134"/>
      <c r="C569" s="169"/>
      <c r="D569" s="100"/>
      <c r="E569" s="170"/>
      <c r="F569" s="170"/>
      <c r="G569" s="170"/>
      <c r="H569" s="170"/>
      <c r="I569" s="170"/>
      <c r="J569" s="170"/>
      <c r="K569" s="170"/>
      <c r="L569" s="170"/>
      <c r="M569" s="73">
        <f t="shared" si="64"/>
        <v>999</v>
      </c>
      <c r="N569" s="4">
        <f t="shared" si="65"/>
        <v>0</v>
      </c>
      <c r="O569" s="4">
        <f t="shared" si="66"/>
        <v>0</v>
      </c>
      <c r="P569" s="4">
        <f t="shared" si="67"/>
        <v>0</v>
      </c>
      <c r="Q569" s="4">
        <f t="shared" si="68"/>
        <v>0</v>
      </c>
      <c r="R569" s="4">
        <f t="shared" si="69"/>
        <v>0</v>
      </c>
      <c r="S569" s="4">
        <f t="shared" si="70"/>
        <v>0</v>
      </c>
      <c r="T569" s="10">
        <f t="shared" si="71"/>
        <v>0</v>
      </c>
    </row>
    <row r="570" spans="1:20" s="9" customFormat="1" ht="23.25" x14ac:dyDescent="0.5">
      <c r="A570" s="303"/>
      <c r="B570" s="134"/>
      <c r="C570" s="169"/>
      <c r="D570" s="100"/>
      <c r="E570" s="170"/>
      <c r="F570" s="170"/>
      <c r="G570" s="170"/>
      <c r="H570" s="170"/>
      <c r="I570" s="170"/>
      <c r="J570" s="170"/>
      <c r="K570" s="170"/>
      <c r="L570" s="170"/>
      <c r="M570" s="73">
        <f t="shared" si="64"/>
        <v>999</v>
      </c>
      <c r="N570" s="4">
        <f t="shared" si="65"/>
        <v>0</v>
      </c>
      <c r="O570" s="4">
        <f t="shared" si="66"/>
        <v>0</v>
      </c>
      <c r="P570" s="4">
        <f t="shared" si="67"/>
        <v>0</v>
      </c>
      <c r="Q570" s="4">
        <f t="shared" si="68"/>
        <v>0</v>
      </c>
      <c r="R570" s="4">
        <f t="shared" si="69"/>
        <v>0</v>
      </c>
      <c r="S570" s="4">
        <f t="shared" si="70"/>
        <v>0</v>
      </c>
      <c r="T570" s="10">
        <f t="shared" si="71"/>
        <v>0</v>
      </c>
    </row>
    <row r="571" spans="1:20" s="9" customFormat="1" ht="23.25" x14ac:dyDescent="0.5">
      <c r="A571" s="303"/>
      <c r="B571" s="134"/>
      <c r="C571" s="169"/>
      <c r="D571" s="100"/>
      <c r="E571" s="170"/>
      <c r="F571" s="170"/>
      <c r="G571" s="170"/>
      <c r="H571" s="170"/>
      <c r="I571" s="170"/>
      <c r="J571" s="170"/>
      <c r="K571" s="170"/>
      <c r="L571" s="170"/>
      <c r="M571" s="73">
        <f t="shared" si="64"/>
        <v>999</v>
      </c>
      <c r="N571" s="4">
        <f t="shared" si="65"/>
        <v>0</v>
      </c>
      <c r="O571" s="4">
        <f t="shared" si="66"/>
        <v>0</v>
      </c>
      <c r="P571" s="4">
        <f t="shared" si="67"/>
        <v>0</v>
      </c>
      <c r="Q571" s="4">
        <f t="shared" si="68"/>
        <v>0</v>
      </c>
      <c r="R571" s="4">
        <f t="shared" si="69"/>
        <v>0</v>
      </c>
      <c r="S571" s="4">
        <f t="shared" si="70"/>
        <v>0</v>
      </c>
      <c r="T571" s="10">
        <f t="shared" si="71"/>
        <v>0</v>
      </c>
    </row>
    <row r="572" spans="1:20" s="9" customFormat="1" ht="23.25" x14ac:dyDescent="0.5">
      <c r="A572" s="303"/>
      <c r="B572" s="134"/>
      <c r="C572" s="169"/>
      <c r="D572" s="100"/>
      <c r="E572" s="170"/>
      <c r="F572" s="170"/>
      <c r="G572" s="170"/>
      <c r="H572" s="170"/>
      <c r="I572" s="170"/>
      <c r="J572" s="170"/>
      <c r="K572" s="170"/>
      <c r="L572" s="170"/>
      <c r="M572" s="73">
        <f t="shared" si="64"/>
        <v>999</v>
      </c>
      <c r="N572" s="4">
        <f t="shared" si="65"/>
        <v>0</v>
      </c>
      <c r="O572" s="4">
        <f t="shared" si="66"/>
        <v>0</v>
      </c>
      <c r="P572" s="4">
        <f t="shared" si="67"/>
        <v>0</v>
      </c>
      <c r="Q572" s="4">
        <f t="shared" si="68"/>
        <v>0</v>
      </c>
      <c r="R572" s="4">
        <f t="shared" si="69"/>
        <v>0</v>
      </c>
      <c r="S572" s="4">
        <f t="shared" si="70"/>
        <v>0</v>
      </c>
      <c r="T572" s="10">
        <f t="shared" si="71"/>
        <v>0</v>
      </c>
    </row>
    <row r="573" spans="1:20" s="9" customFormat="1" ht="23.25" x14ac:dyDescent="0.5">
      <c r="A573" s="303"/>
      <c r="B573" s="134"/>
      <c r="C573" s="169"/>
      <c r="D573" s="100"/>
      <c r="E573" s="170"/>
      <c r="F573" s="170"/>
      <c r="G573" s="170"/>
      <c r="H573" s="170"/>
      <c r="I573" s="170"/>
      <c r="J573" s="170"/>
      <c r="K573" s="170"/>
      <c r="L573" s="170"/>
      <c r="M573" s="73">
        <f t="shared" si="64"/>
        <v>999</v>
      </c>
      <c r="N573" s="4">
        <f t="shared" si="65"/>
        <v>0</v>
      </c>
      <c r="O573" s="4">
        <f t="shared" si="66"/>
        <v>0</v>
      </c>
      <c r="P573" s="4">
        <f t="shared" si="67"/>
        <v>0</v>
      </c>
      <c r="Q573" s="4">
        <f t="shared" si="68"/>
        <v>0</v>
      </c>
      <c r="R573" s="4">
        <f t="shared" si="69"/>
        <v>0</v>
      </c>
      <c r="S573" s="4">
        <f t="shared" si="70"/>
        <v>0</v>
      </c>
      <c r="T573" s="10">
        <f t="shared" si="71"/>
        <v>0</v>
      </c>
    </row>
    <row r="574" spans="1:20" s="9" customFormat="1" ht="23.25" x14ac:dyDescent="0.5">
      <c r="A574" s="303"/>
      <c r="B574" s="134"/>
      <c r="C574" s="169"/>
      <c r="D574" s="100"/>
      <c r="E574" s="170"/>
      <c r="F574" s="170"/>
      <c r="G574" s="170"/>
      <c r="H574" s="170"/>
      <c r="I574" s="170"/>
      <c r="J574" s="170"/>
      <c r="K574" s="170"/>
      <c r="L574" s="170"/>
      <c r="M574" s="73">
        <f t="shared" si="64"/>
        <v>999</v>
      </c>
      <c r="N574" s="4">
        <f t="shared" si="65"/>
        <v>0</v>
      </c>
      <c r="O574" s="4">
        <f t="shared" si="66"/>
        <v>0</v>
      </c>
      <c r="P574" s="4">
        <f t="shared" si="67"/>
        <v>0</v>
      </c>
      <c r="Q574" s="4">
        <f t="shared" si="68"/>
        <v>0</v>
      </c>
      <c r="R574" s="4">
        <f t="shared" si="69"/>
        <v>0</v>
      </c>
      <c r="S574" s="4">
        <f t="shared" si="70"/>
        <v>0</v>
      </c>
      <c r="T574" s="10">
        <f t="shared" si="71"/>
        <v>0</v>
      </c>
    </row>
    <row r="575" spans="1:20" s="9" customFormat="1" ht="23.25" x14ac:dyDescent="0.5">
      <c r="A575" s="303"/>
      <c r="B575" s="134"/>
      <c r="C575" s="169"/>
      <c r="D575" s="100"/>
      <c r="E575" s="170"/>
      <c r="F575" s="170"/>
      <c r="G575" s="170"/>
      <c r="H575" s="170"/>
      <c r="I575" s="170"/>
      <c r="J575" s="170"/>
      <c r="K575" s="170"/>
      <c r="L575" s="170"/>
      <c r="M575" s="73">
        <f t="shared" si="64"/>
        <v>999</v>
      </c>
      <c r="N575" s="4">
        <f t="shared" si="65"/>
        <v>0</v>
      </c>
      <c r="O575" s="4">
        <f t="shared" si="66"/>
        <v>0</v>
      </c>
      <c r="P575" s="4">
        <f t="shared" si="67"/>
        <v>0</v>
      </c>
      <c r="Q575" s="4">
        <f t="shared" si="68"/>
        <v>0</v>
      </c>
      <c r="R575" s="4">
        <f t="shared" si="69"/>
        <v>0</v>
      </c>
      <c r="S575" s="4">
        <f t="shared" si="70"/>
        <v>0</v>
      </c>
      <c r="T575" s="10">
        <f t="shared" si="71"/>
        <v>0</v>
      </c>
    </row>
    <row r="576" spans="1:20" s="9" customFormat="1" ht="23.25" x14ac:dyDescent="0.5">
      <c r="A576" s="303"/>
      <c r="B576" s="134"/>
      <c r="C576" s="169"/>
      <c r="D576" s="100"/>
      <c r="E576" s="170"/>
      <c r="F576" s="170"/>
      <c r="G576" s="170"/>
      <c r="H576" s="170"/>
      <c r="I576" s="170"/>
      <c r="J576" s="170"/>
      <c r="K576" s="170"/>
      <c r="L576" s="170"/>
      <c r="M576" s="73">
        <f t="shared" si="64"/>
        <v>999</v>
      </c>
      <c r="N576" s="4">
        <f t="shared" si="65"/>
        <v>0</v>
      </c>
      <c r="O576" s="4">
        <f t="shared" si="66"/>
        <v>0</v>
      </c>
      <c r="P576" s="4">
        <f t="shared" si="67"/>
        <v>0</v>
      </c>
      <c r="Q576" s="4">
        <f t="shared" si="68"/>
        <v>0</v>
      </c>
      <c r="R576" s="4">
        <f t="shared" si="69"/>
        <v>0</v>
      </c>
      <c r="S576" s="4">
        <f t="shared" si="70"/>
        <v>0</v>
      </c>
      <c r="T576" s="10">
        <f t="shared" si="71"/>
        <v>0</v>
      </c>
    </row>
    <row r="577" spans="1:20" s="9" customFormat="1" ht="23.25" x14ac:dyDescent="0.5">
      <c r="A577" s="303"/>
      <c r="B577" s="134"/>
      <c r="C577" s="169"/>
      <c r="D577" s="100"/>
      <c r="E577" s="170"/>
      <c r="F577" s="170"/>
      <c r="G577" s="170"/>
      <c r="H577" s="170"/>
      <c r="I577" s="170"/>
      <c r="J577" s="170"/>
      <c r="K577" s="170"/>
      <c r="L577" s="170"/>
      <c r="M577" s="73">
        <f t="shared" si="64"/>
        <v>999</v>
      </c>
      <c r="N577" s="4">
        <f t="shared" si="65"/>
        <v>0</v>
      </c>
      <c r="O577" s="4">
        <f t="shared" si="66"/>
        <v>0</v>
      </c>
      <c r="P577" s="4">
        <f t="shared" si="67"/>
        <v>0</v>
      </c>
      <c r="Q577" s="4">
        <f t="shared" si="68"/>
        <v>0</v>
      </c>
      <c r="R577" s="4">
        <f t="shared" si="69"/>
        <v>0</v>
      </c>
      <c r="S577" s="4">
        <f t="shared" si="70"/>
        <v>0</v>
      </c>
      <c r="T577" s="10">
        <f t="shared" si="71"/>
        <v>0</v>
      </c>
    </row>
    <row r="578" spans="1:20" s="9" customFormat="1" ht="23.25" x14ac:dyDescent="0.5">
      <c r="A578" s="303"/>
      <c r="B578" s="134"/>
      <c r="C578" s="169"/>
      <c r="D578" s="100"/>
      <c r="E578" s="170"/>
      <c r="F578" s="170"/>
      <c r="G578" s="170"/>
      <c r="H578" s="170"/>
      <c r="I578" s="170"/>
      <c r="J578" s="170"/>
      <c r="K578" s="170"/>
      <c r="L578" s="170"/>
      <c r="M578" s="73">
        <f t="shared" si="64"/>
        <v>999</v>
      </c>
      <c r="N578" s="4">
        <f t="shared" si="65"/>
        <v>0</v>
      </c>
      <c r="O578" s="4">
        <f t="shared" si="66"/>
        <v>0</v>
      </c>
      <c r="P578" s="4">
        <f t="shared" si="67"/>
        <v>0</v>
      </c>
      <c r="Q578" s="4">
        <f t="shared" si="68"/>
        <v>0</v>
      </c>
      <c r="R578" s="4">
        <f t="shared" si="69"/>
        <v>0</v>
      </c>
      <c r="S578" s="4">
        <f t="shared" si="70"/>
        <v>0</v>
      </c>
      <c r="T578" s="10">
        <f t="shared" si="71"/>
        <v>0</v>
      </c>
    </row>
    <row r="579" spans="1:20" s="9" customFormat="1" ht="23.25" x14ac:dyDescent="0.5">
      <c r="A579" s="303"/>
      <c r="B579" s="134"/>
      <c r="C579" s="169"/>
      <c r="D579" s="100"/>
      <c r="E579" s="170"/>
      <c r="F579" s="170"/>
      <c r="G579" s="170"/>
      <c r="H579" s="170"/>
      <c r="I579" s="170"/>
      <c r="J579" s="170"/>
      <c r="K579" s="170"/>
      <c r="L579" s="170"/>
      <c r="M579" s="73">
        <f t="shared" si="64"/>
        <v>999</v>
      </c>
      <c r="N579" s="4">
        <f t="shared" si="65"/>
        <v>0</v>
      </c>
      <c r="O579" s="4">
        <f t="shared" si="66"/>
        <v>0</v>
      </c>
      <c r="P579" s="4">
        <f t="shared" si="67"/>
        <v>0</v>
      </c>
      <c r="Q579" s="4">
        <f t="shared" si="68"/>
        <v>0</v>
      </c>
      <c r="R579" s="4">
        <f t="shared" si="69"/>
        <v>0</v>
      </c>
      <c r="S579" s="4">
        <f t="shared" si="70"/>
        <v>0</v>
      </c>
      <c r="T579" s="10">
        <f t="shared" si="71"/>
        <v>0</v>
      </c>
    </row>
    <row r="580" spans="1:20" s="9" customFormat="1" ht="23.25" x14ac:dyDescent="0.5">
      <c r="A580" s="303"/>
      <c r="B580" s="134"/>
      <c r="C580" s="169"/>
      <c r="D580" s="100"/>
      <c r="E580" s="170"/>
      <c r="F580" s="170"/>
      <c r="G580" s="170"/>
      <c r="H580" s="170"/>
      <c r="I580" s="170"/>
      <c r="J580" s="170"/>
      <c r="K580" s="170"/>
      <c r="L580" s="170"/>
      <c r="M580" s="73">
        <f t="shared" si="64"/>
        <v>999</v>
      </c>
      <c r="N580" s="4">
        <f t="shared" si="65"/>
        <v>0</v>
      </c>
      <c r="O580" s="4">
        <f t="shared" si="66"/>
        <v>0</v>
      </c>
      <c r="P580" s="4">
        <f t="shared" si="67"/>
        <v>0</v>
      </c>
      <c r="Q580" s="4">
        <f t="shared" si="68"/>
        <v>0</v>
      </c>
      <c r="R580" s="4">
        <f t="shared" si="69"/>
        <v>0</v>
      </c>
      <c r="S580" s="4">
        <f t="shared" si="70"/>
        <v>0</v>
      </c>
      <c r="T580" s="10">
        <f t="shared" si="71"/>
        <v>0</v>
      </c>
    </row>
    <row r="581" spans="1:20" s="9" customFormat="1" ht="23.25" x14ac:dyDescent="0.5">
      <c r="A581" s="303"/>
      <c r="B581" s="134"/>
      <c r="C581" s="169"/>
      <c r="D581" s="100"/>
      <c r="E581" s="170"/>
      <c r="F581" s="170"/>
      <c r="G581" s="170"/>
      <c r="H581" s="170"/>
      <c r="I581" s="170"/>
      <c r="J581" s="170"/>
      <c r="K581" s="170"/>
      <c r="L581" s="170"/>
      <c r="M581" s="73">
        <f t="shared" si="64"/>
        <v>999</v>
      </c>
      <c r="N581" s="4">
        <f t="shared" si="65"/>
        <v>0</v>
      </c>
      <c r="O581" s="4">
        <f t="shared" si="66"/>
        <v>0</v>
      </c>
      <c r="P581" s="4">
        <f t="shared" si="67"/>
        <v>0</v>
      </c>
      <c r="Q581" s="4">
        <f t="shared" si="68"/>
        <v>0</v>
      </c>
      <c r="R581" s="4">
        <f t="shared" si="69"/>
        <v>0</v>
      </c>
      <c r="S581" s="4">
        <f t="shared" si="70"/>
        <v>0</v>
      </c>
      <c r="T581" s="10">
        <f t="shared" si="71"/>
        <v>0</v>
      </c>
    </row>
    <row r="582" spans="1:20" s="9" customFormat="1" ht="23.25" x14ac:dyDescent="0.5">
      <c r="A582" s="303"/>
      <c r="B582" s="134"/>
      <c r="C582" s="169"/>
      <c r="D582" s="100"/>
      <c r="E582" s="170"/>
      <c r="F582" s="170"/>
      <c r="G582" s="170"/>
      <c r="H582" s="170"/>
      <c r="I582" s="170"/>
      <c r="J582" s="170"/>
      <c r="K582" s="170"/>
      <c r="L582" s="170"/>
      <c r="M582" s="73">
        <f t="shared" si="64"/>
        <v>999</v>
      </c>
      <c r="N582" s="4">
        <f t="shared" si="65"/>
        <v>0</v>
      </c>
      <c r="O582" s="4">
        <f t="shared" si="66"/>
        <v>0</v>
      </c>
      <c r="P582" s="4">
        <f t="shared" si="67"/>
        <v>0</v>
      </c>
      <c r="Q582" s="4">
        <f t="shared" si="68"/>
        <v>0</v>
      </c>
      <c r="R582" s="4">
        <f t="shared" si="69"/>
        <v>0</v>
      </c>
      <c r="S582" s="4">
        <f t="shared" si="70"/>
        <v>0</v>
      </c>
      <c r="T582" s="10">
        <f t="shared" si="71"/>
        <v>0</v>
      </c>
    </row>
    <row r="583" spans="1:20" s="9" customFormat="1" ht="23.25" x14ac:dyDescent="0.5">
      <c r="A583" s="303"/>
      <c r="B583" s="134"/>
      <c r="C583" s="169"/>
      <c r="D583" s="100"/>
      <c r="E583" s="170"/>
      <c r="F583" s="170"/>
      <c r="G583" s="170"/>
      <c r="H583" s="170"/>
      <c r="I583" s="170"/>
      <c r="J583" s="170"/>
      <c r="K583" s="170"/>
      <c r="L583" s="170"/>
      <c r="M583" s="73">
        <f t="shared" si="64"/>
        <v>999</v>
      </c>
      <c r="N583" s="4">
        <f t="shared" si="65"/>
        <v>0</v>
      </c>
      <c r="O583" s="4">
        <f t="shared" si="66"/>
        <v>0</v>
      </c>
      <c r="P583" s="4">
        <f t="shared" si="67"/>
        <v>0</v>
      </c>
      <c r="Q583" s="4">
        <f t="shared" si="68"/>
        <v>0</v>
      </c>
      <c r="R583" s="4">
        <f t="shared" si="69"/>
        <v>0</v>
      </c>
      <c r="S583" s="4">
        <f t="shared" si="70"/>
        <v>0</v>
      </c>
      <c r="T583" s="10">
        <f t="shared" si="71"/>
        <v>0</v>
      </c>
    </row>
    <row r="584" spans="1:20" s="9" customFormat="1" ht="23.25" x14ac:dyDescent="0.5">
      <c r="A584" s="303"/>
      <c r="B584" s="134"/>
      <c r="C584" s="169"/>
      <c r="D584" s="100"/>
      <c r="E584" s="170"/>
      <c r="F584" s="170"/>
      <c r="G584" s="170"/>
      <c r="H584" s="170"/>
      <c r="I584" s="170"/>
      <c r="J584" s="170"/>
      <c r="K584" s="170"/>
      <c r="L584" s="170"/>
      <c r="M584" s="73">
        <f t="shared" si="64"/>
        <v>999</v>
      </c>
      <c r="N584" s="4">
        <f t="shared" si="65"/>
        <v>0</v>
      </c>
      <c r="O584" s="4">
        <f t="shared" si="66"/>
        <v>0</v>
      </c>
      <c r="P584" s="4">
        <f t="shared" si="67"/>
        <v>0</v>
      </c>
      <c r="Q584" s="4">
        <f t="shared" si="68"/>
        <v>0</v>
      </c>
      <c r="R584" s="4">
        <f t="shared" si="69"/>
        <v>0</v>
      </c>
      <c r="S584" s="4">
        <f t="shared" si="70"/>
        <v>0</v>
      </c>
      <c r="T584" s="10">
        <f t="shared" si="71"/>
        <v>0</v>
      </c>
    </row>
    <row r="585" spans="1:20" s="9" customFormat="1" ht="23.25" x14ac:dyDescent="0.5">
      <c r="A585" s="303"/>
      <c r="B585" s="134"/>
      <c r="C585" s="169"/>
      <c r="D585" s="100"/>
      <c r="E585" s="170"/>
      <c r="F585" s="170"/>
      <c r="G585" s="170"/>
      <c r="H585" s="170"/>
      <c r="I585" s="170"/>
      <c r="J585" s="170"/>
      <c r="K585" s="170"/>
      <c r="L585" s="170"/>
      <c r="M585" s="73">
        <f t="shared" si="64"/>
        <v>999</v>
      </c>
      <c r="N585" s="4">
        <f t="shared" si="65"/>
        <v>0</v>
      </c>
      <c r="O585" s="4">
        <f t="shared" si="66"/>
        <v>0</v>
      </c>
      <c r="P585" s="4">
        <f t="shared" si="67"/>
        <v>0</v>
      </c>
      <c r="Q585" s="4">
        <f t="shared" si="68"/>
        <v>0</v>
      </c>
      <c r="R585" s="4">
        <f t="shared" si="69"/>
        <v>0</v>
      </c>
      <c r="S585" s="4">
        <f t="shared" si="70"/>
        <v>0</v>
      </c>
      <c r="T585" s="10">
        <f t="shared" si="71"/>
        <v>0</v>
      </c>
    </row>
    <row r="586" spans="1:20" s="9" customFormat="1" ht="23.25" x14ac:dyDescent="0.5">
      <c r="A586" s="303"/>
      <c r="B586" s="134"/>
      <c r="C586" s="169"/>
      <c r="D586" s="100"/>
      <c r="E586" s="170"/>
      <c r="F586" s="170"/>
      <c r="G586" s="170"/>
      <c r="H586" s="170"/>
      <c r="I586" s="170"/>
      <c r="J586" s="170"/>
      <c r="K586" s="170"/>
      <c r="L586" s="170"/>
      <c r="M586" s="73">
        <f t="shared" si="64"/>
        <v>999</v>
      </c>
      <c r="N586" s="4">
        <f t="shared" si="65"/>
        <v>0</v>
      </c>
      <c r="O586" s="4">
        <f t="shared" si="66"/>
        <v>0</v>
      </c>
      <c r="P586" s="4">
        <f t="shared" si="67"/>
        <v>0</v>
      </c>
      <c r="Q586" s="4">
        <f t="shared" si="68"/>
        <v>0</v>
      </c>
      <c r="R586" s="4">
        <f t="shared" si="69"/>
        <v>0</v>
      </c>
      <c r="S586" s="4">
        <f t="shared" si="70"/>
        <v>0</v>
      </c>
      <c r="T586" s="10">
        <f t="shared" si="71"/>
        <v>0</v>
      </c>
    </row>
    <row r="587" spans="1:20" s="9" customFormat="1" ht="23.25" x14ac:dyDescent="0.5">
      <c r="A587" s="303"/>
      <c r="B587" s="134"/>
      <c r="C587" s="169"/>
      <c r="D587" s="100"/>
      <c r="E587" s="170"/>
      <c r="F587" s="170"/>
      <c r="G587" s="170"/>
      <c r="H587" s="170"/>
      <c r="I587" s="170"/>
      <c r="J587" s="170"/>
      <c r="K587" s="170"/>
      <c r="L587" s="170"/>
      <c r="M587" s="73">
        <f t="shared" si="64"/>
        <v>999</v>
      </c>
      <c r="N587" s="4">
        <f t="shared" si="65"/>
        <v>0</v>
      </c>
      <c r="O587" s="4">
        <f t="shared" si="66"/>
        <v>0</v>
      </c>
      <c r="P587" s="4">
        <f t="shared" si="67"/>
        <v>0</v>
      </c>
      <c r="Q587" s="4">
        <f t="shared" si="68"/>
        <v>0</v>
      </c>
      <c r="R587" s="4">
        <f t="shared" si="69"/>
        <v>0</v>
      </c>
      <c r="S587" s="4">
        <f t="shared" si="70"/>
        <v>0</v>
      </c>
      <c r="T587" s="10">
        <f t="shared" si="71"/>
        <v>0</v>
      </c>
    </row>
    <row r="588" spans="1:20" s="9" customFormat="1" ht="23.25" x14ac:dyDescent="0.5">
      <c r="A588" s="303"/>
      <c r="B588" s="134"/>
      <c r="C588" s="169"/>
      <c r="D588" s="100"/>
      <c r="E588" s="170"/>
      <c r="F588" s="170"/>
      <c r="G588" s="170"/>
      <c r="H588" s="170"/>
      <c r="I588" s="170"/>
      <c r="J588" s="170"/>
      <c r="K588" s="170"/>
      <c r="L588" s="170"/>
      <c r="M588" s="73">
        <f t="shared" si="64"/>
        <v>999</v>
      </c>
      <c r="N588" s="4">
        <f t="shared" si="65"/>
        <v>0</v>
      </c>
      <c r="O588" s="4">
        <f t="shared" si="66"/>
        <v>0</v>
      </c>
      <c r="P588" s="4">
        <f t="shared" si="67"/>
        <v>0</v>
      </c>
      <c r="Q588" s="4">
        <f t="shared" si="68"/>
        <v>0</v>
      </c>
      <c r="R588" s="4">
        <f t="shared" si="69"/>
        <v>0</v>
      </c>
      <c r="S588" s="4">
        <f t="shared" si="70"/>
        <v>0</v>
      </c>
      <c r="T588" s="10">
        <f t="shared" si="71"/>
        <v>0</v>
      </c>
    </row>
    <row r="589" spans="1:20" s="9" customFormat="1" ht="23.25" x14ac:dyDescent="0.5">
      <c r="A589" s="303"/>
      <c r="B589" s="134"/>
      <c r="C589" s="169"/>
      <c r="D589" s="100"/>
      <c r="E589" s="170"/>
      <c r="F589" s="170"/>
      <c r="G589" s="170"/>
      <c r="H589" s="170"/>
      <c r="I589" s="170"/>
      <c r="J589" s="170"/>
      <c r="K589" s="170"/>
      <c r="L589" s="170"/>
      <c r="M589" s="73">
        <f t="shared" si="64"/>
        <v>999</v>
      </c>
      <c r="N589" s="4">
        <f t="shared" si="65"/>
        <v>0</v>
      </c>
      <c r="O589" s="4">
        <f t="shared" si="66"/>
        <v>0</v>
      </c>
      <c r="P589" s="4">
        <f t="shared" si="67"/>
        <v>0</v>
      </c>
      <c r="Q589" s="4">
        <f t="shared" si="68"/>
        <v>0</v>
      </c>
      <c r="R589" s="4">
        <f t="shared" si="69"/>
        <v>0</v>
      </c>
      <c r="S589" s="4">
        <f t="shared" si="70"/>
        <v>0</v>
      </c>
      <c r="T589" s="10">
        <f t="shared" si="71"/>
        <v>0</v>
      </c>
    </row>
    <row r="590" spans="1:20" s="9" customFormat="1" ht="23.25" x14ac:dyDescent="0.5">
      <c r="A590" s="303"/>
      <c r="B590" s="134"/>
      <c r="C590" s="169"/>
      <c r="D590" s="100"/>
      <c r="E590" s="170"/>
      <c r="F590" s="170"/>
      <c r="G590" s="170"/>
      <c r="H590" s="170"/>
      <c r="I590" s="170"/>
      <c r="J590" s="170"/>
      <c r="K590" s="170"/>
      <c r="L590" s="170"/>
      <c r="M590" s="73">
        <f t="shared" si="64"/>
        <v>999</v>
      </c>
      <c r="N590" s="4">
        <f t="shared" si="65"/>
        <v>0</v>
      </c>
      <c r="O590" s="4">
        <f t="shared" si="66"/>
        <v>0</v>
      </c>
      <c r="P590" s="4">
        <f t="shared" si="67"/>
        <v>0</v>
      </c>
      <c r="Q590" s="4">
        <f t="shared" si="68"/>
        <v>0</v>
      </c>
      <c r="R590" s="4">
        <f t="shared" si="69"/>
        <v>0</v>
      </c>
      <c r="S590" s="4">
        <f t="shared" si="70"/>
        <v>0</v>
      </c>
      <c r="T590" s="10">
        <f t="shared" si="71"/>
        <v>0</v>
      </c>
    </row>
    <row r="591" spans="1:20" s="9" customFormat="1" ht="23.25" x14ac:dyDescent="0.5">
      <c r="A591" s="303"/>
      <c r="B591" s="134"/>
      <c r="C591" s="169"/>
      <c r="D591" s="100"/>
      <c r="E591" s="170"/>
      <c r="F591" s="170"/>
      <c r="G591" s="170"/>
      <c r="H591" s="170"/>
      <c r="I591" s="170"/>
      <c r="J591" s="170"/>
      <c r="K591" s="170"/>
      <c r="L591" s="170"/>
      <c r="M591" s="73">
        <f t="shared" ref="M591:M654" si="72">IF(OR(OR(OR(OR(OR(OR(E591=0),F591=0),G591=0),H591=0),I591=0),J591=0),999,1)</f>
        <v>999</v>
      </c>
      <c r="N591" s="4">
        <f t="shared" ref="N591:N654" si="73">IF(OR(I591&lt;F591,(AND(H591&lt;E591,I591=F591))),J591-1,J591)</f>
        <v>0</v>
      </c>
      <c r="O591" s="4">
        <f t="shared" ref="O591:O654" si="74">IF(AND(H591&lt;E591,I591=F591),I591+12-1,IF(AND(H591&lt;E591,I591&gt;F591),I591-1,IF(AND(H591&lt;E591,I591&lt;F591),I591+12-1,IF(AND(H591&gt;=E591,I591&lt;F591),I591+12,I591))))</f>
        <v>0</v>
      </c>
      <c r="P591" s="4">
        <f t="shared" ref="P591:P654" si="75">IF(H591&lt;E591,H591+30,H591)</f>
        <v>0</v>
      </c>
      <c r="Q591" s="4">
        <f t="shared" ref="Q591:Q654" si="76">P591-E591</f>
        <v>0</v>
      </c>
      <c r="R591" s="4">
        <f t="shared" ref="R591:R654" si="77">O591-F591</f>
        <v>0</v>
      </c>
      <c r="S591" s="4">
        <f t="shared" ref="S591:S654" si="78">N591-G591</f>
        <v>0</v>
      </c>
      <c r="T591" s="10">
        <f t="shared" ref="T591:T654" si="79">IF(OR(OR(OR(OR(OR(E591=0,F591=0),G591=0),H591=0),I591=0),J591=0),0,IF($Q591&gt;15,($R591+1)+($S591*12),$R591+($S591*12)))</f>
        <v>0</v>
      </c>
    </row>
    <row r="592" spans="1:20" s="9" customFormat="1" ht="23.25" x14ac:dyDescent="0.5">
      <c r="A592" s="303"/>
      <c r="B592" s="134"/>
      <c r="C592" s="169"/>
      <c r="D592" s="100"/>
      <c r="E592" s="170"/>
      <c r="F592" s="170"/>
      <c r="G592" s="170"/>
      <c r="H592" s="170"/>
      <c r="I592" s="170"/>
      <c r="J592" s="170"/>
      <c r="K592" s="170"/>
      <c r="L592" s="170"/>
      <c r="M592" s="73">
        <f t="shared" si="72"/>
        <v>999</v>
      </c>
      <c r="N592" s="4">
        <f t="shared" si="73"/>
        <v>0</v>
      </c>
      <c r="O592" s="4">
        <f t="shared" si="74"/>
        <v>0</v>
      </c>
      <c r="P592" s="4">
        <f t="shared" si="75"/>
        <v>0</v>
      </c>
      <c r="Q592" s="4">
        <f t="shared" si="76"/>
        <v>0</v>
      </c>
      <c r="R592" s="4">
        <f t="shared" si="77"/>
        <v>0</v>
      </c>
      <c r="S592" s="4">
        <f t="shared" si="78"/>
        <v>0</v>
      </c>
      <c r="T592" s="10">
        <f t="shared" si="79"/>
        <v>0</v>
      </c>
    </row>
    <row r="593" spans="1:20" s="9" customFormat="1" ht="23.25" x14ac:dyDescent="0.5">
      <c r="A593" s="303"/>
      <c r="B593" s="134"/>
      <c r="C593" s="169"/>
      <c r="D593" s="100"/>
      <c r="E593" s="170"/>
      <c r="F593" s="170"/>
      <c r="G593" s="170"/>
      <c r="H593" s="170"/>
      <c r="I593" s="170"/>
      <c r="J593" s="170"/>
      <c r="K593" s="170"/>
      <c r="L593" s="170"/>
      <c r="M593" s="73">
        <f t="shared" si="72"/>
        <v>999</v>
      </c>
      <c r="N593" s="4">
        <f t="shared" si="73"/>
        <v>0</v>
      </c>
      <c r="O593" s="4">
        <f t="shared" si="74"/>
        <v>0</v>
      </c>
      <c r="P593" s="4">
        <f t="shared" si="75"/>
        <v>0</v>
      </c>
      <c r="Q593" s="4">
        <f t="shared" si="76"/>
        <v>0</v>
      </c>
      <c r="R593" s="4">
        <f t="shared" si="77"/>
        <v>0</v>
      </c>
      <c r="S593" s="4">
        <f t="shared" si="78"/>
        <v>0</v>
      </c>
      <c r="T593" s="10">
        <f t="shared" si="79"/>
        <v>0</v>
      </c>
    </row>
    <row r="594" spans="1:20" s="9" customFormat="1" ht="23.25" x14ac:dyDescent="0.5">
      <c r="A594" s="303"/>
      <c r="B594" s="134"/>
      <c r="C594" s="169"/>
      <c r="D594" s="100"/>
      <c r="E594" s="170"/>
      <c r="F594" s="170"/>
      <c r="G594" s="170"/>
      <c r="H594" s="170"/>
      <c r="I594" s="170"/>
      <c r="J594" s="170"/>
      <c r="K594" s="170"/>
      <c r="L594" s="170"/>
      <c r="M594" s="73">
        <f t="shared" si="72"/>
        <v>999</v>
      </c>
      <c r="N594" s="4">
        <f t="shared" si="73"/>
        <v>0</v>
      </c>
      <c r="O594" s="4">
        <f t="shared" si="74"/>
        <v>0</v>
      </c>
      <c r="P594" s="4">
        <f t="shared" si="75"/>
        <v>0</v>
      </c>
      <c r="Q594" s="4">
        <f t="shared" si="76"/>
        <v>0</v>
      </c>
      <c r="R594" s="4">
        <f t="shared" si="77"/>
        <v>0</v>
      </c>
      <c r="S594" s="4">
        <f t="shared" si="78"/>
        <v>0</v>
      </c>
      <c r="T594" s="10">
        <f t="shared" si="79"/>
        <v>0</v>
      </c>
    </row>
    <row r="595" spans="1:20" s="9" customFormat="1" ht="23.25" x14ac:dyDescent="0.5">
      <c r="A595" s="303"/>
      <c r="B595" s="134"/>
      <c r="C595" s="169"/>
      <c r="D595" s="100"/>
      <c r="E595" s="170"/>
      <c r="F595" s="170"/>
      <c r="G595" s="170"/>
      <c r="H595" s="170"/>
      <c r="I595" s="170"/>
      <c r="J595" s="170"/>
      <c r="K595" s="170"/>
      <c r="L595" s="170"/>
      <c r="M595" s="73">
        <f t="shared" si="72"/>
        <v>999</v>
      </c>
      <c r="N595" s="4">
        <f t="shared" si="73"/>
        <v>0</v>
      </c>
      <c r="O595" s="4">
        <f t="shared" si="74"/>
        <v>0</v>
      </c>
      <c r="P595" s="4">
        <f t="shared" si="75"/>
        <v>0</v>
      </c>
      <c r="Q595" s="4">
        <f t="shared" si="76"/>
        <v>0</v>
      </c>
      <c r="R595" s="4">
        <f t="shared" si="77"/>
        <v>0</v>
      </c>
      <c r="S595" s="4">
        <f t="shared" si="78"/>
        <v>0</v>
      </c>
      <c r="T595" s="10">
        <f t="shared" si="79"/>
        <v>0</v>
      </c>
    </row>
    <row r="596" spans="1:20" s="9" customFormat="1" ht="23.25" x14ac:dyDescent="0.5">
      <c r="A596" s="303"/>
      <c r="B596" s="134"/>
      <c r="C596" s="169"/>
      <c r="D596" s="100"/>
      <c r="E596" s="170"/>
      <c r="F596" s="170"/>
      <c r="G596" s="170"/>
      <c r="H596" s="170"/>
      <c r="I596" s="170"/>
      <c r="J596" s="170"/>
      <c r="K596" s="170"/>
      <c r="L596" s="170"/>
      <c r="M596" s="73">
        <f t="shared" si="72"/>
        <v>999</v>
      </c>
      <c r="N596" s="4">
        <f t="shared" si="73"/>
        <v>0</v>
      </c>
      <c r="O596" s="4">
        <f t="shared" si="74"/>
        <v>0</v>
      </c>
      <c r="P596" s="4">
        <f t="shared" si="75"/>
        <v>0</v>
      </c>
      <c r="Q596" s="4">
        <f t="shared" si="76"/>
        <v>0</v>
      </c>
      <c r="R596" s="4">
        <f t="shared" si="77"/>
        <v>0</v>
      </c>
      <c r="S596" s="4">
        <f t="shared" si="78"/>
        <v>0</v>
      </c>
      <c r="T596" s="10">
        <f t="shared" si="79"/>
        <v>0</v>
      </c>
    </row>
    <row r="597" spans="1:20" s="9" customFormat="1" ht="23.25" x14ac:dyDescent="0.5">
      <c r="A597" s="303"/>
      <c r="B597" s="134"/>
      <c r="C597" s="169"/>
      <c r="D597" s="100"/>
      <c r="E597" s="170"/>
      <c r="F597" s="170"/>
      <c r="G597" s="170"/>
      <c r="H597" s="170"/>
      <c r="I597" s="170"/>
      <c r="J597" s="170"/>
      <c r="K597" s="170"/>
      <c r="L597" s="170"/>
      <c r="M597" s="73">
        <f t="shared" si="72"/>
        <v>999</v>
      </c>
      <c r="N597" s="4">
        <f t="shared" si="73"/>
        <v>0</v>
      </c>
      <c r="O597" s="4">
        <f t="shared" si="74"/>
        <v>0</v>
      </c>
      <c r="P597" s="4">
        <f t="shared" si="75"/>
        <v>0</v>
      </c>
      <c r="Q597" s="4">
        <f t="shared" si="76"/>
        <v>0</v>
      </c>
      <c r="R597" s="4">
        <f t="shared" si="77"/>
        <v>0</v>
      </c>
      <c r="S597" s="4">
        <f t="shared" si="78"/>
        <v>0</v>
      </c>
      <c r="T597" s="10">
        <f t="shared" si="79"/>
        <v>0</v>
      </c>
    </row>
    <row r="598" spans="1:20" s="9" customFormat="1" ht="23.25" x14ac:dyDescent="0.5">
      <c r="A598" s="303"/>
      <c r="B598" s="134"/>
      <c r="C598" s="169"/>
      <c r="D598" s="100"/>
      <c r="E598" s="170"/>
      <c r="F598" s="170"/>
      <c r="G598" s="170"/>
      <c r="H598" s="170"/>
      <c r="I598" s="170"/>
      <c r="J598" s="170"/>
      <c r="K598" s="170"/>
      <c r="L598" s="170"/>
      <c r="M598" s="73">
        <f t="shared" si="72"/>
        <v>999</v>
      </c>
      <c r="N598" s="4">
        <f t="shared" si="73"/>
        <v>0</v>
      </c>
      <c r="O598" s="4">
        <f t="shared" si="74"/>
        <v>0</v>
      </c>
      <c r="P598" s="4">
        <f t="shared" si="75"/>
        <v>0</v>
      </c>
      <c r="Q598" s="4">
        <f t="shared" si="76"/>
        <v>0</v>
      </c>
      <c r="R598" s="4">
        <f t="shared" si="77"/>
        <v>0</v>
      </c>
      <c r="S598" s="4">
        <f t="shared" si="78"/>
        <v>0</v>
      </c>
      <c r="T598" s="10">
        <f t="shared" si="79"/>
        <v>0</v>
      </c>
    </row>
    <row r="599" spans="1:20" s="9" customFormat="1" ht="23.25" x14ac:dyDescent="0.5">
      <c r="A599" s="303"/>
      <c r="B599" s="134"/>
      <c r="C599" s="169"/>
      <c r="D599" s="100"/>
      <c r="E599" s="170"/>
      <c r="F599" s="170"/>
      <c r="G599" s="170"/>
      <c r="H599" s="170"/>
      <c r="I599" s="170"/>
      <c r="J599" s="170"/>
      <c r="K599" s="170"/>
      <c r="L599" s="170"/>
      <c r="M599" s="73">
        <f t="shared" si="72"/>
        <v>999</v>
      </c>
      <c r="N599" s="4">
        <f t="shared" si="73"/>
        <v>0</v>
      </c>
      <c r="O599" s="4">
        <f t="shared" si="74"/>
        <v>0</v>
      </c>
      <c r="P599" s="4">
        <f t="shared" si="75"/>
        <v>0</v>
      </c>
      <c r="Q599" s="4">
        <f t="shared" si="76"/>
        <v>0</v>
      </c>
      <c r="R599" s="4">
        <f t="shared" si="77"/>
        <v>0</v>
      </c>
      <c r="S599" s="4">
        <f t="shared" si="78"/>
        <v>0</v>
      </c>
      <c r="T599" s="10">
        <f t="shared" si="79"/>
        <v>0</v>
      </c>
    </row>
    <row r="600" spans="1:20" s="9" customFormat="1" ht="23.25" x14ac:dyDescent="0.5">
      <c r="A600" s="303"/>
      <c r="B600" s="134"/>
      <c r="C600" s="169"/>
      <c r="D600" s="100"/>
      <c r="E600" s="170"/>
      <c r="F600" s="170"/>
      <c r="G600" s="170"/>
      <c r="H600" s="170"/>
      <c r="I600" s="170"/>
      <c r="J600" s="170"/>
      <c r="K600" s="170"/>
      <c r="L600" s="170"/>
      <c r="M600" s="73">
        <f t="shared" si="72"/>
        <v>999</v>
      </c>
      <c r="N600" s="4">
        <f t="shared" si="73"/>
        <v>0</v>
      </c>
      <c r="O600" s="4">
        <f t="shared" si="74"/>
        <v>0</v>
      </c>
      <c r="P600" s="4">
        <f t="shared" si="75"/>
        <v>0</v>
      </c>
      <c r="Q600" s="4">
        <f t="shared" si="76"/>
        <v>0</v>
      </c>
      <c r="R600" s="4">
        <f t="shared" si="77"/>
        <v>0</v>
      </c>
      <c r="S600" s="4">
        <f t="shared" si="78"/>
        <v>0</v>
      </c>
      <c r="T600" s="10">
        <f t="shared" si="79"/>
        <v>0</v>
      </c>
    </row>
    <row r="601" spans="1:20" s="9" customFormat="1" ht="23.25" x14ac:dyDescent="0.5">
      <c r="A601" s="303"/>
      <c r="B601" s="134"/>
      <c r="C601" s="169"/>
      <c r="D601" s="100"/>
      <c r="E601" s="170"/>
      <c r="F601" s="170"/>
      <c r="G601" s="170"/>
      <c r="H601" s="170"/>
      <c r="I601" s="170"/>
      <c r="J601" s="170"/>
      <c r="K601" s="170"/>
      <c r="L601" s="170"/>
      <c r="M601" s="73">
        <f t="shared" si="72"/>
        <v>999</v>
      </c>
      <c r="N601" s="4">
        <f t="shared" si="73"/>
        <v>0</v>
      </c>
      <c r="O601" s="4">
        <f t="shared" si="74"/>
        <v>0</v>
      </c>
      <c r="P601" s="4">
        <f t="shared" si="75"/>
        <v>0</v>
      </c>
      <c r="Q601" s="4">
        <f t="shared" si="76"/>
        <v>0</v>
      </c>
      <c r="R601" s="4">
        <f t="shared" si="77"/>
        <v>0</v>
      </c>
      <c r="S601" s="4">
        <f t="shared" si="78"/>
        <v>0</v>
      </c>
      <c r="T601" s="10">
        <f t="shared" si="79"/>
        <v>0</v>
      </c>
    </row>
    <row r="602" spans="1:20" s="9" customFormat="1" ht="23.25" x14ac:dyDescent="0.5">
      <c r="A602" s="303"/>
      <c r="B602" s="134"/>
      <c r="C602" s="169"/>
      <c r="D602" s="100"/>
      <c r="E602" s="170"/>
      <c r="F602" s="170"/>
      <c r="G602" s="170"/>
      <c r="H602" s="170"/>
      <c r="I602" s="170"/>
      <c r="J602" s="170"/>
      <c r="K602" s="170"/>
      <c r="L602" s="170"/>
      <c r="M602" s="73">
        <f t="shared" si="72"/>
        <v>999</v>
      </c>
      <c r="N602" s="4">
        <f t="shared" si="73"/>
        <v>0</v>
      </c>
      <c r="O602" s="4">
        <f t="shared" si="74"/>
        <v>0</v>
      </c>
      <c r="P602" s="4">
        <f t="shared" si="75"/>
        <v>0</v>
      </c>
      <c r="Q602" s="4">
        <f t="shared" si="76"/>
        <v>0</v>
      </c>
      <c r="R602" s="4">
        <f t="shared" si="77"/>
        <v>0</v>
      </c>
      <c r="S602" s="4">
        <f t="shared" si="78"/>
        <v>0</v>
      </c>
      <c r="T602" s="10">
        <f t="shared" si="79"/>
        <v>0</v>
      </c>
    </row>
    <row r="603" spans="1:20" s="9" customFormat="1" ht="23.25" x14ac:dyDescent="0.5">
      <c r="A603" s="303"/>
      <c r="B603" s="134"/>
      <c r="C603" s="169"/>
      <c r="D603" s="100"/>
      <c r="E603" s="170"/>
      <c r="F603" s="170"/>
      <c r="G603" s="170"/>
      <c r="H603" s="170"/>
      <c r="I603" s="170"/>
      <c r="J603" s="170"/>
      <c r="K603" s="170"/>
      <c r="L603" s="170"/>
      <c r="M603" s="73">
        <f t="shared" si="72"/>
        <v>999</v>
      </c>
      <c r="N603" s="4">
        <f t="shared" si="73"/>
        <v>0</v>
      </c>
      <c r="O603" s="4">
        <f t="shared" si="74"/>
        <v>0</v>
      </c>
      <c r="P603" s="4">
        <f t="shared" si="75"/>
        <v>0</v>
      </c>
      <c r="Q603" s="4">
        <f t="shared" si="76"/>
        <v>0</v>
      </c>
      <c r="R603" s="4">
        <f t="shared" si="77"/>
        <v>0</v>
      </c>
      <c r="S603" s="4">
        <f t="shared" si="78"/>
        <v>0</v>
      </c>
      <c r="T603" s="10">
        <f t="shared" si="79"/>
        <v>0</v>
      </c>
    </row>
    <row r="604" spans="1:20" s="9" customFormat="1" ht="23.25" x14ac:dyDescent="0.5">
      <c r="A604" s="303"/>
      <c r="B604" s="134"/>
      <c r="C604" s="169"/>
      <c r="D604" s="100"/>
      <c r="E604" s="170"/>
      <c r="F604" s="170"/>
      <c r="G604" s="170"/>
      <c r="H604" s="170"/>
      <c r="I604" s="170"/>
      <c r="J604" s="170"/>
      <c r="K604" s="170"/>
      <c r="L604" s="170"/>
      <c r="M604" s="73">
        <f t="shared" si="72"/>
        <v>999</v>
      </c>
      <c r="N604" s="4">
        <f t="shared" si="73"/>
        <v>0</v>
      </c>
      <c r="O604" s="4">
        <f t="shared" si="74"/>
        <v>0</v>
      </c>
      <c r="P604" s="4">
        <f t="shared" si="75"/>
        <v>0</v>
      </c>
      <c r="Q604" s="4">
        <f t="shared" si="76"/>
        <v>0</v>
      </c>
      <c r="R604" s="4">
        <f t="shared" si="77"/>
        <v>0</v>
      </c>
      <c r="S604" s="4">
        <f t="shared" si="78"/>
        <v>0</v>
      </c>
      <c r="T604" s="10">
        <f t="shared" si="79"/>
        <v>0</v>
      </c>
    </row>
    <row r="605" spans="1:20" s="9" customFormat="1" ht="23.25" x14ac:dyDescent="0.5">
      <c r="A605" s="303"/>
      <c r="B605" s="134"/>
      <c r="C605" s="169"/>
      <c r="D605" s="100"/>
      <c r="E605" s="170"/>
      <c r="F605" s="170"/>
      <c r="G605" s="170"/>
      <c r="H605" s="170"/>
      <c r="I605" s="170"/>
      <c r="J605" s="170"/>
      <c r="K605" s="170"/>
      <c r="L605" s="170"/>
      <c r="M605" s="73">
        <f t="shared" si="72"/>
        <v>999</v>
      </c>
      <c r="N605" s="4">
        <f t="shared" si="73"/>
        <v>0</v>
      </c>
      <c r="O605" s="4">
        <f t="shared" si="74"/>
        <v>0</v>
      </c>
      <c r="P605" s="4">
        <f t="shared" si="75"/>
        <v>0</v>
      </c>
      <c r="Q605" s="4">
        <f t="shared" si="76"/>
        <v>0</v>
      </c>
      <c r="R605" s="4">
        <f t="shared" si="77"/>
        <v>0</v>
      </c>
      <c r="S605" s="4">
        <f t="shared" si="78"/>
        <v>0</v>
      </c>
      <c r="T605" s="10">
        <f t="shared" si="79"/>
        <v>0</v>
      </c>
    </row>
    <row r="606" spans="1:20" s="9" customFormat="1" ht="23.25" x14ac:dyDescent="0.5">
      <c r="A606" s="303"/>
      <c r="B606" s="134"/>
      <c r="C606" s="169"/>
      <c r="D606" s="100"/>
      <c r="E606" s="170"/>
      <c r="F606" s="170"/>
      <c r="G606" s="170"/>
      <c r="H606" s="170"/>
      <c r="I606" s="170"/>
      <c r="J606" s="170"/>
      <c r="K606" s="170"/>
      <c r="L606" s="170"/>
      <c r="M606" s="73">
        <f t="shared" si="72"/>
        <v>999</v>
      </c>
      <c r="N606" s="4">
        <f t="shared" si="73"/>
        <v>0</v>
      </c>
      <c r="O606" s="4">
        <f t="shared" si="74"/>
        <v>0</v>
      </c>
      <c r="P606" s="4">
        <f t="shared" si="75"/>
        <v>0</v>
      </c>
      <c r="Q606" s="4">
        <f t="shared" si="76"/>
        <v>0</v>
      </c>
      <c r="R606" s="4">
        <f t="shared" si="77"/>
        <v>0</v>
      </c>
      <c r="S606" s="4">
        <f t="shared" si="78"/>
        <v>0</v>
      </c>
      <c r="T606" s="10">
        <f t="shared" si="79"/>
        <v>0</v>
      </c>
    </row>
    <row r="607" spans="1:20" s="9" customFormat="1" ht="23.25" x14ac:dyDescent="0.5">
      <c r="A607" s="303"/>
      <c r="B607" s="134"/>
      <c r="C607" s="169"/>
      <c r="D607" s="100"/>
      <c r="E607" s="170"/>
      <c r="F607" s="170"/>
      <c r="G607" s="170"/>
      <c r="H607" s="170"/>
      <c r="I607" s="170"/>
      <c r="J607" s="170"/>
      <c r="K607" s="170"/>
      <c r="L607" s="170"/>
      <c r="M607" s="73">
        <f t="shared" si="72"/>
        <v>999</v>
      </c>
      <c r="N607" s="4">
        <f t="shared" si="73"/>
        <v>0</v>
      </c>
      <c r="O607" s="4">
        <f t="shared" si="74"/>
        <v>0</v>
      </c>
      <c r="P607" s="4">
        <f t="shared" si="75"/>
        <v>0</v>
      </c>
      <c r="Q607" s="4">
        <f t="shared" si="76"/>
        <v>0</v>
      </c>
      <c r="R607" s="4">
        <f t="shared" si="77"/>
        <v>0</v>
      </c>
      <c r="S607" s="4">
        <f t="shared" si="78"/>
        <v>0</v>
      </c>
      <c r="T607" s="10">
        <f t="shared" si="79"/>
        <v>0</v>
      </c>
    </row>
    <row r="608" spans="1:20" s="9" customFormat="1" ht="23.25" x14ac:dyDescent="0.5">
      <c r="A608" s="303"/>
      <c r="B608" s="134"/>
      <c r="C608" s="169"/>
      <c r="D608" s="100"/>
      <c r="E608" s="170"/>
      <c r="F608" s="170"/>
      <c r="G608" s="170"/>
      <c r="H608" s="170"/>
      <c r="I608" s="170"/>
      <c r="J608" s="170"/>
      <c r="K608" s="170"/>
      <c r="L608" s="170"/>
      <c r="M608" s="73">
        <f t="shared" si="72"/>
        <v>999</v>
      </c>
      <c r="N608" s="4">
        <f t="shared" si="73"/>
        <v>0</v>
      </c>
      <c r="O608" s="4">
        <f t="shared" si="74"/>
        <v>0</v>
      </c>
      <c r="P608" s="4">
        <f t="shared" si="75"/>
        <v>0</v>
      </c>
      <c r="Q608" s="4">
        <f t="shared" si="76"/>
        <v>0</v>
      </c>
      <c r="R608" s="4">
        <f t="shared" si="77"/>
        <v>0</v>
      </c>
      <c r="S608" s="4">
        <f t="shared" si="78"/>
        <v>0</v>
      </c>
      <c r="T608" s="10">
        <f t="shared" si="79"/>
        <v>0</v>
      </c>
    </row>
    <row r="609" spans="1:20" s="9" customFormat="1" ht="23.25" x14ac:dyDescent="0.5">
      <c r="A609" s="303"/>
      <c r="B609" s="134"/>
      <c r="C609" s="169"/>
      <c r="D609" s="100"/>
      <c r="E609" s="170"/>
      <c r="F609" s="170"/>
      <c r="G609" s="170"/>
      <c r="H609" s="170"/>
      <c r="I609" s="170"/>
      <c r="J609" s="170"/>
      <c r="K609" s="170"/>
      <c r="L609" s="170"/>
      <c r="M609" s="73">
        <f t="shared" si="72"/>
        <v>999</v>
      </c>
      <c r="N609" s="4">
        <f t="shared" si="73"/>
        <v>0</v>
      </c>
      <c r="O609" s="4">
        <f t="shared" si="74"/>
        <v>0</v>
      </c>
      <c r="P609" s="4">
        <f t="shared" si="75"/>
        <v>0</v>
      </c>
      <c r="Q609" s="4">
        <f t="shared" si="76"/>
        <v>0</v>
      </c>
      <c r="R609" s="4">
        <f t="shared" si="77"/>
        <v>0</v>
      </c>
      <c r="S609" s="4">
        <f t="shared" si="78"/>
        <v>0</v>
      </c>
      <c r="T609" s="10">
        <f t="shared" si="79"/>
        <v>0</v>
      </c>
    </row>
    <row r="610" spans="1:20" s="9" customFormat="1" ht="23.25" x14ac:dyDescent="0.5">
      <c r="A610" s="303"/>
      <c r="B610" s="134"/>
      <c r="C610" s="169"/>
      <c r="D610" s="100"/>
      <c r="E610" s="170"/>
      <c r="F610" s="170"/>
      <c r="G610" s="170"/>
      <c r="H610" s="170"/>
      <c r="I610" s="170"/>
      <c r="J610" s="170"/>
      <c r="K610" s="170"/>
      <c r="L610" s="170"/>
      <c r="M610" s="73">
        <f t="shared" si="72"/>
        <v>999</v>
      </c>
      <c r="N610" s="4">
        <f t="shared" si="73"/>
        <v>0</v>
      </c>
      <c r="O610" s="4">
        <f t="shared" si="74"/>
        <v>0</v>
      </c>
      <c r="P610" s="4">
        <f t="shared" si="75"/>
        <v>0</v>
      </c>
      <c r="Q610" s="4">
        <f t="shared" si="76"/>
        <v>0</v>
      </c>
      <c r="R610" s="4">
        <f t="shared" si="77"/>
        <v>0</v>
      </c>
      <c r="S610" s="4">
        <f t="shared" si="78"/>
        <v>0</v>
      </c>
      <c r="T610" s="10">
        <f t="shared" si="79"/>
        <v>0</v>
      </c>
    </row>
    <row r="611" spans="1:20" s="9" customFormat="1" ht="23.25" x14ac:dyDescent="0.5">
      <c r="A611" s="303"/>
      <c r="B611" s="134"/>
      <c r="C611" s="169"/>
      <c r="D611" s="100"/>
      <c r="E611" s="170"/>
      <c r="F611" s="170"/>
      <c r="G611" s="170"/>
      <c r="H611" s="170"/>
      <c r="I611" s="170"/>
      <c r="J611" s="170"/>
      <c r="K611" s="170"/>
      <c r="L611" s="170"/>
      <c r="M611" s="73">
        <f t="shared" si="72"/>
        <v>999</v>
      </c>
      <c r="N611" s="4">
        <f t="shared" si="73"/>
        <v>0</v>
      </c>
      <c r="O611" s="4">
        <f t="shared" si="74"/>
        <v>0</v>
      </c>
      <c r="P611" s="4">
        <f t="shared" si="75"/>
        <v>0</v>
      </c>
      <c r="Q611" s="4">
        <f t="shared" si="76"/>
        <v>0</v>
      </c>
      <c r="R611" s="4">
        <f t="shared" si="77"/>
        <v>0</v>
      </c>
      <c r="S611" s="4">
        <f t="shared" si="78"/>
        <v>0</v>
      </c>
      <c r="T611" s="10">
        <f t="shared" si="79"/>
        <v>0</v>
      </c>
    </row>
    <row r="612" spans="1:20" s="9" customFormat="1" ht="23.25" x14ac:dyDescent="0.5">
      <c r="A612" s="303"/>
      <c r="B612" s="134"/>
      <c r="C612" s="169"/>
      <c r="D612" s="100"/>
      <c r="E612" s="170"/>
      <c r="F612" s="170"/>
      <c r="G612" s="170"/>
      <c r="H612" s="170"/>
      <c r="I612" s="170"/>
      <c r="J612" s="170"/>
      <c r="K612" s="170"/>
      <c r="L612" s="170"/>
      <c r="M612" s="73">
        <f t="shared" si="72"/>
        <v>999</v>
      </c>
      <c r="N612" s="4">
        <f t="shared" si="73"/>
        <v>0</v>
      </c>
      <c r="O612" s="4">
        <f t="shared" si="74"/>
        <v>0</v>
      </c>
      <c r="P612" s="4">
        <f t="shared" si="75"/>
        <v>0</v>
      </c>
      <c r="Q612" s="4">
        <f t="shared" si="76"/>
        <v>0</v>
      </c>
      <c r="R612" s="4">
        <f t="shared" si="77"/>
        <v>0</v>
      </c>
      <c r="S612" s="4">
        <f t="shared" si="78"/>
        <v>0</v>
      </c>
      <c r="T612" s="10">
        <f t="shared" si="79"/>
        <v>0</v>
      </c>
    </row>
    <row r="613" spans="1:20" s="9" customFormat="1" ht="23.25" x14ac:dyDescent="0.5">
      <c r="A613" s="303"/>
      <c r="B613" s="134"/>
      <c r="C613" s="169"/>
      <c r="D613" s="100"/>
      <c r="E613" s="170"/>
      <c r="F613" s="170"/>
      <c r="G613" s="170"/>
      <c r="H613" s="170"/>
      <c r="I613" s="170"/>
      <c r="J613" s="170"/>
      <c r="K613" s="170"/>
      <c r="L613" s="170"/>
      <c r="M613" s="73">
        <f t="shared" si="72"/>
        <v>999</v>
      </c>
      <c r="N613" s="4">
        <f t="shared" si="73"/>
        <v>0</v>
      </c>
      <c r="O613" s="4">
        <f t="shared" si="74"/>
        <v>0</v>
      </c>
      <c r="P613" s="4">
        <f t="shared" si="75"/>
        <v>0</v>
      </c>
      <c r="Q613" s="4">
        <f t="shared" si="76"/>
        <v>0</v>
      </c>
      <c r="R613" s="4">
        <f t="shared" si="77"/>
        <v>0</v>
      </c>
      <c r="S613" s="4">
        <f t="shared" si="78"/>
        <v>0</v>
      </c>
      <c r="T613" s="10">
        <f t="shared" si="79"/>
        <v>0</v>
      </c>
    </row>
    <row r="614" spans="1:20" s="9" customFormat="1" ht="23.25" x14ac:dyDescent="0.5">
      <c r="A614" s="303"/>
      <c r="B614" s="134"/>
      <c r="C614" s="169"/>
      <c r="D614" s="100"/>
      <c r="E614" s="170"/>
      <c r="F614" s="170"/>
      <c r="G614" s="170"/>
      <c r="H614" s="170"/>
      <c r="I614" s="170"/>
      <c r="J614" s="170"/>
      <c r="K614" s="170"/>
      <c r="L614" s="170"/>
      <c r="M614" s="73">
        <f t="shared" si="72"/>
        <v>999</v>
      </c>
      <c r="N614" s="4">
        <f t="shared" si="73"/>
        <v>0</v>
      </c>
      <c r="O614" s="4">
        <f t="shared" si="74"/>
        <v>0</v>
      </c>
      <c r="P614" s="4">
        <f t="shared" si="75"/>
        <v>0</v>
      </c>
      <c r="Q614" s="4">
        <f t="shared" si="76"/>
        <v>0</v>
      </c>
      <c r="R614" s="4">
        <f t="shared" si="77"/>
        <v>0</v>
      </c>
      <c r="S614" s="4">
        <f t="shared" si="78"/>
        <v>0</v>
      </c>
      <c r="T614" s="10">
        <f t="shared" si="79"/>
        <v>0</v>
      </c>
    </row>
    <row r="615" spans="1:20" s="9" customFormat="1" ht="23.25" x14ac:dyDescent="0.5">
      <c r="A615" s="303"/>
      <c r="B615" s="134"/>
      <c r="C615" s="169"/>
      <c r="D615" s="100"/>
      <c r="E615" s="170"/>
      <c r="F615" s="170"/>
      <c r="G615" s="170"/>
      <c r="H615" s="170"/>
      <c r="I615" s="170"/>
      <c r="J615" s="170"/>
      <c r="K615" s="170"/>
      <c r="L615" s="170"/>
      <c r="M615" s="73">
        <f t="shared" si="72"/>
        <v>999</v>
      </c>
      <c r="N615" s="4">
        <f t="shared" si="73"/>
        <v>0</v>
      </c>
      <c r="O615" s="4">
        <f t="shared" si="74"/>
        <v>0</v>
      </c>
      <c r="P615" s="4">
        <f t="shared" si="75"/>
        <v>0</v>
      </c>
      <c r="Q615" s="4">
        <f t="shared" si="76"/>
        <v>0</v>
      </c>
      <c r="R615" s="4">
        <f t="shared" si="77"/>
        <v>0</v>
      </c>
      <c r="S615" s="4">
        <f t="shared" si="78"/>
        <v>0</v>
      </c>
      <c r="T615" s="10">
        <f t="shared" si="79"/>
        <v>0</v>
      </c>
    </row>
    <row r="616" spans="1:20" s="9" customFormat="1" ht="23.25" x14ac:dyDescent="0.5">
      <c r="A616" s="303"/>
      <c r="B616" s="134"/>
      <c r="C616" s="169"/>
      <c r="D616" s="100"/>
      <c r="E616" s="170"/>
      <c r="F616" s="170"/>
      <c r="G616" s="170"/>
      <c r="H616" s="170"/>
      <c r="I616" s="170"/>
      <c r="J616" s="170"/>
      <c r="K616" s="170"/>
      <c r="L616" s="170"/>
      <c r="M616" s="73">
        <f t="shared" si="72"/>
        <v>999</v>
      </c>
      <c r="N616" s="4">
        <f t="shared" si="73"/>
        <v>0</v>
      </c>
      <c r="O616" s="4">
        <f t="shared" si="74"/>
        <v>0</v>
      </c>
      <c r="P616" s="4">
        <f t="shared" si="75"/>
        <v>0</v>
      </c>
      <c r="Q616" s="4">
        <f t="shared" si="76"/>
        <v>0</v>
      </c>
      <c r="R616" s="4">
        <f t="shared" si="77"/>
        <v>0</v>
      </c>
      <c r="S616" s="4">
        <f t="shared" si="78"/>
        <v>0</v>
      </c>
      <c r="T616" s="10">
        <f t="shared" si="79"/>
        <v>0</v>
      </c>
    </row>
    <row r="617" spans="1:20" s="9" customFormat="1" ht="23.25" x14ac:dyDescent="0.5">
      <c r="A617" s="303"/>
      <c r="B617" s="134"/>
      <c r="C617" s="169"/>
      <c r="D617" s="100"/>
      <c r="E617" s="170"/>
      <c r="F617" s="170"/>
      <c r="G617" s="170"/>
      <c r="H617" s="170"/>
      <c r="I617" s="170"/>
      <c r="J617" s="170"/>
      <c r="K617" s="170"/>
      <c r="L617" s="170"/>
      <c r="M617" s="73">
        <f t="shared" si="72"/>
        <v>999</v>
      </c>
      <c r="N617" s="4">
        <f t="shared" si="73"/>
        <v>0</v>
      </c>
      <c r="O617" s="4">
        <f t="shared" si="74"/>
        <v>0</v>
      </c>
      <c r="P617" s="4">
        <f t="shared" si="75"/>
        <v>0</v>
      </c>
      <c r="Q617" s="4">
        <f t="shared" si="76"/>
        <v>0</v>
      </c>
      <c r="R617" s="4">
        <f t="shared" si="77"/>
        <v>0</v>
      </c>
      <c r="S617" s="4">
        <f t="shared" si="78"/>
        <v>0</v>
      </c>
      <c r="T617" s="10">
        <f t="shared" si="79"/>
        <v>0</v>
      </c>
    </row>
    <row r="618" spans="1:20" s="9" customFormat="1" ht="23.25" x14ac:dyDescent="0.5">
      <c r="A618" s="303"/>
      <c r="B618" s="134"/>
      <c r="C618" s="169"/>
      <c r="D618" s="100"/>
      <c r="E618" s="170"/>
      <c r="F618" s="170"/>
      <c r="G618" s="170"/>
      <c r="H618" s="170"/>
      <c r="I618" s="170"/>
      <c r="J618" s="170"/>
      <c r="K618" s="170"/>
      <c r="L618" s="170"/>
      <c r="M618" s="73">
        <f t="shared" si="72"/>
        <v>999</v>
      </c>
      <c r="N618" s="4">
        <f t="shared" si="73"/>
        <v>0</v>
      </c>
      <c r="O618" s="4">
        <f t="shared" si="74"/>
        <v>0</v>
      </c>
      <c r="P618" s="4">
        <f t="shared" si="75"/>
        <v>0</v>
      </c>
      <c r="Q618" s="4">
        <f t="shared" si="76"/>
        <v>0</v>
      </c>
      <c r="R618" s="4">
        <f t="shared" si="77"/>
        <v>0</v>
      </c>
      <c r="S618" s="4">
        <f t="shared" si="78"/>
        <v>0</v>
      </c>
      <c r="T618" s="10">
        <f t="shared" si="79"/>
        <v>0</v>
      </c>
    </row>
    <row r="619" spans="1:20" s="9" customFormat="1" ht="23.25" x14ac:dyDescent="0.5">
      <c r="A619" s="303"/>
      <c r="B619" s="134"/>
      <c r="C619" s="169"/>
      <c r="D619" s="100"/>
      <c r="E619" s="170"/>
      <c r="F619" s="170"/>
      <c r="G619" s="170"/>
      <c r="H619" s="170"/>
      <c r="I619" s="170"/>
      <c r="J619" s="170"/>
      <c r="K619" s="170"/>
      <c r="L619" s="170"/>
      <c r="M619" s="73">
        <f t="shared" si="72"/>
        <v>999</v>
      </c>
      <c r="N619" s="4">
        <f t="shared" si="73"/>
        <v>0</v>
      </c>
      <c r="O619" s="4">
        <f t="shared" si="74"/>
        <v>0</v>
      </c>
      <c r="P619" s="4">
        <f t="shared" si="75"/>
        <v>0</v>
      </c>
      <c r="Q619" s="4">
        <f t="shared" si="76"/>
        <v>0</v>
      </c>
      <c r="R619" s="4">
        <f t="shared" si="77"/>
        <v>0</v>
      </c>
      <c r="S619" s="4">
        <f t="shared" si="78"/>
        <v>0</v>
      </c>
      <c r="T619" s="10">
        <f t="shared" si="79"/>
        <v>0</v>
      </c>
    </row>
    <row r="620" spans="1:20" s="9" customFormat="1" ht="23.25" x14ac:dyDescent="0.5">
      <c r="A620" s="303"/>
      <c r="B620" s="134"/>
      <c r="C620" s="169"/>
      <c r="D620" s="100"/>
      <c r="E620" s="170"/>
      <c r="F620" s="170"/>
      <c r="G620" s="170"/>
      <c r="H620" s="170"/>
      <c r="I620" s="170"/>
      <c r="J620" s="170"/>
      <c r="K620" s="170"/>
      <c r="L620" s="170"/>
      <c r="M620" s="73">
        <f t="shared" si="72"/>
        <v>999</v>
      </c>
      <c r="N620" s="4">
        <f t="shared" si="73"/>
        <v>0</v>
      </c>
      <c r="O620" s="4">
        <f t="shared" si="74"/>
        <v>0</v>
      </c>
      <c r="P620" s="4">
        <f t="shared" si="75"/>
        <v>0</v>
      </c>
      <c r="Q620" s="4">
        <f t="shared" si="76"/>
        <v>0</v>
      </c>
      <c r="R620" s="4">
        <f t="shared" si="77"/>
        <v>0</v>
      </c>
      <c r="S620" s="4">
        <f t="shared" si="78"/>
        <v>0</v>
      </c>
      <c r="T620" s="10">
        <f t="shared" si="79"/>
        <v>0</v>
      </c>
    </row>
    <row r="621" spans="1:20" s="9" customFormat="1" ht="23.25" x14ac:dyDescent="0.5">
      <c r="A621" s="303"/>
      <c r="B621" s="134"/>
      <c r="C621" s="169"/>
      <c r="D621" s="100"/>
      <c r="E621" s="170"/>
      <c r="F621" s="170"/>
      <c r="G621" s="170"/>
      <c r="H621" s="170"/>
      <c r="I621" s="170"/>
      <c r="J621" s="170"/>
      <c r="K621" s="170"/>
      <c r="L621" s="170"/>
      <c r="M621" s="73">
        <f t="shared" si="72"/>
        <v>999</v>
      </c>
      <c r="N621" s="4">
        <f t="shared" si="73"/>
        <v>0</v>
      </c>
      <c r="O621" s="4">
        <f t="shared" si="74"/>
        <v>0</v>
      </c>
      <c r="P621" s="4">
        <f t="shared" si="75"/>
        <v>0</v>
      </c>
      <c r="Q621" s="4">
        <f t="shared" si="76"/>
        <v>0</v>
      </c>
      <c r="R621" s="4">
        <f t="shared" si="77"/>
        <v>0</v>
      </c>
      <c r="S621" s="4">
        <f t="shared" si="78"/>
        <v>0</v>
      </c>
      <c r="T621" s="10">
        <f t="shared" si="79"/>
        <v>0</v>
      </c>
    </row>
    <row r="622" spans="1:20" s="9" customFormat="1" ht="23.25" x14ac:dyDescent="0.5">
      <c r="A622" s="303"/>
      <c r="B622" s="134"/>
      <c r="C622" s="169"/>
      <c r="D622" s="100"/>
      <c r="E622" s="170"/>
      <c r="F622" s="170"/>
      <c r="G622" s="170"/>
      <c r="H622" s="170"/>
      <c r="I622" s="170"/>
      <c r="J622" s="170"/>
      <c r="K622" s="170"/>
      <c r="L622" s="170"/>
      <c r="M622" s="73">
        <f t="shared" si="72"/>
        <v>999</v>
      </c>
      <c r="N622" s="4">
        <f t="shared" si="73"/>
        <v>0</v>
      </c>
      <c r="O622" s="4">
        <f t="shared" si="74"/>
        <v>0</v>
      </c>
      <c r="P622" s="4">
        <f t="shared" si="75"/>
        <v>0</v>
      </c>
      <c r="Q622" s="4">
        <f t="shared" si="76"/>
        <v>0</v>
      </c>
      <c r="R622" s="4">
        <f t="shared" si="77"/>
        <v>0</v>
      </c>
      <c r="S622" s="4">
        <f t="shared" si="78"/>
        <v>0</v>
      </c>
      <c r="T622" s="10">
        <f t="shared" si="79"/>
        <v>0</v>
      </c>
    </row>
    <row r="623" spans="1:20" s="9" customFormat="1" ht="23.25" x14ac:dyDescent="0.5">
      <c r="A623" s="303"/>
      <c r="B623" s="134"/>
      <c r="C623" s="169"/>
      <c r="D623" s="100"/>
      <c r="E623" s="170"/>
      <c r="F623" s="170"/>
      <c r="G623" s="170"/>
      <c r="H623" s="170"/>
      <c r="I623" s="170"/>
      <c r="J623" s="170"/>
      <c r="K623" s="170"/>
      <c r="L623" s="170"/>
      <c r="M623" s="73">
        <f t="shared" si="72"/>
        <v>999</v>
      </c>
      <c r="N623" s="4">
        <f t="shared" si="73"/>
        <v>0</v>
      </c>
      <c r="O623" s="4">
        <f t="shared" si="74"/>
        <v>0</v>
      </c>
      <c r="P623" s="4">
        <f t="shared" si="75"/>
        <v>0</v>
      </c>
      <c r="Q623" s="4">
        <f t="shared" si="76"/>
        <v>0</v>
      </c>
      <c r="R623" s="4">
        <f t="shared" si="77"/>
        <v>0</v>
      </c>
      <c r="S623" s="4">
        <f t="shared" si="78"/>
        <v>0</v>
      </c>
      <c r="T623" s="10">
        <f t="shared" si="79"/>
        <v>0</v>
      </c>
    </row>
    <row r="624" spans="1:20" s="9" customFormat="1" ht="23.25" x14ac:dyDescent="0.5">
      <c r="A624" s="303"/>
      <c r="B624" s="134"/>
      <c r="C624" s="169"/>
      <c r="D624" s="100"/>
      <c r="E624" s="170"/>
      <c r="F624" s="170"/>
      <c r="G624" s="170"/>
      <c r="H624" s="170"/>
      <c r="I624" s="170"/>
      <c r="J624" s="170"/>
      <c r="K624" s="170"/>
      <c r="L624" s="170"/>
      <c r="M624" s="73">
        <f t="shared" si="72"/>
        <v>999</v>
      </c>
      <c r="N624" s="4">
        <f t="shared" si="73"/>
        <v>0</v>
      </c>
      <c r="O624" s="4">
        <f t="shared" si="74"/>
        <v>0</v>
      </c>
      <c r="P624" s="4">
        <f t="shared" si="75"/>
        <v>0</v>
      </c>
      <c r="Q624" s="4">
        <f t="shared" si="76"/>
        <v>0</v>
      </c>
      <c r="R624" s="4">
        <f t="shared" si="77"/>
        <v>0</v>
      </c>
      <c r="S624" s="4">
        <f t="shared" si="78"/>
        <v>0</v>
      </c>
      <c r="T624" s="10">
        <f t="shared" si="79"/>
        <v>0</v>
      </c>
    </row>
    <row r="625" spans="1:20" s="9" customFormat="1" ht="23.25" x14ac:dyDescent="0.5">
      <c r="A625" s="303"/>
      <c r="B625" s="134"/>
      <c r="C625" s="169"/>
      <c r="D625" s="100"/>
      <c r="E625" s="170"/>
      <c r="F625" s="170"/>
      <c r="G625" s="170"/>
      <c r="H625" s="170"/>
      <c r="I625" s="170"/>
      <c r="J625" s="170"/>
      <c r="K625" s="170"/>
      <c r="L625" s="170"/>
      <c r="M625" s="73">
        <f t="shared" si="72"/>
        <v>999</v>
      </c>
      <c r="N625" s="4">
        <f t="shared" si="73"/>
        <v>0</v>
      </c>
      <c r="O625" s="4">
        <f t="shared" si="74"/>
        <v>0</v>
      </c>
      <c r="P625" s="4">
        <f t="shared" si="75"/>
        <v>0</v>
      </c>
      <c r="Q625" s="4">
        <f t="shared" si="76"/>
        <v>0</v>
      </c>
      <c r="R625" s="4">
        <f t="shared" si="77"/>
        <v>0</v>
      </c>
      <c r="S625" s="4">
        <f t="shared" si="78"/>
        <v>0</v>
      </c>
      <c r="T625" s="10">
        <f t="shared" si="79"/>
        <v>0</v>
      </c>
    </row>
    <row r="626" spans="1:20" s="9" customFormat="1" ht="23.25" x14ac:dyDescent="0.5">
      <c r="A626" s="303"/>
      <c r="B626" s="134"/>
      <c r="C626" s="169"/>
      <c r="D626" s="100"/>
      <c r="E626" s="170"/>
      <c r="F626" s="170"/>
      <c r="G626" s="170"/>
      <c r="H626" s="170"/>
      <c r="I626" s="170"/>
      <c r="J626" s="170"/>
      <c r="K626" s="170"/>
      <c r="L626" s="170"/>
      <c r="M626" s="73">
        <f t="shared" si="72"/>
        <v>999</v>
      </c>
      <c r="N626" s="4">
        <f t="shared" si="73"/>
        <v>0</v>
      </c>
      <c r="O626" s="4">
        <f t="shared" si="74"/>
        <v>0</v>
      </c>
      <c r="P626" s="4">
        <f t="shared" si="75"/>
        <v>0</v>
      </c>
      <c r="Q626" s="4">
        <f t="shared" si="76"/>
        <v>0</v>
      </c>
      <c r="R626" s="4">
        <f t="shared" si="77"/>
        <v>0</v>
      </c>
      <c r="S626" s="4">
        <f t="shared" si="78"/>
        <v>0</v>
      </c>
      <c r="T626" s="10">
        <f t="shared" si="79"/>
        <v>0</v>
      </c>
    </row>
    <row r="627" spans="1:20" s="9" customFormat="1" ht="23.25" x14ac:dyDescent="0.5">
      <c r="A627" s="303"/>
      <c r="B627" s="134"/>
      <c r="C627" s="169"/>
      <c r="D627" s="100"/>
      <c r="E627" s="170"/>
      <c r="F627" s="170"/>
      <c r="G627" s="170"/>
      <c r="H627" s="170"/>
      <c r="I627" s="170"/>
      <c r="J627" s="170"/>
      <c r="K627" s="170"/>
      <c r="L627" s="170"/>
      <c r="M627" s="73">
        <f t="shared" si="72"/>
        <v>999</v>
      </c>
      <c r="N627" s="4">
        <f t="shared" si="73"/>
        <v>0</v>
      </c>
      <c r="O627" s="4">
        <f t="shared" si="74"/>
        <v>0</v>
      </c>
      <c r="P627" s="4">
        <f t="shared" si="75"/>
        <v>0</v>
      </c>
      <c r="Q627" s="4">
        <f t="shared" si="76"/>
        <v>0</v>
      </c>
      <c r="R627" s="4">
        <f t="shared" si="77"/>
        <v>0</v>
      </c>
      <c r="S627" s="4">
        <f t="shared" si="78"/>
        <v>0</v>
      </c>
      <c r="T627" s="10">
        <f t="shared" si="79"/>
        <v>0</v>
      </c>
    </row>
    <row r="628" spans="1:20" s="9" customFormat="1" ht="23.25" x14ac:dyDescent="0.5">
      <c r="A628" s="303"/>
      <c r="B628" s="134"/>
      <c r="C628" s="169"/>
      <c r="D628" s="100"/>
      <c r="E628" s="170"/>
      <c r="F628" s="170"/>
      <c r="G628" s="170"/>
      <c r="H628" s="170"/>
      <c r="I628" s="170"/>
      <c r="J628" s="170"/>
      <c r="K628" s="170"/>
      <c r="L628" s="170"/>
      <c r="M628" s="73">
        <f t="shared" si="72"/>
        <v>999</v>
      </c>
      <c r="N628" s="4">
        <f t="shared" si="73"/>
        <v>0</v>
      </c>
      <c r="O628" s="4">
        <f t="shared" si="74"/>
        <v>0</v>
      </c>
      <c r="P628" s="4">
        <f t="shared" si="75"/>
        <v>0</v>
      </c>
      <c r="Q628" s="4">
        <f t="shared" si="76"/>
        <v>0</v>
      </c>
      <c r="R628" s="4">
        <f t="shared" si="77"/>
        <v>0</v>
      </c>
      <c r="S628" s="4">
        <f t="shared" si="78"/>
        <v>0</v>
      </c>
      <c r="T628" s="10">
        <f t="shared" si="79"/>
        <v>0</v>
      </c>
    </row>
    <row r="629" spans="1:20" s="9" customFormat="1" ht="23.25" x14ac:dyDescent="0.5">
      <c r="A629" s="303"/>
      <c r="B629" s="134"/>
      <c r="C629" s="169"/>
      <c r="D629" s="100"/>
      <c r="E629" s="170"/>
      <c r="F629" s="170"/>
      <c r="G629" s="170"/>
      <c r="H629" s="170"/>
      <c r="I629" s="170"/>
      <c r="J629" s="170"/>
      <c r="K629" s="170"/>
      <c r="L629" s="170"/>
      <c r="M629" s="73">
        <f t="shared" si="72"/>
        <v>999</v>
      </c>
      <c r="N629" s="4">
        <f t="shared" si="73"/>
        <v>0</v>
      </c>
      <c r="O629" s="4">
        <f t="shared" si="74"/>
        <v>0</v>
      </c>
      <c r="P629" s="4">
        <f t="shared" si="75"/>
        <v>0</v>
      </c>
      <c r="Q629" s="4">
        <f t="shared" si="76"/>
        <v>0</v>
      </c>
      <c r="R629" s="4">
        <f t="shared" si="77"/>
        <v>0</v>
      </c>
      <c r="S629" s="4">
        <f t="shared" si="78"/>
        <v>0</v>
      </c>
      <c r="T629" s="10">
        <f t="shared" si="79"/>
        <v>0</v>
      </c>
    </row>
    <row r="630" spans="1:20" s="9" customFormat="1" ht="23.25" x14ac:dyDescent="0.5">
      <c r="A630" s="303"/>
      <c r="B630" s="134"/>
      <c r="C630" s="169"/>
      <c r="D630" s="100"/>
      <c r="E630" s="170"/>
      <c r="F630" s="170"/>
      <c r="G630" s="170"/>
      <c r="H630" s="170"/>
      <c r="I630" s="170"/>
      <c r="J630" s="170"/>
      <c r="K630" s="170"/>
      <c r="L630" s="170"/>
      <c r="M630" s="73">
        <f t="shared" si="72"/>
        <v>999</v>
      </c>
      <c r="N630" s="4">
        <f t="shared" si="73"/>
        <v>0</v>
      </c>
      <c r="O630" s="4">
        <f t="shared" si="74"/>
        <v>0</v>
      </c>
      <c r="P630" s="4">
        <f t="shared" si="75"/>
        <v>0</v>
      </c>
      <c r="Q630" s="4">
        <f t="shared" si="76"/>
        <v>0</v>
      </c>
      <c r="R630" s="4">
        <f t="shared" si="77"/>
        <v>0</v>
      </c>
      <c r="S630" s="4">
        <f t="shared" si="78"/>
        <v>0</v>
      </c>
      <c r="T630" s="10">
        <f t="shared" si="79"/>
        <v>0</v>
      </c>
    </row>
    <row r="631" spans="1:20" s="9" customFormat="1" ht="23.25" x14ac:dyDescent="0.5">
      <c r="A631" s="303"/>
      <c r="B631" s="134"/>
      <c r="C631" s="169"/>
      <c r="D631" s="100"/>
      <c r="E631" s="170"/>
      <c r="F631" s="170"/>
      <c r="G631" s="170"/>
      <c r="H631" s="170"/>
      <c r="I631" s="170"/>
      <c r="J631" s="170"/>
      <c r="K631" s="170"/>
      <c r="L631" s="170"/>
      <c r="M631" s="73">
        <f t="shared" si="72"/>
        <v>999</v>
      </c>
      <c r="N631" s="4">
        <f t="shared" si="73"/>
        <v>0</v>
      </c>
      <c r="O631" s="4">
        <f t="shared" si="74"/>
        <v>0</v>
      </c>
      <c r="P631" s="4">
        <f t="shared" si="75"/>
        <v>0</v>
      </c>
      <c r="Q631" s="4">
        <f t="shared" si="76"/>
        <v>0</v>
      </c>
      <c r="R631" s="4">
        <f t="shared" si="77"/>
        <v>0</v>
      </c>
      <c r="S631" s="4">
        <f t="shared" si="78"/>
        <v>0</v>
      </c>
      <c r="T631" s="10">
        <f t="shared" si="79"/>
        <v>0</v>
      </c>
    </row>
    <row r="632" spans="1:20" s="9" customFormat="1" ht="23.25" x14ac:dyDescent="0.5">
      <c r="A632" s="303"/>
      <c r="B632" s="134"/>
      <c r="C632" s="169"/>
      <c r="D632" s="100"/>
      <c r="E632" s="170"/>
      <c r="F632" s="170"/>
      <c r="G632" s="170"/>
      <c r="H632" s="170"/>
      <c r="I632" s="170"/>
      <c r="J632" s="170"/>
      <c r="K632" s="170"/>
      <c r="L632" s="170"/>
      <c r="M632" s="73">
        <f t="shared" si="72"/>
        <v>999</v>
      </c>
      <c r="N632" s="4">
        <f t="shared" si="73"/>
        <v>0</v>
      </c>
      <c r="O632" s="4">
        <f t="shared" si="74"/>
        <v>0</v>
      </c>
      <c r="P632" s="4">
        <f t="shared" si="75"/>
        <v>0</v>
      </c>
      <c r="Q632" s="4">
        <f t="shared" si="76"/>
        <v>0</v>
      </c>
      <c r="R632" s="4">
        <f t="shared" si="77"/>
        <v>0</v>
      </c>
      <c r="S632" s="4">
        <f t="shared" si="78"/>
        <v>0</v>
      </c>
      <c r="T632" s="10">
        <f t="shared" si="79"/>
        <v>0</v>
      </c>
    </row>
    <row r="633" spans="1:20" s="9" customFormat="1" ht="23.25" x14ac:dyDescent="0.5">
      <c r="A633" s="303"/>
      <c r="B633" s="134"/>
      <c r="C633" s="169"/>
      <c r="D633" s="100"/>
      <c r="E633" s="170"/>
      <c r="F633" s="170"/>
      <c r="G633" s="170"/>
      <c r="H633" s="170"/>
      <c r="I633" s="170"/>
      <c r="J633" s="170"/>
      <c r="K633" s="170"/>
      <c r="L633" s="170"/>
      <c r="M633" s="73">
        <f t="shared" si="72"/>
        <v>999</v>
      </c>
      <c r="N633" s="4">
        <f t="shared" si="73"/>
        <v>0</v>
      </c>
      <c r="O633" s="4">
        <f t="shared" si="74"/>
        <v>0</v>
      </c>
      <c r="P633" s="4">
        <f t="shared" si="75"/>
        <v>0</v>
      </c>
      <c r="Q633" s="4">
        <f t="shared" si="76"/>
        <v>0</v>
      </c>
      <c r="R633" s="4">
        <f t="shared" si="77"/>
        <v>0</v>
      </c>
      <c r="S633" s="4">
        <f t="shared" si="78"/>
        <v>0</v>
      </c>
      <c r="T633" s="10">
        <f t="shared" si="79"/>
        <v>0</v>
      </c>
    </row>
    <row r="634" spans="1:20" s="9" customFormat="1" ht="23.25" x14ac:dyDescent="0.5">
      <c r="A634" s="303"/>
      <c r="B634" s="134"/>
      <c r="C634" s="169"/>
      <c r="D634" s="100"/>
      <c r="E634" s="170"/>
      <c r="F634" s="170"/>
      <c r="G634" s="170"/>
      <c r="H634" s="170"/>
      <c r="I634" s="170"/>
      <c r="J634" s="170"/>
      <c r="K634" s="170"/>
      <c r="L634" s="170"/>
      <c r="M634" s="73">
        <f t="shared" si="72"/>
        <v>999</v>
      </c>
      <c r="N634" s="4">
        <f t="shared" si="73"/>
        <v>0</v>
      </c>
      <c r="O634" s="4">
        <f t="shared" si="74"/>
        <v>0</v>
      </c>
      <c r="P634" s="4">
        <f t="shared" si="75"/>
        <v>0</v>
      </c>
      <c r="Q634" s="4">
        <f t="shared" si="76"/>
        <v>0</v>
      </c>
      <c r="R634" s="4">
        <f t="shared" si="77"/>
        <v>0</v>
      </c>
      <c r="S634" s="4">
        <f t="shared" si="78"/>
        <v>0</v>
      </c>
      <c r="T634" s="10">
        <f t="shared" si="79"/>
        <v>0</v>
      </c>
    </row>
    <row r="635" spans="1:20" s="9" customFormat="1" ht="23.25" x14ac:dyDescent="0.5">
      <c r="A635" s="303"/>
      <c r="B635" s="134"/>
      <c r="C635" s="169"/>
      <c r="D635" s="100"/>
      <c r="E635" s="170"/>
      <c r="F635" s="170"/>
      <c r="G635" s="170"/>
      <c r="H635" s="170"/>
      <c r="I635" s="170"/>
      <c r="J635" s="170"/>
      <c r="K635" s="170"/>
      <c r="L635" s="170"/>
      <c r="M635" s="73">
        <f t="shared" si="72"/>
        <v>999</v>
      </c>
      <c r="N635" s="4">
        <f t="shared" si="73"/>
        <v>0</v>
      </c>
      <c r="O635" s="4">
        <f t="shared" si="74"/>
        <v>0</v>
      </c>
      <c r="P635" s="4">
        <f t="shared" si="75"/>
        <v>0</v>
      </c>
      <c r="Q635" s="4">
        <f t="shared" si="76"/>
        <v>0</v>
      </c>
      <c r="R635" s="4">
        <f t="shared" si="77"/>
        <v>0</v>
      </c>
      <c r="S635" s="4">
        <f t="shared" si="78"/>
        <v>0</v>
      </c>
      <c r="T635" s="10">
        <f t="shared" si="79"/>
        <v>0</v>
      </c>
    </row>
    <row r="636" spans="1:20" s="9" customFormat="1" ht="23.25" x14ac:dyDescent="0.5">
      <c r="A636" s="303"/>
      <c r="B636" s="134"/>
      <c r="C636" s="169"/>
      <c r="D636" s="100"/>
      <c r="E636" s="170"/>
      <c r="F636" s="170"/>
      <c r="G636" s="170"/>
      <c r="H636" s="170"/>
      <c r="I636" s="170"/>
      <c r="J636" s="170"/>
      <c r="K636" s="170"/>
      <c r="L636" s="170"/>
      <c r="M636" s="73">
        <f t="shared" si="72"/>
        <v>999</v>
      </c>
      <c r="N636" s="4">
        <f t="shared" si="73"/>
        <v>0</v>
      </c>
      <c r="O636" s="4">
        <f t="shared" si="74"/>
        <v>0</v>
      </c>
      <c r="P636" s="4">
        <f t="shared" si="75"/>
        <v>0</v>
      </c>
      <c r="Q636" s="4">
        <f t="shared" si="76"/>
        <v>0</v>
      </c>
      <c r="R636" s="4">
        <f t="shared" si="77"/>
        <v>0</v>
      </c>
      <c r="S636" s="4">
        <f t="shared" si="78"/>
        <v>0</v>
      </c>
      <c r="T636" s="10">
        <f t="shared" si="79"/>
        <v>0</v>
      </c>
    </row>
    <row r="637" spans="1:20" s="9" customFormat="1" ht="23.25" x14ac:dyDescent="0.5">
      <c r="A637" s="303"/>
      <c r="B637" s="134"/>
      <c r="C637" s="169"/>
      <c r="D637" s="100"/>
      <c r="E637" s="170"/>
      <c r="F637" s="170"/>
      <c r="G637" s="170"/>
      <c r="H637" s="170"/>
      <c r="I637" s="170"/>
      <c r="J637" s="170"/>
      <c r="K637" s="170"/>
      <c r="L637" s="170"/>
      <c r="M637" s="73">
        <f t="shared" si="72"/>
        <v>999</v>
      </c>
      <c r="N637" s="4">
        <f t="shared" si="73"/>
        <v>0</v>
      </c>
      <c r="O637" s="4">
        <f t="shared" si="74"/>
        <v>0</v>
      </c>
      <c r="P637" s="4">
        <f t="shared" si="75"/>
        <v>0</v>
      </c>
      <c r="Q637" s="4">
        <f t="shared" si="76"/>
        <v>0</v>
      </c>
      <c r="R637" s="4">
        <f t="shared" si="77"/>
        <v>0</v>
      </c>
      <c r="S637" s="4">
        <f t="shared" si="78"/>
        <v>0</v>
      </c>
      <c r="T637" s="10">
        <f t="shared" si="79"/>
        <v>0</v>
      </c>
    </row>
    <row r="638" spans="1:20" s="9" customFormat="1" ht="23.25" x14ac:dyDescent="0.5">
      <c r="A638" s="303"/>
      <c r="B638" s="134"/>
      <c r="C638" s="169"/>
      <c r="D638" s="100"/>
      <c r="E638" s="170"/>
      <c r="F638" s="170"/>
      <c r="G638" s="170"/>
      <c r="H638" s="170"/>
      <c r="I638" s="170"/>
      <c r="J638" s="170"/>
      <c r="K638" s="170"/>
      <c r="L638" s="170"/>
      <c r="M638" s="73">
        <f t="shared" si="72"/>
        <v>999</v>
      </c>
      <c r="N638" s="4">
        <f t="shared" si="73"/>
        <v>0</v>
      </c>
      <c r="O638" s="4">
        <f t="shared" si="74"/>
        <v>0</v>
      </c>
      <c r="P638" s="4">
        <f t="shared" si="75"/>
        <v>0</v>
      </c>
      <c r="Q638" s="4">
        <f t="shared" si="76"/>
        <v>0</v>
      </c>
      <c r="R638" s="4">
        <f t="shared" si="77"/>
        <v>0</v>
      </c>
      <c r="S638" s="4">
        <f t="shared" si="78"/>
        <v>0</v>
      </c>
      <c r="T638" s="10">
        <f t="shared" si="79"/>
        <v>0</v>
      </c>
    </row>
    <row r="639" spans="1:20" s="9" customFormat="1" ht="23.25" x14ac:dyDescent="0.5">
      <c r="A639" s="303"/>
      <c r="B639" s="134"/>
      <c r="C639" s="169"/>
      <c r="D639" s="100"/>
      <c r="E639" s="170"/>
      <c r="F639" s="170"/>
      <c r="G639" s="170"/>
      <c r="H639" s="170"/>
      <c r="I639" s="170"/>
      <c r="J639" s="170"/>
      <c r="K639" s="170"/>
      <c r="L639" s="170"/>
      <c r="M639" s="73">
        <f t="shared" si="72"/>
        <v>999</v>
      </c>
      <c r="N639" s="4">
        <f t="shared" si="73"/>
        <v>0</v>
      </c>
      <c r="O639" s="4">
        <f t="shared" si="74"/>
        <v>0</v>
      </c>
      <c r="P639" s="4">
        <f t="shared" si="75"/>
        <v>0</v>
      </c>
      <c r="Q639" s="4">
        <f t="shared" si="76"/>
        <v>0</v>
      </c>
      <c r="R639" s="4">
        <f t="shared" si="77"/>
        <v>0</v>
      </c>
      <c r="S639" s="4">
        <f t="shared" si="78"/>
        <v>0</v>
      </c>
      <c r="T639" s="10">
        <f t="shared" si="79"/>
        <v>0</v>
      </c>
    </row>
    <row r="640" spans="1:20" s="9" customFormat="1" ht="23.25" x14ac:dyDescent="0.5">
      <c r="A640" s="303"/>
      <c r="B640" s="134"/>
      <c r="C640" s="169"/>
      <c r="D640" s="100"/>
      <c r="E640" s="170"/>
      <c r="F640" s="170"/>
      <c r="G640" s="170"/>
      <c r="H640" s="170"/>
      <c r="I640" s="170"/>
      <c r="J640" s="170"/>
      <c r="K640" s="170"/>
      <c r="L640" s="170"/>
      <c r="M640" s="73">
        <f t="shared" si="72"/>
        <v>999</v>
      </c>
      <c r="N640" s="4">
        <f t="shared" si="73"/>
        <v>0</v>
      </c>
      <c r="O640" s="4">
        <f t="shared" si="74"/>
        <v>0</v>
      </c>
      <c r="P640" s="4">
        <f t="shared" si="75"/>
        <v>0</v>
      </c>
      <c r="Q640" s="4">
        <f t="shared" si="76"/>
        <v>0</v>
      </c>
      <c r="R640" s="4">
        <f t="shared" si="77"/>
        <v>0</v>
      </c>
      <c r="S640" s="4">
        <f t="shared" si="78"/>
        <v>0</v>
      </c>
      <c r="T640" s="10">
        <f t="shared" si="79"/>
        <v>0</v>
      </c>
    </row>
    <row r="641" spans="1:20" s="9" customFormat="1" ht="23.25" x14ac:dyDescent="0.5">
      <c r="A641" s="303"/>
      <c r="B641" s="134"/>
      <c r="C641" s="169"/>
      <c r="D641" s="100"/>
      <c r="E641" s="170"/>
      <c r="F641" s="170"/>
      <c r="G641" s="170"/>
      <c r="H641" s="170"/>
      <c r="I641" s="170"/>
      <c r="J641" s="170"/>
      <c r="K641" s="170"/>
      <c r="L641" s="170"/>
      <c r="M641" s="73">
        <f t="shared" si="72"/>
        <v>999</v>
      </c>
      <c r="N641" s="4">
        <f t="shared" si="73"/>
        <v>0</v>
      </c>
      <c r="O641" s="4">
        <f t="shared" si="74"/>
        <v>0</v>
      </c>
      <c r="P641" s="4">
        <f t="shared" si="75"/>
        <v>0</v>
      </c>
      <c r="Q641" s="4">
        <f t="shared" si="76"/>
        <v>0</v>
      </c>
      <c r="R641" s="4">
        <f t="shared" si="77"/>
        <v>0</v>
      </c>
      <c r="S641" s="4">
        <f t="shared" si="78"/>
        <v>0</v>
      </c>
      <c r="T641" s="10">
        <f t="shared" si="79"/>
        <v>0</v>
      </c>
    </row>
    <row r="642" spans="1:20" s="9" customFormat="1" ht="23.25" x14ac:dyDescent="0.5">
      <c r="A642" s="303"/>
      <c r="B642" s="134"/>
      <c r="C642" s="169"/>
      <c r="D642" s="100"/>
      <c r="E642" s="170"/>
      <c r="F642" s="170"/>
      <c r="G642" s="170"/>
      <c r="H642" s="170"/>
      <c r="I642" s="170"/>
      <c r="J642" s="170"/>
      <c r="K642" s="170"/>
      <c r="L642" s="170"/>
      <c r="M642" s="73">
        <f t="shared" si="72"/>
        <v>999</v>
      </c>
      <c r="N642" s="4">
        <f t="shared" si="73"/>
        <v>0</v>
      </c>
      <c r="O642" s="4">
        <f t="shared" si="74"/>
        <v>0</v>
      </c>
      <c r="P642" s="4">
        <f t="shared" si="75"/>
        <v>0</v>
      </c>
      <c r="Q642" s="4">
        <f t="shared" si="76"/>
        <v>0</v>
      </c>
      <c r="R642" s="4">
        <f t="shared" si="77"/>
        <v>0</v>
      </c>
      <c r="S642" s="4">
        <f t="shared" si="78"/>
        <v>0</v>
      </c>
      <c r="T642" s="10">
        <f t="shared" si="79"/>
        <v>0</v>
      </c>
    </row>
    <row r="643" spans="1:20" s="9" customFormat="1" ht="23.25" x14ac:dyDescent="0.5">
      <c r="A643" s="303"/>
      <c r="B643" s="134"/>
      <c r="C643" s="169"/>
      <c r="D643" s="100"/>
      <c r="E643" s="170"/>
      <c r="F643" s="170"/>
      <c r="G643" s="170"/>
      <c r="H643" s="170"/>
      <c r="I643" s="170"/>
      <c r="J643" s="170"/>
      <c r="K643" s="170"/>
      <c r="L643" s="170"/>
      <c r="M643" s="73">
        <f t="shared" si="72"/>
        <v>999</v>
      </c>
      <c r="N643" s="4">
        <f t="shared" si="73"/>
        <v>0</v>
      </c>
      <c r="O643" s="4">
        <f t="shared" si="74"/>
        <v>0</v>
      </c>
      <c r="P643" s="4">
        <f t="shared" si="75"/>
        <v>0</v>
      </c>
      <c r="Q643" s="4">
        <f t="shared" si="76"/>
        <v>0</v>
      </c>
      <c r="R643" s="4">
        <f t="shared" si="77"/>
        <v>0</v>
      </c>
      <c r="S643" s="4">
        <f t="shared" si="78"/>
        <v>0</v>
      </c>
      <c r="T643" s="10">
        <f t="shared" si="79"/>
        <v>0</v>
      </c>
    </row>
    <row r="644" spans="1:20" s="9" customFormat="1" ht="23.25" x14ac:dyDescent="0.5">
      <c r="A644" s="303"/>
      <c r="B644" s="134"/>
      <c r="C644" s="169"/>
      <c r="D644" s="100"/>
      <c r="E644" s="170"/>
      <c r="F644" s="170"/>
      <c r="G644" s="170"/>
      <c r="H644" s="170"/>
      <c r="I644" s="170"/>
      <c r="J644" s="170"/>
      <c r="K644" s="170"/>
      <c r="L644" s="170"/>
      <c r="M644" s="73">
        <f t="shared" si="72"/>
        <v>999</v>
      </c>
      <c r="N644" s="4">
        <f t="shared" si="73"/>
        <v>0</v>
      </c>
      <c r="O644" s="4">
        <f t="shared" si="74"/>
        <v>0</v>
      </c>
      <c r="P644" s="4">
        <f t="shared" si="75"/>
        <v>0</v>
      </c>
      <c r="Q644" s="4">
        <f t="shared" si="76"/>
        <v>0</v>
      </c>
      <c r="R644" s="4">
        <f t="shared" si="77"/>
        <v>0</v>
      </c>
      <c r="S644" s="4">
        <f t="shared" si="78"/>
        <v>0</v>
      </c>
      <c r="T644" s="10">
        <f t="shared" si="79"/>
        <v>0</v>
      </c>
    </row>
    <row r="645" spans="1:20" s="9" customFormat="1" ht="23.25" x14ac:dyDescent="0.5">
      <c r="A645" s="303"/>
      <c r="B645" s="134"/>
      <c r="C645" s="169"/>
      <c r="D645" s="100"/>
      <c r="E645" s="170"/>
      <c r="F645" s="170"/>
      <c r="G645" s="170"/>
      <c r="H645" s="170"/>
      <c r="I645" s="170"/>
      <c r="J645" s="170"/>
      <c r="K645" s="170"/>
      <c r="L645" s="170"/>
      <c r="M645" s="73">
        <f t="shared" si="72"/>
        <v>999</v>
      </c>
      <c r="N645" s="4">
        <f t="shared" si="73"/>
        <v>0</v>
      </c>
      <c r="O645" s="4">
        <f t="shared" si="74"/>
        <v>0</v>
      </c>
      <c r="P645" s="4">
        <f t="shared" si="75"/>
        <v>0</v>
      </c>
      <c r="Q645" s="4">
        <f t="shared" si="76"/>
        <v>0</v>
      </c>
      <c r="R645" s="4">
        <f t="shared" si="77"/>
        <v>0</v>
      </c>
      <c r="S645" s="4">
        <f t="shared" si="78"/>
        <v>0</v>
      </c>
      <c r="T645" s="10">
        <f t="shared" si="79"/>
        <v>0</v>
      </c>
    </row>
    <row r="646" spans="1:20" s="9" customFormat="1" ht="23.25" x14ac:dyDescent="0.5">
      <c r="A646" s="303"/>
      <c r="B646" s="134"/>
      <c r="C646" s="169"/>
      <c r="D646" s="100"/>
      <c r="E646" s="170"/>
      <c r="F646" s="170"/>
      <c r="G646" s="170"/>
      <c r="H646" s="170"/>
      <c r="I646" s="170"/>
      <c r="J646" s="170"/>
      <c r="K646" s="170"/>
      <c r="L646" s="170"/>
      <c r="M646" s="73">
        <f t="shared" si="72"/>
        <v>999</v>
      </c>
      <c r="N646" s="4">
        <f t="shared" si="73"/>
        <v>0</v>
      </c>
      <c r="O646" s="4">
        <f t="shared" si="74"/>
        <v>0</v>
      </c>
      <c r="P646" s="4">
        <f t="shared" si="75"/>
        <v>0</v>
      </c>
      <c r="Q646" s="4">
        <f t="shared" si="76"/>
        <v>0</v>
      </c>
      <c r="R646" s="4">
        <f t="shared" si="77"/>
        <v>0</v>
      </c>
      <c r="S646" s="4">
        <f t="shared" si="78"/>
        <v>0</v>
      </c>
      <c r="T646" s="10">
        <f t="shared" si="79"/>
        <v>0</v>
      </c>
    </row>
    <row r="647" spans="1:20" s="9" customFormat="1" ht="23.25" x14ac:dyDescent="0.5">
      <c r="A647" s="303"/>
      <c r="B647" s="134"/>
      <c r="C647" s="169"/>
      <c r="D647" s="100"/>
      <c r="E647" s="170"/>
      <c r="F647" s="170"/>
      <c r="G647" s="170"/>
      <c r="H647" s="170"/>
      <c r="I647" s="170"/>
      <c r="J647" s="170"/>
      <c r="K647" s="170"/>
      <c r="L647" s="170"/>
      <c r="M647" s="73">
        <f t="shared" si="72"/>
        <v>999</v>
      </c>
      <c r="N647" s="4">
        <f t="shared" si="73"/>
        <v>0</v>
      </c>
      <c r="O647" s="4">
        <f t="shared" si="74"/>
        <v>0</v>
      </c>
      <c r="P647" s="4">
        <f t="shared" si="75"/>
        <v>0</v>
      </c>
      <c r="Q647" s="4">
        <f t="shared" si="76"/>
        <v>0</v>
      </c>
      <c r="R647" s="4">
        <f t="shared" si="77"/>
        <v>0</v>
      </c>
      <c r="S647" s="4">
        <f t="shared" si="78"/>
        <v>0</v>
      </c>
      <c r="T647" s="10">
        <f t="shared" si="79"/>
        <v>0</v>
      </c>
    </row>
    <row r="648" spans="1:20" s="9" customFormat="1" ht="23.25" x14ac:dyDescent="0.5">
      <c r="A648" s="303"/>
      <c r="B648" s="134"/>
      <c r="C648" s="169"/>
      <c r="D648" s="100"/>
      <c r="E648" s="170"/>
      <c r="F648" s="170"/>
      <c r="G648" s="170"/>
      <c r="H648" s="170"/>
      <c r="I648" s="170"/>
      <c r="J648" s="170"/>
      <c r="K648" s="170"/>
      <c r="L648" s="170"/>
      <c r="M648" s="73">
        <f t="shared" si="72"/>
        <v>999</v>
      </c>
      <c r="N648" s="4">
        <f t="shared" si="73"/>
        <v>0</v>
      </c>
      <c r="O648" s="4">
        <f t="shared" si="74"/>
        <v>0</v>
      </c>
      <c r="P648" s="4">
        <f t="shared" si="75"/>
        <v>0</v>
      </c>
      <c r="Q648" s="4">
        <f t="shared" si="76"/>
        <v>0</v>
      </c>
      <c r="R648" s="4">
        <f t="shared" si="77"/>
        <v>0</v>
      </c>
      <c r="S648" s="4">
        <f t="shared" si="78"/>
        <v>0</v>
      </c>
      <c r="T648" s="10">
        <f t="shared" si="79"/>
        <v>0</v>
      </c>
    </row>
    <row r="649" spans="1:20" s="9" customFormat="1" ht="23.25" x14ac:dyDescent="0.5">
      <c r="A649" s="303"/>
      <c r="B649" s="134"/>
      <c r="C649" s="169"/>
      <c r="D649" s="100"/>
      <c r="E649" s="170"/>
      <c r="F649" s="170"/>
      <c r="G649" s="170"/>
      <c r="H649" s="170"/>
      <c r="I649" s="170"/>
      <c r="J649" s="170"/>
      <c r="K649" s="170"/>
      <c r="L649" s="170"/>
      <c r="M649" s="73">
        <f t="shared" si="72"/>
        <v>999</v>
      </c>
      <c r="N649" s="4">
        <f t="shared" si="73"/>
        <v>0</v>
      </c>
      <c r="O649" s="4">
        <f t="shared" si="74"/>
        <v>0</v>
      </c>
      <c r="P649" s="4">
        <f t="shared" si="75"/>
        <v>0</v>
      </c>
      <c r="Q649" s="4">
        <f t="shared" si="76"/>
        <v>0</v>
      </c>
      <c r="R649" s="4">
        <f t="shared" si="77"/>
        <v>0</v>
      </c>
      <c r="S649" s="4">
        <f t="shared" si="78"/>
        <v>0</v>
      </c>
      <c r="T649" s="10">
        <f t="shared" si="79"/>
        <v>0</v>
      </c>
    </row>
    <row r="650" spans="1:20" s="9" customFormat="1" ht="23.25" x14ac:dyDescent="0.5">
      <c r="A650" s="303"/>
      <c r="B650" s="134"/>
      <c r="C650" s="169"/>
      <c r="D650" s="100"/>
      <c r="E650" s="170"/>
      <c r="F650" s="170"/>
      <c r="G650" s="170"/>
      <c r="H650" s="170"/>
      <c r="I650" s="170"/>
      <c r="J650" s="170"/>
      <c r="K650" s="170"/>
      <c r="L650" s="170"/>
      <c r="M650" s="73">
        <f t="shared" si="72"/>
        <v>999</v>
      </c>
      <c r="N650" s="4">
        <f t="shared" si="73"/>
        <v>0</v>
      </c>
      <c r="O650" s="4">
        <f t="shared" si="74"/>
        <v>0</v>
      </c>
      <c r="P650" s="4">
        <f t="shared" si="75"/>
        <v>0</v>
      </c>
      <c r="Q650" s="4">
        <f t="shared" si="76"/>
        <v>0</v>
      </c>
      <c r="R650" s="4">
        <f t="shared" si="77"/>
        <v>0</v>
      </c>
      <c r="S650" s="4">
        <f t="shared" si="78"/>
        <v>0</v>
      </c>
      <c r="T650" s="10">
        <f t="shared" si="79"/>
        <v>0</v>
      </c>
    </row>
    <row r="651" spans="1:20" s="9" customFormat="1" ht="23.25" x14ac:dyDescent="0.5">
      <c r="A651" s="303"/>
      <c r="B651" s="134"/>
      <c r="C651" s="169"/>
      <c r="D651" s="100"/>
      <c r="E651" s="170"/>
      <c r="F651" s="170"/>
      <c r="G651" s="170"/>
      <c r="H651" s="170"/>
      <c r="I651" s="170"/>
      <c r="J651" s="170"/>
      <c r="K651" s="170"/>
      <c r="L651" s="170"/>
      <c r="M651" s="73">
        <f t="shared" si="72"/>
        <v>999</v>
      </c>
      <c r="N651" s="4">
        <f t="shared" si="73"/>
        <v>0</v>
      </c>
      <c r="O651" s="4">
        <f t="shared" si="74"/>
        <v>0</v>
      </c>
      <c r="P651" s="4">
        <f t="shared" si="75"/>
        <v>0</v>
      </c>
      <c r="Q651" s="4">
        <f t="shared" si="76"/>
        <v>0</v>
      </c>
      <c r="R651" s="4">
        <f t="shared" si="77"/>
        <v>0</v>
      </c>
      <c r="S651" s="4">
        <f t="shared" si="78"/>
        <v>0</v>
      </c>
      <c r="T651" s="10">
        <f t="shared" si="79"/>
        <v>0</v>
      </c>
    </row>
    <row r="652" spans="1:20" s="9" customFormat="1" ht="23.25" x14ac:dyDescent="0.5">
      <c r="A652" s="303"/>
      <c r="B652" s="134"/>
      <c r="C652" s="169"/>
      <c r="D652" s="100"/>
      <c r="E652" s="170"/>
      <c r="F652" s="170"/>
      <c r="G652" s="170"/>
      <c r="H652" s="170"/>
      <c r="I652" s="170"/>
      <c r="J652" s="170"/>
      <c r="K652" s="170"/>
      <c r="L652" s="170"/>
      <c r="M652" s="73">
        <f t="shared" si="72"/>
        <v>999</v>
      </c>
      <c r="N652" s="4">
        <f t="shared" si="73"/>
        <v>0</v>
      </c>
      <c r="O652" s="4">
        <f t="shared" si="74"/>
        <v>0</v>
      </c>
      <c r="P652" s="4">
        <f t="shared" si="75"/>
        <v>0</v>
      </c>
      <c r="Q652" s="4">
        <f t="shared" si="76"/>
        <v>0</v>
      </c>
      <c r="R652" s="4">
        <f t="shared" si="77"/>
        <v>0</v>
      </c>
      <c r="S652" s="4">
        <f t="shared" si="78"/>
        <v>0</v>
      </c>
      <c r="T652" s="10">
        <f t="shared" si="79"/>
        <v>0</v>
      </c>
    </row>
    <row r="653" spans="1:20" s="9" customFormat="1" ht="23.25" x14ac:dyDescent="0.5">
      <c r="A653" s="303"/>
      <c r="B653" s="134"/>
      <c r="C653" s="169"/>
      <c r="D653" s="100"/>
      <c r="E653" s="170"/>
      <c r="F653" s="170"/>
      <c r="G653" s="170"/>
      <c r="H653" s="170"/>
      <c r="I653" s="170"/>
      <c r="J653" s="170"/>
      <c r="K653" s="170"/>
      <c r="L653" s="170"/>
      <c r="M653" s="73">
        <f t="shared" si="72"/>
        <v>999</v>
      </c>
      <c r="N653" s="4">
        <f t="shared" si="73"/>
        <v>0</v>
      </c>
      <c r="O653" s="4">
        <f t="shared" si="74"/>
        <v>0</v>
      </c>
      <c r="P653" s="4">
        <f t="shared" si="75"/>
        <v>0</v>
      </c>
      <c r="Q653" s="4">
        <f t="shared" si="76"/>
        <v>0</v>
      </c>
      <c r="R653" s="4">
        <f t="shared" si="77"/>
        <v>0</v>
      </c>
      <c r="S653" s="4">
        <f t="shared" si="78"/>
        <v>0</v>
      </c>
      <c r="T653" s="10">
        <f t="shared" si="79"/>
        <v>0</v>
      </c>
    </row>
    <row r="654" spans="1:20" s="9" customFormat="1" ht="23.25" x14ac:dyDescent="0.5">
      <c r="A654" s="303"/>
      <c r="B654" s="134"/>
      <c r="C654" s="169"/>
      <c r="D654" s="100"/>
      <c r="E654" s="170"/>
      <c r="F654" s="170"/>
      <c r="G654" s="170"/>
      <c r="H654" s="170"/>
      <c r="I654" s="170"/>
      <c r="J654" s="170"/>
      <c r="K654" s="170"/>
      <c r="L654" s="170"/>
      <c r="M654" s="73">
        <f t="shared" si="72"/>
        <v>999</v>
      </c>
      <c r="N654" s="4">
        <f t="shared" si="73"/>
        <v>0</v>
      </c>
      <c r="O654" s="4">
        <f t="shared" si="74"/>
        <v>0</v>
      </c>
      <c r="P654" s="4">
        <f t="shared" si="75"/>
        <v>0</v>
      </c>
      <c r="Q654" s="4">
        <f t="shared" si="76"/>
        <v>0</v>
      </c>
      <c r="R654" s="4">
        <f t="shared" si="77"/>
        <v>0</v>
      </c>
      <c r="S654" s="4">
        <f t="shared" si="78"/>
        <v>0</v>
      </c>
      <c r="T654" s="10">
        <f t="shared" si="79"/>
        <v>0</v>
      </c>
    </row>
    <row r="655" spans="1:20" s="9" customFormat="1" ht="23.25" x14ac:dyDescent="0.5">
      <c r="A655" s="303"/>
      <c r="B655" s="134"/>
      <c r="C655" s="169"/>
      <c r="D655" s="100"/>
      <c r="E655" s="170"/>
      <c r="F655" s="170"/>
      <c r="G655" s="170"/>
      <c r="H655" s="170"/>
      <c r="I655" s="170"/>
      <c r="J655" s="170"/>
      <c r="K655" s="170"/>
      <c r="L655" s="170"/>
      <c r="M655" s="73">
        <f t="shared" ref="M655:M718" si="80">IF(OR(OR(OR(OR(OR(OR(E655=0),F655=0),G655=0),H655=0),I655=0),J655=0),999,1)</f>
        <v>999</v>
      </c>
      <c r="N655" s="4">
        <f t="shared" ref="N655:N718" si="81">IF(OR(I655&lt;F655,(AND(H655&lt;E655,I655=F655))),J655-1,J655)</f>
        <v>0</v>
      </c>
      <c r="O655" s="4">
        <f t="shared" ref="O655:O718" si="82">IF(AND(H655&lt;E655,I655=F655),I655+12-1,IF(AND(H655&lt;E655,I655&gt;F655),I655-1,IF(AND(H655&lt;E655,I655&lt;F655),I655+12-1,IF(AND(H655&gt;=E655,I655&lt;F655),I655+12,I655))))</f>
        <v>0</v>
      </c>
      <c r="P655" s="4">
        <f t="shared" ref="P655:P718" si="83">IF(H655&lt;E655,H655+30,H655)</f>
        <v>0</v>
      </c>
      <c r="Q655" s="4">
        <f t="shared" ref="Q655:Q718" si="84">P655-E655</f>
        <v>0</v>
      </c>
      <c r="R655" s="4">
        <f t="shared" ref="R655:R718" si="85">O655-F655</f>
        <v>0</v>
      </c>
      <c r="S655" s="4">
        <f t="shared" ref="S655:S718" si="86">N655-G655</f>
        <v>0</v>
      </c>
      <c r="T655" s="10">
        <f t="shared" ref="T655:T718" si="87">IF(OR(OR(OR(OR(OR(E655=0,F655=0),G655=0),H655=0),I655=0),J655=0),0,IF($Q655&gt;15,($R655+1)+($S655*12),$R655+($S655*12)))</f>
        <v>0</v>
      </c>
    </row>
    <row r="656" spans="1:20" s="9" customFormat="1" ht="23.25" x14ac:dyDescent="0.5">
      <c r="A656" s="303"/>
      <c r="B656" s="134"/>
      <c r="C656" s="169"/>
      <c r="D656" s="100"/>
      <c r="E656" s="170"/>
      <c r="F656" s="170"/>
      <c r="G656" s="170"/>
      <c r="H656" s="170"/>
      <c r="I656" s="170"/>
      <c r="J656" s="170"/>
      <c r="K656" s="170"/>
      <c r="L656" s="170"/>
      <c r="M656" s="73">
        <f t="shared" si="80"/>
        <v>999</v>
      </c>
      <c r="N656" s="4">
        <f t="shared" si="81"/>
        <v>0</v>
      </c>
      <c r="O656" s="4">
        <f t="shared" si="82"/>
        <v>0</v>
      </c>
      <c r="P656" s="4">
        <f t="shared" si="83"/>
        <v>0</v>
      </c>
      <c r="Q656" s="4">
        <f t="shared" si="84"/>
        <v>0</v>
      </c>
      <c r="R656" s="4">
        <f t="shared" si="85"/>
        <v>0</v>
      </c>
      <c r="S656" s="4">
        <f t="shared" si="86"/>
        <v>0</v>
      </c>
      <c r="T656" s="10">
        <f t="shared" si="87"/>
        <v>0</v>
      </c>
    </row>
    <row r="657" spans="1:20" s="9" customFormat="1" ht="23.25" x14ac:dyDescent="0.5">
      <c r="A657" s="303"/>
      <c r="B657" s="134"/>
      <c r="C657" s="169"/>
      <c r="D657" s="100"/>
      <c r="E657" s="170"/>
      <c r="F657" s="170"/>
      <c r="G657" s="170"/>
      <c r="H657" s="170"/>
      <c r="I657" s="170"/>
      <c r="J657" s="170"/>
      <c r="K657" s="170"/>
      <c r="L657" s="170"/>
      <c r="M657" s="73">
        <f t="shared" si="80"/>
        <v>999</v>
      </c>
      <c r="N657" s="4">
        <f t="shared" si="81"/>
        <v>0</v>
      </c>
      <c r="O657" s="4">
        <f t="shared" si="82"/>
        <v>0</v>
      </c>
      <c r="P657" s="4">
        <f t="shared" si="83"/>
        <v>0</v>
      </c>
      <c r="Q657" s="4">
        <f t="shared" si="84"/>
        <v>0</v>
      </c>
      <c r="R657" s="4">
        <f t="shared" si="85"/>
        <v>0</v>
      </c>
      <c r="S657" s="4">
        <f t="shared" si="86"/>
        <v>0</v>
      </c>
      <c r="T657" s="10">
        <f t="shared" si="87"/>
        <v>0</v>
      </c>
    </row>
    <row r="658" spans="1:20" s="9" customFormat="1" ht="23.25" x14ac:dyDescent="0.5">
      <c r="A658" s="303"/>
      <c r="B658" s="134"/>
      <c r="C658" s="169"/>
      <c r="D658" s="100"/>
      <c r="E658" s="170"/>
      <c r="F658" s="170"/>
      <c r="G658" s="170"/>
      <c r="H658" s="170"/>
      <c r="I658" s="170"/>
      <c r="J658" s="170"/>
      <c r="K658" s="170"/>
      <c r="L658" s="170"/>
      <c r="M658" s="73">
        <f t="shared" si="80"/>
        <v>999</v>
      </c>
      <c r="N658" s="4">
        <f t="shared" si="81"/>
        <v>0</v>
      </c>
      <c r="O658" s="4">
        <f t="shared" si="82"/>
        <v>0</v>
      </c>
      <c r="P658" s="4">
        <f t="shared" si="83"/>
        <v>0</v>
      </c>
      <c r="Q658" s="4">
        <f t="shared" si="84"/>
        <v>0</v>
      </c>
      <c r="R658" s="4">
        <f t="shared" si="85"/>
        <v>0</v>
      </c>
      <c r="S658" s="4">
        <f t="shared" si="86"/>
        <v>0</v>
      </c>
      <c r="T658" s="10">
        <f t="shared" si="87"/>
        <v>0</v>
      </c>
    </row>
    <row r="659" spans="1:20" s="9" customFormat="1" ht="23.25" x14ac:dyDescent="0.5">
      <c r="A659" s="303"/>
      <c r="B659" s="134"/>
      <c r="C659" s="169"/>
      <c r="D659" s="100"/>
      <c r="E659" s="170"/>
      <c r="F659" s="170"/>
      <c r="G659" s="170"/>
      <c r="H659" s="170"/>
      <c r="I659" s="170"/>
      <c r="J659" s="170"/>
      <c r="K659" s="170"/>
      <c r="L659" s="170"/>
      <c r="M659" s="73">
        <f t="shared" si="80"/>
        <v>999</v>
      </c>
      <c r="N659" s="4">
        <f t="shared" si="81"/>
        <v>0</v>
      </c>
      <c r="O659" s="4">
        <f t="shared" si="82"/>
        <v>0</v>
      </c>
      <c r="P659" s="4">
        <f t="shared" si="83"/>
        <v>0</v>
      </c>
      <c r="Q659" s="4">
        <f t="shared" si="84"/>
        <v>0</v>
      </c>
      <c r="R659" s="4">
        <f t="shared" si="85"/>
        <v>0</v>
      </c>
      <c r="S659" s="4">
        <f t="shared" si="86"/>
        <v>0</v>
      </c>
      <c r="T659" s="10">
        <f t="shared" si="87"/>
        <v>0</v>
      </c>
    </row>
    <row r="660" spans="1:20" s="9" customFormat="1" ht="23.25" x14ac:dyDescent="0.5">
      <c r="A660" s="303"/>
      <c r="B660" s="134"/>
      <c r="C660" s="169"/>
      <c r="D660" s="100"/>
      <c r="E660" s="170"/>
      <c r="F660" s="170"/>
      <c r="G660" s="170"/>
      <c r="H660" s="170"/>
      <c r="I660" s="170"/>
      <c r="J660" s="170"/>
      <c r="K660" s="170"/>
      <c r="L660" s="170"/>
      <c r="M660" s="73">
        <f t="shared" si="80"/>
        <v>999</v>
      </c>
      <c r="N660" s="4">
        <f t="shared" si="81"/>
        <v>0</v>
      </c>
      <c r="O660" s="4">
        <f t="shared" si="82"/>
        <v>0</v>
      </c>
      <c r="P660" s="4">
        <f t="shared" si="83"/>
        <v>0</v>
      </c>
      <c r="Q660" s="4">
        <f t="shared" si="84"/>
        <v>0</v>
      </c>
      <c r="R660" s="4">
        <f t="shared" si="85"/>
        <v>0</v>
      </c>
      <c r="S660" s="4">
        <f t="shared" si="86"/>
        <v>0</v>
      </c>
      <c r="T660" s="10">
        <f t="shared" si="87"/>
        <v>0</v>
      </c>
    </row>
    <row r="661" spans="1:20" s="9" customFormat="1" ht="23.25" x14ac:dyDescent="0.5">
      <c r="A661" s="303"/>
      <c r="B661" s="134"/>
      <c r="C661" s="169"/>
      <c r="D661" s="100"/>
      <c r="E661" s="170"/>
      <c r="F661" s="170"/>
      <c r="G661" s="170"/>
      <c r="H661" s="170"/>
      <c r="I661" s="170"/>
      <c r="J661" s="170"/>
      <c r="K661" s="170"/>
      <c r="L661" s="170"/>
      <c r="M661" s="73">
        <f t="shared" si="80"/>
        <v>999</v>
      </c>
      <c r="N661" s="4">
        <f t="shared" si="81"/>
        <v>0</v>
      </c>
      <c r="O661" s="4">
        <f t="shared" si="82"/>
        <v>0</v>
      </c>
      <c r="P661" s="4">
        <f t="shared" si="83"/>
        <v>0</v>
      </c>
      <c r="Q661" s="4">
        <f t="shared" si="84"/>
        <v>0</v>
      </c>
      <c r="R661" s="4">
        <f t="shared" si="85"/>
        <v>0</v>
      </c>
      <c r="S661" s="4">
        <f t="shared" si="86"/>
        <v>0</v>
      </c>
      <c r="T661" s="10">
        <f t="shared" si="87"/>
        <v>0</v>
      </c>
    </row>
    <row r="662" spans="1:20" s="9" customFormat="1" ht="23.25" x14ac:dyDescent="0.5">
      <c r="A662" s="303"/>
      <c r="B662" s="134"/>
      <c r="C662" s="169"/>
      <c r="D662" s="100"/>
      <c r="E662" s="170"/>
      <c r="F662" s="170"/>
      <c r="G662" s="170"/>
      <c r="H662" s="170"/>
      <c r="I662" s="170"/>
      <c r="J662" s="170"/>
      <c r="K662" s="170"/>
      <c r="L662" s="170"/>
      <c r="M662" s="73">
        <f t="shared" si="80"/>
        <v>999</v>
      </c>
      <c r="N662" s="4">
        <f t="shared" si="81"/>
        <v>0</v>
      </c>
      <c r="O662" s="4">
        <f t="shared" si="82"/>
        <v>0</v>
      </c>
      <c r="P662" s="4">
        <f t="shared" si="83"/>
        <v>0</v>
      </c>
      <c r="Q662" s="4">
        <f t="shared" si="84"/>
        <v>0</v>
      </c>
      <c r="R662" s="4">
        <f t="shared" si="85"/>
        <v>0</v>
      </c>
      <c r="S662" s="4">
        <f t="shared" si="86"/>
        <v>0</v>
      </c>
      <c r="T662" s="10">
        <f t="shared" si="87"/>
        <v>0</v>
      </c>
    </row>
    <row r="663" spans="1:20" s="9" customFormat="1" ht="23.25" x14ac:dyDescent="0.5">
      <c r="A663" s="303"/>
      <c r="B663" s="134"/>
      <c r="C663" s="169"/>
      <c r="D663" s="100"/>
      <c r="E663" s="170"/>
      <c r="F663" s="170"/>
      <c r="G663" s="170"/>
      <c r="H663" s="170"/>
      <c r="I663" s="170"/>
      <c r="J663" s="170"/>
      <c r="K663" s="170"/>
      <c r="L663" s="170"/>
      <c r="M663" s="73">
        <f t="shared" si="80"/>
        <v>999</v>
      </c>
      <c r="N663" s="4">
        <f t="shared" si="81"/>
        <v>0</v>
      </c>
      <c r="O663" s="4">
        <f t="shared" si="82"/>
        <v>0</v>
      </c>
      <c r="P663" s="4">
        <f t="shared" si="83"/>
        <v>0</v>
      </c>
      <c r="Q663" s="4">
        <f t="shared" si="84"/>
        <v>0</v>
      </c>
      <c r="R663" s="4">
        <f t="shared" si="85"/>
        <v>0</v>
      </c>
      <c r="S663" s="4">
        <f t="shared" si="86"/>
        <v>0</v>
      </c>
      <c r="T663" s="10">
        <f t="shared" si="87"/>
        <v>0</v>
      </c>
    </row>
    <row r="664" spans="1:20" s="9" customFormat="1" ht="23.25" x14ac:dyDescent="0.5">
      <c r="A664" s="303"/>
      <c r="B664" s="134"/>
      <c r="C664" s="169"/>
      <c r="D664" s="100"/>
      <c r="E664" s="170"/>
      <c r="F664" s="170"/>
      <c r="G664" s="170"/>
      <c r="H664" s="170"/>
      <c r="I664" s="170"/>
      <c r="J664" s="170"/>
      <c r="K664" s="170"/>
      <c r="L664" s="170"/>
      <c r="M664" s="73">
        <f t="shared" si="80"/>
        <v>999</v>
      </c>
      <c r="N664" s="4">
        <f t="shared" si="81"/>
        <v>0</v>
      </c>
      <c r="O664" s="4">
        <f t="shared" si="82"/>
        <v>0</v>
      </c>
      <c r="P664" s="4">
        <f t="shared" si="83"/>
        <v>0</v>
      </c>
      <c r="Q664" s="4">
        <f t="shared" si="84"/>
        <v>0</v>
      </c>
      <c r="R664" s="4">
        <f t="shared" si="85"/>
        <v>0</v>
      </c>
      <c r="S664" s="4">
        <f t="shared" si="86"/>
        <v>0</v>
      </c>
      <c r="T664" s="10">
        <f t="shared" si="87"/>
        <v>0</v>
      </c>
    </row>
    <row r="665" spans="1:20" s="9" customFormat="1" ht="23.25" x14ac:dyDescent="0.5">
      <c r="A665" s="303"/>
      <c r="B665" s="134"/>
      <c r="C665" s="169"/>
      <c r="D665" s="100"/>
      <c r="E665" s="170"/>
      <c r="F665" s="170"/>
      <c r="G665" s="170"/>
      <c r="H665" s="170"/>
      <c r="I665" s="170"/>
      <c r="J665" s="170"/>
      <c r="K665" s="170"/>
      <c r="L665" s="170"/>
      <c r="M665" s="73">
        <f t="shared" si="80"/>
        <v>999</v>
      </c>
      <c r="N665" s="4">
        <f t="shared" si="81"/>
        <v>0</v>
      </c>
      <c r="O665" s="4">
        <f t="shared" si="82"/>
        <v>0</v>
      </c>
      <c r="P665" s="4">
        <f t="shared" si="83"/>
        <v>0</v>
      </c>
      <c r="Q665" s="4">
        <f t="shared" si="84"/>
        <v>0</v>
      </c>
      <c r="R665" s="4">
        <f t="shared" si="85"/>
        <v>0</v>
      </c>
      <c r="S665" s="4">
        <f t="shared" si="86"/>
        <v>0</v>
      </c>
      <c r="T665" s="10">
        <f t="shared" si="87"/>
        <v>0</v>
      </c>
    </row>
    <row r="666" spans="1:20" s="9" customFormat="1" ht="23.25" x14ac:dyDescent="0.5">
      <c r="A666" s="303"/>
      <c r="B666" s="134"/>
      <c r="C666" s="169"/>
      <c r="D666" s="100"/>
      <c r="E666" s="170"/>
      <c r="F666" s="170"/>
      <c r="G666" s="170"/>
      <c r="H666" s="170"/>
      <c r="I666" s="170"/>
      <c r="J666" s="170"/>
      <c r="K666" s="170"/>
      <c r="L666" s="170"/>
      <c r="M666" s="73">
        <f t="shared" si="80"/>
        <v>999</v>
      </c>
      <c r="N666" s="4">
        <f t="shared" si="81"/>
        <v>0</v>
      </c>
      <c r="O666" s="4">
        <f t="shared" si="82"/>
        <v>0</v>
      </c>
      <c r="P666" s="4">
        <f t="shared" si="83"/>
        <v>0</v>
      </c>
      <c r="Q666" s="4">
        <f t="shared" si="84"/>
        <v>0</v>
      </c>
      <c r="R666" s="4">
        <f t="shared" si="85"/>
        <v>0</v>
      </c>
      <c r="S666" s="4">
        <f t="shared" si="86"/>
        <v>0</v>
      </c>
      <c r="T666" s="10">
        <f t="shared" si="87"/>
        <v>0</v>
      </c>
    </row>
    <row r="667" spans="1:20" s="9" customFormat="1" ht="23.25" x14ac:dyDescent="0.5">
      <c r="A667" s="303"/>
      <c r="B667" s="134"/>
      <c r="C667" s="169"/>
      <c r="D667" s="100"/>
      <c r="E667" s="170"/>
      <c r="F667" s="170"/>
      <c r="G667" s="170"/>
      <c r="H667" s="170"/>
      <c r="I667" s="170"/>
      <c r="J667" s="170"/>
      <c r="K667" s="170"/>
      <c r="L667" s="170"/>
      <c r="M667" s="73">
        <f t="shared" si="80"/>
        <v>999</v>
      </c>
      <c r="N667" s="4">
        <f t="shared" si="81"/>
        <v>0</v>
      </c>
      <c r="O667" s="4">
        <f t="shared" si="82"/>
        <v>0</v>
      </c>
      <c r="P667" s="4">
        <f t="shared" si="83"/>
        <v>0</v>
      </c>
      <c r="Q667" s="4">
        <f t="shared" si="84"/>
        <v>0</v>
      </c>
      <c r="R667" s="4">
        <f t="shared" si="85"/>
        <v>0</v>
      </c>
      <c r="S667" s="4">
        <f t="shared" si="86"/>
        <v>0</v>
      </c>
      <c r="T667" s="10">
        <f t="shared" si="87"/>
        <v>0</v>
      </c>
    </row>
    <row r="668" spans="1:20" s="9" customFormat="1" ht="23.25" x14ac:dyDescent="0.5">
      <c r="A668" s="303"/>
      <c r="B668" s="134"/>
      <c r="C668" s="169"/>
      <c r="D668" s="100"/>
      <c r="E668" s="170"/>
      <c r="F668" s="170"/>
      <c r="G668" s="170"/>
      <c r="H668" s="170"/>
      <c r="I668" s="170"/>
      <c r="J668" s="170"/>
      <c r="K668" s="170"/>
      <c r="L668" s="170"/>
      <c r="M668" s="73">
        <f t="shared" si="80"/>
        <v>999</v>
      </c>
      <c r="N668" s="4">
        <f t="shared" si="81"/>
        <v>0</v>
      </c>
      <c r="O668" s="4">
        <f t="shared" si="82"/>
        <v>0</v>
      </c>
      <c r="P668" s="4">
        <f t="shared" si="83"/>
        <v>0</v>
      </c>
      <c r="Q668" s="4">
        <f t="shared" si="84"/>
        <v>0</v>
      </c>
      <c r="R668" s="4">
        <f t="shared" si="85"/>
        <v>0</v>
      </c>
      <c r="S668" s="4">
        <f t="shared" si="86"/>
        <v>0</v>
      </c>
      <c r="T668" s="10">
        <f t="shared" si="87"/>
        <v>0</v>
      </c>
    </row>
    <row r="669" spans="1:20" s="9" customFormat="1" ht="23.25" x14ac:dyDescent="0.5">
      <c r="A669" s="303"/>
      <c r="B669" s="134"/>
      <c r="C669" s="169"/>
      <c r="D669" s="100"/>
      <c r="E669" s="170"/>
      <c r="F669" s="170"/>
      <c r="G669" s="170"/>
      <c r="H669" s="170"/>
      <c r="I669" s="170"/>
      <c r="J669" s="170"/>
      <c r="K669" s="170"/>
      <c r="L669" s="170"/>
      <c r="M669" s="73">
        <f t="shared" si="80"/>
        <v>999</v>
      </c>
      <c r="N669" s="4">
        <f t="shared" si="81"/>
        <v>0</v>
      </c>
      <c r="O669" s="4">
        <f t="shared" si="82"/>
        <v>0</v>
      </c>
      <c r="P669" s="4">
        <f t="shared" si="83"/>
        <v>0</v>
      </c>
      <c r="Q669" s="4">
        <f t="shared" si="84"/>
        <v>0</v>
      </c>
      <c r="R669" s="4">
        <f t="shared" si="85"/>
        <v>0</v>
      </c>
      <c r="S669" s="4">
        <f t="shared" si="86"/>
        <v>0</v>
      </c>
      <c r="T669" s="10">
        <f t="shared" si="87"/>
        <v>0</v>
      </c>
    </row>
    <row r="670" spans="1:20" s="9" customFormat="1" ht="23.25" x14ac:dyDescent="0.5">
      <c r="A670" s="303"/>
      <c r="B670" s="134"/>
      <c r="C670" s="169"/>
      <c r="D670" s="100"/>
      <c r="E670" s="170"/>
      <c r="F670" s="170"/>
      <c r="G670" s="170"/>
      <c r="H670" s="170"/>
      <c r="I670" s="170"/>
      <c r="J670" s="170"/>
      <c r="K670" s="170"/>
      <c r="L670" s="170"/>
      <c r="M670" s="73">
        <f t="shared" si="80"/>
        <v>999</v>
      </c>
      <c r="N670" s="4">
        <f t="shared" si="81"/>
        <v>0</v>
      </c>
      <c r="O670" s="4">
        <f t="shared" si="82"/>
        <v>0</v>
      </c>
      <c r="P670" s="4">
        <f t="shared" si="83"/>
        <v>0</v>
      </c>
      <c r="Q670" s="4">
        <f t="shared" si="84"/>
        <v>0</v>
      </c>
      <c r="R670" s="4">
        <f t="shared" si="85"/>
        <v>0</v>
      </c>
      <c r="S670" s="4">
        <f t="shared" si="86"/>
        <v>0</v>
      </c>
      <c r="T670" s="10">
        <f t="shared" si="87"/>
        <v>0</v>
      </c>
    </row>
    <row r="671" spans="1:20" s="9" customFormat="1" ht="23.25" x14ac:dyDescent="0.5">
      <c r="A671" s="303"/>
      <c r="B671" s="134"/>
      <c r="C671" s="169"/>
      <c r="D671" s="100"/>
      <c r="E671" s="170"/>
      <c r="F671" s="170"/>
      <c r="G671" s="170"/>
      <c r="H671" s="170"/>
      <c r="I671" s="170"/>
      <c r="J671" s="170"/>
      <c r="K671" s="170"/>
      <c r="L671" s="170"/>
      <c r="M671" s="73">
        <f t="shared" si="80"/>
        <v>999</v>
      </c>
      <c r="N671" s="4">
        <f t="shared" si="81"/>
        <v>0</v>
      </c>
      <c r="O671" s="4">
        <f t="shared" si="82"/>
        <v>0</v>
      </c>
      <c r="P671" s="4">
        <f t="shared" si="83"/>
        <v>0</v>
      </c>
      <c r="Q671" s="4">
        <f t="shared" si="84"/>
        <v>0</v>
      </c>
      <c r="R671" s="4">
        <f t="shared" si="85"/>
        <v>0</v>
      </c>
      <c r="S671" s="4">
        <f t="shared" si="86"/>
        <v>0</v>
      </c>
      <c r="T671" s="10">
        <f t="shared" si="87"/>
        <v>0</v>
      </c>
    </row>
    <row r="672" spans="1:20" s="9" customFormat="1" ht="23.25" x14ac:dyDescent="0.5">
      <c r="A672" s="303"/>
      <c r="B672" s="134"/>
      <c r="C672" s="169"/>
      <c r="D672" s="100"/>
      <c r="E672" s="170"/>
      <c r="F672" s="170"/>
      <c r="G672" s="170"/>
      <c r="H672" s="170"/>
      <c r="I672" s="170"/>
      <c r="J672" s="170"/>
      <c r="K672" s="170"/>
      <c r="L672" s="170"/>
      <c r="M672" s="73">
        <f t="shared" si="80"/>
        <v>999</v>
      </c>
      <c r="N672" s="4">
        <f t="shared" si="81"/>
        <v>0</v>
      </c>
      <c r="O672" s="4">
        <f t="shared" si="82"/>
        <v>0</v>
      </c>
      <c r="P672" s="4">
        <f t="shared" si="83"/>
        <v>0</v>
      </c>
      <c r="Q672" s="4">
        <f t="shared" si="84"/>
        <v>0</v>
      </c>
      <c r="R672" s="4">
        <f t="shared" si="85"/>
        <v>0</v>
      </c>
      <c r="S672" s="4">
        <f t="shared" si="86"/>
        <v>0</v>
      </c>
      <c r="T672" s="10">
        <f t="shared" si="87"/>
        <v>0</v>
      </c>
    </row>
    <row r="673" spans="1:20" s="9" customFormat="1" ht="23.25" x14ac:dyDescent="0.5">
      <c r="A673" s="303"/>
      <c r="B673" s="134"/>
      <c r="C673" s="169"/>
      <c r="D673" s="100"/>
      <c r="E673" s="170"/>
      <c r="F673" s="170"/>
      <c r="G673" s="170"/>
      <c r="H673" s="170"/>
      <c r="I673" s="170"/>
      <c r="J673" s="170"/>
      <c r="K673" s="170"/>
      <c r="L673" s="170"/>
      <c r="M673" s="73">
        <f t="shared" si="80"/>
        <v>999</v>
      </c>
      <c r="N673" s="4">
        <f t="shared" si="81"/>
        <v>0</v>
      </c>
      <c r="O673" s="4">
        <f t="shared" si="82"/>
        <v>0</v>
      </c>
      <c r="P673" s="4">
        <f t="shared" si="83"/>
        <v>0</v>
      </c>
      <c r="Q673" s="4">
        <f t="shared" si="84"/>
        <v>0</v>
      </c>
      <c r="R673" s="4">
        <f t="shared" si="85"/>
        <v>0</v>
      </c>
      <c r="S673" s="4">
        <f t="shared" si="86"/>
        <v>0</v>
      </c>
      <c r="T673" s="10">
        <f t="shared" si="87"/>
        <v>0</v>
      </c>
    </row>
    <row r="674" spans="1:20" s="9" customFormat="1" ht="23.25" x14ac:dyDescent="0.5">
      <c r="A674" s="303"/>
      <c r="B674" s="134"/>
      <c r="C674" s="169"/>
      <c r="D674" s="100"/>
      <c r="E674" s="170"/>
      <c r="F674" s="170"/>
      <c r="G674" s="170"/>
      <c r="H674" s="170"/>
      <c r="I674" s="170"/>
      <c r="J674" s="170"/>
      <c r="K674" s="170"/>
      <c r="L674" s="170"/>
      <c r="M674" s="73">
        <f t="shared" si="80"/>
        <v>999</v>
      </c>
      <c r="N674" s="4">
        <f t="shared" si="81"/>
        <v>0</v>
      </c>
      <c r="O674" s="4">
        <f t="shared" si="82"/>
        <v>0</v>
      </c>
      <c r="P674" s="4">
        <f t="shared" si="83"/>
        <v>0</v>
      </c>
      <c r="Q674" s="4">
        <f t="shared" si="84"/>
        <v>0</v>
      </c>
      <c r="R674" s="4">
        <f t="shared" si="85"/>
        <v>0</v>
      </c>
      <c r="S674" s="4">
        <f t="shared" si="86"/>
        <v>0</v>
      </c>
      <c r="T674" s="10">
        <f t="shared" si="87"/>
        <v>0</v>
      </c>
    </row>
    <row r="675" spans="1:20" s="9" customFormat="1" ht="23.25" x14ac:dyDescent="0.5">
      <c r="A675" s="303"/>
      <c r="B675" s="134"/>
      <c r="C675" s="169"/>
      <c r="D675" s="100"/>
      <c r="E675" s="170"/>
      <c r="F675" s="170"/>
      <c r="G675" s="170"/>
      <c r="H675" s="170"/>
      <c r="I675" s="170"/>
      <c r="J675" s="170"/>
      <c r="K675" s="170"/>
      <c r="L675" s="170"/>
      <c r="M675" s="73">
        <f t="shared" si="80"/>
        <v>999</v>
      </c>
      <c r="N675" s="4">
        <f t="shared" si="81"/>
        <v>0</v>
      </c>
      <c r="O675" s="4">
        <f t="shared" si="82"/>
        <v>0</v>
      </c>
      <c r="P675" s="4">
        <f t="shared" si="83"/>
        <v>0</v>
      </c>
      <c r="Q675" s="4">
        <f t="shared" si="84"/>
        <v>0</v>
      </c>
      <c r="R675" s="4">
        <f t="shared" si="85"/>
        <v>0</v>
      </c>
      <c r="S675" s="4">
        <f t="shared" si="86"/>
        <v>0</v>
      </c>
      <c r="T675" s="10">
        <f t="shared" si="87"/>
        <v>0</v>
      </c>
    </row>
    <row r="676" spans="1:20" s="9" customFormat="1" ht="23.25" x14ac:dyDescent="0.5">
      <c r="A676" s="303"/>
      <c r="B676" s="134"/>
      <c r="C676" s="169"/>
      <c r="D676" s="100"/>
      <c r="E676" s="170"/>
      <c r="F676" s="170"/>
      <c r="G676" s="170"/>
      <c r="H676" s="170"/>
      <c r="I676" s="170"/>
      <c r="J676" s="170"/>
      <c r="K676" s="170"/>
      <c r="L676" s="170"/>
      <c r="M676" s="73">
        <f t="shared" si="80"/>
        <v>999</v>
      </c>
      <c r="N676" s="4">
        <f t="shared" si="81"/>
        <v>0</v>
      </c>
      <c r="O676" s="4">
        <f t="shared" si="82"/>
        <v>0</v>
      </c>
      <c r="P676" s="4">
        <f t="shared" si="83"/>
        <v>0</v>
      </c>
      <c r="Q676" s="4">
        <f t="shared" si="84"/>
        <v>0</v>
      </c>
      <c r="R676" s="4">
        <f t="shared" si="85"/>
        <v>0</v>
      </c>
      <c r="S676" s="4">
        <f t="shared" si="86"/>
        <v>0</v>
      </c>
      <c r="T676" s="10">
        <f t="shared" si="87"/>
        <v>0</v>
      </c>
    </row>
    <row r="677" spans="1:20" s="9" customFormat="1" ht="23.25" x14ac:dyDescent="0.5">
      <c r="A677" s="303"/>
      <c r="B677" s="134"/>
      <c r="C677" s="169"/>
      <c r="D677" s="100"/>
      <c r="E677" s="170"/>
      <c r="F677" s="170"/>
      <c r="G677" s="170"/>
      <c r="H677" s="170"/>
      <c r="I677" s="170"/>
      <c r="J677" s="170"/>
      <c r="K677" s="170"/>
      <c r="L677" s="170"/>
      <c r="M677" s="73">
        <f t="shared" si="80"/>
        <v>999</v>
      </c>
      <c r="N677" s="4">
        <f t="shared" si="81"/>
        <v>0</v>
      </c>
      <c r="O677" s="4">
        <f t="shared" si="82"/>
        <v>0</v>
      </c>
      <c r="P677" s="4">
        <f t="shared" si="83"/>
        <v>0</v>
      </c>
      <c r="Q677" s="4">
        <f t="shared" si="84"/>
        <v>0</v>
      </c>
      <c r="R677" s="4">
        <f t="shared" si="85"/>
        <v>0</v>
      </c>
      <c r="S677" s="4">
        <f t="shared" si="86"/>
        <v>0</v>
      </c>
      <c r="T677" s="10">
        <f t="shared" si="87"/>
        <v>0</v>
      </c>
    </row>
    <row r="678" spans="1:20" s="9" customFormat="1" ht="23.25" x14ac:dyDescent="0.5">
      <c r="A678" s="303"/>
      <c r="B678" s="134"/>
      <c r="C678" s="169"/>
      <c r="D678" s="100"/>
      <c r="E678" s="170"/>
      <c r="F678" s="170"/>
      <c r="G678" s="170"/>
      <c r="H678" s="170"/>
      <c r="I678" s="170"/>
      <c r="J678" s="170"/>
      <c r="K678" s="170"/>
      <c r="L678" s="170"/>
      <c r="M678" s="73">
        <f t="shared" si="80"/>
        <v>999</v>
      </c>
      <c r="N678" s="4">
        <f t="shared" si="81"/>
        <v>0</v>
      </c>
      <c r="O678" s="4">
        <f t="shared" si="82"/>
        <v>0</v>
      </c>
      <c r="P678" s="4">
        <f t="shared" si="83"/>
        <v>0</v>
      </c>
      <c r="Q678" s="4">
        <f t="shared" si="84"/>
        <v>0</v>
      </c>
      <c r="R678" s="4">
        <f t="shared" si="85"/>
        <v>0</v>
      </c>
      <c r="S678" s="4">
        <f t="shared" si="86"/>
        <v>0</v>
      </c>
      <c r="T678" s="10">
        <f t="shared" si="87"/>
        <v>0</v>
      </c>
    </row>
    <row r="679" spans="1:20" s="9" customFormat="1" ht="23.25" x14ac:dyDescent="0.5">
      <c r="A679" s="303"/>
      <c r="B679" s="134"/>
      <c r="C679" s="169"/>
      <c r="D679" s="100"/>
      <c r="E679" s="170"/>
      <c r="F679" s="170"/>
      <c r="G679" s="170"/>
      <c r="H679" s="170"/>
      <c r="I679" s="170"/>
      <c r="J679" s="170"/>
      <c r="K679" s="170"/>
      <c r="L679" s="170"/>
      <c r="M679" s="73">
        <f t="shared" si="80"/>
        <v>999</v>
      </c>
      <c r="N679" s="4">
        <f t="shared" si="81"/>
        <v>0</v>
      </c>
      <c r="O679" s="4">
        <f t="shared" si="82"/>
        <v>0</v>
      </c>
      <c r="P679" s="4">
        <f t="shared" si="83"/>
        <v>0</v>
      </c>
      <c r="Q679" s="4">
        <f t="shared" si="84"/>
        <v>0</v>
      </c>
      <c r="R679" s="4">
        <f t="shared" si="85"/>
        <v>0</v>
      </c>
      <c r="S679" s="4">
        <f t="shared" si="86"/>
        <v>0</v>
      </c>
      <c r="T679" s="10">
        <f t="shared" si="87"/>
        <v>0</v>
      </c>
    </row>
    <row r="680" spans="1:20" s="9" customFormat="1" ht="23.25" x14ac:dyDescent="0.5">
      <c r="A680" s="303"/>
      <c r="B680" s="134"/>
      <c r="C680" s="169"/>
      <c r="D680" s="100"/>
      <c r="E680" s="170"/>
      <c r="F680" s="170"/>
      <c r="G680" s="170"/>
      <c r="H680" s="170"/>
      <c r="I680" s="170"/>
      <c r="J680" s="170"/>
      <c r="K680" s="170"/>
      <c r="L680" s="170"/>
      <c r="M680" s="73">
        <f t="shared" si="80"/>
        <v>999</v>
      </c>
      <c r="N680" s="4">
        <f t="shared" si="81"/>
        <v>0</v>
      </c>
      <c r="O680" s="4">
        <f t="shared" si="82"/>
        <v>0</v>
      </c>
      <c r="P680" s="4">
        <f t="shared" si="83"/>
        <v>0</v>
      </c>
      <c r="Q680" s="4">
        <f t="shared" si="84"/>
        <v>0</v>
      </c>
      <c r="R680" s="4">
        <f t="shared" si="85"/>
        <v>0</v>
      </c>
      <c r="S680" s="4">
        <f t="shared" si="86"/>
        <v>0</v>
      </c>
      <c r="T680" s="10">
        <f t="shared" si="87"/>
        <v>0</v>
      </c>
    </row>
    <row r="681" spans="1:20" s="9" customFormat="1" ht="23.25" x14ac:dyDescent="0.5">
      <c r="A681" s="303"/>
      <c r="B681" s="134"/>
      <c r="C681" s="169"/>
      <c r="D681" s="100"/>
      <c r="E681" s="170"/>
      <c r="F681" s="170"/>
      <c r="G681" s="170"/>
      <c r="H681" s="170"/>
      <c r="I681" s="170"/>
      <c r="J681" s="170"/>
      <c r="K681" s="170"/>
      <c r="L681" s="170"/>
      <c r="M681" s="73">
        <f t="shared" si="80"/>
        <v>999</v>
      </c>
      <c r="N681" s="4">
        <f t="shared" si="81"/>
        <v>0</v>
      </c>
      <c r="O681" s="4">
        <f t="shared" si="82"/>
        <v>0</v>
      </c>
      <c r="P681" s="4">
        <f t="shared" si="83"/>
        <v>0</v>
      </c>
      <c r="Q681" s="4">
        <f t="shared" si="84"/>
        <v>0</v>
      </c>
      <c r="R681" s="4">
        <f t="shared" si="85"/>
        <v>0</v>
      </c>
      <c r="S681" s="4">
        <f t="shared" si="86"/>
        <v>0</v>
      </c>
      <c r="T681" s="10">
        <f t="shared" si="87"/>
        <v>0</v>
      </c>
    </row>
    <row r="682" spans="1:20" s="9" customFormat="1" ht="23.25" x14ac:dyDescent="0.5">
      <c r="A682" s="303"/>
      <c r="B682" s="134"/>
      <c r="C682" s="169"/>
      <c r="D682" s="100"/>
      <c r="E682" s="170"/>
      <c r="F682" s="170"/>
      <c r="G682" s="170"/>
      <c r="H682" s="170"/>
      <c r="I682" s="170"/>
      <c r="J682" s="170"/>
      <c r="K682" s="170"/>
      <c r="L682" s="170"/>
      <c r="M682" s="73">
        <f t="shared" si="80"/>
        <v>999</v>
      </c>
      <c r="N682" s="4">
        <f t="shared" si="81"/>
        <v>0</v>
      </c>
      <c r="O682" s="4">
        <f t="shared" si="82"/>
        <v>0</v>
      </c>
      <c r="P682" s="4">
        <f t="shared" si="83"/>
        <v>0</v>
      </c>
      <c r="Q682" s="4">
        <f t="shared" si="84"/>
        <v>0</v>
      </c>
      <c r="R682" s="4">
        <f t="shared" si="85"/>
        <v>0</v>
      </c>
      <c r="S682" s="4">
        <f t="shared" si="86"/>
        <v>0</v>
      </c>
      <c r="T682" s="10">
        <f t="shared" si="87"/>
        <v>0</v>
      </c>
    </row>
    <row r="683" spans="1:20" s="9" customFormat="1" ht="23.25" x14ac:dyDescent="0.5">
      <c r="A683" s="303"/>
      <c r="B683" s="134"/>
      <c r="C683" s="169"/>
      <c r="D683" s="100"/>
      <c r="E683" s="170"/>
      <c r="F683" s="170"/>
      <c r="G683" s="170"/>
      <c r="H683" s="170"/>
      <c r="I683" s="170"/>
      <c r="J683" s="170"/>
      <c r="K683" s="170"/>
      <c r="L683" s="170"/>
      <c r="M683" s="73">
        <f t="shared" si="80"/>
        <v>999</v>
      </c>
      <c r="N683" s="4">
        <f t="shared" si="81"/>
        <v>0</v>
      </c>
      <c r="O683" s="4">
        <f t="shared" si="82"/>
        <v>0</v>
      </c>
      <c r="P683" s="4">
        <f t="shared" si="83"/>
        <v>0</v>
      </c>
      <c r="Q683" s="4">
        <f t="shared" si="84"/>
        <v>0</v>
      </c>
      <c r="R683" s="4">
        <f t="shared" si="85"/>
        <v>0</v>
      </c>
      <c r="S683" s="4">
        <f t="shared" si="86"/>
        <v>0</v>
      </c>
      <c r="T683" s="10">
        <f t="shared" si="87"/>
        <v>0</v>
      </c>
    </row>
    <row r="684" spans="1:20" s="9" customFormat="1" ht="23.25" x14ac:dyDescent="0.5">
      <c r="A684" s="303"/>
      <c r="B684" s="134"/>
      <c r="C684" s="169"/>
      <c r="D684" s="100"/>
      <c r="E684" s="170"/>
      <c r="F684" s="170"/>
      <c r="G684" s="170"/>
      <c r="H684" s="170"/>
      <c r="I684" s="170"/>
      <c r="J684" s="170"/>
      <c r="K684" s="170"/>
      <c r="L684" s="170"/>
      <c r="M684" s="73">
        <f t="shared" si="80"/>
        <v>999</v>
      </c>
      <c r="N684" s="4">
        <f t="shared" si="81"/>
        <v>0</v>
      </c>
      <c r="O684" s="4">
        <f t="shared" si="82"/>
        <v>0</v>
      </c>
      <c r="P684" s="4">
        <f t="shared" si="83"/>
        <v>0</v>
      </c>
      <c r="Q684" s="4">
        <f t="shared" si="84"/>
        <v>0</v>
      </c>
      <c r="R684" s="4">
        <f t="shared" si="85"/>
        <v>0</v>
      </c>
      <c r="S684" s="4">
        <f t="shared" si="86"/>
        <v>0</v>
      </c>
      <c r="T684" s="10">
        <f t="shared" si="87"/>
        <v>0</v>
      </c>
    </row>
    <row r="685" spans="1:20" s="9" customFormat="1" ht="23.25" x14ac:dyDescent="0.5">
      <c r="A685" s="303"/>
      <c r="B685" s="134"/>
      <c r="C685" s="169"/>
      <c r="D685" s="100"/>
      <c r="E685" s="170"/>
      <c r="F685" s="170"/>
      <c r="G685" s="170"/>
      <c r="H685" s="170"/>
      <c r="I685" s="170"/>
      <c r="J685" s="170"/>
      <c r="K685" s="170"/>
      <c r="L685" s="170"/>
      <c r="M685" s="73">
        <f t="shared" si="80"/>
        <v>999</v>
      </c>
      <c r="N685" s="4">
        <f t="shared" si="81"/>
        <v>0</v>
      </c>
      <c r="O685" s="4">
        <f t="shared" si="82"/>
        <v>0</v>
      </c>
      <c r="P685" s="4">
        <f t="shared" si="83"/>
        <v>0</v>
      </c>
      <c r="Q685" s="4">
        <f t="shared" si="84"/>
        <v>0</v>
      </c>
      <c r="R685" s="4">
        <f t="shared" si="85"/>
        <v>0</v>
      </c>
      <c r="S685" s="4">
        <f t="shared" si="86"/>
        <v>0</v>
      </c>
      <c r="T685" s="10">
        <f t="shared" si="87"/>
        <v>0</v>
      </c>
    </row>
    <row r="686" spans="1:20" s="9" customFormat="1" ht="23.25" x14ac:dyDescent="0.5">
      <c r="A686" s="303"/>
      <c r="B686" s="134"/>
      <c r="C686" s="169"/>
      <c r="D686" s="100"/>
      <c r="E686" s="170"/>
      <c r="F686" s="170"/>
      <c r="G686" s="170"/>
      <c r="H686" s="170"/>
      <c r="I686" s="170"/>
      <c r="J686" s="170"/>
      <c r="K686" s="170"/>
      <c r="L686" s="170"/>
      <c r="M686" s="73">
        <f t="shared" si="80"/>
        <v>999</v>
      </c>
      <c r="N686" s="4">
        <f t="shared" si="81"/>
        <v>0</v>
      </c>
      <c r="O686" s="4">
        <f t="shared" si="82"/>
        <v>0</v>
      </c>
      <c r="P686" s="4">
        <f t="shared" si="83"/>
        <v>0</v>
      </c>
      <c r="Q686" s="4">
        <f t="shared" si="84"/>
        <v>0</v>
      </c>
      <c r="R686" s="4">
        <f t="shared" si="85"/>
        <v>0</v>
      </c>
      <c r="S686" s="4">
        <f t="shared" si="86"/>
        <v>0</v>
      </c>
      <c r="T686" s="10">
        <f t="shared" si="87"/>
        <v>0</v>
      </c>
    </row>
    <row r="687" spans="1:20" s="9" customFormat="1" ht="23.25" x14ac:dyDescent="0.5">
      <c r="A687" s="303"/>
      <c r="B687" s="134"/>
      <c r="C687" s="169"/>
      <c r="D687" s="100"/>
      <c r="E687" s="170"/>
      <c r="F687" s="170"/>
      <c r="G687" s="170"/>
      <c r="H687" s="170"/>
      <c r="I687" s="170"/>
      <c r="J687" s="170"/>
      <c r="K687" s="170"/>
      <c r="L687" s="170"/>
      <c r="M687" s="73">
        <f t="shared" si="80"/>
        <v>999</v>
      </c>
      <c r="N687" s="4">
        <f t="shared" si="81"/>
        <v>0</v>
      </c>
      <c r="O687" s="4">
        <f t="shared" si="82"/>
        <v>0</v>
      </c>
      <c r="P687" s="4">
        <f t="shared" si="83"/>
        <v>0</v>
      </c>
      <c r="Q687" s="4">
        <f t="shared" si="84"/>
        <v>0</v>
      </c>
      <c r="R687" s="4">
        <f t="shared" si="85"/>
        <v>0</v>
      </c>
      <c r="S687" s="4">
        <f t="shared" si="86"/>
        <v>0</v>
      </c>
      <c r="T687" s="10">
        <f t="shared" si="87"/>
        <v>0</v>
      </c>
    </row>
    <row r="688" spans="1:20" s="9" customFormat="1" ht="23.25" x14ac:dyDescent="0.5">
      <c r="A688" s="303"/>
      <c r="B688" s="134"/>
      <c r="C688" s="169"/>
      <c r="D688" s="100"/>
      <c r="E688" s="170"/>
      <c r="F688" s="170"/>
      <c r="G688" s="170"/>
      <c r="H688" s="170"/>
      <c r="I688" s="170"/>
      <c r="J688" s="170"/>
      <c r="K688" s="170"/>
      <c r="L688" s="170"/>
      <c r="M688" s="73">
        <f t="shared" si="80"/>
        <v>999</v>
      </c>
      <c r="N688" s="4">
        <f t="shared" si="81"/>
        <v>0</v>
      </c>
      <c r="O688" s="4">
        <f t="shared" si="82"/>
        <v>0</v>
      </c>
      <c r="P688" s="4">
        <f t="shared" si="83"/>
        <v>0</v>
      </c>
      <c r="Q688" s="4">
        <f t="shared" si="84"/>
        <v>0</v>
      </c>
      <c r="R688" s="4">
        <f t="shared" si="85"/>
        <v>0</v>
      </c>
      <c r="S688" s="4">
        <f t="shared" si="86"/>
        <v>0</v>
      </c>
      <c r="T688" s="10">
        <f t="shared" si="87"/>
        <v>0</v>
      </c>
    </row>
    <row r="689" spans="1:20" s="9" customFormat="1" ht="23.25" x14ac:dyDescent="0.5">
      <c r="A689" s="303"/>
      <c r="B689" s="134"/>
      <c r="C689" s="169"/>
      <c r="D689" s="100"/>
      <c r="E689" s="170"/>
      <c r="F689" s="170"/>
      <c r="G689" s="170"/>
      <c r="H689" s="170"/>
      <c r="I689" s="170"/>
      <c r="J689" s="170"/>
      <c r="K689" s="170"/>
      <c r="L689" s="170"/>
      <c r="M689" s="73">
        <f t="shared" si="80"/>
        <v>999</v>
      </c>
      <c r="N689" s="4">
        <f t="shared" si="81"/>
        <v>0</v>
      </c>
      <c r="O689" s="4">
        <f t="shared" si="82"/>
        <v>0</v>
      </c>
      <c r="P689" s="4">
        <f t="shared" si="83"/>
        <v>0</v>
      </c>
      <c r="Q689" s="4">
        <f t="shared" si="84"/>
        <v>0</v>
      </c>
      <c r="R689" s="4">
        <f t="shared" si="85"/>
        <v>0</v>
      </c>
      <c r="S689" s="4">
        <f t="shared" si="86"/>
        <v>0</v>
      </c>
      <c r="T689" s="10">
        <f t="shared" si="87"/>
        <v>0</v>
      </c>
    </row>
    <row r="690" spans="1:20" s="9" customFormat="1" ht="23.25" x14ac:dyDescent="0.5">
      <c r="A690" s="303"/>
      <c r="B690" s="134"/>
      <c r="C690" s="169"/>
      <c r="D690" s="100"/>
      <c r="E690" s="170"/>
      <c r="F690" s="170"/>
      <c r="G690" s="170"/>
      <c r="H690" s="170"/>
      <c r="I690" s="170"/>
      <c r="J690" s="170"/>
      <c r="K690" s="170"/>
      <c r="L690" s="170"/>
      <c r="M690" s="73">
        <f t="shared" si="80"/>
        <v>999</v>
      </c>
      <c r="N690" s="4">
        <f t="shared" si="81"/>
        <v>0</v>
      </c>
      <c r="O690" s="4">
        <f t="shared" si="82"/>
        <v>0</v>
      </c>
      <c r="P690" s="4">
        <f t="shared" si="83"/>
        <v>0</v>
      </c>
      <c r="Q690" s="4">
        <f t="shared" si="84"/>
        <v>0</v>
      </c>
      <c r="R690" s="4">
        <f t="shared" si="85"/>
        <v>0</v>
      </c>
      <c r="S690" s="4">
        <f t="shared" si="86"/>
        <v>0</v>
      </c>
      <c r="T690" s="10">
        <f t="shared" si="87"/>
        <v>0</v>
      </c>
    </row>
    <row r="691" spans="1:20" s="9" customFormat="1" ht="23.25" x14ac:dyDescent="0.5">
      <c r="A691" s="303"/>
      <c r="B691" s="134"/>
      <c r="C691" s="169"/>
      <c r="D691" s="100"/>
      <c r="E691" s="170"/>
      <c r="F691" s="170"/>
      <c r="G691" s="170"/>
      <c r="H691" s="170"/>
      <c r="I691" s="170"/>
      <c r="J691" s="170"/>
      <c r="K691" s="170"/>
      <c r="L691" s="170"/>
      <c r="M691" s="73">
        <f t="shared" si="80"/>
        <v>999</v>
      </c>
      <c r="N691" s="4">
        <f t="shared" si="81"/>
        <v>0</v>
      </c>
      <c r="O691" s="4">
        <f t="shared" si="82"/>
        <v>0</v>
      </c>
      <c r="P691" s="4">
        <f t="shared" si="83"/>
        <v>0</v>
      </c>
      <c r="Q691" s="4">
        <f t="shared" si="84"/>
        <v>0</v>
      </c>
      <c r="R691" s="4">
        <f t="shared" si="85"/>
        <v>0</v>
      </c>
      <c r="S691" s="4">
        <f t="shared" si="86"/>
        <v>0</v>
      </c>
      <c r="T691" s="10">
        <f t="shared" si="87"/>
        <v>0</v>
      </c>
    </row>
    <row r="692" spans="1:20" s="9" customFormat="1" ht="23.25" x14ac:dyDescent="0.5">
      <c r="A692" s="303"/>
      <c r="B692" s="134"/>
      <c r="C692" s="169"/>
      <c r="D692" s="100"/>
      <c r="E692" s="170"/>
      <c r="F692" s="170"/>
      <c r="G692" s="170"/>
      <c r="H692" s="170"/>
      <c r="I692" s="170"/>
      <c r="J692" s="170"/>
      <c r="K692" s="170"/>
      <c r="L692" s="170"/>
      <c r="M692" s="73">
        <f t="shared" si="80"/>
        <v>999</v>
      </c>
      <c r="N692" s="4">
        <f t="shared" si="81"/>
        <v>0</v>
      </c>
      <c r="O692" s="4">
        <f t="shared" si="82"/>
        <v>0</v>
      </c>
      <c r="P692" s="4">
        <f t="shared" si="83"/>
        <v>0</v>
      </c>
      <c r="Q692" s="4">
        <f t="shared" si="84"/>
        <v>0</v>
      </c>
      <c r="R692" s="4">
        <f t="shared" si="85"/>
        <v>0</v>
      </c>
      <c r="S692" s="4">
        <f t="shared" si="86"/>
        <v>0</v>
      </c>
      <c r="T692" s="10">
        <f t="shared" si="87"/>
        <v>0</v>
      </c>
    </row>
    <row r="693" spans="1:20" s="9" customFormat="1" ht="23.25" x14ac:dyDescent="0.5">
      <c r="A693" s="303"/>
      <c r="B693" s="134"/>
      <c r="C693" s="169"/>
      <c r="D693" s="100"/>
      <c r="E693" s="170"/>
      <c r="F693" s="170"/>
      <c r="G693" s="170"/>
      <c r="H693" s="170"/>
      <c r="I693" s="170"/>
      <c r="J693" s="170"/>
      <c r="K693" s="170"/>
      <c r="L693" s="170"/>
      <c r="M693" s="73">
        <f t="shared" si="80"/>
        <v>999</v>
      </c>
      <c r="N693" s="4">
        <f t="shared" si="81"/>
        <v>0</v>
      </c>
      <c r="O693" s="4">
        <f t="shared" si="82"/>
        <v>0</v>
      </c>
      <c r="P693" s="4">
        <f t="shared" si="83"/>
        <v>0</v>
      </c>
      <c r="Q693" s="4">
        <f t="shared" si="84"/>
        <v>0</v>
      </c>
      <c r="R693" s="4">
        <f t="shared" si="85"/>
        <v>0</v>
      </c>
      <c r="S693" s="4">
        <f t="shared" si="86"/>
        <v>0</v>
      </c>
      <c r="T693" s="10">
        <f t="shared" si="87"/>
        <v>0</v>
      </c>
    </row>
    <row r="694" spans="1:20" s="9" customFormat="1" ht="23.25" x14ac:dyDescent="0.5">
      <c r="A694" s="303"/>
      <c r="B694" s="134"/>
      <c r="C694" s="169"/>
      <c r="D694" s="100"/>
      <c r="E694" s="170"/>
      <c r="F694" s="170"/>
      <c r="G694" s="170"/>
      <c r="H694" s="170"/>
      <c r="I694" s="170"/>
      <c r="J694" s="170"/>
      <c r="K694" s="170"/>
      <c r="L694" s="170"/>
      <c r="M694" s="73">
        <f t="shared" si="80"/>
        <v>999</v>
      </c>
      <c r="N694" s="4">
        <f t="shared" si="81"/>
        <v>0</v>
      </c>
      <c r="O694" s="4">
        <f t="shared" si="82"/>
        <v>0</v>
      </c>
      <c r="P694" s="4">
        <f t="shared" si="83"/>
        <v>0</v>
      </c>
      <c r="Q694" s="4">
        <f t="shared" si="84"/>
        <v>0</v>
      </c>
      <c r="R694" s="4">
        <f t="shared" si="85"/>
        <v>0</v>
      </c>
      <c r="S694" s="4">
        <f t="shared" si="86"/>
        <v>0</v>
      </c>
      <c r="T694" s="10">
        <f t="shared" si="87"/>
        <v>0</v>
      </c>
    </row>
    <row r="695" spans="1:20" s="9" customFormat="1" ht="23.25" x14ac:dyDescent="0.5">
      <c r="A695" s="303"/>
      <c r="B695" s="134"/>
      <c r="C695" s="169"/>
      <c r="D695" s="100"/>
      <c r="E695" s="170"/>
      <c r="F695" s="170"/>
      <c r="G695" s="170"/>
      <c r="H695" s="170"/>
      <c r="I695" s="170"/>
      <c r="J695" s="170"/>
      <c r="K695" s="170"/>
      <c r="L695" s="170"/>
      <c r="M695" s="73">
        <f t="shared" si="80"/>
        <v>999</v>
      </c>
      <c r="N695" s="4">
        <f t="shared" si="81"/>
        <v>0</v>
      </c>
      <c r="O695" s="4">
        <f t="shared" si="82"/>
        <v>0</v>
      </c>
      <c r="P695" s="4">
        <f t="shared" si="83"/>
        <v>0</v>
      </c>
      <c r="Q695" s="4">
        <f t="shared" si="84"/>
        <v>0</v>
      </c>
      <c r="R695" s="4">
        <f t="shared" si="85"/>
        <v>0</v>
      </c>
      <c r="S695" s="4">
        <f t="shared" si="86"/>
        <v>0</v>
      </c>
      <c r="T695" s="10">
        <f t="shared" si="87"/>
        <v>0</v>
      </c>
    </row>
    <row r="696" spans="1:20" s="9" customFormat="1" ht="23.25" x14ac:dyDescent="0.5">
      <c r="A696" s="303"/>
      <c r="B696" s="134"/>
      <c r="C696" s="169"/>
      <c r="D696" s="100"/>
      <c r="E696" s="170"/>
      <c r="F696" s="170"/>
      <c r="G696" s="170"/>
      <c r="H696" s="170"/>
      <c r="I696" s="170"/>
      <c r="J696" s="170"/>
      <c r="K696" s="170"/>
      <c r="L696" s="170"/>
      <c r="M696" s="73">
        <f t="shared" si="80"/>
        <v>999</v>
      </c>
      <c r="N696" s="4">
        <f t="shared" si="81"/>
        <v>0</v>
      </c>
      <c r="O696" s="4">
        <f t="shared" si="82"/>
        <v>0</v>
      </c>
      <c r="P696" s="4">
        <f t="shared" si="83"/>
        <v>0</v>
      </c>
      <c r="Q696" s="4">
        <f t="shared" si="84"/>
        <v>0</v>
      </c>
      <c r="R696" s="4">
        <f t="shared" si="85"/>
        <v>0</v>
      </c>
      <c r="S696" s="4">
        <f t="shared" si="86"/>
        <v>0</v>
      </c>
      <c r="T696" s="10">
        <f t="shared" si="87"/>
        <v>0</v>
      </c>
    </row>
    <row r="697" spans="1:20" s="9" customFormat="1" ht="23.25" x14ac:dyDescent="0.5">
      <c r="A697" s="303"/>
      <c r="B697" s="134"/>
      <c r="C697" s="169"/>
      <c r="D697" s="100"/>
      <c r="E697" s="170"/>
      <c r="F697" s="170"/>
      <c r="G697" s="170"/>
      <c r="H697" s="170"/>
      <c r="I697" s="170"/>
      <c r="J697" s="170"/>
      <c r="K697" s="170"/>
      <c r="L697" s="170"/>
      <c r="M697" s="73">
        <f t="shared" si="80"/>
        <v>999</v>
      </c>
      <c r="N697" s="4">
        <f t="shared" si="81"/>
        <v>0</v>
      </c>
      <c r="O697" s="4">
        <f t="shared" si="82"/>
        <v>0</v>
      </c>
      <c r="P697" s="4">
        <f t="shared" si="83"/>
        <v>0</v>
      </c>
      <c r="Q697" s="4">
        <f t="shared" si="84"/>
        <v>0</v>
      </c>
      <c r="R697" s="4">
        <f t="shared" si="85"/>
        <v>0</v>
      </c>
      <c r="S697" s="4">
        <f t="shared" si="86"/>
        <v>0</v>
      </c>
      <c r="T697" s="10">
        <f t="shared" si="87"/>
        <v>0</v>
      </c>
    </row>
    <row r="698" spans="1:20" s="9" customFormat="1" ht="23.25" x14ac:dyDescent="0.5">
      <c r="A698" s="303"/>
      <c r="B698" s="134"/>
      <c r="C698" s="169"/>
      <c r="D698" s="100"/>
      <c r="E698" s="170"/>
      <c r="F698" s="170"/>
      <c r="G698" s="170"/>
      <c r="H698" s="170"/>
      <c r="I698" s="170"/>
      <c r="J698" s="170"/>
      <c r="K698" s="170"/>
      <c r="L698" s="170"/>
      <c r="M698" s="73">
        <f t="shared" si="80"/>
        <v>999</v>
      </c>
      <c r="N698" s="4">
        <f t="shared" si="81"/>
        <v>0</v>
      </c>
      <c r="O698" s="4">
        <f t="shared" si="82"/>
        <v>0</v>
      </c>
      <c r="P698" s="4">
        <f t="shared" si="83"/>
        <v>0</v>
      </c>
      <c r="Q698" s="4">
        <f t="shared" si="84"/>
        <v>0</v>
      </c>
      <c r="R698" s="4">
        <f t="shared" si="85"/>
        <v>0</v>
      </c>
      <c r="S698" s="4">
        <f t="shared" si="86"/>
        <v>0</v>
      </c>
      <c r="T698" s="10">
        <f t="shared" si="87"/>
        <v>0</v>
      </c>
    </row>
    <row r="699" spans="1:20" s="9" customFormat="1" ht="23.25" x14ac:dyDescent="0.5">
      <c r="A699" s="303"/>
      <c r="B699" s="134"/>
      <c r="C699" s="169"/>
      <c r="D699" s="100"/>
      <c r="E699" s="170"/>
      <c r="F699" s="170"/>
      <c r="G699" s="170"/>
      <c r="H699" s="170"/>
      <c r="I699" s="170"/>
      <c r="J699" s="170"/>
      <c r="K699" s="170"/>
      <c r="L699" s="170"/>
      <c r="M699" s="73">
        <f t="shared" si="80"/>
        <v>999</v>
      </c>
      <c r="N699" s="4">
        <f t="shared" si="81"/>
        <v>0</v>
      </c>
      <c r="O699" s="4">
        <f t="shared" si="82"/>
        <v>0</v>
      </c>
      <c r="P699" s="4">
        <f t="shared" si="83"/>
        <v>0</v>
      </c>
      <c r="Q699" s="4">
        <f t="shared" si="84"/>
        <v>0</v>
      </c>
      <c r="R699" s="4">
        <f t="shared" si="85"/>
        <v>0</v>
      </c>
      <c r="S699" s="4">
        <f t="shared" si="86"/>
        <v>0</v>
      </c>
      <c r="T699" s="10">
        <f t="shared" si="87"/>
        <v>0</v>
      </c>
    </row>
    <row r="700" spans="1:20" s="9" customFormat="1" ht="23.25" x14ac:dyDescent="0.5">
      <c r="A700" s="303"/>
      <c r="B700" s="134"/>
      <c r="C700" s="169"/>
      <c r="D700" s="100"/>
      <c r="E700" s="170"/>
      <c r="F700" s="170"/>
      <c r="G700" s="170"/>
      <c r="H700" s="170"/>
      <c r="I700" s="170"/>
      <c r="J700" s="170"/>
      <c r="K700" s="170"/>
      <c r="L700" s="170"/>
      <c r="M700" s="73">
        <f t="shared" si="80"/>
        <v>999</v>
      </c>
      <c r="N700" s="4">
        <f t="shared" si="81"/>
        <v>0</v>
      </c>
      <c r="O700" s="4">
        <f t="shared" si="82"/>
        <v>0</v>
      </c>
      <c r="P700" s="4">
        <f t="shared" si="83"/>
        <v>0</v>
      </c>
      <c r="Q700" s="4">
        <f t="shared" si="84"/>
        <v>0</v>
      </c>
      <c r="R700" s="4">
        <f t="shared" si="85"/>
        <v>0</v>
      </c>
      <c r="S700" s="4">
        <f t="shared" si="86"/>
        <v>0</v>
      </c>
      <c r="T700" s="10">
        <f t="shared" si="87"/>
        <v>0</v>
      </c>
    </row>
    <row r="701" spans="1:20" s="9" customFormat="1" ht="23.25" x14ac:dyDescent="0.5">
      <c r="A701" s="303"/>
      <c r="B701" s="134"/>
      <c r="C701" s="169"/>
      <c r="D701" s="100"/>
      <c r="E701" s="170"/>
      <c r="F701" s="170"/>
      <c r="G701" s="170"/>
      <c r="H701" s="170"/>
      <c r="I701" s="170"/>
      <c r="J701" s="170"/>
      <c r="K701" s="170"/>
      <c r="L701" s="170"/>
      <c r="M701" s="73">
        <f t="shared" si="80"/>
        <v>999</v>
      </c>
      <c r="N701" s="4">
        <f t="shared" si="81"/>
        <v>0</v>
      </c>
      <c r="O701" s="4">
        <f t="shared" si="82"/>
        <v>0</v>
      </c>
      <c r="P701" s="4">
        <f t="shared" si="83"/>
        <v>0</v>
      </c>
      <c r="Q701" s="4">
        <f t="shared" si="84"/>
        <v>0</v>
      </c>
      <c r="R701" s="4">
        <f t="shared" si="85"/>
        <v>0</v>
      </c>
      <c r="S701" s="4">
        <f t="shared" si="86"/>
        <v>0</v>
      </c>
      <c r="T701" s="10">
        <f t="shared" si="87"/>
        <v>0</v>
      </c>
    </row>
    <row r="702" spans="1:20" s="9" customFormat="1" ht="23.25" x14ac:dyDescent="0.5">
      <c r="A702" s="303"/>
      <c r="B702" s="134"/>
      <c r="C702" s="169"/>
      <c r="D702" s="100"/>
      <c r="E702" s="170"/>
      <c r="F702" s="170"/>
      <c r="G702" s="170"/>
      <c r="H702" s="170"/>
      <c r="I702" s="170"/>
      <c r="J702" s="170"/>
      <c r="K702" s="170"/>
      <c r="L702" s="170"/>
      <c r="M702" s="73">
        <f t="shared" si="80"/>
        <v>999</v>
      </c>
      <c r="N702" s="4">
        <f t="shared" si="81"/>
        <v>0</v>
      </c>
      <c r="O702" s="4">
        <f t="shared" si="82"/>
        <v>0</v>
      </c>
      <c r="P702" s="4">
        <f t="shared" si="83"/>
        <v>0</v>
      </c>
      <c r="Q702" s="4">
        <f t="shared" si="84"/>
        <v>0</v>
      </c>
      <c r="R702" s="4">
        <f t="shared" si="85"/>
        <v>0</v>
      </c>
      <c r="S702" s="4">
        <f t="shared" si="86"/>
        <v>0</v>
      </c>
      <c r="T702" s="10">
        <f t="shared" si="87"/>
        <v>0</v>
      </c>
    </row>
    <row r="703" spans="1:20" s="9" customFormat="1" ht="23.25" x14ac:dyDescent="0.5">
      <c r="A703" s="303"/>
      <c r="B703" s="134"/>
      <c r="C703" s="169"/>
      <c r="D703" s="100"/>
      <c r="E703" s="170"/>
      <c r="F703" s="170"/>
      <c r="G703" s="170"/>
      <c r="H703" s="170"/>
      <c r="I703" s="170"/>
      <c r="J703" s="170"/>
      <c r="K703" s="170"/>
      <c r="L703" s="170"/>
      <c r="M703" s="73">
        <f t="shared" si="80"/>
        <v>999</v>
      </c>
      <c r="N703" s="4">
        <f t="shared" si="81"/>
        <v>0</v>
      </c>
      <c r="O703" s="4">
        <f t="shared" si="82"/>
        <v>0</v>
      </c>
      <c r="P703" s="4">
        <f t="shared" si="83"/>
        <v>0</v>
      </c>
      <c r="Q703" s="4">
        <f t="shared" si="84"/>
        <v>0</v>
      </c>
      <c r="R703" s="4">
        <f t="shared" si="85"/>
        <v>0</v>
      </c>
      <c r="S703" s="4">
        <f t="shared" si="86"/>
        <v>0</v>
      </c>
      <c r="T703" s="10">
        <f t="shared" si="87"/>
        <v>0</v>
      </c>
    </row>
    <row r="704" spans="1:20" s="9" customFormat="1" ht="23.25" x14ac:dyDescent="0.5">
      <c r="A704" s="303"/>
      <c r="B704" s="134"/>
      <c r="C704" s="169"/>
      <c r="D704" s="100"/>
      <c r="E704" s="170"/>
      <c r="F704" s="170"/>
      <c r="G704" s="170"/>
      <c r="H704" s="170"/>
      <c r="I704" s="170"/>
      <c r="J704" s="170"/>
      <c r="K704" s="170"/>
      <c r="L704" s="170"/>
      <c r="M704" s="73">
        <f t="shared" si="80"/>
        <v>999</v>
      </c>
      <c r="N704" s="4">
        <f t="shared" si="81"/>
        <v>0</v>
      </c>
      <c r="O704" s="4">
        <f t="shared" si="82"/>
        <v>0</v>
      </c>
      <c r="P704" s="4">
        <f t="shared" si="83"/>
        <v>0</v>
      </c>
      <c r="Q704" s="4">
        <f t="shared" si="84"/>
        <v>0</v>
      </c>
      <c r="R704" s="4">
        <f t="shared" si="85"/>
        <v>0</v>
      </c>
      <c r="S704" s="4">
        <f t="shared" si="86"/>
        <v>0</v>
      </c>
      <c r="T704" s="10">
        <f t="shared" si="87"/>
        <v>0</v>
      </c>
    </row>
    <row r="705" spans="1:20" s="9" customFormat="1" ht="23.25" x14ac:dyDescent="0.5">
      <c r="A705" s="303"/>
      <c r="B705" s="134"/>
      <c r="C705" s="169"/>
      <c r="D705" s="100"/>
      <c r="E705" s="170"/>
      <c r="F705" s="170"/>
      <c r="G705" s="170"/>
      <c r="H705" s="170"/>
      <c r="I705" s="170"/>
      <c r="J705" s="170"/>
      <c r="K705" s="170"/>
      <c r="L705" s="170"/>
      <c r="M705" s="73">
        <f t="shared" si="80"/>
        <v>999</v>
      </c>
      <c r="N705" s="4">
        <f t="shared" si="81"/>
        <v>0</v>
      </c>
      <c r="O705" s="4">
        <f t="shared" si="82"/>
        <v>0</v>
      </c>
      <c r="P705" s="4">
        <f t="shared" si="83"/>
        <v>0</v>
      </c>
      <c r="Q705" s="4">
        <f t="shared" si="84"/>
        <v>0</v>
      </c>
      <c r="R705" s="4">
        <f t="shared" si="85"/>
        <v>0</v>
      </c>
      <c r="S705" s="4">
        <f t="shared" si="86"/>
        <v>0</v>
      </c>
      <c r="T705" s="10">
        <f t="shared" si="87"/>
        <v>0</v>
      </c>
    </row>
    <row r="706" spans="1:20" s="9" customFormat="1" ht="23.25" x14ac:dyDescent="0.5">
      <c r="A706" s="303"/>
      <c r="B706" s="134"/>
      <c r="C706" s="169"/>
      <c r="D706" s="100"/>
      <c r="E706" s="170"/>
      <c r="F706" s="170"/>
      <c r="G706" s="170"/>
      <c r="H706" s="170"/>
      <c r="I706" s="170"/>
      <c r="J706" s="170"/>
      <c r="K706" s="170"/>
      <c r="L706" s="170"/>
      <c r="M706" s="73">
        <f t="shared" si="80"/>
        <v>999</v>
      </c>
      <c r="N706" s="4">
        <f t="shared" si="81"/>
        <v>0</v>
      </c>
      <c r="O706" s="4">
        <f t="shared" si="82"/>
        <v>0</v>
      </c>
      <c r="P706" s="4">
        <f t="shared" si="83"/>
        <v>0</v>
      </c>
      <c r="Q706" s="4">
        <f t="shared" si="84"/>
        <v>0</v>
      </c>
      <c r="R706" s="4">
        <f t="shared" si="85"/>
        <v>0</v>
      </c>
      <c r="S706" s="4">
        <f t="shared" si="86"/>
        <v>0</v>
      </c>
      <c r="T706" s="10">
        <f t="shared" si="87"/>
        <v>0</v>
      </c>
    </row>
    <row r="707" spans="1:20" s="9" customFormat="1" ht="23.25" x14ac:dyDescent="0.5">
      <c r="A707" s="303"/>
      <c r="B707" s="134"/>
      <c r="C707" s="169"/>
      <c r="D707" s="100"/>
      <c r="E707" s="170"/>
      <c r="F707" s="170"/>
      <c r="G707" s="170"/>
      <c r="H707" s="170"/>
      <c r="I707" s="170"/>
      <c r="J707" s="170"/>
      <c r="K707" s="170"/>
      <c r="L707" s="170"/>
      <c r="M707" s="73">
        <f t="shared" si="80"/>
        <v>999</v>
      </c>
      <c r="N707" s="4">
        <f t="shared" si="81"/>
        <v>0</v>
      </c>
      <c r="O707" s="4">
        <f t="shared" si="82"/>
        <v>0</v>
      </c>
      <c r="P707" s="4">
        <f t="shared" si="83"/>
        <v>0</v>
      </c>
      <c r="Q707" s="4">
        <f t="shared" si="84"/>
        <v>0</v>
      </c>
      <c r="R707" s="4">
        <f t="shared" si="85"/>
        <v>0</v>
      </c>
      <c r="S707" s="4">
        <f t="shared" si="86"/>
        <v>0</v>
      </c>
      <c r="T707" s="10">
        <f t="shared" si="87"/>
        <v>0</v>
      </c>
    </row>
    <row r="708" spans="1:20" s="9" customFormat="1" ht="23.25" x14ac:dyDescent="0.5">
      <c r="A708" s="303"/>
      <c r="B708" s="134"/>
      <c r="C708" s="169"/>
      <c r="D708" s="100"/>
      <c r="E708" s="170"/>
      <c r="F708" s="170"/>
      <c r="G708" s="170"/>
      <c r="H708" s="170"/>
      <c r="I708" s="170"/>
      <c r="J708" s="170"/>
      <c r="K708" s="170"/>
      <c r="L708" s="170"/>
      <c r="M708" s="73">
        <f t="shared" si="80"/>
        <v>999</v>
      </c>
      <c r="N708" s="4">
        <f t="shared" si="81"/>
        <v>0</v>
      </c>
      <c r="O708" s="4">
        <f t="shared" si="82"/>
        <v>0</v>
      </c>
      <c r="P708" s="4">
        <f t="shared" si="83"/>
        <v>0</v>
      </c>
      <c r="Q708" s="4">
        <f t="shared" si="84"/>
        <v>0</v>
      </c>
      <c r="R708" s="4">
        <f t="shared" si="85"/>
        <v>0</v>
      </c>
      <c r="S708" s="4">
        <f t="shared" si="86"/>
        <v>0</v>
      </c>
      <c r="T708" s="10">
        <f t="shared" si="87"/>
        <v>0</v>
      </c>
    </row>
    <row r="709" spans="1:20" s="9" customFormat="1" ht="23.25" x14ac:dyDescent="0.5">
      <c r="A709" s="303"/>
      <c r="B709" s="134"/>
      <c r="C709" s="169"/>
      <c r="D709" s="100"/>
      <c r="E709" s="170"/>
      <c r="F709" s="170"/>
      <c r="G709" s="170"/>
      <c r="H709" s="170"/>
      <c r="I709" s="170"/>
      <c r="J709" s="170"/>
      <c r="K709" s="170"/>
      <c r="L709" s="170"/>
      <c r="M709" s="73">
        <f t="shared" si="80"/>
        <v>999</v>
      </c>
      <c r="N709" s="4">
        <f t="shared" si="81"/>
        <v>0</v>
      </c>
      <c r="O709" s="4">
        <f t="shared" si="82"/>
        <v>0</v>
      </c>
      <c r="P709" s="4">
        <f t="shared" si="83"/>
        <v>0</v>
      </c>
      <c r="Q709" s="4">
        <f t="shared" si="84"/>
        <v>0</v>
      </c>
      <c r="R709" s="4">
        <f t="shared" si="85"/>
        <v>0</v>
      </c>
      <c r="S709" s="4">
        <f t="shared" si="86"/>
        <v>0</v>
      </c>
      <c r="T709" s="10">
        <f t="shared" si="87"/>
        <v>0</v>
      </c>
    </row>
    <row r="710" spans="1:20" s="9" customFormat="1" ht="23.25" x14ac:dyDescent="0.5">
      <c r="A710" s="303"/>
      <c r="B710" s="134"/>
      <c r="C710" s="169"/>
      <c r="D710" s="100"/>
      <c r="E710" s="170"/>
      <c r="F710" s="170"/>
      <c r="G710" s="170"/>
      <c r="H710" s="170"/>
      <c r="I710" s="170"/>
      <c r="J710" s="170"/>
      <c r="K710" s="170"/>
      <c r="L710" s="170"/>
      <c r="M710" s="73">
        <f t="shared" si="80"/>
        <v>999</v>
      </c>
      <c r="N710" s="4">
        <f t="shared" si="81"/>
        <v>0</v>
      </c>
      <c r="O710" s="4">
        <f t="shared" si="82"/>
        <v>0</v>
      </c>
      <c r="P710" s="4">
        <f t="shared" si="83"/>
        <v>0</v>
      </c>
      <c r="Q710" s="4">
        <f t="shared" si="84"/>
        <v>0</v>
      </c>
      <c r="R710" s="4">
        <f t="shared" si="85"/>
        <v>0</v>
      </c>
      <c r="S710" s="4">
        <f t="shared" si="86"/>
        <v>0</v>
      </c>
      <c r="T710" s="10">
        <f t="shared" si="87"/>
        <v>0</v>
      </c>
    </row>
    <row r="711" spans="1:20" s="9" customFormat="1" ht="23.25" x14ac:dyDescent="0.5">
      <c r="A711" s="303"/>
      <c r="B711" s="134"/>
      <c r="C711" s="169"/>
      <c r="D711" s="100"/>
      <c r="E711" s="170"/>
      <c r="F711" s="170"/>
      <c r="G711" s="170"/>
      <c r="H711" s="170"/>
      <c r="I711" s="170"/>
      <c r="J711" s="170"/>
      <c r="K711" s="170"/>
      <c r="L711" s="170"/>
      <c r="M711" s="73">
        <f t="shared" si="80"/>
        <v>999</v>
      </c>
      <c r="N711" s="4">
        <f t="shared" si="81"/>
        <v>0</v>
      </c>
      <c r="O711" s="4">
        <f t="shared" si="82"/>
        <v>0</v>
      </c>
      <c r="P711" s="4">
        <f t="shared" si="83"/>
        <v>0</v>
      </c>
      <c r="Q711" s="4">
        <f t="shared" si="84"/>
        <v>0</v>
      </c>
      <c r="R711" s="4">
        <f t="shared" si="85"/>
        <v>0</v>
      </c>
      <c r="S711" s="4">
        <f t="shared" si="86"/>
        <v>0</v>
      </c>
      <c r="T711" s="10">
        <f t="shared" si="87"/>
        <v>0</v>
      </c>
    </row>
    <row r="712" spans="1:20" s="9" customFormat="1" ht="23.25" x14ac:dyDescent="0.5">
      <c r="A712" s="303"/>
      <c r="B712" s="134"/>
      <c r="C712" s="169"/>
      <c r="D712" s="100"/>
      <c r="E712" s="170"/>
      <c r="F712" s="170"/>
      <c r="G712" s="170"/>
      <c r="H712" s="170"/>
      <c r="I712" s="170"/>
      <c r="J712" s="170"/>
      <c r="K712" s="170"/>
      <c r="L712" s="170"/>
      <c r="M712" s="73">
        <f t="shared" si="80"/>
        <v>999</v>
      </c>
      <c r="N712" s="4">
        <f t="shared" si="81"/>
        <v>0</v>
      </c>
      <c r="O712" s="4">
        <f t="shared" si="82"/>
        <v>0</v>
      </c>
      <c r="P712" s="4">
        <f t="shared" si="83"/>
        <v>0</v>
      </c>
      <c r="Q712" s="4">
        <f t="shared" si="84"/>
        <v>0</v>
      </c>
      <c r="R712" s="4">
        <f t="shared" si="85"/>
        <v>0</v>
      </c>
      <c r="S712" s="4">
        <f t="shared" si="86"/>
        <v>0</v>
      </c>
      <c r="T712" s="10">
        <f t="shared" si="87"/>
        <v>0</v>
      </c>
    </row>
    <row r="713" spans="1:20" s="9" customFormat="1" ht="23.25" x14ac:dyDescent="0.5">
      <c r="A713" s="303"/>
      <c r="B713" s="134"/>
      <c r="C713" s="169"/>
      <c r="D713" s="100"/>
      <c r="E713" s="170"/>
      <c r="F713" s="170"/>
      <c r="G713" s="170"/>
      <c r="H713" s="170"/>
      <c r="I713" s="170"/>
      <c r="J713" s="170"/>
      <c r="K713" s="170"/>
      <c r="L713" s="170"/>
      <c r="M713" s="73">
        <f t="shared" si="80"/>
        <v>999</v>
      </c>
      <c r="N713" s="4">
        <f t="shared" si="81"/>
        <v>0</v>
      </c>
      <c r="O713" s="4">
        <f t="shared" si="82"/>
        <v>0</v>
      </c>
      <c r="P713" s="4">
        <f t="shared" si="83"/>
        <v>0</v>
      </c>
      <c r="Q713" s="4">
        <f t="shared" si="84"/>
        <v>0</v>
      </c>
      <c r="R713" s="4">
        <f t="shared" si="85"/>
        <v>0</v>
      </c>
      <c r="S713" s="4">
        <f t="shared" si="86"/>
        <v>0</v>
      </c>
      <c r="T713" s="10">
        <f t="shared" si="87"/>
        <v>0</v>
      </c>
    </row>
    <row r="714" spans="1:20" s="9" customFormat="1" ht="23.25" x14ac:dyDescent="0.5">
      <c r="A714" s="303"/>
      <c r="B714" s="134"/>
      <c r="C714" s="169"/>
      <c r="D714" s="100"/>
      <c r="E714" s="170"/>
      <c r="F714" s="170"/>
      <c r="G714" s="170"/>
      <c r="H714" s="170"/>
      <c r="I714" s="170"/>
      <c r="J714" s="170"/>
      <c r="K714" s="170"/>
      <c r="L714" s="170"/>
      <c r="M714" s="73">
        <f t="shared" si="80"/>
        <v>999</v>
      </c>
      <c r="N714" s="4">
        <f t="shared" si="81"/>
        <v>0</v>
      </c>
      <c r="O714" s="4">
        <f t="shared" si="82"/>
        <v>0</v>
      </c>
      <c r="P714" s="4">
        <f t="shared" si="83"/>
        <v>0</v>
      </c>
      <c r="Q714" s="4">
        <f t="shared" si="84"/>
        <v>0</v>
      </c>
      <c r="R714" s="4">
        <f t="shared" si="85"/>
        <v>0</v>
      </c>
      <c r="S714" s="4">
        <f t="shared" si="86"/>
        <v>0</v>
      </c>
      <c r="T714" s="10">
        <f t="shared" si="87"/>
        <v>0</v>
      </c>
    </row>
    <row r="715" spans="1:20" s="9" customFormat="1" ht="23.25" x14ac:dyDescent="0.5">
      <c r="A715" s="303"/>
      <c r="B715" s="134"/>
      <c r="C715" s="169"/>
      <c r="D715" s="100"/>
      <c r="E715" s="170"/>
      <c r="F715" s="170"/>
      <c r="G715" s="170"/>
      <c r="H715" s="170"/>
      <c r="I715" s="170"/>
      <c r="J715" s="170"/>
      <c r="K715" s="170"/>
      <c r="L715" s="170"/>
      <c r="M715" s="73">
        <f t="shared" si="80"/>
        <v>999</v>
      </c>
      <c r="N715" s="4">
        <f t="shared" si="81"/>
        <v>0</v>
      </c>
      <c r="O715" s="4">
        <f t="shared" si="82"/>
        <v>0</v>
      </c>
      <c r="P715" s="4">
        <f t="shared" si="83"/>
        <v>0</v>
      </c>
      <c r="Q715" s="4">
        <f t="shared" si="84"/>
        <v>0</v>
      </c>
      <c r="R715" s="4">
        <f t="shared" si="85"/>
        <v>0</v>
      </c>
      <c r="S715" s="4">
        <f t="shared" si="86"/>
        <v>0</v>
      </c>
      <c r="T715" s="10">
        <f t="shared" si="87"/>
        <v>0</v>
      </c>
    </row>
    <row r="716" spans="1:20" s="9" customFormat="1" ht="23.25" x14ac:dyDescent="0.5">
      <c r="A716" s="303"/>
      <c r="B716" s="134"/>
      <c r="C716" s="169"/>
      <c r="D716" s="100"/>
      <c r="E716" s="170"/>
      <c r="F716" s="170"/>
      <c r="G716" s="170"/>
      <c r="H716" s="170"/>
      <c r="I716" s="170"/>
      <c r="J716" s="170"/>
      <c r="K716" s="170"/>
      <c r="L716" s="170"/>
      <c r="M716" s="73">
        <f t="shared" si="80"/>
        <v>999</v>
      </c>
      <c r="N716" s="4">
        <f t="shared" si="81"/>
        <v>0</v>
      </c>
      <c r="O716" s="4">
        <f t="shared" si="82"/>
        <v>0</v>
      </c>
      <c r="P716" s="4">
        <f t="shared" si="83"/>
        <v>0</v>
      </c>
      <c r="Q716" s="4">
        <f t="shared" si="84"/>
        <v>0</v>
      </c>
      <c r="R716" s="4">
        <f t="shared" si="85"/>
        <v>0</v>
      </c>
      <c r="S716" s="4">
        <f t="shared" si="86"/>
        <v>0</v>
      </c>
      <c r="T716" s="10">
        <f t="shared" si="87"/>
        <v>0</v>
      </c>
    </row>
    <row r="717" spans="1:20" s="9" customFormat="1" ht="23.25" x14ac:dyDescent="0.5">
      <c r="A717" s="303"/>
      <c r="B717" s="134"/>
      <c r="C717" s="169"/>
      <c r="D717" s="100"/>
      <c r="E717" s="170"/>
      <c r="F717" s="170"/>
      <c r="G717" s="170"/>
      <c r="H717" s="170"/>
      <c r="I717" s="170"/>
      <c r="J717" s="170"/>
      <c r="K717" s="170"/>
      <c r="L717" s="170"/>
      <c r="M717" s="73">
        <f t="shared" si="80"/>
        <v>999</v>
      </c>
      <c r="N717" s="4">
        <f t="shared" si="81"/>
        <v>0</v>
      </c>
      <c r="O717" s="4">
        <f t="shared" si="82"/>
        <v>0</v>
      </c>
      <c r="P717" s="4">
        <f t="shared" si="83"/>
        <v>0</v>
      </c>
      <c r="Q717" s="4">
        <f t="shared" si="84"/>
        <v>0</v>
      </c>
      <c r="R717" s="4">
        <f t="shared" si="85"/>
        <v>0</v>
      </c>
      <c r="S717" s="4">
        <f t="shared" si="86"/>
        <v>0</v>
      </c>
      <c r="T717" s="10">
        <f t="shared" si="87"/>
        <v>0</v>
      </c>
    </row>
    <row r="718" spans="1:20" s="9" customFormat="1" ht="23.25" x14ac:dyDescent="0.5">
      <c r="A718" s="303"/>
      <c r="B718" s="134"/>
      <c r="C718" s="169"/>
      <c r="D718" s="100"/>
      <c r="E718" s="170"/>
      <c r="F718" s="170"/>
      <c r="G718" s="170"/>
      <c r="H718" s="170"/>
      <c r="I718" s="170"/>
      <c r="J718" s="170"/>
      <c r="K718" s="170"/>
      <c r="L718" s="170"/>
      <c r="M718" s="73">
        <f t="shared" si="80"/>
        <v>999</v>
      </c>
      <c r="N718" s="4">
        <f t="shared" si="81"/>
        <v>0</v>
      </c>
      <c r="O718" s="4">
        <f t="shared" si="82"/>
        <v>0</v>
      </c>
      <c r="P718" s="4">
        <f t="shared" si="83"/>
        <v>0</v>
      </c>
      <c r="Q718" s="4">
        <f t="shared" si="84"/>
        <v>0</v>
      </c>
      <c r="R718" s="4">
        <f t="shared" si="85"/>
        <v>0</v>
      </c>
      <c r="S718" s="4">
        <f t="shared" si="86"/>
        <v>0</v>
      </c>
      <c r="T718" s="10">
        <f t="shared" si="87"/>
        <v>0</v>
      </c>
    </row>
    <row r="719" spans="1:20" s="9" customFormat="1" ht="23.25" x14ac:dyDescent="0.5">
      <c r="A719" s="303"/>
      <c r="B719" s="134"/>
      <c r="C719" s="169"/>
      <c r="D719" s="100"/>
      <c r="E719" s="170"/>
      <c r="F719" s="170"/>
      <c r="G719" s="170"/>
      <c r="H719" s="170"/>
      <c r="I719" s="170"/>
      <c r="J719" s="170"/>
      <c r="K719" s="170"/>
      <c r="L719" s="170"/>
      <c r="M719" s="73">
        <f t="shared" ref="M719:M782" si="88">IF(OR(OR(OR(OR(OR(OR(E719=0),F719=0),G719=0),H719=0),I719=0),J719=0),999,1)</f>
        <v>999</v>
      </c>
      <c r="N719" s="4">
        <f t="shared" ref="N719:N782" si="89">IF(OR(I719&lt;F719,(AND(H719&lt;E719,I719=F719))),J719-1,J719)</f>
        <v>0</v>
      </c>
      <c r="O719" s="4">
        <f t="shared" ref="O719:O782" si="90">IF(AND(H719&lt;E719,I719=F719),I719+12-1,IF(AND(H719&lt;E719,I719&gt;F719),I719-1,IF(AND(H719&lt;E719,I719&lt;F719),I719+12-1,IF(AND(H719&gt;=E719,I719&lt;F719),I719+12,I719))))</f>
        <v>0</v>
      </c>
      <c r="P719" s="4">
        <f t="shared" ref="P719:P782" si="91">IF(H719&lt;E719,H719+30,H719)</f>
        <v>0</v>
      </c>
      <c r="Q719" s="4">
        <f t="shared" ref="Q719:Q782" si="92">P719-E719</f>
        <v>0</v>
      </c>
      <c r="R719" s="4">
        <f t="shared" ref="R719:R782" si="93">O719-F719</f>
        <v>0</v>
      </c>
      <c r="S719" s="4">
        <f t="shared" ref="S719:S782" si="94">N719-G719</f>
        <v>0</v>
      </c>
      <c r="T719" s="10">
        <f t="shared" ref="T719:T782" si="95">IF(OR(OR(OR(OR(OR(E719=0,F719=0),G719=0),H719=0),I719=0),J719=0),0,IF($Q719&gt;15,($R719+1)+($S719*12),$R719+($S719*12)))</f>
        <v>0</v>
      </c>
    </row>
    <row r="720" spans="1:20" s="9" customFormat="1" ht="23.25" x14ac:dyDescent="0.5">
      <c r="A720" s="303"/>
      <c r="B720" s="134"/>
      <c r="C720" s="169"/>
      <c r="D720" s="100"/>
      <c r="E720" s="170"/>
      <c r="F720" s="170"/>
      <c r="G720" s="170"/>
      <c r="H720" s="170"/>
      <c r="I720" s="170"/>
      <c r="J720" s="170"/>
      <c r="K720" s="170"/>
      <c r="L720" s="170"/>
      <c r="M720" s="73">
        <f t="shared" si="88"/>
        <v>999</v>
      </c>
      <c r="N720" s="4">
        <f t="shared" si="89"/>
        <v>0</v>
      </c>
      <c r="O720" s="4">
        <f t="shared" si="90"/>
        <v>0</v>
      </c>
      <c r="P720" s="4">
        <f t="shared" si="91"/>
        <v>0</v>
      </c>
      <c r="Q720" s="4">
        <f t="shared" si="92"/>
        <v>0</v>
      </c>
      <c r="R720" s="4">
        <f t="shared" si="93"/>
        <v>0</v>
      </c>
      <c r="S720" s="4">
        <f t="shared" si="94"/>
        <v>0</v>
      </c>
      <c r="T720" s="10">
        <f t="shared" si="95"/>
        <v>0</v>
      </c>
    </row>
    <row r="721" spans="1:20" s="9" customFormat="1" ht="23.25" x14ac:dyDescent="0.5">
      <c r="A721" s="303"/>
      <c r="B721" s="134"/>
      <c r="C721" s="169"/>
      <c r="D721" s="100"/>
      <c r="E721" s="170"/>
      <c r="F721" s="170"/>
      <c r="G721" s="170"/>
      <c r="H721" s="170"/>
      <c r="I721" s="170"/>
      <c r="J721" s="170"/>
      <c r="K721" s="170"/>
      <c r="L721" s="170"/>
      <c r="M721" s="73">
        <f t="shared" si="88"/>
        <v>999</v>
      </c>
      <c r="N721" s="4">
        <f t="shared" si="89"/>
        <v>0</v>
      </c>
      <c r="O721" s="4">
        <f t="shared" si="90"/>
        <v>0</v>
      </c>
      <c r="P721" s="4">
        <f t="shared" si="91"/>
        <v>0</v>
      </c>
      <c r="Q721" s="4">
        <f t="shared" si="92"/>
        <v>0</v>
      </c>
      <c r="R721" s="4">
        <f t="shared" si="93"/>
        <v>0</v>
      </c>
      <c r="S721" s="4">
        <f t="shared" si="94"/>
        <v>0</v>
      </c>
      <c r="T721" s="10">
        <f t="shared" si="95"/>
        <v>0</v>
      </c>
    </row>
    <row r="722" spans="1:20" s="9" customFormat="1" ht="23.25" x14ac:dyDescent="0.5">
      <c r="A722" s="303"/>
      <c r="B722" s="134"/>
      <c r="C722" s="169"/>
      <c r="D722" s="100"/>
      <c r="E722" s="170"/>
      <c r="F722" s="170"/>
      <c r="G722" s="170"/>
      <c r="H722" s="170"/>
      <c r="I722" s="170"/>
      <c r="J722" s="170"/>
      <c r="K722" s="170"/>
      <c r="L722" s="170"/>
      <c r="M722" s="73">
        <f t="shared" si="88"/>
        <v>999</v>
      </c>
      <c r="N722" s="4">
        <f t="shared" si="89"/>
        <v>0</v>
      </c>
      <c r="O722" s="4">
        <f t="shared" si="90"/>
        <v>0</v>
      </c>
      <c r="P722" s="4">
        <f t="shared" si="91"/>
        <v>0</v>
      </c>
      <c r="Q722" s="4">
        <f t="shared" si="92"/>
        <v>0</v>
      </c>
      <c r="R722" s="4">
        <f t="shared" si="93"/>
        <v>0</v>
      </c>
      <c r="S722" s="4">
        <f t="shared" si="94"/>
        <v>0</v>
      </c>
      <c r="T722" s="10">
        <f t="shared" si="95"/>
        <v>0</v>
      </c>
    </row>
    <row r="723" spans="1:20" s="9" customFormat="1" ht="23.25" x14ac:dyDescent="0.5">
      <c r="A723" s="303"/>
      <c r="B723" s="134"/>
      <c r="C723" s="169"/>
      <c r="D723" s="100"/>
      <c r="E723" s="170"/>
      <c r="F723" s="170"/>
      <c r="G723" s="170"/>
      <c r="H723" s="170"/>
      <c r="I723" s="170"/>
      <c r="J723" s="170"/>
      <c r="K723" s="170"/>
      <c r="L723" s="170"/>
      <c r="M723" s="73">
        <f t="shared" si="88"/>
        <v>999</v>
      </c>
      <c r="N723" s="4">
        <f t="shared" si="89"/>
        <v>0</v>
      </c>
      <c r="O723" s="4">
        <f t="shared" si="90"/>
        <v>0</v>
      </c>
      <c r="P723" s="4">
        <f t="shared" si="91"/>
        <v>0</v>
      </c>
      <c r="Q723" s="4">
        <f t="shared" si="92"/>
        <v>0</v>
      </c>
      <c r="R723" s="4">
        <f t="shared" si="93"/>
        <v>0</v>
      </c>
      <c r="S723" s="4">
        <f t="shared" si="94"/>
        <v>0</v>
      </c>
      <c r="T723" s="10">
        <f t="shared" si="95"/>
        <v>0</v>
      </c>
    </row>
    <row r="724" spans="1:20" s="9" customFormat="1" ht="23.25" x14ac:dyDescent="0.5">
      <c r="A724" s="303"/>
      <c r="B724" s="134"/>
      <c r="C724" s="169"/>
      <c r="D724" s="100"/>
      <c r="E724" s="170"/>
      <c r="F724" s="170"/>
      <c r="G724" s="170"/>
      <c r="H724" s="170"/>
      <c r="I724" s="170"/>
      <c r="J724" s="170"/>
      <c r="K724" s="170"/>
      <c r="L724" s="170"/>
      <c r="M724" s="73">
        <f t="shared" si="88"/>
        <v>999</v>
      </c>
      <c r="N724" s="4">
        <f t="shared" si="89"/>
        <v>0</v>
      </c>
      <c r="O724" s="4">
        <f t="shared" si="90"/>
        <v>0</v>
      </c>
      <c r="P724" s="4">
        <f t="shared" si="91"/>
        <v>0</v>
      </c>
      <c r="Q724" s="4">
        <f t="shared" si="92"/>
        <v>0</v>
      </c>
      <c r="R724" s="4">
        <f t="shared" si="93"/>
        <v>0</v>
      </c>
      <c r="S724" s="4">
        <f t="shared" si="94"/>
        <v>0</v>
      </c>
      <c r="T724" s="10">
        <f t="shared" si="95"/>
        <v>0</v>
      </c>
    </row>
    <row r="725" spans="1:20" s="9" customFormat="1" ht="23.25" x14ac:dyDescent="0.5">
      <c r="A725" s="303"/>
      <c r="B725" s="134"/>
      <c r="C725" s="169"/>
      <c r="D725" s="100"/>
      <c r="E725" s="170"/>
      <c r="F725" s="170"/>
      <c r="G725" s="170"/>
      <c r="H725" s="170"/>
      <c r="I725" s="170"/>
      <c r="J725" s="170"/>
      <c r="K725" s="170"/>
      <c r="L725" s="170"/>
      <c r="M725" s="73">
        <f t="shared" si="88"/>
        <v>999</v>
      </c>
      <c r="N725" s="4">
        <f t="shared" si="89"/>
        <v>0</v>
      </c>
      <c r="O725" s="4">
        <f t="shared" si="90"/>
        <v>0</v>
      </c>
      <c r="P725" s="4">
        <f t="shared" si="91"/>
        <v>0</v>
      </c>
      <c r="Q725" s="4">
        <f t="shared" si="92"/>
        <v>0</v>
      </c>
      <c r="R725" s="4">
        <f t="shared" si="93"/>
        <v>0</v>
      </c>
      <c r="S725" s="4">
        <f t="shared" si="94"/>
        <v>0</v>
      </c>
      <c r="T725" s="10">
        <f t="shared" si="95"/>
        <v>0</v>
      </c>
    </row>
    <row r="726" spans="1:20" s="9" customFormat="1" ht="23.25" x14ac:dyDescent="0.5">
      <c r="A726" s="303"/>
      <c r="B726" s="134"/>
      <c r="C726" s="169"/>
      <c r="D726" s="100"/>
      <c r="E726" s="170"/>
      <c r="F726" s="170"/>
      <c r="G726" s="170"/>
      <c r="H726" s="170"/>
      <c r="I726" s="170"/>
      <c r="J726" s="170"/>
      <c r="K726" s="170"/>
      <c r="L726" s="170"/>
      <c r="M726" s="73">
        <f t="shared" si="88"/>
        <v>999</v>
      </c>
      <c r="N726" s="4">
        <f t="shared" si="89"/>
        <v>0</v>
      </c>
      <c r="O726" s="4">
        <f t="shared" si="90"/>
        <v>0</v>
      </c>
      <c r="P726" s="4">
        <f t="shared" si="91"/>
        <v>0</v>
      </c>
      <c r="Q726" s="4">
        <f t="shared" si="92"/>
        <v>0</v>
      </c>
      <c r="R726" s="4">
        <f t="shared" si="93"/>
        <v>0</v>
      </c>
      <c r="S726" s="4">
        <f t="shared" si="94"/>
        <v>0</v>
      </c>
      <c r="T726" s="10">
        <f t="shared" si="95"/>
        <v>0</v>
      </c>
    </row>
    <row r="727" spans="1:20" s="9" customFormat="1" ht="23.25" x14ac:dyDescent="0.5">
      <c r="A727" s="303"/>
      <c r="B727" s="134"/>
      <c r="C727" s="169"/>
      <c r="D727" s="100"/>
      <c r="E727" s="170"/>
      <c r="F727" s="170"/>
      <c r="G727" s="170"/>
      <c r="H727" s="170"/>
      <c r="I727" s="170"/>
      <c r="J727" s="170"/>
      <c r="K727" s="170"/>
      <c r="L727" s="170"/>
      <c r="M727" s="73">
        <f t="shared" si="88"/>
        <v>999</v>
      </c>
      <c r="N727" s="4">
        <f t="shared" si="89"/>
        <v>0</v>
      </c>
      <c r="O727" s="4">
        <f t="shared" si="90"/>
        <v>0</v>
      </c>
      <c r="P727" s="4">
        <f t="shared" si="91"/>
        <v>0</v>
      </c>
      <c r="Q727" s="4">
        <f t="shared" si="92"/>
        <v>0</v>
      </c>
      <c r="R727" s="4">
        <f t="shared" si="93"/>
        <v>0</v>
      </c>
      <c r="S727" s="4">
        <f t="shared" si="94"/>
        <v>0</v>
      </c>
      <c r="T727" s="10">
        <f t="shared" si="95"/>
        <v>0</v>
      </c>
    </row>
    <row r="728" spans="1:20" s="9" customFormat="1" ht="23.25" x14ac:dyDescent="0.5">
      <c r="A728" s="303"/>
      <c r="B728" s="134"/>
      <c r="C728" s="169"/>
      <c r="D728" s="100"/>
      <c r="E728" s="170"/>
      <c r="F728" s="170"/>
      <c r="G728" s="170"/>
      <c r="H728" s="170"/>
      <c r="I728" s="170"/>
      <c r="J728" s="170"/>
      <c r="K728" s="170"/>
      <c r="L728" s="170"/>
      <c r="M728" s="73">
        <f t="shared" si="88"/>
        <v>999</v>
      </c>
      <c r="N728" s="4">
        <f t="shared" si="89"/>
        <v>0</v>
      </c>
      <c r="O728" s="4">
        <f t="shared" si="90"/>
        <v>0</v>
      </c>
      <c r="P728" s="4">
        <f t="shared" si="91"/>
        <v>0</v>
      </c>
      <c r="Q728" s="4">
        <f t="shared" si="92"/>
        <v>0</v>
      </c>
      <c r="R728" s="4">
        <f t="shared" si="93"/>
        <v>0</v>
      </c>
      <c r="S728" s="4">
        <f t="shared" si="94"/>
        <v>0</v>
      </c>
      <c r="T728" s="10">
        <f t="shared" si="95"/>
        <v>0</v>
      </c>
    </row>
    <row r="729" spans="1:20" s="9" customFormat="1" ht="23.25" x14ac:dyDescent="0.5">
      <c r="A729" s="303"/>
      <c r="B729" s="134"/>
      <c r="C729" s="169"/>
      <c r="D729" s="100"/>
      <c r="E729" s="170"/>
      <c r="F729" s="170"/>
      <c r="G729" s="170"/>
      <c r="H729" s="170"/>
      <c r="I729" s="170"/>
      <c r="J729" s="170"/>
      <c r="K729" s="170"/>
      <c r="L729" s="170"/>
      <c r="M729" s="73">
        <f t="shared" si="88"/>
        <v>999</v>
      </c>
      <c r="N729" s="4">
        <f t="shared" si="89"/>
        <v>0</v>
      </c>
      <c r="O729" s="4">
        <f t="shared" si="90"/>
        <v>0</v>
      </c>
      <c r="P729" s="4">
        <f t="shared" si="91"/>
        <v>0</v>
      </c>
      <c r="Q729" s="4">
        <f t="shared" si="92"/>
        <v>0</v>
      </c>
      <c r="R729" s="4">
        <f t="shared" si="93"/>
        <v>0</v>
      </c>
      <c r="S729" s="4">
        <f t="shared" si="94"/>
        <v>0</v>
      </c>
      <c r="T729" s="10">
        <f t="shared" si="95"/>
        <v>0</v>
      </c>
    </row>
    <row r="730" spans="1:20" s="9" customFormat="1" ht="23.25" x14ac:dyDescent="0.5">
      <c r="A730" s="303"/>
      <c r="B730" s="134"/>
      <c r="C730" s="169"/>
      <c r="D730" s="100"/>
      <c r="E730" s="170"/>
      <c r="F730" s="170"/>
      <c r="G730" s="170"/>
      <c r="H730" s="170"/>
      <c r="I730" s="170"/>
      <c r="J730" s="170"/>
      <c r="K730" s="170"/>
      <c r="L730" s="170"/>
      <c r="M730" s="73">
        <f t="shared" si="88"/>
        <v>999</v>
      </c>
      <c r="N730" s="4">
        <f t="shared" si="89"/>
        <v>0</v>
      </c>
      <c r="O730" s="4">
        <f t="shared" si="90"/>
        <v>0</v>
      </c>
      <c r="P730" s="4">
        <f t="shared" si="91"/>
        <v>0</v>
      </c>
      <c r="Q730" s="4">
        <f t="shared" si="92"/>
        <v>0</v>
      </c>
      <c r="R730" s="4">
        <f t="shared" si="93"/>
        <v>0</v>
      </c>
      <c r="S730" s="4">
        <f t="shared" si="94"/>
        <v>0</v>
      </c>
      <c r="T730" s="10">
        <f t="shared" si="95"/>
        <v>0</v>
      </c>
    </row>
    <row r="731" spans="1:20" s="9" customFormat="1" ht="23.25" x14ac:dyDescent="0.5">
      <c r="A731" s="303"/>
      <c r="B731" s="134"/>
      <c r="C731" s="169"/>
      <c r="D731" s="100"/>
      <c r="E731" s="170"/>
      <c r="F731" s="170"/>
      <c r="G731" s="170"/>
      <c r="H731" s="170"/>
      <c r="I731" s="170"/>
      <c r="J731" s="170"/>
      <c r="K731" s="170"/>
      <c r="L731" s="170"/>
      <c r="M731" s="73">
        <f t="shared" si="88"/>
        <v>999</v>
      </c>
      <c r="N731" s="4">
        <f t="shared" si="89"/>
        <v>0</v>
      </c>
      <c r="O731" s="4">
        <f t="shared" si="90"/>
        <v>0</v>
      </c>
      <c r="P731" s="4">
        <f t="shared" si="91"/>
        <v>0</v>
      </c>
      <c r="Q731" s="4">
        <f t="shared" si="92"/>
        <v>0</v>
      </c>
      <c r="R731" s="4">
        <f t="shared" si="93"/>
        <v>0</v>
      </c>
      <c r="S731" s="4">
        <f t="shared" si="94"/>
        <v>0</v>
      </c>
      <c r="T731" s="10">
        <f t="shared" si="95"/>
        <v>0</v>
      </c>
    </row>
    <row r="732" spans="1:20" s="9" customFormat="1" ht="23.25" x14ac:dyDescent="0.5">
      <c r="A732" s="303"/>
      <c r="B732" s="134"/>
      <c r="C732" s="169"/>
      <c r="D732" s="100"/>
      <c r="E732" s="170"/>
      <c r="F732" s="170"/>
      <c r="G732" s="170"/>
      <c r="H732" s="170"/>
      <c r="I732" s="170"/>
      <c r="J732" s="170"/>
      <c r="K732" s="170"/>
      <c r="L732" s="170"/>
      <c r="M732" s="73">
        <f t="shared" si="88"/>
        <v>999</v>
      </c>
      <c r="N732" s="4">
        <f t="shared" si="89"/>
        <v>0</v>
      </c>
      <c r="O732" s="4">
        <f t="shared" si="90"/>
        <v>0</v>
      </c>
      <c r="P732" s="4">
        <f t="shared" si="91"/>
        <v>0</v>
      </c>
      <c r="Q732" s="4">
        <f t="shared" si="92"/>
        <v>0</v>
      </c>
      <c r="R732" s="4">
        <f t="shared" si="93"/>
        <v>0</v>
      </c>
      <c r="S732" s="4">
        <f t="shared" si="94"/>
        <v>0</v>
      </c>
      <c r="T732" s="10">
        <f t="shared" si="95"/>
        <v>0</v>
      </c>
    </row>
    <row r="733" spans="1:20" s="9" customFormat="1" ht="23.25" x14ac:dyDescent="0.5">
      <c r="A733" s="303"/>
      <c r="B733" s="134"/>
      <c r="C733" s="169"/>
      <c r="D733" s="100"/>
      <c r="E733" s="170"/>
      <c r="F733" s="170"/>
      <c r="G733" s="170"/>
      <c r="H733" s="170"/>
      <c r="I733" s="170"/>
      <c r="J733" s="170"/>
      <c r="K733" s="170"/>
      <c r="L733" s="170"/>
      <c r="M733" s="73">
        <f t="shared" si="88"/>
        <v>999</v>
      </c>
      <c r="N733" s="4">
        <f t="shared" si="89"/>
        <v>0</v>
      </c>
      <c r="O733" s="4">
        <f t="shared" si="90"/>
        <v>0</v>
      </c>
      <c r="P733" s="4">
        <f t="shared" si="91"/>
        <v>0</v>
      </c>
      <c r="Q733" s="4">
        <f t="shared" si="92"/>
        <v>0</v>
      </c>
      <c r="R733" s="4">
        <f t="shared" si="93"/>
        <v>0</v>
      </c>
      <c r="S733" s="4">
        <f t="shared" si="94"/>
        <v>0</v>
      </c>
      <c r="T733" s="10">
        <f t="shared" si="95"/>
        <v>0</v>
      </c>
    </row>
    <row r="734" spans="1:20" s="9" customFormat="1" ht="23.25" x14ac:dyDescent="0.5">
      <c r="A734" s="303"/>
      <c r="B734" s="134"/>
      <c r="C734" s="169"/>
      <c r="D734" s="100"/>
      <c r="E734" s="170"/>
      <c r="F734" s="170"/>
      <c r="G734" s="170"/>
      <c r="H734" s="170"/>
      <c r="I734" s="170"/>
      <c r="J734" s="170"/>
      <c r="K734" s="170"/>
      <c r="L734" s="170"/>
      <c r="M734" s="73">
        <f t="shared" si="88"/>
        <v>999</v>
      </c>
      <c r="N734" s="4">
        <f t="shared" si="89"/>
        <v>0</v>
      </c>
      <c r="O734" s="4">
        <f t="shared" si="90"/>
        <v>0</v>
      </c>
      <c r="P734" s="4">
        <f t="shared" si="91"/>
        <v>0</v>
      </c>
      <c r="Q734" s="4">
        <f t="shared" si="92"/>
        <v>0</v>
      </c>
      <c r="R734" s="4">
        <f t="shared" si="93"/>
        <v>0</v>
      </c>
      <c r="S734" s="4">
        <f t="shared" si="94"/>
        <v>0</v>
      </c>
      <c r="T734" s="10">
        <f t="shared" si="95"/>
        <v>0</v>
      </c>
    </row>
    <row r="735" spans="1:20" s="9" customFormat="1" ht="23.25" x14ac:dyDescent="0.5">
      <c r="A735" s="303"/>
      <c r="B735" s="134"/>
      <c r="C735" s="169"/>
      <c r="D735" s="100"/>
      <c r="E735" s="170"/>
      <c r="F735" s="170"/>
      <c r="G735" s="170"/>
      <c r="H735" s="170"/>
      <c r="I735" s="170"/>
      <c r="J735" s="170"/>
      <c r="K735" s="170"/>
      <c r="L735" s="170"/>
      <c r="M735" s="73">
        <f t="shared" si="88"/>
        <v>999</v>
      </c>
      <c r="N735" s="4">
        <f t="shared" si="89"/>
        <v>0</v>
      </c>
      <c r="O735" s="4">
        <f t="shared" si="90"/>
        <v>0</v>
      </c>
      <c r="P735" s="4">
        <f t="shared" si="91"/>
        <v>0</v>
      </c>
      <c r="Q735" s="4">
        <f t="shared" si="92"/>
        <v>0</v>
      </c>
      <c r="R735" s="4">
        <f t="shared" si="93"/>
        <v>0</v>
      </c>
      <c r="S735" s="4">
        <f t="shared" si="94"/>
        <v>0</v>
      </c>
      <c r="T735" s="10">
        <f t="shared" si="95"/>
        <v>0</v>
      </c>
    </row>
    <row r="736" spans="1:20" s="9" customFormat="1" ht="23.25" x14ac:dyDescent="0.5">
      <c r="A736" s="303"/>
      <c r="B736" s="134"/>
      <c r="C736" s="169"/>
      <c r="D736" s="100"/>
      <c r="E736" s="170"/>
      <c r="F736" s="170"/>
      <c r="G736" s="170"/>
      <c r="H736" s="170"/>
      <c r="I736" s="170"/>
      <c r="J736" s="170"/>
      <c r="K736" s="170"/>
      <c r="L736" s="170"/>
      <c r="M736" s="73">
        <f t="shared" si="88"/>
        <v>999</v>
      </c>
      <c r="N736" s="4">
        <f t="shared" si="89"/>
        <v>0</v>
      </c>
      <c r="O736" s="4">
        <f t="shared" si="90"/>
        <v>0</v>
      </c>
      <c r="P736" s="4">
        <f t="shared" si="91"/>
        <v>0</v>
      </c>
      <c r="Q736" s="4">
        <f t="shared" si="92"/>
        <v>0</v>
      </c>
      <c r="R736" s="4">
        <f t="shared" si="93"/>
        <v>0</v>
      </c>
      <c r="S736" s="4">
        <f t="shared" si="94"/>
        <v>0</v>
      </c>
      <c r="T736" s="10">
        <f t="shared" si="95"/>
        <v>0</v>
      </c>
    </row>
    <row r="737" spans="1:20" s="9" customFormat="1" ht="23.25" x14ac:dyDescent="0.5">
      <c r="A737" s="303"/>
      <c r="B737" s="134"/>
      <c r="C737" s="169"/>
      <c r="D737" s="100"/>
      <c r="E737" s="170"/>
      <c r="F737" s="170"/>
      <c r="G737" s="170"/>
      <c r="H737" s="170"/>
      <c r="I737" s="170"/>
      <c r="J737" s="170"/>
      <c r="K737" s="170"/>
      <c r="L737" s="170"/>
      <c r="M737" s="73">
        <f t="shared" si="88"/>
        <v>999</v>
      </c>
      <c r="N737" s="4">
        <f t="shared" si="89"/>
        <v>0</v>
      </c>
      <c r="O737" s="4">
        <f t="shared" si="90"/>
        <v>0</v>
      </c>
      <c r="P737" s="4">
        <f t="shared" si="91"/>
        <v>0</v>
      </c>
      <c r="Q737" s="4">
        <f t="shared" si="92"/>
        <v>0</v>
      </c>
      <c r="R737" s="4">
        <f t="shared" si="93"/>
        <v>0</v>
      </c>
      <c r="S737" s="4">
        <f t="shared" si="94"/>
        <v>0</v>
      </c>
      <c r="T737" s="10">
        <f t="shared" si="95"/>
        <v>0</v>
      </c>
    </row>
    <row r="738" spans="1:20" s="9" customFormat="1" ht="23.25" x14ac:dyDescent="0.5">
      <c r="A738" s="303"/>
      <c r="B738" s="134"/>
      <c r="C738" s="169"/>
      <c r="D738" s="100"/>
      <c r="E738" s="170"/>
      <c r="F738" s="170"/>
      <c r="G738" s="170"/>
      <c r="H738" s="170"/>
      <c r="I738" s="170"/>
      <c r="J738" s="170"/>
      <c r="K738" s="170"/>
      <c r="L738" s="170"/>
      <c r="M738" s="73">
        <f t="shared" si="88"/>
        <v>999</v>
      </c>
      <c r="N738" s="4">
        <f t="shared" si="89"/>
        <v>0</v>
      </c>
      <c r="O738" s="4">
        <f t="shared" si="90"/>
        <v>0</v>
      </c>
      <c r="P738" s="4">
        <f t="shared" si="91"/>
        <v>0</v>
      </c>
      <c r="Q738" s="4">
        <f t="shared" si="92"/>
        <v>0</v>
      </c>
      <c r="R738" s="4">
        <f t="shared" si="93"/>
        <v>0</v>
      </c>
      <c r="S738" s="4">
        <f t="shared" si="94"/>
        <v>0</v>
      </c>
      <c r="T738" s="10">
        <f t="shared" si="95"/>
        <v>0</v>
      </c>
    </row>
    <row r="739" spans="1:20" s="9" customFormat="1" ht="23.25" x14ac:dyDescent="0.5">
      <c r="A739" s="303"/>
      <c r="B739" s="134"/>
      <c r="C739" s="169"/>
      <c r="D739" s="100"/>
      <c r="E739" s="170"/>
      <c r="F739" s="170"/>
      <c r="G739" s="170"/>
      <c r="H739" s="170"/>
      <c r="I739" s="170"/>
      <c r="J739" s="170"/>
      <c r="K739" s="170"/>
      <c r="L739" s="170"/>
      <c r="M739" s="73">
        <f t="shared" si="88"/>
        <v>999</v>
      </c>
      <c r="N739" s="4">
        <f t="shared" si="89"/>
        <v>0</v>
      </c>
      <c r="O739" s="4">
        <f t="shared" si="90"/>
        <v>0</v>
      </c>
      <c r="P739" s="4">
        <f t="shared" si="91"/>
        <v>0</v>
      </c>
      <c r="Q739" s="4">
        <f t="shared" si="92"/>
        <v>0</v>
      </c>
      <c r="R739" s="4">
        <f t="shared" si="93"/>
        <v>0</v>
      </c>
      <c r="S739" s="4">
        <f t="shared" si="94"/>
        <v>0</v>
      </c>
      <c r="T739" s="10">
        <f t="shared" si="95"/>
        <v>0</v>
      </c>
    </row>
    <row r="740" spans="1:20" s="9" customFormat="1" ht="23.25" x14ac:dyDescent="0.5">
      <c r="A740" s="303"/>
      <c r="B740" s="134"/>
      <c r="C740" s="169"/>
      <c r="D740" s="100"/>
      <c r="E740" s="170"/>
      <c r="F740" s="170"/>
      <c r="G740" s="170"/>
      <c r="H740" s="170"/>
      <c r="I740" s="170"/>
      <c r="J740" s="170"/>
      <c r="K740" s="170"/>
      <c r="L740" s="170"/>
      <c r="M740" s="73">
        <f t="shared" si="88"/>
        <v>999</v>
      </c>
      <c r="N740" s="4">
        <f t="shared" si="89"/>
        <v>0</v>
      </c>
      <c r="O740" s="4">
        <f t="shared" si="90"/>
        <v>0</v>
      </c>
      <c r="P740" s="4">
        <f t="shared" si="91"/>
        <v>0</v>
      </c>
      <c r="Q740" s="4">
        <f t="shared" si="92"/>
        <v>0</v>
      </c>
      <c r="R740" s="4">
        <f t="shared" si="93"/>
        <v>0</v>
      </c>
      <c r="S740" s="4">
        <f t="shared" si="94"/>
        <v>0</v>
      </c>
      <c r="T740" s="10">
        <f t="shared" si="95"/>
        <v>0</v>
      </c>
    </row>
    <row r="741" spans="1:20" s="9" customFormat="1" ht="23.25" x14ac:dyDescent="0.5">
      <c r="A741" s="303"/>
      <c r="B741" s="134"/>
      <c r="C741" s="169"/>
      <c r="D741" s="100"/>
      <c r="E741" s="170"/>
      <c r="F741" s="170"/>
      <c r="G741" s="170"/>
      <c r="H741" s="170"/>
      <c r="I741" s="170"/>
      <c r="J741" s="170"/>
      <c r="K741" s="170"/>
      <c r="L741" s="170"/>
      <c r="M741" s="73">
        <f t="shared" si="88"/>
        <v>999</v>
      </c>
      <c r="N741" s="4">
        <f t="shared" si="89"/>
        <v>0</v>
      </c>
      <c r="O741" s="4">
        <f t="shared" si="90"/>
        <v>0</v>
      </c>
      <c r="P741" s="4">
        <f t="shared" si="91"/>
        <v>0</v>
      </c>
      <c r="Q741" s="4">
        <f t="shared" si="92"/>
        <v>0</v>
      </c>
      <c r="R741" s="4">
        <f t="shared" si="93"/>
        <v>0</v>
      </c>
      <c r="S741" s="4">
        <f t="shared" si="94"/>
        <v>0</v>
      </c>
      <c r="T741" s="10">
        <f t="shared" si="95"/>
        <v>0</v>
      </c>
    </row>
    <row r="742" spans="1:20" s="9" customFormat="1" ht="23.25" x14ac:dyDescent="0.5">
      <c r="A742" s="303"/>
      <c r="B742" s="134"/>
      <c r="C742" s="169"/>
      <c r="D742" s="100"/>
      <c r="E742" s="170"/>
      <c r="F742" s="170"/>
      <c r="G742" s="170"/>
      <c r="H742" s="170"/>
      <c r="I742" s="170"/>
      <c r="J742" s="170"/>
      <c r="K742" s="170"/>
      <c r="L742" s="170"/>
      <c r="M742" s="73">
        <f t="shared" si="88"/>
        <v>999</v>
      </c>
      <c r="N742" s="4">
        <f t="shared" si="89"/>
        <v>0</v>
      </c>
      <c r="O742" s="4">
        <f t="shared" si="90"/>
        <v>0</v>
      </c>
      <c r="P742" s="4">
        <f t="shared" si="91"/>
        <v>0</v>
      </c>
      <c r="Q742" s="4">
        <f t="shared" si="92"/>
        <v>0</v>
      </c>
      <c r="R742" s="4">
        <f t="shared" si="93"/>
        <v>0</v>
      </c>
      <c r="S742" s="4">
        <f t="shared" si="94"/>
        <v>0</v>
      </c>
      <c r="T742" s="10">
        <f t="shared" si="95"/>
        <v>0</v>
      </c>
    </row>
    <row r="743" spans="1:20" s="9" customFormat="1" ht="23.25" x14ac:dyDescent="0.5">
      <c r="A743" s="303"/>
      <c r="B743" s="134"/>
      <c r="C743" s="169"/>
      <c r="D743" s="100"/>
      <c r="E743" s="170"/>
      <c r="F743" s="170"/>
      <c r="G743" s="170"/>
      <c r="H743" s="170"/>
      <c r="I743" s="170"/>
      <c r="J743" s="170"/>
      <c r="K743" s="170"/>
      <c r="L743" s="170"/>
      <c r="M743" s="73">
        <f t="shared" si="88"/>
        <v>999</v>
      </c>
      <c r="N743" s="4">
        <f t="shared" si="89"/>
        <v>0</v>
      </c>
      <c r="O743" s="4">
        <f t="shared" si="90"/>
        <v>0</v>
      </c>
      <c r="P743" s="4">
        <f t="shared" si="91"/>
        <v>0</v>
      </c>
      <c r="Q743" s="4">
        <f t="shared" si="92"/>
        <v>0</v>
      </c>
      <c r="R743" s="4">
        <f t="shared" si="93"/>
        <v>0</v>
      </c>
      <c r="S743" s="4">
        <f t="shared" si="94"/>
        <v>0</v>
      </c>
      <c r="T743" s="10">
        <f t="shared" si="95"/>
        <v>0</v>
      </c>
    </row>
    <row r="744" spans="1:20" s="9" customFormat="1" ht="23.25" x14ac:dyDescent="0.5">
      <c r="A744" s="303"/>
      <c r="B744" s="134"/>
      <c r="C744" s="169"/>
      <c r="D744" s="100"/>
      <c r="E744" s="170"/>
      <c r="F744" s="170"/>
      <c r="G744" s="170"/>
      <c r="H744" s="170"/>
      <c r="I744" s="170"/>
      <c r="J744" s="170"/>
      <c r="K744" s="170"/>
      <c r="L744" s="170"/>
      <c r="M744" s="73">
        <f t="shared" si="88"/>
        <v>999</v>
      </c>
      <c r="N744" s="4">
        <f t="shared" si="89"/>
        <v>0</v>
      </c>
      <c r="O744" s="4">
        <f t="shared" si="90"/>
        <v>0</v>
      </c>
      <c r="P744" s="4">
        <f t="shared" si="91"/>
        <v>0</v>
      </c>
      <c r="Q744" s="4">
        <f t="shared" si="92"/>
        <v>0</v>
      </c>
      <c r="R744" s="4">
        <f t="shared" si="93"/>
        <v>0</v>
      </c>
      <c r="S744" s="4">
        <f t="shared" si="94"/>
        <v>0</v>
      </c>
      <c r="T744" s="10">
        <f t="shared" si="95"/>
        <v>0</v>
      </c>
    </row>
    <row r="745" spans="1:20" s="9" customFormat="1" ht="23.25" x14ac:dyDescent="0.5">
      <c r="A745" s="303"/>
      <c r="B745" s="134"/>
      <c r="C745" s="169"/>
      <c r="D745" s="100"/>
      <c r="E745" s="170"/>
      <c r="F745" s="170"/>
      <c r="G745" s="170"/>
      <c r="H745" s="170"/>
      <c r="I745" s="170"/>
      <c r="J745" s="170"/>
      <c r="K745" s="170"/>
      <c r="L745" s="170"/>
      <c r="M745" s="73">
        <f t="shared" si="88"/>
        <v>999</v>
      </c>
      <c r="N745" s="4">
        <f t="shared" si="89"/>
        <v>0</v>
      </c>
      <c r="O745" s="4">
        <f t="shared" si="90"/>
        <v>0</v>
      </c>
      <c r="P745" s="4">
        <f t="shared" si="91"/>
        <v>0</v>
      </c>
      <c r="Q745" s="4">
        <f t="shared" si="92"/>
        <v>0</v>
      </c>
      <c r="R745" s="4">
        <f t="shared" si="93"/>
        <v>0</v>
      </c>
      <c r="S745" s="4">
        <f t="shared" si="94"/>
        <v>0</v>
      </c>
      <c r="T745" s="10">
        <f t="shared" si="95"/>
        <v>0</v>
      </c>
    </row>
    <row r="746" spans="1:20" s="9" customFormat="1" ht="23.25" x14ac:dyDescent="0.5">
      <c r="A746" s="303"/>
      <c r="B746" s="134"/>
      <c r="C746" s="169"/>
      <c r="D746" s="100"/>
      <c r="E746" s="170"/>
      <c r="F746" s="170"/>
      <c r="G746" s="170"/>
      <c r="H746" s="170"/>
      <c r="I746" s="170"/>
      <c r="J746" s="170"/>
      <c r="K746" s="170"/>
      <c r="L746" s="170"/>
      <c r="M746" s="73">
        <f t="shared" si="88"/>
        <v>999</v>
      </c>
      <c r="N746" s="4">
        <f t="shared" si="89"/>
        <v>0</v>
      </c>
      <c r="O746" s="4">
        <f t="shared" si="90"/>
        <v>0</v>
      </c>
      <c r="P746" s="4">
        <f t="shared" si="91"/>
        <v>0</v>
      </c>
      <c r="Q746" s="4">
        <f t="shared" si="92"/>
        <v>0</v>
      </c>
      <c r="R746" s="4">
        <f t="shared" si="93"/>
        <v>0</v>
      </c>
      <c r="S746" s="4">
        <f t="shared" si="94"/>
        <v>0</v>
      </c>
      <c r="T746" s="10">
        <f t="shared" si="95"/>
        <v>0</v>
      </c>
    </row>
    <row r="747" spans="1:20" s="9" customFormat="1" ht="23.25" x14ac:dyDescent="0.5">
      <c r="A747" s="303"/>
      <c r="B747" s="134"/>
      <c r="C747" s="169"/>
      <c r="D747" s="100"/>
      <c r="E747" s="170"/>
      <c r="F747" s="170"/>
      <c r="G747" s="170"/>
      <c r="H747" s="170"/>
      <c r="I747" s="170"/>
      <c r="J747" s="170"/>
      <c r="K747" s="170"/>
      <c r="L747" s="170"/>
      <c r="M747" s="73">
        <f t="shared" si="88"/>
        <v>999</v>
      </c>
      <c r="N747" s="4">
        <f t="shared" si="89"/>
        <v>0</v>
      </c>
      <c r="O747" s="4">
        <f t="shared" si="90"/>
        <v>0</v>
      </c>
      <c r="P747" s="4">
        <f t="shared" si="91"/>
        <v>0</v>
      </c>
      <c r="Q747" s="4">
        <f t="shared" si="92"/>
        <v>0</v>
      </c>
      <c r="R747" s="4">
        <f t="shared" si="93"/>
        <v>0</v>
      </c>
      <c r="S747" s="4">
        <f t="shared" si="94"/>
        <v>0</v>
      </c>
      <c r="T747" s="10">
        <f t="shared" si="95"/>
        <v>0</v>
      </c>
    </row>
    <row r="748" spans="1:20" s="9" customFormat="1" ht="23.25" x14ac:dyDescent="0.5">
      <c r="A748" s="303"/>
      <c r="B748" s="134"/>
      <c r="C748" s="169"/>
      <c r="D748" s="100"/>
      <c r="E748" s="170"/>
      <c r="F748" s="170"/>
      <c r="G748" s="170"/>
      <c r="H748" s="170"/>
      <c r="I748" s="170"/>
      <c r="J748" s="170"/>
      <c r="K748" s="170"/>
      <c r="L748" s="170"/>
      <c r="M748" s="73">
        <f t="shared" si="88"/>
        <v>999</v>
      </c>
      <c r="N748" s="4">
        <f t="shared" si="89"/>
        <v>0</v>
      </c>
      <c r="O748" s="4">
        <f t="shared" si="90"/>
        <v>0</v>
      </c>
      <c r="P748" s="4">
        <f t="shared" si="91"/>
        <v>0</v>
      </c>
      <c r="Q748" s="4">
        <f t="shared" si="92"/>
        <v>0</v>
      </c>
      <c r="R748" s="4">
        <f t="shared" si="93"/>
        <v>0</v>
      </c>
      <c r="S748" s="4">
        <f t="shared" si="94"/>
        <v>0</v>
      </c>
      <c r="T748" s="10">
        <f t="shared" si="95"/>
        <v>0</v>
      </c>
    </row>
    <row r="749" spans="1:20" s="9" customFormat="1" ht="23.25" x14ac:dyDescent="0.5">
      <c r="A749" s="303"/>
      <c r="B749" s="134"/>
      <c r="C749" s="169"/>
      <c r="D749" s="100"/>
      <c r="E749" s="170"/>
      <c r="F749" s="170"/>
      <c r="G749" s="170"/>
      <c r="H749" s="170"/>
      <c r="I749" s="170"/>
      <c r="J749" s="170"/>
      <c r="K749" s="170"/>
      <c r="L749" s="170"/>
      <c r="M749" s="73">
        <f t="shared" si="88"/>
        <v>999</v>
      </c>
      <c r="N749" s="4">
        <f t="shared" si="89"/>
        <v>0</v>
      </c>
      <c r="O749" s="4">
        <f t="shared" si="90"/>
        <v>0</v>
      </c>
      <c r="P749" s="4">
        <f t="shared" si="91"/>
        <v>0</v>
      </c>
      <c r="Q749" s="4">
        <f t="shared" si="92"/>
        <v>0</v>
      </c>
      <c r="R749" s="4">
        <f t="shared" si="93"/>
        <v>0</v>
      </c>
      <c r="S749" s="4">
        <f t="shared" si="94"/>
        <v>0</v>
      </c>
      <c r="T749" s="10">
        <f t="shared" si="95"/>
        <v>0</v>
      </c>
    </row>
    <row r="750" spans="1:20" s="9" customFormat="1" ht="23.25" x14ac:dyDescent="0.5">
      <c r="A750" s="303"/>
      <c r="B750" s="134"/>
      <c r="C750" s="169"/>
      <c r="D750" s="100"/>
      <c r="E750" s="170"/>
      <c r="F750" s="170"/>
      <c r="G750" s="170"/>
      <c r="H750" s="170"/>
      <c r="I750" s="170"/>
      <c r="J750" s="170"/>
      <c r="K750" s="170"/>
      <c r="L750" s="170"/>
      <c r="M750" s="73">
        <f t="shared" si="88"/>
        <v>999</v>
      </c>
      <c r="N750" s="4">
        <f t="shared" si="89"/>
        <v>0</v>
      </c>
      <c r="O750" s="4">
        <f t="shared" si="90"/>
        <v>0</v>
      </c>
      <c r="P750" s="4">
        <f t="shared" si="91"/>
        <v>0</v>
      </c>
      <c r="Q750" s="4">
        <f t="shared" si="92"/>
        <v>0</v>
      </c>
      <c r="R750" s="4">
        <f t="shared" si="93"/>
        <v>0</v>
      </c>
      <c r="S750" s="4">
        <f t="shared" si="94"/>
        <v>0</v>
      </c>
      <c r="T750" s="10">
        <f t="shared" si="95"/>
        <v>0</v>
      </c>
    </row>
    <row r="751" spans="1:20" s="9" customFormat="1" ht="23.25" x14ac:dyDescent="0.5">
      <c r="A751" s="303"/>
      <c r="B751" s="134"/>
      <c r="C751" s="169"/>
      <c r="D751" s="100"/>
      <c r="E751" s="170"/>
      <c r="F751" s="170"/>
      <c r="G751" s="170"/>
      <c r="H751" s="170"/>
      <c r="I751" s="170"/>
      <c r="J751" s="170"/>
      <c r="K751" s="170"/>
      <c r="L751" s="170"/>
      <c r="M751" s="73">
        <f t="shared" si="88"/>
        <v>999</v>
      </c>
      <c r="N751" s="4">
        <f t="shared" si="89"/>
        <v>0</v>
      </c>
      <c r="O751" s="4">
        <f t="shared" si="90"/>
        <v>0</v>
      </c>
      <c r="P751" s="4">
        <f t="shared" si="91"/>
        <v>0</v>
      </c>
      <c r="Q751" s="4">
        <f t="shared" si="92"/>
        <v>0</v>
      </c>
      <c r="R751" s="4">
        <f t="shared" si="93"/>
        <v>0</v>
      </c>
      <c r="S751" s="4">
        <f t="shared" si="94"/>
        <v>0</v>
      </c>
      <c r="T751" s="10">
        <f t="shared" si="95"/>
        <v>0</v>
      </c>
    </row>
    <row r="752" spans="1:20" s="9" customFormat="1" ht="23.25" x14ac:dyDescent="0.5">
      <c r="A752" s="303"/>
      <c r="B752" s="134"/>
      <c r="C752" s="169"/>
      <c r="D752" s="100"/>
      <c r="E752" s="170"/>
      <c r="F752" s="170"/>
      <c r="G752" s="170"/>
      <c r="H752" s="170"/>
      <c r="I752" s="170"/>
      <c r="J752" s="170"/>
      <c r="K752" s="170"/>
      <c r="L752" s="170"/>
      <c r="M752" s="73">
        <f t="shared" si="88"/>
        <v>999</v>
      </c>
      <c r="N752" s="4">
        <f t="shared" si="89"/>
        <v>0</v>
      </c>
      <c r="O752" s="4">
        <f t="shared" si="90"/>
        <v>0</v>
      </c>
      <c r="P752" s="4">
        <f t="shared" si="91"/>
        <v>0</v>
      </c>
      <c r="Q752" s="4">
        <f t="shared" si="92"/>
        <v>0</v>
      </c>
      <c r="R752" s="4">
        <f t="shared" si="93"/>
        <v>0</v>
      </c>
      <c r="S752" s="4">
        <f t="shared" si="94"/>
        <v>0</v>
      </c>
      <c r="T752" s="10">
        <f t="shared" si="95"/>
        <v>0</v>
      </c>
    </row>
    <row r="753" spans="1:20" s="9" customFormat="1" ht="23.25" x14ac:dyDescent="0.5">
      <c r="A753" s="303"/>
      <c r="B753" s="134"/>
      <c r="C753" s="169"/>
      <c r="D753" s="100"/>
      <c r="E753" s="170"/>
      <c r="F753" s="170"/>
      <c r="G753" s="170"/>
      <c r="H753" s="170"/>
      <c r="I753" s="170"/>
      <c r="J753" s="170"/>
      <c r="K753" s="170"/>
      <c r="L753" s="170"/>
      <c r="M753" s="73">
        <f t="shared" si="88"/>
        <v>999</v>
      </c>
      <c r="N753" s="4">
        <f t="shared" si="89"/>
        <v>0</v>
      </c>
      <c r="O753" s="4">
        <f t="shared" si="90"/>
        <v>0</v>
      </c>
      <c r="P753" s="4">
        <f t="shared" si="91"/>
        <v>0</v>
      </c>
      <c r="Q753" s="4">
        <f t="shared" si="92"/>
        <v>0</v>
      </c>
      <c r="R753" s="4">
        <f t="shared" si="93"/>
        <v>0</v>
      </c>
      <c r="S753" s="4">
        <f t="shared" si="94"/>
        <v>0</v>
      </c>
      <c r="T753" s="10">
        <f t="shared" si="95"/>
        <v>0</v>
      </c>
    </row>
    <row r="754" spans="1:20" s="9" customFormat="1" ht="23.25" x14ac:dyDescent="0.5">
      <c r="A754" s="303"/>
      <c r="B754" s="134"/>
      <c r="C754" s="169"/>
      <c r="D754" s="100"/>
      <c r="E754" s="170"/>
      <c r="F754" s="170"/>
      <c r="G754" s="170"/>
      <c r="H754" s="170"/>
      <c r="I754" s="170"/>
      <c r="J754" s="170"/>
      <c r="K754" s="170"/>
      <c r="L754" s="170"/>
      <c r="M754" s="73">
        <f t="shared" si="88"/>
        <v>999</v>
      </c>
      <c r="N754" s="4">
        <f t="shared" si="89"/>
        <v>0</v>
      </c>
      <c r="O754" s="4">
        <f t="shared" si="90"/>
        <v>0</v>
      </c>
      <c r="P754" s="4">
        <f t="shared" si="91"/>
        <v>0</v>
      </c>
      <c r="Q754" s="4">
        <f t="shared" si="92"/>
        <v>0</v>
      </c>
      <c r="R754" s="4">
        <f t="shared" si="93"/>
        <v>0</v>
      </c>
      <c r="S754" s="4">
        <f t="shared" si="94"/>
        <v>0</v>
      </c>
      <c r="T754" s="10">
        <f t="shared" si="95"/>
        <v>0</v>
      </c>
    </row>
    <row r="755" spans="1:20" s="9" customFormat="1" ht="23.25" x14ac:dyDescent="0.5">
      <c r="A755" s="303"/>
      <c r="B755" s="134"/>
      <c r="C755" s="169"/>
      <c r="D755" s="100"/>
      <c r="E755" s="170"/>
      <c r="F755" s="170"/>
      <c r="G755" s="170"/>
      <c r="H755" s="170"/>
      <c r="I755" s="170"/>
      <c r="J755" s="170"/>
      <c r="K755" s="170"/>
      <c r="L755" s="170"/>
      <c r="M755" s="73">
        <f t="shared" si="88"/>
        <v>999</v>
      </c>
      <c r="N755" s="4">
        <f t="shared" si="89"/>
        <v>0</v>
      </c>
      <c r="O755" s="4">
        <f t="shared" si="90"/>
        <v>0</v>
      </c>
      <c r="P755" s="4">
        <f t="shared" si="91"/>
        <v>0</v>
      </c>
      <c r="Q755" s="4">
        <f t="shared" si="92"/>
        <v>0</v>
      </c>
      <c r="R755" s="4">
        <f t="shared" si="93"/>
        <v>0</v>
      </c>
      <c r="S755" s="4">
        <f t="shared" si="94"/>
        <v>0</v>
      </c>
      <c r="T755" s="10">
        <f t="shared" si="95"/>
        <v>0</v>
      </c>
    </row>
    <row r="756" spans="1:20" s="9" customFormat="1" ht="23.25" x14ac:dyDescent="0.5">
      <c r="A756" s="303"/>
      <c r="B756" s="134"/>
      <c r="C756" s="169"/>
      <c r="D756" s="100"/>
      <c r="E756" s="170"/>
      <c r="F756" s="170"/>
      <c r="G756" s="170"/>
      <c r="H756" s="170"/>
      <c r="I756" s="170"/>
      <c r="J756" s="170"/>
      <c r="K756" s="170"/>
      <c r="L756" s="170"/>
      <c r="M756" s="73">
        <f t="shared" si="88"/>
        <v>999</v>
      </c>
      <c r="N756" s="4">
        <f t="shared" si="89"/>
        <v>0</v>
      </c>
      <c r="O756" s="4">
        <f t="shared" si="90"/>
        <v>0</v>
      </c>
      <c r="P756" s="4">
        <f t="shared" si="91"/>
        <v>0</v>
      </c>
      <c r="Q756" s="4">
        <f t="shared" si="92"/>
        <v>0</v>
      </c>
      <c r="R756" s="4">
        <f t="shared" si="93"/>
        <v>0</v>
      </c>
      <c r="S756" s="4">
        <f t="shared" si="94"/>
        <v>0</v>
      </c>
      <c r="T756" s="10">
        <f t="shared" si="95"/>
        <v>0</v>
      </c>
    </row>
    <row r="757" spans="1:20" s="9" customFormat="1" ht="23.25" x14ac:dyDescent="0.5">
      <c r="A757" s="303"/>
      <c r="B757" s="134"/>
      <c r="C757" s="169"/>
      <c r="D757" s="100"/>
      <c r="E757" s="170"/>
      <c r="F757" s="170"/>
      <c r="G757" s="170"/>
      <c r="H757" s="170"/>
      <c r="I757" s="170"/>
      <c r="J757" s="170"/>
      <c r="K757" s="170"/>
      <c r="L757" s="170"/>
      <c r="M757" s="73">
        <f t="shared" si="88"/>
        <v>999</v>
      </c>
      <c r="N757" s="4">
        <f t="shared" si="89"/>
        <v>0</v>
      </c>
      <c r="O757" s="4">
        <f t="shared" si="90"/>
        <v>0</v>
      </c>
      <c r="P757" s="4">
        <f t="shared" si="91"/>
        <v>0</v>
      </c>
      <c r="Q757" s="4">
        <f t="shared" si="92"/>
        <v>0</v>
      </c>
      <c r="R757" s="4">
        <f t="shared" si="93"/>
        <v>0</v>
      </c>
      <c r="S757" s="4">
        <f t="shared" si="94"/>
        <v>0</v>
      </c>
      <c r="T757" s="10">
        <f t="shared" si="95"/>
        <v>0</v>
      </c>
    </row>
    <row r="758" spans="1:20" s="9" customFormat="1" ht="23.25" x14ac:dyDescent="0.5">
      <c r="A758" s="303"/>
      <c r="B758" s="134"/>
      <c r="C758" s="169"/>
      <c r="D758" s="100"/>
      <c r="E758" s="170"/>
      <c r="F758" s="170"/>
      <c r="G758" s="170"/>
      <c r="H758" s="170"/>
      <c r="I758" s="170"/>
      <c r="J758" s="170"/>
      <c r="K758" s="170"/>
      <c r="L758" s="170"/>
      <c r="M758" s="73">
        <f t="shared" si="88"/>
        <v>999</v>
      </c>
      <c r="N758" s="4">
        <f t="shared" si="89"/>
        <v>0</v>
      </c>
      <c r="O758" s="4">
        <f t="shared" si="90"/>
        <v>0</v>
      </c>
      <c r="P758" s="4">
        <f t="shared" si="91"/>
        <v>0</v>
      </c>
      <c r="Q758" s="4">
        <f t="shared" si="92"/>
        <v>0</v>
      </c>
      <c r="R758" s="4">
        <f t="shared" si="93"/>
        <v>0</v>
      </c>
      <c r="S758" s="4">
        <f t="shared" si="94"/>
        <v>0</v>
      </c>
      <c r="T758" s="10">
        <f t="shared" si="95"/>
        <v>0</v>
      </c>
    </row>
    <row r="759" spans="1:20" s="9" customFormat="1" ht="23.25" x14ac:dyDescent="0.5">
      <c r="A759" s="303"/>
      <c r="B759" s="134"/>
      <c r="C759" s="169"/>
      <c r="D759" s="100"/>
      <c r="E759" s="170"/>
      <c r="F759" s="170"/>
      <c r="G759" s="170"/>
      <c r="H759" s="170"/>
      <c r="I759" s="170"/>
      <c r="J759" s="170"/>
      <c r="K759" s="170"/>
      <c r="L759" s="170"/>
      <c r="M759" s="73">
        <f t="shared" si="88"/>
        <v>999</v>
      </c>
      <c r="N759" s="4">
        <f t="shared" si="89"/>
        <v>0</v>
      </c>
      <c r="O759" s="4">
        <f t="shared" si="90"/>
        <v>0</v>
      </c>
      <c r="P759" s="4">
        <f t="shared" si="91"/>
        <v>0</v>
      </c>
      <c r="Q759" s="4">
        <f t="shared" si="92"/>
        <v>0</v>
      </c>
      <c r="R759" s="4">
        <f t="shared" si="93"/>
        <v>0</v>
      </c>
      <c r="S759" s="4">
        <f t="shared" si="94"/>
        <v>0</v>
      </c>
      <c r="T759" s="10">
        <f t="shared" si="95"/>
        <v>0</v>
      </c>
    </row>
    <row r="760" spans="1:20" s="9" customFormat="1" ht="23.25" x14ac:dyDescent="0.5">
      <c r="A760" s="303"/>
      <c r="B760" s="134"/>
      <c r="C760" s="169"/>
      <c r="D760" s="100"/>
      <c r="E760" s="170"/>
      <c r="F760" s="170"/>
      <c r="G760" s="170"/>
      <c r="H760" s="170"/>
      <c r="I760" s="170"/>
      <c r="J760" s="170"/>
      <c r="K760" s="170"/>
      <c r="L760" s="170"/>
      <c r="M760" s="73">
        <f t="shared" si="88"/>
        <v>999</v>
      </c>
      <c r="N760" s="4">
        <f t="shared" si="89"/>
        <v>0</v>
      </c>
      <c r="O760" s="4">
        <f t="shared" si="90"/>
        <v>0</v>
      </c>
      <c r="P760" s="4">
        <f t="shared" si="91"/>
        <v>0</v>
      </c>
      <c r="Q760" s="4">
        <f t="shared" si="92"/>
        <v>0</v>
      </c>
      <c r="R760" s="4">
        <f t="shared" si="93"/>
        <v>0</v>
      </c>
      <c r="S760" s="4">
        <f t="shared" si="94"/>
        <v>0</v>
      </c>
      <c r="T760" s="10">
        <f t="shared" si="95"/>
        <v>0</v>
      </c>
    </row>
    <row r="761" spans="1:20" s="9" customFormat="1" ht="23.25" x14ac:dyDescent="0.5">
      <c r="A761" s="303"/>
      <c r="B761" s="134"/>
      <c r="C761" s="169"/>
      <c r="D761" s="100"/>
      <c r="E761" s="170"/>
      <c r="F761" s="170"/>
      <c r="G761" s="170"/>
      <c r="H761" s="170"/>
      <c r="I761" s="170"/>
      <c r="J761" s="170"/>
      <c r="K761" s="170"/>
      <c r="L761" s="170"/>
      <c r="M761" s="73">
        <f t="shared" si="88"/>
        <v>999</v>
      </c>
      <c r="N761" s="4">
        <f t="shared" si="89"/>
        <v>0</v>
      </c>
      <c r="O761" s="4">
        <f t="shared" si="90"/>
        <v>0</v>
      </c>
      <c r="P761" s="4">
        <f t="shared" si="91"/>
        <v>0</v>
      </c>
      <c r="Q761" s="4">
        <f t="shared" si="92"/>
        <v>0</v>
      </c>
      <c r="R761" s="4">
        <f t="shared" si="93"/>
        <v>0</v>
      </c>
      <c r="S761" s="4">
        <f t="shared" si="94"/>
        <v>0</v>
      </c>
      <c r="T761" s="10">
        <f t="shared" si="95"/>
        <v>0</v>
      </c>
    </row>
    <row r="762" spans="1:20" s="9" customFormat="1" ht="23.25" x14ac:dyDescent="0.5">
      <c r="A762" s="303"/>
      <c r="B762" s="134"/>
      <c r="C762" s="169"/>
      <c r="D762" s="100"/>
      <c r="E762" s="170"/>
      <c r="F762" s="170"/>
      <c r="G762" s="170"/>
      <c r="H762" s="170"/>
      <c r="I762" s="170"/>
      <c r="J762" s="170"/>
      <c r="K762" s="170"/>
      <c r="L762" s="170"/>
      <c r="M762" s="73">
        <f t="shared" si="88"/>
        <v>999</v>
      </c>
      <c r="N762" s="4">
        <f t="shared" si="89"/>
        <v>0</v>
      </c>
      <c r="O762" s="4">
        <f t="shared" si="90"/>
        <v>0</v>
      </c>
      <c r="P762" s="4">
        <f t="shared" si="91"/>
        <v>0</v>
      </c>
      <c r="Q762" s="4">
        <f t="shared" si="92"/>
        <v>0</v>
      </c>
      <c r="R762" s="4">
        <f t="shared" si="93"/>
        <v>0</v>
      </c>
      <c r="S762" s="4">
        <f t="shared" si="94"/>
        <v>0</v>
      </c>
      <c r="T762" s="10">
        <f t="shared" si="95"/>
        <v>0</v>
      </c>
    </row>
    <row r="763" spans="1:20" s="9" customFormat="1" ht="23.25" x14ac:dyDescent="0.5">
      <c r="A763" s="303"/>
      <c r="B763" s="134"/>
      <c r="C763" s="169"/>
      <c r="D763" s="100"/>
      <c r="E763" s="170"/>
      <c r="F763" s="170"/>
      <c r="G763" s="170"/>
      <c r="H763" s="170"/>
      <c r="I763" s="170"/>
      <c r="J763" s="170"/>
      <c r="K763" s="170"/>
      <c r="L763" s="170"/>
      <c r="M763" s="73">
        <f t="shared" si="88"/>
        <v>999</v>
      </c>
      <c r="N763" s="4">
        <f t="shared" si="89"/>
        <v>0</v>
      </c>
      <c r="O763" s="4">
        <f t="shared" si="90"/>
        <v>0</v>
      </c>
      <c r="P763" s="4">
        <f t="shared" si="91"/>
        <v>0</v>
      </c>
      <c r="Q763" s="4">
        <f t="shared" si="92"/>
        <v>0</v>
      </c>
      <c r="R763" s="4">
        <f t="shared" si="93"/>
        <v>0</v>
      </c>
      <c r="S763" s="4">
        <f t="shared" si="94"/>
        <v>0</v>
      </c>
      <c r="T763" s="10">
        <f t="shared" si="95"/>
        <v>0</v>
      </c>
    </row>
    <row r="764" spans="1:20" s="9" customFormat="1" ht="23.25" x14ac:dyDescent="0.5">
      <c r="A764" s="303"/>
      <c r="B764" s="134"/>
      <c r="C764" s="169"/>
      <c r="D764" s="100"/>
      <c r="E764" s="170"/>
      <c r="F764" s="170"/>
      <c r="G764" s="170"/>
      <c r="H764" s="170"/>
      <c r="I764" s="170"/>
      <c r="J764" s="170"/>
      <c r="K764" s="170"/>
      <c r="L764" s="170"/>
      <c r="M764" s="73">
        <f t="shared" si="88"/>
        <v>999</v>
      </c>
      <c r="N764" s="4">
        <f t="shared" si="89"/>
        <v>0</v>
      </c>
      <c r="O764" s="4">
        <f t="shared" si="90"/>
        <v>0</v>
      </c>
      <c r="P764" s="4">
        <f t="shared" si="91"/>
        <v>0</v>
      </c>
      <c r="Q764" s="4">
        <f t="shared" si="92"/>
        <v>0</v>
      </c>
      <c r="R764" s="4">
        <f t="shared" si="93"/>
        <v>0</v>
      </c>
      <c r="S764" s="4">
        <f t="shared" si="94"/>
        <v>0</v>
      </c>
      <c r="T764" s="10">
        <f t="shared" si="95"/>
        <v>0</v>
      </c>
    </row>
    <row r="765" spans="1:20" s="9" customFormat="1" ht="23.25" x14ac:dyDescent="0.5">
      <c r="A765" s="303"/>
      <c r="B765" s="134"/>
      <c r="C765" s="169"/>
      <c r="D765" s="100"/>
      <c r="E765" s="170"/>
      <c r="F765" s="170"/>
      <c r="G765" s="170"/>
      <c r="H765" s="170"/>
      <c r="I765" s="170"/>
      <c r="J765" s="170"/>
      <c r="K765" s="170"/>
      <c r="L765" s="170"/>
      <c r="M765" s="73">
        <f t="shared" si="88"/>
        <v>999</v>
      </c>
      <c r="N765" s="4">
        <f t="shared" si="89"/>
        <v>0</v>
      </c>
      <c r="O765" s="4">
        <f t="shared" si="90"/>
        <v>0</v>
      </c>
      <c r="P765" s="4">
        <f t="shared" si="91"/>
        <v>0</v>
      </c>
      <c r="Q765" s="4">
        <f t="shared" si="92"/>
        <v>0</v>
      </c>
      <c r="R765" s="4">
        <f t="shared" si="93"/>
        <v>0</v>
      </c>
      <c r="S765" s="4">
        <f t="shared" si="94"/>
        <v>0</v>
      </c>
      <c r="T765" s="10">
        <f t="shared" si="95"/>
        <v>0</v>
      </c>
    </row>
    <row r="766" spans="1:20" s="9" customFormat="1" ht="23.25" x14ac:dyDescent="0.5">
      <c r="A766" s="303"/>
      <c r="B766" s="134"/>
      <c r="C766" s="169"/>
      <c r="D766" s="100"/>
      <c r="E766" s="170"/>
      <c r="F766" s="170"/>
      <c r="G766" s="170"/>
      <c r="H766" s="170"/>
      <c r="I766" s="170"/>
      <c r="J766" s="170"/>
      <c r="K766" s="170"/>
      <c r="L766" s="170"/>
      <c r="M766" s="73">
        <f t="shared" si="88"/>
        <v>999</v>
      </c>
      <c r="N766" s="4">
        <f t="shared" si="89"/>
        <v>0</v>
      </c>
      <c r="O766" s="4">
        <f t="shared" si="90"/>
        <v>0</v>
      </c>
      <c r="P766" s="4">
        <f t="shared" si="91"/>
        <v>0</v>
      </c>
      <c r="Q766" s="4">
        <f t="shared" si="92"/>
        <v>0</v>
      </c>
      <c r="R766" s="4">
        <f t="shared" si="93"/>
        <v>0</v>
      </c>
      <c r="S766" s="4">
        <f t="shared" si="94"/>
        <v>0</v>
      </c>
      <c r="T766" s="10">
        <f t="shared" si="95"/>
        <v>0</v>
      </c>
    </row>
    <row r="767" spans="1:20" s="9" customFormat="1" ht="23.25" x14ac:dyDescent="0.5">
      <c r="A767" s="303"/>
      <c r="B767" s="134"/>
      <c r="C767" s="169"/>
      <c r="D767" s="100"/>
      <c r="E767" s="170"/>
      <c r="F767" s="170"/>
      <c r="G767" s="170"/>
      <c r="H767" s="170"/>
      <c r="I767" s="170"/>
      <c r="J767" s="170"/>
      <c r="K767" s="170"/>
      <c r="L767" s="170"/>
      <c r="M767" s="73">
        <f t="shared" si="88"/>
        <v>999</v>
      </c>
      <c r="N767" s="4">
        <f t="shared" si="89"/>
        <v>0</v>
      </c>
      <c r="O767" s="4">
        <f t="shared" si="90"/>
        <v>0</v>
      </c>
      <c r="P767" s="4">
        <f t="shared" si="91"/>
        <v>0</v>
      </c>
      <c r="Q767" s="4">
        <f t="shared" si="92"/>
        <v>0</v>
      </c>
      <c r="R767" s="4">
        <f t="shared" si="93"/>
        <v>0</v>
      </c>
      <c r="S767" s="4">
        <f t="shared" si="94"/>
        <v>0</v>
      </c>
      <c r="T767" s="10">
        <f t="shared" si="95"/>
        <v>0</v>
      </c>
    </row>
    <row r="768" spans="1:20" s="9" customFormat="1" ht="23.25" x14ac:dyDescent="0.5">
      <c r="A768" s="303"/>
      <c r="B768" s="134"/>
      <c r="C768" s="169"/>
      <c r="D768" s="100"/>
      <c r="E768" s="170"/>
      <c r="F768" s="170"/>
      <c r="G768" s="170"/>
      <c r="H768" s="170"/>
      <c r="I768" s="170"/>
      <c r="J768" s="170"/>
      <c r="K768" s="170"/>
      <c r="L768" s="170"/>
      <c r="M768" s="73">
        <f t="shared" si="88"/>
        <v>999</v>
      </c>
      <c r="N768" s="4">
        <f t="shared" si="89"/>
        <v>0</v>
      </c>
      <c r="O768" s="4">
        <f t="shared" si="90"/>
        <v>0</v>
      </c>
      <c r="P768" s="4">
        <f t="shared" si="91"/>
        <v>0</v>
      </c>
      <c r="Q768" s="4">
        <f t="shared" si="92"/>
        <v>0</v>
      </c>
      <c r="R768" s="4">
        <f t="shared" si="93"/>
        <v>0</v>
      </c>
      <c r="S768" s="4">
        <f t="shared" si="94"/>
        <v>0</v>
      </c>
      <c r="T768" s="10">
        <f t="shared" si="95"/>
        <v>0</v>
      </c>
    </row>
    <row r="769" spans="1:20" s="9" customFormat="1" ht="23.25" x14ac:dyDescent="0.5">
      <c r="A769" s="303"/>
      <c r="B769" s="134"/>
      <c r="C769" s="169"/>
      <c r="D769" s="100"/>
      <c r="E769" s="170"/>
      <c r="F769" s="170"/>
      <c r="G769" s="170"/>
      <c r="H769" s="170"/>
      <c r="I769" s="170"/>
      <c r="J769" s="170"/>
      <c r="K769" s="170"/>
      <c r="L769" s="170"/>
      <c r="M769" s="73">
        <f t="shared" si="88"/>
        <v>999</v>
      </c>
      <c r="N769" s="4">
        <f t="shared" si="89"/>
        <v>0</v>
      </c>
      <c r="O769" s="4">
        <f t="shared" si="90"/>
        <v>0</v>
      </c>
      <c r="P769" s="4">
        <f t="shared" si="91"/>
        <v>0</v>
      </c>
      <c r="Q769" s="4">
        <f t="shared" si="92"/>
        <v>0</v>
      </c>
      <c r="R769" s="4">
        <f t="shared" si="93"/>
        <v>0</v>
      </c>
      <c r="S769" s="4">
        <f t="shared" si="94"/>
        <v>0</v>
      </c>
      <c r="T769" s="10">
        <f t="shared" si="95"/>
        <v>0</v>
      </c>
    </row>
    <row r="770" spans="1:20" s="9" customFormat="1" ht="23.25" x14ac:dyDescent="0.5">
      <c r="A770" s="303"/>
      <c r="B770" s="134"/>
      <c r="C770" s="169"/>
      <c r="D770" s="100"/>
      <c r="E770" s="170"/>
      <c r="F770" s="170"/>
      <c r="G770" s="170"/>
      <c r="H770" s="170"/>
      <c r="I770" s="170"/>
      <c r="J770" s="170"/>
      <c r="K770" s="170"/>
      <c r="L770" s="170"/>
      <c r="M770" s="73">
        <f t="shared" si="88"/>
        <v>999</v>
      </c>
      <c r="N770" s="4">
        <f t="shared" si="89"/>
        <v>0</v>
      </c>
      <c r="O770" s="4">
        <f t="shared" si="90"/>
        <v>0</v>
      </c>
      <c r="P770" s="4">
        <f t="shared" si="91"/>
        <v>0</v>
      </c>
      <c r="Q770" s="4">
        <f t="shared" si="92"/>
        <v>0</v>
      </c>
      <c r="R770" s="4">
        <f t="shared" si="93"/>
        <v>0</v>
      </c>
      <c r="S770" s="4">
        <f t="shared" si="94"/>
        <v>0</v>
      </c>
      <c r="T770" s="10">
        <f t="shared" si="95"/>
        <v>0</v>
      </c>
    </row>
    <row r="771" spans="1:20" s="9" customFormat="1" ht="23.25" x14ac:dyDescent="0.5">
      <c r="A771" s="303"/>
      <c r="B771" s="134"/>
      <c r="C771" s="169"/>
      <c r="D771" s="100"/>
      <c r="E771" s="170"/>
      <c r="F771" s="170"/>
      <c r="G771" s="170"/>
      <c r="H771" s="170"/>
      <c r="I771" s="170"/>
      <c r="J771" s="170"/>
      <c r="K771" s="170"/>
      <c r="L771" s="170"/>
      <c r="M771" s="73">
        <f t="shared" si="88"/>
        <v>999</v>
      </c>
      <c r="N771" s="4">
        <f t="shared" si="89"/>
        <v>0</v>
      </c>
      <c r="O771" s="4">
        <f t="shared" si="90"/>
        <v>0</v>
      </c>
      <c r="P771" s="4">
        <f t="shared" si="91"/>
        <v>0</v>
      </c>
      <c r="Q771" s="4">
        <f t="shared" si="92"/>
        <v>0</v>
      </c>
      <c r="R771" s="4">
        <f t="shared" si="93"/>
        <v>0</v>
      </c>
      <c r="S771" s="4">
        <f t="shared" si="94"/>
        <v>0</v>
      </c>
      <c r="T771" s="10">
        <f t="shared" si="95"/>
        <v>0</v>
      </c>
    </row>
    <row r="772" spans="1:20" s="9" customFormat="1" ht="23.25" x14ac:dyDescent="0.5">
      <c r="A772" s="303"/>
      <c r="B772" s="134"/>
      <c r="C772" s="169"/>
      <c r="D772" s="100"/>
      <c r="E772" s="170"/>
      <c r="F772" s="170"/>
      <c r="G772" s="170"/>
      <c r="H772" s="170"/>
      <c r="I772" s="170"/>
      <c r="J772" s="170"/>
      <c r="K772" s="170"/>
      <c r="L772" s="170"/>
      <c r="M772" s="73">
        <f t="shared" si="88"/>
        <v>999</v>
      </c>
      <c r="N772" s="4">
        <f t="shared" si="89"/>
        <v>0</v>
      </c>
      <c r="O772" s="4">
        <f t="shared" si="90"/>
        <v>0</v>
      </c>
      <c r="P772" s="4">
        <f t="shared" si="91"/>
        <v>0</v>
      </c>
      <c r="Q772" s="4">
        <f t="shared" si="92"/>
        <v>0</v>
      </c>
      <c r="R772" s="4">
        <f t="shared" si="93"/>
        <v>0</v>
      </c>
      <c r="S772" s="4">
        <f t="shared" si="94"/>
        <v>0</v>
      </c>
      <c r="T772" s="10">
        <f t="shared" si="95"/>
        <v>0</v>
      </c>
    </row>
    <row r="773" spans="1:20" s="9" customFormat="1" ht="23.25" x14ac:dyDescent="0.5">
      <c r="A773" s="303"/>
      <c r="B773" s="134"/>
      <c r="C773" s="169"/>
      <c r="D773" s="100"/>
      <c r="E773" s="170"/>
      <c r="F773" s="170"/>
      <c r="G773" s="170"/>
      <c r="H773" s="170"/>
      <c r="I773" s="170"/>
      <c r="J773" s="170"/>
      <c r="K773" s="170"/>
      <c r="L773" s="170"/>
      <c r="M773" s="73">
        <f t="shared" si="88"/>
        <v>999</v>
      </c>
      <c r="N773" s="4">
        <f t="shared" si="89"/>
        <v>0</v>
      </c>
      <c r="O773" s="4">
        <f t="shared" si="90"/>
        <v>0</v>
      </c>
      <c r="P773" s="4">
        <f t="shared" si="91"/>
        <v>0</v>
      </c>
      <c r="Q773" s="4">
        <f t="shared" si="92"/>
        <v>0</v>
      </c>
      <c r="R773" s="4">
        <f t="shared" si="93"/>
        <v>0</v>
      </c>
      <c r="S773" s="4">
        <f t="shared" si="94"/>
        <v>0</v>
      </c>
      <c r="T773" s="10">
        <f t="shared" si="95"/>
        <v>0</v>
      </c>
    </row>
    <row r="774" spans="1:20" s="9" customFormat="1" ht="23.25" x14ac:dyDescent="0.5">
      <c r="A774" s="303"/>
      <c r="B774" s="134"/>
      <c r="C774" s="169"/>
      <c r="D774" s="100"/>
      <c r="E774" s="170"/>
      <c r="F774" s="170"/>
      <c r="G774" s="170"/>
      <c r="H774" s="170"/>
      <c r="I774" s="170"/>
      <c r="J774" s="170"/>
      <c r="K774" s="170"/>
      <c r="L774" s="170"/>
      <c r="M774" s="73">
        <f t="shared" si="88"/>
        <v>999</v>
      </c>
      <c r="N774" s="4">
        <f t="shared" si="89"/>
        <v>0</v>
      </c>
      <c r="O774" s="4">
        <f t="shared" si="90"/>
        <v>0</v>
      </c>
      <c r="P774" s="4">
        <f t="shared" si="91"/>
        <v>0</v>
      </c>
      <c r="Q774" s="4">
        <f t="shared" si="92"/>
        <v>0</v>
      </c>
      <c r="R774" s="4">
        <f t="shared" si="93"/>
        <v>0</v>
      </c>
      <c r="S774" s="4">
        <f t="shared" si="94"/>
        <v>0</v>
      </c>
      <c r="T774" s="10">
        <f t="shared" si="95"/>
        <v>0</v>
      </c>
    </row>
    <row r="775" spans="1:20" s="9" customFormat="1" ht="23.25" x14ac:dyDescent="0.5">
      <c r="A775" s="303"/>
      <c r="B775" s="134"/>
      <c r="C775" s="169"/>
      <c r="D775" s="100"/>
      <c r="E775" s="170"/>
      <c r="F775" s="170"/>
      <c r="G775" s="170"/>
      <c r="H775" s="170"/>
      <c r="I775" s="170"/>
      <c r="J775" s="170"/>
      <c r="K775" s="170"/>
      <c r="L775" s="170"/>
      <c r="M775" s="73">
        <f t="shared" si="88"/>
        <v>999</v>
      </c>
      <c r="N775" s="4">
        <f t="shared" si="89"/>
        <v>0</v>
      </c>
      <c r="O775" s="4">
        <f t="shared" si="90"/>
        <v>0</v>
      </c>
      <c r="P775" s="4">
        <f t="shared" si="91"/>
        <v>0</v>
      </c>
      <c r="Q775" s="4">
        <f t="shared" si="92"/>
        <v>0</v>
      </c>
      <c r="R775" s="4">
        <f t="shared" si="93"/>
        <v>0</v>
      </c>
      <c r="S775" s="4">
        <f t="shared" si="94"/>
        <v>0</v>
      </c>
      <c r="T775" s="10">
        <f t="shared" si="95"/>
        <v>0</v>
      </c>
    </row>
    <row r="776" spans="1:20" s="9" customFormat="1" ht="23.25" x14ac:dyDescent="0.5">
      <c r="A776" s="303"/>
      <c r="B776" s="134"/>
      <c r="C776" s="169"/>
      <c r="D776" s="100"/>
      <c r="E776" s="170"/>
      <c r="F776" s="170"/>
      <c r="G776" s="170"/>
      <c r="H776" s="170"/>
      <c r="I776" s="170"/>
      <c r="J776" s="170"/>
      <c r="K776" s="170"/>
      <c r="L776" s="170"/>
      <c r="M776" s="73">
        <f t="shared" si="88"/>
        <v>999</v>
      </c>
      <c r="N776" s="4">
        <f t="shared" si="89"/>
        <v>0</v>
      </c>
      <c r="O776" s="4">
        <f t="shared" si="90"/>
        <v>0</v>
      </c>
      <c r="P776" s="4">
        <f t="shared" si="91"/>
        <v>0</v>
      </c>
      <c r="Q776" s="4">
        <f t="shared" si="92"/>
        <v>0</v>
      </c>
      <c r="R776" s="4">
        <f t="shared" si="93"/>
        <v>0</v>
      </c>
      <c r="S776" s="4">
        <f t="shared" si="94"/>
        <v>0</v>
      </c>
      <c r="T776" s="10">
        <f t="shared" si="95"/>
        <v>0</v>
      </c>
    </row>
    <row r="777" spans="1:20" s="9" customFormat="1" ht="23.25" x14ac:dyDescent="0.5">
      <c r="A777" s="303"/>
      <c r="B777" s="134"/>
      <c r="C777" s="169"/>
      <c r="D777" s="100"/>
      <c r="E777" s="170"/>
      <c r="F777" s="170"/>
      <c r="G777" s="170"/>
      <c r="H777" s="170"/>
      <c r="I777" s="170"/>
      <c r="J777" s="170"/>
      <c r="K777" s="170"/>
      <c r="L777" s="170"/>
      <c r="M777" s="73">
        <f t="shared" si="88"/>
        <v>999</v>
      </c>
      <c r="N777" s="4">
        <f t="shared" si="89"/>
        <v>0</v>
      </c>
      <c r="O777" s="4">
        <f t="shared" si="90"/>
        <v>0</v>
      </c>
      <c r="P777" s="4">
        <f t="shared" si="91"/>
        <v>0</v>
      </c>
      <c r="Q777" s="4">
        <f t="shared" si="92"/>
        <v>0</v>
      </c>
      <c r="R777" s="4">
        <f t="shared" si="93"/>
        <v>0</v>
      </c>
      <c r="S777" s="4">
        <f t="shared" si="94"/>
        <v>0</v>
      </c>
      <c r="T777" s="10">
        <f t="shared" si="95"/>
        <v>0</v>
      </c>
    </row>
    <row r="778" spans="1:20" s="9" customFormat="1" ht="23.25" x14ac:dyDescent="0.5">
      <c r="A778" s="303"/>
      <c r="B778" s="134"/>
      <c r="C778" s="169"/>
      <c r="D778" s="100"/>
      <c r="E778" s="170"/>
      <c r="F778" s="170"/>
      <c r="G778" s="170"/>
      <c r="H778" s="170"/>
      <c r="I778" s="170"/>
      <c r="J778" s="170"/>
      <c r="K778" s="170"/>
      <c r="L778" s="170"/>
      <c r="M778" s="73">
        <f t="shared" si="88"/>
        <v>999</v>
      </c>
      <c r="N778" s="4">
        <f t="shared" si="89"/>
        <v>0</v>
      </c>
      <c r="O778" s="4">
        <f t="shared" si="90"/>
        <v>0</v>
      </c>
      <c r="P778" s="4">
        <f t="shared" si="91"/>
        <v>0</v>
      </c>
      <c r="Q778" s="4">
        <f t="shared" si="92"/>
        <v>0</v>
      </c>
      <c r="R778" s="4">
        <f t="shared" si="93"/>
        <v>0</v>
      </c>
      <c r="S778" s="4">
        <f t="shared" si="94"/>
        <v>0</v>
      </c>
      <c r="T778" s="10">
        <f t="shared" si="95"/>
        <v>0</v>
      </c>
    </row>
    <row r="779" spans="1:20" s="9" customFormat="1" ht="23.25" x14ac:dyDescent="0.5">
      <c r="A779" s="303"/>
      <c r="B779" s="134"/>
      <c r="C779" s="169"/>
      <c r="D779" s="100"/>
      <c r="E779" s="170"/>
      <c r="F779" s="170"/>
      <c r="G779" s="170"/>
      <c r="H779" s="170"/>
      <c r="I779" s="170"/>
      <c r="J779" s="170"/>
      <c r="K779" s="170"/>
      <c r="L779" s="170"/>
      <c r="M779" s="73">
        <f t="shared" si="88"/>
        <v>999</v>
      </c>
      <c r="N779" s="4">
        <f t="shared" si="89"/>
        <v>0</v>
      </c>
      <c r="O779" s="4">
        <f t="shared" si="90"/>
        <v>0</v>
      </c>
      <c r="P779" s="4">
        <f t="shared" si="91"/>
        <v>0</v>
      </c>
      <c r="Q779" s="4">
        <f t="shared" si="92"/>
        <v>0</v>
      </c>
      <c r="R779" s="4">
        <f t="shared" si="93"/>
        <v>0</v>
      </c>
      <c r="S779" s="4">
        <f t="shared" si="94"/>
        <v>0</v>
      </c>
      <c r="T779" s="10">
        <f t="shared" si="95"/>
        <v>0</v>
      </c>
    </row>
    <row r="780" spans="1:20" s="9" customFormat="1" ht="23.25" x14ac:dyDescent="0.5">
      <c r="A780" s="303"/>
      <c r="B780" s="134"/>
      <c r="C780" s="169"/>
      <c r="D780" s="100"/>
      <c r="E780" s="170"/>
      <c r="F780" s="170"/>
      <c r="G780" s="170"/>
      <c r="H780" s="170"/>
      <c r="I780" s="170"/>
      <c r="J780" s="170"/>
      <c r="K780" s="170"/>
      <c r="L780" s="170"/>
      <c r="M780" s="73">
        <f t="shared" si="88"/>
        <v>999</v>
      </c>
      <c r="N780" s="4">
        <f t="shared" si="89"/>
        <v>0</v>
      </c>
      <c r="O780" s="4">
        <f t="shared" si="90"/>
        <v>0</v>
      </c>
      <c r="P780" s="4">
        <f t="shared" si="91"/>
        <v>0</v>
      </c>
      <c r="Q780" s="4">
        <f t="shared" si="92"/>
        <v>0</v>
      </c>
      <c r="R780" s="4">
        <f t="shared" si="93"/>
        <v>0</v>
      </c>
      <c r="S780" s="4">
        <f t="shared" si="94"/>
        <v>0</v>
      </c>
      <c r="T780" s="10">
        <f t="shared" si="95"/>
        <v>0</v>
      </c>
    </row>
    <row r="781" spans="1:20" s="9" customFormat="1" ht="23.25" x14ac:dyDescent="0.5">
      <c r="A781" s="303"/>
      <c r="B781" s="134"/>
      <c r="C781" s="169"/>
      <c r="D781" s="100"/>
      <c r="E781" s="170"/>
      <c r="F781" s="170"/>
      <c r="G781" s="170"/>
      <c r="H781" s="170"/>
      <c r="I781" s="170"/>
      <c r="J781" s="170"/>
      <c r="K781" s="170"/>
      <c r="L781" s="170"/>
      <c r="M781" s="73">
        <f t="shared" si="88"/>
        <v>999</v>
      </c>
      <c r="N781" s="4">
        <f t="shared" si="89"/>
        <v>0</v>
      </c>
      <c r="O781" s="4">
        <f t="shared" si="90"/>
        <v>0</v>
      </c>
      <c r="P781" s="4">
        <f t="shared" si="91"/>
        <v>0</v>
      </c>
      <c r="Q781" s="4">
        <f t="shared" si="92"/>
        <v>0</v>
      </c>
      <c r="R781" s="4">
        <f t="shared" si="93"/>
        <v>0</v>
      </c>
      <c r="S781" s="4">
        <f t="shared" si="94"/>
        <v>0</v>
      </c>
      <c r="T781" s="10">
        <f t="shared" si="95"/>
        <v>0</v>
      </c>
    </row>
    <row r="782" spans="1:20" s="9" customFormat="1" ht="23.25" x14ac:dyDescent="0.5">
      <c r="A782" s="303"/>
      <c r="B782" s="134"/>
      <c r="C782" s="169"/>
      <c r="D782" s="100"/>
      <c r="E782" s="170"/>
      <c r="F782" s="170"/>
      <c r="G782" s="170"/>
      <c r="H782" s="170"/>
      <c r="I782" s="170"/>
      <c r="J782" s="170"/>
      <c r="K782" s="170"/>
      <c r="L782" s="170"/>
      <c r="M782" s="73">
        <f t="shared" si="88"/>
        <v>999</v>
      </c>
      <c r="N782" s="4">
        <f t="shared" si="89"/>
        <v>0</v>
      </c>
      <c r="O782" s="4">
        <f t="shared" si="90"/>
        <v>0</v>
      </c>
      <c r="P782" s="4">
        <f t="shared" si="91"/>
        <v>0</v>
      </c>
      <c r="Q782" s="4">
        <f t="shared" si="92"/>
        <v>0</v>
      </c>
      <c r="R782" s="4">
        <f t="shared" si="93"/>
        <v>0</v>
      </c>
      <c r="S782" s="4">
        <f t="shared" si="94"/>
        <v>0</v>
      </c>
      <c r="T782" s="10">
        <f t="shared" si="95"/>
        <v>0</v>
      </c>
    </row>
    <row r="783" spans="1:20" s="9" customFormat="1" ht="23.25" x14ac:dyDescent="0.5">
      <c r="A783" s="303"/>
      <c r="B783" s="134"/>
      <c r="C783" s="169"/>
      <c r="D783" s="100"/>
      <c r="E783" s="170"/>
      <c r="F783" s="170"/>
      <c r="G783" s="170"/>
      <c r="H783" s="170"/>
      <c r="I783" s="170"/>
      <c r="J783" s="170"/>
      <c r="K783" s="170"/>
      <c r="L783" s="170"/>
      <c r="M783" s="73">
        <f t="shared" ref="M783:M846" si="96">IF(OR(OR(OR(OR(OR(OR(E783=0),F783=0),G783=0),H783=0),I783=0),J783=0),999,1)</f>
        <v>999</v>
      </c>
      <c r="N783" s="4">
        <f t="shared" ref="N783:N846" si="97">IF(OR(I783&lt;F783,(AND(H783&lt;E783,I783=F783))),J783-1,J783)</f>
        <v>0</v>
      </c>
      <c r="O783" s="4">
        <f t="shared" ref="O783:O846" si="98">IF(AND(H783&lt;E783,I783=F783),I783+12-1,IF(AND(H783&lt;E783,I783&gt;F783),I783-1,IF(AND(H783&lt;E783,I783&lt;F783),I783+12-1,IF(AND(H783&gt;=E783,I783&lt;F783),I783+12,I783))))</f>
        <v>0</v>
      </c>
      <c r="P783" s="4">
        <f t="shared" ref="P783:P846" si="99">IF(H783&lt;E783,H783+30,H783)</f>
        <v>0</v>
      </c>
      <c r="Q783" s="4">
        <f t="shared" ref="Q783:Q846" si="100">P783-E783</f>
        <v>0</v>
      </c>
      <c r="R783" s="4">
        <f t="shared" ref="R783:R846" si="101">O783-F783</f>
        <v>0</v>
      </c>
      <c r="S783" s="4">
        <f t="shared" ref="S783:S846" si="102">N783-G783</f>
        <v>0</v>
      </c>
      <c r="T783" s="10">
        <f t="shared" ref="T783:T846" si="103">IF(OR(OR(OR(OR(OR(E783=0,F783=0),G783=0),H783=0),I783=0),J783=0),0,IF($Q783&gt;15,($R783+1)+($S783*12),$R783+($S783*12)))</f>
        <v>0</v>
      </c>
    </row>
    <row r="784" spans="1:20" s="9" customFormat="1" ht="23.25" x14ac:dyDescent="0.5">
      <c r="A784" s="303"/>
      <c r="B784" s="134"/>
      <c r="C784" s="169"/>
      <c r="D784" s="100"/>
      <c r="E784" s="170"/>
      <c r="F784" s="170"/>
      <c r="G784" s="170"/>
      <c r="H784" s="170"/>
      <c r="I784" s="170"/>
      <c r="J784" s="170"/>
      <c r="K784" s="170"/>
      <c r="L784" s="170"/>
      <c r="M784" s="73">
        <f t="shared" si="96"/>
        <v>999</v>
      </c>
      <c r="N784" s="4">
        <f t="shared" si="97"/>
        <v>0</v>
      </c>
      <c r="O784" s="4">
        <f t="shared" si="98"/>
        <v>0</v>
      </c>
      <c r="P784" s="4">
        <f t="shared" si="99"/>
        <v>0</v>
      </c>
      <c r="Q784" s="4">
        <f t="shared" si="100"/>
        <v>0</v>
      </c>
      <c r="R784" s="4">
        <f t="shared" si="101"/>
        <v>0</v>
      </c>
      <c r="S784" s="4">
        <f t="shared" si="102"/>
        <v>0</v>
      </c>
      <c r="T784" s="10">
        <f t="shared" si="103"/>
        <v>0</v>
      </c>
    </row>
    <row r="785" spans="1:20" s="9" customFormat="1" ht="23.25" x14ac:dyDescent="0.5">
      <c r="A785" s="303"/>
      <c r="B785" s="134"/>
      <c r="C785" s="169"/>
      <c r="D785" s="100"/>
      <c r="E785" s="170"/>
      <c r="F785" s="170"/>
      <c r="G785" s="170"/>
      <c r="H785" s="170"/>
      <c r="I785" s="170"/>
      <c r="J785" s="170"/>
      <c r="K785" s="170"/>
      <c r="L785" s="170"/>
      <c r="M785" s="73">
        <f t="shared" si="96"/>
        <v>999</v>
      </c>
      <c r="N785" s="4">
        <f t="shared" si="97"/>
        <v>0</v>
      </c>
      <c r="O785" s="4">
        <f t="shared" si="98"/>
        <v>0</v>
      </c>
      <c r="P785" s="4">
        <f t="shared" si="99"/>
        <v>0</v>
      </c>
      <c r="Q785" s="4">
        <f t="shared" si="100"/>
        <v>0</v>
      </c>
      <c r="R785" s="4">
        <f t="shared" si="101"/>
        <v>0</v>
      </c>
      <c r="S785" s="4">
        <f t="shared" si="102"/>
        <v>0</v>
      </c>
      <c r="T785" s="10">
        <f t="shared" si="103"/>
        <v>0</v>
      </c>
    </row>
    <row r="786" spans="1:20" s="9" customFormat="1" ht="23.25" x14ac:dyDescent="0.5">
      <c r="A786" s="303"/>
      <c r="B786" s="134"/>
      <c r="C786" s="169"/>
      <c r="D786" s="100"/>
      <c r="E786" s="170"/>
      <c r="F786" s="170"/>
      <c r="G786" s="170"/>
      <c r="H786" s="170"/>
      <c r="I786" s="170"/>
      <c r="J786" s="170"/>
      <c r="K786" s="170"/>
      <c r="L786" s="170"/>
      <c r="M786" s="73">
        <f t="shared" si="96"/>
        <v>999</v>
      </c>
      <c r="N786" s="4">
        <f t="shared" si="97"/>
        <v>0</v>
      </c>
      <c r="O786" s="4">
        <f t="shared" si="98"/>
        <v>0</v>
      </c>
      <c r="P786" s="4">
        <f t="shared" si="99"/>
        <v>0</v>
      </c>
      <c r="Q786" s="4">
        <f t="shared" si="100"/>
        <v>0</v>
      </c>
      <c r="R786" s="4">
        <f t="shared" si="101"/>
        <v>0</v>
      </c>
      <c r="S786" s="4">
        <f t="shared" si="102"/>
        <v>0</v>
      </c>
      <c r="T786" s="10">
        <f t="shared" si="103"/>
        <v>0</v>
      </c>
    </row>
    <row r="787" spans="1:20" s="9" customFormat="1" ht="23.25" x14ac:dyDescent="0.5">
      <c r="A787" s="303"/>
      <c r="B787" s="134"/>
      <c r="C787" s="169"/>
      <c r="D787" s="100"/>
      <c r="E787" s="170"/>
      <c r="F787" s="170"/>
      <c r="G787" s="170"/>
      <c r="H787" s="170"/>
      <c r="I787" s="170"/>
      <c r="J787" s="170"/>
      <c r="K787" s="170"/>
      <c r="L787" s="170"/>
      <c r="M787" s="73">
        <f t="shared" si="96"/>
        <v>999</v>
      </c>
      <c r="N787" s="4">
        <f t="shared" si="97"/>
        <v>0</v>
      </c>
      <c r="O787" s="4">
        <f t="shared" si="98"/>
        <v>0</v>
      </c>
      <c r="P787" s="4">
        <f t="shared" si="99"/>
        <v>0</v>
      </c>
      <c r="Q787" s="4">
        <f t="shared" si="100"/>
        <v>0</v>
      </c>
      <c r="R787" s="4">
        <f t="shared" si="101"/>
        <v>0</v>
      </c>
      <c r="S787" s="4">
        <f t="shared" si="102"/>
        <v>0</v>
      </c>
      <c r="T787" s="10">
        <f t="shared" si="103"/>
        <v>0</v>
      </c>
    </row>
    <row r="788" spans="1:20" s="9" customFormat="1" ht="23.25" x14ac:dyDescent="0.5">
      <c r="A788" s="303"/>
      <c r="B788" s="134"/>
      <c r="C788" s="169"/>
      <c r="D788" s="100"/>
      <c r="E788" s="170"/>
      <c r="F788" s="170"/>
      <c r="G788" s="170"/>
      <c r="H788" s="170"/>
      <c r="I788" s="170"/>
      <c r="J788" s="170"/>
      <c r="K788" s="170"/>
      <c r="L788" s="170"/>
      <c r="M788" s="73">
        <f t="shared" si="96"/>
        <v>999</v>
      </c>
      <c r="N788" s="4">
        <f t="shared" si="97"/>
        <v>0</v>
      </c>
      <c r="O788" s="4">
        <f t="shared" si="98"/>
        <v>0</v>
      </c>
      <c r="P788" s="4">
        <f t="shared" si="99"/>
        <v>0</v>
      </c>
      <c r="Q788" s="4">
        <f t="shared" si="100"/>
        <v>0</v>
      </c>
      <c r="R788" s="4">
        <f t="shared" si="101"/>
        <v>0</v>
      </c>
      <c r="S788" s="4">
        <f t="shared" si="102"/>
        <v>0</v>
      </c>
      <c r="T788" s="10">
        <f t="shared" si="103"/>
        <v>0</v>
      </c>
    </row>
    <row r="789" spans="1:20" s="9" customFormat="1" ht="23.25" x14ac:dyDescent="0.5">
      <c r="A789" s="303"/>
      <c r="B789" s="134"/>
      <c r="C789" s="169"/>
      <c r="D789" s="100"/>
      <c r="E789" s="170"/>
      <c r="F789" s="170"/>
      <c r="G789" s="170"/>
      <c r="H789" s="170"/>
      <c r="I789" s="170"/>
      <c r="J789" s="170"/>
      <c r="K789" s="170"/>
      <c r="L789" s="170"/>
      <c r="M789" s="73">
        <f t="shared" si="96"/>
        <v>999</v>
      </c>
      <c r="N789" s="4">
        <f t="shared" si="97"/>
        <v>0</v>
      </c>
      <c r="O789" s="4">
        <f t="shared" si="98"/>
        <v>0</v>
      </c>
      <c r="P789" s="4">
        <f t="shared" si="99"/>
        <v>0</v>
      </c>
      <c r="Q789" s="4">
        <f t="shared" si="100"/>
        <v>0</v>
      </c>
      <c r="R789" s="4">
        <f t="shared" si="101"/>
        <v>0</v>
      </c>
      <c r="S789" s="4">
        <f t="shared" si="102"/>
        <v>0</v>
      </c>
      <c r="T789" s="10">
        <f t="shared" si="103"/>
        <v>0</v>
      </c>
    </row>
    <row r="790" spans="1:20" s="9" customFormat="1" ht="23.25" x14ac:dyDescent="0.5">
      <c r="A790" s="303"/>
      <c r="B790" s="134"/>
      <c r="C790" s="169"/>
      <c r="D790" s="100"/>
      <c r="E790" s="170"/>
      <c r="F790" s="170"/>
      <c r="G790" s="170"/>
      <c r="H790" s="170"/>
      <c r="I790" s="170"/>
      <c r="J790" s="170"/>
      <c r="K790" s="170"/>
      <c r="L790" s="170"/>
      <c r="M790" s="73">
        <f t="shared" si="96"/>
        <v>999</v>
      </c>
      <c r="N790" s="4">
        <f t="shared" si="97"/>
        <v>0</v>
      </c>
      <c r="O790" s="4">
        <f t="shared" si="98"/>
        <v>0</v>
      </c>
      <c r="P790" s="4">
        <f t="shared" si="99"/>
        <v>0</v>
      </c>
      <c r="Q790" s="4">
        <f t="shared" si="100"/>
        <v>0</v>
      </c>
      <c r="R790" s="4">
        <f t="shared" si="101"/>
        <v>0</v>
      </c>
      <c r="S790" s="4">
        <f t="shared" si="102"/>
        <v>0</v>
      </c>
      <c r="T790" s="10">
        <f t="shared" si="103"/>
        <v>0</v>
      </c>
    </row>
    <row r="791" spans="1:20" s="9" customFormat="1" ht="23.25" x14ac:dyDescent="0.5">
      <c r="A791" s="303"/>
      <c r="B791" s="134"/>
      <c r="C791" s="169"/>
      <c r="D791" s="100"/>
      <c r="E791" s="170"/>
      <c r="F791" s="170"/>
      <c r="G791" s="170"/>
      <c r="H791" s="170"/>
      <c r="I791" s="170"/>
      <c r="J791" s="170"/>
      <c r="K791" s="170"/>
      <c r="L791" s="170"/>
      <c r="M791" s="73">
        <f t="shared" si="96"/>
        <v>999</v>
      </c>
      <c r="N791" s="4">
        <f t="shared" si="97"/>
        <v>0</v>
      </c>
      <c r="O791" s="4">
        <f t="shared" si="98"/>
        <v>0</v>
      </c>
      <c r="P791" s="4">
        <f t="shared" si="99"/>
        <v>0</v>
      </c>
      <c r="Q791" s="4">
        <f t="shared" si="100"/>
        <v>0</v>
      </c>
      <c r="R791" s="4">
        <f t="shared" si="101"/>
        <v>0</v>
      </c>
      <c r="S791" s="4">
        <f t="shared" si="102"/>
        <v>0</v>
      </c>
      <c r="T791" s="10">
        <f t="shared" si="103"/>
        <v>0</v>
      </c>
    </row>
    <row r="792" spans="1:20" s="9" customFormat="1" ht="23.25" x14ac:dyDescent="0.5">
      <c r="A792" s="303"/>
      <c r="B792" s="134"/>
      <c r="C792" s="169"/>
      <c r="D792" s="100"/>
      <c r="E792" s="170"/>
      <c r="F792" s="170"/>
      <c r="G792" s="170"/>
      <c r="H792" s="170"/>
      <c r="I792" s="170"/>
      <c r="J792" s="170"/>
      <c r="K792" s="170"/>
      <c r="L792" s="170"/>
      <c r="M792" s="73">
        <f t="shared" si="96"/>
        <v>999</v>
      </c>
      <c r="N792" s="4">
        <f t="shared" si="97"/>
        <v>0</v>
      </c>
      <c r="O792" s="4">
        <f t="shared" si="98"/>
        <v>0</v>
      </c>
      <c r="P792" s="4">
        <f t="shared" si="99"/>
        <v>0</v>
      </c>
      <c r="Q792" s="4">
        <f t="shared" si="100"/>
        <v>0</v>
      </c>
      <c r="R792" s="4">
        <f t="shared" si="101"/>
        <v>0</v>
      </c>
      <c r="S792" s="4">
        <f t="shared" si="102"/>
        <v>0</v>
      </c>
      <c r="T792" s="10">
        <f t="shared" si="103"/>
        <v>0</v>
      </c>
    </row>
    <row r="793" spans="1:20" s="9" customFormat="1" ht="23.25" x14ac:dyDescent="0.5">
      <c r="A793" s="303"/>
      <c r="B793" s="134"/>
      <c r="C793" s="169"/>
      <c r="D793" s="100"/>
      <c r="E793" s="170"/>
      <c r="F793" s="170"/>
      <c r="G793" s="170"/>
      <c r="H793" s="170"/>
      <c r="I793" s="170"/>
      <c r="J793" s="170"/>
      <c r="K793" s="170"/>
      <c r="L793" s="170"/>
      <c r="M793" s="73">
        <f t="shared" si="96"/>
        <v>999</v>
      </c>
      <c r="N793" s="4">
        <f t="shared" si="97"/>
        <v>0</v>
      </c>
      <c r="O793" s="4">
        <f t="shared" si="98"/>
        <v>0</v>
      </c>
      <c r="P793" s="4">
        <f t="shared" si="99"/>
        <v>0</v>
      </c>
      <c r="Q793" s="4">
        <f t="shared" si="100"/>
        <v>0</v>
      </c>
      <c r="R793" s="4">
        <f t="shared" si="101"/>
        <v>0</v>
      </c>
      <c r="S793" s="4">
        <f t="shared" si="102"/>
        <v>0</v>
      </c>
      <c r="T793" s="10">
        <f t="shared" si="103"/>
        <v>0</v>
      </c>
    </row>
    <row r="794" spans="1:20" s="9" customFormat="1" ht="23.25" x14ac:dyDescent="0.5">
      <c r="A794" s="303"/>
      <c r="B794" s="134"/>
      <c r="C794" s="169"/>
      <c r="D794" s="100"/>
      <c r="E794" s="170"/>
      <c r="F794" s="170"/>
      <c r="G794" s="170"/>
      <c r="H794" s="170"/>
      <c r="I794" s="170"/>
      <c r="J794" s="170"/>
      <c r="K794" s="170"/>
      <c r="L794" s="170"/>
      <c r="M794" s="73">
        <f t="shared" si="96"/>
        <v>999</v>
      </c>
      <c r="N794" s="4">
        <f t="shared" si="97"/>
        <v>0</v>
      </c>
      <c r="O794" s="4">
        <f t="shared" si="98"/>
        <v>0</v>
      </c>
      <c r="P794" s="4">
        <f t="shared" si="99"/>
        <v>0</v>
      </c>
      <c r="Q794" s="4">
        <f t="shared" si="100"/>
        <v>0</v>
      </c>
      <c r="R794" s="4">
        <f t="shared" si="101"/>
        <v>0</v>
      </c>
      <c r="S794" s="4">
        <f t="shared" si="102"/>
        <v>0</v>
      </c>
      <c r="T794" s="10">
        <f t="shared" si="103"/>
        <v>0</v>
      </c>
    </row>
    <row r="795" spans="1:20" s="9" customFormat="1" ht="23.25" x14ac:dyDescent="0.5">
      <c r="A795" s="303"/>
      <c r="B795" s="134"/>
      <c r="C795" s="169"/>
      <c r="D795" s="100"/>
      <c r="E795" s="170"/>
      <c r="F795" s="170"/>
      <c r="G795" s="170"/>
      <c r="H795" s="170"/>
      <c r="I795" s="170"/>
      <c r="J795" s="170"/>
      <c r="K795" s="170"/>
      <c r="L795" s="170"/>
      <c r="M795" s="73">
        <f t="shared" si="96"/>
        <v>999</v>
      </c>
      <c r="N795" s="4">
        <f t="shared" si="97"/>
        <v>0</v>
      </c>
      <c r="O795" s="4">
        <f t="shared" si="98"/>
        <v>0</v>
      </c>
      <c r="P795" s="4">
        <f t="shared" si="99"/>
        <v>0</v>
      </c>
      <c r="Q795" s="4">
        <f t="shared" si="100"/>
        <v>0</v>
      </c>
      <c r="R795" s="4">
        <f t="shared" si="101"/>
        <v>0</v>
      </c>
      <c r="S795" s="4">
        <f t="shared" si="102"/>
        <v>0</v>
      </c>
      <c r="T795" s="10">
        <f t="shared" si="103"/>
        <v>0</v>
      </c>
    </row>
    <row r="796" spans="1:20" s="9" customFormat="1" ht="23.25" x14ac:dyDescent="0.5">
      <c r="A796" s="303"/>
      <c r="B796" s="134"/>
      <c r="C796" s="169"/>
      <c r="D796" s="100"/>
      <c r="E796" s="170"/>
      <c r="F796" s="170"/>
      <c r="G796" s="170"/>
      <c r="H796" s="170"/>
      <c r="I796" s="170"/>
      <c r="J796" s="170"/>
      <c r="K796" s="170"/>
      <c r="L796" s="170"/>
      <c r="M796" s="73">
        <f t="shared" si="96"/>
        <v>999</v>
      </c>
      <c r="N796" s="4">
        <f t="shared" si="97"/>
        <v>0</v>
      </c>
      <c r="O796" s="4">
        <f t="shared" si="98"/>
        <v>0</v>
      </c>
      <c r="P796" s="4">
        <f t="shared" si="99"/>
        <v>0</v>
      </c>
      <c r="Q796" s="4">
        <f t="shared" si="100"/>
        <v>0</v>
      </c>
      <c r="R796" s="4">
        <f t="shared" si="101"/>
        <v>0</v>
      </c>
      <c r="S796" s="4">
        <f t="shared" si="102"/>
        <v>0</v>
      </c>
      <c r="T796" s="10">
        <f t="shared" si="103"/>
        <v>0</v>
      </c>
    </row>
    <row r="797" spans="1:20" s="9" customFormat="1" ht="23.25" x14ac:dyDescent="0.5">
      <c r="A797" s="303"/>
      <c r="B797" s="134"/>
      <c r="C797" s="169"/>
      <c r="D797" s="100"/>
      <c r="E797" s="170"/>
      <c r="F797" s="170"/>
      <c r="G797" s="170"/>
      <c r="H797" s="170"/>
      <c r="I797" s="170"/>
      <c r="J797" s="170"/>
      <c r="K797" s="170"/>
      <c r="L797" s="170"/>
      <c r="M797" s="73">
        <f t="shared" si="96"/>
        <v>999</v>
      </c>
      <c r="N797" s="4">
        <f t="shared" si="97"/>
        <v>0</v>
      </c>
      <c r="O797" s="4">
        <f t="shared" si="98"/>
        <v>0</v>
      </c>
      <c r="P797" s="4">
        <f t="shared" si="99"/>
        <v>0</v>
      </c>
      <c r="Q797" s="4">
        <f t="shared" si="100"/>
        <v>0</v>
      </c>
      <c r="R797" s="4">
        <f t="shared" si="101"/>
        <v>0</v>
      </c>
      <c r="S797" s="4">
        <f t="shared" si="102"/>
        <v>0</v>
      </c>
      <c r="T797" s="10">
        <f t="shared" si="103"/>
        <v>0</v>
      </c>
    </row>
    <row r="798" spans="1:20" s="9" customFormat="1" ht="23.25" x14ac:dyDescent="0.5">
      <c r="A798" s="303"/>
      <c r="B798" s="134"/>
      <c r="C798" s="169"/>
      <c r="D798" s="100"/>
      <c r="E798" s="170"/>
      <c r="F798" s="170"/>
      <c r="G798" s="170"/>
      <c r="H798" s="170"/>
      <c r="I798" s="170"/>
      <c r="J798" s="170"/>
      <c r="K798" s="170"/>
      <c r="L798" s="170"/>
      <c r="M798" s="73">
        <f t="shared" si="96"/>
        <v>999</v>
      </c>
      <c r="N798" s="4">
        <f t="shared" si="97"/>
        <v>0</v>
      </c>
      <c r="O798" s="4">
        <f t="shared" si="98"/>
        <v>0</v>
      </c>
      <c r="P798" s="4">
        <f t="shared" si="99"/>
        <v>0</v>
      </c>
      <c r="Q798" s="4">
        <f t="shared" si="100"/>
        <v>0</v>
      </c>
      <c r="R798" s="4">
        <f t="shared" si="101"/>
        <v>0</v>
      </c>
      <c r="S798" s="4">
        <f t="shared" si="102"/>
        <v>0</v>
      </c>
      <c r="T798" s="10">
        <f t="shared" si="103"/>
        <v>0</v>
      </c>
    </row>
    <row r="799" spans="1:20" s="9" customFormat="1" ht="23.25" x14ac:dyDescent="0.5">
      <c r="A799" s="303"/>
      <c r="B799" s="134"/>
      <c r="C799" s="169"/>
      <c r="D799" s="100"/>
      <c r="E799" s="170"/>
      <c r="F799" s="170"/>
      <c r="G799" s="170"/>
      <c r="H799" s="170"/>
      <c r="I799" s="170"/>
      <c r="J799" s="170"/>
      <c r="K799" s="170"/>
      <c r="L799" s="170"/>
      <c r="M799" s="73">
        <f t="shared" si="96"/>
        <v>999</v>
      </c>
      <c r="N799" s="4">
        <f t="shared" si="97"/>
        <v>0</v>
      </c>
      <c r="O799" s="4">
        <f t="shared" si="98"/>
        <v>0</v>
      </c>
      <c r="P799" s="4">
        <f t="shared" si="99"/>
        <v>0</v>
      </c>
      <c r="Q799" s="4">
        <f t="shared" si="100"/>
        <v>0</v>
      </c>
      <c r="R799" s="4">
        <f t="shared" si="101"/>
        <v>0</v>
      </c>
      <c r="S799" s="4">
        <f t="shared" si="102"/>
        <v>0</v>
      </c>
      <c r="T799" s="10">
        <f t="shared" si="103"/>
        <v>0</v>
      </c>
    </row>
    <row r="800" spans="1:20" s="9" customFormat="1" ht="23.25" x14ac:dyDescent="0.5">
      <c r="A800" s="303"/>
      <c r="B800" s="134"/>
      <c r="C800" s="169"/>
      <c r="D800" s="100"/>
      <c r="E800" s="170"/>
      <c r="F800" s="170"/>
      <c r="G800" s="170"/>
      <c r="H800" s="170"/>
      <c r="I800" s="170"/>
      <c r="J800" s="170"/>
      <c r="K800" s="170"/>
      <c r="L800" s="170"/>
      <c r="M800" s="73">
        <f t="shared" si="96"/>
        <v>999</v>
      </c>
      <c r="N800" s="4">
        <f t="shared" si="97"/>
        <v>0</v>
      </c>
      <c r="O800" s="4">
        <f t="shared" si="98"/>
        <v>0</v>
      </c>
      <c r="P800" s="4">
        <f t="shared" si="99"/>
        <v>0</v>
      </c>
      <c r="Q800" s="4">
        <f t="shared" si="100"/>
        <v>0</v>
      </c>
      <c r="R800" s="4">
        <f t="shared" si="101"/>
        <v>0</v>
      </c>
      <c r="S800" s="4">
        <f t="shared" si="102"/>
        <v>0</v>
      </c>
      <c r="T800" s="10">
        <f t="shared" si="103"/>
        <v>0</v>
      </c>
    </row>
    <row r="801" spans="1:20" s="9" customFormat="1" ht="23.25" x14ac:dyDescent="0.5">
      <c r="A801" s="303"/>
      <c r="B801" s="134"/>
      <c r="C801" s="169"/>
      <c r="D801" s="100"/>
      <c r="E801" s="170"/>
      <c r="F801" s="170"/>
      <c r="G801" s="170"/>
      <c r="H801" s="170"/>
      <c r="I801" s="170"/>
      <c r="J801" s="170"/>
      <c r="K801" s="170"/>
      <c r="L801" s="170"/>
      <c r="M801" s="73">
        <f t="shared" si="96"/>
        <v>999</v>
      </c>
      <c r="N801" s="4">
        <f t="shared" si="97"/>
        <v>0</v>
      </c>
      <c r="O801" s="4">
        <f t="shared" si="98"/>
        <v>0</v>
      </c>
      <c r="P801" s="4">
        <f t="shared" si="99"/>
        <v>0</v>
      </c>
      <c r="Q801" s="4">
        <f t="shared" si="100"/>
        <v>0</v>
      </c>
      <c r="R801" s="4">
        <f t="shared" si="101"/>
        <v>0</v>
      </c>
      <c r="S801" s="4">
        <f t="shared" si="102"/>
        <v>0</v>
      </c>
      <c r="T801" s="10">
        <f t="shared" si="103"/>
        <v>0</v>
      </c>
    </row>
    <row r="802" spans="1:20" s="9" customFormat="1" ht="23.25" x14ac:dyDescent="0.5">
      <c r="A802" s="303"/>
      <c r="B802" s="134"/>
      <c r="C802" s="169"/>
      <c r="D802" s="100"/>
      <c r="E802" s="170"/>
      <c r="F802" s="170"/>
      <c r="G802" s="170"/>
      <c r="H802" s="170"/>
      <c r="I802" s="170"/>
      <c r="J802" s="170"/>
      <c r="K802" s="170"/>
      <c r="L802" s="170"/>
      <c r="M802" s="73">
        <f t="shared" si="96"/>
        <v>999</v>
      </c>
      <c r="N802" s="4">
        <f t="shared" si="97"/>
        <v>0</v>
      </c>
      <c r="O802" s="4">
        <f t="shared" si="98"/>
        <v>0</v>
      </c>
      <c r="P802" s="4">
        <f t="shared" si="99"/>
        <v>0</v>
      </c>
      <c r="Q802" s="4">
        <f t="shared" si="100"/>
        <v>0</v>
      </c>
      <c r="R802" s="4">
        <f t="shared" si="101"/>
        <v>0</v>
      </c>
      <c r="S802" s="4">
        <f t="shared" si="102"/>
        <v>0</v>
      </c>
      <c r="T802" s="10">
        <f t="shared" si="103"/>
        <v>0</v>
      </c>
    </row>
    <row r="803" spans="1:20" s="9" customFormat="1" ht="23.25" x14ac:dyDescent="0.5">
      <c r="A803" s="303"/>
      <c r="B803" s="134"/>
      <c r="C803" s="169"/>
      <c r="D803" s="100"/>
      <c r="E803" s="170"/>
      <c r="F803" s="170"/>
      <c r="G803" s="170"/>
      <c r="H803" s="170"/>
      <c r="I803" s="170"/>
      <c r="J803" s="170"/>
      <c r="K803" s="170"/>
      <c r="L803" s="170"/>
      <c r="M803" s="73">
        <f t="shared" si="96"/>
        <v>999</v>
      </c>
      <c r="N803" s="4">
        <f t="shared" si="97"/>
        <v>0</v>
      </c>
      <c r="O803" s="4">
        <f t="shared" si="98"/>
        <v>0</v>
      </c>
      <c r="P803" s="4">
        <f t="shared" si="99"/>
        <v>0</v>
      </c>
      <c r="Q803" s="4">
        <f t="shared" si="100"/>
        <v>0</v>
      </c>
      <c r="R803" s="4">
        <f t="shared" si="101"/>
        <v>0</v>
      </c>
      <c r="S803" s="4">
        <f t="shared" si="102"/>
        <v>0</v>
      </c>
      <c r="T803" s="10">
        <f t="shared" si="103"/>
        <v>0</v>
      </c>
    </row>
    <row r="804" spans="1:20" s="9" customFormat="1" ht="23.25" x14ac:dyDescent="0.5">
      <c r="A804" s="303"/>
      <c r="B804" s="134"/>
      <c r="C804" s="169"/>
      <c r="D804" s="100"/>
      <c r="E804" s="170"/>
      <c r="F804" s="170"/>
      <c r="G804" s="170"/>
      <c r="H804" s="170"/>
      <c r="I804" s="170"/>
      <c r="J804" s="170"/>
      <c r="K804" s="170"/>
      <c r="L804" s="170"/>
      <c r="M804" s="73">
        <f t="shared" si="96"/>
        <v>999</v>
      </c>
      <c r="N804" s="4">
        <f t="shared" si="97"/>
        <v>0</v>
      </c>
      <c r="O804" s="4">
        <f t="shared" si="98"/>
        <v>0</v>
      </c>
      <c r="P804" s="4">
        <f t="shared" si="99"/>
        <v>0</v>
      </c>
      <c r="Q804" s="4">
        <f t="shared" si="100"/>
        <v>0</v>
      </c>
      <c r="R804" s="4">
        <f t="shared" si="101"/>
        <v>0</v>
      </c>
      <c r="S804" s="4">
        <f t="shared" si="102"/>
        <v>0</v>
      </c>
      <c r="T804" s="10">
        <f t="shared" si="103"/>
        <v>0</v>
      </c>
    </row>
    <row r="805" spans="1:20" s="9" customFormat="1" ht="23.25" x14ac:dyDescent="0.5">
      <c r="A805" s="303"/>
      <c r="B805" s="134"/>
      <c r="C805" s="169"/>
      <c r="D805" s="100"/>
      <c r="E805" s="170"/>
      <c r="F805" s="170"/>
      <c r="G805" s="170"/>
      <c r="H805" s="170"/>
      <c r="I805" s="170"/>
      <c r="J805" s="170"/>
      <c r="K805" s="170"/>
      <c r="L805" s="170"/>
      <c r="M805" s="73">
        <f t="shared" si="96"/>
        <v>999</v>
      </c>
      <c r="N805" s="4">
        <f t="shared" si="97"/>
        <v>0</v>
      </c>
      <c r="O805" s="4">
        <f t="shared" si="98"/>
        <v>0</v>
      </c>
      <c r="P805" s="4">
        <f t="shared" si="99"/>
        <v>0</v>
      </c>
      <c r="Q805" s="4">
        <f t="shared" si="100"/>
        <v>0</v>
      </c>
      <c r="R805" s="4">
        <f t="shared" si="101"/>
        <v>0</v>
      </c>
      <c r="S805" s="4">
        <f t="shared" si="102"/>
        <v>0</v>
      </c>
      <c r="T805" s="10">
        <f t="shared" si="103"/>
        <v>0</v>
      </c>
    </row>
    <row r="806" spans="1:20" s="9" customFormat="1" ht="23.25" x14ac:dyDescent="0.5">
      <c r="A806" s="303"/>
      <c r="B806" s="134"/>
      <c r="C806" s="169"/>
      <c r="D806" s="100"/>
      <c r="E806" s="170"/>
      <c r="F806" s="170"/>
      <c r="G806" s="170"/>
      <c r="H806" s="170"/>
      <c r="I806" s="170"/>
      <c r="J806" s="170"/>
      <c r="K806" s="170"/>
      <c r="L806" s="170"/>
      <c r="M806" s="73">
        <f t="shared" si="96"/>
        <v>999</v>
      </c>
      <c r="N806" s="4">
        <f t="shared" si="97"/>
        <v>0</v>
      </c>
      <c r="O806" s="4">
        <f t="shared" si="98"/>
        <v>0</v>
      </c>
      <c r="P806" s="4">
        <f t="shared" si="99"/>
        <v>0</v>
      </c>
      <c r="Q806" s="4">
        <f t="shared" si="100"/>
        <v>0</v>
      </c>
      <c r="R806" s="4">
        <f t="shared" si="101"/>
        <v>0</v>
      </c>
      <c r="S806" s="4">
        <f t="shared" si="102"/>
        <v>0</v>
      </c>
      <c r="T806" s="10">
        <f t="shared" si="103"/>
        <v>0</v>
      </c>
    </row>
    <row r="807" spans="1:20" s="9" customFormat="1" ht="23.25" x14ac:dyDescent="0.5">
      <c r="A807" s="303"/>
      <c r="B807" s="134"/>
      <c r="C807" s="169"/>
      <c r="D807" s="100"/>
      <c r="E807" s="170"/>
      <c r="F807" s="170"/>
      <c r="G807" s="170"/>
      <c r="H807" s="170"/>
      <c r="I807" s="170"/>
      <c r="J807" s="170"/>
      <c r="K807" s="170"/>
      <c r="L807" s="170"/>
      <c r="M807" s="73">
        <f t="shared" si="96"/>
        <v>999</v>
      </c>
      <c r="N807" s="4">
        <f t="shared" si="97"/>
        <v>0</v>
      </c>
      <c r="O807" s="4">
        <f t="shared" si="98"/>
        <v>0</v>
      </c>
      <c r="P807" s="4">
        <f t="shared" si="99"/>
        <v>0</v>
      </c>
      <c r="Q807" s="4">
        <f t="shared" si="100"/>
        <v>0</v>
      </c>
      <c r="R807" s="4">
        <f t="shared" si="101"/>
        <v>0</v>
      </c>
      <c r="S807" s="4">
        <f t="shared" si="102"/>
        <v>0</v>
      </c>
      <c r="T807" s="10">
        <f t="shared" si="103"/>
        <v>0</v>
      </c>
    </row>
    <row r="808" spans="1:20" s="9" customFormat="1" ht="23.25" x14ac:dyDescent="0.5">
      <c r="A808" s="303"/>
      <c r="B808" s="134"/>
      <c r="C808" s="169"/>
      <c r="D808" s="100"/>
      <c r="E808" s="170"/>
      <c r="F808" s="170"/>
      <c r="G808" s="170"/>
      <c r="H808" s="170"/>
      <c r="I808" s="170"/>
      <c r="J808" s="170"/>
      <c r="K808" s="170"/>
      <c r="L808" s="170"/>
      <c r="M808" s="73">
        <f t="shared" si="96"/>
        <v>999</v>
      </c>
      <c r="N808" s="4">
        <f t="shared" si="97"/>
        <v>0</v>
      </c>
      <c r="O808" s="4">
        <f t="shared" si="98"/>
        <v>0</v>
      </c>
      <c r="P808" s="4">
        <f t="shared" si="99"/>
        <v>0</v>
      </c>
      <c r="Q808" s="4">
        <f t="shared" si="100"/>
        <v>0</v>
      </c>
      <c r="R808" s="4">
        <f t="shared" si="101"/>
        <v>0</v>
      </c>
      <c r="S808" s="4">
        <f t="shared" si="102"/>
        <v>0</v>
      </c>
      <c r="T808" s="10">
        <f t="shared" si="103"/>
        <v>0</v>
      </c>
    </row>
    <row r="809" spans="1:20" s="9" customFormat="1" ht="23.25" x14ac:dyDescent="0.5">
      <c r="A809" s="303"/>
      <c r="B809" s="134"/>
      <c r="C809" s="169"/>
      <c r="D809" s="100"/>
      <c r="E809" s="170"/>
      <c r="F809" s="170"/>
      <c r="G809" s="170"/>
      <c r="H809" s="170"/>
      <c r="I809" s="170"/>
      <c r="J809" s="170"/>
      <c r="K809" s="170"/>
      <c r="L809" s="170"/>
      <c r="M809" s="73">
        <f t="shared" si="96"/>
        <v>999</v>
      </c>
      <c r="N809" s="4">
        <f t="shared" si="97"/>
        <v>0</v>
      </c>
      <c r="O809" s="4">
        <f t="shared" si="98"/>
        <v>0</v>
      </c>
      <c r="P809" s="4">
        <f t="shared" si="99"/>
        <v>0</v>
      </c>
      <c r="Q809" s="4">
        <f t="shared" si="100"/>
        <v>0</v>
      </c>
      <c r="R809" s="4">
        <f t="shared" si="101"/>
        <v>0</v>
      </c>
      <c r="S809" s="4">
        <f t="shared" si="102"/>
        <v>0</v>
      </c>
      <c r="T809" s="10">
        <f t="shared" si="103"/>
        <v>0</v>
      </c>
    </row>
    <row r="810" spans="1:20" s="9" customFormat="1" ht="23.25" x14ac:dyDescent="0.5">
      <c r="A810" s="303"/>
      <c r="B810" s="134"/>
      <c r="C810" s="169"/>
      <c r="D810" s="100"/>
      <c r="E810" s="170"/>
      <c r="F810" s="170"/>
      <c r="G810" s="170"/>
      <c r="H810" s="170"/>
      <c r="I810" s="170"/>
      <c r="J810" s="170"/>
      <c r="K810" s="170"/>
      <c r="L810" s="170"/>
      <c r="M810" s="73">
        <f t="shared" si="96"/>
        <v>999</v>
      </c>
      <c r="N810" s="4">
        <f t="shared" si="97"/>
        <v>0</v>
      </c>
      <c r="O810" s="4">
        <f t="shared" si="98"/>
        <v>0</v>
      </c>
      <c r="P810" s="4">
        <f t="shared" si="99"/>
        <v>0</v>
      </c>
      <c r="Q810" s="4">
        <f t="shared" si="100"/>
        <v>0</v>
      </c>
      <c r="R810" s="4">
        <f t="shared" si="101"/>
        <v>0</v>
      </c>
      <c r="S810" s="4">
        <f t="shared" si="102"/>
        <v>0</v>
      </c>
      <c r="T810" s="10">
        <f t="shared" si="103"/>
        <v>0</v>
      </c>
    </row>
    <row r="811" spans="1:20" s="9" customFormat="1" ht="23.25" x14ac:dyDescent="0.5">
      <c r="A811" s="303"/>
      <c r="B811" s="134"/>
      <c r="C811" s="169"/>
      <c r="D811" s="100"/>
      <c r="E811" s="170"/>
      <c r="F811" s="170"/>
      <c r="G811" s="170"/>
      <c r="H811" s="170"/>
      <c r="I811" s="170"/>
      <c r="J811" s="170"/>
      <c r="K811" s="170"/>
      <c r="L811" s="170"/>
      <c r="M811" s="73">
        <f t="shared" si="96"/>
        <v>999</v>
      </c>
      <c r="N811" s="4">
        <f t="shared" si="97"/>
        <v>0</v>
      </c>
      <c r="O811" s="4">
        <f t="shared" si="98"/>
        <v>0</v>
      </c>
      <c r="P811" s="4">
        <f t="shared" si="99"/>
        <v>0</v>
      </c>
      <c r="Q811" s="4">
        <f t="shared" si="100"/>
        <v>0</v>
      </c>
      <c r="R811" s="4">
        <f t="shared" si="101"/>
        <v>0</v>
      </c>
      <c r="S811" s="4">
        <f t="shared" si="102"/>
        <v>0</v>
      </c>
      <c r="T811" s="10">
        <f t="shared" si="103"/>
        <v>0</v>
      </c>
    </row>
    <row r="812" spans="1:20" s="9" customFormat="1" ht="23.25" x14ac:dyDescent="0.5">
      <c r="A812" s="303"/>
      <c r="B812" s="134"/>
      <c r="C812" s="169"/>
      <c r="D812" s="100"/>
      <c r="E812" s="170"/>
      <c r="F812" s="170"/>
      <c r="G812" s="170"/>
      <c r="H812" s="170"/>
      <c r="I812" s="170"/>
      <c r="J812" s="170"/>
      <c r="K812" s="170"/>
      <c r="L812" s="170"/>
      <c r="M812" s="73">
        <f t="shared" si="96"/>
        <v>999</v>
      </c>
      <c r="N812" s="4">
        <f t="shared" si="97"/>
        <v>0</v>
      </c>
      <c r="O812" s="4">
        <f t="shared" si="98"/>
        <v>0</v>
      </c>
      <c r="P812" s="4">
        <f t="shared" si="99"/>
        <v>0</v>
      </c>
      <c r="Q812" s="4">
        <f t="shared" si="100"/>
        <v>0</v>
      </c>
      <c r="R812" s="4">
        <f t="shared" si="101"/>
        <v>0</v>
      </c>
      <c r="S812" s="4">
        <f t="shared" si="102"/>
        <v>0</v>
      </c>
      <c r="T812" s="10">
        <f t="shared" si="103"/>
        <v>0</v>
      </c>
    </row>
    <row r="813" spans="1:20" s="9" customFormat="1" ht="23.25" x14ac:dyDescent="0.5">
      <c r="A813" s="303"/>
      <c r="B813" s="134"/>
      <c r="C813" s="169"/>
      <c r="D813" s="100"/>
      <c r="E813" s="170"/>
      <c r="F813" s="170"/>
      <c r="G813" s="170"/>
      <c r="H813" s="170"/>
      <c r="I813" s="170"/>
      <c r="J813" s="170"/>
      <c r="K813" s="170"/>
      <c r="L813" s="170"/>
      <c r="M813" s="73">
        <f t="shared" si="96"/>
        <v>999</v>
      </c>
      <c r="N813" s="4">
        <f t="shared" si="97"/>
        <v>0</v>
      </c>
      <c r="O813" s="4">
        <f t="shared" si="98"/>
        <v>0</v>
      </c>
      <c r="P813" s="4">
        <f t="shared" si="99"/>
        <v>0</v>
      </c>
      <c r="Q813" s="4">
        <f t="shared" si="100"/>
        <v>0</v>
      </c>
      <c r="R813" s="4">
        <f t="shared" si="101"/>
        <v>0</v>
      </c>
      <c r="S813" s="4">
        <f t="shared" si="102"/>
        <v>0</v>
      </c>
      <c r="T813" s="10">
        <f t="shared" si="103"/>
        <v>0</v>
      </c>
    </row>
    <row r="814" spans="1:20" s="9" customFormat="1" ht="23.25" x14ac:dyDescent="0.5">
      <c r="A814" s="303"/>
      <c r="B814" s="134"/>
      <c r="C814" s="169"/>
      <c r="D814" s="100"/>
      <c r="E814" s="170"/>
      <c r="F814" s="170"/>
      <c r="G814" s="170"/>
      <c r="H814" s="170"/>
      <c r="I814" s="170"/>
      <c r="J814" s="170"/>
      <c r="K814" s="170"/>
      <c r="L814" s="170"/>
      <c r="M814" s="73">
        <f t="shared" si="96"/>
        <v>999</v>
      </c>
      <c r="N814" s="4">
        <f t="shared" si="97"/>
        <v>0</v>
      </c>
      <c r="O814" s="4">
        <f t="shared" si="98"/>
        <v>0</v>
      </c>
      <c r="P814" s="4">
        <f t="shared" si="99"/>
        <v>0</v>
      </c>
      <c r="Q814" s="4">
        <f t="shared" si="100"/>
        <v>0</v>
      </c>
      <c r="R814" s="4">
        <f t="shared" si="101"/>
        <v>0</v>
      </c>
      <c r="S814" s="4">
        <f t="shared" si="102"/>
        <v>0</v>
      </c>
      <c r="T814" s="10">
        <f t="shared" si="103"/>
        <v>0</v>
      </c>
    </row>
    <row r="815" spans="1:20" s="9" customFormat="1" ht="23.25" x14ac:dyDescent="0.5">
      <c r="A815" s="303"/>
      <c r="B815" s="134"/>
      <c r="C815" s="169"/>
      <c r="D815" s="100"/>
      <c r="E815" s="170"/>
      <c r="F815" s="170"/>
      <c r="G815" s="170"/>
      <c r="H815" s="170"/>
      <c r="I815" s="170"/>
      <c r="J815" s="170"/>
      <c r="K815" s="170"/>
      <c r="L815" s="170"/>
      <c r="M815" s="73">
        <f t="shared" si="96"/>
        <v>999</v>
      </c>
      <c r="N815" s="4">
        <f t="shared" si="97"/>
        <v>0</v>
      </c>
      <c r="O815" s="4">
        <f t="shared" si="98"/>
        <v>0</v>
      </c>
      <c r="P815" s="4">
        <f t="shared" si="99"/>
        <v>0</v>
      </c>
      <c r="Q815" s="4">
        <f t="shared" si="100"/>
        <v>0</v>
      </c>
      <c r="R815" s="4">
        <f t="shared" si="101"/>
        <v>0</v>
      </c>
      <c r="S815" s="4">
        <f t="shared" si="102"/>
        <v>0</v>
      </c>
      <c r="T815" s="10">
        <f t="shared" si="103"/>
        <v>0</v>
      </c>
    </row>
    <row r="816" spans="1:20" s="9" customFormat="1" ht="23.25" x14ac:dyDescent="0.5">
      <c r="A816" s="303"/>
      <c r="B816" s="134"/>
      <c r="C816" s="169"/>
      <c r="D816" s="100"/>
      <c r="E816" s="170"/>
      <c r="F816" s="170"/>
      <c r="G816" s="170"/>
      <c r="H816" s="170"/>
      <c r="I816" s="170"/>
      <c r="J816" s="170"/>
      <c r="K816" s="170"/>
      <c r="L816" s="170"/>
      <c r="M816" s="73">
        <f t="shared" si="96"/>
        <v>999</v>
      </c>
      <c r="N816" s="4">
        <f t="shared" si="97"/>
        <v>0</v>
      </c>
      <c r="O816" s="4">
        <f t="shared" si="98"/>
        <v>0</v>
      </c>
      <c r="P816" s="4">
        <f t="shared" si="99"/>
        <v>0</v>
      </c>
      <c r="Q816" s="4">
        <f t="shared" si="100"/>
        <v>0</v>
      </c>
      <c r="R816" s="4">
        <f t="shared" si="101"/>
        <v>0</v>
      </c>
      <c r="S816" s="4">
        <f t="shared" si="102"/>
        <v>0</v>
      </c>
      <c r="T816" s="10">
        <f t="shared" si="103"/>
        <v>0</v>
      </c>
    </row>
    <row r="817" spans="1:20" s="9" customFormat="1" ht="23.25" x14ac:dyDescent="0.5">
      <c r="A817" s="303"/>
      <c r="B817" s="134"/>
      <c r="C817" s="169"/>
      <c r="D817" s="100"/>
      <c r="E817" s="170"/>
      <c r="F817" s="170"/>
      <c r="G817" s="170"/>
      <c r="H817" s="170"/>
      <c r="I817" s="170"/>
      <c r="J817" s="170"/>
      <c r="K817" s="170"/>
      <c r="L817" s="170"/>
      <c r="M817" s="73">
        <f t="shared" si="96"/>
        <v>999</v>
      </c>
      <c r="N817" s="4">
        <f t="shared" si="97"/>
        <v>0</v>
      </c>
      <c r="O817" s="4">
        <f t="shared" si="98"/>
        <v>0</v>
      </c>
      <c r="P817" s="4">
        <f t="shared" si="99"/>
        <v>0</v>
      </c>
      <c r="Q817" s="4">
        <f t="shared" si="100"/>
        <v>0</v>
      </c>
      <c r="R817" s="4">
        <f t="shared" si="101"/>
        <v>0</v>
      </c>
      <c r="S817" s="4">
        <f t="shared" si="102"/>
        <v>0</v>
      </c>
      <c r="T817" s="10">
        <f t="shared" si="103"/>
        <v>0</v>
      </c>
    </row>
    <row r="818" spans="1:20" s="9" customFormat="1" ht="23.25" x14ac:dyDescent="0.5">
      <c r="A818" s="303"/>
      <c r="B818" s="134"/>
      <c r="C818" s="169"/>
      <c r="D818" s="100"/>
      <c r="E818" s="170"/>
      <c r="F818" s="170"/>
      <c r="G818" s="170"/>
      <c r="H818" s="170"/>
      <c r="I818" s="170"/>
      <c r="J818" s="170"/>
      <c r="K818" s="170"/>
      <c r="L818" s="170"/>
      <c r="M818" s="73">
        <f t="shared" si="96"/>
        <v>999</v>
      </c>
      <c r="N818" s="4">
        <f t="shared" si="97"/>
        <v>0</v>
      </c>
      <c r="O818" s="4">
        <f t="shared" si="98"/>
        <v>0</v>
      </c>
      <c r="P818" s="4">
        <f t="shared" si="99"/>
        <v>0</v>
      </c>
      <c r="Q818" s="4">
        <f t="shared" si="100"/>
        <v>0</v>
      </c>
      <c r="R818" s="4">
        <f t="shared" si="101"/>
        <v>0</v>
      </c>
      <c r="S818" s="4">
        <f t="shared" si="102"/>
        <v>0</v>
      </c>
      <c r="T818" s="10">
        <f t="shared" si="103"/>
        <v>0</v>
      </c>
    </row>
    <row r="819" spans="1:20" s="9" customFormat="1" ht="23.25" x14ac:dyDescent="0.5">
      <c r="A819" s="303"/>
      <c r="B819" s="134"/>
      <c r="C819" s="169"/>
      <c r="D819" s="100"/>
      <c r="E819" s="170"/>
      <c r="F819" s="170"/>
      <c r="G819" s="170"/>
      <c r="H819" s="170"/>
      <c r="I819" s="170"/>
      <c r="J819" s="170"/>
      <c r="K819" s="170"/>
      <c r="L819" s="170"/>
      <c r="M819" s="73">
        <f t="shared" si="96"/>
        <v>999</v>
      </c>
      <c r="N819" s="4">
        <f t="shared" si="97"/>
        <v>0</v>
      </c>
      <c r="O819" s="4">
        <f t="shared" si="98"/>
        <v>0</v>
      </c>
      <c r="P819" s="4">
        <f t="shared" si="99"/>
        <v>0</v>
      </c>
      <c r="Q819" s="4">
        <f t="shared" si="100"/>
        <v>0</v>
      </c>
      <c r="R819" s="4">
        <f t="shared" si="101"/>
        <v>0</v>
      </c>
      <c r="S819" s="4">
        <f t="shared" si="102"/>
        <v>0</v>
      </c>
      <c r="T819" s="10">
        <f t="shared" si="103"/>
        <v>0</v>
      </c>
    </row>
    <row r="820" spans="1:20" s="9" customFormat="1" ht="23.25" x14ac:dyDescent="0.5">
      <c r="A820" s="303"/>
      <c r="B820" s="134"/>
      <c r="C820" s="169"/>
      <c r="D820" s="100"/>
      <c r="E820" s="170"/>
      <c r="F820" s="170"/>
      <c r="G820" s="170"/>
      <c r="H820" s="170"/>
      <c r="I820" s="170"/>
      <c r="J820" s="170"/>
      <c r="K820" s="170"/>
      <c r="L820" s="170"/>
      <c r="M820" s="73">
        <f t="shared" si="96"/>
        <v>999</v>
      </c>
      <c r="N820" s="4">
        <f t="shared" si="97"/>
        <v>0</v>
      </c>
      <c r="O820" s="4">
        <f t="shared" si="98"/>
        <v>0</v>
      </c>
      <c r="P820" s="4">
        <f t="shared" si="99"/>
        <v>0</v>
      </c>
      <c r="Q820" s="4">
        <f t="shared" si="100"/>
        <v>0</v>
      </c>
      <c r="R820" s="4">
        <f t="shared" si="101"/>
        <v>0</v>
      </c>
      <c r="S820" s="4">
        <f t="shared" si="102"/>
        <v>0</v>
      </c>
      <c r="T820" s="10">
        <f t="shared" si="103"/>
        <v>0</v>
      </c>
    </row>
    <row r="821" spans="1:20" s="9" customFormat="1" ht="23.25" x14ac:dyDescent="0.5">
      <c r="A821" s="303"/>
      <c r="B821" s="134"/>
      <c r="C821" s="169"/>
      <c r="D821" s="100"/>
      <c r="E821" s="170"/>
      <c r="F821" s="170"/>
      <c r="G821" s="170"/>
      <c r="H821" s="170"/>
      <c r="I821" s="170"/>
      <c r="J821" s="170"/>
      <c r="K821" s="170"/>
      <c r="L821" s="170"/>
      <c r="M821" s="73">
        <f t="shared" si="96"/>
        <v>999</v>
      </c>
      <c r="N821" s="4">
        <f t="shared" si="97"/>
        <v>0</v>
      </c>
      <c r="O821" s="4">
        <f t="shared" si="98"/>
        <v>0</v>
      </c>
      <c r="P821" s="4">
        <f t="shared" si="99"/>
        <v>0</v>
      </c>
      <c r="Q821" s="4">
        <f t="shared" si="100"/>
        <v>0</v>
      </c>
      <c r="R821" s="4">
        <f t="shared" si="101"/>
        <v>0</v>
      </c>
      <c r="S821" s="4">
        <f t="shared" si="102"/>
        <v>0</v>
      </c>
      <c r="T821" s="10">
        <f t="shared" si="103"/>
        <v>0</v>
      </c>
    </row>
    <row r="822" spans="1:20" s="9" customFormat="1" ht="23.25" x14ac:dyDescent="0.5">
      <c r="A822" s="303"/>
      <c r="B822" s="134"/>
      <c r="C822" s="169"/>
      <c r="D822" s="100"/>
      <c r="E822" s="170"/>
      <c r="F822" s="170"/>
      <c r="G822" s="170"/>
      <c r="H822" s="170"/>
      <c r="I822" s="170"/>
      <c r="J822" s="170"/>
      <c r="K822" s="170"/>
      <c r="L822" s="170"/>
      <c r="M822" s="73">
        <f t="shared" si="96"/>
        <v>999</v>
      </c>
      <c r="N822" s="4">
        <f t="shared" si="97"/>
        <v>0</v>
      </c>
      <c r="O822" s="4">
        <f t="shared" si="98"/>
        <v>0</v>
      </c>
      <c r="P822" s="4">
        <f t="shared" si="99"/>
        <v>0</v>
      </c>
      <c r="Q822" s="4">
        <f t="shared" si="100"/>
        <v>0</v>
      </c>
      <c r="R822" s="4">
        <f t="shared" si="101"/>
        <v>0</v>
      </c>
      <c r="S822" s="4">
        <f t="shared" si="102"/>
        <v>0</v>
      </c>
      <c r="T822" s="10">
        <f t="shared" si="103"/>
        <v>0</v>
      </c>
    </row>
    <row r="823" spans="1:20" s="9" customFormat="1" ht="23.25" x14ac:dyDescent="0.5">
      <c r="A823" s="303"/>
      <c r="B823" s="134"/>
      <c r="C823" s="169"/>
      <c r="D823" s="100"/>
      <c r="E823" s="170"/>
      <c r="F823" s="170"/>
      <c r="G823" s="170"/>
      <c r="H823" s="170"/>
      <c r="I823" s="170"/>
      <c r="J823" s="170"/>
      <c r="K823" s="170"/>
      <c r="L823" s="170"/>
      <c r="M823" s="73">
        <f t="shared" si="96"/>
        <v>999</v>
      </c>
      <c r="N823" s="4">
        <f t="shared" si="97"/>
        <v>0</v>
      </c>
      <c r="O823" s="4">
        <f t="shared" si="98"/>
        <v>0</v>
      </c>
      <c r="P823" s="4">
        <f t="shared" si="99"/>
        <v>0</v>
      </c>
      <c r="Q823" s="4">
        <f t="shared" si="100"/>
        <v>0</v>
      </c>
      <c r="R823" s="4">
        <f t="shared" si="101"/>
        <v>0</v>
      </c>
      <c r="S823" s="4">
        <f t="shared" si="102"/>
        <v>0</v>
      </c>
      <c r="T823" s="10">
        <f t="shared" si="103"/>
        <v>0</v>
      </c>
    </row>
    <row r="824" spans="1:20" s="9" customFormat="1" ht="23.25" x14ac:dyDescent="0.5">
      <c r="A824" s="303"/>
      <c r="B824" s="134"/>
      <c r="C824" s="169"/>
      <c r="D824" s="100"/>
      <c r="E824" s="170"/>
      <c r="F824" s="170"/>
      <c r="G824" s="170"/>
      <c r="H824" s="170"/>
      <c r="I824" s="170"/>
      <c r="J824" s="170"/>
      <c r="K824" s="170"/>
      <c r="L824" s="170"/>
      <c r="M824" s="73">
        <f t="shared" si="96"/>
        <v>999</v>
      </c>
      <c r="N824" s="4">
        <f t="shared" si="97"/>
        <v>0</v>
      </c>
      <c r="O824" s="4">
        <f t="shared" si="98"/>
        <v>0</v>
      </c>
      <c r="P824" s="4">
        <f t="shared" si="99"/>
        <v>0</v>
      </c>
      <c r="Q824" s="4">
        <f t="shared" si="100"/>
        <v>0</v>
      </c>
      <c r="R824" s="4">
        <f t="shared" si="101"/>
        <v>0</v>
      </c>
      <c r="S824" s="4">
        <f t="shared" si="102"/>
        <v>0</v>
      </c>
      <c r="T824" s="10">
        <f t="shared" si="103"/>
        <v>0</v>
      </c>
    </row>
    <row r="825" spans="1:20" s="9" customFormat="1" ht="23.25" x14ac:dyDescent="0.5">
      <c r="A825" s="303"/>
      <c r="B825" s="134"/>
      <c r="C825" s="169"/>
      <c r="D825" s="100"/>
      <c r="E825" s="170"/>
      <c r="F825" s="170"/>
      <c r="G825" s="170"/>
      <c r="H825" s="170"/>
      <c r="I825" s="170"/>
      <c r="J825" s="170"/>
      <c r="K825" s="170"/>
      <c r="L825" s="170"/>
      <c r="M825" s="73">
        <f t="shared" si="96"/>
        <v>999</v>
      </c>
      <c r="N825" s="4">
        <f t="shared" si="97"/>
        <v>0</v>
      </c>
      <c r="O825" s="4">
        <f t="shared" si="98"/>
        <v>0</v>
      </c>
      <c r="P825" s="4">
        <f t="shared" si="99"/>
        <v>0</v>
      </c>
      <c r="Q825" s="4">
        <f t="shared" si="100"/>
        <v>0</v>
      </c>
      <c r="R825" s="4">
        <f t="shared" si="101"/>
        <v>0</v>
      </c>
      <c r="S825" s="4">
        <f t="shared" si="102"/>
        <v>0</v>
      </c>
      <c r="T825" s="10">
        <f t="shared" si="103"/>
        <v>0</v>
      </c>
    </row>
    <row r="826" spans="1:20" s="9" customFormat="1" ht="23.25" x14ac:dyDescent="0.5">
      <c r="A826" s="303"/>
      <c r="B826" s="134"/>
      <c r="C826" s="169"/>
      <c r="D826" s="100"/>
      <c r="E826" s="170"/>
      <c r="F826" s="170"/>
      <c r="G826" s="170"/>
      <c r="H826" s="170"/>
      <c r="I826" s="170"/>
      <c r="J826" s="170"/>
      <c r="K826" s="170"/>
      <c r="L826" s="170"/>
      <c r="M826" s="73">
        <f t="shared" si="96"/>
        <v>999</v>
      </c>
      <c r="N826" s="4">
        <f t="shared" si="97"/>
        <v>0</v>
      </c>
      <c r="O826" s="4">
        <f t="shared" si="98"/>
        <v>0</v>
      </c>
      <c r="P826" s="4">
        <f t="shared" si="99"/>
        <v>0</v>
      </c>
      <c r="Q826" s="4">
        <f t="shared" si="100"/>
        <v>0</v>
      </c>
      <c r="R826" s="4">
        <f t="shared" si="101"/>
        <v>0</v>
      </c>
      <c r="S826" s="4">
        <f t="shared" si="102"/>
        <v>0</v>
      </c>
      <c r="T826" s="10">
        <f t="shared" si="103"/>
        <v>0</v>
      </c>
    </row>
    <row r="827" spans="1:20" s="9" customFormat="1" ht="23.25" x14ac:dyDescent="0.5">
      <c r="A827" s="303"/>
      <c r="B827" s="134"/>
      <c r="C827" s="169"/>
      <c r="D827" s="100"/>
      <c r="E827" s="170"/>
      <c r="F827" s="170"/>
      <c r="G827" s="170"/>
      <c r="H827" s="170"/>
      <c r="I827" s="170"/>
      <c r="J827" s="170"/>
      <c r="K827" s="170"/>
      <c r="L827" s="170"/>
      <c r="M827" s="73">
        <f t="shared" si="96"/>
        <v>999</v>
      </c>
      <c r="N827" s="4">
        <f t="shared" si="97"/>
        <v>0</v>
      </c>
      <c r="O827" s="4">
        <f t="shared" si="98"/>
        <v>0</v>
      </c>
      <c r="P827" s="4">
        <f t="shared" si="99"/>
        <v>0</v>
      </c>
      <c r="Q827" s="4">
        <f t="shared" si="100"/>
        <v>0</v>
      </c>
      <c r="R827" s="4">
        <f t="shared" si="101"/>
        <v>0</v>
      </c>
      <c r="S827" s="4">
        <f t="shared" si="102"/>
        <v>0</v>
      </c>
      <c r="T827" s="10">
        <f t="shared" si="103"/>
        <v>0</v>
      </c>
    </row>
    <row r="828" spans="1:20" s="9" customFormat="1" ht="23.25" x14ac:dyDescent="0.5">
      <c r="A828" s="303"/>
      <c r="B828" s="134"/>
      <c r="C828" s="169"/>
      <c r="D828" s="100"/>
      <c r="E828" s="170"/>
      <c r="F828" s="170"/>
      <c r="G828" s="170"/>
      <c r="H828" s="170"/>
      <c r="I828" s="170"/>
      <c r="J828" s="170"/>
      <c r="K828" s="170"/>
      <c r="L828" s="170"/>
      <c r="M828" s="73">
        <f t="shared" si="96"/>
        <v>999</v>
      </c>
      <c r="N828" s="4">
        <f t="shared" si="97"/>
        <v>0</v>
      </c>
      <c r="O828" s="4">
        <f t="shared" si="98"/>
        <v>0</v>
      </c>
      <c r="P828" s="4">
        <f t="shared" si="99"/>
        <v>0</v>
      </c>
      <c r="Q828" s="4">
        <f t="shared" si="100"/>
        <v>0</v>
      </c>
      <c r="R828" s="4">
        <f t="shared" si="101"/>
        <v>0</v>
      </c>
      <c r="S828" s="4">
        <f t="shared" si="102"/>
        <v>0</v>
      </c>
      <c r="T828" s="10">
        <f t="shared" si="103"/>
        <v>0</v>
      </c>
    </row>
    <row r="829" spans="1:20" s="9" customFormat="1" ht="23.25" x14ac:dyDescent="0.5">
      <c r="A829" s="303"/>
      <c r="B829" s="134"/>
      <c r="C829" s="169"/>
      <c r="D829" s="100"/>
      <c r="E829" s="170"/>
      <c r="F829" s="170"/>
      <c r="G829" s="170"/>
      <c r="H829" s="170"/>
      <c r="I829" s="170"/>
      <c r="J829" s="170"/>
      <c r="K829" s="170"/>
      <c r="L829" s="170"/>
      <c r="M829" s="73">
        <f t="shared" si="96"/>
        <v>999</v>
      </c>
      <c r="N829" s="4">
        <f t="shared" si="97"/>
        <v>0</v>
      </c>
      <c r="O829" s="4">
        <f t="shared" si="98"/>
        <v>0</v>
      </c>
      <c r="P829" s="4">
        <f t="shared" si="99"/>
        <v>0</v>
      </c>
      <c r="Q829" s="4">
        <f t="shared" si="100"/>
        <v>0</v>
      </c>
      <c r="R829" s="4">
        <f t="shared" si="101"/>
        <v>0</v>
      </c>
      <c r="S829" s="4">
        <f t="shared" si="102"/>
        <v>0</v>
      </c>
      <c r="T829" s="10">
        <f t="shared" si="103"/>
        <v>0</v>
      </c>
    </row>
    <row r="830" spans="1:20" s="9" customFormat="1" ht="23.25" x14ac:dyDescent="0.5">
      <c r="A830" s="303"/>
      <c r="B830" s="134"/>
      <c r="C830" s="169"/>
      <c r="D830" s="100"/>
      <c r="E830" s="170"/>
      <c r="F830" s="170"/>
      <c r="G830" s="170"/>
      <c r="H830" s="170"/>
      <c r="I830" s="170"/>
      <c r="J830" s="170"/>
      <c r="K830" s="170"/>
      <c r="L830" s="170"/>
      <c r="M830" s="73">
        <f t="shared" si="96"/>
        <v>999</v>
      </c>
      <c r="N830" s="4">
        <f t="shared" si="97"/>
        <v>0</v>
      </c>
      <c r="O830" s="4">
        <f t="shared" si="98"/>
        <v>0</v>
      </c>
      <c r="P830" s="4">
        <f t="shared" si="99"/>
        <v>0</v>
      </c>
      <c r="Q830" s="4">
        <f t="shared" si="100"/>
        <v>0</v>
      </c>
      <c r="R830" s="4">
        <f t="shared" si="101"/>
        <v>0</v>
      </c>
      <c r="S830" s="4">
        <f t="shared" si="102"/>
        <v>0</v>
      </c>
      <c r="T830" s="10">
        <f t="shared" si="103"/>
        <v>0</v>
      </c>
    </row>
    <row r="831" spans="1:20" s="9" customFormat="1" ht="23.25" x14ac:dyDescent="0.5">
      <c r="A831" s="303"/>
      <c r="B831" s="134"/>
      <c r="C831" s="169"/>
      <c r="D831" s="100"/>
      <c r="E831" s="170"/>
      <c r="F831" s="170"/>
      <c r="G831" s="170"/>
      <c r="H831" s="170"/>
      <c r="I831" s="170"/>
      <c r="J831" s="170"/>
      <c r="K831" s="170"/>
      <c r="L831" s="170"/>
      <c r="M831" s="73">
        <f t="shared" si="96"/>
        <v>999</v>
      </c>
      <c r="N831" s="4">
        <f t="shared" si="97"/>
        <v>0</v>
      </c>
      <c r="O831" s="4">
        <f t="shared" si="98"/>
        <v>0</v>
      </c>
      <c r="P831" s="4">
        <f t="shared" si="99"/>
        <v>0</v>
      </c>
      <c r="Q831" s="4">
        <f t="shared" si="100"/>
        <v>0</v>
      </c>
      <c r="R831" s="4">
        <f t="shared" si="101"/>
        <v>0</v>
      </c>
      <c r="S831" s="4">
        <f t="shared" si="102"/>
        <v>0</v>
      </c>
      <c r="T831" s="10">
        <f t="shared" si="103"/>
        <v>0</v>
      </c>
    </row>
    <row r="832" spans="1:20" s="9" customFormat="1" ht="23.25" x14ac:dyDescent="0.5">
      <c r="A832" s="303"/>
      <c r="B832" s="134"/>
      <c r="C832" s="169"/>
      <c r="D832" s="100"/>
      <c r="E832" s="170"/>
      <c r="F832" s="170"/>
      <c r="G832" s="170"/>
      <c r="H832" s="170"/>
      <c r="I832" s="170"/>
      <c r="J832" s="170"/>
      <c r="K832" s="170"/>
      <c r="L832" s="170"/>
      <c r="M832" s="73">
        <f t="shared" si="96"/>
        <v>999</v>
      </c>
      <c r="N832" s="4">
        <f t="shared" si="97"/>
        <v>0</v>
      </c>
      <c r="O832" s="4">
        <f t="shared" si="98"/>
        <v>0</v>
      </c>
      <c r="P832" s="4">
        <f t="shared" si="99"/>
        <v>0</v>
      </c>
      <c r="Q832" s="4">
        <f t="shared" si="100"/>
        <v>0</v>
      </c>
      <c r="R832" s="4">
        <f t="shared" si="101"/>
        <v>0</v>
      </c>
      <c r="S832" s="4">
        <f t="shared" si="102"/>
        <v>0</v>
      </c>
      <c r="T832" s="10">
        <f t="shared" si="103"/>
        <v>0</v>
      </c>
    </row>
    <row r="833" spans="1:20" s="9" customFormat="1" ht="23.25" x14ac:dyDescent="0.5">
      <c r="A833" s="303"/>
      <c r="B833" s="134"/>
      <c r="C833" s="169"/>
      <c r="D833" s="100"/>
      <c r="E833" s="170"/>
      <c r="F833" s="170"/>
      <c r="G833" s="170"/>
      <c r="H833" s="170"/>
      <c r="I833" s="170"/>
      <c r="J833" s="170"/>
      <c r="K833" s="170"/>
      <c r="L833" s="170"/>
      <c r="M833" s="73">
        <f t="shared" si="96"/>
        <v>999</v>
      </c>
      <c r="N833" s="4">
        <f t="shared" si="97"/>
        <v>0</v>
      </c>
      <c r="O833" s="4">
        <f t="shared" si="98"/>
        <v>0</v>
      </c>
      <c r="P833" s="4">
        <f t="shared" si="99"/>
        <v>0</v>
      </c>
      <c r="Q833" s="4">
        <f t="shared" si="100"/>
        <v>0</v>
      </c>
      <c r="R833" s="4">
        <f t="shared" si="101"/>
        <v>0</v>
      </c>
      <c r="S833" s="4">
        <f t="shared" si="102"/>
        <v>0</v>
      </c>
      <c r="T833" s="10">
        <f t="shared" si="103"/>
        <v>0</v>
      </c>
    </row>
    <row r="834" spans="1:20" s="9" customFormat="1" ht="23.25" x14ac:dyDescent="0.5">
      <c r="A834" s="303"/>
      <c r="B834" s="134"/>
      <c r="C834" s="169"/>
      <c r="D834" s="100"/>
      <c r="E834" s="170"/>
      <c r="F834" s="170"/>
      <c r="G834" s="170"/>
      <c r="H834" s="170"/>
      <c r="I834" s="170"/>
      <c r="J834" s="170"/>
      <c r="K834" s="170"/>
      <c r="L834" s="170"/>
      <c r="M834" s="73">
        <f t="shared" si="96"/>
        <v>999</v>
      </c>
      <c r="N834" s="4">
        <f t="shared" si="97"/>
        <v>0</v>
      </c>
      <c r="O834" s="4">
        <f t="shared" si="98"/>
        <v>0</v>
      </c>
      <c r="P834" s="4">
        <f t="shared" si="99"/>
        <v>0</v>
      </c>
      <c r="Q834" s="4">
        <f t="shared" si="100"/>
        <v>0</v>
      </c>
      <c r="R834" s="4">
        <f t="shared" si="101"/>
        <v>0</v>
      </c>
      <c r="S834" s="4">
        <f t="shared" si="102"/>
        <v>0</v>
      </c>
      <c r="T834" s="10">
        <f t="shared" si="103"/>
        <v>0</v>
      </c>
    </row>
    <row r="835" spans="1:20" s="9" customFormat="1" ht="23.25" x14ac:dyDescent="0.5">
      <c r="A835" s="303"/>
      <c r="B835" s="134"/>
      <c r="C835" s="169"/>
      <c r="D835" s="100"/>
      <c r="E835" s="170"/>
      <c r="F835" s="170"/>
      <c r="G835" s="170"/>
      <c r="H835" s="170"/>
      <c r="I835" s="170"/>
      <c r="J835" s="170"/>
      <c r="K835" s="170"/>
      <c r="L835" s="170"/>
      <c r="M835" s="73">
        <f t="shared" si="96"/>
        <v>999</v>
      </c>
      <c r="N835" s="4">
        <f t="shared" si="97"/>
        <v>0</v>
      </c>
      <c r="O835" s="4">
        <f t="shared" si="98"/>
        <v>0</v>
      </c>
      <c r="P835" s="4">
        <f t="shared" si="99"/>
        <v>0</v>
      </c>
      <c r="Q835" s="4">
        <f t="shared" si="100"/>
        <v>0</v>
      </c>
      <c r="R835" s="4">
        <f t="shared" si="101"/>
        <v>0</v>
      </c>
      <c r="S835" s="4">
        <f t="shared" si="102"/>
        <v>0</v>
      </c>
      <c r="T835" s="10">
        <f t="shared" si="103"/>
        <v>0</v>
      </c>
    </row>
    <row r="836" spans="1:20" s="9" customFormat="1" ht="23.25" x14ac:dyDescent="0.5">
      <c r="A836" s="303"/>
      <c r="B836" s="134"/>
      <c r="C836" s="169"/>
      <c r="D836" s="100"/>
      <c r="E836" s="170"/>
      <c r="F836" s="170"/>
      <c r="G836" s="170"/>
      <c r="H836" s="170"/>
      <c r="I836" s="170"/>
      <c r="J836" s="170"/>
      <c r="K836" s="170"/>
      <c r="L836" s="170"/>
      <c r="M836" s="73">
        <f t="shared" si="96"/>
        <v>999</v>
      </c>
      <c r="N836" s="4">
        <f t="shared" si="97"/>
        <v>0</v>
      </c>
      <c r="O836" s="4">
        <f t="shared" si="98"/>
        <v>0</v>
      </c>
      <c r="P836" s="4">
        <f t="shared" si="99"/>
        <v>0</v>
      </c>
      <c r="Q836" s="4">
        <f t="shared" si="100"/>
        <v>0</v>
      </c>
      <c r="R836" s="4">
        <f t="shared" si="101"/>
        <v>0</v>
      </c>
      <c r="S836" s="4">
        <f t="shared" si="102"/>
        <v>0</v>
      </c>
      <c r="T836" s="10">
        <f t="shared" si="103"/>
        <v>0</v>
      </c>
    </row>
    <row r="837" spans="1:20" s="9" customFormat="1" ht="23.25" x14ac:dyDescent="0.5">
      <c r="A837" s="303"/>
      <c r="B837" s="134"/>
      <c r="C837" s="169"/>
      <c r="D837" s="100"/>
      <c r="E837" s="170"/>
      <c r="F837" s="170"/>
      <c r="G837" s="170"/>
      <c r="H837" s="170"/>
      <c r="I837" s="170"/>
      <c r="J837" s="170"/>
      <c r="K837" s="170"/>
      <c r="L837" s="170"/>
      <c r="M837" s="73">
        <f t="shared" si="96"/>
        <v>999</v>
      </c>
      <c r="N837" s="4">
        <f t="shared" si="97"/>
        <v>0</v>
      </c>
      <c r="O837" s="4">
        <f t="shared" si="98"/>
        <v>0</v>
      </c>
      <c r="P837" s="4">
        <f t="shared" si="99"/>
        <v>0</v>
      </c>
      <c r="Q837" s="4">
        <f t="shared" si="100"/>
        <v>0</v>
      </c>
      <c r="R837" s="4">
        <f t="shared" si="101"/>
        <v>0</v>
      </c>
      <c r="S837" s="4">
        <f t="shared" si="102"/>
        <v>0</v>
      </c>
      <c r="T837" s="10">
        <f t="shared" si="103"/>
        <v>0</v>
      </c>
    </row>
    <row r="838" spans="1:20" s="9" customFormat="1" ht="23.25" x14ac:dyDescent="0.5">
      <c r="A838" s="303"/>
      <c r="B838" s="134"/>
      <c r="C838" s="169"/>
      <c r="D838" s="100"/>
      <c r="E838" s="170"/>
      <c r="F838" s="170"/>
      <c r="G838" s="170"/>
      <c r="H838" s="170"/>
      <c r="I838" s="170"/>
      <c r="J838" s="170"/>
      <c r="K838" s="170"/>
      <c r="L838" s="170"/>
      <c r="M838" s="73">
        <f t="shared" si="96"/>
        <v>999</v>
      </c>
      <c r="N838" s="4">
        <f t="shared" si="97"/>
        <v>0</v>
      </c>
      <c r="O838" s="4">
        <f t="shared" si="98"/>
        <v>0</v>
      </c>
      <c r="P838" s="4">
        <f t="shared" si="99"/>
        <v>0</v>
      </c>
      <c r="Q838" s="4">
        <f t="shared" si="100"/>
        <v>0</v>
      </c>
      <c r="R838" s="4">
        <f t="shared" si="101"/>
        <v>0</v>
      </c>
      <c r="S838" s="4">
        <f t="shared" si="102"/>
        <v>0</v>
      </c>
      <c r="T838" s="10">
        <f t="shared" si="103"/>
        <v>0</v>
      </c>
    </row>
    <row r="839" spans="1:20" s="9" customFormat="1" ht="23.25" x14ac:dyDescent="0.5">
      <c r="A839" s="303"/>
      <c r="B839" s="134"/>
      <c r="C839" s="169"/>
      <c r="D839" s="100"/>
      <c r="E839" s="170"/>
      <c r="F839" s="170"/>
      <c r="G839" s="170"/>
      <c r="H839" s="170"/>
      <c r="I839" s="170"/>
      <c r="J839" s="170"/>
      <c r="K839" s="170"/>
      <c r="L839" s="170"/>
      <c r="M839" s="73">
        <f t="shared" si="96"/>
        <v>999</v>
      </c>
      <c r="N839" s="4">
        <f t="shared" si="97"/>
        <v>0</v>
      </c>
      <c r="O839" s="4">
        <f t="shared" si="98"/>
        <v>0</v>
      </c>
      <c r="P839" s="4">
        <f t="shared" si="99"/>
        <v>0</v>
      </c>
      <c r="Q839" s="4">
        <f t="shared" si="100"/>
        <v>0</v>
      </c>
      <c r="R839" s="4">
        <f t="shared" si="101"/>
        <v>0</v>
      </c>
      <c r="S839" s="4">
        <f t="shared" si="102"/>
        <v>0</v>
      </c>
      <c r="T839" s="10">
        <f t="shared" si="103"/>
        <v>0</v>
      </c>
    </row>
    <row r="840" spans="1:20" s="9" customFormat="1" ht="23.25" x14ac:dyDescent="0.5">
      <c r="A840" s="303"/>
      <c r="B840" s="134"/>
      <c r="C840" s="169"/>
      <c r="D840" s="100"/>
      <c r="E840" s="170"/>
      <c r="F840" s="170"/>
      <c r="G840" s="170"/>
      <c r="H840" s="170"/>
      <c r="I840" s="170"/>
      <c r="J840" s="170"/>
      <c r="K840" s="170"/>
      <c r="L840" s="170"/>
      <c r="M840" s="73">
        <f t="shared" si="96"/>
        <v>999</v>
      </c>
      <c r="N840" s="4">
        <f t="shared" si="97"/>
        <v>0</v>
      </c>
      <c r="O840" s="4">
        <f t="shared" si="98"/>
        <v>0</v>
      </c>
      <c r="P840" s="4">
        <f t="shared" si="99"/>
        <v>0</v>
      </c>
      <c r="Q840" s="4">
        <f t="shared" si="100"/>
        <v>0</v>
      </c>
      <c r="R840" s="4">
        <f t="shared" si="101"/>
        <v>0</v>
      </c>
      <c r="S840" s="4">
        <f t="shared" si="102"/>
        <v>0</v>
      </c>
      <c r="T840" s="10">
        <f t="shared" si="103"/>
        <v>0</v>
      </c>
    </row>
    <row r="841" spans="1:20" s="9" customFormat="1" ht="23.25" x14ac:dyDescent="0.5">
      <c r="A841" s="303"/>
      <c r="B841" s="134"/>
      <c r="C841" s="169"/>
      <c r="D841" s="100"/>
      <c r="E841" s="170"/>
      <c r="F841" s="170"/>
      <c r="G841" s="170"/>
      <c r="H841" s="170"/>
      <c r="I841" s="170"/>
      <c r="J841" s="170"/>
      <c r="K841" s="170"/>
      <c r="L841" s="170"/>
      <c r="M841" s="73">
        <f t="shared" si="96"/>
        <v>999</v>
      </c>
      <c r="N841" s="4">
        <f t="shared" si="97"/>
        <v>0</v>
      </c>
      <c r="O841" s="4">
        <f t="shared" si="98"/>
        <v>0</v>
      </c>
      <c r="P841" s="4">
        <f t="shared" si="99"/>
        <v>0</v>
      </c>
      <c r="Q841" s="4">
        <f t="shared" si="100"/>
        <v>0</v>
      </c>
      <c r="R841" s="4">
        <f t="shared" si="101"/>
        <v>0</v>
      </c>
      <c r="S841" s="4">
        <f t="shared" si="102"/>
        <v>0</v>
      </c>
      <c r="T841" s="10">
        <f t="shared" si="103"/>
        <v>0</v>
      </c>
    </row>
    <row r="842" spans="1:20" s="9" customFormat="1" ht="23.25" x14ac:dyDescent="0.5">
      <c r="A842" s="303"/>
      <c r="B842" s="134"/>
      <c r="C842" s="169"/>
      <c r="D842" s="100"/>
      <c r="E842" s="170"/>
      <c r="F842" s="170"/>
      <c r="G842" s="170"/>
      <c r="H842" s="170"/>
      <c r="I842" s="170"/>
      <c r="J842" s="170"/>
      <c r="K842" s="170"/>
      <c r="L842" s="170"/>
      <c r="M842" s="73">
        <f t="shared" si="96"/>
        <v>999</v>
      </c>
      <c r="N842" s="4">
        <f t="shared" si="97"/>
        <v>0</v>
      </c>
      <c r="O842" s="4">
        <f t="shared" si="98"/>
        <v>0</v>
      </c>
      <c r="P842" s="4">
        <f t="shared" si="99"/>
        <v>0</v>
      </c>
      <c r="Q842" s="4">
        <f t="shared" si="100"/>
        <v>0</v>
      </c>
      <c r="R842" s="4">
        <f t="shared" si="101"/>
        <v>0</v>
      </c>
      <c r="S842" s="4">
        <f t="shared" si="102"/>
        <v>0</v>
      </c>
      <c r="T842" s="10">
        <f t="shared" si="103"/>
        <v>0</v>
      </c>
    </row>
    <row r="843" spans="1:20" s="9" customFormat="1" ht="23.25" x14ac:dyDescent="0.5">
      <c r="A843" s="303"/>
      <c r="B843" s="134"/>
      <c r="C843" s="169"/>
      <c r="D843" s="100"/>
      <c r="E843" s="170"/>
      <c r="F843" s="170"/>
      <c r="G843" s="170"/>
      <c r="H843" s="170"/>
      <c r="I843" s="170"/>
      <c r="J843" s="170"/>
      <c r="K843" s="170"/>
      <c r="L843" s="170"/>
      <c r="M843" s="73">
        <f t="shared" si="96"/>
        <v>999</v>
      </c>
      <c r="N843" s="4">
        <f t="shared" si="97"/>
        <v>0</v>
      </c>
      <c r="O843" s="4">
        <f t="shared" si="98"/>
        <v>0</v>
      </c>
      <c r="P843" s="4">
        <f t="shared" si="99"/>
        <v>0</v>
      </c>
      <c r="Q843" s="4">
        <f t="shared" si="100"/>
        <v>0</v>
      </c>
      <c r="R843" s="4">
        <f t="shared" si="101"/>
        <v>0</v>
      </c>
      <c r="S843" s="4">
        <f t="shared" si="102"/>
        <v>0</v>
      </c>
      <c r="T843" s="10">
        <f t="shared" si="103"/>
        <v>0</v>
      </c>
    </row>
    <row r="844" spans="1:20" s="9" customFormat="1" ht="23.25" x14ac:dyDescent="0.5">
      <c r="A844" s="303"/>
      <c r="B844" s="134"/>
      <c r="C844" s="169"/>
      <c r="D844" s="100"/>
      <c r="E844" s="170"/>
      <c r="F844" s="170"/>
      <c r="G844" s="170"/>
      <c r="H844" s="170"/>
      <c r="I844" s="170"/>
      <c r="J844" s="170"/>
      <c r="K844" s="170"/>
      <c r="L844" s="170"/>
      <c r="M844" s="73">
        <f t="shared" si="96"/>
        <v>999</v>
      </c>
      <c r="N844" s="4">
        <f t="shared" si="97"/>
        <v>0</v>
      </c>
      <c r="O844" s="4">
        <f t="shared" si="98"/>
        <v>0</v>
      </c>
      <c r="P844" s="4">
        <f t="shared" si="99"/>
        <v>0</v>
      </c>
      <c r="Q844" s="4">
        <f t="shared" si="100"/>
        <v>0</v>
      </c>
      <c r="R844" s="4">
        <f t="shared" si="101"/>
        <v>0</v>
      </c>
      <c r="S844" s="4">
        <f t="shared" si="102"/>
        <v>0</v>
      </c>
      <c r="T844" s="10">
        <f t="shared" si="103"/>
        <v>0</v>
      </c>
    </row>
    <row r="845" spans="1:20" s="9" customFormat="1" ht="23.25" x14ac:dyDescent="0.5">
      <c r="A845" s="303"/>
      <c r="B845" s="134"/>
      <c r="C845" s="169"/>
      <c r="D845" s="100"/>
      <c r="E845" s="170"/>
      <c r="F845" s="170"/>
      <c r="G845" s="170"/>
      <c r="H845" s="170"/>
      <c r="I845" s="170"/>
      <c r="J845" s="170"/>
      <c r="K845" s="170"/>
      <c r="L845" s="170"/>
      <c r="M845" s="73">
        <f t="shared" si="96"/>
        <v>999</v>
      </c>
      <c r="N845" s="4">
        <f t="shared" si="97"/>
        <v>0</v>
      </c>
      <c r="O845" s="4">
        <f t="shared" si="98"/>
        <v>0</v>
      </c>
      <c r="P845" s="4">
        <f t="shared" si="99"/>
        <v>0</v>
      </c>
      <c r="Q845" s="4">
        <f t="shared" si="100"/>
        <v>0</v>
      </c>
      <c r="R845" s="4">
        <f t="shared" si="101"/>
        <v>0</v>
      </c>
      <c r="S845" s="4">
        <f t="shared" si="102"/>
        <v>0</v>
      </c>
      <c r="T845" s="10">
        <f t="shared" si="103"/>
        <v>0</v>
      </c>
    </row>
    <row r="846" spans="1:20" s="9" customFormat="1" ht="23.25" x14ac:dyDescent="0.5">
      <c r="A846" s="303"/>
      <c r="B846" s="134"/>
      <c r="C846" s="169"/>
      <c r="D846" s="100"/>
      <c r="E846" s="170"/>
      <c r="F846" s="170"/>
      <c r="G846" s="170"/>
      <c r="H846" s="170"/>
      <c r="I846" s="170"/>
      <c r="J846" s="170"/>
      <c r="K846" s="170"/>
      <c r="L846" s="170"/>
      <c r="M846" s="73">
        <f t="shared" si="96"/>
        <v>999</v>
      </c>
      <c r="N846" s="4">
        <f t="shared" si="97"/>
        <v>0</v>
      </c>
      <c r="O846" s="4">
        <f t="shared" si="98"/>
        <v>0</v>
      </c>
      <c r="P846" s="4">
        <f t="shared" si="99"/>
        <v>0</v>
      </c>
      <c r="Q846" s="4">
        <f t="shared" si="100"/>
        <v>0</v>
      </c>
      <c r="R846" s="4">
        <f t="shared" si="101"/>
        <v>0</v>
      </c>
      <c r="S846" s="4">
        <f t="shared" si="102"/>
        <v>0</v>
      </c>
      <c r="T846" s="10">
        <f t="shared" si="103"/>
        <v>0</v>
      </c>
    </row>
    <row r="847" spans="1:20" s="9" customFormat="1" ht="23.25" x14ac:dyDescent="0.5">
      <c r="A847" s="303"/>
      <c r="B847" s="134"/>
      <c r="C847" s="169"/>
      <c r="D847" s="100"/>
      <c r="E847" s="170"/>
      <c r="F847" s="170"/>
      <c r="G847" s="170"/>
      <c r="H847" s="170"/>
      <c r="I847" s="170"/>
      <c r="J847" s="170"/>
      <c r="K847" s="170"/>
      <c r="L847" s="170"/>
      <c r="M847" s="73">
        <f t="shared" ref="M847:M910" si="104">IF(OR(OR(OR(OR(OR(OR(E847=0),F847=0),G847=0),H847=0),I847=0),J847=0),999,1)</f>
        <v>999</v>
      </c>
      <c r="N847" s="4">
        <f t="shared" ref="N847:N910" si="105">IF(OR(I847&lt;F847,(AND(H847&lt;E847,I847=F847))),J847-1,J847)</f>
        <v>0</v>
      </c>
      <c r="O847" s="4">
        <f t="shared" ref="O847:O910" si="106">IF(AND(H847&lt;E847,I847=F847),I847+12-1,IF(AND(H847&lt;E847,I847&gt;F847),I847-1,IF(AND(H847&lt;E847,I847&lt;F847),I847+12-1,IF(AND(H847&gt;=E847,I847&lt;F847),I847+12,I847))))</f>
        <v>0</v>
      </c>
      <c r="P847" s="4">
        <f t="shared" ref="P847:P910" si="107">IF(H847&lt;E847,H847+30,H847)</f>
        <v>0</v>
      </c>
      <c r="Q847" s="4">
        <f t="shared" ref="Q847:Q910" si="108">P847-E847</f>
        <v>0</v>
      </c>
      <c r="R847" s="4">
        <f t="shared" ref="R847:R910" si="109">O847-F847</f>
        <v>0</v>
      </c>
      <c r="S847" s="4">
        <f t="shared" ref="S847:S910" si="110">N847-G847</f>
        <v>0</v>
      </c>
      <c r="T847" s="10">
        <f t="shared" ref="T847:T910" si="111">IF(OR(OR(OR(OR(OR(E847=0,F847=0),G847=0),H847=0),I847=0),J847=0),0,IF($Q847&gt;15,($R847+1)+($S847*12),$R847+($S847*12)))</f>
        <v>0</v>
      </c>
    </row>
    <row r="848" spans="1:20" s="9" customFormat="1" ht="23.25" x14ac:dyDescent="0.5">
      <c r="A848" s="303"/>
      <c r="B848" s="134"/>
      <c r="C848" s="169"/>
      <c r="D848" s="100"/>
      <c r="E848" s="170"/>
      <c r="F848" s="170"/>
      <c r="G848" s="170"/>
      <c r="H848" s="170"/>
      <c r="I848" s="170"/>
      <c r="J848" s="170"/>
      <c r="K848" s="170"/>
      <c r="L848" s="170"/>
      <c r="M848" s="73">
        <f t="shared" si="104"/>
        <v>999</v>
      </c>
      <c r="N848" s="4">
        <f t="shared" si="105"/>
        <v>0</v>
      </c>
      <c r="O848" s="4">
        <f t="shared" si="106"/>
        <v>0</v>
      </c>
      <c r="P848" s="4">
        <f t="shared" si="107"/>
        <v>0</v>
      </c>
      <c r="Q848" s="4">
        <f t="shared" si="108"/>
        <v>0</v>
      </c>
      <c r="R848" s="4">
        <f t="shared" si="109"/>
        <v>0</v>
      </c>
      <c r="S848" s="4">
        <f t="shared" si="110"/>
        <v>0</v>
      </c>
      <c r="T848" s="10">
        <f t="shared" si="111"/>
        <v>0</v>
      </c>
    </row>
    <row r="849" spans="1:20" s="9" customFormat="1" ht="23.25" x14ac:dyDescent="0.5">
      <c r="A849" s="303"/>
      <c r="B849" s="134"/>
      <c r="C849" s="169"/>
      <c r="D849" s="100"/>
      <c r="E849" s="170"/>
      <c r="F849" s="170"/>
      <c r="G849" s="170"/>
      <c r="H849" s="170"/>
      <c r="I849" s="170"/>
      <c r="J849" s="170"/>
      <c r="K849" s="170"/>
      <c r="L849" s="170"/>
      <c r="M849" s="73">
        <f t="shared" si="104"/>
        <v>999</v>
      </c>
      <c r="N849" s="4">
        <f t="shared" si="105"/>
        <v>0</v>
      </c>
      <c r="O849" s="4">
        <f t="shared" si="106"/>
        <v>0</v>
      </c>
      <c r="P849" s="4">
        <f t="shared" si="107"/>
        <v>0</v>
      </c>
      <c r="Q849" s="4">
        <f t="shared" si="108"/>
        <v>0</v>
      </c>
      <c r="R849" s="4">
        <f t="shared" si="109"/>
        <v>0</v>
      </c>
      <c r="S849" s="4">
        <f t="shared" si="110"/>
        <v>0</v>
      </c>
      <c r="T849" s="10">
        <f t="shared" si="111"/>
        <v>0</v>
      </c>
    </row>
    <row r="850" spans="1:20" s="9" customFormat="1" ht="23.25" x14ac:dyDescent="0.5">
      <c r="A850" s="303"/>
      <c r="B850" s="134"/>
      <c r="C850" s="169"/>
      <c r="D850" s="100"/>
      <c r="E850" s="170"/>
      <c r="F850" s="170"/>
      <c r="G850" s="170"/>
      <c r="H850" s="170"/>
      <c r="I850" s="170"/>
      <c r="J850" s="170"/>
      <c r="K850" s="170"/>
      <c r="L850" s="170"/>
      <c r="M850" s="73">
        <f t="shared" si="104"/>
        <v>999</v>
      </c>
      <c r="N850" s="4">
        <f t="shared" si="105"/>
        <v>0</v>
      </c>
      <c r="O850" s="4">
        <f t="shared" si="106"/>
        <v>0</v>
      </c>
      <c r="P850" s="4">
        <f t="shared" si="107"/>
        <v>0</v>
      </c>
      <c r="Q850" s="4">
        <f t="shared" si="108"/>
        <v>0</v>
      </c>
      <c r="R850" s="4">
        <f t="shared" si="109"/>
        <v>0</v>
      </c>
      <c r="S850" s="4">
        <f t="shared" si="110"/>
        <v>0</v>
      </c>
      <c r="T850" s="10">
        <f t="shared" si="111"/>
        <v>0</v>
      </c>
    </row>
    <row r="851" spans="1:20" s="9" customFormat="1" ht="23.25" x14ac:dyDescent="0.5">
      <c r="A851" s="303"/>
      <c r="B851" s="134"/>
      <c r="C851" s="169"/>
      <c r="D851" s="100"/>
      <c r="E851" s="170"/>
      <c r="F851" s="170"/>
      <c r="G851" s="170"/>
      <c r="H851" s="170"/>
      <c r="I851" s="170"/>
      <c r="J851" s="170"/>
      <c r="K851" s="170"/>
      <c r="L851" s="170"/>
      <c r="M851" s="73">
        <f t="shared" si="104"/>
        <v>999</v>
      </c>
      <c r="N851" s="4">
        <f t="shared" si="105"/>
        <v>0</v>
      </c>
      <c r="O851" s="4">
        <f t="shared" si="106"/>
        <v>0</v>
      </c>
      <c r="P851" s="4">
        <f t="shared" si="107"/>
        <v>0</v>
      </c>
      <c r="Q851" s="4">
        <f t="shared" si="108"/>
        <v>0</v>
      </c>
      <c r="R851" s="4">
        <f t="shared" si="109"/>
        <v>0</v>
      </c>
      <c r="S851" s="4">
        <f t="shared" si="110"/>
        <v>0</v>
      </c>
      <c r="T851" s="10">
        <f t="shared" si="111"/>
        <v>0</v>
      </c>
    </row>
    <row r="852" spans="1:20" s="9" customFormat="1" ht="23.25" x14ac:dyDescent="0.5">
      <c r="A852" s="303"/>
      <c r="B852" s="134"/>
      <c r="C852" s="169"/>
      <c r="D852" s="100"/>
      <c r="E852" s="170"/>
      <c r="F852" s="170"/>
      <c r="G852" s="170"/>
      <c r="H852" s="170"/>
      <c r="I852" s="170"/>
      <c r="J852" s="170"/>
      <c r="K852" s="170"/>
      <c r="L852" s="170"/>
      <c r="M852" s="73">
        <f t="shared" si="104"/>
        <v>999</v>
      </c>
      <c r="N852" s="4">
        <f t="shared" si="105"/>
        <v>0</v>
      </c>
      <c r="O852" s="4">
        <f t="shared" si="106"/>
        <v>0</v>
      </c>
      <c r="P852" s="4">
        <f t="shared" si="107"/>
        <v>0</v>
      </c>
      <c r="Q852" s="4">
        <f t="shared" si="108"/>
        <v>0</v>
      </c>
      <c r="R852" s="4">
        <f t="shared" si="109"/>
        <v>0</v>
      </c>
      <c r="S852" s="4">
        <f t="shared" si="110"/>
        <v>0</v>
      </c>
      <c r="T852" s="10">
        <f t="shared" si="111"/>
        <v>0</v>
      </c>
    </row>
    <row r="853" spans="1:20" s="9" customFormat="1" ht="23.25" x14ac:dyDescent="0.5">
      <c r="A853" s="303"/>
      <c r="B853" s="134"/>
      <c r="C853" s="169"/>
      <c r="D853" s="100"/>
      <c r="E853" s="170"/>
      <c r="F853" s="170"/>
      <c r="G853" s="170"/>
      <c r="H853" s="170"/>
      <c r="I853" s="170"/>
      <c r="J853" s="170"/>
      <c r="K853" s="170"/>
      <c r="L853" s="170"/>
      <c r="M853" s="73">
        <f t="shared" si="104"/>
        <v>999</v>
      </c>
      <c r="N853" s="4">
        <f t="shared" si="105"/>
        <v>0</v>
      </c>
      <c r="O853" s="4">
        <f t="shared" si="106"/>
        <v>0</v>
      </c>
      <c r="P853" s="4">
        <f t="shared" si="107"/>
        <v>0</v>
      </c>
      <c r="Q853" s="4">
        <f t="shared" si="108"/>
        <v>0</v>
      </c>
      <c r="R853" s="4">
        <f t="shared" si="109"/>
        <v>0</v>
      </c>
      <c r="S853" s="4">
        <f t="shared" si="110"/>
        <v>0</v>
      </c>
      <c r="T853" s="10">
        <f t="shared" si="111"/>
        <v>0</v>
      </c>
    </row>
    <row r="854" spans="1:20" s="9" customFormat="1" ht="23.25" x14ac:dyDescent="0.5">
      <c r="A854" s="303"/>
      <c r="B854" s="134"/>
      <c r="C854" s="169"/>
      <c r="D854" s="100"/>
      <c r="E854" s="170"/>
      <c r="F854" s="170"/>
      <c r="G854" s="170"/>
      <c r="H854" s="170"/>
      <c r="I854" s="170"/>
      <c r="J854" s="170"/>
      <c r="K854" s="170"/>
      <c r="L854" s="170"/>
      <c r="M854" s="73">
        <f t="shared" si="104"/>
        <v>999</v>
      </c>
      <c r="N854" s="4">
        <f t="shared" si="105"/>
        <v>0</v>
      </c>
      <c r="O854" s="4">
        <f t="shared" si="106"/>
        <v>0</v>
      </c>
      <c r="P854" s="4">
        <f t="shared" si="107"/>
        <v>0</v>
      </c>
      <c r="Q854" s="4">
        <f t="shared" si="108"/>
        <v>0</v>
      </c>
      <c r="R854" s="4">
        <f t="shared" si="109"/>
        <v>0</v>
      </c>
      <c r="S854" s="4">
        <f t="shared" si="110"/>
        <v>0</v>
      </c>
      <c r="T854" s="10">
        <f t="shared" si="111"/>
        <v>0</v>
      </c>
    </row>
    <row r="855" spans="1:20" s="9" customFormat="1" ht="23.25" x14ac:dyDescent="0.5">
      <c r="A855" s="303"/>
      <c r="B855" s="134"/>
      <c r="C855" s="169"/>
      <c r="D855" s="100"/>
      <c r="E855" s="170"/>
      <c r="F855" s="170"/>
      <c r="G855" s="170"/>
      <c r="H855" s="170"/>
      <c r="I855" s="170"/>
      <c r="J855" s="170"/>
      <c r="K855" s="170"/>
      <c r="L855" s="170"/>
      <c r="M855" s="73">
        <f t="shared" si="104"/>
        <v>999</v>
      </c>
      <c r="N855" s="4">
        <f t="shared" si="105"/>
        <v>0</v>
      </c>
      <c r="O855" s="4">
        <f t="shared" si="106"/>
        <v>0</v>
      </c>
      <c r="P855" s="4">
        <f t="shared" si="107"/>
        <v>0</v>
      </c>
      <c r="Q855" s="4">
        <f t="shared" si="108"/>
        <v>0</v>
      </c>
      <c r="R855" s="4">
        <f t="shared" si="109"/>
        <v>0</v>
      </c>
      <c r="S855" s="4">
        <f t="shared" si="110"/>
        <v>0</v>
      </c>
      <c r="T855" s="10">
        <f t="shared" si="111"/>
        <v>0</v>
      </c>
    </row>
    <row r="856" spans="1:20" s="9" customFormat="1" ht="23.25" x14ac:dyDescent="0.5">
      <c r="A856" s="303"/>
      <c r="B856" s="134"/>
      <c r="C856" s="169"/>
      <c r="D856" s="100"/>
      <c r="E856" s="170"/>
      <c r="F856" s="170"/>
      <c r="G856" s="170"/>
      <c r="H856" s="170"/>
      <c r="I856" s="170"/>
      <c r="J856" s="170"/>
      <c r="K856" s="170"/>
      <c r="L856" s="170"/>
      <c r="M856" s="73">
        <f t="shared" si="104"/>
        <v>999</v>
      </c>
      <c r="N856" s="4">
        <f t="shared" si="105"/>
        <v>0</v>
      </c>
      <c r="O856" s="4">
        <f t="shared" si="106"/>
        <v>0</v>
      </c>
      <c r="P856" s="4">
        <f t="shared" si="107"/>
        <v>0</v>
      </c>
      <c r="Q856" s="4">
        <f t="shared" si="108"/>
        <v>0</v>
      </c>
      <c r="R856" s="4">
        <f t="shared" si="109"/>
        <v>0</v>
      </c>
      <c r="S856" s="4">
        <f t="shared" si="110"/>
        <v>0</v>
      </c>
      <c r="T856" s="10">
        <f t="shared" si="111"/>
        <v>0</v>
      </c>
    </row>
    <row r="857" spans="1:20" s="9" customFormat="1" ht="23.25" x14ac:dyDescent="0.5">
      <c r="A857" s="303"/>
      <c r="B857" s="134"/>
      <c r="C857" s="169"/>
      <c r="D857" s="100"/>
      <c r="E857" s="170"/>
      <c r="F857" s="170"/>
      <c r="G857" s="170"/>
      <c r="H857" s="170"/>
      <c r="I857" s="170"/>
      <c r="J857" s="170"/>
      <c r="K857" s="170"/>
      <c r="L857" s="170"/>
      <c r="M857" s="73">
        <f t="shared" si="104"/>
        <v>999</v>
      </c>
      <c r="N857" s="4">
        <f t="shared" si="105"/>
        <v>0</v>
      </c>
      <c r="O857" s="4">
        <f t="shared" si="106"/>
        <v>0</v>
      </c>
      <c r="P857" s="4">
        <f t="shared" si="107"/>
        <v>0</v>
      </c>
      <c r="Q857" s="4">
        <f t="shared" si="108"/>
        <v>0</v>
      </c>
      <c r="R857" s="4">
        <f t="shared" si="109"/>
        <v>0</v>
      </c>
      <c r="S857" s="4">
        <f t="shared" si="110"/>
        <v>0</v>
      </c>
      <c r="T857" s="10">
        <f t="shared" si="111"/>
        <v>0</v>
      </c>
    </row>
    <row r="858" spans="1:20" s="9" customFormat="1" ht="23.25" x14ac:dyDescent="0.5">
      <c r="A858" s="303"/>
      <c r="B858" s="134"/>
      <c r="C858" s="169"/>
      <c r="D858" s="100"/>
      <c r="E858" s="170"/>
      <c r="F858" s="170"/>
      <c r="G858" s="170"/>
      <c r="H858" s="170"/>
      <c r="I858" s="170"/>
      <c r="J858" s="170"/>
      <c r="K858" s="170"/>
      <c r="L858" s="170"/>
      <c r="M858" s="73">
        <f t="shared" si="104"/>
        <v>999</v>
      </c>
      <c r="N858" s="4">
        <f t="shared" si="105"/>
        <v>0</v>
      </c>
      <c r="O858" s="4">
        <f t="shared" si="106"/>
        <v>0</v>
      </c>
      <c r="P858" s="4">
        <f t="shared" si="107"/>
        <v>0</v>
      </c>
      <c r="Q858" s="4">
        <f t="shared" si="108"/>
        <v>0</v>
      </c>
      <c r="R858" s="4">
        <f t="shared" si="109"/>
        <v>0</v>
      </c>
      <c r="S858" s="4">
        <f t="shared" si="110"/>
        <v>0</v>
      </c>
      <c r="T858" s="10">
        <f t="shared" si="111"/>
        <v>0</v>
      </c>
    </row>
    <row r="859" spans="1:20" s="9" customFormat="1" ht="23.25" x14ac:dyDescent="0.5">
      <c r="A859" s="303"/>
      <c r="B859" s="134"/>
      <c r="C859" s="169"/>
      <c r="D859" s="100"/>
      <c r="E859" s="170"/>
      <c r="F859" s="170"/>
      <c r="G859" s="170"/>
      <c r="H859" s="170"/>
      <c r="I859" s="170"/>
      <c r="J859" s="170"/>
      <c r="K859" s="170"/>
      <c r="L859" s="170"/>
      <c r="M859" s="73">
        <f t="shared" si="104"/>
        <v>999</v>
      </c>
      <c r="N859" s="4">
        <f t="shared" si="105"/>
        <v>0</v>
      </c>
      <c r="O859" s="4">
        <f t="shared" si="106"/>
        <v>0</v>
      </c>
      <c r="P859" s="4">
        <f t="shared" si="107"/>
        <v>0</v>
      </c>
      <c r="Q859" s="4">
        <f t="shared" si="108"/>
        <v>0</v>
      </c>
      <c r="R859" s="4">
        <f t="shared" si="109"/>
        <v>0</v>
      </c>
      <c r="S859" s="4">
        <f t="shared" si="110"/>
        <v>0</v>
      </c>
      <c r="T859" s="10">
        <f t="shared" si="111"/>
        <v>0</v>
      </c>
    </row>
    <row r="860" spans="1:20" s="9" customFormat="1" ht="23.25" x14ac:dyDescent="0.5">
      <c r="A860" s="303"/>
      <c r="B860" s="134"/>
      <c r="C860" s="169"/>
      <c r="D860" s="100"/>
      <c r="E860" s="170"/>
      <c r="F860" s="170"/>
      <c r="G860" s="170"/>
      <c r="H860" s="170"/>
      <c r="I860" s="170"/>
      <c r="J860" s="170"/>
      <c r="K860" s="170"/>
      <c r="L860" s="170"/>
      <c r="M860" s="73">
        <f t="shared" si="104"/>
        <v>999</v>
      </c>
      <c r="N860" s="4">
        <f t="shared" si="105"/>
        <v>0</v>
      </c>
      <c r="O860" s="4">
        <f t="shared" si="106"/>
        <v>0</v>
      </c>
      <c r="P860" s="4">
        <f t="shared" si="107"/>
        <v>0</v>
      </c>
      <c r="Q860" s="4">
        <f t="shared" si="108"/>
        <v>0</v>
      </c>
      <c r="R860" s="4">
        <f t="shared" si="109"/>
        <v>0</v>
      </c>
      <c r="S860" s="4">
        <f t="shared" si="110"/>
        <v>0</v>
      </c>
      <c r="T860" s="10">
        <f t="shared" si="111"/>
        <v>0</v>
      </c>
    </row>
    <row r="861" spans="1:20" s="9" customFormat="1" ht="23.25" x14ac:dyDescent="0.5">
      <c r="A861" s="303"/>
      <c r="B861" s="134"/>
      <c r="C861" s="169"/>
      <c r="D861" s="100"/>
      <c r="E861" s="170"/>
      <c r="F861" s="170"/>
      <c r="G861" s="170"/>
      <c r="H861" s="170"/>
      <c r="I861" s="170"/>
      <c r="J861" s="170"/>
      <c r="K861" s="170"/>
      <c r="L861" s="170"/>
      <c r="M861" s="73">
        <f t="shared" si="104"/>
        <v>999</v>
      </c>
      <c r="N861" s="4">
        <f t="shared" si="105"/>
        <v>0</v>
      </c>
      <c r="O861" s="4">
        <f t="shared" si="106"/>
        <v>0</v>
      </c>
      <c r="P861" s="4">
        <f t="shared" si="107"/>
        <v>0</v>
      </c>
      <c r="Q861" s="4">
        <f t="shared" si="108"/>
        <v>0</v>
      </c>
      <c r="R861" s="4">
        <f t="shared" si="109"/>
        <v>0</v>
      </c>
      <c r="S861" s="4">
        <f t="shared" si="110"/>
        <v>0</v>
      </c>
      <c r="T861" s="10">
        <f t="shared" si="111"/>
        <v>0</v>
      </c>
    </row>
    <row r="862" spans="1:20" s="9" customFormat="1" ht="23.25" x14ac:dyDescent="0.5">
      <c r="A862" s="303"/>
      <c r="B862" s="134"/>
      <c r="C862" s="169"/>
      <c r="D862" s="100"/>
      <c r="E862" s="170"/>
      <c r="F862" s="170"/>
      <c r="G862" s="170"/>
      <c r="H862" s="170"/>
      <c r="I862" s="170"/>
      <c r="J862" s="170"/>
      <c r="K862" s="170"/>
      <c r="L862" s="170"/>
      <c r="M862" s="73">
        <f t="shared" si="104"/>
        <v>999</v>
      </c>
      <c r="N862" s="4">
        <f t="shared" si="105"/>
        <v>0</v>
      </c>
      <c r="O862" s="4">
        <f t="shared" si="106"/>
        <v>0</v>
      </c>
      <c r="P862" s="4">
        <f t="shared" si="107"/>
        <v>0</v>
      </c>
      <c r="Q862" s="4">
        <f t="shared" si="108"/>
        <v>0</v>
      </c>
      <c r="R862" s="4">
        <f t="shared" si="109"/>
        <v>0</v>
      </c>
      <c r="S862" s="4">
        <f t="shared" si="110"/>
        <v>0</v>
      </c>
      <c r="T862" s="10">
        <f t="shared" si="111"/>
        <v>0</v>
      </c>
    </row>
    <row r="863" spans="1:20" s="9" customFormat="1" ht="23.25" x14ac:dyDescent="0.5">
      <c r="A863" s="303"/>
      <c r="B863" s="134"/>
      <c r="C863" s="169"/>
      <c r="D863" s="100"/>
      <c r="E863" s="170"/>
      <c r="F863" s="170"/>
      <c r="G863" s="170"/>
      <c r="H863" s="170"/>
      <c r="I863" s="170"/>
      <c r="J863" s="170"/>
      <c r="K863" s="170"/>
      <c r="L863" s="170"/>
      <c r="M863" s="73">
        <f t="shared" si="104"/>
        <v>999</v>
      </c>
      <c r="N863" s="4">
        <f t="shared" si="105"/>
        <v>0</v>
      </c>
      <c r="O863" s="4">
        <f t="shared" si="106"/>
        <v>0</v>
      </c>
      <c r="P863" s="4">
        <f t="shared" si="107"/>
        <v>0</v>
      </c>
      <c r="Q863" s="4">
        <f t="shared" si="108"/>
        <v>0</v>
      </c>
      <c r="R863" s="4">
        <f t="shared" si="109"/>
        <v>0</v>
      </c>
      <c r="S863" s="4">
        <f t="shared" si="110"/>
        <v>0</v>
      </c>
      <c r="T863" s="10">
        <f t="shared" si="111"/>
        <v>0</v>
      </c>
    </row>
    <row r="864" spans="1:20" s="9" customFormat="1" ht="23.25" x14ac:dyDescent="0.5">
      <c r="A864" s="303"/>
      <c r="B864" s="134"/>
      <c r="C864" s="169"/>
      <c r="D864" s="100"/>
      <c r="E864" s="170"/>
      <c r="F864" s="170"/>
      <c r="G864" s="170"/>
      <c r="H864" s="170"/>
      <c r="I864" s="170"/>
      <c r="J864" s="170"/>
      <c r="K864" s="170"/>
      <c r="L864" s="170"/>
      <c r="M864" s="73">
        <f t="shared" si="104"/>
        <v>999</v>
      </c>
      <c r="N864" s="4">
        <f t="shared" si="105"/>
        <v>0</v>
      </c>
      <c r="O864" s="4">
        <f t="shared" si="106"/>
        <v>0</v>
      </c>
      <c r="P864" s="4">
        <f t="shared" si="107"/>
        <v>0</v>
      </c>
      <c r="Q864" s="4">
        <f t="shared" si="108"/>
        <v>0</v>
      </c>
      <c r="R864" s="4">
        <f t="shared" si="109"/>
        <v>0</v>
      </c>
      <c r="S864" s="4">
        <f t="shared" si="110"/>
        <v>0</v>
      </c>
      <c r="T864" s="10">
        <f t="shared" si="111"/>
        <v>0</v>
      </c>
    </row>
    <row r="865" spans="1:20" s="9" customFormat="1" ht="23.25" x14ac:dyDescent="0.5">
      <c r="A865" s="303"/>
      <c r="B865" s="134"/>
      <c r="C865" s="169"/>
      <c r="D865" s="100"/>
      <c r="E865" s="170"/>
      <c r="F865" s="170"/>
      <c r="G865" s="170"/>
      <c r="H865" s="170"/>
      <c r="I865" s="170"/>
      <c r="J865" s="170"/>
      <c r="K865" s="170"/>
      <c r="L865" s="170"/>
      <c r="M865" s="73">
        <f t="shared" si="104"/>
        <v>999</v>
      </c>
      <c r="N865" s="4">
        <f t="shared" si="105"/>
        <v>0</v>
      </c>
      <c r="O865" s="4">
        <f t="shared" si="106"/>
        <v>0</v>
      </c>
      <c r="P865" s="4">
        <f t="shared" si="107"/>
        <v>0</v>
      </c>
      <c r="Q865" s="4">
        <f t="shared" si="108"/>
        <v>0</v>
      </c>
      <c r="R865" s="4">
        <f t="shared" si="109"/>
        <v>0</v>
      </c>
      <c r="S865" s="4">
        <f t="shared" si="110"/>
        <v>0</v>
      </c>
      <c r="T865" s="10">
        <f t="shared" si="111"/>
        <v>0</v>
      </c>
    </row>
    <row r="866" spans="1:20" s="9" customFormat="1" ht="23.25" x14ac:dyDescent="0.5">
      <c r="A866" s="303"/>
      <c r="B866" s="134"/>
      <c r="C866" s="169"/>
      <c r="D866" s="100"/>
      <c r="E866" s="170"/>
      <c r="F866" s="170"/>
      <c r="G866" s="170"/>
      <c r="H866" s="170"/>
      <c r="I866" s="170"/>
      <c r="J866" s="170"/>
      <c r="K866" s="170"/>
      <c r="L866" s="170"/>
      <c r="M866" s="73">
        <f t="shared" si="104"/>
        <v>999</v>
      </c>
      <c r="N866" s="4">
        <f t="shared" si="105"/>
        <v>0</v>
      </c>
      <c r="O866" s="4">
        <f t="shared" si="106"/>
        <v>0</v>
      </c>
      <c r="P866" s="4">
        <f t="shared" si="107"/>
        <v>0</v>
      </c>
      <c r="Q866" s="4">
        <f t="shared" si="108"/>
        <v>0</v>
      </c>
      <c r="R866" s="4">
        <f t="shared" si="109"/>
        <v>0</v>
      </c>
      <c r="S866" s="4">
        <f t="shared" si="110"/>
        <v>0</v>
      </c>
      <c r="T866" s="10">
        <f t="shared" si="111"/>
        <v>0</v>
      </c>
    </row>
    <row r="867" spans="1:20" s="9" customFormat="1" ht="23.25" x14ac:dyDescent="0.5">
      <c r="A867" s="303"/>
      <c r="B867" s="134"/>
      <c r="C867" s="169"/>
      <c r="D867" s="100"/>
      <c r="E867" s="170"/>
      <c r="F867" s="170"/>
      <c r="G867" s="170"/>
      <c r="H867" s="170"/>
      <c r="I867" s="170"/>
      <c r="J867" s="170"/>
      <c r="K867" s="170"/>
      <c r="L867" s="170"/>
      <c r="M867" s="73">
        <f t="shared" si="104"/>
        <v>999</v>
      </c>
      <c r="N867" s="4">
        <f t="shared" si="105"/>
        <v>0</v>
      </c>
      <c r="O867" s="4">
        <f t="shared" si="106"/>
        <v>0</v>
      </c>
      <c r="P867" s="4">
        <f t="shared" si="107"/>
        <v>0</v>
      </c>
      <c r="Q867" s="4">
        <f t="shared" si="108"/>
        <v>0</v>
      </c>
      <c r="R867" s="4">
        <f t="shared" si="109"/>
        <v>0</v>
      </c>
      <c r="S867" s="4">
        <f t="shared" si="110"/>
        <v>0</v>
      </c>
      <c r="T867" s="10">
        <f t="shared" si="111"/>
        <v>0</v>
      </c>
    </row>
    <row r="868" spans="1:20" s="9" customFormat="1" ht="23.25" x14ac:dyDescent="0.5">
      <c r="A868" s="303"/>
      <c r="B868" s="134"/>
      <c r="C868" s="169"/>
      <c r="D868" s="100"/>
      <c r="E868" s="170"/>
      <c r="F868" s="170"/>
      <c r="G868" s="170"/>
      <c r="H868" s="170"/>
      <c r="I868" s="170"/>
      <c r="J868" s="170"/>
      <c r="K868" s="170"/>
      <c r="L868" s="170"/>
      <c r="M868" s="73">
        <f t="shared" si="104"/>
        <v>999</v>
      </c>
      <c r="N868" s="4">
        <f t="shared" si="105"/>
        <v>0</v>
      </c>
      <c r="O868" s="4">
        <f t="shared" si="106"/>
        <v>0</v>
      </c>
      <c r="P868" s="4">
        <f t="shared" si="107"/>
        <v>0</v>
      </c>
      <c r="Q868" s="4">
        <f t="shared" si="108"/>
        <v>0</v>
      </c>
      <c r="R868" s="4">
        <f t="shared" si="109"/>
        <v>0</v>
      </c>
      <c r="S868" s="4">
        <f t="shared" si="110"/>
        <v>0</v>
      </c>
      <c r="T868" s="10">
        <f t="shared" si="111"/>
        <v>0</v>
      </c>
    </row>
    <row r="869" spans="1:20" s="9" customFormat="1" ht="23.25" x14ac:dyDescent="0.5">
      <c r="A869" s="303"/>
      <c r="B869" s="134"/>
      <c r="C869" s="169"/>
      <c r="D869" s="100"/>
      <c r="E869" s="170"/>
      <c r="F869" s="170"/>
      <c r="G869" s="170"/>
      <c r="H869" s="170"/>
      <c r="I869" s="170"/>
      <c r="J869" s="170"/>
      <c r="K869" s="170"/>
      <c r="L869" s="170"/>
      <c r="M869" s="73">
        <f t="shared" si="104"/>
        <v>999</v>
      </c>
      <c r="N869" s="4">
        <f t="shared" si="105"/>
        <v>0</v>
      </c>
      <c r="O869" s="4">
        <f t="shared" si="106"/>
        <v>0</v>
      </c>
      <c r="P869" s="4">
        <f t="shared" si="107"/>
        <v>0</v>
      </c>
      <c r="Q869" s="4">
        <f t="shared" si="108"/>
        <v>0</v>
      </c>
      <c r="R869" s="4">
        <f t="shared" si="109"/>
        <v>0</v>
      </c>
      <c r="S869" s="4">
        <f t="shared" si="110"/>
        <v>0</v>
      </c>
      <c r="T869" s="10">
        <f t="shared" si="111"/>
        <v>0</v>
      </c>
    </row>
    <row r="870" spans="1:20" s="9" customFormat="1" ht="23.25" x14ac:dyDescent="0.5">
      <c r="A870" s="303"/>
      <c r="B870" s="134"/>
      <c r="C870" s="169"/>
      <c r="D870" s="100"/>
      <c r="E870" s="170"/>
      <c r="F870" s="170"/>
      <c r="G870" s="170"/>
      <c r="H870" s="170"/>
      <c r="I870" s="170"/>
      <c r="J870" s="170"/>
      <c r="K870" s="170"/>
      <c r="L870" s="170"/>
      <c r="M870" s="73">
        <f t="shared" si="104"/>
        <v>999</v>
      </c>
      <c r="N870" s="4">
        <f t="shared" si="105"/>
        <v>0</v>
      </c>
      <c r="O870" s="4">
        <f t="shared" si="106"/>
        <v>0</v>
      </c>
      <c r="P870" s="4">
        <f t="shared" si="107"/>
        <v>0</v>
      </c>
      <c r="Q870" s="4">
        <f t="shared" si="108"/>
        <v>0</v>
      </c>
      <c r="R870" s="4">
        <f t="shared" si="109"/>
        <v>0</v>
      </c>
      <c r="S870" s="4">
        <f t="shared" si="110"/>
        <v>0</v>
      </c>
      <c r="T870" s="10">
        <f t="shared" si="111"/>
        <v>0</v>
      </c>
    </row>
    <row r="871" spans="1:20" s="9" customFormat="1" ht="23.25" x14ac:dyDescent="0.5">
      <c r="A871" s="303"/>
      <c r="B871" s="134"/>
      <c r="C871" s="169"/>
      <c r="D871" s="100"/>
      <c r="E871" s="170"/>
      <c r="F871" s="170"/>
      <c r="G871" s="170"/>
      <c r="H871" s="170"/>
      <c r="I871" s="170"/>
      <c r="J871" s="170"/>
      <c r="K871" s="170"/>
      <c r="L871" s="170"/>
      <c r="M871" s="73">
        <f t="shared" si="104"/>
        <v>999</v>
      </c>
      <c r="N871" s="4">
        <f t="shared" si="105"/>
        <v>0</v>
      </c>
      <c r="O871" s="4">
        <f t="shared" si="106"/>
        <v>0</v>
      </c>
      <c r="P871" s="4">
        <f t="shared" si="107"/>
        <v>0</v>
      </c>
      <c r="Q871" s="4">
        <f t="shared" si="108"/>
        <v>0</v>
      </c>
      <c r="R871" s="4">
        <f t="shared" si="109"/>
        <v>0</v>
      </c>
      <c r="S871" s="4">
        <f t="shared" si="110"/>
        <v>0</v>
      </c>
      <c r="T871" s="10">
        <f t="shared" si="111"/>
        <v>0</v>
      </c>
    </row>
    <row r="872" spans="1:20" s="9" customFormat="1" ht="23.25" x14ac:dyDescent="0.5">
      <c r="A872" s="303"/>
      <c r="B872" s="134"/>
      <c r="C872" s="169"/>
      <c r="D872" s="100"/>
      <c r="E872" s="170"/>
      <c r="F872" s="170"/>
      <c r="G872" s="170"/>
      <c r="H872" s="170"/>
      <c r="I872" s="170"/>
      <c r="J872" s="170"/>
      <c r="K872" s="170"/>
      <c r="L872" s="170"/>
      <c r="M872" s="73">
        <f t="shared" si="104"/>
        <v>999</v>
      </c>
      <c r="N872" s="4">
        <f t="shared" si="105"/>
        <v>0</v>
      </c>
      <c r="O872" s="4">
        <f t="shared" si="106"/>
        <v>0</v>
      </c>
      <c r="P872" s="4">
        <f t="shared" si="107"/>
        <v>0</v>
      </c>
      <c r="Q872" s="4">
        <f t="shared" si="108"/>
        <v>0</v>
      </c>
      <c r="R872" s="4">
        <f t="shared" si="109"/>
        <v>0</v>
      </c>
      <c r="S872" s="4">
        <f t="shared" si="110"/>
        <v>0</v>
      </c>
      <c r="T872" s="10">
        <f t="shared" si="111"/>
        <v>0</v>
      </c>
    </row>
    <row r="873" spans="1:20" s="9" customFormat="1" ht="23.25" x14ac:dyDescent="0.5">
      <c r="A873" s="303"/>
      <c r="B873" s="134"/>
      <c r="C873" s="169"/>
      <c r="D873" s="100"/>
      <c r="E873" s="170"/>
      <c r="F873" s="170"/>
      <c r="G873" s="170"/>
      <c r="H873" s="170"/>
      <c r="I873" s="170"/>
      <c r="J873" s="170"/>
      <c r="K873" s="170"/>
      <c r="L873" s="170"/>
      <c r="M873" s="73">
        <f t="shared" si="104"/>
        <v>999</v>
      </c>
      <c r="N873" s="4">
        <f t="shared" si="105"/>
        <v>0</v>
      </c>
      <c r="O873" s="4">
        <f t="shared" si="106"/>
        <v>0</v>
      </c>
      <c r="P873" s="4">
        <f t="shared" si="107"/>
        <v>0</v>
      </c>
      <c r="Q873" s="4">
        <f t="shared" si="108"/>
        <v>0</v>
      </c>
      <c r="R873" s="4">
        <f t="shared" si="109"/>
        <v>0</v>
      </c>
      <c r="S873" s="4">
        <f t="shared" si="110"/>
        <v>0</v>
      </c>
      <c r="T873" s="10">
        <f t="shared" si="111"/>
        <v>0</v>
      </c>
    </row>
    <row r="874" spans="1:20" s="9" customFormat="1" ht="23.25" x14ac:dyDescent="0.5">
      <c r="A874" s="303"/>
      <c r="B874" s="134"/>
      <c r="C874" s="169"/>
      <c r="D874" s="100"/>
      <c r="E874" s="170"/>
      <c r="F874" s="170"/>
      <c r="G874" s="170"/>
      <c r="H874" s="170"/>
      <c r="I874" s="170"/>
      <c r="J874" s="170"/>
      <c r="K874" s="170"/>
      <c r="L874" s="170"/>
      <c r="M874" s="73">
        <f t="shared" si="104"/>
        <v>999</v>
      </c>
      <c r="N874" s="4">
        <f t="shared" si="105"/>
        <v>0</v>
      </c>
      <c r="O874" s="4">
        <f t="shared" si="106"/>
        <v>0</v>
      </c>
      <c r="P874" s="4">
        <f t="shared" si="107"/>
        <v>0</v>
      </c>
      <c r="Q874" s="4">
        <f t="shared" si="108"/>
        <v>0</v>
      </c>
      <c r="R874" s="4">
        <f t="shared" si="109"/>
        <v>0</v>
      </c>
      <c r="S874" s="4">
        <f t="shared" si="110"/>
        <v>0</v>
      </c>
      <c r="T874" s="10">
        <f t="shared" si="111"/>
        <v>0</v>
      </c>
    </row>
    <row r="875" spans="1:20" s="9" customFormat="1" ht="23.25" x14ac:dyDescent="0.5">
      <c r="A875" s="303"/>
      <c r="B875" s="134"/>
      <c r="C875" s="169"/>
      <c r="D875" s="100"/>
      <c r="E875" s="170"/>
      <c r="F875" s="170"/>
      <c r="G875" s="170"/>
      <c r="H875" s="170"/>
      <c r="I875" s="170"/>
      <c r="J875" s="170"/>
      <c r="K875" s="170"/>
      <c r="L875" s="170"/>
      <c r="M875" s="73">
        <f t="shared" si="104"/>
        <v>999</v>
      </c>
      <c r="N875" s="4">
        <f t="shared" si="105"/>
        <v>0</v>
      </c>
      <c r="O875" s="4">
        <f t="shared" si="106"/>
        <v>0</v>
      </c>
      <c r="P875" s="4">
        <f t="shared" si="107"/>
        <v>0</v>
      </c>
      <c r="Q875" s="4">
        <f t="shared" si="108"/>
        <v>0</v>
      </c>
      <c r="R875" s="4">
        <f t="shared" si="109"/>
        <v>0</v>
      </c>
      <c r="S875" s="4">
        <f t="shared" si="110"/>
        <v>0</v>
      </c>
      <c r="T875" s="10">
        <f t="shared" si="111"/>
        <v>0</v>
      </c>
    </row>
    <row r="876" spans="1:20" s="9" customFormat="1" ht="23.25" x14ac:dyDescent="0.5">
      <c r="A876" s="303"/>
      <c r="B876" s="134"/>
      <c r="C876" s="169"/>
      <c r="D876" s="100"/>
      <c r="E876" s="170"/>
      <c r="F876" s="170"/>
      <c r="G876" s="170"/>
      <c r="H876" s="170"/>
      <c r="I876" s="170"/>
      <c r="J876" s="170"/>
      <c r="K876" s="170"/>
      <c r="L876" s="170"/>
      <c r="M876" s="73">
        <f t="shared" si="104"/>
        <v>999</v>
      </c>
      <c r="N876" s="4">
        <f t="shared" si="105"/>
        <v>0</v>
      </c>
      <c r="O876" s="4">
        <f t="shared" si="106"/>
        <v>0</v>
      </c>
      <c r="P876" s="4">
        <f t="shared" si="107"/>
        <v>0</v>
      </c>
      <c r="Q876" s="4">
        <f t="shared" si="108"/>
        <v>0</v>
      </c>
      <c r="R876" s="4">
        <f t="shared" si="109"/>
        <v>0</v>
      </c>
      <c r="S876" s="4">
        <f t="shared" si="110"/>
        <v>0</v>
      </c>
      <c r="T876" s="10">
        <f t="shared" si="111"/>
        <v>0</v>
      </c>
    </row>
    <row r="877" spans="1:20" s="9" customFormat="1" ht="23.25" x14ac:dyDescent="0.5">
      <c r="A877" s="303"/>
      <c r="B877" s="134"/>
      <c r="C877" s="169"/>
      <c r="D877" s="100"/>
      <c r="E877" s="170"/>
      <c r="F877" s="170"/>
      <c r="G877" s="170"/>
      <c r="H877" s="170"/>
      <c r="I877" s="170"/>
      <c r="J877" s="170"/>
      <c r="K877" s="170"/>
      <c r="L877" s="170"/>
      <c r="M877" s="73">
        <f t="shared" si="104"/>
        <v>999</v>
      </c>
      <c r="N877" s="4">
        <f t="shared" si="105"/>
        <v>0</v>
      </c>
      <c r="O877" s="4">
        <f t="shared" si="106"/>
        <v>0</v>
      </c>
      <c r="P877" s="4">
        <f t="shared" si="107"/>
        <v>0</v>
      </c>
      <c r="Q877" s="4">
        <f t="shared" si="108"/>
        <v>0</v>
      </c>
      <c r="R877" s="4">
        <f t="shared" si="109"/>
        <v>0</v>
      </c>
      <c r="S877" s="4">
        <f t="shared" si="110"/>
        <v>0</v>
      </c>
      <c r="T877" s="10">
        <f t="shared" si="111"/>
        <v>0</v>
      </c>
    </row>
    <row r="878" spans="1:20" s="9" customFormat="1" ht="23.25" x14ac:dyDescent="0.5">
      <c r="A878" s="303"/>
      <c r="B878" s="134"/>
      <c r="C878" s="169"/>
      <c r="D878" s="100"/>
      <c r="E878" s="170"/>
      <c r="F878" s="170"/>
      <c r="G878" s="170"/>
      <c r="H878" s="170"/>
      <c r="I878" s="170"/>
      <c r="J878" s="170"/>
      <c r="K878" s="170"/>
      <c r="L878" s="170"/>
      <c r="M878" s="73">
        <f t="shared" si="104"/>
        <v>999</v>
      </c>
      <c r="N878" s="4">
        <f t="shared" si="105"/>
        <v>0</v>
      </c>
      <c r="O878" s="4">
        <f t="shared" si="106"/>
        <v>0</v>
      </c>
      <c r="P878" s="4">
        <f t="shared" si="107"/>
        <v>0</v>
      </c>
      <c r="Q878" s="4">
        <f t="shared" si="108"/>
        <v>0</v>
      </c>
      <c r="R878" s="4">
        <f t="shared" si="109"/>
        <v>0</v>
      </c>
      <c r="S878" s="4">
        <f t="shared" si="110"/>
        <v>0</v>
      </c>
      <c r="T878" s="10">
        <f t="shared" si="111"/>
        <v>0</v>
      </c>
    </row>
    <row r="879" spans="1:20" s="9" customFormat="1" ht="23.25" x14ac:dyDescent="0.5">
      <c r="A879" s="303"/>
      <c r="B879" s="134"/>
      <c r="C879" s="169"/>
      <c r="D879" s="100"/>
      <c r="E879" s="170"/>
      <c r="F879" s="170"/>
      <c r="G879" s="170"/>
      <c r="H879" s="170"/>
      <c r="I879" s="170"/>
      <c r="J879" s="170"/>
      <c r="K879" s="170"/>
      <c r="L879" s="170"/>
      <c r="M879" s="73">
        <f t="shared" si="104"/>
        <v>999</v>
      </c>
      <c r="N879" s="4">
        <f t="shared" si="105"/>
        <v>0</v>
      </c>
      <c r="O879" s="4">
        <f t="shared" si="106"/>
        <v>0</v>
      </c>
      <c r="P879" s="4">
        <f t="shared" si="107"/>
        <v>0</v>
      </c>
      <c r="Q879" s="4">
        <f t="shared" si="108"/>
        <v>0</v>
      </c>
      <c r="R879" s="4">
        <f t="shared" si="109"/>
        <v>0</v>
      </c>
      <c r="S879" s="4">
        <f t="shared" si="110"/>
        <v>0</v>
      </c>
      <c r="T879" s="10">
        <f t="shared" si="111"/>
        <v>0</v>
      </c>
    </row>
    <row r="880" spans="1:20" s="9" customFormat="1" ht="23.25" x14ac:dyDescent="0.5">
      <c r="A880" s="303"/>
      <c r="B880" s="134"/>
      <c r="C880" s="169"/>
      <c r="D880" s="100"/>
      <c r="E880" s="170"/>
      <c r="F880" s="170"/>
      <c r="G880" s="170"/>
      <c r="H880" s="170"/>
      <c r="I880" s="170"/>
      <c r="J880" s="170"/>
      <c r="K880" s="170"/>
      <c r="L880" s="170"/>
      <c r="M880" s="73">
        <f t="shared" si="104"/>
        <v>999</v>
      </c>
      <c r="N880" s="4">
        <f t="shared" si="105"/>
        <v>0</v>
      </c>
      <c r="O880" s="4">
        <f t="shared" si="106"/>
        <v>0</v>
      </c>
      <c r="P880" s="4">
        <f t="shared" si="107"/>
        <v>0</v>
      </c>
      <c r="Q880" s="4">
        <f t="shared" si="108"/>
        <v>0</v>
      </c>
      <c r="R880" s="4">
        <f t="shared" si="109"/>
        <v>0</v>
      </c>
      <c r="S880" s="4">
        <f t="shared" si="110"/>
        <v>0</v>
      </c>
      <c r="T880" s="10">
        <f t="shared" si="111"/>
        <v>0</v>
      </c>
    </row>
    <row r="881" spans="1:20" s="9" customFormat="1" ht="23.25" x14ac:dyDescent="0.5">
      <c r="A881" s="303"/>
      <c r="B881" s="134"/>
      <c r="C881" s="169"/>
      <c r="D881" s="100"/>
      <c r="E881" s="170"/>
      <c r="F881" s="170"/>
      <c r="G881" s="170"/>
      <c r="H881" s="170"/>
      <c r="I881" s="170"/>
      <c r="J881" s="170"/>
      <c r="K881" s="170"/>
      <c r="L881" s="170"/>
      <c r="M881" s="73">
        <f t="shared" si="104"/>
        <v>999</v>
      </c>
      <c r="N881" s="4">
        <f t="shared" si="105"/>
        <v>0</v>
      </c>
      <c r="O881" s="4">
        <f t="shared" si="106"/>
        <v>0</v>
      </c>
      <c r="P881" s="4">
        <f t="shared" si="107"/>
        <v>0</v>
      </c>
      <c r="Q881" s="4">
        <f t="shared" si="108"/>
        <v>0</v>
      </c>
      <c r="R881" s="4">
        <f t="shared" si="109"/>
        <v>0</v>
      </c>
      <c r="S881" s="4">
        <f t="shared" si="110"/>
        <v>0</v>
      </c>
      <c r="T881" s="10">
        <f t="shared" si="111"/>
        <v>0</v>
      </c>
    </row>
    <row r="882" spans="1:20" s="9" customFormat="1" ht="23.25" x14ac:dyDescent="0.5">
      <c r="A882" s="303"/>
      <c r="B882" s="134"/>
      <c r="C882" s="169"/>
      <c r="D882" s="100"/>
      <c r="E882" s="170"/>
      <c r="F882" s="170"/>
      <c r="G882" s="170"/>
      <c r="H882" s="170"/>
      <c r="I882" s="170"/>
      <c r="J882" s="170"/>
      <c r="K882" s="170"/>
      <c r="L882" s="170"/>
      <c r="M882" s="73">
        <f t="shared" si="104"/>
        <v>999</v>
      </c>
      <c r="N882" s="4">
        <f t="shared" si="105"/>
        <v>0</v>
      </c>
      <c r="O882" s="4">
        <f t="shared" si="106"/>
        <v>0</v>
      </c>
      <c r="P882" s="4">
        <f t="shared" si="107"/>
        <v>0</v>
      </c>
      <c r="Q882" s="4">
        <f t="shared" si="108"/>
        <v>0</v>
      </c>
      <c r="R882" s="4">
        <f t="shared" si="109"/>
        <v>0</v>
      </c>
      <c r="S882" s="4">
        <f t="shared" si="110"/>
        <v>0</v>
      </c>
      <c r="T882" s="10">
        <f t="shared" si="111"/>
        <v>0</v>
      </c>
    </row>
    <row r="883" spans="1:20" s="9" customFormat="1" ht="23.25" x14ac:dyDescent="0.5">
      <c r="A883" s="303"/>
      <c r="B883" s="134"/>
      <c r="C883" s="169"/>
      <c r="D883" s="100"/>
      <c r="E883" s="170"/>
      <c r="F883" s="170"/>
      <c r="G883" s="170"/>
      <c r="H883" s="170"/>
      <c r="I883" s="170"/>
      <c r="J883" s="170"/>
      <c r="K883" s="170"/>
      <c r="L883" s="170"/>
      <c r="M883" s="73">
        <f t="shared" si="104"/>
        <v>999</v>
      </c>
      <c r="N883" s="4">
        <f t="shared" si="105"/>
        <v>0</v>
      </c>
      <c r="O883" s="4">
        <f t="shared" si="106"/>
        <v>0</v>
      </c>
      <c r="P883" s="4">
        <f t="shared" si="107"/>
        <v>0</v>
      </c>
      <c r="Q883" s="4">
        <f t="shared" si="108"/>
        <v>0</v>
      </c>
      <c r="R883" s="4">
        <f t="shared" si="109"/>
        <v>0</v>
      </c>
      <c r="S883" s="4">
        <f t="shared" si="110"/>
        <v>0</v>
      </c>
      <c r="T883" s="10">
        <f t="shared" si="111"/>
        <v>0</v>
      </c>
    </row>
    <row r="884" spans="1:20" s="9" customFormat="1" ht="23.25" x14ac:dyDescent="0.5">
      <c r="A884" s="303"/>
      <c r="B884" s="134"/>
      <c r="C884" s="169"/>
      <c r="D884" s="100"/>
      <c r="E884" s="170"/>
      <c r="F884" s="170"/>
      <c r="G884" s="170"/>
      <c r="H884" s="170"/>
      <c r="I884" s="170"/>
      <c r="J884" s="170"/>
      <c r="K884" s="170"/>
      <c r="L884" s="170"/>
      <c r="M884" s="73">
        <f t="shared" si="104"/>
        <v>999</v>
      </c>
      <c r="N884" s="4">
        <f t="shared" si="105"/>
        <v>0</v>
      </c>
      <c r="O884" s="4">
        <f t="shared" si="106"/>
        <v>0</v>
      </c>
      <c r="P884" s="4">
        <f t="shared" si="107"/>
        <v>0</v>
      </c>
      <c r="Q884" s="4">
        <f t="shared" si="108"/>
        <v>0</v>
      </c>
      <c r="R884" s="4">
        <f t="shared" si="109"/>
        <v>0</v>
      </c>
      <c r="S884" s="4">
        <f t="shared" si="110"/>
        <v>0</v>
      </c>
      <c r="T884" s="10">
        <f t="shared" si="111"/>
        <v>0</v>
      </c>
    </row>
    <row r="885" spans="1:20" s="9" customFormat="1" ht="23.25" x14ac:dyDescent="0.5">
      <c r="A885" s="303"/>
      <c r="B885" s="134"/>
      <c r="C885" s="169"/>
      <c r="D885" s="100"/>
      <c r="E885" s="170"/>
      <c r="F885" s="170"/>
      <c r="G885" s="170"/>
      <c r="H885" s="170"/>
      <c r="I885" s="170"/>
      <c r="J885" s="170"/>
      <c r="K885" s="170"/>
      <c r="L885" s="170"/>
      <c r="M885" s="73">
        <f t="shared" si="104"/>
        <v>999</v>
      </c>
      <c r="N885" s="4">
        <f t="shared" si="105"/>
        <v>0</v>
      </c>
      <c r="O885" s="4">
        <f t="shared" si="106"/>
        <v>0</v>
      </c>
      <c r="P885" s="4">
        <f t="shared" si="107"/>
        <v>0</v>
      </c>
      <c r="Q885" s="4">
        <f t="shared" si="108"/>
        <v>0</v>
      </c>
      <c r="R885" s="4">
        <f t="shared" si="109"/>
        <v>0</v>
      </c>
      <c r="S885" s="4">
        <f t="shared" si="110"/>
        <v>0</v>
      </c>
      <c r="T885" s="10">
        <f t="shared" si="111"/>
        <v>0</v>
      </c>
    </row>
    <row r="886" spans="1:20" s="9" customFormat="1" ht="23.25" x14ac:dyDescent="0.5">
      <c r="A886" s="303"/>
      <c r="B886" s="134"/>
      <c r="C886" s="169"/>
      <c r="D886" s="100"/>
      <c r="E886" s="170"/>
      <c r="F886" s="170"/>
      <c r="G886" s="170"/>
      <c r="H886" s="170"/>
      <c r="I886" s="170"/>
      <c r="J886" s="170"/>
      <c r="K886" s="170"/>
      <c r="L886" s="170"/>
      <c r="M886" s="73">
        <f t="shared" si="104"/>
        <v>999</v>
      </c>
      <c r="N886" s="4">
        <f t="shared" si="105"/>
        <v>0</v>
      </c>
      <c r="O886" s="4">
        <f t="shared" si="106"/>
        <v>0</v>
      </c>
      <c r="P886" s="4">
        <f t="shared" si="107"/>
        <v>0</v>
      </c>
      <c r="Q886" s="4">
        <f t="shared" si="108"/>
        <v>0</v>
      </c>
      <c r="R886" s="4">
        <f t="shared" si="109"/>
        <v>0</v>
      </c>
      <c r="S886" s="4">
        <f t="shared" si="110"/>
        <v>0</v>
      </c>
      <c r="T886" s="10">
        <f t="shared" si="111"/>
        <v>0</v>
      </c>
    </row>
    <row r="887" spans="1:20" s="9" customFormat="1" ht="23.25" x14ac:dyDescent="0.5">
      <c r="A887" s="303"/>
      <c r="B887" s="134"/>
      <c r="C887" s="169"/>
      <c r="D887" s="100"/>
      <c r="E887" s="170"/>
      <c r="F887" s="170"/>
      <c r="G887" s="170"/>
      <c r="H887" s="170"/>
      <c r="I887" s="170"/>
      <c r="J887" s="170"/>
      <c r="K887" s="170"/>
      <c r="L887" s="170"/>
      <c r="M887" s="73">
        <f t="shared" si="104"/>
        <v>999</v>
      </c>
      <c r="N887" s="4">
        <f t="shared" si="105"/>
        <v>0</v>
      </c>
      <c r="O887" s="4">
        <f t="shared" si="106"/>
        <v>0</v>
      </c>
      <c r="P887" s="4">
        <f t="shared" si="107"/>
        <v>0</v>
      </c>
      <c r="Q887" s="4">
        <f t="shared" si="108"/>
        <v>0</v>
      </c>
      <c r="R887" s="4">
        <f t="shared" si="109"/>
        <v>0</v>
      </c>
      <c r="S887" s="4">
        <f t="shared" si="110"/>
        <v>0</v>
      </c>
      <c r="T887" s="10">
        <f t="shared" si="111"/>
        <v>0</v>
      </c>
    </row>
    <row r="888" spans="1:20" s="9" customFormat="1" ht="23.25" x14ac:dyDescent="0.5">
      <c r="A888" s="303"/>
      <c r="B888" s="134"/>
      <c r="C888" s="169"/>
      <c r="D888" s="100"/>
      <c r="E888" s="170"/>
      <c r="F888" s="170"/>
      <c r="G888" s="170"/>
      <c r="H888" s="170"/>
      <c r="I888" s="170"/>
      <c r="J888" s="170"/>
      <c r="K888" s="170"/>
      <c r="L888" s="170"/>
      <c r="M888" s="73">
        <f t="shared" si="104"/>
        <v>999</v>
      </c>
      <c r="N888" s="4">
        <f t="shared" si="105"/>
        <v>0</v>
      </c>
      <c r="O888" s="4">
        <f t="shared" si="106"/>
        <v>0</v>
      </c>
      <c r="P888" s="4">
        <f t="shared" si="107"/>
        <v>0</v>
      </c>
      <c r="Q888" s="4">
        <f t="shared" si="108"/>
        <v>0</v>
      </c>
      <c r="R888" s="4">
        <f t="shared" si="109"/>
        <v>0</v>
      </c>
      <c r="S888" s="4">
        <f t="shared" si="110"/>
        <v>0</v>
      </c>
      <c r="T888" s="10">
        <f t="shared" si="111"/>
        <v>0</v>
      </c>
    </row>
    <row r="889" spans="1:20" s="9" customFormat="1" ht="23.25" x14ac:dyDescent="0.5">
      <c r="A889" s="303"/>
      <c r="B889" s="134"/>
      <c r="C889" s="169"/>
      <c r="D889" s="100"/>
      <c r="E889" s="170"/>
      <c r="F889" s="170"/>
      <c r="G889" s="170"/>
      <c r="H889" s="170"/>
      <c r="I889" s="170"/>
      <c r="J889" s="170"/>
      <c r="K889" s="170"/>
      <c r="L889" s="170"/>
      <c r="M889" s="73">
        <f t="shared" si="104"/>
        <v>999</v>
      </c>
      <c r="N889" s="4">
        <f t="shared" si="105"/>
        <v>0</v>
      </c>
      <c r="O889" s="4">
        <f t="shared" si="106"/>
        <v>0</v>
      </c>
      <c r="P889" s="4">
        <f t="shared" si="107"/>
        <v>0</v>
      </c>
      <c r="Q889" s="4">
        <f t="shared" si="108"/>
        <v>0</v>
      </c>
      <c r="R889" s="4">
        <f t="shared" si="109"/>
        <v>0</v>
      </c>
      <c r="S889" s="4">
        <f t="shared" si="110"/>
        <v>0</v>
      </c>
      <c r="T889" s="10">
        <f t="shared" si="111"/>
        <v>0</v>
      </c>
    </row>
    <row r="890" spans="1:20" s="9" customFormat="1" ht="23.25" x14ac:dyDescent="0.5">
      <c r="A890" s="303"/>
      <c r="B890" s="134"/>
      <c r="C890" s="169"/>
      <c r="D890" s="100"/>
      <c r="E890" s="170"/>
      <c r="F890" s="170"/>
      <c r="G890" s="170"/>
      <c r="H890" s="170"/>
      <c r="I890" s="170"/>
      <c r="J890" s="170"/>
      <c r="K890" s="170"/>
      <c r="L890" s="170"/>
      <c r="M890" s="73">
        <f t="shared" si="104"/>
        <v>999</v>
      </c>
      <c r="N890" s="4">
        <f t="shared" si="105"/>
        <v>0</v>
      </c>
      <c r="O890" s="4">
        <f t="shared" si="106"/>
        <v>0</v>
      </c>
      <c r="P890" s="4">
        <f t="shared" si="107"/>
        <v>0</v>
      </c>
      <c r="Q890" s="4">
        <f t="shared" si="108"/>
        <v>0</v>
      </c>
      <c r="R890" s="4">
        <f t="shared" si="109"/>
        <v>0</v>
      </c>
      <c r="S890" s="4">
        <f t="shared" si="110"/>
        <v>0</v>
      </c>
      <c r="T890" s="10">
        <f t="shared" si="111"/>
        <v>0</v>
      </c>
    </row>
    <row r="891" spans="1:20" s="9" customFormat="1" ht="23.25" x14ac:dyDescent="0.5">
      <c r="A891" s="303"/>
      <c r="B891" s="134"/>
      <c r="C891" s="169"/>
      <c r="D891" s="100"/>
      <c r="E891" s="170"/>
      <c r="F891" s="170"/>
      <c r="G891" s="170"/>
      <c r="H891" s="170"/>
      <c r="I891" s="170"/>
      <c r="J891" s="170"/>
      <c r="K891" s="170"/>
      <c r="L891" s="170"/>
      <c r="M891" s="73">
        <f t="shared" si="104"/>
        <v>999</v>
      </c>
      <c r="N891" s="4">
        <f t="shared" si="105"/>
        <v>0</v>
      </c>
      <c r="O891" s="4">
        <f t="shared" si="106"/>
        <v>0</v>
      </c>
      <c r="P891" s="4">
        <f t="shared" si="107"/>
        <v>0</v>
      </c>
      <c r="Q891" s="4">
        <f t="shared" si="108"/>
        <v>0</v>
      </c>
      <c r="R891" s="4">
        <f t="shared" si="109"/>
        <v>0</v>
      </c>
      <c r="S891" s="4">
        <f t="shared" si="110"/>
        <v>0</v>
      </c>
      <c r="T891" s="10">
        <f t="shared" si="111"/>
        <v>0</v>
      </c>
    </row>
    <row r="892" spans="1:20" s="9" customFormat="1" ht="23.25" x14ac:dyDescent="0.5">
      <c r="A892" s="303"/>
      <c r="B892" s="134"/>
      <c r="C892" s="169"/>
      <c r="D892" s="100"/>
      <c r="E892" s="170"/>
      <c r="F892" s="170"/>
      <c r="G892" s="170"/>
      <c r="H892" s="170"/>
      <c r="I892" s="170"/>
      <c r="J892" s="170"/>
      <c r="K892" s="170"/>
      <c r="L892" s="170"/>
      <c r="M892" s="73">
        <f t="shared" si="104"/>
        <v>999</v>
      </c>
      <c r="N892" s="4">
        <f t="shared" si="105"/>
        <v>0</v>
      </c>
      <c r="O892" s="4">
        <f t="shared" si="106"/>
        <v>0</v>
      </c>
      <c r="P892" s="4">
        <f t="shared" si="107"/>
        <v>0</v>
      </c>
      <c r="Q892" s="4">
        <f t="shared" si="108"/>
        <v>0</v>
      </c>
      <c r="R892" s="4">
        <f t="shared" si="109"/>
        <v>0</v>
      </c>
      <c r="S892" s="4">
        <f t="shared" si="110"/>
        <v>0</v>
      </c>
      <c r="T892" s="10">
        <f t="shared" si="111"/>
        <v>0</v>
      </c>
    </row>
    <row r="893" spans="1:20" s="9" customFormat="1" ht="23.25" x14ac:dyDescent="0.5">
      <c r="A893" s="303"/>
      <c r="B893" s="134"/>
      <c r="C893" s="169"/>
      <c r="D893" s="100"/>
      <c r="E893" s="170"/>
      <c r="F893" s="170"/>
      <c r="G893" s="170"/>
      <c r="H893" s="170"/>
      <c r="I893" s="170"/>
      <c r="J893" s="170"/>
      <c r="K893" s="170"/>
      <c r="L893" s="170"/>
      <c r="M893" s="73">
        <f t="shared" si="104"/>
        <v>999</v>
      </c>
      <c r="N893" s="4">
        <f t="shared" si="105"/>
        <v>0</v>
      </c>
      <c r="O893" s="4">
        <f t="shared" si="106"/>
        <v>0</v>
      </c>
      <c r="P893" s="4">
        <f t="shared" si="107"/>
        <v>0</v>
      </c>
      <c r="Q893" s="4">
        <f t="shared" si="108"/>
        <v>0</v>
      </c>
      <c r="R893" s="4">
        <f t="shared" si="109"/>
        <v>0</v>
      </c>
      <c r="S893" s="4">
        <f t="shared" si="110"/>
        <v>0</v>
      </c>
      <c r="T893" s="10">
        <f t="shared" si="111"/>
        <v>0</v>
      </c>
    </row>
    <row r="894" spans="1:20" s="9" customFormat="1" ht="23.25" x14ac:dyDescent="0.5">
      <c r="A894" s="303"/>
      <c r="B894" s="134"/>
      <c r="C894" s="169"/>
      <c r="D894" s="100"/>
      <c r="E894" s="170"/>
      <c r="F894" s="170"/>
      <c r="G894" s="170"/>
      <c r="H894" s="170"/>
      <c r="I894" s="170"/>
      <c r="J894" s="170"/>
      <c r="K894" s="170"/>
      <c r="L894" s="170"/>
      <c r="M894" s="73">
        <f t="shared" si="104"/>
        <v>999</v>
      </c>
      <c r="N894" s="4">
        <f t="shared" si="105"/>
        <v>0</v>
      </c>
      <c r="O894" s="4">
        <f t="shared" si="106"/>
        <v>0</v>
      </c>
      <c r="P894" s="4">
        <f t="shared" si="107"/>
        <v>0</v>
      </c>
      <c r="Q894" s="4">
        <f t="shared" si="108"/>
        <v>0</v>
      </c>
      <c r="R894" s="4">
        <f t="shared" si="109"/>
        <v>0</v>
      </c>
      <c r="S894" s="4">
        <f t="shared" si="110"/>
        <v>0</v>
      </c>
      <c r="T894" s="10">
        <f t="shared" si="111"/>
        <v>0</v>
      </c>
    </row>
    <row r="895" spans="1:20" s="9" customFormat="1" ht="23.25" x14ac:dyDescent="0.5">
      <c r="A895" s="303"/>
      <c r="B895" s="134"/>
      <c r="C895" s="169"/>
      <c r="D895" s="100"/>
      <c r="E895" s="170"/>
      <c r="F895" s="170"/>
      <c r="G895" s="170"/>
      <c r="H895" s="170"/>
      <c r="I895" s="170"/>
      <c r="J895" s="170"/>
      <c r="K895" s="170"/>
      <c r="L895" s="170"/>
      <c r="M895" s="73">
        <f t="shared" si="104"/>
        <v>999</v>
      </c>
      <c r="N895" s="4">
        <f t="shared" si="105"/>
        <v>0</v>
      </c>
      <c r="O895" s="4">
        <f t="shared" si="106"/>
        <v>0</v>
      </c>
      <c r="P895" s="4">
        <f t="shared" si="107"/>
        <v>0</v>
      </c>
      <c r="Q895" s="4">
        <f t="shared" si="108"/>
        <v>0</v>
      </c>
      <c r="R895" s="4">
        <f t="shared" si="109"/>
        <v>0</v>
      </c>
      <c r="S895" s="4">
        <f t="shared" si="110"/>
        <v>0</v>
      </c>
      <c r="T895" s="10">
        <f t="shared" si="111"/>
        <v>0</v>
      </c>
    </row>
    <row r="896" spans="1:20" s="9" customFormat="1" ht="23.25" x14ac:dyDescent="0.5">
      <c r="A896" s="303"/>
      <c r="B896" s="134"/>
      <c r="C896" s="169"/>
      <c r="D896" s="100"/>
      <c r="E896" s="170"/>
      <c r="F896" s="170"/>
      <c r="G896" s="170"/>
      <c r="H896" s="170"/>
      <c r="I896" s="170"/>
      <c r="J896" s="170"/>
      <c r="K896" s="170"/>
      <c r="L896" s="170"/>
      <c r="M896" s="73">
        <f t="shared" si="104"/>
        <v>999</v>
      </c>
      <c r="N896" s="4">
        <f t="shared" si="105"/>
        <v>0</v>
      </c>
      <c r="O896" s="4">
        <f t="shared" si="106"/>
        <v>0</v>
      </c>
      <c r="P896" s="4">
        <f t="shared" si="107"/>
        <v>0</v>
      </c>
      <c r="Q896" s="4">
        <f t="shared" si="108"/>
        <v>0</v>
      </c>
      <c r="R896" s="4">
        <f t="shared" si="109"/>
        <v>0</v>
      </c>
      <c r="S896" s="4">
        <f t="shared" si="110"/>
        <v>0</v>
      </c>
      <c r="T896" s="10">
        <f t="shared" si="111"/>
        <v>0</v>
      </c>
    </row>
    <row r="897" spans="1:20" s="9" customFormat="1" ht="23.25" x14ac:dyDescent="0.5">
      <c r="A897" s="303"/>
      <c r="B897" s="134"/>
      <c r="C897" s="169"/>
      <c r="D897" s="100"/>
      <c r="E897" s="170"/>
      <c r="F897" s="170"/>
      <c r="G897" s="170"/>
      <c r="H897" s="170"/>
      <c r="I897" s="170"/>
      <c r="J897" s="170"/>
      <c r="K897" s="170"/>
      <c r="L897" s="170"/>
      <c r="M897" s="73">
        <f t="shared" si="104"/>
        <v>999</v>
      </c>
      <c r="N897" s="4">
        <f t="shared" si="105"/>
        <v>0</v>
      </c>
      <c r="O897" s="4">
        <f t="shared" si="106"/>
        <v>0</v>
      </c>
      <c r="P897" s="4">
        <f t="shared" si="107"/>
        <v>0</v>
      </c>
      <c r="Q897" s="4">
        <f t="shared" si="108"/>
        <v>0</v>
      </c>
      <c r="R897" s="4">
        <f t="shared" si="109"/>
        <v>0</v>
      </c>
      <c r="S897" s="4">
        <f t="shared" si="110"/>
        <v>0</v>
      </c>
      <c r="T897" s="10">
        <f t="shared" si="111"/>
        <v>0</v>
      </c>
    </row>
    <row r="898" spans="1:20" s="9" customFormat="1" ht="23.25" x14ac:dyDescent="0.5">
      <c r="A898" s="303"/>
      <c r="B898" s="134"/>
      <c r="C898" s="169"/>
      <c r="D898" s="100"/>
      <c r="E898" s="170"/>
      <c r="F898" s="170"/>
      <c r="G898" s="170"/>
      <c r="H898" s="170"/>
      <c r="I898" s="170"/>
      <c r="J898" s="170"/>
      <c r="K898" s="170"/>
      <c r="L898" s="170"/>
      <c r="M898" s="73">
        <f t="shared" si="104"/>
        <v>999</v>
      </c>
      <c r="N898" s="4">
        <f t="shared" si="105"/>
        <v>0</v>
      </c>
      <c r="O898" s="4">
        <f t="shared" si="106"/>
        <v>0</v>
      </c>
      <c r="P898" s="4">
        <f t="shared" si="107"/>
        <v>0</v>
      </c>
      <c r="Q898" s="4">
        <f t="shared" si="108"/>
        <v>0</v>
      </c>
      <c r="R898" s="4">
        <f t="shared" si="109"/>
        <v>0</v>
      </c>
      <c r="S898" s="4">
        <f t="shared" si="110"/>
        <v>0</v>
      </c>
      <c r="T898" s="10">
        <f t="shared" si="111"/>
        <v>0</v>
      </c>
    </row>
    <row r="899" spans="1:20" s="9" customFormat="1" ht="23.25" x14ac:dyDescent="0.5">
      <c r="A899" s="303"/>
      <c r="B899" s="134"/>
      <c r="C899" s="169"/>
      <c r="D899" s="100"/>
      <c r="E899" s="170"/>
      <c r="F899" s="170"/>
      <c r="G899" s="170"/>
      <c r="H899" s="170"/>
      <c r="I899" s="170"/>
      <c r="J899" s="170"/>
      <c r="K899" s="170"/>
      <c r="L899" s="170"/>
      <c r="M899" s="73">
        <f t="shared" si="104"/>
        <v>999</v>
      </c>
      <c r="N899" s="4">
        <f t="shared" si="105"/>
        <v>0</v>
      </c>
      <c r="O899" s="4">
        <f t="shared" si="106"/>
        <v>0</v>
      </c>
      <c r="P899" s="4">
        <f t="shared" si="107"/>
        <v>0</v>
      </c>
      <c r="Q899" s="4">
        <f t="shared" si="108"/>
        <v>0</v>
      </c>
      <c r="R899" s="4">
        <f t="shared" si="109"/>
        <v>0</v>
      </c>
      <c r="S899" s="4">
        <f t="shared" si="110"/>
        <v>0</v>
      </c>
      <c r="T899" s="10">
        <f t="shared" si="111"/>
        <v>0</v>
      </c>
    </row>
    <row r="900" spans="1:20" s="9" customFormat="1" ht="23.25" x14ac:dyDescent="0.5">
      <c r="A900" s="303"/>
      <c r="B900" s="134"/>
      <c r="C900" s="169"/>
      <c r="D900" s="100"/>
      <c r="E900" s="170"/>
      <c r="F900" s="170"/>
      <c r="G900" s="170"/>
      <c r="H900" s="170"/>
      <c r="I900" s="170"/>
      <c r="J900" s="170"/>
      <c r="K900" s="170"/>
      <c r="L900" s="170"/>
      <c r="M900" s="73">
        <f t="shared" si="104"/>
        <v>999</v>
      </c>
      <c r="N900" s="4">
        <f t="shared" si="105"/>
        <v>0</v>
      </c>
      <c r="O900" s="4">
        <f t="shared" si="106"/>
        <v>0</v>
      </c>
      <c r="P900" s="4">
        <f t="shared" si="107"/>
        <v>0</v>
      </c>
      <c r="Q900" s="4">
        <f t="shared" si="108"/>
        <v>0</v>
      </c>
      <c r="R900" s="4">
        <f t="shared" si="109"/>
        <v>0</v>
      </c>
      <c r="S900" s="4">
        <f t="shared" si="110"/>
        <v>0</v>
      </c>
      <c r="T900" s="10">
        <f t="shared" si="111"/>
        <v>0</v>
      </c>
    </row>
    <row r="901" spans="1:20" s="9" customFormat="1" ht="23.25" x14ac:dyDescent="0.5">
      <c r="A901" s="303"/>
      <c r="B901" s="134"/>
      <c r="C901" s="169"/>
      <c r="D901" s="100"/>
      <c r="E901" s="170"/>
      <c r="F901" s="170"/>
      <c r="G901" s="170"/>
      <c r="H901" s="170"/>
      <c r="I901" s="170"/>
      <c r="J901" s="170"/>
      <c r="K901" s="170"/>
      <c r="L901" s="170"/>
      <c r="M901" s="73">
        <f t="shared" si="104"/>
        <v>999</v>
      </c>
      <c r="N901" s="4">
        <f t="shared" si="105"/>
        <v>0</v>
      </c>
      <c r="O901" s="4">
        <f t="shared" si="106"/>
        <v>0</v>
      </c>
      <c r="P901" s="4">
        <f t="shared" si="107"/>
        <v>0</v>
      </c>
      <c r="Q901" s="4">
        <f t="shared" si="108"/>
        <v>0</v>
      </c>
      <c r="R901" s="4">
        <f t="shared" si="109"/>
        <v>0</v>
      </c>
      <c r="S901" s="4">
        <f t="shared" si="110"/>
        <v>0</v>
      </c>
      <c r="T901" s="10">
        <f t="shared" si="111"/>
        <v>0</v>
      </c>
    </row>
    <row r="902" spans="1:20" s="9" customFormat="1" ht="23.25" x14ac:dyDescent="0.5">
      <c r="A902" s="303"/>
      <c r="B902" s="134"/>
      <c r="C902" s="169"/>
      <c r="D902" s="100"/>
      <c r="E902" s="170"/>
      <c r="F902" s="170"/>
      <c r="G902" s="170"/>
      <c r="H902" s="170"/>
      <c r="I902" s="170"/>
      <c r="J902" s="170"/>
      <c r="K902" s="170"/>
      <c r="L902" s="170"/>
      <c r="M902" s="73">
        <f t="shared" si="104"/>
        <v>999</v>
      </c>
      <c r="N902" s="4">
        <f t="shared" si="105"/>
        <v>0</v>
      </c>
      <c r="O902" s="4">
        <f t="shared" si="106"/>
        <v>0</v>
      </c>
      <c r="P902" s="4">
        <f t="shared" si="107"/>
        <v>0</v>
      </c>
      <c r="Q902" s="4">
        <f t="shared" si="108"/>
        <v>0</v>
      </c>
      <c r="R902" s="4">
        <f t="shared" si="109"/>
        <v>0</v>
      </c>
      <c r="S902" s="4">
        <f t="shared" si="110"/>
        <v>0</v>
      </c>
      <c r="T902" s="10">
        <f t="shared" si="111"/>
        <v>0</v>
      </c>
    </row>
    <row r="903" spans="1:20" s="9" customFormat="1" ht="23.25" x14ac:dyDescent="0.5">
      <c r="A903" s="303"/>
      <c r="B903" s="134"/>
      <c r="C903" s="169"/>
      <c r="D903" s="100"/>
      <c r="E903" s="170"/>
      <c r="F903" s="170"/>
      <c r="G903" s="170"/>
      <c r="H903" s="170"/>
      <c r="I903" s="170"/>
      <c r="J903" s="170"/>
      <c r="K903" s="170"/>
      <c r="L903" s="170"/>
      <c r="M903" s="73">
        <f t="shared" si="104"/>
        <v>999</v>
      </c>
      <c r="N903" s="4">
        <f t="shared" si="105"/>
        <v>0</v>
      </c>
      <c r="O903" s="4">
        <f t="shared" si="106"/>
        <v>0</v>
      </c>
      <c r="P903" s="4">
        <f t="shared" si="107"/>
        <v>0</v>
      </c>
      <c r="Q903" s="4">
        <f t="shared" si="108"/>
        <v>0</v>
      </c>
      <c r="R903" s="4">
        <f t="shared" si="109"/>
        <v>0</v>
      </c>
      <c r="S903" s="4">
        <f t="shared" si="110"/>
        <v>0</v>
      </c>
      <c r="T903" s="10">
        <f t="shared" si="111"/>
        <v>0</v>
      </c>
    </row>
    <row r="904" spans="1:20" s="9" customFormat="1" ht="23.25" x14ac:dyDescent="0.5">
      <c r="A904" s="303"/>
      <c r="B904" s="134"/>
      <c r="C904" s="169"/>
      <c r="D904" s="100"/>
      <c r="E904" s="170"/>
      <c r="F904" s="170"/>
      <c r="G904" s="170"/>
      <c r="H904" s="170"/>
      <c r="I904" s="170"/>
      <c r="J904" s="170"/>
      <c r="K904" s="170"/>
      <c r="L904" s="170"/>
      <c r="M904" s="73">
        <f t="shared" si="104"/>
        <v>999</v>
      </c>
      <c r="N904" s="4">
        <f t="shared" si="105"/>
        <v>0</v>
      </c>
      <c r="O904" s="4">
        <f t="shared" si="106"/>
        <v>0</v>
      </c>
      <c r="P904" s="4">
        <f t="shared" si="107"/>
        <v>0</v>
      </c>
      <c r="Q904" s="4">
        <f t="shared" si="108"/>
        <v>0</v>
      </c>
      <c r="R904" s="4">
        <f t="shared" si="109"/>
        <v>0</v>
      </c>
      <c r="S904" s="4">
        <f t="shared" si="110"/>
        <v>0</v>
      </c>
      <c r="T904" s="10">
        <f t="shared" si="111"/>
        <v>0</v>
      </c>
    </row>
    <row r="905" spans="1:20" s="9" customFormat="1" ht="23.25" x14ac:dyDescent="0.5">
      <c r="A905" s="303"/>
      <c r="B905" s="134"/>
      <c r="C905" s="169"/>
      <c r="D905" s="100"/>
      <c r="E905" s="170"/>
      <c r="F905" s="170"/>
      <c r="G905" s="170"/>
      <c r="H905" s="170"/>
      <c r="I905" s="170"/>
      <c r="J905" s="170"/>
      <c r="K905" s="170"/>
      <c r="L905" s="170"/>
      <c r="M905" s="73">
        <f t="shared" si="104"/>
        <v>999</v>
      </c>
      <c r="N905" s="4">
        <f t="shared" si="105"/>
        <v>0</v>
      </c>
      <c r="O905" s="4">
        <f t="shared" si="106"/>
        <v>0</v>
      </c>
      <c r="P905" s="4">
        <f t="shared" si="107"/>
        <v>0</v>
      </c>
      <c r="Q905" s="4">
        <f t="shared" si="108"/>
        <v>0</v>
      </c>
      <c r="R905" s="4">
        <f t="shared" si="109"/>
        <v>0</v>
      </c>
      <c r="S905" s="4">
        <f t="shared" si="110"/>
        <v>0</v>
      </c>
      <c r="T905" s="10">
        <f t="shared" si="111"/>
        <v>0</v>
      </c>
    </row>
    <row r="906" spans="1:20" s="9" customFormat="1" ht="23.25" x14ac:dyDescent="0.5">
      <c r="A906" s="303"/>
      <c r="B906" s="134"/>
      <c r="C906" s="169"/>
      <c r="D906" s="100"/>
      <c r="E906" s="170"/>
      <c r="F906" s="170"/>
      <c r="G906" s="170"/>
      <c r="H906" s="170"/>
      <c r="I906" s="170"/>
      <c r="J906" s="170"/>
      <c r="K906" s="170"/>
      <c r="L906" s="170"/>
      <c r="M906" s="73">
        <f t="shared" si="104"/>
        <v>999</v>
      </c>
      <c r="N906" s="4">
        <f t="shared" si="105"/>
        <v>0</v>
      </c>
      <c r="O906" s="4">
        <f t="shared" si="106"/>
        <v>0</v>
      </c>
      <c r="P906" s="4">
        <f t="shared" si="107"/>
        <v>0</v>
      </c>
      <c r="Q906" s="4">
        <f t="shared" si="108"/>
        <v>0</v>
      </c>
      <c r="R906" s="4">
        <f t="shared" si="109"/>
        <v>0</v>
      </c>
      <c r="S906" s="4">
        <f t="shared" si="110"/>
        <v>0</v>
      </c>
      <c r="T906" s="10">
        <f t="shared" si="111"/>
        <v>0</v>
      </c>
    </row>
    <row r="907" spans="1:20" s="9" customFormat="1" ht="23.25" x14ac:dyDescent="0.5">
      <c r="A907" s="303"/>
      <c r="B907" s="134"/>
      <c r="C907" s="169"/>
      <c r="D907" s="100"/>
      <c r="E907" s="170"/>
      <c r="F907" s="170"/>
      <c r="G907" s="170"/>
      <c r="H907" s="170"/>
      <c r="I907" s="170"/>
      <c r="J907" s="170"/>
      <c r="K907" s="170"/>
      <c r="L907" s="170"/>
      <c r="M907" s="73">
        <f t="shared" si="104"/>
        <v>999</v>
      </c>
      <c r="N907" s="4">
        <f t="shared" si="105"/>
        <v>0</v>
      </c>
      <c r="O907" s="4">
        <f t="shared" si="106"/>
        <v>0</v>
      </c>
      <c r="P907" s="4">
        <f t="shared" si="107"/>
        <v>0</v>
      </c>
      <c r="Q907" s="4">
        <f t="shared" si="108"/>
        <v>0</v>
      </c>
      <c r="R907" s="4">
        <f t="shared" si="109"/>
        <v>0</v>
      </c>
      <c r="S907" s="4">
        <f t="shared" si="110"/>
        <v>0</v>
      </c>
      <c r="T907" s="10">
        <f t="shared" si="111"/>
        <v>0</v>
      </c>
    </row>
    <row r="908" spans="1:20" s="9" customFormat="1" ht="23.25" x14ac:dyDescent="0.5">
      <c r="A908" s="303"/>
      <c r="B908" s="134"/>
      <c r="C908" s="169"/>
      <c r="D908" s="100"/>
      <c r="E908" s="170"/>
      <c r="F908" s="170"/>
      <c r="G908" s="170"/>
      <c r="H908" s="170"/>
      <c r="I908" s="170"/>
      <c r="J908" s="170"/>
      <c r="K908" s="170"/>
      <c r="L908" s="170"/>
      <c r="M908" s="73">
        <f t="shared" si="104"/>
        <v>999</v>
      </c>
      <c r="N908" s="4">
        <f t="shared" si="105"/>
        <v>0</v>
      </c>
      <c r="O908" s="4">
        <f t="shared" si="106"/>
        <v>0</v>
      </c>
      <c r="P908" s="4">
        <f t="shared" si="107"/>
        <v>0</v>
      </c>
      <c r="Q908" s="4">
        <f t="shared" si="108"/>
        <v>0</v>
      </c>
      <c r="R908" s="4">
        <f t="shared" si="109"/>
        <v>0</v>
      </c>
      <c r="S908" s="4">
        <f t="shared" si="110"/>
        <v>0</v>
      </c>
      <c r="T908" s="10">
        <f t="shared" si="111"/>
        <v>0</v>
      </c>
    </row>
    <row r="909" spans="1:20" s="9" customFormat="1" ht="23.25" x14ac:dyDescent="0.5">
      <c r="A909" s="303"/>
      <c r="B909" s="134"/>
      <c r="C909" s="169"/>
      <c r="D909" s="100"/>
      <c r="E909" s="170"/>
      <c r="F909" s="170"/>
      <c r="G909" s="170"/>
      <c r="H909" s="170"/>
      <c r="I909" s="170"/>
      <c r="J909" s="170"/>
      <c r="K909" s="170"/>
      <c r="L909" s="170"/>
      <c r="M909" s="73">
        <f t="shared" si="104"/>
        <v>999</v>
      </c>
      <c r="N909" s="4">
        <f t="shared" si="105"/>
        <v>0</v>
      </c>
      <c r="O909" s="4">
        <f t="shared" si="106"/>
        <v>0</v>
      </c>
      <c r="P909" s="4">
        <f t="shared" si="107"/>
        <v>0</v>
      </c>
      <c r="Q909" s="4">
        <f t="shared" si="108"/>
        <v>0</v>
      </c>
      <c r="R909" s="4">
        <f t="shared" si="109"/>
        <v>0</v>
      </c>
      <c r="S909" s="4">
        <f t="shared" si="110"/>
        <v>0</v>
      </c>
      <c r="T909" s="10">
        <f t="shared" si="111"/>
        <v>0</v>
      </c>
    </row>
    <row r="910" spans="1:20" s="9" customFormat="1" ht="23.25" x14ac:dyDescent="0.5">
      <c r="A910" s="303"/>
      <c r="B910" s="134"/>
      <c r="C910" s="169"/>
      <c r="D910" s="100"/>
      <c r="E910" s="170"/>
      <c r="F910" s="170"/>
      <c r="G910" s="170"/>
      <c r="H910" s="170"/>
      <c r="I910" s="170"/>
      <c r="J910" s="170"/>
      <c r="K910" s="170"/>
      <c r="L910" s="170"/>
      <c r="M910" s="73">
        <f t="shared" si="104"/>
        <v>999</v>
      </c>
      <c r="N910" s="4">
        <f t="shared" si="105"/>
        <v>0</v>
      </c>
      <c r="O910" s="4">
        <f t="shared" si="106"/>
        <v>0</v>
      </c>
      <c r="P910" s="4">
        <f t="shared" si="107"/>
        <v>0</v>
      </c>
      <c r="Q910" s="4">
        <f t="shared" si="108"/>
        <v>0</v>
      </c>
      <c r="R910" s="4">
        <f t="shared" si="109"/>
        <v>0</v>
      </c>
      <c r="S910" s="4">
        <f t="shared" si="110"/>
        <v>0</v>
      </c>
      <c r="T910" s="10">
        <f t="shared" si="111"/>
        <v>0</v>
      </c>
    </row>
    <row r="911" spans="1:20" s="9" customFormat="1" ht="23.25" x14ac:dyDescent="0.5">
      <c r="A911" s="303"/>
      <c r="B911" s="134"/>
      <c r="C911" s="169"/>
      <c r="D911" s="100"/>
      <c r="E911" s="170"/>
      <c r="F911" s="170"/>
      <c r="G911" s="170"/>
      <c r="H911" s="170"/>
      <c r="I911" s="170"/>
      <c r="J911" s="170"/>
      <c r="K911" s="170"/>
      <c r="L911" s="170"/>
      <c r="M911" s="73">
        <f t="shared" ref="M911:M974" si="112">IF(OR(OR(OR(OR(OR(OR(E911=0),F911=0),G911=0),H911=0),I911=0),J911=0),999,1)</f>
        <v>999</v>
      </c>
      <c r="N911" s="4">
        <f t="shared" ref="N911:N974" si="113">IF(OR(I911&lt;F911,(AND(H911&lt;E911,I911=F911))),J911-1,J911)</f>
        <v>0</v>
      </c>
      <c r="O911" s="4">
        <f t="shared" ref="O911:O974" si="114">IF(AND(H911&lt;E911,I911=F911),I911+12-1,IF(AND(H911&lt;E911,I911&gt;F911),I911-1,IF(AND(H911&lt;E911,I911&lt;F911),I911+12-1,IF(AND(H911&gt;=E911,I911&lt;F911),I911+12,I911))))</f>
        <v>0</v>
      </c>
      <c r="P911" s="4">
        <f t="shared" ref="P911:P974" si="115">IF(H911&lt;E911,H911+30,H911)</f>
        <v>0</v>
      </c>
      <c r="Q911" s="4">
        <f t="shared" ref="Q911:Q974" si="116">P911-E911</f>
        <v>0</v>
      </c>
      <c r="R911" s="4">
        <f t="shared" ref="R911:R974" si="117">O911-F911</f>
        <v>0</v>
      </c>
      <c r="S911" s="4">
        <f t="shared" ref="S911:S974" si="118">N911-G911</f>
        <v>0</v>
      </c>
      <c r="T911" s="10">
        <f t="shared" ref="T911:T974" si="119">IF(OR(OR(OR(OR(OR(E911=0,F911=0),G911=0),H911=0),I911=0),J911=0),0,IF($Q911&gt;15,($R911+1)+($S911*12),$R911+($S911*12)))</f>
        <v>0</v>
      </c>
    </row>
    <row r="912" spans="1:20" s="9" customFormat="1" ht="23.25" x14ac:dyDescent="0.5">
      <c r="A912" s="303"/>
      <c r="B912" s="134"/>
      <c r="C912" s="169"/>
      <c r="D912" s="100"/>
      <c r="E912" s="170"/>
      <c r="F912" s="170"/>
      <c r="G912" s="170"/>
      <c r="H912" s="170"/>
      <c r="I912" s="170"/>
      <c r="J912" s="170"/>
      <c r="K912" s="170"/>
      <c r="L912" s="170"/>
      <c r="M912" s="73">
        <f t="shared" si="112"/>
        <v>999</v>
      </c>
      <c r="N912" s="4">
        <f t="shared" si="113"/>
        <v>0</v>
      </c>
      <c r="O912" s="4">
        <f t="shared" si="114"/>
        <v>0</v>
      </c>
      <c r="P912" s="4">
        <f t="shared" si="115"/>
        <v>0</v>
      </c>
      <c r="Q912" s="4">
        <f t="shared" si="116"/>
        <v>0</v>
      </c>
      <c r="R912" s="4">
        <f t="shared" si="117"/>
        <v>0</v>
      </c>
      <c r="S912" s="4">
        <f t="shared" si="118"/>
        <v>0</v>
      </c>
      <c r="T912" s="10">
        <f t="shared" si="119"/>
        <v>0</v>
      </c>
    </row>
    <row r="913" spans="1:20" s="9" customFormat="1" ht="23.25" x14ac:dyDescent="0.5">
      <c r="A913" s="303"/>
      <c r="B913" s="134"/>
      <c r="C913" s="169"/>
      <c r="D913" s="100"/>
      <c r="E913" s="170"/>
      <c r="F913" s="170"/>
      <c r="G913" s="170"/>
      <c r="H913" s="170"/>
      <c r="I913" s="170"/>
      <c r="J913" s="170"/>
      <c r="K913" s="170"/>
      <c r="L913" s="170"/>
      <c r="M913" s="73">
        <f t="shared" si="112"/>
        <v>999</v>
      </c>
      <c r="N913" s="4">
        <f t="shared" si="113"/>
        <v>0</v>
      </c>
      <c r="O913" s="4">
        <f t="shared" si="114"/>
        <v>0</v>
      </c>
      <c r="P913" s="4">
        <f t="shared" si="115"/>
        <v>0</v>
      </c>
      <c r="Q913" s="4">
        <f t="shared" si="116"/>
        <v>0</v>
      </c>
      <c r="R913" s="4">
        <f t="shared" si="117"/>
        <v>0</v>
      </c>
      <c r="S913" s="4">
        <f t="shared" si="118"/>
        <v>0</v>
      </c>
      <c r="T913" s="10">
        <f t="shared" si="119"/>
        <v>0</v>
      </c>
    </row>
    <row r="914" spans="1:20" s="9" customFormat="1" ht="23.25" x14ac:dyDescent="0.5">
      <c r="A914" s="303"/>
      <c r="B914" s="134"/>
      <c r="C914" s="169"/>
      <c r="D914" s="100"/>
      <c r="E914" s="170"/>
      <c r="F914" s="170"/>
      <c r="G914" s="170"/>
      <c r="H914" s="170"/>
      <c r="I914" s="170"/>
      <c r="J914" s="170"/>
      <c r="K914" s="170"/>
      <c r="L914" s="170"/>
      <c r="M914" s="73">
        <f t="shared" si="112"/>
        <v>999</v>
      </c>
      <c r="N914" s="4">
        <f t="shared" si="113"/>
        <v>0</v>
      </c>
      <c r="O914" s="4">
        <f t="shared" si="114"/>
        <v>0</v>
      </c>
      <c r="P914" s="4">
        <f t="shared" si="115"/>
        <v>0</v>
      </c>
      <c r="Q914" s="4">
        <f t="shared" si="116"/>
        <v>0</v>
      </c>
      <c r="R914" s="4">
        <f t="shared" si="117"/>
        <v>0</v>
      </c>
      <c r="S914" s="4">
        <f t="shared" si="118"/>
        <v>0</v>
      </c>
      <c r="T914" s="10">
        <f t="shared" si="119"/>
        <v>0</v>
      </c>
    </row>
    <row r="915" spans="1:20" s="9" customFormat="1" ht="23.25" x14ac:dyDescent="0.5">
      <c r="A915" s="303"/>
      <c r="B915" s="134"/>
      <c r="C915" s="169"/>
      <c r="D915" s="100"/>
      <c r="E915" s="170"/>
      <c r="F915" s="170"/>
      <c r="G915" s="170"/>
      <c r="H915" s="170"/>
      <c r="I915" s="170"/>
      <c r="J915" s="170"/>
      <c r="K915" s="170"/>
      <c r="L915" s="170"/>
      <c r="M915" s="73">
        <f t="shared" si="112"/>
        <v>999</v>
      </c>
      <c r="N915" s="4">
        <f t="shared" si="113"/>
        <v>0</v>
      </c>
      <c r="O915" s="4">
        <f t="shared" si="114"/>
        <v>0</v>
      </c>
      <c r="P915" s="4">
        <f t="shared" si="115"/>
        <v>0</v>
      </c>
      <c r="Q915" s="4">
        <f t="shared" si="116"/>
        <v>0</v>
      </c>
      <c r="R915" s="4">
        <f t="shared" si="117"/>
        <v>0</v>
      </c>
      <c r="S915" s="4">
        <f t="shared" si="118"/>
        <v>0</v>
      </c>
      <c r="T915" s="10">
        <f t="shared" si="119"/>
        <v>0</v>
      </c>
    </row>
    <row r="916" spans="1:20" s="9" customFormat="1" ht="23.25" x14ac:dyDescent="0.5">
      <c r="A916" s="303"/>
      <c r="B916" s="134"/>
      <c r="C916" s="169"/>
      <c r="D916" s="100"/>
      <c r="E916" s="170"/>
      <c r="F916" s="170"/>
      <c r="G916" s="170"/>
      <c r="H916" s="170"/>
      <c r="I916" s="170"/>
      <c r="J916" s="170"/>
      <c r="K916" s="170"/>
      <c r="L916" s="170"/>
      <c r="M916" s="73">
        <f t="shared" si="112"/>
        <v>999</v>
      </c>
      <c r="N916" s="4">
        <f t="shared" si="113"/>
        <v>0</v>
      </c>
      <c r="O916" s="4">
        <f t="shared" si="114"/>
        <v>0</v>
      </c>
      <c r="P916" s="4">
        <f t="shared" si="115"/>
        <v>0</v>
      </c>
      <c r="Q916" s="4">
        <f t="shared" si="116"/>
        <v>0</v>
      </c>
      <c r="R916" s="4">
        <f t="shared" si="117"/>
        <v>0</v>
      </c>
      <c r="S916" s="4">
        <f t="shared" si="118"/>
        <v>0</v>
      </c>
      <c r="T916" s="10">
        <f t="shared" si="119"/>
        <v>0</v>
      </c>
    </row>
    <row r="917" spans="1:20" s="9" customFormat="1" ht="23.25" x14ac:dyDescent="0.5">
      <c r="A917" s="303"/>
      <c r="B917" s="134"/>
      <c r="C917" s="169"/>
      <c r="D917" s="100"/>
      <c r="E917" s="170"/>
      <c r="F917" s="170"/>
      <c r="G917" s="170"/>
      <c r="H917" s="170"/>
      <c r="I917" s="170"/>
      <c r="J917" s="170"/>
      <c r="K917" s="170"/>
      <c r="L917" s="170"/>
      <c r="M917" s="73">
        <f t="shared" si="112"/>
        <v>999</v>
      </c>
      <c r="N917" s="4">
        <f t="shared" si="113"/>
        <v>0</v>
      </c>
      <c r="O917" s="4">
        <f t="shared" si="114"/>
        <v>0</v>
      </c>
      <c r="P917" s="4">
        <f t="shared" si="115"/>
        <v>0</v>
      </c>
      <c r="Q917" s="4">
        <f t="shared" si="116"/>
        <v>0</v>
      </c>
      <c r="R917" s="4">
        <f t="shared" si="117"/>
        <v>0</v>
      </c>
      <c r="S917" s="4">
        <f t="shared" si="118"/>
        <v>0</v>
      </c>
      <c r="T917" s="10">
        <f t="shared" si="119"/>
        <v>0</v>
      </c>
    </row>
    <row r="918" spans="1:20" s="9" customFormat="1" ht="23.25" x14ac:dyDescent="0.5">
      <c r="A918" s="303"/>
      <c r="B918" s="134"/>
      <c r="C918" s="169"/>
      <c r="D918" s="100"/>
      <c r="E918" s="170"/>
      <c r="F918" s="170"/>
      <c r="G918" s="170"/>
      <c r="H918" s="170"/>
      <c r="I918" s="170"/>
      <c r="J918" s="170"/>
      <c r="K918" s="170"/>
      <c r="L918" s="170"/>
      <c r="M918" s="73">
        <f t="shared" si="112"/>
        <v>999</v>
      </c>
      <c r="N918" s="4">
        <f t="shared" si="113"/>
        <v>0</v>
      </c>
      <c r="O918" s="4">
        <f t="shared" si="114"/>
        <v>0</v>
      </c>
      <c r="P918" s="4">
        <f t="shared" si="115"/>
        <v>0</v>
      </c>
      <c r="Q918" s="4">
        <f t="shared" si="116"/>
        <v>0</v>
      </c>
      <c r="R918" s="4">
        <f t="shared" si="117"/>
        <v>0</v>
      </c>
      <c r="S918" s="4">
        <f t="shared" si="118"/>
        <v>0</v>
      </c>
      <c r="T918" s="10">
        <f t="shared" si="119"/>
        <v>0</v>
      </c>
    </row>
    <row r="919" spans="1:20" s="9" customFormat="1" ht="23.25" x14ac:dyDescent="0.5">
      <c r="A919" s="303"/>
      <c r="B919" s="134"/>
      <c r="C919" s="169"/>
      <c r="D919" s="100"/>
      <c r="E919" s="170"/>
      <c r="F919" s="170"/>
      <c r="G919" s="170"/>
      <c r="H919" s="170"/>
      <c r="I919" s="170"/>
      <c r="J919" s="170"/>
      <c r="K919" s="170"/>
      <c r="L919" s="170"/>
      <c r="M919" s="73">
        <f t="shared" si="112"/>
        <v>999</v>
      </c>
      <c r="N919" s="4">
        <f t="shared" si="113"/>
        <v>0</v>
      </c>
      <c r="O919" s="4">
        <f t="shared" si="114"/>
        <v>0</v>
      </c>
      <c r="P919" s="4">
        <f t="shared" si="115"/>
        <v>0</v>
      </c>
      <c r="Q919" s="4">
        <f t="shared" si="116"/>
        <v>0</v>
      </c>
      <c r="R919" s="4">
        <f t="shared" si="117"/>
        <v>0</v>
      </c>
      <c r="S919" s="4">
        <f t="shared" si="118"/>
        <v>0</v>
      </c>
      <c r="T919" s="10">
        <f t="shared" si="119"/>
        <v>0</v>
      </c>
    </row>
    <row r="920" spans="1:20" s="9" customFormat="1" ht="23.25" x14ac:dyDescent="0.5">
      <c r="A920" s="303"/>
      <c r="B920" s="134"/>
      <c r="C920" s="169"/>
      <c r="D920" s="100"/>
      <c r="E920" s="170"/>
      <c r="F920" s="170"/>
      <c r="G920" s="170"/>
      <c r="H920" s="170"/>
      <c r="I920" s="170"/>
      <c r="J920" s="170"/>
      <c r="K920" s="170"/>
      <c r="L920" s="170"/>
      <c r="M920" s="73">
        <f t="shared" si="112"/>
        <v>999</v>
      </c>
      <c r="N920" s="4">
        <f t="shared" si="113"/>
        <v>0</v>
      </c>
      <c r="O920" s="4">
        <f t="shared" si="114"/>
        <v>0</v>
      </c>
      <c r="P920" s="4">
        <f t="shared" si="115"/>
        <v>0</v>
      </c>
      <c r="Q920" s="4">
        <f t="shared" si="116"/>
        <v>0</v>
      </c>
      <c r="R920" s="4">
        <f t="shared" si="117"/>
        <v>0</v>
      </c>
      <c r="S920" s="4">
        <f t="shared" si="118"/>
        <v>0</v>
      </c>
      <c r="T920" s="10">
        <f t="shared" si="119"/>
        <v>0</v>
      </c>
    </row>
    <row r="921" spans="1:20" s="9" customFormat="1" ht="23.25" x14ac:dyDescent="0.5">
      <c r="A921" s="303"/>
      <c r="B921" s="134"/>
      <c r="C921" s="169"/>
      <c r="D921" s="100"/>
      <c r="E921" s="170"/>
      <c r="F921" s="170"/>
      <c r="G921" s="170"/>
      <c r="H921" s="170"/>
      <c r="I921" s="170"/>
      <c r="J921" s="170"/>
      <c r="K921" s="170"/>
      <c r="L921" s="170"/>
      <c r="M921" s="73">
        <f t="shared" si="112"/>
        <v>999</v>
      </c>
      <c r="N921" s="4">
        <f t="shared" si="113"/>
        <v>0</v>
      </c>
      <c r="O921" s="4">
        <f t="shared" si="114"/>
        <v>0</v>
      </c>
      <c r="P921" s="4">
        <f t="shared" si="115"/>
        <v>0</v>
      </c>
      <c r="Q921" s="4">
        <f t="shared" si="116"/>
        <v>0</v>
      </c>
      <c r="R921" s="4">
        <f t="shared" si="117"/>
        <v>0</v>
      </c>
      <c r="S921" s="4">
        <f t="shared" si="118"/>
        <v>0</v>
      </c>
      <c r="T921" s="10">
        <f t="shared" si="119"/>
        <v>0</v>
      </c>
    </row>
    <row r="922" spans="1:20" s="9" customFormat="1" ht="23.25" x14ac:dyDescent="0.5">
      <c r="A922" s="303"/>
      <c r="B922" s="134"/>
      <c r="C922" s="169"/>
      <c r="D922" s="100"/>
      <c r="E922" s="170"/>
      <c r="F922" s="170"/>
      <c r="G922" s="170"/>
      <c r="H922" s="170"/>
      <c r="I922" s="170"/>
      <c r="J922" s="170"/>
      <c r="K922" s="170"/>
      <c r="L922" s="170"/>
      <c r="M922" s="73">
        <f t="shared" si="112"/>
        <v>999</v>
      </c>
      <c r="N922" s="4">
        <f t="shared" si="113"/>
        <v>0</v>
      </c>
      <c r="O922" s="4">
        <f t="shared" si="114"/>
        <v>0</v>
      </c>
      <c r="P922" s="4">
        <f t="shared" si="115"/>
        <v>0</v>
      </c>
      <c r="Q922" s="4">
        <f t="shared" si="116"/>
        <v>0</v>
      </c>
      <c r="R922" s="4">
        <f t="shared" si="117"/>
        <v>0</v>
      </c>
      <c r="S922" s="4">
        <f t="shared" si="118"/>
        <v>0</v>
      </c>
      <c r="T922" s="10">
        <f t="shared" si="119"/>
        <v>0</v>
      </c>
    </row>
    <row r="923" spans="1:20" s="9" customFormat="1" ht="23.25" x14ac:dyDescent="0.5">
      <c r="A923" s="303"/>
      <c r="B923" s="134"/>
      <c r="C923" s="169"/>
      <c r="D923" s="100"/>
      <c r="E923" s="170"/>
      <c r="F923" s="170"/>
      <c r="G923" s="170"/>
      <c r="H923" s="170"/>
      <c r="I923" s="170"/>
      <c r="J923" s="170"/>
      <c r="K923" s="170"/>
      <c r="L923" s="170"/>
      <c r="M923" s="73">
        <f t="shared" si="112"/>
        <v>999</v>
      </c>
      <c r="N923" s="4">
        <f t="shared" si="113"/>
        <v>0</v>
      </c>
      <c r="O923" s="4">
        <f t="shared" si="114"/>
        <v>0</v>
      </c>
      <c r="P923" s="4">
        <f t="shared" si="115"/>
        <v>0</v>
      </c>
      <c r="Q923" s="4">
        <f t="shared" si="116"/>
        <v>0</v>
      </c>
      <c r="R923" s="4">
        <f t="shared" si="117"/>
        <v>0</v>
      </c>
      <c r="S923" s="4">
        <f t="shared" si="118"/>
        <v>0</v>
      </c>
      <c r="T923" s="10">
        <f t="shared" si="119"/>
        <v>0</v>
      </c>
    </row>
    <row r="924" spans="1:20" s="9" customFormat="1" ht="23.25" x14ac:dyDescent="0.5">
      <c r="A924" s="303"/>
      <c r="B924" s="134"/>
      <c r="C924" s="169"/>
      <c r="D924" s="100"/>
      <c r="E924" s="170"/>
      <c r="F924" s="170"/>
      <c r="G924" s="170"/>
      <c r="H924" s="170"/>
      <c r="I924" s="170"/>
      <c r="J924" s="170"/>
      <c r="K924" s="170"/>
      <c r="L924" s="170"/>
      <c r="M924" s="73">
        <f t="shared" si="112"/>
        <v>999</v>
      </c>
      <c r="N924" s="4">
        <f t="shared" si="113"/>
        <v>0</v>
      </c>
      <c r="O924" s="4">
        <f t="shared" si="114"/>
        <v>0</v>
      </c>
      <c r="P924" s="4">
        <f t="shared" si="115"/>
        <v>0</v>
      </c>
      <c r="Q924" s="4">
        <f t="shared" si="116"/>
        <v>0</v>
      </c>
      <c r="R924" s="4">
        <f t="shared" si="117"/>
        <v>0</v>
      </c>
      <c r="S924" s="4">
        <f t="shared" si="118"/>
        <v>0</v>
      </c>
      <c r="T924" s="10">
        <f t="shared" si="119"/>
        <v>0</v>
      </c>
    </row>
    <row r="925" spans="1:20" s="9" customFormat="1" ht="23.25" x14ac:dyDescent="0.5">
      <c r="A925" s="303"/>
      <c r="B925" s="134"/>
      <c r="C925" s="169"/>
      <c r="D925" s="100"/>
      <c r="E925" s="170"/>
      <c r="F925" s="170"/>
      <c r="G925" s="170"/>
      <c r="H925" s="170"/>
      <c r="I925" s="170"/>
      <c r="J925" s="170"/>
      <c r="K925" s="170"/>
      <c r="L925" s="170"/>
      <c r="M925" s="73">
        <f t="shared" si="112"/>
        <v>999</v>
      </c>
      <c r="N925" s="4">
        <f t="shared" si="113"/>
        <v>0</v>
      </c>
      <c r="O925" s="4">
        <f t="shared" si="114"/>
        <v>0</v>
      </c>
      <c r="P925" s="4">
        <f t="shared" si="115"/>
        <v>0</v>
      </c>
      <c r="Q925" s="4">
        <f t="shared" si="116"/>
        <v>0</v>
      </c>
      <c r="R925" s="4">
        <f t="shared" si="117"/>
        <v>0</v>
      </c>
      <c r="S925" s="4">
        <f t="shared" si="118"/>
        <v>0</v>
      </c>
      <c r="T925" s="10">
        <f t="shared" si="119"/>
        <v>0</v>
      </c>
    </row>
    <row r="926" spans="1:20" s="9" customFormat="1" ht="23.25" x14ac:dyDescent="0.5">
      <c r="A926" s="303"/>
      <c r="B926" s="134"/>
      <c r="C926" s="169"/>
      <c r="D926" s="100"/>
      <c r="E926" s="170"/>
      <c r="F926" s="170"/>
      <c r="G926" s="170"/>
      <c r="H926" s="170"/>
      <c r="I926" s="170"/>
      <c r="J926" s="170"/>
      <c r="K926" s="170"/>
      <c r="L926" s="170"/>
      <c r="M926" s="73">
        <f t="shared" si="112"/>
        <v>999</v>
      </c>
      <c r="N926" s="4">
        <f t="shared" si="113"/>
        <v>0</v>
      </c>
      <c r="O926" s="4">
        <f t="shared" si="114"/>
        <v>0</v>
      </c>
      <c r="P926" s="4">
        <f t="shared" si="115"/>
        <v>0</v>
      </c>
      <c r="Q926" s="4">
        <f t="shared" si="116"/>
        <v>0</v>
      </c>
      <c r="R926" s="4">
        <f t="shared" si="117"/>
        <v>0</v>
      </c>
      <c r="S926" s="4">
        <f t="shared" si="118"/>
        <v>0</v>
      </c>
      <c r="T926" s="10">
        <f t="shared" si="119"/>
        <v>0</v>
      </c>
    </row>
    <row r="927" spans="1:20" s="9" customFormat="1" ht="23.25" x14ac:dyDescent="0.5">
      <c r="A927" s="303"/>
      <c r="B927" s="134"/>
      <c r="C927" s="169"/>
      <c r="D927" s="100"/>
      <c r="E927" s="170"/>
      <c r="F927" s="170"/>
      <c r="G927" s="170"/>
      <c r="H927" s="170"/>
      <c r="I927" s="170"/>
      <c r="J927" s="170"/>
      <c r="K927" s="170"/>
      <c r="L927" s="170"/>
      <c r="M927" s="73">
        <f t="shared" si="112"/>
        <v>999</v>
      </c>
      <c r="N927" s="4">
        <f t="shared" si="113"/>
        <v>0</v>
      </c>
      <c r="O927" s="4">
        <f t="shared" si="114"/>
        <v>0</v>
      </c>
      <c r="P927" s="4">
        <f t="shared" si="115"/>
        <v>0</v>
      </c>
      <c r="Q927" s="4">
        <f t="shared" si="116"/>
        <v>0</v>
      </c>
      <c r="R927" s="4">
        <f t="shared" si="117"/>
        <v>0</v>
      </c>
      <c r="S927" s="4">
        <f t="shared" si="118"/>
        <v>0</v>
      </c>
      <c r="T927" s="10">
        <f t="shared" si="119"/>
        <v>0</v>
      </c>
    </row>
    <row r="928" spans="1:20" s="9" customFormat="1" ht="23.25" x14ac:dyDescent="0.5">
      <c r="A928" s="303"/>
      <c r="B928" s="134"/>
      <c r="C928" s="169"/>
      <c r="D928" s="100"/>
      <c r="E928" s="170"/>
      <c r="F928" s="170"/>
      <c r="G928" s="170"/>
      <c r="H928" s="170"/>
      <c r="I928" s="170"/>
      <c r="J928" s="170"/>
      <c r="K928" s="170"/>
      <c r="L928" s="170"/>
      <c r="M928" s="73">
        <f t="shared" si="112"/>
        <v>999</v>
      </c>
      <c r="N928" s="4">
        <f t="shared" si="113"/>
        <v>0</v>
      </c>
      <c r="O928" s="4">
        <f t="shared" si="114"/>
        <v>0</v>
      </c>
      <c r="P928" s="4">
        <f t="shared" si="115"/>
        <v>0</v>
      </c>
      <c r="Q928" s="4">
        <f t="shared" si="116"/>
        <v>0</v>
      </c>
      <c r="R928" s="4">
        <f t="shared" si="117"/>
        <v>0</v>
      </c>
      <c r="S928" s="4">
        <f t="shared" si="118"/>
        <v>0</v>
      </c>
      <c r="T928" s="10">
        <f t="shared" si="119"/>
        <v>0</v>
      </c>
    </row>
    <row r="929" spans="1:20" s="9" customFormat="1" ht="23.25" x14ac:dyDescent="0.5">
      <c r="A929" s="303"/>
      <c r="B929" s="134"/>
      <c r="C929" s="169"/>
      <c r="D929" s="100"/>
      <c r="E929" s="170"/>
      <c r="F929" s="170"/>
      <c r="G929" s="170"/>
      <c r="H929" s="170"/>
      <c r="I929" s="170"/>
      <c r="J929" s="170"/>
      <c r="K929" s="170"/>
      <c r="L929" s="170"/>
      <c r="M929" s="73">
        <f t="shared" si="112"/>
        <v>999</v>
      </c>
      <c r="N929" s="4">
        <f t="shared" si="113"/>
        <v>0</v>
      </c>
      <c r="O929" s="4">
        <f t="shared" si="114"/>
        <v>0</v>
      </c>
      <c r="P929" s="4">
        <f t="shared" si="115"/>
        <v>0</v>
      </c>
      <c r="Q929" s="4">
        <f t="shared" si="116"/>
        <v>0</v>
      </c>
      <c r="R929" s="4">
        <f t="shared" si="117"/>
        <v>0</v>
      </c>
      <c r="S929" s="4">
        <f t="shared" si="118"/>
        <v>0</v>
      </c>
      <c r="T929" s="10">
        <f t="shared" si="119"/>
        <v>0</v>
      </c>
    </row>
    <row r="930" spans="1:20" s="9" customFormat="1" ht="23.25" x14ac:dyDescent="0.5">
      <c r="A930" s="303"/>
      <c r="B930" s="134"/>
      <c r="C930" s="169"/>
      <c r="D930" s="100"/>
      <c r="E930" s="170"/>
      <c r="F930" s="170"/>
      <c r="G930" s="170"/>
      <c r="H930" s="170"/>
      <c r="I930" s="170"/>
      <c r="J930" s="170"/>
      <c r="K930" s="170"/>
      <c r="L930" s="170"/>
      <c r="M930" s="73">
        <f t="shared" si="112"/>
        <v>999</v>
      </c>
      <c r="N930" s="4">
        <f t="shared" si="113"/>
        <v>0</v>
      </c>
      <c r="O930" s="4">
        <f t="shared" si="114"/>
        <v>0</v>
      </c>
      <c r="P930" s="4">
        <f t="shared" si="115"/>
        <v>0</v>
      </c>
      <c r="Q930" s="4">
        <f t="shared" si="116"/>
        <v>0</v>
      </c>
      <c r="R930" s="4">
        <f t="shared" si="117"/>
        <v>0</v>
      </c>
      <c r="S930" s="4">
        <f t="shared" si="118"/>
        <v>0</v>
      </c>
      <c r="T930" s="10">
        <f t="shared" si="119"/>
        <v>0</v>
      </c>
    </row>
    <row r="931" spans="1:20" s="9" customFormat="1" ht="23.25" x14ac:dyDescent="0.5">
      <c r="A931" s="303"/>
      <c r="B931" s="134"/>
      <c r="C931" s="169"/>
      <c r="D931" s="100"/>
      <c r="E931" s="170"/>
      <c r="F931" s="170"/>
      <c r="G931" s="170"/>
      <c r="H931" s="170"/>
      <c r="I931" s="170"/>
      <c r="J931" s="170"/>
      <c r="K931" s="170"/>
      <c r="L931" s="170"/>
      <c r="M931" s="73">
        <f t="shared" si="112"/>
        <v>999</v>
      </c>
      <c r="N931" s="4">
        <f t="shared" si="113"/>
        <v>0</v>
      </c>
      <c r="O931" s="4">
        <f t="shared" si="114"/>
        <v>0</v>
      </c>
      <c r="P931" s="4">
        <f t="shared" si="115"/>
        <v>0</v>
      </c>
      <c r="Q931" s="4">
        <f t="shared" si="116"/>
        <v>0</v>
      </c>
      <c r="R931" s="4">
        <f t="shared" si="117"/>
        <v>0</v>
      </c>
      <c r="S931" s="4">
        <f t="shared" si="118"/>
        <v>0</v>
      </c>
      <c r="T931" s="10">
        <f t="shared" si="119"/>
        <v>0</v>
      </c>
    </row>
    <row r="932" spans="1:20" s="9" customFormat="1" ht="23.25" x14ac:dyDescent="0.5">
      <c r="A932" s="303"/>
      <c r="B932" s="134"/>
      <c r="C932" s="169"/>
      <c r="D932" s="100"/>
      <c r="E932" s="170"/>
      <c r="F932" s="170"/>
      <c r="G932" s="170"/>
      <c r="H932" s="170"/>
      <c r="I932" s="170"/>
      <c r="J932" s="170"/>
      <c r="K932" s="170"/>
      <c r="L932" s="170"/>
      <c r="M932" s="73">
        <f t="shared" si="112"/>
        <v>999</v>
      </c>
      <c r="N932" s="4">
        <f t="shared" si="113"/>
        <v>0</v>
      </c>
      <c r="O932" s="4">
        <f t="shared" si="114"/>
        <v>0</v>
      </c>
      <c r="P932" s="4">
        <f t="shared" si="115"/>
        <v>0</v>
      </c>
      <c r="Q932" s="4">
        <f t="shared" si="116"/>
        <v>0</v>
      </c>
      <c r="R932" s="4">
        <f t="shared" si="117"/>
        <v>0</v>
      </c>
      <c r="S932" s="4">
        <f t="shared" si="118"/>
        <v>0</v>
      </c>
      <c r="T932" s="10">
        <f t="shared" si="119"/>
        <v>0</v>
      </c>
    </row>
    <row r="933" spans="1:20" s="9" customFormat="1" ht="23.25" x14ac:dyDescent="0.5">
      <c r="A933" s="303"/>
      <c r="B933" s="134"/>
      <c r="C933" s="169"/>
      <c r="D933" s="100"/>
      <c r="E933" s="170"/>
      <c r="F933" s="170"/>
      <c r="G933" s="170"/>
      <c r="H933" s="170"/>
      <c r="I933" s="170"/>
      <c r="J933" s="170"/>
      <c r="K933" s="170"/>
      <c r="L933" s="170"/>
      <c r="M933" s="73">
        <f t="shared" si="112"/>
        <v>999</v>
      </c>
      <c r="N933" s="4">
        <f t="shared" si="113"/>
        <v>0</v>
      </c>
      <c r="O933" s="4">
        <f t="shared" si="114"/>
        <v>0</v>
      </c>
      <c r="P933" s="4">
        <f t="shared" si="115"/>
        <v>0</v>
      </c>
      <c r="Q933" s="4">
        <f t="shared" si="116"/>
        <v>0</v>
      </c>
      <c r="R933" s="4">
        <f t="shared" si="117"/>
        <v>0</v>
      </c>
      <c r="S933" s="4">
        <f t="shared" si="118"/>
        <v>0</v>
      </c>
      <c r="T933" s="10">
        <f t="shared" si="119"/>
        <v>0</v>
      </c>
    </row>
    <row r="934" spans="1:20" s="9" customFormat="1" ht="23.25" x14ac:dyDescent="0.5">
      <c r="A934" s="303"/>
      <c r="B934" s="134"/>
      <c r="C934" s="169"/>
      <c r="D934" s="100"/>
      <c r="E934" s="170"/>
      <c r="F934" s="170"/>
      <c r="G934" s="170"/>
      <c r="H934" s="170"/>
      <c r="I934" s="170"/>
      <c r="J934" s="170"/>
      <c r="K934" s="170"/>
      <c r="L934" s="170"/>
      <c r="M934" s="73">
        <f t="shared" si="112"/>
        <v>999</v>
      </c>
      <c r="N934" s="4">
        <f t="shared" si="113"/>
        <v>0</v>
      </c>
      <c r="O934" s="4">
        <f t="shared" si="114"/>
        <v>0</v>
      </c>
      <c r="P934" s="4">
        <f t="shared" si="115"/>
        <v>0</v>
      </c>
      <c r="Q934" s="4">
        <f t="shared" si="116"/>
        <v>0</v>
      </c>
      <c r="R934" s="4">
        <f t="shared" si="117"/>
        <v>0</v>
      </c>
      <c r="S934" s="4">
        <f t="shared" si="118"/>
        <v>0</v>
      </c>
      <c r="T934" s="10">
        <f t="shared" si="119"/>
        <v>0</v>
      </c>
    </row>
    <row r="935" spans="1:20" s="9" customFormat="1" ht="23.25" x14ac:dyDescent="0.5">
      <c r="A935" s="303"/>
      <c r="B935" s="134"/>
      <c r="C935" s="169"/>
      <c r="D935" s="100"/>
      <c r="E935" s="170"/>
      <c r="F935" s="170"/>
      <c r="G935" s="170"/>
      <c r="H935" s="170"/>
      <c r="I935" s="170"/>
      <c r="J935" s="170"/>
      <c r="K935" s="170"/>
      <c r="L935" s="170"/>
      <c r="M935" s="73">
        <f t="shared" si="112"/>
        <v>999</v>
      </c>
      <c r="N935" s="4">
        <f t="shared" si="113"/>
        <v>0</v>
      </c>
      <c r="O935" s="4">
        <f t="shared" si="114"/>
        <v>0</v>
      </c>
      <c r="P935" s="4">
        <f t="shared" si="115"/>
        <v>0</v>
      </c>
      <c r="Q935" s="4">
        <f t="shared" si="116"/>
        <v>0</v>
      </c>
      <c r="R935" s="4">
        <f t="shared" si="117"/>
        <v>0</v>
      </c>
      <c r="S935" s="4">
        <f t="shared" si="118"/>
        <v>0</v>
      </c>
      <c r="T935" s="10">
        <f t="shared" si="119"/>
        <v>0</v>
      </c>
    </row>
    <row r="936" spans="1:20" s="9" customFormat="1" ht="23.25" x14ac:dyDescent="0.5">
      <c r="A936" s="303"/>
      <c r="B936" s="134"/>
      <c r="C936" s="169"/>
      <c r="D936" s="100"/>
      <c r="E936" s="170"/>
      <c r="F936" s="170"/>
      <c r="G936" s="170"/>
      <c r="H936" s="170"/>
      <c r="I936" s="170"/>
      <c r="J936" s="170"/>
      <c r="K936" s="170"/>
      <c r="L936" s="170"/>
      <c r="M936" s="73">
        <f t="shared" si="112"/>
        <v>999</v>
      </c>
      <c r="N936" s="4">
        <f t="shared" si="113"/>
        <v>0</v>
      </c>
      <c r="O936" s="4">
        <f t="shared" si="114"/>
        <v>0</v>
      </c>
      <c r="P936" s="4">
        <f t="shared" si="115"/>
        <v>0</v>
      </c>
      <c r="Q936" s="4">
        <f t="shared" si="116"/>
        <v>0</v>
      </c>
      <c r="R936" s="4">
        <f t="shared" si="117"/>
        <v>0</v>
      </c>
      <c r="S936" s="4">
        <f t="shared" si="118"/>
        <v>0</v>
      </c>
      <c r="T936" s="10">
        <f t="shared" si="119"/>
        <v>0</v>
      </c>
    </row>
    <row r="937" spans="1:20" s="9" customFormat="1" ht="23.25" x14ac:dyDescent="0.5">
      <c r="A937" s="303"/>
      <c r="B937" s="134"/>
      <c r="C937" s="169"/>
      <c r="D937" s="100"/>
      <c r="E937" s="170"/>
      <c r="F937" s="170"/>
      <c r="G937" s="170"/>
      <c r="H937" s="170"/>
      <c r="I937" s="170"/>
      <c r="J937" s="170"/>
      <c r="K937" s="170"/>
      <c r="L937" s="170"/>
      <c r="M937" s="73">
        <f t="shared" si="112"/>
        <v>999</v>
      </c>
      <c r="N937" s="4">
        <f t="shared" si="113"/>
        <v>0</v>
      </c>
      <c r="O937" s="4">
        <f t="shared" si="114"/>
        <v>0</v>
      </c>
      <c r="P937" s="4">
        <f t="shared" si="115"/>
        <v>0</v>
      </c>
      <c r="Q937" s="4">
        <f t="shared" si="116"/>
        <v>0</v>
      </c>
      <c r="R937" s="4">
        <f t="shared" si="117"/>
        <v>0</v>
      </c>
      <c r="S937" s="4">
        <f t="shared" si="118"/>
        <v>0</v>
      </c>
      <c r="T937" s="10">
        <f t="shared" si="119"/>
        <v>0</v>
      </c>
    </row>
    <row r="938" spans="1:20" s="9" customFormat="1" ht="23.25" x14ac:dyDescent="0.5">
      <c r="A938" s="303"/>
      <c r="B938" s="134"/>
      <c r="C938" s="169"/>
      <c r="D938" s="100"/>
      <c r="E938" s="170"/>
      <c r="F938" s="170"/>
      <c r="G938" s="170"/>
      <c r="H938" s="170"/>
      <c r="I938" s="170"/>
      <c r="J938" s="170"/>
      <c r="K938" s="170"/>
      <c r="L938" s="170"/>
      <c r="M938" s="73">
        <f t="shared" si="112"/>
        <v>999</v>
      </c>
      <c r="N938" s="4">
        <f t="shared" si="113"/>
        <v>0</v>
      </c>
      <c r="O938" s="4">
        <f t="shared" si="114"/>
        <v>0</v>
      </c>
      <c r="P938" s="4">
        <f t="shared" si="115"/>
        <v>0</v>
      </c>
      <c r="Q938" s="4">
        <f t="shared" si="116"/>
        <v>0</v>
      </c>
      <c r="R938" s="4">
        <f t="shared" si="117"/>
        <v>0</v>
      </c>
      <c r="S938" s="4">
        <f t="shared" si="118"/>
        <v>0</v>
      </c>
      <c r="T938" s="10">
        <f t="shared" si="119"/>
        <v>0</v>
      </c>
    </row>
    <row r="939" spans="1:20" s="9" customFormat="1" ht="23.25" x14ac:dyDescent="0.5">
      <c r="A939" s="303"/>
      <c r="B939" s="134"/>
      <c r="C939" s="169"/>
      <c r="D939" s="100"/>
      <c r="E939" s="170"/>
      <c r="F939" s="170"/>
      <c r="G939" s="170"/>
      <c r="H939" s="170"/>
      <c r="I939" s="170"/>
      <c r="J939" s="170"/>
      <c r="K939" s="170"/>
      <c r="L939" s="170"/>
      <c r="M939" s="73">
        <f t="shared" si="112"/>
        <v>999</v>
      </c>
      <c r="N939" s="4">
        <f t="shared" si="113"/>
        <v>0</v>
      </c>
      <c r="O939" s="4">
        <f t="shared" si="114"/>
        <v>0</v>
      </c>
      <c r="P939" s="4">
        <f t="shared" si="115"/>
        <v>0</v>
      </c>
      <c r="Q939" s="4">
        <f t="shared" si="116"/>
        <v>0</v>
      </c>
      <c r="R939" s="4">
        <f t="shared" si="117"/>
        <v>0</v>
      </c>
      <c r="S939" s="4">
        <f t="shared" si="118"/>
        <v>0</v>
      </c>
      <c r="T939" s="10">
        <f t="shared" si="119"/>
        <v>0</v>
      </c>
    </row>
    <row r="940" spans="1:20" s="9" customFormat="1" ht="23.25" x14ac:dyDescent="0.5">
      <c r="A940" s="303"/>
      <c r="B940" s="134"/>
      <c r="C940" s="169"/>
      <c r="D940" s="100"/>
      <c r="E940" s="170"/>
      <c r="F940" s="170"/>
      <c r="G940" s="170"/>
      <c r="H940" s="170"/>
      <c r="I940" s="170"/>
      <c r="J940" s="170"/>
      <c r="K940" s="170"/>
      <c r="L940" s="170"/>
      <c r="M940" s="73">
        <f t="shared" si="112"/>
        <v>999</v>
      </c>
      <c r="N940" s="4">
        <f t="shared" si="113"/>
        <v>0</v>
      </c>
      <c r="O940" s="4">
        <f t="shared" si="114"/>
        <v>0</v>
      </c>
      <c r="P940" s="4">
        <f t="shared" si="115"/>
        <v>0</v>
      </c>
      <c r="Q940" s="4">
        <f t="shared" si="116"/>
        <v>0</v>
      </c>
      <c r="R940" s="4">
        <f t="shared" si="117"/>
        <v>0</v>
      </c>
      <c r="S940" s="4">
        <f t="shared" si="118"/>
        <v>0</v>
      </c>
      <c r="T940" s="10">
        <f t="shared" si="119"/>
        <v>0</v>
      </c>
    </row>
    <row r="941" spans="1:20" s="9" customFormat="1" ht="23.25" x14ac:dyDescent="0.5">
      <c r="A941" s="303"/>
      <c r="B941" s="134"/>
      <c r="C941" s="169"/>
      <c r="D941" s="100"/>
      <c r="E941" s="170"/>
      <c r="F941" s="170"/>
      <c r="G941" s="170"/>
      <c r="H941" s="170"/>
      <c r="I941" s="170"/>
      <c r="J941" s="170"/>
      <c r="K941" s="170"/>
      <c r="L941" s="170"/>
      <c r="M941" s="73">
        <f t="shared" si="112"/>
        <v>999</v>
      </c>
      <c r="N941" s="4">
        <f t="shared" si="113"/>
        <v>0</v>
      </c>
      <c r="O941" s="4">
        <f t="shared" si="114"/>
        <v>0</v>
      </c>
      <c r="P941" s="4">
        <f t="shared" si="115"/>
        <v>0</v>
      </c>
      <c r="Q941" s="4">
        <f t="shared" si="116"/>
        <v>0</v>
      </c>
      <c r="R941" s="4">
        <f t="shared" si="117"/>
        <v>0</v>
      </c>
      <c r="S941" s="4">
        <f t="shared" si="118"/>
        <v>0</v>
      </c>
      <c r="T941" s="10">
        <f t="shared" si="119"/>
        <v>0</v>
      </c>
    </row>
    <row r="942" spans="1:20" s="9" customFormat="1" ht="23.25" x14ac:dyDescent="0.5">
      <c r="A942" s="303"/>
      <c r="B942" s="134"/>
      <c r="C942" s="169"/>
      <c r="D942" s="100"/>
      <c r="E942" s="170"/>
      <c r="F942" s="170"/>
      <c r="G942" s="170"/>
      <c r="H942" s="170"/>
      <c r="I942" s="170"/>
      <c r="J942" s="170"/>
      <c r="K942" s="170"/>
      <c r="L942" s="170"/>
      <c r="M942" s="73">
        <f t="shared" si="112"/>
        <v>999</v>
      </c>
      <c r="N942" s="4">
        <f t="shared" si="113"/>
        <v>0</v>
      </c>
      <c r="O942" s="4">
        <f t="shared" si="114"/>
        <v>0</v>
      </c>
      <c r="P942" s="4">
        <f t="shared" si="115"/>
        <v>0</v>
      </c>
      <c r="Q942" s="4">
        <f t="shared" si="116"/>
        <v>0</v>
      </c>
      <c r="R942" s="4">
        <f t="shared" si="117"/>
        <v>0</v>
      </c>
      <c r="S942" s="4">
        <f t="shared" si="118"/>
        <v>0</v>
      </c>
      <c r="T942" s="10">
        <f t="shared" si="119"/>
        <v>0</v>
      </c>
    </row>
    <row r="943" spans="1:20" s="9" customFormat="1" ht="23.25" x14ac:dyDescent="0.5">
      <c r="A943" s="303"/>
      <c r="B943" s="134"/>
      <c r="C943" s="169"/>
      <c r="D943" s="100"/>
      <c r="E943" s="170"/>
      <c r="F943" s="170"/>
      <c r="G943" s="170"/>
      <c r="H943" s="170"/>
      <c r="I943" s="170"/>
      <c r="J943" s="170"/>
      <c r="K943" s="170"/>
      <c r="L943" s="170"/>
      <c r="M943" s="73">
        <f t="shared" si="112"/>
        <v>999</v>
      </c>
      <c r="N943" s="4">
        <f t="shared" si="113"/>
        <v>0</v>
      </c>
      <c r="O943" s="4">
        <f t="shared" si="114"/>
        <v>0</v>
      </c>
      <c r="P943" s="4">
        <f t="shared" si="115"/>
        <v>0</v>
      </c>
      <c r="Q943" s="4">
        <f t="shared" si="116"/>
        <v>0</v>
      </c>
      <c r="R943" s="4">
        <f t="shared" si="117"/>
        <v>0</v>
      </c>
      <c r="S943" s="4">
        <f t="shared" si="118"/>
        <v>0</v>
      </c>
      <c r="T943" s="10">
        <f t="shared" si="119"/>
        <v>0</v>
      </c>
    </row>
    <row r="944" spans="1:20" s="9" customFormat="1" ht="23.25" x14ac:dyDescent="0.5">
      <c r="A944" s="303"/>
      <c r="B944" s="134"/>
      <c r="C944" s="169"/>
      <c r="D944" s="100"/>
      <c r="E944" s="170"/>
      <c r="F944" s="170"/>
      <c r="G944" s="170"/>
      <c r="H944" s="170"/>
      <c r="I944" s="170"/>
      <c r="J944" s="170"/>
      <c r="K944" s="170"/>
      <c r="L944" s="170"/>
      <c r="M944" s="73">
        <f t="shared" si="112"/>
        <v>999</v>
      </c>
      <c r="N944" s="4">
        <f t="shared" si="113"/>
        <v>0</v>
      </c>
      <c r="O944" s="4">
        <f t="shared" si="114"/>
        <v>0</v>
      </c>
      <c r="P944" s="4">
        <f t="shared" si="115"/>
        <v>0</v>
      </c>
      <c r="Q944" s="4">
        <f t="shared" si="116"/>
        <v>0</v>
      </c>
      <c r="R944" s="4">
        <f t="shared" si="117"/>
        <v>0</v>
      </c>
      <c r="S944" s="4">
        <f t="shared" si="118"/>
        <v>0</v>
      </c>
      <c r="T944" s="10">
        <f t="shared" si="119"/>
        <v>0</v>
      </c>
    </row>
    <row r="945" spans="1:20" s="9" customFormat="1" ht="23.25" x14ac:dyDescent="0.5">
      <c r="A945" s="303"/>
      <c r="B945" s="134"/>
      <c r="C945" s="169"/>
      <c r="D945" s="100"/>
      <c r="E945" s="170"/>
      <c r="F945" s="170"/>
      <c r="G945" s="170"/>
      <c r="H945" s="170"/>
      <c r="I945" s="170"/>
      <c r="J945" s="170"/>
      <c r="K945" s="170"/>
      <c r="L945" s="170"/>
      <c r="M945" s="73">
        <f t="shared" si="112"/>
        <v>999</v>
      </c>
      <c r="N945" s="4">
        <f t="shared" si="113"/>
        <v>0</v>
      </c>
      <c r="O945" s="4">
        <f t="shared" si="114"/>
        <v>0</v>
      </c>
      <c r="P945" s="4">
        <f t="shared" si="115"/>
        <v>0</v>
      </c>
      <c r="Q945" s="4">
        <f t="shared" si="116"/>
        <v>0</v>
      </c>
      <c r="R945" s="4">
        <f t="shared" si="117"/>
        <v>0</v>
      </c>
      <c r="S945" s="4">
        <f t="shared" si="118"/>
        <v>0</v>
      </c>
      <c r="T945" s="10">
        <f t="shared" si="119"/>
        <v>0</v>
      </c>
    </row>
    <row r="946" spans="1:20" s="9" customFormat="1" ht="23.25" x14ac:dyDescent="0.5">
      <c r="A946" s="303"/>
      <c r="B946" s="134"/>
      <c r="C946" s="169"/>
      <c r="D946" s="100"/>
      <c r="E946" s="170"/>
      <c r="F946" s="170"/>
      <c r="G946" s="170"/>
      <c r="H946" s="170"/>
      <c r="I946" s="170"/>
      <c r="J946" s="170"/>
      <c r="K946" s="170"/>
      <c r="L946" s="170"/>
      <c r="M946" s="73">
        <f t="shared" si="112"/>
        <v>999</v>
      </c>
      <c r="N946" s="4">
        <f t="shared" si="113"/>
        <v>0</v>
      </c>
      <c r="O946" s="4">
        <f t="shared" si="114"/>
        <v>0</v>
      </c>
      <c r="P946" s="4">
        <f t="shared" si="115"/>
        <v>0</v>
      </c>
      <c r="Q946" s="4">
        <f t="shared" si="116"/>
        <v>0</v>
      </c>
      <c r="R946" s="4">
        <f t="shared" si="117"/>
        <v>0</v>
      </c>
      <c r="S946" s="4">
        <f t="shared" si="118"/>
        <v>0</v>
      </c>
      <c r="T946" s="10">
        <f t="shared" si="119"/>
        <v>0</v>
      </c>
    </row>
    <row r="947" spans="1:20" s="9" customFormat="1" ht="23.25" x14ac:dyDescent="0.5">
      <c r="A947" s="303"/>
      <c r="B947" s="134"/>
      <c r="C947" s="169"/>
      <c r="D947" s="100"/>
      <c r="E947" s="170"/>
      <c r="F947" s="170"/>
      <c r="G947" s="170"/>
      <c r="H947" s="170"/>
      <c r="I947" s="170"/>
      <c r="J947" s="170"/>
      <c r="K947" s="170"/>
      <c r="L947" s="170"/>
      <c r="M947" s="73">
        <f t="shared" si="112"/>
        <v>999</v>
      </c>
      <c r="N947" s="4">
        <f t="shared" si="113"/>
        <v>0</v>
      </c>
      <c r="O947" s="4">
        <f t="shared" si="114"/>
        <v>0</v>
      </c>
      <c r="P947" s="4">
        <f t="shared" si="115"/>
        <v>0</v>
      </c>
      <c r="Q947" s="4">
        <f t="shared" si="116"/>
        <v>0</v>
      </c>
      <c r="R947" s="4">
        <f t="shared" si="117"/>
        <v>0</v>
      </c>
      <c r="S947" s="4">
        <f t="shared" si="118"/>
        <v>0</v>
      </c>
      <c r="T947" s="10">
        <f t="shared" si="119"/>
        <v>0</v>
      </c>
    </row>
    <row r="948" spans="1:20" s="9" customFormat="1" ht="23.25" x14ac:dyDescent="0.5">
      <c r="A948" s="303"/>
      <c r="B948" s="134"/>
      <c r="C948" s="169"/>
      <c r="D948" s="100"/>
      <c r="E948" s="170"/>
      <c r="F948" s="170"/>
      <c r="G948" s="170"/>
      <c r="H948" s="170"/>
      <c r="I948" s="170"/>
      <c r="J948" s="170"/>
      <c r="K948" s="170"/>
      <c r="L948" s="170"/>
      <c r="M948" s="73">
        <f t="shared" si="112"/>
        <v>999</v>
      </c>
      <c r="N948" s="4">
        <f t="shared" si="113"/>
        <v>0</v>
      </c>
      <c r="O948" s="4">
        <f t="shared" si="114"/>
        <v>0</v>
      </c>
      <c r="P948" s="4">
        <f t="shared" si="115"/>
        <v>0</v>
      </c>
      <c r="Q948" s="4">
        <f t="shared" si="116"/>
        <v>0</v>
      </c>
      <c r="R948" s="4">
        <f t="shared" si="117"/>
        <v>0</v>
      </c>
      <c r="S948" s="4">
        <f t="shared" si="118"/>
        <v>0</v>
      </c>
      <c r="T948" s="10">
        <f t="shared" si="119"/>
        <v>0</v>
      </c>
    </row>
    <row r="949" spans="1:20" s="9" customFormat="1" ht="23.25" x14ac:dyDescent="0.5">
      <c r="A949" s="303"/>
      <c r="B949" s="134"/>
      <c r="C949" s="169"/>
      <c r="D949" s="100"/>
      <c r="E949" s="170"/>
      <c r="F949" s="170"/>
      <c r="G949" s="170"/>
      <c r="H949" s="170"/>
      <c r="I949" s="170"/>
      <c r="J949" s="170"/>
      <c r="K949" s="170"/>
      <c r="L949" s="170"/>
      <c r="M949" s="73">
        <f t="shared" si="112"/>
        <v>999</v>
      </c>
      <c r="N949" s="4">
        <f t="shared" si="113"/>
        <v>0</v>
      </c>
      <c r="O949" s="4">
        <f t="shared" si="114"/>
        <v>0</v>
      </c>
      <c r="P949" s="4">
        <f t="shared" si="115"/>
        <v>0</v>
      </c>
      <c r="Q949" s="4">
        <f t="shared" si="116"/>
        <v>0</v>
      </c>
      <c r="R949" s="4">
        <f t="shared" si="117"/>
        <v>0</v>
      </c>
      <c r="S949" s="4">
        <f t="shared" si="118"/>
        <v>0</v>
      </c>
      <c r="T949" s="10">
        <f t="shared" si="119"/>
        <v>0</v>
      </c>
    </row>
    <row r="950" spans="1:20" s="9" customFormat="1" ht="23.25" x14ac:dyDescent="0.5">
      <c r="A950" s="303"/>
      <c r="B950" s="134"/>
      <c r="C950" s="169"/>
      <c r="D950" s="100"/>
      <c r="E950" s="170"/>
      <c r="F950" s="170"/>
      <c r="G950" s="170"/>
      <c r="H950" s="170"/>
      <c r="I950" s="170"/>
      <c r="J950" s="170"/>
      <c r="K950" s="170"/>
      <c r="L950" s="170"/>
      <c r="M950" s="73">
        <f t="shared" si="112"/>
        <v>999</v>
      </c>
      <c r="N950" s="4">
        <f t="shared" si="113"/>
        <v>0</v>
      </c>
      <c r="O950" s="4">
        <f t="shared" si="114"/>
        <v>0</v>
      </c>
      <c r="P950" s="4">
        <f t="shared" si="115"/>
        <v>0</v>
      </c>
      <c r="Q950" s="4">
        <f t="shared" si="116"/>
        <v>0</v>
      </c>
      <c r="R950" s="4">
        <f t="shared" si="117"/>
        <v>0</v>
      </c>
      <c r="S950" s="4">
        <f t="shared" si="118"/>
        <v>0</v>
      </c>
      <c r="T950" s="10">
        <f t="shared" si="119"/>
        <v>0</v>
      </c>
    </row>
    <row r="951" spans="1:20" s="9" customFormat="1" ht="23.25" x14ac:dyDescent="0.5">
      <c r="A951" s="303"/>
      <c r="B951" s="134"/>
      <c r="C951" s="169"/>
      <c r="D951" s="100"/>
      <c r="E951" s="170"/>
      <c r="F951" s="170"/>
      <c r="G951" s="170"/>
      <c r="H951" s="170"/>
      <c r="I951" s="170"/>
      <c r="J951" s="170"/>
      <c r="K951" s="170"/>
      <c r="L951" s="170"/>
      <c r="M951" s="73">
        <f t="shared" si="112"/>
        <v>999</v>
      </c>
      <c r="N951" s="4">
        <f t="shared" si="113"/>
        <v>0</v>
      </c>
      <c r="O951" s="4">
        <f t="shared" si="114"/>
        <v>0</v>
      </c>
      <c r="P951" s="4">
        <f t="shared" si="115"/>
        <v>0</v>
      </c>
      <c r="Q951" s="4">
        <f t="shared" si="116"/>
        <v>0</v>
      </c>
      <c r="R951" s="4">
        <f t="shared" si="117"/>
        <v>0</v>
      </c>
      <c r="S951" s="4">
        <f t="shared" si="118"/>
        <v>0</v>
      </c>
      <c r="T951" s="10">
        <f t="shared" si="119"/>
        <v>0</v>
      </c>
    </row>
    <row r="952" spans="1:20" s="9" customFormat="1" ht="23.25" x14ac:dyDescent="0.5">
      <c r="A952" s="303"/>
      <c r="B952" s="134"/>
      <c r="C952" s="169"/>
      <c r="D952" s="100"/>
      <c r="E952" s="170"/>
      <c r="F952" s="170"/>
      <c r="G952" s="170"/>
      <c r="H952" s="170"/>
      <c r="I952" s="170"/>
      <c r="J952" s="170"/>
      <c r="K952" s="170"/>
      <c r="L952" s="170"/>
      <c r="M952" s="73">
        <f t="shared" si="112"/>
        <v>999</v>
      </c>
      <c r="N952" s="4">
        <f t="shared" si="113"/>
        <v>0</v>
      </c>
      <c r="O952" s="4">
        <f t="shared" si="114"/>
        <v>0</v>
      </c>
      <c r="P952" s="4">
        <f t="shared" si="115"/>
        <v>0</v>
      </c>
      <c r="Q952" s="4">
        <f t="shared" si="116"/>
        <v>0</v>
      </c>
      <c r="R952" s="4">
        <f t="shared" si="117"/>
        <v>0</v>
      </c>
      <c r="S952" s="4">
        <f t="shared" si="118"/>
        <v>0</v>
      </c>
      <c r="T952" s="10">
        <f t="shared" si="119"/>
        <v>0</v>
      </c>
    </row>
    <row r="953" spans="1:20" s="9" customFormat="1" ht="23.25" x14ac:dyDescent="0.5">
      <c r="A953" s="303"/>
      <c r="B953" s="134"/>
      <c r="C953" s="169"/>
      <c r="D953" s="100"/>
      <c r="E953" s="170"/>
      <c r="F953" s="170"/>
      <c r="G953" s="170"/>
      <c r="H953" s="170"/>
      <c r="I953" s="170"/>
      <c r="J953" s="170"/>
      <c r="K953" s="170"/>
      <c r="L953" s="170"/>
      <c r="M953" s="73">
        <f t="shared" si="112"/>
        <v>999</v>
      </c>
      <c r="N953" s="4">
        <f t="shared" si="113"/>
        <v>0</v>
      </c>
      <c r="O953" s="4">
        <f t="shared" si="114"/>
        <v>0</v>
      </c>
      <c r="P953" s="4">
        <f t="shared" si="115"/>
        <v>0</v>
      </c>
      <c r="Q953" s="4">
        <f t="shared" si="116"/>
        <v>0</v>
      </c>
      <c r="R953" s="4">
        <f t="shared" si="117"/>
        <v>0</v>
      </c>
      <c r="S953" s="4">
        <f t="shared" si="118"/>
        <v>0</v>
      </c>
      <c r="T953" s="10">
        <f t="shared" si="119"/>
        <v>0</v>
      </c>
    </row>
    <row r="954" spans="1:20" s="9" customFormat="1" ht="23.25" x14ac:dyDescent="0.5">
      <c r="A954" s="303"/>
      <c r="B954" s="134"/>
      <c r="C954" s="169"/>
      <c r="D954" s="100"/>
      <c r="E954" s="170"/>
      <c r="F954" s="170"/>
      <c r="G954" s="170"/>
      <c r="H954" s="170"/>
      <c r="I954" s="170"/>
      <c r="J954" s="170"/>
      <c r="K954" s="170"/>
      <c r="L954" s="170"/>
      <c r="M954" s="73">
        <f t="shared" si="112"/>
        <v>999</v>
      </c>
      <c r="N954" s="4">
        <f t="shared" si="113"/>
        <v>0</v>
      </c>
      <c r="O954" s="4">
        <f t="shared" si="114"/>
        <v>0</v>
      </c>
      <c r="P954" s="4">
        <f t="shared" si="115"/>
        <v>0</v>
      </c>
      <c r="Q954" s="4">
        <f t="shared" si="116"/>
        <v>0</v>
      </c>
      <c r="R954" s="4">
        <f t="shared" si="117"/>
        <v>0</v>
      </c>
      <c r="S954" s="4">
        <f t="shared" si="118"/>
        <v>0</v>
      </c>
      <c r="T954" s="10">
        <f t="shared" si="119"/>
        <v>0</v>
      </c>
    </row>
    <row r="955" spans="1:20" s="9" customFormat="1" ht="23.25" x14ac:dyDescent="0.5">
      <c r="A955" s="303"/>
      <c r="B955" s="134"/>
      <c r="C955" s="169"/>
      <c r="D955" s="100"/>
      <c r="E955" s="170"/>
      <c r="F955" s="170"/>
      <c r="G955" s="170"/>
      <c r="H955" s="170"/>
      <c r="I955" s="170"/>
      <c r="J955" s="170"/>
      <c r="K955" s="170"/>
      <c r="L955" s="170"/>
      <c r="M955" s="73">
        <f t="shared" si="112"/>
        <v>999</v>
      </c>
      <c r="N955" s="4">
        <f t="shared" si="113"/>
        <v>0</v>
      </c>
      <c r="O955" s="4">
        <f t="shared" si="114"/>
        <v>0</v>
      </c>
      <c r="P955" s="4">
        <f t="shared" si="115"/>
        <v>0</v>
      </c>
      <c r="Q955" s="4">
        <f t="shared" si="116"/>
        <v>0</v>
      </c>
      <c r="R955" s="4">
        <f t="shared" si="117"/>
        <v>0</v>
      </c>
      <c r="S955" s="4">
        <f t="shared" si="118"/>
        <v>0</v>
      </c>
      <c r="T955" s="10">
        <f t="shared" si="119"/>
        <v>0</v>
      </c>
    </row>
    <row r="956" spans="1:20" s="9" customFormat="1" ht="23.25" x14ac:dyDescent="0.5">
      <c r="A956" s="303"/>
      <c r="B956" s="134"/>
      <c r="C956" s="169"/>
      <c r="D956" s="100"/>
      <c r="E956" s="170"/>
      <c r="F956" s="170"/>
      <c r="G956" s="170"/>
      <c r="H956" s="170"/>
      <c r="I956" s="170"/>
      <c r="J956" s="170"/>
      <c r="K956" s="170"/>
      <c r="L956" s="170"/>
      <c r="M956" s="73">
        <f t="shared" si="112"/>
        <v>999</v>
      </c>
      <c r="N956" s="4">
        <f t="shared" si="113"/>
        <v>0</v>
      </c>
      <c r="O956" s="4">
        <f t="shared" si="114"/>
        <v>0</v>
      </c>
      <c r="P956" s="4">
        <f t="shared" si="115"/>
        <v>0</v>
      </c>
      <c r="Q956" s="4">
        <f t="shared" si="116"/>
        <v>0</v>
      </c>
      <c r="R956" s="4">
        <f t="shared" si="117"/>
        <v>0</v>
      </c>
      <c r="S956" s="4">
        <f t="shared" si="118"/>
        <v>0</v>
      </c>
      <c r="T956" s="10">
        <f t="shared" si="119"/>
        <v>0</v>
      </c>
    </row>
    <row r="957" spans="1:20" s="9" customFormat="1" ht="23.25" x14ac:dyDescent="0.5">
      <c r="A957" s="303"/>
      <c r="B957" s="134"/>
      <c r="C957" s="169"/>
      <c r="D957" s="100"/>
      <c r="E957" s="170"/>
      <c r="F957" s="170"/>
      <c r="G957" s="170"/>
      <c r="H957" s="170"/>
      <c r="I957" s="170"/>
      <c r="J957" s="170"/>
      <c r="K957" s="170"/>
      <c r="L957" s="170"/>
      <c r="M957" s="73">
        <f t="shared" si="112"/>
        <v>999</v>
      </c>
      <c r="N957" s="4">
        <f t="shared" si="113"/>
        <v>0</v>
      </c>
      <c r="O957" s="4">
        <f t="shared" si="114"/>
        <v>0</v>
      </c>
      <c r="P957" s="4">
        <f t="shared" si="115"/>
        <v>0</v>
      </c>
      <c r="Q957" s="4">
        <f t="shared" si="116"/>
        <v>0</v>
      </c>
      <c r="R957" s="4">
        <f t="shared" si="117"/>
        <v>0</v>
      </c>
      <c r="S957" s="4">
        <f t="shared" si="118"/>
        <v>0</v>
      </c>
      <c r="T957" s="10">
        <f t="shared" si="119"/>
        <v>0</v>
      </c>
    </row>
    <row r="958" spans="1:20" s="9" customFormat="1" ht="23.25" x14ac:dyDescent="0.5">
      <c r="A958" s="303"/>
      <c r="B958" s="134"/>
      <c r="C958" s="169"/>
      <c r="D958" s="100"/>
      <c r="E958" s="170"/>
      <c r="F958" s="170"/>
      <c r="G958" s="170"/>
      <c r="H958" s="170"/>
      <c r="I958" s="170"/>
      <c r="J958" s="170"/>
      <c r="K958" s="170"/>
      <c r="L958" s="170"/>
      <c r="M958" s="73">
        <f t="shared" si="112"/>
        <v>999</v>
      </c>
      <c r="N958" s="4">
        <f t="shared" si="113"/>
        <v>0</v>
      </c>
      <c r="O958" s="4">
        <f t="shared" si="114"/>
        <v>0</v>
      </c>
      <c r="P958" s="4">
        <f t="shared" si="115"/>
        <v>0</v>
      </c>
      <c r="Q958" s="4">
        <f t="shared" si="116"/>
        <v>0</v>
      </c>
      <c r="R958" s="4">
        <f t="shared" si="117"/>
        <v>0</v>
      </c>
      <c r="S958" s="4">
        <f t="shared" si="118"/>
        <v>0</v>
      </c>
      <c r="T958" s="10">
        <f t="shared" si="119"/>
        <v>0</v>
      </c>
    </row>
    <row r="959" spans="1:20" s="9" customFormat="1" ht="23.25" x14ac:dyDescent="0.5">
      <c r="A959" s="303"/>
      <c r="B959" s="134"/>
      <c r="C959" s="169"/>
      <c r="D959" s="100"/>
      <c r="E959" s="170"/>
      <c r="F959" s="170"/>
      <c r="G959" s="170"/>
      <c r="H959" s="170"/>
      <c r="I959" s="170"/>
      <c r="J959" s="170"/>
      <c r="K959" s="170"/>
      <c r="L959" s="170"/>
      <c r="M959" s="73">
        <f t="shared" si="112"/>
        <v>999</v>
      </c>
      <c r="N959" s="4">
        <f t="shared" si="113"/>
        <v>0</v>
      </c>
      <c r="O959" s="4">
        <f t="shared" si="114"/>
        <v>0</v>
      </c>
      <c r="P959" s="4">
        <f t="shared" si="115"/>
        <v>0</v>
      </c>
      <c r="Q959" s="4">
        <f t="shared" si="116"/>
        <v>0</v>
      </c>
      <c r="R959" s="4">
        <f t="shared" si="117"/>
        <v>0</v>
      </c>
      <c r="S959" s="4">
        <f t="shared" si="118"/>
        <v>0</v>
      </c>
      <c r="T959" s="10">
        <f t="shared" si="119"/>
        <v>0</v>
      </c>
    </row>
    <row r="960" spans="1:20" s="9" customFormat="1" ht="23.25" x14ac:dyDescent="0.5">
      <c r="A960" s="303"/>
      <c r="B960" s="134"/>
      <c r="C960" s="169"/>
      <c r="D960" s="100"/>
      <c r="E960" s="170"/>
      <c r="F960" s="170"/>
      <c r="G960" s="170"/>
      <c r="H960" s="170"/>
      <c r="I960" s="170"/>
      <c r="J960" s="170"/>
      <c r="K960" s="170"/>
      <c r="L960" s="170"/>
      <c r="M960" s="73">
        <f t="shared" si="112"/>
        <v>999</v>
      </c>
      <c r="N960" s="4">
        <f t="shared" si="113"/>
        <v>0</v>
      </c>
      <c r="O960" s="4">
        <f t="shared" si="114"/>
        <v>0</v>
      </c>
      <c r="P960" s="4">
        <f t="shared" si="115"/>
        <v>0</v>
      </c>
      <c r="Q960" s="4">
        <f t="shared" si="116"/>
        <v>0</v>
      </c>
      <c r="R960" s="4">
        <f t="shared" si="117"/>
        <v>0</v>
      </c>
      <c r="S960" s="4">
        <f t="shared" si="118"/>
        <v>0</v>
      </c>
      <c r="T960" s="10">
        <f t="shared" si="119"/>
        <v>0</v>
      </c>
    </row>
    <row r="961" spans="1:20" s="9" customFormat="1" ht="23.25" x14ac:dyDescent="0.5">
      <c r="A961" s="303"/>
      <c r="B961" s="134"/>
      <c r="C961" s="169"/>
      <c r="D961" s="100"/>
      <c r="E961" s="170"/>
      <c r="F961" s="170"/>
      <c r="G961" s="170"/>
      <c r="H961" s="170"/>
      <c r="I961" s="170"/>
      <c r="J961" s="170"/>
      <c r="K961" s="170"/>
      <c r="L961" s="170"/>
      <c r="M961" s="73">
        <f t="shared" si="112"/>
        <v>999</v>
      </c>
      <c r="N961" s="4">
        <f t="shared" si="113"/>
        <v>0</v>
      </c>
      <c r="O961" s="4">
        <f t="shared" si="114"/>
        <v>0</v>
      </c>
      <c r="P961" s="4">
        <f t="shared" si="115"/>
        <v>0</v>
      </c>
      <c r="Q961" s="4">
        <f t="shared" si="116"/>
        <v>0</v>
      </c>
      <c r="R961" s="4">
        <f t="shared" si="117"/>
        <v>0</v>
      </c>
      <c r="S961" s="4">
        <f t="shared" si="118"/>
        <v>0</v>
      </c>
      <c r="T961" s="10">
        <f t="shared" si="119"/>
        <v>0</v>
      </c>
    </row>
    <row r="962" spans="1:20" s="9" customFormat="1" ht="23.25" x14ac:dyDescent="0.5">
      <c r="A962" s="303"/>
      <c r="B962" s="134"/>
      <c r="C962" s="169"/>
      <c r="D962" s="100"/>
      <c r="E962" s="170"/>
      <c r="F962" s="170"/>
      <c r="G962" s="170"/>
      <c r="H962" s="170"/>
      <c r="I962" s="170"/>
      <c r="J962" s="170"/>
      <c r="K962" s="170"/>
      <c r="L962" s="170"/>
      <c r="M962" s="73">
        <f t="shared" si="112"/>
        <v>999</v>
      </c>
      <c r="N962" s="4">
        <f t="shared" si="113"/>
        <v>0</v>
      </c>
      <c r="O962" s="4">
        <f t="shared" si="114"/>
        <v>0</v>
      </c>
      <c r="P962" s="4">
        <f t="shared" si="115"/>
        <v>0</v>
      </c>
      <c r="Q962" s="4">
        <f t="shared" si="116"/>
        <v>0</v>
      </c>
      <c r="R962" s="4">
        <f t="shared" si="117"/>
        <v>0</v>
      </c>
      <c r="S962" s="4">
        <f t="shared" si="118"/>
        <v>0</v>
      </c>
      <c r="T962" s="10">
        <f t="shared" si="119"/>
        <v>0</v>
      </c>
    </row>
    <row r="963" spans="1:20" s="9" customFormat="1" ht="23.25" x14ac:dyDescent="0.5">
      <c r="A963" s="303"/>
      <c r="B963" s="134"/>
      <c r="C963" s="169"/>
      <c r="D963" s="100"/>
      <c r="E963" s="170"/>
      <c r="F963" s="170"/>
      <c r="G963" s="170"/>
      <c r="H963" s="170"/>
      <c r="I963" s="170"/>
      <c r="J963" s="170"/>
      <c r="K963" s="170"/>
      <c r="L963" s="170"/>
      <c r="M963" s="73">
        <f t="shared" si="112"/>
        <v>999</v>
      </c>
      <c r="N963" s="4">
        <f t="shared" si="113"/>
        <v>0</v>
      </c>
      <c r="O963" s="4">
        <f t="shared" si="114"/>
        <v>0</v>
      </c>
      <c r="P963" s="4">
        <f t="shared" si="115"/>
        <v>0</v>
      </c>
      <c r="Q963" s="4">
        <f t="shared" si="116"/>
        <v>0</v>
      </c>
      <c r="R963" s="4">
        <f t="shared" si="117"/>
        <v>0</v>
      </c>
      <c r="S963" s="4">
        <f t="shared" si="118"/>
        <v>0</v>
      </c>
      <c r="T963" s="10">
        <f t="shared" si="119"/>
        <v>0</v>
      </c>
    </row>
    <row r="964" spans="1:20" s="9" customFormat="1" ht="23.25" x14ac:dyDescent="0.5">
      <c r="A964" s="303"/>
      <c r="B964" s="134"/>
      <c r="C964" s="169"/>
      <c r="D964" s="100"/>
      <c r="E964" s="170"/>
      <c r="F964" s="170"/>
      <c r="G964" s="170"/>
      <c r="H964" s="170"/>
      <c r="I964" s="170"/>
      <c r="J964" s="170"/>
      <c r="K964" s="170"/>
      <c r="L964" s="170"/>
      <c r="M964" s="73">
        <f t="shared" si="112"/>
        <v>999</v>
      </c>
      <c r="N964" s="4">
        <f t="shared" si="113"/>
        <v>0</v>
      </c>
      <c r="O964" s="4">
        <f t="shared" si="114"/>
        <v>0</v>
      </c>
      <c r="P964" s="4">
        <f t="shared" si="115"/>
        <v>0</v>
      </c>
      <c r="Q964" s="4">
        <f t="shared" si="116"/>
        <v>0</v>
      </c>
      <c r="R964" s="4">
        <f t="shared" si="117"/>
        <v>0</v>
      </c>
      <c r="S964" s="4">
        <f t="shared" si="118"/>
        <v>0</v>
      </c>
      <c r="T964" s="10">
        <f t="shared" si="119"/>
        <v>0</v>
      </c>
    </row>
    <row r="965" spans="1:20" s="9" customFormat="1" ht="23.25" x14ac:dyDescent="0.5">
      <c r="A965" s="303"/>
      <c r="B965" s="134"/>
      <c r="C965" s="169"/>
      <c r="D965" s="100"/>
      <c r="E965" s="170"/>
      <c r="F965" s="170"/>
      <c r="G965" s="170"/>
      <c r="H965" s="170"/>
      <c r="I965" s="170"/>
      <c r="J965" s="170"/>
      <c r="K965" s="170"/>
      <c r="L965" s="170"/>
      <c r="M965" s="73">
        <f t="shared" si="112"/>
        <v>999</v>
      </c>
      <c r="N965" s="4">
        <f t="shared" si="113"/>
        <v>0</v>
      </c>
      <c r="O965" s="4">
        <f t="shared" si="114"/>
        <v>0</v>
      </c>
      <c r="P965" s="4">
        <f t="shared" si="115"/>
        <v>0</v>
      </c>
      <c r="Q965" s="4">
        <f t="shared" si="116"/>
        <v>0</v>
      </c>
      <c r="R965" s="4">
        <f t="shared" si="117"/>
        <v>0</v>
      </c>
      <c r="S965" s="4">
        <f t="shared" si="118"/>
        <v>0</v>
      </c>
      <c r="T965" s="10">
        <f t="shared" si="119"/>
        <v>0</v>
      </c>
    </row>
    <row r="966" spans="1:20" s="9" customFormat="1" ht="23.25" x14ac:dyDescent="0.5">
      <c r="A966" s="303"/>
      <c r="B966" s="134"/>
      <c r="C966" s="169"/>
      <c r="D966" s="100"/>
      <c r="E966" s="170"/>
      <c r="F966" s="170"/>
      <c r="G966" s="170"/>
      <c r="H966" s="170"/>
      <c r="I966" s="170"/>
      <c r="J966" s="170"/>
      <c r="K966" s="170"/>
      <c r="L966" s="170"/>
      <c r="M966" s="73">
        <f t="shared" si="112"/>
        <v>999</v>
      </c>
      <c r="N966" s="4">
        <f t="shared" si="113"/>
        <v>0</v>
      </c>
      <c r="O966" s="4">
        <f t="shared" si="114"/>
        <v>0</v>
      </c>
      <c r="P966" s="4">
        <f t="shared" si="115"/>
        <v>0</v>
      </c>
      <c r="Q966" s="4">
        <f t="shared" si="116"/>
        <v>0</v>
      </c>
      <c r="R966" s="4">
        <f t="shared" si="117"/>
        <v>0</v>
      </c>
      <c r="S966" s="4">
        <f t="shared" si="118"/>
        <v>0</v>
      </c>
      <c r="T966" s="10">
        <f t="shared" si="119"/>
        <v>0</v>
      </c>
    </row>
    <row r="967" spans="1:20" s="9" customFormat="1" ht="23.25" x14ac:dyDescent="0.5">
      <c r="A967" s="303"/>
      <c r="B967" s="134"/>
      <c r="C967" s="169"/>
      <c r="D967" s="100"/>
      <c r="E967" s="170"/>
      <c r="F967" s="170"/>
      <c r="G967" s="170"/>
      <c r="H967" s="170"/>
      <c r="I967" s="170"/>
      <c r="J967" s="170"/>
      <c r="K967" s="170"/>
      <c r="L967" s="170"/>
      <c r="M967" s="73">
        <f t="shared" si="112"/>
        <v>999</v>
      </c>
      <c r="N967" s="4">
        <f t="shared" si="113"/>
        <v>0</v>
      </c>
      <c r="O967" s="4">
        <f t="shared" si="114"/>
        <v>0</v>
      </c>
      <c r="P967" s="4">
        <f t="shared" si="115"/>
        <v>0</v>
      </c>
      <c r="Q967" s="4">
        <f t="shared" si="116"/>
        <v>0</v>
      </c>
      <c r="R967" s="4">
        <f t="shared" si="117"/>
        <v>0</v>
      </c>
      <c r="S967" s="4">
        <f t="shared" si="118"/>
        <v>0</v>
      </c>
      <c r="T967" s="10">
        <f t="shared" si="119"/>
        <v>0</v>
      </c>
    </row>
    <row r="968" spans="1:20" s="9" customFormat="1" ht="23.25" x14ac:dyDescent="0.5">
      <c r="A968" s="303"/>
      <c r="B968" s="134"/>
      <c r="C968" s="169"/>
      <c r="D968" s="100"/>
      <c r="E968" s="170"/>
      <c r="F968" s="170"/>
      <c r="G968" s="170"/>
      <c r="H968" s="170"/>
      <c r="I968" s="170"/>
      <c r="J968" s="170"/>
      <c r="K968" s="170"/>
      <c r="L968" s="170"/>
      <c r="M968" s="73">
        <f t="shared" si="112"/>
        <v>999</v>
      </c>
      <c r="N968" s="4">
        <f t="shared" si="113"/>
        <v>0</v>
      </c>
      <c r="O968" s="4">
        <f t="shared" si="114"/>
        <v>0</v>
      </c>
      <c r="P968" s="4">
        <f t="shared" si="115"/>
        <v>0</v>
      </c>
      <c r="Q968" s="4">
        <f t="shared" si="116"/>
        <v>0</v>
      </c>
      <c r="R968" s="4">
        <f t="shared" si="117"/>
        <v>0</v>
      </c>
      <c r="S968" s="4">
        <f t="shared" si="118"/>
        <v>0</v>
      </c>
      <c r="T968" s="10">
        <f t="shared" si="119"/>
        <v>0</v>
      </c>
    </row>
    <row r="969" spans="1:20" s="9" customFormat="1" ht="23.25" x14ac:dyDescent="0.5">
      <c r="A969" s="303"/>
      <c r="B969" s="134"/>
      <c r="C969" s="169"/>
      <c r="D969" s="100"/>
      <c r="E969" s="170"/>
      <c r="F969" s="170"/>
      <c r="G969" s="170"/>
      <c r="H969" s="170"/>
      <c r="I969" s="170"/>
      <c r="J969" s="170"/>
      <c r="K969" s="170"/>
      <c r="L969" s="170"/>
      <c r="M969" s="73">
        <f t="shared" si="112"/>
        <v>999</v>
      </c>
      <c r="N969" s="4">
        <f t="shared" si="113"/>
        <v>0</v>
      </c>
      <c r="O969" s="4">
        <f t="shared" si="114"/>
        <v>0</v>
      </c>
      <c r="P969" s="4">
        <f t="shared" si="115"/>
        <v>0</v>
      </c>
      <c r="Q969" s="4">
        <f t="shared" si="116"/>
        <v>0</v>
      </c>
      <c r="R969" s="4">
        <f t="shared" si="117"/>
        <v>0</v>
      </c>
      <c r="S969" s="4">
        <f t="shared" si="118"/>
        <v>0</v>
      </c>
      <c r="T969" s="10">
        <f t="shared" si="119"/>
        <v>0</v>
      </c>
    </row>
    <row r="970" spans="1:20" s="9" customFormat="1" ht="23.25" x14ac:dyDescent="0.5">
      <c r="A970" s="303"/>
      <c r="B970" s="134"/>
      <c r="C970" s="169"/>
      <c r="D970" s="100"/>
      <c r="E970" s="170"/>
      <c r="F970" s="170"/>
      <c r="G970" s="170"/>
      <c r="H970" s="170"/>
      <c r="I970" s="170"/>
      <c r="J970" s="170"/>
      <c r="K970" s="170"/>
      <c r="L970" s="170"/>
      <c r="M970" s="73">
        <f t="shared" si="112"/>
        <v>999</v>
      </c>
      <c r="N970" s="4">
        <f t="shared" si="113"/>
        <v>0</v>
      </c>
      <c r="O970" s="4">
        <f t="shared" si="114"/>
        <v>0</v>
      </c>
      <c r="P970" s="4">
        <f t="shared" si="115"/>
        <v>0</v>
      </c>
      <c r="Q970" s="4">
        <f t="shared" si="116"/>
        <v>0</v>
      </c>
      <c r="R970" s="4">
        <f t="shared" si="117"/>
        <v>0</v>
      </c>
      <c r="S970" s="4">
        <f t="shared" si="118"/>
        <v>0</v>
      </c>
      <c r="T970" s="10">
        <f t="shared" si="119"/>
        <v>0</v>
      </c>
    </row>
    <row r="971" spans="1:20" s="9" customFormat="1" ht="23.25" x14ac:dyDescent="0.5">
      <c r="A971" s="303"/>
      <c r="B971" s="134"/>
      <c r="C971" s="169"/>
      <c r="D971" s="100"/>
      <c r="E971" s="170"/>
      <c r="F971" s="170"/>
      <c r="G971" s="170"/>
      <c r="H971" s="170"/>
      <c r="I971" s="170"/>
      <c r="J971" s="170"/>
      <c r="K971" s="170"/>
      <c r="L971" s="170"/>
      <c r="M971" s="73">
        <f t="shared" si="112"/>
        <v>999</v>
      </c>
      <c r="N971" s="4">
        <f t="shared" si="113"/>
        <v>0</v>
      </c>
      <c r="O971" s="4">
        <f t="shared" si="114"/>
        <v>0</v>
      </c>
      <c r="P971" s="4">
        <f t="shared" si="115"/>
        <v>0</v>
      </c>
      <c r="Q971" s="4">
        <f t="shared" si="116"/>
        <v>0</v>
      </c>
      <c r="R971" s="4">
        <f t="shared" si="117"/>
        <v>0</v>
      </c>
      <c r="S971" s="4">
        <f t="shared" si="118"/>
        <v>0</v>
      </c>
      <c r="T971" s="10">
        <f t="shared" si="119"/>
        <v>0</v>
      </c>
    </row>
    <row r="972" spans="1:20" s="9" customFormat="1" ht="23.25" x14ac:dyDescent="0.5">
      <c r="A972" s="303"/>
      <c r="B972" s="134"/>
      <c r="C972" s="169"/>
      <c r="D972" s="100"/>
      <c r="E972" s="170"/>
      <c r="F972" s="170"/>
      <c r="G972" s="170"/>
      <c r="H972" s="170"/>
      <c r="I972" s="170"/>
      <c r="J972" s="170"/>
      <c r="K972" s="170"/>
      <c r="L972" s="170"/>
      <c r="M972" s="73">
        <f t="shared" si="112"/>
        <v>999</v>
      </c>
      <c r="N972" s="4">
        <f t="shared" si="113"/>
        <v>0</v>
      </c>
      <c r="O972" s="4">
        <f t="shared" si="114"/>
        <v>0</v>
      </c>
      <c r="P972" s="4">
        <f t="shared" si="115"/>
        <v>0</v>
      </c>
      <c r="Q972" s="4">
        <f t="shared" si="116"/>
        <v>0</v>
      </c>
      <c r="R972" s="4">
        <f t="shared" si="117"/>
        <v>0</v>
      </c>
      <c r="S972" s="4">
        <f t="shared" si="118"/>
        <v>0</v>
      </c>
      <c r="T972" s="10">
        <f t="shared" si="119"/>
        <v>0</v>
      </c>
    </row>
    <row r="973" spans="1:20" s="9" customFormat="1" ht="23.25" x14ac:dyDescent="0.5">
      <c r="A973" s="303"/>
      <c r="B973" s="134"/>
      <c r="C973" s="169"/>
      <c r="D973" s="100"/>
      <c r="E973" s="170"/>
      <c r="F973" s="170"/>
      <c r="G973" s="170"/>
      <c r="H973" s="170"/>
      <c r="I973" s="170"/>
      <c r="J973" s="170"/>
      <c r="K973" s="170"/>
      <c r="L973" s="170"/>
      <c r="M973" s="73">
        <f t="shared" si="112"/>
        <v>999</v>
      </c>
      <c r="N973" s="4">
        <f t="shared" si="113"/>
        <v>0</v>
      </c>
      <c r="O973" s="4">
        <f t="shared" si="114"/>
        <v>0</v>
      </c>
      <c r="P973" s="4">
        <f t="shared" si="115"/>
        <v>0</v>
      </c>
      <c r="Q973" s="4">
        <f t="shared" si="116"/>
        <v>0</v>
      </c>
      <c r="R973" s="4">
        <f t="shared" si="117"/>
        <v>0</v>
      </c>
      <c r="S973" s="4">
        <f t="shared" si="118"/>
        <v>0</v>
      </c>
      <c r="T973" s="10">
        <f t="shared" si="119"/>
        <v>0</v>
      </c>
    </row>
    <row r="974" spans="1:20" s="9" customFormat="1" ht="23.25" x14ac:dyDescent="0.5">
      <c r="A974" s="303"/>
      <c r="B974" s="134"/>
      <c r="C974" s="169"/>
      <c r="D974" s="100"/>
      <c r="E974" s="170"/>
      <c r="F974" s="170"/>
      <c r="G974" s="170"/>
      <c r="H974" s="170"/>
      <c r="I974" s="170"/>
      <c r="J974" s="170"/>
      <c r="K974" s="170"/>
      <c r="L974" s="170"/>
      <c r="M974" s="73">
        <f t="shared" si="112"/>
        <v>999</v>
      </c>
      <c r="N974" s="4">
        <f t="shared" si="113"/>
        <v>0</v>
      </c>
      <c r="O974" s="4">
        <f t="shared" si="114"/>
        <v>0</v>
      </c>
      <c r="P974" s="4">
        <f t="shared" si="115"/>
        <v>0</v>
      </c>
      <c r="Q974" s="4">
        <f t="shared" si="116"/>
        <v>0</v>
      </c>
      <c r="R974" s="4">
        <f t="shared" si="117"/>
        <v>0</v>
      </c>
      <c r="S974" s="4">
        <f t="shared" si="118"/>
        <v>0</v>
      </c>
      <c r="T974" s="10">
        <f t="shared" si="119"/>
        <v>0</v>
      </c>
    </row>
    <row r="975" spans="1:20" s="9" customFormat="1" ht="23.25" x14ac:dyDescent="0.5">
      <c r="A975" s="303"/>
      <c r="B975" s="134"/>
      <c r="C975" s="169"/>
      <c r="D975" s="100"/>
      <c r="E975" s="170"/>
      <c r="F975" s="170"/>
      <c r="G975" s="170"/>
      <c r="H975" s="170"/>
      <c r="I975" s="170"/>
      <c r="J975" s="170"/>
      <c r="K975" s="170"/>
      <c r="L975" s="170"/>
      <c r="M975" s="73">
        <f t="shared" ref="M975:M1013" si="120">IF(OR(OR(OR(OR(OR(OR(E975=0),F975=0),G975=0),H975=0),I975=0),J975=0),999,1)</f>
        <v>999</v>
      </c>
      <c r="N975" s="4">
        <f t="shared" ref="N975:N1013" si="121">IF(OR(I975&lt;F975,(AND(H975&lt;E975,I975=F975))),J975-1,J975)</f>
        <v>0</v>
      </c>
      <c r="O975" s="4">
        <f t="shared" ref="O975:O1013" si="122">IF(AND(H975&lt;E975,I975=F975),I975+12-1,IF(AND(H975&lt;E975,I975&gt;F975),I975-1,IF(AND(H975&lt;E975,I975&lt;F975),I975+12-1,IF(AND(H975&gt;=E975,I975&lt;F975),I975+12,I975))))</f>
        <v>0</v>
      </c>
      <c r="P975" s="4">
        <f t="shared" ref="P975:P1013" si="123">IF(H975&lt;E975,H975+30,H975)</f>
        <v>0</v>
      </c>
      <c r="Q975" s="4">
        <f t="shared" ref="Q975:Q1013" si="124">P975-E975</f>
        <v>0</v>
      </c>
      <c r="R975" s="4">
        <f t="shared" ref="R975:R1013" si="125">O975-F975</f>
        <v>0</v>
      </c>
      <c r="S975" s="4">
        <f t="shared" ref="S975:S1013" si="126">N975-G975</f>
        <v>0</v>
      </c>
      <c r="T975" s="10">
        <f t="shared" ref="T975:T1013" si="127">IF(OR(OR(OR(OR(OR(E975=0,F975=0),G975=0),H975=0),I975=0),J975=0),0,IF($Q975&gt;15,($R975+1)+($S975*12),$R975+($S975*12)))</f>
        <v>0</v>
      </c>
    </row>
    <row r="976" spans="1:20" s="9" customFormat="1" ht="23.25" x14ac:dyDescent="0.5">
      <c r="A976" s="303"/>
      <c r="B976" s="134"/>
      <c r="C976" s="169"/>
      <c r="D976" s="100"/>
      <c r="E976" s="170"/>
      <c r="F976" s="170"/>
      <c r="G976" s="170"/>
      <c r="H976" s="170"/>
      <c r="I976" s="170"/>
      <c r="J976" s="170"/>
      <c r="K976" s="170"/>
      <c r="L976" s="170"/>
      <c r="M976" s="73">
        <f t="shared" si="120"/>
        <v>999</v>
      </c>
      <c r="N976" s="4">
        <f t="shared" si="121"/>
        <v>0</v>
      </c>
      <c r="O976" s="4">
        <f t="shared" si="122"/>
        <v>0</v>
      </c>
      <c r="P976" s="4">
        <f t="shared" si="123"/>
        <v>0</v>
      </c>
      <c r="Q976" s="4">
        <f t="shared" si="124"/>
        <v>0</v>
      </c>
      <c r="R976" s="4">
        <f t="shared" si="125"/>
        <v>0</v>
      </c>
      <c r="S976" s="4">
        <f t="shared" si="126"/>
        <v>0</v>
      </c>
      <c r="T976" s="10">
        <f t="shared" si="127"/>
        <v>0</v>
      </c>
    </row>
    <row r="977" spans="1:20" s="9" customFormat="1" ht="23.25" x14ac:dyDescent="0.5">
      <c r="A977" s="303"/>
      <c r="B977" s="134"/>
      <c r="C977" s="169"/>
      <c r="D977" s="100"/>
      <c r="E977" s="170"/>
      <c r="F977" s="170"/>
      <c r="G977" s="170"/>
      <c r="H977" s="170"/>
      <c r="I977" s="170"/>
      <c r="J977" s="170"/>
      <c r="K977" s="170"/>
      <c r="L977" s="170"/>
      <c r="M977" s="73">
        <f t="shared" si="120"/>
        <v>999</v>
      </c>
      <c r="N977" s="4">
        <f t="shared" si="121"/>
        <v>0</v>
      </c>
      <c r="O977" s="4">
        <f t="shared" si="122"/>
        <v>0</v>
      </c>
      <c r="P977" s="4">
        <f t="shared" si="123"/>
        <v>0</v>
      </c>
      <c r="Q977" s="4">
        <f t="shared" si="124"/>
        <v>0</v>
      </c>
      <c r="R977" s="4">
        <f t="shared" si="125"/>
        <v>0</v>
      </c>
      <c r="S977" s="4">
        <f t="shared" si="126"/>
        <v>0</v>
      </c>
      <c r="T977" s="10">
        <f t="shared" si="127"/>
        <v>0</v>
      </c>
    </row>
    <row r="978" spans="1:20" s="9" customFormat="1" ht="23.25" x14ac:dyDescent="0.5">
      <c r="A978" s="303"/>
      <c r="B978" s="134"/>
      <c r="C978" s="169"/>
      <c r="D978" s="100"/>
      <c r="E978" s="170"/>
      <c r="F978" s="170"/>
      <c r="G978" s="170"/>
      <c r="H978" s="170"/>
      <c r="I978" s="170"/>
      <c r="J978" s="170"/>
      <c r="K978" s="170"/>
      <c r="L978" s="170"/>
      <c r="M978" s="73">
        <f t="shared" si="120"/>
        <v>999</v>
      </c>
      <c r="N978" s="4">
        <f t="shared" si="121"/>
        <v>0</v>
      </c>
      <c r="O978" s="4">
        <f t="shared" si="122"/>
        <v>0</v>
      </c>
      <c r="P978" s="4">
        <f t="shared" si="123"/>
        <v>0</v>
      </c>
      <c r="Q978" s="4">
        <f t="shared" si="124"/>
        <v>0</v>
      </c>
      <c r="R978" s="4">
        <f t="shared" si="125"/>
        <v>0</v>
      </c>
      <c r="S978" s="4">
        <f t="shared" si="126"/>
        <v>0</v>
      </c>
      <c r="T978" s="10">
        <f t="shared" si="127"/>
        <v>0</v>
      </c>
    </row>
    <row r="979" spans="1:20" s="9" customFormat="1" ht="23.25" x14ac:dyDescent="0.5">
      <c r="A979" s="303"/>
      <c r="B979" s="134"/>
      <c r="C979" s="169"/>
      <c r="D979" s="100"/>
      <c r="E979" s="170"/>
      <c r="F979" s="170"/>
      <c r="G979" s="170"/>
      <c r="H979" s="170"/>
      <c r="I979" s="170"/>
      <c r="J979" s="170"/>
      <c r="K979" s="170"/>
      <c r="L979" s="170"/>
      <c r="M979" s="73">
        <f t="shared" si="120"/>
        <v>999</v>
      </c>
      <c r="N979" s="4">
        <f t="shared" si="121"/>
        <v>0</v>
      </c>
      <c r="O979" s="4">
        <f t="shared" si="122"/>
        <v>0</v>
      </c>
      <c r="P979" s="4">
        <f t="shared" si="123"/>
        <v>0</v>
      </c>
      <c r="Q979" s="4">
        <f t="shared" si="124"/>
        <v>0</v>
      </c>
      <c r="R979" s="4">
        <f t="shared" si="125"/>
        <v>0</v>
      </c>
      <c r="S979" s="4">
        <f t="shared" si="126"/>
        <v>0</v>
      </c>
      <c r="T979" s="10">
        <f t="shared" si="127"/>
        <v>0</v>
      </c>
    </row>
    <row r="980" spans="1:20" s="9" customFormat="1" ht="23.25" x14ac:dyDescent="0.5">
      <c r="A980" s="303"/>
      <c r="B980" s="134"/>
      <c r="C980" s="169"/>
      <c r="D980" s="100"/>
      <c r="E980" s="170"/>
      <c r="F980" s="170"/>
      <c r="G980" s="170"/>
      <c r="H980" s="170"/>
      <c r="I980" s="170"/>
      <c r="J980" s="170"/>
      <c r="K980" s="170"/>
      <c r="L980" s="170"/>
      <c r="M980" s="73">
        <f t="shared" si="120"/>
        <v>999</v>
      </c>
      <c r="N980" s="4">
        <f t="shared" si="121"/>
        <v>0</v>
      </c>
      <c r="O980" s="4">
        <f t="shared" si="122"/>
        <v>0</v>
      </c>
      <c r="P980" s="4">
        <f t="shared" si="123"/>
        <v>0</v>
      </c>
      <c r="Q980" s="4">
        <f t="shared" si="124"/>
        <v>0</v>
      </c>
      <c r="R980" s="4">
        <f t="shared" si="125"/>
        <v>0</v>
      </c>
      <c r="S980" s="4">
        <f t="shared" si="126"/>
        <v>0</v>
      </c>
      <c r="T980" s="10">
        <f t="shared" si="127"/>
        <v>0</v>
      </c>
    </row>
    <row r="981" spans="1:20" s="9" customFormat="1" ht="23.25" x14ac:dyDescent="0.5">
      <c r="A981" s="303"/>
      <c r="B981" s="134"/>
      <c r="C981" s="169"/>
      <c r="D981" s="100"/>
      <c r="E981" s="170"/>
      <c r="F981" s="170"/>
      <c r="G981" s="170"/>
      <c r="H981" s="170"/>
      <c r="I981" s="170"/>
      <c r="J981" s="170"/>
      <c r="K981" s="170"/>
      <c r="L981" s="170"/>
      <c r="M981" s="73">
        <f t="shared" si="120"/>
        <v>999</v>
      </c>
      <c r="N981" s="4">
        <f t="shared" si="121"/>
        <v>0</v>
      </c>
      <c r="O981" s="4">
        <f t="shared" si="122"/>
        <v>0</v>
      </c>
      <c r="P981" s="4">
        <f t="shared" si="123"/>
        <v>0</v>
      </c>
      <c r="Q981" s="4">
        <f t="shared" si="124"/>
        <v>0</v>
      </c>
      <c r="R981" s="4">
        <f t="shared" si="125"/>
        <v>0</v>
      </c>
      <c r="S981" s="4">
        <f t="shared" si="126"/>
        <v>0</v>
      </c>
      <c r="T981" s="10">
        <f t="shared" si="127"/>
        <v>0</v>
      </c>
    </row>
    <row r="982" spans="1:20" s="9" customFormat="1" ht="23.25" x14ac:dyDescent="0.5">
      <c r="A982" s="303"/>
      <c r="B982" s="134"/>
      <c r="C982" s="169"/>
      <c r="D982" s="100"/>
      <c r="E982" s="170"/>
      <c r="F982" s="170"/>
      <c r="G982" s="170"/>
      <c r="H982" s="170"/>
      <c r="I982" s="170"/>
      <c r="J982" s="170"/>
      <c r="K982" s="170"/>
      <c r="L982" s="170"/>
      <c r="M982" s="73">
        <f t="shared" si="120"/>
        <v>999</v>
      </c>
      <c r="N982" s="4">
        <f t="shared" si="121"/>
        <v>0</v>
      </c>
      <c r="O982" s="4">
        <f t="shared" si="122"/>
        <v>0</v>
      </c>
      <c r="P982" s="4">
        <f t="shared" si="123"/>
        <v>0</v>
      </c>
      <c r="Q982" s="4">
        <f t="shared" si="124"/>
        <v>0</v>
      </c>
      <c r="R982" s="4">
        <f t="shared" si="125"/>
        <v>0</v>
      </c>
      <c r="S982" s="4">
        <f t="shared" si="126"/>
        <v>0</v>
      </c>
      <c r="T982" s="10">
        <f t="shared" si="127"/>
        <v>0</v>
      </c>
    </row>
    <row r="983" spans="1:20" s="9" customFormat="1" ht="23.25" x14ac:dyDescent="0.5">
      <c r="A983" s="303"/>
      <c r="B983" s="134"/>
      <c r="C983" s="169"/>
      <c r="D983" s="100"/>
      <c r="E983" s="170"/>
      <c r="F983" s="170"/>
      <c r="G983" s="170"/>
      <c r="H983" s="170"/>
      <c r="I983" s="170"/>
      <c r="J983" s="170"/>
      <c r="K983" s="170"/>
      <c r="L983" s="170"/>
      <c r="M983" s="73">
        <f t="shared" si="120"/>
        <v>999</v>
      </c>
      <c r="N983" s="4">
        <f t="shared" si="121"/>
        <v>0</v>
      </c>
      <c r="O983" s="4">
        <f t="shared" si="122"/>
        <v>0</v>
      </c>
      <c r="P983" s="4">
        <f t="shared" si="123"/>
        <v>0</v>
      </c>
      <c r="Q983" s="4">
        <f t="shared" si="124"/>
        <v>0</v>
      </c>
      <c r="R983" s="4">
        <f t="shared" si="125"/>
        <v>0</v>
      </c>
      <c r="S983" s="4">
        <f t="shared" si="126"/>
        <v>0</v>
      </c>
      <c r="T983" s="10">
        <f t="shared" si="127"/>
        <v>0</v>
      </c>
    </row>
    <row r="984" spans="1:20" s="9" customFormat="1" ht="23.25" x14ac:dyDescent="0.5">
      <c r="A984" s="303"/>
      <c r="B984" s="134"/>
      <c r="C984" s="169"/>
      <c r="D984" s="100"/>
      <c r="E984" s="170"/>
      <c r="F984" s="170"/>
      <c r="G984" s="170"/>
      <c r="H984" s="170"/>
      <c r="I984" s="170"/>
      <c r="J984" s="170"/>
      <c r="K984" s="170"/>
      <c r="L984" s="170"/>
      <c r="M984" s="73">
        <f t="shared" si="120"/>
        <v>999</v>
      </c>
      <c r="N984" s="4">
        <f t="shared" si="121"/>
        <v>0</v>
      </c>
      <c r="O984" s="4">
        <f t="shared" si="122"/>
        <v>0</v>
      </c>
      <c r="P984" s="4">
        <f t="shared" si="123"/>
        <v>0</v>
      </c>
      <c r="Q984" s="4">
        <f t="shared" si="124"/>
        <v>0</v>
      </c>
      <c r="R984" s="4">
        <f t="shared" si="125"/>
        <v>0</v>
      </c>
      <c r="S984" s="4">
        <f t="shared" si="126"/>
        <v>0</v>
      </c>
      <c r="T984" s="10">
        <f t="shared" si="127"/>
        <v>0</v>
      </c>
    </row>
    <row r="985" spans="1:20" s="9" customFormat="1" ht="23.25" x14ac:dyDescent="0.5">
      <c r="A985" s="303"/>
      <c r="B985" s="134"/>
      <c r="C985" s="169"/>
      <c r="D985" s="100"/>
      <c r="E985" s="170"/>
      <c r="F985" s="170"/>
      <c r="G985" s="170"/>
      <c r="H985" s="170"/>
      <c r="I985" s="170"/>
      <c r="J985" s="170"/>
      <c r="K985" s="170"/>
      <c r="L985" s="170"/>
      <c r="M985" s="73">
        <f t="shared" si="120"/>
        <v>999</v>
      </c>
      <c r="N985" s="4">
        <f t="shared" si="121"/>
        <v>0</v>
      </c>
      <c r="O985" s="4">
        <f t="shared" si="122"/>
        <v>0</v>
      </c>
      <c r="P985" s="4">
        <f t="shared" si="123"/>
        <v>0</v>
      </c>
      <c r="Q985" s="4">
        <f t="shared" si="124"/>
        <v>0</v>
      </c>
      <c r="R985" s="4">
        <f t="shared" si="125"/>
        <v>0</v>
      </c>
      <c r="S985" s="4">
        <f t="shared" si="126"/>
        <v>0</v>
      </c>
      <c r="T985" s="10">
        <f t="shared" si="127"/>
        <v>0</v>
      </c>
    </row>
    <row r="986" spans="1:20" s="9" customFormat="1" ht="23.25" x14ac:dyDescent="0.5">
      <c r="A986" s="303"/>
      <c r="B986" s="134"/>
      <c r="C986" s="169"/>
      <c r="D986" s="100"/>
      <c r="E986" s="170"/>
      <c r="F986" s="170"/>
      <c r="G986" s="170"/>
      <c r="H986" s="170"/>
      <c r="I986" s="170"/>
      <c r="J986" s="170"/>
      <c r="K986" s="170"/>
      <c r="L986" s="170"/>
      <c r="M986" s="73">
        <f t="shared" si="120"/>
        <v>999</v>
      </c>
      <c r="N986" s="4">
        <f t="shared" si="121"/>
        <v>0</v>
      </c>
      <c r="O986" s="4">
        <f t="shared" si="122"/>
        <v>0</v>
      </c>
      <c r="P986" s="4">
        <f t="shared" si="123"/>
        <v>0</v>
      </c>
      <c r="Q986" s="4">
        <f t="shared" si="124"/>
        <v>0</v>
      </c>
      <c r="R986" s="4">
        <f t="shared" si="125"/>
        <v>0</v>
      </c>
      <c r="S986" s="4">
        <f t="shared" si="126"/>
        <v>0</v>
      </c>
      <c r="T986" s="10">
        <f t="shared" si="127"/>
        <v>0</v>
      </c>
    </row>
    <row r="987" spans="1:20" s="9" customFormat="1" ht="23.25" x14ac:dyDescent="0.5">
      <c r="A987" s="303"/>
      <c r="B987" s="134"/>
      <c r="C987" s="169"/>
      <c r="D987" s="100"/>
      <c r="E987" s="170"/>
      <c r="F987" s="170"/>
      <c r="G987" s="170"/>
      <c r="H987" s="170"/>
      <c r="I987" s="170"/>
      <c r="J987" s="170"/>
      <c r="K987" s="170"/>
      <c r="L987" s="170"/>
      <c r="M987" s="73">
        <f t="shared" si="120"/>
        <v>999</v>
      </c>
      <c r="N987" s="4">
        <f t="shared" si="121"/>
        <v>0</v>
      </c>
      <c r="O987" s="4">
        <f t="shared" si="122"/>
        <v>0</v>
      </c>
      <c r="P987" s="4">
        <f t="shared" si="123"/>
        <v>0</v>
      </c>
      <c r="Q987" s="4">
        <f t="shared" si="124"/>
        <v>0</v>
      </c>
      <c r="R987" s="4">
        <f t="shared" si="125"/>
        <v>0</v>
      </c>
      <c r="S987" s="4">
        <f t="shared" si="126"/>
        <v>0</v>
      </c>
      <c r="T987" s="10">
        <f t="shared" si="127"/>
        <v>0</v>
      </c>
    </row>
    <row r="988" spans="1:20" s="9" customFormat="1" ht="23.25" x14ac:dyDescent="0.5">
      <c r="A988" s="303"/>
      <c r="B988" s="134"/>
      <c r="C988" s="169"/>
      <c r="D988" s="100"/>
      <c r="E988" s="170"/>
      <c r="F988" s="170"/>
      <c r="G988" s="170"/>
      <c r="H988" s="170"/>
      <c r="I988" s="170"/>
      <c r="J988" s="170"/>
      <c r="K988" s="170"/>
      <c r="L988" s="170"/>
      <c r="M988" s="73">
        <f t="shared" si="120"/>
        <v>999</v>
      </c>
      <c r="N988" s="4">
        <f t="shared" si="121"/>
        <v>0</v>
      </c>
      <c r="O988" s="4">
        <f t="shared" si="122"/>
        <v>0</v>
      </c>
      <c r="P988" s="4">
        <f t="shared" si="123"/>
        <v>0</v>
      </c>
      <c r="Q988" s="4">
        <f t="shared" si="124"/>
        <v>0</v>
      </c>
      <c r="R988" s="4">
        <f t="shared" si="125"/>
        <v>0</v>
      </c>
      <c r="S988" s="4">
        <f t="shared" si="126"/>
        <v>0</v>
      </c>
      <c r="T988" s="10">
        <f t="shared" si="127"/>
        <v>0</v>
      </c>
    </row>
    <row r="989" spans="1:20" s="9" customFormat="1" ht="23.25" x14ac:dyDescent="0.5">
      <c r="A989" s="303"/>
      <c r="B989" s="134"/>
      <c r="C989" s="169"/>
      <c r="D989" s="100"/>
      <c r="E989" s="170"/>
      <c r="F989" s="170"/>
      <c r="G989" s="170"/>
      <c r="H989" s="170"/>
      <c r="I989" s="170"/>
      <c r="J989" s="170"/>
      <c r="K989" s="170"/>
      <c r="L989" s="170"/>
      <c r="M989" s="73">
        <f t="shared" si="120"/>
        <v>999</v>
      </c>
      <c r="N989" s="4">
        <f t="shared" si="121"/>
        <v>0</v>
      </c>
      <c r="O989" s="4">
        <f t="shared" si="122"/>
        <v>0</v>
      </c>
      <c r="P989" s="4">
        <f t="shared" si="123"/>
        <v>0</v>
      </c>
      <c r="Q989" s="4">
        <f t="shared" si="124"/>
        <v>0</v>
      </c>
      <c r="R989" s="4">
        <f t="shared" si="125"/>
        <v>0</v>
      </c>
      <c r="S989" s="4">
        <f t="shared" si="126"/>
        <v>0</v>
      </c>
      <c r="T989" s="10">
        <f t="shared" si="127"/>
        <v>0</v>
      </c>
    </row>
    <row r="990" spans="1:20" s="9" customFormat="1" ht="23.25" x14ac:dyDescent="0.5">
      <c r="A990" s="303"/>
      <c r="B990" s="134"/>
      <c r="C990" s="169"/>
      <c r="D990" s="100"/>
      <c r="E990" s="170"/>
      <c r="F990" s="170"/>
      <c r="G990" s="170"/>
      <c r="H990" s="170"/>
      <c r="I990" s="170"/>
      <c r="J990" s="170"/>
      <c r="K990" s="170"/>
      <c r="L990" s="170"/>
      <c r="M990" s="73">
        <f t="shared" si="120"/>
        <v>999</v>
      </c>
      <c r="N990" s="4">
        <f t="shared" si="121"/>
        <v>0</v>
      </c>
      <c r="O990" s="4">
        <f t="shared" si="122"/>
        <v>0</v>
      </c>
      <c r="P990" s="4">
        <f t="shared" si="123"/>
        <v>0</v>
      </c>
      <c r="Q990" s="4">
        <f t="shared" si="124"/>
        <v>0</v>
      </c>
      <c r="R990" s="4">
        <f t="shared" si="125"/>
        <v>0</v>
      </c>
      <c r="S990" s="4">
        <f t="shared" si="126"/>
        <v>0</v>
      </c>
      <c r="T990" s="10">
        <f t="shared" si="127"/>
        <v>0</v>
      </c>
    </row>
    <row r="991" spans="1:20" s="9" customFormat="1" ht="23.25" x14ac:dyDescent="0.5">
      <c r="A991" s="303"/>
      <c r="B991" s="134"/>
      <c r="C991" s="169"/>
      <c r="D991" s="100"/>
      <c r="E991" s="170"/>
      <c r="F991" s="170"/>
      <c r="G991" s="170"/>
      <c r="H991" s="170"/>
      <c r="I991" s="170"/>
      <c r="J991" s="170"/>
      <c r="K991" s="170"/>
      <c r="L991" s="170"/>
      <c r="M991" s="73">
        <f t="shared" si="120"/>
        <v>999</v>
      </c>
      <c r="N991" s="4">
        <f t="shared" si="121"/>
        <v>0</v>
      </c>
      <c r="O991" s="4">
        <f t="shared" si="122"/>
        <v>0</v>
      </c>
      <c r="P991" s="4">
        <f t="shared" si="123"/>
        <v>0</v>
      </c>
      <c r="Q991" s="4">
        <f t="shared" si="124"/>
        <v>0</v>
      </c>
      <c r="R991" s="4">
        <f t="shared" si="125"/>
        <v>0</v>
      </c>
      <c r="S991" s="4">
        <f t="shared" si="126"/>
        <v>0</v>
      </c>
      <c r="T991" s="10">
        <f t="shared" si="127"/>
        <v>0</v>
      </c>
    </row>
    <row r="992" spans="1:20" s="9" customFormat="1" ht="23.25" x14ac:dyDescent="0.5">
      <c r="A992" s="303"/>
      <c r="B992" s="134"/>
      <c r="C992" s="169"/>
      <c r="D992" s="100"/>
      <c r="E992" s="170"/>
      <c r="F992" s="170"/>
      <c r="G992" s="170"/>
      <c r="H992" s="170"/>
      <c r="I992" s="170"/>
      <c r="J992" s="170"/>
      <c r="K992" s="170"/>
      <c r="L992" s="170"/>
      <c r="M992" s="73">
        <f t="shared" si="120"/>
        <v>999</v>
      </c>
      <c r="N992" s="4">
        <f t="shared" si="121"/>
        <v>0</v>
      </c>
      <c r="O992" s="4">
        <f t="shared" si="122"/>
        <v>0</v>
      </c>
      <c r="P992" s="4">
        <f t="shared" si="123"/>
        <v>0</v>
      </c>
      <c r="Q992" s="4">
        <f t="shared" si="124"/>
        <v>0</v>
      </c>
      <c r="R992" s="4">
        <f t="shared" si="125"/>
        <v>0</v>
      </c>
      <c r="S992" s="4">
        <f t="shared" si="126"/>
        <v>0</v>
      </c>
      <c r="T992" s="10">
        <f t="shared" si="127"/>
        <v>0</v>
      </c>
    </row>
    <row r="993" spans="1:20" s="9" customFormat="1" ht="23.25" x14ac:dyDescent="0.5">
      <c r="A993" s="303"/>
      <c r="B993" s="134"/>
      <c r="C993" s="169"/>
      <c r="D993" s="100"/>
      <c r="E993" s="170"/>
      <c r="F993" s="170"/>
      <c r="G993" s="170"/>
      <c r="H993" s="170"/>
      <c r="I993" s="170"/>
      <c r="J993" s="170"/>
      <c r="K993" s="170"/>
      <c r="L993" s="170"/>
      <c r="M993" s="73">
        <f t="shared" si="120"/>
        <v>999</v>
      </c>
      <c r="N993" s="4">
        <f t="shared" si="121"/>
        <v>0</v>
      </c>
      <c r="O993" s="4">
        <f t="shared" si="122"/>
        <v>0</v>
      </c>
      <c r="P993" s="4">
        <f t="shared" si="123"/>
        <v>0</v>
      </c>
      <c r="Q993" s="4">
        <f t="shared" si="124"/>
        <v>0</v>
      </c>
      <c r="R993" s="4">
        <f t="shared" si="125"/>
        <v>0</v>
      </c>
      <c r="S993" s="4">
        <f t="shared" si="126"/>
        <v>0</v>
      </c>
      <c r="T993" s="10">
        <f t="shared" si="127"/>
        <v>0</v>
      </c>
    </row>
    <row r="994" spans="1:20" s="9" customFormat="1" ht="23.25" x14ac:dyDescent="0.5">
      <c r="A994" s="303"/>
      <c r="B994" s="134"/>
      <c r="C994" s="169"/>
      <c r="D994" s="100"/>
      <c r="E994" s="170"/>
      <c r="F994" s="170"/>
      <c r="G994" s="170"/>
      <c r="H994" s="170"/>
      <c r="I994" s="170"/>
      <c r="J994" s="170"/>
      <c r="K994" s="170"/>
      <c r="L994" s="170"/>
      <c r="M994" s="73">
        <f t="shared" si="120"/>
        <v>999</v>
      </c>
      <c r="N994" s="4">
        <f t="shared" si="121"/>
        <v>0</v>
      </c>
      <c r="O994" s="4">
        <f t="shared" si="122"/>
        <v>0</v>
      </c>
      <c r="P994" s="4">
        <f t="shared" si="123"/>
        <v>0</v>
      </c>
      <c r="Q994" s="4">
        <f t="shared" si="124"/>
        <v>0</v>
      </c>
      <c r="R994" s="4">
        <f t="shared" si="125"/>
        <v>0</v>
      </c>
      <c r="S994" s="4">
        <f t="shared" si="126"/>
        <v>0</v>
      </c>
      <c r="T994" s="10">
        <f t="shared" si="127"/>
        <v>0</v>
      </c>
    </row>
    <row r="995" spans="1:20" s="9" customFormat="1" ht="23.25" x14ac:dyDescent="0.5">
      <c r="A995" s="303"/>
      <c r="B995" s="134"/>
      <c r="C995" s="169"/>
      <c r="D995" s="100"/>
      <c r="E995" s="170"/>
      <c r="F995" s="170"/>
      <c r="G995" s="170"/>
      <c r="H995" s="170"/>
      <c r="I995" s="170"/>
      <c r="J995" s="170"/>
      <c r="K995" s="170"/>
      <c r="L995" s="170"/>
      <c r="M995" s="73">
        <f t="shared" si="120"/>
        <v>999</v>
      </c>
      <c r="N995" s="4">
        <f t="shared" si="121"/>
        <v>0</v>
      </c>
      <c r="O995" s="4">
        <f t="shared" si="122"/>
        <v>0</v>
      </c>
      <c r="P995" s="4">
        <f t="shared" si="123"/>
        <v>0</v>
      </c>
      <c r="Q995" s="4">
        <f t="shared" si="124"/>
        <v>0</v>
      </c>
      <c r="R995" s="4">
        <f t="shared" si="125"/>
        <v>0</v>
      </c>
      <c r="S995" s="4">
        <f t="shared" si="126"/>
        <v>0</v>
      </c>
      <c r="T995" s="10">
        <f t="shared" si="127"/>
        <v>0</v>
      </c>
    </row>
    <row r="996" spans="1:20" s="9" customFormat="1" ht="23.25" x14ac:dyDescent="0.5">
      <c r="A996" s="303"/>
      <c r="B996" s="134"/>
      <c r="C996" s="169"/>
      <c r="D996" s="100"/>
      <c r="E996" s="170"/>
      <c r="F996" s="170"/>
      <c r="G996" s="170"/>
      <c r="H996" s="170"/>
      <c r="I996" s="170"/>
      <c r="J996" s="170"/>
      <c r="K996" s="170"/>
      <c r="L996" s="170"/>
      <c r="M996" s="73">
        <f t="shared" si="120"/>
        <v>999</v>
      </c>
      <c r="N996" s="4">
        <f t="shared" si="121"/>
        <v>0</v>
      </c>
      <c r="O996" s="4">
        <f t="shared" si="122"/>
        <v>0</v>
      </c>
      <c r="P996" s="4">
        <f t="shared" si="123"/>
        <v>0</v>
      </c>
      <c r="Q996" s="4">
        <f t="shared" si="124"/>
        <v>0</v>
      </c>
      <c r="R996" s="4">
        <f t="shared" si="125"/>
        <v>0</v>
      </c>
      <c r="S996" s="4">
        <f t="shared" si="126"/>
        <v>0</v>
      </c>
      <c r="T996" s="10">
        <f t="shared" si="127"/>
        <v>0</v>
      </c>
    </row>
    <row r="997" spans="1:20" s="9" customFormat="1" ht="23.25" x14ac:dyDescent="0.5">
      <c r="A997" s="303"/>
      <c r="B997" s="134"/>
      <c r="C997" s="169"/>
      <c r="D997" s="100"/>
      <c r="E997" s="170"/>
      <c r="F997" s="170"/>
      <c r="G997" s="170"/>
      <c r="H997" s="170"/>
      <c r="I997" s="170"/>
      <c r="J997" s="170"/>
      <c r="K997" s="170"/>
      <c r="L997" s="170"/>
      <c r="M997" s="73">
        <f t="shared" si="120"/>
        <v>999</v>
      </c>
      <c r="N997" s="4">
        <f t="shared" si="121"/>
        <v>0</v>
      </c>
      <c r="O997" s="4">
        <f t="shared" si="122"/>
        <v>0</v>
      </c>
      <c r="P997" s="4">
        <f t="shared" si="123"/>
        <v>0</v>
      </c>
      <c r="Q997" s="4">
        <f t="shared" si="124"/>
        <v>0</v>
      </c>
      <c r="R997" s="4">
        <f t="shared" si="125"/>
        <v>0</v>
      </c>
      <c r="S997" s="4">
        <f t="shared" si="126"/>
        <v>0</v>
      </c>
      <c r="T997" s="10">
        <f t="shared" si="127"/>
        <v>0</v>
      </c>
    </row>
    <row r="998" spans="1:20" s="9" customFormat="1" ht="23.25" x14ac:dyDescent="0.5">
      <c r="A998" s="303"/>
      <c r="B998" s="134"/>
      <c r="C998" s="169"/>
      <c r="D998" s="100"/>
      <c r="E998" s="170"/>
      <c r="F998" s="170"/>
      <c r="G998" s="170"/>
      <c r="H998" s="170"/>
      <c r="I998" s="170"/>
      <c r="J998" s="170"/>
      <c r="K998" s="170"/>
      <c r="L998" s="170"/>
      <c r="M998" s="73">
        <f t="shared" si="120"/>
        <v>999</v>
      </c>
      <c r="N998" s="4">
        <f t="shared" si="121"/>
        <v>0</v>
      </c>
      <c r="O998" s="4">
        <f t="shared" si="122"/>
        <v>0</v>
      </c>
      <c r="P998" s="4">
        <f t="shared" si="123"/>
        <v>0</v>
      </c>
      <c r="Q998" s="4">
        <f t="shared" si="124"/>
        <v>0</v>
      </c>
      <c r="R998" s="4">
        <f t="shared" si="125"/>
        <v>0</v>
      </c>
      <c r="S998" s="4">
        <f t="shared" si="126"/>
        <v>0</v>
      </c>
      <c r="T998" s="10">
        <f t="shared" si="127"/>
        <v>0</v>
      </c>
    </row>
    <row r="999" spans="1:20" s="9" customFormat="1" ht="23.25" x14ac:dyDescent="0.5">
      <c r="A999" s="303"/>
      <c r="B999" s="134"/>
      <c r="C999" s="169"/>
      <c r="D999" s="100"/>
      <c r="E999" s="170"/>
      <c r="F999" s="170"/>
      <c r="G999" s="170"/>
      <c r="H999" s="170"/>
      <c r="I999" s="170"/>
      <c r="J999" s="170"/>
      <c r="K999" s="170"/>
      <c r="L999" s="170"/>
      <c r="M999" s="73">
        <f t="shared" si="120"/>
        <v>999</v>
      </c>
      <c r="N999" s="4">
        <f t="shared" si="121"/>
        <v>0</v>
      </c>
      <c r="O999" s="4">
        <f t="shared" si="122"/>
        <v>0</v>
      </c>
      <c r="P999" s="4">
        <f t="shared" si="123"/>
        <v>0</v>
      </c>
      <c r="Q999" s="4">
        <f t="shared" si="124"/>
        <v>0</v>
      </c>
      <c r="R999" s="4">
        <f t="shared" si="125"/>
        <v>0</v>
      </c>
      <c r="S999" s="4">
        <f t="shared" si="126"/>
        <v>0</v>
      </c>
      <c r="T999" s="10">
        <f t="shared" si="127"/>
        <v>0</v>
      </c>
    </row>
    <row r="1000" spans="1:20" s="9" customFormat="1" ht="23.25" x14ac:dyDescent="0.5">
      <c r="A1000" s="303"/>
      <c r="B1000" s="134"/>
      <c r="C1000" s="169"/>
      <c r="D1000" s="100"/>
      <c r="E1000" s="170"/>
      <c r="F1000" s="170"/>
      <c r="G1000" s="170"/>
      <c r="H1000" s="170"/>
      <c r="I1000" s="170"/>
      <c r="J1000" s="170"/>
      <c r="K1000" s="170"/>
      <c r="L1000" s="170"/>
      <c r="M1000" s="73">
        <f t="shared" si="120"/>
        <v>999</v>
      </c>
      <c r="N1000" s="4">
        <f t="shared" si="121"/>
        <v>0</v>
      </c>
      <c r="O1000" s="4">
        <f t="shared" si="122"/>
        <v>0</v>
      </c>
      <c r="P1000" s="4">
        <f t="shared" si="123"/>
        <v>0</v>
      </c>
      <c r="Q1000" s="4">
        <f t="shared" si="124"/>
        <v>0</v>
      </c>
      <c r="R1000" s="4">
        <f t="shared" si="125"/>
        <v>0</v>
      </c>
      <c r="S1000" s="4">
        <f t="shared" si="126"/>
        <v>0</v>
      </c>
      <c r="T1000" s="10">
        <f t="shared" si="127"/>
        <v>0</v>
      </c>
    </row>
    <row r="1001" spans="1:20" s="9" customFormat="1" ht="23.25" x14ac:dyDescent="0.5">
      <c r="A1001" s="303"/>
      <c r="B1001" s="134"/>
      <c r="C1001" s="169"/>
      <c r="D1001" s="100"/>
      <c r="E1001" s="170"/>
      <c r="F1001" s="170"/>
      <c r="G1001" s="170"/>
      <c r="H1001" s="170"/>
      <c r="I1001" s="170"/>
      <c r="J1001" s="170"/>
      <c r="K1001" s="170"/>
      <c r="L1001" s="170"/>
      <c r="M1001" s="73">
        <f t="shared" si="120"/>
        <v>999</v>
      </c>
      <c r="N1001" s="4">
        <f t="shared" si="121"/>
        <v>0</v>
      </c>
      <c r="O1001" s="4">
        <f t="shared" si="122"/>
        <v>0</v>
      </c>
      <c r="P1001" s="4">
        <f t="shared" si="123"/>
        <v>0</v>
      </c>
      <c r="Q1001" s="4">
        <f t="shared" si="124"/>
        <v>0</v>
      </c>
      <c r="R1001" s="4">
        <f t="shared" si="125"/>
        <v>0</v>
      </c>
      <c r="S1001" s="4">
        <f t="shared" si="126"/>
        <v>0</v>
      </c>
      <c r="T1001" s="10">
        <f t="shared" si="127"/>
        <v>0</v>
      </c>
    </row>
    <row r="1002" spans="1:20" s="9" customFormat="1" ht="23.25" x14ac:dyDescent="0.5">
      <c r="A1002" s="303"/>
      <c r="B1002" s="134"/>
      <c r="C1002" s="169"/>
      <c r="D1002" s="100"/>
      <c r="E1002" s="170"/>
      <c r="F1002" s="170"/>
      <c r="G1002" s="170"/>
      <c r="H1002" s="170"/>
      <c r="I1002" s="170"/>
      <c r="J1002" s="170"/>
      <c r="K1002" s="170"/>
      <c r="L1002" s="170"/>
      <c r="M1002" s="73">
        <f t="shared" si="120"/>
        <v>999</v>
      </c>
      <c r="N1002" s="4">
        <f t="shared" si="121"/>
        <v>0</v>
      </c>
      <c r="O1002" s="4">
        <f t="shared" si="122"/>
        <v>0</v>
      </c>
      <c r="P1002" s="4">
        <f t="shared" si="123"/>
        <v>0</v>
      </c>
      <c r="Q1002" s="4">
        <f t="shared" si="124"/>
        <v>0</v>
      </c>
      <c r="R1002" s="4">
        <f t="shared" si="125"/>
        <v>0</v>
      </c>
      <c r="S1002" s="4">
        <f t="shared" si="126"/>
        <v>0</v>
      </c>
      <c r="T1002" s="10">
        <f t="shared" si="127"/>
        <v>0</v>
      </c>
    </row>
    <row r="1003" spans="1:20" s="9" customFormat="1" ht="23.25" x14ac:dyDescent="0.5">
      <c r="A1003" s="303"/>
      <c r="B1003" s="134"/>
      <c r="C1003" s="169"/>
      <c r="D1003" s="100"/>
      <c r="E1003" s="170"/>
      <c r="F1003" s="170"/>
      <c r="G1003" s="170"/>
      <c r="H1003" s="170"/>
      <c r="I1003" s="170"/>
      <c r="J1003" s="170"/>
      <c r="K1003" s="170"/>
      <c r="L1003" s="170"/>
      <c r="M1003" s="73">
        <f t="shared" si="120"/>
        <v>999</v>
      </c>
      <c r="N1003" s="4">
        <f t="shared" si="121"/>
        <v>0</v>
      </c>
      <c r="O1003" s="4">
        <f t="shared" si="122"/>
        <v>0</v>
      </c>
      <c r="P1003" s="4">
        <f t="shared" si="123"/>
        <v>0</v>
      </c>
      <c r="Q1003" s="4">
        <f t="shared" si="124"/>
        <v>0</v>
      </c>
      <c r="R1003" s="4">
        <f t="shared" si="125"/>
        <v>0</v>
      </c>
      <c r="S1003" s="4">
        <f t="shared" si="126"/>
        <v>0</v>
      </c>
      <c r="T1003" s="10">
        <f t="shared" si="127"/>
        <v>0</v>
      </c>
    </row>
    <row r="1004" spans="1:20" s="9" customFormat="1" ht="23.25" x14ac:dyDescent="0.5">
      <c r="A1004" s="303"/>
      <c r="B1004" s="134"/>
      <c r="C1004" s="169"/>
      <c r="D1004" s="100"/>
      <c r="E1004" s="170"/>
      <c r="F1004" s="170"/>
      <c r="G1004" s="170"/>
      <c r="H1004" s="170"/>
      <c r="I1004" s="170"/>
      <c r="J1004" s="170"/>
      <c r="K1004" s="170"/>
      <c r="L1004" s="170"/>
      <c r="M1004" s="73">
        <f t="shared" si="120"/>
        <v>999</v>
      </c>
      <c r="N1004" s="4">
        <f t="shared" si="121"/>
        <v>0</v>
      </c>
      <c r="O1004" s="4">
        <f t="shared" si="122"/>
        <v>0</v>
      </c>
      <c r="P1004" s="4">
        <f t="shared" si="123"/>
        <v>0</v>
      </c>
      <c r="Q1004" s="4">
        <f t="shared" si="124"/>
        <v>0</v>
      </c>
      <c r="R1004" s="4">
        <f t="shared" si="125"/>
        <v>0</v>
      </c>
      <c r="S1004" s="4">
        <f t="shared" si="126"/>
        <v>0</v>
      </c>
      <c r="T1004" s="10">
        <f t="shared" si="127"/>
        <v>0</v>
      </c>
    </row>
    <row r="1005" spans="1:20" s="9" customFormat="1" ht="23.25" x14ac:dyDescent="0.5">
      <c r="A1005" s="303"/>
      <c r="B1005" s="134"/>
      <c r="C1005" s="169"/>
      <c r="D1005" s="100"/>
      <c r="E1005" s="170"/>
      <c r="F1005" s="170"/>
      <c r="G1005" s="170"/>
      <c r="H1005" s="170"/>
      <c r="I1005" s="170"/>
      <c r="J1005" s="170"/>
      <c r="K1005" s="170"/>
      <c r="L1005" s="170"/>
      <c r="M1005" s="73">
        <f t="shared" si="120"/>
        <v>999</v>
      </c>
      <c r="N1005" s="4">
        <f t="shared" si="121"/>
        <v>0</v>
      </c>
      <c r="O1005" s="4">
        <f t="shared" si="122"/>
        <v>0</v>
      </c>
      <c r="P1005" s="4">
        <f t="shared" si="123"/>
        <v>0</v>
      </c>
      <c r="Q1005" s="4">
        <f t="shared" si="124"/>
        <v>0</v>
      </c>
      <c r="R1005" s="4">
        <f t="shared" si="125"/>
        <v>0</v>
      </c>
      <c r="S1005" s="4">
        <f t="shared" si="126"/>
        <v>0</v>
      </c>
      <c r="T1005" s="10">
        <f t="shared" si="127"/>
        <v>0</v>
      </c>
    </row>
    <row r="1006" spans="1:20" s="9" customFormat="1" ht="23.25" x14ac:dyDescent="0.5">
      <c r="A1006" s="303"/>
      <c r="B1006" s="134"/>
      <c r="C1006" s="169"/>
      <c r="D1006" s="100"/>
      <c r="E1006" s="170"/>
      <c r="F1006" s="170"/>
      <c r="G1006" s="170"/>
      <c r="H1006" s="170"/>
      <c r="I1006" s="170"/>
      <c r="J1006" s="170"/>
      <c r="K1006" s="170"/>
      <c r="L1006" s="170"/>
      <c r="M1006" s="73">
        <f t="shared" si="120"/>
        <v>999</v>
      </c>
      <c r="N1006" s="4">
        <f t="shared" si="121"/>
        <v>0</v>
      </c>
      <c r="O1006" s="4">
        <f t="shared" si="122"/>
        <v>0</v>
      </c>
      <c r="P1006" s="4">
        <f t="shared" si="123"/>
        <v>0</v>
      </c>
      <c r="Q1006" s="4">
        <f t="shared" si="124"/>
        <v>0</v>
      </c>
      <c r="R1006" s="4">
        <f t="shared" si="125"/>
        <v>0</v>
      </c>
      <c r="S1006" s="4">
        <f t="shared" si="126"/>
        <v>0</v>
      </c>
      <c r="T1006" s="10">
        <f t="shared" si="127"/>
        <v>0</v>
      </c>
    </row>
    <row r="1007" spans="1:20" s="9" customFormat="1" ht="23.25" x14ac:dyDescent="0.5">
      <c r="A1007" s="303"/>
      <c r="B1007" s="134"/>
      <c r="C1007" s="169"/>
      <c r="D1007" s="100"/>
      <c r="E1007" s="170"/>
      <c r="F1007" s="170"/>
      <c r="G1007" s="170"/>
      <c r="H1007" s="170"/>
      <c r="I1007" s="170"/>
      <c r="J1007" s="170"/>
      <c r="K1007" s="170"/>
      <c r="L1007" s="170"/>
      <c r="M1007" s="73">
        <f t="shared" si="120"/>
        <v>999</v>
      </c>
      <c r="N1007" s="4">
        <f t="shared" si="121"/>
        <v>0</v>
      </c>
      <c r="O1007" s="4">
        <f t="shared" si="122"/>
        <v>0</v>
      </c>
      <c r="P1007" s="4">
        <f t="shared" si="123"/>
        <v>0</v>
      </c>
      <c r="Q1007" s="4">
        <f t="shared" si="124"/>
        <v>0</v>
      </c>
      <c r="R1007" s="4">
        <f t="shared" si="125"/>
        <v>0</v>
      </c>
      <c r="S1007" s="4">
        <f t="shared" si="126"/>
        <v>0</v>
      </c>
      <c r="T1007" s="10">
        <f t="shared" si="127"/>
        <v>0</v>
      </c>
    </row>
    <row r="1008" spans="1:20" s="9" customFormat="1" ht="23.25" x14ac:dyDescent="0.5">
      <c r="A1008" s="303"/>
      <c r="B1008" s="134"/>
      <c r="C1008" s="169"/>
      <c r="D1008" s="100"/>
      <c r="E1008" s="170"/>
      <c r="F1008" s="170"/>
      <c r="G1008" s="170"/>
      <c r="H1008" s="170"/>
      <c r="I1008" s="170"/>
      <c r="J1008" s="170"/>
      <c r="K1008" s="170"/>
      <c r="L1008" s="170"/>
      <c r="M1008" s="73">
        <f t="shared" si="120"/>
        <v>999</v>
      </c>
      <c r="N1008" s="4">
        <f t="shared" si="121"/>
        <v>0</v>
      </c>
      <c r="O1008" s="4">
        <f t="shared" si="122"/>
        <v>0</v>
      </c>
      <c r="P1008" s="4">
        <f t="shared" si="123"/>
        <v>0</v>
      </c>
      <c r="Q1008" s="4">
        <f t="shared" si="124"/>
        <v>0</v>
      </c>
      <c r="R1008" s="4">
        <f t="shared" si="125"/>
        <v>0</v>
      </c>
      <c r="S1008" s="4">
        <f t="shared" si="126"/>
        <v>0</v>
      </c>
      <c r="T1008" s="10">
        <f t="shared" si="127"/>
        <v>0</v>
      </c>
    </row>
    <row r="1009" spans="1:20" s="9" customFormat="1" ht="23.25" x14ac:dyDescent="0.5">
      <c r="A1009" s="303"/>
      <c r="B1009" s="134"/>
      <c r="C1009" s="169"/>
      <c r="D1009" s="100"/>
      <c r="E1009" s="170"/>
      <c r="F1009" s="170"/>
      <c r="G1009" s="170"/>
      <c r="H1009" s="170"/>
      <c r="I1009" s="170"/>
      <c r="J1009" s="170"/>
      <c r="K1009" s="170"/>
      <c r="L1009" s="170"/>
      <c r="M1009" s="73">
        <f t="shared" si="120"/>
        <v>999</v>
      </c>
      <c r="N1009" s="4">
        <f t="shared" si="121"/>
        <v>0</v>
      </c>
      <c r="O1009" s="4">
        <f t="shared" si="122"/>
        <v>0</v>
      </c>
      <c r="P1009" s="4">
        <f t="shared" si="123"/>
        <v>0</v>
      </c>
      <c r="Q1009" s="4">
        <f t="shared" si="124"/>
        <v>0</v>
      </c>
      <c r="R1009" s="4">
        <f t="shared" si="125"/>
        <v>0</v>
      </c>
      <c r="S1009" s="4">
        <f t="shared" si="126"/>
        <v>0</v>
      </c>
      <c r="T1009" s="10">
        <f t="shared" si="127"/>
        <v>0</v>
      </c>
    </row>
    <row r="1010" spans="1:20" s="9" customFormat="1" ht="23.25" x14ac:dyDescent="0.5">
      <c r="A1010" s="303"/>
      <c r="B1010" s="134"/>
      <c r="C1010" s="169"/>
      <c r="D1010" s="304"/>
      <c r="E1010" s="170"/>
      <c r="F1010" s="170"/>
      <c r="G1010" s="170"/>
      <c r="H1010" s="170"/>
      <c r="I1010" s="170"/>
      <c r="J1010" s="170"/>
      <c r="K1010" s="170"/>
      <c r="L1010" s="170"/>
      <c r="M1010" s="73">
        <f t="shared" si="120"/>
        <v>999</v>
      </c>
      <c r="N1010" s="4">
        <f t="shared" si="121"/>
        <v>0</v>
      </c>
      <c r="O1010" s="4">
        <f t="shared" si="122"/>
        <v>0</v>
      </c>
      <c r="P1010" s="4">
        <f t="shared" si="123"/>
        <v>0</v>
      </c>
      <c r="Q1010" s="4">
        <f t="shared" si="124"/>
        <v>0</v>
      </c>
      <c r="R1010" s="4">
        <f t="shared" si="125"/>
        <v>0</v>
      </c>
      <c r="S1010" s="4">
        <f t="shared" si="126"/>
        <v>0</v>
      </c>
      <c r="T1010" s="10">
        <f t="shared" si="127"/>
        <v>0</v>
      </c>
    </row>
    <row r="1011" spans="1:20" s="9" customFormat="1" ht="23.25" x14ac:dyDescent="0.5">
      <c r="A1011" s="303"/>
      <c r="B1011" s="134"/>
      <c r="C1011" s="169"/>
      <c r="D1011" s="304"/>
      <c r="E1011" s="170"/>
      <c r="F1011" s="170"/>
      <c r="G1011" s="170"/>
      <c r="H1011" s="170"/>
      <c r="I1011" s="170"/>
      <c r="J1011" s="170"/>
      <c r="K1011" s="170"/>
      <c r="L1011" s="170"/>
      <c r="M1011" s="73">
        <f t="shared" si="120"/>
        <v>999</v>
      </c>
      <c r="N1011" s="4">
        <f t="shared" si="121"/>
        <v>0</v>
      </c>
      <c r="O1011" s="4">
        <f t="shared" si="122"/>
        <v>0</v>
      </c>
      <c r="P1011" s="4">
        <f t="shared" si="123"/>
        <v>0</v>
      </c>
      <c r="Q1011" s="4">
        <f t="shared" si="124"/>
        <v>0</v>
      </c>
      <c r="R1011" s="4">
        <f t="shared" si="125"/>
        <v>0</v>
      </c>
      <c r="S1011" s="4">
        <f t="shared" si="126"/>
        <v>0</v>
      </c>
      <c r="T1011" s="10">
        <f t="shared" si="127"/>
        <v>0</v>
      </c>
    </row>
    <row r="1012" spans="1:20" s="9" customFormat="1" ht="23.25" x14ac:dyDescent="0.5">
      <c r="A1012" s="303"/>
      <c r="B1012" s="134"/>
      <c r="C1012" s="169"/>
      <c r="D1012" s="304"/>
      <c r="E1012" s="170"/>
      <c r="F1012" s="170"/>
      <c r="G1012" s="170"/>
      <c r="H1012" s="170"/>
      <c r="I1012" s="170"/>
      <c r="J1012" s="170"/>
      <c r="K1012" s="170"/>
      <c r="L1012" s="170"/>
      <c r="M1012" s="73">
        <f t="shared" si="120"/>
        <v>999</v>
      </c>
      <c r="N1012" s="4">
        <f t="shared" si="121"/>
        <v>0</v>
      </c>
      <c r="O1012" s="4">
        <f t="shared" si="122"/>
        <v>0</v>
      </c>
      <c r="P1012" s="4">
        <f t="shared" si="123"/>
        <v>0</v>
      </c>
      <c r="Q1012" s="4">
        <f t="shared" si="124"/>
        <v>0</v>
      </c>
      <c r="R1012" s="4">
        <f t="shared" si="125"/>
        <v>0</v>
      </c>
      <c r="S1012" s="4">
        <f t="shared" si="126"/>
        <v>0</v>
      </c>
      <c r="T1012" s="10">
        <f t="shared" si="127"/>
        <v>0</v>
      </c>
    </row>
    <row r="1013" spans="1:20" s="9" customFormat="1" ht="23.25" x14ac:dyDescent="0.5">
      <c r="A1013" s="303"/>
      <c r="B1013" s="134"/>
      <c r="C1013" s="169"/>
      <c r="D1013" s="100"/>
      <c r="E1013" s="170"/>
      <c r="F1013" s="170"/>
      <c r="G1013" s="170"/>
      <c r="H1013" s="170"/>
      <c r="I1013" s="170"/>
      <c r="J1013" s="170"/>
      <c r="K1013" s="170"/>
      <c r="L1013" s="170"/>
      <c r="M1013" s="73">
        <f t="shared" si="120"/>
        <v>999</v>
      </c>
      <c r="N1013" s="4">
        <f t="shared" si="121"/>
        <v>0</v>
      </c>
      <c r="O1013" s="4">
        <f t="shared" si="122"/>
        <v>0</v>
      </c>
      <c r="P1013" s="4">
        <f t="shared" si="123"/>
        <v>0</v>
      </c>
      <c r="Q1013" s="4">
        <f t="shared" si="124"/>
        <v>0</v>
      </c>
      <c r="R1013" s="4">
        <f t="shared" si="125"/>
        <v>0</v>
      </c>
      <c r="S1013" s="4">
        <f t="shared" si="126"/>
        <v>0</v>
      </c>
      <c r="T1013" s="10">
        <f t="shared" si="127"/>
        <v>0</v>
      </c>
    </row>
    <row r="1014" spans="1:20" s="9" customFormat="1" ht="21.75" thickBot="1" x14ac:dyDescent="0.5">
      <c r="B1014" s="92"/>
      <c r="C1014" s="404" t="s">
        <v>123</v>
      </c>
      <c r="D1014" s="404"/>
      <c r="E1014" s="404"/>
      <c r="F1014" s="404"/>
      <c r="G1014" s="404"/>
      <c r="H1014" s="404"/>
      <c r="I1014" s="404"/>
      <c r="J1014" s="404"/>
      <c r="K1014" s="404"/>
      <c r="L1014" s="404"/>
    </row>
    <row r="1015" spans="1:20" s="9" customFormat="1" ht="21" x14ac:dyDescent="0.45">
      <c r="B1015" s="92"/>
      <c r="C1015" s="91"/>
      <c r="D1015" s="94"/>
      <c r="E1015" s="93"/>
      <c r="F1015" s="93"/>
      <c r="G1015" s="93"/>
      <c r="H1015" s="93"/>
      <c r="I1015" s="93"/>
      <c r="J1015" s="93"/>
      <c r="K1015" s="93"/>
      <c r="L1015" s="93"/>
    </row>
    <row r="1016" spans="1:20" s="9" customFormat="1" ht="21" x14ac:dyDescent="0.45">
      <c r="B1016" s="92"/>
      <c r="C1016" s="91"/>
      <c r="D1016" s="94"/>
      <c r="E1016" s="93"/>
      <c r="F1016" s="93"/>
      <c r="G1016" s="93"/>
      <c r="H1016" s="93"/>
      <c r="I1016" s="93"/>
      <c r="J1016" s="93"/>
      <c r="K1016" s="93"/>
      <c r="L1016" s="93"/>
    </row>
    <row r="1017" spans="1:20" s="9" customFormat="1" ht="21" x14ac:dyDescent="0.45">
      <c r="B1017" s="92"/>
      <c r="C1017" s="91"/>
      <c r="D1017" s="94"/>
      <c r="E1017" s="93"/>
      <c r="F1017" s="93"/>
      <c r="G1017" s="93"/>
      <c r="H1017" s="93"/>
      <c r="I1017" s="93"/>
      <c r="J1017" s="93"/>
      <c r="K1017" s="93"/>
      <c r="L1017" s="93"/>
    </row>
    <row r="1018" spans="1:20" s="9" customFormat="1" ht="21" x14ac:dyDescent="0.45">
      <c r="B1018" s="92"/>
      <c r="C1018" s="91"/>
      <c r="D1018" s="94"/>
      <c r="E1018" s="93"/>
      <c r="F1018" s="93"/>
      <c r="G1018" s="93"/>
      <c r="H1018" s="93"/>
      <c r="I1018" s="93"/>
      <c r="J1018" s="93"/>
      <c r="K1018" s="93"/>
      <c r="L1018" s="93"/>
    </row>
    <row r="1019" spans="1:20" s="9" customFormat="1" ht="21" x14ac:dyDescent="0.45">
      <c r="B1019" s="92"/>
      <c r="C1019" s="91"/>
      <c r="D1019" s="94"/>
      <c r="E1019" s="93"/>
      <c r="F1019" s="93"/>
      <c r="G1019" s="93"/>
      <c r="H1019" s="93"/>
      <c r="I1019" s="93"/>
      <c r="J1019" s="93"/>
      <c r="K1019" s="93"/>
      <c r="L1019" s="93"/>
    </row>
    <row r="1020" spans="1:20" s="9" customFormat="1" ht="21" x14ac:dyDescent="0.45">
      <c r="B1020" s="92"/>
      <c r="C1020" s="91"/>
      <c r="D1020" s="94"/>
      <c r="E1020" s="93"/>
      <c r="F1020" s="93"/>
      <c r="G1020" s="93"/>
      <c r="H1020" s="93"/>
      <c r="I1020" s="93"/>
      <c r="J1020" s="93"/>
      <c r="K1020" s="93"/>
      <c r="L1020" s="93"/>
    </row>
    <row r="1021" spans="1:20" s="9" customFormat="1" ht="21" x14ac:dyDescent="0.45">
      <c r="B1021" s="92"/>
      <c r="C1021" s="91"/>
      <c r="D1021" s="94"/>
      <c r="E1021" s="93"/>
      <c r="F1021" s="93"/>
      <c r="G1021" s="93"/>
      <c r="H1021" s="93"/>
      <c r="I1021" s="93"/>
      <c r="J1021" s="93"/>
      <c r="K1021" s="93"/>
      <c r="L1021" s="93"/>
    </row>
    <row r="1022" spans="1:20" s="9" customFormat="1" ht="21" x14ac:dyDescent="0.45">
      <c r="B1022" s="92"/>
      <c r="C1022" s="91"/>
      <c r="D1022" s="94"/>
      <c r="E1022" s="93"/>
      <c r="F1022" s="93"/>
      <c r="G1022" s="93"/>
      <c r="H1022" s="93"/>
      <c r="I1022" s="93"/>
      <c r="J1022" s="93"/>
      <c r="K1022" s="93"/>
      <c r="L1022" s="93"/>
    </row>
    <row r="1023" spans="1:20" s="9" customFormat="1" ht="21" x14ac:dyDescent="0.45">
      <c r="B1023" s="92"/>
      <c r="C1023" s="91"/>
      <c r="D1023" s="94"/>
      <c r="E1023" s="93"/>
      <c r="F1023" s="93"/>
      <c r="G1023" s="93"/>
      <c r="H1023" s="93"/>
      <c r="I1023" s="93"/>
      <c r="J1023" s="93"/>
      <c r="K1023" s="93"/>
      <c r="L1023" s="93"/>
    </row>
    <row r="1024" spans="1:20" s="9" customFormat="1" ht="21" x14ac:dyDescent="0.45">
      <c r="B1024" s="92"/>
      <c r="C1024" s="91"/>
      <c r="D1024" s="94"/>
      <c r="E1024" s="93"/>
      <c r="F1024" s="93"/>
      <c r="G1024" s="93"/>
      <c r="H1024" s="93"/>
      <c r="I1024" s="93"/>
      <c r="J1024" s="93"/>
      <c r="K1024" s="93"/>
      <c r="L1024" s="93"/>
    </row>
    <row r="1025" spans="2:12" s="9" customFormat="1" ht="21" x14ac:dyDescent="0.45">
      <c r="B1025" s="92"/>
      <c r="C1025" s="91"/>
      <c r="D1025" s="94"/>
      <c r="E1025" s="93"/>
      <c r="F1025" s="93"/>
      <c r="G1025" s="93"/>
      <c r="H1025" s="93"/>
      <c r="I1025" s="93"/>
      <c r="J1025" s="93"/>
      <c r="K1025" s="93"/>
      <c r="L1025" s="93"/>
    </row>
    <row r="1026" spans="2:12" s="9" customFormat="1" ht="21" x14ac:dyDescent="0.45">
      <c r="B1026" s="92"/>
      <c r="C1026" s="91"/>
      <c r="D1026" s="94"/>
      <c r="E1026" s="93"/>
      <c r="F1026" s="93"/>
      <c r="G1026" s="93"/>
      <c r="H1026" s="93"/>
      <c r="I1026" s="93"/>
      <c r="J1026" s="93"/>
      <c r="K1026" s="93"/>
      <c r="L1026" s="93"/>
    </row>
    <row r="1027" spans="2:12" s="9" customFormat="1" ht="21" x14ac:dyDescent="0.45">
      <c r="B1027" s="92"/>
      <c r="C1027" s="91"/>
      <c r="D1027" s="94"/>
      <c r="E1027" s="93"/>
      <c r="F1027" s="93"/>
      <c r="G1027" s="93"/>
      <c r="H1027" s="93"/>
      <c r="I1027" s="93"/>
      <c r="J1027" s="93"/>
      <c r="K1027" s="93"/>
      <c r="L1027" s="93"/>
    </row>
    <row r="1028" spans="2:12" s="9" customFormat="1" ht="21" x14ac:dyDescent="0.45">
      <c r="B1028" s="92"/>
      <c r="C1028" s="91"/>
      <c r="D1028" s="94"/>
      <c r="E1028" s="93"/>
      <c r="F1028" s="93"/>
      <c r="G1028" s="93"/>
      <c r="H1028" s="93"/>
      <c r="I1028" s="93"/>
      <c r="J1028" s="93"/>
      <c r="K1028" s="93"/>
      <c r="L1028" s="93"/>
    </row>
    <row r="1029" spans="2:12" s="9" customFormat="1" ht="21" x14ac:dyDescent="0.45">
      <c r="B1029" s="92"/>
      <c r="C1029" s="91"/>
      <c r="D1029" s="94"/>
      <c r="E1029" s="93"/>
      <c r="F1029" s="93"/>
      <c r="G1029" s="93"/>
      <c r="H1029" s="93"/>
      <c r="I1029" s="93"/>
      <c r="J1029" s="93"/>
      <c r="K1029" s="93"/>
      <c r="L1029" s="93"/>
    </row>
    <row r="1030" spans="2:12" s="9" customFormat="1" ht="21" x14ac:dyDescent="0.45">
      <c r="B1030" s="92"/>
      <c r="C1030" s="91"/>
      <c r="D1030" s="94"/>
      <c r="E1030" s="93"/>
      <c r="F1030" s="93"/>
      <c r="G1030" s="93"/>
      <c r="H1030" s="93"/>
      <c r="I1030" s="93"/>
      <c r="J1030" s="93"/>
      <c r="K1030" s="93"/>
      <c r="L1030" s="93"/>
    </row>
    <row r="1031" spans="2:12" s="9" customFormat="1" ht="21" x14ac:dyDescent="0.45">
      <c r="B1031" s="92"/>
      <c r="C1031" s="91"/>
      <c r="D1031" s="94"/>
      <c r="E1031" s="93"/>
      <c r="F1031" s="93"/>
      <c r="G1031" s="93"/>
      <c r="H1031" s="93"/>
      <c r="I1031" s="93"/>
      <c r="J1031" s="93"/>
      <c r="K1031" s="93"/>
      <c r="L1031" s="93"/>
    </row>
    <row r="1032" spans="2:12" s="9" customFormat="1" ht="21" x14ac:dyDescent="0.45">
      <c r="B1032" s="92"/>
      <c r="C1032" s="91"/>
      <c r="D1032" s="94"/>
      <c r="E1032" s="93"/>
      <c r="F1032" s="93"/>
      <c r="G1032" s="93"/>
      <c r="H1032" s="93"/>
      <c r="I1032" s="93"/>
      <c r="J1032" s="93"/>
      <c r="K1032" s="93"/>
      <c r="L1032" s="93"/>
    </row>
    <row r="1033" spans="2:12" s="9" customFormat="1" ht="21" x14ac:dyDescent="0.45">
      <c r="B1033" s="92"/>
      <c r="C1033" s="91"/>
      <c r="D1033" s="94"/>
      <c r="E1033" s="93"/>
      <c r="F1033" s="93"/>
      <c r="G1033" s="93"/>
      <c r="H1033" s="93"/>
      <c r="I1033" s="93"/>
      <c r="J1033" s="93"/>
      <c r="K1033" s="93"/>
      <c r="L1033" s="93"/>
    </row>
    <row r="1034" spans="2:12" s="9" customFormat="1" ht="21" x14ac:dyDescent="0.45">
      <c r="B1034" s="92"/>
      <c r="C1034" s="91"/>
      <c r="D1034" s="94"/>
      <c r="E1034" s="93"/>
      <c r="F1034" s="93"/>
      <c r="G1034" s="93"/>
      <c r="H1034" s="93"/>
      <c r="I1034" s="93"/>
      <c r="J1034" s="93"/>
      <c r="K1034" s="93"/>
      <c r="L1034" s="93"/>
    </row>
    <row r="1035" spans="2:12" s="9" customFormat="1" ht="21" x14ac:dyDescent="0.45">
      <c r="B1035" s="92"/>
      <c r="C1035" s="91"/>
      <c r="D1035" s="94"/>
      <c r="E1035" s="93"/>
      <c r="F1035" s="93"/>
      <c r="G1035" s="93"/>
      <c r="H1035" s="93"/>
      <c r="I1035" s="93"/>
      <c r="J1035" s="93"/>
      <c r="K1035" s="93"/>
      <c r="L1035" s="93"/>
    </row>
    <row r="1036" spans="2:12" s="9" customFormat="1" ht="21" x14ac:dyDescent="0.45">
      <c r="B1036" s="92"/>
      <c r="C1036" s="91"/>
      <c r="D1036" s="94"/>
      <c r="E1036" s="93"/>
      <c r="F1036" s="93"/>
      <c r="G1036" s="93"/>
      <c r="H1036" s="93"/>
      <c r="I1036" s="93"/>
      <c r="J1036" s="93"/>
      <c r="K1036" s="93"/>
      <c r="L1036" s="93"/>
    </row>
    <row r="1037" spans="2:12" s="9" customFormat="1" ht="21" x14ac:dyDescent="0.45">
      <c r="B1037" s="92"/>
      <c r="C1037" s="91"/>
      <c r="D1037" s="94"/>
      <c r="E1037" s="93"/>
      <c r="F1037" s="93"/>
      <c r="G1037" s="93"/>
      <c r="H1037" s="93"/>
      <c r="I1037" s="93"/>
      <c r="J1037" s="93"/>
      <c r="K1037" s="93"/>
      <c r="L1037" s="93"/>
    </row>
    <row r="1038" spans="2:12" s="9" customFormat="1" ht="21" x14ac:dyDescent="0.45">
      <c r="B1038" s="92"/>
      <c r="C1038" s="91"/>
      <c r="D1038" s="94"/>
      <c r="E1038" s="93"/>
      <c r="F1038" s="93"/>
      <c r="G1038" s="93"/>
      <c r="H1038" s="93"/>
      <c r="I1038" s="93"/>
      <c r="J1038" s="93"/>
      <c r="K1038" s="93"/>
      <c r="L1038" s="93"/>
    </row>
    <row r="1039" spans="2:12" s="9" customFormat="1" ht="21" x14ac:dyDescent="0.45">
      <c r="B1039" s="92"/>
      <c r="C1039" s="91"/>
      <c r="D1039" s="94"/>
      <c r="E1039" s="93"/>
      <c r="F1039" s="93"/>
      <c r="G1039" s="93"/>
      <c r="H1039" s="93"/>
      <c r="I1039" s="93"/>
      <c r="J1039" s="93"/>
      <c r="K1039" s="93"/>
      <c r="L1039" s="93"/>
    </row>
    <row r="1040" spans="2:12" s="9" customFormat="1" ht="21" x14ac:dyDescent="0.45">
      <c r="B1040" s="92"/>
      <c r="C1040" s="91"/>
      <c r="D1040" s="94"/>
      <c r="E1040" s="93"/>
      <c r="F1040" s="93"/>
      <c r="G1040" s="93"/>
      <c r="H1040" s="93"/>
      <c r="I1040" s="93"/>
      <c r="J1040" s="93"/>
      <c r="K1040" s="93"/>
      <c r="L1040" s="93"/>
    </row>
    <row r="1041" spans="2:12" s="9" customFormat="1" ht="21" x14ac:dyDescent="0.45">
      <c r="B1041" s="92"/>
      <c r="C1041" s="91"/>
      <c r="D1041" s="94"/>
      <c r="E1041" s="93"/>
      <c r="F1041" s="93"/>
      <c r="G1041" s="93"/>
      <c r="H1041" s="93"/>
      <c r="I1041" s="93"/>
      <c r="J1041" s="93"/>
      <c r="K1041" s="93"/>
      <c r="L1041" s="93"/>
    </row>
    <row r="1042" spans="2:12" s="9" customFormat="1" ht="21" x14ac:dyDescent="0.45">
      <c r="B1042" s="92"/>
      <c r="C1042" s="91"/>
      <c r="D1042" s="94"/>
      <c r="E1042" s="93"/>
      <c r="F1042" s="93"/>
      <c r="G1042" s="93"/>
      <c r="H1042" s="93"/>
      <c r="I1042" s="93"/>
      <c r="J1042" s="93"/>
      <c r="K1042" s="93"/>
      <c r="L1042" s="93"/>
    </row>
    <row r="1043" spans="2:12" s="9" customFormat="1" ht="21" x14ac:dyDescent="0.45">
      <c r="B1043" s="92"/>
      <c r="C1043" s="91"/>
      <c r="D1043" s="94"/>
      <c r="E1043" s="93"/>
      <c r="F1043" s="93"/>
      <c r="G1043" s="93"/>
      <c r="H1043" s="93"/>
      <c r="I1043" s="93"/>
      <c r="J1043" s="93"/>
      <c r="K1043" s="93"/>
      <c r="L1043" s="93"/>
    </row>
    <row r="1044" spans="2:12" s="9" customFormat="1" ht="21" x14ac:dyDescent="0.45">
      <c r="B1044" s="92"/>
      <c r="C1044" s="91"/>
      <c r="D1044" s="94"/>
      <c r="E1044" s="93"/>
      <c r="F1044" s="93"/>
      <c r="G1044" s="93"/>
      <c r="H1044" s="93"/>
      <c r="I1044" s="93"/>
      <c r="J1044" s="93"/>
      <c r="K1044" s="93"/>
      <c r="L1044" s="93"/>
    </row>
    <row r="1045" spans="2:12" s="9" customFormat="1" ht="21" x14ac:dyDescent="0.45">
      <c r="B1045" s="92"/>
      <c r="C1045" s="91"/>
      <c r="D1045" s="94"/>
      <c r="E1045" s="93"/>
      <c r="F1045" s="93"/>
      <c r="G1045" s="93"/>
      <c r="H1045" s="93"/>
      <c r="I1045" s="93"/>
      <c r="J1045" s="93"/>
      <c r="K1045" s="93"/>
      <c r="L1045" s="93"/>
    </row>
    <row r="1046" spans="2:12" s="9" customFormat="1" ht="21" x14ac:dyDescent="0.45">
      <c r="B1046" s="92"/>
      <c r="C1046" s="91"/>
      <c r="D1046" s="94"/>
      <c r="E1046" s="93"/>
      <c r="F1046" s="93"/>
      <c r="G1046" s="93"/>
      <c r="H1046" s="93"/>
      <c r="I1046" s="93"/>
      <c r="J1046" s="93"/>
      <c r="K1046" s="93"/>
      <c r="L1046" s="93"/>
    </row>
    <row r="1047" spans="2:12" s="9" customFormat="1" ht="21" x14ac:dyDescent="0.45">
      <c r="B1047" s="92"/>
      <c r="C1047" s="91"/>
      <c r="D1047" s="94"/>
      <c r="E1047" s="93"/>
      <c r="F1047" s="93"/>
      <c r="G1047" s="93"/>
      <c r="H1047" s="93"/>
      <c r="I1047" s="93"/>
      <c r="J1047" s="93"/>
      <c r="K1047" s="93"/>
      <c r="L1047" s="93"/>
    </row>
    <row r="1048" spans="2:12" s="9" customFormat="1" ht="21" x14ac:dyDescent="0.45">
      <c r="B1048" s="92"/>
      <c r="C1048" s="91"/>
      <c r="D1048" s="94"/>
      <c r="E1048" s="93"/>
      <c r="F1048" s="93"/>
      <c r="G1048" s="93"/>
      <c r="H1048" s="93"/>
      <c r="I1048" s="93"/>
      <c r="J1048" s="93"/>
      <c r="K1048" s="93"/>
      <c r="L1048" s="93"/>
    </row>
    <row r="1049" spans="2:12" s="9" customFormat="1" ht="21" x14ac:dyDescent="0.45">
      <c r="B1049" s="92"/>
      <c r="C1049" s="91"/>
      <c r="D1049" s="94"/>
      <c r="E1049" s="93"/>
      <c r="F1049" s="93"/>
      <c r="G1049" s="93"/>
      <c r="H1049" s="93"/>
      <c r="I1049" s="93"/>
      <c r="J1049" s="93"/>
      <c r="K1049" s="93"/>
      <c r="L1049" s="93"/>
    </row>
    <row r="1050" spans="2:12" s="9" customFormat="1" ht="21" x14ac:dyDescent="0.45">
      <c r="B1050" s="92"/>
      <c r="C1050" s="91"/>
      <c r="D1050" s="94"/>
      <c r="E1050" s="93"/>
      <c r="F1050" s="93"/>
      <c r="G1050" s="93"/>
      <c r="H1050" s="93"/>
      <c r="I1050" s="93"/>
      <c r="J1050" s="93"/>
      <c r="K1050" s="93"/>
      <c r="L1050" s="93"/>
    </row>
    <row r="1051" spans="2:12" s="9" customFormat="1" ht="21" x14ac:dyDescent="0.45">
      <c r="B1051" s="92"/>
      <c r="C1051" s="91"/>
      <c r="D1051" s="94"/>
      <c r="E1051" s="93"/>
      <c r="F1051" s="93"/>
      <c r="G1051" s="93"/>
      <c r="H1051" s="93"/>
      <c r="I1051" s="93"/>
      <c r="J1051" s="93"/>
      <c r="K1051" s="93"/>
      <c r="L1051" s="93"/>
    </row>
    <row r="1052" spans="2:12" s="9" customFormat="1" ht="21" x14ac:dyDescent="0.45">
      <c r="B1052" s="92"/>
      <c r="C1052" s="91"/>
      <c r="D1052" s="94"/>
      <c r="E1052" s="93"/>
      <c r="F1052" s="93"/>
      <c r="G1052" s="93"/>
      <c r="H1052" s="93"/>
      <c r="I1052" s="93"/>
      <c r="J1052" s="93"/>
      <c r="K1052" s="93"/>
      <c r="L1052" s="93"/>
    </row>
    <row r="1053" spans="2:12" s="9" customFormat="1" ht="21" x14ac:dyDescent="0.45">
      <c r="B1053" s="92"/>
      <c r="C1053" s="91"/>
      <c r="D1053" s="94"/>
      <c r="E1053" s="93"/>
      <c r="F1053" s="93"/>
      <c r="G1053" s="93"/>
      <c r="H1053" s="93"/>
      <c r="I1053" s="93"/>
      <c r="J1053" s="93"/>
      <c r="K1053" s="93"/>
      <c r="L1053" s="93"/>
    </row>
    <row r="1054" spans="2:12" s="9" customFormat="1" ht="21" x14ac:dyDescent="0.45">
      <c r="B1054" s="92"/>
      <c r="C1054" s="91"/>
      <c r="D1054" s="94"/>
      <c r="E1054" s="93"/>
      <c r="F1054" s="93"/>
      <c r="G1054" s="93"/>
      <c r="H1054" s="93"/>
      <c r="I1054" s="93"/>
      <c r="J1054" s="93"/>
      <c r="K1054" s="93"/>
      <c r="L1054" s="93"/>
    </row>
    <row r="1055" spans="2:12" s="9" customFormat="1" ht="21" x14ac:dyDescent="0.45">
      <c r="B1055" s="92"/>
      <c r="C1055" s="91"/>
      <c r="D1055" s="94"/>
      <c r="E1055" s="93"/>
      <c r="F1055" s="93"/>
      <c r="G1055" s="93"/>
      <c r="H1055" s="93"/>
      <c r="I1055" s="93"/>
      <c r="J1055" s="93"/>
      <c r="K1055" s="93"/>
      <c r="L1055" s="93"/>
    </row>
    <row r="1056" spans="2:12" s="9" customFormat="1" ht="21" x14ac:dyDescent="0.45">
      <c r="B1056" s="92"/>
      <c r="C1056" s="91"/>
      <c r="D1056" s="94"/>
      <c r="E1056" s="93"/>
      <c r="F1056" s="93"/>
      <c r="G1056" s="93"/>
      <c r="H1056" s="93"/>
      <c r="I1056" s="93"/>
      <c r="J1056" s="93"/>
      <c r="K1056" s="93"/>
      <c r="L1056" s="93"/>
    </row>
    <row r="1057" spans="2:12" s="9" customFormat="1" ht="21" x14ac:dyDescent="0.45">
      <c r="B1057" s="92"/>
      <c r="C1057" s="91"/>
      <c r="D1057" s="94"/>
      <c r="E1057" s="93"/>
      <c r="F1057" s="93"/>
      <c r="G1057" s="93"/>
      <c r="H1057" s="93"/>
      <c r="I1057" s="93"/>
      <c r="J1057" s="93"/>
      <c r="K1057" s="93"/>
      <c r="L1057" s="93"/>
    </row>
    <row r="1058" spans="2:12" s="9" customFormat="1" ht="21" x14ac:dyDescent="0.45">
      <c r="B1058" s="92"/>
      <c r="C1058" s="91"/>
      <c r="D1058" s="94"/>
      <c r="E1058" s="93"/>
      <c r="F1058" s="93"/>
      <c r="G1058" s="93"/>
      <c r="H1058" s="93"/>
      <c r="I1058" s="93"/>
      <c r="J1058" s="93"/>
      <c r="K1058" s="93"/>
      <c r="L1058" s="93"/>
    </row>
    <row r="1059" spans="2:12" s="9" customFormat="1" ht="21" x14ac:dyDescent="0.45">
      <c r="B1059" s="92"/>
      <c r="C1059" s="91"/>
      <c r="D1059" s="94"/>
      <c r="E1059" s="93"/>
      <c r="F1059" s="93"/>
      <c r="G1059" s="93"/>
      <c r="H1059" s="93"/>
      <c r="I1059" s="93"/>
      <c r="J1059" s="93"/>
      <c r="K1059" s="93"/>
      <c r="L1059" s="93"/>
    </row>
    <row r="1060" spans="2:12" s="9" customFormat="1" ht="21" x14ac:dyDescent="0.45">
      <c r="B1060" s="92"/>
      <c r="C1060" s="91"/>
      <c r="D1060" s="94"/>
      <c r="E1060" s="93"/>
      <c r="F1060" s="93"/>
      <c r="G1060" s="93"/>
      <c r="H1060" s="93"/>
      <c r="I1060" s="93"/>
      <c r="J1060" s="93"/>
      <c r="K1060" s="93"/>
      <c r="L1060" s="93"/>
    </row>
    <row r="1061" spans="2:12" s="9" customFormat="1" ht="21" x14ac:dyDescent="0.45">
      <c r="B1061" s="92"/>
      <c r="C1061" s="91"/>
      <c r="D1061" s="94"/>
      <c r="E1061" s="93"/>
      <c r="F1061" s="93"/>
      <c r="G1061" s="93"/>
      <c r="H1061" s="93"/>
      <c r="I1061" s="93"/>
      <c r="J1061" s="93"/>
      <c r="K1061" s="93"/>
      <c r="L1061" s="93"/>
    </row>
    <row r="1062" spans="2:12" s="9" customFormat="1" ht="21" x14ac:dyDescent="0.45">
      <c r="B1062" s="92"/>
      <c r="C1062" s="91"/>
      <c r="D1062" s="94"/>
      <c r="E1062" s="93"/>
      <c r="F1062" s="93"/>
      <c r="G1062" s="93"/>
      <c r="H1062" s="93"/>
      <c r="I1062" s="93"/>
      <c r="J1062" s="93"/>
      <c r="K1062" s="93"/>
      <c r="L1062" s="93"/>
    </row>
    <row r="1063" spans="2:12" s="9" customFormat="1" ht="21" x14ac:dyDescent="0.45">
      <c r="B1063" s="92"/>
      <c r="C1063" s="91"/>
      <c r="D1063" s="94"/>
      <c r="E1063" s="93"/>
      <c r="F1063" s="93"/>
      <c r="G1063" s="93"/>
      <c r="H1063" s="93"/>
      <c r="I1063" s="93"/>
      <c r="J1063" s="93"/>
      <c r="K1063" s="93"/>
      <c r="L1063" s="93"/>
    </row>
    <row r="1064" spans="2:12" s="9" customFormat="1" ht="21" x14ac:dyDescent="0.45">
      <c r="B1064" s="92"/>
      <c r="C1064" s="91"/>
      <c r="D1064" s="94"/>
      <c r="E1064" s="93"/>
      <c r="F1064" s="93"/>
      <c r="G1064" s="93"/>
      <c r="H1064" s="93"/>
      <c r="I1064" s="93"/>
      <c r="J1064" s="93"/>
      <c r="K1064" s="93"/>
      <c r="L1064" s="93"/>
    </row>
    <row r="1065" spans="2:12" s="9" customFormat="1" ht="21" x14ac:dyDescent="0.45">
      <c r="B1065" s="92"/>
      <c r="C1065" s="91"/>
      <c r="D1065" s="94"/>
      <c r="E1065" s="93"/>
      <c r="F1065" s="93"/>
      <c r="G1065" s="93"/>
      <c r="H1065" s="93"/>
      <c r="I1065" s="93"/>
      <c r="J1065" s="93"/>
      <c r="K1065" s="93"/>
      <c r="L1065" s="93"/>
    </row>
    <row r="1066" spans="2:12" s="9" customFormat="1" ht="21" x14ac:dyDescent="0.45">
      <c r="B1066" s="92"/>
      <c r="C1066" s="91"/>
      <c r="D1066" s="94"/>
      <c r="E1066" s="93"/>
      <c r="F1066" s="93"/>
      <c r="G1066" s="93"/>
      <c r="H1066" s="93"/>
      <c r="I1066" s="93"/>
      <c r="J1066" s="93"/>
      <c r="K1066" s="93"/>
      <c r="L1066" s="93"/>
    </row>
    <row r="1067" spans="2:12" s="9" customFormat="1" ht="21" x14ac:dyDescent="0.45">
      <c r="B1067" s="92"/>
      <c r="C1067" s="91"/>
      <c r="D1067" s="94"/>
      <c r="E1067" s="93"/>
      <c r="F1067" s="93"/>
      <c r="G1067" s="93"/>
      <c r="H1067" s="93"/>
      <c r="I1067" s="93"/>
      <c r="J1067" s="93"/>
      <c r="K1067" s="93"/>
      <c r="L1067" s="93"/>
    </row>
    <row r="1068" spans="2:12" s="9" customFormat="1" ht="21" x14ac:dyDescent="0.45">
      <c r="B1068" s="92"/>
      <c r="C1068" s="91"/>
      <c r="D1068" s="94"/>
      <c r="E1068" s="93"/>
      <c r="F1068" s="93"/>
      <c r="G1068" s="93"/>
      <c r="H1068" s="93"/>
      <c r="I1068" s="93"/>
      <c r="J1068" s="93"/>
      <c r="K1068" s="93"/>
      <c r="L1068" s="93"/>
    </row>
    <row r="1069" spans="2:12" s="9" customFormat="1" ht="21" x14ac:dyDescent="0.45">
      <c r="B1069" s="92"/>
      <c r="C1069" s="91"/>
      <c r="D1069" s="94"/>
      <c r="E1069" s="93"/>
      <c r="F1069" s="93"/>
      <c r="G1069" s="93"/>
      <c r="H1069" s="93"/>
      <c r="I1069" s="93"/>
      <c r="J1069" s="93"/>
      <c r="K1069" s="93"/>
      <c r="L1069" s="93"/>
    </row>
    <row r="1070" spans="2:12" s="9" customFormat="1" ht="21" x14ac:dyDescent="0.45">
      <c r="B1070" s="92"/>
      <c r="C1070" s="91"/>
      <c r="D1070" s="94"/>
      <c r="E1070" s="93"/>
      <c r="F1070" s="93"/>
      <c r="G1070" s="93"/>
      <c r="H1070" s="93"/>
      <c r="I1070" s="93"/>
      <c r="J1070" s="93"/>
      <c r="K1070" s="93"/>
      <c r="L1070" s="93"/>
    </row>
    <row r="1071" spans="2:12" s="9" customFormat="1" ht="21" x14ac:dyDescent="0.45">
      <c r="B1071" s="92"/>
      <c r="C1071" s="91"/>
      <c r="D1071" s="94"/>
      <c r="E1071" s="93"/>
      <c r="F1071" s="93"/>
      <c r="G1071" s="93"/>
      <c r="H1071" s="93"/>
      <c r="I1071" s="93"/>
      <c r="J1071" s="93"/>
      <c r="K1071" s="93"/>
      <c r="L1071" s="93"/>
    </row>
    <row r="1072" spans="2:12" s="9" customFormat="1" ht="21" x14ac:dyDescent="0.45">
      <c r="B1072" s="92"/>
      <c r="C1072" s="91"/>
      <c r="D1072" s="94"/>
      <c r="E1072" s="93"/>
      <c r="F1072" s="93"/>
      <c r="G1072" s="93"/>
      <c r="H1072" s="93"/>
      <c r="I1072" s="93"/>
      <c r="J1072" s="93"/>
      <c r="K1072" s="93"/>
      <c r="L1072" s="93"/>
    </row>
    <row r="1073" spans="2:12" s="9" customFormat="1" ht="21" x14ac:dyDescent="0.45">
      <c r="B1073" s="92"/>
      <c r="C1073" s="91"/>
      <c r="D1073" s="94"/>
      <c r="E1073" s="93"/>
      <c r="F1073" s="93"/>
      <c r="G1073" s="93"/>
      <c r="H1073" s="93"/>
      <c r="I1073" s="93"/>
      <c r="J1073" s="93"/>
      <c r="K1073" s="93"/>
      <c r="L1073" s="93"/>
    </row>
    <row r="1074" spans="2:12" s="9" customFormat="1" ht="21" x14ac:dyDescent="0.45">
      <c r="B1074" s="92"/>
      <c r="C1074" s="91"/>
      <c r="D1074" s="94"/>
      <c r="E1074" s="93"/>
      <c r="F1074" s="93"/>
      <c r="G1074" s="93"/>
      <c r="H1074" s="93"/>
      <c r="I1074" s="93"/>
      <c r="J1074" s="93"/>
      <c r="K1074" s="93"/>
      <c r="L1074" s="93"/>
    </row>
    <row r="1075" spans="2:12" s="9" customFormat="1" ht="21" x14ac:dyDescent="0.45">
      <c r="B1075" s="92"/>
      <c r="C1075" s="91"/>
      <c r="D1075" s="94"/>
      <c r="E1075" s="93"/>
      <c r="F1075" s="93"/>
      <c r="G1075" s="93"/>
      <c r="H1075" s="93"/>
      <c r="I1075" s="93"/>
      <c r="J1075" s="93"/>
      <c r="K1075" s="93"/>
      <c r="L1075" s="93"/>
    </row>
    <row r="1076" spans="2:12" s="9" customFormat="1" ht="21" x14ac:dyDescent="0.45">
      <c r="B1076" s="92"/>
      <c r="C1076" s="91"/>
      <c r="D1076" s="94"/>
      <c r="E1076" s="93"/>
      <c r="F1076" s="93"/>
      <c r="G1076" s="93"/>
      <c r="H1076" s="93"/>
      <c r="I1076" s="93"/>
      <c r="J1076" s="93"/>
      <c r="K1076" s="93"/>
      <c r="L1076" s="93"/>
    </row>
    <row r="1077" spans="2:12" s="9" customFormat="1" ht="21" x14ac:dyDescent="0.45">
      <c r="B1077" s="92"/>
      <c r="C1077" s="91"/>
      <c r="D1077" s="94"/>
      <c r="E1077" s="93"/>
      <c r="F1077" s="93"/>
      <c r="G1077" s="93"/>
      <c r="H1077" s="93"/>
      <c r="I1077" s="93"/>
      <c r="J1077" s="93"/>
      <c r="K1077" s="93"/>
      <c r="L1077" s="93"/>
    </row>
    <row r="1078" spans="2:12" s="9" customFormat="1" ht="21" x14ac:dyDescent="0.45">
      <c r="B1078" s="92"/>
      <c r="C1078" s="91"/>
      <c r="D1078" s="94"/>
      <c r="E1078" s="93"/>
      <c r="F1078" s="93"/>
      <c r="G1078" s="93"/>
      <c r="H1078" s="93"/>
      <c r="I1078" s="93"/>
      <c r="J1078" s="93"/>
      <c r="K1078" s="93"/>
      <c r="L1078" s="93"/>
    </row>
    <row r="1079" spans="2:12" s="9" customFormat="1" ht="21" x14ac:dyDescent="0.45">
      <c r="B1079" s="92"/>
      <c r="C1079" s="91"/>
      <c r="D1079" s="94"/>
      <c r="E1079" s="93"/>
      <c r="F1079" s="93"/>
      <c r="G1079" s="93"/>
      <c r="H1079" s="93"/>
      <c r="I1079" s="93"/>
      <c r="J1079" s="93"/>
      <c r="K1079" s="93"/>
      <c r="L1079" s="93"/>
    </row>
    <row r="1080" spans="2:12" s="9" customFormat="1" ht="21" x14ac:dyDescent="0.45">
      <c r="B1080" s="92"/>
      <c r="C1080" s="91"/>
      <c r="D1080" s="94"/>
      <c r="E1080" s="93"/>
      <c r="F1080" s="93"/>
      <c r="G1080" s="93"/>
      <c r="H1080" s="93"/>
      <c r="I1080" s="93"/>
      <c r="J1080" s="93"/>
      <c r="K1080" s="93"/>
      <c r="L1080" s="93"/>
    </row>
    <row r="1081" spans="2:12" s="9" customFormat="1" ht="21" x14ac:dyDescent="0.45">
      <c r="B1081" s="92"/>
      <c r="C1081" s="91"/>
      <c r="D1081" s="94"/>
      <c r="E1081" s="93"/>
      <c r="F1081" s="93"/>
      <c r="G1081" s="93"/>
      <c r="H1081" s="93"/>
      <c r="I1081" s="93"/>
      <c r="J1081" s="93"/>
      <c r="K1081" s="93"/>
      <c r="L1081" s="93"/>
    </row>
    <row r="1082" spans="2:12" s="9" customFormat="1" ht="21" x14ac:dyDescent="0.45">
      <c r="B1082" s="92"/>
      <c r="C1082" s="91"/>
      <c r="D1082" s="94"/>
      <c r="E1082" s="93"/>
      <c r="F1082" s="93"/>
      <c r="G1082" s="93"/>
      <c r="H1082" s="93"/>
      <c r="I1082" s="93"/>
      <c r="J1082" s="93"/>
      <c r="K1082" s="93"/>
      <c r="L1082" s="93"/>
    </row>
    <row r="1083" spans="2:12" s="9" customFormat="1" ht="21" x14ac:dyDescent="0.45">
      <c r="B1083" s="92"/>
      <c r="C1083" s="91"/>
      <c r="D1083" s="94"/>
      <c r="E1083" s="93"/>
      <c r="F1083" s="93"/>
      <c r="G1083" s="93"/>
      <c r="H1083" s="93"/>
      <c r="I1083" s="93"/>
      <c r="J1083" s="93"/>
      <c r="K1083" s="93"/>
      <c r="L1083" s="93"/>
    </row>
    <row r="1084" spans="2:12" s="9" customFormat="1" ht="21" x14ac:dyDescent="0.45">
      <c r="B1084" s="92"/>
      <c r="C1084" s="91"/>
      <c r="D1084" s="94"/>
      <c r="E1084" s="93"/>
      <c r="F1084" s="93"/>
      <c r="G1084" s="93"/>
      <c r="H1084" s="93"/>
      <c r="I1084" s="93"/>
      <c r="J1084" s="93"/>
      <c r="K1084" s="93"/>
      <c r="L1084" s="93"/>
    </row>
    <row r="1085" spans="2:12" s="9" customFormat="1" ht="21" x14ac:dyDescent="0.45">
      <c r="B1085" s="92"/>
      <c r="C1085" s="91"/>
      <c r="D1085" s="94"/>
      <c r="E1085" s="93"/>
      <c r="F1085" s="93"/>
      <c r="G1085" s="93"/>
      <c r="H1085" s="93"/>
      <c r="I1085" s="93"/>
      <c r="J1085" s="93"/>
      <c r="K1085" s="93"/>
      <c r="L1085" s="93"/>
    </row>
    <row r="1086" spans="2:12" s="9" customFormat="1" ht="21" x14ac:dyDescent="0.45">
      <c r="B1086" s="92"/>
      <c r="C1086" s="91"/>
      <c r="D1086" s="94"/>
      <c r="E1086" s="93"/>
      <c r="F1086" s="93"/>
      <c r="G1086" s="93"/>
      <c r="H1086" s="93"/>
      <c r="I1086" s="93"/>
      <c r="J1086" s="93"/>
      <c r="K1086" s="93"/>
      <c r="L1086" s="93"/>
    </row>
    <row r="1087" spans="2:12" s="9" customFormat="1" ht="21" x14ac:dyDescent="0.45">
      <c r="B1087" s="92"/>
      <c r="C1087" s="91"/>
      <c r="D1087" s="94"/>
      <c r="E1087" s="93"/>
      <c r="F1087" s="93"/>
      <c r="G1087" s="93"/>
      <c r="H1087" s="93"/>
      <c r="I1087" s="93"/>
      <c r="J1087" s="93"/>
      <c r="K1087" s="93"/>
      <c r="L1087" s="93"/>
    </row>
    <row r="1088" spans="2:12" s="9" customFormat="1" ht="21" x14ac:dyDescent="0.45">
      <c r="B1088" s="92"/>
      <c r="C1088" s="91"/>
      <c r="D1088" s="94"/>
      <c r="E1088" s="93"/>
      <c r="F1088" s="93"/>
      <c r="G1088" s="93"/>
      <c r="H1088" s="93"/>
      <c r="I1088" s="93"/>
      <c r="J1088" s="93"/>
      <c r="K1088" s="93"/>
      <c r="L1088" s="93"/>
    </row>
    <row r="1089" spans="2:12" s="9" customFormat="1" ht="21" x14ac:dyDescent="0.45">
      <c r="B1089" s="92"/>
      <c r="C1089" s="91"/>
      <c r="D1089" s="94"/>
      <c r="E1089" s="93"/>
      <c r="F1089" s="93"/>
      <c r="G1089" s="93"/>
      <c r="H1089" s="93"/>
      <c r="I1089" s="93"/>
      <c r="J1089" s="93"/>
      <c r="K1089" s="93"/>
      <c r="L1089" s="93"/>
    </row>
    <row r="1090" spans="2:12" s="9" customFormat="1" ht="21" x14ac:dyDescent="0.45">
      <c r="B1090" s="92"/>
      <c r="C1090" s="91"/>
      <c r="D1090" s="94"/>
      <c r="E1090" s="93"/>
      <c r="F1090" s="93"/>
      <c r="G1090" s="93"/>
      <c r="H1090" s="93"/>
      <c r="I1090" s="93"/>
      <c r="J1090" s="93"/>
      <c r="K1090" s="93"/>
      <c r="L1090" s="93"/>
    </row>
    <row r="1091" spans="2:12" s="9" customFormat="1" ht="21" x14ac:dyDescent="0.45">
      <c r="B1091" s="92"/>
      <c r="C1091" s="91"/>
      <c r="D1091" s="94"/>
      <c r="E1091" s="93"/>
      <c r="F1091" s="93"/>
      <c r="G1091" s="93"/>
      <c r="H1091" s="93"/>
      <c r="I1091" s="93"/>
      <c r="J1091" s="93"/>
      <c r="K1091" s="93"/>
      <c r="L1091" s="93"/>
    </row>
    <row r="1092" spans="2:12" s="9" customFormat="1" ht="21" x14ac:dyDescent="0.45">
      <c r="B1092" s="92"/>
      <c r="C1092" s="91"/>
      <c r="D1092" s="94"/>
      <c r="E1092" s="93"/>
      <c r="F1092" s="93"/>
      <c r="G1092" s="93"/>
      <c r="H1092" s="93"/>
      <c r="I1092" s="93"/>
      <c r="J1092" s="93"/>
      <c r="K1092" s="93"/>
      <c r="L1092" s="93"/>
    </row>
    <row r="1093" spans="2:12" s="9" customFormat="1" ht="21" x14ac:dyDescent="0.45">
      <c r="B1093" s="92"/>
      <c r="C1093" s="91"/>
      <c r="D1093" s="94"/>
      <c r="E1093" s="93"/>
      <c r="F1093" s="93"/>
      <c r="G1093" s="93"/>
      <c r="H1093" s="93"/>
      <c r="I1093" s="93"/>
      <c r="J1093" s="93"/>
      <c r="K1093" s="93"/>
      <c r="L1093" s="93"/>
    </row>
    <row r="1094" spans="2:12" s="9" customFormat="1" ht="21" x14ac:dyDescent="0.45">
      <c r="B1094" s="92"/>
      <c r="C1094" s="91"/>
      <c r="D1094" s="94"/>
      <c r="E1094" s="93"/>
      <c r="F1094" s="93"/>
      <c r="G1094" s="93"/>
      <c r="H1094" s="93"/>
      <c r="I1094" s="93"/>
      <c r="J1094" s="93"/>
      <c r="K1094" s="93"/>
      <c r="L1094" s="93"/>
    </row>
    <row r="1095" spans="2:12" s="9" customFormat="1" ht="21" x14ac:dyDescent="0.45">
      <c r="B1095" s="92"/>
      <c r="C1095" s="91"/>
      <c r="D1095" s="94"/>
      <c r="E1095" s="93"/>
      <c r="F1095" s="93"/>
      <c r="G1095" s="93"/>
      <c r="H1095" s="93"/>
      <c r="I1095" s="93"/>
      <c r="J1095" s="93"/>
      <c r="K1095" s="93"/>
      <c r="L1095" s="93"/>
    </row>
    <row r="1096" spans="2:12" s="9" customFormat="1" ht="21" x14ac:dyDescent="0.45">
      <c r="B1096" s="92"/>
      <c r="C1096" s="91"/>
      <c r="D1096" s="94"/>
      <c r="E1096" s="93"/>
      <c r="F1096" s="93"/>
      <c r="G1096" s="93"/>
      <c r="H1096" s="93"/>
      <c r="I1096" s="93"/>
      <c r="J1096" s="93"/>
      <c r="K1096" s="93"/>
      <c r="L1096" s="93"/>
    </row>
    <row r="1097" spans="2:12" s="9" customFormat="1" ht="21" x14ac:dyDescent="0.45">
      <c r="B1097" s="92"/>
      <c r="C1097" s="91"/>
      <c r="D1097" s="94"/>
      <c r="E1097" s="93"/>
      <c r="F1097" s="93"/>
      <c r="G1097" s="93"/>
      <c r="H1097" s="93"/>
      <c r="I1097" s="93"/>
      <c r="J1097" s="93"/>
      <c r="K1097" s="93"/>
      <c r="L1097" s="93"/>
    </row>
    <row r="1098" spans="2:12" s="9" customFormat="1" ht="21" x14ac:dyDescent="0.45">
      <c r="B1098" s="92"/>
      <c r="C1098" s="91"/>
      <c r="D1098" s="94"/>
      <c r="E1098" s="93"/>
      <c r="F1098" s="93"/>
      <c r="G1098" s="93"/>
      <c r="H1098" s="93"/>
      <c r="I1098" s="93"/>
      <c r="J1098" s="93"/>
      <c r="K1098" s="93"/>
      <c r="L1098" s="93"/>
    </row>
    <row r="1099" spans="2:12" s="9" customFormat="1" ht="21" x14ac:dyDescent="0.45">
      <c r="B1099" s="92"/>
      <c r="C1099" s="91"/>
      <c r="D1099" s="94"/>
      <c r="E1099" s="93"/>
      <c r="F1099" s="93"/>
      <c r="G1099" s="93"/>
      <c r="H1099" s="93"/>
      <c r="I1099" s="93"/>
      <c r="J1099" s="93"/>
      <c r="K1099" s="93"/>
      <c r="L1099" s="93"/>
    </row>
    <row r="1100" spans="2:12" s="9" customFormat="1" ht="21" x14ac:dyDescent="0.45">
      <c r="B1100" s="92"/>
      <c r="C1100" s="91"/>
      <c r="D1100" s="94"/>
      <c r="E1100" s="93"/>
      <c r="F1100" s="93"/>
      <c r="G1100" s="93"/>
      <c r="H1100" s="93"/>
      <c r="I1100" s="93"/>
      <c r="J1100" s="93"/>
      <c r="K1100" s="93"/>
      <c r="L1100" s="93"/>
    </row>
    <row r="1101" spans="2:12" s="9" customFormat="1" ht="21" x14ac:dyDescent="0.45">
      <c r="B1101" s="92"/>
      <c r="C1101" s="91"/>
      <c r="D1101" s="94"/>
      <c r="E1101" s="93"/>
      <c r="F1101" s="93"/>
      <c r="G1101" s="93"/>
      <c r="H1101" s="93"/>
      <c r="I1101" s="93"/>
      <c r="J1101" s="93"/>
      <c r="K1101" s="93"/>
      <c r="L1101" s="93"/>
    </row>
    <row r="1102" spans="2:12" s="9" customFormat="1" ht="21" x14ac:dyDescent="0.45">
      <c r="B1102" s="92"/>
      <c r="C1102" s="91"/>
      <c r="D1102" s="94"/>
      <c r="E1102" s="93"/>
      <c r="F1102" s="93"/>
      <c r="G1102" s="93"/>
      <c r="H1102" s="93"/>
      <c r="I1102" s="93"/>
      <c r="J1102" s="93"/>
      <c r="K1102" s="93"/>
      <c r="L1102" s="93"/>
    </row>
    <row r="1103" spans="2:12" s="9" customFormat="1" ht="21" x14ac:dyDescent="0.45">
      <c r="B1103" s="92"/>
      <c r="C1103" s="91"/>
      <c r="D1103" s="94"/>
      <c r="E1103" s="93"/>
      <c r="F1103" s="93"/>
      <c r="G1103" s="93"/>
      <c r="H1103" s="93"/>
      <c r="I1103" s="93"/>
      <c r="J1103" s="93"/>
      <c r="K1103" s="93"/>
      <c r="L1103" s="93"/>
    </row>
    <row r="1104" spans="2:12" s="9" customFormat="1" ht="21" x14ac:dyDescent="0.45">
      <c r="B1104" s="92"/>
      <c r="C1104" s="91"/>
      <c r="D1104" s="94"/>
      <c r="E1104" s="93"/>
      <c r="F1104" s="93"/>
      <c r="G1104" s="93"/>
      <c r="H1104" s="93"/>
      <c r="I1104" s="93"/>
      <c r="J1104" s="93"/>
      <c r="K1104" s="93"/>
      <c r="L1104" s="93"/>
    </row>
    <row r="1105" spans="2:12" s="9" customFormat="1" ht="21" x14ac:dyDescent="0.45">
      <c r="B1105" s="92"/>
      <c r="C1105" s="91"/>
      <c r="D1105" s="94"/>
      <c r="E1105" s="93"/>
      <c r="F1105" s="93"/>
      <c r="G1105" s="93"/>
      <c r="H1105" s="93"/>
      <c r="I1105" s="93"/>
      <c r="J1105" s="93"/>
      <c r="K1105" s="93"/>
      <c r="L1105" s="93"/>
    </row>
    <row r="1106" spans="2:12" s="9" customFormat="1" ht="21" x14ac:dyDescent="0.45">
      <c r="B1106" s="92"/>
      <c r="C1106" s="91"/>
      <c r="D1106" s="94"/>
      <c r="E1106" s="93"/>
      <c r="F1106" s="93"/>
      <c r="G1106" s="93"/>
      <c r="H1106" s="93"/>
      <c r="I1106" s="93"/>
      <c r="J1106" s="93"/>
      <c r="K1106" s="93"/>
      <c r="L1106" s="93"/>
    </row>
    <row r="1107" spans="2:12" s="9" customFormat="1" ht="21" x14ac:dyDescent="0.45">
      <c r="B1107" s="92"/>
      <c r="C1107" s="91"/>
      <c r="D1107" s="94"/>
      <c r="E1107" s="93"/>
      <c r="F1107" s="93"/>
      <c r="G1107" s="93"/>
      <c r="H1107" s="93"/>
      <c r="I1107" s="93"/>
      <c r="J1107" s="93"/>
      <c r="K1107" s="93"/>
      <c r="L1107" s="93"/>
    </row>
    <row r="1108" spans="2:12" s="9" customFormat="1" ht="21" x14ac:dyDescent="0.45">
      <c r="B1108" s="92"/>
      <c r="C1108" s="91"/>
      <c r="D1108" s="94"/>
      <c r="E1108" s="93"/>
      <c r="F1108" s="93"/>
      <c r="G1108" s="93"/>
      <c r="H1108" s="93"/>
      <c r="I1108" s="93"/>
      <c r="J1108" s="93"/>
      <c r="K1108" s="93"/>
      <c r="L1108" s="93"/>
    </row>
    <row r="1109" spans="2:12" s="9" customFormat="1" ht="21" x14ac:dyDescent="0.45">
      <c r="B1109" s="92"/>
      <c r="C1109" s="91"/>
      <c r="D1109" s="94"/>
      <c r="E1109" s="93"/>
      <c r="F1109" s="93"/>
      <c r="G1109" s="93"/>
      <c r="H1109" s="93"/>
      <c r="I1109" s="93"/>
      <c r="J1109" s="93"/>
      <c r="K1109" s="93"/>
      <c r="L1109" s="93"/>
    </row>
    <row r="1110" spans="2:12" s="9" customFormat="1" ht="21" x14ac:dyDescent="0.45">
      <c r="B1110" s="92"/>
      <c r="C1110" s="91"/>
      <c r="D1110" s="94"/>
      <c r="E1110" s="93"/>
      <c r="F1110" s="93"/>
      <c r="G1110" s="93"/>
      <c r="H1110" s="93"/>
      <c r="I1110" s="93"/>
      <c r="J1110" s="93"/>
      <c r="K1110" s="93"/>
      <c r="L1110" s="93"/>
    </row>
    <row r="1111" spans="2:12" s="9" customFormat="1" ht="21" x14ac:dyDescent="0.45">
      <c r="B1111" s="92"/>
      <c r="C1111" s="91"/>
      <c r="D1111" s="94"/>
      <c r="E1111" s="93"/>
      <c r="F1111" s="93"/>
      <c r="G1111" s="93"/>
      <c r="H1111" s="93"/>
      <c r="I1111" s="93"/>
      <c r="J1111" s="93"/>
      <c r="K1111" s="93"/>
      <c r="L1111" s="93"/>
    </row>
    <row r="1112" spans="2:12" s="9" customFormat="1" ht="21" x14ac:dyDescent="0.45">
      <c r="B1112" s="92"/>
      <c r="C1112" s="91"/>
      <c r="D1112" s="94"/>
      <c r="E1112" s="93"/>
      <c r="F1112" s="93"/>
      <c r="G1112" s="93"/>
      <c r="H1112" s="93"/>
      <c r="I1112" s="93"/>
      <c r="J1112" s="93"/>
      <c r="K1112" s="93"/>
      <c r="L1112" s="93"/>
    </row>
    <row r="1113" spans="2:12" s="9" customFormat="1" ht="21" x14ac:dyDescent="0.45">
      <c r="B1113" s="92"/>
      <c r="C1113" s="91"/>
      <c r="D1113" s="94"/>
      <c r="E1113" s="93"/>
      <c r="F1113" s="93"/>
      <c r="G1113" s="93"/>
      <c r="H1113" s="93"/>
      <c r="I1113" s="93"/>
      <c r="J1113" s="93"/>
      <c r="K1113" s="93"/>
      <c r="L1113" s="93"/>
    </row>
    <row r="1114" spans="2:12" s="9" customFormat="1" ht="21" x14ac:dyDescent="0.45">
      <c r="B1114" s="92"/>
      <c r="C1114" s="91"/>
      <c r="D1114" s="94"/>
      <c r="E1114" s="93"/>
      <c r="F1114" s="93"/>
      <c r="G1114" s="93"/>
      <c r="H1114" s="93"/>
      <c r="I1114" s="93"/>
      <c r="J1114" s="93"/>
      <c r="K1114" s="93"/>
      <c r="L1114" s="93"/>
    </row>
    <row r="1115" spans="2:12" s="9" customFormat="1" ht="21" x14ac:dyDescent="0.45">
      <c r="B1115" s="92"/>
      <c r="C1115" s="91"/>
      <c r="D1115" s="94"/>
      <c r="E1115" s="93"/>
      <c r="F1115" s="93"/>
      <c r="G1115" s="93"/>
      <c r="H1115" s="93"/>
      <c r="I1115" s="93"/>
      <c r="J1115" s="93"/>
      <c r="K1115" s="93"/>
      <c r="L1115" s="93"/>
    </row>
    <row r="1116" spans="2:12" s="9" customFormat="1" ht="21" x14ac:dyDescent="0.45">
      <c r="B1116" s="92"/>
      <c r="C1116" s="91"/>
      <c r="D1116" s="94"/>
      <c r="E1116" s="93"/>
      <c r="F1116" s="93"/>
      <c r="G1116" s="93"/>
      <c r="H1116" s="93"/>
      <c r="I1116" s="93"/>
      <c r="J1116" s="93"/>
      <c r="K1116" s="93"/>
      <c r="L1116" s="93"/>
    </row>
    <row r="1117" spans="2:12" s="9" customFormat="1" ht="21" x14ac:dyDescent="0.45">
      <c r="B1117" s="92"/>
      <c r="C1117" s="91"/>
      <c r="D1117" s="94"/>
      <c r="E1117" s="93"/>
      <c r="F1117" s="93"/>
      <c r="G1117" s="93"/>
      <c r="H1117" s="93"/>
      <c r="I1117" s="93"/>
      <c r="J1117" s="93"/>
      <c r="K1117" s="93"/>
      <c r="L1117" s="93"/>
    </row>
    <row r="1118" spans="2:12" s="9" customFormat="1" ht="21" x14ac:dyDescent="0.45">
      <c r="B1118" s="92"/>
      <c r="C1118" s="91"/>
      <c r="D1118" s="94"/>
      <c r="E1118" s="93"/>
      <c r="F1118" s="93"/>
      <c r="G1118" s="93"/>
      <c r="H1118" s="93"/>
      <c r="I1118" s="93"/>
      <c r="J1118" s="93"/>
      <c r="K1118" s="93"/>
      <c r="L1118" s="93"/>
    </row>
    <row r="1119" spans="2:12" s="9" customFormat="1" ht="21" x14ac:dyDescent="0.45">
      <c r="B1119" s="92"/>
      <c r="C1119" s="91"/>
      <c r="D1119" s="94"/>
      <c r="E1119" s="93"/>
      <c r="F1119" s="93"/>
      <c r="G1119" s="93"/>
      <c r="H1119" s="93"/>
      <c r="I1119" s="93"/>
      <c r="J1119" s="93"/>
      <c r="K1119" s="93"/>
      <c r="L1119" s="93"/>
    </row>
    <row r="1120" spans="2:12" s="9" customFormat="1" ht="21" x14ac:dyDescent="0.45">
      <c r="B1120" s="92"/>
      <c r="C1120" s="91"/>
      <c r="D1120" s="94"/>
      <c r="E1120" s="93"/>
      <c r="F1120" s="93"/>
      <c r="G1120" s="93"/>
      <c r="H1120" s="93"/>
      <c r="I1120" s="93"/>
      <c r="J1120" s="93"/>
      <c r="K1120" s="93"/>
      <c r="L1120" s="93"/>
    </row>
    <row r="1121" spans="2:12" s="9" customFormat="1" ht="21" x14ac:dyDescent="0.45">
      <c r="B1121" s="92"/>
      <c r="C1121" s="91"/>
      <c r="D1121" s="94"/>
      <c r="E1121" s="93"/>
      <c r="F1121" s="93"/>
      <c r="G1121" s="93"/>
      <c r="H1121" s="93"/>
      <c r="I1121" s="93"/>
      <c r="J1121" s="93"/>
      <c r="K1121" s="93"/>
      <c r="L1121" s="93"/>
    </row>
    <row r="1122" spans="2:12" s="9" customFormat="1" ht="21" x14ac:dyDescent="0.45">
      <c r="B1122" s="92"/>
      <c r="C1122" s="91"/>
      <c r="D1122" s="94"/>
      <c r="E1122" s="93"/>
      <c r="F1122" s="93"/>
      <c r="G1122" s="93"/>
      <c r="H1122" s="93"/>
      <c r="I1122" s="93"/>
      <c r="J1122" s="93"/>
      <c r="K1122" s="93"/>
      <c r="L1122" s="93"/>
    </row>
    <row r="1123" spans="2:12" s="9" customFormat="1" ht="21" x14ac:dyDescent="0.45">
      <c r="B1123" s="92"/>
      <c r="C1123" s="91"/>
      <c r="D1123" s="94"/>
      <c r="E1123" s="93"/>
      <c r="F1123" s="93"/>
      <c r="G1123" s="93"/>
      <c r="H1123" s="93"/>
      <c r="I1123" s="93"/>
      <c r="J1123" s="93"/>
      <c r="K1123" s="93"/>
      <c r="L1123" s="93"/>
    </row>
    <row r="1124" spans="2:12" s="9" customFormat="1" ht="21" x14ac:dyDescent="0.45">
      <c r="B1124" s="92"/>
      <c r="C1124" s="91"/>
      <c r="D1124" s="94"/>
      <c r="E1124" s="93"/>
      <c r="F1124" s="93"/>
      <c r="G1124" s="93"/>
      <c r="H1124" s="93"/>
      <c r="I1124" s="93"/>
      <c r="J1124" s="93"/>
      <c r="K1124" s="93"/>
      <c r="L1124" s="93"/>
    </row>
    <row r="1125" spans="2:12" s="9" customFormat="1" ht="21" x14ac:dyDescent="0.45">
      <c r="B1125" s="92"/>
      <c r="C1125" s="91"/>
      <c r="D1125" s="94"/>
      <c r="E1125" s="93"/>
      <c r="F1125" s="93"/>
      <c r="G1125" s="93"/>
      <c r="H1125" s="93"/>
      <c r="I1125" s="93"/>
      <c r="J1125" s="93"/>
      <c r="K1125" s="93"/>
      <c r="L1125" s="93"/>
    </row>
    <row r="1126" spans="2:12" s="9" customFormat="1" ht="21" x14ac:dyDescent="0.45">
      <c r="B1126" s="92"/>
      <c r="C1126" s="91"/>
      <c r="D1126" s="94"/>
      <c r="E1126" s="93"/>
      <c r="F1126" s="93"/>
      <c r="G1126" s="93"/>
      <c r="H1126" s="93"/>
      <c r="I1126" s="93"/>
      <c r="J1126" s="93"/>
      <c r="K1126" s="93"/>
      <c r="L1126" s="93"/>
    </row>
    <row r="1127" spans="2:12" s="9" customFormat="1" ht="21" x14ac:dyDescent="0.45">
      <c r="B1127" s="92"/>
      <c r="C1127" s="91"/>
      <c r="D1127" s="94"/>
      <c r="E1127" s="93"/>
      <c r="F1127" s="93"/>
      <c r="G1127" s="93"/>
      <c r="H1127" s="93"/>
      <c r="I1127" s="93"/>
      <c r="J1127" s="93"/>
      <c r="K1127" s="93"/>
      <c r="L1127" s="93"/>
    </row>
    <row r="1128" spans="2:12" s="9" customFormat="1" ht="21" x14ac:dyDescent="0.45">
      <c r="B1128" s="92"/>
      <c r="C1128" s="91"/>
      <c r="D1128" s="94"/>
      <c r="E1128" s="93"/>
      <c r="F1128" s="93"/>
      <c r="G1128" s="93"/>
      <c r="H1128" s="93"/>
      <c r="I1128" s="93"/>
      <c r="J1128" s="93"/>
      <c r="K1128" s="93"/>
      <c r="L1128" s="93"/>
    </row>
    <row r="1129" spans="2:12" s="9" customFormat="1" ht="21" x14ac:dyDescent="0.45">
      <c r="B1129" s="92"/>
      <c r="C1129" s="91"/>
      <c r="D1129" s="94"/>
      <c r="E1129" s="93"/>
      <c r="F1129" s="93"/>
      <c r="G1129" s="93"/>
      <c r="H1129" s="93"/>
      <c r="I1129" s="93"/>
      <c r="J1129" s="93"/>
      <c r="K1129" s="93"/>
      <c r="L1129" s="93"/>
    </row>
    <row r="1130" spans="2:12" s="9" customFormat="1" ht="21" x14ac:dyDescent="0.45">
      <c r="B1130" s="92"/>
      <c r="C1130" s="91"/>
      <c r="D1130" s="94"/>
      <c r="E1130" s="93"/>
      <c r="F1130" s="93"/>
      <c r="G1130" s="93"/>
      <c r="H1130" s="93"/>
      <c r="I1130" s="93"/>
      <c r="J1130" s="93"/>
      <c r="K1130" s="93"/>
      <c r="L1130" s="93"/>
    </row>
    <row r="1131" spans="2:12" s="9" customFormat="1" ht="21" x14ac:dyDescent="0.45">
      <c r="B1131" s="92"/>
      <c r="C1131" s="91"/>
      <c r="D1131" s="94"/>
      <c r="E1131" s="93"/>
      <c r="F1131" s="93"/>
      <c r="G1131" s="93"/>
      <c r="H1131" s="93"/>
      <c r="I1131" s="93"/>
      <c r="J1131" s="93"/>
      <c r="K1131" s="93"/>
      <c r="L1131" s="93"/>
    </row>
    <row r="1132" spans="2:12" s="9" customFormat="1" ht="21" x14ac:dyDescent="0.45">
      <c r="B1132" s="92"/>
      <c r="C1132" s="91"/>
      <c r="D1132" s="94"/>
      <c r="E1132" s="93"/>
      <c r="F1132" s="93"/>
      <c r="G1132" s="93"/>
      <c r="H1132" s="93"/>
      <c r="I1132" s="93"/>
      <c r="J1132" s="93"/>
      <c r="K1132" s="93"/>
      <c r="L1132" s="93"/>
    </row>
    <row r="1133" spans="2:12" s="9" customFormat="1" ht="21" x14ac:dyDescent="0.45">
      <c r="B1133" s="92"/>
      <c r="C1133" s="91"/>
      <c r="D1133" s="94"/>
      <c r="E1133" s="93"/>
      <c r="F1133" s="93"/>
      <c r="G1133" s="93"/>
      <c r="H1133" s="93"/>
      <c r="I1133" s="93"/>
      <c r="J1133" s="93"/>
      <c r="K1133" s="93"/>
      <c r="L1133" s="93"/>
    </row>
    <row r="1134" spans="2:12" s="9" customFormat="1" ht="21" x14ac:dyDescent="0.45">
      <c r="B1134" s="92"/>
      <c r="C1134" s="91"/>
      <c r="D1134" s="94"/>
      <c r="E1134" s="93"/>
      <c r="F1134" s="93"/>
      <c r="G1134" s="93"/>
      <c r="H1134" s="93"/>
      <c r="I1134" s="93"/>
      <c r="J1134" s="93"/>
      <c r="K1134" s="93"/>
      <c r="L1134" s="93"/>
    </row>
    <row r="1135" spans="2:12" s="9" customFormat="1" ht="21" x14ac:dyDescent="0.45">
      <c r="B1135" s="92"/>
      <c r="C1135" s="91"/>
      <c r="D1135" s="94"/>
      <c r="E1135" s="93"/>
      <c r="F1135" s="93"/>
      <c r="G1135" s="93"/>
      <c r="H1135" s="93"/>
      <c r="I1135" s="93"/>
      <c r="J1135" s="93"/>
      <c r="K1135" s="93"/>
      <c r="L1135" s="93"/>
    </row>
    <row r="1136" spans="2:12" s="9" customFormat="1" ht="21" x14ac:dyDescent="0.45">
      <c r="B1136" s="92"/>
      <c r="C1136" s="91"/>
      <c r="D1136" s="94"/>
      <c r="E1136" s="93"/>
      <c r="F1136" s="93"/>
      <c r="G1136" s="93"/>
      <c r="H1136" s="93"/>
      <c r="I1136" s="93"/>
      <c r="J1136" s="93"/>
      <c r="K1136" s="93"/>
      <c r="L1136" s="93"/>
    </row>
    <row r="1137" spans="2:12" s="9" customFormat="1" ht="21" x14ac:dyDescent="0.45">
      <c r="B1137" s="92"/>
      <c r="C1137" s="91"/>
      <c r="D1137" s="94"/>
      <c r="E1137" s="93"/>
      <c r="F1137" s="93"/>
      <c r="G1137" s="93"/>
      <c r="H1137" s="93"/>
      <c r="I1137" s="93"/>
      <c r="J1137" s="93"/>
      <c r="K1137" s="93"/>
      <c r="L1137" s="93"/>
    </row>
    <row r="1138" spans="2:12" s="9" customFormat="1" ht="21" x14ac:dyDescent="0.45">
      <c r="B1138" s="92"/>
      <c r="C1138" s="91"/>
      <c r="D1138" s="94"/>
      <c r="E1138" s="93"/>
      <c r="F1138" s="93"/>
      <c r="G1138" s="93"/>
      <c r="H1138" s="93"/>
      <c r="I1138" s="93"/>
      <c r="J1138" s="93"/>
      <c r="K1138" s="93"/>
      <c r="L1138" s="93"/>
    </row>
    <row r="1139" spans="2:12" s="9" customFormat="1" ht="21" x14ac:dyDescent="0.45">
      <c r="B1139" s="92"/>
      <c r="C1139" s="91"/>
      <c r="D1139" s="94"/>
      <c r="E1139" s="93"/>
      <c r="F1139" s="93"/>
      <c r="G1139" s="93"/>
      <c r="H1139" s="93"/>
      <c r="I1139" s="93"/>
      <c r="J1139" s="93"/>
      <c r="K1139" s="93"/>
      <c r="L1139" s="93"/>
    </row>
    <row r="1140" spans="2:12" s="9" customFormat="1" ht="21" x14ac:dyDescent="0.45">
      <c r="B1140" s="92"/>
      <c r="C1140" s="91"/>
      <c r="D1140" s="94"/>
      <c r="E1140" s="93"/>
      <c r="F1140" s="93"/>
      <c r="G1140" s="93"/>
      <c r="H1140" s="93"/>
      <c r="I1140" s="93"/>
      <c r="J1140" s="93"/>
      <c r="K1140" s="93"/>
      <c r="L1140" s="93"/>
    </row>
    <row r="1141" spans="2:12" s="9" customFormat="1" ht="21" x14ac:dyDescent="0.45">
      <c r="B1141" s="92"/>
      <c r="C1141" s="91"/>
      <c r="D1141" s="94"/>
      <c r="E1141" s="93"/>
      <c r="F1141" s="93"/>
      <c r="G1141" s="93"/>
      <c r="H1141" s="93"/>
      <c r="I1141" s="93"/>
      <c r="J1141" s="93"/>
      <c r="K1141" s="93"/>
      <c r="L1141" s="93"/>
    </row>
    <row r="1142" spans="2:12" s="9" customFormat="1" ht="21" x14ac:dyDescent="0.45">
      <c r="B1142" s="92"/>
      <c r="C1142" s="91"/>
      <c r="D1142" s="94"/>
      <c r="E1142" s="93"/>
      <c r="F1142" s="93"/>
      <c r="G1142" s="93"/>
      <c r="H1142" s="93"/>
      <c r="I1142" s="93"/>
      <c r="J1142" s="93"/>
      <c r="K1142" s="93"/>
      <c r="L1142" s="93"/>
    </row>
    <row r="1143" spans="2:12" s="9" customFormat="1" ht="21" x14ac:dyDescent="0.45">
      <c r="B1143" s="92"/>
      <c r="C1143" s="91"/>
      <c r="D1143" s="94"/>
      <c r="E1143" s="93"/>
      <c r="F1143" s="93"/>
      <c r="G1143" s="93"/>
      <c r="H1143" s="93"/>
      <c r="I1143" s="93"/>
      <c r="J1143" s="93"/>
      <c r="K1143" s="93"/>
      <c r="L1143" s="93"/>
    </row>
    <row r="1144" spans="2:12" s="9" customFormat="1" ht="21" x14ac:dyDescent="0.45">
      <c r="B1144" s="92"/>
      <c r="C1144" s="91"/>
      <c r="D1144" s="94"/>
      <c r="E1144" s="93"/>
      <c r="F1144" s="93"/>
      <c r="G1144" s="93"/>
      <c r="H1144" s="93"/>
      <c r="I1144" s="93"/>
      <c r="J1144" s="93"/>
      <c r="K1144" s="93"/>
      <c r="L1144" s="93"/>
    </row>
    <row r="1145" spans="2:12" s="9" customFormat="1" ht="21" x14ac:dyDescent="0.45">
      <c r="B1145" s="92"/>
      <c r="C1145" s="91"/>
      <c r="D1145" s="94"/>
      <c r="E1145" s="93"/>
      <c r="F1145" s="93"/>
      <c r="G1145" s="93"/>
      <c r="H1145" s="93"/>
      <c r="I1145" s="93"/>
      <c r="J1145" s="93"/>
      <c r="K1145" s="93"/>
      <c r="L1145" s="93"/>
    </row>
    <row r="1146" spans="2:12" s="9" customFormat="1" ht="21" x14ac:dyDescent="0.45">
      <c r="B1146" s="92"/>
      <c r="C1146" s="91"/>
      <c r="D1146" s="94"/>
      <c r="E1146" s="93"/>
      <c r="F1146" s="93"/>
      <c r="G1146" s="93"/>
      <c r="H1146" s="93"/>
      <c r="I1146" s="93"/>
      <c r="J1146" s="93"/>
      <c r="K1146" s="93"/>
      <c r="L1146" s="93"/>
    </row>
    <row r="1147" spans="2:12" s="9" customFormat="1" ht="21" x14ac:dyDescent="0.45">
      <c r="B1147" s="92"/>
      <c r="C1147" s="91"/>
      <c r="D1147" s="94"/>
      <c r="E1147" s="93"/>
      <c r="F1147" s="93"/>
      <c r="G1147" s="93"/>
      <c r="H1147" s="93"/>
      <c r="I1147" s="93"/>
      <c r="J1147" s="93"/>
      <c r="K1147" s="93"/>
      <c r="L1147" s="93"/>
    </row>
    <row r="1148" spans="2:12" s="9" customFormat="1" ht="21" x14ac:dyDescent="0.45">
      <c r="B1148" s="92"/>
      <c r="C1148" s="91"/>
      <c r="D1148" s="94"/>
      <c r="E1148" s="93"/>
      <c r="F1148" s="93"/>
      <c r="G1148" s="93"/>
      <c r="H1148" s="93"/>
      <c r="I1148" s="93"/>
      <c r="J1148" s="93"/>
      <c r="K1148" s="93"/>
      <c r="L1148" s="93"/>
    </row>
    <row r="1149" spans="2:12" s="9" customFormat="1" ht="21" x14ac:dyDescent="0.45">
      <c r="B1149" s="92"/>
      <c r="C1149" s="91"/>
      <c r="D1149" s="94"/>
      <c r="E1149" s="93"/>
      <c r="F1149" s="93"/>
      <c r="G1149" s="93"/>
      <c r="H1149" s="93"/>
      <c r="I1149" s="93"/>
      <c r="J1149" s="93"/>
      <c r="K1149" s="93"/>
      <c r="L1149" s="93"/>
    </row>
    <row r="1150" spans="2:12" s="9" customFormat="1" ht="21" x14ac:dyDescent="0.45">
      <c r="B1150" s="92"/>
      <c r="C1150" s="91"/>
      <c r="D1150" s="94"/>
      <c r="E1150" s="93"/>
      <c r="F1150" s="93"/>
      <c r="G1150" s="93"/>
      <c r="H1150" s="93"/>
      <c r="I1150" s="93"/>
      <c r="J1150" s="93"/>
      <c r="K1150" s="93"/>
      <c r="L1150" s="93"/>
    </row>
    <row r="1151" spans="2:12" s="9" customFormat="1" ht="21" x14ac:dyDescent="0.45">
      <c r="B1151" s="92"/>
      <c r="C1151" s="91"/>
      <c r="D1151" s="94"/>
      <c r="E1151" s="93"/>
      <c r="F1151" s="93"/>
      <c r="G1151" s="93"/>
      <c r="H1151" s="93"/>
      <c r="I1151" s="93"/>
      <c r="J1151" s="93"/>
      <c r="K1151" s="93"/>
      <c r="L1151" s="93"/>
    </row>
    <row r="1152" spans="2:12" s="9" customFormat="1" ht="21" x14ac:dyDescent="0.45">
      <c r="B1152" s="92"/>
      <c r="C1152" s="91"/>
      <c r="D1152" s="94"/>
      <c r="E1152" s="93"/>
      <c r="F1152" s="93"/>
      <c r="G1152" s="93"/>
      <c r="H1152" s="93"/>
      <c r="I1152" s="93"/>
      <c r="J1152" s="93"/>
      <c r="K1152" s="93"/>
      <c r="L1152" s="93"/>
    </row>
    <row r="1153" spans="2:12" s="9" customFormat="1" ht="21" x14ac:dyDescent="0.45">
      <c r="B1153" s="92"/>
      <c r="C1153" s="91"/>
      <c r="D1153" s="94"/>
      <c r="E1153" s="93"/>
      <c r="F1153" s="93"/>
      <c r="G1153" s="93"/>
      <c r="H1153" s="93"/>
      <c r="I1153" s="93"/>
      <c r="J1153" s="93"/>
      <c r="K1153" s="93"/>
      <c r="L1153" s="93"/>
    </row>
    <row r="1154" spans="2:12" s="9" customFormat="1" ht="21" x14ac:dyDescent="0.45">
      <c r="B1154" s="92"/>
      <c r="C1154" s="91"/>
      <c r="D1154" s="94"/>
      <c r="E1154" s="93"/>
      <c r="F1154" s="93"/>
      <c r="G1154" s="93"/>
      <c r="H1154" s="93"/>
      <c r="I1154" s="93"/>
      <c r="J1154" s="93"/>
      <c r="K1154" s="93"/>
      <c r="L1154" s="93"/>
    </row>
    <row r="1155" spans="2:12" s="9" customFormat="1" ht="21" x14ac:dyDescent="0.45">
      <c r="B1155" s="92"/>
      <c r="C1155" s="91"/>
      <c r="D1155" s="94"/>
      <c r="E1155" s="93"/>
      <c r="F1155" s="93"/>
      <c r="G1155" s="93"/>
      <c r="H1155" s="93"/>
      <c r="I1155" s="93"/>
      <c r="J1155" s="93"/>
      <c r="K1155" s="93"/>
      <c r="L1155" s="93"/>
    </row>
    <row r="1156" spans="2:12" s="9" customFormat="1" ht="21" x14ac:dyDescent="0.45">
      <c r="B1156" s="92"/>
      <c r="C1156" s="91"/>
      <c r="D1156" s="94"/>
      <c r="E1156" s="93"/>
      <c r="F1156" s="93"/>
      <c r="G1156" s="93"/>
      <c r="H1156" s="93"/>
      <c r="I1156" s="93"/>
      <c r="J1156" s="93"/>
      <c r="K1156" s="93"/>
      <c r="L1156" s="93"/>
    </row>
    <row r="1157" spans="2:12" s="9" customFormat="1" ht="21" x14ac:dyDescent="0.45">
      <c r="B1157" s="92"/>
      <c r="C1157" s="91"/>
      <c r="D1157" s="94"/>
      <c r="E1157" s="93"/>
      <c r="F1157" s="93"/>
      <c r="G1157" s="93"/>
      <c r="H1157" s="93"/>
      <c r="I1157" s="93"/>
      <c r="J1157" s="93"/>
      <c r="K1157" s="93"/>
      <c r="L1157" s="93"/>
    </row>
    <row r="1158" spans="2:12" s="9" customFormat="1" ht="21" x14ac:dyDescent="0.45">
      <c r="B1158" s="92"/>
      <c r="C1158" s="91"/>
      <c r="D1158" s="94"/>
      <c r="E1158" s="93"/>
      <c r="F1158" s="93"/>
      <c r="G1158" s="93"/>
      <c r="H1158" s="93"/>
      <c r="I1158" s="93"/>
      <c r="J1158" s="93"/>
      <c r="K1158" s="93"/>
      <c r="L1158" s="93"/>
    </row>
    <row r="1159" spans="2:12" s="9" customFormat="1" ht="21" x14ac:dyDescent="0.45">
      <c r="B1159" s="92"/>
      <c r="C1159" s="91"/>
      <c r="D1159" s="94"/>
      <c r="E1159" s="93"/>
      <c r="F1159" s="93"/>
      <c r="G1159" s="93"/>
      <c r="H1159" s="93"/>
      <c r="I1159" s="93"/>
      <c r="J1159" s="93"/>
      <c r="K1159" s="93"/>
      <c r="L1159" s="93"/>
    </row>
    <row r="1160" spans="2:12" s="9" customFormat="1" ht="21" x14ac:dyDescent="0.45">
      <c r="B1160" s="92"/>
      <c r="C1160" s="91"/>
      <c r="D1160" s="94"/>
      <c r="E1160" s="93"/>
      <c r="F1160" s="93"/>
      <c r="G1160" s="93"/>
      <c r="H1160" s="93"/>
      <c r="I1160" s="93"/>
      <c r="J1160" s="93"/>
      <c r="K1160" s="93"/>
      <c r="L1160" s="93"/>
    </row>
    <row r="1161" spans="2:12" s="9" customFormat="1" ht="21" x14ac:dyDescent="0.45">
      <c r="B1161" s="92"/>
      <c r="C1161" s="91"/>
      <c r="D1161" s="94"/>
      <c r="E1161" s="93"/>
      <c r="F1161" s="93"/>
      <c r="G1161" s="93"/>
      <c r="H1161" s="93"/>
      <c r="I1161" s="93"/>
      <c r="J1161" s="93"/>
      <c r="K1161" s="93"/>
      <c r="L1161" s="93"/>
    </row>
    <row r="1162" spans="2:12" s="9" customFormat="1" ht="21" x14ac:dyDescent="0.45">
      <c r="B1162" s="92"/>
      <c r="C1162" s="91"/>
      <c r="D1162" s="94"/>
      <c r="E1162" s="93"/>
      <c r="F1162" s="93"/>
      <c r="G1162" s="93"/>
      <c r="H1162" s="93"/>
      <c r="I1162" s="93"/>
      <c r="J1162" s="93"/>
      <c r="K1162" s="93"/>
      <c r="L1162" s="93"/>
    </row>
    <row r="1163" spans="2:12" s="9" customFormat="1" ht="21" x14ac:dyDescent="0.45">
      <c r="B1163" s="92"/>
      <c r="C1163" s="91"/>
      <c r="D1163" s="94"/>
      <c r="E1163" s="93"/>
      <c r="F1163" s="93"/>
      <c r="G1163" s="93"/>
      <c r="H1163" s="93"/>
      <c r="I1163" s="93"/>
      <c r="J1163" s="93"/>
      <c r="K1163" s="93"/>
      <c r="L1163" s="93"/>
    </row>
    <row r="1164" spans="2:12" s="9" customFormat="1" ht="21" x14ac:dyDescent="0.45">
      <c r="B1164" s="92"/>
      <c r="C1164" s="91"/>
      <c r="D1164" s="94"/>
      <c r="E1164" s="93"/>
      <c r="F1164" s="93"/>
      <c r="G1164" s="93"/>
      <c r="H1164" s="93"/>
      <c r="I1164" s="93"/>
      <c r="J1164" s="93"/>
      <c r="K1164" s="93"/>
      <c r="L1164" s="93"/>
    </row>
    <row r="1165" spans="2:12" s="9" customFormat="1" ht="21" x14ac:dyDescent="0.45">
      <c r="B1165" s="92"/>
      <c r="C1165" s="91"/>
      <c r="D1165" s="94"/>
      <c r="E1165" s="93"/>
      <c r="F1165" s="93"/>
      <c r="G1165" s="93"/>
      <c r="H1165" s="93"/>
      <c r="I1165" s="93"/>
      <c r="J1165" s="93"/>
      <c r="K1165" s="93"/>
      <c r="L1165" s="93"/>
    </row>
    <row r="1166" spans="2:12" s="9" customFormat="1" ht="21" x14ac:dyDescent="0.45">
      <c r="B1166" s="92"/>
      <c r="C1166" s="91"/>
      <c r="D1166" s="94"/>
      <c r="E1166" s="93"/>
      <c r="F1166" s="93"/>
      <c r="G1166" s="93"/>
      <c r="H1166" s="93"/>
      <c r="I1166" s="93"/>
      <c r="J1166" s="93"/>
      <c r="K1166" s="93"/>
      <c r="L1166" s="93"/>
    </row>
    <row r="1167" spans="2:12" s="9" customFormat="1" ht="21" x14ac:dyDescent="0.45">
      <c r="B1167" s="92"/>
      <c r="C1167" s="91"/>
      <c r="D1167" s="94"/>
      <c r="E1167" s="93"/>
      <c r="F1167" s="93"/>
      <c r="G1167" s="93"/>
      <c r="H1167" s="93"/>
      <c r="I1167" s="93"/>
      <c r="J1167" s="93"/>
      <c r="K1167" s="93"/>
      <c r="L1167" s="93"/>
    </row>
    <row r="1168" spans="2:12" s="9" customFormat="1" ht="21" x14ac:dyDescent="0.45">
      <c r="B1168" s="92"/>
      <c r="C1168" s="91"/>
      <c r="D1168" s="94"/>
      <c r="E1168" s="93"/>
      <c r="F1168" s="93"/>
      <c r="G1168" s="93"/>
      <c r="H1168" s="93"/>
      <c r="I1168" s="93"/>
      <c r="J1168" s="93"/>
      <c r="K1168" s="93"/>
      <c r="L1168" s="93"/>
    </row>
    <row r="1169" spans="2:12" s="9" customFormat="1" ht="21" x14ac:dyDescent="0.45">
      <c r="B1169" s="92"/>
      <c r="C1169" s="91"/>
      <c r="D1169" s="94"/>
      <c r="E1169" s="93"/>
      <c r="F1169" s="93"/>
      <c r="G1169" s="93"/>
      <c r="H1169" s="93"/>
      <c r="I1169" s="93"/>
      <c r="J1169" s="93"/>
      <c r="K1169" s="93"/>
      <c r="L1169" s="93"/>
    </row>
    <row r="1170" spans="2:12" s="9" customFormat="1" ht="21" x14ac:dyDescent="0.45">
      <c r="B1170" s="92"/>
      <c r="C1170" s="91"/>
      <c r="D1170" s="94"/>
      <c r="E1170" s="93"/>
      <c r="F1170" s="93"/>
      <c r="G1170" s="93"/>
      <c r="H1170" s="93"/>
      <c r="I1170" s="93"/>
      <c r="J1170" s="93"/>
      <c r="K1170" s="93"/>
      <c r="L1170" s="93"/>
    </row>
    <row r="1171" spans="2:12" s="9" customFormat="1" ht="21" x14ac:dyDescent="0.45">
      <c r="B1171" s="92"/>
      <c r="C1171" s="91"/>
      <c r="D1171" s="94"/>
      <c r="E1171" s="93"/>
      <c r="F1171" s="93"/>
      <c r="G1171" s="93"/>
      <c r="H1171" s="93"/>
      <c r="I1171" s="93"/>
      <c r="J1171" s="93"/>
      <c r="K1171" s="93"/>
      <c r="L1171" s="93"/>
    </row>
    <row r="1172" spans="2:12" s="9" customFormat="1" ht="21" x14ac:dyDescent="0.45">
      <c r="B1172" s="92"/>
      <c r="C1172" s="91"/>
      <c r="D1172" s="94"/>
      <c r="E1172" s="93"/>
      <c r="F1172" s="93"/>
      <c r="G1172" s="93"/>
      <c r="H1172" s="93"/>
      <c r="I1172" s="93"/>
      <c r="J1172" s="93"/>
      <c r="K1172" s="93"/>
      <c r="L1172" s="93"/>
    </row>
    <row r="1173" spans="2:12" s="9" customFormat="1" ht="21" x14ac:dyDescent="0.45">
      <c r="B1173" s="92"/>
      <c r="C1173" s="91"/>
      <c r="D1173" s="94"/>
      <c r="E1173" s="93"/>
      <c r="F1173" s="93"/>
      <c r="G1173" s="93"/>
      <c r="H1173" s="93"/>
      <c r="I1173" s="93"/>
      <c r="J1173" s="93"/>
      <c r="K1173" s="93"/>
      <c r="L1173" s="93"/>
    </row>
    <row r="1174" spans="2:12" s="9" customFormat="1" ht="21" x14ac:dyDescent="0.45">
      <c r="B1174" s="92"/>
      <c r="C1174" s="91"/>
      <c r="D1174" s="94"/>
      <c r="E1174" s="93"/>
      <c r="F1174" s="93"/>
      <c r="G1174" s="93"/>
      <c r="H1174" s="93"/>
      <c r="I1174" s="93"/>
      <c r="J1174" s="93"/>
      <c r="K1174" s="93"/>
      <c r="L1174" s="93"/>
    </row>
    <row r="1175" spans="2:12" s="9" customFormat="1" ht="21" x14ac:dyDescent="0.45">
      <c r="B1175" s="92"/>
      <c r="C1175" s="91"/>
      <c r="D1175" s="94"/>
      <c r="E1175" s="93"/>
      <c r="F1175" s="93"/>
      <c r="G1175" s="93"/>
      <c r="H1175" s="93"/>
      <c r="I1175" s="93"/>
      <c r="J1175" s="93"/>
      <c r="K1175" s="93"/>
      <c r="L1175" s="93"/>
    </row>
    <row r="1176" spans="2:12" s="9" customFormat="1" ht="21" x14ac:dyDescent="0.45">
      <c r="B1176" s="92"/>
      <c r="C1176" s="91"/>
      <c r="D1176" s="94"/>
      <c r="E1176" s="93"/>
      <c r="F1176" s="93"/>
      <c r="G1176" s="93"/>
      <c r="H1176" s="93"/>
      <c r="I1176" s="93"/>
      <c r="J1176" s="93"/>
      <c r="K1176" s="93"/>
      <c r="L1176" s="93"/>
    </row>
    <row r="1177" spans="2:12" s="9" customFormat="1" ht="21" x14ac:dyDescent="0.45">
      <c r="B1177" s="92"/>
      <c r="C1177" s="91"/>
      <c r="D1177" s="94"/>
      <c r="E1177" s="93"/>
      <c r="F1177" s="93"/>
      <c r="G1177" s="93"/>
      <c r="H1177" s="93"/>
      <c r="I1177" s="93"/>
      <c r="J1177" s="93"/>
      <c r="K1177" s="93"/>
      <c r="L1177" s="93"/>
    </row>
    <row r="1178" spans="2:12" s="9" customFormat="1" ht="21" x14ac:dyDescent="0.45">
      <c r="B1178" s="92"/>
      <c r="C1178" s="91"/>
      <c r="D1178" s="94"/>
      <c r="E1178" s="93"/>
      <c r="F1178" s="93"/>
      <c r="G1178" s="93"/>
      <c r="H1178" s="93"/>
      <c r="I1178" s="93"/>
      <c r="J1178" s="93"/>
      <c r="K1178" s="93"/>
      <c r="L1178" s="93"/>
    </row>
    <row r="1179" spans="2:12" s="9" customFormat="1" ht="21" x14ac:dyDescent="0.45">
      <c r="B1179" s="92"/>
      <c r="C1179" s="91"/>
      <c r="D1179" s="94"/>
      <c r="E1179" s="93"/>
      <c r="F1179" s="93"/>
      <c r="G1179" s="93"/>
      <c r="H1179" s="93"/>
      <c r="I1179" s="93"/>
      <c r="J1179" s="93"/>
      <c r="K1179" s="93"/>
      <c r="L1179" s="93"/>
    </row>
    <row r="1180" spans="2:12" s="9" customFormat="1" ht="21" x14ac:dyDescent="0.45">
      <c r="B1180" s="92"/>
      <c r="C1180" s="91"/>
      <c r="D1180" s="94"/>
      <c r="E1180" s="93"/>
      <c r="F1180" s="93"/>
      <c r="G1180" s="93"/>
      <c r="H1180" s="93"/>
      <c r="I1180" s="93"/>
      <c r="J1180" s="93"/>
      <c r="K1180" s="93"/>
      <c r="L1180" s="93"/>
    </row>
    <row r="1181" spans="2:12" s="9" customFormat="1" ht="21" x14ac:dyDescent="0.45">
      <c r="B1181" s="92"/>
      <c r="C1181" s="91"/>
      <c r="D1181" s="94"/>
      <c r="E1181" s="93"/>
      <c r="F1181" s="93"/>
      <c r="G1181" s="93"/>
      <c r="H1181" s="93"/>
      <c r="I1181" s="93"/>
      <c r="J1181" s="93"/>
      <c r="K1181" s="93"/>
      <c r="L1181" s="93"/>
    </row>
    <row r="1182" spans="2:12" s="9" customFormat="1" ht="21" x14ac:dyDescent="0.45">
      <c r="B1182" s="92"/>
      <c r="C1182" s="91"/>
      <c r="D1182" s="94"/>
      <c r="E1182" s="93"/>
      <c r="F1182" s="93"/>
      <c r="G1182" s="93"/>
      <c r="H1182" s="93"/>
      <c r="I1182" s="93"/>
      <c r="J1182" s="93"/>
      <c r="K1182" s="93"/>
      <c r="L1182" s="93"/>
    </row>
    <row r="1183" spans="2:12" s="9" customFormat="1" ht="21" x14ac:dyDescent="0.45">
      <c r="B1183" s="92"/>
      <c r="C1183" s="91"/>
      <c r="D1183" s="94"/>
      <c r="E1183" s="93"/>
      <c r="F1183" s="93"/>
      <c r="G1183" s="93"/>
      <c r="H1183" s="93"/>
      <c r="I1183" s="93"/>
      <c r="J1183" s="93"/>
      <c r="K1183" s="93"/>
      <c r="L1183" s="93"/>
    </row>
    <row r="1184" spans="2:12" s="9" customFormat="1" ht="21" x14ac:dyDescent="0.45">
      <c r="B1184" s="92"/>
      <c r="C1184" s="91"/>
      <c r="D1184" s="94"/>
      <c r="E1184" s="93"/>
      <c r="F1184" s="93"/>
      <c r="G1184" s="93"/>
      <c r="H1184" s="93"/>
      <c r="I1184" s="93"/>
      <c r="J1184" s="93"/>
      <c r="K1184" s="93"/>
      <c r="L1184" s="93"/>
    </row>
    <row r="1185" spans="2:12" s="9" customFormat="1" ht="21" x14ac:dyDescent="0.45">
      <c r="B1185" s="92"/>
      <c r="C1185" s="91"/>
      <c r="D1185" s="94"/>
      <c r="E1185" s="93"/>
      <c r="F1185" s="93"/>
      <c r="G1185" s="93"/>
      <c r="H1185" s="93"/>
      <c r="I1185" s="93"/>
      <c r="J1185" s="93"/>
      <c r="K1185" s="93"/>
      <c r="L1185" s="93"/>
    </row>
    <row r="1186" spans="2:12" s="9" customFormat="1" ht="21" x14ac:dyDescent="0.45">
      <c r="B1186" s="92"/>
      <c r="C1186" s="91"/>
      <c r="D1186" s="94"/>
      <c r="E1186" s="93"/>
      <c r="F1186" s="93"/>
      <c r="G1186" s="93"/>
      <c r="H1186" s="93"/>
      <c r="I1186" s="93"/>
      <c r="J1186" s="93"/>
      <c r="K1186" s="93"/>
      <c r="L1186" s="93"/>
    </row>
    <row r="1187" spans="2:12" s="9" customFormat="1" ht="21" x14ac:dyDescent="0.45">
      <c r="B1187" s="92"/>
      <c r="C1187" s="91"/>
      <c r="D1187" s="94"/>
      <c r="E1187" s="93"/>
      <c r="F1187" s="93"/>
      <c r="G1187" s="93"/>
      <c r="H1187" s="93"/>
      <c r="I1187" s="93"/>
      <c r="J1187" s="93"/>
      <c r="K1187" s="93"/>
      <c r="L1187" s="93"/>
    </row>
    <row r="1188" spans="2:12" s="9" customFormat="1" ht="21" x14ac:dyDescent="0.45">
      <c r="B1188" s="92"/>
      <c r="C1188" s="91"/>
      <c r="D1188" s="94"/>
      <c r="E1188" s="93"/>
      <c r="F1188" s="93"/>
      <c r="G1188" s="93"/>
      <c r="H1188" s="93"/>
      <c r="I1188" s="93"/>
      <c r="J1188" s="93"/>
      <c r="K1188" s="93"/>
      <c r="L1188" s="93"/>
    </row>
    <row r="1189" spans="2:12" s="9" customFormat="1" ht="21" x14ac:dyDescent="0.45">
      <c r="B1189" s="92"/>
      <c r="C1189" s="91"/>
      <c r="D1189" s="94"/>
      <c r="E1189" s="93"/>
      <c r="F1189" s="93"/>
      <c r="G1189" s="93"/>
      <c r="H1189" s="93"/>
      <c r="I1189" s="93"/>
      <c r="J1189" s="93"/>
      <c r="K1189" s="93"/>
      <c r="L1189" s="93"/>
    </row>
    <row r="1190" spans="2:12" s="9" customFormat="1" ht="21" x14ac:dyDescent="0.45">
      <c r="B1190" s="92"/>
      <c r="C1190" s="91"/>
      <c r="D1190" s="94"/>
      <c r="E1190" s="93"/>
      <c r="F1190" s="93"/>
      <c r="G1190" s="93"/>
      <c r="H1190" s="93"/>
      <c r="I1190" s="93"/>
      <c r="J1190" s="93"/>
      <c r="K1190" s="93"/>
      <c r="L1190" s="93"/>
    </row>
    <row r="1191" spans="2:12" s="9" customFormat="1" ht="21" x14ac:dyDescent="0.45">
      <c r="B1191" s="92"/>
      <c r="C1191" s="91"/>
      <c r="D1191" s="94"/>
      <c r="E1191" s="93"/>
      <c r="F1191" s="93"/>
      <c r="G1191" s="93"/>
      <c r="H1191" s="93"/>
      <c r="I1191" s="93"/>
      <c r="J1191" s="93"/>
      <c r="K1191" s="93"/>
      <c r="L1191" s="93"/>
    </row>
    <row r="1192" spans="2:12" s="9" customFormat="1" ht="21" x14ac:dyDescent="0.45">
      <c r="B1192" s="92"/>
      <c r="C1192" s="91"/>
      <c r="D1192" s="94"/>
      <c r="E1192" s="93"/>
      <c r="F1192" s="93"/>
      <c r="G1192" s="93"/>
      <c r="H1192" s="93"/>
      <c r="I1192" s="93"/>
      <c r="J1192" s="93"/>
      <c r="K1192" s="93"/>
      <c r="L1192" s="93"/>
    </row>
    <row r="1193" spans="2:12" s="9" customFormat="1" ht="21" x14ac:dyDescent="0.45">
      <c r="B1193" s="92"/>
      <c r="C1193" s="91"/>
      <c r="D1193" s="94"/>
      <c r="E1193" s="93"/>
      <c r="F1193" s="93"/>
      <c r="G1193" s="93"/>
      <c r="H1193" s="93"/>
      <c r="I1193" s="93"/>
      <c r="J1193" s="93"/>
      <c r="K1193" s="93"/>
      <c r="L1193" s="93"/>
    </row>
    <row r="1194" spans="2:12" s="9" customFormat="1" ht="21" x14ac:dyDescent="0.45">
      <c r="B1194" s="92"/>
      <c r="C1194" s="91"/>
      <c r="D1194" s="94"/>
      <c r="E1194" s="93"/>
      <c r="F1194" s="93"/>
      <c r="G1194" s="93"/>
      <c r="H1194" s="93"/>
      <c r="I1194" s="93"/>
      <c r="J1194" s="93"/>
      <c r="K1194" s="93"/>
      <c r="L1194" s="93"/>
    </row>
    <row r="1195" spans="2:12" s="9" customFormat="1" ht="21" x14ac:dyDescent="0.45">
      <c r="B1195" s="92"/>
      <c r="C1195" s="91"/>
      <c r="D1195" s="94"/>
      <c r="E1195" s="93"/>
      <c r="F1195" s="93"/>
      <c r="G1195" s="93"/>
      <c r="H1195" s="93"/>
      <c r="I1195" s="93"/>
      <c r="J1195" s="93"/>
      <c r="K1195" s="93"/>
      <c r="L1195" s="93"/>
    </row>
    <row r="1196" spans="2:12" s="9" customFormat="1" ht="21" x14ac:dyDescent="0.45">
      <c r="B1196" s="92"/>
      <c r="C1196" s="91"/>
      <c r="D1196" s="94"/>
      <c r="E1196" s="93"/>
      <c r="F1196" s="93"/>
      <c r="G1196" s="93"/>
      <c r="H1196" s="93"/>
      <c r="I1196" s="93"/>
      <c r="J1196" s="93"/>
      <c r="K1196" s="93"/>
      <c r="L1196" s="93"/>
    </row>
    <row r="1197" spans="2:12" s="9" customFormat="1" ht="21" x14ac:dyDescent="0.45">
      <c r="B1197" s="92"/>
      <c r="C1197" s="91"/>
      <c r="D1197" s="94"/>
      <c r="E1197" s="93"/>
      <c r="F1197" s="93"/>
      <c r="G1197" s="93"/>
      <c r="H1197" s="93"/>
      <c r="I1197" s="93"/>
      <c r="J1197" s="93"/>
      <c r="K1197" s="93"/>
      <c r="L1197" s="93"/>
    </row>
    <row r="1198" spans="2:12" s="9" customFormat="1" ht="21" x14ac:dyDescent="0.45">
      <c r="B1198" s="92"/>
      <c r="C1198" s="91"/>
      <c r="D1198" s="94"/>
      <c r="E1198" s="93"/>
      <c r="F1198" s="93"/>
      <c r="G1198" s="93"/>
      <c r="H1198" s="93"/>
      <c r="I1198" s="93"/>
      <c r="J1198" s="93"/>
      <c r="K1198" s="93"/>
      <c r="L1198" s="93"/>
    </row>
    <row r="1199" spans="2:12" s="9" customFormat="1" ht="21" x14ac:dyDescent="0.45">
      <c r="B1199" s="92"/>
      <c r="C1199" s="91"/>
      <c r="D1199" s="94"/>
      <c r="E1199" s="93"/>
      <c r="F1199" s="93"/>
      <c r="G1199" s="93"/>
      <c r="H1199" s="93"/>
      <c r="I1199" s="93"/>
      <c r="J1199" s="93"/>
      <c r="K1199" s="93"/>
      <c r="L1199" s="93"/>
    </row>
    <row r="1200" spans="2:12" s="9" customFormat="1" ht="21" x14ac:dyDescent="0.45">
      <c r="B1200" s="92"/>
      <c r="C1200" s="91"/>
      <c r="D1200" s="94"/>
      <c r="E1200" s="93"/>
      <c r="F1200" s="93"/>
      <c r="G1200" s="93"/>
      <c r="H1200" s="93"/>
      <c r="I1200" s="93"/>
      <c r="J1200" s="93"/>
      <c r="K1200" s="93"/>
      <c r="L1200" s="93"/>
    </row>
    <row r="1201" spans="2:12" s="9" customFormat="1" ht="21" x14ac:dyDescent="0.45">
      <c r="B1201" s="92"/>
      <c r="C1201" s="91"/>
      <c r="D1201" s="94"/>
      <c r="E1201" s="93"/>
      <c r="F1201" s="93"/>
      <c r="G1201" s="93"/>
      <c r="H1201" s="93"/>
      <c r="I1201" s="93"/>
      <c r="J1201" s="93"/>
      <c r="K1201" s="93"/>
      <c r="L1201" s="93"/>
    </row>
    <row r="1202" spans="2:12" s="9" customFormat="1" ht="21" x14ac:dyDescent="0.45">
      <c r="B1202" s="92"/>
      <c r="C1202" s="91"/>
      <c r="D1202" s="94"/>
      <c r="E1202" s="93"/>
      <c r="F1202" s="93"/>
      <c r="G1202" s="93"/>
      <c r="H1202" s="93"/>
      <c r="I1202" s="93"/>
      <c r="J1202" s="93"/>
      <c r="K1202" s="93"/>
      <c r="L1202" s="93"/>
    </row>
    <row r="1203" spans="2:12" s="9" customFormat="1" ht="21" x14ac:dyDescent="0.45">
      <c r="B1203" s="92"/>
      <c r="C1203" s="91"/>
      <c r="D1203" s="94"/>
      <c r="E1203" s="93"/>
      <c r="F1203" s="93"/>
      <c r="G1203" s="93"/>
      <c r="H1203" s="93"/>
      <c r="I1203" s="93"/>
      <c r="J1203" s="93"/>
      <c r="K1203" s="93"/>
      <c r="L1203" s="93"/>
    </row>
    <row r="1204" spans="2:12" s="9" customFormat="1" ht="21" x14ac:dyDescent="0.45">
      <c r="B1204" s="92"/>
      <c r="C1204" s="91"/>
      <c r="D1204" s="94"/>
      <c r="E1204" s="93"/>
      <c r="F1204" s="93"/>
      <c r="G1204" s="93"/>
      <c r="H1204" s="93"/>
      <c r="I1204" s="93"/>
      <c r="J1204" s="93"/>
      <c r="K1204" s="93"/>
      <c r="L1204" s="93"/>
    </row>
    <row r="1205" spans="2:12" s="9" customFormat="1" ht="21" x14ac:dyDescent="0.45">
      <c r="B1205" s="92"/>
      <c r="C1205" s="91"/>
      <c r="D1205" s="94"/>
      <c r="E1205" s="93"/>
      <c r="F1205" s="93"/>
      <c r="G1205" s="93"/>
      <c r="H1205" s="93"/>
      <c r="I1205" s="93"/>
      <c r="J1205" s="93"/>
      <c r="K1205" s="93"/>
      <c r="L1205" s="93"/>
    </row>
    <row r="1206" spans="2:12" s="9" customFormat="1" ht="21" x14ac:dyDescent="0.45">
      <c r="B1206" s="92"/>
      <c r="C1206" s="91"/>
      <c r="D1206" s="94"/>
      <c r="E1206" s="93"/>
      <c r="F1206" s="93"/>
      <c r="G1206" s="93"/>
      <c r="H1206" s="93"/>
      <c r="I1206" s="93"/>
      <c r="J1206" s="93"/>
      <c r="K1206" s="93"/>
      <c r="L1206" s="93"/>
    </row>
    <row r="1207" spans="2:12" s="9" customFormat="1" ht="21" x14ac:dyDescent="0.45">
      <c r="B1207" s="92"/>
      <c r="C1207" s="91"/>
      <c r="D1207" s="94"/>
      <c r="E1207" s="93"/>
      <c r="F1207" s="93"/>
      <c r="G1207" s="93"/>
      <c r="H1207" s="93"/>
      <c r="I1207" s="93"/>
      <c r="J1207" s="93"/>
      <c r="K1207" s="93"/>
      <c r="L1207" s="93"/>
    </row>
    <row r="1208" spans="2:12" s="9" customFormat="1" ht="21" x14ac:dyDescent="0.45">
      <c r="B1208" s="92"/>
      <c r="C1208" s="91"/>
      <c r="D1208" s="94"/>
      <c r="E1208" s="93"/>
      <c r="F1208" s="93"/>
      <c r="G1208" s="93"/>
      <c r="H1208" s="93"/>
      <c r="I1208" s="93"/>
      <c r="J1208" s="93"/>
      <c r="K1208" s="93"/>
      <c r="L1208" s="93"/>
    </row>
    <row r="1209" spans="2:12" s="9" customFormat="1" ht="21" x14ac:dyDescent="0.45">
      <c r="B1209" s="92"/>
      <c r="C1209" s="91"/>
      <c r="D1209" s="94"/>
      <c r="E1209" s="93"/>
      <c r="F1209" s="93"/>
      <c r="G1209" s="93"/>
      <c r="H1209" s="93"/>
      <c r="I1209" s="93"/>
      <c r="J1209" s="93"/>
      <c r="K1209" s="93"/>
      <c r="L1209" s="93"/>
    </row>
    <row r="1210" spans="2:12" s="9" customFormat="1" ht="21" x14ac:dyDescent="0.45">
      <c r="B1210" s="92"/>
      <c r="C1210" s="91"/>
      <c r="D1210" s="94"/>
      <c r="E1210" s="93"/>
      <c r="F1210" s="93"/>
      <c r="G1210" s="93"/>
      <c r="H1210" s="93"/>
      <c r="I1210" s="93"/>
      <c r="J1210" s="93"/>
      <c r="K1210" s="93"/>
      <c r="L1210" s="93"/>
    </row>
    <row r="1211" spans="2:12" s="9" customFormat="1" ht="21" x14ac:dyDescent="0.45">
      <c r="B1211" s="92"/>
      <c r="C1211" s="91"/>
      <c r="D1211" s="94"/>
      <c r="E1211" s="93"/>
      <c r="F1211" s="93"/>
      <c r="G1211" s="93"/>
      <c r="H1211" s="93"/>
      <c r="I1211" s="93"/>
      <c r="J1211" s="93"/>
      <c r="K1211" s="93"/>
      <c r="L1211" s="93"/>
    </row>
    <row r="1212" spans="2:12" s="9" customFormat="1" ht="21" x14ac:dyDescent="0.45">
      <c r="B1212" s="92"/>
      <c r="C1212" s="91"/>
      <c r="D1212" s="94"/>
      <c r="E1212" s="93"/>
      <c r="F1212" s="93"/>
      <c r="G1212" s="93"/>
      <c r="H1212" s="93"/>
      <c r="I1212" s="93"/>
      <c r="J1212" s="93"/>
      <c r="K1212" s="93"/>
      <c r="L1212" s="93"/>
    </row>
    <row r="1213" spans="2:12" s="9" customFormat="1" ht="21" x14ac:dyDescent="0.45">
      <c r="B1213" s="92"/>
      <c r="C1213" s="91"/>
      <c r="D1213" s="94"/>
      <c r="E1213" s="93"/>
      <c r="F1213" s="93"/>
      <c r="G1213" s="93"/>
      <c r="H1213" s="93"/>
      <c r="I1213" s="93"/>
      <c r="J1213" s="93"/>
      <c r="K1213" s="93"/>
      <c r="L1213" s="93"/>
    </row>
    <row r="1214" spans="2:12" s="9" customFormat="1" ht="21" x14ac:dyDescent="0.45">
      <c r="B1214" s="92"/>
      <c r="C1214" s="91"/>
      <c r="D1214" s="94"/>
      <c r="E1214" s="93"/>
      <c r="F1214" s="93"/>
      <c r="G1214" s="93"/>
      <c r="H1214" s="93"/>
      <c r="I1214" s="93"/>
      <c r="J1214" s="93"/>
      <c r="K1214" s="93"/>
      <c r="L1214" s="93"/>
    </row>
    <row r="1215" spans="2:12" s="9" customFormat="1" ht="21" x14ac:dyDescent="0.45">
      <c r="B1215" s="92"/>
      <c r="C1215" s="91"/>
      <c r="D1215" s="94"/>
      <c r="E1215" s="93"/>
      <c r="F1215" s="93"/>
      <c r="G1215" s="93"/>
      <c r="H1215" s="93"/>
      <c r="I1215" s="93"/>
      <c r="J1215" s="93"/>
      <c r="K1215" s="93"/>
      <c r="L1215" s="93"/>
    </row>
    <row r="1216" spans="2:12" s="9" customFormat="1" ht="21" x14ac:dyDescent="0.45">
      <c r="B1216" s="92"/>
      <c r="C1216" s="91"/>
      <c r="D1216" s="94"/>
      <c r="E1216" s="93"/>
      <c r="F1216" s="93"/>
      <c r="G1216" s="93"/>
      <c r="H1216" s="93"/>
      <c r="I1216" s="93"/>
      <c r="J1216" s="93"/>
      <c r="K1216" s="93"/>
      <c r="L1216" s="93"/>
    </row>
    <row r="1217" spans="2:12" s="9" customFormat="1" ht="21" x14ac:dyDescent="0.45">
      <c r="B1217" s="92"/>
      <c r="C1217" s="91"/>
      <c r="D1217" s="94"/>
      <c r="E1217" s="93"/>
      <c r="F1217" s="93"/>
      <c r="G1217" s="93"/>
      <c r="H1217" s="93"/>
      <c r="I1217" s="93"/>
      <c r="J1217" s="93"/>
      <c r="K1217" s="93"/>
      <c r="L1217" s="93"/>
    </row>
    <row r="1218" spans="2:12" s="9" customFormat="1" ht="21" x14ac:dyDescent="0.45">
      <c r="B1218" s="92"/>
      <c r="C1218" s="91"/>
      <c r="D1218" s="94"/>
      <c r="E1218" s="93"/>
      <c r="F1218" s="93"/>
      <c r="G1218" s="93"/>
      <c r="H1218" s="93"/>
      <c r="I1218" s="93"/>
      <c r="J1218" s="93"/>
      <c r="K1218" s="93"/>
      <c r="L1218" s="93"/>
    </row>
    <row r="1219" spans="2:12" s="9" customFormat="1" ht="21" x14ac:dyDescent="0.45">
      <c r="B1219" s="92"/>
      <c r="C1219" s="91"/>
      <c r="D1219" s="94"/>
      <c r="E1219" s="93"/>
      <c r="F1219" s="93"/>
      <c r="G1219" s="93"/>
      <c r="H1219" s="93"/>
      <c r="I1219" s="93"/>
      <c r="J1219" s="93"/>
      <c r="K1219" s="93"/>
      <c r="L1219" s="93"/>
    </row>
    <row r="1220" spans="2:12" s="9" customFormat="1" ht="21" x14ac:dyDescent="0.45">
      <c r="B1220" s="92"/>
      <c r="C1220" s="91"/>
      <c r="D1220" s="94"/>
      <c r="E1220" s="93"/>
      <c r="F1220" s="93"/>
      <c r="G1220" s="93"/>
      <c r="H1220" s="93"/>
      <c r="I1220" s="93"/>
      <c r="J1220" s="93"/>
      <c r="K1220" s="93"/>
      <c r="L1220" s="93"/>
    </row>
    <row r="1221" spans="2:12" s="9" customFormat="1" ht="21" x14ac:dyDescent="0.45">
      <c r="B1221" s="92"/>
      <c r="C1221" s="91"/>
      <c r="D1221" s="94"/>
      <c r="E1221" s="93"/>
      <c r="F1221" s="93"/>
      <c r="G1221" s="93"/>
      <c r="H1221" s="93"/>
      <c r="I1221" s="93"/>
      <c r="J1221" s="93"/>
      <c r="K1221" s="93"/>
      <c r="L1221" s="93"/>
    </row>
    <row r="1222" spans="2:12" s="9" customFormat="1" ht="21" x14ac:dyDescent="0.45">
      <c r="B1222" s="92"/>
      <c r="C1222" s="91"/>
      <c r="D1222" s="94"/>
      <c r="E1222" s="93"/>
      <c r="F1222" s="93"/>
      <c r="G1222" s="93"/>
      <c r="H1222" s="93"/>
      <c r="I1222" s="93"/>
      <c r="J1222" s="93"/>
      <c r="K1222" s="93"/>
      <c r="L1222" s="93"/>
    </row>
    <row r="1223" spans="2:12" s="9" customFormat="1" ht="21" x14ac:dyDescent="0.45">
      <c r="B1223" s="92"/>
      <c r="C1223" s="91"/>
      <c r="D1223" s="94"/>
      <c r="E1223" s="93"/>
      <c r="F1223" s="93"/>
      <c r="G1223" s="93"/>
      <c r="H1223" s="93"/>
      <c r="I1223" s="93"/>
      <c r="J1223" s="93"/>
      <c r="K1223" s="93"/>
      <c r="L1223" s="93"/>
    </row>
    <row r="1224" spans="2:12" s="9" customFormat="1" ht="21" x14ac:dyDescent="0.45">
      <c r="B1224" s="92"/>
      <c r="C1224" s="91"/>
      <c r="D1224" s="94"/>
      <c r="E1224" s="93"/>
      <c r="F1224" s="93"/>
      <c r="G1224" s="93"/>
      <c r="H1224" s="93"/>
      <c r="I1224" s="93"/>
      <c r="J1224" s="93"/>
      <c r="K1224" s="93"/>
      <c r="L1224" s="93"/>
    </row>
    <row r="1225" spans="2:12" s="9" customFormat="1" ht="21" x14ac:dyDescent="0.45">
      <c r="B1225" s="92"/>
      <c r="C1225" s="91"/>
      <c r="D1225" s="94"/>
      <c r="E1225" s="93"/>
      <c r="F1225" s="93"/>
      <c r="G1225" s="93"/>
      <c r="H1225" s="93"/>
      <c r="I1225" s="93"/>
      <c r="J1225" s="93"/>
      <c r="K1225" s="93"/>
      <c r="L1225" s="93"/>
    </row>
    <row r="1226" spans="2:12" s="9" customFormat="1" ht="21" x14ac:dyDescent="0.45">
      <c r="B1226" s="92"/>
      <c r="C1226" s="91"/>
      <c r="D1226" s="94"/>
      <c r="E1226" s="93"/>
      <c r="F1226" s="93"/>
      <c r="G1226" s="93"/>
      <c r="H1226" s="93"/>
      <c r="I1226" s="93"/>
      <c r="J1226" s="93"/>
      <c r="K1226" s="93"/>
      <c r="L1226" s="93"/>
    </row>
    <row r="1227" spans="2:12" s="9" customFormat="1" ht="21" x14ac:dyDescent="0.45">
      <c r="B1227" s="92"/>
      <c r="C1227" s="91"/>
      <c r="D1227" s="94"/>
      <c r="E1227" s="93"/>
      <c r="F1227" s="93"/>
      <c r="G1227" s="93"/>
      <c r="H1227" s="93"/>
      <c r="I1227" s="93"/>
      <c r="J1227" s="93"/>
      <c r="K1227" s="93"/>
      <c r="L1227" s="93"/>
    </row>
    <row r="1228" spans="2:12" s="9" customFormat="1" ht="21" x14ac:dyDescent="0.45">
      <c r="B1228" s="92"/>
      <c r="C1228" s="91"/>
      <c r="D1228" s="94"/>
      <c r="E1228" s="93"/>
      <c r="F1228" s="93"/>
      <c r="G1228" s="93"/>
      <c r="H1228" s="93"/>
      <c r="I1228" s="93"/>
      <c r="J1228" s="93"/>
      <c r="K1228" s="93"/>
      <c r="L1228" s="93"/>
    </row>
    <row r="1229" spans="2:12" s="9" customFormat="1" ht="21" x14ac:dyDescent="0.45">
      <c r="B1229" s="92"/>
      <c r="C1229" s="91"/>
      <c r="D1229" s="94"/>
      <c r="E1229" s="93"/>
      <c r="F1229" s="93"/>
      <c r="G1229" s="93"/>
      <c r="H1229" s="93"/>
      <c r="I1229" s="93"/>
      <c r="J1229" s="93"/>
      <c r="K1229" s="93"/>
      <c r="L1229" s="93"/>
    </row>
    <row r="1230" spans="2:12" s="9" customFormat="1" ht="21" x14ac:dyDescent="0.45">
      <c r="B1230" s="92"/>
      <c r="C1230" s="91"/>
      <c r="D1230" s="94"/>
      <c r="E1230" s="93"/>
      <c r="F1230" s="93"/>
      <c r="G1230" s="93"/>
      <c r="H1230" s="93"/>
      <c r="I1230" s="93"/>
      <c r="J1230" s="93"/>
      <c r="K1230" s="93"/>
      <c r="L1230" s="93"/>
    </row>
    <row r="1231" spans="2:12" s="9" customFormat="1" ht="21" x14ac:dyDescent="0.45">
      <c r="B1231" s="92"/>
      <c r="C1231" s="91"/>
      <c r="D1231" s="94"/>
      <c r="E1231" s="93"/>
      <c r="F1231" s="93"/>
      <c r="G1231" s="93"/>
      <c r="H1231" s="93"/>
      <c r="I1231" s="93"/>
      <c r="J1231" s="93"/>
      <c r="K1231" s="93"/>
      <c r="L1231" s="93"/>
    </row>
    <row r="1232" spans="2:12" s="9" customFormat="1" ht="21" x14ac:dyDescent="0.45">
      <c r="B1232" s="92"/>
      <c r="C1232" s="91"/>
      <c r="D1232" s="94"/>
      <c r="E1232" s="93"/>
      <c r="F1232" s="93"/>
      <c r="G1232" s="93"/>
      <c r="H1232" s="93"/>
      <c r="I1232" s="93"/>
      <c r="J1232" s="93"/>
      <c r="K1232" s="93"/>
      <c r="L1232" s="93"/>
    </row>
    <row r="1233" spans="2:12" s="9" customFormat="1" ht="21" x14ac:dyDescent="0.45">
      <c r="B1233" s="92"/>
      <c r="C1233" s="91"/>
      <c r="D1233" s="94"/>
      <c r="E1233" s="93"/>
      <c r="F1233" s="93"/>
      <c r="G1233" s="93"/>
      <c r="H1233" s="93"/>
      <c r="I1233" s="93"/>
      <c r="J1233" s="93"/>
      <c r="K1233" s="93"/>
      <c r="L1233" s="93"/>
    </row>
    <row r="1234" spans="2:12" s="9" customFormat="1" ht="21" x14ac:dyDescent="0.45">
      <c r="B1234" s="92"/>
      <c r="C1234" s="91"/>
      <c r="D1234" s="94"/>
      <c r="E1234" s="93"/>
      <c r="F1234" s="93"/>
      <c r="G1234" s="93"/>
      <c r="H1234" s="93"/>
      <c r="I1234" s="93"/>
      <c r="J1234" s="93"/>
      <c r="K1234" s="93"/>
      <c r="L1234" s="93"/>
    </row>
    <row r="1235" spans="2:12" s="9" customFormat="1" ht="21" x14ac:dyDescent="0.45">
      <c r="B1235" s="92"/>
      <c r="C1235" s="91"/>
      <c r="D1235" s="94"/>
      <c r="E1235" s="93"/>
      <c r="F1235" s="93"/>
      <c r="G1235" s="93"/>
      <c r="H1235" s="93"/>
      <c r="I1235" s="93"/>
      <c r="J1235" s="93"/>
      <c r="K1235" s="93"/>
      <c r="L1235" s="93"/>
    </row>
    <row r="1236" spans="2:12" s="9" customFormat="1" ht="21" x14ac:dyDescent="0.45">
      <c r="B1236" s="92"/>
      <c r="C1236" s="91"/>
      <c r="D1236" s="94"/>
      <c r="E1236" s="93"/>
      <c r="F1236" s="93"/>
      <c r="G1236" s="93"/>
      <c r="H1236" s="93"/>
      <c r="I1236" s="93"/>
      <c r="J1236" s="93"/>
      <c r="K1236" s="93"/>
      <c r="L1236" s="93"/>
    </row>
    <row r="1237" spans="2:12" s="9" customFormat="1" ht="21" x14ac:dyDescent="0.45">
      <c r="B1237" s="92"/>
      <c r="C1237" s="91"/>
      <c r="D1237" s="94"/>
      <c r="E1237" s="93"/>
      <c r="F1237" s="93"/>
      <c r="G1237" s="93"/>
      <c r="H1237" s="93"/>
      <c r="I1237" s="93"/>
      <c r="J1237" s="93"/>
      <c r="K1237" s="93"/>
      <c r="L1237" s="93"/>
    </row>
    <row r="1238" spans="2:12" s="9" customFormat="1" ht="21" x14ac:dyDescent="0.45">
      <c r="B1238" s="92"/>
      <c r="C1238" s="91"/>
      <c r="D1238" s="94"/>
      <c r="E1238" s="93"/>
      <c r="F1238" s="93"/>
      <c r="G1238" s="93"/>
      <c r="H1238" s="93"/>
      <c r="I1238" s="93"/>
      <c r="J1238" s="93"/>
      <c r="K1238" s="93"/>
      <c r="L1238" s="93"/>
    </row>
    <row r="1239" spans="2:12" s="9" customFormat="1" ht="21" x14ac:dyDescent="0.45">
      <c r="B1239" s="92"/>
      <c r="C1239" s="91"/>
      <c r="D1239" s="94"/>
      <c r="E1239" s="93"/>
      <c r="F1239" s="93"/>
      <c r="G1239" s="93"/>
      <c r="H1239" s="93"/>
      <c r="I1239" s="93"/>
      <c r="J1239" s="93"/>
      <c r="K1239" s="93"/>
      <c r="L1239" s="93"/>
    </row>
    <row r="1240" spans="2:12" s="9" customFormat="1" ht="21" x14ac:dyDescent="0.45">
      <c r="B1240" s="92"/>
      <c r="C1240" s="91"/>
      <c r="D1240" s="94"/>
      <c r="E1240" s="93"/>
      <c r="F1240" s="93"/>
      <c r="G1240" s="93"/>
      <c r="H1240" s="93"/>
      <c r="I1240" s="93"/>
      <c r="J1240" s="93"/>
      <c r="K1240" s="93"/>
      <c r="L1240" s="93"/>
    </row>
    <row r="1241" spans="2:12" s="9" customFormat="1" ht="21" x14ac:dyDescent="0.45">
      <c r="B1241" s="92"/>
      <c r="C1241" s="91"/>
      <c r="D1241" s="94"/>
      <c r="E1241" s="93"/>
      <c r="F1241" s="93"/>
      <c r="G1241" s="93"/>
      <c r="H1241" s="93"/>
      <c r="I1241" s="93"/>
      <c r="J1241" s="93"/>
      <c r="K1241" s="93"/>
      <c r="L1241" s="93"/>
    </row>
    <row r="1242" spans="2:12" s="9" customFormat="1" ht="21" x14ac:dyDescent="0.45">
      <c r="B1242" s="92"/>
      <c r="C1242" s="91"/>
      <c r="D1242" s="95"/>
      <c r="E1242" s="93"/>
      <c r="F1242" s="93"/>
      <c r="G1242" s="93"/>
      <c r="H1242" s="93"/>
      <c r="I1242" s="93"/>
      <c r="J1242" s="93"/>
      <c r="K1242" s="93"/>
      <c r="L1242" s="93"/>
    </row>
    <row r="1243" spans="2:12" s="9" customFormat="1" ht="21" x14ac:dyDescent="0.45">
      <c r="B1243" s="92"/>
      <c r="C1243" s="91"/>
      <c r="D1243" s="95"/>
      <c r="E1243" s="93"/>
      <c r="F1243" s="93"/>
      <c r="G1243" s="93"/>
      <c r="H1243" s="93"/>
      <c r="I1243" s="93"/>
      <c r="J1243" s="93"/>
      <c r="K1243" s="93"/>
      <c r="L1243" s="93"/>
    </row>
    <row r="1244" spans="2:12" s="9" customFormat="1" ht="21" x14ac:dyDescent="0.45">
      <c r="B1244" s="92"/>
      <c r="C1244" s="91"/>
      <c r="D1244" s="95"/>
      <c r="E1244" s="93"/>
      <c r="F1244" s="93"/>
      <c r="G1244" s="93"/>
      <c r="H1244" s="93"/>
      <c r="I1244" s="93"/>
      <c r="J1244" s="93"/>
      <c r="K1244" s="93"/>
      <c r="L1244" s="93"/>
    </row>
    <row r="1245" spans="2:12" s="9" customFormat="1" ht="21" x14ac:dyDescent="0.45">
      <c r="B1245" s="92"/>
      <c r="C1245" s="91"/>
      <c r="D1245" s="95"/>
      <c r="E1245" s="93"/>
      <c r="F1245" s="93"/>
      <c r="G1245" s="93"/>
      <c r="H1245" s="93"/>
      <c r="I1245" s="93"/>
      <c r="J1245" s="93"/>
      <c r="K1245" s="93"/>
      <c r="L1245" s="93"/>
    </row>
    <row r="1246" spans="2:12" s="9" customFormat="1" ht="21" x14ac:dyDescent="0.45">
      <c r="B1246" s="92"/>
      <c r="C1246" s="91"/>
      <c r="D1246" s="95"/>
      <c r="E1246" s="93"/>
      <c r="F1246" s="93"/>
      <c r="G1246" s="93"/>
      <c r="H1246" s="93"/>
      <c r="I1246" s="93"/>
      <c r="J1246" s="93"/>
      <c r="K1246" s="93"/>
      <c r="L1246" s="93"/>
    </row>
    <row r="1247" spans="2:12" s="9" customFormat="1" ht="21" x14ac:dyDescent="0.45">
      <c r="B1247" s="92"/>
      <c r="C1247" s="91"/>
      <c r="D1247" s="95"/>
      <c r="E1247" s="93"/>
      <c r="F1247" s="93"/>
      <c r="G1247" s="93"/>
      <c r="H1247" s="93"/>
      <c r="I1247" s="93"/>
      <c r="J1247" s="93"/>
      <c r="K1247" s="93"/>
      <c r="L1247" s="93"/>
    </row>
    <row r="1248" spans="2:12" s="9" customFormat="1" ht="21" x14ac:dyDescent="0.45">
      <c r="B1248" s="92"/>
      <c r="C1248" s="91"/>
      <c r="D1248" s="95"/>
      <c r="E1248" s="93"/>
      <c r="F1248" s="93"/>
      <c r="G1248" s="93"/>
      <c r="H1248" s="93"/>
      <c r="I1248" s="93"/>
      <c r="J1248" s="93"/>
      <c r="K1248" s="93"/>
      <c r="L1248" s="93"/>
    </row>
    <row r="1249" spans="2:12" s="9" customFormat="1" ht="21" x14ac:dyDescent="0.45">
      <c r="B1249" s="92"/>
      <c r="C1249" s="91"/>
      <c r="D1249" s="95"/>
      <c r="E1249" s="93"/>
      <c r="F1249" s="93"/>
      <c r="G1249" s="93"/>
      <c r="H1249" s="93"/>
      <c r="I1249" s="93"/>
      <c r="J1249" s="93"/>
      <c r="K1249" s="93"/>
      <c r="L1249" s="93"/>
    </row>
    <row r="1250" spans="2:12" s="9" customFormat="1" ht="21" x14ac:dyDescent="0.45">
      <c r="B1250" s="92"/>
      <c r="C1250" s="91"/>
      <c r="D1250" s="95"/>
      <c r="E1250" s="93"/>
      <c r="F1250" s="93"/>
      <c r="G1250" s="93"/>
      <c r="H1250" s="93"/>
      <c r="I1250" s="93"/>
      <c r="J1250" s="93"/>
      <c r="K1250" s="93"/>
      <c r="L1250" s="93"/>
    </row>
    <row r="1251" spans="2:12" s="9" customFormat="1" ht="21" x14ac:dyDescent="0.45">
      <c r="B1251" s="92"/>
      <c r="C1251" s="91"/>
      <c r="D1251" s="95"/>
      <c r="E1251" s="93"/>
      <c r="F1251" s="93"/>
      <c r="G1251" s="93"/>
      <c r="H1251" s="93"/>
      <c r="I1251" s="93"/>
      <c r="J1251" s="93"/>
      <c r="K1251" s="93"/>
      <c r="L1251" s="93"/>
    </row>
    <row r="1252" spans="2:12" s="9" customFormat="1" ht="21" x14ac:dyDescent="0.45">
      <c r="B1252" s="92"/>
      <c r="C1252" s="91"/>
      <c r="D1252" s="95"/>
      <c r="E1252" s="93"/>
      <c r="F1252" s="93"/>
      <c r="G1252" s="93"/>
      <c r="H1252" s="93"/>
      <c r="I1252" s="93"/>
      <c r="J1252" s="93"/>
      <c r="K1252" s="93"/>
      <c r="L1252" s="93"/>
    </row>
    <row r="1253" spans="2:12" s="9" customFormat="1" ht="21" x14ac:dyDescent="0.45">
      <c r="B1253" s="92"/>
      <c r="C1253" s="91"/>
      <c r="D1253" s="95"/>
      <c r="E1253" s="93"/>
      <c r="F1253" s="93"/>
      <c r="G1253" s="93"/>
      <c r="H1253" s="93"/>
      <c r="I1253" s="93"/>
      <c r="J1253" s="93"/>
      <c r="K1253" s="93"/>
      <c r="L1253" s="93"/>
    </row>
    <row r="1254" spans="2:12" s="9" customFormat="1" ht="21" x14ac:dyDescent="0.45">
      <c r="B1254" s="92"/>
      <c r="C1254" s="91"/>
      <c r="D1254" s="95"/>
      <c r="E1254" s="93"/>
      <c r="F1254" s="93"/>
      <c r="G1254" s="93"/>
      <c r="H1254" s="93"/>
      <c r="I1254" s="93"/>
      <c r="J1254" s="93"/>
      <c r="K1254" s="93"/>
      <c r="L1254" s="93"/>
    </row>
    <row r="1255" spans="2:12" s="9" customFormat="1" ht="21" x14ac:dyDescent="0.45">
      <c r="B1255" s="92"/>
      <c r="C1255" s="91"/>
      <c r="D1255" s="95"/>
      <c r="E1255" s="93"/>
      <c r="F1255" s="93"/>
      <c r="G1255" s="93"/>
      <c r="H1255" s="93"/>
      <c r="I1255" s="93"/>
      <c r="J1255" s="93"/>
      <c r="K1255" s="93"/>
      <c r="L1255" s="93"/>
    </row>
    <row r="1256" spans="2:12" s="9" customFormat="1" ht="21" x14ac:dyDescent="0.45">
      <c r="B1256" s="92"/>
      <c r="C1256" s="91"/>
      <c r="D1256" s="95"/>
      <c r="E1256" s="93"/>
      <c r="F1256" s="93"/>
      <c r="G1256" s="93"/>
      <c r="H1256" s="93"/>
      <c r="I1256" s="93"/>
      <c r="J1256" s="93"/>
      <c r="K1256" s="93"/>
      <c r="L1256" s="93"/>
    </row>
    <row r="1257" spans="2:12" s="9" customFormat="1" ht="21" x14ac:dyDescent="0.45">
      <c r="B1257" s="92"/>
      <c r="C1257" s="91"/>
      <c r="D1257" s="95"/>
      <c r="E1257" s="93"/>
      <c r="F1257" s="93"/>
      <c r="G1257" s="93"/>
      <c r="H1257" s="93"/>
      <c r="I1257" s="93"/>
      <c r="J1257" s="93"/>
      <c r="K1257" s="93"/>
      <c r="L1257" s="93"/>
    </row>
    <row r="1258" spans="2:12" ht="21" x14ac:dyDescent="0.45">
      <c r="B1258" s="92"/>
      <c r="C1258" s="91"/>
      <c r="D1258" s="96"/>
      <c r="E1258" s="97"/>
      <c r="F1258" s="97"/>
      <c r="G1258" s="97"/>
      <c r="H1258" s="97"/>
      <c r="I1258" s="97"/>
      <c r="J1258" s="97"/>
      <c r="K1258" s="97"/>
      <c r="L1258" s="97"/>
    </row>
    <row r="1259" spans="2:12" ht="21" x14ac:dyDescent="0.45">
      <c r="B1259" s="92"/>
      <c r="C1259" s="91"/>
      <c r="D1259" s="96"/>
      <c r="E1259" s="97"/>
      <c r="F1259" s="97"/>
      <c r="G1259" s="97"/>
      <c r="H1259" s="97"/>
      <c r="I1259" s="97"/>
      <c r="J1259" s="97"/>
      <c r="K1259" s="97"/>
      <c r="L1259" s="97"/>
    </row>
    <row r="1260" spans="2:12" ht="21" x14ac:dyDescent="0.45">
      <c r="B1260" s="92"/>
      <c r="C1260" s="91"/>
      <c r="D1260" s="96"/>
      <c r="E1260" s="97"/>
      <c r="F1260" s="97"/>
      <c r="G1260" s="97"/>
      <c r="H1260" s="97"/>
      <c r="I1260" s="97"/>
      <c r="J1260" s="97"/>
      <c r="K1260" s="97"/>
      <c r="L1260" s="97"/>
    </row>
    <row r="1261" spans="2:12" ht="21" x14ac:dyDescent="0.45">
      <c r="B1261" s="92"/>
      <c r="C1261" s="91"/>
      <c r="D1261" s="96"/>
      <c r="E1261" s="97"/>
      <c r="F1261" s="97"/>
      <c r="G1261" s="97"/>
      <c r="H1261" s="97"/>
      <c r="I1261" s="97"/>
      <c r="J1261" s="97"/>
      <c r="K1261" s="97"/>
      <c r="L1261" s="97"/>
    </row>
    <row r="1262" spans="2:12" ht="21" x14ac:dyDescent="0.45">
      <c r="B1262" s="92"/>
      <c r="C1262" s="91"/>
      <c r="D1262" s="96"/>
      <c r="E1262" s="97"/>
      <c r="F1262" s="97"/>
      <c r="G1262" s="97"/>
      <c r="H1262" s="97"/>
      <c r="I1262" s="97"/>
      <c r="J1262" s="97"/>
      <c r="K1262" s="97"/>
      <c r="L1262" s="97"/>
    </row>
    <row r="1263" spans="2:12" ht="21" x14ac:dyDescent="0.45">
      <c r="B1263" s="92"/>
      <c r="C1263" s="91"/>
      <c r="D1263" s="96"/>
      <c r="E1263" s="97"/>
      <c r="F1263" s="97"/>
      <c r="G1263" s="97"/>
      <c r="H1263" s="97"/>
      <c r="I1263" s="97"/>
      <c r="J1263" s="97"/>
      <c r="K1263" s="97"/>
      <c r="L1263" s="97"/>
    </row>
    <row r="1264" spans="2:12" ht="21" x14ac:dyDescent="0.45">
      <c r="B1264" s="92"/>
      <c r="C1264" s="91"/>
      <c r="D1264" s="96"/>
      <c r="E1264" s="97"/>
      <c r="F1264" s="97"/>
      <c r="G1264" s="97"/>
      <c r="H1264" s="97"/>
      <c r="I1264" s="97"/>
      <c r="J1264" s="97"/>
      <c r="K1264" s="97"/>
      <c r="L1264" s="97"/>
    </row>
    <row r="1265" spans="2:12" ht="21" x14ac:dyDescent="0.45">
      <c r="B1265" s="92"/>
      <c r="C1265" s="91"/>
      <c r="D1265" s="96"/>
      <c r="E1265" s="97"/>
      <c r="F1265" s="97"/>
      <c r="G1265" s="97"/>
      <c r="H1265" s="97"/>
      <c r="I1265" s="97"/>
      <c r="J1265" s="97"/>
      <c r="K1265" s="97"/>
      <c r="L1265" s="97"/>
    </row>
    <row r="1266" spans="2:12" ht="21" x14ac:dyDescent="0.45">
      <c r="B1266" s="92"/>
      <c r="C1266" s="91"/>
      <c r="D1266" s="96"/>
      <c r="E1266" s="97"/>
      <c r="F1266" s="97"/>
      <c r="G1266" s="97"/>
      <c r="H1266" s="97"/>
      <c r="I1266" s="97"/>
      <c r="J1266" s="97"/>
      <c r="K1266" s="97"/>
      <c r="L1266" s="97"/>
    </row>
    <row r="1267" spans="2:12" ht="21" x14ac:dyDescent="0.45">
      <c r="B1267" s="92"/>
      <c r="C1267" s="91"/>
      <c r="D1267" s="96"/>
      <c r="E1267" s="97"/>
      <c r="F1267" s="97"/>
      <c r="G1267" s="97"/>
      <c r="H1267" s="97"/>
      <c r="I1267" s="97"/>
      <c r="J1267" s="97"/>
      <c r="K1267" s="97"/>
      <c r="L1267" s="97"/>
    </row>
    <row r="1268" spans="2:12" ht="21" x14ac:dyDescent="0.45">
      <c r="B1268" s="92"/>
      <c r="C1268" s="91"/>
      <c r="D1268" s="96"/>
      <c r="E1268" s="97"/>
      <c r="F1268" s="97"/>
      <c r="G1268" s="97"/>
      <c r="H1268" s="97"/>
      <c r="I1268" s="97"/>
      <c r="J1268" s="97"/>
      <c r="K1268" s="97"/>
      <c r="L1268" s="97"/>
    </row>
    <row r="1269" spans="2:12" ht="21" x14ac:dyDescent="0.45">
      <c r="B1269" s="92"/>
      <c r="C1269" s="91"/>
      <c r="D1269" s="96"/>
      <c r="E1269" s="97"/>
      <c r="F1269" s="97"/>
      <c r="G1269" s="97"/>
      <c r="H1269" s="97"/>
      <c r="I1269" s="97"/>
      <c r="J1269" s="97"/>
      <c r="K1269" s="97"/>
      <c r="L1269" s="97"/>
    </row>
    <row r="1270" spans="2:12" ht="21" x14ac:dyDescent="0.45">
      <c r="B1270" s="92"/>
      <c r="C1270" s="91"/>
      <c r="D1270" s="96"/>
      <c r="E1270" s="97"/>
      <c r="F1270" s="97"/>
      <c r="G1270" s="97"/>
      <c r="H1270" s="97"/>
      <c r="I1270" s="97"/>
      <c r="J1270" s="97"/>
      <c r="K1270" s="97"/>
      <c r="L1270" s="97"/>
    </row>
    <row r="1271" spans="2:12" ht="21" x14ac:dyDescent="0.45">
      <c r="B1271" s="92"/>
      <c r="C1271" s="91"/>
      <c r="D1271" s="96"/>
      <c r="E1271" s="97"/>
      <c r="F1271" s="97"/>
      <c r="G1271" s="97"/>
      <c r="H1271" s="97"/>
      <c r="I1271" s="97"/>
      <c r="J1271" s="97"/>
      <c r="K1271" s="97"/>
      <c r="L1271" s="97"/>
    </row>
    <row r="1272" spans="2:12" ht="21" x14ac:dyDescent="0.45">
      <c r="B1272" s="92"/>
      <c r="C1272" s="91"/>
      <c r="D1272" s="96"/>
      <c r="E1272" s="97"/>
      <c r="F1272" s="97"/>
      <c r="G1272" s="97"/>
      <c r="H1272" s="97"/>
      <c r="I1272" s="97"/>
      <c r="J1272" s="97"/>
      <c r="K1272" s="97"/>
      <c r="L1272" s="97"/>
    </row>
    <row r="1273" spans="2:12" ht="21" x14ac:dyDescent="0.45">
      <c r="B1273" s="92"/>
      <c r="C1273" s="91"/>
      <c r="D1273" s="96"/>
      <c r="E1273" s="97"/>
      <c r="F1273" s="97"/>
      <c r="G1273" s="97"/>
      <c r="H1273" s="97"/>
      <c r="I1273" s="97"/>
      <c r="J1273" s="97"/>
      <c r="K1273" s="97"/>
      <c r="L1273" s="97"/>
    </row>
    <row r="1274" spans="2:12" ht="21" x14ac:dyDescent="0.45">
      <c r="B1274" s="92"/>
      <c r="C1274" s="91"/>
      <c r="D1274" s="96"/>
      <c r="E1274" s="97"/>
      <c r="F1274" s="97"/>
      <c r="G1274" s="97"/>
      <c r="H1274" s="97"/>
      <c r="I1274" s="97"/>
      <c r="J1274" s="97"/>
      <c r="K1274" s="97"/>
      <c r="L1274" s="97"/>
    </row>
    <row r="1275" spans="2:12" ht="21" x14ac:dyDescent="0.45">
      <c r="B1275" s="92"/>
      <c r="C1275" s="91"/>
      <c r="D1275" s="96"/>
      <c r="E1275" s="97"/>
      <c r="F1275" s="97"/>
      <c r="G1275" s="97"/>
      <c r="H1275" s="97"/>
      <c r="I1275" s="97"/>
      <c r="J1275" s="97"/>
      <c r="K1275" s="97"/>
      <c r="L1275" s="97"/>
    </row>
    <row r="1276" spans="2:12" ht="21" x14ac:dyDescent="0.45">
      <c r="B1276" s="92"/>
      <c r="C1276" s="91"/>
      <c r="D1276" s="96"/>
      <c r="E1276" s="97"/>
      <c r="F1276" s="97"/>
      <c r="G1276" s="97"/>
      <c r="H1276" s="97"/>
      <c r="I1276" s="97"/>
      <c r="J1276" s="97"/>
      <c r="K1276" s="97"/>
      <c r="L1276" s="97"/>
    </row>
    <row r="1277" spans="2:12" ht="21" x14ac:dyDescent="0.45">
      <c r="B1277" s="92"/>
      <c r="C1277" s="91"/>
      <c r="D1277" s="96"/>
      <c r="E1277" s="97"/>
      <c r="F1277" s="97"/>
      <c r="G1277" s="97"/>
      <c r="H1277" s="97"/>
      <c r="I1277" s="97"/>
      <c r="J1277" s="97"/>
      <c r="K1277" s="97"/>
      <c r="L1277" s="97"/>
    </row>
    <row r="1278" spans="2:12" ht="21" x14ac:dyDescent="0.45">
      <c r="B1278" s="92"/>
      <c r="C1278" s="91"/>
      <c r="D1278" s="96"/>
      <c r="E1278" s="97"/>
      <c r="F1278" s="97"/>
      <c r="G1278" s="97"/>
      <c r="H1278" s="97"/>
      <c r="I1278" s="97"/>
      <c r="J1278" s="97"/>
      <c r="K1278" s="97"/>
      <c r="L1278" s="97"/>
    </row>
    <row r="1279" spans="2:12" ht="21" x14ac:dyDescent="0.45">
      <c r="B1279" s="92"/>
      <c r="C1279" s="91"/>
      <c r="D1279" s="96"/>
      <c r="E1279" s="97"/>
      <c r="F1279" s="97"/>
      <c r="G1279" s="97"/>
      <c r="H1279" s="97"/>
      <c r="I1279" s="97"/>
      <c r="J1279" s="97"/>
      <c r="K1279" s="97"/>
      <c r="L1279" s="97"/>
    </row>
    <row r="1280" spans="2:12" ht="21" x14ac:dyDescent="0.45">
      <c r="B1280" s="92"/>
      <c r="C1280" s="91"/>
      <c r="D1280" s="96"/>
      <c r="E1280" s="97"/>
      <c r="F1280" s="97"/>
      <c r="G1280" s="97"/>
      <c r="H1280" s="97"/>
      <c r="I1280" s="97"/>
      <c r="J1280" s="97"/>
      <c r="K1280" s="97"/>
      <c r="L1280" s="97"/>
    </row>
    <row r="1281" spans="2:12" ht="21" x14ac:dyDescent="0.45">
      <c r="B1281" s="92"/>
      <c r="C1281" s="91"/>
      <c r="D1281" s="96"/>
      <c r="E1281" s="97"/>
      <c r="F1281" s="97"/>
      <c r="G1281" s="97"/>
      <c r="H1281" s="97"/>
      <c r="I1281" s="97"/>
      <c r="J1281" s="97"/>
      <c r="K1281" s="97"/>
      <c r="L1281" s="97"/>
    </row>
    <row r="1282" spans="2:12" ht="21" x14ac:dyDescent="0.45">
      <c r="B1282" s="92"/>
      <c r="C1282" s="91"/>
      <c r="D1282" s="96"/>
      <c r="E1282" s="97"/>
      <c r="F1282" s="97"/>
      <c r="G1282" s="97"/>
      <c r="H1282" s="97"/>
      <c r="I1282" s="97"/>
      <c r="J1282" s="97"/>
      <c r="K1282" s="97"/>
      <c r="L1282" s="97"/>
    </row>
    <row r="1283" spans="2:12" ht="21" x14ac:dyDescent="0.45">
      <c r="B1283" s="92"/>
      <c r="C1283" s="91"/>
      <c r="D1283" s="96"/>
      <c r="E1283" s="97"/>
      <c r="F1283" s="97"/>
      <c r="G1283" s="97"/>
      <c r="H1283" s="97"/>
      <c r="I1283" s="97"/>
      <c r="J1283" s="97"/>
      <c r="K1283" s="97"/>
      <c r="L1283" s="97"/>
    </row>
    <row r="1284" spans="2:12" ht="21" x14ac:dyDescent="0.45">
      <c r="B1284" s="92"/>
      <c r="C1284" s="91"/>
      <c r="D1284" s="96"/>
      <c r="E1284" s="97"/>
      <c r="F1284" s="97"/>
      <c r="G1284" s="97"/>
      <c r="H1284" s="97"/>
      <c r="I1284" s="97"/>
      <c r="J1284" s="97"/>
      <c r="K1284" s="97"/>
      <c r="L1284" s="97"/>
    </row>
    <row r="1285" spans="2:12" ht="21" x14ac:dyDescent="0.45">
      <c r="B1285" s="92"/>
      <c r="C1285" s="91"/>
      <c r="D1285" s="96"/>
      <c r="E1285" s="97"/>
      <c r="F1285" s="97"/>
      <c r="G1285" s="97"/>
      <c r="H1285" s="97"/>
      <c r="I1285" s="97"/>
      <c r="J1285" s="97"/>
      <c r="K1285" s="97"/>
      <c r="L1285" s="97"/>
    </row>
    <row r="1286" spans="2:12" ht="21" x14ac:dyDescent="0.45">
      <c r="B1286" s="92"/>
      <c r="C1286" s="91"/>
      <c r="D1286" s="96"/>
      <c r="E1286" s="97"/>
      <c r="F1286" s="97"/>
      <c r="G1286" s="97"/>
      <c r="H1286" s="97"/>
      <c r="I1286" s="97"/>
      <c r="J1286" s="97"/>
      <c r="K1286" s="97"/>
      <c r="L1286" s="97"/>
    </row>
    <row r="1287" spans="2:12" ht="21" x14ac:dyDescent="0.45">
      <c r="B1287" s="92"/>
      <c r="C1287" s="91"/>
      <c r="D1287" s="96"/>
      <c r="E1287" s="97"/>
      <c r="F1287" s="97"/>
      <c r="G1287" s="97"/>
      <c r="H1287" s="97"/>
      <c r="I1287" s="97"/>
      <c r="J1287" s="97"/>
      <c r="K1287" s="97"/>
      <c r="L1287" s="97"/>
    </row>
    <row r="1288" spans="2:12" ht="21" x14ac:dyDescent="0.45">
      <c r="B1288" s="92"/>
      <c r="C1288" s="91"/>
      <c r="D1288" s="96"/>
      <c r="E1288" s="97"/>
      <c r="F1288" s="97"/>
      <c r="G1288" s="97"/>
      <c r="H1288" s="97"/>
      <c r="I1288" s="97"/>
      <c r="J1288" s="97"/>
      <c r="K1288" s="97"/>
      <c r="L1288" s="97"/>
    </row>
    <row r="1289" spans="2:12" ht="21" x14ac:dyDescent="0.45">
      <c r="B1289" s="92"/>
      <c r="C1289" s="91"/>
      <c r="D1289" s="96"/>
      <c r="E1289" s="97"/>
      <c r="F1289" s="97"/>
      <c r="G1289" s="97"/>
      <c r="H1289" s="97"/>
      <c r="I1289" s="97"/>
      <c r="J1289" s="97"/>
      <c r="K1289" s="97"/>
      <c r="L1289" s="97"/>
    </row>
    <row r="1290" spans="2:12" ht="21" x14ac:dyDescent="0.45">
      <c r="B1290" s="92"/>
      <c r="C1290" s="91"/>
      <c r="D1290" s="96"/>
      <c r="E1290" s="97"/>
      <c r="F1290" s="97"/>
      <c r="G1290" s="97"/>
      <c r="H1290" s="97"/>
      <c r="I1290" s="97"/>
      <c r="J1290" s="97"/>
      <c r="K1290" s="97"/>
      <c r="L1290" s="97"/>
    </row>
    <row r="1291" spans="2:12" ht="21" x14ac:dyDescent="0.45">
      <c r="B1291" s="92"/>
      <c r="C1291" s="91"/>
      <c r="D1291" s="96"/>
      <c r="E1291" s="97"/>
      <c r="F1291" s="97"/>
      <c r="G1291" s="97"/>
      <c r="H1291" s="97"/>
      <c r="I1291" s="97"/>
      <c r="J1291" s="97"/>
      <c r="K1291" s="97"/>
      <c r="L1291" s="97"/>
    </row>
    <row r="1292" spans="2:12" ht="21" x14ac:dyDescent="0.45">
      <c r="B1292" s="92"/>
      <c r="C1292" s="91"/>
      <c r="D1292" s="96"/>
      <c r="E1292" s="97"/>
      <c r="F1292" s="97"/>
      <c r="G1292" s="97"/>
      <c r="H1292" s="97"/>
      <c r="I1292" s="97"/>
      <c r="J1292" s="97"/>
      <c r="K1292" s="97"/>
      <c r="L1292" s="97"/>
    </row>
    <row r="1293" spans="2:12" ht="21" x14ac:dyDescent="0.45">
      <c r="B1293" s="92"/>
      <c r="C1293" s="91"/>
      <c r="D1293" s="96"/>
      <c r="E1293" s="97"/>
      <c r="F1293" s="97"/>
      <c r="G1293" s="97"/>
      <c r="H1293" s="97"/>
      <c r="I1293" s="97"/>
      <c r="J1293" s="97"/>
      <c r="K1293" s="97"/>
      <c r="L1293" s="97"/>
    </row>
    <row r="1294" spans="2:12" ht="21" x14ac:dyDescent="0.45">
      <c r="B1294" s="92"/>
      <c r="C1294" s="91"/>
      <c r="D1294" s="96"/>
      <c r="E1294" s="97"/>
      <c r="F1294" s="97"/>
      <c r="G1294" s="97"/>
      <c r="H1294" s="97"/>
      <c r="I1294" s="97"/>
      <c r="J1294" s="97"/>
      <c r="K1294" s="97"/>
      <c r="L1294" s="97"/>
    </row>
    <row r="1295" spans="2:12" ht="21" x14ac:dyDescent="0.45">
      <c r="B1295" s="92"/>
      <c r="C1295" s="91"/>
      <c r="D1295" s="96"/>
      <c r="E1295" s="97"/>
      <c r="F1295" s="97"/>
      <c r="G1295" s="97"/>
      <c r="H1295" s="97"/>
      <c r="I1295" s="97"/>
      <c r="J1295" s="97"/>
      <c r="K1295" s="97"/>
      <c r="L1295" s="97"/>
    </row>
    <row r="1296" spans="2:12" ht="21" x14ac:dyDescent="0.45">
      <c r="B1296" s="92"/>
      <c r="C1296" s="91"/>
      <c r="D1296" s="96"/>
      <c r="E1296" s="97"/>
      <c r="F1296" s="97"/>
      <c r="G1296" s="97"/>
      <c r="H1296" s="97"/>
      <c r="I1296" s="97"/>
      <c r="J1296" s="97"/>
      <c r="K1296" s="97"/>
      <c r="L1296" s="97"/>
    </row>
    <row r="1297" spans="2:12" ht="21" x14ac:dyDescent="0.45">
      <c r="B1297" s="92"/>
      <c r="C1297" s="91"/>
      <c r="D1297" s="96"/>
      <c r="E1297" s="97"/>
      <c r="F1297" s="97"/>
      <c r="G1297" s="97"/>
      <c r="H1297" s="97"/>
      <c r="I1297" s="97"/>
      <c r="J1297" s="97"/>
      <c r="K1297" s="97"/>
      <c r="L1297" s="97"/>
    </row>
    <row r="1298" spans="2:12" ht="21" x14ac:dyDescent="0.45">
      <c r="B1298" s="92"/>
      <c r="C1298" s="91"/>
      <c r="D1298" s="96"/>
      <c r="E1298" s="97"/>
      <c r="F1298" s="97"/>
      <c r="G1298" s="97"/>
      <c r="H1298" s="97"/>
      <c r="I1298" s="97"/>
      <c r="J1298" s="97"/>
      <c r="K1298" s="97"/>
      <c r="L1298" s="97"/>
    </row>
    <row r="1299" spans="2:12" ht="21" x14ac:dyDescent="0.45">
      <c r="B1299" s="92"/>
      <c r="C1299" s="91"/>
      <c r="D1299" s="96"/>
      <c r="E1299" s="97"/>
      <c r="F1299" s="97"/>
      <c r="G1299" s="97"/>
      <c r="H1299" s="97"/>
      <c r="I1299" s="97"/>
      <c r="J1299" s="97"/>
      <c r="K1299" s="97"/>
      <c r="L1299" s="97"/>
    </row>
    <row r="1300" spans="2:12" ht="21" x14ac:dyDescent="0.45">
      <c r="B1300" s="92"/>
      <c r="C1300" s="91"/>
      <c r="D1300" s="96"/>
      <c r="E1300" s="97"/>
      <c r="F1300" s="97"/>
      <c r="G1300" s="97"/>
      <c r="H1300" s="97"/>
      <c r="I1300" s="97"/>
      <c r="J1300" s="97"/>
      <c r="K1300" s="97"/>
      <c r="L1300" s="97"/>
    </row>
    <row r="1301" spans="2:12" ht="21" x14ac:dyDescent="0.45">
      <c r="B1301" s="92"/>
      <c r="C1301" s="91"/>
      <c r="D1301" s="96"/>
      <c r="E1301" s="97"/>
      <c r="F1301" s="97"/>
      <c r="G1301" s="97"/>
      <c r="H1301" s="97"/>
      <c r="I1301" s="97"/>
      <c r="J1301" s="97"/>
      <c r="K1301" s="97"/>
      <c r="L1301" s="97"/>
    </row>
    <row r="1302" spans="2:12" ht="21" x14ac:dyDescent="0.45">
      <c r="B1302" s="92"/>
      <c r="C1302" s="91"/>
      <c r="D1302" s="96"/>
      <c r="E1302" s="97"/>
      <c r="F1302" s="97"/>
      <c r="G1302" s="97"/>
      <c r="H1302" s="97"/>
      <c r="I1302" s="97"/>
      <c r="J1302" s="97"/>
      <c r="K1302" s="97"/>
      <c r="L1302" s="97"/>
    </row>
    <row r="1303" spans="2:12" ht="21" x14ac:dyDescent="0.45">
      <c r="B1303" s="92"/>
      <c r="C1303" s="91"/>
      <c r="D1303" s="96"/>
      <c r="E1303" s="97"/>
      <c r="F1303" s="97"/>
      <c r="G1303" s="97"/>
      <c r="H1303" s="97"/>
      <c r="I1303" s="97"/>
      <c r="J1303" s="97"/>
      <c r="K1303" s="97"/>
      <c r="L1303" s="97"/>
    </row>
    <row r="1304" spans="2:12" ht="21" x14ac:dyDescent="0.45">
      <c r="B1304" s="92"/>
      <c r="C1304" s="91"/>
      <c r="D1304" s="96"/>
      <c r="E1304" s="97"/>
      <c r="F1304" s="97"/>
      <c r="G1304" s="97"/>
      <c r="H1304" s="97"/>
      <c r="I1304" s="97"/>
      <c r="J1304" s="97"/>
      <c r="K1304" s="97"/>
      <c r="L1304" s="97"/>
    </row>
    <row r="1305" spans="2:12" ht="21" x14ac:dyDescent="0.45">
      <c r="B1305" s="92"/>
      <c r="C1305" s="91"/>
      <c r="D1305" s="96"/>
      <c r="E1305" s="97"/>
      <c r="F1305" s="97"/>
      <c r="G1305" s="97"/>
      <c r="H1305" s="97"/>
      <c r="I1305" s="97"/>
      <c r="J1305" s="97"/>
      <c r="K1305" s="97"/>
      <c r="L1305" s="97"/>
    </row>
    <row r="1306" spans="2:12" ht="21" x14ac:dyDescent="0.45">
      <c r="B1306" s="92"/>
      <c r="C1306" s="91"/>
      <c r="D1306" s="96"/>
      <c r="E1306" s="97"/>
      <c r="F1306" s="97"/>
      <c r="G1306" s="97"/>
      <c r="H1306" s="97"/>
      <c r="I1306" s="97"/>
      <c r="J1306" s="97"/>
      <c r="K1306" s="97"/>
      <c r="L1306" s="97"/>
    </row>
    <row r="1307" spans="2:12" ht="21" x14ac:dyDescent="0.45">
      <c r="B1307" s="92"/>
      <c r="C1307" s="91"/>
      <c r="D1307" s="96"/>
      <c r="E1307" s="97"/>
      <c r="F1307" s="97"/>
      <c r="G1307" s="97"/>
      <c r="H1307" s="97"/>
      <c r="I1307" s="97"/>
      <c r="J1307" s="97"/>
      <c r="K1307" s="97"/>
      <c r="L1307" s="97"/>
    </row>
    <row r="1308" spans="2:12" ht="21" x14ac:dyDescent="0.45">
      <c r="B1308" s="92"/>
      <c r="C1308" s="91"/>
      <c r="D1308" s="96"/>
      <c r="E1308" s="97"/>
      <c r="F1308" s="97"/>
      <c r="G1308" s="97"/>
      <c r="H1308" s="97"/>
      <c r="I1308" s="97"/>
      <c r="J1308" s="97"/>
      <c r="K1308" s="97"/>
      <c r="L1308" s="97"/>
    </row>
    <row r="1309" spans="2:12" ht="21" x14ac:dyDescent="0.45">
      <c r="B1309" s="92"/>
      <c r="C1309" s="91"/>
      <c r="D1309" s="96"/>
      <c r="E1309" s="97"/>
      <c r="F1309" s="97"/>
      <c r="G1309" s="97"/>
      <c r="H1309" s="97"/>
      <c r="I1309" s="97"/>
      <c r="J1309" s="97"/>
      <c r="K1309" s="97"/>
      <c r="L1309" s="97"/>
    </row>
    <row r="1310" spans="2:12" ht="21" x14ac:dyDescent="0.45">
      <c r="B1310" s="92"/>
      <c r="C1310" s="91"/>
      <c r="D1310" s="96"/>
      <c r="E1310" s="97"/>
      <c r="F1310" s="97"/>
      <c r="G1310" s="97"/>
      <c r="H1310" s="97"/>
      <c r="I1310" s="97"/>
      <c r="J1310" s="97"/>
      <c r="K1310" s="97"/>
      <c r="L1310" s="97"/>
    </row>
    <row r="1311" spans="2:12" ht="21" x14ac:dyDescent="0.45">
      <c r="B1311" s="92"/>
      <c r="C1311" s="91"/>
      <c r="D1311" s="96"/>
      <c r="E1311" s="97"/>
      <c r="F1311" s="97"/>
      <c r="G1311" s="97"/>
      <c r="H1311" s="97"/>
      <c r="I1311" s="97"/>
      <c r="J1311" s="97"/>
      <c r="K1311" s="97"/>
      <c r="L1311" s="97"/>
    </row>
    <row r="1312" spans="2:12" ht="21" x14ac:dyDescent="0.45">
      <c r="B1312" s="92"/>
      <c r="C1312" s="91"/>
      <c r="D1312" s="96"/>
      <c r="E1312" s="97"/>
      <c r="F1312" s="97"/>
      <c r="G1312" s="97"/>
      <c r="H1312" s="97"/>
      <c r="I1312" s="97"/>
      <c r="J1312" s="97"/>
      <c r="K1312" s="97"/>
      <c r="L1312" s="97"/>
    </row>
    <row r="1313" spans="2:12" ht="21" x14ac:dyDescent="0.45">
      <c r="B1313" s="92"/>
      <c r="C1313" s="91"/>
      <c r="D1313" s="96"/>
      <c r="E1313" s="97"/>
      <c r="F1313" s="97"/>
      <c r="G1313" s="97"/>
      <c r="H1313" s="97"/>
      <c r="I1313" s="97"/>
      <c r="J1313" s="97"/>
      <c r="K1313" s="97"/>
      <c r="L1313" s="97"/>
    </row>
    <row r="1314" spans="2:12" ht="21" x14ac:dyDescent="0.45">
      <c r="B1314" s="92"/>
      <c r="C1314" s="91"/>
      <c r="D1314" s="96"/>
      <c r="E1314" s="97"/>
      <c r="F1314" s="97"/>
      <c r="G1314" s="97"/>
      <c r="H1314" s="97"/>
      <c r="I1314" s="97"/>
      <c r="J1314" s="97"/>
      <c r="K1314" s="97"/>
      <c r="L1314" s="97"/>
    </row>
    <row r="1315" spans="2:12" ht="21" x14ac:dyDescent="0.45">
      <c r="B1315" s="92"/>
      <c r="C1315" s="91"/>
      <c r="D1315" s="96"/>
      <c r="E1315" s="97"/>
      <c r="F1315" s="97"/>
      <c r="G1315" s="97"/>
      <c r="H1315" s="97"/>
      <c r="I1315" s="97"/>
      <c r="J1315" s="97"/>
      <c r="K1315" s="97"/>
      <c r="L1315" s="97"/>
    </row>
    <row r="1316" spans="2:12" ht="21" x14ac:dyDescent="0.45">
      <c r="B1316" s="92"/>
      <c r="C1316" s="91"/>
      <c r="D1316" s="96"/>
      <c r="E1316" s="97"/>
      <c r="F1316" s="97"/>
      <c r="G1316" s="97"/>
      <c r="H1316" s="97"/>
      <c r="I1316" s="97"/>
      <c r="J1316" s="97"/>
      <c r="K1316" s="97"/>
      <c r="L1316" s="97"/>
    </row>
    <row r="1317" spans="2:12" ht="21" x14ac:dyDescent="0.45">
      <c r="B1317" s="92"/>
      <c r="C1317" s="91"/>
      <c r="D1317" s="96"/>
      <c r="E1317" s="97"/>
      <c r="F1317" s="97"/>
      <c r="G1317" s="97"/>
      <c r="H1317" s="97"/>
      <c r="I1317" s="97"/>
      <c r="J1317" s="97"/>
      <c r="K1317" s="97"/>
      <c r="L1317" s="97"/>
    </row>
    <row r="1318" spans="2:12" ht="21" x14ac:dyDescent="0.45">
      <c r="B1318" s="92"/>
      <c r="C1318" s="91"/>
      <c r="D1318" s="96"/>
      <c r="E1318" s="97"/>
      <c r="F1318" s="97"/>
      <c r="G1318" s="97"/>
      <c r="H1318" s="97"/>
      <c r="I1318" s="97"/>
      <c r="J1318" s="97"/>
      <c r="K1318" s="97"/>
      <c r="L1318" s="97"/>
    </row>
    <row r="1319" spans="2:12" ht="21" x14ac:dyDescent="0.45">
      <c r="B1319" s="92"/>
      <c r="C1319" s="91"/>
      <c r="D1319" s="96"/>
      <c r="E1319" s="97"/>
      <c r="F1319" s="97"/>
      <c r="G1319" s="97"/>
      <c r="H1319" s="97"/>
      <c r="I1319" s="97"/>
      <c r="J1319" s="97"/>
      <c r="K1319" s="97"/>
      <c r="L1319" s="97"/>
    </row>
    <row r="1320" spans="2:12" ht="21" x14ac:dyDescent="0.45">
      <c r="B1320" s="92"/>
      <c r="C1320" s="91"/>
      <c r="D1320" s="96"/>
      <c r="E1320" s="97"/>
      <c r="F1320" s="97"/>
      <c r="G1320" s="97"/>
      <c r="H1320" s="97"/>
      <c r="I1320" s="97"/>
      <c r="J1320" s="97"/>
      <c r="K1320" s="97"/>
      <c r="L1320" s="97"/>
    </row>
    <row r="1321" spans="2:12" ht="21" x14ac:dyDescent="0.45">
      <c r="B1321" s="92"/>
      <c r="C1321" s="91"/>
      <c r="D1321" s="96"/>
      <c r="E1321" s="97"/>
      <c r="F1321" s="97"/>
      <c r="G1321" s="97"/>
      <c r="H1321" s="97"/>
      <c r="I1321" s="97"/>
      <c r="J1321" s="97"/>
      <c r="K1321" s="97"/>
      <c r="L1321" s="97"/>
    </row>
    <row r="1322" spans="2:12" ht="21" x14ac:dyDescent="0.45">
      <c r="B1322" s="92"/>
      <c r="C1322" s="91"/>
      <c r="D1322" s="96"/>
      <c r="E1322" s="97"/>
      <c r="F1322" s="97"/>
      <c r="G1322" s="97"/>
      <c r="H1322" s="97"/>
      <c r="I1322" s="97"/>
      <c r="J1322" s="97"/>
      <c r="K1322" s="97"/>
      <c r="L1322" s="97"/>
    </row>
    <row r="1323" spans="2:12" ht="21" x14ac:dyDescent="0.45">
      <c r="B1323" s="92"/>
      <c r="C1323" s="91"/>
      <c r="D1323" s="96"/>
      <c r="E1323" s="97"/>
      <c r="F1323" s="97"/>
      <c r="G1323" s="97"/>
      <c r="H1323" s="97"/>
      <c r="I1323" s="97"/>
      <c r="J1323" s="97"/>
      <c r="K1323" s="97"/>
      <c r="L1323" s="97"/>
    </row>
    <row r="1324" spans="2:12" ht="21" x14ac:dyDescent="0.45">
      <c r="B1324" s="92"/>
      <c r="C1324" s="91"/>
      <c r="D1324" s="96"/>
      <c r="E1324" s="97"/>
      <c r="F1324" s="97"/>
      <c r="G1324" s="97"/>
      <c r="H1324" s="97"/>
      <c r="I1324" s="97"/>
      <c r="J1324" s="97"/>
      <c r="K1324" s="97"/>
      <c r="L1324" s="97"/>
    </row>
    <row r="1325" spans="2:12" ht="21" x14ac:dyDescent="0.45">
      <c r="B1325" s="92"/>
      <c r="C1325" s="91"/>
      <c r="D1325" s="96"/>
      <c r="E1325" s="97"/>
      <c r="F1325" s="97"/>
      <c r="G1325" s="97"/>
      <c r="H1325" s="97"/>
      <c r="I1325" s="97"/>
      <c r="J1325" s="97"/>
      <c r="K1325" s="97"/>
      <c r="L1325" s="97"/>
    </row>
    <row r="1326" spans="2:12" ht="21" x14ac:dyDescent="0.45">
      <c r="B1326" s="92"/>
      <c r="C1326" s="91"/>
      <c r="D1326" s="96"/>
      <c r="E1326" s="97"/>
      <c r="F1326" s="97"/>
      <c r="G1326" s="97"/>
      <c r="H1326" s="97"/>
      <c r="I1326" s="97"/>
      <c r="J1326" s="97"/>
      <c r="K1326" s="97"/>
      <c r="L1326" s="97"/>
    </row>
    <row r="1327" spans="2:12" ht="21" x14ac:dyDescent="0.45">
      <c r="B1327" s="92"/>
      <c r="C1327" s="91"/>
      <c r="D1327" s="96"/>
      <c r="E1327" s="97"/>
      <c r="F1327" s="97"/>
      <c r="G1327" s="97"/>
      <c r="H1327" s="97"/>
      <c r="I1327" s="97"/>
      <c r="J1327" s="97"/>
      <c r="K1327" s="97"/>
      <c r="L1327" s="97"/>
    </row>
    <row r="1328" spans="2:12" ht="21" x14ac:dyDescent="0.45">
      <c r="B1328" s="92"/>
      <c r="C1328" s="91"/>
      <c r="D1328" s="96"/>
      <c r="E1328" s="97"/>
      <c r="F1328" s="97"/>
      <c r="G1328" s="97"/>
      <c r="H1328" s="97"/>
      <c r="I1328" s="97"/>
      <c r="J1328" s="97"/>
      <c r="K1328" s="97"/>
      <c r="L1328" s="97"/>
    </row>
    <row r="1329" spans="2:12" ht="21" x14ac:dyDescent="0.45">
      <c r="B1329" s="92"/>
      <c r="C1329" s="91"/>
      <c r="D1329" s="96"/>
      <c r="E1329" s="97"/>
      <c r="F1329" s="97"/>
      <c r="G1329" s="97"/>
      <c r="H1329" s="97"/>
      <c r="I1329" s="97"/>
      <c r="J1329" s="97"/>
      <c r="K1329" s="97"/>
      <c r="L1329" s="97"/>
    </row>
    <row r="1330" spans="2:12" ht="21" x14ac:dyDescent="0.45">
      <c r="B1330" s="92"/>
      <c r="C1330" s="91"/>
      <c r="D1330" s="96"/>
      <c r="E1330" s="97"/>
      <c r="F1330" s="97"/>
      <c r="G1330" s="97"/>
      <c r="H1330" s="97"/>
      <c r="I1330" s="97"/>
      <c r="J1330" s="97"/>
      <c r="K1330" s="97"/>
      <c r="L1330" s="97"/>
    </row>
    <row r="1331" spans="2:12" ht="21" x14ac:dyDescent="0.45">
      <c r="B1331" s="92"/>
      <c r="C1331" s="91"/>
      <c r="D1331" s="96"/>
      <c r="E1331" s="97"/>
      <c r="F1331" s="97"/>
      <c r="G1331" s="97"/>
      <c r="H1331" s="97"/>
      <c r="I1331" s="97"/>
      <c r="J1331" s="97"/>
      <c r="K1331" s="97"/>
      <c r="L1331" s="97"/>
    </row>
    <row r="1332" spans="2:12" ht="21" x14ac:dyDescent="0.45">
      <c r="B1332" s="92"/>
      <c r="C1332" s="91"/>
      <c r="D1332" s="96"/>
      <c r="E1332" s="97"/>
      <c r="F1332" s="97"/>
      <c r="G1332" s="97"/>
      <c r="H1332" s="97"/>
      <c r="I1332" s="97"/>
      <c r="J1332" s="97"/>
      <c r="K1332" s="97"/>
      <c r="L1332" s="97"/>
    </row>
    <row r="1333" spans="2:12" ht="21" x14ac:dyDescent="0.45">
      <c r="B1333" s="92"/>
      <c r="C1333" s="91"/>
      <c r="D1333" s="96"/>
      <c r="E1333" s="97"/>
      <c r="F1333" s="97"/>
      <c r="G1333" s="97"/>
      <c r="H1333" s="97"/>
      <c r="I1333" s="97"/>
      <c r="J1333" s="97"/>
      <c r="K1333" s="97"/>
      <c r="L1333" s="97"/>
    </row>
    <row r="1334" spans="2:12" ht="21" x14ac:dyDescent="0.45">
      <c r="B1334" s="92"/>
      <c r="C1334" s="91"/>
      <c r="D1334" s="96"/>
      <c r="E1334" s="97"/>
      <c r="F1334" s="97"/>
      <c r="G1334" s="97"/>
      <c r="H1334" s="97"/>
      <c r="I1334" s="97"/>
      <c r="J1334" s="97"/>
      <c r="K1334" s="97"/>
      <c r="L1334" s="97"/>
    </row>
    <row r="1335" spans="2:12" ht="21" x14ac:dyDescent="0.45">
      <c r="B1335" s="92"/>
      <c r="C1335" s="91"/>
      <c r="D1335" s="96"/>
      <c r="E1335" s="97"/>
      <c r="F1335" s="97"/>
      <c r="G1335" s="97"/>
      <c r="H1335" s="97"/>
      <c r="I1335" s="97"/>
      <c r="J1335" s="97"/>
      <c r="K1335" s="97"/>
      <c r="L1335" s="97"/>
    </row>
    <row r="1336" spans="2:12" ht="21" x14ac:dyDescent="0.45">
      <c r="B1336" s="92"/>
      <c r="C1336" s="91"/>
      <c r="D1336" s="96"/>
      <c r="E1336" s="97"/>
      <c r="F1336" s="97"/>
      <c r="G1336" s="97"/>
      <c r="H1336" s="97"/>
      <c r="I1336" s="97"/>
      <c r="J1336" s="97"/>
      <c r="K1336" s="97"/>
      <c r="L1336" s="97"/>
    </row>
    <row r="1337" spans="2:12" ht="21" x14ac:dyDescent="0.45">
      <c r="B1337" s="92"/>
      <c r="C1337" s="91"/>
      <c r="D1337" s="96"/>
      <c r="E1337" s="97"/>
      <c r="F1337" s="97"/>
      <c r="G1337" s="97"/>
      <c r="H1337" s="97"/>
      <c r="I1337" s="97"/>
      <c r="J1337" s="97"/>
      <c r="K1337" s="97"/>
      <c r="L1337" s="97"/>
    </row>
    <row r="1338" spans="2:12" ht="21" x14ac:dyDescent="0.45">
      <c r="B1338" s="92"/>
      <c r="C1338" s="91"/>
      <c r="D1338" s="96"/>
      <c r="E1338" s="97"/>
      <c r="F1338" s="97"/>
      <c r="G1338" s="97"/>
      <c r="H1338" s="97"/>
      <c r="I1338" s="97"/>
      <c r="J1338" s="97"/>
      <c r="K1338" s="97"/>
      <c r="L1338" s="97"/>
    </row>
    <row r="1339" spans="2:12" ht="21" x14ac:dyDescent="0.45">
      <c r="B1339" s="92"/>
      <c r="C1339" s="91"/>
      <c r="D1339" s="96"/>
      <c r="E1339" s="97"/>
      <c r="F1339" s="97"/>
      <c r="G1339" s="97"/>
      <c r="H1339" s="97"/>
      <c r="I1339" s="97"/>
      <c r="J1339" s="97"/>
      <c r="K1339" s="97"/>
      <c r="L1339" s="97"/>
    </row>
    <row r="1340" spans="2:12" ht="21" x14ac:dyDescent="0.45">
      <c r="B1340" s="92"/>
      <c r="C1340" s="91"/>
      <c r="D1340" s="96"/>
      <c r="E1340" s="97"/>
      <c r="F1340" s="97"/>
      <c r="G1340" s="97"/>
      <c r="H1340" s="97"/>
      <c r="I1340" s="97"/>
      <c r="J1340" s="97"/>
      <c r="K1340" s="97"/>
      <c r="L1340" s="97"/>
    </row>
    <row r="1341" spans="2:12" ht="21" x14ac:dyDescent="0.45">
      <c r="B1341" s="92"/>
      <c r="C1341" s="91"/>
      <c r="D1341" s="98"/>
      <c r="E1341" s="97"/>
      <c r="F1341" s="97"/>
      <c r="G1341" s="97"/>
      <c r="H1341" s="97"/>
      <c r="I1341" s="97"/>
      <c r="J1341" s="97"/>
      <c r="K1341" s="97"/>
      <c r="L1341" s="97"/>
    </row>
    <row r="1342" spans="2:12" ht="21" x14ac:dyDescent="0.45">
      <c r="B1342" s="92"/>
      <c r="C1342" s="91"/>
      <c r="D1342" s="98"/>
      <c r="E1342" s="97"/>
      <c r="F1342" s="97"/>
      <c r="G1342" s="97"/>
      <c r="H1342" s="97"/>
      <c r="I1342" s="97"/>
      <c r="J1342" s="97"/>
      <c r="K1342" s="97"/>
      <c r="L1342" s="97"/>
    </row>
    <row r="1343" spans="2:12" ht="21" x14ac:dyDescent="0.45">
      <c r="B1343" s="92"/>
      <c r="C1343" s="91"/>
      <c r="D1343" s="98"/>
      <c r="E1343" s="97"/>
      <c r="F1343" s="97"/>
      <c r="G1343" s="97"/>
      <c r="H1343" s="97"/>
      <c r="I1343" s="97"/>
      <c r="J1343" s="97"/>
      <c r="K1343" s="97"/>
      <c r="L1343" s="97"/>
    </row>
    <row r="1344" spans="2:12" ht="21" x14ac:dyDescent="0.45">
      <c r="B1344" s="92"/>
      <c r="C1344" s="91"/>
      <c r="D1344" s="98"/>
      <c r="E1344" s="97"/>
      <c r="F1344" s="97"/>
      <c r="G1344" s="97"/>
      <c r="H1344" s="97"/>
      <c r="I1344" s="97"/>
      <c r="J1344" s="97"/>
      <c r="K1344" s="97"/>
      <c r="L1344" s="97"/>
    </row>
    <row r="1345" spans="2:12" ht="21" x14ac:dyDescent="0.45">
      <c r="B1345" s="92"/>
      <c r="C1345" s="91"/>
      <c r="D1345" s="98"/>
      <c r="E1345" s="97"/>
      <c r="F1345" s="97"/>
      <c r="G1345" s="97"/>
      <c r="H1345" s="97"/>
      <c r="I1345" s="97"/>
      <c r="J1345" s="97"/>
      <c r="K1345" s="97"/>
      <c r="L1345" s="97"/>
    </row>
    <row r="1346" spans="2:12" ht="21" x14ac:dyDescent="0.45">
      <c r="B1346" s="92"/>
      <c r="C1346" s="91"/>
      <c r="D1346" s="98"/>
      <c r="E1346" s="97"/>
      <c r="F1346" s="97"/>
      <c r="G1346" s="97"/>
      <c r="H1346" s="97"/>
      <c r="I1346" s="97"/>
      <c r="J1346" s="97"/>
      <c r="K1346" s="97"/>
      <c r="L1346" s="97"/>
    </row>
    <row r="1347" spans="2:12" ht="21" x14ac:dyDescent="0.45">
      <c r="B1347" s="92"/>
      <c r="C1347" s="91"/>
      <c r="D1347" s="98"/>
      <c r="E1347" s="97"/>
      <c r="F1347" s="97"/>
      <c r="G1347" s="97"/>
      <c r="H1347" s="97"/>
      <c r="I1347" s="97"/>
      <c r="J1347" s="97"/>
      <c r="K1347" s="97"/>
      <c r="L1347" s="97"/>
    </row>
    <row r="1348" spans="2:12" ht="21" x14ac:dyDescent="0.45">
      <c r="B1348" s="92"/>
      <c r="C1348" s="91"/>
      <c r="D1348" s="98"/>
      <c r="E1348" s="97"/>
      <c r="F1348" s="97"/>
      <c r="G1348" s="97"/>
      <c r="H1348" s="97"/>
      <c r="I1348" s="97"/>
      <c r="J1348" s="97"/>
      <c r="K1348" s="97"/>
      <c r="L1348" s="97"/>
    </row>
    <row r="1349" spans="2:12" ht="21" x14ac:dyDescent="0.45">
      <c r="B1349" s="92"/>
      <c r="C1349" s="91"/>
      <c r="D1349" s="98"/>
      <c r="E1349" s="97"/>
      <c r="F1349" s="97"/>
      <c r="G1349" s="97"/>
      <c r="H1349" s="97"/>
      <c r="I1349" s="97"/>
      <c r="J1349" s="97"/>
      <c r="K1349" s="97"/>
      <c r="L1349" s="97"/>
    </row>
    <row r="1350" spans="2:12" ht="21" x14ac:dyDescent="0.45">
      <c r="B1350" s="92"/>
      <c r="C1350" s="91"/>
      <c r="D1350" s="98"/>
      <c r="E1350" s="97"/>
      <c r="F1350" s="97"/>
      <c r="G1350" s="97"/>
      <c r="H1350" s="97"/>
      <c r="I1350" s="97"/>
      <c r="J1350" s="97"/>
      <c r="K1350" s="97"/>
      <c r="L1350" s="97"/>
    </row>
    <row r="1351" spans="2:12" ht="21" x14ac:dyDescent="0.45">
      <c r="B1351" s="92"/>
      <c r="C1351" s="91"/>
      <c r="D1351" s="98"/>
      <c r="E1351" s="97"/>
      <c r="F1351" s="97"/>
      <c r="G1351" s="97"/>
      <c r="H1351" s="97"/>
      <c r="I1351" s="97"/>
      <c r="J1351" s="97"/>
      <c r="K1351" s="97"/>
      <c r="L1351" s="97"/>
    </row>
    <row r="1352" spans="2:12" ht="21" x14ac:dyDescent="0.45">
      <c r="B1352" s="92"/>
      <c r="C1352" s="91"/>
      <c r="D1352" s="98"/>
      <c r="E1352" s="97"/>
      <c r="F1352" s="97"/>
      <c r="G1352" s="97"/>
      <c r="H1352" s="97"/>
      <c r="I1352" s="97"/>
      <c r="J1352" s="97"/>
      <c r="K1352" s="97"/>
      <c r="L1352" s="97"/>
    </row>
    <row r="1353" spans="2:12" ht="21" x14ac:dyDescent="0.45">
      <c r="B1353" s="92"/>
      <c r="C1353" s="91"/>
      <c r="D1353" s="98"/>
      <c r="E1353" s="97"/>
      <c r="F1353" s="97"/>
      <c r="G1353" s="97"/>
      <c r="H1353" s="97"/>
      <c r="I1353" s="97"/>
      <c r="J1353" s="97"/>
      <c r="K1353" s="97"/>
      <c r="L1353" s="97"/>
    </row>
    <row r="1354" spans="2:12" ht="21" x14ac:dyDescent="0.45">
      <c r="B1354" s="92"/>
      <c r="C1354" s="91"/>
      <c r="D1354" s="98"/>
      <c r="E1354" s="97"/>
      <c r="F1354" s="97"/>
      <c r="G1354" s="97"/>
      <c r="H1354" s="97"/>
      <c r="I1354" s="97"/>
      <c r="J1354" s="97"/>
      <c r="K1354" s="97"/>
      <c r="L1354" s="97"/>
    </row>
    <row r="1355" spans="2:12" ht="21" x14ac:dyDescent="0.45">
      <c r="B1355" s="92"/>
      <c r="C1355" s="91"/>
      <c r="D1355" s="98"/>
      <c r="E1355" s="97"/>
      <c r="F1355" s="97"/>
      <c r="G1355" s="97"/>
      <c r="H1355" s="97"/>
      <c r="I1355" s="97"/>
      <c r="J1355" s="97"/>
      <c r="K1355" s="97"/>
      <c r="L1355" s="97"/>
    </row>
    <row r="1356" spans="2:12" ht="21" x14ac:dyDescent="0.45">
      <c r="B1356" s="92"/>
      <c r="C1356" s="91"/>
      <c r="D1356" s="98"/>
      <c r="E1356" s="97"/>
      <c r="F1356" s="97"/>
      <c r="G1356" s="97"/>
      <c r="H1356" s="97"/>
      <c r="I1356" s="97"/>
      <c r="J1356" s="97"/>
      <c r="K1356" s="97"/>
      <c r="L1356" s="97"/>
    </row>
    <row r="1357" spans="2:12" ht="21" x14ac:dyDescent="0.45">
      <c r="B1357" s="92"/>
      <c r="C1357" s="91"/>
      <c r="D1357" s="98"/>
      <c r="E1357" s="97"/>
      <c r="F1357" s="97"/>
      <c r="G1357" s="97"/>
      <c r="H1357" s="97"/>
      <c r="I1357" s="97"/>
      <c r="J1357" s="97"/>
      <c r="K1357" s="97"/>
      <c r="L1357" s="97"/>
    </row>
    <row r="1358" spans="2:12" ht="21" x14ac:dyDescent="0.45">
      <c r="B1358" s="92"/>
      <c r="C1358" s="91"/>
      <c r="D1358" s="98"/>
      <c r="E1358" s="97"/>
      <c r="F1358" s="97"/>
      <c r="G1358" s="97"/>
      <c r="H1358" s="97"/>
      <c r="I1358" s="97"/>
      <c r="J1358" s="97"/>
      <c r="K1358" s="97"/>
      <c r="L1358" s="97"/>
    </row>
    <row r="1359" spans="2:12" ht="21" x14ac:dyDescent="0.45">
      <c r="B1359" s="92"/>
      <c r="C1359" s="91"/>
      <c r="D1359" s="98"/>
      <c r="E1359" s="97"/>
      <c r="F1359" s="97"/>
      <c r="G1359" s="97"/>
      <c r="H1359" s="97"/>
      <c r="I1359" s="97"/>
      <c r="J1359" s="97"/>
      <c r="K1359" s="97"/>
      <c r="L1359" s="97"/>
    </row>
    <row r="1360" spans="2:12" ht="21" x14ac:dyDescent="0.45">
      <c r="B1360" s="92"/>
      <c r="C1360" s="91"/>
      <c r="D1360" s="98"/>
      <c r="E1360" s="97"/>
      <c r="F1360" s="97"/>
      <c r="G1360" s="97"/>
      <c r="H1360" s="97"/>
      <c r="I1360" s="97"/>
      <c r="J1360" s="97"/>
      <c r="K1360" s="97"/>
      <c r="L1360" s="97"/>
    </row>
    <row r="1361" spans="2:12" ht="21" x14ac:dyDescent="0.45">
      <c r="B1361" s="92"/>
      <c r="C1361" s="91"/>
      <c r="D1361" s="98"/>
      <c r="E1361" s="97"/>
      <c r="F1361" s="97"/>
      <c r="G1361" s="97"/>
      <c r="H1361" s="97"/>
      <c r="I1361" s="97"/>
      <c r="J1361" s="97"/>
      <c r="K1361" s="97"/>
      <c r="L1361" s="97"/>
    </row>
    <row r="1362" spans="2:12" ht="21" x14ac:dyDescent="0.45">
      <c r="B1362" s="92"/>
      <c r="C1362" s="91"/>
      <c r="D1362" s="98"/>
      <c r="E1362" s="97"/>
      <c r="F1362" s="97"/>
      <c r="G1362" s="97"/>
      <c r="H1362" s="97"/>
      <c r="I1362" s="97"/>
      <c r="J1362" s="97"/>
      <c r="K1362" s="97"/>
      <c r="L1362" s="97"/>
    </row>
    <row r="1363" spans="2:12" ht="21" x14ac:dyDescent="0.45">
      <c r="B1363" s="92"/>
      <c r="C1363" s="91"/>
      <c r="D1363" s="98"/>
      <c r="E1363" s="97"/>
      <c r="F1363" s="97"/>
      <c r="G1363" s="97"/>
      <c r="H1363" s="97"/>
      <c r="I1363" s="97"/>
      <c r="J1363" s="97"/>
      <c r="K1363" s="97"/>
      <c r="L1363" s="97"/>
    </row>
    <row r="1364" spans="2:12" ht="21" x14ac:dyDescent="0.45">
      <c r="B1364" s="92"/>
      <c r="C1364" s="91"/>
      <c r="D1364" s="98"/>
      <c r="E1364" s="97"/>
      <c r="F1364" s="97"/>
      <c r="G1364" s="97"/>
      <c r="H1364" s="97"/>
      <c r="I1364" s="97"/>
      <c r="J1364" s="97"/>
      <c r="K1364" s="97"/>
      <c r="L1364" s="97"/>
    </row>
    <row r="1365" spans="2:12" ht="21" x14ac:dyDescent="0.45">
      <c r="B1365" s="92"/>
      <c r="C1365" s="91"/>
      <c r="D1365" s="98"/>
      <c r="E1365" s="97"/>
      <c r="F1365" s="97"/>
      <c r="G1365" s="97"/>
      <c r="H1365" s="97"/>
      <c r="I1365" s="97"/>
      <c r="J1365" s="97"/>
      <c r="K1365" s="97"/>
      <c r="L1365" s="97"/>
    </row>
    <row r="1366" spans="2:12" ht="21" x14ac:dyDescent="0.45">
      <c r="B1366" s="92"/>
      <c r="C1366" s="91"/>
      <c r="D1366" s="98"/>
      <c r="E1366" s="97"/>
      <c r="F1366" s="97"/>
      <c r="G1366" s="97"/>
      <c r="H1366" s="97"/>
      <c r="I1366" s="97"/>
      <c r="J1366" s="97"/>
      <c r="K1366" s="97"/>
      <c r="L1366" s="97"/>
    </row>
    <row r="1367" spans="2:12" ht="21" x14ac:dyDescent="0.45">
      <c r="B1367" s="92"/>
      <c r="C1367" s="91"/>
      <c r="D1367" s="98"/>
      <c r="E1367" s="97"/>
      <c r="F1367" s="97"/>
      <c r="G1367" s="97"/>
      <c r="H1367" s="97"/>
      <c r="I1367" s="97"/>
      <c r="J1367" s="97"/>
      <c r="K1367" s="97"/>
      <c r="L1367" s="97"/>
    </row>
    <row r="1368" spans="2:12" ht="21" x14ac:dyDescent="0.45">
      <c r="B1368" s="92"/>
      <c r="C1368" s="91"/>
      <c r="D1368" s="98"/>
      <c r="E1368" s="97"/>
      <c r="F1368" s="97"/>
      <c r="G1368" s="97"/>
      <c r="H1368" s="97"/>
      <c r="I1368" s="97"/>
      <c r="J1368" s="97"/>
      <c r="K1368" s="97"/>
      <c r="L1368" s="97"/>
    </row>
    <row r="1369" spans="2:12" ht="21" x14ac:dyDescent="0.45">
      <c r="B1369" s="92"/>
      <c r="C1369" s="91"/>
      <c r="D1369" s="98"/>
      <c r="E1369" s="97"/>
      <c r="F1369" s="97"/>
      <c r="G1369" s="97"/>
      <c r="H1369" s="97"/>
      <c r="I1369" s="97"/>
      <c r="J1369" s="97"/>
      <c r="K1369" s="97"/>
      <c r="L1369" s="97"/>
    </row>
    <row r="1370" spans="2:12" ht="21" x14ac:dyDescent="0.45">
      <c r="B1370" s="92"/>
      <c r="C1370" s="91"/>
      <c r="D1370" s="98"/>
      <c r="E1370" s="97"/>
      <c r="F1370" s="97"/>
      <c r="G1370" s="97"/>
      <c r="H1370" s="97"/>
      <c r="I1370" s="97"/>
      <c r="J1370" s="97"/>
      <c r="K1370" s="97"/>
      <c r="L1370" s="97"/>
    </row>
    <row r="1371" spans="2:12" ht="21" x14ac:dyDescent="0.45">
      <c r="B1371" s="92"/>
      <c r="C1371" s="91"/>
      <c r="D1371" s="98"/>
      <c r="E1371" s="97"/>
      <c r="F1371" s="97"/>
      <c r="G1371" s="97"/>
      <c r="H1371" s="97"/>
      <c r="I1371" s="97"/>
      <c r="J1371" s="97"/>
      <c r="K1371" s="97"/>
      <c r="L1371" s="97"/>
    </row>
    <row r="1372" spans="2:12" ht="21" x14ac:dyDescent="0.45">
      <c r="B1372" s="92"/>
      <c r="C1372" s="91"/>
      <c r="D1372" s="98"/>
      <c r="E1372" s="97"/>
      <c r="F1372" s="97"/>
      <c r="G1372" s="97"/>
      <c r="H1372" s="97"/>
      <c r="I1372" s="97"/>
      <c r="J1372" s="97"/>
      <c r="K1372" s="97"/>
      <c r="L1372" s="97"/>
    </row>
    <row r="1373" spans="2:12" ht="21" x14ac:dyDescent="0.45">
      <c r="B1373" s="92"/>
      <c r="C1373" s="91"/>
      <c r="D1373" s="98"/>
      <c r="E1373" s="97"/>
      <c r="F1373" s="97"/>
      <c r="G1373" s="97"/>
      <c r="H1373" s="97"/>
      <c r="I1373" s="97"/>
      <c r="J1373" s="97"/>
      <c r="K1373" s="97"/>
      <c r="L1373" s="97"/>
    </row>
    <row r="1374" spans="2:12" ht="21" x14ac:dyDescent="0.45">
      <c r="B1374" s="92"/>
      <c r="C1374" s="91"/>
      <c r="D1374" s="98"/>
      <c r="E1374" s="97"/>
      <c r="F1374" s="97"/>
      <c r="G1374" s="97"/>
      <c r="H1374" s="97"/>
      <c r="I1374" s="97"/>
      <c r="J1374" s="97"/>
      <c r="K1374" s="97"/>
      <c r="L1374" s="97"/>
    </row>
    <row r="1375" spans="2:12" ht="21" x14ac:dyDescent="0.45">
      <c r="B1375" s="92"/>
      <c r="C1375" s="91"/>
      <c r="D1375" s="98"/>
      <c r="E1375" s="97"/>
      <c r="F1375" s="97"/>
      <c r="G1375" s="97"/>
      <c r="H1375" s="97"/>
      <c r="I1375" s="97"/>
      <c r="J1375" s="97"/>
      <c r="K1375" s="97"/>
      <c r="L1375" s="97"/>
    </row>
    <row r="1376" spans="2:12" ht="21" x14ac:dyDescent="0.45">
      <c r="B1376" s="92"/>
      <c r="C1376" s="91"/>
      <c r="D1376" s="98"/>
      <c r="E1376" s="97"/>
      <c r="F1376" s="97"/>
      <c r="G1376" s="97"/>
      <c r="H1376" s="97"/>
      <c r="I1376" s="97"/>
      <c r="J1376" s="97"/>
      <c r="K1376" s="97"/>
      <c r="L1376" s="97"/>
    </row>
    <row r="1377" spans="2:12" ht="21" x14ac:dyDescent="0.45">
      <c r="B1377" s="92"/>
      <c r="C1377" s="91"/>
      <c r="D1377" s="98"/>
      <c r="E1377" s="97"/>
      <c r="F1377" s="97"/>
      <c r="G1377" s="97"/>
      <c r="H1377" s="97"/>
      <c r="I1377" s="97"/>
      <c r="J1377" s="97"/>
      <c r="K1377" s="97"/>
      <c r="L1377" s="97"/>
    </row>
    <row r="1378" spans="2:12" ht="21" x14ac:dyDescent="0.45">
      <c r="B1378" s="92"/>
      <c r="C1378" s="91"/>
      <c r="D1378" s="98"/>
      <c r="E1378" s="97"/>
      <c r="F1378" s="97"/>
      <c r="G1378" s="97"/>
      <c r="H1378" s="97"/>
      <c r="I1378" s="97"/>
      <c r="J1378" s="97"/>
      <c r="K1378" s="97"/>
      <c r="L1378" s="97"/>
    </row>
    <row r="1379" spans="2:12" ht="21" x14ac:dyDescent="0.45">
      <c r="B1379" s="92"/>
      <c r="C1379" s="91"/>
      <c r="D1379" s="98"/>
      <c r="E1379" s="97"/>
      <c r="F1379" s="97"/>
      <c r="G1379" s="97"/>
      <c r="H1379" s="97"/>
      <c r="I1379" s="97"/>
      <c r="J1379" s="97"/>
      <c r="K1379" s="97"/>
      <c r="L1379" s="97"/>
    </row>
    <row r="1380" spans="2:12" ht="21" x14ac:dyDescent="0.45">
      <c r="B1380" s="92"/>
      <c r="C1380" s="91"/>
      <c r="D1380" s="98"/>
      <c r="E1380" s="97"/>
      <c r="F1380" s="97"/>
      <c r="G1380" s="97"/>
      <c r="H1380" s="97"/>
      <c r="I1380" s="97"/>
      <c r="J1380" s="97"/>
      <c r="K1380" s="97"/>
      <c r="L1380" s="97"/>
    </row>
    <row r="1381" spans="2:12" ht="21" x14ac:dyDescent="0.45">
      <c r="B1381" s="92"/>
      <c r="C1381" s="91"/>
      <c r="D1381" s="98"/>
      <c r="E1381" s="97"/>
      <c r="F1381" s="97"/>
      <c r="G1381" s="97"/>
      <c r="H1381" s="97"/>
      <c r="I1381" s="97"/>
      <c r="J1381" s="97"/>
      <c r="K1381" s="97"/>
      <c r="L1381" s="97"/>
    </row>
    <row r="1382" spans="2:12" ht="21" x14ac:dyDescent="0.45">
      <c r="B1382" s="92"/>
      <c r="C1382" s="91"/>
      <c r="D1382" s="98"/>
      <c r="E1382" s="97"/>
      <c r="F1382" s="97"/>
      <c r="G1382" s="97"/>
      <c r="H1382" s="97"/>
      <c r="I1382" s="97"/>
      <c r="J1382" s="97"/>
      <c r="K1382" s="97"/>
      <c r="L1382" s="97"/>
    </row>
    <row r="1383" spans="2:12" ht="21" x14ac:dyDescent="0.45">
      <c r="B1383" s="92"/>
      <c r="C1383" s="91"/>
      <c r="D1383" s="98"/>
      <c r="E1383" s="97"/>
      <c r="F1383" s="97"/>
      <c r="G1383" s="97"/>
      <c r="H1383" s="97"/>
      <c r="I1383" s="97"/>
      <c r="J1383" s="97"/>
      <c r="K1383" s="97"/>
      <c r="L1383" s="97"/>
    </row>
    <row r="1384" spans="2:12" ht="21" x14ac:dyDescent="0.45">
      <c r="B1384" s="92"/>
      <c r="C1384" s="91"/>
      <c r="D1384" s="98"/>
      <c r="E1384" s="97"/>
      <c r="F1384" s="97"/>
      <c r="G1384" s="97"/>
      <c r="H1384" s="97"/>
      <c r="I1384" s="97"/>
      <c r="J1384" s="97"/>
      <c r="K1384" s="97"/>
      <c r="L1384" s="97"/>
    </row>
    <row r="1385" spans="2:12" ht="21" x14ac:dyDescent="0.45">
      <c r="B1385" s="92"/>
      <c r="C1385" s="91"/>
      <c r="D1385" s="98"/>
      <c r="E1385" s="97"/>
      <c r="F1385" s="97"/>
      <c r="G1385" s="97"/>
      <c r="H1385" s="97"/>
      <c r="I1385" s="97"/>
      <c r="J1385" s="97"/>
      <c r="K1385" s="97"/>
      <c r="L1385" s="97"/>
    </row>
    <row r="1386" spans="2:12" ht="21" x14ac:dyDescent="0.45">
      <c r="B1386" s="92"/>
      <c r="C1386" s="91"/>
      <c r="D1386" s="98"/>
      <c r="E1386" s="97"/>
      <c r="F1386" s="97"/>
      <c r="G1386" s="97"/>
      <c r="H1386" s="97"/>
      <c r="I1386" s="97"/>
      <c r="J1386" s="97"/>
      <c r="K1386" s="97"/>
      <c r="L1386" s="97"/>
    </row>
    <row r="1387" spans="2:12" ht="21" x14ac:dyDescent="0.45">
      <c r="B1387" s="92"/>
      <c r="C1387" s="91"/>
      <c r="D1387" s="98"/>
      <c r="E1387" s="97"/>
      <c r="F1387" s="97"/>
      <c r="G1387" s="97"/>
      <c r="H1387" s="97"/>
      <c r="I1387" s="97"/>
      <c r="J1387" s="97"/>
      <c r="K1387" s="97"/>
      <c r="L1387" s="97"/>
    </row>
    <row r="1388" spans="2:12" ht="21" x14ac:dyDescent="0.45">
      <c r="B1388" s="92"/>
      <c r="C1388" s="91"/>
      <c r="D1388" s="98"/>
      <c r="E1388" s="97"/>
      <c r="F1388" s="97"/>
      <c r="G1388" s="97"/>
      <c r="H1388" s="97"/>
      <c r="I1388" s="97"/>
      <c r="J1388" s="97"/>
      <c r="K1388" s="97"/>
      <c r="L1388" s="97"/>
    </row>
    <row r="1389" spans="2:12" ht="21" x14ac:dyDescent="0.45">
      <c r="B1389" s="92"/>
      <c r="C1389" s="91"/>
      <c r="D1389" s="98"/>
      <c r="E1389" s="97"/>
      <c r="F1389" s="97"/>
      <c r="G1389" s="97"/>
      <c r="H1389" s="97"/>
      <c r="I1389" s="97"/>
      <c r="J1389" s="97"/>
      <c r="K1389" s="97"/>
      <c r="L1389" s="97"/>
    </row>
    <row r="1390" spans="2:12" ht="21" x14ac:dyDescent="0.45">
      <c r="B1390" s="92"/>
      <c r="C1390" s="91"/>
      <c r="D1390" s="98"/>
      <c r="E1390" s="97"/>
      <c r="F1390" s="97"/>
      <c r="G1390" s="97"/>
      <c r="H1390" s="97"/>
      <c r="I1390" s="97"/>
      <c r="J1390" s="97"/>
      <c r="K1390" s="97"/>
      <c r="L1390" s="97"/>
    </row>
    <row r="1391" spans="2:12" ht="21" x14ac:dyDescent="0.45">
      <c r="B1391" s="92"/>
      <c r="C1391" s="91"/>
      <c r="D1391" s="98"/>
      <c r="E1391" s="97"/>
      <c r="F1391" s="97"/>
      <c r="G1391" s="97"/>
      <c r="H1391" s="97"/>
      <c r="I1391" s="97"/>
      <c r="J1391" s="97"/>
      <c r="K1391" s="97"/>
      <c r="L1391" s="97"/>
    </row>
    <row r="1392" spans="2:12" ht="21" x14ac:dyDescent="0.45">
      <c r="B1392" s="92"/>
      <c r="C1392" s="91"/>
      <c r="D1392" s="98"/>
      <c r="E1392" s="97"/>
      <c r="F1392" s="97"/>
      <c r="G1392" s="97"/>
      <c r="H1392" s="97"/>
      <c r="I1392" s="97"/>
      <c r="J1392" s="97"/>
      <c r="K1392" s="97"/>
      <c r="L1392" s="97"/>
    </row>
    <row r="1393" spans="2:12" ht="21" x14ac:dyDescent="0.45">
      <c r="B1393" s="92"/>
      <c r="C1393" s="91"/>
      <c r="D1393" s="98"/>
      <c r="E1393" s="97"/>
      <c r="F1393" s="97"/>
      <c r="G1393" s="97"/>
      <c r="H1393" s="97"/>
      <c r="I1393" s="97"/>
      <c r="J1393" s="97"/>
      <c r="K1393" s="97"/>
      <c r="L1393" s="97"/>
    </row>
    <row r="1394" spans="2:12" ht="21" x14ac:dyDescent="0.45">
      <c r="B1394" s="92"/>
      <c r="C1394" s="91"/>
      <c r="D1394" s="98"/>
      <c r="E1394" s="97"/>
      <c r="F1394" s="97"/>
      <c r="G1394" s="97"/>
      <c r="H1394" s="97"/>
      <c r="I1394" s="97"/>
      <c r="J1394" s="97"/>
      <c r="K1394" s="97"/>
      <c r="L1394" s="97"/>
    </row>
    <row r="1395" spans="2:12" ht="21" x14ac:dyDescent="0.45">
      <c r="B1395" s="92"/>
      <c r="C1395" s="91"/>
      <c r="D1395" s="98"/>
      <c r="E1395" s="97"/>
      <c r="F1395" s="97"/>
      <c r="G1395" s="97"/>
      <c r="H1395" s="97"/>
      <c r="I1395" s="97"/>
      <c r="J1395" s="97"/>
      <c r="K1395" s="97"/>
      <c r="L1395" s="97"/>
    </row>
    <row r="1396" spans="2:12" ht="21" x14ac:dyDescent="0.45">
      <c r="B1396" s="92"/>
      <c r="C1396" s="91"/>
      <c r="D1396" s="98"/>
      <c r="E1396" s="97"/>
      <c r="F1396" s="97"/>
      <c r="G1396" s="97"/>
      <c r="H1396" s="97"/>
      <c r="I1396" s="97"/>
      <c r="J1396" s="97"/>
      <c r="K1396" s="97"/>
      <c r="L1396" s="97"/>
    </row>
    <row r="1397" spans="2:12" ht="21" x14ac:dyDescent="0.45">
      <c r="B1397" s="92"/>
      <c r="C1397" s="91"/>
      <c r="D1397" s="98"/>
      <c r="E1397" s="97"/>
      <c r="F1397" s="97"/>
      <c r="G1397" s="97"/>
      <c r="H1397" s="97"/>
      <c r="I1397" s="97"/>
      <c r="J1397" s="97"/>
      <c r="K1397" s="97"/>
      <c r="L1397" s="97"/>
    </row>
    <row r="1398" spans="2:12" ht="21" x14ac:dyDescent="0.45">
      <c r="B1398" s="92"/>
      <c r="C1398" s="91"/>
      <c r="D1398" s="98"/>
      <c r="E1398" s="97"/>
      <c r="F1398" s="97"/>
      <c r="G1398" s="97"/>
      <c r="H1398" s="97"/>
      <c r="I1398" s="97"/>
      <c r="J1398" s="97"/>
      <c r="K1398" s="97"/>
      <c r="L1398" s="97"/>
    </row>
    <row r="1399" spans="2:12" ht="21" x14ac:dyDescent="0.45">
      <c r="B1399" s="92"/>
      <c r="C1399" s="91"/>
      <c r="D1399" s="98"/>
      <c r="E1399" s="97"/>
      <c r="F1399" s="97"/>
      <c r="G1399" s="97"/>
      <c r="H1399" s="97"/>
      <c r="I1399" s="97"/>
      <c r="J1399" s="97"/>
      <c r="K1399" s="97"/>
      <c r="L1399" s="97"/>
    </row>
    <row r="1400" spans="2:12" ht="21" x14ac:dyDescent="0.45">
      <c r="B1400" s="92"/>
      <c r="C1400" s="91"/>
      <c r="D1400" s="98"/>
      <c r="E1400" s="97"/>
      <c r="F1400" s="97"/>
      <c r="G1400" s="97"/>
      <c r="H1400" s="97"/>
      <c r="I1400" s="97"/>
      <c r="J1400" s="97"/>
      <c r="K1400" s="97"/>
      <c r="L1400" s="97"/>
    </row>
    <row r="1401" spans="2:12" ht="21" x14ac:dyDescent="0.45">
      <c r="B1401" s="92"/>
      <c r="C1401" s="91"/>
      <c r="D1401" s="98"/>
      <c r="E1401" s="97"/>
      <c r="F1401" s="97"/>
      <c r="G1401" s="97"/>
      <c r="H1401" s="97"/>
      <c r="I1401" s="97"/>
      <c r="J1401" s="97"/>
      <c r="K1401" s="97"/>
      <c r="L1401" s="97"/>
    </row>
    <row r="1402" spans="2:12" ht="21" x14ac:dyDescent="0.45">
      <c r="B1402" s="92"/>
      <c r="C1402" s="91"/>
      <c r="D1402" s="98"/>
      <c r="E1402" s="97"/>
      <c r="F1402" s="97"/>
      <c r="G1402" s="97"/>
      <c r="H1402" s="97"/>
      <c r="I1402" s="97"/>
      <c r="J1402" s="97"/>
      <c r="K1402" s="97"/>
      <c r="L1402" s="97"/>
    </row>
    <row r="1403" spans="2:12" ht="21" x14ac:dyDescent="0.45">
      <c r="B1403" s="92"/>
      <c r="C1403" s="91"/>
      <c r="D1403" s="98"/>
      <c r="E1403" s="97"/>
      <c r="F1403" s="97"/>
      <c r="G1403" s="97"/>
      <c r="H1403" s="97"/>
      <c r="I1403" s="97"/>
      <c r="J1403" s="97"/>
      <c r="K1403" s="97"/>
      <c r="L1403" s="97"/>
    </row>
    <row r="1404" spans="2:12" ht="21" x14ac:dyDescent="0.45">
      <c r="B1404" s="92"/>
      <c r="C1404" s="91"/>
      <c r="D1404" s="98"/>
      <c r="E1404" s="97"/>
      <c r="F1404" s="97"/>
      <c r="G1404" s="97"/>
      <c r="H1404" s="97"/>
      <c r="I1404" s="97"/>
      <c r="J1404" s="97"/>
      <c r="K1404" s="97"/>
      <c r="L1404" s="97"/>
    </row>
    <row r="1405" spans="2:12" ht="21" x14ac:dyDescent="0.45">
      <c r="B1405" s="92"/>
      <c r="C1405" s="91"/>
      <c r="D1405" s="98"/>
      <c r="E1405" s="97"/>
      <c r="F1405" s="97"/>
      <c r="G1405" s="97"/>
      <c r="H1405" s="97"/>
      <c r="I1405" s="97"/>
      <c r="J1405" s="97"/>
      <c r="K1405" s="97"/>
      <c r="L1405" s="97"/>
    </row>
    <row r="1406" spans="2:12" ht="21" x14ac:dyDescent="0.45">
      <c r="B1406" s="92"/>
      <c r="C1406" s="91"/>
      <c r="D1406" s="98"/>
      <c r="E1406" s="97"/>
      <c r="F1406" s="97"/>
      <c r="G1406" s="97"/>
      <c r="H1406" s="97"/>
      <c r="I1406" s="97"/>
      <c r="J1406" s="97"/>
      <c r="K1406" s="97"/>
      <c r="L1406" s="97"/>
    </row>
    <row r="1407" spans="2:12" ht="21" x14ac:dyDescent="0.45">
      <c r="B1407" s="92"/>
      <c r="C1407" s="91"/>
      <c r="D1407" s="98"/>
      <c r="E1407" s="97"/>
      <c r="F1407" s="97"/>
      <c r="G1407" s="97"/>
      <c r="H1407" s="97"/>
      <c r="I1407" s="97"/>
      <c r="J1407" s="97"/>
      <c r="K1407" s="97"/>
      <c r="L1407" s="97"/>
    </row>
    <row r="1408" spans="2:12" ht="21" x14ac:dyDescent="0.45">
      <c r="B1408" s="92"/>
      <c r="C1408" s="91"/>
      <c r="D1408" s="98"/>
      <c r="E1408" s="97"/>
      <c r="F1408" s="97"/>
      <c r="G1408" s="97"/>
      <c r="H1408" s="97"/>
      <c r="I1408" s="97"/>
      <c r="J1408" s="97"/>
      <c r="K1408" s="97"/>
      <c r="L1408" s="97"/>
    </row>
    <row r="1409" spans="2:12" ht="21" x14ac:dyDescent="0.45">
      <c r="B1409" s="92"/>
      <c r="C1409" s="91"/>
      <c r="D1409" s="98"/>
      <c r="E1409" s="97"/>
      <c r="F1409" s="97"/>
      <c r="G1409" s="97"/>
      <c r="H1409" s="97"/>
      <c r="I1409" s="97"/>
      <c r="J1409" s="97"/>
      <c r="K1409" s="97"/>
      <c r="L1409" s="97"/>
    </row>
    <row r="1410" spans="2:12" ht="21" x14ac:dyDescent="0.45">
      <c r="B1410" s="92"/>
      <c r="C1410" s="91"/>
      <c r="D1410" s="98"/>
      <c r="E1410" s="97"/>
      <c r="F1410" s="97"/>
      <c r="G1410" s="97"/>
      <c r="H1410" s="97"/>
      <c r="I1410" s="97"/>
      <c r="J1410" s="97"/>
      <c r="K1410" s="97"/>
      <c r="L1410" s="97"/>
    </row>
    <row r="1411" spans="2:12" ht="21" x14ac:dyDescent="0.45">
      <c r="B1411" s="92"/>
      <c r="C1411" s="91"/>
      <c r="D1411" s="98"/>
      <c r="E1411" s="97"/>
      <c r="F1411" s="97"/>
      <c r="G1411" s="97"/>
      <c r="H1411" s="97"/>
      <c r="I1411" s="97"/>
      <c r="J1411" s="97"/>
      <c r="K1411" s="97"/>
      <c r="L1411" s="97"/>
    </row>
    <row r="1412" spans="2:12" ht="21" x14ac:dyDescent="0.45">
      <c r="B1412" s="92"/>
      <c r="C1412" s="91"/>
      <c r="D1412" s="98"/>
      <c r="E1412" s="97"/>
      <c r="F1412" s="97"/>
      <c r="G1412" s="97"/>
      <c r="H1412" s="97"/>
      <c r="I1412" s="97"/>
      <c r="J1412" s="97"/>
      <c r="K1412" s="97"/>
      <c r="L1412" s="97"/>
    </row>
    <row r="1413" spans="2:12" ht="21" x14ac:dyDescent="0.45">
      <c r="B1413" s="92"/>
      <c r="C1413" s="91"/>
      <c r="D1413" s="98"/>
      <c r="E1413" s="97"/>
      <c r="F1413" s="97"/>
      <c r="G1413" s="97"/>
      <c r="H1413" s="97"/>
      <c r="I1413" s="97"/>
      <c r="J1413" s="97"/>
      <c r="K1413" s="97"/>
      <c r="L1413" s="97"/>
    </row>
    <row r="1414" spans="2:12" ht="21" x14ac:dyDescent="0.45">
      <c r="B1414" s="92"/>
      <c r="C1414" s="91"/>
      <c r="D1414" s="98"/>
      <c r="E1414" s="97"/>
      <c r="F1414" s="97"/>
      <c r="G1414" s="97"/>
      <c r="H1414" s="97"/>
      <c r="I1414" s="97"/>
      <c r="J1414" s="97"/>
      <c r="K1414" s="97"/>
      <c r="L1414" s="97"/>
    </row>
    <row r="1415" spans="2:12" ht="21" x14ac:dyDescent="0.45">
      <c r="B1415" s="92"/>
      <c r="C1415" s="91"/>
      <c r="D1415" s="98"/>
      <c r="E1415" s="97"/>
      <c r="F1415" s="97"/>
      <c r="G1415" s="97"/>
      <c r="H1415" s="97"/>
      <c r="I1415" s="97"/>
      <c r="J1415" s="97"/>
      <c r="K1415" s="97"/>
      <c r="L1415" s="97"/>
    </row>
    <row r="1416" spans="2:12" ht="21" x14ac:dyDescent="0.45">
      <c r="B1416" s="92"/>
      <c r="C1416" s="91"/>
      <c r="D1416" s="98"/>
      <c r="E1416" s="97"/>
      <c r="F1416" s="97"/>
      <c r="G1416" s="97"/>
      <c r="H1416" s="97"/>
      <c r="I1416" s="97"/>
      <c r="J1416" s="97"/>
      <c r="K1416" s="97"/>
      <c r="L1416" s="97"/>
    </row>
    <row r="1417" spans="2:12" ht="21" x14ac:dyDescent="0.45">
      <c r="B1417" s="92"/>
      <c r="C1417" s="91"/>
      <c r="D1417" s="98"/>
      <c r="E1417" s="97"/>
      <c r="F1417" s="97"/>
      <c r="G1417" s="97"/>
      <c r="H1417" s="97"/>
      <c r="I1417" s="97"/>
      <c r="J1417" s="97"/>
      <c r="K1417" s="97"/>
      <c r="L1417" s="97"/>
    </row>
    <row r="1418" spans="2:12" ht="21" x14ac:dyDescent="0.45">
      <c r="B1418" s="92"/>
      <c r="C1418" s="91"/>
      <c r="D1418" s="98"/>
      <c r="E1418" s="97"/>
      <c r="F1418" s="97"/>
      <c r="G1418" s="97"/>
      <c r="H1418" s="97"/>
      <c r="I1418" s="97"/>
      <c r="J1418" s="97"/>
      <c r="K1418" s="97"/>
      <c r="L1418" s="97"/>
    </row>
    <row r="1419" spans="2:12" ht="21" x14ac:dyDescent="0.45">
      <c r="B1419" s="92"/>
      <c r="C1419" s="91"/>
      <c r="D1419" s="98"/>
      <c r="E1419" s="97"/>
      <c r="F1419" s="97"/>
      <c r="G1419" s="97"/>
      <c r="H1419" s="97"/>
      <c r="I1419" s="97"/>
      <c r="J1419" s="97"/>
      <c r="K1419" s="97"/>
      <c r="L1419" s="97"/>
    </row>
    <row r="1420" spans="2:12" ht="21" x14ac:dyDescent="0.45">
      <c r="B1420" s="92"/>
      <c r="C1420" s="91"/>
      <c r="D1420" s="98"/>
      <c r="E1420" s="97"/>
      <c r="F1420" s="97"/>
      <c r="G1420" s="97"/>
      <c r="H1420" s="97"/>
      <c r="I1420" s="97"/>
      <c r="J1420" s="97"/>
      <c r="K1420" s="97"/>
      <c r="L1420" s="97"/>
    </row>
    <row r="1421" spans="2:12" ht="21" x14ac:dyDescent="0.45">
      <c r="B1421" s="92"/>
      <c r="C1421" s="91"/>
      <c r="D1421" s="98"/>
      <c r="E1421" s="97"/>
      <c r="F1421" s="97"/>
      <c r="G1421" s="97"/>
      <c r="H1421" s="97"/>
      <c r="I1421" s="97"/>
      <c r="J1421" s="97"/>
      <c r="K1421" s="97"/>
      <c r="L1421" s="97"/>
    </row>
    <row r="1422" spans="2:12" ht="21" x14ac:dyDescent="0.45">
      <c r="B1422" s="92"/>
      <c r="C1422" s="91"/>
      <c r="D1422" s="98"/>
      <c r="E1422" s="97"/>
      <c r="F1422" s="97"/>
      <c r="G1422" s="97"/>
      <c r="H1422" s="97"/>
      <c r="I1422" s="97"/>
      <c r="J1422" s="97"/>
      <c r="K1422" s="97"/>
      <c r="L1422" s="97"/>
    </row>
    <row r="1423" spans="2:12" ht="21" x14ac:dyDescent="0.45">
      <c r="B1423" s="92"/>
      <c r="C1423" s="91"/>
      <c r="D1423" s="98"/>
      <c r="E1423" s="97"/>
      <c r="F1423" s="97"/>
      <c r="G1423" s="97"/>
      <c r="H1423" s="97"/>
      <c r="I1423" s="97"/>
      <c r="J1423" s="97"/>
      <c r="K1423" s="97"/>
      <c r="L1423" s="97"/>
    </row>
    <row r="1424" spans="2:12" ht="21" x14ac:dyDescent="0.45">
      <c r="B1424" s="92"/>
      <c r="C1424" s="91"/>
      <c r="D1424" s="98"/>
      <c r="E1424" s="97"/>
      <c r="F1424" s="97"/>
      <c r="G1424" s="97"/>
      <c r="H1424" s="97"/>
      <c r="I1424" s="97"/>
      <c r="J1424" s="97"/>
      <c r="K1424" s="97"/>
      <c r="L1424" s="97"/>
    </row>
    <row r="1425" spans="2:12" ht="21" x14ac:dyDescent="0.45">
      <c r="B1425" s="92"/>
      <c r="C1425" s="91"/>
      <c r="D1425" s="98"/>
      <c r="E1425" s="97"/>
      <c r="F1425" s="97"/>
      <c r="G1425" s="97"/>
      <c r="H1425" s="97"/>
      <c r="I1425" s="97"/>
      <c r="J1425" s="97"/>
      <c r="K1425" s="97"/>
      <c r="L1425" s="97"/>
    </row>
    <row r="1426" spans="2:12" ht="21" x14ac:dyDescent="0.45">
      <c r="B1426" s="92"/>
      <c r="C1426" s="91"/>
      <c r="D1426" s="98"/>
      <c r="E1426" s="97"/>
      <c r="F1426" s="97"/>
      <c r="G1426" s="97"/>
      <c r="H1426" s="97"/>
      <c r="I1426" s="97"/>
      <c r="J1426" s="97"/>
      <c r="K1426" s="97"/>
      <c r="L1426" s="97"/>
    </row>
    <row r="1427" spans="2:12" ht="21" x14ac:dyDescent="0.45">
      <c r="B1427" s="92"/>
      <c r="C1427" s="91"/>
      <c r="D1427" s="98"/>
      <c r="E1427" s="97"/>
      <c r="F1427" s="97"/>
      <c r="G1427" s="97"/>
      <c r="H1427" s="97"/>
      <c r="I1427" s="97"/>
      <c r="J1427" s="97"/>
      <c r="K1427" s="97"/>
      <c r="L1427" s="97"/>
    </row>
    <row r="1428" spans="2:12" ht="21" x14ac:dyDescent="0.45">
      <c r="B1428" s="92"/>
      <c r="C1428" s="91"/>
      <c r="D1428" s="98"/>
      <c r="E1428" s="97"/>
      <c r="F1428" s="97"/>
      <c r="G1428" s="97"/>
      <c r="H1428" s="97"/>
      <c r="I1428" s="97"/>
      <c r="J1428" s="97"/>
      <c r="K1428" s="97"/>
      <c r="L1428" s="97"/>
    </row>
    <row r="1429" spans="2:12" ht="21" x14ac:dyDescent="0.45">
      <c r="B1429" s="92"/>
      <c r="C1429" s="91"/>
      <c r="D1429" s="98"/>
      <c r="E1429" s="97"/>
      <c r="F1429" s="97"/>
      <c r="G1429" s="97"/>
      <c r="H1429" s="97"/>
      <c r="I1429" s="97"/>
      <c r="J1429" s="97"/>
      <c r="K1429" s="97"/>
      <c r="L1429" s="97"/>
    </row>
    <row r="1430" spans="2:12" ht="21" x14ac:dyDescent="0.45">
      <c r="B1430" s="92"/>
      <c r="C1430" s="91"/>
      <c r="D1430" s="98"/>
      <c r="E1430" s="97"/>
      <c r="F1430" s="97"/>
      <c r="G1430" s="97"/>
      <c r="H1430" s="97"/>
      <c r="I1430" s="97"/>
      <c r="J1430" s="97"/>
      <c r="K1430" s="97"/>
      <c r="L1430" s="97"/>
    </row>
    <row r="1431" spans="2:12" ht="21" x14ac:dyDescent="0.45">
      <c r="B1431" s="92"/>
      <c r="C1431" s="91"/>
      <c r="D1431" s="98"/>
      <c r="E1431" s="97"/>
      <c r="F1431" s="97"/>
      <c r="G1431" s="97"/>
      <c r="H1431" s="97"/>
      <c r="I1431" s="97"/>
      <c r="J1431" s="97"/>
      <c r="K1431" s="97"/>
      <c r="L1431" s="97"/>
    </row>
    <row r="1432" spans="2:12" ht="21" x14ac:dyDescent="0.45">
      <c r="B1432" s="92"/>
      <c r="C1432" s="91"/>
      <c r="D1432" s="98"/>
      <c r="E1432" s="97"/>
      <c r="F1432" s="97"/>
      <c r="G1432" s="97"/>
      <c r="H1432" s="97"/>
      <c r="I1432" s="97"/>
      <c r="J1432" s="97"/>
      <c r="K1432" s="97"/>
      <c r="L1432" s="97"/>
    </row>
    <row r="1433" spans="2:12" ht="21" x14ac:dyDescent="0.45">
      <c r="B1433" s="92"/>
      <c r="C1433" s="91"/>
      <c r="D1433" s="98"/>
      <c r="E1433" s="97"/>
      <c r="F1433" s="97"/>
      <c r="G1433" s="97"/>
      <c r="H1433" s="97"/>
      <c r="I1433" s="97"/>
      <c r="J1433" s="97"/>
      <c r="K1433" s="97"/>
      <c r="L1433" s="97"/>
    </row>
    <row r="1434" spans="2:12" ht="21" x14ac:dyDescent="0.45">
      <c r="B1434" s="92"/>
      <c r="C1434" s="91"/>
      <c r="D1434" s="98"/>
      <c r="E1434" s="97"/>
      <c r="F1434" s="97"/>
      <c r="G1434" s="97"/>
      <c r="H1434" s="97"/>
      <c r="I1434" s="97"/>
      <c r="J1434" s="97"/>
      <c r="K1434" s="97"/>
      <c r="L1434" s="97"/>
    </row>
    <row r="1435" spans="2:12" ht="21" x14ac:dyDescent="0.45">
      <c r="B1435" s="92"/>
      <c r="C1435" s="91"/>
      <c r="D1435" s="98"/>
      <c r="E1435" s="97"/>
      <c r="F1435" s="97"/>
      <c r="G1435" s="97"/>
      <c r="H1435" s="97"/>
      <c r="I1435" s="97"/>
      <c r="J1435" s="97"/>
      <c r="K1435" s="97"/>
      <c r="L1435" s="97"/>
    </row>
    <row r="1436" spans="2:12" ht="21" x14ac:dyDescent="0.45">
      <c r="B1436" s="92"/>
      <c r="C1436" s="91"/>
      <c r="D1436" s="98"/>
      <c r="E1436" s="97"/>
      <c r="F1436" s="97"/>
      <c r="G1436" s="97"/>
      <c r="H1436" s="97"/>
      <c r="I1436" s="97"/>
      <c r="J1436" s="97"/>
      <c r="K1436" s="97"/>
      <c r="L1436" s="97"/>
    </row>
    <row r="1437" spans="2:12" ht="21" x14ac:dyDescent="0.45">
      <c r="B1437" s="92"/>
      <c r="C1437" s="91"/>
      <c r="D1437" s="98"/>
      <c r="E1437" s="97"/>
      <c r="F1437" s="97"/>
      <c r="G1437" s="97"/>
      <c r="H1437" s="97"/>
      <c r="I1437" s="97"/>
      <c r="J1437" s="97"/>
      <c r="K1437" s="97"/>
      <c r="L1437" s="97"/>
    </row>
    <row r="1438" spans="2:12" ht="21" x14ac:dyDescent="0.45">
      <c r="B1438" s="92"/>
      <c r="C1438" s="91"/>
      <c r="D1438" s="98"/>
      <c r="E1438" s="97"/>
      <c r="F1438" s="97"/>
      <c r="G1438" s="97"/>
      <c r="H1438" s="97"/>
      <c r="I1438" s="97"/>
      <c r="J1438" s="97"/>
      <c r="K1438" s="97"/>
      <c r="L1438" s="97"/>
    </row>
    <row r="1439" spans="2:12" ht="21" x14ac:dyDescent="0.45">
      <c r="B1439" s="92"/>
      <c r="C1439" s="91"/>
      <c r="D1439" s="98"/>
      <c r="E1439" s="97"/>
      <c r="F1439" s="97"/>
      <c r="G1439" s="97"/>
      <c r="H1439" s="97"/>
      <c r="I1439" s="97"/>
      <c r="J1439" s="97"/>
      <c r="K1439" s="97"/>
      <c r="L1439" s="97"/>
    </row>
    <row r="1440" spans="2:12" ht="21" x14ac:dyDescent="0.45">
      <c r="B1440" s="92"/>
      <c r="C1440" s="91"/>
      <c r="D1440" s="98"/>
      <c r="E1440" s="97"/>
      <c r="F1440" s="97"/>
      <c r="G1440" s="97"/>
      <c r="H1440" s="97"/>
      <c r="I1440" s="97"/>
      <c r="J1440" s="97"/>
      <c r="K1440" s="97"/>
      <c r="L1440" s="97"/>
    </row>
    <row r="1441" spans="2:12" ht="21" x14ac:dyDescent="0.45">
      <c r="B1441" s="92"/>
      <c r="C1441" s="91"/>
      <c r="D1441" s="98"/>
      <c r="E1441" s="97"/>
      <c r="F1441" s="97"/>
      <c r="G1441" s="97"/>
      <c r="H1441" s="97"/>
      <c r="I1441" s="97"/>
      <c r="J1441" s="97"/>
      <c r="K1441" s="97"/>
      <c r="L1441" s="97"/>
    </row>
    <row r="1442" spans="2:12" ht="21" x14ac:dyDescent="0.45">
      <c r="B1442" s="92"/>
      <c r="C1442" s="91"/>
      <c r="D1442" s="98"/>
      <c r="E1442" s="97"/>
      <c r="F1442" s="97"/>
      <c r="G1442" s="97"/>
      <c r="H1442" s="97"/>
      <c r="I1442" s="97"/>
      <c r="J1442" s="97"/>
      <c r="K1442" s="97"/>
      <c r="L1442" s="97"/>
    </row>
    <row r="1443" spans="2:12" ht="21" x14ac:dyDescent="0.45">
      <c r="B1443" s="92"/>
      <c r="C1443" s="91"/>
      <c r="D1443" s="98"/>
      <c r="E1443" s="97"/>
      <c r="F1443" s="97"/>
      <c r="G1443" s="97"/>
      <c r="H1443" s="97"/>
      <c r="I1443" s="97"/>
      <c r="J1443" s="97"/>
      <c r="K1443" s="97"/>
      <c r="L1443" s="97"/>
    </row>
    <row r="1444" spans="2:12" ht="21" x14ac:dyDescent="0.45">
      <c r="B1444" s="92"/>
      <c r="C1444" s="91"/>
      <c r="D1444" s="98"/>
      <c r="E1444" s="97"/>
      <c r="F1444" s="97"/>
      <c r="G1444" s="97"/>
      <c r="H1444" s="97"/>
      <c r="I1444" s="97"/>
      <c r="J1444" s="97"/>
      <c r="K1444" s="97"/>
      <c r="L1444" s="97"/>
    </row>
    <row r="1445" spans="2:12" ht="21" x14ac:dyDescent="0.45">
      <c r="B1445" s="92"/>
      <c r="C1445" s="91"/>
      <c r="D1445" s="98"/>
      <c r="E1445" s="97"/>
      <c r="F1445" s="97"/>
      <c r="G1445" s="97"/>
      <c r="H1445" s="97"/>
      <c r="I1445" s="97"/>
      <c r="J1445" s="97"/>
      <c r="K1445" s="97"/>
      <c r="L1445" s="97"/>
    </row>
    <row r="1446" spans="2:12" ht="21" x14ac:dyDescent="0.45">
      <c r="B1446" s="92"/>
      <c r="C1446" s="91"/>
      <c r="D1446" s="98"/>
      <c r="E1446" s="97"/>
      <c r="F1446" s="97"/>
      <c r="G1446" s="97"/>
      <c r="H1446" s="97"/>
      <c r="I1446" s="97"/>
      <c r="J1446" s="97"/>
      <c r="K1446" s="97"/>
      <c r="L1446" s="97"/>
    </row>
    <row r="1447" spans="2:12" ht="21" x14ac:dyDescent="0.45">
      <c r="B1447" s="92"/>
      <c r="C1447" s="91"/>
      <c r="D1447" s="98"/>
      <c r="E1447" s="97"/>
      <c r="F1447" s="97"/>
      <c r="G1447" s="97"/>
      <c r="H1447" s="97"/>
      <c r="I1447" s="97"/>
      <c r="J1447" s="97"/>
      <c r="K1447" s="97"/>
      <c r="L1447" s="97"/>
    </row>
    <row r="1448" spans="2:12" ht="21" x14ac:dyDescent="0.45">
      <c r="B1448" s="92"/>
      <c r="C1448" s="91"/>
      <c r="D1448" s="98"/>
      <c r="E1448" s="97"/>
      <c r="F1448" s="97"/>
      <c r="G1448" s="97"/>
      <c r="H1448" s="97"/>
      <c r="I1448" s="97"/>
      <c r="J1448" s="97"/>
      <c r="K1448" s="97"/>
      <c r="L1448" s="97"/>
    </row>
    <row r="1449" spans="2:12" ht="21" x14ac:dyDescent="0.45">
      <c r="B1449" s="92"/>
      <c r="C1449" s="91"/>
      <c r="D1449" s="98"/>
      <c r="E1449" s="97"/>
      <c r="F1449" s="97"/>
      <c r="G1449" s="97"/>
      <c r="H1449" s="97"/>
      <c r="I1449" s="97"/>
      <c r="J1449" s="97"/>
      <c r="K1449" s="97"/>
      <c r="L1449" s="97"/>
    </row>
    <row r="1450" spans="2:12" ht="21" x14ac:dyDescent="0.45">
      <c r="B1450" s="92"/>
      <c r="C1450" s="91"/>
      <c r="D1450" s="98"/>
      <c r="E1450" s="97"/>
      <c r="F1450" s="97"/>
      <c r="G1450" s="97"/>
      <c r="H1450" s="97"/>
      <c r="I1450" s="97"/>
      <c r="J1450" s="97"/>
      <c r="K1450" s="97"/>
      <c r="L1450" s="97"/>
    </row>
    <row r="1451" spans="2:12" ht="21" x14ac:dyDescent="0.45">
      <c r="B1451" s="92"/>
      <c r="C1451" s="91"/>
      <c r="D1451" s="98"/>
      <c r="E1451" s="97"/>
      <c r="F1451" s="97"/>
      <c r="G1451" s="97"/>
      <c r="H1451" s="97"/>
      <c r="I1451" s="97"/>
      <c r="J1451" s="97"/>
      <c r="K1451" s="97"/>
      <c r="L1451" s="97"/>
    </row>
    <row r="1452" spans="2:12" ht="21" x14ac:dyDescent="0.45">
      <c r="B1452" s="92"/>
      <c r="C1452" s="91"/>
      <c r="D1452" s="98"/>
      <c r="E1452" s="97"/>
      <c r="F1452" s="97"/>
      <c r="G1452" s="97"/>
      <c r="H1452" s="97"/>
      <c r="I1452" s="97"/>
      <c r="J1452" s="97"/>
      <c r="K1452" s="97"/>
      <c r="L1452" s="97"/>
    </row>
    <row r="1453" spans="2:12" ht="21" x14ac:dyDescent="0.45">
      <c r="B1453" s="92"/>
      <c r="C1453" s="91"/>
      <c r="D1453" s="98"/>
      <c r="E1453" s="97"/>
      <c r="F1453" s="97"/>
      <c r="G1453" s="97"/>
      <c r="H1453" s="97"/>
      <c r="I1453" s="97"/>
      <c r="J1453" s="97"/>
      <c r="K1453" s="97"/>
      <c r="L1453" s="97"/>
    </row>
    <row r="1454" spans="2:12" ht="21" x14ac:dyDescent="0.45">
      <c r="B1454" s="92"/>
      <c r="C1454" s="91"/>
      <c r="D1454" s="98"/>
      <c r="E1454" s="97"/>
      <c r="F1454" s="97"/>
      <c r="G1454" s="97"/>
      <c r="H1454" s="97"/>
      <c r="I1454" s="97"/>
      <c r="J1454" s="97"/>
      <c r="K1454" s="97"/>
      <c r="L1454" s="97"/>
    </row>
    <row r="1455" spans="2:12" ht="21" x14ac:dyDescent="0.45">
      <c r="B1455" s="92"/>
      <c r="C1455" s="91"/>
      <c r="D1455" s="98"/>
      <c r="E1455" s="97"/>
      <c r="F1455" s="97"/>
      <c r="G1455" s="97"/>
      <c r="H1455" s="97"/>
      <c r="I1455" s="97"/>
      <c r="J1455" s="97"/>
      <c r="K1455" s="97"/>
      <c r="L1455" s="97"/>
    </row>
    <row r="1456" spans="2:12" ht="21" x14ac:dyDescent="0.45">
      <c r="B1456" s="92"/>
      <c r="C1456" s="91"/>
      <c r="D1456" s="98"/>
      <c r="E1456" s="97"/>
      <c r="F1456" s="97"/>
      <c r="G1456" s="97"/>
      <c r="H1456" s="97"/>
      <c r="I1456" s="97"/>
      <c r="J1456" s="97"/>
      <c r="K1456" s="97"/>
      <c r="L1456" s="97"/>
    </row>
    <row r="1457" spans="2:12" ht="21" x14ac:dyDescent="0.45">
      <c r="B1457" s="92"/>
      <c r="C1457" s="91"/>
      <c r="D1457" s="98"/>
      <c r="E1457" s="97"/>
      <c r="F1457" s="97"/>
      <c r="G1457" s="97"/>
      <c r="H1457" s="97"/>
      <c r="I1457" s="97"/>
      <c r="J1457" s="97"/>
      <c r="K1457" s="97"/>
      <c r="L1457" s="97"/>
    </row>
    <row r="1458" spans="2:12" ht="21" x14ac:dyDescent="0.45">
      <c r="B1458" s="92"/>
      <c r="C1458" s="91"/>
      <c r="D1458" s="98"/>
      <c r="E1458" s="97"/>
      <c r="F1458" s="97"/>
      <c r="G1458" s="97"/>
      <c r="H1458" s="97"/>
      <c r="I1458" s="97"/>
      <c r="J1458" s="97"/>
      <c r="K1458" s="97"/>
      <c r="L1458" s="97"/>
    </row>
    <row r="1459" spans="2:12" ht="21" x14ac:dyDescent="0.45">
      <c r="B1459" s="92"/>
      <c r="C1459" s="91"/>
      <c r="D1459" s="98"/>
      <c r="E1459" s="97"/>
      <c r="F1459" s="97"/>
      <c r="G1459" s="97"/>
      <c r="H1459" s="97"/>
      <c r="I1459" s="97"/>
      <c r="J1459" s="97"/>
      <c r="K1459" s="97"/>
      <c r="L1459" s="97"/>
    </row>
    <row r="1460" spans="2:12" ht="21" x14ac:dyDescent="0.45">
      <c r="B1460" s="92"/>
      <c r="C1460" s="91"/>
      <c r="D1460" s="98"/>
      <c r="E1460" s="97"/>
      <c r="F1460" s="97"/>
      <c r="G1460" s="97"/>
      <c r="H1460" s="97"/>
      <c r="I1460" s="97"/>
      <c r="J1460" s="97"/>
      <c r="K1460" s="97"/>
      <c r="L1460" s="97"/>
    </row>
    <row r="1461" spans="2:12" ht="21" x14ac:dyDescent="0.45">
      <c r="B1461" s="92"/>
      <c r="C1461" s="91"/>
      <c r="D1461" s="98"/>
      <c r="E1461" s="97"/>
      <c r="F1461" s="97"/>
      <c r="G1461" s="97"/>
      <c r="H1461" s="97"/>
      <c r="I1461" s="97"/>
      <c r="J1461" s="97"/>
      <c r="K1461" s="97"/>
      <c r="L1461" s="97"/>
    </row>
    <row r="1462" spans="2:12" ht="21" x14ac:dyDescent="0.45">
      <c r="B1462" s="92"/>
      <c r="C1462" s="91"/>
      <c r="D1462" s="98"/>
      <c r="E1462" s="97"/>
      <c r="F1462" s="97"/>
      <c r="G1462" s="97"/>
      <c r="H1462" s="97"/>
      <c r="I1462" s="97"/>
      <c r="J1462" s="97"/>
      <c r="K1462" s="97"/>
      <c r="L1462" s="97"/>
    </row>
    <row r="1463" spans="2:12" ht="21" x14ac:dyDescent="0.45">
      <c r="B1463" s="92"/>
      <c r="C1463" s="91"/>
      <c r="D1463" s="98"/>
      <c r="E1463" s="97"/>
      <c r="F1463" s="97"/>
      <c r="G1463" s="97"/>
      <c r="H1463" s="97"/>
      <c r="I1463" s="97"/>
      <c r="J1463" s="97"/>
      <c r="K1463" s="97"/>
      <c r="L1463" s="97"/>
    </row>
    <row r="1464" spans="2:12" ht="21" x14ac:dyDescent="0.45">
      <c r="B1464" s="92"/>
      <c r="C1464" s="91"/>
      <c r="D1464" s="98"/>
      <c r="E1464" s="97"/>
      <c r="F1464" s="97"/>
      <c r="G1464" s="97"/>
      <c r="H1464" s="97"/>
      <c r="I1464" s="97"/>
      <c r="J1464" s="97"/>
      <c r="K1464" s="97"/>
      <c r="L1464" s="97"/>
    </row>
    <row r="1465" spans="2:12" ht="21" x14ac:dyDescent="0.45">
      <c r="B1465" s="92"/>
      <c r="C1465" s="91"/>
      <c r="D1465" s="98"/>
      <c r="E1465" s="97"/>
      <c r="F1465" s="97"/>
      <c r="G1465" s="97"/>
      <c r="H1465" s="97"/>
      <c r="I1465" s="97"/>
      <c r="J1465" s="97"/>
      <c r="K1465" s="97"/>
      <c r="L1465" s="97"/>
    </row>
    <row r="1466" spans="2:12" ht="21" x14ac:dyDescent="0.45">
      <c r="B1466" s="92"/>
      <c r="C1466" s="91"/>
      <c r="D1466" s="98"/>
      <c r="E1466" s="97"/>
      <c r="F1466" s="97"/>
      <c r="G1466" s="97"/>
      <c r="H1466" s="97"/>
      <c r="I1466" s="97"/>
      <c r="J1466" s="97"/>
      <c r="K1466" s="97"/>
      <c r="L1466" s="97"/>
    </row>
    <row r="1467" spans="2:12" ht="21" x14ac:dyDescent="0.45">
      <c r="B1467" s="92"/>
      <c r="C1467" s="91"/>
      <c r="D1467" s="98"/>
      <c r="E1467" s="97"/>
      <c r="F1467" s="97"/>
      <c r="G1467" s="97"/>
      <c r="H1467" s="97"/>
      <c r="I1467" s="97"/>
      <c r="J1467" s="97"/>
      <c r="K1467" s="97"/>
      <c r="L1467" s="97"/>
    </row>
    <row r="1468" spans="2:12" ht="21" x14ac:dyDescent="0.45">
      <c r="B1468" s="92"/>
      <c r="C1468" s="91"/>
      <c r="D1468" s="98"/>
      <c r="E1468" s="97"/>
      <c r="F1468" s="97"/>
      <c r="G1468" s="97"/>
      <c r="H1468" s="97"/>
      <c r="I1468" s="97"/>
      <c r="J1468" s="97"/>
      <c r="K1468" s="97"/>
      <c r="L1468" s="97"/>
    </row>
    <row r="1469" spans="2:12" ht="21" x14ac:dyDescent="0.45">
      <c r="B1469" s="92"/>
      <c r="C1469" s="91"/>
      <c r="D1469" s="98"/>
      <c r="E1469" s="97"/>
      <c r="F1469" s="97"/>
      <c r="G1469" s="97"/>
      <c r="H1469" s="97"/>
      <c r="I1469" s="97"/>
      <c r="J1469" s="97"/>
      <c r="K1469" s="97"/>
      <c r="L1469" s="97"/>
    </row>
    <row r="1470" spans="2:12" ht="21" x14ac:dyDescent="0.45">
      <c r="B1470" s="92"/>
      <c r="C1470" s="91"/>
      <c r="D1470" s="98"/>
      <c r="E1470" s="97"/>
      <c r="F1470" s="97"/>
      <c r="G1470" s="97"/>
      <c r="H1470" s="97"/>
      <c r="I1470" s="97"/>
      <c r="J1470" s="97"/>
      <c r="K1470" s="97"/>
      <c r="L1470" s="97"/>
    </row>
    <row r="1471" spans="2:12" ht="21" x14ac:dyDescent="0.45">
      <c r="B1471" s="92"/>
      <c r="C1471" s="91"/>
      <c r="D1471" s="98"/>
      <c r="E1471" s="97"/>
      <c r="F1471" s="97"/>
      <c r="G1471" s="97"/>
      <c r="H1471" s="97"/>
      <c r="I1471" s="97"/>
      <c r="J1471" s="97"/>
      <c r="K1471" s="97"/>
      <c r="L1471" s="97"/>
    </row>
    <row r="1472" spans="2:12" ht="21" x14ac:dyDescent="0.45">
      <c r="B1472" s="92"/>
      <c r="C1472" s="91"/>
      <c r="D1472" s="98"/>
      <c r="E1472" s="97"/>
      <c r="F1472" s="97"/>
      <c r="G1472" s="97"/>
      <c r="H1472" s="97"/>
      <c r="I1472" s="97"/>
      <c r="J1472" s="97"/>
      <c r="K1472" s="97"/>
      <c r="L1472" s="97"/>
    </row>
    <row r="1473" spans="2:12" ht="21" x14ac:dyDescent="0.45">
      <c r="B1473" s="92"/>
      <c r="C1473" s="91"/>
      <c r="D1473" s="98"/>
      <c r="E1473" s="97"/>
      <c r="F1473" s="97"/>
      <c r="G1473" s="97"/>
      <c r="H1473" s="97"/>
      <c r="I1473" s="97"/>
      <c r="J1473" s="97"/>
      <c r="K1473" s="97"/>
      <c r="L1473" s="97"/>
    </row>
    <row r="1474" spans="2:12" ht="21" x14ac:dyDescent="0.45">
      <c r="B1474" s="92"/>
      <c r="C1474" s="91"/>
      <c r="D1474" s="98"/>
      <c r="E1474" s="97"/>
      <c r="F1474" s="97"/>
      <c r="G1474" s="97"/>
      <c r="H1474" s="97"/>
      <c r="I1474" s="97"/>
      <c r="J1474" s="97"/>
      <c r="K1474" s="97"/>
      <c r="L1474" s="97"/>
    </row>
    <row r="1475" spans="2:12" ht="21" x14ac:dyDescent="0.45">
      <c r="B1475" s="92"/>
      <c r="C1475" s="91"/>
      <c r="D1475" s="98"/>
      <c r="E1475" s="97"/>
      <c r="F1475" s="97"/>
      <c r="G1475" s="97"/>
      <c r="H1475" s="97"/>
      <c r="I1475" s="97"/>
      <c r="J1475" s="97"/>
      <c r="K1475" s="97"/>
      <c r="L1475" s="97"/>
    </row>
    <row r="1476" spans="2:12" ht="21" x14ac:dyDescent="0.45">
      <c r="B1476" s="92"/>
      <c r="C1476" s="91"/>
      <c r="D1476" s="98"/>
      <c r="E1476" s="97"/>
      <c r="F1476" s="97"/>
      <c r="G1476" s="97"/>
      <c r="H1476" s="97"/>
      <c r="I1476" s="97"/>
      <c r="J1476" s="97"/>
      <c r="K1476" s="97"/>
      <c r="L1476" s="97"/>
    </row>
    <row r="1477" spans="2:12" ht="21" x14ac:dyDescent="0.45">
      <c r="B1477" s="92"/>
      <c r="C1477" s="91"/>
      <c r="D1477" s="98"/>
      <c r="E1477" s="97"/>
      <c r="F1477" s="97"/>
      <c r="G1477" s="97"/>
      <c r="H1477" s="97"/>
      <c r="I1477" s="97"/>
      <c r="J1477" s="97"/>
      <c r="K1477" s="97"/>
      <c r="L1477" s="97"/>
    </row>
    <row r="1478" spans="2:12" ht="21" x14ac:dyDescent="0.45">
      <c r="B1478" s="92"/>
      <c r="C1478" s="91"/>
      <c r="D1478" s="98"/>
      <c r="E1478" s="97"/>
      <c r="F1478" s="97"/>
      <c r="G1478" s="97"/>
      <c r="H1478" s="97"/>
      <c r="I1478" s="97"/>
      <c r="J1478" s="97"/>
      <c r="K1478" s="97"/>
      <c r="L1478" s="97"/>
    </row>
    <row r="1479" spans="2:12" ht="21" x14ac:dyDescent="0.45">
      <c r="B1479" s="92"/>
      <c r="C1479" s="91"/>
      <c r="D1479" s="98"/>
      <c r="E1479" s="97"/>
      <c r="F1479" s="97"/>
      <c r="G1479" s="97"/>
      <c r="H1479" s="97"/>
      <c r="I1479" s="97"/>
      <c r="J1479" s="97"/>
      <c r="K1479" s="97"/>
      <c r="L1479" s="97"/>
    </row>
    <row r="1480" spans="2:12" ht="21" x14ac:dyDescent="0.45">
      <c r="B1480" s="92"/>
      <c r="C1480" s="91"/>
      <c r="D1480" s="98"/>
      <c r="E1480" s="97"/>
      <c r="F1480" s="97"/>
      <c r="G1480" s="97"/>
      <c r="H1480" s="97"/>
      <c r="I1480" s="97"/>
      <c r="J1480" s="97"/>
      <c r="K1480" s="97"/>
      <c r="L1480" s="97"/>
    </row>
    <row r="1481" spans="2:12" ht="21" x14ac:dyDescent="0.45">
      <c r="B1481" s="92"/>
      <c r="C1481" s="91"/>
      <c r="D1481" s="98"/>
      <c r="E1481" s="97"/>
      <c r="F1481" s="97"/>
      <c r="G1481" s="97"/>
      <c r="H1481" s="97"/>
      <c r="I1481" s="97"/>
      <c r="J1481" s="97"/>
      <c r="K1481" s="97"/>
      <c r="L1481" s="97"/>
    </row>
    <row r="1482" spans="2:12" ht="21" x14ac:dyDescent="0.45">
      <c r="B1482" s="92"/>
      <c r="C1482" s="91"/>
      <c r="D1482" s="98"/>
      <c r="E1482" s="97"/>
      <c r="F1482" s="97"/>
      <c r="G1482" s="97"/>
      <c r="H1482" s="97"/>
      <c r="I1482" s="97"/>
      <c r="J1482" s="97"/>
      <c r="K1482" s="97"/>
      <c r="L1482" s="97"/>
    </row>
    <row r="1483" spans="2:12" ht="21" x14ac:dyDescent="0.45">
      <c r="B1483" s="92"/>
      <c r="C1483" s="91"/>
      <c r="D1483" s="98"/>
      <c r="E1483" s="97"/>
      <c r="F1483" s="97"/>
      <c r="G1483" s="97"/>
      <c r="H1483" s="97"/>
      <c r="I1483" s="97"/>
      <c r="J1483" s="97"/>
      <c r="K1483" s="97"/>
      <c r="L1483" s="97"/>
    </row>
    <row r="1484" spans="2:12" ht="21" x14ac:dyDescent="0.45">
      <c r="B1484" s="92"/>
      <c r="C1484" s="91"/>
      <c r="D1484" s="98"/>
      <c r="E1484" s="97"/>
      <c r="F1484" s="97"/>
      <c r="G1484" s="97"/>
      <c r="H1484" s="97"/>
      <c r="I1484" s="97"/>
      <c r="J1484" s="97"/>
      <c r="K1484" s="97"/>
      <c r="L1484" s="97"/>
    </row>
    <row r="1485" spans="2:12" ht="21" x14ac:dyDescent="0.45">
      <c r="B1485" s="92"/>
      <c r="C1485" s="91"/>
      <c r="D1485" s="98"/>
      <c r="E1485" s="97"/>
      <c r="F1485" s="97"/>
      <c r="G1485" s="97"/>
      <c r="H1485" s="97"/>
      <c r="I1485" s="97"/>
      <c r="J1485" s="97"/>
      <c r="K1485" s="97"/>
      <c r="L1485" s="97"/>
    </row>
    <row r="1486" spans="2:12" ht="21" x14ac:dyDescent="0.45">
      <c r="B1486" s="92"/>
      <c r="C1486" s="91"/>
      <c r="D1486" s="98"/>
      <c r="E1486" s="97"/>
      <c r="F1486" s="97"/>
      <c r="G1486" s="97"/>
      <c r="H1486" s="97"/>
      <c r="I1486" s="97"/>
      <c r="J1486" s="97"/>
      <c r="K1486" s="97"/>
      <c r="L1486" s="97"/>
    </row>
    <row r="1487" spans="2:12" ht="21" x14ac:dyDescent="0.45">
      <c r="B1487" s="92"/>
      <c r="C1487" s="91"/>
      <c r="D1487" s="98"/>
      <c r="E1487" s="97"/>
      <c r="F1487" s="97"/>
      <c r="G1487" s="97"/>
      <c r="H1487" s="97"/>
      <c r="I1487" s="97"/>
      <c r="J1487" s="97"/>
      <c r="K1487" s="97"/>
      <c r="L1487" s="97"/>
    </row>
    <row r="1488" spans="2:12" ht="21" x14ac:dyDescent="0.45">
      <c r="B1488" s="92"/>
      <c r="C1488" s="91"/>
      <c r="D1488" s="98"/>
      <c r="E1488" s="97"/>
      <c r="F1488" s="97"/>
      <c r="G1488" s="97"/>
      <c r="H1488" s="97"/>
      <c r="I1488" s="97"/>
      <c r="J1488" s="97"/>
      <c r="K1488" s="97"/>
      <c r="L1488" s="97"/>
    </row>
    <row r="1489" spans="2:12" ht="21" x14ac:dyDescent="0.45">
      <c r="B1489" s="92"/>
      <c r="C1489" s="91"/>
      <c r="D1489" s="98"/>
      <c r="E1489" s="97"/>
      <c r="F1489" s="97"/>
      <c r="G1489" s="97"/>
      <c r="H1489" s="97"/>
      <c r="I1489" s="97"/>
      <c r="J1489" s="97"/>
      <c r="K1489" s="97"/>
      <c r="L1489" s="97"/>
    </row>
    <row r="1490" spans="2:12" ht="21" x14ac:dyDescent="0.45">
      <c r="B1490" s="92"/>
      <c r="C1490" s="91"/>
      <c r="D1490" s="98"/>
      <c r="E1490" s="97"/>
      <c r="F1490" s="97"/>
      <c r="G1490" s="97"/>
      <c r="H1490" s="97"/>
      <c r="I1490" s="97"/>
      <c r="J1490" s="97"/>
      <c r="K1490" s="97"/>
      <c r="L1490" s="97"/>
    </row>
    <row r="1491" spans="2:12" ht="21" x14ac:dyDescent="0.45">
      <c r="B1491" s="92"/>
      <c r="C1491" s="91"/>
      <c r="D1491" s="98"/>
      <c r="E1491" s="97"/>
      <c r="F1491" s="97"/>
      <c r="G1491" s="97"/>
      <c r="H1491" s="97"/>
      <c r="I1491" s="97"/>
      <c r="J1491" s="97"/>
      <c r="K1491" s="97"/>
      <c r="L1491" s="97"/>
    </row>
    <row r="1492" spans="2:12" ht="21" x14ac:dyDescent="0.45">
      <c r="B1492" s="92"/>
      <c r="C1492" s="91"/>
      <c r="D1492" s="98"/>
      <c r="E1492" s="97"/>
      <c r="F1492" s="97"/>
      <c r="G1492" s="97"/>
      <c r="H1492" s="97"/>
      <c r="I1492" s="97"/>
      <c r="J1492" s="97"/>
      <c r="K1492" s="97"/>
      <c r="L1492" s="97"/>
    </row>
    <row r="1493" spans="2:12" ht="21" x14ac:dyDescent="0.45">
      <c r="B1493" s="92"/>
      <c r="C1493" s="91"/>
      <c r="D1493" s="98"/>
      <c r="E1493" s="97"/>
      <c r="F1493" s="97"/>
      <c r="G1493" s="97"/>
      <c r="H1493" s="97"/>
      <c r="I1493" s="97"/>
      <c r="J1493" s="97"/>
      <c r="K1493" s="97"/>
      <c r="L1493" s="97"/>
    </row>
    <row r="1494" spans="2:12" ht="21" x14ac:dyDescent="0.45">
      <c r="B1494" s="92"/>
      <c r="C1494" s="91"/>
      <c r="D1494" s="98"/>
      <c r="E1494" s="97"/>
      <c r="F1494" s="97"/>
      <c r="G1494" s="97"/>
      <c r="H1494" s="97"/>
      <c r="I1494" s="97"/>
      <c r="J1494" s="97"/>
      <c r="K1494" s="97"/>
      <c r="L1494" s="97"/>
    </row>
    <row r="1495" spans="2:12" ht="21" x14ac:dyDescent="0.45">
      <c r="B1495" s="92"/>
      <c r="C1495" s="91"/>
      <c r="D1495" s="98"/>
      <c r="E1495" s="97"/>
      <c r="F1495" s="97"/>
      <c r="G1495" s="97"/>
      <c r="H1495" s="97"/>
      <c r="I1495" s="97"/>
      <c r="J1495" s="97"/>
      <c r="K1495" s="97"/>
      <c r="L1495" s="97"/>
    </row>
    <row r="1496" spans="2:12" ht="21" x14ac:dyDescent="0.45">
      <c r="B1496" s="92"/>
      <c r="C1496" s="91"/>
      <c r="D1496" s="98"/>
      <c r="E1496" s="97"/>
      <c r="F1496" s="97"/>
      <c r="G1496" s="97"/>
      <c r="H1496" s="97"/>
      <c r="I1496" s="97"/>
      <c r="J1496" s="97"/>
      <c r="K1496" s="97"/>
      <c r="L1496" s="97"/>
    </row>
    <row r="1497" spans="2:12" ht="21" x14ac:dyDescent="0.45">
      <c r="B1497" s="92"/>
      <c r="C1497" s="91"/>
      <c r="D1497" s="98"/>
      <c r="E1497" s="97"/>
      <c r="F1497" s="97"/>
      <c r="G1497" s="97"/>
      <c r="H1497" s="97"/>
      <c r="I1497" s="97"/>
      <c r="J1497" s="97"/>
      <c r="K1497" s="97"/>
      <c r="L1497" s="97"/>
    </row>
    <row r="1498" spans="2:12" ht="21" x14ac:dyDescent="0.45">
      <c r="B1498" s="92"/>
      <c r="C1498" s="91"/>
      <c r="D1498" s="98"/>
      <c r="E1498" s="97"/>
      <c r="F1498" s="97"/>
      <c r="G1498" s="97"/>
      <c r="H1498" s="97"/>
      <c r="I1498" s="97"/>
      <c r="J1498" s="97"/>
      <c r="K1498" s="97"/>
      <c r="L1498" s="97"/>
    </row>
    <row r="1499" spans="2:12" ht="21" x14ac:dyDescent="0.45">
      <c r="B1499" s="92"/>
      <c r="C1499" s="91"/>
      <c r="D1499" s="98"/>
      <c r="E1499" s="97"/>
      <c r="F1499" s="97"/>
      <c r="G1499" s="97"/>
      <c r="H1499" s="97"/>
      <c r="I1499" s="97"/>
      <c r="J1499" s="97"/>
      <c r="K1499" s="97"/>
      <c r="L1499" s="97"/>
    </row>
    <row r="1500" spans="2:12" ht="21" x14ac:dyDescent="0.45">
      <c r="B1500" s="92"/>
      <c r="C1500" s="91"/>
      <c r="D1500" s="98"/>
      <c r="E1500" s="97"/>
      <c r="F1500" s="97"/>
      <c r="G1500" s="97"/>
      <c r="H1500" s="97"/>
      <c r="I1500" s="97"/>
      <c r="J1500" s="97"/>
      <c r="K1500" s="97"/>
      <c r="L1500" s="97"/>
    </row>
    <row r="1501" spans="2:12" ht="21" x14ac:dyDescent="0.45">
      <c r="B1501" s="92"/>
      <c r="C1501" s="91"/>
      <c r="D1501" s="98"/>
      <c r="E1501" s="97"/>
      <c r="F1501" s="97"/>
      <c r="G1501" s="97"/>
      <c r="H1501" s="97"/>
      <c r="I1501" s="97"/>
      <c r="J1501" s="97"/>
      <c r="K1501" s="97"/>
      <c r="L1501" s="97"/>
    </row>
    <row r="1502" spans="2:12" ht="21" x14ac:dyDescent="0.45">
      <c r="B1502" s="92"/>
      <c r="C1502" s="91"/>
      <c r="D1502" s="98"/>
      <c r="E1502" s="97"/>
      <c r="F1502" s="97"/>
      <c r="G1502" s="97"/>
      <c r="H1502" s="97"/>
      <c r="I1502" s="97"/>
      <c r="J1502" s="97"/>
      <c r="K1502" s="97"/>
      <c r="L1502" s="97"/>
    </row>
    <row r="1503" spans="2:12" ht="21" x14ac:dyDescent="0.45">
      <c r="B1503" s="92"/>
      <c r="C1503" s="91"/>
      <c r="D1503" s="98"/>
      <c r="E1503" s="97"/>
      <c r="F1503" s="97"/>
      <c r="G1503" s="97"/>
      <c r="H1503" s="97"/>
      <c r="I1503" s="97"/>
      <c r="J1503" s="97"/>
      <c r="K1503" s="97"/>
      <c r="L1503" s="97"/>
    </row>
    <row r="1504" spans="2:12" ht="21" x14ac:dyDescent="0.45">
      <c r="B1504" s="92"/>
      <c r="C1504" s="91"/>
      <c r="D1504" s="98"/>
      <c r="E1504" s="97"/>
      <c r="F1504" s="97"/>
      <c r="G1504" s="97"/>
      <c r="H1504" s="97"/>
      <c r="I1504" s="97"/>
      <c r="J1504" s="97"/>
      <c r="K1504" s="97"/>
      <c r="L1504" s="97"/>
    </row>
    <row r="1505" spans="2:12" ht="21" x14ac:dyDescent="0.45">
      <c r="B1505" s="92"/>
      <c r="C1505" s="91"/>
      <c r="D1505" s="98"/>
      <c r="E1505" s="97"/>
      <c r="F1505" s="97"/>
      <c r="G1505" s="97"/>
      <c r="H1505" s="97"/>
      <c r="I1505" s="97"/>
      <c r="J1505" s="97"/>
      <c r="K1505" s="97"/>
      <c r="L1505" s="97"/>
    </row>
    <row r="1506" spans="2:12" ht="21" x14ac:dyDescent="0.45">
      <c r="B1506" s="92"/>
      <c r="C1506" s="91"/>
      <c r="D1506" s="98"/>
      <c r="E1506" s="97"/>
      <c r="F1506" s="97"/>
      <c r="G1506" s="97"/>
      <c r="H1506" s="97"/>
      <c r="I1506" s="97"/>
      <c r="J1506" s="97"/>
      <c r="K1506" s="97"/>
      <c r="L1506" s="97"/>
    </row>
    <row r="1507" spans="2:12" ht="21" x14ac:dyDescent="0.45">
      <c r="B1507" s="92"/>
      <c r="C1507" s="91"/>
      <c r="D1507" s="98"/>
      <c r="E1507" s="97"/>
      <c r="F1507" s="97"/>
      <c r="G1507" s="97"/>
      <c r="H1507" s="97"/>
      <c r="I1507" s="97"/>
      <c r="J1507" s="97"/>
      <c r="K1507" s="97"/>
      <c r="L1507" s="97"/>
    </row>
    <row r="1508" spans="2:12" ht="21" x14ac:dyDescent="0.45">
      <c r="B1508" s="92"/>
      <c r="C1508" s="91"/>
      <c r="D1508" s="98"/>
      <c r="E1508" s="97"/>
      <c r="F1508" s="97"/>
      <c r="G1508" s="97"/>
      <c r="H1508" s="97"/>
      <c r="I1508" s="97"/>
      <c r="J1508" s="97"/>
      <c r="K1508" s="97"/>
      <c r="L1508" s="97"/>
    </row>
    <row r="1509" spans="2:12" ht="21" x14ac:dyDescent="0.45">
      <c r="B1509" s="92"/>
      <c r="C1509" s="91"/>
      <c r="D1509" s="98"/>
      <c r="E1509" s="97"/>
      <c r="F1509" s="97"/>
      <c r="G1509" s="97"/>
      <c r="H1509" s="97"/>
      <c r="I1509" s="97"/>
      <c r="J1509" s="97"/>
      <c r="K1509" s="97"/>
      <c r="L1509" s="97"/>
    </row>
    <row r="1510" spans="2:12" ht="21" x14ac:dyDescent="0.45">
      <c r="B1510" s="92"/>
      <c r="C1510" s="91"/>
      <c r="D1510" s="98"/>
      <c r="E1510" s="97"/>
      <c r="F1510" s="97"/>
      <c r="G1510" s="97"/>
      <c r="H1510" s="97"/>
      <c r="I1510" s="97"/>
      <c r="J1510" s="97"/>
      <c r="K1510" s="97"/>
      <c r="L1510" s="97"/>
    </row>
    <row r="1511" spans="2:12" ht="21" x14ac:dyDescent="0.45">
      <c r="B1511" s="92"/>
      <c r="C1511" s="91"/>
      <c r="D1511" s="98"/>
      <c r="E1511" s="97"/>
      <c r="F1511" s="97"/>
      <c r="G1511" s="97"/>
      <c r="H1511" s="97"/>
      <c r="I1511" s="97"/>
      <c r="J1511" s="97"/>
      <c r="K1511" s="97"/>
      <c r="L1511" s="97"/>
    </row>
    <row r="1512" spans="2:12" ht="21" x14ac:dyDescent="0.45">
      <c r="B1512" s="92"/>
      <c r="C1512" s="91"/>
      <c r="D1512" s="98"/>
      <c r="E1512" s="97"/>
      <c r="F1512" s="97"/>
      <c r="G1512" s="97"/>
      <c r="H1512" s="97"/>
      <c r="I1512" s="97"/>
      <c r="J1512" s="97"/>
      <c r="K1512" s="97"/>
      <c r="L1512" s="97"/>
    </row>
    <row r="1513" spans="2:12" ht="21" x14ac:dyDescent="0.45">
      <c r="B1513" s="92"/>
      <c r="C1513" s="91"/>
      <c r="D1513" s="98"/>
      <c r="E1513" s="97"/>
      <c r="F1513" s="97"/>
      <c r="G1513" s="97"/>
      <c r="H1513" s="97"/>
      <c r="I1513" s="97"/>
      <c r="J1513" s="97"/>
      <c r="K1513" s="97"/>
      <c r="L1513" s="97"/>
    </row>
    <row r="1514" spans="2:12" ht="21" x14ac:dyDescent="0.45">
      <c r="B1514" s="92"/>
      <c r="C1514" s="91"/>
      <c r="D1514" s="98"/>
      <c r="E1514" s="97"/>
      <c r="F1514" s="97"/>
      <c r="G1514" s="97"/>
      <c r="H1514" s="97"/>
      <c r="I1514" s="97"/>
      <c r="J1514" s="97"/>
      <c r="K1514" s="97"/>
      <c r="L1514" s="97"/>
    </row>
    <row r="1515" spans="2:12" ht="21" x14ac:dyDescent="0.45">
      <c r="B1515" s="92"/>
      <c r="C1515" s="91"/>
      <c r="D1515" s="98"/>
      <c r="E1515" s="97"/>
      <c r="F1515" s="97"/>
      <c r="G1515" s="97"/>
      <c r="H1515" s="97"/>
      <c r="I1515" s="97"/>
      <c r="J1515" s="97"/>
      <c r="K1515" s="97"/>
      <c r="L1515" s="97"/>
    </row>
    <row r="1516" spans="2:12" ht="21" x14ac:dyDescent="0.45">
      <c r="B1516" s="92"/>
      <c r="C1516" s="91"/>
      <c r="D1516" s="98"/>
      <c r="E1516" s="97"/>
      <c r="F1516" s="97"/>
      <c r="G1516" s="97"/>
      <c r="H1516" s="97"/>
      <c r="I1516" s="97"/>
      <c r="J1516" s="97"/>
      <c r="K1516" s="97"/>
      <c r="L1516" s="97"/>
    </row>
    <row r="1517" spans="2:12" ht="21" x14ac:dyDescent="0.45">
      <c r="B1517" s="92"/>
      <c r="C1517" s="91"/>
      <c r="D1517" s="98"/>
      <c r="E1517" s="97"/>
      <c r="F1517" s="97"/>
      <c r="G1517" s="97"/>
      <c r="H1517" s="97"/>
      <c r="I1517" s="97"/>
      <c r="J1517" s="97"/>
      <c r="K1517" s="97"/>
      <c r="L1517" s="97"/>
    </row>
    <row r="1518" spans="2:12" ht="21" x14ac:dyDescent="0.45">
      <c r="B1518" s="92"/>
      <c r="C1518" s="91"/>
      <c r="D1518" s="98"/>
      <c r="E1518" s="97"/>
      <c r="F1518" s="97"/>
      <c r="G1518" s="97"/>
      <c r="H1518" s="97"/>
      <c r="I1518" s="97"/>
      <c r="J1518" s="97"/>
      <c r="K1518" s="97"/>
      <c r="L1518" s="97"/>
    </row>
    <row r="1519" spans="2:12" ht="21" x14ac:dyDescent="0.45">
      <c r="B1519" s="92"/>
      <c r="C1519" s="91"/>
      <c r="D1519" s="98"/>
      <c r="E1519" s="97"/>
      <c r="F1519" s="97"/>
      <c r="G1519" s="97"/>
      <c r="H1519" s="97"/>
      <c r="I1519" s="97"/>
      <c r="J1519" s="97"/>
      <c r="K1519" s="97"/>
      <c r="L1519" s="97"/>
    </row>
    <row r="1520" spans="2:12" ht="21" x14ac:dyDescent="0.45">
      <c r="B1520" s="92"/>
      <c r="C1520" s="91"/>
      <c r="D1520" s="98"/>
      <c r="E1520" s="97"/>
      <c r="F1520" s="97"/>
      <c r="G1520" s="97"/>
      <c r="H1520" s="97"/>
      <c r="I1520" s="97"/>
      <c r="J1520" s="97"/>
      <c r="K1520" s="97"/>
      <c r="L1520" s="97"/>
    </row>
    <row r="1521" spans="2:12" ht="21" x14ac:dyDescent="0.45">
      <c r="B1521" s="92"/>
      <c r="C1521" s="91"/>
      <c r="D1521" s="98"/>
      <c r="E1521" s="97"/>
      <c r="F1521" s="97"/>
      <c r="G1521" s="97"/>
      <c r="H1521" s="97"/>
      <c r="I1521" s="97"/>
      <c r="J1521" s="97"/>
      <c r="K1521" s="97"/>
      <c r="L1521" s="97"/>
    </row>
    <row r="1522" spans="2:12" ht="21" x14ac:dyDescent="0.45">
      <c r="B1522" s="92"/>
      <c r="C1522" s="91"/>
      <c r="D1522" s="98"/>
      <c r="E1522" s="97"/>
      <c r="F1522" s="97"/>
      <c r="G1522" s="97"/>
      <c r="H1522" s="97"/>
      <c r="I1522" s="97"/>
      <c r="J1522" s="97"/>
      <c r="K1522" s="97"/>
      <c r="L1522" s="97"/>
    </row>
    <row r="1523" spans="2:12" ht="21" x14ac:dyDescent="0.45">
      <c r="B1523" s="92"/>
      <c r="C1523" s="91"/>
      <c r="D1523" s="98"/>
      <c r="E1523" s="97"/>
      <c r="F1523" s="97"/>
      <c r="G1523" s="97"/>
      <c r="H1523" s="97"/>
      <c r="I1523" s="97"/>
      <c r="J1523" s="97"/>
      <c r="K1523" s="97"/>
      <c r="L1523" s="97"/>
    </row>
    <row r="1524" spans="2:12" ht="21" x14ac:dyDescent="0.45">
      <c r="B1524" s="92"/>
      <c r="C1524" s="91"/>
      <c r="D1524" s="98"/>
      <c r="E1524" s="97"/>
      <c r="F1524" s="97"/>
      <c r="G1524" s="97"/>
      <c r="H1524" s="97"/>
      <c r="I1524" s="97"/>
      <c r="J1524" s="97"/>
      <c r="K1524" s="97"/>
      <c r="L1524" s="97"/>
    </row>
    <row r="1525" spans="2:12" ht="21" x14ac:dyDescent="0.45">
      <c r="B1525" s="92"/>
      <c r="C1525" s="91"/>
      <c r="D1525" s="98"/>
      <c r="E1525" s="97"/>
      <c r="F1525" s="97"/>
      <c r="G1525" s="97"/>
      <c r="H1525" s="97"/>
      <c r="I1525" s="97"/>
      <c r="J1525" s="97"/>
      <c r="K1525" s="97"/>
      <c r="L1525" s="97"/>
    </row>
    <row r="1526" spans="2:12" ht="21" x14ac:dyDescent="0.45">
      <c r="B1526" s="92"/>
      <c r="C1526" s="91"/>
      <c r="D1526" s="98"/>
      <c r="E1526" s="97"/>
      <c r="F1526" s="97"/>
      <c r="G1526" s="97"/>
      <c r="H1526" s="97"/>
      <c r="I1526" s="97"/>
      <c r="J1526" s="97"/>
      <c r="K1526" s="97"/>
      <c r="L1526" s="97"/>
    </row>
    <row r="1527" spans="2:12" ht="21" x14ac:dyDescent="0.45">
      <c r="B1527" s="92"/>
      <c r="C1527" s="91"/>
      <c r="D1527" s="98"/>
      <c r="E1527" s="97"/>
      <c r="F1527" s="97"/>
      <c r="G1527" s="97"/>
      <c r="H1527" s="97"/>
      <c r="I1527" s="97"/>
      <c r="J1527" s="97"/>
      <c r="K1527" s="97"/>
      <c r="L1527" s="97"/>
    </row>
    <row r="1528" spans="2:12" ht="21" x14ac:dyDescent="0.45">
      <c r="B1528" s="92"/>
      <c r="C1528" s="91"/>
      <c r="D1528" s="98"/>
      <c r="E1528" s="97"/>
      <c r="F1528" s="97"/>
      <c r="G1528" s="97"/>
      <c r="H1528" s="97"/>
      <c r="I1528" s="97"/>
      <c r="J1528" s="97"/>
      <c r="K1528" s="97"/>
      <c r="L1528" s="97"/>
    </row>
    <row r="1529" spans="2:12" ht="21" x14ac:dyDescent="0.45">
      <c r="B1529" s="92"/>
      <c r="C1529" s="91"/>
      <c r="D1529" s="98"/>
      <c r="E1529" s="97"/>
      <c r="F1529" s="97"/>
      <c r="G1529" s="97"/>
      <c r="H1529" s="97"/>
      <c r="I1529" s="97"/>
      <c r="J1529" s="97"/>
      <c r="K1529" s="97"/>
      <c r="L1529" s="97"/>
    </row>
    <row r="1530" spans="2:12" ht="21" x14ac:dyDescent="0.45">
      <c r="B1530" s="92"/>
      <c r="C1530" s="91"/>
      <c r="D1530" s="98"/>
      <c r="E1530" s="97"/>
      <c r="F1530" s="97"/>
      <c r="G1530" s="97"/>
      <c r="H1530" s="97"/>
      <c r="I1530" s="97"/>
      <c r="J1530" s="97"/>
      <c r="K1530" s="97"/>
      <c r="L1530" s="97"/>
    </row>
    <row r="1531" spans="2:12" ht="21" x14ac:dyDescent="0.45">
      <c r="B1531" s="92"/>
      <c r="C1531" s="91"/>
      <c r="D1531" s="98"/>
      <c r="E1531" s="97"/>
      <c r="F1531" s="97"/>
      <c r="G1531" s="97"/>
      <c r="H1531" s="97"/>
      <c r="I1531" s="97"/>
      <c r="J1531" s="97"/>
      <c r="K1531" s="97"/>
      <c r="L1531" s="97"/>
    </row>
    <row r="1532" spans="2:12" ht="21" x14ac:dyDescent="0.45">
      <c r="B1532" s="92"/>
      <c r="C1532" s="91"/>
      <c r="D1532" s="98"/>
      <c r="E1532" s="97"/>
      <c r="F1532" s="97"/>
      <c r="G1532" s="97"/>
      <c r="H1532" s="97"/>
      <c r="I1532" s="97"/>
      <c r="J1532" s="97"/>
      <c r="K1532" s="97"/>
      <c r="L1532" s="97"/>
    </row>
    <row r="1533" spans="2:12" ht="21" x14ac:dyDescent="0.45">
      <c r="B1533" s="92"/>
      <c r="C1533" s="91"/>
      <c r="D1533" s="98"/>
      <c r="E1533" s="97"/>
      <c r="F1533" s="97"/>
      <c r="G1533" s="97"/>
      <c r="H1533" s="97"/>
      <c r="I1533" s="97"/>
      <c r="J1533" s="97"/>
      <c r="K1533" s="97"/>
      <c r="L1533" s="97"/>
    </row>
    <row r="1534" spans="2:12" ht="21" x14ac:dyDescent="0.45">
      <c r="B1534" s="92"/>
      <c r="C1534" s="91"/>
      <c r="D1534" s="98"/>
      <c r="E1534" s="97"/>
      <c r="F1534" s="97"/>
      <c r="G1534" s="97"/>
      <c r="H1534" s="97"/>
      <c r="I1534" s="97"/>
      <c r="J1534" s="97"/>
      <c r="K1534" s="97"/>
      <c r="L1534" s="97"/>
    </row>
    <row r="1535" spans="2:12" ht="21" x14ac:dyDescent="0.45">
      <c r="B1535" s="92"/>
      <c r="C1535" s="91"/>
      <c r="D1535" s="98"/>
      <c r="E1535" s="97"/>
      <c r="F1535" s="97"/>
      <c r="G1535" s="97"/>
      <c r="H1535" s="97"/>
      <c r="I1535" s="97"/>
      <c r="J1535" s="97"/>
      <c r="K1535" s="97"/>
      <c r="L1535" s="97"/>
    </row>
    <row r="1536" spans="2:12" ht="21" x14ac:dyDescent="0.45">
      <c r="B1536" s="92"/>
      <c r="C1536" s="91"/>
      <c r="D1536" s="98"/>
      <c r="E1536" s="97"/>
      <c r="F1536" s="97"/>
      <c r="G1536" s="97"/>
      <c r="H1536" s="97"/>
      <c r="I1536" s="97"/>
      <c r="J1536" s="97"/>
      <c r="K1536" s="97"/>
      <c r="L1536" s="97"/>
    </row>
    <row r="1537" spans="2:12" ht="21" x14ac:dyDescent="0.45">
      <c r="B1537" s="92"/>
      <c r="C1537" s="91"/>
      <c r="D1537" s="98"/>
      <c r="E1537" s="97"/>
      <c r="F1537" s="97"/>
      <c r="G1537" s="97"/>
      <c r="H1537" s="97"/>
      <c r="I1537" s="97"/>
      <c r="J1537" s="97"/>
      <c r="K1537" s="97"/>
      <c r="L1537" s="97"/>
    </row>
    <row r="1538" spans="2:12" ht="21" x14ac:dyDescent="0.45">
      <c r="B1538" s="92"/>
      <c r="C1538" s="91"/>
      <c r="D1538" s="98"/>
      <c r="E1538" s="97"/>
      <c r="F1538" s="97"/>
      <c r="G1538" s="97"/>
      <c r="H1538" s="97"/>
      <c r="I1538" s="97"/>
      <c r="J1538" s="97"/>
      <c r="K1538" s="97"/>
      <c r="L1538" s="97"/>
    </row>
    <row r="1539" spans="2:12" ht="21" x14ac:dyDescent="0.45">
      <c r="B1539" s="92"/>
      <c r="C1539" s="91"/>
      <c r="D1539" s="98"/>
      <c r="E1539" s="97"/>
      <c r="F1539" s="97"/>
      <c r="G1539" s="97"/>
      <c r="H1539" s="97"/>
      <c r="I1539" s="97"/>
      <c r="J1539" s="97"/>
      <c r="K1539" s="97"/>
      <c r="L1539" s="97"/>
    </row>
    <row r="1540" spans="2:12" ht="21" x14ac:dyDescent="0.45">
      <c r="B1540" s="92"/>
      <c r="C1540" s="91"/>
      <c r="D1540" s="98"/>
      <c r="E1540" s="97"/>
      <c r="F1540" s="97"/>
      <c r="G1540" s="97"/>
      <c r="H1540" s="97"/>
      <c r="I1540" s="97"/>
      <c r="J1540" s="97"/>
      <c r="K1540" s="97"/>
      <c r="L1540" s="97"/>
    </row>
    <row r="1541" spans="2:12" ht="21" x14ac:dyDescent="0.45">
      <c r="B1541" s="92"/>
      <c r="C1541" s="91"/>
      <c r="D1541" s="98"/>
      <c r="E1541" s="97"/>
      <c r="F1541" s="97"/>
      <c r="G1541" s="97"/>
      <c r="H1541" s="97"/>
      <c r="I1541" s="97"/>
      <c r="J1541" s="97"/>
      <c r="K1541" s="97"/>
      <c r="L1541" s="97"/>
    </row>
    <row r="1542" spans="2:12" ht="21" x14ac:dyDescent="0.45">
      <c r="B1542" s="92"/>
      <c r="C1542" s="91"/>
      <c r="D1542" s="98"/>
      <c r="E1542" s="97"/>
      <c r="F1542" s="97"/>
      <c r="G1542" s="97"/>
      <c r="H1542" s="97"/>
      <c r="I1542" s="97"/>
      <c r="J1542" s="97"/>
      <c r="K1542" s="97"/>
      <c r="L1542" s="97"/>
    </row>
    <row r="1543" spans="2:12" ht="21" x14ac:dyDescent="0.45">
      <c r="B1543" s="92"/>
      <c r="C1543" s="91"/>
      <c r="D1543" s="98"/>
      <c r="E1543" s="97"/>
      <c r="F1543" s="97"/>
      <c r="G1543" s="97"/>
      <c r="H1543" s="97"/>
      <c r="I1543" s="97"/>
      <c r="J1543" s="97"/>
      <c r="K1543" s="97"/>
      <c r="L1543" s="97"/>
    </row>
    <row r="1544" spans="2:12" ht="21" x14ac:dyDescent="0.45">
      <c r="B1544" s="92"/>
      <c r="C1544" s="91"/>
      <c r="D1544" s="98"/>
      <c r="E1544" s="97"/>
      <c r="F1544" s="97"/>
      <c r="G1544" s="97"/>
      <c r="H1544" s="97"/>
      <c r="I1544" s="97"/>
      <c r="J1544" s="97"/>
      <c r="K1544" s="97"/>
      <c r="L1544" s="97"/>
    </row>
    <row r="1545" spans="2:12" ht="21" x14ac:dyDescent="0.45">
      <c r="B1545" s="92"/>
      <c r="C1545" s="91"/>
      <c r="D1545" s="98"/>
      <c r="E1545" s="97"/>
      <c r="F1545" s="97"/>
      <c r="G1545" s="97"/>
      <c r="H1545" s="97"/>
      <c r="I1545" s="97"/>
      <c r="J1545" s="97"/>
      <c r="K1545" s="97"/>
      <c r="L1545" s="97"/>
    </row>
    <row r="1546" spans="2:12" ht="21" x14ac:dyDescent="0.45">
      <c r="B1546" s="92"/>
      <c r="C1546" s="91"/>
      <c r="D1546" s="98"/>
      <c r="E1546" s="97"/>
      <c r="F1546" s="97"/>
      <c r="G1546" s="97"/>
      <c r="H1546" s="97"/>
      <c r="I1546" s="97"/>
      <c r="J1546" s="97"/>
      <c r="K1546" s="97"/>
      <c r="L1546" s="97"/>
    </row>
    <row r="1547" spans="2:12" ht="21" x14ac:dyDescent="0.45">
      <c r="B1547" s="92"/>
      <c r="C1547" s="91"/>
      <c r="D1547" s="98"/>
      <c r="E1547" s="97"/>
      <c r="F1547" s="97"/>
      <c r="G1547" s="97"/>
      <c r="H1547" s="97"/>
      <c r="I1547" s="97"/>
      <c r="J1547" s="97"/>
      <c r="K1547" s="97"/>
      <c r="L1547" s="97"/>
    </row>
    <row r="1548" spans="2:12" ht="21" x14ac:dyDescent="0.45">
      <c r="B1548" s="92"/>
      <c r="C1548" s="91"/>
      <c r="D1548" s="98"/>
      <c r="E1548" s="97"/>
      <c r="F1548" s="97"/>
      <c r="G1548" s="97"/>
      <c r="H1548" s="97"/>
      <c r="I1548" s="97"/>
      <c r="J1548" s="97"/>
      <c r="K1548" s="97"/>
      <c r="L1548" s="97"/>
    </row>
    <row r="1549" spans="2:12" ht="21" x14ac:dyDescent="0.45">
      <c r="B1549" s="92"/>
      <c r="C1549" s="91"/>
      <c r="D1549" s="98"/>
      <c r="E1549" s="97"/>
      <c r="F1549" s="97"/>
      <c r="G1549" s="97"/>
      <c r="H1549" s="97"/>
      <c r="I1549" s="97"/>
      <c r="J1549" s="97"/>
      <c r="K1549" s="97"/>
      <c r="L1549" s="97"/>
    </row>
    <row r="1550" spans="2:12" ht="21" x14ac:dyDescent="0.45">
      <c r="B1550" s="92"/>
      <c r="C1550" s="91"/>
      <c r="D1550" s="98"/>
      <c r="E1550" s="97"/>
      <c r="F1550" s="97"/>
      <c r="G1550" s="97"/>
      <c r="H1550" s="97"/>
      <c r="I1550" s="97"/>
      <c r="J1550" s="97"/>
      <c r="K1550" s="97"/>
      <c r="L1550" s="97"/>
    </row>
    <row r="1551" spans="2:12" ht="21" x14ac:dyDescent="0.45">
      <c r="B1551" s="92"/>
      <c r="C1551" s="91"/>
      <c r="D1551" s="98"/>
      <c r="E1551" s="97"/>
      <c r="F1551" s="97"/>
      <c r="G1551" s="97"/>
      <c r="H1551" s="97"/>
      <c r="I1551" s="97"/>
      <c r="J1551" s="97"/>
      <c r="K1551" s="97"/>
      <c r="L1551" s="97"/>
    </row>
    <row r="1552" spans="2:12" ht="21" x14ac:dyDescent="0.45">
      <c r="B1552" s="92"/>
      <c r="C1552" s="91"/>
      <c r="D1552" s="98"/>
      <c r="E1552" s="97"/>
      <c r="F1552" s="97"/>
      <c r="G1552" s="97"/>
      <c r="H1552" s="97"/>
      <c r="I1552" s="97"/>
      <c r="J1552" s="97"/>
      <c r="K1552" s="97"/>
      <c r="L1552" s="97"/>
    </row>
    <row r="1553" spans="2:12" ht="21" x14ac:dyDescent="0.45">
      <c r="B1553" s="92"/>
      <c r="C1553" s="91"/>
      <c r="D1553" s="98"/>
      <c r="E1553" s="97"/>
      <c r="F1553" s="97"/>
      <c r="G1553" s="97"/>
      <c r="H1553" s="97"/>
      <c r="I1553" s="97"/>
      <c r="J1553" s="97"/>
      <c r="K1553" s="97"/>
      <c r="L1553" s="97"/>
    </row>
    <row r="1554" spans="2:12" ht="21" x14ac:dyDescent="0.45">
      <c r="B1554" s="92"/>
      <c r="C1554" s="91"/>
      <c r="D1554" s="98"/>
      <c r="E1554" s="97"/>
      <c r="F1554" s="97"/>
      <c r="G1554" s="97"/>
      <c r="H1554" s="97"/>
      <c r="I1554" s="97"/>
      <c r="J1554" s="97"/>
      <c r="K1554" s="97"/>
      <c r="L1554" s="97"/>
    </row>
    <row r="1555" spans="2:12" ht="21" x14ac:dyDescent="0.45">
      <c r="B1555" s="92"/>
      <c r="C1555" s="91"/>
      <c r="D1555" s="98"/>
      <c r="E1555" s="97"/>
      <c r="F1555" s="97"/>
      <c r="G1555" s="97"/>
      <c r="H1555" s="97"/>
      <c r="I1555" s="97"/>
      <c r="J1555" s="97"/>
      <c r="K1555" s="97"/>
      <c r="L1555" s="97"/>
    </row>
    <row r="1556" spans="2:12" ht="21" x14ac:dyDescent="0.45">
      <c r="B1556" s="92"/>
      <c r="C1556" s="91"/>
      <c r="D1556" s="98"/>
      <c r="E1556" s="97"/>
      <c r="F1556" s="97"/>
      <c r="G1556" s="97"/>
      <c r="H1556" s="97"/>
      <c r="I1556" s="97"/>
      <c r="J1556" s="97"/>
      <c r="K1556" s="97"/>
      <c r="L1556" s="97"/>
    </row>
    <row r="1557" spans="2:12" ht="21" x14ac:dyDescent="0.45">
      <c r="B1557" s="92"/>
      <c r="C1557" s="91"/>
      <c r="D1557" s="98"/>
      <c r="E1557" s="97"/>
      <c r="F1557" s="97"/>
      <c r="G1557" s="97"/>
      <c r="H1557" s="97"/>
      <c r="I1557" s="97"/>
      <c r="J1557" s="97"/>
      <c r="K1557" s="97"/>
      <c r="L1557" s="97"/>
    </row>
    <row r="1558" spans="2:12" ht="21" x14ac:dyDescent="0.45">
      <c r="B1558" s="92"/>
      <c r="C1558" s="91"/>
      <c r="D1558" s="98"/>
      <c r="E1558" s="97"/>
      <c r="F1558" s="97"/>
      <c r="G1558" s="97"/>
      <c r="H1558" s="97"/>
      <c r="I1558" s="97"/>
      <c r="J1558" s="97"/>
      <c r="K1558" s="97"/>
      <c r="L1558" s="97"/>
    </row>
    <row r="1559" spans="2:12" ht="21" x14ac:dyDescent="0.45">
      <c r="B1559" s="92"/>
      <c r="C1559" s="91"/>
      <c r="D1559" s="98"/>
      <c r="E1559" s="97"/>
      <c r="F1559" s="97"/>
      <c r="G1559" s="97"/>
      <c r="H1559" s="97"/>
      <c r="I1559" s="97"/>
      <c r="J1559" s="97"/>
      <c r="K1559" s="97"/>
      <c r="L1559" s="97"/>
    </row>
    <row r="1560" spans="2:12" ht="21" x14ac:dyDescent="0.45">
      <c r="B1560" s="92"/>
      <c r="C1560" s="91"/>
      <c r="D1560" s="98"/>
      <c r="E1560" s="97"/>
      <c r="F1560" s="97"/>
      <c r="G1560" s="97"/>
      <c r="H1560" s="97"/>
      <c r="I1560" s="97"/>
      <c r="J1560" s="97"/>
      <c r="K1560" s="97"/>
      <c r="L1560" s="97"/>
    </row>
    <row r="1561" spans="2:12" ht="21" x14ac:dyDescent="0.45">
      <c r="B1561" s="92"/>
      <c r="C1561" s="91"/>
      <c r="D1561" s="98"/>
      <c r="E1561" s="97"/>
      <c r="F1561" s="97"/>
      <c r="G1561" s="97"/>
      <c r="H1561" s="97"/>
      <c r="I1561" s="97"/>
      <c r="J1561" s="97"/>
      <c r="K1561" s="97"/>
      <c r="L1561" s="97"/>
    </row>
    <row r="1562" spans="2:12" ht="21" x14ac:dyDescent="0.45">
      <c r="B1562" s="92"/>
      <c r="C1562" s="91"/>
      <c r="D1562" s="98"/>
      <c r="E1562" s="97"/>
      <c r="F1562" s="97"/>
      <c r="G1562" s="97"/>
      <c r="H1562" s="97"/>
      <c r="I1562" s="97"/>
      <c r="J1562" s="97"/>
      <c r="K1562" s="97"/>
      <c r="L1562" s="97"/>
    </row>
    <row r="1563" spans="2:12" ht="21" x14ac:dyDescent="0.45">
      <c r="B1563" s="92"/>
      <c r="C1563" s="91"/>
      <c r="D1563" s="98"/>
      <c r="E1563" s="97"/>
      <c r="F1563" s="97"/>
      <c r="G1563" s="97"/>
      <c r="H1563" s="97"/>
      <c r="I1563" s="97"/>
      <c r="J1563" s="97"/>
      <c r="K1563" s="97"/>
      <c r="L1563" s="97"/>
    </row>
    <row r="1564" spans="2:12" ht="21" x14ac:dyDescent="0.45">
      <c r="B1564" s="92"/>
      <c r="C1564" s="91"/>
      <c r="D1564" s="98"/>
      <c r="E1564" s="97"/>
      <c r="F1564" s="97"/>
      <c r="G1564" s="97"/>
      <c r="H1564" s="97"/>
      <c r="I1564" s="97"/>
      <c r="J1564" s="97"/>
      <c r="K1564" s="97"/>
      <c r="L1564" s="97"/>
    </row>
    <row r="1565" spans="2:12" ht="21" x14ac:dyDescent="0.45">
      <c r="B1565" s="92"/>
      <c r="C1565" s="91"/>
      <c r="D1565" s="98"/>
      <c r="E1565" s="97"/>
      <c r="F1565" s="97"/>
      <c r="G1565" s="97"/>
      <c r="H1565" s="97"/>
      <c r="I1565" s="97"/>
      <c r="J1565" s="97"/>
      <c r="K1565" s="97"/>
      <c r="L1565" s="97"/>
    </row>
    <row r="1566" spans="2:12" ht="21" x14ac:dyDescent="0.45">
      <c r="B1566" s="92"/>
      <c r="C1566" s="91"/>
      <c r="D1566" s="98"/>
      <c r="E1566" s="97"/>
      <c r="F1566" s="97"/>
      <c r="G1566" s="97"/>
      <c r="H1566" s="97"/>
      <c r="I1566" s="97"/>
      <c r="J1566" s="97"/>
      <c r="K1566" s="97"/>
      <c r="L1566" s="97"/>
    </row>
    <row r="1567" spans="2:12" ht="21" x14ac:dyDescent="0.45">
      <c r="B1567" s="92"/>
      <c r="C1567" s="91"/>
      <c r="D1567" s="98"/>
      <c r="E1567" s="97"/>
      <c r="F1567" s="97"/>
      <c r="G1567" s="97"/>
      <c r="H1567" s="97"/>
      <c r="I1567" s="97"/>
      <c r="J1567" s="97"/>
      <c r="K1567" s="97"/>
      <c r="L1567" s="97"/>
    </row>
    <row r="1568" spans="2:12" ht="21" x14ac:dyDescent="0.45">
      <c r="B1568" s="92"/>
      <c r="C1568" s="91"/>
      <c r="D1568" s="98"/>
      <c r="E1568" s="97"/>
      <c r="F1568" s="97"/>
      <c r="G1568" s="97"/>
      <c r="H1568" s="97"/>
      <c r="I1568" s="97"/>
      <c r="J1568" s="97"/>
      <c r="K1568" s="97"/>
      <c r="L1568" s="97"/>
    </row>
    <row r="1569" spans="2:12" ht="21" x14ac:dyDescent="0.45">
      <c r="B1569" s="92"/>
      <c r="C1569" s="91"/>
      <c r="D1569" s="98"/>
      <c r="E1569" s="97"/>
      <c r="F1569" s="97"/>
      <c r="G1569" s="97"/>
      <c r="H1569" s="97"/>
      <c r="I1569" s="97"/>
      <c r="J1569" s="97"/>
      <c r="K1569" s="97"/>
      <c r="L1569" s="97"/>
    </row>
    <row r="1570" spans="2:12" ht="21" x14ac:dyDescent="0.45">
      <c r="B1570" s="92"/>
      <c r="C1570" s="91"/>
      <c r="D1570" s="98"/>
      <c r="E1570" s="97"/>
      <c r="F1570" s="97"/>
      <c r="G1570" s="97"/>
      <c r="H1570" s="97"/>
      <c r="I1570" s="97"/>
      <c r="J1570" s="97"/>
      <c r="K1570" s="97"/>
      <c r="L1570" s="97"/>
    </row>
    <row r="1571" spans="2:12" ht="21" x14ac:dyDescent="0.45">
      <c r="B1571" s="92"/>
      <c r="C1571" s="91"/>
      <c r="D1571" s="98"/>
      <c r="E1571" s="97"/>
      <c r="F1571" s="97"/>
      <c r="G1571" s="97"/>
      <c r="H1571" s="97"/>
      <c r="I1571" s="97"/>
      <c r="J1571" s="97"/>
      <c r="K1571" s="97"/>
      <c r="L1571" s="97"/>
    </row>
    <row r="1572" spans="2:12" ht="21" x14ac:dyDescent="0.45">
      <c r="B1572" s="92"/>
      <c r="C1572" s="91"/>
      <c r="D1572" s="98"/>
      <c r="E1572" s="97"/>
      <c r="F1572" s="97"/>
      <c r="G1572" s="97"/>
      <c r="H1572" s="97"/>
      <c r="I1572" s="97"/>
      <c r="J1572" s="97"/>
      <c r="K1572" s="97"/>
      <c r="L1572" s="97"/>
    </row>
    <row r="1573" spans="2:12" ht="21" x14ac:dyDescent="0.45">
      <c r="B1573" s="92"/>
      <c r="C1573" s="91"/>
      <c r="D1573" s="98"/>
      <c r="E1573" s="97"/>
      <c r="F1573" s="97"/>
      <c r="G1573" s="97"/>
      <c r="H1573" s="97"/>
      <c r="I1573" s="97"/>
      <c r="J1573" s="97"/>
      <c r="K1573" s="97"/>
      <c r="L1573" s="97"/>
    </row>
    <row r="1574" spans="2:12" ht="21" x14ac:dyDescent="0.45">
      <c r="B1574" s="92"/>
      <c r="C1574" s="91"/>
      <c r="D1574" s="98"/>
      <c r="E1574" s="97"/>
      <c r="F1574" s="97"/>
      <c r="G1574" s="97"/>
      <c r="H1574" s="97"/>
      <c r="I1574" s="97"/>
      <c r="J1574" s="97"/>
      <c r="K1574" s="97"/>
      <c r="L1574" s="97"/>
    </row>
    <row r="1575" spans="2:12" ht="21" x14ac:dyDescent="0.45">
      <c r="B1575" s="92"/>
      <c r="C1575" s="91"/>
      <c r="D1575" s="98"/>
      <c r="E1575" s="97"/>
      <c r="F1575" s="97"/>
      <c r="G1575" s="97"/>
      <c r="H1575" s="97"/>
      <c r="I1575" s="97"/>
      <c r="J1575" s="97"/>
      <c r="K1575" s="97"/>
      <c r="L1575" s="97"/>
    </row>
    <row r="1576" spans="2:12" ht="21" x14ac:dyDescent="0.45">
      <c r="B1576" s="92"/>
      <c r="C1576" s="91"/>
      <c r="D1576" s="98"/>
      <c r="E1576" s="97"/>
      <c r="F1576" s="97"/>
      <c r="G1576" s="97"/>
      <c r="H1576" s="97"/>
      <c r="I1576" s="97"/>
      <c r="J1576" s="97"/>
      <c r="K1576" s="97"/>
      <c r="L1576" s="97"/>
    </row>
    <row r="1577" spans="2:12" ht="21" x14ac:dyDescent="0.45">
      <c r="B1577" s="92"/>
      <c r="C1577" s="91"/>
      <c r="D1577" s="98"/>
      <c r="E1577" s="97"/>
      <c r="F1577" s="97"/>
      <c r="G1577" s="97"/>
      <c r="H1577" s="97"/>
      <c r="I1577" s="97"/>
      <c r="J1577" s="97"/>
      <c r="K1577" s="97"/>
      <c r="L1577" s="97"/>
    </row>
    <row r="1578" spans="2:12" ht="21" x14ac:dyDescent="0.45">
      <c r="B1578" s="92"/>
      <c r="C1578" s="91"/>
      <c r="D1578" s="98"/>
      <c r="E1578" s="97"/>
      <c r="F1578" s="97"/>
      <c r="G1578" s="97"/>
      <c r="H1578" s="97"/>
      <c r="I1578" s="97"/>
      <c r="J1578" s="97"/>
      <c r="K1578" s="97"/>
      <c r="L1578" s="97"/>
    </row>
    <row r="1579" spans="2:12" ht="21" x14ac:dyDescent="0.45">
      <c r="B1579" s="92"/>
      <c r="C1579" s="91"/>
      <c r="D1579" s="98"/>
      <c r="E1579" s="97"/>
      <c r="F1579" s="97"/>
      <c r="G1579" s="97"/>
      <c r="H1579" s="97"/>
      <c r="I1579" s="97"/>
      <c r="J1579" s="97"/>
      <c r="K1579" s="97"/>
      <c r="L1579" s="97"/>
    </row>
    <row r="1580" spans="2:12" ht="21" x14ac:dyDescent="0.45">
      <c r="B1580" s="92"/>
      <c r="C1580" s="91"/>
      <c r="D1580" s="98"/>
      <c r="E1580" s="97"/>
      <c r="F1580" s="97"/>
      <c r="G1580" s="97"/>
      <c r="H1580" s="97"/>
      <c r="I1580" s="97"/>
      <c r="J1580" s="97"/>
      <c r="K1580" s="97"/>
      <c r="L1580" s="97"/>
    </row>
    <row r="1581" spans="2:12" ht="21" x14ac:dyDescent="0.45">
      <c r="B1581" s="92"/>
      <c r="C1581" s="91"/>
      <c r="D1581" s="98"/>
      <c r="E1581" s="97"/>
      <c r="F1581" s="97"/>
      <c r="G1581" s="97"/>
      <c r="H1581" s="97"/>
      <c r="I1581" s="97"/>
      <c r="J1581" s="97"/>
      <c r="K1581" s="97"/>
      <c r="L1581" s="97"/>
    </row>
    <row r="1582" spans="2:12" ht="21" x14ac:dyDescent="0.45">
      <c r="B1582" s="92"/>
      <c r="C1582" s="91"/>
      <c r="D1582" s="98"/>
      <c r="E1582" s="97"/>
      <c r="F1582" s="97"/>
      <c r="G1582" s="97"/>
      <c r="H1582" s="97"/>
      <c r="I1582" s="97"/>
      <c r="J1582" s="97"/>
      <c r="K1582" s="97"/>
      <c r="L1582" s="97"/>
    </row>
    <row r="1583" spans="2:12" ht="21" x14ac:dyDescent="0.45">
      <c r="B1583" s="92"/>
      <c r="C1583" s="91"/>
      <c r="D1583" s="98"/>
      <c r="E1583" s="97"/>
      <c r="F1583" s="97"/>
      <c r="G1583" s="97"/>
      <c r="H1583" s="97"/>
      <c r="I1583" s="97"/>
      <c r="J1583" s="97"/>
      <c r="K1583" s="97"/>
      <c r="L1583" s="97"/>
    </row>
    <row r="1584" spans="2:12" ht="21" x14ac:dyDescent="0.45">
      <c r="B1584" s="92"/>
      <c r="C1584" s="91"/>
      <c r="D1584" s="98"/>
      <c r="E1584" s="97"/>
      <c r="F1584" s="97"/>
      <c r="G1584" s="97"/>
      <c r="H1584" s="97"/>
      <c r="I1584" s="97"/>
      <c r="J1584" s="97"/>
      <c r="K1584" s="97"/>
      <c r="L1584" s="97"/>
    </row>
    <row r="1585" spans="2:12" ht="21" x14ac:dyDescent="0.45">
      <c r="B1585" s="92"/>
      <c r="C1585" s="91"/>
      <c r="D1585" s="98"/>
      <c r="E1585" s="97"/>
      <c r="F1585" s="97"/>
      <c r="G1585" s="97"/>
      <c r="H1585" s="97"/>
      <c r="I1585" s="97"/>
      <c r="J1585" s="97"/>
      <c r="K1585" s="97"/>
      <c r="L1585" s="97"/>
    </row>
    <row r="1586" spans="2:12" ht="21" x14ac:dyDescent="0.45">
      <c r="B1586" s="92"/>
      <c r="C1586" s="91"/>
      <c r="D1586" s="98"/>
      <c r="E1586" s="97"/>
      <c r="F1586" s="97"/>
      <c r="G1586" s="97"/>
      <c r="H1586" s="97"/>
      <c r="I1586" s="97"/>
      <c r="J1586" s="97"/>
      <c r="K1586" s="97"/>
      <c r="L1586" s="97"/>
    </row>
    <row r="1587" spans="2:12" ht="21" x14ac:dyDescent="0.45">
      <c r="B1587" s="92"/>
      <c r="C1587" s="91"/>
      <c r="D1587" s="98"/>
      <c r="E1587" s="97"/>
      <c r="F1587" s="97"/>
      <c r="G1587" s="97"/>
      <c r="H1587" s="97"/>
      <c r="I1587" s="97"/>
      <c r="J1587" s="97"/>
      <c r="K1587" s="97"/>
      <c r="L1587" s="97"/>
    </row>
    <row r="1588" spans="2:12" ht="21" x14ac:dyDescent="0.45">
      <c r="B1588" s="92"/>
      <c r="C1588" s="91"/>
      <c r="D1588" s="98"/>
      <c r="E1588" s="97"/>
      <c r="F1588" s="97"/>
      <c r="G1588" s="97"/>
      <c r="H1588" s="97"/>
      <c r="I1588" s="97"/>
      <c r="J1588" s="97"/>
      <c r="K1588" s="97"/>
      <c r="L1588" s="97"/>
    </row>
    <row r="1589" spans="2:12" ht="21" x14ac:dyDescent="0.45">
      <c r="B1589" s="92"/>
      <c r="C1589" s="91"/>
      <c r="D1589" s="98"/>
      <c r="E1589" s="97"/>
      <c r="F1589" s="97"/>
      <c r="G1589" s="97"/>
      <c r="H1589" s="97"/>
      <c r="I1589" s="97"/>
      <c r="J1589" s="97"/>
      <c r="K1589" s="97"/>
      <c r="L1589" s="97"/>
    </row>
    <row r="1590" spans="2:12" ht="21" x14ac:dyDescent="0.45">
      <c r="B1590" s="92"/>
      <c r="C1590" s="91"/>
      <c r="D1590" s="98"/>
      <c r="E1590" s="97"/>
      <c r="F1590" s="97"/>
      <c r="G1590" s="97"/>
      <c r="H1590" s="97"/>
      <c r="I1590" s="97"/>
      <c r="J1590" s="97"/>
      <c r="K1590" s="97"/>
      <c r="L1590" s="97"/>
    </row>
    <row r="1591" spans="2:12" ht="21" x14ac:dyDescent="0.45">
      <c r="B1591" s="92"/>
      <c r="C1591" s="91"/>
      <c r="D1591" s="98"/>
      <c r="E1591" s="97"/>
      <c r="F1591" s="97"/>
      <c r="G1591" s="97"/>
      <c r="H1591" s="97"/>
      <c r="I1591" s="97"/>
      <c r="J1591" s="97"/>
      <c r="K1591" s="97"/>
      <c r="L1591" s="97"/>
    </row>
    <row r="1592" spans="2:12" ht="21" x14ac:dyDescent="0.45">
      <c r="B1592" s="92"/>
      <c r="C1592" s="91"/>
      <c r="D1592" s="98"/>
      <c r="E1592" s="97"/>
      <c r="F1592" s="97"/>
      <c r="G1592" s="97"/>
      <c r="H1592" s="97"/>
      <c r="I1592" s="97"/>
      <c r="J1592" s="97"/>
      <c r="K1592" s="97"/>
      <c r="L1592" s="97"/>
    </row>
    <row r="1593" spans="2:12" ht="21" x14ac:dyDescent="0.45">
      <c r="B1593" s="92"/>
      <c r="C1593" s="91"/>
      <c r="D1593" s="98"/>
      <c r="E1593" s="97"/>
      <c r="F1593" s="97"/>
      <c r="G1593" s="97"/>
      <c r="H1593" s="97"/>
      <c r="I1593" s="97"/>
      <c r="J1593" s="97"/>
      <c r="K1593" s="97"/>
      <c r="L1593" s="97"/>
    </row>
    <row r="1594" spans="2:12" ht="21" x14ac:dyDescent="0.45">
      <c r="B1594" s="92"/>
      <c r="C1594" s="91"/>
      <c r="D1594" s="98"/>
      <c r="E1594" s="97"/>
      <c r="F1594" s="97"/>
      <c r="G1594" s="97"/>
      <c r="H1594" s="97"/>
      <c r="I1594" s="97"/>
      <c r="J1594" s="97"/>
      <c r="K1594" s="97"/>
      <c r="L1594" s="97"/>
    </row>
    <row r="1595" spans="2:12" ht="21" x14ac:dyDescent="0.45">
      <c r="B1595" s="92"/>
      <c r="C1595" s="91"/>
      <c r="D1595" s="98"/>
      <c r="E1595" s="97"/>
      <c r="F1595" s="97"/>
      <c r="G1595" s="97"/>
      <c r="H1595" s="97"/>
      <c r="I1595" s="97"/>
      <c r="J1595" s="97"/>
      <c r="K1595" s="97"/>
      <c r="L1595" s="97"/>
    </row>
    <row r="1596" spans="2:12" ht="21" x14ac:dyDescent="0.45">
      <c r="B1596" s="92"/>
      <c r="C1596" s="91"/>
      <c r="D1596" s="98"/>
      <c r="E1596" s="97"/>
      <c r="F1596" s="97"/>
      <c r="G1596" s="97"/>
      <c r="H1596" s="97"/>
      <c r="I1596" s="97"/>
      <c r="J1596" s="97"/>
      <c r="K1596" s="97"/>
      <c r="L1596" s="97"/>
    </row>
    <row r="1597" spans="2:12" ht="21" x14ac:dyDescent="0.45">
      <c r="B1597" s="92"/>
      <c r="C1597" s="91"/>
      <c r="D1597" s="98"/>
      <c r="E1597" s="97"/>
      <c r="F1597" s="97"/>
      <c r="G1597" s="97"/>
      <c r="H1597" s="97"/>
      <c r="I1597" s="97"/>
      <c r="J1597" s="97"/>
      <c r="K1597" s="97"/>
      <c r="L1597" s="97"/>
    </row>
    <row r="1598" spans="2:12" ht="21" x14ac:dyDescent="0.45">
      <c r="B1598" s="92"/>
      <c r="C1598" s="91"/>
      <c r="D1598" s="98"/>
      <c r="E1598" s="97"/>
      <c r="F1598" s="97"/>
      <c r="G1598" s="97"/>
      <c r="H1598" s="97"/>
      <c r="I1598" s="97"/>
      <c r="J1598" s="97"/>
      <c r="K1598" s="97"/>
      <c r="L1598" s="97"/>
    </row>
    <row r="1599" spans="2:12" ht="21" x14ac:dyDescent="0.45">
      <c r="B1599" s="92"/>
      <c r="C1599" s="91"/>
      <c r="D1599" s="98"/>
      <c r="E1599" s="97"/>
      <c r="F1599" s="97"/>
      <c r="G1599" s="97"/>
      <c r="H1599" s="97"/>
      <c r="I1599" s="97"/>
      <c r="J1599" s="97"/>
      <c r="K1599" s="97"/>
      <c r="L1599" s="97"/>
    </row>
    <row r="1600" spans="2:12" ht="21" x14ac:dyDescent="0.45">
      <c r="B1600" s="92"/>
      <c r="C1600" s="91"/>
      <c r="D1600" s="98"/>
      <c r="E1600" s="97"/>
      <c r="F1600" s="97"/>
      <c r="G1600" s="97"/>
      <c r="H1600" s="97"/>
      <c r="I1600" s="97"/>
      <c r="J1600" s="97"/>
      <c r="K1600" s="97"/>
      <c r="L1600" s="97"/>
    </row>
    <row r="1601" spans="2:12" ht="21" x14ac:dyDescent="0.45">
      <c r="B1601" s="92"/>
      <c r="C1601" s="91"/>
      <c r="D1601" s="98"/>
      <c r="E1601" s="97"/>
      <c r="F1601" s="97"/>
      <c r="G1601" s="97"/>
      <c r="H1601" s="97"/>
      <c r="I1601" s="97"/>
      <c r="J1601" s="97"/>
      <c r="K1601" s="97"/>
      <c r="L1601" s="97"/>
    </row>
    <row r="1602" spans="2:12" ht="21" x14ac:dyDescent="0.45">
      <c r="B1602" s="92"/>
      <c r="C1602" s="91"/>
      <c r="D1602" s="98"/>
      <c r="E1602" s="97"/>
      <c r="F1602" s="97"/>
      <c r="G1602" s="97"/>
      <c r="H1602" s="97"/>
      <c r="I1602" s="97"/>
      <c r="J1602" s="97"/>
      <c r="K1602" s="97"/>
      <c r="L1602" s="97"/>
    </row>
    <row r="1603" spans="2:12" ht="21" x14ac:dyDescent="0.45">
      <c r="B1603" s="92"/>
      <c r="C1603" s="91"/>
      <c r="D1603" s="98"/>
      <c r="E1603" s="97"/>
      <c r="F1603" s="97"/>
      <c r="G1603" s="97"/>
      <c r="H1603" s="97"/>
      <c r="I1603" s="97"/>
      <c r="J1603" s="97"/>
      <c r="K1603" s="97"/>
      <c r="L1603" s="97"/>
    </row>
    <row r="1604" spans="2:12" ht="21" x14ac:dyDescent="0.45">
      <c r="B1604" s="92"/>
      <c r="C1604" s="91"/>
      <c r="D1604" s="98"/>
      <c r="E1604" s="97"/>
      <c r="F1604" s="97"/>
      <c r="G1604" s="97"/>
      <c r="H1604" s="97"/>
      <c r="I1604" s="97"/>
      <c r="J1604" s="97"/>
      <c r="K1604" s="97"/>
      <c r="L1604" s="97"/>
    </row>
    <row r="1605" spans="2:12" ht="21" x14ac:dyDescent="0.45">
      <c r="B1605" s="92"/>
      <c r="C1605" s="91"/>
      <c r="D1605" s="98"/>
      <c r="E1605" s="97"/>
      <c r="F1605" s="97"/>
      <c r="G1605" s="97"/>
      <c r="H1605" s="97"/>
      <c r="I1605" s="97"/>
      <c r="J1605" s="97"/>
      <c r="K1605" s="97"/>
      <c r="L1605" s="97"/>
    </row>
    <row r="1606" spans="2:12" ht="21" x14ac:dyDescent="0.45">
      <c r="B1606" s="92"/>
      <c r="C1606" s="91"/>
      <c r="D1606" s="98"/>
      <c r="E1606" s="97"/>
      <c r="F1606" s="97"/>
      <c r="G1606" s="97"/>
      <c r="H1606" s="97"/>
      <c r="I1606" s="97"/>
      <c r="J1606" s="97"/>
      <c r="K1606" s="97"/>
      <c r="L1606" s="97"/>
    </row>
    <row r="1607" spans="2:12" ht="21" x14ac:dyDescent="0.45">
      <c r="B1607" s="92"/>
      <c r="C1607" s="91"/>
      <c r="D1607" s="98"/>
      <c r="E1607" s="97"/>
      <c r="F1607" s="97"/>
      <c r="G1607" s="97"/>
      <c r="H1607" s="97"/>
      <c r="I1607" s="97"/>
      <c r="J1607" s="97"/>
      <c r="K1607" s="97"/>
      <c r="L1607" s="97"/>
    </row>
    <row r="1608" spans="2:12" ht="21" x14ac:dyDescent="0.45">
      <c r="B1608" s="92"/>
      <c r="C1608" s="91"/>
      <c r="D1608" s="98"/>
      <c r="E1608" s="97"/>
      <c r="F1608" s="97"/>
      <c r="G1608" s="97"/>
      <c r="H1608" s="97"/>
      <c r="I1608" s="97"/>
      <c r="J1608" s="97"/>
      <c r="K1608" s="97"/>
      <c r="L1608" s="97"/>
    </row>
    <row r="1609" spans="2:12" ht="21" x14ac:dyDescent="0.45">
      <c r="B1609" s="92"/>
      <c r="C1609" s="91"/>
      <c r="D1609" s="98"/>
      <c r="E1609" s="97"/>
      <c r="F1609" s="97"/>
      <c r="G1609" s="97"/>
      <c r="H1609" s="97"/>
      <c r="I1609" s="97"/>
      <c r="J1609" s="97"/>
      <c r="K1609" s="97"/>
      <c r="L1609" s="97"/>
    </row>
    <row r="1610" spans="2:12" ht="21" x14ac:dyDescent="0.45">
      <c r="B1610" s="92"/>
      <c r="C1610" s="91"/>
      <c r="D1610" s="98"/>
      <c r="E1610" s="97"/>
      <c r="F1610" s="97"/>
      <c r="G1610" s="97"/>
      <c r="H1610" s="97"/>
      <c r="I1610" s="97"/>
      <c r="J1610" s="97"/>
      <c r="K1610" s="97"/>
      <c r="L1610" s="97"/>
    </row>
    <row r="1611" spans="2:12" ht="21" x14ac:dyDescent="0.45">
      <c r="B1611" s="92"/>
      <c r="C1611" s="91"/>
      <c r="D1611" s="98"/>
      <c r="E1611" s="97"/>
      <c r="F1611" s="97"/>
      <c r="G1611" s="97"/>
      <c r="H1611" s="97"/>
      <c r="I1611" s="97"/>
      <c r="J1611" s="97"/>
      <c r="K1611" s="97"/>
      <c r="L1611" s="97"/>
    </row>
    <row r="1612" spans="2:12" ht="21" x14ac:dyDescent="0.45">
      <c r="B1612" s="92"/>
      <c r="C1612" s="91"/>
      <c r="D1612" s="98"/>
      <c r="E1612" s="97"/>
      <c r="F1612" s="97"/>
      <c r="G1612" s="97"/>
      <c r="H1612" s="97"/>
      <c r="I1612" s="97"/>
      <c r="J1612" s="97"/>
      <c r="K1612" s="97"/>
      <c r="L1612" s="97"/>
    </row>
    <row r="1613" spans="2:12" ht="21" x14ac:dyDescent="0.45">
      <c r="B1613" s="92"/>
      <c r="C1613" s="91"/>
      <c r="D1613" s="98"/>
      <c r="E1613" s="97"/>
      <c r="F1613" s="97"/>
      <c r="G1613" s="97"/>
      <c r="H1613" s="97"/>
      <c r="I1613" s="97"/>
      <c r="J1613" s="97"/>
      <c r="K1613" s="97"/>
      <c r="L1613" s="97"/>
    </row>
    <row r="1614" spans="2:12" ht="21" x14ac:dyDescent="0.45">
      <c r="B1614" s="92"/>
      <c r="C1614" s="91"/>
      <c r="D1614" s="98"/>
      <c r="E1614" s="97"/>
      <c r="F1614" s="97"/>
      <c r="G1614" s="97"/>
      <c r="H1614" s="97"/>
      <c r="I1614" s="97"/>
      <c r="J1614" s="97"/>
      <c r="K1614" s="97"/>
      <c r="L1614" s="97"/>
    </row>
    <row r="1615" spans="2:12" ht="21" x14ac:dyDescent="0.45">
      <c r="B1615" s="92"/>
      <c r="C1615" s="91"/>
      <c r="D1615" s="98"/>
      <c r="E1615" s="97"/>
      <c r="F1615" s="97"/>
      <c r="G1615" s="97"/>
      <c r="H1615" s="97"/>
      <c r="I1615" s="97"/>
      <c r="J1615" s="97"/>
      <c r="K1615" s="97"/>
      <c r="L1615" s="97"/>
    </row>
    <row r="1616" spans="2:12" ht="21" x14ac:dyDescent="0.45">
      <c r="B1616" s="92"/>
      <c r="C1616" s="91"/>
      <c r="D1616" s="98"/>
      <c r="E1616" s="97"/>
      <c r="F1616" s="97"/>
      <c r="G1616" s="97"/>
      <c r="H1616" s="97"/>
      <c r="I1616" s="97"/>
      <c r="J1616" s="97"/>
      <c r="K1616" s="97"/>
      <c r="L1616" s="97"/>
    </row>
    <row r="1617" spans="2:12" ht="21" x14ac:dyDescent="0.45">
      <c r="B1617" s="92"/>
      <c r="C1617" s="91"/>
      <c r="D1617" s="98"/>
      <c r="E1617" s="97"/>
      <c r="F1617" s="97"/>
      <c r="G1617" s="97"/>
      <c r="H1617" s="97"/>
      <c r="I1617" s="97"/>
      <c r="J1617" s="97"/>
      <c r="K1617" s="97"/>
      <c r="L1617" s="97"/>
    </row>
    <row r="1618" spans="2:12" ht="21" x14ac:dyDescent="0.45">
      <c r="B1618" s="92"/>
      <c r="C1618" s="91"/>
      <c r="D1618" s="98"/>
      <c r="E1618" s="97"/>
      <c r="F1618" s="97"/>
      <c r="G1618" s="97"/>
      <c r="H1618" s="97"/>
      <c r="I1618" s="97"/>
      <c r="J1618" s="97"/>
      <c r="K1618" s="97"/>
      <c r="L1618" s="97"/>
    </row>
    <row r="1619" spans="2:12" ht="21" x14ac:dyDescent="0.45">
      <c r="B1619" s="92"/>
      <c r="C1619" s="91"/>
      <c r="D1619" s="98"/>
      <c r="E1619" s="97"/>
      <c r="F1619" s="97"/>
      <c r="G1619" s="97"/>
      <c r="H1619" s="97"/>
      <c r="I1619" s="97"/>
      <c r="J1619" s="97"/>
      <c r="K1619" s="97"/>
      <c r="L1619" s="97"/>
    </row>
    <row r="1620" spans="2:12" ht="21" x14ac:dyDescent="0.45">
      <c r="B1620" s="92"/>
      <c r="C1620" s="91"/>
      <c r="D1620" s="98"/>
      <c r="E1620" s="97"/>
      <c r="F1620" s="97"/>
      <c r="G1620" s="97"/>
      <c r="H1620" s="97"/>
      <c r="I1620" s="97"/>
      <c r="J1620" s="97"/>
      <c r="K1620" s="97"/>
      <c r="L1620" s="97"/>
    </row>
    <row r="1621" spans="2:12" ht="21" x14ac:dyDescent="0.45">
      <c r="B1621" s="92"/>
      <c r="C1621" s="91"/>
      <c r="D1621" s="98"/>
      <c r="E1621" s="97"/>
      <c r="F1621" s="97"/>
      <c r="G1621" s="97"/>
      <c r="H1621" s="97"/>
      <c r="I1621" s="97"/>
      <c r="J1621" s="97"/>
      <c r="K1621" s="97"/>
      <c r="L1621" s="97"/>
    </row>
    <row r="1622" spans="2:12" ht="21" x14ac:dyDescent="0.45">
      <c r="B1622" s="92"/>
      <c r="C1622" s="91"/>
      <c r="D1622" s="98"/>
      <c r="E1622" s="97"/>
      <c r="F1622" s="97"/>
      <c r="G1622" s="97"/>
      <c r="H1622" s="97"/>
      <c r="I1622" s="97"/>
      <c r="J1622" s="97"/>
      <c r="K1622" s="97"/>
      <c r="L1622" s="97"/>
    </row>
    <row r="1623" spans="2:12" ht="21" x14ac:dyDescent="0.45">
      <c r="B1623" s="92"/>
      <c r="C1623" s="91"/>
      <c r="D1623" s="98"/>
      <c r="E1623" s="97"/>
      <c r="F1623" s="97"/>
      <c r="G1623" s="97"/>
      <c r="H1623" s="97"/>
      <c r="I1623" s="97"/>
      <c r="J1623" s="97"/>
      <c r="K1623" s="97"/>
      <c r="L1623" s="97"/>
    </row>
    <row r="1624" spans="2:12" ht="21" x14ac:dyDescent="0.45">
      <c r="B1624" s="92"/>
      <c r="C1624" s="91"/>
      <c r="D1624" s="98"/>
      <c r="E1624" s="97"/>
      <c r="F1624" s="97"/>
      <c r="G1624" s="97"/>
      <c r="H1624" s="97"/>
      <c r="I1624" s="97"/>
      <c r="J1624" s="97"/>
      <c r="K1624" s="97"/>
      <c r="L1624" s="97"/>
    </row>
    <row r="1625" spans="2:12" ht="21" x14ac:dyDescent="0.45">
      <c r="B1625" s="92"/>
      <c r="C1625" s="91"/>
      <c r="D1625" s="98"/>
      <c r="E1625" s="97"/>
      <c r="F1625" s="97"/>
      <c r="G1625" s="97"/>
      <c r="H1625" s="97"/>
      <c r="I1625" s="97"/>
      <c r="J1625" s="97"/>
      <c r="K1625" s="97"/>
      <c r="L1625" s="97"/>
    </row>
    <row r="1626" spans="2:12" ht="21" x14ac:dyDescent="0.45">
      <c r="B1626" s="92"/>
      <c r="C1626" s="91"/>
      <c r="D1626" s="98"/>
      <c r="E1626" s="97"/>
      <c r="F1626" s="97"/>
      <c r="G1626" s="97"/>
      <c r="H1626" s="97"/>
      <c r="I1626" s="97"/>
      <c r="J1626" s="97"/>
      <c r="K1626" s="97"/>
      <c r="L1626" s="97"/>
    </row>
    <row r="1627" spans="2:12" ht="21" x14ac:dyDescent="0.45">
      <c r="B1627" s="92"/>
      <c r="C1627" s="91"/>
      <c r="D1627" s="98"/>
      <c r="E1627" s="97"/>
      <c r="F1627" s="97"/>
      <c r="G1627" s="97"/>
      <c r="H1627" s="97"/>
      <c r="I1627" s="97"/>
      <c r="J1627" s="97"/>
      <c r="K1627" s="97"/>
      <c r="L1627" s="97"/>
    </row>
    <row r="1628" spans="2:12" ht="21" x14ac:dyDescent="0.45">
      <c r="B1628" s="92"/>
      <c r="C1628" s="91"/>
      <c r="D1628" s="98"/>
      <c r="E1628" s="97"/>
      <c r="F1628" s="97"/>
      <c r="G1628" s="97"/>
      <c r="H1628" s="97"/>
      <c r="I1628" s="97"/>
      <c r="J1628" s="97"/>
      <c r="K1628" s="97"/>
      <c r="L1628" s="97"/>
    </row>
    <row r="1629" spans="2:12" ht="21" x14ac:dyDescent="0.45">
      <c r="B1629" s="92"/>
      <c r="C1629" s="91"/>
      <c r="D1629" s="98"/>
      <c r="E1629" s="97"/>
      <c r="F1629" s="97"/>
      <c r="G1629" s="97"/>
      <c r="H1629" s="97"/>
      <c r="I1629" s="97"/>
      <c r="J1629" s="97"/>
      <c r="K1629" s="97"/>
      <c r="L1629" s="97"/>
    </row>
    <row r="1630" spans="2:12" ht="21" x14ac:dyDescent="0.45">
      <c r="B1630" s="92"/>
      <c r="C1630" s="91"/>
      <c r="D1630" s="98"/>
      <c r="E1630" s="97"/>
      <c r="F1630" s="97"/>
      <c r="G1630" s="97"/>
      <c r="H1630" s="97"/>
      <c r="I1630" s="97"/>
      <c r="J1630" s="97"/>
      <c r="K1630" s="97"/>
      <c r="L1630" s="97"/>
    </row>
    <row r="1631" spans="2:12" ht="21" x14ac:dyDescent="0.45">
      <c r="B1631" s="92"/>
      <c r="C1631" s="91"/>
      <c r="D1631" s="98"/>
      <c r="E1631" s="97"/>
      <c r="F1631" s="97"/>
      <c r="G1631" s="97"/>
      <c r="H1631" s="97"/>
      <c r="I1631" s="97"/>
      <c r="J1631" s="97"/>
      <c r="K1631" s="97"/>
      <c r="L1631" s="97"/>
    </row>
    <row r="1632" spans="2:12" ht="21" x14ac:dyDescent="0.45">
      <c r="B1632" s="92"/>
      <c r="C1632" s="91"/>
      <c r="D1632" s="98"/>
      <c r="E1632" s="97"/>
      <c r="F1632" s="97"/>
      <c r="G1632" s="97"/>
      <c r="H1632" s="97"/>
      <c r="I1632" s="97"/>
      <c r="J1632" s="97"/>
      <c r="K1632" s="97"/>
      <c r="L1632" s="97"/>
    </row>
    <row r="1633" spans="2:12" ht="21" x14ac:dyDescent="0.45">
      <c r="B1633" s="92"/>
      <c r="C1633" s="91"/>
      <c r="D1633" s="98"/>
      <c r="E1633" s="97"/>
      <c r="F1633" s="97"/>
      <c r="G1633" s="97"/>
      <c r="H1633" s="97"/>
      <c r="I1633" s="97"/>
      <c r="J1633" s="97"/>
      <c r="K1633" s="97"/>
      <c r="L1633" s="97"/>
    </row>
    <row r="1634" spans="2:12" ht="21" x14ac:dyDescent="0.45">
      <c r="B1634" s="92"/>
      <c r="C1634" s="91"/>
      <c r="D1634" s="98"/>
      <c r="E1634" s="97"/>
      <c r="F1634" s="97"/>
      <c r="G1634" s="97"/>
      <c r="H1634" s="97"/>
      <c r="I1634" s="97"/>
      <c r="J1634" s="97"/>
      <c r="K1634" s="97"/>
      <c r="L1634" s="97"/>
    </row>
    <row r="1635" spans="2:12" ht="21" x14ac:dyDescent="0.45">
      <c r="B1635" s="92"/>
      <c r="C1635" s="91"/>
      <c r="D1635" s="98"/>
      <c r="E1635" s="97"/>
      <c r="F1635" s="97"/>
      <c r="G1635" s="97"/>
      <c r="H1635" s="97"/>
      <c r="I1635" s="97"/>
      <c r="J1635" s="97"/>
      <c r="K1635" s="97"/>
      <c r="L1635" s="97"/>
    </row>
    <row r="1636" spans="2:12" ht="21" x14ac:dyDescent="0.45">
      <c r="B1636" s="92"/>
      <c r="C1636" s="91"/>
      <c r="D1636" s="98"/>
      <c r="E1636" s="97"/>
      <c r="F1636" s="97"/>
      <c r="G1636" s="97"/>
      <c r="H1636" s="97"/>
      <c r="I1636" s="97"/>
      <c r="J1636" s="97"/>
      <c r="K1636" s="97"/>
      <c r="L1636" s="97"/>
    </row>
    <row r="1637" spans="2:12" ht="21" x14ac:dyDescent="0.45">
      <c r="B1637" s="92"/>
      <c r="C1637" s="91"/>
      <c r="D1637" s="98"/>
      <c r="E1637" s="97"/>
      <c r="F1637" s="97"/>
      <c r="G1637" s="97"/>
      <c r="H1637" s="97"/>
      <c r="I1637" s="97"/>
      <c r="J1637" s="97"/>
      <c r="K1637" s="97"/>
      <c r="L1637" s="97"/>
    </row>
    <row r="1638" spans="2:12" ht="21" x14ac:dyDescent="0.45">
      <c r="B1638" s="92"/>
      <c r="C1638" s="91"/>
      <c r="D1638" s="98"/>
      <c r="E1638" s="97"/>
      <c r="F1638" s="97"/>
      <c r="G1638" s="97"/>
      <c r="H1638" s="97"/>
      <c r="I1638" s="97"/>
      <c r="J1638" s="97"/>
      <c r="K1638" s="97"/>
      <c r="L1638" s="97"/>
    </row>
    <row r="1639" spans="2:12" ht="21" x14ac:dyDescent="0.45">
      <c r="B1639" s="92"/>
      <c r="C1639" s="91"/>
      <c r="D1639" s="98"/>
      <c r="E1639" s="97"/>
      <c r="F1639" s="97"/>
      <c r="G1639" s="97"/>
      <c r="H1639" s="97"/>
      <c r="I1639" s="97"/>
      <c r="J1639" s="97"/>
      <c r="K1639" s="97"/>
      <c r="L1639" s="97"/>
    </row>
    <row r="1640" spans="2:12" ht="21" x14ac:dyDescent="0.45">
      <c r="B1640" s="92"/>
      <c r="C1640" s="91"/>
      <c r="D1640" s="98"/>
      <c r="E1640" s="97"/>
      <c r="F1640" s="97"/>
      <c r="G1640" s="97"/>
      <c r="H1640" s="97"/>
      <c r="I1640" s="97"/>
      <c r="J1640" s="97"/>
      <c r="K1640" s="97"/>
      <c r="L1640" s="97"/>
    </row>
    <row r="1641" spans="2:12" ht="21" x14ac:dyDescent="0.45">
      <c r="B1641" s="92"/>
      <c r="C1641" s="91"/>
      <c r="D1641" s="98"/>
      <c r="E1641" s="97"/>
      <c r="F1641" s="97"/>
      <c r="G1641" s="97"/>
      <c r="H1641" s="97"/>
      <c r="I1641" s="97"/>
      <c r="J1641" s="97"/>
      <c r="K1641" s="97"/>
      <c r="L1641" s="97"/>
    </row>
    <row r="1642" spans="2:12" ht="21" x14ac:dyDescent="0.45">
      <c r="B1642" s="92"/>
      <c r="C1642" s="91"/>
      <c r="D1642" s="98"/>
      <c r="E1642" s="97"/>
      <c r="F1642" s="97"/>
      <c r="G1642" s="97"/>
      <c r="H1642" s="97"/>
      <c r="I1642" s="97"/>
      <c r="J1642" s="97"/>
      <c r="K1642" s="97"/>
      <c r="L1642" s="97"/>
    </row>
    <row r="1643" spans="2:12" ht="21" x14ac:dyDescent="0.45">
      <c r="B1643" s="92"/>
      <c r="C1643" s="91"/>
      <c r="D1643" s="98"/>
      <c r="E1643" s="97"/>
      <c r="F1643" s="97"/>
      <c r="G1643" s="97"/>
      <c r="H1643" s="97"/>
      <c r="I1643" s="97"/>
      <c r="J1643" s="97"/>
      <c r="K1643" s="97"/>
      <c r="L1643" s="97"/>
    </row>
    <row r="1644" spans="2:12" ht="21" x14ac:dyDescent="0.45">
      <c r="B1644" s="92"/>
      <c r="C1644" s="91"/>
      <c r="D1644" s="98"/>
      <c r="E1644" s="97"/>
      <c r="F1644" s="97"/>
      <c r="G1644" s="97"/>
      <c r="H1644" s="97"/>
      <c r="I1644" s="97"/>
      <c r="J1644" s="97"/>
      <c r="K1644" s="97"/>
      <c r="L1644" s="97"/>
    </row>
    <row r="1645" spans="2:12" ht="21" x14ac:dyDescent="0.45">
      <c r="B1645" s="92"/>
      <c r="C1645" s="91"/>
      <c r="D1645" s="98"/>
      <c r="E1645" s="97"/>
      <c r="F1645" s="97"/>
      <c r="G1645" s="97"/>
      <c r="H1645" s="97"/>
      <c r="I1645" s="97"/>
      <c r="J1645" s="97"/>
      <c r="K1645" s="97"/>
      <c r="L1645" s="97"/>
    </row>
    <row r="1646" spans="2:12" ht="21" x14ac:dyDescent="0.45">
      <c r="B1646" s="92"/>
      <c r="C1646" s="91"/>
      <c r="D1646" s="98"/>
      <c r="E1646" s="97"/>
      <c r="F1646" s="97"/>
      <c r="G1646" s="97"/>
      <c r="H1646" s="97"/>
      <c r="I1646" s="97"/>
      <c r="J1646" s="97"/>
      <c r="K1646" s="97"/>
      <c r="L1646" s="97"/>
    </row>
    <row r="1647" spans="2:12" ht="21" x14ac:dyDescent="0.45">
      <c r="B1647" s="92"/>
      <c r="C1647" s="91"/>
      <c r="D1647" s="98"/>
      <c r="E1647" s="97"/>
      <c r="F1647" s="97"/>
      <c r="G1647" s="97"/>
      <c r="H1647" s="97"/>
      <c r="I1647" s="97"/>
      <c r="J1647" s="97"/>
      <c r="K1647" s="97"/>
      <c r="L1647" s="97"/>
    </row>
    <row r="1648" spans="2:12" ht="21" x14ac:dyDescent="0.45">
      <c r="B1648" s="92"/>
      <c r="C1648" s="91"/>
      <c r="D1648" s="98"/>
      <c r="E1648" s="97"/>
      <c r="F1648" s="97"/>
      <c r="G1648" s="97"/>
      <c r="H1648" s="97"/>
      <c r="I1648" s="97"/>
      <c r="J1648" s="97"/>
      <c r="K1648" s="97"/>
      <c r="L1648" s="97"/>
    </row>
    <row r="1649" spans="2:12" ht="21" x14ac:dyDescent="0.45">
      <c r="B1649" s="92"/>
      <c r="C1649" s="91"/>
      <c r="D1649" s="98"/>
      <c r="E1649" s="97"/>
      <c r="F1649" s="97"/>
      <c r="G1649" s="97"/>
      <c r="H1649" s="97"/>
      <c r="I1649" s="97"/>
      <c r="J1649" s="97"/>
      <c r="K1649" s="97"/>
      <c r="L1649" s="97"/>
    </row>
    <row r="1650" spans="2:12" ht="21" x14ac:dyDescent="0.45">
      <c r="B1650" s="92"/>
      <c r="C1650" s="91"/>
      <c r="D1650" s="98"/>
      <c r="E1650" s="97"/>
      <c r="F1650" s="97"/>
      <c r="G1650" s="97"/>
      <c r="H1650" s="97"/>
      <c r="I1650" s="97"/>
      <c r="J1650" s="97"/>
      <c r="K1650" s="97"/>
      <c r="L1650" s="97"/>
    </row>
    <row r="1651" spans="2:12" ht="21" x14ac:dyDescent="0.45">
      <c r="B1651" s="92"/>
      <c r="C1651" s="91"/>
      <c r="D1651" s="98"/>
      <c r="E1651" s="97"/>
      <c r="F1651" s="97"/>
      <c r="G1651" s="97"/>
      <c r="H1651" s="97"/>
      <c r="I1651" s="97"/>
      <c r="J1651" s="97"/>
      <c r="K1651" s="97"/>
      <c r="L1651" s="97"/>
    </row>
    <row r="1652" spans="2:12" ht="21" x14ac:dyDescent="0.45">
      <c r="B1652" s="92"/>
      <c r="C1652" s="91"/>
      <c r="D1652" s="98"/>
      <c r="E1652" s="97"/>
      <c r="F1652" s="97"/>
      <c r="G1652" s="97"/>
      <c r="H1652" s="97"/>
      <c r="I1652" s="97"/>
      <c r="J1652" s="97"/>
      <c r="K1652" s="97"/>
      <c r="L1652" s="97"/>
    </row>
    <row r="1653" spans="2:12" ht="21" x14ac:dyDescent="0.45">
      <c r="B1653" s="92"/>
      <c r="C1653" s="91"/>
      <c r="D1653" s="98"/>
      <c r="E1653" s="97"/>
      <c r="F1653" s="97"/>
      <c r="G1653" s="97"/>
      <c r="H1653" s="97"/>
      <c r="I1653" s="97"/>
      <c r="J1653" s="97"/>
      <c r="K1653" s="97"/>
      <c r="L1653" s="97"/>
    </row>
    <row r="1654" spans="2:12" ht="21" x14ac:dyDescent="0.45">
      <c r="B1654" s="92"/>
      <c r="C1654" s="91"/>
      <c r="D1654" s="98"/>
      <c r="E1654" s="97"/>
      <c r="F1654" s="97"/>
      <c r="G1654" s="97"/>
      <c r="H1654" s="97"/>
      <c r="I1654" s="97"/>
      <c r="J1654" s="97"/>
      <c r="K1654" s="97"/>
      <c r="L1654" s="97"/>
    </row>
    <row r="1655" spans="2:12" ht="21" x14ac:dyDescent="0.45">
      <c r="B1655" s="92"/>
      <c r="C1655" s="91"/>
      <c r="D1655" s="98"/>
      <c r="E1655" s="97"/>
      <c r="F1655" s="97"/>
      <c r="G1655" s="97"/>
      <c r="H1655" s="97"/>
      <c r="I1655" s="97"/>
      <c r="J1655" s="97"/>
      <c r="K1655" s="97"/>
      <c r="L1655" s="97"/>
    </row>
    <row r="1656" spans="2:12" ht="21" x14ac:dyDescent="0.45">
      <c r="B1656" s="92"/>
      <c r="C1656" s="91"/>
      <c r="D1656" s="98"/>
      <c r="E1656" s="97"/>
      <c r="F1656" s="97"/>
      <c r="G1656" s="97"/>
      <c r="H1656" s="97"/>
      <c r="I1656" s="97"/>
      <c r="J1656" s="97"/>
      <c r="K1656" s="97"/>
      <c r="L1656" s="97"/>
    </row>
    <row r="1657" spans="2:12" ht="21" x14ac:dyDescent="0.45">
      <c r="B1657" s="92"/>
      <c r="C1657" s="91"/>
      <c r="D1657" s="98"/>
      <c r="E1657" s="97"/>
      <c r="F1657" s="97"/>
      <c r="G1657" s="97"/>
      <c r="H1657" s="97"/>
      <c r="I1657" s="97"/>
      <c r="J1657" s="97"/>
      <c r="K1657" s="97"/>
      <c r="L1657" s="97"/>
    </row>
    <row r="1658" spans="2:12" ht="21" x14ac:dyDescent="0.45">
      <c r="B1658" s="92"/>
      <c r="C1658" s="91"/>
      <c r="D1658" s="98"/>
      <c r="E1658" s="97"/>
      <c r="F1658" s="97"/>
      <c r="G1658" s="97"/>
      <c r="H1658" s="97"/>
      <c r="I1658" s="97"/>
      <c r="J1658" s="97"/>
      <c r="K1658" s="97"/>
      <c r="L1658" s="97"/>
    </row>
    <row r="1659" spans="2:12" ht="21" x14ac:dyDescent="0.45">
      <c r="B1659" s="92"/>
      <c r="C1659" s="91"/>
      <c r="D1659" s="98"/>
      <c r="E1659" s="97"/>
      <c r="F1659" s="97"/>
      <c r="G1659" s="97"/>
      <c r="H1659" s="97"/>
      <c r="I1659" s="97"/>
      <c r="J1659" s="97"/>
      <c r="K1659" s="97"/>
      <c r="L1659" s="97"/>
    </row>
    <row r="1660" spans="2:12" ht="21" x14ac:dyDescent="0.45">
      <c r="B1660" s="92"/>
      <c r="C1660" s="91"/>
      <c r="D1660" s="98"/>
      <c r="E1660" s="97"/>
      <c r="F1660" s="97"/>
      <c r="G1660" s="97"/>
      <c r="H1660" s="97"/>
      <c r="I1660" s="97"/>
      <c r="J1660" s="97"/>
      <c r="K1660" s="97"/>
      <c r="L1660" s="97"/>
    </row>
    <row r="1661" spans="2:12" ht="21" x14ac:dyDescent="0.45">
      <c r="B1661" s="92"/>
      <c r="C1661" s="91"/>
      <c r="D1661" s="98"/>
      <c r="E1661" s="97"/>
      <c r="F1661" s="97"/>
      <c r="G1661" s="97"/>
      <c r="H1661" s="97"/>
      <c r="I1661" s="97"/>
      <c r="J1661" s="97"/>
      <c r="K1661" s="97"/>
      <c r="L1661" s="97"/>
    </row>
    <row r="1662" spans="2:12" ht="21" x14ac:dyDescent="0.45">
      <c r="B1662" s="92"/>
      <c r="C1662" s="91"/>
      <c r="D1662" s="98"/>
      <c r="E1662" s="97"/>
      <c r="F1662" s="97"/>
      <c r="G1662" s="97"/>
      <c r="H1662" s="97"/>
      <c r="I1662" s="97"/>
      <c r="J1662" s="97"/>
      <c r="K1662" s="97"/>
      <c r="L1662" s="97"/>
    </row>
    <row r="1663" spans="2:12" ht="21" x14ac:dyDescent="0.45">
      <c r="B1663" s="92"/>
      <c r="C1663" s="91"/>
      <c r="D1663" s="98"/>
      <c r="E1663" s="97"/>
      <c r="F1663" s="97"/>
      <c r="G1663" s="97"/>
      <c r="H1663" s="97"/>
      <c r="I1663" s="97"/>
      <c r="J1663" s="97"/>
      <c r="K1663" s="97"/>
      <c r="L1663" s="97"/>
    </row>
    <row r="1664" spans="2:12" ht="21" x14ac:dyDescent="0.45">
      <c r="B1664" s="92"/>
      <c r="C1664" s="91"/>
      <c r="D1664" s="98"/>
      <c r="E1664" s="97"/>
      <c r="F1664" s="97"/>
      <c r="G1664" s="97"/>
      <c r="H1664" s="97"/>
      <c r="I1664" s="97"/>
      <c r="J1664" s="97"/>
      <c r="K1664" s="97"/>
      <c r="L1664" s="97"/>
    </row>
    <row r="1665" spans="2:12" ht="21" x14ac:dyDescent="0.45">
      <c r="B1665" s="92"/>
      <c r="C1665" s="91"/>
      <c r="D1665" s="98"/>
      <c r="E1665" s="97"/>
      <c r="F1665" s="97"/>
      <c r="G1665" s="97"/>
      <c r="H1665" s="97"/>
      <c r="I1665" s="97"/>
      <c r="J1665" s="97"/>
      <c r="K1665" s="97"/>
      <c r="L1665" s="97"/>
    </row>
    <row r="1666" spans="2:12" ht="21" x14ac:dyDescent="0.45">
      <c r="B1666" s="92"/>
      <c r="C1666" s="91"/>
      <c r="D1666" s="98"/>
      <c r="E1666" s="97"/>
      <c r="F1666" s="97"/>
      <c r="G1666" s="97"/>
      <c r="H1666" s="97"/>
      <c r="I1666" s="97"/>
      <c r="J1666" s="97"/>
      <c r="K1666" s="97"/>
      <c r="L1666" s="97"/>
    </row>
    <row r="1667" spans="2:12" ht="21" x14ac:dyDescent="0.45">
      <c r="B1667" s="92"/>
      <c r="C1667" s="91"/>
      <c r="D1667" s="98"/>
      <c r="E1667" s="97"/>
      <c r="F1667" s="97"/>
      <c r="G1667" s="97"/>
      <c r="H1667" s="97"/>
      <c r="I1667" s="97"/>
      <c r="J1667" s="97"/>
      <c r="K1667" s="97"/>
      <c r="L1667" s="97"/>
    </row>
    <row r="1668" spans="2:12" ht="21" x14ac:dyDescent="0.45">
      <c r="B1668" s="92"/>
      <c r="C1668" s="91"/>
      <c r="D1668" s="98"/>
      <c r="E1668" s="97"/>
      <c r="F1668" s="97"/>
      <c r="G1668" s="97"/>
      <c r="H1668" s="97"/>
      <c r="I1668" s="97"/>
      <c r="J1668" s="97"/>
      <c r="K1668" s="97"/>
      <c r="L1668" s="97"/>
    </row>
    <row r="1669" spans="2:12" ht="21" x14ac:dyDescent="0.45">
      <c r="B1669" s="92"/>
      <c r="C1669" s="91"/>
      <c r="D1669" s="98"/>
      <c r="E1669" s="97"/>
      <c r="F1669" s="97"/>
      <c r="G1669" s="97"/>
      <c r="H1669" s="97"/>
      <c r="I1669" s="97"/>
      <c r="J1669" s="97"/>
      <c r="K1669" s="97"/>
      <c r="L1669" s="97"/>
    </row>
    <row r="1670" spans="2:12" ht="21" x14ac:dyDescent="0.45">
      <c r="B1670" s="92"/>
      <c r="C1670" s="91"/>
      <c r="D1670" s="98"/>
      <c r="E1670" s="97"/>
      <c r="F1670" s="97"/>
      <c r="G1670" s="97"/>
      <c r="H1670" s="97"/>
      <c r="I1670" s="97"/>
      <c r="J1670" s="97"/>
      <c r="K1670" s="97"/>
      <c r="L1670" s="97"/>
    </row>
    <row r="1671" spans="2:12" ht="21" x14ac:dyDescent="0.45">
      <c r="B1671" s="92"/>
      <c r="C1671" s="91"/>
      <c r="D1671" s="98"/>
      <c r="E1671" s="97"/>
      <c r="F1671" s="97"/>
      <c r="G1671" s="97"/>
      <c r="H1671" s="97"/>
      <c r="I1671" s="97"/>
      <c r="J1671" s="97"/>
      <c r="K1671" s="97"/>
      <c r="L1671" s="97"/>
    </row>
    <row r="1672" spans="2:12" ht="21" x14ac:dyDescent="0.45">
      <c r="B1672" s="92"/>
      <c r="C1672" s="91"/>
      <c r="D1672" s="98"/>
      <c r="E1672" s="97"/>
      <c r="F1672" s="97"/>
      <c r="G1672" s="97"/>
      <c r="H1672" s="97"/>
      <c r="I1672" s="97"/>
      <c r="J1672" s="97"/>
      <c r="K1672" s="97"/>
      <c r="L1672" s="97"/>
    </row>
    <row r="1673" spans="2:12" ht="21" x14ac:dyDescent="0.45">
      <c r="B1673" s="92"/>
      <c r="C1673" s="91"/>
      <c r="D1673" s="98"/>
      <c r="E1673" s="97"/>
      <c r="F1673" s="97"/>
      <c r="G1673" s="97"/>
      <c r="H1673" s="97"/>
      <c r="I1673" s="97"/>
      <c r="J1673" s="97"/>
      <c r="K1673" s="97"/>
      <c r="L1673" s="97"/>
    </row>
    <row r="1674" spans="2:12" ht="21" x14ac:dyDescent="0.45">
      <c r="B1674" s="92"/>
      <c r="C1674" s="91"/>
      <c r="D1674" s="98"/>
      <c r="E1674" s="97"/>
      <c r="F1674" s="97"/>
      <c r="G1674" s="97"/>
      <c r="H1674" s="97"/>
      <c r="I1674" s="97"/>
      <c r="J1674" s="97"/>
      <c r="K1674" s="97"/>
      <c r="L1674" s="97"/>
    </row>
    <row r="1675" spans="2:12" ht="21" x14ac:dyDescent="0.45">
      <c r="B1675" s="92"/>
      <c r="C1675" s="91"/>
      <c r="D1675" s="98"/>
      <c r="E1675" s="97"/>
      <c r="F1675" s="97"/>
      <c r="G1675" s="97"/>
      <c r="H1675" s="97"/>
      <c r="I1675" s="97"/>
      <c r="J1675" s="97"/>
      <c r="K1675" s="97"/>
      <c r="L1675" s="97"/>
    </row>
    <row r="1676" spans="2:12" ht="21" x14ac:dyDescent="0.45">
      <c r="B1676" s="92"/>
      <c r="C1676" s="91"/>
      <c r="D1676" s="98"/>
      <c r="E1676" s="97"/>
      <c r="F1676" s="97"/>
      <c r="G1676" s="97"/>
      <c r="H1676" s="97"/>
      <c r="I1676" s="97"/>
      <c r="J1676" s="97"/>
      <c r="K1676" s="97"/>
      <c r="L1676" s="97"/>
    </row>
    <row r="1677" spans="2:12" ht="21" x14ac:dyDescent="0.45">
      <c r="B1677" s="92"/>
      <c r="C1677" s="91"/>
      <c r="D1677" s="98"/>
      <c r="E1677" s="97"/>
      <c r="F1677" s="97"/>
      <c r="G1677" s="97"/>
      <c r="H1677" s="97"/>
      <c r="I1677" s="97"/>
      <c r="J1677" s="97"/>
      <c r="K1677" s="97"/>
      <c r="L1677" s="97"/>
    </row>
    <row r="1678" spans="2:12" ht="21" x14ac:dyDescent="0.45">
      <c r="B1678" s="92"/>
      <c r="C1678" s="91"/>
      <c r="D1678" s="98"/>
      <c r="E1678" s="97"/>
      <c r="F1678" s="97"/>
      <c r="G1678" s="97"/>
      <c r="H1678" s="97"/>
      <c r="I1678" s="97"/>
      <c r="J1678" s="97"/>
      <c r="K1678" s="97"/>
      <c r="L1678" s="97"/>
    </row>
    <row r="1679" spans="2:12" ht="21" x14ac:dyDescent="0.45">
      <c r="B1679" s="92"/>
      <c r="C1679" s="91"/>
      <c r="D1679" s="98"/>
      <c r="E1679" s="97"/>
      <c r="F1679" s="97"/>
      <c r="G1679" s="97"/>
      <c r="H1679" s="97"/>
      <c r="I1679" s="97"/>
      <c r="J1679" s="97"/>
      <c r="K1679" s="97"/>
      <c r="L1679" s="97"/>
    </row>
    <row r="1680" spans="2:12" ht="21" x14ac:dyDescent="0.45">
      <c r="B1680" s="92"/>
      <c r="C1680" s="91"/>
      <c r="D1680" s="98"/>
      <c r="E1680" s="97"/>
      <c r="F1680" s="97"/>
      <c r="G1680" s="97"/>
      <c r="H1680" s="97"/>
      <c r="I1680" s="97"/>
      <c r="J1680" s="97"/>
      <c r="K1680" s="97"/>
      <c r="L1680" s="97"/>
    </row>
    <row r="1681" spans="2:12" ht="21" x14ac:dyDescent="0.45">
      <c r="B1681" s="92"/>
      <c r="C1681" s="91"/>
      <c r="D1681" s="98"/>
      <c r="E1681" s="97"/>
      <c r="F1681" s="97"/>
      <c r="G1681" s="97"/>
      <c r="H1681" s="97"/>
      <c r="I1681" s="97"/>
      <c r="J1681" s="97"/>
      <c r="K1681" s="97"/>
      <c r="L1681" s="97"/>
    </row>
    <row r="1682" spans="2:12" ht="21" x14ac:dyDescent="0.45">
      <c r="B1682" s="92"/>
      <c r="C1682" s="91"/>
      <c r="D1682" s="98"/>
      <c r="E1682" s="97"/>
      <c r="F1682" s="97"/>
      <c r="G1682" s="97"/>
      <c r="H1682" s="97"/>
      <c r="I1682" s="97"/>
      <c r="J1682" s="97"/>
      <c r="K1682" s="97"/>
      <c r="L1682" s="97"/>
    </row>
    <row r="1683" spans="2:12" ht="21" x14ac:dyDescent="0.45">
      <c r="B1683" s="92"/>
      <c r="C1683" s="91"/>
      <c r="D1683" s="98"/>
      <c r="E1683" s="97"/>
      <c r="F1683" s="97"/>
      <c r="G1683" s="97"/>
      <c r="H1683" s="97"/>
      <c r="I1683" s="97"/>
      <c r="J1683" s="97"/>
      <c r="K1683" s="97"/>
      <c r="L1683" s="97"/>
    </row>
    <row r="1684" spans="2:12" ht="21" x14ac:dyDescent="0.45">
      <c r="B1684" s="92"/>
      <c r="C1684" s="91"/>
      <c r="D1684" s="98"/>
      <c r="E1684" s="97"/>
      <c r="F1684" s="97"/>
      <c r="G1684" s="97"/>
      <c r="H1684" s="97"/>
      <c r="I1684" s="97"/>
      <c r="J1684" s="97"/>
      <c r="K1684" s="97"/>
      <c r="L1684" s="97"/>
    </row>
    <row r="1685" spans="2:12" ht="21" x14ac:dyDescent="0.45">
      <c r="B1685" s="92"/>
      <c r="C1685" s="91"/>
      <c r="D1685" s="98"/>
      <c r="E1685" s="97"/>
      <c r="F1685" s="97"/>
      <c r="G1685" s="97"/>
      <c r="H1685" s="97"/>
      <c r="I1685" s="97"/>
      <c r="J1685" s="97"/>
      <c r="K1685" s="97"/>
      <c r="L1685" s="97"/>
    </row>
    <row r="1686" spans="2:12" ht="21" x14ac:dyDescent="0.45">
      <c r="B1686" s="92"/>
      <c r="C1686" s="91"/>
      <c r="D1686" s="98"/>
      <c r="E1686" s="97"/>
      <c r="F1686" s="97"/>
      <c r="G1686" s="97"/>
      <c r="H1686" s="97"/>
      <c r="I1686" s="97"/>
      <c r="J1686" s="97"/>
      <c r="K1686" s="97"/>
      <c r="L1686" s="97"/>
    </row>
    <row r="1687" spans="2:12" ht="21" x14ac:dyDescent="0.45">
      <c r="B1687" s="92"/>
      <c r="C1687" s="91"/>
      <c r="D1687" s="98"/>
      <c r="E1687" s="97"/>
      <c r="F1687" s="97"/>
      <c r="G1687" s="97"/>
      <c r="H1687" s="97"/>
      <c r="I1687" s="97"/>
      <c r="J1687" s="97"/>
      <c r="K1687" s="97"/>
      <c r="L1687" s="97"/>
    </row>
    <row r="1688" spans="2:12" ht="21" x14ac:dyDescent="0.45">
      <c r="B1688" s="92"/>
      <c r="C1688" s="91"/>
      <c r="D1688" s="98"/>
      <c r="E1688" s="97"/>
      <c r="F1688" s="97"/>
      <c r="G1688" s="97"/>
      <c r="H1688" s="97"/>
      <c r="I1688" s="97"/>
      <c r="J1688" s="97"/>
      <c r="K1688" s="97"/>
      <c r="L1688" s="97"/>
    </row>
    <row r="1689" spans="2:12" ht="21" x14ac:dyDescent="0.45">
      <c r="B1689" s="92"/>
      <c r="C1689" s="91"/>
      <c r="D1689" s="98"/>
      <c r="E1689" s="97"/>
      <c r="F1689" s="97"/>
      <c r="G1689" s="97"/>
      <c r="H1689" s="97"/>
      <c r="I1689" s="97"/>
      <c r="J1689" s="97"/>
      <c r="K1689" s="97"/>
      <c r="L1689" s="97"/>
    </row>
    <row r="1690" spans="2:12" ht="21" x14ac:dyDescent="0.45">
      <c r="B1690" s="92"/>
      <c r="C1690" s="91"/>
      <c r="D1690" s="98"/>
      <c r="E1690" s="97"/>
      <c r="F1690" s="97"/>
      <c r="G1690" s="97"/>
      <c r="H1690" s="97"/>
      <c r="I1690" s="97"/>
      <c r="J1690" s="97"/>
      <c r="K1690" s="97"/>
      <c r="L1690" s="97"/>
    </row>
    <row r="1691" spans="2:12" ht="21" x14ac:dyDescent="0.45">
      <c r="B1691" s="92"/>
      <c r="C1691" s="91"/>
      <c r="D1691" s="98"/>
      <c r="E1691" s="97"/>
      <c r="F1691" s="97"/>
      <c r="G1691" s="97"/>
      <c r="H1691" s="97"/>
      <c r="I1691" s="97"/>
      <c r="J1691" s="97"/>
      <c r="K1691" s="97"/>
      <c r="L1691" s="97"/>
    </row>
    <row r="1692" spans="2:12" ht="21" x14ac:dyDescent="0.45">
      <c r="B1692" s="92"/>
      <c r="C1692" s="91"/>
      <c r="D1692" s="98"/>
      <c r="E1692" s="97"/>
      <c r="F1692" s="97"/>
      <c r="G1692" s="97"/>
      <c r="H1692" s="97"/>
      <c r="I1692" s="97"/>
      <c r="J1692" s="97"/>
      <c r="K1692" s="97"/>
      <c r="L1692" s="97"/>
    </row>
    <row r="1693" spans="2:12" ht="21" x14ac:dyDescent="0.45">
      <c r="B1693" s="92"/>
      <c r="C1693" s="91"/>
      <c r="D1693" s="98"/>
      <c r="E1693" s="97"/>
      <c r="F1693" s="97"/>
      <c r="G1693" s="97"/>
      <c r="H1693" s="97"/>
      <c r="I1693" s="97"/>
      <c r="J1693" s="97"/>
      <c r="K1693" s="97"/>
      <c r="L1693" s="97"/>
    </row>
    <row r="1694" spans="2:12" ht="21" x14ac:dyDescent="0.45">
      <c r="B1694" s="92"/>
      <c r="C1694" s="91"/>
      <c r="D1694" s="98"/>
      <c r="E1694" s="97"/>
      <c r="F1694" s="97"/>
      <c r="G1694" s="97"/>
      <c r="H1694" s="97"/>
      <c r="I1694" s="97"/>
      <c r="J1694" s="97"/>
      <c r="K1694" s="97"/>
      <c r="L1694" s="97"/>
    </row>
    <row r="1695" spans="2:12" ht="21" x14ac:dyDescent="0.45">
      <c r="B1695" s="92"/>
      <c r="C1695" s="91"/>
      <c r="D1695" s="98"/>
      <c r="E1695" s="97"/>
      <c r="F1695" s="97"/>
      <c r="G1695" s="97"/>
      <c r="H1695" s="97"/>
      <c r="I1695" s="97"/>
      <c r="J1695" s="97"/>
      <c r="K1695" s="97"/>
      <c r="L1695" s="97"/>
    </row>
    <row r="1696" spans="2:12" ht="21" x14ac:dyDescent="0.45">
      <c r="B1696" s="92"/>
      <c r="C1696" s="91"/>
      <c r="D1696" s="98"/>
      <c r="E1696" s="97"/>
      <c r="F1696" s="97"/>
      <c r="G1696" s="97"/>
      <c r="H1696" s="97"/>
      <c r="I1696" s="97"/>
      <c r="J1696" s="97"/>
      <c r="K1696" s="97"/>
      <c r="L1696" s="97"/>
    </row>
    <row r="1697" spans="2:12" ht="21" x14ac:dyDescent="0.45">
      <c r="B1697" s="92"/>
      <c r="C1697" s="91"/>
      <c r="D1697" s="98"/>
      <c r="E1697" s="97"/>
      <c r="F1697" s="97"/>
      <c r="G1697" s="97"/>
      <c r="H1697" s="97"/>
      <c r="I1697" s="97"/>
      <c r="J1697" s="97"/>
      <c r="K1697" s="97"/>
      <c r="L1697" s="97"/>
    </row>
    <row r="1698" spans="2:12" ht="21" x14ac:dyDescent="0.45">
      <c r="B1698" s="92"/>
      <c r="C1698" s="91"/>
      <c r="D1698" s="98"/>
      <c r="E1698" s="97"/>
      <c r="F1698" s="97"/>
      <c r="G1698" s="97"/>
      <c r="H1698" s="97"/>
      <c r="I1698" s="97"/>
      <c r="J1698" s="97"/>
      <c r="K1698" s="97"/>
      <c r="L1698" s="97"/>
    </row>
    <row r="1699" spans="2:12" ht="21" x14ac:dyDescent="0.45">
      <c r="B1699" s="92"/>
      <c r="C1699" s="91"/>
      <c r="D1699" s="98"/>
      <c r="E1699" s="97"/>
      <c r="F1699" s="97"/>
      <c r="G1699" s="97"/>
      <c r="H1699" s="97"/>
      <c r="I1699" s="97"/>
      <c r="J1699" s="97"/>
      <c r="K1699" s="97"/>
      <c r="L1699" s="97"/>
    </row>
    <row r="1700" spans="2:12" ht="21" x14ac:dyDescent="0.45">
      <c r="B1700" s="92"/>
      <c r="C1700" s="91"/>
      <c r="D1700" s="98"/>
      <c r="E1700" s="97"/>
      <c r="F1700" s="97"/>
      <c r="G1700" s="97"/>
      <c r="H1700" s="97"/>
      <c r="I1700" s="97"/>
      <c r="J1700" s="97"/>
      <c r="K1700" s="97"/>
      <c r="L1700" s="97"/>
    </row>
    <row r="1701" spans="2:12" ht="21" x14ac:dyDescent="0.45">
      <c r="B1701" s="92"/>
      <c r="C1701" s="91"/>
      <c r="D1701" s="98"/>
      <c r="E1701" s="97"/>
      <c r="F1701" s="97"/>
      <c r="G1701" s="97"/>
      <c r="H1701" s="97"/>
      <c r="I1701" s="97"/>
      <c r="J1701" s="97"/>
      <c r="K1701" s="97"/>
      <c r="L1701" s="97"/>
    </row>
    <row r="1702" spans="2:12" ht="21" x14ac:dyDescent="0.45">
      <c r="B1702" s="92"/>
      <c r="C1702" s="91"/>
      <c r="D1702" s="98"/>
      <c r="E1702" s="97"/>
      <c r="F1702" s="97"/>
      <c r="G1702" s="97"/>
      <c r="H1702" s="97"/>
      <c r="I1702" s="97"/>
      <c r="J1702" s="97"/>
      <c r="K1702" s="97"/>
      <c r="L1702" s="97"/>
    </row>
    <row r="1703" spans="2:12" ht="21" x14ac:dyDescent="0.45">
      <c r="B1703" s="92"/>
      <c r="C1703" s="91"/>
      <c r="D1703" s="98"/>
      <c r="E1703" s="97"/>
      <c r="F1703" s="97"/>
      <c r="G1703" s="97"/>
      <c r="H1703" s="97"/>
      <c r="I1703" s="97"/>
      <c r="J1703" s="97"/>
      <c r="K1703" s="97"/>
      <c r="L1703" s="97"/>
    </row>
    <row r="1704" spans="2:12" ht="21" x14ac:dyDescent="0.45">
      <c r="B1704" s="92"/>
      <c r="C1704" s="91"/>
      <c r="D1704" s="98"/>
      <c r="E1704" s="97"/>
      <c r="F1704" s="97"/>
      <c r="G1704" s="97"/>
      <c r="H1704" s="97"/>
      <c r="I1704" s="97"/>
      <c r="J1704" s="97"/>
      <c r="K1704" s="97"/>
      <c r="L1704" s="97"/>
    </row>
    <row r="1705" spans="2:12" ht="21" x14ac:dyDescent="0.45">
      <c r="B1705" s="92"/>
      <c r="C1705" s="91"/>
      <c r="D1705" s="98"/>
      <c r="E1705" s="97"/>
      <c r="F1705" s="97"/>
      <c r="G1705" s="97"/>
      <c r="H1705" s="97"/>
      <c r="I1705" s="97"/>
      <c r="J1705" s="97"/>
      <c r="K1705" s="97"/>
      <c r="L1705" s="97"/>
    </row>
    <row r="1706" spans="2:12" ht="21" x14ac:dyDescent="0.45">
      <c r="B1706" s="92"/>
      <c r="C1706" s="91"/>
      <c r="D1706" s="98"/>
      <c r="E1706" s="97"/>
      <c r="F1706" s="97"/>
      <c r="G1706" s="97"/>
      <c r="H1706" s="97"/>
      <c r="I1706" s="97"/>
      <c r="J1706" s="97"/>
      <c r="K1706" s="97"/>
      <c r="L1706" s="97"/>
    </row>
    <row r="1707" spans="2:12" ht="21" x14ac:dyDescent="0.45">
      <c r="B1707" s="92"/>
      <c r="C1707" s="91"/>
      <c r="D1707" s="98"/>
      <c r="E1707" s="97"/>
      <c r="F1707" s="97"/>
      <c r="G1707" s="97"/>
      <c r="H1707" s="97"/>
      <c r="I1707" s="97"/>
      <c r="J1707" s="97"/>
      <c r="K1707" s="97"/>
      <c r="L1707" s="97"/>
    </row>
    <row r="1708" spans="2:12" ht="21" x14ac:dyDescent="0.45">
      <c r="B1708" s="92"/>
      <c r="C1708" s="91"/>
      <c r="D1708" s="98"/>
      <c r="E1708" s="97"/>
      <c r="F1708" s="97"/>
      <c r="G1708" s="97"/>
      <c r="H1708" s="97"/>
      <c r="I1708" s="97"/>
      <c r="J1708" s="97"/>
      <c r="K1708" s="97"/>
      <c r="L1708" s="97"/>
    </row>
    <row r="1709" spans="2:12" ht="21" x14ac:dyDescent="0.45">
      <c r="B1709" s="92"/>
      <c r="C1709" s="91"/>
      <c r="D1709" s="98"/>
      <c r="E1709" s="97"/>
      <c r="F1709" s="97"/>
      <c r="G1709" s="97"/>
      <c r="H1709" s="97"/>
      <c r="I1709" s="97"/>
      <c r="J1709" s="97"/>
      <c r="K1709" s="97"/>
      <c r="L1709" s="97"/>
    </row>
    <row r="1710" spans="2:12" ht="21" x14ac:dyDescent="0.45">
      <c r="B1710" s="92"/>
      <c r="C1710" s="91"/>
      <c r="D1710" s="98"/>
      <c r="E1710" s="97"/>
      <c r="F1710" s="97"/>
      <c r="G1710" s="97"/>
      <c r="H1710" s="97"/>
      <c r="I1710" s="97"/>
      <c r="J1710" s="97"/>
      <c r="K1710" s="97"/>
      <c r="L1710" s="97"/>
    </row>
    <row r="1711" spans="2:12" ht="21" x14ac:dyDescent="0.45">
      <c r="B1711" s="92"/>
      <c r="C1711" s="91"/>
      <c r="D1711" s="98"/>
      <c r="E1711" s="97"/>
      <c r="F1711" s="97"/>
      <c r="G1711" s="97"/>
      <c r="H1711" s="97"/>
      <c r="I1711" s="97"/>
      <c r="J1711" s="97"/>
      <c r="K1711" s="97"/>
      <c r="L1711" s="97"/>
    </row>
    <row r="1712" spans="2:12" ht="21" x14ac:dyDescent="0.45">
      <c r="B1712" s="92"/>
      <c r="C1712" s="91"/>
      <c r="D1712" s="98"/>
      <c r="E1712" s="97"/>
      <c r="F1712" s="97"/>
      <c r="G1712" s="97"/>
      <c r="H1712" s="97"/>
      <c r="I1712" s="97"/>
      <c r="J1712" s="97"/>
      <c r="K1712" s="97"/>
      <c r="L1712" s="97"/>
    </row>
    <row r="1713" spans="2:12" ht="21" x14ac:dyDescent="0.45">
      <c r="B1713" s="92"/>
      <c r="C1713" s="91"/>
      <c r="D1713" s="98"/>
      <c r="E1713" s="97"/>
      <c r="F1713" s="97"/>
      <c r="G1713" s="97"/>
      <c r="H1713" s="97"/>
      <c r="I1713" s="97"/>
      <c r="J1713" s="97"/>
      <c r="K1713" s="97"/>
      <c r="L1713" s="97"/>
    </row>
    <row r="1714" spans="2:12" ht="21" x14ac:dyDescent="0.45">
      <c r="B1714" s="92"/>
      <c r="C1714" s="91"/>
      <c r="D1714" s="98"/>
      <c r="E1714" s="97"/>
      <c r="F1714" s="97"/>
      <c r="G1714" s="97"/>
      <c r="H1714" s="97"/>
      <c r="I1714" s="97"/>
      <c r="J1714" s="97"/>
      <c r="K1714" s="97"/>
      <c r="L1714" s="97"/>
    </row>
    <row r="1715" spans="2:12" ht="21" x14ac:dyDescent="0.45">
      <c r="B1715" s="92"/>
      <c r="C1715" s="91"/>
      <c r="D1715" s="98"/>
      <c r="E1715" s="97"/>
      <c r="F1715" s="97"/>
      <c r="G1715" s="97"/>
      <c r="H1715" s="97"/>
      <c r="I1715" s="97"/>
      <c r="J1715" s="97"/>
      <c r="K1715" s="97"/>
      <c r="L1715" s="97"/>
    </row>
    <row r="1716" spans="2:12" ht="21" x14ac:dyDescent="0.45">
      <c r="B1716" s="92"/>
      <c r="C1716" s="91"/>
      <c r="D1716" s="98"/>
      <c r="E1716" s="97"/>
      <c r="F1716" s="97"/>
      <c r="G1716" s="97"/>
      <c r="H1716" s="97"/>
      <c r="I1716" s="97"/>
      <c r="J1716" s="97"/>
      <c r="K1716" s="97"/>
      <c r="L1716" s="97"/>
    </row>
    <row r="1717" spans="2:12" ht="21" x14ac:dyDescent="0.45">
      <c r="B1717" s="92"/>
      <c r="C1717" s="91"/>
      <c r="D1717" s="98"/>
      <c r="E1717" s="97"/>
      <c r="F1717" s="97"/>
      <c r="G1717" s="97"/>
      <c r="H1717" s="97"/>
      <c r="I1717" s="97"/>
      <c r="J1717" s="97"/>
      <c r="K1717" s="97"/>
      <c r="L1717" s="97"/>
    </row>
    <row r="1718" spans="2:12" ht="21" x14ac:dyDescent="0.45">
      <c r="B1718" s="92"/>
      <c r="C1718" s="91"/>
      <c r="D1718" s="98"/>
      <c r="E1718" s="97"/>
      <c r="F1718" s="97"/>
      <c r="G1718" s="97"/>
      <c r="H1718" s="97"/>
      <c r="I1718" s="97"/>
      <c r="J1718" s="97"/>
      <c r="K1718" s="97"/>
      <c r="L1718" s="97"/>
    </row>
    <row r="1719" spans="2:12" ht="21" x14ac:dyDescent="0.45">
      <c r="B1719" s="92"/>
      <c r="C1719" s="91"/>
      <c r="D1719" s="98"/>
      <c r="E1719" s="97"/>
      <c r="F1719" s="97"/>
      <c r="G1719" s="97"/>
      <c r="H1719" s="97"/>
      <c r="I1719" s="97"/>
      <c r="J1719" s="97"/>
      <c r="K1719" s="97"/>
      <c r="L1719" s="97"/>
    </row>
    <row r="1720" spans="2:12" ht="21" x14ac:dyDescent="0.45">
      <c r="B1720" s="92"/>
      <c r="C1720" s="91"/>
      <c r="D1720" s="98"/>
      <c r="E1720" s="97"/>
      <c r="F1720" s="97"/>
      <c r="G1720" s="97"/>
      <c r="H1720" s="97"/>
      <c r="I1720" s="97"/>
      <c r="J1720" s="97"/>
      <c r="K1720" s="97"/>
      <c r="L1720" s="97"/>
    </row>
    <row r="1721" spans="2:12" ht="21" x14ac:dyDescent="0.45">
      <c r="B1721" s="92"/>
      <c r="C1721" s="91"/>
      <c r="D1721" s="98"/>
      <c r="E1721" s="97"/>
      <c r="F1721" s="97"/>
      <c r="G1721" s="97"/>
      <c r="H1721" s="97"/>
      <c r="I1721" s="97"/>
      <c r="J1721" s="97"/>
      <c r="K1721" s="97"/>
      <c r="L1721" s="97"/>
    </row>
    <row r="1722" spans="2:12" ht="21" x14ac:dyDescent="0.45">
      <c r="B1722" s="92"/>
      <c r="C1722" s="91"/>
      <c r="D1722" s="98"/>
      <c r="E1722" s="97"/>
      <c r="F1722" s="97"/>
      <c r="G1722" s="97"/>
      <c r="H1722" s="97"/>
      <c r="I1722" s="97"/>
      <c r="J1722" s="97"/>
      <c r="K1722" s="97"/>
      <c r="L1722" s="97"/>
    </row>
    <row r="1723" spans="2:12" ht="21" x14ac:dyDescent="0.45">
      <c r="B1723" s="92"/>
      <c r="C1723" s="91"/>
      <c r="D1723" s="98"/>
      <c r="E1723" s="97"/>
      <c r="F1723" s="97"/>
      <c r="G1723" s="97"/>
      <c r="H1723" s="97"/>
      <c r="I1723" s="97"/>
      <c r="J1723" s="97"/>
      <c r="K1723" s="97"/>
      <c r="L1723" s="97"/>
    </row>
    <row r="1724" spans="2:12" ht="21" x14ac:dyDescent="0.45">
      <c r="B1724" s="92"/>
      <c r="C1724" s="91"/>
      <c r="D1724" s="98"/>
      <c r="E1724" s="97"/>
      <c r="F1724" s="97"/>
      <c r="G1724" s="97"/>
      <c r="H1724" s="97"/>
      <c r="I1724" s="97"/>
      <c r="J1724" s="97"/>
      <c r="K1724" s="97"/>
      <c r="L1724" s="97"/>
    </row>
    <row r="1725" spans="2:12" ht="21" x14ac:dyDescent="0.45">
      <c r="B1725" s="92"/>
      <c r="C1725" s="91"/>
      <c r="D1725" s="98"/>
      <c r="E1725" s="97"/>
      <c r="F1725" s="97"/>
      <c r="G1725" s="97"/>
      <c r="H1725" s="97"/>
      <c r="I1725" s="97"/>
      <c r="J1725" s="97"/>
      <c r="K1725" s="97"/>
      <c r="L1725" s="97"/>
    </row>
    <row r="1726" spans="2:12" ht="21" x14ac:dyDescent="0.45">
      <c r="B1726" s="92"/>
      <c r="C1726" s="91"/>
      <c r="D1726" s="98"/>
      <c r="E1726" s="97"/>
      <c r="F1726" s="97"/>
      <c r="G1726" s="97"/>
      <c r="H1726" s="97"/>
      <c r="I1726" s="97"/>
      <c r="J1726" s="97"/>
      <c r="K1726" s="97"/>
      <c r="L1726" s="97"/>
    </row>
    <row r="1727" spans="2:12" ht="21" x14ac:dyDescent="0.45">
      <c r="B1727" s="92"/>
      <c r="C1727" s="91"/>
      <c r="D1727" s="98"/>
      <c r="E1727" s="97"/>
      <c r="F1727" s="97"/>
      <c r="G1727" s="97"/>
      <c r="H1727" s="97"/>
      <c r="I1727" s="97"/>
      <c r="J1727" s="97"/>
      <c r="K1727" s="97"/>
      <c r="L1727" s="97"/>
    </row>
    <row r="1728" spans="2:12" ht="21" x14ac:dyDescent="0.45">
      <c r="B1728" s="92"/>
      <c r="C1728" s="91"/>
      <c r="D1728" s="98"/>
      <c r="E1728" s="97"/>
      <c r="F1728" s="97"/>
      <c r="G1728" s="97"/>
      <c r="H1728" s="97"/>
      <c r="I1728" s="97"/>
      <c r="J1728" s="97"/>
      <c r="K1728" s="97"/>
      <c r="L1728" s="97"/>
    </row>
    <row r="1729" spans="2:12" ht="21" x14ac:dyDescent="0.45">
      <c r="B1729" s="92"/>
      <c r="C1729" s="91"/>
      <c r="D1729" s="98"/>
      <c r="E1729" s="97"/>
      <c r="F1729" s="97"/>
      <c r="G1729" s="97"/>
      <c r="H1729" s="97"/>
      <c r="I1729" s="97"/>
      <c r="J1729" s="97"/>
      <c r="K1729" s="97"/>
      <c r="L1729" s="97"/>
    </row>
    <row r="1730" spans="2:12" ht="21" x14ac:dyDescent="0.45">
      <c r="B1730" s="92"/>
      <c r="C1730" s="91"/>
      <c r="D1730" s="98"/>
      <c r="E1730" s="97"/>
      <c r="F1730" s="97"/>
      <c r="G1730" s="97"/>
      <c r="H1730" s="97"/>
      <c r="I1730" s="97"/>
      <c r="J1730" s="97"/>
      <c r="K1730" s="97"/>
      <c r="L1730" s="97"/>
    </row>
    <row r="1731" spans="2:12" ht="21" x14ac:dyDescent="0.45">
      <c r="B1731" s="92"/>
      <c r="C1731" s="91"/>
      <c r="D1731" s="98"/>
      <c r="E1731" s="97"/>
      <c r="F1731" s="97"/>
      <c r="G1731" s="97"/>
      <c r="H1731" s="97"/>
      <c r="I1731" s="97"/>
      <c r="J1731" s="97"/>
      <c r="K1731" s="97"/>
      <c r="L1731" s="97"/>
    </row>
    <row r="1732" spans="2:12" ht="21" x14ac:dyDescent="0.45">
      <c r="B1732" s="92"/>
      <c r="C1732" s="91"/>
      <c r="D1732" s="98"/>
      <c r="E1732" s="97"/>
      <c r="F1732" s="97"/>
      <c r="G1732" s="97"/>
      <c r="H1732" s="97"/>
      <c r="I1732" s="97"/>
      <c r="J1732" s="97"/>
      <c r="K1732" s="97"/>
      <c r="L1732" s="97"/>
    </row>
    <row r="1733" spans="2:12" ht="21" x14ac:dyDescent="0.45">
      <c r="B1733" s="92"/>
      <c r="C1733" s="91"/>
      <c r="D1733" s="98"/>
      <c r="E1733" s="97"/>
      <c r="F1733" s="97"/>
      <c r="G1733" s="97"/>
      <c r="H1733" s="97"/>
      <c r="I1733" s="97"/>
      <c r="J1733" s="97"/>
      <c r="K1733" s="97"/>
      <c r="L1733" s="97"/>
    </row>
    <row r="1734" spans="2:12" ht="21" x14ac:dyDescent="0.45">
      <c r="B1734" s="92"/>
      <c r="C1734" s="91"/>
      <c r="D1734" s="98"/>
      <c r="E1734" s="97"/>
      <c r="F1734" s="97"/>
      <c r="G1734" s="97"/>
      <c r="H1734" s="97"/>
      <c r="I1734" s="97"/>
      <c r="J1734" s="97"/>
      <c r="K1734" s="97"/>
      <c r="L1734" s="97"/>
    </row>
    <row r="1735" spans="2:12" ht="21" x14ac:dyDescent="0.45">
      <c r="B1735" s="92"/>
      <c r="C1735" s="91"/>
      <c r="D1735" s="98"/>
      <c r="E1735" s="97"/>
      <c r="F1735" s="97"/>
      <c r="G1735" s="97"/>
      <c r="H1735" s="97"/>
      <c r="I1735" s="97"/>
      <c r="J1735" s="97"/>
      <c r="K1735" s="97"/>
      <c r="L1735" s="97"/>
    </row>
    <row r="1736" spans="2:12" ht="21" x14ac:dyDescent="0.45">
      <c r="B1736" s="92"/>
      <c r="C1736" s="91"/>
      <c r="D1736" s="98"/>
      <c r="E1736" s="97"/>
      <c r="F1736" s="97"/>
      <c r="G1736" s="97"/>
      <c r="H1736" s="97"/>
      <c r="I1736" s="97"/>
      <c r="J1736" s="97"/>
      <c r="K1736" s="97"/>
      <c r="L1736" s="97"/>
    </row>
    <row r="1737" spans="2:12" ht="21" x14ac:dyDescent="0.45">
      <c r="B1737" s="92"/>
      <c r="C1737" s="91"/>
      <c r="D1737" s="98"/>
      <c r="E1737" s="97"/>
      <c r="F1737" s="97"/>
      <c r="G1737" s="97"/>
      <c r="H1737" s="97"/>
      <c r="I1737" s="97"/>
      <c r="J1737" s="97"/>
      <c r="K1737" s="97"/>
      <c r="L1737" s="97"/>
    </row>
    <row r="1738" spans="2:12" ht="21" x14ac:dyDescent="0.45">
      <c r="B1738" s="92"/>
      <c r="C1738" s="91"/>
      <c r="D1738" s="98"/>
      <c r="E1738" s="97"/>
      <c r="F1738" s="97"/>
      <c r="G1738" s="97"/>
      <c r="H1738" s="97"/>
      <c r="I1738" s="97"/>
      <c r="J1738" s="97"/>
      <c r="K1738" s="97"/>
      <c r="L1738" s="97"/>
    </row>
    <row r="1739" spans="2:12" ht="21" x14ac:dyDescent="0.45">
      <c r="B1739" s="92"/>
      <c r="C1739" s="91"/>
      <c r="D1739" s="98"/>
      <c r="E1739" s="97"/>
      <c r="F1739" s="97"/>
      <c r="G1739" s="97"/>
      <c r="H1739" s="97"/>
      <c r="I1739" s="97"/>
      <c r="J1739" s="97"/>
      <c r="K1739" s="97"/>
      <c r="L1739" s="97"/>
    </row>
    <row r="1740" spans="2:12" ht="21" x14ac:dyDescent="0.45">
      <c r="B1740" s="92"/>
      <c r="C1740" s="91"/>
      <c r="D1740" s="98"/>
      <c r="E1740" s="97"/>
      <c r="F1740" s="97"/>
      <c r="G1740" s="97"/>
      <c r="H1740" s="97"/>
      <c r="I1740" s="97"/>
      <c r="J1740" s="97"/>
      <c r="K1740" s="97"/>
      <c r="L1740" s="97"/>
    </row>
    <row r="1741" spans="2:12" ht="21" x14ac:dyDescent="0.45">
      <c r="B1741" s="92"/>
      <c r="C1741" s="91"/>
      <c r="D1741" s="98"/>
      <c r="E1741" s="97"/>
      <c r="F1741" s="97"/>
      <c r="G1741" s="97"/>
      <c r="H1741" s="97"/>
      <c r="I1741" s="97"/>
      <c r="J1741" s="97"/>
      <c r="K1741" s="97"/>
      <c r="L1741" s="97"/>
    </row>
    <row r="1742" spans="2:12" ht="21" x14ac:dyDescent="0.45">
      <c r="B1742" s="92"/>
      <c r="C1742" s="91"/>
      <c r="D1742" s="98"/>
      <c r="E1742" s="97"/>
      <c r="F1742" s="97"/>
      <c r="G1742" s="97"/>
      <c r="H1742" s="97"/>
      <c r="I1742" s="97"/>
      <c r="J1742" s="97"/>
      <c r="K1742" s="97"/>
      <c r="L1742" s="97"/>
    </row>
    <row r="1743" spans="2:12" ht="21" x14ac:dyDescent="0.45">
      <c r="B1743" s="92"/>
      <c r="C1743" s="91"/>
      <c r="D1743" s="98"/>
      <c r="E1743" s="97"/>
      <c r="F1743" s="97"/>
      <c r="G1743" s="97"/>
      <c r="H1743" s="97"/>
      <c r="I1743" s="97"/>
      <c r="J1743" s="97"/>
      <c r="K1743" s="97"/>
      <c r="L1743" s="97"/>
    </row>
    <row r="1744" spans="2:12" ht="21" x14ac:dyDescent="0.45">
      <c r="B1744" s="92"/>
      <c r="C1744" s="91"/>
      <c r="D1744" s="98"/>
      <c r="E1744" s="97"/>
      <c r="F1744" s="97"/>
      <c r="G1744" s="97"/>
      <c r="H1744" s="97"/>
      <c r="I1744" s="97"/>
      <c r="J1744" s="97"/>
      <c r="K1744" s="97"/>
      <c r="L1744" s="97"/>
    </row>
    <row r="1745" spans="2:12" ht="21" x14ac:dyDescent="0.45">
      <c r="B1745" s="92"/>
      <c r="C1745" s="91"/>
      <c r="D1745" s="98"/>
      <c r="E1745" s="97"/>
      <c r="F1745" s="97"/>
      <c r="G1745" s="97"/>
      <c r="H1745" s="97"/>
      <c r="I1745" s="97"/>
      <c r="J1745" s="97"/>
      <c r="K1745" s="97"/>
      <c r="L1745" s="97"/>
    </row>
    <row r="1746" spans="2:12" ht="21" x14ac:dyDescent="0.45">
      <c r="B1746" s="92"/>
      <c r="C1746" s="91"/>
      <c r="D1746" s="98"/>
      <c r="E1746" s="97"/>
      <c r="F1746" s="97"/>
      <c r="G1746" s="97"/>
      <c r="H1746" s="97"/>
      <c r="I1746" s="97"/>
      <c r="J1746" s="97"/>
      <c r="K1746" s="97"/>
      <c r="L1746" s="97"/>
    </row>
    <row r="1747" spans="2:12" ht="21" x14ac:dyDescent="0.45">
      <c r="B1747" s="92"/>
      <c r="C1747" s="91"/>
      <c r="D1747" s="98"/>
      <c r="E1747" s="97"/>
      <c r="F1747" s="97"/>
      <c r="G1747" s="97"/>
      <c r="H1747" s="97"/>
      <c r="I1747" s="97"/>
      <c r="J1747" s="97"/>
      <c r="K1747" s="97"/>
      <c r="L1747" s="97"/>
    </row>
    <row r="1748" spans="2:12" ht="21" x14ac:dyDescent="0.45">
      <c r="B1748" s="92"/>
      <c r="C1748" s="91"/>
      <c r="D1748" s="98"/>
      <c r="E1748" s="97"/>
      <c r="F1748" s="97"/>
      <c r="G1748" s="97"/>
      <c r="H1748" s="97"/>
      <c r="I1748" s="97"/>
      <c r="J1748" s="97"/>
      <c r="K1748" s="97"/>
      <c r="L1748" s="97"/>
    </row>
    <row r="1749" spans="2:12" ht="21" x14ac:dyDescent="0.45">
      <c r="B1749" s="92"/>
      <c r="C1749" s="91"/>
      <c r="D1749" s="98"/>
      <c r="E1749" s="97"/>
      <c r="F1749" s="97"/>
      <c r="G1749" s="97"/>
      <c r="H1749" s="97"/>
      <c r="I1749" s="97"/>
      <c r="J1749" s="97"/>
      <c r="K1749" s="97"/>
      <c r="L1749" s="97"/>
    </row>
    <row r="1750" spans="2:12" ht="21" x14ac:dyDescent="0.45">
      <c r="B1750" s="92"/>
      <c r="C1750" s="91"/>
      <c r="D1750" s="98"/>
      <c r="E1750" s="97"/>
      <c r="F1750" s="97"/>
      <c r="G1750" s="97"/>
      <c r="H1750" s="97"/>
      <c r="I1750" s="97"/>
      <c r="J1750" s="97"/>
      <c r="K1750" s="97"/>
      <c r="L1750" s="97"/>
    </row>
    <row r="1751" spans="2:12" ht="21" x14ac:dyDescent="0.45">
      <c r="B1751" s="92"/>
      <c r="C1751" s="91"/>
      <c r="D1751" s="98"/>
      <c r="E1751" s="97"/>
      <c r="F1751" s="97"/>
      <c r="G1751" s="97"/>
      <c r="H1751" s="97"/>
      <c r="I1751" s="97"/>
      <c r="J1751" s="97"/>
      <c r="K1751" s="97"/>
      <c r="L1751" s="97"/>
    </row>
    <row r="1752" spans="2:12" ht="21" x14ac:dyDescent="0.45">
      <c r="B1752" s="92"/>
      <c r="C1752" s="91"/>
      <c r="D1752" s="98"/>
      <c r="E1752" s="97"/>
      <c r="F1752" s="97"/>
      <c r="G1752" s="97"/>
      <c r="H1752" s="97"/>
      <c r="I1752" s="97"/>
      <c r="J1752" s="97"/>
      <c r="K1752" s="97"/>
      <c r="L1752" s="97"/>
    </row>
    <row r="1753" spans="2:12" ht="21" x14ac:dyDescent="0.45">
      <c r="B1753" s="92"/>
      <c r="C1753" s="91"/>
      <c r="D1753" s="98"/>
      <c r="E1753" s="97"/>
      <c r="F1753" s="97"/>
      <c r="G1753" s="97"/>
      <c r="H1753" s="97"/>
      <c r="I1753" s="97"/>
      <c r="J1753" s="97"/>
      <c r="K1753" s="97"/>
      <c r="L1753" s="97"/>
    </row>
    <row r="1754" spans="2:12" ht="21" x14ac:dyDescent="0.45">
      <c r="B1754" s="92"/>
      <c r="C1754" s="91"/>
      <c r="D1754" s="98"/>
      <c r="E1754" s="97"/>
      <c r="F1754" s="97"/>
      <c r="G1754" s="97"/>
      <c r="H1754" s="97"/>
      <c r="I1754" s="97"/>
      <c r="J1754" s="97"/>
      <c r="K1754" s="97"/>
      <c r="L1754" s="97"/>
    </row>
    <row r="1755" spans="2:12" ht="21" x14ac:dyDescent="0.45">
      <c r="B1755" s="92"/>
      <c r="C1755" s="91"/>
      <c r="D1755" s="98"/>
      <c r="E1755" s="97"/>
      <c r="F1755" s="97"/>
      <c r="G1755" s="97"/>
      <c r="H1755" s="97"/>
      <c r="I1755" s="97"/>
      <c r="J1755" s="97"/>
      <c r="K1755" s="97"/>
      <c r="L1755" s="97"/>
    </row>
    <row r="1756" spans="2:12" ht="21" x14ac:dyDescent="0.45">
      <c r="B1756" s="92"/>
      <c r="C1756" s="91"/>
      <c r="D1756" s="98"/>
      <c r="E1756" s="97"/>
      <c r="F1756" s="97"/>
      <c r="G1756" s="97"/>
      <c r="H1756" s="97"/>
      <c r="I1756" s="97"/>
      <c r="J1756" s="97"/>
      <c r="K1756" s="97"/>
      <c r="L1756" s="97"/>
    </row>
    <row r="1757" spans="2:12" ht="21" x14ac:dyDescent="0.45">
      <c r="B1757" s="92"/>
      <c r="C1757" s="91"/>
      <c r="D1757" s="98"/>
      <c r="E1757" s="97"/>
      <c r="F1757" s="97"/>
      <c r="G1757" s="97"/>
      <c r="H1757" s="97"/>
      <c r="I1757" s="97"/>
      <c r="J1757" s="97"/>
      <c r="K1757" s="97"/>
      <c r="L1757" s="97"/>
    </row>
    <row r="1758" spans="2:12" ht="21" x14ac:dyDescent="0.45">
      <c r="B1758" s="92"/>
      <c r="C1758" s="91"/>
      <c r="D1758" s="98"/>
      <c r="E1758" s="97"/>
      <c r="F1758" s="97"/>
      <c r="G1758" s="97"/>
      <c r="H1758" s="97"/>
      <c r="I1758" s="97"/>
      <c r="J1758" s="97"/>
      <c r="K1758" s="97"/>
      <c r="L1758" s="97"/>
    </row>
    <row r="1759" spans="2:12" ht="21" x14ac:dyDescent="0.45">
      <c r="B1759" s="92"/>
      <c r="C1759" s="91"/>
      <c r="D1759" s="98"/>
      <c r="E1759" s="97"/>
      <c r="F1759" s="97"/>
      <c r="G1759" s="97"/>
      <c r="H1759" s="97"/>
      <c r="I1759" s="97"/>
      <c r="J1759" s="97"/>
      <c r="K1759" s="97"/>
      <c r="L1759" s="97"/>
    </row>
    <row r="1760" spans="2:12" ht="21" x14ac:dyDescent="0.45">
      <c r="B1760" s="92"/>
      <c r="C1760" s="91"/>
      <c r="D1760" s="98"/>
      <c r="E1760" s="97"/>
      <c r="F1760" s="97"/>
      <c r="G1760" s="97"/>
      <c r="H1760" s="97"/>
      <c r="I1760" s="97"/>
      <c r="J1760" s="97"/>
      <c r="K1760" s="97"/>
      <c r="L1760" s="97"/>
    </row>
    <row r="1761" spans="2:12" ht="21" x14ac:dyDescent="0.45">
      <c r="B1761" s="92"/>
      <c r="C1761" s="91"/>
      <c r="D1761" s="98"/>
      <c r="E1761" s="97"/>
      <c r="F1761" s="97"/>
      <c r="G1761" s="97"/>
      <c r="H1761" s="97"/>
      <c r="I1761" s="97"/>
      <c r="J1761" s="97"/>
      <c r="K1761" s="97"/>
      <c r="L1761" s="97"/>
    </row>
    <row r="1762" spans="2:12" ht="21" x14ac:dyDescent="0.45">
      <c r="B1762" s="92"/>
      <c r="C1762" s="91"/>
      <c r="D1762" s="98"/>
      <c r="E1762" s="97"/>
      <c r="F1762" s="97"/>
      <c r="G1762" s="97"/>
      <c r="H1762" s="97"/>
      <c r="I1762" s="97"/>
      <c r="J1762" s="97"/>
      <c r="K1762" s="97"/>
      <c r="L1762" s="97"/>
    </row>
    <row r="1763" spans="2:12" ht="21" x14ac:dyDescent="0.45">
      <c r="B1763" s="92"/>
      <c r="C1763" s="91"/>
      <c r="D1763" s="98"/>
      <c r="E1763" s="97"/>
      <c r="F1763" s="97"/>
      <c r="G1763" s="97"/>
      <c r="H1763" s="97"/>
      <c r="I1763" s="97"/>
      <c r="J1763" s="97"/>
      <c r="K1763" s="97"/>
      <c r="L1763" s="97"/>
    </row>
    <row r="1764" spans="2:12" ht="21" x14ac:dyDescent="0.45">
      <c r="B1764" s="92"/>
      <c r="C1764" s="91"/>
      <c r="D1764" s="98"/>
      <c r="E1764" s="97"/>
      <c r="F1764" s="97"/>
      <c r="G1764" s="97"/>
      <c r="H1764" s="97"/>
      <c r="I1764" s="97"/>
      <c r="J1764" s="97"/>
      <c r="K1764" s="97"/>
      <c r="L1764" s="97"/>
    </row>
    <row r="1765" spans="2:12" ht="21" x14ac:dyDescent="0.45">
      <c r="B1765" s="92"/>
      <c r="C1765" s="91"/>
      <c r="D1765" s="98"/>
      <c r="E1765" s="97"/>
      <c r="F1765" s="97"/>
      <c r="G1765" s="97"/>
      <c r="H1765" s="97"/>
      <c r="I1765" s="97"/>
      <c r="J1765" s="97"/>
      <c r="K1765" s="97"/>
      <c r="L1765" s="97"/>
    </row>
    <row r="1766" spans="2:12" ht="21" x14ac:dyDescent="0.45">
      <c r="B1766" s="92"/>
      <c r="C1766" s="91"/>
      <c r="D1766" s="98"/>
      <c r="E1766" s="97"/>
      <c r="F1766" s="97"/>
      <c r="G1766" s="97"/>
      <c r="H1766" s="97"/>
      <c r="I1766" s="97"/>
      <c r="J1766" s="97"/>
      <c r="K1766" s="97"/>
      <c r="L1766" s="97"/>
    </row>
    <row r="1767" spans="2:12" ht="21" x14ac:dyDescent="0.45">
      <c r="B1767" s="92"/>
      <c r="C1767" s="91"/>
      <c r="D1767" s="98"/>
      <c r="E1767" s="97"/>
      <c r="F1767" s="97"/>
      <c r="G1767" s="97"/>
      <c r="H1767" s="97"/>
      <c r="I1767" s="97"/>
      <c r="J1767" s="97"/>
      <c r="K1767" s="97"/>
      <c r="L1767" s="97"/>
    </row>
    <row r="1768" spans="2:12" ht="21" x14ac:dyDescent="0.45">
      <c r="B1768" s="92"/>
      <c r="C1768" s="91"/>
      <c r="D1768" s="98"/>
      <c r="E1768" s="97"/>
      <c r="F1768" s="97"/>
      <c r="G1768" s="97"/>
      <c r="H1768" s="97"/>
      <c r="I1768" s="97"/>
      <c r="J1768" s="97"/>
      <c r="K1768" s="97"/>
      <c r="L1768" s="97"/>
    </row>
    <row r="1769" spans="2:12" ht="21" x14ac:dyDescent="0.45">
      <c r="B1769" s="92"/>
      <c r="C1769" s="91"/>
      <c r="D1769" s="98"/>
      <c r="E1769" s="97"/>
      <c r="F1769" s="97"/>
      <c r="G1769" s="97"/>
      <c r="H1769" s="97"/>
      <c r="I1769" s="97"/>
      <c r="J1769" s="97"/>
      <c r="K1769" s="97"/>
      <c r="L1769" s="97"/>
    </row>
    <row r="1770" spans="2:12" ht="21" x14ac:dyDescent="0.45">
      <c r="B1770" s="92"/>
      <c r="C1770" s="91"/>
      <c r="D1770" s="98"/>
      <c r="E1770" s="97"/>
      <c r="F1770" s="97"/>
      <c r="G1770" s="97"/>
      <c r="H1770" s="97"/>
      <c r="I1770" s="97"/>
      <c r="J1770" s="97"/>
      <c r="K1770" s="97"/>
      <c r="L1770" s="97"/>
    </row>
    <row r="1771" spans="2:12" ht="21" x14ac:dyDescent="0.45">
      <c r="B1771" s="92"/>
      <c r="C1771" s="91"/>
      <c r="D1771" s="98"/>
      <c r="E1771" s="97"/>
      <c r="F1771" s="97"/>
      <c r="G1771" s="97"/>
      <c r="H1771" s="97"/>
      <c r="I1771" s="97"/>
      <c r="J1771" s="97"/>
      <c r="K1771" s="97"/>
      <c r="L1771" s="97"/>
    </row>
    <row r="1772" spans="2:12" ht="21" x14ac:dyDescent="0.45">
      <c r="B1772" s="92"/>
      <c r="C1772" s="91"/>
      <c r="D1772" s="98"/>
      <c r="E1772" s="97"/>
      <c r="F1772" s="97"/>
      <c r="G1772" s="97"/>
      <c r="H1772" s="97"/>
      <c r="I1772" s="97"/>
      <c r="J1772" s="97"/>
      <c r="K1772" s="97"/>
      <c r="L1772" s="97"/>
    </row>
    <row r="1773" spans="2:12" ht="21" x14ac:dyDescent="0.45">
      <c r="B1773" s="92"/>
      <c r="C1773" s="91"/>
      <c r="D1773" s="98"/>
      <c r="E1773" s="97"/>
      <c r="F1773" s="97"/>
      <c r="G1773" s="97"/>
      <c r="H1773" s="97"/>
      <c r="I1773" s="97"/>
      <c r="J1773" s="97"/>
      <c r="K1773" s="97"/>
      <c r="L1773" s="97"/>
    </row>
    <row r="1774" spans="2:12" ht="15.75" x14ac:dyDescent="0.25">
      <c r="B1774" s="92"/>
      <c r="D1774" s="98"/>
      <c r="E1774" s="97"/>
      <c r="F1774" s="97"/>
      <c r="G1774" s="97"/>
      <c r="H1774" s="97"/>
      <c r="I1774" s="97"/>
      <c r="J1774" s="97"/>
      <c r="K1774" s="97"/>
      <c r="L1774" s="97"/>
    </row>
    <row r="1775" spans="2:12" ht="15.75" x14ac:dyDescent="0.25">
      <c r="B1775" s="92"/>
      <c r="D1775" s="98"/>
      <c r="E1775" s="97"/>
      <c r="F1775" s="97"/>
      <c r="G1775" s="97"/>
      <c r="H1775" s="97"/>
      <c r="I1775" s="97"/>
      <c r="J1775" s="97"/>
      <c r="K1775" s="97"/>
      <c r="L1775" s="97"/>
    </row>
    <row r="1776" spans="2:12" ht="15.75" x14ac:dyDescent="0.25">
      <c r="B1776" s="92"/>
      <c r="D1776" s="98"/>
      <c r="E1776" s="97"/>
      <c r="F1776" s="97"/>
      <c r="G1776" s="97"/>
      <c r="H1776" s="97"/>
      <c r="I1776" s="97"/>
      <c r="J1776" s="97"/>
      <c r="K1776" s="97"/>
      <c r="L1776" s="97"/>
    </row>
    <row r="1777" spans="2:12" ht="15.75" x14ac:dyDescent="0.25">
      <c r="B1777" s="92"/>
      <c r="D1777" s="98"/>
      <c r="E1777" s="97"/>
      <c r="F1777" s="97"/>
      <c r="G1777" s="97"/>
      <c r="H1777" s="97"/>
      <c r="I1777" s="97"/>
      <c r="J1777" s="97"/>
      <c r="K1777" s="97"/>
      <c r="L1777" s="97"/>
    </row>
    <row r="1778" spans="2:12" ht="15.75" x14ac:dyDescent="0.25">
      <c r="B1778" s="92"/>
      <c r="D1778" s="98"/>
      <c r="E1778" s="97"/>
      <c r="F1778" s="97"/>
      <c r="G1778" s="97"/>
      <c r="H1778" s="97"/>
      <c r="I1778" s="97"/>
      <c r="J1778" s="97"/>
      <c r="K1778" s="97"/>
      <c r="L1778" s="97"/>
    </row>
    <row r="1779" spans="2:12" ht="15.75" x14ac:dyDescent="0.25">
      <c r="B1779" s="92"/>
      <c r="D1779" s="98"/>
      <c r="E1779" s="97"/>
      <c r="F1779" s="97"/>
      <c r="G1779" s="97"/>
      <c r="H1779" s="97"/>
      <c r="I1779" s="97"/>
      <c r="J1779" s="97"/>
      <c r="K1779" s="97"/>
      <c r="L1779" s="97"/>
    </row>
    <row r="1780" spans="2:12" ht="15.75" x14ac:dyDescent="0.25">
      <c r="B1780" s="92"/>
      <c r="D1780" s="98"/>
      <c r="E1780" s="97"/>
      <c r="F1780" s="97"/>
      <c r="G1780" s="97"/>
      <c r="H1780" s="97"/>
      <c r="I1780" s="97"/>
      <c r="J1780" s="97"/>
      <c r="K1780" s="97"/>
      <c r="L1780" s="97"/>
    </row>
    <row r="1781" spans="2:12" ht="15.75" x14ac:dyDescent="0.25">
      <c r="B1781" s="92"/>
      <c r="D1781" s="98"/>
      <c r="E1781" s="97"/>
      <c r="F1781" s="97"/>
      <c r="G1781" s="97"/>
      <c r="H1781" s="97"/>
      <c r="I1781" s="97"/>
      <c r="J1781" s="97"/>
      <c r="K1781" s="97"/>
      <c r="L1781" s="97"/>
    </row>
    <row r="1782" spans="2:12" ht="15.75" x14ac:dyDescent="0.25">
      <c r="B1782" s="92"/>
      <c r="D1782" s="98"/>
      <c r="E1782" s="97"/>
      <c r="F1782" s="97"/>
      <c r="G1782" s="97"/>
      <c r="H1782" s="97"/>
      <c r="I1782" s="97"/>
      <c r="J1782" s="97"/>
      <c r="K1782" s="97"/>
      <c r="L1782" s="97"/>
    </row>
    <row r="1783" spans="2:12" ht="15.75" x14ac:dyDescent="0.25">
      <c r="B1783" s="92"/>
      <c r="D1783" s="98"/>
      <c r="E1783" s="97"/>
      <c r="F1783" s="97"/>
      <c r="G1783" s="97"/>
      <c r="H1783" s="97"/>
      <c r="I1783" s="97"/>
      <c r="J1783" s="97"/>
      <c r="K1783" s="97"/>
      <c r="L1783" s="97"/>
    </row>
    <row r="1784" spans="2:12" ht="15.75" x14ac:dyDescent="0.25">
      <c r="B1784" s="92"/>
      <c r="D1784" s="98"/>
      <c r="E1784" s="97"/>
      <c r="F1784" s="97"/>
      <c r="G1784" s="97"/>
      <c r="H1784" s="97"/>
      <c r="I1784" s="97"/>
      <c r="J1784" s="97"/>
      <c r="K1784" s="97"/>
      <c r="L1784" s="97"/>
    </row>
    <row r="1785" spans="2:12" ht="15.75" x14ac:dyDescent="0.25">
      <c r="B1785" s="92"/>
      <c r="D1785" s="98"/>
      <c r="E1785" s="97"/>
      <c r="F1785" s="97"/>
      <c r="G1785" s="97"/>
      <c r="H1785" s="97"/>
      <c r="I1785" s="97"/>
      <c r="J1785" s="97"/>
      <c r="K1785" s="97"/>
      <c r="L1785" s="97"/>
    </row>
    <row r="1786" spans="2:12" ht="15.75" x14ac:dyDescent="0.25">
      <c r="B1786" s="92"/>
      <c r="D1786" s="98"/>
      <c r="E1786" s="97"/>
      <c r="F1786" s="97"/>
      <c r="G1786" s="97"/>
      <c r="H1786" s="97"/>
      <c r="I1786" s="97"/>
      <c r="J1786" s="97"/>
      <c r="K1786" s="97"/>
      <c r="L1786" s="97"/>
    </row>
    <row r="1787" spans="2:12" ht="15.75" x14ac:dyDescent="0.25">
      <c r="B1787" s="92"/>
      <c r="D1787" s="98"/>
      <c r="E1787" s="97"/>
      <c r="F1787" s="97"/>
      <c r="G1787" s="97"/>
      <c r="H1787" s="97"/>
      <c r="I1787" s="97"/>
      <c r="J1787" s="97"/>
      <c r="K1787" s="97"/>
      <c r="L1787" s="97"/>
    </row>
    <row r="1788" spans="2:12" ht="15.75" x14ac:dyDescent="0.25">
      <c r="B1788" s="92"/>
      <c r="D1788" s="98"/>
      <c r="E1788" s="97"/>
      <c r="F1788" s="97"/>
      <c r="G1788" s="97"/>
      <c r="H1788" s="97"/>
      <c r="I1788" s="97"/>
      <c r="J1788" s="97"/>
      <c r="K1788" s="97"/>
      <c r="L1788" s="97"/>
    </row>
    <row r="1789" spans="2:12" ht="15.75" x14ac:dyDescent="0.25">
      <c r="B1789" s="92"/>
      <c r="D1789" s="98"/>
      <c r="E1789" s="97"/>
      <c r="F1789" s="97"/>
      <c r="G1789" s="97"/>
      <c r="H1789" s="97"/>
      <c r="I1789" s="97"/>
      <c r="J1789" s="97"/>
      <c r="K1789" s="97"/>
      <c r="L1789" s="97"/>
    </row>
    <row r="1790" spans="2:12" ht="15.75" x14ac:dyDescent="0.25">
      <c r="B1790" s="92"/>
      <c r="D1790" s="98"/>
      <c r="E1790" s="97"/>
      <c r="F1790" s="97"/>
      <c r="G1790" s="97"/>
      <c r="H1790" s="97"/>
      <c r="I1790" s="97"/>
      <c r="J1790" s="97"/>
      <c r="K1790" s="97"/>
      <c r="L1790" s="97"/>
    </row>
    <row r="1791" spans="2:12" ht="15.75" x14ac:dyDescent="0.25">
      <c r="B1791" s="92"/>
      <c r="D1791" s="98"/>
      <c r="E1791" s="97"/>
      <c r="F1791" s="97"/>
      <c r="G1791" s="97"/>
      <c r="H1791" s="97"/>
      <c r="I1791" s="97"/>
      <c r="J1791" s="97"/>
      <c r="K1791" s="97"/>
      <c r="L1791" s="97"/>
    </row>
    <row r="1792" spans="2:12" ht="15.75" x14ac:dyDescent="0.25">
      <c r="B1792" s="92"/>
      <c r="D1792" s="98"/>
      <c r="E1792" s="97"/>
      <c r="F1792" s="97"/>
      <c r="G1792" s="97"/>
      <c r="H1792" s="97"/>
      <c r="I1792" s="97"/>
      <c r="J1792" s="97"/>
      <c r="K1792" s="97"/>
      <c r="L1792" s="97"/>
    </row>
    <row r="1793" spans="2:12" ht="15.75" x14ac:dyDescent="0.25">
      <c r="B1793" s="92"/>
      <c r="D1793" s="98"/>
      <c r="E1793" s="97"/>
      <c r="F1793" s="97"/>
      <c r="G1793" s="97"/>
      <c r="H1793" s="97"/>
      <c r="I1793" s="97"/>
      <c r="J1793" s="97"/>
      <c r="K1793" s="97"/>
      <c r="L1793" s="97"/>
    </row>
    <row r="1794" spans="2:12" ht="15.75" x14ac:dyDescent="0.25">
      <c r="B1794" s="92"/>
      <c r="D1794" s="98"/>
      <c r="E1794" s="97"/>
      <c r="F1794" s="97"/>
      <c r="G1794" s="97"/>
      <c r="H1794" s="97"/>
      <c r="I1794" s="97"/>
      <c r="J1794" s="97"/>
      <c r="K1794" s="97"/>
      <c r="L1794" s="97"/>
    </row>
    <row r="1795" spans="2:12" ht="15.75" x14ac:dyDescent="0.25">
      <c r="B1795" s="92"/>
      <c r="D1795" s="98"/>
      <c r="E1795" s="97"/>
      <c r="F1795" s="97"/>
      <c r="G1795" s="97"/>
      <c r="H1795" s="97"/>
      <c r="I1795" s="97"/>
      <c r="J1795" s="97"/>
      <c r="K1795" s="97"/>
      <c r="L1795" s="97"/>
    </row>
    <row r="1796" spans="2:12" ht="15.75" x14ac:dyDescent="0.25">
      <c r="B1796" s="92"/>
      <c r="D1796" s="98"/>
      <c r="E1796" s="97"/>
      <c r="F1796" s="97"/>
      <c r="G1796" s="97"/>
      <c r="H1796" s="97"/>
      <c r="I1796" s="97"/>
      <c r="J1796" s="97"/>
      <c r="K1796" s="97"/>
      <c r="L1796" s="97"/>
    </row>
    <row r="1797" spans="2:12" ht="15.75" x14ac:dyDescent="0.25">
      <c r="B1797" s="92"/>
      <c r="D1797" s="98"/>
      <c r="E1797" s="97"/>
      <c r="F1797" s="97"/>
      <c r="G1797" s="97"/>
      <c r="H1797" s="97"/>
      <c r="I1797" s="97"/>
      <c r="J1797" s="97"/>
      <c r="K1797" s="97"/>
      <c r="L1797" s="97"/>
    </row>
    <row r="1798" spans="2:12" ht="15.75" x14ac:dyDescent="0.25">
      <c r="B1798" s="92"/>
      <c r="D1798" s="98"/>
      <c r="E1798" s="97"/>
      <c r="F1798" s="97"/>
      <c r="G1798" s="97"/>
      <c r="H1798" s="97"/>
      <c r="I1798" s="97"/>
      <c r="J1798" s="97"/>
      <c r="K1798" s="97"/>
      <c r="L1798" s="97"/>
    </row>
    <row r="1799" spans="2:12" ht="15.75" x14ac:dyDescent="0.25">
      <c r="B1799" s="92"/>
      <c r="D1799" s="98"/>
      <c r="E1799" s="97"/>
      <c r="F1799" s="97"/>
      <c r="G1799" s="97"/>
      <c r="H1799" s="97"/>
      <c r="I1799" s="97"/>
      <c r="J1799" s="97"/>
      <c r="K1799" s="97"/>
      <c r="L1799" s="97"/>
    </row>
    <row r="1800" spans="2:12" ht="15.75" x14ac:dyDescent="0.25">
      <c r="B1800" s="92"/>
      <c r="D1800" s="98"/>
      <c r="E1800" s="97"/>
      <c r="F1800" s="97"/>
      <c r="G1800" s="97"/>
      <c r="H1800" s="97"/>
      <c r="I1800" s="97"/>
      <c r="J1800" s="97"/>
      <c r="K1800" s="97"/>
      <c r="L1800" s="97"/>
    </row>
    <row r="1801" spans="2:12" ht="15.75" x14ac:dyDescent="0.25">
      <c r="B1801" s="92"/>
      <c r="D1801" s="98"/>
      <c r="E1801" s="97"/>
      <c r="F1801" s="97"/>
      <c r="G1801" s="97"/>
      <c r="H1801" s="97"/>
      <c r="I1801" s="97"/>
      <c r="J1801" s="97"/>
      <c r="K1801" s="97"/>
      <c r="L1801" s="97"/>
    </row>
    <row r="1802" spans="2:12" ht="15.75" x14ac:dyDescent="0.25">
      <c r="B1802" s="92"/>
      <c r="D1802" s="98"/>
      <c r="E1802" s="97"/>
      <c r="F1802" s="97"/>
      <c r="G1802" s="97"/>
      <c r="H1802" s="97"/>
      <c r="I1802" s="97"/>
      <c r="J1802" s="97"/>
      <c r="K1802" s="97"/>
      <c r="L1802" s="97"/>
    </row>
    <row r="1803" spans="2:12" ht="15.75" x14ac:dyDescent="0.25">
      <c r="B1803" s="92"/>
      <c r="D1803" s="98"/>
      <c r="E1803" s="97"/>
      <c r="F1803" s="97"/>
      <c r="G1803" s="97"/>
      <c r="H1803" s="97"/>
      <c r="I1803" s="97"/>
      <c r="J1803" s="97"/>
      <c r="K1803" s="97"/>
      <c r="L1803" s="97"/>
    </row>
    <row r="1804" spans="2:12" ht="15.75" x14ac:dyDescent="0.25">
      <c r="B1804" s="92"/>
      <c r="D1804" s="98"/>
      <c r="E1804" s="97"/>
      <c r="F1804" s="97"/>
      <c r="G1804" s="97"/>
      <c r="H1804" s="97"/>
      <c r="I1804" s="97"/>
      <c r="J1804" s="97"/>
      <c r="K1804" s="97"/>
      <c r="L1804" s="97"/>
    </row>
    <row r="1805" spans="2:12" ht="15.75" x14ac:dyDescent="0.25">
      <c r="B1805" s="92"/>
      <c r="D1805" s="98"/>
      <c r="E1805" s="97"/>
      <c r="F1805" s="97"/>
      <c r="G1805" s="97"/>
      <c r="H1805" s="97"/>
      <c r="I1805" s="97"/>
      <c r="J1805" s="97"/>
      <c r="K1805" s="97"/>
      <c r="L1805" s="97"/>
    </row>
    <row r="1806" spans="2:12" ht="15.75" x14ac:dyDescent="0.25">
      <c r="B1806" s="92"/>
      <c r="D1806" s="98"/>
      <c r="E1806" s="97"/>
      <c r="F1806" s="97"/>
      <c r="G1806" s="97"/>
      <c r="H1806" s="97"/>
      <c r="I1806" s="97"/>
      <c r="J1806" s="97"/>
      <c r="K1806" s="97"/>
      <c r="L1806" s="97"/>
    </row>
    <row r="1807" spans="2:12" ht="15.75" x14ac:dyDescent="0.25">
      <c r="B1807" s="92"/>
      <c r="D1807" s="98"/>
      <c r="E1807" s="97"/>
      <c r="F1807" s="97"/>
      <c r="G1807" s="97"/>
      <c r="H1807" s="97"/>
      <c r="I1807" s="97"/>
      <c r="J1807" s="97"/>
      <c r="K1807" s="97"/>
      <c r="L1807" s="97"/>
    </row>
    <row r="1808" spans="2:12" ht="15.75" x14ac:dyDescent="0.25">
      <c r="B1808" s="92"/>
      <c r="D1808" s="98"/>
      <c r="E1808" s="97"/>
      <c r="F1808" s="97"/>
      <c r="G1808" s="97"/>
      <c r="H1808" s="97"/>
      <c r="I1808" s="97"/>
      <c r="J1808" s="97"/>
      <c r="K1808" s="97"/>
      <c r="L1808" s="97"/>
    </row>
    <row r="1809" spans="2:12" ht="15.75" x14ac:dyDescent="0.25">
      <c r="B1809" s="92"/>
      <c r="D1809" s="98"/>
      <c r="E1809" s="97"/>
      <c r="F1809" s="97"/>
      <c r="G1809" s="97"/>
      <c r="H1809" s="97"/>
      <c r="I1809" s="97"/>
      <c r="J1809" s="97"/>
      <c r="K1809" s="97"/>
      <c r="L1809" s="97"/>
    </row>
    <row r="1810" spans="2:12" ht="15.75" x14ac:dyDescent="0.25">
      <c r="B1810" s="92"/>
      <c r="D1810" s="98"/>
      <c r="E1810" s="97"/>
      <c r="F1810" s="97"/>
      <c r="G1810" s="97"/>
      <c r="H1810" s="97"/>
      <c r="I1810" s="97"/>
      <c r="J1810" s="97"/>
      <c r="K1810" s="97"/>
      <c r="L1810" s="97"/>
    </row>
    <row r="1811" spans="2:12" ht="15.75" x14ac:dyDescent="0.25">
      <c r="B1811" s="92"/>
      <c r="D1811" s="98"/>
      <c r="E1811" s="97"/>
      <c r="F1811" s="97"/>
      <c r="G1811" s="97"/>
      <c r="H1811" s="97"/>
      <c r="I1811" s="97"/>
      <c r="J1811" s="97"/>
      <c r="K1811" s="97"/>
      <c r="L1811" s="97"/>
    </row>
    <row r="1812" spans="2:12" ht="15.75" x14ac:dyDescent="0.25">
      <c r="B1812" s="92"/>
      <c r="D1812" s="98"/>
      <c r="E1812" s="97"/>
      <c r="F1812" s="97"/>
      <c r="G1812" s="97"/>
      <c r="H1812" s="97"/>
      <c r="I1812" s="97"/>
      <c r="J1812" s="97"/>
      <c r="K1812" s="97"/>
      <c r="L1812" s="97"/>
    </row>
    <row r="1813" spans="2:12" ht="15.75" x14ac:dyDescent="0.25">
      <c r="B1813" s="92"/>
      <c r="D1813" s="98"/>
      <c r="E1813" s="97"/>
      <c r="F1813" s="97"/>
      <c r="G1813" s="97"/>
      <c r="H1813" s="97"/>
      <c r="I1813" s="97"/>
      <c r="J1813" s="97"/>
      <c r="K1813" s="97"/>
      <c r="L1813" s="97"/>
    </row>
    <row r="1814" spans="2:12" ht="15.75" x14ac:dyDescent="0.25">
      <c r="B1814" s="92"/>
      <c r="D1814" s="98"/>
      <c r="E1814" s="97"/>
      <c r="F1814" s="97"/>
      <c r="G1814" s="97"/>
      <c r="H1814" s="97"/>
      <c r="I1814" s="97"/>
      <c r="J1814" s="97"/>
      <c r="K1814" s="97"/>
      <c r="L1814" s="97"/>
    </row>
    <row r="1815" spans="2:12" ht="15.75" x14ac:dyDescent="0.25">
      <c r="B1815" s="92"/>
      <c r="D1815" s="98"/>
      <c r="E1815" s="97"/>
      <c r="F1815" s="97"/>
      <c r="G1815" s="97"/>
      <c r="H1815" s="97"/>
      <c r="I1815" s="97"/>
      <c r="J1815" s="97"/>
      <c r="K1815" s="97"/>
      <c r="L1815" s="97"/>
    </row>
    <row r="1816" spans="2:12" ht="15.75" x14ac:dyDescent="0.25">
      <c r="B1816" s="92"/>
      <c r="D1816" s="98"/>
      <c r="E1816" s="97"/>
      <c r="F1816" s="97"/>
      <c r="G1816" s="97"/>
      <c r="H1816" s="97"/>
      <c r="I1816" s="97"/>
      <c r="J1816" s="97"/>
      <c r="K1816" s="97"/>
      <c r="L1816" s="97"/>
    </row>
    <row r="1817" spans="2:12" ht="15.75" x14ac:dyDescent="0.25">
      <c r="B1817" s="92"/>
      <c r="D1817" s="98"/>
      <c r="E1817" s="97"/>
      <c r="F1817" s="97"/>
      <c r="G1817" s="97"/>
      <c r="H1817" s="97"/>
      <c r="I1817" s="97"/>
      <c r="J1817" s="97"/>
      <c r="K1817" s="97"/>
      <c r="L1817" s="97"/>
    </row>
    <row r="1818" spans="2:12" ht="15.75" x14ac:dyDescent="0.25">
      <c r="B1818" s="92"/>
      <c r="D1818" s="98"/>
      <c r="E1818" s="97"/>
      <c r="F1818" s="97"/>
      <c r="G1818" s="97"/>
      <c r="H1818" s="97"/>
      <c r="I1818" s="97"/>
      <c r="J1818" s="97"/>
      <c r="K1818" s="97"/>
      <c r="L1818" s="97"/>
    </row>
    <row r="1819" spans="2:12" ht="15.75" x14ac:dyDescent="0.25">
      <c r="B1819" s="92"/>
      <c r="D1819" s="98"/>
      <c r="E1819" s="97"/>
      <c r="F1819" s="97"/>
      <c r="G1819" s="97"/>
      <c r="H1819" s="97"/>
      <c r="I1819" s="97"/>
      <c r="J1819" s="97"/>
      <c r="K1819" s="97"/>
      <c r="L1819" s="97"/>
    </row>
    <row r="1820" spans="2:12" ht="15.75" x14ac:dyDescent="0.25">
      <c r="B1820" s="92"/>
      <c r="D1820" s="98"/>
      <c r="E1820" s="97"/>
      <c r="F1820" s="97"/>
      <c r="G1820" s="97"/>
      <c r="H1820" s="97"/>
      <c r="I1820" s="97"/>
      <c r="J1820" s="97"/>
      <c r="K1820" s="97"/>
      <c r="L1820" s="97"/>
    </row>
    <row r="1821" spans="2:12" ht="15.75" x14ac:dyDescent="0.25">
      <c r="B1821" s="92"/>
      <c r="D1821" s="98"/>
      <c r="E1821" s="97"/>
      <c r="F1821" s="97"/>
      <c r="G1821" s="97"/>
      <c r="H1821" s="97"/>
      <c r="I1821" s="97"/>
      <c r="J1821" s="97"/>
      <c r="K1821" s="97"/>
      <c r="L1821" s="97"/>
    </row>
    <row r="1822" spans="2:12" ht="15.75" x14ac:dyDescent="0.25">
      <c r="B1822" s="92"/>
      <c r="D1822" s="98"/>
      <c r="E1822" s="97"/>
      <c r="F1822" s="97"/>
      <c r="G1822" s="97"/>
      <c r="H1822" s="97"/>
      <c r="I1822" s="97"/>
      <c r="J1822" s="97"/>
      <c r="K1822" s="97"/>
      <c r="L1822" s="97"/>
    </row>
    <row r="1823" spans="2:12" ht="15.75" x14ac:dyDescent="0.25">
      <c r="B1823" s="92"/>
      <c r="D1823" s="98"/>
      <c r="E1823" s="97"/>
      <c r="F1823" s="97"/>
      <c r="G1823" s="97"/>
      <c r="H1823" s="97"/>
      <c r="I1823" s="97"/>
      <c r="J1823" s="97"/>
      <c r="K1823" s="97"/>
      <c r="L1823" s="97"/>
    </row>
    <row r="1824" spans="2:12" ht="15.75" x14ac:dyDescent="0.25">
      <c r="B1824" s="92"/>
      <c r="D1824" s="98"/>
      <c r="E1824" s="97"/>
      <c r="F1824" s="97"/>
      <c r="G1824" s="97"/>
      <c r="H1824" s="97"/>
      <c r="I1824" s="97"/>
      <c r="J1824" s="97"/>
      <c r="K1824" s="97"/>
      <c r="L1824" s="97"/>
    </row>
    <row r="1825" spans="2:12" ht="15.75" x14ac:dyDescent="0.25">
      <c r="B1825" s="92"/>
      <c r="D1825" s="98"/>
      <c r="E1825" s="97"/>
      <c r="F1825" s="97"/>
      <c r="G1825" s="97"/>
      <c r="H1825" s="97"/>
      <c r="I1825" s="97"/>
      <c r="J1825" s="97"/>
      <c r="K1825" s="97"/>
      <c r="L1825" s="97"/>
    </row>
    <row r="1826" spans="2:12" ht="15.75" x14ac:dyDescent="0.25">
      <c r="B1826" s="92"/>
      <c r="D1826" s="98"/>
      <c r="E1826" s="97"/>
      <c r="F1826" s="97"/>
      <c r="G1826" s="97"/>
      <c r="H1826" s="97"/>
      <c r="I1826" s="97"/>
      <c r="J1826" s="97"/>
      <c r="K1826" s="97"/>
      <c r="L1826" s="97"/>
    </row>
    <row r="1827" spans="2:12" ht="15.75" x14ac:dyDescent="0.25">
      <c r="B1827" s="92"/>
      <c r="D1827" s="98"/>
      <c r="E1827" s="97"/>
      <c r="F1827" s="97"/>
      <c r="G1827" s="97"/>
      <c r="H1827" s="97"/>
      <c r="I1827" s="97"/>
      <c r="J1827" s="97"/>
      <c r="K1827" s="97"/>
      <c r="L1827" s="97"/>
    </row>
    <row r="1828" spans="2:12" ht="15.75" x14ac:dyDescent="0.25">
      <c r="B1828" s="92"/>
      <c r="D1828" s="98"/>
      <c r="E1828" s="97"/>
      <c r="F1828" s="97"/>
      <c r="G1828" s="97"/>
      <c r="H1828" s="97"/>
      <c r="I1828" s="97"/>
      <c r="J1828" s="97"/>
      <c r="K1828" s="97"/>
      <c r="L1828" s="97"/>
    </row>
    <row r="1829" spans="2:12" ht="15.75" x14ac:dyDescent="0.25">
      <c r="B1829" s="92"/>
      <c r="D1829" s="98"/>
      <c r="E1829" s="97"/>
      <c r="F1829" s="97"/>
      <c r="G1829" s="97"/>
      <c r="H1829" s="97"/>
      <c r="I1829" s="97"/>
      <c r="J1829" s="97"/>
      <c r="K1829" s="97"/>
      <c r="L1829" s="97"/>
    </row>
    <row r="1830" spans="2:12" ht="15.75" x14ac:dyDescent="0.25">
      <c r="B1830" s="92"/>
      <c r="D1830" s="98"/>
      <c r="E1830" s="97"/>
      <c r="F1830" s="97"/>
      <c r="G1830" s="97"/>
      <c r="H1830" s="97"/>
      <c r="I1830" s="97"/>
      <c r="J1830" s="97"/>
      <c r="K1830" s="97"/>
      <c r="L1830" s="97"/>
    </row>
    <row r="1831" spans="2:12" ht="15.75" x14ac:dyDescent="0.25">
      <c r="B1831" s="92"/>
      <c r="D1831" s="98"/>
      <c r="E1831" s="97"/>
      <c r="F1831" s="97"/>
      <c r="G1831" s="97"/>
      <c r="H1831" s="97"/>
      <c r="I1831" s="97"/>
      <c r="J1831" s="97"/>
      <c r="K1831" s="97"/>
      <c r="L1831" s="97"/>
    </row>
    <row r="1832" spans="2:12" ht="15.75" x14ac:dyDescent="0.25">
      <c r="B1832" s="92"/>
      <c r="D1832" s="98"/>
      <c r="E1832" s="97"/>
      <c r="F1832" s="97"/>
      <c r="G1832" s="97"/>
      <c r="H1832" s="97"/>
      <c r="I1832" s="97"/>
      <c r="J1832" s="97"/>
      <c r="K1832" s="97"/>
      <c r="L1832" s="97"/>
    </row>
    <row r="1833" spans="2:12" ht="15.75" x14ac:dyDescent="0.25">
      <c r="B1833" s="92"/>
      <c r="D1833" s="98"/>
      <c r="E1833" s="97"/>
      <c r="F1833" s="97"/>
      <c r="G1833" s="97"/>
      <c r="H1833" s="97"/>
      <c r="I1833" s="97"/>
      <c r="J1833" s="97"/>
      <c r="K1833" s="97"/>
      <c r="L1833" s="97"/>
    </row>
    <row r="1834" spans="2:12" ht="15.75" x14ac:dyDescent="0.25">
      <c r="B1834" s="92"/>
      <c r="D1834" s="98"/>
      <c r="E1834" s="97"/>
      <c r="F1834" s="97"/>
      <c r="G1834" s="97"/>
      <c r="H1834" s="97"/>
      <c r="I1834" s="97"/>
      <c r="J1834" s="97"/>
      <c r="K1834" s="97"/>
      <c r="L1834" s="97"/>
    </row>
    <row r="1835" spans="2:12" ht="15.75" x14ac:dyDescent="0.25">
      <c r="B1835" s="92"/>
      <c r="D1835" s="98"/>
      <c r="E1835" s="97"/>
      <c r="F1835" s="97"/>
      <c r="G1835" s="97"/>
      <c r="H1835" s="97"/>
      <c r="I1835" s="97"/>
      <c r="J1835" s="97"/>
      <c r="K1835" s="97"/>
      <c r="L1835" s="97"/>
    </row>
    <row r="1836" spans="2:12" ht="15.75" x14ac:dyDescent="0.25">
      <c r="B1836" s="92"/>
      <c r="D1836" s="98"/>
      <c r="E1836" s="97"/>
      <c r="F1836" s="97"/>
      <c r="G1836" s="97"/>
      <c r="H1836" s="97"/>
      <c r="I1836" s="97"/>
      <c r="J1836" s="97"/>
      <c r="K1836" s="97"/>
      <c r="L1836" s="97"/>
    </row>
    <row r="1837" spans="2:12" ht="15.75" x14ac:dyDescent="0.25">
      <c r="B1837" s="92"/>
      <c r="D1837" s="98"/>
      <c r="E1837" s="97"/>
      <c r="F1837" s="97"/>
      <c r="G1837" s="97"/>
      <c r="H1837" s="97"/>
      <c r="I1837" s="97"/>
      <c r="J1837" s="97"/>
      <c r="K1837" s="97"/>
      <c r="L1837" s="97"/>
    </row>
    <row r="1838" spans="2:12" ht="15.75" x14ac:dyDescent="0.25">
      <c r="B1838" s="92"/>
      <c r="D1838" s="98"/>
      <c r="E1838" s="97"/>
      <c r="F1838" s="97"/>
      <c r="G1838" s="97"/>
      <c r="H1838" s="97"/>
      <c r="I1838" s="97"/>
      <c r="J1838" s="97"/>
      <c r="K1838" s="97"/>
      <c r="L1838" s="97"/>
    </row>
    <row r="1839" spans="2:12" ht="15.75" x14ac:dyDescent="0.25">
      <c r="B1839" s="92"/>
      <c r="D1839" s="98"/>
      <c r="E1839" s="97"/>
      <c r="F1839" s="97"/>
      <c r="G1839" s="97"/>
      <c r="H1839" s="97"/>
      <c r="I1839" s="97"/>
      <c r="J1839" s="97"/>
      <c r="K1839" s="97"/>
      <c r="L1839" s="97"/>
    </row>
    <row r="1840" spans="2:12" ht="15.75" x14ac:dyDescent="0.25">
      <c r="B1840" s="92"/>
      <c r="D1840" s="98"/>
      <c r="E1840" s="97"/>
      <c r="F1840" s="97"/>
      <c r="G1840" s="97"/>
      <c r="H1840" s="97"/>
      <c r="I1840" s="97"/>
      <c r="J1840" s="97"/>
      <c r="K1840" s="97"/>
      <c r="L1840" s="97"/>
    </row>
    <row r="1841" spans="2:12" ht="15.75" x14ac:dyDescent="0.25">
      <c r="B1841" s="92"/>
      <c r="D1841" s="98"/>
      <c r="E1841" s="97"/>
      <c r="F1841" s="97"/>
      <c r="G1841" s="97"/>
      <c r="H1841" s="97"/>
      <c r="I1841" s="97"/>
      <c r="J1841" s="97"/>
      <c r="K1841" s="97"/>
      <c r="L1841" s="97"/>
    </row>
    <row r="1842" spans="2:12" ht="15.75" x14ac:dyDescent="0.25">
      <c r="B1842" s="92"/>
      <c r="D1842" s="98"/>
      <c r="E1842" s="97"/>
      <c r="F1842" s="97"/>
      <c r="G1842" s="97"/>
      <c r="H1842" s="97"/>
      <c r="I1842" s="97"/>
      <c r="J1842" s="97"/>
      <c r="K1842" s="97"/>
      <c r="L1842" s="97"/>
    </row>
    <row r="1843" spans="2:12" ht="15.75" x14ac:dyDescent="0.25">
      <c r="B1843" s="92"/>
      <c r="D1843" s="98"/>
      <c r="E1843" s="97"/>
      <c r="F1843" s="97"/>
      <c r="G1843" s="97"/>
      <c r="H1843" s="97"/>
      <c r="I1843" s="97"/>
      <c r="J1843" s="97"/>
      <c r="K1843" s="97"/>
      <c r="L1843" s="97"/>
    </row>
    <row r="1844" spans="2:12" ht="15.75" x14ac:dyDescent="0.25">
      <c r="B1844" s="92"/>
      <c r="D1844" s="98"/>
      <c r="E1844" s="97"/>
      <c r="F1844" s="97"/>
      <c r="G1844" s="97"/>
      <c r="H1844" s="97"/>
      <c r="I1844" s="97"/>
      <c r="J1844" s="97"/>
      <c r="K1844" s="97"/>
      <c r="L1844" s="97"/>
    </row>
    <row r="1845" spans="2:12" ht="15.75" x14ac:dyDescent="0.25">
      <c r="B1845" s="92"/>
      <c r="D1845" s="98"/>
      <c r="E1845" s="97"/>
      <c r="F1845" s="97"/>
      <c r="G1845" s="97"/>
      <c r="H1845" s="97"/>
      <c r="I1845" s="97"/>
      <c r="J1845" s="97"/>
      <c r="K1845" s="97"/>
      <c r="L1845" s="97"/>
    </row>
    <row r="1846" spans="2:12" ht="15.75" x14ac:dyDescent="0.25">
      <c r="B1846" s="92"/>
      <c r="D1846" s="98"/>
      <c r="E1846" s="97"/>
      <c r="F1846" s="97"/>
      <c r="G1846" s="97"/>
      <c r="H1846" s="97"/>
      <c r="I1846" s="97"/>
      <c r="J1846" s="97"/>
      <c r="K1846" s="97"/>
      <c r="L1846" s="97"/>
    </row>
    <row r="1847" spans="2:12" ht="15.75" x14ac:dyDescent="0.25">
      <c r="B1847" s="92"/>
      <c r="D1847" s="98"/>
      <c r="E1847" s="97"/>
      <c r="F1847" s="97"/>
      <c r="G1847" s="97"/>
      <c r="H1847" s="97"/>
      <c r="I1847" s="97"/>
      <c r="J1847" s="97"/>
      <c r="K1847" s="97"/>
      <c r="L1847" s="97"/>
    </row>
    <row r="1848" spans="2:12" ht="15.75" x14ac:dyDescent="0.25">
      <c r="B1848" s="92"/>
      <c r="D1848" s="98"/>
      <c r="E1848" s="97"/>
      <c r="F1848" s="97"/>
      <c r="G1848" s="97"/>
      <c r="H1848" s="97"/>
      <c r="I1848" s="97"/>
      <c r="J1848" s="97"/>
      <c r="K1848" s="97"/>
      <c r="L1848" s="97"/>
    </row>
    <row r="1849" spans="2:12" ht="15.75" x14ac:dyDescent="0.25">
      <c r="B1849" s="92"/>
      <c r="D1849" s="98"/>
      <c r="E1849" s="97"/>
      <c r="F1849" s="97"/>
      <c r="G1849" s="97"/>
      <c r="H1849" s="97"/>
      <c r="I1849" s="97"/>
      <c r="J1849" s="97"/>
      <c r="K1849" s="97"/>
      <c r="L1849" s="97"/>
    </row>
    <row r="1850" spans="2:12" ht="15.75" x14ac:dyDescent="0.25">
      <c r="B1850" s="92"/>
      <c r="D1850" s="98"/>
      <c r="E1850" s="97"/>
      <c r="F1850" s="97"/>
      <c r="G1850" s="97"/>
      <c r="H1850" s="97"/>
      <c r="I1850" s="97"/>
      <c r="J1850" s="97"/>
      <c r="K1850" s="97"/>
      <c r="L1850" s="97"/>
    </row>
    <row r="1851" spans="2:12" ht="15.75" x14ac:dyDescent="0.25">
      <c r="B1851" s="92"/>
      <c r="D1851" s="98"/>
      <c r="E1851" s="97"/>
      <c r="F1851" s="97"/>
      <c r="G1851" s="97"/>
      <c r="H1851" s="97"/>
      <c r="I1851" s="97"/>
      <c r="J1851" s="97"/>
      <c r="K1851" s="97"/>
      <c r="L1851" s="97"/>
    </row>
    <row r="1852" spans="2:12" ht="15.75" x14ac:dyDescent="0.25">
      <c r="B1852" s="92"/>
      <c r="D1852" s="98"/>
      <c r="E1852" s="97"/>
      <c r="F1852" s="97"/>
      <c r="G1852" s="97"/>
      <c r="H1852" s="97"/>
      <c r="I1852" s="97"/>
      <c r="J1852" s="97"/>
      <c r="K1852" s="97"/>
      <c r="L1852" s="97"/>
    </row>
    <row r="1853" spans="2:12" ht="15.75" x14ac:dyDescent="0.25">
      <c r="B1853" s="92"/>
      <c r="D1853" s="98"/>
      <c r="E1853" s="97"/>
      <c r="F1853" s="97"/>
      <c r="G1853" s="97"/>
      <c r="H1853" s="97"/>
      <c r="I1853" s="97"/>
      <c r="J1853" s="97"/>
      <c r="K1853" s="97"/>
      <c r="L1853" s="97"/>
    </row>
    <row r="1854" spans="2:12" ht="15.75" x14ac:dyDescent="0.25">
      <c r="B1854" s="92"/>
      <c r="D1854" s="98"/>
      <c r="E1854" s="97"/>
      <c r="F1854" s="97"/>
      <c r="G1854" s="97"/>
      <c r="H1854" s="97"/>
      <c r="I1854" s="97"/>
      <c r="J1854" s="97"/>
      <c r="K1854" s="97"/>
      <c r="L1854" s="97"/>
    </row>
    <row r="1855" spans="2:12" ht="15.75" x14ac:dyDescent="0.25">
      <c r="B1855" s="92"/>
      <c r="D1855" s="98"/>
      <c r="E1855" s="97"/>
      <c r="F1855" s="97"/>
      <c r="G1855" s="97"/>
      <c r="H1855" s="97"/>
      <c r="I1855" s="97"/>
      <c r="J1855" s="97"/>
      <c r="K1855" s="97"/>
      <c r="L1855" s="97"/>
    </row>
    <row r="1856" spans="2:12" ht="15.75" x14ac:dyDescent="0.25">
      <c r="B1856" s="92"/>
      <c r="D1856" s="98"/>
      <c r="E1856" s="97"/>
      <c r="F1856" s="97"/>
      <c r="G1856" s="97"/>
      <c r="H1856" s="97"/>
      <c r="I1856" s="97"/>
      <c r="J1856" s="97"/>
      <c r="K1856" s="97"/>
      <c r="L1856" s="97"/>
    </row>
    <row r="1857" spans="2:12" ht="15.75" x14ac:dyDescent="0.25">
      <c r="B1857" s="92"/>
      <c r="D1857" s="98"/>
      <c r="E1857" s="97"/>
      <c r="F1857" s="97"/>
      <c r="G1857" s="97"/>
      <c r="H1857" s="97"/>
      <c r="I1857" s="97"/>
      <c r="J1857" s="97"/>
      <c r="K1857" s="97"/>
      <c r="L1857" s="97"/>
    </row>
    <row r="1858" spans="2:12" ht="15.75" x14ac:dyDescent="0.25">
      <c r="B1858" s="92"/>
      <c r="D1858" s="98"/>
      <c r="E1858" s="97"/>
      <c r="F1858" s="97"/>
      <c r="G1858" s="97"/>
      <c r="H1858" s="97"/>
      <c r="I1858" s="97"/>
      <c r="J1858" s="97"/>
      <c r="K1858" s="97"/>
      <c r="L1858" s="97"/>
    </row>
    <row r="1859" spans="2:12" ht="15.75" x14ac:dyDescent="0.25">
      <c r="B1859" s="92"/>
      <c r="D1859" s="98"/>
      <c r="E1859" s="97"/>
      <c r="F1859" s="97"/>
      <c r="G1859" s="97"/>
      <c r="H1859" s="97"/>
      <c r="I1859" s="97"/>
      <c r="J1859" s="97"/>
      <c r="K1859" s="97"/>
      <c r="L1859" s="97"/>
    </row>
    <row r="1860" spans="2:12" ht="15.75" x14ac:dyDescent="0.25">
      <c r="B1860" s="92"/>
      <c r="D1860" s="98"/>
      <c r="E1860" s="97"/>
      <c r="F1860" s="97"/>
      <c r="G1860" s="97"/>
      <c r="H1860" s="97"/>
      <c r="I1860" s="97"/>
      <c r="J1860" s="97"/>
      <c r="K1860" s="97"/>
      <c r="L1860" s="97"/>
    </row>
    <row r="1861" spans="2:12" ht="15.75" x14ac:dyDescent="0.25">
      <c r="B1861" s="92"/>
      <c r="D1861" s="98"/>
      <c r="E1861" s="97"/>
      <c r="F1861" s="97"/>
      <c r="G1861" s="97"/>
      <c r="H1861" s="97"/>
      <c r="I1861" s="97"/>
      <c r="J1861" s="97"/>
      <c r="K1861" s="97"/>
      <c r="L1861" s="97"/>
    </row>
    <row r="1862" spans="2:12" ht="15.75" x14ac:dyDescent="0.25">
      <c r="B1862" s="92"/>
      <c r="D1862" s="98"/>
      <c r="E1862" s="97"/>
      <c r="F1862" s="97"/>
      <c r="G1862" s="97"/>
      <c r="H1862" s="97"/>
      <c r="I1862" s="97"/>
      <c r="J1862" s="97"/>
      <c r="K1862" s="97"/>
      <c r="L1862" s="97"/>
    </row>
    <row r="1863" spans="2:12" ht="15.75" x14ac:dyDescent="0.25">
      <c r="B1863" s="92"/>
      <c r="D1863" s="98"/>
      <c r="E1863" s="97"/>
      <c r="F1863" s="97"/>
      <c r="G1863" s="97"/>
      <c r="H1863" s="97"/>
      <c r="I1863" s="97"/>
      <c r="J1863" s="97"/>
      <c r="K1863" s="97"/>
      <c r="L1863" s="97"/>
    </row>
    <row r="1864" spans="2:12" ht="15.75" x14ac:dyDescent="0.25">
      <c r="B1864" s="92"/>
      <c r="D1864" s="98"/>
      <c r="E1864" s="97"/>
      <c r="F1864" s="97"/>
      <c r="G1864" s="97"/>
      <c r="H1864" s="97"/>
      <c r="I1864" s="97"/>
      <c r="J1864" s="97"/>
      <c r="K1864" s="97"/>
      <c r="L1864" s="97"/>
    </row>
    <row r="1865" spans="2:12" ht="15.75" x14ac:dyDescent="0.25">
      <c r="B1865" s="92"/>
      <c r="D1865" s="98"/>
      <c r="E1865" s="97"/>
      <c r="F1865" s="97"/>
      <c r="G1865" s="97"/>
      <c r="H1865" s="97"/>
      <c r="I1865" s="97"/>
      <c r="J1865" s="97"/>
      <c r="K1865" s="97"/>
      <c r="L1865" s="97"/>
    </row>
    <row r="1866" spans="2:12" ht="15.75" x14ac:dyDescent="0.25">
      <c r="B1866" s="92"/>
      <c r="D1866" s="98"/>
      <c r="E1866" s="97"/>
      <c r="F1866" s="97"/>
      <c r="G1866" s="97"/>
      <c r="H1866" s="97"/>
      <c r="I1866" s="97"/>
      <c r="J1866" s="97"/>
      <c r="K1866" s="97"/>
      <c r="L1866" s="97"/>
    </row>
    <row r="1867" spans="2:12" ht="15.75" x14ac:dyDescent="0.25">
      <c r="B1867" s="92"/>
      <c r="D1867" s="98"/>
      <c r="E1867" s="97"/>
      <c r="F1867" s="97"/>
      <c r="G1867" s="97"/>
      <c r="H1867" s="97"/>
      <c r="I1867" s="97"/>
      <c r="J1867" s="97"/>
      <c r="K1867" s="97"/>
      <c r="L1867" s="97"/>
    </row>
    <row r="1868" spans="2:12" ht="15.75" x14ac:dyDescent="0.25">
      <c r="B1868" s="92"/>
      <c r="D1868" s="98"/>
      <c r="E1868" s="97"/>
      <c r="F1868" s="97"/>
      <c r="G1868" s="97"/>
      <c r="H1868" s="97"/>
      <c r="I1868" s="97"/>
      <c r="J1868" s="97"/>
      <c r="K1868" s="97"/>
      <c r="L1868" s="97"/>
    </row>
    <row r="1869" spans="2:12" ht="15.75" x14ac:dyDescent="0.25">
      <c r="B1869" s="92"/>
      <c r="D1869" s="98"/>
      <c r="E1869" s="97"/>
      <c r="F1869" s="97"/>
      <c r="G1869" s="97"/>
      <c r="H1869" s="97"/>
      <c r="I1869" s="97"/>
      <c r="J1869" s="97"/>
      <c r="K1869" s="97"/>
      <c r="L1869" s="97"/>
    </row>
    <row r="1870" spans="2:12" ht="15.75" x14ac:dyDescent="0.25">
      <c r="B1870" s="92"/>
      <c r="D1870" s="98"/>
      <c r="E1870" s="97"/>
      <c r="F1870" s="97"/>
      <c r="G1870" s="97"/>
      <c r="H1870" s="97"/>
      <c r="I1870" s="97"/>
      <c r="J1870" s="97"/>
      <c r="K1870" s="97"/>
      <c r="L1870" s="97"/>
    </row>
    <row r="1871" spans="2:12" ht="15.75" x14ac:dyDescent="0.25">
      <c r="B1871" s="92"/>
      <c r="D1871" s="98"/>
      <c r="E1871" s="97"/>
      <c r="F1871" s="97"/>
      <c r="G1871" s="97"/>
      <c r="H1871" s="97"/>
      <c r="I1871" s="97"/>
      <c r="J1871" s="97"/>
      <c r="K1871" s="97"/>
      <c r="L1871" s="97"/>
    </row>
    <row r="1872" spans="2:12" ht="15.75" x14ac:dyDescent="0.25">
      <c r="B1872" s="92"/>
      <c r="D1872" s="98"/>
      <c r="E1872" s="97"/>
      <c r="F1872" s="97"/>
      <c r="G1872" s="97"/>
      <c r="H1872" s="97"/>
      <c r="I1872" s="97"/>
      <c r="J1872" s="97"/>
      <c r="K1872" s="97"/>
      <c r="L1872" s="97"/>
    </row>
    <row r="1873" spans="2:12" ht="15.75" x14ac:dyDescent="0.25">
      <c r="B1873" s="92"/>
      <c r="D1873" s="98"/>
      <c r="E1873" s="97"/>
      <c r="F1873" s="97"/>
      <c r="G1873" s="97"/>
      <c r="H1873" s="97"/>
      <c r="I1873" s="97"/>
      <c r="J1873" s="97"/>
      <c r="K1873" s="97"/>
      <c r="L1873" s="97"/>
    </row>
    <row r="1874" spans="2:12" ht="15.75" x14ac:dyDescent="0.25">
      <c r="B1874" s="92"/>
      <c r="D1874" s="98"/>
      <c r="E1874" s="97"/>
      <c r="F1874" s="97"/>
      <c r="G1874" s="97"/>
      <c r="H1874" s="97"/>
      <c r="I1874" s="97"/>
      <c r="J1874" s="97"/>
      <c r="K1874" s="97"/>
      <c r="L1874" s="97"/>
    </row>
    <row r="1875" spans="2:12" ht="15.75" x14ac:dyDescent="0.25">
      <c r="B1875" s="92"/>
      <c r="D1875" s="98"/>
      <c r="E1875" s="97"/>
      <c r="F1875" s="97"/>
      <c r="G1875" s="97"/>
      <c r="H1875" s="97"/>
      <c r="I1875" s="97"/>
      <c r="J1875" s="97"/>
      <c r="K1875" s="97"/>
      <c r="L1875" s="97"/>
    </row>
    <row r="1876" spans="2:12" ht="15.75" x14ac:dyDescent="0.25">
      <c r="B1876" s="92"/>
      <c r="D1876" s="98"/>
      <c r="E1876" s="97"/>
      <c r="F1876" s="97"/>
      <c r="G1876" s="97"/>
      <c r="H1876" s="97"/>
      <c r="I1876" s="97"/>
      <c r="J1876" s="97"/>
      <c r="K1876" s="97"/>
      <c r="L1876" s="97"/>
    </row>
    <row r="1877" spans="2:12" ht="15.75" x14ac:dyDescent="0.25">
      <c r="B1877" s="92"/>
      <c r="D1877" s="98"/>
      <c r="E1877" s="97"/>
      <c r="F1877" s="97"/>
      <c r="G1877" s="97"/>
      <c r="H1877" s="97"/>
      <c r="I1877" s="97"/>
      <c r="J1877" s="97"/>
      <c r="K1877" s="97"/>
      <c r="L1877" s="97"/>
    </row>
    <row r="1878" spans="2:12" ht="15.75" x14ac:dyDescent="0.25">
      <c r="B1878" s="92"/>
      <c r="D1878" s="98"/>
      <c r="E1878" s="97"/>
      <c r="F1878" s="97"/>
      <c r="G1878" s="97"/>
      <c r="H1878" s="97"/>
      <c r="I1878" s="97"/>
      <c r="J1878" s="97"/>
      <c r="K1878" s="97"/>
      <c r="L1878" s="97"/>
    </row>
    <row r="1879" spans="2:12" ht="15.75" x14ac:dyDescent="0.25">
      <c r="B1879" s="92"/>
      <c r="D1879" s="98"/>
      <c r="E1879" s="97"/>
      <c r="F1879" s="97"/>
      <c r="G1879" s="97"/>
      <c r="H1879" s="97"/>
      <c r="I1879" s="97"/>
      <c r="J1879" s="97"/>
      <c r="K1879" s="97"/>
      <c r="L1879" s="97"/>
    </row>
    <row r="1880" spans="2:12" ht="15.75" x14ac:dyDescent="0.25">
      <c r="B1880" s="92"/>
      <c r="D1880" s="98"/>
      <c r="E1880" s="97"/>
      <c r="F1880" s="97"/>
      <c r="G1880" s="97"/>
      <c r="H1880" s="97"/>
      <c r="I1880" s="97"/>
      <c r="J1880" s="97"/>
      <c r="K1880" s="97"/>
      <c r="L1880" s="97"/>
    </row>
    <row r="1881" spans="2:12" ht="15.75" x14ac:dyDescent="0.25">
      <c r="B1881" s="92"/>
      <c r="D1881" s="98"/>
      <c r="E1881" s="97"/>
      <c r="F1881" s="97"/>
      <c r="G1881" s="97"/>
      <c r="H1881" s="97"/>
      <c r="I1881" s="97"/>
      <c r="J1881" s="97"/>
      <c r="K1881" s="97"/>
      <c r="L1881" s="97"/>
    </row>
    <row r="1882" spans="2:12" ht="15.75" x14ac:dyDescent="0.25">
      <c r="B1882" s="92"/>
      <c r="D1882" s="98"/>
      <c r="E1882" s="97"/>
      <c r="F1882" s="97"/>
      <c r="G1882" s="97"/>
      <c r="H1882" s="97"/>
      <c r="I1882" s="97"/>
      <c r="J1882" s="97"/>
      <c r="K1882" s="97"/>
      <c r="L1882" s="97"/>
    </row>
    <row r="1883" spans="2:12" ht="15.75" x14ac:dyDescent="0.25">
      <c r="B1883" s="92"/>
      <c r="D1883" s="98"/>
      <c r="E1883" s="97"/>
      <c r="F1883" s="97"/>
      <c r="G1883" s="97"/>
      <c r="H1883" s="97"/>
      <c r="I1883" s="97"/>
      <c r="J1883" s="97"/>
      <c r="K1883" s="97"/>
      <c r="L1883" s="97"/>
    </row>
    <row r="1884" spans="2:12" ht="15.75" x14ac:dyDescent="0.25">
      <c r="B1884" s="92"/>
      <c r="D1884" s="98"/>
      <c r="E1884" s="97"/>
      <c r="F1884" s="97"/>
      <c r="G1884" s="97"/>
      <c r="H1884" s="97"/>
      <c r="I1884" s="97"/>
      <c r="J1884" s="97"/>
      <c r="K1884" s="97"/>
      <c r="L1884" s="97"/>
    </row>
    <row r="1885" spans="2:12" ht="15.75" x14ac:dyDescent="0.25">
      <c r="B1885" s="92"/>
      <c r="D1885" s="98"/>
      <c r="E1885" s="97"/>
      <c r="F1885" s="97"/>
      <c r="G1885" s="97"/>
      <c r="H1885" s="97"/>
      <c r="I1885" s="97"/>
      <c r="J1885" s="97"/>
      <c r="K1885" s="97"/>
      <c r="L1885" s="97"/>
    </row>
    <row r="1886" spans="2:12" ht="15.75" x14ac:dyDescent="0.25">
      <c r="B1886" s="92"/>
      <c r="D1886" s="98"/>
      <c r="E1886" s="97"/>
      <c r="F1886" s="97"/>
      <c r="G1886" s="97"/>
      <c r="H1886" s="97"/>
      <c r="I1886" s="97"/>
      <c r="J1886" s="97"/>
      <c r="K1886" s="97"/>
      <c r="L1886" s="97"/>
    </row>
    <row r="1887" spans="2:12" ht="15.75" x14ac:dyDescent="0.25">
      <c r="B1887" s="92"/>
      <c r="D1887" s="98"/>
      <c r="E1887" s="97"/>
      <c r="F1887" s="97"/>
      <c r="G1887" s="97"/>
      <c r="H1887" s="97"/>
      <c r="I1887" s="97"/>
      <c r="J1887" s="97"/>
      <c r="K1887" s="97"/>
      <c r="L1887" s="97"/>
    </row>
    <row r="1888" spans="2:12" ht="15.75" x14ac:dyDescent="0.25">
      <c r="B1888" s="92"/>
      <c r="D1888" s="98"/>
      <c r="E1888" s="97"/>
      <c r="F1888" s="97"/>
      <c r="G1888" s="97"/>
      <c r="H1888" s="97"/>
      <c r="I1888" s="97"/>
      <c r="J1888" s="97"/>
      <c r="K1888" s="97"/>
      <c r="L1888" s="97"/>
    </row>
    <row r="1889" spans="2:12" ht="15.75" x14ac:dyDescent="0.25">
      <c r="B1889" s="92"/>
      <c r="D1889" s="98"/>
      <c r="E1889" s="97"/>
      <c r="F1889" s="97"/>
      <c r="G1889" s="97"/>
      <c r="H1889" s="97"/>
      <c r="I1889" s="97"/>
      <c r="J1889" s="97"/>
      <c r="K1889" s="97"/>
      <c r="L1889" s="97"/>
    </row>
    <row r="1890" spans="2:12" ht="15.75" x14ac:dyDescent="0.25">
      <c r="B1890" s="92"/>
      <c r="D1890" s="98"/>
      <c r="E1890" s="97"/>
      <c r="F1890" s="97"/>
      <c r="G1890" s="97"/>
      <c r="H1890" s="97"/>
      <c r="I1890" s="97"/>
      <c r="J1890" s="97"/>
      <c r="K1890" s="97"/>
      <c r="L1890" s="97"/>
    </row>
    <row r="1891" spans="2:12" ht="15.75" x14ac:dyDescent="0.25">
      <c r="B1891" s="92"/>
      <c r="D1891" s="98"/>
      <c r="E1891" s="97"/>
      <c r="F1891" s="97"/>
      <c r="G1891" s="97"/>
      <c r="H1891" s="97"/>
      <c r="I1891" s="97"/>
      <c r="J1891" s="97"/>
      <c r="K1891" s="97"/>
      <c r="L1891" s="97"/>
    </row>
    <row r="1892" spans="2:12" ht="15.75" x14ac:dyDescent="0.25">
      <c r="B1892" s="92"/>
      <c r="D1892" s="98"/>
      <c r="E1892" s="97"/>
      <c r="F1892" s="97"/>
      <c r="G1892" s="97"/>
      <c r="H1892" s="97"/>
      <c r="I1892" s="97"/>
      <c r="J1892" s="97"/>
      <c r="K1892" s="97"/>
      <c r="L1892" s="97"/>
    </row>
    <row r="1893" spans="2:12" ht="15.75" x14ac:dyDescent="0.25">
      <c r="B1893" s="92"/>
      <c r="D1893" s="98"/>
      <c r="E1893" s="97"/>
      <c r="F1893" s="97"/>
      <c r="G1893" s="97"/>
      <c r="H1893" s="97"/>
      <c r="I1893" s="97"/>
      <c r="J1893" s="97"/>
      <c r="K1893" s="97"/>
      <c r="L1893" s="97"/>
    </row>
    <row r="1894" spans="2:12" ht="15.75" x14ac:dyDescent="0.25">
      <c r="B1894" s="92"/>
      <c r="D1894" s="98"/>
      <c r="E1894" s="97"/>
      <c r="F1894" s="97"/>
      <c r="G1894" s="97"/>
      <c r="H1894" s="97"/>
      <c r="I1894" s="97"/>
      <c r="J1894" s="97"/>
      <c r="K1894" s="97"/>
      <c r="L1894" s="97"/>
    </row>
    <row r="1895" spans="2:12" ht="15.75" x14ac:dyDescent="0.25">
      <c r="B1895" s="92"/>
      <c r="D1895" s="98"/>
      <c r="E1895" s="97"/>
      <c r="F1895" s="97"/>
      <c r="G1895" s="97"/>
      <c r="H1895" s="97"/>
      <c r="I1895" s="97"/>
      <c r="J1895" s="97"/>
      <c r="K1895" s="97"/>
      <c r="L1895" s="97"/>
    </row>
    <row r="1896" spans="2:12" ht="15.75" x14ac:dyDescent="0.25">
      <c r="B1896" s="92"/>
      <c r="D1896" s="98"/>
      <c r="E1896" s="97"/>
      <c r="F1896" s="97"/>
      <c r="G1896" s="97"/>
      <c r="H1896" s="97"/>
      <c r="I1896" s="97"/>
      <c r="J1896" s="97"/>
      <c r="K1896" s="97"/>
      <c r="L1896" s="97"/>
    </row>
    <row r="1897" spans="2:12" ht="15.75" x14ac:dyDescent="0.25">
      <c r="B1897" s="92"/>
      <c r="D1897" s="98"/>
      <c r="E1897" s="97"/>
      <c r="F1897" s="97"/>
      <c r="G1897" s="97"/>
      <c r="H1897" s="97"/>
      <c r="I1897" s="97"/>
      <c r="J1897" s="97"/>
      <c r="K1897" s="97"/>
      <c r="L1897" s="97"/>
    </row>
    <row r="1898" spans="2:12" ht="15.75" x14ac:dyDescent="0.25">
      <c r="B1898" s="92"/>
      <c r="D1898" s="98"/>
      <c r="E1898" s="97"/>
      <c r="F1898" s="97"/>
      <c r="G1898" s="97"/>
      <c r="H1898" s="97"/>
      <c r="I1898" s="97"/>
      <c r="J1898" s="97"/>
      <c r="K1898" s="97"/>
      <c r="L1898" s="97"/>
    </row>
    <row r="1899" spans="2:12" ht="15.75" x14ac:dyDescent="0.25">
      <c r="B1899" s="92"/>
      <c r="D1899" s="98"/>
      <c r="E1899" s="97"/>
      <c r="F1899" s="97"/>
      <c r="G1899" s="97"/>
      <c r="H1899" s="97"/>
      <c r="I1899" s="97"/>
      <c r="J1899" s="97"/>
      <c r="K1899" s="97"/>
      <c r="L1899" s="97"/>
    </row>
    <row r="1900" spans="2:12" ht="15.75" x14ac:dyDescent="0.25">
      <c r="B1900" s="92"/>
      <c r="D1900" s="98"/>
      <c r="E1900" s="97"/>
      <c r="F1900" s="97"/>
      <c r="G1900" s="97"/>
      <c r="H1900" s="97"/>
      <c r="I1900" s="97"/>
      <c r="J1900" s="97"/>
      <c r="K1900" s="97"/>
      <c r="L1900" s="97"/>
    </row>
    <row r="1901" spans="2:12" ht="15.75" x14ac:dyDescent="0.25">
      <c r="B1901" s="92"/>
      <c r="D1901" s="98"/>
      <c r="E1901" s="97"/>
      <c r="F1901" s="97"/>
      <c r="G1901" s="97"/>
      <c r="H1901" s="97"/>
      <c r="I1901" s="97"/>
      <c r="J1901" s="97"/>
      <c r="K1901" s="97"/>
      <c r="L1901" s="97"/>
    </row>
    <row r="1902" spans="2:12" ht="15.75" x14ac:dyDescent="0.25">
      <c r="B1902" s="92"/>
      <c r="D1902" s="98"/>
      <c r="E1902" s="97"/>
      <c r="F1902" s="97"/>
      <c r="G1902" s="97"/>
      <c r="H1902" s="97"/>
      <c r="I1902" s="97"/>
      <c r="J1902" s="97"/>
      <c r="K1902" s="97"/>
      <c r="L1902" s="97"/>
    </row>
    <row r="1903" spans="2:12" ht="15.75" x14ac:dyDescent="0.25">
      <c r="B1903" s="92"/>
      <c r="D1903" s="98"/>
      <c r="E1903" s="97"/>
      <c r="F1903" s="97"/>
      <c r="G1903" s="97"/>
      <c r="H1903" s="97"/>
      <c r="I1903" s="97"/>
      <c r="J1903" s="97"/>
      <c r="K1903" s="97"/>
      <c r="L1903" s="97"/>
    </row>
    <row r="1904" spans="2:12" ht="15.75" x14ac:dyDescent="0.25">
      <c r="B1904" s="92"/>
      <c r="D1904" s="98"/>
      <c r="E1904" s="97"/>
      <c r="F1904" s="97"/>
      <c r="G1904" s="97"/>
      <c r="H1904" s="97"/>
      <c r="I1904" s="97"/>
      <c r="J1904" s="97"/>
      <c r="K1904" s="97"/>
      <c r="L1904" s="97"/>
    </row>
    <row r="1905" spans="2:12" ht="15.75" x14ac:dyDescent="0.25">
      <c r="B1905" s="92"/>
      <c r="D1905" s="98"/>
      <c r="E1905" s="97"/>
      <c r="F1905" s="97"/>
      <c r="G1905" s="97"/>
      <c r="H1905" s="97"/>
      <c r="I1905" s="97"/>
      <c r="J1905" s="97"/>
      <c r="K1905" s="97"/>
      <c r="L1905" s="97"/>
    </row>
    <row r="1906" spans="2:12" ht="15.75" x14ac:dyDescent="0.25">
      <c r="B1906" s="92"/>
      <c r="D1906" s="98"/>
      <c r="E1906" s="97"/>
      <c r="F1906" s="97"/>
      <c r="G1906" s="97"/>
      <c r="H1906" s="97"/>
      <c r="I1906" s="97"/>
      <c r="J1906" s="97"/>
      <c r="K1906" s="97"/>
      <c r="L1906" s="97"/>
    </row>
    <row r="1907" spans="2:12" ht="15.75" x14ac:dyDescent="0.25">
      <c r="B1907" s="92"/>
      <c r="D1907" s="98"/>
      <c r="E1907" s="97"/>
      <c r="F1907" s="97"/>
      <c r="G1907" s="97"/>
      <c r="H1907" s="97"/>
      <c r="I1907" s="97"/>
      <c r="J1907" s="97"/>
      <c r="K1907" s="97"/>
      <c r="L1907" s="97"/>
    </row>
    <row r="1908" spans="2:12" ht="15.75" x14ac:dyDescent="0.25">
      <c r="B1908" s="92"/>
      <c r="D1908" s="98"/>
      <c r="E1908" s="97"/>
      <c r="F1908" s="97"/>
      <c r="G1908" s="97"/>
      <c r="H1908" s="97"/>
      <c r="I1908" s="97"/>
      <c r="J1908" s="97"/>
      <c r="K1908" s="97"/>
      <c r="L1908" s="97"/>
    </row>
    <row r="1909" spans="2:12" ht="15.75" x14ac:dyDescent="0.25">
      <c r="B1909" s="92"/>
      <c r="D1909" s="98"/>
      <c r="E1909" s="97"/>
      <c r="F1909" s="97"/>
      <c r="G1909" s="97"/>
      <c r="H1909" s="97"/>
      <c r="I1909" s="97"/>
      <c r="J1909" s="97"/>
      <c r="K1909" s="97"/>
      <c r="L1909" s="97"/>
    </row>
    <row r="1910" spans="2:12" ht="15.75" x14ac:dyDescent="0.25">
      <c r="B1910" s="92"/>
      <c r="D1910" s="98"/>
      <c r="E1910" s="97"/>
      <c r="F1910" s="97"/>
      <c r="G1910" s="97"/>
      <c r="H1910" s="97"/>
      <c r="I1910" s="97"/>
      <c r="J1910" s="97"/>
      <c r="K1910" s="97"/>
      <c r="L1910" s="97"/>
    </row>
    <row r="1911" spans="2:12" ht="15.75" x14ac:dyDescent="0.25">
      <c r="B1911" s="92"/>
      <c r="D1911" s="98"/>
      <c r="E1911" s="97"/>
      <c r="F1911" s="97"/>
      <c r="G1911" s="97"/>
      <c r="H1911" s="97"/>
      <c r="I1911" s="97"/>
      <c r="J1911" s="97"/>
      <c r="K1911" s="97"/>
      <c r="L1911" s="97"/>
    </row>
    <row r="1912" spans="2:12" ht="15.75" x14ac:dyDescent="0.25">
      <c r="B1912" s="92"/>
      <c r="D1912" s="98"/>
      <c r="E1912" s="97"/>
      <c r="F1912" s="97"/>
      <c r="G1912" s="97"/>
      <c r="H1912" s="97"/>
      <c r="I1912" s="97"/>
      <c r="J1912" s="97"/>
      <c r="K1912" s="97"/>
      <c r="L1912" s="97"/>
    </row>
    <row r="1913" spans="2:12" ht="15.75" x14ac:dyDescent="0.25">
      <c r="B1913" s="92"/>
      <c r="D1913" s="98"/>
      <c r="E1913" s="97"/>
      <c r="F1913" s="97"/>
      <c r="G1913" s="97"/>
      <c r="H1913" s="97"/>
      <c r="I1913" s="97"/>
      <c r="J1913" s="97"/>
      <c r="K1913" s="97"/>
      <c r="L1913" s="97"/>
    </row>
    <row r="1914" spans="2:12" ht="15.75" x14ac:dyDescent="0.25">
      <c r="B1914" s="92"/>
      <c r="D1914" s="98"/>
      <c r="E1914" s="97"/>
      <c r="F1914" s="97"/>
      <c r="G1914" s="97"/>
      <c r="H1914" s="97"/>
      <c r="I1914" s="97"/>
      <c r="J1914" s="97"/>
      <c r="K1914" s="97"/>
      <c r="L1914" s="97"/>
    </row>
    <row r="1915" spans="2:12" ht="15.75" x14ac:dyDescent="0.25">
      <c r="B1915" s="92"/>
      <c r="D1915" s="98"/>
      <c r="E1915" s="97"/>
      <c r="F1915" s="97"/>
      <c r="G1915" s="97"/>
      <c r="H1915" s="97"/>
      <c r="I1915" s="97"/>
      <c r="J1915" s="97"/>
      <c r="K1915" s="97"/>
      <c r="L1915" s="97"/>
    </row>
    <row r="1916" spans="2:12" ht="15.75" x14ac:dyDescent="0.25">
      <c r="B1916" s="92"/>
      <c r="D1916" s="98"/>
      <c r="E1916" s="97"/>
      <c r="F1916" s="97"/>
      <c r="G1916" s="97"/>
      <c r="H1916" s="97"/>
      <c r="I1916" s="97"/>
      <c r="J1916" s="97"/>
      <c r="K1916" s="97"/>
      <c r="L1916" s="97"/>
    </row>
    <row r="1917" spans="2:12" ht="15.75" x14ac:dyDescent="0.25">
      <c r="B1917" s="92"/>
      <c r="D1917" s="98"/>
      <c r="E1917" s="97"/>
      <c r="F1917" s="97"/>
      <c r="G1917" s="97"/>
      <c r="H1917" s="97"/>
      <c r="I1917" s="97"/>
      <c r="J1917" s="97"/>
      <c r="K1917" s="97"/>
      <c r="L1917" s="97"/>
    </row>
    <row r="1918" spans="2:12" ht="15.75" x14ac:dyDescent="0.25">
      <c r="B1918" s="92"/>
      <c r="D1918" s="98"/>
      <c r="E1918" s="97"/>
      <c r="F1918" s="97"/>
      <c r="G1918" s="97"/>
      <c r="H1918" s="97"/>
      <c r="I1918" s="97"/>
      <c r="J1918" s="97"/>
      <c r="K1918" s="97"/>
      <c r="L1918" s="97"/>
    </row>
    <row r="1919" spans="2:12" ht="15.75" x14ac:dyDescent="0.25">
      <c r="B1919" s="92"/>
      <c r="D1919" s="98"/>
      <c r="E1919" s="97"/>
      <c r="F1919" s="97"/>
      <c r="G1919" s="97"/>
      <c r="H1919" s="97"/>
      <c r="I1919" s="97"/>
      <c r="J1919" s="97"/>
      <c r="K1919" s="97"/>
      <c r="L1919" s="97"/>
    </row>
    <row r="1920" spans="2:12" ht="15.75" x14ac:dyDescent="0.25">
      <c r="B1920" s="92"/>
      <c r="D1920" s="98"/>
      <c r="E1920" s="97"/>
      <c r="F1920" s="97"/>
      <c r="G1920" s="97"/>
      <c r="H1920" s="97"/>
      <c r="I1920" s="97"/>
      <c r="J1920" s="97"/>
      <c r="K1920" s="97"/>
      <c r="L1920" s="97"/>
    </row>
    <row r="1921" spans="2:12" ht="15.75" x14ac:dyDescent="0.25">
      <c r="B1921" s="92"/>
      <c r="D1921" s="98"/>
      <c r="E1921" s="97"/>
      <c r="F1921" s="97"/>
      <c r="G1921" s="97"/>
      <c r="H1921" s="97"/>
      <c r="I1921" s="97"/>
      <c r="J1921" s="97"/>
      <c r="K1921" s="97"/>
      <c r="L1921" s="97"/>
    </row>
    <row r="1922" spans="2:12" ht="15.75" x14ac:dyDescent="0.25">
      <c r="B1922" s="92"/>
      <c r="D1922" s="98"/>
      <c r="E1922" s="97"/>
      <c r="F1922" s="97"/>
      <c r="G1922" s="97"/>
      <c r="H1922" s="97"/>
      <c r="I1922" s="97"/>
      <c r="J1922" s="97"/>
      <c r="K1922" s="97"/>
      <c r="L1922" s="97"/>
    </row>
    <row r="1923" spans="2:12" ht="15.75" x14ac:dyDescent="0.25">
      <c r="B1923" s="92"/>
      <c r="D1923" s="98"/>
      <c r="E1923" s="97"/>
      <c r="F1923" s="97"/>
      <c r="G1923" s="97"/>
      <c r="H1923" s="97"/>
      <c r="I1923" s="97"/>
      <c r="J1923" s="97"/>
      <c r="K1923" s="97"/>
      <c r="L1923" s="97"/>
    </row>
    <row r="1924" spans="2:12" ht="15.75" x14ac:dyDescent="0.25">
      <c r="B1924" s="92"/>
      <c r="D1924" s="98"/>
      <c r="E1924" s="97"/>
      <c r="F1924" s="97"/>
      <c r="G1924" s="97"/>
      <c r="H1924" s="97"/>
      <c r="I1924" s="97"/>
      <c r="J1924" s="97"/>
      <c r="K1924" s="97"/>
      <c r="L1924" s="97"/>
    </row>
    <row r="1925" spans="2:12" ht="15.75" x14ac:dyDescent="0.25">
      <c r="B1925" s="92"/>
      <c r="D1925" s="98"/>
      <c r="E1925" s="97"/>
      <c r="F1925" s="97"/>
      <c r="G1925" s="97"/>
      <c r="H1925" s="97"/>
      <c r="I1925" s="97"/>
      <c r="J1925" s="97"/>
      <c r="K1925" s="97"/>
      <c r="L1925" s="97"/>
    </row>
    <row r="1926" spans="2:12" ht="15.75" x14ac:dyDescent="0.25">
      <c r="B1926" s="92"/>
      <c r="D1926" s="98"/>
      <c r="E1926" s="97"/>
      <c r="F1926" s="97"/>
      <c r="G1926" s="97"/>
      <c r="H1926" s="97"/>
      <c r="I1926" s="97"/>
      <c r="J1926" s="97"/>
      <c r="K1926" s="97"/>
      <c r="L1926" s="97"/>
    </row>
    <row r="1927" spans="2:12" ht="15.75" x14ac:dyDescent="0.25">
      <c r="B1927" s="92"/>
      <c r="D1927" s="98"/>
      <c r="E1927" s="97"/>
      <c r="F1927" s="97"/>
      <c r="G1927" s="97"/>
      <c r="H1927" s="97"/>
      <c r="I1927" s="97"/>
      <c r="J1927" s="97"/>
      <c r="K1927" s="97"/>
      <c r="L1927" s="97"/>
    </row>
    <row r="1928" spans="2:12" ht="15.75" x14ac:dyDescent="0.25">
      <c r="B1928" s="92"/>
      <c r="D1928" s="98"/>
      <c r="E1928" s="97"/>
      <c r="F1928" s="97"/>
      <c r="G1928" s="97"/>
      <c r="H1928" s="97"/>
      <c r="I1928" s="97"/>
      <c r="J1928" s="97"/>
      <c r="K1928" s="97"/>
      <c r="L1928" s="97"/>
    </row>
    <row r="1929" spans="2:12" ht="15.75" x14ac:dyDescent="0.25">
      <c r="B1929" s="92"/>
      <c r="D1929" s="98"/>
      <c r="E1929" s="97"/>
      <c r="F1929" s="97"/>
      <c r="G1929" s="97"/>
      <c r="H1929" s="97"/>
      <c r="I1929" s="97"/>
      <c r="J1929" s="97"/>
      <c r="K1929" s="97"/>
      <c r="L1929" s="97"/>
    </row>
    <row r="1930" spans="2:12" ht="15.75" x14ac:dyDescent="0.25">
      <c r="B1930" s="92"/>
      <c r="D1930" s="98"/>
      <c r="E1930" s="97"/>
      <c r="F1930" s="97"/>
      <c r="G1930" s="97"/>
      <c r="H1930" s="97"/>
      <c r="I1930" s="97"/>
      <c r="J1930" s="97"/>
      <c r="K1930" s="97"/>
      <c r="L1930" s="97"/>
    </row>
    <row r="1931" spans="2:12" ht="15.75" x14ac:dyDescent="0.25">
      <c r="B1931" s="92"/>
      <c r="D1931" s="98"/>
      <c r="E1931" s="97"/>
      <c r="F1931" s="97"/>
      <c r="G1931" s="97"/>
      <c r="H1931" s="97"/>
      <c r="I1931" s="97"/>
      <c r="J1931" s="97"/>
      <c r="K1931" s="97"/>
      <c r="L1931" s="97"/>
    </row>
    <row r="1932" spans="2:12" ht="15.75" x14ac:dyDescent="0.25">
      <c r="B1932" s="92"/>
      <c r="D1932" s="98"/>
      <c r="E1932" s="97"/>
      <c r="F1932" s="97"/>
      <c r="G1932" s="97"/>
      <c r="H1932" s="97"/>
      <c r="I1932" s="97"/>
      <c r="J1932" s="97"/>
      <c r="K1932" s="97"/>
      <c r="L1932" s="97"/>
    </row>
    <row r="1933" spans="2:12" ht="15.75" x14ac:dyDescent="0.25">
      <c r="B1933" s="92"/>
      <c r="D1933" s="98"/>
      <c r="E1933" s="97"/>
      <c r="F1933" s="97"/>
      <c r="G1933" s="97"/>
      <c r="H1933" s="97"/>
      <c r="I1933" s="97"/>
      <c r="J1933" s="97"/>
      <c r="K1933" s="97"/>
      <c r="L1933" s="97"/>
    </row>
    <row r="1934" spans="2:12" ht="15.75" x14ac:dyDescent="0.25">
      <c r="B1934" s="92"/>
      <c r="D1934" s="98"/>
      <c r="E1934" s="97"/>
      <c r="F1934" s="97"/>
      <c r="G1934" s="97"/>
      <c r="H1934" s="97"/>
      <c r="I1934" s="97"/>
      <c r="J1934" s="97"/>
      <c r="K1934" s="97"/>
      <c r="L1934" s="97"/>
    </row>
    <row r="1935" spans="2:12" ht="15.75" x14ac:dyDescent="0.25">
      <c r="B1935" s="92"/>
      <c r="D1935" s="98"/>
      <c r="E1935" s="97"/>
      <c r="F1935" s="97"/>
      <c r="G1935" s="97"/>
      <c r="H1935" s="97"/>
      <c r="I1935" s="97"/>
      <c r="J1935" s="97"/>
      <c r="K1935" s="97"/>
      <c r="L1935" s="97"/>
    </row>
    <row r="1936" spans="2:12" ht="15.75" x14ac:dyDescent="0.25">
      <c r="B1936" s="92"/>
      <c r="D1936" s="98"/>
      <c r="E1936" s="97"/>
      <c r="F1936" s="97"/>
      <c r="G1936" s="97"/>
      <c r="H1936" s="97"/>
      <c r="I1936" s="97"/>
      <c r="J1936" s="97"/>
      <c r="K1936" s="97"/>
      <c r="L1936" s="97"/>
    </row>
    <row r="1937" spans="2:12" ht="15.75" x14ac:dyDescent="0.25">
      <c r="B1937" s="92"/>
      <c r="D1937" s="98"/>
      <c r="E1937" s="97"/>
      <c r="F1937" s="97"/>
      <c r="G1937" s="97"/>
      <c r="H1937" s="97"/>
      <c r="I1937" s="97"/>
      <c r="J1937" s="97"/>
      <c r="K1937" s="97"/>
      <c r="L1937" s="97"/>
    </row>
    <row r="1938" spans="2:12" ht="15.75" x14ac:dyDescent="0.25">
      <c r="B1938" s="92"/>
      <c r="D1938" s="98"/>
      <c r="E1938" s="97"/>
      <c r="F1938" s="97"/>
      <c r="G1938" s="97"/>
      <c r="H1938" s="97"/>
      <c r="I1938" s="97"/>
      <c r="J1938" s="97"/>
      <c r="K1938" s="97"/>
      <c r="L1938" s="97"/>
    </row>
    <row r="1939" spans="2:12" ht="15.75" x14ac:dyDescent="0.25">
      <c r="B1939" s="92"/>
      <c r="D1939" s="98"/>
      <c r="E1939" s="97"/>
      <c r="F1939" s="97"/>
      <c r="G1939" s="97"/>
      <c r="H1939" s="97"/>
      <c r="I1939" s="97"/>
      <c r="J1939" s="97"/>
      <c r="K1939" s="97"/>
      <c r="L1939" s="97"/>
    </row>
    <row r="1940" spans="2:12" ht="15.75" x14ac:dyDescent="0.25">
      <c r="B1940" s="92"/>
      <c r="D1940" s="98"/>
      <c r="E1940" s="97"/>
      <c r="F1940" s="97"/>
      <c r="G1940" s="97"/>
      <c r="H1940" s="97"/>
      <c r="I1940" s="97"/>
      <c r="J1940" s="97"/>
      <c r="K1940" s="97"/>
      <c r="L1940" s="97"/>
    </row>
    <row r="1941" spans="2:12" ht="15.75" x14ac:dyDescent="0.25">
      <c r="B1941" s="92"/>
      <c r="D1941" s="98"/>
      <c r="E1941" s="97"/>
      <c r="F1941" s="97"/>
      <c r="G1941" s="97"/>
      <c r="H1941" s="97"/>
      <c r="I1941" s="97"/>
      <c r="J1941" s="97"/>
      <c r="K1941" s="97"/>
      <c r="L1941" s="97"/>
    </row>
    <row r="1942" spans="2:12" ht="15.75" x14ac:dyDescent="0.25">
      <c r="B1942" s="92"/>
      <c r="D1942" s="98"/>
      <c r="E1942" s="97"/>
      <c r="F1942" s="97"/>
      <c r="G1942" s="97"/>
      <c r="H1942" s="97"/>
      <c r="I1942" s="97"/>
      <c r="J1942" s="97"/>
      <c r="K1942" s="97"/>
      <c r="L1942" s="97"/>
    </row>
    <row r="1943" spans="2:12" ht="15.75" x14ac:dyDescent="0.25">
      <c r="B1943" s="92"/>
      <c r="D1943" s="98"/>
      <c r="E1943" s="97"/>
      <c r="F1943" s="97"/>
      <c r="G1943" s="97"/>
      <c r="H1943" s="97"/>
      <c r="I1943" s="97"/>
      <c r="J1943" s="97"/>
      <c r="K1943" s="97"/>
      <c r="L1943" s="97"/>
    </row>
    <row r="1944" spans="2:12" ht="15.75" x14ac:dyDescent="0.25">
      <c r="B1944" s="92"/>
      <c r="D1944" s="98"/>
      <c r="E1944" s="97"/>
      <c r="F1944" s="97"/>
      <c r="G1944" s="97"/>
      <c r="H1944" s="97"/>
      <c r="I1944" s="97"/>
      <c r="J1944" s="97"/>
      <c r="K1944" s="97"/>
      <c r="L1944" s="97"/>
    </row>
    <row r="1945" spans="2:12" ht="15.75" x14ac:dyDescent="0.25">
      <c r="B1945" s="92"/>
      <c r="D1945" s="98"/>
      <c r="E1945" s="97"/>
      <c r="F1945" s="97"/>
      <c r="G1945" s="97"/>
      <c r="H1945" s="97"/>
      <c r="I1945" s="97"/>
      <c r="J1945" s="97"/>
      <c r="K1945" s="97"/>
      <c r="L1945" s="97"/>
    </row>
    <row r="1946" spans="2:12" ht="15.75" x14ac:dyDescent="0.25">
      <c r="B1946" s="92"/>
      <c r="D1946" s="98"/>
      <c r="E1946" s="97"/>
      <c r="F1946" s="97"/>
      <c r="G1946" s="97"/>
      <c r="H1946" s="97"/>
      <c r="I1946" s="97"/>
      <c r="J1946" s="97"/>
      <c r="K1946" s="97"/>
      <c r="L1946" s="97"/>
    </row>
    <row r="1947" spans="2:12" ht="15.75" x14ac:dyDescent="0.25">
      <c r="B1947" s="92"/>
      <c r="D1947" s="98"/>
      <c r="E1947" s="97"/>
      <c r="F1947" s="97"/>
      <c r="G1947" s="97"/>
      <c r="H1947" s="97"/>
      <c r="I1947" s="97"/>
      <c r="J1947" s="97"/>
      <c r="K1947" s="97"/>
      <c r="L1947" s="97"/>
    </row>
    <row r="1948" spans="2:12" ht="15.75" x14ac:dyDescent="0.25">
      <c r="B1948" s="92"/>
      <c r="D1948" s="98"/>
      <c r="E1948" s="97"/>
      <c r="F1948" s="97"/>
      <c r="G1948" s="97"/>
      <c r="H1948" s="97"/>
      <c r="I1948" s="97"/>
      <c r="J1948" s="97"/>
      <c r="K1948" s="97"/>
      <c r="L1948" s="97"/>
    </row>
    <row r="1949" spans="2:12" ht="15.75" x14ac:dyDescent="0.25">
      <c r="B1949" s="92"/>
      <c r="D1949" s="98"/>
      <c r="E1949" s="97"/>
      <c r="F1949" s="97"/>
      <c r="G1949" s="97"/>
      <c r="H1949" s="97"/>
      <c r="I1949" s="97"/>
      <c r="J1949" s="97"/>
      <c r="K1949" s="97"/>
      <c r="L1949" s="97"/>
    </row>
    <row r="1950" spans="2:12" ht="15.75" x14ac:dyDescent="0.25">
      <c r="B1950" s="92"/>
      <c r="D1950" s="98"/>
      <c r="E1950" s="97"/>
      <c r="F1950" s="97"/>
      <c r="G1950" s="97"/>
      <c r="H1950" s="97"/>
      <c r="I1950" s="97"/>
      <c r="J1950" s="97"/>
      <c r="K1950" s="97"/>
      <c r="L1950" s="97"/>
    </row>
    <row r="1951" spans="2:12" ht="15.75" x14ac:dyDescent="0.25">
      <c r="B1951" s="92"/>
      <c r="D1951" s="98"/>
      <c r="E1951" s="97"/>
      <c r="F1951" s="97"/>
      <c r="G1951" s="97"/>
      <c r="H1951" s="97"/>
      <c r="I1951" s="97"/>
      <c r="J1951" s="97"/>
      <c r="K1951" s="97"/>
      <c r="L1951" s="97"/>
    </row>
    <row r="1952" spans="2:12" ht="15.75" x14ac:dyDescent="0.25">
      <c r="B1952" s="92"/>
      <c r="D1952" s="98"/>
      <c r="E1952" s="97"/>
      <c r="F1952" s="97"/>
      <c r="G1952" s="97"/>
      <c r="H1952" s="97"/>
      <c r="I1952" s="97"/>
      <c r="J1952" s="97"/>
      <c r="K1952" s="97"/>
      <c r="L1952" s="97"/>
    </row>
    <row r="1953" spans="2:12" ht="15.75" x14ac:dyDescent="0.25">
      <c r="B1953" s="92"/>
      <c r="D1953" s="98"/>
      <c r="E1953" s="97"/>
      <c r="F1953" s="97"/>
      <c r="G1953" s="97"/>
      <c r="H1953" s="97"/>
      <c r="I1953" s="97"/>
      <c r="J1953" s="97"/>
      <c r="K1953" s="97"/>
      <c r="L1953" s="97"/>
    </row>
    <row r="1954" spans="2:12" ht="15.75" x14ac:dyDescent="0.25">
      <c r="B1954" s="92"/>
      <c r="D1954" s="98"/>
      <c r="E1954" s="97"/>
      <c r="F1954" s="97"/>
      <c r="G1954" s="97"/>
      <c r="H1954" s="97"/>
      <c r="I1954" s="97"/>
      <c r="J1954" s="97"/>
      <c r="K1954" s="97"/>
      <c r="L1954" s="97"/>
    </row>
    <row r="1955" spans="2:12" ht="15.75" x14ac:dyDescent="0.25">
      <c r="B1955" s="92"/>
      <c r="D1955" s="98"/>
      <c r="E1955" s="97"/>
      <c r="F1955" s="97"/>
      <c r="G1955" s="97"/>
      <c r="H1955" s="97"/>
      <c r="I1955" s="97"/>
      <c r="J1955" s="97"/>
      <c r="K1955" s="97"/>
      <c r="L1955" s="97"/>
    </row>
    <row r="1956" spans="2:12" ht="15.75" x14ac:dyDescent="0.25">
      <c r="B1956" s="92"/>
      <c r="D1956" s="98"/>
      <c r="E1956" s="97"/>
      <c r="F1956" s="97"/>
      <c r="G1956" s="97"/>
      <c r="H1956" s="97"/>
      <c r="I1956" s="97"/>
      <c r="J1956" s="97"/>
      <c r="K1956" s="97"/>
      <c r="L1956" s="97"/>
    </row>
    <row r="1957" spans="2:12" ht="15.75" x14ac:dyDescent="0.25">
      <c r="B1957" s="92"/>
      <c r="D1957" s="98"/>
      <c r="E1957" s="97"/>
      <c r="F1957" s="97"/>
      <c r="G1957" s="97"/>
      <c r="H1957" s="97"/>
      <c r="I1957" s="97"/>
      <c r="J1957" s="97"/>
      <c r="K1957" s="97"/>
      <c r="L1957" s="97"/>
    </row>
    <row r="1958" spans="2:12" ht="15.75" x14ac:dyDescent="0.25">
      <c r="B1958" s="92"/>
      <c r="D1958" s="98"/>
      <c r="E1958" s="97"/>
      <c r="F1958" s="97"/>
      <c r="G1958" s="97"/>
      <c r="H1958" s="97"/>
      <c r="I1958" s="97"/>
      <c r="J1958" s="97"/>
      <c r="K1958" s="97"/>
      <c r="L1958" s="97"/>
    </row>
    <row r="1959" spans="2:12" ht="15.75" x14ac:dyDescent="0.25">
      <c r="B1959" s="92"/>
      <c r="D1959" s="98"/>
      <c r="E1959" s="97"/>
      <c r="F1959" s="97"/>
      <c r="G1959" s="97"/>
      <c r="H1959" s="97"/>
      <c r="I1959" s="97"/>
      <c r="J1959" s="97"/>
      <c r="K1959" s="97"/>
      <c r="L1959" s="97"/>
    </row>
    <row r="1960" spans="2:12" ht="15.75" x14ac:dyDescent="0.25">
      <c r="B1960" s="92"/>
      <c r="D1960" s="98"/>
      <c r="E1960" s="97"/>
      <c r="F1960" s="97"/>
      <c r="G1960" s="97"/>
      <c r="H1960" s="97"/>
      <c r="I1960" s="97"/>
      <c r="J1960" s="97"/>
      <c r="K1960" s="97"/>
      <c r="L1960" s="97"/>
    </row>
    <row r="1961" spans="2:12" ht="15.75" x14ac:dyDescent="0.25">
      <c r="B1961" s="92"/>
      <c r="D1961" s="98"/>
      <c r="E1961" s="97"/>
      <c r="F1961" s="97"/>
      <c r="G1961" s="97"/>
      <c r="H1961" s="97"/>
      <c r="I1961" s="97"/>
      <c r="J1961" s="97"/>
      <c r="K1961" s="97"/>
      <c r="L1961" s="97"/>
    </row>
    <row r="1962" spans="2:12" ht="15.75" x14ac:dyDescent="0.25">
      <c r="B1962" s="92"/>
      <c r="D1962" s="98"/>
      <c r="E1962" s="97"/>
      <c r="F1962" s="97"/>
      <c r="G1962" s="97"/>
      <c r="H1962" s="97"/>
      <c r="I1962" s="97"/>
      <c r="J1962" s="97"/>
      <c r="K1962" s="97"/>
      <c r="L1962" s="97"/>
    </row>
    <row r="1963" spans="2:12" ht="15.75" x14ac:dyDescent="0.25">
      <c r="B1963" s="92"/>
      <c r="D1963" s="98"/>
      <c r="E1963" s="97"/>
      <c r="F1963" s="97"/>
      <c r="G1963" s="97"/>
      <c r="H1963" s="97"/>
      <c r="I1963" s="97"/>
      <c r="J1963" s="97"/>
      <c r="K1963" s="97"/>
      <c r="L1963" s="97"/>
    </row>
    <row r="1964" spans="2:12" ht="15.75" x14ac:dyDescent="0.25">
      <c r="B1964" s="92"/>
      <c r="D1964" s="98"/>
      <c r="E1964" s="97"/>
      <c r="F1964" s="97"/>
      <c r="G1964" s="97"/>
      <c r="H1964" s="97"/>
      <c r="I1964" s="97"/>
      <c r="J1964" s="97"/>
      <c r="K1964" s="97"/>
      <c r="L1964" s="97"/>
    </row>
    <row r="1965" spans="2:12" ht="15.75" x14ac:dyDescent="0.25">
      <c r="B1965" s="92"/>
      <c r="D1965" s="98"/>
      <c r="E1965" s="97"/>
      <c r="F1965" s="97"/>
      <c r="G1965" s="97"/>
      <c r="H1965" s="97"/>
      <c r="I1965" s="97"/>
      <c r="J1965" s="97"/>
      <c r="K1965" s="97"/>
      <c r="L1965" s="97"/>
    </row>
    <row r="1966" spans="2:12" ht="15.75" x14ac:dyDescent="0.25">
      <c r="B1966" s="92"/>
      <c r="D1966" s="98"/>
      <c r="E1966" s="97"/>
      <c r="F1966" s="97"/>
      <c r="G1966" s="97"/>
      <c r="H1966" s="97"/>
      <c r="I1966" s="97"/>
      <c r="J1966" s="97"/>
      <c r="K1966" s="97"/>
      <c r="L1966" s="97"/>
    </row>
    <row r="1967" spans="2:12" ht="15.75" x14ac:dyDescent="0.25">
      <c r="B1967" s="92"/>
      <c r="D1967" s="98"/>
      <c r="E1967" s="97"/>
      <c r="F1967" s="97"/>
      <c r="G1967" s="97"/>
      <c r="H1967" s="97"/>
      <c r="I1967" s="97"/>
      <c r="J1967" s="97"/>
      <c r="K1967" s="97"/>
      <c r="L1967" s="97"/>
    </row>
    <row r="1968" spans="2:12" ht="15.75" x14ac:dyDescent="0.25">
      <c r="B1968" s="92"/>
      <c r="D1968" s="98"/>
      <c r="E1968" s="97"/>
      <c r="F1968" s="97"/>
      <c r="G1968" s="97"/>
      <c r="H1968" s="97"/>
      <c r="I1968" s="97"/>
      <c r="J1968" s="97"/>
      <c r="K1968" s="97"/>
      <c r="L1968" s="97"/>
    </row>
    <row r="1969" spans="2:12" ht="15.75" x14ac:dyDescent="0.25">
      <c r="B1969" s="92"/>
      <c r="D1969" s="98"/>
      <c r="E1969" s="97"/>
      <c r="F1969" s="97"/>
      <c r="G1969" s="97"/>
      <c r="H1969" s="97"/>
      <c r="I1969" s="97"/>
      <c r="J1969" s="97"/>
      <c r="K1969" s="97"/>
      <c r="L1969" s="97"/>
    </row>
    <row r="1970" spans="2:12" ht="15.75" x14ac:dyDescent="0.25">
      <c r="B1970" s="92"/>
      <c r="D1970" s="98"/>
      <c r="E1970" s="97"/>
      <c r="F1970" s="97"/>
      <c r="G1970" s="97"/>
      <c r="H1970" s="97"/>
      <c r="I1970" s="97"/>
      <c r="J1970" s="97"/>
      <c r="K1970" s="97"/>
      <c r="L1970" s="97"/>
    </row>
    <row r="1971" spans="2:12" ht="15.75" x14ac:dyDescent="0.25">
      <c r="B1971" s="92"/>
      <c r="D1971" s="98"/>
      <c r="E1971" s="97"/>
      <c r="F1971" s="97"/>
      <c r="G1971" s="97"/>
      <c r="H1971" s="97"/>
      <c r="I1971" s="97"/>
      <c r="J1971" s="97"/>
      <c r="K1971" s="97"/>
      <c r="L1971" s="97"/>
    </row>
    <row r="1972" spans="2:12" ht="15.75" x14ac:dyDescent="0.25">
      <c r="B1972" s="92"/>
      <c r="D1972" s="98"/>
      <c r="E1972" s="97"/>
      <c r="F1972" s="97"/>
      <c r="G1972" s="97"/>
      <c r="H1972" s="97"/>
      <c r="I1972" s="97"/>
      <c r="J1972" s="97"/>
      <c r="K1972" s="97"/>
      <c r="L1972" s="97"/>
    </row>
    <row r="1973" spans="2:12" ht="15.75" x14ac:dyDescent="0.25">
      <c r="B1973" s="92"/>
      <c r="D1973" s="98"/>
      <c r="E1973" s="97"/>
      <c r="F1973" s="97"/>
      <c r="G1973" s="97"/>
      <c r="H1973" s="97"/>
      <c r="I1973" s="97"/>
      <c r="J1973" s="97"/>
      <c r="K1973" s="97"/>
      <c r="L1973" s="97"/>
    </row>
    <row r="1974" spans="2:12" ht="15.75" x14ac:dyDescent="0.25">
      <c r="B1974" s="92"/>
      <c r="D1974" s="98"/>
      <c r="E1974" s="97"/>
      <c r="F1974" s="97"/>
      <c r="G1974" s="97"/>
      <c r="H1974" s="97"/>
      <c r="I1974" s="97"/>
      <c r="J1974" s="97"/>
      <c r="K1974" s="97"/>
      <c r="L1974" s="97"/>
    </row>
    <row r="1975" spans="2:12" ht="15.75" x14ac:dyDescent="0.25">
      <c r="B1975" s="92"/>
      <c r="D1975" s="98"/>
      <c r="E1975" s="97"/>
      <c r="F1975" s="97"/>
      <c r="G1975" s="97"/>
      <c r="H1975" s="97"/>
      <c r="I1975" s="97"/>
      <c r="J1975" s="97"/>
      <c r="K1975" s="97"/>
      <c r="L1975" s="97"/>
    </row>
    <row r="1976" spans="2:12" ht="15.75" x14ac:dyDescent="0.25">
      <c r="B1976" s="92"/>
      <c r="D1976" s="98"/>
      <c r="E1976" s="97"/>
      <c r="F1976" s="97"/>
      <c r="G1976" s="97"/>
      <c r="H1976" s="97"/>
      <c r="I1976" s="97"/>
      <c r="J1976" s="97"/>
      <c r="K1976" s="97"/>
      <c r="L1976" s="97"/>
    </row>
    <row r="1977" spans="2:12" ht="15.75" x14ac:dyDescent="0.25">
      <c r="B1977" s="92"/>
      <c r="D1977" s="98"/>
      <c r="E1977" s="97"/>
      <c r="F1977" s="97"/>
      <c r="G1977" s="97"/>
      <c r="H1977" s="97"/>
      <c r="I1977" s="97"/>
      <c r="J1977" s="97"/>
      <c r="K1977" s="97"/>
      <c r="L1977" s="97"/>
    </row>
    <row r="1978" spans="2:12" ht="15.75" x14ac:dyDescent="0.25">
      <c r="B1978" s="92"/>
      <c r="D1978" s="98"/>
      <c r="E1978" s="97"/>
      <c r="F1978" s="97"/>
      <c r="G1978" s="97"/>
      <c r="H1978" s="97"/>
      <c r="I1978" s="97"/>
      <c r="J1978" s="97"/>
      <c r="K1978" s="97"/>
      <c r="L1978" s="97"/>
    </row>
    <row r="1979" spans="2:12" ht="15.75" x14ac:dyDescent="0.25">
      <c r="B1979" s="92"/>
      <c r="D1979" s="98"/>
      <c r="E1979" s="97"/>
      <c r="F1979" s="97"/>
      <c r="G1979" s="97"/>
      <c r="H1979" s="97"/>
      <c r="I1979" s="97"/>
      <c r="J1979" s="97"/>
      <c r="K1979" s="97"/>
      <c r="L1979" s="97"/>
    </row>
    <row r="1980" spans="2:12" ht="15.75" x14ac:dyDescent="0.25">
      <c r="B1980" s="92"/>
      <c r="D1980" s="98"/>
      <c r="E1980" s="97"/>
      <c r="F1980" s="97"/>
      <c r="G1980" s="97"/>
      <c r="H1980" s="97"/>
      <c r="I1980" s="97"/>
      <c r="J1980" s="97"/>
      <c r="K1980" s="97"/>
      <c r="L1980" s="97"/>
    </row>
    <row r="1981" spans="2:12" ht="15.75" x14ac:dyDescent="0.25">
      <c r="B1981" s="92"/>
      <c r="D1981" s="98"/>
      <c r="E1981" s="97"/>
      <c r="F1981" s="97"/>
      <c r="G1981" s="97"/>
      <c r="H1981" s="97"/>
      <c r="I1981" s="97"/>
      <c r="J1981" s="97"/>
      <c r="K1981" s="97"/>
      <c r="L1981" s="97"/>
    </row>
    <row r="1982" spans="2:12" ht="15.75" x14ac:dyDescent="0.25">
      <c r="B1982" s="92"/>
      <c r="D1982" s="98"/>
      <c r="E1982" s="97"/>
      <c r="F1982" s="97"/>
      <c r="G1982" s="97"/>
      <c r="H1982" s="97"/>
      <c r="I1982" s="97"/>
      <c r="J1982" s="97"/>
      <c r="K1982" s="97"/>
      <c r="L1982" s="97"/>
    </row>
    <row r="1983" spans="2:12" ht="15.75" x14ac:dyDescent="0.25">
      <c r="B1983" s="92"/>
      <c r="D1983" s="98"/>
      <c r="E1983" s="97"/>
      <c r="F1983" s="97"/>
      <c r="G1983" s="97"/>
      <c r="H1983" s="97"/>
      <c r="I1983" s="97"/>
      <c r="J1983" s="97"/>
      <c r="K1983" s="97"/>
      <c r="L1983" s="97"/>
    </row>
    <row r="1984" spans="2:12" ht="15.75" x14ac:dyDescent="0.25">
      <c r="B1984" s="92"/>
      <c r="D1984" s="98"/>
      <c r="E1984" s="97"/>
      <c r="F1984" s="97"/>
      <c r="G1984" s="97"/>
      <c r="H1984" s="97"/>
      <c r="I1984" s="97"/>
      <c r="J1984" s="97"/>
      <c r="K1984" s="97"/>
      <c r="L1984" s="97"/>
    </row>
    <row r="1985" spans="2:12" ht="15.75" x14ac:dyDescent="0.25">
      <c r="B1985" s="92"/>
      <c r="D1985" s="98"/>
      <c r="E1985" s="97"/>
      <c r="F1985" s="97"/>
      <c r="G1985" s="97"/>
      <c r="H1985" s="97"/>
      <c r="I1985" s="97"/>
      <c r="J1985" s="97"/>
      <c r="K1985" s="97"/>
      <c r="L1985" s="97"/>
    </row>
    <row r="1986" spans="2:12" ht="15.75" x14ac:dyDescent="0.25">
      <c r="B1986" s="92"/>
      <c r="D1986" s="98"/>
      <c r="E1986" s="97"/>
      <c r="F1986" s="97"/>
      <c r="G1986" s="97"/>
      <c r="H1986" s="97"/>
      <c r="I1986" s="97"/>
      <c r="J1986" s="97"/>
      <c r="K1986" s="97"/>
      <c r="L1986" s="97"/>
    </row>
    <row r="1987" spans="2:12" ht="15.75" x14ac:dyDescent="0.25">
      <c r="B1987" s="92"/>
      <c r="D1987" s="98"/>
      <c r="E1987" s="97"/>
      <c r="F1987" s="97"/>
      <c r="G1987" s="97"/>
      <c r="H1987" s="97"/>
      <c r="I1987" s="97"/>
      <c r="J1987" s="97"/>
      <c r="K1987" s="97"/>
      <c r="L1987" s="97"/>
    </row>
    <row r="1988" spans="2:12" ht="15.75" x14ac:dyDescent="0.25">
      <c r="B1988" s="92"/>
      <c r="D1988" s="98"/>
      <c r="E1988" s="97"/>
      <c r="F1988" s="97"/>
      <c r="G1988" s="97"/>
      <c r="H1988" s="97"/>
      <c r="I1988" s="97"/>
      <c r="J1988" s="97"/>
      <c r="K1988" s="97"/>
      <c r="L1988" s="97"/>
    </row>
    <row r="1989" spans="2:12" ht="15.75" x14ac:dyDescent="0.25">
      <c r="B1989" s="92"/>
      <c r="D1989" s="98"/>
      <c r="E1989" s="97"/>
      <c r="F1989" s="97"/>
      <c r="G1989" s="97"/>
      <c r="H1989" s="97"/>
      <c r="I1989" s="97"/>
      <c r="J1989" s="97"/>
      <c r="K1989" s="97"/>
      <c r="L1989" s="97"/>
    </row>
    <row r="1990" spans="2:12" ht="15.75" x14ac:dyDescent="0.25">
      <c r="B1990" s="92"/>
      <c r="D1990" s="98"/>
      <c r="E1990" s="97"/>
      <c r="F1990" s="97"/>
      <c r="G1990" s="97"/>
      <c r="H1990" s="97"/>
      <c r="I1990" s="97"/>
      <c r="J1990" s="97"/>
      <c r="K1990" s="97"/>
      <c r="L1990" s="97"/>
    </row>
    <row r="1991" spans="2:12" ht="15.75" x14ac:dyDescent="0.25">
      <c r="B1991" s="92"/>
      <c r="D1991" s="98"/>
      <c r="E1991" s="97"/>
      <c r="F1991" s="97"/>
      <c r="G1991" s="97"/>
      <c r="H1991" s="97"/>
      <c r="I1991" s="97"/>
      <c r="J1991" s="97"/>
      <c r="K1991" s="97"/>
      <c r="L1991" s="97"/>
    </row>
    <row r="1992" spans="2:12" ht="15.75" x14ac:dyDescent="0.25">
      <c r="B1992" s="92"/>
      <c r="D1992" s="98"/>
      <c r="E1992" s="97"/>
      <c r="F1992" s="97"/>
      <c r="G1992" s="97"/>
      <c r="H1992" s="97"/>
      <c r="I1992" s="97"/>
      <c r="J1992" s="97"/>
      <c r="K1992" s="97"/>
      <c r="L1992" s="97"/>
    </row>
    <row r="1993" spans="2:12" ht="15.75" x14ac:dyDescent="0.25">
      <c r="B1993" s="92"/>
      <c r="D1993" s="98"/>
      <c r="E1993" s="97"/>
      <c r="F1993" s="97"/>
      <c r="G1993" s="97"/>
      <c r="H1993" s="97"/>
      <c r="I1993" s="97"/>
      <c r="J1993" s="97"/>
      <c r="K1993" s="97"/>
      <c r="L1993" s="97"/>
    </row>
    <row r="1994" spans="2:12" ht="15.75" x14ac:dyDescent="0.25">
      <c r="B1994" s="92"/>
      <c r="D1994" s="98"/>
      <c r="E1994" s="97"/>
      <c r="F1994" s="97"/>
      <c r="G1994" s="97"/>
      <c r="H1994" s="97"/>
      <c r="I1994" s="97"/>
      <c r="J1994" s="97"/>
      <c r="K1994" s="97"/>
      <c r="L1994" s="97"/>
    </row>
    <row r="1995" spans="2:12" ht="15.75" x14ac:dyDescent="0.25">
      <c r="B1995" s="92"/>
      <c r="D1995" s="98"/>
      <c r="E1995" s="97"/>
      <c r="F1995" s="97"/>
      <c r="G1995" s="97"/>
      <c r="H1995" s="97"/>
      <c r="I1995" s="97"/>
      <c r="J1995" s="97"/>
      <c r="K1995" s="97"/>
      <c r="L1995" s="97"/>
    </row>
    <row r="1996" spans="2:12" ht="15.75" x14ac:dyDescent="0.25">
      <c r="B1996" s="92"/>
      <c r="D1996" s="98"/>
      <c r="E1996" s="97"/>
      <c r="F1996" s="97"/>
      <c r="G1996" s="97"/>
      <c r="H1996" s="97"/>
      <c r="I1996" s="97"/>
      <c r="J1996" s="97"/>
      <c r="K1996" s="97"/>
      <c r="L1996" s="97"/>
    </row>
    <row r="1997" spans="2:12" ht="15.75" x14ac:dyDescent="0.25">
      <c r="B1997" s="92"/>
      <c r="D1997" s="98"/>
      <c r="E1997" s="97"/>
      <c r="F1997" s="97"/>
      <c r="G1997" s="97"/>
      <c r="H1997" s="97"/>
      <c r="I1997" s="97"/>
      <c r="J1997" s="97"/>
      <c r="K1997" s="97"/>
      <c r="L1997" s="97"/>
    </row>
    <row r="1998" spans="2:12" ht="15.75" x14ac:dyDescent="0.25">
      <c r="B1998" s="92"/>
      <c r="D1998" s="98"/>
      <c r="E1998" s="97"/>
      <c r="F1998" s="97"/>
      <c r="G1998" s="97"/>
      <c r="H1998" s="97"/>
      <c r="I1998" s="97"/>
      <c r="J1998" s="97"/>
      <c r="K1998" s="97"/>
      <c r="L1998" s="97"/>
    </row>
    <row r="1999" spans="2:12" ht="15.75" x14ac:dyDescent="0.25">
      <c r="B1999" s="92"/>
      <c r="D1999" s="98"/>
      <c r="E1999" s="97"/>
      <c r="F1999" s="97"/>
      <c r="G1999" s="97"/>
      <c r="H1999" s="97"/>
      <c r="I1999" s="97"/>
      <c r="J1999" s="97"/>
      <c r="K1999" s="97"/>
      <c r="L1999" s="97"/>
    </row>
    <row r="2000" spans="2:12" ht="15.75" x14ac:dyDescent="0.25">
      <c r="B2000" s="92"/>
      <c r="D2000" s="98"/>
      <c r="E2000" s="97"/>
      <c r="F2000" s="97"/>
      <c r="G2000" s="97"/>
      <c r="H2000" s="97"/>
      <c r="I2000" s="97"/>
      <c r="J2000" s="97"/>
      <c r="K2000" s="97"/>
      <c r="L2000" s="97"/>
    </row>
    <row r="2001" spans="2:12" ht="15.75" x14ac:dyDescent="0.25">
      <c r="B2001" s="92"/>
      <c r="D2001" s="98"/>
      <c r="E2001" s="97"/>
      <c r="F2001" s="97"/>
      <c r="G2001" s="97"/>
      <c r="H2001" s="97"/>
      <c r="I2001" s="97"/>
      <c r="J2001" s="97"/>
      <c r="K2001" s="97"/>
      <c r="L2001" s="97"/>
    </row>
    <row r="2002" spans="2:12" ht="15.75" x14ac:dyDescent="0.25">
      <c r="B2002" s="92"/>
      <c r="D2002" s="98"/>
      <c r="E2002" s="97"/>
      <c r="F2002" s="97"/>
      <c r="G2002" s="97"/>
      <c r="H2002" s="97"/>
      <c r="I2002" s="97"/>
      <c r="J2002" s="97"/>
      <c r="K2002" s="97"/>
      <c r="L2002" s="97"/>
    </row>
    <row r="2003" spans="2:12" ht="15.75" x14ac:dyDescent="0.25">
      <c r="B2003" s="92"/>
      <c r="D2003" s="98"/>
      <c r="E2003" s="97"/>
      <c r="F2003" s="97"/>
      <c r="G2003" s="97"/>
      <c r="H2003" s="97"/>
      <c r="I2003" s="97"/>
      <c r="J2003" s="97"/>
      <c r="K2003" s="97"/>
      <c r="L2003" s="97"/>
    </row>
    <row r="2004" spans="2:12" ht="15.75" x14ac:dyDescent="0.25">
      <c r="B2004" s="92"/>
      <c r="D2004" s="98"/>
      <c r="E2004" s="97"/>
      <c r="F2004" s="97"/>
      <c r="G2004" s="97"/>
      <c r="H2004" s="97"/>
      <c r="I2004" s="97"/>
      <c r="J2004" s="97"/>
      <c r="K2004" s="97"/>
      <c r="L2004" s="97"/>
    </row>
    <row r="2005" spans="2:12" ht="15.75" x14ac:dyDescent="0.25">
      <c r="B2005" s="92"/>
      <c r="D2005" s="98"/>
      <c r="E2005" s="97"/>
      <c r="F2005" s="97"/>
      <c r="G2005" s="97"/>
      <c r="H2005" s="97"/>
      <c r="I2005" s="97"/>
      <c r="J2005" s="97"/>
      <c r="K2005" s="97"/>
      <c r="L2005" s="97"/>
    </row>
    <row r="2006" spans="2:12" ht="15.75" x14ac:dyDescent="0.25">
      <c r="B2006" s="92"/>
      <c r="D2006" s="98"/>
      <c r="E2006" s="97"/>
      <c r="F2006" s="97"/>
      <c r="G2006" s="97"/>
      <c r="H2006" s="97"/>
      <c r="I2006" s="97"/>
      <c r="J2006" s="97"/>
      <c r="K2006" s="97"/>
      <c r="L2006" s="97"/>
    </row>
    <row r="2007" spans="2:12" ht="15.75" x14ac:dyDescent="0.25">
      <c r="B2007" s="92"/>
      <c r="D2007" s="98"/>
      <c r="E2007" s="97"/>
      <c r="F2007" s="97"/>
      <c r="G2007" s="97"/>
      <c r="H2007" s="97"/>
      <c r="I2007" s="97"/>
      <c r="J2007" s="97"/>
      <c r="K2007" s="97"/>
      <c r="L2007" s="97"/>
    </row>
    <row r="2008" spans="2:12" ht="15.75" x14ac:dyDescent="0.25">
      <c r="B2008" s="92"/>
      <c r="D2008" s="98"/>
      <c r="E2008" s="97"/>
      <c r="F2008" s="97"/>
      <c r="G2008" s="97"/>
      <c r="H2008" s="97"/>
      <c r="I2008" s="97"/>
      <c r="J2008" s="97"/>
      <c r="K2008" s="97"/>
      <c r="L2008" s="97"/>
    </row>
    <row r="2009" spans="2:12" ht="15.75" x14ac:dyDescent="0.25">
      <c r="B2009" s="92"/>
      <c r="D2009" s="98"/>
      <c r="E2009" s="97"/>
      <c r="F2009" s="97"/>
      <c r="G2009" s="97"/>
      <c r="H2009" s="97"/>
      <c r="I2009" s="97"/>
      <c r="J2009" s="97"/>
      <c r="K2009" s="97"/>
      <c r="L2009" s="97"/>
    </row>
    <row r="2010" spans="2:12" ht="15.75" x14ac:dyDescent="0.25">
      <c r="B2010" s="92"/>
      <c r="D2010" s="98"/>
      <c r="E2010" s="97"/>
      <c r="F2010" s="97"/>
      <c r="G2010" s="97"/>
      <c r="H2010" s="97"/>
      <c r="I2010" s="97"/>
      <c r="J2010" s="97"/>
      <c r="K2010" s="97"/>
      <c r="L2010" s="97"/>
    </row>
    <row r="2011" spans="2:12" ht="15.75" x14ac:dyDescent="0.25">
      <c r="B2011" s="92"/>
      <c r="D2011" s="98"/>
      <c r="E2011" s="97"/>
      <c r="F2011" s="97"/>
      <c r="G2011" s="97"/>
      <c r="H2011" s="97"/>
      <c r="I2011" s="97"/>
      <c r="J2011" s="97"/>
      <c r="K2011" s="97"/>
      <c r="L2011" s="97"/>
    </row>
    <row r="2012" spans="2:12" ht="15.75" x14ac:dyDescent="0.25">
      <c r="B2012" s="92"/>
      <c r="D2012" s="98"/>
      <c r="E2012" s="97"/>
      <c r="F2012" s="97"/>
      <c r="G2012" s="97"/>
      <c r="H2012" s="97"/>
      <c r="I2012" s="97"/>
      <c r="J2012" s="97"/>
      <c r="K2012" s="97"/>
      <c r="L2012" s="97"/>
    </row>
    <row r="2013" spans="2:12" ht="15.75" x14ac:dyDescent="0.25">
      <c r="B2013" s="92"/>
      <c r="D2013" s="98"/>
      <c r="E2013" s="97"/>
      <c r="F2013" s="97"/>
      <c r="G2013" s="97"/>
      <c r="H2013" s="97"/>
      <c r="I2013" s="97"/>
      <c r="J2013" s="97"/>
      <c r="K2013" s="97"/>
      <c r="L2013" s="97"/>
    </row>
    <row r="2014" spans="2:12" ht="15.75" x14ac:dyDescent="0.25">
      <c r="B2014" s="92"/>
      <c r="D2014" s="98"/>
      <c r="E2014" s="97"/>
      <c r="F2014" s="97"/>
      <c r="G2014" s="97"/>
      <c r="H2014" s="97"/>
      <c r="I2014" s="97"/>
      <c r="J2014" s="97"/>
      <c r="K2014" s="97"/>
      <c r="L2014" s="97"/>
    </row>
    <row r="2015" spans="2:12" ht="15.75" x14ac:dyDescent="0.25">
      <c r="B2015" s="92"/>
      <c r="D2015" s="98"/>
      <c r="E2015" s="97"/>
      <c r="F2015" s="97"/>
      <c r="G2015" s="97"/>
      <c r="H2015" s="97"/>
      <c r="I2015" s="97"/>
      <c r="J2015" s="97"/>
      <c r="K2015" s="97"/>
      <c r="L2015" s="97"/>
    </row>
    <row r="2016" spans="2:12" ht="15.75" x14ac:dyDescent="0.25">
      <c r="B2016" s="92"/>
      <c r="D2016" s="98"/>
      <c r="E2016" s="97"/>
      <c r="F2016" s="97"/>
      <c r="G2016" s="97"/>
      <c r="H2016" s="97"/>
      <c r="I2016" s="97"/>
      <c r="J2016" s="97"/>
      <c r="K2016" s="97"/>
      <c r="L2016" s="97"/>
    </row>
    <row r="2017" spans="2:12" ht="15.75" x14ac:dyDescent="0.25">
      <c r="B2017" s="92"/>
      <c r="D2017" s="98"/>
      <c r="E2017" s="97"/>
      <c r="F2017" s="97"/>
      <c r="G2017" s="97"/>
      <c r="H2017" s="97"/>
      <c r="I2017" s="97"/>
      <c r="J2017" s="97"/>
      <c r="K2017" s="97"/>
      <c r="L2017" s="97"/>
    </row>
    <row r="2018" spans="2:12" ht="15.75" x14ac:dyDescent="0.25">
      <c r="B2018" s="92"/>
      <c r="D2018" s="98"/>
      <c r="E2018" s="97"/>
      <c r="F2018" s="97"/>
      <c r="G2018" s="97"/>
      <c r="H2018" s="97"/>
      <c r="I2018" s="97"/>
      <c r="J2018" s="97"/>
      <c r="K2018" s="97"/>
      <c r="L2018" s="97"/>
    </row>
    <row r="2019" spans="2:12" ht="15.75" x14ac:dyDescent="0.25">
      <c r="B2019" s="92"/>
      <c r="D2019" s="98"/>
      <c r="E2019" s="97"/>
      <c r="F2019" s="97"/>
      <c r="G2019" s="97"/>
      <c r="H2019" s="97"/>
      <c r="I2019" s="97"/>
      <c r="J2019" s="97"/>
      <c r="K2019" s="97"/>
      <c r="L2019" s="97"/>
    </row>
    <row r="2020" spans="2:12" ht="15.75" x14ac:dyDescent="0.25">
      <c r="B2020" s="92"/>
      <c r="D2020" s="98"/>
      <c r="E2020" s="97"/>
      <c r="F2020" s="97"/>
      <c r="G2020" s="97"/>
      <c r="H2020" s="97"/>
      <c r="I2020" s="97"/>
      <c r="J2020" s="97"/>
      <c r="K2020" s="97"/>
      <c r="L2020" s="97"/>
    </row>
    <row r="2021" spans="2:12" ht="15.75" x14ac:dyDescent="0.25">
      <c r="B2021" s="92"/>
      <c r="D2021" s="98"/>
      <c r="E2021" s="97"/>
      <c r="F2021" s="97"/>
      <c r="G2021" s="97"/>
      <c r="H2021" s="97"/>
      <c r="I2021" s="97"/>
      <c r="J2021" s="97"/>
      <c r="K2021" s="97"/>
      <c r="L2021" s="97"/>
    </row>
    <row r="2022" spans="2:12" ht="15.75" x14ac:dyDescent="0.25">
      <c r="B2022" s="92"/>
      <c r="D2022" s="98"/>
      <c r="E2022" s="97"/>
      <c r="F2022" s="97"/>
      <c r="G2022" s="97"/>
      <c r="H2022" s="97"/>
      <c r="I2022" s="97"/>
      <c r="J2022" s="97"/>
      <c r="K2022" s="97"/>
      <c r="L2022" s="97"/>
    </row>
    <row r="2023" spans="2:12" ht="15.75" x14ac:dyDescent="0.25">
      <c r="B2023" s="92"/>
      <c r="D2023" s="98"/>
      <c r="E2023" s="97"/>
      <c r="F2023" s="97"/>
      <c r="G2023" s="97"/>
      <c r="H2023" s="97"/>
      <c r="I2023" s="97"/>
      <c r="J2023" s="97"/>
      <c r="K2023" s="97"/>
      <c r="L2023" s="97"/>
    </row>
    <row r="2024" spans="2:12" ht="15.75" x14ac:dyDescent="0.25">
      <c r="B2024" s="92"/>
      <c r="D2024" s="98"/>
      <c r="E2024" s="97"/>
      <c r="F2024" s="97"/>
      <c r="G2024" s="97"/>
      <c r="H2024" s="97"/>
      <c r="I2024" s="97"/>
      <c r="J2024" s="97"/>
      <c r="K2024" s="97"/>
      <c r="L2024" s="97"/>
    </row>
    <row r="2025" spans="2:12" ht="15.75" x14ac:dyDescent="0.25">
      <c r="B2025" s="92"/>
      <c r="D2025" s="98"/>
      <c r="E2025" s="97"/>
      <c r="F2025" s="97"/>
      <c r="G2025" s="97"/>
      <c r="H2025" s="97"/>
      <c r="I2025" s="97"/>
      <c r="J2025" s="97"/>
      <c r="K2025" s="97"/>
      <c r="L2025" s="97"/>
    </row>
    <row r="2026" spans="2:12" ht="15.75" x14ac:dyDescent="0.25">
      <c r="B2026" s="92"/>
      <c r="D2026" s="98"/>
      <c r="E2026" s="97"/>
      <c r="F2026" s="97"/>
      <c r="G2026" s="97"/>
      <c r="H2026" s="97"/>
      <c r="I2026" s="97"/>
      <c r="J2026" s="97"/>
      <c r="K2026" s="97"/>
      <c r="L2026" s="97"/>
    </row>
    <row r="2027" spans="2:12" ht="15.75" x14ac:dyDescent="0.25">
      <c r="B2027" s="92"/>
      <c r="D2027" s="98"/>
      <c r="E2027" s="97"/>
      <c r="F2027" s="97"/>
      <c r="G2027" s="97"/>
      <c r="H2027" s="97"/>
      <c r="I2027" s="97"/>
      <c r="J2027" s="97"/>
      <c r="K2027" s="97"/>
      <c r="L2027" s="97"/>
    </row>
    <row r="2028" spans="2:12" ht="15.75" x14ac:dyDescent="0.25">
      <c r="B2028" s="92"/>
      <c r="D2028" s="98"/>
      <c r="E2028" s="97"/>
      <c r="F2028" s="97"/>
      <c r="G2028" s="97"/>
      <c r="H2028" s="97"/>
      <c r="I2028" s="97"/>
      <c r="J2028" s="97"/>
      <c r="K2028" s="97"/>
      <c r="L2028" s="97"/>
    </row>
    <row r="2029" spans="2:12" ht="15.75" x14ac:dyDescent="0.25">
      <c r="B2029" s="92"/>
      <c r="D2029" s="98"/>
      <c r="E2029" s="97"/>
      <c r="F2029" s="97"/>
      <c r="G2029" s="97"/>
      <c r="H2029" s="97"/>
      <c r="I2029" s="97"/>
      <c r="J2029" s="97"/>
      <c r="K2029" s="97"/>
      <c r="L2029" s="97"/>
    </row>
    <row r="2030" spans="2:12" ht="15.75" x14ac:dyDescent="0.25">
      <c r="B2030" s="92"/>
      <c r="D2030" s="98"/>
      <c r="E2030" s="97"/>
      <c r="F2030" s="97"/>
      <c r="G2030" s="97"/>
      <c r="H2030" s="97"/>
      <c r="I2030" s="97"/>
      <c r="J2030" s="97"/>
      <c r="K2030" s="97"/>
      <c r="L2030" s="97"/>
    </row>
    <row r="2031" spans="2:12" ht="15.75" x14ac:dyDescent="0.25">
      <c r="B2031" s="92"/>
      <c r="D2031" s="98"/>
      <c r="E2031" s="97"/>
      <c r="F2031" s="97"/>
      <c r="G2031" s="97"/>
      <c r="H2031" s="97"/>
      <c r="I2031" s="97"/>
      <c r="J2031" s="97"/>
      <c r="K2031" s="97"/>
      <c r="L2031" s="97"/>
    </row>
    <row r="2032" spans="2:12" ht="15.75" x14ac:dyDescent="0.25">
      <c r="B2032" s="92"/>
      <c r="D2032" s="98"/>
      <c r="E2032" s="97"/>
      <c r="F2032" s="97"/>
      <c r="G2032" s="97"/>
      <c r="H2032" s="97"/>
      <c r="I2032" s="97"/>
      <c r="J2032" s="97"/>
      <c r="K2032" s="97"/>
      <c r="L2032" s="97"/>
    </row>
    <row r="2033" spans="2:12" ht="15.75" x14ac:dyDescent="0.25">
      <c r="B2033" s="92"/>
      <c r="D2033" s="98"/>
      <c r="E2033" s="97"/>
      <c r="F2033" s="97"/>
      <c r="G2033" s="97"/>
      <c r="H2033" s="97"/>
      <c r="I2033" s="97"/>
      <c r="J2033" s="97"/>
      <c r="K2033" s="97"/>
      <c r="L2033" s="97"/>
    </row>
    <row r="2034" spans="2:12" ht="15.75" x14ac:dyDescent="0.25">
      <c r="B2034" s="92"/>
      <c r="D2034" s="98"/>
      <c r="E2034" s="97"/>
      <c r="F2034" s="97"/>
      <c r="G2034" s="97"/>
      <c r="H2034" s="97"/>
      <c r="I2034" s="97"/>
      <c r="J2034" s="97"/>
      <c r="K2034" s="97"/>
      <c r="L2034" s="97"/>
    </row>
    <row r="2035" spans="2:12" ht="15.75" x14ac:dyDescent="0.25">
      <c r="B2035" s="92"/>
      <c r="D2035" s="98"/>
      <c r="E2035" s="97"/>
      <c r="F2035" s="97"/>
      <c r="G2035" s="97"/>
      <c r="H2035" s="97"/>
      <c r="I2035" s="97"/>
      <c r="J2035" s="97"/>
      <c r="K2035" s="97"/>
      <c r="L2035" s="97"/>
    </row>
    <row r="2036" spans="2:12" ht="15.75" x14ac:dyDescent="0.25">
      <c r="B2036" s="92"/>
      <c r="D2036" s="98"/>
      <c r="E2036" s="97"/>
      <c r="F2036" s="97"/>
      <c r="G2036" s="97"/>
      <c r="H2036" s="97"/>
      <c r="I2036" s="97"/>
      <c r="J2036" s="97"/>
      <c r="K2036" s="97"/>
      <c r="L2036" s="97"/>
    </row>
    <row r="2037" spans="2:12" ht="15.75" x14ac:dyDescent="0.25">
      <c r="B2037" s="92"/>
      <c r="D2037" s="98"/>
      <c r="E2037" s="97"/>
      <c r="F2037" s="97"/>
      <c r="G2037" s="97"/>
      <c r="H2037" s="97"/>
      <c r="I2037" s="97"/>
      <c r="J2037" s="97"/>
      <c r="K2037" s="97"/>
      <c r="L2037" s="97"/>
    </row>
    <row r="2038" spans="2:12" ht="15.75" x14ac:dyDescent="0.25">
      <c r="B2038" s="92"/>
      <c r="D2038" s="98"/>
      <c r="E2038" s="97"/>
      <c r="F2038" s="97"/>
      <c r="G2038" s="97"/>
      <c r="H2038" s="97"/>
      <c r="I2038" s="97"/>
      <c r="J2038" s="97"/>
      <c r="K2038" s="97"/>
      <c r="L2038" s="97"/>
    </row>
    <row r="2039" spans="2:12" ht="15.75" x14ac:dyDescent="0.25">
      <c r="B2039" s="92"/>
      <c r="D2039" s="98"/>
      <c r="E2039" s="97"/>
      <c r="F2039" s="97"/>
      <c r="G2039" s="97"/>
      <c r="H2039" s="97"/>
      <c r="I2039" s="97"/>
      <c r="J2039" s="97"/>
      <c r="K2039" s="97"/>
      <c r="L2039" s="97"/>
    </row>
    <row r="2040" spans="2:12" ht="15.75" x14ac:dyDescent="0.25">
      <c r="B2040" s="92"/>
      <c r="D2040" s="98"/>
      <c r="E2040" s="97"/>
      <c r="F2040" s="97"/>
      <c r="G2040" s="97"/>
      <c r="H2040" s="97"/>
      <c r="I2040" s="97"/>
      <c r="J2040" s="97"/>
      <c r="K2040" s="97"/>
      <c r="L2040" s="97"/>
    </row>
    <row r="2041" spans="2:12" ht="15.75" x14ac:dyDescent="0.25">
      <c r="B2041" s="92"/>
      <c r="D2041" s="98"/>
      <c r="E2041" s="97"/>
      <c r="F2041" s="97"/>
      <c r="G2041" s="97"/>
      <c r="H2041" s="97"/>
      <c r="I2041" s="97"/>
      <c r="J2041" s="97"/>
      <c r="K2041" s="97"/>
      <c r="L2041" s="97"/>
    </row>
    <row r="2042" spans="2:12" ht="15.75" x14ac:dyDescent="0.25">
      <c r="B2042" s="92"/>
      <c r="D2042" s="98"/>
      <c r="E2042" s="97"/>
      <c r="F2042" s="97"/>
      <c r="G2042" s="97"/>
      <c r="H2042" s="97"/>
      <c r="I2042" s="97"/>
      <c r="J2042" s="97"/>
      <c r="K2042" s="97"/>
      <c r="L2042" s="97"/>
    </row>
    <row r="2043" spans="2:12" ht="15.75" x14ac:dyDescent="0.25">
      <c r="B2043" s="92"/>
      <c r="D2043" s="98"/>
      <c r="E2043" s="97"/>
      <c r="F2043" s="97"/>
      <c r="G2043" s="97"/>
      <c r="H2043" s="97"/>
      <c r="I2043" s="97"/>
      <c r="J2043" s="97"/>
      <c r="K2043" s="97"/>
      <c r="L2043" s="97"/>
    </row>
    <row r="2044" spans="2:12" ht="15.75" x14ac:dyDescent="0.25">
      <c r="B2044" s="92"/>
      <c r="D2044" s="98"/>
      <c r="E2044" s="97"/>
      <c r="F2044" s="97"/>
      <c r="G2044" s="97"/>
      <c r="H2044" s="97"/>
      <c r="I2044" s="97"/>
      <c r="J2044" s="97"/>
      <c r="K2044" s="97"/>
      <c r="L2044" s="97"/>
    </row>
    <row r="2045" spans="2:12" ht="15.75" x14ac:dyDescent="0.25">
      <c r="B2045" s="92"/>
      <c r="D2045" s="98"/>
      <c r="E2045" s="97"/>
      <c r="F2045" s="97"/>
      <c r="G2045" s="97"/>
      <c r="H2045" s="97"/>
      <c r="I2045" s="97"/>
      <c r="J2045" s="97"/>
      <c r="K2045" s="97"/>
      <c r="L2045" s="97"/>
    </row>
    <row r="2046" spans="2:12" ht="15.75" x14ac:dyDescent="0.25">
      <c r="B2046" s="92"/>
      <c r="D2046" s="98"/>
      <c r="E2046" s="97"/>
      <c r="F2046" s="97"/>
      <c r="G2046" s="97"/>
      <c r="H2046" s="97"/>
      <c r="I2046" s="97"/>
      <c r="J2046" s="97"/>
      <c r="K2046" s="97"/>
      <c r="L2046" s="97"/>
    </row>
    <row r="2047" spans="2:12" ht="15.75" x14ac:dyDescent="0.25">
      <c r="B2047" s="92"/>
      <c r="D2047" s="98"/>
      <c r="E2047" s="97"/>
      <c r="F2047" s="97"/>
      <c r="G2047" s="97"/>
      <c r="H2047" s="97"/>
      <c r="I2047" s="97"/>
      <c r="J2047" s="97"/>
      <c r="K2047" s="97"/>
      <c r="L2047" s="97"/>
    </row>
    <row r="2048" spans="2:12" ht="15.75" x14ac:dyDescent="0.25">
      <c r="B2048" s="92"/>
      <c r="D2048" s="98"/>
      <c r="E2048" s="97"/>
      <c r="F2048" s="97"/>
      <c r="G2048" s="97"/>
      <c r="H2048" s="97"/>
      <c r="I2048" s="97"/>
      <c r="J2048" s="97"/>
      <c r="K2048" s="97"/>
      <c r="L2048" s="97"/>
    </row>
    <row r="2049" spans="2:12" ht="15.75" x14ac:dyDescent="0.25">
      <c r="B2049" s="92"/>
      <c r="D2049" s="98"/>
      <c r="E2049" s="97"/>
      <c r="F2049" s="97"/>
      <c r="G2049" s="97"/>
      <c r="H2049" s="97"/>
      <c r="I2049" s="97"/>
      <c r="J2049" s="97"/>
      <c r="K2049" s="97"/>
      <c r="L2049" s="97"/>
    </row>
    <row r="2050" spans="2:12" ht="15.75" x14ac:dyDescent="0.25">
      <c r="B2050" s="92"/>
      <c r="D2050" s="98"/>
      <c r="E2050" s="97"/>
      <c r="F2050" s="97"/>
      <c r="G2050" s="97"/>
      <c r="H2050" s="97"/>
      <c r="I2050" s="97"/>
      <c r="J2050" s="97"/>
      <c r="K2050" s="97"/>
      <c r="L2050" s="97"/>
    </row>
    <row r="2051" spans="2:12" ht="15.75" x14ac:dyDescent="0.25">
      <c r="B2051" s="92"/>
      <c r="D2051" s="98"/>
      <c r="E2051" s="97"/>
      <c r="F2051" s="97"/>
      <c r="G2051" s="97"/>
      <c r="H2051" s="97"/>
      <c r="I2051" s="97"/>
      <c r="J2051" s="97"/>
      <c r="K2051" s="97"/>
      <c r="L2051" s="97"/>
    </row>
    <row r="2052" spans="2:12" ht="15.75" x14ac:dyDescent="0.25">
      <c r="B2052" s="92"/>
      <c r="D2052" s="98"/>
      <c r="E2052" s="97"/>
      <c r="F2052" s="97"/>
      <c r="G2052" s="97"/>
      <c r="H2052" s="97"/>
      <c r="I2052" s="97"/>
      <c r="J2052" s="97"/>
      <c r="K2052" s="97"/>
      <c r="L2052" s="97"/>
    </row>
    <row r="2053" spans="2:12" ht="15.75" x14ac:dyDescent="0.25">
      <c r="B2053" s="92"/>
      <c r="D2053" s="98"/>
      <c r="E2053" s="97"/>
      <c r="F2053" s="97"/>
      <c r="G2053" s="97"/>
      <c r="H2053" s="97"/>
      <c r="I2053" s="97"/>
      <c r="J2053" s="97"/>
      <c r="K2053" s="97"/>
      <c r="L2053" s="97"/>
    </row>
    <row r="2054" spans="2:12" ht="15.75" x14ac:dyDescent="0.25">
      <c r="B2054" s="92"/>
      <c r="D2054" s="98"/>
      <c r="E2054" s="97"/>
      <c r="F2054" s="97"/>
      <c r="G2054" s="97"/>
      <c r="H2054" s="97"/>
      <c r="I2054" s="97"/>
      <c r="J2054" s="97"/>
      <c r="K2054" s="97"/>
      <c r="L2054" s="97"/>
    </row>
    <row r="2055" spans="2:12" ht="15.75" x14ac:dyDescent="0.25">
      <c r="B2055" s="92"/>
      <c r="D2055" s="98"/>
      <c r="E2055" s="97"/>
      <c r="F2055" s="97"/>
      <c r="G2055" s="97"/>
      <c r="H2055" s="97"/>
      <c r="I2055" s="97"/>
      <c r="J2055" s="97"/>
      <c r="K2055" s="97"/>
      <c r="L2055" s="97"/>
    </row>
    <row r="2056" spans="2:12" ht="15.75" x14ac:dyDescent="0.25">
      <c r="B2056" s="92"/>
      <c r="D2056" s="98"/>
      <c r="E2056" s="97"/>
      <c r="F2056" s="97"/>
      <c r="G2056" s="97"/>
      <c r="H2056" s="97"/>
      <c r="I2056" s="97"/>
      <c r="J2056" s="97"/>
      <c r="K2056" s="97"/>
      <c r="L2056" s="97"/>
    </row>
    <row r="2057" spans="2:12" ht="15.75" x14ac:dyDescent="0.25">
      <c r="B2057" s="92"/>
      <c r="D2057" s="98"/>
      <c r="E2057" s="97"/>
      <c r="F2057" s="97"/>
      <c r="G2057" s="97"/>
      <c r="H2057" s="97"/>
      <c r="I2057" s="97"/>
      <c r="J2057" s="97"/>
      <c r="K2057" s="97"/>
      <c r="L2057" s="97"/>
    </row>
    <row r="2058" spans="2:12" ht="15.75" x14ac:dyDescent="0.25">
      <c r="B2058" s="92"/>
      <c r="D2058" s="98"/>
      <c r="E2058" s="97"/>
      <c r="F2058" s="97"/>
      <c r="G2058" s="97"/>
      <c r="H2058" s="97"/>
      <c r="I2058" s="97"/>
      <c r="J2058" s="97"/>
      <c r="K2058" s="97"/>
      <c r="L2058" s="97"/>
    </row>
    <row r="2059" spans="2:12" ht="15.75" x14ac:dyDescent="0.25">
      <c r="B2059" s="92"/>
      <c r="D2059" s="98"/>
      <c r="E2059" s="97"/>
      <c r="F2059" s="97"/>
      <c r="G2059" s="97"/>
      <c r="H2059" s="97"/>
      <c r="I2059" s="97"/>
      <c r="J2059" s="97"/>
      <c r="K2059" s="97"/>
      <c r="L2059" s="97"/>
    </row>
    <row r="2060" spans="2:12" ht="15.75" x14ac:dyDescent="0.25">
      <c r="B2060" s="92"/>
      <c r="D2060" s="98"/>
      <c r="E2060" s="97"/>
      <c r="F2060" s="97"/>
      <c r="G2060" s="97"/>
      <c r="H2060" s="97"/>
      <c r="I2060" s="97"/>
      <c r="J2060" s="97"/>
      <c r="K2060" s="97"/>
      <c r="L2060" s="97"/>
    </row>
    <row r="2061" spans="2:12" ht="15.75" x14ac:dyDescent="0.25">
      <c r="B2061" s="92"/>
      <c r="D2061" s="98"/>
      <c r="E2061" s="97"/>
      <c r="F2061" s="97"/>
      <c r="G2061" s="97"/>
      <c r="H2061" s="97"/>
      <c r="I2061" s="97"/>
      <c r="J2061" s="97"/>
      <c r="K2061" s="97"/>
      <c r="L2061" s="97"/>
    </row>
    <row r="2062" spans="2:12" ht="15.75" x14ac:dyDescent="0.25">
      <c r="B2062" s="92"/>
      <c r="D2062" s="98"/>
      <c r="E2062" s="97"/>
      <c r="F2062" s="97"/>
      <c r="G2062" s="97"/>
      <c r="H2062" s="97"/>
      <c r="I2062" s="97"/>
      <c r="J2062" s="97"/>
      <c r="K2062" s="97"/>
      <c r="L2062" s="97"/>
    </row>
    <row r="2063" spans="2:12" ht="15.75" x14ac:dyDescent="0.25">
      <c r="B2063" s="92"/>
      <c r="D2063" s="98"/>
      <c r="E2063" s="97"/>
      <c r="F2063" s="97"/>
      <c r="G2063" s="97"/>
      <c r="H2063" s="97"/>
      <c r="I2063" s="97"/>
      <c r="J2063" s="97"/>
      <c r="K2063" s="97"/>
      <c r="L2063" s="97"/>
    </row>
    <row r="2064" spans="2:12" ht="15.75" x14ac:dyDescent="0.25">
      <c r="B2064" s="92"/>
      <c r="D2064" s="98"/>
      <c r="E2064" s="97"/>
      <c r="F2064" s="97"/>
      <c r="G2064" s="97"/>
      <c r="H2064" s="97"/>
      <c r="I2064" s="97"/>
      <c r="J2064" s="97"/>
      <c r="K2064" s="97"/>
      <c r="L2064" s="97"/>
    </row>
    <row r="2065" spans="2:12" ht="15.75" x14ac:dyDescent="0.25">
      <c r="B2065" s="92"/>
      <c r="D2065" s="98"/>
      <c r="E2065" s="97"/>
      <c r="F2065" s="97"/>
      <c r="G2065" s="97"/>
      <c r="H2065" s="97"/>
      <c r="I2065" s="97"/>
      <c r="J2065" s="97"/>
      <c r="K2065" s="97"/>
      <c r="L2065" s="97"/>
    </row>
    <row r="2066" spans="2:12" ht="15.75" x14ac:dyDescent="0.25">
      <c r="B2066" s="92"/>
      <c r="D2066" s="98"/>
      <c r="E2066" s="97"/>
      <c r="F2066" s="97"/>
      <c r="G2066" s="97"/>
      <c r="H2066" s="97"/>
      <c r="I2066" s="97"/>
      <c r="J2066" s="97"/>
      <c r="K2066" s="97"/>
      <c r="L2066" s="97"/>
    </row>
    <row r="2067" spans="2:12" ht="15.75" x14ac:dyDescent="0.25">
      <c r="B2067" s="92"/>
      <c r="D2067" s="98"/>
      <c r="E2067" s="97"/>
      <c r="F2067" s="97"/>
      <c r="G2067" s="97"/>
      <c r="H2067" s="97"/>
      <c r="I2067" s="97"/>
      <c r="J2067" s="97"/>
      <c r="K2067" s="97"/>
      <c r="L2067" s="97"/>
    </row>
    <row r="2068" spans="2:12" ht="15.75" x14ac:dyDescent="0.25">
      <c r="B2068" s="92"/>
      <c r="D2068" s="98"/>
      <c r="E2068" s="97"/>
      <c r="F2068" s="97"/>
      <c r="G2068" s="97"/>
      <c r="H2068" s="97"/>
      <c r="I2068" s="97"/>
      <c r="J2068" s="97"/>
      <c r="K2068" s="97"/>
      <c r="L2068" s="97"/>
    </row>
    <row r="2069" spans="2:12" ht="15.75" x14ac:dyDescent="0.25">
      <c r="B2069" s="92"/>
      <c r="D2069" s="98"/>
      <c r="E2069" s="97"/>
      <c r="F2069" s="97"/>
      <c r="G2069" s="97"/>
      <c r="H2069" s="97"/>
      <c r="I2069" s="97"/>
      <c r="J2069" s="97"/>
      <c r="K2069" s="97"/>
      <c r="L2069" s="97"/>
    </row>
    <row r="2070" spans="2:12" ht="15.75" x14ac:dyDescent="0.25">
      <c r="B2070" s="92"/>
      <c r="D2070" s="98"/>
      <c r="E2070" s="97"/>
      <c r="F2070" s="97"/>
      <c r="G2070" s="97"/>
      <c r="H2070" s="97"/>
      <c r="I2070" s="97"/>
      <c r="J2070" s="97"/>
      <c r="K2070" s="97"/>
      <c r="L2070" s="97"/>
    </row>
    <row r="2071" spans="2:12" ht="15.75" x14ac:dyDescent="0.25">
      <c r="B2071" s="92"/>
      <c r="D2071" s="98"/>
      <c r="E2071" s="97"/>
      <c r="F2071" s="97"/>
      <c r="G2071" s="97"/>
      <c r="H2071" s="97"/>
      <c r="I2071" s="97"/>
      <c r="J2071" s="97"/>
      <c r="K2071" s="97"/>
      <c r="L2071" s="97"/>
    </row>
    <row r="2072" spans="2:12" ht="15.75" x14ac:dyDescent="0.25">
      <c r="B2072" s="92"/>
      <c r="D2072" s="98"/>
      <c r="E2072" s="97"/>
      <c r="F2072" s="97"/>
      <c r="G2072" s="97"/>
      <c r="H2072" s="97"/>
      <c r="I2072" s="97"/>
      <c r="J2072" s="97"/>
      <c r="K2072" s="97"/>
      <c r="L2072" s="97"/>
    </row>
    <row r="2073" spans="2:12" ht="15.75" x14ac:dyDescent="0.25">
      <c r="B2073" s="92"/>
      <c r="D2073" s="98"/>
      <c r="E2073" s="97"/>
      <c r="F2073" s="97"/>
      <c r="G2073" s="97"/>
      <c r="H2073" s="97"/>
      <c r="I2073" s="97"/>
      <c r="J2073" s="97"/>
      <c r="K2073" s="97"/>
      <c r="L2073" s="97"/>
    </row>
    <row r="2074" spans="2:12" ht="15.75" x14ac:dyDescent="0.25">
      <c r="B2074" s="92"/>
      <c r="D2074" s="98"/>
      <c r="E2074" s="97"/>
      <c r="F2074" s="97"/>
      <c r="G2074" s="97"/>
      <c r="H2074" s="97"/>
      <c r="I2074" s="97"/>
      <c r="J2074" s="97"/>
      <c r="K2074" s="97"/>
      <c r="L2074" s="97"/>
    </row>
    <row r="2075" spans="2:12" ht="15.75" x14ac:dyDescent="0.25">
      <c r="B2075" s="92"/>
      <c r="D2075" s="98"/>
      <c r="E2075" s="97"/>
      <c r="F2075" s="97"/>
      <c r="G2075" s="97"/>
      <c r="H2075" s="97"/>
      <c r="I2075" s="97"/>
      <c r="J2075" s="97"/>
      <c r="K2075" s="97"/>
      <c r="L2075" s="97"/>
    </row>
    <row r="2076" spans="2:12" ht="15.75" x14ac:dyDescent="0.25">
      <c r="B2076" s="92"/>
      <c r="D2076" s="98"/>
      <c r="E2076" s="97"/>
      <c r="F2076" s="97"/>
      <c r="G2076" s="97"/>
      <c r="H2076" s="97"/>
      <c r="I2076" s="97"/>
      <c r="J2076" s="97"/>
      <c r="K2076" s="97"/>
      <c r="L2076" s="97"/>
    </row>
    <row r="2077" spans="2:12" ht="15.75" x14ac:dyDescent="0.25">
      <c r="B2077" s="92"/>
      <c r="D2077" s="98"/>
      <c r="E2077" s="97"/>
      <c r="F2077" s="97"/>
      <c r="G2077" s="97"/>
      <c r="H2077" s="97"/>
      <c r="I2077" s="97"/>
      <c r="J2077" s="97"/>
      <c r="K2077" s="97"/>
      <c r="L2077" s="97"/>
    </row>
    <row r="2078" spans="2:12" ht="15.75" x14ac:dyDescent="0.25">
      <c r="B2078" s="92"/>
      <c r="D2078" s="98"/>
      <c r="E2078" s="97"/>
      <c r="F2078" s="97"/>
      <c r="G2078" s="97"/>
      <c r="H2078" s="97"/>
      <c r="I2078" s="97"/>
      <c r="J2078" s="97"/>
      <c r="K2078" s="97"/>
      <c r="L2078" s="97"/>
    </row>
    <row r="2079" spans="2:12" ht="15.75" x14ac:dyDescent="0.25">
      <c r="B2079" s="92"/>
      <c r="D2079" s="98"/>
      <c r="E2079" s="97"/>
      <c r="F2079" s="97"/>
      <c r="G2079" s="97"/>
      <c r="H2079" s="97"/>
      <c r="I2079" s="97"/>
      <c r="J2079" s="97"/>
      <c r="K2079" s="97"/>
      <c r="L2079" s="97"/>
    </row>
    <row r="2080" spans="2:12" ht="15.75" x14ac:dyDescent="0.25">
      <c r="B2080" s="92"/>
      <c r="D2080" s="98"/>
      <c r="E2080" s="97"/>
      <c r="F2080" s="97"/>
      <c r="G2080" s="97"/>
      <c r="H2080" s="97"/>
      <c r="I2080" s="97"/>
      <c r="J2080" s="97"/>
      <c r="K2080" s="97"/>
      <c r="L2080" s="97"/>
    </row>
    <row r="2081" spans="2:12" ht="15.75" x14ac:dyDescent="0.25">
      <c r="B2081" s="92"/>
      <c r="D2081" s="98"/>
      <c r="E2081" s="97"/>
      <c r="F2081" s="97"/>
      <c r="G2081" s="97"/>
      <c r="H2081" s="97"/>
      <c r="I2081" s="97"/>
      <c r="J2081" s="97"/>
      <c r="K2081" s="97"/>
      <c r="L2081" s="97"/>
    </row>
    <row r="2082" spans="2:12" ht="15.75" x14ac:dyDescent="0.25">
      <c r="B2082" s="92"/>
      <c r="D2082" s="98"/>
      <c r="E2082" s="97"/>
      <c r="F2082" s="97"/>
      <c r="G2082" s="97"/>
      <c r="H2082" s="97"/>
      <c r="I2082" s="97"/>
      <c r="J2082" s="97"/>
      <c r="K2082" s="97"/>
      <c r="L2082" s="97"/>
    </row>
    <row r="2083" spans="2:12" ht="15.75" x14ac:dyDescent="0.25">
      <c r="B2083" s="92"/>
      <c r="D2083" s="98"/>
      <c r="E2083" s="97"/>
      <c r="F2083" s="97"/>
      <c r="G2083" s="97"/>
      <c r="H2083" s="97"/>
      <c r="I2083" s="97"/>
      <c r="J2083" s="97"/>
      <c r="K2083" s="97"/>
      <c r="L2083" s="97"/>
    </row>
    <row r="2084" spans="2:12" ht="15.75" x14ac:dyDescent="0.25">
      <c r="B2084" s="92"/>
      <c r="D2084" s="98"/>
      <c r="E2084" s="97"/>
      <c r="F2084" s="97"/>
      <c r="G2084" s="97"/>
      <c r="H2084" s="97"/>
      <c r="I2084" s="97"/>
      <c r="J2084" s="97"/>
      <c r="K2084" s="97"/>
      <c r="L2084" s="97"/>
    </row>
    <row r="2085" spans="2:12" ht="15.75" x14ac:dyDescent="0.25">
      <c r="B2085" s="92"/>
      <c r="D2085" s="98"/>
      <c r="E2085" s="97"/>
      <c r="F2085" s="97"/>
      <c r="G2085" s="97"/>
      <c r="H2085" s="97"/>
      <c r="I2085" s="97"/>
      <c r="J2085" s="97"/>
      <c r="K2085" s="97"/>
      <c r="L2085" s="97"/>
    </row>
    <row r="2086" spans="2:12" ht="15.75" x14ac:dyDescent="0.25">
      <c r="B2086" s="92"/>
      <c r="D2086" s="98"/>
      <c r="E2086" s="97"/>
      <c r="F2086" s="97"/>
      <c r="G2086" s="97"/>
      <c r="H2086" s="97"/>
      <c r="I2086" s="97"/>
      <c r="J2086" s="97"/>
      <c r="K2086" s="97"/>
      <c r="L2086" s="97"/>
    </row>
    <row r="2087" spans="2:12" ht="15.75" x14ac:dyDescent="0.25">
      <c r="B2087" s="92"/>
      <c r="D2087" s="98"/>
      <c r="E2087" s="97"/>
      <c r="F2087" s="97"/>
      <c r="G2087" s="97"/>
      <c r="H2087" s="97"/>
      <c r="I2087" s="97"/>
      <c r="J2087" s="97"/>
      <c r="K2087" s="97"/>
      <c r="L2087" s="97"/>
    </row>
    <row r="2088" spans="2:12" ht="15.75" x14ac:dyDescent="0.25">
      <c r="B2088" s="92"/>
      <c r="D2088" s="98"/>
      <c r="E2088" s="97"/>
      <c r="F2088" s="97"/>
      <c r="G2088" s="97"/>
      <c r="H2088" s="97"/>
      <c r="I2088" s="97"/>
      <c r="J2088" s="97"/>
      <c r="K2088" s="97"/>
      <c r="L2088" s="97"/>
    </row>
    <row r="2089" spans="2:12" ht="15.75" x14ac:dyDescent="0.25">
      <c r="B2089" s="92"/>
      <c r="D2089" s="98"/>
      <c r="E2089" s="97"/>
      <c r="F2089" s="97"/>
      <c r="G2089" s="97"/>
      <c r="H2089" s="97"/>
      <c r="I2089" s="97"/>
      <c r="J2089" s="97"/>
      <c r="K2089" s="97"/>
      <c r="L2089" s="97"/>
    </row>
    <row r="2090" spans="2:12" ht="15.75" x14ac:dyDescent="0.25">
      <c r="B2090" s="92"/>
      <c r="D2090" s="98"/>
      <c r="E2090" s="97"/>
      <c r="F2090" s="97"/>
      <c r="G2090" s="97"/>
      <c r="H2090" s="97"/>
      <c r="I2090" s="97"/>
      <c r="J2090" s="97"/>
      <c r="K2090" s="97"/>
      <c r="L2090" s="97"/>
    </row>
    <row r="2091" spans="2:12" ht="15.75" x14ac:dyDescent="0.25">
      <c r="B2091" s="92"/>
      <c r="D2091" s="98"/>
      <c r="E2091" s="97"/>
      <c r="F2091" s="97"/>
      <c r="G2091" s="97"/>
      <c r="H2091" s="97"/>
      <c r="I2091" s="97"/>
      <c r="J2091" s="97"/>
      <c r="K2091" s="97"/>
      <c r="L2091" s="97"/>
    </row>
    <row r="2092" spans="2:12" ht="15.75" x14ac:dyDescent="0.25">
      <c r="B2092" s="92"/>
      <c r="D2092" s="98"/>
      <c r="E2092" s="97"/>
      <c r="F2092" s="97"/>
      <c r="G2092" s="97"/>
      <c r="H2092" s="97"/>
      <c r="I2092" s="97"/>
      <c r="J2092" s="97"/>
      <c r="K2092" s="97"/>
      <c r="L2092" s="97"/>
    </row>
    <row r="2093" spans="2:12" ht="15.75" x14ac:dyDescent="0.25">
      <c r="B2093" s="92"/>
      <c r="D2093" s="98"/>
      <c r="E2093" s="97"/>
      <c r="F2093" s="97"/>
      <c r="G2093" s="97"/>
      <c r="H2093" s="97"/>
      <c r="I2093" s="97"/>
      <c r="J2093" s="97"/>
      <c r="K2093" s="97"/>
      <c r="L2093" s="97"/>
    </row>
    <row r="2094" spans="2:12" ht="15.75" x14ac:dyDescent="0.25">
      <c r="B2094" s="92"/>
      <c r="D2094" s="98"/>
      <c r="E2094" s="97"/>
      <c r="F2094" s="97"/>
      <c r="G2094" s="97"/>
      <c r="H2094" s="97"/>
      <c r="I2094" s="97"/>
      <c r="J2094" s="97"/>
      <c r="K2094" s="97"/>
      <c r="L2094" s="97"/>
    </row>
    <row r="2095" spans="2:12" ht="15.75" x14ac:dyDescent="0.25">
      <c r="B2095" s="92"/>
      <c r="D2095" s="98"/>
      <c r="E2095" s="97"/>
      <c r="F2095" s="97"/>
      <c r="G2095" s="97"/>
      <c r="H2095" s="97"/>
      <c r="I2095" s="97"/>
      <c r="J2095" s="97"/>
      <c r="K2095" s="97"/>
      <c r="L2095" s="97"/>
    </row>
    <row r="2096" spans="2:12" ht="15.75" x14ac:dyDescent="0.25">
      <c r="B2096" s="92"/>
      <c r="D2096" s="98"/>
      <c r="E2096" s="97"/>
      <c r="F2096" s="97"/>
      <c r="G2096" s="97"/>
      <c r="H2096" s="97"/>
      <c r="I2096" s="97"/>
      <c r="J2096" s="97"/>
      <c r="K2096" s="97"/>
      <c r="L2096" s="97"/>
    </row>
    <row r="2097" spans="2:12" ht="15.75" x14ac:dyDescent="0.25">
      <c r="B2097" s="92"/>
      <c r="D2097" s="98"/>
      <c r="E2097" s="97"/>
      <c r="F2097" s="97"/>
      <c r="G2097" s="97"/>
      <c r="H2097" s="97"/>
      <c r="I2097" s="97"/>
      <c r="J2097" s="97"/>
      <c r="K2097" s="97"/>
      <c r="L2097" s="97"/>
    </row>
    <row r="2098" spans="2:12" ht="15.75" x14ac:dyDescent="0.25">
      <c r="B2098" s="92"/>
      <c r="D2098" s="98"/>
      <c r="E2098" s="97"/>
      <c r="F2098" s="97"/>
      <c r="G2098" s="97"/>
      <c r="H2098" s="97"/>
      <c r="I2098" s="97"/>
      <c r="J2098" s="97"/>
      <c r="K2098" s="97"/>
      <c r="L2098" s="97"/>
    </row>
    <row r="2099" spans="2:12" ht="15.75" x14ac:dyDescent="0.25">
      <c r="B2099" s="92"/>
      <c r="D2099" s="98"/>
      <c r="E2099" s="97"/>
      <c r="F2099" s="97"/>
      <c r="G2099" s="97"/>
      <c r="H2099" s="97"/>
      <c r="I2099" s="97"/>
      <c r="J2099" s="97"/>
      <c r="K2099" s="97"/>
      <c r="L2099" s="97"/>
    </row>
    <row r="2100" spans="2:12" ht="15.75" x14ac:dyDescent="0.25">
      <c r="B2100" s="92"/>
      <c r="D2100" s="98"/>
      <c r="E2100" s="97"/>
      <c r="F2100" s="97"/>
      <c r="G2100" s="97"/>
      <c r="H2100" s="97"/>
      <c r="I2100" s="97"/>
      <c r="J2100" s="97"/>
      <c r="K2100" s="97"/>
      <c r="L2100" s="97"/>
    </row>
    <row r="2101" spans="2:12" ht="15.75" x14ac:dyDescent="0.25">
      <c r="B2101" s="92"/>
      <c r="D2101" s="98"/>
      <c r="E2101" s="97"/>
      <c r="F2101" s="97"/>
      <c r="G2101" s="97"/>
      <c r="H2101" s="97"/>
      <c r="I2101" s="97"/>
      <c r="J2101" s="97"/>
      <c r="K2101" s="97"/>
      <c r="L2101" s="97"/>
    </row>
    <row r="2102" spans="2:12" ht="15.75" x14ac:dyDescent="0.25">
      <c r="B2102" s="92"/>
      <c r="D2102" s="98"/>
      <c r="E2102" s="97"/>
      <c r="F2102" s="97"/>
      <c r="G2102" s="97"/>
      <c r="H2102" s="97"/>
      <c r="I2102" s="97"/>
      <c r="J2102" s="97"/>
      <c r="K2102" s="97"/>
      <c r="L2102" s="97"/>
    </row>
    <row r="2103" spans="2:12" ht="15.75" x14ac:dyDescent="0.25">
      <c r="B2103" s="92"/>
      <c r="D2103" s="98"/>
      <c r="E2103" s="97"/>
      <c r="F2103" s="97"/>
      <c r="G2103" s="97"/>
      <c r="H2103" s="97"/>
      <c r="I2103" s="97"/>
      <c r="J2103" s="97"/>
      <c r="K2103" s="97"/>
      <c r="L2103" s="97"/>
    </row>
    <row r="2104" spans="2:12" ht="15.75" x14ac:dyDescent="0.25">
      <c r="B2104" s="92"/>
      <c r="D2104" s="98"/>
      <c r="E2104" s="97"/>
      <c r="F2104" s="97"/>
      <c r="G2104" s="97"/>
      <c r="H2104" s="97"/>
      <c r="I2104" s="97"/>
      <c r="J2104" s="97"/>
      <c r="K2104" s="97"/>
      <c r="L2104" s="97"/>
    </row>
    <row r="2105" spans="2:12" ht="15.75" x14ac:dyDescent="0.25">
      <c r="B2105" s="92"/>
      <c r="D2105" s="98"/>
      <c r="E2105" s="97"/>
      <c r="F2105" s="97"/>
      <c r="G2105" s="97"/>
      <c r="H2105" s="97"/>
      <c r="I2105" s="97"/>
      <c r="J2105" s="97"/>
      <c r="K2105" s="97"/>
      <c r="L2105" s="97"/>
    </row>
    <row r="2106" spans="2:12" ht="15.75" x14ac:dyDescent="0.25">
      <c r="B2106" s="92"/>
      <c r="D2106" s="98"/>
      <c r="E2106" s="97"/>
      <c r="F2106" s="97"/>
      <c r="G2106" s="97"/>
      <c r="H2106" s="97"/>
      <c r="I2106" s="97"/>
      <c r="J2106" s="97"/>
      <c r="K2106" s="97"/>
      <c r="L2106" s="97"/>
    </row>
    <row r="2107" spans="2:12" ht="15.75" x14ac:dyDescent="0.25">
      <c r="B2107" s="92"/>
      <c r="D2107" s="98"/>
      <c r="E2107" s="97"/>
      <c r="F2107" s="97"/>
      <c r="G2107" s="97"/>
      <c r="H2107" s="97"/>
      <c r="I2107" s="97"/>
      <c r="J2107" s="97"/>
      <c r="K2107" s="97"/>
      <c r="L2107" s="97"/>
    </row>
    <row r="2108" spans="2:12" ht="15.75" x14ac:dyDescent="0.25">
      <c r="B2108" s="92"/>
      <c r="D2108" s="98"/>
      <c r="E2108" s="97"/>
      <c r="F2108" s="97"/>
      <c r="G2108" s="97"/>
      <c r="H2108" s="97"/>
      <c r="I2108" s="97"/>
      <c r="J2108" s="97"/>
      <c r="K2108" s="97"/>
      <c r="L2108" s="97"/>
    </row>
    <row r="2109" spans="2:12" ht="15.75" x14ac:dyDescent="0.25">
      <c r="B2109" s="92"/>
      <c r="D2109" s="98"/>
      <c r="E2109" s="97"/>
      <c r="F2109" s="97"/>
      <c r="G2109" s="97"/>
      <c r="H2109" s="97"/>
      <c r="I2109" s="97"/>
      <c r="J2109" s="97"/>
      <c r="K2109" s="97"/>
      <c r="L2109" s="97"/>
    </row>
    <row r="2110" spans="2:12" ht="15.75" x14ac:dyDescent="0.25">
      <c r="B2110" s="92"/>
      <c r="D2110" s="98"/>
      <c r="E2110" s="97"/>
      <c r="F2110" s="97"/>
      <c r="G2110" s="97"/>
      <c r="H2110" s="97"/>
      <c r="I2110" s="97"/>
      <c r="J2110" s="97"/>
      <c r="K2110" s="97"/>
      <c r="L2110" s="97"/>
    </row>
    <row r="2111" spans="2:12" ht="15.75" x14ac:dyDescent="0.25">
      <c r="B2111" s="92"/>
      <c r="D2111" s="98"/>
      <c r="E2111" s="97"/>
      <c r="F2111" s="97"/>
      <c r="G2111" s="97"/>
      <c r="H2111" s="97"/>
      <c r="I2111" s="97"/>
      <c r="J2111" s="97"/>
      <c r="K2111" s="97"/>
      <c r="L2111" s="97"/>
    </row>
    <row r="2112" spans="2:12" ht="15.75" x14ac:dyDescent="0.25">
      <c r="B2112" s="92"/>
      <c r="D2112" s="98"/>
      <c r="E2112" s="97"/>
      <c r="F2112" s="97"/>
      <c r="G2112" s="97"/>
      <c r="H2112" s="97"/>
      <c r="I2112" s="97"/>
      <c r="J2112" s="97"/>
      <c r="K2112" s="97"/>
      <c r="L2112" s="97"/>
    </row>
    <row r="2113" spans="2:12" ht="15.75" x14ac:dyDescent="0.25">
      <c r="B2113" s="92"/>
      <c r="D2113" s="98"/>
      <c r="E2113" s="97"/>
      <c r="F2113" s="97"/>
      <c r="G2113" s="97"/>
      <c r="H2113" s="97"/>
      <c r="I2113" s="97"/>
      <c r="J2113" s="97"/>
      <c r="K2113" s="97"/>
      <c r="L2113" s="97"/>
    </row>
    <row r="2114" spans="2:12" ht="15.75" x14ac:dyDescent="0.25">
      <c r="B2114" s="92"/>
      <c r="D2114" s="98"/>
      <c r="E2114" s="97"/>
      <c r="F2114" s="97"/>
      <c r="G2114" s="97"/>
      <c r="H2114" s="97"/>
      <c r="I2114" s="97"/>
      <c r="J2114" s="97"/>
      <c r="K2114" s="97"/>
      <c r="L2114" s="97"/>
    </row>
    <row r="2115" spans="2:12" ht="15.75" x14ac:dyDescent="0.25">
      <c r="B2115" s="92"/>
      <c r="D2115" s="98"/>
      <c r="E2115" s="97"/>
      <c r="F2115" s="97"/>
      <c r="G2115" s="97"/>
      <c r="H2115" s="97"/>
      <c r="I2115" s="97"/>
      <c r="J2115" s="97"/>
      <c r="K2115" s="97"/>
      <c r="L2115" s="97"/>
    </row>
    <row r="2116" spans="2:12" ht="15.75" x14ac:dyDescent="0.25">
      <c r="B2116" s="92"/>
      <c r="D2116" s="98"/>
      <c r="E2116" s="97"/>
      <c r="F2116" s="97"/>
      <c r="G2116" s="97"/>
      <c r="H2116" s="97"/>
      <c r="I2116" s="97"/>
      <c r="J2116" s="97"/>
      <c r="K2116" s="97"/>
      <c r="L2116" s="97"/>
    </row>
    <row r="2117" spans="2:12" ht="15.75" x14ac:dyDescent="0.25">
      <c r="B2117" s="92"/>
      <c r="D2117" s="98"/>
      <c r="E2117" s="97"/>
      <c r="F2117" s="97"/>
      <c r="G2117" s="97"/>
      <c r="H2117" s="97"/>
      <c r="I2117" s="97"/>
      <c r="J2117" s="97"/>
      <c r="K2117" s="97"/>
      <c r="L2117" s="97"/>
    </row>
    <row r="2118" spans="2:12" ht="15.75" x14ac:dyDescent="0.25">
      <c r="B2118" s="92"/>
      <c r="D2118" s="98"/>
      <c r="E2118" s="97"/>
      <c r="F2118" s="97"/>
      <c r="G2118" s="97"/>
      <c r="H2118" s="97"/>
      <c r="I2118" s="97"/>
      <c r="J2118" s="97"/>
      <c r="K2118" s="97"/>
      <c r="L2118" s="97"/>
    </row>
    <row r="2119" spans="2:12" ht="15.75" x14ac:dyDescent="0.25">
      <c r="B2119" s="92"/>
      <c r="D2119" s="98"/>
      <c r="E2119" s="97"/>
      <c r="F2119" s="97"/>
      <c r="G2119" s="97"/>
      <c r="H2119" s="97"/>
      <c r="I2119" s="97"/>
      <c r="J2119" s="97"/>
      <c r="K2119" s="97"/>
      <c r="L2119" s="97"/>
    </row>
    <row r="2120" spans="2:12" ht="15.75" x14ac:dyDescent="0.25">
      <c r="B2120" s="92"/>
      <c r="D2120" s="98"/>
      <c r="E2120" s="97"/>
      <c r="F2120" s="97"/>
      <c r="G2120" s="97"/>
      <c r="H2120" s="97"/>
      <c r="I2120" s="97"/>
      <c r="J2120" s="97"/>
      <c r="K2120" s="97"/>
      <c r="L2120" s="97"/>
    </row>
    <row r="2121" spans="2:12" ht="15.75" x14ac:dyDescent="0.25">
      <c r="B2121" s="92"/>
      <c r="D2121" s="98"/>
      <c r="E2121" s="97"/>
      <c r="F2121" s="97"/>
      <c r="G2121" s="97"/>
      <c r="H2121" s="97"/>
      <c r="I2121" s="97"/>
      <c r="J2121" s="97"/>
      <c r="K2121" s="97"/>
      <c r="L2121" s="97"/>
    </row>
    <row r="2122" spans="2:12" ht="15.75" x14ac:dyDescent="0.25">
      <c r="B2122" s="92"/>
      <c r="D2122" s="98"/>
      <c r="E2122" s="97"/>
      <c r="F2122" s="97"/>
      <c r="G2122" s="97"/>
      <c r="H2122" s="97"/>
      <c r="I2122" s="97"/>
      <c r="J2122" s="97"/>
      <c r="K2122" s="97"/>
      <c r="L2122" s="97"/>
    </row>
    <row r="2123" spans="2:12" ht="15.75" x14ac:dyDescent="0.25">
      <c r="B2123" s="92"/>
      <c r="D2123" s="98"/>
      <c r="E2123" s="97"/>
      <c r="F2123" s="97"/>
      <c r="G2123" s="97"/>
      <c r="H2123" s="97"/>
      <c r="I2123" s="97"/>
      <c r="J2123" s="97"/>
      <c r="K2123" s="97"/>
      <c r="L2123" s="97"/>
    </row>
    <row r="2124" spans="2:12" ht="15.75" x14ac:dyDescent="0.25">
      <c r="B2124" s="92"/>
      <c r="D2124" s="98"/>
      <c r="E2124" s="97"/>
      <c r="F2124" s="97"/>
      <c r="G2124" s="97"/>
      <c r="H2124" s="97"/>
      <c r="I2124" s="97"/>
      <c r="J2124" s="97"/>
      <c r="K2124" s="97"/>
      <c r="L2124" s="97"/>
    </row>
    <row r="2125" spans="2:12" ht="15.75" x14ac:dyDescent="0.25">
      <c r="B2125" s="92"/>
      <c r="D2125" s="98"/>
      <c r="E2125" s="97"/>
      <c r="F2125" s="97"/>
      <c r="G2125" s="97"/>
      <c r="H2125" s="97"/>
      <c r="I2125" s="97"/>
      <c r="J2125" s="97"/>
      <c r="K2125" s="97"/>
      <c r="L2125" s="97"/>
    </row>
    <row r="2126" spans="2:12" ht="15.75" x14ac:dyDescent="0.25">
      <c r="B2126" s="92"/>
      <c r="D2126" s="98"/>
      <c r="E2126" s="97"/>
      <c r="F2126" s="97"/>
      <c r="G2126" s="97"/>
      <c r="H2126" s="97"/>
      <c r="I2126" s="97"/>
      <c r="J2126" s="97"/>
      <c r="K2126" s="97"/>
      <c r="L2126" s="97"/>
    </row>
    <row r="2127" spans="2:12" ht="15.75" x14ac:dyDescent="0.25">
      <c r="B2127" s="92"/>
      <c r="D2127" s="98"/>
      <c r="E2127" s="97"/>
      <c r="F2127" s="97"/>
      <c r="G2127" s="97"/>
      <c r="H2127" s="97"/>
      <c r="I2127" s="97"/>
      <c r="J2127" s="97"/>
      <c r="K2127" s="97"/>
      <c r="L2127" s="97"/>
    </row>
    <row r="2128" spans="2:12" ht="15.75" x14ac:dyDescent="0.25">
      <c r="B2128" s="92"/>
      <c r="D2128" s="98"/>
      <c r="E2128" s="97"/>
      <c r="F2128" s="97"/>
      <c r="G2128" s="97"/>
      <c r="H2128" s="97"/>
      <c r="I2128" s="97"/>
      <c r="J2128" s="97"/>
      <c r="K2128" s="97"/>
      <c r="L2128" s="97"/>
    </row>
    <row r="2129" spans="2:12" ht="15.75" x14ac:dyDescent="0.25">
      <c r="B2129" s="92"/>
      <c r="D2129" s="98"/>
      <c r="E2129" s="97"/>
      <c r="F2129" s="97"/>
      <c r="G2129" s="97"/>
      <c r="H2129" s="97"/>
      <c r="I2129" s="97"/>
      <c r="J2129" s="97"/>
      <c r="K2129" s="97"/>
      <c r="L2129" s="97"/>
    </row>
    <row r="2130" spans="2:12" ht="15.75" x14ac:dyDescent="0.25">
      <c r="B2130" s="92"/>
      <c r="D2130" s="98"/>
      <c r="E2130" s="97"/>
      <c r="F2130" s="97"/>
      <c r="G2130" s="97"/>
      <c r="H2130" s="97"/>
      <c r="I2130" s="97"/>
      <c r="J2130" s="97"/>
      <c r="K2130" s="97"/>
      <c r="L2130" s="97"/>
    </row>
    <row r="2131" spans="2:12" ht="15.75" x14ac:dyDescent="0.25">
      <c r="B2131" s="92"/>
      <c r="D2131" s="98"/>
      <c r="E2131" s="97"/>
      <c r="F2131" s="97"/>
      <c r="G2131" s="97"/>
      <c r="H2131" s="97"/>
      <c r="I2131" s="97"/>
      <c r="J2131" s="97"/>
      <c r="K2131" s="97"/>
      <c r="L2131" s="97"/>
    </row>
    <row r="2132" spans="2:12" ht="15.75" x14ac:dyDescent="0.25">
      <c r="B2132" s="92"/>
      <c r="D2132" s="98"/>
      <c r="E2132" s="97"/>
      <c r="F2132" s="97"/>
      <c r="G2132" s="97"/>
      <c r="H2132" s="97"/>
      <c r="I2132" s="97"/>
      <c r="J2132" s="97"/>
      <c r="K2132" s="97"/>
      <c r="L2132" s="97"/>
    </row>
    <row r="2133" spans="2:12" ht="15.75" x14ac:dyDescent="0.25">
      <c r="B2133" s="92"/>
      <c r="D2133" s="98"/>
      <c r="E2133" s="97"/>
      <c r="F2133" s="97"/>
      <c r="G2133" s="97"/>
      <c r="H2133" s="97"/>
      <c r="I2133" s="97"/>
      <c r="J2133" s="97"/>
      <c r="K2133" s="97"/>
      <c r="L2133" s="97"/>
    </row>
    <row r="2134" spans="2:12" ht="15.75" x14ac:dyDescent="0.25">
      <c r="B2134" s="92"/>
      <c r="D2134" s="98"/>
      <c r="E2134" s="97"/>
      <c r="F2134" s="97"/>
      <c r="G2134" s="97"/>
      <c r="H2134" s="97"/>
      <c r="I2134" s="97"/>
      <c r="J2134" s="97"/>
      <c r="K2134" s="97"/>
      <c r="L2134" s="97"/>
    </row>
    <row r="2135" spans="2:12" ht="15.75" x14ac:dyDescent="0.25">
      <c r="B2135" s="92"/>
      <c r="D2135" s="98"/>
      <c r="E2135" s="97"/>
      <c r="F2135" s="97"/>
      <c r="G2135" s="97"/>
      <c r="H2135" s="97"/>
      <c r="I2135" s="97"/>
      <c r="J2135" s="97"/>
      <c r="K2135" s="97"/>
      <c r="L2135" s="97"/>
    </row>
    <row r="2136" spans="2:12" ht="15.75" x14ac:dyDescent="0.25">
      <c r="B2136" s="92"/>
      <c r="D2136" s="98"/>
      <c r="E2136" s="97"/>
      <c r="F2136" s="97"/>
      <c r="G2136" s="97"/>
      <c r="H2136" s="97"/>
      <c r="I2136" s="97"/>
      <c r="J2136" s="97"/>
      <c r="K2136" s="97"/>
      <c r="L2136" s="97"/>
    </row>
    <row r="2137" spans="2:12" ht="15.75" x14ac:dyDescent="0.25">
      <c r="B2137" s="92"/>
      <c r="D2137" s="98"/>
      <c r="E2137" s="97"/>
      <c r="F2137" s="97"/>
      <c r="G2137" s="97"/>
      <c r="H2137" s="97"/>
      <c r="I2137" s="97"/>
      <c r="J2137" s="97"/>
      <c r="K2137" s="97"/>
      <c r="L2137" s="97"/>
    </row>
    <row r="2138" spans="2:12" ht="15.75" x14ac:dyDescent="0.25">
      <c r="B2138" s="92"/>
      <c r="D2138" s="98"/>
      <c r="E2138" s="97"/>
      <c r="F2138" s="97"/>
      <c r="G2138" s="97"/>
      <c r="H2138" s="97"/>
      <c r="I2138" s="97"/>
      <c r="J2138" s="97"/>
      <c r="K2138" s="97"/>
      <c r="L2138" s="97"/>
    </row>
    <row r="2139" spans="2:12" ht="15.75" x14ac:dyDescent="0.25">
      <c r="B2139" s="92"/>
      <c r="D2139" s="98"/>
      <c r="E2139" s="97"/>
      <c r="F2139" s="97"/>
      <c r="G2139" s="97"/>
      <c r="H2139" s="97"/>
      <c r="I2139" s="97"/>
      <c r="J2139" s="97"/>
      <c r="K2139" s="97"/>
      <c r="L2139" s="97"/>
    </row>
    <row r="2140" spans="2:12" ht="15.75" x14ac:dyDescent="0.25">
      <c r="B2140" s="92"/>
      <c r="D2140" s="98"/>
      <c r="E2140" s="97"/>
      <c r="F2140" s="97"/>
      <c r="G2140" s="97"/>
      <c r="H2140" s="97"/>
      <c r="I2140" s="97"/>
      <c r="J2140" s="97"/>
      <c r="K2140" s="97"/>
      <c r="L2140" s="97"/>
    </row>
    <row r="2141" spans="2:12" ht="15.75" x14ac:dyDescent="0.25">
      <c r="B2141" s="92"/>
      <c r="D2141" s="98"/>
      <c r="E2141" s="97"/>
      <c r="F2141" s="97"/>
      <c r="G2141" s="97"/>
      <c r="H2141" s="97"/>
      <c r="I2141" s="97"/>
      <c r="J2141" s="97"/>
      <c r="K2141" s="97"/>
      <c r="L2141" s="97"/>
    </row>
    <row r="2142" spans="2:12" ht="15.75" x14ac:dyDescent="0.25">
      <c r="B2142" s="92"/>
      <c r="D2142" s="98"/>
      <c r="E2142" s="97"/>
      <c r="F2142" s="97"/>
      <c r="G2142" s="97"/>
      <c r="H2142" s="97"/>
      <c r="I2142" s="97"/>
      <c r="J2142" s="97"/>
      <c r="K2142" s="97"/>
      <c r="L2142" s="97"/>
    </row>
    <row r="2143" spans="2:12" ht="15.75" x14ac:dyDescent="0.25">
      <c r="B2143" s="92"/>
      <c r="D2143" s="98"/>
      <c r="E2143" s="97"/>
      <c r="F2143" s="97"/>
      <c r="G2143" s="97"/>
      <c r="H2143" s="97"/>
      <c r="I2143" s="97"/>
      <c r="J2143" s="97"/>
      <c r="K2143" s="97"/>
      <c r="L2143" s="97"/>
    </row>
    <row r="2144" spans="2:12" ht="15.75" x14ac:dyDescent="0.25">
      <c r="B2144" s="92"/>
      <c r="D2144" s="98"/>
      <c r="E2144" s="97"/>
      <c r="F2144" s="97"/>
      <c r="G2144" s="97"/>
      <c r="H2144" s="97"/>
      <c r="I2144" s="97"/>
      <c r="J2144" s="97"/>
      <c r="K2144" s="97"/>
      <c r="L2144" s="97"/>
    </row>
    <row r="2145" spans="2:12" ht="15.75" x14ac:dyDescent="0.25">
      <c r="B2145" s="92"/>
      <c r="D2145" s="98"/>
      <c r="E2145" s="97"/>
      <c r="F2145" s="97"/>
      <c r="G2145" s="97"/>
      <c r="H2145" s="97"/>
      <c r="I2145" s="97"/>
      <c r="J2145" s="97"/>
      <c r="K2145" s="97"/>
      <c r="L2145" s="97"/>
    </row>
    <row r="2146" spans="2:12" ht="15.75" x14ac:dyDescent="0.25">
      <c r="B2146" s="92"/>
      <c r="D2146" s="98"/>
      <c r="E2146" s="97"/>
      <c r="F2146" s="97"/>
      <c r="G2146" s="97"/>
      <c r="H2146" s="97"/>
      <c r="I2146" s="97"/>
      <c r="J2146" s="97"/>
      <c r="K2146" s="97"/>
      <c r="L2146" s="97"/>
    </row>
    <row r="2147" spans="2:12" ht="15.75" x14ac:dyDescent="0.25">
      <c r="B2147" s="92"/>
      <c r="D2147" s="98"/>
      <c r="E2147" s="97"/>
      <c r="F2147" s="97"/>
      <c r="G2147" s="97"/>
      <c r="H2147" s="97"/>
      <c r="I2147" s="97"/>
      <c r="J2147" s="97"/>
      <c r="K2147" s="97"/>
      <c r="L2147" s="97"/>
    </row>
    <row r="2148" spans="2:12" ht="15.75" x14ac:dyDescent="0.25">
      <c r="B2148" s="92"/>
      <c r="D2148" s="98"/>
      <c r="E2148" s="97"/>
      <c r="F2148" s="97"/>
      <c r="G2148" s="97"/>
      <c r="H2148" s="97"/>
      <c r="I2148" s="97"/>
      <c r="J2148" s="97"/>
      <c r="K2148" s="97"/>
      <c r="L2148" s="97"/>
    </row>
    <row r="2149" spans="2:12" ht="15.75" x14ac:dyDescent="0.25">
      <c r="B2149" s="92"/>
      <c r="D2149" s="98"/>
      <c r="E2149" s="97"/>
      <c r="F2149" s="97"/>
      <c r="G2149" s="97"/>
      <c r="H2149" s="97"/>
      <c r="I2149" s="97"/>
      <c r="J2149" s="97"/>
      <c r="K2149" s="97"/>
      <c r="L2149" s="97"/>
    </row>
    <row r="2150" spans="2:12" ht="15.75" x14ac:dyDescent="0.25">
      <c r="B2150" s="92"/>
      <c r="D2150" s="98"/>
      <c r="E2150" s="97"/>
      <c r="F2150" s="97"/>
      <c r="G2150" s="97"/>
      <c r="H2150" s="97"/>
      <c r="I2150" s="97"/>
      <c r="J2150" s="97"/>
      <c r="K2150" s="97"/>
      <c r="L2150" s="97"/>
    </row>
    <row r="2151" spans="2:12" ht="15.75" x14ac:dyDescent="0.25">
      <c r="B2151" s="92"/>
      <c r="D2151" s="98"/>
      <c r="E2151" s="97"/>
      <c r="F2151" s="97"/>
      <c r="G2151" s="97"/>
      <c r="H2151" s="97"/>
      <c r="I2151" s="97"/>
      <c r="J2151" s="97"/>
      <c r="K2151" s="97"/>
      <c r="L2151" s="97"/>
    </row>
    <row r="2152" spans="2:12" ht="15.75" x14ac:dyDescent="0.25">
      <c r="B2152" s="92"/>
      <c r="D2152" s="98"/>
      <c r="E2152" s="97"/>
      <c r="F2152" s="97"/>
      <c r="G2152" s="97"/>
      <c r="H2152" s="97"/>
      <c r="I2152" s="97"/>
      <c r="J2152" s="97"/>
      <c r="K2152" s="97"/>
      <c r="L2152" s="97"/>
    </row>
    <row r="2153" spans="2:12" ht="15.75" x14ac:dyDescent="0.25">
      <c r="B2153" s="92"/>
      <c r="D2153" s="98"/>
      <c r="E2153" s="97"/>
      <c r="F2153" s="97"/>
      <c r="G2153" s="97"/>
      <c r="H2153" s="97"/>
      <c r="I2153" s="97"/>
      <c r="J2153" s="97"/>
      <c r="K2153" s="97"/>
      <c r="L2153" s="97"/>
    </row>
    <row r="2154" spans="2:12" ht="15.75" x14ac:dyDescent="0.25">
      <c r="B2154" s="92"/>
      <c r="D2154" s="98"/>
      <c r="E2154" s="97"/>
      <c r="F2154" s="97"/>
      <c r="G2154" s="97"/>
      <c r="H2154" s="97"/>
      <c r="I2154" s="97"/>
      <c r="J2154" s="97"/>
      <c r="K2154" s="97"/>
      <c r="L2154" s="97"/>
    </row>
    <row r="2155" spans="2:12" ht="15.75" x14ac:dyDescent="0.25">
      <c r="B2155" s="92"/>
      <c r="D2155" s="98"/>
      <c r="E2155" s="97"/>
      <c r="F2155" s="97"/>
      <c r="G2155" s="97"/>
      <c r="H2155" s="97"/>
      <c r="I2155" s="97"/>
      <c r="J2155" s="97"/>
      <c r="K2155" s="97"/>
      <c r="L2155" s="97"/>
    </row>
    <row r="2156" spans="2:12" ht="15.75" x14ac:dyDescent="0.25">
      <c r="B2156" s="92"/>
      <c r="D2156" s="98"/>
      <c r="E2156" s="97"/>
      <c r="F2156" s="97"/>
      <c r="G2156" s="97"/>
      <c r="H2156" s="97"/>
      <c r="I2156" s="97"/>
      <c r="J2156" s="97"/>
      <c r="K2156" s="97"/>
      <c r="L2156" s="97"/>
    </row>
    <row r="2157" spans="2:12" ht="15.75" x14ac:dyDescent="0.25">
      <c r="B2157" s="92"/>
      <c r="D2157" s="98"/>
      <c r="E2157" s="97"/>
      <c r="F2157" s="97"/>
      <c r="G2157" s="97"/>
      <c r="H2157" s="97"/>
      <c r="I2157" s="97"/>
      <c r="J2157" s="97"/>
      <c r="K2157" s="97"/>
      <c r="L2157" s="97"/>
    </row>
    <row r="2158" spans="2:12" ht="15.75" x14ac:dyDescent="0.25">
      <c r="B2158" s="92"/>
      <c r="D2158" s="98"/>
      <c r="E2158" s="97"/>
      <c r="F2158" s="97"/>
      <c r="G2158" s="97"/>
      <c r="H2158" s="97"/>
      <c r="I2158" s="97"/>
      <c r="J2158" s="97"/>
      <c r="K2158" s="97"/>
      <c r="L2158" s="97"/>
    </row>
    <row r="2159" spans="2:12" ht="15.75" x14ac:dyDescent="0.25">
      <c r="B2159" s="92"/>
      <c r="D2159" s="98"/>
      <c r="E2159" s="97"/>
      <c r="F2159" s="97"/>
      <c r="G2159" s="97"/>
      <c r="H2159" s="97"/>
      <c r="I2159" s="97"/>
      <c r="J2159" s="97"/>
      <c r="K2159" s="97"/>
      <c r="L2159" s="97"/>
    </row>
    <row r="2160" spans="2:12" ht="15.75" x14ac:dyDescent="0.25">
      <c r="B2160" s="92"/>
      <c r="D2160" s="98"/>
      <c r="E2160" s="97"/>
      <c r="F2160" s="97"/>
      <c r="G2160" s="97"/>
      <c r="H2160" s="97"/>
      <c r="I2160" s="97"/>
      <c r="J2160" s="97"/>
      <c r="K2160" s="97"/>
      <c r="L2160" s="97"/>
    </row>
    <row r="2161" spans="2:12" ht="15.75" x14ac:dyDescent="0.25">
      <c r="B2161" s="92"/>
      <c r="D2161" s="98"/>
      <c r="E2161" s="97"/>
      <c r="F2161" s="97"/>
      <c r="G2161" s="97"/>
      <c r="H2161" s="97"/>
      <c r="I2161" s="97"/>
      <c r="J2161" s="97"/>
      <c r="K2161" s="97"/>
      <c r="L2161" s="97"/>
    </row>
    <row r="2162" spans="2:12" ht="15.75" x14ac:dyDescent="0.25">
      <c r="B2162" s="92"/>
      <c r="D2162" s="98"/>
      <c r="E2162" s="97"/>
      <c r="F2162" s="97"/>
      <c r="G2162" s="97"/>
      <c r="H2162" s="97"/>
      <c r="I2162" s="97"/>
      <c r="J2162" s="97"/>
      <c r="K2162" s="97"/>
      <c r="L2162" s="97"/>
    </row>
    <row r="2163" spans="2:12" ht="15.75" x14ac:dyDescent="0.25">
      <c r="B2163" s="92"/>
      <c r="D2163" s="98"/>
      <c r="E2163" s="97"/>
      <c r="F2163" s="97"/>
      <c r="G2163" s="97"/>
      <c r="H2163" s="97"/>
      <c r="I2163" s="97"/>
      <c r="J2163" s="97"/>
      <c r="K2163" s="97"/>
      <c r="L2163" s="97"/>
    </row>
    <row r="2164" spans="2:12" ht="15.75" x14ac:dyDescent="0.25">
      <c r="B2164" s="92"/>
      <c r="D2164" s="98"/>
      <c r="E2164" s="97"/>
      <c r="F2164" s="97"/>
      <c r="G2164" s="97"/>
      <c r="H2164" s="97"/>
      <c r="I2164" s="97"/>
      <c r="J2164" s="97"/>
      <c r="K2164" s="97"/>
      <c r="L2164" s="97"/>
    </row>
    <row r="2165" spans="2:12" ht="15.75" x14ac:dyDescent="0.25">
      <c r="B2165" s="92"/>
      <c r="D2165" s="98"/>
      <c r="E2165" s="97"/>
      <c r="F2165" s="97"/>
      <c r="G2165" s="97"/>
      <c r="H2165" s="97"/>
      <c r="I2165" s="97"/>
      <c r="J2165" s="97"/>
      <c r="K2165" s="97"/>
      <c r="L2165" s="97"/>
    </row>
    <row r="2166" spans="2:12" ht="15.75" x14ac:dyDescent="0.25">
      <c r="B2166" s="92"/>
      <c r="D2166" s="98"/>
      <c r="E2166" s="97"/>
      <c r="F2166" s="97"/>
      <c r="G2166" s="97"/>
      <c r="H2166" s="97"/>
      <c r="I2166" s="97"/>
      <c r="J2166" s="97"/>
      <c r="K2166" s="97"/>
      <c r="L2166" s="97"/>
    </row>
    <row r="2167" spans="2:12" ht="15.75" x14ac:dyDescent="0.25">
      <c r="B2167" s="92"/>
      <c r="D2167" s="98"/>
      <c r="E2167" s="97"/>
      <c r="F2167" s="97"/>
      <c r="G2167" s="97"/>
      <c r="H2167" s="97"/>
      <c r="I2167" s="97"/>
      <c r="J2167" s="97"/>
      <c r="K2167" s="97"/>
      <c r="L2167" s="97"/>
    </row>
    <row r="2168" spans="2:12" ht="15.75" x14ac:dyDescent="0.25">
      <c r="B2168" s="92"/>
      <c r="D2168" s="98"/>
      <c r="E2168" s="97"/>
      <c r="F2168" s="97"/>
      <c r="G2168" s="97"/>
      <c r="H2168" s="97"/>
      <c r="I2168" s="97"/>
      <c r="J2168" s="97"/>
      <c r="K2168" s="97"/>
      <c r="L2168" s="97"/>
    </row>
    <row r="2169" spans="2:12" ht="15.75" x14ac:dyDescent="0.25">
      <c r="B2169" s="92"/>
      <c r="D2169" s="98"/>
      <c r="E2169" s="97"/>
      <c r="F2169" s="97"/>
      <c r="G2169" s="97"/>
      <c r="H2169" s="97"/>
      <c r="I2169" s="97"/>
      <c r="J2169" s="97"/>
      <c r="K2169" s="97"/>
      <c r="L2169" s="97"/>
    </row>
    <row r="2170" spans="2:12" ht="15.75" x14ac:dyDescent="0.25">
      <c r="B2170" s="92"/>
      <c r="D2170" s="98"/>
      <c r="E2170" s="97"/>
      <c r="F2170" s="97"/>
      <c r="G2170" s="97"/>
      <c r="H2170" s="97"/>
      <c r="I2170" s="97"/>
      <c r="J2170" s="97"/>
      <c r="K2170" s="97"/>
      <c r="L2170" s="97"/>
    </row>
    <row r="2171" spans="2:12" ht="15.75" x14ac:dyDescent="0.25">
      <c r="B2171" s="92"/>
      <c r="D2171" s="98"/>
      <c r="E2171" s="97"/>
      <c r="F2171" s="97"/>
      <c r="G2171" s="97"/>
      <c r="H2171" s="97"/>
      <c r="I2171" s="97"/>
      <c r="J2171" s="97"/>
      <c r="K2171" s="97"/>
      <c r="L2171" s="97"/>
    </row>
    <row r="2172" spans="2:12" ht="15.75" x14ac:dyDescent="0.25">
      <c r="B2172" s="92"/>
      <c r="D2172" s="98"/>
      <c r="E2172" s="97"/>
      <c r="F2172" s="97"/>
      <c r="G2172" s="97"/>
      <c r="H2172" s="97"/>
      <c r="I2172" s="97"/>
      <c r="J2172" s="97"/>
      <c r="K2172" s="97"/>
      <c r="L2172" s="97"/>
    </row>
    <row r="2173" spans="2:12" ht="15.75" x14ac:dyDescent="0.25">
      <c r="B2173" s="92"/>
      <c r="D2173" s="98"/>
      <c r="E2173" s="97"/>
      <c r="F2173" s="97"/>
      <c r="G2173" s="97"/>
      <c r="H2173" s="97"/>
      <c r="I2173" s="97"/>
      <c r="J2173" s="97"/>
      <c r="K2173" s="97"/>
      <c r="L2173" s="97"/>
    </row>
    <row r="2174" spans="2:12" ht="15.75" x14ac:dyDescent="0.25">
      <c r="B2174" s="92"/>
      <c r="D2174" s="98"/>
      <c r="E2174" s="97"/>
      <c r="F2174" s="97"/>
      <c r="G2174" s="97"/>
      <c r="H2174" s="97"/>
      <c r="I2174" s="97"/>
      <c r="J2174" s="97"/>
      <c r="K2174" s="97"/>
      <c r="L2174" s="97"/>
    </row>
    <row r="2175" spans="2:12" ht="15.75" x14ac:dyDescent="0.25">
      <c r="B2175" s="92"/>
      <c r="D2175" s="98"/>
      <c r="E2175" s="97"/>
      <c r="F2175" s="97"/>
      <c r="G2175" s="97"/>
      <c r="H2175" s="97"/>
      <c r="I2175" s="97"/>
      <c r="J2175" s="97"/>
      <c r="K2175" s="97"/>
      <c r="L2175" s="97"/>
    </row>
    <row r="2176" spans="2:12" ht="15.75" x14ac:dyDescent="0.25">
      <c r="B2176" s="92"/>
      <c r="D2176" s="98"/>
      <c r="E2176" s="97"/>
      <c r="F2176" s="97"/>
      <c r="G2176" s="97"/>
      <c r="H2176" s="97"/>
      <c r="I2176" s="97"/>
      <c r="J2176" s="97"/>
      <c r="K2176" s="97"/>
      <c r="L2176" s="97"/>
    </row>
    <row r="2177" spans="2:12" ht="15.75" x14ac:dyDescent="0.25">
      <c r="B2177" s="92"/>
      <c r="D2177" s="98"/>
      <c r="E2177" s="97"/>
      <c r="F2177" s="97"/>
      <c r="G2177" s="97"/>
      <c r="H2177" s="97"/>
      <c r="I2177" s="97"/>
      <c r="J2177" s="97"/>
      <c r="K2177" s="97"/>
      <c r="L2177" s="97"/>
    </row>
    <row r="2178" spans="2:12" ht="15.75" x14ac:dyDescent="0.25">
      <c r="B2178" s="92"/>
      <c r="D2178" s="98"/>
      <c r="E2178" s="97"/>
      <c r="F2178" s="97"/>
      <c r="G2178" s="97"/>
      <c r="H2178" s="97"/>
      <c r="I2178" s="97"/>
      <c r="J2178" s="97"/>
      <c r="K2178" s="97"/>
      <c r="L2178" s="97"/>
    </row>
    <row r="2179" spans="2:12" ht="15.75" x14ac:dyDescent="0.25">
      <c r="B2179" s="92"/>
      <c r="D2179" s="98"/>
      <c r="E2179" s="97"/>
      <c r="F2179" s="97"/>
      <c r="G2179" s="97"/>
      <c r="H2179" s="97"/>
      <c r="I2179" s="97"/>
      <c r="J2179" s="97"/>
      <c r="K2179" s="97"/>
      <c r="L2179" s="97"/>
    </row>
    <row r="2180" spans="2:12" ht="15.75" x14ac:dyDescent="0.25">
      <c r="B2180" s="92"/>
      <c r="D2180" s="98"/>
      <c r="E2180" s="97"/>
      <c r="F2180" s="97"/>
      <c r="G2180" s="97"/>
      <c r="H2180" s="97"/>
      <c r="I2180" s="97"/>
      <c r="J2180" s="97"/>
      <c r="K2180" s="97"/>
      <c r="L2180" s="97"/>
    </row>
    <row r="2181" spans="2:12" ht="15.75" x14ac:dyDescent="0.25">
      <c r="B2181" s="92"/>
      <c r="D2181" s="98"/>
      <c r="E2181" s="97"/>
      <c r="F2181" s="97"/>
      <c r="G2181" s="97"/>
      <c r="H2181" s="97"/>
      <c r="I2181" s="97"/>
      <c r="J2181" s="97"/>
      <c r="K2181" s="97"/>
      <c r="L2181" s="97"/>
    </row>
    <row r="2182" spans="2:12" ht="15.75" x14ac:dyDescent="0.25">
      <c r="B2182" s="92"/>
      <c r="D2182" s="98"/>
      <c r="E2182" s="97"/>
      <c r="F2182" s="97"/>
      <c r="G2182" s="97"/>
      <c r="H2182" s="97"/>
      <c r="I2182" s="97"/>
      <c r="J2182" s="97"/>
      <c r="K2182" s="97"/>
      <c r="L2182" s="97"/>
    </row>
    <row r="2183" spans="2:12" ht="15.75" x14ac:dyDescent="0.25">
      <c r="B2183" s="92"/>
      <c r="D2183" s="98"/>
      <c r="E2183" s="97"/>
      <c r="F2183" s="97"/>
      <c r="G2183" s="97"/>
      <c r="H2183" s="97"/>
      <c r="I2183" s="97"/>
      <c r="J2183" s="97"/>
      <c r="K2183" s="97"/>
      <c r="L2183" s="97"/>
    </row>
    <row r="2184" spans="2:12" ht="15.75" x14ac:dyDescent="0.25">
      <c r="B2184" s="92"/>
      <c r="D2184" s="98"/>
      <c r="E2184" s="97"/>
      <c r="F2184" s="97"/>
      <c r="G2184" s="97"/>
      <c r="H2184" s="97"/>
      <c r="I2184" s="97"/>
      <c r="J2184" s="97"/>
      <c r="K2184" s="97"/>
      <c r="L2184" s="97"/>
    </row>
    <row r="2185" spans="2:12" ht="15.75" x14ac:dyDescent="0.25">
      <c r="B2185" s="92"/>
      <c r="D2185" s="98"/>
      <c r="E2185" s="97"/>
      <c r="F2185" s="97"/>
      <c r="G2185" s="97"/>
      <c r="H2185" s="97"/>
      <c r="I2185" s="97"/>
      <c r="J2185" s="97"/>
      <c r="K2185" s="97"/>
      <c r="L2185" s="97"/>
    </row>
    <row r="2186" spans="2:12" ht="15.75" x14ac:dyDescent="0.25">
      <c r="B2186" s="92"/>
      <c r="D2186" s="98"/>
      <c r="E2186" s="97"/>
      <c r="F2186" s="97"/>
      <c r="G2186" s="97"/>
      <c r="H2186" s="97"/>
      <c r="I2186" s="97"/>
      <c r="J2186" s="97"/>
      <c r="K2186" s="97"/>
      <c r="L2186" s="97"/>
    </row>
    <row r="2187" spans="2:12" ht="15.75" x14ac:dyDescent="0.25">
      <c r="B2187" s="92"/>
      <c r="D2187" s="98"/>
      <c r="E2187" s="97"/>
      <c r="F2187" s="97"/>
      <c r="G2187" s="97"/>
      <c r="H2187" s="97"/>
      <c r="I2187" s="97"/>
      <c r="J2187" s="97"/>
      <c r="K2187" s="97"/>
      <c r="L2187" s="97"/>
    </row>
    <row r="2188" spans="2:12" ht="15.75" x14ac:dyDescent="0.25">
      <c r="B2188" s="92"/>
      <c r="D2188" s="98"/>
      <c r="E2188" s="97"/>
      <c r="F2188" s="97"/>
      <c r="G2188" s="97"/>
      <c r="H2188" s="97"/>
      <c r="I2188" s="97"/>
      <c r="J2188" s="97"/>
      <c r="K2188" s="97"/>
      <c r="L2188" s="97"/>
    </row>
    <row r="2189" spans="2:12" ht="15.75" x14ac:dyDescent="0.25">
      <c r="B2189" s="92"/>
      <c r="D2189" s="98"/>
      <c r="E2189" s="97"/>
      <c r="F2189" s="97"/>
      <c r="G2189" s="97"/>
      <c r="H2189" s="97"/>
      <c r="I2189" s="97"/>
      <c r="J2189" s="97"/>
      <c r="K2189" s="97"/>
      <c r="L2189" s="97"/>
    </row>
    <row r="2190" spans="2:12" ht="15.75" x14ac:dyDescent="0.25">
      <c r="B2190" s="92"/>
      <c r="D2190" s="98"/>
      <c r="E2190" s="97"/>
      <c r="F2190" s="97"/>
      <c r="G2190" s="97"/>
      <c r="H2190" s="97"/>
      <c r="I2190" s="97"/>
      <c r="J2190" s="97"/>
      <c r="K2190" s="97"/>
      <c r="L2190" s="97"/>
    </row>
    <row r="2191" spans="2:12" ht="15.75" x14ac:dyDescent="0.25">
      <c r="B2191" s="92"/>
      <c r="D2191" s="98"/>
      <c r="E2191" s="97"/>
      <c r="F2191" s="97"/>
      <c r="G2191" s="97"/>
      <c r="H2191" s="97"/>
      <c r="I2191" s="97"/>
      <c r="J2191" s="97"/>
      <c r="K2191" s="97"/>
      <c r="L2191" s="97"/>
    </row>
    <row r="2192" spans="2:12" ht="15.75" x14ac:dyDescent="0.25">
      <c r="B2192" s="92"/>
      <c r="D2192" s="98"/>
      <c r="E2192" s="97"/>
      <c r="F2192" s="97"/>
      <c r="G2192" s="97"/>
      <c r="H2192" s="97"/>
      <c r="I2192" s="97"/>
      <c r="J2192" s="97"/>
      <c r="K2192" s="97"/>
      <c r="L2192" s="97"/>
    </row>
    <row r="2193" spans="2:12" ht="15.75" x14ac:dyDescent="0.25">
      <c r="B2193" s="92"/>
      <c r="D2193" s="98"/>
      <c r="E2193" s="97"/>
      <c r="F2193" s="97"/>
      <c r="G2193" s="97"/>
      <c r="H2193" s="97"/>
      <c r="I2193" s="97"/>
      <c r="J2193" s="97"/>
      <c r="K2193" s="97"/>
      <c r="L2193" s="97"/>
    </row>
    <row r="2194" spans="2:12" ht="15.75" x14ac:dyDescent="0.25">
      <c r="B2194" s="92"/>
      <c r="D2194" s="98"/>
      <c r="E2194" s="97"/>
      <c r="F2194" s="97"/>
      <c r="G2194" s="97"/>
      <c r="H2194" s="97"/>
      <c r="I2194" s="97"/>
      <c r="J2194" s="97"/>
      <c r="K2194" s="97"/>
      <c r="L2194" s="97"/>
    </row>
    <row r="2195" spans="2:12" ht="15.75" x14ac:dyDescent="0.25">
      <c r="B2195" s="92"/>
      <c r="D2195" s="98"/>
      <c r="E2195" s="97"/>
      <c r="F2195" s="97"/>
      <c r="G2195" s="97"/>
      <c r="H2195" s="97"/>
      <c r="I2195" s="97"/>
      <c r="J2195" s="97"/>
      <c r="K2195" s="97"/>
      <c r="L2195" s="97"/>
    </row>
    <row r="2196" spans="2:12" ht="15.75" x14ac:dyDescent="0.25">
      <c r="B2196" s="92"/>
      <c r="D2196" s="98"/>
      <c r="E2196" s="97"/>
      <c r="F2196" s="97"/>
      <c r="G2196" s="97"/>
      <c r="H2196" s="97"/>
      <c r="I2196" s="97"/>
      <c r="J2196" s="97"/>
      <c r="K2196" s="97"/>
      <c r="L2196" s="97"/>
    </row>
    <row r="2197" spans="2:12" ht="15.75" x14ac:dyDescent="0.25">
      <c r="B2197" s="92"/>
      <c r="D2197" s="98"/>
      <c r="E2197" s="97"/>
      <c r="F2197" s="97"/>
      <c r="G2197" s="97"/>
      <c r="H2197" s="97"/>
      <c r="I2197" s="97"/>
      <c r="J2197" s="97"/>
      <c r="K2197" s="97"/>
      <c r="L2197" s="97"/>
    </row>
    <row r="2198" spans="2:12" ht="15.75" x14ac:dyDescent="0.25">
      <c r="B2198" s="92"/>
      <c r="D2198" s="98"/>
      <c r="E2198" s="97"/>
      <c r="F2198" s="97"/>
      <c r="G2198" s="97"/>
      <c r="H2198" s="97"/>
      <c r="I2198" s="97"/>
      <c r="J2198" s="97"/>
      <c r="K2198" s="97"/>
      <c r="L2198" s="97"/>
    </row>
    <row r="2199" spans="2:12" ht="15.75" x14ac:dyDescent="0.25">
      <c r="B2199" s="92"/>
      <c r="D2199" s="98"/>
      <c r="E2199" s="97"/>
      <c r="F2199" s="97"/>
      <c r="G2199" s="97"/>
      <c r="H2199" s="97"/>
      <c r="I2199" s="97"/>
      <c r="J2199" s="97"/>
      <c r="K2199" s="97"/>
      <c r="L2199" s="97"/>
    </row>
    <row r="2200" spans="2:12" ht="15.75" x14ac:dyDescent="0.25">
      <c r="B2200" s="92"/>
      <c r="D2200" s="98"/>
      <c r="E2200" s="97"/>
      <c r="F2200" s="97"/>
      <c r="G2200" s="97"/>
      <c r="H2200" s="97"/>
      <c r="I2200" s="97"/>
      <c r="J2200" s="97"/>
      <c r="K2200" s="97"/>
      <c r="L2200" s="97"/>
    </row>
    <row r="2201" spans="2:12" ht="15.75" x14ac:dyDescent="0.25">
      <c r="B2201" s="92"/>
      <c r="D2201" s="98"/>
      <c r="E2201" s="97"/>
      <c r="F2201" s="97"/>
      <c r="G2201" s="97"/>
      <c r="H2201" s="97"/>
      <c r="I2201" s="97"/>
      <c r="J2201" s="97"/>
      <c r="K2201" s="97"/>
      <c r="L2201" s="97"/>
    </row>
    <row r="2202" spans="2:12" ht="15.75" x14ac:dyDescent="0.25">
      <c r="B2202" s="92"/>
      <c r="D2202" s="98"/>
      <c r="E2202" s="97"/>
      <c r="F2202" s="97"/>
      <c r="G2202" s="97"/>
      <c r="H2202" s="97"/>
      <c r="I2202" s="97"/>
      <c r="J2202" s="97"/>
      <c r="K2202" s="97"/>
      <c r="L2202" s="97"/>
    </row>
    <row r="2203" spans="2:12" ht="15.75" x14ac:dyDescent="0.25">
      <c r="B2203" s="92"/>
      <c r="D2203" s="98"/>
      <c r="E2203" s="97"/>
      <c r="F2203" s="97"/>
      <c r="G2203" s="97"/>
      <c r="H2203" s="97"/>
      <c r="I2203" s="97"/>
      <c r="J2203" s="97"/>
      <c r="K2203" s="97"/>
      <c r="L2203" s="97"/>
    </row>
    <row r="2204" spans="2:12" ht="15.75" x14ac:dyDescent="0.25">
      <c r="B2204" s="92"/>
      <c r="D2204" s="98"/>
      <c r="E2204" s="97"/>
      <c r="F2204" s="97"/>
      <c r="G2204" s="97"/>
      <c r="H2204" s="97"/>
      <c r="I2204" s="97"/>
      <c r="J2204" s="97"/>
      <c r="K2204" s="97"/>
      <c r="L2204" s="97"/>
    </row>
    <row r="2205" spans="2:12" ht="15.75" x14ac:dyDescent="0.25">
      <c r="B2205" s="92"/>
      <c r="D2205" s="98"/>
      <c r="E2205" s="97"/>
      <c r="F2205" s="97"/>
      <c r="G2205" s="97"/>
      <c r="H2205" s="97"/>
      <c r="I2205" s="97"/>
      <c r="J2205" s="97"/>
      <c r="K2205" s="97"/>
      <c r="L2205" s="97"/>
    </row>
    <row r="2206" spans="2:12" ht="15.75" x14ac:dyDescent="0.25">
      <c r="B2206" s="92"/>
      <c r="D2206" s="98"/>
      <c r="E2206" s="97"/>
      <c r="F2206" s="97"/>
      <c r="G2206" s="97"/>
      <c r="H2206" s="97"/>
      <c r="I2206" s="97"/>
      <c r="J2206" s="97"/>
      <c r="K2206" s="97"/>
      <c r="L2206" s="97"/>
    </row>
    <row r="2207" spans="2:12" ht="15.75" x14ac:dyDescent="0.25">
      <c r="B2207" s="92"/>
      <c r="D2207" s="98"/>
      <c r="E2207" s="97"/>
      <c r="F2207" s="97"/>
      <c r="G2207" s="97"/>
      <c r="H2207" s="97"/>
      <c r="I2207" s="97"/>
      <c r="J2207" s="97"/>
      <c r="K2207" s="97"/>
      <c r="L2207" s="97"/>
    </row>
    <row r="2208" spans="2:12" ht="15.75" x14ac:dyDescent="0.25">
      <c r="B2208" s="92"/>
      <c r="D2208" s="98"/>
      <c r="E2208" s="97"/>
      <c r="F2208" s="97"/>
      <c r="G2208" s="97"/>
      <c r="H2208" s="97"/>
      <c r="I2208" s="97"/>
      <c r="J2208" s="97"/>
      <c r="K2208" s="97"/>
      <c r="L2208" s="97"/>
    </row>
    <row r="2209" spans="2:12" ht="15.75" x14ac:dyDescent="0.25">
      <c r="B2209" s="92"/>
      <c r="D2209" s="98"/>
      <c r="E2209" s="97"/>
      <c r="F2209" s="97"/>
      <c r="G2209" s="97"/>
      <c r="H2209" s="97"/>
      <c r="I2209" s="97"/>
      <c r="J2209" s="97"/>
      <c r="K2209" s="97"/>
      <c r="L2209" s="97"/>
    </row>
    <row r="2210" spans="2:12" ht="15.75" x14ac:dyDescent="0.25">
      <c r="B2210" s="92"/>
      <c r="D2210" s="98"/>
      <c r="E2210" s="97"/>
      <c r="F2210" s="97"/>
      <c r="G2210" s="97"/>
      <c r="H2210" s="97"/>
      <c r="I2210" s="97"/>
      <c r="J2210" s="97"/>
      <c r="K2210" s="97"/>
      <c r="L2210" s="97"/>
    </row>
    <row r="2211" spans="2:12" ht="15.75" x14ac:dyDescent="0.25">
      <c r="B2211" s="92"/>
      <c r="D2211" s="98"/>
      <c r="E2211" s="97"/>
      <c r="F2211" s="97"/>
      <c r="G2211" s="97"/>
      <c r="H2211" s="97"/>
      <c r="I2211" s="97"/>
      <c r="J2211" s="97"/>
      <c r="K2211" s="97"/>
      <c r="L2211" s="97"/>
    </row>
    <row r="2212" spans="2:12" ht="15.75" x14ac:dyDescent="0.25">
      <c r="B2212" s="92"/>
      <c r="D2212" s="98"/>
      <c r="E2212" s="97"/>
      <c r="F2212" s="97"/>
      <c r="G2212" s="97"/>
      <c r="H2212" s="97"/>
      <c r="I2212" s="97"/>
      <c r="J2212" s="97"/>
      <c r="K2212" s="97"/>
      <c r="L2212" s="97"/>
    </row>
    <row r="2213" spans="2:12" ht="15.75" x14ac:dyDescent="0.25">
      <c r="B2213" s="92"/>
      <c r="D2213" s="98"/>
      <c r="E2213" s="97"/>
      <c r="F2213" s="97"/>
      <c r="G2213" s="97"/>
      <c r="H2213" s="97"/>
      <c r="I2213" s="97"/>
      <c r="J2213" s="97"/>
      <c r="K2213" s="97"/>
      <c r="L2213" s="97"/>
    </row>
    <row r="2214" spans="2:12" ht="15.75" x14ac:dyDescent="0.25">
      <c r="B2214" s="92"/>
      <c r="D2214" s="98"/>
      <c r="E2214" s="97"/>
      <c r="F2214" s="97"/>
      <c r="G2214" s="97"/>
      <c r="H2214" s="97"/>
      <c r="I2214" s="97"/>
      <c r="J2214" s="97"/>
      <c r="K2214" s="97"/>
      <c r="L2214" s="97"/>
    </row>
    <row r="2215" spans="2:12" ht="15.75" x14ac:dyDescent="0.25">
      <c r="B2215" s="92"/>
      <c r="D2215" s="98"/>
      <c r="E2215" s="97"/>
      <c r="F2215" s="97"/>
      <c r="G2215" s="97"/>
      <c r="H2215" s="97"/>
      <c r="I2215" s="97"/>
      <c r="J2215" s="97"/>
      <c r="K2215" s="97"/>
      <c r="L2215" s="97"/>
    </row>
    <row r="2216" spans="2:12" ht="15.75" x14ac:dyDescent="0.25">
      <c r="B2216" s="92"/>
      <c r="D2216" s="98"/>
      <c r="E2216" s="97"/>
      <c r="F2216" s="97"/>
      <c r="G2216" s="97"/>
      <c r="H2216" s="97"/>
      <c r="I2216" s="97"/>
      <c r="J2216" s="97"/>
      <c r="K2216" s="97"/>
      <c r="L2216" s="97"/>
    </row>
    <row r="2217" spans="2:12" ht="15.75" x14ac:dyDescent="0.25">
      <c r="B2217" s="92"/>
      <c r="D2217" s="98"/>
      <c r="E2217" s="97"/>
      <c r="F2217" s="97"/>
      <c r="G2217" s="97"/>
      <c r="H2217" s="97"/>
      <c r="I2217" s="97"/>
      <c r="J2217" s="97"/>
      <c r="K2217" s="97"/>
      <c r="L2217" s="97"/>
    </row>
    <row r="2218" spans="2:12" ht="15.75" x14ac:dyDescent="0.25">
      <c r="B2218" s="92"/>
      <c r="D2218" s="98"/>
      <c r="E2218" s="97"/>
      <c r="F2218" s="97"/>
      <c r="G2218" s="97"/>
      <c r="H2218" s="97"/>
      <c r="I2218" s="97"/>
      <c r="J2218" s="97"/>
      <c r="K2218" s="97"/>
      <c r="L2218" s="97"/>
    </row>
    <row r="2219" spans="2:12" ht="15.75" x14ac:dyDescent="0.25">
      <c r="B2219" s="92"/>
      <c r="D2219" s="98"/>
      <c r="E2219" s="97"/>
      <c r="F2219" s="97"/>
      <c r="G2219" s="97"/>
      <c r="H2219" s="97"/>
      <c r="I2219" s="97"/>
      <c r="J2219" s="97"/>
      <c r="K2219" s="97"/>
      <c r="L2219" s="97"/>
    </row>
    <row r="2220" spans="2:12" ht="15.75" x14ac:dyDescent="0.25">
      <c r="B2220" s="92"/>
      <c r="D2220" s="98"/>
      <c r="E2220" s="97"/>
      <c r="F2220" s="97"/>
      <c r="G2220" s="97"/>
      <c r="H2220" s="97"/>
      <c r="I2220" s="97"/>
      <c r="J2220" s="97"/>
      <c r="K2220" s="97"/>
      <c r="L2220" s="97"/>
    </row>
    <row r="2221" spans="2:12" ht="15.75" x14ac:dyDescent="0.25">
      <c r="B2221" s="92"/>
      <c r="D2221" s="98"/>
      <c r="E2221" s="97"/>
      <c r="F2221" s="97"/>
      <c r="G2221" s="97"/>
      <c r="H2221" s="97"/>
      <c r="I2221" s="97"/>
      <c r="J2221" s="97"/>
      <c r="K2221" s="97"/>
      <c r="L2221" s="97"/>
    </row>
    <row r="2222" spans="2:12" ht="15.75" x14ac:dyDescent="0.25">
      <c r="B2222" s="92"/>
      <c r="D2222" s="98"/>
      <c r="E2222" s="97"/>
      <c r="F2222" s="97"/>
      <c r="G2222" s="97"/>
      <c r="H2222" s="97"/>
      <c r="I2222" s="97"/>
      <c r="J2222" s="97"/>
      <c r="K2222" s="97"/>
      <c r="L2222" s="97"/>
    </row>
    <row r="2223" spans="2:12" ht="15.75" x14ac:dyDescent="0.25">
      <c r="B2223" s="92"/>
      <c r="D2223" s="98"/>
      <c r="E2223" s="97"/>
      <c r="F2223" s="97"/>
      <c r="G2223" s="97"/>
      <c r="H2223" s="97"/>
      <c r="I2223" s="97"/>
      <c r="J2223" s="97"/>
      <c r="K2223" s="97"/>
      <c r="L2223" s="97"/>
    </row>
    <row r="2224" spans="2:12" ht="15.75" x14ac:dyDescent="0.25">
      <c r="B2224" s="92"/>
      <c r="D2224" s="98"/>
      <c r="E2224" s="97"/>
      <c r="F2224" s="97"/>
      <c r="G2224" s="97"/>
      <c r="H2224" s="97"/>
      <c r="I2224" s="97"/>
      <c r="J2224" s="97"/>
      <c r="K2224" s="97"/>
      <c r="L2224" s="97"/>
    </row>
    <row r="2225" spans="2:12" ht="15.75" x14ac:dyDescent="0.25">
      <c r="B2225" s="92"/>
      <c r="D2225" s="98"/>
      <c r="E2225" s="97"/>
      <c r="F2225" s="97"/>
      <c r="G2225" s="97"/>
      <c r="H2225" s="97"/>
      <c r="I2225" s="97"/>
      <c r="J2225" s="97"/>
      <c r="K2225" s="97"/>
      <c r="L2225" s="97"/>
    </row>
    <row r="2226" spans="2:12" ht="15.75" x14ac:dyDescent="0.25">
      <c r="B2226" s="92"/>
      <c r="D2226" s="98"/>
      <c r="E2226" s="97"/>
      <c r="F2226" s="97"/>
      <c r="G2226" s="97"/>
      <c r="H2226" s="97"/>
      <c r="I2226" s="97"/>
      <c r="J2226" s="97"/>
      <c r="K2226" s="97"/>
      <c r="L2226" s="97"/>
    </row>
    <row r="2227" spans="2:12" ht="15.75" x14ac:dyDescent="0.25">
      <c r="B2227" s="92"/>
      <c r="D2227" s="98"/>
      <c r="E2227" s="97"/>
      <c r="F2227" s="97"/>
      <c r="G2227" s="97"/>
      <c r="H2227" s="97"/>
      <c r="I2227" s="97"/>
      <c r="J2227" s="97"/>
      <c r="K2227" s="97"/>
      <c r="L2227" s="97"/>
    </row>
    <row r="2228" spans="2:12" ht="15.75" x14ac:dyDescent="0.25">
      <c r="B2228" s="92"/>
      <c r="D2228" s="98"/>
      <c r="E2228" s="97"/>
      <c r="F2228" s="97"/>
      <c r="G2228" s="97"/>
      <c r="H2228" s="97"/>
      <c r="I2228" s="97"/>
      <c r="J2228" s="97"/>
      <c r="K2228" s="97"/>
      <c r="L2228" s="97"/>
    </row>
    <row r="2229" spans="2:12" ht="15.75" x14ac:dyDescent="0.25">
      <c r="B2229" s="92"/>
      <c r="D2229" s="98"/>
      <c r="E2229" s="97"/>
      <c r="F2229" s="97"/>
      <c r="G2229" s="97"/>
      <c r="H2229" s="97"/>
      <c r="I2229" s="97"/>
      <c r="J2229" s="97"/>
      <c r="K2229" s="97"/>
      <c r="L2229" s="97"/>
    </row>
    <row r="2230" spans="2:12" ht="15.75" x14ac:dyDescent="0.25">
      <c r="B2230" s="92"/>
      <c r="D2230" s="98"/>
      <c r="E2230" s="97"/>
      <c r="F2230" s="97"/>
      <c r="G2230" s="97"/>
      <c r="H2230" s="97"/>
      <c r="I2230" s="97"/>
      <c r="J2230" s="97"/>
      <c r="K2230" s="97"/>
      <c r="L2230" s="97"/>
    </row>
    <row r="2231" spans="2:12" ht="15.75" x14ac:dyDescent="0.25">
      <c r="B2231" s="92"/>
      <c r="D2231" s="98"/>
      <c r="E2231" s="97"/>
      <c r="F2231" s="97"/>
      <c r="G2231" s="97"/>
      <c r="H2231" s="97"/>
      <c r="I2231" s="97"/>
      <c r="J2231" s="97"/>
      <c r="K2231" s="97"/>
      <c r="L2231" s="97"/>
    </row>
    <row r="2232" spans="2:12" ht="15.75" x14ac:dyDescent="0.25">
      <c r="B2232" s="92"/>
      <c r="D2232" s="98"/>
      <c r="E2232" s="97"/>
      <c r="F2232" s="97"/>
      <c r="G2232" s="97"/>
      <c r="H2232" s="97"/>
      <c r="I2232" s="97"/>
      <c r="J2232" s="97"/>
      <c r="K2232" s="97"/>
      <c r="L2232" s="97"/>
    </row>
    <row r="2233" spans="2:12" ht="15.75" x14ac:dyDescent="0.25">
      <c r="B2233" s="92"/>
      <c r="D2233" s="98"/>
      <c r="E2233" s="97"/>
      <c r="F2233" s="97"/>
      <c r="G2233" s="97"/>
      <c r="H2233" s="97"/>
      <c r="I2233" s="97"/>
      <c r="J2233" s="97"/>
      <c r="K2233" s="97"/>
      <c r="L2233" s="97"/>
    </row>
    <row r="2234" spans="2:12" ht="15.75" x14ac:dyDescent="0.25">
      <c r="B2234" s="92"/>
      <c r="D2234" s="98"/>
      <c r="E2234" s="97"/>
      <c r="F2234" s="97"/>
      <c r="G2234" s="97"/>
      <c r="H2234" s="97"/>
      <c r="I2234" s="97"/>
      <c r="J2234" s="97"/>
      <c r="K2234" s="97"/>
      <c r="L2234" s="97"/>
    </row>
    <row r="2235" spans="2:12" ht="15.75" x14ac:dyDescent="0.25">
      <c r="B2235" s="92"/>
      <c r="D2235" s="98"/>
      <c r="E2235" s="97"/>
      <c r="F2235" s="97"/>
      <c r="G2235" s="97"/>
      <c r="H2235" s="97"/>
      <c r="I2235" s="97"/>
      <c r="J2235" s="97"/>
      <c r="K2235" s="97"/>
      <c r="L2235" s="97"/>
    </row>
    <row r="2236" spans="2:12" ht="15.75" x14ac:dyDescent="0.25">
      <c r="B2236" s="92"/>
      <c r="D2236" s="98"/>
      <c r="E2236" s="97"/>
      <c r="F2236" s="97"/>
      <c r="G2236" s="97"/>
      <c r="H2236" s="97"/>
      <c r="I2236" s="97"/>
      <c r="J2236" s="97"/>
      <c r="K2236" s="97"/>
      <c r="L2236" s="97"/>
    </row>
    <row r="2237" spans="2:12" ht="15.75" x14ac:dyDescent="0.25">
      <c r="B2237" s="92"/>
      <c r="D2237" s="98"/>
      <c r="E2237" s="97"/>
      <c r="F2237" s="97"/>
      <c r="G2237" s="97"/>
      <c r="H2237" s="97"/>
      <c r="I2237" s="97"/>
      <c r="J2237" s="97"/>
      <c r="K2237" s="97"/>
      <c r="L2237" s="97"/>
    </row>
    <row r="2238" spans="2:12" ht="15.75" x14ac:dyDescent="0.25">
      <c r="B2238" s="92"/>
      <c r="D2238" s="98"/>
      <c r="E2238" s="97"/>
      <c r="F2238" s="97"/>
      <c r="G2238" s="97"/>
      <c r="H2238" s="97"/>
      <c r="I2238" s="97"/>
      <c r="J2238" s="97"/>
      <c r="K2238" s="97"/>
      <c r="L2238" s="97"/>
    </row>
    <row r="2239" spans="2:12" ht="15.75" x14ac:dyDescent="0.25">
      <c r="B2239" s="92"/>
      <c r="D2239" s="98"/>
      <c r="E2239" s="97"/>
      <c r="F2239" s="97"/>
      <c r="G2239" s="97"/>
      <c r="H2239" s="97"/>
      <c r="I2239" s="97"/>
      <c r="J2239" s="97"/>
      <c r="K2239" s="97"/>
      <c r="L2239" s="97"/>
    </row>
    <row r="2240" spans="2:12" ht="15.75" x14ac:dyDescent="0.25">
      <c r="B2240" s="92"/>
      <c r="D2240" s="98"/>
      <c r="E2240" s="97"/>
      <c r="F2240" s="97"/>
      <c r="G2240" s="97"/>
      <c r="H2240" s="97"/>
      <c r="I2240" s="97"/>
      <c r="J2240" s="97"/>
      <c r="K2240" s="97"/>
      <c r="L2240" s="97"/>
    </row>
    <row r="2241" spans="2:12" ht="15.75" x14ac:dyDescent="0.25">
      <c r="B2241" s="92"/>
      <c r="D2241" s="98"/>
      <c r="E2241" s="97"/>
      <c r="F2241" s="97"/>
      <c r="G2241" s="97"/>
      <c r="H2241" s="97"/>
      <c r="I2241" s="97"/>
      <c r="J2241" s="97"/>
      <c r="K2241" s="97"/>
      <c r="L2241" s="97"/>
    </row>
    <row r="2242" spans="2:12" ht="15.75" x14ac:dyDescent="0.25">
      <c r="B2242" s="92"/>
      <c r="D2242" s="98"/>
      <c r="E2242" s="97"/>
      <c r="F2242" s="97"/>
      <c r="G2242" s="97"/>
      <c r="H2242" s="97"/>
      <c r="I2242" s="97"/>
      <c r="J2242" s="97"/>
      <c r="K2242" s="97"/>
      <c r="L2242" s="97"/>
    </row>
    <row r="2243" spans="2:12" ht="15.75" x14ac:dyDescent="0.25">
      <c r="B2243" s="92"/>
      <c r="D2243" s="98"/>
      <c r="E2243" s="97"/>
      <c r="F2243" s="97"/>
      <c r="G2243" s="97"/>
      <c r="H2243" s="97"/>
      <c r="I2243" s="97"/>
      <c r="J2243" s="97"/>
      <c r="K2243" s="97"/>
      <c r="L2243" s="97"/>
    </row>
    <row r="2244" spans="2:12" ht="15.75" x14ac:dyDescent="0.25">
      <c r="B2244" s="92"/>
      <c r="D2244" s="98"/>
      <c r="E2244" s="97"/>
      <c r="F2244" s="97"/>
      <c r="G2244" s="97"/>
      <c r="H2244" s="97"/>
      <c r="I2244" s="97"/>
      <c r="J2244" s="97"/>
      <c r="K2244" s="97"/>
      <c r="L2244" s="97"/>
    </row>
    <row r="2245" spans="2:12" ht="15.75" x14ac:dyDescent="0.25">
      <c r="B2245" s="92"/>
      <c r="D2245" s="98"/>
      <c r="E2245" s="97"/>
      <c r="F2245" s="97"/>
      <c r="G2245" s="97"/>
      <c r="H2245" s="97"/>
      <c r="I2245" s="97"/>
      <c r="J2245" s="97"/>
      <c r="K2245" s="97"/>
      <c r="L2245" s="97"/>
    </row>
    <row r="2246" spans="2:12" ht="15.75" x14ac:dyDescent="0.25">
      <c r="B2246" s="92"/>
      <c r="D2246" s="98"/>
      <c r="E2246" s="97"/>
      <c r="F2246" s="97"/>
      <c r="G2246" s="97"/>
      <c r="H2246" s="97"/>
      <c r="I2246" s="97"/>
      <c r="J2246" s="97"/>
      <c r="K2246" s="97"/>
      <c r="L2246" s="97"/>
    </row>
    <row r="2247" spans="2:12" ht="15.75" x14ac:dyDescent="0.25">
      <c r="B2247" s="92"/>
      <c r="D2247" s="98"/>
      <c r="E2247" s="97"/>
      <c r="F2247" s="97"/>
      <c r="G2247" s="97"/>
      <c r="H2247" s="97"/>
      <c r="I2247" s="97"/>
      <c r="J2247" s="97"/>
      <c r="K2247" s="97"/>
      <c r="L2247" s="97"/>
    </row>
    <row r="2248" spans="2:12" ht="15.75" x14ac:dyDescent="0.25">
      <c r="B2248" s="92"/>
      <c r="D2248" s="98"/>
      <c r="E2248" s="97"/>
      <c r="F2248" s="97"/>
      <c r="G2248" s="97"/>
      <c r="H2248" s="97"/>
      <c r="I2248" s="97"/>
      <c r="J2248" s="97"/>
      <c r="K2248" s="97"/>
      <c r="L2248" s="97"/>
    </row>
    <row r="2249" spans="2:12" ht="15.75" x14ac:dyDescent="0.25">
      <c r="B2249" s="92"/>
      <c r="D2249" s="98"/>
      <c r="E2249" s="97"/>
      <c r="F2249" s="97"/>
      <c r="G2249" s="97"/>
      <c r="H2249" s="97"/>
      <c r="I2249" s="97"/>
      <c r="J2249" s="97"/>
      <c r="K2249" s="97"/>
      <c r="L2249" s="97"/>
    </row>
    <row r="2250" spans="2:12" ht="15.75" x14ac:dyDescent="0.25">
      <c r="B2250" s="92"/>
      <c r="D2250" s="98"/>
      <c r="E2250" s="97"/>
      <c r="F2250" s="97"/>
      <c r="G2250" s="97"/>
      <c r="H2250" s="97"/>
      <c r="I2250" s="97"/>
      <c r="J2250" s="97"/>
      <c r="K2250" s="97"/>
      <c r="L2250" s="97"/>
    </row>
    <row r="2251" spans="2:12" ht="15.75" x14ac:dyDescent="0.25">
      <c r="B2251" s="92"/>
      <c r="D2251" s="98"/>
      <c r="E2251" s="97"/>
      <c r="F2251" s="97"/>
      <c r="G2251" s="97"/>
      <c r="H2251" s="97"/>
      <c r="I2251" s="97"/>
      <c r="J2251" s="97"/>
      <c r="K2251" s="97"/>
      <c r="L2251" s="97"/>
    </row>
    <row r="2252" spans="2:12" ht="15.75" x14ac:dyDescent="0.25">
      <c r="B2252" s="92"/>
      <c r="D2252" s="98"/>
      <c r="E2252" s="97"/>
      <c r="F2252" s="97"/>
      <c r="G2252" s="97"/>
      <c r="H2252" s="97"/>
      <c r="I2252" s="97"/>
      <c r="J2252" s="97"/>
      <c r="K2252" s="97"/>
      <c r="L2252" s="97"/>
    </row>
    <row r="2253" spans="2:12" ht="15.75" x14ac:dyDescent="0.25">
      <c r="B2253" s="92"/>
      <c r="D2253" s="98"/>
      <c r="E2253" s="97"/>
      <c r="F2253" s="97"/>
      <c r="G2253" s="97"/>
      <c r="H2253" s="97"/>
      <c r="I2253" s="97"/>
      <c r="J2253" s="97"/>
      <c r="K2253" s="97"/>
      <c r="L2253" s="97"/>
    </row>
    <row r="2254" spans="2:12" ht="15.75" x14ac:dyDescent="0.25">
      <c r="B2254" s="92"/>
      <c r="D2254" s="98"/>
      <c r="E2254" s="97"/>
      <c r="F2254" s="97"/>
      <c r="G2254" s="97"/>
      <c r="H2254" s="97"/>
      <c r="I2254" s="97"/>
      <c r="J2254" s="97"/>
      <c r="K2254" s="97"/>
      <c r="L2254" s="97"/>
    </row>
    <row r="2255" spans="2:12" ht="15.75" x14ac:dyDescent="0.25">
      <c r="B2255" s="92"/>
      <c r="D2255" s="98"/>
      <c r="E2255" s="97"/>
      <c r="F2255" s="97"/>
      <c r="G2255" s="97"/>
      <c r="H2255" s="97"/>
      <c r="I2255" s="97"/>
      <c r="J2255" s="97"/>
      <c r="K2255" s="97"/>
      <c r="L2255" s="97"/>
    </row>
    <row r="2256" spans="2:12" ht="15.75" x14ac:dyDescent="0.25">
      <c r="B2256" s="92"/>
      <c r="D2256" s="98"/>
      <c r="E2256" s="97"/>
      <c r="F2256" s="97"/>
      <c r="G2256" s="97"/>
      <c r="H2256" s="97"/>
      <c r="I2256" s="97"/>
      <c r="J2256" s="97"/>
      <c r="K2256" s="97"/>
      <c r="L2256" s="97"/>
    </row>
    <row r="2257" spans="2:12" ht="15.75" x14ac:dyDescent="0.25">
      <c r="B2257" s="92"/>
      <c r="D2257" s="98"/>
      <c r="E2257" s="97"/>
      <c r="F2257" s="97"/>
      <c r="G2257" s="97"/>
      <c r="H2257" s="97"/>
      <c r="I2257" s="97"/>
      <c r="J2257" s="97"/>
      <c r="K2257" s="97"/>
      <c r="L2257" s="97"/>
    </row>
    <row r="2258" spans="2:12" ht="15.75" x14ac:dyDescent="0.25">
      <c r="B2258" s="92"/>
      <c r="D2258" s="98"/>
      <c r="E2258" s="97"/>
      <c r="F2258" s="97"/>
      <c r="G2258" s="97"/>
      <c r="H2258" s="97"/>
      <c r="I2258" s="97"/>
      <c r="J2258" s="97"/>
      <c r="K2258" s="97"/>
      <c r="L2258" s="97"/>
    </row>
    <row r="2259" spans="2:12" ht="15.75" x14ac:dyDescent="0.25">
      <c r="B2259" s="92"/>
      <c r="D2259" s="98"/>
      <c r="E2259" s="97"/>
      <c r="F2259" s="97"/>
      <c r="G2259" s="97"/>
      <c r="H2259" s="97"/>
      <c r="I2259" s="97"/>
      <c r="J2259" s="97"/>
      <c r="K2259" s="97"/>
      <c r="L2259" s="97"/>
    </row>
    <row r="2260" spans="2:12" ht="15.75" x14ac:dyDescent="0.25">
      <c r="B2260" s="92"/>
      <c r="D2260" s="98"/>
      <c r="E2260" s="97"/>
      <c r="F2260" s="97"/>
      <c r="G2260" s="97"/>
      <c r="H2260" s="97"/>
      <c r="I2260" s="97"/>
      <c r="J2260" s="97"/>
      <c r="K2260" s="97"/>
      <c r="L2260" s="97"/>
    </row>
    <row r="2261" spans="2:12" ht="15.75" x14ac:dyDescent="0.25">
      <c r="B2261" s="92"/>
      <c r="D2261" s="98"/>
      <c r="E2261" s="97"/>
      <c r="F2261" s="97"/>
      <c r="G2261" s="97"/>
      <c r="H2261" s="97"/>
      <c r="I2261" s="97"/>
      <c r="J2261" s="97"/>
      <c r="K2261" s="97"/>
      <c r="L2261" s="97"/>
    </row>
    <row r="2262" spans="2:12" ht="15.75" x14ac:dyDescent="0.25">
      <c r="B2262" s="92"/>
      <c r="D2262" s="98"/>
      <c r="E2262" s="97"/>
      <c r="F2262" s="97"/>
      <c r="G2262" s="97"/>
      <c r="H2262" s="97"/>
      <c r="I2262" s="97"/>
      <c r="J2262" s="97"/>
      <c r="K2262" s="97"/>
      <c r="L2262" s="97"/>
    </row>
    <row r="2263" spans="2:12" ht="15.75" x14ac:dyDescent="0.25">
      <c r="B2263" s="92"/>
      <c r="D2263" s="98"/>
      <c r="E2263" s="97"/>
      <c r="F2263" s="97"/>
      <c r="G2263" s="97"/>
      <c r="H2263" s="97"/>
      <c r="I2263" s="97"/>
      <c r="J2263" s="97"/>
      <c r="K2263" s="97"/>
      <c r="L2263" s="97"/>
    </row>
    <row r="2264" spans="2:12" ht="15.75" x14ac:dyDescent="0.25">
      <c r="B2264" s="92"/>
      <c r="D2264" s="98"/>
      <c r="E2264" s="97"/>
      <c r="F2264" s="97"/>
      <c r="G2264" s="97"/>
      <c r="H2264" s="97"/>
      <c r="I2264" s="97"/>
      <c r="J2264" s="97"/>
      <c r="K2264" s="97"/>
      <c r="L2264" s="97"/>
    </row>
    <row r="2265" spans="2:12" ht="15.75" x14ac:dyDescent="0.25">
      <c r="B2265" s="92"/>
      <c r="D2265" s="98"/>
      <c r="E2265" s="97"/>
      <c r="F2265" s="97"/>
      <c r="G2265" s="97"/>
      <c r="H2265" s="97"/>
      <c r="I2265" s="97"/>
      <c r="J2265" s="97"/>
      <c r="K2265" s="97"/>
      <c r="L2265" s="97"/>
    </row>
    <row r="2266" spans="2:12" ht="15.75" x14ac:dyDescent="0.25">
      <c r="B2266" s="92"/>
      <c r="D2266" s="98"/>
      <c r="E2266" s="97"/>
      <c r="F2266" s="97"/>
      <c r="G2266" s="97"/>
      <c r="H2266" s="97"/>
      <c r="I2266" s="97"/>
      <c r="J2266" s="97"/>
      <c r="K2266" s="97"/>
      <c r="L2266" s="97"/>
    </row>
    <row r="2267" spans="2:12" ht="15.75" x14ac:dyDescent="0.25">
      <c r="B2267" s="92"/>
      <c r="D2267" s="98"/>
      <c r="E2267" s="97"/>
      <c r="F2267" s="97"/>
      <c r="G2267" s="97"/>
      <c r="H2267" s="97"/>
      <c r="I2267" s="97"/>
      <c r="J2267" s="97"/>
      <c r="K2267" s="97"/>
      <c r="L2267" s="97"/>
    </row>
    <row r="2268" spans="2:12" ht="15.75" x14ac:dyDescent="0.25">
      <c r="B2268" s="92"/>
      <c r="D2268" s="98"/>
      <c r="E2268" s="97"/>
      <c r="F2268" s="97"/>
      <c r="G2268" s="97"/>
      <c r="H2268" s="97"/>
      <c r="I2268" s="97"/>
      <c r="J2268" s="97"/>
      <c r="K2268" s="97"/>
      <c r="L2268" s="97"/>
    </row>
    <row r="2269" spans="2:12" ht="15.75" x14ac:dyDescent="0.25">
      <c r="B2269" s="92"/>
      <c r="D2269" s="98"/>
      <c r="E2269" s="97"/>
      <c r="F2269" s="97"/>
      <c r="G2269" s="97"/>
      <c r="H2269" s="97"/>
      <c r="I2269" s="97"/>
      <c r="J2269" s="97"/>
      <c r="K2269" s="97"/>
      <c r="L2269" s="97"/>
    </row>
    <row r="2270" spans="2:12" ht="15.75" x14ac:dyDescent="0.25">
      <c r="B2270" s="92"/>
      <c r="D2270" s="98"/>
      <c r="E2270" s="97"/>
      <c r="F2270" s="97"/>
      <c r="G2270" s="97"/>
      <c r="H2270" s="97"/>
      <c r="I2270" s="97"/>
      <c r="J2270" s="97"/>
      <c r="K2270" s="97"/>
      <c r="L2270" s="97"/>
    </row>
    <row r="2271" spans="2:12" ht="15.75" x14ac:dyDescent="0.25">
      <c r="B2271" s="92"/>
      <c r="D2271" s="99"/>
      <c r="E2271" s="97"/>
      <c r="F2271" s="97"/>
      <c r="G2271" s="97"/>
      <c r="H2271" s="97"/>
      <c r="I2271" s="97"/>
      <c r="J2271" s="97"/>
      <c r="K2271" s="97"/>
      <c r="L2271" s="97"/>
    </row>
    <row r="2272" spans="2:12" ht="15.75" x14ac:dyDescent="0.25">
      <c r="B2272" s="92"/>
      <c r="D2272" s="99"/>
      <c r="E2272" s="97"/>
      <c r="F2272" s="97"/>
      <c r="G2272" s="97"/>
      <c r="H2272" s="97"/>
      <c r="I2272" s="97"/>
      <c r="J2272" s="97"/>
      <c r="K2272" s="97"/>
      <c r="L2272" s="97"/>
    </row>
    <row r="2273" spans="2:12" ht="15.75" x14ac:dyDescent="0.25">
      <c r="B2273" s="92"/>
      <c r="D2273" s="99"/>
      <c r="E2273" s="97"/>
      <c r="F2273" s="97"/>
      <c r="G2273" s="97"/>
      <c r="H2273" s="97"/>
      <c r="I2273" s="97"/>
      <c r="J2273" s="97"/>
      <c r="K2273" s="97"/>
      <c r="L2273" s="97"/>
    </row>
    <row r="2274" spans="2:12" ht="15.75" x14ac:dyDescent="0.25">
      <c r="B2274" s="92"/>
      <c r="D2274" s="99"/>
      <c r="E2274" s="97"/>
      <c r="F2274" s="97"/>
      <c r="G2274" s="97"/>
      <c r="H2274" s="97"/>
      <c r="I2274" s="97"/>
      <c r="J2274" s="97"/>
      <c r="K2274" s="97"/>
      <c r="L2274" s="97"/>
    </row>
    <row r="2275" spans="2:12" ht="15.75" x14ac:dyDescent="0.25">
      <c r="B2275" s="92"/>
      <c r="D2275" s="99"/>
      <c r="E2275" s="97"/>
      <c r="F2275" s="97"/>
      <c r="G2275" s="97"/>
      <c r="H2275" s="97"/>
      <c r="I2275" s="97"/>
      <c r="J2275" s="97"/>
      <c r="K2275" s="97"/>
      <c r="L2275" s="97"/>
    </row>
    <row r="2276" spans="2:12" ht="15.75" x14ac:dyDescent="0.25">
      <c r="B2276" s="92"/>
      <c r="D2276" s="99"/>
      <c r="E2276" s="97"/>
      <c r="F2276" s="97"/>
      <c r="G2276" s="97"/>
      <c r="H2276" s="97"/>
      <c r="I2276" s="97"/>
      <c r="J2276" s="97"/>
      <c r="K2276" s="97"/>
      <c r="L2276" s="97"/>
    </row>
    <row r="2277" spans="2:12" ht="15.75" x14ac:dyDescent="0.25">
      <c r="B2277" s="92"/>
      <c r="D2277" s="99"/>
      <c r="E2277" s="97"/>
      <c r="F2277" s="97"/>
      <c r="G2277" s="97"/>
      <c r="H2277" s="97"/>
      <c r="I2277" s="97"/>
      <c r="J2277" s="97"/>
      <c r="K2277" s="97"/>
      <c r="L2277" s="97"/>
    </row>
    <row r="2278" spans="2:12" ht="15.75" x14ac:dyDescent="0.25">
      <c r="B2278" s="92"/>
      <c r="D2278" s="99"/>
      <c r="E2278" s="97"/>
      <c r="F2278" s="97"/>
      <c r="G2278" s="97"/>
      <c r="H2278" s="97"/>
      <c r="I2278" s="97"/>
      <c r="J2278" s="97"/>
      <c r="K2278" s="97"/>
      <c r="L2278" s="97"/>
    </row>
    <row r="2279" spans="2:12" ht="15.75" x14ac:dyDescent="0.25">
      <c r="B2279" s="92"/>
      <c r="D2279" s="99"/>
      <c r="E2279" s="97"/>
      <c r="F2279" s="97"/>
      <c r="G2279" s="97"/>
      <c r="H2279" s="97"/>
      <c r="I2279" s="97"/>
      <c r="J2279" s="97"/>
      <c r="K2279" s="97"/>
      <c r="L2279" s="97"/>
    </row>
    <row r="2280" spans="2:12" ht="15.75" x14ac:dyDescent="0.25">
      <c r="B2280" s="92"/>
      <c r="D2280" s="99"/>
      <c r="E2280" s="97"/>
      <c r="F2280" s="97"/>
      <c r="G2280" s="97"/>
      <c r="H2280" s="97"/>
      <c r="I2280" s="97"/>
      <c r="J2280" s="97"/>
      <c r="K2280" s="97"/>
      <c r="L2280" s="97"/>
    </row>
    <row r="2281" spans="2:12" ht="15.75" x14ac:dyDescent="0.25">
      <c r="B2281" s="92"/>
      <c r="D2281" s="99"/>
      <c r="E2281" s="97"/>
      <c r="F2281" s="97"/>
      <c r="G2281" s="97"/>
      <c r="H2281" s="97"/>
      <c r="I2281" s="97"/>
      <c r="J2281" s="97"/>
      <c r="K2281" s="97"/>
      <c r="L2281" s="97"/>
    </row>
    <row r="2282" spans="2:12" ht="15.75" x14ac:dyDescent="0.25">
      <c r="B2282" s="92"/>
      <c r="D2282" s="99"/>
      <c r="E2282" s="97"/>
      <c r="F2282" s="97"/>
      <c r="G2282" s="97"/>
      <c r="H2282" s="97"/>
      <c r="I2282" s="97"/>
      <c r="J2282" s="97"/>
      <c r="K2282" s="97"/>
      <c r="L2282" s="97"/>
    </row>
    <row r="2283" spans="2:12" ht="15.75" x14ac:dyDescent="0.25">
      <c r="B2283" s="92"/>
      <c r="D2283" s="99"/>
      <c r="E2283" s="97"/>
      <c r="F2283" s="97"/>
      <c r="G2283" s="97"/>
      <c r="H2283" s="97"/>
      <c r="I2283" s="97"/>
      <c r="J2283" s="97"/>
      <c r="K2283" s="97"/>
      <c r="L2283" s="97"/>
    </row>
    <row r="2284" spans="2:12" ht="15.75" x14ac:dyDescent="0.25">
      <c r="B2284" s="92"/>
      <c r="D2284" s="99"/>
      <c r="E2284" s="97"/>
      <c r="F2284" s="97"/>
      <c r="G2284" s="97"/>
      <c r="H2284" s="97"/>
      <c r="I2284" s="97"/>
      <c r="J2284" s="97"/>
      <c r="K2284" s="97"/>
      <c r="L2284" s="97"/>
    </row>
    <row r="2285" spans="2:12" ht="15.75" x14ac:dyDescent="0.25">
      <c r="B2285" s="92"/>
      <c r="D2285" s="99"/>
      <c r="E2285" s="97"/>
      <c r="F2285" s="97"/>
      <c r="G2285" s="97"/>
      <c r="H2285" s="97"/>
      <c r="I2285" s="97"/>
      <c r="J2285" s="97"/>
      <c r="K2285" s="97"/>
      <c r="L2285" s="97"/>
    </row>
    <row r="2286" spans="2:12" ht="15.75" x14ac:dyDescent="0.25">
      <c r="B2286" s="92"/>
      <c r="D2286" s="99"/>
      <c r="E2286" s="97"/>
      <c r="F2286" s="97"/>
      <c r="G2286" s="97"/>
      <c r="H2286" s="97"/>
      <c r="I2286" s="97"/>
      <c r="J2286" s="97"/>
      <c r="K2286" s="97"/>
      <c r="L2286" s="97"/>
    </row>
    <row r="2287" spans="2:12" ht="15.75" x14ac:dyDescent="0.25">
      <c r="B2287" s="92"/>
      <c r="D2287" s="99"/>
      <c r="E2287" s="97"/>
      <c r="F2287" s="97"/>
      <c r="G2287" s="97"/>
      <c r="H2287" s="97"/>
      <c r="I2287" s="97"/>
      <c r="J2287" s="97"/>
      <c r="K2287" s="97"/>
      <c r="L2287" s="97"/>
    </row>
    <row r="2288" spans="2:12" ht="15.75" x14ac:dyDescent="0.25">
      <c r="B2288" s="92"/>
      <c r="D2288" s="99"/>
      <c r="E2288" s="97"/>
      <c r="F2288" s="97"/>
      <c r="G2288" s="97"/>
      <c r="H2288" s="97"/>
      <c r="I2288" s="97"/>
      <c r="J2288" s="97"/>
      <c r="K2288" s="97"/>
      <c r="L2288" s="97"/>
    </row>
    <row r="2289" spans="2:12" ht="15.75" x14ac:dyDescent="0.25">
      <c r="B2289" s="92"/>
      <c r="D2289" s="99"/>
      <c r="E2289" s="97"/>
      <c r="F2289" s="97"/>
      <c r="G2289" s="97"/>
      <c r="H2289" s="97"/>
      <c r="I2289" s="97"/>
      <c r="J2289" s="97"/>
      <c r="K2289" s="97"/>
      <c r="L2289" s="97"/>
    </row>
    <row r="2290" spans="2:12" ht="15.75" x14ac:dyDescent="0.25">
      <c r="B2290" s="92"/>
      <c r="D2290" s="99"/>
      <c r="E2290" s="97"/>
      <c r="F2290" s="97"/>
      <c r="G2290" s="97"/>
      <c r="H2290" s="97"/>
      <c r="I2290" s="97"/>
      <c r="J2290" s="97"/>
      <c r="K2290" s="97"/>
      <c r="L2290" s="97"/>
    </row>
    <row r="2291" spans="2:12" ht="15.75" x14ac:dyDescent="0.25">
      <c r="B2291" s="92"/>
      <c r="D2291" s="99"/>
      <c r="E2291" s="97"/>
      <c r="F2291" s="97"/>
      <c r="G2291" s="97"/>
      <c r="H2291" s="97"/>
      <c r="I2291" s="97"/>
      <c r="J2291" s="97"/>
      <c r="K2291" s="97"/>
      <c r="L2291" s="97"/>
    </row>
    <row r="2292" spans="2:12" ht="15.75" x14ac:dyDescent="0.25">
      <c r="B2292" s="92"/>
      <c r="D2292" s="99"/>
      <c r="E2292" s="97"/>
      <c r="F2292" s="97"/>
      <c r="G2292" s="97"/>
      <c r="H2292" s="97"/>
      <c r="I2292" s="97"/>
      <c r="J2292" s="97"/>
      <c r="K2292" s="97"/>
      <c r="L2292" s="97"/>
    </row>
    <row r="2293" spans="2:12" ht="15.75" x14ac:dyDescent="0.25">
      <c r="B2293" s="92"/>
      <c r="D2293" s="99"/>
      <c r="E2293" s="97"/>
      <c r="F2293" s="97"/>
      <c r="G2293" s="97"/>
      <c r="H2293" s="97"/>
      <c r="I2293" s="97"/>
      <c r="J2293" s="97"/>
      <c r="K2293" s="97"/>
      <c r="L2293" s="97"/>
    </row>
    <row r="2294" spans="2:12" ht="15.75" x14ac:dyDescent="0.25">
      <c r="B2294" s="92"/>
      <c r="D2294" s="99"/>
      <c r="E2294" s="97"/>
      <c r="F2294" s="97"/>
      <c r="G2294" s="97"/>
      <c r="H2294" s="97"/>
      <c r="I2294" s="97"/>
      <c r="J2294" s="97"/>
      <c r="K2294" s="97"/>
      <c r="L2294" s="97"/>
    </row>
    <row r="2295" spans="2:12" ht="15.75" x14ac:dyDescent="0.25">
      <c r="B2295" s="92"/>
      <c r="D2295" s="99"/>
      <c r="E2295" s="97"/>
      <c r="F2295" s="97"/>
      <c r="G2295" s="97"/>
      <c r="H2295" s="97"/>
      <c r="I2295" s="97"/>
      <c r="J2295" s="97"/>
      <c r="K2295" s="97"/>
      <c r="L2295" s="97"/>
    </row>
    <row r="2296" spans="2:12" ht="15.75" x14ac:dyDescent="0.25">
      <c r="B2296" s="92"/>
      <c r="D2296" s="99"/>
      <c r="E2296" s="97"/>
      <c r="F2296" s="97"/>
      <c r="G2296" s="97"/>
      <c r="H2296" s="97"/>
      <c r="I2296" s="97"/>
      <c r="J2296" s="97"/>
      <c r="K2296" s="97"/>
      <c r="L2296" s="97"/>
    </row>
    <row r="2297" spans="2:12" ht="15.75" x14ac:dyDescent="0.25">
      <c r="B2297" s="92"/>
      <c r="D2297" s="99"/>
      <c r="E2297" s="97"/>
      <c r="F2297" s="97"/>
      <c r="G2297" s="97"/>
      <c r="H2297" s="97"/>
      <c r="I2297" s="97"/>
      <c r="J2297" s="97"/>
      <c r="K2297" s="97"/>
      <c r="L2297" s="97"/>
    </row>
    <row r="2298" spans="2:12" ht="15.75" x14ac:dyDescent="0.25">
      <c r="B2298" s="92"/>
      <c r="D2298" s="99"/>
      <c r="E2298" s="97"/>
      <c r="F2298" s="97"/>
      <c r="G2298" s="97"/>
      <c r="H2298" s="97"/>
      <c r="I2298" s="97"/>
      <c r="J2298" s="97"/>
      <c r="K2298" s="97"/>
      <c r="L2298" s="97"/>
    </row>
    <row r="2299" spans="2:12" ht="15.75" x14ac:dyDescent="0.25">
      <c r="B2299" s="92"/>
      <c r="D2299" s="99"/>
      <c r="E2299" s="97"/>
      <c r="F2299" s="97"/>
      <c r="G2299" s="97"/>
      <c r="H2299" s="97"/>
      <c r="I2299" s="97"/>
      <c r="J2299" s="97"/>
      <c r="K2299" s="97"/>
      <c r="L2299" s="97"/>
    </row>
    <row r="2300" spans="2:12" ht="15.75" x14ac:dyDescent="0.25">
      <c r="B2300" s="92"/>
      <c r="D2300" s="99"/>
      <c r="E2300" s="97"/>
      <c r="F2300" s="97"/>
      <c r="G2300" s="97"/>
      <c r="H2300" s="97"/>
      <c r="I2300" s="97"/>
      <c r="J2300" s="97"/>
      <c r="K2300" s="97"/>
      <c r="L2300" s="97"/>
    </row>
    <row r="2301" spans="2:12" ht="15.75" x14ac:dyDescent="0.25">
      <c r="B2301" s="92"/>
      <c r="D2301" s="99"/>
      <c r="E2301" s="97"/>
      <c r="F2301" s="97"/>
      <c r="G2301" s="97"/>
      <c r="H2301" s="97"/>
      <c r="I2301" s="97"/>
      <c r="J2301" s="97"/>
      <c r="K2301" s="97"/>
      <c r="L2301" s="97"/>
    </row>
    <row r="2302" spans="2:12" ht="15.75" x14ac:dyDescent="0.25">
      <c r="B2302" s="92"/>
      <c r="D2302" s="99"/>
      <c r="E2302" s="97"/>
      <c r="F2302" s="97"/>
      <c r="G2302" s="97"/>
      <c r="H2302" s="97"/>
      <c r="I2302" s="97"/>
      <c r="J2302" s="97"/>
      <c r="K2302" s="97"/>
      <c r="L2302" s="97"/>
    </row>
    <row r="2303" spans="2:12" ht="15.75" x14ac:dyDescent="0.25">
      <c r="B2303" s="92"/>
      <c r="D2303" s="99"/>
      <c r="E2303" s="97"/>
      <c r="F2303" s="97"/>
      <c r="G2303" s="97"/>
      <c r="H2303" s="97"/>
      <c r="I2303" s="97"/>
      <c r="J2303" s="97"/>
      <c r="K2303" s="97"/>
      <c r="L2303" s="97"/>
    </row>
    <row r="2304" spans="2:12" ht="15.75" x14ac:dyDescent="0.25">
      <c r="B2304" s="92"/>
      <c r="D2304" s="99"/>
      <c r="E2304" s="97"/>
      <c r="F2304" s="97"/>
      <c r="G2304" s="97"/>
      <c r="H2304" s="97"/>
      <c r="I2304" s="97"/>
      <c r="J2304" s="97"/>
      <c r="K2304" s="97"/>
      <c r="L2304" s="97"/>
    </row>
    <row r="2305" spans="2:12" ht="15.75" x14ac:dyDescent="0.25">
      <c r="B2305" s="92"/>
      <c r="D2305" s="99"/>
      <c r="E2305" s="97"/>
      <c r="F2305" s="97"/>
      <c r="G2305" s="97"/>
      <c r="H2305" s="97"/>
      <c r="I2305" s="97"/>
      <c r="J2305" s="97"/>
      <c r="K2305" s="97"/>
      <c r="L2305" s="97"/>
    </row>
    <row r="2306" spans="2:12" ht="15.75" x14ac:dyDescent="0.25">
      <c r="B2306" s="92"/>
      <c r="D2306" s="99"/>
      <c r="E2306" s="97"/>
      <c r="F2306" s="97"/>
      <c r="G2306" s="97"/>
      <c r="H2306" s="97"/>
      <c r="I2306" s="97"/>
      <c r="J2306" s="97"/>
      <c r="K2306" s="97"/>
      <c r="L2306" s="97"/>
    </row>
    <row r="2307" spans="2:12" ht="15.75" x14ac:dyDescent="0.25">
      <c r="B2307" s="92"/>
      <c r="D2307" s="99"/>
      <c r="E2307" s="97"/>
      <c r="F2307" s="97"/>
      <c r="G2307" s="97"/>
      <c r="H2307" s="97"/>
      <c r="I2307" s="97"/>
      <c r="J2307" s="97"/>
      <c r="K2307" s="97"/>
      <c r="L2307" s="97"/>
    </row>
    <row r="2308" spans="2:12" ht="15.75" x14ac:dyDescent="0.25">
      <c r="B2308" s="92"/>
      <c r="D2308" s="99"/>
      <c r="E2308" s="97"/>
      <c r="F2308" s="97"/>
      <c r="G2308" s="97"/>
      <c r="H2308" s="97"/>
      <c r="I2308" s="97"/>
      <c r="J2308" s="97"/>
      <c r="K2308" s="97"/>
      <c r="L2308" s="97"/>
    </row>
    <row r="2309" spans="2:12" ht="15.75" x14ac:dyDescent="0.25">
      <c r="B2309" s="92"/>
      <c r="D2309" s="99"/>
      <c r="E2309" s="97"/>
      <c r="F2309" s="97"/>
      <c r="G2309" s="97"/>
      <c r="H2309" s="97"/>
      <c r="I2309" s="97"/>
      <c r="J2309" s="97"/>
      <c r="K2309" s="97"/>
      <c r="L2309" s="97"/>
    </row>
    <row r="2310" spans="2:12" ht="15.75" x14ac:dyDescent="0.25">
      <c r="B2310" s="92"/>
      <c r="D2310" s="99"/>
      <c r="E2310" s="97"/>
      <c r="F2310" s="97"/>
      <c r="G2310" s="97"/>
      <c r="H2310" s="97"/>
      <c r="I2310" s="97"/>
      <c r="J2310" s="97"/>
      <c r="K2310" s="97"/>
      <c r="L2310" s="97"/>
    </row>
    <row r="2311" spans="2:12" ht="15.75" x14ac:dyDescent="0.25">
      <c r="B2311" s="92"/>
      <c r="D2311" s="99"/>
      <c r="E2311" s="97"/>
      <c r="F2311" s="97"/>
      <c r="G2311" s="97"/>
      <c r="H2311" s="97"/>
      <c r="I2311" s="97"/>
      <c r="J2311" s="97"/>
      <c r="K2311" s="97"/>
      <c r="L2311" s="97"/>
    </row>
    <row r="2312" spans="2:12" ht="15.75" x14ac:dyDescent="0.25">
      <c r="B2312" s="92"/>
      <c r="D2312" s="99"/>
      <c r="E2312" s="97"/>
      <c r="F2312" s="97"/>
      <c r="G2312" s="97"/>
      <c r="H2312" s="97"/>
      <c r="I2312" s="97"/>
      <c r="J2312" s="97"/>
      <c r="K2312" s="97"/>
      <c r="L2312" s="97"/>
    </row>
    <row r="2313" spans="2:12" ht="15.75" x14ac:dyDescent="0.25">
      <c r="B2313" s="92"/>
      <c r="D2313" s="99"/>
      <c r="E2313" s="97"/>
      <c r="F2313" s="97"/>
      <c r="G2313" s="97"/>
      <c r="H2313" s="97"/>
      <c r="I2313" s="97"/>
      <c r="J2313" s="97"/>
      <c r="K2313" s="97"/>
      <c r="L2313" s="97"/>
    </row>
    <row r="2314" spans="2:12" ht="15.75" x14ac:dyDescent="0.25">
      <c r="B2314" s="92"/>
      <c r="D2314" s="99"/>
      <c r="E2314" s="97"/>
      <c r="F2314" s="97"/>
      <c r="G2314" s="97"/>
      <c r="H2314" s="97"/>
      <c r="I2314" s="97"/>
      <c r="J2314" s="97"/>
      <c r="K2314" s="97"/>
      <c r="L2314" s="97"/>
    </row>
    <row r="2315" spans="2:12" ht="15.75" x14ac:dyDescent="0.25">
      <c r="B2315" s="92"/>
      <c r="D2315" s="99"/>
      <c r="E2315" s="97"/>
      <c r="F2315" s="97"/>
      <c r="G2315" s="97"/>
      <c r="H2315" s="97"/>
      <c r="I2315" s="97"/>
      <c r="J2315" s="97"/>
      <c r="K2315" s="97"/>
      <c r="L2315" s="97"/>
    </row>
    <row r="2316" spans="2:12" ht="15.75" x14ac:dyDescent="0.25">
      <c r="B2316" s="92"/>
      <c r="D2316" s="99"/>
      <c r="E2316" s="97"/>
      <c r="F2316" s="97"/>
      <c r="G2316" s="97"/>
      <c r="H2316" s="97"/>
      <c r="I2316" s="97"/>
      <c r="J2316" s="97"/>
      <c r="K2316" s="97"/>
      <c r="L2316" s="97"/>
    </row>
    <row r="2317" spans="2:12" ht="15.75" x14ac:dyDescent="0.25">
      <c r="B2317" s="92"/>
      <c r="D2317" s="99"/>
      <c r="E2317" s="97"/>
      <c r="F2317" s="97"/>
      <c r="G2317" s="97"/>
      <c r="H2317" s="97"/>
      <c r="I2317" s="97"/>
      <c r="J2317" s="97"/>
      <c r="K2317" s="97"/>
      <c r="L2317" s="97"/>
    </row>
    <row r="2318" spans="2:12" ht="15.75" x14ac:dyDescent="0.25">
      <c r="B2318" s="92"/>
      <c r="D2318" s="99"/>
      <c r="E2318" s="97"/>
      <c r="F2318" s="97"/>
      <c r="G2318" s="97"/>
      <c r="H2318" s="97"/>
      <c r="I2318" s="97"/>
      <c r="J2318" s="97"/>
      <c r="K2318" s="97"/>
      <c r="L2318" s="97"/>
    </row>
    <row r="2319" spans="2:12" ht="15.75" x14ac:dyDescent="0.25">
      <c r="B2319" s="92"/>
      <c r="D2319" s="99"/>
      <c r="E2319" s="97"/>
      <c r="F2319" s="97"/>
      <c r="G2319" s="97"/>
      <c r="H2319" s="97"/>
      <c r="I2319" s="97"/>
      <c r="J2319" s="97"/>
      <c r="K2319" s="97"/>
      <c r="L2319" s="97"/>
    </row>
    <row r="2320" spans="2:12" ht="15.75" x14ac:dyDescent="0.25">
      <c r="B2320" s="92"/>
      <c r="D2320" s="99"/>
      <c r="E2320" s="97"/>
      <c r="F2320" s="97"/>
      <c r="G2320" s="97"/>
      <c r="H2320" s="97"/>
      <c r="I2320" s="97"/>
      <c r="J2320" s="97"/>
      <c r="K2320" s="97"/>
      <c r="L2320" s="97"/>
    </row>
    <row r="2321" spans="2:12" ht="15.75" x14ac:dyDescent="0.25">
      <c r="B2321" s="92"/>
      <c r="D2321" s="99"/>
      <c r="E2321" s="97"/>
      <c r="F2321" s="97"/>
      <c r="G2321" s="97"/>
      <c r="H2321" s="97"/>
      <c r="I2321" s="97"/>
      <c r="J2321" s="97"/>
      <c r="K2321" s="97"/>
      <c r="L2321" s="97"/>
    </row>
    <row r="2322" spans="2:12" ht="15.75" x14ac:dyDescent="0.25">
      <c r="B2322" s="92"/>
      <c r="D2322" s="99"/>
      <c r="E2322" s="97"/>
      <c r="F2322" s="97"/>
      <c r="G2322" s="97"/>
      <c r="H2322" s="97"/>
      <c r="I2322" s="97"/>
      <c r="J2322" s="97"/>
      <c r="K2322" s="97"/>
      <c r="L2322" s="97"/>
    </row>
    <row r="2323" spans="2:12" ht="15.75" x14ac:dyDescent="0.25">
      <c r="B2323" s="92"/>
      <c r="D2323" s="99"/>
      <c r="E2323" s="97"/>
      <c r="F2323" s="97"/>
      <c r="G2323" s="97"/>
      <c r="H2323" s="97"/>
      <c r="I2323" s="97"/>
      <c r="J2323" s="97"/>
      <c r="K2323" s="97"/>
      <c r="L2323" s="97"/>
    </row>
    <row r="2324" spans="2:12" ht="15.75" x14ac:dyDescent="0.25">
      <c r="B2324" s="92"/>
      <c r="D2324" s="99"/>
      <c r="E2324" s="97"/>
      <c r="F2324" s="97"/>
      <c r="G2324" s="97"/>
      <c r="H2324" s="97"/>
      <c r="I2324" s="97"/>
      <c r="J2324" s="97"/>
      <c r="K2324" s="97"/>
      <c r="L2324" s="97"/>
    </row>
    <row r="2325" spans="2:12" ht="15.75" x14ac:dyDescent="0.25">
      <c r="B2325" s="92"/>
      <c r="D2325" s="99"/>
      <c r="E2325" s="97"/>
      <c r="F2325" s="97"/>
      <c r="G2325" s="97"/>
      <c r="H2325" s="97"/>
      <c r="I2325" s="97"/>
      <c r="J2325" s="97"/>
      <c r="K2325" s="97"/>
      <c r="L2325" s="97"/>
    </row>
    <row r="2326" spans="2:12" ht="15.75" x14ac:dyDescent="0.25">
      <c r="B2326" s="92"/>
      <c r="D2326" s="99"/>
      <c r="E2326" s="97"/>
      <c r="F2326" s="97"/>
      <c r="G2326" s="97"/>
      <c r="H2326" s="97"/>
      <c r="I2326" s="97"/>
      <c r="J2326" s="97"/>
      <c r="K2326" s="97"/>
      <c r="L2326" s="97"/>
    </row>
    <row r="2327" spans="2:12" ht="15.75" x14ac:dyDescent="0.25">
      <c r="B2327" s="92"/>
      <c r="D2327" s="99"/>
      <c r="E2327" s="97"/>
      <c r="F2327" s="97"/>
      <c r="G2327" s="97"/>
      <c r="H2327" s="97"/>
      <c r="I2327" s="97"/>
      <c r="J2327" s="97"/>
      <c r="K2327" s="97"/>
      <c r="L2327" s="97"/>
    </row>
    <row r="2328" spans="2:12" ht="15.75" x14ac:dyDescent="0.25">
      <c r="B2328" s="92"/>
      <c r="D2328" s="99"/>
      <c r="E2328" s="97"/>
      <c r="F2328" s="97"/>
      <c r="G2328" s="97"/>
      <c r="H2328" s="97"/>
      <c r="I2328" s="97"/>
      <c r="J2328" s="97"/>
      <c r="K2328" s="97"/>
      <c r="L2328" s="97"/>
    </row>
    <row r="2329" spans="2:12" ht="15.75" x14ac:dyDescent="0.25">
      <c r="B2329" s="92"/>
      <c r="D2329" s="99"/>
      <c r="E2329" s="97"/>
      <c r="F2329" s="97"/>
      <c r="G2329" s="97"/>
      <c r="H2329" s="97"/>
      <c r="I2329" s="97"/>
      <c r="J2329" s="97"/>
      <c r="K2329" s="97"/>
      <c r="L2329" s="97"/>
    </row>
    <row r="2330" spans="2:12" ht="15.75" x14ac:dyDescent="0.25">
      <c r="B2330" s="92"/>
      <c r="D2330" s="99"/>
      <c r="E2330" s="97"/>
      <c r="F2330" s="97"/>
      <c r="G2330" s="97"/>
      <c r="H2330" s="97"/>
      <c r="I2330" s="97"/>
      <c r="J2330" s="97"/>
      <c r="K2330" s="97"/>
      <c r="L2330" s="97"/>
    </row>
    <row r="2331" spans="2:12" ht="15.75" x14ac:dyDescent="0.25">
      <c r="B2331" s="92"/>
      <c r="D2331" s="99"/>
      <c r="E2331" s="97"/>
      <c r="F2331" s="97"/>
      <c r="G2331" s="97"/>
      <c r="H2331" s="97"/>
      <c r="I2331" s="97"/>
      <c r="J2331" s="97"/>
      <c r="K2331" s="97"/>
      <c r="L2331" s="97"/>
    </row>
    <row r="2332" spans="2:12" ht="15.75" x14ac:dyDescent="0.25">
      <c r="B2332" s="92"/>
      <c r="D2332" s="99"/>
      <c r="E2332" s="97"/>
      <c r="F2332" s="97"/>
      <c r="G2332" s="97"/>
      <c r="H2332" s="97"/>
      <c r="I2332" s="97"/>
      <c r="J2332" s="97"/>
      <c r="K2332" s="97"/>
      <c r="L2332" s="97"/>
    </row>
    <row r="2333" spans="2:12" ht="15.75" x14ac:dyDescent="0.25">
      <c r="B2333" s="92"/>
      <c r="D2333" s="99"/>
      <c r="E2333" s="97"/>
      <c r="F2333" s="97"/>
      <c r="G2333" s="97"/>
      <c r="H2333" s="97"/>
      <c r="I2333" s="97"/>
      <c r="J2333" s="97"/>
      <c r="K2333" s="97"/>
      <c r="L2333" s="97"/>
    </row>
    <row r="2334" spans="2:12" ht="15.75" x14ac:dyDescent="0.25">
      <c r="B2334" s="92"/>
      <c r="D2334" s="99"/>
      <c r="E2334" s="97"/>
      <c r="F2334" s="97"/>
      <c r="G2334" s="97"/>
      <c r="H2334" s="97"/>
      <c r="I2334" s="97"/>
      <c r="J2334" s="97"/>
      <c r="K2334" s="97"/>
      <c r="L2334" s="97"/>
    </row>
    <row r="2335" spans="2:12" ht="15.75" x14ac:dyDescent="0.25">
      <c r="B2335" s="92"/>
      <c r="D2335" s="99"/>
      <c r="E2335" s="97"/>
      <c r="F2335" s="97"/>
      <c r="G2335" s="97"/>
      <c r="H2335" s="97"/>
      <c r="I2335" s="97"/>
      <c r="J2335" s="97"/>
      <c r="K2335" s="97"/>
      <c r="L2335" s="97"/>
    </row>
    <row r="2336" spans="2:12" ht="15.75" x14ac:dyDescent="0.25">
      <c r="B2336" s="92"/>
      <c r="D2336" s="99"/>
      <c r="E2336" s="97"/>
      <c r="F2336" s="97"/>
      <c r="G2336" s="97"/>
      <c r="H2336" s="97"/>
      <c r="I2336" s="97"/>
      <c r="J2336" s="97"/>
      <c r="K2336" s="97"/>
      <c r="L2336" s="97"/>
    </row>
    <row r="2337" spans="2:12" ht="15.75" x14ac:dyDescent="0.25">
      <c r="B2337" s="92"/>
      <c r="D2337" s="99"/>
      <c r="E2337" s="97"/>
      <c r="F2337" s="97"/>
      <c r="G2337" s="97"/>
      <c r="H2337" s="97"/>
      <c r="I2337" s="97"/>
      <c r="J2337" s="97"/>
      <c r="K2337" s="97"/>
      <c r="L2337" s="97"/>
    </row>
    <row r="2338" spans="2:12" ht="15.75" x14ac:dyDescent="0.25">
      <c r="B2338" s="92"/>
      <c r="D2338" s="99"/>
      <c r="E2338" s="97"/>
      <c r="F2338" s="97"/>
      <c r="G2338" s="97"/>
      <c r="H2338" s="97"/>
      <c r="I2338" s="97"/>
      <c r="J2338" s="97"/>
      <c r="K2338" s="97"/>
      <c r="L2338" s="97"/>
    </row>
    <row r="2339" spans="2:12" ht="15.75" x14ac:dyDescent="0.25">
      <c r="B2339" s="92"/>
      <c r="D2339" s="99"/>
      <c r="E2339" s="97"/>
      <c r="F2339" s="97"/>
      <c r="G2339" s="97"/>
      <c r="H2339" s="97"/>
      <c r="I2339" s="97"/>
      <c r="J2339" s="97"/>
      <c r="K2339" s="97"/>
      <c r="L2339" s="97"/>
    </row>
    <row r="2340" spans="2:12" ht="15.75" x14ac:dyDescent="0.25">
      <c r="B2340" s="92"/>
      <c r="D2340" s="99"/>
      <c r="E2340" s="97"/>
      <c r="F2340" s="97"/>
      <c r="G2340" s="97"/>
      <c r="H2340" s="97"/>
      <c r="I2340" s="97"/>
      <c r="J2340" s="97"/>
      <c r="K2340" s="97"/>
      <c r="L2340" s="97"/>
    </row>
    <row r="2341" spans="2:12" ht="15.75" x14ac:dyDescent="0.25">
      <c r="B2341" s="92"/>
      <c r="D2341" s="99"/>
      <c r="E2341" s="97"/>
      <c r="F2341" s="97"/>
      <c r="G2341" s="97"/>
      <c r="H2341" s="97"/>
      <c r="I2341" s="97"/>
      <c r="J2341" s="97"/>
      <c r="K2341" s="97"/>
      <c r="L2341" s="97"/>
    </row>
    <row r="2342" spans="2:12" ht="15.75" x14ac:dyDescent="0.25">
      <c r="B2342" s="92"/>
      <c r="D2342" s="99"/>
      <c r="E2342" s="97"/>
      <c r="F2342" s="97"/>
      <c r="G2342" s="97"/>
      <c r="H2342" s="97"/>
      <c r="I2342" s="97"/>
      <c r="J2342" s="97"/>
      <c r="K2342" s="97"/>
      <c r="L2342" s="97"/>
    </row>
    <row r="2343" spans="2:12" ht="15.75" x14ac:dyDescent="0.25">
      <c r="B2343" s="92"/>
      <c r="D2343" s="99"/>
      <c r="E2343" s="97"/>
      <c r="F2343" s="97"/>
      <c r="G2343" s="97"/>
      <c r="H2343" s="97"/>
      <c r="I2343" s="97"/>
      <c r="J2343" s="97"/>
      <c r="K2343" s="97"/>
      <c r="L2343" s="97"/>
    </row>
    <row r="2344" spans="2:12" ht="15.75" x14ac:dyDescent="0.25">
      <c r="B2344" s="92"/>
      <c r="D2344" s="99"/>
      <c r="E2344" s="97"/>
      <c r="F2344" s="97"/>
      <c r="G2344" s="97"/>
      <c r="H2344" s="97"/>
      <c r="I2344" s="97"/>
      <c r="J2344" s="97"/>
      <c r="K2344" s="97"/>
      <c r="L2344" s="97"/>
    </row>
    <row r="2345" spans="2:12" ht="15.75" x14ac:dyDescent="0.25">
      <c r="B2345" s="92"/>
      <c r="D2345" s="99"/>
      <c r="E2345" s="97"/>
      <c r="F2345" s="97"/>
      <c r="G2345" s="97"/>
      <c r="H2345" s="97"/>
      <c r="I2345" s="97"/>
      <c r="J2345" s="97"/>
      <c r="K2345" s="97"/>
      <c r="L2345" s="97"/>
    </row>
    <row r="2346" spans="2:12" ht="15.75" x14ac:dyDescent="0.25">
      <c r="B2346" s="92"/>
      <c r="D2346" s="99"/>
      <c r="E2346" s="97"/>
      <c r="F2346" s="97"/>
      <c r="G2346" s="97"/>
      <c r="H2346" s="97"/>
      <c r="I2346" s="97"/>
      <c r="J2346" s="97"/>
      <c r="K2346" s="97"/>
      <c r="L2346" s="97"/>
    </row>
    <row r="2347" spans="2:12" ht="15.75" x14ac:dyDescent="0.25">
      <c r="B2347" s="92"/>
      <c r="D2347" s="99"/>
      <c r="E2347" s="97"/>
      <c r="F2347" s="97"/>
      <c r="G2347" s="97"/>
      <c r="H2347" s="97"/>
      <c r="I2347" s="97"/>
      <c r="J2347" s="97"/>
      <c r="K2347" s="97"/>
      <c r="L2347" s="97"/>
    </row>
    <row r="2348" spans="2:12" ht="15.75" x14ac:dyDescent="0.25">
      <c r="B2348" s="92"/>
      <c r="D2348" s="99"/>
      <c r="E2348" s="97"/>
      <c r="F2348" s="97"/>
      <c r="G2348" s="97"/>
      <c r="H2348" s="97"/>
      <c r="I2348" s="97"/>
      <c r="J2348" s="97"/>
      <c r="K2348" s="97"/>
      <c r="L2348" s="97"/>
    </row>
    <row r="2349" spans="2:12" ht="15.75" x14ac:dyDescent="0.25">
      <c r="B2349" s="92"/>
      <c r="D2349" s="99"/>
      <c r="E2349" s="97"/>
      <c r="F2349" s="97"/>
      <c r="G2349" s="97"/>
      <c r="H2349" s="97"/>
      <c r="I2349" s="97"/>
      <c r="J2349" s="97"/>
      <c r="K2349" s="97"/>
      <c r="L2349" s="97"/>
    </row>
    <row r="2350" spans="2:12" ht="15.75" x14ac:dyDescent="0.25">
      <c r="B2350" s="92"/>
      <c r="D2350" s="99"/>
      <c r="E2350" s="97"/>
      <c r="F2350" s="97"/>
      <c r="G2350" s="97"/>
      <c r="H2350" s="97"/>
      <c r="I2350" s="97"/>
      <c r="J2350" s="97"/>
      <c r="K2350" s="97"/>
      <c r="L2350" s="97"/>
    </row>
    <row r="2351" spans="2:12" ht="15.75" x14ac:dyDescent="0.25">
      <c r="B2351" s="92"/>
      <c r="D2351" s="99"/>
      <c r="E2351" s="97"/>
      <c r="F2351" s="97"/>
      <c r="G2351" s="97"/>
      <c r="H2351" s="97"/>
      <c r="I2351" s="97"/>
      <c r="J2351" s="97"/>
      <c r="K2351" s="97"/>
      <c r="L2351" s="97"/>
    </row>
    <row r="2352" spans="2:12" ht="15.75" x14ac:dyDescent="0.25">
      <c r="B2352" s="92"/>
      <c r="D2352" s="99"/>
      <c r="E2352" s="97"/>
      <c r="F2352" s="97"/>
      <c r="G2352" s="97"/>
      <c r="H2352" s="97"/>
      <c r="I2352" s="97"/>
      <c r="J2352" s="97"/>
      <c r="K2352" s="97"/>
      <c r="L2352" s="97"/>
    </row>
    <row r="2353" spans="2:12" ht="15.75" x14ac:dyDescent="0.25">
      <c r="B2353" s="92"/>
      <c r="D2353" s="99"/>
      <c r="E2353" s="97"/>
      <c r="F2353" s="97"/>
      <c r="G2353" s="97"/>
      <c r="H2353" s="97"/>
      <c r="I2353" s="97"/>
      <c r="J2353" s="97"/>
      <c r="K2353" s="97"/>
      <c r="L2353" s="97"/>
    </row>
    <row r="2354" spans="2:12" ht="15.75" x14ac:dyDescent="0.25">
      <c r="B2354" s="92"/>
      <c r="D2354" s="99"/>
      <c r="E2354" s="97"/>
      <c r="F2354" s="97"/>
      <c r="G2354" s="97"/>
      <c r="H2354" s="97"/>
      <c r="I2354" s="97"/>
      <c r="J2354" s="97"/>
      <c r="K2354" s="97"/>
      <c r="L2354" s="97"/>
    </row>
    <row r="2355" spans="2:12" ht="15.75" x14ac:dyDescent="0.25">
      <c r="B2355" s="92"/>
      <c r="D2355" s="99"/>
      <c r="E2355" s="97"/>
      <c r="F2355" s="97"/>
      <c r="G2355" s="97"/>
      <c r="H2355" s="97"/>
      <c r="I2355" s="97"/>
      <c r="J2355" s="97"/>
      <c r="K2355" s="97"/>
      <c r="L2355" s="97"/>
    </row>
    <row r="2356" spans="2:12" ht="15.75" x14ac:dyDescent="0.25">
      <c r="B2356" s="92"/>
      <c r="D2356" s="99"/>
      <c r="E2356" s="97"/>
      <c r="F2356" s="97"/>
      <c r="G2356" s="97"/>
      <c r="H2356" s="97"/>
      <c r="I2356" s="97"/>
      <c r="J2356" s="97"/>
      <c r="K2356" s="97"/>
      <c r="L2356" s="97"/>
    </row>
    <row r="2357" spans="2:12" ht="15.75" x14ac:dyDescent="0.25">
      <c r="B2357" s="92"/>
      <c r="D2357" s="99"/>
      <c r="E2357" s="97"/>
      <c r="F2357" s="97"/>
      <c r="G2357" s="97"/>
      <c r="H2357" s="97"/>
      <c r="I2357" s="97"/>
      <c r="J2357" s="97"/>
      <c r="K2357" s="97"/>
      <c r="L2357" s="97"/>
    </row>
    <row r="2358" spans="2:12" ht="15.75" x14ac:dyDescent="0.25">
      <c r="B2358" s="92"/>
      <c r="D2358" s="99"/>
      <c r="E2358" s="97"/>
      <c r="F2358" s="97"/>
      <c r="G2358" s="97"/>
      <c r="H2358" s="97"/>
      <c r="I2358" s="97"/>
      <c r="J2358" s="97"/>
      <c r="K2358" s="97"/>
      <c r="L2358" s="97"/>
    </row>
    <row r="2359" spans="2:12" ht="15.75" x14ac:dyDescent="0.25">
      <c r="B2359" s="92"/>
      <c r="D2359" s="99"/>
      <c r="E2359" s="97"/>
      <c r="F2359" s="97"/>
      <c r="G2359" s="97"/>
      <c r="H2359" s="97"/>
      <c r="I2359" s="97"/>
      <c r="J2359" s="97"/>
      <c r="K2359" s="97"/>
      <c r="L2359" s="97"/>
    </row>
    <row r="2360" spans="2:12" ht="15.75" x14ac:dyDescent="0.25">
      <c r="B2360" s="92"/>
      <c r="D2360" s="99"/>
      <c r="E2360" s="97"/>
      <c r="F2360" s="97"/>
      <c r="G2360" s="97"/>
      <c r="H2360" s="97"/>
      <c r="I2360" s="97"/>
      <c r="J2360" s="97"/>
      <c r="K2360" s="97"/>
      <c r="L2360" s="97"/>
    </row>
    <row r="2361" spans="2:12" ht="15.75" x14ac:dyDescent="0.25">
      <c r="B2361" s="92"/>
      <c r="D2361" s="99"/>
      <c r="E2361" s="97"/>
      <c r="F2361" s="97"/>
      <c r="G2361" s="97"/>
      <c r="H2361" s="97"/>
      <c r="I2361" s="97"/>
      <c r="J2361" s="97"/>
      <c r="K2361" s="97"/>
      <c r="L2361" s="97"/>
    </row>
    <row r="2362" spans="2:12" ht="15.75" x14ac:dyDescent="0.25">
      <c r="B2362" s="92"/>
      <c r="D2362" s="99"/>
      <c r="E2362" s="97"/>
      <c r="F2362" s="97"/>
      <c r="G2362" s="97"/>
      <c r="H2362" s="97"/>
      <c r="I2362" s="97"/>
      <c r="J2362" s="97"/>
      <c r="K2362" s="97"/>
      <c r="L2362" s="97"/>
    </row>
    <row r="2363" spans="2:12" ht="15.75" x14ac:dyDescent="0.25">
      <c r="B2363" s="92"/>
      <c r="D2363" s="99"/>
      <c r="E2363" s="97"/>
      <c r="F2363" s="97"/>
      <c r="G2363" s="97"/>
      <c r="H2363" s="97"/>
      <c r="I2363" s="97"/>
      <c r="J2363" s="97"/>
      <c r="K2363" s="97"/>
      <c r="L2363" s="97"/>
    </row>
    <row r="2364" spans="2:12" ht="15.75" x14ac:dyDescent="0.25">
      <c r="B2364" s="92"/>
      <c r="D2364" s="99"/>
      <c r="E2364" s="97"/>
      <c r="F2364" s="97"/>
      <c r="G2364" s="97"/>
      <c r="H2364" s="97"/>
      <c r="I2364" s="97"/>
      <c r="J2364" s="97"/>
      <c r="K2364" s="97"/>
      <c r="L2364" s="97"/>
    </row>
    <row r="2365" spans="2:12" ht="15.75" x14ac:dyDescent="0.25">
      <c r="B2365" s="92"/>
      <c r="D2365" s="99"/>
      <c r="E2365" s="97"/>
      <c r="F2365" s="97"/>
      <c r="G2365" s="97"/>
      <c r="H2365" s="97"/>
      <c r="I2365" s="97"/>
      <c r="J2365" s="97"/>
      <c r="K2365" s="97"/>
      <c r="L2365" s="97"/>
    </row>
    <row r="2366" spans="2:12" ht="15.75" x14ac:dyDescent="0.25">
      <c r="B2366" s="92"/>
      <c r="D2366" s="99"/>
      <c r="E2366" s="97"/>
      <c r="F2366" s="97"/>
      <c r="G2366" s="97"/>
      <c r="H2366" s="97"/>
      <c r="I2366" s="97"/>
      <c r="J2366" s="97"/>
      <c r="K2366" s="97"/>
      <c r="L2366" s="97"/>
    </row>
    <row r="2367" spans="2:12" ht="15.75" x14ac:dyDescent="0.25">
      <c r="B2367" s="92"/>
      <c r="D2367" s="99"/>
      <c r="E2367" s="97"/>
      <c r="F2367" s="97"/>
      <c r="G2367" s="97"/>
      <c r="H2367" s="97"/>
      <c r="I2367" s="97"/>
      <c r="J2367" s="97"/>
      <c r="K2367" s="97"/>
      <c r="L2367" s="97"/>
    </row>
    <row r="2368" spans="2:12" ht="15.75" x14ac:dyDescent="0.25">
      <c r="B2368" s="92"/>
      <c r="D2368" s="99"/>
      <c r="E2368" s="97"/>
      <c r="F2368" s="97"/>
      <c r="G2368" s="97"/>
      <c r="H2368" s="97"/>
      <c r="I2368" s="97"/>
      <c r="J2368" s="97"/>
      <c r="K2368" s="97"/>
      <c r="L2368" s="97"/>
    </row>
    <row r="2369" spans="2:12" ht="15.75" x14ac:dyDescent="0.25">
      <c r="B2369" s="92"/>
      <c r="D2369" s="99"/>
      <c r="E2369" s="97"/>
      <c r="F2369" s="97"/>
      <c r="G2369" s="97"/>
      <c r="H2369" s="97"/>
      <c r="I2369" s="97"/>
      <c r="J2369" s="97"/>
      <c r="K2369" s="97"/>
      <c r="L2369" s="97"/>
    </row>
    <row r="2370" spans="2:12" ht="15.75" x14ac:dyDescent="0.25">
      <c r="B2370" s="92"/>
      <c r="D2370" s="99"/>
      <c r="E2370" s="97"/>
      <c r="F2370" s="97"/>
      <c r="G2370" s="97"/>
      <c r="H2370" s="97"/>
      <c r="I2370" s="97"/>
      <c r="J2370" s="97"/>
      <c r="K2370" s="97"/>
      <c r="L2370" s="97"/>
    </row>
    <row r="2371" spans="2:12" x14ac:dyDescent="0.2">
      <c r="D2371" s="99"/>
      <c r="E2371" s="97"/>
      <c r="F2371" s="97"/>
      <c r="G2371" s="97"/>
      <c r="H2371" s="97"/>
      <c r="I2371" s="97"/>
      <c r="J2371" s="97"/>
      <c r="K2371" s="97"/>
      <c r="L2371" s="97"/>
    </row>
    <row r="2372" spans="2:12" x14ac:dyDescent="0.2">
      <c r="D2372" s="99"/>
      <c r="E2372" s="97"/>
      <c r="F2372" s="97"/>
      <c r="G2372" s="97"/>
      <c r="H2372" s="97"/>
      <c r="I2372" s="97"/>
      <c r="J2372" s="97"/>
      <c r="K2372" s="97"/>
      <c r="L2372" s="97"/>
    </row>
    <row r="2373" spans="2:12" x14ac:dyDescent="0.2">
      <c r="D2373" s="99"/>
      <c r="E2373" s="97"/>
      <c r="F2373" s="97"/>
      <c r="G2373" s="97"/>
      <c r="H2373" s="97"/>
      <c r="I2373" s="97"/>
      <c r="J2373" s="97"/>
      <c r="K2373" s="97"/>
      <c r="L2373" s="97"/>
    </row>
    <row r="2374" spans="2:12" x14ac:dyDescent="0.2">
      <c r="D2374" s="99"/>
      <c r="E2374" s="97"/>
      <c r="F2374" s="97"/>
      <c r="G2374" s="97"/>
      <c r="H2374" s="97"/>
      <c r="I2374" s="97"/>
      <c r="J2374" s="97"/>
      <c r="K2374" s="97"/>
      <c r="L2374" s="97"/>
    </row>
    <row r="2375" spans="2:12" x14ac:dyDescent="0.2">
      <c r="D2375" s="99"/>
      <c r="E2375" s="97"/>
      <c r="F2375" s="97"/>
      <c r="G2375" s="97"/>
      <c r="H2375" s="97"/>
      <c r="I2375" s="97"/>
      <c r="J2375" s="97"/>
      <c r="K2375" s="97"/>
      <c r="L2375" s="97"/>
    </row>
    <row r="2376" spans="2:12" x14ac:dyDescent="0.2">
      <c r="D2376" s="99"/>
      <c r="E2376" s="97"/>
      <c r="F2376" s="97"/>
      <c r="G2376" s="97"/>
      <c r="H2376" s="97"/>
      <c r="I2376" s="97"/>
      <c r="J2376" s="97"/>
      <c r="K2376" s="97"/>
      <c r="L2376" s="97"/>
    </row>
    <row r="2377" spans="2:12" x14ac:dyDescent="0.2">
      <c r="D2377" s="99"/>
      <c r="E2377" s="97"/>
      <c r="F2377" s="97"/>
      <c r="G2377" s="97"/>
      <c r="H2377" s="97"/>
      <c r="I2377" s="97"/>
      <c r="J2377" s="97"/>
      <c r="K2377" s="97"/>
      <c r="L2377" s="97"/>
    </row>
    <row r="2378" spans="2:12" x14ac:dyDescent="0.2">
      <c r="D2378" s="99"/>
      <c r="E2378" s="97"/>
      <c r="F2378" s="97"/>
      <c r="G2378" s="97"/>
      <c r="H2378" s="97"/>
      <c r="I2378" s="97"/>
      <c r="J2378" s="97"/>
      <c r="K2378" s="97"/>
      <c r="L2378" s="97"/>
    </row>
    <row r="2379" spans="2:12" x14ac:dyDescent="0.2">
      <c r="D2379" s="99"/>
      <c r="E2379" s="97"/>
      <c r="F2379" s="97"/>
      <c r="G2379" s="97"/>
      <c r="H2379" s="97"/>
      <c r="I2379" s="97"/>
      <c r="J2379" s="97"/>
      <c r="K2379" s="97"/>
      <c r="L2379" s="97"/>
    </row>
    <row r="2380" spans="2:12" x14ac:dyDescent="0.2">
      <c r="D2380" s="99"/>
      <c r="E2380" s="97"/>
      <c r="F2380" s="97"/>
      <c r="G2380" s="97"/>
      <c r="H2380" s="97"/>
      <c r="I2380" s="97"/>
      <c r="J2380" s="97"/>
      <c r="K2380" s="97"/>
      <c r="L2380" s="97"/>
    </row>
    <row r="2381" spans="2:12" x14ac:dyDescent="0.2">
      <c r="D2381" s="99"/>
      <c r="E2381" s="97"/>
      <c r="F2381" s="97"/>
      <c r="G2381" s="97"/>
      <c r="H2381" s="97"/>
      <c r="I2381" s="97"/>
      <c r="J2381" s="97"/>
      <c r="K2381" s="97"/>
      <c r="L2381" s="97"/>
    </row>
    <row r="2382" spans="2:12" x14ac:dyDescent="0.2">
      <c r="D2382" s="99"/>
      <c r="E2382" s="97"/>
      <c r="F2382" s="97"/>
      <c r="G2382" s="97"/>
      <c r="H2382" s="97"/>
      <c r="I2382" s="97"/>
      <c r="J2382" s="97"/>
      <c r="K2382" s="97"/>
      <c r="L2382" s="97"/>
    </row>
    <row r="2383" spans="2:12" x14ac:dyDescent="0.2">
      <c r="D2383" s="99"/>
      <c r="E2383" s="97"/>
      <c r="F2383" s="97"/>
      <c r="G2383" s="97"/>
      <c r="H2383" s="97"/>
      <c r="I2383" s="97"/>
      <c r="J2383" s="97"/>
      <c r="K2383" s="97"/>
      <c r="L2383" s="97"/>
    </row>
    <row r="2384" spans="2:12" x14ac:dyDescent="0.2">
      <c r="D2384" s="99"/>
      <c r="E2384" s="97"/>
      <c r="F2384" s="97"/>
      <c r="G2384" s="97"/>
      <c r="H2384" s="97"/>
      <c r="I2384" s="97"/>
      <c r="J2384" s="97"/>
      <c r="K2384" s="97"/>
      <c r="L2384" s="97"/>
    </row>
    <row r="2385" spans="4:12" x14ac:dyDescent="0.2">
      <c r="D2385" s="99"/>
      <c r="E2385" s="97"/>
      <c r="F2385" s="97"/>
      <c r="G2385" s="97"/>
      <c r="H2385" s="97"/>
      <c r="I2385" s="97"/>
      <c r="J2385" s="97"/>
      <c r="K2385" s="97"/>
      <c r="L2385" s="97"/>
    </row>
    <row r="2386" spans="4:12" x14ac:dyDescent="0.2">
      <c r="D2386" s="99"/>
      <c r="E2386" s="97"/>
      <c r="F2386" s="97"/>
      <c r="G2386" s="97"/>
      <c r="H2386" s="97"/>
      <c r="I2386" s="97"/>
      <c r="J2386" s="97"/>
      <c r="K2386" s="97"/>
      <c r="L2386" s="97"/>
    </row>
    <row r="2387" spans="4:12" x14ac:dyDescent="0.2">
      <c r="D2387" s="99"/>
      <c r="E2387" s="97"/>
      <c r="F2387" s="97"/>
      <c r="G2387" s="97"/>
      <c r="H2387" s="97"/>
      <c r="I2387" s="97"/>
      <c r="J2387" s="97"/>
      <c r="K2387" s="97"/>
      <c r="L2387" s="97"/>
    </row>
    <row r="2388" spans="4:12" x14ac:dyDescent="0.2">
      <c r="D2388" s="99"/>
      <c r="E2388" s="97"/>
      <c r="F2388" s="97"/>
      <c r="G2388" s="97"/>
      <c r="H2388" s="97"/>
      <c r="I2388" s="97"/>
      <c r="J2388" s="97"/>
      <c r="K2388" s="97"/>
      <c r="L2388" s="97"/>
    </row>
    <row r="2389" spans="4:12" x14ac:dyDescent="0.2">
      <c r="D2389" s="99"/>
      <c r="E2389" s="97"/>
      <c r="F2389" s="97"/>
      <c r="G2389" s="97"/>
      <c r="H2389" s="97"/>
      <c r="I2389" s="97"/>
      <c r="J2389" s="97"/>
      <c r="K2389" s="97"/>
      <c r="L2389" s="97"/>
    </row>
    <row r="2390" spans="4:12" x14ac:dyDescent="0.2">
      <c r="D2390" s="99"/>
      <c r="E2390" s="97"/>
      <c r="F2390" s="97"/>
      <c r="G2390" s="97"/>
      <c r="H2390" s="97"/>
      <c r="I2390" s="97"/>
      <c r="J2390" s="97"/>
      <c r="K2390" s="97"/>
      <c r="L2390" s="97"/>
    </row>
    <row r="2391" spans="4:12" x14ac:dyDescent="0.2">
      <c r="D2391" s="99"/>
      <c r="E2391" s="97"/>
      <c r="F2391" s="97"/>
      <c r="G2391" s="97"/>
      <c r="H2391" s="97"/>
      <c r="I2391" s="97"/>
      <c r="J2391" s="97"/>
      <c r="K2391" s="97"/>
      <c r="L2391" s="97"/>
    </row>
    <row r="2392" spans="4:12" x14ac:dyDescent="0.2">
      <c r="D2392" s="99"/>
      <c r="E2392" s="97"/>
      <c r="F2392" s="97"/>
      <c r="G2392" s="97"/>
      <c r="H2392" s="97"/>
      <c r="I2392" s="97"/>
      <c r="J2392" s="97"/>
      <c r="K2392" s="97"/>
      <c r="L2392" s="97"/>
    </row>
    <row r="2393" spans="4:12" x14ac:dyDescent="0.2">
      <c r="D2393" s="99"/>
      <c r="E2393" s="97"/>
      <c r="F2393" s="97"/>
      <c r="G2393" s="97"/>
      <c r="H2393" s="97"/>
      <c r="I2393" s="97"/>
      <c r="J2393" s="97"/>
      <c r="K2393" s="97"/>
      <c r="L2393" s="97"/>
    </row>
    <row r="2394" spans="4:12" x14ac:dyDescent="0.2">
      <c r="D2394" s="99"/>
      <c r="E2394" s="97"/>
      <c r="F2394" s="97"/>
      <c r="G2394" s="97"/>
      <c r="H2394" s="97"/>
      <c r="I2394" s="97"/>
      <c r="J2394" s="97"/>
      <c r="K2394" s="97"/>
      <c r="L2394" s="97"/>
    </row>
    <row r="2395" spans="4:12" x14ac:dyDescent="0.2">
      <c r="D2395" s="99"/>
      <c r="E2395" s="97"/>
      <c r="F2395" s="97"/>
      <c r="G2395" s="97"/>
      <c r="H2395" s="97"/>
      <c r="I2395" s="97"/>
      <c r="J2395" s="97"/>
      <c r="K2395" s="97"/>
      <c r="L2395" s="97"/>
    </row>
    <row r="2396" spans="4:12" x14ac:dyDescent="0.2">
      <c r="D2396" s="99"/>
      <c r="E2396" s="97"/>
      <c r="F2396" s="97"/>
      <c r="G2396" s="97"/>
      <c r="H2396" s="97"/>
      <c r="I2396" s="97"/>
      <c r="J2396" s="97"/>
      <c r="K2396" s="97"/>
      <c r="L2396" s="97"/>
    </row>
    <row r="2397" spans="4:12" x14ac:dyDescent="0.2">
      <c r="D2397" s="99"/>
      <c r="E2397" s="97"/>
      <c r="F2397" s="97"/>
      <c r="G2397" s="97"/>
      <c r="H2397" s="97"/>
      <c r="I2397" s="97"/>
      <c r="J2397" s="97"/>
      <c r="K2397" s="97"/>
      <c r="L2397" s="97"/>
    </row>
    <row r="2398" spans="4:12" x14ac:dyDescent="0.2">
      <c r="D2398" s="99"/>
      <c r="E2398" s="97"/>
      <c r="F2398" s="97"/>
      <c r="G2398" s="97"/>
      <c r="H2398" s="97"/>
      <c r="I2398" s="97"/>
      <c r="J2398" s="97"/>
      <c r="K2398" s="97"/>
      <c r="L2398" s="97"/>
    </row>
    <row r="2399" spans="4:12" x14ac:dyDescent="0.2">
      <c r="D2399" s="99"/>
      <c r="E2399" s="97"/>
      <c r="F2399" s="97"/>
      <c r="G2399" s="97"/>
      <c r="H2399" s="97"/>
      <c r="I2399" s="97"/>
      <c r="J2399" s="97"/>
      <c r="K2399" s="97"/>
      <c r="L2399" s="97"/>
    </row>
    <row r="2400" spans="4:12" x14ac:dyDescent="0.2">
      <c r="D2400" s="99"/>
      <c r="E2400" s="97"/>
      <c r="F2400" s="97"/>
      <c r="G2400" s="97"/>
      <c r="H2400" s="97"/>
      <c r="I2400" s="97"/>
      <c r="J2400" s="97"/>
      <c r="K2400" s="97"/>
      <c r="L2400" s="97"/>
    </row>
    <row r="2401" spans="4:12" x14ac:dyDescent="0.2">
      <c r="D2401" s="99"/>
      <c r="E2401" s="97"/>
      <c r="F2401" s="97"/>
      <c r="G2401" s="97"/>
      <c r="H2401" s="97"/>
      <c r="I2401" s="97"/>
      <c r="J2401" s="97"/>
      <c r="K2401" s="97"/>
      <c r="L2401" s="97"/>
    </row>
    <row r="2402" spans="4:12" x14ac:dyDescent="0.2">
      <c r="D2402" s="99"/>
      <c r="E2402" s="97"/>
      <c r="F2402" s="97"/>
      <c r="G2402" s="97"/>
      <c r="H2402" s="97"/>
      <c r="I2402" s="97"/>
      <c r="J2402" s="97"/>
      <c r="K2402" s="97"/>
      <c r="L2402" s="97"/>
    </row>
    <row r="2403" spans="4:12" x14ac:dyDescent="0.2">
      <c r="D2403" s="99"/>
      <c r="E2403" s="97"/>
      <c r="F2403" s="97"/>
      <c r="G2403" s="97"/>
      <c r="H2403" s="97"/>
      <c r="I2403" s="97"/>
      <c r="J2403" s="97"/>
      <c r="K2403" s="97"/>
      <c r="L2403" s="97"/>
    </row>
    <row r="2404" spans="4:12" x14ac:dyDescent="0.2">
      <c r="D2404" s="99"/>
      <c r="E2404" s="97"/>
      <c r="F2404" s="97"/>
      <c r="G2404" s="97"/>
      <c r="H2404" s="97"/>
      <c r="I2404" s="97"/>
      <c r="J2404" s="97"/>
      <c r="K2404" s="97"/>
      <c r="L2404" s="97"/>
    </row>
    <row r="2405" spans="4:12" x14ac:dyDescent="0.2">
      <c r="D2405" s="99"/>
      <c r="E2405" s="97"/>
      <c r="F2405" s="97"/>
      <c r="G2405" s="97"/>
      <c r="H2405" s="97"/>
      <c r="I2405" s="97"/>
      <c r="J2405" s="97"/>
      <c r="K2405" s="97"/>
      <c r="L2405" s="97"/>
    </row>
    <row r="2406" spans="4:12" x14ac:dyDescent="0.2">
      <c r="D2406" s="99"/>
      <c r="E2406" s="97"/>
      <c r="F2406" s="97"/>
      <c r="G2406" s="97"/>
      <c r="H2406" s="97"/>
      <c r="I2406" s="97"/>
      <c r="J2406" s="97"/>
      <c r="K2406" s="97"/>
      <c r="L2406" s="97"/>
    </row>
    <row r="2407" spans="4:12" x14ac:dyDescent="0.2">
      <c r="D2407" s="99"/>
      <c r="E2407" s="97"/>
      <c r="F2407" s="97"/>
      <c r="G2407" s="97"/>
      <c r="H2407" s="97"/>
      <c r="I2407" s="97"/>
      <c r="J2407" s="97"/>
      <c r="K2407" s="97"/>
      <c r="L2407" s="97"/>
    </row>
    <row r="2408" spans="4:12" x14ac:dyDescent="0.2">
      <c r="D2408" s="99"/>
      <c r="E2408" s="97"/>
      <c r="F2408" s="97"/>
      <c r="G2408" s="97"/>
      <c r="H2408" s="97"/>
      <c r="I2408" s="97"/>
      <c r="J2408" s="97"/>
      <c r="K2408" s="97"/>
      <c r="L2408" s="97"/>
    </row>
    <row r="2409" spans="4:12" x14ac:dyDescent="0.2">
      <c r="D2409" s="99"/>
      <c r="E2409" s="97"/>
      <c r="F2409" s="97"/>
      <c r="G2409" s="97"/>
      <c r="H2409" s="97"/>
      <c r="I2409" s="97"/>
      <c r="J2409" s="97"/>
      <c r="K2409" s="97"/>
      <c r="L2409" s="97"/>
    </row>
    <row r="2410" spans="4:12" x14ac:dyDescent="0.2">
      <c r="D2410" s="99"/>
      <c r="E2410" s="97"/>
      <c r="F2410" s="97"/>
      <c r="G2410" s="97"/>
      <c r="H2410" s="97"/>
      <c r="I2410" s="97"/>
      <c r="J2410" s="97"/>
      <c r="K2410" s="97"/>
      <c r="L2410" s="97"/>
    </row>
    <row r="2411" spans="4:12" x14ac:dyDescent="0.2">
      <c r="D2411" s="99"/>
      <c r="E2411" s="97"/>
      <c r="F2411" s="97"/>
      <c r="G2411" s="97"/>
      <c r="H2411" s="97"/>
      <c r="I2411" s="97"/>
      <c r="J2411" s="97"/>
      <c r="K2411" s="97"/>
      <c r="L2411" s="97"/>
    </row>
    <row r="2412" spans="4:12" x14ac:dyDescent="0.2">
      <c r="D2412" s="99"/>
      <c r="E2412" s="97"/>
      <c r="F2412" s="97"/>
      <c r="G2412" s="97"/>
      <c r="H2412" s="97"/>
      <c r="I2412" s="97"/>
      <c r="J2412" s="97"/>
      <c r="K2412" s="97"/>
      <c r="L2412" s="97"/>
    </row>
    <row r="2413" spans="4:12" x14ac:dyDescent="0.2">
      <c r="D2413" s="99"/>
      <c r="E2413" s="97"/>
      <c r="F2413" s="97"/>
      <c r="G2413" s="97"/>
      <c r="H2413" s="97"/>
      <c r="I2413" s="97"/>
      <c r="J2413" s="97"/>
      <c r="K2413" s="97"/>
      <c r="L2413" s="97"/>
    </row>
    <row r="2414" spans="4:12" x14ac:dyDescent="0.2">
      <c r="D2414" s="99"/>
      <c r="E2414" s="97"/>
      <c r="F2414" s="97"/>
      <c r="G2414" s="97"/>
      <c r="H2414" s="97"/>
      <c r="I2414" s="97"/>
      <c r="J2414" s="97"/>
      <c r="K2414" s="97"/>
      <c r="L2414" s="97"/>
    </row>
    <row r="2415" spans="4:12" x14ac:dyDescent="0.2">
      <c r="D2415" s="99"/>
      <c r="E2415" s="97"/>
      <c r="F2415" s="97"/>
      <c r="G2415" s="97"/>
      <c r="H2415" s="97"/>
      <c r="I2415" s="97"/>
      <c r="J2415" s="97"/>
      <c r="K2415" s="97"/>
      <c r="L2415" s="97"/>
    </row>
    <row r="2416" spans="4:12" x14ac:dyDescent="0.2">
      <c r="D2416" s="99"/>
      <c r="E2416" s="97"/>
      <c r="F2416" s="97"/>
      <c r="G2416" s="97"/>
      <c r="H2416" s="97"/>
      <c r="I2416" s="97"/>
      <c r="J2416" s="97"/>
      <c r="K2416" s="97"/>
      <c r="L2416" s="97"/>
    </row>
    <row r="2417" spans="4:12" x14ac:dyDescent="0.2">
      <c r="D2417" s="99"/>
      <c r="E2417" s="97"/>
      <c r="F2417" s="97"/>
      <c r="G2417" s="97"/>
      <c r="H2417" s="97"/>
      <c r="I2417" s="97"/>
      <c r="J2417" s="97"/>
      <c r="K2417" s="97"/>
      <c r="L2417" s="97"/>
    </row>
    <row r="2418" spans="4:12" x14ac:dyDescent="0.2">
      <c r="D2418" s="99"/>
      <c r="E2418" s="97"/>
      <c r="F2418" s="97"/>
      <c r="G2418" s="97"/>
      <c r="H2418" s="97"/>
      <c r="I2418" s="97"/>
      <c r="J2418" s="97"/>
      <c r="K2418" s="97"/>
      <c r="L2418" s="97"/>
    </row>
    <row r="2419" spans="4:12" x14ac:dyDescent="0.2">
      <c r="D2419" s="99"/>
      <c r="E2419" s="97"/>
      <c r="F2419" s="97"/>
      <c r="G2419" s="97"/>
      <c r="H2419" s="97"/>
      <c r="I2419" s="97"/>
      <c r="J2419" s="97"/>
      <c r="K2419" s="97"/>
      <c r="L2419" s="97"/>
    </row>
    <row r="2420" spans="4:12" x14ac:dyDescent="0.2">
      <c r="D2420" s="99"/>
      <c r="E2420" s="97"/>
      <c r="F2420" s="97"/>
      <c r="G2420" s="97"/>
      <c r="H2420" s="97"/>
      <c r="I2420" s="97"/>
      <c r="J2420" s="97"/>
      <c r="K2420" s="97"/>
      <c r="L2420" s="97"/>
    </row>
    <row r="2421" spans="4:12" x14ac:dyDescent="0.2">
      <c r="D2421" s="99"/>
      <c r="E2421" s="97"/>
      <c r="F2421" s="97"/>
      <c r="G2421" s="97"/>
      <c r="H2421" s="97"/>
      <c r="I2421" s="97"/>
      <c r="J2421" s="97"/>
      <c r="K2421" s="97"/>
      <c r="L2421" s="97"/>
    </row>
    <row r="2422" spans="4:12" x14ac:dyDescent="0.2">
      <c r="D2422" s="99"/>
      <c r="E2422" s="97"/>
      <c r="F2422" s="97"/>
      <c r="G2422" s="97"/>
      <c r="H2422" s="97"/>
      <c r="I2422" s="97"/>
      <c r="J2422" s="97"/>
      <c r="K2422" s="97"/>
      <c r="L2422" s="97"/>
    </row>
    <row r="2423" spans="4:12" x14ac:dyDescent="0.2">
      <c r="D2423" s="99"/>
      <c r="E2423" s="97"/>
      <c r="F2423" s="97"/>
      <c r="G2423" s="97"/>
      <c r="H2423" s="97"/>
      <c r="I2423" s="97"/>
      <c r="J2423" s="97"/>
      <c r="K2423" s="97"/>
      <c r="L2423" s="97"/>
    </row>
    <row r="2424" spans="4:12" x14ac:dyDescent="0.2">
      <c r="D2424" s="99"/>
      <c r="E2424" s="97"/>
      <c r="F2424" s="97"/>
      <c r="G2424" s="97"/>
      <c r="H2424" s="97"/>
      <c r="I2424" s="97"/>
      <c r="J2424" s="97"/>
      <c r="K2424" s="97"/>
      <c r="L2424" s="97"/>
    </row>
    <row r="2425" spans="4:12" x14ac:dyDescent="0.2">
      <c r="D2425" s="99"/>
      <c r="E2425" s="97"/>
      <c r="F2425" s="97"/>
      <c r="G2425" s="97"/>
      <c r="H2425" s="97"/>
      <c r="I2425" s="97"/>
      <c r="J2425" s="97"/>
      <c r="K2425" s="97"/>
      <c r="L2425" s="97"/>
    </row>
    <row r="2426" spans="4:12" x14ac:dyDescent="0.2">
      <c r="D2426" s="99"/>
      <c r="E2426" s="97"/>
      <c r="F2426" s="97"/>
      <c r="G2426" s="97"/>
      <c r="H2426" s="97"/>
      <c r="I2426" s="97"/>
      <c r="J2426" s="97"/>
      <c r="K2426" s="97"/>
      <c r="L2426" s="97"/>
    </row>
    <row r="2427" spans="4:12" x14ac:dyDescent="0.2">
      <c r="D2427" s="99"/>
      <c r="E2427" s="97"/>
      <c r="F2427" s="97"/>
      <c r="G2427" s="97"/>
      <c r="H2427" s="97"/>
      <c r="I2427" s="97"/>
      <c r="J2427" s="97"/>
      <c r="K2427" s="97"/>
      <c r="L2427" s="97"/>
    </row>
    <row r="2428" spans="4:12" x14ac:dyDescent="0.2">
      <c r="D2428" s="99"/>
      <c r="E2428" s="97"/>
      <c r="F2428" s="97"/>
      <c r="G2428" s="97"/>
      <c r="H2428" s="97"/>
      <c r="I2428" s="97"/>
      <c r="J2428" s="97"/>
      <c r="K2428" s="97"/>
      <c r="L2428" s="97"/>
    </row>
    <row r="2429" spans="4:12" x14ac:dyDescent="0.2">
      <c r="D2429" s="99"/>
      <c r="E2429" s="97"/>
      <c r="F2429" s="97"/>
      <c r="G2429" s="97"/>
      <c r="H2429" s="97"/>
      <c r="I2429" s="97"/>
      <c r="J2429" s="97"/>
      <c r="K2429" s="97"/>
      <c r="L2429" s="97"/>
    </row>
    <row r="2430" spans="4:12" x14ac:dyDescent="0.2">
      <c r="D2430" s="99"/>
      <c r="E2430" s="97"/>
      <c r="F2430" s="97"/>
      <c r="G2430" s="97"/>
      <c r="H2430" s="97"/>
      <c r="I2430" s="97"/>
      <c r="J2430" s="97"/>
      <c r="K2430" s="97"/>
      <c r="L2430" s="97"/>
    </row>
    <row r="2431" spans="4:12" x14ac:dyDescent="0.2">
      <c r="D2431" s="99"/>
      <c r="E2431" s="97"/>
      <c r="F2431" s="97"/>
      <c r="G2431" s="97"/>
      <c r="H2431" s="97"/>
      <c r="I2431" s="97"/>
      <c r="J2431" s="97"/>
      <c r="K2431" s="97"/>
      <c r="L2431" s="97"/>
    </row>
    <row r="2432" spans="4:12" x14ac:dyDescent="0.2">
      <c r="D2432" s="99"/>
      <c r="E2432" s="97"/>
      <c r="F2432" s="97"/>
      <c r="G2432" s="97"/>
      <c r="H2432" s="97"/>
      <c r="I2432" s="97"/>
      <c r="J2432" s="97"/>
      <c r="K2432" s="97"/>
      <c r="L2432" s="97"/>
    </row>
    <row r="2433" spans="4:12" x14ac:dyDescent="0.2">
      <c r="D2433" s="99"/>
      <c r="E2433" s="97"/>
      <c r="F2433" s="97"/>
      <c r="G2433" s="97"/>
      <c r="H2433" s="97"/>
      <c r="I2433" s="97"/>
      <c r="J2433" s="97"/>
      <c r="K2433" s="97"/>
      <c r="L2433" s="97"/>
    </row>
    <row r="2434" spans="4:12" x14ac:dyDescent="0.2">
      <c r="D2434" s="99"/>
      <c r="E2434" s="97"/>
      <c r="F2434" s="97"/>
      <c r="G2434" s="97"/>
      <c r="H2434" s="97"/>
      <c r="I2434" s="97"/>
      <c r="J2434" s="97"/>
      <c r="K2434" s="97"/>
      <c r="L2434" s="97"/>
    </row>
    <row r="2435" spans="4:12" x14ac:dyDescent="0.2">
      <c r="D2435" s="99"/>
      <c r="E2435" s="97"/>
      <c r="F2435" s="97"/>
      <c r="G2435" s="97"/>
      <c r="H2435" s="97"/>
      <c r="I2435" s="97"/>
      <c r="J2435" s="97"/>
      <c r="K2435" s="97"/>
      <c r="L2435" s="97"/>
    </row>
    <row r="2436" spans="4:12" x14ac:dyDescent="0.2">
      <c r="D2436" s="99"/>
      <c r="E2436" s="97"/>
      <c r="F2436" s="97"/>
      <c r="G2436" s="97"/>
      <c r="H2436" s="97"/>
      <c r="I2436" s="97"/>
      <c r="J2436" s="97"/>
      <c r="K2436" s="97"/>
      <c r="L2436" s="97"/>
    </row>
    <row r="2437" spans="4:12" x14ac:dyDescent="0.2">
      <c r="D2437" s="99"/>
      <c r="E2437" s="97"/>
      <c r="F2437" s="97"/>
      <c r="G2437" s="97"/>
      <c r="H2437" s="97"/>
      <c r="I2437" s="97"/>
      <c r="J2437" s="97"/>
      <c r="K2437" s="97"/>
      <c r="L2437" s="97"/>
    </row>
    <row r="2438" spans="4:12" x14ac:dyDescent="0.2">
      <c r="D2438" s="99"/>
      <c r="E2438" s="97"/>
      <c r="F2438" s="97"/>
      <c r="G2438" s="97"/>
      <c r="H2438" s="97"/>
      <c r="I2438" s="97"/>
      <c r="J2438" s="97"/>
      <c r="K2438" s="97"/>
      <c r="L2438" s="97"/>
    </row>
    <row r="2439" spans="4:12" x14ac:dyDescent="0.2">
      <c r="D2439" s="99"/>
      <c r="E2439" s="97"/>
      <c r="F2439" s="97"/>
      <c r="G2439" s="97"/>
      <c r="H2439" s="97"/>
      <c r="I2439" s="97"/>
      <c r="J2439" s="97"/>
      <c r="K2439" s="97"/>
      <c r="L2439" s="97"/>
    </row>
    <row r="2440" spans="4:12" x14ac:dyDescent="0.2">
      <c r="D2440" s="99"/>
      <c r="E2440" s="97"/>
      <c r="F2440" s="97"/>
      <c r="G2440" s="97"/>
      <c r="H2440" s="97"/>
      <c r="I2440" s="97"/>
      <c r="J2440" s="97"/>
      <c r="K2440" s="97"/>
      <c r="L2440" s="97"/>
    </row>
    <row r="2441" spans="4:12" x14ac:dyDescent="0.2">
      <c r="D2441" s="99"/>
      <c r="E2441" s="97"/>
      <c r="F2441" s="97"/>
      <c r="G2441" s="97"/>
      <c r="H2441" s="97"/>
      <c r="I2441" s="97"/>
      <c r="J2441" s="97"/>
      <c r="K2441" s="97"/>
      <c r="L2441" s="97"/>
    </row>
    <row r="2442" spans="4:12" x14ac:dyDescent="0.2">
      <c r="D2442" s="99"/>
      <c r="E2442" s="97"/>
      <c r="F2442" s="97"/>
      <c r="G2442" s="97"/>
      <c r="H2442" s="97"/>
      <c r="I2442" s="97"/>
      <c r="J2442" s="97"/>
      <c r="K2442" s="97"/>
      <c r="L2442" s="97"/>
    </row>
    <row r="2443" spans="4:12" x14ac:dyDescent="0.2">
      <c r="D2443" s="99"/>
      <c r="E2443" s="97"/>
      <c r="F2443" s="97"/>
      <c r="G2443" s="97"/>
      <c r="H2443" s="97"/>
      <c r="I2443" s="97"/>
      <c r="J2443" s="97"/>
      <c r="K2443" s="97"/>
      <c r="L2443" s="97"/>
    </row>
    <row r="2444" spans="4:12" x14ac:dyDescent="0.2">
      <c r="D2444" s="99"/>
      <c r="E2444" s="97"/>
      <c r="F2444" s="97"/>
      <c r="G2444" s="97"/>
      <c r="H2444" s="97"/>
      <c r="I2444" s="97"/>
      <c r="J2444" s="97"/>
      <c r="K2444" s="97"/>
      <c r="L2444" s="97"/>
    </row>
    <row r="2445" spans="4:12" x14ac:dyDescent="0.2">
      <c r="D2445" s="99"/>
      <c r="E2445" s="97"/>
      <c r="F2445" s="97"/>
      <c r="G2445" s="97"/>
      <c r="H2445" s="97"/>
      <c r="I2445" s="97"/>
      <c r="J2445" s="97"/>
      <c r="K2445" s="97"/>
      <c r="L2445" s="97"/>
    </row>
    <row r="2446" spans="4:12" x14ac:dyDescent="0.2">
      <c r="D2446" s="99"/>
      <c r="E2446" s="97"/>
      <c r="F2446" s="97"/>
      <c r="G2446" s="97"/>
      <c r="H2446" s="97"/>
      <c r="I2446" s="97"/>
      <c r="J2446" s="97"/>
      <c r="K2446" s="97"/>
      <c r="L2446" s="97"/>
    </row>
    <row r="2447" spans="4:12" x14ac:dyDescent="0.2">
      <c r="D2447" s="99"/>
      <c r="E2447" s="97"/>
      <c r="F2447" s="97"/>
      <c r="G2447" s="97"/>
      <c r="H2447" s="97"/>
      <c r="I2447" s="97"/>
      <c r="J2447" s="97"/>
      <c r="K2447" s="97"/>
      <c r="L2447" s="97"/>
    </row>
    <row r="2448" spans="4:12" x14ac:dyDescent="0.2">
      <c r="D2448" s="99"/>
      <c r="E2448" s="97"/>
      <c r="F2448" s="97"/>
      <c r="G2448" s="97"/>
      <c r="H2448" s="97"/>
      <c r="I2448" s="97"/>
      <c r="J2448" s="97"/>
      <c r="K2448" s="97"/>
      <c r="L2448" s="97"/>
    </row>
    <row r="2449" spans="4:12" x14ac:dyDescent="0.2">
      <c r="D2449" s="99"/>
      <c r="E2449" s="97"/>
      <c r="F2449" s="97"/>
      <c r="G2449" s="97"/>
      <c r="H2449" s="97"/>
      <c r="I2449" s="97"/>
      <c r="J2449" s="97"/>
      <c r="K2449" s="97"/>
      <c r="L2449" s="97"/>
    </row>
    <row r="2450" spans="4:12" x14ac:dyDescent="0.2">
      <c r="D2450" s="99"/>
      <c r="E2450" s="97"/>
      <c r="F2450" s="97"/>
      <c r="G2450" s="97"/>
      <c r="H2450" s="97"/>
      <c r="I2450" s="97"/>
      <c r="J2450" s="97"/>
      <c r="K2450" s="97"/>
      <c r="L2450" s="97"/>
    </row>
    <row r="2451" spans="4:12" x14ac:dyDescent="0.2">
      <c r="D2451" s="99"/>
      <c r="E2451" s="97"/>
      <c r="F2451" s="97"/>
      <c r="G2451" s="97"/>
      <c r="H2451" s="97"/>
      <c r="I2451" s="97"/>
      <c r="J2451" s="97"/>
      <c r="K2451" s="97"/>
      <c r="L2451" s="97"/>
    </row>
    <row r="2452" spans="4:12" x14ac:dyDescent="0.2">
      <c r="D2452" s="99"/>
      <c r="E2452" s="97"/>
      <c r="F2452" s="97"/>
      <c r="G2452" s="97"/>
      <c r="H2452" s="97"/>
      <c r="I2452" s="97"/>
      <c r="J2452" s="97"/>
      <c r="K2452" s="97"/>
      <c r="L2452" s="97"/>
    </row>
    <row r="2453" spans="4:12" x14ac:dyDescent="0.2">
      <c r="D2453" s="99"/>
      <c r="E2453" s="97"/>
      <c r="F2453" s="97"/>
      <c r="G2453" s="97"/>
      <c r="H2453" s="97"/>
      <c r="I2453" s="97"/>
      <c r="J2453" s="97"/>
      <c r="K2453" s="97"/>
      <c r="L2453" s="97"/>
    </row>
    <row r="2454" spans="4:12" x14ac:dyDescent="0.2">
      <c r="D2454" s="99"/>
      <c r="E2454" s="97"/>
      <c r="F2454" s="97"/>
      <c r="G2454" s="97"/>
      <c r="H2454" s="97"/>
      <c r="I2454" s="97"/>
      <c r="J2454" s="97"/>
      <c r="K2454" s="97"/>
      <c r="L2454" s="97"/>
    </row>
    <row r="2455" spans="4:12" x14ac:dyDescent="0.2">
      <c r="D2455" s="99"/>
      <c r="E2455" s="97"/>
      <c r="F2455" s="97"/>
      <c r="G2455" s="97"/>
      <c r="H2455" s="97"/>
      <c r="I2455" s="97"/>
      <c r="J2455" s="97"/>
      <c r="K2455" s="97"/>
      <c r="L2455" s="97"/>
    </row>
    <row r="2456" spans="4:12" x14ac:dyDescent="0.2">
      <c r="D2456" s="99"/>
      <c r="E2456" s="97"/>
      <c r="F2456" s="97"/>
      <c r="G2456" s="97"/>
      <c r="H2456" s="97"/>
      <c r="I2456" s="97"/>
      <c r="J2456" s="97"/>
      <c r="K2456" s="97"/>
      <c r="L2456" s="97"/>
    </row>
    <row r="2457" spans="4:12" x14ac:dyDescent="0.2">
      <c r="D2457" s="99"/>
      <c r="E2457" s="97"/>
      <c r="F2457" s="97"/>
      <c r="G2457" s="97"/>
      <c r="H2457" s="97"/>
      <c r="I2457" s="97"/>
      <c r="J2457" s="97"/>
      <c r="K2457" s="97"/>
      <c r="L2457" s="97"/>
    </row>
    <row r="2458" spans="4:12" x14ac:dyDescent="0.2">
      <c r="D2458" s="99"/>
      <c r="E2458" s="97"/>
      <c r="F2458" s="97"/>
      <c r="G2458" s="97"/>
      <c r="H2458" s="97"/>
      <c r="I2458" s="97"/>
      <c r="J2458" s="97"/>
      <c r="K2458" s="97"/>
      <c r="L2458" s="97"/>
    </row>
    <row r="2459" spans="4:12" x14ac:dyDescent="0.2">
      <c r="D2459" s="99"/>
      <c r="E2459" s="97"/>
      <c r="F2459" s="97"/>
      <c r="G2459" s="97"/>
      <c r="H2459" s="97"/>
      <c r="I2459" s="97"/>
      <c r="J2459" s="97"/>
      <c r="K2459" s="97"/>
      <c r="L2459" s="97"/>
    </row>
    <row r="2460" spans="4:12" x14ac:dyDescent="0.2">
      <c r="D2460" s="99"/>
      <c r="E2460" s="97"/>
      <c r="F2460" s="97"/>
      <c r="G2460" s="97"/>
      <c r="H2460" s="97"/>
      <c r="I2460" s="97"/>
      <c r="J2460" s="97"/>
      <c r="K2460" s="97"/>
      <c r="L2460" s="97"/>
    </row>
    <row r="2461" spans="4:12" x14ac:dyDescent="0.2">
      <c r="D2461" s="99"/>
      <c r="E2461" s="97"/>
      <c r="F2461" s="97"/>
      <c r="G2461" s="97"/>
      <c r="H2461" s="97"/>
      <c r="I2461" s="97"/>
      <c r="J2461" s="97"/>
      <c r="K2461" s="97"/>
      <c r="L2461" s="97"/>
    </row>
    <row r="2462" spans="4:12" x14ac:dyDescent="0.2">
      <c r="D2462" s="99"/>
      <c r="E2462" s="97"/>
      <c r="F2462" s="97"/>
      <c r="G2462" s="97"/>
      <c r="H2462" s="97"/>
      <c r="I2462" s="97"/>
      <c r="J2462" s="97"/>
      <c r="K2462" s="97"/>
      <c r="L2462" s="97"/>
    </row>
    <row r="2463" spans="4:12" x14ac:dyDescent="0.2">
      <c r="D2463" s="99"/>
      <c r="E2463" s="97"/>
      <c r="F2463" s="97"/>
      <c r="G2463" s="97"/>
      <c r="H2463" s="97"/>
      <c r="I2463" s="97"/>
      <c r="J2463" s="97"/>
      <c r="K2463" s="97"/>
      <c r="L2463" s="97"/>
    </row>
    <row r="2464" spans="4:12" x14ac:dyDescent="0.2">
      <c r="D2464" s="99"/>
      <c r="E2464" s="97"/>
      <c r="F2464" s="97"/>
      <c r="G2464" s="97"/>
      <c r="H2464" s="97"/>
      <c r="I2464" s="97"/>
      <c r="J2464" s="97"/>
      <c r="K2464" s="97"/>
      <c r="L2464" s="97"/>
    </row>
    <row r="2465" spans="4:12" x14ac:dyDescent="0.2">
      <c r="D2465" s="99"/>
      <c r="E2465" s="97"/>
      <c r="F2465" s="97"/>
      <c r="G2465" s="97"/>
      <c r="H2465" s="97"/>
      <c r="I2465" s="97"/>
      <c r="J2465" s="97"/>
      <c r="K2465" s="97"/>
      <c r="L2465" s="97"/>
    </row>
    <row r="2466" spans="4:12" x14ac:dyDescent="0.2">
      <c r="D2466" s="99"/>
      <c r="E2466" s="97"/>
      <c r="F2466" s="97"/>
      <c r="G2466" s="97"/>
      <c r="H2466" s="97"/>
      <c r="I2466" s="97"/>
      <c r="J2466" s="97"/>
      <c r="K2466" s="97"/>
      <c r="L2466" s="97"/>
    </row>
    <row r="2467" spans="4:12" x14ac:dyDescent="0.2">
      <c r="D2467" s="99"/>
      <c r="E2467" s="97"/>
      <c r="F2467" s="97"/>
      <c r="G2467" s="97"/>
      <c r="H2467" s="97"/>
      <c r="I2467" s="97"/>
      <c r="J2467" s="97"/>
      <c r="K2467" s="97"/>
      <c r="L2467" s="97"/>
    </row>
    <row r="2468" spans="4:12" x14ac:dyDescent="0.2">
      <c r="D2468" s="99"/>
      <c r="E2468" s="97"/>
      <c r="F2468" s="97"/>
      <c r="G2468" s="97"/>
      <c r="H2468" s="97"/>
      <c r="I2468" s="97"/>
      <c r="J2468" s="97"/>
      <c r="K2468" s="97"/>
      <c r="L2468" s="97"/>
    </row>
    <row r="2469" spans="4:12" x14ac:dyDescent="0.2">
      <c r="D2469" s="99"/>
      <c r="E2469" s="97"/>
      <c r="F2469" s="97"/>
      <c r="G2469" s="97"/>
      <c r="H2469" s="97"/>
      <c r="I2469" s="97"/>
      <c r="J2469" s="97"/>
      <c r="K2469" s="97"/>
      <c r="L2469" s="97"/>
    </row>
    <row r="2470" spans="4:12" x14ac:dyDescent="0.2">
      <c r="D2470" s="99"/>
      <c r="E2470" s="97"/>
      <c r="F2470" s="97"/>
      <c r="G2470" s="97"/>
      <c r="H2470" s="97"/>
      <c r="I2470" s="97"/>
      <c r="J2470" s="97"/>
      <c r="K2470" s="97"/>
      <c r="L2470" s="97"/>
    </row>
    <row r="2471" spans="4:12" x14ac:dyDescent="0.2">
      <c r="D2471" s="99"/>
      <c r="E2471" s="97"/>
      <c r="F2471" s="97"/>
      <c r="G2471" s="97"/>
      <c r="H2471" s="97"/>
      <c r="I2471" s="97"/>
      <c r="J2471" s="97"/>
      <c r="K2471" s="97"/>
      <c r="L2471" s="97"/>
    </row>
    <row r="2472" spans="4:12" x14ac:dyDescent="0.2">
      <c r="D2472" s="99"/>
      <c r="E2472" s="97"/>
      <c r="F2472" s="97"/>
      <c r="G2472" s="97"/>
      <c r="H2472" s="97"/>
      <c r="I2472" s="97"/>
      <c r="J2472" s="97"/>
      <c r="K2472" s="97"/>
      <c r="L2472" s="97"/>
    </row>
    <row r="2473" spans="4:12" x14ac:dyDescent="0.2">
      <c r="D2473" s="99"/>
      <c r="E2473" s="97"/>
      <c r="F2473" s="97"/>
      <c r="G2473" s="97"/>
      <c r="H2473" s="97"/>
      <c r="I2473" s="97"/>
      <c r="J2473" s="97"/>
      <c r="K2473" s="97"/>
      <c r="L2473" s="97"/>
    </row>
    <row r="2474" spans="4:12" x14ac:dyDescent="0.2">
      <c r="D2474" s="99"/>
      <c r="E2474" s="97"/>
      <c r="F2474" s="97"/>
      <c r="G2474" s="97"/>
      <c r="H2474" s="97"/>
      <c r="I2474" s="97"/>
      <c r="J2474" s="97"/>
      <c r="K2474" s="97"/>
      <c r="L2474" s="97"/>
    </row>
    <row r="2475" spans="4:12" x14ac:dyDescent="0.2">
      <c r="D2475" s="99"/>
      <c r="E2475" s="97"/>
      <c r="F2475" s="97"/>
      <c r="G2475" s="97"/>
      <c r="H2475" s="97"/>
      <c r="I2475" s="97"/>
      <c r="J2475" s="97"/>
      <c r="K2475" s="97"/>
      <c r="L2475" s="97"/>
    </row>
    <row r="2476" spans="4:12" x14ac:dyDescent="0.2">
      <c r="D2476" s="99"/>
      <c r="E2476" s="97"/>
      <c r="F2476" s="97"/>
      <c r="G2476" s="97"/>
      <c r="H2476" s="97"/>
      <c r="I2476" s="97"/>
      <c r="J2476" s="97"/>
      <c r="K2476" s="97"/>
      <c r="L2476" s="97"/>
    </row>
    <row r="2477" spans="4:12" x14ac:dyDescent="0.2">
      <c r="D2477" s="99"/>
      <c r="E2477" s="97"/>
      <c r="F2477" s="97"/>
      <c r="G2477" s="97"/>
      <c r="H2477" s="97"/>
      <c r="I2477" s="97"/>
      <c r="J2477" s="97"/>
      <c r="K2477" s="97"/>
      <c r="L2477" s="97"/>
    </row>
    <row r="2478" spans="4:12" x14ac:dyDescent="0.2">
      <c r="D2478" s="99"/>
      <c r="E2478" s="97"/>
      <c r="F2478" s="97"/>
      <c r="G2478" s="97"/>
      <c r="H2478" s="97"/>
      <c r="I2478" s="97"/>
      <c r="J2478" s="97"/>
      <c r="K2478" s="97"/>
      <c r="L2478" s="97"/>
    </row>
    <row r="2479" spans="4:12" x14ac:dyDescent="0.2">
      <c r="D2479" s="99"/>
      <c r="E2479" s="97"/>
      <c r="F2479" s="97"/>
      <c r="G2479" s="97"/>
      <c r="H2479" s="97"/>
      <c r="I2479" s="97"/>
      <c r="J2479" s="97"/>
      <c r="K2479" s="97"/>
      <c r="L2479" s="97"/>
    </row>
    <row r="2480" spans="4:12" x14ac:dyDescent="0.2">
      <c r="D2480" s="99"/>
      <c r="E2480" s="97"/>
      <c r="F2480" s="97"/>
      <c r="G2480" s="97"/>
      <c r="H2480" s="97"/>
      <c r="I2480" s="97"/>
      <c r="J2480" s="97"/>
      <c r="K2480" s="97"/>
      <c r="L2480" s="97"/>
    </row>
    <row r="2481" spans="4:12" x14ac:dyDescent="0.2">
      <c r="D2481" s="99"/>
      <c r="E2481" s="97"/>
      <c r="F2481" s="97"/>
      <c r="G2481" s="97"/>
      <c r="H2481" s="97"/>
      <c r="I2481" s="97"/>
      <c r="J2481" s="97"/>
      <c r="K2481" s="97"/>
      <c r="L2481" s="97"/>
    </row>
    <row r="2482" spans="4:12" x14ac:dyDescent="0.2">
      <c r="D2482" s="99"/>
      <c r="E2482" s="97"/>
      <c r="F2482" s="97"/>
      <c r="G2482" s="97"/>
      <c r="H2482" s="97"/>
      <c r="I2482" s="97"/>
      <c r="J2482" s="97"/>
      <c r="K2482" s="97"/>
      <c r="L2482" s="97"/>
    </row>
    <row r="2483" spans="4:12" x14ac:dyDescent="0.2">
      <c r="D2483" s="99"/>
      <c r="E2483" s="97"/>
      <c r="F2483" s="97"/>
      <c r="G2483" s="97"/>
      <c r="H2483" s="97"/>
      <c r="I2483" s="97"/>
      <c r="J2483" s="97"/>
      <c r="K2483" s="97"/>
      <c r="L2483" s="97"/>
    </row>
    <row r="2484" spans="4:12" x14ac:dyDescent="0.2">
      <c r="D2484" s="99"/>
      <c r="E2484" s="97"/>
      <c r="F2484" s="97"/>
      <c r="G2484" s="97"/>
      <c r="H2484" s="97"/>
      <c r="I2484" s="97"/>
      <c r="J2484" s="97"/>
      <c r="K2484" s="97"/>
      <c r="L2484" s="97"/>
    </row>
    <row r="2485" spans="4:12" x14ac:dyDescent="0.2">
      <c r="D2485" s="99"/>
      <c r="E2485" s="97"/>
      <c r="F2485" s="97"/>
      <c r="G2485" s="97"/>
      <c r="H2485" s="97"/>
      <c r="I2485" s="97"/>
      <c r="J2485" s="97"/>
      <c r="K2485" s="97"/>
      <c r="L2485" s="97"/>
    </row>
    <row r="2486" spans="4:12" x14ac:dyDescent="0.2">
      <c r="D2486" s="99"/>
      <c r="E2486" s="97"/>
      <c r="F2486" s="97"/>
      <c r="G2486" s="97"/>
      <c r="H2486" s="97"/>
      <c r="I2486" s="97"/>
      <c r="J2486" s="97"/>
      <c r="K2486" s="97"/>
      <c r="L2486" s="97"/>
    </row>
    <row r="2487" spans="4:12" x14ac:dyDescent="0.2">
      <c r="D2487" s="99"/>
      <c r="E2487" s="97"/>
      <c r="F2487" s="97"/>
      <c r="G2487" s="97"/>
      <c r="H2487" s="97"/>
      <c r="I2487" s="97"/>
      <c r="J2487" s="97"/>
      <c r="K2487" s="97"/>
      <c r="L2487" s="97"/>
    </row>
    <row r="2488" spans="4:12" x14ac:dyDescent="0.2">
      <c r="D2488" s="99"/>
      <c r="E2488" s="97"/>
      <c r="F2488" s="97"/>
      <c r="G2488" s="97"/>
      <c r="H2488" s="97"/>
      <c r="I2488" s="97"/>
      <c r="J2488" s="97"/>
      <c r="K2488" s="97"/>
      <c r="L2488" s="97"/>
    </row>
    <row r="2489" spans="4:12" x14ac:dyDescent="0.2">
      <c r="D2489" s="99"/>
      <c r="E2489" s="97"/>
      <c r="F2489" s="97"/>
      <c r="G2489" s="97"/>
      <c r="H2489" s="97"/>
      <c r="I2489" s="97"/>
      <c r="J2489" s="97"/>
      <c r="K2489" s="97"/>
      <c r="L2489" s="97"/>
    </row>
    <row r="2490" spans="4:12" x14ac:dyDescent="0.2">
      <c r="D2490" s="99"/>
      <c r="E2490" s="97"/>
      <c r="F2490" s="97"/>
      <c r="G2490" s="97"/>
      <c r="H2490" s="97"/>
      <c r="I2490" s="97"/>
      <c r="J2490" s="97"/>
      <c r="K2490" s="97"/>
      <c r="L2490" s="97"/>
    </row>
    <row r="2491" spans="4:12" x14ac:dyDescent="0.2">
      <c r="D2491" s="99"/>
      <c r="E2491" s="97"/>
      <c r="F2491" s="97"/>
      <c r="G2491" s="97"/>
      <c r="H2491" s="97"/>
      <c r="I2491" s="97"/>
      <c r="J2491" s="97"/>
      <c r="K2491" s="97"/>
      <c r="L2491" s="97"/>
    </row>
    <row r="2492" spans="4:12" x14ac:dyDescent="0.2">
      <c r="D2492" s="99"/>
      <c r="E2492" s="97"/>
      <c r="F2492" s="97"/>
      <c r="G2492" s="97"/>
      <c r="H2492" s="97"/>
      <c r="I2492" s="97"/>
      <c r="J2492" s="97"/>
      <c r="K2492" s="97"/>
      <c r="L2492" s="97"/>
    </row>
    <row r="2493" spans="4:12" x14ac:dyDescent="0.2">
      <c r="D2493" s="99"/>
      <c r="E2493" s="97"/>
      <c r="F2493" s="97"/>
      <c r="G2493" s="97"/>
      <c r="H2493" s="97"/>
      <c r="I2493" s="97"/>
      <c r="J2493" s="97"/>
      <c r="K2493" s="97"/>
      <c r="L2493" s="97"/>
    </row>
    <row r="2494" spans="4:12" x14ac:dyDescent="0.2">
      <c r="D2494" s="99"/>
      <c r="E2494" s="97"/>
      <c r="F2494" s="97"/>
      <c r="G2494" s="97"/>
      <c r="H2494" s="97"/>
      <c r="I2494" s="97"/>
      <c r="J2494" s="97"/>
      <c r="K2494" s="97"/>
      <c r="L2494" s="97"/>
    </row>
    <row r="2495" spans="4:12" x14ac:dyDescent="0.2">
      <c r="D2495" s="99"/>
      <c r="E2495" s="97"/>
      <c r="F2495" s="97"/>
      <c r="G2495" s="97"/>
      <c r="H2495" s="97"/>
      <c r="I2495" s="97"/>
      <c r="J2495" s="97"/>
      <c r="K2495" s="97"/>
      <c r="L2495" s="97"/>
    </row>
    <row r="2496" spans="4:12" x14ac:dyDescent="0.2">
      <c r="D2496" s="99"/>
      <c r="E2496" s="97"/>
      <c r="F2496" s="97"/>
      <c r="G2496" s="97"/>
      <c r="H2496" s="97"/>
      <c r="I2496" s="97"/>
      <c r="J2496" s="97"/>
      <c r="K2496" s="97"/>
      <c r="L2496" s="97"/>
    </row>
    <row r="2497" spans="4:12" x14ac:dyDescent="0.2">
      <c r="D2497" s="99"/>
      <c r="E2497" s="97"/>
      <c r="F2497" s="97"/>
      <c r="G2497" s="97"/>
      <c r="H2497" s="97"/>
      <c r="I2497" s="97"/>
      <c r="J2497" s="97"/>
      <c r="K2497" s="97"/>
      <c r="L2497" s="97"/>
    </row>
    <row r="2498" spans="4:12" x14ac:dyDescent="0.2">
      <c r="D2498" s="99"/>
      <c r="E2498" s="97"/>
      <c r="F2498" s="97"/>
      <c r="G2498" s="97"/>
      <c r="H2498" s="97"/>
      <c r="I2498" s="97"/>
      <c r="J2498" s="97"/>
      <c r="K2498" s="97"/>
      <c r="L2498" s="97"/>
    </row>
    <row r="2499" spans="4:12" x14ac:dyDescent="0.2">
      <c r="D2499" s="99"/>
      <c r="E2499" s="97"/>
      <c r="F2499" s="97"/>
      <c r="G2499" s="97"/>
      <c r="H2499" s="97"/>
      <c r="I2499" s="97"/>
      <c r="J2499" s="97"/>
      <c r="K2499" s="97"/>
      <c r="L2499" s="97"/>
    </row>
    <row r="2500" spans="4:12" x14ac:dyDescent="0.2">
      <c r="D2500" s="99"/>
      <c r="E2500" s="97"/>
      <c r="F2500" s="97"/>
      <c r="G2500" s="97"/>
      <c r="H2500" s="97"/>
      <c r="I2500" s="97"/>
      <c r="J2500" s="97"/>
      <c r="K2500" s="97"/>
      <c r="L2500" s="97"/>
    </row>
    <row r="2501" spans="4:12" x14ac:dyDescent="0.2">
      <c r="D2501" s="99"/>
      <c r="E2501" s="97"/>
      <c r="F2501" s="97"/>
      <c r="G2501" s="97"/>
      <c r="H2501" s="97"/>
      <c r="I2501" s="97"/>
      <c r="J2501" s="97"/>
      <c r="K2501" s="97"/>
      <c r="L2501" s="97"/>
    </row>
    <row r="2502" spans="4:12" x14ac:dyDescent="0.2">
      <c r="D2502" s="99"/>
      <c r="E2502" s="97"/>
      <c r="F2502" s="97"/>
      <c r="G2502" s="97"/>
      <c r="H2502" s="97"/>
      <c r="I2502" s="97"/>
      <c r="J2502" s="97"/>
      <c r="K2502" s="97"/>
      <c r="L2502" s="97"/>
    </row>
    <row r="2503" spans="4:12" x14ac:dyDescent="0.2">
      <c r="D2503" s="99"/>
      <c r="E2503" s="97"/>
      <c r="F2503" s="97"/>
      <c r="G2503" s="97"/>
      <c r="H2503" s="97"/>
      <c r="I2503" s="97"/>
      <c r="J2503" s="97"/>
      <c r="K2503" s="97"/>
      <c r="L2503" s="97"/>
    </row>
    <row r="2504" spans="4:12" x14ac:dyDescent="0.2">
      <c r="D2504" s="99"/>
      <c r="E2504" s="97"/>
      <c r="F2504" s="97"/>
      <c r="G2504" s="97"/>
      <c r="H2504" s="97"/>
      <c r="I2504" s="97"/>
      <c r="J2504" s="97"/>
      <c r="K2504" s="97"/>
      <c r="L2504" s="97"/>
    </row>
    <row r="2505" spans="4:12" x14ac:dyDescent="0.2">
      <c r="D2505" s="99"/>
      <c r="E2505" s="97"/>
      <c r="F2505" s="97"/>
      <c r="G2505" s="97"/>
      <c r="H2505" s="97"/>
      <c r="I2505" s="97"/>
      <c r="J2505" s="97"/>
      <c r="K2505" s="97"/>
      <c r="L2505" s="97"/>
    </row>
    <row r="2506" spans="4:12" x14ac:dyDescent="0.2">
      <c r="D2506" s="99"/>
      <c r="E2506" s="97"/>
      <c r="F2506" s="97"/>
      <c r="G2506" s="97"/>
      <c r="H2506" s="97"/>
      <c r="I2506" s="97"/>
      <c r="J2506" s="97"/>
      <c r="K2506" s="97"/>
      <c r="L2506" s="97"/>
    </row>
    <row r="2507" spans="4:12" x14ac:dyDescent="0.2">
      <c r="D2507" s="99"/>
      <c r="E2507" s="97"/>
      <c r="F2507" s="97"/>
      <c r="G2507" s="97"/>
      <c r="H2507" s="97"/>
      <c r="I2507" s="97"/>
      <c r="J2507" s="97"/>
      <c r="K2507" s="97"/>
      <c r="L2507" s="97"/>
    </row>
    <row r="2508" spans="4:12" x14ac:dyDescent="0.2">
      <c r="D2508" s="99"/>
      <c r="E2508" s="97"/>
      <c r="F2508" s="97"/>
      <c r="G2508" s="97"/>
      <c r="H2508" s="97"/>
      <c r="I2508" s="97"/>
      <c r="J2508" s="97"/>
      <c r="K2508" s="97"/>
      <c r="L2508" s="97"/>
    </row>
    <row r="2509" spans="4:12" x14ac:dyDescent="0.2">
      <c r="D2509" s="99"/>
      <c r="E2509" s="97"/>
      <c r="F2509" s="97"/>
      <c r="G2509" s="97"/>
      <c r="H2509" s="97"/>
      <c r="I2509" s="97"/>
      <c r="J2509" s="97"/>
      <c r="K2509" s="97"/>
      <c r="L2509" s="97"/>
    </row>
    <row r="2510" spans="4:12" x14ac:dyDescent="0.2">
      <c r="D2510" s="99"/>
      <c r="E2510" s="97"/>
      <c r="F2510" s="97"/>
      <c r="G2510" s="97"/>
      <c r="H2510" s="97"/>
      <c r="I2510" s="97"/>
      <c r="J2510" s="97"/>
      <c r="K2510" s="97"/>
      <c r="L2510" s="97"/>
    </row>
    <row r="2511" spans="4:12" x14ac:dyDescent="0.2">
      <c r="D2511" s="99"/>
      <c r="E2511" s="97"/>
      <c r="F2511" s="97"/>
      <c r="G2511" s="97"/>
      <c r="H2511" s="97"/>
      <c r="I2511" s="97"/>
      <c r="J2511" s="97"/>
      <c r="K2511" s="97"/>
      <c r="L2511" s="97"/>
    </row>
    <row r="2512" spans="4:12" x14ac:dyDescent="0.2">
      <c r="D2512" s="99"/>
      <c r="E2512" s="97"/>
      <c r="F2512" s="97"/>
      <c r="G2512" s="97"/>
      <c r="H2512" s="97"/>
      <c r="I2512" s="97"/>
      <c r="J2512" s="97"/>
      <c r="K2512" s="97"/>
      <c r="L2512" s="97"/>
    </row>
    <row r="2513" spans="4:12" x14ac:dyDescent="0.2">
      <c r="D2513" s="99"/>
      <c r="E2513" s="97"/>
      <c r="F2513" s="97"/>
      <c r="G2513" s="97"/>
      <c r="H2513" s="97"/>
      <c r="I2513" s="97"/>
      <c r="J2513" s="97"/>
      <c r="K2513" s="97"/>
      <c r="L2513" s="97"/>
    </row>
    <row r="2514" spans="4:12" x14ac:dyDescent="0.2">
      <c r="D2514" s="99"/>
      <c r="E2514" s="97"/>
      <c r="F2514" s="97"/>
      <c r="G2514" s="97"/>
      <c r="H2514" s="97"/>
      <c r="I2514" s="97"/>
      <c r="J2514" s="97"/>
      <c r="K2514" s="97"/>
      <c r="L2514" s="97"/>
    </row>
    <row r="2515" spans="4:12" x14ac:dyDescent="0.2">
      <c r="D2515" s="99"/>
      <c r="E2515" s="97"/>
      <c r="F2515" s="97"/>
      <c r="G2515" s="97"/>
      <c r="H2515" s="97"/>
      <c r="I2515" s="97"/>
      <c r="J2515" s="97"/>
      <c r="K2515" s="97"/>
      <c r="L2515" s="97"/>
    </row>
    <row r="2516" spans="4:12" x14ac:dyDescent="0.2">
      <c r="D2516" s="99"/>
      <c r="E2516" s="97"/>
      <c r="F2516" s="97"/>
      <c r="G2516" s="97"/>
      <c r="H2516" s="97"/>
      <c r="I2516" s="97"/>
      <c r="J2516" s="97"/>
      <c r="K2516" s="97"/>
      <c r="L2516" s="97"/>
    </row>
    <row r="2517" spans="4:12" x14ac:dyDescent="0.2">
      <c r="D2517" s="99"/>
      <c r="E2517" s="97"/>
      <c r="F2517" s="97"/>
      <c r="G2517" s="97"/>
      <c r="H2517" s="97"/>
      <c r="I2517" s="97"/>
      <c r="J2517" s="97"/>
      <c r="K2517" s="97"/>
      <c r="L2517" s="97"/>
    </row>
  </sheetData>
  <sheetProtection password="C498" sheet="1" objects="1" scenarios="1"/>
  <mergeCells count="13">
    <mergeCell ref="P9:P13"/>
    <mergeCell ref="O9:O13"/>
    <mergeCell ref="H10:J10"/>
    <mergeCell ref="T10:T13"/>
    <mergeCell ref="S9:S13"/>
    <mergeCell ref="R9:R13"/>
    <mergeCell ref="Q9:Q13"/>
    <mergeCell ref="E10:G10"/>
    <mergeCell ref="B3:L3"/>
    <mergeCell ref="C1014:L1014"/>
    <mergeCell ref="N9:N13"/>
    <mergeCell ref="C10:C11"/>
    <mergeCell ref="B10:B11"/>
  </mergeCells>
  <phoneticPr fontId="132" type="noConversion"/>
  <printOptions horizontalCentered="1"/>
  <pageMargins left="0.23622047244094491" right="0" top="0.47244094488188981" bottom="0.74803149606299213" header="0.31496062992125984" footer="0.51181102362204722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View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2</xdr:col>
                    <xdr:colOff>942975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Pict="0" macro="[0]!de">
                <anchor moveWithCells="1" sizeWithCells="1">
                  <from>
                    <xdr:col>0</xdr:col>
                    <xdr:colOff>0</xdr:colOff>
                    <xdr:row>2</xdr:row>
                    <xdr:rowOff>0</xdr:rowOff>
                  </from>
                  <to>
                    <xdr:col>2</xdr:col>
                    <xdr:colOff>323850</xdr:colOff>
                    <xdr:row>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Button 3">
              <controlPr defaultSize="0" print="0" autoFill="0" autoPict="0" macro="[0]!Col">
                <anchor moveWithCells="1" sizeWithCells="1">
                  <from>
                    <xdr:col>2</xdr:col>
                    <xdr:colOff>971550</xdr:colOff>
                    <xdr:row>3</xdr:row>
                    <xdr:rowOff>0</xdr:rowOff>
                  </from>
                  <to>
                    <xdr:col>2</xdr:col>
                    <xdr:colOff>1495425</xdr:colOff>
                    <xdr:row>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275" transitionEvaluation="1" transitionEntry="1" codeName="Sheet2">
    <pageSetUpPr autoPageBreaks="0"/>
  </sheetPr>
  <dimension ref="A1:FN2077"/>
  <sheetViews>
    <sheetView showGridLines="0" showRowColHeaders="0" defaultGridColor="0" topLeftCell="A275" colorId="42" workbookViewId="0">
      <selection activeCell="L285" sqref="L285"/>
    </sheetView>
  </sheetViews>
  <sheetFormatPr defaultColWidth="9.625" defaultRowHeight="12" x14ac:dyDescent="0.15"/>
  <cols>
    <col min="1" max="1" width="0.375" style="14" customWidth="1"/>
    <col min="2" max="2" width="6" style="14" customWidth="1"/>
    <col min="3" max="3" width="20.875" style="14" customWidth="1"/>
    <col min="4" max="4" width="5" style="14" bestFit="1" customWidth="1"/>
    <col min="5" max="5" width="6.625" style="14" hidden="1" customWidth="1"/>
    <col min="6" max="6" width="7.375" style="14" customWidth="1"/>
    <col min="7" max="7" width="8.375" style="14" customWidth="1"/>
    <col min="8" max="8" width="9.25" style="14" customWidth="1"/>
    <col min="9" max="9" width="7.875" style="74" hidden="1" customWidth="1"/>
    <col min="10" max="10" width="5.375" style="14" hidden="1" customWidth="1"/>
    <col min="11" max="11" width="6.5" style="14" hidden="1" customWidth="1"/>
    <col min="12" max="12" width="18.25" style="14" customWidth="1"/>
    <col min="13" max="13" width="2.75" style="14" hidden="1" customWidth="1"/>
    <col min="14" max="14" width="3.875" style="14" hidden="1" customWidth="1"/>
    <col min="15" max="15" width="2.125" style="14" hidden="1" customWidth="1"/>
    <col min="16" max="16" width="18.125" style="14" customWidth="1"/>
    <col min="17" max="17" width="4.125" style="14" hidden="1" customWidth="1"/>
    <col min="18" max="18" width="5.875" style="14" hidden="1" customWidth="1"/>
    <col min="19" max="19" width="18.125" style="14" customWidth="1"/>
    <col min="20" max="20" width="1.875" style="14" hidden="1" customWidth="1"/>
    <col min="21" max="21" width="11.5" style="14" hidden="1" customWidth="1"/>
    <col min="22" max="22" width="9.625" style="310" hidden="1" customWidth="1"/>
    <col min="23" max="23" width="10.75" style="310" hidden="1" customWidth="1"/>
    <col min="24" max="24" width="9.625" style="310" hidden="1" customWidth="1"/>
    <col min="25" max="25" width="7.5" style="310" hidden="1" customWidth="1"/>
    <col min="26" max="26" width="10" style="310" hidden="1" customWidth="1"/>
    <col min="27" max="28" width="7.75" style="310" hidden="1" customWidth="1"/>
    <col min="29" max="29" width="6.5" style="310" hidden="1" customWidth="1"/>
    <col min="30" max="30" width="13.875" style="310" hidden="1" customWidth="1"/>
    <col min="31" max="31" width="12.625" style="310" hidden="1" customWidth="1"/>
    <col min="32" max="33" width="14.875" style="310" hidden="1" customWidth="1"/>
    <col min="34" max="37" width="12.625" style="310" hidden="1" customWidth="1"/>
    <col min="38" max="39" width="14.875" style="310" hidden="1" customWidth="1"/>
    <col min="40" max="41" width="12.625" style="310" hidden="1" customWidth="1"/>
    <col min="42" max="43" width="9.25" style="310" hidden="1" customWidth="1"/>
    <col min="44" max="45" width="11.5" style="310" hidden="1" customWidth="1"/>
    <col min="46" max="47" width="9.25" style="310" hidden="1" customWidth="1"/>
    <col min="48" max="48" width="9.25" style="66" hidden="1" customWidth="1"/>
    <col min="49" max="49" width="12.625" style="310" hidden="1" customWidth="1"/>
    <col min="50" max="50" width="9.25" style="66" hidden="1" customWidth="1"/>
    <col min="51" max="51" width="12.625" style="310" hidden="1" customWidth="1"/>
    <col min="52" max="52" width="11.5" style="66" hidden="1" customWidth="1"/>
    <col min="53" max="53" width="14.875" style="310" hidden="1" customWidth="1"/>
    <col min="54" max="54" width="11.5" style="66" hidden="1" customWidth="1"/>
    <col min="55" max="55" width="14.875" style="310" hidden="1" customWidth="1"/>
    <col min="56" max="56" width="9.25" style="66" hidden="1" customWidth="1"/>
    <col min="57" max="57" width="12.625" style="310" hidden="1" customWidth="1"/>
    <col min="58" max="58" width="9.25" style="66" hidden="1" customWidth="1"/>
    <col min="59" max="59" width="12.625" style="310" hidden="1" customWidth="1"/>
    <col min="60" max="60" width="9.625" style="310" hidden="1" customWidth="1"/>
    <col min="61" max="61" width="10.75" style="101" hidden="1" customWidth="1"/>
    <col min="62" max="70" width="10.75" style="66" hidden="1" customWidth="1"/>
    <col min="71" max="71" width="8.375" style="66" hidden="1" customWidth="1"/>
    <col min="72" max="72" width="10.75" style="101" hidden="1" customWidth="1"/>
    <col min="73" max="79" width="10.75" style="310" hidden="1" customWidth="1"/>
    <col min="80" max="80" width="6.875" style="310" hidden="1" customWidth="1"/>
    <col min="81" max="81" width="9.5" style="310" hidden="1" customWidth="1"/>
    <col min="82" max="82" width="7.25" style="310" hidden="1" customWidth="1"/>
    <col min="83" max="83" width="12.25" style="101" hidden="1" customWidth="1"/>
    <col min="84" max="92" width="9.625" style="310" hidden="1" customWidth="1"/>
    <col min="93" max="94" width="9.25" style="310" hidden="1" customWidth="1"/>
    <col min="95" max="95" width="10.75" style="310" hidden="1" customWidth="1"/>
    <col min="96" max="96" width="9.25" style="310" hidden="1" customWidth="1"/>
    <col min="97" max="97" width="10.75" style="310" hidden="1" customWidth="1"/>
    <col min="98" max="98" width="9.625" style="310" hidden="1" customWidth="1"/>
    <col min="99" max="99" width="10.75" style="310" hidden="1" customWidth="1"/>
    <col min="100" max="100" width="9.25" style="310" hidden="1" customWidth="1"/>
    <col min="101" max="101" width="9.25" style="311" hidden="1" customWidth="1"/>
    <col min="102" max="102" width="9.625" style="310" hidden="1" customWidth="1"/>
    <col min="103" max="103" width="12.5" style="310" hidden="1" customWidth="1"/>
    <col min="104" max="104" width="9.625" style="66" hidden="1" customWidth="1"/>
    <col min="105" max="105" width="12.375" style="66" hidden="1" customWidth="1"/>
    <col min="106" max="106" width="18.625" style="310" customWidth="1"/>
    <col min="107" max="107" width="16.125" style="310" customWidth="1"/>
    <col min="108" max="109" width="15" style="310" customWidth="1"/>
    <col min="110" max="110" width="18.125" style="310" customWidth="1"/>
    <col min="111" max="111" width="1" style="310" customWidth="1"/>
    <col min="112" max="113" width="9.625" style="101" customWidth="1"/>
    <col min="114" max="114" width="11" style="311" customWidth="1"/>
    <col min="115" max="115" width="9.125" style="311" customWidth="1"/>
    <col min="116" max="116" width="14.25" style="311" customWidth="1"/>
    <col min="117" max="117" width="13.125" style="311" customWidth="1"/>
    <col min="118" max="118" width="7.75" style="311" customWidth="1"/>
    <col min="119" max="119" width="3.625" style="311" customWidth="1"/>
    <col min="120" max="120" width="10.5" style="310" customWidth="1"/>
    <col min="121" max="121" width="5.875" style="310" customWidth="1"/>
    <col min="122" max="122" width="9.125" style="310" customWidth="1"/>
    <col min="123" max="124" width="9.625" style="310" customWidth="1"/>
    <col min="125" max="125" width="11.25" style="310" customWidth="1"/>
    <col min="126" max="126" width="9.625" style="310" customWidth="1"/>
    <col min="127" max="127" width="5.25" style="310" customWidth="1"/>
    <col min="128" max="128" width="14.5" style="310" customWidth="1"/>
    <col min="129" max="129" width="17.125" style="310" customWidth="1"/>
    <col min="130" max="130" width="15.625" style="310" customWidth="1"/>
    <col min="131" max="131" width="15" style="310" customWidth="1"/>
    <col min="132" max="132" width="14.125" style="310" customWidth="1"/>
    <col min="133" max="133" width="17.25" style="310" customWidth="1"/>
    <col min="134" max="134" width="9" style="310" customWidth="1"/>
    <col min="135" max="135" width="12" style="310" customWidth="1"/>
    <col min="136" max="136" width="0.125" style="310" customWidth="1"/>
    <col min="137" max="137" width="9.125" style="310" customWidth="1"/>
    <col min="138" max="138" width="14.875" style="310" customWidth="1"/>
    <col min="139" max="139" width="11.625" style="310" customWidth="1"/>
    <col min="140" max="140" width="9.625" style="14" customWidth="1"/>
    <col min="141" max="141" width="9.375" style="14" customWidth="1"/>
    <col min="142" max="142" width="2.5" style="14" customWidth="1"/>
    <col min="143" max="143" width="7.5" style="14" customWidth="1"/>
    <col min="144" max="146" width="9.625" style="14" customWidth="1"/>
    <col min="147" max="147" width="10.125" style="14" customWidth="1"/>
    <col min="148" max="148" width="9.625" style="14" customWidth="1"/>
    <col min="149" max="149" width="9.125" style="14" customWidth="1"/>
    <col min="150" max="150" width="13.375" style="14" customWidth="1"/>
    <col min="151" max="151" width="20.625" style="14" customWidth="1"/>
    <col min="152" max="152" width="16.125" style="14" customWidth="1"/>
    <col min="153" max="153" width="6.25" style="14" customWidth="1"/>
    <col min="154" max="154" width="15" style="14" customWidth="1"/>
    <col min="155" max="155" width="18.125" style="14" customWidth="1"/>
    <col min="156" max="156" width="9.125" style="14" customWidth="1"/>
    <col min="157" max="157" width="14.25" style="14" customWidth="1"/>
    <col min="158" max="158" width="11.875" style="14" customWidth="1"/>
    <col min="159" max="159" width="9.125" style="14" customWidth="1"/>
    <col min="160" max="160" width="15.75" style="14" customWidth="1"/>
    <col min="161" max="161" width="13.125" style="14" customWidth="1"/>
    <col min="162" max="162" width="9.625" style="14" customWidth="1"/>
    <col min="163" max="163" width="9.125" style="14" customWidth="1"/>
    <col min="164" max="164" width="7" style="14" customWidth="1"/>
    <col min="165" max="165" width="9.625" style="14" customWidth="1"/>
    <col min="166" max="166" width="7.75" style="14" customWidth="1"/>
    <col min="167" max="167" width="9.625" style="14" customWidth="1"/>
    <col min="168" max="168" width="10" style="14" customWidth="1"/>
    <col min="169" max="169" width="9.625" style="14" customWidth="1"/>
    <col min="170" max="170" width="9" style="14" customWidth="1"/>
    <col min="171" max="235" width="9.625" style="14" customWidth="1"/>
    <col min="236" max="16384" width="9.625" style="14"/>
  </cols>
  <sheetData>
    <row r="1" spans="1:170" ht="3" hidden="1" customHeight="1" x14ac:dyDescent="0.15">
      <c r="M1" s="74"/>
    </row>
    <row r="2" spans="1:170" ht="29.25" x14ac:dyDescent="0.6">
      <c r="B2" s="417" t="s">
        <v>157</v>
      </c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381"/>
      <c r="U2" s="381"/>
      <c r="CX2" s="312"/>
      <c r="CY2" s="313"/>
      <c r="CZ2" s="344"/>
      <c r="DA2" s="344"/>
    </row>
    <row r="3" spans="1:170" ht="26.25" customHeight="1" x14ac:dyDescent="0.55000000000000004">
      <c r="B3" s="418" t="s">
        <v>159</v>
      </c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382"/>
      <c r="U3" s="382"/>
      <c r="CX3" s="312"/>
    </row>
    <row r="4" spans="1:170" ht="21.75" hidden="1" x14ac:dyDescent="0.5">
      <c r="B4" s="17" t="s">
        <v>116</v>
      </c>
      <c r="C4" s="18"/>
      <c r="D4" s="19"/>
      <c r="E4" s="19"/>
      <c r="F4" s="19"/>
      <c r="G4" s="19"/>
      <c r="H4" s="19"/>
      <c r="I4" s="86"/>
      <c r="J4" s="19"/>
      <c r="K4" s="19"/>
      <c r="L4" s="19"/>
      <c r="M4" s="86"/>
      <c r="N4" s="19"/>
      <c r="O4" s="19"/>
      <c r="P4" s="19"/>
      <c r="Q4" s="19"/>
      <c r="R4" s="19"/>
      <c r="S4" s="19"/>
      <c r="T4" s="19"/>
      <c r="U4" s="19"/>
      <c r="CB4" s="345"/>
      <c r="CC4" s="345"/>
      <c r="CD4" s="345"/>
      <c r="CE4" s="345"/>
      <c r="CF4" s="345"/>
      <c r="CG4" s="345"/>
      <c r="CH4" s="345"/>
      <c r="CI4" s="346"/>
      <c r="CJ4" s="346"/>
      <c r="CK4" s="346"/>
      <c r="CL4" s="346"/>
      <c r="CM4" s="346"/>
      <c r="CN4" s="346"/>
      <c r="CO4" s="346"/>
      <c r="CP4" s="346"/>
      <c r="CQ4" s="346"/>
      <c r="CR4" s="346"/>
      <c r="CS4" s="346"/>
      <c r="CT4" s="346"/>
      <c r="CU4" s="346"/>
      <c r="CV4" s="346"/>
      <c r="CW4" s="347"/>
      <c r="CX4" s="348"/>
      <c r="CY4" s="349"/>
      <c r="CZ4" s="344"/>
      <c r="DA4" s="344"/>
    </row>
    <row r="5" spans="1:170" ht="24" hidden="1" x14ac:dyDescent="0.55000000000000004">
      <c r="B5" s="20" t="s">
        <v>74</v>
      </c>
      <c r="C5" s="21"/>
      <c r="D5" s="16"/>
      <c r="E5" s="22"/>
      <c r="F5" s="22"/>
      <c r="G5" s="23" t="s">
        <v>102</v>
      </c>
      <c r="H5" s="24"/>
      <c r="I5" s="86"/>
      <c r="J5" s="22"/>
      <c r="K5" s="25" t="s">
        <v>44</v>
      </c>
      <c r="L5" s="16"/>
      <c r="M5" s="147"/>
      <c r="N5" s="26"/>
      <c r="O5" s="26"/>
      <c r="P5" s="27"/>
      <c r="Q5" s="28" t="s">
        <v>72</v>
      </c>
      <c r="R5" s="26"/>
      <c r="S5" s="26"/>
      <c r="T5" s="26"/>
      <c r="U5" s="26"/>
      <c r="DJ5" s="29"/>
    </row>
    <row r="6" spans="1:170" ht="21" hidden="1" x14ac:dyDescent="0.45">
      <c r="B6" s="27" t="s">
        <v>71</v>
      </c>
      <c r="C6" s="23" t="s">
        <v>73</v>
      </c>
      <c r="D6" s="24"/>
      <c r="E6" s="24"/>
      <c r="F6" s="24"/>
      <c r="G6" s="16"/>
      <c r="H6" s="24"/>
      <c r="I6" s="86"/>
      <c r="J6" s="22"/>
      <c r="K6" s="22"/>
      <c r="L6" s="24"/>
      <c r="M6" s="148"/>
      <c r="N6" s="24"/>
      <c r="O6" s="24" t="s">
        <v>70</v>
      </c>
      <c r="P6" s="30" t="s">
        <v>104</v>
      </c>
      <c r="Q6" s="28"/>
      <c r="R6" s="28"/>
      <c r="S6" s="26"/>
      <c r="T6" s="26"/>
      <c r="U6" s="26"/>
    </row>
    <row r="7" spans="1:170" ht="26.25" hidden="1" x14ac:dyDescent="0.55000000000000004">
      <c r="B7" s="19"/>
      <c r="C7" s="19"/>
      <c r="D7" s="31"/>
      <c r="E7" s="24"/>
      <c r="F7" s="24"/>
      <c r="G7" s="23" t="s">
        <v>103</v>
      </c>
      <c r="H7" s="31"/>
      <c r="I7" s="86"/>
      <c r="J7" s="31"/>
      <c r="K7" s="19"/>
      <c r="L7" s="32"/>
      <c r="M7" s="85"/>
      <c r="N7" s="16"/>
      <c r="O7" s="26"/>
      <c r="P7" s="26"/>
      <c r="Q7" s="26"/>
      <c r="R7" s="26"/>
      <c r="S7" s="26"/>
      <c r="T7" s="26"/>
      <c r="U7" s="26"/>
      <c r="CZ7" s="344"/>
      <c r="DA7" s="344"/>
      <c r="DP7" s="48"/>
    </row>
    <row r="8" spans="1:170" ht="23.25" x14ac:dyDescent="0.5">
      <c r="B8" s="33"/>
      <c r="C8" s="34"/>
      <c r="D8" s="305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  <c r="E8" s="35"/>
      <c r="F8" s="16"/>
      <c r="G8" s="16"/>
      <c r="H8" s="16"/>
      <c r="I8" s="85"/>
      <c r="J8" s="16"/>
      <c r="K8" s="16"/>
      <c r="L8" s="16"/>
      <c r="M8" s="85"/>
      <c r="N8" s="16"/>
      <c r="O8" s="16"/>
      <c r="P8" s="72"/>
      <c r="Q8" s="16"/>
      <c r="R8" s="16"/>
      <c r="S8" s="16"/>
      <c r="T8" s="16"/>
      <c r="U8" s="16"/>
    </row>
    <row r="9" spans="1:170" ht="9.75" customHeight="1" x14ac:dyDescent="0.15">
      <c r="B9" s="36" t="s">
        <v>1</v>
      </c>
      <c r="C9" s="36" t="s">
        <v>1</v>
      </c>
      <c r="D9" s="36" t="s">
        <v>1</v>
      </c>
      <c r="E9" s="36" t="s">
        <v>1</v>
      </c>
      <c r="F9" s="36"/>
      <c r="G9" s="36" t="s">
        <v>1</v>
      </c>
      <c r="H9" s="36" t="s">
        <v>1</v>
      </c>
      <c r="I9" s="36" t="s">
        <v>1</v>
      </c>
      <c r="J9" s="36" t="s">
        <v>1</v>
      </c>
      <c r="K9" s="36" t="s">
        <v>1</v>
      </c>
      <c r="L9" s="36" t="s">
        <v>1</v>
      </c>
      <c r="M9" s="149" t="s">
        <v>1</v>
      </c>
      <c r="N9" s="36" t="s">
        <v>1</v>
      </c>
      <c r="O9" s="36" t="s">
        <v>1</v>
      </c>
      <c r="P9" s="36" t="s">
        <v>1</v>
      </c>
      <c r="Q9" s="36" t="s">
        <v>1</v>
      </c>
      <c r="R9" s="36" t="s">
        <v>1</v>
      </c>
      <c r="S9" s="36" t="s">
        <v>1</v>
      </c>
      <c r="T9" s="36" t="s">
        <v>1</v>
      </c>
      <c r="U9" s="36" t="s">
        <v>1</v>
      </c>
    </row>
    <row r="10" spans="1:170" s="37" customFormat="1" ht="23.25" x14ac:dyDescent="0.5">
      <c r="B10" s="422" t="s">
        <v>131</v>
      </c>
      <c r="C10" s="421" t="s">
        <v>30</v>
      </c>
      <c r="D10" s="286" t="s">
        <v>42</v>
      </c>
      <c r="E10" s="286" t="s">
        <v>43</v>
      </c>
      <c r="F10" s="286" t="s">
        <v>43</v>
      </c>
      <c r="G10" s="286" t="s">
        <v>38</v>
      </c>
      <c r="H10" s="286" t="s">
        <v>37</v>
      </c>
      <c r="I10" s="287"/>
      <c r="J10" s="288"/>
      <c r="K10" s="288"/>
      <c r="L10" s="421" t="s">
        <v>39</v>
      </c>
      <c r="M10" s="289"/>
      <c r="N10" s="286"/>
      <c r="O10" s="286"/>
      <c r="P10" s="419" t="s">
        <v>40</v>
      </c>
      <c r="Q10" s="290"/>
      <c r="R10" s="286"/>
      <c r="S10" s="419" t="s">
        <v>41</v>
      </c>
      <c r="T10" s="38"/>
      <c r="U10" s="39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101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101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101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101"/>
      <c r="CX10" s="331"/>
      <c r="CY10" s="331"/>
      <c r="CZ10" s="331"/>
      <c r="DA10" s="331"/>
      <c r="DB10" s="331"/>
      <c r="DC10" s="331"/>
      <c r="DD10" s="66"/>
      <c r="DE10" s="66"/>
      <c r="DF10" s="66"/>
      <c r="DG10" s="66"/>
      <c r="DH10" s="101"/>
      <c r="DI10" s="101"/>
      <c r="DJ10" s="101"/>
      <c r="DK10" s="101"/>
      <c r="DL10" s="101"/>
      <c r="DM10" s="101"/>
      <c r="DN10" s="101"/>
      <c r="DO10" s="101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</row>
    <row r="11" spans="1:170" ht="21" x14ac:dyDescent="0.45">
      <c r="B11" s="422"/>
      <c r="C11" s="421"/>
      <c r="D11" s="291" t="s">
        <v>112</v>
      </c>
      <c r="E11" s="291" t="s">
        <v>36</v>
      </c>
      <c r="F11" s="291" t="s">
        <v>132</v>
      </c>
      <c r="G11" s="292" t="s">
        <v>117</v>
      </c>
      <c r="H11" s="293" t="s">
        <v>124</v>
      </c>
      <c r="I11" s="87"/>
      <c r="J11" s="42" t="s">
        <v>8</v>
      </c>
      <c r="K11" s="42" t="s">
        <v>8</v>
      </c>
      <c r="L11" s="421"/>
      <c r="M11" s="87"/>
      <c r="N11" s="42" t="s">
        <v>8</v>
      </c>
      <c r="O11" s="42" t="s">
        <v>8</v>
      </c>
      <c r="P11" s="419"/>
      <c r="Q11" s="43"/>
      <c r="R11" s="294" t="s">
        <v>9</v>
      </c>
      <c r="S11" s="420"/>
      <c r="T11" s="42"/>
      <c r="U11" s="44"/>
      <c r="W11" s="350" t="s">
        <v>28</v>
      </c>
      <c r="Z11" s="101" t="s">
        <v>10</v>
      </c>
      <c r="AA11" s="101"/>
      <c r="AB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I11" s="356"/>
      <c r="BJ11" s="351"/>
      <c r="BK11" s="314"/>
      <c r="BL11" s="314"/>
      <c r="BM11" s="314"/>
      <c r="BN11" s="351" t="s">
        <v>16</v>
      </c>
      <c r="BO11" s="314"/>
      <c r="BP11" s="314"/>
      <c r="BQ11" s="314"/>
      <c r="BR11" s="352"/>
      <c r="BS11" s="353"/>
      <c r="BT11" s="371"/>
      <c r="BU11" s="354"/>
      <c r="BV11" s="354"/>
      <c r="BW11" s="354"/>
      <c r="BX11" s="354"/>
      <c r="BY11" s="354" t="s">
        <v>17</v>
      </c>
      <c r="BZ11" s="354"/>
      <c r="CA11" s="354"/>
      <c r="CB11" s="354"/>
      <c r="CC11" s="355"/>
    </row>
    <row r="12" spans="1:170" ht="20.25" customHeight="1" x14ac:dyDescent="0.45">
      <c r="B12" s="422"/>
      <c r="C12" s="421"/>
      <c r="D12" s="291" t="s">
        <v>113</v>
      </c>
      <c r="E12" s="295"/>
      <c r="F12" s="295"/>
      <c r="G12" s="295"/>
      <c r="H12" s="295"/>
      <c r="I12" s="87"/>
      <c r="J12" s="46" t="s">
        <v>11</v>
      </c>
      <c r="K12" s="47"/>
      <c r="L12" s="421"/>
      <c r="M12" s="150"/>
      <c r="N12" s="46" t="s">
        <v>11</v>
      </c>
      <c r="O12" s="46"/>
      <c r="P12" s="419"/>
      <c r="Q12" s="46"/>
      <c r="R12" s="46" t="s">
        <v>11</v>
      </c>
      <c r="S12" s="420"/>
      <c r="T12" s="39"/>
      <c r="U12" s="41"/>
      <c r="W12" s="66"/>
      <c r="AD12" s="344" t="s">
        <v>16</v>
      </c>
      <c r="AF12" s="66"/>
      <c r="AG12" s="66"/>
      <c r="AH12" s="66"/>
      <c r="AI12" s="66"/>
      <c r="AJ12" s="344" t="s">
        <v>17</v>
      </c>
      <c r="AL12" s="66"/>
      <c r="AM12" s="66"/>
      <c r="AN12" s="66"/>
      <c r="AO12" s="66"/>
      <c r="AP12" s="353" t="s">
        <v>18</v>
      </c>
      <c r="AQ12" s="66"/>
      <c r="AR12" s="66"/>
      <c r="AS12" s="66"/>
      <c r="AT12" s="66"/>
      <c r="AU12" s="66"/>
      <c r="AW12" s="353"/>
      <c r="AX12" s="353"/>
      <c r="BA12" s="353"/>
      <c r="BB12" s="353"/>
      <c r="BC12" s="353"/>
      <c r="BD12" s="353"/>
      <c r="BE12" s="353"/>
      <c r="BF12" s="353"/>
      <c r="BG12" s="353"/>
      <c r="BI12" s="360"/>
      <c r="BJ12" s="315"/>
      <c r="BK12" s="315"/>
      <c r="BL12" s="315"/>
      <c r="BM12" s="315"/>
      <c r="BN12" s="351" t="s">
        <v>155</v>
      </c>
      <c r="BO12" s="315"/>
      <c r="BP12" s="315"/>
      <c r="BQ12" s="315"/>
      <c r="BR12" s="316"/>
      <c r="BT12" s="356" t="s">
        <v>15</v>
      </c>
      <c r="BU12" s="315"/>
      <c r="BV12" s="315"/>
      <c r="BW12" s="315"/>
      <c r="BX12" s="315"/>
      <c r="BY12" s="351" t="s">
        <v>156</v>
      </c>
      <c r="BZ12" s="315"/>
      <c r="CA12" s="315"/>
      <c r="CB12" s="315"/>
      <c r="CC12" s="316"/>
      <c r="CE12" s="101" t="s">
        <v>18</v>
      </c>
      <c r="CF12" s="317"/>
      <c r="CG12" s="317"/>
      <c r="CH12" s="317"/>
      <c r="CI12" s="317"/>
      <c r="CJ12" s="317"/>
      <c r="CK12" s="357" t="s">
        <v>12</v>
      </c>
      <c r="CL12" s="317"/>
      <c r="CM12" s="317"/>
      <c r="CN12" s="317"/>
      <c r="CO12" s="317"/>
      <c r="CP12" s="317"/>
      <c r="CQ12" s="358" t="s">
        <v>13</v>
      </c>
      <c r="DA12" s="48"/>
      <c r="DB12" s="48"/>
      <c r="DI12" s="49"/>
      <c r="DJ12" s="49"/>
      <c r="DQ12" s="49"/>
      <c r="DX12" s="375"/>
      <c r="DY12" s="48"/>
      <c r="EE12" s="376"/>
      <c r="EF12" s="49"/>
      <c r="EG12" s="311"/>
      <c r="EH12" s="311"/>
      <c r="EI12" s="311"/>
      <c r="EJ12" s="135"/>
      <c r="EK12" s="102"/>
      <c r="EL12" s="136"/>
      <c r="EM12" s="136"/>
      <c r="EN12" s="102"/>
      <c r="EO12" s="102"/>
      <c r="EP12" s="102"/>
      <c r="EQ12" s="102"/>
      <c r="ER12" s="102"/>
      <c r="ET12" s="138"/>
      <c r="EU12" s="50"/>
      <c r="EV12" s="51"/>
      <c r="EW12" s="51"/>
      <c r="EX12" s="51"/>
      <c r="EY12" s="51"/>
      <c r="EZ12" s="51"/>
      <c r="FA12" s="139"/>
      <c r="FB12" s="52"/>
      <c r="FC12" s="53"/>
      <c r="FD12" s="53"/>
      <c r="FE12" s="53"/>
      <c r="FF12" s="53"/>
      <c r="FG12" s="51"/>
      <c r="FH12" s="52"/>
      <c r="FI12" s="51"/>
      <c r="FJ12" s="51"/>
      <c r="FK12" s="51"/>
      <c r="FL12" s="51"/>
      <c r="FM12" s="51"/>
    </row>
    <row r="13" spans="1:170" ht="22.5" hidden="1" x14ac:dyDescent="0.45">
      <c r="B13" s="43"/>
      <c r="C13" s="43"/>
      <c r="D13" s="43"/>
      <c r="E13" s="43"/>
      <c r="F13" s="43"/>
      <c r="G13" s="43"/>
      <c r="H13" s="43"/>
      <c r="I13" s="87"/>
      <c r="J13" s="46" t="s">
        <v>14</v>
      </c>
      <c r="K13" s="47"/>
      <c r="L13" s="46"/>
      <c r="M13" s="150"/>
      <c r="N13" s="46" t="s">
        <v>14</v>
      </c>
      <c r="O13" s="46"/>
      <c r="P13" s="46"/>
      <c r="Q13" s="46"/>
      <c r="R13" s="46" t="s">
        <v>14</v>
      </c>
      <c r="S13" s="46"/>
      <c r="T13" s="39"/>
      <c r="U13" s="41"/>
      <c r="W13" s="101" t="s">
        <v>15</v>
      </c>
      <c r="Y13" s="101" t="s">
        <v>16</v>
      </c>
      <c r="Z13" s="101" t="s">
        <v>17</v>
      </c>
      <c r="AA13" s="101" t="s">
        <v>18</v>
      </c>
      <c r="AB13" s="101" t="s">
        <v>18</v>
      </c>
      <c r="AC13" s="101" t="s">
        <v>18</v>
      </c>
      <c r="AD13" s="101" t="s">
        <v>120</v>
      </c>
      <c r="AE13" s="101" t="s">
        <v>60</v>
      </c>
      <c r="AF13" s="101" t="s">
        <v>61</v>
      </c>
      <c r="AG13" s="101" t="s">
        <v>62</v>
      </c>
      <c r="AH13" s="101" t="s">
        <v>63</v>
      </c>
      <c r="AI13" s="101" t="s">
        <v>64</v>
      </c>
      <c r="AJ13" s="101" t="s">
        <v>121</v>
      </c>
      <c r="AK13" s="101" t="s">
        <v>65</v>
      </c>
      <c r="AL13" s="101" t="s">
        <v>66</v>
      </c>
      <c r="AM13" s="101" t="s">
        <v>67</v>
      </c>
      <c r="AN13" s="101" t="s">
        <v>68</v>
      </c>
      <c r="AO13" s="101" t="s">
        <v>69</v>
      </c>
      <c r="AP13" s="359" t="s">
        <v>154</v>
      </c>
      <c r="AQ13" s="359" t="s">
        <v>153</v>
      </c>
      <c r="AR13" s="359" t="s">
        <v>152</v>
      </c>
      <c r="AS13" s="359" t="s">
        <v>151</v>
      </c>
      <c r="AT13" s="359" t="s">
        <v>150</v>
      </c>
      <c r="AU13" s="359" t="s">
        <v>149</v>
      </c>
      <c r="AV13" s="378" t="s">
        <v>154</v>
      </c>
      <c r="AW13" s="101" t="s">
        <v>122</v>
      </c>
      <c r="AX13" s="359" t="s">
        <v>153</v>
      </c>
      <c r="AY13" s="101" t="s">
        <v>59</v>
      </c>
      <c r="AZ13" s="359" t="s">
        <v>152</v>
      </c>
      <c r="BA13" s="101" t="s">
        <v>58</v>
      </c>
      <c r="BB13" s="359" t="s">
        <v>151</v>
      </c>
      <c r="BC13" s="101" t="s">
        <v>57</v>
      </c>
      <c r="BD13" s="359" t="s">
        <v>150</v>
      </c>
      <c r="BE13" s="101" t="s">
        <v>56</v>
      </c>
      <c r="BF13" s="359" t="s">
        <v>149</v>
      </c>
      <c r="BG13" s="101" t="s">
        <v>55</v>
      </c>
      <c r="BI13" s="360" t="s">
        <v>15</v>
      </c>
      <c r="BJ13" s="361" t="s">
        <v>46</v>
      </c>
      <c r="BK13" s="362" t="s">
        <v>47</v>
      </c>
      <c r="BL13" s="362" t="s">
        <v>48</v>
      </c>
      <c r="BM13" s="362" t="s">
        <v>49</v>
      </c>
      <c r="BN13" s="362" t="s">
        <v>50</v>
      </c>
      <c r="BO13" s="362" t="s">
        <v>51</v>
      </c>
      <c r="BP13" s="362" t="s">
        <v>52</v>
      </c>
      <c r="BQ13" s="362" t="s">
        <v>53</v>
      </c>
      <c r="BR13" s="362" t="s">
        <v>54</v>
      </c>
      <c r="BS13" s="65"/>
      <c r="BT13" s="363"/>
      <c r="BU13" s="356" t="s">
        <v>46</v>
      </c>
      <c r="BV13" s="360" t="s">
        <v>47</v>
      </c>
      <c r="BW13" s="360" t="s">
        <v>48</v>
      </c>
      <c r="BX13" s="364" t="s">
        <v>49</v>
      </c>
      <c r="BY13" s="360" t="s">
        <v>50</v>
      </c>
      <c r="BZ13" s="364" t="s">
        <v>51</v>
      </c>
      <c r="CA13" s="364" t="s">
        <v>52</v>
      </c>
      <c r="CB13" s="364" t="s">
        <v>53</v>
      </c>
      <c r="CC13" s="364" t="s">
        <v>54</v>
      </c>
      <c r="CE13" s="365" t="s">
        <v>29</v>
      </c>
      <c r="CF13" s="366" t="s">
        <v>46</v>
      </c>
      <c r="CG13" s="366" t="s">
        <v>47</v>
      </c>
      <c r="CH13" s="366" t="s">
        <v>48</v>
      </c>
      <c r="CI13" s="366" t="s">
        <v>49</v>
      </c>
      <c r="CJ13" s="366" t="s">
        <v>50</v>
      </c>
      <c r="CK13" s="366" t="s">
        <v>51</v>
      </c>
      <c r="CL13" s="366" t="s">
        <v>52</v>
      </c>
      <c r="CM13" s="366" t="s">
        <v>53</v>
      </c>
      <c r="CN13" s="366" t="s">
        <v>54</v>
      </c>
      <c r="CO13" s="366" t="s">
        <v>46</v>
      </c>
      <c r="CP13" s="366" t="s">
        <v>47</v>
      </c>
      <c r="CQ13" s="366" t="s">
        <v>48</v>
      </c>
      <c r="CR13" s="366" t="s">
        <v>49</v>
      </c>
      <c r="CS13" s="366" t="s">
        <v>50</v>
      </c>
      <c r="CT13" s="366" t="s">
        <v>51</v>
      </c>
      <c r="CU13" s="366" t="s">
        <v>52</v>
      </c>
      <c r="CV13" s="366" t="s">
        <v>53</v>
      </c>
      <c r="CW13" s="366" t="s">
        <v>54</v>
      </c>
      <c r="CY13" s="66" t="s">
        <v>97</v>
      </c>
      <c r="CZ13" s="101"/>
      <c r="DA13" s="48"/>
      <c r="DB13" s="48"/>
      <c r="DC13" s="54"/>
      <c r="DD13" s="54"/>
      <c r="DE13" s="48"/>
      <c r="DF13" s="54"/>
      <c r="DG13" s="54"/>
      <c r="DI13" s="48"/>
      <c r="DJ13" s="54"/>
      <c r="DK13" s="54"/>
      <c r="DL13" s="54"/>
      <c r="DM13" s="54"/>
      <c r="DN13" s="54"/>
      <c r="DO13" s="54"/>
      <c r="DP13" s="311"/>
      <c r="DQ13" s="54"/>
      <c r="DR13" s="54"/>
      <c r="DS13" s="54"/>
      <c r="DT13" s="54"/>
      <c r="DU13" s="54"/>
      <c r="DV13" s="54"/>
      <c r="DW13" s="54"/>
      <c r="DX13" s="54"/>
      <c r="DY13" s="48"/>
      <c r="DZ13" s="54"/>
      <c r="EA13" s="54"/>
      <c r="EB13" s="48"/>
      <c r="EC13" s="54"/>
      <c r="ED13" s="54"/>
      <c r="EE13" s="54"/>
      <c r="EF13" s="54"/>
      <c r="EG13" s="54"/>
      <c r="EH13" s="54"/>
      <c r="EI13" s="54"/>
      <c r="EJ13" s="55"/>
      <c r="EK13" s="56"/>
      <c r="EL13" s="56"/>
      <c r="EM13" s="55"/>
      <c r="EN13" s="55"/>
      <c r="EO13" s="55"/>
      <c r="EP13" s="55"/>
      <c r="EQ13" s="55"/>
      <c r="ER13" s="55"/>
      <c r="ES13" s="55"/>
      <c r="ET13" s="56"/>
      <c r="EU13" s="50"/>
      <c r="EV13" s="57"/>
      <c r="EW13" s="57"/>
      <c r="EX13" s="50"/>
      <c r="EY13" s="57"/>
      <c r="EZ13" s="55"/>
      <c r="FA13" s="56"/>
      <c r="FB13" s="57"/>
      <c r="FC13" s="57"/>
      <c r="FD13" s="57"/>
      <c r="FE13" s="57"/>
      <c r="FF13" s="57"/>
      <c r="FG13" s="55"/>
      <c r="FH13" s="57"/>
      <c r="FI13" s="57"/>
      <c r="FJ13" s="57"/>
      <c r="FK13" s="57"/>
      <c r="FL13" s="57"/>
      <c r="FM13" s="57"/>
      <c r="FN13" s="55"/>
    </row>
    <row r="14" spans="1:170" ht="11.25" customHeight="1" x14ac:dyDescent="0.15">
      <c r="A14" s="58"/>
      <c r="B14" s="36" t="s">
        <v>1</v>
      </c>
      <c r="C14" s="36" t="s">
        <v>1</v>
      </c>
      <c r="D14" s="36" t="s">
        <v>1</v>
      </c>
      <c r="E14" s="36" t="s">
        <v>1</v>
      </c>
      <c r="F14" s="36" t="s">
        <v>1</v>
      </c>
      <c r="G14" s="36" t="s">
        <v>1</v>
      </c>
      <c r="H14" s="36" t="s">
        <v>1</v>
      </c>
      <c r="I14" s="36" t="s">
        <v>1</v>
      </c>
      <c r="J14" s="36" t="s">
        <v>1</v>
      </c>
      <c r="K14" s="36" t="s">
        <v>1</v>
      </c>
      <c r="L14" s="36" t="s">
        <v>1</v>
      </c>
      <c r="M14" s="36" t="s">
        <v>1</v>
      </c>
      <c r="N14" s="36" t="s">
        <v>1</v>
      </c>
      <c r="O14" s="36" t="s">
        <v>1</v>
      </c>
      <c r="P14" s="36" t="s">
        <v>1</v>
      </c>
      <c r="Q14" s="36" t="s">
        <v>1</v>
      </c>
      <c r="R14" s="36" t="s">
        <v>1</v>
      </c>
      <c r="S14" s="36" t="s">
        <v>1</v>
      </c>
      <c r="T14" s="36" t="s">
        <v>1</v>
      </c>
      <c r="U14" s="36" t="s">
        <v>1</v>
      </c>
      <c r="W14" s="313" t="s">
        <v>8</v>
      </c>
      <c r="Y14" s="313" t="s">
        <v>8</v>
      </c>
      <c r="Z14" s="313" t="s">
        <v>8</v>
      </c>
      <c r="AA14" s="313" t="s">
        <v>8</v>
      </c>
      <c r="AB14" s="313"/>
      <c r="AE14" s="313" t="s">
        <v>8</v>
      </c>
      <c r="AF14" s="313"/>
      <c r="AG14" s="313"/>
      <c r="AH14" s="313"/>
      <c r="AI14" s="313"/>
      <c r="AJ14" s="313"/>
      <c r="AK14" s="313" t="s">
        <v>8</v>
      </c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31"/>
      <c r="AW14" s="313"/>
      <c r="AX14" s="331"/>
      <c r="AY14" s="313" t="s">
        <v>8</v>
      </c>
      <c r="AZ14" s="331"/>
      <c r="BA14" s="313" t="s">
        <v>8</v>
      </c>
      <c r="BB14" s="331"/>
      <c r="BC14" s="313" t="s">
        <v>8</v>
      </c>
      <c r="BD14" s="331"/>
      <c r="BE14" s="313" t="s">
        <v>8</v>
      </c>
      <c r="BF14" s="331"/>
      <c r="BG14" s="313" t="s">
        <v>8</v>
      </c>
      <c r="BI14" s="368" t="s">
        <v>8</v>
      </c>
      <c r="BJ14" s="330"/>
      <c r="BK14" s="329"/>
      <c r="BL14" s="329"/>
      <c r="BM14" s="329"/>
      <c r="BN14" s="329"/>
      <c r="BO14" s="329"/>
      <c r="BP14" s="329"/>
      <c r="BQ14" s="329"/>
      <c r="BR14" s="329"/>
      <c r="BS14" s="331"/>
      <c r="BT14" s="363"/>
      <c r="BU14" s="367"/>
      <c r="BV14" s="367"/>
      <c r="BW14" s="367"/>
      <c r="BX14" s="367"/>
      <c r="BY14" s="367"/>
      <c r="BZ14" s="367"/>
      <c r="CA14" s="367"/>
      <c r="CB14" s="367"/>
      <c r="CC14" s="329"/>
      <c r="CE14" s="368" t="s">
        <v>8</v>
      </c>
      <c r="CF14" s="329" t="s">
        <v>8</v>
      </c>
      <c r="CG14" s="329" t="s">
        <v>8</v>
      </c>
      <c r="CH14" s="329" t="s">
        <v>8</v>
      </c>
      <c r="CI14" s="329" t="s">
        <v>8</v>
      </c>
      <c r="CJ14" s="329" t="s">
        <v>8</v>
      </c>
      <c r="CK14" s="329" t="s">
        <v>8</v>
      </c>
      <c r="CL14" s="329" t="s">
        <v>8</v>
      </c>
      <c r="CM14" s="329" t="s">
        <v>8</v>
      </c>
      <c r="CN14" s="369" t="s">
        <v>8</v>
      </c>
      <c r="CO14" s="329" t="s">
        <v>8</v>
      </c>
      <c r="CP14" s="369" t="s">
        <v>8</v>
      </c>
      <c r="CQ14" s="329" t="s">
        <v>8</v>
      </c>
      <c r="CR14" s="369" t="s">
        <v>8</v>
      </c>
      <c r="CS14" s="329" t="s">
        <v>8</v>
      </c>
      <c r="CT14" s="329" t="s">
        <v>8</v>
      </c>
      <c r="CU14" s="329" t="s">
        <v>8</v>
      </c>
      <c r="CV14" s="370" t="s">
        <v>8</v>
      </c>
      <c r="CW14" s="329" t="s">
        <v>8</v>
      </c>
      <c r="CY14" s="332" t="s">
        <v>89</v>
      </c>
      <c r="DA14" s="377"/>
      <c r="DB14" s="377"/>
      <c r="DC14" s="377"/>
      <c r="DD14" s="377"/>
      <c r="DE14" s="377"/>
      <c r="DF14" s="332"/>
      <c r="DG14" s="332"/>
      <c r="DH14" s="350"/>
      <c r="DI14" s="377"/>
      <c r="DJ14" s="333"/>
      <c r="DK14" s="333"/>
      <c r="DL14" s="333"/>
      <c r="DM14" s="333"/>
      <c r="DN14" s="333"/>
      <c r="DP14" s="333"/>
      <c r="DQ14" s="333"/>
      <c r="DR14" s="333"/>
      <c r="DS14" s="333"/>
      <c r="DT14" s="333"/>
      <c r="DU14" s="333"/>
      <c r="DV14" s="333"/>
      <c r="DW14" s="333"/>
      <c r="DX14" s="377"/>
      <c r="DY14" s="377"/>
      <c r="DZ14" s="377"/>
      <c r="EA14" s="377"/>
      <c r="EB14" s="377"/>
      <c r="EC14" s="332"/>
      <c r="ED14" s="332"/>
      <c r="EE14" s="332"/>
      <c r="EF14" s="333"/>
      <c r="EG14" s="333"/>
      <c r="EH14" s="333"/>
      <c r="EI14" s="333"/>
      <c r="EJ14" s="59"/>
      <c r="EK14" s="137"/>
      <c r="EL14" s="137"/>
      <c r="EM14" s="59"/>
      <c r="EN14" s="59"/>
      <c r="EO14" s="59"/>
      <c r="EP14" s="59"/>
      <c r="EQ14" s="59"/>
      <c r="ER14" s="59"/>
      <c r="ES14" s="59"/>
      <c r="ET14" s="59"/>
      <c r="EU14" s="60"/>
      <c r="EV14" s="60"/>
      <c r="EW14" s="60"/>
      <c r="EX14" s="60"/>
      <c r="EY14" s="61"/>
      <c r="EZ14" s="59"/>
      <c r="FA14" s="59"/>
      <c r="FB14" s="62"/>
      <c r="FC14" s="62"/>
      <c r="FD14" s="62"/>
      <c r="FE14" s="62"/>
      <c r="FF14" s="62"/>
      <c r="FG14" s="59"/>
      <c r="FH14" s="62"/>
      <c r="FI14" s="62"/>
      <c r="FJ14" s="62"/>
      <c r="FK14" s="62"/>
      <c r="FL14" s="62"/>
      <c r="FM14" s="62"/>
      <c r="FN14" s="59"/>
    </row>
    <row r="15" spans="1:170" ht="24" customHeight="1" x14ac:dyDescent="0.45">
      <c r="B15" s="133">
        <f>IF(Data!B14&lt;&gt;"",Data!B14,"")</f>
        <v>1</v>
      </c>
      <c r="C15" s="158" t="str">
        <f>IF(Data!C14&lt;&gt;"",Data!C14,"")</f>
        <v>นายณัฐวุฒิ โพธิ์หร่าย</v>
      </c>
      <c r="D15" s="106">
        <f>IF(Data!D14&lt;&gt;"",Data!D14,"")</f>
        <v>1</v>
      </c>
      <c r="E15" s="140">
        <f>IF(AND(I15=1,Data!T14=0),0,IF(I15=999,999,Data!T14))</f>
        <v>198</v>
      </c>
      <c r="F15" s="140">
        <f>IF(D15 = "","",IF(E15=999,999,E15/12))</f>
        <v>16.5</v>
      </c>
      <c r="G15" s="140">
        <f>IF(Data!K14&lt;&gt;"",Data!K14,"")</f>
        <v>120</v>
      </c>
      <c r="H15" s="141">
        <f>IF(Data!L14&lt;&gt;"",Data!L14,"")</f>
        <v>185</v>
      </c>
      <c r="I15" s="63">
        <f>IF(Data!M14&lt;&gt;"",Data!M14,"")</f>
        <v>1</v>
      </c>
      <c r="J15" s="63">
        <f>IF(OR(OR(OR(D15=0,I15=0),G15=0),Y15=0),0,ROUND(G15*100/Y15,0))</f>
        <v>218</v>
      </c>
      <c r="L15" s="64" t="str">
        <f>IF(D15 = "","",IF(OR(OR(OR(OR(OR(D15=0),D15&gt;2),I15=999),G15=0),J15=0),"ไม่ทราบค่า",IF(OR(G15&lt;AD15,J15&gt;200),"*** ตรวจสอบข้อมูล ***",IF(G15&gt;AH15,"น้ำหนักมากกว่าเกณฑ์",IF(G15&gt;AG15,"น้ำหนักค่อนข้างมาก",IF(G15&gt;=AF15,"น้ำหนักตามเกณฑ์",IF(G15&gt;=AE15,"น้ำหนักค่อนข้างน้อย","น้ำหนักน้อยกว่าเกณฑ์")))))))</f>
        <v>*** ตรวจสอบข้อมูล ***</v>
      </c>
      <c r="M15" s="74"/>
      <c r="N15" s="63">
        <f>IF(OR(OR(OR(D15=0,I15=0),H15=0),Z15=0),0,ROUND(H15*100/Z15,0))</f>
        <v>110</v>
      </c>
      <c r="P15" s="64" t="str">
        <f>IF(D15 = "","",IF(OR(OR(OR(OR(OR(D15=0),D15&gt;2),H15=0),I15=999),N15=0),"ไม่ทราบค่า",IF(OR(H15&lt;AJ15,N15&gt;120),"*** ตรวจสอบข้อมูล ***",IF(H15&gt;AN15,"สูงกว่าเกณฑ์",IF(H15&gt;AM15,"ค่อนข้างสูง",IF(H15&gt;=AL15,"ส่วนสูงตามเกณฑ์",IF(H15&gt;=AK15,"ค่อนข้างเตี้ย","เตี้ย")))))))</f>
        <v>สูงกว่าเกณฑ์</v>
      </c>
      <c r="R15" s="63">
        <f>IF(OR(OR(OR(OR(OR(D15=0,G15=0),H15=0),H15&lt;49),AA15=999),AA15=0),0,ROUND(G15*100/AA15,0))</f>
        <v>0</v>
      </c>
      <c r="S15" s="64" t="str">
        <f>IF(D15 = "","",IF(OR(OR(OR(OR(OR(OR(D15=0,D15&gt;2),G15=0),H15=0),H15&lt;49),R15=0),AA15=0),"ไม่ทราบค่า",IF(AND(OR(G15&lt;AP15,G15&gt;AU15),E15=999),"*** ตรวจสอบข้อมูล ***",IF(G15&gt;AU15,"อ้วน",IF(G15&gt;AT15,"เริ่มอ้วน",IF(G15&gt;AS15,"ท้วม",IF(G15&gt;=AR15,"สมส่วน",IF(G15&gt;=AQ15,"ค่อนข้างผอม","ผอม"))))))))</f>
        <v>ไม่ทราบค่า</v>
      </c>
      <c r="W15" s="310">
        <f>ROUND(E15+(D15*1000),0)</f>
        <v>1198</v>
      </c>
      <c r="Y15" s="65">
        <f>IF(OR(OR(OR(OR(D15=0,D15&gt;2),W15=0),AND(D15=1,W15&gt;1239),AND(D15=2,W15&gt;2239))),0,VLOOKUP($W15,$BI$15:$BR$494,6))</f>
        <v>55</v>
      </c>
      <c r="Z15" s="65">
        <f>IF(OR(OR(OR(OR(D15=0,D15&gt;2),W15=0),AND(D15=1,W15&gt;1239),AND(D15=2,W15&gt;2239))),0,VLOOKUP($W15,$BT$15:$CC$494,6))</f>
        <v>168.62294446079997</v>
      </c>
      <c r="AA15" s="65">
        <f>IF(AC15&gt;0,AC15,AB15)</f>
        <v>0</v>
      </c>
      <c r="AB15" s="65">
        <f>IF(OR(OR(OR(D15=0,H15=0),G15=0),H15&lt;49),0,IF(AND(D15=1,E15=999,H15&lt;85),VLOOKUP($H15,$CE$15:$CN$219,6),IF(AND(D15=2,E15=999,H15&lt;85),VLOOKUP($H15,$CE$15:$CW$219,15),IF(AND(D15=1,E15=999,H15&gt;=85,H15&lt;=180),VLOOKUP($H15,$CE$221:$CN$661,6),IF(AND(D15=2,E15=999,H15&gt;=85,H15&lt;=170),VLOOKUP($H15,$CE$221:$CW$621,15),0)))))</f>
        <v>0</v>
      </c>
      <c r="AC15" s="65">
        <f>IF(OR(OR(OR(OR(D15=0,H15=0),G15=0),H15&lt;49),E15=999),0,IF(AND(D15=1,E15&lt;24,H15&lt;=100),VLOOKUP($H15,$CE$15:$CN$219,6),IF(AND(D15=2,E15&lt;24,H15&lt;=100),VLOOKUP($H15,$CE$15:$CW$219,15),IF(AND(D15=1,E15&gt;=24,H15&gt;=70,H15&lt;=180),VLOOKUP($H15,$CE$221:$CN$661,6),IF(AND(D15=2,E15&gt;=24,H15&gt;=70,H15&lt;=170),VLOOKUP($H15,$CE$221:$CW$621,15),0)))))</f>
        <v>0</v>
      </c>
      <c r="AD15" s="65">
        <f>IF(OR(OR(OR(OR(D15=0,D15&gt;2),W15=0),AND(D15=1,W15&gt;1239),AND(D15=2,W15&gt;2239))),0,VLOOKUP($W15,$BI$15:$BR$494,2))</f>
        <v>35.221115171808329</v>
      </c>
      <c r="AE15" s="65">
        <f>IF(OR(OR(OR(OR(D15=0,D15&gt;2),W15=0),AND(D15=1,W15&gt;1239),AND(D15=2,W15&gt;2239))),0,VLOOKUP($W15,$BI$15:$BR$494,3))</f>
        <v>41.814076781205557</v>
      </c>
      <c r="AF15" s="65">
        <f>IF(OR(OR(OR(OR(D15=0,D15&gt;2),W15=0),AND(D15=1,W15&gt;1239),AND(D15=2,W15&gt;2239))),0,VLOOKUP($W15,$BI$15:$BR$494,4))</f>
        <v>45.110557585904168</v>
      </c>
      <c r="AG15" s="65">
        <f>IF(OR(OR(OR(OR(D15=0,D15&gt;2),W15=0),AND(D15=1,W15&gt;1239),AND(D15=2,W15&gt;2239))),0,VLOOKUP($W15,$BI$15:$BR$494,8))</f>
        <v>65.048949549807048</v>
      </c>
      <c r="AH15" s="65">
        <f>IF(OR(OR(OR(OR(D15=0,D15&gt;2),W15=0),AND(D15=1,W15&gt;1239),AND(D15=2,W15&gt;2239))),0,VLOOKUP($W15,$BI$15:$BR$494,9))</f>
        <v>68.398599399742736</v>
      </c>
      <c r="AI15" s="65">
        <f>IF(OR(OR(OR(OR(D15=0,D15&gt;2),W15=0),AND(D15=1,W15&gt;1239),AND(D15=2,W15&gt;2239))),0,VLOOKUP($W15,$BI$15:$BR$494,10))</f>
        <v>75.099999999999994</v>
      </c>
      <c r="AJ15" s="65">
        <f>IF(OR(OR(OR(OR(D15=0,D15&gt;2),W15=0),AND(D15=1,W15&gt;1239),AND(D15=2,W15&gt;2239))),0,VLOOKUP($W15,$BT$15:$CC$494,2))</f>
        <v>150.48564706276156</v>
      </c>
      <c r="AK15" s="65">
        <f>IF(OR(OR(OR(OR(D15=0,D15&gt;2),W15=0),AND(D15=1,W15&gt;1239),AND(D15=2,W15&gt;2239))),0,VLOOKUP($W15,$BT$15:$CC$494,3))</f>
        <v>156.53141286210769</v>
      </c>
      <c r="AL15" s="65">
        <f>IF(OR(OR(OR(OR(D15=0,D15&gt;2),W15=0),AND(D15=1,W15&gt;1239),AND(D15=2,W15&gt;2239))),0,VLOOKUP($W15,$BT$15:$CC$494,4))</f>
        <v>159.55429576178079</v>
      </c>
      <c r="AM15" s="65">
        <f>IF(OR(OR(OR(OR(D15=0,D15&gt;2),W15=0),AND(D15=1,W15&gt;1239),AND(D15=2,W15&gt;2239))),0,VLOOKUP($W15,$BT$15:$CC$494,8))</f>
        <v>176.59221116693936</v>
      </c>
      <c r="AN15" s="65">
        <f>IF(OR(OR(OR(OR(D15=0,D15&gt;2),W15=0),AND(D15=1,W15&gt;1239),AND(D15=2,W15&gt;2239))),0,VLOOKUP($W15,$BT$15:$CC$494,9))</f>
        <v>179.24863340231914</v>
      </c>
      <c r="AO15" s="65">
        <f>IF(OR(OR(OR(OR(D15=0,D15&gt;2),W15=0),AND(D15=1,W15&gt;1239),AND(D15=2,W15&gt;2239))),0,VLOOKUP($W15,$BT$15:$CC$494,10))</f>
        <v>184.56147787307876</v>
      </c>
      <c r="AP15" s="65">
        <f>IF(AW15&gt;0,AW15,AV15)</f>
        <v>0</v>
      </c>
      <c r="AQ15" s="65">
        <f>IF(AY15&gt;0,AY15,AX15)</f>
        <v>0</v>
      </c>
      <c r="AR15" s="65">
        <f>IF(BA15&gt;0,BA15,AZ15)</f>
        <v>0</v>
      </c>
      <c r="AS15" s="65">
        <f>IF(BC15&gt;0,BC15,BB15)</f>
        <v>0</v>
      </c>
      <c r="AT15" s="65">
        <f>IF(BE15&gt;0,BE15,BD15)</f>
        <v>0</v>
      </c>
      <c r="AU15" s="65">
        <f>IF(BG15&gt;0,BG15,BF15)</f>
        <v>0</v>
      </c>
      <c r="AV15" s="65">
        <f>IF(OR(OR(OR(D15=0,H15=0),G15=0),H15&lt;49),0,IF(AND(D15=1,E15=999,H15&lt;85),VLOOKUP($H15,$CE$15:$CN$219,2),IF(AND(D15=2,E15=999,H15&lt;85),VLOOKUP($H15,$CE$15:$CW$219,11),IF(AND(D15=1,E15=999,H15&gt;=85,H15&lt;=180),VLOOKUP($H15,$CE$221:$CN$661,2),IF(AND(D15=2,E15=999,H15&gt;=85,H15&lt;=170),VLOOKUP($H15,$CE$221:$CW$621,11),0)))))</f>
        <v>0</v>
      </c>
      <c r="AW15" s="65">
        <f>IF(OR(OR(OR(OR(D15=0,H15=0),G15=0),H15&lt;49),E15=999),0,IF(AND(D15=1,E15&lt;24,H15&lt;=100),VLOOKUP($H15,$CE$15:$CN$219,2),IF(AND(D15=2,E15&lt;24,H15&lt;=100),VLOOKUP($H15,$CE$15:$CW$219,11),IF(AND(D15=1,E15&gt;=24,H15&gt;=70,H15&lt;=180),VLOOKUP($H15,$CE$221:$CN$661,2),IF(AND(D15=2,E15&gt;=24,H15&gt;=70,H15&lt;=170),VLOOKUP($H15,$CE$221:$CW$621,11),0)))))</f>
        <v>0</v>
      </c>
      <c r="AX15" s="65">
        <f>IF(OR(OR(OR(D15=0,H15=0),G15=0),H15&lt;49),0,IF(AND(D15=1,E15=999,H15&lt;85),VLOOKUP($H15,$CE$15:$CN$219,3),IF(AND(D15=2,E15=999,H15&lt;85),VLOOKUP($H15,$CE$15:$CW$219,12),IF(AND(D15=1,E15=999,H15&gt;=85,H15&lt;=180),VLOOKUP($H15,$CE$221:$CN$661,3),IF(AND(D15=2,E15=999,H15&gt;=85,H15&lt;=170),VLOOKUP($H15,$CE$221:$CW$621,12),0)))))</f>
        <v>0</v>
      </c>
      <c r="AY15" s="65">
        <f>IF(OR(OR(OR(OR(D15=0,H15=0),G15=0),H15&lt;49),E15=999),0,IF(AND(D15=1,E15&lt;24,H15&lt;=100),VLOOKUP($H15,$CE$15:$CN$219,3),IF(AND(D15=2,E15&lt;24,H15&lt;=100),VLOOKUP($H15,$CE$15:$CW$219,12),IF(AND(D15=1,E15&gt;=24,H15&gt;=70,H15&lt;=180),VLOOKUP($H15,$CE$221:$CN$661,3),IF(AND(D15=2,E15&gt;=24,H15&gt;=70,H15&lt;=170),VLOOKUP($H15,$CE$221:$CW$621,12),0)))))</f>
        <v>0</v>
      </c>
      <c r="AZ15" s="65">
        <f>IF(OR(OR(OR(D15=0,H15=0),G15=0),H15&lt;49),0,IF(AND(D15=1,E15=999,H15&lt;85),VLOOKUP($H15,$CE$15:$CN$219,4),IF(AND(D15=2,E15=999,H15&lt;85),VLOOKUP($H15,$CE$15:$CW$219,13),IF(AND(D15=1,E15=999,H15&gt;=85,H15&lt;=180),VLOOKUP($H15,$CE$221:$CN$661,4),IF(AND(D15=2,E15=999,H15&gt;=85,H15&lt;=170),VLOOKUP($H15,$CE$221:$CW$621,13 ),0)))))</f>
        <v>0</v>
      </c>
      <c r="BA15" s="65" t="str">
        <f>IF(OR(OR(OR(OR(D15=0,H15=0),G15=0),H15&lt;49),E15=999),0,IF(AND(D15=1,E15&lt;24,H15&lt;=100),VLOOKUP($H15,$CE$15:$CN$219,4),IF(AND(D15=2,E15&lt;24,H15&lt;=100),VLOOKUP($H15,$CE$15:$CW$219,13),IF(AND(D15=1,E15&gt;=24,H15&gt;=70,H15&lt;=180),VLOOKUP($H15,$CE$221:$CN$661,4),IF(AND(D15=2,E15&gt;=24,H15&gt;=70,H15&lt;=170),VLOOKUP($H15,$CE$221:$CW$621,13 ),"0")))))</f>
        <v>0</v>
      </c>
      <c r="BB15" s="65">
        <f>IF(OR(OR(OR(D15=0,H15=0),G15=0),H15&lt;49),0,IF(AND(D15=1,E15=999,H15&lt;85),VLOOKUP($H15,$CE$15:$CN$219,8),IF(AND(D15=2,E15=999,H15&lt;85),VLOOKUP($H15,$CE$15:$CW$219,17),IF(AND(D15=1,E15=999,H15&gt;=85,H15&lt;=180),VLOOKUP($H15,$CE$221:$CN$661,8),IF(AND(D15=2,E15=999,H15&gt;=85,H15&lt;=170),VLOOKUP($H15,$CE$221:$CW$621,17 ),0)))))</f>
        <v>0</v>
      </c>
      <c r="BC15" s="65">
        <f>IF(OR(OR(OR(OR(D15=0,H15=0),G15=0),H15&lt;49),E15=999),0,IF(AND(D15=1,E15&lt;24,H15&lt;=100),VLOOKUP($H15,$CE$15:$CN$219,8),IF(AND(D15=2,E15&lt;24,H15&lt;=100),VLOOKUP($H15,$CE$15:$CW$219,17),IF(AND(D15=1,E15&gt;=24,H15&gt;=70,H15&lt;=180),VLOOKUP($H15,$CE$221:$CN$661,8),IF(AND(D15=2,E15&gt;=24,H15&gt;=70,H15&lt;=170),VLOOKUP($H15,$CE$221:$CW$621,17 ),0)))))</f>
        <v>0</v>
      </c>
      <c r="BD15" s="65">
        <f>IF(OR(OR(OR(D15=0,H15=0),G15=0),H15&lt;49),0,IF(AND(D15=1,E15=999,H15&lt;85),VLOOKUP($H15,$CE$15:$CN$219,9),IF(AND(D15=2,E15=999,H15&lt;85),VLOOKUP($H15,$CE$15:$CW$219,18),IF(AND(D15=1,E15=999,H15&gt;=85,H15&lt;=180),VLOOKUP($H15,$CE$221:$CN$661,9),IF(AND(D15=2,E15=999,H15&gt;=85,H15&lt;=170),VLOOKUP($H15,$CE$221:$CW$621,18),0)))))</f>
        <v>0</v>
      </c>
      <c r="BE15" s="65">
        <f>IF(OR(OR(OR(OR(D15=0,H15=0),H15&lt;49),G15=0),E15=999),0,IF(AND(D15=1,E15&lt;24,H15&lt;=100),VLOOKUP($H15,$CE$15:$CN$219,9),IF(AND(D15=2,E15&lt;24,H15&lt;=100),VLOOKUP($H15,$CE$15:$CW$219,18),IF(AND(D15=1,E15&gt;=24,H15&gt;=70,H15&lt;=180),VLOOKUP($H15,$CE$221:$CN$661,9),IF(AND(D15=2,E15&gt;=24,H15&gt;=70,H15&lt;=170),VLOOKUP($H15,$CE$221:$CW$621,18),0)))))</f>
        <v>0</v>
      </c>
      <c r="BF15" s="65">
        <f>IF(OR(OR(OR(D15=0,H15=0),G15=0),H15&lt;49),0,IF(AND(D15=1,E15=999,H15&lt;85),VLOOKUP($H15,$CE$15:$CN$219,10),IF(AND(D15=2,E15=999,H15&lt;85),VLOOKUP($H15,$CE$15:$CW$219,19),IF(AND(D15=1,E15=999,H15&gt;=85,H15&lt;=180),VLOOKUP($H15,$CE$221:$CN$661,10),IF(AND(D15=2,E15=999,H15&gt;=85,H15&lt;=170),VLOOKUP($H15,$CE$221:$CW$621,19),0)))))</f>
        <v>0</v>
      </c>
      <c r="BG15" s="65">
        <f>IF(OR(OR(OR(OR(D15=0,H15=0),G15=0),H15&lt;49),E15=999),0,IF(AND(D15=1,E15&lt;24,H15&lt;=100),VLOOKUP($H15,$CE$15:$CN$219,10),IF(AND(D15=2,E15&lt;24,H15&lt;=100),VLOOKUP($H15,$CE$15:$CW$219,19),IF(AND(D15=1,E15&gt;=24,H15&gt;=70,H15&lt;=180),VLOOKUP($H15,$CE$221:$CN$661,10),IF(AND(D15=2,E15&gt;=24,H15&gt;=70,H15&lt;=170),VLOOKUP($H15,$CE$221:$CW$621,19),0)))))</f>
        <v>0</v>
      </c>
      <c r="BI15" s="368">
        <v>1000</v>
      </c>
      <c r="BJ15" s="342">
        <v>2.3429571857326614</v>
      </c>
      <c r="BK15" s="342">
        <v>2.6619714571551074</v>
      </c>
      <c r="BL15" s="342">
        <v>2.8214785928663311</v>
      </c>
      <c r="BM15" s="342">
        <v>2.9809857285775538</v>
      </c>
      <c r="BN15" s="342">
        <v>3.3</v>
      </c>
      <c r="BO15" s="342">
        <v>3.6721833166595208</v>
      </c>
      <c r="BP15" s="342">
        <v>3.8582749749892811</v>
      </c>
      <c r="BQ15" s="342">
        <v>4.0443666333190418</v>
      </c>
      <c r="BR15" s="342">
        <v>4.4000000000000004</v>
      </c>
      <c r="BS15" s="65"/>
      <c r="BT15" s="371">
        <v>1000</v>
      </c>
      <c r="BU15" s="342">
        <v>45.214785928663304</v>
      </c>
      <c r="BV15" s="342">
        <v>46.809857285775536</v>
      </c>
      <c r="BW15" s="342">
        <v>47.607392964331652</v>
      </c>
      <c r="BX15" s="342">
        <v>48.404928642887768</v>
      </c>
      <c r="BY15" s="342">
        <v>50</v>
      </c>
      <c r="BZ15" s="342">
        <v>52.073592764245902</v>
      </c>
      <c r="CA15" s="342">
        <v>53.110389146368853</v>
      </c>
      <c r="CB15" s="342">
        <v>54.147185528491804</v>
      </c>
      <c r="CC15" s="342">
        <v>56.220778292737698</v>
      </c>
      <c r="CE15" s="384">
        <v>49</v>
      </c>
      <c r="CF15" s="342">
        <v>2.1132036178770495</v>
      </c>
      <c r="CG15" s="342">
        <v>2.4588024119180329</v>
      </c>
      <c r="CH15" s="342">
        <v>2.6316018089385249</v>
      </c>
      <c r="CI15" s="342">
        <v>2.8044012059590164</v>
      </c>
      <c r="CJ15" s="342">
        <v>3.15</v>
      </c>
      <c r="CK15" s="342">
        <v>3.37862689451942</v>
      </c>
      <c r="CL15" s="342">
        <v>3.4929403417791303</v>
      </c>
      <c r="CM15" s="342">
        <v>3.6072537890388396</v>
      </c>
      <c r="CN15" s="342">
        <v>3.8358806835582597</v>
      </c>
      <c r="CO15" s="342">
        <v>2.1429571857326608</v>
      </c>
      <c r="CP15" s="342">
        <v>2.4619714571551072</v>
      </c>
      <c r="CQ15" s="342">
        <v>2.6214785928663304</v>
      </c>
      <c r="CR15" s="342">
        <v>2.7809857285775537</v>
      </c>
      <c r="CS15" s="342">
        <v>3.1</v>
      </c>
      <c r="CT15" s="342">
        <v>3.3817959397564943</v>
      </c>
      <c r="CU15" s="342">
        <v>3.5226939096347412</v>
      </c>
      <c r="CV15" s="342">
        <v>3.6635918795129885</v>
      </c>
      <c r="CW15" s="342">
        <v>3.9453878192694827</v>
      </c>
      <c r="CY15" s="101">
        <f>IF(OR(D15=1,D15=2),1,0)</f>
        <v>1</v>
      </c>
      <c r="CZ15" s="101"/>
      <c r="DA15" s="311"/>
      <c r="DB15" s="311"/>
      <c r="DC15" s="311"/>
      <c r="DD15" s="311"/>
      <c r="DE15" s="311"/>
      <c r="DF15" s="311"/>
      <c r="DP15" s="311"/>
      <c r="DQ15" s="311"/>
      <c r="DR15" s="311"/>
      <c r="DS15" s="311"/>
      <c r="DT15" s="311"/>
      <c r="DU15" s="311"/>
      <c r="DV15" s="311"/>
      <c r="DW15" s="311"/>
      <c r="DX15" s="101"/>
      <c r="DY15" s="101"/>
      <c r="DZ15" s="101"/>
      <c r="EA15" s="101"/>
      <c r="EB15" s="101"/>
      <c r="EC15" s="101"/>
      <c r="ED15" s="101"/>
      <c r="EE15" s="311"/>
      <c r="EF15" s="101"/>
      <c r="EG15" s="101"/>
      <c r="EH15" s="101"/>
      <c r="EI15" s="101"/>
      <c r="EJ15" s="105"/>
      <c r="EK15" s="105"/>
      <c r="EL15" s="69"/>
      <c r="EM15" s="68"/>
      <c r="EN15" s="68"/>
      <c r="EO15" s="68"/>
      <c r="EP15" s="68"/>
      <c r="EQ15" s="68"/>
      <c r="ER15" s="68"/>
      <c r="ES15" s="15"/>
      <c r="ET15" s="15"/>
      <c r="EU15" s="105"/>
      <c r="EV15" s="105"/>
      <c r="EW15" s="105"/>
      <c r="EX15" s="105"/>
      <c r="EY15" s="105"/>
      <c r="EZ15" s="105"/>
      <c r="FA15" s="67"/>
      <c r="FB15" s="105"/>
      <c r="FC15" s="105"/>
      <c r="FD15" s="105"/>
      <c r="FE15" s="105"/>
      <c r="FF15" s="105"/>
      <c r="FG15" s="105"/>
      <c r="FH15" s="67"/>
      <c r="FI15" s="67"/>
      <c r="FJ15" s="67"/>
      <c r="FK15" s="67"/>
      <c r="FL15" s="67"/>
      <c r="FM15" s="67"/>
      <c r="FN15" s="67"/>
    </row>
    <row r="16" spans="1:170" ht="22.5" customHeight="1" x14ac:dyDescent="0.45">
      <c r="B16" s="133">
        <f>IF(Data!B15&lt;&gt;"",Data!B15,"")</f>
        <v>2</v>
      </c>
      <c r="C16" s="158" t="str">
        <f>IF(Data!C15&lt;&gt;"",Data!C15,"")</f>
        <v>นางสาวณัฐณิชา จั่นหนู</v>
      </c>
      <c r="D16" s="106">
        <f>IF(Data!D15&lt;&gt;"",Data!D15,"")</f>
        <v>2</v>
      </c>
      <c r="E16" s="140">
        <f>IF(AND(I16=1,Data!T15=0),0,IF(I16=999,999,Data!T15))</f>
        <v>204</v>
      </c>
      <c r="F16" s="140">
        <f t="shared" ref="F16:F79" si="0">IF(D16 = "","",IF(E16=999,999,E16/12))</f>
        <v>17</v>
      </c>
      <c r="G16" s="140">
        <f>IF(Data!K15&lt;&gt;"",Data!K15,"")</f>
        <v>40</v>
      </c>
      <c r="H16" s="141">
        <f>IF(Data!L15&lt;&gt;"",Data!L15,"")</f>
        <v>163</v>
      </c>
      <c r="I16" s="63">
        <f>IF(Data!M15&lt;&gt;"",Data!M15,"")</f>
        <v>1</v>
      </c>
      <c r="J16" s="63">
        <f t="shared" ref="J16:J79" si="1">IF(OR(OR(OR(D16=0,I16=0),G16=0),Y16=0),0,ROUND(G16*100/Y16,0))</f>
        <v>83</v>
      </c>
      <c r="L16" s="64" t="str">
        <f t="shared" ref="L16:L79" si="2">IF(D16 = "","",IF(OR(OR(OR(OR(OR(D16=0),D16&gt;2),I16=999),G16=0),J16=0),"ไม่ทราบค่า",IF(OR(G16&lt;AD16,J16&gt;200),"*** ตรวจสอบข้อมูล ***",IF(G16&gt;AH16,"น้ำหนักมากกว่าเกณฑ์",IF(G16&gt;AG16,"น้ำหนักค่อนข้างมาก",IF(G16&gt;=AF16,"น้ำหนักตามเกณฑ์",IF(G16&gt;=AE16,"น้ำหนักค่อนข้างน้อย","น้ำหนักน้อยกว่าเกณฑ์")))))))</f>
        <v>น้ำหนักค่อนข้างน้อย</v>
      </c>
      <c r="M16" s="74"/>
      <c r="N16" s="63">
        <f t="shared" ref="N16:N79" si="3">IF(OR(OR(OR(D16=0,I16=0),H16=0),Z16=0),0,ROUND(H16*100/Z16,0))</f>
        <v>104</v>
      </c>
      <c r="P16" s="64" t="str">
        <f t="shared" ref="P16:P79" si="4">IF(D16 = "","",IF(OR(OR(OR(OR(OR(D16=0),D16&gt;2),H16=0),I16=999),N16=0),"ไม่ทราบค่า",IF(OR(H16&lt;AJ16,N16&gt;120),"*** ตรวจสอบข้อมูล ***",IF(H16&gt;AN16,"สูงกว่าเกณฑ์",IF(H16&gt;AM16,"ค่อนข้างสูง",IF(H16&gt;=AL16,"ส่วนสูงตามเกณฑ์",IF(H16&gt;=AK16,"ค่อนข้างเตี้ย","เตี้ย")))))))</f>
        <v>ส่วนสูงตามเกณฑ์</v>
      </c>
      <c r="R16" s="63">
        <f t="shared" ref="R16:R79" si="5">IF(OR(OR(OR(OR(OR(D16=0,G16=0),H16=0),H16&lt;49),AA16=999),AA16=0),0,ROUND(G16*100/AA16,0))</f>
        <v>76</v>
      </c>
      <c r="S16" s="64" t="str">
        <f t="shared" ref="S16:S79" si="6">IF(D16 = "","",IF(OR(OR(OR(OR(OR(OR(D16=0,D16&gt;2),G16=0),H16=0),H16&lt;49),R16=0),AA16=0),"ไม่ทราบค่า",IF(AND(OR(G16&lt;AP16,G16&gt;AU16),E16=999),"*** ตรวจสอบข้อมูล ***",IF(G16&gt;AU16,"อ้วน",IF(G16&gt;AT16,"เริ่มอ้วน",IF(G16&gt;AS16,"ท้วม",IF(G16&gt;=AR16,"สมส่วน",IF(G16&gt;=AQ16,"ค่อนข้างผอม","ผอม"))))))))</f>
        <v>ผอม</v>
      </c>
      <c r="W16" s="310">
        <f t="shared" ref="W16:W79" si="7">ROUND(E16+(D16*1000),0)</f>
        <v>2204</v>
      </c>
      <c r="Y16" s="65">
        <f t="shared" ref="Y16:Y79" si="8">IF(OR(OR(OR(OR(D16=0,D16&gt;2),W16=0),AND(D16=1,W16&gt;1239),AND(D16=2,W16&gt;2239))),0,VLOOKUP($W16,$BI$15:$BR$494,6))</f>
        <v>48.4</v>
      </c>
      <c r="Z16" s="65">
        <f t="shared" ref="Z16:Z79" si="9">IF(OR(OR(OR(OR(D16=0,D16&gt;2),W16=0),AND(D16=1,W16&gt;1239),AND(D16=2,W16&gt;2239))),0,VLOOKUP($W16,$BT$15:$CC$494,6))</f>
        <v>156.9</v>
      </c>
      <c r="AA16" s="65">
        <f t="shared" ref="AA16:AA79" si="10">IF(AC16&gt;0,AC16,AB16)</f>
        <v>52.3</v>
      </c>
      <c r="AB16" s="65">
        <f t="shared" ref="AB16:AB79" si="11">IF(OR(OR(OR(D16=0,H16=0),G16=0),H16&lt;49),0,IF(AND(D16=1,E16=999,H16&lt;85),VLOOKUP($H16,$CE$15:$CN$219,6),IF(AND(D16=2,E16=999,H16&lt;85),VLOOKUP($H16,$CE$15:$CW$219,15),IF(AND(D16=1,E16=999,H16&gt;=85,H16&lt;=180),VLOOKUP($H16,$CE$221:$CN$661,6),IF(AND(D16=2,E16=999,H16&gt;=85,H16&lt;=170),VLOOKUP($H16,$CE$221:$CW$621,15),0)))))</f>
        <v>0</v>
      </c>
      <c r="AC16" s="65">
        <f t="shared" ref="AC16:AC79" si="12">IF(OR(OR(OR(OR(D16=0,H16=0),G16=0),H16&lt;49),E16=999),0,IF(AND(D16=1,E16&lt;24,H16&lt;=100),VLOOKUP($H16,$CE$15:$CN$219,6),IF(AND(D16=2,E16&lt;24,H16&lt;=100),VLOOKUP($H16,$CE$15:$CW$219,15),IF(AND(D16=1,E16&gt;=24,H16&gt;=70,H16&lt;=180),VLOOKUP($H16,$CE$221:$CN$661,6),IF(AND(D16=2,E16&gt;=24,H16&gt;=70,H16&lt;=170),VLOOKUP($H16,$CE$221:$CW$621,15),0)))))</f>
        <v>52.3</v>
      </c>
      <c r="AD16" s="65">
        <f t="shared" ref="AD16:AD79" si="13">IF(OR(OR(OR(OR(D16=0,D16&gt;2),W16=0),AND(D16=1,W16&gt;1239),AND(D16=2,W16&gt;2239))),0,VLOOKUP($W16,$BI$15:$BR$494,2))</f>
        <v>33.2468221074338</v>
      </c>
      <c r="AE16" s="65">
        <f t="shared" ref="AE16:AE79" si="14">IF(OR(OR(OR(OR(D16=0,D16&gt;2),W16=0),AND(D16=1,W16&gt;1239),AND(D16=2,W16&gt;2239))),0,VLOOKUP($W16,$BI$15:$BR$494,3))</f>
        <v>38.297881404955866</v>
      </c>
      <c r="AF16" s="65">
        <f t="shared" ref="AF16:AF79" si="15">IF(OR(OR(OR(OR(D16=0,D16&gt;2),W16=0),AND(D16=1,W16&gt;1239),AND(D16=2,W16&gt;2239))),0,VLOOKUP($W16,$BI$15:$BR$494,4))</f>
        <v>40.823411053716896</v>
      </c>
      <c r="AG16" s="65">
        <f t="shared" ref="AG16:AG79" si="16">IF(OR(OR(OR(OR(D16=0,D16&gt;2),W16=0),AND(D16=1,W16&gt;1239),AND(D16=2,W16&gt;2239))),0,VLOOKUP($W16,$BI$15:$BR$494,8))</f>
        <v>57.571660303395326</v>
      </c>
      <c r="AH16" s="65">
        <f t="shared" ref="AH16:AH79" si="17">IF(OR(OR(OR(OR(D16=0,D16&gt;2),W16=0),AND(D16=1,W16&gt;1239),AND(D16=2,W16&gt;2239))),0,VLOOKUP($W16,$BI$15:$BR$494,9))</f>
        <v>60.628880404527109</v>
      </c>
      <c r="AI16" s="65">
        <f t="shared" ref="AI16:AI79" si="18">IF(OR(OR(OR(OR(D16=0,D16&gt;2),W16=0),AND(D16=1,W16&gt;1239),AND(D16=2,W16&gt;2239))),0,VLOOKUP($W16,$BI$15:$BR$494,10))</f>
        <v>66.743320606790661</v>
      </c>
      <c r="AJ16" s="65">
        <f t="shared" ref="AJ16:AJ79" si="19">IF(OR(OR(OR(OR(D16=0,D16&gt;2),W16=0),AND(D16=1,W16&gt;1239),AND(D16=2,W16&gt;2239))),0,VLOOKUP($W16,$BT$15:$CC$494,2))</f>
        <v>142.06583637885623</v>
      </c>
      <c r="AK16" s="65">
        <f t="shared" ref="AK16:AK79" si="20">IF(OR(OR(OR(OR(D16=0,D16&gt;2),W16=0),AND(D16=1,W16&gt;1239),AND(D16=2,W16&gt;2239))),0,VLOOKUP($W16,$BT$15:$CC$494,3))</f>
        <v>147.01055758590417</v>
      </c>
      <c r="AL16" s="65">
        <f t="shared" ref="AL16:AL79" si="21">IF(OR(OR(OR(OR(D16=0,D16&gt;2),W16=0),AND(D16=1,W16&gt;1239),AND(D16=2,W16&gt;2239))),0,VLOOKUP($W16,$BT$15:$CC$494,4))</f>
        <v>149.48291818942812</v>
      </c>
      <c r="AM16" s="65">
        <f t="shared" ref="AM16:AM79" si="22">IF(OR(OR(OR(OR(D16=0,D16&gt;2),W16=0),AND(D16=1,W16&gt;1239),AND(D16=2,W16&gt;2239))),0,VLOOKUP($W16,$BT$15:$CC$494,8))</f>
        <v>164.15757467486065</v>
      </c>
      <c r="AN16" s="65">
        <f t="shared" ref="AN16:AN79" si="23">IF(OR(OR(OR(OR(D16=0,D16&gt;2),W16=0),AND(D16=1,W16&gt;1239),AND(D16=2,W16&gt;2239))),0,VLOOKUP($W16,$BT$15:$CC$494,9))</f>
        <v>166.57676623314754</v>
      </c>
      <c r="AO16" s="65">
        <f t="shared" ref="AO16:AO79" si="24">IF(OR(OR(OR(OR(D16=0,D16&gt;2),W16=0),AND(D16=1,W16&gt;1239),AND(D16=2,W16&gt;2239))),0,VLOOKUP($W16,$BT$15:$CC$494,10))</f>
        <v>171.4151493497213</v>
      </c>
      <c r="AP16" s="65">
        <f t="shared" ref="AP16:AP79" si="25">IF(AW16&gt;0,AW16,AV16)</f>
        <v>36.030272157455244</v>
      </c>
      <c r="AQ16" s="65">
        <f t="shared" ref="AQ16:AQ79" si="26">IF(AY16&gt;0,AY16,AX16)</f>
        <v>41.453514771636826</v>
      </c>
      <c r="AR16" s="65">
        <f t="shared" ref="AR16:AR79" si="27">IF(BA16&gt;0,BA16,AZ16)</f>
        <v>44.165136078727627</v>
      </c>
      <c r="AS16" s="65">
        <f t="shared" ref="AS16:AS79" si="28">IF(BC16&gt;0,BC16,BB16)</f>
        <v>61.072892464117274</v>
      </c>
      <c r="AT16" s="65">
        <f t="shared" ref="AT16:AT79" si="29">IF(BE16&gt;0,BE16,BD16)</f>
        <v>63.997189952156361</v>
      </c>
      <c r="AU16" s="65">
        <f t="shared" ref="AU16:AU79" si="30">IF(BG16&gt;0,BG16,BF16)</f>
        <v>69.845784928234551</v>
      </c>
      <c r="AV16" s="65">
        <f t="shared" ref="AV16:AV79" si="31">IF(OR(OR(OR(D16=0,H16=0),G16=0),H16&lt;49),0,IF(AND(D16=1,E16=999,H16&lt;85),VLOOKUP($H16,$CE$15:$CN$219,2),IF(AND(D16=2,E16=999,H16&lt;85),VLOOKUP($H16,$CE$15:$CW$219,11),IF(AND(D16=1,E16=999,H16&gt;=85,H16&lt;=180),VLOOKUP($H16,$CE$221:$CN$661,2),IF(AND(D16=2,E16=999,H16&gt;=85,H16&lt;=170),VLOOKUP($H16,$CE$221:$CW$621,11),0)))))</f>
        <v>0</v>
      </c>
      <c r="AW16" s="65">
        <f t="shared" ref="AW16:AW79" si="32">IF(OR(OR(OR(OR(D16=0,H16=0),G16=0),H16&lt;49),E16=999),0,IF(AND(D16=1,E16&lt;24,H16&lt;=100),VLOOKUP($H16,$CE$15:$CN$219,2),IF(AND(D16=2,E16&lt;24,H16&lt;=100),VLOOKUP($H16,$CE$15:$CW$219,11),IF(AND(D16=1,E16&gt;=24,H16&gt;=70,H16&lt;=180),VLOOKUP($H16,$CE$221:$CN$661,2),IF(AND(D16=2,E16&gt;=24,H16&gt;=70,H16&lt;=170),VLOOKUP($H16,$CE$221:$CW$621,11),0)))))</f>
        <v>36.030272157455244</v>
      </c>
      <c r="AX16" s="65">
        <f t="shared" ref="AX16:AX79" si="33">IF(OR(OR(OR(D16=0,H16=0),G16=0),H16&lt;49),0,IF(AND(D16=1,E16=999,H16&lt;85),VLOOKUP($H16,$CE$15:$CN$219,3),IF(AND(D16=2,E16=999,H16&lt;85),VLOOKUP($H16,$CE$15:$CW$219,12),IF(AND(D16=1,E16=999,H16&gt;=85,H16&lt;=180),VLOOKUP($H16,$CE$221:$CN$661,3),IF(AND(D16=2,E16=999,H16&gt;=85,H16&lt;=170),VLOOKUP($H16,$CE$221:$CW$621,12),0)))))</f>
        <v>0</v>
      </c>
      <c r="AY16" s="65">
        <f t="shared" ref="AY16:AY79" si="34">IF(OR(OR(OR(OR(D16=0,H16=0),G16=0),H16&lt;49),E16=999),0,IF(AND(D16=1,E16&lt;24,H16&lt;=100),VLOOKUP($H16,$CE$15:$CN$219,3),IF(AND(D16=2,E16&lt;24,H16&lt;=100),VLOOKUP($H16,$CE$15:$CW$219,12),IF(AND(D16=1,E16&gt;=24,H16&gt;=70,H16&lt;=180),VLOOKUP($H16,$CE$221:$CN$661,3),IF(AND(D16=2,E16&gt;=24,H16&gt;=70,H16&lt;=170),VLOOKUP($H16,$CE$221:$CW$621,12),0)))))</f>
        <v>41.453514771636826</v>
      </c>
      <c r="AZ16" s="65">
        <f t="shared" ref="AZ16:AZ79" si="35">IF(OR(OR(OR(D16=0,H16=0),G16=0),H16&lt;49),0,IF(AND(D16=1,E16=999,H16&lt;85),VLOOKUP($H16,$CE$15:$CN$219,4),IF(AND(D16=2,E16=999,H16&lt;85),VLOOKUP($H16,$CE$15:$CW$219,13),IF(AND(D16=1,E16=999,H16&gt;=85,H16&lt;=180),VLOOKUP($H16,$CE$221:$CN$661,4),IF(AND(D16=2,E16=999,H16&gt;=85,H16&lt;=170),VLOOKUP($H16,$CE$221:$CW$621,13 ),0)))))</f>
        <v>0</v>
      </c>
      <c r="BA16" s="65">
        <f t="shared" ref="BA16:BA79" si="36">IF(OR(OR(OR(OR(D16=0,H16=0),G16=0),H16&lt;49),E16=999),0,IF(AND(D16=1,E16&lt;24,H16&lt;=100),VLOOKUP($H16,$CE$15:$CN$219,4),IF(AND(D16=2,E16&lt;24,H16&lt;=100),VLOOKUP($H16,$CE$15:$CW$219,13),IF(AND(D16=1,E16&gt;=24,H16&gt;=70,H16&lt;=180),VLOOKUP($H16,$CE$221:$CN$661,4),IF(AND(D16=2,E16&gt;=24,H16&gt;=70,H16&lt;=170),VLOOKUP($H16,$CE$221:$CW$621,13 ),"0")))))</f>
        <v>44.165136078727627</v>
      </c>
      <c r="BB16" s="65">
        <f t="shared" ref="BB16:BB79" si="37">IF(OR(OR(OR(D16=0,H16=0),G16=0),H16&lt;49),0,IF(AND(D16=1,E16=999,H16&lt;85),VLOOKUP($H16,$CE$15:$CN$219,8),IF(AND(D16=2,E16=999,H16&lt;85),VLOOKUP($H16,$CE$15:$CW$219,17),IF(AND(D16=1,E16=999,H16&gt;=85,H16&lt;=180),VLOOKUP($H16,$CE$221:$CN$661,8),IF(AND(D16=2,E16=999,H16&gt;=85,H16&lt;=170),VLOOKUP($H16,$CE$221:$CW$621,17 ),0)))))</f>
        <v>0</v>
      </c>
      <c r="BC16" s="65">
        <f t="shared" ref="BC16:BC79" si="38">IF(OR(OR(OR(OR(D16=0,H16=0),G16=0),H16&lt;49),E16=999),0,IF(AND(D16=1,E16&lt;24,H16&lt;=100),VLOOKUP($H16,$CE$15:$CN$219,8),IF(AND(D16=2,E16&lt;24,H16&lt;=100),VLOOKUP($H16,$CE$15:$CW$219,17),IF(AND(D16=1,E16&gt;=24,H16&gt;=70,H16&lt;=180),VLOOKUP($H16,$CE$221:$CN$661,8),IF(AND(D16=2,E16&gt;=24,H16&gt;=70,H16&lt;=170),VLOOKUP($H16,$CE$221:$CW$621,17 ),0)))))</f>
        <v>61.072892464117274</v>
      </c>
      <c r="BD16" s="65">
        <f t="shared" ref="BD16:BD79" si="39">IF(OR(OR(OR(D16=0,H16=0),G16=0),H16&lt;49),0,IF(AND(D16=1,E16=999,H16&lt;85),VLOOKUP($H16,$CE$15:$CN$219,9),IF(AND(D16=2,E16=999,H16&lt;85),VLOOKUP($H16,$CE$15:$CW$219,18),IF(AND(D16=1,E16=999,H16&gt;=85,H16&lt;=180),VLOOKUP($H16,$CE$221:$CN$661,9),IF(AND(D16=2,E16=999,H16&gt;=85,H16&lt;=170),VLOOKUP($H16,$CE$221:$CW$621,18),0)))))</f>
        <v>0</v>
      </c>
      <c r="BE16" s="65">
        <f t="shared" ref="BE16:BE79" si="40">IF(OR(OR(OR(OR(D16=0,H16=0),H16&lt;49),G16=0),E16=999),0,IF(AND(D16=1,E16&lt;24,H16&lt;=100),VLOOKUP($H16,$CE$15:$CN$219,9),IF(AND(D16=2,E16&lt;24,H16&lt;=100),VLOOKUP($H16,$CE$15:$CW$219,18),IF(AND(D16=1,E16&gt;=24,H16&gt;=70,H16&lt;=180),VLOOKUP($H16,$CE$221:$CN$661,9),IF(AND(D16=2,E16&gt;=24,H16&gt;=70,H16&lt;=170),VLOOKUP($H16,$CE$221:$CW$621,18),0)))))</f>
        <v>63.997189952156361</v>
      </c>
      <c r="BF16" s="65">
        <f t="shared" ref="BF16:BF79" si="41">IF(OR(OR(OR(D16=0,H16=0),G16=0),H16&lt;49),0,IF(AND(D16=1,E16=999,H16&lt;85),VLOOKUP($H16,$CE$15:$CN$219,10),IF(AND(D16=2,E16=999,H16&lt;85),VLOOKUP($H16,$CE$15:$CW$219,19),IF(AND(D16=1,E16=999,H16&gt;=85,H16&lt;=180),VLOOKUP($H16,$CE$221:$CN$661,10),IF(AND(D16=2,E16=999,H16&gt;=85,H16&lt;=170),VLOOKUP($H16,$CE$221:$CW$621,19),0)))))</f>
        <v>0</v>
      </c>
      <c r="BG16" s="65">
        <f t="shared" ref="BG16:BG79" si="42">IF(OR(OR(OR(OR(D16=0,H16=0),G16=0),H16&lt;49),E16=999),0,IF(AND(D16=1,E16&lt;24,H16&lt;=100),VLOOKUP($H16,$CE$15:$CN$219,10),IF(AND(D16=2,E16&lt;24,H16&lt;=100),VLOOKUP($H16,$CE$15:$CW$219,19),IF(AND(D16=1,E16&gt;=24,H16&gt;=70,H16&lt;=180),VLOOKUP($H16,$CE$221:$CN$661,10),IF(AND(D16=2,E16&gt;=24,H16&gt;=70,H16&lt;=170),VLOOKUP($H16,$CE$221:$CW$621,19),0)))))</f>
        <v>69.845784928234551</v>
      </c>
      <c r="BI16" s="371">
        <v>1001</v>
      </c>
      <c r="BJ16" s="342">
        <v>2.8834500500214375</v>
      </c>
      <c r="BK16" s="342">
        <v>3.2556333666809585</v>
      </c>
      <c r="BL16" s="342">
        <v>3.4417250250107188</v>
      </c>
      <c r="BM16" s="342">
        <v>3.627816683340479</v>
      </c>
      <c r="BN16" s="342">
        <v>4</v>
      </c>
      <c r="BO16" s="342">
        <v>4.4785214071336696</v>
      </c>
      <c r="BP16" s="342">
        <v>4.7177821107005045</v>
      </c>
      <c r="BQ16" s="342">
        <v>4.9570428142673393</v>
      </c>
      <c r="BR16" s="342">
        <v>5.4</v>
      </c>
      <c r="BS16" s="65"/>
      <c r="BT16" s="371">
        <v>1001</v>
      </c>
      <c r="BU16" s="342">
        <v>47.895771657240857</v>
      </c>
      <c r="BV16" s="342">
        <v>49.597181104827236</v>
      </c>
      <c r="BW16" s="342">
        <v>50.447885828620429</v>
      </c>
      <c r="BX16" s="342">
        <v>51.298590552413621</v>
      </c>
      <c r="BY16" s="342">
        <v>53</v>
      </c>
      <c r="BZ16" s="342">
        <v>55.126761809482979</v>
      </c>
      <c r="CA16" s="342">
        <v>56.190142714224464</v>
      </c>
      <c r="CB16" s="342">
        <v>57.25352361896595</v>
      </c>
      <c r="CC16" s="342">
        <v>59.380285428448929</v>
      </c>
      <c r="CE16" s="384">
        <v>49.25</v>
      </c>
      <c r="CF16" s="342">
        <v>2.1626450198439278</v>
      </c>
      <c r="CG16" s="342">
        <v>2.5112557978361778</v>
      </c>
      <c r="CH16" s="342">
        <v>2.6855611868323033</v>
      </c>
      <c r="CI16" s="342">
        <v>2.8598665758284287</v>
      </c>
      <c r="CJ16" s="342">
        <v>3.2084773538206788</v>
      </c>
      <c r="CK16" s="342">
        <v>3.4431347507489791</v>
      </c>
      <c r="CL16" s="342">
        <v>3.5604634492131297</v>
      </c>
      <c r="CM16" s="342">
        <v>3.6777921476772795</v>
      </c>
      <c r="CN16" s="342">
        <v>3.9124495446055798</v>
      </c>
      <c r="CO16" s="342">
        <v>2.1913625816680868</v>
      </c>
      <c r="CP16" s="342">
        <v>2.5138037532674957</v>
      </c>
      <c r="CQ16" s="342">
        <v>2.6750243390671997</v>
      </c>
      <c r="CR16" s="342">
        <v>2.8362449248669046</v>
      </c>
      <c r="CS16" s="342">
        <v>3.1586860964663135</v>
      </c>
      <c r="CT16" s="342">
        <v>3.4457936120811774</v>
      </c>
      <c r="CU16" s="342">
        <v>3.5893473698886091</v>
      </c>
      <c r="CV16" s="342">
        <v>3.7329011276960413</v>
      </c>
      <c r="CW16" s="342">
        <v>4.0200086433109048</v>
      </c>
      <c r="CX16" s="313"/>
      <c r="CY16" s="101">
        <f t="shared" ref="CY16:CY79" si="43">IF(OR(D16=1,D16=2),1,0)</f>
        <v>1</v>
      </c>
      <c r="CZ16" s="101"/>
      <c r="DA16" s="101"/>
      <c r="DB16" s="311"/>
      <c r="DC16" s="311"/>
      <c r="DD16" s="311"/>
      <c r="DE16" s="311"/>
      <c r="DF16" s="311"/>
      <c r="DP16" s="311"/>
      <c r="DQ16" s="311"/>
      <c r="DR16" s="311"/>
      <c r="DS16" s="311"/>
      <c r="DT16" s="311"/>
      <c r="DU16" s="311"/>
      <c r="DV16" s="311"/>
      <c r="DW16" s="311"/>
      <c r="DX16" s="101"/>
      <c r="DY16" s="101"/>
      <c r="DZ16" s="101"/>
      <c r="EA16" s="101"/>
      <c r="EB16" s="101"/>
      <c r="EC16" s="101"/>
      <c r="ED16" s="101"/>
      <c r="EE16" s="311"/>
      <c r="EF16" s="101"/>
      <c r="EG16" s="101"/>
      <c r="EH16" s="101"/>
      <c r="EI16" s="101"/>
      <c r="EJ16" s="105"/>
      <c r="EK16" s="105"/>
      <c r="EL16" s="69"/>
      <c r="EM16" s="68"/>
      <c r="EN16" s="68"/>
      <c r="EO16" s="68"/>
      <c r="EP16" s="68"/>
      <c r="EQ16" s="68"/>
      <c r="ER16" s="68"/>
      <c r="ES16" s="15"/>
      <c r="ET16" s="15"/>
      <c r="EU16" s="105"/>
      <c r="EV16" s="105"/>
      <c r="EW16" s="105"/>
      <c r="EX16" s="105"/>
      <c r="EY16" s="105"/>
      <c r="EZ16" s="105"/>
      <c r="FA16" s="67"/>
      <c r="FB16" s="105"/>
      <c r="FC16" s="105"/>
      <c r="FD16" s="105"/>
      <c r="FE16" s="105"/>
      <c r="FF16" s="105"/>
      <c r="FG16" s="105"/>
      <c r="FH16" s="67"/>
      <c r="FI16" s="67"/>
      <c r="FJ16" s="67"/>
      <c r="FK16" s="67"/>
      <c r="FL16" s="67"/>
      <c r="FM16" s="67"/>
      <c r="FN16" s="67"/>
    </row>
    <row r="17" spans="2:170" ht="21.75" customHeight="1" x14ac:dyDescent="0.45">
      <c r="B17" s="133">
        <f>IF(Data!B16&lt;&gt;"",Data!B16,"")</f>
        <v>3</v>
      </c>
      <c r="C17" s="158" t="str">
        <f>IF(Data!C16&lt;&gt;"",Data!C16,"")</f>
        <v>นางสาวณัฐธิดา นุ่มนวน</v>
      </c>
      <c r="D17" s="106">
        <f>IF(Data!D16&lt;&gt;"",Data!D16,"")</f>
        <v>2</v>
      </c>
      <c r="E17" s="140">
        <f>IF(AND(I17=1,Data!T16=0),0,IF(I17=999,999,Data!T16))</f>
        <v>200</v>
      </c>
      <c r="F17" s="140">
        <f t="shared" si="0"/>
        <v>16.666666666666668</v>
      </c>
      <c r="G17" s="140">
        <f>IF(Data!K16&lt;&gt;"",Data!K16,"")</f>
        <v>68</v>
      </c>
      <c r="H17" s="141">
        <f>IF(Data!L16&lt;&gt;"",Data!L16,"")</f>
        <v>160</v>
      </c>
      <c r="I17" s="63">
        <f>IF(Data!M16&lt;&gt;"",Data!M16,"")</f>
        <v>1</v>
      </c>
      <c r="J17" s="63">
        <f t="shared" si="1"/>
        <v>141</v>
      </c>
      <c r="L17" s="64" t="str">
        <f t="shared" si="2"/>
        <v>น้ำหนักมากกว่าเกณฑ์</v>
      </c>
      <c r="M17" s="74"/>
      <c r="N17" s="63">
        <f t="shared" si="3"/>
        <v>102</v>
      </c>
      <c r="P17" s="64" t="str">
        <f t="shared" si="4"/>
        <v>ส่วนสูงตามเกณฑ์</v>
      </c>
      <c r="R17" s="63">
        <f t="shared" si="5"/>
        <v>137</v>
      </c>
      <c r="S17" s="64" t="str">
        <f t="shared" si="6"/>
        <v>เริ่มอ้วน</v>
      </c>
      <c r="W17" s="310">
        <f t="shared" si="7"/>
        <v>2200</v>
      </c>
      <c r="Y17" s="65">
        <f t="shared" si="8"/>
        <v>48.2</v>
      </c>
      <c r="Z17" s="65">
        <f t="shared" si="9"/>
        <v>156.80000000000001</v>
      </c>
      <c r="AA17" s="65">
        <f t="shared" si="10"/>
        <v>49.7</v>
      </c>
      <c r="AB17" s="65">
        <f t="shared" si="11"/>
        <v>0</v>
      </c>
      <c r="AC17" s="65">
        <f t="shared" si="12"/>
        <v>49.7</v>
      </c>
      <c r="AD17" s="65">
        <f t="shared" si="13"/>
        <v>33.046822107433798</v>
      </c>
      <c r="AE17" s="65">
        <f t="shared" si="14"/>
        <v>38.097881404955871</v>
      </c>
      <c r="AF17" s="65">
        <f t="shared" si="15"/>
        <v>40.623411053716907</v>
      </c>
      <c r="AG17" s="65">
        <f t="shared" si="16"/>
        <v>57.531167439106554</v>
      </c>
      <c r="AH17" s="65">
        <f t="shared" si="17"/>
        <v>60.641556585475406</v>
      </c>
      <c r="AI17" s="65">
        <f t="shared" si="18"/>
        <v>66.862334878213105</v>
      </c>
      <c r="AJ17" s="65">
        <f t="shared" si="19"/>
        <v>141.80632924314503</v>
      </c>
      <c r="AK17" s="65">
        <f t="shared" si="20"/>
        <v>146.80421949543003</v>
      </c>
      <c r="AL17" s="65">
        <f t="shared" si="21"/>
        <v>149.30316462157251</v>
      </c>
      <c r="AM17" s="65">
        <f t="shared" si="22"/>
        <v>164.13732824271625</v>
      </c>
      <c r="AN17" s="65">
        <f t="shared" si="23"/>
        <v>166.58310432362168</v>
      </c>
      <c r="AO17" s="65">
        <f t="shared" si="24"/>
        <v>171.47465648543252</v>
      </c>
      <c r="AP17" s="65">
        <f t="shared" si="25"/>
        <v>34.387314971722574</v>
      </c>
      <c r="AQ17" s="65">
        <f t="shared" si="26"/>
        <v>39.491543314481717</v>
      </c>
      <c r="AR17" s="65">
        <f t="shared" si="27"/>
        <v>42.043657485861289</v>
      </c>
      <c r="AS17" s="65">
        <f t="shared" si="28"/>
        <v>59.031167439106554</v>
      </c>
      <c r="AT17" s="65">
        <f t="shared" si="29"/>
        <v>62.141556585475406</v>
      </c>
      <c r="AU17" s="65">
        <f t="shared" si="30"/>
        <v>68.362334878213105</v>
      </c>
      <c r="AV17" s="65">
        <f t="shared" si="31"/>
        <v>0</v>
      </c>
      <c r="AW17" s="65">
        <f t="shared" si="32"/>
        <v>34.387314971722574</v>
      </c>
      <c r="AX17" s="65">
        <f t="shared" si="33"/>
        <v>0</v>
      </c>
      <c r="AY17" s="65">
        <f t="shared" si="34"/>
        <v>39.491543314481717</v>
      </c>
      <c r="AZ17" s="65">
        <f t="shared" si="35"/>
        <v>0</v>
      </c>
      <c r="BA17" s="65">
        <f t="shared" si="36"/>
        <v>42.043657485861289</v>
      </c>
      <c r="BB17" s="65">
        <f t="shared" si="37"/>
        <v>0</v>
      </c>
      <c r="BC17" s="65">
        <f t="shared" si="38"/>
        <v>59.031167439106554</v>
      </c>
      <c r="BD17" s="65">
        <f t="shared" si="39"/>
        <v>0</v>
      </c>
      <c r="BE17" s="65">
        <f t="shared" si="40"/>
        <v>62.141556585475406</v>
      </c>
      <c r="BF17" s="65">
        <f t="shared" si="41"/>
        <v>0</v>
      </c>
      <c r="BG17" s="65">
        <f t="shared" si="42"/>
        <v>68.362334878213105</v>
      </c>
      <c r="BI17" s="371">
        <v>1002</v>
      </c>
      <c r="BJ17" s="342">
        <v>3.523942914310215</v>
      </c>
      <c r="BK17" s="342">
        <v>3.9492952762068096</v>
      </c>
      <c r="BL17" s="342">
        <v>4.1619714571551079</v>
      </c>
      <c r="BM17" s="342">
        <v>4.3746476381034052</v>
      </c>
      <c r="BN17" s="342">
        <v>4.8</v>
      </c>
      <c r="BO17" s="342">
        <v>5.2785214071336695</v>
      </c>
      <c r="BP17" s="342">
        <v>5.5177821107005043</v>
      </c>
      <c r="BQ17" s="342">
        <v>5.7570428142673391</v>
      </c>
      <c r="BR17" s="342">
        <v>6.2</v>
      </c>
      <c r="BS17" s="65"/>
      <c r="BT17" s="371">
        <v>1002</v>
      </c>
      <c r="BU17" s="342">
        <v>50.536264521529638</v>
      </c>
      <c r="BV17" s="342">
        <v>52.290843014353094</v>
      </c>
      <c r="BW17" s="342">
        <v>53.168132260764814</v>
      </c>
      <c r="BX17" s="342">
        <v>54.045421507176542</v>
      </c>
      <c r="BY17" s="342">
        <v>55.8</v>
      </c>
      <c r="BZ17" s="342">
        <v>58.033099899957122</v>
      </c>
      <c r="CA17" s="342">
        <v>59.149649849935685</v>
      </c>
      <c r="CB17" s="342">
        <v>60.266199799914247</v>
      </c>
      <c r="CC17" s="342">
        <v>62.499299699871372</v>
      </c>
      <c r="CE17" s="384">
        <v>49.5</v>
      </c>
      <c r="CF17" s="342">
        <v>2.2120864218108061</v>
      </c>
      <c r="CG17" s="342">
        <v>2.5637091837543231</v>
      </c>
      <c r="CH17" s="342">
        <v>2.7395205647260821</v>
      </c>
      <c r="CI17" s="342">
        <v>2.9153319456978406</v>
      </c>
      <c r="CJ17" s="342">
        <v>3.2669547076413581</v>
      </c>
      <c r="CK17" s="342">
        <v>3.5076426069785387</v>
      </c>
      <c r="CL17" s="342">
        <v>3.6279865566471292</v>
      </c>
      <c r="CM17" s="342">
        <v>3.7483305063157193</v>
      </c>
      <c r="CN17" s="342">
        <v>3.9890184056529003</v>
      </c>
      <c r="CO17" s="342">
        <v>2.2397679776035124</v>
      </c>
      <c r="CP17" s="342">
        <v>2.5656360493798838</v>
      </c>
      <c r="CQ17" s="342">
        <v>2.7285700852680694</v>
      </c>
      <c r="CR17" s="342">
        <v>2.8915041211562551</v>
      </c>
      <c r="CS17" s="342">
        <v>3.2173721929326269</v>
      </c>
      <c r="CT17" s="342">
        <v>3.5097912844058605</v>
      </c>
      <c r="CU17" s="342">
        <v>3.6560008301424771</v>
      </c>
      <c r="CV17" s="342">
        <v>3.8022103758790937</v>
      </c>
      <c r="CW17" s="342">
        <v>4.0946294673523269</v>
      </c>
      <c r="CY17" s="101">
        <f t="shared" si="43"/>
        <v>1</v>
      </c>
      <c r="CZ17" s="101"/>
      <c r="DA17" s="101"/>
      <c r="DB17" s="311"/>
      <c r="DC17" s="311"/>
      <c r="DD17" s="311"/>
      <c r="DE17" s="311"/>
      <c r="DF17" s="311"/>
      <c r="DP17" s="311"/>
      <c r="DQ17" s="311"/>
      <c r="DR17" s="311"/>
      <c r="DS17" s="311"/>
      <c r="DT17" s="311"/>
      <c r="DU17" s="311"/>
      <c r="DV17" s="311"/>
      <c r="DW17" s="311"/>
      <c r="DX17" s="101"/>
      <c r="DY17" s="101"/>
      <c r="DZ17" s="101"/>
      <c r="EA17" s="101"/>
      <c r="EB17" s="101"/>
      <c r="EC17" s="101"/>
      <c r="ED17" s="101"/>
      <c r="EE17" s="311"/>
      <c r="EF17" s="101"/>
      <c r="EG17" s="101"/>
      <c r="EH17" s="101"/>
      <c r="EI17" s="101"/>
      <c r="EJ17" s="105"/>
      <c r="EK17" s="105"/>
      <c r="EL17" s="69"/>
      <c r="EM17" s="68"/>
      <c r="EN17" s="68"/>
      <c r="EO17" s="68"/>
      <c r="EP17" s="68"/>
      <c r="EQ17" s="68"/>
      <c r="ER17" s="68"/>
      <c r="ES17" s="15"/>
      <c r="ET17" s="15"/>
      <c r="EU17" s="105"/>
      <c r="EV17" s="105"/>
      <c r="EW17" s="105"/>
      <c r="EX17" s="105"/>
      <c r="EY17" s="105"/>
      <c r="EZ17" s="105"/>
      <c r="FA17" s="67"/>
      <c r="FB17" s="105"/>
      <c r="FC17" s="105"/>
      <c r="FD17" s="105"/>
      <c r="FE17" s="105"/>
      <c r="FF17" s="105"/>
      <c r="FG17" s="105"/>
      <c r="FH17" s="67"/>
      <c r="FI17" s="67"/>
      <c r="FJ17" s="67"/>
      <c r="FK17" s="67"/>
      <c r="FL17" s="67"/>
      <c r="FM17" s="67"/>
      <c r="FN17" s="67"/>
    </row>
    <row r="18" spans="2:170" ht="22.5" customHeight="1" x14ac:dyDescent="0.45">
      <c r="B18" s="133">
        <f>IF(Data!B17&lt;&gt;"",Data!B17,"")</f>
        <v>4</v>
      </c>
      <c r="C18" s="158" t="str">
        <f>IF(Data!C17&lt;&gt;"",Data!C17,"")</f>
        <v>นางสาวบัณฑิตา แก้วม่วง</v>
      </c>
      <c r="D18" s="106">
        <f>IF(Data!D17&lt;&gt;"",Data!D17,"")</f>
        <v>2</v>
      </c>
      <c r="E18" s="140">
        <f>IF(AND(I18=1,Data!T17=0),0,IF(I18=999,999,Data!T17))</f>
        <v>200</v>
      </c>
      <c r="F18" s="140">
        <f t="shared" si="0"/>
        <v>16.666666666666668</v>
      </c>
      <c r="G18" s="140">
        <f>IF(Data!K17&lt;&gt;"",Data!K17,"")</f>
        <v>89</v>
      </c>
      <c r="H18" s="141">
        <f>IF(Data!L17&lt;&gt;"",Data!L17,"")</f>
        <v>160</v>
      </c>
      <c r="I18" s="63">
        <f>IF(Data!M17&lt;&gt;"",Data!M17,"")</f>
        <v>1</v>
      </c>
      <c r="J18" s="63">
        <f t="shared" si="1"/>
        <v>185</v>
      </c>
      <c r="L18" s="64" t="str">
        <f t="shared" si="2"/>
        <v>น้ำหนักมากกว่าเกณฑ์</v>
      </c>
      <c r="M18" s="74"/>
      <c r="N18" s="63">
        <f t="shared" si="3"/>
        <v>102</v>
      </c>
      <c r="P18" s="64" t="str">
        <f t="shared" si="4"/>
        <v>ส่วนสูงตามเกณฑ์</v>
      </c>
      <c r="R18" s="63">
        <f t="shared" si="5"/>
        <v>179</v>
      </c>
      <c r="S18" s="64" t="str">
        <f t="shared" si="6"/>
        <v>อ้วน</v>
      </c>
      <c r="W18" s="310">
        <f t="shared" si="7"/>
        <v>2200</v>
      </c>
      <c r="Y18" s="65">
        <f t="shared" si="8"/>
        <v>48.2</v>
      </c>
      <c r="Z18" s="65">
        <f t="shared" si="9"/>
        <v>156.80000000000001</v>
      </c>
      <c r="AA18" s="65">
        <f t="shared" si="10"/>
        <v>49.7</v>
      </c>
      <c r="AB18" s="65">
        <f t="shared" si="11"/>
        <v>0</v>
      </c>
      <c r="AC18" s="65">
        <f t="shared" si="12"/>
        <v>49.7</v>
      </c>
      <c r="AD18" s="65">
        <f t="shared" si="13"/>
        <v>33.046822107433798</v>
      </c>
      <c r="AE18" s="65">
        <f t="shared" si="14"/>
        <v>38.097881404955871</v>
      </c>
      <c r="AF18" s="65">
        <f t="shared" si="15"/>
        <v>40.623411053716907</v>
      </c>
      <c r="AG18" s="65">
        <f t="shared" si="16"/>
        <v>57.531167439106554</v>
      </c>
      <c r="AH18" s="65">
        <f t="shared" si="17"/>
        <v>60.641556585475406</v>
      </c>
      <c r="AI18" s="65">
        <f t="shared" si="18"/>
        <v>66.862334878213105</v>
      </c>
      <c r="AJ18" s="65">
        <f t="shared" si="19"/>
        <v>141.80632924314503</v>
      </c>
      <c r="AK18" s="65">
        <f t="shared" si="20"/>
        <v>146.80421949543003</v>
      </c>
      <c r="AL18" s="65">
        <f t="shared" si="21"/>
        <v>149.30316462157251</v>
      </c>
      <c r="AM18" s="65">
        <f t="shared" si="22"/>
        <v>164.13732824271625</v>
      </c>
      <c r="AN18" s="65">
        <f t="shared" si="23"/>
        <v>166.58310432362168</v>
      </c>
      <c r="AO18" s="65">
        <f t="shared" si="24"/>
        <v>171.47465648543252</v>
      </c>
      <c r="AP18" s="65">
        <f t="shared" si="25"/>
        <v>34.387314971722574</v>
      </c>
      <c r="AQ18" s="65">
        <f t="shared" si="26"/>
        <v>39.491543314481717</v>
      </c>
      <c r="AR18" s="65">
        <f t="shared" si="27"/>
        <v>42.043657485861289</v>
      </c>
      <c r="AS18" s="65">
        <f t="shared" si="28"/>
        <v>59.031167439106554</v>
      </c>
      <c r="AT18" s="65">
        <f t="shared" si="29"/>
        <v>62.141556585475406</v>
      </c>
      <c r="AU18" s="65">
        <f t="shared" si="30"/>
        <v>68.362334878213105</v>
      </c>
      <c r="AV18" s="65">
        <f t="shared" si="31"/>
        <v>0</v>
      </c>
      <c r="AW18" s="65">
        <f t="shared" si="32"/>
        <v>34.387314971722574</v>
      </c>
      <c r="AX18" s="65">
        <f t="shared" si="33"/>
        <v>0</v>
      </c>
      <c r="AY18" s="65">
        <f t="shared" si="34"/>
        <v>39.491543314481717</v>
      </c>
      <c r="AZ18" s="65">
        <f t="shared" si="35"/>
        <v>0</v>
      </c>
      <c r="BA18" s="65">
        <f t="shared" si="36"/>
        <v>42.043657485861289</v>
      </c>
      <c r="BB18" s="65">
        <f t="shared" si="37"/>
        <v>0</v>
      </c>
      <c r="BC18" s="65">
        <f t="shared" si="38"/>
        <v>59.031167439106554</v>
      </c>
      <c r="BD18" s="65">
        <f t="shared" si="39"/>
        <v>0</v>
      </c>
      <c r="BE18" s="65">
        <f t="shared" si="40"/>
        <v>62.141556585475406</v>
      </c>
      <c r="BF18" s="65">
        <f t="shared" si="41"/>
        <v>0</v>
      </c>
      <c r="BG18" s="65">
        <f t="shared" si="42"/>
        <v>68.362334878213105</v>
      </c>
      <c r="BI18" s="371">
        <v>1003</v>
      </c>
      <c r="BJ18" s="342">
        <v>4.0644357785989911</v>
      </c>
      <c r="BK18" s="342">
        <v>4.5429571857326607</v>
      </c>
      <c r="BL18" s="342">
        <v>4.7822178892994955</v>
      </c>
      <c r="BM18" s="342">
        <v>5.0214785928663304</v>
      </c>
      <c r="BN18" s="342">
        <v>5.5</v>
      </c>
      <c r="BO18" s="342">
        <v>6.0848594976078179</v>
      </c>
      <c r="BP18" s="342">
        <v>6.3772892464117268</v>
      </c>
      <c r="BQ18" s="342">
        <v>6.6697189952156357</v>
      </c>
      <c r="BR18" s="342">
        <v>7.3</v>
      </c>
      <c r="BS18" s="65"/>
      <c r="BT18" s="371">
        <v>1003</v>
      </c>
      <c r="BU18" s="342">
        <v>52.857743114395966</v>
      </c>
      <c r="BV18" s="342">
        <v>54.771828742930644</v>
      </c>
      <c r="BW18" s="342">
        <v>55.728871557197984</v>
      </c>
      <c r="BX18" s="342">
        <v>56.685914371465323</v>
      </c>
      <c r="BY18" s="342">
        <v>58.6</v>
      </c>
      <c r="BZ18" s="342">
        <v>60.833099899957126</v>
      </c>
      <c r="CA18" s="342">
        <v>61.949649849935689</v>
      </c>
      <c r="CB18" s="342">
        <v>63.066199799914244</v>
      </c>
      <c r="CC18" s="342">
        <v>65.299299699871369</v>
      </c>
      <c r="CE18" s="384">
        <v>49.75</v>
      </c>
      <c r="CF18" s="342">
        <v>2.2615278237776844</v>
      </c>
      <c r="CG18" s="342">
        <v>2.6161625696724684</v>
      </c>
      <c r="CH18" s="342">
        <v>2.7934799426198609</v>
      </c>
      <c r="CI18" s="342">
        <v>2.9707973155672525</v>
      </c>
      <c r="CJ18" s="342">
        <v>3.325432061462037</v>
      </c>
      <c r="CK18" s="342">
        <v>3.5721504632080983</v>
      </c>
      <c r="CL18" s="342">
        <v>3.6955096640811287</v>
      </c>
      <c r="CM18" s="342">
        <v>3.8188688649541591</v>
      </c>
      <c r="CN18" s="342">
        <v>4.06558726670022</v>
      </c>
      <c r="CO18" s="342">
        <v>2.288173373538938</v>
      </c>
      <c r="CP18" s="342">
        <v>2.6174683454922723</v>
      </c>
      <c r="CQ18" s="342">
        <v>2.7821158314689391</v>
      </c>
      <c r="CR18" s="342">
        <v>2.946763317445606</v>
      </c>
      <c r="CS18" s="342">
        <v>3.2760582893989403</v>
      </c>
      <c r="CT18" s="342">
        <v>3.5737889567305432</v>
      </c>
      <c r="CU18" s="342">
        <v>3.7226542903963447</v>
      </c>
      <c r="CV18" s="342">
        <v>3.8715196240621461</v>
      </c>
      <c r="CW18" s="342">
        <v>4.169250291393749</v>
      </c>
      <c r="CY18" s="101">
        <f t="shared" si="43"/>
        <v>1</v>
      </c>
      <c r="CZ18" s="101"/>
      <c r="DA18" s="101"/>
      <c r="DB18" s="311"/>
      <c r="DC18" s="311"/>
      <c r="DD18" s="311"/>
      <c r="DE18" s="311"/>
      <c r="DF18" s="311"/>
      <c r="DP18" s="311"/>
      <c r="DQ18" s="311"/>
      <c r="DR18" s="311"/>
      <c r="DS18" s="311"/>
      <c r="DT18" s="311"/>
      <c r="DU18" s="311"/>
      <c r="DV18" s="311"/>
      <c r="DW18" s="311"/>
      <c r="DX18" s="101"/>
      <c r="DY18" s="101"/>
      <c r="DZ18" s="101"/>
      <c r="EA18" s="101"/>
      <c r="EB18" s="101"/>
      <c r="EC18" s="101"/>
      <c r="ED18" s="101"/>
      <c r="EE18" s="311"/>
      <c r="EF18" s="101"/>
      <c r="EG18" s="101"/>
      <c r="EH18" s="101"/>
      <c r="EI18" s="101"/>
      <c r="EJ18" s="105"/>
      <c r="EK18" s="105"/>
      <c r="EL18" s="69"/>
      <c r="EM18" s="68"/>
      <c r="EN18" s="68"/>
      <c r="EO18" s="68"/>
      <c r="EP18" s="68"/>
      <c r="EQ18" s="68"/>
      <c r="ER18" s="68"/>
      <c r="ES18" s="15"/>
      <c r="ET18" s="15"/>
      <c r="EU18" s="105"/>
      <c r="EV18" s="105"/>
      <c r="EW18" s="105"/>
      <c r="EX18" s="105"/>
      <c r="EY18" s="105"/>
      <c r="EZ18" s="105"/>
      <c r="FA18" s="67"/>
      <c r="FB18" s="105"/>
      <c r="FC18" s="105"/>
      <c r="FD18" s="105"/>
      <c r="FE18" s="105"/>
      <c r="FF18" s="105"/>
      <c r="FG18" s="105"/>
      <c r="FH18" s="67"/>
      <c r="FI18" s="67"/>
      <c r="FJ18" s="67"/>
      <c r="FK18" s="67"/>
      <c r="FL18" s="67"/>
      <c r="FM18" s="67"/>
      <c r="FN18" s="67"/>
    </row>
    <row r="19" spans="2:170" ht="22.5" customHeight="1" x14ac:dyDescent="0.45">
      <c r="B19" s="133">
        <f>IF(Data!B18&lt;&gt;"",Data!B18,"")</f>
        <v>5</v>
      </c>
      <c r="C19" s="158" t="str">
        <f>IF(Data!C18&lt;&gt;"",Data!C18,"")</f>
        <v>นางสาวพัชรกันย์ คงเจริญ</v>
      </c>
      <c r="D19" s="106">
        <f>IF(Data!D18&lt;&gt;"",Data!D18,"")</f>
        <v>2</v>
      </c>
      <c r="E19" s="140">
        <f>IF(AND(I19=1,Data!T18=0),0,IF(I19=999,999,Data!T18))</f>
        <v>201</v>
      </c>
      <c r="F19" s="140">
        <f t="shared" si="0"/>
        <v>16.75</v>
      </c>
      <c r="G19" s="140">
        <f>IF(Data!K18&lt;&gt;"",Data!K18,"")</f>
        <v>49</v>
      </c>
      <c r="H19" s="141">
        <f>IF(Data!L18&lt;&gt;"",Data!L18,"")</f>
        <v>154</v>
      </c>
      <c r="I19" s="63">
        <f>IF(Data!M18&lt;&gt;"",Data!M18,"")</f>
        <v>1</v>
      </c>
      <c r="J19" s="63">
        <f t="shared" si="1"/>
        <v>101</v>
      </c>
      <c r="L19" s="64" t="str">
        <f t="shared" si="2"/>
        <v>น้ำหนักตามเกณฑ์</v>
      </c>
      <c r="M19" s="74"/>
      <c r="N19" s="63">
        <f t="shared" si="3"/>
        <v>98</v>
      </c>
      <c r="P19" s="64" t="str">
        <f t="shared" si="4"/>
        <v>ส่วนสูงตามเกณฑ์</v>
      </c>
      <c r="R19" s="63">
        <f t="shared" si="5"/>
        <v>109</v>
      </c>
      <c r="S19" s="64" t="str">
        <f t="shared" si="6"/>
        <v>สมส่วน</v>
      </c>
      <c r="W19" s="310">
        <f t="shared" si="7"/>
        <v>2201</v>
      </c>
      <c r="Y19" s="65">
        <f t="shared" si="8"/>
        <v>48.3</v>
      </c>
      <c r="Z19" s="65">
        <f t="shared" si="9"/>
        <v>156.80000000000001</v>
      </c>
      <c r="AA19" s="65">
        <f t="shared" si="10"/>
        <v>44.9</v>
      </c>
      <c r="AB19" s="65">
        <f t="shared" si="11"/>
        <v>0</v>
      </c>
      <c r="AC19" s="65">
        <f t="shared" si="12"/>
        <v>44.9</v>
      </c>
      <c r="AD19" s="65">
        <f t="shared" si="13"/>
        <v>33.146822107433792</v>
      </c>
      <c r="AE19" s="65">
        <f t="shared" si="14"/>
        <v>38.197881404955865</v>
      </c>
      <c r="AF19" s="65">
        <f t="shared" si="15"/>
        <v>40.723411053716902</v>
      </c>
      <c r="AG19" s="65">
        <f t="shared" si="16"/>
        <v>57.551413871250944</v>
      </c>
      <c r="AH19" s="65">
        <f t="shared" si="17"/>
        <v>60.635218495001254</v>
      </c>
      <c r="AI19" s="65">
        <f t="shared" si="18"/>
        <v>66.80282774250189</v>
      </c>
      <c r="AJ19" s="65">
        <f t="shared" si="19"/>
        <v>141.96583637885624</v>
      </c>
      <c r="AK19" s="65">
        <f t="shared" si="20"/>
        <v>146.91055758590417</v>
      </c>
      <c r="AL19" s="65">
        <f t="shared" si="21"/>
        <v>149.3829181894281</v>
      </c>
      <c r="AM19" s="65">
        <f t="shared" si="22"/>
        <v>164.13732824271625</v>
      </c>
      <c r="AN19" s="65">
        <f t="shared" si="23"/>
        <v>166.58310432362168</v>
      </c>
      <c r="AO19" s="65">
        <f t="shared" si="24"/>
        <v>171.47465648543252</v>
      </c>
      <c r="AP19" s="65">
        <f t="shared" si="25"/>
        <v>30.544357785989913</v>
      </c>
      <c r="AQ19" s="65">
        <f t="shared" si="26"/>
        <v>35.329571857326613</v>
      </c>
      <c r="AR19" s="65">
        <f t="shared" si="27"/>
        <v>37.722178892994954</v>
      </c>
      <c r="AS19" s="65">
        <f t="shared" si="28"/>
        <v>54.629935278384607</v>
      </c>
      <c r="AT19" s="65">
        <f t="shared" si="29"/>
        <v>57.873247037846156</v>
      </c>
      <c r="AU19" s="65">
        <f t="shared" si="30"/>
        <v>64.359870556769238</v>
      </c>
      <c r="AV19" s="65">
        <f t="shared" si="31"/>
        <v>0</v>
      </c>
      <c r="AW19" s="65">
        <f t="shared" si="32"/>
        <v>30.544357785989913</v>
      </c>
      <c r="AX19" s="65">
        <f t="shared" si="33"/>
        <v>0</v>
      </c>
      <c r="AY19" s="65">
        <f t="shared" si="34"/>
        <v>35.329571857326613</v>
      </c>
      <c r="AZ19" s="65">
        <f t="shared" si="35"/>
        <v>0</v>
      </c>
      <c r="BA19" s="65">
        <f t="shared" si="36"/>
        <v>37.722178892994954</v>
      </c>
      <c r="BB19" s="65">
        <f t="shared" si="37"/>
        <v>0</v>
      </c>
      <c r="BC19" s="65">
        <f t="shared" si="38"/>
        <v>54.629935278384607</v>
      </c>
      <c r="BD19" s="65">
        <f t="shared" si="39"/>
        <v>0</v>
      </c>
      <c r="BE19" s="65">
        <f t="shared" si="40"/>
        <v>57.873247037846156</v>
      </c>
      <c r="BF19" s="65">
        <f t="shared" si="41"/>
        <v>0</v>
      </c>
      <c r="BG19" s="65">
        <f t="shared" si="42"/>
        <v>64.359870556769238</v>
      </c>
      <c r="BI19" s="371">
        <v>1004</v>
      </c>
      <c r="BJ19" s="342">
        <v>4.4454215071765439</v>
      </c>
      <c r="BK19" s="342">
        <v>5.0302810047843636</v>
      </c>
      <c r="BL19" s="342">
        <v>5.3227107535882716</v>
      </c>
      <c r="BM19" s="342">
        <v>5.6151405023921814</v>
      </c>
      <c r="BN19" s="342">
        <v>6.2</v>
      </c>
      <c r="BO19" s="342">
        <v>6.784859497607818</v>
      </c>
      <c r="BP19" s="342">
        <v>7.077289246411727</v>
      </c>
      <c r="BQ19" s="342">
        <v>7.3697189952156368</v>
      </c>
      <c r="BR19" s="342">
        <v>8</v>
      </c>
      <c r="BS19" s="65"/>
      <c r="BT19" s="371">
        <v>1004</v>
      </c>
      <c r="BU19" s="342">
        <v>55.198235978684743</v>
      </c>
      <c r="BV19" s="342">
        <v>57.165490652456491</v>
      </c>
      <c r="BW19" s="342">
        <v>58.149117989342372</v>
      </c>
      <c r="BX19" s="342">
        <v>59.132745326228246</v>
      </c>
      <c r="BY19" s="342">
        <v>61.1</v>
      </c>
      <c r="BZ19" s="342">
        <v>63.439437990431273</v>
      </c>
      <c r="CA19" s="342">
        <v>64.609156985646905</v>
      </c>
      <c r="CB19" s="342">
        <v>65.778875980862551</v>
      </c>
      <c r="CC19" s="342">
        <v>68.118313971293816</v>
      </c>
      <c r="CE19" s="384">
        <v>50</v>
      </c>
      <c r="CF19" s="342">
        <v>2.3109692257445622</v>
      </c>
      <c r="CG19" s="342">
        <v>2.6686159555906133</v>
      </c>
      <c r="CH19" s="342">
        <v>2.8474393205136392</v>
      </c>
      <c r="CI19" s="342">
        <v>3.0262626854366648</v>
      </c>
      <c r="CJ19" s="342">
        <v>3.3839094152827158</v>
      </c>
      <c r="CK19" s="342">
        <v>3.6366583194376574</v>
      </c>
      <c r="CL19" s="342">
        <v>3.7630327715151282</v>
      </c>
      <c r="CM19" s="342">
        <v>3.8894072235925989</v>
      </c>
      <c r="CN19" s="342">
        <v>4.1421561277475405</v>
      </c>
      <c r="CO19" s="342">
        <v>2.336578769474364</v>
      </c>
      <c r="CP19" s="342">
        <v>2.6693006416046607</v>
      </c>
      <c r="CQ19" s="342">
        <v>2.8356615776698089</v>
      </c>
      <c r="CR19" s="342">
        <v>3.002022513734957</v>
      </c>
      <c r="CS19" s="342">
        <v>3.3347443858652537</v>
      </c>
      <c r="CT19" s="342">
        <v>3.6377866290552263</v>
      </c>
      <c r="CU19" s="342">
        <v>3.7893077506502126</v>
      </c>
      <c r="CV19" s="342">
        <v>3.940828872245199</v>
      </c>
      <c r="CW19" s="342">
        <v>4.2438711154351711</v>
      </c>
      <c r="CY19" s="101">
        <f t="shared" si="43"/>
        <v>1</v>
      </c>
      <c r="CZ19" s="101"/>
      <c r="DA19" s="101"/>
      <c r="DB19" s="311"/>
      <c r="DC19" s="311"/>
      <c r="DD19" s="311"/>
      <c r="DE19" s="311"/>
      <c r="DF19" s="311"/>
      <c r="DP19" s="311"/>
      <c r="DQ19" s="311"/>
      <c r="DR19" s="311"/>
      <c r="DS19" s="311"/>
      <c r="DT19" s="311"/>
      <c r="DU19" s="311"/>
      <c r="DV19" s="311"/>
      <c r="DW19" s="311"/>
      <c r="DX19" s="101"/>
      <c r="DY19" s="101"/>
      <c r="DZ19" s="101"/>
      <c r="EA19" s="101"/>
      <c r="EB19" s="101"/>
      <c r="EC19" s="101"/>
      <c r="ED19" s="101"/>
      <c r="EE19" s="311"/>
      <c r="EF19" s="101"/>
      <c r="EG19" s="101"/>
      <c r="EH19" s="101"/>
      <c r="EI19" s="101"/>
      <c r="EJ19" s="105"/>
      <c r="EK19" s="105"/>
      <c r="EL19" s="69"/>
      <c r="EM19" s="68"/>
      <c r="EN19" s="68"/>
      <c r="EO19" s="68"/>
      <c r="EP19" s="68"/>
      <c r="EQ19" s="68"/>
      <c r="ER19" s="68"/>
      <c r="ES19" s="15"/>
      <c r="ET19" s="15"/>
      <c r="EU19" s="105"/>
      <c r="EV19" s="105"/>
      <c r="EW19" s="105"/>
      <c r="EX19" s="105"/>
      <c r="EY19" s="105"/>
      <c r="EZ19" s="105"/>
      <c r="FA19" s="67"/>
      <c r="FB19" s="105"/>
      <c r="FC19" s="105"/>
      <c r="FD19" s="105"/>
      <c r="FE19" s="105"/>
      <c r="FF19" s="105"/>
      <c r="FG19" s="105"/>
      <c r="FH19" s="67"/>
      <c r="FI19" s="67"/>
      <c r="FJ19" s="67"/>
      <c r="FK19" s="67"/>
      <c r="FL19" s="67"/>
      <c r="FM19" s="67"/>
      <c r="FN19" s="67"/>
    </row>
    <row r="20" spans="2:170" ht="22.5" customHeight="1" x14ac:dyDescent="0.45">
      <c r="B20" s="133">
        <f>IF(Data!B19&lt;&gt;"",Data!B19,"")</f>
        <v>6</v>
      </c>
      <c r="C20" s="158" t="str">
        <f>IF(Data!C19&lt;&gt;"",Data!C19,"")</f>
        <v>นางสาวสุพัตรา ปานทอง</v>
      </c>
      <c r="D20" s="106">
        <f>IF(Data!D19&lt;&gt;"",Data!D19,"")</f>
        <v>2</v>
      </c>
      <c r="E20" s="140">
        <f>IF(AND(I20=1,Data!T19=0),0,IF(I20=999,999,Data!T19))</f>
        <v>193</v>
      </c>
      <c r="F20" s="140">
        <f t="shared" si="0"/>
        <v>16.083333333333332</v>
      </c>
      <c r="G20" s="140">
        <f>IF(Data!K19&lt;&gt;"",Data!K19,"")</f>
        <v>56</v>
      </c>
      <c r="H20" s="141">
        <f>IF(Data!L19&lt;&gt;"",Data!L19,"")</f>
        <v>162</v>
      </c>
      <c r="I20" s="63">
        <f>IF(Data!M19&lt;&gt;"",Data!M19,"")</f>
        <v>1</v>
      </c>
      <c r="J20" s="63">
        <f t="shared" si="1"/>
        <v>117</v>
      </c>
      <c r="L20" s="64" t="str">
        <f t="shared" si="2"/>
        <v>น้ำหนักตามเกณฑ์</v>
      </c>
      <c r="M20" s="74"/>
      <c r="N20" s="63">
        <f t="shared" si="3"/>
        <v>103</v>
      </c>
      <c r="P20" s="64" t="str">
        <f t="shared" si="4"/>
        <v>ส่วนสูงตามเกณฑ์</v>
      </c>
      <c r="R20" s="63">
        <f t="shared" si="5"/>
        <v>109</v>
      </c>
      <c r="S20" s="64" t="str">
        <f t="shared" si="6"/>
        <v>สมส่วน</v>
      </c>
      <c r="W20" s="310">
        <f t="shared" si="7"/>
        <v>2193</v>
      </c>
      <c r="Y20" s="65">
        <f t="shared" si="8"/>
        <v>47.9</v>
      </c>
      <c r="Z20" s="65">
        <f t="shared" si="9"/>
        <v>156.6</v>
      </c>
      <c r="AA20" s="65">
        <f t="shared" si="10"/>
        <v>51.4</v>
      </c>
      <c r="AB20" s="65">
        <f t="shared" si="11"/>
        <v>0</v>
      </c>
      <c r="AC20" s="65">
        <f t="shared" si="12"/>
        <v>51.4</v>
      </c>
      <c r="AD20" s="65">
        <f t="shared" si="13"/>
        <v>32.427807836011354</v>
      </c>
      <c r="AE20" s="65">
        <f t="shared" si="14"/>
        <v>37.585205224007574</v>
      </c>
      <c r="AF20" s="65">
        <f t="shared" si="15"/>
        <v>40.16390391800568</v>
      </c>
      <c r="AG20" s="65">
        <f t="shared" si="16"/>
        <v>57.231167439106557</v>
      </c>
      <c r="AH20" s="65">
        <f t="shared" si="17"/>
        <v>60.341556585475409</v>
      </c>
      <c r="AI20" s="65">
        <f t="shared" si="18"/>
        <v>66.562334878213107</v>
      </c>
      <c r="AJ20" s="65">
        <f t="shared" si="19"/>
        <v>141.60632924314501</v>
      </c>
      <c r="AK20" s="65">
        <f t="shared" si="20"/>
        <v>146.60421949543002</v>
      </c>
      <c r="AL20" s="65">
        <f t="shared" si="21"/>
        <v>149.10316462157249</v>
      </c>
      <c r="AM20" s="65">
        <f t="shared" si="22"/>
        <v>164.01708181057188</v>
      </c>
      <c r="AN20" s="65">
        <f t="shared" si="23"/>
        <v>166.48944241409583</v>
      </c>
      <c r="AO20" s="65">
        <f t="shared" si="24"/>
        <v>171.43416362114377</v>
      </c>
      <c r="AP20" s="65">
        <f t="shared" si="25"/>
        <v>35.449286428877684</v>
      </c>
      <c r="AQ20" s="65">
        <f t="shared" si="26"/>
        <v>40.76619095258512</v>
      </c>
      <c r="AR20" s="65">
        <f t="shared" si="27"/>
        <v>43.424643214438845</v>
      </c>
      <c r="AS20" s="65">
        <f t="shared" si="28"/>
        <v>60.332399599828506</v>
      </c>
      <c r="AT20" s="65">
        <f t="shared" si="29"/>
        <v>63.309866133104663</v>
      </c>
      <c r="AU20" s="65">
        <f t="shared" si="30"/>
        <v>69.264799199657006</v>
      </c>
      <c r="AV20" s="65">
        <f t="shared" si="31"/>
        <v>0</v>
      </c>
      <c r="AW20" s="65">
        <f t="shared" si="32"/>
        <v>35.449286428877684</v>
      </c>
      <c r="AX20" s="65">
        <f t="shared" si="33"/>
        <v>0</v>
      </c>
      <c r="AY20" s="65">
        <f t="shared" si="34"/>
        <v>40.76619095258512</v>
      </c>
      <c r="AZ20" s="65">
        <f t="shared" si="35"/>
        <v>0</v>
      </c>
      <c r="BA20" s="65">
        <f t="shared" si="36"/>
        <v>43.424643214438845</v>
      </c>
      <c r="BB20" s="65">
        <f t="shared" si="37"/>
        <v>0</v>
      </c>
      <c r="BC20" s="65">
        <f t="shared" si="38"/>
        <v>60.332399599828506</v>
      </c>
      <c r="BD20" s="65">
        <f t="shared" si="39"/>
        <v>0</v>
      </c>
      <c r="BE20" s="65">
        <f t="shared" si="40"/>
        <v>63.309866133104663</v>
      </c>
      <c r="BF20" s="65">
        <f t="shared" si="41"/>
        <v>0</v>
      </c>
      <c r="BG20" s="65">
        <f t="shared" si="42"/>
        <v>69.264799199657006</v>
      </c>
      <c r="BI20" s="371">
        <v>1005</v>
      </c>
      <c r="BJ20" s="342">
        <v>4.8859143714653213</v>
      </c>
      <c r="BK20" s="342">
        <v>5.5239429143102141</v>
      </c>
      <c r="BL20" s="342">
        <v>5.8429571857326605</v>
      </c>
      <c r="BM20" s="342">
        <v>6.161971457155107</v>
      </c>
      <c r="BN20" s="342">
        <v>6.8</v>
      </c>
      <c r="BO20" s="342">
        <v>7.4380285428448927</v>
      </c>
      <c r="BP20" s="342">
        <v>7.7570428142673391</v>
      </c>
      <c r="BQ20" s="342">
        <v>8.0760570856897846</v>
      </c>
      <c r="BR20" s="342">
        <v>8.6999999999999993</v>
      </c>
      <c r="BS20" s="65"/>
      <c r="BT20" s="371">
        <v>1005</v>
      </c>
      <c r="BU20" s="342">
        <v>57.338728842973524</v>
      </c>
      <c r="BV20" s="342">
        <v>59.359152561982349</v>
      </c>
      <c r="BW20" s="342">
        <v>60.369364421486765</v>
      </c>
      <c r="BX20" s="342">
        <v>61.379576280991174</v>
      </c>
      <c r="BY20" s="342">
        <v>63.4</v>
      </c>
      <c r="BZ20" s="342">
        <v>65.845776080905424</v>
      </c>
      <c r="CA20" s="342">
        <v>67.06866412135814</v>
      </c>
      <c r="CB20" s="342">
        <v>68.291552161810841</v>
      </c>
      <c r="CC20" s="342">
        <v>70.737328242716274</v>
      </c>
      <c r="CE20" s="384">
        <v>50.25</v>
      </c>
      <c r="CF20" s="342">
        <v>2.3606114047586884</v>
      </c>
      <c r="CG20" s="342">
        <v>2.7212655573068245</v>
      </c>
      <c r="CH20" s="342">
        <v>2.9015926335808926</v>
      </c>
      <c r="CI20" s="342">
        <v>3.0819197098549611</v>
      </c>
      <c r="CJ20" s="342">
        <v>3.4425738624030977</v>
      </c>
      <c r="CK20" s="342">
        <v>3.7013284588734772</v>
      </c>
      <c r="CL20" s="342">
        <v>3.8307057571086669</v>
      </c>
      <c r="CM20" s="342">
        <v>3.9600830553438566</v>
      </c>
      <c r="CN20" s="342">
        <v>4.2188376518142361</v>
      </c>
      <c r="CO20" s="342">
        <v>2.3849657002932076</v>
      </c>
      <c r="CP20" s="342">
        <v>2.7211217760976538</v>
      </c>
      <c r="CQ20" s="342">
        <v>2.8891998139998769</v>
      </c>
      <c r="CR20" s="342">
        <v>3.0572778519021</v>
      </c>
      <c r="CS20" s="342">
        <v>3.3934339277065462</v>
      </c>
      <c r="CT20" s="342">
        <v>3.701760163140448</v>
      </c>
      <c r="CU20" s="342">
        <v>3.8559232808573993</v>
      </c>
      <c r="CV20" s="342">
        <v>4.0100863985743498</v>
      </c>
      <c r="CW20" s="342">
        <v>4.3184126340082516</v>
      </c>
      <c r="CY20" s="101">
        <f t="shared" si="43"/>
        <v>1</v>
      </c>
      <c r="CZ20" s="101"/>
      <c r="DA20" s="101"/>
      <c r="DB20" s="311"/>
      <c r="DC20" s="311"/>
      <c r="DD20" s="311"/>
      <c r="DE20" s="311"/>
      <c r="DF20" s="311"/>
      <c r="DP20" s="311"/>
      <c r="DQ20" s="311"/>
      <c r="DR20" s="311"/>
      <c r="DS20" s="311"/>
      <c r="DT20" s="311"/>
      <c r="DU20" s="311"/>
      <c r="DV20" s="311"/>
      <c r="DW20" s="311"/>
      <c r="DX20" s="101"/>
      <c r="DY20" s="101"/>
      <c r="DZ20" s="101"/>
      <c r="EA20" s="101"/>
      <c r="EB20" s="101"/>
      <c r="EC20" s="101"/>
      <c r="ED20" s="101"/>
      <c r="EE20" s="311"/>
      <c r="EF20" s="101"/>
      <c r="EG20" s="101"/>
      <c r="EH20" s="101"/>
      <c r="EI20" s="101"/>
      <c r="EJ20" s="105"/>
      <c r="EK20" s="105"/>
      <c r="EL20" s="69"/>
      <c r="EM20" s="68"/>
      <c r="EN20" s="68"/>
      <c r="EO20" s="68"/>
      <c r="EP20" s="68"/>
      <c r="EQ20" s="68"/>
      <c r="ER20" s="68"/>
      <c r="ES20" s="15"/>
      <c r="ET20" s="15"/>
      <c r="EU20" s="105"/>
      <c r="EV20" s="105"/>
      <c r="EW20" s="105"/>
      <c r="EX20" s="105"/>
      <c r="EY20" s="105"/>
      <c r="EZ20" s="105"/>
      <c r="FA20" s="67"/>
      <c r="FB20" s="105"/>
      <c r="FC20" s="105"/>
      <c r="FD20" s="105"/>
      <c r="FE20" s="105"/>
      <c r="FF20" s="105"/>
      <c r="FG20" s="105"/>
      <c r="FH20" s="67"/>
      <c r="FI20" s="67"/>
      <c r="FJ20" s="67"/>
      <c r="FK20" s="67"/>
      <c r="FL20" s="67"/>
      <c r="FM20" s="67"/>
      <c r="FN20" s="67"/>
    </row>
    <row r="21" spans="2:170" ht="22.5" customHeight="1" x14ac:dyDescent="0.45">
      <c r="B21" s="133">
        <f>IF(Data!B20&lt;&gt;"",Data!B20,"")</f>
        <v>7</v>
      </c>
      <c r="C21" s="158" t="str">
        <f>IF(Data!C20&lt;&gt;"",Data!C20,"")</f>
        <v>นายกรพล ป้องกัน</v>
      </c>
      <c r="D21" s="106">
        <f>IF(Data!D20&lt;&gt;"",Data!D20,"")</f>
        <v>1</v>
      </c>
      <c r="E21" s="140">
        <f>IF(AND(I21=1,Data!T20=0),0,IF(I21=999,999,Data!T20))</f>
        <v>198</v>
      </c>
      <c r="F21" s="140">
        <f t="shared" si="0"/>
        <v>16.5</v>
      </c>
      <c r="G21" s="140">
        <f>IF(Data!K20&lt;&gt;"",Data!K20,"")</f>
        <v>80</v>
      </c>
      <c r="H21" s="141">
        <f>IF(Data!L20&lt;&gt;"",Data!L20,"")</f>
        <v>175</v>
      </c>
      <c r="I21" s="63">
        <f>IF(Data!M20&lt;&gt;"",Data!M20,"")</f>
        <v>1</v>
      </c>
      <c r="J21" s="63">
        <f t="shared" si="1"/>
        <v>145</v>
      </c>
      <c r="L21" s="64" t="str">
        <f t="shared" si="2"/>
        <v>น้ำหนักมากกว่าเกณฑ์</v>
      </c>
      <c r="M21" s="74"/>
      <c r="N21" s="63">
        <f t="shared" si="3"/>
        <v>104</v>
      </c>
      <c r="P21" s="64" t="str">
        <f t="shared" si="4"/>
        <v>ส่วนสูงตามเกณฑ์</v>
      </c>
      <c r="R21" s="63">
        <f t="shared" si="5"/>
        <v>131</v>
      </c>
      <c r="S21" s="64" t="str">
        <f t="shared" si="6"/>
        <v>อ้วน</v>
      </c>
      <c r="W21" s="310">
        <f t="shared" si="7"/>
        <v>1198</v>
      </c>
      <c r="Y21" s="65">
        <f t="shared" si="8"/>
        <v>55</v>
      </c>
      <c r="Z21" s="65">
        <f t="shared" si="9"/>
        <v>168.62294446079997</v>
      </c>
      <c r="AA21" s="65">
        <f t="shared" si="10"/>
        <v>61.1</v>
      </c>
      <c r="AB21" s="65">
        <f t="shared" si="11"/>
        <v>0</v>
      </c>
      <c r="AC21" s="65">
        <f t="shared" si="12"/>
        <v>61.1</v>
      </c>
      <c r="AD21" s="65">
        <f t="shared" si="13"/>
        <v>35.221115171808329</v>
      </c>
      <c r="AE21" s="65">
        <f t="shared" si="14"/>
        <v>41.814076781205557</v>
      </c>
      <c r="AF21" s="65">
        <f t="shared" si="15"/>
        <v>45.110557585904168</v>
      </c>
      <c r="AG21" s="65">
        <f t="shared" si="16"/>
        <v>65.048949549807048</v>
      </c>
      <c r="AH21" s="65">
        <f t="shared" si="17"/>
        <v>68.398599399742736</v>
      </c>
      <c r="AI21" s="65">
        <f t="shared" si="18"/>
        <v>75.099999999999994</v>
      </c>
      <c r="AJ21" s="65">
        <f t="shared" si="19"/>
        <v>150.48564706276156</v>
      </c>
      <c r="AK21" s="65">
        <f t="shared" si="20"/>
        <v>156.53141286210769</v>
      </c>
      <c r="AL21" s="65">
        <f t="shared" si="21"/>
        <v>159.55429576178079</v>
      </c>
      <c r="AM21" s="65">
        <f t="shared" si="22"/>
        <v>176.59221116693936</v>
      </c>
      <c r="AN21" s="65">
        <f t="shared" si="23"/>
        <v>179.24863340231914</v>
      </c>
      <c r="AO21" s="65">
        <f t="shared" si="24"/>
        <v>184.56147787307876</v>
      </c>
      <c r="AP21" s="65">
        <f t="shared" si="25"/>
        <v>43.713722207476678</v>
      </c>
      <c r="AQ21" s="65">
        <f t="shared" si="26"/>
        <v>49.509148138317784</v>
      </c>
      <c r="AR21" s="65">
        <f t="shared" si="27"/>
        <v>52.406861103738343</v>
      </c>
      <c r="AS21" s="65">
        <f t="shared" si="28"/>
        <v>69.155110353416774</v>
      </c>
      <c r="AT21" s="65">
        <f t="shared" si="29"/>
        <v>71.840147137889034</v>
      </c>
      <c r="AU21" s="65">
        <f t="shared" si="30"/>
        <v>77.210220706833539</v>
      </c>
      <c r="AV21" s="65">
        <f t="shared" si="31"/>
        <v>0</v>
      </c>
      <c r="AW21" s="65">
        <f t="shared" si="32"/>
        <v>43.713722207476678</v>
      </c>
      <c r="AX21" s="65">
        <f t="shared" si="33"/>
        <v>0</v>
      </c>
      <c r="AY21" s="65">
        <f t="shared" si="34"/>
        <v>49.509148138317784</v>
      </c>
      <c r="AZ21" s="65">
        <f t="shared" si="35"/>
        <v>0</v>
      </c>
      <c r="BA21" s="65">
        <f t="shared" si="36"/>
        <v>52.406861103738343</v>
      </c>
      <c r="BB21" s="65">
        <f t="shared" si="37"/>
        <v>0</v>
      </c>
      <c r="BC21" s="65">
        <f t="shared" si="38"/>
        <v>69.155110353416774</v>
      </c>
      <c r="BD21" s="65">
        <f t="shared" si="39"/>
        <v>0</v>
      </c>
      <c r="BE21" s="65">
        <f t="shared" si="40"/>
        <v>71.840147137889034</v>
      </c>
      <c r="BF21" s="65">
        <f t="shared" si="41"/>
        <v>0</v>
      </c>
      <c r="BG21" s="65">
        <f t="shared" si="42"/>
        <v>77.210220706833539</v>
      </c>
      <c r="BI21" s="371">
        <v>1006</v>
      </c>
      <c r="BJ21" s="342">
        <v>5.3859143714653213</v>
      </c>
      <c r="BK21" s="342">
        <v>6.0239429143102141</v>
      </c>
      <c r="BL21" s="342">
        <v>6.3429571857326605</v>
      </c>
      <c r="BM21" s="342">
        <v>6.661971457155107</v>
      </c>
      <c r="BN21" s="342">
        <v>7.3</v>
      </c>
      <c r="BO21" s="342">
        <v>8.04436663331904</v>
      </c>
      <c r="BP21" s="342">
        <v>8.4165499499785597</v>
      </c>
      <c r="BQ21" s="342">
        <v>8.7887332666380829</v>
      </c>
      <c r="BR21" s="342">
        <v>9.5</v>
      </c>
      <c r="BS21" s="65"/>
      <c r="BT21" s="371">
        <v>1006</v>
      </c>
      <c r="BU21" s="342">
        <v>59.279221707262302</v>
      </c>
      <c r="BV21" s="342">
        <v>61.352814471508196</v>
      </c>
      <c r="BW21" s="342">
        <v>62.389610853631147</v>
      </c>
      <c r="BX21" s="342">
        <v>63.426407235754098</v>
      </c>
      <c r="BY21" s="342">
        <v>65.5</v>
      </c>
      <c r="BZ21" s="342">
        <v>67.998945126142502</v>
      </c>
      <c r="CA21" s="342">
        <v>69.248417689213753</v>
      </c>
      <c r="CB21" s="342">
        <v>70.497890252284989</v>
      </c>
      <c r="CC21" s="342">
        <v>72.996835378427491</v>
      </c>
      <c r="CE21" s="384">
        <v>50.5</v>
      </c>
      <c r="CF21" s="342">
        <v>2.4102535837728141</v>
      </c>
      <c r="CG21" s="342">
        <v>2.7739151590230353</v>
      </c>
      <c r="CH21" s="342">
        <v>2.9557459466481464</v>
      </c>
      <c r="CI21" s="342">
        <v>3.1375767342732575</v>
      </c>
      <c r="CJ21" s="342">
        <v>3.5012383095234796</v>
      </c>
      <c r="CK21" s="342">
        <v>3.765998598309297</v>
      </c>
      <c r="CL21" s="342">
        <v>3.8983787427022056</v>
      </c>
      <c r="CM21" s="342">
        <v>4.0307588870951143</v>
      </c>
      <c r="CN21" s="342">
        <v>4.2955191758809317</v>
      </c>
      <c r="CO21" s="342">
        <v>2.4333526311120517</v>
      </c>
      <c r="CP21" s="342">
        <v>2.7729429105906473</v>
      </c>
      <c r="CQ21" s="342">
        <v>2.9427380503299454</v>
      </c>
      <c r="CR21" s="342">
        <v>3.112533190069243</v>
      </c>
      <c r="CS21" s="342">
        <v>3.4521234695478391</v>
      </c>
      <c r="CT21" s="342">
        <v>3.7657336972256701</v>
      </c>
      <c r="CU21" s="342">
        <v>3.9225388110645856</v>
      </c>
      <c r="CV21" s="342">
        <v>4.0793439249035011</v>
      </c>
      <c r="CW21" s="342">
        <v>4.392954152581332</v>
      </c>
      <c r="CY21" s="101">
        <f t="shared" si="43"/>
        <v>1</v>
      </c>
      <c r="CZ21" s="101"/>
      <c r="DA21" s="101"/>
      <c r="DB21" s="311"/>
      <c r="DC21" s="311"/>
      <c r="DD21" s="311"/>
      <c r="DE21" s="311"/>
      <c r="DF21" s="311"/>
      <c r="DP21" s="311"/>
      <c r="DQ21" s="311"/>
      <c r="DR21" s="311"/>
      <c r="DS21" s="311"/>
      <c r="DT21" s="311"/>
      <c r="DU21" s="311"/>
      <c r="DV21" s="311"/>
      <c r="DW21" s="311"/>
      <c r="DX21" s="101"/>
      <c r="DY21" s="101"/>
      <c r="DZ21" s="101"/>
      <c r="EA21" s="101"/>
      <c r="EB21" s="101"/>
      <c r="EC21" s="101"/>
      <c r="ED21" s="101"/>
      <c r="EE21" s="311"/>
      <c r="EF21" s="101"/>
      <c r="EG21" s="101"/>
      <c r="EH21" s="101"/>
      <c r="EI21" s="101"/>
      <c r="EJ21" s="105"/>
      <c r="EK21" s="105"/>
      <c r="EL21" s="69"/>
      <c r="EM21" s="68"/>
      <c r="EN21" s="68"/>
      <c r="EO21" s="68"/>
      <c r="EP21" s="68"/>
      <c r="EQ21" s="68"/>
      <c r="ER21" s="68"/>
      <c r="ES21" s="15"/>
      <c r="ET21" s="15"/>
      <c r="EU21" s="105"/>
      <c r="EV21" s="105"/>
      <c r="EW21" s="105"/>
      <c r="EX21" s="105"/>
      <c r="EY21" s="105"/>
      <c r="EZ21" s="105"/>
      <c r="FA21" s="67"/>
      <c r="FB21" s="105"/>
      <c r="FC21" s="105"/>
      <c r="FD21" s="105"/>
      <c r="FE21" s="105"/>
      <c r="FF21" s="105"/>
      <c r="FG21" s="105"/>
      <c r="FH21" s="67"/>
      <c r="FI21" s="67"/>
      <c r="FJ21" s="67"/>
      <c r="FK21" s="67"/>
      <c r="FL21" s="67"/>
      <c r="FM21" s="67"/>
      <c r="FN21" s="67"/>
    </row>
    <row r="22" spans="2:170" ht="22.5" customHeight="1" x14ac:dyDescent="0.45">
      <c r="B22" s="133">
        <f>IF(Data!B21&lt;&gt;"",Data!B21,"")</f>
        <v>8</v>
      </c>
      <c r="C22" s="158" t="str">
        <f>IF(Data!C21&lt;&gt;"",Data!C21,"")</f>
        <v>นายป้องปฐพี ไทยเขียว</v>
      </c>
      <c r="D22" s="106">
        <f>IF(Data!D21&lt;&gt;"",Data!D21,"")</f>
        <v>1</v>
      </c>
      <c r="E22" s="140">
        <f>IF(AND(I22=1,Data!T21=0),0,IF(I22=999,999,Data!T21))</f>
        <v>202</v>
      </c>
      <c r="F22" s="140">
        <f t="shared" si="0"/>
        <v>16.833333333333332</v>
      </c>
      <c r="G22" s="140">
        <f>IF(Data!K21&lt;&gt;"",Data!K21,"")</f>
        <v>50</v>
      </c>
      <c r="H22" s="141" t="str">
        <f>IF(Data!L21&lt;&gt;"",Data!L21,"")</f>
        <v>175</v>
      </c>
      <c r="I22" s="63">
        <f>IF(Data!M21&lt;&gt;"",Data!M21,"")</f>
        <v>1</v>
      </c>
      <c r="J22" s="63">
        <f t="shared" si="1"/>
        <v>90</v>
      </c>
      <c r="L22" s="64" t="str">
        <f t="shared" si="2"/>
        <v>น้ำหนักตามเกณฑ์</v>
      </c>
      <c r="M22" s="74"/>
      <c r="N22" s="63">
        <f t="shared" si="3"/>
        <v>0</v>
      </c>
      <c r="P22" s="64" t="str">
        <f t="shared" si="4"/>
        <v>ไม่ทราบค่า</v>
      </c>
      <c r="R22" s="63">
        <f t="shared" si="5"/>
        <v>0</v>
      </c>
      <c r="S22" s="64" t="str">
        <f t="shared" si="6"/>
        <v>ไม่ทราบค่า</v>
      </c>
      <c r="W22" s="310">
        <f t="shared" si="7"/>
        <v>1202</v>
      </c>
      <c r="Y22" s="65">
        <f t="shared" si="8"/>
        <v>55.7</v>
      </c>
      <c r="Z22" s="65">
        <f t="shared" si="9"/>
        <v>169.08219212799997</v>
      </c>
      <c r="AA22" s="65">
        <f t="shared" si="10"/>
        <v>0</v>
      </c>
      <c r="AB22" s="65">
        <f t="shared" si="11"/>
        <v>0</v>
      </c>
      <c r="AC22" s="65">
        <f t="shared" si="12"/>
        <v>0</v>
      </c>
      <c r="AD22" s="65">
        <f t="shared" si="13"/>
        <v>36.080622307519548</v>
      </c>
      <c r="AE22" s="65">
        <f t="shared" si="14"/>
        <v>42.620414871679699</v>
      </c>
      <c r="AF22" s="65">
        <f t="shared" si="15"/>
        <v>45.890311153759775</v>
      </c>
      <c r="AG22" s="65">
        <f t="shared" si="16"/>
        <v>65.509688846240238</v>
      </c>
      <c r="AH22" s="65">
        <f t="shared" si="17"/>
        <v>68.779585128320292</v>
      </c>
      <c r="AI22" s="65">
        <f t="shared" si="18"/>
        <v>75.3</v>
      </c>
      <c r="AJ22" s="65">
        <f t="shared" si="19"/>
        <v>151.18655317109773</v>
      </c>
      <c r="AK22" s="65">
        <f t="shared" si="20"/>
        <v>157.15176615673181</v>
      </c>
      <c r="AL22" s="65">
        <f t="shared" si="21"/>
        <v>160.13437264954885</v>
      </c>
      <c r="AM22" s="65">
        <f t="shared" si="22"/>
        <v>176.99382388855042</v>
      </c>
      <c r="AN22" s="65">
        <f t="shared" si="23"/>
        <v>179.63103447540058</v>
      </c>
      <c r="AO22" s="65">
        <f t="shared" si="24"/>
        <v>184.90545564910087</v>
      </c>
      <c r="AP22" s="65">
        <f t="shared" si="25"/>
        <v>0</v>
      </c>
      <c r="AQ22" s="65">
        <f t="shared" si="26"/>
        <v>0</v>
      </c>
      <c r="AR22" s="65">
        <f t="shared" si="27"/>
        <v>0</v>
      </c>
      <c r="AS22" s="65">
        <f t="shared" si="28"/>
        <v>0</v>
      </c>
      <c r="AT22" s="65">
        <f t="shared" si="29"/>
        <v>0</v>
      </c>
      <c r="AU22" s="65">
        <f t="shared" si="30"/>
        <v>0</v>
      </c>
      <c r="AV22" s="65">
        <f t="shared" si="31"/>
        <v>0</v>
      </c>
      <c r="AW22" s="65">
        <f t="shared" si="32"/>
        <v>0</v>
      </c>
      <c r="AX22" s="65">
        <f t="shared" si="33"/>
        <v>0</v>
      </c>
      <c r="AY22" s="65">
        <f t="shared" si="34"/>
        <v>0</v>
      </c>
      <c r="AZ22" s="65">
        <f t="shared" si="35"/>
        <v>0</v>
      </c>
      <c r="BA22" s="65">
        <f t="shared" si="36"/>
        <v>0</v>
      </c>
      <c r="BB22" s="65">
        <f t="shared" si="37"/>
        <v>0</v>
      </c>
      <c r="BC22" s="65">
        <f t="shared" si="38"/>
        <v>0</v>
      </c>
      <c r="BD22" s="65">
        <f t="shared" si="39"/>
        <v>0</v>
      </c>
      <c r="BE22" s="65">
        <f t="shared" si="40"/>
        <v>0</v>
      </c>
      <c r="BF22" s="65">
        <f t="shared" si="41"/>
        <v>0</v>
      </c>
      <c r="BG22" s="65">
        <f t="shared" si="42"/>
        <v>0</v>
      </c>
      <c r="BI22" s="371">
        <v>1007</v>
      </c>
      <c r="BJ22" s="342">
        <v>5.7264072357540989</v>
      </c>
      <c r="BK22" s="342">
        <v>6.4176048238360659</v>
      </c>
      <c r="BL22" s="342">
        <v>6.7632036178770498</v>
      </c>
      <c r="BM22" s="342">
        <v>7.1088024119180329</v>
      </c>
      <c r="BN22" s="342">
        <v>7.8</v>
      </c>
      <c r="BO22" s="342">
        <v>8.5975356785561168</v>
      </c>
      <c r="BP22" s="342">
        <v>8.9963035178341748</v>
      </c>
      <c r="BQ22" s="342">
        <v>9.3950713571122328</v>
      </c>
      <c r="BR22" s="342">
        <v>10.199999999999999</v>
      </c>
      <c r="BS22" s="65"/>
      <c r="BT22" s="371">
        <v>1007</v>
      </c>
      <c r="BU22" s="342">
        <v>61.01971457155107</v>
      </c>
      <c r="BV22" s="342">
        <v>63.146476381034049</v>
      </c>
      <c r="BW22" s="342">
        <v>64.209857285775527</v>
      </c>
      <c r="BX22" s="342">
        <v>65.27323819051702</v>
      </c>
      <c r="BY22" s="342">
        <v>67.400000000000006</v>
      </c>
      <c r="BZ22" s="342">
        <v>70.005283216616647</v>
      </c>
      <c r="CA22" s="342">
        <v>71.307924824924967</v>
      </c>
      <c r="CB22" s="342">
        <v>72.610566433233288</v>
      </c>
      <c r="CC22" s="342">
        <v>75.215849649849929</v>
      </c>
      <c r="CE22" s="384">
        <v>50.75</v>
      </c>
      <c r="CF22" s="342">
        <v>2.4598957627869398</v>
      </c>
      <c r="CG22" s="342">
        <v>2.8265647607392466</v>
      </c>
      <c r="CH22" s="342">
        <v>3.0098992597154002</v>
      </c>
      <c r="CI22" s="342">
        <v>3.1932337586915538</v>
      </c>
      <c r="CJ22" s="342">
        <v>3.5599027566438615</v>
      </c>
      <c r="CK22" s="342">
        <v>3.8306687377451167</v>
      </c>
      <c r="CL22" s="342">
        <v>3.9660517282957444</v>
      </c>
      <c r="CM22" s="342">
        <v>4.101434718846372</v>
      </c>
      <c r="CN22" s="342">
        <v>4.3722006999476273</v>
      </c>
      <c r="CO22" s="342">
        <v>2.4817395619308953</v>
      </c>
      <c r="CP22" s="342">
        <v>2.8247640450836409</v>
      </c>
      <c r="CQ22" s="342">
        <v>2.9962762866600139</v>
      </c>
      <c r="CR22" s="342">
        <v>3.167788528236386</v>
      </c>
      <c r="CS22" s="342">
        <v>3.510813011389132</v>
      </c>
      <c r="CT22" s="342">
        <v>3.8297072313108922</v>
      </c>
      <c r="CU22" s="342">
        <v>3.9891543412717723</v>
      </c>
      <c r="CV22" s="342">
        <v>4.1486014512326523</v>
      </c>
      <c r="CW22" s="342">
        <v>4.4674956711544134</v>
      </c>
      <c r="CY22" s="101">
        <f t="shared" si="43"/>
        <v>1</v>
      </c>
      <c r="CZ22" s="101"/>
      <c r="DA22" s="101"/>
      <c r="DB22" s="311"/>
      <c r="DC22" s="311"/>
      <c r="DD22" s="311"/>
      <c r="DE22" s="311"/>
      <c r="DF22" s="311"/>
      <c r="DP22" s="311"/>
      <c r="DQ22" s="311"/>
      <c r="DR22" s="311"/>
      <c r="DS22" s="311"/>
      <c r="DT22" s="311"/>
      <c r="DU22" s="311"/>
      <c r="DV22" s="311"/>
      <c r="DW22" s="311"/>
      <c r="DX22" s="101"/>
      <c r="DY22" s="101"/>
      <c r="DZ22" s="101"/>
      <c r="EA22" s="101"/>
      <c r="EB22" s="101"/>
      <c r="EC22" s="101"/>
      <c r="ED22" s="101"/>
      <c r="EE22" s="311"/>
      <c r="EF22" s="101"/>
      <c r="EG22" s="101"/>
      <c r="EH22" s="101"/>
      <c r="EI22" s="101"/>
      <c r="EJ22" s="105"/>
      <c r="EK22" s="105"/>
      <c r="EL22" s="69"/>
      <c r="EM22" s="68"/>
      <c r="EN22" s="68"/>
      <c r="EO22" s="68"/>
      <c r="EP22" s="68"/>
      <c r="EQ22" s="68"/>
      <c r="ER22" s="68"/>
      <c r="ES22" s="15"/>
      <c r="ET22" s="15"/>
      <c r="EU22" s="105"/>
      <c r="EV22" s="105"/>
      <c r="EW22" s="105"/>
      <c r="EX22" s="105"/>
      <c r="EY22" s="105"/>
      <c r="EZ22" s="105"/>
      <c r="FA22" s="67"/>
      <c r="FB22" s="105"/>
      <c r="FC22" s="105"/>
      <c r="FD22" s="105"/>
      <c r="FE22" s="105"/>
      <c r="FF22" s="105"/>
      <c r="FG22" s="105"/>
      <c r="FH22" s="67"/>
      <c r="FI22" s="67"/>
      <c r="FJ22" s="67"/>
      <c r="FK22" s="67"/>
      <c r="FL22" s="67"/>
      <c r="FM22" s="67"/>
      <c r="FN22" s="67"/>
    </row>
    <row r="23" spans="2:170" ht="22.5" customHeight="1" x14ac:dyDescent="0.45">
      <c r="B23" s="133">
        <f>IF(Data!B22&lt;&gt;"",Data!B22,"")</f>
        <v>9</v>
      </c>
      <c r="C23" s="158" t="str">
        <f>IF(Data!C22&lt;&gt;"",Data!C22,"")</f>
        <v>นายพชร สังข์ชัย</v>
      </c>
      <c r="D23" s="106">
        <f>IF(Data!D22&lt;&gt;"",Data!D22,"")</f>
        <v>1</v>
      </c>
      <c r="E23" s="140">
        <f>IF(AND(I23=1,Data!T22=0),0,IF(I23=999,999,Data!T22))</f>
        <v>202</v>
      </c>
      <c r="F23" s="140">
        <f t="shared" si="0"/>
        <v>16.833333333333332</v>
      </c>
      <c r="G23" s="140">
        <f>IF(Data!K22&lt;&gt;"",Data!K22,"")</f>
        <v>50</v>
      </c>
      <c r="H23" s="141">
        <f>IF(Data!L22&lt;&gt;"",Data!L22,"")</f>
        <v>165</v>
      </c>
      <c r="I23" s="63">
        <f>IF(Data!M22&lt;&gt;"",Data!M22,"")</f>
        <v>1</v>
      </c>
      <c r="J23" s="63">
        <f t="shared" si="1"/>
        <v>90</v>
      </c>
      <c r="L23" s="64" t="str">
        <f t="shared" si="2"/>
        <v>น้ำหนักตามเกณฑ์</v>
      </c>
      <c r="M23" s="74"/>
      <c r="N23" s="63">
        <f t="shared" si="3"/>
        <v>98</v>
      </c>
      <c r="P23" s="64" t="str">
        <f t="shared" si="4"/>
        <v>ส่วนสูงตามเกณฑ์</v>
      </c>
      <c r="R23" s="63">
        <f t="shared" si="5"/>
        <v>95</v>
      </c>
      <c r="S23" s="64" t="str">
        <f t="shared" si="6"/>
        <v>สมส่วน</v>
      </c>
      <c r="W23" s="310">
        <f t="shared" si="7"/>
        <v>1202</v>
      </c>
      <c r="Y23" s="65">
        <f t="shared" si="8"/>
        <v>55.7</v>
      </c>
      <c r="Z23" s="65">
        <f t="shared" si="9"/>
        <v>169.08219212799997</v>
      </c>
      <c r="AA23" s="65">
        <f t="shared" si="10"/>
        <v>52.7</v>
      </c>
      <c r="AB23" s="65">
        <f t="shared" si="11"/>
        <v>0</v>
      </c>
      <c r="AC23" s="65">
        <f t="shared" si="12"/>
        <v>52.7</v>
      </c>
      <c r="AD23" s="65">
        <f t="shared" si="13"/>
        <v>36.080622307519548</v>
      </c>
      <c r="AE23" s="65">
        <f t="shared" si="14"/>
        <v>42.620414871679699</v>
      </c>
      <c r="AF23" s="65">
        <f t="shared" si="15"/>
        <v>45.890311153759775</v>
      </c>
      <c r="AG23" s="65">
        <f t="shared" si="16"/>
        <v>65.509688846240238</v>
      </c>
      <c r="AH23" s="65">
        <f t="shared" si="17"/>
        <v>68.779585128320292</v>
      </c>
      <c r="AI23" s="65">
        <f t="shared" si="18"/>
        <v>75.3</v>
      </c>
      <c r="AJ23" s="65">
        <f t="shared" si="19"/>
        <v>151.18655317109773</v>
      </c>
      <c r="AK23" s="65">
        <f t="shared" si="20"/>
        <v>157.15176615673181</v>
      </c>
      <c r="AL23" s="65">
        <f t="shared" si="21"/>
        <v>160.13437264954885</v>
      </c>
      <c r="AM23" s="65">
        <f t="shared" si="22"/>
        <v>176.99382388855042</v>
      </c>
      <c r="AN23" s="65">
        <f t="shared" si="23"/>
        <v>179.63103447540058</v>
      </c>
      <c r="AO23" s="65">
        <f t="shared" si="24"/>
        <v>184.90545564910087</v>
      </c>
      <c r="AP23" s="65">
        <f t="shared" si="25"/>
        <v>37.068300700300128</v>
      </c>
      <c r="AQ23" s="65">
        <f t="shared" si="26"/>
        <v>42.278867133533417</v>
      </c>
      <c r="AR23" s="65">
        <f t="shared" si="27"/>
        <v>44.884150350150065</v>
      </c>
      <c r="AS23" s="65">
        <f t="shared" si="28"/>
        <v>61.47289246411728</v>
      </c>
      <c r="AT23" s="65">
        <f t="shared" si="29"/>
        <v>64.397189952156367</v>
      </c>
      <c r="AU23" s="65">
        <f t="shared" si="30"/>
        <v>70.245784928234556</v>
      </c>
      <c r="AV23" s="65">
        <f t="shared" si="31"/>
        <v>0</v>
      </c>
      <c r="AW23" s="65">
        <f t="shared" si="32"/>
        <v>37.068300700300128</v>
      </c>
      <c r="AX23" s="65">
        <f t="shared" si="33"/>
        <v>0</v>
      </c>
      <c r="AY23" s="65">
        <f t="shared" si="34"/>
        <v>42.278867133533417</v>
      </c>
      <c r="AZ23" s="65">
        <f t="shared" si="35"/>
        <v>0</v>
      </c>
      <c r="BA23" s="65">
        <f t="shared" si="36"/>
        <v>44.884150350150065</v>
      </c>
      <c r="BB23" s="65">
        <f t="shared" si="37"/>
        <v>0</v>
      </c>
      <c r="BC23" s="65">
        <f t="shared" si="38"/>
        <v>61.47289246411728</v>
      </c>
      <c r="BD23" s="65">
        <f t="shared" si="39"/>
        <v>0</v>
      </c>
      <c r="BE23" s="65">
        <f t="shared" si="40"/>
        <v>64.397189952156367</v>
      </c>
      <c r="BF23" s="65">
        <f t="shared" si="41"/>
        <v>0</v>
      </c>
      <c r="BG23" s="65">
        <f t="shared" si="42"/>
        <v>70.245784928234556</v>
      </c>
      <c r="BI23" s="371">
        <v>1008</v>
      </c>
      <c r="BJ23" s="342">
        <v>6.1264072357540993</v>
      </c>
      <c r="BK23" s="342">
        <v>6.8176048238360663</v>
      </c>
      <c r="BL23" s="342">
        <v>7.1632036178770502</v>
      </c>
      <c r="BM23" s="342">
        <v>7.5088024119180332</v>
      </c>
      <c r="BN23" s="342">
        <v>8.1999999999999993</v>
      </c>
      <c r="BO23" s="342">
        <v>9.0507047237931904</v>
      </c>
      <c r="BP23" s="342">
        <v>9.476057085689785</v>
      </c>
      <c r="BQ23" s="342">
        <v>9.9014094475863814</v>
      </c>
      <c r="BR23" s="342">
        <v>10.8</v>
      </c>
      <c r="BS23" s="65"/>
      <c r="BT23" s="371">
        <v>1008</v>
      </c>
      <c r="BU23" s="342">
        <v>62.719714571551066</v>
      </c>
      <c r="BV23" s="342">
        <v>64.846476381034037</v>
      </c>
      <c r="BW23" s="342">
        <v>65.90985728577553</v>
      </c>
      <c r="BX23" s="342">
        <v>66.973238190517023</v>
      </c>
      <c r="BY23" s="342">
        <v>69.099999999999994</v>
      </c>
      <c r="BZ23" s="342">
        <v>71.811621307090789</v>
      </c>
      <c r="CA23" s="342">
        <v>73.167431960636179</v>
      </c>
      <c r="CB23" s="342">
        <v>74.523242614181584</v>
      </c>
      <c r="CC23" s="342">
        <v>77.234863921272392</v>
      </c>
      <c r="CE23" s="384">
        <v>51</v>
      </c>
      <c r="CF23" s="342">
        <v>2.5095379418010655</v>
      </c>
      <c r="CG23" s="342">
        <v>2.8792143624554578</v>
      </c>
      <c r="CH23" s="342">
        <v>3.0640525727826535</v>
      </c>
      <c r="CI23" s="342">
        <v>3.2488907831098501</v>
      </c>
      <c r="CJ23" s="342">
        <v>3.6185672037642429</v>
      </c>
      <c r="CK23" s="342">
        <v>3.8953388771809365</v>
      </c>
      <c r="CL23" s="342">
        <v>4.0337247138892831</v>
      </c>
      <c r="CM23" s="342">
        <v>4.1721105505976297</v>
      </c>
      <c r="CN23" s="342">
        <v>4.4488822240143229</v>
      </c>
      <c r="CO23" s="342">
        <v>2.5301264927497389</v>
      </c>
      <c r="CP23" s="342">
        <v>2.876585179576634</v>
      </c>
      <c r="CQ23" s="342">
        <v>3.0498145229900819</v>
      </c>
      <c r="CR23" s="342">
        <v>3.2230438664035295</v>
      </c>
      <c r="CS23" s="342">
        <v>3.5695025532304245</v>
      </c>
      <c r="CT23" s="342">
        <v>3.8936807653961143</v>
      </c>
      <c r="CU23" s="342">
        <v>4.055769871478959</v>
      </c>
      <c r="CV23" s="342">
        <v>4.2178589775618036</v>
      </c>
      <c r="CW23" s="342">
        <v>4.5420371897274938</v>
      </c>
      <c r="CY23" s="101">
        <f t="shared" si="43"/>
        <v>1</v>
      </c>
      <c r="CZ23" s="101"/>
      <c r="DA23" s="101"/>
      <c r="DB23" s="311"/>
      <c r="DC23" s="311"/>
      <c r="DD23" s="311"/>
      <c r="DE23" s="311"/>
      <c r="DF23" s="311"/>
      <c r="DP23" s="311"/>
      <c r="DQ23" s="311"/>
      <c r="DR23" s="311"/>
      <c r="DS23" s="311"/>
      <c r="DT23" s="311"/>
      <c r="DU23" s="311"/>
      <c r="DV23" s="311"/>
      <c r="DW23" s="311"/>
      <c r="DX23" s="101"/>
      <c r="DY23" s="101"/>
      <c r="DZ23" s="101"/>
      <c r="EA23" s="101"/>
      <c r="EB23" s="101"/>
      <c r="EC23" s="101"/>
      <c r="ED23" s="101"/>
      <c r="EE23" s="311"/>
      <c r="EF23" s="101"/>
      <c r="EG23" s="101"/>
      <c r="EH23" s="101"/>
      <c r="EI23" s="101"/>
      <c r="EJ23" s="105"/>
      <c r="EK23" s="105"/>
      <c r="EL23" s="69"/>
      <c r="EM23" s="68"/>
      <c r="EN23" s="68"/>
      <c r="EO23" s="68"/>
      <c r="EP23" s="68"/>
      <c r="EQ23" s="68"/>
      <c r="ER23" s="68"/>
      <c r="ES23" s="15"/>
      <c r="ET23" s="15"/>
      <c r="EU23" s="105"/>
      <c r="EV23" s="105"/>
      <c r="EW23" s="105"/>
      <c r="EX23" s="105"/>
      <c r="EY23" s="105"/>
      <c r="EZ23" s="105"/>
      <c r="FA23" s="67"/>
      <c r="FB23" s="105"/>
      <c r="FC23" s="105"/>
      <c r="FD23" s="105"/>
      <c r="FE23" s="105"/>
      <c r="FF23" s="105"/>
      <c r="FG23" s="105"/>
      <c r="FH23" s="67"/>
      <c r="FI23" s="67"/>
      <c r="FJ23" s="67"/>
      <c r="FK23" s="67"/>
      <c r="FL23" s="67"/>
      <c r="FM23" s="67"/>
      <c r="FN23" s="67"/>
    </row>
    <row r="24" spans="2:170" ht="22.5" customHeight="1" x14ac:dyDescent="0.45">
      <c r="B24" s="133">
        <f>IF(Data!B23&lt;&gt;"",Data!B23,"")</f>
        <v>10</v>
      </c>
      <c r="C24" s="158" t="str">
        <f>IF(Data!C23&lt;&gt;"",Data!C23,"")</f>
        <v>นายอานนท์ โตบาง</v>
      </c>
      <c r="D24" s="106">
        <f>IF(Data!D23&lt;&gt;"",Data!D23,"")</f>
        <v>1</v>
      </c>
      <c r="E24" s="140">
        <f>IF(AND(I24=1,Data!T23=0),0,IF(I24=999,999,Data!T23))</f>
        <v>202</v>
      </c>
      <c r="F24" s="140">
        <f t="shared" si="0"/>
        <v>16.833333333333332</v>
      </c>
      <c r="G24" s="140">
        <f>IF(Data!K23&lt;&gt;"",Data!K23,"")</f>
        <v>50</v>
      </c>
      <c r="H24" s="141">
        <f>IF(Data!L23&lt;&gt;"",Data!L23,"")</f>
        <v>170</v>
      </c>
      <c r="I24" s="63">
        <f>IF(Data!M23&lt;&gt;"",Data!M23,"")</f>
        <v>1</v>
      </c>
      <c r="J24" s="63">
        <f t="shared" si="1"/>
        <v>90</v>
      </c>
      <c r="L24" s="64" t="str">
        <f t="shared" si="2"/>
        <v>น้ำหนักตามเกณฑ์</v>
      </c>
      <c r="M24" s="74"/>
      <c r="N24" s="63">
        <f t="shared" si="3"/>
        <v>101</v>
      </c>
      <c r="P24" s="64" t="str">
        <f t="shared" si="4"/>
        <v>ส่วนสูงตามเกณฑ์</v>
      </c>
      <c r="R24" s="63">
        <f t="shared" si="5"/>
        <v>88</v>
      </c>
      <c r="S24" s="64" t="str">
        <f t="shared" si="6"/>
        <v>สมส่วน</v>
      </c>
      <c r="W24" s="310">
        <f t="shared" si="7"/>
        <v>1202</v>
      </c>
      <c r="Y24" s="65">
        <f t="shared" si="8"/>
        <v>55.7</v>
      </c>
      <c r="Z24" s="65">
        <f t="shared" si="9"/>
        <v>169.08219212799997</v>
      </c>
      <c r="AA24" s="65">
        <f t="shared" si="10"/>
        <v>57.1</v>
      </c>
      <c r="AB24" s="65">
        <f t="shared" si="11"/>
        <v>0</v>
      </c>
      <c r="AC24" s="65">
        <f t="shared" si="12"/>
        <v>57.1</v>
      </c>
      <c r="AD24" s="65">
        <f t="shared" si="13"/>
        <v>36.080622307519548</v>
      </c>
      <c r="AE24" s="65">
        <f t="shared" si="14"/>
        <v>42.620414871679699</v>
      </c>
      <c r="AF24" s="65">
        <f t="shared" si="15"/>
        <v>45.890311153759775</v>
      </c>
      <c r="AG24" s="65">
        <f t="shared" si="16"/>
        <v>65.509688846240238</v>
      </c>
      <c r="AH24" s="65">
        <f t="shared" si="17"/>
        <v>68.779585128320292</v>
      </c>
      <c r="AI24" s="65">
        <f t="shared" si="18"/>
        <v>75.3</v>
      </c>
      <c r="AJ24" s="65">
        <f t="shared" si="19"/>
        <v>151.18655317109773</v>
      </c>
      <c r="AK24" s="65">
        <f t="shared" si="20"/>
        <v>157.15176615673181</v>
      </c>
      <c r="AL24" s="65">
        <f t="shared" si="21"/>
        <v>160.13437264954885</v>
      </c>
      <c r="AM24" s="65">
        <f t="shared" si="22"/>
        <v>176.99382388855042</v>
      </c>
      <c r="AN24" s="65">
        <f t="shared" si="23"/>
        <v>179.63103447540058</v>
      </c>
      <c r="AO24" s="65">
        <f t="shared" si="24"/>
        <v>184.90545564910087</v>
      </c>
      <c r="AP24" s="65">
        <f t="shared" si="25"/>
        <v>40.192243614610348</v>
      </c>
      <c r="AQ24" s="65">
        <f t="shared" si="26"/>
        <v>45.82816240974023</v>
      </c>
      <c r="AR24" s="65">
        <f t="shared" si="27"/>
        <v>48.646121807305164</v>
      </c>
      <c r="AS24" s="65">
        <f t="shared" si="28"/>
        <v>65.474124624839206</v>
      </c>
      <c r="AT24" s="65">
        <f t="shared" si="29"/>
        <v>68.265499499785619</v>
      </c>
      <c r="AU24" s="65">
        <f t="shared" si="30"/>
        <v>73.848249249678418</v>
      </c>
      <c r="AV24" s="65">
        <f t="shared" si="31"/>
        <v>0</v>
      </c>
      <c r="AW24" s="65">
        <f t="shared" si="32"/>
        <v>40.192243614610348</v>
      </c>
      <c r="AX24" s="65">
        <f t="shared" si="33"/>
        <v>0</v>
      </c>
      <c r="AY24" s="65">
        <f t="shared" si="34"/>
        <v>45.82816240974023</v>
      </c>
      <c r="AZ24" s="65">
        <f t="shared" si="35"/>
        <v>0</v>
      </c>
      <c r="BA24" s="65">
        <f t="shared" si="36"/>
        <v>48.646121807305164</v>
      </c>
      <c r="BB24" s="65">
        <f t="shared" si="37"/>
        <v>0</v>
      </c>
      <c r="BC24" s="65">
        <f t="shared" si="38"/>
        <v>65.474124624839206</v>
      </c>
      <c r="BD24" s="65">
        <f t="shared" si="39"/>
        <v>0</v>
      </c>
      <c r="BE24" s="65">
        <f t="shared" si="40"/>
        <v>68.265499499785619</v>
      </c>
      <c r="BF24" s="65">
        <f t="shared" si="41"/>
        <v>0</v>
      </c>
      <c r="BG24" s="65">
        <f t="shared" si="42"/>
        <v>73.848249249678418</v>
      </c>
      <c r="BI24" s="371">
        <v>1009</v>
      </c>
      <c r="BJ24" s="342">
        <v>6.5264072357540988</v>
      </c>
      <c r="BK24" s="342">
        <v>7.2176048238360657</v>
      </c>
      <c r="BL24" s="342">
        <v>7.5632036178770488</v>
      </c>
      <c r="BM24" s="342">
        <v>7.9088024119180327</v>
      </c>
      <c r="BN24" s="342">
        <v>8.6</v>
      </c>
      <c r="BO24" s="342">
        <v>9.4507047237931889</v>
      </c>
      <c r="BP24" s="342">
        <v>9.8760570856897836</v>
      </c>
      <c r="BQ24" s="342">
        <v>10.30140944758638</v>
      </c>
      <c r="BR24" s="342">
        <v>11.2</v>
      </c>
      <c r="BS24" s="65"/>
      <c r="BT24" s="371">
        <v>1009</v>
      </c>
      <c r="BU24" s="342">
        <v>64.160207435839837</v>
      </c>
      <c r="BV24" s="342">
        <v>66.340138290559892</v>
      </c>
      <c r="BW24" s="342">
        <v>67.43010371791992</v>
      </c>
      <c r="BX24" s="342">
        <v>68.520069145279948</v>
      </c>
      <c r="BY24" s="342">
        <v>70.7</v>
      </c>
      <c r="BZ24" s="342">
        <v>73.571128442802021</v>
      </c>
      <c r="CA24" s="342">
        <v>75.00669266420303</v>
      </c>
      <c r="CB24" s="342">
        <v>76.442256885604024</v>
      </c>
      <c r="CC24" s="342">
        <v>79.313385328406042</v>
      </c>
      <c r="CE24" s="384">
        <v>51.25</v>
      </c>
      <c r="CF24" s="342">
        <v>2.559538017549293</v>
      </c>
      <c r="CG24" s="342">
        <v>2.9322228491573981</v>
      </c>
      <c r="CH24" s="342">
        <v>3.1185652649614504</v>
      </c>
      <c r="CI24" s="342">
        <v>3.3049076807655031</v>
      </c>
      <c r="CJ24" s="342">
        <v>3.6775925123736091</v>
      </c>
      <c r="CK24" s="342">
        <v>3.960320925030977</v>
      </c>
      <c r="CL24" s="342">
        <v>4.1016851313596607</v>
      </c>
      <c r="CM24" s="342">
        <v>4.2430493376883449</v>
      </c>
      <c r="CN24" s="342">
        <v>4.5257777503457133</v>
      </c>
      <c r="CO24" s="342">
        <v>2.5784770037105136</v>
      </c>
      <c r="CP24" s="342">
        <v>2.9283838823006887</v>
      </c>
      <c r="CQ24" s="342">
        <v>3.1033373215957765</v>
      </c>
      <c r="CR24" s="342">
        <v>3.2782907608908634</v>
      </c>
      <c r="CS24" s="342">
        <v>3.6281976394810389</v>
      </c>
      <c r="CT24" s="342">
        <v>3.9576056273436904</v>
      </c>
      <c r="CU24" s="342">
        <v>4.1223096212750168</v>
      </c>
      <c r="CV24" s="342">
        <v>4.2870136152063418</v>
      </c>
      <c r="CW24" s="342">
        <v>4.6164216030689937</v>
      </c>
      <c r="CY24" s="101">
        <f t="shared" si="43"/>
        <v>1</v>
      </c>
      <c r="CZ24" s="101"/>
      <c r="DA24" s="101"/>
      <c r="DB24" s="311"/>
      <c r="DC24" s="311"/>
      <c r="DD24" s="311"/>
      <c r="DE24" s="311"/>
      <c r="DF24" s="311"/>
      <c r="DP24" s="311"/>
      <c r="DQ24" s="311"/>
      <c r="DR24" s="311"/>
      <c r="DS24" s="311"/>
      <c r="DT24" s="311"/>
      <c r="DU24" s="311"/>
      <c r="DV24" s="311"/>
      <c r="DW24" s="311"/>
      <c r="DX24" s="101"/>
      <c r="DY24" s="101"/>
      <c r="DZ24" s="101"/>
      <c r="EA24" s="101"/>
      <c r="EB24" s="101"/>
      <c r="EC24" s="101"/>
      <c r="ED24" s="101"/>
      <c r="EE24" s="311"/>
      <c r="EF24" s="101"/>
      <c r="EG24" s="101"/>
      <c r="EH24" s="101"/>
      <c r="EI24" s="101"/>
      <c r="EJ24" s="105"/>
      <c r="EK24" s="105"/>
      <c r="EL24" s="69"/>
      <c r="EM24" s="68"/>
      <c r="EN24" s="68"/>
      <c r="EO24" s="68"/>
      <c r="EP24" s="68"/>
      <c r="EQ24" s="68"/>
      <c r="ER24" s="68"/>
      <c r="ES24" s="15"/>
      <c r="ET24" s="15"/>
      <c r="EU24" s="105"/>
      <c r="EV24" s="105"/>
      <c r="EW24" s="105"/>
      <c r="EX24" s="105"/>
      <c r="EY24" s="105"/>
      <c r="EZ24" s="105"/>
      <c r="FA24" s="67"/>
      <c r="FB24" s="105"/>
      <c r="FC24" s="105"/>
      <c r="FD24" s="105"/>
      <c r="FE24" s="105"/>
      <c r="FF24" s="105"/>
      <c r="FG24" s="105"/>
      <c r="FH24" s="67"/>
      <c r="FI24" s="67"/>
      <c r="FJ24" s="67"/>
      <c r="FK24" s="67"/>
      <c r="FL24" s="67"/>
      <c r="FM24" s="67"/>
      <c r="FN24" s="67"/>
    </row>
    <row r="25" spans="2:170" ht="22.5" customHeight="1" x14ac:dyDescent="0.45">
      <c r="B25" s="133">
        <f>IF(Data!B24&lt;&gt;"",Data!B24,"")</f>
        <v>11</v>
      </c>
      <c r="C25" s="158" t="str">
        <f>IF(Data!C24&lt;&gt;"",Data!C24,"")</f>
        <v>นายสิทธิธร อรรคเศรษฐัง</v>
      </c>
      <c r="D25" s="106">
        <f>IF(Data!D24&lt;&gt;"",Data!D24,"")</f>
        <v>1</v>
      </c>
      <c r="E25" s="140">
        <f>IF(AND(I25=1,Data!T24=0),0,IF(I25=999,999,Data!T24))</f>
        <v>197</v>
      </c>
      <c r="F25" s="140">
        <f t="shared" si="0"/>
        <v>16.416666666666668</v>
      </c>
      <c r="G25" s="140">
        <f>IF(Data!K24&lt;&gt;"",Data!K24,"")</f>
        <v>65</v>
      </c>
      <c r="H25" s="141">
        <f>IF(Data!L24&lt;&gt;"",Data!L24,"")</f>
        <v>175</v>
      </c>
      <c r="I25" s="63">
        <f>IF(Data!M24&lt;&gt;"",Data!M24,"")</f>
        <v>1</v>
      </c>
      <c r="J25" s="63">
        <f t="shared" si="1"/>
        <v>119</v>
      </c>
      <c r="L25" s="64" t="str">
        <f t="shared" si="2"/>
        <v>น้ำหนักค่อนข้างมาก</v>
      </c>
      <c r="M25" s="74"/>
      <c r="N25" s="63">
        <f t="shared" si="3"/>
        <v>104</v>
      </c>
      <c r="P25" s="64" t="str">
        <f t="shared" si="4"/>
        <v>ส่วนสูงตามเกณฑ์</v>
      </c>
      <c r="R25" s="63">
        <f t="shared" si="5"/>
        <v>106</v>
      </c>
      <c r="S25" s="64" t="str">
        <f t="shared" si="6"/>
        <v>สมส่วน</v>
      </c>
      <c r="W25" s="310">
        <f t="shared" si="7"/>
        <v>1197</v>
      </c>
      <c r="Y25" s="65">
        <f t="shared" si="8"/>
        <v>54.8</v>
      </c>
      <c r="Z25" s="65">
        <f t="shared" si="9"/>
        <v>168.4696252928</v>
      </c>
      <c r="AA25" s="65">
        <f t="shared" si="10"/>
        <v>61.1</v>
      </c>
      <c r="AB25" s="65">
        <f t="shared" si="11"/>
        <v>0</v>
      </c>
      <c r="AC25" s="65">
        <f t="shared" si="12"/>
        <v>61.1</v>
      </c>
      <c r="AD25" s="65">
        <f t="shared" si="13"/>
        <v>35.021115171808326</v>
      </c>
      <c r="AE25" s="65">
        <f t="shared" si="14"/>
        <v>41.614076781205554</v>
      </c>
      <c r="AF25" s="65">
        <f t="shared" si="15"/>
        <v>44.910557585904165</v>
      </c>
      <c r="AG25" s="65">
        <f t="shared" si="16"/>
        <v>64.928703117662664</v>
      </c>
      <c r="AH25" s="65">
        <f t="shared" si="17"/>
        <v>68.304937490216901</v>
      </c>
      <c r="AI25" s="65">
        <f t="shared" si="18"/>
        <v>75.099999999999994</v>
      </c>
      <c r="AJ25" s="65">
        <f t="shared" si="19"/>
        <v>150.29154749053939</v>
      </c>
      <c r="AK25" s="65">
        <f t="shared" si="20"/>
        <v>156.35090675795959</v>
      </c>
      <c r="AL25" s="65">
        <f t="shared" si="21"/>
        <v>159.38058639166968</v>
      </c>
      <c r="AM25" s="65">
        <f t="shared" si="22"/>
        <v>176.48508714379733</v>
      </c>
      <c r="AN25" s="65">
        <f t="shared" si="23"/>
        <v>179.15690776079646</v>
      </c>
      <c r="AO25" s="65">
        <f t="shared" si="24"/>
        <v>184.50054899479468</v>
      </c>
      <c r="AP25" s="65">
        <f t="shared" si="25"/>
        <v>43.713722207476678</v>
      </c>
      <c r="AQ25" s="65">
        <f t="shared" si="26"/>
        <v>49.509148138317784</v>
      </c>
      <c r="AR25" s="65">
        <f t="shared" si="27"/>
        <v>52.406861103738343</v>
      </c>
      <c r="AS25" s="65">
        <f t="shared" si="28"/>
        <v>69.155110353416774</v>
      </c>
      <c r="AT25" s="65">
        <f t="shared" si="29"/>
        <v>71.840147137889034</v>
      </c>
      <c r="AU25" s="65">
        <f t="shared" si="30"/>
        <v>77.210220706833539</v>
      </c>
      <c r="AV25" s="65">
        <f t="shared" si="31"/>
        <v>0</v>
      </c>
      <c r="AW25" s="65">
        <f t="shared" si="32"/>
        <v>43.713722207476678</v>
      </c>
      <c r="AX25" s="65">
        <f t="shared" si="33"/>
        <v>0</v>
      </c>
      <c r="AY25" s="65">
        <f t="shared" si="34"/>
        <v>49.509148138317784</v>
      </c>
      <c r="AZ25" s="65">
        <f t="shared" si="35"/>
        <v>0</v>
      </c>
      <c r="BA25" s="65">
        <f t="shared" si="36"/>
        <v>52.406861103738343</v>
      </c>
      <c r="BB25" s="65">
        <f t="shared" si="37"/>
        <v>0</v>
      </c>
      <c r="BC25" s="65">
        <f t="shared" si="38"/>
        <v>69.155110353416774</v>
      </c>
      <c r="BD25" s="65">
        <f t="shared" si="39"/>
        <v>0</v>
      </c>
      <c r="BE25" s="65">
        <f t="shared" si="40"/>
        <v>71.840147137889034</v>
      </c>
      <c r="BF25" s="65">
        <f t="shared" si="41"/>
        <v>0</v>
      </c>
      <c r="BG25" s="65">
        <f t="shared" si="42"/>
        <v>77.210220706833539</v>
      </c>
      <c r="BI25" s="371">
        <v>1010</v>
      </c>
      <c r="BJ25" s="342">
        <v>6.8264072357540986</v>
      </c>
      <c r="BK25" s="342">
        <v>7.5176048238360655</v>
      </c>
      <c r="BL25" s="342">
        <v>7.8632036178770486</v>
      </c>
      <c r="BM25" s="342">
        <v>8.2088024119180325</v>
      </c>
      <c r="BN25" s="342">
        <v>8.9</v>
      </c>
      <c r="BO25" s="342">
        <v>9.8038737690302646</v>
      </c>
      <c r="BP25" s="342">
        <v>10.255810653545396</v>
      </c>
      <c r="BQ25" s="342">
        <v>10.707747538060529</v>
      </c>
      <c r="BR25" s="342">
        <v>11.6</v>
      </c>
      <c r="BS25" s="65"/>
      <c r="BT25" s="371">
        <v>1010</v>
      </c>
      <c r="BU25" s="342">
        <v>65.500700300128628</v>
      </c>
      <c r="BV25" s="342">
        <v>67.733800200085753</v>
      </c>
      <c r="BW25" s="342">
        <v>68.850350150064315</v>
      </c>
      <c r="BX25" s="342">
        <v>69.966900100042878</v>
      </c>
      <c r="BY25" s="342">
        <v>72.2</v>
      </c>
      <c r="BZ25" s="342">
        <v>75.17746653327616</v>
      </c>
      <c r="CA25" s="342">
        <v>76.666199799914239</v>
      </c>
      <c r="CB25" s="342">
        <v>78.154933066552331</v>
      </c>
      <c r="CC25" s="342">
        <v>81.132399599828489</v>
      </c>
      <c r="CE25" s="384">
        <v>51.5</v>
      </c>
      <c r="CF25" s="342">
        <v>2.6095380932975205</v>
      </c>
      <c r="CG25" s="342">
        <v>2.9852313358593383</v>
      </c>
      <c r="CH25" s="342">
        <v>3.1730779571402472</v>
      </c>
      <c r="CI25" s="342">
        <v>3.3609245784211561</v>
      </c>
      <c r="CJ25" s="342">
        <v>3.7366178209829748</v>
      </c>
      <c r="CK25" s="342">
        <v>4.0253029728810175</v>
      </c>
      <c r="CL25" s="342">
        <v>4.1696455488300384</v>
      </c>
      <c r="CM25" s="342">
        <v>4.3139881247790601</v>
      </c>
      <c r="CN25" s="342">
        <v>4.6026732766771037</v>
      </c>
      <c r="CO25" s="342">
        <v>2.6268275146712883</v>
      </c>
      <c r="CP25" s="342">
        <v>2.980182585024743</v>
      </c>
      <c r="CQ25" s="342">
        <v>3.1568601202014706</v>
      </c>
      <c r="CR25" s="342">
        <v>3.3335376553781977</v>
      </c>
      <c r="CS25" s="342">
        <v>3.6868927257316528</v>
      </c>
      <c r="CT25" s="342">
        <v>4.0215304892912664</v>
      </c>
      <c r="CU25" s="342">
        <v>4.1888493710710737</v>
      </c>
      <c r="CV25" s="342">
        <v>4.3561682528508801</v>
      </c>
      <c r="CW25" s="342">
        <v>4.6908060164104937</v>
      </c>
      <c r="CY25" s="101">
        <f t="shared" si="43"/>
        <v>1</v>
      </c>
      <c r="CZ25" s="101"/>
      <c r="DA25" s="101"/>
      <c r="DB25" s="311"/>
      <c r="DC25" s="311"/>
      <c r="DD25" s="311"/>
      <c r="DE25" s="311"/>
      <c r="DF25" s="311"/>
      <c r="DP25" s="311"/>
      <c r="DQ25" s="311"/>
      <c r="DR25" s="311"/>
      <c r="DS25" s="311"/>
      <c r="DT25" s="311"/>
      <c r="DU25" s="311"/>
      <c r="DV25" s="311"/>
      <c r="DW25" s="311"/>
      <c r="DX25" s="101"/>
      <c r="DY25" s="101"/>
      <c r="DZ25" s="101"/>
      <c r="EA25" s="101"/>
      <c r="EB25" s="101"/>
      <c r="EC25" s="101"/>
      <c r="ED25" s="101"/>
      <c r="EE25" s="311"/>
      <c r="EF25" s="101"/>
      <c r="EG25" s="101"/>
      <c r="EH25" s="101"/>
      <c r="EI25" s="101"/>
      <c r="EJ25" s="105"/>
      <c r="EK25" s="105"/>
      <c r="EL25" s="69"/>
      <c r="EM25" s="68"/>
      <c r="EN25" s="68"/>
      <c r="EO25" s="68"/>
      <c r="EP25" s="68"/>
      <c r="EQ25" s="68"/>
      <c r="ER25" s="68"/>
      <c r="ES25" s="15"/>
      <c r="ET25" s="15"/>
      <c r="EU25" s="105"/>
      <c r="EV25" s="105"/>
      <c r="EW25" s="105"/>
      <c r="EX25" s="105"/>
      <c r="EY25" s="105"/>
      <c r="EZ25" s="105"/>
      <c r="FA25" s="67"/>
      <c r="FB25" s="105"/>
      <c r="FC25" s="105"/>
      <c r="FD25" s="105"/>
      <c r="FE25" s="105"/>
      <c r="FF25" s="105"/>
      <c r="FG25" s="105"/>
      <c r="FH25" s="67"/>
      <c r="FI25" s="67"/>
      <c r="FJ25" s="67"/>
      <c r="FK25" s="67"/>
      <c r="FL25" s="67"/>
      <c r="FM25" s="67"/>
      <c r="FN25" s="67"/>
    </row>
    <row r="26" spans="2:170" ht="22.5" customHeight="1" x14ac:dyDescent="0.45">
      <c r="B26" s="133">
        <f>IF(Data!B25&lt;&gt;"",Data!B25,"")</f>
        <v>12</v>
      </c>
      <c r="C26" s="158" t="str">
        <f>IF(Data!C25&lt;&gt;"",Data!C25,"")</f>
        <v>นางสาวปานตะวัน มั่นปาน</v>
      </c>
      <c r="D26" s="106">
        <f>IF(Data!D25&lt;&gt;"",Data!D25,"")</f>
        <v>2</v>
      </c>
      <c r="E26" s="140">
        <f>IF(AND(I26=1,Data!T25=0),0,IF(I26=999,999,Data!T25))</f>
        <v>192</v>
      </c>
      <c r="F26" s="140">
        <f t="shared" si="0"/>
        <v>16</v>
      </c>
      <c r="G26" s="140">
        <f>IF(Data!K25&lt;&gt;"",Data!K25,"")</f>
        <v>48</v>
      </c>
      <c r="H26" s="141">
        <f>IF(Data!L25&lt;&gt;"",Data!L25,"")</f>
        <v>153</v>
      </c>
      <c r="I26" s="63">
        <f>IF(Data!M25&lt;&gt;"",Data!M25,"")</f>
        <v>1</v>
      </c>
      <c r="J26" s="63">
        <f t="shared" si="1"/>
        <v>100</v>
      </c>
      <c r="L26" s="64" t="str">
        <f t="shared" si="2"/>
        <v>น้ำหนักตามเกณฑ์</v>
      </c>
      <c r="M26" s="74"/>
      <c r="N26" s="63">
        <f t="shared" si="3"/>
        <v>98</v>
      </c>
      <c r="P26" s="64" t="str">
        <f t="shared" si="4"/>
        <v>ส่วนสูงตามเกณฑ์</v>
      </c>
      <c r="R26" s="63">
        <f t="shared" si="5"/>
        <v>109</v>
      </c>
      <c r="S26" s="64" t="str">
        <f t="shared" si="6"/>
        <v>สมส่วน</v>
      </c>
      <c r="W26" s="310">
        <f t="shared" si="7"/>
        <v>2192</v>
      </c>
      <c r="Y26" s="65">
        <f t="shared" si="8"/>
        <v>47.9</v>
      </c>
      <c r="Z26" s="65">
        <f t="shared" si="9"/>
        <v>156.6</v>
      </c>
      <c r="AA26" s="65">
        <f t="shared" si="10"/>
        <v>44.1</v>
      </c>
      <c r="AB26" s="65">
        <f t="shared" si="11"/>
        <v>0</v>
      </c>
      <c r="AC26" s="65">
        <f t="shared" si="12"/>
        <v>44.1</v>
      </c>
      <c r="AD26" s="65">
        <f t="shared" si="13"/>
        <v>32.268300700300131</v>
      </c>
      <c r="AE26" s="65">
        <f t="shared" si="14"/>
        <v>37.47886713353342</v>
      </c>
      <c r="AF26" s="65">
        <f t="shared" si="15"/>
        <v>40.084150350150068</v>
      </c>
      <c r="AG26" s="65">
        <f t="shared" si="16"/>
        <v>57.231167439106557</v>
      </c>
      <c r="AH26" s="65">
        <f t="shared" si="17"/>
        <v>60.341556585475409</v>
      </c>
      <c r="AI26" s="65">
        <f t="shared" si="18"/>
        <v>66.562334878213107</v>
      </c>
      <c r="AJ26" s="65">
        <f t="shared" si="19"/>
        <v>141.60632924314501</v>
      </c>
      <c r="AK26" s="65">
        <f t="shared" si="20"/>
        <v>146.60421949543002</v>
      </c>
      <c r="AL26" s="65">
        <f t="shared" si="21"/>
        <v>149.10316462157249</v>
      </c>
      <c r="AM26" s="65">
        <f t="shared" si="22"/>
        <v>164.01708181057188</v>
      </c>
      <c r="AN26" s="65">
        <f t="shared" si="23"/>
        <v>166.48944241409583</v>
      </c>
      <c r="AO26" s="65">
        <f t="shared" si="24"/>
        <v>171.43416362114377</v>
      </c>
      <c r="AP26" s="65">
        <f t="shared" si="25"/>
        <v>29.903864921701143</v>
      </c>
      <c r="AQ26" s="65">
        <f t="shared" si="26"/>
        <v>34.635909947800762</v>
      </c>
      <c r="AR26" s="65">
        <f t="shared" si="27"/>
        <v>37.001932460850568</v>
      </c>
      <c r="AS26" s="65">
        <f t="shared" si="28"/>
        <v>53.82993527838461</v>
      </c>
      <c r="AT26" s="65">
        <f t="shared" si="29"/>
        <v>57.073247037846144</v>
      </c>
      <c r="AU26" s="65">
        <f t="shared" si="30"/>
        <v>63.559870556769226</v>
      </c>
      <c r="AV26" s="65">
        <f t="shared" si="31"/>
        <v>0</v>
      </c>
      <c r="AW26" s="65">
        <f t="shared" si="32"/>
        <v>29.903864921701143</v>
      </c>
      <c r="AX26" s="65">
        <f t="shared" si="33"/>
        <v>0</v>
      </c>
      <c r="AY26" s="65">
        <f t="shared" si="34"/>
        <v>34.635909947800762</v>
      </c>
      <c r="AZ26" s="65">
        <f t="shared" si="35"/>
        <v>0</v>
      </c>
      <c r="BA26" s="65">
        <f t="shared" si="36"/>
        <v>37.001932460850568</v>
      </c>
      <c r="BB26" s="65">
        <f t="shared" si="37"/>
        <v>0</v>
      </c>
      <c r="BC26" s="65">
        <f t="shared" si="38"/>
        <v>53.82993527838461</v>
      </c>
      <c r="BD26" s="65">
        <f t="shared" si="39"/>
        <v>0</v>
      </c>
      <c r="BE26" s="65">
        <f t="shared" si="40"/>
        <v>57.073247037846144</v>
      </c>
      <c r="BF26" s="65">
        <f t="shared" si="41"/>
        <v>0</v>
      </c>
      <c r="BG26" s="65">
        <f t="shared" si="42"/>
        <v>63.559870556769226</v>
      </c>
      <c r="BI26" s="371">
        <v>1011</v>
      </c>
      <c r="BJ26" s="342">
        <v>6.9669001000428761</v>
      </c>
      <c r="BK26" s="342">
        <v>7.7112667333619171</v>
      </c>
      <c r="BL26" s="342">
        <v>8.0834500500214368</v>
      </c>
      <c r="BM26" s="342">
        <v>8.4556333666809582</v>
      </c>
      <c r="BN26" s="342">
        <v>9.1999999999999993</v>
      </c>
      <c r="BO26" s="342">
        <v>10.157042814267339</v>
      </c>
      <c r="BP26" s="342">
        <v>10.635564221401008</v>
      </c>
      <c r="BQ26" s="342">
        <v>11.114085628534678</v>
      </c>
      <c r="BR26" s="342">
        <v>12.1</v>
      </c>
      <c r="BS26" s="65"/>
      <c r="BT26" s="371">
        <v>1011</v>
      </c>
      <c r="BU26" s="342">
        <v>66.960207435839862</v>
      </c>
      <c r="BV26" s="342">
        <v>69.140138290559904</v>
      </c>
      <c r="BW26" s="342">
        <v>70.230103717919945</v>
      </c>
      <c r="BX26" s="342">
        <v>71.320069145279959</v>
      </c>
      <c r="BY26" s="342">
        <v>73.5</v>
      </c>
      <c r="BZ26" s="342">
        <v>76.636973668987395</v>
      </c>
      <c r="CA26" s="342">
        <v>78.205460503481092</v>
      </c>
      <c r="CB26" s="342">
        <v>79.773947337974789</v>
      </c>
      <c r="CC26" s="342">
        <v>82.910921006962184</v>
      </c>
      <c r="CE26" s="384">
        <v>51.75</v>
      </c>
      <c r="CF26" s="342">
        <v>2.659538169045748</v>
      </c>
      <c r="CG26" s="342">
        <v>3.0382398225612786</v>
      </c>
      <c r="CH26" s="342">
        <v>3.227590649319044</v>
      </c>
      <c r="CI26" s="342">
        <v>3.4169414760768095</v>
      </c>
      <c r="CJ26" s="342">
        <v>3.7956431295923405</v>
      </c>
      <c r="CK26" s="342">
        <v>4.0902850207310575</v>
      </c>
      <c r="CL26" s="342">
        <v>4.237605966300416</v>
      </c>
      <c r="CM26" s="342">
        <v>4.3849269118697762</v>
      </c>
      <c r="CN26" s="342">
        <v>4.6795688030084941</v>
      </c>
      <c r="CO26" s="342">
        <v>2.675178025632063</v>
      </c>
      <c r="CP26" s="342">
        <v>3.0319812877487973</v>
      </c>
      <c r="CQ26" s="342">
        <v>3.2103829188071646</v>
      </c>
      <c r="CR26" s="342">
        <v>3.388784549865532</v>
      </c>
      <c r="CS26" s="342">
        <v>3.7455878119822668</v>
      </c>
      <c r="CT26" s="342">
        <v>4.0854553512388421</v>
      </c>
      <c r="CU26" s="342">
        <v>4.2553891208671306</v>
      </c>
      <c r="CV26" s="342">
        <v>4.4253228904954174</v>
      </c>
      <c r="CW26" s="342">
        <v>4.7651904297519936</v>
      </c>
      <c r="CY26" s="101">
        <f t="shared" si="43"/>
        <v>1</v>
      </c>
      <c r="CZ26" s="101"/>
      <c r="DA26" s="101"/>
      <c r="DB26" s="311"/>
      <c r="DC26" s="311"/>
      <c r="DD26" s="311"/>
      <c r="DE26" s="311"/>
      <c r="DF26" s="311"/>
      <c r="DP26" s="311"/>
      <c r="DQ26" s="311"/>
      <c r="DR26" s="311"/>
      <c r="DS26" s="311"/>
      <c r="DT26" s="311"/>
      <c r="DU26" s="311"/>
      <c r="DV26" s="311"/>
      <c r="DW26" s="311"/>
      <c r="DX26" s="101"/>
      <c r="DY26" s="101"/>
      <c r="DZ26" s="101"/>
      <c r="EA26" s="101"/>
      <c r="EB26" s="101"/>
      <c r="EC26" s="101"/>
      <c r="ED26" s="101"/>
      <c r="EE26" s="311"/>
      <c r="EF26" s="101"/>
      <c r="EG26" s="101"/>
      <c r="EH26" s="101"/>
      <c r="EI26" s="101"/>
      <c r="EJ26" s="105"/>
      <c r="EK26" s="105"/>
      <c r="EL26" s="69"/>
      <c r="EM26" s="68"/>
      <c r="EN26" s="68"/>
      <c r="EO26" s="68"/>
      <c r="EP26" s="68"/>
      <c r="EQ26" s="68"/>
      <c r="ER26" s="68"/>
      <c r="ES26" s="15"/>
      <c r="ET26" s="15"/>
      <c r="EU26" s="105"/>
      <c r="EV26" s="105"/>
      <c r="EW26" s="105"/>
      <c r="EX26" s="105"/>
      <c r="EY26" s="105"/>
      <c r="EZ26" s="105"/>
      <c r="FA26" s="67"/>
      <c r="FB26" s="105"/>
      <c r="FC26" s="105"/>
      <c r="FD26" s="105"/>
      <c r="FE26" s="105"/>
      <c r="FF26" s="105"/>
      <c r="FG26" s="105"/>
      <c r="FH26" s="67"/>
      <c r="FI26" s="67"/>
      <c r="FJ26" s="67"/>
      <c r="FK26" s="67"/>
      <c r="FL26" s="67"/>
      <c r="FM26" s="67"/>
      <c r="FN26" s="67"/>
    </row>
    <row r="27" spans="2:170" ht="22.5" customHeight="1" x14ac:dyDescent="0.45">
      <c r="B27" s="133">
        <f>IF(Data!B26&lt;&gt;"",Data!B26,"")</f>
        <v>13</v>
      </c>
      <c r="C27" s="158" t="str">
        <f>IF(Data!C26&lt;&gt;"",Data!C26,"")</f>
        <v>นางสาวจันทกานต์ ชูมก</v>
      </c>
      <c r="D27" s="106">
        <f>IF(Data!D26&lt;&gt;"",Data!D26,"")</f>
        <v>2</v>
      </c>
      <c r="E27" s="140">
        <f>IF(AND(I27=1,Data!T26=0),0,IF(I27=999,999,Data!T26))</f>
        <v>195</v>
      </c>
      <c r="F27" s="140">
        <f t="shared" si="0"/>
        <v>16.25</v>
      </c>
      <c r="G27" s="140">
        <f>IF(Data!K26&lt;&gt;"",Data!K26,"")</f>
        <v>70</v>
      </c>
      <c r="H27" s="141" t="str">
        <f>IF(Data!L26&lt;&gt;"",Data!L26,"")</f>
        <v>160</v>
      </c>
      <c r="I27" s="63">
        <f>IF(Data!M26&lt;&gt;"",Data!M26,"")</f>
        <v>1</v>
      </c>
      <c r="J27" s="63">
        <f t="shared" si="1"/>
        <v>146</v>
      </c>
      <c r="L27" s="64" t="str">
        <f t="shared" si="2"/>
        <v>น้ำหนักมากกว่าเกณฑ์</v>
      </c>
      <c r="M27" s="74"/>
      <c r="N27" s="63">
        <f t="shared" si="3"/>
        <v>0</v>
      </c>
      <c r="P27" s="64" t="str">
        <f t="shared" si="4"/>
        <v>ไม่ทราบค่า</v>
      </c>
      <c r="R27" s="63">
        <f t="shared" si="5"/>
        <v>0</v>
      </c>
      <c r="S27" s="64" t="str">
        <f t="shared" si="6"/>
        <v>ไม่ทราบค่า</v>
      </c>
      <c r="W27" s="310">
        <f t="shared" si="7"/>
        <v>2195</v>
      </c>
      <c r="Y27" s="65">
        <f t="shared" si="8"/>
        <v>48</v>
      </c>
      <c r="Z27" s="65">
        <f t="shared" si="9"/>
        <v>156.69999999999999</v>
      </c>
      <c r="AA27" s="65">
        <f t="shared" si="10"/>
        <v>0</v>
      </c>
      <c r="AB27" s="65">
        <f t="shared" si="11"/>
        <v>0</v>
      </c>
      <c r="AC27" s="65">
        <f t="shared" si="12"/>
        <v>0</v>
      </c>
      <c r="AD27" s="65">
        <f t="shared" si="13"/>
        <v>32.687314971722571</v>
      </c>
      <c r="AE27" s="65">
        <f t="shared" si="14"/>
        <v>37.791543314481714</v>
      </c>
      <c r="AF27" s="65">
        <f t="shared" si="15"/>
        <v>40.343657485861286</v>
      </c>
      <c r="AG27" s="65">
        <f t="shared" si="16"/>
        <v>57.331167439106558</v>
      </c>
      <c r="AH27" s="65">
        <f t="shared" si="17"/>
        <v>60.441556585475411</v>
      </c>
      <c r="AI27" s="65">
        <f t="shared" si="18"/>
        <v>66.662334878213116</v>
      </c>
      <c r="AJ27" s="65">
        <f t="shared" si="19"/>
        <v>141.70632924314503</v>
      </c>
      <c r="AK27" s="65">
        <f t="shared" si="20"/>
        <v>146.70421949543004</v>
      </c>
      <c r="AL27" s="65">
        <f t="shared" si="21"/>
        <v>149.20316462157251</v>
      </c>
      <c r="AM27" s="65">
        <f t="shared" si="22"/>
        <v>164.1170818105719</v>
      </c>
      <c r="AN27" s="65">
        <f t="shared" si="23"/>
        <v>166.58944241409583</v>
      </c>
      <c r="AO27" s="65">
        <f t="shared" si="24"/>
        <v>171.53416362114376</v>
      </c>
      <c r="AP27" s="65">
        <f t="shared" si="25"/>
        <v>0</v>
      </c>
      <c r="AQ27" s="65">
        <f t="shared" si="26"/>
        <v>0</v>
      </c>
      <c r="AR27" s="65">
        <f t="shared" si="27"/>
        <v>0</v>
      </c>
      <c r="AS27" s="65">
        <f t="shared" si="28"/>
        <v>0</v>
      </c>
      <c r="AT27" s="65">
        <f t="shared" si="29"/>
        <v>0</v>
      </c>
      <c r="AU27" s="65">
        <f t="shared" si="30"/>
        <v>0</v>
      </c>
      <c r="AV27" s="65">
        <f t="shared" si="31"/>
        <v>0</v>
      </c>
      <c r="AW27" s="65">
        <f t="shared" si="32"/>
        <v>0</v>
      </c>
      <c r="AX27" s="65">
        <f t="shared" si="33"/>
        <v>0</v>
      </c>
      <c r="AY27" s="65">
        <f t="shared" si="34"/>
        <v>0</v>
      </c>
      <c r="AZ27" s="65">
        <f t="shared" si="35"/>
        <v>0</v>
      </c>
      <c r="BA27" s="65">
        <f t="shared" si="36"/>
        <v>0</v>
      </c>
      <c r="BB27" s="65">
        <f t="shared" si="37"/>
        <v>0</v>
      </c>
      <c r="BC27" s="65">
        <f t="shared" si="38"/>
        <v>0</v>
      </c>
      <c r="BD27" s="65">
        <f t="shared" si="39"/>
        <v>0</v>
      </c>
      <c r="BE27" s="65">
        <f t="shared" si="40"/>
        <v>0</v>
      </c>
      <c r="BF27" s="65">
        <f t="shared" si="41"/>
        <v>0</v>
      </c>
      <c r="BG27" s="65">
        <f t="shared" si="42"/>
        <v>0</v>
      </c>
      <c r="BI27" s="371">
        <v>1012</v>
      </c>
      <c r="BJ27" s="342">
        <v>7.1073929643316527</v>
      </c>
      <c r="BK27" s="342">
        <v>7.9049286428877679</v>
      </c>
      <c r="BL27" s="342">
        <v>8.3036964821658259</v>
      </c>
      <c r="BM27" s="342">
        <v>8.7024643214438839</v>
      </c>
      <c r="BN27" s="342">
        <v>9.5</v>
      </c>
      <c r="BO27" s="342">
        <v>10.510211859504414</v>
      </c>
      <c r="BP27" s="342">
        <v>11.015317789256621</v>
      </c>
      <c r="BQ27" s="342">
        <v>11.520423719008827</v>
      </c>
      <c r="BR27" s="342">
        <v>12.5</v>
      </c>
      <c r="BS27" s="65"/>
      <c r="BT27" s="371">
        <v>1012</v>
      </c>
      <c r="BU27" s="342">
        <v>68.100700300128622</v>
      </c>
      <c r="BV27" s="342">
        <v>70.333800200085747</v>
      </c>
      <c r="BW27" s="342">
        <v>71.45035015006431</v>
      </c>
      <c r="BX27" s="342">
        <v>72.566900100042872</v>
      </c>
      <c r="BY27" s="342">
        <v>74.8</v>
      </c>
      <c r="BZ27" s="342">
        <v>78.043311759461545</v>
      </c>
      <c r="CA27" s="342">
        <v>79.664967639192326</v>
      </c>
      <c r="CB27" s="342">
        <v>81.286623518923079</v>
      </c>
      <c r="CC27" s="342">
        <v>84.529935278384627</v>
      </c>
      <c r="CE27" s="385">
        <v>52</v>
      </c>
      <c r="CF27" s="342">
        <v>2.7095382447939755</v>
      </c>
      <c r="CG27" s="342">
        <v>3.0912483092632193</v>
      </c>
      <c r="CH27" s="342">
        <v>3.2821033414978409</v>
      </c>
      <c r="CI27" s="342">
        <v>3.4729583737324625</v>
      </c>
      <c r="CJ27" s="342">
        <v>3.8546684382017062</v>
      </c>
      <c r="CK27" s="342">
        <v>4.1552670685810984</v>
      </c>
      <c r="CL27" s="342">
        <v>4.3055663837707945</v>
      </c>
      <c r="CM27" s="342">
        <v>4.4558656989604915</v>
      </c>
      <c r="CN27" s="342">
        <v>4.7564643293398845</v>
      </c>
      <c r="CO27" s="342">
        <v>2.7235285365928377</v>
      </c>
      <c r="CP27" s="342">
        <v>3.083779990472852</v>
      </c>
      <c r="CQ27" s="342">
        <v>3.2639057174128592</v>
      </c>
      <c r="CR27" s="342">
        <v>3.4440314443528663</v>
      </c>
      <c r="CS27" s="342">
        <v>3.8042828982328807</v>
      </c>
      <c r="CT27" s="342">
        <v>4.1493802131864186</v>
      </c>
      <c r="CU27" s="342">
        <v>4.3219288706631875</v>
      </c>
      <c r="CV27" s="342">
        <v>4.4944775281399556</v>
      </c>
      <c r="CW27" s="342">
        <v>4.8395748430934935</v>
      </c>
      <c r="CY27" s="101">
        <f t="shared" si="43"/>
        <v>1</v>
      </c>
      <c r="CZ27" s="101"/>
      <c r="DA27" s="101"/>
      <c r="DB27" s="311"/>
      <c r="DC27" s="311"/>
      <c r="DD27" s="311"/>
      <c r="DE27" s="311"/>
      <c r="DF27" s="311"/>
      <c r="DP27" s="311"/>
      <c r="DQ27" s="311"/>
      <c r="DR27" s="311"/>
      <c r="DS27" s="311"/>
      <c r="DT27" s="311"/>
      <c r="DU27" s="311"/>
      <c r="DV27" s="311"/>
      <c r="DW27" s="311"/>
      <c r="DX27" s="101"/>
      <c r="DY27" s="101"/>
      <c r="DZ27" s="101"/>
      <c r="EA27" s="101"/>
      <c r="EB27" s="101"/>
      <c r="EC27" s="101"/>
      <c r="ED27" s="101"/>
      <c r="EE27" s="311"/>
      <c r="EF27" s="101"/>
      <c r="EG27" s="101"/>
      <c r="EH27" s="101"/>
      <c r="EI27" s="101"/>
      <c r="EJ27" s="105"/>
      <c r="EK27" s="105"/>
      <c r="EL27" s="69"/>
      <c r="EM27" s="68"/>
      <c r="EN27" s="68"/>
      <c r="EO27" s="68"/>
      <c r="EP27" s="68"/>
      <c r="EQ27" s="68"/>
      <c r="ER27" s="68"/>
      <c r="ES27" s="15"/>
      <c r="ET27" s="15"/>
      <c r="EU27" s="105"/>
      <c r="EV27" s="105"/>
      <c r="EW27" s="105"/>
      <c r="EX27" s="105"/>
      <c r="EY27" s="105"/>
      <c r="EZ27" s="105"/>
      <c r="FA27" s="67"/>
      <c r="FB27" s="105"/>
      <c r="FC27" s="105"/>
      <c r="FD27" s="105"/>
      <c r="FE27" s="105"/>
      <c r="FF27" s="105"/>
      <c r="FG27" s="105"/>
      <c r="FH27" s="67"/>
      <c r="FI27" s="67"/>
      <c r="FJ27" s="67"/>
      <c r="FK27" s="67"/>
      <c r="FL27" s="67"/>
      <c r="FM27" s="67"/>
      <c r="FN27" s="67"/>
    </row>
    <row r="28" spans="2:170" ht="22.5" customHeight="1" x14ac:dyDescent="0.45">
      <c r="B28" s="133">
        <f>IF(Data!B27&lt;&gt;"",Data!B27,"")</f>
        <v>14</v>
      </c>
      <c r="C28" s="158" t="str">
        <f>IF(Data!C27&lt;&gt;"",Data!C27,"")</f>
        <v>นายนนทพันธ์ กาฬสิงห์</v>
      </c>
      <c r="D28" s="106">
        <f>IF(Data!D27&lt;&gt;"",Data!D27,"")</f>
        <v>1</v>
      </c>
      <c r="E28" s="140">
        <f>IF(AND(I28=1,Data!T27=0),0,IF(I28=999,999,Data!T27))</f>
        <v>205</v>
      </c>
      <c r="F28" s="140">
        <f t="shared" si="0"/>
        <v>17.083333333333332</v>
      </c>
      <c r="G28" s="140">
        <f>IF(Data!K27&lt;&gt;"",Data!K27,"")</f>
        <v>70</v>
      </c>
      <c r="H28" s="141">
        <f>IF(Data!L27&lt;&gt;"",Data!L27,"")</f>
        <v>178</v>
      </c>
      <c r="I28" s="63">
        <f>IF(Data!M27&lt;&gt;"",Data!M27,"")</f>
        <v>1</v>
      </c>
      <c r="J28" s="63">
        <f t="shared" si="1"/>
        <v>125</v>
      </c>
      <c r="L28" s="64" t="str">
        <f t="shared" si="2"/>
        <v>น้ำหนักมากกว่าเกณฑ์</v>
      </c>
      <c r="M28" s="74"/>
      <c r="N28" s="63">
        <f t="shared" si="3"/>
        <v>105</v>
      </c>
      <c r="P28" s="64" t="str">
        <f t="shared" si="4"/>
        <v>ค่อนข้างสูง</v>
      </c>
      <c r="R28" s="63">
        <f t="shared" si="5"/>
        <v>111</v>
      </c>
      <c r="S28" s="64" t="str">
        <f t="shared" si="6"/>
        <v>สมส่วน</v>
      </c>
      <c r="W28" s="310">
        <f t="shared" si="7"/>
        <v>1205</v>
      </c>
      <c r="Y28" s="65">
        <f t="shared" si="8"/>
        <v>56.2</v>
      </c>
      <c r="Z28" s="65">
        <f t="shared" si="9"/>
        <v>169.27180303359998</v>
      </c>
      <c r="AA28" s="65">
        <f t="shared" si="10"/>
        <v>63.3</v>
      </c>
      <c r="AB28" s="65">
        <f t="shared" si="11"/>
        <v>0</v>
      </c>
      <c r="AC28" s="65">
        <f t="shared" si="12"/>
        <v>63.3</v>
      </c>
      <c r="AD28" s="65">
        <f t="shared" si="13"/>
        <v>36.580622307519548</v>
      </c>
      <c r="AE28" s="65">
        <f t="shared" si="14"/>
        <v>43.120414871679699</v>
      </c>
      <c r="AF28" s="65">
        <f t="shared" si="15"/>
        <v>46.390311153759775</v>
      </c>
      <c r="AG28" s="65">
        <f t="shared" si="16"/>
        <v>65.850181710529</v>
      </c>
      <c r="AH28" s="65">
        <f t="shared" si="17"/>
        <v>69.066908947371999</v>
      </c>
      <c r="AI28" s="65">
        <f t="shared" si="18"/>
        <v>75.5</v>
      </c>
      <c r="AJ28" s="65">
        <f t="shared" si="19"/>
        <v>151.69392849068211</v>
      </c>
      <c r="AK28" s="65">
        <f t="shared" si="20"/>
        <v>157.55322000498808</v>
      </c>
      <c r="AL28" s="65">
        <f t="shared" si="21"/>
        <v>160.48286576214105</v>
      </c>
      <c r="AM28" s="65">
        <f t="shared" si="22"/>
        <v>177.2282108410277</v>
      </c>
      <c r="AN28" s="65">
        <f t="shared" si="23"/>
        <v>179.88034677683692</v>
      </c>
      <c r="AO28" s="65">
        <f t="shared" si="24"/>
        <v>185.1846186484554</v>
      </c>
      <c r="AP28" s="65">
        <f t="shared" si="25"/>
        <v>46.073229343187904</v>
      </c>
      <c r="AQ28" s="65">
        <f t="shared" si="26"/>
        <v>51.815486228791933</v>
      </c>
      <c r="AR28" s="65">
        <f t="shared" si="27"/>
        <v>54.686614671593944</v>
      </c>
      <c r="AS28" s="65">
        <f t="shared" si="28"/>
        <v>71.195603217705553</v>
      </c>
      <c r="AT28" s="65">
        <f t="shared" si="29"/>
        <v>73.827470956940729</v>
      </c>
      <c r="AU28" s="65">
        <f t="shared" si="30"/>
        <v>79.091206435411095</v>
      </c>
      <c r="AV28" s="65">
        <f t="shared" si="31"/>
        <v>0</v>
      </c>
      <c r="AW28" s="65">
        <f t="shared" si="32"/>
        <v>46.073229343187904</v>
      </c>
      <c r="AX28" s="65">
        <f t="shared" si="33"/>
        <v>0</v>
      </c>
      <c r="AY28" s="65">
        <f t="shared" si="34"/>
        <v>51.815486228791933</v>
      </c>
      <c r="AZ28" s="65">
        <f t="shared" si="35"/>
        <v>0</v>
      </c>
      <c r="BA28" s="65">
        <f t="shared" si="36"/>
        <v>54.686614671593944</v>
      </c>
      <c r="BB28" s="65">
        <f t="shared" si="37"/>
        <v>0</v>
      </c>
      <c r="BC28" s="65">
        <f t="shared" si="38"/>
        <v>71.195603217705553</v>
      </c>
      <c r="BD28" s="65">
        <f t="shared" si="39"/>
        <v>0</v>
      </c>
      <c r="BE28" s="65">
        <f t="shared" si="40"/>
        <v>73.827470956940729</v>
      </c>
      <c r="BF28" s="65">
        <f t="shared" si="41"/>
        <v>0</v>
      </c>
      <c r="BG28" s="65">
        <f t="shared" si="42"/>
        <v>79.091206435411095</v>
      </c>
      <c r="BI28" s="371">
        <v>1013</v>
      </c>
      <c r="BJ28" s="342">
        <v>7.2478858286204275</v>
      </c>
      <c r="BK28" s="342">
        <v>8.0985905524136186</v>
      </c>
      <c r="BL28" s="342">
        <v>8.523942914310215</v>
      </c>
      <c r="BM28" s="342">
        <v>8.9492952762068096</v>
      </c>
      <c r="BN28" s="342">
        <v>9.8000000000000007</v>
      </c>
      <c r="BO28" s="342">
        <v>10.810211859504413</v>
      </c>
      <c r="BP28" s="342">
        <v>11.315317789256619</v>
      </c>
      <c r="BQ28" s="342">
        <v>11.820423719008826</v>
      </c>
      <c r="BR28" s="342">
        <v>12.8</v>
      </c>
      <c r="BS28" s="65"/>
      <c r="BT28" s="371">
        <v>1013</v>
      </c>
      <c r="BU28" s="342">
        <v>69.141193164417402</v>
      </c>
      <c r="BV28" s="342">
        <v>71.427462109611611</v>
      </c>
      <c r="BW28" s="342">
        <v>72.570596582208708</v>
      </c>
      <c r="BX28" s="342">
        <v>73.713731054805805</v>
      </c>
      <c r="BY28" s="342">
        <v>76</v>
      </c>
      <c r="BZ28" s="342">
        <v>79.349649849935687</v>
      </c>
      <c r="CA28" s="342">
        <v>81.024474774903524</v>
      </c>
      <c r="CB28" s="342">
        <v>82.699299699871375</v>
      </c>
      <c r="CC28" s="342">
        <v>86.048949549807048</v>
      </c>
      <c r="CE28" s="385">
        <v>52.25</v>
      </c>
      <c r="CF28" s="342">
        <v>2.7599777207225573</v>
      </c>
      <c r="CG28" s="342">
        <v>3.1447194970471433</v>
      </c>
      <c r="CH28" s="342">
        <v>3.3370903852094358</v>
      </c>
      <c r="CI28" s="342">
        <v>3.5294612733717283</v>
      </c>
      <c r="CJ28" s="342">
        <v>3.9142030496963138</v>
      </c>
      <c r="CK28" s="342">
        <v>4.2206864834100175</v>
      </c>
      <c r="CL28" s="342">
        <v>4.3739282002668691</v>
      </c>
      <c r="CM28" s="342">
        <v>4.5271699171237216</v>
      </c>
      <c r="CN28" s="342">
        <v>4.8336533508374258</v>
      </c>
      <c r="CO28" s="342">
        <v>2.7718256763818614</v>
      </c>
      <c r="CP28" s="342">
        <v>3.1355447991884269</v>
      </c>
      <c r="CQ28" s="342">
        <v>3.3174043605917101</v>
      </c>
      <c r="CR28" s="342">
        <v>3.4992639219949924</v>
      </c>
      <c r="CS28" s="342">
        <v>3.8629830448015579</v>
      </c>
      <c r="CT28" s="342">
        <v>4.213231125445053</v>
      </c>
      <c r="CU28" s="342">
        <v>4.388355165766801</v>
      </c>
      <c r="CV28" s="342">
        <v>4.5634792060885481</v>
      </c>
      <c r="CW28" s="342">
        <v>4.9137272867320423</v>
      </c>
      <c r="CY28" s="101">
        <f t="shared" si="43"/>
        <v>1</v>
      </c>
      <c r="CZ28" s="101"/>
      <c r="DA28" s="101"/>
      <c r="DB28" s="311"/>
      <c r="DC28" s="311"/>
      <c r="DD28" s="311"/>
      <c r="DE28" s="311"/>
      <c r="DF28" s="311"/>
      <c r="DP28" s="311"/>
      <c r="DQ28" s="311"/>
      <c r="DR28" s="311"/>
      <c r="DS28" s="311"/>
      <c r="DT28" s="311"/>
      <c r="DU28" s="311"/>
      <c r="DV28" s="311"/>
      <c r="DW28" s="311"/>
      <c r="DX28" s="101"/>
      <c r="DY28" s="101"/>
      <c r="DZ28" s="101"/>
      <c r="EA28" s="101"/>
      <c r="EB28" s="101"/>
      <c r="EC28" s="101"/>
      <c r="ED28" s="101"/>
      <c r="EE28" s="311"/>
      <c r="EF28" s="101"/>
      <c r="EG28" s="101"/>
      <c r="EH28" s="101"/>
      <c r="EI28" s="101"/>
      <c r="EJ28" s="105"/>
      <c r="EK28" s="105"/>
      <c r="EL28" s="69"/>
      <c r="EM28" s="68"/>
      <c r="EN28" s="68"/>
      <c r="EO28" s="68"/>
      <c r="EP28" s="68"/>
      <c r="EQ28" s="68"/>
      <c r="ER28" s="68"/>
      <c r="ES28" s="15"/>
      <c r="ET28" s="15"/>
      <c r="EU28" s="105"/>
      <c r="EV28" s="105"/>
      <c r="EW28" s="105"/>
      <c r="EX28" s="105"/>
      <c r="EY28" s="105"/>
      <c r="EZ28" s="105"/>
      <c r="FA28" s="67"/>
      <c r="FB28" s="105"/>
      <c r="FC28" s="105"/>
      <c r="FD28" s="105"/>
      <c r="FE28" s="105"/>
      <c r="FF28" s="105"/>
      <c r="FG28" s="105"/>
      <c r="FH28" s="67"/>
      <c r="FI28" s="67"/>
      <c r="FJ28" s="67"/>
      <c r="FK28" s="67"/>
      <c r="FL28" s="67"/>
      <c r="FM28" s="67"/>
      <c r="FN28" s="67"/>
    </row>
    <row r="29" spans="2:170" ht="22.5" customHeight="1" x14ac:dyDescent="0.45">
      <c r="B29" s="133">
        <f>IF(Data!B28&lt;&gt;"",Data!B28,"")</f>
        <v>15</v>
      </c>
      <c r="C29" s="158" t="str">
        <f>IF(Data!C28&lt;&gt;"",Data!C28,"")</f>
        <v>นางสาวกุลภัสสร์ โมกล้า</v>
      </c>
      <c r="D29" s="106">
        <f>IF(Data!D28&lt;&gt;"",Data!D28,"")</f>
        <v>2</v>
      </c>
      <c r="E29" s="140">
        <f>IF(AND(I29=1,Data!T28=0),0,IF(I29=999,999,Data!T28))</f>
        <v>193</v>
      </c>
      <c r="F29" s="140">
        <f t="shared" si="0"/>
        <v>16.083333333333332</v>
      </c>
      <c r="G29" s="140">
        <f>IF(Data!K28&lt;&gt;"",Data!K28,"")</f>
        <v>60</v>
      </c>
      <c r="H29" s="141">
        <f>IF(Data!L28&lt;&gt;"",Data!L28,"")</f>
        <v>156</v>
      </c>
      <c r="I29" s="63">
        <f>IF(Data!M28&lt;&gt;"",Data!M28,"")</f>
        <v>1</v>
      </c>
      <c r="J29" s="63">
        <f t="shared" si="1"/>
        <v>125</v>
      </c>
      <c r="L29" s="64" t="str">
        <f t="shared" si="2"/>
        <v>น้ำหนักค่อนข้างมาก</v>
      </c>
      <c r="M29" s="74"/>
      <c r="N29" s="63">
        <f t="shared" si="3"/>
        <v>100</v>
      </c>
      <c r="P29" s="64" t="str">
        <f t="shared" si="4"/>
        <v>ส่วนสูงตามเกณฑ์</v>
      </c>
      <c r="R29" s="63">
        <f t="shared" si="5"/>
        <v>129</v>
      </c>
      <c r="S29" s="64" t="str">
        <f t="shared" si="6"/>
        <v>เริ่มอ้วน</v>
      </c>
      <c r="W29" s="310">
        <f t="shared" si="7"/>
        <v>2193</v>
      </c>
      <c r="Y29" s="65">
        <f t="shared" si="8"/>
        <v>47.9</v>
      </c>
      <c r="Z29" s="65">
        <f t="shared" si="9"/>
        <v>156.6</v>
      </c>
      <c r="AA29" s="65">
        <f t="shared" si="10"/>
        <v>46.5</v>
      </c>
      <c r="AB29" s="65">
        <f t="shared" si="11"/>
        <v>0</v>
      </c>
      <c r="AC29" s="65">
        <f t="shared" si="12"/>
        <v>46.5</v>
      </c>
      <c r="AD29" s="65">
        <f t="shared" si="13"/>
        <v>32.427807836011354</v>
      </c>
      <c r="AE29" s="65">
        <f t="shared" si="14"/>
        <v>37.585205224007574</v>
      </c>
      <c r="AF29" s="65">
        <f t="shared" si="15"/>
        <v>40.16390391800568</v>
      </c>
      <c r="AG29" s="65">
        <f t="shared" si="16"/>
        <v>57.231167439106557</v>
      </c>
      <c r="AH29" s="65">
        <f t="shared" si="17"/>
        <v>60.341556585475409</v>
      </c>
      <c r="AI29" s="65">
        <f t="shared" si="18"/>
        <v>66.562334878213107</v>
      </c>
      <c r="AJ29" s="65">
        <f t="shared" si="19"/>
        <v>141.60632924314501</v>
      </c>
      <c r="AK29" s="65">
        <f t="shared" si="20"/>
        <v>146.60421949543002</v>
      </c>
      <c r="AL29" s="65">
        <f t="shared" si="21"/>
        <v>149.10316462157249</v>
      </c>
      <c r="AM29" s="65">
        <f t="shared" si="22"/>
        <v>164.01708181057188</v>
      </c>
      <c r="AN29" s="65">
        <f t="shared" si="23"/>
        <v>166.48944241409583</v>
      </c>
      <c r="AO29" s="65">
        <f t="shared" si="24"/>
        <v>171.43416362114377</v>
      </c>
      <c r="AP29" s="65">
        <f t="shared" si="25"/>
        <v>31.825343514567464</v>
      </c>
      <c r="AQ29" s="65">
        <f t="shared" si="26"/>
        <v>36.716895676378314</v>
      </c>
      <c r="AR29" s="65">
        <f t="shared" si="27"/>
        <v>39.162671757283732</v>
      </c>
      <c r="AS29" s="65">
        <f t="shared" si="28"/>
        <v>56.150181710528997</v>
      </c>
      <c r="AT29" s="65">
        <f t="shared" si="29"/>
        <v>59.366908947372004</v>
      </c>
      <c r="AU29" s="65">
        <f t="shared" si="30"/>
        <v>65.800363421058009</v>
      </c>
      <c r="AV29" s="65">
        <f t="shared" si="31"/>
        <v>0</v>
      </c>
      <c r="AW29" s="65">
        <f t="shared" si="32"/>
        <v>31.825343514567464</v>
      </c>
      <c r="AX29" s="65">
        <f t="shared" si="33"/>
        <v>0</v>
      </c>
      <c r="AY29" s="65">
        <f t="shared" si="34"/>
        <v>36.716895676378314</v>
      </c>
      <c r="AZ29" s="65">
        <f t="shared" si="35"/>
        <v>0</v>
      </c>
      <c r="BA29" s="65">
        <f t="shared" si="36"/>
        <v>39.162671757283732</v>
      </c>
      <c r="BB29" s="65">
        <f t="shared" si="37"/>
        <v>0</v>
      </c>
      <c r="BC29" s="65">
        <f t="shared" si="38"/>
        <v>56.150181710528997</v>
      </c>
      <c r="BD29" s="65">
        <f t="shared" si="39"/>
        <v>0</v>
      </c>
      <c r="BE29" s="65">
        <f t="shared" si="40"/>
        <v>59.366908947372004</v>
      </c>
      <c r="BF29" s="65">
        <f t="shared" si="41"/>
        <v>0</v>
      </c>
      <c r="BG29" s="65">
        <f t="shared" si="42"/>
        <v>65.800363421058009</v>
      </c>
      <c r="BI29" s="371">
        <v>1014</v>
      </c>
      <c r="BJ29" s="342">
        <v>7.3883786929092068</v>
      </c>
      <c r="BK29" s="342">
        <v>8.2922524619394711</v>
      </c>
      <c r="BL29" s="342">
        <v>8.7441893464546041</v>
      </c>
      <c r="BM29" s="342">
        <v>9.1961262309697354</v>
      </c>
      <c r="BN29" s="342">
        <v>10.1</v>
      </c>
      <c r="BO29" s="342">
        <v>11.163380904741487</v>
      </c>
      <c r="BP29" s="342">
        <v>11.69507135711223</v>
      </c>
      <c r="BQ29" s="342">
        <v>12.226761809482975</v>
      </c>
      <c r="BR29" s="342">
        <v>13.3</v>
      </c>
      <c r="BS29" s="65"/>
      <c r="BT29" s="371">
        <v>1014</v>
      </c>
      <c r="BU29" s="342">
        <v>70.022178892994958</v>
      </c>
      <c r="BV29" s="342">
        <v>72.414785928663306</v>
      </c>
      <c r="BW29" s="342">
        <v>73.611089446497488</v>
      </c>
      <c r="BX29" s="342">
        <v>74.807392964331655</v>
      </c>
      <c r="BY29" s="342">
        <v>77.2</v>
      </c>
      <c r="BZ29" s="342">
        <v>80.655987940409844</v>
      </c>
      <c r="CA29" s="342">
        <v>82.383981910614764</v>
      </c>
      <c r="CB29" s="342">
        <v>84.111975880819671</v>
      </c>
      <c r="CC29" s="342">
        <v>87.567963821229512</v>
      </c>
      <c r="CE29" s="385">
        <v>52.5</v>
      </c>
      <c r="CF29" s="342">
        <v>2.8104171966511395</v>
      </c>
      <c r="CG29" s="342">
        <v>3.1981906848310668</v>
      </c>
      <c r="CH29" s="342">
        <v>3.3920774289210307</v>
      </c>
      <c r="CI29" s="342">
        <v>3.5859641730109941</v>
      </c>
      <c r="CJ29" s="342">
        <v>3.9737376611909214</v>
      </c>
      <c r="CK29" s="342">
        <v>4.2861058982389366</v>
      </c>
      <c r="CL29" s="342">
        <v>4.4422900167629429</v>
      </c>
      <c r="CM29" s="342">
        <v>4.5984741352869509</v>
      </c>
      <c r="CN29" s="342">
        <v>4.910842372334967</v>
      </c>
      <c r="CO29" s="342">
        <v>2.8201228161708851</v>
      </c>
      <c r="CP29" s="342">
        <v>3.1873096079040022</v>
      </c>
      <c r="CQ29" s="342">
        <v>3.3709030037705605</v>
      </c>
      <c r="CR29" s="342">
        <v>3.5544963996371188</v>
      </c>
      <c r="CS29" s="342">
        <v>3.9216831913702355</v>
      </c>
      <c r="CT29" s="342">
        <v>4.2770820377036873</v>
      </c>
      <c r="CU29" s="342">
        <v>4.4547814608704144</v>
      </c>
      <c r="CV29" s="342">
        <v>4.6324808840371396</v>
      </c>
      <c r="CW29" s="342">
        <v>4.987879730370592</v>
      </c>
      <c r="CY29" s="101">
        <f t="shared" si="43"/>
        <v>1</v>
      </c>
      <c r="CZ29" s="101"/>
      <c r="DA29" s="101"/>
      <c r="DB29" s="311"/>
      <c r="DC29" s="311"/>
      <c r="DD29" s="311"/>
      <c r="DE29" s="311"/>
      <c r="DF29" s="311"/>
      <c r="DP29" s="311"/>
      <c r="DQ29" s="311"/>
      <c r="DR29" s="311"/>
      <c r="DS29" s="311"/>
      <c r="DT29" s="311"/>
      <c r="DU29" s="311"/>
      <c r="DV29" s="311"/>
      <c r="DW29" s="311"/>
      <c r="DX29" s="101"/>
      <c r="DY29" s="101"/>
      <c r="DZ29" s="101"/>
      <c r="EA29" s="101"/>
      <c r="EB29" s="101"/>
      <c r="EC29" s="101"/>
      <c r="ED29" s="101"/>
      <c r="EE29" s="311"/>
      <c r="EF29" s="101"/>
      <c r="EG29" s="101"/>
      <c r="EH29" s="101"/>
      <c r="EI29" s="101"/>
      <c r="EJ29" s="105"/>
      <c r="EK29" s="105"/>
      <c r="EL29" s="69"/>
      <c r="EM29" s="68"/>
      <c r="EN29" s="68"/>
      <c r="EO29" s="68"/>
      <c r="EP29" s="68"/>
      <c r="EQ29" s="68"/>
      <c r="ER29" s="68"/>
      <c r="ES29" s="15"/>
      <c r="ET29" s="15"/>
      <c r="EU29" s="105"/>
      <c r="EV29" s="105"/>
      <c r="EW29" s="105"/>
      <c r="EX29" s="105"/>
      <c r="EY29" s="105"/>
      <c r="EZ29" s="105"/>
      <c r="FA29" s="67"/>
      <c r="FB29" s="105"/>
      <c r="FC29" s="105"/>
      <c r="FD29" s="105"/>
      <c r="FE29" s="105"/>
      <c r="FF29" s="105"/>
      <c r="FG29" s="105"/>
      <c r="FH29" s="67"/>
      <c r="FI29" s="67"/>
      <c r="FJ29" s="67"/>
      <c r="FK29" s="67"/>
      <c r="FL29" s="67"/>
      <c r="FM29" s="67"/>
      <c r="FN29" s="67"/>
    </row>
    <row r="30" spans="2:170" ht="22.5" customHeight="1" x14ac:dyDescent="0.45">
      <c r="B30" s="133">
        <f>IF(Data!B29&lt;&gt;"",Data!B29,"")</f>
        <v>16</v>
      </c>
      <c r="C30" s="158" t="str">
        <f>IF(Data!C29&lt;&gt;"",Data!C29,"")</f>
        <v>นางสาวชนัญชิดา บัวจันทร์</v>
      </c>
      <c r="D30" s="106">
        <f>IF(Data!D29&lt;&gt;"",Data!D29,"")</f>
        <v>2</v>
      </c>
      <c r="E30" s="140">
        <f>IF(AND(I30=1,Data!T29=0),0,IF(I30=999,999,Data!T29))</f>
        <v>197</v>
      </c>
      <c r="F30" s="140">
        <f t="shared" si="0"/>
        <v>16.416666666666668</v>
      </c>
      <c r="G30" s="140">
        <f>IF(Data!K29&lt;&gt;"",Data!K29,"")</f>
        <v>61</v>
      </c>
      <c r="H30" s="141">
        <f>IF(Data!L29&lt;&gt;"",Data!L29,"")</f>
        <v>155</v>
      </c>
      <c r="I30" s="63">
        <f>IF(Data!M29&lt;&gt;"",Data!M29,"")</f>
        <v>1</v>
      </c>
      <c r="J30" s="63">
        <f t="shared" si="1"/>
        <v>127</v>
      </c>
      <c r="L30" s="64" t="str">
        <f t="shared" si="2"/>
        <v>น้ำหนักมากกว่าเกณฑ์</v>
      </c>
      <c r="M30" s="74"/>
      <c r="N30" s="63">
        <f t="shared" si="3"/>
        <v>99</v>
      </c>
      <c r="P30" s="64" t="str">
        <f t="shared" si="4"/>
        <v>ส่วนสูงตามเกณฑ์</v>
      </c>
      <c r="R30" s="63">
        <f t="shared" si="5"/>
        <v>133</v>
      </c>
      <c r="S30" s="64" t="str">
        <f t="shared" si="6"/>
        <v>เริ่มอ้วน</v>
      </c>
      <c r="W30" s="310">
        <f t="shared" si="7"/>
        <v>2197</v>
      </c>
      <c r="Y30" s="65">
        <f t="shared" si="8"/>
        <v>48.1</v>
      </c>
      <c r="Z30" s="65">
        <f t="shared" si="9"/>
        <v>156.80000000000001</v>
      </c>
      <c r="AA30" s="65">
        <f t="shared" si="10"/>
        <v>45.7</v>
      </c>
      <c r="AB30" s="65">
        <f t="shared" si="11"/>
        <v>0</v>
      </c>
      <c r="AC30" s="65">
        <f t="shared" si="12"/>
        <v>45.7</v>
      </c>
      <c r="AD30" s="65">
        <f t="shared" si="13"/>
        <v>32.946822107433803</v>
      </c>
      <c r="AE30" s="65">
        <f t="shared" si="14"/>
        <v>37.997881404955869</v>
      </c>
      <c r="AF30" s="65">
        <f t="shared" si="15"/>
        <v>40.523411053716899</v>
      </c>
      <c r="AG30" s="65">
        <f t="shared" si="16"/>
        <v>57.431167439106545</v>
      </c>
      <c r="AH30" s="65">
        <f t="shared" si="17"/>
        <v>60.541556585475405</v>
      </c>
      <c r="AI30" s="65">
        <f t="shared" si="18"/>
        <v>66.76233487821311</v>
      </c>
      <c r="AJ30" s="65">
        <f t="shared" si="19"/>
        <v>141.64682210743382</v>
      </c>
      <c r="AK30" s="65">
        <f t="shared" si="20"/>
        <v>146.69788140495587</v>
      </c>
      <c r="AL30" s="65">
        <f t="shared" si="21"/>
        <v>149.22341105371692</v>
      </c>
      <c r="AM30" s="65">
        <f t="shared" si="22"/>
        <v>164.13732824271625</v>
      </c>
      <c r="AN30" s="65">
        <f t="shared" si="23"/>
        <v>166.58310432362168</v>
      </c>
      <c r="AO30" s="65">
        <f t="shared" si="24"/>
        <v>171.47465648543252</v>
      </c>
      <c r="AP30" s="65">
        <f t="shared" si="25"/>
        <v>31.18485065027869</v>
      </c>
      <c r="AQ30" s="65">
        <f t="shared" si="26"/>
        <v>36.023233766852464</v>
      </c>
      <c r="AR30" s="65">
        <f t="shared" si="27"/>
        <v>38.442425325139354</v>
      </c>
      <c r="AS30" s="65">
        <f t="shared" si="28"/>
        <v>55.429935278384619</v>
      </c>
      <c r="AT30" s="65">
        <f t="shared" si="29"/>
        <v>58.673247037846153</v>
      </c>
      <c r="AU30" s="65">
        <f t="shared" si="30"/>
        <v>65.159870556769221</v>
      </c>
      <c r="AV30" s="65">
        <f t="shared" si="31"/>
        <v>0</v>
      </c>
      <c r="AW30" s="65">
        <f t="shared" si="32"/>
        <v>31.18485065027869</v>
      </c>
      <c r="AX30" s="65">
        <f t="shared" si="33"/>
        <v>0</v>
      </c>
      <c r="AY30" s="65">
        <f t="shared" si="34"/>
        <v>36.023233766852464</v>
      </c>
      <c r="AZ30" s="65">
        <f t="shared" si="35"/>
        <v>0</v>
      </c>
      <c r="BA30" s="65">
        <f t="shared" si="36"/>
        <v>38.442425325139354</v>
      </c>
      <c r="BB30" s="65">
        <f t="shared" si="37"/>
        <v>0</v>
      </c>
      <c r="BC30" s="65">
        <f t="shared" si="38"/>
        <v>55.429935278384619</v>
      </c>
      <c r="BD30" s="65">
        <f t="shared" si="39"/>
        <v>0</v>
      </c>
      <c r="BE30" s="65">
        <f t="shared" si="40"/>
        <v>58.673247037846153</v>
      </c>
      <c r="BF30" s="65">
        <f t="shared" si="41"/>
        <v>0</v>
      </c>
      <c r="BG30" s="65">
        <f t="shared" si="42"/>
        <v>65.159870556769221</v>
      </c>
      <c r="BI30" s="371">
        <v>1015</v>
      </c>
      <c r="BJ30" s="342">
        <v>7.4288715571979829</v>
      </c>
      <c r="BK30" s="342">
        <v>8.3859143714653221</v>
      </c>
      <c r="BL30" s="342">
        <v>8.8644357785989918</v>
      </c>
      <c r="BM30" s="342">
        <v>9.3429571857326614</v>
      </c>
      <c r="BN30" s="342">
        <v>10.3</v>
      </c>
      <c r="BO30" s="342">
        <v>11.416549949978563</v>
      </c>
      <c r="BP30" s="342">
        <v>11.974824924967844</v>
      </c>
      <c r="BQ30" s="342">
        <v>12.533099899957124</v>
      </c>
      <c r="BR30" s="342">
        <v>13.6</v>
      </c>
      <c r="BS30" s="65"/>
      <c r="BT30" s="371">
        <v>1015</v>
      </c>
      <c r="BU30" s="342">
        <v>70.962671757283744</v>
      </c>
      <c r="BV30" s="342">
        <v>73.408447838189161</v>
      </c>
      <c r="BW30" s="342">
        <v>74.631335878641863</v>
      </c>
      <c r="BX30" s="342">
        <v>75.854223919094579</v>
      </c>
      <c r="BY30" s="342">
        <v>78.3</v>
      </c>
      <c r="BZ30" s="342">
        <v>81.809156985646908</v>
      </c>
      <c r="CA30" s="342">
        <v>83.563735478470363</v>
      </c>
      <c r="CB30" s="342">
        <v>85.318313971293819</v>
      </c>
      <c r="CC30" s="342">
        <v>88.827470956940743</v>
      </c>
      <c r="CE30" s="385">
        <v>52.75</v>
      </c>
      <c r="CF30" s="342">
        <v>2.8608566725797218</v>
      </c>
      <c r="CG30" s="342">
        <v>3.2516618726149904</v>
      </c>
      <c r="CH30" s="342">
        <v>3.4470644726326256</v>
      </c>
      <c r="CI30" s="342">
        <v>3.6424670726502599</v>
      </c>
      <c r="CJ30" s="342">
        <v>4.0332722726855295</v>
      </c>
      <c r="CK30" s="342">
        <v>4.3515253130678548</v>
      </c>
      <c r="CL30" s="342">
        <v>4.5106518332590175</v>
      </c>
      <c r="CM30" s="342">
        <v>4.6697783534501811</v>
      </c>
      <c r="CN30" s="342">
        <v>4.9880313938325083</v>
      </c>
      <c r="CO30" s="342">
        <v>2.8684199559599088</v>
      </c>
      <c r="CP30" s="342">
        <v>3.2390744166195775</v>
      </c>
      <c r="CQ30" s="342">
        <v>3.424401646949411</v>
      </c>
      <c r="CR30" s="342">
        <v>3.6097288772792453</v>
      </c>
      <c r="CS30" s="342">
        <v>3.9803833379389131</v>
      </c>
      <c r="CT30" s="342">
        <v>4.3409329499623226</v>
      </c>
      <c r="CU30" s="342">
        <v>4.5212077559740269</v>
      </c>
      <c r="CV30" s="342">
        <v>4.7014825619857321</v>
      </c>
      <c r="CW30" s="342">
        <v>5.0620321740091416</v>
      </c>
      <c r="CY30" s="101">
        <f t="shared" si="43"/>
        <v>1</v>
      </c>
      <c r="CZ30" s="101"/>
      <c r="DA30" s="101"/>
      <c r="DB30" s="311"/>
      <c r="DC30" s="311"/>
      <c r="DD30" s="311"/>
      <c r="DE30" s="311"/>
      <c r="DF30" s="311"/>
      <c r="DP30" s="311"/>
      <c r="DQ30" s="311"/>
      <c r="DR30" s="311"/>
      <c r="DS30" s="311"/>
      <c r="DT30" s="311"/>
      <c r="DU30" s="311"/>
      <c r="DV30" s="311"/>
      <c r="DW30" s="311"/>
      <c r="DX30" s="101"/>
      <c r="DY30" s="101"/>
      <c r="DZ30" s="101"/>
      <c r="EA30" s="101"/>
      <c r="EB30" s="101"/>
      <c r="EC30" s="101"/>
      <c r="ED30" s="101"/>
      <c r="EE30" s="311"/>
      <c r="EF30" s="101"/>
      <c r="EG30" s="101"/>
      <c r="EH30" s="101"/>
      <c r="EI30" s="101"/>
      <c r="EJ30" s="105"/>
      <c r="EK30" s="105"/>
      <c r="EL30" s="69"/>
      <c r="EM30" s="68"/>
      <c r="EN30" s="68"/>
      <c r="EO30" s="68"/>
      <c r="EP30" s="68"/>
      <c r="EQ30" s="68"/>
      <c r="ER30" s="68"/>
      <c r="ES30" s="15"/>
      <c r="ET30" s="15"/>
      <c r="EU30" s="105"/>
      <c r="EV30" s="105"/>
      <c r="EW30" s="105"/>
      <c r="EX30" s="105"/>
      <c r="EY30" s="105"/>
      <c r="EZ30" s="105"/>
      <c r="FA30" s="67"/>
      <c r="FB30" s="105"/>
      <c r="FC30" s="105"/>
      <c r="FD30" s="105"/>
      <c r="FE30" s="105"/>
      <c r="FF30" s="105"/>
      <c r="FG30" s="105"/>
      <c r="FH30" s="67"/>
      <c r="FI30" s="67"/>
      <c r="FJ30" s="67"/>
      <c r="FK30" s="67"/>
      <c r="FL30" s="67"/>
      <c r="FM30" s="67"/>
      <c r="FN30" s="67"/>
    </row>
    <row r="31" spans="2:170" ht="22.5" customHeight="1" x14ac:dyDescent="0.45">
      <c r="B31" s="133">
        <f>IF(Data!B30&lt;&gt;"",Data!B30,"")</f>
        <v>17</v>
      </c>
      <c r="C31" s="158" t="str">
        <f>IF(Data!C30&lt;&gt;"",Data!C30,"")</f>
        <v>นางสาวนลินนิภา เรืองทอง</v>
      </c>
      <c r="D31" s="106">
        <f>IF(Data!D30&lt;&gt;"",Data!D30,"")</f>
        <v>2</v>
      </c>
      <c r="E31" s="140">
        <f>IF(AND(I31=1,Data!T30=0),0,IF(I31=999,999,Data!T30))</f>
        <v>192</v>
      </c>
      <c r="F31" s="140">
        <f t="shared" si="0"/>
        <v>16</v>
      </c>
      <c r="G31" s="140">
        <f>IF(Data!K30&lt;&gt;"",Data!K30,"")</f>
        <v>50</v>
      </c>
      <c r="H31" s="141">
        <f>IF(Data!L30&lt;&gt;"",Data!L30,"")</f>
        <v>159</v>
      </c>
      <c r="I31" s="63">
        <f>IF(Data!M30&lt;&gt;"",Data!M30,"")</f>
        <v>1</v>
      </c>
      <c r="J31" s="63">
        <f t="shared" si="1"/>
        <v>104</v>
      </c>
      <c r="L31" s="64" t="str">
        <f t="shared" si="2"/>
        <v>น้ำหนักตามเกณฑ์</v>
      </c>
      <c r="M31" s="74"/>
      <c r="N31" s="63">
        <f t="shared" si="3"/>
        <v>102</v>
      </c>
      <c r="P31" s="64" t="str">
        <f t="shared" si="4"/>
        <v>ส่วนสูงตามเกณฑ์</v>
      </c>
      <c r="R31" s="63">
        <f t="shared" si="5"/>
        <v>102</v>
      </c>
      <c r="S31" s="64" t="str">
        <f t="shared" si="6"/>
        <v>สมส่วน</v>
      </c>
      <c r="W31" s="310">
        <f t="shared" si="7"/>
        <v>2192</v>
      </c>
      <c r="Y31" s="65">
        <f t="shared" si="8"/>
        <v>47.9</v>
      </c>
      <c r="Z31" s="65">
        <f t="shared" si="9"/>
        <v>156.6</v>
      </c>
      <c r="AA31" s="65">
        <f t="shared" si="10"/>
        <v>48.9</v>
      </c>
      <c r="AB31" s="65">
        <f t="shared" si="11"/>
        <v>0</v>
      </c>
      <c r="AC31" s="65">
        <f t="shared" si="12"/>
        <v>48.9</v>
      </c>
      <c r="AD31" s="65">
        <f t="shared" si="13"/>
        <v>32.268300700300131</v>
      </c>
      <c r="AE31" s="65">
        <f t="shared" si="14"/>
        <v>37.47886713353342</v>
      </c>
      <c r="AF31" s="65">
        <f t="shared" si="15"/>
        <v>40.084150350150068</v>
      </c>
      <c r="AG31" s="65">
        <f t="shared" si="16"/>
        <v>57.231167439106557</v>
      </c>
      <c r="AH31" s="65">
        <f t="shared" si="17"/>
        <v>60.341556585475409</v>
      </c>
      <c r="AI31" s="65">
        <f t="shared" si="18"/>
        <v>66.562334878213107</v>
      </c>
      <c r="AJ31" s="65">
        <f t="shared" si="19"/>
        <v>141.60632924314501</v>
      </c>
      <c r="AK31" s="65">
        <f t="shared" si="20"/>
        <v>146.60421949543002</v>
      </c>
      <c r="AL31" s="65">
        <f t="shared" si="21"/>
        <v>149.10316462157249</v>
      </c>
      <c r="AM31" s="65">
        <f t="shared" si="22"/>
        <v>164.01708181057188</v>
      </c>
      <c r="AN31" s="65">
        <f t="shared" si="23"/>
        <v>166.48944241409583</v>
      </c>
      <c r="AO31" s="65">
        <f t="shared" si="24"/>
        <v>171.43416362114377</v>
      </c>
      <c r="AP31" s="65">
        <f t="shared" si="25"/>
        <v>33.7468221074338</v>
      </c>
      <c r="AQ31" s="65">
        <f t="shared" si="26"/>
        <v>38.797881404955866</v>
      </c>
      <c r="AR31" s="65">
        <f t="shared" si="27"/>
        <v>41.323411053716896</v>
      </c>
      <c r="AS31" s="65">
        <f t="shared" si="28"/>
        <v>58.310921006962175</v>
      </c>
      <c r="AT31" s="65">
        <f t="shared" si="29"/>
        <v>61.447894675949556</v>
      </c>
      <c r="AU31" s="65">
        <f t="shared" si="30"/>
        <v>67.721842013924345</v>
      </c>
      <c r="AV31" s="65">
        <f t="shared" si="31"/>
        <v>0</v>
      </c>
      <c r="AW31" s="65">
        <f t="shared" si="32"/>
        <v>33.7468221074338</v>
      </c>
      <c r="AX31" s="65">
        <f t="shared" si="33"/>
        <v>0</v>
      </c>
      <c r="AY31" s="65">
        <f t="shared" si="34"/>
        <v>38.797881404955866</v>
      </c>
      <c r="AZ31" s="65">
        <f t="shared" si="35"/>
        <v>0</v>
      </c>
      <c r="BA31" s="65">
        <f t="shared" si="36"/>
        <v>41.323411053716896</v>
      </c>
      <c r="BB31" s="65">
        <f t="shared" si="37"/>
        <v>0</v>
      </c>
      <c r="BC31" s="65">
        <f t="shared" si="38"/>
        <v>58.310921006962175</v>
      </c>
      <c r="BD31" s="65">
        <f t="shared" si="39"/>
        <v>0</v>
      </c>
      <c r="BE31" s="65">
        <f t="shared" si="40"/>
        <v>61.447894675949556</v>
      </c>
      <c r="BF31" s="65">
        <f t="shared" si="41"/>
        <v>0</v>
      </c>
      <c r="BG31" s="65">
        <f t="shared" si="42"/>
        <v>67.721842013924345</v>
      </c>
      <c r="BI31" s="371">
        <v>1016</v>
      </c>
      <c r="BJ31" s="342">
        <v>7.6288715571979822</v>
      </c>
      <c r="BK31" s="342">
        <v>8.5859143714653214</v>
      </c>
      <c r="BL31" s="342">
        <v>9.0644357785989911</v>
      </c>
      <c r="BM31" s="342">
        <v>9.5429571857326607</v>
      </c>
      <c r="BN31" s="342">
        <v>10.5</v>
      </c>
      <c r="BO31" s="342">
        <v>11.669718995215636</v>
      </c>
      <c r="BP31" s="342">
        <v>12.254578492823454</v>
      </c>
      <c r="BQ31" s="342">
        <v>12.839437990431271</v>
      </c>
      <c r="BR31" s="342">
        <v>14</v>
      </c>
      <c r="BS31" s="65"/>
      <c r="BT31" s="371">
        <v>1016</v>
      </c>
      <c r="BU31" s="342">
        <v>71.803164621572506</v>
      </c>
      <c r="BV31" s="342">
        <v>74.302109747715008</v>
      </c>
      <c r="BW31" s="342">
        <v>75.551582310786245</v>
      </c>
      <c r="BX31" s="342">
        <v>76.801054873857495</v>
      </c>
      <c r="BY31" s="342">
        <v>79.3</v>
      </c>
      <c r="BZ31" s="342">
        <v>82.915495076121047</v>
      </c>
      <c r="CA31" s="342">
        <v>84.723242614181572</v>
      </c>
      <c r="CB31" s="342">
        <v>86.530990152242111</v>
      </c>
      <c r="CC31" s="342">
        <v>90.146485228363161</v>
      </c>
      <c r="CE31" s="385">
        <v>53</v>
      </c>
      <c r="CF31" s="342">
        <v>2.9112961485083035</v>
      </c>
      <c r="CG31" s="342">
        <v>3.3051330603989144</v>
      </c>
      <c r="CH31" s="342">
        <v>3.5020515163442205</v>
      </c>
      <c r="CI31" s="342">
        <v>3.6989699722895257</v>
      </c>
      <c r="CJ31" s="342">
        <v>4.0928068841801366</v>
      </c>
      <c r="CK31" s="342">
        <v>4.4169447278967739</v>
      </c>
      <c r="CL31" s="342">
        <v>4.5790136497550922</v>
      </c>
      <c r="CM31" s="342">
        <v>4.7410825716134113</v>
      </c>
      <c r="CN31" s="342">
        <v>5.0652204153300495</v>
      </c>
      <c r="CO31" s="342">
        <v>2.916717095748933</v>
      </c>
      <c r="CP31" s="342">
        <v>3.2908392253351524</v>
      </c>
      <c r="CQ31" s="342">
        <v>3.4779002901282619</v>
      </c>
      <c r="CR31" s="342">
        <v>3.6649613549213713</v>
      </c>
      <c r="CS31" s="342">
        <v>4.0390834845075902</v>
      </c>
      <c r="CT31" s="342">
        <v>4.404783862220957</v>
      </c>
      <c r="CU31" s="342">
        <v>4.5876340510776403</v>
      </c>
      <c r="CV31" s="342">
        <v>4.7704842399343246</v>
      </c>
      <c r="CW31" s="342">
        <v>5.1361846176476913</v>
      </c>
      <c r="CY31" s="101">
        <f t="shared" si="43"/>
        <v>1</v>
      </c>
      <c r="CZ31" s="101"/>
      <c r="DA31" s="101"/>
      <c r="DB31" s="311"/>
      <c r="DC31" s="311"/>
      <c r="DD31" s="311"/>
      <c r="DE31" s="311"/>
      <c r="DF31" s="311"/>
      <c r="DP31" s="311"/>
      <c r="DQ31" s="311"/>
      <c r="DR31" s="311"/>
      <c r="DS31" s="311"/>
      <c r="DT31" s="311"/>
      <c r="DU31" s="311"/>
      <c r="DV31" s="311"/>
      <c r="DW31" s="311"/>
      <c r="DX31" s="101"/>
      <c r="DY31" s="101"/>
      <c r="DZ31" s="101"/>
      <c r="EA31" s="101"/>
      <c r="EB31" s="101"/>
      <c r="EC31" s="101"/>
      <c r="ED31" s="101"/>
      <c r="EE31" s="311"/>
      <c r="EF31" s="101"/>
      <c r="EG31" s="101"/>
      <c r="EH31" s="101"/>
      <c r="EI31" s="101"/>
      <c r="EJ31" s="105"/>
      <c r="EK31" s="105"/>
      <c r="EL31" s="69"/>
      <c r="EM31" s="68"/>
      <c r="EN31" s="68"/>
      <c r="EO31" s="68"/>
      <c r="EP31" s="68"/>
      <c r="EQ31" s="68"/>
      <c r="ER31" s="68"/>
      <c r="ES31" s="15"/>
      <c r="ET31" s="15"/>
      <c r="EU31" s="105"/>
      <c r="EV31" s="105"/>
      <c r="EW31" s="105"/>
      <c r="EX31" s="105"/>
      <c r="EY31" s="105"/>
      <c r="EZ31" s="105"/>
      <c r="FA31" s="67"/>
      <c r="FB31" s="105"/>
      <c r="FC31" s="105"/>
      <c r="FD31" s="105"/>
      <c r="FE31" s="105"/>
      <c r="FF31" s="105"/>
      <c r="FG31" s="105"/>
      <c r="FH31" s="67"/>
      <c r="FI31" s="67"/>
      <c r="FJ31" s="67"/>
      <c r="FK31" s="67"/>
      <c r="FL31" s="67"/>
      <c r="FM31" s="67"/>
      <c r="FN31" s="67"/>
    </row>
    <row r="32" spans="2:170" ht="22.5" customHeight="1" x14ac:dyDescent="0.45">
      <c r="B32" s="133">
        <f>IF(Data!B31&lt;&gt;"",Data!B31,"")</f>
        <v>18</v>
      </c>
      <c r="C32" s="158" t="str">
        <f>IF(Data!C31&lt;&gt;"",Data!C31,"")</f>
        <v>นางสาวภัศรา ทองสุข</v>
      </c>
      <c r="D32" s="106">
        <f>IF(Data!D31&lt;&gt;"",Data!D31,"")</f>
        <v>2</v>
      </c>
      <c r="E32" s="140">
        <f>IF(AND(I32=1,Data!T31=0),0,IF(I32=999,999,Data!T31))</f>
        <v>193</v>
      </c>
      <c r="F32" s="140">
        <f t="shared" si="0"/>
        <v>16.083333333333332</v>
      </c>
      <c r="G32" s="140">
        <f>IF(Data!K31&lt;&gt;"",Data!K31,"")</f>
        <v>47</v>
      </c>
      <c r="H32" s="141">
        <f>IF(Data!L31&lt;&gt;"",Data!L31,"")</f>
        <v>158</v>
      </c>
      <c r="I32" s="63">
        <f>IF(Data!M31&lt;&gt;"",Data!M31,"")</f>
        <v>1</v>
      </c>
      <c r="J32" s="63">
        <f t="shared" si="1"/>
        <v>98</v>
      </c>
      <c r="L32" s="64" t="str">
        <f t="shared" si="2"/>
        <v>น้ำหนักตามเกณฑ์</v>
      </c>
      <c r="M32" s="74"/>
      <c r="N32" s="63">
        <f t="shared" si="3"/>
        <v>101</v>
      </c>
      <c r="P32" s="64" t="str">
        <f t="shared" si="4"/>
        <v>ส่วนสูงตามเกณฑ์</v>
      </c>
      <c r="R32" s="63">
        <f t="shared" si="5"/>
        <v>98</v>
      </c>
      <c r="S32" s="64" t="str">
        <f t="shared" si="6"/>
        <v>สมส่วน</v>
      </c>
      <c r="W32" s="310">
        <f t="shared" si="7"/>
        <v>2193</v>
      </c>
      <c r="Y32" s="65">
        <f t="shared" si="8"/>
        <v>47.9</v>
      </c>
      <c r="Z32" s="65">
        <f t="shared" si="9"/>
        <v>156.6</v>
      </c>
      <c r="AA32" s="65">
        <f t="shared" si="10"/>
        <v>48.1</v>
      </c>
      <c r="AB32" s="65">
        <f t="shared" si="11"/>
        <v>0</v>
      </c>
      <c r="AC32" s="65">
        <f t="shared" si="12"/>
        <v>48.1</v>
      </c>
      <c r="AD32" s="65">
        <f t="shared" si="13"/>
        <v>32.427807836011354</v>
      </c>
      <c r="AE32" s="65">
        <f t="shared" si="14"/>
        <v>37.585205224007574</v>
      </c>
      <c r="AF32" s="65">
        <f t="shared" si="15"/>
        <v>40.16390391800568</v>
      </c>
      <c r="AG32" s="65">
        <f t="shared" si="16"/>
        <v>57.231167439106557</v>
      </c>
      <c r="AH32" s="65">
        <f t="shared" si="17"/>
        <v>60.341556585475409</v>
      </c>
      <c r="AI32" s="65">
        <f t="shared" si="18"/>
        <v>66.562334878213107</v>
      </c>
      <c r="AJ32" s="65">
        <f t="shared" si="19"/>
        <v>141.60632924314501</v>
      </c>
      <c r="AK32" s="65">
        <f t="shared" si="20"/>
        <v>146.60421949543002</v>
      </c>
      <c r="AL32" s="65">
        <f t="shared" si="21"/>
        <v>149.10316462157249</v>
      </c>
      <c r="AM32" s="65">
        <f t="shared" si="22"/>
        <v>164.01708181057188</v>
      </c>
      <c r="AN32" s="65">
        <f t="shared" si="23"/>
        <v>166.48944241409583</v>
      </c>
      <c r="AO32" s="65">
        <f t="shared" si="24"/>
        <v>171.43416362114377</v>
      </c>
      <c r="AP32" s="65">
        <f t="shared" si="25"/>
        <v>33.106329243145026</v>
      </c>
      <c r="AQ32" s="65">
        <f t="shared" si="26"/>
        <v>38.104219495430016</v>
      </c>
      <c r="AR32" s="65">
        <f t="shared" si="27"/>
        <v>40.603164621572517</v>
      </c>
      <c r="AS32" s="65">
        <f t="shared" si="28"/>
        <v>57.590674574817783</v>
      </c>
      <c r="AT32" s="65">
        <f t="shared" si="29"/>
        <v>60.754232766423705</v>
      </c>
      <c r="AU32" s="65">
        <f t="shared" si="30"/>
        <v>67.081349149635557</v>
      </c>
      <c r="AV32" s="65">
        <f t="shared" si="31"/>
        <v>0</v>
      </c>
      <c r="AW32" s="65">
        <f t="shared" si="32"/>
        <v>33.106329243145026</v>
      </c>
      <c r="AX32" s="65">
        <f t="shared" si="33"/>
        <v>0</v>
      </c>
      <c r="AY32" s="65">
        <f t="shared" si="34"/>
        <v>38.104219495430016</v>
      </c>
      <c r="AZ32" s="65">
        <f t="shared" si="35"/>
        <v>0</v>
      </c>
      <c r="BA32" s="65">
        <f t="shared" si="36"/>
        <v>40.603164621572517</v>
      </c>
      <c r="BB32" s="65">
        <f t="shared" si="37"/>
        <v>0</v>
      </c>
      <c r="BC32" s="65">
        <f t="shared" si="38"/>
        <v>57.590674574817783</v>
      </c>
      <c r="BD32" s="65">
        <f t="shared" si="39"/>
        <v>0</v>
      </c>
      <c r="BE32" s="65">
        <f t="shared" si="40"/>
        <v>60.754232766423705</v>
      </c>
      <c r="BF32" s="65">
        <f t="shared" si="41"/>
        <v>0</v>
      </c>
      <c r="BG32" s="65">
        <f t="shared" si="42"/>
        <v>67.081349149635557</v>
      </c>
      <c r="BI32" s="371">
        <v>1017</v>
      </c>
      <c r="BJ32" s="342">
        <v>7.7693644214867597</v>
      </c>
      <c r="BK32" s="342">
        <v>8.7795762809911739</v>
      </c>
      <c r="BL32" s="342">
        <v>9.2846822107433802</v>
      </c>
      <c r="BM32" s="342">
        <v>9.7897881404955864</v>
      </c>
      <c r="BN32" s="342">
        <v>10.8</v>
      </c>
      <c r="BO32" s="342">
        <v>11.969718995215636</v>
      </c>
      <c r="BP32" s="342">
        <v>12.554578492823454</v>
      </c>
      <c r="BQ32" s="342">
        <v>13.139437990431272</v>
      </c>
      <c r="BR32" s="342">
        <v>14.3</v>
      </c>
      <c r="BS32" s="65"/>
      <c r="BT32" s="371">
        <v>1017</v>
      </c>
      <c r="BU32" s="342">
        <v>72.484150350150074</v>
      </c>
      <c r="BV32" s="342">
        <v>75.089433566766715</v>
      </c>
      <c r="BW32" s="342">
        <v>76.392075175075036</v>
      </c>
      <c r="BX32" s="342">
        <v>77.694716783383356</v>
      </c>
      <c r="BY32" s="342">
        <v>80.3</v>
      </c>
      <c r="BZ32" s="342">
        <v>83.968664121358131</v>
      </c>
      <c r="CA32" s="342">
        <v>85.802996182037191</v>
      </c>
      <c r="CB32" s="342">
        <v>87.637328242716265</v>
      </c>
      <c r="CC32" s="342">
        <v>91.305992364074399</v>
      </c>
      <c r="CE32" s="385">
        <v>53.25</v>
      </c>
      <c r="CF32" s="342">
        <v>2.9621684093036644</v>
      </c>
      <c r="CG32" s="342">
        <v>3.359100394215484</v>
      </c>
      <c r="CH32" s="342">
        <v>3.557566386671394</v>
      </c>
      <c r="CI32" s="342">
        <v>3.7560323791273031</v>
      </c>
      <c r="CJ32" s="342">
        <v>4.1529643640391223</v>
      </c>
      <c r="CK32" s="342">
        <v>4.4828934513809493</v>
      </c>
      <c r="CL32" s="342">
        <v>4.6478579950518615</v>
      </c>
      <c r="CM32" s="342">
        <v>4.8128225387227745</v>
      </c>
      <c r="CN32" s="342">
        <v>5.1427516260646016</v>
      </c>
      <c r="CO32" s="342">
        <v>2.9649453702202644</v>
      </c>
      <c r="CP32" s="342">
        <v>3.3425584453152535</v>
      </c>
      <c r="CQ32" s="342">
        <v>3.531364982862748</v>
      </c>
      <c r="CR32" s="342">
        <v>3.7201715204102426</v>
      </c>
      <c r="CS32" s="342">
        <v>4.0977845955052317</v>
      </c>
      <c r="CT32" s="342">
        <v>4.468534545709967</v>
      </c>
      <c r="CU32" s="342">
        <v>4.6539095208123342</v>
      </c>
      <c r="CV32" s="342">
        <v>4.8392844959147032</v>
      </c>
      <c r="CW32" s="342">
        <v>5.2100344461194386</v>
      </c>
      <c r="CY32" s="101">
        <f t="shared" si="43"/>
        <v>1</v>
      </c>
      <c r="CZ32" s="101"/>
      <c r="DA32" s="101"/>
      <c r="DB32" s="311"/>
      <c r="DC32" s="311"/>
      <c r="DD32" s="311"/>
      <c r="DE32" s="311"/>
      <c r="DF32" s="311"/>
      <c r="DP32" s="311"/>
      <c r="DQ32" s="311"/>
      <c r="DR32" s="311"/>
      <c r="DS32" s="311"/>
      <c r="DT32" s="311"/>
      <c r="DU32" s="311"/>
      <c r="DV32" s="311"/>
      <c r="DW32" s="311"/>
      <c r="DX32" s="101"/>
      <c r="DY32" s="101"/>
      <c r="DZ32" s="101"/>
      <c r="EA32" s="101"/>
      <c r="EB32" s="101"/>
      <c r="EC32" s="101"/>
      <c r="ED32" s="101"/>
      <c r="EE32" s="311"/>
      <c r="EF32" s="101"/>
      <c r="EG32" s="101"/>
      <c r="EH32" s="101"/>
      <c r="EI32" s="101"/>
      <c r="EJ32" s="105"/>
      <c r="EK32" s="105"/>
      <c r="EL32" s="69"/>
      <c r="EM32" s="68"/>
      <c r="EN32" s="68"/>
      <c r="EO32" s="68"/>
      <c r="EP32" s="68"/>
      <c r="EQ32" s="68"/>
      <c r="ER32" s="68"/>
      <c r="ES32" s="15"/>
      <c r="ET32" s="15"/>
      <c r="EU32" s="105"/>
      <c r="EV32" s="105"/>
      <c r="EW32" s="105"/>
      <c r="EX32" s="105"/>
      <c r="EY32" s="105"/>
      <c r="EZ32" s="105"/>
      <c r="FA32" s="67"/>
      <c r="FB32" s="105"/>
      <c r="FC32" s="105"/>
      <c r="FD32" s="105"/>
      <c r="FE32" s="105"/>
      <c r="FF32" s="105"/>
      <c r="FG32" s="105"/>
      <c r="FH32" s="67"/>
      <c r="FI32" s="67"/>
      <c r="FJ32" s="67"/>
      <c r="FK32" s="67"/>
      <c r="FL32" s="67"/>
      <c r="FM32" s="67"/>
      <c r="FN32" s="67"/>
    </row>
    <row r="33" spans="2:170" ht="22.5" customHeight="1" x14ac:dyDescent="0.45">
      <c r="B33" s="133">
        <f>IF(Data!B32&lt;&gt;"",Data!B32,"")</f>
        <v>19</v>
      </c>
      <c r="C33" s="158" t="str">
        <f>IF(Data!C32&lt;&gt;"",Data!C32,"")</f>
        <v>นางสาวรวิพร ขำดำ</v>
      </c>
      <c r="D33" s="106">
        <f>IF(Data!D32&lt;&gt;"",Data!D32,"")</f>
        <v>2</v>
      </c>
      <c r="E33" s="140">
        <f>IF(AND(I33=1,Data!T32=0),0,IF(I33=999,999,Data!T32))</f>
        <v>198</v>
      </c>
      <c r="F33" s="140">
        <f t="shared" si="0"/>
        <v>16.5</v>
      </c>
      <c r="G33" s="140">
        <f>IF(Data!K32&lt;&gt;"",Data!K32,"")</f>
        <v>77</v>
      </c>
      <c r="H33" s="141">
        <f>IF(Data!L32&lt;&gt;"",Data!L32,"")</f>
        <v>170</v>
      </c>
      <c r="I33" s="63">
        <f>IF(Data!M32&lt;&gt;"",Data!M32,"")</f>
        <v>1</v>
      </c>
      <c r="J33" s="63">
        <f t="shared" si="1"/>
        <v>160</v>
      </c>
      <c r="L33" s="64" t="str">
        <f t="shared" si="2"/>
        <v>น้ำหนักมากกว่าเกณฑ์</v>
      </c>
      <c r="M33" s="74"/>
      <c r="N33" s="63">
        <f t="shared" si="3"/>
        <v>108</v>
      </c>
      <c r="P33" s="64" t="str">
        <f t="shared" si="4"/>
        <v>สูงกว่าเกณฑ์</v>
      </c>
      <c r="R33" s="63">
        <f t="shared" si="5"/>
        <v>131</v>
      </c>
      <c r="S33" s="64" t="str">
        <f t="shared" si="6"/>
        <v>อ้วน</v>
      </c>
      <c r="W33" s="310">
        <f t="shared" si="7"/>
        <v>2198</v>
      </c>
      <c r="Y33" s="65">
        <f t="shared" si="8"/>
        <v>48.2</v>
      </c>
      <c r="Z33" s="65">
        <f t="shared" si="9"/>
        <v>156.80000000000001</v>
      </c>
      <c r="AA33" s="65">
        <f t="shared" si="10"/>
        <v>58.7</v>
      </c>
      <c r="AB33" s="65">
        <f t="shared" si="11"/>
        <v>0</v>
      </c>
      <c r="AC33" s="65">
        <f t="shared" si="12"/>
        <v>58.7</v>
      </c>
      <c r="AD33" s="65">
        <f t="shared" si="13"/>
        <v>32.887314971722574</v>
      </c>
      <c r="AE33" s="65">
        <f t="shared" si="14"/>
        <v>37.991543314481717</v>
      </c>
      <c r="AF33" s="65">
        <f t="shared" si="15"/>
        <v>40.543657485861289</v>
      </c>
      <c r="AG33" s="65">
        <f t="shared" si="16"/>
        <v>57.451413871250949</v>
      </c>
      <c r="AH33" s="65">
        <f t="shared" si="17"/>
        <v>60.535218495001253</v>
      </c>
      <c r="AI33" s="65">
        <f t="shared" si="18"/>
        <v>66.702827742501881</v>
      </c>
      <c r="AJ33" s="65">
        <f t="shared" si="19"/>
        <v>141.80632924314503</v>
      </c>
      <c r="AK33" s="65">
        <f t="shared" si="20"/>
        <v>146.80421949543003</v>
      </c>
      <c r="AL33" s="65">
        <f t="shared" si="21"/>
        <v>149.30316462157251</v>
      </c>
      <c r="AM33" s="65">
        <f t="shared" si="22"/>
        <v>164.13732824271625</v>
      </c>
      <c r="AN33" s="65">
        <f t="shared" si="23"/>
        <v>166.58310432362168</v>
      </c>
      <c r="AO33" s="65">
        <f t="shared" si="24"/>
        <v>171.47465648543252</v>
      </c>
      <c r="AP33" s="65">
        <f t="shared" si="25"/>
        <v>40.835200800343003</v>
      </c>
      <c r="AQ33" s="65">
        <f t="shared" si="26"/>
        <v>46.790133866895339</v>
      </c>
      <c r="AR33" s="65">
        <f t="shared" si="27"/>
        <v>49.767600400171503</v>
      </c>
      <c r="AS33" s="65">
        <f t="shared" si="28"/>
        <v>65.479053267726982</v>
      </c>
      <c r="AT33" s="65">
        <f t="shared" si="29"/>
        <v>67.738737690302656</v>
      </c>
      <c r="AU33" s="65">
        <f t="shared" si="30"/>
        <v>72.258106535453976</v>
      </c>
      <c r="AV33" s="65">
        <f t="shared" si="31"/>
        <v>0</v>
      </c>
      <c r="AW33" s="65">
        <f t="shared" si="32"/>
        <v>40.835200800343003</v>
      </c>
      <c r="AX33" s="65">
        <f t="shared" si="33"/>
        <v>0</v>
      </c>
      <c r="AY33" s="65">
        <f t="shared" si="34"/>
        <v>46.790133866895339</v>
      </c>
      <c r="AZ33" s="65">
        <f t="shared" si="35"/>
        <v>0</v>
      </c>
      <c r="BA33" s="65">
        <f t="shared" si="36"/>
        <v>49.767600400171503</v>
      </c>
      <c r="BB33" s="65">
        <f t="shared" si="37"/>
        <v>0</v>
      </c>
      <c r="BC33" s="65">
        <f t="shared" si="38"/>
        <v>65.479053267726982</v>
      </c>
      <c r="BD33" s="65">
        <f t="shared" si="39"/>
        <v>0</v>
      </c>
      <c r="BE33" s="65">
        <f t="shared" si="40"/>
        <v>67.738737690302656</v>
      </c>
      <c r="BF33" s="65">
        <f t="shared" si="41"/>
        <v>0</v>
      </c>
      <c r="BG33" s="65">
        <f t="shared" si="42"/>
        <v>72.258106535453976</v>
      </c>
      <c r="BI33" s="371">
        <v>1018</v>
      </c>
      <c r="BJ33" s="342">
        <v>7.8098572857755366</v>
      </c>
      <c r="BK33" s="342">
        <v>8.873238190517025</v>
      </c>
      <c r="BL33" s="342">
        <v>9.4049286428877679</v>
      </c>
      <c r="BM33" s="342">
        <v>9.9366190952585125</v>
      </c>
      <c r="BN33" s="342">
        <v>11</v>
      </c>
      <c r="BO33" s="342">
        <v>12.276057085689786</v>
      </c>
      <c r="BP33" s="342">
        <v>12.914085628534679</v>
      </c>
      <c r="BQ33" s="342">
        <v>13.552114171379571</v>
      </c>
      <c r="BR33" s="342">
        <v>14.8</v>
      </c>
      <c r="BS33" s="65"/>
      <c r="BT33" s="371">
        <v>1018</v>
      </c>
      <c r="BU33" s="342">
        <v>73.00562894301639</v>
      </c>
      <c r="BV33" s="342">
        <v>75.770419295344254</v>
      </c>
      <c r="BW33" s="342">
        <v>77.152814471508208</v>
      </c>
      <c r="BX33" s="342">
        <v>78.535209647672133</v>
      </c>
      <c r="BY33" s="342">
        <v>81.3</v>
      </c>
      <c r="BZ33" s="342">
        <v>85.021833166595201</v>
      </c>
      <c r="CA33" s="342">
        <v>86.88274974989281</v>
      </c>
      <c r="CB33" s="342">
        <v>88.743666333190419</v>
      </c>
      <c r="CC33" s="342">
        <v>92.465499499785622</v>
      </c>
      <c r="CE33" s="385">
        <v>53.5</v>
      </c>
      <c r="CF33" s="342">
        <v>3.0130406700990253</v>
      </c>
      <c r="CG33" s="342">
        <v>3.4130677280320532</v>
      </c>
      <c r="CH33" s="342">
        <v>3.6130812569985671</v>
      </c>
      <c r="CI33" s="342">
        <v>3.813094785965081</v>
      </c>
      <c r="CJ33" s="342">
        <v>4.213121843898108</v>
      </c>
      <c r="CK33" s="342">
        <v>4.5488421748651238</v>
      </c>
      <c r="CL33" s="342">
        <v>4.7167023403486308</v>
      </c>
      <c r="CM33" s="342">
        <v>4.8845625058321378</v>
      </c>
      <c r="CN33" s="342">
        <v>5.2202828367991536</v>
      </c>
      <c r="CO33" s="342">
        <v>3.0131736446915958</v>
      </c>
      <c r="CP33" s="342">
        <v>3.3942776652953546</v>
      </c>
      <c r="CQ33" s="342">
        <v>3.5848296755972342</v>
      </c>
      <c r="CR33" s="342">
        <v>3.7753816858991134</v>
      </c>
      <c r="CS33" s="342">
        <v>4.1564857065028722</v>
      </c>
      <c r="CT33" s="342">
        <v>4.532285229198977</v>
      </c>
      <c r="CU33" s="342">
        <v>4.720184990547029</v>
      </c>
      <c r="CV33" s="342">
        <v>4.9080847518950819</v>
      </c>
      <c r="CW33" s="342">
        <v>5.2838842745911867</v>
      </c>
      <c r="CY33" s="101">
        <f t="shared" si="43"/>
        <v>1</v>
      </c>
      <c r="CZ33" s="101"/>
      <c r="DA33" s="101"/>
      <c r="DB33" s="311"/>
      <c r="DC33" s="311"/>
      <c r="DD33" s="311"/>
      <c r="DE33" s="311"/>
      <c r="DF33" s="311"/>
      <c r="DP33" s="311"/>
      <c r="DQ33" s="311"/>
      <c r="DR33" s="311"/>
      <c r="DS33" s="311"/>
      <c r="DT33" s="311"/>
      <c r="DU33" s="311"/>
      <c r="DV33" s="311"/>
      <c r="DW33" s="311"/>
      <c r="DX33" s="101"/>
      <c r="DY33" s="101"/>
      <c r="DZ33" s="101"/>
      <c r="EA33" s="101"/>
      <c r="EB33" s="101"/>
      <c r="EC33" s="101"/>
      <c r="ED33" s="101"/>
      <c r="EE33" s="311"/>
      <c r="EF33" s="101"/>
      <c r="EG33" s="101"/>
      <c r="EH33" s="101"/>
      <c r="EI33" s="101"/>
      <c r="EJ33" s="105"/>
      <c r="EK33" s="105"/>
      <c r="EL33" s="69"/>
      <c r="EM33" s="68"/>
      <c r="EN33" s="68"/>
      <c r="EO33" s="68"/>
      <c r="EP33" s="68"/>
      <c r="EQ33" s="68"/>
      <c r="ER33" s="68"/>
      <c r="ES33" s="15"/>
      <c r="ET33" s="15"/>
      <c r="EU33" s="105"/>
      <c r="EV33" s="105"/>
      <c r="EW33" s="105"/>
      <c r="EX33" s="105"/>
      <c r="EY33" s="105"/>
      <c r="EZ33" s="105"/>
      <c r="FA33" s="67"/>
      <c r="FB33" s="105"/>
      <c r="FC33" s="105"/>
      <c r="FD33" s="105"/>
      <c r="FE33" s="105"/>
      <c r="FF33" s="105"/>
      <c r="FG33" s="105"/>
      <c r="FH33" s="67"/>
      <c r="FI33" s="67"/>
      <c r="FJ33" s="67"/>
      <c r="FK33" s="67"/>
      <c r="FL33" s="67"/>
      <c r="FM33" s="67"/>
      <c r="FN33" s="67"/>
    </row>
    <row r="34" spans="2:170" ht="22.5" customHeight="1" x14ac:dyDescent="0.45">
      <c r="B34" s="133">
        <f>IF(Data!B33&lt;&gt;"",Data!B33,"")</f>
        <v>20</v>
      </c>
      <c r="C34" s="158" t="str">
        <f>IF(Data!C33&lt;&gt;"",Data!C33,"")</f>
        <v>นางสาวสิริวิมล น้อยสำลี</v>
      </c>
      <c r="D34" s="106">
        <f>IF(Data!D33&lt;&gt;"",Data!D33,"")</f>
        <v>2</v>
      </c>
      <c r="E34" s="140">
        <f>IF(AND(I34=1,Data!T33=0),0,IF(I34=999,999,Data!T33))</f>
        <v>201</v>
      </c>
      <c r="F34" s="140">
        <f t="shared" si="0"/>
        <v>16.75</v>
      </c>
      <c r="G34" s="140">
        <f>IF(Data!K33&lt;&gt;"",Data!K33,"")</f>
        <v>90</v>
      </c>
      <c r="H34" s="141">
        <f>IF(Data!L33&lt;&gt;"",Data!L33,"")</f>
        <v>170</v>
      </c>
      <c r="I34" s="63">
        <f>IF(Data!M33&lt;&gt;"",Data!M33,"")</f>
        <v>1</v>
      </c>
      <c r="J34" s="63">
        <f t="shared" si="1"/>
        <v>186</v>
      </c>
      <c r="L34" s="64" t="str">
        <f t="shared" si="2"/>
        <v>น้ำหนักมากกว่าเกณฑ์</v>
      </c>
      <c r="M34" s="74"/>
      <c r="N34" s="63">
        <f t="shared" si="3"/>
        <v>108</v>
      </c>
      <c r="P34" s="64" t="str">
        <f t="shared" si="4"/>
        <v>สูงกว่าเกณฑ์</v>
      </c>
      <c r="R34" s="63">
        <f t="shared" si="5"/>
        <v>153</v>
      </c>
      <c r="S34" s="64" t="str">
        <f t="shared" si="6"/>
        <v>อ้วน</v>
      </c>
      <c r="W34" s="310">
        <f t="shared" si="7"/>
        <v>2201</v>
      </c>
      <c r="Y34" s="65">
        <f t="shared" si="8"/>
        <v>48.3</v>
      </c>
      <c r="Z34" s="65">
        <f t="shared" si="9"/>
        <v>156.80000000000001</v>
      </c>
      <c r="AA34" s="65">
        <f t="shared" si="10"/>
        <v>58.7</v>
      </c>
      <c r="AB34" s="65">
        <f t="shared" si="11"/>
        <v>0</v>
      </c>
      <c r="AC34" s="65">
        <f t="shared" si="12"/>
        <v>58.7</v>
      </c>
      <c r="AD34" s="65">
        <f t="shared" si="13"/>
        <v>33.146822107433792</v>
      </c>
      <c r="AE34" s="65">
        <f t="shared" si="14"/>
        <v>38.197881404955865</v>
      </c>
      <c r="AF34" s="65">
        <f t="shared" si="15"/>
        <v>40.723411053716902</v>
      </c>
      <c r="AG34" s="65">
        <f t="shared" si="16"/>
        <v>57.551413871250944</v>
      </c>
      <c r="AH34" s="65">
        <f t="shared" si="17"/>
        <v>60.635218495001254</v>
      </c>
      <c r="AI34" s="65">
        <f t="shared" si="18"/>
        <v>66.80282774250189</v>
      </c>
      <c r="AJ34" s="65">
        <f t="shared" si="19"/>
        <v>141.96583637885624</v>
      </c>
      <c r="AK34" s="65">
        <f t="shared" si="20"/>
        <v>146.91055758590417</v>
      </c>
      <c r="AL34" s="65">
        <f t="shared" si="21"/>
        <v>149.3829181894281</v>
      </c>
      <c r="AM34" s="65">
        <f t="shared" si="22"/>
        <v>164.13732824271625</v>
      </c>
      <c r="AN34" s="65">
        <f t="shared" si="23"/>
        <v>166.58310432362168</v>
      </c>
      <c r="AO34" s="65">
        <f t="shared" si="24"/>
        <v>171.47465648543252</v>
      </c>
      <c r="AP34" s="65">
        <f t="shared" si="25"/>
        <v>40.835200800343003</v>
      </c>
      <c r="AQ34" s="65">
        <f t="shared" si="26"/>
        <v>46.790133866895339</v>
      </c>
      <c r="AR34" s="65">
        <f t="shared" si="27"/>
        <v>49.767600400171503</v>
      </c>
      <c r="AS34" s="65">
        <f t="shared" si="28"/>
        <v>65.479053267726982</v>
      </c>
      <c r="AT34" s="65">
        <f t="shared" si="29"/>
        <v>67.738737690302656</v>
      </c>
      <c r="AU34" s="65">
        <f t="shared" si="30"/>
        <v>72.258106535453976</v>
      </c>
      <c r="AV34" s="65">
        <f t="shared" si="31"/>
        <v>0</v>
      </c>
      <c r="AW34" s="65">
        <f t="shared" si="32"/>
        <v>40.835200800343003</v>
      </c>
      <c r="AX34" s="65">
        <f t="shared" si="33"/>
        <v>0</v>
      </c>
      <c r="AY34" s="65">
        <f t="shared" si="34"/>
        <v>46.790133866895339</v>
      </c>
      <c r="AZ34" s="65">
        <f t="shared" si="35"/>
        <v>0</v>
      </c>
      <c r="BA34" s="65">
        <f t="shared" si="36"/>
        <v>49.767600400171503</v>
      </c>
      <c r="BB34" s="65">
        <f t="shared" si="37"/>
        <v>0</v>
      </c>
      <c r="BC34" s="65">
        <f t="shared" si="38"/>
        <v>65.479053267726982</v>
      </c>
      <c r="BD34" s="65">
        <f t="shared" si="39"/>
        <v>0</v>
      </c>
      <c r="BE34" s="65">
        <f t="shared" si="40"/>
        <v>67.738737690302656</v>
      </c>
      <c r="BF34" s="65">
        <f t="shared" si="41"/>
        <v>0</v>
      </c>
      <c r="BG34" s="65">
        <f t="shared" si="42"/>
        <v>72.258106535453976</v>
      </c>
      <c r="BI34" s="371">
        <v>1019</v>
      </c>
      <c r="BJ34" s="342">
        <v>8.009857285775535</v>
      </c>
      <c r="BK34" s="342">
        <v>9.0732381905170243</v>
      </c>
      <c r="BL34" s="342">
        <v>9.6049286428877672</v>
      </c>
      <c r="BM34" s="342">
        <v>10.136619095258512</v>
      </c>
      <c r="BN34" s="342">
        <v>11.2</v>
      </c>
      <c r="BO34" s="342">
        <v>12.529226130926858</v>
      </c>
      <c r="BP34" s="342">
        <v>13.193839196390288</v>
      </c>
      <c r="BQ34" s="342">
        <v>13.858452261853719</v>
      </c>
      <c r="BR34" s="342">
        <v>15.2</v>
      </c>
      <c r="BS34" s="65"/>
      <c r="BT34" s="371">
        <v>1019</v>
      </c>
      <c r="BU34" s="342">
        <v>73.686614671593958</v>
      </c>
      <c r="BV34" s="342">
        <v>76.557743114395976</v>
      </c>
      <c r="BW34" s="342">
        <v>77.99330733579697</v>
      </c>
      <c r="BX34" s="342">
        <v>79.428871557197979</v>
      </c>
      <c r="BY34" s="342">
        <v>82.3</v>
      </c>
      <c r="BZ34" s="342">
        <v>86.128171257069354</v>
      </c>
      <c r="CA34" s="342">
        <v>88.042256885604033</v>
      </c>
      <c r="CB34" s="342">
        <v>89.956342514138711</v>
      </c>
      <c r="CC34" s="342">
        <v>93.784513771208069</v>
      </c>
      <c r="CE34" s="385">
        <v>53.75</v>
      </c>
      <c r="CF34" s="342">
        <v>3.0639129308943858</v>
      </c>
      <c r="CG34" s="342">
        <v>3.4670350618486223</v>
      </c>
      <c r="CH34" s="342">
        <v>3.6685961273257401</v>
      </c>
      <c r="CI34" s="342">
        <v>3.8701571928028584</v>
      </c>
      <c r="CJ34" s="342">
        <v>4.2732793237570945</v>
      </c>
      <c r="CK34" s="342">
        <v>4.6147908983492982</v>
      </c>
      <c r="CL34" s="342">
        <v>4.7855466856454001</v>
      </c>
      <c r="CM34" s="342">
        <v>4.9563024729415019</v>
      </c>
      <c r="CN34" s="342">
        <v>5.2978140475337057</v>
      </c>
      <c r="CO34" s="342">
        <v>3.0614019191629271</v>
      </c>
      <c r="CP34" s="342">
        <v>3.4459968852754557</v>
      </c>
      <c r="CQ34" s="342">
        <v>3.6382943683317199</v>
      </c>
      <c r="CR34" s="342">
        <v>3.8305918513879842</v>
      </c>
      <c r="CS34" s="342">
        <v>4.2151868175005127</v>
      </c>
      <c r="CT34" s="342">
        <v>4.5960359126879871</v>
      </c>
      <c r="CU34" s="342">
        <v>4.7864604602817238</v>
      </c>
      <c r="CV34" s="342">
        <v>4.9768850078754605</v>
      </c>
      <c r="CW34" s="342">
        <v>5.3577341030629348</v>
      </c>
      <c r="CY34" s="101">
        <f t="shared" si="43"/>
        <v>1</v>
      </c>
      <c r="CZ34" s="101"/>
      <c r="DA34" s="101"/>
      <c r="DB34" s="311"/>
      <c r="DC34" s="311"/>
      <c r="DD34" s="311"/>
      <c r="DE34" s="311"/>
      <c r="DF34" s="311"/>
      <c r="DP34" s="311"/>
      <c r="DQ34" s="311"/>
      <c r="DR34" s="311"/>
      <c r="DS34" s="311"/>
      <c r="DT34" s="311"/>
      <c r="DU34" s="311"/>
      <c r="DV34" s="311"/>
      <c r="DW34" s="311"/>
      <c r="DX34" s="101"/>
      <c r="DY34" s="101"/>
      <c r="DZ34" s="101"/>
      <c r="EA34" s="101"/>
      <c r="EB34" s="101"/>
      <c r="EC34" s="101"/>
      <c r="ED34" s="101"/>
      <c r="EE34" s="311"/>
      <c r="EF34" s="101"/>
      <c r="EG34" s="101"/>
      <c r="EH34" s="101"/>
      <c r="EI34" s="101"/>
      <c r="EJ34" s="105"/>
      <c r="EK34" s="105"/>
      <c r="EL34" s="69"/>
      <c r="EM34" s="68"/>
      <c r="EN34" s="68"/>
      <c r="EO34" s="68"/>
      <c r="EP34" s="68"/>
      <c r="EQ34" s="68"/>
      <c r="ER34" s="68"/>
      <c r="ES34" s="15"/>
      <c r="ET34" s="15"/>
      <c r="EU34" s="105"/>
      <c r="EV34" s="105"/>
      <c r="EW34" s="105"/>
      <c r="EX34" s="105"/>
      <c r="EY34" s="105"/>
      <c r="EZ34" s="105"/>
      <c r="FA34" s="67"/>
      <c r="FB34" s="105"/>
      <c r="FC34" s="105"/>
      <c r="FD34" s="105"/>
      <c r="FE34" s="105"/>
      <c r="FF34" s="105"/>
      <c r="FG34" s="105"/>
      <c r="FH34" s="67"/>
      <c r="FI34" s="67"/>
      <c r="FJ34" s="67"/>
      <c r="FK34" s="67"/>
      <c r="FL34" s="67"/>
      <c r="FM34" s="67"/>
      <c r="FN34" s="67"/>
    </row>
    <row r="35" spans="2:170" ht="22.5" customHeight="1" x14ac:dyDescent="0.45">
      <c r="B35" s="133">
        <f>IF(Data!B34&lt;&gt;"",Data!B34,"")</f>
        <v>21</v>
      </c>
      <c r="C35" s="158" t="str">
        <f>IF(Data!C34&lt;&gt;"",Data!C34,"")</f>
        <v>นางสาวอภิชญา นุชชาติ</v>
      </c>
      <c r="D35" s="106">
        <f>IF(Data!D34&lt;&gt;"",Data!D34,"")</f>
        <v>2</v>
      </c>
      <c r="E35" s="140">
        <f>IF(AND(I35=1,Data!T34=0),0,IF(I35=999,999,Data!T34))</f>
        <v>197</v>
      </c>
      <c r="F35" s="140">
        <f t="shared" si="0"/>
        <v>16.416666666666668</v>
      </c>
      <c r="G35" s="140">
        <f>IF(Data!K34&lt;&gt;"",Data!K34,"")</f>
        <v>56</v>
      </c>
      <c r="H35" s="141">
        <f>IF(Data!L34&lt;&gt;"",Data!L34,"")</f>
        <v>168</v>
      </c>
      <c r="I35" s="63">
        <f>IF(Data!M34&lt;&gt;"",Data!M34,"")</f>
        <v>1</v>
      </c>
      <c r="J35" s="63">
        <f t="shared" si="1"/>
        <v>116</v>
      </c>
      <c r="L35" s="64" t="str">
        <f t="shared" si="2"/>
        <v>น้ำหนักตามเกณฑ์</v>
      </c>
      <c r="M35" s="74"/>
      <c r="N35" s="63">
        <f t="shared" si="3"/>
        <v>107</v>
      </c>
      <c r="P35" s="64" t="str">
        <f t="shared" si="4"/>
        <v>สูงกว่าเกณฑ์</v>
      </c>
      <c r="R35" s="63">
        <f t="shared" si="5"/>
        <v>99</v>
      </c>
      <c r="S35" s="64" t="str">
        <f t="shared" si="6"/>
        <v>สมส่วน</v>
      </c>
      <c r="W35" s="310">
        <f t="shared" si="7"/>
        <v>2197</v>
      </c>
      <c r="Y35" s="65">
        <f t="shared" si="8"/>
        <v>48.1</v>
      </c>
      <c r="Z35" s="65">
        <f t="shared" si="9"/>
        <v>156.80000000000001</v>
      </c>
      <c r="AA35" s="65">
        <f t="shared" si="10"/>
        <v>56.8</v>
      </c>
      <c r="AB35" s="65">
        <f t="shared" si="11"/>
        <v>0</v>
      </c>
      <c r="AC35" s="65">
        <f t="shared" si="12"/>
        <v>56.8</v>
      </c>
      <c r="AD35" s="65">
        <f t="shared" si="13"/>
        <v>32.946822107433803</v>
      </c>
      <c r="AE35" s="65">
        <f t="shared" si="14"/>
        <v>37.997881404955869</v>
      </c>
      <c r="AF35" s="65">
        <f t="shared" si="15"/>
        <v>40.523411053716899</v>
      </c>
      <c r="AG35" s="65">
        <f t="shared" si="16"/>
        <v>57.431167439106545</v>
      </c>
      <c r="AH35" s="65">
        <f t="shared" si="17"/>
        <v>60.541556585475405</v>
      </c>
      <c r="AI35" s="65">
        <f t="shared" si="18"/>
        <v>66.76233487821311</v>
      </c>
      <c r="AJ35" s="65">
        <f t="shared" si="19"/>
        <v>141.64682210743382</v>
      </c>
      <c r="AK35" s="65">
        <f t="shared" si="20"/>
        <v>146.69788140495587</v>
      </c>
      <c r="AL35" s="65">
        <f t="shared" si="21"/>
        <v>149.22341105371692</v>
      </c>
      <c r="AM35" s="65">
        <f t="shared" si="22"/>
        <v>164.13732824271625</v>
      </c>
      <c r="AN35" s="65">
        <f t="shared" si="23"/>
        <v>166.58310432362168</v>
      </c>
      <c r="AO35" s="65">
        <f t="shared" si="24"/>
        <v>171.47465648543252</v>
      </c>
      <c r="AP35" s="65">
        <f t="shared" si="25"/>
        <v>39.254215071765444</v>
      </c>
      <c r="AQ35" s="65">
        <f t="shared" si="26"/>
        <v>45.102810047843633</v>
      </c>
      <c r="AR35" s="65">
        <f t="shared" si="27"/>
        <v>48.02710753588272</v>
      </c>
      <c r="AS35" s="65">
        <f t="shared" si="28"/>
        <v>64.217081810571869</v>
      </c>
      <c r="AT35" s="65">
        <f t="shared" si="29"/>
        <v>66.689442414095822</v>
      </c>
      <c r="AU35" s="65">
        <f t="shared" si="30"/>
        <v>71.634163621143742</v>
      </c>
      <c r="AV35" s="65">
        <f t="shared" si="31"/>
        <v>0</v>
      </c>
      <c r="AW35" s="65">
        <f t="shared" si="32"/>
        <v>39.254215071765444</v>
      </c>
      <c r="AX35" s="65">
        <f t="shared" si="33"/>
        <v>0</v>
      </c>
      <c r="AY35" s="65">
        <f t="shared" si="34"/>
        <v>45.102810047843633</v>
      </c>
      <c r="AZ35" s="65">
        <f t="shared" si="35"/>
        <v>0</v>
      </c>
      <c r="BA35" s="65">
        <f t="shared" si="36"/>
        <v>48.02710753588272</v>
      </c>
      <c r="BB35" s="65">
        <f t="shared" si="37"/>
        <v>0</v>
      </c>
      <c r="BC35" s="65">
        <f t="shared" si="38"/>
        <v>64.217081810571869</v>
      </c>
      <c r="BD35" s="65">
        <f t="shared" si="39"/>
        <v>0</v>
      </c>
      <c r="BE35" s="65">
        <f t="shared" si="40"/>
        <v>66.689442414095822</v>
      </c>
      <c r="BF35" s="65">
        <f t="shared" si="41"/>
        <v>0</v>
      </c>
      <c r="BG35" s="65">
        <f t="shared" si="42"/>
        <v>71.634163621143742</v>
      </c>
      <c r="BI35" s="371">
        <v>1020</v>
      </c>
      <c r="BJ35" s="342">
        <v>8.1503501500643143</v>
      </c>
      <c r="BK35" s="342">
        <v>9.2669001000428768</v>
      </c>
      <c r="BL35" s="342">
        <v>9.8251750750321563</v>
      </c>
      <c r="BM35" s="342">
        <v>10.383450050021438</v>
      </c>
      <c r="BN35" s="342">
        <v>11.5</v>
      </c>
      <c r="BO35" s="342">
        <v>12.829226130926859</v>
      </c>
      <c r="BP35" s="342">
        <v>13.493839196390288</v>
      </c>
      <c r="BQ35" s="342">
        <v>14.15845226185372</v>
      </c>
      <c r="BR35" s="342">
        <v>15.5</v>
      </c>
      <c r="BS35" s="65"/>
      <c r="BT35" s="371">
        <v>1020</v>
      </c>
      <c r="BU35" s="342">
        <v>74.367600400171511</v>
      </c>
      <c r="BV35" s="342">
        <v>77.345066933447669</v>
      </c>
      <c r="BW35" s="342">
        <v>78.833800200085761</v>
      </c>
      <c r="BX35" s="342">
        <v>80.32253346672384</v>
      </c>
      <c r="BY35" s="342">
        <v>83.3</v>
      </c>
      <c r="BZ35" s="342">
        <v>87.287678392780577</v>
      </c>
      <c r="CA35" s="342">
        <v>89.281517589170875</v>
      </c>
      <c r="CB35" s="342">
        <v>91.275356785561158</v>
      </c>
      <c r="CC35" s="342">
        <v>95.263035178341738</v>
      </c>
      <c r="CE35" s="385">
        <v>54</v>
      </c>
      <c r="CF35" s="342">
        <v>3.1147851916897467</v>
      </c>
      <c r="CG35" s="342">
        <v>3.5210023956651915</v>
      </c>
      <c r="CH35" s="342">
        <v>3.7241109976529136</v>
      </c>
      <c r="CI35" s="342">
        <v>3.9272195996406358</v>
      </c>
      <c r="CJ35" s="342">
        <v>4.3334368036160802</v>
      </c>
      <c r="CK35" s="342">
        <v>4.6807396218334727</v>
      </c>
      <c r="CL35" s="342">
        <v>4.8543910309421694</v>
      </c>
      <c r="CM35" s="342">
        <v>5.0280424400508652</v>
      </c>
      <c r="CN35" s="342">
        <v>5.3753452582682577</v>
      </c>
      <c r="CO35" s="342">
        <v>3.1096301936342585</v>
      </c>
      <c r="CP35" s="342">
        <v>3.4977161052555572</v>
      </c>
      <c r="CQ35" s="342">
        <v>3.6917590610662061</v>
      </c>
      <c r="CR35" s="342">
        <v>3.8858020168768554</v>
      </c>
      <c r="CS35" s="342">
        <v>4.2738879284981541</v>
      </c>
      <c r="CT35" s="342">
        <v>4.6597865961769971</v>
      </c>
      <c r="CU35" s="342">
        <v>4.8527359300164186</v>
      </c>
      <c r="CV35" s="342">
        <v>5.0456852638558392</v>
      </c>
      <c r="CW35" s="342">
        <v>5.4315839315346821</v>
      </c>
      <c r="CY35" s="101">
        <f t="shared" si="43"/>
        <v>1</v>
      </c>
      <c r="CZ35" s="101"/>
      <c r="DA35" s="101"/>
      <c r="DB35" s="311"/>
      <c r="DC35" s="311"/>
      <c r="DD35" s="311"/>
      <c r="DE35" s="311"/>
      <c r="DF35" s="311"/>
      <c r="DP35" s="311"/>
      <c r="DQ35" s="311"/>
      <c r="DR35" s="311"/>
      <c r="DS35" s="311"/>
      <c r="DT35" s="311"/>
      <c r="DU35" s="311"/>
      <c r="DV35" s="311"/>
      <c r="DW35" s="311"/>
      <c r="DX35" s="101"/>
      <c r="DY35" s="101"/>
      <c r="DZ35" s="101"/>
      <c r="EA35" s="101"/>
      <c r="EB35" s="101"/>
      <c r="EC35" s="101"/>
      <c r="ED35" s="101"/>
      <c r="EE35" s="311"/>
      <c r="EF35" s="101"/>
      <c r="EG35" s="101"/>
      <c r="EH35" s="101"/>
      <c r="EI35" s="101"/>
      <c r="EJ35" s="105"/>
      <c r="EK35" s="105"/>
      <c r="EL35" s="69"/>
      <c r="EM35" s="68"/>
      <c r="EN35" s="68"/>
      <c r="EO35" s="68"/>
      <c r="EP35" s="68"/>
      <c r="EQ35" s="68"/>
      <c r="ER35" s="68"/>
      <c r="ES35" s="15"/>
      <c r="ET35" s="15"/>
      <c r="EU35" s="105"/>
      <c r="EV35" s="105"/>
      <c r="EW35" s="105"/>
      <c r="EX35" s="105"/>
      <c r="EY35" s="105"/>
      <c r="EZ35" s="105"/>
      <c r="FA35" s="67"/>
      <c r="FB35" s="105"/>
      <c r="FC35" s="105"/>
      <c r="FD35" s="105"/>
      <c r="FE35" s="105"/>
      <c r="FF35" s="105"/>
      <c r="FG35" s="105"/>
      <c r="FH35" s="67"/>
      <c r="FI35" s="67"/>
      <c r="FJ35" s="67"/>
      <c r="FK35" s="67"/>
      <c r="FL35" s="67"/>
      <c r="FM35" s="67"/>
      <c r="FN35" s="67"/>
    </row>
    <row r="36" spans="2:170" ht="22.5" customHeight="1" x14ac:dyDescent="0.45">
      <c r="B36" s="133">
        <f>IF(Data!B35&lt;&gt;"",Data!B35,"")</f>
        <v>22</v>
      </c>
      <c r="C36" s="158" t="str">
        <f>IF(Data!C35&lt;&gt;"",Data!C35,"")</f>
        <v>นายรชต ศรีคล้าย</v>
      </c>
      <c r="D36" s="106">
        <f>IF(Data!D35&lt;&gt;"",Data!D35,"")</f>
        <v>1</v>
      </c>
      <c r="E36" s="140">
        <f>IF(AND(I36=1,Data!T35=0),0,IF(I36=999,999,Data!T35))</f>
        <v>199</v>
      </c>
      <c r="F36" s="140">
        <f t="shared" si="0"/>
        <v>16.583333333333332</v>
      </c>
      <c r="G36" s="140">
        <f>IF(Data!K35&lt;&gt;"",Data!K35,"")</f>
        <v>50</v>
      </c>
      <c r="H36" s="141" t="str">
        <f>IF(Data!L35&lt;&gt;"",Data!L35,"")</f>
        <v>170</v>
      </c>
      <c r="I36" s="63">
        <f>IF(Data!M35&lt;&gt;"",Data!M35,"")</f>
        <v>1</v>
      </c>
      <c r="J36" s="63">
        <f t="shared" si="1"/>
        <v>91</v>
      </c>
      <c r="L36" s="64" t="str">
        <f t="shared" si="2"/>
        <v>น้ำหนักตามเกณฑ์</v>
      </c>
      <c r="M36" s="74"/>
      <c r="N36" s="63">
        <f t="shared" si="3"/>
        <v>0</v>
      </c>
      <c r="P36" s="64" t="str">
        <f t="shared" si="4"/>
        <v>ไม่ทราบค่า</v>
      </c>
      <c r="R36" s="63">
        <f t="shared" si="5"/>
        <v>0</v>
      </c>
      <c r="S36" s="64" t="str">
        <f t="shared" si="6"/>
        <v>ไม่ทราบค่า</v>
      </c>
      <c r="W36" s="310">
        <f t="shared" si="7"/>
        <v>1199</v>
      </c>
      <c r="Y36" s="65">
        <f t="shared" si="8"/>
        <v>55.2</v>
      </c>
      <c r="Z36" s="65">
        <f t="shared" si="9"/>
        <v>168.76130211840001</v>
      </c>
      <c r="AA36" s="65">
        <f t="shared" si="10"/>
        <v>0</v>
      </c>
      <c r="AB36" s="65">
        <f t="shared" si="11"/>
        <v>0</v>
      </c>
      <c r="AC36" s="65">
        <f t="shared" si="12"/>
        <v>0</v>
      </c>
      <c r="AD36" s="65">
        <f t="shared" si="13"/>
        <v>35.421115171808324</v>
      </c>
      <c r="AE36" s="65">
        <f t="shared" si="14"/>
        <v>42.014076781205546</v>
      </c>
      <c r="AF36" s="65">
        <f t="shared" si="15"/>
        <v>45.310557585904164</v>
      </c>
      <c r="AG36" s="65">
        <f t="shared" si="16"/>
        <v>65.169195981951447</v>
      </c>
      <c r="AH36" s="65">
        <f t="shared" si="17"/>
        <v>68.492261309268599</v>
      </c>
      <c r="AI36" s="65">
        <f t="shared" si="18"/>
        <v>75.099999999999994</v>
      </c>
      <c r="AJ36" s="65">
        <f t="shared" si="19"/>
        <v>150.66993867034918</v>
      </c>
      <c r="AK36" s="65">
        <f t="shared" si="20"/>
        <v>156.70039315303279</v>
      </c>
      <c r="AL36" s="65">
        <f t="shared" si="21"/>
        <v>159.71562039437458</v>
      </c>
      <c r="AM36" s="65">
        <f t="shared" si="22"/>
        <v>176.69748656479538</v>
      </c>
      <c r="AN36" s="65">
        <f t="shared" si="23"/>
        <v>179.34288138026054</v>
      </c>
      <c r="AO36" s="65">
        <f t="shared" si="24"/>
        <v>184.63367101119078</v>
      </c>
      <c r="AP36" s="65">
        <f t="shared" si="25"/>
        <v>0</v>
      </c>
      <c r="AQ36" s="65">
        <f t="shared" si="26"/>
        <v>0</v>
      </c>
      <c r="AR36" s="65">
        <f t="shared" si="27"/>
        <v>0</v>
      </c>
      <c r="AS36" s="65">
        <f t="shared" si="28"/>
        <v>0</v>
      </c>
      <c r="AT36" s="65">
        <f t="shared" si="29"/>
        <v>0</v>
      </c>
      <c r="AU36" s="65">
        <f t="shared" si="30"/>
        <v>0</v>
      </c>
      <c r="AV36" s="65">
        <f t="shared" si="31"/>
        <v>0</v>
      </c>
      <c r="AW36" s="65">
        <f t="shared" si="32"/>
        <v>0</v>
      </c>
      <c r="AX36" s="65">
        <f t="shared" si="33"/>
        <v>0</v>
      </c>
      <c r="AY36" s="65">
        <f t="shared" si="34"/>
        <v>0</v>
      </c>
      <c r="AZ36" s="65">
        <f t="shared" si="35"/>
        <v>0</v>
      </c>
      <c r="BA36" s="65">
        <f t="shared" si="36"/>
        <v>0</v>
      </c>
      <c r="BB36" s="65">
        <f t="shared" si="37"/>
        <v>0</v>
      </c>
      <c r="BC36" s="65">
        <f t="shared" si="38"/>
        <v>0</v>
      </c>
      <c r="BD36" s="65">
        <f t="shared" si="39"/>
        <v>0</v>
      </c>
      <c r="BE36" s="65">
        <f t="shared" si="40"/>
        <v>0</v>
      </c>
      <c r="BF36" s="65">
        <f t="shared" si="41"/>
        <v>0</v>
      </c>
      <c r="BG36" s="65">
        <f t="shared" si="42"/>
        <v>0</v>
      </c>
      <c r="BI36" s="371">
        <v>1021</v>
      </c>
      <c r="BJ36" s="342">
        <v>8.1908430143530904</v>
      </c>
      <c r="BK36" s="342">
        <v>9.3605620095687279</v>
      </c>
      <c r="BL36" s="342">
        <v>9.9454215071765457</v>
      </c>
      <c r="BM36" s="342">
        <v>10.530281004784364</v>
      </c>
      <c r="BN36" s="342">
        <v>11.7</v>
      </c>
      <c r="BO36" s="342">
        <v>13.082395176163935</v>
      </c>
      <c r="BP36" s="342">
        <v>13.773592764245903</v>
      </c>
      <c r="BQ36" s="342">
        <v>14.464790352327869</v>
      </c>
      <c r="BR36" s="342">
        <v>15.8</v>
      </c>
      <c r="BS36" s="65"/>
      <c r="BT36" s="371">
        <v>1021</v>
      </c>
      <c r="BU36" s="342">
        <v>74.948586128749071</v>
      </c>
      <c r="BV36" s="342">
        <v>78.032390752499381</v>
      </c>
      <c r="BW36" s="342">
        <v>79.57429306437453</v>
      </c>
      <c r="BX36" s="342">
        <v>81.116195376249692</v>
      </c>
      <c r="BY36" s="342">
        <v>84.2</v>
      </c>
      <c r="BZ36" s="342">
        <v>88.400354573728876</v>
      </c>
      <c r="CA36" s="342">
        <v>90.500531860593313</v>
      </c>
      <c r="CB36" s="342">
        <v>92.600709147457749</v>
      </c>
      <c r="CC36" s="342">
        <v>96.801063721186623</v>
      </c>
      <c r="CE36" s="385">
        <v>54.25</v>
      </c>
      <c r="CF36" s="342">
        <v>3.1660039543168557</v>
      </c>
      <c r="CG36" s="342">
        <v>3.5754324772798305</v>
      </c>
      <c r="CH36" s="342">
        <v>3.7801467387613177</v>
      </c>
      <c r="CI36" s="342">
        <v>3.9848610002428049</v>
      </c>
      <c r="CJ36" s="342">
        <v>4.3942895232057788</v>
      </c>
      <c r="CK36" s="342">
        <v>4.7472696397405363</v>
      </c>
      <c r="CL36" s="342">
        <v>4.9237596980079159</v>
      </c>
      <c r="CM36" s="342">
        <v>5.1002497562752946</v>
      </c>
      <c r="CN36" s="342">
        <v>5.4532298728100521</v>
      </c>
      <c r="CO36" s="342">
        <v>3.1577759501346883</v>
      </c>
      <c r="CP36" s="342">
        <v>3.5493778179503277</v>
      </c>
      <c r="CQ36" s="342">
        <v>3.7451787518581474</v>
      </c>
      <c r="CR36" s="342">
        <v>3.9409796857659671</v>
      </c>
      <c r="CS36" s="342">
        <v>4.3325815535816066</v>
      </c>
      <c r="CT36" s="342">
        <v>4.7234096352260426</v>
      </c>
      <c r="CU36" s="342">
        <v>4.9188236760482607</v>
      </c>
      <c r="CV36" s="342">
        <v>5.1142377168704769</v>
      </c>
      <c r="CW36" s="342">
        <v>5.5050657985149121</v>
      </c>
      <c r="CY36" s="101">
        <f t="shared" si="43"/>
        <v>1</v>
      </c>
      <c r="CZ36" s="101"/>
      <c r="DA36" s="101"/>
      <c r="DB36" s="311"/>
      <c r="DC36" s="311"/>
      <c r="DD36" s="311"/>
      <c r="DE36" s="311"/>
      <c r="DF36" s="311"/>
      <c r="DP36" s="311"/>
      <c r="DQ36" s="311"/>
      <c r="DR36" s="311"/>
      <c r="DS36" s="311"/>
      <c r="DT36" s="311"/>
      <c r="DU36" s="311"/>
      <c r="DV36" s="311"/>
      <c r="DW36" s="311"/>
      <c r="DX36" s="101"/>
      <c r="DY36" s="101"/>
      <c r="DZ36" s="101"/>
      <c r="EA36" s="101"/>
      <c r="EB36" s="101"/>
      <c r="EC36" s="101"/>
      <c r="ED36" s="101"/>
      <c r="EE36" s="311"/>
      <c r="EF36" s="101"/>
      <c r="EG36" s="101"/>
      <c r="EH36" s="101"/>
      <c r="EI36" s="101"/>
      <c r="EJ36" s="105"/>
      <c r="EK36" s="105"/>
      <c r="EL36" s="69"/>
      <c r="EM36" s="68"/>
      <c r="EN36" s="68"/>
      <c r="EO36" s="68"/>
      <c r="EP36" s="68"/>
      <c r="EQ36" s="68"/>
      <c r="ER36" s="68"/>
      <c r="ES36" s="15"/>
      <c r="ET36" s="15"/>
      <c r="EU36" s="105"/>
      <c r="EV36" s="105"/>
      <c r="EW36" s="105"/>
      <c r="EX36" s="105"/>
      <c r="EY36" s="105"/>
      <c r="EZ36" s="105"/>
      <c r="FA36" s="67"/>
      <c r="FB36" s="105"/>
      <c r="FC36" s="105"/>
      <c r="FD36" s="105"/>
      <c r="FE36" s="105"/>
      <c r="FF36" s="105"/>
      <c r="FG36" s="105"/>
      <c r="FH36" s="67"/>
      <c r="FI36" s="67"/>
      <c r="FJ36" s="67"/>
      <c r="FK36" s="67"/>
      <c r="FL36" s="67"/>
      <c r="FM36" s="67"/>
      <c r="FN36" s="67"/>
    </row>
    <row r="37" spans="2:170" ht="22.5" customHeight="1" x14ac:dyDescent="0.45">
      <c r="B37" s="133">
        <f>IF(Data!B36&lt;&gt;"",Data!B36,"")</f>
        <v>23</v>
      </c>
      <c r="C37" s="158" t="str">
        <f>IF(Data!C36&lt;&gt;"",Data!C36,"")</f>
        <v>นายปวริศร์ แตงน้อย</v>
      </c>
      <c r="D37" s="106">
        <f>IF(Data!D36&lt;&gt;"",Data!D36,"")</f>
        <v>1</v>
      </c>
      <c r="E37" s="140">
        <f>IF(AND(I37=1,Data!T36=0),0,IF(I37=999,999,Data!T36))</f>
        <v>202</v>
      </c>
      <c r="F37" s="140">
        <f t="shared" si="0"/>
        <v>16.833333333333332</v>
      </c>
      <c r="G37" s="140" t="str">
        <f>IF(Data!K36&lt;&gt;"",Data!K36,"")</f>
        <v>50</v>
      </c>
      <c r="H37" s="141">
        <f>IF(Data!L36&lt;&gt;"",Data!L36,"")</f>
        <v>170</v>
      </c>
      <c r="I37" s="63">
        <f>IF(Data!M36&lt;&gt;"",Data!M36,"")</f>
        <v>1</v>
      </c>
      <c r="J37" s="63">
        <f t="shared" si="1"/>
        <v>0</v>
      </c>
      <c r="L37" s="64" t="str">
        <f t="shared" si="2"/>
        <v>ไม่ทราบค่า</v>
      </c>
      <c r="M37" s="74"/>
      <c r="N37" s="63">
        <f t="shared" si="3"/>
        <v>101</v>
      </c>
      <c r="P37" s="64" t="str">
        <f t="shared" si="4"/>
        <v>ส่วนสูงตามเกณฑ์</v>
      </c>
      <c r="R37" s="63">
        <f t="shared" si="5"/>
        <v>0</v>
      </c>
      <c r="S37" s="64" t="str">
        <f t="shared" si="6"/>
        <v>ไม่ทราบค่า</v>
      </c>
      <c r="W37" s="310">
        <f t="shared" si="7"/>
        <v>1202</v>
      </c>
      <c r="Y37" s="65">
        <f t="shared" si="8"/>
        <v>55.7</v>
      </c>
      <c r="Z37" s="65">
        <f t="shared" si="9"/>
        <v>169.08219212799997</v>
      </c>
      <c r="AA37" s="65">
        <f t="shared" si="10"/>
        <v>0</v>
      </c>
      <c r="AB37" s="65">
        <f t="shared" si="11"/>
        <v>0</v>
      </c>
      <c r="AC37" s="65">
        <f t="shared" si="12"/>
        <v>0</v>
      </c>
      <c r="AD37" s="65">
        <f t="shared" si="13"/>
        <v>36.080622307519548</v>
      </c>
      <c r="AE37" s="65">
        <f t="shared" si="14"/>
        <v>42.620414871679699</v>
      </c>
      <c r="AF37" s="65">
        <f t="shared" si="15"/>
        <v>45.890311153759775</v>
      </c>
      <c r="AG37" s="65">
        <f t="shared" si="16"/>
        <v>65.509688846240238</v>
      </c>
      <c r="AH37" s="65">
        <f t="shared" si="17"/>
        <v>68.779585128320292</v>
      </c>
      <c r="AI37" s="65">
        <f t="shared" si="18"/>
        <v>75.3</v>
      </c>
      <c r="AJ37" s="65">
        <f t="shared" si="19"/>
        <v>151.18655317109773</v>
      </c>
      <c r="AK37" s="65">
        <f t="shared" si="20"/>
        <v>157.15176615673181</v>
      </c>
      <c r="AL37" s="65">
        <f t="shared" si="21"/>
        <v>160.13437264954885</v>
      </c>
      <c r="AM37" s="65">
        <f t="shared" si="22"/>
        <v>176.99382388855042</v>
      </c>
      <c r="AN37" s="65">
        <f t="shared" si="23"/>
        <v>179.63103447540058</v>
      </c>
      <c r="AO37" s="65">
        <f t="shared" si="24"/>
        <v>184.90545564910087</v>
      </c>
      <c r="AP37" s="65">
        <f t="shared" si="25"/>
        <v>0</v>
      </c>
      <c r="AQ37" s="65">
        <f t="shared" si="26"/>
        <v>0</v>
      </c>
      <c r="AR37" s="65">
        <f t="shared" si="27"/>
        <v>0</v>
      </c>
      <c r="AS37" s="65">
        <f t="shared" si="28"/>
        <v>0</v>
      </c>
      <c r="AT37" s="65">
        <f t="shared" si="29"/>
        <v>0</v>
      </c>
      <c r="AU37" s="65">
        <f t="shared" si="30"/>
        <v>0</v>
      </c>
      <c r="AV37" s="65">
        <f t="shared" si="31"/>
        <v>0</v>
      </c>
      <c r="AW37" s="65">
        <f t="shared" si="32"/>
        <v>0</v>
      </c>
      <c r="AX37" s="65">
        <f t="shared" si="33"/>
        <v>0</v>
      </c>
      <c r="AY37" s="65">
        <f t="shared" si="34"/>
        <v>0</v>
      </c>
      <c r="AZ37" s="65">
        <f t="shared" si="35"/>
        <v>0</v>
      </c>
      <c r="BA37" s="65">
        <f t="shared" si="36"/>
        <v>0</v>
      </c>
      <c r="BB37" s="65">
        <f t="shared" si="37"/>
        <v>0</v>
      </c>
      <c r="BC37" s="65">
        <f t="shared" si="38"/>
        <v>0</v>
      </c>
      <c r="BD37" s="65">
        <f t="shared" si="39"/>
        <v>0</v>
      </c>
      <c r="BE37" s="65">
        <f t="shared" si="40"/>
        <v>0</v>
      </c>
      <c r="BF37" s="65">
        <f t="shared" si="41"/>
        <v>0</v>
      </c>
      <c r="BG37" s="65">
        <f t="shared" si="42"/>
        <v>0</v>
      </c>
      <c r="BI37" s="371">
        <v>1022</v>
      </c>
      <c r="BJ37" s="342">
        <v>8.3313358786418661</v>
      </c>
      <c r="BK37" s="342">
        <v>9.5542239190945786</v>
      </c>
      <c r="BL37" s="342">
        <v>10.165667939320933</v>
      </c>
      <c r="BM37" s="342">
        <v>10.777111959547289</v>
      </c>
      <c r="BN37" s="342">
        <v>12</v>
      </c>
      <c r="BO37" s="342">
        <v>13.329226130926859</v>
      </c>
      <c r="BP37" s="342">
        <v>13.993839196390288</v>
      </c>
      <c r="BQ37" s="342">
        <v>14.65845226185372</v>
      </c>
      <c r="BR37" s="342">
        <v>16</v>
      </c>
      <c r="BS37" s="65"/>
      <c r="BT37" s="371">
        <v>1022</v>
      </c>
      <c r="BU37" s="342">
        <v>75.62957185732661</v>
      </c>
      <c r="BV37" s="342">
        <v>78.819714571551074</v>
      </c>
      <c r="BW37" s="342">
        <v>80.414785928663306</v>
      </c>
      <c r="BX37" s="342">
        <v>82.009857285775539</v>
      </c>
      <c r="BY37" s="342">
        <v>85.2</v>
      </c>
      <c r="BZ37" s="342">
        <v>89.613030754677169</v>
      </c>
      <c r="CA37" s="342">
        <v>91.819546132015745</v>
      </c>
      <c r="CB37" s="342">
        <v>94.026061509354349</v>
      </c>
      <c r="CC37" s="342">
        <v>98.439092264031515</v>
      </c>
      <c r="CE37" s="385">
        <v>54.5</v>
      </c>
      <c r="CF37" s="342">
        <v>3.2172227169439651</v>
      </c>
      <c r="CG37" s="342">
        <v>3.6298625588944695</v>
      </c>
      <c r="CH37" s="342">
        <v>3.8361824798697217</v>
      </c>
      <c r="CI37" s="342">
        <v>4.0425024008449739</v>
      </c>
      <c r="CJ37" s="342">
        <v>4.4551422427954774</v>
      </c>
      <c r="CK37" s="342">
        <v>4.8137996576475999</v>
      </c>
      <c r="CL37" s="342">
        <v>4.9931283650736624</v>
      </c>
      <c r="CM37" s="342">
        <v>5.1724570724997232</v>
      </c>
      <c r="CN37" s="342">
        <v>5.5311144873518465</v>
      </c>
      <c r="CO37" s="342">
        <v>3.2059217066351184</v>
      </c>
      <c r="CP37" s="342">
        <v>3.6010395306450986</v>
      </c>
      <c r="CQ37" s="342">
        <v>3.7985984426500892</v>
      </c>
      <c r="CR37" s="342">
        <v>3.9961573546550793</v>
      </c>
      <c r="CS37" s="342">
        <v>4.3912751786650599</v>
      </c>
      <c r="CT37" s="342">
        <v>4.7870326742750873</v>
      </c>
      <c r="CU37" s="342">
        <v>4.9849114220801019</v>
      </c>
      <c r="CV37" s="342">
        <v>5.1827901698851147</v>
      </c>
      <c r="CW37" s="342">
        <v>5.578547665495142</v>
      </c>
      <c r="CY37" s="101">
        <f t="shared" si="43"/>
        <v>1</v>
      </c>
      <c r="CZ37" s="101"/>
      <c r="DA37" s="101"/>
      <c r="DB37" s="311"/>
      <c r="DC37" s="311"/>
      <c r="DD37" s="311"/>
      <c r="DE37" s="311"/>
      <c r="DF37" s="311"/>
      <c r="DP37" s="311"/>
      <c r="DQ37" s="311"/>
      <c r="DR37" s="311"/>
      <c r="DS37" s="311"/>
      <c r="DT37" s="311"/>
      <c r="DU37" s="311"/>
      <c r="DV37" s="311"/>
      <c r="DW37" s="311"/>
      <c r="DX37" s="101"/>
      <c r="DY37" s="101"/>
      <c r="DZ37" s="101"/>
      <c r="EA37" s="101"/>
      <c r="EB37" s="101"/>
      <c r="EC37" s="101"/>
      <c r="ED37" s="101"/>
      <c r="EE37" s="311"/>
      <c r="EF37" s="101"/>
      <c r="EG37" s="101"/>
      <c r="EH37" s="101"/>
      <c r="EI37" s="101"/>
      <c r="EJ37" s="105"/>
      <c r="EK37" s="105"/>
      <c r="EL37" s="69"/>
      <c r="EM37" s="68"/>
      <c r="EN37" s="68"/>
      <c r="EO37" s="68"/>
      <c r="EP37" s="68"/>
      <c r="EQ37" s="68"/>
      <c r="ER37" s="68"/>
      <c r="ES37" s="15"/>
      <c r="ET37" s="15"/>
      <c r="EU37" s="105"/>
      <c r="EV37" s="105"/>
      <c r="EW37" s="105"/>
      <c r="EX37" s="105"/>
      <c r="EY37" s="105"/>
      <c r="EZ37" s="105"/>
      <c r="FA37" s="67"/>
      <c r="FB37" s="105"/>
      <c r="FC37" s="105"/>
      <c r="FD37" s="105"/>
      <c r="FE37" s="105"/>
      <c r="FF37" s="105"/>
      <c r="FG37" s="105"/>
      <c r="FH37" s="67"/>
      <c r="FI37" s="67"/>
      <c r="FJ37" s="67"/>
      <c r="FK37" s="67"/>
      <c r="FL37" s="67"/>
      <c r="FM37" s="67"/>
      <c r="FN37" s="67"/>
    </row>
    <row r="38" spans="2:170" ht="22.5" customHeight="1" x14ac:dyDescent="0.45">
      <c r="B38" s="133">
        <f>IF(Data!B37&lt;&gt;"",Data!B37,"")</f>
        <v>24</v>
      </c>
      <c r="C38" s="158" t="str">
        <f>IF(Data!C37&lt;&gt;"",Data!C37,"")</f>
        <v>นายยุทธนา แฉ่งอารีย์</v>
      </c>
      <c r="D38" s="106">
        <f>IF(Data!D37&lt;&gt;"",Data!D37,"")</f>
        <v>1</v>
      </c>
      <c r="E38" s="140">
        <f>IF(AND(I38=1,Data!T37=0),0,IF(I38=999,999,Data!T37))</f>
        <v>208</v>
      </c>
      <c r="F38" s="140">
        <f t="shared" si="0"/>
        <v>17.333333333333332</v>
      </c>
      <c r="G38" s="140">
        <f>IF(Data!K37&lt;&gt;"",Data!K37,"")</f>
        <v>55</v>
      </c>
      <c r="H38" s="141">
        <f>IF(Data!L37&lt;&gt;"",Data!L37,"")</f>
        <v>170</v>
      </c>
      <c r="I38" s="63">
        <f>IF(Data!M37&lt;&gt;"",Data!M37,"")</f>
        <v>1</v>
      </c>
      <c r="J38" s="63">
        <f t="shared" si="1"/>
        <v>97</v>
      </c>
      <c r="L38" s="64" t="str">
        <f t="shared" si="2"/>
        <v>น้ำหนักตามเกณฑ์</v>
      </c>
      <c r="M38" s="74"/>
      <c r="N38" s="63">
        <f t="shared" si="3"/>
        <v>100</v>
      </c>
      <c r="P38" s="64" t="str">
        <f t="shared" si="4"/>
        <v>ส่วนสูงตามเกณฑ์</v>
      </c>
      <c r="R38" s="63">
        <f t="shared" si="5"/>
        <v>96</v>
      </c>
      <c r="S38" s="64" t="str">
        <f t="shared" si="6"/>
        <v>สมส่วน</v>
      </c>
      <c r="W38" s="310">
        <f t="shared" si="7"/>
        <v>1208</v>
      </c>
      <c r="Y38" s="65">
        <f t="shared" si="8"/>
        <v>56.7</v>
      </c>
      <c r="Z38" s="65">
        <f t="shared" si="9"/>
        <v>169.36853887999999</v>
      </c>
      <c r="AA38" s="65">
        <f t="shared" si="10"/>
        <v>57.1</v>
      </c>
      <c r="AB38" s="65">
        <f t="shared" si="11"/>
        <v>0</v>
      </c>
      <c r="AC38" s="65">
        <f t="shared" si="12"/>
        <v>57.1</v>
      </c>
      <c r="AD38" s="65">
        <f t="shared" si="13"/>
        <v>37.240129443230771</v>
      </c>
      <c r="AE38" s="65">
        <f t="shared" si="14"/>
        <v>43.726752962153853</v>
      </c>
      <c r="AF38" s="65">
        <f t="shared" si="15"/>
        <v>46.970064721615387</v>
      </c>
      <c r="AG38" s="65">
        <f t="shared" si="16"/>
        <v>66.190674574817763</v>
      </c>
      <c r="AH38" s="65">
        <f t="shared" si="17"/>
        <v>69.354232766423692</v>
      </c>
      <c r="AI38" s="65">
        <f t="shared" si="18"/>
        <v>75.7</v>
      </c>
      <c r="AJ38" s="65">
        <f t="shared" si="19"/>
        <v>152.21415728979326</v>
      </c>
      <c r="AK38" s="65">
        <f t="shared" si="20"/>
        <v>157.93228448652886</v>
      </c>
      <c r="AL38" s="65">
        <f t="shared" si="21"/>
        <v>160.79134808489664</v>
      </c>
      <c r="AM38" s="65">
        <f t="shared" si="22"/>
        <v>177.37222817541226</v>
      </c>
      <c r="AN38" s="65">
        <f t="shared" si="23"/>
        <v>180.0401246072164</v>
      </c>
      <c r="AO38" s="65">
        <f t="shared" si="24"/>
        <v>185.37591747082459</v>
      </c>
      <c r="AP38" s="65">
        <f t="shared" si="25"/>
        <v>40.192243614610348</v>
      </c>
      <c r="AQ38" s="65">
        <f t="shared" si="26"/>
        <v>45.82816240974023</v>
      </c>
      <c r="AR38" s="65">
        <f t="shared" si="27"/>
        <v>48.646121807305164</v>
      </c>
      <c r="AS38" s="65">
        <f t="shared" si="28"/>
        <v>65.474124624839206</v>
      </c>
      <c r="AT38" s="65">
        <f t="shared" si="29"/>
        <v>68.265499499785619</v>
      </c>
      <c r="AU38" s="65">
        <f t="shared" si="30"/>
        <v>73.848249249678418</v>
      </c>
      <c r="AV38" s="65">
        <f t="shared" si="31"/>
        <v>0</v>
      </c>
      <c r="AW38" s="65">
        <f t="shared" si="32"/>
        <v>40.192243614610348</v>
      </c>
      <c r="AX38" s="65">
        <f t="shared" si="33"/>
        <v>0</v>
      </c>
      <c r="AY38" s="65">
        <f t="shared" si="34"/>
        <v>45.82816240974023</v>
      </c>
      <c r="AZ38" s="65">
        <f t="shared" si="35"/>
        <v>0</v>
      </c>
      <c r="BA38" s="65">
        <f t="shared" si="36"/>
        <v>48.646121807305164</v>
      </c>
      <c r="BB38" s="65">
        <f t="shared" si="37"/>
        <v>0</v>
      </c>
      <c r="BC38" s="65">
        <f t="shared" si="38"/>
        <v>65.474124624839206</v>
      </c>
      <c r="BD38" s="65">
        <f t="shared" si="39"/>
        <v>0</v>
      </c>
      <c r="BE38" s="65">
        <f t="shared" si="40"/>
        <v>68.265499499785619</v>
      </c>
      <c r="BF38" s="65">
        <f t="shared" si="41"/>
        <v>0</v>
      </c>
      <c r="BG38" s="65">
        <f t="shared" si="42"/>
        <v>73.848249249678418</v>
      </c>
      <c r="BI38" s="371">
        <v>1023</v>
      </c>
      <c r="BJ38" s="342">
        <v>8.3718287429306457</v>
      </c>
      <c r="BK38" s="342">
        <v>9.6478858286204296</v>
      </c>
      <c r="BL38" s="342">
        <v>10.285914371465324</v>
      </c>
      <c r="BM38" s="342">
        <v>10.923942914310215</v>
      </c>
      <c r="BN38" s="342">
        <v>12.2</v>
      </c>
      <c r="BO38" s="342">
        <v>13.529226130926858</v>
      </c>
      <c r="BP38" s="342">
        <v>14.193839196390288</v>
      </c>
      <c r="BQ38" s="342">
        <v>14.858452261853719</v>
      </c>
      <c r="BR38" s="342">
        <v>16.2</v>
      </c>
      <c r="BS38" s="65"/>
      <c r="BT38" s="371">
        <v>1023</v>
      </c>
      <c r="BU38" s="342">
        <v>76.310557585904164</v>
      </c>
      <c r="BV38" s="342">
        <v>79.607038390602781</v>
      </c>
      <c r="BW38" s="342">
        <v>81.255278792952083</v>
      </c>
      <c r="BX38" s="342">
        <v>82.903519195301385</v>
      </c>
      <c r="BY38" s="342">
        <v>86.2</v>
      </c>
      <c r="BZ38" s="342">
        <v>90.825706935625476</v>
      </c>
      <c r="CA38" s="342">
        <v>93.13856040343822</v>
      </c>
      <c r="CB38" s="342">
        <v>95.451413871250949</v>
      </c>
      <c r="CC38" s="342">
        <v>100.07712080687642</v>
      </c>
      <c r="CE38" s="385">
        <v>54.75</v>
      </c>
      <c r="CF38" s="342">
        <v>3.2684414795710746</v>
      </c>
      <c r="CG38" s="342">
        <v>3.6842926405091085</v>
      </c>
      <c r="CH38" s="342">
        <v>3.8922182209781253</v>
      </c>
      <c r="CI38" s="342">
        <v>4.1001438014471425</v>
      </c>
      <c r="CJ38" s="342">
        <v>4.5159949623851761</v>
      </c>
      <c r="CK38" s="342">
        <v>4.8803296755546643</v>
      </c>
      <c r="CL38" s="342">
        <v>5.062497032139408</v>
      </c>
      <c r="CM38" s="342">
        <v>5.2446643887241517</v>
      </c>
      <c r="CN38" s="342">
        <v>5.6089991018936409</v>
      </c>
      <c r="CO38" s="342">
        <v>3.2540674631355482</v>
      </c>
      <c r="CP38" s="342">
        <v>3.6527012433398696</v>
      </c>
      <c r="CQ38" s="342">
        <v>3.8520181334420305</v>
      </c>
      <c r="CR38" s="342">
        <v>4.0513350235441914</v>
      </c>
      <c r="CS38" s="342">
        <v>4.4499688037485132</v>
      </c>
      <c r="CT38" s="342">
        <v>4.8506557133241328</v>
      </c>
      <c r="CU38" s="342">
        <v>5.050999168111943</v>
      </c>
      <c r="CV38" s="342">
        <v>5.2513426228997524</v>
      </c>
      <c r="CW38" s="342">
        <v>5.6520295324753729</v>
      </c>
      <c r="CY38" s="101">
        <f t="shared" si="43"/>
        <v>1</v>
      </c>
      <c r="CZ38" s="101"/>
      <c r="DA38" s="101"/>
      <c r="DB38" s="311"/>
      <c r="DC38" s="311"/>
      <c r="DD38" s="311"/>
      <c r="DE38" s="311"/>
      <c r="DF38" s="311"/>
      <c r="DP38" s="311"/>
      <c r="DQ38" s="311"/>
      <c r="DR38" s="311"/>
      <c r="DS38" s="311"/>
      <c r="DT38" s="311"/>
      <c r="DU38" s="311"/>
      <c r="DV38" s="311"/>
      <c r="DW38" s="311"/>
      <c r="DX38" s="101"/>
      <c r="DY38" s="101"/>
      <c r="DZ38" s="101"/>
      <c r="EA38" s="101"/>
      <c r="EB38" s="101"/>
      <c r="EC38" s="101"/>
      <c r="ED38" s="101"/>
      <c r="EE38" s="311"/>
      <c r="EF38" s="101"/>
      <c r="EG38" s="101"/>
      <c r="EH38" s="101"/>
      <c r="EI38" s="101"/>
      <c r="EJ38" s="105"/>
      <c r="EK38" s="105"/>
      <c r="EL38" s="69"/>
      <c r="EM38" s="68"/>
      <c r="EN38" s="68"/>
      <c r="EO38" s="68"/>
      <c r="EP38" s="68"/>
      <c r="EQ38" s="68"/>
      <c r="ER38" s="68"/>
      <c r="ES38" s="15"/>
      <c r="ET38" s="15"/>
      <c r="EU38" s="105"/>
      <c r="EV38" s="105"/>
      <c r="EW38" s="105"/>
      <c r="EX38" s="105"/>
      <c r="EY38" s="105"/>
      <c r="EZ38" s="105"/>
      <c r="FA38" s="67"/>
      <c r="FB38" s="105"/>
      <c r="FC38" s="105"/>
      <c r="FD38" s="105"/>
      <c r="FE38" s="105"/>
      <c r="FF38" s="105"/>
      <c r="FG38" s="105"/>
      <c r="FH38" s="67"/>
      <c r="FI38" s="67"/>
      <c r="FJ38" s="67"/>
      <c r="FK38" s="67"/>
      <c r="FL38" s="67"/>
      <c r="FM38" s="67"/>
      <c r="FN38" s="67"/>
    </row>
    <row r="39" spans="2:170" ht="22.5" customHeight="1" x14ac:dyDescent="0.45">
      <c r="B39" s="133">
        <f>IF(Data!B38&lt;&gt;"",Data!B38,"")</f>
        <v>25</v>
      </c>
      <c r="C39" s="158" t="str">
        <f>IF(Data!C38&lt;&gt;"",Data!C38,"")</f>
        <v>นายสรศักดิ์ ขุนทรา</v>
      </c>
      <c r="D39" s="106">
        <f>IF(Data!D38&lt;&gt;"",Data!D38,"")</f>
        <v>1</v>
      </c>
      <c r="E39" s="140">
        <f>IF(AND(I39=1,Data!T38=0),0,IF(I39=999,999,Data!T38))</f>
        <v>202</v>
      </c>
      <c r="F39" s="140">
        <f t="shared" si="0"/>
        <v>16.833333333333332</v>
      </c>
      <c r="G39" s="140">
        <f>IF(Data!K38&lt;&gt;"",Data!K38,"")</f>
        <v>68</v>
      </c>
      <c r="H39" s="141" t="str">
        <f>IF(Data!L38&lt;&gt;"",Data!L38,"")</f>
        <v>174</v>
      </c>
      <c r="I39" s="63">
        <f>IF(Data!M38&lt;&gt;"",Data!M38,"")</f>
        <v>1</v>
      </c>
      <c r="J39" s="63">
        <f t="shared" si="1"/>
        <v>122</v>
      </c>
      <c r="L39" s="64" t="str">
        <f t="shared" si="2"/>
        <v>น้ำหนักค่อนข้างมาก</v>
      </c>
      <c r="M39" s="74"/>
      <c r="N39" s="63">
        <f t="shared" si="3"/>
        <v>0</v>
      </c>
      <c r="P39" s="64" t="str">
        <f t="shared" si="4"/>
        <v>ไม่ทราบค่า</v>
      </c>
      <c r="R39" s="63">
        <f t="shared" si="5"/>
        <v>0</v>
      </c>
      <c r="S39" s="64" t="str">
        <f t="shared" si="6"/>
        <v>ไม่ทราบค่า</v>
      </c>
      <c r="W39" s="310">
        <f t="shared" si="7"/>
        <v>1202</v>
      </c>
      <c r="Y39" s="65">
        <f t="shared" si="8"/>
        <v>55.7</v>
      </c>
      <c r="Z39" s="65">
        <f t="shared" si="9"/>
        <v>169.08219212799997</v>
      </c>
      <c r="AA39" s="65">
        <f t="shared" si="10"/>
        <v>0</v>
      </c>
      <c r="AB39" s="65">
        <f t="shared" si="11"/>
        <v>0</v>
      </c>
      <c r="AC39" s="65">
        <f t="shared" si="12"/>
        <v>0</v>
      </c>
      <c r="AD39" s="65">
        <f t="shared" si="13"/>
        <v>36.080622307519548</v>
      </c>
      <c r="AE39" s="65">
        <f t="shared" si="14"/>
        <v>42.620414871679699</v>
      </c>
      <c r="AF39" s="65">
        <f t="shared" si="15"/>
        <v>45.890311153759775</v>
      </c>
      <c r="AG39" s="65">
        <f t="shared" si="16"/>
        <v>65.509688846240238</v>
      </c>
      <c r="AH39" s="65">
        <f t="shared" si="17"/>
        <v>68.779585128320292</v>
      </c>
      <c r="AI39" s="65">
        <f t="shared" si="18"/>
        <v>75.3</v>
      </c>
      <c r="AJ39" s="65">
        <f t="shared" si="19"/>
        <v>151.18655317109773</v>
      </c>
      <c r="AK39" s="65">
        <f t="shared" si="20"/>
        <v>157.15176615673181</v>
      </c>
      <c r="AL39" s="65">
        <f t="shared" si="21"/>
        <v>160.13437264954885</v>
      </c>
      <c r="AM39" s="65">
        <f t="shared" si="22"/>
        <v>176.99382388855042</v>
      </c>
      <c r="AN39" s="65">
        <f t="shared" si="23"/>
        <v>179.63103447540058</v>
      </c>
      <c r="AO39" s="65">
        <f t="shared" si="24"/>
        <v>184.90545564910087</v>
      </c>
      <c r="AP39" s="65">
        <f t="shared" si="25"/>
        <v>0</v>
      </c>
      <c r="AQ39" s="65">
        <f t="shared" si="26"/>
        <v>0</v>
      </c>
      <c r="AR39" s="65">
        <f t="shared" si="27"/>
        <v>0</v>
      </c>
      <c r="AS39" s="65">
        <f t="shared" si="28"/>
        <v>0</v>
      </c>
      <c r="AT39" s="65">
        <f t="shared" si="29"/>
        <v>0</v>
      </c>
      <c r="AU39" s="65">
        <f t="shared" si="30"/>
        <v>0</v>
      </c>
      <c r="AV39" s="65">
        <f t="shared" si="31"/>
        <v>0</v>
      </c>
      <c r="AW39" s="65">
        <f t="shared" si="32"/>
        <v>0</v>
      </c>
      <c r="AX39" s="65">
        <f t="shared" si="33"/>
        <v>0</v>
      </c>
      <c r="AY39" s="65">
        <f t="shared" si="34"/>
        <v>0</v>
      </c>
      <c r="AZ39" s="65">
        <f t="shared" si="35"/>
        <v>0</v>
      </c>
      <c r="BA39" s="65">
        <f t="shared" si="36"/>
        <v>0</v>
      </c>
      <c r="BB39" s="65">
        <f t="shared" si="37"/>
        <v>0</v>
      </c>
      <c r="BC39" s="65">
        <f t="shared" si="38"/>
        <v>0</v>
      </c>
      <c r="BD39" s="65">
        <f t="shared" si="39"/>
        <v>0</v>
      </c>
      <c r="BE39" s="65">
        <f t="shared" si="40"/>
        <v>0</v>
      </c>
      <c r="BF39" s="65">
        <f t="shared" si="41"/>
        <v>0</v>
      </c>
      <c r="BG39" s="65">
        <f t="shared" si="42"/>
        <v>0</v>
      </c>
      <c r="BI39" s="371">
        <v>1024</v>
      </c>
      <c r="BJ39" s="342">
        <v>8.5718287429306432</v>
      </c>
      <c r="BK39" s="342">
        <v>9.8478858286204289</v>
      </c>
      <c r="BL39" s="342">
        <v>10.485914371465322</v>
      </c>
      <c r="BM39" s="342">
        <v>11.123942914310215</v>
      </c>
      <c r="BN39" s="342">
        <v>12.4</v>
      </c>
      <c r="BO39" s="342">
        <v>13.729226130926859</v>
      </c>
      <c r="BP39" s="342">
        <v>14.393839196390289</v>
      </c>
      <c r="BQ39" s="342">
        <v>15.05845226185372</v>
      </c>
      <c r="BR39" s="342">
        <v>16.399999999999999</v>
      </c>
      <c r="BS39" s="65"/>
      <c r="BT39" s="371">
        <v>1024</v>
      </c>
      <c r="BU39" s="342">
        <v>78.067600400171514</v>
      </c>
      <c r="BV39" s="342">
        <v>81.045066933447671</v>
      </c>
      <c r="BW39" s="342">
        <v>82.533800200085764</v>
      </c>
      <c r="BX39" s="342">
        <v>84.022533466723843</v>
      </c>
      <c r="BY39" s="342">
        <v>87</v>
      </c>
      <c r="BZ39" s="342">
        <v>89.977466533276157</v>
      </c>
      <c r="CA39" s="342">
        <v>91.466199799914236</v>
      </c>
      <c r="CB39" s="342">
        <v>92.954933066552329</v>
      </c>
      <c r="CC39" s="342">
        <v>95.932399599828486</v>
      </c>
      <c r="CE39" s="385">
        <v>55</v>
      </c>
      <c r="CF39" s="342">
        <v>3.319660242198184</v>
      </c>
      <c r="CG39" s="342">
        <v>3.7387227221237476</v>
      </c>
      <c r="CH39" s="342">
        <v>3.9482539620865293</v>
      </c>
      <c r="CI39" s="342">
        <v>4.1577852020493111</v>
      </c>
      <c r="CJ39" s="342">
        <v>4.5768476819748747</v>
      </c>
      <c r="CK39" s="342">
        <v>4.9468596934617279</v>
      </c>
      <c r="CL39" s="342">
        <v>5.1318656992051546</v>
      </c>
      <c r="CM39" s="342">
        <v>5.3168717049485812</v>
      </c>
      <c r="CN39" s="342">
        <v>5.6868837164354353</v>
      </c>
      <c r="CO39" s="342">
        <v>3.3022132196359779</v>
      </c>
      <c r="CP39" s="342">
        <v>3.7043629560346405</v>
      </c>
      <c r="CQ39" s="342">
        <v>3.9054378242339718</v>
      </c>
      <c r="CR39" s="342">
        <v>4.1065126924333031</v>
      </c>
      <c r="CS39" s="342">
        <v>4.5086624288319657</v>
      </c>
      <c r="CT39" s="342">
        <v>4.9142787523731783</v>
      </c>
      <c r="CU39" s="342">
        <v>5.1170869141437851</v>
      </c>
      <c r="CV39" s="342">
        <v>5.3198950759143901</v>
      </c>
      <c r="CW39" s="342">
        <v>5.7255113994556028</v>
      </c>
      <c r="CY39" s="101">
        <f t="shared" si="43"/>
        <v>1</v>
      </c>
      <c r="CZ39" s="101"/>
      <c r="DA39" s="101"/>
      <c r="DB39" s="311"/>
      <c r="DC39" s="311"/>
      <c r="DD39" s="311"/>
      <c r="DE39" s="311"/>
      <c r="DF39" s="311"/>
      <c r="DP39" s="311"/>
      <c r="DQ39" s="311"/>
      <c r="DR39" s="311"/>
      <c r="DS39" s="311"/>
      <c r="DT39" s="311"/>
      <c r="DU39" s="311"/>
      <c r="DV39" s="311"/>
      <c r="DW39" s="311"/>
      <c r="DX39" s="101"/>
      <c r="DY39" s="101"/>
      <c r="DZ39" s="101"/>
      <c r="EA39" s="101"/>
      <c r="EB39" s="101"/>
      <c r="EC39" s="101"/>
      <c r="ED39" s="101"/>
      <c r="EE39" s="311"/>
      <c r="EF39" s="101"/>
      <c r="EG39" s="101"/>
      <c r="EH39" s="101"/>
      <c r="EI39" s="101"/>
      <c r="EJ39" s="105"/>
      <c r="EK39" s="105"/>
      <c r="EL39" s="69"/>
      <c r="EM39" s="68"/>
      <c r="EN39" s="68"/>
      <c r="EO39" s="68"/>
      <c r="EP39" s="68"/>
      <c r="EQ39" s="68"/>
      <c r="ER39" s="68"/>
      <c r="ES39" s="15"/>
      <c r="ET39" s="15"/>
      <c r="EU39" s="105"/>
      <c r="EV39" s="105"/>
      <c r="EW39" s="105"/>
      <c r="EX39" s="105"/>
      <c r="EY39" s="105"/>
      <c r="EZ39" s="105"/>
      <c r="FA39" s="67"/>
      <c r="FB39" s="105"/>
      <c r="FC39" s="105"/>
      <c r="FD39" s="105"/>
      <c r="FE39" s="105"/>
      <c r="FF39" s="105"/>
      <c r="FG39" s="105"/>
      <c r="FH39" s="67"/>
      <c r="FI39" s="67"/>
      <c r="FJ39" s="67"/>
      <c r="FK39" s="67"/>
      <c r="FL39" s="67"/>
      <c r="FM39" s="67"/>
      <c r="FN39" s="67"/>
    </row>
    <row r="40" spans="2:170" ht="22.5" customHeight="1" x14ac:dyDescent="0.45">
      <c r="B40" s="133">
        <f>IF(Data!B39&lt;&gt;"",Data!B39,"")</f>
        <v>26</v>
      </c>
      <c r="C40" s="158" t="str">
        <f>IF(Data!C39&lt;&gt;"",Data!C39,"")</f>
        <v>นายสิทธิพร ศิลาธุลี</v>
      </c>
      <c r="D40" s="106">
        <f>IF(Data!D39&lt;&gt;"",Data!D39,"")</f>
        <v>1</v>
      </c>
      <c r="E40" s="140">
        <f>IF(AND(I40=1,Data!T39=0),0,IF(I40=999,999,Data!T39))</f>
        <v>200</v>
      </c>
      <c r="F40" s="140">
        <f t="shared" si="0"/>
        <v>16.666666666666668</v>
      </c>
      <c r="G40" s="140">
        <f>IF(Data!K39&lt;&gt;"",Data!K39,"")</f>
        <v>68</v>
      </c>
      <c r="H40" s="141">
        <f>IF(Data!L39&lt;&gt;"",Data!L39,"")</f>
        <v>175</v>
      </c>
      <c r="I40" s="63">
        <f>IF(Data!M39&lt;&gt;"",Data!M39,"")</f>
        <v>1</v>
      </c>
      <c r="J40" s="63">
        <f t="shared" si="1"/>
        <v>123</v>
      </c>
      <c r="L40" s="64" t="str">
        <f t="shared" si="2"/>
        <v>น้ำหนักค่อนข้างมาก</v>
      </c>
      <c r="M40" s="74"/>
      <c r="N40" s="63">
        <f t="shared" si="3"/>
        <v>104</v>
      </c>
      <c r="P40" s="64" t="str">
        <f t="shared" si="4"/>
        <v>ส่วนสูงตามเกณฑ์</v>
      </c>
      <c r="R40" s="63">
        <f t="shared" si="5"/>
        <v>111</v>
      </c>
      <c r="S40" s="64" t="str">
        <f t="shared" si="6"/>
        <v>สมส่วน</v>
      </c>
      <c r="W40" s="310">
        <f t="shared" si="7"/>
        <v>1200</v>
      </c>
      <c r="Y40" s="65">
        <f t="shared" si="8"/>
        <v>55.4</v>
      </c>
      <c r="Z40" s="65">
        <f t="shared" si="9"/>
        <v>168.88404223999999</v>
      </c>
      <c r="AA40" s="65">
        <f t="shared" si="10"/>
        <v>61.1</v>
      </c>
      <c r="AB40" s="65">
        <f t="shared" si="11"/>
        <v>0</v>
      </c>
      <c r="AC40" s="65">
        <f t="shared" si="12"/>
        <v>61.1</v>
      </c>
      <c r="AD40" s="65">
        <f t="shared" si="13"/>
        <v>35.621115171808327</v>
      </c>
      <c r="AE40" s="65">
        <f t="shared" si="14"/>
        <v>42.214076781205549</v>
      </c>
      <c r="AF40" s="65">
        <f t="shared" si="15"/>
        <v>45.510557585904166</v>
      </c>
      <c r="AG40" s="65">
        <f t="shared" si="16"/>
        <v>65.289442414095831</v>
      </c>
      <c r="AH40" s="65">
        <f t="shared" si="17"/>
        <v>68.585923218794449</v>
      </c>
      <c r="AI40" s="65">
        <f t="shared" si="18"/>
        <v>75.2</v>
      </c>
      <c r="AJ40" s="65">
        <f t="shared" si="19"/>
        <v>150.84662043424609</v>
      </c>
      <c r="AK40" s="65">
        <f t="shared" si="20"/>
        <v>156.8590943694974</v>
      </c>
      <c r="AL40" s="65">
        <f t="shared" si="21"/>
        <v>159.86533133712302</v>
      </c>
      <c r="AM40" s="65">
        <f t="shared" si="22"/>
        <v>176.80038744917127</v>
      </c>
      <c r="AN40" s="65">
        <f t="shared" si="23"/>
        <v>179.4391691855617</v>
      </c>
      <c r="AO40" s="65">
        <f t="shared" si="24"/>
        <v>184.71673265834258</v>
      </c>
      <c r="AP40" s="65">
        <f t="shared" si="25"/>
        <v>43.713722207476678</v>
      </c>
      <c r="AQ40" s="65">
        <f t="shared" si="26"/>
        <v>49.509148138317784</v>
      </c>
      <c r="AR40" s="65">
        <f t="shared" si="27"/>
        <v>52.406861103738343</v>
      </c>
      <c r="AS40" s="65">
        <f t="shared" si="28"/>
        <v>69.155110353416774</v>
      </c>
      <c r="AT40" s="65">
        <f t="shared" si="29"/>
        <v>71.840147137889034</v>
      </c>
      <c r="AU40" s="65">
        <f t="shared" si="30"/>
        <v>77.210220706833539</v>
      </c>
      <c r="AV40" s="65">
        <f t="shared" si="31"/>
        <v>0</v>
      </c>
      <c r="AW40" s="65">
        <f t="shared" si="32"/>
        <v>43.713722207476678</v>
      </c>
      <c r="AX40" s="65">
        <f t="shared" si="33"/>
        <v>0</v>
      </c>
      <c r="AY40" s="65">
        <f t="shared" si="34"/>
        <v>49.509148138317784</v>
      </c>
      <c r="AZ40" s="65">
        <f t="shared" si="35"/>
        <v>0</v>
      </c>
      <c r="BA40" s="65">
        <f t="shared" si="36"/>
        <v>52.406861103738343</v>
      </c>
      <c r="BB40" s="65">
        <f t="shared" si="37"/>
        <v>0</v>
      </c>
      <c r="BC40" s="65">
        <f t="shared" si="38"/>
        <v>69.155110353416774</v>
      </c>
      <c r="BD40" s="65">
        <f t="shared" si="39"/>
        <v>0</v>
      </c>
      <c r="BE40" s="65">
        <f t="shared" si="40"/>
        <v>71.840147137889034</v>
      </c>
      <c r="BF40" s="65">
        <f t="shared" si="41"/>
        <v>0</v>
      </c>
      <c r="BG40" s="65">
        <f t="shared" si="42"/>
        <v>77.210220706833539</v>
      </c>
      <c r="BI40" s="371">
        <v>1025</v>
      </c>
      <c r="BJ40" s="342">
        <v>8.6123216072194211</v>
      </c>
      <c r="BK40" s="342">
        <v>9.94154773814628</v>
      </c>
      <c r="BL40" s="342">
        <v>10.606160803609711</v>
      </c>
      <c r="BM40" s="342">
        <v>11.270773869073141</v>
      </c>
      <c r="BN40" s="342">
        <v>12.6</v>
      </c>
      <c r="BO40" s="342">
        <v>13.929226130926859</v>
      </c>
      <c r="BP40" s="342">
        <v>14.593839196390288</v>
      </c>
      <c r="BQ40" s="342">
        <v>15.258452261853719</v>
      </c>
      <c r="BR40" s="342">
        <v>16.600000000000001</v>
      </c>
      <c r="BS40" s="65"/>
      <c r="BT40" s="371">
        <v>1025</v>
      </c>
      <c r="BU40" s="342">
        <v>78.60809326446028</v>
      </c>
      <c r="BV40" s="342">
        <v>81.638728842973521</v>
      </c>
      <c r="BW40" s="342">
        <v>83.154046632230148</v>
      </c>
      <c r="BX40" s="342">
        <v>84.669364421486762</v>
      </c>
      <c r="BY40" s="342">
        <v>87.7</v>
      </c>
      <c r="BZ40" s="342">
        <v>90.836973668987383</v>
      </c>
      <c r="CA40" s="342">
        <v>92.405460503481066</v>
      </c>
      <c r="CB40" s="342">
        <v>93.973947337974778</v>
      </c>
      <c r="CC40" s="342">
        <v>97.110921006962158</v>
      </c>
      <c r="CE40" s="385">
        <v>55.25</v>
      </c>
      <c r="CF40" s="342">
        <v>3.3710843333236404</v>
      </c>
      <c r="CG40" s="342">
        <v>3.793530911954377</v>
      </c>
      <c r="CH40" s="342">
        <v>4.004754201269745</v>
      </c>
      <c r="CI40" s="342">
        <v>4.2159774905851135</v>
      </c>
      <c r="CJ40" s="342">
        <v>4.6384240692158505</v>
      </c>
      <c r="CK40" s="342">
        <v>5.0139799314752267</v>
      </c>
      <c r="CL40" s="342">
        <v>5.2017578626049161</v>
      </c>
      <c r="CM40" s="342">
        <v>5.3895357937346038</v>
      </c>
      <c r="CN40" s="342">
        <v>5.7650916559939818</v>
      </c>
      <c r="CO40" s="342">
        <v>3.3502649225110237</v>
      </c>
      <c r="CP40" s="342">
        <v>3.7559550672260866</v>
      </c>
      <c r="CQ40" s="342">
        <v>3.9588001395836181</v>
      </c>
      <c r="CR40" s="342">
        <v>4.1616452119411491</v>
      </c>
      <c r="CS40" s="342">
        <v>4.567335356656212</v>
      </c>
      <c r="CT40" s="342">
        <v>4.9777456021101445</v>
      </c>
      <c r="CU40" s="342">
        <v>5.1829507248371112</v>
      </c>
      <c r="CV40" s="342">
        <v>5.3881558475640761</v>
      </c>
      <c r="CW40" s="342">
        <v>5.7985660930180085</v>
      </c>
      <c r="CY40" s="101">
        <f t="shared" si="43"/>
        <v>1</v>
      </c>
      <c r="CZ40" s="101"/>
      <c r="DA40" s="101"/>
      <c r="DB40" s="311"/>
      <c r="DC40" s="311"/>
      <c r="DD40" s="311"/>
      <c r="DE40" s="311"/>
      <c r="DF40" s="311"/>
      <c r="DP40" s="311"/>
      <c r="DQ40" s="311"/>
      <c r="DR40" s="311"/>
      <c r="DS40" s="311"/>
      <c r="DT40" s="311"/>
      <c r="DU40" s="311"/>
      <c r="DV40" s="311"/>
      <c r="DW40" s="311"/>
      <c r="DX40" s="101"/>
      <c r="DY40" s="101"/>
      <c r="DZ40" s="101"/>
      <c r="EA40" s="101"/>
      <c r="EB40" s="101"/>
      <c r="EC40" s="101"/>
      <c r="ED40" s="101"/>
      <c r="EE40" s="311"/>
      <c r="EF40" s="101"/>
      <c r="EG40" s="101"/>
      <c r="EH40" s="101"/>
      <c r="EI40" s="101"/>
      <c r="EJ40" s="105"/>
      <c r="EK40" s="105"/>
      <c r="EL40" s="69"/>
      <c r="EM40" s="68"/>
      <c r="EN40" s="68"/>
      <c r="EO40" s="68"/>
      <c r="EP40" s="68"/>
      <c r="EQ40" s="68"/>
      <c r="ER40" s="68"/>
      <c r="ES40" s="15"/>
      <c r="ET40" s="15"/>
      <c r="EU40" s="105"/>
      <c r="EV40" s="105"/>
      <c r="EW40" s="105"/>
      <c r="EX40" s="105"/>
      <c r="EY40" s="105"/>
      <c r="EZ40" s="105"/>
      <c r="FA40" s="67"/>
      <c r="FB40" s="105"/>
      <c r="FC40" s="105"/>
      <c r="FD40" s="105"/>
      <c r="FE40" s="105"/>
      <c r="FF40" s="105"/>
      <c r="FG40" s="105"/>
      <c r="FH40" s="67"/>
      <c r="FI40" s="67"/>
      <c r="FJ40" s="67"/>
      <c r="FK40" s="67"/>
      <c r="FL40" s="67"/>
      <c r="FM40" s="67"/>
      <c r="FN40" s="67"/>
    </row>
    <row r="41" spans="2:170" ht="22.5" customHeight="1" x14ac:dyDescent="0.45">
      <c r="B41" s="133">
        <f>IF(Data!B40&lt;&gt;"",Data!B40,"")</f>
        <v>27</v>
      </c>
      <c r="C41" s="158" t="str">
        <f>IF(Data!C40&lt;&gt;"",Data!C40,"")</f>
        <v>นายอธิโรจน์ ขอนวิจิตต์</v>
      </c>
      <c r="D41" s="106">
        <f>IF(Data!D40&lt;&gt;"",Data!D40,"")</f>
        <v>1</v>
      </c>
      <c r="E41" s="140">
        <f>IF(AND(I41=1,Data!T40=0),0,IF(I41=999,999,Data!T40))</f>
        <v>193</v>
      </c>
      <c r="F41" s="140">
        <f t="shared" si="0"/>
        <v>16.083333333333332</v>
      </c>
      <c r="G41" s="140">
        <f>IF(Data!K40&lt;&gt;"",Data!K40,"")</f>
        <v>50</v>
      </c>
      <c r="H41" s="141">
        <f>IF(Data!L40&lt;&gt;"",Data!L40,"")</f>
        <v>163</v>
      </c>
      <c r="I41" s="63">
        <f>IF(Data!M40&lt;&gt;"",Data!M40,"")</f>
        <v>1</v>
      </c>
      <c r="J41" s="63">
        <f t="shared" si="1"/>
        <v>93</v>
      </c>
      <c r="L41" s="64" t="str">
        <f t="shared" si="2"/>
        <v>น้ำหนักตามเกณฑ์</v>
      </c>
      <c r="M41" s="74"/>
      <c r="N41" s="63">
        <f t="shared" si="3"/>
        <v>97</v>
      </c>
      <c r="P41" s="64" t="str">
        <f t="shared" si="4"/>
        <v>ส่วนสูงตามเกณฑ์</v>
      </c>
      <c r="R41" s="63">
        <f t="shared" si="5"/>
        <v>98</v>
      </c>
      <c r="S41" s="64" t="str">
        <f t="shared" si="6"/>
        <v>สมส่วน</v>
      </c>
      <c r="W41" s="310">
        <f t="shared" si="7"/>
        <v>1193</v>
      </c>
      <c r="Y41" s="65">
        <f t="shared" si="8"/>
        <v>54</v>
      </c>
      <c r="Z41" s="65">
        <f t="shared" si="9"/>
        <v>167.72951577600003</v>
      </c>
      <c r="AA41" s="65">
        <f t="shared" si="10"/>
        <v>50.8</v>
      </c>
      <c r="AB41" s="65">
        <f t="shared" si="11"/>
        <v>0</v>
      </c>
      <c r="AC41" s="65">
        <f t="shared" si="12"/>
        <v>50.8</v>
      </c>
      <c r="AD41" s="65">
        <f t="shared" si="13"/>
        <v>34.221115171808329</v>
      </c>
      <c r="AE41" s="65">
        <f t="shared" si="14"/>
        <v>40.814076781205557</v>
      </c>
      <c r="AF41" s="65">
        <f t="shared" si="15"/>
        <v>44.110557585904168</v>
      </c>
      <c r="AG41" s="65">
        <f t="shared" si="16"/>
        <v>64.288210253373904</v>
      </c>
      <c r="AH41" s="65">
        <f t="shared" si="17"/>
        <v>67.717613671165196</v>
      </c>
      <c r="AI41" s="65">
        <f t="shared" si="18"/>
        <v>74.599999999999994</v>
      </c>
      <c r="AJ41" s="65">
        <f t="shared" si="19"/>
        <v>149.37089782540392</v>
      </c>
      <c r="AK41" s="65">
        <f t="shared" si="20"/>
        <v>155.49043714226929</v>
      </c>
      <c r="AL41" s="65">
        <f t="shared" si="21"/>
        <v>158.55020680070197</v>
      </c>
      <c r="AM41" s="65">
        <f t="shared" si="22"/>
        <v>176.02028165525437</v>
      </c>
      <c r="AN41" s="65">
        <f t="shared" si="23"/>
        <v>178.78387028167245</v>
      </c>
      <c r="AO41" s="65">
        <f t="shared" si="24"/>
        <v>184.31104753450867</v>
      </c>
      <c r="AP41" s="65">
        <f t="shared" si="25"/>
        <v>35.965836378856245</v>
      </c>
      <c r="AQ41" s="65">
        <f t="shared" si="26"/>
        <v>40.910557585904165</v>
      </c>
      <c r="AR41" s="65">
        <f t="shared" si="27"/>
        <v>43.382918189428118</v>
      </c>
      <c r="AS41" s="65">
        <f t="shared" si="28"/>
        <v>59.812153167684102</v>
      </c>
      <c r="AT41" s="65">
        <f t="shared" si="29"/>
        <v>62.816204223578815</v>
      </c>
      <c r="AU41" s="65">
        <f t="shared" si="30"/>
        <v>68.82430633536822</v>
      </c>
      <c r="AV41" s="65">
        <f t="shared" si="31"/>
        <v>0</v>
      </c>
      <c r="AW41" s="65">
        <f t="shared" si="32"/>
        <v>35.965836378856245</v>
      </c>
      <c r="AX41" s="65">
        <f t="shared" si="33"/>
        <v>0</v>
      </c>
      <c r="AY41" s="65">
        <f t="shared" si="34"/>
        <v>40.910557585904165</v>
      </c>
      <c r="AZ41" s="65">
        <f t="shared" si="35"/>
        <v>0</v>
      </c>
      <c r="BA41" s="65">
        <f t="shared" si="36"/>
        <v>43.382918189428118</v>
      </c>
      <c r="BB41" s="65">
        <f t="shared" si="37"/>
        <v>0</v>
      </c>
      <c r="BC41" s="65">
        <f t="shared" si="38"/>
        <v>59.812153167684102</v>
      </c>
      <c r="BD41" s="65">
        <f t="shared" si="39"/>
        <v>0</v>
      </c>
      <c r="BE41" s="65">
        <f t="shared" si="40"/>
        <v>62.816204223578815</v>
      </c>
      <c r="BF41" s="65">
        <f t="shared" si="41"/>
        <v>0</v>
      </c>
      <c r="BG41" s="65">
        <f t="shared" si="42"/>
        <v>68.82430633536822</v>
      </c>
      <c r="BI41" s="371">
        <v>1026</v>
      </c>
      <c r="BJ41" s="342">
        <v>8.8123216072194204</v>
      </c>
      <c r="BK41" s="342">
        <v>10.141547738146281</v>
      </c>
      <c r="BL41" s="342">
        <v>10.806160803609712</v>
      </c>
      <c r="BM41" s="342">
        <v>11.470773869073142</v>
      </c>
      <c r="BN41" s="342">
        <v>12.8</v>
      </c>
      <c r="BO41" s="342">
        <v>14.12922613092686</v>
      </c>
      <c r="BP41" s="342">
        <v>14.793839196390289</v>
      </c>
      <c r="BQ41" s="342">
        <v>15.45845226185372</v>
      </c>
      <c r="BR41" s="342">
        <v>16.8</v>
      </c>
      <c r="BS41" s="65"/>
      <c r="BT41" s="371">
        <v>1026</v>
      </c>
      <c r="BU41" s="342">
        <v>79.006058163308779</v>
      </c>
      <c r="BV41" s="342">
        <v>82.127861109299104</v>
      </c>
      <c r="BW41" s="342">
        <v>83.68876258229426</v>
      </c>
      <c r="BX41" s="342">
        <v>85.249664055289415</v>
      </c>
      <c r="BY41" s="342">
        <v>88.37146700127974</v>
      </c>
      <c r="BZ41" s="342">
        <v>91.586922808616194</v>
      </c>
      <c r="CA41" s="342">
        <v>93.194650712284414</v>
      </c>
      <c r="CB41" s="342">
        <v>94.802378615952662</v>
      </c>
      <c r="CC41" s="342">
        <v>98.017834423289116</v>
      </c>
      <c r="CE41" s="385">
        <v>55.5</v>
      </c>
      <c r="CF41" s="342">
        <v>3.4225084244490964</v>
      </c>
      <c r="CG41" s="342">
        <v>3.8483391017850064</v>
      </c>
      <c r="CH41" s="342">
        <v>4.0612544404529611</v>
      </c>
      <c r="CI41" s="342">
        <v>4.2741697791209159</v>
      </c>
      <c r="CJ41" s="342">
        <v>4.7000004564568263</v>
      </c>
      <c r="CK41" s="342">
        <v>5.0811001694887263</v>
      </c>
      <c r="CL41" s="342">
        <v>5.2716500260046768</v>
      </c>
      <c r="CM41" s="342">
        <v>5.4621998825206273</v>
      </c>
      <c r="CN41" s="342">
        <v>5.8432995955525282</v>
      </c>
      <c r="CO41" s="342">
        <v>3.3983166253860695</v>
      </c>
      <c r="CP41" s="342">
        <v>3.8075471784175328</v>
      </c>
      <c r="CQ41" s="342">
        <v>4.0121624549332644</v>
      </c>
      <c r="CR41" s="342">
        <v>4.216777731448996</v>
      </c>
      <c r="CS41" s="342">
        <v>4.6260082844804584</v>
      </c>
      <c r="CT41" s="342">
        <v>5.0412124518471106</v>
      </c>
      <c r="CU41" s="342">
        <v>5.2488145355304372</v>
      </c>
      <c r="CV41" s="342">
        <v>5.456416619213762</v>
      </c>
      <c r="CW41" s="342">
        <v>5.8716207865804151</v>
      </c>
      <c r="CY41" s="101">
        <f t="shared" si="43"/>
        <v>1</v>
      </c>
      <c r="CZ41" s="101"/>
      <c r="DA41" s="101"/>
      <c r="DB41" s="311"/>
      <c r="DC41" s="311"/>
      <c r="DD41" s="311"/>
      <c r="DE41" s="311"/>
      <c r="DF41" s="311"/>
      <c r="DP41" s="311"/>
      <c r="DQ41" s="311"/>
      <c r="DR41" s="311"/>
      <c r="DS41" s="311"/>
      <c r="DT41" s="311"/>
      <c r="DU41" s="311"/>
      <c r="DV41" s="311"/>
      <c r="DW41" s="311"/>
      <c r="DX41" s="101"/>
      <c r="DY41" s="101"/>
      <c r="DZ41" s="101"/>
      <c r="EA41" s="101"/>
      <c r="EB41" s="101"/>
      <c r="EC41" s="101"/>
      <c r="ED41" s="101"/>
      <c r="EE41" s="311"/>
      <c r="EF41" s="101"/>
      <c r="EG41" s="101"/>
      <c r="EH41" s="101"/>
      <c r="EI41" s="101"/>
      <c r="EJ41" s="105"/>
      <c r="EK41" s="105"/>
      <c r="EL41" s="69"/>
      <c r="EM41" s="68"/>
      <c r="EN41" s="68"/>
      <c r="EO41" s="68"/>
      <c r="EP41" s="68"/>
      <c r="EQ41" s="68"/>
      <c r="ER41" s="68"/>
      <c r="ES41" s="15"/>
      <c r="ET41" s="15"/>
      <c r="EU41" s="105"/>
      <c r="EV41" s="105"/>
      <c r="EW41" s="105"/>
      <c r="EX41" s="105"/>
      <c r="EY41" s="105"/>
      <c r="EZ41" s="105"/>
      <c r="FA41" s="67"/>
      <c r="FB41" s="105"/>
      <c r="FC41" s="105"/>
      <c r="FD41" s="105"/>
      <c r="FE41" s="105"/>
      <c r="FF41" s="105"/>
      <c r="FG41" s="105"/>
      <c r="FH41" s="67"/>
      <c r="FI41" s="67"/>
      <c r="FJ41" s="67"/>
      <c r="FK41" s="67"/>
      <c r="FL41" s="67"/>
      <c r="FM41" s="67"/>
      <c r="FN41" s="67"/>
    </row>
    <row r="42" spans="2:170" ht="22.5" customHeight="1" x14ac:dyDescent="0.45">
      <c r="B42" s="133">
        <f>IF(Data!B41&lt;&gt;"",Data!B41,"")</f>
        <v>28</v>
      </c>
      <c r="C42" s="158" t="str">
        <f>IF(Data!C41&lt;&gt;"",Data!C41,"")</f>
        <v>นางสาวน้ำทิพย์ ศรีคล้าย</v>
      </c>
      <c r="D42" s="106">
        <f>IF(Data!D41&lt;&gt;"",Data!D41,"")</f>
        <v>2</v>
      </c>
      <c r="E42" s="140">
        <f>IF(AND(I42=1,Data!T41=0),0,IF(I42=999,999,Data!T41))</f>
        <v>194</v>
      </c>
      <c r="F42" s="140">
        <f t="shared" si="0"/>
        <v>16.166666666666668</v>
      </c>
      <c r="G42" s="140">
        <f>IF(Data!K41&lt;&gt;"",Data!K41,"")</f>
        <v>48</v>
      </c>
      <c r="H42" s="141">
        <f>IF(Data!L41&lt;&gt;"",Data!L41,"")</f>
        <v>158</v>
      </c>
      <c r="I42" s="63">
        <f>IF(Data!M41&lt;&gt;"",Data!M41,"")</f>
        <v>1</v>
      </c>
      <c r="J42" s="63">
        <f t="shared" si="1"/>
        <v>100</v>
      </c>
      <c r="L42" s="64" t="str">
        <f t="shared" si="2"/>
        <v>น้ำหนักตามเกณฑ์</v>
      </c>
      <c r="M42" s="74"/>
      <c r="N42" s="63">
        <f t="shared" si="3"/>
        <v>101</v>
      </c>
      <c r="P42" s="64" t="str">
        <f t="shared" si="4"/>
        <v>ส่วนสูงตามเกณฑ์</v>
      </c>
      <c r="R42" s="63">
        <f t="shared" si="5"/>
        <v>100</v>
      </c>
      <c r="S42" s="64" t="str">
        <f t="shared" si="6"/>
        <v>สมส่วน</v>
      </c>
      <c r="W42" s="310">
        <f t="shared" si="7"/>
        <v>2194</v>
      </c>
      <c r="Y42" s="65">
        <f t="shared" si="8"/>
        <v>48</v>
      </c>
      <c r="Z42" s="65">
        <f t="shared" si="9"/>
        <v>156.69999999999999</v>
      </c>
      <c r="AA42" s="65">
        <f t="shared" si="10"/>
        <v>48.1</v>
      </c>
      <c r="AB42" s="65">
        <f t="shared" si="11"/>
        <v>0</v>
      </c>
      <c r="AC42" s="65">
        <f t="shared" si="12"/>
        <v>48.1</v>
      </c>
      <c r="AD42" s="65">
        <f t="shared" si="13"/>
        <v>32.527807836011348</v>
      </c>
      <c r="AE42" s="65">
        <f t="shared" si="14"/>
        <v>37.685205224007568</v>
      </c>
      <c r="AF42" s="65">
        <f t="shared" si="15"/>
        <v>40.263903918005667</v>
      </c>
      <c r="AG42" s="65">
        <f t="shared" si="16"/>
        <v>57.331167439106558</v>
      </c>
      <c r="AH42" s="65">
        <f t="shared" si="17"/>
        <v>60.441556585475411</v>
      </c>
      <c r="AI42" s="65">
        <f t="shared" si="18"/>
        <v>66.662334878213116</v>
      </c>
      <c r="AJ42" s="65">
        <f t="shared" si="19"/>
        <v>141.5468221074338</v>
      </c>
      <c r="AK42" s="65">
        <f t="shared" si="20"/>
        <v>146.59788140495584</v>
      </c>
      <c r="AL42" s="65">
        <f t="shared" si="21"/>
        <v>149.12341105371689</v>
      </c>
      <c r="AM42" s="65">
        <f t="shared" si="22"/>
        <v>164.03732824271628</v>
      </c>
      <c r="AN42" s="65">
        <f t="shared" si="23"/>
        <v>166.48310432362169</v>
      </c>
      <c r="AO42" s="65">
        <f t="shared" si="24"/>
        <v>171.37465648543255</v>
      </c>
      <c r="AP42" s="65">
        <f t="shared" si="25"/>
        <v>33.106329243145026</v>
      </c>
      <c r="AQ42" s="65">
        <f t="shared" si="26"/>
        <v>38.104219495430016</v>
      </c>
      <c r="AR42" s="65">
        <f t="shared" si="27"/>
        <v>40.603164621572517</v>
      </c>
      <c r="AS42" s="65">
        <f t="shared" si="28"/>
        <v>57.590674574817783</v>
      </c>
      <c r="AT42" s="65">
        <f t="shared" si="29"/>
        <v>60.754232766423705</v>
      </c>
      <c r="AU42" s="65">
        <f t="shared" si="30"/>
        <v>67.081349149635557</v>
      </c>
      <c r="AV42" s="65">
        <f t="shared" si="31"/>
        <v>0</v>
      </c>
      <c r="AW42" s="65">
        <f t="shared" si="32"/>
        <v>33.106329243145026</v>
      </c>
      <c r="AX42" s="65">
        <f t="shared" si="33"/>
        <v>0</v>
      </c>
      <c r="AY42" s="65">
        <f t="shared" si="34"/>
        <v>38.104219495430016</v>
      </c>
      <c r="AZ42" s="65">
        <f t="shared" si="35"/>
        <v>0</v>
      </c>
      <c r="BA42" s="65">
        <f t="shared" si="36"/>
        <v>40.603164621572517</v>
      </c>
      <c r="BB42" s="65">
        <f t="shared" si="37"/>
        <v>0</v>
      </c>
      <c r="BC42" s="65">
        <f t="shared" si="38"/>
        <v>57.590674574817783</v>
      </c>
      <c r="BD42" s="65">
        <f t="shared" si="39"/>
        <v>0</v>
      </c>
      <c r="BE42" s="65">
        <f t="shared" si="40"/>
        <v>60.754232766423705</v>
      </c>
      <c r="BF42" s="65">
        <f t="shared" si="41"/>
        <v>0</v>
      </c>
      <c r="BG42" s="65">
        <f t="shared" si="42"/>
        <v>67.081349149635557</v>
      </c>
      <c r="BI42" s="371">
        <v>1027</v>
      </c>
      <c r="BJ42" s="342">
        <v>8.8528144715081982</v>
      </c>
      <c r="BK42" s="342">
        <v>10.235209647672132</v>
      </c>
      <c r="BL42" s="342">
        <v>10.926407235754098</v>
      </c>
      <c r="BM42" s="342">
        <v>11.617604823836066</v>
      </c>
      <c r="BN42" s="342">
        <v>13</v>
      </c>
      <c r="BO42" s="342">
        <v>14.382395176163934</v>
      </c>
      <c r="BP42" s="342">
        <v>15.073592764245902</v>
      </c>
      <c r="BQ42" s="342">
        <v>15.764790352327868</v>
      </c>
      <c r="BR42" s="342">
        <v>17.100000000000001</v>
      </c>
      <c r="BS42" s="65"/>
      <c r="BT42" s="371">
        <v>1027</v>
      </c>
      <c r="BU42" s="342">
        <v>79.557538510335974</v>
      </c>
      <c r="BV42" s="342">
        <v>82.722693292924802</v>
      </c>
      <c r="BW42" s="342">
        <v>84.305270684219209</v>
      </c>
      <c r="BX42" s="342">
        <v>85.887848075513631</v>
      </c>
      <c r="BY42" s="342">
        <v>89.05300285810246</v>
      </c>
      <c r="BZ42" s="342">
        <v>92.374398042429974</v>
      </c>
      <c r="CA42" s="342">
        <v>94.035095634593731</v>
      </c>
      <c r="CB42" s="342">
        <v>95.695793226757502</v>
      </c>
      <c r="CC42" s="342">
        <v>99.017188411085016</v>
      </c>
      <c r="CE42" s="385">
        <v>55.75</v>
      </c>
      <c r="CF42" s="342">
        <v>3.4739325155745524</v>
      </c>
      <c r="CG42" s="342">
        <v>3.9031472916156358</v>
      </c>
      <c r="CH42" s="342">
        <v>4.1177546796361773</v>
      </c>
      <c r="CI42" s="342">
        <v>4.3323620676567192</v>
      </c>
      <c r="CJ42" s="342">
        <v>4.7615768436978021</v>
      </c>
      <c r="CK42" s="342">
        <v>5.148220407502226</v>
      </c>
      <c r="CL42" s="342">
        <v>5.3415421894044384</v>
      </c>
      <c r="CM42" s="342">
        <v>5.5348639713066508</v>
      </c>
      <c r="CN42" s="342">
        <v>5.9215075351110746</v>
      </c>
      <c r="CO42" s="342">
        <v>3.4463683282611153</v>
      </c>
      <c r="CP42" s="342">
        <v>3.8591392896089785</v>
      </c>
      <c r="CQ42" s="342">
        <v>4.0655247702829103</v>
      </c>
      <c r="CR42" s="342">
        <v>4.2719102509568421</v>
      </c>
      <c r="CS42" s="342">
        <v>4.6846812123047048</v>
      </c>
      <c r="CT42" s="342">
        <v>5.1046793015840768</v>
      </c>
      <c r="CU42" s="342">
        <v>5.3146783462237632</v>
      </c>
      <c r="CV42" s="342">
        <v>5.5246773908634488</v>
      </c>
      <c r="CW42" s="342">
        <v>5.9446754801428208</v>
      </c>
      <c r="CY42" s="101">
        <f t="shared" si="43"/>
        <v>1</v>
      </c>
      <c r="CZ42" s="101"/>
      <c r="DA42" s="101"/>
      <c r="DB42" s="311"/>
      <c r="DC42" s="311"/>
      <c r="DD42" s="311"/>
      <c r="DE42" s="311"/>
      <c r="DF42" s="311"/>
      <c r="DP42" s="311"/>
      <c r="DQ42" s="311"/>
      <c r="DR42" s="311"/>
      <c r="DS42" s="311"/>
      <c r="DT42" s="311"/>
      <c r="DU42" s="311"/>
      <c r="DV42" s="311"/>
      <c r="DW42" s="311"/>
      <c r="DX42" s="101"/>
      <c r="DY42" s="101"/>
      <c r="DZ42" s="101"/>
      <c r="EA42" s="101"/>
      <c r="EB42" s="101"/>
      <c r="EC42" s="101"/>
      <c r="ED42" s="101"/>
      <c r="EE42" s="311"/>
      <c r="EF42" s="101"/>
      <c r="EG42" s="101"/>
      <c r="EH42" s="101"/>
      <c r="EI42" s="101"/>
      <c r="EJ42" s="105"/>
      <c r="EK42" s="105"/>
      <c r="EL42" s="69"/>
      <c r="EM42" s="68"/>
      <c r="EN42" s="68"/>
      <c r="EO42" s="68"/>
      <c r="EP42" s="68"/>
      <c r="EQ42" s="68"/>
      <c r="ER42" s="68"/>
      <c r="ES42" s="15"/>
      <c r="ET42" s="15"/>
      <c r="EU42" s="105"/>
      <c r="EV42" s="105"/>
      <c r="EW42" s="105"/>
      <c r="EX42" s="105"/>
      <c r="EY42" s="105"/>
      <c r="EZ42" s="105"/>
      <c r="FA42" s="67"/>
      <c r="FB42" s="105"/>
      <c r="FC42" s="105"/>
      <c r="FD42" s="105"/>
      <c r="FE42" s="105"/>
      <c r="FF42" s="105"/>
      <c r="FG42" s="105"/>
      <c r="FH42" s="67"/>
      <c r="FI42" s="67"/>
      <c r="FJ42" s="67"/>
      <c r="FK42" s="67"/>
      <c r="FL42" s="67"/>
      <c r="FM42" s="67"/>
      <c r="FN42" s="67"/>
    </row>
    <row r="43" spans="2:170" ht="22.5" customHeight="1" x14ac:dyDescent="0.45">
      <c r="B43" s="133">
        <f>IF(Data!B42&lt;&gt;"",Data!B42,"")</f>
        <v>29</v>
      </c>
      <c r="C43" s="158" t="str">
        <f>IF(Data!C42&lt;&gt;"",Data!C42,"")</f>
        <v>นางสาวภูริชญา พรมมา</v>
      </c>
      <c r="D43" s="106">
        <f>IF(Data!D42&lt;&gt;"",Data!D42,"")</f>
        <v>2</v>
      </c>
      <c r="E43" s="140">
        <f>IF(AND(I43=1,Data!T42=0),0,IF(I43=999,999,Data!T42))</f>
        <v>197</v>
      </c>
      <c r="F43" s="140">
        <f t="shared" si="0"/>
        <v>16.416666666666668</v>
      </c>
      <c r="G43" s="140">
        <f>IF(Data!K42&lt;&gt;"",Data!K42,"")</f>
        <v>54</v>
      </c>
      <c r="H43" s="141">
        <f>IF(Data!L42&lt;&gt;"",Data!L42,"")</f>
        <v>166</v>
      </c>
      <c r="I43" s="63">
        <f>IF(Data!M42&lt;&gt;"",Data!M42,"")</f>
        <v>1</v>
      </c>
      <c r="J43" s="63">
        <f t="shared" si="1"/>
        <v>112</v>
      </c>
      <c r="L43" s="64" t="str">
        <f t="shared" si="2"/>
        <v>น้ำหนักตามเกณฑ์</v>
      </c>
      <c r="M43" s="74"/>
      <c r="N43" s="63">
        <f t="shared" si="3"/>
        <v>106</v>
      </c>
      <c r="P43" s="64" t="str">
        <f t="shared" si="4"/>
        <v>ค่อนข้างสูง</v>
      </c>
      <c r="R43" s="63">
        <f t="shared" si="5"/>
        <v>98</v>
      </c>
      <c r="S43" s="64" t="str">
        <f t="shared" si="6"/>
        <v>สมส่วน</v>
      </c>
      <c r="W43" s="310">
        <f t="shared" si="7"/>
        <v>2197</v>
      </c>
      <c r="Y43" s="65">
        <f t="shared" si="8"/>
        <v>48.1</v>
      </c>
      <c r="Z43" s="65">
        <f t="shared" si="9"/>
        <v>156.80000000000001</v>
      </c>
      <c r="AA43" s="65">
        <f t="shared" si="10"/>
        <v>54.9</v>
      </c>
      <c r="AB43" s="65">
        <f t="shared" si="11"/>
        <v>0</v>
      </c>
      <c r="AC43" s="65">
        <f t="shared" si="12"/>
        <v>54.9</v>
      </c>
      <c r="AD43" s="65">
        <f t="shared" si="13"/>
        <v>32.946822107433803</v>
      </c>
      <c r="AE43" s="65">
        <f t="shared" si="14"/>
        <v>37.997881404955869</v>
      </c>
      <c r="AF43" s="65">
        <f t="shared" si="15"/>
        <v>40.523411053716899</v>
      </c>
      <c r="AG43" s="65">
        <f t="shared" si="16"/>
        <v>57.431167439106545</v>
      </c>
      <c r="AH43" s="65">
        <f t="shared" si="17"/>
        <v>60.541556585475405</v>
      </c>
      <c r="AI43" s="65">
        <f t="shared" si="18"/>
        <v>66.76233487821311</v>
      </c>
      <c r="AJ43" s="65">
        <f t="shared" si="19"/>
        <v>141.64682210743382</v>
      </c>
      <c r="AK43" s="65">
        <f t="shared" si="20"/>
        <v>146.69788140495587</v>
      </c>
      <c r="AL43" s="65">
        <f t="shared" si="21"/>
        <v>149.22341105371692</v>
      </c>
      <c r="AM43" s="65">
        <f t="shared" si="22"/>
        <v>164.13732824271625</v>
      </c>
      <c r="AN43" s="65">
        <f t="shared" si="23"/>
        <v>166.58310432362168</v>
      </c>
      <c r="AO43" s="65">
        <f t="shared" si="24"/>
        <v>171.47465648543252</v>
      </c>
      <c r="AP43" s="65">
        <f t="shared" si="25"/>
        <v>37.992243614610345</v>
      </c>
      <c r="AQ43" s="65">
        <f t="shared" si="26"/>
        <v>43.628162409740227</v>
      </c>
      <c r="AR43" s="65">
        <f t="shared" si="27"/>
        <v>46.446121807305161</v>
      </c>
      <c r="AS43" s="65">
        <f t="shared" si="28"/>
        <v>62.955110353416771</v>
      </c>
      <c r="AT43" s="65">
        <f t="shared" si="29"/>
        <v>65.640147137889031</v>
      </c>
      <c r="AU43" s="65">
        <f t="shared" si="30"/>
        <v>71.010220706833536</v>
      </c>
      <c r="AV43" s="65">
        <f t="shared" si="31"/>
        <v>0</v>
      </c>
      <c r="AW43" s="65">
        <f t="shared" si="32"/>
        <v>37.992243614610345</v>
      </c>
      <c r="AX43" s="65">
        <f t="shared" si="33"/>
        <v>0</v>
      </c>
      <c r="AY43" s="65">
        <f t="shared" si="34"/>
        <v>43.628162409740227</v>
      </c>
      <c r="AZ43" s="65">
        <f t="shared" si="35"/>
        <v>0</v>
      </c>
      <c r="BA43" s="65">
        <f t="shared" si="36"/>
        <v>46.446121807305161</v>
      </c>
      <c r="BB43" s="65">
        <f t="shared" si="37"/>
        <v>0</v>
      </c>
      <c r="BC43" s="65">
        <f t="shared" si="38"/>
        <v>62.955110353416771</v>
      </c>
      <c r="BD43" s="65">
        <f t="shared" si="39"/>
        <v>0</v>
      </c>
      <c r="BE43" s="65">
        <f t="shared" si="40"/>
        <v>65.640147137889031</v>
      </c>
      <c r="BF43" s="65">
        <f t="shared" si="41"/>
        <v>0</v>
      </c>
      <c r="BG43" s="65">
        <f t="shared" si="42"/>
        <v>71.010220706833536</v>
      </c>
      <c r="BI43" s="371">
        <v>1028</v>
      </c>
      <c r="BJ43" s="342">
        <v>8.8933073357969761</v>
      </c>
      <c r="BK43" s="342">
        <v>10.328871557197983</v>
      </c>
      <c r="BL43" s="342">
        <v>11.046653667898486</v>
      </c>
      <c r="BM43" s="342">
        <v>11.76443577859899</v>
      </c>
      <c r="BN43" s="342">
        <v>13.2</v>
      </c>
      <c r="BO43" s="342">
        <v>14.635564221401008</v>
      </c>
      <c r="BP43" s="342">
        <v>15.353346332101513</v>
      </c>
      <c r="BQ43" s="342">
        <v>16.071128442802017</v>
      </c>
      <c r="BR43" s="342">
        <v>17.5</v>
      </c>
      <c r="BS43" s="65"/>
      <c r="BT43" s="371">
        <v>1028</v>
      </c>
      <c r="BU43" s="342">
        <v>79.952655027014742</v>
      </c>
      <c r="BV43" s="342">
        <v>83.211522178761953</v>
      </c>
      <c r="BW43" s="342">
        <v>84.840955754635559</v>
      </c>
      <c r="BX43" s="342">
        <v>86.470389330509164</v>
      </c>
      <c r="BY43" s="342">
        <v>89.729256482256375</v>
      </c>
      <c r="BZ43" s="342">
        <v>93.140551051470695</v>
      </c>
      <c r="CA43" s="342">
        <v>94.846198336077862</v>
      </c>
      <c r="CB43" s="342">
        <v>96.551845620685015</v>
      </c>
      <c r="CC43" s="342">
        <v>99.963140189899335</v>
      </c>
      <c r="CE43" s="385">
        <v>56</v>
      </c>
      <c r="CF43" s="342">
        <v>3.5253566067000088</v>
      </c>
      <c r="CG43" s="342">
        <v>3.9579554814462652</v>
      </c>
      <c r="CH43" s="342">
        <v>4.1742549188193934</v>
      </c>
      <c r="CI43" s="342">
        <v>4.3905543561925215</v>
      </c>
      <c r="CJ43" s="342">
        <v>4.8231532309387779</v>
      </c>
      <c r="CK43" s="342">
        <v>5.2153406455157256</v>
      </c>
      <c r="CL43" s="342">
        <v>5.4114343528041999</v>
      </c>
      <c r="CM43" s="342">
        <v>5.6075280600926733</v>
      </c>
      <c r="CN43" s="342">
        <v>5.9997154746696211</v>
      </c>
      <c r="CO43" s="342">
        <v>3.4944200311361611</v>
      </c>
      <c r="CP43" s="342">
        <v>3.9107314008004246</v>
      </c>
      <c r="CQ43" s="342">
        <v>4.1188870856325561</v>
      </c>
      <c r="CR43" s="342">
        <v>4.3270427704646881</v>
      </c>
      <c r="CS43" s="342">
        <v>4.7433541401289512</v>
      </c>
      <c r="CT43" s="342">
        <v>5.1681461513210429</v>
      </c>
      <c r="CU43" s="342">
        <v>5.3805421569170893</v>
      </c>
      <c r="CV43" s="342">
        <v>5.5929381625131347</v>
      </c>
      <c r="CW43" s="342">
        <v>6.0177301737052264</v>
      </c>
      <c r="CY43" s="101">
        <f t="shared" si="43"/>
        <v>1</v>
      </c>
      <c r="CZ43" s="101"/>
      <c r="DA43" s="101"/>
      <c r="DB43" s="311"/>
      <c r="DC43" s="311"/>
      <c r="DD43" s="311"/>
      <c r="DE43" s="311"/>
      <c r="DF43" s="311"/>
      <c r="DP43" s="311"/>
      <c r="DQ43" s="311"/>
      <c r="DR43" s="311"/>
      <c r="DS43" s="311"/>
      <c r="DT43" s="311"/>
      <c r="DU43" s="311"/>
      <c r="DV43" s="311"/>
      <c r="DW43" s="311"/>
      <c r="DX43" s="101"/>
      <c r="DY43" s="101"/>
      <c r="DZ43" s="101"/>
      <c r="EA43" s="101"/>
      <c r="EB43" s="101"/>
      <c r="EC43" s="101"/>
      <c r="ED43" s="101"/>
      <c r="EE43" s="311"/>
      <c r="EF43" s="101"/>
      <c r="EG43" s="101"/>
      <c r="EH43" s="101"/>
      <c r="EI43" s="101"/>
      <c r="EJ43" s="105"/>
      <c r="EK43" s="105"/>
      <c r="EL43" s="69"/>
      <c r="EM43" s="68"/>
      <c r="EN43" s="68"/>
      <c r="EO43" s="68"/>
      <c r="EP43" s="68"/>
      <c r="EQ43" s="68"/>
      <c r="ER43" s="68"/>
      <c r="ES43" s="15"/>
      <c r="ET43" s="15"/>
      <c r="EU43" s="105"/>
      <c r="EV43" s="105"/>
      <c r="EW43" s="105"/>
      <c r="EX43" s="105"/>
      <c r="EY43" s="105"/>
      <c r="EZ43" s="105"/>
      <c r="FA43" s="67"/>
      <c r="FB43" s="105"/>
      <c r="FC43" s="105"/>
      <c r="FD43" s="105"/>
      <c r="FE43" s="105"/>
      <c r="FF43" s="105"/>
      <c r="FG43" s="105"/>
      <c r="FH43" s="67"/>
      <c r="FI43" s="67"/>
      <c r="FJ43" s="67"/>
      <c r="FK43" s="67"/>
      <c r="FL43" s="67"/>
      <c r="FM43" s="67"/>
      <c r="FN43" s="67"/>
    </row>
    <row r="44" spans="2:170" ht="22.5" customHeight="1" x14ac:dyDescent="0.45">
      <c r="B44" s="133">
        <f>IF(Data!B43&lt;&gt;"",Data!B43,"")</f>
        <v>30</v>
      </c>
      <c r="C44" s="158" t="str">
        <f>IF(Data!C43&lt;&gt;"",Data!C43,"")</f>
        <v>นางสาวฐิตาพร สุ่มงาม</v>
      </c>
      <c r="D44" s="106">
        <f>IF(Data!D43&lt;&gt;"",Data!D43,"")</f>
        <v>2</v>
      </c>
      <c r="E44" s="140">
        <f>IF(AND(I44=1,Data!T43=0),0,IF(I44=999,999,Data!T43))</f>
        <v>185</v>
      </c>
      <c r="F44" s="140">
        <f t="shared" si="0"/>
        <v>15.416666666666666</v>
      </c>
      <c r="G44" s="140">
        <f>IF(Data!K43&lt;&gt;"",Data!K43,"")</f>
        <v>51</v>
      </c>
      <c r="H44" s="141">
        <f>IF(Data!L43&lt;&gt;"",Data!L43,"")</f>
        <v>154</v>
      </c>
      <c r="I44" s="63">
        <f>IF(Data!M43&lt;&gt;"",Data!M43,"")</f>
        <v>1</v>
      </c>
      <c r="J44" s="63">
        <f t="shared" si="1"/>
        <v>108</v>
      </c>
      <c r="L44" s="64" t="str">
        <f t="shared" si="2"/>
        <v>น้ำหนักตามเกณฑ์</v>
      </c>
      <c r="M44" s="74"/>
      <c r="N44" s="63">
        <f t="shared" si="3"/>
        <v>99</v>
      </c>
      <c r="P44" s="64" t="str">
        <f t="shared" si="4"/>
        <v>ส่วนสูงตามเกณฑ์</v>
      </c>
      <c r="R44" s="63">
        <f t="shared" si="5"/>
        <v>114</v>
      </c>
      <c r="S44" s="64" t="str">
        <f t="shared" si="6"/>
        <v>สมส่วน</v>
      </c>
      <c r="W44" s="310">
        <f t="shared" si="7"/>
        <v>2185</v>
      </c>
      <c r="Y44" s="65">
        <f t="shared" si="8"/>
        <v>47.3</v>
      </c>
      <c r="Z44" s="65">
        <f t="shared" si="9"/>
        <v>156.30000000000001</v>
      </c>
      <c r="AA44" s="65">
        <f t="shared" si="10"/>
        <v>44.9</v>
      </c>
      <c r="AB44" s="65">
        <f t="shared" si="11"/>
        <v>0</v>
      </c>
      <c r="AC44" s="65">
        <f t="shared" si="12"/>
        <v>44.9</v>
      </c>
      <c r="AD44" s="65">
        <f t="shared" si="13"/>
        <v>31.349286428877679</v>
      </c>
      <c r="AE44" s="65">
        <f t="shared" si="14"/>
        <v>36.666190952585119</v>
      </c>
      <c r="AF44" s="65">
        <f t="shared" si="15"/>
        <v>39.324643214438844</v>
      </c>
      <c r="AG44" s="65">
        <f t="shared" si="16"/>
        <v>56.87042814267339</v>
      </c>
      <c r="AH44" s="65">
        <f t="shared" si="17"/>
        <v>60.060570856897854</v>
      </c>
      <c r="AI44" s="65">
        <f t="shared" si="18"/>
        <v>66.440856285346769</v>
      </c>
      <c r="AJ44" s="65">
        <f t="shared" si="19"/>
        <v>141.14682210743382</v>
      </c>
      <c r="AK44" s="65">
        <f t="shared" si="20"/>
        <v>146.19788140495587</v>
      </c>
      <c r="AL44" s="65">
        <f t="shared" si="21"/>
        <v>148.72341105371692</v>
      </c>
      <c r="AM44" s="65">
        <f t="shared" si="22"/>
        <v>163.79683537842749</v>
      </c>
      <c r="AN44" s="65">
        <f t="shared" si="23"/>
        <v>166.29578050456996</v>
      </c>
      <c r="AO44" s="65">
        <f t="shared" si="24"/>
        <v>171.29367075685497</v>
      </c>
      <c r="AP44" s="65">
        <f t="shared" si="25"/>
        <v>30.544357785989913</v>
      </c>
      <c r="AQ44" s="65">
        <f t="shared" si="26"/>
        <v>35.329571857326613</v>
      </c>
      <c r="AR44" s="65">
        <f t="shared" si="27"/>
        <v>37.722178892994954</v>
      </c>
      <c r="AS44" s="65">
        <f t="shared" si="28"/>
        <v>54.629935278384607</v>
      </c>
      <c r="AT44" s="65">
        <f t="shared" si="29"/>
        <v>57.873247037846156</v>
      </c>
      <c r="AU44" s="65">
        <f t="shared" si="30"/>
        <v>64.359870556769238</v>
      </c>
      <c r="AV44" s="65">
        <f t="shared" si="31"/>
        <v>0</v>
      </c>
      <c r="AW44" s="65">
        <f t="shared" si="32"/>
        <v>30.544357785989913</v>
      </c>
      <c r="AX44" s="65">
        <f t="shared" si="33"/>
        <v>0</v>
      </c>
      <c r="AY44" s="65">
        <f t="shared" si="34"/>
        <v>35.329571857326613</v>
      </c>
      <c r="AZ44" s="65">
        <f t="shared" si="35"/>
        <v>0</v>
      </c>
      <c r="BA44" s="65">
        <f t="shared" si="36"/>
        <v>37.722178892994954</v>
      </c>
      <c r="BB44" s="65">
        <f t="shared" si="37"/>
        <v>0</v>
      </c>
      <c r="BC44" s="65">
        <f t="shared" si="38"/>
        <v>54.629935278384607</v>
      </c>
      <c r="BD44" s="65">
        <f t="shared" si="39"/>
        <v>0</v>
      </c>
      <c r="BE44" s="65">
        <f t="shared" si="40"/>
        <v>57.873247037846156</v>
      </c>
      <c r="BF44" s="65">
        <f t="shared" si="41"/>
        <v>0</v>
      </c>
      <c r="BG44" s="65">
        <f t="shared" si="42"/>
        <v>64.359870556769238</v>
      </c>
      <c r="BI44" s="371">
        <v>1029</v>
      </c>
      <c r="BJ44" s="342">
        <v>9.0933073357969718</v>
      </c>
      <c r="BK44" s="342">
        <v>10.528871557197983</v>
      </c>
      <c r="BL44" s="342">
        <v>11.246653667898487</v>
      </c>
      <c r="BM44" s="342">
        <v>11.964435778598991</v>
      </c>
      <c r="BN44" s="342">
        <v>13.4</v>
      </c>
      <c r="BO44" s="342">
        <v>14.835564221401009</v>
      </c>
      <c r="BP44" s="342">
        <v>15.553346332101514</v>
      </c>
      <c r="BQ44" s="342">
        <v>16.271128442802016</v>
      </c>
      <c r="BR44" s="342">
        <v>17.7</v>
      </c>
      <c r="BS44" s="65"/>
      <c r="BT44" s="371">
        <v>1029</v>
      </c>
      <c r="BU44" s="342">
        <v>80.501979929256365</v>
      </c>
      <c r="BV44" s="342">
        <v>83.803048824094375</v>
      </c>
      <c r="BW44" s="342">
        <v>85.453583271513367</v>
      </c>
      <c r="BX44" s="342">
        <v>87.104117718932372</v>
      </c>
      <c r="BY44" s="342">
        <v>90.405186613770383</v>
      </c>
      <c r="BZ44" s="342">
        <v>93.904174599591542</v>
      </c>
      <c r="CA44" s="342">
        <v>95.653668592502129</v>
      </c>
      <c r="CB44" s="342">
        <v>97.403162585412701</v>
      </c>
      <c r="CC44" s="342">
        <v>100.90215057123386</v>
      </c>
      <c r="CE44" s="385">
        <v>56.25</v>
      </c>
      <c r="CF44" s="342">
        <v>3.5768226090021367</v>
      </c>
      <c r="CG44" s="342">
        <v>4.0130278986778292</v>
      </c>
      <c r="CH44" s="342">
        <v>4.2311305435156754</v>
      </c>
      <c r="CI44" s="342">
        <v>4.4492331883535208</v>
      </c>
      <c r="CJ44" s="342">
        <v>4.8854384780292133</v>
      </c>
      <c r="CK44" s="342">
        <v>5.2830172729060507</v>
      </c>
      <c r="CL44" s="342">
        <v>5.4818066703444686</v>
      </c>
      <c r="CM44" s="342">
        <v>5.6805960677828873</v>
      </c>
      <c r="CN44" s="342">
        <v>6.0781748626597238</v>
      </c>
      <c r="CO44" s="342">
        <v>3.5423683814381741</v>
      </c>
      <c r="CP44" s="342">
        <v>3.9622417030707799</v>
      </c>
      <c r="CQ44" s="342">
        <v>4.1721783638870829</v>
      </c>
      <c r="CR44" s="342">
        <v>4.3821150247033858</v>
      </c>
      <c r="CS44" s="342">
        <v>4.8019883463359916</v>
      </c>
      <c r="CT44" s="342">
        <v>5.2314272923952538</v>
      </c>
      <c r="CU44" s="342">
        <v>5.446146765424885</v>
      </c>
      <c r="CV44" s="342">
        <v>5.6608662384545152</v>
      </c>
      <c r="CW44" s="342">
        <v>6.0903051845137774</v>
      </c>
      <c r="CY44" s="101">
        <f t="shared" si="43"/>
        <v>1</v>
      </c>
      <c r="CZ44" s="101"/>
      <c r="DA44" s="101"/>
      <c r="DB44" s="311"/>
      <c r="DC44" s="311"/>
      <c r="DD44" s="311"/>
      <c r="DE44" s="311"/>
      <c r="DF44" s="311"/>
      <c r="DP44" s="311"/>
      <c r="DQ44" s="311"/>
      <c r="DR44" s="311"/>
      <c r="DS44" s="311"/>
      <c r="DT44" s="311"/>
      <c r="DU44" s="311"/>
      <c r="DV44" s="311"/>
      <c r="DW44" s="311"/>
      <c r="DX44" s="101"/>
      <c r="DY44" s="101"/>
      <c r="DZ44" s="101"/>
      <c r="EA44" s="101"/>
      <c r="EB44" s="101"/>
      <c r="EC44" s="101"/>
      <c r="ED44" s="101"/>
      <c r="EE44" s="311"/>
      <c r="EF44" s="101"/>
      <c r="EG44" s="101"/>
      <c r="EH44" s="101"/>
      <c r="EI44" s="101"/>
      <c r="EJ44" s="105"/>
      <c r="EK44" s="105"/>
      <c r="EL44" s="69"/>
      <c r="EM44" s="68"/>
      <c r="EN44" s="68"/>
      <c r="EO44" s="68"/>
      <c r="EP44" s="68"/>
      <c r="EQ44" s="68"/>
      <c r="ER44" s="68"/>
      <c r="ES44" s="15"/>
      <c r="ET44" s="15"/>
      <c r="EU44" s="105"/>
      <c r="EV44" s="105"/>
      <c r="EW44" s="105"/>
      <c r="EX44" s="105"/>
      <c r="EY44" s="105"/>
      <c r="EZ44" s="105"/>
      <c r="FA44" s="67"/>
      <c r="FB44" s="105"/>
      <c r="FC44" s="105"/>
      <c r="FD44" s="105"/>
      <c r="FE44" s="105"/>
      <c r="FF44" s="105"/>
      <c r="FG44" s="105"/>
      <c r="FH44" s="67"/>
      <c r="FI44" s="67"/>
      <c r="FJ44" s="67"/>
      <c r="FK44" s="67"/>
      <c r="FL44" s="67"/>
      <c r="FM44" s="67"/>
      <c r="FN44" s="67"/>
    </row>
    <row r="45" spans="2:170" ht="22.5" customHeight="1" x14ac:dyDescent="0.45">
      <c r="B45" s="133">
        <f>IF(Data!B44&lt;&gt;"",Data!B44,"")</f>
        <v>31</v>
      </c>
      <c r="C45" s="158" t="str">
        <f>IF(Data!C44&lt;&gt;"",Data!C44,"")</f>
        <v>นางสาวนารีรัตน์ บุญเจริญ</v>
      </c>
      <c r="D45" s="106">
        <f>IF(Data!D44&lt;&gt;"",Data!D44,"")</f>
        <v>2</v>
      </c>
      <c r="E45" s="140">
        <f>IF(AND(I45=1,Data!T44=0),0,IF(I45=999,999,Data!T44))</f>
        <v>200</v>
      </c>
      <c r="F45" s="140">
        <f t="shared" si="0"/>
        <v>16.666666666666668</v>
      </c>
      <c r="G45" s="140">
        <f>IF(Data!K44&lt;&gt;"",Data!K44,"")</f>
        <v>79</v>
      </c>
      <c r="H45" s="141">
        <f>IF(Data!L44&lt;&gt;"",Data!L44,"")</f>
        <v>167</v>
      </c>
      <c r="I45" s="63">
        <f>IF(Data!M44&lt;&gt;"",Data!M44,"")</f>
        <v>1</v>
      </c>
      <c r="J45" s="63">
        <f t="shared" si="1"/>
        <v>164</v>
      </c>
      <c r="L45" s="64" t="str">
        <f t="shared" si="2"/>
        <v>น้ำหนักมากกว่าเกณฑ์</v>
      </c>
      <c r="M45" s="74"/>
      <c r="N45" s="63">
        <f t="shared" si="3"/>
        <v>107</v>
      </c>
      <c r="P45" s="64" t="str">
        <f t="shared" si="4"/>
        <v>สูงกว่าเกณฑ์</v>
      </c>
      <c r="R45" s="63">
        <f t="shared" si="5"/>
        <v>141</v>
      </c>
      <c r="S45" s="64" t="str">
        <f t="shared" si="6"/>
        <v>อ้วน</v>
      </c>
      <c r="W45" s="310">
        <f t="shared" si="7"/>
        <v>2200</v>
      </c>
      <c r="Y45" s="65">
        <f t="shared" si="8"/>
        <v>48.2</v>
      </c>
      <c r="Z45" s="65">
        <f t="shared" si="9"/>
        <v>156.80000000000001</v>
      </c>
      <c r="AA45" s="65">
        <f t="shared" si="10"/>
        <v>55.9</v>
      </c>
      <c r="AB45" s="65">
        <f t="shared" si="11"/>
        <v>0</v>
      </c>
      <c r="AC45" s="65">
        <f t="shared" si="12"/>
        <v>55.9</v>
      </c>
      <c r="AD45" s="65">
        <f t="shared" si="13"/>
        <v>33.046822107433798</v>
      </c>
      <c r="AE45" s="65">
        <f t="shared" si="14"/>
        <v>38.097881404955871</v>
      </c>
      <c r="AF45" s="65">
        <f t="shared" si="15"/>
        <v>40.623411053716907</v>
      </c>
      <c r="AG45" s="65">
        <f t="shared" si="16"/>
        <v>57.531167439106554</v>
      </c>
      <c r="AH45" s="65">
        <f t="shared" si="17"/>
        <v>60.641556585475406</v>
      </c>
      <c r="AI45" s="65">
        <f t="shared" si="18"/>
        <v>66.862334878213105</v>
      </c>
      <c r="AJ45" s="65">
        <f t="shared" si="19"/>
        <v>141.80632924314503</v>
      </c>
      <c r="AK45" s="65">
        <f t="shared" si="20"/>
        <v>146.80421949543003</v>
      </c>
      <c r="AL45" s="65">
        <f t="shared" si="21"/>
        <v>149.30316462157251</v>
      </c>
      <c r="AM45" s="65">
        <f t="shared" si="22"/>
        <v>164.13732824271625</v>
      </c>
      <c r="AN45" s="65">
        <f t="shared" si="23"/>
        <v>166.58310432362168</v>
      </c>
      <c r="AO45" s="65">
        <f t="shared" si="24"/>
        <v>171.47465648543252</v>
      </c>
      <c r="AP45" s="65">
        <f t="shared" si="25"/>
        <v>38.513722207476675</v>
      </c>
      <c r="AQ45" s="65">
        <f t="shared" si="26"/>
        <v>44.309148138317781</v>
      </c>
      <c r="AR45" s="65">
        <f t="shared" si="27"/>
        <v>47.206861103738341</v>
      </c>
      <c r="AS45" s="65">
        <f t="shared" si="28"/>
        <v>63.636096081994317</v>
      </c>
      <c r="AT45" s="65">
        <f t="shared" si="29"/>
        <v>66.214794775992431</v>
      </c>
      <c r="AU45" s="65">
        <f t="shared" si="30"/>
        <v>71.372192163988643</v>
      </c>
      <c r="AV45" s="65">
        <f t="shared" si="31"/>
        <v>0</v>
      </c>
      <c r="AW45" s="65">
        <f t="shared" si="32"/>
        <v>38.513722207476675</v>
      </c>
      <c r="AX45" s="65">
        <f t="shared" si="33"/>
        <v>0</v>
      </c>
      <c r="AY45" s="65">
        <f t="shared" si="34"/>
        <v>44.309148138317781</v>
      </c>
      <c r="AZ45" s="65">
        <f t="shared" si="35"/>
        <v>0</v>
      </c>
      <c r="BA45" s="65">
        <f t="shared" si="36"/>
        <v>47.206861103738341</v>
      </c>
      <c r="BB45" s="65">
        <f t="shared" si="37"/>
        <v>0</v>
      </c>
      <c r="BC45" s="65">
        <f t="shared" si="38"/>
        <v>63.636096081994317</v>
      </c>
      <c r="BD45" s="65">
        <f t="shared" si="39"/>
        <v>0</v>
      </c>
      <c r="BE45" s="65">
        <f t="shared" si="40"/>
        <v>66.214794775992431</v>
      </c>
      <c r="BF45" s="65">
        <f t="shared" si="41"/>
        <v>0</v>
      </c>
      <c r="BG45" s="65">
        <f t="shared" si="42"/>
        <v>71.372192163988643</v>
      </c>
      <c r="BI45" s="371">
        <v>1030</v>
      </c>
      <c r="BJ45" s="342">
        <v>9.1338002000857514</v>
      </c>
      <c r="BK45" s="342">
        <v>10.622533466723835</v>
      </c>
      <c r="BL45" s="342">
        <v>11.366900100042876</v>
      </c>
      <c r="BM45" s="342">
        <v>12.111266733361918</v>
      </c>
      <c r="BN45" s="342">
        <v>13.6</v>
      </c>
      <c r="BO45" s="342">
        <v>15.088733266638082</v>
      </c>
      <c r="BP45" s="342">
        <v>15.833099899957123</v>
      </c>
      <c r="BQ45" s="342">
        <v>16.577466533276166</v>
      </c>
      <c r="BR45" s="342">
        <v>18.100000000000001</v>
      </c>
      <c r="BS45" s="65"/>
      <c r="BT45" s="371">
        <v>1030</v>
      </c>
      <c r="BU45" s="342">
        <v>80.976090881236303</v>
      </c>
      <c r="BV45" s="342">
        <v>84.34338294994113</v>
      </c>
      <c r="BW45" s="342">
        <v>86.027028984293537</v>
      </c>
      <c r="BX45" s="342">
        <v>87.710675018645944</v>
      </c>
      <c r="BY45" s="342">
        <v>91.077967087350771</v>
      </c>
      <c r="BZ45" s="342">
        <v>94.655205934099257</v>
      </c>
      <c r="CA45" s="342">
        <v>96.4438253574735</v>
      </c>
      <c r="CB45" s="342">
        <v>98.232444780847757</v>
      </c>
      <c r="CC45" s="342">
        <v>101.80968362759624</v>
      </c>
      <c r="CE45" s="385">
        <v>56.5</v>
      </c>
      <c r="CF45" s="342">
        <v>3.6282886113042649</v>
      </c>
      <c r="CG45" s="342">
        <v>4.0681003159093931</v>
      </c>
      <c r="CH45" s="342">
        <v>4.2880061682119575</v>
      </c>
      <c r="CI45" s="342">
        <v>4.5079120205145209</v>
      </c>
      <c r="CJ45" s="342">
        <v>4.9477237251196486</v>
      </c>
      <c r="CK45" s="342">
        <v>5.3506939002963749</v>
      </c>
      <c r="CL45" s="342">
        <v>5.5521789878847381</v>
      </c>
      <c r="CM45" s="342">
        <v>5.7536640754731012</v>
      </c>
      <c r="CN45" s="342">
        <v>6.1566342506498275</v>
      </c>
      <c r="CO45" s="342">
        <v>3.5903167317401867</v>
      </c>
      <c r="CP45" s="342">
        <v>4.0137520053411357</v>
      </c>
      <c r="CQ45" s="342">
        <v>4.2254696421416096</v>
      </c>
      <c r="CR45" s="342">
        <v>4.4371872789420834</v>
      </c>
      <c r="CS45" s="342">
        <v>4.860622552543032</v>
      </c>
      <c r="CT45" s="342">
        <v>5.2947084334694647</v>
      </c>
      <c r="CU45" s="342">
        <v>5.5117513739326807</v>
      </c>
      <c r="CV45" s="342">
        <v>5.7287943143958966</v>
      </c>
      <c r="CW45" s="342">
        <v>6.1628801953223284</v>
      </c>
      <c r="CY45" s="101">
        <f t="shared" si="43"/>
        <v>1</v>
      </c>
      <c r="CZ45" s="101"/>
      <c r="DA45" s="101"/>
      <c r="DB45" s="311"/>
      <c r="DC45" s="311"/>
      <c r="DD45" s="311"/>
      <c r="DE45" s="311"/>
      <c r="DF45" s="311"/>
      <c r="DP45" s="311"/>
      <c r="DQ45" s="311"/>
      <c r="DR45" s="311"/>
      <c r="DS45" s="311"/>
      <c r="DT45" s="311"/>
      <c r="DU45" s="311"/>
      <c r="DV45" s="311"/>
      <c r="DW45" s="311"/>
      <c r="DX45" s="101"/>
      <c r="DY45" s="101"/>
      <c r="DZ45" s="101"/>
      <c r="EA45" s="101"/>
      <c r="EB45" s="101"/>
      <c r="EC45" s="101"/>
      <c r="ED45" s="101"/>
      <c r="EE45" s="311"/>
      <c r="EF45" s="101"/>
      <c r="EG45" s="101"/>
      <c r="EH45" s="101"/>
      <c r="EI45" s="101"/>
      <c r="EJ45" s="105"/>
      <c r="EK45" s="105"/>
      <c r="EL45" s="69"/>
      <c r="EM45" s="68"/>
      <c r="EN45" s="68"/>
      <c r="EO45" s="68"/>
      <c r="EP45" s="68"/>
      <c r="EQ45" s="68"/>
      <c r="ER45" s="68"/>
      <c r="ES45" s="15"/>
      <c r="ET45" s="15"/>
      <c r="EU45" s="105"/>
      <c r="EV45" s="105"/>
      <c r="EW45" s="105"/>
      <c r="EX45" s="105"/>
      <c r="EY45" s="105"/>
      <c r="EZ45" s="105"/>
      <c r="FA45" s="67"/>
      <c r="FB45" s="105"/>
      <c r="FC45" s="105"/>
      <c r="FD45" s="105"/>
      <c r="FE45" s="105"/>
      <c r="FF45" s="105"/>
      <c r="FG45" s="105"/>
      <c r="FH45" s="67"/>
      <c r="FI45" s="67"/>
      <c r="FJ45" s="67"/>
      <c r="FK45" s="67"/>
      <c r="FL45" s="67"/>
      <c r="FM45" s="67"/>
      <c r="FN45" s="67"/>
    </row>
    <row r="46" spans="2:170" ht="22.5" customHeight="1" x14ac:dyDescent="0.45">
      <c r="B46" s="133">
        <f>IF(Data!B45&lt;&gt;"",Data!B45,"")</f>
        <v>32</v>
      </c>
      <c r="C46" s="158" t="str">
        <f>IF(Data!C45&lt;&gt;"",Data!C45,"")</f>
        <v>นายจักรภัทร อินทร์กลัด</v>
      </c>
      <c r="D46" s="106">
        <f>IF(Data!D45&lt;&gt;"",Data!D45,"")</f>
        <v>2</v>
      </c>
      <c r="E46" s="140">
        <f>IF(AND(I46=1,Data!T45=0),0,IF(I46=999,999,Data!T45))</f>
        <v>198</v>
      </c>
      <c r="F46" s="140">
        <f t="shared" si="0"/>
        <v>16.5</v>
      </c>
      <c r="G46" s="140">
        <f>IF(Data!K45&lt;&gt;"",Data!K45,"")</f>
        <v>46</v>
      </c>
      <c r="H46" s="141">
        <f>IF(Data!L45&lt;&gt;"",Data!L45,"")</f>
        <v>170</v>
      </c>
      <c r="I46" s="63">
        <f>IF(Data!M45&lt;&gt;"",Data!M45,"")</f>
        <v>1</v>
      </c>
      <c r="J46" s="63">
        <f t="shared" si="1"/>
        <v>95</v>
      </c>
      <c r="L46" s="64" t="str">
        <f t="shared" si="2"/>
        <v>น้ำหนักตามเกณฑ์</v>
      </c>
      <c r="M46" s="74"/>
      <c r="N46" s="63">
        <f t="shared" si="3"/>
        <v>108</v>
      </c>
      <c r="P46" s="64" t="str">
        <f t="shared" si="4"/>
        <v>สูงกว่าเกณฑ์</v>
      </c>
      <c r="R46" s="63">
        <f t="shared" si="5"/>
        <v>78</v>
      </c>
      <c r="S46" s="64" t="str">
        <f t="shared" si="6"/>
        <v>ผอม</v>
      </c>
      <c r="W46" s="310">
        <f t="shared" si="7"/>
        <v>2198</v>
      </c>
      <c r="Y46" s="65">
        <f t="shared" si="8"/>
        <v>48.2</v>
      </c>
      <c r="Z46" s="65">
        <f t="shared" si="9"/>
        <v>156.80000000000001</v>
      </c>
      <c r="AA46" s="65">
        <f t="shared" si="10"/>
        <v>58.7</v>
      </c>
      <c r="AB46" s="65">
        <f t="shared" si="11"/>
        <v>0</v>
      </c>
      <c r="AC46" s="65">
        <f t="shared" si="12"/>
        <v>58.7</v>
      </c>
      <c r="AD46" s="65">
        <f t="shared" si="13"/>
        <v>32.887314971722574</v>
      </c>
      <c r="AE46" s="65">
        <f t="shared" si="14"/>
        <v>37.991543314481717</v>
      </c>
      <c r="AF46" s="65">
        <f t="shared" si="15"/>
        <v>40.543657485861289</v>
      </c>
      <c r="AG46" s="65">
        <f t="shared" si="16"/>
        <v>57.451413871250949</v>
      </c>
      <c r="AH46" s="65">
        <f t="shared" si="17"/>
        <v>60.535218495001253</v>
      </c>
      <c r="AI46" s="65">
        <f t="shared" si="18"/>
        <v>66.702827742501881</v>
      </c>
      <c r="AJ46" s="65">
        <f t="shared" si="19"/>
        <v>141.80632924314503</v>
      </c>
      <c r="AK46" s="65">
        <f t="shared" si="20"/>
        <v>146.80421949543003</v>
      </c>
      <c r="AL46" s="65">
        <f t="shared" si="21"/>
        <v>149.30316462157251</v>
      </c>
      <c r="AM46" s="65">
        <f t="shared" si="22"/>
        <v>164.13732824271625</v>
      </c>
      <c r="AN46" s="65">
        <f t="shared" si="23"/>
        <v>166.58310432362168</v>
      </c>
      <c r="AO46" s="65">
        <f t="shared" si="24"/>
        <v>171.47465648543252</v>
      </c>
      <c r="AP46" s="65">
        <f t="shared" si="25"/>
        <v>40.835200800343003</v>
      </c>
      <c r="AQ46" s="65">
        <f t="shared" si="26"/>
        <v>46.790133866895339</v>
      </c>
      <c r="AR46" s="65">
        <f t="shared" si="27"/>
        <v>49.767600400171503</v>
      </c>
      <c r="AS46" s="65">
        <f t="shared" si="28"/>
        <v>65.479053267726982</v>
      </c>
      <c r="AT46" s="65">
        <f t="shared" si="29"/>
        <v>67.738737690302656</v>
      </c>
      <c r="AU46" s="65">
        <f t="shared" si="30"/>
        <v>72.258106535453976</v>
      </c>
      <c r="AV46" s="65">
        <f t="shared" si="31"/>
        <v>0</v>
      </c>
      <c r="AW46" s="65">
        <f t="shared" si="32"/>
        <v>40.835200800343003</v>
      </c>
      <c r="AX46" s="65">
        <f t="shared" si="33"/>
        <v>0</v>
      </c>
      <c r="AY46" s="65">
        <f t="shared" si="34"/>
        <v>46.790133866895339</v>
      </c>
      <c r="AZ46" s="65">
        <f t="shared" si="35"/>
        <v>0</v>
      </c>
      <c r="BA46" s="65">
        <f t="shared" si="36"/>
        <v>49.767600400171503</v>
      </c>
      <c r="BB46" s="65">
        <f t="shared" si="37"/>
        <v>0</v>
      </c>
      <c r="BC46" s="65">
        <f t="shared" si="38"/>
        <v>65.479053267726982</v>
      </c>
      <c r="BD46" s="65">
        <f t="shared" si="39"/>
        <v>0</v>
      </c>
      <c r="BE46" s="65">
        <f t="shared" si="40"/>
        <v>67.738737690302656</v>
      </c>
      <c r="BF46" s="65">
        <f t="shared" si="41"/>
        <v>0</v>
      </c>
      <c r="BG46" s="65">
        <f t="shared" si="42"/>
        <v>72.258106535453976</v>
      </c>
      <c r="BI46" s="371">
        <v>1031</v>
      </c>
      <c r="BJ46" s="342">
        <v>9.1742930643745275</v>
      </c>
      <c r="BK46" s="342">
        <v>10.716195376249686</v>
      </c>
      <c r="BL46" s="342">
        <v>11.487146532187264</v>
      </c>
      <c r="BM46" s="342">
        <v>12.258097688124844</v>
      </c>
      <c r="BN46" s="342">
        <v>13.8</v>
      </c>
      <c r="BO46" s="342">
        <v>15.341902311875158</v>
      </c>
      <c r="BP46" s="342">
        <v>16.112853467812737</v>
      </c>
      <c r="BQ46" s="342">
        <v>16.883804623750315</v>
      </c>
      <c r="BR46" s="342">
        <v>18.399999999999999</v>
      </c>
      <c r="BS46" s="65"/>
      <c r="BT46" s="371">
        <v>1031</v>
      </c>
      <c r="BU46" s="342">
        <v>81.450137267005971</v>
      </c>
      <c r="BV46" s="342">
        <v>84.882626230787849</v>
      </c>
      <c r="BW46" s="342">
        <v>86.598870712678774</v>
      </c>
      <c r="BX46" s="342">
        <v>88.315115194569714</v>
      </c>
      <c r="BY46" s="342">
        <v>91.747604158351592</v>
      </c>
      <c r="BZ46" s="342">
        <v>95.394837185414758</v>
      </c>
      <c r="CA46" s="342">
        <v>97.218453698946348</v>
      </c>
      <c r="CB46" s="342">
        <v>99.042070212477924</v>
      </c>
      <c r="CC46" s="342">
        <v>102.68930323954109</v>
      </c>
      <c r="CE46" s="385">
        <v>56.75</v>
      </c>
      <c r="CF46" s="342">
        <v>3.6797546136063932</v>
      </c>
      <c r="CG46" s="342">
        <v>4.1231727331409571</v>
      </c>
      <c r="CH46" s="342">
        <v>4.3448817929082395</v>
      </c>
      <c r="CI46" s="342">
        <v>4.566590852675521</v>
      </c>
      <c r="CJ46" s="342">
        <v>5.010008972210084</v>
      </c>
      <c r="CK46" s="342">
        <v>5.4183705276866991</v>
      </c>
      <c r="CL46" s="342">
        <v>5.6225513054250076</v>
      </c>
      <c r="CM46" s="342">
        <v>5.8267320831633151</v>
      </c>
      <c r="CN46" s="342">
        <v>6.2350936386399312</v>
      </c>
      <c r="CO46" s="342">
        <v>3.6382650820421993</v>
      </c>
      <c r="CP46" s="342">
        <v>4.0652623076114907</v>
      </c>
      <c r="CQ46" s="342">
        <v>4.2787609203961363</v>
      </c>
      <c r="CR46" s="342">
        <v>4.492259533180782</v>
      </c>
      <c r="CS46" s="342">
        <v>4.9192567587500724</v>
      </c>
      <c r="CT46" s="342">
        <v>5.3579895745436747</v>
      </c>
      <c r="CU46" s="342">
        <v>5.5773559824404764</v>
      </c>
      <c r="CV46" s="342">
        <v>5.7967223903372771</v>
      </c>
      <c r="CW46" s="342">
        <v>6.2354552061308794</v>
      </c>
      <c r="CY46" s="101">
        <f t="shared" si="43"/>
        <v>1</v>
      </c>
      <c r="CZ46" s="101"/>
      <c r="DA46" s="101"/>
      <c r="DB46" s="311"/>
      <c r="DC46" s="311"/>
      <c r="DD46" s="311"/>
      <c r="DE46" s="311"/>
      <c r="DF46" s="311"/>
      <c r="DP46" s="311"/>
      <c r="DQ46" s="311"/>
      <c r="DR46" s="311"/>
      <c r="DS46" s="311"/>
      <c r="DT46" s="311"/>
      <c r="DU46" s="311"/>
      <c r="DV46" s="311"/>
      <c r="DW46" s="311"/>
      <c r="DX46" s="101"/>
      <c r="DY46" s="101"/>
      <c r="DZ46" s="101"/>
      <c r="EA46" s="101"/>
      <c r="EB46" s="101"/>
      <c r="EC46" s="101"/>
      <c r="ED46" s="101"/>
      <c r="EE46" s="311"/>
      <c r="EF46" s="101"/>
      <c r="EG46" s="101"/>
      <c r="EH46" s="101"/>
      <c r="EI46" s="101"/>
      <c r="EJ46" s="105"/>
      <c r="EK46" s="105"/>
      <c r="EL46" s="69"/>
      <c r="EM46" s="68"/>
      <c r="EN46" s="68"/>
      <c r="EO46" s="68"/>
      <c r="EP46" s="68"/>
      <c r="EQ46" s="68"/>
      <c r="ER46" s="68"/>
      <c r="ES46" s="15"/>
      <c r="ET46" s="15"/>
      <c r="EU46" s="105"/>
      <c r="EV46" s="105"/>
      <c r="EW46" s="105"/>
      <c r="EX46" s="105"/>
      <c r="EY46" s="105"/>
      <c r="EZ46" s="105"/>
      <c r="FA46" s="67"/>
      <c r="FB46" s="105"/>
      <c r="FC46" s="105"/>
      <c r="FD46" s="105"/>
      <c r="FE46" s="105"/>
      <c r="FF46" s="105"/>
      <c r="FG46" s="105"/>
      <c r="FH46" s="67"/>
      <c r="FI46" s="67"/>
      <c r="FJ46" s="67"/>
      <c r="FK46" s="67"/>
      <c r="FL46" s="67"/>
      <c r="FM46" s="67"/>
      <c r="FN46" s="67"/>
    </row>
    <row r="47" spans="2:170" ht="22.5" customHeight="1" x14ac:dyDescent="0.45">
      <c r="B47" s="133">
        <f>IF(Data!B46&lt;&gt;"",Data!B46,"")</f>
        <v>33</v>
      </c>
      <c r="C47" s="158" t="str">
        <f>IF(Data!C46&lt;&gt;"",Data!C46,"")</f>
        <v>นางสาวเกวลิน เอมสรรค์</v>
      </c>
      <c r="D47" s="106">
        <f>IF(Data!D46&lt;&gt;"",Data!D46,"")</f>
        <v>2</v>
      </c>
      <c r="E47" s="140">
        <f>IF(AND(I47=1,Data!T46=0),0,IF(I47=999,999,Data!T46))</f>
        <v>199</v>
      </c>
      <c r="F47" s="140">
        <f t="shared" si="0"/>
        <v>16.583333333333332</v>
      </c>
      <c r="G47" s="140">
        <f>IF(Data!K46&lt;&gt;"",Data!K46,"")</f>
        <v>52</v>
      </c>
      <c r="H47" s="141">
        <f>IF(Data!L46&lt;&gt;"",Data!L46,"")</f>
        <v>166</v>
      </c>
      <c r="I47" s="63">
        <f>IF(Data!M46&lt;&gt;"",Data!M46,"")</f>
        <v>1</v>
      </c>
      <c r="J47" s="63">
        <f t="shared" si="1"/>
        <v>108</v>
      </c>
      <c r="L47" s="64" t="str">
        <f t="shared" si="2"/>
        <v>น้ำหนักตามเกณฑ์</v>
      </c>
      <c r="M47" s="74"/>
      <c r="N47" s="63">
        <f t="shared" si="3"/>
        <v>106</v>
      </c>
      <c r="P47" s="64" t="str">
        <f t="shared" si="4"/>
        <v>ค่อนข้างสูง</v>
      </c>
      <c r="R47" s="63">
        <f t="shared" si="5"/>
        <v>95</v>
      </c>
      <c r="S47" s="64" t="str">
        <f t="shared" si="6"/>
        <v>สมส่วน</v>
      </c>
      <c r="W47" s="310">
        <f t="shared" si="7"/>
        <v>2199</v>
      </c>
      <c r="Y47" s="65">
        <f t="shared" si="8"/>
        <v>48.2</v>
      </c>
      <c r="Z47" s="65">
        <f t="shared" si="9"/>
        <v>156.80000000000001</v>
      </c>
      <c r="AA47" s="65">
        <f t="shared" si="10"/>
        <v>54.9</v>
      </c>
      <c r="AB47" s="65">
        <f t="shared" si="11"/>
        <v>0</v>
      </c>
      <c r="AC47" s="65">
        <f t="shared" si="12"/>
        <v>54.9</v>
      </c>
      <c r="AD47" s="65">
        <f t="shared" si="13"/>
        <v>33.046822107433798</v>
      </c>
      <c r="AE47" s="65">
        <f t="shared" si="14"/>
        <v>38.097881404955871</v>
      </c>
      <c r="AF47" s="65">
        <f t="shared" si="15"/>
        <v>40.623411053716907</v>
      </c>
      <c r="AG47" s="65">
        <f t="shared" si="16"/>
        <v>57.451413871250949</v>
      </c>
      <c r="AH47" s="65">
        <f t="shared" si="17"/>
        <v>60.535218495001253</v>
      </c>
      <c r="AI47" s="65">
        <f t="shared" si="18"/>
        <v>66.702827742501881</v>
      </c>
      <c r="AJ47" s="65">
        <f t="shared" si="19"/>
        <v>141.80632924314503</v>
      </c>
      <c r="AK47" s="65">
        <f t="shared" si="20"/>
        <v>146.80421949543003</v>
      </c>
      <c r="AL47" s="65">
        <f t="shared" si="21"/>
        <v>149.30316462157251</v>
      </c>
      <c r="AM47" s="65">
        <f t="shared" si="22"/>
        <v>164.13732824271625</v>
      </c>
      <c r="AN47" s="65">
        <f t="shared" si="23"/>
        <v>166.58310432362168</v>
      </c>
      <c r="AO47" s="65">
        <f t="shared" si="24"/>
        <v>171.47465648543252</v>
      </c>
      <c r="AP47" s="65">
        <f t="shared" si="25"/>
        <v>37.992243614610345</v>
      </c>
      <c r="AQ47" s="65">
        <f t="shared" si="26"/>
        <v>43.628162409740227</v>
      </c>
      <c r="AR47" s="65">
        <f t="shared" si="27"/>
        <v>46.446121807305161</v>
      </c>
      <c r="AS47" s="65">
        <f t="shared" si="28"/>
        <v>62.955110353416771</v>
      </c>
      <c r="AT47" s="65">
        <f t="shared" si="29"/>
        <v>65.640147137889031</v>
      </c>
      <c r="AU47" s="65">
        <f t="shared" si="30"/>
        <v>71.010220706833536</v>
      </c>
      <c r="AV47" s="65">
        <f t="shared" si="31"/>
        <v>0</v>
      </c>
      <c r="AW47" s="65">
        <f t="shared" si="32"/>
        <v>37.992243614610345</v>
      </c>
      <c r="AX47" s="65">
        <f t="shared" si="33"/>
        <v>0</v>
      </c>
      <c r="AY47" s="65">
        <f t="shared" si="34"/>
        <v>43.628162409740227</v>
      </c>
      <c r="AZ47" s="65">
        <f t="shared" si="35"/>
        <v>0</v>
      </c>
      <c r="BA47" s="65">
        <f t="shared" si="36"/>
        <v>46.446121807305161</v>
      </c>
      <c r="BB47" s="65">
        <f t="shared" si="37"/>
        <v>0</v>
      </c>
      <c r="BC47" s="65">
        <f t="shared" si="38"/>
        <v>62.955110353416771</v>
      </c>
      <c r="BD47" s="65">
        <f t="shared" si="39"/>
        <v>0</v>
      </c>
      <c r="BE47" s="65">
        <f t="shared" si="40"/>
        <v>65.640147137889031</v>
      </c>
      <c r="BF47" s="65">
        <f t="shared" si="41"/>
        <v>0</v>
      </c>
      <c r="BG47" s="65">
        <f t="shared" si="42"/>
        <v>71.010220706833536</v>
      </c>
      <c r="BI47" s="371">
        <v>1032</v>
      </c>
      <c r="BJ47" s="342">
        <v>9.3742930643745268</v>
      </c>
      <c r="BK47" s="342">
        <v>10.916195376249686</v>
      </c>
      <c r="BL47" s="342">
        <v>11.687146532187263</v>
      </c>
      <c r="BM47" s="342">
        <v>12.458097688124843</v>
      </c>
      <c r="BN47" s="342">
        <v>14</v>
      </c>
      <c r="BO47" s="342">
        <v>15.541902311875157</v>
      </c>
      <c r="BP47" s="342">
        <v>16.312853467812737</v>
      </c>
      <c r="BQ47" s="342">
        <v>17.083804623750314</v>
      </c>
      <c r="BR47" s="342">
        <v>18.600000000000001</v>
      </c>
      <c r="BS47" s="65"/>
      <c r="BT47" s="371">
        <v>1032</v>
      </c>
      <c r="BU47" s="342">
        <v>81.864832641966004</v>
      </c>
      <c r="BV47" s="342">
        <v>85.380866286907633</v>
      </c>
      <c r="BW47" s="342">
        <v>87.13888310937844</v>
      </c>
      <c r="BX47" s="342">
        <v>88.896899931849248</v>
      </c>
      <c r="BY47" s="342">
        <v>92.412933576790877</v>
      </c>
      <c r="BZ47" s="342">
        <v>96.120533853652375</v>
      </c>
      <c r="CA47" s="342">
        <v>97.974333992083132</v>
      </c>
      <c r="CB47" s="342">
        <v>99.82813413051386</v>
      </c>
      <c r="CC47" s="342">
        <v>103.53573440737536</v>
      </c>
      <c r="CE47" s="385">
        <v>57</v>
      </c>
      <c r="CF47" s="342">
        <v>3.7312206159085211</v>
      </c>
      <c r="CG47" s="342">
        <v>4.1782451503725211</v>
      </c>
      <c r="CH47" s="342">
        <v>4.4017574176045207</v>
      </c>
      <c r="CI47" s="342">
        <v>4.6252696848365202</v>
      </c>
      <c r="CJ47" s="342">
        <v>5.0722942193005194</v>
      </c>
      <c r="CK47" s="342">
        <v>5.4860471550770242</v>
      </c>
      <c r="CL47" s="342">
        <v>5.6929236229652762</v>
      </c>
      <c r="CM47" s="342">
        <v>5.8998000908535291</v>
      </c>
      <c r="CN47" s="342">
        <v>6.3135530266300339</v>
      </c>
      <c r="CO47" s="342">
        <v>3.6862134323442124</v>
      </c>
      <c r="CP47" s="342">
        <v>4.1167726098818465</v>
      </c>
      <c r="CQ47" s="342">
        <v>4.332052198650663</v>
      </c>
      <c r="CR47" s="342">
        <v>4.5473317874194796</v>
      </c>
      <c r="CS47" s="342">
        <v>4.9778909649571128</v>
      </c>
      <c r="CT47" s="342">
        <v>5.4212707156178856</v>
      </c>
      <c r="CU47" s="342">
        <v>5.6429605909482721</v>
      </c>
      <c r="CV47" s="342">
        <v>5.8646504662786576</v>
      </c>
      <c r="CW47" s="342">
        <v>6.3080302169394304</v>
      </c>
      <c r="CY47" s="101">
        <f t="shared" si="43"/>
        <v>1</v>
      </c>
      <c r="CZ47" s="101"/>
      <c r="DA47" s="101"/>
      <c r="DB47" s="311"/>
      <c r="DC47" s="311"/>
      <c r="DD47" s="311"/>
      <c r="DE47" s="311"/>
      <c r="DF47" s="311"/>
      <c r="DP47" s="311"/>
      <c r="DQ47" s="311"/>
      <c r="DR47" s="311"/>
      <c r="DS47" s="311"/>
      <c r="DT47" s="311"/>
      <c r="DU47" s="311"/>
      <c r="DV47" s="311"/>
      <c r="DW47" s="311"/>
      <c r="DX47" s="101"/>
      <c r="DY47" s="101"/>
      <c r="DZ47" s="101"/>
      <c r="EA47" s="101"/>
      <c r="EB47" s="101"/>
      <c r="EC47" s="101"/>
      <c r="ED47" s="101"/>
      <c r="EE47" s="311"/>
      <c r="EF47" s="101"/>
      <c r="EG47" s="101"/>
      <c r="EH47" s="101"/>
      <c r="EI47" s="101"/>
      <c r="EJ47" s="105"/>
      <c r="EK47" s="105"/>
      <c r="EL47" s="69"/>
      <c r="EM47" s="68"/>
      <c r="EN47" s="68"/>
      <c r="EO47" s="68"/>
      <c r="EP47" s="68"/>
      <c r="EQ47" s="68"/>
      <c r="ER47" s="68"/>
      <c r="ES47" s="15"/>
      <c r="ET47" s="15"/>
      <c r="EU47" s="105"/>
      <c r="EV47" s="105"/>
      <c r="EW47" s="105"/>
      <c r="EX47" s="105"/>
      <c r="EY47" s="105"/>
      <c r="EZ47" s="105"/>
      <c r="FA47" s="67"/>
      <c r="FB47" s="105"/>
      <c r="FC47" s="105"/>
      <c r="FD47" s="105"/>
      <c r="FE47" s="105"/>
      <c r="FF47" s="105"/>
      <c r="FG47" s="105"/>
      <c r="FH47" s="67"/>
      <c r="FI47" s="67"/>
      <c r="FJ47" s="67"/>
      <c r="FK47" s="67"/>
      <c r="FL47" s="67"/>
      <c r="FM47" s="67"/>
      <c r="FN47" s="67"/>
    </row>
    <row r="48" spans="2:170" ht="22.5" customHeight="1" x14ac:dyDescent="0.45">
      <c r="B48" s="133">
        <f>IF(Data!B47&lt;&gt;"",Data!B47,"")</f>
        <v>34</v>
      </c>
      <c r="C48" s="158" t="str">
        <f>IF(Data!C47&lt;&gt;"",Data!C47,"")</f>
        <v>นางสาวปภาวรินทร์ เนียมจำนงค์</v>
      </c>
      <c r="D48" s="106">
        <f>IF(Data!D47&lt;&gt;"",Data!D47,"")</f>
        <v>2</v>
      </c>
      <c r="E48" s="140">
        <f>IF(AND(I48=1,Data!T47=0),0,IF(I48=999,999,Data!T47))</f>
        <v>194</v>
      </c>
      <c r="F48" s="140">
        <f t="shared" si="0"/>
        <v>16.166666666666668</v>
      </c>
      <c r="G48" s="140">
        <f>IF(Data!K47&lt;&gt;"",Data!K47,"")</f>
        <v>96</v>
      </c>
      <c r="H48" s="141">
        <f>IF(Data!L47&lt;&gt;"",Data!L47,"")</f>
        <v>170</v>
      </c>
      <c r="I48" s="63">
        <f>IF(Data!M47&lt;&gt;"",Data!M47,"")</f>
        <v>1</v>
      </c>
      <c r="J48" s="63">
        <f t="shared" si="1"/>
        <v>200</v>
      </c>
      <c r="L48" s="64" t="str">
        <f t="shared" si="2"/>
        <v>น้ำหนักมากกว่าเกณฑ์</v>
      </c>
      <c r="M48" s="74"/>
      <c r="N48" s="63">
        <f t="shared" si="3"/>
        <v>108</v>
      </c>
      <c r="P48" s="64" t="str">
        <f t="shared" si="4"/>
        <v>สูงกว่าเกณฑ์</v>
      </c>
      <c r="R48" s="63">
        <f t="shared" si="5"/>
        <v>164</v>
      </c>
      <c r="S48" s="64" t="str">
        <f t="shared" si="6"/>
        <v>อ้วน</v>
      </c>
      <c r="W48" s="310">
        <f t="shared" si="7"/>
        <v>2194</v>
      </c>
      <c r="Y48" s="65">
        <f t="shared" si="8"/>
        <v>48</v>
      </c>
      <c r="Z48" s="65">
        <f t="shared" si="9"/>
        <v>156.69999999999999</v>
      </c>
      <c r="AA48" s="65">
        <f t="shared" si="10"/>
        <v>58.7</v>
      </c>
      <c r="AB48" s="65">
        <f t="shared" si="11"/>
        <v>0</v>
      </c>
      <c r="AC48" s="65">
        <f t="shared" si="12"/>
        <v>58.7</v>
      </c>
      <c r="AD48" s="65">
        <f t="shared" si="13"/>
        <v>32.527807836011348</v>
      </c>
      <c r="AE48" s="65">
        <f t="shared" si="14"/>
        <v>37.685205224007568</v>
      </c>
      <c r="AF48" s="65">
        <f t="shared" si="15"/>
        <v>40.263903918005667</v>
      </c>
      <c r="AG48" s="65">
        <f t="shared" si="16"/>
        <v>57.331167439106558</v>
      </c>
      <c r="AH48" s="65">
        <f t="shared" si="17"/>
        <v>60.441556585475411</v>
      </c>
      <c r="AI48" s="65">
        <f t="shared" si="18"/>
        <v>66.662334878213116</v>
      </c>
      <c r="AJ48" s="65">
        <f t="shared" si="19"/>
        <v>141.5468221074338</v>
      </c>
      <c r="AK48" s="65">
        <f t="shared" si="20"/>
        <v>146.59788140495584</v>
      </c>
      <c r="AL48" s="65">
        <f t="shared" si="21"/>
        <v>149.12341105371689</v>
      </c>
      <c r="AM48" s="65">
        <f t="shared" si="22"/>
        <v>164.03732824271628</v>
      </c>
      <c r="AN48" s="65">
        <f t="shared" si="23"/>
        <v>166.48310432362169</v>
      </c>
      <c r="AO48" s="65">
        <f t="shared" si="24"/>
        <v>171.37465648543255</v>
      </c>
      <c r="AP48" s="65">
        <f t="shared" si="25"/>
        <v>40.835200800343003</v>
      </c>
      <c r="AQ48" s="65">
        <f t="shared" si="26"/>
        <v>46.790133866895339</v>
      </c>
      <c r="AR48" s="65">
        <f t="shared" si="27"/>
        <v>49.767600400171503</v>
      </c>
      <c r="AS48" s="65">
        <f t="shared" si="28"/>
        <v>65.479053267726982</v>
      </c>
      <c r="AT48" s="65">
        <f t="shared" si="29"/>
        <v>67.738737690302656</v>
      </c>
      <c r="AU48" s="65">
        <f t="shared" si="30"/>
        <v>72.258106535453976</v>
      </c>
      <c r="AV48" s="65">
        <f t="shared" si="31"/>
        <v>0</v>
      </c>
      <c r="AW48" s="65">
        <f t="shared" si="32"/>
        <v>40.835200800343003</v>
      </c>
      <c r="AX48" s="65">
        <f t="shared" si="33"/>
        <v>0</v>
      </c>
      <c r="AY48" s="65">
        <f t="shared" si="34"/>
        <v>46.790133866895339</v>
      </c>
      <c r="AZ48" s="65">
        <f t="shared" si="35"/>
        <v>0</v>
      </c>
      <c r="BA48" s="65">
        <f t="shared" si="36"/>
        <v>49.767600400171503</v>
      </c>
      <c r="BB48" s="65">
        <f t="shared" si="37"/>
        <v>0</v>
      </c>
      <c r="BC48" s="65">
        <f t="shared" si="38"/>
        <v>65.479053267726982</v>
      </c>
      <c r="BD48" s="65">
        <f t="shared" si="39"/>
        <v>0</v>
      </c>
      <c r="BE48" s="65">
        <f t="shared" si="40"/>
        <v>67.738737690302656</v>
      </c>
      <c r="BF48" s="65">
        <f t="shared" si="41"/>
        <v>0</v>
      </c>
      <c r="BG48" s="65">
        <f t="shared" si="42"/>
        <v>72.258106535453976</v>
      </c>
      <c r="BI48" s="371">
        <v>1033</v>
      </c>
      <c r="BJ48" s="342">
        <v>9.4147859286633047</v>
      </c>
      <c r="BK48" s="342">
        <v>11.009857285775535</v>
      </c>
      <c r="BL48" s="342">
        <v>11.807392964331651</v>
      </c>
      <c r="BM48" s="342">
        <v>12.604928642887767</v>
      </c>
      <c r="BN48" s="342">
        <v>14.2</v>
      </c>
      <c r="BO48" s="342">
        <v>15.795071357112231</v>
      </c>
      <c r="BP48" s="342">
        <v>16.592607035668347</v>
      </c>
      <c r="BQ48" s="342">
        <v>17.390142714224464</v>
      </c>
      <c r="BR48" s="342">
        <v>19</v>
      </c>
      <c r="BS48" s="65"/>
      <c r="BT48" s="371">
        <v>1033</v>
      </c>
      <c r="BU48" s="342">
        <v>82.26948252751815</v>
      </c>
      <c r="BV48" s="342">
        <v>85.870710569532434</v>
      </c>
      <c r="BW48" s="342">
        <v>87.671324590539569</v>
      </c>
      <c r="BX48" s="342">
        <v>89.471938611546705</v>
      </c>
      <c r="BY48" s="342">
        <v>93.073166653560975</v>
      </c>
      <c r="BZ48" s="342">
        <v>96.831721453309839</v>
      </c>
      <c r="CA48" s="342">
        <v>98.710998853184265</v>
      </c>
      <c r="CB48" s="342">
        <v>100.5902762530587</v>
      </c>
      <c r="CC48" s="342">
        <v>104.34883105280755</v>
      </c>
      <c r="CE48" s="385">
        <v>57.25</v>
      </c>
      <c r="CF48" s="342">
        <v>3.7825743637354998</v>
      </c>
      <c r="CG48" s="342">
        <v>4.2334608934166482</v>
      </c>
      <c r="CH48" s="342">
        <v>4.4589041582572211</v>
      </c>
      <c r="CI48" s="342">
        <v>4.6843474230977957</v>
      </c>
      <c r="CJ48" s="342">
        <v>5.1352339527789432</v>
      </c>
      <c r="CK48" s="342">
        <v>5.5542070463217978</v>
      </c>
      <c r="CL48" s="342">
        <v>5.7636935930932243</v>
      </c>
      <c r="CM48" s="342">
        <v>5.9731801398646525</v>
      </c>
      <c r="CN48" s="342">
        <v>6.3921532334075062</v>
      </c>
      <c r="CO48" s="342">
        <v>3.7340512820048444</v>
      </c>
      <c r="CP48" s="342">
        <v>4.1681888217603724</v>
      </c>
      <c r="CQ48" s="342">
        <v>4.3852575916381351</v>
      </c>
      <c r="CR48" s="342">
        <v>4.6023263615158996</v>
      </c>
      <c r="CS48" s="342">
        <v>5.0364639012714258</v>
      </c>
      <c r="CT48" s="342">
        <v>5.4843359465203045</v>
      </c>
      <c r="CU48" s="342">
        <v>5.7082719691447439</v>
      </c>
      <c r="CV48" s="342">
        <v>5.9322079917691823</v>
      </c>
      <c r="CW48" s="342">
        <v>6.380080037018061</v>
      </c>
      <c r="CY48" s="101">
        <f t="shared" si="43"/>
        <v>1</v>
      </c>
      <c r="CZ48" s="101"/>
      <c r="DA48" s="101"/>
      <c r="DB48" s="311"/>
      <c r="DC48" s="311"/>
      <c r="DD48" s="311"/>
      <c r="DE48" s="311"/>
      <c r="DF48" s="311"/>
      <c r="DP48" s="311"/>
      <c r="DQ48" s="311"/>
      <c r="DR48" s="311"/>
      <c r="DS48" s="311"/>
      <c r="DT48" s="311"/>
      <c r="DU48" s="311"/>
      <c r="DV48" s="311"/>
      <c r="DW48" s="311"/>
      <c r="DX48" s="101"/>
      <c r="DY48" s="101"/>
      <c r="DZ48" s="101"/>
      <c r="EA48" s="101"/>
      <c r="EB48" s="101"/>
      <c r="EC48" s="101"/>
      <c r="ED48" s="101"/>
      <c r="EE48" s="311"/>
      <c r="EF48" s="101"/>
      <c r="EG48" s="101"/>
      <c r="EH48" s="101"/>
      <c r="EI48" s="101"/>
      <c r="EJ48" s="105"/>
      <c r="EK48" s="105"/>
      <c r="EL48" s="69"/>
      <c r="EM48" s="68"/>
      <c r="EN48" s="68"/>
      <c r="EO48" s="68"/>
      <c r="EP48" s="68"/>
      <c r="EQ48" s="68"/>
      <c r="ER48" s="68"/>
      <c r="ES48" s="15"/>
      <c r="ET48" s="15"/>
      <c r="EU48" s="105"/>
      <c r="EV48" s="105"/>
      <c r="EW48" s="105"/>
      <c r="EX48" s="105"/>
      <c r="EY48" s="105"/>
      <c r="EZ48" s="105"/>
      <c r="FA48" s="67"/>
      <c r="FB48" s="105"/>
      <c r="FC48" s="105"/>
      <c r="FD48" s="105"/>
      <c r="FE48" s="105"/>
      <c r="FF48" s="105"/>
      <c r="FG48" s="105"/>
      <c r="FH48" s="67"/>
      <c r="FI48" s="67"/>
      <c r="FJ48" s="67"/>
      <c r="FK48" s="67"/>
      <c r="FL48" s="67"/>
      <c r="FM48" s="67"/>
      <c r="FN48" s="67"/>
    </row>
    <row r="49" spans="2:170" ht="22.5" customHeight="1" x14ac:dyDescent="0.45">
      <c r="B49" s="133">
        <f>IF(Data!B48&lt;&gt;"",Data!B48,"")</f>
        <v>35</v>
      </c>
      <c r="C49" s="158" t="str">
        <f>IF(Data!C48&lt;&gt;"",Data!C48,"")</f>
        <v>นางสาววิรดา เกิดพิทักษ์</v>
      </c>
      <c r="D49" s="106">
        <f>IF(Data!D48&lt;&gt;"",Data!D48,"")</f>
        <v>2</v>
      </c>
      <c r="E49" s="140">
        <f>IF(AND(I49=1,Data!T48=0),0,IF(I49=999,999,Data!T48))</f>
        <v>199</v>
      </c>
      <c r="F49" s="140">
        <f t="shared" si="0"/>
        <v>16.583333333333332</v>
      </c>
      <c r="G49" s="140">
        <f>IF(Data!K48&lt;&gt;"",Data!K48,"")</f>
        <v>43</v>
      </c>
      <c r="H49" s="141">
        <f>IF(Data!L48&lt;&gt;"",Data!L48,"")</f>
        <v>158</v>
      </c>
      <c r="I49" s="63">
        <f>IF(Data!M48&lt;&gt;"",Data!M48,"")</f>
        <v>1</v>
      </c>
      <c r="J49" s="63">
        <f t="shared" si="1"/>
        <v>89</v>
      </c>
      <c r="L49" s="64" t="str">
        <f t="shared" si="2"/>
        <v>น้ำหนักตามเกณฑ์</v>
      </c>
      <c r="M49" s="74"/>
      <c r="N49" s="63">
        <f t="shared" si="3"/>
        <v>101</v>
      </c>
      <c r="P49" s="64" t="str">
        <f t="shared" si="4"/>
        <v>ส่วนสูงตามเกณฑ์</v>
      </c>
      <c r="R49" s="63">
        <f t="shared" si="5"/>
        <v>89</v>
      </c>
      <c r="S49" s="64" t="str">
        <f t="shared" si="6"/>
        <v>สมส่วน</v>
      </c>
      <c r="W49" s="310">
        <f t="shared" si="7"/>
        <v>2199</v>
      </c>
      <c r="Y49" s="65">
        <f t="shared" si="8"/>
        <v>48.2</v>
      </c>
      <c r="Z49" s="65">
        <f t="shared" si="9"/>
        <v>156.80000000000001</v>
      </c>
      <c r="AA49" s="65">
        <f t="shared" si="10"/>
        <v>48.1</v>
      </c>
      <c r="AB49" s="65">
        <f t="shared" si="11"/>
        <v>0</v>
      </c>
      <c r="AC49" s="65">
        <f t="shared" si="12"/>
        <v>48.1</v>
      </c>
      <c r="AD49" s="65">
        <f t="shared" si="13"/>
        <v>33.046822107433798</v>
      </c>
      <c r="AE49" s="65">
        <f t="shared" si="14"/>
        <v>38.097881404955871</v>
      </c>
      <c r="AF49" s="65">
        <f t="shared" si="15"/>
        <v>40.623411053716907</v>
      </c>
      <c r="AG49" s="65">
        <f t="shared" si="16"/>
        <v>57.451413871250949</v>
      </c>
      <c r="AH49" s="65">
        <f t="shared" si="17"/>
        <v>60.535218495001253</v>
      </c>
      <c r="AI49" s="65">
        <f t="shared" si="18"/>
        <v>66.702827742501881</v>
      </c>
      <c r="AJ49" s="65">
        <f t="shared" si="19"/>
        <v>141.80632924314503</v>
      </c>
      <c r="AK49" s="65">
        <f t="shared" si="20"/>
        <v>146.80421949543003</v>
      </c>
      <c r="AL49" s="65">
        <f t="shared" si="21"/>
        <v>149.30316462157251</v>
      </c>
      <c r="AM49" s="65">
        <f t="shared" si="22"/>
        <v>164.13732824271625</v>
      </c>
      <c r="AN49" s="65">
        <f t="shared" si="23"/>
        <v>166.58310432362168</v>
      </c>
      <c r="AO49" s="65">
        <f t="shared" si="24"/>
        <v>171.47465648543252</v>
      </c>
      <c r="AP49" s="65">
        <f t="shared" si="25"/>
        <v>33.106329243145026</v>
      </c>
      <c r="AQ49" s="65">
        <f t="shared" si="26"/>
        <v>38.104219495430016</v>
      </c>
      <c r="AR49" s="65">
        <f t="shared" si="27"/>
        <v>40.603164621572517</v>
      </c>
      <c r="AS49" s="65">
        <f t="shared" si="28"/>
        <v>57.590674574817783</v>
      </c>
      <c r="AT49" s="65">
        <f t="shared" si="29"/>
        <v>60.754232766423705</v>
      </c>
      <c r="AU49" s="65">
        <f t="shared" si="30"/>
        <v>67.081349149635557</v>
      </c>
      <c r="AV49" s="65">
        <f t="shared" si="31"/>
        <v>0</v>
      </c>
      <c r="AW49" s="65">
        <f t="shared" si="32"/>
        <v>33.106329243145026</v>
      </c>
      <c r="AX49" s="65">
        <f t="shared" si="33"/>
        <v>0</v>
      </c>
      <c r="AY49" s="65">
        <f t="shared" si="34"/>
        <v>38.104219495430016</v>
      </c>
      <c r="AZ49" s="65">
        <f t="shared" si="35"/>
        <v>0</v>
      </c>
      <c r="BA49" s="65">
        <f t="shared" si="36"/>
        <v>40.603164621572517</v>
      </c>
      <c r="BB49" s="65">
        <f t="shared" si="37"/>
        <v>0</v>
      </c>
      <c r="BC49" s="65">
        <f t="shared" si="38"/>
        <v>57.590674574817783</v>
      </c>
      <c r="BD49" s="65">
        <f t="shared" si="39"/>
        <v>0</v>
      </c>
      <c r="BE49" s="65">
        <f t="shared" si="40"/>
        <v>60.754232766423705</v>
      </c>
      <c r="BF49" s="65">
        <f t="shared" si="41"/>
        <v>0</v>
      </c>
      <c r="BG49" s="65">
        <f t="shared" si="42"/>
        <v>67.081349149635557</v>
      </c>
      <c r="BI49" s="371">
        <v>1034</v>
      </c>
      <c r="BJ49" s="342">
        <v>9.5147859286633061</v>
      </c>
      <c r="BK49" s="342">
        <v>11.109857285775536</v>
      </c>
      <c r="BL49" s="342">
        <v>11.907392964331653</v>
      </c>
      <c r="BM49" s="342">
        <v>12.704928642887769</v>
      </c>
      <c r="BN49" s="342">
        <v>14.3</v>
      </c>
      <c r="BO49" s="342">
        <v>15.948240402349306</v>
      </c>
      <c r="BP49" s="342">
        <v>16.772360603523957</v>
      </c>
      <c r="BQ49" s="342">
        <v>17.596480804698611</v>
      </c>
      <c r="BR49" s="342">
        <v>19.2</v>
      </c>
      <c r="BS49" s="65"/>
      <c r="BT49" s="371">
        <v>1034</v>
      </c>
      <c r="BU49" s="342">
        <v>82.873385075597866</v>
      </c>
      <c r="BV49" s="342">
        <v>86.491373627130571</v>
      </c>
      <c r="BW49" s="342">
        <v>88.300367902896909</v>
      </c>
      <c r="BX49" s="342">
        <v>90.109362178663261</v>
      </c>
      <c r="BY49" s="342">
        <v>93.727350730195951</v>
      </c>
      <c r="BZ49" s="342">
        <v>97.527690370364937</v>
      </c>
      <c r="CA49" s="342">
        <v>99.427860190449422</v>
      </c>
      <c r="CB49" s="342">
        <v>101.32803001053392</v>
      </c>
      <c r="CC49" s="342">
        <v>105.12836965070292</v>
      </c>
      <c r="CE49" s="385">
        <v>57.5</v>
      </c>
      <c r="CF49" s="342">
        <v>3.8339281115624781</v>
      </c>
      <c r="CG49" s="342">
        <v>4.2886766364607745</v>
      </c>
      <c r="CH49" s="342">
        <v>4.5160508989099224</v>
      </c>
      <c r="CI49" s="342">
        <v>4.7434251613590712</v>
      </c>
      <c r="CJ49" s="342">
        <v>5.198173686257368</v>
      </c>
      <c r="CK49" s="342">
        <v>5.6223669375665715</v>
      </c>
      <c r="CL49" s="342">
        <v>5.8344635632211732</v>
      </c>
      <c r="CM49" s="342">
        <v>6.046560188875775</v>
      </c>
      <c r="CN49" s="342">
        <v>6.4707534401849784</v>
      </c>
      <c r="CO49" s="342">
        <v>3.7818891316654759</v>
      </c>
      <c r="CP49" s="342">
        <v>4.2196050336388975</v>
      </c>
      <c r="CQ49" s="342">
        <v>4.4384629846256081</v>
      </c>
      <c r="CR49" s="342">
        <v>4.6573209356123186</v>
      </c>
      <c r="CS49" s="342">
        <v>5.0950368375857389</v>
      </c>
      <c r="CT49" s="342">
        <v>5.5474011774227234</v>
      </c>
      <c r="CU49" s="342">
        <v>5.7735833473412157</v>
      </c>
      <c r="CV49" s="342">
        <v>5.999765517259708</v>
      </c>
      <c r="CW49" s="342">
        <v>6.4521298570966925</v>
      </c>
      <c r="CY49" s="101">
        <f t="shared" si="43"/>
        <v>1</v>
      </c>
      <c r="CZ49" s="101"/>
      <c r="DA49" s="101"/>
      <c r="DB49" s="311"/>
      <c r="DC49" s="311"/>
      <c r="DD49" s="311"/>
      <c r="DE49" s="311"/>
      <c r="DF49" s="311"/>
      <c r="DP49" s="311"/>
      <c r="DQ49" s="311"/>
      <c r="DR49" s="311"/>
      <c r="DS49" s="311"/>
      <c r="DT49" s="311"/>
      <c r="DU49" s="311"/>
      <c r="DV49" s="311"/>
      <c r="DW49" s="311"/>
      <c r="DX49" s="101"/>
      <c r="DY49" s="101"/>
      <c r="DZ49" s="101"/>
      <c r="EA49" s="101"/>
      <c r="EB49" s="101"/>
      <c r="EC49" s="101"/>
      <c r="ED49" s="101"/>
      <c r="EE49" s="311"/>
      <c r="EF49" s="101"/>
      <c r="EG49" s="101"/>
      <c r="EH49" s="101"/>
      <c r="EI49" s="101"/>
      <c r="EJ49" s="105"/>
      <c r="EK49" s="105"/>
      <c r="EL49" s="69"/>
      <c r="EM49" s="68"/>
      <c r="EN49" s="68"/>
      <c r="EO49" s="68"/>
      <c r="EP49" s="68"/>
      <c r="EQ49" s="68"/>
      <c r="ER49" s="68"/>
      <c r="ES49" s="15"/>
      <c r="ET49" s="15"/>
      <c r="EU49" s="105"/>
      <c r="EV49" s="105"/>
      <c r="EW49" s="105"/>
      <c r="EX49" s="105"/>
      <c r="EY49" s="105"/>
      <c r="EZ49" s="105"/>
      <c r="FA49" s="67"/>
      <c r="FB49" s="105"/>
      <c r="FC49" s="105"/>
      <c r="FD49" s="105"/>
      <c r="FE49" s="105"/>
      <c r="FF49" s="105"/>
      <c r="FG49" s="105"/>
      <c r="FH49" s="67"/>
      <c r="FI49" s="67"/>
      <c r="FJ49" s="67"/>
      <c r="FK49" s="67"/>
      <c r="FL49" s="67"/>
      <c r="FM49" s="67"/>
      <c r="FN49" s="67"/>
    </row>
    <row r="50" spans="2:170" ht="22.5" customHeight="1" x14ac:dyDescent="0.45">
      <c r="B50" s="133">
        <f>IF(Data!B49&lt;&gt;"",Data!B49,"")</f>
        <v>36</v>
      </c>
      <c r="C50" s="158" t="str">
        <f>IF(Data!C49&lt;&gt;"",Data!C49,"")</f>
        <v>นางสาวสุชานาฏ ขำโคม</v>
      </c>
      <c r="D50" s="106">
        <f>IF(Data!D49&lt;&gt;"",Data!D49,"")</f>
        <v>2</v>
      </c>
      <c r="E50" s="140">
        <f>IF(AND(I50=1,Data!T49=0),0,IF(I50=999,999,Data!T49))</f>
        <v>197</v>
      </c>
      <c r="F50" s="140">
        <f t="shared" si="0"/>
        <v>16.416666666666668</v>
      </c>
      <c r="G50" s="140">
        <f>IF(Data!K49&lt;&gt;"",Data!K49,"")</f>
        <v>93</v>
      </c>
      <c r="H50" s="141">
        <f>IF(Data!L49&lt;&gt;"",Data!L49,"")</f>
        <v>165</v>
      </c>
      <c r="I50" s="63">
        <f>IF(Data!M49&lt;&gt;"",Data!M49,"")</f>
        <v>1</v>
      </c>
      <c r="J50" s="63">
        <f t="shared" si="1"/>
        <v>193</v>
      </c>
      <c r="L50" s="64" t="str">
        <f t="shared" si="2"/>
        <v>น้ำหนักมากกว่าเกณฑ์</v>
      </c>
      <c r="M50" s="74"/>
      <c r="N50" s="63">
        <f t="shared" si="3"/>
        <v>105</v>
      </c>
      <c r="P50" s="64" t="str">
        <f t="shared" si="4"/>
        <v>ค่อนข้างสูง</v>
      </c>
      <c r="R50" s="63">
        <f t="shared" si="5"/>
        <v>172</v>
      </c>
      <c r="S50" s="64" t="str">
        <f t="shared" si="6"/>
        <v>อ้วน</v>
      </c>
      <c r="W50" s="310">
        <f t="shared" si="7"/>
        <v>2197</v>
      </c>
      <c r="Y50" s="65">
        <f t="shared" si="8"/>
        <v>48.1</v>
      </c>
      <c r="Z50" s="65">
        <f t="shared" si="9"/>
        <v>156.80000000000001</v>
      </c>
      <c r="AA50" s="65">
        <f t="shared" si="10"/>
        <v>54</v>
      </c>
      <c r="AB50" s="65">
        <f t="shared" si="11"/>
        <v>0</v>
      </c>
      <c r="AC50" s="65">
        <f t="shared" si="12"/>
        <v>54</v>
      </c>
      <c r="AD50" s="65">
        <f t="shared" si="13"/>
        <v>32.946822107433803</v>
      </c>
      <c r="AE50" s="65">
        <f t="shared" si="14"/>
        <v>37.997881404955869</v>
      </c>
      <c r="AF50" s="65">
        <f t="shared" si="15"/>
        <v>40.523411053716899</v>
      </c>
      <c r="AG50" s="65">
        <f t="shared" si="16"/>
        <v>57.431167439106545</v>
      </c>
      <c r="AH50" s="65">
        <f t="shared" si="17"/>
        <v>60.541556585475405</v>
      </c>
      <c r="AI50" s="65">
        <f t="shared" si="18"/>
        <v>66.76233487821311</v>
      </c>
      <c r="AJ50" s="65">
        <f t="shared" si="19"/>
        <v>141.64682210743382</v>
      </c>
      <c r="AK50" s="65">
        <f t="shared" si="20"/>
        <v>146.69788140495587</v>
      </c>
      <c r="AL50" s="65">
        <f t="shared" si="21"/>
        <v>149.22341105371692</v>
      </c>
      <c r="AM50" s="65">
        <f t="shared" si="22"/>
        <v>164.13732824271625</v>
      </c>
      <c r="AN50" s="65">
        <f t="shared" si="23"/>
        <v>166.58310432362168</v>
      </c>
      <c r="AO50" s="65">
        <f t="shared" si="24"/>
        <v>171.47465648543252</v>
      </c>
      <c r="AP50" s="65">
        <f t="shared" si="25"/>
        <v>37.251750750321563</v>
      </c>
      <c r="AQ50" s="65">
        <f t="shared" si="26"/>
        <v>42.834500500214375</v>
      </c>
      <c r="AR50" s="65">
        <f t="shared" si="27"/>
        <v>45.625875375160781</v>
      </c>
      <c r="AS50" s="65">
        <f t="shared" si="28"/>
        <v>62.294371056983614</v>
      </c>
      <c r="AT50" s="65">
        <f t="shared" si="29"/>
        <v>65.059161409311486</v>
      </c>
      <c r="AU50" s="65">
        <f t="shared" si="30"/>
        <v>70.588742113967214</v>
      </c>
      <c r="AV50" s="65">
        <f t="shared" si="31"/>
        <v>0</v>
      </c>
      <c r="AW50" s="65">
        <f t="shared" si="32"/>
        <v>37.251750750321563</v>
      </c>
      <c r="AX50" s="65">
        <f t="shared" si="33"/>
        <v>0</v>
      </c>
      <c r="AY50" s="65">
        <f t="shared" si="34"/>
        <v>42.834500500214375</v>
      </c>
      <c r="AZ50" s="65">
        <f t="shared" si="35"/>
        <v>0</v>
      </c>
      <c r="BA50" s="65">
        <f t="shared" si="36"/>
        <v>45.625875375160781</v>
      </c>
      <c r="BB50" s="65">
        <f t="shared" si="37"/>
        <v>0</v>
      </c>
      <c r="BC50" s="65">
        <f t="shared" si="38"/>
        <v>62.294371056983614</v>
      </c>
      <c r="BD50" s="65">
        <f t="shared" si="39"/>
        <v>0</v>
      </c>
      <c r="BE50" s="65">
        <f t="shared" si="40"/>
        <v>65.059161409311486</v>
      </c>
      <c r="BF50" s="65">
        <f t="shared" si="41"/>
        <v>0</v>
      </c>
      <c r="BG50" s="65">
        <f t="shared" si="42"/>
        <v>70.588742113967214</v>
      </c>
      <c r="BI50" s="371">
        <v>1035</v>
      </c>
      <c r="BJ50" s="342">
        <v>9.5552787929520822</v>
      </c>
      <c r="BK50" s="342">
        <v>11.203519195301389</v>
      </c>
      <c r="BL50" s="342">
        <v>12.027639396476042</v>
      </c>
      <c r="BM50" s="342">
        <v>12.851759597650695</v>
      </c>
      <c r="BN50" s="342">
        <v>14.5</v>
      </c>
      <c r="BO50" s="342">
        <v>16.201409447586379</v>
      </c>
      <c r="BP50" s="342">
        <v>17.052114171379568</v>
      </c>
      <c r="BQ50" s="342">
        <v>17.902818895172761</v>
      </c>
      <c r="BR50" s="342">
        <v>19.600000000000001</v>
      </c>
      <c r="BS50" s="65"/>
      <c r="BT50" s="371">
        <v>1035</v>
      </c>
      <c r="BU50" s="342">
        <v>83.249597770900294</v>
      </c>
      <c r="BV50" s="342">
        <v>86.957941673418816</v>
      </c>
      <c r="BW50" s="342">
        <v>88.812113624678091</v>
      </c>
      <c r="BX50" s="342">
        <v>90.666285575937351</v>
      </c>
      <c r="BY50" s="342">
        <v>94.374629478455887</v>
      </c>
      <c r="BZ50" s="342">
        <v>98.208390753391896</v>
      </c>
      <c r="CA50" s="342">
        <v>100.12527139085989</v>
      </c>
      <c r="CB50" s="342">
        <v>102.04215202832791</v>
      </c>
      <c r="CC50" s="342">
        <v>105.87591330326393</v>
      </c>
      <c r="CE50" s="385">
        <v>57.75</v>
      </c>
      <c r="CF50" s="342">
        <v>3.8852818593894565</v>
      </c>
      <c r="CG50" s="342">
        <v>4.3438923795049016</v>
      </c>
      <c r="CH50" s="342">
        <v>4.5731976395626237</v>
      </c>
      <c r="CI50" s="342">
        <v>4.8025028996203467</v>
      </c>
      <c r="CJ50" s="342">
        <v>5.2611134197357918</v>
      </c>
      <c r="CK50" s="342">
        <v>5.6905268288113451</v>
      </c>
      <c r="CL50" s="342">
        <v>5.9052335333491222</v>
      </c>
      <c r="CM50" s="342">
        <v>6.1199402378868974</v>
      </c>
      <c r="CN50" s="342">
        <v>6.5493536469624516</v>
      </c>
      <c r="CO50" s="342">
        <v>3.8297269813261074</v>
      </c>
      <c r="CP50" s="342">
        <v>4.2710212455174226</v>
      </c>
      <c r="CQ50" s="342">
        <v>4.491668377613081</v>
      </c>
      <c r="CR50" s="342">
        <v>4.7123155097087377</v>
      </c>
      <c r="CS50" s="342">
        <v>5.1536097739000519</v>
      </c>
      <c r="CT50" s="342">
        <v>5.6104664083251423</v>
      </c>
      <c r="CU50" s="342">
        <v>5.8388947255376875</v>
      </c>
      <c r="CV50" s="342">
        <v>6.0673230427502336</v>
      </c>
      <c r="CW50" s="342">
        <v>6.524179677175324</v>
      </c>
      <c r="CY50" s="101">
        <f t="shared" si="43"/>
        <v>1</v>
      </c>
      <c r="CZ50" s="101"/>
      <c r="DA50" s="101"/>
      <c r="DB50" s="311"/>
      <c r="DC50" s="311"/>
      <c r="DD50" s="311"/>
      <c r="DE50" s="311"/>
      <c r="DF50" s="311"/>
      <c r="DG50" s="379"/>
      <c r="DO50" s="379"/>
      <c r="DP50" s="311"/>
      <c r="DQ50" s="311"/>
      <c r="DR50" s="311"/>
      <c r="DS50" s="311"/>
      <c r="DT50" s="311"/>
      <c r="DU50" s="311"/>
      <c r="DV50" s="311"/>
      <c r="DW50" s="311"/>
      <c r="DX50" s="101"/>
      <c r="DY50" s="101"/>
      <c r="DZ50" s="101"/>
      <c r="EA50" s="101"/>
      <c r="EB50" s="101"/>
      <c r="EC50" s="101"/>
      <c r="ED50" s="101"/>
      <c r="EE50" s="311"/>
      <c r="EF50" s="101"/>
      <c r="EG50" s="101"/>
      <c r="EH50" s="101"/>
      <c r="EI50" s="101"/>
      <c r="EJ50" s="105"/>
      <c r="EK50" s="105"/>
      <c r="EL50" s="69"/>
      <c r="EM50" s="68"/>
      <c r="EN50" s="68"/>
      <c r="EO50" s="68"/>
      <c r="EP50" s="68"/>
      <c r="EQ50" s="68"/>
      <c r="ER50" s="68"/>
      <c r="ES50" s="15"/>
      <c r="ET50" s="15"/>
      <c r="EU50" s="105"/>
      <c r="EV50" s="105"/>
      <c r="EW50" s="105"/>
      <c r="EX50" s="105"/>
      <c r="EY50" s="105"/>
      <c r="EZ50" s="105"/>
      <c r="FA50" s="67"/>
      <c r="FB50" s="105"/>
      <c r="FC50" s="105"/>
      <c r="FD50" s="105"/>
      <c r="FE50" s="105"/>
      <c r="FF50" s="105"/>
      <c r="FG50" s="105"/>
      <c r="FH50" s="67"/>
      <c r="FI50" s="67"/>
      <c r="FJ50" s="67"/>
      <c r="FK50" s="67"/>
      <c r="FL50" s="67"/>
      <c r="FM50" s="67"/>
      <c r="FN50" s="67"/>
    </row>
    <row r="51" spans="2:170" ht="22.5" customHeight="1" x14ac:dyDescent="0.45">
      <c r="B51" s="133">
        <f>IF(Data!B50&lt;&gt;"",Data!B50,"")</f>
        <v>37</v>
      </c>
      <c r="C51" s="158" t="str">
        <f>IF(Data!C50&lt;&gt;"",Data!C50,"")</f>
        <v>นางสาวกนกวรรณ กลิ่นกล้า</v>
      </c>
      <c r="D51" s="106">
        <f>IF(Data!D50&lt;&gt;"",Data!D50,"")</f>
        <v>2</v>
      </c>
      <c r="E51" s="140">
        <f>IF(AND(I51=1,Data!T50=0),0,IF(I51=999,999,Data!T50))</f>
        <v>200</v>
      </c>
      <c r="F51" s="140">
        <f t="shared" si="0"/>
        <v>16.666666666666668</v>
      </c>
      <c r="G51" s="140">
        <f>IF(Data!K50&lt;&gt;"",Data!K50,"")</f>
        <v>56</v>
      </c>
      <c r="H51" s="141">
        <f>IF(Data!L50&lt;&gt;"",Data!L50,"")</f>
        <v>168</v>
      </c>
      <c r="I51" s="63">
        <f>IF(Data!M50&lt;&gt;"",Data!M50,"")</f>
        <v>1</v>
      </c>
      <c r="J51" s="63">
        <f t="shared" si="1"/>
        <v>116</v>
      </c>
      <c r="L51" s="64" t="str">
        <f t="shared" si="2"/>
        <v>น้ำหนักตามเกณฑ์</v>
      </c>
      <c r="M51" s="74"/>
      <c r="N51" s="63">
        <f t="shared" si="3"/>
        <v>107</v>
      </c>
      <c r="P51" s="64" t="str">
        <f t="shared" si="4"/>
        <v>สูงกว่าเกณฑ์</v>
      </c>
      <c r="R51" s="63">
        <f t="shared" si="5"/>
        <v>99</v>
      </c>
      <c r="S51" s="64" t="str">
        <f t="shared" si="6"/>
        <v>สมส่วน</v>
      </c>
      <c r="W51" s="310">
        <f t="shared" si="7"/>
        <v>2200</v>
      </c>
      <c r="Y51" s="65">
        <f t="shared" si="8"/>
        <v>48.2</v>
      </c>
      <c r="Z51" s="65">
        <f t="shared" si="9"/>
        <v>156.80000000000001</v>
      </c>
      <c r="AA51" s="65">
        <f t="shared" si="10"/>
        <v>56.8</v>
      </c>
      <c r="AB51" s="65">
        <f t="shared" si="11"/>
        <v>0</v>
      </c>
      <c r="AC51" s="65">
        <f t="shared" si="12"/>
        <v>56.8</v>
      </c>
      <c r="AD51" s="65">
        <f t="shared" si="13"/>
        <v>33.046822107433798</v>
      </c>
      <c r="AE51" s="65">
        <f t="shared" si="14"/>
        <v>38.097881404955871</v>
      </c>
      <c r="AF51" s="65">
        <f t="shared" si="15"/>
        <v>40.623411053716907</v>
      </c>
      <c r="AG51" s="65">
        <f t="shared" si="16"/>
        <v>57.531167439106554</v>
      </c>
      <c r="AH51" s="65">
        <f t="shared" si="17"/>
        <v>60.641556585475406</v>
      </c>
      <c r="AI51" s="65">
        <f t="shared" si="18"/>
        <v>66.862334878213105</v>
      </c>
      <c r="AJ51" s="65">
        <f t="shared" si="19"/>
        <v>141.80632924314503</v>
      </c>
      <c r="AK51" s="65">
        <f t="shared" si="20"/>
        <v>146.80421949543003</v>
      </c>
      <c r="AL51" s="65">
        <f t="shared" si="21"/>
        <v>149.30316462157251</v>
      </c>
      <c r="AM51" s="65">
        <f t="shared" si="22"/>
        <v>164.13732824271625</v>
      </c>
      <c r="AN51" s="65">
        <f t="shared" si="23"/>
        <v>166.58310432362168</v>
      </c>
      <c r="AO51" s="65">
        <f t="shared" si="24"/>
        <v>171.47465648543252</v>
      </c>
      <c r="AP51" s="65">
        <f t="shared" si="25"/>
        <v>39.254215071765444</v>
      </c>
      <c r="AQ51" s="65">
        <f t="shared" si="26"/>
        <v>45.102810047843633</v>
      </c>
      <c r="AR51" s="65">
        <f t="shared" si="27"/>
        <v>48.02710753588272</v>
      </c>
      <c r="AS51" s="65">
        <f t="shared" si="28"/>
        <v>64.217081810571869</v>
      </c>
      <c r="AT51" s="65">
        <f t="shared" si="29"/>
        <v>66.689442414095822</v>
      </c>
      <c r="AU51" s="65">
        <f t="shared" si="30"/>
        <v>71.634163621143742</v>
      </c>
      <c r="AV51" s="65">
        <f t="shared" si="31"/>
        <v>0</v>
      </c>
      <c r="AW51" s="65">
        <f t="shared" si="32"/>
        <v>39.254215071765444</v>
      </c>
      <c r="AX51" s="65">
        <f t="shared" si="33"/>
        <v>0</v>
      </c>
      <c r="AY51" s="65">
        <f t="shared" si="34"/>
        <v>45.102810047843633</v>
      </c>
      <c r="AZ51" s="65">
        <f t="shared" si="35"/>
        <v>0</v>
      </c>
      <c r="BA51" s="65">
        <f t="shared" si="36"/>
        <v>48.02710753588272</v>
      </c>
      <c r="BB51" s="65">
        <f t="shared" si="37"/>
        <v>0</v>
      </c>
      <c r="BC51" s="65">
        <f t="shared" si="38"/>
        <v>64.217081810571869</v>
      </c>
      <c r="BD51" s="65">
        <f t="shared" si="39"/>
        <v>0</v>
      </c>
      <c r="BE51" s="65">
        <f t="shared" si="40"/>
        <v>66.689442414095822</v>
      </c>
      <c r="BF51" s="65">
        <f t="shared" si="41"/>
        <v>0</v>
      </c>
      <c r="BG51" s="65">
        <f t="shared" si="42"/>
        <v>71.634163621143742</v>
      </c>
      <c r="BI51" s="371">
        <v>1036</v>
      </c>
      <c r="BJ51" s="342">
        <v>9.6552787929520818</v>
      </c>
      <c r="BK51" s="342">
        <v>11.303519195301387</v>
      </c>
      <c r="BL51" s="342">
        <v>12.127639396476042</v>
      </c>
      <c r="BM51" s="342">
        <v>12.951759597650694</v>
      </c>
      <c r="BN51" s="342">
        <v>14.6</v>
      </c>
      <c r="BO51" s="342">
        <v>16.354578492823453</v>
      </c>
      <c r="BP51" s="342">
        <v>17.231867739235181</v>
      </c>
      <c r="BQ51" s="342">
        <v>18.109156985646909</v>
      </c>
      <c r="BR51" s="342">
        <v>19.899999999999999</v>
      </c>
      <c r="BS51" s="65"/>
      <c r="BT51" s="371">
        <v>1036</v>
      </c>
      <c r="BU51" s="342">
        <v>83.828444940801276</v>
      </c>
      <c r="BV51" s="342">
        <v>87.55703135631741</v>
      </c>
      <c r="BW51" s="342">
        <v>89.421324564075476</v>
      </c>
      <c r="BX51" s="342">
        <v>91.285617771833543</v>
      </c>
      <c r="BY51" s="342">
        <v>95.014204187349677</v>
      </c>
      <c r="BZ51" s="342">
        <v>98.874112638348151</v>
      </c>
      <c r="CA51" s="342">
        <v>100.8040668638474</v>
      </c>
      <c r="CB51" s="342">
        <v>102.73402108934664</v>
      </c>
      <c r="CC51" s="342">
        <v>106.59392954034513</v>
      </c>
      <c r="CE51" s="385">
        <v>58</v>
      </c>
      <c r="CF51" s="342">
        <v>3.9366356072164352</v>
      </c>
      <c r="CG51" s="342">
        <v>4.3991081225490287</v>
      </c>
      <c r="CH51" s="342">
        <v>4.630344380215325</v>
      </c>
      <c r="CI51" s="342">
        <v>4.8615806378816222</v>
      </c>
      <c r="CJ51" s="342">
        <v>5.3240531532142157</v>
      </c>
      <c r="CK51" s="342">
        <v>5.7586867200561187</v>
      </c>
      <c r="CL51" s="342">
        <v>5.9760035034770702</v>
      </c>
      <c r="CM51" s="342">
        <v>6.1933202868980208</v>
      </c>
      <c r="CN51" s="342">
        <v>6.6279538537399239</v>
      </c>
      <c r="CO51" s="342">
        <v>3.8775648309867394</v>
      </c>
      <c r="CP51" s="342">
        <v>4.3224374573959476</v>
      </c>
      <c r="CQ51" s="342">
        <v>4.5448737706005531</v>
      </c>
      <c r="CR51" s="342">
        <v>4.7673100838051568</v>
      </c>
      <c r="CS51" s="342">
        <v>5.212182710214365</v>
      </c>
      <c r="CT51" s="342">
        <v>5.6735316392275612</v>
      </c>
      <c r="CU51" s="342">
        <v>5.9042061037341593</v>
      </c>
      <c r="CV51" s="342">
        <v>6.1348805682407583</v>
      </c>
      <c r="CW51" s="342">
        <v>6.5962294972539546</v>
      </c>
      <c r="CY51" s="101">
        <f t="shared" si="43"/>
        <v>1</v>
      </c>
      <c r="CZ51" s="101"/>
      <c r="DA51" s="101"/>
      <c r="DB51" s="311"/>
      <c r="DC51" s="311"/>
      <c r="DD51" s="311"/>
      <c r="DE51" s="311"/>
      <c r="DF51" s="311"/>
      <c r="DP51" s="311"/>
      <c r="DQ51" s="311"/>
      <c r="DR51" s="311"/>
      <c r="DS51" s="311"/>
      <c r="DT51" s="311"/>
      <c r="DU51" s="311"/>
      <c r="DV51" s="311"/>
      <c r="DW51" s="311"/>
      <c r="DX51" s="101"/>
      <c r="DY51" s="101"/>
      <c r="DZ51" s="101"/>
      <c r="EA51" s="101"/>
      <c r="EB51" s="101"/>
      <c r="EC51" s="101"/>
      <c r="ED51" s="101"/>
      <c r="EE51" s="311"/>
      <c r="EF51" s="101"/>
      <c r="EG51" s="101"/>
      <c r="EH51" s="101"/>
      <c r="EI51" s="101"/>
      <c r="EJ51" s="105"/>
      <c r="EK51" s="105"/>
      <c r="EL51" s="69"/>
      <c r="EM51" s="68"/>
      <c r="EN51" s="68"/>
      <c r="EO51" s="68"/>
      <c r="EP51" s="68"/>
      <c r="EQ51" s="68"/>
      <c r="ER51" s="68"/>
      <c r="ES51" s="15"/>
      <c r="ET51" s="15"/>
      <c r="EU51" s="105"/>
      <c r="EV51" s="105"/>
      <c r="EW51" s="105"/>
      <c r="EX51" s="105"/>
      <c r="EY51" s="105"/>
      <c r="EZ51" s="105"/>
      <c r="FA51" s="67"/>
      <c r="FB51" s="105"/>
      <c r="FC51" s="105"/>
      <c r="FD51" s="105"/>
      <c r="FE51" s="105"/>
      <c r="FF51" s="105"/>
      <c r="FG51" s="105"/>
      <c r="FH51" s="67"/>
      <c r="FI51" s="67"/>
      <c r="FJ51" s="67"/>
      <c r="FK51" s="67"/>
      <c r="FL51" s="67"/>
      <c r="FM51" s="67"/>
      <c r="FN51" s="67"/>
    </row>
    <row r="52" spans="2:170" ht="22.5" customHeight="1" x14ac:dyDescent="0.45">
      <c r="B52" s="133">
        <f>IF(Data!B51&lt;&gt;"",Data!B51,"")</f>
        <v>38</v>
      </c>
      <c r="C52" s="158" t="str">
        <f>IF(Data!C51&lt;&gt;"",Data!C51,"")</f>
        <v>นางสาวณัฏฐนิช จันทร</v>
      </c>
      <c r="D52" s="106">
        <f>IF(Data!D51&lt;&gt;"",Data!D51,"")</f>
        <v>2</v>
      </c>
      <c r="E52" s="140">
        <f>IF(AND(I52=1,Data!T51=0),0,IF(I52=999,999,Data!T51))</f>
        <v>197</v>
      </c>
      <c r="F52" s="140">
        <f t="shared" si="0"/>
        <v>16.416666666666668</v>
      </c>
      <c r="G52" s="140">
        <f>IF(Data!K51&lt;&gt;"",Data!K51,"")</f>
        <v>49</v>
      </c>
      <c r="H52" s="141">
        <f>IF(Data!L51&lt;&gt;"",Data!L51,"")</f>
        <v>151</v>
      </c>
      <c r="I52" s="63">
        <f>IF(Data!M51&lt;&gt;"",Data!M51,"")</f>
        <v>1</v>
      </c>
      <c r="J52" s="63">
        <f t="shared" si="1"/>
        <v>102</v>
      </c>
      <c r="L52" s="64" t="str">
        <f t="shared" si="2"/>
        <v>น้ำหนักตามเกณฑ์</v>
      </c>
      <c r="M52" s="74"/>
      <c r="N52" s="63">
        <f t="shared" si="3"/>
        <v>96</v>
      </c>
      <c r="P52" s="64" t="str">
        <f t="shared" si="4"/>
        <v>ส่วนสูงตามเกณฑ์</v>
      </c>
      <c r="R52" s="63">
        <f t="shared" si="5"/>
        <v>116</v>
      </c>
      <c r="S52" s="64" t="str">
        <f t="shared" si="6"/>
        <v>สมส่วน</v>
      </c>
      <c r="W52" s="310">
        <f t="shared" si="7"/>
        <v>2197</v>
      </c>
      <c r="Y52" s="65">
        <f t="shared" si="8"/>
        <v>48.1</v>
      </c>
      <c r="Z52" s="65">
        <f t="shared" si="9"/>
        <v>156.80000000000001</v>
      </c>
      <c r="AA52" s="65">
        <f t="shared" si="10"/>
        <v>42.4</v>
      </c>
      <c r="AB52" s="65">
        <f t="shared" si="11"/>
        <v>0</v>
      </c>
      <c r="AC52" s="65">
        <f t="shared" si="12"/>
        <v>42.4</v>
      </c>
      <c r="AD52" s="65">
        <f t="shared" si="13"/>
        <v>32.946822107433803</v>
      </c>
      <c r="AE52" s="65">
        <f t="shared" si="14"/>
        <v>37.997881404955869</v>
      </c>
      <c r="AF52" s="65">
        <f t="shared" si="15"/>
        <v>40.523411053716899</v>
      </c>
      <c r="AG52" s="65">
        <f t="shared" si="16"/>
        <v>57.431167439106545</v>
      </c>
      <c r="AH52" s="65">
        <f t="shared" si="17"/>
        <v>60.541556585475405</v>
      </c>
      <c r="AI52" s="65">
        <f t="shared" si="18"/>
        <v>66.76233487821311</v>
      </c>
      <c r="AJ52" s="65">
        <f t="shared" si="19"/>
        <v>141.64682210743382</v>
      </c>
      <c r="AK52" s="65">
        <f t="shared" si="20"/>
        <v>146.69788140495587</v>
      </c>
      <c r="AL52" s="65">
        <f t="shared" si="21"/>
        <v>149.22341105371692</v>
      </c>
      <c r="AM52" s="65">
        <f t="shared" si="22"/>
        <v>164.13732824271625</v>
      </c>
      <c r="AN52" s="65">
        <f t="shared" si="23"/>
        <v>166.58310432362168</v>
      </c>
      <c r="AO52" s="65">
        <f t="shared" si="24"/>
        <v>171.47465648543252</v>
      </c>
      <c r="AP52" s="65">
        <f t="shared" si="25"/>
        <v>28.52287919312359</v>
      </c>
      <c r="AQ52" s="65">
        <f t="shared" si="26"/>
        <v>33.148586128749059</v>
      </c>
      <c r="AR52" s="65">
        <f t="shared" si="27"/>
        <v>35.461439596561803</v>
      </c>
      <c r="AS52" s="65">
        <f t="shared" si="28"/>
        <v>52.209688846240226</v>
      </c>
      <c r="AT52" s="65">
        <f t="shared" si="29"/>
        <v>55.479585128320302</v>
      </c>
      <c r="AU52" s="65">
        <f t="shared" si="30"/>
        <v>62.019377692480454</v>
      </c>
      <c r="AV52" s="65">
        <f t="shared" si="31"/>
        <v>0</v>
      </c>
      <c r="AW52" s="65">
        <f t="shared" si="32"/>
        <v>28.52287919312359</v>
      </c>
      <c r="AX52" s="65">
        <f t="shared" si="33"/>
        <v>0</v>
      </c>
      <c r="AY52" s="65">
        <f t="shared" si="34"/>
        <v>33.148586128749059</v>
      </c>
      <c r="AZ52" s="65">
        <f t="shared" si="35"/>
        <v>0</v>
      </c>
      <c r="BA52" s="65">
        <f t="shared" si="36"/>
        <v>35.461439596561803</v>
      </c>
      <c r="BB52" s="65">
        <f t="shared" si="37"/>
        <v>0</v>
      </c>
      <c r="BC52" s="65">
        <f t="shared" si="38"/>
        <v>52.209688846240226</v>
      </c>
      <c r="BD52" s="65">
        <f t="shared" si="39"/>
        <v>0</v>
      </c>
      <c r="BE52" s="65">
        <f t="shared" si="40"/>
        <v>55.479585128320302</v>
      </c>
      <c r="BF52" s="65">
        <f t="shared" si="41"/>
        <v>0</v>
      </c>
      <c r="BG52" s="65">
        <f t="shared" si="42"/>
        <v>62.019377692480454</v>
      </c>
      <c r="BI52" s="371">
        <v>1037</v>
      </c>
      <c r="BJ52" s="342">
        <v>9.7552787929520814</v>
      </c>
      <c r="BK52" s="342">
        <v>11.403519195301389</v>
      </c>
      <c r="BL52" s="342">
        <v>12.227639396476041</v>
      </c>
      <c r="BM52" s="342">
        <v>13.051759597650694</v>
      </c>
      <c r="BN52" s="342">
        <v>14.7</v>
      </c>
      <c r="BO52" s="342">
        <v>16.560916583297605</v>
      </c>
      <c r="BP52" s="342">
        <v>17.491374874946409</v>
      </c>
      <c r="BQ52" s="342">
        <v>18.421833166595206</v>
      </c>
      <c r="BR52" s="342">
        <v>20.3</v>
      </c>
      <c r="BS52" s="65"/>
      <c r="BT52" s="371">
        <v>1037</v>
      </c>
      <c r="BU52" s="342">
        <v>84.308394218110678</v>
      </c>
      <c r="BV52" s="342">
        <v>88.087399567159167</v>
      </c>
      <c r="BW52" s="342">
        <v>89.976902241683433</v>
      </c>
      <c r="BX52" s="342">
        <v>91.866404916207671</v>
      </c>
      <c r="BY52" s="342">
        <v>95.64541026525616</v>
      </c>
      <c r="BZ52" s="342">
        <v>99.52555501263862</v>
      </c>
      <c r="CA52" s="342">
        <v>101.46562738632986</v>
      </c>
      <c r="CB52" s="342">
        <v>103.40569976002109</v>
      </c>
      <c r="CC52" s="342">
        <v>107.28584450740355</v>
      </c>
      <c r="CE52" s="385">
        <v>58.25</v>
      </c>
      <c r="CF52" s="342">
        <v>3.9877557835150377</v>
      </c>
      <c r="CG52" s="342">
        <v>4.4543569595921984</v>
      </c>
      <c r="CH52" s="342">
        <v>4.6876575476307778</v>
      </c>
      <c r="CI52" s="342">
        <v>4.920958135669359</v>
      </c>
      <c r="CJ52" s="342">
        <v>5.3875593117465188</v>
      </c>
      <c r="CK52" s="342">
        <v>5.8272235668512256</v>
      </c>
      <c r="CL52" s="342">
        <v>6.0470556944035785</v>
      </c>
      <c r="CM52" s="342">
        <v>6.2668878219559314</v>
      </c>
      <c r="CN52" s="342">
        <v>6.706552077060639</v>
      </c>
      <c r="CO52" s="342">
        <v>3.9252868464802075</v>
      </c>
      <c r="CP52" s="342">
        <v>4.3737471952166223</v>
      </c>
      <c r="CQ52" s="342">
        <v>4.5979773695848305</v>
      </c>
      <c r="CR52" s="342">
        <v>4.8222075439530379</v>
      </c>
      <c r="CS52" s="342">
        <v>5.2706678926894526</v>
      </c>
      <c r="CT52" s="342">
        <v>5.7363504836855705</v>
      </c>
      <c r="CU52" s="342">
        <v>5.96919177918363</v>
      </c>
      <c r="CV52" s="342">
        <v>6.2020330746816894</v>
      </c>
      <c r="CW52" s="342">
        <v>6.6677156656778083</v>
      </c>
      <c r="CY52" s="101">
        <f t="shared" si="43"/>
        <v>1</v>
      </c>
      <c r="CZ52" s="101"/>
      <c r="DA52" s="101"/>
      <c r="DB52" s="311"/>
      <c r="DC52" s="311"/>
      <c r="DD52" s="311"/>
      <c r="DE52" s="311"/>
      <c r="DF52" s="311"/>
      <c r="DP52" s="311"/>
      <c r="DQ52" s="311"/>
      <c r="DR52" s="311"/>
      <c r="DS52" s="311"/>
      <c r="DT52" s="311"/>
      <c r="DU52" s="311"/>
      <c r="DV52" s="311"/>
      <c r="DW52" s="311"/>
      <c r="DX52" s="101"/>
      <c r="DY52" s="101"/>
      <c r="DZ52" s="101"/>
      <c r="EA52" s="101"/>
      <c r="EB52" s="101"/>
      <c r="EC52" s="101"/>
      <c r="ED52" s="101"/>
      <c r="EE52" s="311"/>
      <c r="EF52" s="101"/>
      <c r="EG52" s="101"/>
      <c r="EH52" s="101"/>
      <c r="EI52" s="101"/>
      <c r="EJ52" s="105"/>
      <c r="EK52" s="105"/>
      <c r="EL52" s="69"/>
      <c r="EM52" s="68"/>
      <c r="EN52" s="68"/>
      <c r="EO52" s="68"/>
      <c r="EP52" s="68"/>
      <c r="EQ52" s="68"/>
      <c r="ER52" s="68"/>
      <c r="ES52" s="15"/>
      <c r="ET52" s="15"/>
      <c r="EU52" s="105"/>
      <c r="EV52" s="105"/>
      <c r="EW52" s="105"/>
      <c r="EX52" s="105"/>
      <c r="EY52" s="105"/>
      <c r="EZ52" s="105"/>
      <c r="FA52" s="67"/>
      <c r="FB52" s="105"/>
      <c r="FC52" s="105"/>
      <c r="FD52" s="105"/>
      <c r="FE52" s="105"/>
      <c r="FF52" s="105"/>
      <c r="FG52" s="105"/>
      <c r="FH52" s="67"/>
      <c r="FI52" s="67"/>
      <c r="FJ52" s="67"/>
      <c r="FK52" s="67"/>
      <c r="FL52" s="67"/>
      <c r="FM52" s="67"/>
      <c r="FN52" s="67"/>
    </row>
    <row r="53" spans="2:170" ht="22.5" customHeight="1" x14ac:dyDescent="0.45">
      <c r="B53" s="133">
        <f>IF(Data!B52&lt;&gt;"",Data!B52,"")</f>
        <v>39</v>
      </c>
      <c r="C53" s="158" t="str">
        <f>IF(Data!C52&lt;&gt;"",Data!C52,"")</f>
        <v>นางสาวปุณยวีร์ ยศปัญญา</v>
      </c>
      <c r="D53" s="106">
        <f>IF(Data!D52&lt;&gt;"",Data!D52,"")</f>
        <v>2</v>
      </c>
      <c r="E53" s="140">
        <f>IF(AND(I53=1,Data!T52=0),0,IF(I53=999,999,Data!T52))</f>
        <v>200</v>
      </c>
      <c r="F53" s="140">
        <f t="shared" si="0"/>
        <v>16.666666666666668</v>
      </c>
      <c r="G53" s="140">
        <f>IF(Data!K52&lt;&gt;"",Data!K52,"")</f>
        <v>42</v>
      </c>
      <c r="H53" s="141">
        <f>IF(Data!L52&lt;&gt;"",Data!L52,"")</f>
        <v>153</v>
      </c>
      <c r="I53" s="63">
        <f>IF(Data!M52&lt;&gt;"",Data!M52,"")</f>
        <v>1</v>
      </c>
      <c r="J53" s="63">
        <f t="shared" si="1"/>
        <v>87</v>
      </c>
      <c r="L53" s="64" t="str">
        <f t="shared" si="2"/>
        <v>น้ำหนักตามเกณฑ์</v>
      </c>
      <c r="M53" s="74"/>
      <c r="N53" s="63">
        <f t="shared" si="3"/>
        <v>98</v>
      </c>
      <c r="P53" s="64" t="str">
        <f t="shared" si="4"/>
        <v>ส่วนสูงตามเกณฑ์</v>
      </c>
      <c r="R53" s="63">
        <f t="shared" si="5"/>
        <v>95</v>
      </c>
      <c r="S53" s="64" t="str">
        <f t="shared" si="6"/>
        <v>สมส่วน</v>
      </c>
      <c r="W53" s="310">
        <f t="shared" si="7"/>
        <v>2200</v>
      </c>
      <c r="Y53" s="65">
        <f t="shared" si="8"/>
        <v>48.2</v>
      </c>
      <c r="Z53" s="65">
        <f t="shared" si="9"/>
        <v>156.80000000000001</v>
      </c>
      <c r="AA53" s="65">
        <f t="shared" si="10"/>
        <v>44.1</v>
      </c>
      <c r="AB53" s="65">
        <f t="shared" si="11"/>
        <v>0</v>
      </c>
      <c r="AC53" s="65">
        <f t="shared" si="12"/>
        <v>44.1</v>
      </c>
      <c r="AD53" s="65">
        <f t="shared" si="13"/>
        <v>33.046822107433798</v>
      </c>
      <c r="AE53" s="65">
        <f t="shared" si="14"/>
        <v>38.097881404955871</v>
      </c>
      <c r="AF53" s="65">
        <f t="shared" si="15"/>
        <v>40.623411053716907</v>
      </c>
      <c r="AG53" s="65">
        <f t="shared" si="16"/>
        <v>57.531167439106554</v>
      </c>
      <c r="AH53" s="65">
        <f t="shared" si="17"/>
        <v>60.641556585475406</v>
      </c>
      <c r="AI53" s="65">
        <f t="shared" si="18"/>
        <v>66.862334878213105</v>
      </c>
      <c r="AJ53" s="65">
        <f t="shared" si="19"/>
        <v>141.80632924314503</v>
      </c>
      <c r="AK53" s="65">
        <f t="shared" si="20"/>
        <v>146.80421949543003</v>
      </c>
      <c r="AL53" s="65">
        <f t="shared" si="21"/>
        <v>149.30316462157251</v>
      </c>
      <c r="AM53" s="65">
        <f t="shared" si="22"/>
        <v>164.13732824271625</v>
      </c>
      <c r="AN53" s="65">
        <f t="shared" si="23"/>
        <v>166.58310432362168</v>
      </c>
      <c r="AO53" s="65">
        <f t="shared" si="24"/>
        <v>171.47465648543252</v>
      </c>
      <c r="AP53" s="65">
        <f t="shared" si="25"/>
        <v>29.903864921701143</v>
      </c>
      <c r="AQ53" s="65">
        <f t="shared" si="26"/>
        <v>34.635909947800762</v>
      </c>
      <c r="AR53" s="65">
        <f t="shared" si="27"/>
        <v>37.001932460850568</v>
      </c>
      <c r="AS53" s="65">
        <f t="shared" si="28"/>
        <v>53.82993527838461</v>
      </c>
      <c r="AT53" s="65">
        <f t="shared" si="29"/>
        <v>57.073247037846144</v>
      </c>
      <c r="AU53" s="65">
        <f t="shared" si="30"/>
        <v>63.559870556769226</v>
      </c>
      <c r="AV53" s="65">
        <f t="shared" si="31"/>
        <v>0</v>
      </c>
      <c r="AW53" s="65">
        <f t="shared" si="32"/>
        <v>29.903864921701143</v>
      </c>
      <c r="AX53" s="65">
        <f t="shared" si="33"/>
        <v>0</v>
      </c>
      <c r="AY53" s="65">
        <f t="shared" si="34"/>
        <v>34.635909947800762</v>
      </c>
      <c r="AZ53" s="65">
        <f t="shared" si="35"/>
        <v>0</v>
      </c>
      <c r="BA53" s="65">
        <f t="shared" si="36"/>
        <v>37.001932460850568</v>
      </c>
      <c r="BB53" s="65">
        <f t="shared" si="37"/>
        <v>0</v>
      </c>
      <c r="BC53" s="65">
        <f t="shared" si="38"/>
        <v>53.82993527838461</v>
      </c>
      <c r="BD53" s="65">
        <f t="shared" si="39"/>
        <v>0</v>
      </c>
      <c r="BE53" s="65">
        <f t="shared" si="40"/>
        <v>57.073247037846144</v>
      </c>
      <c r="BF53" s="65">
        <f t="shared" si="41"/>
        <v>0</v>
      </c>
      <c r="BG53" s="65">
        <f t="shared" si="42"/>
        <v>63.559870556769226</v>
      </c>
      <c r="BI53" s="371">
        <v>1038</v>
      </c>
      <c r="BJ53" s="342">
        <v>10.014785928663306</v>
      </c>
      <c r="BK53" s="342">
        <v>11.609857285775536</v>
      </c>
      <c r="BL53" s="342">
        <v>12.407392964331653</v>
      </c>
      <c r="BM53" s="342">
        <v>13.204928642887769</v>
      </c>
      <c r="BN53" s="342">
        <v>14.8</v>
      </c>
      <c r="BO53" s="342">
        <v>16.714085628534676</v>
      </c>
      <c r="BP53" s="342">
        <v>17.671128442802015</v>
      </c>
      <c r="BQ53" s="342">
        <v>18.628171257069354</v>
      </c>
      <c r="BR53" s="342">
        <v>20.5</v>
      </c>
      <c r="BS53" s="65"/>
      <c r="BT53" s="371">
        <v>1038</v>
      </c>
      <c r="BU53" s="342">
        <v>84.675175225447802</v>
      </c>
      <c r="BV53" s="342">
        <v>88.539363970751793</v>
      </c>
      <c r="BW53" s="342">
        <v>90.471458343403782</v>
      </c>
      <c r="BX53" s="342">
        <v>92.403552716055785</v>
      </c>
      <c r="BY53" s="342">
        <v>96.267741461359776</v>
      </c>
      <c r="BZ53" s="342">
        <v>100.16372196079786</v>
      </c>
      <c r="CA53" s="342">
        <v>102.1117122105169</v>
      </c>
      <c r="CB53" s="342">
        <v>104.05970246023594</v>
      </c>
      <c r="CC53" s="342">
        <v>107.95568295967402</v>
      </c>
      <c r="CE53" s="385">
        <v>58.5</v>
      </c>
      <c r="CF53" s="342">
        <v>4.0388759598136401</v>
      </c>
      <c r="CG53" s="342">
        <v>4.5096057966353671</v>
      </c>
      <c r="CH53" s="342">
        <v>4.7449707150462306</v>
      </c>
      <c r="CI53" s="342">
        <v>4.980335633457095</v>
      </c>
      <c r="CJ53" s="342">
        <v>5.4510654702788219</v>
      </c>
      <c r="CK53" s="342">
        <v>5.8957604136463324</v>
      </c>
      <c r="CL53" s="342">
        <v>6.1181078853300876</v>
      </c>
      <c r="CM53" s="342">
        <v>6.3404553570138429</v>
      </c>
      <c r="CN53" s="342">
        <v>6.7851503003813534</v>
      </c>
      <c r="CO53" s="342">
        <v>3.9730088619736756</v>
      </c>
      <c r="CP53" s="342">
        <v>4.4250569330372969</v>
      </c>
      <c r="CQ53" s="342">
        <v>4.6510809685691079</v>
      </c>
      <c r="CR53" s="342">
        <v>4.8771050041009181</v>
      </c>
      <c r="CS53" s="342">
        <v>5.3291530751645393</v>
      </c>
      <c r="CT53" s="342">
        <v>5.7991693281435799</v>
      </c>
      <c r="CU53" s="342">
        <v>6.0341774546331006</v>
      </c>
      <c r="CV53" s="342">
        <v>6.2691855811226205</v>
      </c>
      <c r="CW53" s="342">
        <v>6.739201834101662</v>
      </c>
      <c r="CY53" s="101">
        <f t="shared" si="43"/>
        <v>1</v>
      </c>
      <c r="CZ53" s="101"/>
      <c r="DA53" s="101"/>
      <c r="DB53" s="311"/>
      <c r="DC53" s="311"/>
      <c r="DD53" s="311"/>
      <c r="DE53" s="311"/>
      <c r="DF53" s="311"/>
      <c r="DP53" s="311"/>
      <c r="DQ53" s="311"/>
      <c r="DR53" s="311"/>
      <c r="DS53" s="311"/>
      <c r="DT53" s="311"/>
      <c r="DU53" s="311"/>
      <c r="DV53" s="311"/>
      <c r="DW53" s="311"/>
      <c r="DX53" s="101"/>
      <c r="DY53" s="101"/>
      <c r="DZ53" s="101"/>
      <c r="EA53" s="101"/>
      <c r="EB53" s="101"/>
      <c r="EC53" s="101"/>
      <c r="ED53" s="101"/>
      <c r="EE53" s="311"/>
      <c r="EF53" s="101"/>
      <c r="EG53" s="101"/>
      <c r="EH53" s="101"/>
      <c r="EI53" s="101"/>
      <c r="EJ53" s="105"/>
      <c r="EK53" s="105"/>
      <c r="EL53" s="69"/>
      <c r="EM53" s="68"/>
      <c r="EN53" s="68"/>
      <c r="EO53" s="68"/>
      <c r="EP53" s="68"/>
      <c r="EQ53" s="68"/>
      <c r="ER53" s="68"/>
      <c r="ES53" s="15"/>
      <c r="ET53" s="15"/>
      <c r="EU53" s="105"/>
      <c r="EV53" s="105"/>
      <c r="EW53" s="105"/>
      <c r="EX53" s="105"/>
      <c r="EY53" s="105"/>
      <c r="EZ53" s="105"/>
      <c r="FA53" s="67"/>
      <c r="FB53" s="105"/>
      <c r="FC53" s="105"/>
      <c r="FD53" s="105"/>
      <c r="FE53" s="105"/>
      <c r="FF53" s="105"/>
      <c r="FG53" s="105"/>
      <c r="FH53" s="67"/>
      <c r="FI53" s="67"/>
      <c r="FJ53" s="67"/>
      <c r="FK53" s="67"/>
      <c r="FL53" s="67"/>
      <c r="FM53" s="67"/>
      <c r="FN53" s="67"/>
    </row>
    <row r="54" spans="2:170" ht="22.5" customHeight="1" x14ac:dyDescent="0.45">
      <c r="B54" s="133">
        <f>IF(Data!B53&lt;&gt;"",Data!B53,"")</f>
        <v>40</v>
      </c>
      <c r="C54" s="158" t="str">
        <f>IF(Data!C53&lt;&gt;"",Data!C53,"")</f>
        <v>นายกีรติ รุ่งศิริ</v>
      </c>
      <c r="D54" s="106">
        <f>IF(Data!D53&lt;&gt;"",Data!D53,"")</f>
        <v>2</v>
      </c>
      <c r="E54" s="140">
        <f>IF(AND(I54=1,Data!T53=0),0,IF(I54=999,999,Data!T53))</f>
        <v>203</v>
      </c>
      <c r="F54" s="140">
        <f t="shared" si="0"/>
        <v>16.916666666666668</v>
      </c>
      <c r="G54" s="140">
        <f>IF(Data!K53&lt;&gt;"",Data!K53,"")</f>
        <v>90</v>
      </c>
      <c r="H54" s="141">
        <f>IF(Data!L53&lt;&gt;"",Data!L53,"")</f>
        <v>178</v>
      </c>
      <c r="I54" s="63">
        <f>IF(Data!M53&lt;&gt;"",Data!M53,"")</f>
        <v>1</v>
      </c>
      <c r="J54" s="63">
        <f t="shared" si="1"/>
        <v>186</v>
      </c>
      <c r="L54" s="64" t="str">
        <f t="shared" si="2"/>
        <v>น้ำหนักมากกว่าเกณฑ์</v>
      </c>
      <c r="M54" s="74"/>
      <c r="N54" s="63">
        <f t="shared" si="3"/>
        <v>113</v>
      </c>
      <c r="P54" s="64" t="str">
        <f t="shared" si="4"/>
        <v>สูงกว่าเกณฑ์</v>
      </c>
      <c r="R54" s="63">
        <f t="shared" si="5"/>
        <v>0</v>
      </c>
      <c r="S54" s="64" t="str">
        <f t="shared" si="6"/>
        <v>ไม่ทราบค่า</v>
      </c>
      <c r="W54" s="310">
        <f t="shared" si="7"/>
        <v>2203</v>
      </c>
      <c r="Y54" s="65">
        <f t="shared" si="8"/>
        <v>48.3</v>
      </c>
      <c r="Z54" s="65">
        <f t="shared" si="9"/>
        <v>156.9</v>
      </c>
      <c r="AA54" s="65">
        <f t="shared" si="10"/>
        <v>0</v>
      </c>
      <c r="AB54" s="65">
        <f t="shared" si="11"/>
        <v>0</v>
      </c>
      <c r="AC54" s="65">
        <f t="shared" si="12"/>
        <v>0</v>
      </c>
      <c r="AD54" s="65">
        <f t="shared" si="13"/>
        <v>33.306329243145022</v>
      </c>
      <c r="AE54" s="65">
        <f t="shared" si="14"/>
        <v>38.304219495430011</v>
      </c>
      <c r="AF54" s="65">
        <f t="shared" si="15"/>
        <v>40.803164621572513</v>
      </c>
      <c r="AG54" s="65">
        <f t="shared" si="16"/>
        <v>57.551413871250944</v>
      </c>
      <c r="AH54" s="65">
        <f t="shared" si="17"/>
        <v>60.635218495001254</v>
      </c>
      <c r="AI54" s="65">
        <f t="shared" si="18"/>
        <v>66.80282774250189</v>
      </c>
      <c r="AJ54" s="65">
        <f t="shared" si="19"/>
        <v>142.06583637885623</v>
      </c>
      <c r="AK54" s="65">
        <f t="shared" si="20"/>
        <v>147.01055758590417</v>
      </c>
      <c r="AL54" s="65">
        <f t="shared" si="21"/>
        <v>149.48291818942812</v>
      </c>
      <c r="AM54" s="65">
        <f t="shared" si="22"/>
        <v>164.15757467486065</v>
      </c>
      <c r="AN54" s="65">
        <f t="shared" si="23"/>
        <v>166.57676623314754</v>
      </c>
      <c r="AO54" s="65">
        <f t="shared" si="24"/>
        <v>171.4151493497213</v>
      </c>
      <c r="AP54" s="65">
        <f t="shared" si="25"/>
        <v>0</v>
      </c>
      <c r="AQ54" s="65">
        <f t="shared" si="26"/>
        <v>0</v>
      </c>
      <c r="AR54" s="65">
        <f t="shared" si="27"/>
        <v>0</v>
      </c>
      <c r="AS54" s="65">
        <f t="shared" si="28"/>
        <v>0</v>
      </c>
      <c r="AT54" s="65">
        <f t="shared" si="29"/>
        <v>0</v>
      </c>
      <c r="AU54" s="65">
        <f t="shared" si="30"/>
        <v>0</v>
      </c>
      <c r="AV54" s="65">
        <f t="shared" si="31"/>
        <v>0</v>
      </c>
      <c r="AW54" s="65">
        <f t="shared" si="32"/>
        <v>0</v>
      </c>
      <c r="AX54" s="65">
        <f t="shared" si="33"/>
        <v>0</v>
      </c>
      <c r="AY54" s="65">
        <f t="shared" si="34"/>
        <v>0</v>
      </c>
      <c r="AZ54" s="65">
        <f t="shared" si="35"/>
        <v>0</v>
      </c>
      <c r="BA54" s="65" t="str">
        <f t="shared" si="36"/>
        <v>0</v>
      </c>
      <c r="BB54" s="65">
        <f t="shared" si="37"/>
        <v>0</v>
      </c>
      <c r="BC54" s="65">
        <f t="shared" si="38"/>
        <v>0</v>
      </c>
      <c r="BD54" s="65">
        <f t="shared" si="39"/>
        <v>0</v>
      </c>
      <c r="BE54" s="65">
        <f t="shared" si="40"/>
        <v>0</v>
      </c>
      <c r="BF54" s="65">
        <f t="shared" si="41"/>
        <v>0</v>
      </c>
      <c r="BG54" s="65">
        <f t="shared" si="42"/>
        <v>0</v>
      </c>
      <c r="BI54" s="371">
        <v>1039</v>
      </c>
      <c r="BJ54" s="342">
        <v>10.055278792952082</v>
      </c>
      <c r="BK54" s="342">
        <v>11.703519195301389</v>
      </c>
      <c r="BL54" s="342">
        <v>12.527639396476042</v>
      </c>
      <c r="BM54" s="342">
        <v>13.351759597650695</v>
      </c>
      <c r="BN54" s="342">
        <v>15</v>
      </c>
      <c r="BO54" s="342">
        <v>16.967254673771752</v>
      </c>
      <c r="BP54" s="342">
        <v>17.950882010657629</v>
      </c>
      <c r="BQ54" s="342">
        <v>18.934509347543504</v>
      </c>
      <c r="BR54" s="342">
        <v>20.9</v>
      </c>
      <c r="BS54" s="65"/>
      <c r="BT54" s="371">
        <v>1039</v>
      </c>
      <c r="BU54" s="342">
        <v>85.272791105550311</v>
      </c>
      <c r="BV54" s="342">
        <v>89.142161618129322</v>
      </c>
      <c r="BW54" s="342">
        <v>91.076846874418806</v>
      </c>
      <c r="BX54" s="342">
        <v>93.011532130708318</v>
      </c>
      <c r="BY54" s="342">
        <v>96.880902643287328</v>
      </c>
      <c r="BZ54" s="342">
        <v>100.78987293007954</v>
      </c>
      <c r="CA54" s="342">
        <v>102.74435807347564</v>
      </c>
      <c r="CB54" s="342">
        <v>104.69884321687175</v>
      </c>
      <c r="CC54" s="342">
        <v>108.60781350366395</v>
      </c>
      <c r="CE54" s="385">
        <v>58.75</v>
      </c>
      <c r="CF54" s="342">
        <v>4.0899961361122426</v>
      </c>
      <c r="CG54" s="342">
        <v>4.5648546336785358</v>
      </c>
      <c r="CH54" s="342">
        <v>4.8022838824616834</v>
      </c>
      <c r="CI54" s="342">
        <v>5.0397131312448309</v>
      </c>
      <c r="CJ54" s="342">
        <v>5.5145716288111242</v>
      </c>
      <c r="CK54" s="342">
        <v>5.9642972604414393</v>
      </c>
      <c r="CL54" s="342">
        <v>6.1891600762565968</v>
      </c>
      <c r="CM54" s="342">
        <v>6.4140228920717535</v>
      </c>
      <c r="CN54" s="342">
        <v>6.8637485237020677</v>
      </c>
      <c r="CO54" s="342">
        <v>4.0207308774671437</v>
      </c>
      <c r="CP54" s="342">
        <v>4.4763666708579715</v>
      </c>
      <c r="CQ54" s="342">
        <v>4.7041845675533853</v>
      </c>
      <c r="CR54" s="342">
        <v>4.9320024642487983</v>
      </c>
      <c r="CS54" s="342">
        <v>5.387638257639626</v>
      </c>
      <c r="CT54" s="342">
        <v>5.8619881726015892</v>
      </c>
      <c r="CU54" s="342">
        <v>6.0991631300825713</v>
      </c>
      <c r="CV54" s="342">
        <v>6.3363380875635524</v>
      </c>
      <c r="CW54" s="342">
        <v>6.8106880025255156</v>
      </c>
      <c r="CY54" s="101">
        <f t="shared" si="43"/>
        <v>1</v>
      </c>
      <c r="CZ54" s="101"/>
      <c r="DA54" s="101"/>
      <c r="DB54" s="311"/>
      <c r="DC54" s="311"/>
      <c r="DD54" s="311"/>
      <c r="DE54" s="311"/>
      <c r="DF54" s="311"/>
      <c r="DP54" s="311"/>
      <c r="DQ54" s="311"/>
      <c r="DR54" s="311"/>
      <c r="DS54" s="311"/>
      <c r="DT54" s="311"/>
      <c r="DU54" s="311"/>
      <c r="DV54" s="311"/>
      <c r="DW54" s="311"/>
      <c r="DX54" s="101"/>
      <c r="DY54" s="101"/>
      <c r="DZ54" s="101"/>
      <c r="EA54" s="101"/>
      <c r="EB54" s="101"/>
      <c r="EC54" s="101"/>
      <c r="ED54" s="101"/>
      <c r="EE54" s="311"/>
      <c r="EF54" s="101"/>
      <c r="EG54" s="101"/>
      <c r="EH54" s="101"/>
      <c r="EI54" s="101"/>
      <c r="EJ54" s="105"/>
      <c r="EK54" s="105"/>
      <c r="EL54" s="69"/>
      <c r="EM54" s="68"/>
      <c r="EN54" s="68"/>
      <c r="EO54" s="68"/>
      <c r="EP54" s="68"/>
      <c r="EQ54" s="68"/>
      <c r="ER54" s="68"/>
      <c r="ES54" s="15"/>
      <c r="ET54" s="15"/>
      <c r="EU54" s="105"/>
      <c r="EV54" s="105"/>
      <c r="EW54" s="105"/>
      <c r="EX54" s="105"/>
      <c r="EY54" s="105"/>
      <c r="EZ54" s="105"/>
      <c r="FA54" s="67"/>
      <c r="FB54" s="105"/>
      <c r="FC54" s="105"/>
      <c r="FD54" s="105"/>
      <c r="FE54" s="105"/>
      <c r="FF54" s="105"/>
      <c r="FG54" s="105"/>
      <c r="FH54" s="67"/>
      <c r="FI54" s="67"/>
      <c r="FJ54" s="67"/>
      <c r="FK54" s="67"/>
      <c r="FL54" s="67"/>
      <c r="FM54" s="67"/>
      <c r="FN54" s="67"/>
    </row>
    <row r="55" spans="2:170" ht="22.5" customHeight="1" x14ac:dyDescent="0.45">
      <c r="B55" s="133">
        <f>IF(Data!B54&lt;&gt;"",Data!B54,"")</f>
        <v>41</v>
      </c>
      <c r="C55" s="158" t="str">
        <f>IF(Data!C54&lt;&gt;"",Data!C54,"")</f>
        <v>นางสาวปวริษา ขำปาน</v>
      </c>
      <c r="D55" s="106">
        <f>IF(Data!D54&lt;&gt;"",Data!D54,"")</f>
        <v>2</v>
      </c>
      <c r="E55" s="140">
        <f>IF(AND(I55=1,Data!T54=0),0,IF(I55=999,999,Data!T54))</f>
        <v>202</v>
      </c>
      <c r="F55" s="140">
        <f t="shared" si="0"/>
        <v>16.833333333333332</v>
      </c>
      <c r="G55" s="140">
        <f>IF(Data!K54&lt;&gt;"",Data!K54,"")</f>
        <v>35</v>
      </c>
      <c r="H55" s="141">
        <f>IF(Data!L54&lt;&gt;"",Data!L54,"")</f>
        <v>151</v>
      </c>
      <c r="I55" s="63">
        <f>IF(Data!M54&lt;&gt;"",Data!M54,"")</f>
        <v>1</v>
      </c>
      <c r="J55" s="63">
        <f t="shared" si="1"/>
        <v>72</v>
      </c>
      <c r="L55" s="64" t="str">
        <f t="shared" si="2"/>
        <v>น้ำหนักน้อยกว่าเกณฑ์</v>
      </c>
      <c r="M55" s="74"/>
      <c r="N55" s="63">
        <f t="shared" si="3"/>
        <v>96</v>
      </c>
      <c r="P55" s="64" t="str">
        <f t="shared" si="4"/>
        <v>ส่วนสูงตามเกณฑ์</v>
      </c>
      <c r="R55" s="63">
        <f t="shared" si="5"/>
        <v>83</v>
      </c>
      <c r="S55" s="64" t="str">
        <f t="shared" si="6"/>
        <v>ค่อนข้างผอม</v>
      </c>
      <c r="W55" s="310">
        <f t="shared" si="7"/>
        <v>2202</v>
      </c>
      <c r="Y55" s="65">
        <f t="shared" si="8"/>
        <v>48.3</v>
      </c>
      <c r="Z55" s="65">
        <f t="shared" si="9"/>
        <v>156.80000000000001</v>
      </c>
      <c r="AA55" s="65">
        <f t="shared" si="10"/>
        <v>42.4</v>
      </c>
      <c r="AB55" s="65">
        <f t="shared" si="11"/>
        <v>0</v>
      </c>
      <c r="AC55" s="65">
        <f t="shared" si="12"/>
        <v>42.4</v>
      </c>
      <c r="AD55" s="65">
        <f t="shared" si="13"/>
        <v>33.146822107433792</v>
      </c>
      <c r="AE55" s="65">
        <f t="shared" si="14"/>
        <v>38.197881404955865</v>
      </c>
      <c r="AF55" s="65">
        <f t="shared" si="15"/>
        <v>40.723411053716902</v>
      </c>
      <c r="AG55" s="65">
        <f t="shared" si="16"/>
        <v>57.551413871250944</v>
      </c>
      <c r="AH55" s="65">
        <f t="shared" si="17"/>
        <v>60.635218495001254</v>
      </c>
      <c r="AI55" s="65">
        <f t="shared" si="18"/>
        <v>66.80282774250189</v>
      </c>
      <c r="AJ55" s="65">
        <f t="shared" si="19"/>
        <v>141.96583637885624</v>
      </c>
      <c r="AK55" s="65">
        <f t="shared" si="20"/>
        <v>146.91055758590417</v>
      </c>
      <c r="AL55" s="65">
        <f t="shared" si="21"/>
        <v>149.3829181894281</v>
      </c>
      <c r="AM55" s="65">
        <f t="shared" si="22"/>
        <v>164.13732824271625</v>
      </c>
      <c r="AN55" s="65">
        <f t="shared" si="23"/>
        <v>166.58310432362168</v>
      </c>
      <c r="AO55" s="65">
        <f t="shared" si="24"/>
        <v>171.47465648543252</v>
      </c>
      <c r="AP55" s="65">
        <f t="shared" si="25"/>
        <v>28.52287919312359</v>
      </c>
      <c r="AQ55" s="65">
        <f t="shared" si="26"/>
        <v>33.148586128749059</v>
      </c>
      <c r="AR55" s="65">
        <f t="shared" si="27"/>
        <v>35.461439596561803</v>
      </c>
      <c r="AS55" s="65">
        <f t="shared" si="28"/>
        <v>52.209688846240226</v>
      </c>
      <c r="AT55" s="65">
        <f t="shared" si="29"/>
        <v>55.479585128320302</v>
      </c>
      <c r="AU55" s="65">
        <f t="shared" si="30"/>
        <v>62.019377692480454</v>
      </c>
      <c r="AV55" s="65">
        <f t="shared" si="31"/>
        <v>0</v>
      </c>
      <c r="AW55" s="65">
        <f t="shared" si="32"/>
        <v>28.52287919312359</v>
      </c>
      <c r="AX55" s="65">
        <f t="shared" si="33"/>
        <v>0</v>
      </c>
      <c r="AY55" s="65">
        <f t="shared" si="34"/>
        <v>33.148586128749059</v>
      </c>
      <c r="AZ55" s="65">
        <f t="shared" si="35"/>
        <v>0</v>
      </c>
      <c r="BA55" s="65">
        <f t="shared" si="36"/>
        <v>35.461439596561803</v>
      </c>
      <c r="BB55" s="65">
        <f t="shared" si="37"/>
        <v>0</v>
      </c>
      <c r="BC55" s="65">
        <f t="shared" si="38"/>
        <v>52.209688846240226</v>
      </c>
      <c r="BD55" s="65">
        <f t="shared" si="39"/>
        <v>0</v>
      </c>
      <c r="BE55" s="65">
        <f t="shared" si="40"/>
        <v>55.479585128320302</v>
      </c>
      <c r="BF55" s="65">
        <f t="shared" si="41"/>
        <v>0</v>
      </c>
      <c r="BG55" s="65">
        <f t="shared" si="42"/>
        <v>62.019377692480454</v>
      </c>
      <c r="BI55" s="371">
        <v>1040</v>
      </c>
      <c r="BJ55" s="342">
        <v>10.155278792952082</v>
      </c>
      <c r="BK55" s="342">
        <v>11.803519195301387</v>
      </c>
      <c r="BL55" s="342">
        <v>12.627639396476042</v>
      </c>
      <c r="BM55" s="342">
        <v>13.451759597650694</v>
      </c>
      <c r="BN55" s="342">
        <v>15.1</v>
      </c>
      <c r="BO55" s="342">
        <v>17.120423719008826</v>
      </c>
      <c r="BP55" s="342">
        <v>18.130635578513239</v>
      </c>
      <c r="BQ55" s="342">
        <v>19.140847438017651</v>
      </c>
      <c r="BR55" s="342">
        <v>21.2</v>
      </c>
      <c r="BS55" s="65"/>
      <c r="BT55" s="371">
        <v>1040</v>
      </c>
      <c r="BU55" s="342">
        <v>85.75709922176712</v>
      </c>
      <c r="BV55" s="342">
        <v>89.666334694895994</v>
      </c>
      <c r="BW55" s="342">
        <v>91.620952431460438</v>
      </c>
      <c r="BX55" s="342">
        <v>93.575570168024882</v>
      </c>
      <c r="BY55" s="342">
        <v>97.484805641153756</v>
      </c>
      <c r="BZ55" s="342">
        <v>101.40542618399152</v>
      </c>
      <c r="CA55" s="342">
        <v>103.3657364554104</v>
      </c>
      <c r="CB55" s="342">
        <v>105.3260467268293</v>
      </c>
      <c r="CC55" s="342">
        <v>109.24666726966707</v>
      </c>
      <c r="CE55" s="385">
        <v>59</v>
      </c>
      <c r="CF55" s="342">
        <v>4.141116312410845</v>
      </c>
      <c r="CG55" s="342">
        <v>4.6201034707217055</v>
      </c>
      <c r="CH55" s="342">
        <v>4.8595970498771361</v>
      </c>
      <c r="CI55" s="342">
        <v>5.0990906290325668</v>
      </c>
      <c r="CJ55" s="342">
        <v>5.5780777873434273</v>
      </c>
      <c r="CK55" s="342">
        <v>6.0328341072365461</v>
      </c>
      <c r="CL55" s="342">
        <v>6.2602122671831051</v>
      </c>
      <c r="CM55" s="342">
        <v>6.4875904271296641</v>
      </c>
      <c r="CN55" s="342">
        <v>6.9423467470227829</v>
      </c>
      <c r="CO55" s="342">
        <v>4.0684528929606119</v>
      </c>
      <c r="CP55" s="342">
        <v>4.5276764086786461</v>
      </c>
      <c r="CQ55" s="342">
        <v>4.7572881665376627</v>
      </c>
      <c r="CR55" s="342">
        <v>4.9868999243966794</v>
      </c>
      <c r="CS55" s="342">
        <v>5.4461234401147136</v>
      </c>
      <c r="CT55" s="342">
        <v>5.9248070170595986</v>
      </c>
      <c r="CU55" s="342">
        <v>6.164148805532041</v>
      </c>
      <c r="CV55" s="342">
        <v>6.4034905940044835</v>
      </c>
      <c r="CW55" s="342">
        <v>6.8821741709493693</v>
      </c>
      <c r="CY55" s="101">
        <f t="shared" si="43"/>
        <v>1</v>
      </c>
      <c r="CZ55" s="101"/>
      <c r="DA55" s="101"/>
      <c r="DB55" s="311"/>
      <c r="DC55" s="311"/>
      <c r="DD55" s="311"/>
      <c r="DE55" s="311"/>
      <c r="DF55" s="311"/>
      <c r="DP55" s="311"/>
      <c r="DQ55" s="311"/>
      <c r="DR55" s="311"/>
      <c r="DS55" s="311"/>
      <c r="DT55" s="311"/>
      <c r="DU55" s="311"/>
      <c r="DV55" s="311"/>
      <c r="DW55" s="311"/>
      <c r="DX55" s="101"/>
      <c r="DY55" s="101"/>
      <c r="DZ55" s="101"/>
      <c r="EA55" s="101"/>
      <c r="EB55" s="101"/>
      <c r="EC55" s="101"/>
      <c r="ED55" s="101"/>
      <c r="EE55" s="311"/>
      <c r="EF55" s="101"/>
      <c r="EG55" s="101"/>
      <c r="EH55" s="101"/>
      <c r="EI55" s="101"/>
      <c r="EJ55" s="105"/>
      <c r="EK55" s="105"/>
      <c r="EL55" s="69"/>
      <c r="EM55" s="68"/>
      <c r="EN55" s="68"/>
      <c r="EO55" s="68"/>
      <c r="EP55" s="68"/>
      <c r="EQ55" s="68"/>
      <c r="ER55" s="68"/>
      <c r="ES55" s="15"/>
      <c r="ET55" s="15"/>
      <c r="EU55" s="105"/>
      <c r="EV55" s="105"/>
      <c r="EW55" s="105"/>
      <c r="EX55" s="105"/>
      <c r="EY55" s="105"/>
      <c r="EZ55" s="105"/>
      <c r="FA55" s="67"/>
      <c r="FB55" s="105"/>
      <c r="FC55" s="105"/>
      <c r="FD55" s="105"/>
      <c r="FE55" s="105"/>
      <c r="FF55" s="105"/>
      <c r="FG55" s="105"/>
      <c r="FH55" s="67"/>
      <c r="FI55" s="67"/>
      <c r="FJ55" s="67"/>
      <c r="FK55" s="67"/>
      <c r="FL55" s="67"/>
      <c r="FM55" s="67"/>
      <c r="FN55" s="67"/>
    </row>
    <row r="56" spans="2:170" ht="22.5" customHeight="1" x14ac:dyDescent="0.45">
      <c r="B56" s="133">
        <f>IF(Data!B55&lt;&gt;"",Data!B55,"")</f>
        <v>42</v>
      </c>
      <c r="C56" s="158" t="str">
        <f>IF(Data!C55&lt;&gt;"",Data!C55,"")</f>
        <v>นางสาวปัณฑิตา ตุ้มสังข์</v>
      </c>
      <c r="D56" s="106">
        <f>IF(Data!D55&lt;&gt;"",Data!D55,"")</f>
        <v>2</v>
      </c>
      <c r="E56" s="140">
        <f>IF(AND(I56=1,Data!T55=0),0,IF(I56=999,999,Data!T55))</f>
        <v>197</v>
      </c>
      <c r="F56" s="140">
        <f t="shared" si="0"/>
        <v>16.416666666666668</v>
      </c>
      <c r="G56" s="140">
        <f>IF(Data!K55&lt;&gt;"",Data!K55,"")</f>
        <v>65</v>
      </c>
      <c r="H56" s="141">
        <f>IF(Data!L55&lt;&gt;"",Data!L55,"")</f>
        <v>165</v>
      </c>
      <c r="I56" s="63">
        <f>IF(Data!M55&lt;&gt;"",Data!M55,"")</f>
        <v>1</v>
      </c>
      <c r="J56" s="63">
        <f t="shared" si="1"/>
        <v>135</v>
      </c>
      <c r="L56" s="64" t="str">
        <f t="shared" si="2"/>
        <v>น้ำหนักมากกว่าเกณฑ์</v>
      </c>
      <c r="M56" s="74"/>
      <c r="N56" s="63">
        <f t="shared" si="3"/>
        <v>105</v>
      </c>
      <c r="P56" s="64" t="str">
        <f t="shared" si="4"/>
        <v>ค่อนข้างสูง</v>
      </c>
      <c r="R56" s="63">
        <f t="shared" si="5"/>
        <v>120</v>
      </c>
      <c r="S56" s="64" t="str">
        <f t="shared" si="6"/>
        <v>ท้วม</v>
      </c>
      <c r="W56" s="310">
        <f t="shared" si="7"/>
        <v>2197</v>
      </c>
      <c r="Y56" s="65">
        <f t="shared" si="8"/>
        <v>48.1</v>
      </c>
      <c r="Z56" s="65">
        <f t="shared" si="9"/>
        <v>156.80000000000001</v>
      </c>
      <c r="AA56" s="65">
        <f t="shared" si="10"/>
        <v>54</v>
      </c>
      <c r="AB56" s="65">
        <f t="shared" si="11"/>
        <v>0</v>
      </c>
      <c r="AC56" s="65">
        <f t="shared" si="12"/>
        <v>54</v>
      </c>
      <c r="AD56" s="65">
        <f t="shared" si="13"/>
        <v>32.946822107433803</v>
      </c>
      <c r="AE56" s="65">
        <f t="shared" si="14"/>
        <v>37.997881404955869</v>
      </c>
      <c r="AF56" s="65">
        <f t="shared" si="15"/>
        <v>40.523411053716899</v>
      </c>
      <c r="AG56" s="65">
        <f t="shared" si="16"/>
        <v>57.431167439106545</v>
      </c>
      <c r="AH56" s="65">
        <f t="shared" si="17"/>
        <v>60.541556585475405</v>
      </c>
      <c r="AI56" s="65">
        <f t="shared" si="18"/>
        <v>66.76233487821311</v>
      </c>
      <c r="AJ56" s="65">
        <f t="shared" si="19"/>
        <v>141.64682210743382</v>
      </c>
      <c r="AK56" s="65">
        <f t="shared" si="20"/>
        <v>146.69788140495587</v>
      </c>
      <c r="AL56" s="65">
        <f t="shared" si="21"/>
        <v>149.22341105371692</v>
      </c>
      <c r="AM56" s="65">
        <f t="shared" si="22"/>
        <v>164.13732824271625</v>
      </c>
      <c r="AN56" s="65">
        <f t="shared" si="23"/>
        <v>166.58310432362168</v>
      </c>
      <c r="AO56" s="65">
        <f t="shared" si="24"/>
        <v>171.47465648543252</v>
      </c>
      <c r="AP56" s="65">
        <f t="shared" si="25"/>
        <v>37.251750750321563</v>
      </c>
      <c r="AQ56" s="65">
        <f t="shared" si="26"/>
        <v>42.834500500214375</v>
      </c>
      <c r="AR56" s="65">
        <f t="shared" si="27"/>
        <v>45.625875375160781</v>
      </c>
      <c r="AS56" s="65">
        <f t="shared" si="28"/>
        <v>62.294371056983614</v>
      </c>
      <c r="AT56" s="65">
        <f t="shared" si="29"/>
        <v>65.059161409311486</v>
      </c>
      <c r="AU56" s="65">
        <f t="shared" si="30"/>
        <v>70.588742113967214</v>
      </c>
      <c r="AV56" s="65">
        <f t="shared" si="31"/>
        <v>0</v>
      </c>
      <c r="AW56" s="65">
        <f t="shared" si="32"/>
        <v>37.251750750321563</v>
      </c>
      <c r="AX56" s="65">
        <f t="shared" si="33"/>
        <v>0</v>
      </c>
      <c r="AY56" s="65">
        <f t="shared" si="34"/>
        <v>42.834500500214375</v>
      </c>
      <c r="AZ56" s="65">
        <f t="shared" si="35"/>
        <v>0</v>
      </c>
      <c r="BA56" s="65">
        <f t="shared" si="36"/>
        <v>45.625875375160781</v>
      </c>
      <c r="BB56" s="65">
        <f t="shared" si="37"/>
        <v>0</v>
      </c>
      <c r="BC56" s="65">
        <f t="shared" si="38"/>
        <v>62.294371056983614</v>
      </c>
      <c r="BD56" s="65">
        <f t="shared" si="39"/>
        <v>0</v>
      </c>
      <c r="BE56" s="65">
        <f t="shared" si="40"/>
        <v>65.059161409311486</v>
      </c>
      <c r="BF56" s="65">
        <f t="shared" si="41"/>
        <v>0</v>
      </c>
      <c r="BG56" s="65">
        <f t="shared" si="42"/>
        <v>70.588742113967214</v>
      </c>
      <c r="BI56" s="371">
        <v>1041</v>
      </c>
      <c r="BJ56" s="342">
        <v>10.195771657240858</v>
      </c>
      <c r="BK56" s="342">
        <v>11.897181104827238</v>
      </c>
      <c r="BL56" s="342">
        <v>12.747885828620429</v>
      </c>
      <c r="BM56" s="342">
        <v>13.59859055241362</v>
      </c>
      <c r="BN56" s="342">
        <v>15.3</v>
      </c>
      <c r="BO56" s="342">
        <v>17.373592764245902</v>
      </c>
      <c r="BP56" s="342">
        <v>18.410389146368853</v>
      </c>
      <c r="BQ56" s="342">
        <v>19.447185528491801</v>
      </c>
      <c r="BR56" s="342">
        <v>21.5</v>
      </c>
      <c r="BS56" s="65"/>
      <c r="BT56" s="371">
        <v>1041</v>
      </c>
      <c r="BU56" s="342">
        <v>86.242842149180419</v>
      </c>
      <c r="BV56" s="342">
        <v>90.188457294715306</v>
      </c>
      <c r="BW56" s="342">
        <v>92.161264867482757</v>
      </c>
      <c r="BX56" s="342">
        <v>94.134072440250208</v>
      </c>
      <c r="BY56" s="342">
        <v>98.079687585785109</v>
      </c>
      <c r="BZ56" s="342">
        <v>102.01193185229786</v>
      </c>
      <c r="CA56" s="342">
        <v>103.97805398555424</v>
      </c>
      <c r="CB56" s="342">
        <v>105.9441761188106</v>
      </c>
      <c r="CC56" s="342">
        <v>109.87642038532336</v>
      </c>
      <c r="CE56" s="385">
        <v>59.25</v>
      </c>
      <c r="CF56" s="342">
        <v>4.1919271045895723</v>
      </c>
      <c r="CG56" s="342">
        <v>4.6752966837525713</v>
      </c>
      <c r="CH56" s="342">
        <v>4.9169814733340713</v>
      </c>
      <c r="CI56" s="342">
        <v>5.1586662629155713</v>
      </c>
      <c r="CJ56" s="342">
        <v>5.6420358420785703</v>
      </c>
      <c r="CK56" s="342">
        <v>6.1016165016223898</v>
      </c>
      <c r="CL56" s="342">
        <v>6.3314068313942986</v>
      </c>
      <c r="CM56" s="342">
        <v>6.5611971611662092</v>
      </c>
      <c r="CN56" s="342">
        <v>7.0207778207100286</v>
      </c>
      <c r="CO56" s="342">
        <v>4.1160549375557984</v>
      </c>
      <c r="CP56" s="342">
        <v>4.5788670491480099</v>
      </c>
      <c r="CQ56" s="342">
        <v>4.8102731049441161</v>
      </c>
      <c r="CR56" s="342">
        <v>5.0416791607402214</v>
      </c>
      <c r="CS56" s="342">
        <v>5.5044912723324337</v>
      </c>
      <c r="CT56" s="342">
        <v>5.9873492144613962</v>
      </c>
      <c r="CU56" s="342">
        <v>6.2287781855258757</v>
      </c>
      <c r="CV56" s="342">
        <v>6.4702071565903569</v>
      </c>
      <c r="CW56" s="342">
        <v>6.9530650987193194</v>
      </c>
      <c r="CY56" s="101">
        <f t="shared" si="43"/>
        <v>1</v>
      </c>
      <c r="CZ56" s="101"/>
      <c r="DA56" s="101"/>
      <c r="DB56" s="311"/>
      <c r="DC56" s="311"/>
      <c r="DD56" s="311"/>
      <c r="DE56" s="311"/>
      <c r="DF56" s="311"/>
      <c r="DP56" s="311"/>
      <c r="DQ56" s="311"/>
      <c r="DR56" s="311"/>
      <c r="DS56" s="311"/>
      <c r="DT56" s="311"/>
      <c r="DU56" s="311"/>
      <c r="DV56" s="311"/>
      <c r="DW56" s="311"/>
      <c r="DX56" s="101"/>
      <c r="DY56" s="101"/>
      <c r="DZ56" s="101"/>
      <c r="EA56" s="101"/>
      <c r="EB56" s="101"/>
      <c r="EC56" s="101"/>
      <c r="ED56" s="101"/>
      <c r="EE56" s="311"/>
      <c r="EF56" s="101"/>
      <c r="EG56" s="101"/>
      <c r="EH56" s="101"/>
      <c r="EI56" s="101"/>
      <c r="EJ56" s="105"/>
      <c r="EK56" s="105"/>
      <c r="EL56" s="69"/>
      <c r="EM56" s="68"/>
      <c r="EN56" s="68"/>
      <c r="EO56" s="68"/>
      <c r="EP56" s="68"/>
      <c r="EQ56" s="68"/>
      <c r="ER56" s="68"/>
      <c r="ES56" s="15"/>
      <c r="ET56" s="15"/>
      <c r="EU56" s="105"/>
      <c r="EV56" s="105"/>
      <c r="EW56" s="105"/>
      <c r="EX56" s="105"/>
      <c r="EY56" s="105"/>
      <c r="EZ56" s="105"/>
      <c r="FA56" s="67"/>
      <c r="FB56" s="105"/>
      <c r="FC56" s="105"/>
      <c r="FD56" s="105"/>
      <c r="FE56" s="105"/>
      <c r="FF56" s="105"/>
      <c r="FG56" s="105"/>
      <c r="FH56" s="67"/>
      <c r="FI56" s="67"/>
      <c r="FJ56" s="67"/>
      <c r="FK56" s="67"/>
      <c r="FL56" s="67"/>
      <c r="FM56" s="67"/>
      <c r="FN56" s="67"/>
    </row>
    <row r="57" spans="2:170" ht="22.5" customHeight="1" x14ac:dyDescent="0.45">
      <c r="B57" s="133">
        <f>IF(Data!B56&lt;&gt;"",Data!B56,"")</f>
        <v>43</v>
      </c>
      <c r="C57" s="158" t="str">
        <f>IF(Data!C56&lt;&gt;"",Data!C56,"")</f>
        <v>นางสาวปิ่นมณี บุญศรี</v>
      </c>
      <c r="D57" s="106">
        <f>IF(Data!D56&lt;&gt;"",Data!D56,"")</f>
        <v>2</v>
      </c>
      <c r="E57" s="140">
        <f>IF(AND(I57=1,Data!T56=0),0,IF(I57=999,999,Data!T56))</f>
        <v>193</v>
      </c>
      <c r="F57" s="140">
        <f t="shared" si="0"/>
        <v>16.083333333333332</v>
      </c>
      <c r="G57" s="140">
        <f>IF(Data!K56&lt;&gt;"",Data!K56,"")</f>
        <v>84</v>
      </c>
      <c r="H57" s="141">
        <f>IF(Data!L56&lt;&gt;"",Data!L56,"")</f>
        <v>170</v>
      </c>
      <c r="I57" s="63">
        <f>IF(Data!M56&lt;&gt;"",Data!M56,"")</f>
        <v>1</v>
      </c>
      <c r="J57" s="63">
        <f t="shared" si="1"/>
        <v>175</v>
      </c>
      <c r="L57" s="64" t="str">
        <f t="shared" si="2"/>
        <v>น้ำหนักมากกว่าเกณฑ์</v>
      </c>
      <c r="M57" s="74"/>
      <c r="N57" s="63">
        <f t="shared" si="3"/>
        <v>109</v>
      </c>
      <c r="P57" s="64" t="str">
        <f t="shared" si="4"/>
        <v>สูงกว่าเกณฑ์</v>
      </c>
      <c r="R57" s="63">
        <f t="shared" si="5"/>
        <v>143</v>
      </c>
      <c r="S57" s="64" t="str">
        <f t="shared" si="6"/>
        <v>อ้วน</v>
      </c>
      <c r="W57" s="310">
        <f t="shared" si="7"/>
        <v>2193</v>
      </c>
      <c r="Y57" s="65">
        <f t="shared" si="8"/>
        <v>47.9</v>
      </c>
      <c r="Z57" s="65">
        <f t="shared" si="9"/>
        <v>156.6</v>
      </c>
      <c r="AA57" s="65">
        <f t="shared" si="10"/>
        <v>58.7</v>
      </c>
      <c r="AB57" s="65">
        <f t="shared" si="11"/>
        <v>0</v>
      </c>
      <c r="AC57" s="65">
        <f t="shared" si="12"/>
        <v>58.7</v>
      </c>
      <c r="AD57" s="65">
        <f t="shared" si="13"/>
        <v>32.427807836011354</v>
      </c>
      <c r="AE57" s="65">
        <f t="shared" si="14"/>
        <v>37.585205224007574</v>
      </c>
      <c r="AF57" s="65">
        <f t="shared" si="15"/>
        <v>40.16390391800568</v>
      </c>
      <c r="AG57" s="65">
        <f t="shared" si="16"/>
        <v>57.231167439106557</v>
      </c>
      <c r="AH57" s="65">
        <f t="shared" si="17"/>
        <v>60.341556585475409</v>
      </c>
      <c r="AI57" s="65">
        <f t="shared" si="18"/>
        <v>66.562334878213107</v>
      </c>
      <c r="AJ57" s="65">
        <f t="shared" si="19"/>
        <v>141.60632924314501</v>
      </c>
      <c r="AK57" s="65">
        <f t="shared" si="20"/>
        <v>146.60421949543002</v>
      </c>
      <c r="AL57" s="65">
        <f t="shared" si="21"/>
        <v>149.10316462157249</v>
      </c>
      <c r="AM57" s="65">
        <f t="shared" si="22"/>
        <v>164.01708181057188</v>
      </c>
      <c r="AN57" s="65">
        <f t="shared" si="23"/>
        <v>166.48944241409583</v>
      </c>
      <c r="AO57" s="65">
        <f t="shared" si="24"/>
        <v>171.43416362114377</v>
      </c>
      <c r="AP57" s="65">
        <f t="shared" si="25"/>
        <v>40.835200800343003</v>
      </c>
      <c r="AQ57" s="65">
        <f t="shared" si="26"/>
        <v>46.790133866895339</v>
      </c>
      <c r="AR57" s="65">
        <f t="shared" si="27"/>
        <v>49.767600400171503</v>
      </c>
      <c r="AS57" s="65">
        <f t="shared" si="28"/>
        <v>65.479053267726982</v>
      </c>
      <c r="AT57" s="65">
        <f t="shared" si="29"/>
        <v>67.738737690302656</v>
      </c>
      <c r="AU57" s="65">
        <f t="shared" si="30"/>
        <v>72.258106535453976</v>
      </c>
      <c r="AV57" s="65">
        <f t="shared" si="31"/>
        <v>0</v>
      </c>
      <c r="AW57" s="65">
        <f t="shared" si="32"/>
        <v>40.835200800343003</v>
      </c>
      <c r="AX57" s="65">
        <f t="shared" si="33"/>
        <v>0</v>
      </c>
      <c r="AY57" s="65">
        <f t="shared" si="34"/>
        <v>46.790133866895339</v>
      </c>
      <c r="AZ57" s="65">
        <f t="shared" si="35"/>
        <v>0</v>
      </c>
      <c r="BA57" s="65">
        <f t="shared" si="36"/>
        <v>49.767600400171503</v>
      </c>
      <c r="BB57" s="65">
        <f t="shared" si="37"/>
        <v>0</v>
      </c>
      <c r="BC57" s="65">
        <f t="shared" si="38"/>
        <v>65.479053267726982</v>
      </c>
      <c r="BD57" s="65">
        <f t="shared" si="39"/>
        <v>0</v>
      </c>
      <c r="BE57" s="65">
        <f t="shared" si="40"/>
        <v>67.738737690302656</v>
      </c>
      <c r="BF57" s="65">
        <f t="shared" si="41"/>
        <v>0</v>
      </c>
      <c r="BG57" s="65">
        <f t="shared" si="42"/>
        <v>72.258106535453976</v>
      </c>
      <c r="BI57" s="371">
        <v>1042</v>
      </c>
      <c r="BJ57" s="342">
        <v>10.295771657240858</v>
      </c>
      <c r="BK57" s="342">
        <v>11.997181104827238</v>
      </c>
      <c r="BL57" s="342">
        <v>12.847885828620431</v>
      </c>
      <c r="BM57" s="342">
        <v>13.69859055241362</v>
      </c>
      <c r="BN57" s="342">
        <v>15.4</v>
      </c>
      <c r="BO57" s="342">
        <v>17.526761809482974</v>
      </c>
      <c r="BP57" s="342">
        <v>18.590142714224459</v>
      </c>
      <c r="BQ57" s="342">
        <v>19.653523618965949</v>
      </c>
      <c r="BR57" s="342">
        <v>21.8</v>
      </c>
      <c r="BS57" s="65"/>
      <c r="BT57" s="371">
        <v>1042</v>
      </c>
      <c r="BU57" s="342">
        <v>86.730307704111468</v>
      </c>
      <c r="BV57" s="342">
        <v>90.708830573073385</v>
      </c>
      <c r="BW57" s="342">
        <v>92.698092007554322</v>
      </c>
      <c r="BX57" s="342">
        <v>94.687353442035288</v>
      </c>
      <c r="BY57" s="342">
        <v>98.665876310997206</v>
      </c>
      <c r="BZ57" s="342">
        <v>102.610888242984</v>
      </c>
      <c r="CA57" s="342">
        <v>104.58339420897741</v>
      </c>
      <c r="CB57" s="342">
        <v>106.5559001749708</v>
      </c>
      <c r="CC57" s="342">
        <v>110.5009121069576</v>
      </c>
      <c r="CE57" s="385">
        <v>59.5</v>
      </c>
      <c r="CF57" s="342">
        <v>4.2427378967683005</v>
      </c>
      <c r="CG57" s="342">
        <v>4.7304898967834372</v>
      </c>
      <c r="CH57" s="342">
        <v>4.9743658967910065</v>
      </c>
      <c r="CI57" s="342">
        <v>5.2182418967985758</v>
      </c>
      <c r="CJ57" s="342">
        <v>5.7059938968137125</v>
      </c>
      <c r="CK57" s="342">
        <v>6.1703988960082334</v>
      </c>
      <c r="CL57" s="342">
        <v>6.402601395605493</v>
      </c>
      <c r="CM57" s="342">
        <v>6.6348038952027544</v>
      </c>
      <c r="CN57" s="342">
        <v>7.0992088943972753</v>
      </c>
      <c r="CO57" s="342">
        <v>4.1636569821509841</v>
      </c>
      <c r="CP57" s="342">
        <v>4.6300576896173737</v>
      </c>
      <c r="CQ57" s="342">
        <v>4.8632580433505694</v>
      </c>
      <c r="CR57" s="342">
        <v>5.0964583970837634</v>
      </c>
      <c r="CS57" s="342">
        <v>5.5628591045501539</v>
      </c>
      <c r="CT57" s="342">
        <v>6.049891411863193</v>
      </c>
      <c r="CU57" s="342">
        <v>6.2934075655197113</v>
      </c>
      <c r="CV57" s="342">
        <v>6.5369237191762313</v>
      </c>
      <c r="CW57" s="342">
        <v>7.0239560264892704</v>
      </c>
      <c r="CY57" s="101">
        <f t="shared" si="43"/>
        <v>1</v>
      </c>
      <c r="CZ57" s="101"/>
      <c r="DA57" s="101"/>
      <c r="DB57" s="311"/>
      <c r="DC57" s="311"/>
      <c r="DD57" s="311"/>
      <c r="DE57" s="311"/>
      <c r="DF57" s="311"/>
      <c r="DP57" s="311"/>
      <c r="DQ57" s="311"/>
      <c r="DR57" s="311"/>
      <c r="DS57" s="311"/>
      <c r="DT57" s="311"/>
      <c r="DU57" s="311"/>
      <c r="DV57" s="311"/>
      <c r="DW57" s="311"/>
      <c r="DX57" s="101"/>
      <c r="DY57" s="101"/>
      <c r="DZ57" s="101"/>
      <c r="EA57" s="101"/>
      <c r="EB57" s="101"/>
      <c r="EC57" s="101"/>
      <c r="ED57" s="101"/>
      <c r="EE57" s="311"/>
      <c r="EF57" s="101"/>
      <c r="EG57" s="101"/>
      <c r="EH57" s="101"/>
      <c r="EI57" s="101"/>
      <c r="EJ57" s="105"/>
      <c r="EK57" s="105"/>
      <c r="EL57" s="69"/>
      <c r="EM57" s="68"/>
      <c r="EN57" s="68"/>
      <c r="EO57" s="68"/>
      <c r="EP57" s="68"/>
      <c r="EQ57" s="68"/>
      <c r="ER57" s="68"/>
      <c r="ES57" s="15"/>
      <c r="ET57" s="15"/>
      <c r="EU57" s="105"/>
      <c r="EV57" s="105"/>
      <c r="EW57" s="105"/>
      <c r="EX57" s="105"/>
      <c r="EY57" s="105"/>
      <c r="EZ57" s="105"/>
      <c r="FA57" s="67"/>
      <c r="FB57" s="105"/>
      <c r="FC57" s="105"/>
      <c r="FD57" s="105"/>
      <c r="FE57" s="105"/>
      <c r="FF57" s="105"/>
      <c r="FG57" s="105"/>
      <c r="FH57" s="67"/>
      <c r="FI57" s="67"/>
      <c r="FJ57" s="67"/>
      <c r="FK57" s="67"/>
      <c r="FL57" s="67"/>
      <c r="FM57" s="67"/>
      <c r="FN57" s="67"/>
    </row>
    <row r="58" spans="2:170" ht="22.5" customHeight="1" x14ac:dyDescent="0.45">
      <c r="B58" s="133">
        <f>IF(Data!B57&lt;&gt;"",Data!B57,"")</f>
        <v>44</v>
      </c>
      <c r="C58" s="158" t="str">
        <f>IF(Data!C57&lt;&gt;"",Data!C57,"")</f>
        <v>นางสาวเปมิกา โพธิ์ภู่</v>
      </c>
      <c r="D58" s="106">
        <f>IF(Data!D57&lt;&gt;"",Data!D57,"")</f>
        <v>2</v>
      </c>
      <c r="E58" s="140">
        <f>IF(AND(I58=1,Data!T57=0),0,IF(I58=999,999,Data!T57))</f>
        <v>200</v>
      </c>
      <c r="F58" s="140">
        <f t="shared" si="0"/>
        <v>16.666666666666668</v>
      </c>
      <c r="G58" s="140">
        <f>IF(Data!K57&lt;&gt;"",Data!K57,"")</f>
        <v>45</v>
      </c>
      <c r="H58" s="141">
        <f>IF(Data!L57&lt;&gt;"",Data!L57,"")</f>
        <v>154</v>
      </c>
      <c r="I58" s="63">
        <f>IF(Data!M57&lt;&gt;"",Data!M57,"")</f>
        <v>1</v>
      </c>
      <c r="J58" s="63">
        <f t="shared" si="1"/>
        <v>93</v>
      </c>
      <c r="L58" s="64" t="str">
        <f t="shared" si="2"/>
        <v>น้ำหนักตามเกณฑ์</v>
      </c>
      <c r="M58" s="74"/>
      <c r="N58" s="63">
        <f t="shared" si="3"/>
        <v>98</v>
      </c>
      <c r="P58" s="64" t="str">
        <f t="shared" si="4"/>
        <v>ส่วนสูงตามเกณฑ์</v>
      </c>
      <c r="R58" s="63">
        <f t="shared" si="5"/>
        <v>100</v>
      </c>
      <c r="S58" s="64" t="str">
        <f t="shared" si="6"/>
        <v>สมส่วน</v>
      </c>
      <c r="W58" s="310">
        <f t="shared" si="7"/>
        <v>2200</v>
      </c>
      <c r="Y58" s="65">
        <f t="shared" si="8"/>
        <v>48.2</v>
      </c>
      <c r="Z58" s="65">
        <f t="shared" si="9"/>
        <v>156.80000000000001</v>
      </c>
      <c r="AA58" s="65">
        <f t="shared" si="10"/>
        <v>44.9</v>
      </c>
      <c r="AB58" s="65">
        <f t="shared" si="11"/>
        <v>0</v>
      </c>
      <c r="AC58" s="65">
        <f t="shared" si="12"/>
        <v>44.9</v>
      </c>
      <c r="AD58" s="65">
        <f t="shared" si="13"/>
        <v>33.046822107433798</v>
      </c>
      <c r="AE58" s="65">
        <f t="shared" si="14"/>
        <v>38.097881404955871</v>
      </c>
      <c r="AF58" s="65">
        <f t="shared" si="15"/>
        <v>40.623411053716907</v>
      </c>
      <c r="AG58" s="65">
        <f t="shared" si="16"/>
        <v>57.531167439106554</v>
      </c>
      <c r="AH58" s="65">
        <f t="shared" si="17"/>
        <v>60.641556585475406</v>
      </c>
      <c r="AI58" s="65">
        <f t="shared" si="18"/>
        <v>66.862334878213105</v>
      </c>
      <c r="AJ58" s="65">
        <f t="shared" si="19"/>
        <v>141.80632924314503</v>
      </c>
      <c r="AK58" s="65">
        <f t="shared" si="20"/>
        <v>146.80421949543003</v>
      </c>
      <c r="AL58" s="65">
        <f t="shared" si="21"/>
        <v>149.30316462157251</v>
      </c>
      <c r="AM58" s="65">
        <f t="shared" si="22"/>
        <v>164.13732824271625</v>
      </c>
      <c r="AN58" s="65">
        <f t="shared" si="23"/>
        <v>166.58310432362168</v>
      </c>
      <c r="AO58" s="65">
        <f t="shared" si="24"/>
        <v>171.47465648543252</v>
      </c>
      <c r="AP58" s="65">
        <f t="shared" si="25"/>
        <v>30.544357785989913</v>
      </c>
      <c r="AQ58" s="65">
        <f t="shared" si="26"/>
        <v>35.329571857326613</v>
      </c>
      <c r="AR58" s="65">
        <f t="shared" si="27"/>
        <v>37.722178892994954</v>
      </c>
      <c r="AS58" s="65">
        <f t="shared" si="28"/>
        <v>54.629935278384607</v>
      </c>
      <c r="AT58" s="65">
        <f t="shared" si="29"/>
        <v>57.873247037846156</v>
      </c>
      <c r="AU58" s="65">
        <f t="shared" si="30"/>
        <v>64.359870556769238</v>
      </c>
      <c r="AV58" s="65">
        <f t="shared" si="31"/>
        <v>0</v>
      </c>
      <c r="AW58" s="65">
        <f t="shared" si="32"/>
        <v>30.544357785989913</v>
      </c>
      <c r="AX58" s="65">
        <f t="shared" si="33"/>
        <v>0</v>
      </c>
      <c r="AY58" s="65">
        <f t="shared" si="34"/>
        <v>35.329571857326613</v>
      </c>
      <c r="AZ58" s="65">
        <f t="shared" si="35"/>
        <v>0</v>
      </c>
      <c r="BA58" s="65">
        <f t="shared" si="36"/>
        <v>37.722178892994954</v>
      </c>
      <c r="BB58" s="65">
        <f t="shared" si="37"/>
        <v>0</v>
      </c>
      <c r="BC58" s="65">
        <f t="shared" si="38"/>
        <v>54.629935278384607</v>
      </c>
      <c r="BD58" s="65">
        <f t="shared" si="39"/>
        <v>0</v>
      </c>
      <c r="BE58" s="65">
        <f t="shared" si="40"/>
        <v>57.873247037846156</v>
      </c>
      <c r="BF58" s="65">
        <f t="shared" si="41"/>
        <v>0</v>
      </c>
      <c r="BG58" s="65">
        <f t="shared" si="42"/>
        <v>64.359870556769238</v>
      </c>
      <c r="BI58" s="371">
        <v>1043</v>
      </c>
      <c r="BJ58" s="342">
        <v>10.555278792952082</v>
      </c>
      <c r="BK58" s="342">
        <v>12.203519195301389</v>
      </c>
      <c r="BL58" s="342">
        <v>13.027639396476042</v>
      </c>
      <c r="BM58" s="342">
        <v>13.851759597650695</v>
      </c>
      <c r="BN58" s="342">
        <v>15.5</v>
      </c>
      <c r="BO58" s="342">
        <v>17.733099899957125</v>
      </c>
      <c r="BP58" s="342">
        <v>18.849649849935687</v>
      </c>
      <c r="BQ58" s="342">
        <v>19.966199799914246</v>
      </c>
      <c r="BR58" s="342">
        <v>22.2</v>
      </c>
      <c r="BS58" s="65"/>
      <c r="BT58" s="371">
        <v>1043</v>
      </c>
      <c r="BU58" s="342">
        <v>87.219612631643244</v>
      </c>
      <c r="BV58" s="342">
        <v>91.227905172104741</v>
      </c>
      <c r="BW58" s="342">
        <v>93.232051442335489</v>
      </c>
      <c r="BX58" s="342">
        <v>95.236197712566238</v>
      </c>
      <c r="BY58" s="342">
        <v>99.244490253027735</v>
      </c>
      <c r="BZ58" s="342">
        <v>103.20401181429327</v>
      </c>
      <c r="CA58" s="342">
        <v>105.18377259492604</v>
      </c>
      <c r="CB58" s="342">
        <v>107.16353337555881</v>
      </c>
      <c r="CC58" s="342">
        <v>111.12305493682436</v>
      </c>
      <c r="CE58" s="385">
        <v>59.75</v>
      </c>
      <c r="CF58" s="342">
        <v>4.2935486889470287</v>
      </c>
      <c r="CG58" s="342">
        <v>4.785683109814304</v>
      </c>
      <c r="CH58" s="342">
        <v>5.0317503202479417</v>
      </c>
      <c r="CI58" s="342">
        <v>5.2778175306815793</v>
      </c>
      <c r="CJ58" s="342">
        <v>5.7699519515488547</v>
      </c>
      <c r="CK58" s="342">
        <v>6.2391812903940771</v>
      </c>
      <c r="CL58" s="342">
        <v>6.4737959598166874</v>
      </c>
      <c r="CM58" s="342">
        <v>6.7084106292392995</v>
      </c>
      <c r="CN58" s="342">
        <v>7.1776399680845211</v>
      </c>
      <c r="CO58" s="342">
        <v>4.2112590267461698</v>
      </c>
      <c r="CP58" s="342">
        <v>4.6812483300867376</v>
      </c>
      <c r="CQ58" s="342">
        <v>4.9162429817570228</v>
      </c>
      <c r="CR58" s="342">
        <v>5.1512376334273053</v>
      </c>
      <c r="CS58" s="342">
        <v>5.621226936767874</v>
      </c>
      <c r="CT58" s="342">
        <v>6.1124336092649898</v>
      </c>
      <c r="CU58" s="342">
        <v>6.3580369455135468</v>
      </c>
      <c r="CV58" s="342">
        <v>6.6036402817621056</v>
      </c>
      <c r="CW58" s="342">
        <v>7.0948469542592214</v>
      </c>
      <c r="CY58" s="101">
        <f t="shared" si="43"/>
        <v>1</v>
      </c>
      <c r="CZ58" s="101"/>
      <c r="DA58" s="101"/>
      <c r="DB58" s="311"/>
      <c r="DC58" s="311"/>
      <c r="DD58" s="311"/>
      <c r="DE58" s="311"/>
      <c r="DF58" s="311"/>
      <c r="DP58" s="311"/>
      <c r="DQ58" s="311"/>
      <c r="DR58" s="311"/>
      <c r="DS58" s="311"/>
      <c r="DT58" s="311"/>
      <c r="DU58" s="311"/>
      <c r="DV58" s="311"/>
      <c r="DW58" s="311"/>
      <c r="DX58" s="101"/>
      <c r="DY58" s="101"/>
      <c r="DZ58" s="101"/>
      <c r="EA58" s="101"/>
      <c r="EB58" s="101"/>
      <c r="EC58" s="101"/>
      <c r="ED58" s="101"/>
      <c r="EE58" s="311"/>
      <c r="EF58" s="101"/>
      <c r="EG58" s="101"/>
      <c r="EH58" s="101"/>
      <c r="EI58" s="101"/>
      <c r="EJ58" s="105"/>
      <c r="EK58" s="105"/>
      <c r="EL58" s="69"/>
      <c r="EM58" s="68"/>
      <c r="EN58" s="68"/>
      <c r="EO58" s="68"/>
      <c r="EP58" s="68"/>
      <c r="EQ58" s="68"/>
      <c r="ER58" s="68"/>
      <c r="ES58" s="15"/>
      <c r="ET58" s="15"/>
      <c r="EU58" s="105"/>
      <c r="EV58" s="105"/>
      <c r="EW58" s="105"/>
      <c r="EX58" s="105"/>
      <c r="EY58" s="105"/>
      <c r="EZ58" s="105"/>
      <c r="FA58" s="67"/>
      <c r="FB58" s="105"/>
      <c r="FC58" s="105"/>
      <c r="FD58" s="105"/>
      <c r="FE58" s="105"/>
      <c r="FF58" s="105"/>
      <c r="FG58" s="105"/>
      <c r="FH58" s="67"/>
      <c r="FI58" s="67"/>
      <c r="FJ58" s="67"/>
      <c r="FK58" s="67"/>
      <c r="FL58" s="67"/>
      <c r="FM58" s="67"/>
      <c r="FN58" s="67"/>
    </row>
    <row r="59" spans="2:170" ht="22.5" customHeight="1" x14ac:dyDescent="0.45">
      <c r="B59" s="133">
        <f>IF(Data!B58&lt;&gt;"",Data!B58,"")</f>
        <v>45</v>
      </c>
      <c r="C59" s="158" t="str">
        <f>IF(Data!C58&lt;&gt;"",Data!C58,"")</f>
        <v>นางสาวณัฐพร คันธมาตร์</v>
      </c>
      <c r="D59" s="106">
        <f>IF(Data!D58&lt;&gt;"",Data!D58,"")</f>
        <v>2</v>
      </c>
      <c r="E59" s="140">
        <f>IF(AND(I59=1,Data!T58=0),0,IF(I59=999,999,Data!T58))</f>
        <v>208</v>
      </c>
      <c r="F59" s="140">
        <f t="shared" si="0"/>
        <v>17.333333333333332</v>
      </c>
      <c r="G59" s="140">
        <f>IF(Data!K58&lt;&gt;"",Data!K58,"")</f>
        <v>37</v>
      </c>
      <c r="H59" s="141">
        <f>IF(Data!L58&lt;&gt;"",Data!L58,"")</f>
        <v>158</v>
      </c>
      <c r="I59" s="63">
        <f>IF(Data!M58&lt;&gt;"",Data!M58,"")</f>
        <v>1</v>
      </c>
      <c r="J59" s="63">
        <f t="shared" si="1"/>
        <v>76</v>
      </c>
      <c r="L59" s="64" t="str">
        <f t="shared" si="2"/>
        <v>น้ำหนักน้อยกว่าเกณฑ์</v>
      </c>
      <c r="M59" s="74"/>
      <c r="N59" s="63">
        <f t="shared" si="3"/>
        <v>101</v>
      </c>
      <c r="P59" s="64" t="str">
        <f t="shared" si="4"/>
        <v>ส่วนสูงตามเกณฑ์</v>
      </c>
      <c r="R59" s="63">
        <f t="shared" si="5"/>
        <v>77</v>
      </c>
      <c r="S59" s="64" t="str">
        <f t="shared" si="6"/>
        <v>ผอม</v>
      </c>
      <c r="W59" s="310">
        <f t="shared" si="7"/>
        <v>2208</v>
      </c>
      <c r="Y59" s="65">
        <f t="shared" si="8"/>
        <v>48.5</v>
      </c>
      <c r="Z59" s="65">
        <f t="shared" si="9"/>
        <v>156.9</v>
      </c>
      <c r="AA59" s="65">
        <f t="shared" si="10"/>
        <v>48.1</v>
      </c>
      <c r="AB59" s="65">
        <f t="shared" si="11"/>
        <v>0</v>
      </c>
      <c r="AC59" s="65">
        <f t="shared" si="12"/>
        <v>48.1</v>
      </c>
      <c r="AD59" s="65">
        <f t="shared" si="13"/>
        <v>33.506329243145025</v>
      </c>
      <c r="AE59" s="65">
        <f t="shared" si="14"/>
        <v>38.504219495430014</v>
      </c>
      <c r="AF59" s="65">
        <f t="shared" si="15"/>
        <v>41.003164621572516</v>
      </c>
      <c r="AG59" s="65">
        <f t="shared" si="16"/>
        <v>57.671660303395328</v>
      </c>
      <c r="AH59" s="65">
        <f t="shared" si="17"/>
        <v>60.728880404527111</v>
      </c>
      <c r="AI59" s="65">
        <f t="shared" si="18"/>
        <v>66.84332060679067</v>
      </c>
      <c r="AJ59" s="65">
        <f t="shared" si="19"/>
        <v>142.38485065027871</v>
      </c>
      <c r="AK59" s="65">
        <f t="shared" si="20"/>
        <v>147.22323376685247</v>
      </c>
      <c r="AL59" s="65">
        <f t="shared" si="21"/>
        <v>149.64242532513936</v>
      </c>
      <c r="AM59" s="65">
        <f t="shared" si="22"/>
        <v>164.15757467486065</v>
      </c>
      <c r="AN59" s="65">
        <f t="shared" si="23"/>
        <v>166.57676623314754</v>
      </c>
      <c r="AO59" s="65">
        <f t="shared" si="24"/>
        <v>171.4151493497213</v>
      </c>
      <c r="AP59" s="65">
        <f t="shared" si="25"/>
        <v>33.106329243145026</v>
      </c>
      <c r="AQ59" s="65">
        <f t="shared" si="26"/>
        <v>38.104219495430016</v>
      </c>
      <c r="AR59" s="65">
        <f t="shared" si="27"/>
        <v>40.603164621572517</v>
      </c>
      <c r="AS59" s="65">
        <f t="shared" si="28"/>
        <v>57.590674574817783</v>
      </c>
      <c r="AT59" s="65">
        <f t="shared" si="29"/>
        <v>60.754232766423705</v>
      </c>
      <c r="AU59" s="65">
        <f t="shared" si="30"/>
        <v>67.081349149635557</v>
      </c>
      <c r="AV59" s="65">
        <f t="shared" si="31"/>
        <v>0</v>
      </c>
      <c r="AW59" s="65">
        <f t="shared" si="32"/>
        <v>33.106329243145026</v>
      </c>
      <c r="AX59" s="65">
        <f t="shared" si="33"/>
        <v>0</v>
      </c>
      <c r="AY59" s="65">
        <f t="shared" si="34"/>
        <v>38.104219495430016</v>
      </c>
      <c r="AZ59" s="65">
        <f t="shared" si="35"/>
        <v>0</v>
      </c>
      <c r="BA59" s="65">
        <f t="shared" si="36"/>
        <v>40.603164621572517</v>
      </c>
      <c r="BB59" s="65">
        <f t="shared" si="37"/>
        <v>0</v>
      </c>
      <c r="BC59" s="65">
        <f t="shared" si="38"/>
        <v>57.590674574817783</v>
      </c>
      <c r="BD59" s="65">
        <f t="shared" si="39"/>
        <v>0</v>
      </c>
      <c r="BE59" s="65">
        <f t="shared" si="40"/>
        <v>60.754232766423705</v>
      </c>
      <c r="BF59" s="65">
        <f t="shared" si="41"/>
        <v>0</v>
      </c>
      <c r="BG59" s="65">
        <f t="shared" si="42"/>
        <v>67.081349149635557</v>
      </c>
      <c r="BI59" s="371">
        <v>1044</v>
      </c>
      <c r="BJ59" s="342">
        <v>10.59577165724086</v>
      </c>
      <c r="BK59" s="342">
        <v>12.297181104827239</v>
      </c>
      <c r="BL59" s="342">
        <v>13.147885828620428</v>
      </c>
      <c r="BM59" s="342">
        <v>13.998590552413619</v>
      </c>
      <c r="BN59" s="342">
        <v>15.7</v>
      </c>
      <c r="BO59" s="342">
        <v>17.933099899957124</v>
      </c>
      <c r="BP59" s="342">
        <v>19.049649849935687</v>
      </c>
      <c r="BQ59" s="342">
        <v>20.166199799914246</v>
      </c>
      <c r="BR59" s="342">
        <v>22.4</v>
      </c>
      <c r="BS59" s="65"/>
      <c r="BT59" s="371">
        <v>1044</v>
      </c>
      <c r="BU59" s="342">
        <v>87.711782729617198</v>
      </c>
      <c r="BV59" s="342">
        <v>91.746373207997948</v>
      </c>
      <c r="BW59" s="342">
        <v>93.763668447188323</v>
      </c>
      <c r="BX59" s="342">
        <v>95.780963686378698</v>
      </c>
      <c r="BY59" s="342">
        <v>99.815554164759448</v>
      </c>
      <c r="BZ59" s="342">
        <v>103.79231346543945</v>
      </c>
      <c r="CA59" s="342">
        <v>105.78069311577946</v>
      </c>
      <c r="CB59" s="342">
        <v>107.76907276611945</v>
      </c>
      <c r="CC59" s="342">
        <v>111.74583206679947</v>
      </c>
      <c r="CE59" s="385">
        <v>60</v>
      </c>
      <c r="CF59" s="342">
        <v>4.3443594811257569</v>
      </c>
      <c r="CG59" s="342">
        <v>4.8408763228451699</v>
      </c>
      <c r="CH59" s="342">
        <v>5.0891347437048768</v>
      </c>
      <c r="CI59" s="342">
        <v>5.3373931645645838</v>
      </c>
      <c r="CJ59" s="342">
        <v>5.8339100062839968</v>
      </c>
      <c r="CK59" s="342">
        <v>6.3079636847799199</v>
      </c>
      <c r="CL59" s="342">
        <v>6.544990524027881</v>
      </c>
      <c r="CM59" s="342">
        <v>6.7820173632758438</v>
      </c>
      <c r="CN59" s="342">
        <v>7.2560710417717669</v>
      </c>
      <c r="CO59" s="342">
        <v>4.2588610713413555</v>
      </c>
      <c r="CP59" s="342">
        <v>4.7324389705561014</v>
      </c>
      <c r="CQ59" s="342">
        <v>4.9692279201634753</v>
      </c>
      <c r="CR59" s="342">
        <v>5.2060168697708482</v>
      </c>
      <c r="CS59" s="342">
        <v>5.6795947689855941</v>
      </c>
      <c r="CT59" s="342">
        <v>6.1749758066667866</v>
      </c>
      <c r="CU59" s="342">
        <v>6.4226663255073824</v>
      </c>
      <c r="CV59" s="342">
        <v>6.670356844347979</v>
      </c>
      <c r="CW59" s="342">
        <v>7.1657378820291715</v>
      </c>
      <c r="CY59" s="101">
        <f t="shared" si="43"/>
        <v>1</v>
      </c>
      <c r="CZ59" s="101"/>
      <c r="DA59" s="101"/>
      <c r="DB59" s="311"/>
      <c r="DC59" s="311"/>
      <c r="DD59" s="311"/>
      <c r="DE59" s="311"/>
      <c r="DF59" s="311"/>
      <c r="DP59" s="311"/>
      <c r="DQ59" s="311"/>
      <c r="DR59" s="311"/>
      <c r="DS59" s="311"/>
      <c r="DT59" s="311"/>
      <c r="DU59" s="311"/>
      <c r="DV59" s="311"/>
      <c r="DW59" s="311"/>
      <c r="DX59" s="101"/>
      <c r="DY59" s="101"/>
      <c r="DZ59" s="101"/>
      <c r="EA59" s="101"/>
      <c r="EB59" s="101"/>
      <c r="EC59" s="101"/>
      <c r="ED59" s="101"/>
      <c r="EE59" s="311"/>
      <c r="EF59" s="101"/>
      <c r="EG59" s="101"/>
      <c r="EH59" s="101"/>
      <c r="EI59" s="101"/>
      <c r="EJ59" s="105"/>
      <c r="EK59" s="105"/>
      <c r="EL59" s="69"/>
      <c r="EM59" s="68"/>
      <c r="EN59" s="68"/>
      <c r="EO59" s="68"/>
      <c r="EP59" s="68"/>
      <c r="EQ59" s="68"/>
      <c r="ER59" s="68"/>
      <c r="ES59" s="15"/>
      <c r="ET59" s="15"/>
      <c r="EU59" s="105"/>
      <c r="EV59" s="105"/>
      <c r="EW59" s="105"/>
      <c r="EX59" s="105"/>
      <c r="EY59" s="105"/>
      <c r="EZ59" s="105"/>
      <c r="FA59" s="67"/>
      <c r="FB59" s="105"/>
      <c r="FC59" s="105"/>
      <c r="FD59" s="105"/>
      <c r="FE59" s="105"/>
      <c r="FF59" s="105"/>
      <c r="FG59" s="105"/>
      <c r="FH59" s="67"/>
      <c r="FI59" s="67"/>
      <c r="FJ59" s="67"/>
      <c r="FK59" s="67"/>
      <c r="FL59" s="67"/>
      <c r="FM59" s="67"/>
      <c r="FN59" s="67"/>
    </row>
    <row r="60" spans="2:170" ht="22.5" customHeight="1" x14ac:dyDescent="0.45">
      <c r="B60" s="133">
        <f>IF(Data!B59&lt;&gt;"",Data!B59,"")</f>
        <v>46</v>
      </c>
      <c r="C60" s="158" t="str">
        <f>IF(Data!C59&lt;&gt;"",Data!C59,"")</f>
        <v>นางสาวนันทภัค พรหมกสิกร</v>
      </c>
      <c r="D60" s="106">
        <f>IF(Data!D59&lt;&gt;"",Data!D59,"")</f>
        <v>2</v>
      </c>
      <c r="E60" s="140">
        <f>IF(AND(I60=1,Data!T59=0),0,IF(I60=999,999,Data!T59))</f>
        <v>193</v>
      </c>
      <c r="F60" s="140">
        <f t="shared" si="0"/>
        <v>16.083333333333332</v>
      </c>
      <c r="G60" s="140">
        <f>IF(Data!K59&lt;&gt;"",Data!K59,"")</f>
        <v>54</v>
      </c>
      <c r="H60" s="141">
        <f>IF(Data!L59&lt;&gt;"",Data!L59,"")</f>
        <v>163</v>
      </c>
      <c r="I60" s="63">
        <f>IF(Data!M59&lt;&gt;"",Data!M59,"")</f>
        <v>1</v>
      </c>
      <c r="J60" s="63">
        <f t="shared" si="1"/>
        <v>113</v>
      </c>
      <c r="L60" s="64" t="str">
        <f t="shared" si="2"/>
        <v>น้ำหนักตามเกณฑ์</v>
      </c>
      <c r="M60" s="74"/>
      <c r="N60" s="63">
        <f t="shared" si="3"/>
        <v>104</v>
      </c>
      <c r="P60" s="64" t="str">
        <f t="shared" si="4"/>
        <v>ส่วนสูงตามเกณฑ์</v>
      </c>
      <c r="R60" s="63">
        <f t="shared" si="5"/>
        <v>103</v>
      </c>
      <c r="S60" s="64" t="str">
        <f t="shared" si="6"/>
        <v>สมส่วน</v>
      </c>
      <c r="W60" s="310">
        <f t="shared" si="7"/>
        <v>2193</v>
      </c>
      <c r="Y60" s="65">
        <f t="shared" si="8"/>
        <v>47.9</v>
      </c>
      <c r="Z60" s="65">
        <f t="shared" si="9"/>
        <v>156.6</v>
      </c>
      <c r="AA60" s="65">
        <f t="shared" si="10"/>
        <v>52.3</v>
      </c>
      <c r="AB60" s="65">
        <f t="shared" si="11"/>
        <v>0</v>
      </c>
      <c r="AC60" s="65">
        <f t="shared" si="12"/>
        <v>52.3</v>
      </c>
      <c r="AD60" s="65">
        <f t="shared" si="13"/>
        <v>32.427807836011354</v>
      </c>
      <c r="AE60" s="65">
        <f t="shared" si="14"/>
        <v>37.585205224007574</v>
      </c>
      <c r="AF60" s="65">
        <f t="shared" si="15"/>
        <v>40.16390391800568</v>
      </c>
      <c r="AG60" s="65">
        <f t="shared" si="16"/>
        <v>57.231167439106557</v>
      </c>
      <c r="AH60" s="65">
        <f t="shared" si="17"/>
        <v>60.341556585475409</v>
      </c>
      <c r="AI60" s="65">
        <f t="shared" si="18"/>
        <v>66.562334878213107</v>
      </c>
      <c r="AJ60" s="65">
        <f t="shared" si="19"/>
        <v>141.60632924314501</v>
      </c>
      <c r="AK60" s="65">
        <f t="shared" si="20"/>
        <v>146.60421949543002</v>
      </c>
      <c r="AL60" s="65">
        <f t="shared" si="21"/>
        <v>149.10316462157249</v>
      </c>
      <c r="AM60" s="65">
        <f t="shared" si="22"/>
        <v>164.01708181057188</v>
      </c>
      <c r="AN60" s="65">
        <f t="shared" si="23"/>
        <v>166.48944241409583</v>
      </c>
      <c r="AO60" s="65">
        <f t="shared" si="24"/>
        <v>171.43416362114377</v>
      </c>
      <c r="AP60" s="65">
        <f t="shared" si="25"/>
        <v>36.030272157455244</v>
      </c>
      <c r="AQ60" s="65">
        <f t="shared" si="26"/>
        <v>41.453514771636826</v>
      </c>
      <c r="AR60" s="65">
        <f t="shared" si="27"/>
        <v>44.165136078727627</v>
      </c>
      <c r="AS60" s="65">
        <f t="shared" si="28"/>
        <v>61.072892464117274</v>
      </c>
      <c r="AT60" s="65">
        <f t="shared" si="29"/>
        <v>63.997189952156361</v>
      </c>
      <c r="AU60" s="65">
        <f t="shared" si="30"/>
        <v>69.845784928234551</v>
      </c>
      <c r="AV60" s="65">
        <f t="shared" si="31"/>
        <v>0</v>
      </c>
      <c r="AW60" s="65">
        <f t="shared" si="32"/>
        <v>36.030272157455244</v>
      </c>
      <c r="AX60" s="65">
        <f t="shared" si="33"/>
        <v>0</v>
      </c>
      <c r="AY60" s="65">
        <f t="shared" si="34"/>
        <v>41.453514771636826</v>
      </c>
      <c r="AZ60" s="65">
        <f t="shared" si="35"/>
        <v>0</v>
      </c>
      <c r="BA60" s="65">
        <f t="shared" si="36"/>
        <v>44.165136078727627</v>
      </c>
      <c r="BB60" s="65">
        <f t="shared" si="37"/>
        <v>0</v>
      </c>
      <c r="BC60" s="65">
        <f t="shared" si="38"/>
        <v>61.072892464117274</v>
      </c>
      <c r="BD60" s="65">
        <f t="shared" si="39"/>
        <v>0</v>
      </c>
      <c r="BE60" s="65">
        <f t="shared" si="40"/>
        <v>63.997189952156361</v>
      </c>
      <c r="BF60" s="65">
        <f t="shared" si="41"/>
        <v>0</v>
      </c>
      <c r="BG60" s="65">
        <f t="shared" si="42"/>
        <v>69.845784928234551</v>
      </c>
      <c r="BI60" s="371">
        <v>1045</v>
      </c>
      <c r="BJ60" s="342">
        <v>10.695771657240858</v>
      </c>
      <c r="BK60" s="342">
        <v>12.397181104827238</v>
      </c>
      <c r="BL60" s="342">
        <v>13.247885828620429</v>
      </c>
      <c r="BM60" s="342">
        <v>14.09859055241362</v>
      </c>
      <c r="BN60" s="342">
        <v>15.8</v>
      </c>
      <c r="BO60" s="342">
        <v>18.139437990431272</v>
      </c>
      <c r="BP60" s="342">
        <v>19.309156985646908</v>
      </c>
      <c r="BQ60" s="342">
        <v>20.478875980862547</v>
      </c>
      <c r="BR60" s="342">
        <v>22.8</v>
      </c>
      <c r="BS60" s="65"/>
      <c r="BT60" s="371">
        <v>1045</v>
      </c>
      <c r="BU60" s="342">
        <v>88.205645462478742</v>
      </c>
      <c r="BV60" s="342">
        <v>92.264794256410994</v>
      </c>
      <c r="BW60" s="342">
        <v>94.294368653377106</v>
      </c>
      <c r="BX60" s="342">
        <v>96.323943050343232</v>
      </c>
      <c r="BY60" s="342">
        <v>100.38309184427548</v>
      </c>
      <c r="BZ60" s="342">
        <v>104.37845894873942</v>
      </c>
      <c r="CA60" s="342">
        <v>106.37614250097138</v>
      </c>
      <c r="CB60" s="342">
        <v>108.37382605320337</v>
      </c>
      <c r="CC60" s="342">
        <v>112.36919315766731</v>
      </c>
      <c r="CE60" s="385">
        <v>60.25</v>
      </c>
      <c r="CF60" s="342">
        <v>4.3948328087630317</v>
      </c>
      <c r="CG60" s="342">
        <v>4.8959507697861504</v>
      </c>
      <c r="CH60" s="342">
        <v>5.1465097502977111</v>
      </c>
      <c r="CI60" s="342">
        <v>5.3970687308092717</v>
      </c>
      <c r="CJ60" s="342">
        <v>5.8981866918323904</v>
      </c>
      <c r="CK60" s="342">
        <v>6.3768444117790928</v>
      </c>
      <c r="CL60" s="342">
        <v>6.6161732717524435</v>
      </c>
      <c r="CM60" s="342">
        <v>6.855502131725796</v>
      </c>
      <c r="CN60" s="342">
        <v>7.3341598516724975</v>
      </c>
      <c r="CO60" s="342">
        <v>4.3063392988341649</v>
      </c>
      <c r="CP60" s="342">
        <v>4.783497373247962</v>
      </c>
      <c r="CQ60" s="342">
        <v>5.0220764104548614</v>
      </c>
      <c r="CR60" s="342">
        <v>5.26065544766176</v>
      </c>
      <c r="CS60" s="342">
        <v>5.7378135220755562</v>
      </c>
      <c r="CT60" s="342">
        <v>6.2372118481534633</v>
      </c>
      <c r="CU60" s="342">
        <v>6.486911011192416</v>
      </c>
      <c r="CV60" s="342">
        <v>6.7366101742313695</v>
      </c>
      <c r="CW60" s="342">
        <v>7.2360085003092767</v>
      </c>
      <c r="CY60" s="101">
        <f t="shared" si="43"/>
        <v>1</v>
      </c>
      <c r="CZ60" s="101"/>
      <c r="DA60" s="101"/>
      <c r="DB60" s="311"/>
      <c r="DC60" s="311"/>
      <c r="DD60" s="311"/>
      <c r="DE60" s="311"/>
      <c r="DF60" s="311"/>
      <c r="DP60" s="311"/>
      <c r="DQ60" s="311"/>
      <c r="DR60" s="311"/>
      <c r="DS60" s="311"/>
      <c r="DT60" s="311"/>
      <c r="DU60" s="311"/>
      <c r="DV60" s="311"/>
      <c r="DW60" s="311"/>
      <c r="DX60" s="101"/>
      <c r="DY60" s="101"/>
      <c r="DZ60" s="101"/>
      <c r="EA60" s="101"/>
      <c r="EB60" s="101"/>
      <c r="EC60" s="101"/>
      <c r="ED60" s="101"/>
      <c r="EE60" s="311"/>
      <c r="EF60" s="101"/>
      <c r="EG60" s="101"/>
      <c r="EH60" s="101"/>
      <c r="EI60" s="101"/>
      <c r="EJ60" s="105"/>
      <c r="EK60" s="105"/>
      <c r="EL60" s="69"/>
      <c r="EM60" s="68"/>
      <c r="EN60" s="68"/>
      <c r="EO60" s="68"/>
      <c r="EP60" s="68"/>
      <c r="EQ60" s="68"/>
      <c r="ER60" s="68"/>
      <c r="ES60" s="15"/>
      <c r="ET60" s="15"/>
      <c r="EU60" s="105"/>
      <c r="EV60" s="105"/>
      <c r="EW60" s="105"/>
      <c r="EX60" s="105"/>
      <c r="EY60" s="105"/>
      <c r="EZ60" s="105"/>
      <c r="FA60" s="67"/>
      <c r="FB60" s="105"/>
      <c r="FC60" s="105"/>
      <c r="FD60" s="105"/>
      <c r="FE60" s="105"/>
      <c r="FF60" s="105"/>
      <c r="FG60" s="105"/>
      <c r="FH60" s="67"/>
      <c r="FI60" s="67"/>
      <c r="FJ60" s="67"/>
      <c r="FK60" s="67"/>
      <c r="FL60" s="67"/>
      <c r="FM60" s="67"/>
      <c r="FN60" s="67"/>
    </row>
    <row r="61" spans="2:170" ht="22.5" customHeight="1" x14ac:dyDescent="0.45">
      <c r="B61" s="133">
        <f>IF(Data!B60&lt;&gt;"",Data!B60,"")</f>
        <v>47</v>
      </c>
      <c r="C61" s="158" t="str">
        <f>IF(Data!C60&lt;&gt;"",Data!C60,"")</f>
        <v>นายศุภกานต์ ธรรมชัย</v>
      </c>
      <c r="D61" s="106">
        <f>IF(Data!D60&lt;&gt;"",Data!D60,"")</f>
        <v>1</v>
      </c>
      <c r="E61" s="140">
        <f>IF(AND(I61=1,Data!T60=0),0,IF(I61=999,999,Data!T60))</f>
        <v>198</v>
      </c>
      <c r="F61" s="140">
        <f t="shared" si="0"/>
        <v>16.5</v>
      </c>
      <c r="G61" s="140">
        <f>IF(Data!K60&lt;&gt;"",Data!K60,"")</f>
        <v>37</v>
      </c>
      <c r="H61" s="141">
        <f>IF(Data!L60&lt;&gt;"",Data!L60,"")</f>
        <v>173</v>
      </c>
      <c r="I61" s="63">
        <f>IF(Data!M60&lt;&gt;"",Data!M60,"")</f>
        <v>1</v>
      </c>
      <c r="J61" s="63">
        <f t="shared" si="1"/>
        <v>67</v>
      </c>
      <c r="L61" s="64" t="str">
        <f t="shared" si="2"/>
        <v>น้ำหนักน้อยกว่าเกณฑ์</v>
      </c>
      <c r="M61" s="74"/>
      <c r="N61" s="63">
        <f t="shared" si="3"/>
        <v>103</v>
      </c>
      <c r="P61" s="64" t="str">
        <f t="shared" si="4"/>
        <v>ส่วนสูงตามเกณฑ์</v>
      </c>
      <c r="R61" s="63">
        <f t="shared" si="5"/>
        <v>62</v>
      </c>
      <c r="S61" s="64" t="str">
        <f t="shared" si="6"/>
        <v>ผอม</v>
      </c>
      <c r="W61" s="310">
        <f t="shared" si="7"/>
        <v>1198</v>
      </c>
      <c r="Y61" s="65">
        <f t="shared" si="8"/>
        <v>55</v>
      </c>
      <c r="Z61" s="65">
        <f t="shared" si="9"/>
        <v>168.62294446079997</v>
      </c>
      <c r="AA61" s="65">
        <f t="shared" si="10"/>
        <v>59.5</v>
      </c>
      <c r="AB61" s="65">
        <f t="shared" si="11"/>
        <v>0</v>
      </c>
      <c r="AC61" s="65">
        <f t="shared" si="12"/>
        <v>59.5</v>
      </c>
      <c r="AD61" s="65">
        <f t="shared" si="13"/>
        <v>35.221115171808329</v>
      </c>
      <c r="AE61" s="65">
        <f t="shared" si="14"/>
        <v>41.814076781205557</v>
      </c>
      <c r="AF61" s="65">
        <f t="shared" si="15"/>
        <v>45.110557585904168</v>
      </c>
      <c r="AG61" s="65">
        <f t="shared" si="16"/>
        <v>65.048949549807048</v>
      </c>
      <c r="AH61" s="65">
        <f t="shared" si="17"/>
        <v>68.398599399742736</v>
      </c>
      <c r="AI61" s="65">
        <f t="shared" si="18"/>
        <v>75.099999999999994</v>
      </c>
      <c r="AJ61" s="65">
        <f t="shared" si="19"/>
        <v>150.48564706276156</v>
      </c>
      <c r="AK61" s="65">
        <f t="shared" si="20"/>
        <v>156.53141286210769</v>
      </c>
      <c r="AL61" s="65">
        <f t="shared" si="21"/>
        <v>159.55429576178079</v>
      </c>
      <c r="AM61" s="65">
        <f t="shared" si="22"/>
        <v>176.59221116693936</v>
      </c>
      <c r="AN61" s="65">
        <f t="shared" si="23"/>
        <v>179.24863340231914</v>
      </c>
      <c r="AO61" s="65">
        <f t="shared" si="24"/>
        <v>184.56147787307876</v>
      </c>
      <c r="AP61" s="65">
        <f t="shared" si="25"/>
        <v>42.273229343187907</v>
      </c>
      <c r="AQ61" s="65">
        <f t="shared" si="26"/>
        <v>48.015486228791936</v>
      </c>
      <c r="AR61" s="65">
        <f t="shared" si="27"/>
        <v>50.886614671593946</v>
      </c>
      <c r="AS61" s="65">
        <f t="shared" si="28"/>
        <v>67.714617489127988</v>
      </c>
      <c r="AT61" s="65">
        <f t="shared" si="29"/>
        <v>70.452823318837318</v>
      </c>
      <c r="AU61" s="65">
        <f t="shared" si="30"/>
        <v>75.929234978255977</v>
      </c>
      <c r="AV61" s="65">
        <f t="shared" si="31"/>
        <v>0</v>
      </c>
      <c r="AW61" s="65">
        <f t="shared" si="32"/>
        <v>42.273229343187907</v>
      </c>
      <c r="AX61" s="65">
        <f t="shared" si="33"/>
        <v>0</v>
      </c>
      <c r="AY61" s="65">
        <f t="shared" si="34"/>
        <v>48.015486228791936</v>
      </c>
      <c r="AZ61" s="65">
        <f t="shared" si="35"/>
        <v>0</v>
      </c>
      <c r="BA61" s="65">
        <f t="shared" si="36"/>
        <v>50.886614671593946</v>
      </c>
      <c r="BB61" s="65">
        <f t="shared" si="37"/>
        <v>0</v>
      </c>
      <c r="BC61" s="65">
        <f t="shared" si="38"/>
        <v>67.714617489127988</v>
      </c>
      <c r="BD61" s="65">
        <f t="shared" si="39"/>
        <v>0</v>
      </c>
      <c r="BE61" s="65">
        <f t="shared" si="40"/>
        <v>70.452823318837318</v>
      </c>
      <c r="BF61" s="65">
        <f t="shared" si="41"/>
        <v>0</v>
      </c>
      <c r="BG61" s="65">
        <f t="shared" si="42"/>
        <v>75.929234978255977</v>
      </c>
      <c r="BI61" s="371">
        <v>1046</v>
      </c>
      <c r="BJ61" s="342">
        <v>10.736264521529634</v>
      </c>
      <c r="BK61" s="342">
        <v>12.490843014353089</v>
      </c>
      <c r="BL61" s="342">
        <v>13.368132260764817</v>
      </c>
      <c r="BM61" s="342">
        <v>14.245421507176545</v>
      </c>
      <c r="BN61" s="342">
        <v>16</v>
      </c>
      <c r="BO61" s="342">
        <v>18.339437990431271</v>
      </c>
      <c r="BP61" s="342">
        <v>19.509156985646907</v>
      </c>
      <c r="BQ61" s="342">
        <v>20.678875980862543</v>
      </c>
      <c r="BR61" s="342">
        <v>23</v>
      </c>
      <c r="BS61" s="65"/>
      <c r="BT61" s="371">
        <v>1046</v>
      </c>
      <c r="BU61" s="342">
        <v>88.705987696241607</v>
      </c>
      <c r="BV61" s="342">
        <v>92.784402198301606</v>
      </c>
      <c r="BW61" s="342">
        <v>94.823609449331627</v>
      </c>
      <c r="BX61" s="342">
        <v>96.86281670036162</v>
      </c>
      <c r="BY61" s="342">
        <v>100.94123120242162</v>
      </c>
      <c r="BZ61" s="342">
        <v>104.96025176443985</v>
      </c>
      <c r="CA61" s="342">
        <v>106.96976204544896</v>
      </c>
      <c r="CB61" s="342">
        <v>108.97927232645809</v>
      </c>
      <c r="CC61" s="342">
        <v>112.99829288847631</v>
      </c>
      <c r="CE61" s="385">
        <v>60.5</v>
      </c>
      <c r="CF61" s="342">
        <v>4.4453061364003066</v>
      </c>
      <c r="CG61" s="342">
        <v>4.9510252167271318</v>
      </c>
      <c r="CH61" s="342">
        <v>5.2038847568905453</v>
      </c>
      <c r="CI61" s="342">
        <v>5.4567442970539588</v>
      </c>
      <c r="CJ61" s="342">
        <v>5.962463377380784</v>
      </c>
      <c r="CK61" s="342">
        <v>6.4457251387782648</v>
      </c>
      <c r="CL61" s="342">
        <v>6.6873560194770061</v>
      </c>
      <c r="CM61" s="342">
        <v>6.9289869001757474</v>
      </c>
      <c r="CN61" s="342">
        <v>7.4122486615732281</v>
      </c>
      <c r="CO61" s="342">
        <v>4.3538175263269743</v>
      </c>
      <c r="CP61" s="342">
        <v>4.8345557759398226</v>
      </c>
      <c r="CQ61" s="342">
        <v>5.0749249007462467</v>
      </c>
      <c r="CR61" s="342">
        <v>5.3152940255526708</v>
      </c>
      <c r="CS61" s="342">
        <v>5.7960322751655182</v>
      </c>
      <c r="CT61" s="342">
        <v>6.29944788964014</v>
      </c>
      <c r="CU61" s="342">
        <v>6.5511556968774496</v>
      </c>
      <c r="CV61" s="342">
        <v>6.8028635041147609</v>
      </c>
      <c r="CW61" s="342">
        <v>7.3062791185893818</v>
      </c>
      <c r="CY61" s="101">
        <f t="shared" si="43"/>
        <v>1</v>
      </c>
      <c r="CZ61" s="101"/>
      <c r="DA61" s="101"/>
      <c r="DB61" s="311"/>
      <c r="DC61" s="311"/>
      <c r="DD61" s="311"/>
      <c r="DE61" s="311"/>
      <c r="DF61" s="311"/>
      <c r="DP61" s="311"/>
      <c r="DQ61" s="311"/>
      <c r="DR61" s="311"/>
      <c r="DS61" s="311"/>
      <c r="DT61" s="311"/>
      <c r="DU61" s="311"/>
      <c r="DV61" s="311"/>
      <c r="DW61" s="311"/>
      <c r="DX61" s="101"/>
      <c r="DY61" s="101"/>
      <c r="DZ61" s="101"/>
      <c r="EA61" s="101"/>
      <c r="EB61" s="101"/>
      <c r="EC61" s="101"/>
      <c r="ED61" s="101"/>
      <c r="EE61" s="311"/>
      <c r="EF61" s="101"/>
      <c r="EG61" s="101"/>
      <c r="EH61" s="101"/>
      <c r="EI61" s="101"/>
      <c r="EJ61" s="105"/>
      <c r="EK61" s="105"/>
      <c r="EL61" s="69"/>
      <c r="EM61" s="68"/>
      <c r="EN61" s="68"/>
      <c r="EO61" s="68"/>
      <c r="EP61" s="68"/>
      <c r="EQ61" s="68"/>
      <c r="ER61" s="68"/>
      <c r="ES61" s="15"/>
      <c r="ET61" s="15"/>
      <c r="EU61" s="105"/>
      <c r="EV61" s="105"/>
      <c r="EW61" s="105"/>
      <c r="EX61" s="105"/>
      <c r="EY61" s="105"/>
      <c r="EZ61" s="105"/>
      <c r="FA61" s="67"/>
      <c r="FB61" s="105"/>
      <c r="FC61" s="105"/>
      <c r="FD61" s="105"/>
      <c r="FE61" s="105"/>
      <c r="FF61" s="105"/>
      <c r="FG61" s="105"/>
      <c r="FH61" s="67"/>
      <c r="FI61" s="67"/>
      <c r="FJ61" s="67"/>
      <c r="FK61" s="67"/>
      <c r="FL61" s="67"/>
      <c r="FM61" s="67"/>
      <c r="FN61" s="67"/>
    </row>
    <row r="62" spans="2:170" ht="22.5" customHeight="1" x14ac:dyDescent="0.45">
      <c r="B62" s="133">
        <f>IF(Data!B61&lt;&gt;"",Data!B61,"")</f>
        <v>48</v>
      </c>
      <c r="C62" s="158" t="str">
        <f>IF(Data!C61&lt;&gt;"",Data!C61,"")</f>
        <v>นางสาวกัญชลิกา เทียนงาม</v>
      </c>
      <c r="D62" s="106">
        <f>IF(Data!D61&lt;&gt;"",Data!D61,"")</f>
        <v>2</v>
      </c>
      <c r="E62" s="140">
        <f>IF(AND(I62=1,Data!T61=0),0,IF(I62=999,999,Data!T61))</f>
        <v>195</v>
      </c>
      <c r="F62" s="140">
        <f t="shared" si="0"/>
        <v>16.25</v>
      </c>
      <c r="G62" s="140">
        <f>IF(Data!K61&lt;&gt;"",Data!K61,"")</f>
        <v>39</v>
      </c>
      <c r="H62" s="141">
        <f>IF(Data!L61&lt;&gt;"",Data!L61,"")</f>
        <v>155</v>
      </c>
      <c r="I62" s="63">
        <f>IF(Data!M61&lt;&gt;"",Data!M61,"")</f>
        <v>1</v>
      </c>
      <c r="J62" s="63">
        <f t="shared" si="1"/>
        <v>81</v>
      </c>
      <c r="L62" s="64" t="str">
        <f t="shared" si="2"/>
        <v>น้ำหนักค่อนข้างน้อย</v>
      </c>
      <c r="M62" s="74"/>
      <c r="N62" s="63">
        <f t="shared" si="3"/>
        <v>99</v>
      </c>
      <c r="P62" s="64" t="str">
        <f t="shared" si="4"/>
        <v>ส่วนสูงตามเกณฑ์</v>
      </c>
      <c r="R62" s="63">
        <f t="shared" si="5"/>
        <v>85</v>
      </c>
      <c r="S62" s="64" t="str">
        <f t="shared" si="6"/>
        <v>สมส่วน</v>
      </c>
      <c r="W62" s="310">
        <f t="shared" si="7"/>
        <v>2195</v>
      </c>
      <c r="Y62" s="65">
        <f t="shared" si="8"/>
        <v>48</v>
      </c>
      <c r="Z62" s="65">
        <f t="shared" si="9"/>
        <v>156.69999999999999</v>
      </c>
      <c r="AA62" s="65">
        <f t="shared" si="10"/>
        <v>45.7</v>
      </c>
      <c r="AB62" s="65">
        <f t="shared" si="11"/>
        <v>0</v>
      </c>
      <c r="AC62" s="65">
        <f t="shared" si="12"/>
        <v>45.7</v>
      </c>
      <c r="AD62" s="65">
        <f t="shared" si="13"/>
        <v>32.687314971722571</v>
      </c>
      <c r="AE62" s="65">
        <f t="shared" si="14"/>
        <v>37.791543314481714</v>
      </c>
      <c r="AF62" s="65">
        <f t="shared" si="15"/>
        <v>40.343657485861286</v>
      </c>
      <c r="AG62" s="65">
        <f t="shared" si="16"/>
        <v>57.331167439106558</v>
      </c>
      <c r="AH62" s="65">
        <f t="shared" si="17"/>
        <v>60.441556585475411</v>
      </c>
      <c r="AI62" s="65">
        <f t="shared" si="18"/>
        <v>66.662334878213116</v>
      </c>
      <c r="AJ62" s="65">
        <f t="shared" si="19"/>
        <v>141.70632924314503</v>
      </c>
      <c r="AK62" s="65">
        <f t="shared" si="20"/>
        <v>146.70421949543004</v>
      </c>
      <c r="AL62" s="65">
        <f t="shared" si="21"/>
        <v>149.20316462157251</v>
      </c>
      <c r="AM62" s="65">
        <f t="shared" si="22"/>
        <v>164.1170818105719</v>
      </c>
      <c r="AN62" s="65">
        <f t="shared" si="23"/>
        <v>166.58944241409583</v>
      </c>
      <c r="AO62" s="65">
        <f t="shared" si="24"/>
        <v>171.53416362114376</v>
      </c>
      <c r="AP62" s="65">
        <f t="shared" si="25"/>
        <v>31.18485065027869</v>
      </c>
      <c r="AQ62" s="65">
        <f t="shared" si="26"/>
        <v>36.023233766852464</v>
      </c>
      <c r="AR62" s="65">
        <f t="shared" si="27"/>
        <v>38.442425325139354</v>
      </c>
      <c r="AS62" s="65">
        <f t="shared" si="28"/>
        <v>55.429935278384619</v>
      </c>
      <c r="AT62" s="65">
        <f t="shared" si="29"/>
        <v>58.673247037846153</v>
      </c>
      <c r="AU62" s="65">
        <f t="shared" si="30"/>
        <v>65.159870556769221</v>
      </c>
      <c r="AV62" s="65">
        <f t="shared" si="31"/>
        <v>0</v>
      </c>
      <c r="AW62" s="65">
        <f t="shared" si="32"/>
        <v>31.18485065027869</v>
      </c>
      <c r="AX62" s="65">
        <f t="shared" si="33"/>
        <v>0</v>
      </c>
      <c r="AY62" s="65">
        <f t="shared" si="34"/>
        <v>36.023233766852464</v>
      </c>
      <c r="AZ62" s="65">
        <f t="shared" si="35"/>
        <v>0</v>
      </c>
      <c r="BA62" s="65">
        <f t="shared" si="36"/>
        <v>38.442425325139354</v>
      </c>
      <c r="BB62" s="65">
        <f t="shared" si="37"/>
        <v>0</v>
      </c>
      <c r="BC62" s="65">
        <f t="shared" si="38"/>
        <v>55.429935278384619</v>
      </c>
      <c r="BD62" s="65">
        <f t="shared" si="39"/>
        <v>0</v>
      </c>
      <c r="BE62" s="65">
        <f t="shared" si="40"/>
        <v>58.673247037846153</v>
      </c>
      <c r="BF62" s="65">
        <f t="shared" si="41"/>
        <v>0</v>
      </c>
      <c r="BG62" s="65">
        <f t="shared" si="42"/>
        <v>65.159870556769221</v>
      </c>
      <c r="BI62" s="371">
        <v>1047</v>
      </c>
      <c r="BJ62" s="342">
        <v>10.836264521529635</v>
      </c>
      <c r="BK62" s="342">
        <v>12.590843014353091</v>
      </c>
      <c r="BL62" s="342">
        <v>13.468132260764818</v>
      </c>
      <c r="BM62" s="342">
        <v>14.345421507176546</v>
      </c>
      <c r="BN62" s="342">
        <v>16.100000000000001</v>
      </c>
      <c r="BO62" s="342">
        <v>18.49260703566835</v>
      </c>
      <c r="BP62" s="342">
        <v>19.688910553502524</v>
      </c>
      <c r="BQ62" s="342">
        <v>20.885214071336698</v>
      </c>
      <c r="BR62" s="342">
        <v>23.3</v>
      </c>
      <c r="BS62" s="65"/>
      <c r="BT62" s="371">
        <v>1047</v>
      </c>
      <c r="BU62" s="342">
        <v>89.201135279130327</v>
      </c>
      <c r="BV62" s="342">
        <v>93.30464028059356</v>
      </c>
      <c r="BW62" s="342">
        <v>95.356392781325155</v>
      </c>
      <c r="BX62" s="342">
        <v>97.408145282056779</v>
      </c>
      <c r="BY62" s="342">
        <v>101.51165028352001</v>
      </c>
      <c r="BZ62" s="342">
        <v>105.54817122319899</v>
      </c>
      <c r="CA62" s="342">
        <v>107.56643169303848</v>
      </c>
      <c r="CB62" s="342">
        <v>109.58469216287799</v>
      </c>
      <c r="CC62" s="342">
        <v>113.62121310255696</v>
      </c>
      <c r="CE62" s="385">
        <v>60.75</v>
      </c>
      <c r="CF62" s="342">
        <v>4.4957794640375806</v>
      </c>
      <c r="CG62" s="342">
        <v>5.0060996636681132</v>
      </c>
      <c r="CH62" s="342">
        <v>5.2612597634833795</v>
      </c>
      <c r="CI62" s="342">
        <v>5.5164198632986459</v>
      </c>
      <c r="CJ62" s="342">
        <v>6.0267400629291776</v>
      </c>
      <c r="CK62" s="342">
        <v>6.5146058657774377</v>
      </c>
      <c r="CL62" s="342">
        <v>6.7585387672015678</v>
      </c>
      <c r="CM62" s="342">
        <v>7.0024716686256987</v>
      </c>
      <c r="CN62" s="342">
        <v>7.4903374714739588</v>
      </c>
      <c r="CO62" s="342">
        <v>4.4012957538197846</v>
      </c>
      <c r="CP62" s="342">
        <v>4.8856141786316831</v>
      </c>
      <c r="CQ62" s="342">
        <v>5.127773391037632</v>
      </c>
      <c r="CR62" s="342">
        <v>5.3699326034435817</v>
      </c>
      <c r="CS62" s="342">
        <v>5.8542510282554803</v>
      </c>
      <c r="CT62" s="342">
        <v>6.3616839311268158</v>
      </c>
      <c r="CU62" s="342">
        <v>6.6154003825624841</v>
      </c>
      <c r="CV62" s="342">
        <v>6.8691168339981514</v>
      </c>
      <c r="CW62" s="342">
        <v>7.376549736869487</v>
      </c>
      <c r="CY62" s="101">
        <f t="shared" si="43"/>
        <v>1</v>
      </c>
      <c r="CZ62" s="101"/>
      <c r="DA62" s="101"/>
      <c r="DB62" s="311"/>
      <c r="DC62" s="311"/>
      <c r="DD62" s="311"/>
      <c r="DE62" s="311"/>
      <c r="DF62" s="311"/>
      <c r="DP62" s="311"/>
      <c r="DQ62" s="311"/>
      <c r="DR62" s="311"/>
      <c r="DS62" s="311"/>
      <c r="DT62" s="311"/>
      <c r="DU62" s="311"/>
      <c r="DV62" s="311"/>
      <c r="DW62" s="311"/>
      <c r="DX62" s="101"/>
      <c r="DY62" s="101"/>
      <c r="DZ62" s="101"/>
      <c r="EA62" s="101"/>
      <c r="EB62" s="101"/>
      <c r="EC62" s="101"/>
      <c r="ED62" s="101"/>
      <c r="EE62" s="311"/>
      <c r="EF62" s="101"/>
      <c r="EG62" s="101"/>
      <c r="EH62" s="101"/>
      <c r="EI62" s="101"/>
      <c r="EJ62" s="105"/>
      <c r="EK62" s="105"/>
      <c r="EL62" s="69"/>
      <c r="EM62" s="68"/>
      <c r="EN62" s="68"/>
      <c r="EO62" s="68"/>
      <c r="EP62" s="68"/>
      <c r="EQ62" s="68"/>
      <c r="ER62" s="68"/>
      <c r="ES62" s="15"/>
      <c r="ET62" s="15"/>
      <c r="EU62" s="105"/>
      <c r="EV62" s="105"/>
      <c r="EW62" s="105"/>
      <c r="EX62" s="105"/>
      <c r="EY62" s="105"/>
      <c r="EZ62" s="105"/>
      <c r="FA62" s="67"/>
      <c r="FB62" s="105"/>
      <c r="FC62" s="105"/>
      <c r="FD62" s="105"/>
      <c r="FE62" s="105"/>
      <c r="FF62" s="105"/>
      <c r="FG62" s="105"/>
      <c r="FH62" s="67"/>
      <c r="FI62" s="67"/>
      <c r="FJ62" s="67"/>
      <c r="FK62" s="67"/>
      <c r="FL62" s="67"/>
      <c r="FM62" s="67"/>
      <c r="FN62" s="67"/>
    </row>
    <row r="63" spans="2:170" ht="22.5" customHeight="1" x14ac:dyDescent="0.45">
      <c r="B63" s="133">
        <f>IF(Data!B62&lt;&gt;"",Data!B62,"")</f>
        <v>49</v>
      </c>
      <c r="C63" s="158" t="str">
        <f>IF(Data!C62&lt;&gt;"",Data!C62,"")</f>
        <v>นางสาวกัลยกร สมานราษฎร์</v>
      </c>
      <c r="D63" s="106">
        <f>IF(Data!D62&lt;&gt;"",Data!D62,"")</f>
        <v>2</v>
      </c>
      <c r="E63" s="140">
        <f>IF(AND(I63=1,Data!T62=0),0,IF(I63=999,999,Data!T62))</f>
        <v>195</v>
      </c>
      <c r="F63" s="140">
        <f t="shared" si="0"/>
        <v>16.25</v>
      </c>
      <c r="G63" s="140">
        <f>IF(Data!K62&lt;&gt;"",Data!K62,"")</f>
        <v>51</v>
      </c>
      <c r="H63" s="141">
        <f>IF(Data!L62&lt;&gt;"",Data!L62,"")</f>
        <v>160</v>
      </c>
      <c r="I63" s="63">
        <f>IF(Data!M62&lt;&gt;"",Data!M62,"")</f>
        <v>1</v>
      </c>
      <c r="J63" s="63">
        <f t="shared" si="1"/>
        <v>106</v>
      </c>
      <c r="L63" s="64" t="str">
        <f t="shared" si="2"/>
        <v>น้ำหนักตามเกณฑ์</v>
      </c>
      <c r="M63" s="74"/>
      <c r="N63" s="63">
        <f t="shared" si="3"/>
        <v>102</v>
      </c>
      <c r="P63" s="64" t="str">
        <f t="shared" si="4"/>
        <v>ส่วนสูงตามเกณฑ์</v>
      </c>
      <c r="R63" s="63">
        <f t="shared" si="5"/>
        <v>103</v>
      </c>
      <c r="S63" s="64" t="str">
        <f t="shared" si="6"/>
        <v>สมส่วน</v>
      </c>
      <c r="W63" s="310">
        <f t="shared" si="7"/>
        <v>2195</v>
      </c>
      <c r="Y63" s="65">
        <f t="shared" si="8"/>
        <v>48</v>
      </c>
      <c r="Z63" s="65">
        <f t="shared" si="9"/>
        <v>156.69999999999999</v>
      </c>
      <c r="AA63" s="65">
        <f t="shared" si="10"/>
        <v>49.7</v>
      </c>
      <c r="AB63" s="65">
        <f t="shared" si="11"/>
        <v>0</v>
      </c>
      <c r="AC63" s="65">
        <f t="shared" si="12"/>
        <v>49.7</v>
      </c>
      <c r="AD63" s="65">
        <f t="shared" si="13"/>
        <v>32.687314971722571</v>
      </c>
      <c r="AE63" s="65">
        <f t="shared" si="14"/>
        <v>37.791543314481714</v>
      </c>
      <c r="AF63" s="65">
        <f t="shared" si="15"/>
        <v>40.343657485861286</v>
      </c>
      <c r="AG63" s="65">
        <f t="shared" si="16"/>
        <v>57.331167439106558</v>
      </c>
      <c r="AH63" s="65">
        <f t="shared" si="17"/>
        <v>60.441556585475411</v>
      </c>
      <c r="AI63" s="65">
        <f t="shared" si="18"/>
        <v>66.662334878213116</v>
      </c>
      <c r="AJ63" s="65">
        <f t="shared" si="19"/>
        <v>141.70632924314503</v>
      </c>
      <c r="AK63" s="65">
        <f t="shared" si="20"/>
        <v>146.70421949543004</v>
      </c>
      <c r="AL63" s="65">
        <f t="shared" si="21"/>
        <v>149.20316462157251</v>
      </c>
      <c r="AM63" s="65">
        <f t="shared" si="22"/>
        <v>164.1170818105719</v>
      </c>
      <c r="AN63" s="65">
        <f t="shared" si="23"/>
        <v>166.58944241409583</v>
      </c>
      <c r="AO63" s="65">
        <f t="shared" si="24"/>
        <v>171.53416362114376</v>
      </c>
      <c r="AP63" s="65">
        <f t="shared" si="25"/>
        <v>34.387314971722574</v>
      </c>
      <c r="AQ63" s="65">
        <f t="shared" si="26"/>
        <v>39.491543314481717</v>
      </c>
      <c r="AR63" s="65">
        <f t="shared" si="27"/>
        <v>42.043657485861289</v>
      </c>
      <c r="AS63" s="65">
        <f t="shared" si="28"/>
        <v>59.031167439106554</v>
      </c>
      <c r="AT63" s="65">
        <f t="shared" si="29"/>
        <v>62.141556585475406</v>
      </c>
      <c r="AU63" s="65">
        <f t="shared" si="30"/>
        <v>68.362334878213105</v>
      </c>
      <c r="AV63" s="65">
        <f t="shared" si="31"/>
        <v>0</v>
      </c>
      <c r="AW63" s="65">
        <f t="shared" si="32"/>
        <v>34.387314971722574</v>
      </c>
      <c r="AX63" s="65">
        <f t="shared" si="33"/>
        <v>0</v>
      </c>
      <c r="AY63" s="65">
        <f t="shared" si="34"/>
        <v>39.491543314481717</v>
      </c>
      <c r="AZ63" s="65">
        <f t="shared" si="35"/>
        <v>0</v>
      </c>
      <c r="BA63" s="65">
        <f t="shared" si="36"/>
        <v>42.043657485861289</v>
      </c>
      <c r="BB63" s="65">
        <f t="shared" si="37"/>
        <v>0</v>
      </c>
      <c r="BC63" s="65">
        <f t="shared" si="38"/>
        <v>59.031167439106554</v>
      </c>
      <c r="BD63" s="65">
        <f t="shared" si="39"/>
        <v>0</v>
      </c>
      <c r="BE63" s="65">
        <f t="shared" si="40"/>
        <v>62.141556585475406</v>
      </c>
      <c r="BF63" s="65">
        <f t="shared" si="41"/>
        <v>0</v>
      </c>
      <c r="BG63" s="65">
        <f t="shared" si="42"/>
        <v>68.362334878213105</v>
      </c>
      <c r="BI63" s="371">
        <v>1048</v>
      </c>
      <c r="BJ63" s="342">
        <v>10.936264521529637</v>
      </c>
      <c r="BK63" s="342">
        <v>12.69084301435309</v>
      </c>
      <c r="BL63" s="342">
        <v>13.56813226076482</v>
      </c>
      <c r="BM63" s="342">
        <v>14.445421507176546</v>
      </c>
      <c r="BN63" s="342">
        <v>16.2</v>
      </c>
      <c r="BO63" s="342">
        <v>18.698945126142494</v>
      </c>
      <c r="BP63" s="342">
        <v>19.948417689213741</v>
      </c>
      <c r="BQ63" s="342">
        <v>21.197890252284992</v>
      </c>
      <c r="BR63" s="342">
        <v>23.7</v>
      </c>
      <c r="BS63" s="65"/>
      <c r="BT63" s="371">
        <v>1048</v>
      </c>
      <c r="BU63" s="342">
        <v>89.723120408473818</v>
      </c>
      <c r="BV63" s="342">
        <v>93.829484164369219</v>
      </c>
      <c r="BW63" s="342">
        <v>95.882666042316927</v>
      </c>
      <c r="BX63" s="342">
        <v>97.935847920264621</v>
      </c>
      <c r="BY63" s="342">
        <v>102.04221167616001</v>
      </c>
      <c r="BZ63" s="342">
        <v>106.11791223969969</v>
      </c>
      <c r="CA63" s="342">
        <v>108.15576252146954</v>
      </c>
      <c r="CB63" s="342">
        <v>110.19361280323939</v>
      </c>
      <c r="CC63" s="342">
        <v>114.26931336677907</v>
      </c>
      <c r="CE63" s="385">
        <v>61</v>
      </c>
      <c r="CF63" s="342">
        <v>4.5462527916748554</v>
      </c>
      <c r="CG63" s="342">
        <v>5.0611741106090946</v>
      </c>
      <c r="CH63" s="342">
        <v>5.3186347700762138</v>
      </c>
      <c r="CI63" s="342">
        <v>5.5760954295433329</v>
      </c>
      <c r="CJ63" s="342">
        <v>6.0910167484775712</v>
      </c>
      <c r="CK63" s="342">
        <v>6.5834865927766106</v>
      </c>
      <c r="CL63" s="342">
        <v>6.8297215149261303</v>
      </c>
      <c r="CM63" s="342">
        <v>7.07595643707565</v>
      </c>
      <c r="CN63" s="342">
        <v>7.5684262813746894</v>
      </c>
      <c r="CO63" s="342">
        <v>4.4487739813125939</v>
      </c>
      <c r="CP63" s="342">
        <v>4.9366725813235437</v>
      </c>
      <c r="CQ63" s="342">
        <v>5.1806218813290172</v>
      </c>
      <c r="CR63" s="342">
        <v>5.4245711813344926</v>
      </c>
      <c r="CS63" s="342">
        <v>5.9124697813454423</v>
      </c>
      <c r="CT63" s="342">
        <v>6.4239199726134926</v>
      </c>
      <c r="CU63" s="342">
        <v>6.6796450682475177</v>
      </c>
      <c r="CV63" s="342">
        <v>6.9353701638815419</v>
      </c>
      <c r="CW63" s="342">
        <v>7.4468203551495922</v>
      </c>
      <c r="CY63" s="101">
        <f t="shared" si="43"/>
        <v>1</v>
      </c>
      <c r="CZ63" s="101"/>
      <c r="DA63" s="101"/>
      <c r="DB63" s="311"/>
      <c r="DC63" s="311"/>
      <c r="DD63" s="311"/>
      <c r="DE63" s="311"/>
      <c r="DF63" s="311"/>
      <c r="DP63" s="311"/>
      <c r="DQ63" s="311"/>
      <c r="DR63" s="311"/>
      <c r="DS63" s="311"/>
      <c r="DT63" s="311"/>
      <c r="DU63" s="311"/>
      <c r="DV63" s="311"/>
      <c r="DW63" s="311"/>
      <c r="DX63" s="101"/>
      <c r="DY63" s="101"/>
      <c r="DZ63" s="101"/>
      <c r="EA63" s="101"/>
      <c r="EB63" s="101"/>
      <c r="EC63" s="101"/>
      <c r="ED63" s="101"/>
      <c r="EE63" s="311"/>
      <c r="EF63" s="101"/>
      <c r="EG63" s="101"/>
      <c r="EH63" s="101"/>
      <c r="EI63" s="101"/>
      <c r="EJ63" s="105"/>
      <c r="EK63" s="105"/>
      <c r="EL63" s="69"/>
      <c r="EM63" s="68"/>
      <c r="EN63" s="68"/>
      <c r="EO63" s="68"/>
      <c r="EP63" s="68"/>
      <c r="EQ63" s="68"/>
      <c r="ER63" s="68"/>
      <c r="ES63" s="15"/>
      <c r="ET63" s="15"/>
      <c r="EU63" s="105"/>
      <c r="EV63" s="105"/>
      <c r="EW63" s="105"/>
      <c r="EX63" s="105"/>
      <c r="EY63" s="105"/>
      <c r="EZ63" s="105"/>
      <c r="FA63" s="67"/>
      <c r="FB63" s="105"/>
      <c r="FC63" s="105"/>
      <c r="FD63" s="105"/>
      <c r="FE63" s="105"/>
      <c r="FF63" s="105"/>
      <c r="FG63" s="105"/>
      <c r="FH63" s="67"/>
      <c r="FI63" s="67"/>
      <c r="FJ63" s="67"/>
      <c r="FK63" s="67"/>
      <c r="FL63" s="67"/>
      <c r="FM63" s="67"/>
      <c r="FN63" s="67"/>
    </row>
    <row r="64" spans="2:170" ht="22.5" customHeight="1" x14ac:dyDescent="0.45">
      <c r="B64" s="133">
        <f>IF(Data!B63&lt;&gt;"",Data!B63,"")</f>
        <v>50</v>
      </c>
      <c r="C64" s="158" t="str">
        <f>IF(Data!C63&lt;&gt;"",Data!C63,"")</f>
        <v>นางสาวชนกพร กันอ่ำ</v>
      </c>
      <c r="D64" s="106">
        <f>IF(Data!D63&lt;&gt;"",Data!D63,"")</f>
        <v>2</v>
      </c>
      <c r="E64" s="140">
        <f>IF(AND(I64=1,Data!T63=0),0,IF(I64=999,999,Data!T63))</f>
        <v>197</v>
      </c>
      <c r="F64" s="140">
        <f t="shared" si="0"/>
        <v>16.416666666666668</v>
      </c>
      <c r="G64" s="140">
        <f>IF(Data!K63&lt;&gt;"",Data!K63,"")</f>
        <v>47</v>
      </c>
      <c r="H64" s="141">
        <f>IF(Data!L63&lt;&gt;"",Data!L63,"")</f>
        <v>154</v>
      </c>
      <c r="I64" s="63">
        <f>IF(Data!M63&lt;&gt;"",Data!M63,"")</f>
        <v>1</v>
      </c>
      <c r="J64" s="63">
        <f t="shared" si="1"/>
        <v>98</v>
      </c>
      <c r="L64" s="64" t="str">
        <f t="shared" si="2"/>
        <v>น้ำหนักตามเกณฑ์</v>
      </c>
      <c r="M64" s="74"/>
      <c r="N64" s="63">
        <f t="shared" si="3"/>
        <v>98</v>
      </c>
      <c r="P64" s="64" t="str">
        <f t="shared" si="4"/>
        <v>ส่วนสูงตามเกณฑ์</v>
      </c>
      <c r="R64" s="63">
        <f t="shared" si="5"/>
        <v>105</v>
      </c>
      <c r="S64" s="64" t="str">
        <f t="shared" si="6"/>
        <v>สมส่วน</v>
      </c>
      <c r="W64" s="310">
        <f t="shared" si="7"/>
        <v>2197</v>
      </c>
      <c r="Y64" s="65">
        <f t="shared" si="8"/>
        <v>48.1</v>
      </c>
      <c r="Z64" s="65">
        <f t="shared" si="9"/>
        <v>156.80000000000001</v>
      </c>
      <c r="AA64" s="65">
        <f t="shared" si="10"/>
        <v>44.9</v>
      </c>
      <c r="AB64" s="65">
        <f t="shared" si="11"/>
        <v>0</v>
      </c>
      <c r="AC64" s="65">
        <f t="shared" si="12"/>
        <v>44.9</v>
      </c>
      <c r="AD64" s="65">
        <f t="shared" si="13"/>
        <v>32.946822107433803</v>
      </c>
      <c r="AE64" s="65">
        <f t="shared" si="14"/>
        <v>37.997881404955869</v>
      </c>
      <c r="AF64" s="65">
        <f t="shared" si="15"/>
        <v>40.523411053716899</v>
      </c>
      <c r="AG64" s="65">
        <f t="shared" si="16"/>
        <v>57.431167439106545</v>
      </c>
      <c r="AH64" s="65">
        <f t="shared" si="17"/>
        <v>60.541556585475405</v>
      </c>
      <c r="AI64" s="65">
        <f t="shared" si="18"/>
        <v>66.76233487821311</v>
      </c>
      <c r="AJ64" s="65">
        <f t="shared" si="19"/>
        <v>141.64682210743382</v>
      </c>
      <c r="AK64" s="65">
        <f t="shared" si="20"/>
        <v>146.69788140495587</v>
      </c>
      <c r="AL64" s="65">
        <f t="shared" si="21"/>
        <v>149.22341105371692</v>
      </c>
      <c r="AM64" s="65">
        <f t="shared" si="22"/>
        <v>164.13732824271625</v>
      </c>
      <c r="AN64" s="65">
        <f t="shared" si="23"/>
        <v>166.58310432362168</v>
      </c>
      <c r="AO64" s="65">
        <f t="shared" si="24"/>
        <v>171.47465648543252</v>
      </c>
      <c r="AP64" s="65">
        <f t="shared" si="25"/>
        <v>30.544357785989913</v>
      </c>
      <c r="AQ64" s="65">
        <f t="shared" si="26"/>
        <v>35.329571857326613</v>
      </c>
      <c r="AR64" s="65">
        <f t="shared" si="27"/>
        <v>37.722178892994954</v>
      </c>
      <c r="AS64" s="65">
        <f t="shared" si="28"/>
        <v>54.629935278384607</v>
      </c>
      <c r="AT64" s="65">
        <f t="shared" si="29"/>
        <v>57.873247037846156</v>
      </c>
      <c r="AU64" s="65">
        <f t="shared" si="30"/>
        <v>64.359870556769238</v>
      </c>
      <c r="AV64" s="65">
        <f t="shared" si="31"/>
        <v>0</v>
      </c>
      <c r="AW64" s="65">
        <f t="shared" si="32"/>
        <v>30.544357785989913</v>
      </c>
      <c r="AX64" s="65">
        <f t="shared" si="33"/>
        <v>0</v>
      </c>
      <c r="AY64" s="65">
        <f t="shared" si="34"/>
        <v>35.329571857326613</v>
      </c>
      <c r="AZ64" s="65">
        <f t="shared" si="35"/>
        <v>0</v>
      </c>
      <c r="BA64" s="65">
        <f t="shared" si="36"/>
        <v>37.722178892994954</v>
      </c>
      <c r="BB64" s="65">
        <f t="shared" si="37"/>
        <v>0</v>
      </c>
      <c r="BC64" s="65">
        <f t="shared" si="38"/>
        <v>54.629935278384607</v>
      </c>
      <c r="BD64" s="65">
        <f t="shared" si="39"/>
        <v>0</v>
      </c>
      <c r="BE64" s="65">
        <f t="shared" si="40"/>
        <v>57.873247037846156</v>
      </c>
      <c r="BF64" s="65">
        <f t="shared" si="41"/>
        <v>0</v>
      </c>
      <c r="BG64" s="65">
        <f t="shared" si="42"/>
        <v>64.359870556769238</v>
      </c>
      <c r="BI64" s="371">
        <v>1049</v>
      </c>
      <c r="BJ64" s="342">
        <v>11.036264521529635</v>
      </c>
      <c r="BK64" s="342">
        <v>12.79084301435309</v>
      </c>
      <c r="BL64" s="342">
        <v>13.668132260764818</v>
      </c>
      <c r="BM64" s="342">
        <v>14.545421507176545</v>
      </c>
      <c r="BN64" s="342">
        <v>16.3</v>
      </c>
      <c r="BO64" s="342">
        <v>18.905283216616645</v>
      </c>
      <c r="BP64" s="342">
        <v>20.207924824924966</v>
      </c>
      <c r="BQ64" s="342">
        <v>21.51056643323329</v>
      </c>
      <c r="BR64" s="342">
        <v>24.1</v>
      </c>
      <c r="BS64" s="65"/>
      <c r="BT64" s="371">
        <v>1049</v>
      </c>
      <c r="BU64" s="342">
        <v>90.251511875026083</v>
      </c>
      <c r="BV64" s="342">
        <v>94.357113361377387</v>
      </c>
      <c r="BW64" s="342">
        <v>96.409914104553053</v>
      </c>
      <c r="BX64" s="342">
        <v>98.462714847728705</v>
      </c>
      <c r="BY64" s="342">
        <v>102.56831633408001</v>
      </c>
      <c r="BZ64" s="342">
        <v>106.68596504062097</v>
      </c>
      <c r="CA64" s="342">
        <v>108.74478939389145</v>
      </c>
      <c r="CB64" s="342">
        <v>110.80361374716192</v>
      </c>
      <c r="CC64" s="342">
        <v>114.92126245370288</v>
      </c>
      <c r="CE64" s="385">
        <v>61.25</v>
      </c>
      <c r="CF64" s="342">
        <v>4.596402928310928</v>
      </c>
      <c r="CG64" s="342">
        <v>5.1160911579942994</v>
      </c>
      <c r="CH64" s="342">
        <v>5.3759352728359842</v>
      </c>
      <c r="CI64" s="342">
        <v>5.6357793876776698</v>
      </c>
      <c r="CJ64" s="342">
        <v>6.1554676173610403</v>
      </c>
      <c r="CK64" s="342">
        <v>6.6523123677060827</v>
      </c>
      <c r="CL64" s="342">
        <v>6.9007347428786048</v>
      </c>
      <c r="CM64" s="342">
        <v>7.149157118051126</v>
      </c>
      <c r="CN64" s="342">
        <v>7.6460018683961692</v>
      </c>
      <c r="CO64" s="342">
        <v>4.4961236664104511</v>
      </c>
      <c r="CP64" s="342">
        <v>4.9875846602627192</v>
      </c>
      <c r="CQ64" s="342">
        <v>5.2333151571888523</v>
      </c>
      <c r="CR64" s="342">
        <v>5.4790456541149863</v>
      </c>
      <c r="CS64" s="342">
        <v>5.9705066479672535</v>
      </c>
      <c r="CT64" s="342">
        <v>6.4858216447326686</v>
      </c>
      <c r="CU64" s="342">
        <v>6.7434791431153762</v>
      </c>
      <c r="CV64" s="342">
        <v>7.001136641498082</v>
      </c>
      <c r="CW64" s="342">
        <v>7.5164516382634972</v>
      </c>
      <c r="CY64" s="101">
        <f t="shared" si="43"/>
        <v>1</v>
      </c>
      <c r="CZ64" s="101"/>
      <c r="DA64" s="101"/>
      <c r="DB64" s="311"/>
      <c r="DC64" s="311"/>
      <c r="DD64" s="311"/>
      <c r="DE64" s="311"/>
      <c r="DF64" s="311"/>
      <c r="DP64" s="311"/>
      <c r="DQ64" s="311"/>
      <c r="DR64" s="311"/>
      <c r="DS64" s="311"/>
      <c r="DT64" s="311"/>
      <c r="DU64" s="311"/>
      <c r="DV64" s="311"/>
      <c r="DW64" s="311"/>
      <c r="DX64" s="101"/>
      <c r="DY64" s="101"/>
      <c r="DZ64" s="101"/>
      <c r="EA64" s="101"/>
      <c r="EB64" s="101"/>
      <c r="EC64" s="101"/>
      <c r="ED64" s="101"/>
      <c r="EE64" s="311"/>
      <c r="EF64" s="101"/>
      <c r="EG64" s="101"/>
      <c r="EH64" s="101"/>
      <c r="EI64" s="101"/>
      <c r="EJ64" s="105"/>
      <c r="EK64" s="105"/>
      <c r="EL64" s="69"/>
      <c r="EM64" s="68"/>
      <c r="EN64" s="68"/>
      <c r="EO64" s="68"/>
      <c r="EP64" s="68"/>
      <c r="EQ64" s="68"/>
      <c r="ER64" s="68"/>
      <c r="ES64" s="15"/>
      <c r="ET64" s="15"/>
      <c r="EU64" s="105"/>
      <c r="EV64" s="105"/>
      <c r="EW64" s="105"/>
      <c r="EX64" s="105"/>
      <c r="EY64" s="105"/>
      <c r="EZ64" s="105"/>
      <c r="FA64" s="67"/>
      <c r="FB64" s="105"/>
      <c r="FC64" s="105"/>
      <c r="FD64" s="105"/>
      <c r="FE64" s="105"/>
      <c r="FF64" s="105"/>
      <c r="FG64" s="105"/>
      <c r="FH64" s="67"/>
      <c r="FI64" s="67"/>
      <c r="FJ64" s="67"/>
      <c r="FK64" s="67"/>
      <c r="FL64" s="67"/>
      <c r="FM64" s="67"/>
      <c r="FN64" s="67"/>
    </row>
    <row r="65" spans="2:170" ht="22.5" customHeight="1" x14ac:dyDescent="0.45">
      <c r="B65" s="133">
        <f>IF(Data!B64&lt;&gt;"",Data!B64,"")</f>
        <v>51</v>
      </c>
      <c r="C65" s="158" t="str">
        <f>IF(Data!C64&lt;&gt;"",Data!C64,"")</f>
        <v>นางสาวญาณภา สายศร</v>
      </c>
      <c r="D65" s="106">
        <f>IF(Data!D64&lt;&gt;"",Data!D64,"")</f>
        <v>2</v>
      </c>
      <c r="E65" s="140">
        <f>IF(AND(I65=1,Data!T64=0),0,IF(I65=999,999,Data!T64))</f>
        <v>202</v>
      </c>
      <c r="F65" s="140">
        <f t="shared" si="0"/>
        <v>16.833333333333332</v>
      </c>
      <c r="G65" s="140">
        <f>IF(Data!K64&lt;&gt;"",Data!K64,"")</f>
        <v>80</v>
      </c>
      <c r="H65" s="141">
        <f>IF(Data!L64&lt;&gt;"",Data!L64,"")</f>
        <v>165</v>
      </c>
      <c r="I65" s="63">
        <f>IF(Data!M64&lt;&gt;"",Data!M64,"")</f>
        <v>1</v>
      </c>
      <c r="J65" s="63">
        <f t="shared" si="1"/>
        <v>166</v>
      </c>
      <c r="L65" s="64" t="str">
        <f t="shared" si="2"/>
        <v>น้ำหนักมากกว่าเกณฑ์</v>
      </c>
      <c r="M65" s="74"/>
      <c r="N65" s="63">
        <f t="shared" si="3"/>
        <v>105</v>
      </c>
      <c r="P65" s="64" t="str">
        <f t="shared" si="4"/>
        <v>ค่อนข้างสูง</v>
      </c>
      <c r="R65" s="63">
        <f t="shared" si="5"/>
        <v>148</v>
      </c>
      <c r="S65" s="64" t="str">
        <f t="shared" si="6"/>
        <v>อ้วน</v>
      </c>
      <c r="W65" s="310">
        <f t="shared" si="7"/>
        <v>2202</v>
      </c>
      <c r="Y65" s="65">
        <f t="shared" si="8"/>
        <v>48.3</v>
      </c>
      <c r="Z65" s="65">
        <f t="shared" si="9"/>
        <v>156.80000000000001</v>
      </c>
      <c r="AA65" s="65">
        <f t="shared" si="10"/>
        <v>54</v>
      </c>
      <c r="AB65" s="65">
        <f t="shared" si="11"/>
        <v>0</v>
      </c>
      <c r="AC65" s="65">
        <f t="shared" si="12"/>
        <v>54</v>
      </c>
      <c r="AD65" s="65">
        <f t="shared" si="13"/>
        <v>33.146822107433792</v>
      </c>
      <c r="AE65" s="65">
        <f t="shared" si="14"/>
        <v>38.197881404955865</v>
      </c>
      <c r="AF65" s="65">
        <f t="shared" si="15"/>
        <v>40.723411053716902</v>
      </c>
      <c r="AG65" s="65">
        <f t="shared" si="16"/>
        <v>57.551413871250944</v>
      </c>
      <c r="AH65" s="65">
        <f t="shared" si="17"/>
        <v>60.635218495001254</v>
      </c>
      <c r="AI65" s="65">
        <f t="shared" si="18"/>
        <v>66.80282774250189</v>
      </c>
      <c r="AJ65" s="65">
        <f t="shared" si="19"/>
        <v>141.96583637885624</v>
      </c>
      <c r="AK65" s="65">
        <f t="shared" si="20"/>
        <v>146.91055758590417</v>
      </c>
      <c r="AL65" s="65">
        <f t="shared" si="21"/>
        <v>149.3829181894281</v>
      </c>
      <c r="AM65" s="65">
        <f t="shared" si="22"/>
        <v>164.13732824271625</v>
      </c>
      <c r="AN65" s="65">
        <f t="shared" si="23"/>
        <v>166.58310432362168</v>
      </c>
      <c r="AO65" s="65">
        <f t="shared" si="24"/>
        <v>171.47465648543252</v>
      </c>
      <c r="AP65" s="65">
        <f t="shared" si="25"/>
        <v>37.251750750321563</v>
      </c>
      <c r="AQ65" s="65">
        <f t="shared" si="26"/>
        <v>42.834500500214375</v>
      </c>
      <c r="AR65" s="65">
        <f t="shared" si="27"/>
        <v>45.625875375160781</v>
      </c>
      <c r="AS65" s="65">
        <f t="shared" si="28"/>
        <v>62.294371056983614</v>
      </c>
      <c r="AT65" s="65">
        <f t="shared" si="29"/>
        <v>65.059161409311486</v>
      </c>
      <c r="AU65" s="65">
        <f t="shared" si="30"/>
        <v>70.588742113967214</v>
      </c>
      <c r="AV65" s="65">
        <f t="shared" si="31"/>
        <v>0</v>
      </c>
      <c r="AW65" s="65">
        <f t="shared" si="32"/>
        <v>37.251750750321563</v>
      </c>
      <c r="AX65" s="65">
        <f t="shared" si="33"/>
        <v>0</v>
      </c>
      <c r="AY65" s="65">
        <f t="shared" si="34"/>
        <v>42.834500500214375</v>
      </c>
      <c r="AZ65" s="65">
        <f t="shared" si="35"/>
        <v>0</v>
      </c>
      <c r="BA65" s="65">
        <f t="shared" si="36"/>
        <v>45.625875375160781</v>
      </c>
      <c r="BB65" s="65">
        <f t="shared" si="37"/>
        <v>0</v>
      </c>
      <c r="BC65" s="65">
        <f t="shared" si="38"/>
        <v>62.294371056983614</v>
      </c>
      <c r="BD65" s="65">
        <f t="shared" si="39"/>
        <v>0</v>
      </c>
      <c r="BE65" s="65">
        <f t="shared" si="40"/>
        <v>65.059161409311486</v>
      </c>
      <c r="BF65" s="65">
        <f t="shared" si="41"/>
        <v>0</v>
      </c>
      <c r="BG65" s="65">
        <f t="shared" si="42"/>
        <v>70.588742113967214</v>
      </c>
      <c r="BI65" s="371">
        <v>1050</v>
      </c>
      <c r="BJ65" s="342">
        <v>11.136264521529636</v>
      </c>
      <c r="BK65" s="342">
        <v>12.89084301435309</v>
      </c>
      <c r="BL65" s="342">
        <v>13.768132260764819</v>
      </c>
      <c r="BM65" s="342">
        <v>14.645421507176545</v>
      </c>
      <c r="BN65" s="342">
        <v>16.399999999999999</v>
      </c>
      <c r="BO65" s="342">
        <v>19.058452261853716</v>
      </c>
      <c r="BP65" s="342">
        <v>20.387678392780575</v>
      </c>
      <c r="BQ65" s="342">
        <v>21.716904523707438</v>
      </c>
      <c r="BR65" s="342">
        <v>24.4</v>
      </c>
      <c r="BS65" s="65"/>
      <c r="BT65" s="371">
        <v>1050</v>
      </c>
      <c r="BU65" s="342">
        <v>90.785598680126697</v>
      </c>
      <c r="BV65" s="342">
        <v>94.887524011391136</v>
      </c>
      <c r="BW65" s="342">
        <v>96.938486677023349</v>
      </c>
      <c r="BX65" s="342">
        <v>98.989449342655575</v>
      </c>
      <c r="BY65" s="342">
        <v>103.09137467392001</v>
      </c>
      <c r="BZ65" s="342">
        <v>107.25272248130197</v>
      </c>
      <c r="CA65" s="342">
        <v>109.33339638499295</v>
      </c>
      <c r="CB65" s="342">
        <v>111.41407028868393</v>
      </c>
      <c r="CC65" s="342">
        <v>115.57541809606589</v>
      </c>
      <c r="CE65" s="385">
        <v>61.5</v>
      </c>
      <c r="CF65" s="342">
        <v>4.6465530649469997</v>
      </c>
      <c r="CG65" s="342">
        <v>5.1710082053795032</v>
      </c>
      <c r="CH65" s="342">
        <v>5.4332357755957545</v>
      </c>
      <c r="CI65" s="342">
        <v>5.6954633458120068</v>
      </c>
      <c r="CJ65" s="342">
        <v>6.2199184862445094</v>
      </c>
      <c r="CK65" s="342">
        <v>6.7211381426355556</v>
      </c>
      <c r="CL65" s="342">
        <v>6.9717479708310783</v>
      </c>
      <c r="CM65" s="342">
        <v>7.2223577990266019</v>
      </c>
      <c r="CN65" s="342">
        <v>7.7235774554176482</v>
      </c>
      <c r="CO65" s="342">
        <v>4.5434733515083092</v>
      </c>
      <c r="CP65" s="342">
        <v>5.0384967392018947</v>
      </c>
      <c r="CQ65" s="342">
        <v>5.2860084330486874</v>
      </c>
      <c r="CR65" s="342">
        <v>5.5335201268954801</v>
      </c>
      <c r="CS65" s="342">
        <v>6.0285435145890656</v>
      </c>
      <c r="CT65" s="342">
        <v>6.5477233168518438</v>
      </c>
      <c r="CU65" s="342">
        <v>6.8073132179832339</v>
      </c>
      <c r="CV65" s="342">
        <v>7.0669031191146221</v>
      </c>
      <c r="CW65" s="342">
        <v>7.5860829213774013</v>
      </c>
      <c r="CY65" s="101">
        <f t="shared" si="43"/>
        <v>1</v>
      </c>
      <c r="CZ65" s="101"/>
      <c r="DA65" s="101"/>
      <c r="DB65" s="311"/>
      <c r="DC65" s="311"/>
      <c r="DD65" s="311"/>
      <c r="DE65" s="311"/>
      <c r="DF65" s="311"/>
      <c r="DP65" s="311"/>
      <c r="DQ65" s="311"/>
      <c r="DR65" s="311"/>
      <c r="DS65" s="311"/>
      <c r="DT65" s="311"/>
      <c r="DU65" s="311"/>
      <c r="DV65" s="311"/>
      <c r="DW65" s="311"/>
      <c r="DX65" s="101"/>
      <c r="DY65" s="101"/>
      <c r="DZ65" s="101"/>
      <c r="EA65" s="101"/>
      <c r="EB65" s="101"/>
      <c r="EC65" s="101"/>
      <c r="ED65" s="101"/>
      <c r="EE65" s="311"/>
      <c r="EF65" s="101"/>
      <c r="EG65" s="101"/>
      <c r="EH65" s="101"/>
      <c r="EI65" s="101"/>
      <c r="EJ65" s="105"/>
      <c r="EK65" s="105"/>
      <c r="EL65" s="69"/>
      <c r="EM65" s="68"/>
      <c r="EN65" s="68"/>
      <c r="EO65" s="68"/>
      <c r="EP65" s="68"/>
      <c r="EQ65" s="68"/>
      <c r="ER65" s="68"/>
      <c r="ES65" s="15"/>
      <c r="ET65" s="15"/>
      <c r="EU65" s="105"/>
      <c r="EV65" s="105"/>
      <c r="EW65" s="105"/>
      <c r="EX65" s="105"/>
      <c r="EY65" s="105"/>
      <c r="EZ65" s="105"/>
      <c r="FA65" s="67"/>
      <c r="FB65" s="105"/>
      <c r="FC65" s="105"/>
      <c r="FD65" s="105"/>
      <c r="FE65" s="105"/>
      <c r="FF65" s="105"/>
      <c r="FG65" s="105"/>
      <c r="FH65" s="67"/>
      <c r="FI65" s="67"/>
      <c r="FJ65" s="67"/>
      <c r="FK65" s="67"/>
      <c r="FL65" s="67"/>
      <c r="FM65" s="67"/>
      <c r="FN65" s="67"/>
    </row>
    <row r="66" spans="2:170" ht="22.5" customHeight="1" x14ac:dyDescent="0.45">
      <c r="B66" s="133">
        <f>IF(Data!B65&lt;&gt;"",Data!B65,"")</f>
        <v>52</v>
      </c>
      <c r="C66" s="158" t="str">
        <f>IF(Data!C65&lt;&gt;"",Data!C65,"")</f>
        <v>นางสาวนภัสสร รักซ้อน</v>
      </c>
      <c r="D66" s="106">
        <f>IF(Data!D65&lt;&gt;"",Data!D65,"")</f>
        <v>2</v>
      </c>
      <c r="E66" s="140">
        <f>IF(AND(I66=1,Data!T65=0),0,IF(I66=999,999,Data!T65))</f>
        <v>203</v>
      </c>
      <c r="F66" s="140">
        <f t="shared" si="0"/>
        <v>16.916666666666668</v>
      </c>
      <c r="G66" s="140">
        <f>IF(Data!K65&lt;&gt;"",Data!K65,"")</f>
        <v>41</v>
      </c>
      <c r="H66" s="141">
        <f>IF(Data!L65&lt;&gt;"",Data!L65,"")</f>
        <v>155</v>
      </c>
      <c r="I66" s="63">
        <f>IF(Data!M65&lt;&gt;"",Data!M65,"")</f>
        <v>1</v>
      </c>
      <c r="J66" s="63">
        <f t="shared" si="1"/>
        <v>85</v>
      </c>
      <c r="L66" s="64" t="str">
        <f t="shared" si="2"/>
        <v>น้ำหนักตามเกณฑ์</v>
      </c>
      <c r="M66" s="74"/>
      <c r="N66" s="63">
        <f t="shared" si="3"/>
        <v>99</v>
      </c>
      <c r="P66" s="64" t="str">
        <f t="shared" si="4"/>
        <v>ส่วนสูงตามเกณฑ์</v>
      </c>
      <c r="R66" s="63">
        <f t="shared" si="5"/>
        <v>90</v>
      </c>
      <c r="S66" s="64" t="str">
        <f t="shared" si="6"/>
        <v>สมส่วน</v>
      </c>
      <c r="W66" s="310">
        <f t="shared" si="7"/>
        <v>2203</v>
      </c>
      <c r="Y66" s="65">
        <f t="shared" si="8"/>
        <v>48.3</v>
      </c>
      <c r="Z66" s="65">
        <f t="shared" si="9"/>
        <v>156.9</v>
      </c>
      <c r="AA66" s="65">
        <f t="shared" si="10"/>
        <v>45.7</v>
      </c>
      <c r="AB66" s="65">
        <f t="shared" si="11"/>
        <v>0</v>
      </c>
      <c r="AC66" s="65">
        <f t="shared" si="12"/>
        <v>45.7</v>
      </c>
      <c r="AD66" s="65">
        <f t="shared" si="13"/>
        <v>33.306329243145022</v>
      </c>
      <c r="AE66" s="65">
        <f t="shared" si="14"/>
        <v>38.304219495430011</v>
      </c>
      <c r="AF66" s="65">
        <f t="shared" si="15"/>
        <v>40.803164621572513</v>
      </c>
      <c r="AG66" s="65">
        <f t="shared" si="16"/>
        <v>57.551413871250944</v>
      </c>
      <c r="AH66" s="65">
        <f t="shared" si="17"/>
        <v>60.635218495001254</v>
      </c>
      <c r="AI66" s="65">
        <f t="shared" si="18"/>
        <v>66.80282774250189</v>
      </c>
      <c r="AJ66" s="65">
        <f t="shared" si="19"/>
        <v>142.06583637885623</v>
      </c>
      <c r="AK66" s="65">
        <f t="shared" si="20"/>
        <v>147.01055758590417</v>
      </c>
      <c r="AL66" s="65">
        <f t="shared" si="21"/>
        <v>149.48291818942812</v>
      </c>
      <c r="AM66" s="65">
        <f t="shared" si="22"/>
        <v>164.15757467486065</v>
      </c>
      <c r="AN66" s="65">
        <f t="shared" si="23"/>
        <v>166.57676623314754</v>
      </c>
      <c r="AO66" s="65">
        <f t="shared" si="24"/>
        <v>171.4151493497213</v>
      </c>
      <c r="AP66" s="65">
        <f t="shared" si="25"/>
        <v>31.18485065027869</v>
      </c>
      <c r="AQ66" s="65">
        <f t="shared" si="26"/>
        <v>36.023233766852464</v>
      </c>
      <c r="AR66" s="65">
        <f t="shared" si="27"/>
        <v>38.442425325139354</v>
      </c>
      <c r="AS66" s="65">
        <f t="shared" si="28"/>
        <v>55.429935278384619</v>
      </c>
      <c r="AT66" s="65">
        <f t="shared" si="29"/>
        <v>58.673247037846153</v>
      </c>
      <c r="AU66" s="65">
        <f t="shared" si="30"/>
        <v>65.159870556769221</v>
      </c>
      <c r="AV66" s="65">
        <f t="shared" si="31"/>
        <v>0</v>
      </c>
      <c r="AW66" s="65">
        <f t="shared" si="32"/>
        <v>31.18485065027869</v>
      </c>
      <c r="AX66" s="65">
        <f t="shared" si="33"/>
        <v>0</v>
      </c>
      <c r="AY66" s="65">
        <f t="shared" si="34"/>
        <v>36.023233766852464</v>
      </c>
      <c r="AZ66" s="65">
        <f t="shared" si="35"/>
        <v>0</v>
      </c>
      <c r="BA66" s="65">
        <f t="shared" si="36"/>
        <v>38.442425325139354</v>
      </c>
      <c r="BB66" s="65">
        <f t="shared" si="37"/>
        <v>0</v>
      </c>
      <c r="BC66" s="65">
        <f t="shared" si="38"/>
        <v>55.429935278384619</v>
      </c>
      <c r="BD66" s="65">
        <f t="shared" si="39"/>
        <v>0</v>
      </c>
      <c r="BE66" s="65">
        <f t="shared" si="40"/>
        <v>58.673247037846153</v>
      </c>
      <c r="BF66" s="65">
        <f t="shared" si="41"/>
        <v>0</v>
      </c>
      <c r="BG66" s="65">
        <f t="shared" si="42"/>
        <v>65.159870556769221</v>
      </c>
      <c r="BI66" s="371">
        <v>1051</v>
      </c>
      <c r="BJ66" s="342">
        <v>11.17675738581841</v>
      </c>
      <c r="BK66" s="342">
        <v>12.984504923878941</v>
      </c>
      <c r="BL66" s="342">
        <v>13.888378692909207</v>
      </c>
      <c r="BM66" s="342">
        <v>14.792252461939471</v>
      </c>
      <c r="BN66" s="342">
        <v>16.600000000000001</v>
      </c>
      <c r="BO66" s="342">
        <v>19.258452261853719</v>
      </c>
      <c r="BP66" s="342">
        <v>20.587678392780578</v>
      </c>
      <c r="BQ66" s="342">
        <v>21.916904523707441</v>
      </c>
      <c r="BR66" s="342">
        <v>24.6</v>
      </c>
      <c r="BS66" s="65"/>
      <c r="BT66" s="371">
        <v>1051</v>
      </c>
      <c r="BU66" s="342">
        <v>91.324073776040109</v>
      </c>
      <c r="BV66" s="342">
        <v>95.420312485146752</v>
      </c>
      <c r="BW66" s="342">
        <v>97.46843183970006</v>
      </c>
      <c r="BX66" s="342">
        <v>99.516551194253381</v>
      </c>
      <c r="BY66" s="342">
        <v>103.61278990336002</v>
      </c>
      <c r="BZ66" s="342">
        <v>107.81841910824103</v>
      </c>
      <c r="CA66" s="342">
        <v>109.92123371068153</v>
      </c>
      <c r="CB66" s="342">
        <v>112.02404831312202</v>
      </c>
      <c r="CC66" s="342">
        <v>116.22967751800303</v>
      </c>
      <c r="CE66" s="385">
        <v>61.75</v>
      </c>
      <c r="CF66" s="342">
        <v>4.6967032015830714</v>
      </c>
      <c r="CG66" s="342">
        <v>5.2259252527647071</v>
      </c>
      <c r="CH66" s="342">
        <v>5.4905362783555249</v>
      </c>
      <c r="CI66" s="342">
        <v>5.7551473039463428</v>
      </c>
      <c r="CJ66" s="342">
        <v>6.2843693551279785</v>
      </c>
      <c r="CK66" s="342">
        <v>6.7899639175650286</v>
      </c>
      <c r="CL66" s="342">
        <v>7.0427611987835528</v>
      </c>
      <c r="CM66" s="342">
        <v>7.2955584800020779</v>
      </c>
      <c r="CN66" s="342">
        <v>7.8011530424391271</v>
      </c>
      <c r="CO66" s="342">
        <v>4.5908230366061673</v>
      </c>
      <c r="CP66" s="342">
        <v>5.0894088181410702</v>
      </c>
      <c r="CQ66" s="342">
        <v>5.3387017089085225</v>
      </c>
      <c r="CR66" s="342">
        <v>5.5879945996759739</v>
      </c>
      <c r="CS66" s="342">
        <v>6.0865803812108776</v>
      </c>
      <c r="CT66" s="342">
        <v>6.6096249889710199</v>
      </c>
      <c r="CU66" s="342">
        <v>6.8711472928510915</v>
      </c>
      <c r="CV66" s="342">
        <v>7.1326695967311622</v>
      </c>
      <c r="CW66" s="342">
        <v>7.6557142044913054</v>
      </c>
      <c r="CY66" s="101">
        <f t="shared" si="43"/>
        <v>1</v>
      </c>
      <c r="CZ66" s="101"/>
      <c r="DA66" s="101"/>
      <c r="DB66" s="311"/>
      <c r="DC66" s="311"/>
      <c r="DD66" s="311"/>
      <c r="DE66" s="311"/>
      <c r="DF66" s="311"/>
      <c r="DP66" s="311"/>
      <c r="DQ66" s="311"/>
      <c r="DR66" s="311"/>
      <c r="DS66" s="311"/>
      <c r="DT66" s="311"/>
      <c r="DU66" s="311"/>
      <c r="DV66" s="311"/>
      <c r="DW66" s="311"/>
      <c r="DX66" s="101"/>
      <c r="DY66" s="101"/>
      <c r="DZ66" s="101"/>
      <c r="EA66" s="101"/>
      <c r="EB66" s="101"/>
      <c r="EC66" s="101"/>
      <c r="ED66" s="101"/>
      <c r="EE66" s="311"/>
      <c r="EF66" s="101"/>
      <c r="EG66" s="101"/>
      <c r="EH66" s="101"/>
      <c r="EI66" s="101"/>
      <c r="EJ66" s="105"/>
      <c r="EK66" s="105"/>
      <c r="EL66" s="69"/>
      <c r="EM66" s="68"/>
      <c r="EN66" s="68"/>
      <c r="EO66" s="68"/>
      <c r="EP66" s="68"/>
      <c r="EQ66" s="68"/>
      <c r="ER66" s="68"/>
      <c r="ES66" s="15"/>
      <c r="ET66" s="15"/>
      <c r="EU66" s="105"/>
      <c r="EV66" s="105"/>
      <c r="EW66" s="105"/>
      <c r="EX66" s="105"/>
      <c r="EY66" s="105"/>
      <c r="EZ66" s="105"/>
      <c r="FA66" s="67"/>
      <c r="FB66" s="105"/>
      <c r="FC66" s="105"/>
      <c r="FD66" s="105"/>
      <c r="FE66" s="105"/>
      <c r="FF66" s="105"/>
      <c r="FG66" s="105"/>
      <c r="FH66" s="67"/>
      <c r="FI66" s="67"/>
      <c r="FJ66" s="67"/>
      <c r="FK66" s="67"/>
      <c r="FL66" s="67"/>
      <c r="FM66" s="67"/>
      <c r="FN66" s="67"/>
    </row>
    <row r="67" spans="2:170" ht="22.5" customHeight="1" x14ac:dyDescent="0.45">
      <c r="B67" s="133">
        <f>IF(Data!B66&lt;&gt;"",Data!B66,"")</f>
        <v>53</v>
      </c>
      <c r="C67" s="158" t="str">
        <f>IF(Data!C66&lt;&gt;"",Data!C66,"")</f>
        <v>นางสาวน้ำเพชร ชูมก</v>
      </c>
      <c r="D67" s="106">
        <f>IF(Data!D66&lt;&gt;"",Data!D66,"")</f>
        <v>2</v>
      </c>
      <c r="E67" s="140">
        <f>IF(AND(I67=1,Data!T66=0),0,IF(I67=999,999,Data!T66))</f>
        <v>195</v>
      </c>
      <c r="F67" s="140">
        <f t="shared" si="0"/>
        <v>16.25</v>
      </c>
      <c r="G67" s="140">
        <f>IF(Data!K66&lt;&gt;"",Data!K66,"")</f>
        <v>72</v>
      </c>
      <c r="H67" s="141">
        <f>IF(Data!L66&lt;&gt;"",Data!L66,"")</f>
        <v>167</v>
      </c>
      <c r="I67" s="63">
        <f>IF(Data!M66&lt;&gt;"",Data!M66,"")</f>
        <v>1</v>
      </c>
      <c r="J67" s="63">
        <f t="shared" si="1"/>
        <v>150</v>
      </c>
      <c r="L67" s="64" t="str">
        <f t="shared" si="2"/>
        <v>น้ำหนักมากกว่าเกณฑ์</v>
      </c>
      <c r="M67" s="74"/>
      <c r="N67" s="63">
        <f t="shared" si="3"/>
        <v>107</v>
      </c>
      <c r="P67" s="64" t="str">
        <f t="shared" si="4"/>
        <v>สูงกว่าเกณฑ์</v>
      </c>
      <c r="R67" s="63">
        <f t="shared" si="5"/>
        <v>129</v>
      </c>
      <c r="S67" s="64" t="str">
        <f t="shared" si="6"/>
        <v>อ้วน</v>
      </c>
      <c r="W67" s="310">
        <f t="shared" si="7"/>
        <v>2195</v>
      </c>
      <c r="Y67" s="65">
        <f t="shared" si="8"/>
        <v>48</v>
      </c>
      <c r="Z67" s="65">
        <f t="shared" si="9"/>
        <v>156.69999999999999</v>
      </c>
      <c r="AA67" s="65">
        <f t="shared" si="10"/>
        <v>55.9</v>
      </c>
      <c r="AB67" s="65">
        <f t="shared" si="11"/>
        <v>0</v>
      </c>
      <c r="AC67" s="65">
        <f t="shared" si="12"/>
        <v>55.9</v>
      </c>
      <c r="AD67" s="65">
        <f t="shared" si="13"/>
        <v>32.687314971722571</v>
      </c>
      <c r="AE67" s="65">
        <f t="shared" si="14"/>
        <v>37.791543314481714</v>
      </c>
      <c r="AF67" s="65">
        <f t="shared" si="15"/>
        <v>40.343657485861286</v>
      </c>
      <c r="AG67" s="65">
        <f t="shared" si="16"/>
        <v>57.331167439106558</v>
      </c>
      <c r="AH67" s="65">
        <f t="shared" si="17"/>
        <v>60.441556585475411</v>
      </c>
      <c r="AI67" s="65">
        <f t="shared" si="18"/>
        <v>66.662334878213116</v>
      </c>
      <c r="AJ67" s="65">
        <f t="shared" si="19"/>
        <v>141.70632924314503</v>
      </c>
      <c r="AK67" s="65">
        <f t="shared" si="20"/>
        <v>146.70421949543004</v>
      </c>
      <c r="AL67" s="65">
        <f t="shared" si="21"/>
        <v>149.20316462157251</v>
      </c>
      <c r="AM67" s="65">
        <f t="shared" si="22"/>
        <v>164.1170818105719</v>
      </c>
      <c r="AN67" s="65">
        <f t="shared" si="23"/>
        <v>166.58944241409583</v>
      </c>
      <c r="AO67" s="65">
        <f t="shared" si="24"/>
        <v>171.53416362114376</v>
      </c>
      <c r="AP67" s="65">
        <f t="shared" si="25"/>
        <v>38.513722207476675</v>
      </c>
      <c r="AQ67" s="65">
        <f t="shared" si="26"/>
        <v>44.309148138317781</v>
      </c>
      <c r="AR67" s="65">
        <f t="shared" si="27"/>
        <v>47.206861103738341</v>
      </c>
      <c r="AS67" s="65">
        <f t="shared" si="28"/>
        <v>63.636096081994317</v>
      </c>
      <c r="AT67" s="65">
        <f t="shared" si="29"/>
        <v>66.214794775992431</v>
      </c>
      <c r="AU67" s="65">
        <f t="shared" si="30"/>
        <v>71.372192163988643</v>
      </c>
      <c r="AV67" s="65">
        <f t="shared" si="31"/>
        <v>0</v>
      </c>
      <c r="AW67" s="65">
        <f t="shared" si="32"/>
        <v>38.513722207476675</v>
      </c>
      <c r="AX67" s="65">
        <f t="shared" si="33"/>
        <v>0</v>
      </c>
      <c r="AY67" s="65">
        <f t="shared" si="34"/>
        <v>44.309148138317781</v>
      </c>
      <c r="AZ67" s="65">
        <f t="shared" si="35"/>
        <v>0</v>
      </c>
      <c r="BA67" s="65">
        <f t="shared" si="36"/>
        <v>47.206861103738341</v>
      </c>
      <c r="BB67" s="65">
        <f t="shared" si="37"/>
        <v>0</v>
      </c>
      <c r="BC67" s="65">
        <f t="shared" si="38"/>
        <v>63.636096081994317</v>
      </c>
      <c r="BD67" s="65">
        <f t="shared" si="39"/>
        <v>0</v>
      </c>
      <c r="BE67" s="65">
        <f t="shared" si="40"/>
        <v>66.214794775992431</v>
      </c>
      <c r="BF67" s="65">
        <f t="shared" si="41"/>
        <v>0</v>
      </c>
      <c r="BG67" s="65">
        <f t="shared" si="42"/>
        <v>71.372192163988643</v>
      </c>
      <c r="BI67" s="371">
        <v>1052</v>
      </c>
      <c r="BJ67" s="342">
        <v>11.276757385818414</v>
      </c>
      <c r="BK67" s="342">
        <v>13.084504923878942</v>
      </c>
      <c r="BL67" s="342">
        <v>13.988378692909206</v>
      </c>
      <c r="BM67" s="342">
        <v>14.892252461939471</v>
      </c>
      <c r="BN67" s="342">
        <v>16.7</v>
      </c>
      <c r="BO67" s="342">
        <v>19.411621307090794</v>
      </c>
      <c r="BP67" s="342">
        <v>20.767431960636191</v>
      </c>
      <c r="BQ67" s="342">
        <v>22.123242614181589</v>
      </c>
      <c r="BR67" s="342">
        <v>24.8</v>
      </c>
      <c r="BS67" s="65"/>
      <c r="BT67" s="371">
        <v>1052</v>
      </c>
      <c r="BU67" s="342">
        <v>91.865058447073181</v>
      </c>
      <c r="BV67" s="342">
        <v>95.954657532395458</v>
      </c>
      <c r="BW67" s="342">
        <v>97.999457075056597</v>
      </c>
      <c r="BX67" s="342">
        <v>100.04425661771772</v>
      </c>
      <c r="BY67" s="342">
        <v>104.13385570303998</v>
      </c>
      <c r="BZ67" s="342">
        <v>108.38311209695067</v>
      </c>
      <c r="CA67" s="342">
        <v>110.50774029390601</v>
      </c>
      <c r="CB67" s="342">
        <v>112.63236849086137</v>
      </c>
      <c r="CC67" s="342">
        <v>116.88162488477207</v>
      </c>
      <c r="CE67" s="385">
        <v>62</v>
      </c>
      <c r="CF67" s="342">
        <v>4.7468533382191431</v>
      </c>
      <c r="CG67" s="342">
        <v>5.2808423001499118</v>
      </c>
      <c r="CH67" s="342">
        <v>5.5478367811152953</v>
      </c>
      <c r="CI67" s="342">
        <v>5.8148312620806797</v>
      </c>
      <c r="CJ67" s="342">
        <v>6.3488202240114475</v>
      </c>
      <c r="CK67" s="342">
        <v>6.8587896924945007</v>
      </c>
      <c r="CL67" s="342">
        <v>7.1137744267360272</v>
      </c>
      <c r="CM67" s="342">
        <v>7.3687591609775538</v>
      </c>
      <c r="CN67" s="342">
        <v>7.8787286294606069</v>
      </c>
      <c r="CO67" s="342">
        <v>4.6381727217040245</v>
      </c>
      <c r="CP67" s="342">
        <v>5.1403208970802456</v>
      </c>
      <c r="CQ67" s="342">
        <v>5.3913949847683575</v>
      </c>
      <c r="CR67" s="342">
        <v>5.6424690724564677</v>
      </c>
      <c r="CS67" s="342">
        <v>6.1446172478326888</v>
      </c>
      <c r="CT67" s="342">
        <v>6.671526661090196</v>
      </c>
      <c r="CU67" s="342">
        <v>6.9349813677189491</v>
      </c>
      <c r="CV67" s="342">
        <v>7.1984360743477032</v>
      </c>
      <c r="CW67" s="342">
        <v>7.7253454876052103</v>
      </c>
      <c r="CY67" s="101">
        <f t="shared" si="43"/>
        <v>1</v>
      </c>
      <c r="CZ67" s="101"/>
      <c r="DA67" s="101"/>
      <c r="DB67" s="311"/>
      <c r="DC67" s="311"/>
      <c r="DD67" s="311"/>
      <c r="DE67" s="311"/>
      <c r="DF67" s="311"/>
      <c r="DP67" s="311"/>
      <c r="DQ67" s="311"/>
      <c r="DR67" s="311"/>
      <c r="DS67" s="311"/>
      <c r="DT67" s="311"/>
      <c r="DU67" s="311"/>
      <c r="DV67" s="311"/>
      <c r="DW67" s="311"/>
      <c r="DX67" s="101"/>
      <c r="DY67" s="101"/>
      <c r="DZ67" s="101"/>
      <c r="EA67" s="101"/>
      <c r="EB67" s="101"/>
      <c r="EC67" s="101"/>
      <c r="ED67" s="101"/>
      <c r="EE67" s="311"/>
      <c r="EF67" s="101"/>
      <c r="EG67" s="101"/>
      <c r="EH67" s="101"/>
      <c r="EI67" s="101"/>
      <c r="EJ67" s="105"/>
      <c r="EK67" s="105"/>
      <c r="EL67" s="69"/>
      <c r="EM67" s="68"/>
      <c r="EN67" s="68"/>
      <c r="EO67" s="68"/>
      <c r="EP67" s="68"/>
      <c r="EQ67" s="68"/>
      <c r="ER67" s="68"/>
      <c r="ES67" s="15"/>
      <c r="ET67" s="15"/>
      <c r="EU67" s="105"/>
      <c r="EV67" s="105"/>
      <c r="EW67" s="105"/>
      <c r="EX67" s="105"/>
      <c r="EY67" s="105"/>
      <c r="EZ67" s="105"/>
      <c r="FA67" s="67"/>
      <c r="FB67" s="105"/>
      <c r="FC67" s="105"/>
      <c r="FD67" s="105"/>
      <c r="FE67" s="105"/>
      <c r="FF67" s="105"/>
      <c r="FG67" s="105"/>
      <c r="FH67" s="67"/>
      <c r="FI67" s="67"/>
      <c r="FJ67" s="67"/>
      <c r="FK67" s="67"/>
      <c r="FL67" s="67"/>
      <c r="FM67" s="67"/>
      <c r="FN67" s="67"/>
    </row>
    <row r="68" spans="2:170" ht="22.5" customHeight="1" x14ac:dyDescent="0.45">
      <c r="B68" s="133">
        <f>IF(Data!B67&lt;&gt;"",Data!B67,"")</f>
        <v>54</v>
      </c>
      <c r="C68" s="158" t="str">
        <f>IF(Data!C67&lt;&gt;"",Data!C67,"")</f>
        <v>นางสาวบุษกร มณีจำนงค์</v>
      </c>
      <c r="D68" s="106">
        <f>IF(Data!D67&lt;&gt;"",Data!D67,"")</f>
        <v>2</v>
      </c>
      <c r="E68" s="140">
        <f>IF(AND(I68=1,Data!T67=0),0,IF(I68=999,999,Data!T67))</f>
        <v>193</v>
      </c>
      <c r="F68" s="140">
        <f t="shared" si="0"/>
        <v>16.083333333333332</v>
      </c>
      <c r="G68" s="140">
        <f>IF(Data!K67&lt;&gt;"",Data!K67,"")</f>
        <v>37</v>
      </c>
      <c r="H68" s="141">
        <f>IF(Data!L67&lt;&gt;"",Data!L67,"")</f>
        <v>160</v>
      </c>
      <c r="I68" s="63">
        <f>IF(Data!M67&lt;&gt;"",Data!M67,"")</f>
        <v>1</v>
      </c>
      <c r="J68" s="63">
        <f t="shared" si="1"/>
        <v>77</v>
      </c>
      <c r="L68" s="64" t="str">
        <f t="shared" si="2"/>
        <v>น้ำหนักน้อยกว่าเกณฑ์</v>
      </c>
      <c r="M68" s="74"/>
      <c r="N68" s="63">
        <f t="shared" si="3"/>
        <v>102</v>
      </c>
      <c r="P68" s="64" t="str">
        <f t="shared" si="4"/>
        <v>ส่วนสูงตามเกณฑ์</v>
      </c>
      <c r="R68" s="63">
        <f t="shared" si="5"/>
        <v>74</v>
      </c>
      <c r="S68" s="64" t="str">
        <f t="shared" si="6"/>
        <v>ผอม</v>
      </c>
      <c r="W68" s="310">
        <f t="shared" si="7"/>
        <v>2193</v>
      </c>
      <c r="Y68" s="65">
        <f t="shared" si="8"/>
        <v>47.9</v>
      </c>
      <c r="Z68" s="65">
        <f t="shared" si="9"/>
        <v>156.6</v>
      </c>
      <c r="AA68" s="65">
        <f t="shared" si="10"/>
        <v>49.7</v>
      </c>
      <c r="AB68" s="65">
        <f t="shared" si="11"/>
        <v>0</v>
      </c>
      <c r="AC68" s="65">
        <f t="shared" si="12"/>
        <v>49.7</v>
      </c>
      <c r="AD68" s="65">
        <f t="shared" si="13"/>
        <v>32.427807836011354</v>
      </c>
      <c r="AE68" s="65">
        <f t="shared" si="14"/>
        <v>37.585205224007574</v>
      </c>
      <c r="AF68" s="65">
        <f t="shared" si="15"/>
        <v>40.16390391800568</v>
      </c>
      <c r="AG68" s="65">
        <f t="shared" si="16"/>
        <v>57.231167439106557</v>
      </c>
      <c r="AH68" s="65">
        <f t="shared" si="17"/>
        <v>60.341556585475409</v>
      </c>
      <c r="AI68" s="65">
        <f t="shared" si="18"/>
        <v>66.562334878213107</v>
      </c>
      <c r="AJ68" s="65">
        <f t="shared" si="19"/>
        <v>141.60632924314501</v>
      </c>
      <c r="AK68" s="65">
        <f t="shared" si="20"/>
        <v>146.60421949543002</v>
      </c>
      <c r="AL68" s="65">
        <f t="shared" si="21"/>
        <v>149.10316462157249</v>
      </c>
      <c r="AM68" s="65">
        <f t="shared" si="22"/>
        <v>164.01708181057188</v>
      </c>
      <c r="AN68" s="65">
        <f t="shared" si="23"/>
        <v>166.48944241409583</v>
      </c>
      <c r="AO68" s="65">
        <f t="shared" si="24"/>
        <v>171.43416362114377</v>
      </c>
      <c r="AP68" s="65">
        <f t="shared" si="25"/>
        <v>34.387314971722574</v>
      </c>
      <c r="AQ68" s="65">
        <f t="shared" si="26"/>
        <v>39.491543314481717</v>
      </c>
      <c r="AR68" s="65">
        <f t="shared" si="27"/>
        <v>42.043657485861289</v>
      </c>
      <c r="AS68" s="65">
        <f t="shared" si="28"/>
        <v>59.031167439106554</v>
      </c>
      <c r="AT68" s="65">
        <f t="shared" si="29"/>
        <v>62.141556585475406</v>
      </c>
      <c r="AU68" s="65">
        <f t="shared" si="30"/>
        <v>68.362334878213105</v>
      </c>
      <c r="AV68" s="65">
        <f t="shared" si="31"/>
        <v>0</v>
      </c>
      <c r="AW68" s="65">
        <f t="shared" si="32"/>
        <v>34.387314971722574</v>
      </c>
      <c r="AX68" s="65">
        <f t="shared" si="33"/>
        <v>0</v>
      </c>
      <c r="AY68" s="65">
        <f t="shared" si="34"/>
        <v>39.491543314481717</v>
      </c>
      <c r="AZ68" s="65">
        <f t="shared" si="35"/>
        <v>0</v>
      </c>
      <c r="BA68" s="65">
        <f t="shared" si="36"/>
        <v>42.043657485861289</v>
      </c>
      <c r="BB68" s="65">
        <f t="shared" si="37"/>
        <v>0</v>
      </c>
      <c r="BC68" s="65">
        <f t="shared" si="38"/>
        <v>59.031167439106554</v>
      </c>
      <c r="BD68" s="65">
        <f t="shared" si="39"/>
        <v>0</v>
      </c>
      <c r="BE68" s="65">
        <f t="shared" si="40"/>
        <v>62.141556585475406</v>
      </c>
      <c r="BF68" s="65">
        <f t="shared" si="41"/>
        <v>0</v>
      </c>
      <c r="BG68" s="65">
        <f t="shared" si="42"/>
        <v>68.362334878213105</v>
      </c>
      <c r="BI68" s="371">
        <v>1053</v>
      </c>
      <c r="BJ68" s="342">
        <v>11.376757385818411</v>
      </c>
      <c r="BK68" s="342">
        <v>13.184504923878942</v>
      </c>
      <c r="BL68" s="342">
        <v>14.088378692909208</v>
      </c>
      <c r="BM68" s="342">
        <v>14.992252461939472</v>
      </c>
      <c r="BN68" s="342">
        <v>16.8</v>
      </c>
      <c r="BO68" s="342">
        <v>19.617959397564945</v>
      </c>
      <c r="BP68" s="342">
        <v>21.026939096347419</v>
      </c>
      <c r="BQ68" s="342">
        <v>22.435918795129886</v>
      </c>
      <c r="BR68" s="342">
        <v>25.3</v>
      </c>
      <c r="BS68" s="65"/>
      <c r="BT68" s="371">
        <v>1053</v>
      </c>
      <c r="BU68" s="342">
        <v>92.406195958928066</v>
      </c>
      <c r="BV68" s="342">
        <v>96.48934681677872</v>
      </c>
      <c r="BW68" s="342">
        <v>98.530922245704033</v>
      </c>
      <c r="BX68" s="342">
        <v>100.57249767462936</v>
      </c>
      <c r="BY68" s="342">
        <v>104.65564853248</v>
      </c>
      <c r="BZ68" s="342">
        <v>108.94666534337605</v>
      </c>
      <c r="CA68" s="342">
        <v>111.09217374882408</v>
      </c>
      <c r="CB68" s="342">
        <v>113.23768215427212</v>
      </c>
      <c r="CC68" s="342">
        <v>117.52869896516818</v>
      </c>
      <c r="CE68" s="385">
        <v>62.25</v>
      </c>
      <c r="CF68" s="342">
        <v>4.7967274922217662</v>
      </c>
      <c r="CG68" s="342">
        <v>5.3355838434149891</v>
      </c>
      <c r="CH68" s="342">
        <v>5.6050120190115988</v>
      </c>
      <c r="CI68" s="342">
        <v>5.8744401946082103</v>
      </c>
      <c r="CJ68" s="342">
        <v>6.4132965458014306</v>
      </c>
      <c r="CK68" s="342">
        <v>6.9274106357694683</v>
      </c>
      <c r="CL68" s="342">
        <v>7.1844676807534871</v>
      </c>
      <c r="CM68" s="342">
        <v>7.441524725737505</v>
      </c>
      <c r="CN68" s="342">
        <v>7.9556388157055427</v>
      </c>
      <c r="CO68" s="342">
        <v>4.6853868900677185</v>
      </c>
      <c r="CP68" s="342">
        <v>5.191071057208247</v>
      </c>
      <c r="CQ68" s="342">
        <v>5.4439131407785126</v>
      </c>
      <c r="CR68" s="342">
        <v>5.6967552243487765</v>
      </c>
      <c r="CS68" s="342">
        <v>6.202439391489305</v>
      </c>
      <c r="CT68" s="342">
        <v>6.7330675625069949</v>
      </c>
      <c r="CU68" s="342">
        <v>6.9983816480158394</v>
      </c>
      <c r="CV68" s="342">
        <v>7.2636957335246848</v>
      </c>
      <c r="CW68" s="342">
        <v>7.7943239045423756</v>
      </c>
      <c r="CY68" s="101">
        <f t="shared" si="43"/>
        <v>1</v>
      </c>
      <c r="CZ68" s="101"/>
      <c r="DA68" s="101"/>
      <c r="DB68" s="311"/>
      <c r="DC68" s="311"/>
      <c r="DD68" s="311"/>
      <c r="DE68" s="311"/>
      <c r="DF68" s="311"/>
      <c r="DP68" s="311"/>
      <c r="DQ68" s="311"/>
      <c r="DR68" s="311"/>
      <c r="DS68" s="311"/>
      <c r="DT68" s="311"/>
      <c r="DU68" s="311"/>
      <c r="DV68" s="311"/>
      <c r="DW68" s="311"/>
      <c r="DX68" s="101"/>
      <c r="DY68" s="101"/>
      <c r="DZ68" s="101"/>
      <c r="EA68" s="101"/>
      <c r="EB68" s="101"/>
      <c r="EC68" s="101"/>
      <c r="ED68" s="101"/>
      <c r="EE68" s="311"/>
      <c r="EF68" s="101"/>
      <c r="EG68" s="101"/>
      <c r="EH68" s="101"/>
      <c r="EI68" s="101"/>
      <c r="EJ68" s="105"/>
      <c r="EK68" s="105"/>
      <c r="EL68" s="69"/>
      <c r="EM68" s="68"/>
      <c r="EN68" s="68"/>
      <c r="EO68" s="68"/>
      <c r="EP68" s="68"/>
      <c r="EQ68" s="68"/>
      <c r="ER68" s="68"/>
      <c r="ES68" s="15"/>
      <c r="ET68" s="15"/>
      <c r="EU68" s="105"/>
      <c r="EV68" s="105"/>
      <c r="EW68" s="105"/>
      <c r="EX68" s="105"/>
      <c r="EY68" s="105"/>
      <c r="EZ68" s="105"/>
      <c r="FA68" s="67"/>
      <c r="FB68" s="105"/>
      <c r="FC68" s="105"/>
      <c r="FD68" s="105"/>
      <c r="FE68" s="105"/>
      <c r="FF68" s="105"/>
      <c r="FG68" s="105"/>
      <c r="FH68" s="67"/>
      <c r="FI68" s="67"/>
      <c r="FJ68" s="67"/>
      <c r="FK68" s="67"/>
      <c r="FL68" s="67"/>
      <c r="FM68" s="67"/>
      <c r="FN68" s="67"/>
    </row>
    <row r="69" spans="2:170" ht="22.5" customHeight="1" x14ac:dyDescent="0.45">
      <c r="B69" s="133">
        <f>IF(Data!B68&lt;&gt;"",Data!B68,"")</f>
        <v>55</v>
      </c>
      <c r="C69" s="158" t="str">
        <f>IF(Data!C68&lt;&gt;"",Data!C68,"")</f>
        <v>นางสาวปัญฑิตา สองสีใส</v>
      </c>
      <c r="D69" s="106">
        <f>IF(Data!D68&lt;&gt;"",Data!D68,"")</f>
        <v>2</v>
      </c>
      <c r="E69" s="140">
        <f>IF(AND(I69=1,Data!T68=0),0,IF(I69=999,999,Data!T68))</f>
        <v>194</v>
      </c>
      <c r="F69" s="140">
        <f t="shared" si="0"/>
        <v>16.166666666666668</v>
      </c>
      <c r="G69" s="140">
        <f>IF(Data!K68&lt;&gt;"",Data!K68,"")</f>
        <v>43</v>
      </c>
      <c r="H69" s="141">
        <f>IF(Data!L68&lt;&gt;"",Data!L68,"")</f>
        <v>155</v>
      </c>
      <c r="I69" s="63">
        <f>IF(Data!M68&lt;&gt;"",Data!M68,"")</f>
        <v>1</v>
      </c>
      <c r="J69" s="63">
        <f t="shared" si="1"/>
        <v>90</v>
      </c>
      <c r="L69" s="64" t="str">
        <f t="shared" si="2"/>
        <v>น้ำหนักตามเกณฑ์</v>
      </c>
      <c r="M69" s="74"/>
      <c r="N69" s="63">
        <f t="shared" si="3"/>
        <v>99</v>
      </c>
      <c r="P69" s="64" t="str">
        <f t="shared" si="4"/>
        <v>ส่วนสูงตามเกณฑ์</v>
      </c>
      <c r="R69" s="63">
        <f t="shared" si="5"/>
        <v>94</v>
      </c>
      <c r="S69" s="64" t="str">
        <f t="shared" si="6"/>
        <v>สมส่วน</v>
      </c>
      <c r="W69" s="310">
        <f t="shared" si="7"/>
        <v>2194</v>
      </c>
      <c r="Y69" s="65">
        <f t="shared" si="8"/>
        <v>48</v>
      </c>
      <c r="Z69" s="65">
        <f t="shared" si="9"/>
        <v>156.69999999999999</v>
      </c>
      <c r="AA69" s="65">
        <f t="shared" si="10"/>
        <v>45.7</v>
      </c>
      <c r="AB69" s="65">
        <f t="shared" si="11"/>
        <v>0</v>
      </c>
      <c r="AC69" s="65">
        <f t="shared" si="12"/>
        <v>45.7</v>
      </c>
      <c r="AD69" s="65">
        <f t="shared" si="13"/>
        <v>32.527807836011348</v>
      </c>
      <c r="AE69" s="65">
        <f t="shared" si="14"/>
        <v>37.685205224007568</v>
      </c>
      <c r="AF69" s="65">
        <f t="shared" si="15"/>
        <v>40.263903918005667</v>
      </c>
      <c r="AG69" s="65">
        <f t="shared" si="16"/>
        <v>57.331167439106558</v>
      </c>
      <c r="AH69" s="65">
        <f t="shared" si="17"/>
        <v>60.441556585475411</v>
      </c>
      <c r="AI69" s="65">
        <f t="shared" si="18"/>
        <v>66.662334878213116</v>
      </c>
      <c r="AJ69" s="65">
        <f t="shared" si="19"/>
        <v>141.5468221074338</v>
      </c>
      <c r="AK69" s="65">
        <f t="shared" si="20"/>
        <v>146.59788140495584</v>
      </c>
      <c r="AL69" s="65">
        <f t="shared" si="21"/>
        <v>149.12341105371689</v>
      </c>
      <c r="AM69" s="65">
        <f t="shared" si="22"/>
        <v>164.03732824271628</v>
      </c>
      <c r="AN69" s="65">
        <f t="shared" si="23"/>
        <v>166.48310432362169</v>
      </c>
      <c r="AO69" s="65">
        <f t="shared" si="24"/>
        <v>171.37465648543255</v>
      </c>
      <c r="AP69" s="65">
        <f t="shared" si="25"/>
        <v>31.18485065027869</v>
      </c>
      <c r="AQ69" s="65">
        <f t="shared" si="26"/>
        <v>36.023233766852464</v>
      </c>
      <c r="AR69" s="65">
        <f t="shared" si="27"/>
        <v>38.442425325139354</v>
      </c>
      <c r="AS69" s="65">
        <f t="shared" si="28"/>
        <v>55.429935278384619</v>
      </c>
      <c r="AT69" s="65">
        <f t="shared" si="29"/>
        <v>58.673247037846153</v>
      </c>
      <c r="AU69" s="65">
        <f t="shared" si="30"/>
        <v>65.159870556769221</v>
      </c>
      <c r="AV69" s="65">
        <f t="shared" si="31"/>
        <v>0</v>
      </c>
      <c r="AW69" s="65">
        <f t="shared" si="32"/>
        <v>31.18485065027869</v>
      </c>
      <c r="AX69" s="65">
        <f t="shared" si="33"/>
        <v>0</v>
      </c>
      <c r="AY69" s="65">
        <f t="shared" si="34"/>
        <v>36.023233766852464</v>
      </c>
      <c r="AZ69" s="65">
        <f t="shared" si="35"/>
        <v>0</v>
      </c>
      <c r="BA69" s="65">
        <f t="shared" si="36"/>
        <v>38.442425325139354</v>
      </c>
      <c r="BB69" s="65">
        <f t="shared" si="37"/>
        <v>0</v>
      </c>
      <c r="BC69" s="65">
        <f t="shared" si="38"/>
        <v>55.429935278384619</v>
      </c>
      <c r="BD69" s="65">
        <f t="shared" si="39"/>
        <v>0</v>
      </c>
      <c r="BE69" s="65">
        <f t="shared" si="40"/>
        <v>58.673247037846153</v>
      </c>
      <c r="BF69" s="65">
        <f t="shared" si="41"/>
        <v>0</v>
      </c>
      <c r="BG69" s="65">
        <f t="shared" si="42"/>
        <v>65.159870556769221</v>
      </c>
      <c r="BI69" s="371">
        <v>1054</v>
      </c>
      <c r="BJ69" s="342">
        <v>11.417250250107189</v>
      </c>
      <c r="BK69" s="342">
        <v>13.278166833404793</v>
      </c>
      <c r="BL69" s="342">
        <v>14.208625125053594</v>
      </c>
      <c r="BM69" s="342">
        <v>15.139083416702396</v>
      </c>
      <c r="BN69" s="342">
        <v>17</v>
      </c>
      <c r="BO69" s="342">
        <v>19.817959397564941</v>
      </c>
      <c r="BP69" s="342">
        <v>21.226939096347412</v>
      </c>
      <c r="BQ69" s="342">
        <v>22.635918795129886</v>
      </c>
      <c r="BR69" s="342">
        <v>25.5</v>
      </c>
      <c r="BS69" s="65"/>
      <c r="BT69" s="371">
        <v>1054</v>
      </c>
      <c r="BU69" s="342">
        <v>92.77098098189748</v>
      </c>
      <c r="BV69" s="342">
        <v>96.906964316251646</v>
      </c>
      <c r="BW69" s="342">
        <v>98.974955983428742</v>
      </c>
      <c r="BX69" s="342">
        <v>101.04294765060583</v>
      </c>
      <c r="BY69" s="342">
        <v>105.17893098495999</v>
      </c>
      <c r="BZ69" s="342">
        <v>109.50874539633489</v>
      </c>
      <c r="CA69" s="342">
        <v>111.67365260202234</v>
      </c>
      <c r="CB69" s="342">
        <v>113.83855980770979</v>
      </c>
      <c r="CC69" s="342">
        <v>118.16837421908468</v>
      </c>
      <c r="CE69" s="385">
        <v>62.5</v>
      </c>
      <c r="CF69" s="342">
        <v>4.8466016462243902</v>
      </c>
      <c r="CG69" s="342">
        <v>5.3903253866800656</v>
      </c>
      <c r="CH69" s="342">
        <v>5.6621872569079024</v>
      </c>
      <c r="CI69" s="342">
        <v>5.9340491271357401</v>
      </c>
      <c r="CJ69" s="342">
        <v>6.4777728675914137</v>
      </c>
      <c r="CK69" s="342">
        <v>6.9960315790444358</v>
      </c>
      <c r="CL69" s="342">
        <v>7.255160934770946</v>
      </c>
      <c r="CM69" s="342">
        <v>7.5142902904974571</v>
      </c>
      <c r="CN69" s="342">
        <v>8.0325490019504784</v>
      </c>
      <c r="CO69" s="342">
        <v>4.7326010584314133</v>
      </c>
      <c r="CP69" s="342">
        <v>5.2418212173362484</v>
      </c>
      <c r="CQ69" s="342">
        <v>5.4964312967886677</v>
      </c>
      <c r="CR69" s="342">
        <v>5.7510413762410852</v>
      </c>
      <c r="CS69" s="342">
        <v>6.2602615351459203</v>
      </c>
      <c r="CT69" s="342">
        <v>6.7946084639237938</v>
      </c>
      <c r="CU69" s="342">
        <v>7.0617819283127297</v>
      </c>
      <c r="CV69" s="342">
        <v>7.3289553927016673</v>
      </c>
      <c r="CW69" s="342">
        <v>7.8633023214795399</v>
      </c>
      <c r="CY69" s="101">
        <f t="shared" si="43"/>
        <v>1</v>
      </c>
      <c r="CZ69" s="101"/>
      <c r="DA69" s="101"/>
      <c r="DB69" s="311"/>
      <c r="DC69" s="311"/>
      <c r="DD69" s="311"/>
      <c r="DE69" s="311"/>
      <c r="DF69" s="311"/>
      <c r="DP69" s="311"/>
      <c r="DQ69" s="311"/>
      <c r="DR69" s="311"/>
      <c r="DS69" s="311"/>
      <c r="DT69" s="311"/>
      <c r="DU69" s="311"/>
      <c r="DV69" s="311"/>
      <c r="DW69" s="311"/>
      <c r="DX69" s="101"/>
      <c r="DY69" s="101"/>
      <c r="DZ69" s="101"/>
      <c r="EA69" s="101"/>
      <c r="EB69" s="101"/>
      <c r="EC69" s="101"/>
      <c r="ED69" s="101"/>
      <c r="EE69" s="311"/>
      <c r="EF69" s="101"/>
      <c r="EG69" s="101"/>
      <c r="EH69" s="101"/>
      <c r="EI69" s="101"/>
      <c r="EJ69" s="105"/>
      <c r="EK69" s="105"/>
      <c r="EL69" s="69"/>
      <c r="EM69" s="68"/>
      <c r="EN69" s="68"/>
      <c r="EO69" s="68"/>
      <c r="EP69" s="68"/>
      <c r="EQ69" s="68"/>
      <c r="ER69" s="68"/>
      <c r="ES69" s="15"/>
      <c r="ET69" s="15"/>
      <c r="EU69" s="105"/>
      <c r="EV69" s="105"/>
      <c r="EW69" s="105"/>
      <c r="EX69" s="105"/>
      <c r="EY69" s="105"/>
      <c r="EZ69" s="105"/>
      <c r="FA69" s="67"/>
      <c r="FB69" s="105"/>
      <c r="FC69" s="105"/>
      <c r="FD69" s="105"/>
      <c r="FE69" s="105"/>
      <c r="FF69" s="105"/>
      <c r="FG69" s="105"/>
      <c r="FH69" s="67"/>
      <c r="FI69" s="67"/>
      <c r="FJ69" s="67"/>
      <c r="FK69" s="67"/>
      <c r="FL69" s="67"/>
      <c r="FM69" s="67"/>
      <c r="FN69" s="67"/>
    </row>
    <row r="70" spans="2:170" ht="22.5" customHeight="1" x14ac:dyDescent="0.45">
      <c r="B70" s="133">
        <f>IF(Data!B69&lt;&gt;"",Data!B69,"")</f>
        <v>56</v>
      </c>
      <c r="C70" s="158" t="str">
        <f>IF(Data!C69&lt;&gt;"",Data!C69,"")</f>
        <v>นางสาวพิมพ์วรีย์ จันทร์ศาสตร์</v>
      </c>
      <c r="D70" s="106">
        <f>IF(Data!D69&lt;&gt;"",Data!D69,"")</f>
        <v>2</v>
      </c>
      <c r="E70" s="140">
        <f>IF(AND(I70=1,Data!T69=0),0,IF(I70=999,999,Data!T69))</f>
        <v>195</v>
      </c>
      <c r="F70" s="140">
        <f t="shared" si="0"/>
        <v>16.25</v>
      </c>
      <c r="G70" s="140">
        <f>IF(Data!K69&lt;&gt;"",Data!K69,"")</f>
        <v>45</v>
      </c>
      <c r="H70" s="141">
        <f>IF(Data!L69&lt;&gt;"",Data!L69,"")</f>
        <v>150</v>
      </c>
      <c r="I70" s="63">
        <f>IF(Data!M69&lt;&gt;"",Data!M69,"")</f>
        <v>1</v>
      </c>
      <c r="J70" s="63">
        <f t="shared" si="1"/>
        <v>94</v>
      </c>
      <c r="L70" s="64" t="str">
        <f t="shared" si="2"/>
        <v>น้ำหนักตามเกณฑ์</v>
      </c>
      <c r="M70" s="74"/>
      <c r="N70" s="63">
        <f t="shared" si="3"/>
        <v>96</v>
      </c>
      <c r="P70" s="64" t="str">
        <f t="shared" si="4"/>
        <v>ส่วนสูงตามเกณฑ์</v>
      </c>
      <c r="R70" s="63">
        <f t="shared" si="5"/>
        <v>108</v>
      </c>
      <c r="S70" s="64" t="str">
        <f t="shared" si="6"/>
        <v>สมส่วน</v>
      </c>
      <c r="W70" s="310">
        <f t="shared" si="7"/>
        <v>2195</v>
      </c>
      <c r="Y70" s="65">
        <f t="shared" si="8"/>
        <v>48</v>
      </c>
      <c r="Z70" s="65">
        <f t="shared" si="9"/>
        <v>156.69999999999999</v>
      </c>
      <c r="AA70" s="65">
        <f t="shared" si="10"/>
        <v>41.6</v>
      </c>
      <c r="AB70" s="65">
        <f t="shared" si="11"/>
        <v>0</v>
      </c>
      <c r="AC70" s="65">
        <f t="shared" si="12"/>
        <v>41.6</v>
      </c>
      <c r="AD70" s="65">
        <f t="shared" si="13"/>
        <v>32.687314971722571</v>
      </c>
      <c r="AE70" s="65">
        <f t="shared" si="14"/>
        <v>37.791543314481714</v>
      </c>
      <c r="AF70" s="65">
        <f t="shared" si="15"/>
        <v>40.343657485861286</v>
      </c>
      <c r="AG70" s="65">
        <f t="shared" si="16"/>
        <v>57.331167439106558</v>
      </c>
      <c r="AH70" s="65">
        <f t="shared" si="17"/>
        <v>60.441556585475411</v>
      </c>
      <c r="AI70" s="65">
        <f t="shared" si="18"/>
        <v>66.662334878213116</v>
      </c>
      <c r="AJ70" s="65">
        <f t="shared" si="19"/>
        <v>141.70632924314503</v>
      </c>
      <c r="AK70" s="65">
        <f t="shared" si="20"/>
        <v>146.70421949543004</v>
      </c>
      <c r="AL70" s="65">
        <f t="shared" si="21"/>
        <v>149.20316462157251</v>
      </c>
      <c r="AM70" s="65">
        <f t="shared" si="22"/>
        <v>164.1170818105719</v>
      </c>
      <c r="AN70" s="65">
        <f t="shared" si="23"/>
        <v>166.58944241409583</v>
      </c>
      <c r="AO70" s="65">
        <f t="shared" si="24"/>
        <v>171.53416362114376</v>
      </c>
      <c r="AP70" s="65">
        <f t="shared" si="25"/>
        <v>27.722879193123582</v>
      </c>
      <c r="AQ70" s="65">
        <f t="shared" si="26"/>
        <v>32.348586128749055</v>
      </c>
      <c r="AR70" s="65">
        <f t="shared" si="27"/>
        <v>34.661439596561792</v>
      </c>
      <c r="AS70" s="65">
        <f t="shared" si="28"/>
        <v>51.409688846240215</v>
      </c>
      <c r="AT70" s="65">
        <f t="shared" si="29"/>
        <v>54.679585128320298</v>
      </c>
      <c r="AU70" s="65">
        <f t="shared" si="30"/>
        <v>61.21937769248045</v>
      </c>
      <c r="AV70" s="65">
        <f t="shared" si="31"/>
        <v>0</v>
      </c>
      <c r="AW70" s="65">
        <f t="shared" si="32"/>
        <v>27.722879193123582</v>
      </c>
      <c r="AX70" s="65">
        <f t="shared" si="33"/>
        <v>0</v>
      </c>
      <c r="AY70" s="65">
        <f t="shared" si="34"/>
        <v>32.348586128749055</v>
      </c>
      <c r="AZ70" s="65">
        <f t="shared" si="35"/>
        <v>0</v>
      </c>
      <c r="BA70" s="65">
        <f t="shared" si="36"/>
        <v>34.661439596561792</v>
      </c>
      <c r="BB70" s="65">
        <f t="shared" si="37"/>
        <v>0</v>
      </c>
      <c r="BC70" s="65">
        <f t="shared" si="38"/>
        <v>51.409688846240215</v>
      </c>
      <c r="BD70" s="65">
        <f t="shared" si="39"/>
        <v>0</v>
      </c>
      <c r="BE70" s="65">
        <f t="shared" si="40"/>
        <v>54.679585128320298</v>
      </c>
      <c r="BF70" s="65">
        <f t="shared" si="41"/>
        <v>0</v>
      </c>
      <c r="BG70" s="65">
        <f t="shared" si="42"/>
        <v>61.21937769248045</v>
      </c>
      <c r="BI70" s="371">
        <v>1055</v>
      </c>
      <c r="BJ70" s="342">
        <v>11.67675738581841</v>
      </c>
      <c r="BK70" s="342">
        <v>13.484504923878941</v>
      </c>
      <c r="BL70" s="342">
        <v>14.388378692909207</v>
      </c>
      <c r="BM70" s="342">
        <v>15.292252461939471</v>
      </c>
      <c r="BN70" s="342">
        <v>17.100000000000001</v>
      </c>
      <c r="BO70" s="342">
        <v>20.024297488039092</v>
      </c>
      <c r="BP70" s="342">
        <v>21.48644623205864</v>
      </c>
      <c r="BQ70" s="342">
        <v>22.948594976078184</v>
      </c>
      <c r="BR70" s="342">
        <v>25.9</v>
      </c>
      <c r="BS70" s="65"/>
      <c r="BT70" s="371">
        <v>1055</v>
      </c>
      <c r="BU70" s="342">
        <v>93.478088817203229</v>
      </c>
      <c r="BV70" s="342">
        <v>97.553419670562164</v>
      </c>
      <c r="BW70" s="342">
        <v>99.591085097241631</v>
      </c>
      <c r="BX70" s="342">
        <v>101.62875052392108</v>
      </c>
      <c r="BY70" s="342">
        <v>105.70408137728</v>
      </c>
      <c r="BZ70" s="342">
        <v>110.06883642071976</v>
      </c>
      <c r="CA70" s="342">
        <v>112.25121394243965</v>
      </c>
      <c r="CB70" s="342">
        <v>114.43359146415952</v>
      </c>
      <c r="CC70" s="342">
        <v>118.79834650759929</v>
      </c>
      <c r="CE70" s="385">
        <v>62.75</v>
      </c>
      <c r="CF70" s="342">
        <v>4.8964758002270141</v>
      </c>
      <c r="CG70" s="342">
        <v>5.445066929945142</v>
      </c>
      <c r="CH70" s="342">
        <v>5.7193624948042059</v>
      </c>
      <c r="CI70" s="342">
        <v>5.9936580596632698</v>
      </c>
      <c r="CJ70" s="342">
        <v>6.5422491893813977</v>
      </c>
      <c r="CK70" s="342">
        <v>7.0646525223194026</v>
      </c>
      <c r="CL70" s="342">
        <v>7.325854188788405</v>
      </c>
      <c r="CM70" s="342">
        <v>7.5870558552574092</v>
      </c>
      <c r="CN70" s="342">
        <v>8.1094591881954141</v>
      </c>
      <c r="CO70" s="342">
        <v>4.7798152267951073</v>
      </c>
      <c r="CP70" s="342">
        <v>5.2925713774642507</v>
      </c>
      <c r="CQ70" s="342">
        <v>5.5489494527988228</v>
      </c>
      <c r="CR70" s="342">
        <v>5.805327528133394</v>
      </c>
      <c r="CS70" s="342">
        <v>6.3180836788025365</v>
      </c>
      <c r="CT70" s="342">
        <v>6.8561493653405927</v>
      </c>
      <c r="CU70" s="342">
        <v>7.1251822086096208</v>
      </c>
      <c r="CV70" s="342">
        <v>7.3942150518786489</v>
      </c>
      <c r="CW70" s="342">
        <v>7.9322807384167042</v>
      </c>
      <c r="CY70" s="101">
        <f t="shared" si="43"/>
        <v>1</v>
      </c>
      <c r="CZ70" s="101"/>
      <c r="DA70" s="101"/>
      <c r="DB70" s="311"/>
      <c r="DC70" s="311"/>
      <c r="DD70" s="311"/>
      <c r="DE70" s="311"/>
      <c r="DF70" s="311"/>
      <c r="DP70" s="311"/>
      <c r="DQ70" s="311"/>
      <c r="DR70" s="311"/>
      <c r="DS70" s="311"/>
      <c r="DT70" s="311"/>
      <c r="DU70" s="311"/>
      <c r="DV70" s="311"/>
      <c r="DW70" s="311"/>
      <c r="DX70" s="101"/>
      <c r="DY70" s="101"/>
      <c r="DZ70" s="101"/>
      <c r="EA70" s="101"/>
      <c r="EB70" s="101"/>
      <c r="EC70" s="101"/>
      <c r="ED70" s="101"/>
      <c r="EE70" s="311"/>
      <c r="EF70" s="101"/>
      <c r="EG70" s="101"/>
      <c r="EH70" s="101"/>
      <c r="EI70" s="101"/>
      <c r="EJ70" s="105"/>
      <c r="EK70" s="105"/>
      <c r="EL70" s="69"/>
      <c r="EM70" s="68"/>
      <c r="EN70" s="68"/>
      <c r="EO70" s="68"/>
      <c r="EP70" s="68"/>
      <c r="EQ70" s="68"/>
      <c r="ER70" s="68"/>
      <c r="ES70" s="15"/>
      <c r="ET70" s="15"/>
      <c r="EU70" s="105"/>
      <c r="EV70" s="105"/>
      <c r="EW70" s="105"/>
      <c r="EX70" s="105"/>
      <c r="EY70" s="105"/>
      <c r="EZ70" s="105"/>
      <c r="FA70" s="67"/>
      <c r="FB70" s="105"/>
      <c r="FC70" s="105"/>
      <c r="FD70" s="105"/>
      <c r="FE70" s="105"/>
      <c r="FF70" s="105"/>
      <c r="FG70" s="105"/>
      <c r="FH70" s="67"/>
      <c r="FI70" s="67"/>
      <c r="FJ70" s="67"/>
      <c r="FK70" s="67"/>
      <c r="FL70" s="67"/>
      <c r="FM70" s="67"/>
      <c r="FN70" s="67"/>
    </row>
    <row r="71" spans="2:170" ht="22.5" customHeight="1" x14ac:dyDescent="0.45">
      <c r="B71" s="133">
        <f>IF(Data!B70&lt;&gt;"",Data!B70,"")</f>
        <v>57</v>
      </c>
      <c r="C71" s="158" t="str">
        <f>IF(Data!C70&lt;&gt;"",Data!C70,"")</f>
        <v>นางสาวอธิชา ชัยสุนทร</v>
      </c>
      <c r="D71" s="106">
        <f>IF(Data!D70&lt;&gt;"",Data!D70,"")</f>
        <v>2</v>
      </c>
      <c r="E71" s="140">
        <f>IF(AND(I71=1,Data!T70=0),0,IF(I71=999,999,Data!T70))</f>
        <v>209</v>
      </c>
      <c r="F71" s="140">
        <f t="shared" si="0"/>
        <v>17.416666666666668</v>
      </c>
      <c r="G71" s="140">
        <f>IF(Data!K70&lt;&gt;"",Data!K70,"")</f>
        <v>58</v>
      </c>
      <c r="H71" s="141">
        <f>IF(Data!L70&lt;&gt;"",Data!L70,"")</f>
        <v>173</v>
      </c>
      <c r="I71" s="63">
        <f>IF(Data!M70&lt;&gt;"",Data!M70,"")</f>
        <v>1</v>
      </c>
      <c r="J71" s="63">
        <f t="shared" si="1"/>
        <v>120</v>
      </c>
      <c r="L71" s="64" t="str">
        <f t="shared" si="2"/>
        <v>น้ำหนักค่อนข้างมาก</v>
      </c>
      <c r="M71" s="74"/>
      <c r="N71" s="63">
        <f t="shared" si="3"/>
        <v>110</v>
      </c>
      <c r="P71" s="64" t="str">
        <f t="shared" si="4"/>
        <v>สูงกว่าเกณฑ์</v>
      </c>
      <c r="R71" s="63">
        <f t="shared" si="5"/>
        <v>0</v>
      </c>
      <c r="S71" s="64" t="str">
        <f t="shared" si="6"/>
        <v>ไม่ทราบค่า</v>
      </c>
      <c r="W71" s="310">
        <f t="shared" si="7"/>
        <v>2209</v>
      </c>
      <c r="Y71" s="65">
        <f t="shared" si="8"/>
        <v>48.5</v>
      </c>
      <c r="Z71" s="65">
        <f t="shared" si="9"/>
        <v>156.9</v>
      </c>
      <c r="AA71" s="65">
        <f t="shared" si="10"/>
        <v>0</v>
      </c>
      <c r="AB71" s="65">
        <f t="shared" si="11"/>
        <v>0</v>
      </c>
      <c r="AC71" s="65">
        <f t="shared" si="12"/>
        <v>0</v>
      </c>
      <c r="AD71" s="65">
        <f t="shared" si="13"/>
        <v>33.506329243145025</v>
      </c>
      <c r="AE71" s="65">
        <f t="shared" si="14"/>
        <v>38.504219495430014</v>
      </c>
      <c r="AF71" s="65">
        <f t="shared" si="15"/>
        <v>41.003164621572516</v>
      </c>
      <c r="AG71" s="65">
        <f t="shared" si="16"/>
        <v>57.671660303395328</v>
      </c>
      <c r="AH71" s="65">
        <f t="shared" si="17"/>
        <v>60.728880404527111</v>
      </c>
      <c r="AI71" s="65">
        <f t="shared" si="18"/>
        <v>66.84332060679067</v>
      </c>
      <c r="AJ71" s="65">
        <f t="shared" si="19"/>
        <v>142.54435778598992</v>
      </c>
      <c r="AK71" s="65">
        <f t="shared" si="20"/>
        <v>147.32957185732661</v>
      </c>
      <c r="AL71" s="65">
        <f t="shared" si="21"/>
        <v>149.72217889299498</v>
      </c>
      <c r="AM71" s="65">
        <f t="shared" si="22"/>
        <v>164.15757467486065</v>
      </c>
      <c r="AN71" s="65">
        <f t="shared" si="23"/>
        <v>166.57676623314754</v>
      </c>
      <c r="AO71" s="65">
        <f t="shared" si="24"/>
        <v>171.4151493497213</v>
      </c>
      <c r="AP71" s="65">
        <f t="shared" si="25"/>
        <v>0</v>
      </c>
      <c r="AQ71" s="65">
        <f t="shared" si="26"/>
        <v>0</v>
      </c>
      <c r="AR71" s="65">
        <f t="shared" si="27"/>
        <v>0</v>
      </c>
      <c r="AS71" s="65">
        <f t="shared" si="28"/>
        <v>0</v>
      </c>
      <c r="AT71" s="65">
        <f t="shared" si="29"/>
        <v>0</v>
      </c>
      <c r="AU71" s="65">
        <f t="shared" si="30"/>
        <v>0</v>
      </c>
      <c r="AV71" s="65">
        <f t="shared" si="31"/>
        <v>0</v>
      </c>
      <c r="AW71" s="65">
        <f t="shared" si="32"/>
        <v>0</v>
      </c>
      <c r="AX71" s="65">
        <f t="shared" si="33"/>
        <v>0</v>
      </c>
      <c r="AY71" s="65">
        <f t="shared" si="34"/>
        <v>0</v>
      </c>
      <c r="AZ71" s="65">
        <f t="shared" si="35"/>
        <v>0</v>
      </c>
      <c r="BA71" s="65" t="str">
        <f t="shared" si="36"/>
        <v>0</v>
      </c>
      <c r="BB71" s="65">
        <f t="shared" si="37"/>
        <v>0</v>
      </c>
      <c r="BC71" s="65">
        <f t="shared" si="38"/>
        <v>0</v>
      </c>
      <c r="BD71" s="65">
        <f t="shared" si="39"/>
        <v>0</v>
      </c>
      <c r="BE71" s="65">
        <f t="shared" si="40"/>
        <v>0</v>
      </c>
      <c r="BF71" s="65">
        <f t="shared" si="41"/>
        <v>0</v>
      </c>
      <c r="BG71" s="65">
        <f t="shared" si="42"/>
        <v>0</v>
      </c>
      <c r="BI71" s="371">
        <v>1056</v>
      </c>
      <c r="BJ71" s="342">
        <v>11.776757385818414</v>
      </c>
      <c r="BK71" s="342">
        <v>13.584504923878942</v>
      </c>
      <c r="BL71" s="342">
        <v>14.488378692909206</v>
      </c>
      <c r="BM71" s="342">
        <v>15.392252461939471</v>
      </c>
      <c r="BN71" s="342">
        <v>17.2</v>
      </c>
      <c r="BO71" s="342">
        <v>20.177466533276167</v>
      </c>
      <c r="BP71" s="342">
        <v>21.666199799914253</v>
      </c>
      <c r="BQ71" s="342">
        <v>23.154933066552331</v>
      </c>
      <c r="BR71" s="342">
        <v>26.1</v>
      </c>
      <c r="BS71" s="65"/>
      <c r="BT71" s="371">
        <v>1056</v>
      </c>
      <c r="BU71" s="342">
        <v>93.899466751083651</v>
      </c>
      <c r="BV71" s="342">
        <v>98.009998328562432</v>
      </c>
      <c r="BW71" s="342">
        <v>100.06526411730182</v>
      </c>
      <c r="BX71" s="342">
        <v>102.12052990604121</v>
      </c>
      <c r="BY71" s="342">
        <v>106.23106148351999</v>
      </c>
      <c r="BZ71" s="342">
        <v>110.62627833511898</v>
      </c>
      <c r="CA71" s="342">
        <v>112.82388676091847</v>
      </c>
      <c r="CB71" s="342">
        <v>115.02149518671796</v>
      </c>
      <c r="CC71" s="342">
        <v>119.41671203831694</v>
      </c>
      <c r="CE71" s="385">
        <v>63</v>
      </c>
      <c r="CF71" s="342">
        <v>4.9463499542296372</v>
      </c>
      <c r="CG71" s="342">
        <v>5.4998084732102193</v>
      </c>
      <c r="CH71" s="342">
        <v>5.7765377327005094</v>
      </c>
      <c r="CI71" s="342">
        <v>6.0532669921907996</v>
      </c>
      <c r="CJ71" s="342">
        <v>6.6067255111713807</v>
      </c>
      <c r="CK71" s="342">
        <v>7.1332734655943701</v>
      </c>
      <c r="CL71" s="342">
        <v>7.3965474428058648</v>
      </c>
      <c r="CM71" s="342">
        <v>7.6598214200173604</v>
      </c>
      <c r="CN71" s="342">
        <v>8.1863693744403498</v>
      </c>
      <c r="CO71" s="342">
        <v>4.8270293951588013</v>
      </c>
      <c r="CP71" s="342">
        <v>5.343321537592252</v>
      </c>
      <c r="CQ71" s="342">
        <v>5.6014676088089779</v>
      </c>
      <c r="CR71" s="342">
        <v>5.8596136800257028</v>
      </c>
      <c r="CS71" s="342">
        <v>6.3759058224591527</v>
      </c>
      <c r="CT71" s="342">
        <v>6.9176902667573916</v>
      </c>
      <c r="CU71" s="342">
        <v>7.1885824889065111</v>
      </c>
      <c r="CV71" s="342">
        <v>7.4594747110556305</v>
      </c>
      <c r="CW71" s="342">
        <v>8.0012591553538694</v>
      </c>
      <c r="CY71" s="101">
        <f t="shared" si="43"/>
        <v>1</v>
      </c>
      <c r="CZ71" s="101"/>
      <c r="DA71" s="101"/>
      <c r="DB71" s="311"/>
      <c r="DC71" s="311"/>
      <c r="DD71" s="311"/>
      <c r="DE71" s="311"/>
      <c r="DF71" s="311"/>
      <c r="DP71" s="311"/>
      <c r="DQ71" s="311"/>
      <c r="DR71" s="311"/>
      <c r="DS71" s="311"/>
      <c r="DT71" s="311"/>
      <c r="DU71" s="311"/>
      <c r="DV71" s="311"/>
      <c r="DW71" s="311"/>
      <c r="DX71" s="101"/>
      <c r="DY71" s="101"/>
      <c r="DZ71" s="101"/>
      <c r="EA71" s="101"/>
      <c r="EB71" s="101"/>
      <c r="EC71" s="101"/>
      <c r="ED71" s="101"/>
      <c r="EE71" s="311"/>
      <c r="EF71" s="101"/>
      <c r="EG71" s="101"/>
      <c r="EH71" s="101"/>
      <c r="EI71" s="101"/>
      <c r="EJ71" s="105"/>
      <c r="EK71" s="105"/>
      <c r="EL71" s="69"/>
      <c r="EM71" s="68"/>
      <c r="EN71" s="68"/>
      <c r="EO71" s="68"/>
      <c r="EP71" s="68"/>
      <c r="EQ71" s="68"/>
      <c r="ER71" s="68"/>
      <c r="ES71" s="15"/>
      <c r="ET71" s="15"/>
      <c r="EU71" s="105"/>
      <c r="EV71" s="105"/>
      <c r="EW71" s="105"/>
      <c r="EX71" s="105"/>
      <c r="EY71" s="105"/>
      <c r="EZ71" s="105"/>
      <c r="FA71" s="67"/>
      <c r="FB71" s="105"/>
      <c r="FC71" s="105"/>
      <c r="FD71" s="105"/>
      <c r="FE71" s="105"/>
      <c r="FF71" s="105"/>
      <c r="FG71" s="105"/>
      <c r="FH71" s="67"/>
      <c r="FI71" s="67"/>
      <c r="FJ71" s="67"/>
      <c r="FK71" s="67"/>
      <c r="FL71" s="67"/>
      <c r="FM71" s="67"/>
      <c r="FN71" s="67"/>
    </row>
    <row r="72" spans="2:170" ht="22.5" customHeight="1" x14ac:dyDescent="0.45">
      <c r="B72" s="133">
        <f>IF(Data!B71&lt;&gt;"",Data!B71,"")</f>
        <v>58</v>
      </c>
      <c r="C72" s="158" t="str">
        <f>IF(Data!C71&lt;&gt;"",Data!C71,"")</f>
        <v>นายกิตติศักดิ์ กาฬภักดี</v>
      </c>
      <c r="D72" s="106">
        <f>IF(Data!D71&lt;&gt;"",Data!D71,"")</f>
        <v>1</v>
      </c>
      <c r="E72" s="140">
        <f>IF(AND(I72=1,Data!T71=0),0,IF(I72=999,999,Data!T71))</f>
        <v>196</v>
      </c>
      <c r="F72" s="140">
        <f t="shared" si="0"/>
        <v>16.333333333333332</v>
      </c>
      <c r="G72" s="140">
        <f>IF(Data!K71&lt;&gt;"",Data!K71,"")</f>
        <v>98</v>
      </c>
      <c r="H72" s="141">
        <f>IF(Data!L71&lt;&gt;"",Data!L71,"")</f>
        <v>174</v>
      </c>
      <c r="I72" s="63">
        <f>IF(Data!M71&lt;&gt;"",Data!M71,"")</f>
        <v>1</v>
      </c>
      <c r="J72" s="63">
        <f t="shared" si="1"/>
        <v>179</v>
      </c>
      <c r="L72" s="64" t="str">
        <f t="shared" si="2"/>
        <v>น้ำหนักมากกว่าเกณฑ์</v>
      </c>
      <c r="M72" s="74"/>
      <c r="N72" s="63">
        <f t="shared" si="3"/>
        <v>103</v>
      </c>
      <c r="P72" s="64" t="str">
        <f t="shared" si="4"/>
        <v>ส่วนสูงตามเกณฑ์</v>
      </c>
      <c r="R72" s="63">
        <f t="shared" si="5"/>
        <v>162</v>
      </c>
      <c r="S72" s="64" t="str">
        <f t="shared" si="6"/>
        <v>อ้วน</v>
      </c>
      <c r="W72" s="310">
        <f t="shared" si="7"/>
        <v>1196</v>
      </c>
      <c r="Y72" s="65">
        <f t="shared" si="8"/>
        <v>54.6</v>
      </c>
      <c r="Z72" s="65">
        <f t="shared" si="9"/>
        <v>168.30233282559996</v>
      </c>
      <c r="AA72" s="65">
        <f t="shared" si="10"/>
        <v>60.4</v>
      </c>
      <c r="AB72" s="65">
        <f t="shared" si="11"/>
        <v>0</v>
      </c>
      <c r="AC72" s="65">
        <f t="shared" si="12"/>
        <v>60.4</v>
      </c>
      <c r="AD72" s="65">
        <f t="shared" si="13"/>
        <v>34.82111517180833</v>
      </c>
      <c r="AE72" s="65">
        <f t="shared" si="14"/>
        <v>41.414076781205551</v>
      </c>
      <c r="AF72" s="65">
        <f t="shared" si="15"/>
        <v>44.710557585904169</v>
      </c>
      <c r="AG72" s="65">
        <f t="shared" si="16"/>
        <v>64.728703117662661</v>
      </c>
      <c r="AH72" s="65">
        <f t="shared" si="17"/>
        <v>68.104937490216884</v>
      </c>
      <c r="AI72" s="65">
        <f t="shared" si="18"/>
        <v>74.900000000000006</v>
      </c>
      <c r="AJ72" s="65">
        <f t="shared" si="19"/>
        <v>150.08552269575861</v>
      </c>
      <c r="AK72" s="65">
        <f t="shared" si="20"/>
        <v>156.15779273903905</v>
      </c>
      <c r="AL72" s="65">
        <f t="shared" si="21"/>
        <v>159.19392776067929</v>
      </c>
      <c r="AM72" s="65">
        <f t="shared" si="22"/>
        <v>176.37581905439191</v>
      </c>
      <c r="AN72" s="65">
        <f t="shared" si="23"/>
        <v>179.06698113065588</v>
      </c>
      <c r="AO72" s="65">
        <f t="shared" si="24"/>
        <v>184.44930528318383</v>
      </c>
      <c r="AP72" s="65">
        <f t="shared" si="25"/>
        <v>42.854215071765452</v>
      </c>
      <c r="AQ72" s="65">
        <f t="shared" si="26"/>
        <v>48.702810047843634</v>
      </c>
      <c r="AR72" s="65">
        <f t="shared" si="27"/>
        <v>51.627107535882729</v>
      </c>
      <c r="AS72" s="65">
        <f t="shared" si="28"/>
        <v>68.455110353416771</v>
      </c>
      <c r="AT72" s="65">
        <f t="shared" si="29"/>
        <v>71.140147137889031</v>
      </c>
      <c r="AU72" s="65">
        <f t="shared" si="30"/>
        <v>76.510220706833536</v>
      </c>
      <c r="AV72" s="65">
        <f t="shared" si="31"/>
        <v>0</v>
      </c>
      <c r="AW72" s="65">
        <f t="shared" si="32"/>
        <v>42.854215071765452</v>
      </c>
      <c r="AX72" s="65">
        <f t="shared" si="33"/>
        <v>0</v>
      </c>
      <c r="AY72" s="65">
        <f t="shared" si="34"/>
        <v>48.702810047843634</v>
      </c>
      <c r="AZ72" s="65">
        <f t="shared" si="35"/>
        <v>0</v>
      </c>
      <c r="BA72" s="65">
        <f t="shared" si="36"/>
        <v>51.627107535882729</v>
      </c>
      <c r="BB72" s="65">
        <f t="shared" si="37"/>
        <v>0</v>
      </c>
      <c r="BC72" s="65">
        <f t="shared" si="38"/>
        <v>68.455110353416771</v>
      </c>
      <c r="BD72" s="65">
        <f t="shared" si="39"/>
        <v>0</v>
      </c>
      <c r="BE72" s="65">
        <f t="shared" si="40"/>
        <v>71.140147137889031</v>
      </c>
      <c r="BF72" s="65">
        <f t="shared" si="41"/>
        <v>0</v>
      </c>
      <c r="BG72" s="65">
        <f t="shared" si="42"/>
        <v>76.510220706833536</v>
      </c>
      <c r="BI72" s="371">
        <v>1057</v>
      </c>
      <c r="BJ72" s="342">
        <v>11.976757385818413</v>
      </c>
      <c r="BK72" s="342">
        <v>13.784504923878941</v>
      </c>
      <c r="BL72" s="342">
        <v>14.688378692909206</v>
      </c>
      <c r="BM72" s="342">
        <v>15.59225246193947</v>
      </c>
      <c r="BN72" s="342">
        <v>17.399999999999999</v>
      </c>
      <c r="BO72" s="342">
        <v>20.43063557851324</v>
      </c>
      <c r="BP72" s="342">
        <v>21.94595336776986</v>
      </c>
      <c r="BQ72" s="342">
        <v>23.461271157026481</v>
      </c>
      <c r="BR72" s="342">
        <v>26.5</v>
      </c>
      <c r="BS72" s="65"/>
      <c r="BT72" s="371">
        <v>1057</v>
      </c>
      <c r="BU72" s="342">
        <v>94.382585946584257</v>
      </c>
      <c r="BV72" s="342">
        <v>98.508200358202828</v>
      </c>
      <c r="BW72" s="342">
        <v>100.57100756401212</v>
      </c>
      <c r="BX72" s="342">
        <v>102.63381476982141</v>
      </c>
      <c r="BY72" s="342">
        <v>106.75942918143998</v>
      </c>
      <c r="BZ72" s="342">
        <v>111.18032800206086</v>
      </c>
      <c r="CA72" s="342">
        <v>113.39077741237131</v>
      </c>
      <c r="CB72" s="342">
        <v>115.60122682268172</v>
      </c>
      <c r="CC72" s="342">
        <v>120.02212564330259</v>
      </c>
      <c r="CE72" s="385">
        <v>63.25</v>
      </c>
      <c r="CF72" s="342">
        <v>4.9960178799037358</v>
      </c>
      <c r="CG72" s="342">
        <v>5.5543720060411612</v>
      </c>
      <c r="CH72" s="342">
        <v>5.833549069109873</v>
      </c>
      <c r="CI72" s="342">
        <v>6.1127261321785848</v>
      </c>
      <c r="CJ72" s="342">
        <v>6.6710802583160103</v>
      </c>
      <c r="CK72" s="342">
        <v>7.2015517063579804</v>
      </c>
      <c r="CL72" s="342">
        <v>7.4667874303789663</v>
      </c>
      <c r="CM72" s="342">
        <v>7.7320231543999531</v>
      </c>
      <c r="CN72" s="342">
        <v>8.2624946024419241</v>
      </c>
      <c r="CO72" s="342">
        <v>4.8740973550731121</v>
      </c>
      <c r="CP72" s="342">
        <v>5.3938920218425377</v>
      </c>
      <c r="CQ72" s="342">
        <v>5.6537893552272509</v>
      </c>
      <c r="CR72" s="342">
        <v>5.9136866886119632</v>
      </c>
      <c r="CS72" s="342">
        <v>6.4334813553813879</v>
      </c>
      <c r="CT72" s="342">
        <v>6.9788462707088534</v>
      </c>
      <c r="CU72" s="342">
        <v>7.2515287283725858</v>
      </c>
      <c r="CV72" s="342">
        <v>7.5242111860363181</v>
      </c>
      <c r="CW72" s="342">
        <v>8.0695761013637828</v>
      </c>
      <c r="CY72" s="101">
        <f t="shared" si="43"/>
        <v>1</v>
      </c>
      <c r="CZ72" s="101"/>
      <c r="DA72" s="101"/>
      <c r="DB72" s="311"/>
      <c r="DC72" s="311"/>
      <c r="DD72" s="311"/>
      <c r="DE72" s="311"/>
      <c r="DF72" s="311"/>
      <c r="DP72" s="311"/>
      <c r="DQ72" s="311"/>
      <c r="DR72" s="311"/>
      <c r="DS72" s="311"/>
      <c r="DT72" s="311"/>
      <c r="DU72" s="311"/>
      <c r="DV72" s="311"/>
      <c r="DW72" s="311"/>
      <c r="DX72" s="101"/>
      <c r="DY72" s="101"/>
      <c r="DZ72" s="101"/>
      <c r="EA72" s="101"/>
      <c r="EB72" s="101"/>
      <c r="EC72" s="101"/>
      <c r="ED72" s="101"/>
      <c r="EE72" s="311"/>
      <c r="EF72" s="101"/>
      <c r="EG72" s="101"/>
      <c r="EH72" s="101"/>
      <c r="EI72" s="101"/>
      <c r="EJ72" s="105"/>
      <c r="EK72" s="105"/>
      <c r="EL72" s="69"/>
      <c r="EM72" s="68"/>
      <c r="EN72" s="68"/>
      <c r="EO72" s="68"/>
      <c r="EP72" s="68"/>
      <c r="EQ72" s="68"/>
      <c r="ER72" s="68"/>
      <c r="ES72" s="15"/>
      <c r="ET72" s="15"/>
      <c r="EU72" s="105"/>
      <c r="EV72" s="105"/>
      <c r="EW72" s="105"/>
      <c r="EX72" s="105"/>
      <c r="EY72" s="105"/>
      <c r="EZ72" s="105"/>
      <c r="FA72" s="67"/>
      <c r="FB72" s="105"/>
      <c r="FC72" s="105"/>
      <c r="FD72" s="105"/>
      <c r="FE72" s="105"/>
      <c r="FF72" s="105"/>
      <c r="FG72" s="105"/>
      <c r="FH72" s="67"/>
      <c r="FI72" s="67"/>
      <c r="FJ72" s="67"/>
      <c r="FK72" s="67"/>
      <c r="FL72" s="67"/>
      <c r="FM72" s="67"/>
      <c r="FN72" s="67"/>
    </row>
    <row r="73" spans="2:170" ht="22.5" customHeight="1" x14ac:dyDescent="0.45">
      <c r="B73" s="133">
        <f>IF(Data!B72&lt;&gt;"",Data!B72,"")</f>
        <v>59</v>
      </c>
      <c r="C73" s="158" t="str">
        <f>IF(Data!C72&lt;&gt;"",Data!C72,"")</f>
        <v>นายคณิน หมายทรัพย์</v>
      </c>
      <c r="D73" s="106">
        <f>IF(Data!D72&lt;&gt;"",Data!D72,"")</f>
        <v>1</v>
      </c>
      <c r="E73" s="140">
        <f>IF(AND(I73=1,Data!T72=0),0,IF(I73=999,999,Data!T72))</f>
        <v>200</v>
      </c>
      <c r="F73" s="140">
        <f t="shared" si="0"/>
        <v>16.666666666666668</v>
      </c>
      <c r="G73" s="140">
        <f>IF(Data!K72&lt;&gt;"",Data!K72,"")</f>
        <v>68</v>
      </c>
      <c r="H73" s="141">
        <f>IF(Data!L72&lt;&gt;"",Data!L72,"")</f>
        <v>170</v>
      </c>
      <c r="I73" s="63">
        <f>IF(Data!M72&lt;&gt;"",Data!M72,"")</f>
        <v>1</v>
      </c>
      <c r="J73" s="63">
        <f t="shared" si="1"/>
        <v>123</v>
      </c>
      <c r="L73" s="64" t="str">
        <f t="shared" si="2"/>
        <v>น้ำหนักค่อนข้างมาก</v>
      </c>
      <c r="M73" s="74"/>
      <c r="N73" s="63">
        <f t="shared" si="3"/>
        <v>101</v>
      </c>
      <c r="P73" s="64" t="str">
        <f t="shared" si="4"/>
        <v>ส่วนสูงตามเกณฑ์</v>
      </c>
      <c r="R73" s="63">
        <f t="shared" si="5"/>
        <v>119</v>
      </c>
      <c r="S73" s="64" t="str">
        <f t="shared" si="6"/>
        <v>ท้วม</v>
      </c>
      <c r="W73" s="310">
        <f t="shared" si="7"/>
        <v>1200</v>
      </c>
      <c r="Y73" s="65">
        <f t="shared" si="8"/>
        <v>55.4</v>
      </c>
      <c r="Z73" s="65">
        <f t="shared" si="9"/>
        <v>168.88404223999999</v>
      </c>
      <c r="AA73" s="65">
        <f t="shared" si="10"/>
        <v>57.1</v>
      </c>
      <c r="AB73" s="65">
        <f t="shared" si="11"/>
        <v>0</v>
      </c>
      <c r="AC73" s="65">
        <f t="shared" si="12"/>
        <v>57.1</v>
      </c>
      <c r="AD73" s="65">
        <f t="shared" si="13"/>
        <v>35.621115171808327</v>
      </c>
      <c r="AE73" s="65">
        <f t="shared" si="14"/>
        <v>42.214076781205549</v>
      </c>
      <c r="AF73" s="65">
        <f t="shared" si="15"/>
        <v>45.510557585904166</v>
      </c>
      <c r="AG73" s="65">
        <f t="shared" si="16"/>
        <v>65.289442414095831</v>
      </c>
      <c r="AH73" s="65">
        <f t="shared" si="17"/>
        <v>68.585923218794449</v>
      </c>
      <c r="AI73" s="65">
        <f t="shared" si="18"/>
        <v>75.2</v>
      </c>
      <c r="AJ73" s="65">
        <f t="shared" si="19"/>
        <v>150.84662043424609</v>
      </c>
      <c r="AK73" s="65">
        <f t="shared" si="20"/>
        <v>156.8590943694974</v>
      </c>
      <c r="AL73" s="65">
        <f t="shared" si="21"/>
        <v>159.86533133712302</v>
      </c>
      <c r="AM73" s="65">
        <f t="shared" si="22"/>
        <v>176.80038744917127</v>
      </c>
      <c r="AN73" s="65">
        <f t="shared" si="23"/>
        <v>179.4391691855617</v>
      </c>
      <c r="AO73" s="65">
        <f t="shared" si="24"/>
        <v>184.71673265834258</v>
      </c>
      <c r="AP73" s="65">
        <f t="shared" si="25"/>
        <v>40.192243614610348</v>
      </c>
      <c r="AQ73" s="65">
        <f t="shared" si="26"/>
        <v>45.82816240974023</v>
      </c>
      <c r="AR73" s="65">
        <f t="shared" si="27"/>
        <v>48.646121807305164</v>
      </c>
      <c r="AS73" s="65">
        <f t="shared" si="28"/>
        <v>65.474124624839206</v>
      </c>
      <c r="AT73" s="65">
        <f t="shared" si="29"/>
        <v>68.265499499785619</v>
      </c>
      <c r="AU73" s="65">
        <f t="shared" si="30"/>
        <v>73.848249249678418</v>
      </c>
      <c r="AV73" s="65">
        <f t="shared" si="31"/>
        <v>0</v>
      </c>
      <c r="AW73" s="65">
        <f t="shared" si="32"/>
        <v>40.192243614610348</v>
      </c>
      <c r="AX73" s="65">
        <f t="shared" si="33"/>
        <v>0</v>
      </c>
      <c r="AY73" s="65">
        <f t="shared" si="34"/>
        <v>45.82816240974023</v>
      </c>
      <c r="AZ73" s="65">
        <f t="shared" si="35"/>
        <v>0</v>
      </c>
      <c r="BA73" s="65">
        <f t="shared" si="36"/>
        <v>48.646121807305164</v>
      </c>
      <c r="BB73" s="65">
        <f t="shared" si="37"/>
        <v>0</v>
      </c>
      <c r="BC73" s="65">
        <f t="shared" si="38"/>
        <v>65.474124624839206</v>
      </c>
      <c r="BD73" s="65">
        <f t="shared" si="39"/>
        <v>0</v>
      </c>
      <c r="BE73" s="65">
        <f t="shared" si="40"/>
        <v>68.265499499785619</v>
      </c>
      <c r="BF73" s="65">
        <f t="shared" si="41"/>
        <v>0</v>
      </c>
      <c r="BG73" s="65">
        <f t="shared" si="42"/>
        <v>73.848249249678418</v>
      </c>
      <c r="BI73" s="371">
        <v>1058</v>
      </c>
      <c r="BJ73" s="342">
        <v>12.076757385818411</v>
      </c>
      <c r="BK73" s="342">
        <v>13.884504923878941</v>
      </c>
      <c r="BL73" s="342">
        <v>14.788378692909207</v>
      </c>
      <c r="BM73" s="342">
        <v>15.692252461939471</v>
      </c>
      <c r="BN73" s="342">
        <v>17.5</v>
      </c>
      <c r="BO73" s="342">
        <v>20.583804623750314</v>
      </c>
      <c r="BP73" s="342">
        <v>22.125706935625473</v>
      </c>
      <c r="BQ73" s="342">
        <v>23.667609247500629</v>
      </c>
      <c r="BR73" s="342">
        <v>26.8</v>
      </c>
      <c r="BS73" s="65"/>
      <c r="BT73" s="371">
        <v>1058</v>
      </c>
      <c r="BU73" s="342">
        <v>94.865347945408928</v>
      </c>
      <c r="BV73" s="342">
        <v>99.006364342912619</v>
      </c>
      <c r="BW73" s="342">
        <v>101.07687254166444</v>
      </c>
      <c r="BX73" s="342">
        <v>103.1473807404163</v>
      </c>
      <c r="BY73" s="342">
        <v>107.28839713791999</v>
      </c>
      <c r="BZ73" s="342">
        <v>111.73023907780458</v>
      </c>
      <c r="CA73" s="342">
        <v>113.95116004774688</v>
      </c>
      <c r="CB73" s="342">
        <v>116.17208101768917</v>
      </c>
      <c r="CC73" s="342">
        <v>120.61392295757376</v>
      </c>
      <c r="CE73" s="385">
        <v>63.5</v>
      </c>
      <c r="CF73" s="342">
        <v>5.0456858055778344</v>
      </c>
      <c r="CG73" s="342">
        <v>5.6089355388721032</v>
      </c>
      <c r="CH73" s="342">
        <v>5.8905604055192367</v>
      </c>
      <c r="CI73" s="342">
        <v>6.172185272166371</v>
      </c>
      <c r="CJ73" s="342">
        <v>6.7354350054606389</v>
      </c>
      <c r="CK73" s="342">
        <v>7.2698299471215915</v>
      </c>
      <c r="CL73" s="342">
        <v>7.5370274179520678</v>
      </c>
      <c r="CM73" s="342">
        <v>7.8042248887825458</v>
      </c>
      <c r="CN73" s="342">
        <v>8.3386198304434984</v>
      </c>
      <c r="CO73" s="342">
        <v>4.921165314987423</v>
      </c>
      <c r="CP73" s="342">
        <v>5.4444625060928233</v>
      </c>
      <c r="CQ73" s="342">
        <v>5.7061111016455239</v>
      </c>
      <c r="CR73" s="342">
        <v>5.9677596971982236</v>
      </c>
      <c r="CS73" s="342">
        <v>6.491056888303623</v>
      </c>
      <c r="CT73" s="342">
        <v>7.0400022746603153</v>
      </c>
      <c r="CU73" s="342">
        <v>7.3144749678386605</v>
      </c>
      <c r="CV73" s="342">
        <v>7.5889476610170057</v>
      </c>
      <c r="CW73" s="342">
        <v>8.1378930473736979</v>
      </c>
      <c r="CY73" s="101">
        <f t="shared" si="43"/>
        <v>1</v>
      </c>
      <c r="CZ73" s="101"/>
      <c r="DA73" s="101"/>
      <c r="DB73" s="311"/>
      <c r="DC73" s="311"/>
      <c r="DD73" s="311"/>
      <c r="DE73" s="311"/>
      <c r="DF73" s="311"/>
      <c r="DP73" s="311"/>
      <c r="DQ73" s="311"/>
      <c r="DR73" s="311"/>
      <c r="DS73" s="311"/>
      <c r="DT73" s="311"/>
      <c r="DU73" s="311"/>
      <c r="DV73" s="311"/>
      <c r="DW73" s="311"/>
      <c r="DX73" s="101"/>
      <c r="DY73" s="101"/>
      <c r="DZ73" s="101"/>
      <c r="EA73" s="101"/>
      <c r="EB73" s="101"/>
      <c r="EC73" s="101"/>
      <c r="ED73" s="101"/>
      <c r="EE73" s="311"/>
      <c r="EF73" s="101"/>
      <c r="EG73" s="101"/>
      <c r="EH73" s="101"/>
      <c r="EI73" s="101"/>
      <c r="EJ73" s="105"/>
      <c r="EK73" s="105"/>
      <c r="EL73" s="69"/>
      <c r="EM73" s="68"/>
      <c r="EN73" s="68"/>
      <c r="EO73" s="68"/>
      <c r="EP73" s="68"/>
      <c r="EQ73" s="68"/>
      <c r="ER73" s="68"/>
      <c r="ES73" s="15"/>
      <c r="ET73" s="15"/>
      <c r="EU73" s="105"/>
      <c r="EV73" s="105"/>
      <c r="EW73" s="105"/>
      <c r="EX73" s="105"/>
      <c r="EY73" s="105"/>
      <c r="EZ73" s="105"/>
      <c r="FA73" s="67"/>
      <c r="FB73" s="105"/>
      <c r="FC73" s="105"/>
      <c r="FD73" s="105"/>
      <c r="FE73" s="105"/>
      <c r="FF73" s="105"/>
      <c r="FG73" s="105"/>
      <c r="FH73" s="67"/>
      <c r="FI73" s="67"/>
      <c r="FJ73" s="67"/>
      <c r="FK73" s="67"/>
      <c r="FL73" s="67"/>
      <c r="FM73" s="67"/>
      <c r="FN73" s="67"/>
    </row>
    <row r="74" spans="2:170" ht="22.5" customHeight="1" x14ac:dyDescent="0.45">
      <c r="B74" s="133">
        <f>IF(Data!B73&lt;&gt;"",Data!B73,"")</f>
        <v>60</v>
      </c>
      <c r="C74" s="158" t="str">
        <f>IF(Data!C73&lt;&gt;"",Data!C73,"")</f>
        <v>นายธนวันต์ ชูทอง</v>
      </c>
      <c r="D74" s="106">
        <f>IF(Data!D73&lt;&gt;"",Data!D73,"")</f>
        <v>1</v>
      </c>
      <c r="E74" s="140">
        <f>IF(AND(I74=1,Data!T73=0),0,IF(I74=999,999,Data!T73))</f>
        <v>195</v>
      </c>
      <c r="F74" s="140">
        <f t="shared" si="0"/>
        <v>16.25</v>
      </c>
      <c r="G74" s="140">
        <f>IF(Data!K73&lt;&gt;"",Data!K73,"")</f>
        <v>52</v>
      </c>
      <c r="H74" s="141">
        <f>IF(Data!L73&lt;&gt;"",Data!L73,"")</f>
        <v>175</v>
      </c>
      <c r="I74" s="63">
        <f>IF(Data!M73&lt;&gt;"",Data!M73,"")</f>
        <v>1</v>
      </c>
      <c r="J74" s="63">
        <f t="shared" si="1"/>
        <v>96</v>
      </c>
      <c r="L74" s="64" t="str">
        <f t="shared" si="2"/>
        <v>น้ำหนักตามเกณฑ์</v>
      </c>
      <c r="M74" s="74"/>
      <c r="N74" s="63">
        <f t="shared" si="3"/>
        <v>104</v>
      </c>
      <c r="P74" s="64" t="str">
        <f t="shared" si="4"/>
        <v>ส่วนสูงตามเกณฑ์</v>
      </c>
      <c r="R74" s="63">
        <f t="shared" si="5"/>
        <v>85</v>
      </c>
      <c r="S74" s="64" t="str">
        <f t="shared" si="6"/>
        <v>ค่อนข้างผอม</v>
      </c>
      <c r="W74" s="310">
        <f t="shared" si="7"/>
        <v>1195</v>
      </c>
      <c r="Y74" s="65">
        <f t="shared" si="8"/>
        <v>54.4</v>
      </c>
      <c r="Z74" s="65">
        <f t="shared" si="9"/>
        <v>168.12229263360001</v>
      </c>
      <c r="AA74" s="65">
        <f t="shared" si="10"/>
        <v>61.1</v>
      </c>
      <c r="AB74" s="65">
        <f t="shared" si="11"/>
        <v>0</v>
      </c>
      <c r="AC74" s="65">
        <f t="shared" si="12"/>
        <v>61.1</v>
      </c>
      <c r="AD74" s="65">
        <f t="shared" si="13"/>
        <v>34.621115171808327</v>
      </c>
      <c r="AE74" s="65">
        <f t="shared" si="14"/>
        <v>41.214076781205549</v>
      </c>
      <c r="AF74" s="65">
        <f t="shared" si="15"/>
        <v>44.510557585904166</v>
      </c>
      <c r="AG74" s="65">
        <f t="shared" si="16"/>
        <v>64.608456685518277</v>
      </c>
      <c r="AH74" s="65">
        <f t="shared" si="17"/>
        <v>68.011275580691049</v>
      </c>
      <c r="AI74" s="65">
        <f t="shared" si="18"/>
        <v>74.8</v>
      </c>
      <c r="AJ74" s="65">
        <f t="shared" si="19"/>
        <v>149.86532237957604</v>
      </c>
      <c r="AK74" s="65">
        <f t="shared" si="20"/>
        <v>155.95097913091737</v>
      </c>
      <c r="AL74" s="65">
        <f t="shared" si="21"/>
        <v>158.99380750658801</v>
      </c>
      <c r="AM74" s="65">
        <f t="shared" si="22"/>
        <v>176.263268112887</v>
      </c>
      <c r="AN74" s="65">
        <f t="shared" si="23"/>
        <v>178.97692660598267</v>
      </c>
      <c r="AO74" s="65">
        <f t="shared" si="24"/>
        <v>184.404243592174</v>
      </c>
      <c r="AP74" s="65">
        <f t="shared" si="25"/>
        <v>43.713722207476678</v>
      </c>
      <c r="AQ74" s="65">
        <f t="shared" si="26"/>
        <v>49.509148138317784</v>
      </c>
      <c r="AR74" s="65">
        <f t="shared" si="27"/>
        <v>52.406861103738343</v>
      </c>
      <c r="AS74" s="65">
        <f t="shared" si="28"/>
        <v>69.155110353416774</v>
      </c>
      <c r="AT74" s="65">
        <f t="shared" si="29"/>
        <v>71.840147137889034</v>
      </c>
      <c r="AU74" s="65">
        <f t="shared" si="30"/>
        <v>77.210220706833539</v>
      </c>
      <c r="AV74" s="65">
        <f t="shared" si="31"/>
        <v>0</v>
      </c>
      <c r="AW74" s="65">
        <f t="shared" si="32"/>
        <v>43.713722207476678</v>
      </c>
      <c r="AX74" s="65">
        <f t="shared" si="33"/>
        <v>0</v>
      </c>
      <c r="AY74" s="65">
        <f t="shared" si="34"/>
        <v>49.509148138317784</v>
      </c>
      <c r="AZ74" s="65">
        <f t="shared" si="35"/>
        <v>0</v>
      </c>
      <c r="BA74" s="65">
        <f t="shared" si="36"/>
        <v>52.406861103738343</v>
      </c>
      <c r="BB74" s="65">
        <f t="shared" si="37"/>
        <v>0</v>
      </c>
      <c r="BC74" s="65">
        <f t="shared" si="38"/>
        <v>69.155110353416774</v>
      </c>
      <c r="BD74" s="65">
        <f t="shared" si="39"/>
        <v>0</v>
      </c>
      <c r="BE74" s="65">
        <f t="shared" si="40"/>
        <v>71.840147137889034</v>
      </c>
      <c r="BF74" s="65">
        <f t="shared" si="41"/>
        <v>0</v>
      </c>
      <c r="BG74" s="65">
        <f t="shared" si="42"/>
        <v>77.210220706833539</v>
      </c>
      <c r="BI74" s="371">
        <v>1059</v>
      </c>
      <c r="BJ74" s="342">
        <v>12.117250250107189</v>
      </c>
      <c r="BK74" s="342">
        <v>13.978166833404792</v>
      </c>
      <c r="BL74" s="342">
        <v>14.908625125053593</v>
      </c>
      <c r="BM74" s="342">
        <v>15.839083416702396</v>
      </c>
      <c r="BN74" s="342">
        <v>17.7</v>
      </c>
      <c r="BO74" s="342">
        <v>20.83697366898739</v>
      </c>
      <c r="BP74" s="342">
        <v>22.405460503481088</v>
      </c>
      <c r="BQ74" s="342">
        <v>23.973947337974778</v>
      </c>
      <c r="BR74" s="342">
        <v>27.1</v>
      </c>
      <c r="BS74" s="65"/>
      <c r="BT74" s="371">
        <v>1059</v>
      </c>
      <c r="BU74" s="342">
        <v>95.348367115603139</v>
      </c>
      <c r="BV74" s="342">
        <v>99.504555718882088</v>
      </c>
      <c r="BW74" s="342">
        <v>101.58265002052156</v>
      </c>
      <c r="BX74" s="342">
        <v>103.66074432216104</v>
      </c>
      <c r="BY74" s="342">
        <v>107.81693292543999</v>
      </c>
      <c r="BZ74" s="342">
        <v>112.27535197596441</v>
      </c>
      <c r="CA74" s="342">
        <v>114.50456150122662</v>
      </c>
      <c r="CB74" s="342">
        <v>116.73377102648882</v>
      </c>
      <c r="CC74" s="342">
        <v>121.19219007701325</v>
      </c>
      <c r="CE74" s="385">
        <v>63.75</v>
      </c>
      <c r="CF74" s="342">
        <v>5.095353731251933</v>
      </c>
      <c r="CG74" s="342">
        <v>5.6634990717030451</v>
      </c>
      <c r="CH74" s="342">
        <v>5.9475717419286003</v>
      </c>
      <c r="CI74" s="342">
        <v>6.2316444121541572</v>
      </c>
      <c r="CJ74" s="342">
        <v>6.7997897526052684</v>
      </c>
      <c r="CK74" s="342">
        <v>7.3381081878852026</v>
      </c>
      <c r="CL74" s="342">
        <v>7.6072674055251692</v>
      </c>
      <c r="CM74" s="342">
        <v>7.8764266231651376</v>
      </c>
      <c r="CN74" s="342">
        <v>8.4147450584450727</v>
      </c>
      <c r="CO74" s="342">
        <v>4.9682332749017331</v>
      </c>
      <c r="CP74" s="342">
        <v>5.495032990343109</v>
      </c>
      <c r="CQ74" s="342">
        <v>5.758432848063797</v>
      </c>
      <c r="CR74" s="342">
        <v>6.021832705784484</v>
      </c>
      <c r="CS74" s="342">
        <v>6.5486324212258591</v>
      </c>
      <c r="CT74" s="342">
        <v>7.1011582786117771</v>
      </c>
      <c r="CU74" s="342">
        <v>7.3774212073047352</v>
      </c>
      <c r="CV74" s="342">
        <v>7.6536841359976933</v>
      </c>
      <c r="CW74" s="342">
        <v>8.206209993383613</v>
      </c>
      <c r="CY74" s="101">
        <f t="shared" si="43"/>
        <v>1</v>
      </c>
      <c r="CZ74" s="101"/>
      <c r="DA74" s="101"/>
      <c r="DB74" s="311"/>
      <c r="DC74" s="311"/>
      <c r="DD74" s="311"/>
      <c r="DE74" s="311"/>
      <c r="DF74" s="311"/>
      <c r="DP74" s="311"/>
      <c r="DQ74" s="311"/>
      <c r="DR74" s="311"/>
      <c r="DS74" s="311"/>
      <c r="DT74" s="311"/>
      <c r="DU74" s="311"/>
      <c r="DV74" s="311"/>
      <c r="DW74" s="311"/>
      <c r="DX74" s="101"/>
      <c r="DY74" s="101"/>
      <c r="DZ74" s="101"/>
      <c r="EA74" s="101"/>
      <c r="EB74" s="101"/>
      <c r="EC74" s="101"/>
      <c r="ED74" s="101"/>
      <c r="EE74" s="311"/>
      <c r="EF74" s="101"/>
      <c r="EG74" s="101"/>
      <c r="EH74" s="101"/>
      <c r="EI74" s="101"/>
      <c r="EJ74" s="105"/>
      <c r="EK74" s="105"/>
      <c r="EL74" s="69"/>
      <c r="EM74" s="68"/>
      <c r="EN74" s="68"/>
      <c r="EO74" s="68"/>
      <c r="EP74" s="68"/>
      <c r="EQ74" s="68"/>
      <c r="ER74" s="68"/>
      <c r="ES74" s="15"/>
      <c r="ET74" s="15"/>
      <c r="EU74" s="105"/>
      <c r="EV74" s="105"/>
      <c r="EW74" s="105"/>
      <c r="EX74" s="105"/>
      <c r="EY74" s="105"/>
      <c r="EZ74" s="105"/>
      <c r="FA74" s="67"/>
      <c r="FB74" s="105"/>
      <c r="FC74" s="105"/>
      <c r="FD74" s="105"/>
      <c r="FE74" s="105"/>
      <c r="FF74" s="105"/>
      <c r="FG74" s="105"/>
      <c r="FH74" s="67"/>
      <c r="FI74" s="67"/>
      <c r="FJ74" s="67"/>
      <c r="FK74" s="67"/>
      <c r="FL74" s="67"/>
      <c r="FM74" s="67"/>
      <c r="FN74" s="67"/>
    </row>
    <row r="75" spans="2:170" ht="22.5" customHeight="1" x14ac:dyDescent="0.45">
      <c r="B75" s="133">
        <f>IF(Data!B74&lt;&gt;"",Data!B74,"")</f>
        <v>61</v>
      </c>
      <c r="C75" s="158" t="str">
        <f>IF(Data!C74&lt;&gt;"",Data!C74,"")</f>
        <v>นายนันทิพัฒน์ ยุหลง</v>
      </c>
      <c r="D75" s="106">
        <f>IF(Data!D74&lt;&gt;"",Data!D74,"")</f>
        <v>1</v>
      </c>
      <c r="E75" s="140">
        <f>IF(AND(I75=1,Data!T74=0),0,IF(I75=999,999,Data!T74))</f>
        <v>194</v>
      </c>
      <c r="F75" s="140">
        <f t="shared" si="0"/>
        <v>16.166666666666668</v>
      </c>
      <c r="G75" s="140">
        <f>IF(Data!K74&lt;&gt;"",Data!K74,"")</f>
        <v>56</v>
      </c>
      <c r="H75" s="141">
        <f>IF(Data!L74&lt;&gt;"",Data!L74,"")</f>
        <v>165</v>
      </c>
      <c r="I75" s="63">
        <f>IF(Data!M74&lt;&gt;"",Data!M74,"")</f>
        <v>1</v>
      </c>
      <c r="J75" s="63">
        <f t="shared" si="1"/>
        <v>103</v>
      </c>
      <c r="L75" s="64" t="str">
        <f t="shared" si="2"/>
        <v>น้ำหนักตามเกณฑ์</v>
      </c>
      <c r="M75" s="74"/>
      <c r="N75" s="63">
        <f t="shared" si="3"/>
        <v>98</v>
      </c>
      <c r="P75" s="64" t="str">
        <f t="shared" si="4"/>
        <v>ส่วนสูงตามเกณฑ์</v>
      </c>
      <c r="R75" s="63">
        <f t="shared" si="5"/>
        <v>106</v>
      </c>
      <c r="S75" s="64" t="str">
        <f t="shared" si="6"/>
        <v>สมส่วน</v>
      </c>
      <c r="W75" s="310">
        <f t="shared" si="7"/>
        <v>1194</v>
      </c>
      <c r="Y75" s="65">
        <f t="shared" si="8"/>
        <v>54.2</v>
      </c>
      <c r="Z75" s="65">
        <f t="shared" si="9"/>
        <v>167.93087426559998</v>
      </c>
      <c r="AA75" s="65">
        <f t="shared" si="10"/>
        <v>52.7</v>
      </c>
      <c r="AB75" s="65">
        <f t="shared" si="11"/>
        <v>0</v>
      </c>
      <c r="AC75" s="65">
        <f t="shared" si="12"/>
        <v>52.7</v>
      </c>
      <c r="AD75" s="65">
        <f t="shared" si="13"/>
        <v>34.421115171808324</v>
      </c>
      <c r="AE75" s="65">
        <f t="shared" si="14"/>
        <v>41.014076781205546</v>
      </c>
      <c r="AF75" s="65">
        <f t="shared" si="15"/>
        <v>44.310557585904164</v>
      </c>
      <c r="AG75" s="65">
        <f t="shared" si="16"/>
        <v>64.488210253373893</v>
      </c>
      <c r="AH75" s="65">
        <f t="shared" si="17"/>
        <v>67.917613671165185</v>
      </c>
      <c r="AI75" s="65">
        <f t="shared" si="18"/>
        <v>74.8</v>
      </c>
      <c r="AJ75" s="65">
        <f t="shared" si="19"/>
        <v>149.628257737913</v>
      </c>
      <c r="AK75" s="65">
        <f t="shared" si="20"/>
        <v>155.72912991380866</v>
      </c>
      <c r="AL75" s="65">
        <f t="shared" si="21"/>
        <v>158.77956600175651</v>
      </c>
      <c r="AM75" s="65">
        <f t="shared" si="22"/>
        <v>176.14555676218015</v>
      </c>
      <c r="AN75" s="65">
        <f t="shared" si="23"/>
        <v>178.8837842610402</v>
      </c>
      <c r="AO75" s="65">
        <f t="shared" si="24"/>
        <v>184.36023925876032</v>
      </c>
      <c r="AP75" s="65">
        <f t="shared" si="25"/>
        <v>37.068300700300128</v>
      </c>
      <c r="AQ75" s="65">
        <f t="shared" si="26"/>
        <v>42.278867133533417</v>
      </c>
      <c r="AR75" s="65">
        <f t="shared" si="27"/>
        <v>44.884150350150065</v>
      </c>
      <c r="AS75" s="65">
        <f t="shared" si="28"/>
        <v>61.47289246411728</v>
      </c>
      <c r="AT75" s="65">
        <f t="shared" si="29"/>
        <v>64.397189952156367</v>
      </c>
      <c r="AU75" s="65">
        <f t="shared" si="30"/>
        <v>70.245784928234556</v>
      </c>
      <c r="AV75" s="65">
        <f t="shared" si="31"/>
        <v>0</v>
      </c>
      <c r="AW75" s="65">
        <f t="shared" si="32"/>
        <v>37.068300700300128</v>
      </c>
      <c r="AX75" s="65">
        <f t="shared" si="33"/>
        <v>0</v>
      </c>
      <c r="AY75" s="65">
        <f t="shared" si="34"/>
        <v>42.278867133533417</v>
      </c>
      <c r="AZ75" s="65">
        <f t="shared" si="35"/>
        <v>0</v>
      </c>
      <c r="BA75" s="65">
        <f t="shared" si="36"/>
        <v>44.884150350150065</v>
      </c>
      <c r="BB75" s="65">
        <f t="shared" si="37"/>
        <v>0</v>
      </c>
      <c r="BC75" s="65">
        <f t="shared" si="38"/>
        <v>61.47289246411728</v>
      </c>
      <c r="BD75" s="65">
        <f t="shared" si="39"/>
        <v>0</v>
      </c>
      <c r="BE75" s="65">
        <f t="shared" si="40"/>
        <v>64.397189952156367</v>
      </c>
      <c r="BF75" s="65">
        <f t="shared" si="41"/>
        <v>0</v>
      </c>
      <c r="BG75" s="65">
        <f t="shared" si="42"/>
        <v>70.245784928234556</v>
      </c>
      <c r="BI75" s="371">
        <v>1060</v>
      </c>
      <c r="BJ75" s="342">
        <v>12.21725025010719</v>
      </c>
      <c r="BK75" s="342">
        <v>14.078166833404794</v>
      </c>
      <c r="BL75" s="342">
        <v>15.008625125053594</v>
      </c>
      <c r="BM75" s="342">
        <v>15.939083416702397</v>
      </c>
      <c r="BN75" s="342">
        <v>17.8</v>
      </c>
      <c r="BO75" s="342">
        <v>20.990142714224465</v>
      </c>
      <c r="BP75" s="342">
        <v>22.585214071336697</v>
      </c>
      <c r="BQ75" s="342">
        <v>24.180285428448926</v>
      </c>
      <c r="BR75" s="342">
        <v>27.4</v>
      </c>
      <c r="BS75" s="65"/>
      <c r="BT75" s="371">
        <v>1060</v>
      </c>
      <c r="BU75" s="342">
        <v>95.672818370346562</v>
      </c>
      <c r="BV75" s="342">
        <v>99.896509040497705</v>
      </c>
      <c r="BW75" s="342">
        <v>102.00835437557328</v>
      </c>
      <c r="BX75" s="342">
        <v>104.12019971064885</v>
      </c>
      <c r="BY75" s="342">
        <v>108.34389038079999</v>
      </c>
      <c r="BZ75" s="342">
        <v>112.81518331780102</v>
      </c>
      <c r="CA75" s="342">
        <v>115.05082978630153</v>
      </c>
      <c r="CB75" s="342">
        <v>117.28647625480203</v>
      </c>
      <c r="CC75" s="342">
        <v>121.75776919180305</v>
      </c>
      <c r="CE75" s="385">
        <v>64</v>
      </c>
      <c r="CF75" s="342">
        <v>5.1450216569260325</v>
      </c>
      <c r="CG75" s="342">
        <v>5.7180626045339871</v>
      </c>
      <c r="CH75" s="342">
        <v>6.0045830783379648</v>
      </c>
      <c r="CI75" s="342">
        <v>6.2911035521419425</v>
      </c>
      <c r="CJ75" s="342">
        <v>6.8641444997498979</v>
      </c>
      <c r="CK75" s="342">
        <v>7.4063864286488137</v>
      </c>
      <c r="CL75" s="342">
        <v>7.6775073930982716</v>
      </c>
      <c r="CM75" s="342">
        <v>7.9486283575477303</v>
      </c>
      <c r="CN75" s="342">
        <v>8.490870286446647</v>
      </c>
      <c r="CO75" s="342">
        <v>5.015301234816044</v>
      </c>
      <c r="CP75" s="342">
        <v>5.5456034745933946</v>
      </c>
      <c r="CQ75" s="342">
        <v>5.81075459448207</v>
      </c>
      <c r="CR75" s="342">
        <v>6.0759057143707444</v>
      </c>
      <c r="CS75" s="342">
        <v>6.6062079541480943</v>
      </c>
      <c r="CT75" s="342">
        <v>7.162314282563238</v>
      </c>
      <c r="CU75" s="342">
        <v>7.4403674467708099</v>
      </c>
      <c r="CV75" s="342">
        <v>7.7184206109783817</v>
      </c>
      <c r="CW75" s="342">
        <v>8.2745269393935263</v>
      </c>
      <c r="CY75" s="101">
        <f t="shared" si="43"/>
        <v>1</v>
      </c>
      <c r="CZ75" s="101"/>
      <c r="DA75" s="101"/>
      <c r="DB75" s="311"/>
      <c r="DC75" s="311"/>
      <c r="DD75" s="311"/>
      <c r="DE75" s="311"/>
      <c r="DF75" s="311"/>
      <c r="DP75" s="311"/>
      <c r="DQ75" s="311"/>
      <c r="DR75" s="311"/>
      <c r="DS75" s="311"/>
      <c r="DT75" s="311"/>
      <c r="DU75" s="311"/>
      <c r="DV75" s="311"/>
      <c r="DW75" s="311"/>
      <c r="DX75" s="101"/>
      <c r="DY75" s="101"/>
      <c r="DZ75" s="101"/>
      <c r="EA75" s="101"/>
      <c r="EB75" s="101"/>
      <c r="EC75" s="101"/>
      <c r="ED75" s="101"/>
      <c r="EE75" s="311"/>
      <c r="EF75" s="101"/>
      <c r="EG75" s="101"/>
      <c r="EH75" s="101"/>
      <c r="EI75" s="101"/>
      <c r="EJ75" s="105"/>
      <c r="EK75" s="105"/>
      <c r="EL75" s="69"/>
      <c r="EM75" s="68"/>
      <c r="EN75" s="68"/>
      <c r="EO75" s="68"/>
      <c r="EP75" s="68"/>
      <c r="EQ75" s="68"/>
      <c r="ER75" s="68"/>
      <c r="ES75" s="15"/>
      <c r="ET75" s="15"/>
      <c r="EU75" s="105"/>
      <c r="EV75" s="105"/>
      <c r="EW75" s="105"/>
      <c r="EX75" s="105"/>
      <c r="EY75" s="105"/>
      <c r="EZ75" s="105"/>
      <c r="FA75" s="67"/>
      <c r="FB75" s="105"/>
      <c r="FC75" s="105"/>
      <c r="FD75" s="105"/>
      <c r="FE75" s="105"/>
      <c r="FF75" s="105"/>
      <c r="FG75" s="105"/>
      <c r="FH75" s="67"/>
      <c r="FI75" s="67"/>
      <c r="FJ75" s="67"/>
      <c r="FK75" s="67"/>
      <c r="FL75" s="67"/>
      <c r="FM75" s="67"/>
      <c r="FN75" s="67"/>
    </row>
    <row r="76" spans="2:170" ht="22.5" customHeight="1" x14ac:dyDescent="0.45">
      <c r="B76" s="133">
        <f>IF(Data!B75&lt;&gt;"",Data!B75,"")</f>
        <v>62</v>
      </c>
      <c r="C76" s="158" t="str">
        <f>IF(Data!C75&lt;&gt;"",Data!C75,"")</f>
        <v>นางสาวกุลธิดา เขียวบุรี</v>
      </c>
      <c r="D76" s="106">
        <f>IF(Data!D75&lt;&gt;"",Data!D75,"")</f>
        <v>2</v>
      </c>
      <c r="E76" s="140">
        <f>IF(AND(I76=1,Data!T75=0),0,IF(I76=999,999,Data!T75))</f>
        <v>195</v>
      </c>
      <c r="F76" s="140">
        <f t="shared" si="0"/>
        <v>16.25</v>
      </c>
      <c r="G76" s="140">
        <f>IF(Data!K75&lt;&gt;"",Data!K75,"")</f>
        <v>43</v>
      </c>
      <c r="H76" s="141">
        <f>IF(Data!L75&lt;&gt;"",Data!L75,"")</f>
        <v>153</v>
      </c>
      <c r="I76" s="63">
        <f>IF(Data!M75&lt;&gt;"",Data!M75,"")</f>
        <v>1</v>
      </c>
      <c r="J76" s="63">
        <f t="shared" si="1"/>
        <v>90</v>
      </c>
      <c r="L76" s="64" t="str">
        <f t="shared" si="2"/>
        <v>น้ำหนักตามเกณฑ์</v>
      </c>
      <c r="M76" s="74"/>
      <c r="N76" s="63">
        <f t="shared" si="3"/>
        <v>98</v>
      </c>
      <c r="P76" s="64" t="str">
        <f t="shared" si="4"/>
        <v>ส่วนสูงตามเกณฑ์</v>
      </c>
      <c r="R76" s="63">
        <f t="shared" si="5"/>
        <v>98</v>
      </c>
      <c r="S76" s="64" t="str">
        <f t="shared" si="6"/>
        <v>สมส่วน</v>
      </c>
      <c r="W76" s="310">
        <f t="shared" si="7"/>
        <v>2195</v>
      </c>
      <c r="Y76" s="65">
        <f t="shared" si="8"/>
        <v>48</v>
      </c>
      <c r="Z76" s="65">
        <f t="shared" si="9"/>
        <v>156.69999999999999</v>
      </c>
      <c r="AA76" s="65">
        <f t="shared" si="10"/>
        <v>44.1</v>
      </c>
      <c r="AB76" s="65">
        <f t="shared" si="11"/>
        <v>0</v>
      </c>
      <c r="AC76" s="65">
        <f t="shared" si="12"/>
        <v>44.1</v>
      </c>
      <c r="AD76" s="65">
        <f t="shared" si="13"/>
        <v>32.687314971722571</v>
      </c>
      <c r="AE76" s="65">
        <f t="shared" si="14"/>
        <v>37.791543314481714</v>
      </c>
      <c r="AF76" s="65">
        <f t="shared" si="15"/>
        <v>40.343657485861286</v>
      </c>
      <c r="AG76" s="65">
        <f t="shared" si="16"/>
        <v>57.331167439106558</v>
      </c>
      <c r="AH76" s="65">
        <f t="shared" si="17"/>
        <v>60.441556585475411</v>
      </c>
      <c r="AI76" s="65">
        <f t="shared" si="18"/>
        <v>66.662334878213116</v>
      </c>
      <c r="AJ76" s="65">
        <f t="shared" si="19"/>
        <v>141.70632924314503</v>
      </c>
      <c r="AK76" s="65">
        <f t="shared" si="20"/>
        <v>146.70421949543004</v>
      </c>
      <c r="AL76" s="65">
        <f t="shared" si="21"/>
        <v>149.20316462157251</v>
      </c>
      <c r="AM76" s="65">
        <f t="shared" si="22"/>
        <v>164.1170818105719</v>
      </c>
      <c r="AN76" s="65">
        <f t="shared" si="23"/>
        <v>166.58944241409583</v>
      </c>
      <c r="AO76" s="65">
        <f t="shared" si="24"/>
        <v>171.53416362114376</v>
      </c>
      <c r="AP76" s="65">
        <f t="shared" si="25"/>
        <v>29.903864921701143</v>
      </c>
      <c r="AQ76" s="65">
        <f t="shared" si="26"/>
        <v>34.635909947800762</v>
      </c>
      <c r="AR76" s="65">
        <f t="shared" si="27"/>
        <v>37.001932460850568</v>
      </c>
      <c r="AS76" s="65">
        <f t="shared" si="28"/>
        <v>53.82993527838461</v>
      </c>
      <c r="AT76" s="65">
        <f t="shared" si="29"/>
        <v>57.073247037846144</v>
      </c>
      <c r="AU76" s="65">
        <f t="shared" si="30"/>
        <v>63.559870556769226</v>
      </c>
      <c r="AV76" s="65">
        <f t="shared" si="31"/>
        <v>0</v>
      </c>
      <c r="AW76" s="65">
        <f t="shared" si="32"/>
        <v>29.903864921701143</v>
      </c>
      <c r="AX76" s="65">
        <f t="shared" si="33"/>
        <v>0</v>
      </c>
      <c r="AY76" s="65">
        <f t="shared" si="34"/>
        <v>34.635909947800762</v>
      </c>
      <c r="AZ76" s="65">
        <f t="shared" si="35"/>
        <v>0</v>
      </c>
      <c r="BA76" s="65">
        <f t="shared" si="36"/>
        <v>37.001932460850568</v>
      </c>
      <c r="BB76" s="65">
        <f t="shared" si="37"/>
        <v>0</v>
      </c>
      <c r="BC76" s="65">
        <f t="shared" si="38"/>
        <v>53.82993527838461</v>
      </c>
      <c r="BD76" s="65">
        <f t="shared" si="39"/>
        <v>0</v>
      </c>
      <c r="BE76" s="65">
        <f t="shared" si="40"/>
        <v>57.073247037846144</v>
      </c>
      <c r="BF76" s="65">
        <f t="shared" si="41"/>
        <v>0</v>
      </c>
      <c r="BG76" s="65">
        <f t="shared" si="42"/>
        <v>63.559870556769226</v>
      </c>
      <c r="BI76" s="371">
        <v>1061</v>
      </c>
      <c r="BJ76" s="342">
        <v>12.257743114395966</v>
      </c>
      <c r="BK76" s="342">
        <v>14.171828742930645</v>
      </c>
      <c r="BL76" s="342">
        <v>15.128871557197982</v>
      </c>
      <c r="BM76" s="342">
        <v>16.085914371465321</v>
      </c>
      <c r="BN76" s="342">
        <v>18</v>
      </c>
      <c r="BO76" s="342">
        <v>21.243311759461537</v>
      </c>
      <c r="BP76" s="342">
        <v>22.864967639192308</v>
      </c>
      <c r="BQ76" s="342">
        <v>24.486623518923075</v>
      </c>
      <c r="BR76" s="342">
        <v>27.7</v>
      </c>
      <c r="BS76" s="65"/>
      <c r="BT76" s="371">
        <v>1061</v>
      </c>
      <c r="BU76" s="342">
        <v>96.15837860377664</v>
      </c>
      <c r="BV76" s="342">
        <v>100.3949710644911</v>
      </c>
      <c r="BW76" s="342">
        <v>102.51326729484833</v>
      </c>
      <c r="BX76" s="342">
        <v>104.63156352520555</v>
      </c>
      <c r="BY76" s="342">
        <v>108.86815598592</v>
      </c>
      <c r="BZ76" s="342">
        <v>113.34950002023621</v>
      </c>
      <c r="CA76" s="342">
        <v>115.59017203739431</v>
      </c>
      <c r="CB76" s="342">
        <v>117.83084405455241</v>
      </c>
      <c r="CC76" s="342">
        <v>122.31218808886862</v>
      </c>
      <c r="CE76" s="385">
        <v>64.25</v>
      </c>
      <c r="CF76" s="342">
        <v>5.1945662668333075</v>
      </c>
      <c r="CG76" s="342">
        <v>5.7724566286537407</v>
      </c>
      <c r="CH76" s="342">
        <v>6.0614018095639572</v>
      </c>
      <c r="CI76" s="342">
        <v>6.3503469904741738</v>
      </c>
      <c r="CJ76" s="342">
        <v>6.9282373522946079</v>
      </c>
      <c r="CK76" s="342">
        <v>7.4742033507849026</v>
      </c>
      <c r="CL76" s="342">
        <v>7.7471863500300504</v>
      </c>
      <c r="CM76" s="342">
        <v>8.0201693492751982</v>
      </c>
      <c r="CN76" s="342">
        <v>8.5661353477654938</v>
      </c>
      <c r="CO76" s="342">
        <v>5.0622071471327725</v>
      </c>
      <c r="CP76" s="342">
        <v>5.5959736962237638</v>
      </c>
      <c r="CQ76" s="342">
        <v>5.8628569707692595</v>
      </c>
      <c r="CR76" s="342">
        <v>6.1297402453147551</v>
      </c>
      <c r="CS76" s="342">
        <v>6.6635067944057456</v>
      </c>
      <c r="CT76" s="342">
        <v>7.2230639273611477</v>
      </c>
      <c r="CU76" s="342">
        <v>7.5028424938388483</v>
      </c>
      <c r="CV76" s="342">
        <v>7.7826210603165489</v>
      </c>
      <c r="CW76" s="342">
        <v>8.3421781932719519</v>
      </c>
      <c r="CY76" s="101">
        <f t="shared" si="43"/>
        <v>1</v>
      </c>
      <c r="CZ76" s="101"/>
      <c r="DA76" s="101"/>
      <c r="DB76" s="311"/>
      <c r="DC76" s="311"/>
      <c r="DD76" s="311"/>
      <c r="DE76" s="311"/>
      <c r="DF76" s="311"/>
      <c r="DP76" s="311"/>
      <c r="DQ76" s="311"/>
      <c r="DR76" s="311"/>
      <c r="DS76" s="311"/>
      <c r="DT76" s="311"/>
      <c r="DU76" s="311"/>
      <c r="DV76" s="311"/>
      <c r="DW76" s="311"/>
      <c r="DX76" s="101"/>
      <c r="DY76" s="101"/>
      <c r="DZ76" s="101"/>
      <c r="EA76" s="101"/>
      <c r="EB76" s="101"/>
      <c r="EC76" s="101"/>
      <c r="ED76" s="101"/>
      <c r="EE76" s="311"/>
      <c r="EF76" s="101"/>
      <c r="EG76" s="101"/>
      <c r="EH76" s="101"/>
      <c r="EI76" s="101"/>
      <c r="EJ76" s="105"/>
      <c r="EK76" s="105"/>
      <c r="EL76" s="69"/>
      <c r="EM76" s="68"/>
      <c r="EN76" s="68"/>
      <c r="EO76" s="68"/>
      <c r="EP76" s="68"/>
      <c r="EQ76" s="68"/>
      <c r="ER76" s="68"/>
      <c r="ES76" s="15"/>
      <c r="ET76" s="15"/>
      <c r="EU76" s="105"/>
      <c r="EV76" s="105"/>
      <c r="EW76" s="105"/>
      <c r="EX76" s="105"/>
      <c r="EY76" s="105"/>
      <c r="EZ76" s="105"/>
      <c r="FA76" s="67"/>
      <c r="FB76" s="105"/>
      <c r="FC76" s="105"/>
      <c r="FD76" s="105"/>
      <c r="FE76" s="105"/>
      <c r="FF76" s="105"/>
      <c r="FG76" s="105"/>
      <c r="FH76" s="67"/>
      <c r="FI76" s="67"/>
      <c r="FJ76" s="67"/>
      <c r="FK76" s="67"/>
      <c r="FL76" s="67"/>
      <c r="FM76" s="67"/>
      <c r="FN76" s="67"/>
    </row>
    <row r="77" spans="2:170" ht="22.5" customHeight="1" x14ac:dyDescent="0.45">
      <c r="B77" s="133">
        <f>IF(Data!B76&lt;&gt;"",Data!B76,"")</f>
        <v>63</v>
      </c>
      <c r="C77" s="158" t="str">
        <f>IF(Data!C76&lt;&gt;"",Data!C76,"")</f>
        <v>นางสาวธมลวรรณ บุญแช่ม</v>
      </c>
      <c r="D77" s="106">
        <f>IF(Data!D76&lt;&gt;"",Data!D76,"")</f>
        <v>2</v>
      </c>
      <c r="E77" s="140">
        <f>IF(AND(I77=1,Data!T76=0),0,IF(I77=999,999,Data!T76))</f>
        <v>203</v>
      </c>
      <c r="F77" s="140">
        <f t="shared" si="0"/>
        <v>16.916666666666668</v>
      </c>
      <c r="G77" s="140">
        <f>IF(Data!K76&lt;&gt;"",Data!K76,"")</f>
        <v>57</v>
      </c>
      <c r="H77" s="141">
        <f>IF(Data!L76&lt;&gt;"",Data!L76,"")</f>
        <v>165</v>
      </c>
      <c r="I77" s="63">
        <f>IF(Data!M76&lt;&gt;"",Data!M76,"")</f>
        <v>1</v>
      </c>
      <c r="J77" s="63">
        <f t="shared" si="1"/>
        <v>118</v>
      </c>
      <c r="L77" s="64" t="str">
        <f t="shared" si="2"/>
        <v>น้ำหนักตามเกณฑ์</v>
      </c>
      <c r="M77" s="74"/>
      <c r="N77" s="63">
        <f t="shared" si="3"/>
        <v>105</v>
      </c>
      <c r="P77" s="64" t="str">
        <f t="shared" si="4"/>
        <v>ค่อนข้างสูง</v>
      </c>
      <c r="R77" s="63">
        <f t="shared" si="5"/>
        <v>106</v>
      </c>
      <c r="S77" s="64" t="str">
        <f t="shared" si="6"/>
        <v>สมส่วน</v>
      </c>
      <c r="W77" s="310">
        <f t="shared" si="7"/>
        <v>2203</v>
      </c>
      <c r="Y77" s="65">
        <f t="shared" si="8"/>
        <v>48.3</v>
      </c>
      <c r="Z77" s="65">
        <f t="shared" si="9"/>
        <v>156.9</v>
      </c>
      <c r="AA77" s="65">
        <f t="shared" si="10"/>
        <v>54</v>
      </c>
      <c r="AB77" s="65">
        <f t="shared" si="11"/>
        <v>0</v>
      </c>
      <c r="AC77" s="65">
        <f t="shared" si="12"/>
        <v>54</v>
      </c>
      <c r="AD77" s="65">
        <f t="shared" si="13"/>
        <v>33.306329243145022</v>
      </c>
      <c r="AE77" s="65">
        <f t="shared" si="14"/>
        <v>38.304219495430011</v>
      </c>
      <c r="AF77" s="65">
        <f t="shared" si="15"/>
        <v>40.803164621572513</v>
      </c>
      <c r="AG77" s="65">
        <f t="shared" si="16"/>
        <v>57.551413871250944</v>
      </c>
      <c r="AH77" s="65">
        <f t="shared" si="17"/>
        <v>60.635218495001254</v>
      </c>
      <c r="AI77" s="65">
        <f t="shared" si="18"/>
        <v>66.80282774250189</v>
      </c>
      <c r="AJ77" s="65">
        <f t="shared" si="19"/>
        <v>142.06583637885623</v>
      </c>
      <c r="AK77" s="65">
        <f t="shared" si="20"/>
        <v>147.01055758590417</v>
      </c>
      <c r="AL77" s="65">
        <f t="shared" si="21"/>
        <v>149.48291818942812</v>
      </c>
      <c r="AM77" s="65">
        <f t="shared" si="22"/>
        <v>164.15757467486065</v>
      </c>
      <c r="AN77" s="65">
        <f t="shared" si="23"/>
        <v>166.57676623314754</v>
      </c>
      <c r="AO77" s="65">
        <f t="shared" si="24"/>
        <v>171.4151493497213</v>
      </c>
      <c r="AP77" s="65">
        <f t="shared" si="25"/>
        <v>37.251750750321563</v>
      </c>
      <c r="AQ77" s="65">
        <f t="shared" si="26"/>
        <v>42.834500500214375</v>
      </c>
      <c r="AR77" s="65">
        <f t="shared" si="27"/>
        <v>45.625875375160781</v>
      </c>
      <c r="AS77" s="65">
        <f t="shared" si="28"/>
        <v>62.294371056983614</v>
      </c>
      <c r="AT77" s="65">
        <f t="shared" si="29"/>
        <v>65.059161409311486</v>
      </c>
      <c r="AU77" s="65">
        <f t="shared" si="30"/>
        <v>70.588742113967214</v>
      </c>
      <c r="AV77" s="65">
        <f t="shared" si="31"/>
        <v>0</v>
      </c>
      <c r="AW77" s="65">
        <f t="shared" si="32"/>
        <v>37.251750750321563</v>
      </c>
      <c r="AX77" s="65">
        <f t="shared" si="33"/>
        <v>0</v>
      </c>
      <c r="AY77" s="65">
        <f t="shared" si="34"/>
        <v>42.834500500214375</v>
      </c>
      <c r="AZ77" s="65">
        <f t="shared" si="35"/>
        <v>0</v>
      </c>
      <c r="BA77" s="65">
        <f t="shared" si="36"/>
        <v>45.625875375160781</v>
      </c>
      <c r="BB77" s="65">
        <f t="shared" si="37"/>
        <v>0</v>
      </c>
      <c r="BC77" s="65">
        <f t="shared" si="38"/>
        <v>62.294371056983614</v>
      </c>
      <c r="BD77" s="65">
        <f t="shared" si="39"/>
        <v>0</v>
      </c>
      <c r="BE77" s="65">
        <f t="shared" si="40"/>
        <v>65.059161409311486</v>
      </c>
      <c r="BF77" s="65">
        <f t="shared" si="41"/>
        <v>0</v>
      </c>
      <c r="BG77" s="65">
        <f t="shared" si="42"/>
        <v>70.588742113967214</v>
      </c>
      <c r="BI77" s="371">
        <v>1062</v>
      </c>
      <c r="BJ77" s="342">
        <v>12.457743114395965</v>
      </c>
      <c r="BK77" s="342">
        <v>14.371828742930644</v>
      </c>
      <c r="BL77" s="342">
        <v>15.328871557197981</v>
      </c>
      <c r="BM77" s="342">
        <v>16.285914371465321</v>
      </c>
      <c r="BN77" s="342">
        <v>18.2</v>
      </c>
      <c r="BO77" s="342">
        <v>21.443311759461537</v>
      </c>
      <c r="BP77" s="342">
        <v>23.064967639192304</v>
      </c>
      <c r="BQ77" s="342">
        <v>24.686623518923078</v>
      </c>
      <c r="BR77" s="342">
        <v>27.9</v>
      </c>
      <c r="BS77" s="65"/>
      <c r="BT77" s="371">
        <v>1062</v>
      </c>
      <c r="BU77" s="342">
        <v>96.64609980427835</v>
      </c>
      <c r="BV77" s="342">
        <v>100.89366325255889</v>
      </c>
      <c r="BW77" s="342">
        <v>103.01744497669918</v>
      </c>
      <c r="BX77" s="342">
        <v>105.14122670083945</v>
      </c>
      <c r="BY77" s="342">
        <v>109.38879014912</v>
      </c>
      <c r="BZ77" s="342">
        <v>113.87836974784078</v>
      </c>
      <c r="CA77" s="342">
        <v>116.12315954720117</v>
      </c>
      <c r="CB77" s="342">
        <v>118.36794934656156</v>
      </c>
      <c r="CC77" s="342">
        <v>122.85752894528233</v>
      </c>
      <c r="CE77" s="385">
        <v>64.5</v>
      </c>
      <c r="CF77" s="342">
        <v>5.2441108767405815</v>
      </c>
      <c r="CG77" s="342">
        <v>5.8268506527734933</v>
      </c>
      <c r="CH77" s="342">
        <v>6.1182205407899506</v>
      </c>
      <c r="CI77" s="342">
        <v>6.4095904288064061</v>
      </c>
      <c r="CJ77" s="342">
        <v>6.9923302048393179</v>
      </c>
      <c r="CK77" s="342">
        <v>7.5420202729209915</v>
      </c>
      <c r="CL77" s="342">
        <v>7.8168653069618284</v>
      </c>
      <c r="CM77" s="342">
        <v>8.0917103410026652</v>
      </c>
      <c r="CN77" s="342">
        <v>8.6414004090843406</v>
      </c>
      <c r="CO77" s="342">
        <v>5.109113059449502</v>
      </c>
      <c r="CP77" s="342">
        <v>5.6463439178541339</v>
      </c>
      <c r="CQ77" s="342">
        <v>5.9149593470564499</v>
      </c>
      <c r="CR77" s="342">
        <v>6.1835747762587658</v>
      </c>
      <c r="CS77" s="342">
        <v>6.7208056346633969</v>
      </c>
      <c r="CT77" s="342">
        <v>7.2838135721590564</v>
      </c>
      <c r="CU77" s="342">
        <v>7.5653175409068858</v>
      </c>
      <c r="CV77" s="342">
        <v>7.846821509654716</v>
      </c>
      <c r="CW77" s="342">
        <v>8.4098294471503756</v>
      </c>
      <c r="CY77" s="101">
        <f t="shared" si="43"/>
        <v>1</v>
      </c>
      <c r="CZ77" s="101"/>
      <c r="DA77" s="101"/>
      <c r="DB77" s="311"/>
      <c r="DC77" s="311"/>
      <c r="DD77" s="311"/>
      <c r="DE77" s="311"/>
      <c r="DF77" s="311"/>
      <c r="DP77" s="311"/>
      <c r="DQ77" s="311"/>
      <c r="DR77" s="311"/>
      <c r="DS77" s="311"/>
      <c r="DT77" s="311"/>
      <c r="DU77" s="311"/>
      <c r="DV77" s="311"/>
      <c r="DW77" s="311"/>
      <c r="DX77" s="101"/>
      <c r="DY77" s="101"/>
      <c r="DZ77" s="101"/>
      <c r="EA77" s="101"/>
      <c r="EB77" s="101"/>
      <c r="EC77" s="101"/>
      <c r="ED77" s="101"/>
      <c r="EE77" s="311"/>
      <c r="EF77" s="101"/>
      <c r="EG77" s="101"/>
      <c r="EH77" s="101"/>
      <c r="EI77" s="101"/>
      <c r="EJ77" s="105"/>
      <c r="EK77" s="105"/>
      <c r="EL77" s="69"/>
      <c r="EM77" s="68"/>
      <c r="EN77" s="68"/>
      <c r="EO77" s="68"/>
      <c r="EP77" s="68"/>
      <c r="EQ77" s="68"/>
      <c r="ER77" s="68"/>
      <c r="ES77" s="15"/>
      <c r="ET77" s="15"/>
      <c r="EU77" s="105"/>
      <c r="EV77" s="105"/>
      <c r="EW77" s="105"/>
      <c r="EX77" s="105"/>
      <c r="EY77" s="105"/>
      <c r="EZ77" s="105"/>
      <c r="FA77" s="67"/>
      <c r="FB77" s="105"/>
      <c r="FC77" s="105"/>
      <c r="FD77" s="105"/>
      <c r="FE77" s="105"/>
      <c r="FF77" s="105"/>
      <c r="FG77" s="105"/>
      <c r="FH77" s="67"/>
      <c r="FI77" s="67"/>
      <c r="FJ77" s="67"/>
      <c r="FK77" s="67"/>
      <c r="FL77" s="67"/>
      <c r="FM77" s="67"/>
      <c r="FN77" s="67"/>
    </row>
    <row r="78" spans="2:170" ht="22.5" customHeight="1" x14ac:dyDescent="0.45">
      <c r="B78" s="133">
        <f>IF(Data!B77&lt;&gt;"",Data!B77,"")</f>
        <v>64</v>
      </c>
      <c r="C78" s="158" t="str">
        <f>IF(Data!C77&lt;&gt;"",Data!C77,"")</f>
        <v>นางสาวปัฐมาพร บุญโต</v>
      </c>
      <c r="D78" s="106">
        <f>IF(Data!D77&lt;&gt;"",Data!D77,"")</f>
        <v>2</v>
      </c>
      <c r="E78" s="140">
        <f>IF(AND(I78=1,Data!T77=0),0,IF(I78=999,999,Data!T77))</f>
        <v>195</v>
      </c>
      <c r="F78" s="140">
        <f t="shared" si="0"/>
        <v>16.25</v>
      </c>
      <c r="G78" s="140">
        <f>IF(Data!K77&lt;&gt;"",Data!K77,"")</f>
        <v>56</v>
      </c>
      <c r="H78" s="141">
        <f>IF(Data!L77&lt;&gt;"",Data!L77,"")</f>
        <v>159</v>
      </c>
      <c r="I78" s="63">
        <f>IF(Data!M77&lt;&gt;"",Data!M77,"")</f>
        <v>1</v>
      </c>
      <c r="J78" s="63">
        <f t="shared" si="1"/>
        <v>117</v>
      </c>
      <c r="L78" s="64" t="str">
        <f t="shared" si="2"/>
        <v>น้ำหนักตามเกณฑ์</v>
      </c>
      <c r="M78" s="74"/>
      <c r="N78" s="63">
        <f t="shared" si="3"/>
        <v>101</v>
      </c>
      <c r="P78" s="64" t="str">
        <f t="shared" si="4"/>
        <v>ส่วนสูงตามเกณฑ์</v>
      </c>
      <c r="R78" s="63">
        <f t="shared" si="5"/>
        <v>115</v>
      </c>
      <c r="S78" s="64" t="str">
        <f t="shared" si="6"/>
        <v>สมส่วน</v>
      </c>
      <c r="W78" s="310">
        <f t="shared" si="7"/>
        <v>2195</v>
      </c>
      <c r="Y78" s="65">
        <f t="shared" si="8"/>
        <v>48</v>
      </c>
      <c r="Z78" s="65">
        <f t="shared" si="9"/>
        <v>156.69999999999999</v>
      </c>
      <c r="AA78" s="65">
        <f t="shared" si="10"/>
        <v>48.9</v>
      </c>
      <c r="AB78" s="65">
        <f t="shared" si="11"/>
        <v>0</v>
      </c>
      <c r="AC78" s="65">
        <f t="shared" si="12"/>
        <v>48.9</v>
      </c>
      <c r="AD78" s="65">
        <f t="shared" si="13"/>
        <v>32.687314971722571</v>
      </c>
      <c r="AE78" s="65">
        <f t="shared" si="14"/>
        <v>37.791543314481714</v>
      </c>
      <c r="AF78" s="65">
        <f t="shared" si="15"/>
        <v>40.343657485861286</v>
      </c>
      <c r="AG78" s="65">
        <f t="shared" si="16"/>
        <v>57.331167439106558</v>
      </c>
      <c r="AH78" s="65">
        <f t="shared" si="17"/>
        <v>60.441556585475411</v>
      </c>
      <c r="AI78" s="65">
        <f t="shared" si="18"/>
        <v>66.662334878213116</v>
      </c>
      <c r="AJ78" s="65">
        <f t="shared" si="19"/>
        <v>141.70632924314503</v>
      </c>
      <c r="AK78" s="65">
        <f t="shared" si="20"/>
        <v>146.70421949543004</v>
      </c>
      <c r="AL78" s="65">
        <f t="shared" si="21"/>
        <v>149.20316462157251</v>
      </c>
      <c r="AM78" s="65">
        <f t="shared" si="22"/>
        <v>164.1170818105719</v>
      </c>
      <c r="AN78" s="65">
        <f t="shared" si="23"/>
        <v>166.58944241409583</v>
      </c>
      <c r="AO78" s="65">
        <f t="shared" si="24"/>
        <v>171.53416362114376</v>
      </c>
      <c r="AP78" s="65">
        <f t="shared" si="25"/>
        <v>33.7468221074338</v>
      </c>
      <c r="AQ78" s="65">
        <f t="shared" si="26"/>
        <v>38.797881404955866</v>
      </c>
      <c r="AR78" s="65">
        <f t="shared" si="27"/>
        <v>41.323411053716896</v>
      </c>
      <c r="AS78" s="65">
        <f t="shared" si="28"/>
        <v>58.310921006962175</v>
      </c>
      <c r="AT78" s="65">
        <f t="shared" si="29"/>
        <v>61.447894675949556</v>
      </c>
      <c r="AU78" s="65">
        <f t="shared" si="30"/>
        <v>67.721842013924345</v>
      </c>
      <c r="AV78" s="65">
        <f t="shared" si="31"/>
        <v>0</v>
      </c>
      <c r="AW78" s="65">
        <f t="shared" si="32"/>
        <v>33.7468221074338</v>
      </c>
      <c r="AX78" s="65">
        <f t="shared" si="33"/>
        <v>0</v>
      </c>
      <c r="AY78" s="65">
        <f t="shared" si="34"/>
        <v>38.797881404955866</v>
      </c>
      <c r="AZ78" s="65">
        <f t="shared" si="35"/>
        <v>0</v>
      </c>
      <c r="BA78" s="65">
        <f t="shared" si="36"/>
        <v>41.323411053716896</v>
      </c>
      <c r="BB78" s="65">
        <f t="shared" si="37"/>
        <v>0</v>
      </c>
      <c r="BC78" s="65">
        <f t="shared" si="38"/>
        <v>58.310921006962175</v>
      </c>
      <c r="BD78" s="65">
        <f t="shared" si="39"/>
        <v>0</v>
      </c>
      <c r="BE78" s="65">
        <f t="shared" si="40"/>
        <v>61.447894675949556</v>
      </c>
      <c r="BF78" s="65">
        <f t="shared" si="41"/>
        <v>0</v>
      </c>
      <c r="BG78" s="65">
        <f t="shared" si="42"/>
        <v>67.721842013924345</v>
      </c>
      <c r="BI78" s="371">
        <v>1063</v>
      </c>
      <c r="BJ78" s="342">
        <v>12.498235978684743</v>
      </c>
      <c r="BK78" s="342">
        <v>14.465490652456495</v>
      </c>
      <c r="BL78" s="342">
        <v>15.449117989342371</v>
      </c>
      <c r="BM78" s="342">
        <v>16.432745326228247</v>
      </c>
      <c r="BN78" s="342">
        <v>18.399999999999999</v>
      </c>
      <c r="BO78" s="342">
        <v>21.696480804698613</v>
      </c>
      <c r="BP78" s="342">
        <v>23.344721207047918</v>
      </c>
      <c r="BQ78" s="342">
        <v>24.992961609397227</v>
      </c>
      <c r="BR78" s="342">
        <v>28.3</v>
      </c>
      <c r="BS78" s="65"/>
      <c r="BT78" s="371">
        <v>1063</v>
      </c>
      <c r="BU78" s="342">
        <v>97.136369307130408</v>
      </c>
      <c r="BV78" s="342">
        <v>101.39262685968693</v>
      </c>
      <c r="BW78" s="342">
        <v>103.5207556359652</v>
      </c>
      <c r="BX78" s="342">
        <v>105.64888441224346</v>
      </c>
      <c r="BY78" s="342">
        <v>109.90514196479998</v>
      </c>
      <c r="BZ78" s="342">
        <v>114.40216441258008</v>
      </c>
      <c r="CA78" s="342">
        <v>116.65067563647013</v>
      </c>
      <c r="CB78" s="342">
        <v>118.89918686036019</v>
      </c>
      <c r="CC78" s="342">
        <v>123.39620930814029</v>
      </c>
      <c r="CE78" s="385">
        <v>64.75</v>
      </c>
      <c r="CF78" s="342">
        <v>5.2936554866478556</v>
      </c>
      <c r="CG78" s="342">
        <v>5.881244676893246</v>
      </c>
      <c r="CH78" s="342">
        <v>6.175039272015943</v>
      </c>
      <c r="CI78" s="342">
        <v>6.4688338671386383</v>
      </c>
      <c r="CJ78" s="342">
        <v>7.0564230573840288</v>
      </c>
      <c r="CK78" s="342">
        <v>7.6098371950570805</v>
      </c>
      <c r="CL78" s="342">
        <v>7.8865442638936072</v>
      </c>
      <c r="CM78" s="342">
        <v>8.1632513327301339</v>
      </c>
      <c r="CN78" s="342">
        <v>8.7166654704031874</v>
      </c>
      <c r="CO78" s="342">
        <v>5.1560189717662315</v>
      </c>
      <c r="CP78" s="342">
        <v>5.696714139484504</v>
      </c>
      <c r="CQ78" s="342">
        <v>5.9670617233436403</v>
      </c>
      <c r="CR78" s="342">
        <v>6.2374093072027765</v>
      </c>
      <c r="CS78" s="342">
        <v>6.7781044749210482</v>
      </c>
      <c r="CT78" s="342">
        <v>7.3445632169569652</v>
      </c>
      <c r="CU78" s="342">
        <v>7.6277925879749242</v>
      </c>
      <c r="CV78" s="342">
        <v>7.9110219589928832</v>
      </c>
      <c r="CW78" s="342">
        <v>8.4774807010288011</v>
      </c>
      <c r="CY78" s="101">
        <f t="shared" si="43"/>
        <v>1</v>
      </c>
      <c r="CZ78" s="101"/>
      <c r="DA78" s="101"/>
      <c r="DB78" s="311"/>
      <c r="DC78" s="311"/>
      <c r="DD78" s="311"/>
      <c r="DE78" s="311"/>
      <c r="DF78" s="311"/>
      <c r="DP78" s="311"/>
      <c r="DQ78" s="311"/>
      <c r="DR78" s="311"/>
      <c r="DS78" s="311"/>
      <c r="DT78" s="311"/>
      <c r="DU78" s="311"/>
      <c r="DV78" s="311"/>
      <c r="DW78" s="311"/>
      <c r="DX78" s="101"/>
      <c r="DY78" s="101"/>
      <c r="DZ78" s="101"/>
      <c r="EA78" s="101"/>
      <c r="EB78" s="101"/>
      <c r="EC78" s="101"/>
      <c r="ED78" s="101"/>
      <c r="EE78" s="311"/>
      <c r="EF78" s="101"/>
      <c r="EG78" s="101"/>
      <c r="EH78" s="101"/>
      <c r="EI78" s="101"/>
      <c r="EJ78" s="105"/>
      <c r="EK78" s="105"/>
      <c r="EL78" s="69"/>
      <c r="EM78" s="68"/>
      <c r="EN78" s="68"/>
      <c r="EO78" s="68"/>
      <c r="EP78" s="68"/>
      <c r="EQ78" s="68"/>
      <c r="ER78" s="68"/>
      <c r="ES78" s="15"/>
      <c r="ET78" s="15"/>
      <c r="EU78" s="105"/>
      <c r="EV78" s="105"/>
      <c r="EW78" s="105"/>
      <c r="EX78" s="105"/>
      <c r="EY78" s="105"/>
      <c r="EZ78" s="105"/>
      <c r="FA78" s="67"/>
      <c r="FB78" s="105"/>
      <c r="FC78" s="105"/>
      <c r="FD78" s="105"/>
      <c r="FE78" s="105"/>
      <c r="FF78" s="105"/>
      <c r="FG78" s="105"/>
      <c r="FH78" s="67"/>
      <c r="FI78" s="67"/>
      <c r="FJ78" s="67"/>
      <c r="FK78" s="67"/>
      <c r="FL78" s="67"/>
      <c r="FM78" s="67"/>
      <c r="FN78" s="67"/>
    </row>
    <row r="79" spans="2:170" ht="22.5" customHeight="1" x14ac:dyDescent="0.45">
      <c r="B79" s="133">
        <f>IF(Data!B78&lt;&gt;"",Data!B78,"")</f>
        <v>65</v>
      </c>
      <c r="C79" s="158" t="str">
        <f>IF(Data!C78&lt;&gt;"",Data!C78,"")</f>
        <v>นางสาวพรทิวา ยิ้มจันทร์</v>
      </c>
      <c r="D79" s="106">
        <f>IF(Data!D78&lt;&gt;"",Data!D78,"")</f>
        <v>2</v>
      </c>
      <c r="E79" s="140">
        <f>IF(AND(I79=1,Data!T78=0),0,IF(I79=999,999,Data!T78))</f>
        <v>198</v>
      </c>
      <c r="F79" s="140">
        <f t="shared" si="0"/>
        <v>16.5</v>
      </c>
      <c r="G79" s="140">
        <f>IF(Data!K78&lt;&gt;"",Data!K78,"")</f>
        <v>40</v>
      </c>
      <c r="H79" s="141">
        <f>IF(Data!L78&lt;&gt;"",Data!L78,"")</f>
        <v>152</v>
      </c>
      <c r="I79" s="63">
        <f>IF(Data!M78&lt;&gt;"",Data!M78,"")</f>
        <v>1</v>
      </c>
      <c r="J79" s="63">
        <f t="shared" si="1"/>
        <v>83</v>
      </c>
      <c r="L79" s="64" t="str">
        <f t="shared" si="2"/>
        <v>น้ำหนักค่อนข้างน้อย</v>
      </c>
      <c r="M79" s="74"/>
      <c r="N79" s="63">
        <f t="shared" si="3"/>
        <v>97</v>
      </c>
      <c r="P79" s="64" t="str">
        <f t="shared" si="4"/>
        <v>ส่วนสูงตามเกณฑ์</v>
      </c>
      <c r="R79" s="63">
        <f t="shared" si="5"/>
        <v>92</v>
      </c>
      <c r="S79" s="64" t="str">
        <f t="shared" si="6"/>
        <v>สมส่วน</v>
      </c>
      <c r="W79" s="310">
        <f t="shared" si="7"/>
        <v>2198</v>
      </c>
      <c r="Y79" s="65">
        <f t="shared" si="8"/>
        <v>48.2</v>
      </c>
      <c r="Z79" s="65">
        <f t="shared" si="9"/>
        <v>156.80000000000001</v>
      </c>
      <c r="AA79" s="65">
        <f t="shared" si="10"/>
        <v>43.3</v>
      </c>
      <c r="AB79" s="65">
        <f t="shared" si="11"/>
        <v>0</v>
      </c>
      <c r="AC79" s="65">
        <f t="shared" si="12"/>
        <v>43.3</v>
      </c>
      <c r="AD79" s="65">
        <f t="shared" si="13"/>
        <v>32.887314971722574</v>
      </c>
      <c r="AE79" s="65">
        <f t="shared" si="14"/>
        <v>37.991543314481717</v>
      </c>
      <c r="AF79" s="65">
        <f t="shared" si="15"/>
        <v>40.543657485861289</v>
      </c>
      <c r="AG79" s="65">
        <f t="shared" si="16"/>
        <v>57.451413871250949</v>
      </c>
      <c r="AH79" s="65">
        <f t="shared" si="17"/>
        <v>60.535218495001253</v>
      </c>
      <c r="AI79" s="65">
        <f t="shared" si="18"/>
        <v>66.702827742501881</v>
      </c>
      <c r="AJ79" s="65">
        <f t="shared" si="19"/>
        <v>141.80632924314503</v>
      </c>
      <c r="AK79" s="65">
        <f t="shared" si="20"/>
        <v>146.80421949543003</v>
      </c>
      <c r="AL79" s="65">
        <f t="shared" si="21"/>
        <v>149.30316462157251</v>
      </c>
      <c r="AM79" s="65">
        <f t="shared" si="22"/>
        <v>164.13732824271625</v>
      </c>
      <c r="AN79" s="65">
        <f t="shared" si="23"/>
        <v>166.58310432362168</v>
      </c>
      <c r="AO79" s="65">
        <f t="shared" si="24"/>
        <v>171.47465648543252</v>
      </c>
      <c r="AP79" s="65">
        <f t="shared" si="25"/>
        <v>29.103864921701138</v>
      </c>
      <c r="AQ79" s="65">
        <f t="shared" si="26"/>
        <v>33.835909947800758</v>
      </c>
      <c r="AR79" s="65">
        <f t="shared" si="27"/>
        <v>36.201932460850571</v>
      </c>
      <c r="AS79" s="65">
        <f t="shared" si="28"/>
        <v>53.029935278384613</v>
      </c>
      <c r="AT79" s="65">
        <f t="shared" si="29"/>
        <v>56.273247037846147</v>
      </c>
      <c r="AU79" s="65">
        <f t="shared" si="30"/>
        <v>62.759870556769229</v>
      </c>
      <c r="AV79" s="65">
        <f t="shared" si="31"/>
        <v>0</v>
      </c>
      <c r="AW79" s="65">
        <f t="shared" si="32"/>
        <v>29.103864921701138</v>
      </c>
      <c r="AX79" s="65">
        <f t="shared" si="33"/>
        <v>0</v>
      </c>
      <c r="AY79" s="65">
        <f t="shared" si="34"/>
        <v>33.835909947800758</v>
      </c>
      <c r="AZ79" s="65">
        <f t="shared" si="35"/>
        <v>0</v>
      </c>
      <c r="BA79" s="65">
        <f t="shared" si="36"/>
        <v>36.201932460850571</v>
      </c>
      <c r="BB79" s="65">
        <f t="shared" si="37"/>
        <v>0</v>
      </c>
      <c r="BC79" s="65">
        <f t="shared" si="38"/>
        <v>53.029935278384613</v>
      </c>
      <c r="BD79" s="65">
        <f t="shared" si="39"/>
        <v>0</v>
      </c>
      <c r="BE79" s="65">
        <f t="shared" si="40"/>
        <v>56.273247037846147</v>
      </c>
      <c r="BF79" s="65">
        <f t="shared" si="41"/>
        <v>0</v>
      </c>
      <c r="BG79" s="65">
        <f t="shared" si="42"/>
        <v>62.759870556769229</v>
      </c>
      <c r="BI79" s="371">
        <v>1064</v>
      </c>
      <c r="BJ79" s="342">
        <v>12.598235978684745</v>
      </c>
      <c r="BK79" s="342">
        <v>14.565490652456496</v>
      </c>
      <c r="BL79" s="342">
        <v>15.549117989342372</v>
      </c>
      <c r="BM79" s="342">
        <v>16.532745326228248</v>
      </c>
      <c r="BN79" s="342">
        <v>18.5</v>
      </c>
      <c r="BO79" s="342">
        <v>21.849649849935687</v>
      </c>
      <c r="BP79" s="342">
        <v>23.524474774903531</v>
      </c>
      <c r="BQ79" s="342">
        <v>25.199299699871375</v>
      </c>
      <c r="BR79" s="342">
        <v>28.5</v>
      </c>
      <c r="BS79" s="65"/>
      <c r="BT79" s="371">
        <v>1064</v>
      </c>
      <c r="BU79" s="342">
        <v>97.469854483153668</v>
      </c>
      <c r="BV79" s="342">
        <v>101.7855423820491</v>
      </c>
      <c r="BW79" s="342">
        <v>103.94338633149682</v>
      </c>
      <c r="BX79" s="342">
        <v>106.10123028094455</v>
      </c>
      <c r="BY79" s="342">
        <v>110.41691817984</v>
      </c>
      <c r="BZ79" s="342">
        <v>114.92154612377955</v>
      </c>
      <c r="CA79" s="342">
        <v>117.17386009574932</v>
      </c>
      <c r="CB79" s="342">
        <v>119.4261740677191</v>
      </c>
      <c r="CC79" s="342">
        <v>123.93080201165867</v>
      </c>
      <c r="CE79" s="385">
        <v>65</v>
      </c>
      <c r="CF79" s="342">
        <v>5.3432000965551305</v>
      </c>
      <c r="CG79" s="342">
        <v>5.9356387010129996</v>
      </c>
      <c r="CH79" s="342">
        <v>6.2318580032419355</v>
      </c>
      <c r="CI79" s="342">
        <v>6.5280773054708696</v>
      </c>
      <c r="CJ79" s="342">
        <v>7.1205159099287387</v>
      </c>
      <c r="CK79" s="342">
        <v>7.6776541171931703</v>
      </c>
      <c r="CL79" s="342">
        <v>7.956223220825386</v>
      </c>
      <c r="CM79" s="342">
        <v>8.2347923244576009</v>
      </c>
      <c r="CN79" s="342">
        <v>8.7919305317220342</v>
      </c>
      <c r="CO79" s="342">
        <v>5.2029248840829601</v>
      </c>
      <c r="CP79" s="342">
        <v>5.7470843611148732</v>
      </c>
      <c r="CQ79" s="342">
        <v>6.0191640996308298</v>
      </c>
      <c r="CR79" s="342">
        <v>6.2912438381467863</v>
      </c>
      <c r="CS79" s="342">
        <v>6.8354033151786995</v>
      </c>
      <c r="CT79" s="342">
        <v>7.4053128617548749</v>
      </c>
      <c r="CU79" s="342">
        <v>7.6902676350429626</v>
      </c>
      <c r="CV79" s="342">
        <v>7.9752224083310503</v>
      </c>
      <c r="CW79" s="342">
        <v>8.5451319549072267</v>
      </c>
      <c r="CY79" s="101">
        <f t="shared" si="43"/>
        <v>1</v>
      </c>
      <c r="CZ79" s="101"/>
      <c r="DA79" s="101"/>
      <c r="DB79" s="311"/>
      <c r="DC79" s="311"/>
      <c r="DD79" s="311"/>
      <c r="DE79" s="311"/>
      <c r="DF79" s="311"/>
      <c r="DP79" s="311"/>
      <c r="DQ79" s="311"/>
      <c r="DR79" s="311"/>
      <c r="DS79" s="311"/>
      <c r="DT79" s="311"/>
      <c r="DU79" s="311"/>
      <c r="DV79" s="311"/>
      <c r="DW79" s="311"/>
      <c r="DX79" s="101"/>
      <c r="DY79" s="101"/>
      <c r="DZ79" s="101"/>
      <c r="EA79" s="101"/>
      <c r="EB79" s="101"/>
      <c r="EC79" s="101"/>
      <c r="ED79" s="101"/>
      <c r="EE79" s="311"/>
      <c r="EF79" s="101"/>
      <c r="EG79" s="101"/>
      <c r="EH79" s="101"/>
      <c r="EI79" s="101"/>
      <c r="EJ79" s="105"/>
      <c r="EK79" s="105"/>
      <c r="EL79" s="69"/>
      <c r="EM79" s="68"/>
      <c r="EN79" s="68"/>
      <c r="EO79" s="68"/>
      <c r="EP79" s="68"/>
      <c r="EQ79" s="68"/>
      <c r="ER79" s="68"/>
      <c r="ES79" s="15"/>
      <c r="ET79" s="15"/>
      <c r="EU79" s="105"/>
      <c r="EV79" s="105"/>
      <c r="EW79" s="105"/>
      <c r="EX79" s="105"/>
      <c r="EY79" s="105"/>
      <c r="EZ79" s="105"/>
      <c r="FA79" s="67"/>
      <c r="FB79" s="105"/>
      <c r="FC79" s="105"/>
      <c r="FD79" s="105"/>
      <c r="FE79" s="105"/>
      <c r="FF79" s="105"/>
      <c r="FG79" s="105"/>
      <c r="FH79" s="67"/>
      <c r="FI79" s="67"/>
      <c r="FJ79" s="67"/>
      <c r="FK79" s="67"/>
      <c r="FL79" s="67"/>
      <c r="FM79" s="67"/>
      <c r="FN79" s="67"/>
    </row>
    <row r="80" spans="2:170" ht="22.5" customHeight="1" x14ac:dyDescent="0.45">
      <c r="B80" s="133">
        <f>IF(Data!B79&lt;&gt;"",Data!B79,"")</f>
        <v>66</v>
      </c>
      <c r="C80" s="158" t="str">
        <f>IF(Data!C79&lt;&gt;"",Data!C79,"")</f>
        <v>นางสาวแพรวา พุ่มสมุด</v>
      </c>
      <c r="D80" s="106">
        <f>IF(Data!D79&lt;&gt;"",Data!D79,"")</f>
        <v>2</v>
      </c>
      <c r="E80" s="140">
        <f>IF(AND(I80=1,Data!T79=0),0,IF(I80=999,999,Data!T79))</f>
        <v>196</v>
      </c>
      <c r="F80" s="140">
        <f t="shared" ref="F80:F143" si="44">IF(D80 = "","",IF(E80=999,999,E80/12))</f>
        <v>16.333333333333332</v>
      </c>
      <c r="G80" s="140">
        <f>IF(Data!K79&lt;&gt;"",Data!K79,"")</f>
        <v>43</v>
      </c>
      <c r="H80" s="141">
        <f>IF(Data!L79&lt;&gt;"",Data!L79,"")</f>
        <v>151</v>
      </c>
      <c r="I80" s="63">
        <f>IF(Data!M79&lt;&gt;"",Data!M79,"")</f>
        <v>1</v>
      </c>
      <c r="J80" s="63">
        <f t="shared" ref="J80:J143" si="45">IF(OR(OR(OR(D80=0,I80=0),G80=0),Y80=0),0,ROUND(G80*100/Y80,0))</f>
        <v>89</v>
      </c>
      <c r="L80" s="64" t="str">
        <f t="shared" ref="L80:L143" si="46">IF(D80 = "","",IF(OR(OR(OR(OR(OR(D80=0),D80&gt;2),I80=999),G80=0),J80=0),"ไม่ทราบค่า",IF(OR(G80&lt;AD80,J80&gt;200),"*** ตรวจสอบข้อมูล ***",IF(G80&gt;AH80,"น้ำหนักมากกว่าเกณฑ์",IF(G80&gt;AG80,"น้ำหนักค่อนข้างมาก",IF(G80&gt;=AF80,"น้ำหนักตามเกณฑ์",IF(G80&gt;=AE80,"น้ำหนักค่อนข้างน้อย","น้ำหนักน้อยกว่าเกณฑ์")))))))</f>
        <v>น้ำหนักตามเกณฑ์</v>
      </c>
      <c r="M80" s="74"/>
      <c r="N80" s="63">
        <f t="shared" ref="N80:N143" si="47">IF(OR(OR(OR(D80=0,I80=0),H80=0),Z80=0),0,ROUND(H80*100/Z80,0))</f>
        <v>96</v>
      </c>
      <c r="P80" s="64" t="str">
        <f t="shared" ref="P80:P143" si="48">IF(D80 = "","",IF(OR(OR(OR(OR(OR(D80=0),D80&gt;2),H80=0),I80=999),N80=0),"ไม่ทราบค่า",IF(OR(H80&lt;AJ80,N80&gt;120),"*** ตรวจสอบข้อมูล ***",IF(H80&gt;AN80,"สูงกว่าเกณฑ์",IF(H80&gt;AM80,"ค่อนข้างสูง",IF(H80&gt;=AL80,"ส่วนสูงตามเกณฑ์",IF(H80&gt;=AK80,"ค่อนข้างเตี้ย","เตี้ย")))))))</f>
        <v>ส่วนสูงตามเกณฑ์</v>
      </c>
      <c r="R80" s="63">
        <f t="shared" ref="R80:R143" si="49">IF(OR(OR(OR(OR(OR(D80=0,G80=0),H80=0),H80&lt;49),AA80=999),AA80=0),0,ROUND(G80*100/AA80,0))</f>
        <v>101</v>
      </c>
      <c r="S80" s="64" t="str">
        <f t="shared" ref="S80:S143" si="50">IF(D80 = "","",IF(OR(OR(OR(OR(OR(OR(D80=0,D80&gt;2),G80=0),H80=0),H80&lt;49),R80=0),AA80=0),"ไม่ทราบค่า",IF(AND(OR(G80&lt;AP80,G80&gt;AU80),E80=999),"*** ตรวจสอบข้อมูล ***",IF(G80&gt;AU80,"อ้วน",IF(G80&gt;AT80,"เริ่มอ้วน",IF(G80&gt;AS80,"ท้วม",IF(G80&gt;=AR80,"สมส่วน",IF(G80&gt;=AQ80,"ค่อนข้างผอม","ผอม"))))))))</f>
        <v>สมส่วน</v>
      </c>
      <c r="W80" s="310">
        <f t="shared" ref="W80:W143" si="51">ROUND(E80+(D80*1000),0)</f>
        <v>2196</v>
      </c>
      <c r="Y80" s="65">
        <f t="shared" ref="Y80:Y143" si="52">IF(OR(OR(OR(OR(D80=0,D80&gt;2),W80=0),AND(D80=1,W80&gt;1239),AND(D80=2,W80&gt;2239))),0,VLOOKUP($W80,$BI$15:$BR$494,6))</f>
        <v>48.1</v>
      </c>
      <c r="Z80" s="65">
        <f t="shared" ref="Z80:Z143" si="53">IF(OR(OR(OR(OR(D80=0,D80&gt;2),W80=0),AND(D80=1,W80&gt;1239),AND(D80=2,W80&gt;2239))),0,VLOOKUP($W80,$BT$15:$CC$494,6))</f>
        <v>156.69999999999999</v>
      </c>
      <c r="AA80" s="65">
        <f t="shared" ref="AA80:AA143" si="54">IF(AC80&gt;0,AC80,AB80)</f>
        <v>42.4</v>
      </c>
      <c r="AB80" s="65">
        <f t="shared" ref="AB80:AB143" si="55">IF(OR(OR(OR(D80=0,H80=0),G80=0),H80&lt;49),0,IF(AND(D80=1,E80=999,H80&lt;85),VLOOKUP($H80,$CE$15:$CN$219,6),IF(AND(D80=2,E80=999,H80&lt;85),VLOOKUP($H80,$CE$15:$CW$219,15),IF(AND(D80=1,E80=999,H80&gt;=85,H80&lt;=180),VLOOKUP($H80,$CE$221:$CN$661,6),IF(AND(D80=2,E80=999,H80&gt;=85,H80&lt;=170),VLOOKUP($H80,$CE$221:$CW$621,15),0)))))</f>
        <v>0</v>
      </c>
      <c r="AC80" s="65">
        <f t="shared" ref="AC80:AC143" si="56">IF(OR(OR(OR(OR(D80=0,H80=0),G80=0),H80&lt;49),E80=999),0,IF(AND(D80=1,E80&lt;24,H80&lt;=100),VLOOKUP($H80,$CE$15:$CN$219,6),IF(AND(D80=2,E80&lt;24,H80&lt;=100),VLOOKUP($H80,$CE$15:$CW$219,15),IF(AND(D80=1,E80&gt;=24,H80&gt;=70,H80&lt;=180),VLOOKUP($H80,$CE$221:$CN$661,6),IF(AND(D80=2,E80&gt;=24,H80&gt;=70,H80&lt;=170),VLOOKUP($H80,$CE$221:$CW$621,15),0)))))</f>
        <v>42.4</v>
      </c>
      <c r="AD80" s="65">
        <f t="shared" ref="AD80:AD143" si="57">IF(OR(OR(OR(OR(D80=0,D80&gt;2),W80=0),AND(D80=1,W80&gt;1239),AND(D80=2,W80&gt;2239))),0,VLOOKUP($W80,$BI$15:$BR$494,2))</f>
        <v>32.787314971722573</v>
      </c>
      <c r="AE80" s="65">
        <f t="shared" ref="AE80:AE143" si="58">IF(OR(OR(OR(OR(D80=0,D80&gt;2),W80=0),AND(D80=1,W80&gt;1239),AND(D80=2,W80&gt;2239))),0,VLOOKUP($W80,$BI$15:$BR$494,3))</f>
        <v>37.891543314481716</v>
      </c>
      <c r="AF80" s="65">
        <f t="shared" ref="AF80:AF143" si="59">IF(OR(OR(OR(OR(D80=0,D80&gt;2),W80=0),AND(D80=1,W80&gt;1239),AND(D80=2,W80&gt;2239))),0,VLOOKUP($W80,$BI$15:$BR$494,4))</f>
        <v>40.443657485861287</v>
      </c>
      <c r="AG80" s="65">
        <f t="shared" ref="AG80:AG143" si="60">IF(OR(OR(OR(OR(D80=0,D80&gt;2),W80=0),AND(D80=1,W80&gt;1239),AND(D80=2,W80&gt;2239))),0,VLOOKUP($W80,$BI$15:$BR$494,8))</f>
        <v>57.351413871250941</v>
      </c>
      <c r="AH80" s="65">
        <f t="shared" ref="AH80:AH143" si="61">IF(OR(OR(OR(OR(D80=0,D80&gt;2),W80=0),AND(D80=1,W80&gt;1239),AND(D80=2,W80&gt;2239))),0,VLOOKUP($W80,$BI$15:$BR$494,9))</f>
        <v>60.435218495001259</v>
      </c>
      <c r="AI80" s="65">
        <f t="shared" ref="AI80:AI143" si="62">IF(OR(OR(OR(OR(D80=0,D80&gt;2),W80=0),AND(D80=1,W80&gt;1239),AND(D80=2,W80&gt;2239))),0,VLOOKUP($W80,$BI$15:$BR$494,10))</f>
        <v>66.602827742501887</v>
      </c>
      <c r="AJ80" s="65">
        <f t="shared" ref="AJ80:AJ143" si="63">IF(OR(OR(OR(OR(D80=0,D80&gt;2),W80=0),AND(D80=1,W80&gt;1239),AND(D80=2,W80&gt;2239))),0,VLOOKUP($W80,$BT$15:$CC$494,2))</f>
        <v>141.70632924314503</v>
      </c>
      <c r="AK80" s="65">
        <f t="shared" ref="AK80:AK143" si="64">IF(OR(OR(OR(OR(D80=0,D80&gt;2),W80=0),AND(D80=1,W80&gt;1239),AND(D80=2,W80&gt;2239))),0,VLOOKUP($W80,$BT$15:$CC$494,3))</f>
        <v>146.70421949543004</v>
      </c>
      <c r="AL80" s="65">
        <f t="shared" ref="AL80:AL143" si="65">IF(OR(OR(OR(OR(D80=0,D80&gt;2),W80=0),AND(D80=1,W80&gt;1239),AND(D80=2,W80&gt;2239))),0,VLOOKUP($W80,$BT$15:$CC$494,4))</f>
        <v>149.20316462157251</v>
      </c>
      <c r="AM80" s="65">
        <f t="shared" ref="AM80:AM143" si="66">IF(OR(OR(OR(OR(D80=0,D80&gt;2),W80=0),AND(D80=1,W80&gt;1239),AND(D80=2,W80&gt;2239))),0,VLOOKUP($W80,$BT$15:$CC$494,8))</f>
        <v>164.1170818105719</v>
      </c>
      <c r="AN80" s="65">
        <f t="shared" ref="AN80:AN143" si="67">IF(OR(OR(OR(OR(D80=0,D80&gt;2),W80=0),AND(D80=1,W80&gt;1239),AND(D80=2,W80&gt;2239))),0,VLOOKUP($W80,$BT$15:$CC$494,9))</f>
        <v>166.58944241409583</v>
      </c>
      <c r="AO80" s="65">
        <f t="shared" ref="AO80:AO143" si="68">IF(OR(OR(OR(OR(D80=0,D80&gt;2),W80=0),AND(D80=1,W80&gt;1239),AND(D80=2,W80&gt;2239))),0,VLOOKUP($W80,$BT$15:$CC$494,10))</f>
        <v>171.53416362114376</v>
      </c>
      <c r="AP80" s="65">
        <f t="shared" ref="AP80:AP143" si="69">IF(AW80&gt;0,AW80,AV80)</f>
        <v>28.52287919312359</v>
      </c>
      <c r="AQ80" s="65">
        <f t="shared" ref="AQ80:AQ143" si="70">IF(AY80&gt;0,AY80,AX80)</f>
        <v>33.148586128749059</v>
      </c>
      <c r="AR80" s="65">
        <f t="shared" ref="AR80:AR143" si="71">IF(BA80&gt;0,BA80,AZ80)</f>
        <v>35.461439596561803</v>
      </c>
      <c r="AS80" s="65">
        <f t="shared" ref="AS80:AS143" si="72">IF(BC80&gt;0,BC80,BB80)</f>
        <v>52.209688846240226</v>
      </c>
      <c r="AT80" s="65">
        <f t="shared" ref="AT80:AT143" si="73">IF(BE80&gt;0,BE80,BD80)</f>
        <v>55.479585128320302</v>
      </c>
      <c r="AU80" s="65">
        <f t="shared" ref="AU80:AU143" si="74">IF(BG80&gt;0,BG80,BF80)</f>
        <v>62.019377692480454</v>
      </c>
      <c r="AV80" s="65">
        <f t="shared" ref="AV80:AV143" si="75">IF(OR(OR(OR(D80=0,H80=0),G80=0),H80&lt;49),0,IF(AND(D80=1,E80=999,H80&lt;85),VLOOKUP($H80,$CE$15:$CN$219,2),IF(AND(D80=2,E80=999,H80&lt;85),VLOOKUP($H80,$CE$15:$CW$219,11),IF(AND(D80=1,E80=999,H80&gt;=85,H80&lt;=180),VLOOKUP($H80,$CE$221:$CN$661,2),IF(AND(D80=2,E80=999,H80&gt;=85,H80&lt;=170),VLOOKUP($H80,$CE$221:$CW$621,11),0)))))</f>
        <v>0</v>
      </c>
      <c r="AW80" s="65">
        <f t="shared" ref="AW80:AW143" si="76">IF(OR(OR(OR(OR(D80=0,H80=0),G80=0),H80&lt;49),E80=999),0,IF(AND(D80=1,E80&lt;24,H80&lt;=100),VLOOKUP($H80,$CE$15:$CN$219,2),IF(AND(D80=2,E80&lt;24,H80&lt;=100),VLOOKUP($H80,$CE$15:$CW$219,11),IF(AND(D80=1,E80&gt;=24,H80&gt;=70,H80&lt;=180),VLOOKUP($H80,$CE$221:$CN$661,2),IF(AND(D80=2,E80&gt;=24,H80&gt;=70,H80&lt;=170),VLOOKUP($H80,$CE$221:$CW$621,11),0)))))</f>
        <v>28.52287919312359</v>
      </c>
      <c r="AX80" s="65">
        <f t="shared" ref="AX80:AX143" si="77">IF(OR(OR(OR(D80=0,H80=0),G80=0),H80&lt;49),0,IF(AND(D80=1,E80=999,H80&lt;85),VLOOKUP($H80,$CE$15:$CN$219,3),IF(AND(D80=2,E80=999,H80&lt;85),VLOOKUP($H80,$CE$15:$CW$219,12),IF(AND(D80=1,E80=999,H80&gt;=85,H80&lt;=180),VLOOKUP($H80,$CE$221:$CN$661,3),IF(AND(D80=2,E80=999,H80&gt;=85,H80&lt;=170),VLOOKUP($H80,$CE$221:$CW$621,12),0)))))</f>
        <v>0</v>
      </c>
      <c r="AY80" s="65">
        <f t="shared" ref="AY80:AY143" si="78">IF(OR(OR(OR(OR(D80=0,H80=0),G80=0),H80&lt;49),E80=999),0,IF(AND(D80=1,E80&lt;24,H80&lt;=100),VLOOKUP($H80,$CE$15:$CN$219,3),IF(AND(D80=2,E80&lt;24,H80&lt;=100),VLOOKUP($H80,$CE$15:$CW$219,12),IF(AND(D80=1,E80&gt;=24,H80&gt;=70,H80&lt;=180),VLOOKUP($H80,$CE$221:$CN$661,3),IF(AND(D80=2,E80&gt;=24,H80&gt;=70,H80&lt;=170),VLOOKUP($H80,$CE$221:$CW$621,12),0)))))</f>
        <v>33.148586128749059</v>
      </c>
      <c r="AZ80" s="65">
        <f t="shared" ref="AZ80:AZ143" si="79">IF(OR(OR(OR(D80=0,H80=0),G80=0),H80&lt;49),0,IF(AND(D80=1,E80=999,H80&lt;85),VLOOKUP($H80,$CE$15:$CN$219,4),IF(AND(D80=2,E80=999,H80&lt;85),VLOOKUP($H80,$CE$15:$CW$219,13),IF(AND(D80=1,E80=999,H80&gt;=85,H80&lt;=180),VLOOKUP($H80,$CE$221:$CN$661,4),IF(AND(D80=2,E80=999,H80&gt;=85,H80&lt;=170),VLOOKUP($H80,$CE$221:$CW$621,13 ),0)))))</f>
        <v>0</v>
      </c>
      <c r="BA80" s="65">
        <f t="shared" ref="BA80:BA143" si="80">IF(OR(OR(OR(OR(D80=0,H80=0),G80=0),H80&lt;49),E80=999),0,IF(AND(D80=1,E80&lt;24,H80&lt;=100),VLOOKUP($H80,$CE$15:$CN$219,4),IF(AND(D80=2,E80&lt;24,H80&lt;=100),VLOOKUP($H80,$CE$15:$CW$219,13),IF(AND(D80=1,E80&gt;=24,H80&gt;=70,H80&lt;=180),VLOOKUP($H80,$CE$221:$CN$661,4),IF(AND(D80=2,E80&gt;=24,H80&gt;=70,H80&lt;=170),VLOOKUP($H80,$CE$221:$CW$621,13 ),"0")))))</f>
        <v>35.461439596561803</v>
      </c>
      <c r="BB80" s="65">
        <f t="shared" ref="BB80:BB143" si="81">IF(OR(OR(OR(D80=0,H80=0),G80=0),H80&lt;49),0,IF(AND(D80=1,E80=999,H80&lt;85),VLOOKUP($H80,$CE$15:$CN$219,8),IF(AND(D80=2,E80=999,H80&lt;85),VLOOKUP($H80,$CE$15:$CW$219,17),IF(AND(D80=1,E80=999,H80&gt;=85,H80&lt;=180),VLOOKUP($H80,$CE$221:$CN$661,8),IF(AND(D80=2,E80=999,H80&gt;=85,H80&lt;=170),VLOOKUP($H80,$CE$221:$CW$621,17 ),0)))))</f>
        <v>0</v>
      </c>
      <c r="BC80" s="65">
        <f t="shared" ref="BC80:BC143" si="82">IF(OR(OR(OR(OR(D80=0,H80=0),G80=0),H80&lt;49),E80=999),0,IF(AND(D80=1,E80&lt;24,H80&lt;=100),VLOOKUP($H80,$CE$15:$CN$219,8),IF(AND(D80=2,E80&lt;24,H80&lt;=100),VLOOKUP($H80,$CE$15:$CW$219,17),IF(AND(D80=1,E80&gt;=24,H80&gt;=70,H80&lt;=180),VLOOKUP($H80,$CE$221:$CN$661,8),IF(AND(D80=2,E80&gt;=24,H80&gt;=70,H80&lt;=170),VLOOKUP($H80,$CE$221:$CW$621,17 ),0)))))</f>
        <v>52.209688846240226</v>
      </c>
      <c r="BD80" s="65">
        <f t="shared" ref="BD80:BD143" si="83">IF(OR(OR(OR(D80=0,H80=0),G80=0),H80&lt;49),0,IF(AND(D80=1,E80=999,H80&lt;85),VLOOKUP($H80,$CE$15:$CN$219,9),IF(AND(D80=2,E80=999,H80&lt;85),VLOOKUP($H80,$CE$15:$CW$219,18),IF(AND(D80=1,E80=999,H80&gt;=85,H80&lt;=180),VLOOKUP($H80,$CE$221:$CN$661,9),IF(AND(D80=2,E80=999,H80&gt;=85,H80&lt;=170),VLOOKUP($H80,$CE$221:$CW$621,18),0)))))</f>
        <v>0</v>
      </c>
      <c r="BE80" s="65">
        <f t="shared" ref="BE80:BE143" si="84">IF(OR(OR(OR(OR(D80=0,H80=0),H80&lt;49),G80=0),E80=999),0,IF(AND(D80=1,E80&lt;24,H80&lt;=100),VLOOKUP($H80,$CE$15:$CN$219,9),IF(AND(D80=2,E80&lt;24,H80&lt;=100),VLOOKUP($H80,$CE$15:$CW$219,18),IF(AND(D80=1,E80&gt;=24,H80&gt;=70,H80&lt;=180),VLOOKUP($H80,$CE$221:$CN$661,9),IF(AND(D80=2,E80&gt;=24,H80&gt;=70,H80&lt;=170),VLOOKUP($H80,$CE$221:$CW$621,18),0)))))</f>
        <v>55.479585128320302</v>
      </c>
      <c r="BF80" s="65">
        <f t="shared" ref="BF80:BF143" si="85">IF(OR(OR(OR(D80=0,H80=0),G80=0),H80&lt;49),0,IF(AND(D80=1,E80=999,H80&lt;85),VLOOKUP($H80,$CE$15:$CN$219,10),IF(AND(D80=2,E80=999,H80&lt;85),VLOOKUP($H80,$CE$15:$CW$219,19),IF(AND(D80=1,E80=999,H80&gt;=85,H80&lt;=180),VLOOKUP($H80,$CE$221:$CN$661,10),IF(AND(D80=2,E80=999,H80&gt;=85,H80&lt;=170),VLOOKUP($H80,$CE$221:$CW$621,19),0)))))</f>
        <v>0</v>
      </c>
      <c r="BG80" s="65">
        <f t="shared" ref="BG80:BG143" si="86">IF(OR(OR(OR(OR(D80=0,H80=0),G80=0),H80&lt;49),E80=999),0,IF(AND(D80=1,E80&lt;24,H80&lt;=100),VLOOKUP($H80,$CE$15:$CN$219,10),IF(AND(D80=2,E80&lt;24,H80&lt;=100),VLOOKUP($H80,$CE$15:$CW$219,19),IF(AND(D80=1,E80&gt;=24,H80&gt;=70,H80&lt;=180),VLOOKUP($H80,$CE$221:$CN$661,10),IF(AND(D80=2,E80&gt;=24,H80&gt;=70,H80&lt;=170),VLOOKUP($H80,$CE$221:$CW$621,19),0)))))</f>
        <v>62.019377692480454</v>
      </c>
      <c r="BI80" s="371">
        <v>1065</v>
      </c>
      <c r="BJ80" s="342">
        <v>12.638728842973521</v>
      </c>
      <c r="BK80" s="342">
        <v>14.659152561982348</v>
      </c>
      <c r="BL80" s="342">
        <v>15.669364421486762</v>
      </c>
      <c r="BM80" s="342">
        <v>16.679576280991174</v>
      </c>
      <c r="BN80" s="342">
        <v>18.7</v>
      </c>
      <c r="BO80" s="342">
        <v>22.10281889517276</v>
      </c>
      <c r="BP80" s="342">
        <v>23.804228342759139</v>
      </c>
      <c r="BQ80" s="342">
        <v>25.505637790345524</v>
      </c>
      <c r="BR80" s="342">
        <v>28.9</v>
      </c>
      <c r="BS80" s="65"/>
      <c r="BT80" s="371">
        <v>1065</v>
      </c>
      <c r="BU80" s="342">
        <v>97.965525370831287</v>
      </c>
      <c r="BV80" s="342">
        <v>102.2850812893542</v>
      </c>
      <c r="BW80" s="342">
        <v>104.44485924861564</v>
      </c>
      <c r="BX80" s="342">
        <v>106.60463720787709</v>
      </c>
      <c r="BY80" s="342">
        <v>110.9241931264</v>
      </c>
      <c r="BZ80" s="342">
        <v>115.43734070859551</v>
      </c>
      <c r="CA80" s="342">
        <v>117.69391449969328</v>
      </c>
      <c r="CB80" s="342">
        <v>119.95048829079104</v>
      </c>
      <c r="CC80" s="342">
        <v>124.46363587298657</v>
      </c>
      <c r="CE80" s="385">
        <v>65.25</v>
      </c>
      <c r="CF80" s="342">
        <v>5.3927099244610401</v>
      </c>
      <c r="CG80" s="342">
        <v>5.989879064145585</v>
      </c>
      <c r="CH80" s="342">
        <v>6.2884636339878579</v>
      </c>
      <c r="CI80" s="342">
        <v>6.5870482038301299</v>
      </c>
      <c r="CJ80" s="342">
        <v>7.1842173435146748</v>
      </c>
      <c r="CK80" s="342">
        <v>7.744915895199977</v>
      </c>
      <c r="CL80" s="342">
        <v>8.0252651710426282</v>
      </c>
      <c r="CM80" s="342">
        <v>8.3056144468852793</v>
      </c>
      <c r="CN80" s="342">
        <v>8.8663129985705833</v>
      </c>
      <c r="CO80" s="342">
        <v>5.2496465317297787</v>
      </c>
      <c r="CP80" s="342">
        <v>5.7972303191718026</v>
      </c>
      <c r="CQ80" s="342">
        <v>6.0710222128928137</v>
      </c>
      <c r="CR80" s="342">
        <v>6.3448141066138248</v>
      </c>
      <c r="CS80" s="342">
        <v>6.8923978940558479</v>
      </c>
      <c r="CT80" s="342">
        <v>7.4656376622994678</v>
      </c>
      <c r="CU80" s="342">
        <v>7.7522575464212773</v>
      </c>
      <c r="CV80" s="342">
        <v>8.0388774305430868</v>
      </c>
      <c r="CW80" s="342">
        <v>8.6121171987867076</v>
      </c>
      <c r="CY80" s="101">
        <f t="shared" ref="CY80:CY143" si="87">IF(OR(D80=1,D80=2),1,0)</f>
        <v>1</v>
      </c>
      <c r="CZ80" s="101"/>
      <c r="DA80" s="101"/>
      <c r="DB80" s="311"/>
      <c r="DC80" s="311"/>
      <c r="DD80" s="311"/>
      <c r="DE80" s="311"/>
      <c r="DF80" s="311"/>
      <c r="DP80" s="311"/>
      <c r="DQ80" s="311"/>
      <c r="DR80" s="311"/>
      <c r="DS80" s="311"/>
      <c r="DT80" s="311"/>
      <c r="DU80" s="311"/>
      <c r="DV80" s="311"/>
      <c r="DW80" s="311"/>
      <c r="DX80" s="101"/>
      <c r="DY80" s="101"/>
      <c r="DZ80" s="101"/>
      <c r="EA80" s="101"/>
      <c r="EB80" s="101"/>
      <c r="EC80" s="101"/>
      <c r="ED80" s="101"/>
      <c r="EE80" s="311"/>
      <c r="EF80" s="101"/>
      <c r="EG80" s="101"/>
      <c r="EH80" s="101"/>
      <c r="EI80" s="101"/>
      <c r="EJ80" s="105"/>
      <c r="EK80" s="105"/>
      <c r="EL80" s="69"/>
      <c r="EM80" s="68"/>
      <c r="EN80" s="68"/>
      <c r="EO80" s="68"/>
      <c r="EP80" s="68"/>
      <c r="EQ80" s="68"/>
      <c r="ER80" s="68"/>
      <c r="ES80" s="15"/>
      <c r="ET80" s="15"/>
      <c r="EU80" s="105"/>
      <c r="EV80" s="105"/>
      <c r="EW80" s="105"/>
      <c r="EX80" s="105"/>
      <c r="EY80" s="105"/>
      <c r="EZ80" s="105"/>
      <c r="FA80" s="67"/>
      <c r="FB80" s="105"/>
      <c r="FC80" s="105"/>
      <c r="FD80" s="105"/>
      <c r="FE80" s="105"/>
      <c r="FF80" s="105"/>
      <c r="FG80" s="105"/>
      <c r="FH80" s="67"/>
      <c r="FI80" s="67"/>
      <c r="FJ80" s="67"/>
      <c r="FK80" s="67"/>
      <c r="FL80" s="67"/>
      <c r="FM80" s="67"/>
      <c r="FN80" s="67"/>
    </row>
    <row r="81" spans="2:170" ht="22.5" customHeight="1" x14ac:dyDescent="0.45">
      <c r="B81" s="133">
        <f>IF(Data!B80&lt;&gt;"",Data!B80,"")</f>
        <v>67</v>
      </c>
      <c r="C81" s="158" t="str">
        <f>IF(Data!C80&lt;&gt;"",Data!C80,"")</f>
        <v>นางสาวพนิดา พุทธาวงษ์</v>
      </c>
      <c r="D81" s="106">
        <f>IF(Data!D80&lt;&gt;"",Data!D80,"")</f>
        <v>2</v>
      </c>
      <c r="E81" s="140">
        <f>IF(AND(I81=1,Data!T80=0),0,IF(I81=999,999,Data!T80))</f>
        <v>196</v>
      </c>
      <c r="F81" s="140">
        <f t="shared" si="44"/>
        <v>16.333333333333332</v>
      </c>
      <c r="G81" s="140">
        <f>IF(Data!K80&lt;&gt;"",Data!K80,"")</f>
        <v>65</v>
      </c>
      <c r="H81" s="141">
        <f>IF(Data!L80&lt;&gt;"",Data!L80,"")</f>
        <v>162</v>
      </c>
      <c r="I81" s="63">
        <f>IF(Data!M80&lt;&gt;"",Data!M80,"")</f>
        <v>1</v>
      </c>
      <c r="J81" s="63">
        <f t="shared" si="45"/>
        <v>135</v>
      </c>
      <c r="L81" s="64" t="str">
        <f t="shared" si="46"/>
        <v>น้ำหนักมากกว่าเกณฑ์</v>
      </c>
      <c r="M81" s="74"/>
      <c r="N81" s="63">
        <f t="shared" si="47"/>
        <v>103</v>
      </c>
      <c r="P81" s="64" t="str">
        <f t="shared" si="48"/>
        <v>ส่วนสูงตามเกณฑ์</v>
      </c>
      <c r="R81" s="63">
        <f t="shared" si="49"/>
        <v>126</v>
      </c>
      <c r="S81" s="64" t="str">
        <f t="shared" si="50"/>
        <v>เริ่มอ้วน</v>
      </c>
      <c r="W81" s="310">
        <f t="shared" si="51"/>
        <v>2196</v>
      </c>
      <c r="Y81" s="65">
        <f t="shared" si="52"/>
        <v>48.1</v>
      </c>
      <c r="Z81" s="65">
        <f t="shared" si="53"/>
        <v>156.69999999999999</v>
      </c>
      <c r="AA81" s="65">
        <f t="shared" si="54"/>
        <v>51.4</v>
      </c>
      <c r="AB81" s="65">
        <f t="shared" si="55"/>
        <v>0</v>
      </c>
      <c r="AC81" s="65">
        <f t="shared" si="56"/>
        <v>51.4</v>
      </c>
      <c r="AD81" s="65">
        <f t="shared" si="57"/>
        <v>32.787314971722573</v>
      </c>
      <c r="AE81" s="65">
        <f t="shared" si="58"/>
        <v>37.891543314481716</v>
      </c>
      <c r="AF81" s="65">
        <f t="shared" si="59"/>
        <v>40.443657485861287</v>
      </c>
      <c r="AG81" s="65">
        <f t="shared" si="60"/>
        <v>57.351413871250941</v>
      </c>
      <c r="AH81" s="65">
        <f t="shared" si="61"/>
        <v>60.435218495001259</v>
      </c>
      <c r="AI81" s="65">
        <f t="shared" si="62"/>
        <v>66.602827742501887</v>
      </c>
      <c r="AJ81" s="65">
        <f t="shared" si="63"/>
        <v>141.70632924314503</v>
      </c>
      <c r="AK81" s="65">
        <f t="shared" si="64"/>
        <v>146.70421949543004</v>
      </c>
      <c r="AL81" s="65">
        <f t="shared" si="65"/>
        <v>149.20316462157251</v>
      </c>
      <c r="AM81" s="65">
        <f t="shared" si="66"/>
        <v>164.1170818105719</v>
      </c>
      <c r="AN81" s="65">
        <f t="shared" si="67"/>
        <v>166.58944241409583</v>
      </c>
      <c r="AO81" s="65">
        <f t="shared" si="68"/>
        <v>171.53416362114376</v>
      </c>
      <c r="AP81" s="65">
        <f t="shared" si="69"/>
        <v>35.449286428877684</v>
      </c>
      <c r="AQ81" s="65">
        <f t="shared" si="70"/>
        <v>40.76619095258512</v>
      </c>
      <c r="AR81" s="65">
        <f t="shared" si="71"/>
        <v>43.424643214438845</v>
      </c>
      <c r="AS81" s="65">
        <f t="shared" si="72"/>
        <v>60.332399599828506</v>
      </c>
      <c r="AT81" s="65">
        <f t="shared" si="73"/>
        <v>63.309866133104663</v>
      </c>
      <c r="AU81" s="65">
        <f t="shared" si="74"/>
        <v>69.264799199657006</v>
      </c>
      <c r="AV81" s="65">
        <f t="shared" si="75"/>
        <v>0</v>
      </c>
      <c r="AW81" s="65">
        <f t="shared" si="76"/>
        <v>35.449286428877684</v>
      </c>
      <c r="AX81" s="65">
        <f t="shared" si="77"/>
        <v>0</v>
      </c>
      <c r="AY81" s="65">
        <f t="shared" si="78"/>
        <v>40.76619095258512</v>
      </c>
      <c r="AZ81" s="65">
        <f t="shared" si="79"/>
        <v>0</v>
      </c>
      <c r="BA81" s="65">
        <f t="shared" si="80"/>
        <v>43.424643214438845</v>
      </c>
      <c r="BB81" s="65">
        <f t="shared" si="81"/>
        <v>0</v>
      </c>
      <c r="BC81" s="65">
        <f t="shared" si="82"/>
        <v>60.332399599828506</v>
      </c>
      <c r="BD81" s="65">
        <f t="shared" si="83"/>
        <v>0</v>
      </c>
      <c r="BE81" s="65">
        <f t="shared" si="84"/>
        <v>63.309866133104663</v>
      </c>
      <c r="BF81" s="65">
        <f t="shared" si="85"/>
        <v>0</v>
      </c>
      <c r="BG81" s="65">
        <f t="shared" si="86"/>
        <v>69.264799199657006</v>
      </c>
      <c r="BI81" s="371">
        <v>1066</v>
      </c>
      <c r="BJ81" s="342">
        <v>12.738728842973519</v>
      </c>
      <c r="BK81" s="342">
        <v>14.759152561982347</v>
      </c>
      <c r="BL81" s="342">
        <v>15.769364421486758</v>
      </c>
      <c r="BM81" s="342">
        <v>16.779576280991172</v>
      </c>
      <c r="BN81" s="342">
        <v>18.8</v>
      </c>
      <c r="BO81" s="342">
        <v>22.255987940409835</v>
      </c>
      <c r="BP81" s="342">
        <v>23.983981910614752</v>
      </c>
      <c r="BQ81" s="342">
        <v>25.711975880819672</v>
      </c>
      <c r="BR81" s="342">
        <v>29.2</v>
      </c>
      <c r="BS81" s="65"/>
      <c r="BT81" s="371">
        <v>1066</v>
      </c>
      <c r="BU81" s="342">
        <v>98.463642585623035</v>
      </c>
      <c r="BV81" s="342">
        <v>102.78488075436204</v>
      </c>
      <c r="BW81" s="342">
        <v>104.94549983873154</v>
      </c>
      <c r="BX81" s="342">
        <v>107.10611892310102</v>
      </c>
      <c r="BY81" s="342">
        <v>111.42735709184001</v>
      </c>
      <c r="BZ81" s="342">
        <v>115.95056669340181</v>
      </c>
      <c r="CA81" s="342">
        <v>118.21217149418271</v>
      </c>
      <c r="CB81" s="342">
        <v>120.47377629496363</v>
      </c>
      <c r="CC81" s="342">
        <v>124.99698589652543</v>
      </c>
      <c r="CE81" s="385">
        <v>65.5</v>
      </c>
      <c r="CF81" s="342">
        <v>5.4422197523669498</v>
      </c>
      <c r="CG81" s="342">
        <v>6.0441194272781704</v>
      </c>
      <c r="CH81" s="342">
        <v>6.3450692647337803</v>
      </c>
      <c r="CI81" s="342">
        <v>6.6460191021893902</v>
      </c>
      <c r="CJ81" s="342">
        <v>7.2479187771006099</v>
      </c>
      <c r="CK81" s="342">
        <v>7.8121776732067847</v>
      </c>
      <c r="CL81" s="342">
        <v>8.0943071212598703</v>
      </c>
      <c r="CM81" s="342">
        <v>8.3764365693129577</v>
      </c>
      <c r="CN81" s="342">
        <v>8.9406954654191324</v>
      </c>
      <c r="CO81" s="342">
        <v>5.2963681793765982</v>
      </c>
      <c r="CP81" s="342">
        <v>5.8473762772287312</v>
      </c>
      <c r="CQ81" s="342">
        <v>6.1228803261547977</v>
      </c>
      <c r="CR81" s="342">
        <v>6.3983843750808642</v>
      </c>
      <c r="CS81" s="342">
        <v>6.9493924729329963</v>
      </c>
      <c r="CT81" s="342">
        <v>7.5259624628440598</v>
      </c>
      <c r="CU81" s="342">
        <v>7.814247457799592</v>
      </c>
      <c r="CV81" s="342">
        <v>8.1025324527551241</v>
      </c>
      <c r="CW81" s="342">
        <v>8.6791024426661885</v>
      </c>
      <c r="CY81" s="101">
        <f t="shared" si="87"/>
        <v>1</v>
      </c>
      <c r="CZ81" s="101"/>
      <c r="DA81" s="101"/>
      <c r="DB81" s="311"/>
      <c r="DC81" s="311"/>
      <c r="DD81" s="311"/>
      <c r="DE81" s="311"/>
      <c r="DF81" s="311"/>
      <c r="DP81" s="311"/>
      <c r="DQ81" s="311"/>
      <c r="DR81" s="311"/>
      <c r="DS81" s="311"/>
      <c r="DT81" s="311"/>
      <c r="DU81" s="311"/>
      <c r="DV81" s="311"/>
      <c r="DW81" s="311"/>
      <c r="DX81" s="101"/>
      <c r="DY81" s="101"/>
      <c r="DZ81" s="101"/>
      <c r="EA81" s="101"/>
      <c r="EB81" s="101"/>
      <c r="EC81" s="101"/>
      <c r="ED81" s="101"/>
      <c r="EE81" s="311"/>
      <c r="EF81" s="101"/>
      <c r="EG81" s="101"/>
      <c r="EH81" s="101"/>
      <c r="EI81" s="101"/>
      <c r="EJ81" s="105"/>
      <c r="EK81" s="105"/>
      <c r="EL81" s="69"/>
      <c r="EM81" s="68"/>
      <c r="EN81" s="68"/>
      <c r="EO81" s="68"/>
      <c r="EP81" s="68"/>
      <c r="EQ81" s="68"/>
      <c r="ER81" s="68"/>
      <c r="ES81" s="15"/>
      <c r="ET81" s="15"/>
      <c r="EU81" s="105"/>
      <c r="EV81" s="105"/>
      <c r="EW81" s="105"/>
      <c r="EX81" s="105"/>
      <c r="EY81" s="105"/>
      <c r="EZ81" s="105"/>
      <c r="FA81" s="67"/>
      <c r="FB81" s="105"/>
      <c r="FC81" s="105"/>
      <c r="FD81" s="105"/>
      <c r="FE81" s="105"/>
      <c r="FF81" s="105"/>
      <c r="FG81" s="105"/>
      <c r="FH81" s="67"/>
      <c r="FI81" s="67"/>
      <c r="FJ81" s="67"/>
      <c r="FK81" s="67"/>
      <c r="FL81" s="67"/>
      <c r="FM81" s="67"/>
      <c r="FN81" s="67"/>
    </row>
    <row r="82" spans="2:170" ht="22.5" customHeight="1" x14ac:dyDescent="0.45">
      <c r="B82" s="133">
        <f>IF(Data!B81&lt;&gt;"",Data!B81,"")</f>
        <v>68</v>
      </c>
      <c r="C82" s="158" t="str">
        <f>IF(Data!C81&lt;&gt;"",Data!C81,"")</f>
        <v>นางสาววนิดา พุทธาวงษ์</v>
      </c>
      <c r="D82" s="106">
        <f>IF(Data!D81&lt;&gt;"",Data!D81,"")</f>
        <v>2</v>
      </c>
      <c r="E82" s="140">
        <f>IF(AND(I82=1,Data!T81=0),0,IF(I82=999,999,Data!T81))</f>
        <v>196</v>
      </c>
      <c r="F82" s="140">
        <f t="shared" si="44"/>
        <v>16.333333333333332</v>
      </c>
      <c r="G82" s="140">
        <f>IF(Data!K81&lt;&gt;"",Data!K81,"")</f>
        <v>65</v>
      </c>
      <c r="H82" s="141">
        <f>IF(Data!L81&lt;&gt;"",Data!L81,"")</f>
        <v>163</v>
      </c>
      <c r="I82" s="63">
        <f>IF(Data!M81&lt;&gt;"",Data!M81,"")</f>
        <v>1</v>
      </c>
      <c r="J82" s="63">
        <f t="shared" si="45"/>
        <v>135</v>
      </c>
      <c r="L82" s="64" t="str">
        <f t="shared" si="46"/>
        <v>น้ำหนักมากกว่าเกณฑ์</v>
      </c>
      <c r="M82" s="74"/>
      <c r="N82" s="63">
        <f t="shared" si="47"/>
        <v>104</v>
      </c>
      <c r="P82" s="64" t="str">
        <f t="shared" si="48"/>
        <v>ส่วนสูงตามเกณฑ์</v>
      </c>
      <c r="R82" s="63">
        <f t="shared" si="49"/>
        <v>124</v>
      </c>
      <c r="S82" s="64" t="str">
        <f t="shared" si="50"/>
        <v>เริ่มอ้วน</v>
      </c>
      <c r="W82" s="310">
        <f t="shared" si="51"/>
        <v>2196</v>
      </c>
      <c r="Y82" s="65">
        <f t="shared" si="52"/>
        <v>48.1</v>
      </c>
      <c r="Z82" s="65">
        <f t="shared" si="53"/>
        <v>156.69999999999999</v>
      </c>
      <c r="AA82" s="65">
        <f t="shared" si="54"/>
        <v>52.3</v>
      </c>
      <c r="AB82" s="65">
        <f t="shared" si="55"/>
        <v>0</v>
      </c>
      <c r="AC82" s="65">
        <f t="shared" si="56"/>
        <v>52.3</v>
      </c>
      <c r="AD82" s="65">
        <f t="shared" si="57"/>
        <v>32.787314971722573</v>
      </c>
      <c r="AE82" s="65">
        <f t="shared" si="58"/>
        <v>37.891543314481716</v>
      </c>
      <c r="AF82" s="65">
        <f t="shared" si="59"/>
        <v>40.443657485861287</v>
      </c>
      <c r="AG82" s="65">
        <f t="shared" si="60"/>
        <v>57.351413871250941</v>
      </c>
      <c r="AH82" s="65">
        <f t="shared" si="61"/>
        <v>60.435218495001259</v>
      </c>
      <c r="AI82" s="65">
        <f t="shared" si="62"/>
        <v>66.602827742501887</v>
      </c>
      <c r="AJ82" s="65">
        <f t="shared" si="63"/>
        <v>141.70632924314503</v>
      </c>
      <c r="AK82" s="65">
        <f t="shared" si="64"/>
        <v>146.70421949543004</v>
      </c>
      <c r="AL82" s="65">
        <f t="shared" si="65"/>
        <v>149.20316462157251</v>
      </c>
      <c r="AM82" s="65">
        <f t="shared" si="66"/>
        <v>164.1170818105719</v>
      </c>
      <c r="AN82" s="65">
        <f t="shared" si="67"/>
        <v>166.58944241409583</v>
      </c>
      <c r="AO82" s="65">
        <f t="shared" si="68"/>
        <v>171.53416362114376</v>
      </c>
      <c r="AP82" s="65">
        <f t="shared" si="69"/>
        <v>36.030272157455244</v>
      </c>
      <c r="AQ82" s="65">
        <f t="shared" si="70"/>
        <v>41.453514771636826</v>
      </c>
      <c r="AR82" s="65">
        <f t="shared" si="71"/>
        <v>44.165136078727627</v>
      </c>
      <c r="AS82" s="65">
        <f t="shared" si="72"/>
        <v>61.072892464117274</v>
      </c>
      <c r="AT82" s="65">
        <f t="shared" si="73"/>
        <v>63.997189952156361</v>
      </c>
      <c r="AU82" s="65">
        <f t="shared" si="74"/>
        <v>69.845784928234551</v>
      </c>
      <c r="AV82" s="65">
        <f t="shared" si="75"/>
        <v>0</v>
      </c>
      <c r="AW82" s="65">
        <f t="shared" si="76"/>
        <v>36.030272157455244</v>
      </c>
      <c r="AX82" s="65">
        <f t="shared" si="77"/>
        <v>0</v>
      </c>
      <c r="AY82" s="65">
        <f t="shared" si="78"/>
        <v>41.453514771636826</v>
      </c>
      <c r="AZ82" s="65">
        <f t="shared" si="79"/>
        <v>0</v>
      </c>
      <c r="BA82" s="65">
        <f t="shared" si="80"/>
        <v>44.165136078727627</v>
      </c>
      <c r="BB82" s="65">
        <f t="shared" si="81"/>
        <v>0</v>
      </c>
      <c r="BC82" s="65">
        <f t="shared" si="82"/>
        <v>61.072892464117274</v>
      </c>
      <c r="BD82" s="65">
        <f t="shared" si="83"/>
        <v>0</v>
      </c>
      <c r="BE82" s="65">
        <f t="shared" si="84"/>
        <v>63.997189952156361</v>
      </c>
      <c r="BF82" s="65">
        <f t="shared" si="85"/>
        <v>0</v>
      </c>
      <c r="BG82" s="65">
        <f t="shared" si="86"/>
        <v>69.845784928234551</v>
      </c>
      <c r="BI82" s="371">
        <v>1067</v>
      </c>
      <c r="BJ82" s="342">
        <v>12.779221707262295</v>
      </c>
      <c r="BK82" s="342">
        <v>14.852814471508196</v>
      </c>
      <c r="BL82" s="342">
        <v>15.889610853631147</v>
      </c>
      <c r="BM82" s="342">
        <v>16.926407235754098</v>
      </c>
      <c r="BN82" s="342">
        <v>19</v>
      </c>
      <c r="BO82" s="342">
        <v>22.509156985646911</v>
      </c>
      <c r="BP82" s="342">
        <v>24.263735478470366</v>
      </c>
      <c r="BQ82" s="342">
        <v>26.018313971293821</v>
      </c>
      <c r="BR82" s="342">
        <v>29.5</v>
      </c>
      <c r="BS82" s="65"/>
      <c r="BT82" s="371">
        <v>1067</v>
      </c>
      <c r="BU82" s="342">
        <v>98.804340698306291</v>
      </c>
      <c r="BV82" s="342">
        <v>103.17856452484419</v>
      </c>
      <c r="BW82" s="342">
        <v>105.36567643811316</v>
      </c>
      <c r="BX82" s="342">
        <v>107.55278835138211</v>
      </c>
      <c r="BY82" s="342">
        <v>111.92701217792001</v>
      </c>
      <c r="BZ82" s="342">
        <v>116.46193774103527</v>
      </c>
      <c r="CA82" s="342">
        <v>118.7294005225929</v>
      </c>
      <c r="CB82" s="342">
        <v>120.99686330415054</v>
      </c>
      <c r="CC82" s="342">
        <v>125.5317888672658</v>
      </c>
      <c r="CE82" s="385">
        <v>65.75</v>
      </c>
      <c r="CF82" s="342">
        <v>5.4917295802728594</v>
      </c>
      <c r="CG82" s="342">
        <v>6.0983597904107558</v>
      </c>
      <c r="CH82" s="342">
        <v>6.4016748954797027</v>
      </c>
      <c r="CI82" s="342">
        <v>6.7049900005486505</v>
      </c>
      <c r="CJ82" s="342">
        <v>7.311620210686546</v>
      </c>
      <c r="CK82" s="342">
        <v>7.8794394512135915</v>
      </c>
      <c r="CL82" s="342">
        <v>8.1633490714771142</v>
      </c>
      <c r="CM82" s="342">
        <v>8.447258691740636</v>
      </c>
      <c r="CN82" s="342">
        <v>9.0150779322676815</v>
      </c>
      <c r="CO82" s="342">
        <v>5.3430898270234177</v>
      </c>
      <c r="CP82" s="342">
        <v>5.8975222352856607</v>
      </c>
      <c r="CQ82" s="342">
        <v>6.1747384394167817</v>
      </c>
      <c r="CR82" s="342">
        <v>6.4519546435479027</v>
      </c>
      <c r="CS82" s="342">
        <v>7.0063870518101448</v>
      </c>
      <c r="CT82" s="342">
        <v>7.5862872633886518</v>
      </c>
      <c r="CU82" s="342">
        <v>7.8762373691779057</v>
      </c>
      <c r="CV82" s="342">
        <v>8.1661874749671597</v>
      </c>
      <c r="CW82" s="342">
        <v>8.7460876865456676</v>
      </c>
      <c r="CY82" s="101">
        <f t="shared" si="87"/>
        <v>1</v>
      </c>
      <c r="CZ82" s="101"/>
      <c r="DA82" s="101"/>
      <c r="DB82" s="311"/>
      <c r="DC82" s="311"/>
      <c r="DD82" s="311"/>
      <c r="DE82" s="311"/>
      <c r="DF82" s="311"/>
      <c r="DP82" s="311"/>
      <c r="DQ82" s="311"/>
      <c r="DR82" s="311"/>
      <c r="DS82" s="311"/>
      <c r="DT82" s="311"/>
      <c r="DU82" s="311"/>
      <c r="DV82" s="311"/>
      <c r="DW82" s="311"/>
      <c r="DX82" s="101"/>
      <c r="DY82" s="101"/>
      <c r="DZ82" s="101"/>
      <c r="EA82" s="101"/>
      <c r="EB82" s="101"/>
      <c r="EC82" s="101"/>
      <c r="ED82" s="101"/>
      <c r="EE82" s="311"/>
      <c r="EF82" s="101"/>
      <c r="EG82" s="101"/>
      <c r="EH82" s="101"/>
      <c r="EI82" s="101"/>
      <c r="EJ82" s="105"/>
      <c r="EK82" s="105"/>
      <c r="EL82" s="69"/>
      <c r="EM82" s="68"/>
      <c r="EN82" s="68"/>
      <c r="EO82" s="68"/>
      <c r="EP82" s="68"/>
      <c r="EQ82" s="68"/>
      <c r="ER82" s="68"/>
      <c r="ES82" s="15"/>
      <c r="ET82" s="15"/>
      <c r="EU82" s="105"/>
      <c r="EV82" s="105"/>
      <c r="EW82" s="105"/>
      <c r="EX82" s="105"/>
      <c r="EY82" s="105"/>
      <c r="EZ82" s="105"/>
      <c r="FA82" s="67"/>
      <c r="FB82" s="105"/>
      <c r="FC82" s="105"/>
      <c r="FD82" s="105"/>
      <c r="FE82" s="105"/>
      <c r="FF82" s="105"/>
      <c r="FG82" s="105"/>
      <c r="FH82" s="67"/>
      <c r="FI82" s="67"/>
      <c r="FJ82" s="67"/>
      <c r="FK82" s="67"/>
      <c r="FL82" s="67"/>
      <c r="FM82" s="67"/>
      <c r="FN82" s="67"/>
    </row>
    <row r="83" spans="2:170" ht="22.5" customHeight="1" x14ac:dyDescent="0.45">
      <c r="B83" s="133">
        <f>IF(Data!B82&lt;&gt;"",Data!B82,"")</f>
        <v>69</v>
      </c>
      <c r="C83" s="158" t="str">
        <f>IF(Data!C82&lt;&gt;"",Data!C82,"")</f>
        <v>นายณฐกร  มณีธรรม</v>
      </c>
      <c r="D83" s="106">
        <f>IF(Data!D82&lt;&gt;"",Data!D82,"")</f>
        <v>1</v>
      </c>
      <c r="E83" s="140">
        <f>IF(AND(I83=1,Data!T82=0),0,IF(I83=999,999,Data!T82))</f>
        <v>199</v>
      </c>
      <c r="F83" s="140">
        <f t="shared" si="44"/>
        <v>16.583333333333332</v>
      </c>
      <c r="G83" s="140">
        <f>IF(Data!K82&lt;&gt;"",Data!K82,"")</f>
        <v>74</v>
      </c>
      <c r="H83" s="141">
        <f>IF(Data!L82&lt;&gt;"",Data!L82,"")</f>
        <v>165</v>
      </c>
      <c r="I83" s="63">
        <f>IF(Data!M82&lt;&gt;"",Data!M82,"")</f>
        <v>1</v>
      </c>
      <c r="J83" s="63">
        <f t="shared" si="45"/>
        <v>134</v>
      </c>
      <c r="L83" s="64" t="str">
        <f t="shared" si="46"/>
        <v>น้ำหนักมากกว่าเกณฑ์</v>
      </c>
      <c r="M83" s="74"/>
      <c r="N83" s="63">
        <f t="shared" si="47"/>
        <v>98</v>
      </c>
      <c r="P83" s="64" t="str">
        <f t="shared" si="48"/>
        <v>ส่วนสูงตามเกณฑ์</v>
      </c>
      <c r="R83" s="63">
        <f t="shared" si="49"/>
        <v>140</v>
      </c>
      <c r="S83" s="64" t="str">
        <f t="shared" si="50"/>
        <v>อ้วน</v>
      </c>
      <c r="W83" s="310">
        <f t="shared" si="51"/>
        <v>1199</v>
      </c>
      <c r="Y83" s="65">
        <f t="shared" si="52"/>
        <v>55.2</v>
      </c>
      <c r="Z83" s="65">
        <f t="shared" si="53"/>
        <v>168.76130211840001</v>
      </c>
      <c r="AA83" s="65">
        <f t="shared" si="54"/>
        <v>52.7</v>
      </c>
      <c r="AB83" s="65">
        <f t="shared" si="55"/>
        <v>0</v>
      </c>
      <c r="AC83" s="65">
        <f t="shared" si="56"/>
        <v>52.7</v>
      </c>
      <c r="AD83" s="65">
        <f t="shared" si="57"/>
        <v>35.421115171808324</v>
      </c>
      <c r="AE83" s="65">
        <f t="shared" si="58"/>
        <v>42.014076781205546</v>
      </c>
      <c r="AF83" s="65">
        <f t="shared" si="59"/>
        <v>45.310557585904164</v>
      </c>
      <c r="AG83" s="65">
        <f t="shared" si="60"/>
        <v>65.169195981951447</v>
      </c>
      <c r="AH83" s="65">
        <f t="shared" si="61"/>
        <v>68.492261309268599</v>
      </c>
      <c r="AI83" s="65">
        <f t="shared" si="62"/>
        <v>75.099999999999994</v>
      </c>
      <c r="AJ83" s="65">
        <f t="shared" si="63"/>
        <v>150.66993867034918</v>
      </c>
      <c r="AK83" s="65">
        <f t="shared" si="64"/>
        <v>156.70039315303279</v>
      </c>
      <c r="AL83" s="65">
        <f t="shared" si="65"/>
        <v>159.71562039437458</v>
      </c>
      <c r="AM83" s="65">
        <f t="shared" si="66"/>
        <v>176.69748656479538</v>
      </c>
      <c r="AN83" s="65">
        <f t="shared" si="67"/>
        <v>179.34288138026054</v>
      </c>
      <c r="AO83" s="65">
        <f t="shared" si="68"/>
        <v>184.63367101119078</v>
      </c>
      <c r="AP83" s="65">
        <f t="shared" si="69"/>
        <v>37.068300700300128</v>
      </c>
      <c r="AQ83" s="65">
        <f t="shared" si="70"/>
        <v>42.278867133533417</v>
      </c>
      <c r="AR83" s="65">
        <f t="shared" si="71"/>
        <v>44.884150350150065</v>
      </c>
      <c r="AS83" s="65">
        <f t="shared" si="72"/>
        <v>61.47289246411728</v>
      </c>
      <c r="AT83" s="65">
        <f t="shared" si="73"/>
        <v>64.397189952156367</v>
      </c>
      <c r="AU83" s="65">
        <f t="shared" si="74"/>
        <v>70.245784928234556</v>
      </c>
      <c r="AV83" s="65">
        <f t="shared" si="75"/>
        <v>0</v>
      </c>
      <c r="AW83" s="65">
        <f t="shared" si="76"/>
        <v>37.068300700300128</v>
      </c>
      <c r="AX83" s="65">
        <f t="shared" si="77"/>
        <v>0</v>
      </c>
      <c r="AY83" s="65">
        <f t="shared" si="78"/>
        <v>42.278867133533417</v>
      </c>
      <c r="AZ83" s="65">
        <f t="shared" si="79"/>
        <v>0</v>
      </c>
      <c r="BA83" s="65">
        <f t="shared" si="80"/>
        <v>44.884150350150065</v>
      </c>
      <c r="BB83" s="65">
        <f t="shared" si="81"/>
        <v>0</v>
      </c>
      <c r="BC83" s="65">
        <f t="shared" si="82"/>
        <v>61.47289246411728</v>
      </c>
      <c r="BD83" s="65">
        <f t="shared" si="83"/>
        <v>0</v>
      </c>
      <c r="BE83" s="65">
        <f t="shared" si="84"/>
        <v>64.397189952156367</v>
      </c>
      <c r="BF83" s="65">
        <f t="shared" si="85"/>
        <v>0</v>
      </c>
      <c r="BG83" s="65">
        <f t="shared" si="86"/>
        <v>70.245784928234556</v>
      </c>
      <c r="BI83" s="371">
        <v>1068</v>
      </c>
      <c r="BJ83" s="342">
        <v>13.038728842973519</v>
      </c>
      <c r="BK83" s="342">
        <v>15.059152561982348</v>
      </c>
      <c r="BL83" s="342">
        <v>16.06936442148676</v>
      </c>
      <c r="BM83" s="342">
        <v>17.079576280991173</v>
      </c>
      <c r="BN83" s="342">
        <v>19.100000000000001</v>
      </c>
      <c r="BO83" s="342">
        <v>22.662326030883985</v>
      </c>
      <c r="BP83" s="342">
        <v>24.443489046325979</v>
      </c>
      <c r="BQ83" s="342">
        <v>26.224652061767969</v>
      </c>
      <c r="BR83" s="342">
        <v>29.8</v>
      </c>
      <c r="BS83" s="65"/>
      <c r="BT83" s="371">
        <v>1068</v>
      </c>
      <c r="BU83" s="342">
        <v>99.383864107284637</v>
      </c>
      <c r="BV83" s="342">
        <v>103.73052108272309</v>
      </c>
      <c r="BW83" s="342">
        <v>105.90384957044233</v>
      </c>
      <c r="BX83" s="342">
        <v>108.07717805816155</v>
      </c>
      <c r="BY83" s="342">
        <v>112.4238350336</v>
      </c>
      <c r="BZ83" s="342">
        <v>116.97273455498514</v>
      </c>
      <c r="CA83" s="342">
        <v>119.24718431567771</v>
      </c>
      <c r="CB83" s="342">
        <v>121.52163407637028</v>
      </c>
      <c r="CC83" s="342">
        <v>126.0705335977554</v>
      </c>
      <c r="CE83" s="385">
        <v>66</v>
      </c>
      <c r="CF83" s="342">
        <v>5.541239408178769</v>
      </c>
      <c r="CG83" s="342">
        <v>6.1526001535433403</v>
      </c>
      <c r="CH83" s="342">
        <v>6.4582805262256251</v>
      </c>
      <c r="CI83" s="342">
        <v>6.7639608989079107</v>
      </c>
      <c r="CJ83" s="342">
        <v>7.375321644272482</v>
      </c>
      <c r="CK83" s="342">
        <v>7.9467012292203982</v>
      </c>
      <c r="CL83" s="342">
        <v>8.2323910216943563</v>
      </c>
      <c r="CM83" s="342">
        <v>8.5180808141683144</v>
      </c>
      <c r="CN83" s="342">
        <v>9.0894603991162306</v>
      </c>
      <c r="CO83" s="342">
        <v>5.3898114746702372</v>
      </c>
      <c r="CP83" s="342">
        <v>5.9476681933425901</v>
      </c>
      <c r="CQ83" s="342">
        <v>6.2265965526787657</v>
      </c>
      <c r="CR83" s="342">
        <v>6.5055249120149412</v>
      </c>
      <c r="CS83" s="342">
        <v>7.0633816306872932</v>
      </c>
      <c r="CT83" s="342">
        <v>7.6466120639332447</v>
      </c>
      <c r="CU83" s="342">
        <v>7.9382272805562204</v>
      </c>
      <c r="CV83" s="342">
        <v>8.229842497179197</v>
      </c>
      <c r="CW83" s="342">
        <v>8.8130729304251485</v>
      </c>
      <c r="CY83" s="101">
        <f t="shared" si="87"/>
        <v>1</v>
      </c>
      <c r="CZ83" s="101"/>
      <c r="DA83" s="101"/>
      <c r="DB83" s="311"/>
      <c r="DC83" s="311"/>
      <c r="DD83" s="311"/>
      <c r="DE83" s="311"/>
      <c r="DF83" s="311"/>
      <c r="DP83" s="311"/>
      <c r="DQ83" s="311"/>
      <c r="DR83" s="311"/>
      <c r="DS83" s="311"/>
      <c r="DT83" s="311"/>
      <c r="DU83" s="311"/>
      <c r="DV83" s="311"/>
      <c r="DW83" s="311"/>
      <c r="DX83" s="101"/>
      <c r="DY83" s="101"/>
      <c r="DZ83" s="101"/>
      <c r="EA83" s="101"/>
      <c r="EB83" s="101"/>
      <c r="EC83" s="101"/>
      <c r="ED83" s="101"/>
      <c r="EE83" s="311"/>
      <c r="EF83" s="101"/>
      <c r="EG83" s="101"/>
      <c r="EH83" s="101"/>
      <c r="EI83" s="101"/>
      <c r="EJ83" s="105"/>
      <c r="EK83" s="105"/>
      <c r="EL83" s="69"/>
      <c r="EM83" s="68"/>
      <c r="EN83" s="68"/>
      <c r="EO83" s="68"/>
      <c r="EP83" s="68"/>
      <c r="EQ83" s="68"/>
      <c r="ER83" s="68"/>
      <c r="ES83" s="15"/>
      <c r="ET83" s="15"/>
      <c r="EU83" s="105"/>
      <c r="EV83" s="105"/>
      <c r="EW83" s="105"/>
      <c r="EX83" s="105"/>
      <c r="EY83" s="105"/>
      <c r="EZ83" s="105"/>
      <c r="FA83" s="67"/>
      <c r="FB83" s="105"/>
      <c r="FC83" s="105"/>
      <c r="FD83" s="105"/>
      <c r="FE83" s="105"/>
      <c r="FF83" s="105"/>
      <c r="FG83" s="105"/>
      <c r="FH83" s="67"/>
      <c r="FI83" s="67"/>
      <c r="FJ83" s="67"/>
      <c r="FK83" s="67"/>
      <c r="FL83" s="67"/>
      <c r="FM83" s="67"/>
      <c r="FN83" s="67"/>
    </row>
    <row r="84" spans="2:170" ht="22.5" customHeight="1" x14ac:dyDescent="0.45">
      <c r="B84" s="133">
        <f>IF(Data!B83&lt;&gt;"",Data!B83,"")</f>
        <v>70</v>
      </c>
      <c r="C84" s="158" t="str">
        <f>IF(Data!C83&lt;&gt;"",Data!C83,"")</f>
        <v>นางสาวกนกพร  บุญชู</v>
      </c>
      <c r="D84" s="106">
        <f>IF(Data!D83&lt;&gt;"",Data!D83,"")</f>
        <v>2</v>
      </c>
      <c r="E84" s="140">
        <f>IF(AND(I84=1,Data!T83=0),0,IF(I84=999,999,Data!T83))</f>
        <v>203</v>
      </c>
      <c r="F84" s="140">
        <f t="shared" si="44"/>
        <v>16.916666666666668</v>
      </c>
      <c r="G84" s="140">
        <f>IF(Data!K83&lt;&gt;"",Data!K83,"")</f>
        <v>40</v>
      </c>
      <c r="H84" s="141">
        <f>IF(Data!L83&lt;&gt;"",Data!L83,"")</f>
        <v>150</v>
      </c>
      <c r="I84" s="63">
        <f>IF(Data!M83&lt;&gt;"",Data!M83,"")</f>
        <v>1</v>
      </c>
      <c r="J84" s="63">
        <f t="shared" si="45"/>
        <v>83</v>
      </c>
      <c r="L84" s="64" t="str">
        <f t="shared" si="46"/>
        <v>น้ำหนักค่อนข้างน้อย</v>
      </c>
      <c r="M84" s="74"/>
      <c r="N84" s="63">
        <f t="shared" si="47"/>
        <v>96</v>
      </c>
      <c r="P84" s="64" t="str">
        <f t="shared" si="48"/>
        <v>ส่วนสูงตามเกณฑ์</v>
      </c>
      <c r="R84" s="63">
        <f t="shared" si="49"/>
        <v>96</v>
      </c>
      <c r="S84" s="64" t="str">
        <f t="shared" si="50"/>
        <v>สมส่วน</v>
      </c>
      <c r="W84" s="310">
        <f t="shared" si="51"/>
        <v>2203</v>
      </c>
      <c r="Y84" s="65">
        <f t="shared" si="52"/>
        <v>48.3</v>
      </c>
      <c r="Z84" s="65">
        <f t="shared" si="53"/>
        <v>156.9</v>
      </c>
      <c r="AA84" s="65">
        <f t="shared" si="54"/>
        <v>41.6</v>
      </c>
      <c r="AB84" s="65">
        <f t="shared" si="55"/>
        <v>0</v>
      </c>
      <c r="AC84" s="65">
        <f t="shared" si="56"/>
        <v>41.6</v>
      </c>
      <c r="AD84" s="65">
        <f t="shared" si="57"/>
        <v>33.306329243145022</v>
      </c>
      <c r="AE84" s="65">
        <f t="shared" si="58"/>
        <v>38.304219495430011</v>
      </c>
      <c r="AF84" s="65">
        <f t="shared" si="59"/>
        <v>40.803164621572513</v>
      </c>
      <c r="AG84" s="65">
        <f t="shared" si="60"/>
        <v>57.551413871250944</v>
      </c>
      <c r="AH84" s="65">
        <f t="shared" si="61"/>
        <v>60.635218495001254</v>
      </c>
      <c r="AI84" s="65">
        <f t="shared" si="62"/>
        <v>66.80282774250189</v>
      </c>
      <c r="AJ84" s="65">
        <f t="shared" si="63"/>
        <v>142.06583637885623</v>
      </c>
      <c r="AK84" s="65">
        <f t="shared" si="64"/>
        <v>147.01055758590417</v>
      </c>
      <c r="AL84" s="65">
        <f t="shared" si="65"/>
        <v>149.48291818942812</v>
      </c>
      <c r="AM84" s="65">
        <f t="shared" si="66"/>
        <v>164.15757467486065</v>
      </c>
      <c r="AN84" s="65">
        <f t="shared" si="67"/>
        <v>166.57676623314754</v>
      </c>
      <c r="AO84" s="65">
        <f t="shared" si="68"/>
        <v>171.4151493497213</v>
      </c>
      <c r="AP84" s="65">
        <f t="shared" si="69"/>
        <v>27.722879193123582</v>
      </c>
      <c r="AQ84" s="65">
        <f t="shared" si="70"/>
        <v>32.348586128749055</v>
      </c>
      <c r="AR84" s="65">
        <f t="shared" si="71"/>
        <v>34.661439596561792</v>
      </c>
      <c r="AS84" s="65">
        <f t="shared" si="72"/>
        <v>51.409688846240215</v>
      </c>
      <c r="AT84" s="65">
        <f t="shared" si="73"/>
        <v>54.679585128320298</v>
      </c>
      <c r="AU84" s="65">
        <f t="shared" si="74"/>
        <v>61.21937769248045</v>
      </c>
      <c r="AV84" s="65">
        <f t="shared" si="75"/>
        <v>0</v>
      </c>
      <c r="AW84" s="65">
        <f t="shared" si="76"/>
        <v>27.722879193123582</v>
      </c>
      <c r="AX84" s="65">
        <f t="shared" si="77"/>
        <v>0</v>
      </c>
      <c r="AY84" s="65">
        <f t="shared" si="78"/>
        <v>32.348586128749055</v>
      </c>
      <c r="AZ84" s="65">
        <f t="shared" si="79"/>
        <v>0</v>
      </c>
      <c r="BA84" s="65">
        <f t="shared" si="80"/>
        <v>34.661439596561792</v>
      </c>
      <c r="BB84" s="65">
        <f t="shared" si="81"/>
        <v>0</v>
      </c>
      <c r="BC84" s="65">
        <f t="shared" si="82"/>
        <v>51.409688846240215</v>
      </c>
      <c r="BD84" s="65">
        <f t="shared" si="83"/>
        <v>0</v>
      </c>
      <c r="BE84" s="65">
        <f t="shared" si="84"/>
        <v>54.679585128320298</v>
      </c>
      <c r="BF84" s="65">
        <f t="shared" si="85"/>
        <v>0</v>
      </c>
      <c r="BG84" s="65">
        <f t="shared" si="86"/>
        <v>61.21937769248045</v>
      </c>
      <c r="BI84" s="371">
        <v>1069</v>
      </c>
      <c r="BJ84" s="342">
        <v>13.079221707262295</v>
      </c>
      <c r="BK84" s="342">
        <v>15.152814471508197</v>
      </c>
      <c r="BL84" s="342">
        <v>16.189610853631148</v>
      </c>
      <c r="BM84" s="342">
        <v>17.226407235754099</v>
      </c>
      <c r="BN84" s="342">
        <v>19.3</v>
      </c>
      <c r="BO84" s="342">
        <v>22.862326030883985</v>
      </c>
      <c r="BP84" s="342">
        <v>24.643489046325975</v>
      </c>
      <c r="BQ84" s="342">
        <v>26.424652061767969</v>
      </c>
      <c r="BR84" s="342">
        <v>30</v>
      </c>
      <c r="BS84" s="65"/>
      <c r="BT84" s="371">
        <v>1069</v>
      </c>
      <c r="BU84" s="342">
        <v>99.649938960260556</v>
      </c>
      <c r="BV84" s="342">
        <v>104.07277020902704</v>
      </c>
      <c r="BW84" s="342">
        <v>106.28418583341028</v>
      </c>
      <c r="BX84" s="342">
        <v>108.49560145779351</v>
      </c>
      <c r="BY84" s="342">
        <v>112.91843270656</v>
      </c>
      <c r="BZ84" s="342">
        <v>117.48204756940517</v>
      </c>
      <c r="CA84" s="342">
        <v>119.76385500082776</v>
      </c>
      <c r="CB84" s="342">
        <v>122.04566243225034</v>
      </c>
      <c r="CC84" s="342">
        <v>126.60927729509551</v>
      </c>
      <c r="CE84" s="385">
        <v>66.25</v>
      </c>
      <c r="CF84" s="342">
        <v>5.5908029765485399</v>
      </c>
      <c r="CG84" s="342">
        <v>6.2067073945246154</v>
      </c>
      <c r="CH84" s="342">
        <v>6.5146596035126514</v>
      </c>
      <c r="CI84" s="342">
        <v>6.8226118125006892</v>
      </c>
      <c r="CJ84" s="342">
        <v>7.4385162304767647</v>
      </c>
      <c r="CK84" s="342">
        <v>8.0133424399415318</v>
      </c>
      <c r="CL84" s="342">
        <v>8.3007555446739154</v>
      </c>
      <c r="CM84" s="342">
        <v>8.5881686494062972</v>
      </c>
      <c r="CN84" s="342">
        <v>9.1629948588710644</v>
      </c>
      <c r="CO84" s="342">
        <v>5.4363194024679027</v>
      </c>
      <c r="CP84" s="342">
        <v>5.9975620823161142</v>
      </c>
      <c r="CQ84" s="342">
        <v>6.2781834222402182</v>
      </c>
      <c r="CR84" s="342">
        <v>6.5588047621643231</v>
      </c>
      <c r="CS84" s="342">
        <v>7.1200474420125337</v>
      </c>
      <c r="CT84" s="342">
        <v>7.7064967474652075</v>
      </c>
      <c r="CU84" s="342">
        <v>7.9997214001915449</v>
      </c>
      <c r="CV84" s="342">
        <v>8.292946052917884</v>
      </c>
      <c r="CW84" s="342">
        <v>8.8793953583705587</v>
      </c>
      <c r="CY84" s="101">
        <f t="shared" si="87"/>
        <v>1</v>
      </c>
      <c r="CZ84" s="101"/>
      <c r="DA84" s="101"/>
      <c r="DB84" s="311"/>
      <c r="DC84" s="311"/>
      <c r="DD84" s="311"/>
      <c r="DE84" s="311"/>
      <c r="DF84" s="311"/>
      <c r="DP84" s="311"/>
      <c r="DQ84" s="311"/>
      <c r="DR84" s="311"/>
      <c r="DS84" s="311"/>
      <c r="DT84" s="311"/>
      <c r="DU84" s="311"/>
      <c r="DV84" s="311"/>
      <c r="DW84" s="311"/>
      <c r="DX84" s="101"/>
      <c r="DY84" s="101"/>
      <c r="DZ84" s="101"/>
      <c r="EA84" s="101"/>
      <c r="EB84" s="101"/>
      <c r="EC84" s="101"/>
      <c r="ED84" s="101"/>
      <c r="EE84" s="311"/>
      <c r="EF84" s="101"/>
      <c r="EG84" s="101"/>
      <c r="EH84" s="101"/>
      <c r="EI84" s="101"/>
      <c r="EJ84" s="105"/>
      <c r="EK84" s="105"/>
      <c r="EL84" s="69"/>
      <c r="EM84" s="68"/>
      <c r="EN84" s="68"/>
      <c r="EO84" s="68"/>
      <c r="EP84" s="68"/>
      <c r="EQ84" s="68"/>
      <c r="ER84" s="68"/>
      <c r="ES84" s="15"/>
      <c r="ET84" s="15"/>
      <c r="EU84" s="105"/>
      <c r="EV84" s="105"/>
      <c r="EW84" s="105"/>
      <c r="EX84" s="105"/>
      <c r="EY84" s="105"/>
      <c r="EZ84" s="105"/>
      <c r="FA84" s="67"/>
      <c r="FB84" s="105"/>
      <c r="FC84" s="105"/>
      <c r="FD84" s="105"/>
      <c r="FE84" s="105"/>
      <c r="FF84" s="105"/>
      <c r="FG84" s="105"/>
      <c r="FH84" s="67"/>
      <c r="FI84" s="67"/>
      <c r="FJ84" s="67"/>
      <c r="FK84" s="67"/>
      <c r="FL84" s="67"/>
      <c r="FM84" s="67"/>
      <c r="FN84" s="67"/>
    </row>
    <row r="85" spans="2:170" ht="22.5" customHeight="1" x14ac:dyDescent="0.45">
      <c r="B85" s="133">
        <f>IF(Data!B84&lt;&gt;"",Data!B84,"")</f>
        <v>71</v>
      </c>
      <c r="C85" s="158" t="str">
        <f>IF(Data!C84&lt;&gt;"",Data!C84,"")</f>
        <v>นางสาวกัญญ์วรา  แตงขุด</v>
      </c>
      <c r="D85" s="106">
        <f>IF(Data!D84&lt;&gt;"",Data!D84,"")</f>
        <v>2</v>
      </c>
      <c r="E85" s="140">
        <f>IF(AND(I85=1,Data!T84=0),0,IF(I85=999,999,Data!T84))</f>
        <v>192</v>
      </c>
      <c r="F85" s="140">
        <f t="shared" si="44"/>
        <v>16</v>
      </c>
      <c r="G85" s="140">
        <f>IF(Data!K84&lt;&gt;"",Data!K84,"")</f>
        <v>58</v>
      </c>
      <c r="H85" s="141">
        <f>IF(Data!L84&lt;&gt;"",Data!L84,"")</f>
        <v>159</v>
      </c>
      <c r="I85" s="63">
        <f>IF(Data!M84&lt;&gt;"",Data!M84,"")</f>
        <v>1</v>
      </c>
      <c r="J85" s="63">
        <f t="shared" si="45"/>
        <v>121</v>
      </c>
      <c r="L85" s="64" t="str">
        <f t="shared" si="46"/>
        <v>น้ำหนักค่อนข้างมาก</v>
      </c>
      <c r="M85" s="74"/>
      <c r="N85" s="63">
        <f t="shared" si="47"/>
        <v>102</v>
      </c>
      <c r="P85" s="64" t="str">
        <f t="shared" si="48"/>
        <v>ส่วนสูงตามเกณฑ์</v>
      </c>
      <c r="R85" s="63">
        <f t="shared" si="49"/>
        <v>119</v>
      </c>
      <c r="S85" s="64" t="str">
        <f t="shared" si="50"/>
        <v>สมส่วน</v>
      </c>
      <c r="W85" s="310">
        <f t="shared" si="51"/>
        <v>2192</v>
      </c>
      <c r="Y85" s="65">
        <f t="shared" si="52"/>
        <v>47.9</v>
      </c>
      <c r="Z85" s="65">
        <f t="shared" si="53"/>
        <v>156.6</v>
      </c>
      <c r="AA85" s="65">
        <f t="shared" si="54"/>
        <v>48.9</v>
      </c>
      <c r="AB85" s="65">
        <f t="shared" si="55"/>
        <v>0</v>
      </c>
      <c r="AC85" s="65">
        <f t="shared" si="56"/>
        <v>48.9</v>
      </c>
      <c r="AD85" s="65">
        <f t="shared" si="57"/>
        <v>32.268300700300131</v>
      </c>
      <c r="AE85" s="65">
        <f t="shared" si="58"/>
        <v>37.47886713353342</v>
      </c>
      <c r="AF85" s="65">
        <f t="shared" si="59"/>
        <v>40.084150350150068</v>
      </c>
      <c r="AG85" s="65">
        <f t="shared" si="60"/>
        <v>57.231167439106557</v>
      </c>
      <c r="AH85" s="65">
        <f t="shared" si="61"/>
        <v>60.341556585475409</v>
      </c>
      <c r="AI85" s="65">
        <f t="shared" si="62"/>
        <v>66.562334878213107</v>
      </c>
      <c r="AJ85" s="65">
        <f t="shared" si="63"/>
        <v>141.60632924314501</v>
      </c>
      <c r="AK85" s="65">
        <f t="shared" si="64"/>
        <v>146.60421949543002</v>
      </c>
      <c r="AL85" s="65">
        <f t="shared" si="65"/>
        <v>149.10316462157249</v>
      </c>
      <c r="AM85" s="65">
        <f t="shared" si="66"/>
        <v>164.01708181057188</v>
      </c>
      <c r="AN85" s="65">
        <f t="shared" si="67"/>
        <v>166.48944241409583</v>
      </c>
      <c r="AO85" s="65">
        <f t="shared" si="68"/>
        <v>171.43416362114377</v>
      </c>
      <c r="AP85" s="65">
        <f t="shared" si="69"/>
        <v>33.7468221074338</v>
      </c>
      <c r="AQ85" s="65">
        <f t="shared" si="70"/>
        <v>38.797881404955866</v>
      </c>
      <c r="AR85" s="65">
        <f t="shared" si="71"/>
        <v>41.323411053716896</v>
      </c>
      <c r="AS85" s="65">
        <f t="shared" si="72"/>
        <v>58.310921006962175</v>
      </c>
      <c r="AT85" s="65">
        <f t="shared" si="73"/>
        <v>61.447894675949556</v>
      </c>
      <c r="AU85" s="65">
        <f t="shared" si="74"/>
        <v>67.721842013924345</v>
      </c>
      <c r="AV85" s="65">
        <f t="shared" si="75"/>
        <v>0</v>
      </c>
      <c r="AW85" s="65">
        <f t="shared" si="76"/>
        <v>33.7468221074338</v>
      </c>
      <c r="AX85" s="65">
        <f t="shared" si="77"/>
        <v>0</v>
      </c>
      <c r="AY85" s="65">
        <f t="shared" si="78"/>
        <v>38.797881404955866</v>
      </c>
      <c r="AZ85" s="65">
        <f t="shared" si="79"/>
        <v>0</v>
      </c>
      <c r="BA85" s="65">
        <f t="shared" si="80"/>
        <v>41.323411053716896</v>
      </c>
      <c r="BB85" s="65">
        <f t="shared" si="81"/>
        <v>0</v>
      </c>
      <c r="BC85" s="65">
        <f t="shared" si="82"/>
        <v>58.310921006962175</v>
      </c>
      <c r="BD85" s="65">
        <f t="shared" si="83"/>
        <v>0</v>
      </c>
      <c r="BE85" s="65">
        <f t="shared" si="84"/>
        <v>61.447894675949556</v>
      </c>
      <c r="BF85" s="65">
        <f t="shared" si="85"/>
        <v>0</v>
      </c>
      <c r="BG85" s="65">
        <f t="shared" si="86"/>
        <v>67.721842013924345</v>
      </c>
      <c r="BI85" s="371">
        <v>1070</v>
      </c>
      <c r="BJ85" s="342">
        <v>13.33872884297352</v>
      </c>
      <c r="BK85" s="342">
        <v>15.359152561982347</v>
      </c>
      <c r="BL85" s="342">
        <v>16.369364421486761</v>
      </c>
      <c r="BM85" s="342">
        <v>17.379576280991174</v>
      </c>
      <c r="BN85" s="342">
        <v>19.399999999999999</v>
      </c>
      <c r="BO85" s="342">
        <v>23.068664121358132</v>
      </c>
      <c r="BP85" s="342">
        <v>24.902996182037199</v>
      </c>
      <c r="BQ85" s="342">
        <v>26.737328242716266</v>
      </c>
      <c r="BR85" s="342">
        <v>30.4</v>
      </c>
      <c r="BS85" s="65"/>
      <c r="BT85" s="371">
        <v>1070</v>
      </c>
      <c r="BU85" s="342">
        <v>100.18033576751367</v>
      </c>
      <c r="BV85" s="342">
        <v>104.59063037812911</v>
      </c>
      <c r="BW85" s="342">
        <v>106.79577768343684</v>
      </c>
      <c r="BX85" s="342">
        <v>109.00092498874456</v>
      </c>
      <c r="BY85" s="342">
        <v>113.41121959936</v>
      </c>
      <c r="BZ85" s="342">
        <v>117.99381552337131</v>
      </c>
      <c r="CA85" s="342">
        <v>120.28511348537697</v>
      </c>
      <c r="CB85" s="342">
        <v>122.57641144738263</v>
      </c>
      <c r="CC85" s="342">
        <v>127.15900737139395</v>
      </c>
      <c r="CE85" s="385">
        <v>66.5</v>
      </c>
      <c r="CF85" s="342">
        <v>5.6403665449183098</v>
      </c>
      <c r="CG85" s="342">
        <v>6.2608146355058896</v>
      </c>
      <c r="CH85" s="342">
        <v>6.5710386807996786</v>
      </c>
      <c r="CI85" s="342">
        <v>6.8812627260934676</v>
      </c>
      <c r="CJ85" s="342">
        <v>7.5017108166810473</v>
      </c>
      <c r="CK85" s="342">
        <v>8.0799836506626637</v>
      </c>
      <c r="CL85" s="342">
        <v>8.3691200676534727</v>
      </c>
      <c r="CM85" s="342">
        <v>8.65825648464428</v>
      </c>
      <c r="CN85" s="342">
        <v>9.2365293186258981</v>
      </c>
      <c r="CO85" s="342">
        <v>5.4828273302655681</v>
      </c>
      <c r="CP85" s="342">
        <v>6.0474559712896383</v>
      </c>
      <c r="CQ85" s="342">
        <v>6.3297702918016716</v>
      </c>
      <c r="CR85" s="342">
        <v>6.6120846123137058</v>
      </c>
      <c r="CS85" s="342">
        <v>7.1767132533377742</v>
      </c>
      <c r="CT85" s="342">
        <v>7.7663814309971713</v>
      </c>
      <c r="CU85" s="342">
        <v>8.0612155198268702</v>
      </c>
      <c r="CV85" s="342">
        <v>8.3560496086565692</v>
      </c>
      <c r="CW85" s="342">
        <v>8.9457177863159671</v>
      </c>
      <c r="CY85" s="101">
        <f t="shared" si="87"/>
        <v>1</v>
      </c>
      <c r="CZ85" s="101"/>
      <c r="DA85" s="101"/>
      <c r="DB85" s="311"/>
      <c r="DC85" s="311"/>
      <c r="DD85" s="311"/>
      <c r="DE85" s="311"/>
      <c r="DF85" s="311"/>
      <c r="DP85" s="311"/>
      <c r="DQ85" s="311"/>
      <c r="DR85" s="311"/>
      <c r="DS85" s="311"/>
      <c r="DT85" s="311"/>
      <c r="DU85" s="311"/>
      <c r="DV85" s="311"/>
      <c r="DW85" s="311"/>
      <c r="DX85" s="101"/>
      <c r="DY85" s="101"/>
      <c r="DZ85" s="101"/>
      <c r="EA85" s="101"/>
      <c r="EB85" s="101"/>
      <c r="EC85" s="101"/>
      <c r="ED85" s="101"/>
      <c r="EE85" s="311"/>
      <c r="EF85" s="101"/>
      <c r="EG85" s="101"/>
      <c r="EH85" s="101"/>
      <c r="EI85" s="101"/>
      <c r="EJ85" s="105"/>
      <c r="EK85" s="105"/>
      <c r="EL85" s="69"/>
      <c r="EM85" s="68"/>
      <c r="EN85" s="68"/>
      <c r="EO85" s="68"/>
      <c r="EP85" s="68"/>
      <c r="EQ85" s="68"/>
      <c r="ER85" s="68"/>
      <c r="ES85" s="15"/>
      <c r="ET85" s="15"/>
      <c r="EU85" s="105"/>
      <c r="EV85" s="105"/>
      <c r="EW85" s="105"/>
      <c r="EX85" s="105"/>
      <c r="EY85" s="105"/>
      <c r="EZ85" s="105"/>
      <c r="FA85" s="67"/>
      <c r="FB85" s="105"/>
      <c r="FC85" s="105"/>
      <c r="FD85" s="105"/>
      <c r="FE85" s="105"/>
      <c r="FF85" s="105"/>
      <c r="FG85" s="105"/>
      <c r="FH85" s="67"/>
      <c r="FI85" s="67"/>
      <c r="FJ85" s="67"/>
      <c r="FK85" s="67"/>
      <c r="FL85" s="67"/>
      <c r="FM85" s="67"/>
      <c r="FN85" s="67"/>
    </row>
    <row r="86" spans="2:170" ht="22.5" customHeight="1" x14ac:dyDescent="0.45">
      <c r="B86" s="133">
        <f>IF(Data!B85&lt;&gt;"",Data!B85,"")</f>
        <v>72</v>
      </c>
      <c r="C86" s="158" t="str">
        <f>IF(Data!C85&lt;&gt;"",Data!C85,"")</f>
        <v>นางสาวจันทัปปภา  จันทร์สุก</v>
      </c>
      <c r="D86" s="106">
        <f>IF(Data!D85&lt;&gt;"",Data!D85,"")</f>
        <v>2</v>
      </c>
      <c r="E86" s="140">
        <f>IF(AND(I86=1,Data!T85=0),0,IF(I86=999,999,Data!T85))</f>
        <v>198</v>
      </c>
      <c r="F86" s="140">
        <f t="shared" si="44"/>
        <v>16.5</v>
      </c>
      <c r="G86" s="140">
        <f>IF(Data!K85&lt;&gt;"",Data!K85,"")</f>
        <v>48</v>
      </c>
      <c r="H86" s="141">
        <f>IF(Data!L85&lt;&gt;"",Data!L85,"")</f>
        <v>153</v>
      </c>
      <c r="I86" s="63">
        <f>IF(Data!M85&lt;&gt;"",Data!M85,"")</f>
        <v>1</v>
      </c>
      <c r="J86" s="63">
        <f t="shared" si="45"/>
        <v>100</v>
      </c>
      <c r="L86" s="64" t="str">
        <f t="shared" si="46"/>
        <v>น้ำหนักตามเกณฑ์</v>
      </c>
      <c r="M86" s="74"/>
      <c r="N86" s="63">
        <f t="shared" si="47"/>
        <v>98</v>
      </c>
      <c r="P86" s="64" t="str">
        <f t="shared" si="48"/>
        <v>ส่วนสูงตามเกณฑ์</v>
      </c>
      <c r="R86" s="63">
        <f t="shared" si="49"/>
        <v>109</v>
      </c>
      <c r="S86" s="64" t="str">
        <f t="shared" si="50"/>
        <v>สมส่วน</v>
      </c>
      <c r="W86" s="310">
        <f t="shared" si="51"/>
        <v>2198</v>
      </c>
      <c r="Y86" s="65">
        <f t="shared" si="52"/>
        <v>48.2</v>
      </c>
      <c r="Z86" s="65">
        <f t="shared" si="53"/>
        <v>156.80000000000001</v>
      </c>
      <c r="AA86" s="65">
        <f t="shared" si="54"/>
        <v>44.1</v>
      </c>
      <c r="AB86" s="65">
        <f t="shared" si="55"/>
        <v>0</v>
      </c>
      <c r="AC86" s="65">
        <f t="shared" si="56"/>
        <v>44.1</v>
      </c>
      <c r="AD86" s="65">
        <f t="shared" si="57"/>
        <v>32.887314971722574</v>
      </c>
      <c r="AE86" s="65">
        <f t="shared" si="58"/>
        <v>37.991543314481717</v>
      </c>
      <c r="AF86" s="65">
        <f t="shared" si="59"/>
        <v>40.543657485861289</v>
      </c>
      <c r="AG86" s="65">
        <f t="shared" si="60"/>
        <v>57.451413871250949</v>
      </c>
      <c r="AH86" s="65">
        <f t="shared" si="61"/>
        <v>60.535218495001253</v>
      </c>
      <c r="AI86" s="65">
        <f t="shared" si="62"/>
        <v>66.702827742501881</v>
      </c>
      <c r="AJ86" s="65">
        <f t="shared" si="63"/>
        <v>141.80632924314503</v>
      </c>
      <c r="AK86" s="65">
        <f t="shared" si="64"/>
        <v>146.80421949543003</v>
      </c>
      <c r="AL86" s="65">
        <f t="shared" si="65"/>
        <v>149.30316462157251</v>
      </c>
      <c r="AM86" s="65">
        <f t="shared" si="66"/>
        <v>164.13732824271625</v>
      </c>
      <c r="AN86" s="65">
        <f t="shared" si="67"/>
        <v>166.58310432362168</v>
      </c>
      <c r="AO86" s="65">
        <f t="shared" si="68"/>
        <v>171.47465648543252</v>
      </c>
      <c r="AP86" s="65">
        <f t="shared" si="69"/>
        <v>29.903864921701143</v>
      </c>
      <c r="AQ86" s="65">
        <f t="shared" si="70"/>
        <v>34.635909947800762</v>
      </c>
      <c r="AR86" s="65">
        <f t="shared" si="71"/>
        <v>37.001932460850568</v>
      </c>
      <c r="AS86" s="65">
        <f t="shared" si="72"/>
        <v>53.82993527838461</v>
      </c>
      <c r="AT86" s="65">
        <f t="shared" si="73"/>
        <v>57.073247037846144</v>
      </c>
      <c r="AU86" s="65">
        <f t="shared" si="74"/>
        <v>63.559870556769226</v>
      </c>
      <c r="AV86" s="65">
        <f t="shared" si="75"/>
        <v>0</v>
      </c>
      <c r="AW86" s="65">
        <f t="shared" si="76"/>
        <v>29.903864921701143</v>
      </c>
      <c r="AX86" s="65">
        <f t="shared" si="77"/>
        <v>0</v>
      </c>
      <c r="AY86" s="65">
        <f t="shared" si="78"/>
        <v>34.635909947800762</v>
      </c>
      <c r="AZ86" s="65">
        <f t="shared" si="79"/>
        <v>0</v>
      </c>
      <c r="BA86" s="65">
        <f t="shared" si="80"/>
        <v>37.001932460850568</v>
      </c>
      <c r="BB86" s="65">
        <f t="shared" si="81"/>
        <v>0</v>
      </c>
      <c r="BC86" s="65">
        <f t="shared" si="82"/>
        <v>53.82993527838461</v>
      </c>
      <c r="BD86" s="65">
        <f t="shared" si="83"/>
        <v>0</v>
      </c>
      <c r="BE86" s="65">
        <f t="shared" si="84"/>
        <v>57.073247037846144</v>
      </c>
      <c r="BF86" s="65">
        <f t="shared" si="85"/>
        <v>0</v>
      </c>
      <c r="BG86" s="65">
        <f t="shared" si="86"/>
        <v>63.559870556769226</v>
      </c>
      <c r="BI86" s="371">
        <v>1071</v>
      </c>
      <c r="BJ86" s="342">
        <v>13.379221707262294</v>
      </c>
      <c r="BK86" s="342">
        <v>15.452814471508198</v>
      </c>
      <c r="BL86" s="342">
        <v>16.489610853631149</v>
      </c>
      <c r="BM86" s="342">
        <v>17.5264072357541</v>
      </c>
      <c r="BN86" s="342">
        <v>19.600000000000001</v>
      </c>
      <c r="BO86" s="342">
        <v>23.321833166595209</v>
      </c>
      <c r="BP86" s="342">
        <v>25.182749749892814</v>
      </c>
      <c r="BQ86" s="342">
        <v>27.043666333190416</v>
      </c>
      <c r="BR86" s="342">
        <v>30.8</v>
      </c>
      <c r="BS86" s="65"/>
      <c r="BT86" s="371">
        <v>1071</v>
      </c>
      <c r="BU86" s="342">
        <v>100.57855377618925</v>
      </c>
      <c r="BV86" s="342">
        <v>105.01981531276617</v>
      </c>
      <c r="BW86" s="342">
        <v>107.24044608105463</v>
      </c>
      <c r="BX86" s="342">
        <v>109.46107684934309</v>
      </c>
      <c r="BY86" s="342">
        <v>113.90233838592</v>
      </c>
      <c r="BZ86" s="342">
        <v>118.497958467996</v>
      </c>
      <c r="CA86" s="342">
        <v>120.79576850903399</v>
      </c>
      <c r="CB86" s="342">
        <v>123.093578550072</v>
      </c>
      <c r="CC86" s="342">
        <v>127.68919863214799</v>
      </c>
      <c r="CE86" s="385">
        <v>66.75</v>
      </c>
      <c r="CF86" s="342">
        <v>5.6899301132880806</v>
      </c>
      <c r="CG86" s="342">
        <v>6.3149218764871637</v>
      </c>
      <c r="CH86" s="342">
        <v>6.6274177580867057</v>
      </c>
      <c r="CI86" s="342">
        <v>6.939913639686246</v>
      </c>
      <c r="CJ86" s="342">
        <v>7.56490540288533</v>
      </c>
      <c r="CK86" s="342">
        <v>8.1466248613837955</v>
      </c>
      <c r="CL86" s="342">
        <v>8.43748459063303</v>
      </c>
      <c r="CM86" s="342">
        <v>8.7283443198822628</v>
      </c>
      <c r="CN86" s="342">
        <v>9.3100637783807301</v>
      </c>
      <c r="CO86" s="342">
        <v>5.5293352580632344</v>
      </c>
      <c r="CP86" s="342">
        <v>6.0973498602631615</v>
      </c>
      <c r="CQ86" s="342">
        <v>6.381357161363125</v>
      </c>
      <c r="CR86" s="342">
        <v>6.6653644624630886</v>
      </c>
      <c r="CS86" s="342">
        <v>7.2333790646630147</v>
      </c>
      <c r="CT86" s="342">
        <v>7.826266114529135</v>
      </c>
      <c r="CU86" s="342">
        <v>8.1227096394621938</v>
      </c>
      <c r="CV86" s="342">
        <v>8.4191531643952544</v>
      </c>
      <c r="CW86" s="342">
        <v>9.0120402142613756</v>
      </c>
      <c r="CY86" s="101">
        <f t="shared" si="87"/>
        <v>1</v>
      </c>
      <c r="CZ86" s="101"/>
      <c r="DA86" s="101"/>
      <c r="DB86" s="311"/>
      <c r="DC86" s="311"/>
      <c r="DD86" s="311"/>
      <c r="DE86" s="311"/>
      <c r="DF86" s="311"/>
      <c r="DP86" s="311"/>
      <c r="DQ86" s="311"/>
      <c r="DR86" s="311"/>
      <c r="DS86" s="311"/>
      <c r="DT86" s="311"/>
      <c r="DU86" s="311"/>
      <c r="DV86" s="311"/>
      <c r="DW86" s="311"/>
      <c r="DX86" s="101"/>
      <c r="DY86" s="101"/>
      <c r="DZ86" s="101"/>
      <c r="EA86" s="101"/>
      <c r="EB86" s="101"/>
      <c r="EC86" s="101"/>
      <c r="ED86" s="101"/>
      <c r="EE86" s="311"/>
      <c r="EF86" s="101"/>
      <c r="EG86" s="101"/>
      <c r="EH86" s="101"/>
      <c r="EI86" s="101"/>
      <c r="EJ86" s="105"/>
      <c r="EK86" s="105"/>
      <c r="EL86" s="69"/>
      <c r="EM86" s="68"/>
      <c r="EN86" s="68"/>
      <c r="EO86" s="68"/>
      <c r="EP86" s="68"/>
      <c r="EQ86" s="68"/>
      <c r="ER86" s="68"/>
      <c r="ES86" s="15"/>
      <c r="ET86" s="15"/>
      <c r="EU86" s="105"/>
      <c r="EV86" s="105"/>
      <c r="EW86" s="105"/>
      <c r="EX86" s="105"/>
      <c r="EY86" s="105"/>
      <c r="EZ86" s="105"/>
      <c r="FA86" s="67"/>
      <c r="FB86" s="105"/>
      <c r="FC86" s="105"/>
      <c r="FD86" s="105"/>
      <c r="FE86" s="105"/>
      <c r="FF86" s="105"/>
      <c r="FG86" s="105"/>
      <c r="FH86" s="67"/>
      <c r="FI86" s="67"/>
      <c r="FJ86" s="67"/>
      <c r="FK86" s="67"/>
      <c r="FL86" s="67"/>
      <c r="FM86" s="67"/>
      <c r="FN86" s="67"/>
    </row>
    <row r="87" spans="2:170" ht="22.5" customHeight="1" x14ac:dyDescent="0.45">
      <c r="B87" s="133">
        <f>IF(Data!B86&lt;&gt;"",Data!B86,"")</f>
        <v>73</v>
      </c>
      <c r="C87" s="158" t="str">
        <f>IF(Data!C86&lt;&gt;"",Data!C86,"")</f>
        <v>นางสาวจิรัชญา  บางโต</v>
      </c>
      <c r="D87" s="106">
        <f>IF(Data!D86&lt;&gt;"",Data!D86,"")</f>
        <v>2</v>
      </c>
      <c r="E87" s="140">
        <f>IF(AND(I87=1,Data!T86=0),0,IF(I87=999,999,Data!T86))</f>
        <v>195</v>
      </c>
      <c r="F87" s="140">
        <f t="shared" si="44"/>
        <v>16.25</v>
      </c>
      <c r="G87" s="140">
        <f>IF(Data!K86&lt;&gt;"",Data!K86,"")</f>
        <v>80</v>
      </c>
      <c r="H87" s="141">
        <f>IF(Data!L86&lt;&gt;"",Data!L86,"")</f>
        <v>168</v>
      </c>
      <c r="I87" s="63">
        <f>IF(Data!M86&lt;&gt;"",Data!M86,"")</f>
        <v>1</v>
      </c>
      <c r="J87" s="63">
        <f t="shared" si="45"/>
        <v>167</v>
      </c>
      <c r="L87" s="64" t="str">
        <f t="shared" si="46"/>
        <v>น้ำหนักมากกว่าเกณฑ์</v>
      </c>
      <c r="M87" s="74"/>
      <c r="N87" s="63">
        <f t="shared" si="47"/>
        <v>107</v>
      </c>
      <c r="P87" s="64" t="str">
        <f t="shared" si="48"/>
        <v>สูงกว่าเกณฑ์</v>
      </c>
      <c r="R87" s="63">
        <f t="shared" si="49"/>
        <v>141</v>
      </c>
      <c r="S87" s="64" t="str">
        <f t="shared" si="50"/>
        <v>อ้วน</v>
      </c>
      <c r="W87" s="310">
        <f t="shared" si="51"/>
        <v>2195</v>
      </c>
      <c r="Y87" s="65">
        <f t="shared" si="52"/>
        <v>48</v>
      </c>
      <c r="Z87" s="65">
        <f t="shared" si="53"/>
        <v>156.69999999999999</v>
      </c>
      <c r="AA87" s="65">
        <f t="shared" si="54"/>
        <v>56.8</v>
      </c>
      <c r="AB87" s="65">
        <f t="shared" si="55"/>
        <v>0</v>
      </c>
      <c r="AC87" s="65">
        <f t="shared" si="56"/>
        <v>56.8</v>
      </c>
      <c r="AD87" s="65">
        <f t="shared" si="57"/>
        <v>32.687314971722571</v>
      </c>
      <c r="AE87" s="65">
        <f t="shared" si="58"/>
        <v>37.791543314481714</v>
      </c>
      <c r="AF87" s="65">
        <f t="shared" si="59"/>
        <v>40.343657485861286</v>
      </c>
      <c r="AG87" s="65">
        <f t="shared" si="60"/>
        <v>57.331167439106558</v>
      </c>
      <c r="AH87" s="65">
        <f t="shared" si="61"/>
        <v>60.441556585475411</v>
      </c>
      <c r="AI87" s="65">
        <f t="shared" si="62"/>
        <v>66.662334878213116</v>
      </c>
      <c r="AJ87" s="65">
        <f t="shared" si="63"/>
        <v>141.70632924314503</v>
      </c>
      <c r="AK87" s="65">
        <f t="shared" si="64"/>
        <v>146.70421949543004</v>
      </c>
      <c r="AL87" s="65">
        <f t="shared" si="65"/>
        <v>149.20316462157251</v>
      </c>
      <c r="AM87" s="65">
        <f t="shared" si="66"/>
        <v>164.1170818105719</v>
      </c>
      <c r="AN87" s="65">
        <f t="shared" si="67"/>
        <v>166.58944241409583</v>
      </c>
      <c r="AO87" s="65">
        <f t="shared" si="68"/>
        <v>171.53416362114376</v>
      </c>
      <c r="AP87" s="65">
        <f t="shared" si="69"/>
        <v>39.254215071765444</v>
      </c>
      <c r="AQ87" s="65">
        <f t="shared" si="70"/>
        <v>45.102810047843633</v>
      </c>
      <c r="AR87" s="65">
        <f t="shared" si="71"/>
        <v>48.02710753588272</v>
      </c>
      <c r="AS87" s="65">
        <f t="shared" si="72"/>
        <v>64.217081810571869</v>
      </c>
      <c r="AT87" s="65">
        <f t="shared" si="73"/>
        <v>66.689442414095822</v>
      </c>
      <c r="AU87" s="65">
        <f t="shared" si="74"/>
        <v>71.634163621143742</v>
      </c>
      <c r="AV87" s="65">
        <f t="shared" si="75"/>
        <v>0</v>
      </c>
      <c r="AW87" s="65">
        <f t="shared" si="76"/>
        <v>39.254215071765444</v>
      </c>
      <c r="AX87" s="65">
        <f t="shared" si="77"/>
        <v>0</v>
      </c>
      <c r="AY87" s="65">
        <f t="shared" si="78"/>
        <v>45.102810047843633</v>
      </c>
      <c r="AZ87" s="65">
        <f t="shared" si="79"/>
        <v>0</v>
      </c>
      <c r="BA87" s="65">
        <f t="shared" si="80"/>
        <v>48.02710753588272</v>
      </c>
      <c r="BB87" s="65">
        <f t="shared" si="81"/>
        <v>0</v>
      </c>
      <c r="BC87" s="65">
        <f t="shared" si="82"/>
        <v>64.217081810571869</v>
      </c>
      <c r="BD87" s="65">
        <f t="shared" si="83"/>
        <v>0</v>
      </c>
      <c r="BE87" s="65">
        <f t="shared" si="84"/>
        <v>66.689442414095822</v>
      </c>
      <c r="BF87" s="65">
        <f t="shared" si="85"/>
        <v>0</v>
      </c>
      <c r="BG87" s="65">
        <f t="shared" si="86"/>
        <v>71.634163621143742</v>
      </c>
      <c r="BI87" s="371">
        <v>1072</v>
      </c>
      <c r="BJ87" s="342">
        <v>13.419714571551074</v>
      </c>
      <c r="BK87" s="342">
        <v>15.546476381034051</v>
      </c>
      <c r="BL87" s="342">
        <v>16.60985728577554</v>
      </c>
      <c r="BM87" s="342">
        <v>17.673238190517026</v>
      </c>
      <c r="BN87" s="342">
        <v>19.8</v>
      </c>
      <c r="BO87" s="342">
        <v>23.521833166595208</v>
      </c>
      <c r="BP87" s="342">
        <v>25.38274974989281</v>
      </c>
      <c r="BQ87" s="342">
        <v>27.243666333190415</v>
      </c>
      <c r="BR87" s="342">
        <v>31</v>
      </c>
      <c r="BS87" s="65"/>
      <c r="BT87" s="371">
        <v>1072</v>
      </c>
      <c r="BU87" s="342">
        <v>100.97809615388631</v>
      </c>
      <c r="BV87" s="342">
        <v>105.44927685309754</v>
      </c>
      <c r="BW87" s="342">
        <v>107.68486720270317</v>
      </c>
      <c r="BX87" s="342">
        <v>109.92045755230879</v>
      </c>
      <c r="BY87" s="342">
        <v>114.39163825152002</v>
      </c>
      <c r="BZ87" s="342">
        <v>119.02053593692261</v>
      </c>
      <c r="CA87" s="342">
        <v>121.33498477962391</v>
      </c>
      <c r="CB87" s="342">
        <v>123.64943362232519</v>
      </c>
      <c r="CC87" s="342">
        <v>128.27833130772777</v>
      </c>
      <c r="CE87" s="385">
        <v>67</v>
      </c>
      <c r="CF87" s="342">
        <v>5.7394936816578515</v>
      </c>
      <c r="CG87" s="342">
        <v>6.3690291174684388</v>
      </c>
      <c r="CH87" s="342">
        <v>6.683796835373732</v>
      </c>
      <c r="CI87" s="342">
        <v>6.9985645532790253</v>
      </c>
      <c r="CJ87" s="342">
        <v>7.6280999890896117</v>
      </c>
      <c r="CK87" s="342">
        <v>8.2132660721049291</v>
      </c>
      <c r="CL87" s="342">
        <v>8.5058491136125873</v>
      </c>
      <c r="CM87" s="342">
        <v>8.7984321551202456</v>
      </c>
      <c r="CN87" s="342">
        <v>9.3835982381355638</v>
      </c>
      <c r="CO87" s="342">
        <v>5.5758431858608999</v>
      </c>
      <c r="CP87" s="342">
        <v>6.1472437492366856</v>
      </c>
      <c r="CQ87" s="342">
        <v>6.4329440309245776</v>
      </c>
      <c r="CR87" s="342">
        <v>6.7186443126124704</v>
      </c>
      <c r="CS87" s="342">
        <v>7.2900448759882552</v>
      </c>
      <c r="CT87" s="342">
        <v>7.8861507980610979</v>
      </c>
      <c r="CU87" s="342">
        <v>8.1842037590975192</v>
      </c>
      <c r="CV87" s="342">
        <v>8.4822567201339414</v>
      </c>
      <c r="CW87" s="342">
        <v>9.078362642206784</v>
      </c>
      <c r="CY87" s="101">
        <f t="shared" si="87"/>
        <v>1</v>
      </c>
      <c r="CZ87" s="101"/>
      <c r="DA87" s="101"/>
      <c r="DB87" s="311"/>
      <c r="DC87" s="311"/>
      <c r="DD87" s="311"/>
      <c r="DE87" s="311"/>
      <c r="DF87" s="311"/>
      <c r="DP87" s="311"/>
      <c r="DQ87" s="311"/>
      <c r="DR87" s="311"/>
      <c r="DS87" s="311"/>
      <c r="DT87" s="311"/>
      <c r="DU87" s="311"/>
      <c r="DV87" s="311"/>
      <c r="DW87" s="311"/>
      <c r="DX87" s="101"/>
      <c r="DY87" s="101"/>
      <c r="DZ87" s="101"/>
      <c r="EA87" s="101"/>
      <c r="EB87" s="101"/>
      <c r="EC87" s="101"/>
      <c r="ED87" s="101"/>
      <c r="EE87" s="311"/>
      <c r="EF87" s="101"/>
      <c r="EG87" s="101"/>
      <c r="EH87" s="101"/>
      <c r="EI87" s="101"/>
      <c r="EJ87" s="105"/>
      <c r="EK87" s="105"/>
      <c r="EL87" s="69"/>
      <c r="EM87" s="68"/>
      <c r="EN87" s="68"/>
      <c r="EO87" s="68"/>
      <c r="EP87" s="68"/>
      <c r="EQ87" s="68"/>
      <c r="ER87" s="68"/>
      <c r="ES87" s="15"/>
      <c r="ET87" s="15"/>
      <c r="EU87" s="105"/>
      <c r="EV87" s="105"/>
      <c r="EW87" s="105"/>
      <c r="EX87" s="105"/>
      <c r="EY87" s="105"/>
      <c r="EZ87" s="105"/>
      <c r="FA87" s="67"/>
      <c r="FB87" s="105"/>
      <c r="FC87" s="105"/>
      <c r="FD87" s="105"/>
      <c r="FE87" s="105"/>
      <c r="FF87" s="105"/>
      <c r="FG87" s="105"/>
      <c r="FH87" s="67"/>
      <c r="FI87" s="67"/>
      <c r="FJ87" s="67"/>
      <c r="FK87" s="67"/>
      <c r="FL87" s="67"/>
      <c r="FM87" s="67"/>
      <c r="FN87" s="67"/>
    </row>
    <row r="88" spans="2:170" ht="22.5" customHeight="1" x14ac:dyDescent="0.45">
      <c r="B88" s="133">
        <f>IF(Data!B87&lt;&gt;"",Data!B87,"")</f>
        <v>74</v>
      </c>
      <c r="C88" s="158" t="str">
        <f>IF(Data!C87&lt;&gt;"",Data!C87,"")</f>
        <v>นางสาวณัฐธยาน์  หมื่นกล้า</v>
      </c>
      <c r="D88" s="106">
        <f>IF(Data!D87&lt;&gt;"",Data!D87,"")</f>
        <v>2</v>
      </c>
      <c r="E88" s="140">
        <f>IF(AND(I88=1,Data!T87=0),0,IF(I88=999,999,Data!T87))</f>
        <v>192</v>
      </c>
      <c r="F88" s="140">
        <f t="shared" si="44"/>
        <v>16</v>
      </c>
      <c r="G88" s="140">
        <f>IF(Data!K87&lt;&gt;"",Data!K87,"")</f>
        <v>80</v>
      </c>
      <c r="H88" s="141">
        <f>IF(Data!L87&lt;&gt;"",Data!L87,"")</f>
        <v>170</v>
      </c>
      <c r="I88" s="63">
        <f>IF(Data!M87&lt;&gt;"",Data!M87,"")</f>
        <v>1</v>
      </c>
      <c r="J88" s="63">
        <f t="shared" si="45"/>
        <v>167</v>
      </c>
      <c r="L88" s="64" t="str">
        <f t="shared" si="46"/>
        <v>น้ำหนักมากกว่าเกณฑ์</v>
      </c>
      <c r="M88" s="74"/>
      <c r="N88" s="63">
        <f t="shared" si="47"/>
        <v>109</v>
      </c>
      <c r="P88" s="64" t="str">
        <f t="shared" si="48"/>
        <v>สูงกว่าเกณฑ์</v>
      </c>
      <c r="R88" s="63">
        <f t="shared" si="49"/>
        <v>136</v>
      </c>
      <c r="S88" s="64" t="str">
        <f t="shared" si="50"/>
        <v>อ้วน</v>
      </c>
      <c r="W88" s="310">
        <f t="shared" si="51"/>
        <v>2192</v>
      </c>
      <c r="Y88" s="65">
        <f t="shared" si="52"/>
        <v>47.9</v>
      </c>
      <c r="Z88" s="65">
        <f t="shared" si="53"/>
        <v>156.6</v>
      </c>
      <c r="AA88" s="65">
        <f t="shared" si="54"/>
        <v>58.7</v>
      </c>
      <c r="AB88" s="65">
        <f t="shared" si="55"/>
        <v>0</v>
      </c>
      <c r="AC88" s="65">
        <f t="shared" si="56"/>
        <v>58.7</v>
      </c>
      <c r="AD88" s="65">
        <f t="shared" si="57"/>
        <v>32.268300700300131</v>
      </c>
      <c r="AE88" s="65">
        <f t="shared" si="58"/>
        <v>37.47886713353342</v>
      </c>
      <c r="AF88" s="65">
        <f t="shared" si="59"/>
        <v>40.084150350150068</v>
      </c>
      <c r="AG88" s="65">
        <f t="shared" si="60"/>
        <v>57.231167439106557</v>
      </c>
      <c r="AH88" s="65">
        <f t="shared" si="61"/>
        <v>60.341556585475409</v>
      </c>
      <c r="AI88" s="65">
        <f t="shared" si="62"/>
        <v>66.562334878213107</v>
      </c>
      <c r="AJ88" s="65">
        <f t="shared" si="63"/>
        <v>141.60632924314501</v>
      </c>
      <c r="AK88" s="65">
        <f t="shared" si="64"/>
        <v>146.60421949543002</v>
      </c>
      <c r="AL88" s="65">
        <f t="shared" si="65"/>
        <v>149.10316462157249</v>
      </c>
      <c r="AM88" s="65">
        <f t="shared" si="66"/>
        <v>164.01708181057188</v>
      </c>
      <c r="AN88" s="65">
        <f t="shared" si="67"/>
        <v>166.48944241409583</v>
      </c>
      <c r="AO88" s="65">
        <f t="shared" si="68"/>
        <v>171.43416362114377</v>
      </c>
      <c r="AP88" s="65">
        <f t="shared" si="69"/>
        <v>40.835200800343003</v>
      </c>
      <c r="AQ88" s="65">
        <f t="shared" si="70"/>
        <v>46.790133866895339</v>
      </c>
      <c r="AR88" s="65">
        <f t="shared" si="71"/>
        <v>49.767600400171503</v>
      </c>
      <c r="AS88" s="65">
        <f t="shared" si="72"/>
        <v>65.479053267726982</v>
      </c>
      <c r="AT88" s="65">
        <f t="shared" si="73"/>
        <v>67.738737690302656</v>
      </c>
      <c r="AU88" s="65">
        <f t="shared" si="74"/>
        <v>72.258106535453976</v>
      </c>
      <c r="AV88" s="65">
        <f t="shared" si="75"/>
        <v>0</v>
      </c>
      <c r="AW88" s="65">
        <f t="shared" si="76"/>
        <v>40.835200800343003</v>
      </c>
      <c r="AX88" s="65">
        <f t="shared" si="77"/>
        <v>0</v>
      </c>
      <c r="AY88" s="65">
        <f t="shared" si="78"/>
        <v>46.790133866895339</v>
      </c>
      <c r="AZ88" s="65">
        <f t="shared" si="79"/>
        <v>0</v>
      </c>
      <c r="BA88" s="65">
        <f t="shared" si="80"/>
        <v>49.767600400171503</v>
      </c>
      <c r="BB88" s="65">
        <f t="shared" si="81"/>
        <v>0</v>
      </c>
      <c r="BC88" s="65">
        <f t="shared" si="82"/>
        <v>65.479053267726982</v>
      </c>
      <c r="BD88" s="65">
        <f t="shared" si="83"/>
        <v>0</v>
      </c>
      <c r="BE88" s="65">
        <f t="shared" si="84"/>
        <v>67.738737690302656</v>
      </c>
      <c r="BF88" s="65">
        <f t="shared" si="85"/>
        <v>0</v>
      </c>
      <c r="BG88" s="65">
        <f t="shared" si="86"/>
        <v>72.258106535453976</v>
      </c>
      <c r="BI88" s="371">
        <v>1073</v>
      </c>
      <c r="BJ88" s="342">
        <v>13.519714571551074</v>
      </c>
      <c r="BK88" s="342">
        <v>15.646476381034049</v>
      </c>
      <c r="BL88" s="342">
        <v>16.709857285775534</v>
      </c>
      <c r="BM88" s="342">
        <v>17.773238190517024</v>
      </c>
      <c r="BN88" s="342">
        <v>19.899999999999999</v>
      </c>
      <c r="BO88" s="342">
        <v>23.728171257069356</v>
      </c>
      <c r="BP88" s="342">
        <v>25.642256885604034</v>
      </c>
      <c r="BQ88" s="342">
        <v>27.556342514138713</v>
      </c>
      <c r="BR88" s="342">
        <v>31.4</v>
      </c>
      <c r="BS88" s="65"/>
      <c r="BT88" s="371">
        <v>1073</v>
      </c>
      <c r="BU88" s="342">
        <v>101.37970224773727</v>
      </c>
      <c r="BV88" s="342">
        <v>105.87937220697151</v>
      </c>
      <c r="BW88" s="342">
        <v>108.12920718658864</v>
      </c>
      <c r="BX88" s="342">
        <v>110.37904216620576</v>
      </c>
      <c r="BY88" s="342">
        <v>114.87871212544</v>
      </c>
      <c r="BZ88" s="342">
        <v>119.54328157220969</v>
      </c>
      <c r="CA88" s="342">
        <v>121.87556629559454</v>
      </c>
      <c r="CB88" s="342">
        <v>124.20785101897938</v>
      </c>
      <c r="CC88" s="342">
        <v>128.87242046574909</v>
      </c>
      <c r="CE88" s="385">
        <v>67.25</v>
      </c>
      <c r="CF88" s="342">
        <v>5.7891954490497302</v>
      </c>
      <c r="CG88" s="342">
        <v>6.4230266462791974</v>
      </c>
      <c r="CH88" s="342">
        <v>6.7399422448939301</v>
      </c>
      <c r="CI88" s="342">
        <v>7.0568578435086629</v>
      </c>
      <c r="CJ88" s="342">
        <v>7.6906890407381283</v>
      </c>
      <c r="CK88" s="342">
        <v>8.2792513071224079</v>
      </c>
      <c r="CL88" s="342">
        <v>8.5735324403145476</v>
      </c>
      <c r="CM88" s="342">
        <v>8.8678135735066874</v>
      </c>
      <c r="CN88" s="342">
        <v>9.456375839890967</v>
      </c>
      <c r="CO88" s="342">
        <v>5.6221003718931044</v>
      </c>
      <c r="CP88" s="342">
        <v>6.1968538737808068</v>
      </c>
      <c r="CQ88" s="342">
        <v>6.4842306247246579</v>
      </c>
      <c r="CR88" s="342">
        <v>6.7716073756685091</v>
      </c>
      <c r="CS88" s="342">
        <v>7.3463608775562097</v>
      </c>
      <c r="CT88" s="342">
        <v>7.9455834759596886</v>
      </c>
      <c r="CU88" s="342">
        <v>8.2451947751614263</v>
      </c>
      <c r="CV88" s="342">
        <v>8.5448060743631657</v>
      </c>
      <c r="CW88" s="342">
        <v>9.1440286727666447</v>
      </c>
      <c r="CY88" s="101">
        <f t="shared" si="87"/>
        <v>1</v>
      </c>
      <c r="CZ88" s="101"/>
      <c r="DA88" s="101"/>
      <c r="DB88" s="311"/>
      <c r="DC88" s="311"/>
      <c r="DD88" s="311"/>
      <c r="DE88" s="311"/>
      <c r="DF88" s="311"/>
      <c r="DP88" s="311"/>
      <c r="DQ88" s="311"/>
      <c r="DR88" s="311"/>
      <c r="DS88" s="311"/>
      <c r="DT88" s="311"/>
      <c r="DU88" s="311"/>
      <c r="DV88" s="311"/>
      <c r="DW88" s="311"/>
      <c r="DX88" s="101"/>
      <c r="DY88" s="101"/>
      <c r="DZ88" s="101"/>
      <c r="EA88" s="101"/>
      <c r="EB88" s="101"/>
      <c r="EC88" s="101"/>
      <c r="ED88" s="101"/>
      <c r="EE88" s="311"/>
      <c r="EF88" s="101"/>
      <c r="EG88" s="101"/>
      <c r="EH88" s="101"/>
      <c r="EI88" s="101"/>
      <c r="EJ88" s="105"/>
      <c r="EK88" s="105"/>
      <c r="EL88" s="69"/>
      <c r="EM88" s="68"/>
      <c r="EN88" s="68"/>
      <c r="EO88" s="68"/>
      <c r="EP88" s="68"/>
      <c r="EQ88" s="68"/>
      <c r="ER88" s="68"/>
      <c r="ES88" s="15"/>
      <c r="ET88" s="15"/>
      <c r="EU88" s="105"/>
      <c r="EV88" s="105"/>
      <c r="EW88" s="105"/>
      <c r="EX88" s="105"/>
      <c r="EY88" s="105"/>
      <c r="EZ88" s="105"/>
      <c r="FA88" s="67"/>
      <c r="FB88" s="105"/>
      <c r="FC88" s="105"/>
      <c r="FD88" s="105"/>
      <c r="FE88" s="105"/>
      <c r="FF88" s="105"/>
      <c r="FG88" s="105"/>
      <c r="FH88" s="67"/>
      <c r="FI88" s="67"/>
      <c r="FJ88" s="67"/>
      <c r="FK88" s="67"/>
      <c r="FL88" s="67"/>
      <c r="FM88" s="67"/>
      <c r="FN88" s="67"/>
    </row>
    <row r="89" spans="2:170" ht="22.5" customHeight="1" x14ac:dyDescent="0.45">
      <c r="B89" s="133">
        <f>IF(Data!B88&lt;&gt;"",Data!B88,"")</f>
        <v>75</v>
      </c>
      <c r="C89" s="158" t="str">
        <f>IF(Data!C88&lt;&gt;"",Data!C88,"")</f>
        <v>นางสาวเพ็ญทิพา  บุญเงิน</v>
      </c>
      <c r="D89" s="106">
        <f>IF(Data!D88&lt;&gt;"",Data!D88,"")</f>
        <v>2</v>
      </c>
      <c r="E89" s="140">
        <f>IF(AND(I89=1,Data!T88=0),0,IF(I89=999,999,Data!T88))</f>
        <v>197</v>
      </c>
      <c r="F89" s="140">
        <f t="shared" si="44"/>
        <v>16.416666666666668</v>
      </c>
      <c r="G89" s="140">
        <f>IF(Data!K88&lt;&gt;"",Data!K88,"")</f>
        <v>42</v>
      </c>
      <c r="H89" s="141">
        <f>IF(Data!L88&lt;&gt;"",Data!L88,"")</f>
        <v>155</v>
      </c>
      <c r="I89" s="63">
        <f>IF(Data!M88&lt;&gt;"",Data!M88,"")</f>
        <v>1</v>
      </c>
      <c r="J89" s="63">
        <f t="shared" si="45"/>
        <v>87</v>
      </c>
      <c r="L89" s="64" t="str">
        <f t="shared" si="46"/>
        <v>น้ำหนักตามเกณฑ์</v>
      </c>
      <c r="M89" s="74"/>
      <c r="N89" s="63">
        <f t="shared" si="47"/>
        <v>99</v>
      </c>
      <c r="P89" s="64" t="str">
        <f t="shared" si="48"/>
        <v>ส่วนสูงตามเกณฑ์</v>
      </c>
      <c r="R89" s="63">
        <f t="shared" si="49"/>
        <v>92</v>
      </c>
      <c r="S89" s="64" t="str">
        <f t="shared" si="50"/>
        <v>สมส่วน</v>
      </c>
      <c r="W89" s="310">
        <f t="shared" si="51"/>
        <v>2197</v>
      </c>
      <c r="Y89" s="65">
        <f t="shared" si="52"/>
        <v>48.1</v>
      </c>
      <c r="Z89" s="65">
        <f t="shared" si="53"/>
        <v>156.80000000000001</v>
      </c>
      <c r="AA89" s="65">
        <f t="shared" si="54"/>
        <v>45.7</v>
      </c>
      <c r="AB89" s="65">
        <f t="shared" si="55"/>
        <v>0</v>
      </c>
      <c r="AC89" s="65">
        <f t="shared" si="56"/>
        <v>45.7</v>
      </c>
      <c r="AD89" s="65">
        <f t="shared" si="57"/>
        <v>32.946822107433803</v>
      </c>
      <c r="AE89" s="65">
        <f t="shared" si="58"/>
        <v>37.997881404955869</v>
      </c>
      <c r="AF89" s="65">
        <f t="shared" si="59"/>
        <v>40.523411053716899</v>
      </c>
      <c r="AG89" s="65">
        <f t="shared" si="60"/>
        <v>57.431167439106545</v>
      </c>
      <c r="AH89" s="65">
        <f t="shared" si="61"/>
        <v>60.541556585475405</v>
      </c>
      <c r="AI89" s="65">
        <f t="shared" si="62"/>
        <v>66.76233487821311</v>
      </c>
      <c r="AJ89" s="65">
        <f t="shared" si="63"/>
        <v>141.64682210743382</v>
      </c>
      <c r="AK89" s="65">
        <f t="shared" si="64"/>
        <v>146.69788140495587</v>
      </c>
      <c r="AL89" s="65">
        <f t="shared" si="65"/>
        <v>149.22341105371692</v>
      </c>
      <c r="AM89" s="65">
        <f t="shared" si="66"/>
        <v>164.13732824271625</v>
      </c>
      <c r="AN89" s="65">
        <f t="shared" si="67"/>
        <v>166.58310432362168</v>
      </c>
      <c r="AO89" s="65">
        <f t="shared" si="68"/>
        <v>171.47465648543252</v>
      </c>
      <c r="AP89" s="65">
        <f t="shared" si="69"/>
        <v>31.18485065027869</v>
      </c>
      <c r="AQ89" s="65">
        <f t="shared" si="70"/>
        <v>36.023233766852464</v>
      </c>
      <c r="AR89" s="65">
        <f t="shared" si="71"/>
        <v>38.442425325139354</v>
      </c>
      <c r="AS89" s="65">
        <f t="shared" si="72"/>
        <v>55.429935278384619</v>
      </c>
      <c r="AT89" s="65">
        <f t="shared" si="73"/>
        <v>58.673247037846153</v>
      </c>
      <c r="AU89" s="65">
        <f t="shared" si="74"/>
        <v>65.159870556769221</v>
      </c>
      <c r="AV89" s="65">
        <f t="shared" si="75"/>
        <v>0</v>
      </c>
      <c r="AW89" s="65">
        <f t="shared" si="76"/>
        <v>31.18485065027869</v>
      </c>
      <c r="AX89" s="65">
        <f t="shared" si="77"/>
        <v>0</v>
      </c>
      <c r="AY89" s="65">
        <f t="shared" si="78"/>
        <v>36.023233766852464</v>
      </c>
      <c r="AZ89" s="65">
        <f t="shared" si="79"/>
        <v>0</v>
      </c>
      <c r="BA89" s="65">
        <f t="shared" si="80"/>
        <v>38.442425325139354</v>
      </c>
      <c r="BB89" s="65">
        <f t="shared" si="81"/>
        <v>0</v>
      </c>
      <c r="BC89" s="65">
        <f t="shared" si="82"/>
        <v>55.429935278384619</v>
      </c>
      <c r="BD89" s="65">
        <f t="shared" si="83"/>
        <v>0</v>
      </c>
      <c r="BE89" s="65">
        <f t="shared" si="84"/>
        <v>58.673247037846153</v>
      </c>
      <c r="BF89" s="65">
        <f t="shared" si="85"/>
        <v>0</v>
      </c>
      <c r="BG89" s="65">
        <f t="shared" si="86"/>
        <v>65.159870556769221</v>
      </c>
      <c r="BI89" s="371">
        <v>1074</v>
      </c>
      <c r="BJ89" s="342">
        <v>13.719714571551075</v>
      </c>
      <c r="BK89" s="342">
        <v>15.846476381034051</v>
      </c>
      <c r="BL89" s="342">
        <v>16.909857285775537</v>
      </c>
      <c r="BM89" s="342">
        <v>17.973238190517026</v>
      </c>
      <c r="BN89" s="342">
        <v>20.100000000000001</v>
      </c>
      <c r="BO89" s="342">
        <v>23.981340302306428</v>
      </c>
      <c r="BP89" s="342">
        <v>25.922010453459642</v>
      </c>
      <c r="BQ89" s="342">
        <v>27.862680604612859</v>
      </c>
      <c r="BR89" s="342">
        <v>31.7</v>
      </c>
      <c r="BS89" s="65"/>
      <c r="BT89" s="371">
        <v>1074</v>
      </c>
      <c r="BU89" s="342">
        <v>101.78385265422902</v>
      </c>
      <c r="BV89" s="342">
        <v>106.31022941705936</v>
      </c>
      <c r="BW89" s="342">
        <v>108.57341779847452</v>
      </c>
      <c r="BX89" s="342">
        <v>110.83660617988969</v>
      </c>
      <c r="BY89" s="342">
        <v>115.36298294272001</v>
      </c>
      <c r="BZ89" s="342">
        <v>120.06395700371212</v>
      </c>
      <c r="CA89" s="342">
        <v>122.41444403420817</v>
      </c>
      <c r="CB89" s="342">
        <v>124.76493106470423</v>
      </c>
      <c r="CC89" s="342">
        <v>129.46590512569634</v>
      </c>
      <c r="CE89" s="385">
        <v>67.5</v>
      </c>
      <c r="CF89" s="342">
        <v>5.838897216441608</v>
      </c>
      <c r="CG89" s="342">
        <v>6.4770241750899551</v>
      </c>
      <c r="CH89" s="342">
        <v>6.7960876544141273</v>
      </c>
      <c r="CI89" s="342">
        <v>7.1151511337382995</v>
      </c>
      <c r="CJ89" s="342">
        <v>7.7532780923866458</v>
      </c>
      <c r="CK89" s="342">
        <v>8.3452365421398866</v>
      </c>
      <c r="CL89" s="342">
        <v>8.641215767016508</v>
      </c>
      <c r="CM89" s="342">
        <v>8.9371949918931293</v>
      </c>
      <c r="CN89" s="342">
        <v>9.5291534416463719</v>
      </c>
      <c r="CO89" s="342">
        <v>5.6683575579253098</v>
      </c>
      <c r="CP89" s="342">
        <v>6.2464639983249288</v>
      </c>
      <c r="CQ89" s="342">
        <v>6.5355172185247374</v>
      </c>
      <c r="CR89" s="342">
        <v>6.8245704387245469</v>
      </c>
      <c r="CS89" s="342">
        <v>7.4026768791241651</v>
      </c>
      <c r="CT89" s="342">
        <v>8.0050161538582785</v>
      </c>
      <c r="CU89" s="342">
        <v>8.3061857912253352</v>
      </c>
      <c r="CV89" s="342">
        <v>8.6073554285923919</v>
      </c>
      <c r="CW89" s="342">
        <v>9.2096947033265053</v>
      </c>
      <c r="CY89" s="101">
        <f t="shared" si="87"/>
        <v>1</v>
      </c>
      <c r="CZ89" s="101"/>
      <c r="DA89" s="101"/>
      <c r="DB89" s="311"/>
      <c r="DC89" s="311"/>
      <c r="DD89" s="311"/>
      <c r="DE89" s="311"/>
      <c r="DF89" s="311"/>
      <c r="DP89" s="311"/>
      <c r="DQ89" s="311"/>
      <c r="DR89" s="311"/>
      <c r="DS89" s="311"/>
      <c r="DT89" s="311"/>
      <c r="DU89" s="311"/>
      <c r="DV89" s="311"/>
      <c r="DW89" s="311"/>
      <c r="DX89" s="101"/>
      <c r="DY89" s="101"/>
      <c r="DZ89" s="101"/>
      <c r="EA89" s="101"/>
      <c r="EB89" s="101"/>
      <c r="EC89" s="101"/>
      <c r="ED89" s="101"/>
      <c r="EE89" s="311"/>
      <c r="EF89" s="101"/>
      <c r="EG89" s="101"/>
      <c r="EH89" s="101"/>
      <c r="EI89" s="101"/>
      <c r="EJ89" s="105"/>
      <c r="EK89" s="105"/>
      <c r="EL89" s="69"/>
      <c r="EM89" s="68"/>
      <c r="EN89" s="68"/>
      <c r="EO89" s="68"/>
      <c r="EP89" s="68"/>
      <c r="EQ89" s="68"/>
      <c r="ER89" s="68"/>
      <c r="ES89" s="15"/>
      <c r="ET89" s="15"/>
      <c r="EU89" s="105"/>
      <c r="EV89" s="105"/>
      <c r="EW89" s="105"/>
      <c r="EX89" s="105"/>
      <c r="EY89" s="105"/>
      <c r="EZ89" s="105"/>
      <c r="FA89" s="67"/>
      <c r="FB89" s="105"/>
      <c r="FC89" s="105"/>
      <c r="FD89" s="105"/>
      <c r="FE89" s="105"/>
      <c r="FF89" s="105"/>
      <c r="FG89" s="105"/>
      <c r="FH89" s="67"/>
      <c r="FI89" s="67"/>
      <c r="FJ89" s="67"/>
      <c r="FK89" s="67"/>
      <c r="FL89" s="67"/>
      <c r="FM89" s="67"/>
      <c r="FN89" s="67"/>
    </row>
    <row r="90" spans="2:170" ht="22.5" customHeight="1" x14ac:dyDescent="0.45">
      <c r="B90" s="133">
        <f>IF(Data!B89&lt;&gt;"",Data!B89,"")</f>
        <v>76</v>
      </c>
      <c r="C90" s="158" t="str">
        <f>IF(Data!C89&lt;&gt;"",Data!C89,"")</f>
        <v>นางสาววรัญญา  อินทสุชาติ</v>
      </c>
      <c r="D90" s="106">
        <f>IF(Data!D89&lt;&gt;"",Data!D89,"")</f>
        <v>2</v>
      </c>
      <c r="E90" s="140">
        <f>IF(AND(I90=1,Data!T89=0),0,IF(I90=999,999,Data!T89))</f>
        <v>198</v>
      </c>
      <c r="F90" s="140">
        <f t="shared" si="44"/>
        <v>16.5</v>
      </c>
      <c r="G90" s="140">
        <f>IF(Data!K89&lt;&gt;"",Data!K89,"")</f>
        <v>47</v>
      </c>
      <c r="H90" s="141">
        <f>IF(Data!L89&lt;&gt;"",Data!L89,"")</f>
        <v>157</v>
      </c>
      <c r="I90" s="63">
        <f>IF(Data!M89&lt;&gt;"",Data!M89,"")</f>
        <v>1</v>
      </c>
      <c r="J90" s="63">
        <f t="shared" si="45"/>
        <v>98</v>
      </c>
      <c r="L90" s="64" t="str">
        <f t="shared" si="46"/>
        <v>น้ำหนักตามเกณฑ์</v>
      </c>
      <c r="M90" s="74"/>
      <c r="N90" s="63">
        <f t="shared" si="47"/>
        <v>100</v>
      </c>
      <c r="P90" s="64" t="str">
        <f t="shared" si="48"/>
        <v>ส่วนสูงตามเกณฑ์</v>
      </c>
      <c r="R90" s="63">
        <f t="shared" si="49"/>
        <v>99</v>
      </c>
      <c r="S90" s="64" t="str">
        <f t="shared" si="50"/>
        <v>สมส่วน</v>
      </c>
      <c r="W90" s="310">
        <f t="shared" si="51"/>
        <v>2198</v>
      </c>
      <c r="Y90" s="65">
        <f t="shared" si="52"/>
        <v>48.2</v>
      </c>
      <c r="Z90" s="65">
        <f t="shared" si="53"/>
        <v>156.80000000000001</v>
      </c>
      <c r="AA90" s="65">
        <f t="shared" si="54"/>
        <v>47.3</v>
      </c>
      <c r="AB90" s="65">
        <f t="shared" si="55"/>
        <v>0</v>
      </c>
      <c r="AC90" s="65">
        <f t="shared" si="56"/>
        <v>47.3</v>
      </c>
      <c r="AD90" s="65">
        <f t="shared" si="57"/>
        <v>32.887314971722574</v>
      </c>
      <c r="AE90" s="65">
        <f t="shared" si="58"/>
        <v>37.991543314481717</v>
      </c>
      <c r="AF90" s="65">
        <f t="shared" si="59"/>
        <v>40.543657485861289</v>
      </c>
      <c r="AG90" s="65">
        <f t="shared" si="60"/>
        <v>57.451413871250949</v>
      </c>
      <c r="AH90" s="65">
        <f t="shared" si="61"/>
        <v>60.535218495001253</v>
      </c>
      <c r="AI90" s="65">
        <f t="shared" si="62"/>
        <v>66.702827742501881</v>
      </c>
      <c r="AJ90" s="65">
        <f t="shared" si="63"/>
        <v>141.80632924314503</v>
      </c>
      <c r="AK90" s="65">
        <f t="shared" si="64"/>
        <v>146.80421949543003</v>
      </c>
      <c r="AL90" s="65">
        <f t="shared" si="65"/>
        <v>149.30316462157251</v>
      </c>
      <c r="AM90" s="65">
        <f t="shared" si="66"/>
        <v>164.13732824271625</v>
      </c>
      <c r="AN90" s="65">
        <f t="shared" si="67"/>
        <v>166.58310432362168</v>
      </c>
      <c r="AO90" s="65">
        <f t="shared" si="68"/>
        <v>171.47465648543252</v>
      </c>
      <c r="AP90" s="65">
        <f t="shared" si="69"/>
        <v>32.465836378856245</v>
      </c>
      <c r="AQ90" s="65">
        <f t="shared" si="70"/>
        <v>37.410557585904165</v>
      </c>
      <c r="AR90" s="65">
        <f t="shared" si="71"/>
        <v>39.882918189428118</v>
      </c>
      <c r="AS90" s="65">
        <f t="shared" si="72"/>
        <v>56.87042814267339</v>
      </c>
      <c r="AT90" s="65">
        <f t="shared" si="73"/>
        <v>60.060570856897854</v>
      </c>
      <c r="AU90" s="65">
        <f t="shared" si="74"/>
        <v>66.440856285346769</v>
      </c>
      <c r="AV90" s="65">
        <f t="shared" si="75"/>
        <v>0</v>
      </c>
      <c r="AW90" s="65">
        <f t="shared" si="76"/>
        <v>32.465836378856245</v>
      </c>
      <c r="AX90" s="65">
        <f t="shared" si="77"/>
        <v>0</v>
      </c>
      <c r="AY90" s="65">
        <f t="shared" si="78"/>
        <v>37.410557585904165</v>
      </c>
      <c r="AZ90" s="65">
        <f t="shared" si="79"/>
        <v>0</v>
      </c>
      <c r="BA90" s="65">
        <f t="shared" si="80"/>
        <v>39.882918189428118</v>
      </c>
      <c r="BB90" s="65">
        <f t="shared" si="81"/>
        <v>0</v>
      </c>
      <c r="BC90" s="65">
        <f t="shared" si="82"/>
        <v>56.87042814267339</v>
      </c>
      <c r="BD90" s="65">
        <f t="shared" si="83"/>
        <v>0</v>
      </c>
      <c r="BE90" s="65">
        <f t="shared" si="84"/>
        <v>60.060570856897854</v>
      </c>
      <c r="BF90" s="65">
        <f t="shared" si="85"/>
        <v>0</v>
      </c>
      <c r="BG90" s="65">
        <f t="shared" si="86"/>
        <v>66.440856285346769</v>
      </c>
      <c r="BI90" s="371">
        <v>1075</v>
      </c>
      <c r="BJ90" s="342">
        <v>13.760207435839849</v>
      </c>
      <c r="BK90" s="342">
        <v>15.940138290559901</v>
      </c>
      <c r="BL90" s="342">
        <v>17.030103717919921</v>
      </c>
      <c r="BM90" s="342">
        <v>18.120069145279949</v>
      </c>
      <c r="BN90" s="342">
        <v>20.3</v>
      </c>
      <c r="BO90" s="342">
        <v>24.234509347543504</v>
      </c>
      <c r="BP90" s="342">
        <v>26.201764021315256</v>
      </c>
      <c r="BQ90" s="342">
        <v>28.169018695087008</v>
      </c>
      <c r="BR90" s="342">
        <v>32.1</v>
      </c>
      <c r="BS90" s="65"/>
      <c r="BT90" s="371">
        <v>1075</v>
      </c>
      <c r="BU90" s="342">
        <v>102.19072591090395</v>
      </c>
      <c r="BV90" s="342">
        <v>106.74175715830931</v>
      </c>
      <c r="BW90" s="342">
        <v>109.017272782012</v>
      </c>
      <c r="BX90" s="342">
        <v>111.29278840571467</v>
      </c>
      <c r="BY90" s="342">
        <v>115.84381965312002</v>
      </c>
      <c r="BZ90" s="342">
        <v>120.58038208736053</v>
      </c>
      <c r="CA90" s="342">
        <v>122.94866330448079</v>
      </c>
      <c r="CB90" s="342">
        <v>125.31694452160104</v>
      </c>
      <c r="CC90" s="342">
        <v>130.05350695584156</v>
      </c>
      <c r="CE90" s="385">
        <v>67.75</v>
      </c>
      <c r="CF90" s="342">
        <v>5.8885989838334858</v>
      </c>
      <c r="CG90" s="342">
        <v>6.5310217039007128</v>
      </c>
      <c r="CH90" s="342">
        <v>6.8522330639343245</v>
      </c>
      <c r="CI90" s="342">
        <v>7.1734444239679371</v>
      </c>
      <c r="CJ90" s="342">
        <v>7.8158671440351632</v>
      </c>
      <c r="CK90" s="342">
        <v>8.4112217771573654</v>
      </c>
      <c r="CL90" s="342">
        <v>8.7088990937184683</v>
      </c>
      <c r="CM90" s="342">
        <v>9.0065764102795711</v>
      </c>
      <c r="CN90" s="342">
        <v>9.6019310434017751</v>
      </c>
      <c r="CO90" s="342">
        <v>5.7146147439575152</v>
      </c>
      <c r="CP90" s="342">
        <v>6.29607412286905</v>
      </c>
      <c r="CQ90" s="342">
        <v>6.5868038123248169</v>
      </c>
      <c r="CR90" s="342">
        <v>6.8775335017805848</v>
      </c>
      <c r="CS90" s="342">
        <v>7.4589928806921204</v>
      </c>
      <c r="CT90" s="342">
        <v>8.0644488317568701</v>
      </c>
      <c r="CU90" s="342">
        <v>8.3671768072892441</v>
      </c>
      <c r="CV90" s="342">
        <v>8.669904782821618</v>
      </c>
      <c r="CW90" s="342">
        <v>9.2753607338863659</v>
      </c>
      <c r="CY90" s="101">
        <f t="shared" si="87"/>
        <v>1</v>
      </c>
      <c r="CZ90" s="101"/>
      <c r="DA90" s="101"/>
      <c r="DB90" s="311"/>
      <c r="DC90" s="311"/>
      <c r="DD90" s="311"/>
      <c r="DE90" s="311"/>
      <c r="DF90" s="311"/>
      <c r="DP90" s="311"/>
      <c r="DQ90" s="311"/>
      <c r="DR90" s="311"/>
      <c r="DS90" s="311"/>
      <c r="DT90" s="311"/>
      <c r="DU90" s="311"/>
      <c r="DV90" s="311"/>
      <c r="DW90" s="311"/>
      <c r="DX90" s="101"/>
      <c r="DY90" s="101"/>
      <c r="DZ90" s="101"/>
      <c r="EA90" s="101"/>
      <c r="EB90" s="101"/>
      <c r="EC90" s="101"/>
      <c r="ED90" s="101"/>
      <c r="EE90" s="311"/>
      <c r="EF90" s="101"/>
      <c r="EG90" s="101"/>
      <c r="EH90" s="101"/>
      <c r="EI90" s="101"/>
      <c r="EJ90" s="105"/>
      <c r="EK90" s="105"/>
      <c r="EL90" s="69"/>
      <c r="EM90" s="68"/>
      <c r="EN90" s="68"/>
      <c r="EO90" s="68"/>
      <c r="EP90" s="68"/>
      <c r="EQ90" s="68"/>
      <c r="ER90" s="68"/>
      <c r="ES90" s="15"/>
      <c r="ET90" s="15"/>
      <c r="EU90" s="105"/>
      <c r="EV90" s="105"/>
      <c r="EW90" s="105"/>
      <c r="EX90" s="105"/>
      <c r="EY90" s="105"/>
      <c r="EZ90" s="105"/>
      <c r="FA90" s="67"/>
      <c r="FB90" s="105"/>
      <c r="FC90" s="105"/>
      <c r="FD90" s="105"/>
      <c r="FE90" s="105"/>
      <c r="FF90" s="105"/>
      <c r="FG90" s="105"/>
      <c r="FH90" s="67"/>
      <c r="FI90" s="67"/>
      <c r="FJ90" s="67"/>
      <c r="FK90" s="67"/>
      <c r="FL90" s="67"/>
      <c r="FM90" s="67"/>
      <c r="FN90" s="67"/>
    </row>
    <row r="91" spans="2:170" ht="22.5" customHeight="1" x14ac:dyDescent="0.45">
      <c r="B91" s="133">
        <f>IF(Data!B90&lt;&gt;"",Data!B90,"")</f>
        <v>77</v>
      </c>
      <c r="C91" s="158" t="str">
        <f>IF(Data!C90&lt;&gt;"",Data!C90,"")</f>
        <v>นางสาวสุพัตรา  ต่ายนิล</v>
      </c>
      <c r="D91" s="106">
        <f>IF(Data!D90&lt;&gt;"",Data!D90,"")</f>
        <v>2</v>
      </c>
      <c r="E91" s="140">
        <f>IF(AND(I91=1,Data!T90=0),0,IF(I91=999,999,Data!T90))</f>
        <v>194</v>
      </c>
      <c r="F91" s="140">
        <f t="shared" si="44"/>
        <v>16.166666666666668</v>
      </c>
      <c r="G91" s="140">
        <f>IF(Data!K90&lt;&gt;"",Data!K90,"")</f>
        <v>45</v>
      </c>
      <c r="H91" s="141">
        <f>IF(Data!L90&lt;&gt;"",Data!L90,"")</f>
        <v>159</v>
      </c>
      <c r="I91" s="63">
        <f>IF(Data!M90&lt;&gt;"",Data!M90,"")</f>
        <v>1</v>
      </c>
      <c r="J91" s="63">
        <f t="shared" si="45"/>
        <v>94</v>
      </c>
      <c r="L91" s="64" t="str">
        <f t="shared" si="46"/>
        <v>น้ำหนักตามเกณฑ์</v>
      </c>
      <c r="M91" s="74"/>
      <c r="N91" s="63">
        <f t="shared" si="47"/>
        <v>101</v>
      </c>
      <c r="P91" s="64" t="str">
        <f t="shared" si="48"/>
        <v>ส่วนสูงตามเกณฑ์</v>
      </c>
      <c r="R91" s="63">
        <f t="shared" si="49"/>
        <v>92</v>
      </c>
      <c r="S91" s="64" t="str">
        <f t="shared" si="50"/>
        <v>สมส่วน</v>
      </c>
      <c r="W91" s="310">
        <f t="shared" si="51"/>
        <v>2194</v>
      </c>
      <c r="Y91" s="65">
        <f t="shared" si="52"/>
        <v>48</v>
      </c>
      <c r="Z91" s="65">
        <f t="shared" si="53"/>
        <v>156.69999999999999</v>
      </c>
      <c r="AA91" s="65">
        <f t="shared" si="54"/>
        <v>48.9</v>
      </c>
      <c r="AB91" s="65">
        <f t="shared" si="55"/>
        <v>0</v>
      </c>
      <c r="AC91" s="65">
        <f t="shared" si="56"/>
        <v>48.9</v>
      </c>
      <c r="AD91" s="65">
        <f t="shared" si="57"/>
        <v>32.527807836011348</v>
      </c>
      <c r="AE91" s="65">
        <f t="shared" si="58"/>
        <v>37.685205224007568</v>
      </c>
      <c r="AF91" s="65">
        <f t="shared" si="59"/>
        <v>40.263903918005667</v>
      </c>
      <c r="AG91" s="65">
        <f t="shared" si="60"/>
        <v>57.331167439106558</v>
      </c>
      <c r="AH91" s="65">
        <f t="shared" si="61"/>
        <v>60.441556585475411</v>
      </c>
      <c r="AI91" s="65">
        <f t="shared" si="62"/>
        <v>66.662334878213116</v>
      </c>
      <c r="AJ91" s="65">
        <f t="shared" si="63"/>
        <v>141.5468221074338</v>
      </c>
      <c r="AK91" s="65">
        <f t="shared" si="64"/>
        <v>146.59788140495584</v>
      </c>
      <c r="AL91" s="65">
        <f t="shared" si="65"/>
        <v>149.12341105371689</v>
      </c>
      <c r="AM91" s="65">
        <f t="shared" si="66"/>
        <v>164.03732824271628</v>
      </c>
      <c r="AN91" s="65">
        <f t="shared" si="67"/>
        <v>166.48310432362169</v>
      </c>
      <c r="AO91" s="65">
        <f t="shared" si="68"/>
        <v>171.37465648543255</v>
      </c>
      <c r="AP91" s="65">
        <f t="shared" si="69"/>
        <v>33.7468221074338</v>
      </c>
      <c r="AQ91" s="65">
        <f t="shared" si="70"/>
        <v>38.797881404955866</v>
      </c>
      <c r="AR91" s="65">
        <f t="shared" si="71"/>
        <v>41.323411053716896</v>
      </c>
      <c r="AS91" s="65">
        <f t="shared" si="72"/>
        <v>58.310921006962175</v>
      </c>
      <c r="AT91" s="65">
        <f t="shared" si="73"/>
        <v>61.447894675949556</v>
      </c>
      <c r="AU91" s="65">
        <f t="shared" si="74"/>
        <v>67.721842013924345</v>
      </c>
      <c r="AV91" s="65">
        <f t="shared" si="75"/>
        <v>0</v>
      </c>
      <c r="AW91" s="65">
        <f t="shared" si="76"/>
        <v>33.7468221074338</v>
      </c>
      <c r="AX91" s="65">
        <f t="shared" si="77"/>
        <v>0</v>
      </c>
      <c r="AY91" s="65">
        <f t="shared" si="78"/>
        <v>38.797881404955866</v>
      </c>
      <c r="AZ91" s="65">
        <f t="shared" si="79"/>
        <v>0</v>
      </c>
      <c r="BA91" s="65">
        <f t="shared" si="80"/>
        <v>41.323411053716896</v>
      </c>
      <c r="BB91" s="65">
        <f t="shared" si="81"/>
        <v>0</v>
      </c>
      <c r="BC91" s="65">
        <f t="shared" si="82"/>
        <v>58.310921006962175</v>
      </c>
      <c r="BD91" s="65">
        <f t="shared" si="83"/>
        <v>0</v>
      </c>
      <c r="BE91" s="65">
        <f t="shared" si="84"/>
        <v>61.447894675949556</v>
      </c>
      <c r="BF91" s="65">
        <f t="shared" si="85"/>
        <v>0</v>
      </c>
      <c r="BG91" s="65">
        <f t="shared" si="86"/>
        <v>67.721842013924345</v>
      </c>
      <c r="BI91" s="371">
        <v>1076</v>
      </c>
      <c r="BJ91" s="342">
        <v>13.860207435839852</v>
      </c>
      <c r="BK91" s="342">
        <v>16.040138290559902</v>
      </c>
      <c r="BL91" s="342">
        <v>17.130103717919926</v>
      </c>
      <c r="BM91" s="342">
        <v>18.22006914527995</v>
      </c>
      <c r="BN91" s="342">
        <v>20.399999999999999</v>
      </c>
      <c r="BO91" s="342">
        <v>24.440847438017652</v>
      </c>
      <c r="BP91" s="342">
        <v>26.461271157026481</v>
      </c>
      <c r="BQ91" s="342">
        <v>28.481694876035306</v>
      </c>
      <c r="BR91" s="342">
        <v>32.5</v>
      </c>
      <c r="BS91" s="65"/>
      <c r="BT91" s="371">
        <v>1076</v>
      </c>
      <c r="BU91" s="342">
        <v>102.60016193539322</v>
      </c>
      <c r="BV91" s="342">
        <v>107.17366097239548</v>
      </c>
      <c r="BW91" s="342">
        <v>109.46041049089661</v>
      </c>
      <c r="BX91" s="342">
        <v>111.74716000939775</v>
      </c>
      <c r="BY91" s="342">
        <v>116.32065904640001</v>
      </c>
      <c r="BZ91" s="342">
        <v>121.09068278718686</v>
      </c>
      <c r="CA91" s="342">
        <v>123.47569465758029</v>
      </c>
      <c r="CB91" s="342">
        <v>125.86070652797372</v>
      </c>
      <c r="CC91" s="342">
        <v>130.63073026876057</v>
      </c>
      <c r="CE91" s="385">
        <v>68</v>
      </c>
      <c r="CF91" s="342">
        <v>5.9383007512253645</v>
      </c>
      <c r="CG91" s="342">
        <v>6.5850192327114705</v>
      </c>
      <c r="CH91" s="342">
        <v>6.9083784734545226</v>
      </c>
      <c r="CI91" s="342">
        <v>7.2317377141975747</v>
      </c>
      <c r="CJ91" s="342">
        <v>7.8784561956836798</v>
      </c>
      <c r="CK91" s="342">
        <v>8.477207012174846</v>
      </c>
      <c r="CL91" s="342">
        <v>8.7765824204204286</v>
      </c>
      <c r="CM91" s="342">
        <v>9.0759578286660112</v>
      </c>
      <c r="CN91" s="342">
        <v>9.6747086451571782</v>
      </c>
      <c r="CO91" s="342">
        <v>5.7608719299897198</v>
      </c>
      <c r="CP91" s="342">
        <v>6.3456842474131712</v>
      </c>
      <c r="CQ91" s="342">
        <v>6.6380904061248973</v>
      </c>
      <c r="CR91" s="342">
        <v>6.9304965648366235</v>
      </c>
      <c r="CS91" s="342">
        <v>7.5153088822600749</v>
      </c>
      <c r="CT91" s="342">
        <v>8.12388150965546</v>
      </c>
      <c r="CU91" s="342">
        <v>8.428167823353153</v>
      </c>
      <c r="CV91" s="342">
        <v>8.7324541370508442</v>
      </c>
      <c r="CW91" s="342">
        <v>9.3410267644462284</v>
      </c>
      <c r="CY91" s="101">
        <f t="shared" si="87"/>
        <v>1</v>
      </c>
      <c r="CZ91" s="101"/>
      <c r="DA91" s="101"/>
      <c r="DB91" s="311"/>
      <c r="DC91" s="311"/>
      <c r="DD91" s="311"/>
      <c r="DE91" s="311"/>
      <c r="DF91" s="311"/>
      <c r="DP91" s="311"/>
      <c r="DQ91" s="311"/>
      <c r="DR91" s="311"/>
      <c r="DS91" s="311"/>
      <c r="DT91" s="311"/>
      <c r="DU91" s="311"/>
      <c r="DV91" s="311"/>
      <c r="DW91" s="311"/>
      <c r="DX91" s="101"/>
      <c r="DY91" s="101"/>
      <c r="DZ91" s="101"/>
      <c r="EA91" s="101"/>
      <c r="EB91" s="101"/>
      <c r="EC91" s="101"/>
      <c r="ED91" s="101"/>
      <c r="EE91" s="311"/>
      <c r="EF91" s="101"/>
      <c r="EG91" s="101"/>
      <c r="EH91" s="101"/>
      <c r="EI91" s="101"/>
      <c r="EJ91" s="105"/>
      <c r="EK91" s="105"/>
      <c r="EL91" s="69"/>
      <c r="EM91" s="68"/>
      <c r="EN91" s="68"/>
      <c r="EO91" s="68"/>
      <c r="EP91" s="68"/>
      <c r="EQ91" s="68"/>
      <c r="ER91" s="68"/>
      <c r="ES91" s="15"/>
      <c r="ET91" s="15"/>
      <c r="EU91" s="105"/>
      <c r="EV91" s="105"/>
      <c r="EW91" s="105"/>
      <c r="EX91" s="105"/>
      <c r="EY91" s="105"/>
      <c r="EZ91" s="105"/>
      <c r="FA91" s="67"/>
      <c r="FB91" s="105"/>
      <c r="FC91" s="105"/>
      <c r="FD91" s="105"/>
      <c r="FE91" s="105"/>
      <c r="FF91" s="105"/>
      <c r="FG91" s="105"/>
      <c r="FH91" s="67"/>
      <c r="FI91" s="67"/>
      <c r="FJ91" s="67"/>
      <c r="FK91" s="67"/>
      <c r="FL91" s="67"/>
      <c r="FM91" s="67"/>
      <c r="FN91" s="67"/>
    </row>
    <row r="92" spans="2:170" ht="22.5" customHeight="1" x14ac:dyDescent="0.45">
      <c r="B92" s="133">
        <f>IF(Data!B91&lt;&gt;"",Data!B91,"")</f>
        <v>78</v>
      </c>
      <c r="C92" s="158" t="str">
        <f>IF(Data!C91&lt;&gt;"",Data!C91,"")</f>
        <v>นางสาวกัลยาพร  เมฆาธร</v>
      </c>
      <c r="D92" s="106">
        <f>IF(Data!D91&lt;&gt;"",Data!D91,"")</f>
        <v>2</v>
      </c>
      <c r="E92" s="140">
        <f>IF(AND(I92=1,Data!T91=0),0,IF(I92=999,999,Data!T91))</f>
        <v>201</v>
      </c>
      <c r="F92" s="140">
        <f t="shared" si="44"/>
        <v>16.75</v>
      </c>
      <c r="G92" s="140">
        <f>IF(Data!K91&lt;&gt;"",Data!K91,"")</f>
        <v>40</v>
      </c>
      <c r="H92" s="141">
        <f>IF(Data!L91&lt;&gt;"",Data!L91,"")</f>
        <v>160</v>
      </c>
      <c r="I92" s="63">
        <f>IF(Data!M91&lt;&gt;"",Data!M91,"")</f>
        <v>1</v>
      </c>
      <c r="J92" s="63">
        <f t="shared" si="45"/>
        <v>83</v>
      </c>
      <c r="L92" s="64" t="str">
        <f t="shared" si="46"/>
        <v>น้ำหนักค่อนข้างน้อย</v>
      </c>
      <c r="M92" s="74"/>
      <c r="N92" s="63">
        <f t="shared" si="47"/>
        <v>102</v>
      </c>
      <c r="P92" s="64" t="str">
        <f t="shared" si="48"/>
        <v>ส่วนสูงตามเกณฑ์</v>
      </c>
      <c r="R92" s="63">
        <f t="shared" si="49"/>
        <v>80</v>
      </c>
      <c r="S92" s="64" t="str">
        <f t="shared" si="50"/>
        <v>ค่อนข้างผอม</v>
      </c>
      <c r="W92" s="310">
        <f t="shared" si="51"/>
        <v>2201</v>
      </c>
      <c r="Y92" s="65">
        <f t="shared" si="52"/>
        <v>48.3</v>
      </c>
      <c r="Z92" s="65">
        <f t="shared" si="53"/>
        <v>156.80000000000001</v>
      </c>
      <c r="AA92" s="65">
        <f t="shared" si="54"/>
        <v>49.7</v>
      </c>
      <c r="AB92" s="65">
        <f t="shared" si="55"/>
        <v>0</v>
      </c>
      <c r="AC92" s="65">
        <f t="shared" si="56"/>
        <v>49.7</v>
      </c>
      <c r="AD92" s="65">
        <f t="shared" si="57"/>
        <v>33.146822107433792</v>
      </c>
      <c r="AE92" s="65">
        <f t="shared" si="58"/>
        <v>38.197881404955865</v>
      </c>
      <c r="AF92" s="65">
        <f t="shared" si="59"/>
        <v>40.723411053716902</v>
      </c>
      <c r="AG92" s="65">
        <f t="shared" si="60"/>
        <v>57.551413871250944</v>
      </c>
      <c r="AH92" s="65">
        <f t="shared" si="61"/>
        <v>60.635218495001254</v>
      </c>
      <c r="AI92" s="65">
        <f t="shared" si="62"/>
        <v>66.80282774250189</v>
      </c>
      <c r="AJ92" s="65">
        <f t="shared" si="63"/>
        <v>141.96583637885624</v>
      </c>
      <c r="AK92" s="65">
        <f t="shared" si="64"/>
        <v>146.91055758590417</v>
      </c>
      <c r="AL92" s="65">
        <f t="shared" si="65"/>
        <v>149.3829181894281</v>
      </c>
      <c r="AM92" s="65">
        <f t="shared" si="66"/>
        <v>164.13732824271625</v>
      </c>
      <c r="AN92" s="65">
        <f t="shared" si="67"/>
        <v>166.58310432362168</v>
      </c>
      <c r="AO92" s="65">
        <f t="shared" si="68"/>
        <v>171.47465648543252</v>
      </c>
      <c r="AP92" s="65">
        <f t="shared" si="69"/>
        <v>34.387314971722574</v>
      </c>
      <c r="AQ92" s="65">
        <f t="shared" si="70"/>
        <v>39.491543314481717</v>
      </c>
      <c r="AR92" s="65">
        <f t="shared" si="71"/>
        <v>42.043657485861289</v>
      </c>
      <c r="AS92" s="65">
        <f t="shared" si="72"/>
        <v>59.031167439106554</v>
      </c>
      <c r="AT92" s="65">
        <f t="shared" si="73"/>
        <v>62.141556585475406</v>
      </c>
      <c r="AU92" s="65">
        <f t="shared" si="74"/>
        <v>68.362334878213105</v>
      </c>
      <c r="AV92" s="65">
        <f t="shared" si="75"/>
        <v>0</v>
      </c>
      <c r="AW92" s="65">
        <f t="shared" si="76"/>
        <v>34.387314971722574</v>
      </c>
      <c r="AX92" s="65">
        <f t="shared" si="77"/>
        <v>0</v>
      </c>
      <c r="AY92" s="65">
        <f t="shared" si="78"/>
        <v>39.491543314481717</v>
      </c>
      <c r="AZ92" s="65">
        <f t="shared" si="79"/>
        <v>0</v>
      </c>
      <c r="BA92" s="65">
        <f t="shared" si="80"/>
        <v>42.043657485861289</v>
      </c>
      <c r="BB92" s="65">
        <f t="shared" si="81"/>
        <v>0</v>
      </c>
      <c r="BC92" s="65">
        <f t="shared" si="82"/>
        <v>59.031167439106554</v>
      </c>
      <c r="BD92" s="65">
        <f t="shared" si="83"/>
        <v>0</v>
      </c>
      <c r="BE92" s="65">
        <f t="shared" si="84"/>
        <v>62.141556585475406</v>
      </c>
      <c r="BF92" s="65">
        <f t="shared" si="85"/>
        <v>0</v>
      </c>
      <c r="BG92" s="65">
        <f t="shared" si="86"/>
        <v>68.362334878213105</v>
      </c>
      <c r="BI92" s="371">
        <v>1077</v>
      </c>
      <c r="BJ92" s="342">
        <v>13.900700300128623</v>
      </c>
      <c r="BK92" s="342">
        <v>16.133800200085751</v>
      </c>
      <c r="BL92" s="342">
        <v>17.250350150064314</v>
      </c>
      <c r="BM92" s="342">
        <v>18.366900100042876</v>
      </c>
      <c r="BN92" s="342">
        <v>20.6</v>
      </c>
      <c r="BO92" s="342">
        <v>24.694016483254728</v>
      </c>
      <c r="BP92" s="342">
        <v>26.741024724882092</v>
      </c>
      <c r="BQ92" s="342">
        <v>28.788032966509455</v>
      </c>
      <c r="BR92" s="342">
        <v>32.9</v>
      </c>
      <c r="BS92" s="65"/>
      <c r="BT92" s="371">
        <v>1077</v>
      </c>
      <c r="BU92" s="342">
        <v>102.92697935931064</v>
      </c>
      <c r="BV92" s="342">
        <v>107.54902283644708</v>
      </c>
      <c r="BW92" s="342">
        <v>109.86004457501531</v>
      </c>
      <c r="BX92" s="342">
        <v>112.17106631358352</v>
      </c>
      <c r="BY92" s="342">
        <v>116.79310979071997</v>
      </c>
      <c r="BZ92" s="342">
        <v>121.5934811988745</v>
      </c>
      <c r="CA92" s="342">
        <v>123.99366690295176</v>
      </c>
      <c r="CB92" s="342">
        <v>126.39385260702903</v>
      </c>
      <c r="CC92" s="342">
        <v>131.19422401518355</v>
      </c>
      <c r="CE92" s="385">
        <v>68.25</v>
      </c>
      <c r="CF92" s="342">
        <v>5.9882182748136588</v>
      </c>
      <c r="CG92" s="342">
        <v>6.6389321330076116</v>
      </c>
      <c r="CH92" s="342">
        <v>6.9642890621045872</v>
      </c>
      <c r="CI92" s="342">
        <v>7.2896459912015628</v>
      </c>
      <c r="CJ92" s="342">
        <v>7.9403598493955148</v>
      </c>
      <c r="CK92" s="342">
        <v>8.5425305504521418</v>
      </c>
      <c r="CL92" s="342">
        <v>8.8436159009804562</v>
      </c>
      <c r="CM92" s="342">
        <v>9.1447012515087689</v>
      </c>
      <c r="CN92" s="342">
        <v>9.746871952565396</v>
      </c>
      <c r="CO92" s="342">
        <v>5.8068341197785927</v>
      </c>
      <c r="CP92" s="342">
        <v>6.3949753377635083</v>
      </c>
      <c r="CQ92" s="342">
        <v>6.6890459467559662</v>
      </c>
      <c r="CR92" s="342">
        <v>6.9831165557484249</v>
      </c>
      <c r="CS92" s="342">
        <v>7.5712577737333397</v>
      </c>
      <c r="CT92" s="342">
        <v>8.1828538029829243</v>
      </c>
      <c r="CU92" s="342">
        <v>8.4886518176077175</v>
      </c>
      <c r="CV92" s="342">
        <v>8.7944498322325071</v>
      </c>
      <c r="CW92" s="342">
        <v>9.4060458614820917</v>
      </c>
      <c r="CY92" s="101">
        <f t="shared" si="87"/>
        <v>1</v>
      </c>
      <c r="CZ92" s="101"/>
      <c r="DA92" s="101"/>
      <c r="DB92" s="311"/>
      <c r="DC92" s="311"/>
      <c r="DD92" s="311"/>
      <c r="DE92" s="311"/>
      <c r="DF92" s="311"/>
      <c r="DP92" s="311"/>
      <c r="DQ92" s="311"/>
      <c r="DR92" s="311"/>
      <c r="DS92" s="311"/>
      <c r="DT92" s="311"/>
      <c r="DU92" s="311"/>
      <c r="DV92" s="311"/>
      <c r="DW92" s="311"/>
      <c r="DX92" s="101"/>
      <c r="DY92" s="101"/>
      <c r="DZ92" s="101"/>
      <c r="EA92" s="101"/>
      <c r="EB92" s="101"/>
      <c r="EC92" s="101"/>
      <c r="ED92" s="101"/>
      <c r="EE92" s="311"/>
      <c r="EF92" s="101"/>
      <c r="EG92" s="101"/>
      <c r="EH92" s="101"/>
      <c r="EI92" s="101"/>
      <c r="EJ92" s="105"/>
      <c r="EK92" s="105"/>
      <c r="EL92" s="69"/>
      <c r="EM92" s="68"/>
      <c r="EN92" s="68"/>
      <c r="EO92" s="68"/>
      <c r="EP92" s="68"/>
      <c r="EQ92" s="68"/>
      <c r="ER92" s="68"/>
      <c r="ES92" s="15"/>
      <c r="ET92" s="15"/>
      <c r="EU92" s="105"/>
      <c r="EV92" s="105"/>
      <c r="EW92" s="105"/>
      <c r="EX92" s="105"/>
      <c r="EY92" s="105"/>
      <c r="EZ92" s="105"/>
      <c r="FA92" s="67"/>
      <c r="FB92" s="105"/>
      <c r="FC92" s="105"/>
      <c r="FD92" s="105"/>
      <c r="FE92" s="105"/>
      <c r="FF92" s="105"/>
      <c r="FG92" s="105"/>
      <c r="FH92" s="67"/>
      <c r="FI92" s="67"/>
      <c r="FJ92" s="67"/>
      <c r="FK92" s="67"/>
      <c r="FL92" s="67"/>
      <c r="FM92" s="67"/>
      <c r="FN92" s="67"/>
    </row>
    <row r="93" spans="2:170" ht="22.5" customHeight="1" x14ac:dyDescent="0.45">
      <c r="B93" s="133">
        <f>IF(Data!B92&lt;&gt;"",Data!B92,"")</f>
        <v>79</v>
      </c>
      <c r="C93" s="158" t="str">
        <f>IF(Data!C92&lt;&gt;"",Data!C92,"")</f>
        <v>นายสถาพร  รักษาวรรณ</v>
      </c>
      <c r="D93" s="106">
        <f>IF(Data!D92&lt;&gt;"",Data!D92,"")</f>
        <v>1</v>
      </c>
      <c r="E93" s="140">
        <f>IF(AND(I93=1,Data!T92=0),0,IF(I93=999,999,Data!T92))</f>
        <v>194</v>
      </c>
      <c r="F93" s="140">
        <f t="shared" si="44"/>
        <v>16.166666666666668</v>
      </c>
      <c r="G93" s="140">
        <f>IF(Data!K92&lt;&gt;"",Data!K92,"")</f>
        <v>53</v>
      </c>
      <c r="H93" s="141">
        <f>IF(Data!L92&lt;&gt;"",Data!L92,"")</f>
        <v>166</v>
      </c>
      <c r="I93" s="63">
        <f>IF(Data!M92&lt;&gt;"",Data!M92,"")</f>
        <v>1</v>
      </c>
      <c r="J93" s="63">
        <f t="shared" si="45"/>
        <v>98</v>
      </c>
      <c r="L93" s="64" t="str">
        <f t="shared" si="46"/>
        <v>น้ำหนักตามเกณฑ์</v>
      </c>
      <c r="M93" s="74"/>
      <c r="N93" s="63">
        <f t="shared" si="47"/>
        <v>99</v>
      </c>
      <c r="P93" s="64" t="str">
        <f t="shared" si="48"/>
        <v>ส่วนสูงตามเกณฑ์</v>
      </c>
      <c r="R93" s="63">
        <f t="shared" si="49"/>
        <v>99</v>
      </c>
      <c r="S93" s="64" t="str">
        <f t="shared" si="50"/>
        <v>สมส่วน</v>
      </c>
      <c r="W93" s="310">
        <f t="shared" si="51"/>
        <v>1194</v>
      </c>
      <c r="Y93" s="65">
        <f t="shared" si="52"/>
        <v>54.2</v>
      </c>
      <c r="Z93" s="65">
        <f t="shared" si="53"/>
        <v>167.93087426559998</v>
      </c>
      <c r="AA93" s="65">
        <f t="shared" si="54"/>
        <v>53.6</v>
      </c>
      <c r="AB93" s="65">
        <f t="shared" si="55"/>
        <v>0</v>
      </c>
      <c r="AC93" s="65">
        <f t="shared" si="56"/>
        <v>53.6</v>
      </c>
      <c r="AD93" s="65">
        <f t="shared" si="57"/>
        <v>34.421115171808324</v>
      </c>
      <c r="AE93" s="65">
        <f t="shared" si="58"/>
        <v>41.014076781205546</v>
      </c>
      <c r="AF93" s="65">
        <f t="shared" si="59"/>
        <v>44.310557585904164</v>
      </c>
      <c r="AG93" s="65">
        <f t="shared" si="60"/>
        <v>64.488210253373893</v>
      </c>
      <c r="AH93" s="65">
        <f t="shared" si="61"/>
        <v>67.917613671165185</v>
      </c>
      <c r="AI93" s="65">
        <f t="shared" si="62"/>
        <v>74.8</v>
      </c>
      <c r="AJ93" s="65">
        <f t="shared" si="63"/>
        <v>149.628257737913</v>
      </c>
      <c r="AK93" s="65">
        <f t="shared" si="64"/>
        <v>155.72912991380866</v>
      </c>
      <c r="AL93" s="65">
        <f t="shared" si="65"/>
        <v>158.77956600175651</v>
      </c>
      <c r="AM93" s="65">
        <f t="shared" si="66"/>
        <v>176.14555676218015</v>
      </c>
      <c r="AN93" s="65">
        <f t="shared" si="67"/>
        <v>178.8837842610402</v>
      </c>
      <c r="AO93" s="65">
        <f t="shared" si="68"/>
        <v>184.36023925876032</v>
      </c>
      <c r="AP93" s="65">
        <f t="shared" si="69"/>
        <v>37.80879356458891</v>
      </c>
      <c r="AQ93" s="65">
        <f t="shared" si="70"/>
        <v>43.072529043059276</v>
      </c>
      <c r="AR93" s="65">
        <f t="shared" si="71"/>
        <v>45.704396782294452</v>
      </c>
      <c r="AS93" s="65">
        <f t="shared" si="72"/>
        <v>62.293138896261659</v>
      </c>
      <c r="AT93" s="65">
        <f t="shared" si="73"/>
        <v>65.190851861682219</v>
      </c>
      <c r="AU93" s="65">
        <f t="shared" si="74"/>
        <v>70.986277792523325</v>
      </c>
      <c r="AV93" s="65">
        <f t="shared" si="75"/>
        <v>0</v>
      </c>
      <c r="AW93" s="65">
        <f t="shared" si="76"/>
        <v>37.80879356458891</v>
      </c>
      <c r="AX93" s="65">
        <f t="shared" si="77"/>
        <v>0</v>
      </c>
      <c r="AY93" s="65">
        <f t="shared" si="78"/>
        <v>43.072529043059276</v>
      </c>
      <c r="AZ93" s="65">
        <f t="shared" si="79"/>
        <v>0</v>
      </c>
      <c r="BA93" s="65">
        <f t="shared" si="80"/>
        <v>45.704396782294452</v>
      </c>
      <c r="BB93" s="65">
        <f t="shared" si="81"/>
        <v>0</v>
      </c>
      <c r="BC93" s="65">
        <f t="shared" si="82"/>
        <v>62.293138896261659</v>
      </c>
      <c r="BD93" s="65">
        <f t="shared" si="83"/>
        <v>0</v>
      </c>
      <c r="BE93" s="65">
        <f t="shared" si="84"/>
        <v>65.190851861682219</v>
      </c>
      <c r="BF93" s="65">
        <f t="shared" si="85"/>
        <v>0</v>
      </c>
      <c r="BG93" s="65">
        <f t="shared" si="86"/>
        <v>70.986277792523325</v>
      </c>
      <c r="BI93" s="371">
        <v>1078</v>
      </c>
      <c r="BJ93" s="342">
        <v>13.941193164417403</v>
      </c>
      <c r="BK93" s="342">
        <v>16.227462109611601</v>
      </c>
      <c r="BL93" s="342">
        <v>17.370596582208705</v>
      </c>
      <c r="BM93" s="342">
        <v>18.513731054805803</v>
      </c>
      <c r="BN93" s="342">
        <v>20.8</v>
      </c>
      <c r="BO93" s="342">
        <v>24.947185528491804</v>
      </c>
      <c r="BP93" s="342">
        <v>27.020778292737706</v>
      </c>
      <c r="BQ93" s="342">
        <v>29.094371056983604</v>
      </c>
      <c r="BR93" s="342">
        <v>33.200000000000003</v>
      </c>
      <c r="BS93" s="65"/>
      <c r="BT93" s="371">
        <v>1078</v>
      </c>
      <c r="BU93" s="342">
        <v>103.28656808134889</v>
      </c>
      <c r="BV93" s="342">
        <v>107.94471864111259</v>
      </c>
      <c r="BW93" s="342">
        <v>110.27379392099444</v>
      </c>
      <c r="BX93" s="342">
        <v>112.60286920087628</v>
      </c>
      <c r="BY93" s="342">
        <v>117.26101976063998</v>
      </c>
      <c r="BZ93" s="342">
        <v>122.08801277124996</v>
      </c>
      <c r="CA93" s="342">
        <v>124.50150927655496</v>
      </c>
      <c r="CB93" s="342">
        <v>126.91500578185996</v>
      </c>
      <c r="CC93" s="342">
        <v>131.74199879246996</v>
      </c>
      <c r="CE93" s="385">
        <v>68.5</v>
      </c>
      <c r="CF93" s="342">
        <v>6.038135798401953</v>
      </c>
      <c r="CG93" s="342">
        <v>6.6928450333037528</v>
      </c>
      <c r="CH93" s="342">
        <v>7.0201996507546518</v>
      </c>
      <c r="CI93" s="342">
        <v>7.3475542682055508</v>
      </c>
      <c r="CJ93" s="342">
        <v>8.0022635031073506</v>
      </c>
      <c r="CK93" s="342">
        <v>8.6078540887294395</v>
      </c>
      <c r="CL93" s="342">
        <v>8.9106493815404821</v>
      </c>
      <c r="CM93" s="342">
        <v>9.2134446743515266</v>
      </c>
      <c r="CN93" s="342">
        <v>9.8190352599736155</v>
      </c>
      <c r="CO93" s="342">
        <v>5.8527963095674664</v>
      </c>
      <c r="CP93" s="342">
        <v>6.4442664281138455</v>
      </c>
      <c r="CQ93" s="342">
        <v>6.740001487387036</v>
      </c>
      <c r="CR93" s="342">
        <v>7.0357365466602264</v>
      </c>
      <c r="CS93" s="342">
        <v>7.6272066652066055</v>
      </c>
      <c r="CT93" s="342">
        <v>8.2418260963103886</v>
      </c>
      <c r="CU93" s="342">
        <v>8.5491358118622802</v>
      </c>
      <c r="CV93" s="342">
        <v>8.85644552741417</v>
      </c>
      <c r="CW93" s="342">
        <v>9.4710649585179532</v>
      </c>
      <c r="CY93" s="101">
        <f t="shared" si="87"/>
        <v>1</v>
      </c>
      <c r="CZ93" s="101"/>
      <c r="DA93" s="101"/>
      <c r="DB93" s="311"/>
      <c r="DC93" s="311"/>
      <c r="DD93" s="311"/>
      <c r="DE93" s="311"/>
      <c r="DF93" s="311"/>
      <c r="DP93" s="311"/>
      <c r="DQ93" s="311"/>
      <c r="DR93" s="311"/>
      <c r="DS93" s="311"/>
      <c r="DT93" s="311"/>
      <c r="DU93" s="311"/>
      <c r="DV93" s="311"/>
      <c r="DW93" s="311"/>
      <c r="DX93" s="101"/>
      <c r="DY93" s="101"/>
      <c r="DZ93" s="101"/>
      <c r="EA93" s="101"/>
      <c r="EB93" s="101"/>
      <c r="EC93" s="101"/>
      <c r="ED93" s="101"/>
      <c r="EE93" s="311"/>
      <c r="EF93" s="101"/>
      <c r="EG93" s="101"/>
      <c r="EH93" s="101"/>
      <c r="EI93" s="101"/>
      <c r="EJ93" s="105"/>
      <c r="EK93" s="105"/>
      <c r="EL93" s="69"/>
      <c r="EM93" s="68"/>
      <c r="EN93" s="68"/>
      <c r="EO93" s="68"/>
      <c r="EP93" s="68"/>
      <c r="EQ93" s="68"/>
      <c r="ER93" s="68"/>
      <c r="ES93" s="15"/>
      <c r="ET93" s="15"/>
      <c r="EU93" s="105"/>
      <c r="EV93" s="105"/>
      <c r="EW93" s="105"/>
      <c r="EX93" s="105"/>
      <c r="EY93" s="105"/>
      <c r="EZ93" s="105"/>
      <c r="FA93" s="67"/>
      <c r="FB93" s="105"/>
      <c r="FC93" s="105"/>
      <c r="FD93" s="105"/>
      <c r="FE93" s="105"/>
      <c r="FF93" s="105"/>
      <c r="FG93" s="105"/>
      <c r="FH93" s="67"/>
      <c r="FI93" s="67"/>
      <c r="FJ93" s="67"/>
      <c r="FK93" s="67"/>
      <c r="FL93" s="67"/>
      <c r="FM93" s="67"/>
      <c r="FN93" s="67"/>
    </row>
    <row r="94" spans="2:170" ht="22.5" customHeight="1" x14ac:dyDescent="0.45">
      <c r="B94" s="133">
        <f>IF(Data!B93&lt;&gt;"",Data!B93,"")</f>
        <v>80</v>
      </c>
      <c r="C94" s="158" t="str">
        <f>IF(Data!C93&lt;&gt;"",Data!C93,"")</f>
        <v>นางสาวชลิตา  แก้วสระแสน</v>
      </c>
      <c r="D94" s="106">
        <f>IF(Data!D93&lt;&gt;"",Data!D93,"")</f>
        <v>2</v>
      </c>
      <c r="E94" s="140">
        <f>IF(AND(I94=1,Data!T93=0),0,IF(I94=999,999,Data!T93))</f>
        <v>196</v>
      </c>
      <c r="F94" s="140">
        <f t="shared" si="44"/>
        <v>16.333333333333332</v>
      </c>
      <c r="G94" s="140">
        <f>IF(Data!K93&lt;&gt;"",Data!K93,"")</f>
        <v>44</v>
      </c>
      <c r="H94" s="141">
        <f>IF(Data!L93&lt;&gt;"",Data!L93,"")</f>
        <v>160</v>
      </c>
      <c r="I94" s="63">
        <f>IF(Data!M93&lt;&gt;"",Data!M93,"")</f>
        <v>1</v>
      </c>
      <c r="J94" s="63">
        <f t="shared" si="45"/>
        <v>91</v>
      </c>
      <c r="L94" s="64" t="str">
        <f t="shared" si="46"/>
        <v>น้ำหนักตามเกณฑ์</v>
      </c>
      <c r="M94" s="74"/>
      <c r="N94" s="63">
        <f t="shared" si="47"/>
        <v>102</v>
      </c>
      <c r="P94" s="64" t="str">
        <f t="shared" si="48"/>
        <v>ส่วนสูงตามเกณฑ์</v>
      </c>
      <c r="R94" s="63">
        <f t="shared" si="49"/>
        <v>89</v>
      </c>
      <c r="S94" s="64" t="str">
        <f t="shared" si="50"/>
        <v>สมส่วน</v>
      </c>
      <c r="W94" s="310">
        <f t="shared" si="51"/>
        <v>2196</v>
      </c>
      <c r="Y94" s="65">
        <f t="shared" si="52"/>
        <v>48.1</v>
      </c>
      <c r="Z94" s="65">
        <f t="shared" si="53"/>
        <v>156.69999999999999</v>
      </c>
      <c r="AA94" s="65">
        <f t="shared" si="54"/>
        <v>49.7</v>
      </c>
      <c r="AB94" s="65">
        <f t="shared" si="55"/>
        <v>0</v>
      </c>
      <c r="AC94" s="65">
        <f t="shared" si="56"/>
        <v>49.7</v>
      </c>
      <c r="AD94" s="65">
        <f t="shared" si="57"/>
        <v>32.787314971722573</v>
      </c>
      <c r="AE94" s="65">
        <f t="shared" si="58"/>
        <v>37.891543314481716</v>
      </c>
      <c r="AF94" s="65">
        <f t="shared" si="59"/>
        <v>40.443657485861287</v>
      </c>
      <c r="AG94" s="65">
        <f t="shared" si="60"/>
        <v>57.351413871250941</v>
      </c>
      <c r="AH94" s="65">
        <f t="shared" si="61"/>
        <v>60.435218495001259</v>
      </c>
      <c r="AI94" s="65">
        <f t="shared" si="62"/>
        <v>66.602827742501887</v>
      </c>
      <c r="AJ94" s="65">
        <f t="shared" si="63"/>
        <v>141.70632924314503</v>
      </c>
      <c r="AK94" s="65">
        <f t="shared" si="64"/>
        <v>146.70421949543004</v>
      </c>
      <c r="AL94" s="65">
        <f t="shared" si="65"/>
        <v>149.20316462157251</v>
      </c>
      <c r="AM94" s="65">
        <f t="shared" si="66"/>
        <v>164.1170818105719</v>
      </c>
      <c r="AN94" s="65">
        <f t="shared" si="67"/>
        <v>166.58944241409583</v>
      </c>
      <c r="AO94" s="65">
        <f t="shared" si="68"/>
        <v>171.53416362114376</v>
      </c>
      <c r="AP94" s="65">
        <f t="shared" si="69"/>
        <v>34.387314971722574</v>
      </c>
      <c r="AQ94" s="65">
        <f t="shared" si="70"/>
        <v>39.491543314481717</v>
      </c>
      <c r="AR94" s="65">
        <f t="shared" si="71"/>
        <v>42.043657485861289</v>
      </c>
      <c r="AS94" s="65">
        <f t="shared" si="72"/>
        <v>59.031167439106554</v>
      </c>
      <c r="AT94" s="65">
        <f t="shared" si="73"/>
        <v>62.141556585475406</v>
      </c>
      <c r="AU94" s="65">
        <f t="shared" si="74"/>
        <v>68.362334878213105</v>
      </c>
      <c r="AV94" s="65">
        <f t="shared" si="75"/>
        <v>0</v>
      </c>
      <c r="AW94" s="65">
        <f t="shared" si="76"/>
        <v>34.387314971722574</v>
      </c>
      <c r="AX94" s="65">
        <f t="shared" si="77"/>
        <v>0</v>
      </c>
      <c r="AY94" s="65">
        <f t="shared" si="78"/>
        <v>39.491543314481717</v>
      </c>
      <c r="AZ94" s="65">
        <f t="shared" si="79"/>
        <v>0</v>
      </c>
      <c r="BA94" s="65">
        <f t="shared" si="80"/>
        <v>42.043657485861289</v>
      </c>
      <c r="BB94" s="65">
        <f t="shared" si="81"/>
        <v>0</v>
      </c>
      <c r="BC94" s="65">
        <f t="shared" si="82"/>
        <v>59.031167439106554</v>
      </c>
      <c r="BD94" s="65">
        <f t="shared" si="83"/>
        <v>0</v>
      </c>
      <c r="BE94" s="65">
        <f t="shared" si="84"/>
        <v>62.141556585475406</v>
      </c>
      <c r="BF94" s="65">
        <f t="shared" si="85"/>
        <v>0</v>
      </c>
      <c r="BG94" s="65">
        <f t="shared" si="86"/>
        <v>68.362334878213105</v>
      </c>
      <c r="BI94" s="371">
        <v>1079</v>
      </c>
      <c r="BJ94" s="342">
        <v>14.141193164417402</v>
      </c>
      <c r="BK94" s="342">
        <v>16.427462109611604</v>
      </c>
      <c r="BL94" s="342">
        <v>17.570596582208701</v>
      </c>
      <c r="BM94" s="342">
        <v>18.713731054805802</v>
      </c>
      <c r="BN94" s="342">
        <v>21</v>
      </c>
      <c r="BO94" s="342">
        <v>25.25352361896595</v>
      </c>
      <c r="BP94" s="342">
        <v>27.380285428448925</v>
      </c>
      <c r="BQ94" s="342">
        <v>29.5070472379319</v>
      </c>
      <c r="BR94" s="342">
        <v>33.799999999999997</v>
      </c>
      <c r="BS94" s="65"/>
      <c r="BT94" s="371">
        <v>1079</v>
      </c>
      <c r="BU94" s="342">
        <v>103.64879532655299</v>
      </c>
      <c r="BV94" s="342">
        <v>108.34069547423533</v>
      </c>
      <c r="BW94" s="342">
        <v>110.6866455480765</v>
      </c>
      <c r="BX94" s="342">
        <v>113.03259562191766</v>
      </c>
      <c r="BY94" s="342">
        <v>117.7244957696</v>
      </c>
      <c r="BZ94" s="342">
        <v>122.57416783858194</v>
      </c>
      <c r="CA94" s="342">
        <v>124.99900387307292</v>
      </c>
      <c r="CB94" s="342">
        <v>127.42383990756389</v>
      </c>
      <c r="CC94" s="342">
        <v>132.27351197654585</v>
      </c>
      <c r="CE94" s="385">
        <v>68.75</v>
      </c>
      <c r="CF94" s="342">
        <v>6.0880533219902473</v>
      </c>
      <c r="CG94" s="342">
        <v>6.746757933599894</v>
      </c>
      <c r="CH94" s="342">
        <v>7.0761102394047164</v>
      </c>
      <c r="CI94" s="342">
        <v>7.4054625452095397</v>
      </c>
      <c r="CJ94" s="342">
        <v>8.0641671568191846</v>
      </c>
      <c r="CK94" s="342">
        <v>8.6731776270067353</v>
      </c>
      <c r="CL94" s="342">
        <v>8.977682862100508</v>
      </c>
      <c r="CM94" s="342">
        <v>9.2821880971942843</v>
      </c>
      <c r="CN94" s="342">
        <v>9.891198567381835</v>
      </c>
      <c r="CO94" s="342">
        <v>5.8987584993563402</v>
      </c>
      <c r="CP94" s="342">
        <v>6.4935575184641827</v>
      </c>
      <c r="CQ94" s="342">
        <v>6.7909570280181057</v>
      </c>
      <c r="CR94" s="342">
        <v>7.088356537572027</v>
      </c>
      <c r="CS94" s="342">
        <v>7.6831555566798713</v>
      </c>
      <c r="CT94" s="342">
        <v>8.300798389637853</v>
      </c>
      <c r="CU94" s="342">
        <v>8.609619806116843</v>
      </c>
      <c r="CV94" s="342">
        <v>8.9184412225958347</v>
      </c>
      <c r="CW94" s="342">
        <v>9.5360840555538147</v>
      </c>
      <c r="CY94" s="101">
        <f t="shared" si="87"/>
        <v>1</v>
      </c>
      <c r="CZ94" s="101"/>
      <c r="DA94" s="101"/>
      <c r="DB94" s="311"/>
      <c r="DC94" s="311"/>
      <c r="DD94" s="311"/>
      <c r="DE94" s="311"/>
      <c r="DF94" s="311"/>
      <c r="DP94" s="311"/>
      <c r="DQ94" s="311"/>
      <c r="DR94" s="311"/>
      <c r="DS94" s="311"/>
      <c r="DT94" s="311"/>
      <c r="DU94" s="311"/>
      <c r="DV94" s="311"/>
      <c r="DW94" s="311"/>
      <c r="DX94" s="101"/>
      <c r="DY94" s="101"/>
      <c r="DZ94" s="101"/>
      <c r="EA94" s="101"/>
      <c r="EB94" s="101"/>
      <c r="EC94" s="101"/>
      <c r="ED94" s="101"/>
      <c r="EE94" s="311"/>
      <c r="EF94" s="101"/>
      <c r="EG94" s="101"/>
      <c r="EH94" s="101"/>
      <c r="EI94" s="101"/>
      <c r="EJ94" s="105"/>
      <c r="EK94" s="105"/>
      <c r="EL94" s="69"/>
      <c r="EM94" s="68"/>
      <c r="EN94" s="68"/>
      <c r="EO94" s="68"/>
      <c r="EP94" s="68"/>
      <c r="EQ94" s="68"/>
      <c r="ER94" s="68"/>
      <c r="ES94" s="15"/>
      <c r="ET94" s="15"/>
      <c r="EU94" s="105"/>
      <c r="EV94" s="105"/>
      <c r="EW94" s="105"/>
      <c r="EX94" s="105"/>
      <c r="EY94" s="105"/>
      <c r="EZ94" s="105"/>
      <c r="FA94" s="67"/>
      <c r="FB94" s="105"/>
      <c r="FC94" s="105"/>
      <c r="FD94" s="105"/>
      <c r="FE94" s="105"/>
      <c r="FF94" s="105"/>
      <c r="FG94" s="105"/>
      <c r="FH94" s="67"/>
      <c r="FI94" s="67"/>
      <c r="FJ94" s="67"/>
      <c r="FK94" s="67"/>
      <c r="FL94" s="67"/>
      <c r="FM94" s="67"/>
      <c r="FN94" s="67"/>
    </row>
    <row r="95" spans="2:170" ht="22.5" customHeight="1" x14ac:dyDescent="0.45">
      <c r="B95" s="133">
        <f>IF(Data!B94&lt;&gt;"",Data!B94,"")</f>
        <v>81</v>
      </c>
      <c r="C95" s="158" t="str">
        <f>IF(Data!C94&lt;&gt;"",Data!C94,"")</f>
        <v>นายธัญเทพ  ขุนขจร</v>
      </c>
      <c r="D95" s="106">
        <f>IF(Data!D94&lt;&gt;"",Data!D94,"")</f>
        <v>1</v>
      </c>
      <c r="E95" s="140">
        <f>IF(AND(I95=1,Data!T94=0),0,IF(I95=999,999,Data!T94))</f>
        <v>197</v>
      </c>
      <c r="F95" s="140">
        <f t="shared" si="44"/>
        <v>16.416666666666668</v>
      </c>
      <c r="G95" s="140">
        <f>IF(Data!K94&lt;&gt;"",Data!K94,"")</f>
        <v>51</v>
      </c>
      <c r="H95" s="141">
        <f>IF(Data!L94&lt;&gt;"",Data!L94,"")</f>
        <v>175</v>
      </c>
      <c r="I95" s="63">
        <f>IF(Data!M94&lt;&gt;"",Data!M94,"")</f>
        <v>1</v>
      </c>
      <c r="J95" s="63">
        <f t="shared" si="45"/>
        <v>93</v>
      </c>
      <c r="L95" s="64" t="str">
        <f t="shared" si="46"/>
        <v>น้ำหนักตามเกณฑ์</v>
      </c>
      <c r="M95" s="74"/>
      <c r="N95" s="63">
        <f t="shared" si="47"/>
        <v>104</v>
      </c>
      <c r="P95" s="64" t="str">
        <f t="shared" si="48"/>
        <v>ส่วนสูงตามเกณฑ์</v>
      </c>
      <c r="R95" s="63">
        <f t="shared" si="49"/>
        <v>83</v>
      </c>
      <c r="S95" s="64" t="str">
        <f t="shared" si="50"/>
        <v>ค่อนข้างผอม</v>
      </c>
      <c r="W95" s="310">
        <f t="shared" si="51"/>
        <v>1197</v>
      </c>
      <c r="Y95" s="65">
        <f t="shared" si="52"/>
        <v>54.8</v>
      </c>
      <c r="Z95" s="65">
        <f t="shared" si="53"/>
        <v>168.4696252928</v>
      </c>
      <c r="AA95" s="65">
        <f t="shared" si="54"/>
        <v>61.1</v>
      </c>
      <c r="AB95" s="65">
        <f t="shared" si="55"/>
        <v>0</v>
      </c>
      <c r="AC95" s="65">
        <f t="shared" si="56"/>
        <v>61.1</v>
      </c>
      <c r="AD95" s="65">
        <f t="shared" si="57"/>
        <v>35.021115171808326</v>
      </c>
      <c r="AE95" s="65">
        <f t="shared" si="58"/>
        <v>41.614076781205554</v>
      </c>
      <c r="AF95" s="65">
        <f t="shared" si="59"/>
        <v>44.910557585904165</v>
      </c>
      <c r="AG95" s="65">
        <f t="shared" si="60"/>
        <v>64.928703117662664</v>
      </c>
      <c r="AH95" s="65">
        <f t="shared" si="61"/>
        <v>68.304937490216901</v>
      </c>
      <c r="AI95" s="65">
        <f t="shared" si="62"/>
        <v>75.099999999999994</v>
      </c>
      <c r="AJ95" s="65">
        <f t="shared" si="63"/>
        <v>150.29154749053939</v>
      </c>
      <c r="AK95" s="65">
        <f t="shared" si="64"/>
        <v>156.35090675795959</v>
      </c>
      <c r="AL95" s="65">
        <f t="shared" si="65"/>
        <v>159.38058639166968</v>
      </c>
      <c r="AM95" s="65">
        <f t="shared" si="66"/>
        <v>176.48508714379733</v>
      </c>
      <c r="AN95" s="65">
        <f t="shared" si="67"/>
        <v>179.15690776079646</v>
      </c>
      <c r="AO95" s="65">
        <f t="shared" si="68"/>
        <v>184.50054899479468</v>
      </c>
      <c r="AP95" s="65">
        <f t="shared" si="69"/>
        <v>43.713722207476678</v>
      </c>
      <c r="AQ95" s="65">
        <f t="shared" si="70"/>
        <v>49.509148138317784</v>
      </c>
      <c r="AR95" s="65">
        <f t="shared" si="71"/>
        <v>52.406861103738343</v>
      </c>
      <c r="AS95" s="65">
        <f t="shared" si="72"/>
        <v>69.155110353416774</v>
      </c>
      <c r="AT95" s="65">
        <f t="shared" si="73"/>
        <v>71.840147137889034</v>
      </c>
      <c r="AU95" s="65">
        <f t="shared" si="74"/>
        <v>77.210220706833539</v>
      </c>
      <c r="AV95" s="65">
        <f t="shared" si="75"/>
        <v>0</v>
      </c>
      <c r="AW95" s="65">
        <f t="shared" si="76"/>
        <v>43.713722207476678</v>
      </c>
      <c r="AX95" s="65">
        <f t="shared" si="77"/>
        <v>0</v>
      </c>
      <c r="AY95" s="65">
        <f t="shared" si="78"/>
        <v>49.509148138317784</v>
      </c>
      <c r="AZ95" s="65">
        <f t="shared" si="79"/>
        <v>0</v>
      </c>
      <c r="BA95" s="65">
        <f t="shared" si="80"/>
        <v>52.406861103738343</v>
      </c>
      <c r="BB95" s="65">
        <f t="shared" si="81"/>
        <v>0</v>
      </c>
      <c r="BC95" s="65">
        <f t="shared" si="82"/>
        <v>69.155110353416774</v>
      </c>
      <c r="BD95" s="65">
        <f t="shared" si="83"/>
        <v>0</v>
      </c>
      <c r="BE95" s="65">
        <f t="shared" si="84"/>
        <v>71.840147137889034</v>
      </c>
      <c r="BF95" s="65">
        <f t="shared" si="85"/>
        <v>0</v>
      </c>
      <c r="BG95" s="65">
        <f t="shared" si="86"/>
        <v>77.210220706833539</v>
      </c>
      <c r="BI95" s="371">
        <v>1080</v>
      </c>
      <c r="BJ95" s="342">
        <v>14.241193164417403</v>
      </c>
      <c r="BK95" s="342">
        <v>16.527462109611605</v>
      </c>
      <c r="BL95" s="342">
        <v>17.670596582208702</v>
      </c>
      <c r="BM95" s="342">
        <v>18.813731054805803</v>
      </c>
      <c r="BN95" s="342">
        <v>21.1</v>
      </c>
      <c r="BO95" s="342">
        <v>25.459861709440101</v>
      </c>
      <c r="BP95" s="342">
        <v>27.639792564160153</v>
      </c>
      <c r="BQ95" s="342">
        <v>29.819723418880201</v>
      </c>
      <c r="BR95" s="342">
        <v>34.200000000000003</v>
      </c>
      <c r="BS95" s="65"/>
      <c r="BT95" s="371">
        <v>1080</v>
      </c>
      <c r="BU95" s="342">
        <v>104.24778820318083</v>
      </c>
      <c r="BV95" s="342">
        <v>108.89315038697389</v>
      </c>
      <c r="BW95" s="342">
        <v>111.21583147887041</v>
      </c>
      <c r="BX95" s="342">
        <v>113.53851257076694</v>
      </c>
      <c r="BY95" s="342">
        <v>118.18387475455999</v>
      </c>
      <c r="BZ95" s="342">
        <v>123.05246422079381</v>
      </c>
      <c r="CA95" s="342">
        <v>125.48675895391071</v>
      </c>
      <c r="CB95" s="342">
        <v>127.92105368702762</v>
      </c>
      <c r="CC95" s="342">
        <v>132.78964315326144</v>
      </c>
      <c r="CE95" s="385">
        <v>69</v>
      </c>
      <c r="CF95" s="342">
        <v>6.1379708455785416</v>
      </c>
      <c r="CG95" s="342">
        <v>6.8006708338960351</v>
      </c>
      <c r="CH95" s="342">
        <v>7.132020828054781</v>
      </c>
      <c r="CI95" s="342">
        <v>7.4633708222135278</v>
      </c>
      <c r="CJ95" s="342">
        <v>8.1260708105310204</v>
      </c>
      <c r="CK95" s="342">
        <v>8.7385011652840312</v>
      </c>
      <c r="CL95" s="342">
        <v>9.0447163426605357</v>
      </c>
      <c r="CM95" s="342">
        <v>9.350931520037042</v>
      </c>
      <c r="CN95" s="342">
        <v>9.9633618747900528</v>
      </c>
      <c r="CO95" s="342">
        <v>5.9447206891452131</v>
      </c>
      <c r="CP95" s="342">
        <v>6.5428486088145208</v>
      </c>
      <c r="CQ95" s="342">
        <v>6.8419125686491746</v>
      </c>
      <c r="CR95" s="342">
        <v>7.1409765284838285</v>
      </c>
      <c r="CS95" s="342">
        <v>7.7391044481531361</v>
      </c>
      <c r="CT95" s="342">
        <v>8.3597706829653173</v>
      </c>
      <c r="CU95" s="342">
        <v>8.6701038003714075</v>
      </c>
      <c r="CV95" s="342">
        <v>8.9804369177774976</v>
      </c>
      <c r="CW95" s="342">
        <v>9.6011031525896779</v>
      </c>
      <c r="CY95" s="101">
        <f t="shared" si="87"/>
        <v>1</v>
      </c>
      <c r="CZ95" s="101"/>
      <c r="DA95" s="101"/>
      <c r="DB95" s="311"/>
      <c r="DC95" s="311"/>
      <c r="DD95" s="311"/>
      <c r="DE95" s="311"/>
      <c r="DF95" s="311"/>
      <c r="DP95" s="311"/>
      <c r="DQ95" s="311"/>
      <c r="DR95" s="311"/>
      <c r="DS95" s="311"/>
      <c r="DT95" s="311"/>
      <c r="DU95" s="311"/>
      <c r="DV95" s="311"/>
      <c r="DW95" s="311"/>
      <c r="DX95" s="101"/>
      <c r="DY95" s="101"/>
      <c r="DZ95" s="101"/>
      <c r="EA95" s="101"/>
      <c r="EB95" s="101"/>
      <c r="EC95" s="101"/>
      <c r="ED95" s="101"/>
      <c r="EE95" s="311"/>
      <c r="EF95" s="101"/>
      <c r="EG95" s="101"/>
      <c r="EH95" s="101"/>
      <c r="EI95" s="101"/>
      <c r="EJ95" s="105"/>
      <c r="EK95" s="105"/>
      <c r="EL95" s="69"/>
      <c r="EM95" s="68"/>
      <c r="EN95" s="68"/>
      <c r="EO95" s="68"/>
      <c r="EP95" s="68"/>
      <c r="EQ95" s="68"/>
      <c r="ER95" s="68"/>
      <c r="ES95" s="15"/>
      <c r="ET95" s="15"/>
      <c r="EU95" s="105"/>
      <c r="EV95" s="105"/>
      <c r="EW95" s="105"/>
      <c r="EX95" s="105"/>
      <c r="EY95" s="105"/>
      <c r="EZ95" s="105"/>
      <c r="FA95" s="67"/>
      <c r="FB95" s="105"/>
      <c r="FC95" s="105"/>
      <c r="FD95" s="105"/>
      <c r="FE95" s="105"/>
      <c r="FF95" s="105"/>
      <c r="FG95" s="105"/>
      <c r="FH95" s="67"/>
      <c r="FI95" s="67"/>
      <c r="FJ95" s="67"/>
      <c r="FK95" s="67"/>
      <c r="FL95" s="67"/>
      <c r="FM95" s="67"/>
      <c r="FN95" s="67"/>
    </row>
    <row r="96" spans="2:170" ht="22.5" customHeight="1" x14ac:dyDescent="0.45">
      <c r="B96" s="133">
        <f>IF(Data!B95&lt;&gt;"",Data!B95,"")</f>
        <v>82</v>
      </c>
      <c r="C96" s="158" t="str">
        <f>IF(Data!C95&lt;&gt;"",Data!C95,"")</f>
        <v>นางสาวกัญญาภัค  เฉลยชีพ</v>
      </c>
      <c r="D96" s="106">
        <f>IF(Data!D95&lt;&gt;"",Data!D95,"")</f>
        <v>2</v>
      </c>
      <c r="E96" s="140">
        <f>IF(AND(I96=1,Data!T95=0),0,IF(I96=999,999,Data!T95))</f>
        <v>220</v>
      </c>
      <c r="F96" s="140">
        <f t="shared" si="44"/>
        <v>18.333333333333332</v>
      </c>
      <c r="G96" s="140">
        <f>IF(Data!K95&lt;&gt;"",Data!K95,"")</f>
        <v>56</v>
      </c>
      <c r="H96" s="141">
        <f>IF(Data!L95&lt;&gt;"",Data!L95,"")</f>
        <v>157</v>
      </c>
      <c r="I96" s="63">
        <f>IF(Data!M95&lt;&gt;"",Data!M95,"")</f>
        <v>1</v>
      </c>
      <c r="J96" s="63">
        <f t="shared" si="45"/>
        <v>115</v>
      </c>
      <c r="L96" s="64" t="str">
        <f t="shared" si="46"/>
        <v>น้ำหนักตามเกณฑ์</v>
      </c>
      <c r="M96" s="74"/>
      <c r="N96" s="63">
        <f t="shared" si="47"/>
        <v>100</v>
      </c>
      <c r="P96" s="64" t="str">
        <f t="shared" si="48"/>
        <v>ส่วนสูงตามเกณฑ์</v>
      </c>
      <c r="R96" s="63">
        <f t="shared" si="49"/>
        <v>118</v>
      </c>
      <c r="S96" s="64" t="str">
        <f t="shared" si="50"/>
        <v>สมส่วน</v>
      </c>
      <c r="W96" s="310">
        <f t="shared" si="51"/>
        <v>2220</v>
      </c>
      <c r="Y96" s="65">
        <f t="shared" si="52"/>
        <v>48.8</v>
      </c>
      <c r="Z96" s="65">
        <f t="shared" si="53"/>
        <v>156.9</v>
      </c>
      <c r="AA96" s="65">
        <f t="shared" si="54"/>
        <v>47.3</v>
      </c>
      <c r="AB96" s="65">
        <f t="shared" si="55"/>
        <v>0</v>
      </c>
      <c r="AC96" s="65">
        <f t="shared" si="56"/>
        <v>47.3</v>
      </c>
      <c r="AD96" s="65">
        <f t="shared" si="57"/>
        <v>34.125343514567476</v>
      </c>
      <c r="AE96" s="65">
        <f t="shared" si="58"/>
        <v>39.016895676378311</v>
      </c>
      <c r="AF96" s="65">
        <f t="shared" si="59"/>
        <v>41.462671757283729</v>
      </c>
      <c r="AG96" s="65">
        <f t="shared" si="60"/>
        <v>57.732399599828497</v>
      </c>
      <c r="AH96" s="65">
        <f t="shared" si="61"/>
        <v>60.709866133104661</v>
      </c>
      <c r="AI96" s="65">
        <f t="shared" si="62"/>
        <v>66.664799199656997</v>
      </c>
      <c r="AJ96" s="65">
        <f t="shared" si="63"/>
        <v>142.70386492170113</v>
      </c>
      <c r="AK96" s="65">
        <f t="shared" si="64"/>
        <v>147.43590994780075</v>
      </c>
      <c r="AL96" s="65">
        <f t="shared" si="65"/>
        <v>149.80193246085057</v>
      </c>
      <c r="AM96" s="65">
        <f t="shared" si="66"/>
        <v>164.15757467486065</v>
      </c>
      <c r="AN96" s="65">
        <f t="shared" si="67"/>
        <v>166.57676623314754</v>
      </c>
      <c r="AO96" s="65">
        <f t="shared" si="68"/>
        <v>171.4151493497213</v>
      </c>
      <c r="AP96" s="65">
        <f t="shared" si="69"/>
        <v>32.465836378856245</v>
      </c>
      <c r="AQ96" s="65">
        <f t="shared" si="70"/>
        <v>37.410557585904165</v>
      </c>
      <c r="AR96" s="65">
        <f t="shared" si="71"/>
        <v>39.882918189428118</v>
      </c>
      <c r="AS96" s="65">
        <f t="shared" si="72"/>
        <v>56.87042814267339</v>
      </c>
      <c r="AT96" s="65">
        <f t="shared" si="73"/>
        <v>60.060570856897854</v>
      </c>
      <c r="AU96" s="65">
        <f t="shared" si="74"/>
        <v>66.440856285346769</v>
      </c>
      <c r="AV96" s="65">
        <f t="shared" si="75"/>
        <v>0</v>
      </c>
      <c r="AW96" s="65">
        <f t="shared" si="76"/>
        <v>32.465836378856245</v>
      </c>
      <c r="AX96" s="65">
        <f t="shared" si="77"/>
        <v>0</v>
      </c>
      <c r="AY96" s="65">
        <f t="shared" si="78"/>
        <v>37.410557585904165</v>
      </c>
      <c r="AZ96" s="65">
        <f t="shared" si="79"/>
        <v>0</v>
      </c>
      <c r="BA96" s="65">
        <f t="shared" si="80"/>
        <v>39.882918189428118</v>
      </c>
      <c r="BB96" s="65">
        <f t="shared" si="81"/>
        <v>0</v>
      </c>
      <c r="BC96" s="65">
        <f t="shared" si="82"/>
        <v>56.87042814267339</v>
      </c>
      <c r="BD96" s="65">
        <f t="shared" si="83"/>
        <v>0</v>
      </c>
      <c r="BE96" s="65">
        <f t="shared" si="84"/>
        <v>60.060570856897854</v>
      </c>
      <c r="BF96" s="65">
        <f t="shared" si="85"/>
        <v>0</v>
      </c>
      <c r="BG96" s="65">
        <f t="shared" si="86"/>
        <v>66.440856285346769</v>
      </c>
      <c r="BI96" s="371">
        <v>1081</v>
      </c>
      <c r="BJ96" s="342">
        <v>14.441193164417403</v>
      </c>
      <c r="BK96" s="342">
        <v>16.727462109611601</v>
      </c>
      <c r="BL96" s="342">
        <v>17.870596582208705</v>
      </c>
      <c r="BM96" s="342">
        <v>19.013731054805803</v>
      </c>
      <c r="BN96" s="342">
        <v>21.3</v>
      </c>
      <c r="BO96" s="342">
        <v>25.713030754677174</v>
      </c>
      <c r="BP96" s="342">
        <v>27.919546132015761</v>
      </c>
      <c r="BQ96" s="342">
        <v>30.126061509354351</v>
      </c>
      <c r="BR96" s="342">
        <v>34.5</v>
      </c>
      <c r="BS96" s="65"/>
      <c r="BT96" s="371">
        <v>1081</v>
      </c>
      <c r="BU96" s="342">
        <v>104.53977423215522</v>
      </c>
      <c r="BV96" s="342">
        <v>109.23973463967681</v>
      </c>
      <c r="BW96" s="342">
        <v>111.5897148434376</v>
      </c>
      <c r="BX96" s="342">
        <v>113.9396950471984</v>
      </c>
      <c r="BY96" s="342">
        <v>118.63965545471999</v>
      </c>
      <c r="BZ96" s="342">
        <v>123.52396360855462</v>
      </c>
      <c r="CA96" s="342">
        <v>125.96611768547194</v>
      </c>
      <c r="CB96" s="342">
        <v>128.40827176238926</v>
      </c>
      <c r="CC96" s="342">
        <v>133.29257991622393</v>
      </c>
      <c r="CE96" s="385">
        <v>69.25</v>
      </c>
      <c r="CF96" s="342">
        <v>6.1881729506711434</v>
      </c>
      <c r="CG96" s="342">
        <v>6.8545251592327734</v>
      </c>
      <c r="CH96" s="342">
        <v>7.1877012635135875</v>
      </c>
      <c r="CI96" s="342">
        <v>7.5208773677944016</v>
      </c>
      <c r="CJ96" s="342">
        <v>8.1872295763560317</v>
      </c>
      <c r="CK96" s="342">
        <v>8.8031848899277527</v>
      </c>
      <c r="CL96" s="342">
        <v>9.1111625467136115</v>
      </c>
      <c r="CM96" s="342">
        <v>9.4191402034994738</v>
      </c>
      <c r="CN96" s="342">
        <v>10.035095517071195</v>
      </c>
      <c r="CO96" s="342">
        <v>5.9903374745704525</v>
      </c>
      <c r="CP96" s="342">
        <v>6.5917826025775899</v>
      </c>
      <c r="CQ96" s="342">
        <v>6.8925051665811576</v>
      </c>
      <c r="CR96" s="342">
        <v>7.1932277305847263</v>
      </c>
      <c r="CS96" s="342">
        <v>7.7946728585918637</v>
      </c>
      <c r="CT96" s="342">
        <v>8.4182778220510066</v>
      </c>
      <c r="CU96" s="342">
        <v>8.7300803037805803</v>
      </c>
      <c r="CV96" s="342">
        <v>9.0418827855101505</v>
      </c>
      <c r="CW96" s="342">
        <v>9.6654877489692943</v>
      </c>
      <c r="CY96" s="101">
        <f t="shared" si="87"/>
        <v>1</v>
      </c>
      <c r="CZ96" s="101"/>
      <c r="DA96" s="101"/>
      <c r="DB96" s="311"/>
      <c r="DC96" s="311"/>
      <c r="DD96" s="311"/>
      <c r="DE96" s="311"/>
      <c r="DF96" s="311"/>
      <c r="DP96" s="311"/>
      <c r="DQ96" s="311"/>
      <c r="DR96" s="311"/>
      <c r="DS96" s="311"/>
      <c r="DT96" s="311"/>
      <c r="DU96" s="311"/>
      <c r="DV96" s="311"/>
      <c r="DW96" s="311"/>
      <c r="DX96" s="101"/>
      <c r="DY96" s="101"/>
      <c r="DZ96" s="101"/>
      <c r="EA96" s="101"/>
      <c r="EB96" s="101"/>
      <c r="EC96" s="101"/>
      <c r="ED96" s="101"/>
      <c r="EE96" s="311"/>
      <c r="EF96" s="101"/>
      <c r="EG96" s="101"/>
      <c r="EH96" s="101"/>
      <c r="EI96" s="101"/>
      <c r="EJ96" s="105"/>
      <c r="EK96" s="105"/>
      <c r="EL96" s="69"/>
      <c r="EM96" s="68"/>
      <c r="EN96" s="68"/>
      <c r="EO96" s="68"/>
      <c r="EP96" s="68"/>
      <c r="EQ96" s="68"/>
      <c r="ER96" s="68"/>
      <c r="ES96" s="15"/>
      <c r="ET96" s="15"/>
      <c r="EU96" s="105"/>
      <c r="EV96" s="105"/>
      <c r="EW96" s="105"/>
      <c r="EX96" s="105"/>
      <c r="EY96" s="105"/>
      <c r="EZ96" s="105"/>
      <c r="FA96" s="67"/>
      <c r="FB96" s="105"/>
      <c r="FC96" s="105"/>
      <c r="FD96" s="105"/>
      <c r="FE96" s="105"/>
      <c r="FF96" s="105"/>
      <c r="FG96" s="105"/>
      <c r="FH96" s="67"/>
      <c r="FI96" s="67"/>
      <c r="FJ96" s="67"/>
      <c r="FK96" s="67"/>
      <c r="FL96" s="67"/>
      <c r="FM96" s="67"/>
      <c r="FN96" s="67"/>
    </row>
    <row r="97" spans="2:170" ht="22.5" customHeight="1" x14ac:dyDescent="0.45">
      <c r="B97" s="133">
        <f>IF(Data!B96&lt;&gt;"",Data!B96,"")</f>
        <v>83</v>
      </c>
      <c r="C97" s="158" t="str">
        <f>IF(Data!C96&lt;&gt;"",Data!C96,"")</f>
        <v>นางสาวปวริศา  กิ่งกัน</v>
      </c>
      <c r="D97" s="106">
        <f>IF(Data!D96&lt;&gt;"",Data!D96,"")</f>
        <v>2</v>
      </c>
      <c r="E97" s="140">
        <f>IF(AND(I97=1,Data!T96=0),0,IF(I97=999,999,Data!T96))</f>
        <v>196</v>
      </c>
      <c r="F97" s="140">
        <f t="shared" si="44"/>
        <v>16.333333333333332</v>
      </c>
      <c r="G97" s="140">
        <f>IF(Data!K96&lt;&gt;"",Data!K96,"")</f>
        <v>56</v>
      </c>
      <c r="H97" s="141">
        <f>IF(Data!L96&lt;&gt;"",Data!L96,"")</f>
        <v>165</v>
      </c>
      <c r="I97" s="63">
        <f>IF(Data!M96&lt;&gt;"",Data!M96,"")</f>
        <v>1</v>
      </c>
      <c r="J97" s="63">
        <f t="shared" si="45"/>
        <v>116</v>
      </c>
      <c r="L97" s="64" t="str">
        <f t="shared" si="46"/>
        <v>น้ำหนักตามเกณฑ์</v>
      </c>
      <c r="M97" s="74"/>
      <c r="N97" s="63">
        <f t="shared" si="47"/>
        <v>105</v>
      </c>
      <c r="P97" s="64" t="str">
        <f t="shared" si="48"/>
        <v>ค่อนข้างสูง</v>
      </c>
      <c r="R97" s="63">
        <f t="shared" si="49"/>
        <v>104</v>
      </c>
      <c r="S97" s="64" t="str">
        <f t="shared" si="50"/>
        <v>สมส่วน</v>
      </c>
      <c r="W97" s="310">
        <f t="shared" si="51"/>
        <v>2196</v>
      </c>
      <c r="Y97" s="65">
        <f t="shared" si="52"/>
        <v>48.1</v>
      </c>
      <c r="Z97" s="65">
        <f t="shared" si="53"/>
        <v>156.69999999999999</v>
      </c>
      <c r="AA97" s="65">
        <f t="shared" si="54"/>
        <v>54</v>
      </c>
      <c r="AB97" s="65">
        <f t="shared" si="55"/>
        <v>0</v>
      </c>
      <c r="AC97" s="65">
        <f t="shared" si="56"/>
        <v>54</v>
      </c>
      <c r="AD97" s="65">
        <f t="shared" si="57"/>
        <v>32.787314971722573</v>
      </c>
      <c r="AE97" s="65">
        <f t="shared" si="58"/>
        <v>37.891543314481716</v>
      </c>
      <c r="AF97" s="65">
        <f t="shared" si="59"/>
        <v>40.443657485861287</v>
      </c>
      <c r="AG97" s="65">
        <f t="shared" si="60"/>
        <v>57.351413871250941</v>
      </c>
      <c r="AH97" s="65">
        <f t="shared" si="61"/>
        <v>60.435218495001259</v>
      </c>
      <c r="AI97" s="65">
        <f t="shared" si="62"/>
        <v>66.602827742501887</v>
      </c>
      <c r="AJ97" s="65">
        <f t="shared" si="63"/>
        <v>141.70632924314503</v>
      </c>
      <c r="AK97" s="65">
        <f t="shared" si="64"/>
        <v>146.70421949543004</v>
      </c>
      <c r="AL97" s="65">
        <f t="shared" si="65"/>
        <v>149.20316462157251</v>
      </c>
      <c r="AM97" s="65">
        <f t="shared" si="66"/>
        <v>164.1170818105719</v>
      </c>
      <c r="AN97" s="65">
        <f t="shared" si="67"/>
        <v>166.58944241409583</v>
      </c>
      <c r="AO97" s="65">
        <f t="shared" si="68"/>
        <v>171.53416362114376</v>
      </c>
      <c r="AP97" s="65">
        <f t="shared" si="69"/>
        <v>37.251750750321563</v>
      </c>
      <c r="AQ97" s="65">
        <f t="shared" si="70"/>
        <v>42.834500500214375</v>
      </c>
      <c r="AR97" s="65">
        <f t="shared" si="71"/>
        <v>45.625875375160781</v>
      </c>
      <c r="AS97" s="65">
        <f t="shared" si="72"/>
        <v>62.294371056983614</v>
      </c>
      <c r="AT97" s="65">
        <f t="shared" si="73"/>
        <v>65.059161409311486</v>
      </c>
      <c r="AU97" s="65">
        <f t="shared" si="74"/>
        <v>70.588742113967214</v>
      </c>
      <c r="AV97" s="65">
        <f t="shared" si="75"/>
        <v>0</v>
      </c>
      <c r="AW97" s="65">
        <f t="shared" si="76"/>
        <v>37.251750750321563</v>
      </c>
      <c r="AX97" s="65">
        <f t="shared" si="77"/>
        <v>0</v>
      </c>
      <c r="AY97" s="65">
        <f t="shared" si="78"/>
        <v>42.834500500214375</v>
      </c>
      <c r="AZ97" s="65">
        <f t="shared" si="79"/>
        <v>0</v>
      </c>
      <c r="BA97" s="65">
        <f t="shared" si="80"/>
        <v>45.625875375160781</v>
      </c>
      <c r="BB97" s="65">
        <f t="shared" si="81"/>
        <v>0</v>
      </c>
      <c r="BC97" s="65">
        <f t="shared" si="82"/>
        <v>62.294371056983614</v>
      </c>
      <c r="BD97" s="65">
        <f t="shared" si="83"/>
        <v>0</v>
      </c>
      <c r="BE97" s="65">
        <f t="shared" si="84"/>
        <v>65.059161409311486</v>
      </c>
      <c r="BF97" s="65">
        <f t="shared" si="85"/>
        <v>0</v>
      </c>
      <c r="BG97" s="65">
        <f t="shared" si="86"/>
        <v>70.588742113967214</v>
      </c>
      <c r="BI97" s="371">
        <v>1082</v>
      </c>
      <c r="BJ97" s="342">
        <v>14.481686028706182</v>
      </c>
      <c r="BK97" s="342">
        <v>16.821124019137457</v>
      </c>
      <c r="BL97" s="342">
        <v>17.990843014353093</v>
      </c>
      <c r="BM97" s="342">
        <v>19.160562009568729</v>
      </c>
      <c r="BN97" s="342">
        <v>21.5</v>
      </c>
      <c r="BO97" s="342">
        <v>25.966199799914246</v>
      </c>
      <c r="BP97" s="342">
        <v>28.199299699871368</v>
      </c>
      <c r="BQ97" s="342">
        <v>30.432399599828493</v>
      </c>
      <c r="BR97" s="342">
        <v>34.9</v>
      </c>
      <c r="BS97" s="65"/>
      <c r="BT97" s="371">
        <v>1082</v>
      </c>
      <c r="BU97" s="342">
        <v>104.90838334783521</v>
      </c>
      <c r="BV97" s="342">
        <v>109.63639120426348</v>
      </c>
      <c r="BW97" s="342">
        <v>112.00039513247761</v>
      </c>
      <c r="BX97" s="342">
        <v>114.36439906069174</v>
      </c>
      <c r="BY97" s="342">
        <v>119.09240691712</v>
      </c>
      <c r="BZ97" s="342">
        <v>123.99014675392081</v>
      </c>
      <c r="CA97" s="342">
        <v>126.43901667232122</v>
      </c>
      <c r="CB97" s="342">
        <v>128.88788659072162</v>
      </c>
      <c r="CC97" s="342">
        <v>133.78562642752243</v>
      </c>
      <c r="CE97" s="385">
        <v>69.5</v>
      </c>
      <c r="CF97" s="342">
        <v>6.2383750557637461</v>
      </c>
      <c r="CG97" s="342">
        <v>6.9083794845695117</v>
      </c>
      <c r="CH97" s="342">
        <v>7.243381698972394</v>
      </c>
      <c r="CI97" s="342">
        <v>7.5783839133752764</v>
      </c>
      <c r="CJ97" s="342">
        <v>8.2483883421810411</v>
      </c>
      <c r="CK97" s="342">
        <v>8.8678686145714725</v>
      </c>
      <c r="CL97" s="342">
        <v>9.1776087507666873</v>
      </c>
      <c r="CM97" s="342">
        <v>9.4873488869619038</v>
      </c>
      <c r="CN97" s="342">
        <v>10.106829159352337</v>
      </c>
      <c r="CO97" s="342">
        <v>6.035954259995691</v>
      </c>
      <c r="CP97" s="342">
        <v>6.640716596340658</v>
      </c>
      <c r="CQ97" s="342">
        <v>6.9430977645131406</v>
      </c>
      <c r="CR97" s="342">
        <v>7.2454789326856242</v>
      </c>
      <c r="CS97" s="342">
        <v>7.8502412690305912</v>
      </c>
      <c r="CT97" s="342">
        <v>8.4767849611366977</v>
      </c>
      <c r="CU97" s="342">
        <v>8.7900568071897531</v>
      </c>
      <c r="CV97" s="342">
        <v>9.103328653242805</v>
      </c>
      <c r="CW97" s="342">
        <v>9.7298723453489124</v>
      </c>
      <c r="CY97" s="101">
        <f t="shared" si="87"/>
        <v>1</v>
      </c>
      <c r="CZ97" s="101"/>
      <c r="DA97" s="101"/>
      <c r="DB97" s="311"/>
      <c r="DC97" s="311"/>
      <c r="DD97" s="311"/>
      <c r="DE97" s="311"/>
      <c r="DF97" s="311"/>
      <c r="DP97" s="311"/>
      <c r="DQ97" s="311"/>
      <c r="DR97" s="311"/>
      <c r="DS97" s="311"/>
      <c r="DT97" s="311"/>
      <c r="DU97" s="311"/>
      <c r="DV97" s="311"/>
      <c r="DW97" s="311"/>
      <c r="DX97" s="101"/>
      <c r="DY97" s="101"/>
      <c r="DZ97" s="101"/>
      <c r="EA97" s="101"/>
      <c r="EB97" s="101"/>
      <c r="EC97" s="101"/>
      <c r="ED97" s="101"/>
      <c r="EE97" s="311"/>
      <c r="EF97" s="101"/>
      <c r="EG97" s="101"/>
      <c r="EH97" s="101"/>
      <c r="EI97" s="101"/>
      <c r="EJ97" s="105"/>
      <c r="EK97" s="105"/>
      <c r="EL97" s="69"/>
      <c r="EM97" s="68"/>
      <c r="EN97" s="68"/>
      <c r="EO97" s="68"/>
      <c r="EP97" s="68"/>
      <c r="EQ97" s="68"/>
      <c r="ER97" s="68"/>
      <c r="ES97" s="15"/>
      <c r="ET97" s="15"/>
      <c r="EU97" s="105"/>
      <c r="EV97" s="105"/>
      <c r="EW97" s="105"/>
      <c r="EX97" s="105"/>
      <c r="EY97" s="105"/>
      <c r="EZ97" s="105"/>
      <c r="FA97" s="67"/>
      <c r="FB97" s="105"/>
      <c r="FC97" s="105"/>
      <c r="FD97" s="105"/>
      <c r="FE97" s="105"/>
      <c r="FF97" s="105"/>
      <c r="FG97" s="105"/>
      <c r="FH97" s="67"/>
      <c r="FI97" s="67"/>
      <c r="FJ97" s="67"/>
      <c r="FK97" s="67"/>
      <c r="FL97" s="67"/>
      <c r="FM97" s="67"/>
      <c r="FN97" s="67"/>
    </row>
    <row r="98" spans="2:170" ht="22.5" customHeight="1" x14ac:dyDescent="0.45">
      <c r="B98" s="133">
        <f>IF(Data!B97&lt;&gt;"",Data!B97,"")</f>
        <v>84</v>
      </c>
      <c r="C98" s="158" t="str">
        <f>IF(Data!C97&lt;&gt;"",Data!C97,"")</f>
        <v>นางสาวภาวิณี  เกตุจันทร์</v>
      </c>
      <c r="D98" s="106">
        <f>IF(Data!D97&lt;&gt;"",Data!D97,"")</f>
        <v>2</v>
      </c>
      <c r="E98" s="140">
        <f>IF(AND(I98=1,Data!T97=0),0,IF(I98=999,999,Data!T97))</f>
        <v>197</v>
      </c>
      <c r="F98" s="140">
        <f t="shared" si="44"/>
        <v>16.416666666666668</v>
      </c>
      <c r="G98" s="140">
        <f>IF(Data!K97&lt;&gt;"",Data!K97,"")</f>
        <v>50</v>
      </c>
      <c r="H98" s="141">
        <f>IF(Data!L97&lt;&gt;"",Data!L97,"")</f>
        <v>150</v>
      </c>
      <c r="I98" s="63">
        <f>IF(Data!M97&lt;&gt;"",Data!M97,"")</f>
        <v>1</v>
      </c>
      <c r="J98" s="63">
        <f t="shared" si="45"/>
        <v>104</v>
      </c>
      <c r="L98" s="64" t="str">
        <f t="shared" si="46"/>
        <v>น้ำหนักตามเกณฑ์</v>
      </c>
      <c r="M98" s="74"/>
      <c r="N98" s="63">
        <f t="shared" si="47"/>
        <v>96</v>
      </c>
      <c r="P98" s="64" t="str">
        <f t="shared" si="48"/>
        <v>ส่วนสูงตามเกณฑ์</v>
      </c>
      <c r="R98" s="63">
        <f t="shared" si="49"/>
        <v>120</v>
      </c>
      <c r="S98" s="64" t="str">
        <f t="shared" si="50"/>
        <v>สมส่วน</v>
      </c>
      <c r="W98" s="310">
        <f t="shared" si="51"/>
        <v>2197</v>
      </c>
      <c r="Y98" s="65">
        <f t="shared" si="52"/>
        <v>48.1</v>
      </c>
      <c r="Z98" s="65">
        <f t="shared" si="53"/>
        <v>156.80000000000001</v>
      </c>
      <c r="AA98" s="65">
        <f t="shared" si="54"/>
        <v>41.6</v>
      </c>
      <c r="AB98" s="65">
        <f t="shared" si="55"/>
        <v>0</v>
      </c>
      <c r="AC98" s="65">
        <f t="shared" si="56"/>
        <v>41.6</v>
      </c>
      <c r="AD98" s="65">
        <f t="shared" si="57"/>
        <v>32.946822107433803</v>
      </c>
      <c r="AE98" s="65">
        <f t="shared" si="58"/>
        <v>37.997881404955869</v>
      </c>
      <c r="AF98" s="65">
        <f t="shared" si="59"/>
        <v>40.523411053716899</v>
      </c>
      <c r="AG98" s="65">
        <f t="shared" si="60"/>
        <v>57.431167439106545</v>
      </c>
      <c r="AH98" s="65">
        <f t="shared" si="61"/>
        <v>60.541556585475405</v>
      </c>
      <c r="AI98" s="65">
        <f t="shared" si="62"/>
        <v>66.76233487821311</v>
      </c>
      <c r="AJ98" s="65">
        <f t="shared" si="63"/>
        <v>141.64682210743382</v>
      </c>
      <c r="AK98" s="65">
        <f t="shared" si="64"/>
        <v>146.69788140495587</v>
      </c>
      <c r="AL98" s="65">
        <f t="shared" si="65"/>
        <v>149.22341105371692</v>
      </c>
      <c r="AM98" s="65">
        <f t="shared" si="66"/>
        <v>164.13732824271625</v>
      </c>
      <c r="AN98" s="65">
        <f t="shared" si="67"/>
        <v>166.58310432362168</v>
      </c>
      <c r="AO98" s="65">
        <f t="shared" si="68"/>
        <v>171.47465648543252</v>
      </c>
      <c r="AP98" s="65">
        <f t="shared" si="69"/>
        <v>27.722879193123582</v>
      </c>
      <c r="AQ98" s="65">
        <f t="shared" si="70"/>
        <v>32.348586128749055</v>
      </c>
      <c r="AR98" s="65">
        <f t="shared" si="71"/>
        <v>34.661439596561792</v>
      </c>
      <c r="AS98" s="65">
        <f t="shared" si="72"/>
        <v>51.409688846240215</v>
      </c>
      <c r="AT98" s="65">
        <f t="shared" si="73"/>
        <v>54.679585128320298</v>
      </c>
      <c r="AU98" s="65">
        <f t="shared" si="74"/>
        <v>61.21937769248045</v>
      </c>
      <c r="AV98" s="65">
        <f t="shared" si="75"/>
        <v>0</v>
      </c>
      <c r="AW98" s="65">
        <f t="shared" si="76"/>
        <v>27.722879193123582</v>
      </c>
      <c r="AX98" s="65">
        <f t="shared" si="77"/>
        <v>0</v>
      </c>
      <c r="AY98" s="65">
        <f t="shared" si="78"/>
        <v>32.348586128749055</v>
      </c>
      <c r="AZ98" s="65">
        <f t="shared" si="79"/>
        <v>0</v>
      </c>
      <c r="BA98" s="65">
        <f t="shared" si="80"/>
        <v>34.661439596561792</v>
      </c>
      <c r="BB98" s="65">
        <f t="shared" si="81"/>
        <v>0</v>
      </c>
      <c r="BC98" s="65">
        <f t="shared" si="82"/>
        <v>51.409688846240215</v>
      </c>
      <c r="BD98" s="65">
        <f t="shared" si="83"/>
        <v>0</v>
      </c>
      <c r="BE98" s="65">
        <f t="shared" si="84"/>
        <v>54.679585128320298</v>
      </c>
      <c r="BF98" s="65">
        <f t="shared" si="85"/>
        <v>0</v>
      </c>
      <c r="BG98" s="65">
        <f t="shared" si="86"/>
        <v>61.21937769248045</v>
      </c>
      <c r="BI98" s="371">
        <v>1083</v>
      </c>
      <c r="BJ98" s="342">
        <v>14.522178892994956</v>
      </c>
      <c r="BK98" s="342">
        <v>16.914785928663306</v>
      </c>
      <c r="BL98" s="342">
        <v>18.111089446497477</v>
      </c>
      <c r="BM98" s="342">
        <v>19.307392964331651</v>
      </c>
      <c r="BN98" s="342">
        <v>21.7</v>
      </c>
      <c r="BO98" s="342">
        <v>26.219368845151322</v>
      </c>
      <c r="BP98" s="342">
        <v>28.479053267726982</v>
      </c>
      <c r="BQ98" s="342">
        <v>30.738737690302646</v>
      </c>
      <c r="BR98" s="342">
        <v>35.299999999999997</v>
      </c>
      <c r="BS98" s="65"/>
      <c r="BT98" s="371">
        <v>1083</v>
      </c>
      <c r="BU98" s="342">
        <v>105.27847106483227</v>
      </c>
      <c r="BV98" s="342">
        <v>110.03320525431486</v>
      </c>
      <c r="BW98" s="342">
        <v>112.41057234905615</v>
      </c>
      <c r="BX98" s="342">
        <v>114.78793944379744</v>
      </c>
      <c r="BY98" s="342">
        <v>119.54267363328002</v>
      </c>
      <c r="BZ98" s="342">
        <v>124.4527618806241</v>
      </c>
      <c r="CA98" s="342">
        <v>126.90780600429613</v>
      </c>
      <c r="CB98" s="342">
        <v>129.36285012796819</v>
      </c>
      <c r="CC98" s="342">
        <v>134.27293837531226</v>
      </c>
      <c r="CE98" s="385">
        <v>69.75</v>
      </c>
      <c r="CF98" s="342">
        <v>6.2885771608563488</v>
      </c>
      <c r="CG98" s="342">
        <v>6.96223380990625</v>
      </c>
      <c r="CH98" s="342">
        <v>7.2990621344312006</v>
      </c>
      <c r="CI98" s="342">
        <v>7.6358904589561512</v>
      </c>
      <c r="CJ98" s="342">
        <v>8.3095471080060506</v>
      </c>
      <c r="CK98" s="342">
        <v>8.9325523392151922</v>
      </c>
      <c r="CL98" s="342">
        <v>9.244054954819763</v>
      </c>
      <c r="CM98" s="342">
        <v>9.5555575704243356</v>
      </c>
      <c r="CN98" s="342">
        <v>10.178562801633479</v>
      </c>
      <c r="CO98" s="342">
        <v>6.0815710454209295</v>
      </c>
      <c r="CP98" s="342">
        <v>6.6896505901037262</v>
      </c>
      <c r="CQ98" s="342">
        <v>6.9936903624451237</v>
      </c>
      <c r="CR98" s="342">
        <v>7.297730134786522</v>
      </c>
      <c r="CS98" s="342">
        <v>7.9058096794693187</v>
      </c>
      <c r="CT98" s="342">
        <v>8.5352921002223887</v>
      </c>
      <c r="CU98" s="342">
        <v>8.8500333105989242</v>
      </c>
      <c r="CV98" s="342">
        <v>9.1647745209754596</v>
      </c>
      <c r="CW98" s="342">
        <v>9.7942569417285306</v>
      </c>
      <c r="CY98" s="101">
        <f t="shared" si="87"/>
        <v>1</v>
      </c>
      <c r="CZ98" s="101"/>
      <c r="DA98" s="101"/>
      <c r="DB98" s="311"/>
      <c r="DC98" s="311"/>
      <c r="DD98" s="311"/>
      <c r="DE98" s="311"/>
      <c r="DF98" s="311"/>
      <c r="DG98" s="312"/>
      <c r="DP98" s="311"/>
      <c r="DQ98" s="311"/>
      <c r="DR98" s="311"/>
      <c r="DS98" s="311"/>
      <c r="DT98" s="311"/>
      <c r="DU98" s="311"/>
      <c r="DV98" s="311"/>
      <c r="DW98" s="311"/>
      <c r="DX98" s="101"/>
      <c r="DY98" s="101"/>
      <c r="DZ98" s="101"/>
      <c r="EA98" s="101"/>
      <c r="EB98" s="101"/>
      <c r="EC98" s="101"/>
      <c r="ED98" s="101"/>
      <c r="EE98" s="311"/>
      <c r="EF98" s="101"/>
      <c r="EG98" s="101"/>
      <c r="EH98" s="101"/>
      <c r="EI98" s="101"/>
      <c r="EJ98" s="105"/>
      <c r="EK98" s="105"/>
      <c r="EL98" s="69"/>
      <c r="EM98" s="68"/>
      <c r="EN98" s="68"/>
      <c r="EO98" s="68"/>
      <c r="EP98" s="68"/>
      <c r="EQ98" s="68"/>
      <c r="ER98" s="68"/>
      <c r="ES98" s="15"/>
      <c r="ET98" s="15"/>
      <c r="EU98" s="105"/>
      <c r="EV98" s="105"/>
      <c r="EW98" s="105"/>
      <c r="EX98" s="105"/>
      <c r="EY98" s="105"/>
      <c r="EZ98" s="105"/>
      <c r="FA98" s="67"/>
      <c r="FB98" s="105"/>
      <c r="FC98" s="105"/>
      <c r="FD98" s="105"/>
      <c r="FE98" s="105"/>
      <c r="FF98" s="105"/>
      <c r="FG98" s="105"/>
      <c r="FH98" s="67"/>
      <c r="FI98" s="67"/>
      <c r="FJ98" s="67"/>
      <c r="FK98" s="67"/>
      <c r="FL98" s="67"/>
      <c r="FM98" s="67"/>
      <c r="FN98" s="67"/>
    </row>
    <row r="99" spans="2:170" ht="22.5" customHeight="1" x14ac:dyDescent="0.45">
      <c r="B99" s="133">
        <f>IF(Data!B98&lt;&gt;"",Data!B98,"")</f>
        <v>85</v>
      </c>
      <c r="C99" s="158" t="str">
        <f>IF(Data!C98&lt;&gt;"",Data!C98,"")</f>
        <v>นางสาววรัทยา  ทองรอด</v>
      </c>
      <c r="D99" s="106">
        <f>IF(Data!D98&lt;&gt;"",Data!D98,"")</f>
        <v>2</v>
      </c>
      <c r="E99" s="140">
        <f>IF(AND(I99=1,Data!T98=0),0,IF(I99=999,999,Data!T98))</f>
        <v>197</v>
      </c>
      <c r="F99" s="140">
        <f t="shared" si="44"/>
        <v>16.416666666666668</v>
      </c>
      <c r="G99" s="140">
        <f>IF(Data!K98&lt;&gt;"",Data!K98,"")</f>
        <v>41</v>
      </c>
      <c r="H99" s="141">
        <f>IF(Data!L98&lt;&gt;"",Data!L98,"")</f>
        <v>158</v>
      </c>
      <c r="I99" s="63">
        <f>IF(Data!M98&lt;&gt;"",Data!M98,"")</f>
        <v>1</v>
      </c>
      <c r="J99" s="63">
        <f t="shared" si="45"/>
        <v>85</v>
      </c>
      <c r="L99" s="64" t="str">
        <f t="shared" si="46"/>
        <v>น้ำหนักตามเกณฑ์</v>
      </c>
      <c r="M99" s="74"/>
      <c r="N99" s="63">
        <f t="shared" si="47"/>
        <v>101</v>
      </c>
      <c r="P99" s="64" t="str">
        <f t="shared" si="48"/>
        <v>ส่วนสูงตามเกณฑ์</v>
      </c>
      <c r="R99" s="63">
        <f t="shared" si="49"/>
        <v>85</v>
      </c>
      <c r="S99" s="64" t="str">
        <f t="shared" si="50"/>
        <v>สมส่วน</v>
      </c>
      <c r="W99" s="310">
        <f t="shared" si="51"/>
        <v>2197</v>
      </c>
      <c r="Y99" s="65">
        <f t="shared" si="52"/>
        <v>48.1</v>
      </c>
      <c r="Z99" s="65">
        <f t="shared" si="53"/>
        <v>156.80000000000001</v>
      </c>
      <c r="AA99" s="65">
        <f t="shared" si="54"/>
        <v>48.1</v>
      </c>
      <c r="AB99" s="65">
        <f t="shared" si="55"/>
        <v>0</v>
      </c>
      <c r="AC99" s="65">
        <f t="shared" si="56"/>
        <v>48.1</v>
      </c>
      <c r="AD99" s="65">
        <f t="shared" si="57"/>
        <v>32.946822107433803</v>
      </c>
      <c r="AE99" s="65">
        <f t="shared" si="58"/>
        <v>37.997881404955869</v>
      </c>
      <c r="AF99" s="65">
        <f t="shared" si="59"/>
        <v>40.523411053716899</v>
      </c>
      <c r="AG99" s="65">
        <f t="shared" si="60"/>
        <v>57.431167439106545</v>
      </c>
      <c r="AH99" s="65">
        <f t="shared" si="61"/>
        <v>60.541556585475405</v>
      </c>
      <c r="AI99" s="65">
        <f t="shared" si="62"/>
        <v>66.76233487821311</v>
      </c>
      <c r="AJ99" s="65">
        <f t="shared" si="63"/>
        <v>141.64682210743382</v>
      </c>
      <c r="AK99" s="65">
        <f t="shared" si="64"/>
        <v>146.69788140495587</v>
      </c>
      <c r="AL99" s="65">
        <f t="shared" si="65"/>
        <v>149.22341105371692</v>
      </c>
      <c r="AM99" s="65">
        <f t="shared" si="66"/>
        <v>164.13732824271625</v>
      </c>
      <c r="AN99" s="65">
        <f t="shared" si="67"/>
        <v>166.58310432362168</v>
      </c>
      <c r="AO99" s="65">
        <f t="shared" si="68"/>
        <v>171.47465648543252</v>
      </c>
      <c r="AP99" s="65">
        <f t="shared" si="69"/>
        <v>33.106329243145026</v>
      </c>
      <c r="AQ99" s="65">
        <f t="shared" si="70"/>
        <v>38.104219495430016</v>
      </c>
      <c r="AR99" s="65">
        <f t="shared" si="71"/>
        <v>40.603164621572517</v>
      </c>
      <c r="AS99" s="65">
        <f t="shared" si="72"/>
        <v>57.590674574817783</v>
      </c>
      <c r="AT99" s="65">
        <f t="shared" si="73"/>
        <v>60.754232766423705</v>
      </c>
      <c r="AU99" s="65">
        <f t="shared" si="74"/>
        <v>67.081349149635557</v>
      </c>
      <c r="AV99" s="65">
        <f t="shared" si="75"/>
        <v>0</v>
      </c>
      <c r="AW99" s="65">
        <f t="shared" si="76"/>
        <v>33.106329243145026</v>
      </c>
      <c r="AX99" s="65">
        <f t="shared" si="77"/>
        <v>0</v>
      </c>
      <c r="AY99" s="65">
        <f t="shared" si="78"/>
        <v>38.104219495430016</v>
      </c>
      <c r="AZ99" s="65">
        <f t="shared" si="79"/>
        <v>0</v>
      </c>
      <c r="BA99" s="65">
        <f t="shared" si="80"/>
        <v>40.603164621572517</v>
      </c>
      <c r="BB99" s="65">
        <f t="shared" si="81"/>
        <v>0</v>
      </c>
      <c r="BC99" s="65">
        <f t="shared" si="82"/>
        <v>57.590674574817783</v>
      </c>
      <c r="BD99" s="65">
        <f t="shared" si="83"/>
        <v>0</v>
      </c>
      <c r="BE99" s="65">
        <f t="shared" si="84"/>
        <v>60.754232766423705</v>
      </c>
      <c r="BF99" s="65">
        <f t="shared" si="85"/>
        <v>0</v>
      </c>
      <c r="BG99" s="65">
        <f t="shared" si="86"/>
        <v>67.081349149635557</v>
      </c>
      <c r="BI99" s="371">
        <v>1084</v>
      </c>
      <c r="BJ99" s="342">
        <v>14.722178892994956</v>
      </c>
      <c r="BK99" s="342">
        <v>17.114785928663302</v>
      </c>
      <c r="BL99" s="342">
        <v>18.311089446497476</v>
      </c>
      <c r="BM99" s="342">
        <v>19.50739296433165</v>
      </c>
      <c r="BN99" s="342">
        <v>21.9</v>
      </c>
      <c r="BO99" s="342">
        <v>26.472537890388395</v>
      </c>
      <c r="BP99" s="342">
        <v>28.758806835582593</v>
      </c>
      <c r="BQ99" s="342">
        <v>31.045075780776795</v>
      </c>
      <c r="BR99" s="342">
        <v>35.6</v>
      </c>
      <c r="BS99" s="65"/>
      <c r="BT99" s="371">
        <v>1084</v>
      </c>
      <c r="BU99" s="342">
        <v>105.64977500790177</v>
      </c>
      <c r="BV99" s="342">
        <v>110.43014884430784</v>
      </c>
      <c r="BW99" s="342">
        <v>112.82033576251089</v>
      </c>
      <c r="BX99" s="342">
        <v>115.21052268071392</v>
      </c>
      <c r="BY99" s="342">
        <v>119.99089651711999</v>
      </c>
      <c r="BZ99" s="342">
        <v>124.91365835927004</v>
      </c>
      <c r="CA99" s="342">
        <v>127.37503928034508</v>
      </c>
      <c r="CB99" s="342">
        <v>129.83642020142008</v>
      </c>
      <c r="CC99" s="342">
        <v>134.75918204357012</v>
      </c>
      <c r="CE99" s="385">
        <v>70</v>
      </c>
      <c r="CF99" s="342">
        <v>6.3387792659489506</v>
      </c>
      <c r="CG99" s="342">
        <v>7.0160881352429882</v>
      </c>
      <c r="CH99" s="342">
        <v>7.3547425698900071</v>
      </c>
      <c r="CI99" s="342">
        <v>7.693397004537025</v>
      </c>
      <c r="CJ99" s="342">
        <v>8.3707058738310618</v>
      </c>
      <c r="CK99" s="342">
        <v>8.9972360638589137</v>
      </c>
      <c r="CL99" s="342">
        <v>9.3105011588728388</v>
      </c>
      <c r="CM99" s="342">
        <v>9.6237662538867674</v>
      </c>
      <c r="CN99" s="342">
        <v>10.250296443914619</v>
      </c>
      <c r="CO99" s="342">
        <v>6.127187830846168</v>
      </c>
      <c r="CP99" s="342">
        <v>6.7385845838667944</v>
      </c>
      <c r="CQ99" s="342">
        <v>7.0442829603771067</v>
      </c>
      <c r="CR99" s="342">
        <v>7.3499813368874198</v>
      </c>
      <c r="CS99" s="342">
        <v>7.9613780899080462</v>
      </c>
      <c r="CT99" s="342">
        <v>8.5937992393080798</v>
      </c>
      <c r="CU99" s="342">
        <v>8.910009814008097</v>
      </c>
      <c r="CV99" s="342">
        <v>9.2262203887081125</v>
      </c>
      <c r="CW99" s="342">
        <v>9.8586415381081469</v>
      </c>
      <c r="CY99" s="101">
        <f t="shared" si="87"/>
        <v>1</v>
      </c>
      <c r="CZ99" s="101"/>
      <c r="DA99" s="101"/>
      <c r="DB99" s="311"/>
      <c r="DC99" s="311"/>
      <c r="DD99" s="311"/>
      <c r="DE99" s="311"/>
      <c r="DF99" s="311"/>
      <c r="DG99" s="312"/>
      <c r="DP99" s="311"/>
      <c r="DQ99" s="311"/>
      <c r="DR99" s="311"/>
      <c r="DS99" s="311"/>
      <c r="DT99" s="311"/>
      <c r="DU99" s="311"/>
      <c r="DV99" s="311"/>
      <c r="DW99" s="311"/>
      <c r="DX99" s="101"/>
      <c r="DY99" s="101"/>
      <c r="DZ99" s="101"/>
      <c r="EA99" s="101"/>
      <c r="EB99" s="101"/>
      <c r="EC99" s="101"/>
      <c r="ED99" s="101"/>
      <c r="EE99" s="311"/>
      <c r="EF99" s="101"/>
      <c r="EG99" s="101"/>
      <c r="EH99" s="101"/>
      <c r="EI99" s="101"/>
      <c r="EJ99" s="105"/>
      <c r="EK99" s="105"/>
      <c r="EL99" s="69"/>
      <c r="EM99" s="68"/>
      <c r="EN99" s="68"/>
      <c r="EO99" s="68"/>
      <c r="EP99" s="68"/>
      <c r="EQ99" s="68"/>
      <c r="ER99" s="68"/>
      <c r="ES99" s="15"/>
      <c r="ET99" s="15"/>
      <c r="EU99" s="105"/>
      <c r="EV99" s="105"/>
      <c r="EW99" s="105"/>
      <c r="EX99" s="105"/>
      <c r="EY99" s="105"/>
      <c r="EZ99" s="105"/>
      <c r="FA99" s="67"/>
      <c r="FB99" s="105"/>
      <c r="FC99" s="105"/>
      <c r="FD99" s="105"/>
      <c r="FE99" s="105"/>
      <c r="FF99" s="105"/>
      <c r="FG99" s="105"/>
      <c r="FH99" s="67"/>
      <c r="FI99" s="67"/>
      <c r="FJ99" s="67"/>
      <c r="FK99" s="67"/>
      <c r="FL99" s="67"/>
      <c r="FM99" s="67"/>
      <c r="FN99" s="67"/>
    </row>
    <row r="100" spans="2:170" ht="22.5" customHeight="1" x14ac:dyDescent="0.45">
      <c r="B100" s="133">
        <f>IF(Data!B99&lt;&gt;"",Data!B99,"")</f>
        <v>86</v>
      </c>
      <c r="C100" s="158" t="str">
        <f>IF(Data!C99&lt;&gt;"",Data!C99,"")</f>
        <v>นายธีรณัฏฐ์  ชูกุศล</v>
      </c>
      <c r="D100" s="106">
        <f>IF(Data!D99&lt;&gt;"",Data!D99,"")</f>
        <v>1</v>
      </c>
      <c r="E100" s="140">
        <f>IF(AND(I100=1,Data!T99=0),0,IF(I100=999,999,Data!T99))</f>
        <v>199</v>
      </c>
      <c r="F100" s="140">
        <f t="shared" si="44"/>
        <v>16.583333333333332</v>
      </c>
      <c r="G100" s="140">
        <f>IF(Data!K99&lt;&gt;"",Data!K99,"")</f>
        <v>68</v>
      </c>
      <c r="H100" s="141">
        <f>IF(Data!L99&lt;&gt;"",Data!L99,"")</f>
        <v>180</v>
      </c>
      <c r="I100" s="63">
        <f>IF(Data!M99&lt;&gt;"",Data!M99,"")</f>
        <v>1</v>
      </c>
      <c r="J100" s="63">
        <f t="shared" si="45"/>
        <v>123</v>
      </c>
      <c r="L100" s="64" t="str">
        <f t="shared" si="46"/>
        <v>น้ำหนักค่อนข้างมาก</v>
      </c>
      <c r="M100" s="74"/>
      <c r="N100" s="63">
        <f t="shared" si="47"/>
        <v>107</v>
      </c>
      <c r="P100" s="64" t="str">
        <f t="shared" si="48"/>
        <v>สูงกว่าเกณฑ์</v>
      </c>
      <c r="R100" s="63">
        <f t="shared" si="49"/>
        <v>105</v>
      </c>
      <c r="S100" s="64" t="str">
        <f t="shared" si="50"/>
        <v>สมส่วน</v>
      </c>
      <c r="W100" s="310">
        <f t="shared" si="51"/>
        <v>1199</v>
      </c>
      <c r="Y100" s="65">
        <f t="shared" si="52"/>
        <v>55.2</v>
      </c>
      <c r="Z100" s="65">
        <f t="shared" si="53"/>
        <v>168.76130211840001</v>
      </c>
      <c r="AA100" s="65">
        <f t="shared" si="54"/>
        <v>64.7</v>
      </c>
      <c r="AB100" s="65">
        <f t="shared" si="55"/>
        <v>0</v>
      </c>
      <c r="AC100" s="65">
        <f t="shared" si="56"/>
        <v>64.7</v>
      </c>
      <c r="AD100" s="65">
        <f t="shared" si="57"/>
        <v>35.421115171808324</v>
      </c>
      <c r="AE100" s="65">
        <f t="shared" si="58"/>
        <v>42.014076781205546</v>
      </c>
      <c r="AF100" s="65">
        <f t="shared" si="59"/>
        <v>45.310557585904164</v>
      </c>
      <c r="AG100" s="65">
        <f t="shared" si="60"/>
        <v>65.169195981951447</v>
      </c>
      <c r="AH100" s="65">
        <f t="shared" si="61"/>
        <v>68.492261309268599</v>
      </c>
      <c r="AI100" s="65">
        <f t="shared" si="62"/>
        <v>75.099999999999994</v>
      </c>
      <c r="AJ100" s="65">
        <f t="shared" si="63"/>
        <v>150.66993867034918</v>
      </c>
      <c r="AK100" s="65">
        <f t="shared" si="64"/>
        <v>156.70039315303279</v>
      </c>
      <c r="AL100" s="65">
        <f t="shared" si="65"/>
        <v>159.71562039437458</v>
      </c>
      <c r="AM100" s="65">
        <f t="shared" si="66"/>
        <v>176.69748656479538</v>
      </c>
      <c r="AN100" s="65">
        <f t="shared" si="67"/>
        <v>179.34288138026054</v>
      </c>
      <c r="AO100" s="65">
        <f t="shared" si="68"/>
        <v>184.63367101119078</v>
      </c>
      <c r="AP100" s="65">
        <f t="shared" si="69"/>
        <v>47.792243614610342</v>
      </c>
      <c r="AQ100" s="65">
        <f t="shared" si="70"/>
        <v>53.428162409740231</v>
      </c>
      <c r="AR100" s="65">
        <f t="shared" si="71"/>
        <v>56.24612180730518</v>
      </c>
      <c r="AS100" s="65">
        <f t="shared" si="72"/>
        <v>72.436096081994322</v>
      </c>
      <c r="AT100" s="65">
        <f t="shared" si="73"/>
        <v>75.014794775992442</v>
      </c>
      <c r="AU100" s="65">
        <f t="shared" si="74"/>
        <v>80.172192163988655</v>
      </c>
      <c r="AV100" s="65">
        <f t="shared" si="75"/>
        <v>0</v>
      </c>
      <c r="AW100" s="65">
        <f t="shared" si="76"/>
        <v>47.792243614610342</v>
      </c>
      <c r="AX100" s="65">
        <f t="shared" si="77"/>
        <v>0</v>
      </c>
      <c r="AY100" s="65">
        <f t="shared" si="78"/>
        <v>53.428162409740231</v>
      </c>
      <c r="AZ100" s="65">
        <f t="shared" si="79"/>
        <v>0</v>
      </c>
      <c r="BA100" s="65">
        <f t="shared" si="80"/>
        <v>56.24612180730518</v>
      </c>
      <c r="BB100" s="65">
        <f t="shared" si="81"/>
        <v>0</v>
      </c>
      <c r="BC100" s="65">
        <f t="shared" si="82"/>
        <v>72.436096081994322</v>
      </c>
      <c r="BD100" s="65">
        <f t="shared" si="83"/>
        <v>0</v>
      </c>
      <c r="BE100" s="65">
        <f t="shared" si="84"/>
        <v>75.014794775992442</v>
      </c>
      <c r="BF100" s="65">
        <f t="shared" si="85"/>
        <v>0</v>
      </c>
      <c r="BG100" s="65">
        <f t="shared" si="86"/>
        <v>80.172192163988655</v>
      </c>
      <c r="BI100" s="371">
        <v>1085</v>
      </c>
      <c r="BJ100" s="342">
        <v>14.762671757283734</v>
      </c>
      <c r="BK100" s="342">
        <v>17.208447838189159</v>
      </c>
      <c r="BL100" s="342">
        <v>18.431335878641868</v>
      </c>
      <c r="BM100" s="342">
        <v>19.65422391909458</v>
      </c>
      <c r="BN100" s="342">
        <v>22.1</v>
      </c>
      <c r="BO100" s="342">
        <v>26.725706935625475</v>
      </c>
      <c r="BP100" s="342">
        <v>29.038560403438211</v>
      </c>
      <c r="BQ100" s="342">
        <v>31.351413871250944</v>
      </c>
      <c r="BR100" s="342">
        <v>36</v>
      </c>
      <c r="BS100" s="65"/>
      <c r="BT100" s="371">
        <v>1085</v>
      </c>
      <c r="BU100" s="342">
        <v>106.02212354056448</v>
      </c>
      <c r="BV100" s="342">
        <v>110.82720369328298</v>
      </c>
      <c r="BW100" s="342">
        <v>113.22974376964225</v>
      </c>
      <c r="BX100" s="342">
        <v>115.6322838460015</v>
      </c>
      <c r="BY100" s="342">
        <v>120.43736399872</v>
      </c>
      <c r="BZ100" s="342">
        <v>125.37461524517256</v>
      </c>
      <c r="CA100" s="342">
        <v>127.84324086839885</v>
      </c>
      <c r="CB100" s="342">
        <v>130.31186649162512</v>
      </c>
      <c r="CC100" s="342">
        <v>135.2491177380777</v>
      </c>
      <c r="CE100" s="385">
        <v>70.25</v>
      </c>
      <c r="CF100" s="342">
        <v>6.3893252314374109</v>
      </c>
      <c r="CG100" s="342">
        <v>7.0699106938820577</v>
      </c>
      <c r="CH100" s="342">
        <v>7.410203425104382</v>
      </c>
      <c r="CI100" s="342">
        <v>7.7504961563267045</v>
      </c>
      <c r="CJ100" s="342">
        <v>8.4310816187713513</v>
      </c>
      <c r="CK100" s="342">
        <v>9.0613259115575318</v>
      </c>
      <c r="CL100" s="342">
        <v>9.3764480579506202</v>
      </c>
      <c r="CM100" s="342">
        <v>9.6915702043437122</v>
      </c>
      <c r="CN100" s="342">
        <v>10.321814497129893</v>
      </c>
      <c r="CO100" s="342">
        <v>6.1724044911249081</v>
      </c>
      <c r="CP100" s="342">
        <v>6.7871218976865624</v>
      </c>
      <c r="CQ100" s="342">
        <v>7.0944806009673886</v>
      </c>
      <c r="CR100" s="342">
        <v>7.4018393042482149</v>
      </c>
      <c r="CS100" s="342">
        <v>8.0165567108098692</v>
      </c>
      <c r="CT100" s="342">
        <v>8.651840156790545</v>
      </c>
      <c r="CU100" s="342">
        <v>8.9694818797808828</v>
      </c>
      <c r="CV100" s="342">
        <v>9.2871236027712207</v>
      </c>
      <c r="CW100" s="342">
        <v>9.9224070487518965</v>
      </c>
      <c r="CY100" s="101">
        <f t="shared" si="87"/>
        <v>1</v>
      </c>
      <c r="CZ100" s="101"/>
      <c r="DA100" s="101"/>
      <c r="DB100" s="311"/>
      <c r="DC100" s="311"/>
      <c r="DD100" s="311"/>
      <c r="DE100" s="311"/>
      <c r="DF100" s="311"/>
      <c r="DG100" s="312"/>
      <c r="DP100" s="311"/>
      <c r="DQ100" s="311"/>
      <c r="DR100" s="311"/>
      <c r="DS100" s="311"/>
      <c r="DT100" s="311"/>
      <c r="DU100" s="311"/>
      <c r="DV100" s="311"/>
      <c r="DW100" s="311"/>
      <c r="DX100" s="101"/>
      <c r="DY100" s="101"/>
      <c r="DZ100" s="101"/>
      <c r="EA100" s="101"/>
      <c r="EB100" s="101"/>
      <c r="EC100" s="101"/>
      <c r="ED100" s="101"/>
      <c r="EE100" s="311"/>
      <c r="EF100" s="101"/>
      <c r="EG100" s="101"/>
      <c r="EH100" s="101"/>
      <c r="EI100" s="101"/>
      <c r="EJ100" s="105"/>
      <c r="EK100" s="105"/>
      <c r="EL100" s="69"/>
      <c r="EM100" s="68"/>
      <c r="EN100" s="68"/>
      <c r="EO100" s="68"/>
      <c r="EP100" s="68"/>
      <c r="EQ100" s="68"/>
      <c r="ER100" s="68"/>
      <c r="ES100" s="15"/>
      <c r="ET100" s="15"/>
      <c r="EU100" s="105"/>
      <c r="EV100" s="105"/>
      <c r="EW100" s="105"/>
      <c r="EX100" s="105"/>
      <c r="EY100" s="105"/>
      <c r="EZ100" s="105"/>
      <c r="FA100" s="67"/>
      <c r="FB100" s="105"/>
      <c r="FC100" s="105"/>
      <c r="FD100" s="105"/>
      <c r="FE100" s="105"/>
      <c r="FF100" s="105"/>
      <c r="FG100" s="105"/>
      <c r="FH100" s="67"/>
      <c r="FI100" s="67"/>
      <c r="FJ100" s="67"/>
      <c r="FK100" s="67"/>
      <c r="FL100" s="67"/>
      <c r="FM100" s="67"/>
      <c r="FN100" s="67"/>
    </row>
    <row r="101" spans="2:170" ht="22.5" customHeight="1" x14ac:dyDescent="0.45">
      <c r="B101" s="133">
        <f>IF(Data!B100&lt;&gt;"",Data!B100,"")</f>
        <v>87</v>
      </c>
      <c r="C101" s="158" t="str">
        <f>IF(Data!C100&lt;&gt;"",Data!C100,"")</f>
        <v>นางสาวกชศร  เกษรมาลา</v>
      </c>
      <c r="D101" s="106">
        <f>IF(Data!D100&lt;&gt;"",Data!D100,"")</f>
        <v>2</v>
      </c>
      <c r="E101" s="140">
        <f>IF(AND(I101=1,Data!T100=0),0,IF(I101=999,999,Data!T100))</f>
        <v>200</v>
      </c>
      <c r="F101" s="140">
        <f t="shared" si="44"/>
        <v>16.666666666666668</v>
      </c>
      <c r="G101" s="140">
        <f>IF(Data!K100&lt;&gt;"",Data!K100,"")</f>
        <v>45</v>
      </c>
      <c r="H101" s="141">
        <f>IF(Data!L100&lt;&gt;"",Data!L100,"")</f>
        <v>146</v>
      </c>
      <c r="I101" s="63">
        <f>IF(Data!M100&lt;&gt;"",Data!M100,"")</f>
        <v>1</v>
      </c>
      <c r="J101" s="63">
        <f t="shared" si="45"/>
        <v>93</v>
      </c>
      <c r="L101" s="64" t="str">
        <f t="shared" si="46"/>
        <v>น้ำหนักตามเกณฑ์</v>
      </c>
      <c r="M101" s="74"/>
      <c r="N101" s="63">
        <f t="shared" si="47"/>
        <v>93</v>
      </c>
      <c r="P101" s="64" t="str">
        <f t="shared" si="48"/>
        <v>เตี้ย</v>
      </c>
      <c r="R101" s="63">
        <f t="shared" si="49"/>
        <v>118</v>
      </c>
      <c r="S101" s="64" t="str">
        <f t="shared" si="50"/>
        <v>สมส่วน</v>
      </c>
      <c r="W101" s="310">
        <f t="shared" si="51"/>
        <v>2200</v>
      </c>
      <c r="Y101" s="65">
        <f t="shared" si="52"/>
        <v>48.2</v>
      </c>
      <c r="Z101" s="65">
        <f t="shared" si="53"/>
        <v>156.80000000000001</v>
      </c>
      <c r="AA101" s="65">
        <f t="shared" si="54"/>
        <v>38.200000000000003</v>
      </c>
      <c r="AB101" s="65">
        <f t="shared" si="55"/>
        <v>0</v>
      </c>
      <c r="AC101" s="65">
        <f t="shared" si="56"/>
        <v>38.200000000000003</v>
      </c>
      <c r="AD101" s="65">
        <f t="shared" si="57"/>
        <v>33.046822107433798</v>
      </c>
      <c r="AE101" s="65">
        <f t="shared" si="58"/>
        <v>38.097881404955871</v>
      </c>
      <c r="AF101" s="65">
        <f t="shared" si="59"/>
        <v>40.623411053716907</v>
      </c>
      <c r="AG101" s="65">
        <f t="shared" si="60"/>
        <v>57.531167439106554</v>
      </c>
      <c r="AH101" s="65">
        <f t="shared" si="61"/>
        <v>60.641556585475406</v>
      </c>
      <c r="AI101" s="65">
        <f t="shared" si="62"/>
        <v>66.862334878213105</v>
      </c>
      <c r="AJ101" s="65">
        <f t="shared" si="63"/>
        <v>141.80632924314503</v>
      </c>
      <c r="AK101" s="65">
        <f t="shared" si="64"/>
        <v>146.80421949543003</v>
      </c>
      <c r="AL101" s="65">
        <f t="shared" si="65"/>
        <v>149.30316462157251</v>
      </c>
      <c r="AM101" s="65">
        <f t="shared" si="66"/>
        <v>164.13732824271625</v>
      </c>
      <c r="AN101" s="65">
        <f t="shared" si="67"/>
        <v>166.58310432362168</v>
      </c>
      <c r="AO101" s="65">
        <f t="shared" si="68"/>
        <v>171.47465648543252</v>
      </c>
      <c r="AP101" s="65">
        <f t="shared" si="69"/>
        <v>24.960907735968473</v>
      </c>
      <c r="AQ101" s="65">
        <f t="shared" si="70"/>
        <v>29.373938490645649</v>
      </c>
      <c r="AR101" s="65">
        <f t="shared" si="71"/>
        <v>31.580453867984243</v>
      </c>
      <c r="AS101" s="65">
        <f t="shared" si="72"/>
        <v>47.929935278384619</v>
      </c>
      <c r="AT101" s="65">
        <f t="shared" si="73"/>
        <v>51.173247037846153</v>
      </c>
      <c r="AU101" s="65">
        <f t="shared" si="74"/>
        <v>57.659870556769221</v>
      </c>
      <c r="AV101" s="65">
        <f t="shared" si="75"/>
        <v>0</v>
      </c>
      <c r="AW101" s="65">
        <f t="shared" si="76"/>
        <v>24.960907735968473</v>
      </c>
      <c r="AX101" s="65">
        <f t="shared" si="77"/>
        <v>0</v>
      </c>
      <c r="AY101" s="65">
        <f t="shared" si="78"/>
        <v>29.373938490645649</v>
      </c>
      <c r="AZ101" s="65">
        <f t="shared" si="79"/>
        <v>0</v>
      </c>
      <c r="BA101" s="65">
        <f t="shared" si="80"/>
        <v>31.580453867984243</v>
      </c>
      <c r="BB101" s="65">
        <f t="shared" si="81"/>
        <v>0</v>
      </c>
      <c r="BC101" s="65">
        <f t="shared" si="82"/>
        <v>47.929935278384619</v>
      </c>
      <c r="BD101" s="65">
        <f t="shared" si="83"/>
        <v>0</v>
      </c>
      <c r="BE101" s="65">
        <f t="shared" si="84"/>
        <v>51.173247037846153</v>
      </c>
      <c r="BF101" s="65">
        <f t="shared" si="85"/>
        <v>0</v>
      </c>
      <c r="BG101" s="65">
        <f t="shared" si="86"/>
        <v>57.659870556769221</v>
      </c>
      <c r="BI101" s="371">
        <v>1086</v>
      </c>
      <c r="BJ101" s="342">
        <v>14.803164621572513</v>
      </c>
      <c r="BK101" s="342">
        <v>17.302109747715008</v>
      </c>
      <c r="BL101" s="342">
        <v>18.551582310786259</v>
      </c>
      <c r="BM101" s="342">
        <v>19.801054873857506</v>
      </c>
      <c r="BN101" s="342">
        <v>22.3</v>
      </c>
      <c r="BO101" s="342">
        <v>26.978875980862547</v>
      </c>
      <c r="BP101" s="342">
        <v>29.318313971293819</v>
      </c>
      <c r="BQ101" s="342">
        <v>31.657751961725094</v>
      </c>
      <c r="BR101" s="342">
        <v>36.299999999999997</v>
      </c>
      <c r="BS101" s="65"/>
      <c r="BT101" s="371">
        <v>1086</v>
      </c>
      <c r="BU101" s="342">
        <v>106.23593649005025</v>
      </c>
      <c r="BV101" s="342">
        <v>111.11802393160683</v>
      </c>
      <c r="BW101" s="342">
        <v>113.55906765238512</v>
      </c>
      <c r="BX101" s="342">
        <v>116.00011137316342</v>
      </c>
      <c r="BY101" s="342">
        <v>120.88219881472</v>
      </c>
      <c r="BZ101" s="342">
        <v>125.83717311799283</v>
      </c>
      <c r="CA101" s="342">
        <v>128.31466026962926</v>
      </c>
      <c r="CB101" s="342">
        <v>130.79214742126567</v>
      </c>
      <c r="CC101" s="342">
        <v>135.74712172453849</v>
      </c>
      <c r="CE101" s="385">
        <v>70.5</v>
      </c>
      <c r="CF101" s="342">
        <v>6.4398711969258713</v>
      </c>
      <c r="CG101" s="342">
        <v>7.1237332525211281</v>
      </c>
      <c r="CH101" s="342">
        <v>7.465664280318757</v>
      </c>
      <c r="CI101" s="342">
        <v>7.8075953081163849</v>
      </c>
      <c r="CJ101" s="342">
        <v>8.4914573637116408</v>
      </c>
      <c r="CK101" s="342">
        <v>9.125415759256148</v>
      </c>
      <c r="CL101" s="342">
        <v>9.4423949570284016</v>
      </c>
      <c r="CM101" s="342">
        <v>9.759374154800657</v>
      </c>
      <c r="CN101" s="342">
        <v>10.393332550345164</v>
      </c>
      <c r="CO101" s="342">
        <v>6.2176211514036481</v>
      </c>
      <c r="CP101" s="342">
        <v>6.8356592115063295</v>
      </c>
      <c r="CQ101" s="342">
        <v>7.1446782415576697</v>
      </c>
      <c r="CR101" s="342">
        <v>7.4536972716090109</v>
      </c>
      <c r="CS101" s="342">
        <v>8.0717353317116931</v>
      </c>
      <c r="CT101" s="342">
        <v>8.7098810742730102</v>
      </c>
      <c r="CU101" s="342">
        <v>9.0289539455536705</v>
      </c>
      <c r="CV101" s="342">
        <v>9.348026816834329</v>
      </c>
      <c r="CW101" s="342">
        <v>9.9861725593956479</v>
      </c>
      <c r="CY101" s="101">
        <f t="shared" si="87"/>
        <v>1</v>
      </c>
      <c r="CZ101" s="101"/>
      <c r="DA101" s="101"/>
      <c r="DB101" s="311"/>
      <c r="DC101" s="311"/>
      <c r="DD101" s="311"/>
      <c r="DE101" s="311"/>
      <c r="DF101" s="311"/>
      <c r="DG101" s="312"/>
      <c r="DP101" s="311"/>
      <c r="DQ101" s="311"/>
      <c r="DR101" s="311"/>
      <c r="DS101" s="311"/>
      <c r="DT101" s="311"/>
      <c r="DU101" s="311"/>
      <c r="DV101" s="311"/>
      <c r="DW101" s="311"/>
      <c r="DX101" s="101"/>
      <c r="DY101" s="101"/>
      <c r="DZ101" s="101"/>
      <c r="EA101" s="101"/>
      <c r="EB101" s="101"/>
      <c r="EC101" s="101"/>
      <c r="ED101" s="101"/>
      <c r="EE101" s="311"/>
      <c r="EF101" s="101"/>
      <c r="EG101" s="101"/>
      <c r="EH101" s="101"/>
      <c r="EI101" s="101"/>
      <c r="EJ101" s="105"/>
      <c r="EK101" s="105"/>
      <c r="EL101" s="69"/>
      <c r="EM101" s="68"/>
      <c r="EN101" s="68"/>
      <c r="EO101" s="68"/>
      <c r="EP101" s="68"/>
      <c r="EQ101" s="68"/>
      <c r="ER101" s="68"/>
      <c r="ES101" s="15"/>
      <c r="ET101" s="15"/>
      <c r="EU101" s="105"/>
      <c r="EV101" s="105"/>
      <c r="EW101" s="105"/>
      <c r="EX101" s="105"/>
      <c r="EY101" s="105"/>
      <c r="EZ101" s="105"/>
      <c r="FA101" s="67"/>
      <c r="FB101" s="105"/>
      <c r="FC101" s="105"/>
      <c r="FD101" s="105"/>
      <c r="FE101" s="105"/>
      <c r="FF101" s="105"/>
      <c r="FG101" s="105"/>
      <c r="FH101" s="67"/>
      <c r="FI101" s="67"/>
      <c r="FJ101" s="67"/>
      <c r="FK101" s="67"/>
      <c r="FL101" s="67"/>
      <c r="FM101" s="67"/>
      <c r="FN101" s="67"/>
    </row>
    <row r="102" spans="2:170" ht="22.5" customHeight="1" x14ac:dyDescent="0.45">
      <c r="B102" s="133">
        <f>IF(Data!B101&lt;&gt;"",Data!B101,"")</f>
        <v>88</v>
      </c>
      <c r="C102" s="158" t="str">
        <f>IF(Data!C101&lt;&gt;"",Data!C101,"")</f>
        <v>นางสาวกมลพร  รอดนิ่ม</v>
      </c>
      <c r="D102" s="106">
        <f>IF(Data!D101&lt;&gt;"",Data!D101,"")</f>
        <v>2</v>
      </c>
      <c r="E102" s="140">
        <f>IF(AND(I102=1,Data!T101=0),0,IF(I102=999,999,Data!T101))</f>
        <v>197</v>
      </c>
      <c r="F102" s="140">
        <f t="shared" si="44"/>
        <v>16.416666666666668</v>
      </c>
      <c r="G102" s="140">
        <f>IF(Data!K101&lt;&gt;"",Data!K101,"")</f>
        <v>55</v>
      </c>
      <c r="H102" s="141">
        <f>IF(Data!L101&lt;&gt;"",Data!L101,"")</f>
        <v>162</v>
      </c>
      <c r="I102" s="63">
        <f>IF(Data!M101&lt;&gt;"",Data!M101,"")</f>
        <v>1</v>
      </c>
      <c r="J102" s="63">
        <f t="shared" si="45"/>
        <v>114</v>
      </c>
      <c r="L102" s="64" t="str">
        <f t="shared" si="46"/>
        <v>น้ำหนักตามเกณฑ์</v>
      </c>
      <c r="M102" s="74"/>
      <c r="N102" s="63">
        <f t="shared" si="47"/>
        <v>103</v>
      </c>
      <c r="P102" s="64" t="str">
        <f t="shared" si="48"/>
        <v>ส่วนสูงตามเกณฑ์</v>
      </c>
      <c r="R102" s="63">
        <f t="shared" si="49"/>
        <v>107</v>
      </c>
      <c r="S102" s="64" t="str">
        <f t="shared" si="50"/>
        <v>สมส่วน</v>
      </c>
      <c r="W102" s="310">
        <f t="shared" si="51"/>
        <v>2197</v>
      </c>
      <c r="Y102" s="65">
        <f t="shared" si="52"/>
        <v>48.1</v>
      </c>
      <c r="Z102" s="65">
        <f t="shared" si="53"/>
        <v>156.80000000000001</v>
      </c>
      <c r="AA102" s="65">
        <f t="shared" si="54"/>
        <v>51.4</v>
      </c>
      <c r="AB102" s="65">
        <f t="shared" si="55"/>
        <v>0</v>
      </c>
      <c r="AC102" s="65">
        <f t="shared" si="56"/>
        <v>51.4</v>
      </c>
      <c r="AD102" s="65">
        <f t="shared" si="57"/>
        <v>32.946822107433803</v>
      </c>
      <c r="AE102" s="65">
        <f t="shared" si="58"/>
        <v>37.997881404955869</v>
      </c>
      <c r="AF102" s="65">
        <f t="shared" si="59"/>
        <v>40.523411053716899</v>
      </c>
      <c r="AG102" s="65">
        <f t="shared" si="60"/>
        <v>57.431167439106545</v>
      </c>
      <c r="AH102" s="65">
        <f t="shared" si="61"/>
        <v>60.541556585475405</v>
      </c>
      <c r="AI102" s="65">
        <f t="shared" si="62"/>
        <v>66.76233487821311</v>
      </c>
      <c r="AJ102" s="65">
        <f t="shared" si="63"/>
        <v>141.64682210743382</v>
      </c>
      <c r="AK102" s="65">
        <f t="shared" si="64"/>
        <v>146.69788140495587</v>
      </c>
      <c r="AL102" s="65">
        <f t="shared" si="65"/>
        <v>149.22341105371692</v>
      </c>
      <c r="AM102" s="65">
        <f t="shared" si="66"/>
        <v>164.13732824271625</v>
      </c>
      <c r="AN102" s="65">
        <f t="shared" si="67"/>
        <v>166.58310432362168</v>
      </c>
      <c r="AO102" s="65">
        <f t="shared" si="68"/>
        <v>171.47465648543252</v>
      </c>
      <c r="AP102" s="65">
        <f t="shared" si="69"/>
        <v>35.449286428877684</v>
      </c>
      <c r="AQ102" s="65">
        <f t="shared" si="70"/>
        <v>40.76619095258512</v>
      </c>
      <c r="AR102" s="65">
        <f t="shared" si="71"/>
        <v>43.424643214438845</v>
      </c>
      <c r="AS102" s="65">
        <f t="shared" si="72"/>
        <v>60.332399599828506</v>
      </c>
      <c r="AT102" s="65">
        <f t="shared" si="73"/>
        <v>63.309866133104663</v>
      </c>
      <c r="AU102" s="65">
        <f t="shared" si="74"/>
        <v>69.264799199657006</v>
      </c>
      <c r="AV102" s="65">
        <f t="shared" si="75"/>
        <v>0</v>
      </c>
      <c r="AW102" s="65">
        <f t="shared" si="76"/>
        <v>35.449286428877684</v>
      </c>
      <c r="AX102" s="65">
        <f t="shared" si="77"/>
        <v>0</v>
      </c>
      <c r="AY102" s="65">
        <f t="shared" si="78"/>
        <v>40.76619095258512</v>
      </c>
      <c r="AZ102" s="65">
        <f t="shared" si="79"/>
        <v>0</v>
      </c>
      <c r="BA102" s="65">
        <f t="shared" si="80"/>
        <v>43.424643214438845</v>
      </c>
      <c r="BB102" s="65">
        <f t="shared" si="81"/>
        <v>0</v>
      </c>
      <c r="BC102" s="65">
        <f t="shared" si="82"/>
        <v>60.332399599828506</v>
      </c>
      <c r="BD102" s="65">
        <f t="shared" si="83"/>
        <v>0</v>
      </c>
      <c r="BE102" s="65">
        <f t="shared" si="84"/>
        <v>63.309866133104663</v>
      </c>
      <c r="BF102" s="65">
        <f t="shared" si="85"/>
        <v>0</v>
      </c>
      <c r="BG102" s="65">
        <f t="shared" si="86"/>
        <v>69.264799199657006</v>
      </c>
      <c r="BI102" s="371">
        <v>1087</v>
      </c>
      <c r="BJ102" s="342">
        <v>15.003164621572513</v>
      </c>
      <c r="BK102" s="342">
        <v>17.502109747715007</v>
      </c>
      <c r="BL102" s="342">
        <v>18.751582310786258</v>
      </c>
      <c r="BM102" s="342">
        <v>20.001054873857505</v>
      </c>
      <c r="BN102" s="342">
        <v>22.5</v>
      </c>
      <c r="BO102" s="342">
        <v>27.23204502609962</v>
      </c>
      <c r="BP102" s="342">
        <v>29.598067539149429</v>
      </c>
      <c r="BQ102" s="342">
        <v>31.964090052199239</v>
      </c>
      <c r="BR102" s="342">
        <v>36.700000000000003</v>
      </c>
      <c r="BS102" s="65"/>
      <c r="BT102" s="371">
        <v>1087</v>
      </c>
      <c r="BU102" s="342">
        <v>106.61024206368624</v>
      </c>
      <c r="BV102" s="342">
        <v>111.5152872245375</v>
      </c>
      <c r="BW102" s="342">
        <v>113.96780980496312</v>
      </c>
      <c r="BX102" s="342">
        <v>116.42033238538875</v>
      </c>
      <c r="BY102" s="342">
        <v>121.32537754623999</v>
      </c>
      <c r="BZ102" s="342">
        <v>126.30247844254248</v>
      </c>
      <c r="CA102" s="342">
        <v>128.79102889069372</v>
      </c>
      <c r="CB102" s="342">
        <v>131.27957933884497</v>
      </c>
      <c r="CC102" s="342">
        <v>136.25668023514743</v>
      </c>
      <c r="CE102" s="385">
        <v>70.75</v>
      </c>
      <c r="CF102" s="342">
        <v>6.4904171624143316</v>
      </c>
      <c r="CG102" s="342">
        <v>7.1775558111601985</v>
      </c>
      <c r="CH102" s="342">
        <v>7.521125135533131</v>
      </c>
      <c r="CI102" s="342">
        <v>7.8646944599060644</v>
      </c>
      <c r="CJ102" s="342">
        <v>8.5518331086519304</v>
      </c>
      <c r="CK102" s="342">
        <v>9.1895056069547643</v>
      </c>
      <c r="CL102" s="342">
        <v>9.508341856106183</v>
      </c>
      <c r="CM102" s="342">
        <v>9.8271781052576017</v>
      </c>
      <c r="CN102" s="342">
        <v>10.464850603560436</v>
      </c>
      <c r="CO102" s="342">
        <v>6.2628378116823882</v>
      </c>
      <c r="CP102" s="342">
        <v>6.8841965253260966</v>
      </c>
      <c r="CQ102" s="342">
        <v>7.1948758821479508</v>
      </c>
      <c r="CR102" s="342">
        <v>7.5055552389698068</v>
      </c>
      <c r="CS102" s="342">
        <v>8.126913952613517</v>
      </c>
      <c r="CT102" s="342">
        <v>8.7679219917554754</v>
      </c>
      <c r="CU102" s="342">
        <v>9.0884260113264581</v>
      </c>
      <c r="CV102" s="342">
        <v>9.4089300308974373</v>
      </c>
      <c r="CW102" s="342">
        <v>10.049938070039399</v>
      </c>
      <c r="CY102" s="101">
        <f t="shared" si="87"/>
        <v>1</v>
      </c>
      <c r="CZ102" s="101"/>
      <c r="DA102" s="101"/>
      <c r="DB102" s="311"/>
      <c r="DC102" s="311"/>
      <c r="DD102" s="311"/>
      <c r="DE102" s="311"/>
      <c r="DF102" s="311"/>
      <c r="DG102" s="312"/>
      <c r="DP102" s="311"/>
      <c r="DQ102" s="311"/>
      <c r="DR102" s="311"/>
      <c r="DS102" s="311"/>
      <c r="DT102" s="311"/>
      <c r="DU102" s="311"/>
      <c r="DV102" s="311"/>
      <c r="DW102" s="311"/>
      <c r="DX102" s="101"/>
      <c r="DY102" s="101"/>
      <c r="DZ102" s="101"/>
      <c r="EA102" s="101"/>
      <c r="EB102" s="101"/>
      <c r="EC102" s="101"/>
      <c r="ED102" s="101"/>
      <c r="EE102" s="311"/>
      <c r="EF102" s="101"/>
      <c r="EG102" s="101"/>
      <c r="EH102" s="101"/>
      <c r="EI102" s="101"/>
      <c r="EJ102" s="105"/>
      <c r="EK102" s="105"/>
      <c r="EL102" s="69"/>
      <c r="EM102" s="68"/>
      <c r="EN102" s="68"/>
      <c r="EO102" s="68"/>
      <c r="EP102" s="68"/>
      <c r="EQ102" s="68"/>
      <c r="ER102" s="68"/>
      <c r="ES102" s="15"/>
      <c r="ET102" s="15"/>
      <c r="EU102" s="105"/>
      <c r="EV102" s="105"/>
      <c r="EW102" s="105"/>
      <c r="EX102" s="105"/>
      <c r="EY102" s="105"/>
      <c r="EZ102" s="105"/>
      <c r="FA102" s="67"/>
      <c r="FB102" s="105"/>
      <c r="FC102" s="105"/>
      <c r="FD102" s="105"/>
      <c r="FE102" s="105"/>
      <c r="FF102" s="105"/>
      <c r="FG102" s="105"/>
      <c r="FH102" s="67"/>
      <c r="FI102" s="67"/>
      <c r="FJ102" s="67"/>
      <c r="FK102" s="67"/>
      <c r="FL102" s="67"/>
      <c r="FM102" s="67"/>
      <c r="FN102" s="67"/>
    </row>
    <row r="103" spans="2:170" ht="22.5" customHeight="1" x14ac:dyDescent="0.45">
      <c r="B103" s="133">
        <f>IF(Data!B102&lt;&gt;"",Data!B102,"")</f>
        <v>89</v>
      </c>
      <c r="C103" s="158" t="str">
        <f>IF(Data!C102&lt;&gt;"",Data!C102,"")</f>
        <v>นางสาวกมลพรรณ  รอดนิ่ม</v>
      </c>
      <c r="D103" s="106">
        <f>IF(Data!D102&lt;&gt;"",Data!D102,"")</f>
        <v>2</v>
      </c>
      <c r="E103" s="140">
        <f>IF(AND(I103=1,Data!T102=0),0,IF(I103=999,999,Data!T102))</f>
        <v>197</v>
      </c>
      <c r="F103" s="140">
        <f t="shared" si="44"/>
        <v>16.416666666666668</v>
      </c>
      <c r="G103" s="140">
        <f>IF(Data!K102&lt;&gt;"",Data!K102,"")</f>
        <v>61</v>
      </c>
      <c r="H103" s="141">
        <f>IF(Data!L102&lt;&gt;"",Data!L102,"")</f>
        <v>163</v>
      </c>
      <c r="I103" s="63">
        <f>IF(Data!M102&lt;&gt;"",Data!M102,"")</f>
        <v>1</v>
      </c>
      <c r="J103" s="63">
        <f t="shared" si="45"/>
        <v>127</v>
      </c>
      <c r="L103" s="64" t="str">
        <f t="shared" si="46"/>
        <v>น้ำหนักมากกว่าเกณฑ์</v>
      </c>
      <c r="M103" s="74"/>
      <c r="N103" s="63">
        <f t="shared" si="47"/>
        <v>104</v>
      </c>
      <c r="P103" s="64" t="str">
        <f t="shared" si="48"/>
        <v>ส่วนสูงตามเกณฑ์</v>
      </c>
      <c r="R103" s="63">
        <f t="shared" si="49"/>
        <v>117</v>
      </c>
      <c r="S103" s="64" t="str">
        <f t="shared" si="50"/>
        <v>สมส่วน</v>
      </c>
      <c r="W103" s="310">
        <f t="shared" si="51"/>
        <v>2197</v>
      </c>
      <c r="Y103" s="65">
        <f t="shared" si="52"/>
        <v>48.1</v>
      </c>
      <c r="Z103" s="65">
        <f t="shared" si="53"/>
        <v>156.80000000000001</v>
      </c>
      <c r="AA103" s="65">
        <f t="shared" si="54"/>
        <v>52.3</v>
      </c>
      <c r="AB103" s="65">
        <f t="shared" si="55"/>
        <v>0</v>
      </c>
      <c r="AC103" s="65">
        <f t="shared" si="56"/>
        <v>52.3</v>
      </c>
      <c r="AD103" s="65">
        <f t="shared" si="57"/>
        <v>32.946822107433803</v>
      </c>
      <c r="AE103" s="65">
        <f t="shared" si="58"/>
        <v>37.997881404955869</v>
      </c>
      <c r="AF103" s="65">
        <f t="shared" si="59"/>
        <v>40.523411053716899</v>
      </c>
      <c r="AG103" s="65">
        <f t="shared" si="60"/>
        <v>57.431167439106545</v>
      </c>
      <c r="AH103" s="65">
        <f t="shared" si="61"/>
        <v>60.541556585475405</v>
      </c>
      <c r="AI103" s="65">
        <f t="shared" si="62"/>
        <v>66.76233487821311</v>
      </c>
      <c r="AJ103" s="65">
        <f t="shared" si="63"/>
        <v>141.64682210743382</v>
      </c>
      <c r="AK103" s="65">
        <f t="shared" si="64"/>
        <v>146.69788140495587</v>
      </c>
      <c r="AL103" s="65">
        <f t="shared" si="65"/>
        <v>149.22341105371692</v>
      </c>
      <c r="AM103" s="65">
        <f t="shared" si="66"/>
        <v>164.13732824271625</v>
      </c>
      <c r="AN103" s="65">
        <f t="shared" si="67"/>
        <v>166.58310432362168</v>
      </c>
      <c r="AO103" s="65">
        <f t="shared" si="68"/>
        <v>171.47465648543252</v>
      </c>
      <c r="AP103" s="65">
        <f t="shared" si="69"/>
        <v>36.030272157455244</v>
      </c>
      <c r="AQ103" s="65">
        <f t="shared" si="70"/>
        <v>41.453514771636826</v>
      </c>
      <c r="AR103" s="65">
        <f t="shared" si="71"/>
        <v>44.165136078727627</v>
      </c>
      <c r="AS103" s="65">
        <f t="shared" si="72"/>
        <v>61.072892464117274</v>
      </c>
      <c r="AT103" s="65">
        <f t="shared" si="73"/>
        <v>63.997189952156361</v>
      </c>
      <c r="AU103" s="65">
        <f t="shared" si="74"/>
        <v>69.845784928234551</v>
      </c>
      <c r="AV103" s="65">
        <f t="shared" si="75"/>
        <v>0</v>
      </c>
      <c r="AW103" s="65">
        <f t="shared" si="76"/>
        <v>36.030272157455244</v>
      </c>
      <c r="AX103" s="65">
        <f t="shared" si="77"/>
        <v>0</v>
      </c>
      <c r="AY103" s="65">
        <f t="shared" si="78"/>
        <v>41.453514771636826</v>
      </c>
      <c r="AZ103" s="65">
        <f t="shared" si="79"/>
        <v>0</v>
      </c>
      <c r="BA103" s="65">
        <f t="shared" si="80"/>
        <v>44.165136078727627</v>
      </c>
      <c r="BB103" s="65">
        <f t="shared" si="81"/>
        <v>0</v>
      </c>
      <c r="BC103" s="65">
        <f t="shared" si="82"/>
        <v>61.072892464117274</v>
      </c>
      <c r="BD103" s="65">
        <f t="shared" si="83"/>
        <v>0</v>
      </c>
      <c r="BE103" s="65">
        <f t="shared" si="84"/>
        <v>63.997189952156361</v>
      </c>
      <c r="BF103" s="65">
        <f t="shared" si="85"/>
        <v>0</v>
      </c>
      <c r="BG103" s="65">
        <f t="shared" si="86"/>
        <v>69.845784928234551</v>
      </c>
      <c r="BI103" s="371">
        <v>1088</v>
      </c>
      <c r="BJ103" s="342">
        <v>15.043657485861285</v>
      </c>
      <c r="BK103" s="342">
        <v>17.595771657240856</v>
      </c>
      <c r="BL103" s="342">
        <v>18.871828742930642</v>
      </c>
      <c r="BM103" s="342">
        <v>20.147885828620428</v>
      </c>
      <c r="BN103" s="342">
        <v>22.7</v>
      </c>
      <c r="BO103" s="342">
        <v>27.485214071336692</v>
      </c>
      <c r="BP103" s="342">
        <v>29.87782110700504</v>
      </c>
      <c r="BQ103" s="342">
        <v>32.270428142673389</v>
      </c>
      <c r="BR103" s="342">
        <v>37.1</v>
      </c>
      <c r="BS103" s="65"/>
      <c r="BT103" s="371">
        <v>1088</v>
      </c>
      <c r="BU103" s="342">
        <v>106.98560855148423</v>
      </c>
      <c r="BV103" s="342">
        <v>111.91266351517615</v>
      </c>
      <c r="BW103" s="342">
        <v>114.37619099702212</v>
      </c>
      <c r="BX103" s="342">
        <v>116.83971847886808</v>
      </c>
      <c r="BY103" s="342">
        <v>121.76677344255999</v>
      </c>
      <c r="BZ103" s="342">
        <v>126.77115200480095</v>
      </c>
      <c r="CA103" s="342">
        <v>129.27334128592145</v>
      </c>
      <c r="CB103" s="342">
        <v>131.77553056704193</v>
      </c>
      <c r="CC103" s="342">
        <v>136.77990912928288</v>
      </c>
      <c r="CE103" s="385">
        <v>71</v>
      </c>
      <c r="CF103" s="342">
        <v>6.540963127902792</v>
      </c>
      <c r="CG103" s="342">
        <v>7.231378369799268</v>
      </c>
      <c r="CH103" s="342">
        <v>7.5765859907475059</v>
      </c>
      <c r="CI103" s="342">
        <v>7.9217936116957439</v>
      </c>
      <c r="CJ103" s="342">
        <v>8.6122088535922199</v>
      </c>
      <c r="CK103" s="342">
        <v>9.2535954546533823</v>
      </c>
      <c r="CL103" s="342">
        <v>9.5742887551839644</v>
      </c>
      <c r="CM103" s="342">
        <v>9.8949820557145447</v>
      </c>
      <c r="CN103" s="342">
        <v>10.536368656775707</v>
      </c>
      <c r="CO103" s="342">
        <v>6.3080544719611273</v>
      </c>
      <c r="CP103" s="342">
        <v>6.9327338391458646</v>
      </c>
      <c r="CQ103" s="342">
        <v>7.2450735227382328</v>
      </c>
      <c r="CR103" s="342">
        <v>7.5574132063306019</v>
      </c>
      <c r="CS103" s="342">
        <v>8.1820925735153391</v>
      </c>
      <c r="CT103" s="342">
        <v>8.8259629092379424</v>
      </c>
      <c r="CU103" s="342">
        <v>9.147898077099244</v>
      </c>
      <c r="CV103" s="342">
        <v>9.4698332449605456</v>
      </c>
      <c r="CW103" s="342">
        <v>10.113703580683149</v>
      </c>
      <c r="CY103" s="101">
        <f t="shared" si="87"/>
        <v>1</v>
      </c>
      <c r="CZ103" s="101"/>
      <c r="DA103" s="101"/>
      <c r="DB103" s="311"/>
      <c r="DC103" s="311"/>
      <c r="DD103" s="311"/>
      <c r="DE103" s="311"/>
      <c r="DF103" s="311"/>
      <c r="DG103" s="312"/>
      <c r="DP103" s="311"/>
      <c r="DQ103" s="311"/>
      <c r="DR103" s="311"/>
      <c r="DS103" s="311"/>
      <c r="DT103" s="311"/>
      <c r="DU103" s="311"/>
      <c r="DV103" s="311"/>
      <c r="DW103" s="311"/>
      <c r="DX103" s="101"/>
      <c r="DY103" s="101"/>
      <c r="DZ103" s="101"/>
      <c r="EA103" s="101"/>
      <c r="EB103" s="101"/>
      <c r="EC103" s="101"/>
      <c r="ED103" s="101"/>
      <c r="EE103" s="311"/>
      <c r="EF103" s="101"/>
      <c r="EG103" s="101"/>
      <c r="EH103" s="101"/>
      <c r="EI103" s="101"/>
      <c r="EJ103" s="105"/>
      <c r="EK103" s="105"/>
      <c r="EL103" s="69"/>
      <c r="EM103" s="68"/>
      <c r="EN103" s="68"/>
      <c r="EO103" s="68"/>
      <c r="EP103" s="68"/>
      <c r="EQ103" s="68"/>
      <c r="ER103" s="68"/>
      <c r="ES103" s="15"/>
      <c r="ET103" s="15"/>
      <c r="EU103" s="105"/>
      <c r="EV103" s="105"/>
      <c r="EW103" s="105"/>
      <c r="EX103" s="105"/>
      <c r="EY103" s="105"/>
      <c r="EZ103" s="105"/>
      <c r="FA103" s="67"/>
      <c r="FB103" s="105"/>
      <c r="FC103" s="105"/>
      <c r="FD103" s="105"/>
      <c r="FE103" s="105"/>
      <c r="FF103" s="105"/>
      <c r="FG103" s="105"/>
      <c r="FH103" s="67"/>
      <c r="FI103" s="67"/>
      <c r="FJ103" s="67"/>
      <c r="FK103" s="67"/>
      <c r="FL103" s="67"/>
      <c r="FM103" s="67"/>
      <c r="FN103" s="67"/>
    </row>
    <row r="104" spans="2:170" ht="22.5" customHeight="1" x14ac:dyDescent="0.45">
      <c r="B104" s="133">
        <f>IF(Data!B103&lt;&gt;"",Data!B103,"")</f>
        <v>90</v>
      </c>
      <c r="C104" s="158" t="str">
        <f>IF(Data!C103&lt;&gt;"",Data!C103,"")</f>
        <v>นางสาวจิราพร  จันทร์อ่อน</v>
      </c>
      <c r="D104" s="106">
        <f>IF(Data!D103&lt;&gt;"",Data!D103,"")</f>
        <v>2</v>
      </c>
      <c r="E104" s="140">
        <f>IF(AND(I104=1,Data!T103=0),0,IF(I104=999,999,Data!T103))</f>
        <v>196</v>
      </c>
      <c r="F104" s="140">
        <f t="shared" si="44"/>
        <v>16.333333333333332</v>
      </c>
      <c r="G104" s="140">
        <f>IF(Data!K103&lt;&gt;"",Data!K103,"")</f>
        <v>69</v>
      </c>
      <c r="H104" s="141">
        <f>IF(Data!L103&lt;&gt;"",Data!L103,"")</f>
        <v>165</v>
      </c>
      <c r="I104" s="63">
        <f>IF(Data!M103&lt;&gt;"",Data!M103,"")</f>
        <v>1</v>
      </c>
      <c r="J104" s="63">
        <f t="shared" si="45"/>
        <v>143</v>
      </c>
      <c r="L104" s="64" t="str">
        <f t="shared" si="46"/>
        <v>น้ำหนักมากกว่าเกณฑ์</v>
      </c>
      <c r="M104" s="74"/>
      <c r="N104" s="63">
        <f t="shared" si="47"/>
        <v>105</v>
      </c>
      <c r="P104" s="64" t="str">
        <f t="shared" si="48"/>
        <v>ค่อนข้างสูง</v>
      </c>
      <c r="R104" s="63">
        <f t="shared" si="49"/>
        <v>128</v>
      </c>
      <c r="S104" s="64" t="str">
        <f t="shared" si="50"/>
        <v>เริ่มอ้วน</v>
      </c>
      <c r="W104" s="310">
        <f t="shared" si="51"/>
        <v>2196</v>
      </c>
      <c r="Y104" s="65">
        <f t="shared" si="52"/>
        <v>48.1</v>
      </c>
      <c r="Z104" s="65">
        <f t="shared" si="53"/>
        <v>156.69999999999999</v>
      </c>
      <c r="AA104" s="65">
        <f t="shared" si="54"/>
        <v>54</v>
      </c>
      <c r="AB104" s="65">
        <f t="shared" si="55"/>
        <v>0</v>
      </c>
      <c r="AC104" s="65">
        <f t="shared" si="56"/>
        <v>54</v>
      </c>
      <c r="AD104" s="65">
        <f t="shared" si="57"/>
        <v>32.787314971722573</v>
      </c>
      <c r="AE104" s="65">
        <f t="shared" si="58"/>
        <v>37.891543314481716</v>
      </c>
      <c r="AF104" s="65">
        <f t="shared" si="59"/>
        <v>40.443657485861287</v>
      </c>
      <c r="AG104" s="65">
        <f t="shared" si="60"/>
        <v>57.351413871250941</v>
      </c>
      <c r="AH104" s="65">
        <f t="shared" si="61"/>
        <v>60.435218495001259</v>
      </c>
      <c r="AI104" s="65">
        <f t="shared" si="62"/>
        <v>66.602827742501887</v>
      </c>
      <c r="AJ104" s="65">
        <f t="shared" si="63"/>
        <v>141.70632924314503</v>
      </c>
      <c r="AK104" s="65">
        <f t="shared" si="64"/>
        <v>146.70421949543004</v>
      </c>
      <c r="AL104" s="65">
        <f t="shared" si="65"/>
        <v>149.20316462157251</v>
      </c>
      <c r="AM104" s="65">
        <f t="shared" si="66"/>
        <v>164.1170818105719</v>
      </c>
      <c r="AN104" s="65">
        <f t="shared" si="67"/>
        <v>166.58944241409583</v>
      </c>
      <c r="AO104" s="65">
        <f t="shared" si="68"/>
        <v>171.53416362114376</v>
      </c>
      <c r="AP104" s="65">
        <f t="shared" si="69"/>
        <v>37.251750750321563</v>
      </c>
      <c r="AQ104" s="65">
        <f t="shared" si="70"/>
        <v>42.834500500214375</v>
      </c>
      <c r="AR104" s="65">
        <f t="shared" si="71"/>
        <v>45.625875375160781</v>
      </c>
      <c r="AS104" s="65">
        <f t="shared" si="72"/>
        <v>62.294371056983614</v>
      </c>
      <c r="AT104" s="65">
        <f t="shared" si="73"/>
        <v>65.059161409311486</v>
      </c>
      <c r="AU104" s="65">
        <f t="shared" si="74"/>
        <v>70.588742113967214</v>
      </c>
      <c r="AV104" s="65">
        <f t="shared" si="75"/>
        <v>0</v>
      </c>
      <c r="AW104" s="65">
        <f t="shared" si="76"/>
        <v>37.251750750321563</v>
      </c>
      <c r="AX104" s="65">
        <f t="shared" si="77"/>
        <v>0</v>
      </c>
      <c r="AY104" s="65">
        <f t="shared" si="78"/>
        <v>42.834500500214375</v>
      </c>
      <c r="AZ104" s="65">
        <f t="shared" si="79"/>
        <v>0</v>
      </c>
      <c r="BA104" s="65">
        <f t="shared" si="80"/>
        <v>45.625875375160781</v>
      </c>
      <c r="BB104" s="65">
        <f t="shared" si="81"/>
        <v>0</v>
      </c>
      <c r="BC104" s="65">
        <f t="shared" si="82"/>
        <v>62.294371056983614</v>
      </c>
      <c r="BD104" s="65">
        <f t="shared" si="83"/>
        <v>0</v>
      </c>
      <c r="BE104" s="65">
        <f t="shared" si="84"/>
        <v>65.059161409311486</v>
      </c>
      <c r="BF104" s="65">
        <f t="shared" si="85"/>
        <v>0</v>
      </c>
      <c r="BG104" s="65">
        <f t="shared" si="86"/>
        <v>70.588742113967214</v>
      </c>
      <c r="BI104" s="371">
        <v>1089</v>
      </c>
      <c r="BJ104" s="342">
        <v>15.084150350150065</v>
      </c>
      <c r="BK104" s="342">
        <v>17.689433566766709</v>
      </c>
      <c r="BL104" s="342">
        <v>18.99207517507503</v>
      </c>
      <c r="BM104" s="342">
        <v>20.294716783383354</v>
      </c>
      <c r="BN104" s="342">
        <v>22.9</v>
      </c>
      <c r="BO104" s="342">
        <v>27.738383116573768</v>
      </c>
      <c r="BP104" s="342">
        <v>30.157574674860655</v>
      </c>
      <c r="BQ104" s="342">
        <v>32.576766233147538</v>
      </c>
      <c r="BR104" s="342">
        <v>37.4</v>
      </c>
      <c r="BS104" s="65"/>
      <c r="BT104" s="371">
        <v>1089</v>
      </c>
      <c r="BU104" s="342">
        <v>107.3621415604247</v>
      </c>
      <c r="BV104" s="342">
        <v>112.31016405169647</v>
      </c>
      <c r="BW104" s="342">
        <v>114.78417529733235</v>
      </c>
      <c r="BX104" s="342">
        <v>117.25818654296823</v>
      </c>
      <c r="BY104" s="342">
        <v>122.20620903423999</v>
      </c>
      <c r="BZ104" s="342">
        <v>127.24319581905253</v>
      </c>
      <c r="CA104" s="342">
        <v>129.76168921145882</v>
      </c>
      <c r="CB104" s="342">
        <v>132.28018260386506</v>
      </c>
      <c r="CC104" s="342">
        <v>137.31716938867763</v>
      </c>
      <c r="CE104" s="385">
        <v>71.25</v>
      </c>
      <c r="CF104" s="342">
        <v>6.5919030633143452</v>
      </c>
      <c r="CG104" s="342">
        <v>7.2851970886463926</v>
      </c>
      <c r="CH104" s="342">
        <v>7.6318441013124154</v>
      </c>
      <c r="CI104" s="342">
        <v>7.9784911139784391</v>
      </c>
      <c r="CJ104" s="342">
        <v>8.6717851393104866</v>
      </c>
      <c r="CK104" s="342">
        <v>9.3171567613642559</v>
      </c>
      <c r="CL104" s="342">
        <v>9.6398425723911423</v>
      </c>
      <c r="CM104" s="342">
        <v>9.9625283834180252</v>
      </c>
      <c r="CN104" s="342">
        <v>10.607900005471796</v>
      </c>
      <c r="CO104" s="342">
        <v>6.3528145206264721</v>
      </c>
      <c r="CP104" s="342">
        <v>6.9808351038180216</v>
      </c>
      <c r="CQ104" s="342">
        <v>7.2948453954137955</v>
      </c>
      <c r="CR104" s="342">
        <v>7.6088556870095712</v>
      </c>
      <c r="CS104" s="342">
        <v>8.2368762702011189</v>
      </c>
      <c r="CT104" s="342">
        <v>8.8835403419080059</v>
      </c>
      <c r="CU104" s="342">
        <v>9.2068723777614494</v>
      </c>
      <c r="CV104" s="342">
        <v>9.5302044136148929</v>
      </c>
      <c r="CW104" s="342">
        <v>10.176868485321776</v>
      </c>
      <c r="CY104" s="101">
        <f t="shared" si="87"/>
        <v>1</v>
      </c>
      <c r="CZ104" s="101"/>
      <c r="DA104" s="101"/>
      <c r="DB104" s="311"/>
      <c r="DC104" s="311"/>
      <c r="DD104" s="311"/>
      <c r="DE104" s="311"/>
      <c r="DF104" s="311"/>
      <c r="DP104" s="311"/>
      <c r="DQ104" s="311"/>
      <c r="DR104" s="311"/>
      <c r="DS104" s="311"/>
      <c r="DT104" s="311"/>
      <c r="DU104" s="311"/>
      <c r="DV104" s="311"/>
      <c r="DW104" s="311"/>
      <c r="DX104" s="101"/>
      <c r="DY104" s="101"/>
      <c r="DZ104" s="101"/>
      <c r="EA104" s="101"/>
      <c r="EB104" s="101"/>
      <c r="EC104" s="101"/>
      <c r="ED104" s="101"/>
      <c r="EE104" s="311"/>
      <c r="EF104" s="101"/>
      <c r="EG104" s="101"/>
      <c r="EH104" s="101"/>
      <c r="EI104" s="101"/>
      <c r="EJ104" s="105"/>
      <c r="EK104" s="105"/>
      <c r="EL104" s="69"/>
      <c r="EM104" s="68"/>
      <c r="EN104" s="68"/>
      <c r="EO104" s="68"/>
      <c r="EP104" s="68"/>
      <c r="EQ104" s="68"/>
      <c r="ER104" s="68"/>
      <c r="ES104" s="15"/>
      <c r="ET104" s="15"/>
      <c r="EU104" s="105"/>
      <c r="EV104" s="105"/>
      <c r="EW104" s="105"/>
      <c r="EX104" s="105"/>
      <c r="EY104" s="105"/>
      <c r="EZ104" s="105"/>
      <c r="FA104" s="67"/>
      <c r="FB104" s="105"/>
      <c r="FC104" s="105"/>
      <c r="FD104" s="105"/>
      <c r="FE104" s="105"/>
      <c r="FF104" s="105"/>
      <c r="FG104" s="105"/>
      <c r="FH104" s="67"/>
      <c r="FI104" s="67"/>
      <c r="FJ104" s="67"/>
      <c r="FK104" s="67"/>
      <c r="FL104" s="67"/>
      <c r="FM104" s="67"/>
      <c r="FN104" s="67"/>
    </row>
    <row r="105" spans="2:170" ht="22.5" customHeight="1" x14ac:dyDescent="0.45">
      <c r="B105" s="133">
        <f>IF(Data!B104&lt;&gt;"",Data!B104,"")</f>
        <v>91</v>
      </c>
      <c r="C105" s="158" t="str">
        <f>IF(Data!C104&lt;&gt;"",Data!C104,"")</f>
        <v>นางสาวศิศิรา  อัญชัญภาติ</v>
      </c>
      <c r="D105" s="106">
        <f>IF(Data!D104&lt;&gt;"",Data!D104,"")</f>
        <v>2</v>
      </c>
      <c r="E105" s="140">
        <f>IF(AND(I105=1,Data!T104=0),0,IF(I105=999,999,Data!T104))</f>
        <v>194</v>
      </c>
      <c r="F105" s="140">
        <f t="shared" si="44"/>
        <v>16.166666666666668</v>
      </c>
      <c r="G105" s="140">
        <f>IF(Data!K104&lt;&gt;"",Data!K104,"")</f>
        <v>73</v>
      </c>
      <c r="H105" s="141">
        <f>IF(Data!L104&lt;&gt;"",Data!L104,"")</f>
        <v>164</v>
      </c>
      <c r="I105" s="63">
        <f>IF(Data!M104&lt;&gt;"",Data!M104,"")</f>
        <v>1</v>
      </c>
      <c r="J105" s="63">
        <f t="shared" si="45"/>
        <v>152</v>
      </c>
      <c r="L105" s="64" t="str">
        <f t="shared" si="46"/>
        <v>น้ำหนักมากกว่าเกณฑ์</v>
      </c>
      <c r="M105" s="74"/>
      <c r="N105" s="63">
        <f t="shared" si="47"/>
        <v>105</v>
      </c>
      <c r="P105" s="64" t="str">
        <f t="shared" si="48"/>
        <v>ส่วนสูงตามเกณฑ์</v>
      </c>
      <c r="R105" s="63">
        <f t="shared" si="49"/>
        <v>137</v>
      </c>
      <c r="S105" s="64" t="str">
        <f t="shared" si="50"/>
        <v>อ้วน</v>
      </c>
      <c r="W105" s="310">
        <f t="shared" si="51"/>
        <v>2194</v>
      </c>
      <c r="Y105" s="65">
        <f t="shared" si="52"/>
        <v>48</v>
      </c>
      <c r="Z105" s="65">
        <f t="shared" si="53"/>
        <v>156.69999999999999</v>
      </c>
      <c r="AA105" s="65">
        <f t="shared" si="54"/>
        <v>53.1</v>
      </c>
      <c r="AB105" s="65">
        <f t="shared" si="55"/>
        <v>0</v>
      </c>
      <c r="AC105" s="65">
        <f t="shared" si="56"/>
        <v>53.1</v>
      </c>
      <c r="AD105" s="65">
        <f t="shared" si="57"/>
        <v>32.527807836011348</v>
      </c>
      <c r="AE105" s="65">
        <f t="shared" si="58"/>
        <v>37.685205224007568</v>
      </c>
      <c r="AF105" s="65">
        <f t="shared" si="59"/>
        <v>40.263903918005667</v>
      </c>
      <c r="AG105" s="65">
        <f t="shared" si="60"/>
        <v>57.331167439106558</v>
      </c>
      <c r="AH105" s="65">
        <f t="shared" si="61"/>
        <v>60.441556585475411</v>
      </c>
      <c r="AI105" s="65">
        <f t="shared" si="62"/>
        <v>66.662334878213116</v>
      </c>
      <c r="AJ105" s="65">
        <f t="shared" si="63"/>
        <v>141.5468221074338</v>
      </c>
      <c r="AK105" s="65">
        <f t="shared" si="64"/>
        <v>146.59788140495584</v>
      </c>
      <c r="AL105" s="65">
        <f t="shared" si="65"/>
        <v>149.12341105371689</v>
      </c>
      <c r="AM105" s="65">
        <f t="shared" si="66"/>
        <v>164.03732824271628</v>
      </c>
      <c r="AN105" s="65">
        <f t="shared" si="67"/>
        <v>166.48310432362169</v>
      </c>
      <c r="AO105" s="65">
        <f t="shared" si="68"/>
        <v>171.37465648543255</v>
      </c>
      <c r="AP105" s="65">
        <f t="shared" si="69"/>
        <v>36.670765021744003</v>
      </c>
      <c r="AQ105" s="65">
        <f t="shared" si="70"/>
        <v>42.147176681162676</v>
      </c>
      <c r="AR105" s="65">
        <f t="shared" si="71"/>
        <v>44.885382510872006</v>
      </c>
      <c r="AS105" s="65">
        <f t="shared" si="72"/>
        <v>61.713385328406048</v>
      </c>
      <c r="AT105" s="65">
        <f t="shared" si="73"/>
        <v>64.584513771208066</v>
      </c>
      <c r="AU105" s="65">
        <f t="shared" si="74"/>
        <v>70.326770656812101</v>
      </c>
      <c r="AV105" s="65">
        <f t="shared" si="75"/>
        <v>0</v>
      </c>
      <c r="AW105" s="65">
        <f t="shared" si="76"/>
        <v>36.670765021744003</v>
      </c>
      <c r="AX105" s="65">
        <f t="shared" si="77"/>
        <v>0</v>
      </c>
      <c r="AY105" s="65">
        <f t="shared" si="78"/>
        <v>42.147176681162676</v>
      </c>
      <c r="AZ105" s="65">
        <f t="shared" si="79"/>
        <v>0</v>
      </c>
      <c r="BA105" s="65">
        <f t="shared" si="80"/>
        <v>44.885382510872006</v>
      </c>
      <c r="BB105" s="65">
        <f t="shared" si="81"/>
        <v>0</v>
      </c>
      <c r="BC105" s="65">
        <f t="shared" si="82"/>
        <v>61.713385328406048</v>
      </c>
      <c r="BD105" s="65">
        <f t="shared" si="83"/>
        <v>0</v>
      </c>
      <c r="BE105" s="65">
        <f t="shared" si="84"/>
        <v>64.584513771208066</v>
      </c>
      <c r="BF105" s="65">
        <f t="shared" si="85"/>
        <v>0</v>
      </c>
      <c r="BG105" s="65">
        <f t="shared" si="86"/>
        <v>70.326770656812101</v>
      </c>
      <c r="BI105" s="371">
        <v>1090</v>
      </c>
      <c r="BJ105" s="342">
        <v>15.184150350150066</v>
      </c>
      <c r="BK105" s="342">
        <v>17.789433566766711</v>
      </c>
      <c r="BL105" s="342">
        <v>19.092075175075031</v>
      </c>
      <c r="BM105" s="342">
        <v>20.394716783383355</v>
      </c>
      <c r="BN105" s="342">
        <v>23</v>
      </c>
      <c r="BO105" s="342">
        <v>27.944721207047916</v>
      </c>
      <c r="BP105" s="342">
        <v>30.417081810571872</v>
      </c>
      <c r="BQ105" s="342">
        <v>32.889442414095832</v>
      </c>
      <c r="BR105" s="342">
        <v>37.799999999999997</v>
      </c>
      <c r="BS105" s="65"/>
      <c r="BT105" s="371">
        <v>1090</v>
      </c>
      <c r="BU105" s="342">
        <v>107.58044051846124</v>
      </c>
      <c r="BV105" s="342">
        <v>112.60146209369415</v>
      </c>
      <c r="BW105" s="342">
        <v>115.11197288131061</v>
      </c>
      <c r="BX105" s="342">
        <v>117.62248366892707</v>
      </c>
      <c r="BY105" s="342">
        <v>122.64350524416</v>
      </c>
      <c r="BZ105" s="342">
        <v>127.71795437542033</v>
      </c>
      <c r="CA105" s="342">
        <v>130.2551789410505</v>
      </c>
      <c r="CB105" s="342">
        <v>132.79240350668067</v>
      </c>
      <c r="CC105" s="342">
        <v>137.86685263794104</v>
      </c>
      <c r="CE105" s="385">
        <v>71.5</v>
      </c>
      <c r="CF105" s="342">
        <v>6.6428429987258983</v>
      </c>
      <c r="CG105" s="342">
        <v>7.3390158074935172</v>
      </c>
      <c r="CH105" s="342">
        <v>7.6871022118773258</v>
      </c>
      <c r="CI105" s="342">
        <v>8.0351886162611343</v>
      </c>
      <c r="CJ105" s="342">
        <v>8.731361425028755</v>
      </c>
      <c r="CK105" s="342">
        <v>9.3807180680751312</v>
      </c>
      <c r="CL105" s="342">
        <v>9.7053963895983202</v>
      </c>
      <c r="CM105" s="342">
        <v>10.030074711121507</v>
      </c>
      <c r="CN105" s="342">
        <v>10.679431354167885</v>
      </c>
      <c r="CO105" s="342">
        <v>6.3975745692918178</v>
      </c>
      <c r="CP105" s="342">
        <v>7.0289363684901787</v>
      </c>
      <c r="CQ105" s="342">
        <v>7.3446172680893582</v>
      </c>
      <c r="CR105" s="342">
        <v>7.6602981676885396</v>
      </c>
      <c r="CS105" s="342">
        <v>8.2916599668869004</v>
      </c>
      <c r="CT105" s="342">
        <v>8.9411177745780677</v>
      </c>
      <c r="CU105" s="342">
        <v>9.2658466784236531</v>
      </c>
      <c r="CV105" s="342">
        <v>9.5905755822692385</v>
      </c>
      <c r="CW105" s="342">
        <v>10.240033389960406</v>
      </c>
      <c r="CY105" s="101">
        <f t="shared" si="87"/>
        <v>1</v>
      </c>
      <c r="CZ105" s="101"/>
      <c r="DA105" s="101"/>
      <c r="DB105" s="311"/>
      <c r="DC105" s="311"/>
      <c r="DD105" s="311"/>
      <c r="DE105" s="311"/>
      <c r="DF105" s="311"/>
      <c r="DP105" s="311"/>
      <c r="DQ105" s="311"/>
      <c r="DR105" s="311"/>
      <c r="DS105" s="311"/>
      <c r="DT105" s="311"/>
      <c r="DU105" s="311"/>
      <c r="DV105" s="311"/>
      <c r="DW105" s="311"/>
      <c r="DX105" s="101"/>
      <c r="DY105" s="101"/>
      <c r="DZ105" s="101"/>
      <c r="EA105" s="101"/>
      <c r="EB105" s="101"/>
      <c r="EC105" s="101"/>
      <c r="ED105" s="101"/>
      <c r="EE105" s="311"/>
      <c r="EF105" s="101"/>
      <c r="EG105" s="101"/>
      <c r="EH105" s="101"/>
      <c r="EI105" s="101"/>
      <c r="EJ105" s="105"/>
      <c r="EK105" s="105"/>
      <c r="EL105" s="69"/>
      <c r="EM105" s="68"/>
      <c r="EN105" s="68"/>
      <c r="EO105" s="68"/>
      <c r="EP105" s="68"/>
      <c r="EQ105" s="68"/>
      <c r="ER105" s="68"/>
      <c r="ES105" s="15"/>
      <c r="ET105" s="15"/>
      <c r="EU105" s="105"/>
      <c r="EV105" s="105"/>
      <c r="EW105" s="105"/>
      <c r="EX105" s="105"/>
      <c r="EY105" s="105"/>
      <c r="EZ105" s="105"/>
      <c r="FA105" s="67"/>
      <c r="FB105" s="105"/>
      <c r="FC105" s="105"/>
      <c r="FD105" s="105"/>
      <c r="FE105" s="105"/>
      <c r="FF105" s="105"/>
      <c r="FG105" s="105"/>
      <c r="FH105" s="67"/>
      <c r="FI105" s="67"/>
      <c r="FJ105" s="67"/>
      <c r="FK105" s="67"/>
      <c r="FL105" s="67"/>
      <c r="FM105" s="67"/>
      <c r="FN105" s="67"/>
    </row>
    <row r="106" spans="2:170" ht="22.5" customHeight="1" x14ac:dyDescent="0.45">
      <c r="B106" s="133">
        <f>IF(Data!B105&lt;&gt;"",Data!B105,"")</f>
        <v>92</v>
      </c>
      <c r="C106" s="158" t="str">
        <f>IF(Data!C105&lt;&gt;"",Data!C105,"")</f>
        <v>นายวชิรวิชญ์  ยิ้มเกียรติ</v>
      </c>
      <c r="D106" s="106">
        <f>IF(Data!D105&lt;&gt;"",Data!D105,"")</f>
        <v>1</v>
      </c>
      <c r="E106" s="140">
        <f>IF(AND(I106=1,Data!T105=0),0,IF(I106=999,999,Data!T105))</f>
        <v>204</v>
      </c>
      <c r="F106" s="140">
        <f t="shared" si="44"/>
        <v>17</v>
      </c>
      <c r="G106" s="140">
        <f>IF(Data!K105&lt;&gt;"",Data!K105,"")</f>
        <v>78</v>
      </c>
      <c r="H106" s="141">
        <f>IF(Data!L105&lt;&gt;"",Data!L105,"")</f>
        <v>173</v>
      </c>
      <c r="I106" s="63">
        <f>IF(Data!M105&lt;&gt;"",Data!M105,"")</f>
        <v>1</v>
      </c>
      <c r="J106" s="63">
        <f t="shared" si="45"/>
        <v>139</v>
      </c>
      <c r="L106" s="64" t="str">
        <f t="shared" si="46"/>
        <v>น้ำหนักมากกว่าเกณฑ์</v>
      </c>
      <c r="M106" s="74"/>
      <c r="N106" s="63">
        <f t="shared" si="47"/>
        <v>102</v>
      </c>
      <c r="P106" s="64" t="str">
        <f t="shared" si="48"/>
        <v>ส่วนสูงตามเกณฑ์</v>
      </c>
      <c r="R106" s="63">
        <f t="shared" si="49"/>
        <v>131</v>
      </c>
      <c r="S106" s="64" t="str">
        <f t="shared" si="50"/>
        <v>อ้วน</v>
      </c>
      <c r="W106" s="310">
        <f t="shared" si="51"/>
        <v>1204</v>
      </c>
      <c r="Y106" s="65">
        <f t="shared" si="52"/>
        <v>56.1</v>
      </c>
      <c r="Z106" s="65">
        <f t="shared" si="53"/>
        <v>169.22116633599995</v>
      </c>
      <c r="AA106" s="65">
        <f t="shared" si="54"/>
        <v>59.5</v>
      </c>
      <c r="AB106" s="65">
        <f t="shared" si="55"/>
        <v>0</v>
      </c>
      <c r="AC106" s="65">
        <f t="shared" si="56"/>
        <v>59.5</v>
      </c>
      <c r="AD106" s="65">
        <f t="shared" si="57"/>
        <v>36.480622307519546</v>
      </c>
      <c r="AE106" s="65">
        <f t="shared" si="58"/>
        <v>43.020414871679698</v>
      </c>
      <c r="AF106" s="65">
        <f t="shared" si="59"/>
        <v>46.290311153759774</v>
      </c>
      <c r="AG106" s="65">
        <f t="shared" si="60"/>
        <v>65.750181710529006</v>
      </c>
      <c r="AH106" s="65">
        <f t="shared" si="61"/>
        <v>68.966908947372005</v>
      </c>
      <c r="AI106" s="65">
        <f t="shared" si="62"/>
        <v>75.400000000000006</v>
      </c>
      <c r="AJ106" s="65">
        <f t="shared" si="63"/>
        <v>151.52322579299283</v>
      </c>
      <c r="AK106" s="65">
        <f t="shared" si="64"/>
        <v>157.42253930732855</v>
      </c>
      <c r="AL106" s="65">
        <f t="shared" si="65"/>
        <v>160.37219606449639</v>
      </c>
      <c r="AM106" s="65">
        <f t="shared" si="66"/>
        <v>177.15946454543672</v>
      </c>
      <c r="AN106" s="65">
        <f t="shared" si="67"/>
        <v>179.80556394858226</v>
      </c>
      <c r="AO106" s="65">
        <f t="shared" si="68"/>
        <v>185.09776275487343</v>
      </c>
      <c r="AP106" s="65">
        <f t="shared" si="69"/>
        <v>42.273229343187907</v>
      </c>
      <c r="AQ106" s="65">
        <f t="shared" si="70"/>
        <v>48.015486228791936</v>
      </c>
      <c r="AR106" s="65">
        <f t="shared" si="71"/>
        <v>50.886614671593946</v>
      </c>
      <c r="AS106" s="65">
        <f t="shared" si="72"/>
        <v>67.714617489127988</v>
      </c>
      <c r="AT106" s="65">
        <f t="shared" si="73"/>
        <v>70.452823318837318</v>
      </c>
      <c r="AU106" s="65">
        <f t="shared" si="74"/>
        <v>75.929234978255977</v>
      </c>
      <c r="AV106" s="65">
        <f t="shared" si="75"/>
        <v>0</v>
      </c>
      <c r="AW106" s="65">
        <f t="shared" si="76"/>
        <v>42.273229343187907</v>
      </c>
      <c r="AX106" s="65">
        <f t="shared" si="77"/>
        <v>0</v>
      </c>
      <c r="AY106" s="65">
        <f t="shared" si="78"/>
        <v>48.015486228791936</v>
      </c>
      <c r="AZ106" s="65">
        <f t="shared" si="79"/>
        <v>0</v>
      </c>
      <c r="BA106" s="65">
        <f t="shared" si="80"/>
        <v>50.886614671593946</v>
      </c>
      <c r="BB106" s="65">
        <f t="shared" si="81"/>
        <v>0</v>
      </c>
      <c r="BC106" s="65">
        <f t="shared" si="82"/>
        <v>67.714617489127988</v>
      </c>
      <c r="BD106" s="65">
        <f t="shared" si="83"/>
        <v>0</v>
      </c>
      <c r="BE106" s="65">
        <f t="shared" si="84"/>
        <v>70.452823318837318</v>
      </c>
      <c r="BF106" s="65">
        <f t="shared" si="85"/>
        <v>0</v>
      </c>
      <c r="BG106" s="65">
        <f t="shared" si="86"/>
        <v>75.929234978255977</v>
      </c>
      <c r="BI106" s="371">
        <v>1091</v>
      </c>
      <c r="BJ106" s="342">
        <v>15.384150350150065</v>
      </c>
      <c r="BK106" s="342">
        <v>17.98943356676671</v>
      </c>
      <c r="BL106" s="342">
        <v>19.292075175075034</v>
      </c>
      <c r="BM106" s="342">
        <v>20.594716783383355</v>
      </c>
      <c r="BN106" s="342">
        <v>23.2</v>
      </c>
      <c r="BO106" s="342">
        <v>28.197890252284992</v>
      </c>
      <c r="BP106" s="342">
        <v>30.696835378427487</v>
      </c>
      <c r="BQ106" s="342">
        <v>33.195780504569989</v>
      </c>
      <c r="BR106" s="342">
        <v>38.200000000000003</v>
      </c>
      <c r="BS106" s="65"/>
      <c r="BT106" s="371">
        <v>1091</v>
      </c>
      <c r="BU106" s="342">
        <v>107.95960506128782</v>
      </c>
      <c r="BV106" s="342">
        <v>112.99924291424522</v>
      </c>
      <c r="BW106" s="342">
        <v>115.51906184072392</v>
      </c>
      <c r="BX106" s="342">
        <v>118.03888076720261</v>
      </c>
      <c r="BY106" s="342">
        <v>123.07851862016</v>
      </c>
      <c r="BZ106" s="342">
        <v>128.19414454963999</v>
      </c>
      <c r="CA106" s="342">
        <v>130.75195751437997</v>
      </c>
      <c r="CB106" s="342">
        <v>133.30977047912</v>
      </c>
      <c r="CC106" s="342">
        <v>138.42539640859999</v>
      </c>
      <c r="CE106" s="385">
        <v>71.75</v>
      </c>
      <c r="CF106" s="342">
        <v>6.6937829341374506</v>
      </c>
      <c r="CG106" s="342">
        <v>7.392834526340641</v>
      </c>
      <c r="CH106" s="342">
        <v>7.7423603224422362</v>
      </c>
      <c r="CI106" s="342">
        <v>8.0918861185438296</v>
      </c>
      <c r="CJ106" s="342">
        <v>8.7909377107470217</v>
      </c>
      <c r="CK106" s="342">
        <v>9.4442793747860065</v>
      </c>
      <c r="CL106" s="342">
        <v>9.7709502068054981</v>
      </c>
      <c r="CM106" s="342">
        <v>10.09762103882499</v>
      </c>
      <c r="CN106" s="342">
        <v>10.750962702863976</v>
      </c>
      <c r="CO106" s="342">
        <v>6.4423346179571626</v>
      </c>
      <c r="CP106" s="342">
        <v>7.0770376331623357</v>
      </c>
      <c r="CQ106" s="342">
        <v>7.3943891407649218</v>
      </c>
      <c r="CR106" s="342">
        <v>7.7117406483675079</v>
      </c>
      <c r="CS106" s="342">
        <v>8.3464436635726802</v>
      </c>
      <c r="CT106" s="342">
        <v>8.9986952072481312</v>
      </c>
      <c r="CU106" s="342">
        <v>9.3248209790858567</v>
      </c>
      <c r="CV106" s="342">
        <v>9.650946750923584</v>
      </c>
      <c r="CW106" s="342">
        <v>10.303198294599035</v>
      </c>
      <c r="CY106" s="101">
        <f t="shared" si="87"/>
        <v>1</v>
      </c>
      <c r="CZ106" s="101"/>
      <c r="DA106" s="101"/>
      <c r="DB106" s="311"/>
      <c r="DC106" s="311"/>
      <c r="DD106" s="311"/>
      <c r="DE106" s="311"/>
      <c r="DF106" s="311"/>
      <c r="DP106" s="311"/>
      <c r="DQ106" s="311"/>
      <c r="DR106" s="311"/>
      <c r="DS106" s="311"/>
      <c r="DT106" s="311"/>
      <c r="DU106" s="311"/>
      <c r="DV106" s="311"/>
      <c r="DW106" s="311"/>
      <c r="DX106" s="101"/>
      <c r="DY106" s="101"/>
      <c r="DZ106" s="101"/>
      <c r="EA106" s="101"/>
      <c r="EB106" s="101"/>
      <c r="EC106" s="101"/>
      <c r="ED106" s="101"/>
      <c r="EE106" s="311"/>
      <c r="EF106" s="101"/>
      <c r="EG106" s="101"/>
      <c r="EH106" s="101"/>
      <c r="EI106" s="101"/>
      <c r="EJ106" s="105"/>
      <c r="EK106" s="105"/>
      <c r="EL106" s="69"/>
      <c r="EM106" s="68"/>
      <c r="EN106" s="68"/>
      <c r="EO106" s="68"/>
      <c r="EP106" s="68"/>
      <c r="EQ106" s="68"/>
      <c r="ER106" s="68"/>
      <c r="ES106" s="15"/>
      <c r="ET106" s="15"/>
      <c r="EU106" s="105"/>
      <c r="EV106" s="105"/>
      <c r="EW106" s="105"/>
      <c r="EX106" s="105"/>
      <c r="EY106" s="105"/>
      <c r="EZ106" s="105"/>
      <c r="FA106" s="67"/>
      <c r="FB106" s="105"/>
      <c r="FC106" s="105"/>
      <c r="FD106" s="105"/>
      <c r="FE106" s="105"/>
      <c r="FF106" s="105"/>
      <c r="FG106" s="105"/>
      <c r="FH106" s="67"/>
      <c r="FI106" s="67"/>
      <c r="FJ106" s="67"/>
      <c r="FK106" s="67"/>
      <c r="FL106" s="67"/>
      <c r="FM106" s="67"/>
      <c r="FN106" s="67"/>
    </row>
    <row r="107" spans="2:170" ht="22.5" customHeight="1" x14ac:dyDescent="0.45">
      <c r="B107" s="133">
        <f>IF(Data!B106&lt;&gt;"",Data!B106,"")</f>
        <v>93</v>
      </c>
      <c r="C107" s="158" t="str">
        <f>IF(Data!C106&lt;&gt;"",Data!C106,"")</f>
        <v>นายอมรศักดิ์  พาโชคทรัพย์</v>
      </c>
      <c r="D107" s="106">
        <f>IF(Data!D106&lt;&gt;"",Data!D106,"")</f>
        <v>1</v>
      </c>
      <c r="E107" s="140">
        <f>IF(AND(I107=1,Data!T106=0),0,IF(I107=999,999,Data!T106))</f>
        <v>198</v>
      </c>
      <c r="F107" s="140">
        <f t="shared" si="44"/>
        <v>16.5</v>
      </c>
      <c r="G107" s="140">
        <f>IF(Data!K106&lt;&gt;"",Data!K106,"")</f>
        <v>68</v>
      </c>
      <c r="H107" s="141">
        <f>IF(Data!L106&lt;&gt;"",Data!L106,"")</f>
        <v>171</v>
      </c>
      <c r="I107" s="63">
        <f>IF(Data!M106&lt;&gt;"",Data!M106,"")</f>
        <v>1</v>
      </c>
      <c r="J107" s="63">
        <f t="shared" si="45"/>
        <v>124</v>
      </c>
      <c r="L107" s="64" t="str">
        <f t="shared" si="46"/>
        <v>น้ำหนักค่อนข้างมาก</v>
      </c>
      <c r="M107" s="74"/>
      <c r="N107" s="63">
        <f t="shared" si="47"/>
        <v>101</v>
      </c>
      <c r="P107" s="64" t="str">
        <f t="shared" si="48"/>
        <v>ส่วนสูงตามเกณฑ์</v>
      </c>
      <c r="R107" s="63">
        <f t="shared" si="49"/>
        <v>117</v>
      </c>
      <c r="S107" s="64" t="str">
        <f t="shared" si="50"/>
        <v>ท้วม</v>
      </c>
      <c r="W107" s="310">
        <f t="shared" si="51"/>
        <v>1198</v>
      </c>
      <c r="Y107" s="65">
        <f t="shared" si="52"/>
        <v>55</v>
      </c>
      <c r="Z107" s="65">
        <f t="shared" si="53"/>
        <v>168.62294446079997</v>
      </c>
      <c r="AA107" s="65">
        <f t="shared" si="54"/>
        <v>57.9</v>
      </c>
      <c r="AB107" s="65">
        <f t="shared" si="55"/>
        <v>0</v>
      </c>
      <c r="AC107" s="65">
        <f t="shared" si="56"/>
        <v>57.9</v>
      </c>
      <c r="AD107" s="65">
        <f t="shared" si="57"/>
        <v>35.221115171808329</v>
      </c>
      <c r="AE107" s="65">
        <f t="shared" si="58"/>
        <v>41.814076781205557</v>
      </c>
      <c r="AF107" s="65">
        <f t="shared" si="59"/>
        <v>45.110557585904168</v>
      </c>
      <c r="AG107" s="65">
        <f t="shared" si="60"/>
        <v>65.048949549807048</v>
      </c>
      <c r="AH107" s="65">
        <f t="shared" si="61"/>
        <v>68.398599399742736</v>
      </c>
      <c r="AI107" s="65">
        <f t="shared" si="62"/>
        <v>75.099999999999994</v>
      </c>
      <c r="AJ107" s="65">
        <f t="shared" si="63"/>
        <v>150.48564706276156</v>
      </c>
      <c r="AK107" s="65">
        <f t="shared" si="64"/>
        <v>156.53141286210769</v>
      </c>
      <c r="AL107" s="65">
        <f t="shared" si="65"/>
        <v>159.55429576178079</v>
      </c>
      <c r="AM107" s="65">
        <f t="shared" si="66"/>
        <v>176.59221116693936</v>
      </c>
      <c r="AN107" s="65">
        <f t="shared" si="67"/>
        <v>179.24863340231914</v>
      </c>
      <c r="AO107" s="65">
        <f t="shared" si="68"/>
        <v>184.56147787307876</v>
      </c>
      <c r="AP107" s="65">
        <f t="shared" si="69"/>
        <v>40.832736478899122</v>
      </c>
      <c r="AQ107" s="65">
        <f t="shared" si="70"/>
        <v>46.521824319266088</v>
      </c>
      <c r="AR107" s="65">
        <f t="shared" si="71"/>
        <v>49.366368239449557</v>
      </c>
      <c r="AS107" s="65">
        <f t="shared" si="72"/>
        <v>66.274124624839217</v>
      </c>
      <c r="AT107" s="65">
        <f t="shared" si="73"/>
        <v>69.065499499785631</v>
      </c>
      <c r="AU107" s="65">
        <f t="shared" si="74"/>
        <v>74.648249249678443</v>
      </c>
      <c r="AV107" s="65">
        <f t="shared" si="75"/>
        <v>0</v>
      </c>
      <c r="AW107" s="65">
        <f t="shared" si="76"/>
        <v>40.832736478899122</v>
      </c>
      <c r="AX107" s="65">
        <f t="shared" si="77"/>
        <v>0</v>
      </c>
      <c r="AY107" s="65">
        <f t="shared" si="78"/>
        <v>46.521824319266088</v>
      </c>
      <c r="AZ107" s="65">
        <f t="shared" si="79"/>
        <v>0</v>
      </c>
      <c r="BA107" s="65">
        <f t="shared" si="80"/>
        <v>49.366368239449557</v>
      </c>
      <c r="BB107" s="65">
        <f t="shared" si="81"/>
        <v>0</v>
      </c>
      <c r="BC107" s="65">
        <f t="shared" si="82"/>
        <v>66.274124624839217</v>
      </c>
      <c r="BD107" s="65">
        <f t="shared" si="83"/>
        <v>0</v>
      </c>
      <c r="BE107" s="65">
        <f t="shared" si="84"/>
        <v>69.065499499785631</v>
      </c>
      <c r="BF107" s="65">
        <f t="shared" si="85"/>
        <v>0</v>
      </c>
      <c r="BG107" s="65">
        <f t="shared" si="86"/>
        <v>74.648249249678443</v>
      </c>
      <c r="BI107" s="371">
        <v>1092</v>
      </c>
      <c r="BJ107" s="342">
        <v>15.42464321443884</v>
      </c>
      <c r="BK107" s="342">
        <v>18.083095476292559</v>
      </c>
      <c r="BL107" s="342">
        <v>19.412321607219422</v>
      </c>
      <c r="BM107" s="342">
        <v>20.741547738146281</v>
      </c>
      <c r="BN107" s="342">
        <v>23.4</v>
      </c>
      <c r="BO107" s="342">
        <v>28.397890252284991</v>
      </c>
      <c r="BP107" s="342">
        <v>30.89683537842749</v>
      </c>
      <c r="BQ107" s="342">
        <v>33.395780504569984</v>
      </c>
      <c r="BR107" s="342">
        <v>38.4</v>
      </c>
      <c r="BS107" s="65"/>
      <c r="BT107" s="371">
        <v>1092</v>
      </c>
      <c r="BU107" s="342">
        <v>108.3401788183975</v>
      </c>
      <c r="BV107" s="342">
        <v>113.397173829865</v>
      </c>
      <c r="BW107" s="342">
        <v>115.92567133559876</v>
      </c>
      <c r="BX107" s="342">
        <v>118.4541688413325</v>
      </c>
      <c r="BY107" s="342">
        <v>123.5111638528</v>
      </c>
      <c r="BZ107" s="342">
        <v>128.66996240728255</v>
      </c>
      <c r="CA107" s="342">
        <v>131.24936168452382</v>
      </c>
      <c r="CB107" s="342">
        <v>133.82876096176511</v>
      </c>
      <c r="CC107" s="342">
        <v>138.98755951624767</v>
      </c>
      <c r="CE107" s="385">
        <v>72</v>
      </c>
      <c r="CF107" s="342">
        <v>6.7447228695490038</v>
      </c>
      <c r="CG107" s="342">
        <v>7.4466532451877656</v>
      </c>
      <c r="CH107" s="342">
        <v>7.7976184330071456</v>
      </c>
      <c r="CI107" s="342">
        <v>8.1485836208265265</v>
      </c>
      <c r="CJ107" s="342">
        <v>8.8505139964652884</v>
      </c>
      <c r="CK107" s="342">
        <v>9.5078406814968801</v>
      </c>
      <c r="CL107" s="342">
        <v>9.836504024012676</v>
      </c>
      <c r="CM107" s="342">
        <v>10.165167366528472</v>
      </c>
      <c r="CN107" s="342">
        <v>10.822494051560065</v>
      </c>
      <c r="CO107" s="342">
        <v>6.4870946666225073</v>
      </c>
      <c r="CP107" s="342">
        <v>7.1251388978344918</v>
      </c>
      <c r="CQ107" s="342">
        <v>7.4441610134404845</v>
      </c>
      <c r="CR107" s="342">
        <v>7.7631831290464763</v>
      </c>
      <c r="CS107" s="342">
        <v>8.40122736025846</v>
      </c>
      <c r="CT107" s="342">
        <v>9.0562726399181948</v>
      </c>
      <c r="CU107" s="342">
        <v>9.3837952797480622</v>
      </c>
      <c r="CV107" s="342">
        <v>9.7113179195779296</v>
      </c>
      <c r="CW107" s="342">
        <v>10.366363199237664</v>
      </c>
      <c r="CY107" s="101">
        <f t="shared" si="87"/>
        <v>1</v>
      </c>
      <c r="CZ107" s="101"/>
      <c r="DA107" s="101"/>
      <c r="DB107" s="311"/>
      <c r="DC107" s="311"/>
      <c r="DD107" s="311"/>
      <c r="DE107" s="311"/>
      <c r="DF107" s="311"/>
      <c r="DP107" s="311"/>
      <c r="DQ107" s="311"/>
      <c r="DR107" s="311"/>
      <c r="DS107" s="311"/>
      <c r="DT107" s="311"/>
      <c r="DU107" s="311"/>
      <c r="DV107" s="311"/>
      <c r="DW107" s="311"/>
      <c r="DX107" s="101"/>
      <c r="DY107" s="101"/>
      <c r="DZ107" s="101"/>
      <c r="EA107" s="101"/>
      <c r="EB107" s="101"/>
      <c r="EC107" s="101"/>
      <c r="ED107" s="101"/>
      <c r="EE107" s="311"/>
      <c r="EF107" s="101"/>
      <c r="EG107" s="101"/>
      <c r="EH107" s="101"/>
      <c r="EI107" s="101"/>
      <c r="EJ107" s="105"/>
      <c r="EK107" s="105"/>
      <c r="EL107" s="69"/>
      <c r="EM107" s="68"/>
      <c r="EN107" s="68"/>
      <c r="EO107" s="68"/>
      <c r="EP107" s="68"/>
      <c r="EQ107" s="68"/>
      <c r="ER107" s="68"/>
      <c r="ES107" s="15"/>
      <c r="ET107" s="15"/>
      <c r="EU107" s="105"/>
      <c r="EV107" s="105"/>
      <c r="EW107" s="105"/>
      <c r="EX107" s="105"/>
      <c r="EY107" s="105"/>
      <c r="EZ107" s="105"/>
      <c r="FA107" s="67"/>
      <c r="FB107" s="105"/>
      <c r="FC107" s="105"/>
      <c r="FD107" s="105"/>
      <c r="FE107" s="105"/>
      <c r="FF107" s="105"/>
      <c r="FG107" s="105"/>
      <c r="FH107" s="67"/>
      <c r="FI107" s="67"/>
      <c r="FJ107" s="67"/>
      <c r="FK107" s="67"/>
      <c r="FL107" s="67"/>
      <c r="FM107" s="67"/>
      <c r="FN107" s="67"/>
    </row>
    <row r="108" spans="2:170" ht="22.5" customHeight="1" x14ac:dyDescent="0.45">
      <c r="B108" s="133">
        <f>IF(Data!B107&lt;&gt;"",Data!B107,"")</f>
        <v>94</v>
      </c>
      <c r="C108" s="158" t="str">
        <f>IF(Data!C107&lt;&gt;"",Data!C107,"")</f>
        <v>นางสาวเขมจิรา  ด้วงสีแก้ว</v>
      </c>
      <c r="D108" s="106">
        <f>IF(Data!D107&lt;&gt;"",Data!D107,"")</f>
        <v>2</v>
      </c>
      <c r="E108" s="140">
        <f>IF(AND(I108=1,Data!T107=0),0,IF(I108=999,999,Data!T107))</f>
        <v>198</v>
      </c>
      <c r="F108" s="140">
        <f t="shared" si="44"/>
        <v>16.5</v>
      </c>
      <c r="G108" s="140">
        <f>IF(Data!K107&lt;&gt;"",Data!K107,"")</f>
        <v>51</v>
      </c>
      <c r="H108" s="141">
        <f>IF(Data!L107&lt;&gt;"",Data!L107,"")</f>
        <v>160</v>
      </c>
      <c r="I108" s="63">
        <f>IF(Data!M107&lt;&gt;"",Data!M107,"")</f>
        <v>1</v>
      </c>
      <c r="J108" s="63">
        <f t="shared" si="45"/>
        <v>106</v>
      </c>
      <c r="L108" s="64" t="str">
        <f t="shared" si="46"/>
        <v>น้ำหนักตามเกณฑ์</v>
      </c>
      <c r="M108" s="74"/>
      <c r="N108" s="63">
        <f t="shared" si="47"/>
        <v>102</v>
      </c>
      <c r="P108" s="64" t="str">
        <f t="shared" si="48"/>
        <v>ส่วนสูงตามเกณฑ์</v>
      </c>
      <c r="R108" s="63">
        <f t="shared" si="49"/>
        <v>103</v>
      </c>
      <c r="S108" s="64" t="str">
        <f t="shared" si="50"/>
        <v>สมส่วน</v>
      </c>
      <c r="W108" s="310">
        <f t="shared" si="51"/>
        <v>2198</v>
      </c>
      <c r="Y108" s="65">
        <f t="shared" si="52"/>
        <v>48.2</v>
      </c>
      <c r="Z108" s="65">
        <f t="shared" si="53"/>
        <v>156.80000000000001</v>
      </c>
      <c r="AA108" s="65">
        <f t="shared" si="54"/>
        <v>49.7</v>
      </c>
      <c r="AB108" s="65">
        <f t="shared" si="55"/>
        <v>0</v>
      </c>
      <c r="AC108" s="65">
        <f t="shared" si="56"/>
        <v>49.7</v>
      </c>
      <c r="AD108" s="65">
        <f t="shared" si="57"/>
        <v>32.887314971722574</v>
      </c>
      <c r="AE108" s="65">
        <f t="shared" si="58"/>
        <v>37.991543314481717</v>
      </c>
      <c r="AF108" s="65">
        <f t="shared" si="59"/>
        <v>40.543657485861289</v>
      </c>
      <c r="AG108" s="65">
        <f t="shared" si="60"/>
        <v>57.451413871250949</v>
      </c>
      <c r="AH108" s="65">
        <f t="shared" si="61"/>
        <v>60.535218495001253</v>
      </c>
      <c r="AI108" s="65">
        <f t="shared" si="62"/>
        <v>66.702827742501881</v>
      </c>
      <c r="AJ108" s="65">
        <f t="shared" si="63"/>
        <v>141.80632924314503</v>
      </c>
      <c r="AK108" s="65">
        <f t="shared" si="64"/>
        <v>146.80421949543003</v>
      </c>
      <c r="AL108" s="65">
        <f t="shared" si="65"/>
        <v>149.30316462157251</v>
      </c>
      <c r="AM108" s="65">
        <f t="shared" si="66"/>
        <v>164.13732824271625</v>
      </c>
      <c r="AN108" s="65">
        <f t="shared" si="67"/>
        <v>166.58310432362168</v>
      </c>
      <c r="AO108" s="65">
        <f t="shared" si="68"/>
        <v>171.47465648543252</v>
      </c>
      <c r="AP108" s="65">
        <f t="shared" si="69"/>
        <v>34.387314971722574</v>
      </c>
      <c r="AQ108" s="65">
        <f t="shared" si="70"/>
        <v>39.491543314481717</v>
      </c>
      <c r="AR108" s="65">
        <f t="shared" si="71"/>
        <v>42.043657485861289</v>
      </c>
      <c r="AS108" s="65">
        <f t="shared" si="72"/>
        <v>59.031167439106554</v>
      </c>
      <c r="AT108" s="65">
        <f t="shared" si="73"/>
        <v>62.141556585475406</v>
      </c>
      <c r="AU108" s="65">
        <f t="shared" si="74"/>
        <v>68.362334878213105</v>
      </c>
      <c r="AV108" s="65">
        <f t="shared" si="75"/>
        <v>0</v>
      </c>
      <c r="AW108" s="65">
        <f t="shared" si="76"/>
        <v>34.387314971722574</v>
      </c>
      <c r="AX108" s="65">
        <f t="shared" si="77"/>
        <v>0</v>
      </c>
      <c r="AY108" s="65">
        <f t="shared" si="78"/>
        <v>39.491543314481717</v>
      </c>
      <c r="AZ108" s="65">
        <f t="shared" si="79"/>
        <v>0</v>
      </c>
      <c r="BA108" s="65">
        <f t="shared" si="80"/>
        <v>42.043657485861289</v>
      </c>
      <c r="BB108" s="65">
        <f t="shared" si="81"/>
        <v>0</v>
      </c>
      <c r="BC108" s="65">
        <f t="shared" si="82"/>
        <v>59.031167439106554</v>
      </c>
      <c r="BD108" s="65">
        <f t="shared" si="83"/>
        <v>0</v>
      </c>
      <c r="BE108" s="65">
        <f t="shared" si="84"/>
        <v>62.141556585475406</v>
      </c>
      <c r="BF108" s="65">
        <f t="shared" si="85"/>
        <v>0</v>
      </c>
      <c r="BG108" s="65">
        <f t="shared" si="86"/>
        <v>68.362334878213105</v>
      </c>
      <c r="BI108" s="371">
        <v>1093</v>
      </c>
      <c r="BJ108" s="342">
        <v>15.524643214438841</v>
      </c>
      <c r="BK108" s="342">
        <v>18.183095476292561</v>
      </c>
      <c r="BL108" s="342">
        <v>19.512321607219423</v>
      </c>
      <c r="BM108" s="342">
        <v>20.841547738146282</v>
      </c>
      <c r="BN108" s="342">
        <v>23.5</v>
      </c>
      <c r="BO108" s="342">
        <v>28.604228342759143</v>
      </c>
      <c r="BP108" s="342">
        <v>31.156342514138714</v>
      </c>
      <c r="BQ108" s="342">
        <v>33.708456685518286</v>
      </c>
      <c r="BR108" s="342">
        <v>38.799999999999997</v>
      </c>
      <c r="BS108" s="65"/>
      <c r="BT108" s="371">
        <v>1093</v>
      </c>
      <c r="BU108" s="342">
        <v>108.56266518370006</v>
      </c>
      <c r="BV108" s="342">
        <v>113.68891787158671</v>
      </c>
      <c r="BW108" s="342">
        <v>116.25204421553002</v>
      </c>
      <c r="BX108" s="342">
        <v>118.81517055947334</v>
      </c>
      <c r="BY108" s="342">
        <v>123.94142324735999</v>
      </c>
      <c r="BZ108" s="342">
        <v>129.14326481483451</v>
      </c>
      <c r="CA108" s="342">
        <v>131.74418559857176</v>
      </c>
      <c r="CB108" s="342">
        <v>134.34510638230904</v>
      </c>
      <c r="CC108" s="342">
        <v>139.54694794978354</v>
      </c>
      <c r="CE108" s="385">
        <v>72.25</v>
      </c>
      <c r="CF108" s="342">
        <v>6.7960994836708721</v>
      </c>
      <c r="CG108" s="342">
        <v>7.5004982134823228</v>
      </c>
      <c r="CH108" s="342">
        <v>7.8526975783880477</v>
      </c>
      <c r="CI108" s="342">
        <v>8.2048969432937735</v>
      </c>
      <c r="CJ108" s="342">
        <v>8.9092956731052251</v>
      </c>
      <c r="CK108" s="342">
        <v>9.5709528253581375</v>
      </c>
      <c r="CL108" s="342">
        <v>9.9017814014845928</v>
      </c>
      <c r="CM108" s="342">
        <v>10.232609977611048</v>
      </c>
      <c r="CN108" s="342">
        <v>10.894267129863962</v>
      </c>
      <c r="CO108" s="342">
        <v>6.5313429746057929</v>
      </c>
      <c r="CP108" s="342">
        <v>7.1727670785786497</v>
      </c>
      <c r="CQ108" s="342">
        <v>7.4934791305650776</v>
      </c>
      <c r="CR108" s="342">
        <v>7.8141911825515056</v>
      </c>
      <c r="CS108" s="342">
        <v>8.4556152865243615</v>
      </c>
      <c r="CT108" s="342">
        <v>9.113393248081838</v>
      </c>
      <c r="CU108" s="342">
        <v>9.4422822288605772</v>
      </c>
      <c r="CV108" s="342">
        <v>9.7711712096393164</v>
      </c>
      <c r="CW108" s="342">
        <v>10.428949171196795</v>
      </c>
      <c r="CY108" s="101">
        <f t="shared" si="87"/>
        <v>1</v>
      </c>
      <c r="CZ108" s="101"/>
      <c r="DA108" s="101"/>
      <c r="DB108" s="311"/>
      <c r="DC108" s="311"/>
      <c r="DD108" s="311"/>
      <c r="DE108" s="311"/>
      <c r="DF108" s="311"/>
      <c r="DP108" s="311"/>
      <c r="DQ108" s="311"/>
      <c r="DR108" s="311"/>
      <c r="DS108" s="311"/>
      <c r="DT108" s="311"/>
      <c r="DU108" s="311"/>
      <c r="DV108" s="311"/>
      <c r="DW108" s="311"/>
      <c r="DX108" s="101"/>
      <c r="DY108" s="101"/>
      <c r="DZ108" s="101"/>
      <c r="EA108" s="101"/>
      <c r="EB108" s="101"/>
      <c r="EC108" s="101"/>
      <c r="ED108" s="101"/>
      <c r="EE108" s="311"/>
      <c r="EF108" s="101"/>
      <c r="EG108" s="101"/>
      <c r="EH108" s="101"/>
      <c r="EI108" s="101"/>
      <c r="EJ108" s="105"/>
      <c r="EK108" s="105"/>
      <c r="EL108" s="69"/>
      <c r="EM108" s="68"/>
      <c r="EN108" s="68"/>
      <c r="EO108" s="68"/>
      <c r="EP108" s="68"/>
      <c r="EQ108" s="68"/>
      <c r="ER108" s="68"/>
      <c r="ES108" s="15"/>
      <c r="ET108" s="15"/>
      <c r="EU108" s="105"/>
      <c r="EV108" s="105"/>
      <c r="EW108" s="105"/>
      <c r="EX108" s="105"/>
      <c r="EY108" s="105"/>
      <c r="EZ108" s="105"/>
      <c r="FA108" s="67"/>
      <c r="FB108" s="105"/>
      <c r="FC108" s="105"/>
      <c r="FD108" s="105"/>
      <c r="FE108" s="105"/>
      <c r="FF108" s="105"/>
      <c r="FG108" s="105"/>
      <c r="FH108" s="67"/>
      <c r="FI108" s="67"/>
      <c r="FJ108" s="67"/>
      <c r="FK108" s="67"/>
      <c r="FL108" s="67"/>
      <c r="FM108" s="67"/>
      <c r="FN108" s="67"/>
    </row>
    <row r="109" spans="2:170" ht="22.5" customHeight="1" x14ac:dyDescent="0.45">
      <c r="B109" s="133">
        <f>IF(Data!B108&lt;&gt;"",Data!B108,"")</f>
        <v>95</v>
      </c>
      <c r="C109" s="158" t="str">
        <f>IF(Data!C108&lt;&gt;"",Data!C108,"")</f>
        <v>นางสาวณัฐรินญา  บุญดิษ</v>
      </c>
      <c r="D109" s="106">
        <f>IF(Data!D108&lt;&gt;"",Data!D108,"")</f>
        <v>2</v>
      </c>
      <c r="E109" s="140">
        <f>IF(AND(I109=1,Data!T108=0),0,IF(I109=999,999,Data!T108))</f>
        <v>199</v>
      </c>
      <c r="F109" s="140">
        <f t="shared" si="44"/>
        <v>16.583333333333332</v>
      </c>
      <c r="G109" s="140">
        <f>IF(Data!K108&lt;&gt;"",Data!K108,"")</f>
        <v>70</v>
      </c>
      <c r="H109" s="141">
        <f>IF(Data!L108&lt;&gt;"",Data!L108,"")</f>
        <v>165</v>
      </c>
      <c r="I109" s="63">
        <f>IF(Data!M108&lt;&gt;"",Data!M108,"")</f>
        <v>1</v>
      </c>
      <c r="J109" s="63">
        <f t="shared" si="45"/>
        <v>145</v>
      </c>
      <c r="L109" s="64" t="str">
        <f t="shared" si="46"/>
        <v>น้ำหนักมากกว่าเกณฑ์</v>
      </c>
      <c r="M109" s="74"/>
      <c r="N109" s="63">
        <f t="shared" si="47"/>
        <v>105</v>
      </c>
      <c r="P109" s="64" t="str">
        <f t="shared" si="48"/>
        <v>ค่อนข้างสูง</v>
      </c>
      <c r="R109" s="63">
        <f t="shared" si="49"/>
        <v>130</v>
      </c>
      <c r="S109" s="64" t="str">
        <f t="shared" si="50"/>
        <v>เริ่มอ้วน</v>
      </c>
      <c r="W109" s="310">
        <f t="shared" si="51"/>
        <v>2199</v>
      </c>
      <c r="Y109" s="65">
        <f t="shared" si="52"/>
        <v>48.2</v>
      </c>
      <c r="Z109" s="65">
        <f t="shared" si="53"/>
        <v>156.80000000000001</v>
      </c>
      <c r="AA109" s="65">
        <f t="shared" si="54"/>
        <v>54</v>
      </c>
      <c r="AB109" s="65">
        <f t="shared" si="55"/>
        <v>0</v>
      </c>
      <c r="AC109" s="65">
        <f t="shared" si="56"/>
        <v>54</v>
      </c>
      <c r="AD109" s="65">
        <f t="shared" si="57"/>
        <v>33.046822107433798</v>
      </c>
      <c r="AE109" s="65">
        <f t="shared" si="58"/>
        <v>38.097881404955871</v>
      </c>
      <c r="AF109" s="65">
        <f t="shared" si="59"/>
        <v>40.623411053716907</v>
      </c>
      <c r="AG109" s="65">
        <f t="shared" si="60"/>
        <v>57.451413871250949</v>
      </c>
      <c r="AH109" s="65">
        <f t="shared" si="61"/>
        <v>60.535218495001253</v>
      </c>
      <c r="AI109" s="65">
        <f t="shared" si="62"/>
        <v>66.702827742501881</v>
      </c>
      <c r="AJ109" s="65">
        <f t="shared" si="63"/>
        <v>141.80632924314503</v>
      </c>
      <c r="AK109" s="65">
        <f t="shared" si="64"/>
        <v>146.80421949543003</v>
      </c>
      <c r="AL109" s="65">
        <f t="shared" si="65"/>
        <v>149.30316462157251</v>
      </c>
      <c r="AM109" s="65">
        <f t="shared" si="66"/>
        <v>164.13732824271625</v>
      </c>
      <c r="AN109" s="65">
        <f t="shared" si="67"/>
        <v>166.58310432362168</v>
      </c>
      <c r="AO109" s="65">
        <f t="shared" si="68"/>
        <v>171.47465648543252</v>
      </c>
      <c r="AP109" s="65">
        <f t="shared" si="69"/>
        <v>37.251750750321563</v>
      </c>
      <c r="AQ109" s="65">
        <f t="shared" si="70"/>
        <v>42.834500500214375</v>
      </c>
      <c r="AR109" s="65">
        <f t="shared" si="71"/>
        <v>45.625875375160781</v>
      </c>
      <c r="AS109" s="65">
        <f t="shared" si="72"/>
        <v>62.294371056983614</v>
      </c>
      <c r="AT109" s="65">
        <f t="shared" si="73"/>
        <v>65.059161409311486</v>
      </c>
      <c r="AU109" s="65">
        <f t="shared" si="74"/>
        <v>70.588742113967214</v>
      </c>
      <c r="AV109" s="65">
        <f t="shared" si="75"/>
        <v>0</v>
      </c>
      <c r="AW109" s="65">
        <f t="shared" si="76"/>
        <v>37.251750750321563</v>
      </c>
      <c r="AX109" s="65">
        <f t="shared" si="77"/>
        <v>0</v>
      </c>
      <c r="AY109" s="65">
        <f t="shared" si="78"/>
        <v>42.834500500214375</v>
      </c>
      <c r="AZ109" s="65">
        <f t="shared" si="79"/>
        <v>0</v>
      </c>
      <c r="BA109" s="65">
        <f t="shared" si="80"/>
        <v>45.625875375160781</v>
      </c>
      <c r="BB109" s="65">
        <f t="shared" si="81"/>
        <v>0</v>
      </c>
      <c r="BC109" s="65">
        <f t="shared" si="82"/>
        <v>62.294371056983614</v>
      </c>
      <c r="BD109" s="65">
        <f t="shared" si="83"/>
        <v>0</v>
      </c>
      <c r="BE109" s="65">
        <f t="shared" si="84"/>
        <v>65.059161409311486</v>
      </c>
      <c r="BF109" s="65">
        <f t="shared" si="85"/>
        <v>0</v>
      </c>
      <c r="BG109" s="65">
        <f t="shared" si="86"/>
        <v>70.588742113967214</v>
      </c>
      <c r="BI109" s="371">
        <v>1094</v>
      </c>
      <c r="BJ109" s="342">
        <v>15.565136078727621</v>
      </c>
      <c r="BK109" s="342">
        <v>18.276757385818414</v>
      </c>
      <c r="BL109" s="342">
        <v>19.632568039363811</v>
      </c>
      <c r="BM109" s="342">
        <v>20.988378692909208</v>
      </c>
      <c r="BN109" s="342">
        <v>23.7</v>
      </c>
      <c r="BO109" s="342">
        <v>28.910566433233289</v>
      </c>
      <c r="BP109" s="342">
        <v>31.515849649849933</v>
      </c>
      <c r="BQ109" s="342">
        <v>34.121132866466581</v>
      </c>
      <c r="BR109" s="342">
        <v>39.299999999999997</v>
      </c>
      <c r="BS109" s="65"/>
      <c r="BT109" s="371">
        <v>1094</v>
      </c>
      <c r="BU109" s="342">
        <v>109.02147320356158</v>
      </c>
      <c r="BV109" s="342">
        <v>114.13743159661439</v>
      </c>
      <c r="BW109" s="342">
        <v>116.69541079314078</v>
      </c>
      <c r="BX109" s="342">
        <v>119.25338998966718</v>
      </c>
      <c r="BY109" s="342">
        <v>124.36934838271998</v>
      </c>
      <c r="BZ109" s="342">
        <v>129.61181075502921</v>
      </c>
      <c r="CA109" s="342">
        <v>132.23304194118384</v>
      </c>
      <c r="CB109" s="342">
        <v>134.85427312733844</v>
      </c>
      <c r="CC109" s="342">
        <v>140.09673549964765</v>
      </c>
      <c r="CE109" s="385">
        <v>72.5</v>
      </c>
      <c r="CF109" s="342">
        <v>6.8474760977927396</v>
      </c>
      <c r="CG109" s="342">
        <v>7.55434318177688</v>
      </c>
      <c r="CH109" s="342">
        <v>7.9077767237689489</v>
      </c>
      <c r="CI109" s="342">
        <v>8.2612102657610205</v>
      </c>
      <c r="CJ109" s="342">
        <v>8.9680773497451618</v>
      </c>
      <c r="CK109" s="342">
        <v>9.6340649692193931</v>
      </c>
      <c r="CL109" s="342">
        <v>9.9670587789565097</v>
      </c>
      <c r="CM109" s="342">
        <v>10.300052588693625</v>
      </c>
      <c r="CN109" s="342">
        <v>10.966040208167858</v>
      </c>
      <c r="CO109" s="342">
        <v>6.5755912825890785</v>
      </c>
      <c r="CP109" s="342">
        <v>7.2203952593228067</v>
      </c>
      <c r="CQ109" s="342">
        <v>7.5427972476896699</v>
      </c>
      <c r="CR109" s="342">
        <v>7.8651992360565348</v>
      </c>
      <c r="CS109" s="342">
        <v>8.5100032127902629</v>
      </c>
      <c r="CT109" s="342">
        <v>9.1705138562454831</v>
      </c>
      <c r="CU109" s="342">
        <v>9.5007691779730941</v>
      </c>
      <c r="CV109" s="342">
        <v>9.8310244997007032</v>
      </c>
      <c r="CW109" s="342">
        <v>10.491535143155925</v>
      </c>
      <c r="CY109" s="101">
        <f t="shared" si="87"/>
        <v>1</v>
      </c>
      <c r="CZ109" s="101"/>
      <c r="DA109" s="101"/>
      <c r="DB109" s="311"/>
      <c r="DC109" s="311"/>
      <c r="DD109" s="311"/>
      <c r="DE109" s="311"/>
      <c r="DF109" s="311"/>
      <c r="DP109" s="311"/>
      <c r="DQ109" s="311"/>
      <c r="DR109" s="311"/>
      <c r="DS109" s="311"/>
      <c r="DT109" s="311"/>
      <c r="DU109" s="311"/>
      <c r="DV109" s="311"/>
      <c r="DW109" s="311"/>
      <c r="DX109" s="101"/>
      <c r="DY109" s="101"/>
      <c r="DZ109" s="101"/>
      <c r="EA109" s="101"/>
      <c r="EB109" s="101"/>
      <c r="EC109" s="101"/>
      <c r="ED109" s="101"/>
      <c r="EE109" s="311"/>
      <c r="EF109" s="101"/>
      <c r="EG109" s="101"/>
      <c r="EH109" s="101"/>
      <c r="EI109" s="101"/>
      <c r="EJ109" s="105"/>
      <c r="EK109" s="105"/>
      <c r="EL109" s="69"/>
      <c r="EM109" s="68"/>
      <c r="EN109" s="68"/>
      <c r="EO109" s="68"/>
      <c r="EP109" s="68"/>
      <c r="EQ109" s="68"/>
      <c r="ER109" s="68"/>
      <c r="ES109" s="15"/>
      <c r="ET109" s="15"/>
      <c r="EU109" s="105"/>
      <c r="EV109" s="105"/>
      <c r="EW109" s="105"/>
      <c r="EX109" s="105"/>
      <c r="EY109" s="105"/>
      <c r="EZ109" s="105"/>
      <c r="FA109" s="67"/>
      <c r="FB109" s="105"/>
      <c r="FC109" s="105"/>
      <c r="FD109" s="105"/>
      <c r="FE109" s="105"/>
      <c r="FF109" s="105"/>
      <c r="FG109" s="105"/>
      <c r="FH109" s="67"/>
      <c r="FI109" s="67"/>
      <c r="FJ109" s="67"/>
      <c r="FK109" s="67"/>
      <c r="FL109" s="67"/>
      <c r="FM109" s="67"/>
      <c r="FN109" s="67"/>
    </row>
    <row r="110" spans="2:170" ht="22.5" customHeight="1" x14ac:dyDescent="0.45">
      <c r="B110" s="133">
        <f>IF(Data!B109&lt;&gt;"",Data!B109,"")</f>
        <v>96</v>
      </c>
      <c r="C110" s="158" t="str">
        <f>IF(Data!C109&lt;&gt;"",Data!C109,"")</f>
        <v>นางสาวสาวิกา  หงิมเพ็ง</v>
      </c>
      <c r="D110" s="106">
        <f>IF(Data!D109&lt;&gt;"",Data!D109,"")</f>
        <v>2</v>
      </c>
      <c r="E110" s="140">
        <f>IF(AND(I110=1,Data!T109=0),0,IF(I110=999,999,Data!T109))</f>
        <v>206</v>
      </c>
      <c r="F110" s="140">
        <f t="shared" si="44"/>
        <v>17.166666666666668</v>
      </c>
      <c r="G110" s="140">
        <f>IF(Data!K109&lt;&gt;"",Data!K109,"")</f>
        <v>74</v>
      </c>
      <c r="H110" s="141">
        <f>IF(Data!L109&lt;&gt;"",Data!L109,"")</f>
        <v>146</v>
      </c>
      <c r="I110" s="63">
        <f>IF(Data!M109&lt;&gt;"",Data!M109,"")</f>
        <v>1</v>
      </c>
      <c r="J110" s="63">
        <f t="shared" si="45"/>
        <v>153</v>
      </c>
      <c r="L110" s="64" t="str">
        <f t="shared" si="46"/>
        <v>น้ำหนักมากกว่าเกณฑ์</v>
      </c>
      <c r="M110" s="74"/>
      <c r="N110" s="63">
        <f t="shared" si="47"/>
        <v>93</v>
      </c>
      <c r="P110" s="64" t="str">
        <f t="shared" si="48"/>
        <v>เตี้ย</v>
      </c>
      <c r="R110" s="63">
        <f t="shared" si="49"/>
        <v>194</v>
      </c>
      <c r="S110" s="64" t="str">
        <f t="shared" si="50"/>
        <v>อ้วน</v>
      </c>
      <c r="W110" s="310">
        <f t="shared" si="51"/>
        <v>2206</v>
      </c>
      <c r="Y110" s="65">
        <f t="shared" si="52"/>
        <v>48.4</v>
      </c>
      <c r="Z110" s="65">
        <f t="shared" si="53"/>
        <v>156.9</v>
      </c>
      <c r="AA110" s="65">
        <f t="shared" si="54"/>
        <v>38.200000000000003</v>
      </c>
      <c r="AB110" s="65">
        <f t="shared" si="55"/>
        <v>0</v>
      </c>
      <c r="AC110" s="65">
        <f t="shared" si="56"/>
        <v>38.200000000000003</v>
      </c>
      <c r="AD110" s="65">
        <f t="shared" si="57"/>
        <v>33.406329243145024</v>
      </c>
      <c r="AE110" s="65">
        <f t="shared" si="58"/>
        <v>38.404219495430013</v>
      </c>
      <c r="AF110" s="65">
        <f t="shared" si="59"/>
        <v>40.903164621572515</v>
      </c>
      <c r="AG110" s="65">
        <f t="shared" si="60"/>
        <v>57.571660303395326</v>
      </c>
      <c r="AH110" s="65">
        <f t="shared" si="61"/>
        <v>60.628880404527109</v>
      </c>
      <c r="AI110" s="65">
        <f t="shared" si="62"/>
        <v>66.743320606790661</v>
      </c>
      <c r="AJ110" s="65">
        <f t="shared" si="63"/>
        <v>142.22534351456744</v>
      </c>
      <c r="AK110" s="65">
        <f t="shared" si="64"/>
        <v>147.11689567637831</v>
      </c>
      <c r="AL110" s="65">
        <f t="shared" si="65"/>
        <v>149.56267175728371</v>
      </c>
      <c r="AM110" s="65">
        <f t="shared" si="66"/>
        <v>164.15757467486065</v>
      </c>
      <c r="AN110" s="65">
        <f t="shared" si="67"/>
        <v>166.57676623314754</v>
      </c>
      <c r="AO110" s="65">
        <f t="shared" si="68"/>
        <v>171.4151493497213</v>
      </c>
      <c r="AP110" s="65">
        <f t="shared" si="69"/>
        <v>24.960907735968473</v>
      </c>
      <c r="AQ110" s="65">
        <f t="shared" si="70"/>
        <v>29.373938490645649</v>
      </c>
      <c r="AR110" s="65">
        <f t="shared" si="71"/>
        <v>31.580453867984243</v>
      </c>
      <c r="AS110" s="65">
        <f t="shared" si="72"/>
        <v>47.929935278384619</v>
      </c>
      <c r="AT110" s="65">
        <f t="shared" si="73"/>
        <v>51.173247037846153</v>
      </c>
      <c r="AU110" s="65">
        <f t="shared" si="74"/>
        <v>57.659870556769221</v>
      </c>
      <c r="AV110" s="65">
        <f t="shared" si="75"/>
        <v>0</v>
      </c>
      <c r="AW110" s="65">
        <f t="shared" si="76"/>
        <v>24.960907735968473</v>
      </c>
      <c r="AX110" s="65">
        <f t="shared" si="77"/>
        <v>0</v>
      </c>
      <c r="AY110" s="65">
        <f t="shared" si="78"/>
        <v>29.373938490645649</v>
      </c>
      <c r="AZ110" s="65">
        <f t="shared" si="79"/>
        <v>0</v>
      </c>
      <c r="BA110" s="65">
        <f t="shared" si="80"/>
        <v>31.580453867984243</v>
      </c>
      <c r="BB110" s="65">
        <f t="shared" si="81"/>
        <v>0</v>
      </c>
      <c r="BC110" s="65">
        <f t="shared" si="82"/>
        <v>47.929935278384619</v>
      </c>
      <c r="BD110" s="65">
        <f t="shared" si="83"/>
        <v>0</v>
      </c>
      <c r="BE110" s="65">
        <f t="shared" si="84"/>
        <v>51.173247037846153</v>
      </c>
      <c r="BF110" s="65">
        <f t="shared" si="85"/>
        <v>0</v>
      </c>
      <c r="BG110" s="65">
        <f t="shared" si="86"/>
        <v>57.659870556769221</v>
      </c>
      <c r="BI110" s="371">
        <v>1095</v>
      </c>
      <c r="BJ110" s="342">
        <v>15.605628943016395</v>
      </c>
      <c r="BK110" s="342">
        <v>18.370419295344263</v>
      </c>
      <c r="BL110" s="342">
        <v>19.752814471508195</v>
      </c>
      <c r="BM110" s="342">
        <v>21.135209647672131</v>
      </c>
      <c r="BN110" s="342">
        <v>23.9</v>
      </c>
      <c r="BO110" s="342">
        <v>29.163735478470361</v>
      </c>
      <c r="BP110" s="342">
        <v>31.795603217705541</v>
      </c>
      <c r="BQ110" s="342">
        <v>34.427470956940724</v>
      </c>
      <c r="BR110" s="342">
        <v>39.700000000000003</v>
      </c>
      <c r="BS110" s="65"/>
      <c r="BT110" s="371">
        <v>1095</v>
      </c>
      <c r="BU110" s="342">
        <v>109.33074767208308</v>
      </c>
      <c r="BV110" s="342">
        <v>114.48551834522873</v>
      </c>
      <c r="BW110" s="342">
        <v>117.06290368180156</v>
      </c>
      <c r="BX110" s="342">
        <v>119.64028901837438</v>
      </c>
      <c r="BY110" s="342">
        <v>124.79505969152001</v>
      </c>
      <c r="BZ110" s="342">
        <v>130.07353441197844</v>
      </c>
      <c r="CA110" s="342">
        <v>132.71277177220765</v>
      </c>
      <c r="CB110" s="342">
        <v>135.35200913243688</v>
      </c>
      <c r="CC110" s="342">
        <v>140.63048385289528</v>
      </c>
      <c r="CE110" s="385">
        <v>72.75</v>
      </c>
      <c r="CF110" s="342">
        <v>6.898852711914607</v>
      </c>
      <c r="CG110" s="342">
        <v>7.6081881500714372</v>
      </c>
      <c r="CH110" s="342">
        <v>7.962855869149851</v>
      </c>
      <c r="CI110" s="342">
        <v>8.3175235882282674</v>
      </c>
      <c r="CJ110" s="342">
        <v>9.0268590263850985</v>
      </c>
      <c r="CK110" s="342">
        <v>9.6971771130806488</v>
      </c>
      <c r="CL110" s="342">
        <v>10.032336156428425</v>
      </c>
      <c r="CM110" s="342">
        <v>10.367495199776201</v>
      </c>
      <c r="CN110" s="342">
        <v>11.037813286471753</v>
      </c>
      <c r="CO110" s="342">
        <v>6.6198395905723642</v>
      </c>
      <c r="CP110" s="342">
        <v>7.2680234400669637</v>
      </c>
      <c r="CQ110" s="342">
        <v>7.592115364814263</v>
      </c>
      <c r="CR110" s="342">
        <v>7.9162072895615641</v>
      </c>
      <c r="CS110" s="342">
        <v>8.5643911390561627</v>
      </c>
      <c r="CT110" s="342">
        <v>9.2276344644091282</v>
      </c>
      <c r="CU110" s="342">
        <v>9.5592561270856091</v>
      </c>
      <c r="CV110" s="342">
        <v>9.8908777897620901</v>
      </c>
      <c r="CW110" s="342">
        <v>10.554121115115056</v>
      </c>
      <c r="CY110" s="101">
        <f t="shared" si="87"/>
        <v>1</v>
      </c>
      <c r="CZ110" s="101"/>
      <c r="DA110" s="101"/>
      <c r="DB110" s="311"/>
      <c r="DC110" s="311"/>
      <c r="DD110" s="311"/>
      <c r="DE110" s="311"/>
      <c r="DF110" s="311"/>
      <c r="DP110" s="311"/>
      <c r="DQ110" s="311"/>
      <c r="DR110" s="311"/>
      <c r="DS110" s="311"/>
      <c r="DT110" s="311"/>
      <c r="DU110" s="311"/>
      <c r="DV110" s="311"/>
      <c r="DW110" s="311"/>
      <c r="DX110" s="101"/>
      <c r="DY110" s="101"/>
      <c r="DZ110" s="101"/>
      <c r="EA110" s="101"/>
      <c r="EB110" s="101"/>
      <c r="EC110" s="101"/>
      <c r="ED110" s="101"/>
      <c r="EE110" s="311"/>
      <c r="EF110" s="101"/>
      <c r="EG110" s="101"/>
      <c r="EH110" s="101"/>
      <c r="EI110" s="101"/>
      <c r="EJ110" s="105"/>
      <c r="EK110" s="105"/>
      <c r="EL110" s="69"/>
      <c r="EM110" s="68"/>
      <c r="EN110" s="68"/>
      <c r="EO110" s="68"/>
      <c r="EP110" s="68"/>
      <c r="EQ110" s="68"/>
      <c r="ER110" s="68"/>
      <c r="ES110" s="15"/>
      <c r="ET110" s="15"/>
      <c r="EU110" s="105"/>
      <c r="EV110" s="105"/>
      <c r="EW110" s="105"/>
      <c r="EX110" s="105"/>
      <c r="EY110" s="105"/>
      <c r="EZ110" s="105"/>
      <c r="FA110" s="67"/>
      <c r="FB110" s="105"/>
      <c r="FC110" s="105"/>
      <c r="FD110" s="105"/>
      <c r="FE110" s="105"/>
      <c r="FF110" s="105"/>
      <c r="FG110" s="105"/>
      <c r="FH110" s="67"/>
      <c r="FI110" s="67"/>
      <c r="FJ110" s="67"/>
      <c r="FK110" s="67"/>
      <c r="FL110" s="67"/>
      <c r="FM110" s="67"/>
      <c r="FN110" s="67"/>
    </row>
    <row r="111" spans="2:170" ht="22.5" customHeight="1" x14ac:dyDescent="0.45">
      <c r="B111" s="133">
        <f>IF(Data!B110&lt;&gt;"",Data!B110,"")</f>
        <v>97</v>
      </c>
      <c r="C111" s="158" t="str">
        <f>IF(Data!C110&lt;&gt;"",Data!C110,"")</f>
        <v>นายชยานันท์  สร้อยทอง</v>
      </c>
      <c r="D111" s="106">
        <f>IF(Data!D110&lt;&gt;"",Data!D110,"")</f>
        <v>1</v>
      </c>
      <c r="E111" s="140">
        <f>IF(AND(I111=1,Data!T110=0),0,IF(I111=999,999,Data!T110))</f>
        <v>202</v>
      </c>
      <c r="F111" s="140">
        <f t="shared" si="44"/>
        <v>16.833333333333332</v>
      </c>
      <c r="G111" s="140">
        <f>IF(Data!K110&lt;&gt;"",Data!K110,"")</f>
        <v>44</v>
      </c>
      <c r="H111" s="141">
        <f>IF(Data!L110&lt;&gt;"",Data!L110,"")</f>
        <v>166</v>
      </c>
      <c r="I111" s="63">
        <f>IF(Data!M110&lt;&gt;"",Data!M110,"")</f>
        <v>1</v>
      </c>
      <c r="J111" s="63">
        <f t="shared" si="45"/>
        <v>79</v>
      </c>
      <c r="L111" s="64" t="str">
        <f t="shared" si="46"/>
        <v>น้ำหนักค่อนข้างน้อย</v>
      </c>
      <c r="M111" s="74"/>
      <c r="N111" s="63">
        <f t="shared" si="47"/>
        <v>98</v>
      </c>
      <c r="P111" s="64" t="str">
        <f t="shared" si="48"/>
        <v>ส่วนสูงตามเกณฑ์</v>
      </c>
      <c r="R111" s="63">
        <f t="shared" si="49"/>
        <v>82</v>
      </c>
      <c r="S111" s="64" t="str">
        <f t="shared" si="50"/>
        <v>ค่อนข้างผอม</v>
      </c>
      <c r="W111" s="310">
        <f t="shared" si="51"/>
        <v>1202</v>
      </c>
      <c r="Y111" s="65">
        <f t="shared" si="52"/>
        <v>55.7</v>
      </c>
      <c r="Z111" s="65">
        <f t="shared" si="53"/>
        <v>169.08219212799997</v>
      </c>
      <c r="AA111" s="65">
        <f t="shared" si="54"/>
        <v>53.6</v>
      </c>
      <c r="AB111" s="65">
        <f t="shared" si="55"/>
        <v>0</v>
      </c>
      <c r="AC111" s="65">
        <f t="shared" si="56"/>
        <v>53.6</v>
      </c>
      <c r="AD111" s="65">
        <f t="shared" si="57"/>
        <v>36.080622307519548</v>
      </c>
      <c r="AE111" s="65">
        <f t="shared" si="58"/>
        <v>42.620414871679699</v>
      </c>
      <c r="AF111" s="65">
        <f t="shared" si="59"/>
        <v>45.890311153759775</v>
      </c>
      <c r="AG111" s="65">
        <f t="shared" si="60"/>
        <v>65.509688846240238</v>
      </c>
      <c r="AH111" s="65">
        <f t="shared" si="61"/>
        <v>68.779585128320292</v>
      </c>
      <c r="AI111" s="65">
        <f t="shared" si="62"/>
        <v>75.3</v>
      </c>
      <c r="AJ111" s="65">
        <f t="shared" si="63"/>
        <v>151.18655317109773</v>
      </c>
      <c r="AK111" s="65">
        <f t="shared" si="64"/>
        <v>157.15176615673181</v>
      </c>
      <c r="AL111" s="65">
        <f t="shared" si="65"/>
        <v>160.13437264954885</v>
      </c>
      <c r="AM111" s="65">
        <f t="shared" si="66"/>
        <v>176.99382388855042</v>
      </c>
      <c r="AN111" s="65">
        <f t="shared" si="67"/>
        <v>179.63103447540058</v>
      </c>
      <c r="AO111" s="65">
        <f t="shared" si="68"/>
        <v>184.90545564910087</v>
      </c>
      <c r="AP111" s="65">
        <f t="shared" si="69"/>
        <v>37.80879356458891</v>
      </c>
      <c r="AQ111" s="65">
        <f t="shared" si="70"/>
        <v>43.072529043059276</v>
      </c>
      <c r="AR111" s="65">
        <f t="shared" si="71"/>
        <v>45.704396782294452</v>
      </c>
      <c r="AS111" s="65">
        <f t="shared" si="72"/>
        <v>62.293138896261659</v>
      </c>
      <c r="AT111" s="65">
        <f t="shared" si="73"/>
        <v>65.190851861682219</v>
      </c>
      <c r="AU111" s="65">
        <f t="shared" si="74"/>
        <v>70.986277792523325</v>
      </c>
      <c r="AV111" s="65">
        <f t="shared" si="75"/>
        <v>0</v>
      </c>
      <c r="AW111" s="65">
        <f t="shared" si="76"/>
        <v>37.80879356458891</v>
      </c>
      <c r="AX111" s="65">
        <f t="shared" si="77"/>
        <v>0</v>
      </c>
      <c r="AY111" s="65">
        <f t="shared" si="78"/>
        <v>43.072529043059276</v>
      </c>
      <c r="AZ111" s="65">
        <f t="shared" si="79"/>
        <v>0</v>
      </c>
      <c r="BA111" s="65">
        <f t="shared" si="80"/>
        <v>45.704396782294452</v>
      </c>
      <c r="BB111" s="65">
        <f t="shared" si="81"/>
        <v>0</v>
      </c>
      <c r="BC111" s="65">
        <f t="shared" si="82"/>
        <v>62.293138896261659</v>
      </c>
      <c r="BD111" s="65">
        <f t="shared" si="83"/>
        <v>0</v>
      </c>
      <c r="BE111" s="65">
        <f t="shared" si="84"/>
        <v>65.190851861682219</v>
      </c>
      <c r="BF111" s="65">
        <f t="shared" si="85"/>
        <v>0</v>
      </c>
      <c r="BG111" s="65">
        <f t="shared" si="86"/>
        <v>70.986277792523325</v>
      </c>
      <c r="BI111" s="371">
        <v>1096</v>
      </c>
      <c r="BJ111" s="342">
        <v>15.805628943016393</v>
      </c>
      <c r="BK111" s="342">
        <v>18.570419295344262</v>
      </c>
      <c r="BL111" s="342">
        <v>19.952814471508194</v>
      </c>
      <c r="BM111" s="342">
        <v>21.33520964767213</v>
      </c>
      <c r="BN111" s="342">
        <v>24.1</v>
      </c>
      <c r="BO111" s="342">
        <v>29.523242614181587</v>
      </c>
      <c r="BP111" s="342">
        <v>32.234863921272378</v>
      </c>
      <c r="BQ111" s="342">
        <v>34.946485228363173</v>
      </c>
      <c r="BR111" s="342">
        <v>40.4</v>
      </c>
      <c r="BS111" s="65"/>
      <c r="BT111" s="371">
        <v>1096</v>
      </c>
      <c r="BU111" s="342">
        <v>109.53848065801671</v>
      </c>
      <c r="BV111" s="342">
        <v>114.76523587419781</v>
      </c>
      <c r="BW111" s="342">
        <v>117.37861348228836</v>
      </c>
      <c r="BX111" s="342">
        <v>119.9919910903789</v>
      </c>
      <c r="BY111" s="342">
        <v>125.21874630656001</v>
      </c>
      <c r="BZ111" s="342">
        <v>130.52681227224596</v>
      </c>
      <c r="CA111" s="342">
        <v>133.18084525508894</v>
      </c>
      <c r="CB111" s="342">
        <v>135.83487823793192</v>
      </c>
      <c r="CC111" s="342">
        <v>141.1429442036179</v>
      </c>
      <c r="CE111" s="385">
        <v>73</v>
      </c>
      <c r="CF111" s="342">
        <v>6.9502293260364745</v>
      </c>
      <c r="CG111" s="342">
        <v>7.6620331183659944</v>
      </c>
      <c r="CH111" s="342">
        <v>8.0179350145307531</v>
      </c>
      <c r="CI111" s="342">
        <v>8.3738369106955144</v>
      </c>
      <c r="CJ111" s="342">
        <v>9.0856407030250352</v>
      </c>
      <c r="CK111" s="342">
        <v>9.7602892569419062</v>
      </c>
      <c r="CL111" s="342">
        <v>10.097613533900342</v>
      </c>
      <c r="CM111" s="342">
        <v>10.434937810858777</v>
      </c>
      <c r="CN111" s="342">
        <v>11.109586364775648</v>
      </c>
      <c r="CO111" s="342">
        <v>6.6640878985556498</v>
      </c>
      <c r="CP111" s="342">
        <v>7.3156516208111215</v>
      </c>
      <c r="CQ111" s="342">
        <v>7.6414334819388561</v>
      </c>
      <c r="CR111" s="342">
        <v>7.9672153430665924</v>
      </c>
      <c r="CS111" s="342">
        <v>8.6187790653220642</v>
      </c>
      <c r="CT111" s="342">
        <v>9.2847550725727714</v>
      </c>
      <c r="CU111" s="342">
        <v>9.6177430761981242</v>
      </c>
      <c r="CV111" s="342">
        <v>9.9507310798234787</v>
      </c>
      <c r="CW111" s="342">
        <v>10.616707087074186</v>
      </c>
      <c r="CY111" s="101">
        <f t="shared" si="87"/>
        <v>1</v>
      </c>
      <c r="CZ111" s="101"/>
      <c r="DA111" s="101"/>
      <c r="DB111" s="311"/>
      <c r="DC111" s="311"/>
      <c r="DD111" s="311"/>
      <c r="DE111" s="311"/>
      <c r="DF111" s="311"/>
      <c r="DP111" s="311"/>
      <c r="DQ111" s="311"/>
      <c r="DR111" s="311"/>
      <c r="DS111" s="311"/>
      <c r="DT111" s="311"/>
      <c r="DU111" s="311"/>
      <c r="DV111" s="311"/>
      <c r="DW111" s="311"/>
      <c r="DX111" s="101"/>
      <c r="DY111" s="101"/>
      <c r="DZ111" s="101"/>
      <c r="EA111" s="101"/>
      <c r="EB111" s="101"/>
      <c r="EC111" s="101"/>
      <c r="ED111" s="101"/>
      <c r="EE111" s="311"/>
      <c r="EF111" s="101"/>
      <c r="EG111" s="101"/>
      <c r="EH111" s="101"/>
      <c r="EI111" s="101"/>
      <c r="EJ111" s="105"/>
      <c r="EK111" s="105"/>
      <c r="EL111" s="69"/>
      <c r="EM111" s="68"/>
      <c r="EN111" s="68"/>
      <c r="EO111" s="68"/>
      <c r="EP111" s="68"/>
      <c r="EQ111" s="68"/>
      <c r="ER111" s="68"/>
      <c r="ES111" s="15"/>
      <c r="ET111" s="15"/>
      <c r="EU111" s="105"/>
      <c r="EV111" s="105"/>
      <c r="EW111" s="105"/>
      <c r="EX111" s="105"/>
      <c r="EY111" s="105"/>
      <c r="EZ111" s="105"/>
      <c r="FA111" s="67"/>
      <c r="FB111" s="105"/>
      <c r="FC111" s="105"/>
      <c r="FD111" s="105"/>
      <c r="FE111" s="105"/>
      <c r="FF111" s="105"/>
      <c r="FG111" s="105"/>
      <c r="FH111" s="67"/>
      <c r="FI111" s="67"/>
      <c r="FJ111" s="67"/>
      <c r="FK111" s="67"/>
      <c r="FL111" s="67"/>
      <c r="FM111" s="67"/>
      <c r="FN111" s="67"/>
    </row>
    <row r="112" spans="2:170" ht="22.5" customHeight="1" x14ac:dyDescent="0.45">
      <c r="B112" s="133">
        <f>IF(Data!B111&lt;&gt;"",Data!B111,"")</f>
        <v>98</v>
      </c>
      <c r="C112" s="158" t="str">
        <f>IF(Data!C111&lt;&gt;"",Data!C111,"")</f>
        <v>นายธนวันต์  ตวันนา</v>
      </c>
      <c r="D112" s="106">
        <f>IF(Data!D111&lt;&gt;"",Data!D111,"")</f>
        <v>1</v>
      </c>
      <c r="E112" s="140">
        <f>IF(AND(I112=1,Data!T111=0),0,IF(I112=999,999,Data!T111))</f>
        <v>196</v>
      </c>
      <c r="F112" s="140">
        <f t="shared" si="44"/>
        <v>16.333333333333332</v>
      </c>
      <c r="G112" s="140">
        <f>IF(Data!K111&lt;&gt;"",Data!K111,"")</f>
        <v>66</v>
      </c>
      <c r="H112" s="141">
        <f>IF(Data!L111&lt;&gt;"",Data!L111,"")</f>
        <v>172</v>
      </c>
      <c r="I112" s="63">
        <f>IF(Data!M111&lt;&gt;"",Data!M111,"")</f>
        <v>1</v>
      </c>
      <c r="J112" s="63">
        <f t="shared" si="45"/>
        <v>121</v>
      </c>
      <c r="L112" s="64" t="str">
        <f t="shared" si="46"/>
        <v>น้ำหนักค่อนข้างมาก</v>
      </c>
      <c r="M112" s="74"/>
      <c r="N112" s="63">
        <f t="shared" si="47"/>
        <v>102</v>
      </c>
      <c r="P112" s="64" t="str">
        <f t="shared" si="48"/>
        <v>ส่วนสูงตามเกณฑ์</v>
      </c>
      <c r="R112" s="63">
        <f t="shared" si="49"/>
        <v>112</v>
      </c>
      <c r="S112" s="64" t="str">
        <f t="shared" si="50"/>
        <v>สมส่วน</v>
      </c>
      <c r="W112" s="310">
        <f t="shared" si="51"/>
        <v>1196</v>
      </c>
      <c r="Y112" s="65">
        <f t="shared" si="52"/>
        <v>54.6</v>
      </c>
      <c r="Z112" s="65">
        <f t="shared" si="53"/>
        <v>168.30233282559996</v>
      </c>
      <c r="AA112" s="65">
        <f t="shared" si="54"/>
        <v>58.7</v>
      </c>
      <c r="AB112" s="65">
        <f t="shared" si="55"/>
        <v>0</v>
      </c>
      <c r="AC112" s="65">
        <f t="shared" si="56"/>
        <v>58.7</v>
      </c>
      <c r="AD112" s="65">
        <f t="shared" si="57"/>
        <v>34.82111517180833</v>
      </c>
      <c r="AE112" s="65">
        <f t="shared" si="58"/>
        <v>41.414076781205551</v>
      </c>
      <c r="AF112" s="65">
        <f t="shared" si="59"/>
        <v>44.710557585904169</v>
      </c>
      <c r="AG112" s="65">
        <f t="shared" si="60"/>
        <v>64.728703117662661</v>
      </c>
      <c r="AH112" s="65">
        <f t="shared" si="61"/>
        <v>68.104937490216884</v>
      </c>
      <c r="AI112" s="65">
        <f t="shared" si="62"/>
        <v>74.900000000000006</v>
      </c>
      <c r="AJ112" s="65">
        <f t="shared" si="63"/>
        <v>150.08552269575861</v>
      </c>
      <c r="AK112" s="65">
        <f t="shared" si="64"/>
        <v>156.15779273903905</v>
      </c>
      <c r="AL112" s="65">
        <f t="shared" si="65"/>
        <v>159.19392776067929</v>
      </c>
      <c r="AM112" s="65">
        <f t="shared" si="66"/>
        <v>176.37581905439191</v>
      </c>
      <c r="AN112" s="65">
        <f t="shared" si="67"/>
        <v>179.06698113065588</v>
      </c>
      <c r="AO112" s="65">
        <f t="shared" si="68"/>
        <v>184.44930528318383</v>
      </c>
      <c r="AP112" s="65">
        <f t="shared" si="69"/>
        <v>41.473229343187896</v>
      </c>
      <c r="AQ112" s="65">
        <f t="shared" si="70"/>
        <v>47.215486228791931</v>
      </c>
      <c r="AR112" s="65">
        <f t="shared" si="71"/>
        <v>50.086614671593949</v>
      </c>
      <c r="AS112" s="65">
        <f t="shared" si="72"/>
        <v>66.994371056983596</v>
      </c>
      <c r="AT112" s="65">
        <f t="shared" si="73"/>
        <v>69.75916140931146</v>
      </c>
      <c r="AU112" s="65">
        <f t="shared" si="74"/>
        <v>75.288742113967203</v>
      </c>
      <c r="AV112" s="65">
        <f t="shared" si="75"/>
        <v>0</v>
      </c>
      <c r="AW112" s="65">
        <f t="shared" si="76"/>
        <v>41.473229343187896</v>
      </c>
      <c r="AX112" s="65">
        <f t="shared" si="77"/>
        <v>0</v>
      </c>
      <c r="AY112" s="65">
        <f t="shared" si="78"/>
        <v>47.215486228791931</v>
      </c>
      <c r="AZ112" s="65">
        <f t="shared" si="79"/>
        <v>0</v>
      </c>
      <c r="BA112" s="65">
        <f t="shared" si="80"/>
        <v>50.086614671593949</v>
      </c>
      <c r="BB112" s="65">
        <f t="shared" si="81"/>
        <v>0</v>
      </c>
      <c r="BC112" s="65">
        <f t="shared" si="82"/>
        <v>66.994371056983596</v>
      </c>
      <c r="BD112" s="65">
        <f t="shared" si="83"/>
        <v>0</v>
      </c>
      <c r="BE112" s="65">
        <f t="shared" si="84"/>
        <v>69.75916140931146</v>
      </c>
      <c r="BF112" s="65">
        <f t="shared" si="85"/>
        <v>0</v>
      </c>
      <c r="BG112" s="65">
        <f t="shared" si="86"/>
        <v>75.288742113967203</v>
      </c>
      <c r="BI112" s="371">
        <v>1097</v>
      </c>
      <c r="BJ112" s="342">
        <v>15.846121807305172</v>
      </c>
      <c r="BK112" s="342">
        <v>18.664081204870115</v>
      </c>
      <c r="BL112" s="342">
        <v>20.073060903652582</v>
      </c>
      <c r="BM112" s="342">
        <v>21.482040602435056</v>
      </c>
      <c r="BN112" s="342">
        <v>24.3</v>
      </c>
      <c r="BO112" s="342">
        <v>29.82958070465574</v>
      </c>
      <c r="BP112" s="342">
        <v>32.594371056983611</v>
      </c>
      <c r="BQ112" s="342">
        <v>35.359161409311476</v>
      </c>
      <c r="BR112" s="342">
        <v>40.9</v>
      </c>
      <c r="BS112" s="65"/>
      <c r="BT112" s="371">
        <v>1097</v>
      </c>
      <c r="BU112" s="342">
        <v>109.94410208338394</v>
      </c>
      <c r="BV112" s="342">
        <v>115.17628974476263</v>
      </c>
      <c r="BW112" s="342">
        <v>117.79238357545198</v>
      </c>
      <c r="BX112" s="342">
        <v>120.40847740614132</v>
      </c>
      <c r="BY112" s="342">
        <v>125.64066506751999</v>
      </c>
      <c r="BZ112" s="342">
        <v>130.97068339101918</v>
      </c>
      <c r="CA112" s="342">
        <v>133.63569255276877</v>
      </c>
      <c r="CB112" s="342">
        <v>136.30070171451837</v>
      </c>
      <c r="CC112" s="342">
        <v>141.63072003801756</v>
      </c>
      <c r="CE112" s="385">
        <v>73.25</v>
      </c>
      <c r="CF112" s="342">
        <v>7.0020810938884033</v>
      </c>
      <c r="CG112" s="342">
        <v>7.7159382880455336</v>
      </c>
      <c r="CH112" s="342">
        <v>8.0728668851240979</v>
      </c>
      <c r="CI112" s="342">
        <v>8.4297954822026639</v>
      </c>
      <c r="CJ112" s="342">
        <v>9.1436526763597961</v>
      </c>
      <c r="CK112" s="342">
        <v>9.8230399967997428</v>
      </c>
      <c r="CL112" s="342">
        <v>10.162733657019718</v>
      </c>
      <c r="CM112" s="342">
        <v>10.50242731723969</v>
      </c>
      <c r="CN112" s="342">
        <v>11.181814637679636</v>
      </c>
      <c r="CO112" s="342">
        <v>6.7077741981151267</v>
      </c>
      <c r="CP112" s="342">
        <v>7.3627743970527799</v>
      </c>
      <c r="CQ112" s="342">
        <v>7.6902744965216066</v>
      </c>
      <c r="CR112" s="342">
        <v>8.0177745959904332</v>
      </c>
      <c r="CS112" s="342">
        <v>8.6727747949280882</v>
      </c>
      <c r="CT112" s="342">
        <v>9.3414295774207332</v>
      </c>
      <c r="CU112" s="342">
        <v>9.6757569686670557</v>
      </c>
      <c r="CV112" s="342">
        <v>10.01008435991338</v>
      </c>
      <c r="CW112" s="342">
        <v>10.678739142406027</v>
      </c>
      <c r="CY112" s="101">
        <f t="shared" si="87"/>
        <v>1</v>
      </c>
      <c r="CZ112" s="101"/>
      <c r="DA112" s="101"/>
      <c r="DB112" s="311"/>
      <c r="DC112" s="311"/>
      <c r="DD112" s="311"/>
      <c r="DE112" s="311"/>
      <c r="DF112" s="311"/>
      <c r="DP112" s="311"/>
      <c r="DQ112" s="311"/>
      <c r="DR112" s="311"/>
      <c r="DS112" s="311"/>
      <c r="DT112" s="311"/>
      <c r="DU112" s="311"/>
      <c r="DV112" s="311"/>
      <c r="DW112" s="311"/>
      <c r="DX112" s="101"/>
      <c r="DY112" s="101"/>
      <c r="DZ112" s="101"/>
      <c r="EA112" s="101"/>
      <c r="EB112" s="101"/>
      <c r="EC112" s="101"/>
      <c r="ED112" s="101"/>
      <c r="EE112" s="311"/>
      <c r="EF112" s="101"/>
      <c r="EG112" s="101"/>
      <c r="EH112" s="101"/>
      <c r="EI112" s="101"/>
      <c r="EJ112" s="105"/>
      <c r="EK112" s="105"/>
      <c r="EL112" s="69"/>
      <c r="EM112" s="68"/>
      <c r="EN112" s="68"/>
      <c r="EO112" s="68"/>
      <c r="EP112" s="68"/>
      <c r="EQ112" s="68"/>
      <c r="ER112" s="68"/>
      <c r="ES112" s="15"/>
      <c r="ET112" s="15"/>
      <c r="EU112" s="105"/>
      <c r="EV112" s="105"/>
      <c r="EW112" s="105"/>
      <c r="EX112" s="105"/>
      <c r="EY112" s="105"/>
      <c r="EZ112" s="105"/>
      <c r="FA112" s="67"/>
      <c r="FB112" s="105"/>
      <c r="FC112" s="105"/>
      <c r="FD112" s="105"/>
      <c r="FE112" s="105"/>
      <c r="FF112" s="105"/>
      <c r="FG112" s="105"/>
      <c r="FH112" s="67"/>
      <c r="FI112" s="67"/>
      <c r="FJ112" s="67"/>
      <c r="FK112" s="67"/>
      <c r="FL112" s="67"/>
      <c r="FM112" s="67"/>
      <c r="FN112" s="67"/>
    </row>
    <row r="113" spans="2:170" ht="22.5" customHeight="1" x14ac:dyDescent="0.45">
      <c r="B113" s="133">
        <f>IF(Data!B112&lt;&gt;"",Data!B112,"")</f>
        <v>99</v>
      </c>
      <c r="C113" s="158" t="str">
        <f>IF(Data!C112&lt;&gt;"",Data!C112,"")</f>
        <v>นางสาวกวินธิดา  ทิมเมือง</v>
      </c>
      <c r="D113" s="106">
        <f>IF(Data!D112&lt;&gt;"",Data!D112,"")</f>
        <v>2</v>
      </c>
      <c r="E113" s="140">
        <f>IF(AND(I113=1,Data!T112=0),0,IF(I113=999,999,Data!T112))</f>
        <v>194</v>
      </c>
      <c r="F113" s="140">
        <f t="shared" si="44"/>
        <v>16.166666666666668</v>
      </c>
      <c r="G113" s="140">
        <f>IF(Data!K112&lt;&gt;"",Data!K112,"")</f>
        <v>57</v>
      </c>
      <c r="H113" s="141">
        <f>IF(Data!L112&lt;&gt;"",Data!L112,"")</f>
        <v>158</v>
      </c>
      <c r="I113" s="63">
        <f>IF(Data!M112&lt;&gt;"",Data!M112,"")</f>
        <v>1</v>
      </c>
      <c r="J113" s="63">
        <f t="shared" si="45"/>
        <v>119</v>
      </c>
      <c r="L113" s="64" t="str">
        <f t="shared" si="46"/>
        <v>น้ำหนักตามเกณฑ์</v>
      </c>
      <c r="M113" s="74"/>
      <c r="N113" s="63">
        <f t="shared" si="47"/>
        <v>101</v>
      </c>
      <c r="P113" s="64" t="str">
        <f t="shared" si="48"/>
        <v>ส่วนสูงตามเกณฑ์</v>
      </c>
      <c r="R113" s="63">
        <f t="shared" si="49"/>
        <v>119</v>
      </c>
      <c r="S113" s="64" t="str">
        <f t="shared" si="50"/>
        <v>สมส่วน</v>
      </c>
      <c r="W113" s="310">
        <f t="shared" si="51"/>
        <v>2194</v>
      </c>
      <c r="Y113" s="65">
        <f t="shared" si="52"/>
        <v>48</v>
      </c>
      <c r="Z113" s="65">
        <f t="shared" si="53"/>
        <v>156.69999999999999</v>
      </c>
      <c r="AA113" s="65">
        <f t="shared" si="54"/>
        <v>48.1</v>
      </c>
      <c r="AB113" s="65">
        <f t="shared" si="55"/>
        <v>0</v>
      </c>
      <c r="AC113" s="65">
        <f t="shared" si="56"/>
        <v>48.1</v>
      </c>
      <c r="AD113" s="65">
        <f t="shared" si="57"/>
        <v>32.527807836011348</v>
      </c>
      <c r="AE113" s="65">
        <f t="shared" si="58"/>
        <v>37.685205224007568</v>
      </c>
      <c r="AF113" s="65">
        <f t="shared" si="59"/>
        <v>40.263903918005667</v>
      </c>
      <c r="AG113" s="65">
        <f t="shared" si="60"/>
        <v>57.331167439106558</v>
      </c>
      <c r="AH113" s="65">
        <f t="shared" si="61"/>
        <v>60.441556585475411</v>
      </c>
      <c r="AI113" s="65">
        <f t="shared" si="62"/>
        <v>66.662334878213116</v>
      </c>
      <c r="AJ113" s="65">
        <f t="shared" si="63"/>
        <v>141.5468221074338</v>
      </c>
      <c r="AK113" s="65">
        <f t="shared" si="64"/>
        <v>146.59788140495584</v>
      </c>
      <c r="AL113" s="65">
        <f t="shared" si="65"/>
        <v>149.12341105371689</v>
      </c>
      <c r="AM113" s="65">
        <f t="shared" si="66"/>
        <v>164.03732824271628</v>
      </c>
      <c r="AN113" s="65">
        <f t="shared" si="67"/>
        <v>166.48310432362169</v>
      </c>
      <c r="AO113" s="65">
        <f t="shared" si="68"/>
        <v>171.37465648543255</v>
      </c>
      <c r="AP113" s="65">
        <f t="shared" si="69"/>
        <v>33.106329243145026</v>
      </c>
      <c r="AQ113" s="65">
        <f t="shared" si="70"/>
        <v>38.104219495430016</v>
      </c>
      <c r="AR113" s="65">
        <f t="shared" si="71"/>
        <v>40.603164621572517</v>
      </c>
      <c r="AS113" s="65">
        <f t="shared" si="72"/>
        <v>57.590674574817783</v>
      </c>
      <c r="AT113" s="65">
        <f t="shared" si="73"/>
        <v>60.754232766423705</v>
      </c>
      <c r="AU113" s="65">
        <f t="shared" si="74"/>
        <v>67.081349149635557</v>
      </c>
      <c r="AV113" s="65">
        <f t="shared" si="75"/>
        <v>0</v>
      </c>
      <c r="AW113" s="65">
        <f t="shared" si="76"/>
        <v>33.106329243145026</v>
      </c>
      <c r="AX113" s="65">
        <f t="shared" si="77"/>
        <v>0</v>
      </c>
      <c r="AY113" s="65">
        <f t="shared" si="78"/>
        <v>38.104219495430016</v>
      </c>
      <c r="AZ113" s="65">
        <f t="shared" si="79"/>
        <v>0</v>
      </c>
      <c r="BA113" s="65">
        <f t="shared" si="80"/>
        <v>40.603164621572517</v>
      </c>
      <c r="BB113" s="65">
        <f t="shared" si="81"/>
        <v>0</v>
      </c>
      <c r="BC113" s="65">
        <f t="shared" si="82"/>
        <v>57.590674574817783</v>
      </c>
      <c r="BD113" s="65">
        <f t="shared" si="83"/>
        <v>0</v>
      </c>
      <c r="BE113" s="65">
        <f t="shared" si="84"/>
        <v>60.754232766423705</v>
      </c>
      <c r="BF113" s="65">
        <f t="shared" si="85"/>
        <v>0</v>
      </c>
      <c r="BG113" s="65">
        <f t="shared" si="86"/>
        <v>67.081349149635557</v>
      </c>
      <c r="BI113" s="371">
        <v>1098</v>
      </c>
      <c r="BJ113" s="342">
        <v>15.886614671593952</v>
      </c>
      <c r="BK113" s="342">
        <v>18.757743114395968</v>
      </c>
      <c r="BL113" s="342">
        <v>20.193307335796973</v>
      </c>
      <c r="BM113" s="342">
        <v>21.628871557197982</v>
      </c>
      <c r="BN113" s="342">
        <v>24.5</v>
      </c>
      <c r="BO113" s="342">
        <v>30.135918795129886</v>
      </c>
      <c r="BP113" s="342">
        <v>32.95387819269483</v>
      </c>
      <c r="BQ113" s="342">
        <v>35.771837590259771</v>
      </c>
      <c r="BR113" s="342">
        <v>41.4</v>
      </c>
      <c r="BS113" s="65"/>
      <c r="BT113" s="371">
        <v>1098</v>
      </c>
      <c r="BU113" s="342">
        <v>110.10623788068818</v>
      </c>
      <c r="BV113" s="342">
        <v>115.42453711555213</v>
      </c>
      <c r="BW113" s="342">
        <v>118.08368673298409</v>
      </c>
      <c r="BX113" s="342">
        <v>120.74283635041606</v>
      </c>
      <c r="BY113" s="342">
        <v>126.06113558528</v>
      </c>
      <c r="BZ113" s="342">
        <v>131.38357452645167</v>
      </c>
      <c r="CA113" s="342">
        <v>134.04479399703752</v>
      </c>
      <c r="CB113" s="342">
        <v>136.70601346762331</v>
      </c>
      <c r="CC113" s="342">
        <v>142.02845240879498</v>
      </c>
      <c r="CE113" s="385">
        <v>73.5</v>
      </c>
      <c r="CF113" s="342">
        <v>7.0539328617403321</v>
      </c>
      <c r="CG113" s="342">
        <v>7.7698434577250737</v>
      </c>
      <c r="CH113" s="342">
        <v>8.1277987557174427</v>
      </c>
      <c r="CI113" s="342">
        <v>8.4857540537098153</v>
      </c>
      <c r="CJ113" s="342">
        <v>9.2016646496945569</v>
      </c>
      <c r="CK113" s="342">
        <v>9.8857907366575795</v>
      </c>
      <c r="CL113" s="342">
        <v>10.227853780139093</v>
      </c>
      <c r="CM113" s="342">
        <v>10.569916823620602</v>
      </c>
      <c r="CN113" s="342">
        <v>11.254042910583626</v>
      </c>
      <c r="CO113" s="342">
        <v>6.7514604976746035</v>
      </c>
      <c r="CP113" s="342">
        <v>7.4098971732944392</v>
      </c>
      <c r="CQ113" s="342">
        <v>7.7391155111043561</v>
      </c>
      <c r="CR113" s="342">
        <v>8.0683338489142749</v>
      </c>
      <c r="CS113" s="342">
        <v>8.7267705245341105</v>
      </c>
      <c r="CT113" s="342">
        <v>9.398104082268695</v>
      </c>
      <c r="CU113" s="342">
        <v>9.7337708611359872</v>
      </c>
      <c r="CV113" s="342">
        <v>10.069437640003281</v>
      </c>
      <c r="CW113" s="342">
        <v>10.740771197737867</v>
      </c>
      <c r="CY113" s="101">
        <f t="shared" si="87"/>
        <v>1</v>
      </c>
      <c r="CZ113" s="101"/>
      <c r="DA113" s="101"/>
      <c r="DB113" s="311"/>
      <c r="DC113" s="311"/>
      <c r="DD113" s="311"/>
      <c r="DE113" s="311"/>
      <c r="DF113" s="311"/>
      <c r="DP113" s="311"/>
      <c r="DQ113" s="311"/>
      <c r="DR113" s="311"/>
      <c r="DS113" s="311"/>
      <c r="DT113" s="311"/>
      <c r="DU113" s="311"/>
      <c r="DV113" s="311"/>
      <c r="DW113" s="311"/>
      <c r="DX113" s="101"/>
      <c r="DY113" s="101"/>
      <c r="DZ113" s="101"/>
      <c r="EA113" s="101"/>
      <c r="EB113" s="101"/>
      <c r="EC113" s="101"/>
      <c r="ED113" s="101"/>
      <c r="EE113" s="311"/>
      <c r="EF113" s="101"/>
      <c r="EG113" s="101"/>
      <c r="EH113" s="101"/>
      <c r="EI113" s="101"/>
      <c r="EJ113" s="105"/>
      <c r="EK113" s="105"/>
      <c r="EL113" s="69"/>
      <c r="EM113" s="68"/>
      <c r="EN113" s="68"/>
      <c r="EO113" s="68"/>
      <c r="EP113" s="68"/>
      <c r="EQ113" s="68"/>
      <c r="ER113" s="68"/>
      <c r="ES113" s="15"/>
      <c r="ET113" s="15"/>
      <c r="EU113" s="105"/>
      <c r="EV113" s="105"/>
      <c r="EW113" s="105"/>
      <c r="EX113" s="105"/>
      <c r="EY113" s="105"/>
      <c r="EZ113" s="105"/>
      <c r="FA113" s="67"/>
      <c r="FB113" s="105"/>
      <c r="FC113" s="105"/>
      <c r="FD113" s="105"/>
      <c r="FE113" s="105"/>
      <c r="FF113" s="105"/>
      <c r="FG113" s="105"/>
      <c r="FH113" s="67"/>
      <c r="FI113" s="67"/>
      <c r="FJ113" s="67"/>
      <c r="FK113" s="67"/>
      <c r="FL113" s="67"/>
      <c r="FM113" s="67"/>
      <c r="FN113" s="67"/>
    </row>
    <row r="114" spans="2:170" ht="22.5" customHeight="1" x14ac:dyDescent="0.45">
      <c r="B114" s="133">
        <f>IF(Data!B113&lt;&gt;"",Data!B113,"")</f>
        <v>100</v>
      </c>
      <c r="C114" s="158" t="str">
        <f>IF(Data!C113&lt;&gt;"",Data!C113,"")</f>
        <v>นางสาวกัญญารัตน์  บุญเกิด</v>
      </c>
      <c r="D114" s="106">
        <f>IF(Data!D113&lt;&gt;"",Data!D113,"")</f>
        <v>2</v>
      </c>
      <c r="E114" s="140">
        <f>IF(AND(I114=1,Data!T113=0),0,IF(I114=999,999,Data!T113))</f>
        <v>200</v>
      </c>
      <c r="F114" s="140">
        <f t="shared" si="44"/>
        <v>16.666666666666668</v>
      </c>
      <c r="G114" s="140">
        <f>IF(Data!K113&lt;&gt;"",Data!K113,"")</f>
        <v>41</v>
      </c>
      <c r="H114" s="141">
        <f>IF(Data!L113&lt;&gt;"",Data!L113,"")</f>
        <v>156</v>
      </c>
      <c r="I114" s="63">
        <f>IF(Data!M113&lt;&gt;"",Data!M113,"")</f>
        <v>1</v>
      </c>
      <c r="J114" s="63">
        <f t="shared" si="45"/>
        <v>85</v>
      </c>
      <c r="L114" s="64" t="str">
        <f t="shared" si="46"/>
        <v>น้ำหนักตามเกณฑ์</v>
      </c>
      <c r="M114" s="74"/>
      <c r="N114" s="63">
        <f t="shared" si="47"/>
        <v>99</v>
      </c>
      <c r="P114" s="64" t="str">
        <f t="shared" si="48"/>
        <v>ส่วนสูงตามเกณฑ์</v>
      </c>
      <c r="R114" s="63">
        <f t="shared" si="49"/>
        <v>88</v>
      </c>
      <c r="S114" s="64" t="str">
        <f t="shared" si="50"/>
        <v>สมส่วน</v>
      </c>
      <c r="W114" s="310">
        <f t="shared" si="51"/>
        <v>2200</v>
      </c>
      <c r="Y114" s="65">
        <f t="shared" si="52"/>
        <v>48.2</v>
      </c>
      <c r="Z114" s="65">
        <f t="shared" si="53"/>
        <v>156.80000000000001</v>
      </c>
      <c r="AA114" s="65">
        <f t="shared" si="54"/>
        <v>46.5</v>
      </c>
      <c r="AB114" s="65">
        <f t="shared" si="55"/>
        <v>0</v>
      </c>
      <c r="AC114" s="65">
        <f t="shared" si="56"/>
        <v>46.5</v>
      </c>
      <c r="AD114" s="65">
        <f t="shared" si="57"/>
        <v>33.046822107433798</v>
      </c>
      <c r="AE114" s="65">
        <f t="shared" si="58"/>
        <v>38.097881404955871</v>
      </c>
      <c r="AF114" s="65">
        <f t="shared" si="59"/>
        <v>40.623411053716907</v>
      </c>
      <c r="AG114" s="65">
        <f t="shared" si="60"/>
        <v>57.531167439106554</v>
      </c>
      <c r="AH114" s="65">
        <f t="shared" si="61"/>
        <v>60.641556585475406</v>
      </c>
      <c r="AI114" s="65">
        <f t="shared" si="62"/>
        <v>66.862334878213105</v>
      </c>
      <c r="AJ114" s="65">
        <f t="shared" si="63"/>
        <v>141.80632924314503</v>
      </c>
      <c r="AK114" s="65">
        <f t="shared" si="64"/>
        <v>146.80421949543003</v>
      </c>
      <c r="AL114" s="65">
        <f t="shared" si="65"/>
        <v>149.30316462157251</v>
      </c>
      <c r="AM114" s="65">
        <f t="shared" si="66"/>
        <v>164.13732824271625</v>
      </c>
      <c r="AN114" s="65">
        <f t="shared" si="67"/>
        <v>166.58310432362168</v>
      </c>
      <c r="AO114" s="65">
        <f t="shared" si="68"/>
        <v>171.47465648543252</v>
      </c>
      <c r="AP114" s="65">
        <f t="shared" si="69"/>
        <v>31.825343514567464</v>
      </c>
      <c r="AQ114" s="65">
        <f t="shared" si="70"/>
        <v>36.716895676378314</v>
      </c>
      <c r="AR114" s="65">
        <f t="shared" si="71"/>
        <v>39.162671757283732</v>
      </c>
      <c r="AS114" s="65">
        <f t="shared" si="72"/>
        <v>56.150181710528997</v>
      </c>
      <c r="AT114" s="65">
        <f t="shared" si="73"/>
        <v>59.366908947372004</v>
      </c>
      <c r="AU114" s="65">
        <f t="shared" si="74"/>
        <v>65.800363421058009</v>
      </c>
      <c r="AV114" s="65">
        <f t="shared" si="75"/>
        <v>0</v>
      </c>
      <c r="AW114" s="65">
        <f t="shared" si="76"/>
        <v>31.825343514567464</v>
      </c>
      <c r="AX114" s="65">
        <f t="shared" si="77"/>
        <v>0</v>
      </c>
      <c r="AY114" s="65">
        <f t="shared" si="78"/>
        <v>36.716895676378314</v>
      </c>
      <c r="AZ114" s="65">
        <f t="shared" si="79"/>
        <v>0</v>
      </c>
      <c r="BA114" s="65">
        <f t="shared" si="80"/>
        <v>39.162671757283732</v>
      </c>
      <c r="BB114" s="65">
        <f t="shared" si="81"/>
        <v>0</v>
      </c>
      <c r="BC114" s="65">
        <f t="shared" si="82"/>
        <v>56.150181710528997</v>
      </c>
      <c r="BD114" s="65">
        <f t="shared" si="83"/>
        <v>0</v>
      </c>
      <c r="BE114" s="65">
        <f t="shared" si="84"/>
        <v>59.366908947372004</v>
      </c>
      <c r="BF114" s="65">
        <f t="shared" si="85"/>
        <v>0</v>
      </c>
      <c r="BG114" s="65">
        <f t="shared" si="86"/>
        <v>65.800363421058009</v>
      </c>
      <c r="BI114" s="371">
        <v>1099</v>
      </c>
      <c r="BJ114" s="342">
        <v>15.927107535882724</v>
      </c>
      <c r="BK114" s="342">
        <v>18.851405023921817</v>
      </c>
      <c r="BL114" s="342">
        <v>20.313553767941364</v>
      </c>
      <c r="BM114" s="342">
        <v>21.775702511960908</v>
      </c>
      <c r="BN114" s="342">
        <v>24.7</v>
      </c>
      <c r="BO114" s="342">
        <v>30.442256885604031</v>
      </c>
      <c r="BP114" s="342">
        <v>33.313385328406049</v>
      </c>
      <c r="BQ114" s="342">
        <v>36.184513771208067</v>
      </c>
      <c r="BR114" s="342">
        <v>41.9</v>
      </c>
      <c r="BS114" s="65"/>
      <c r="BT114" s="371">
        <v>1099</v>
      </c>
      <c r="BU114" s="342">
        <v>110.56087417324672</v>
      </c>
      <c r="BV114" s="342">
        <v>115.86742516040448</v>
      </c>
      <c r="BW114" s="342">
        <v>118.52070065398337</v>
      </c>
      <c r="BX114" s="342">
        <v>121.17397614756224</v>
      </c>
      <c r="BY114" s="342">
        <v>126.48052713472001</v>
      </c>
      <c r="BZ114" s="342">
        <v>131.80711879051873</v>
      </c>
      <c r="CA114" s="342">
        <v>134.47041461841809</v>
      </c>
      <c r="CB114" s="342">
        <v>137.13371044631742</v>
      </c>
      <c r="CC114" s="342">
        <v>142.46030210211615</v>
      </c>
      <c r="CE114" s="385">
        <v>73.75</v>
      </c>
      <c r="CF114" s="342">
        <v>7.1057846295922609</v>
      </c>
      <c r="CG114" s="342">
        <v>7.8237486274046129</v>
      </c>
      <c r="CH114" s="342">
        <v>8.1827306263107875</v>
      </c>
      <c r="CI114" s="342">
        <v>8.5417126252169648</v>
      </c>
      <c r="CJ114" s="342">
        <v>9.2596766230293177</v>
      </c>
      <c r="CK114" s="342">
        <v>9.9485414765154161</v>
      </c>
      <c r="CL114" s="342">
        <v>10.292973903258467</v>
      </c>
      <c r="CM114" s="342">
        <v>10.637406330001514</v>
      </c>
      <c r="CN114" s="342">
        <v>11.326271183487616</v>
      </c>
      <c r="CO114" s="342">
        <v>6.7951467972340804</v>
      </c>
      <c r="CP114" s="342">
        <v>7.4570199495360985</v>
      </c>
      <c r="CQ114" s="342">
        <v>7.7879565256871057</v>
      </c>
      <c r="CR114" s="342">
        <v>8.1188931018381147</v>
      </c>
      <c r="CS114" s="342">
        <v>8.7807662541401328</v>
      </c>
      <c r="CT114" s="342">
        <v>9.4547785871166568</v>
      </c>
      <c r="CU114" s="342">
        <v>9.7917847536049187</v>
      </c>
      <c r="CV114" s="342">
        <v>10.128790920093182</v>
      </c>
      <c r="CW114" s="342">
        <v>10.802803253069708</v>
      </c>
      <c r="CY114" s="101">
        <f t="shared" si="87"/>
        <v>1</v>
      </c>
      <c r="CZ114" s="101"/>
      <c r="DA114" s="101"/>
      <c r="DB114" s="311"/>
      <c r="DC114" s="311"/>
      <c r="DD114" s="311"/>
      <c r="DE114" s="311"/>
      <c r="DF114" s="311"/>
      <c r="DP114" s="311"/>
      <c r="DQ114" s="311"/>
      <c r="DR114" s="311"/>
      <c r="DS114" s="311"/>
      <c r="DT114" s="311"/>
      <c r="DU114" s="311"/>
      <c r="DV114" s="311"/>
      <c r="DW114" s="311"/>
      <c r="DX114" s="101"/>
      <c r="DY114" s="101"/>
      <c r="DZ114" s="101"/>
      <c r="EA114" s="101"/>
      <c r="EB114" s="101"/>
      <c r="EC114" s="101"/>
      <c r="ED114" s="101"/>
      <c r="EE114" s="311"/>
      <c r="EF114" s="101"/>
      <c r="EG114" s="101"/>
      <c r="EH114" s="101"/>
      <c r="EI114" s="101"/>
      <c r="EJ114" s="105"/>
      <c r="EK114" s="105"/>
      <c r="EL114" s="69"/>
      <c r="EM114" s="68"/>
      <c r="EN114" s="68"/>
      <c r="EO114" s="68"/>
      <c r="EP114" s="68"/>
      <c r="EQ114" s="68"/>
      <c r="ER114" s="68"/>
      <c r="ES114" s="15"/>
      <c r="ET114" s="15"/>
      <c r="EU114" s="105"/>
      <c r="EV114" s="105"/>
      <c r="EW114" s="105"/>
      <c r="EX114" s="105"/>
      <c r="EY114" s="105"/>
      <c r="EZ114" s="105"/>
      <c r="FA114" s="67"/>
      <c r="FB114" s="105"/>
      <c r="FC114" s="105"/>
      <c r="FD114" s="105"/>
      <c r="FE114" s="105"/>
      <c r="FF114" s="105"/>
      <c r="FG114" s="105"/>
      <c r="FH114" s="67"/>
      <c r="FI114" s="67"/>
      <c r="FJ114" s="67"/>
      <c r="FK114" s="67"/>
      <c r="FL114" s="67"/>
      <c r="FM114" s="67"/>
      <c r="FN114" s="67"/>
    </row>
    <row r="115" spans="2:170" ht="22.5" customHeight="1" x14ac:dyDescent="0.45">
      <c r="B115" s="133">
        <f>IF(Data!B114&lt;&gt;"",Data!B114,"")</f>
        <v>101</v>
      </c>
      <c r="C115" s="158" t="str">
        <f>IF(Data!C114&lt;&gt;"",Data!C114,"")</f>
        <v>นางสาวชาลิสา  หมอนอิง</v>
      </c>
      <c r="D115" s="106">
        <f>IF(Data!D114&lt;&gt;"",Data!D114,"")</f>
        <v>2</v>
      </c>
      <c r="E115" s="140">
        <f>IF(AND(I115=1,Data!T114=0),0,IF(I115=999,999,Data!T114))</f>
        <v>200</v>
      </c>
      <c r="F115" s="140">
        <f t="shared" si="44"/>
        <v>16.666666666666668</v>
      </c>
      <c r="G115" s="140">
        <f>IF(Data!K114&lt;&gt;"",Data!K114,"")</f>
        <v>60</v>
      </c>
      <c r="H115" s="141">
        <f>IF(Data!L114&lt;&gt;"",Data!L114,"")</f>
        <v>160</v>
      </c>
      <c r="I115" s="63">
        <f>IF(Data!M114&lt;&gt;"",Data!M114,"")</f>
        <v>1</v>
      </c>
      <c r="J115" s="63">
        <f t="shared" si="45"/>
        <v>124</v>
      </c>
      <c r="L115" s="64" t="str">
        <f t="shared" si="46"/>
        <v>น้ำหนักค่อนข้างมาก</v>
      </c>
      <c r="M115" s="74"/>
      <c r="N115" s="63">
        <f t="shared" si="47"/>
        <v>102</v>
      </c>
      <c r="P115" s="64" t="str">
        <f t="shared" si="48"/>
        <v>ส่วนสูงตามเกณฑ์</v>
      </c>
      <c r="R115" s="63">
        <f t="shared" si="49"/>
        <v>121</v>
      </c>
      <c r="S115" s="64" t="str">
        <f t="shared" si="50"/>
        <v>ท้วม</v>
      </c>
      <c r="W115" s="310">
        <f t="shared" si="51"/>
        <v>2200</v>
      </c>
      <c r="Y115" s="65">
        <f t="shared" si="52"/>
        <v>48.2</v>
      </c>
      <c r="Z115" s="65">
        <f t="shared" si="53"/>
        <v>156.80000000000001</v>
      </c>
      <c r="AA115" s="65">
        <f t="shared" si="54"/>
        <v>49.7</v>
      </c>
      <c r="AB115" s="65">
        <f t="shared" si="55"/>
        <v>0</v>
      </c>
      <c r="AC115" s="65">
        <f t="shared" si="56"/>
        <v>49.7</v>
      </c>
      <c r="AD115" s="65">
        <f t="shared" si="57"/>
        <v>33.046822107433798</v>
      </c>
      <c r="AE115" s="65">
        <f t="shared" si="58"/>
        <v>38.097881404955871</v>
      </c>
      <c r="AF115" s="65">
        <f t="shared" si="59"/>
        <v>40.623411053716907</v>
      </c>
      <c r="AG115" s="65">
        <f t="shared" si="60"/>
        <v>57.531167439106554</v>
      </c>
      <c r="AH115" s="65">
        <f t="shared" si="61"/>
        <v>60.641556585475406</v>
      </c>
      <c r="AI115" s="65">
        <f t="shared" si="62"/>
        <v>66.862334878213105</v>
      </c>
      <c r="AJ115" s="65">
        <f t="shared" si="63"/>
        <v>141.80632924314503</v>
      </c>
      <c r="AK115" s="65">
        <f t="shared" si="64"/>
        <v>146.80421949543003</v>
      </c>
      <c r="AL115" s="65">
        <f t="shared" si="65"/>
        <v>149.30316462157251</v>
      </c>
      <c r="AM115" s="65">
        <f t="shared" si="66"/>
        <v>164.13732824271625</v>
      </c>
      <c r="AN115" s="65">
        <f t="shared" si="67"/>
        <v>166.58310432362168</v>
      </c>
      <c r="AO115" s="65">
        <f t="shared" si="68"/>
        <v>171.47465648543252</v>
      </c>
      <c r="AP115" s="65">
        <f t="shared" si="69"/>
        <v>34.387314971722574</v>
      </c>
      <c r="AQ115" s="65">
        <f t="shared" si="70"/>
        <v>39.491543314481717</v>
      </c>
      <c r="AR115" s="65">
        <f t="shared" si="71"/>
        <v>42.043657485861289</v>
      </c>
      <c r="AS115" s="65">
        <f t="shared" si="72"/>
        <v>59.031167439106554</v>
      </c>
      <c r="AT115" s="65">
        <f t="shared" si="73"/>
        <v>62.141556585475406</v>
      </c>
      <c r="AU115" s="65">
        <f t="shared" si="74"/>
        <v>68.362334878213105</v>
      </c>
      <c r="AV115" s="65">
        <f t="shared" si="75"/>
        <v>0</v>
      </c>
      <c r="AW115" s="65">
        <f t="shared" si="76"/>
        <v>34.387314971722574</v>
      </c>
      <c r="AX115" s="65">
        <f t="shared" si="77"/>
        <v>0</v>
      </c>
      <c r="AY115" s="65">
        <f t="shared" si="78"/>
        <v>39.491543314481717</v>
      </c>
      <c r="AZ115" s="65">
        <f t="shared" si="79"/>
        <v>0</v>
      </c>
      <c r="BA115" s="65">
        <f t="shared" si="80"/>
        <v>42.043657485861289</v>
      </c>
      <c r="BB115" s="65">
        <f t="shared" si="81"/>
        <v>0</v>
      </c>
      <c r="BC115" s="65">
        <f t="shared" si="82"/>
        <v>59.031167439106554</v>
      </c>
      <c r="BD115" s="65">
        <f t="shared" si="83"/>
        <v>0</v>
      </c>
      <c r="BE115" s="65">
        <f t="shared" si="84"/>
        <v>62.141556585475406</v>
      </c>
      <c r="BF115" s="65">
        <f t="shared" si="85"/>
        <v>0</v>
      </c>
      <c r="BG115" s="65">
        <f t="shared" si="86"/>
        <v>68.362334878213105</v>
      </c>
      <c r="BI115" s="371">
        <v>1100</v>
      </c>
      <c r="BJ115" s="342">
        <v>15.967600400171504</v>
      </c>
      <c r="BK115" s="342">
        <v>18.94506693344767</v>
      </c>
      <c r="BL115" s="342">
        <v>20.433800200085752</v>
      </c>
      <c r="BM115" s="342">
        <v>21.922533466723834</v>
      </c>
      <c r="BN115" s="342">
        <v>24.9</v>
      </c>
      <c r="BO115" s="342">
        <v>30.748594976078181</v>
      </c>
      <c r="BP115" s="342">
        <v>33.672892464117268</v>
      </c>
      <c r="BQ115" s="342">
        <v>36.597189952156363</v>
      </c>
      <c r="BR115" s="342">
        <v>42.4</v>
      </c>
      <c r="BS115" s="65"/>
      <c r="BT115" s="371">
        <v>1100</v>
      </c>
      <c r="BU115" s="342">
        <v>110.72202663254204</v>
      </c>
      <c r="BV115" s="342">
        <v>116.11442921017469</v>
      </c>
      <c r="BW115" s="342">
        <v>118.81063049899102</v>
      </c>
      <c r="BX115" s="342">
        <v>121.50683178780734</v>
      </c>
      <c r="BY115" s="342">
        <v>126.89923436543999</v>
      </c>
      <c r="BZ115" s="342">
        <v>132.22554290254311</v>
      </c>
      <c r="CA115" s="342">
        <v>134.88869717109466</v>
      </c>
      <c r="CB115" s="342">
        <v>137.55185143964624</v>
      </c>
      <c r="CC115" s="342">
        <v>142.87815997674934</v>
      </c>
      <c r="CE115" s="385">
        <v>74</v>
      </c>
      <c r="CF115" s="342">
        <v>7.1576363974441897</v>
      </c>
      <c r="CG115" s="342">
        <v>7.877653797084152</v>
      </c>
      <c r="CH115" s="342">
        <v>8.2376624969041323</v>
      </c>
      <c r="CI115" s="342">
        <v>8.5976711967241144</v>
      </c>
      <c r="CJ115" s="342">
        <v>9.3176885963640768</v>
      </c>
      <c r="CK115" s="342">
        <v>10.011292216373253</v>
      </c>
      <c r="CL115" s="342">
        <v>10.358094026377842</v>
      </c>
      <c r="CM115" s="342">
        <v>10.704895836382429</v>
      </c>
      <c r="CN115" s="342">
        <v>11.398499456391605</v>
      </c>
      <c r="CO115" s="342">
        <v>6.8388330967935573</v>
      </c>
      <c r="CP115" s="342">
        <v>7.5041427257777569</v>
      </c>
      <c r="CQ115" s="342">
        <v>7.8367975402698562</v>
      </c>
      <c r="CR115" s="342">
        <v>8.1694523547619564</v>
      </c>
      <c r="CS115" s="342">
        <v>8.8347619837461568</v>
      </c>
      <c r="CT115" s="342">
        <v>9.5114530919646203</v>
      </c>
      <c r="CU115" s="342">
        <v>9.849798646073852</v>
      </c>
      <c r="CV115" s="342">
        <v>10.188144200183084</v>
      </c>
      <c r="CW115" s="342">
        <v>10.864835308401549</v>
      </c>
      <c r="CY115" s="101">
        <f t="shared" si="87"/>
        <v>1</v>
      </c>
      <c r="CZ115" s="101"/>
      <c r="DA115" s="101"/>
      <c r="DB115" s="311"/>
      <c r="DC115" s="311"/>
      <c r="DD115" s="311"/>
      <c r="DE115" s="311"/>
      <c r="DF115" s="311"/>
      <c r="DP115" s="311"/>
      <c r="DQ115" s="311"/>
      <c r="DR115" s="311"/>
      <c r="DS115" s="311"/>
      <c r="DT115" s="311"/>
      <c r="DU115" s="311"/>
      <c r="DV115" s="311"/>
      <c r="DW115" s="311"/>
      <c r="DX115" s="101"/>
      <c r="DY115" s="101"/>
      <c r="DZ115" s="101"/>
      <c r="EA115" s="101"/>
      <c r="EB115" s="101"/>
      <c r="EC115" s="101"/>
      <c r="ED115" s="101"/>
      <c r="EE115" s="311"/>
      <c r="EF115" s="101"/>
      <c r="EG115" s="101"/>
      <c r="EH115" s="101"/>
      <c r="EI115" s="101"/>
      <c r="EJ115" s="105"/>
      <c r="EK115" s="105"/>
      <c r="EL115" s="69"/>
      <c r="EM115" s="68"/>
      <c r="EN115" s="68"/>
      <c r="EO115" s="68"/>
      <c r="EP115" s="68"/>
      <c r="EQ115" s="68"/>
      <c r="ER115" s="68"/>
      <c r="ES115" s="15"/>
      <c r="ET115" s="15"/>
      <c r="EU115" s="105"/>
      <c r="EV115" s="105"/>
      <c r="EW115" s="105"/>
      <c r="EX115" s="105"/>
      <c r="EY115" s="105"/>
      <c r="EZ115" s="105"/>
      <c r="FA115" s="67"/>
      <c r="FB115" s="105"/>
      <c r="FC115" s="105"/>
      <c r="FD115" s="105"/>
      <c r="FE115" s="105"/>
      <c r="FF115" s="105"/>
      <c r="FG115" s="105"/>
      <c r="FH115" s="67"/>
      <c r="FI115" s="67"/>
      <c r="FJ115" s="67"/>
      <c r="FK115" s="67"/>
      <c r="FL115" s="67"/>
      <c r="FM115" s="67"/>
      <c r="FN115" s="67"/>
    </row>
    <row r="116" spans="2:170" ht="22.5" customHeight="1" x14ac:dyDescent="0.45">
      <c r="B116" s="133">
        <f>IF(Data!B115&lt;&gt;"",Data!B115,"")</f>
        <v>102</v>
      </c>
      <c r="C116" s="158" t="str">
        <f>IF(Data!C115&lt;&gt;"",Data!C115,"")</f>
        <v>นางสาวสิรินุช  ชื่นบาน</v>
      </c>
      <c r="D116" s="106">
        <f>IF(Data!D115&lt;&gt;"",Data!D115,"")</f>
        <v>2</v>
      </c>
      <c r="E116" s="140">
        <f>IF(AND(I116=1,Data!T115=0),0,IF(I116=999,999,Data!T115))</f>
        <v>207</v>
      </c>
      <c r="F116" s="140">
        <f t="shared" si="44"/>
        <v>17.25</v>
      </c>
      <c r="G116" s="140">
        <f>IF(Data!K115&lt;&gt;"",Data!K115,"")</f>
        <v>43</v>
      </c>
      <c r="H116" s="141">
        <f>IF(Data!L115&lt;&gt;"",Data!L115,"")</f>
        <v>160</v>
      </c>
      <c r="I116" s="63">
        <f>IF(Data!M115&lt;&gt;"",Data!M115,"")</f>
        <v>1</v>
      </c>
      <c r="J116" s="63">
        <f t="shared" si="45"/>
        <v>89</v>
      </c>
      <c r="L116" s="64" t="str">
        <f t="shared" si="46"/>
        <v>น้ำหนักตามเกณฑ์</v>
      </c>
      <c r="M116" s="74"/>
      <c r="N116" s="63">
        <f t="shared" si="47"/>
        <v>102</v>
      </c>
      <c r="P116" s="64" t="str">
        <f t="shared" si="48"/>
        <v>ส่วนสูงตามเกณฑ์</v>
      </c>
      <c r="R116" s="63">
        <f t="shared" si="49"/>
        <v>87</v>
      </c>
      <c r="S116" s="64" t="str">
        <f t="shared" si="50"/>
        <v>สมส่วน</v>
      </c>
      <c r="W116" s="310">
        <f t="shared" si="51"/>
        <v>2207</v>
      </c>
      <c r="Y116" s="65">
        <f t="shared" si="52"/>
        <v>48.5</v>
      </c>
      <c r="Z116" s="65">
        <f t="shared" si="53"/>
        <v>156.9</v>
      </c>
      <c r="AA116" s="65">
        <f t="shared" si="54"/>
        <v>49.7</v>
      </c>
      <c r="AB116" s="65">
        <f t="shared" si="55"/>
        <v>0</v>
      </c>
      <c r="AC116" s="65">
        <f t="shared" si="56"/>
        <v>49.7</v>
      </c>
      <c r="AD116" s="65">
        <f t="shared" si="57"/>
        <v>33.346822107433795</v>
      </c>
      <c r="AE116" s="65">
        <f t="shared" si="58"/>
        <v>38.397881404955868</v>
      </c>
      <c r="AF116" s="65">
        <f t="shared" si="59"/>
        <v>40.923411053716904</v>
      </c>
      <c r="AG116" s="65">
        <f t="shared" si="60"/>
        <v>57.591906735539723</v>
      </c>
      <c r="AH116" s="65">
        <f t="shared" si="61"/>
        <v>60.622542314052957</v>
      </c>
      <c r="AI116" s="65">
        <f t="shared" si="62"/>
        <v>66.683813471079446</v>
      </c>
      <c r="AJ116" s="65">
        <f t="shared" si="63"/>
        <v>142.38485065027871</v>
      </c>
      <c r="AK116" s="65">
        <f t="shared" si="64"/>
        <v>147.22323376685247</v>
      </c>
      <c r="AL116" s="65">
        <f t="shared" si="65"/>
        <v>149.64242532513936</v>
      </c>
      <c r="AM116" s="65">
        <f t="shared" si="66"/>
        <v>164.15757467486065</v>
      </c>
      <c r="AN116" s="65">
        <f t="shared" si="67"/>
        <v>166.57676623314754</v>
      </c>
      <c r="AO116" s="65">
        <f t="shared" si="68"/>
        <v>171.4151493497213</v>
      </c>
      <c r="AP116" s="65">
        <f t="shared" si="69"/>
        <v>34.387314971722574</v>
      </c>
      <c r="AQ116" s="65">
        <f t="shared" si="70"/>
        <v>39.491543314481717</v>
      </c>
      <c r="AR116" s="65">
        <f t="shared" si="71"/>
        <v>42.043657485861289</v>
      </c>
      <c r="AS116" s="65">
        <f t="shared" si="72"/>
        <v>59.031167439106554</v>
      </c>
      <c r="AT116" s="65">
        <f t="shared" si="73"/>
        <v>62.141556585475406</v>
      </c>
      <c r="AU116" s="65">
        <f t="shared" si="74"/>
        <v>68.362334878213105</v>
      </c>
      <c r="AV116" s="65">
        <f t="shared" si="75"/>
        <v>0</v>
      </c>
      <c r="AW116" s="65">
        <f t="shared" si="76"/>
        <v>34.387314971722574</v>
      </c>
      <c r="AX116" s="65">
        <f t="shared" si="77"/>
        <v>0</v>
      </c>
      <c r="AY116" s="65">
        <f t="shared" si="78"/>
        <v>39.491543314481717</v>
      </c>
      <c r="AZ116" s="65">
        <f t="shared" si="79"/>
        <v>0</v>
      </c>
      <c r="BA116" s="65">
        <f t="shared" si="80"/>
        <v>42.043657485861289</v>
      </c>
      <c r="BB116" s="65">
        <f t="shared" si="81"/>
        <v>0</v>
      </c>
      <c r="BC116" s="65">
        <f t="shared" si="82"/>
        <v>59.031167439106554</v>
      </c>
      <c r="BD116" s="65">
        <f t="shared" si="83"/>
        <v>0</v>
      </c>
      <c r="BE116" s="65">
        <f t="shared" si="84"/>
        <v>62.141556585475406</v>
      </c>
      <c r="BF116" s="65">
        <f t="shared" si="85"/>
        <v>0</v>
      </c>
      <c r="BG116" s="65">
        <f t="shared" si="86"/>
        <v>68.362334878213105</v>
      </c>
      <c r="BI116" s="371">
        <v>1101</v>
      </c>
      <c r="BJ116" s="342">
        <v>16.008093264460278</v>
      </c>
      <c r="BK116" s="342">
        <v>19.038728842973519</v>
      </c>
      <c r="BL116" s="342">
        <v>20.55404663223014</v>
      </c>
      <c r="BM116" s="342">
        <v>22.06936442148676</v>
      </c>
      <c r="BN116" s="342">
        <v>25.1</v>
      </c>
      <c r="BO116" s="342">
        <v>31.05493306655233</v>
      </c>
      <c r="BP116" s="342">
        <v>34.032399599828494</v>
      </c>
      <c r="BQ116" s="342">
        <v>37.009866133104659</v>
      </c>
      <c r="BR116" s="342">
        <v>43</v>
      </c>
      <c r="BS116" s="65"/>
      <c r="BT116" s="371">
        <v>1101</v>
      </c>
      <c r="BU116" s="342">
        <v>111.17928045663942</v>
      </c>
      <c r="BV116" s="342">
        <v>116.55873463359961</v>
      </c>
      <c r="BW116" s="342">
        <v>119.24846172207971</v>
      </c>
      <c r="BX116" s="342">
        <v>121.93818881055981</v>
      </c>
      <c r="BY116" s="342">
        <v>127.31764298752</v>
      </c>
      <c r="BZ116" s="342">
        <v>132.64502802470852</v>
      </c>
      <c r="CA116" s="342">
        <v>135.3087205433028</v>
      </c>
      <c r="CB116" s="342">
        <v>137.97241306189702</v>
      </c>
      <c r="CC116" s="342">
        <v>143.29979809908554</v>
      </c>
      <c r="CE116" s="385">
        <v>74.25</v>
      </c>
      <c r="CF116" s="342">
        <v>7.2100016894029446</v>
      </c>
      <c r="CG116" s="342">
        <v>7.9316590377452147</v>
      </c>
      <c r="CH116" s="342">
        <v>8.2924877119163476</v>
      </c>
      <c r="CI116" s="342">
        <v>8.653316386087484</v>
      </c>
      <c r="CJ116" s="342">
        <v>9.3749737344297532</v>
      </c>
      <c r="CK116" s="342">
        <v>10.073772086940153</v>
      </c>
      <c r="CL116" s="342">
        <v>10.423171263195353</v>
      </c>
      <c r="CM116" s="342">
        <v>10.772570439450551</v>
      </c>
      <c r="CN116" s="342">
        <v>11.47136879196095</v>
      </c>
      <c r="CO116" s="342">
        <v>6.8819156223516913</v>
      </c>
      <c r="CP116" s="342">
        <v>7.5507349679927049</v>
      </c>
      <c r="CQ116" s="342">
        <v>7.8851446408132126</v>
      </c>
      <c r="CR116" s="342">
        <v>8.2195543136337186</v>
      </c>
      <c r="CS116" s="342">
        <v>8.888373659274734</v>
      </c>
      <c r="CT116" s="342">
        <v>9.5676964227073285</v>
      </c>
      <c r="CU116" s="342">
        <v>9.9073578044236257</v>
      </c>
      <c r="CV116" s="342">
        <v>10.247019186139923</v>
      </c>
      <c r="CW116" s="342">
        <v>10.926341949572517</v>
      </c>
      <c r="CY116" s="101">
        <f t="shared" si="87"/>
        <v>1</v>
      </c>
      <c r="CZ116" s="101"/>
      <c r="DA116" s="101"/>
      <c r="DB116" s="311"/>
      <c r="DC116" s="311"/>
      <c r="DD116" s="311"/>
      <c r="DE116" s="311"/>
      <c r="DF116" s="311"/>
      <c r="DP116" s="311"/>
      <c r="DQ116" s="311"/>
      <c r="DR116" s="311"/>
      <c r="DS116" s="311"/>
      <c r="DT116" s="311"/>
      <c r="DU116" s="311"/>
      <c r="DV116" s="311"/>
      <c r="DW116" s="311"/>
      <c r="DX116" s="101"/>
      <c r="DY116" s="101"/>
      <c r="DZ116" s="101"/>
      <c r="EA116" s="101"/>
      <c r="EB116" s="101"/>
      <c r="EC116" s="101"/>
      <c r="ED116" s="101"/>
      <c r="EE116" s="311"/>
      <c r="EF116" s="101"/>
      <c r="EG116" s="101"/>
      <c r="EH116" s="101"/>
      <c r="EI116" s="101"/>
      <c r="EJ116" s="105"/>
      <c r="EK116" s="105"/>
      <c r="EL116" s="69"/>
      <c r="EM116" s="68"/>
      <c r="EN116" s="68"/>
      <c r="EO116" s="68"/>
      <c r="EP116" s="68"/>
      <c r="EQ116" s="68"/>
      <c r="ER116" s="68"/>
      <c r="ES116" s="15"/>
      <c r="ET116" s="15"/>
      <c r="EU116" s="105"/>
      <c r="EV116" s="105"/>
      <c r="EW116" s="105"/>
      <c r="EX116" s="105"/>
      <c r="EY116" s="105"/>
      <c r="EZ116" s="105"/>
      <c r="FA116" s="67"/>
      <c r="FB116" s="105"/>
      <c r="FC116" s="105"/>
      <c r="FD116" s="105"/>
      <c r="FE116" s="105"/>
      <c r="FF116" s="105"/>
      <c r="FG116" s="105"/>
      <c r="FH116" s="67"/>
      <c r="FI116" s="67"/>
      <c r="FJ116" s="67"/>
      <c r="FK116" s="67"/>
      <c r="FL116" s="67"/>
      <c r="FM116" s="67"/>
      <c r="FN116" s="67"/>
    </row>
    <row r="117" spans="2:170" ht="22.5" customHeight="1" x14ac:dyDescent="0.45">
      <c r="B117" s="133">
        <f>IF(Data!B116&lt;&gt;"",Data!B116,"")</f>
        <v>103</v>
      </c>
      <c r="C117" s="158" t="str">
        <f>IF(Data!C116&lt;&gt;"",Data!C116,"")</f>
        <v>นายเตชทัต  รอดย้อย</v>
      </c>
      <c r="D117" s="106">
        <f>IF(Data!D116&lt;&gt;"",Data!D116,"")</f>
        <v>1</v>
      </c>
      <c r="E117" s="140">
        <f>IF(AND(I117=1,Data!T116=0),0,IF(I117=999,999,Data!T116))</f>
        <v>202</v>
      </c>
      <c r="F117" s="140">
        <f t="shared" si="44"/>
        <v>16.833333333333332</v>
      </c>
      <c r="G117" s="140">
        <f>IF(Data!K116&lt;&gt;"",Data!K116,"")</f>
        <v>39</v>
      </c>
      <c r="H117" s="141">
        <f>IF(Data!L116&lt;&gt;"",Data!L116,"")</f>
        <v>166</v>
      </c>
      <c r="I117" s="63">
        <f>IF(Data!M116&lt;&gt;"",Data!M116,"")</f>
        <v>1</v>
      </c>
      <c r="J117" s="63">
        <f t="shared" si="45"/>
        <v>70</v>
      </c>
      <c r="L117" s="64" t="str">
        <f t="shared" si="46"/>
        <v>น้ำหนักน้อยกว่าเกณฑ์</v>
      </c>
      <c r="M117" s="74"/>
      <c r="N117" s="63">
        <f t="shared" si="47"/>
        <v>98</v>
      </c>
      <c r="P117" s="64" t="str">
        <f t="shared" si="48"/>
        <v>ส่วนสูงตามเกณฑ์</v>
      </c>
      <c r="R117" s="63">
        <f t="shared" si="49"/>
        <v>73</v>
      </c>
      <c r="S117" s="64" t="str">
        <f t="shared" si="50"/>
        <v>ผอม</v>
      </c>
      <c r="W117" s="310">
        <f t="shared" si="51"/>
        <v>1202</v>
      </c>
      <c r="Y117" s="65">
        <f t="shared" si="52"/>
        <v>55.7</v>
      </c>
      <c r="Z117" s="65">
        <f t="shared" si="53"/>
        <v>169.08219212799997</v>
      </c>
      <c r="AA117" s="65">
        <f t="shared" si="54"/>
        <v>53.6</v>
      </c>
      <c r="AB117" s="65">
        <f t="shared" si="55"/>
        <v>0</v>
      </c>
      <c r="AC117" s="65">
        <f t="shared" si="56"/>
        <v>53.6</v>
      </c>
      <c r="AD117" s="65">
        <f t="shared" si="57"/>
        <v>36.080622307519548</v>
      </c>
      <c r="AE117" s="65">
        <f t="shared" si="58"/>
        <v>42.620414871679699</v>
      </c>
      <c r="AF117" s="65">
        <f t="shared" si="59"/>
        <v>45.890311153759775</v>
      </c>
      <c r="AG117" s="65">
        <f t="shared" si="60"/>
        <v>65.509688846240238</v>
      </c>
      <c r="AH117" s="65">
        <f t="shared" si="61"/>
        <v>68.779585128320292</v>
      </c>
      <c r="AI117" s="65">
        <f t="shared" si="62"/>
        <v>75.3</v>
      </c>
      <c r="AJ117" s="65">
        <f t="shared" si="63"/>
        <v>151.18655317109773</v>
      </c>
      <c r="AK117" s="65">
        <f t="shared" si="64"/>
        <v>157.15176615673181</v>
      </c>
      <c r="AL117" s="65">
        <f t="shared" si="65"/>
        <v>160.13437264954885</v>
      </c>
      <c r="AM117" s="65">
        <f t="shared" si="66"/>
        <v>176.99382388855042</v>
      </c>
      <c r="AN117" s="65">
        <f t="shared" si="67"/>
        <v>179.63103447540058</v>
      </c>
      <c r="AO117" s="65">
        <f t="shared" si="68"/>
        <v>184.90545564910087</v>
      </c>
      <c r="AP117" s="65">
        <f t="shared" si="69"/>
        <v>37.80879356458891</v>
      </c>
      <c r="AQ117" s="65">
        <f t="shared" si="70"/>
        <v>43.072529043059276</v>
      </c>
      <c r="AR117" s="65">
        <f t="shared" si="71"/>
        <v>45.704396782294452</v>
      </c>
      <c r="AS117" s="65">
        <f t="shared" si="72"/>
        <v>62.293138896261659</v>
      </c>
      <c r="AT117" s="65">
        <f t="shared" si="73"/>
        <v>65.190851861682219</v>
      </c>
      <c r="AU117" s="65">
        <f t="shared" si="74"/>
        <v>70.986277792523325</v>
      </c>
      <c r="AV117" s="65">
        <f t="shared" si="75"/>
        <v>0</v>
      </c>
      <c r="AW117" s="65">
        <f t="shared" si="76"/>
        <v>37.80879356458891</v>
      </c>
      <c r="AX117" s="65">
        <f t="shared" si="77"/>
        <v>0</v>
      </c>
      <c r="AY117" s="65">
        <f t="shared" si="78"/>
        <v>43.072529043059276</v>
      </c>
      <c r="AZ117" s="65">
        <f t="shared" si="79"/>
        <v>0</v>
      </c>
      <c r="BA117" s="65">
        <f t="shared" si="80"/>
        <v>45.704396782294452</v>
      </c>
      <c r="BB117" s="65">
        <f t="shared" si="81"/>
        <v>0</v>
      </c>
      <c r="BC117" s="65">
        <f t="shared" si="82"/>
        <v>62.293138896261659</v>
      </c>
      <c r="BD117" s="65">
        <f t="shared" si="83"/>
        <v>0</v>
      </c>
      <c r="BE117" s="65">
        <f t="shared" si="84"/>
        <v>65.190851861682219</v>
      </c>
      <c r="BF117" s="65">
        <f t="shared" si="85"/>
        <v>0</v>
      </c>
      <c r="BG117" s="65">
        <f t="shared" si="86"/>
        <v>70.986277792523325</v>
      </c>
      <c r="BI117" s="371">
        <v>1102</v>
      </c>
      <c r="BJ117" s="342">
        <v>16.048586128749058</v>
      </c>
      <c r="BK117" s="342">
        <v>19.132390752499372</v>
      </c>
      <c r="BL117" s="342">
        <v>20.674293064374531</v>
      </c>
      <c r="BM117" s="342">
        <v>22.216195376249686</v>
      </c>
      <c r="BN117" s="342">
        <v>25.3</v>
      </c>
      <c r="BO117" s="342">
        <v>31.361271157026483</v>
      </c>
      <c r="BP117" s="342">
        <v>34.39190673553972</v>
      </c>
      <c r="BQ117" s="342">
        <v>37.422542314052961</v>
      </c>
      <c r="BR117" s="342">
        <v>43.5</v>
      </c>
      <c r="BS117" s="65"/>
      <c r="BT117" s="371">
        <v>1102</v>
      </c>
      <c r="BU117" s="342">
        <v>111.5683029245279</v>
      </c>
      <c r="BV117" s="342">
        <v>116.95756541933859</v>
      </c>
      <c r="BW117" s="342">
        <v>119.65219666674393</v>
      </c>
      <c r="BX117" s="342">
        <v>122.34682791414929</v>
      </c>
      <c r="BY117" s="342">
        <v>127.73609040896</v>
      </c>
      <c r="BZ117" s="342">
        <v>133.06363005682911</v>
      </c>
      <c r="CA117" s="342">
        <v>135.72739988076367</v>
      </c>
      <c r="CB117" s="342">
        <v>138.39116970469826</v>
      </c>
      <c r="CC117" s="342">
        <v>143.71870935256737</v>
      </c>
      <c r="CE117" s="385">
        <v>74.5</v>
      </c>
      <c r="CF117" s="342">
        <v>7.2623669813616996</v>
      </c>
      <c r="CG117" s="342">
        <v>7.9856642784062766</v>
      </c>
      <c r="CH117" s="342">
        <v>8.3473129269285629</v>
      </c>
      <c r="CI117" s="342">
        <v>8.7089615754508536</v>
      </c>
      <c r="CJ117" s="342">
        <v>9.4322588724954297</v>
      </c>
      <c r="CK117" s="342">
        <v>10.136251957507053</v>
      </c>
      <c r="CL117" s="342">
        <v>10.488248500012864</v>
      </c>
      <c r="CM117" s="342">
        <v>10.840245042518674</v>
      </c>
      <c r="CN117" s="342">
        <v>11.544238127530296</v>
      </c>
      <c r="CO117" s="342">
        <v>6.9249981479098253</v>
      </c>
      <c r="CP117" s="342">
        <v>7.5973272102076539</v>
      </c>
      <c r="CQ117" s="342">
        <v>7.9334917413565691</v>
      </c>
      <c r="CR117" s="342">
        <v>8.2696562725054825</v>
      </c>
      <c r="CS117" s="342">
        <v>8.9419853348033129</v>
      </c>
      <c r="CT117" s="342">
        <v>9.6239397534500366</v>
      </c>
      <c r="CU117" s="342">
        <v>9.9649169627733976</v>
      </c>
      <c r="CV117" s="342">
        <v>10.30589417209676</v>
      </c>
      <c r="CW117" s="342">
        <v>10.987848590743486</v>
      </c>
      <c r="CY117" s="101">
        <f t="shared" si="87"/>
        <v>1</v>
      </c>
      <c r="CZ117" s="101"/>
      <c r="DA117" s="101"/>
      <c r="DB117" s="311"/>
      <c r="DC117" s="311"/>
      <c r="DD117" s="311"/>
      <c r="DE117" s="311"/>
      <c r="DF117" s="311"/>
      <c r="DP117" s="311"/>
      <c r="DQ117" s="311"/>
      <c r="DR117" s="311"/>
      <c r="DS117" s="311"/>
      <c r="DT117" s="311"/>
      <c r="DU117" s="311"/>
      <c r="DV117" s="311"/>
      <c r="DW117" s="311"/>
      <c r="DX117" s="101"/>
      <c r="DY117" s="101"/>
      <c r="DZ117" s="101"/>
      <c r="EA117" s="101"/>
      <c r="EB117" s="101"/>
      <c r="EC117" s="101"/>
      <c r="ED117" s="101"/>
      <c r="EE117" s="311"/>
      <c r="EF117" s="101"/>
      <c r="EG117" s="101"/>
      <c r="EH117" s="101"/>
      <c r="EI117" s="101"/>
      <c r="EJ117" s="105"/>
      <c r="EK117" s="105"/>
      <c r="EL117" s="69"/>
      <c r="EM117" s="68"/>
      <c r="EN117" s="68"/>
      <c r="EO117" s="68"/>
      <c r="EP117" s="68"/>
      <c r="EQ117" s="68"/>
      <c r="ER117" s="68"/>
      <c r="ES117" s="15"/>
      <c r="ET117" s="15"/>
      <c r="EU117" s="105"/>
      <c r="EV117" s="105"/>
      <c r="EW117" s="105"/>
      <c r="EX117" s="105"/>
      <c r="EY117" s="105"/>
      <c r="EZ117" s="105"/>
      <c r="FA117" s="67"/>
      <c r="FB117" s="105"/>
      <c r="FC117" s="105"/>
      <c r="FD117" s="105"/>
      <c r="FE117" s="105"/>
      <c r="FF117" s="105"/>
      <c r="FG117" s="105"/>
      <c r="FH117" s="67"/>
      <c r="FI117" s="67"/>
      <c r="FJ117" s="67"/>
      <c r="FK117" s="67"/>
      <c r="FL117" s="67"/>
      <c r="FM117" s="67"/>
      <c r="FN117" s="67"/>
    </row>
    <row r="118" spans="2:170" ht="22.5" customHeight="1" x14ac:dyDescent="0.45">
      <c r="B118" s="133">
        <f>IF(Data!B117&lt;&gt;"",Data!B117,"")</f>
        <v>104</v>
      </c>
      <c r="C118" s="158" t="str">
        <f>IF(Data!C117&lt;&gt;"",Data!C117,"")</f>
        <v>นางสาวจรรยมณฑน์  เกตุปาน</v>
      </c>
      <c r="D118" s="106">
        <f>IF(Data!D117&lt;&gt;"",Data!D117,"")</f>
        <v>2</v>
      </c>
      <c r="E118" s="140">
        <f>IF(AND(I118=1,Data!T117=0),0,IF(I118=999,999,Data!T117))</f>
        <v>202</v>
      </c>
      <c r="F118" s="140">
        <f t="shared" si="44"/>
        <v>16.833333333333332</v>
      </c>
      <c r="G118" s="140">
        <f>IF(Data!K117&lt;&gt;"",Data!K117,"")</f>
        <v>45</v>
      </c>
      <c r="H118" s="141">
        <f>IF(Data!L117&lt;&gt;"",Data!L117,"")</f>
        <v>160</v>
      </c>
      <c r="I118" s="63">
        <f>IF(Data!M117&lt;&gt;"",Data!M117,"")</f>
        <v>1</v>
      </c>
      <c r="J118" s="63">
        <f t="shared" si="45"/>
        <v>93</v>
      </c>
      <c r="L118" s="64" t="str">
        <f t="shared" si="46"/>
        <v>น้ำหนักตามเกณฑ์</v>
      </c>
      <c r="M118" s="74"/>
      <c r="N118" s="63">
        <f t="shared" si="47"/>
        <v>102</v>
      </c>
      <c r="P118" s="64" t="str">
        <f t="shared" si="48"/>
        <v>ส่วนสูงตามเกณฑ์</v>
      </c>
      <c r="R118" s="63">
        <f t="shared" si="49"/>
        <v>91</v>
      </c>
      <c r="S118" s="64" t="str">
        <f t="shared" si="50"/>
        <v>สมส่วน</v>
      </c>
      <c r="W118" s="310">
        <f t="shared" si="51"/>
        <v>2202</v>
      </c>
      <c r="Y118" s="65">
        <f t="shared" si="52"/>
        <v>48.3</v>
      </c>
      <c r="Z118" s="65">
        <f t="shared" si="53"/>
        <v>156.80000000000001</v>
      </c>
      <c r="AA118" s="65">
        <f t="shared" si="54"/>
        <v>49.7</v>
      </c>
      <c r="AB118" s="65">
        <f t="shared" si="55"/>
        <v>0</v>
      </c>
      <c r="AC118" s="65">
        <f t="shared" si="56"/>
        <v>49.7</v>
      </c>
      <c r="AD118" s="65">
        <f t="shared" si="57"/>
        <v>33.146822107433792</v>
      </c>
      <c r="AE118" s="65">
        <f t="shared" si="58"/>
        <v>38.197881404955865</v>
      </c>
      <c r="AF118" s="65">
        <f t="shared" si="59"/>
        <v>40.723411053716902</v>
      </c>
      <c r="AG118" s="65">
        <f t="shared" si="60"/>
        <v>57.551413871250944</v>
      </c>
      <c r="AH118" s="65">
        <f t="shared" si="61"/>
        <v>60.635218495001254</v>
      </c>
      <c r="AI118" s="65">
        <f t="shared" si="62"/>
        <v>66.80282774250189</v>
      </c>
      <c r="AJ118" s="65">
        <f t="shared" si="63"/>
        <v>141.96583637885624</v>
      </c>
      <c r="AK118" s="65">
        <f t="shared" si="64"/>
        <v>146.91055758590417</v>
      </c>
      <c r="AL118" s="65">
        <f t="shared" si="65"/>
        <v>149.3829181894281</v>
      </c>
      <c r="AM118" s="65">
        <f t="shared" si="66"/>
        <v>164.13732824271625</v>
      </c>
      <c r="AN118" s="65">
        <f t="shared" si="67"/>
        <v>166.58310432362168</v>
      </c>
      <c r="AO118" s="65">
        <f t="shared" si="68"/>
        <v>171.47465648543252</v>
      </c>
      <c r="AP118" s="65">
        <f t="shared" si="69"/>
        <v>34.387314971722574</v>
      </c>
      <c r="AQ118" s="65">
        <f t="shared" si="70"/>
        <v>39.491543314481717</v>
      </c>
      <c r="AR118" s="65">
        <f t="shared" si="71"/>
        <v>42.043657485861289</v>
      </c>
      <c r="AS118" s="65">
        <f t="shared" si="72"/>
        <v>59.031167439106554</v>
      </c>
      <c r="AT118" s="65">
        <f t="shared" si="73"/>
        <v>62.141556585475406</v>
      </c>
      <c r="AU118" s="65">
        <f t="shared" si="74"/>
        <v>68.362334878213105</v>
      </c>
      <c r="AV118" s="65">
        <f t="shared" si="75"/>
        <v>0</v>
      </c>
      <c r="AW118" s="65">
        <f t="shared" si="76"/>
        <v>34.387314971722574</v>
      </c>
      <c r="AX118" s="65">
        <f t="shared" si="77"/>
        <v>0</v>
      </c>
      <c r="AY118" s="65">
        <f t="shared" si="78"/>
        <v>39.491543314481717</v>
      </c>
      <c r="AZ118" s="65">
        <f t="shared" si="79"/>
        <v>0</v>
      </c>
      <c r="BA118" s="65">
        <f t="shared" si="80"/>
        <v>42.043657485861289</v>
      </c>
      <c r="BB118" s="65">
        <f t="shared" si="81"/>
        <v>0</v>
      </c>
      <c r="BC118" s="65">
        <f t="shared" si="82"/>
        <v>59.031167439106554</v>
      </c>
      <c r="BD118" s="65">
        <f t="shared" si="83"/>
        <v>0</v>
      </c>
      <c r="BE118" s="65">
        <f t="shared" si="84"/>
        <v>62.141556585475406</v>
      </c>
      <c r="BF118" s="65">
        <f t="shared" si="85"/>
        <v>0</v>
      </c>
      <c r="BG118" s="65">
        <f t="shared" si="86"/>
        <v>68.362334878213105</v>
      </c>
      <c r="BI118" s="371">
        <v>1103</v>
      </c>
      <c r="BJ118" s="342">
        <v>16.089078993037838</v>
      </c>
      <c r="BK118" s="342">
        <v>19.226052662025225</v>
      </c>
      <c r="BL118" s="342">
        <v>20.794539496518919</v>
      </c>
      <c r="BM118" s="342">
        <v>22.363026331012613</v>
      </c>
      <c r="BN118" s="342">
        <v>25.5</v>
      </c>
      <c r="BO118" s="342">
        <v>31.667609247500629</v>
      </c>
      <c r="BP118" s="342">
        <v>34.751413871250946</v>
      </c>
      <c r="BQ118" s="342">
        <v>37.835218495001257</v>
      </c>
      <c r="BR118" s="342">
        <v>44</v>
      </c>
      <c r="BS118" s="65"/>
      <c r="BT118" s="371">
        <v>1103</v>
      </c>
      <c r="BU118" s="342">
        <v>111.79764566963524</v>
      </c>
      <c r="BV118" s="342">
        <v>117.25003973239683</v>
      </c>
      <c r="BW118" s="342">
        <v>119.97623676377762</v>
      </c>
      <c r="BX118" s="342">
        <v>122.70243379515841</v>
      </c>
      <c r="BY118" s="342">
        <v>128.15482785792</v>
      </c>
      <c r="BZ118" s="342">
        <v>133.48263752914394</v>
      </c>
      <c r="CA118" s="342">
        <v>136.14654236475593</v>
      </c>
      <c r="CB118" s="342">
        <v>138.81044720036786</v>
      </c>
      <c r="CC118" s="342">
        <v>144.13825687159181</v>
      </c>
      <c r="CE118" s="385">
        <v>74.75</v>
      </c>
      <c r="CF118" s="342">
        <v>7.3147322733204545</v>
      </c>
      <c r="CG118" s="342">
        <v>8.0396695190673384</v>
      </c>
      <c r="CH118" s="342">
        <v>8.4021381419407781</v>
      </c>
      <c r="CI118" s="342">
        <v>8.7646067648142214</v>
      </c>
      <c r="CJ118" s="342">
        <v>9.4895440105611062</v>
      </c>
      <c r="CK118" s="342">
        <v>10.198731828073953</v>
      </c>
      <c r="CL118" s="342">
        <v>10.553325736830374</v>
      </c>
      <c r="CM118" s="342">
        <v>10.907919645586796</v>
      </c>
      <c r="CN118" s="342">
        <v>11.617107463099641</v>
      </c>
      <c r="CO118" s="342">
        <v>6.9680806734679592</v>
      </c>
      <c r="CP118" s="342">
        <v>7.6439194524226028</v>
      </c>
      <c r="CQ118" s="342">
        <v>7.9818388418999255</v>
      </c>
      <c r="CR118" s="342">
        <v>8.3197582313772465</v>
      </c>
      <c r="CS118" s="342">
        <v>8.9955970103318919</v>
      </c>
      <c r="CT118" s="342">
        <v>9.6801830841927448</v>
      </c>
      <c r="CU118" s="342">
        <v>10.022476121123171</v>
      </c>
      <c r="CV118" s="342">
        <v>10.364769158053598</v>
      </c>
      <c r="CW118" s="342">
        <v>11.049355231914454</v>
      </c>
      <c r="CY118" s="101">
        <f t="shared" si="87"/>
        <v>1</v>
      </c>
      <c r="CZ118" s="101"/>
      <c r="DA118" s="101"/>
      <c r="DB118" s="311"/>
      <c r="DC118" s="311"/>
      <c r="DD118" s="311"/>
      <c r="DE118" s="311"/>
      <c r="DF118" s="311"/>
      <c r="DP118" s="311"/>
      <c r="DQ118" s="311"/>
      <c r="DR118" s="311"/>
      <c r="DS118" s="311"/>
      <c r="DT118" s="311"/>
      <c r="DU118" s="311"/>
      <c r="DV118" s="311"/>
      <c r="DW118" s="311"/>
      <c r="DX118" s="101"/>
      <c r="DY118" s="101"/>
      <c r="DZ118" s="101"/>
      <c r="EA118" s="101"/>
      <c r="EB118" s="101"/>
      <c r="EC118" s="101"/>
      <c r="ED118" s="101"/>
      <c r="EE118" s="311"/>
      <c r="EF118" s="101"/>
      <c r="EG118" s="101"/>
      <c r="EH118" s="101"/>
      <c r="EI118" s="101"/>
      <c r="EJ118" s="105"/>
      <c r="EK118" s="105"/>
      <c r="EL118" s="69"/>
      <c r="EM118" s="68"/>
      <c r="EN118" s="68"/>
      <c r="EO118" s="68"/>
      <c r="EP118" s="68"/>
      <c r="EQ118" s="68"/>
      <c r="ER118" s="68"/>
      <c r="ES118" s="15"/>
      <c r="ET118" s="15"/>
      <c r="EU118" s="105"/>
      <c r="EV118" s="105"/>
      <c r="EW118" s="105"/>
      <c r="EX118" s="105"/>
      <c r="EY118" s="105"/>
      <c r="EZ118" s="105"/>
      <c r="FA118" s="67"/>
      <c r="FB118" s="105"/>
      <c r="FC118" s="105"/>
      <c r="FD118" s="105"/>
      <c r="FE118" s="105"/>
      <c r="FF118" s="105"/>
      <c r="FG118" s="105"/>
      <c r="FH118" s="67"/>
      <c r="FI118" s="67"/>
      <c r="FJ118" s="67"/>
      <c r="FK118" s="67"/>
      <c r="FL118" s="67"/>
      <c r="FM118" s="67"/>
      <c r="FN118" s="67"/>
    </row>
    <row r="119" spans="2:170" ht="22.5" customHeight="1" x14ac:dyDescent="0.45">
      <c r="B119" s="133">
        <f>IF(Data!B118&lt;&gt;"",Data!B118,"")</f>
        <v>105</v>
      </c>
      <c r="C119" s="158" t="str">
        <f>IF(Data!C118&lt;&gt;"",Data!C118,"")</f>
        <v>นางสาวกนกนาถ  ณรงค์มี</v>
      </c>
      <c r="D119" s="106">
        <f>IF(Data!D118&lt;&gt;"",Data!D118,"")</f>
        <v>2</v>
      </c>
      <c r="E119" s="140">
        <f>IF(AND(I119=1,Data!T118=0),0,IF(I119=999,999,Data!T118))</f>
        <v>198</v>
      </c>
      <c r="F119" s="140">
        <f t="shared" si="44"/>
        <v>16.5</v>
      </c>
      <c r="G119" s="140">
        <f>IF(Data!K118&lt;&gt;"",Data!K118,"")</f>
        <v>44</v>
      </c>
      <c r="H119" s="141">
        <f>IF(Data!L118&lt;&gt;"",Data!L118,"")</f>
        <v>165</v>
      </c>
      <c r="I119" s="63">
        <f>IF(Data!M118&lt;&gt;"",Data!M118,"")</f>
        <v>1</v>
      </c>
      <c r="J119" s="63">
        <f t="shared" si="45"/>
        <v>91</v>
      </c>
      <c r="L119" s="64" t="str">
        <f t="shared" si="46"/>
        <v>น้ำหนักตามเกณฑ์</v>
      </c>
      <c r="M119" s="74"/>
      <c r="N119" s="63">
        <f t="shared" si="47"/>
        <v>105</v>
      </c>
      <c r="P119" s="64" t="str">
        <f t="shared" si="48"/>
        <v>ค่อนข้างสูง</v>
      </c>
      <c r="R119" s="63">
        <f t="shared" si="49"/>
        <v>81</v>
      </c>
      <c r="S119" s="64" t="str">
        <f t="shared" si="50"/>
        <v>ค่อนข้างผอม</v>
      </c>
      <c r="W119" s="310">
        <f t="shared" si="51"/>
        <v>2198</v>
      </c>
      <c r="Y119" s="65">
        <f t="shared" si="52"/>
        <v>48.2</v>
      </c>
      <c r="Z119" s="65">
        <f t="shared" si="53"/>
        <v>156.80000000000001</v>
      </c>
      <c r="AA119" s="65">
        <f t="shared" si="54"/>
        <v>54</v>
      </c>
      <c r="AB119" s="65">
        <f t="shared" si="55"/>
        <v>0</v>
      </c>
      <c r="AC119" s="65">
        <f t="shared" si="56"/>
        <v>54</v>
      </c>
      <c r="AD119" s="65">
        <f t="shared" si="57"/>
        <v>32.887314971722574</v>
      </c>
      <c r="AE119" s="65">
        <f t="shared" si="58"/>
        <v>37.991543314481717</v>
      </c>
      <c r="AF119" s="65">
        <f t="shared" si="59"/>
        <v>40.543657485861289</v>
      </c>
      <c r="AG119" s="65">
        <f t="shared" si="60"/>
        <v>57.451413871250949</v>
      </c>
      <c r="AH119" s="65">
        <f t="shared" si="61"/>
        <v>60.535218495001253</v>
      </c>
      <c r="AI119" s="65">
        <f t="shared" si="62"/>
        <v>66.702827742501881</v>
      </c>
      <c r="AJ119" s="65">
        <f t="shared" si="63"/>
        <v>141.80632924314503</v>
      </c>
      <c r="AK119" s="65">
        <f t="shared" si="64"/>
        <v>146.80421949543003</v>
      </c>
      <c r="AL119" s="65">
        <f t="shared" si="65"/>
        <v>149.30316462157251</v>
      </c>
      <c r="AM119" s="65">
        <f t="shared" si="66"/>
        <v>164.13732824271625</v>
      </c>
      <c r="AN119" s="65">
        <f t="shared" si="67"/>
        <v>166.58310432362168</v>
      </c>
      <c r="AO119" s="65">
        <f t="shared" si="68"/>
        <v>171.47465648543252</v>
      </c>
      <c r="AP119" s="65">
        <f t="shared" si="69"/>
        <v>37.251750750321563</v>
      </c>
      <c r="AQ119" s="65">
        <f t="shared" si="70"/>
        <v>42.834500500214375</v>
      </c>
      <c r="AR119" s="65">
        <f t="shared" si="71"/>
        <v>45.625875375160781</v>
      </c>
      <c r="AS119" s="65">
        <f t="shared" si="72"/>
        <v>62.294371056983614</v>
      </c>
      <c r="AT119" s="65">
        <f t="shared" si="73"/>
        <v>65.059161409311486</v>
      </c>
      <c r="AU119" s="65">
        <f t="shared" si="74"/>
        <v>70.588742113967214</v>
      </c>
      <c r="AV119" s="65">
        <f t="shared" si="75"/>
        <v>0</v>
      </c>
      <c r="AW119" s="65">
        <f t="shared" si="76"/>
        <v>37.251750750321563</v>
      </c>
      <c r="AX119" s="65">
        <f t="shared" si="77"/>
        <v>0</v>
      </c>
      <c r="AY119" s="65">
        <f t="shared" si="78"/>
        <v>42.834500500214375</v>
      </c>
      <c r="AZ119" s="65">
        <f t="shared" si="79"/>
        <v>0</v>
      </c>
      <c r="BA119" s="65">
        <f t="shared" si="80"/>
        <v>45.625875375160781</v>
      </c>
      <c r="BB119" s="65">
        <f t="shared" si="81"/>
        <v>0</v>
      </c>
      <c r="BC119" s="65">
        <f t="shared" si="82"/>
        <v>62.294371056983614</v>
      </c>
      <c r="BD119" s="65">
        <f t="shared" si="83"/>
        <v>0</v>
      </c>
      <c r="BE119" s="65">
        <f t="shared" si="84"/>
        <v>65.059161409311486</v>
      </c>
      <c r="BF119" s="65">
        <f t="shared" si="85"/>
        <v>0</v>
      </c>
      <c r="BG119" s="65">
        <f t="shared" si="86"/>
        <v>70.588742113967214</v>
      </c>
      <c r="BI119" s="371">
        <v>1104</v>
      </c>
      <c r="BJ119" s="342">
        <v>16.12957185732661</v>
      </c>
      <c r="BK119" s="342">
        <v>19.319714571551074</v>
      </c>
      <c r="BL119" s="342">
        <v>20.914785928663303</v>
      </c>
      <c r="BM119" s="342">
        <v>22.509857285775535</v>
      </c>
      <c r="BN119" s="342">
        <v>25.7</v>
      </c>
      <c r="BO119" s="342">
        <v>31.973947337974778</v>
      </c>
      <c r="BP119" s="342">
        <v>35.110921006962165</v>
      </c>
      <c r="BQ119" s="342">
        <v>38.247894675949553</v>
      </c>
      <c r="BR119" s="342">
        <v>44.5</v>
      </c>
      <c r="BS119" s="65"/>
      <c r="BT119" s="371">
        <v>1104</v>
      </c>
      <c r="BU119" s="342">
        <v>112.18624252268512</v>
      </c>
      <c r="BV119" s="342">
        <v>117.64882518600341</v>
      </c>
      <c r="BW119" s="342">
        <v>120.38011651766257</v>
      </c>
      <c r="BX119" s="342">
        <v>123.11140784932171</v>
      </c>
      <c r="BY119" s="342">
        <v>128.57399051263999</v>
      </c>
      <c r="BZ119" s="342">
        <v>133.90219763173818</v>
      </c>
      <c r="CA119" s="342">
        <v>136.56630119128727</v>
      </c>
      <c r="CB119" s="342">
        <v>139.23040475083639</v>
      </c>
      <c r="CC119" s="342">
        <v>144.55861186993457</v>
      </c>
      <c r="CE119" s="385">
        <v>75</v>
      </c>
      <c r="CF119" s="342">
        <v>7.3670975652792094</v>
      </c>
      <c r="CG119" s="342">
        <v>8.0936747597284011</v>
      </c>
      <c r="CH119" s="342">
        <v>8.4569633569529952</v>
      </c>
      <c r="CI119" s="342">
        <v>8.820251954177591</v>
      </c>
      <c r="CJ119" s="342">
        <v>9.5468291486267827</v>
      </c>
      <c r="CK119" s="342">
        <v>10.261211698640851</v>
      </c>
      <c r="CL119" s="342">
        <v>10.618402973647886</v>
      </c>
      <c r="CM119" s="342">
        <v>10.975594248654918</v>
      </c>
      <c r="CN119" s="342">
        <v>11.689976798668987</v>
      </c>
      <c r="CO119" s="342">
        <v>7.0111631990260923</v>
      </c>
      <c r="CP119" s="342">
        <v>7.6905116946375509</v>
      </c>
      <c r="CQ119" s="342">
        <v>8.030185942443282</v>
      </c>
      <c r="CR119" s="342">
        <v>8.3698601902490104</v>
      </c>
      <c r="CS119" s="342">
        <v>9.049208685860469</v>
      </c>
      <c r="CT119" s="342">
        <v>9.7364264149354529</v>
      </c>
      <c r="CU119" s="342">
        <v>10.080035279472945</v>
      </c>
      <c r="CV119" s="342">
        <v>10.423644144010437</v>
      </c>
      <c r="CW119" s="342">
        <v>11.110861873085421</v>
      </c>
      <c r="CY119" s="101">
        <f t="shared" si="87"/>
        <v>1</v>
      </c>
      <c r="CZ119" s="101"/>
      <c r="DA119" s="101"/>
      <c r="DB119" s="311"/>
      <c r="DC119" s="311"/>
      <c r="DD119" s="311"/>
      <c r="DE119" s="311"/>
      <c r="DF119" s="311"/>
      <c r="DP119" s="311"/>
      <c r="DQ119" s="311"/>
      <c r="DR119" s="311"/>
      <c r="DS119" s="311"/>
      <c r="DT119" s="311"/>
      <c r="DU119" s="311"/>
      <c r="DV119" s="311"/>
      <c r="DW119" s="311"/>
      <c r="DX119" s="101"/>
      <c r="DY119" s="101"/>
      <c r="DZ119" s="101"/>
      <c r="EA119" s="101"/>
      <c r="EB119" s="101"/>
      <c r="EC119" s="101"/>
      <c r="ED119" s="101"/>
      <c r="EE119" s="311"/>
      <c r="EF119" s="101"/>
      <c r="EG119" s="101"/>
      <c r="EH119" s="101"/>
      <c r="EI119" s="101"/>
      <c r="EJ119" s="105"/>
      <c r="EK119" s="105"/>
      <c r="EL119" s="69"/>
      <c r="EM119" s="68"/>
      <c r="EN119" s="68"/>
      <c r="EO119" s="68"/>
      <c r="EP119" s="68"/>
      <c r="EQ119" s="68"/>
      <c r="ER119" s="68"/>
      <c r="ES119" s="15"/>
      <c r="ET119" s="15"/>
      <c r="EU119" s="105"/>
      <c r="EV119" s="105"/>
      <c r="EW119" s="105"/>
      <c r="EX119" s="105"/>
      <c r="EY119" s="105"/>
      <c r="EZ119" s="105"/>
      <c r="FA119" s="67"/>
      <c r="FB119" s="105"/>
      <c r="FC119" s="105"/>
      <c r="FD119" s="105"/>
      <c r="FE119" s="105"/>
      <c r="FF119" s="105"/>
      <c r="FG119" s="105"/>
      <c r="FH119" s="67"/>
      <c r="FI119" s="67"/>
      <c r="FJ119" s="67"/>
      <c r="FK119" s="67"/>
      <c r="FL119" s="67"/>
      <c r="FM119" s="67"/>
      <c r="FN119" s="67"/>
    </row>
    <row r="120" spans="2:170" ht="22.5" customHeight="1" x14ac:dyDescent="0.45">
      <c r="B120" s="133">
        <f>IF(Data!B119&lt;&gt;"",Data!B119,"")</f>
        <v>106</v>
      </c>
      <c r="C120" s="158" t="str">
        <f>IF(Data!C119&lt;&gt;"",Data!C119,"")</f>
        <v>นางสาวธนธรณ์  สินโน</v>
      </c>
      <c r="D120" s="106">
        <f>IF(Data!D119&lt;&gt;"",Data!D119,"")</f>
        <v>2</v>
      </c>
      <c r="E120" s="140">
        <f>IF(AND(I120=1,Data!T119=0),0,IF(I120=999,999,Data!T119))</f>
        <v>197</v>
      </c>
      <c r="F120" s="140">
        <f t="shared" si="44"/>
        <v>16.416666666666668</v>
      </c>
      <c r="G120" s="140">
        <f>IF(Data!K119&lt;&gt;"",Data!K119,"")</f>
        <v>44</v>
      </c>
      <c r="H120" s="141">
        <f>IF(Data!L119&lt;&gt;"",Data!L119,"")</f>
        <v>154</v>
      </c>
      <c r="I120" s="63">
        <f>IF(Data!M119&lt;&gt;"",Data!M119,"")</f>
        <v>1</v>
      </c>
      <c r="J120" s="63">
        <f t="shared" si="45"/>
        <v>91</v>
      </c>
      <c r="L120" s="64" t="str">
        <f t="shared" si="46"/>
        <v>น้ำหนักตามเกณฑ์</v>
      </c>
      <c r="M120" s="74"/>
      <c r="N120" s="63">
        <f t="shared" si="47"/>
        <v>98</v>
      </c>
      <c r="P120" s="64" t="str">
        <f t="shared" si="48"/>
        <v>ส่วนสูงตามเกณฑ์</v>
      </c>
      <c r="R120" s="63">
        <f t="shared" si="49"/>
        <v>98</v>
      </c>
      <c r="S120" s="64" t="str">
        <f t="shared" si="50"/>
        <v>สมส่วน</v>
      </c>
      <c r="W120" s="310">
        <f t="shared" si="51"/>
        <v>2197</v>
      </c>
      <c r="Y120" s="65">
        <f t="shared" si="52"/>
        <v>48.1</v>
      </c>
      <c r="Z120" s="65">
        <f t="shared" si="53"/>
        <v>156.80000000000001</v>
      </c>
      <c r="AA120" s="65">
        <f t="shared" si="54"/>
        <v>44.9</v>
      </c>
      <c r="AB120" s="65">
        <f t="shared" si="55"/>
        <v>0</v>
      </c>
      <c r="AC120" s="65">
        <f t="shared" si="56"/>
        <v>44.9</v>
      </c>
      <c r="AD120" s="65">
        <f t="shared" si="57"/>
        <v>32.946822107433803</v>
      </c>
      <c r="AE120" s="65">
        <f t="shared" si="58"/>
        <v>37.997881404955869</v>
      </c>
      <c r="AF120" s="65">
        <f t="shared" si="59"/>
        <v>40.523411053716899</v>
      </c>
      <c r="AG120" s="65">
        <f t="shared" si="60"/>
        <v>57.431167439106545</v>
      </c>
      <c r="AH120" s="65">
        <f t="shared" si="61"/>
        <v>60.541556585475405</v>
      </c>
      <c r="AI120" s="65">
        <f t="shared" si="62"/>
        <v>66.76233487821311</v>
      </c>
      <c r="AJ120" s="65">
        <f t="shared" si="63"/>
        <v>141.64682210743382</v>
      </c>
      <c r="AK120" s="65">
        <f t="shared" si="64"/>
        <v>146.69788140495587</v>
      </c>
      <c r="AL120" s="65">
        <f t="shared" si="65"/>
        <v>149.22341105371692</v>
      </c>
      <c r="AM120" s="65">
        <f t="shared" si="66"/>
        <v>164.13732824271625</v>
      </c>
      <c r="AN120" s="65">
        <f t="shared" si="67"/>
        <v>166.58310432362168</v>
      </c>
      <c r="AO120" s="65">
        <f t="shared" si="68"/>
        <v>171.47465648543252</v>
      </c>
      <c r="AP120" s="65">
        <f t="shared" si="69"/>
        <v>30.544357785989913</v>
      </c>
      <c r="AQ120" s="65">
        <f t="shared" si="70"/>
        <v>35.329571857326613</v>
      </c>
      <c r="AR120" s="65">
        <f t="shared" si="71"/>
        <v>37.722178892994954</v>
      </c>
      <c r="AS120" s="65">
        <f t="shared" si="72"/>
        <v>54.629935278384607</v>
      </c>
      <c r="AT120" s="65">
        <f t="shared" si="73"/>
        <v>57.873247037846156</v>
      </c>
      <c r="AU120" s="65">
        <f t="shared" si="74"/>
        <v>64.359870556769238</v>
      </c>
      <c r="AV120" s="65">
        <f t="shared" si="75"/>
        <v>0</v>
      </c>
      <c r="AW120" s="65">
        <f t="shared" si="76"/>
        <v>30.544357785989913</v>
      </c>
      <c r="AX120" s="65">
        <f t="shared" si="77"/>
        <v>0</v>
      </c>
      <c r="AY120" s="65">
        <f t="shared" si="78"/>
        <v>35.329571857326613</v>
      </c>
      <c r="AZ120" s="65">
        <f t="shared" si="79"/>
        <v>0</v>
      </c>
      <c r="BA120" s="65">
        <f t="shared" si="80"/>
        <v>37.722178892994954</v>
      </c>
      <c r="BB120" s="65">
        <f t="shared" si="81"/>
        <v>0</v>
      </c>
      <c r="BC120" s="65">
        <f t="shared" si="82"/>
        <v>54.629935278384607</v>
      </c>
      <c r="BD120" s="65">
        <f t="shared" si="83"/>
        <v>0</v>
      </c>
      <c r="BE120" s="65">
        <f t="shared" si="84"/>
        <v>57.873247037846156</v>
      </c>
      <c r="BF120" s="65">
        <f t="shared" si="85"/>
        <v>0</v>
      </c>
      <c r="BG120" s="65">
        <f t="shared" si="86"/>
        <v>64.359870556769238</v>
      </c>
      <c r="BI120" s="371">
        <v>1105</v>
      </c>
      <c r="BJ120" s="342">
        <v>16.17006472161539</v>
      </c>
      <c r="BK120" s="342">
        <v>19.413376481076924</v>
      </c>
      <c r="BL120" s="342">
        <v>21.035032360807691</v>
      </c>
      <c r="BM120" s="342">
        <v>22.656688240538461</v>
      </c>
      <c r="BN120" s="342">
        <v>25.9</v>
      </c>
      <c r="BO120" s="342">
        <v>32.280285428448927</v>
      </c>
      <c r="BP120" s="342">
        <v>35.470428142673391</v>
      </c>
      <c r="BQ120" s="342">
        <v>38.660570856897849</v>
      </c>
      <c r="BR120" s="342">
        <v>45</v>
      </c>
      <c r="BS120" s="65"/>
      <c r="BT120" s="371">
        <v>1105</v>
      </c>
      <c r="BU120" s="342">
        <v>112.41507821291609</v>
      </c>
      <c r="BV120" s="342">
        <v>117.94124549277073</v>
      </c>
      <c r="BW120" s="342">
        <v>120.70432913269804</v>
      </c>
      <c r="BX120" s="342">
        <v>123.46741277262537</v>
      </c>
      <c r="BY120" s="342">
        <v>128.99358005248001</v>
      </c>
      <c r="BZ120" s="342">
        <v>134.32286355982333</v>
      </c>
      <c r="CA120" s="342">
        <v>136.98750531349498</v>
      </c>
      <c r="CB120" s="342">
        <v>139.65214706716668</v>
      </c>
      <c r="CC120" s="342">
        <v>144.98143057451</v>
      </c>
      <c r="CE120" s="385">
        <v>75.25</v>
      </c>
      <c r="CF120" s="342">
        <v>7.4200186710718654</v>
      </c>
      <c r="CG120" s="342">
        <v>8.1478275711882144</v>
      </c>
      <c r="CH120" s="342">
        <v>8.5117320212463881</v>
      </c>
      <c r="CI120" s="342">
        <v>8.8756364713045635</v>
      </c>
      <c r="CJ120" s="342">
        <v>9.6034453714209107</v>
      </c>
      <c r="CK120" s="342">
        <v>10.32350876340238</v>
      </c>
      <c r="CL120" s="342">
        <v>10.683540459393114</v>
      </c>
      <c r="CM120" s="342">
        <v>11.043572155383849</v>
      </c>
      <c r="CN120" s="342">
        <v>11.763635547365318</v>
      </c>
      <c r="CO120" s="342">
        <v>7.0536121951841935</v>
      </c>
      <c r="CP120" s="342">
        <v>7.7365578543239977</v>
      </c>
      <c r="CQ120" s="342">
        <v>8.0780306838938998</v>
      </c>
      <c r="CR120" s="342">
        <v>8.4195035134638019</v>
      </c>
      <c r="CS120" s="342">
        <v>9.1024491726036061</v>
      </c>
      <c r="CT120" s="342">
        <v>9.7922578493866421</v>
      </c>
      <c r="CU120" s="342">
        <v>10.137162187778159</v>
      </c>
      <c r="CV120" s="342">
        <v>10.482066526169678</v>
      </c>
      <c r="CW120" s="342">
        <v>11.171875202952712</v>
      </c>
      <c r="CY120" s="101">
        <f t="shared" si="87"/>
        <v>1</v>
      </c>
      <c r="CZ120" s="101"/>
      <c r="DA120" s="101"/>
      <c r="DB120" s="311"/>
      <c r="DC120" s="311"/>
      <c r="DD120" s="311"/>
      <c r="DE120" s="311"/>
      <c r="DF120" s="311"/>
      <c r="DP120" s="311"/>
      <c r="DQ120" s="311"/>
      <c r="DR120" s="311"/>
      <c r="DS120" s="311"/>
      <c r="DT120" s="311"/>
      <c r="DU120" s="311"/>
      <c r="DV120" s="311"/>
      <c r="DW120" s="311"/>
      <c r="DX120" s="101"/>
      <c r="DY120" s="101"/>
      <c r="DZ120" s="101"/>
      <c r="EA120" s="101"/>
      <c r="EB120" s="101"/>
      <c r="EC120" s="101"/>
      <c r="ED120" s="101"/>
      <c r="EE120" s="311"/>
      <c r="EF120" s="101"/>
      <c r="EG120" s="101"/>
      <c r="EH120" s="101"/>
      <c r="EI120" s="101"/>
      <c r="EJ120" s="105"/>
      <c r="EK120" s="105"/>
      <c r="EL120" s="69"/>
      <c r="EM120" s="68"/>
      <c r="EN120" s="68"/>
      <c r="EO120" s="68"/>
      <c r="EP120" s="68"/>
      <c r="EQ120" s="68"/>
      <c r="ER120" s="68"/>
      <c r="ES120" s="15"/>
      <c r="ET120" s="15"/>
      <c r="EU120" s="105"/>
      <c r="EV120" s="105"/>
      <c r="EW120" s="105"/>
      <c r="EX120" s="105"/>
      <c r="EY120" s="105"/>
      <c r="EZ120" s="105"/>
      <c r="FA120" s="67"/>
      <c r="FB120" s="105"/>
      <c r="FC120" s="105"/>
      <c r="FD120" s="105"/>
      <c r="FE120" s="105"/>
      <c r="FF120" s="105"/>
      <c r="FG120" s="105"/>
      <c r="FH120" s="67"/>
      <c r="FI120" s="67"/>
      <c r="FJ120" s="67"/>
      <c r="FK120" s="67"/>
      <c r="FL120" s="67"/>
      <c r="FM120" s="67"/>
      <c r="FN120" s="67"/>
    </row>
    <row r="121" spans="2:170" ht="22.5" customHeight="1" x14ac:dyDescent="0.45">
      <c r="B121" s="133">
        <f>IF(Data!B120&lt;&gt;"",Data!B120,"")</f>
        <v>107</v>
      </c>
      <c r="C121" s="158" t="str">
        <f>IF(Data!C120&lt;&gt;"",Data!C120,"")</f>
        <v>นางสาวนันท์นภัส  อินทพันธ์</v>
      </c>
      <c r="D121" s="106">
        <f>IF(Data!D120&lt;&gt;"",Data!D120,"")</f>
        <v>2</v>
      </c>
      <c r="E121" s="140">
        <f>IF(AND(I121=1,Data!T120=0),0,IF(I121=999,999,Data!T120))</f>
        <v>201</v>
      </c>
      <c r="F121" s="140">
        <f t="shared" si="44"/>
        <v>16.75</v>
      </c>
      <c r="G121" s="140">
        <f>IF(Data!K120&lt;&gt;"",Data!K120,"")</f>
        <v>51</v>
      </c>
      <c r="H121" s="141">
        <f>IF(Data!L120&lt;&gt;"",Data!L120,"")</f>
        <v>159</v>
      </c>
      <c r="I121" s="63">
        <f>IF(Data!M120&lt;&gt;"",Data!M120,"")</f>
        <v>1</v>
      </c>
      <c r="J121" s="63">
        <f t="shared" si="45"/>
        <v>106</v>
      </c>
      <c r="L121" s="64" t="str">
        <f t="shared" si="46"/>
        <v>น้ำหนักตามเกณฑ์</v>
      </c>
      <c r="M121" s="74"/>
      <c r="N121" s="63">
        <f t="shared" si="47"/>
        <v>101</v>
      </c>
      <c r="P121" s="64" t="str">
        <f t="shared" si="48"/>
        <v>ส่วนสูงตามเกณฑ์</v>
      </c>
      <c r="R121" s="63">
        <f t="shared" si="49"/>
        <v>104</v>
      </c>
      <c r="S121" s="64" t="str">
        <f t="shared" si="50"/>
        <v>สมส่วน</v>
      </c>
      <c r="W121" s="310">
        <f t="shared" si="51"/>
        <v>2201</v>
      </c>
      <c r="Y121" s="65">
        <f t="shared" si="52"/>
        <v>48.3</v>
      </c>
      <c r="Z121" s="65">
        <f t="shared" si="53"/>
        <v>156.80000000000001</v>
      </c>
      <c r="AA121" s="65">
        <f t="shared" si="54"/>
        <v>48.9</v>
      </c>
      <c r="AB121" s="65">
        <f t="shared" si="55"/>
        <v>0</v>
      </c>
      <c r="AC121" s="65">
        <f t="shared" si="56"/>
        <v>48.9</v>
      </c>
      <c r="AD121" s="65">
        <f t="shared" si="57"/>
        <v>33.146822107433792</v>
      </c>
      <c r="AE121" s="65">
        <f t="shared" si="58"/>
        <v>38.197881404955865</v>
      </c>
      <c r="AF121" s="65">
        <f t="shared" si="59"/>
        <v>40.723411053716902</v>
      </c>
      <c r="AG121" s="65">
        <f t="shared" si="60"/>
        <v>57.551413871250944</v>
      </c>
      <c r="AH121" s="65">
        <f t="shared" si="61"/>
        <v>60.635218495001254</v>
      </c>
      <c r="AI121" s="65">
        <f t="shared" si="62"/>
        <v>66.80282774250189</v>
      </c>
      <c r="AJ121" s="65">
        <f t="shared" si="63"/>
        <v>141.96583637885624</v>
      </c>
      <c r="AK121" s="65">
        <f t="shared" si="64"/>
        <v>146.91055758590417</v>
      </c>
      <c r="AL121" s="65">
        <f t="shared" si="65"/>
        <v>149.3829181894281</v>
      </c>
      <c r="AM121" s="65">
        <f t="shared" si="66"/>
        <v>164.13732824271625</v>
      </c>
      <c r="AN121" s="65">
        <f t="shared" si="67"/>
        <v>166.58310432362168</v>
      </c>
      <c r="AO121" s="65">
        <f t="shared" si="68"/>
        <v>171.47465648543252</v>
      </c>
      <c r="AP121" s="65">
        <f t="shared" si="69"/>
        <v>33.7468221074338</v>
      </c>
      <c r="AQ121" s="65">
        <f t="shared" si="70"/>
        <v>38.797881404955866</v>
      </c>
      <c r="AR121" s="65">
        <f t="shared" si="71"/>
        <v>41.323411053716896</v>
      </c>
      <c r="AS121" s="65">
        <f t="shared" si="72"/>
        <v>58.310921006962175</v>
      </c>
      <c r="AT121" s="65">
        <f t="shared" si="73"/>
        <v>61.447894675949556</v>
      </c>
      <c r="AU121" s="65">
        <f t="shared" si="74"/>
        <v>67.721842013924345</v>
      </c>
      <c r="AV121" s="65">
        <f t="shared" si="75"/>
        <v>0</v>
      </c>
      <c r="AW121" s="65">
        <f t="shared" si="76"/>
        <v>33.7468221074338</v>
      </c>
      <c r="AX121" s="65">
        <f t="shared" si="77"/>
        <v>0</v>
      </c>
      <c r="AY121" s="65">
        <f t="shared" si="78"/>
        <v>38.797881404955866</v>
      </c>
      <c r="AZ121" s="65">
        <f t="shared" si="79"/>
        <v>0</v>
      </c>
      <c r="BA121" s="65">
        <f t="shared" si="80"/>
        <v>41.323411053716896</v>
      </c>
      <c r="BB121" s="65">
        <f t="shared" si="81"/>
        <v>0</v>
      </c>
      <c r="BC121" s="65">
        <f t="shared" si="82"/>
        <v>58.310921006962175</v>
      </c>
      <c r="BD121" s="65">
        <f t="shared" si="83"/>
        <v>0</v>
      </c>
      <c r="BE121" s="65">
        <f t="shared" si="84"/>
        <v>61.447894675949556</v>
      </c>
      <c r="BF121" s="65">
        <f t="shared" si="85"/>
        <v>0</v>
      </c>
      <c r="BG121" s="65">
        <f t="shared" si="86"/>
        <v>67.721842013924345</v>
      </c>
      <c r="BI121" s="371">
        <v>1106</v>
      </c>
      <c r="BJ121" s="342">
        <v>16.15105045019294</v>
      </c>
      <c r="BK121" s="342">
        <v>19.500700300128628</v>
      </c>
      <c r="BL121" s="342">
        <v>21.175525225096468</v>
      </c>
      <c r="BM121" s="342">
        <v>22.850350150064312</v>
      </c>
      <c r="BN121" s="342">
        <v>26.2</v>
      </c>
      <c r="BO121" s="342">
        <v>32.633454473686001</v>
      </c>
      <c r="BP121" s="342">
        <v>35.850181710529</v>
      </c>
      <c r="BQ121" s="342">
        <v>39.066908947371999</v>
      </c>
      <c r="BR121" s="342">
        <v>45.5</v>
      </c>
      <c r="BS121" s="65"/>
      <c r="BT121" s="371">
        <v>1106</v>
      </c>
      <c r="BU121" s="342">
        <v>112.80324836647895</v>
      </c>
      <c r="BV121" s="342">
        <v>118.3399854987193</v>
      </c>
      <c r="BW121" s="342">
        <v>121.10835406483947</v>
      </c>
      <c r="BX121" s="342">
        <v>123.87672263095965</v>
      </c>
      <c r="BY121" s="342">
        <v>129.4134597632</v>
      </c>
      <c r="BZ121" s="342">
        <v>134.7448973485896</v>
      </c>
      <c r="CA121" s="342">
        <v>137.41061614128441</v>
      </c>
      <c r="CB121" s="342">
        <v>140.07633493397924</v>
      </c>
      <c r="CC121" s="342">
        <v>145.40777251936885</v>
      </c>
      <c r="CE121" s="385">
        <v>75.5</v>
      </c>
      <c r="CF121" s="342">
        <v>7.4729397768645205</v>
      </c>
      <c r="CG121" s="342">
        <v>8.2019803826480278</v>
      </c>
      <c r="CH121" s="342">
        <v>8.5665006855397792</v>
      </c>
      <c r="CI121" s="342">
        <v>8.9310209884315341</v>
      </c>
      <c r="CJ121" s="342">
        <v>9.6600615942150405</v>
      </c>
      <c r="CK121" s="342">
        <v>10.38580582816391</v>
      </c>
      <c r="CL121" s="342">
        <v>10.748677945138343</v>
      </c>
      <c r="CM121" s="342">
        <v>11.111550062112778</v>
      </c>
      <c r="CN121" s="342">
        <v>11.837294296061648</v>
      </c>
      <c r="CO121" s="342">
        <v>7.0960611913422946</v>
      </c>
      <c r="CP121" s="342">
        <v>7.7826040140104444</v>
      </c>
      <c r="CQ121" s="342">
        <v>8.1258754253445193</v>
      </c>
      <c r="CR121" s="342">
        <v>8.4691468366785934</v>
      </c>
      <c r="CS121" s="342">
        <v>9.1556896593467449</v>
      </c>
      <c r="CT121" s="342">
        <v>9.8480892838378313</v>
      </c>
      <c r="CU121" s="342">
        <v>10.194289096083375</v>
      </c>
      <c r="CV121" s="342">
        <v>10.540488908328918</v>
      </c>
      <c r="CW121" s="342">
        <v>11.232888532820006</v>
      </c>
      <c r="CY121" s="101">
        <f t="shared" si="87"/>
        <v>1</v>
      </c>
      <c r="CZ121" s="101"/>
      <c r="DA121" s="101"/>
      <c r="DB121" s="311"/>
      <c r="DC121" s="311"/>
      <c r="DD121" s="311"/>
      <c r="DE121" s="311"/>
      <c r="DF121" s="311"/>
      <c r="DP121" s="311"/>
      <c r="DQ121" s="311"/>
      <c r="DR121" s="311"/>
      <c r="DS121" s="311"/>
      <c r="DT121" s="311"/>
      <c r="DU121" s="311"/>
      <c r="DV121" s="311"/>
      <c r="DW121" s="311"/>
      <c r="DX121" s="101"/>
      <c r="DY121" s="101"/>
      <c r="DZ121" s="101"/>
      <c r="EA121" s="101"/>
      <c r="EB121" s="101"/>
      <c r="EC121" s="101"/>
      <c r="ED121" s="101"/>
      <c r="EE121" s="311"/>
      <c r="EF121" s="101"/>
      <c r="EG121" s="101"/>
      <c r="EH121" s="101"/>
      <c r="EI121" s="101"/>
      <c r="EJ121" s="105"/>
      <c r="EK121" s="105"/>
      <c r="EL121" s="69"/>
      <c r="EM121" s="68"/>
      <c r="EN121" s="68"/>
      <c r="EO121" s="68"/>
      <c r="EP121" s="68"/>
      <c r="EQ121" s="68"/>
      <c r="ER121" s="68"/>
      <c r="ES121" s="15"/>
      <c r="ET121" s="15"/>
      <c r="EU121" s="105"/>
      <c r="EV121" s="105"/>
      <c r="EW121" s="105"/>
      <c r="EX121" s="105"/>
      <c r="EY121" s="105"/>
      <c r="EZ121" s="105"/>
      <c r="FA121" s="67"/>
      <c r="FB121" s="105"/>
      <c r="FC121" s="105"/>
      <c r="FD121" s="105"/>
      <c r="FE121" s="105"/>
      <c r="FF121" s="105"/>
      <c r="FG121" s="105"/>
      <c r="FH121" s="67"/>
      <c r="FI121" s="67"/>
      <c r="FJ121" s="67"/>
      <c r="FK121" s="67"/>
      <c r="FL121" s="67"/>
      <c r="FM121" s="67"/>
      <c r="FN121" s="67"/>
    </row>
    <row r="122" spans="2:170" ht="22.5" customHeight="1" x14ac:dyDescent="0.45">
      <c r="B122" s="133">
        <f>IF(Data!B121&lt;&gt;"",Data!B121,"")</f>
        <v>108</v>
      </c>
      <c r="C122" s="158" t="str">
        <f>IF(Data!C121&lt;&gt;"",Data!C121,"")</f>
        <v>นายจิรายุทธ   เอี่ยมสงคราม</v>
      </c>
      <c r="D122" s="106">
        <f>IF(Data!D121&lt;&gt;"",Data!D121,"")</f>
        <v>1</v>
      </c>
      <c r="E122" s="140">
        <f>IF(AND(I122=1,Data!T121=0),0,IF(I122=999,999,Data!T121))</f>
        <v>195</v>
      </c>
      <c r="F122" s="140">
        <f t="shared" si="44"/>
        <v>16.25</v>
      </c>
      <c r="G122" s="140">
        <f>IF(Data!K121&lt;&gt;"",Data!K121,"")</f>
        <v>55</v>
      </c>
      <c r="H122" s="141">
        <f>IF(Data!L121&lt;&gt;"",Data!L121,"")</f>
        <v>173</v>
      </c>
      <c r="I122" s="63">
        <f>IF(Data!M121&lt;&gt;"",Data!M121,"")</f>
        <v>1</v>
      </c>
      <c r="J122" s="63">
        <f t="shared" si="45"/>
        <v>101</v>
      </c>
      <c r="L122" s="64" t="str">
        <f t="shared" si="46"/>
        <v>น้ำหนักตามเกณฑ์</v>
      </c>
      <c r="M122" s="74"/>
      <c r="N122" s="63">
        <f t="shared" si="47"/>
        <v>103</v>
      </c>
      <c r="P122" s="64" t="str">
        <f t="shared" si="48"/>
        <v>ส่วนสูงตามเกณฑ์</v>
      </c>
      <c r="R122" s="63">
        <f t="shared" si="49"/>
        <v>92</v>
      </c>
      <c r="S122" s="64" t="str">
        <f t="shared" si="50"/>
        <v>สมส่วน</v>
      </c>
      <c r="W122" s="310">
        <f t="shared" si="51"/>
        <v>1195</v>
      </c>
      <c r="Y122" s="65">
        <f t="shared" si="52"/>
        <v>54.4</v>
      </c>
      <c r="Z122" s="65">
        <f t="shared" si="53"/>
        <v>168.12229263360001</v>
      </c>
      <c r="AA122" s="65">
        <f t="shared" si="54"/>
        <v>59.5</v>
      </c>
      <c r="AB122" s="65">
        <f t="shared" si="55"/>
        <v>0</v>
      </c>
      <c r="AC122" s="65">
        <f t="shared" si="56"/>
        <v>59.5</v>
      </c>
      <c r="AD122" s="65">
        <f t="shared" si="57"/>
        <v>34.621115171808327</v>
      </c>
      <c r="AE122" s="65">
        <f t="shared" si="58"/>
        <v>41.214076781205549</v>
      </c>
      <c r="AF122" s="65">
        <f t="shared" si="59"/>
        <v>44.510557585904166</v>
      </c>
      <c r="AG122" s="65">
        <f t="shared" si="60"/>
        <v>64.608456685518277</v>
      </c>
      <c r="AH122" s="65">
        <f t="shared" si="61"/>
        <v>68.011275580691049</v>
      </c>
      <c r="AI122" s="65">
        <f t="shared" si="62"/>
        <v>74.8</v>
      </c>
      <c r="AJ122" s="65">
        <f t="shared" si="63"/>
        <v>149.86532237957604</v>
      </c>
      <c r="AK122" s="65">
        <f t="shared" si="64"/>
        <v>155.95097913091737</v>
      </c>
      <c r="AL122" s="65">
        <f t="shared" si="65"/>
        <v>158.99380750658801</v>
      </c>
      <c r="AM122" s="65">
        <f t="shared" si="66"/>
        <v>176.263268112887</v>
      </c>
      <c r="AN122" s="65">
        <f t="shared" si="67"/>
        <v>178.97692660598267</v>
      </c>
      <c r="AO122" s="65">
        <f t="shared" si="68"/>
        <v>184.404243592174</v>
      </c>
      <c r="AP122" s="65">
        <f t="shared" si="69"/>
        <v>42.273229343187907</v>
      </c>
      <c r="AQ122" s="65">
        <f t="shared" si="70"/>
        <v>48.015486228791936</v>
      </c>
      <c r="AR122" s="65">
        <f t="shared" si="71"/>
        <v>50.886614671593946</v>
      </c>
      <c r="AS122" s="65">
        <f t="shared" si="72"/>
        <v>67.714617489127988</v>
      </c>
      <c r="AT122" s="65">
        <f t="shared" si="73"/>
        <v>70.452823318837318</v>
      </c>
      <c r="AU122" s="65">
        <f t="shared" si="74"/>
        <v>75.929234978255977</v>
      </c>
      <c r="AV122" s="65">
        <f t="shared" si="75"/>
        <v>0</v>
      </c>
      <c r="AW122" s="65">
        <f t="shared" si="76"/>
        <v>42.273229343187907</v>
      </c>
      <c r="AX122" s="65">
        <f t="shared" si="77"/>
        <v>0</v>
      </c>
      <c r="AY122" s="65">
        <f t="shared" si="78"/>
        <v>48.015486228791936</v>
      </c>
      <c r="AZ122" s="65">
        <f t="shared" si="79"/>
        <v>0</v>
      </c>
      <c r="BA122" s="65">
        <f t="shared" si="80"/>
        <v>50.886614671593946</v>
      </c>
      <c r="BB122" s="65">
        <f t="shared" si="81"/>
        <v>0</v>
      </c>
      <c r="BC122" s="65">
        <f t="shared" si="82"/>
        <v>67.714617489127988</v>
      </c>
      <c r="BD122" s="65">
        <f t="shared" si="83"/>
        <v>0</v>
      </c>
      <c r="BE122" s="65">
        <f t="shared" si="84"/>
        <v>70.452823318837318</v>
      </c>
      <c r="BF122" s="65">
        <f t="shared" si="85"/>
        <v>0</v>
      </c>
      <c r="BG122" s="65">
        <f t="shared" si="86"/>
        <v>75.929234978255977</v>
      </c>
      <c r="BI122" s="371">
        <v>1107</v>
      </c>
      <c r="BJ122" s="342">
        <v>16.3</v>
      </c>
      <c r="BK122" s="342">
        <v>19.700700300128631</v>
      </c>
      <c r="BL122" s="342">
        <v>21.375525225096474</v>
      </c>
      <c r="BM122" s="342">
        <v>23.050350150064315</v>
      </c>
      <c r="BN122" s="342">
        <v>26.4</v>
      </c>
      <c r="BO122" s="342">
        <v>32.93979256416015</v>
      </c>
      <c r="BP122" s="342">
        <v>36.209688846240226</v>
      </c>
      <c r="BQ122" s="342">
        <v>39.479585128320302</v>
      </c>
      <c r="BR122" s="342">
        <v>46</v>
      </c>
      <c r="BS122" s="65"/>
      <c r="BT122" s="371">
        <v>1107</v>
      </c>
      <c r="BU122" s="342">
        <v>113.19140724701002</v>
      </c>
      <c r="BV122" s="342">
        <v>118.73872430398002</v>
      </c>
      <c r="BW122" s="342">
        <v>121.51238283246501</v>
      </c>
      <c r="BX122" s="342">
        <v>124.28604136095001</v>
      </c>
      <c r="BY122" s="342">
        <v>129.83335841792001</v>
      </c>
      <c r="BZ122" s="342">
        <v>135.16842908339987</v>
      </c>
      <c r="CA122" s="342">
        <v>137.8359644161398</v>
      </c>
      <c r="CB122" s="342">
        <v>140.5034997488797</v>
      </c>
      <c r="CC122" s="342">
        <v>145.83857041435957</v>
      </c>
      <c r="CE122" s="385">
        <v>75.75</v>
      </c>
      <c r="CF122" s="342">
        <v>7.5258608826571756</v>
      </c>
      <c r="CG122" s="342">
        <v>8.2561331941078411</v>
      </c>
      <c r="CH122" s="342">
        <v>8.6212693498331721</v>
      </c>
      <c r="CI122" s="342">
        <v>8.9864055055585048</v>
      </c>
      <c r="CJ122" s="342">
        <v>9.7166778170091685</v>
      </c>
      <c r="CK122" s="342">
        <v>10.448102892925439</v>
      </c>
      <c r="CL122" s="342">
        <v>10.813815430883572</v>
      </c>
      <c r="CM122" s="342">
        <v>11.179527968841708</v>
      </c>
      <c r="CN122" s="342">
        <v>11.910953044757978</v>
      </c>
      <c r="CO122" s="342">
        <v>7.1385101875003958</v>
      </c>
      <c r="CP122" s="342">
        <v>7.8286501736968912</v>
      </c>
      <c r="CQ122" s="342">
        <v>8.1737201667951389</v>
      </c>
      <c r="CR122" s="342">
        <v>8.5187901598933848</v>
      </c>
      <c r="CS122" s="342">
        <v>9.208930146089882</v>
      </c>
      <c r="CT122" s="342">
        <v>9.9039207182890205</v>
      </c>
      <c r="CU122" s="342">
        <v>10.251416004388592</v>
      </c>
      <c r="CV122" s="342">
        <v>10.598911290488157</v>
      </c>
      <c r="CW122" s="342">
        <v>11.293901862687298</v>
      </c>
      <c r="CY122" s="101">
        <f t="shared" si="87"/>
        <v>1</v>
      </c>
      <c r="CZ122" s="101"/>
      <c r="DA122" s="101"/>
      <c r="DB122" s="311"/>
      <c r="DC122" s="311"/>
      <c r="DD122" s="311"/>
      <c r="DE122" s="311"/>
      <c r="DF122" s="311"/>
      <c r="DP122" s="311"/>
      <c r="DQ122" s="311"/>
      <c r="DR122" s="311"/>
      <c r="DS122" s="311"/>
      <c r="DT122" s="311"/>
      <c r="DU122" s="311"/>
      <c r="DV122" s="311"/>
      <c r="DW122" s="311"/>
      <c r="DX122" s="101"/>
      <c r="DY122" s="101"/>
      <c r="DZ122" s="101"/>
      <c r="EA122" s="101"/>
      <c r="EB122" s="101"/>
      <c r="EC122" s="101"/>
      <c r="ED122" s="101"/>
      <c r="EE122" s="311"/>
      <c r="EF122" s="101"/>
      <c r="EG122" s="101"/>
      <c r="EH122" s="101"/>
      <c r="EI122" s="101"/>
      <c r="EJ122" s="105"/>
      <c r="EK122" s="105"/>
      <c r="EL122" s="69"/>
      <c r="EM122" s="68"/>
      <c r="EN122" s="68"/>
      <c r="EO122" s="68"/>
      <c r="EP122" s="68"/>
      <c r="EQ122" s="68"/>
      <c r="ER122" s="68"/>
      <c r="ES122" s="15"/>
      <c r="ET122" s="15"/>
      <c r="EU122" s="105"/>
      <c r="EV122" s="105"/>
      <c r="EW122" s="105"/>
      <c r="EX122" s="105"/>
      <c r="EY122" s="105"/>
      <c r="EZ122" s="105"/>
      <c r="FA122" s="67"/>
      <c r="FB122" s="105"/>
      <c r="FC122" s="105"/>
      <c r="FD122" s="105"/>
      <c r="FE122" s="105"/>
      <c r="FF122" s="105"/>
      <c r="FG122" s="105"/>
      <c r="FH122" s="67"/>
      <c r="FI122" s="67"/>
      <c r="FJ122" s="67"/>
      <c r="FK122" s="67"/>
      <c r="FL122" s="67"/>
      <c r="FM122" s="67"/>
      <c r="FN122" s="67"/>
    </row>
    <row r="123" spans="2:170" ht="22.5" customHeight="1" x14ac:dyDescent="0.45">
      <c r="B123" s="133">
        <f>IF(Data!B122&lt;&gt;"",Data!B122,"")</f>
        <v>109</v>
      </c>
      <c r="C123" s="158" t="str">
        <f>IF(Data!C122&lt;&gt;"",Data!C122,"")</f>
        <v>นางสาวจารุวรรณ์   แป้นโพธิ์</v>
      </c>
      <c r="D123" s="106">
        <f>IF(Data!D122&lt;&gt;"",Data!D122,"")</f>
        <v>2</v>
      </c>
      <c r="E123" s="140">
        <f>IF(AND(I123=1,Data!T122=0),0,IF(I123=999,999,Data!T122))</f>
        <v>193</v>
      </c>
      <c r="F123" s="140">
        <f t="shared" si="44"/>
        <v>16.083333333333332</v>
      </c>
      <c r="G123" s="140">
        <f>IF(Data!K122&lt;&gt;"",Data!K122,"")</f>
        <v>37</v>
      </c>
      <c r="H123" s="141">
        <f>IF(Data!L122&lt;&gt;"",Data!L122,"")</f>
        <v>163</v>
      </c>
      <c r="I123" s="63">
        <f>IF(Data!M122&lt;&gt;"",Data!M122,"")</f>
        <v>1</v>
      </c>
      <c r="J123" s="63">
        <f t="shared" si="45"/>
        <v>77</v>
      </c>
      <c r="L123" s="64" t="str">
        <f t="shared" si="46"/>
        <v>น้ำหนักน้อยกว่าเกณฑ์</v>
      </c>
      <c r="M123" s="74"/>
      <c r="N123" s="63">
        <f t="shared" si="47"/>
        <v>104</v>
      </c>
      <c r="P123" s="64" t="str">
        <f t="shared" si="48"/>
        <v>ส่วนสูงตามเกณฑ์</v>
      </c>
      <c r="R123" s="63">
        <f t="shared" si="49"/>
        <v>71</v>
      </c>
      <c r="S123" s="64" t="str">
        <f t="shared" si="50"/>
        <v>ผอม</v>
      </c>
      <c r="W123" s="310">
        <f t="shared" si="51"/>
        <v>2193</v>
      </c>
      <c r="Y123" s="65">
        <f t="shared" si="52"/>
        <v>47.9</v>
      </c>
      <c r="Z123" s="65">
        <f t="shared" si="53"/>
        <v>156.6</v>
      </c>
      <c r="AA123" s="65">
        <f t="shared" si="54"/>
        <v>52.3</v>
      </c>
      <c r="AB123" s="65">
        <f t="shared" si="55"/>
        <v>0</v>
      </c>
      <c r="AC123" s="65">
        <f t="shared" si="56"/>
        <v>52.3</v>
      </c>
      <c r="AD123" s="65">
        <f t="shared" si="57"/>
        <v>32.427807836011354</v>
      </c>
      <c r="AE123" s="65">
        <f t="shared" si="58"/>
        <v>37.585205224007574</v>
      </c>
      <c r="AF123" s="65">
        <f t="shared" si="59"/>
        <v>40.16390391800568</v>
      </c>
      <c r="AG123" s="65">
        <f t="shared" si="60"/>
        <v>57.231167439106557</v>
      </c>
      <c r="AH123" s="65">
        <f t="shared" si="61"/>
        <v>60.341556585475409</v>
      </c>
      <c r="AI123" s="65">
        <f t="shared" si="62"/>
        <v>66.562334878213107</v>
      </c>
      <c r="AJ123" s="65">
        <f t="shared" si="63"/>
        <v>141.60632924314501</v>
      </c>
      <c r="AK123" s="65">
        <f t="shared" si="64"/>
        <v>146.60421949543002</v>
      </c>
      <c r="AL123" s="65">
        <f t="shared" si="65"/>
        <v>149.10316462157249</v>
      </c>
      <c r="AM123" s="65">
        <f t="shared" si="66"/>
        <v>164.01708181057188</v>
      </c>
      <c r="AN123" s="65">
        <f t="shared" si="67"/>
        <v>166.48944241409583</v>
      </c>
      <c r="AO123" s="65">
        <f t="shared" si="68"/>
        <v>171.43416362114377</v>
      </c>
      <c r="AP123" s="65">
        <f t="shared" si="69"/>
        <v>36.030272157455244</v>
      </c>
      <c r="AQ123" s="65">
        <f t="shared" si="70"/>
        <v>41.453514771636826</v>
      </c>
      <c r="AR123" s="65">
        <f t="shared" si="71"/>
        <v>44.165136078727627</v>
      </c>
      <c r="AS123" s="65">
        <f t="shared" si="72"/>
        <v>61.072892464117274</v>
      </c>
      <c r="AT123" s="65">
        <f t="shared" si="73"/>
        <v>63.997189952156361</v>
      </c>
      <c r="AU123" s="65">
        <f t="shared" si="74"/>
        <v>69.845784928234551</v>
      </c>
      <c r="AV123" s="65">
        <f t="shared" si="75"/>
        <v>0</v>
      </c>
      <c r="AW123" s="65">
        <f t="shared" si="76"/>
        <v>36.030272157455244</v>
      </c>
      <c r="AX123" s="65">
        <f t="shared" si="77"/>
        <v>0</v>
      </c>
      <c r="AY123" s="65">
        <f t="shared" si="78"/>
        <v>41.453514771636826</v>
      </c>
      <c r="AZ123" s="65">
        <f t="shared" si="79"/>
        <v>0</v>
      </c>
      <c r="BA123" s="65">
        <f t="shared" si="80"/>
        <v>44.165136078727627</v>
      </c>
      <c r="BB123" s="65">
        <f t="shared" si="81"/>
        <v>0</v>
      </c>
      <c r="BC123" s="65">
        <f t="shared" si="82"/>
        <v>61.072892464117274</v>
      </c>
      <c r="BD123" s="65">
        <f t="shared" si="83"/>
        <v>0</v>
      </c>
      <c r="BE123" s="65">
        <f t="shared" si="84"/>
        <v>63.997189952156361</v>
      </c>
      <c r="BF123" s="65">
        <f t="shared" si="85"/>
        <v>0</v>
      </c>
      <c r="BG123" s="65">
        <f t="shared" si="86"/>
        <v>69.845784928234551</v>
      </c>
      <c r="BI123" s="371">
        <v>1108</v>
      </c>
      <c r="BJ123" s="342">
        <v>16.332036178770494</v>
      </c>
      <c r="BK123" s="342">
        <v>19.788024119180328</v>
      </c>
      <c r="BL123" s="342">
        <v>21.516018089385248</v>
      </c>
      <c r="BM123" s="342">
        <v>23.244012059590165</v>
      </c>
      <c r="BN123" s="342">
        <v>26.7</v>
      </c>
      <c r="BO123" s="342">
        <v>33.292961609397224</v>
      </c>
      <c r="BP123" s="342">
        <v>36.589442414095835</v>
      </c>
      <c r="BQ123" s="342">
        <v>39.885923218794446</v>
      </c>
      <c r="BR123" s="342">
        <v>46.5</v>
      </c>
      <c r="BS123" s="65"/>
      <c r="BT123" s="371">
        <v>1108</v>
      </c>
      <c r="BU123" s="342">
        <v>113.4202845987104</v>
      </c>
      <c r="BV123" s="342">
        <v>119.03114904810026</v>
      </c>
      <c r="BW123" s="342">
        <v>121.83658127279517</v>
      </c>
      <c r="BX123" s="342">
        <v>124.64201349749011</v>
      </c>
      <c r="BY123" s="342">
        <v>130.25287794687998</v>
      </c>
      <c r="BZ123" s="342">
        <v>135.59332142441184</v>
      </c>
      <c r="CA123" s="342">
        <v>138.26354316317776</v>
      </c>
      <c r="CB123" s="342">
        <v>140.9337649019437</v>
      </c>
      <c r="CC123" s="342">
        <v>146.27420837947557</v>
      </c>
      <c r="CE123" s="385">
        <v>76</v>
      </c>
      <c r="CF123" s="342">
        <v>7.5787819884498315</v>
      </c>
      <c r="CG123" s="342">
        <v>8.3102860055676544</v>
      </c>
      <c r="CH123" s="342">
        <v>8.6760380141265649</v>
      </c>
      <c r="CI123" s="342">
        <v>9.0417900226854755</v>
      </c>
      <c r="CJ123" s="342">
        <v>9.7732940398032966</v>
      </c>
      <c r="CK123" s="342">
        <v>10.510399957686968</v>
      </c>
      <c r="CL123" s="342">
        <v>10.878952916628803</v>
      </c>
      <c r="CM123" s="342">
        <v>11.247505875570639</v>
      </c>
      <c r="CN123" s="342">
        <v>11.984611793454309</v>
      </c>
      <c r="CO123" s="342">
        <v>7.1809591836584969</v>
      </c>
      <c r="CP123" s="342">
        <v>7.874696333383338</v>
      </c>
      <c r="CQ123" s="342">
        <v>8.2215649082457567</v>
      </c>
      <c r="CR123" s="342">
        <v>8.5684334831081781</v>
      </c>
      <c r="CS123" s="342">
        <v>9.2621706328330191</v>
      </c>
      <c r="CT123" s="342">
        <v>9.9597521527402098</v>
      </c>
      <c r="CU123" s="342">
        <v>10.308542912693806</v>
      </c>
      <c r="CV123" s="342">
        <v>10.657333672647399</v>
      </c>
      <c r="CW123" s="342">
        <v>11.354915192554589</v>
      </c>
      <c r="CY123" s="101">
        <f t="shared" si="87"/>
        <v>1</v>
      </c>
      <c r="CZ123" s="101"/>
      <c r="DA123" s="101"/>
      <c r="DB123" s="311"/>
      <c r="DC123" s="311"/>
      <c r="DD123" s="311"/>
      <c r="DE123" s="311"/>
      <c r="DF123" s="311"/>
      <c r="DP123" s="311"/>
      <c r="DQ123" s="311"/>
      <c r="DR123" s="311"/>
      <c r="DS123" s="311"/>
      <c r="DT123" s="311"/>
      <c r="DU123" s="311"/>
      <c r="DV123" s="311"/>
      <c r="DW123" s="311"/>
      <c r="DX123" s="101"/>
      <c r="DY123" s="101"/>
      <c r="DZ123" s="101"/>
      <c r="EA123" s="101"/>
      <c r="EB123" s="101"/>
      <c r="EC123" s="101"/>
      <c r="ED123" s="101"/>
      <c r="EE123" s="311"/>
      <c r="EF123" s="101"/>
      <c r="EG123" s="101"/>
      <c r="EH123" s="101"/>
      <c r="EI123" s="101"/>
      <c r="EJ123" s="105"/>
      <c r="EK123" s="105"/>
      <c r="EL123" s="69"/>
      <c r="EM123" s="68"/>
      <c r="EN123" s="68"/>
      <c r="EO123" s="68"/>
      <c r="EP123" s="68"/>
      <c r="EQ123" s="68"/>
      <c r="ER123" s="68"/>
      <c r="ES123" s="15"/>
      <c r="ET123" s="15"/>
      <c r="EU123" s="105"/>
      <c r="EV123" s="105"/>
      <c r="EW123" s="105"/>
      <c r="EX123" s="105"/>
      <c r="EY123" s="105"/>
      <c r="EZ123" s="105"/>
      <c r="FA123" s="67"/>
      <c r="FB123" s="105"/>
      <c r="FC123" s="105"/>
      <c r="FD123" s="105"/>
      <c r="FE123" s="105"/>
      <c r="FF123" s="105"/>
      <c r="FG123" s="105"/>
      <c r="FH123" s="67"/>
      <c r="FI123" s="67"/>
      <c r="FJ123" s="67"/>
      <c r="FK123" s="67"/>
      <c r="FL123" s="67"/>
      <c r="FM123" s="67"/>
      <c r="FN123" s="67"/>
    </row>
    <row r="124" spans="2:170" ht="22.5" customHeight="1" x14ac:dyDescent="0.45">
      <c r="B124" s="133">
        <f>IF(Data!B123&lt;&gt;"",Data!B123,"")</f>
        <v>110</v>
      </c>
      <c r="C124" s="158" t="str">
        <f>IF(Data!C123&lt;&gt;"",Data!C123,"")</f>
        <v>นางสาวณัฐธิดา   รักอ่อน</v>
      </c>
      <c r="D124" s="106">
        <f>IF(Data!D123&lt;&gt;"",Data!D123,"")</f>
        <v>2</v>
      </c>
      <c r="E124" s="140">
        <f>IF(AND(I124=1,Data!T123=0),0,IF(I124=999,999,Data!T123))</f>
        <v>196</v>
      </c>
      <c r="F124" s="140">
        <f t="shared" si="44"/>
        <v>16.333333333333332</v>
      </c>
      <c r="G124" s="140">
        <f>IF(Data!K123&lt;&gt;"",Data!K123,"")</f>
        <v>46</v>
      </c>
      <c r="H124" s="141">
        <f>IF(Data!L123&lt;&gt;"",Data!L123,"")</f>
        <v>163</v>
      </c>
      <c r="I124" s="63">
        <f>IF(Data!M123&lt;&gt;"",Data!M123,"")</f>
        <v>1</v>
      </c>
      <c r="J124" s="63">
        <f t="shared" si="45"/>
        <v>96</v>
      </c>
      <c r="L124" s="64" t="str">
        <f t="shared" si="46"/>
        <v>น้ำหนักตามเกณฑ์</v>
      </c>
      <c r="M124" s="74"/>
      <c r="N124" s="63">
        <f t="shared" si="47"/>
        <v>104</v>
      </c>
      <c r="P124" s="64" t="str">
        <f t="shared" si="48"/>
        <v>ส่วนสูงตามเกณฑ์</v>
      </c>
      <c r="R124" s="63">
        <f t="shared" si="49"/>
        <v>88</v>
      </c>
      <c r="S124" s="64" t="str">
        <f t="shared" si="50"/>
        <v>สมส่วน</v>
      </c>
      <c r="W124" s="310">
        <f t="shared" si="51"/>
        <v>2196</v>
      </c>
      <c r="Y124" s="65">
        <f t="shared" si="52"/>
        <v>48.1</v>
      </c>
      <c r="Z124" s="65">
        <f t="shared" si="53"/>
        <v>156.69999999999999</v>
      </c>
      <c r="AA124" s="65">
        <f t="shared" si="54"/>
        <v>52.3</v>
      </c>
      <c r="AB124" s="65">
        <f t="shared" si="55"/>
        <v>0</v>
      </c>
      <c r="AC124" s="65">
        <f t="shared" si="56"/>
        <v>52.3</v>
      </c>
      <c r="AD124" s="65">
        <f t="shared" si="57"/>
        <v>32.787314971722573</v>
      </c>
      <c r="AE124" s="65">
        <f t="shared" si="58"/>
        <v>37.891543314481716</v>
      </c>
      <c r="AF124" s="65">
        <f t="shared" si="59"/>
        <v>40.443657485861287</v>
      </c>
      <c r="AG124" s="65">
        <f t="shared" si="60"/>
        <v>57.351413871250941</v>
      </c>
      <c r="AH124" s="65">
        <f t="shared" si="61"/>
        <v>60.435218495001259</v>
      </c>
      <c r="AI124" s="65">
        <f t="shared" si="62"/>
        <v>66.602827742501887</v>
      </c>
      <c r="AJ124" s="65">
        <f t="shared" si="63"/>
        <v>141.70632924314503</v>
      </c>
      <c r="AK124" s="65">
        <f t="shared" si="64"/>
        <v>146.70421949543004</v>
      </c>
      <c r="AL124" s="65">
        <f t="shared" si="65"/>
        <v>149.20316462157251</v>
      </c>
      <c r="AM124" s="65">
        <f t="shared" si="66"/>
        <v>164.1170818105719</v>
      </c>
      <c r="AN124" s="65">
        <f t="shared" si="67"/>
        <v>166.58944241409583</v>
      </c>
      <c r="AO124" s="65">
        <f t="shared" si="68"/>
        <v>171.53416362114376</v>
      </c>
      <c r="AP124" s="65">
        <f t="shared" si="69"/>
        <v>36.030272157455244</v>
      </c>
      <c r="AQ124" s="65">
        <f t="shared" si="70"/>
        <v>41.453514771636826</v>
      </c>
      <c r="AR124" s="65">
        <f t="shared" si="71"/>
        <v>44.165136078727627</v>
      </c>
      <c r="AS124" s="65">
        <f t="shared" si="72"/>
        <v>61.072892464117274</v>
      </c>
      <c r="AT124" s="65">
        <f t="shared" si="73"/>
        <v>63.997189952156361</v>
      </c>
      <c r="AU124" s="65">
        <f t="shared" si="74"/>
        <v>69.845784928234551</v>
      </c>
      <c r="AV124" s="65">
        <f t="shared" si="75"/>
        <v>0</v>
      </c>
      <c r="AW124" s="65">
        <f t="shared" si="76"/>
        <v>36.030272157455244</v>
      </c>
      <c r="AX124" s="65">
        <f t="shared" si="77"/>
        <v>0</v>
      </c>
      <c r="AY124" s="65">
        <f t="shared" si="78"/>
        <v>41.453514771636826</v>
      </c>
      <c r="AZ124" s="65">
        <f t="shared" si="79"/>
        <v>0</v>
      </c>
      <c r="BA124" s="65">
        <f t="shared" si="80"/>
        <v>44.165136078727627</v>
      </c>
      <c r="BB124" s="65">
        <f t="shared" si="81"/>
        <v>0</v>
      </c>
      <c r="BC124" s="65">
        <f t="shared" si="82"/>
        <v>61.072892464117274</v>
      </c>
      <c r="BD124" s="65">
        <f t="shared" si="83"/>
        <v>0</v>
      </c>
      <c r="BE124" s="65">
        <f t="shared" si="84"/>
        <v>63.997189952156361</v>
      </c>
      <c r="BF124" s="65">
        <f t="shared" si="85"/>
        <v>0</v>
      </c>
      <c r="BG124" s="65">
        <f t="shared" si="86"/>
        <v>69.845784928234551</v>
      </c>
      <c r="BI124" s="371">
        <v>1109</v>
      </c>
      <c r="BJ124" s="342">
        <v>16.372529043059274</v>
      </c>
      <c r="BK124" s="342">
        <v>19.881686028706181</v>
      </c>
      <c r="BL124" s="342">
        <v>21.63626452152964</v>
      </c>
      <c r="BM124" s="342">
        <v>23.390843014353091</v>
      </c>
      <c r="BN124" s="342">
        <v>26.9</v>
      </c>
      <c r="BO124" s="342">
        <v>33.599299699871374</v>
      </c>
      <c r="BP124" s="342">
        <v>36.948949549807061</v>
      </c>
      <c r="BQ124" s="342">
        <v>40.298599399742741</v>
      </c>
      <c r="BR124" s="342">
        <v>47</v>
      </c>
      <c r="BS124" s="65"/>
      <c r="BT124" s="371">
        <v>1109</v>
      </c>
      <c r="BU124" s="342">
        <v>113.80920273316625</v>
      </c>
      <c r="BV124" s="342">
        <v>119.42996872131084</v>
      </c>
      <c r="BW124" s="342">
        <v>122.24035171538313</v>
      </c>
      <c r="BX124" s="342">
        <v>125.05073470945543</v>
      </c>
      <c r="BY124" s="342">
        <v>130.67150069760001</v>
      </c>
      <c r="BZ124" s="342">
        <v>136.01918493158729</v>
      </c>
      <c r="CA124" s="342">
        <v>138.69302704858092</v>
      </c>
      <c r="CB124" s="342">
        <v>141.36686916557454</v>
      </c>
      <c r="CC124" s="342">
        <v>146.71455339956179</v>
      </c>
      <c r="CE124" s="385">
        <v>76.25</v>
      </c>
      <c r="CF124" s="342">
        <v>7.6323073502915504</v>
      </c>
      <c r="CG124" s="342">
        <v>8.3646418107015705</v>
      </c>
      <c r="CH124" s="342">
        <v>8.7308090409065784</v>
      </c>
      <c r="CI124" s="342">
        <v>9.0969762711115862</v>
      </c>
      <c r="CJ124" s="342">
        <v>9.8293107315216055</v>
      </c>
      <c r="CK124" s="342">
        <v>10.57259515428067</v>
      </c>
      <c r="CL124" s="342">
        <v>10.9442373656602</v>
      </c>
      <c r="CM124" s="342">
        <v>11.315879577039734</v>
      </c>
      <c r="CN124" s="342">
        <v>12.059163999798796</v>
      </c>
      <c r="CO124" s="342">
        <v>7.2227600109438441</v>
      </c>
      <c r="CP124" s="342">
        <v>7.9201925587579201</v>
      </c>
      <c r="CQ124" s="342">
        <v>8.2689088326649571</v>
      </c>
      <c r="CR124" s="342">
        <v>8.617625106571996</v>
      </c>
      <c r="CS124" s="342">
        <v>9.3150576543860737</v>
      </c>
      <c r="CT124" s="342">
        <v>10.015195428667457</v>
      </c>
      <c r="CU124" s="342">
        <v>10.365264315808149</v>
      </c>
      <c r="CV124" s="342">
        <v>10.715333202948838</v>
      </c>
      <c r="CW124" s="342">
        <v>11.415470977230223</v>
      </c>
      <c r="CY124" s="101">
        <f t="shared" si="87"/>
        <v>1</v>
      </c>
      <c r="CZ124" s="101"/>
      <c r="DA124" s="101"/>
      <c r="DB124" s="311"/>
      <c r="DC124" s="311"/>
      <c r="DD124" s="311"/>
      <c r="DE124" s="311"/>
      <c r="DF124" s="311"/>
      <c r="DP124" s="311"/>
      <c r="DQ124" s="311"/>
      <c r="DR124" s="311"/>
      <c r="DS124" s="311"/>
      <c r="DT124" s="311"/>
      <c r="DU124" s="311"/>
      <c r="DV124" s="311"/>
      <c r="DW124" s="311"/>
      <c r="DX124" s="101"/>
      <c r="DY124" s="101"/>
      <c r="DZ124" s="101"/>
      <c r="EA124" s="101"/>
      <c r="EB124" s="101"/>
      <c r="EC124" s="101"/>
      <c r="ED124" s="101"/>
      <c r="EE124" s="311"/>
      <c r="EF124" s="101"/>
      <c r="EG124" s="101"/>
      <c r="EH124" s="101"/>
      <c r="EI124" s="101"/>
      <c r="EJ124" s="105"/>
      <c r="EK124" s="105"/>
      <c r="EL124" s="69"/>
      <c r="EM124" s="68"/>
      <c r="EN124" s="68"/>
      <c r="EO124" s="68"/>
      <c r="EP124" s="68"/>
      <c r="EQ124" s="68"/>
      <c r="ER124" s="68"/>
      <c r="ES124" s="15"/>
      <c r="ET124" s="15"/>
      <c r="EU124" s="105"/>
      <c r="EV124" s="105"/>
      <c r="EW124" s="105"/>
      <c r="EX124" s="105"/>
      <c r="EY124" s="105"/>
      <c r="EZ124" s="105"/>
      <c r="FA124" s="67"/>
      <c r="FB124" s="105"/>
      <c r="FC124" s="105"/>
      <c r="FD124" s="105"/>
      <c r="FE124" s="105"/>
      <c r="FF124" s="105"/>
      <c r="FG124" s="105"/>
      <c r="FH124" s="67"/>
      <c r="FI124" s="67"/>
      <c r="FJ124" s="67"/>
      <c r="FK124" s="67"/>
      <c r="FL124" s="67"/>
      <c r="FM124" s="67"/>
      <c r="FN124" s="67"/>
    </row>
    <row r="125" spans="2:170" ht="22.5" customHeight="1" x14ac:dyDescent="0.45">
      <c r="B125" s="133">
        <f>IF(Data!B124&lt;&gt;"",Data!B124,"")</f>
        <v>111</v>
      </c>
      <c r="C125" s="158" t="str">
        <f>IF(Data!C124&lt;&gt;"",Data!C124,"")</f>
        <v>นางสาวปัทมพร   ทรัพย์อินทร์</v>
      </c>
      <c r="D125" s="106">
        <f>IF(Data!D124&lt;&gt;"",Data!D124,"")</f>
        <v>2</v>
      </c>
      <c r="E125" s="140">
        <f>IF(AND(I125=1,Data!T124=0),0,IF(I125=999,999,Data!T124))</f>
        <v>200</v>
      </c>
      <c r="F125" s="140">
        <f t="shared" si="44"/>
        <v>16.666666666666668</v>
      </c>
      <c r="G125" s="140">
        <f>IF(Data!K124&lt;&gt;"",Data!K124,"")</f>
        <v>43</v>
      </c>
      <c r="H125" s="141">
        <f>IF(Data!L124&lt;&gt;"",Data!L124,"")</f>
        <v>159</v>
      </c>
      <c r="I125" s="63">
        <f>IF(Data!M124&lt;&gt;"",Data!M124,"")</f>
        <v>1</v>
      </c>
      <c r="J125" s="63">
        <f t="shared" si="45"/>
        <v>89</v>
      </c>
      <c r="L125" s="64" t="str">
        <f t="shared" si="46"/>
        <v>น้ำหนักตามเกณฑ์</v>
      </c>
      <c r="M125" s="74"/>
      <c r="N125" s="63">
        <f t="shared" si="47"/>
        <v>101</v>
      </c>
      <c r="P125" s="64" t="str">
        <f t="shared" si="48"/>
        <v>ส่วนสูงตามเกณฑ์</v>
      </c>
      <c r="R125" s="63">
        <f t="shared" si="49"/>
        <v>88</v>
      </c>
      <c r="S125" s="64" t="str">
        <f t="shared" si="50"/>
        <v>สมส่วน</v>
      </c>
      <c r="W125" s="310">
        <f t="shared" si="51"/>
        <v>2200</v>
      </c>
      <c r="Y125" s="65">
        <f t="shared" si="52"/>
        <v>48.2</v>
      </c>
      <c r="Z125" s="65">
        <f t="shared" si="53"/>
        <v>156.80000000000001</v>
      </c>
      <c r="AA125" s="65">
        <f t="shared" si="54"/>
        <v>48.9</v>
      </c>
      <c r="AB125" s="65">
        <f t="shared" si="55"/>
        <v>0</v>
      </c>
      <c r="AC125" s="65">
        <f t="shared" si="56"/>
        <v>48.9</v>
      </c>
      <c r="AD125" s="65">
        <f t="shared" si="57"/>
        <v>33.046822107433798</v>
      </c>
      <c r="AE125" s="65">
        <f t="shared" si="58"/>
        <v>38.097881404955871</v>
      </c>
      <c r="AF125" s="65">
        <f t="shared" si="59"/>
        <v>40.623411053716907</v>
      </c>
      <c r="AG125" s="65">
        <f t="shared" si="60"/>
        <v>57.531167439106554</v>
      </c>
      <c r="AH125" s="65">
        <f t="shared" si="61"/>
        <v>60.641556585475406</v>
      </c>
      <c r="AI125" s="65">
        <f t="shared" si="62"/>
        <v>66.862334878213105</v>
      </c>
      <c r="AJ125" s="65">
        <f t="shared" si="63"/>
        <v>141.80632924314503</v>
      </c>
      <c r="AK125" s="65">
        <f t="shared" si="64"/>
        <v>146.80421949543003</v>
      </c>
      <c r="AL125" s="65">
        <f t="shared" si="65"/>
        <v>149.30316462157251</v>
      </c>
      <c r="AM125" s="65">
        <f t="shared" si="66"/>
        <v>164.13732824271625</v>
      </c>
      <c r="AN125" s="65">
        <f t="shared" si="67"/>
        <v>166.58310432362168</v>
      </c>
      <c r="AO125" s="65">
        <f t="shared" si="68"/>
        <v>171.47465648543252</v>
      </c>
      <c r="AP125" s="65">
        <f t="shared" si="69"/>
        <v>33.7468221074338</v>
      </c>
      <c r="AQ125" s="65">
        <f t="shared" si="70"/>
        <v>38.797881404955866</v>
      </c>
      <c r="AR125" s="65">
        <f t="shared" si="71"/>
        <v>41.323411053716896</v>
      </c>
      <c r="AS125" s="65">
        <f t="shared" si="72"/>
        <v>58.310921006962175</v>
      </c>
      <c r="AT125" s="65">
        <f t="shared" si="73"/>
        <v>61.447894675949556</v>
      </c>
      <c r="AU125" s="65">
        <f t="shared" si="74"/>
        <v>67.721842013924345</v>
      </c>
      <c r="AV125" s="65">
        <f t="shared" si="75"/>
        <v>0</v>
      </c>
      <c r="AW125" s="65">
        <f t="shared" si="76"/>
        <v>33.7468221074338</v>
      </c>
      <c r="AX125" s="65">
        <f t="shared" si="77"/>
        <v>0</v>
      </c>
      <c r="AY125" s="65">
        <f t="shared" si="78"/>
        <v>38.797881404955866</v>
      </c>
      <c r="AZ125" s="65">
        <f t="shared" si="79"/>
        <v>0</v>
      </c>
      <c r="BA125" s="65">
        <f t="shared" si="80"/>
        <v>41.323411053716896</v>
      </c>
      <c r="BB125" s="65">
        <f t="shared" si="81"/>
        <v>0</v>
      </c>
      <c r="BC125" s="65">
        <f t="shared" si="82"/>
        <v>58.310921006962175</v>
      </c>
      <c r="BD125" s="65">
        <f t="shared" si="83"/>
        <v>0</v>
      </c>
      <c r="BE125" s="65">
        <f t="shared" si="84"/>
        <v>61.447894675949556</v>
      </c>
      <c r="BF125" s="65">
        <f t="shared" si="85"/>
        <v>0</v>
      </c>
      <c r="BG125" s="65">
        <f t="shared" si="86"/>
        <v>67.721842013924345</v>
      </c>
      <c r="BI125" s="371">
        <v>1110</v>
      </c>
      <c r="BJ125" s="342">
        <v>16.353514771636824</v>
      </c>
      <c r="BK125" s="342">
        <v>19.969009847757881</v>
      </c>
      <c r="BL125" s="342">
        <v>21.776757385818414</v>
      </c>
      <c r="BM125" s="342">
        <v>23.584504923878942</v>
      </c>
      <c r="BN125" s="342">
        <v>27.2</v>
      </c>
      <c r="BO125" s="342">
        <v>33.952468745108447</v>
      </c>
      <c r="BP125" s="342">
        <v>37.32870311766267</v>
      </c>
      <c r="BQ125" s="342">
        <v>40.704937490216892</v>
      </c>
      <c r="BR125" s="342">
        <v>47.5</v>
      </c>
      <c r="BS125" s="65"/>
      <c r="BT125" s="371">
        <v>1110</v>
      </c>
      <c r="BU125" s="342">
        <v>114.03952342901513</v>
      </c>
      <c r="BV125" s="342">
        <v>119.72254719566342</v>
      </c>
      <c r="BW125" s="342">
        <v>122.56405907898757</v>
      </c>
      <c r="BX125" s="342">
        <v>125.40557096231171</v>
      </c>
      <c r="BY125" s="342">
        <v>131.08859472896</v>
      </c>
      <c r="BZ125" s="342">
        <v>136.44538499301186</v>
      </c>
      <c r="CA125" s="342">
        <v>139.1237801250378</v>
      </c>
      <c r="CB125" s="342">
        <v>141.80217525706371</v>
      </c>
      <c r="CC125" s="342">
        <v>147.15896552111556</v>
      </c>
      <c r="CE125" s="385">
        <v>76.5</v>
      </c>
      <c r="CF125" s="342">
        <v>7.6858327121332692</v>
      </c>
      <c r="CG125" s="342">
        <v>8.4189976158354849</v>
      </c>
      <c r="CH125" s="342">
        <v>8.7855800676865918</v>
      </c>
      <c r="CI125" s="342">
        <v>9.1521625195376988</v>
      </c>
      <c r="CJ125" s="342">
        <v>9.8853274232399144</v>
      </c>
      <c r="CK125" s="342">
        <v>10.63479035087437</v>
      </c>
      <c r="CL125" s="342">
        <v>11.009521814691599</v>
      </c>
      <c r="CM125" s="342">
        <v>11.384253278508828</v>
      </c>
      <c r="CN125" s="342">
        <v>12.133716206143284</v>
      </c>
      <c r="CO125" s="342">
        <v>7.2645608382291904</v>
      </c>
      <c r="CP125" s="342">
        <v>7.965688784132503</v>
      </c>
      <c r="CQ125" s="342">
        <v>8.3162527570841576</v>
      </c>
      <c r="CR125" s="342">
        <v>8.6668167300358157</v>
      </c>
      <c r="CS125" s="342">
        <v>9.3679446759391283</v>
      </c>
      <c r="CT125" s="342">
        <v>10.070638704594703</v>
      </c>
      <c r="CU125" s="342">
        <v>10.421985718922492</v>
      </c>
      <c r="CV125" s="342">
        <v>10.773332733250278</v>
      </c>
      <c r="CW125" s="342">
        <v>11.476026761905857</v>
      </c>
      <c r="CY125" s="101">
        <f t="shared" si="87"/>
        <v>1</v>
      </c>
      <c r="CZ125" s="101"/>
      <c r="DA125" s="101"/>
      <c r="DB125" s="311"/>
      <c r="DC125" s="311"/>
      <c r="DD125" s="311"/>
      <c r="DE125" s="311"/>
      <c r="DF125" s="311"/>
      <c r="DP125" s="311"/>
      <c r="DQ125" s="311"/>
      <c r="DR125" s="311"/>
      <c r="DS125" s="311"/>
      <c r="DT125" s="311"/>
      <c r="DU125" s="311"/>
      <c r="DV125" s="311"/>
      <c r="DW125" s="311"/>
      <c r="DX125" s="101"/>
      <c r="DY125" s="101"/>
      <c r="DZ125" s="101"/>
      <c r="EA125" s="101"/>
      <c r="EB125" s="101"/>
      <c r="EC125" s="101"/>
      <c r="ED125" s="101"/>
      <c r="EE125" s="311"/>
      <c r="EF125" s="101"/>
      <c r="EG125" s="101"/>
      <c r="EH125" s="101"/>
      <c r="EI125" s="101"/>
      <c r="EJ125" s="105"/>
      <c r="EK125" s="105"/>
      <c r="EL125" s="69"/>
      <c r="EM125" s="68"/>
      <c r="EN125" s="68"/>
      <c r="EO125" s="68"/>
      <c r="EP125" s="68"/>
      <c r="EQ125" s="68"/>
      <c r="ER125" s="68"/>
      <c r="ES125" s="15"/>
      <c r="ET125" s="15"/>
      <c r="EU125" s="105"/>
      <c r="EV125" s="105"/>
      <c r="EW125" s="105"/>
      <c r="EX125" s="105"/>
      <c r="EY125" s="105"/>
      <c r="EZ125" s="105"/>
      <c r="FA125" s="67"/>
      <c r="FB125" s="105"/>
      <c r="FC125" s="105"/>
      <c r="FD125" s="105"/>
      <c r="FE125" s="105"/>
      <c r="FF125" s="105"/>
      <c r="FG125" s="105"/>
      <c r="FH125" s="67"/>
      <c r="FI125" s="67"/>
      <c r="FJ125" s="67"/>
      <c r="FK125" s="67"/>
      <c r="FL125" s="67"/>
      <c r="FM125" s="67"/>
      <c r="FN125" s="67"/>
    </row>
    <row r="126" spans="2:170" ht="22.5" customHeight="1" x14ac:dyDescent="0.45">
      <c r="B126" s="133">
        <f>IF(Data!B125&lt;&gt;"",Data!B125,"")</f>
        <v>112</v>
      </c>
      <c r="C126" s="158" t="str">
        <f>IF(Data!C125&lt;&gt;"",Data!C125,"")</f>
        <v>นายนวันธร   แพ่งสี</v>
      </c>
      <c r="D126" s="106">
        <f>IF(Data!D125&lt;&gt;"",Data!D125,"")</f>
        <v>1</v>
      </c>
      <c r="E126" s="140">
        <f>IF(AND(I126=1,Data!T125=0),0,IF(I126=999,999,Data!T125))</f>
        <v>198</v>
      </c>
      <c r="F126" s="140">
        <f t="shared" si="44"/>
        <v>16.5</v>
      </c>
      <c r="G126" s="140">
        <f>IF(Data!K125&lt;&gt;"",Data!K125,"")</f>
        <v>40</v>
      </c>
      <c r="H126" s="141">
        <f>IF(Data!L125&lt;&gt;"",Data!L125,"")</f>
        <v>168</v>
      </c>
      <c r="I126" s="63">
        <f>IF(Data!M125&lt;&gt;"",Data!M125,"")</f>
        <v>1</v>
      </c>
      <c r="J126" s="63">
        <f t="shared" si="45"/>
        <v>73</v>
      </c>
      <c r="L126" s="64" t="str">
        <f t="shared" si="46"/>
        <v>น้ำหนักน้อยกว่าเกณฑ์</v>
      </c>
      <c r="M126" s="74"/>
      <c r="N126" s="63">
        <f t="shared" si="47"/>
        <v>100</v>
      </c>
      <c r="P126" s="64" t="str">
        <f t="shared" si="48"/>
        <v>ส่วนสูงตามเกณฑ์</v>
      </c>
      <c r="R126" s="63">
        <f t="shared" si="49"/>
        <v>72</v>
      </c>
      <c r="S126" s="64" t="str">
        <f t="shared" si="50"/>
        <v>ผอม</v>
      </c>
      <c r="W126" s="310">
        <f t="shared" si="51"/>
        <v>1198</v>
      </c>
      <c r="Y126" s="65">
        <f t="shared" si="52"/>
        <v>55</v>
      </c>
      <c r="Z126" s="65">
        <f t="shared" si="53"/>
        <v>168.62294446079997</v>
      </c>
      <c r="AA126" s="65">
        <f t="shared" si="54"/>
        <v>55.3</v>
      </c>
      <c r="AB126" s="65">
        <f t="shared" si="55"/>
        <v>0</v>
      </c>
      <c r="AC126" s="65">
        <f t="shared" si="56"/>
        <v>55.3</v>
      </c>
      <c r="AD126" s="65">
        <f t="shared" si="57"/>
        <v>35.221115171808329</v>
      </c>
      <c r="AE126" s="65">
        <f t="shared" si="58"/>
        <v>41.814076781205557</v>
      </c>
      <c r="AF126" s="65">
        <f t="shared" si="59"/>
        <v>45.110557585904168</v>
      </c>
      <c r="AG126" s="65">
        <f t="shared" si="60"/>
        <v>65.048949549807048</v>
      </c>
      <c r="AH126" s="65">
        <f t="shared" si="61"/>
        <v>68.398599399742736</v>
      </c>
      <c r="AI126" s="65">
        <f t="shared" si="62"/>
        <v>75.099999999999994</v>
      </c>
      <c r="AJ126" s="65">
        <f t="shared" si="63"/>
        <v>150.48564706276156</v>
      </c>
      <c r="AK126" s="65">
        <f t="shared" si="64"/>
        <v>156.53141286210769</v>
      </c>
      <c r="AL126" s="65">
        <f t="shared" si="65"/>
        <v>159.55429576178079</v>
      </c>
      <c r="AM126" s="65">
        <f t="shared" si="66"/>
        <v>176.59221116693936</v>
      </c>
      <c r="AN126" s="65">
        <f t="shared" si="67"/>
        <v>179.24863340231914</v>
      </c>
      <c r="AO126" s="65">
        <f t="shared" si="68"/>
        <v>184.56147787307876</v>
      </c>
      <c r="AP126" s="65">
        <f t="shared" si="69"/>
        <v>39.030272157455244</v>
      </c>
      <c r="AQ126" s="65">
        <f t="shared" si="70"/>
        <v>44.453514771636826</v>
      </c>
      <c r="AR126" s="65">
        <f t="shared" si="71"/>
        <v>47.165136078727627</v>
      </c>
      <c r="AS126" s="65">
        <f t="shared" si="72"/>
        <v>63.913385328406051</v>
      </c>
      <c r="AT126" s="65">
        <f t="shared" si="73"/>
        <v>66.784513771208054</v>
      </c>
      <c r="AU126" s="65">
        <f t="shared" si="74"/>
        <v>72.52677065681209</v>
      </c>
      <c r="AV126" s="65">
        <f t="shared" si="75"/>
        <v>0</v>
      </c>
      <c r="AW126" s="65">
        <f t="shared" si="76"/>
        <v>39.030272157455244</v>
      </c>
      <c r="AX126" s="65">
        <f t="shared" si="77"/>
        <v>0</v>
      </c>
      <c r="AY126" s="65">
        <f t="shared" si="78"/>
        <v>44.453514771636826</v>
      </c>
      <c r="AZ126" s="65">
        <f t="shared" si="79"/>
        <v>0</v>
      </c>
      <c r="BA126" s="65">
        <f t="shared" si="80"/>
        <v>47.165136078727627</v>
      </c>
      <c r="BB126" s="65">
        <f t="shared" si="81"/>
        <v>0</v>
      </c>
      <c r="BC126" s="65">
        <f t="shared" si="82"/>
        <v>63.913385328406051</v>
      </c>
      <c r="BD126" s="65">
        <f t="shared" si="83"/>
        <v>0</v>
      </c>
      <c r="BE126" s="65">
        <f t="shared" si="84"/>
        <v>66.784513771208054</v>
      </c>
      <c r="BF126" s="65">
        <f t="shared" si="85"/>
        <v>0</v>
      </c>
      <c r="BG126" s="65">
        <f t="shared" si="86"/>
        <v>72.52677065681209</v>
      </c>
      <c r="BI126" s="371">
        <v>1111</v>
      </c>
      <c r="BJ126" s="342">
        <v>16.553514771636827</v>
      </c>
      <c r="BK126" s="342">
        <v>20.169009847757884</v>
      </c>
      <c r="BL126" s="342">
        <v>21.976757385818413</v>
      </c>
      <c r="BM126" s="342">
        <v>23.784504923878941</v>
      </c>
      <c r="BN126" s="342">
        <v>27.4</v>
      </c>
      <c r="BO126" s="342">
        <v>34.20563779034552</v>
      </c>
      <c r="BP126" s="342">
        <v>37.608456685518277</v>
      </c>
      <c r="BQ126" s="342">
        <v>41.011275580691049</v>
      </c>
      <c r="BR126" s="342">
        <v>47.8</v>
      </c>
      <c r="BS126" s="65"/>
      <c r="BT126" s="371">
        <v>1111</v>
      </c>
      <c r="BU126" s="342">
        <v>114.43070164181941</v>
      </c>
      <c r="BV126" s="342">
        <v>120.12160758926626</v>
      </c>
      <c r="BW126" s="342">
        <v>122.9670605629897</v>
      </c>
      <c r="BX126" s="342">
        <v>125.81251353671313</v>
      </c>
      <c r="BY126" s="342">
        <v>131.50341948415999</v>
      </c>
      <c r="BZ126" s="342">
        <v>136.87110155944262</v>
      </c>
      <c r="CA126" s="342">
        <v>139.55494259708394</v>
      </c>
      <c r="CB126" s="342">
        <v>142.23878363472522</v>
      </c>
      <c r="CC126" s="342">
        <v>147.60646571000785</v>
      </c>
      <c r="CE126" s="385">
        <v>76.75</v>
      </c>
      <c r="CF126" s="342">
        <v>7.7393580739749881</v>
      </c>
      <c r="CG126" s="342">
        <v>8.4733534209693993</v>
      </c>
      <c r="CH126" s="342">
        <v>8.8403510944666053</v>
      </c>
      <c r="CI126" s="342">
        <v>9.2073487679638113</v>
      </c>
      <c r="CJ126" s="342">
        <v>9.9413441149582233</v>
      </c>
      <c r="CK126" s="342">
        <v>10.696985547468071</v>
      </c>
      <c r="CL126" s="342">
        <v>11.074806263722996</v>
      </c>
      <c r="CM126" s="342">
        <v>11.452626979977921</v>
      </c>
      <c r="CN126" s="342">
        <v>12.208268412487772</v>
      </c>
      <c r="CO126" s="342">
        <v>7.3063616655145367</v>
      </c>
      <c r="CP126" s="342">
        <v>8.0111850095070842</v>
      </c>
      <c r="CQ126" s="342">
        <v>8.363596681503358</v>
      </c>
      <c r="CR126" s="342">
        <v>8.7160083534996335</v>
      </c>
      <c r="CS126" s="342">
        <v>9.4208316974921829</v>
      </c>
      <c r="CT126" s="342">
        <v>10.126081980521951</v>
      </c>
      <c r="CU126" s="342">
        <v>10.478707122036836</v>
      </c>
      <c r="CV126" s="342">
        <v>10.831332263551719</v>
      </c>
      <c r="CW126" s="342">
        <v>11.536582546581489</v>
      </c>
      <c r="CY126" s="101">
        <f t="shared" si="87"/>
        <v>1</v>
      </c>
      <c r="CZ126" s="101"/>
      <c r="DA126" s="101"/>
      <c r="DB126" s="311"/>
      <c r="DC126" s="311"/>
      <c r="DD126" s="311"/>
      <c r="DE126" s="311"/>
      <c r="DF126" s="311"/>
      <c r="DP126" s="311"/>
      <c r="DQ126" s="311"/>
      <c r="DR126" s="311"/>
      <c r="DS126" s="311"/>
      <c r="DT126" s="311"/>
      <c r="DU126" s="311"/>
      <c r="DV126" s="311"/>
      <c r="DW126" s="311"/>
      <c r="DX126" s="101"/>
      <c r="DY126" s="101"/>
      <c r="DZ126" s="101"/>
      <c r="EA126" s="101"/>
      <c r="EB126" s="101"/>
      <c r="EC126" s="101"/>
      <c r="ED126" s="101"/>
      <c r="EE126" s="311"/>
      <c r="EF126" s="101"/>
      <c r="EG126" s="101"/>
      <c r="EH126" s="101"/>
      <c r="EI126" s="101"/>
      <c r="EJ126" s="105"/>
      <c r="EK126" s="105"/>
      <c r="EL126" s="69"/>
      <c r="EM126" s="68"/>
      <c r="EN126" s="68"/>
      <c r="EO126" s="68"/>
      <c r="EP126" s="68"/>
      <c r="EQ126" s="68"/>
      <c r="ER126" s="68"/>
      <c r="ES126" s="15"/>
      <c r="ET126" s="15"/>
      <c r="EU126" s="105"/>
      <c r="EV126" s="105"/>
      <c r="EW126" s="105"/>
      <c r="EX126" s="105"/>
      <c r="EY126" s="105"/>
      <c r="EZ126" s="105"/>
      <c r="FA126" s="67"/>
      <c r="FB126" s="105"/>
      <c r="FC126" s="105"/>
      <c r="FD126" s="105"/>
      <c r="FE126" s="105"/>
      <c r="FF126" s="105"/>
      <c r="FG126" s="105"/>
      <c r="FH126" s="67"/>
      <c r="FI126" s="67"/>
      <c r="FJ126" s="67"/>
      <c r="FK126" s="67"/>
      <c r="FL126" s="67"/>
      <c r="FM126" s="67"/>
      <c r="FN126" s="67"/>
    </row>
    <row r="127" spans="2:170" ht="22.5" customHeight="1" x14ac:dyDescent="0.45">
      <c r="B127" s="133">
        <f>IF(Data!B126&lt;&gt;"",Data!B126,"")</f>
        <v>113</v>
      </c>
      <c r="C127" s="158" t="str">
        <f>IF(Data!C126&lt;&gt;"",Data!C126,"")</f>
        <v>นางสาวณัฐธิชา   ทรัพย์พลี</v>
      </c>
      <c r="D127" s="106">
        <f>IF(Data!D126&lt;&gt;"",Data!D126,"")</f>
        <v>2</v>
      </c>
      <c r="E127" s="140">
        <f>IF(AND(I127=1,Data!T126=0),0,IF(I127=999,999,Data!T126))</f>
        <v>199</v>
      </c>
      <c r="F127" s="140">
        <f t="shared" si="44"/>
        <v>16.583333333333332</v>
      </c>
      <c r="G127" s="140">
        <f>IF(Data!K126&lt;&gt;"",Data!K126,"")</f>
        <v>40</v>
      </c>
      <c r="H127" s="141">
        <f>IF(Data!L126&lt;&gt;"",Data!L126,"")</f>
        <v>158</v>
      </c>
      <c r="I127" s="63">
        <f>IF(Data!M126&lt;&gt;"",Data!M126,"")</f>
        <v>1</v>
      </c>
      <c r="J127" s="63">
        <f t="shared" si="45"/>
        <v>83</v>
      </c>
      <c r="L127" s="64" t="str">
        <f t="shared" si="46"/>
        <v>น้ำหนักค่อนข้างน้อย</v>
      </c>
      <c r="M127" s="74"/>
      <c r="N127" s="63">
        <f t="shared" si="47"/>
        <v>101</v>
      </c>
      <c r="P127" s="64" t="str">
        <f t="shared" si="48"/>
        <v>ส่วนสูงตามเกณฑ์</v>
      </c>
      <c r="R127" s="63">
        <f t="shared" si="49"/>
        <v>83</v>
      </c>
      <c r="S127" s="64" t="str">
        <f t="shared" si="50"/>
        <v>ค่อนข้างผอม</v>
      </c>
      <c r="W127" s="310">
        <f t="shared" si="51"/>
        <v>2199</v>
      </c>
      <c r="Y127" s="65">
        <f t="shared" si="52"/>
        <v>48.2</v>
      </c>
      <c r="Z127" s="65">
        <f t="shared" si="53"/>
        <v>156.80000000000001</v>
      </c>
      <c r="AA127" s="65">
        <f t="shared" si="54"/>
        <v>48.1</v>
      </c>
      <c r="AB127" s="65">
        <f t="shared" si="55"/>
        <v>0</v>
      </c>
      <c r="AC127" s="65">
        <f t="shared" si="56"/>
        <v>48.1</v>
      </c>
      <c r="AD127" s="65">
        <f t="shared" si="57"/>
        <v>33.046822107433798</v>
      </c>
      <c r="AE127" s="65">
        <f t="shared" si="58"/>
        <v>38.097881404955871</v>
      </c>
      <c r="AF127" s="65">
        <f t="shared" si="59"/>
        <v>40.623411053716907</v>
      </c>
      <c r="AG127" s="65">
        <f t="shared" si="60"/>
        <v>57.451413871250949</v>
      </c>
      <c r="AH127" s="65">
        <f t="shared" si="61"/>
        <v>60.535218495001253</v>
      </c>
      <c r="AI127" s="65">
        <f t="shared" si="62"/>
        <v>66.702827742501881</v>
      </c>
      <c r="AJ127" s="65">
        <f t="shared" si="63"/>
        <v>141.80632924314503</v>
      </c>
      <c r="AK127" s="65">
        <f t="shared" si="64"/>
        <v>146.80421949543003</v>
      </c>
      <c r="AL127" s="65">
        <f t="shared" si="65"/>
        <v>149.30316462157251</v>
      </c>
      <c r="AM127" s="65">
        <f t="shared" si="66"/>
        <v>164.13732824271625</v>
      </c>
      <c r="AN127" s="65">
        <f t="shared" si="67"/>
        <v>166.58310432362168</v>
      </c>
      <c r="AO127" s="65">
        <f t="shared" si="68"/>
        <v>171.47465648543252</v>
      </c>
      <c r="AP127" s="65">
        <f t="shared" si="69"/>
        <v>33.106329243145026</v>
      </c>
      <c r="AQ127" s="65">
        <f t="shared" si="70"/>
        <v>38.104219495430016</v>
      </c>
      <c r="AR127" s="65">
        <f t="shared" si="71"/>
        <v>40.603164621572517</v>
      </c>
      <c r="AS127" s="65">
        <f t="shared" si="72"/>
        <v>57.590674574817783</v>
      </c>
      <c r="AT127" s="65">
        <f t="shared" si="73"/>
        <v>60.754232766423705</v>
      </c>
      <c r="AU127" s="65">
        <f t="shared" si="74"/>
        <v>67.081349149635557</v>
      </c>
      <c r="AV127" s="65">
        <f t="shared" si="75"/>
        <v>0</v>
      </c>
      <c r="AW127" s="65">
        <f t="shared" si="76"/>
        <v>33.106329243145026</v>
      </c>
      <c r="AX127" s="65">
        <f t="shared" si="77"/>
        <v>0</v>
      </c>
      <c r="AY127" s="65">
        <f t="shared" si="78"/>
        <v>38.104219495430016</v>
      </c>
      <c r="AZ127" s="65">
        <f t="shared" si="79"/>
        <v>0</v>
      </c>
      <c r="BA127" s="65">
        <f t="shared" si="80"/>
        <v>40.603164621572517</v>
      </c>
      <c r="BB127" s="65">
        <f t="shared" si="81"/>
        <v>0</v>
      </c>
      <c r="BC127" s="65">
        <f t="shared" si="82"/>
        <v>57.590674574817783</v>
      </c>
      <c r="BD127" s="65">
        <f t="shared" si="83"/>
        <v>0</v>
      </c>
      <c r="BE127" s="65">
        <f t="shared" si="84"/>
        <v>60.754232766423705</v>
      </c>
      <c r="BF127" s="65">
        <f t="shared" si="85"/>
        <v>0</v>
      </c>
      <c r="BG127" s="65">
        <f t="shared" si="86"/>
        <v>67.081349149635557</v>
      </c>
      <c r="BI127" s="371">
        <v>1112</v>
      </c>
      <c r="BJ127" s="342">
        <v>16.600000000000001</v>
      </c>
      <c r="BK127" s="342">
        <v>20.256333666809585</v>
      </c>
      <c r="BL127" s="342">
        <v>22.11725025010719</v>
      </c>
      <c r="BM127" s="342">
        <v>23.978166833404792</v>
      </c>
      <c r="BN127" s="342">
        <v>27.7</v>
      </c>
      <c r="BO127" s="342">
        <v>34.558806835582594</v>
      </c>
      <c r="BP127" s="342">
        <v>37.988210253373893</v>
      </c>
      <c r="BQ127" s="342">
        <v>41.417613671165192</v>
      </c>
      <c r="BR127" s="342">
        <v>48.3</v>
      </c>
      <c r="BS127" s="65"/>
      <c r="BT127" s="371">
        <v>1112</v>
      </c>
      <c r="BU127" s="342">
        <v>114.6062145520745</v>
      </c>
      <c r="BV127" s="342">
        <v>120.37585554671632</v>
      </c>
      <c r="BW127" s="342">
        <v>123.26067604403724</v>
      </c>
      <c r="BX127" s="342">
        <v>126.14549654135816</v>
      </c>
      <c r="BY127" s="342">
        <v>131.91513753599997</v>
      </c>
      <c r="BZ127" s="342">
        <v>137.29541383009331</v>
      </c>
      <c r="CA127" s="342">
        <v>139.98555197713998</v>
      </c>
      <c r="CB127" s="342">
        <v>142.67569012418664</v>
      </c>
      <c r="CC127" s="342">
        <v>148.05596641827998</v>
      </c>
      <c r="CE127" s="385">
        <v>77</v>
      </c>
      <c r="CF127" s="342">
        <v>7.7928834358167069</v>
      </c>
      <c r="CG127" s="342">
        <v>8.5277092261033154</v>
      </c>
      <c r="CH127" s="342">
        <v>8.8951221212466187</v>
      </c>
      <c r="CI127" s="342">
        <v>9.262535016389922</v>
      </c>
      <c r="CJ127" s="342">
        <v>9.9973608066765305</v>
      </c>
      <c r="CK127" s="342">
        <v>10.759180744061773</v>
      </c>
      <c r="CL127" s="342">
        <v>11.140090712754393</v>
      </c>
      <c r="CM127" s="342">
        <v>11.521000681447017</v>
      </c>
      <c r="CN127" s="342">
        <v>12.282820618832259</v>
      </c>
      <c r="CO127" s="342">
        <v>7.348162492799883</v>
      </c>
      <c r="CP127" s="342">
        <v>8.0566812348816672</v>
      </c>
      <c r="CQ127" s="342">
        <v>8.4109406059225584</v>
      </c>
      <c r="CR127" s="342">
        <v>8.7651999769634514</v>
      </c>
      <c r="CS127" s="342">
        <v>9.4737187190452357</v>
      </c>
      <c r="CT127" s="342">
        <v>10.181525256449198</v>
      </c>
      <c r="CU127" s="342">
        <v>10.535428525151179</v>
      </c>
      <c r="CV127" s="342">
        <v>10.88933179385316</v>
      </c>
      <c r="CW127" s="342">
        <v>11.597138331257122</v>
      </c>
      <c r="CY127" s="101">
        <f t="shared" si="87"/>
        <v>1</v>
      </c>
      <c r="CZ127" s="101"/>
      <c r="DA127" s="101"/>
      <c r="DB127" s="311"/>
      <c r="DC127" s="311"/>
      <c r="DD127" s="311"/>
      <c r="DE127" s="311"/>
      <c r="DF127" s="311"/>
      <c r="DP127" s="311"/>
      <c r="DQ127" s="311"/>
      <c r="DR127" s="311"/>
      <c r="DS127" s="311"/>
      <c r="DT127" s="311"/>
      <c r="DU127" s="311"/>
      <c r="DV127" s="311"/>
      <c r="DW127" s="311"/>
      <c r="DX127" s="101"/>
      <c r="DY127" s="101"/>
      <c r="DZ127" s="101"/>
      <c r="EA127" s="101"/>
      <c r="EB127" s="101"/>
      <c r="EC127" s="101"/>
      <c r="ED127" s="101"/>
      <c r="EE127" s="311"/>
      <c r="EF127" s="101"/>
      <c r="EG127" s="101"/>
      <c r="EH127" s="101"/>
      <c r="EI127" s="101"/>
      <c r="EJ127" s="105"/>
      <c r="EK127" s="105"/>
      <c r="EL127" s="69"/>
      <c r="EM127" s="68"/>
      <c r="EN127" s="68"/>
      <c r="EO127" s="68"/>
      <c r="EP127" s="68"/>
      <c r="EQ127" s="68"/>
      <c r="ER127" s="68"/>
      <c r="ES127" s="15"/>
      <c r="ET127" s="15"/>
      <c r="EU127" s="105"/>
      <c r="EV127" s="105"/>
      <c r="EW127" s="105"/>
      <c r="EX127" s="105"/>
      <c r="EY127" s="105"/>
      <c r="EZ127" s="105"/>
      <c r="FA127" s="67"/>
      <c r="FB127" s="105"/>
      <c r="FC127" s="105"/>
      <c r="FD127" s="105"/>
      <c r="FE127" s="105"/>
      <c r="FF127" s="105"/>
      <c r="FG127" s="105"/>
      <c r="FH127" s="67"/>
      <c r="FI127" s="67"/>
      <c r="FJ127" s="67"/>
      <c r="FK127" s="67"/>
      <c r="FL127" s="67"/>
      <c r="FM127" s="67"/>
      <c r="FN127" s="67"/>
    </row>
    <row r="128" spans="2:170" ht="22.5" customHeight="1" x14ac:dyDescent="0.45">
      <c r="B128" s="133">
        <f>IF(Data!B127&lt;&gt;"",Data!B127,"")</f>
        <v>114</v>
      </c>
      <c r="C128" s="158" t="str">
        <f>IF(Data!C127&lt;&gt;"",Data!C127,"")</f>
        <v>นางสาววยากร   สำราญบำรุง</v>
      </c>
      <c r="D128" s="106">
        <f>IF(Data!D127&lt;&gt;"",Data!D127,"")</f>
        <v>2</v>
      </c>
      <c r="E128" s="140">
        <f>IF(AND(I128=1,Data!T127=0),0,IF(I128=999,999,Data!T127))</f>
        <v>194</v>
      </c>
      <c r="F128" s="140">
        <f t="shared" si="44"/>
        <v>16.166666666666668</v>
      </c>
      <c r="G128" s="140">
        <f>IF(Data!K127&lt;&gt;"",Data!K127,"")</f>
        <v>41</v>
      </c>
      <c r="H128" s="141">
        <f>IF(Data!L127&lt;&gt;"",Data!L127,"")</f>
        <v>160</v>
      </c>
      <c r="I128" s="63">
        <f>IF(Data!M127&lt;&gt;"",Data!M127,"")</f>
        <v>1</v>
      </c>
      <c r="J128" s="63">
        <f t="shared" si="45"/>
        <v>85</v>
      </c>
      <c r="L128" s="64" t="str">
        <f t="shared" si="46"/>
        <v>น้ำหนักตามเกณฑ์</v>
      </c>
      <c r="M128" s="74"/>
      <c r="N128" s="63">
        <f t="shared" si="47"/>
        <v>102</v>
      </c>
      <c r="P128" s="64" t="str">
        <f t="shared" si="48"/>
        <v>ส่วนสูงตามเกณฑ์</v>
      </c>
      <c r="R128" s="63">
        <f t="shared" si="49"/>
        <v>82</v>
      </c>
      <c r="S128" s="64" t="str">
        <f t="shared" si="50"/>
        <v>ค่อนข้างผอม</v>
      </c>
      <c r="W128" s="310">
        <f t="shared" si="51"/>
        <v>2194</v>
      </c>
      <c r="Y128" s="65">
        <f t="shared" si="52"/>
        <v>48</v>
      </c>
      <c r="Z128" s="65">
        <f t="shared" si="53"/>
        <v>156.69999999999999</v>
      </c>
      <c r="AA128" s="65">
        <f t="shared" si="54"/>
        <v>49.7</v>
      </c>
      <c r="AB128" s="65">
        <f t="shared" si="55"/>
        <v>0</v>
      </c>
      <c r="AC128" s="65">
        <f t="shared" si="56"/>
        <v>49.7</v>
      </c>
      <c r="AD128" s="65">
        <f t="shared" si="57"/>
        <v>32.527807836011348</v>
      </c>
      <c r="AE128" s="65">
        <f t="shared" si="58"/>
        <v>37.685205224007568</v>
      </c>
      <c r="AF128" s="65">
        <f t="shared" si="59"/>
        <v>40.263903918005667</v>
      </c>
      <c r="AG128" s="65">
        <f t="shared" si="60"/>
        <v>57.331167439106558</v>
      </c>
      <c r="AH128" s="65">
        <f t="shared" si="61"/>
        <v>60.441556585475411</v>
      </c>
      <c r="AI128" s="65">
        <f t="shared" si="62"/>
        <v>66.662334878213116</v>
      </c>
      <c r="AJ128" s="65">
        <f t="shared" si="63"/>
        <v>141.5468221074338</v>
      </c>
      <c r="AK128" s="65">
        <f t="shared" si="64"/>
        <v>146.59788140495584</v>
      </c>
      <c r="AL128" s="65">
        <f t="shared" si="65"/>
        <v>149.12341105371689</v>
      </c>
      <c r="AM128" s="65">
        <f t="shared" si="66"/>
        <v>164.03732824271628</v>
      </c>
      <c r="AN128" s="65">
        <f t="shared" si="67"/>
        <v>166.48310432362169</v>
      </c>
      <c r="AO128" s="65">
        <f t="shared" si="68"/>
        <v>171.37465648543255</v>
      </c>
      <c r="AP128" s="65">
        <f t="shared" si="69"/>
        <v>34.387314971722574</v>
      </c>
      <c r="AQ128" s="65">
        <f t="shared" si="70"/>
        <v>39.491543314481717</v>
      </c>
      <c r="AR128" s="65">
        <f t="shared" si="71"/>
        <v>42.043657485861289</v>
      </c>
      <c r="AS128" s="65">
        <f t="shared" si="72"/>
        <v>59.031167439106554</v>
      </c>
      <c r="AT128" s="65">
        <f t="shared" si="73"/>
        <v>62.141556585475406</v>
      </c>
      <c r="AU128" s="65">
        <f t="shared" si="74"/>
        <v>68.362334878213105</v>
      </c>
      <c r="AV128" s="65">
        <f t="shared" si="75"/>
        <v>0</v>
      </c>
      <c r="AW128" s="65">
        <f t="shared" si="76"/>
        <v>34.387314971722574</v>
      </c>
      <c r="AX128" s="65">
        <f t="shared" si="77"/>
        <v>0</v>
      </c>
      <c r="AY128" s="65">
        <f t="shared" si="78"/>
        <v>39.491543314481717</v>
      </c>
      <c r="AZ128" s="65">
        <f t="shared" si="79"/>
        <v>0</v>
      </c>
      <c r="BA128" s="65">
        <f t="shared" si="80"/>
        <v>42.043657485861289</v>
      </c>
      <c r="BB128" s="65">
        <f t="shared" si="81"/>
        <v>0</v>
      </c>
      <c r="BC128" s="65">
        <f t="shared" si="82"/>
        <v>59.031167439106554</v>
      </c>
      <c r="BD128" s="65">
        <f t="shared" si="83"/>
        <v>0</v>
      </c>
      <c r="BE128" s="65">
        <f t="shared" si="84"/>
        <v>62.141556585475406</v>
      </c>
      <c r="BF128" s="65">
        <f t="shared" si="85"/>
        <v>0</v>
      </c>
      <c r="BG128" s="65">
        <f t="shared" si="86"/>
        <v>68.362334878213105</v>
      </c>
      <c r="BI128" s="371">
        <v>1113</v>
      </c>
      <c r="BJ128" s="342">
        <v>16.674993364503152</v>
      </c>
      <c r="BK128" s="342">
        <v>20.449995576335436</v>
      </c>
      <c r="BL128" s="342">
        <v>22.337496682251579</v>
      </c>
      <c r="BM128" s="342">
        <v>24.22499778816772</v>
      </c>
      <c r="BN128" s="342">
        <v>28</v>
      </c>
      <c r="BO128" s="342">
        <v>34.911975880819668</v>
      </c>
      <c r="BP128" s="342">
        <v>38.367963821229502</v>
      </c>
      <c r="BQ128" s="342">
        <v>41.823951761639343</v>
      </c>
      <c r="BR128" s="342">
        <v>48.7</v>
      </c>
      <c r="BS128" s="65"/>
      <c r="BT128" s="371">
        <v>1113</v>
      </c>
      <c r="BU128" s="342">
        <v>114.98422102447432</v>
      </c>
      <c r="BV128" s="342">
        <v>120.76376023668955</v>
      </c>
      <c r="BW128" s="342">
        <v>123.65352984279717</v>
      </c>
      <c r="BX128" s="342">
        <v>126.54329944890478</v>
      </c>
      <c r="BY128" s="342">
        <v>132.32283866111999</v>
      </c>
      <c r="BZ128" s="342">
        <v>137.71740885209562</v>
      </c>
      <c r="CA128" s="342">
        <v>140.41469394758343</v>
      </c>
      <c r="CB128" s="342">
        <v>143.11197904307122</v>
      </c>
      <c r="CC128" s="342">
        <v>148.50654923404684</v>
      </c>
      <c r="CE128" s="385">
        <v>77.25</v>
      </c>
      <c r="CF128" s="342">
        <v>7.8470661279929779</v>
      </c>
      <c r="CG128" s="342">
        <v>8.5823290153102487</v>
      </c>
      <c r="CH128" s="342">
        <v>8.9499604589688833</v>
      </c>
      <c r="CI128" s="342">
        <v>9.3175919026275178</v>
      </c>
      <c r="CJ128" s="342">
        <v>10.052854789944789</v>
      </c>
      <c r="CK128" s="342">
        <v>10.821343998647432</v>
      </c>
      <c r="CL128" s="342">
        <v>11.205588602998752</v>
      </c>
      <c r="CM128" s="342">
        <v>11.589833207350075</v>
      </c>
      <c r="CN128" s="342">
        <v>12.358322416052719</v>
      </c>
      <c r="CO128" s="342">
        <v>7.3893180877443809</v>
      </c>
      <c r="CP128" s="342">
        <v>8.1016370397063504</v>
      </c>
      <c r="CQ128" s="342">
        <v>8.4577965156873347</v>
      </c>
      <c r="CR128" s="342">
        <v>8.813955991668319</v>
      </c>
      <c r="CS128" s="342">
        <v>9.5262749436302894</v>
      </c>
      <c r="CT128" s="342">
        <v>10.236608627203298</v>
      </c>
      <c r="CU128" s="342">
        <v>10.591775468989802</v>
      </c>
      <c r="CV128" s="342">
        <v>10.946942310776304</v>
      </c>
      <c r="CW128" s="342">
        <v>11.657275994349312</v>
      </c>
      <c r="CY128" s="101">
        <f t="shared" si="87"/>
        <v>1</v>
      </c>
      <c r="CZ128" s="101"/>
      <c r="DA128" s="101"/>
      <c r="DB128" s="311"/>
      <c r="DC128" s="311"/>
      <c r="DD128" s="311"/>
      <c r="DE128" s="311"/>
      <c r="DF128" s="311"/>
      <c r="DP128" s="311"/>
      <c r="DQ128" s="311"/>
      <c r="DR128" s="311"/>
      <c r="DS128" s="311"/>
      <c r="DT128" s="311"/>
      <c r="DU128" s="311"/>
      <c r="DV128" s="311"/>
      <c r="DW128" s="311"/>
      <c r="DX128" s="101"/>
      <c r="DY128" s="101"/>
      <c r="DZ128" s="101"/>
      <c r="EA128" s="101"/>
      <c r="EB128" s="101"/>
      <c r="EC128" s="101"/>
      <c r="ED128" s="101"/>
      <c r="EE128" s="311"/>
      <c r="EF128" s="101"/>
      <c r="EG128" s="101"/>
      <c r="EH128" s="101"/>
      <c r="EI128" s="101"/>
      <c r="EJ128" s="105"/>
      <c r="EK128" s="105"/>
      <c r="EL128" s="69"/>
      <c r="EM128" s="68"/>
      <c r="EN128" s="68"/>
      <c r="EO128" s="68"/>
      <c r="EP128" s="68"/>
      <c r="EQ128" s="68"/>
      <c r="ER128" s="68"/>
      <c r="ES128" s="15"/>
      <c r="ET128" s="15"/>
      <c r="EU128" s="105"/>
      <c r="EV128" s="105"/>
      <c r="EW128" s="105"/>
      <c r="EX128" s="105"/>
      <c r="EY128" s="105"/>
      <c r="EZ128" s="105"/>
      <c r="FA128" s="67"/>
      <c r="FB128" s="105"/>
      <c r="FC128" s="105"/>
      <c r="FD128" s="105"/>
      <c r="FE128" s="105"/>
      <c r="FF128" s="105"/>
      <c r="FG128" s="105"/>
      <c r="FH128" s="67"/>
      <c r="FI128" s="67"/>
      <c r="FJ128" s="67"/>
      <c r="FK128" s="67"/>
      <c r="FL128" s="67"/>
      <c r="FM128" s="67"/>
      <c r="FN128" s="67"/>
    </row>
    <row r="129" spans="2:170" ht="22.5" customHeight="1" x14ac:dyDescent="0.45">
      <c r="B129" s="133">
        <f>IF(Data!B128&lt;&gt;"",Data!B128,"")</f>
        <v>115</v>
      </c>
      <c r="C129" s="158" t="str">
        <f>IF(Data!C128&lt;&gt;"",Data!C128,"")</f>
        <v>นายภาคิน   แพ่งพร</v>
      </c>
      <c r="D129" s="106">
        <f>IF(Data!D128&lt;&gt;"",Data!D128,"")</f>
        <v>1</v>
      </c>
      <c r="E129" s="140">
        <f>IF(AND(I129=1,Data!T128=0),0,IF(I129=999,999,Data!T128))</f>
        <v>203</v>
      </c>
      <c r="F129" s="140">
        <f t="shared" si="44"/>
        <v>16.916666666666668</v>
      </c>
      <c r="G129" s="140">
        <f>IF(Data!K128&lt;&gt;"",Data!K128,"")</f>
        <v>70</v>
      </c>
      <c r="H129" s="141">
        <f>IF(Data!L128&lt;&gt;"",Data!L128,"")</f>
        <v>170</v>
      </c>
      <c r="I129" s="63">
        <f>IF(Data!M128&lt;&gt;"",Data!M128,"")</f>
        <v>1</v>
      </c>
      <c r="J129" s="63">
        <f t="shared" si="45"/>
        <v>125</v>
      </c>
      <c r="L129" s="64" t="str">
        <f t="shared" si="46"/>
        <v>น้ำหนักมากกว่าเกณฑ์</v>
      </c>
      <c r="M129" s="74"/>
      <c r="N129" s="63">
        <f t="shared" si="47"/>
        <v>100</v>
      </c>
      <c r="P129" s="64" t="str">
        <f t="shared" si="48"/>
        <v>ส่วนสูงตามเกณฑ์</v>
      </c>
      <c r="R129" s="63">
        <f t="shared" si="49"/>
        <v>123</v>
      </c>
      <c r="S129" s="64" t="str">
        <f t="shared" si="50"/>
        <v>เริ่มอ้วน</v>
      </c>
      <c r="W129" s="310">
        <f t="shared" si="51"/>
        <v>1203</v>
      </c>
      <c r="Y129" s="65">
        <f t="shared" si="52"/>
        <v>55.9</v>
      </c>
      <c r="Z129" s="65">
        <f t="shared" si="53"/>
        <v>169.1585737728</v>
      </c>
      <c r="AA129" s="65">
        <f t="shared" si="54"/>
        <v>57.1</v>
      </c>
      <c r="AB129" s="65">
        <f t="shared" si="55"/>
        <v>0</v>
      </c>
      <c r="AC129" s="65">
        <f t="shared" si="56"/>
        <v>57.1</v>
      </c>
      <c r="AD129" s="65">
        <f t="shared" si="57"/>
        <v>36.28062230751955</v>
      </c>
      <c r="AE129" s="65">
        <f t="shared" si="58"/>
        <v>42.820414871679702</v>
      </c>
      <c r="AF129" s="65">
        <f t="shared" si="59"/>
        <v>46.090311153759785</v>
      </c>
      <c r="AG129" s="65">
        <f t="shared" si="60"/>
        <v>65.629935278384607</v>
      </c>
      <c r="AH129" s="65">
        <f t="shared" si="61"/>
        <v>68.873247037846141</v>
      </c>
      <c r="AI129" s="65">
        <f t="shared" si="62"/>
        <v>75.400000000000006</v>
      </c>
      <c r="AJ129" s="65">
        <f t="shared" si="63"/>
        <v>151.35436534630441</v>
      </c>
      <c r="AK129" s="65">
        <f t="shared" si="64"/>
        <v>157.28910148846961</v>
      </c>
      <c r="AL129" s="65">
        <f t="shared" si="65"/>
        <v>160.25646955955219</v>
      </c>
      <c r="AM129" s="65">
        <f t="shared" si="66"/>
        <v>177.08095213903863</v>
      </c>
      <c r="AN129" s="65">
        <f t="shared" si="67"/>
        <v>179.72174492778481</v>
      </c>
      <c r="AO129" s="65">
        <f t="shared" si="68"/>
        <v>185.00333050527723</v>
      </c>
      <c r="AP129" s="65">
        <f t="shared" si="69"/>
        <v>40.192243614610348</v>
      </c>
      <c r="AQ129" s="65">
        <f t="shared" si="70"/>
        <v>45.82816240974023</v>
      </c>
      <c r="AR129" s="65">
        <f t="shared" si="71"/>
        <v>48.646121807305164</v>
      </c>
      <c r="AS129" s="65">
        <f t="shared" si="72"/>
        <v>65.474124624839206</v>
      </c>
      <c r="AT129" s="65">
        <f t="shared" si="73"/>
        <v>68.265499499785619</v>
      </c>
      <c r="AU129" s="65">
        <f t="shared" si="74"/>
        <v>73.848249249678418</v>
      </c>
      <c r="AV129" s="65">
        <f t="shared" si="75"/>
        <v>0</v>
      </c>
      <c r="AW129" s="65">
        <f t="shared" si="76"/>
        <v>40.192243614610348</v>
      </c>
      <c r="AX129" s="65">
        <f t="shared" si="77"/>
        <v>0</v>
      </c>
      <c r="AY129" s="65">
        <f t="shared" si="78"/>
        <v>45.82816240974023</v>
      </c>
      <c r="AZ129" s="65">
        <f t="shared" si="79"/>
        <v>0</v>
      </c>
      <c r="BA129" s="65">
        <f t="shared" si="80"/>
        <v>48.646121807305164</v>
      </c>
      <c r="BB129" s="65">
        <f t="shared" si="81"/>
        <v>0</v>
      </c>
      <c r="BC129" s="65">
        <f t="shared" si="82"/>
        <v>65.474124624839206</v>
      </c>
      <c r="BD129" s="65">
        <f t="shared" si="83"/>
        <v>0</v>
      </c>
      <c r="BE129" s="65">
        <f t="shared" si="84"/>
        <v>68.265499499785619</v>
      </c>
      <c r="BF129" s="65">
        <f t="shared" si="85"/>
        <v>0</v>
      </c>
      <c r="BG129" s="65">
        <f t="shared" si="86"/>
        <v>73.848249249678418</v>
      </c>
      <c r="BI129" s="371">
        <v>1114</v>
      </c>
      <c r="BJ129" s="342">
        <v>16.874993364503158</v>
      </c>
      <c r="BK129" s="342">
        <v>20.649995576335439</v>
      </c>
      <c r="BL129" s="342">
        <v>22.537496682251579</v>
      </c>
      <c r="BM129" s="342">
        <v>24.424997788167719</v>
      </c>
      <c r="BN129" s="342">
        <v>28.2</v>
      </c>
      <c r="BO129" s="342">
        <v>35.218313971293817</v>
      </c>
      <c r="BP129" s="342">
        <v>38.727470956940728</v>
      </c>
      <c r="BQ129" s="342">
        <v>42.236627942587639</v>
      </c>
      <c r="BR129" s="342">
        <v>49.3</v>
      </c>
      <c r="BS129" s="65"/>
      <c r="BT129" s="371">
        <v>1114</v>
      </c>
      <c r="BU129" s="342">
        <v>115.45800677119706</v>
      </c>
      <c r="BV129" s="342">
        <v>121.21386487637136</v>
      </c>
      <c r="BW129" s="342">
        <v>124.09179392895851</v>
      </c>
      <c r="BX129" s="342">
        <v>126.96972298154566</v>
      </c>
      <c r="BY129" s="342">
        <v>132.72558108671996</v>
      </c>
      <c r="BZ129" s="342">
        <v>138.1362984203505</v>
      </c>
      <c r="CA129" s="342">
        <v>140.84165708716577</v>
      </c>
      <c r="CB129" s="342">
        <v>143.54701575398101</v>
      </c>
      <c r="CC129" s="342">
        <v>148.95773308761156</v>
      </c>
      <c r="CE129" s="385">
        <v>77.5</v>
      </c>
      <c r="CF129" s="342">
        <v>7.9012488201692488</v>
      </c>
      <c r="CG129" s="342">
        <v>8.6369488045171821</v>
      </c>
      <c r="CH129" s="342">
        <v>9.0047987966911478</v>
      </c>
      <c r="CI129" s="342">
        <v>9.3726487888651135</v>
      </c>
      <c r="CJ129" s="342">
        <v>10.108348773213049</v>
      </c>
      <c r="CK129" s="342">
        <v>10.883507253233091</v>
      </c>
      <c r="CL129" s="342">
        <v>11.271086493243113</v>
      </c>
      <c r="CM129" s="342">
        <v>11.658665733253136</v>
      </c>
      <c r="CN129" s="342">
        <v>12.43382421327318</v>
      </c>
      <c r="CO129" s="342">
        <v>7.4304736826888789</v>
      </c>
      <c r="CP129" s="342">
        <v>8.1465928445310336</v>
      </c>
      <c r="CQ129" s="342">
        <v>8.504652425452111</v>
      </c>
      <c r="CR129" s="342">
        <v>8.8627120063731883</v>
      </c>
      <c r="CS129" s="342">
        <v>9.5788311682153431</v>
      </c>
      <c r="CT129" s="342">
        <v>10.291691997957397</v>
      </c>
      <c r="CU129" s="342">
        <v>10.648122412828423</v>
      </c>
      <c r="CV129" s="342">
        <v>11.004552827699449</v>
      </c>
      <c r="CW129" s="342">
        <v>11.717413657441503</v>
      </c>
      <c r="CY129" s="101">
        <f t="shared" si="87"/>
        <v>1</v>
      </c>
      <c r="CZ129" s="101"/>
      <c r="DA129" s="101"/>
      <c r="DB129" s="311"/>
      <c r="DC129" s="311"/>
      <c r="DD129" s="311"/>
      <c r="DE129" s="311"/>
      <c r="DF129" s="311"/>
      <c r="DP129" s="311"/>
      <c r="DQ129" s="311"/>
      <c r="DR129" s="311"/>
      <c r="DS129" s="311"/>
      <c r="DT129" s="311"/>
      <c r="DU129" s="311"/>
      <c r="DV129" s="311"/>
      <c r="DW129" s="311"/>
      <c r="DX129" s="101"/>
      <c r="DY129" s="101"/>
      <c r="DZ129" s="101"/>
      <c r="EA129" s="101"/>
      <c r="EB129" s="101"/>
      <c r="EC129" s="101"/>
      <c r="ED129" s="101"/>
      <c r="EE129" s="311"/>
      <c r="EF129" s="101"/>
      <c r="EG129" s="101"/>
      <c r="EH129" s="101"/>
      <c r="EI129" s="101"/>
      <c r="EJ129" s="105"/>
      <c r="EK129" s="105"/>
      <c r="EL129" s="69"/>
      <c r="EM129" s="68"/>
      <c r="EN129" s="68"/>
      <c r="EO129" s="68"/>
      <c r="EP129" s="68"/>
      <c r="EQ129" s="68"/>
      <c r="ER129" s="68"/>
      <c r="ES129" s="15"/>
      <c r="ET129" s="15"/>
      <c r="EU129" s="105"/>
      <c r="EV129" s="105"/>
      <c r="EW129" s="105"/>
      <c r="EX129" s="105"/>
      <c r="EY129" s="105"/>
      <c r="EZ129" s="105"/>
      <c r="FA129" s="67"/>
      <c r="FB129" s="105"/>
      <c r="FC129" s="105"/>
      <c r="FD129" s="105"/>
      <c r="FE129" s="105"/>
      <c r="FF129" s="105"/>
      <c r="FG129" s="105"/>
      <c r="FH129" s="67"/>
      <c r="FI129" s="67"/>
      <c r="FJ129" s="67"/>
      <c r="FK129" s="67"/>
      <c r="FL129" s="67"/>
      <c r="FM129" s="67"/>
      <c r="FN129" s="67"/>
    </row>
    <row r="130" spans="2:170" ht="22.5" customHeight="1" x14ac:dyDescent="0.45">
      <c r="B130" s="133">
        <f>IF(Data!B129&lt;&gt;"",Data!B129,"")</f>
        <v>116</v>
      </c>
      <c r="C130" s="158" t="str">
        <f>IF(Data!C129&lt;&gt;"",Data!C129,"")</f>
        <v>นางสาวฉัตรวดี   แสนสน</v>
      </c>
      <c r="D130" s="106">
        <f>IF(Data!D129&lt;&gt;"",Data!D129,"")</f>
        <v>2</v>
      </c>
      <c r="E130" s="140">
        <f>IF(AND(I130=1,Data!T129=0),0,IF(I130=999,999,Data!T129))</f>
        <v>196</v>
      </c>
      <c r="F130" s="140">
        <f t="shared" si="44"/>
        <v>16.333333333333332</v>
      </c>
      <c r="G130" s="140">
        <f>IF(Data!K129&lt;&gt;"",Data!K129,"")</f>
        <v>42</v>
      </c>
      <c r="H130" s="141">
        <f>IF(Data!L129&lt;&gt;"",Data!L129,"")</f>
        <v>164</v>
      </c>
      <c r="I130" s="63">
        <f>IF(Data!M129&lt;&gt;"",Data!M129,"")</f>
        <v>1</v>
      </c>
      <c r="J130" s="63">
        <f t="shared" si="45"/>
        <v>87</v>
      </c>
      <c r="L130" s="64" t="str">
        <f t="shared" si="46"/>
        <v>น้ำหนักตามเกณฑ์</v>
      </c>
      <c r="M130" s="74"/>
      <c r="N130" s="63">
        <f t="shared" si="47"/>
        <v>105</v>
      </c>
      <c r="P130" s="64" t="str">
        <f t="shared" si="48"/>
        <v>ส่วนสูงตามเกณฑ์</v>
      </c>
      <c r="R130" s="63">
        <f t="shared" si="49"/>
        <v>79</v>
      </c>
      <c r="S130" s="64" t="str">
        <f t="shared" si="50"/>
        <v>ผอม</v>
      </c>
      <c r="W130" s="310">
        <f t="shared" si="51"/>
        <v>2196</v>
      </c>
      <c r="Y130" s="65">
        <f t="shared" si="52"/>
        <v>48.1</v>
      </c>
      <c r="Z130" s="65">
        <f t="shared" si="53"/>
        <v>156.69999999999999</v>
      </c>
      <c r="AA130" s="65">
        <f t="shared" si="54"/>
        <v>53.1</v>
      </c>
      <c r="AB130" s="65">
        <f t="shared" si="55"/>
        <v>0</v>
      </c>
      <c r="AC130" s="65">
        <f t="shared" si="56"/>
        <v>53.1</v>
      </c>
      <c r="AD130" s="65">
        <f t="shared" si="57"/>
        <v>32.787314971722573</v>
      </c>
      <c r="AE130" s="65">
        <f t="shared" si="58"/>
        <v>37.891543314481716</v>
      </c>
      <c r="AF130" s="65">
        <f t="shared" si="59"/>
        <v>40.443657485861287</v>
      </c>
      <c r="AG130" s="65">
        <f t="shared" si="60"/>
        <v>57.351413871250941</v>
      </c>
      <c r="AH130" s="65">
        <f t="shared" si="61"/>
        <v>60.435218495001259</v>
      </c>
      <c r="AI130" s="65">
        <f t="shared" si="62"/>
        <v>66.602827742501887</v>
      </c>
      <c r="AJ130" s="65">
        <f t="shared" si="63"/>
        <v>141.70632924314503</v>
      </c>
      <c r="AK130" s="65">
        <f t="shared" si="64"/>
        <v>146.70421949543004</v>
      </c>
      <c r="AL130" s="65">
        <f t="shared" si="65"/>
        <v>149.20316462157251</v>
      </c>
      <c r="AM130" s="65">
        <f t="shared" si="66"/>
        <v>164.1170818105719</v>
      </c>
      <c r="AN130" s="65">
        <f t="shared" si="67"/>
        <v>166.58944241409583</v>
      </c>
      <c r="AO130" s="65">
        <f t="shared" si="68"/>
        <v>171.53416362114376</v>
      </c>
      <c r="AP130" s="65">
        <f t="shared" si="69"/>
        <v>36.670765021744003</v>
      </c>
      <c r="AQ130" s="65">
        <f t="shared" si="70"/>
        <v>42.147176681162676</v>
      </c>
      <c r="AR130" s="65">
        <f t="shared" si="71"/>
        <v>44.885382510872006</v>
      </c>
      <c r="AS130" s="65">
        <f t="shared" si="72"/>
        <v>61.713385328406048</v>
      </c>
      <c r="AT130" s="65">
        <f t="shared" si="73"/>
        <v>64.584513771208066</v>
      </c>
      <c r="AU130" s="65">
        <f t="shared" si="74"/>
        <v>70.326770656812101</v>
      </c>
      <c r="AV130" s="65">
        <f t="shared" si="75"/>
        <v>0</v>
      </c>
      <c r="AW130" s="65">
        <f t="shared" si="76"/>
        <v>36.670765021744003</v>
      </c>
      <c r="AX130" s="65">
        <f t="shared" si="77"/>
        <v>0</v>
      </c>
      <c r="AY130" s="65">
        <f t="shared" si="78"/>
        <v>42.147176681162676</v>
      </c>
      <c r="AZ130" s="65">
        <f t="shared" si="79"/>
        <v>0</v>
      </c>
      <c r="BA130" s="65">
        <f t="shared" si="80"/>
        <v>44.885382510872006</v>
      </c>
      <c r="BB130" s="65">
        <f t="shared" si="81"/>
        <v>0</v>
      </c>
      <c r="BC130" s="65">
        <f t="shared" si="82"/>
        <v>61.713385328406048</v>
      </c>
      <c r="BD130" s="65">
        <f t="shared" si="83"/>
        <v>0</v>
      </c>
      <c r="BE130" s="65">
        <f t="shared" si="84"/>
        <v>64.584513771208066</v>
      </c>
      <c r="BF130" s="65">
        <f t="shared" si="85"/>
        <v>0</v>
      </c>
      <c r="BG130" s="65">
        <f t="shared" si="86"/>
        <v>70.326770656812101</v>
      </c>
      <c r="BI130" s="371">
        <v>1115</v>
      </c>
      <c r="BJ130" s="342">
        <v>16.855979093080705</v>
      </c>
      <c r="BK130" s="342">
        <v>20.737319395387139</v>
      </c>
      <c r="BL130" s="342">
        <v>22.677989546540353</v>
      </c>
      <c r="BM130" s="342">
        <v>24.61865969769357</v>
      </c>
      <c r="BN130" s="342">
        <v>28.5</v>
      </c>
      <c r="BO130" s="342">
        <v>35.571483016530891</v>
      </c>
      <c r="BP130" s="342">
        <v>39.107224524796337</v>
      </c>
      <c r="BQ130" s="342">
        <v>42.642966033061782</v>
      </c>
      <c r="BR130" s="342">
        <v>49.7</v>
      </c>
      <c r="BS130" s="65"/>
      <c r="BT130" s="371">
        <v>1115</v>
      </c>
      <c r="BU130" s="342">
        <v>115.70036189158913</v>
      </c>
      <c r="BV130" s="342">
        <v>121.50772513433941</v>
      </c>
      <c r="BW130" s="342">
        <v>124.41140675571455</v>
      </c>
      <c r="BX130" s="342">
        <v>127.31508837708971</v>
      </c>
      <c r="BY130" s="342">
        <v>133.12245161984001</v>
      </c>
      <c r="BZ130" s="342">
        <v>138.551531067497</v>
      </c>
      <c r="CA130" s="342">
        <v>141.26607079132549</v>
      </c>
      <c r="CB130" s="342">
        <v>143.98061051515398</v>
      </c>
      <c r="CC130" s="342">
        <v>149.40968996281097</v>
      </c>
      <c r="CE130" s="385">
        <v>77.75</v>
      </c>
      <c r="CF130" s="342">
        <v>7.9554315123455197</v>
      </c>
      <c r="CG130" s="342">
        <v>8.6915685937241154</v>
      </c>
      <c r="CH130" s="342">
        <v>9.0596371344134123</v>
      </c>
      <c r="CI130" s="342">
        <v>9.4277056751027111</v>
      </c>
      <c r="CJ130" s="342">
        <v>10.163842756481307</v>
      </c>
      <c r="CK130" s="342">
        <v>10.94567050781875</v>
      </c>
      <c r="CL130" s="342">
        <v>11.336584383487473</v>
      </c>
      <c r="CM130" s="342">
        <v>11.727498259156196</v>
      </c>
      <c r="CN130" s="342">
        <v>12.509326010493639</v>
      </c>
      <c r="CO130" s="342">
        <v>7.4716292776333777</v>
      </c>
      <c r="CP130" s="342">
        <v>8.1915486493557168</v>
      </c>
      <c r="CQ130" s="342">
        <v>8.5515083352168872</v>
      </c>
      <c r="CR130" s="342">
        <v>8.9114680210780577</v>
      </c>
      <c r="CS130" s="342">
        <v>9.6313873928003968</v>
      </c>
      <c r="CT130" s="342">
        <v>10.346775368711496</v>
      </c>
      <c r="CU130" s="342">
        <v>10.704469356667044</v>
      </c>
      <c r="CV130" s="342">
        <v>11.062163344622594</v>
      </c>
      <c r="CW130" s="342">
        <v>11.777551320533693</v>
      </c>
      <c r="CY130" s="101">
        <f t="shared" si="87"/>
        <v>1</v>
      </c>
      <c r="CZ130" s="101"/>
      <c r="DA130" s="101"/>
      <c r="DB130" s="311"/>
      <c r="DC130" s="311"/>
      <c r="DD130" s="311"/>
      <c r="DE130" s="311"/>
      <c r="DF130" s="311"/>
      <c r="DP130" s="311"/>
      <c r="DQ130" s="311"/>
      <c r="DR130" s="311"/>
      <c r="DS130" s="311"/>
      <c r="DT130" s="311"/>
      <c r="DU130" s="311"/>
      <c r="DV130" s="311"/>
      <c r="DW130" s="311"/>
      <c r="DX130" s="101"/>
      <c r="DY130" s="101"/>
      <c r="DZ130" s="101"/>
      <c r="EA130" s="101"/>
      <c r="EB130" s="101"/>
      <c r="EC130" s="101"/>
      <c r="ED130" s="101"/>
      <c r="EE130" s="311"/>
      <c r="EF130" s="101"/>
      <c r="EG130" s="101"/>
      <c r="EH130" s="101"/>
      <c r="EI130" s="101"/>
      <c r="EJ130" s="105"/>
      <c r="EK130" s="105"/>
      <c r="EL130" s="69"/>
      <c r="EM130" s="68"/>
      <c r="EN130" s="68"/>
      <c r="EO130" s="68"/>
      <c r="EP130" s="68"/>
      <c r="EQ130" s="68"/>
      <c r="ER130" s="68"/>
      <c r="ES130" s="15"/>
      <c r="ET130" s="15"/>
      <c r="EU130" s="105"/>
      <c r="EV130" s="105"/>
      <c r="EW130" s="105"/>
      <c r="EX130" s="105"/>
      <c r="EY130" s="105"/>
      <c r="EZ130" s="105"/>
      <c r="FA130" s="67"/>
      <c r="FB130" s="105"/>
      <c r="FC130" s="105"/>
      <c r="FD130" s="105"/>
      <c r="FE130" s="105"/>
      <c r="FF130" s="105"/>
      <c r="FG130" s="105"/>
      <c r="FH130" s="67"/>
      <c r="FI130" s="67"/>
      <c r="FJ130" s="67"/>
      <c r="FK130" s="67"/>
      <c r="FL130" s="67"/>
      <c r="FM130" s="67"/>
      <c r="FN130" s="67"/>
    </row>
    <row r="131" spans="2:170" ht="22.5" customHeight="1" x14ac:dyDescent="0.45">
      <c r="B131" s="133">
        <f>IF(Data!B130&lt;&gt;"",Data!B130,"")</f>
        <v>117</v>
      </c>
      <c r="C131" s="158" t="str">
        <f>IF(Data!C130&lt;&gt;"",Data!C130,"")</f>
        <v>นางสาวพัชรพร   อ่วมจุก</v>
      </c>
      <c r="D131" s="106">
        <f>IF(Data!D130&lt;&gt;"",Data!D130,"")</f>
        <v>2</v>
      </c>
      <c r="E131" s="140">
        <f>IF(AND(I131=1,Data!T130=0),0,IF(I131=999,999,Data!T130))</f>
        <v>194</v>
      </c>
      <c r="F131" s="140">
        <f t="shared" si="44"/>
        <v>16.166666666666668</v>
      </c>
      <c r="G131" s="140">
        <f>IF(Data!K130&lt;&gt;"",Data!K130,"")</f>
        <v>40</v>
      </c>
      <c r="H131" s="141">
        <f>IF(Data!L130&lt;&gt;"",Data!L130,"")</f>
        <v>160</v>
      </c>
      <c r="I131" s="63">
        <f>IF(Data!M130&lt;&gt;"",Data!M130,"")</f>
        <v>1</v>
      </c>
      <c r="J131" s="63">
        <f t="shared" si="45"/>
        <v>83</v>
      </c>
      <c r="L131" s="64" t="str">
        <f t="shared" si="46"/>
        <v>น้ำหนักค่อนข้างน้อย</v>
      </c>
      <c r="M131" s="74"/>
      <c r="N131" s="63">
        <f t="shared" si="47"/>
        <v>102</v>
      </c>
      <c r="P131" s="64" t="str">
        <f t="shared" si="48"/>
        <v>ส่วนสูงตามเกณฑ์</v>
      </c>
      <c r="R131" s="63">
        <f t="shared" si="49"/>
        <v>80</v>
      </c>
      <c r="S131" s="64" t="str">
        <f t="shared" si="50"/>
        <v>ค่อนข้างผอม</v>
      </c>
      <c r="W131" s="310">
        <f t="shared" si="51"/>
        <v>2194</v>
      </c>
      <c r="Y131" s="65">
        <f t="shared" si="52"/>
        <v>48</v>
      </c>
      <c r="Z131" s="65">
        <f t="shared" si="53"/>
        <v>156.69999999999999</v>
      </c>
      <c r="AA131" s="65">
        <f t="shared" si="54"/>
        <v>49.7</v>
      </c>
      <c r="AB131" s="65">
        <f t="shared" si="55"/>
        <v>0</v>
      </c>
      <c r="AC131" s="65">
        <f t="shared" si="56"/>
        <v>49.7</v>
      </c>
      <c r="AD131" s="65">
        <f t="shared" si="57"/>
        <v>32.527807836011348</v>
      </c>
      <c r="AE131" s="65">
        <f t="shared" si="58"/>
        <v>37.685205224007568</v>
      </c>
      <c r="AF131" s="65">
        <f t="shared" si="59"/>
        <v>40.263903918005667</v>
      </c>
      <c r="AG131" s="65">
        <f t="shared" si="60"/>
        <v>57.331167439106558</v>
      </c>
      <c r="AH131" s="65">
        <f t="shared" si="61"/>
        <v>60.441556585475411</v>
      </c>
      <c r="AI131" s="65">
        <f t="shared" si="62"/>
        <v>66.662334878213116</v>
      </c>
      <c r="AJ131" s="65">
        <f t="shared" si="63"/>
        <v>141.5468221074338</v>
      </c>
      <c r="AK131" s="65">
        <f t="shared" si="64"/>
        <v>146.59788140495584</v>
      </c>
      <c r="AL131" s="65">
        <f t="shared" si="65"/>
        <v>149.12341105371689</v>
      </c>
      <c r="AM131" s="65">
        <f t="shared" si="66"/>
        <v>164.03732824271628</v>
      </c>
      <c r="AN131" s="65">
        <f t="shared" si="67"/>
        <v>166.48310432362169</v>
      </c>
      <c r="AO131" s="65">
        <f t="shared" si="68"/>
        <v>171.37465648543255</v>
      </c>
      <c r="AP131" s="65">
        <f t="shared" si="69"/>
        <v>34.387314971722574</v>
      </c>
      <c r="AQ131" s="65">
        <f t="shared" si="70"/>
        <v>39.491543314481717</v>
      </c>
      <c r="AR131" s="65">
        <f t="shared" si="71"/>
        <v>42.043657485861289</v>
      </c>
      <c r="AS131" s="65">
        <f t="shared" si="72"/>
        <v>59.031167439106554</v>
      </c>
      <c r="AT131" s="65">
        <f t="shared" si="73"/>
        <v>62.141556585475406</v>
      </c>
      <c r="AU131" s="65">
        <f t="shared" si="74"/>
        <v>68.362334878213105</v>
      </c>
      <c r="AV131" s="65">
        <f t="shared" si="75"/>
        <v>0</v>
      </c>
      <c r="AW131" s="65">
        <f t="shared" si="76"/>
        <v>34.387314971722574</v>
      </c>
      <c r="AX131" s="65">
        <f t="shared" si="77"/>
        <v>0</v>
      </c>
      <c r="AY131" s="65">
        <f t="shared" si="78"/>
        <v>39.491543314481717</v>
      </c>
      <c r="AZ131" s="65">
        <f t="shared" si="79"/>
        <v>0</v>
      </c>
      <c r="BA131" s="65">
        <f t="shared" si="80"/>
        <v>42.043657485861289</v>
      </c>
      <c r="BB131" s="65">
        <f t="shared" si="81"/>
        <v>0</v>
      </c>
      <c r="BC131" s="65">
        <f t="shared" si="82"/>
        <v>59.031167439106554</v>
      </c>
      <c r="BD131" s="65">
        <f t="shared" si="83"/>
        <v>0</v>
      </c>
      <c r="BE131" s="65">
        <f t="shared" si="84"/>
        <v>62.141556585475406</v>
      </c>
      <c r="BF131" s="65">
        <f t="shared" si="85"/>
        <v>0</v>
      </c>
      <c r="BG131" s="65">
        <f t="shared" si="86"/>
        <v>68.362334878213105</v>
      </c>
      <c r="BI131" s="371">
        <v>1116</v>
      </c>
      <c r="BJ131" s="342">
        <v>17.055979093080708</v>
      </c>
      <c r="BK131" s="342">
        <v>20.937319395387139</v>
      </c>
      <c r="BL131" s="342">
        <v>22.877989546540356</v>
      </c>
      <c r="BM131" s="342">
        <v>24.818659697693569</v>
      </c>
      <c r="BN131" s="342">
        <v>28.7</v>
      </c>
      <c r="BO131" s="342">
        <v>35.824652061767971</v>
      </c>
      <c r="BP131" s="342">
        <v>39.386978092651958</v>
      </c>
      <c r="BQ131" s="342">
        <v>42.949304123535939</v>
      </c>
      <c r="BR131" s="342">
        <v>50.1</v>
      </c>
      <c r="BS131" s="65"/>
      <c r="BT131" s="371">
        <v>1116</v>
      </c>
      <c r="BU131" s="342">
        <v>116.17390881696727</v>
      </c>
      <c r="BV131" s="342">
        <v>121.9534867313115</v>
      </c>
      <c r="BW131" s="342">
        <v>124.84327568848363</v>
      </c>
      <c r="BX131" s="342">
        <v>127.73306464565574</v>
      </c>
      <c r="BY131" s="342">
        <v>133.51264255999999</v>
      </c>
      <c r="BZ131" s="342">
        <v>138.96288652666968</v>
      </c>
      <c r="CA131" s="342">
        <v>141.68800851000452</v>
      </c>
      <c r="CB131" s="342">
        <v>144.41313049333937</v>
      </c>
      <c r="CC131" s="342">
        <v>149.86337446000908</v>
      </c>
      <c r="CE131" s="385">
        <v>78</v>
      </c>
      <c r="CF131" s="342">
        <v>8.0096142045217906</v>
      </c>
      <c r="CG131" s="342">
        <v>8.7461883829310487</v>
      </c>
      <c r="CH131" s="342">
        <v>9.1144754721356769</v>
      </c>
      <c r="CI131" s="342">
        <v>9.4827625613403068</v>
      </c>
      <c r="CJ131" s="342">
        <v>10.219336739749565</v>
      </c>
      <c r="CK131" s="342">
        <v>11.00783376240441</v>
      </c>
      <c r="CL131" s="342">
        <v>11.402082273731832</v>
      </c>
      <c r="CM131" s="342">
        <v>11.796330785059254</v>
      </c>
      <c r="CN131" s="342">
        <v>12.584827807714099</v>
      </c>
      <c r="CO131" s="342">
        <v>7.5127848725778756</v>
      </c>
      <c r="CP131" s="342">
        <v>8.2365044541804</v>
      </c>
      <c r="CQ131" s="342">
        <v>8.5983642449816635</v>
      </c>
      <c r="CR131" s="342">
        <v>8.9602240357829253</v>
      </c>
      <c r="CS131" s="342">
        <v>9.6839436173854505</v>
      </c>
      <c r="CT131" s="342">
        <v>10.401858739465595</v>
      </c>
      <c r="CU131" s="342">
        <v>10.760816300505667</v>
      </c>
      <c r="CV131" s="342">
        <v>11.119773861545738</v>
      </c>
      <c r="CW131" s="342">
        <v>11.837688983625883</v>
      </c>
      <c r="CY131" s="101">
        <f t="shared" si="87"/>
        <v>1</v>
      </c>
      <c r="CZ131" s="101"/>
      <c r="DA131" s="101"/>
      <c r="DB131" s="311"/>
      <c r="DC131" s="311"/>
      <c r="DD131" s="311"/>
      <c r="DE131" s="311"/>
      <c r="DF131" s="311"/>
      <c r="DP131" s="311"/>
      <c r="DQ131" s="311"/>
      <c r="DR131" s="311"/>
      <c r="DS131" s="311"/>
      <c r="DT131" s="311"/>
      <c r="DU131" s="311"/>
      <c r="DV131" s="311"/>
      <c r="DW131" s="311"/>
      <c r="DX131" s="101"/>
      <c r="DY131" s="101"/>
      <c r="DZ131" s="101"/>
      <c r="EA131" s="101"/>
      <c r="EB131" s="101"/>
      <c r="EC131" s="101"/>
      <c r="ED131" s="101"/>
      <c r="EE131" s="311"/>
      <c r="EF131" s="101"/>
      <c r="EG131" s="101"/>
      <c r="EH131" s="101"/>
      <c r="EI131" s="101"/>
      <c r="EJ131" s="105"/>
      <c r="EK131" s="105"/>
      <c r="EL131" s="69"/>
      <c r="EM131" s="68"/>
      <c r="EN131" s="68"/>
      <c r="EO131" s="68"/>
      <c r="EP131" s="68"/>
      <c r="EQ131" s="68"/>
      <c r="ER131" s="68"/>
      <c r="ES131" s="15"/>
      <c r="ET131" s="15"/>
      <c r="EU131" s="105"/>
      <c r="EV131" s="105"/>
      <c r="EW131" s="105"/>
      <c r="EX131" s="105"/>
      <c r="EY131" s="105"/>
      <c r="EZ131" s="105"/>
      <c r="FA131" s="67"/>
      <c r="FB131" s="105"/>
      <c r="FC131" s="105"/>
      <c r="FD131" s="105"/>
      <c r="FE131" s="105"/>
      <c r="FF131" s="105"/>
      <c r="FG131" s="105"/>
      <c r="FH131" s="67"/>
      <c r="FI131" s="67"/>
      <c r="FJ131" s="67"/>
      <c r="FK131" s="67"/>
      <c r="FL131" s="67"/>
      <c r="FM131" s="67"/>
      <c r="FN131" s="67"/>
    </row>
    <row r="132" spans="2:170" ht="22.5" customHeight="1" x14ac:dyDescent="0.45">
      <c r="B132" s="133">
        <f>IF(Data!B131&lt;&gt;"",Data!B131,"")</f>
        <v>118</v>
      </c>
      <c r="C132" s="158" t="str">
        <f>IF(Data!C131&lt;&gt;"",Data!C131,"")</f>
        <v>นางสาวพิชชากร   ยืนยงนาน</v>
      </c>
      <c r="D132" s="106">
        <f>IF(Data!D131&lt;&gt;"",Data!D131,"")</f>
        <v>2</v>
      </c>
      <c r="E132" s="140">
        <f>IF(AND(I132=1,Data!T131=0),0,IF(I132=999,999,Data!T131))</f>
        <v>194</v>
      </c>
      <c r="F132" s="140">
        <f t="shared" si="44"/>
        <v>16.166666666666668</v>
      </c>
      <c r="G132" s="140">
        <f>IF(Data!K131&lt;&gt;"",Data!K131,"")</f>
        <v>55</v>
      </c>
      <c r="H132" s="141">
        <f>IF(Data!L131&lt;&gt;"",Data!L131,"")</f>
        <v>153</v>
      </c>
      <c r="I132" s="63">
        <f>IF(Data!M131&lt;&gt;"",Data!M131,"")</f>
        <v>1</v>
      </c>
      <c r="J132" s="63">
        <f t="shared" si="45"/>
        <v>115</v>
      </c>
      <c r="L132" s="64" t="str">
        <f t="shared" si="46"/>
        <v>น้ำหนักตามเกณฑ์</v>
      </c>
      <c r="M132" s="74"/>
      <c r="N132" s="63">
        <f t="shared" si="47"/>
        <v>98</v>
      </c>
      <c r="P132" s="64" t="str">
        <f t="shared" si="48"/>
        <v>ส่วนสูงตามเกณฑ์</v>
      </c>
      <c r="R132" s="63">
        <f t="shared" si="49"/>
        <v>125</v>
      </c>
      <c r="S132" s="64" t="str">
        <f t="shared" si="50"/>
        <v>ท้วม</v>
      </c>
      <c r="W132" s="310">
        <f t="shared" si="51"/>
        <v>2194</v>
      </c>
      <c r="Y132" s="65">
        <f t="shared" si="52"/>
        <v>48</v>
      </c>
      <c r="Z132" s="65">
        <f t="shared" si="53"/>
        <v>156.69999999999999</v>
      </c>
      <c r="AA132" s="65">
        <f t="shared" si="54"/>
        <v>44.1</v>
      </c>
      <c r="AB132" s="65">
        <f t="shared" si="55"/>
        <v>0</v>
      </c>
      <c r="AC132" s="65">
        <f t="shared" si="56"/>
        <v>44.1</v>
      </c>
      <c r="AD132" s="65">
        <f t="shared" si="57"/>
        <v>32.527807836011348</v>
      </c>
      <c r="AE132" s="65">
        <f t="shared" si="58"/>
        <v>37.685205224007568</v>
      </c>
      <c r="AF132" s="65">
        <f t="shared" si="59"/>
        <v>40.263903918005667</v>
      </c>
      <c r="AG132" s="65">
        <f t="shared" si="60"/>
        <v>57.331167439106558</v>
      </c>
      <c r="AH132" s="65">
        <f t="shared" si="61"/>
        <v>60.441556585475411</v>
      </c>
      <c r="AI132" s="65">
        <f t="shared" si="62"/>
        <v>66.662334878213116</v>
      </c>
      <c r="AJ132" s="65">
        <f t="shared" si="63"/>
        <v>141.5468221074338</v>
      </c>
      <c r="AK132" s="65">
        <f t="shared" si="64"/>
        <v>146.59788140495584</v>
      </c>
      <c r="AL132" s="65">
        <f t="shared" si="65"/>
        <v>149.12341105371689</v>
      </c>
      <c r="AM132" s="65">
        <f t="shared" si="66"/>
        <v>164.03732824271628</v>
      </c>
      <c r="AN132" s="65">
        <f t="shared" si="67"/>
        <v>166.48310432362169</v>
      </c>
      <c r="AO132" s="65">
        <f t="shared" si="68"/>
        <v>171.37465648543255</v>
      </c>
      <c r="AP132" s="65">
        <f t="shared" si="69"/>
        <v>29.903864921701143</v>
      </c>
      <c r="AQ132" s="65">
        <f t="shared" si="70"/>
        <v>34.635909947800762</v>
      </c>
      <c r="AR132" s="65">
        <f t="shared" si="71"/>
        <v>37.001932460850568</v>
      </c>
      <c r="AS132" s="65">
        <f t="shared" si="72"/>
        <v>53.82993527838461</v>
      </c>
      <c r="AT132" s="65">
        <f t="shared" si="73"/>
        <v>57.073247037846144</v>
      </c>
      <c r="AU132" s="65">
        <f t="shared" si="74"/>
        <v>63.559870556769226</v>
      </c>
      <c r="AV132" s="65">
        <f t="shared" si="75"/>
        <v>0</v>
      </c>
      <c r="AW132" s="65">
        <f t="shared" si="76"/>
        <v>29.903864921701143</v>
      </c>
      <c r="AX132" s="65">
        <f t="shared" si="77"/>
        <v>0</v>
      </c>
      <c r="AY132" s="65">
        <f t="shared" si="78"/>
        <v>34.635909947800762</v>
      </c>
      <c r="AZ132" s="65">
        <f t="shared" si="79"/>
        <v>0</v>
      </c>
      <c r="BA132" s="65">
        <f t="shared" si="80"/>
        <v>37.001932460850568</v>
      </c>
      <c r="BB132" s="65">
        <f t="shared" si="81"/>
        <v>0</v>
      </c>
      <c r="BC132" s="65">
        <f t="shared" si="82"/>
        <v>53.82993527838461</v>
      </c>
      <c r="BD132" s="65">
        <f t="shared" si="83"/>
        <v>0</v>
      </c>
      <c r="BE132" s="65">
        <f t="shared" si="84"/>
        <v>57.073247037846144</v>
      </c>
      <c r="BF132" s="65">
        <f t="shared" si="85"/>
        <v>0</v>
      </c>
      <c r="BG132" s="65">
        <f t="shared" si="86"/>
        <v>63.559870556769226</v>
      </c>
      <c r="BI132" s="371">
        <v>1117</v>
      </c>
      <c r="BJ132" s="342">
        <v>17.036964821658263</v>
      </c>
      <c r="BK132" s="342">
        <v>21.024643214438843</v>
      </c>
      <c r="BL132" s="342">
        <v>23.018482410829129</v>
      </c>
      <c r="BM132" s="342">
        <v>25.01232160721942</v>
      </c>
      <c r="BN132" s="342">
        <v>29</v>
      </c>
      <c r="BO132" s="342">
        <v>36.177821107005045</v>
      </c>
      <c r="BP132" s="342">
        <v>39.766731660507567</v>
      </c>
      <c r="BQ132" s="342">
        <v>43.355642214010082</v>
      </c>
      <c r="BR132" s="342">
        <v>50.5</v>
      </c>
      <c r="BS132" s="65"/>
      <c r="BT132" s="371">
        <v>1117</v>
      </c>
      <c r="BU132" s="342">
        <v>116.35686922483754</v>
      </c>
      <c r="BV132" s="342">
        <v>122.20309274103836</v>
      </c>
      <c r="BW132" s="342">
        <v>125.12620449913877</v>
      </c>
      <c r="BX132" s="342">
        <v>128.04931625723918</v>
      </c>
      <c r="BY132" s="342">
        <v>133.89553977344002</v>
      </c>
      <c r="BZ132" s="342">
        <v>139.37054515368359</v>
      </c>
      <c r="CA132" s="342">
        <v>142.10804784380537</v>
      </c>
      <c r="CB132" s="342">
        <v>144.84555053392717</v>
      </c>
      <c r="CC132" s="342">
        <v>150.32055591417071</v>
      </c>
      <c r="CE132" s="385">
        <v>78.25</v>
      </c>
      <c r="CF132" s="342">
        <v>8.0645051116749897</v>
      </c>
      <c r="CG132" s="342">
        <v>8.8011327870521647</v>
      </c>
      <c r="CH132" s="342">
        <v>9.169446624740754</v>
      </c>
      <c r="CI132" s="342">
        <v>9.5377604624293433</v>
      </c>
      <c r="CJ132" s="342">
        <v>10.27438813780652</v>
      </c>
      <c r="CK132" s="342">
        <v>11.070021007873763</v>
      </c>
      <c r="CL132" s="342">
        <v>11.467837442907385</v>
      </c>
      <c r="CM132" s="342">
        <v>11.865653877941003</v>
      </c>
      <c r="CN132" s="342">
        <v>12.661286748008246</v>
      </c>
      <c r="CO132" s="342">
        <v>7.553317366810635</v>
      </c>
      <c r="CP132" s="342">
        <v>8.2809437980670957</v>
      </c>
      <c r="CQ132" s="342">
        <v>8.6447570136953296</v>
      </c>
      <c r="CR132" s="342">
        <v>9.0085702293235599</v>
      </c>
      <c r="CS132" s="342">
        <v>9.7361966605800223</v>
      </c>
      <c r="CT132" s="342">
        <v>10.456614946703388</v>
      </c>
      <c r="CU132" s="342">
        <v>10.81682408976507</v>
      </c>
      <c r="CV132" s="342">
        <v>11.177033232826753</v>
      </c>
      <c r="CW132" s="342">
        <v>11.897451518950119</v>
      </c>
      <c r="CY132" s="101">
        <f t="shared" si="87"/>
        <v>1</v>
      </c>
      <c r="CZ132" s="101"/>
      <c r="DA132" s="101"/>
      <c r="DB132" s="311"/>
      <c r="DC132" s="311"/>
      <c r="DD132" s="311"/>
      <c r="DE132" s="311"/>
      <c r="DF132" s="311"/>
      <c r="DP132" s="311"/>
      <c r="DQ132" s="311"/>
      <c r="DR132" s="311"/>
      <c r="DS132" s="311"/>
      <c r="DT132" s="311"/>
      <c r="DU132" s="311"/>
      <c r="DV132" s="311"/>
      <c r="DW132" s="311"/>
      <c r="DX132" s="101"/>
      <c r="DY132" s="101"/>
      <c r="DZ132" s="101"/>
      <c r="EA132" s="101"/>
      <c r="EB132" s="101"/>
      <c r="EC132" s="101"/>
      <c r="ED132" s="101"/>
      <c r="EE132" s="311"/>
      <c r="EF132" s="101"/>
      <c r="EG132" s="101"/>
      <c r="EH132" s="101"/>
      <c r="EI132" s="101"/>
      <c r="EJ132" s="105"/>
      <c r="EK132" s="105"/>
      <c r="EL132" s="69"/>
      <c r="EM132" s="68"/>
      <c r="EN132" s="68"/>
      <c r="EO132" s="68"/>
      <c r="EP132" s="68"/>
      <c r="EQ132" s="68"/>
      <c r="ER132" s="68"/>
      <c r="ES132" s="15"/>
      <c r="ET132" s="15"/>
      <c r="EU132" s="105"/>
      <c r="EV132" s="105"/>
      <c r="EW132" s="105"/>
      <c r="EX132" s="105"/>
      <c r="EY132" s="105"/>
      <c r="EZ132" s="105"/>
      <c r="FA132" s="67"/>
      <c r="FB132" s="105"/>
      <c r="FC132" s="105"/>
      <c r="FD132" s="105"/>
      <c r="FE132" s="105"/>
      <c r="FF132" s="105"/>
      <c r="FG132" s="105"/>
      <c r="FH132" s="67"/>
      <c r="FI132" s="67"/>
      <c r="FJ132" s="67"/>
      <c r="FK132" s="67"/>
      <c r="FL132" s="67"/>
      <c r="FM132" s="67"/>
      <c r="FN132" s="67"/>
    </row>
    <row r="133" spans="2:170" ht="22.5" customHeight="1" x14ac:dyDescent="0.45">
      <c r="B133" s="133">
        <f>IF(Data!B132&lt;&gt;"",Data!B132,"")</f>
        <v>119</v>
      </c>
      <c r="C133" s="158" t="str">
        <f>IF(Data!C132&lt;&gt;"",Data!C132,"")</f>
        <v>นางสาววริศรา   อ่อนกลอง</v>
      </c>
      <c r="D133" s="106">
        <f>IF(Data!D132&lt;&gt;"",Data!D132,"")</f>
        <v>2</v>
      </c>
      <c r="E133" s="140">
        <f>IF(AND(I133=1,Data!T132=0),0,IF(I133=999,999,Data!T132))</f>
        <v>196</v>
      </c>
      <c r="F133" s="140">
        <f t="shared" si="44"/>
        <v>16.333333333333332</v>
      </c>
      <c r="G133" s="140">
        <f>IF(Data!K132&lt;&gt;"",Data!K132,"")</f>
        <v>54</v>
      </c>
      <c r="H133" s="141">
        <f>IF(Data!L132&lt;&gt;"",Data!L132,"")</f>
        <v>165</v>
      </c>
      <c r="I133" s="63">
        <f>IF(Data!M132&lt;&gt;"",Data!M132,"")</f>
        <v>1</v>
      </c>
      <c r="J133" s="63">
        <f t="shared" si="45"/>
        <v>112</v>
      </c>
      <c r="L133" s="64" t="str">
        <f t="shared" si="46"/>
        <v>น้ำหนักตามเกณฑ์</v>
      </c>
      <c r="M133" s="74"/>
      <c r="N133" s="63">
        <f t="shared" si="47"/>
        <v>105</v>
      </c>
      <c r="P133" s="64" t="str">
        <f t="shared" si="48"/>
        <v>ค่อนข้างสูง</v>
      </c>
      <c r="R133" s="63">
        <f t="shared" si="49"/>
        <v>100</v>
      </c>
      <c r="S133" s="64" t="str">
        <f t="shared" si="50"/>
        <v>สมส่วน</v>
      </c>
      <c r="W133" s="310">
        <f t="shared" si="51"/>
        <v>2196</v>
      </c>
      <c r="Y133" s="65">
        <f t="shared" si="52"/>
        <v>48.1</v>
      </c>
      <c r="Z133" s="65">
        <f t="shared" si="53"/>
        <v>156.69999999999999</v>
      </c>
      <c r="AA133" s="65">
        <f t="shared" si="54"/>
        <v>54</v>
      </c>
      <c r="AB133" s="65">
        <f t="shared" si="55"/>
        <v>0</v>
      </c>
      <c r="AC133" s="65">
        <f t="shared" si="56"/>
        <v>54</v>
      </c>
      <c r="AD133" s="65">
        <f t="shared" si="57"/>
        <v>32.787314971722573</v>
      </c>
      <c r="AE133" s="65">
        <f t="shared" si="58"/>
        <v>37.891543314481716</v>
      </c>
      <c r="AF133" s="65">
        <f t="shared" si="59"/>
        <v>40.443657485861287</v>
      </c>
      <c r="AG133" s="65">
        <f t="shared" si="60"/>
        <v>57.351413871250941</v>
      </c>
      <c r="AH133" s="65">
        <f t="shared" si="61"/>
        <v>60.435218495001259</v>
      </c>
      <c r="AI133" s="65">
        <f t="shared" si="62"/>
        <v>66.602827742501887</v>
      </c>
      <c r="AJ133" s="65">
        <f t="shared" si="63"/>
        <v>141.70632924314503</v>
      </c>
      <c r="AK133" s="65">
        <f t="shared" si="64"/>
        <v>146.70421949543004</v>
      </c>
      <c r="AL133" s="65">
        <f t="shared" si="65"/>
        <v>149.20316462157251</v>
      </c>
      <c r="AM133" s="65">
        <f t="shared" si="66"/>
        <v>164.1170818105719</v>
      </c>
      <c r="AN133" s="65">
        <f t="shared" si="67"/>
        <v>166.58944241409583</v>
      </c>
      <c r="AO133" s="65">
        <f t="shared" si="68"/>
        <v>171.53416362114376</v>
      </c>
      <c r="AP133" s="65">
        <f t="shared" si="69"/>
        <v>37.251750750321563</v>
      </c>
      <c r="AQ133" s="65">
        <f t="shared" si="70"/>
        <v>42.834500500214375</v>
      </c>
      <c r="AR133" s="65">
        <f t="shared" si="71"/>
        <v>45.625875375160781</v>
      </c>
      <c r="AS133" s="65">
        <f t="shared" si="72"/>
        <v>62.294371056983614</v>
      </c>
      <c r="AT133" s="65">
        <f t="shared" si="73"/>
        <v>65.059161409311486</v>
      </c>
      <c r="AU133" s="65">
        <f t="shared" si="74"/>
        <v>70.588742113967214</v>
      </c>
      <c r="AV133" s="65">
        <f t="shared" si="75"/>
        <v>0</v>
      </c>
      <c r="AW133" s="65">
        <f t="shared" si="76"/>
        <v>37.251750750321563</v>
      </c>
      <c r="AX133" s="65">
        <f t="shared" si="77"/>
        <v>0</v>
      </c>
      <c r="AY133" s="65">
        <f t="shared" si="78"/>
        <v>42.834500500214375</v>
      </c>
      <c r="AZ133" s="65">
        <f t="shared" si="79"/>
        <v>0</v>
      </c>
      <c r="BA133" s="65">
        <f t="shared" si="80"/>
        <v>45.625875375160781</v>
      </c>
      <c r="BB133" s="65">
        <f t="shared" si="81"/>
        <v>0</v>
      </c>
      <c r="BC133" s="65">
        <f t="shared" si="82"/>
        <v>62.294371056983614</v>
      </c>
      <c r="BD133" s="65">
        <f t="shared" si="83"/>
        <v>0</v>
      </c>
      <c r="BE133" s="65">
        <f t="shared" si="84"/>
        <v>65.059161409311486</v>
      </c>
      <c r="BF133" s="65">
        <f t="shared" si="85"/>
        <v>0</v>
      </c>
      <c r="BG133" s="65">
        <f t="shared" si="86"/>
        <v>70.588742113967214</v>
      </c>
      <c r="BI133" s="371">
        <v>1118</v>
      </c>
      <c r="BJ133" s="342">
        <v>17.236964821658262</v>
      </c>
      <c r="BK133" s="342">
        <v>21.224643214438842</v>
      </c>
      <c r="BL133" s="342">
        <v>23.218482410829129</v>
      </c>
      <c r="BM133" s="342">
        <v>25.212321607219419</v>
      </c>
      <c r="BN133" s="342">
        <v>29.2</v>
      </c>
      <c r="BO133" s="342">
        <v>36.484159197479187</v>
      </c>
      <c r="BP133" s="342">
        <v>40.126238796218779</v>
      </c>
      <c r="BQ133" s="342">
        <v>43.768318394958378</v>
      </c>
      <c r="BR133" s="342">
        <v>51.1</v>
      </c>
      <c r="BS133" s="65"/>
      <c r="BT133" s="371">
        <v>1118</v>
      </c>
      <c r="BU133" s="342">
        <v>116.77158244469098</v>
      </c>
      <c r="BV133" s="342">
        <v>122.60465984248732</v>
      </c>
      <c r="BW133" s="342">
        <v>125.52119854138549</v>
      </c>
      <c r="BX133" s="342">
        <v>128.43773724028367</v>
      </c>
      <c r="BY133" s="342">
        <v>134.27081463808003</v>
      </c>
      <c r="BZ133" s="342">
        <v>139.77512887649942</v>
      </c>
      <c r="CA133" s="342">
        <v>142.52728599570912</v>
      </c>
      <c r="CB133" s="342">
        <v>145.27944311491879</v>
      </c>
      <c r="CC133" s="342">
        <v>150.78375735333819</v>
      </c>
      <c r="CE133" s="385">
        <v>78.5</v>
      </c>
      <c r="CF133" s="342">
        <v>8.1193960188281871</v>
      </c>
      <c r="CG133" s="342">
        <v>8.8560771911732825</v>
      </c>
      <c r="CH133" s="342">
        <v>9.2244177773458311</v>
      </c>
      <c r="CI133" s="342">
        <v>9.5927583635183797</v>
      </c>
      <c r="CJ133" s="342">
        <v>10.329439535863475</v>
      </c>
      <c r="CK133" s="342">
        <v>11.132208253343116</v>
      </c>
      <c r="CL133" s="342">
        <v>11.533592612082936</v>
      </c>
      <c r="CM133" s="342">
        <v>11.934976970822754</v>
      </c>
      <c r="CN133" s="342">
        <v>12.737745688302393</v>
      </c>
      <c r="CO133" s="342">
        <v>7.5938498610433953</v>
      </c>
      <c r="CP133" s="342">
        <v>8.3253831419537931</v>
      </c>
      <c r="CQ133" s="342">
        <v>8.6911497824089956</v>
      </c>
      <c r="CR133" s="342">
        <v>9.0569164228641945</v>
      </c>
      <c r="CS133" s="342">
        <v>9.7884497037745941</v>
      </c>
      <c r="CT133" s="342">
        <v>10.51137115394118</v>
      </c>
      <c r="CU133" s="342">
        <v>10.872831879024474</v>
      </c>
      <c r="CV133" s="342">
        <v>11.234292604107768</v>
      </c>
      <c r="CW133" s="342">
        <v>11.957214054274354</v>
      </c>
      <c r="CY133" s="101">
        <f t="shared" si="87"/>
        <v>1</v>
      </c>
      <c r="CZ133" s="101"/>
      <c r="DA133" s="101"/>
      <c r="DB133" s="311"/>
      <c r="DC133" s="311"/>
      <c r="DD133" s="311"/>
      <c r="DE133" s="311"/>
      <c r="DF133" s="311"/>
      <c r="DP133" s="311"/>
      <c r="DQ133" s="311"/>
      <c r="DR133" s="311"/>
      <c r="DS133" s="311"/>
      <c r="DT133" s="311"/>
      <c r="DU133" s="311"/>
      <c r="DV133" s="311"/>
      <c r="DW133" s="311"/>
      <c r="DX133" s="101"/>
      <c r="DY133" s="101"/>
      <c r="DZ133" s="101"/>
      <c r="EA133" s="101"/>
      <c r="EB133" s="101"/>
      <c r="EC133" s="101"/>
      <c r="ED133" s="101"/>
      <c r="EE133" s="311"/>
      <c r="EF133" s="101"/>
      <c r="EG133" s="101"/>
      <c r="EH133" s="101"/>
      <c r="EI133" s="101"/>
      <c r="EJ133" s="105"/>
      <c r="EK133" s="105"/>
      <c r="EL133" s="69"/>
      <c r="EM133" s="68"/>
      <c r="EN133" s="68"/>
      <c r="EO133" s="68"/>
      <c r="EP133" s="68"/>
      <c r="EQ133" s="68"/>
      <c r="ER133" s="68"/>
      <c r="ES133" s="15"/>
      <c r="ET133" s="15"/>
      <c r="EU133" s="105"/>
      <c r="EV133" s="105"/>
      <c r="EW133" s="105"/>
      <c r="EX133" s="105"/>
      <c r="EY133" s="105"/>
      <c r="EZ133" s="105"/>
      <c r="FA133" s="67"/>
      <c r="FB133" s="105"/>
      <c r="FC133" s="105"/>
      <c r="FD133" s="105"/>
      <c r="FE133" s="105"/>
      <c r="FF133" s="105"/>
      <c r="FG133" s="105"/>
      <c r="FH133" s="67"/>
      <c r="FI133" s="67"/>
      <c r="FJ133" s="67"/>
      <c r="FK133" s="67"/>
      <c r="FL133" s="67"/>
      <c r="FM133" s="67"/>
      <c r="FN133" s="67"/>
    </row>
    <row r="134" spans="2:170" ht="22.5" customHeight="1" x14ac:dyDescent="0.45">
      <c r="B134" s="133">
        <f>IF(Data!B133&lt;&gt;"",Data!B133,"")</f>
        <v>120</v>
      </c>
      <c r="C134" s="158" t="str">
        <f>IF(Data!C133&lt;&gt;"",Data!C133,"")</f>
        <v>นายชินภัทร   น้อยสิทธิ์</v>
      </c>
      <c r="D134" s="106">
        <f>IF(Data!D133&lt;&gt;"",Data!D133,"")</f>
        <v>1</v>
      </c>
      <c r="E134" s="140">
        <f>IF(AND(I134=1,Data!T133=0),0,IF(I134=999,999,Data!T133))</f>
        <v>195</v>
      </c>
      <c r="F134" s="140">
        <f t="shared" si="44"/>
        <v>16.25</v>
      </c>
      <c r="G134" s="140">
        <f>IF(Data!K133&lt;&gt;"",Data!K133,"")</f>
        <v>62</v>
      </c>
      <c r="H134" s="141">
        <f>IF(Data!L133&lt;&gt;"",Data!L133,"")</f>
        <v>174</v>
      </c>
      <c r="I134" s="63">
        <f>IF(Data!M133&lt;&gt;"",Data!M133,"")</f>
        <v>1</v>
      </c>
      <c r="J134" s="63">
        <f t="shared" si="45"/>
        <v>114</v>
      </c>
      <c r="L134" s="64" t="str">
        <f t="shared" si="46"/>
        <v>น้ำหนักตามเกณฑ์</v>
      </c>
      <c r="M134" s="74"/>
      <c r="N134" s="63">
        <f t="shared" si="47"/>
        <v>103</v>
      </c>
      <c r="P134" s="64" t="str">
        <f t="shared" si="48"/>
        <v>ส่วนสูงตามเกณฑ์</v>
      </c>
      <c r="R134" s="63">
        <f t="shared" si="49"/>
        <v>103</v>
      </c>
      <c r="S134" s="64" t="str">
        <f t="shared" si="50"/>
        <v>สมส่วน</v>
      </c>
      <c r="W134" s="310">
        <f t="shared" si="51"/>
        <v>1195</v>
      </c>
      <c r="Y134" s="65">
        <f t="shared" si="52"/>
        <v>54.4</v>
      </c>
      <c r="Z134" s="65">
        <f t="shared" si="53"/>
        <v>168.12229263360001</v>
      </c>
      <c r="AA134" s="65">
        <f t="shared" si="54"/>
        <v>60.4</v>
      </c>
      <c r="AB134" s="65">
        <f t="shared" si="55"/>
        <v>0</v>
      </c>
      <c r="AC134" s="65">
        <f t="shared" si="56"/>
        <v>60.4</v>
      </c>
      <c r="AD134" s="65">
        <f t="shared" si="57"/>
        <v>34.621115171808327</v>
      </c>
      <c r="AE134" s="65">
        <f t="shared" si="58"/>
        <v>41.214076781205549</v>
      </c>
      <c r="AF134" s="65">
        <f t="shared" si="59"/>
        <v>44.510557585904166</v>
      </c>
      <c r="AG134" s="65">
        <f t="shared" si="60"/>
        <v>64.608456685518277</v>
      </c>
      <c r="AH134" s="65">
        <f t="shared" si="61"/>
        <v>68.011275580691049</v>
      </c>
      <c r="AI134" s="65">
        <f t="shared" si="62"/>
        <v>74.8</v>
      </c>
      <c r="AJ134" s="65">
        <f t="shared" si="63"/>
        <v>149.86532237957604</v>
      </c>
      <c r="AK134" s="65">
        <f t="shared" si="64"/>
        <v>155.95097913091737</v>
      </c>
      <c r="AL134" s="65">
        <f t="shared" si="65"/>
        <v>158.99380750658801</v>
      </c>
      <c r="AM134" s="65">
        <f t="shared" si="66"/>
        <v>176.263268112887</v>
      </c>
      <c r="AN134" s="65">
        <f t="shared" si="67"/>
        <v>178.97692660598267</v>
      </c>
      <c r="AO134" s="65">
        <f t="shared" si="68"/>
        <v>184.404243592174</v>
      </c>
      <c r="AP134" s="65">
        <f t="shared" si="69"/>
        <v>42.854215071765452</v>
      </c>
      <c r="AQ134" s="65">
        <f t="shared" si="70"/>
        <v>48.702810047843634</v>
      </c>
      <c r="AR134" s="65">
        <f t="shared" si="71"/>
        <v>51.627107535882729</v>
      </c>
      <c r="AS134" s="65">
        <f t="shared" si="72"/>
        <v>68.455110353416771</v>
      </c>
      <c r="AT134" s="65">
        <f t="shared" si="73"/>
        <v>71.140147137889031</v>
      </c>
      <c r="AU134" s="65">
        <f t="shared" si="74"/>
        <v>76.510220706833536</v>
      </c>
      <c r="AV134" s="65">
        <f t="shared" si="75"/>
        <v>0</v>
      </c>
      <c r="AW134" s="65">
        <f t="shared" si="76"/>
        <v>42.854215071765452</v>
      </c>
      <c r="AX134" s="65">
        <f t="shared" si="77"/>
        <v>0</v>
      </c>
      <c r="AY134" s="65">
        <f t="shared" si="78"/>
        <v>48.702810047843634</v>
      </c>
      <c r="AZ134" s="65">
        <f t="shared" si="79"/>
        <v>0</v>
      </c>
      <c r="BA134" s="65">
        <f t="shared" si="80"/>
        <v>51.627107535882729</v>
      </c>
      <c r="BB134" s="65">
        <f t="shared" si="81"/>
        <v>0</v>
      </c>
      <c r="BC134" s="65">
        <f t="shared" si="82"/>
        <v>68.455110353416771</v>
      </c>
      <c r="BD134" s="65">
        <f t="shared" si="83"/>
        <v>0</v>
      </c>
      <c r="BE134" s="65">
        <f t="shared" si="84"/>
        <v>71.140147137889031</v>
      </c>
      <c r="BF134" s="65">
        <f t="shared" si="85"/>
        <v>0</v>
      </c>
      <c r="BG134" s="65">
        <f t="shared" si="86"/>
        <v>76.510220706833536</v>
      </c>
      <c r="BI134" s="371">
        <v>1119</v>
      </c>
      <c r="BJ134" s="342">
        <v>17.377457685947036</v>
      </c>
      <c r="BK134" s="342">
        <v>21.418305123964693</v>
      </c>
      <c r="BL134" s="342">
        <v>23.438728842973518</v>
      </c>
      <c r="BM134" s="342">
        <v>25.459152561982346</v>
      </c>
      <c r="BN134" s="342">
        <v>29.5</v>
      </c>
      <c r="BO134" s="342">
        <v>36.837328242716261</v>
      </c>
      <c r="BP134" s="342">
        <v>40.505992364074388</v>
      </c>
      <c r="BQ134" s="342">
        <v>44.174656485432529</v>
      </c>
      <c r="BR134" s="342">
        <v>51.5</v>
      </c>
      <c r="BS134" s="65"/>
      <c r="BT134" s="371">
        <v>1119</v>
      </c>
      <c r="BU134" s="342">
        <v>117.19080504787894</v>
      </c>
      <c r="BV134" s="342">
        <v>123.00670723725264</v>
      </c>
      <c r="BW134" s="342">
        <v>125.91465833193949</v>
      </c>
      <c r="BX134" s="342">
        <v>128.82260942662634</v>
      </c>
      <c r="BY134" s="342">
        <v>134.63851161600005</v>
      </c>
      <c r="BZ134" s="342">
        <v>140.17771351616139</v>
      </c>
      <c r="CA134" s="342">
        <v>142.94731446624206</v>
      </c>
      <c r="CB134" s="342">
        <v>145.71691541632273</v>
      </c>
      <c r="CC134" s="342">
        <v>151.25611731648411</v>
      </c>
      <c r="CE134" s="385">
        <v>78.75</v>
      </c>
      <c r="CF134" s="342">
        <v>8.1742869259813844</v>
      </c>
      <c r="CG134" s="342">
        <v>8.9110215952944003</v>
      </c>
      <c r="CH134" s="342">
        <v>9.2793889299509082</v>
      </c>
      <c r="CI134" s="342">
        <v>9.6477562646074162</v>
      </c>
      <c r="CJ134" s="342">
        <v>10.384490933920432</v>
      </c>
      <c r="CK134" s="342">
        <v>11.194395498812469</v>
      </c>
      <c r="CL134" s="342">
        <v>11.599347781258487</v>
      </c>
      <c r="CM134" s="342">
        <v>12.004300063704505</v>
      </c>
      <c r="CN134" s="342">
        <v>12.814204628596542</v>
      </c>
      <c r="CO134" s="342">
        <v>7.6343823552761547</v>
      </c>
      <c r="CP134" s="342">
        <v>8.3698224858404906</v>
      </c>
      <c r="CQ134" s="342">
        <v>8.7375425511226616</v>
      </c>
      <c r="CR134" s="342">
        <v>9.1052626164048291</v>
      </c>
      <c r="CS134" s="342">
        <v>9.8407027469691659</v>
      </c>
      <c r="CT134" s="342">
        <v>10.566127361178975</v>
      </c>
      <c r="CU134" s="342">
        <v>10.928839668283878</v>
      </c>
      <c r="CV134" s="342">
        <v>11.291551975388781</v>
      </c>
      <c r="CW134" s="342">
        <v>12.01697658959859</v>
      </c>
      <c r="CY134" s="101">
        <f t="shared" si="87"/>
        <v>1</v>
      </c>
      <c r="CZ134" s="101"/>
      <c r="DA134" s="101"/>
      <c r="DB134" s="311"/>
      <c r="DC134" s="311"/>
      <c r="DD134" s="311"/>
      <c r="DE134" s="311"/>
      <c r="DF134" s="311"/>
      <c r="DP134" s="311"/>
      <c r="DQ134" s="311"/>
      <c r="DR134" s="311"/>
      <c r="DS134" s="311"/>
      <c r="DT134" s="311"/>
      <c r="DU134" s="311"/>
      <c r="DV134" s="311"/>
      <c r="DW134" s="311"/>
      <c r="DX134" s="101"/>
      <c r="DY134" s="101"/>
      <c r="DZ134" s="101"/>
      <c r="EA134" s="101"/>
      <c r="EB134" s="101"/>
      <c r="EC134" s="101"/>
      <c r="ED134" s="101"/>
      <c r="EE134" s="311"/>
      <c r="EF134" s="101"/>
      <c r="EG134" s="101"/>
      <c r="EH134" s="101"/>
      <c r="EI134" s="101"/>
      <c r="EJ134" s="105"/>
      <c r="EK134" s="105"/>
      <c r="EL134" s="69"/>
      <c r="EM134" s="68"/>
      <c r="EN134" s="68"/>
      <c r="EO134" s="68"/>
      <c r="EP134" s="68"/>
      <c r="EQ134" s="68"/>
      <c r="ER134" s="68"/>
      <c r="ES134" s="15"/>
      <c r="ET134" s="15"/>
      <c r="EU134" s="105"/>
      <c r="EV134" s="105"/>
      <c r="EW134" s="105"/>
      <c r="EX134" s="105"/>
      <c r="EY134" s="105"/>
      <c r="EZ134" s="105"/>
      <c r="FA134" s="67"/>
      <c r="FB134" s="105"/>
      <c r="FC134" s="105"/>
      <c r="FD134" s="105"/>
      <c r="FE134" s="105"/>
      <c r="FF134" s="105"/>
      <c r="FG134" s="105"/>
      <c r="FH134" s="67"/>
      <c r="FI134" s="67"/>
      <c r="FJ134" s="67"/>
      <c r="FK134" s="67"/>
      <c r="FL134" s="67"/>
      <c r="FM134" s="67"/>
      <c r="FN134" s="67"/>
    </row>
    <row r="135" spans="2:170" ht="22.5" customHeight="1" x14ac:dyDescent="0.45">
      <c r="B135" s="133">
        <f>IF(Data!B134&lt;&gt;"",Data!B134,"")</f>
        <v>121</v>
      </c>
      <c r="C135" s="158" t="str">
        <f>IF(Data!C134&lt;&gt;"",Data!C134,"")</f>
        <v>นายณัฐภัทร   ทับบุรี</v>
      </c>
      <c r="D135" s="106">
        <f>IF(Data!D134&lt;&gt;"",Data!D134,"")</f>
        <v>1</v>
      </c>
      <c r="E135" s="140">
        <f>IF(AND(I135=1,Data!T134=0),0,IF(I135=999,999,Data!T134))</f>
        <v>204</v>
      </c>
      <c r="F135" s="140">
        <f t="shared" si="44"/>
        <v>17</v>
      </c>
      <c r="G135" s="140">
        <f>IF(Data!K134&lt;&gt;"",Data!K134,"")</f>
        <v>52</v>
      </c>
      <c r="H135" s="141">
        <f>IF(Data!L134&lt;&gt;"",Data!L134,"")</f>
        <v>170</v>
      </c>
      <c r="I135" s="63">
        <f>IF(Data!M134&lt;&gt;"",Data!M134,"")</f>
        <v>1</v>
      </c>
      <c r="J135" s="63">
        <f t="shared" si="45"/>
        <v>93</v>
      </c>
      <c r="L135" s="64" t="str">
        <f t="shared" si="46"/>
        <v>น้ำหนักตามเกณฑ์</v>
      </c>
      <c r="M135" s="74"/>
      <c r="N135" s="63">
        <f t="shared" si="47"/>
        <v>100</v>
      </c>
      <c r="P135" s="64" t="str">
        <f t="shared" si="48"/>
        <v>ส่วนสูงตามเกณฑ์</v>
      </c>
      <c r="R135" s="63">
        <f t="shared" si="49"/>
        <v>91</v>
      </c>
      <c r="S135" s="64" t="str">
        <f t="shared" si="50"/>
        <v>สมส่วน</v>
      </c>
      <c r="W135" s="310">
        <f t="shared" si="51"/>
        <v>1204</v>
      </c>
      <c r="Y135" s="65">
        <f t="shared" si="52"/>
        <v>56.1</v>
      </c>
      <c r="Z135" s="65">
        <f t="shared" si="53"/>
        <v>169.22116633599995</v>
      </c>
      <c r="AA135" s="65">
        <f t="shared" si="54"/>
        <v>57.1</v>
      </c>
      <c r="AB135" s="65">
        <f t="shared" si="55"/>
        <v>0</v>
      </c>
      <c r="AC135" s="65">
        <f t="shared" si="56"/>
        <v>57.1</v>
      </c>
      <c r="AD135" s="65">
        <f t="shared" si="57"/>
        <v>36.480622307519546</v>
      </c>
      <c r="AE135" s="65">
        <f t="shared" si="58"/>
        <v>43.020414871679698</v>
      </c>
      <c r="AF135" s="65">
        <f t="shared" si="59"/>
        <v>46.290311153759774</v>
      </c>
      <c r="AG135" s="65">
        <f t="shared" si="60"/>
        <v>65.750181710529006</v>
      </c>
      <c r="AH135" s="65">
        <f t="shared" si="61"/>
        <v>68.966908947372005</v>
      </c>
      <c r="AI135" s="65">
        <f t="shared" si="62"/>
        <v>75.400000000000006</v>
      </c>
      <c r="AJ135" s="65">
        <f t="shared" si="63"/>
        <v>151.52322579299283</v>
      </c>
      <c r="AK135" s="65">
        <f t="shared" si="64"/>
        <v>157.42253930732855</v>
      </c>
      <c r="AL135" s="65">
        <f t="shared" si="65"/>
        <v>160.37219606449639</v>
      </c>
      <c r="AM135" s="65">
        <f t="shared" si="66"/>
        <v>177.15946454543672</v>
      </c>
      <c r="AN135" s="65">
        <f t="shared" si="67"/>
        <v>179.80556394858226</v>
      </c>
      <c r="AO135" s="65">
        <f t="shared" si="68"/>
        <v>185.09776275487343</v>
      </c>
      <c r="AP135" s="65">
        <f t="shared" si="69"/>
        <v>40.192243614610348</v>
      </c>
      <c r="AQ135" s="65">
        <f t="shared" si="70"/>
        <v>45.82816240974023</v>
      </c>
      <c r="AR135" s="65">
        <f t="shared" si="71"/>
        <v>48.646121807305164</v>
      </c>
      <c r="AS135" s="65">
        <f t="shared" si="72"/>
        <v>65.474124624839206</v>
      </c>
      <c r="AT135" s="65">
        <f t="shared" si="73"/>
        <v>68.265499499785619</v>
      </c>
      <c r="AU135" s="65">
        <f t="shared" si="74"/>
        <v>73.848249249678418</v>
      </c>
      <c r="AV135" s="65">
        <f t="shared" si="75"/>
        <v>0</v>
      </c>
      <c r="AW135" s="65">
        <f t="shared" si="76"/>
        <v>40.192243614610348</v>
      </c>
      <c r="AX135" s="65">
        <f t="shared" si="77"/>
        <v>0</v>
      </c>
      <c r="AY135" s="65">
        <f t="shared" si="78"/>
        <v>45.82816240974023</v>
      </c>
      <c r="AZ135" s="65">
        <f t="shared" si="79"/>
        <v>0</v>
      </c>
      <c r="BA135" s="65">
        <f t="shared" si="80"/>
        <v>48.646121807305164</v>
      </c>
      <c r="BB135" s="65">
        <f t="shared" si="81"/>
        <v>0</v>
      </c>
      <c r="BC135" s="65">
        <f t="shared" si="82"/>
        <v>65.474124624839206</v>
      </c>
      <c r="BD135" s="65">
        <f t="shared" si="83"/>
        <v>0</v>
      </c>
      <c r="BE135" s="65">
        <f t="shared" si="84"/>
        <v>68.265499499785619</v>
      </c>
      <c r="BF135" s="65">
        <f t="shared" si="85"/>
        <v>0</v>
      </c>
      <c r="BG135" s="65">
        <f t="shared" si="86"/>
        <v>73.848249249678418</v>
      </c>
      <c r="BI135" s="371">
        <v>1120</v>
      </c>
      <c r="BJ135" s="342">
        <v>17.417950550235815</v>
      </c>
      <c r="BK135" s="342">
        <v>21.511967033490542</v>
      </c>
      <c r="BL135" s="342">
        <v>23.558975275117909</v>
      </c>
      <c r="BM135" s="342">
        <v>25.605983516745273</v>
      </c>
      <c r="BN135" s="342">
        <v>29.7</v>
      </c>
      <c r="BO135" s="342">
        <v>37.09049728795334</v>
      </c>
      <c r="BP135" s="342">
        <v>40.785745931930009</v>
      </c>
      <c r="BQ135" s="342">
        <v>44.480994575906678</v>
      </c>
      <c r="BR135" s="342">
        <v>51.9</v>
      </c>
      <c r="BS135" s="65"/>
      <c r="BT135" s="371">
        <v>1120</v>
      </c>
      <c r="BU135" s="342">
        <v>117.45473695220197</v>
      </c>
      <c r="BV135" s="342">
        <v>123.30286563320132</v>
      </c>
      <c r="BW135" s="342">
        <v>126.22692997370098</v>
      </c>
      <c r="BX135" s="342">
        <v>129.15099431420066</v>
      </c>
      <c r="BY135" s="342">
        <v>134.99912299520003</v>
      </c>
      <c r="BZ135" s="342">
        <v>140.5798149867808</v>
      </c>
      <c r="CA135" s="342">
        <v>143.37016098257118</v>
      </c>
      <c r="CB135" s="342">
        <v>146.16050697836158</v>
      </c>
      <c r="CC135" s="342">
        <v>151.74119896994236</v>
      </c>
      <c r="CE135" s="385">
        <v>79</v>
      </c>
      <c r="CF135" s="342">
        <v>8.2291778331345817</v>
      </c>
      <c r="CG135" s="342">
        <v>8.9659659994155163</v>
      </c>
      <c r="CH135" s="342">
        <v>9.3343600825559854</v>
      </c>
      <c r="CI135" s="342">
        <v>9.7027541656964527</v>
      </c>
      <c r="CJ135" s="342">
        <v>10.439542331977387</v>
      </c>
      <c r="CK135" s="342">
        <v>11.256582744281822</v>
      </c>
      <c r="CL135" s="342">
        <v>11.66510295043404</v>
      </c>
      <c r="CM135" s="342">
        <v>12.073623156586255</v>
      </c>
      <c r="CN135" s="342">
        <v>12.890663568890689</v>
      </c>
      <c r="CO135" s="342">
        <v>7.6749148495089141</v>
      </c>
      <c r="CP135" s="342">
        <v>8.4142618297271881</v>
      </c>
      <c r="CQ135" s="342">
        <v>8.7839353198363277</v>
      </c>
      <c r="CR135" s="342">
        <v>9.1536088099454638</v>
      </c>
      <c r="CS135" s="342">
        <v>9.8929557901637377</v>
      </c>
      <c r="CT135" s="342">
        <v>10.620883568416767</v>
      </c>
      <c r="CU135" s="342">
        <v>10.984847457543282</v>
      </c>
      <c r="CV135" s="342">
        <v>11.348811346669796</v>
      </c>
      <c r="CW135" s="342">
        <v>12.076739124922826</v>
      </c>
      <c r="CY135" s="101">
        <f t="shared" si="87"/>
        <v>1</v>
      </c>
      <c r="CZ135" s="101"/>
      <c r="DA135" s="101"/>
      <c r="DB135" s="311"/>
      <c r="DC135" s="311"/>
      <c r="DD135" s="311"/>
      <c r="DE135" s="311"/>
      <c r="DF135" s="311"/>
      <c r="DP135" s="311"/>
      <c r="DQ135" s="311"/>
      <c r="DR135" s="311"/>
      <c r="DS135" s="311"/>
      <c r="DT135" s="311"/>
      <c r="DU135" s="311"/>
      <c r="DV135" s="311"/>
      <c r="DW135" s="311"/>
      <c r="DX135" s="101"/>
      <c r="DY135" s="101"/>
      <c r="DZ135" s="101"/>
      <c r="EA135" s="101"/>
      <c r="EB135" s="101"/>
      <c r="EC135" s="101"/>
      <c r="ED135" s="101"/>
      <c r="EE135" s="311"/>
      <c r="EF135" s="101"/>
      <c r="EG135" s="101"/>
      <c r="EH135" s="101"/>
      <c r="EI135" s="101"/>
      <c r="EJ135" s="105"/>
      <c r="EK135" s="105"/>
      <c r="EL135" s="69"/>
      <c r="EM135" s="68"/>
      <c r="EN135" s="68"/>
      <c r="EO135" s="68"/>
      <c r="EP135" s="68"/>
      <c r="EQ135" s="68"/>
      <c r="ER135" s="68"/>
      <c r="ES135" s="15"/>
      <c r="ET135" s="15"/>
      <c r="EU135" s="105"/>
      <c r="EV135" s="105"/>
      <c r="EW135" s="105"/>
      <c r="EX135" s="105"/>
      <c r="EY135" s="105"/>
      <c r="EZ135" s="105"/>
      <c r="FA135" s="67"/>
      <c r="FB135" s="105"/>
      <c r="FC135" s="105"/>
      <c r="FD135" s="105"/>
      <c r="FE135" s="105"/>
      <c r="FF135" s="105"/>
      <c r="FG135" s="105"/>
      <c r="FH135" s="67"/>
      <c r="FI135" s="67"/>
      <c r="FJ135" s="67"/>
      <c r="FK135" s="67"/>
      <c r="FL135" s="67"/>
      <c r="FM135" s="67"/>
      <c r="FN135" s="67"/>
    </row>
    <row r="136" spans="2:170" ht="22.5" customHeight="1" x14ac:dyDescent="0.45">
      <c r="B136" s="133">
        <f>IF(Data!B135&lt;&gt;"",Data!B135,"")</f>
        <v>122</v>
      </c>
      <c r="C136" s="158" t="str">
        <f>IF(Data!C135&lt;&gt;"",Data!C135,"")</f>
        <v>นายปัณณวิชญ์   หน่อแก้ว</v>
      </c>
      <c r="D136" s="106">
        <f>IF(Data!D135&lt;&gt;"",Data!D135,"")</f>
        <v>1</v>
      </c>
      <c r="E136" s="140">
        <f>IF(AND(I136=1,Data!T135=0),0,IF(I136=999,999,Data!T135))</f>
        <v>192</v>
      </c>
      <c r="F136" s="140">
        <f t="shared" si="44"/>
        <v>16</v>
      </c>
      <c r="G136" s="140">
        <f>IF(Data!K135&lt;&gt;"",Data!K135,"")</f>
        <v>70</v>
      </c>
      <c r="H136" s="141">
        <f>IF(Data!L135&lt;&gt;"",Data!L135,"")</f>
        <v>177</v>
      </c>
      <c r="I136" s="63">
        <f>IF(Data!M135&lt;&gt;"",Data!M135,"")</f>
        <v>1</v>
      </c>
      <c r="J136" s="63">
        <f t="shared" si="45"/>
        <v>130</v>
      </c>
      <c r="L136" s="64" t="str">
        <f t="shared" si="46"/>
        <v>น้ำหนักมากกว่าเกณฑ์</v>
      </c>
      <c r="M136" s="74"/>
      <c r="N136" s="63">
        <f t="shared" si="47"/>
        <v>106</v>
      </c>
      <c r="P136" s="64" t="str">
        <f t="shared" si="48"/>
        <v>ค่อนข้างสูง</v>
      </c>
      <c r="R136" s="63">
        <f t="shared" si="49"/>
        <v>112</v>
      </c>
      <c r="S136" s="64" t="str">
        <f t="shared" si="50"/>
        <v>สมส่วน</v>
      </c>
      <c r="W136" s="310">
        <f t="shared" si="51"/>
        <v>1192</v>
      </c>
      <c r="Y136" s="65">
        <f t="shared" si="52"/>
        <v>53.8</v>
      </c>
      <c r="Z136" s="65">
        <f t="shared" si="53"/>
        <v>167.51966883840001</v>
      </c>
      <c r="AA136" s="65">
        <f t="shared" si="54"/>
        <v>62.6</v>
      </c>
      <c r="AB136" s="65">
        <f t="shared" si="55"/>
        <v>0</v>
      </c>
      <c r="AC136" s="65">
        <f t="shared" si="56"/>
        <v>62.6</v>
      </c>
      <c r="AD136" s="65">
        <f t="shared" si="57"/>
        <v>33.861608036097103</v>
      </c>
      <c r="AE136" s="65">
        <f t="shared" si="58"/>
        <v>40.507738690731401</v>
      </c>
      <c r="AF136" s="65">
        <f t="shared" si="59"/>
        <v>43.830804018048553</v>
      </c>
      <c r="AG136" s="65">
        <f t="shared" si="60"/>
        <v>64.167963821229506</v>
      </c>
      <c r="AH136" s="65">
        <f t="shared" si="61"/>
        <v>67.623951761639333</v>
      </c>
      <c r="AI136" s="65">
        <f t="shared" si="62"/>
        <v>74.5</v>
      </c>
      <c r="AJ136" s="65">
        <f t="shared" si="63"/>
        <v>149.08887380862689</v>
      </c>
      <c r="AK136" s="65">
        <f t="shared" si="64"/>
        <v>155.23247215188459</v>
      </c>
      <c r="AL136" s="65">
        <f t="shared" si="65"/>
        <v>158.30427132351343</v>
      </c>
      <c r="AM136" s="65">
        <f t="shared" si="66"/>
        <v>175.88479920039183</v>
      </c>
      <c r="AN136" s="65">
        <f t="shared" si="67"/>
        <v>178.67317598772246</v>
      </c>
      <c r="AO136" s="65">
        <f t="shared" si="68"/>
        <v>184.24992956238367</v>
      </c>
      <c r="AP136" s="65">
        <f t="shared" si="69"/>
        <v>45.213722207476678</v>
      </c>
      <c r="AQ136" s="65">
        <f t="shared" si="70"/>
        <v>51.009148138317784</v>
      </c>
      <c r="AR136" s="65">
        <f t="shared" si="71"/>
        <v>53.906861103738343</v>
      </c>
      <c r="AS136" s="65">
        <f t="shared" si="72"/>
        <v>70.575356785561141</v>
      </c>
      <c r="AT136" s="65">
        <f t="shared" si="73"/>
        <v>73.233809047414866</v>
      </c>
      <c r="AU136" s="65">
        <f t="shared" si="74"/>
        <v>78.550713571122301</v>
      </c>
      <c r="AV136" s="65">
        <f t="shared" si="75"/>
        <v>0</v>
      </c>
      <c r="AW136" s="65">
        <f t="shared" si="76"/>
        <v>45.213722207476678</v>
      </c>
      <c r="AX136" s="65">
        <f t="shared" si="77"/>
        <v>0</v>
      </c>
      <c r="AY136" s="65">
        <f t="shared" si="78"/>
        <v>51.009148138317784</v>
      </c>
      <c r="AZ136" s="65">
        <f t="shared" si="79"/>
        <v>0</v>
      </c>
      <c r="BA136" s="65">
        <f t="shared" si="80"/>
        <v>53.906861103738343</v>
      </c>
      <c r="BB136" s="65">
        <f t="shared" si="81"/>
        <v>0</v>
      </c>
      <c r="BC136" s="65">
        <f t="shared" si="82"/>
        <v>70.575356785561141</v>
      </c>
      <c r="BD136" s="65">
        <f t="shared" si="83"/>
        <v>0</v>
      </c>
      <c r="BE136" s="65">
        <f t="shared" si="84"/>
        <v>73.233809047414866</v>
      </c>
      <c r="BF136" s="65">
        <f t="shared" si="85"/>
        <v>0</v>
      </c>
      <c r="BG136" s="65">
        <f t="shared" si="86"/>
        <v>78.550713571122301</v>
      </c>
      <c r="BI136" s="371">
        <v>1121</v>
      </c>
      <c r="BJ136" s="342">
        <v>17.5</v>
      </c>
      <c r="BK136" s="342">
        <v>21.705628943016393</v>
      </c>
      <c r="BL136" s="342">
        <v>23.779221707262295</v>
      </c>
      <c r="BM136" s="342">
        <v>25.852814471508196</v>
      </c>
      <c r="BN136" s="342">
        <v>30</v>
      </c>
      <c r="BO136" s="342">
        <v>37.443666333190414</v>
      </c>
      <c r="BP136" s="342">
        <v>41.165499499785625</v>
      </c>
      <c r="BQ136" s="342">
        <v>44.887332666380829</v>
      </c>
      <c r="BR136" s="342">
        <v>52.3</v>
      </c>
      <c r="BS136" s="65"/>
      <c r="BT136" s="371">
        <v>1121</v>
      </c>
      <c r="BU136" s="342">
        <v>117.88180146628844</v>
      </c>
      <c r="BV136" s="342">
        <v>123.70574826797896</v>
      </c>
      <c r="BW136" s="342">
        <v>126.61772166882422</v>
      </c>
      <c r="BX136" s="342">
        <v>129.52969506966949</v>
      </c>
      <c r="BY136" s="342">
        <v>135.35364187136003</v>
      </c>
      <c r="BZ136" s="342">
        <v>140.98335017319221</v>
      </c>
      <c r="CA136" s="342">
        <v>143.7982043241083</v>
      </c>
      <c r="CB136" s="342">
        <v>146.61305847502442</v>
      </c>
      <c r="CC136" s="342">
        <v>152.2427667768566</v>
      </c>
      <c r="CE136" s="385">
        <v>79.25</v>
      </c>
      <c r="CF136" s="342">
        <v>8.2848132673580928</v>
      </c>
      <c r="CG136" s="342">
        <v>9.0212857446691217</v>
      </c>
      <c r="CH136" s="342">
        <v>9.3895219833246379</v>
      </c>
      <c r="CI136" s="342">
        <v>9.7577582219801506</v>
      </c>
      <c r="CJ136" s="342">
        <v>10.494230699291181</v>
      </c>
      <c r="CK136" s="342">
        <v>11.318833951157316</v>
      </c>
      <c r="CL136" s="342">
        <v>11.731135577090383</v>
      </c>
      <c r="CM136" s="342">
        <v>12.143437203023447</v>
      </c>
      <c r="CN136" s="342">
        <v>12.968040454889582</v>
      </c>
      <c r="CO136" s="342">
        <v>7.7148662162932755</v>
      </c>
      <c r="CP136" s="342">
        <v>8.4582235112331876</v>
      </c>
      <c r="CQ136" s="342">
        <v>8.8299021587031454</v>
      </c>
      <c r="CR136" s="342">
        <v>9.2015808061730997</v>
      </c>
      <c r="CS136" s="342">
        <v>9.94493810111301</v>
      </c>
      <c r="CT136" s="342">
        <v>10.675349707338054</v>
      </c>
      <c r="CU136" s="342">
        <v>11.040555510450574</v>
      </c>
      <c r="CV136" s="342">
        <v>11.405761313563094</v>
      </c>
      <c r="CW136" s="342">
        <v>12.136172919788137</v>
      </c>
      <c r="CY136" s="101">
        <f t="shared" si="87"/>
        <v>1</v>
      </c>
      <c r="CZ136" s="101"/>
      <c r="DA136" s="101"/>
      <c r="DB136" s="311"/>
      <c r="DC136" s="311"/>
      <c r="DD136" s="311"/>
      <c r="DE136" s="311"/>
      <c r="DF136" s="311"/>
      <c r="DP136" s="311"/>
      <c r="DQ136" s="311"/>
      <c r="DR136" s="311"/>
      <c r="DS136" s="311"/>
      <c r="DT136" s="311"/>
      <c r="DU136" s="311"/>
      <c r="DV136" s="311"/>
      <c r="DW136" s="311"/>
      <c r="DX136" s="101"/>
      <c r="DY136" s="101"/>
      <c r="DZ136" s="101"/>
      <c r="EA136" s="101"/>
      <c r="EB136" s="101"/>
      <c r="EC136" s="101"/>
      <c r="ED136" s="101"/>
      <c r="EE136" s="311"/>
      <c r="EF136" s="101"/>
      <c r="EG136" s="101"/>
      <c r="EH136" s="101"/>
      <c r="EI136" s="101"/>
      <c r="EJ136" s="105"/>
      <c r="EK136" s="105"/>
      <c r="EL136" s="69"/>
      <c r="EM136" s="68"/>
      <c r="EN136" s="68"/>
      <c r="EO136" s="68"/>
      <c r="EP136" s="68"/>
      <c r="EQ136" s="68"/>
      <c r="ER136" s="68"/>
      <c r="ES136" s="15"/>
      <c r="ET136" s="15"/>
      <c r="EU136" s="105"/>
      <c r="EV136" s="105"/>
      <c r="EW136" s="105"/>
      <c r="EX136" s="105"/>
      <c r="EY136" s="105"/>
      <c r="EZ136" s="105"/>
      <c r="FA136" s="67"/>
      <c r="FB136" s="105"/>
      <c r="FC136" s="105"/>
      <c r="FD136" s="105"/>
      <c r="FE136" s="105"/>
      <c r="FF136" s="105"/>
      <c r="FG136" s="105"/>
      <c r="FH136" s="67"/>
      <c r="FI136" s="67"/>
      <c r="FJ136" s="67"/>
      <c r="FK136" s="67"/>
      <c r="FL136" s="67"/>
      <c r="FM136" s="67"/>
      <c r="FN136" s="67"/>
    </row>
    <row r="137" spans="2:170" ht="22.5" customHeight="1" x14ac:dyDescent="0.45">
      <c r="B137" s="133">
        <f>IF(Data!B136&lt;&gt;"",Data!B136,"")</f>
        <v>123</v>
      </c>
      <c r="C137" s="158" t="str">
        <f>IF(Data!C136&lt;&gt;"",Data!C136,"")</f>
        <v>นางสาวกนกนิภา   เมฆพะโยม</v>
      </c>
      <c r="D137" s="106">
        <f>IF(Data!D136&lt;&gt;"",Data!D136,"")</f>
        <v>2</v>
      </c>
      <c r="E137" s="140">
        <f>IF(AND(I137=1,Data!T136=0),0,IF(I137=999,999,Data!T136))</f>
        <v>195</v>
      </c>
      <c r="F137" s="140">
        <f t="shared" si="44"/>
        <v>16.25</v>
      </c>
      <c r="G137" s="140">
        <f>IF(Data!K136&lt;&gt;"",Data!K136,"")</f>
        <v>49</v>
      </c>
      <c r="H137" s="141">
        <f>IF(Data!L136&lt;&gt;"",Data!L136,"")</f>
        <v>158</v>
      </c>
      <c r="I137" s="63">
        <f>IF(Data!M136&lt;&gt;"",Data!M136,"")</f>
        <v>1</v>
      </c>
      <c r="J137" s="63">
        <f t="shared" si="45"/>
        <v>102</v>
      </c>
      <c r="L137" s="64" t="str">
        <f t="shared" si="46"/>
        <v>น้ำหนักตามเกณฑ์</v>
      </c>
      <c r="M137" s="74"/>
      <c r="N137" s="63">
        <f t="shared" si="47"/>
        <v>101</v>
      </c>
      <c r="P137" s="64" t="str">
        <f t="shared" si="48"/>
        <v>ส่วนสูงตามเกณฑ์</v>
      </c>
      <c r="R137" s="63">
        <f t="shared" si="49"/>
        <v>102</v>
      </c>
      <c r="S137" s="64" t="str">
        <f t="shared" si="50"/>
        <v>สมส่วน</v>
      </c>
      <c r="W137" s="310">
        <f t="shared" si="51"/>
        <v>2195</v>
      </c>
      <c r="Y137" s="65">
        <f t="shared" si="52"/>
        <v>48</v>
      </c>
      <c r="Z137" s="65">
        <f t="shared" si="53"/>
        <v>156.69999999999999</v>
      </c>
      <c r="AA137" s="65">
        <f t="shared" si="54"/>
        <v>48.1</v>
      </c>
      <c r="AB137" s="65">
        <f t="shared" si="55"/>
        <v>0</v>
      </c>
      <c r="AC137" s="65">
        <f t="shared" si="56"/>
        <v>48.1</v>
      </c>
      <c r="AD137" s="65">
        <f t="shared" si="57"/>
        <v>32.687314971722571</v>
      </c>
      <c r="AE137" s="65">
        <f t="shared" si="58"/>
        <v>37.791543314481714</v>
      </c>
      <c r="AF137" s="65">
        <f t="shared" si="59"/>
        <v>40.343657485861286</v>
      </c>
      <c r="AG137" s="65">
        <f t="shared" si="60"/>
        <v>57.331167439106558</v>
      </c>
      <c r="AH137" s="65">
        <f t="shared" si="61"/>
        <v>60.441556585475411</v>
      </c>
      <c r="AI137" s="65">
        <f t="shared" si="62"/>
        <v>66.662334878213116</v>
      </c>
      <c r="AJ137" s="65">
        <f t="shared" si="63"/>
        <v>141.70632924314503</v>
      </c>
      <c r="AK137" s="65">
        <f t="shared" si="64"/>
        <v>146.70421949543004</v>
      </c>
      <c r="AL137" s="65">
        <f t="shared" si="65"/>
        <v>149.20316462157251</v>
      </c>
      <c r="AM137" s="65">
        <f t="shared" si="66"/>
        <v>164.1170818105719</v>
      </c>
      <c r="AN137" s="65">
        <f t="shared" si="67"/>
        <v>166.58944241409583</v>
      </c>
      <c r="AO137" s="65">
        <f t="shared" si="68"/>
        <v>171.53416362114376</v>
      </c>
      <c r="AP137" s="65">
        <f t="shared" si="69"/>
        <v>33.106329243145026</v>
      </c>
      <c r="AQ137" s="65">
        <f t="shared" si="70"/>
        <v>38.104219495430016</v>
      </c>
      <c r="AR137" s="65">
        <f t="shared" si="71"/>
        <v>40.603164621572517</v>
      </c>
      <c r="AS137" s="65">
        <f t="shared" si="72"/>
        <v>57.590674574817783</v>
      </c>
      <c r="AT137" s="65">
        <f t="shared" si="73"/>
        <v>60.754232766423705</v>
      </c>
      <c r="AU137" s="65">
        <f t="shared" si="74"/>
        <v>67.081349149635557</v>
      </c>
      <c r="AV137" s="65">
        <f t="shared" si="75"/>
        <v>0</v>
      </c>
      <c r="AW137" s="65">
        <f t="shared" si="76"/>
        <v>33.106329243145026</v>
      </c>
      <c r="AX137" s="65">
        <f t="shared" si="77"/>
        <v>0</v>
      </c>
      <c r="AY137" s="65">
        <f t="shared" si="78"/>
        <v>38.104219495430016</v>
      </c>
      <c r="AZ137" s="65">
        <f t="shared" si="79"/>
        <v>0</v>
      </c>
      <c r="BA137" s="65">
        <f t="shared" si="80"/>
        <v>40.603164621572517</v>
      </c>
      <c r="BB137" s="65">
        <f t="shared" si="81"/>
        <v>0</v>
      </c>
      <c r="BC137" s="65">
        <f t="shared" si="82"/>
        <v>57.590674574817783</v>
      </c>
      <c r="BD137" s="65">
        <f t="shared" si="83"/>
        <v>0</v>
      </c>
      <c r="BE137" s="65">
        <f t="shared" si="84"/>
        <v>60.754232766423705</v>
      </c>
      <c r="BF137" s="65">
        <f t="shared" si="85"/>
        <v>0</v>
      </c>
      <c r="BG137" s="65">
        <f t="shared" si="86"/>
        <v>67.081349149635557</v>
      </c>
      <c r="BI137" s="371">
        <v>1122</v>
      </c>
      <c r="BJ137" s="342">
        <v>17.600000000000001</v>
      </c>
      <c r="BK137" s="342">
        <v>21.799290852542249</v>
      </c>
      <c r="BL137" s="342">
        <v>23.899468139406686</v>
      </c>
      <c r="BM137" s="342">
        <v>25.999645426271123</v>
      </c>
      <c r="BN137" s="342">
        <v>30.2</v>
      </c>
      <c r="BO137" s="342">
        <v>37.750004423664564</v>
      </c>
      <c r="BP137" s="342">
        <v>41.525006635496844</v>
      </c>
      <c r="BQ137" s="342">
        <v>45.300008847329124</v>
      </c>
      <c r="BR137" s="342">
        <v>52.9</v>
      </c>
      <c r="BS137" s="65"/>
      <c r="BT137" s="371">
        <v>1122</v>
      </c>
      <c r="BU137" s="342">
        <v>118.15208220805741</v>
      </c>
      <c r="BV137" s="342">
        <v>124.00258287705161</v>
      </c>
      <c r="BW137" s="342">
        <v>126.9278332115487</v>
      </c>
      <c r="BX137" s="342">
        <v>129.85308354604581</v>
      </c>
      <c r="BY137" s="342">
        <v>135.70358421504002</v>
      </c>
      <c r="BZ137" s="342">
        <v>141.39056977467396</v>
      </c>
      <c r="CA137" s="342">
        <v>144.23406255449095</v>
      </c>
      <c r="CB137" s="342">
        <v>147.07755533430787</v>
      </c>
      <c r="CC137" s="342">
        <v>152.76454089394181</v>
      </c>
      <c r="CE137" s="385">
        <v>79.5</v>
      </c>
      <c r="CF137" s="342">
        <v>8.3404487015816038</v>
      </c>
      <c r="CG137" s="342">
        <v>9.0766054899227271</v>
      </c>
      <c r="CH137" s="342">
        <v>9.4446838840932887</v>
      </c>
      <c r="CI137" s="342">
        <v>9.8127622782638504</v>
      </c>
      <c r="CJ137" s="342">
        <v>10.548919066604975</v>
      </c>
      <c r="CK137" s="342">
        <v>11.381085158032809</v>
      </c>
      <c r="CL137" s="342">
        <v>11.797168203746725</v>
      </c>
      <c r="CM137" s="342">
        <v>12.21325124946064</v>
      </c>
      <c r="CN137" s="342">
        <v>13.045417340888473</v>
      </c>
      <c r="CO137" s="342">
        <v>7.7548175830776378</v>
      </c>
      <c r="CP137" s="342">
        <v>8.5021851927391872</v>
      </c>
      <c r="CQ137" s="342">
        <v>8.8758689975699614</v>
      </c>
      <c r="CR137" s="342">
        <v>9.2495528024007356</v>
      </c>
      <c r="CS137" s="342">
        <v>9.9969204120622841</v>
      </c>
      <c r="CT137" s="342">
        <v>10.729815846259338</v>
      </c>
      <c r="CU137" s="342">
        <v>11.096263563357866</v>
      </c>
      <c r="CV137" s="342">
        <v>11.462711280456393</v>
      </c>
      <c r="CW137" s="342">
        <v>12.195606714653447</v>
      </c>
      <c r="CY137" s="101">
        <f t="shared" si="87"/>
        <v>1</v>
      </c>
      <c r="CZ137" s="101"/>
      <c r="DA137" s="101"/>
      <c r="DB137" s="311"/>
      <c r="DC137" s="311"/>
      <c r="DD137" s="311"/>
      <c r="DE137" s="311"/>
      <c r="DF137" s="311"/>
      <c r="DP137" s="311"/>
      <c r="DQ137" s="311"/>
      <c r="DR137" s="311"/>
      <c r="DS137" s="311"/>
      <c r="DT137" s="311"/>
      <c r="DU137" s="311"/>
      <c r="DV137" s="311"/>
      <c r="DW137" s="311"/>
      <c r="DX137" s="101"/>
      <c r="DY137" s="101"/>
      <c r="DZ137" s="101"/>
      <c r="EA137" s="101"/>
      <c r="EB137" s="101"/>
      <c r="EC137" s="101"/>
      <c r="ED137" s="101"/>
      <c r="EE137" s="311"/>
      <c r="EF137" s="101"/>
      <c r="EG137" s="101"/>
      <c r="EH137" s="101"/>
      <c r="EI137" s="101"/>
      <c r="EJ137" s="105"/>
      <c r="EK137" s="105"/>
      <c r="EL137" s="69"/>
      <c r="EM137" s="68"/>
      <c r="EN137" s="68"/>
      <c r="EO137" s="68"/>
      <c r="EP137" s="68"/>
      <c r="EQ137" s="68"/>
      <c r="ER137" s="68"/>
      <c r="ES137" s="15"/>
      <c r="ET137" s="15"/>
      <c r="EU137" s="105"/>
      <c r="EV137" s="105"/>
      <c r="EW137" s="105"/>
      <c r="EX137" s="105"/>
      <c r="EY137" s="105"/>
      <c r="EZ137" s="105"/>
      <c r="FA137" s="67"/>
      <c r="FB137" s="105"/>
      <c r="FC137" s="105"/>
      <c r="FD137" s="105"/>
      <c r="FE137" s="105"/>
      <c r="FF137" s="105"/>
      <c r="FG137" s="105"/>
      <c r="FH137" s="67"/>
      <c r="FI137" s="67"/>
      <c r="FJ137" s="67"/>
      <c r="FK137" s="67"/>
      <c r="FL137" s="67"/>
      <c r="FM137" s="67"/>
      <c r="FN137" s="67"/>
    </row>
    <row r="138" spans="2:170" ht="22.5" customHeight="1" x14ac:dyDescent="0.45">
      <c r="B138" s="133">
        <f>IF(Data!B137&lt;&gt;"",Data!B137,"")</f>
        <v>124</v>
      </c>
      <c r="C138" s="158" t="str">
        <f>IF(Data!C137&lt;&gt;"",Data!C137,"")</f>
        <v>นางสาวอาทิมา   เหล็กเพ็ชร</v>
      </c>
      <c r="D138" s="106">
        <f>IF(Data!D137&lt;&gt;"",Data!D137,"")</f>
        <v>2</v>
      </c>
      <c r="E138" s="140">
        <f>IF(AND(I138=1,Data!T137=0),0,IF(I138=999,999,Data!T137))</f>
        <v>192</v>
      </c>
      <c r="F138" s="140">
        <f t="shared" si="44"/>
        <v>16</v>
      </c>
      <c r="G138" s="140">
        <f>IF(Data!K137&lt;&gt;"",Data!K137,"")</f>
        <v>45</v>
      </c>
      <c r="H138" s="141">
        <f>IF(Data!L137&lt;&gt;"",Data!L137,"")</f>
        <v>165</v>
      </c>
      <c r="I138" s="63">
        <f>IF(Data!M137&lt;&gt;"",Data!M137,"")</f>
        <v>1</v>
      </c>
      <c r="J138" s="63">
        <f t="shared" si="45"/>
        <v>94</v>
      </c>
      <c r="L138" s="64" t="str">
        <f t="shared" si="46"/>
        <v>น้ำหนักตามเกณฑ์</v>
      </c>
      <c r="M138" s="74"/>
      <c r="N138" s="63">
        <f t="shared" si="47"/>
        <v>105</v>
      </c>
      <c r="P138" s="64" t="str">
        <f t="shared" si="48"/>
        <v>ค่อนข้างสูง</v>
      </c>
      <c r="R138" s="63">
        <f t="shared" si="49"/>
        <v>83</v>
      </c>
      <c r="S138" s="64" t="str">
        <f t="shared" si="50"/>
        <v>ค่อนข้างผอม</v>
      </c>
      <c r="W138" s="310">
        <f t="shared" si="51"/>
        <v>2192</v>
      </c>
      <c r="Y138" s="65">
        <f t="shared" si="52"/>
        <v>47.9</v>
      </c>
      <c r="Z138" s="65">
        <f t="shared" si="53"/>
        <v>156.6</v>
      </c>
      <c r="AA138" s="65">
        <f t="shared" si="54"/>
        <v>54</v>
      </c>
      <c r="AB138" s="65">
        <f t="shared" si="55"/>
        <v>0</v>
      </c>
      <c r="AC138" s="65">
        <f t="shared" si="56"/>
        <v>54</v>
      </c>
      <c r="AD138" s="65">
        <f t="shared" si="57"/>
        <v>32.268300700300131</v>
      </c>
      <c r="AE138" s="65">
        <f t="shared" si="58"/>
        <v>37.47886713353342</v>
      </c>
      <c r="AF138" s="65">
        <f t="shared" si="59"/>
        <v>40.084150350150068</v>
      </c>
      <c r="AG138" s="65">
        <f t="shared" si="60"/>
        <v>57.231167439106557</v>
      </c>
      <c r="AH138" s="65">
        <f t="shared" si="61"/>
        <v>60.341556585475409</v>
      </c>
      <c r="AI138" s="65">
        <f t="shared" si="62"/>
        <v>66.562334878213107</v>
      </c>
      <c r="AJ138" s="65">
        <f t="shared" si="63"/>
        <v>141.60632924314501</v>
      </c>
      <c r="AK138" s="65">
        <f t="shared" si="64"/>
        <v>146.60421949543002</v>
      </c>
      <c r="AL138" s="65">
        <f t="shared" si="65"/>
        <v>149.10316462157249</v>
      </c>
      <c r="AM138" s="65">
        <f t="shared" si="66"/>
        <v>164.01708181057188</v>
      </c>
      <c r="AN138" s="65">
        <f t="shared" si="67"/>
        <v>166.48944241409583</v>
      </c>
      <c r="AO138" s="65">
        <f t="shared" si="68"/>
        <v>171.43416362114377</v>
      </c>
      <c r="AP138" s="65">
        <f t="shared" si="69"/>
        <v>37.251750750321563</v>
      </c>
      <c r="AQ138" s="65">
        <f t="shared" si="70"/>
        <v>42.834500500214375</v>
      </c>
      <c r="AR138" s="65">
        <f t="shared" si="71"/>
        <v>45.625875375160781</v>
      </c>
      <c r="AS138" s="65">
        <f t="shared" si="72"/>
        <v>62.294371056983614</v>
      </c>
      <c r="AT138" s="65">
        <f t="shared" si="73"/>
        <v>65.059161409311486</v>
      </c>
      <c r="AU138" s="65">
        <f t="shared" si="74"/>
        <v>70.588742113967214</v>
      </c>
      <c r="AV138" s="65">
        <f t="shared" si="75"/>
        <v>0</v>
      </c>
      <c r="AW138" s="65">
        <f t="shared" si="76"/>
        <v>37.251750750321563</v>
      </c>
      <c r="AX138" s="65">
        <f t="shared" si="77"/>
        <v>0</v>
      </c>
      <c r="AY138" s="65">
        <f t="shared" si="78"/>
        <v>42.834500500214375</v>
      </c>
      <c r="AZ138" s="65">
        <f t="shared" si="79"/>
        <v>0</v>
      </c>
      <c r="BA138" s="65">
        <f t="shared" si="80"/>
        <v>45.625875375160781</v>
      </c>
      <c r="BB138" s="65">
        <f t="shared" si="81"/>
        <v>0</v>
      </c>
      <c r="BC138" s="65">
        <f t="shared" si="82"/>
        <v>62.294371056983614</v>
      </c>
      <c r="BD138" s="65">
        <f t="shared" si="83"/>
        <v>0</v>
      </c>
      <c r="BE138" s="65">
        <f t="shared" si="84"/>
        <v>65.059161409311486</v>
      </c>
      <c r="BF138" s="65">
        <f t="shared" si="85"/>
        <v>0</v>
      </c>
      <c r="BG138" s="65">
        <f t="shared" si="86"/>
        <v>70.588742113967214</v>
      </c>
      <c r="BI138" s="371">
        <v>1123</v>
      </c>
      <c r="BJ138" s="342">
        <v>17.7</v>
      </c>
      <c r="BK138" s="342">
        <v>21.999290852542245</v>
      </c>
      <c r="BL138" s="342">
        <v>24.099468139406682</v>
      </c>
      <c r="BM138" s="342">
        <v>26.199645426271122</v>
      </c>
      <c r="BN138" s="342">
        <v>30.4</v>
      </c>
      <c r="BO138" s="342">
        <v>38.003173468901636</v>
      </c>
      <c r="BP138" s="342">
        <v>41.804760203352458</v>
      </c>
      <c r="BQ138" s="342">
        <v>45.606346937803281</v>
      </c>
      <c r="BR138" s="342">
        <v>53.2</v>
      </c>
      <c r="BS138" s="65"/>
      <c r="BT138" s="371">
        <v>1123</v>
      </c>
      <c r="BU138" s="342">
        <v>118.8413321746164</v>
      </c>
      <c r="BV138" s="342">
        <v>124.57787829710426</v>
      </c>
      <c r="BW138" s="342">
        <v>127.44615135834822</v>
      </c>
      <c r="BX138" s="342">
        <v>130.31442441959214</v>
      </c>
      <c r="BY138" s="342">
        <v>136.05097054207999</v>
      </c>
      <c r="BZ138" s="342">
        <v>141.80395941117143</v>
      </c>
      <c r="CA138" s="342">
        <v>144.68045384571715</v>
      </c>
      <c r="CB138" s="342">
        <v>147.5569482802629</v>
      </c>
      <c r="CC138" s="342">
        <v>153.30993714935434</v>
      </c>
      <c r="CE138" s="385">
        <v>79.75</v>
      </c>
      <c r="CF138" s="342">
        <v>8.3960841358051148</v>
      </c>
      <c r="CG138" s="342">
        <v>9.1319252351763325</v>
      </c>
      <c r="CH138" s="342">
        <v>9.4998457848619395</v>
      </c>
      <c r="CI138" s="342">
        <v>9.8677663345475501</v>
      </c>
      <c r="CJ138" s="342">
        <v>10.60360743391877</v>
      </c>
      <c r="CK138" s="342">
        <v>11.443336364908301</v>
      </c>
      <c r="CL138" s="342">
        <v>11.863200830403068</v>
      </c>
      <c r="CM138" s="342">
        <v>12.283065295897835</v>
      </c>
      <c r="CN138" s="342">
        <v>13.122794226887367</v>
      </c>
      <c r="CO138" s="342">
        <v>7.7947689498620001</v>
      </c>
      <c r="CP138" s="342">
        <v>8.5461468742451849</v>
      </c>
      <c r="CQ138" s="342">
        <v>8.9218358364367774</v>
      </c>
      <c r="CR138" s="342">
        <v>9.2975247986283698</v>
      </c>
      <c r="CS138" s="342">
        <v>10.048902723011556</v>
      </c>
      <c r="CT138" s="342">
        <v>10.784281985180623</v>
      </c>
      <c r="CU138" s="342">
        <v>11.151971616265158</v>
      </c>
      <c r="CV138" s="342">
        <v>11.51966124734969</v>
      </c>
      <c r="CW138" s="342">
        <v>12.255040509518757</v>
      </c>
      <c r="CY138" s="101">
        <f t="shared" si="87"/>
        <v>1</v>
      </c>
      <c r="CZ138" s="101"/>
      <c r="DA138" s="101"/>
      <c r="DB138" s="311"/>
      <c r="DC138" s="311"/>
      <c r="DD138" s="311"/>
      <c r="DE138" s="311"/>
      <c r="DF138" s="311"/>
      <c r="DP138" s="311"/>
      <c r="DQ138" s="311"/>
      <c r="DR138" s="311"/>
      <c r="DS138" s="311"/>
      <c r="DT138" s="311"/>
      <c r="DU138" s="311"/>
      <c r="DV138" s="311"/>
      <c r="DW138" s="311"/>
      <c r="DX138" s="101"/>
      <c r="DY138" s="101"/>
      <c r="DZ138" s="101"/>
      <c r="EA138" s="101"/>
      <c r="EB138" s="101"/>
      <c r="EC138" s="101"/>
      <c r="ED138" s="101"/>
      <c r="EE138" s="311"/>
      <c r="EF138" s="101"/>
      <c r="EG138" s="101"/>
      <c r="EH138" s="101"/>
      <c r="EI138" s="101"/>
      <c r="EJ138" s="105"/>
      <c r="EK138" s="105"/>
      <c r="EL138" s="69"/>
      <c r="EM138" s="68"/>
      <c r="EN138" s="68"/>
      <c r="EO138" s="68"/>
      <c r="EP138" s="68"/>
      <c r="EQ138" s="68"/>
      <c r="ER138" s="68"/>
      <c r="ES138" s="15"/>
      <c r="ET138" s="15"/>
      <c r="EU138" s="105"/>
      <c r="EV138" s="105"/>
      <c r="EW138" s="105"/>
      <c r="EX138" s="105"/>
      <c r="EY138" s="105"/>
      <c r="EZ138" s="105"/>
      <c r="FA138" s="67"/>
      <c r="FB138" s="105"/>
      <c r="FC138" s="105"/>
      <c r="FD138" s="105"/>
      <c r="FE138" s="105"/>
      <c r="FF138" s="105"/>
      <c r="FG138" s="105"/>
      <c r="FH138" s="67"/>
      <c r="FI138" s="67"/>
      <c r="FJ138" s="67"/>
      <c r="FK138" s="67"/>
      <c r="FL138" s="67"/>
      <c r="FM138" s="67"/>
      <c r="FN138" s="67"/>
    </row>
    <row r="139" spans="2:170" ht="22.5" customHeight="1" x14ac:dyDescent="0.45">
      <c r="B139" s="133">
        <f>IF(Data!B138&lt;&gt;"",Data!B138,"")</f>
        <v>125</v>
      </c>
      <c r="C139" s="158" t="str">
        <f>IF(Data!C138&lt;&gt;"",Data!C138,"")</f>
        <v>นายกมล   บัวชิต</v>
      </c>
      <c r="D139" s="106">
        <f>IF(Data!D138&lt;&gt;"",Data!D138,"")</f>
        <v>1</v>
      </c>
      <c r="E139" s="140">
        <f>IF(AND(I139=1,Data!T138=0),0,IF(I139=999,999,Data!T138))</f>
        <v>199</v>
      </c>
      <c r="F139" s="140">
        <f t="shared" si="44"/>
        <v>16.583333333333332</v>
      </c>
      <c r="G139" s="140">
        <f>IF(Data!K138&lt;&gt;"",Data!K138,"")</f>
        <v>70</v>
      </c>
      <c r="H139" s="141">
        <f>IF(Data!L138&lt;&gt;"",Data!L138,"")</f>
        <v>185</v>
      </c>
      <c r="I139" s="63">
        <f>IF(Data!M138&lt;&gt;"",Data!M138,"")</f>
        <v>1</v>
      </c>
      <c r="J139" s="63">
        <f t="shared" si="45"/>
        <v>127</v>
      </c>
      <c r="L139" s="64" t="str">
        <f t="shared" si="46"/>
        <v>น้ำหนักมากกว่าเกณฑ์</v>
      </c>
      <c r="M139" s="74"/>
      <c r="N139" s="63">
        <f t="shared" si="47"/>
        <v>110</v>
      </c>
      <c r="P139" s="64" t="str">
        <f t="shared" si="48"/>
        <v>สูงกว่าเกณฑ์</v>
      </c>
      <c r="R139" s="63">
        <f t="shared" si="49"/>
        <v>0</v>
      </c>
      <c r="S139" s="64" t="str">
        <f t="shared" si="50"/>
        <v>ไม่ทราบค่า</v>
      </c>
      <c r="W139" s="310">
        <f t="shared" si="51"/>
        <v>1199</v>
      </c>
      <c r="Y139" s="65">
        <f t="shared" si="52"/>
        <v>55.2</v>
      </c>
      <c r="Z139" s="65">
        <f t="shared" si="53"/>
        <v>168.76130211840001</v>
      </c>
      <c r="AA139" s="65">
        <f t="shared" si="54"/>
        <v>0</v>
      </c>
      <c r="AB139" s="65">
        <f t="shared" si="55"/>
        <v>0</v>
      </c>
      <c r="AC139" s="65">
        <f t="shared" si="56"/>
        <v>0</v>
      </c>
      <c r="AD139" s="65">
        <f t="shared" si="57"/>
        <v>35.421115171808324</v>
      </c>
      <c r="AE139" s="65">
        <f t="shared" si="58"/>
        <v>42.014076781205546</v>
      </c>
      <c r="AF139" s="65">
        <f t="shared" si="59"/>
        <v>45.310557585904164</v>
      </c>
      <c r="AG139" s="65">
        <f t="shared" si="60"/>
        <v>65.169195981951447</v>
      </c>
      <c r="AH139" s="65">
        <f t="shared" si="61"/>
        <v>68.492261309268599</v>
      </c>
      <c r="AI139" s="65">
        <f t="shared" si="62"/>
        <v>75.099999999999994</v>
      </c>
      <c r="AJ139" s="65">
        <f t="shared" si="63"/>
        <v>150.66993867034918</v>
      </c>
      <c r="AK139" s="65">
        <f t="shared" si="64"/>
        <v>156.70039315303279</v>
      </c>
      <c r="AL139" s="65">
        <f t="shared" si="65"/>
        <v>159.71562039437458</v>
      </c>
      <c r="AM139" s="65">
        <f t="shared" si="66"/>
        <v>176.69748656479538</v>
      </c>
      <c r="AN139" s="65">
        <f t="shared" si="67"/>
        <v>179.34288138026054</v>
      </c>
      <c r="AO139" s="65">
        <f t="shared" si="68"/>
        <v>184.63367101119078</v>
      </c>
      <c r="AP139" s="65">
        <f t="shared" si="69"/>
        <v>0</v>
      </c>
      <c r="AQ139" s="65">
        <f t="shared" si="70"/>
        <v>0</v>
      </c>
      <c r="AR139" s="65">
        <f t="shared" si="71"/>
        <v>0</v>
      </c>
      <c r="AS139" s="65">
        <f t="shared" si="72"/>
        <v>0</v>
      </c>
      <c r="AT139" s="65">
        <f t="shared" si="73"/>
        <v>0</v>
      </c>
      <c r="AU139" s="65">
        <f t="shared" si="74"/>
        <v>0</v>
      </c>
      <c r="AV139" s="65">
        <f t="shared" si="75"/>
        <v>0</v>
      </c>
      <c r="AW139" s="65">
        <f t="shared" si="76"/>
        <v>0</v>
      </c>
      <c r="AX139" s="65">
        <f t="shared" si="77"/>
        <v>0</v>
      </c>
      <c r="AY139" s="65">
        <f t="shared" si="78"/>
        <v>0</v>
      </c>
      <c r="AZ139" s="65">
        <f t="shared" si="79"/>
        <v>0</v>
      </c>
      <c r="BA139" s="65" t="str">
        <f t="shared" si="80"/>
        <v>0</v>
      </c>
      <c r="BB139" s="65">
        <f t="shared" si="81"/>
        <v>0</v>
      </c>
      <c r="BC139" s="65">
        <f t="shared" si="82"/>
        <v>0</v>
      </c>
      <c r="BD139" s="65">
        <f t="shared" si="83"/>
        <v>0</v>
      </c>
      <c r="BE139" s="65">
        <f t="shared" si="84"/>
        <v>0</v>
      </c>
      <c r="BF139" s="65">
        <f t="shared" si="85"/>
        <v>0</v>
      </c>
      <c r="BG139" s="65">
        <f t="shared" si="86"/>
        <v>0</v>
      </c>
      <c r="BI139" s="371">
        <v>1124</v>
      </c>
      <c r="BJ139" s="342">
        <v>17.8</v>
      </c>
      <c r="BK139" s="342">
        <v>22.192952762068096</v>
      </c>
      <c r="BL139" s="342">
        <v>24.319714571551074</v>
      </c>
      <c r="BM139" s="342">
        <v>26.446476381034049</v>
      </c>
      <c r="BN139" s="342">
        <v>30.7</v>
      </c>
      <c r="BO139" s="342">
        <v>38.35634251413871</v>
      </c>
      <c r="BP139" s="342">
        <v>42.184513771208067</v>
      </c>
      <c r="BQ139" s="342">
        <v>46.012685028277424</v>
      </c>
      <c r="BR139" s="342">
        <v>53.7</v>
      </c>
      <c r="BS139" s="65"/>
      <c r="BT139" s="371">
        <v>1124</v>
      </c>
      <c r="BU139" s="342">
        <v>119.014757979731</v>
      </c>
      <c r="BV139" s="342">
        <v>124.80925845816733</v>
      </c>
      <c r="BW139" s="342">
        <v>127.70650869738547</v>
      </c>
      <c r="BX139" s="342">
        <v>130.60375893660364</v>
      </c>
      <c r="BY139" s="342">
        <v>136.39825941503997</v>
      </c>
      <c r="BZ139" s="342">
        <v>142.22610700003324</v>
      </c>
      <c r="CA139" s="342">
        <v>145.14003079252987</v>
      </c>
      <c r="CB139" s="342">
        <v>148.0539545850265</v>
      </c>
      <c r="CC139" s="342">
        <v>153.88180217001977</v>
      </c>
      <c r="CE139" s="385">
        <v>80</v>
      </c>
      <c r="CF139" s="342">
        <v>8.4517195700286241</v>
      </c>
      <c r="CG139" s="342">
        <v>9.1872449804299379</v>
      </c>
      <c r="CH139" s="342">
        <v>9.5550076856305921</v>
      </c>
      <c r="CI139" s="342">
        <v>9.9227703908312499</v>
      </c>
      <c r="CJ139" s="342">
        <v>10.658295801232564</v>
      </c>
      <c r="CK139" s="342">
        <v>11.505587571783796</v>
      </c>
      <c r="CL139" s="342">
        <v>11.929233457059411</v>
      </c>
      <c r="CM139" s="342">
        <v>12.352879342335028</v>
      </c>
      <c r="CN139" s="342">
        <v>13.20017111288626</v>
      </c>
      <c r="CO139" s="342">
        <v>7.8347203166463615</v>
      </c>
      <c r="CP139" s="342">
        <v>8.5901085557511845</v>
      </c>
      <c r="CQ139" s="342">
        <v>8.9678026753035951</v>
      </c>
      <c r="CR139" s="342">
        <v>9.3454967948560057</v>
      </c>
      <c r="CS139" s="342">
        <v>10.100885033960829</v>
      </c>
      <c r="CT139" s="342">
        <v>10.838748124101908</v>
      </c>
      <c r="CU139" s="342">
        <v>11.207679669172448</v>
      </c>
      <c r="CV139" s="342">
        <v>11.576611214242988</v>
      </c>
      <c r="CW139" s="342">
        <v>12.314474304384067</v>
      </c>
      <c r="CY139" s="101">
        <f t="shared" si="87"/>
        <v>1</v>
      </c>
      <c r="CZ139" s="101"/>
      <c r="DA139" s="101"/>
      <c r="DB139" s="311"/>
      <c r="DC139" s="311"/>
      <c r="DD139" s="311"/>
      <c r="DE139" s="311"/>
      <c r="DF139" s="311"/>
      <c r="DP139" s="311"/>
      <c r="DQ139" s="311"/>
      <c r="DR139" s="311"/>
      <c r="DS139" s="311"/>
      <c r="DT139" s="311"/>
      <c r="DU139" s="311"/>
      <c r="DV139" s="311"/>
      <c r="DW139" s="311"/>
      <c r="DX139" s="101"/>
      <c r="DY139" s="101"/>
      <c r="DZ139" s="101"/>
      <c r="EA139" s="101"/>
      <c r="EB139" s="101"/>
      <c r="EC139" s="101"/>
      <c r="ED139" s="101"/>
      <c r="EE139" s="311"/>
      <c r="EF139" s="101"/>
      <c r="EG139" s="101"/>
      <c r="EH139" s="101"/>
      <c r="EI139" s="101"/>
      <c r="EJ139" s="105"/>
      <c r="EK139" s="105"/>
      <c r="EL139" s="69"/>
      <c r="EM139" s="68"/>
      <c r="EN139" s="68"/>
      <c r="EO139" s="68"/>
      <c r="EP139" s="68"/>
      <c r="EQ139" s="68"/>
      <c r="ER139" s="68"/>
      <c r="ES139" s="15"/>
      <c r="ET139" s="15"/>
      <c r="EU139" s="105"/>
      <c r="EV139" s="105"/>
      <c r="EW139" s="105"/>
      <c r="EX139" s="105"/>
      <c r="EY139" s="105"/>
      <c r="EZ139" s="105"/>
      <c r="FA139" s="67"/>
      <c r="FB139" s="105"/>
      <c r="FC139" s="105"/>
      <c r="FD139" s="105"/>
      <c r="FE139" s="105"/>
      <c r="FF139" s="105"/>
      <c r="FG139" s="105"/>
      <c r="FH139" s="67"/>
      <c r="FI139" s="67"/>
      <c r="FJ139" s="67"/>
      <c r="FK139" s="67"/>
      <c r="FL139" s="67"/>
      <c r="FM139" s="67"/>
      <c r="FN139" s="67"/>
    </row>
    <row r="140" spans="2:170" ht="22.5" customHeight="1" x14ac:dyDescent="0.45">
      <c r="B140" s="133">
        <f>IF(Data!B139&lt;&gt;"",Data!B139,"")</f>
        <v>126</v>
      </c>
      <c r="C140" s="158" t="str">
        <f>IF(Data!C139&lt;&gt;"",Data!C139,"")</f>
        <v>นายจันทรัช   โพธิ์เกตุ</v>
      </c>
      <c r="D140" s="106">
        <f>IF(Data!D139&lt;&gt;"",Data!D139,"")</f>
        <v>1</v>
      </c>
      <c r="E140" s="140">
        <f>IF(AND(I140=1,Data!T139=0),0,IF(I140=999,999,Data!T139))</f>
        <v>203</v>
      </c>
      <c r="F140" s="140">
        <f t="shared" si="44"/>
        <v>16.916666666666668</v>
      </c>
      <c r="G140" s="140">
        <f>IF(Data!K139&lt;&gt;"",Data!K139,"")</f>
        <v>59</v>
      </c>
      <c r="H140" s="141">
        <f>IF(Data!L139&lt;&gt;"",Data!L139,"")</f>
        <v>170</v>
      </c>
      <c r="I140" s="63">
        <f>IF(Data!M139&lt;&gt;"",Data!M139,"")</f>
        <v>1</v>
      </c>
      <c r="J140" s="63">
        <f t="shared" si="45"/>
        <v>106</v>
      </c>
      <c r="L140" s="64" t="str">
        <f t="shared" si="46"/>
        <v>น้ำหนักตามเกณฑ์</v>
      </c>
      <c r="M140" s="74"/>
      <c r="N140" s="63">
        <f t="shared" si="47"/>
        <v>100</v>
      </c>
      <c r="P140" s="64" t="str">
        <f t="shared" si="48"/>
        <v>ส่วนสูงตามเกณฑ์</v>
      </c>
      <c r="R140" s="63">
        <f t="shared" si="49"/>
        <v>103</v>
      </c>
      <c r="S140" s="64" t="str">
        <f t="shared" si="50"/>
        <v>สมส่วน</v>
      </c>
      <c r="W140" s="310">
        <f t="shared" si="51"/>
        <v>1203</v>
      </c>
      <c r="Y140" s="65">
        <f t="shared" si="52"/>
        <v>55.9</v>
      </c>
      <c r="Z140" s="65">
        <f t="shared" si="53"/>
        <v>169.1585737728</v>
      </c>
      <c r="AA140" s="65">
        <f t="shared" si="54"/>
        <v>57.1</v>
      </c>
      <c r="AB140" s="65">
        <f t="shared" si="55"/>
        <v>0</v>
      </c>
      <c r="AC140" s="65">
        <f t="shared" si="56"/>
        <v>57.1</v>
      </c>
      <c r="AD140" s="65">
        <f t="shared" si="57"/>
        <v>36.28062230751955</v>
      </c>
      <c r="AE140" s="65">
        <f t="shared" si="58"/>
        <v>42.820414871679702</v>
      </c>
      <c r="AF140" s="65">
        <f t="shared" si="59"/>
        <v>46.090311153759785</v>
      </c>
      <c r="AG140" s="65">
        <f t="shared" si="60"/>
        <v>65.629935278384607</v>
      </c>
      <c r="AH140" s="65">
        <f t="shared" si="61"/>
        <v>68.873247037846141</v>
      </c>
      <c r="AI140" s="65">
        <f t="shared" si="62"/>
        <v>75.400000000000006</v>
      </c>
      <c r="AJ140" s="65">
        <f t="shared" si="63"/>
        <v>151.35436534630441</v>
      </c>
      <c r="AK140" s="65">
        <f t="shared" si="64"/>
        <v>157.28910148846961</v>
      </c>
      <c r="AL140" s="65">
        <f t="shared" si="65"/>
        <v>160.25646955955219</v>
      </c>
      <c r="AM140" s="65">
        <f t="shared" si="66"/>
        <v>177.08095213903863</v>
      </c>
      <c r="AN140" s="65">
        <f t="shared" si="67"/>
        <v>179.72174492778481</v>
      </c>
      <c r="AO140" s="65">
        <f t="shared" si="68"/>
        <v>185.00333050527723</v>
      </c>
      <c r="AP140" s="65">
        <f t="shared" si="69"/>
        <v>40.192243614610348</v>
      </c>
      <c r="AQ140" s="65">
        <f t="shared" si="70"/>
        <v>45.82816240974023</v>
      </c>
      <c r="AR140" s="65">
        <f t="shared" si="71"/>
        <v>48.646121807305164</v>
      </c>
      <c r="AS140" s="65">
        <f t="shared" si="72"/>
        <v>65.474124624839206</v>
      </c>
      <c r="AT140" s="65">
        <f t="shared" si="73"/>
        <v>68.265499499785619</v>
      </c>
      <c r="AU140" s="65">
        <f t="shared" si="74"/>
        <v>73.848249249678418</v>
      </c>
      <c r="AV140" s="65">
        <f t="shared" si="75"/>
        <v>0</v>
      </c>
      <c r="AW140" s="65">
        <f t="shared" si="76"/>
        <v>40.192243614610348</v>
      </c>
      <c r="AX140" s="65">
        <f t="shared" si="77"/>
        <v>0</v>
      </c>
      <c r="AY140" s="65">
        <f t="shared" si="78"/>
        <v>45.82816240974023</v>
      </c>
      <c r="AZ140" s="65">
        <f t="shared" si="79"/>
        <v>0</v>
      </c>
      <c r="BA140" s="65">
        <f t="shared" si="80"/>
        <v>48.646121807305164</v>
      </c>
      <c r="BB140" s="65">
        <f t="shared" si="81"/>
        <v>0</v>
      </c>
      <c r="BC140" s="65">
        <f t="shared" si="82"/>
        <v>65.474124624839206</v>
      </c>
      <c r="BD140" s="65">
        <f t="shared" si="83"/>
        <v>0</v>
      </c>
      <c r="BE140" s="65">
        <f t="shared" si="84"/>
        <v>68.265499499785619</v>
      </c>
      <c r="BF140" s="65">
        <f t="shared" si="85"/>
        <v>0</v>
      </c>
      <c r="BG140" s="65">
        <f t="shared" si="86"/>
        <v>73.848249249678418</v>
      </c>
      <c r="BI140" s="371">
        <v>1125</v>
      </c>
      <c r="BJ140" s="342">
        <v>17.899999999999999</v>
      </c>
      <c r="BK140" s="342">
        <v>22.286614671593952</v>
      </c>
      <c r="BL140" s="342">
        <v>24.439961003695466</v>
      </c>
      <c r="BM140" s="342">
        <v>26.593307335796975</v>
      </c>
      <c r="BN140" s="342">
        <v>30.9</v>
      </c>
      <c r="BO140" s="342">
        <v>38.609511559375782</v>
      </c>
      <c r="BP140" s="342">
        <v>42.464267339063674</v>
      </c>
      <c r="BQ140" s="342">
        <v>46.319023118751574</v>
      </c>
      <c r="BR140" s="342">
        <v>54</v>
      </c>
      <c r="BS140" s="65"/>
      <c r="BT140" s="371">
        <v>1125</v>
      </c>
      <c r="BU140" s="342">
        <v>119.44452963623249</v>
      </c>
      <c r="BV140" s="342">
        <v>125.21242943002166</v>
      </c>
      <c r="BW140" s="342">
        <v>128.09637932691624</v>
      </c>
      <c r="BX140" s="342">
        <v>130.98032922381083</v>
      </c>
      <c r="BY140" s="342">
        <v>136.74822901759998</v>
      </c>
      <c r="BZ140" s="342">
        <v>142.65953761993504</v>
      </c>
      <c r="CA140" s="342">
        <v>145.61519192110256</v>
      </c>
      <c r="CB140" s="342">
        <v>148.57084622227009</v>
      </c>
      <c r="CC140" s="342">
        <v>154.48215482460515</v>
      </c>
      <c r="CE140" s="385">
        <v>80.25</v>
      </c>
      <c r="CF140" s="342">
        <v>8.5081050449647364</v>
      </c>
      <c r="CG140" s="342">
        <v>9.2429689998313549</v>
      </c>
      <c r="CH140" s="342">
        <v>9.6104009772646641</v>
      </c>
      <c r="CI140" s="342">
        <v>9.9778329546979734</v>
      </c>
      <c r="CJ140" s="342">
        <v>10.712696909564592</v>
      </c>
      <c r="CK140" s="342">
        <v>11.56792588087276</v>
      </c>
      <c r="CL140" s="342">
        <v>11.995540366526843</v>
      </c>
      <c r="CM140" s="342">
        <v>12.423154852180929</v>
      </c>
      <c r="CN140" s="342">
        <v>13.278383823489097</v>
      </c>
      <c r="CO140" s="342">
        <v>7.8741519848808483</v>
      </c>
      <c r="CP140" s="342">
        <v>8.6336458693116356</v>
      </c>
      <c r="CQ140" s="342">
        <v>9.0133928115270265</v>
      </c>
      <c r="CR140" s="342">
        <v>9.3931397537424175</v>
      </c>
      <c r="CS140" s="342">
        <v>10.152633638173205</v>
      </c>
      <c r="CT140" s="342">
        <v>10.892965382351015</v>
      </c>
      <c r="CU140" s="342">
        <v>11.263131254439919</v>
      </c>
      <c r="CV140" s="342">
        <v>11.633297126528824</v>
      </c>
      <c r="CW140" s="342">
        <v>12.373628870706634</v>
      </c>
      <c r="CY140" s="101">
        <f t="shared" si="87"/>
        <v>1</v>
      </c>
      <c r="CZ140" s="101"/>
      <c r="DA140" s="101"/>
      <c r="DB140" s="311"/>
      <c r="DC140" s="311"/>
      <c r="DD140" s="311"/>
      <c r="DE140" s="311"/>
      <c r="DF140" s="311"/>
      <c r="DP140" s="311"/>
      <c r="DQ140" s="311"/>
      <c r="DR140" s="311"/>
      <c r="DS140" s="311"/>
      <c r="DT140" s="311"/>
      <c r="DU140" s="311"/>
      <c r="DV140" s="311"/>
      <c r="DW140" s="311"/>
      <c r="DX140" s="101"/>
      <c r="DY140" s="101"/>
      <c r="DZ140" s="101"/>
      <c r="EA140" s="101"/>
      <c r="EB140" s="101"/>
      <c r="EC140" s="101"/>
      <c r="ED140" s="101"/>
      <c r="EE140" s="311"/>
      <c r="EF140" s="101"/>
      <c r="EG140" s="101"/>
      <c r="EH140" s="101"/>
      <c r="EI140" s="101"/>
      <c r="EJ140" s="105"/>
      <c r="EK140" s="105"/>
      <c r="EL140" s="69"/>
      <c r="EM140" s="68"/>
      <c r="EN140" s="68"/>
      <c r="EO140" s="68"/>
      <c r="EP140" s="68"/>
      <c r="EQ140" s="68"/>
      <c r="ER140" s="68"/>
      <c r="ES140" s="15"/>
      <c r="ET140" s="15"/>
      <c r="EU140" s="105"/>
      <c r="EV140" s="105"/>
      <c r="EW140" s="105"/>
      <c r="EX140" s="105"/>
      <c r="EY140" s="105"/>
      <c r="EZ140" s="105"/>
      <c r="FA140" s="67"/>
      <c r="FB140" s="105"/>
      <c r="FC140" s="105"/>
      <c r="FD140" s="105"/>
      <c r="FE140" s="105"/>
      <c r="FF140" s="105"/>
      <c r="FG140" s="105"/>
      <c r="FH140" s="67"/>
      <c r="FI140" s="67"/>
      <c r="FJ140" s="67"/>
      <c r="FK140" s="67"/>
      <c r="FL140" s="67"/>
      <c r="FM140" s="67"/>
      <c r="FN140" s="67"/>
    </row>
    <row r="141" spans="2:170" ht="22.5" customHeight="1" x14ac:dyDescent="0.45">
      <c r="B141" s="133">
        <f>IF(Data!B140&lt;&gt;"",Data!B140,"")</f>
        <v>127</v>
      </c>
      <c r="C141" s="158" t="str">
        <f>IF(Data!C140&lt;&gt;"",Data!C140,"")</f>
        <v>นายเตชินท์   จิระปฐมรัตน์</v>
      </c>
      <c r="D141" s="106">
        <f>IF(Data!D140&lt;&gt;"",Data!D140,"")</f>
        <v>1</v>
      </c>
      <c r="E141" s="140">
        <f>IF(AND(I141=1,Data!T140=0),0,IF(I141=999,999,Data!T140))</f>
        <v>196</v>
      </c>
      <c r="F141" s="140">
        <f t="shared" si="44"/>
        <v>16.333333333333332</v>
      </c>
      <c r="G141" s="140">
        <f>IF(Data!K140&lt;&gt;"",Data!K140,"")</f>
        <v>80</v>
      </c>
      <c r="H141" s="141">
        <f>IF(Data!L140&lt;&gt;"",Data!L140,"")</f>
        <v>184</v>
      </c>
      <c r="I141" s="63">
        <f>IF(Data!M140&lt;&gt;"",Data!M140,"")</f>
        <v>1</v>
      </c>
      <c r="J141" s="63">
        <f t="shared" si="45"/>
        <v>147</v>
      </c>
      <c r="L141" s="64" t="str">
        <f t="shared" si="46"/>
        <v>น้ำหนักมากกว่าเกณฑ์</v>
      </c>
      <c r="M141" s="74"/>
      <c r="N141" s="63">
        <f t="shared" si="47"/>
        <v>109</v>
      </c>
      <c r="P141" s="64" t="str">
        <f t="shared" si="48"/>
        <v>สูงกว่าเกณฑ์</v>
      </c>
      <c r="R141" s="63">
        <f t="shared" si="49"/>
        <v>0</v>
      </c>
      <c r="S141" s="64" t="str">
        <f t="shared" si="50"/>
        <v>ไม่ทราบค่า</v>
      </c>
      <c r="W141" s="310">
        <f t="shared" si="51"/>
        <v>1196</v>
      </c>
      <c r="Y141" s="65">
        <f t="shared" si="52"/>
        <v>54.6</v>
      </c>
      <c r="Z141" s="65">
        <f t="shared" si="53"/>
        <v>168.30233282559996</v>
      </c>
      <c r="AA141" s="65">
        <f t="shared" si="54"/>
        <v>0</v>
      </c>
      <c r="AB141" s="65">
        <f t="shared" si="55"/>
        <v>0</v>
      </c>
      <c r="AC141" s="65">
        <f t="shared" si="56"/>
        <v>0</v>
      </c>
      <c r="AD141" s="65">
        <f t="shared" si="57"/>
        <v>34.82111517180833</v>
      </c>
      <c r="AE141" s="65">
        <f t="shared" si="58"/>
        <v>41.414076781205551</v>
      </c>
      <c r="AF141" s="65">
        <f t="shared" si="59"/>
        <v>44.710557585904169</v>
      </c>
      <c r="AG141" s="65">
        <f t="shared" si="60"/>
        <v>64.728703117662661</v>
      </c>
      <c r="AH141" s="65">
        <f t="shared" si="61"/>
        <v>68.104937490216884</v>
      </c>
      <c r="AI141" s="65">
        <f t="shared" si="62"/>
        <v>74.900000000000006</v>
      </c>
      <c r="AJ141" s="65">
        <f t="shared" si="63"/>
        <v>150.08552269575861</v>
      </c>
      <c r="AK141" s="65">
        <f t="shared" si="64"/>
        <v>156.15779273903905</v>
      </c>
      <c r="AL141" s="65">
        <f t="shared" si="65"/>
        <v>159.19392776067929</v>
      </c>
      <c r="AM141" s="65">
        <f t="shared" si="66"/>
        <v>176.37581905439191</v>
      </c>
      <c r="AN141" s="65">
        <f t="shared" si="67"/>
        <v>179.06698113065588</v>
      </c>
      <c r="AO141" s="65">
        <f t="shared" si="68"/>
        <v>184.44930528318383</v>
      </c>
      <c r="AP141" s="65">
        <f t="shared" si="69"/>
        <v>0</v>
      </c>
      <c r="AQ141" s="65">
        <f t="shared" si="70"/>
        <v>0</v>
      </c>
      <c r="AR141" s="65">
        <f t="shared" si="71"/>
        <v>0</v>
      </c>
      <c r="AS141" s="65">
        <f t="shared" si="72"/>
        <v>0</v>
      </c>
      <c r="AT141" s="65">
        <f t="shared" si="73"/>
        <v>0</v>
      </c>
      <c r="AU141" s="65">
        <f t="shared" si="74"/>
        <v>0</v>
      </c>
      <c r="AV141" s="65">
        <f t="shared" si="75"/>
        <v>0</v>
      </c>
      <c r="AW141" s="65">
        <f t="shared" si="76"/>
        <v>0</v>
      </c>
      <c r="AX141" s="65">
        <f t="shared" si="77"/>
        <v>0</v>
      </c>
      <c r="AY141" s="65">
        <f t="shared" si="78"/>
        <v>0</v>
      </c>
      <c r="AZ141" s="65">
        <f t="shared" si="79"/>
        <v>0</v>
      </c>
      <c r="BA141" s="65" t="str">
        <f t="shared" si="80"/>
        <v>0</v>
      </c>
      <c r="BB141" s="65">
        <f t="shared" si="81"/>
        <v>0</v>
      </c>
      <c r="BC141" s="65">
        <f t="shared" si="82"/>
        <v>0</v>
      </c>
      <c r="BD141" s="65">
        <f t="shared" si="83"/>
        <v>0</v>
      </c>
      <c r="BE141" s="65">
        <f t="shared" si="84"/>
        <v>0</v>
      </c>
      <c r="BF141" s="65">
        <f t="shared" si="85"/>
        <v>0</v>
      </c>
      <c r="BG141" s="65">
        <f t="shared" si="86"/>
        <v>0</v>
      </c>
      <c r="BI141" s="371">
        <v>1126</v>
      </c>
      <c r="BJ141" s="342">
        <v>18</v>
      </c>
      <c r="BK141" s="342">
        <v>22.480276581119803</v>
      </c>
      <c r="BL141" s="342">
        <v>24.660207435839851</v>
      </c>
      <c r="BM141" s="342">
        <v>26.840138290559899</v>
      </c>
      <c r="BN141" s="342">
        <v>31.2</v>
      </c>
      <c r="BO141" s="342">
        <v>38.909511559375787</v>
      </c>
      <c r="BP141" s="342">
        <v>42.764267339063679</v>
      </c>
      <c r="BQ141" s="342">
        <v>46.619023118751571</v>
      </c>
      <c r="BR141" s="342">
        <v>54.3</v>
      </c>
      <c r="BS141" s="65"/>
      <c r="BT141" s="371">
        <v>1126</v>
      </c>
      <c r="BU141" s="342">
        <v>119.71145472548849</v>
      </c>
      <c r="BV141" s="342">
        <v>125.50890662936567</v>
      </c>
      <c r="BW141" s="342">
        <v>128.40763258130423</v>
      </c>
      <c r="BX141" s="342">
        <v>131.30635853324281</v>
      </c>
      <c r="BY141" s="342">
        <v>137.10381043711999</v>
      </c>
      <c r="BZ141" s="342">
        <v>143.10652531272535</v>
      </c>
      <c r="CA141" s="342">
        <v>146.10788275052803</v>
      </c>
      <c r="CB141" s="342">
        <v>149.10924018833074</v>
      </c>
      <c r="CC141" s="342">
        <v>155.11195506393611</v>
      </c>
      <c r="CE141" s="385">
        <v>80.5</v>
      </c>
      <c r="CF141" s="342">
        <v>8.5644905199008488</v>
      </c>
      <c r="CG141" s="342">
        <v>9.2986930192327737</v>
      </c>
      <c r="CH141" s="342">
        <v>9.6657942688987344</v>
      </c>
      <c r="CI141" s="342">
        <v>10.032895518564697</v>
      </c>
      <c r="CJ141" s="342">
        <v>10.767098017896622</v>
      </c>
      <c r="CK141" s="342">
        <v>11.630264189961725</v>
      </c>
      <c r="CL141" s="342">
        <v>12.061847275994277</v>
      </c>
      <c r="CM141" s="342">
        <v>12.493430362026828</v>
      </c>
      <c r="CN141" s="342">
        <v>13.356596534091933</v>
      </c>
      <c r="CO141" s="342">
        <v>7.9135836531153361</v>
      </c>
      <c r="CP141" s="342">
        <v>8.6771831828720849</v>
      </c>
      <c r="CQ141" s="342">
        <v>9.058982947750458</v>
      </c>
      <c r="CR141" s="342">
        <v>9.4407827126288311</v>
      </c>
      <c r="CS141" s="342">
        <v>10.204382242385581</v>
      </c>
      <c r="CT141" s="342">
        <v>10.947182640600122</v>
      </c>
      <c r="CU141" s="342">
        <v>11.318582839707393</v>
      </c>
      <c r="CV141" s="342">
        <v>11.689983038814661</v>
      </c>
      <c r="CW141" s="342">
        <v>12.432783437029201</v>
      </c>
      <c r="CY141" s="101">
        <f t="shared" si="87"/>
        <v>1</v>
      </c>
      <c r="CZ141" s="101"/>
      <c r="DA141" s="101"/>
      <c r="DB141" s="311"/>
      <c r="DC141" s="311"/>
      <c r="DD141" s="311"/>
      <c r="DE141" s="311"/>
      <c r="DF141" s="311"/>
      <c r="DP141" s="311"/>
      <c r="DQ141" s="311"/>
      <c r="DR141" s="311"/>
      <c r="DS141" s="311"/>
      <c r="DT141" s="311"/>
      <c r="DU141" s="311"/>
      <c r="DV141" s="311"/>
      <c r="DW141" s="311"/>
      <c r="DX141" s="101"/>
      <c r="DY141" s="101"/>
      <c r="DZ141" s="101"/>
      <c r="EA141" s="101"/>
      <c r="EB141" s="101"/>
      <c r="EC141" s="101"/>
      <c r="ED141" s="101"/>
      <c r="EE141" s="311"/>
      <c r="EF141" s="101"/>
      <c r="EG141" s="101"/>
      <c r="EH141" s="101"/>
      <c r="EI141" s="101"/>
      <c r="EJ141" s="105"/>
      <c r="EK141" s="105"/>
      <c r="EL141" s="69"/>
      <c r="EM141" s="68"/>
      <c r="EN141" s="68"/>
      <c r="EO141" s="68"/>
      <c r="EP141" s="68"/>
      <c r="EQ141" s="68"/>
      <c r="ER141" s="68"/>
      <c r="ES141" s="15"/>
      <c r="ET141" s="15"/>
      <c r="EU141" s="105"/>
      <c r="EV141" s="105"/>
      <c r="EW141" s="105"/>
      <c r="EX141" s="105"/>
      <c r="EY141" s="105"/>
      <c r="EZ141" s="105"/>
      <c r="FA141" s="67"/>
      <c r="FB141" s="105"/>
      <c r="FC141" s="105"/>
      <c r="FD141" s="105"/>
      <c r="FE141" s="105"/>
      <c r="FF141" s="105"/>
      <c r="FG141" s="105"/>
      <c r="FH141" s="67"/>
      <c r="FI141" s="67"/>
      <c r="FJ141" s="67"/>
      <c r="FK141" s="67"/>
      <c r="FL141" s="67"/>
      <c r="FM141" s="67"/>
      <c r="FN141" s="67"/>
    </row>
    <row r="142" spans="2:170" ht="22.5" customHeight="1" x14ac:dyDescent="0.45">
      <c r="B142" s="133">
        <f>IF(Data!B141&lt;&gt;"",Data!B141,"")</f>
        <v>128</v>
      </c>
      <c r="C142" s="158" t="str">
        <f>IF(Data!C141&lt;&gt;"",Data!C141,"")</f>
        <v>นายปิ่นทอง   ม่วงสวย</v>
      </c>
      <c r="D142" s="106">
        <f>IF(Data!D141&lt;&gt;"",Data!D141,"")</f>
        <v>1</v>
      </c>
      <c r="E142" s="140">
        <f>IF(AND(I142=1,Data!T141=0),0,IF(I142=999,999,Data!T141))</f>
        <v>207</v>
      </c>
      <c r="F142" s="140">
        <f t="shared" si="44"/>
        <v>17.25</v>
      </c>
      <c r="G142" s="140">
        <f>IF(Data!K141&lt;&gt;"",Data!K141,"")</f>
        <v>69</v>
      </c>
      <c r="H142" s="141">
        <f>IF(Data!L141&lt;&gt;"",Data!L141,"")</f>
        <v>192</v>
      </c>
      <c r="I142" s="63">
        <f>IF(Data!M141&lt;&gt;"",Data!M141,"")</f>
        <v>1</v>
      </c>
      <c r="J142" s="63">
        <f t="shared" si="45"/>
        <v>122</v>
      </c>
      <c r="L142" s="64" t="str">
        <f t="shared" si="46"/>
        <v>น้ำหนักค่อนข้างมาก</v>
      </c>
      <c r="M142" s="74"/>
      <c r="N142" s="63">
        <f t="shared" si="47"/>
        <v>113</v>
      </c>
      <c r="P142" s="64" t="str">
        <f t="shared" si="48"/>
        <v>สูงกว่าเกณฑ์</v>
      </c>
      <c r="R142" s="63">
        <f t="shared" si="49"/>
        <v>0</v>
      </c>
      <c r="S142" s="64" t="str">
        <f t="shared" si="50"/>
        <v>ไม่ทราบค่า</v>
      </c>
      <c r="W142" s="310">
        <f t="shared" si="51"/>
        <v>1207</v>
      </c>
      <c r="Y142" s="65">
        <f t="shared" si="52"/>
        <v>56.5</v>
      </c>
      <c r="Z142" s="65">
        <f t="shared" si="53"/>
        <v>169.34498094079999</v>
      </c>
      <c r="AA142" s="65">
        <f t="shared" si="54"/>
        <v>0</v>
      </c>
      <c r="AB142" s="65">
        <f t="shared" si="55"/>
        <v>0</v>
      </c>
      <c r="AC142" s="65">
        <f t="shared" si="56"/>
        <v>0</v>
      </c>
      <c r="AD142" s="65">
        <f t="shared" si="57"/>
        <v>37.040129443230768</v>
      </c>
      <c r="AE142" s="65">
        <f t="shared" si="58"/>
        <v>43.52675296215385</v>
      </c>
      <c r="AF142" s="65">
        <f t="shared" si="59"/>
        <v>46.770064721615384</v>
      </c>
      <c r="AG142" s="65">
        <f t="shared" si="60"/>
        <v>66.070428142673393</v>
      </c>
      <c r="AH142" s="65">
        <f t="shared" si="61"/>
        <v>69.260570856897857</v>
      </c>
      <c r="AI142" s="65">
        <f t="shared" si="62"/>
        <v>75.599999999999994</v>
      </c>
      <c r="AJ142" s="65">
        <f t="shared" si="63"/>
        <v>152.03986088433308</v>
      </c>
      <c r="AK142" s="65">
        <f t="shared" si="64"/>
        <v>157.80823423648872</v>
      </c>
      <c r="AL142" s="65">
        <f t="shared" si="65"/>
        <v>160.69242091256655</v>
      </c>
      <c r="AM142" s="65">
        <f t="shared" si="66"/>
        <v>177.33458354599816</v>
      </c>
      <c r="AN142" s="65">
        <f t="shared" si="67"/>
        <v>179.99778441439753</v>
      </c>
      <c r="AO142" s="65">
        <f t="shared" si="68"/>
        <v>185.32418615119627</v>
      </c>
      <c r="AP142" s="65">
        <f t="shared" si="69"/>
        <v>0</v>
      </c>
      <c r="AQ142" s="65">
        <f t="shared" si="70"/>
        <v>0</v>
      </c>
      <c r="AR142" s="65">
        <f t="shared" si="71"/>
        <v>0</v>
      </c>
      <c r="AS142" s="65">
        <f t="shared" si="72"/>
        <v>0</v>
      </c>
      <c r="AT142" s="65">
        <f t="shared" si="73"/>
        <v>0</v>
      </c>
      <c r="AU142" s="65">
        <f t="shared" si="74"/>
        <v>0</v>
      </c>
      <c r="AV142" s="65">
        <f t="shared" si="75"/>
        <v>0</v>
      </c>
      <c r="AW142" s="65">
        <f t="shared" si="76"/>
        <v>0</v>
      </c>
      <c r="AX142" s="65">
        <f t="shared" si="77"/>
        <v>0</v>
      </c>
      <c r="AY142" s="65">
        <f t="shared" si="78"/>
        <v>0</v>
      </c>
      <c r="AZ142" s="65">
        <f t="shared" si="79"/>
        <v>0</v>
      </c>
      <c r="BA142" s="65" t="str">
        <f t="shared" si="80"/>
        <v>0</v>
      </c>
      <c r="BB142" s="65">
        <f t="shared" si="81"/>
        <v>0</v>
      </c>
      <c r="BC142" s="65">
        <f t="shared" si="82"/>
        <v>0</v>
      </c>
      <c r="BD142" s="65">
        <f t="shared" si="83"/>
        <v>0</v>
      </c>
      <c r="BE142" s="65">
        <f t="shared" si="84"/>
        <v>0</v>
      </c>
      <c r="BF142" s="65">
        <f t="shared" si="85"/>
        <v>0</v>
      </c>
      <c r="BG142" s="65">
        <f t="shared" si="86"/>
        <v>0</v>
      </c>
      <c r="BI142" s="371">
        <v>1127</v>
      </c>
      <c r="BJ142" s="342">
        <v>18.100000000000001</v>
      </c>
      <c r="BK142" s="342">
        <v>22.573938490645652</v>
      </c>
      <c r="BL142" s="342">
        <v>24.780453867984239</v>
      </c>
      <c r="BM142" s="342">
        <v>26.986969245322825</v>
      </c>
      <c r="BN142" s="342">
        <v>31.4</v>
      </c>
      <c r="BO142" s="342">
        <v>39.215849649849936</v>
      </c>
      <c r="BP142" s="342">
        <v>43.123774474774905</v>
      </c>
      <c r="BQ142" s="342">
        <v>47.031699299699874</v>
      </c>
      <c r="BR142" s="342">
        <v>54.8</v>
      </c>
      <c r="BS142" s="65"/>
      <c r="BT142" s="371">
        <v>1127</v>
      </c>
      <c r="BU142" s="342">
        <v>120.15806372472434</v>
      </c>
      <c r="BV142" s="342">
        <v>125.92800420261624</v>
      </c>
      <c r="BW142" s="342">
        <v>128.81297444156218</v>
      </c>
      <c r="BX142" s="342">
        <v>131.69794468050813</v>
      </c>
      <c r="BY142" s="342">
        <v>137.46788515840001</v>
      </c>
      <c r="BZ142" s="342">
        <v>143.56890107314382</v>
      </c>
      <c r="CA142" s="342">
        <v>146.61940903051573</v>
      </c>
      <c r="CB142" s="342">
        <v>149.66991698788763</v>
      </c>
      <c r="CC142" s="342">
        <v>155.77093290263147</v>
      </c>
      <c r="CE142" s="385">
        <v>80.75</v>
      </c>
      <c r="CF142" s="342">
        <v>8.6208759948369611</v>
      </c>
      <c r="CG142" s="342">
        <v>9.3544170386341925</v>
      </c>
      <c r="CH142" s="342">
        <v>9.7211875605328046</v>
      </c>
      <c r="CI142" s="342">
        <v>10.08795808243142</v>
      </c>
      <c r="CJ142" s="342">
        <v>10.821499126228652</v>
      </c>
      <c r="CK142" s="342">
        <v>11.69260249905069</v>
      </c>
      <c r="CL142" s="342">
        <v>12.12815418546171</v>
      </c>
      <c r="CM142" s="342">
        <v>12.563705871872729</v>
      </c>
      <c r="CN142" s="342">
        <v>13.434809244694769</v>
      </c>
      <c r="CO142" s="342">
        <v>7.9530153213498238</v>
      </c>
      <c r="CP142" s="342">
        <v>8.7207204964325342</v>
      </c>
      <c r="CQ142" s="342">
        <v>9.1045730839738894</v>
      </c>
      <c r="CR142" s="342">
        <v>9.4884256715152446</v>
      </c>
      <c r="CS142" s="342">
        <v>10.256130846597957</v>
      </c>
      <c r="CT142" s="342">
        <v>11.001399898849229</v>
      </c>
      <c r="CU142" s="342">
        <v>11.374034424974864</v>
      </c>
      <c r="CV142" s="342">
        <v>11.746668951100499</v>
      </c>
      <c r="CW142" s="342">
        <v>12.49193800335177</v>
      </c>
      <c r="CY142" s="101">
        <f t="shared" si="87"/>
        <v>1</v>
      </c>
      <c r="CZ142" s="101"/>
      <c r="DA142" s="101"/>
      <c r="DB142" s="311"/>
      <c r="DC142" s="311"/>
      <c r="DD142" s="311"/>
      <c r="DE142" s="311"/>
      <c r="DF142" s="311"/>
      <c r="DP142" s="311"/>
      <c r="DQ142" s="311"/>
      <c r="DR142" s="311"/>
      <c r="DS142" s="311"/>
      <c r="DT142" s="311"/>
      <c r="DU142" s="311"/>
      <c r="DV142" s="311"/>
      <c r="DW142" s="311"/>
      <c r="DX142" s="101"/>
      <c r="DY142" s="101"/>
      <c r="DZ142" s="101"/>
      <c r="EA142" s="101"/>
      <c r="EB142" s="101"/>
      <c r="EC142" s="101"/>
      <c r="ED142" s="101"/>
      <c r="EE142" s="311"/>
      <c r="EF142" s="101"/>
      <c r="EG142" s="101"/>
      <c r="EH142" s="101"/>
      <c r="EI142" s="101"/>
      <c r="EJ142" s="105"/>
      <c r="EK142" s="105"/>
      <c r="EL142" s="69"/>
      <c r="EM142" s="68"/>
      <c r="EN142" s="68"/>
      <c r="EO142" s="68"/>
      <c r="EP142" s="68"/>
      <c r="EQ142" s="68"/>
      <c r="ER142" s="68"/>
      <c r="ES142" s="15"/>
      <c r="ET142" s="15"/>
      <c r="EU142" s="105"/>
      <c r="EV142" s="105"/>
      <c r="EW142" s="105"/>
      <c r="EX142" s="105"/>
      <c r="EY142" s="105"/>
      <c r="EZ142" s="105"/>
      <c r="FA142" s="67"/>
      <c r="FB142" s="105"/>
      <c r="FC142" s="105"/>
      <c r="FD142" s="105"/>
      <c r="FE142" s="105"/>
      <c r="FF142" s="105"/>
      <c r="FG142" s="105"/>
      <c r="FH142" s="67"/>
      <c r="FI142" s="67"/>
      <c r="FJ142" s="67"/>
      <c r="FK142" s="67"/>
      <c r="FL142" s="67"/>
      <c r="FM142" s="67"/>
      <c r="FN142" s="67"/>
    </row>
    <row r="143" spans="2:170" ht="22.5" customHeight="1" x14ac:dyDescent="0.45">
      <c r="B143" s="133">
        <f>IF(Data!B142&lt;&gt;"",Data!B142,"")</f>
        <v>129</v>
      </c>
      <c r="C143" s="158" t="str">
        <f>IF(Data!C142&lt;&gt;"",Data!C142,"")</f>
        <v>นายศุภฤกษ์   แสงทอง</v>
      </c>
      <c r="D143" s="106">
        <f>IF(Data!D142&lt;&gt;"",Data!D142,"")</f>
        <v>1</v>
      </c>
      <c r="E143" s="140">
        <f>IF(AND(I143=1,Data!T142=0),0,IF(I143=999,999,Data!T142))</f>
        <v>197</v>
      </c>
      <c r="F143" s="140">
        <f t="shared" si="44"/>
        <v>16.416666666666668</v>
      </c>
      <c r="G143" s="140">
        <f>IF(Data!K142&lt;&gt;"",Data!K142,"")</f>
        <v>56</v>
      </c>
      <c r="H143" s="141">
        <f>IF(Data!L142&lt;&gt;"",Data!L142,"")</f>
        <v>167</v>
      </c>
      <c r="I143" s="63">
        <f>IF(Data!M142&lt;&gt;"",Data!M142,"")</f>
        <v>1</v>
      </c>
      <c r="J143" s="63">
        <f t="shared" si="45"/>
        <v>102</v>
      </c>
      <c r="L143" s="64" t="str">
        <f t="shared" si="46"/>
        <v>น้ำหนักตามเกณฑ์</v>
      </c>
      <c r="M143" s="74"/>
      <c r="N143" s="63">
        <f t="shared" si="47"/>
        <v>99</v>
      </c>
      <c r="P143" s="64" t="str">
        <f t="shared" si="48"/>
        <v>ส่วนสูงตามเกณฑ์</v>
      </c>
      <c r="R143" s="63">
        <f t="shared" si="49"/>
        <v>103</v>
      </c>
      <c r="S143" s="64" t="str">
        <f t="shared" si="50"/>
        <v>สมส่วน</v>
      </c>
      <c r="W143" s="310">
        <f t="shared" si="51"/>
        <v>1197</v>
      </c>
      <c r="Y143" s="65">
        <f t="shared" si="52"/>
        <v>54.8</v>
      </c>
      <c r="Z143" s="65">
        <f t="shared" si="53"/>
        <v>168.4696252928</v>
      </c>
      <c r="AA143" s="65">
        <f t="shared" si="54"/>
        <v>54.5</v>
      </c>
      <c r="AB143" s="65">
        <f t="shared" si="55"/>
        <v>0</v>
      </c>
      <c r="AC143" s="65">
        <f t="shared" si="56"/>
        <v>54.5</v>
      </c>
      <c r="AD143" s="65">
        <f t="shared" si="57"/>
        <v>35.021115171808326</v>
      </c>
      <c r="AE143" s="65">
        <f t="shared" si="58"/>
        <v>41.614076781205554</v>
      </c>
      <c r="AF143" s="65">
        <f t="shared" si="59"/>
        <v>44.910557585904165</v>
      </c>
      <c r="AG143" s="65">
        <f t="shared" si="60"/>
        <v>64.928703117662664</v>
      </c>
      <c r="AH143" s="65">
        <f t="shared" si="61"/>
        <v>68.304937490216901</v>
      </c>
      <c r="AI143" s="65">
        <f t="shared" si="62"/>
        <v>75.099999999999994</v>
      </c>
      <c r="AJ143" s="65">
        <f t="shared" si="63"/>
        <v>150.29154749053939</v>
      </c>
      <c r="AK143" s="65">
        <f t="shared" si="64"/>
        <v>156.35090675795959</v>
      </c>
      <c r="AL143" s="65">
        <f t="shared" si="65"/>
        <v>159.38058639166968</v>
      </c>
      <c r="AM143" s="65">
        <f t="shared" si="66"/>
        <v>176.48508714379733</v>
      </c>
      <c r="AN143" s="65">
        <f t="shared" si="67"/>
        <v>179.15690776079646</v>
      </c>
      <c r="AO143" s="65">
        <f t="shared" si="68"/>
        <v>184.50054899479468</v>
      </c>
      <c r="AP143" s="65">
        <f t="shared" si="69"/>
        <v>38.389779293166455</v>
      </c>
      <c r="AQ143" s="65">
        <f t="shared" si="70"/>
        <v>43.759852862110975</v>
      </c>
      <c r="AR143" s="65">
        <f t="shared" si="71"/>
        <v>46.444889646583235</v>
      </c>
      <c r="AS143" s="65">
        <f t="shared" si="72"/>
        <v>63.113385328406054</v>
      </c>
      <c r="AT143" s="65">
        <f t="shared" si="73"/>
        <v>65.984513771208071</v>
      </c>
      <c r="AU143" s="65">
        <f t="shared" si="74"/>
        <v>71.726770656812093</v>
      </c>
      <c r="AV143" s="65">
        <f t="shared" si="75"/>
        <v>0</v>
      </c>
      <c r="AW143" s="65">
        <f t="shared" si="76"/>
        <v>38.389779293166455</v>
      </c>
      <c r="AX143" s="65">
        <f t="shared" si="77"/>
        <v>0</v>
      </c>
      <c r="AY143" s="65">
        <f t="shared" si="78"/>
        <v>43.759852862110975</v>
      </c>
      <c r="AZ143" s="65">
        <f t="shared" si="79"/>
        <v>0</v>
      </c>
      <c r="BA143" s="65">
        <f t="shared" si="80"/>
        <v>46.444889646583235</v>
      </c>
      <c r="BB143" s="65">
        <f t="shared" si="81"/>
        <v>0</v>
      </c>
      <c r="BC143" s="65">
        <f t="shared" si="82"/>
        <v>63.113385328406054</v>
      </c>
      <c r="BD143" s="65">
        <f t="shared" si="83"/>
        <v>0</v>
      </c>
      <c r="BE143" s="65">
        <f t="shared" si="84"/>
        <v>65.984513771208071</v>
      </c>
      <c r="BF143" s="65">
        <f t="shared" si="85"/>
        <v>0</v>
      </c>
      <c r="BG143" s="65">
        <f t="shared" si="86"/>
        <v>71.726770656812093</v>
      </c>
      <c r="BI143" s="371">
        <v>1128</v>
      </c>
      <c r="BJ143" s="342">
        <v>18.100000000000001</v>
      </c>
      <c r="BK143" s="342">
        <v>22.767600400171503</v>
      </c>
      <c r="BL143" s="342">
        <v>25.000700300128628</v>
      </c>
      <c r="BM143" s="342">
        <v>27.233800200085753</v>
      </c>
      <c r="BN143" s="342">
        <v>31.7</v>
      </c>
      <c r="BO143" s="342">
        <v>39.56901869508701</v>
      </c>
      <c r="BP143" s="342">
        <v>43.503528042630514</v>
      </c>
      <c r="BQ143" s="342">
        <v>47.438037390174017</v>
      </c>
      <c r="BR143" s="342">
        <v>55.3</v>
      </c>
      <c r="BS143" s="65"/>
      <c r="BT143" s="371">
        <v>1128</v>
      </c>
      <c r="BU143" s="342">
        <v>120.45378975045287</v>
      </c>
      <c r="BV143" s="342">
        <v>126.25021606104859</v>
      </c>
      <c r="BW143" s="342">
        <v>129.14842921634647</v>
      </c>
      <c r="BX143" s="342">
        <v>132.04664237164431</v>
      </c>
      <c r="BY143" s="342">
        <v>137.84306868224002</v>
      </c>
      <c r="BZ143" s="342">
        <v>144.04788247550277</v>
      </c>
      <c r="CA143" s="342">
        <v>147.15028937213415</v>
      </c>
      <c r="CB143" s="342">
        <v>150.25269626876553</v>
      </c>
      <c r="CC143" s="342">
        <v>156.45751006202829</v>
      </c>
      <c r="CE143" s="385">
        <v>81</v>
      </c>
      <c r="CF143" s="342">
        <v>8.6772614697730734</v>
      </c>
      <c r="CG143" s="342">
        <v>9.4101410580356095</v>
      </c>
      <c r="CH143" s="342">
        <v>9.7765808521668767</v>
      </c>
      <c r="CI143" s="342">
        <v>10.143020646298146</v>
      </c>
      <c r="CJ143" s="342">
        <v>10.875900234560682</v>
      </c>
      <c r="CK143" s="342">
        <v>11.754940808139656</v>
      </c>
      <c r="CL143" s="342">
        <v>12.194461094929142</v>
      </c>
      <c r="CM143" s="342">
        <v>12.63398138171863</v>
      </c>
      <c r="CN143" s="342">
        <v>13.513021955297607</v>
      </c>
      <c r="CO143" s="342">
        <v>7.9924469895843107</v>
      </c>
      <c r="CP143" s="342">
        <v>8.7642578099929835</v>
      </c>
      <c r="CQ143" s="342">
        <v>9.1501632201973209</v>
      </c>
      <c r="CR143" s="342">
        <v>9.5360686304016582</v>
      </c>
      <c r="CS143" s="342">
        <v>10.307879450810333</v>
      </c>
      <c r="CT143" s="342">
        <v>11.055617157098334</v>
      </c>
      <c r="CU143" s="342">
        <v>11.429486010242336</v>
      </c>
      <c r="CV143" s="342">
        <v>11.803354863386335</v>
      </c>
      <c r="CW143" s="342">
        <v>12.551092569674337</v>
      </c>
      <c r="CY143" s="101">
        <f t="shared" si="87"/>
        <v>1</v>
      </c>
      <c r="CZ143" s="101"/>
      <c r="DA143" s="101"/>
      <c r="DB143" s="311"/>
      <c r="DC143" s="311"/>
      <c r="DD143" s="311"/>
      <c r="DE143" s="311"/>
      <c r="DF143" s="311"/>
      <c r="DP143" s="311"/>
      <c r="DQ143" s="311"/>
      <c r="DR143" s="311"/>
      <c r="DS143" s="311"/>
      <c r="DT143" s="311"/>
      <c r="DU143" s="311"/>
      <c r="DV143" s="311"/>
      <c r="DW143" s="311"/>
      <c r="DX143" s="101"/>
      <c r="DY143" s="101"/>
      <c r="DZ143" s="101"/>
      <c r="EA143" s="101"/>
      <c r="EB143" s="101"/>
      <c r="EC143" s="101"/>
      <c r="ED143" s="101"/>
      <c r="EE143" s="311"/>
      <c r="EF143" s="101"/>
      <c r="EG143" s="101"/>
      <c r="EH143" s="101"/>
      <c r="EI143" s="101"/>
      <c r="EJ143" s="105"/>
      <c r="EK143" s="105"/>
      <c r="EL143" s="69"/>
      <c r="EM143" s="68"/>
      <c r="EN143" s="68"/>
      <c r="EO143" s="68"/>
      <c r="EP143" s="68"/>
      <c r="EQ143" s="68"/>
      <c r="ER143" s="68"/>
      <c r="ES143" s="15"/>
      <c r="ET143" s="15"/>
      <c r="EU143" s="105"/>
      <c r="EV143" s="105"/>
      <c r="EW143" s="105"/>
      <c r="EX143" s="105"/>
      <c r="EY143" s="105"/>
      <c r="EZ143" s="105"/>
      <c r="FA143" s="67"/>
      <c r="FB143" s="105"/>
      <c r="FC143" s="105"/>
      <c r="FD143" s="105"/>
      <c r="FE143" s="105"/>
      <c r="FF143" s="105"/>
      <c r="FG143" s="105"/>
      <c r="FH143" s="67"/>
      <c r="FI143" s="67"/>
      <c r="FJ143" s="67"/>
      <c r="FK143" s="67"/>
      <c r="FL143" s="67"/>
      <c r="FM143" s="67"/>
      <c r="FN143" s="67"/>
    </row>
    <row r="144" spans="2:170" ht="22.5" customHeight="1" x14ac:dyDescent="0.45">
      <c r="B144" s="133">
        <f>IF(Data!B143&lt;&gt;"",Data!B143,"")</f>
        <v>130</v>
      </c>
      <c r="C144" s="158" t="str">
        <f>IF(Data!C143&lt;&gt;"",Data!C143,"")</f>
        <v>นางสาวชนัญชิดา   อ้นนา</v>
      </c>
      <c r="D144" s="106">
        <f>IF(Data!D143&lt;&gt;"",Data!D143,"")</f>
        <v>2</v>
      </c>
      <c r="E144" s="140">
        <f>IF(AND(I144=1,Data!T143=0),0,IF(I144=999,999,Data!T143))</f>
        <v>194</v>
      </c>
      <c r="F144" s="140">
        <f t="shared" ref="F144:F207" si="88">IF(D144 = "","",IF(E144=999,999,E144/12))</f>
        <v>16.166666666666668</v>
      </c>
      <c r="G144" s="140">
        <f>IF(Data!K143&lt;&gt;"",Data!K143,"")</f>
        <v>69</v>
      </c>
      <c r="H144" s="141">
        <f>IF(Data!L143&lt;&gt;"",Data!L143,"")</f>
        <v>167</v>
      </c>
      <c r="I144" s="63">
        <f>IF(Data!M143&lt;&gt;"",Data!M143,"")</f>
        <v>1</v>
      </c>
      <c r="J144" s="63">
        <f t="shared" ref="J144:J207" si="89">IF(OR(OR(OR(D144=0,I144=0),G144=0),Y144=0),0,ROUND(G144*100/Y144,0))</f>
        <v>144</v>
      </c>
      <c r="L144" s="64" t="str">
        <f t="shared" ref="L144:L207" si="90">IF(D144 = "","",IF(OR(OR(OR(OR(OR(D144=0),D144&gt;2),I144=999),G144=0),J144=0),"ไม่ทราบค่า",IF(OR(G144&lt;AD144,J144&gt;200),"*** ตรวจสอบข้อมูล ***",IF(G144&gt;AH144,"น้ำหนักมากกว่าเกณฑ์",IF(G144&gt;AG144,"น้ำหนักค่อนข้างมาก",IF(G144&gt;=AF144,"น้ำหนักตามเกณฑ์",IF(G144&gt;=AE144,"น้ำหนักค่อนข้างน้อย","น้ำหนักน้อยกว่าเกณฑ์")))))))</f>
        <v>น้ำหนักมากกว่าเกณฑ์</v>
      </c>
      <c r="M144" s="74"/>
      <c r="N144" s="63">
        <f t="shared" ref="N144:N207" si="91">IF(OR(OR(OR(D144=0,I144=0),H144=0),Z144=0),0,ROUND(H144*100/Z144,0))</f>
        <v>107</v>
      </c>
      <c r="P144" s="64" t="str">
        <f t="shared" ref="P144:P207" si="92">IF(D144 = "","",IF(OR(OR(OR(OR(OR(D144=0),D144&gt;2),H144=0),I144=999),N144=0),"ไม่ทราบค่า",IF(OR(H144&lt;AJ144,N144&gt;120),"*** ตรวจสอบข้อมูล ***",IF(H144&gt;AN144,"สูงกว่าเกณฑ์",IF(H144&gt;AM144,"ค่อนข้างสูง",IF(H144&gt;=AL144,"ส่วนสูงตามเกณฑ์",IF(H144&gt;=AK144,"ค่อนข้างเตี้ย","เตี้ย")))))))</f>
        <v>สูงกว่าเกณฑ์</v>
      </c>
      <c r="R144" s="63">
        <f t="shared" ref="R144:R207" si="93">IF(OR(OR(OR(OR(OR(D144=0,G144=0),H144=0),H144&lt;49),AA144=999),AA144=0),0,ROUND(G144*100/AA144,0))</f>
        <v>123</v>
      </c>
      <c r="S144" s="64" t="str">
        <f t="shared" ref="S144:S207" si="94">IF(D144 = "","",IF(OR(OR(OR(OR(OR(OR(D144=0,D144&gt;2),G144=0),H144=0),H144&lt;49),R144=0),AA144=0),"ไม่ทราบค่า",IF(AND(OR(G144&lt;AP144,G144&gt;AU144),E144=999),"*** ตรวจสอบข้อมูล ***",IF(G144&gt;AU144,"อ้วน",IF(G144&gt;AT144,"เริ่มอ้วน",IF(G144&gt;AS144,"ท้วม",IF(G144&gt;=AR144,"สมส่วน",IF(G144&gt;=AQ144,"ค่อนข้างผอม","ผอม"))))))))</f>
        <v>เริ่มอ้วน</v>
      </c>
      <c r="W144" s="310">
        <f t="shared" ref="W144:W207" si="95">ROUND(E144+(D144*1000),0)</f>
        <v>2194</v>
      </c>
      <c r="Y144" s="65">
        <f t="shared" ref="Y144:Y207" si="96">IF(OR(OR(OR(OR(D144=0,D144&gt;2),W144=0),AND(D144=1,W144&gt;1239),AND(D144=2,W144&gt;2239))),0,VLOOKUP($W144,$BI$15:$BR$494,6))</f>
        <v>48</v>
      </c>
      <c r="Z144" s="65">
        <f t="shared" ref="Z144:Z207" si="97">IF(OR(OR(OR(OR(D144=0,D144&gt;2),W144=0),AND(D144=1,W144&gt;1239),AND(D144=2,W144&gt;2239))),0,VLOOKUP($W144,$BT$15:$CC$494,6))</f>
        <v>156.69999999999999</v>
      </c>
      <c r="AA144" s="65">
        <f t="shared" ref="AA144:AA207" si="98">IF(AC144&gt;0,AC144,AB144)</f>
        <v>55.9</v>
      </c>
      <c r="AB144" s="65">
        <f t="shared" ref="AB144:AB207" si="99">IF(OR(OR(OR(D144=0,H144=0),G144=0),H144&lt;49),0,IF(AND(D144=1,E144=999,H144&lt;85),VLOOKUP($H144,$CE$15:$CN$219,6),IF(AND(D144=2,E144=999,H144&lt;85),VLOOKUP($H144,$CE$15:$CW$219,15),IF(AND(D144=1,E144=999,H144&gt;=85,H144&lt;=180),VLOOKUP($H144,$CE$221:$CN$661,6),IF(AND(D144=2,E144=999,H144&gt;=85,H144&lt;=170),VLOOKUP($H144,$CE$221:$CW$621,15),0)))))</f>
        <v>0</v>
      </c>
      <c r="AC144" s="65">
        <f t="shared" ref="AC144:AC207" si="100">IF(OR(OR(OR(OR(D144=0,H144=0),G144=0),H144&lt;49),E144=999),0,IF(AND(D144=1,E144&lt;24,H144&lt;=100),VLOOKUP($H144,$CE$15:$CN$219,6),IF(AND(D144=2,E144&lt;24,H144&lt;=100),VLOOKUP($H144,$CE$15:$CW$219,15),IF(AND(D144=1,E144&gt;=24,H144&gt;=70,H144&lt;=180),VLOOKUP($H144,$CE$221:$CN$661,6),IF(AND(D144=2,E144&gt;=24,H144&gt;=70,H144&lt;=170),VLOOKUP($H144,$CE$221:$CW$621,15),0)))))</f>
        <v>55.9</v>
      </c>
      <c r="AD144" s="65">
        <f t="shared" ref="AD144:AD207" si="101">IF(OR(OR(OR(OR(D144=0,D144&gt;2),W144=0),AND(D144=1,W144&gt;1239),AND(D144=2,W144&gt;2239))),0,VLOOKUP($W144,$BI$15:$BR$494,2))</f>
        <v>32.527807836011348</v>
      </c>
      <c r="AE144" s="65">
        <f t="shared" ref="AE144:AE207" si="102">IF(OR(OR(OR(OR(D144=0,D144&gt;2),W144=0),AND(D144=1,W144&gt;1239),AND(D144=2,W144&gt;2239))),0,VLOOKUP($W144,$BI$15:$BR$494,3))</f>
        <v>37.685205224007568</v>
      </c>
      <c r="AF144" s="65">
        <f t="shared" ref="AF144:AF207" si="103">IF(OR(OR(OR(OR(D144=0,D144&gt;2),W144=0),AND(D144=1,W144&gt;1239),AND(D144=2,W144&gt;2239))),0,VLOOKUP($W144,$BI$15:$BR$494,4))</f>
        <v>40.263903918005667</v>
      </c>
      <c r="AG144" s="65">
        <f t="shared" ref="AG144:AG207" si="104">IF(OR(OR(OR(OR(D144=0,D144&gt;2),W144=0),AND(D144=1,W144&gt;1239),AND(D144=2,W144&gt;2239))),0,VLOOKUP($W144,$BI$15:$BR$494,8))</f>
        <v>57.331167439106558</v>
      </c>
      <c r="AH144" s="65">
        <f t="shared" ref="AH144:AH207" si="105">IF(OR(OR(OR(OR(D144=0,D144&gt;2),W144=0),AND(D144=1,W144&gt;1239),AND(D144=2,W144&gt;2239))),0,VLOOKUP($W144,$BI$15:$BR$494,9))</f>
        <v>60.441556585475411</v>
      </c>
      <c r="AI144" s="65">
        <f t="shared" ref="AI144:AI207" si="106">IF(OR(OR(OR(OR(D144=0,D144&gt;2),W144=0),AND(D144=1,W144&gt;1239),AND(D144=2,W144&gt;2239))),0,VLOOKUP($W144,$BI$15:$BR$494,10))</f>
        <v>66.662334878213116</v>
      </c>
      <c r="AJ144" s="65">
        <f t="shared" ref="AJ144:AJ207" si="107">IF(OR(OR(OR(OR(D144=0,D144&gt;2),W144=0),AND(D144=1,W144&gt;1239),AND(D144=2,W144&gt;2239))),0,VLOOKUP($W144,$BT$15:$CC$494,2))</f>
        <v>141.5468221074338</v>
      </c>
      <c r="AK144" s="65">
        <f t="shared" ref="AK144:AK207" si="108">IF(OR(OR(OR(OR(D144=0,D144&gt;2),W144=0),AND(D144=1,W144&gt;1239),AND(D144=2,W144&gt;2239))),0,VLOOKUP($W144,$BT$15:$CC$494,3))</f>
        <v>146.59788140495584</v>
      </c>
      <c r="AL144" s="65">
        <f t="shared" ref="AL144:AL207" si="109">IF(OR(OR(OR(OR(D144=0,D144&gt;2),W144=0),AND(D144=1,W144&gt;1239),AND(D144=2,W144&gt;2239))),0,VLOOKUP($W144,$BT$15:$CC$494,4))</f>
        <v>149.12341105371689</v>
      </c>
      <c r="AM144" s="65">
        <f t="shared" ref="AM144:AM207" si="110">IF(OR(OR(OR(OR(D144=0,D144&gt;2),W144=0),AND(D144=1,W144&gt;1239),AND(D144=2,W144&gt;2239))),0,VLOOKUP($W144,$BT$15:$CC$494,8))</f>
        <v>164.03732824271628</v>
      </c>
      <c r="AN144" s="65">
        <f t="shared" ref="AN144:AN207" si="111">IF(OR(OR(OR(OR(D144=0,D144&gt;2),W144=0),AND(D144=1,W144&gt;1239),AND(D144=2,W144&gt;2239))),0,VLOOKUP($W144,$BT$15:$CC$494,9))</f>
        <v>166.48310432362169</v>
      </c>
      <c r="AO144" s="65">
        <f t="shared" ref="AO144:AO207" si="112">IF(OR(OR(OR(OR(D144=0,D144&gt;2),W144=0),AND(D144=1,W144&gt;1239),AND(D144=2,W144&gt;2239))),0,VLOOKUP($W144,$BT$15:$CC$494,10))</f>
        <v>171.37465648543255</v>
      </c>
      <c r="AP144" s="65">
        <f t="shared" ref="AP144:AP207" si="113">IF(AW144&gt;0,AW144,AV144)</f>
        <v>38.513722207476675</v>
      </c>
      <c r="AQ144" s="65">
        <f t="shared" ref="AQ144:AQ207" si="114">IF(AY144&gt;0,AY144,AX144)</f>
        <v>44.309148138317781</v>
      </c>
      <c r="AR144" s="65">
        <f t="shared" ref="AR144:AR207" si="115">IF(BA144&gt;0,BA144,AZ144)</f>
        <v>47.206861103738341</v>
      </c>
      <c r="AS144" s="65">
        <f t="shared" ref="AS144:AS207" si="116">IF(BC144&gt;0,BC144,BB144)</f>
        <v>63.636096081994317</v>
      </c>
      <c r="AT144" s="65">
        <f t="shared" ref="AT144:AT207" si="117">IF(BE144&gt;0,BE144,BD144)</f>
        <v>66.214794775992431</v>
      </c>
      <c r="AU144" s="65">
        <f t="shared" ref="AU144:AU207" si="118">IF(BG144&gt;0,BG144,BF144)</f>
        <v>71.372192163988643</v>
      </c>
      <c r="AV144" s="65">
        <f t="shared" ref="AV144:AV207" si="119">IF(OR(OR(OR(D144=0,H144=0),G144=0),H144&lt;49),0,IF(AND(D144=1,E144=999,H144&lt;85),VLOOKUP($H144,$CE$15:$CN$219,2),IF(AND(D144=2,E144=999,H144&lt;85),VLOOKUP($H144,$CE$15:$CW$219,11),IF(AND(D144=1,E144=999,H144&gt;=85,H144&lt;=180),VLOOKUP($H144,$CE$221:$CN$661,2),IF(AND(D144=2,E144=999,H144&gt;=85,H144&lt;=170),VLOOKUP($H144,$CE$221:$CW$621,11),0)))))</f>
        <v>0</v>
      </c>
      <c r="AW144" s="65">
        <f t="shared" ref="AW144:AW207" si="120">IF(OR(OR(OR(OR(D144=0,H144=0),G144=0),H144&lt;49),E144=999),0,IF(AND(D144=1,E144&lt;24,H144&lt;=100),VLOOKUP($H144,$CE$15:$CN$219,2),IF(AND(D144=2,E144&lt;24,H144&lt;=100),VLOOKUP($H144,$CE$15:$CW$219,11),IF(AND(D144=1,E144&gt;=24,H144&gt;=70,H144&lt;=180),VLOOKUP($H144,$CE$221:$CN$661,2),IF(AND(D144=2,E144&gt;=24,H144&gt;=70,H144&lt;=170),VLOOKUP($H144,$CE$221:$CW$621,11),0)))))</f>
        <v>38.513722207476675</v>
      </c>
      <c r="AX144" s="65">
        <f t="shared" ref="AX144:AX207" si="121">IF(OR(OR(OR(D144=0,H144=0),G144=0),H144&lt;49),0,IF(AND(D144=1,E144=999,H144&lt;85),VLOOKUP($H144,$CE$15:$CN$219,3),IF(AND(D144=2,E144=999,H144&lt;85),VLOOKUP($H144,$CE$15:$CW$219,12),IF(AND(D144=1,E144=999,H144&gt;=85,H144&lt;=180),VLOOKUP($H144,$CE$221:$CN$661,3),IF(AND(D144=2,E144=999,H144&gt;=85,H144&lt;=170),VLOOKUP($H144,$CE$221:$CW$621,12),0)))))</f>
        <v>0</v>
      </c>
      <c r="AY144" s="65">
        <f t="shared" ref="AY144:AY207" si="122">IF(OR(OR(OR(OR(D144=0,H144=0),G144=0),H144&lt;49),E144=999),0,IF(AND(D144=1,E144&lt;24,H144&lt;=100),VLOOKUP($H144,$CE$15:$CN$219,3),IF(AND(D144=2,E144&lt;24,H144&lt;=100),VLOOKUP($H144,$CE$15:$CW$219,12),IF(AND(D144=1,E144&gt;=24,H144&gt;=70,H144&lt;=180),VLOOKUP($H144,$CE$221:$CN$661,3),IF(AND(D144=2,E144&gt;=24,H144&gt;=70,H144&lt;=170),VLOOKUP($H144,$CE$221:$CW$621,12),0)))))</f>
        <v>44.309148138317781</v>
      </c>
      <c r="AZ144" s="65">
        <f t="shared" ref="AZ144:AZ207" si="123">IF(OR(OR(OR(D144=0,H144=0),G144=0),H144&lt;49),0,IF(AND(D144=1,E144=999,H144&lt;85),VLOOKUP($H144,$CE$15:$CN$219,4),IF(AND(D144=2,E144=999,H144&lt;85),VLOOKUP($H144,$CE$15:$CW$219,13),IF(AND(D144=1,E144=999,H144&gt;=85,H144&lt;=180),VLOOKUP($H144,$CE$221:$CN$661,4),IF(AND(D144=2,E144=999,H144&gt;=85,H144&lt;=170),VLOOKUP($H144,$CE$221:$CW$621,13 ),0)))))</f>
        <v>0</v>
      </c>
      <c r="BA144" s="65">
        <f t="shared" ref="BA144:BA207" si="124">IF(OR(OR(OR(OR(D144=0,H144=0),G144=0),H144&lt;49),E144=999),0,IF(AND(D144=1,E144&lt;24,H144&lt;=100),VLOOKUP($H144,$CE$15:$CN$219,4),IF(AND(D144=2,E144&lt;24,H144&lt;=100),VLOOKUP($H144,$CE$15:$CW$219,13),IF(AND(D144=1,E144&gt;=24,H144&gt;=70,H144&lt;=180),VLOOKUP($H144,$CE$221:$CN$661,4),IF(AND(D144=2,E144&gt;=24,H144&gt;=70,H144&lt;=170),VLOOKUP($H144,$CE$221:$CW$621,13 ),"0")))))</f>
        <v>47.206861103738341</v>
      </c>
      <c r="BB144" s="65">
        <f t="shared" ref="BB144:BB207" si="125">IF(OR(OR(OR(D144=0,H144=0),G144=0),H144&lt;49),0,IF(AND(D144=1,E144=999,H144&lt;85),VLOOKUP($H144,$CE$15:$CN$219,8),IF(AND(D144=2,E144=999,H144&lt;85),VLOOKUP($H144,$CE$15:$CW$219,17),IF(AND(D144=1,E144=999,H144&gt;=85,H144&lt;=180),VLOOKUP($H144,$CE$221:$CN$661,8),IF(AND(D144=2,E144=999,H144&gt;=85,H144&lt;=170),VLOOKUP($H144,$CE$221:$CW$621,17 ),0)))))</f>
        <v>0</v>
      </c>
      <c r="BC144" s="65">
        <f t="shared" ref="BC144:BC207" si="126">IF(OR(OR(OR(OR(D144=0,H144=0),G144=0),H144&lt;49),E144=999),0,IF(AND(D144=1,E144&lt;24,H144&lt;=100),VLOOKUP($H144,$CE$15:$CN$219,8),IF(AND(D144=2,E144&lt;24,H144&lt;=100),VLOOKUP($H144,$CE$15:$CW$219,17),IF(AND(D144=1,E144&gt;=24,H144&gt;=70,H144&lt;=180),VLOOKUP($H144,$CE$221:$CN$661,8),IF(AND(D144=2,E144&gt;=24,H144&gt;=70,H144&lt;=170),VLOOKUP($H144,$CE$221:$CW$621,17 ),0)))))</f>
        <v>63.636096081994317</v>
      </c>
      <c r="BD144" s="65">
        <f t="shared" ref="BD144:BD207" si="127">IF(OR(OR(OR(D144=0,H144=0),G144=0),H144&lt;49),0,IF(AND(D144=1,E144=999,H144&lt;85),VLOOKUP($H144,$CE$15:$CN$219,9),IF(AND(D144=2,E144=999,H144&lt;85),VLOOKUP($H144,$CE$15:$CW$219,18),IF(AND(D144=1,E144=999,H144&gt;=85,H144&lt;=180),VLOOKUP($H144,$CE$221:$CN$661,9),IF(AND(D144=2,E144=999,H144&gt;=85,H144&lt;=170),VLOOKUP($H144,$CE$221:$CW$621,18),0)))))</f>
        <v>0</v>
      </c>
      <c r="BE144" s="65">
        <f t="shared" ref="BE144:BE207" si="128">IF(OR(OR(OR(OR(D144=0,H144=0),H144&lt;49),G144=0),E144=999),0,IF(AND(D144=1,E144&lt;24,H144&lt;=100),VLOOKUP($H144,$CE$15:$CN$219,9),IF(AND(D144=2,E144&lt;24,H144&lt;=100),VLOOKUP($H144,$CE$15:$CW$219,18),IF(AND(D144=1,E144&gt;=24,H144&gt;=70,H144&lt;=180),VLOOKUP($H144,$CE$221:$CN$661,9),IF(AND(D144=2,E144&gt;=24,H144&gt;=70,H144&lt;=170),VLOOKUP($H144,$CE$221:$CW$621,18),0)))))</f>
        <v>66.214794775992431</v>
      </c>
      <c r="BF144" s="65">
        <f t="shared" ref="BF144:BF207" si="129">IF(OR(OR(OR(D144=0,H144=0),G144=0),H144&lt;49),0,IF(AND(D144=1,E144=999,H144&lt;85),VLOOKUP($H144,$CE$15:$CN$219,10),IF(AND(D144=2,E144=999,H144&lt;85),VLOOKUP($H144,$CE$15:$CW$219,19),IF(AND(D144=1,E144=999,H144&gt;=85,H144&lt;=180),VLOOKUP($H144,$CE$221:$CN$661,10),IF(AND(D144=2,E144=999,H144&gt;=85,H144&lt;=170),VLOOKUP($H144,$CE$221:$CW$621,19),0)))))</f>
        <v>0</v>
      </c>
      <c r="BG144" s="65">
        <f t="shared" ref="BG144:BG207" si="130">IF(OR(OR(OR(OR(D144=0,H144=0),G144=0),H144&lt;49),E144=999),0,IF(AND(D144=1,E144&lt;24,H144&lt;=100),VLOOKUP($H144,$CE$15:$CN$219,10),IF(AND(D144=2,E144&lt;24,H144&lt;=100),VLOOKUP($H144,$CE$15:$CW$219,19),IF(AND(D144=1,E144&gt;=24,H144&gt;=70,H144&lt;=180),VLOOKUP($H144,$CE$221:$CN$661,10),IF(AND(D144=2,E144&gt;=24,H144&gt;=70,H144&lt;=170),VLOOKUP($H144,$CE$221:$CW$621,19),0)))))</f>
        <v>71.372192163988643</v>
      </c>
      <c r="BI144" s="371">
        <v>1129</v>
      </c>
      <c r="BJ144" s="342">
        <v>18.2</v>
      </c>
      <c r="BK144" s="342">
        <v>22.861262309697352</v>
      </c>
      <c r="BL144" s="342">
        <v>25.120946732273012</v>
      </c>
      <c r="BM144" s="342">
        <v>27.380631154848675</v>
      </c>
      <c r="BN144" s="342">
        <v>31.9</v>
      </c>
      <c r="BO144" s="342">
        <v>39.928525830798236</v>
      </c>
      <c r="BP144" s="342">
        <v>43.942788746197351</v>
      </c>
      <c r="BQ144" s="342">
        <v>47.957051661596466</v>
      </c>
      <c r="BR144" s="342">
        <v>56</v>
      </c>
      <c r="BS144" s="65"/>
      <c r="BT144" s="371">
        <v>1129</v>
      </c>
      <c r="BU144" s="342">
        <v>120.79497238305487</v>
      </c>
      <c r="BV144" s="342">
        <v>126.60715109910325</v>
      </c>
      <c r="BW144" s="342">
        <v>129.51324045712744</v>
      </c>
      <c r="BX144" s="342">
        <v>132.41932981515163</v>
      </c>
      <c r="BY144" s="342">
        <v>138.23150853120001</v>
      </c>
      <c r="BZ144" s="342">
        <v>144.54395173263859</v>
      </c>
      <c r="CA144" s="342">
        <v>147.7001733333579</v>
      </c>
      <c r="CB144" s="342">
        <v>150.85639493407717</v>
      </c>
      <c r="CC144" s="342">
        <v>157.16883813551576</v>
      </c>
      <c r="CE144" s="385">
        <v>81.25</v>
      </c>
      <c r="CF144" s="342">
        <v>8.7343554040498184</v>
      </c>
      <c r="CG144" s="342">
        <v>9.4662648861575622</v>
      </c>
      <c r="CH144" s="342">
        <v>9.8322196272114333</v>
      </c>
      <c r="CI144" s="342">
        <v>10.19817436826531</v>
      </c>
      <c r="CJ144" s="342">
        <v>10.93008385037305</v>
      </c>
      <c r="CK144" s="342">
        <v>11.817372826440192</v>
      </c>
      <c r="CL144" s="342">
        <v>12.26101731447376</v>
      </c>
      <c r="CM144" s="342">
        <v>12.704661802507331</v>
      </c>
      <c r="CN144" s="342">
        <v>13.591950778574471</v>
      </c>
      <c r="CO144" s="342">
        <v>8.0314384368597036</v>
      </c>
      <c r="CP144" s="342">
        <v>8.8074374687742871</v>
      </c>
      <c r="CQ144" s="342">
        <v>9.1954369847315789</v>
      </c>
      <c r="CR144" s="342">
        <v>9.5834365006888724</v>
      </c>
      <c r="CS144" s="342">
        <v>10.359435532603458</v>
      </c>
      <c r="CT144" s="342">
        <v>11.10963041680327</v>
      </c>
      <c r="CU144" s="342">
        <v>11.484727858903176</v>
      </c>
      <c r="CV144" s="342">
        <v>11.859825301003081</v>
      </c>
      <c r="CW144" s="342">
        <v>12.610020185202892</v>
      </c>
      <c r="CY144" s="101">
        <f t="shared" ref="CY144:CY207" si="131">IF(OR(D144=1,D144=2),1,0)</f>
        <v>1</v>
      </c>
      <c r="CZ144" s="101"/>
      <c r="DA144" s="101"/>
      <c r="DB144" s="311"/>
      <c r="DC144" s="311"/>
      <c r="DD144" s="311"/>
      <c r="DE144" s="311"/>
      <c r="DF144" s="311"/>
      <c r="DP144" s="311"/>
      <c r="DQ144" s="311"/>
      <c r="DR144" s="311"/>
      <c r="DS144" s="311"/>
      <c r="DT144" s="311"/>
      <c r="DU144" s="311"/>
      <c r="DV144" s="311"/>
      <c r="DW144" s="311"/>
      <c r="DX144" s="101"/>
      <c r="DY144" s="101"/>
      <c r="DZ144" s="101"/>
      <c r="EA144" s="101"/>
      <c r="EB144" s="101"/>
      <c r="EC144" s="101"/>
      <c r="ED144" s="101"/>
      <c r="EE144" s="311"/>
      <c r="EF144" s="101"/>
      <c r="EG144" s="101"/>
      <c r="EH144" s="101"/>
      <c r="EI144" s="101"/>
      <c r="EJ144" s="105"/>
      <c r="EK144" s="105"/>
      <c r="EL144" s="69"/>
      <c r="EM144" s="68"/>
      <c r="EN144" s="68"/>
      <c r="EO144" s="68"/>
      <c r="EP144" s="68"/>
      <c r="EQ144" s="68"/>
      <c r="ER144" s="68"/>
      <c r="ES144" s="15"/>
      <c r="ET144" s="15"/>
      <c r="EU144" s="105"/>
      <c r="EV144" s="105"/>
      <c r="EW144" s="105"/>
      <c r="EX144" s="105"/>
      <c r="EY144" s="105"/>
      <c r="EZ144" s="105"/>
      <c r="FA144" s="67"/>
      <c r="FB144" s="105"/>
      <c r="FC144" s="105"/>
      <c r="FD144" s="105"/>
      <c r="FE144" s="105"/>
      <c r="FF144" s="105"/>
      <c r="FG144" s="105"/>
      <c r="FH144" s="67"/>
      <c r="FI144" s="67"/>
      <c r="FJ144" s="67"/>
      <c r="FK144" s="67"/>
      <c r="FL144" s="67"/>
      <c r="FM144" s="67"/>
      <c r="FN144" s="67"/>
    </row>
    <row r="145" spans="2:170" ht="22.5" customHeight="1" x14ac:dyDescent="0.45">
      <c r="B145" s="133">
        <f>IF(Data!B144&lt;&gt;"",Data!B144,"")</f>
        <v>131</v>
      </c>
      <c r="C145" s="158" t="str">
        <f>IF(Data!C144&lt;&gt;"",Data!C144,"")</f>
        <v>นางสาวณปภา   วงษ์พวง</v>
      </c>
      <c r="D145" s="106">
        <f>IF(Data!D144&lt;&gt;"",Data!D144,"")</f>
        <v>2</v>
      </c>
      <c r="E145" s="140">
        <f>IF(AND(I145=1,Data!T144=0),0,IF(I145=999,999,Data!T144))</f>
        <v>193</v>
      </c>
      <c r="F145" s="140">
        <f t="shared" si="88"/>
        <v>16.083333333333332</v>
      </c>
      <c r="G145" s="140">
        <f>IF(Data!K144&lt;&gt;"",Data!K144,"")</f>
        <v>53</v>
      </c>
      <c r="H145" s="141">
        <f>IF(Data!L144&lt;&gt;"",Data!L144,"")</f>
        <v>164</v>
      </c>
      <c r="I145" s="63">
        <f>IF(Data!M144&lt;&gt;"",Data!M144,"")</f>
        <v>1</v>
      </c>
      <c r="J145" s="63">
        <f t="shared" si="89"/>
        <v>111</v>
      </c>
      <c r="L145" s="64" t="str">
        <f t="shared" si="90"/>
        <v>น้ำหนักตามเกณฑ์</v>
      </c>
      <c r="M145" s="74"/>
      <c r="N145" s="63">
        <f t="shared" si="91"/>
        <v>105</v>
      </c>
      <c r="P145" s="64" t="str">
        <f t="shared" si="92"/>
        <v>ส่วนสูงตามเกณฑ์</v>
      </c>
      <c r="R145" s="63">
        <f t="shared" si="93"/>
        <v>100</v>
      </c>
      <c r="S145" s="64" t="str">
        <f t="shared" si="94"/>
        <v>สมส่วน</v>
      </c>
      <c r="W145" s="310">
        <f t="shared" si="95"/>
        <v>2193</v>
      </c>
      <c r="Y145" s="65">
        <f t="shared" si="96"/>
        <v>47.9</v>
      </c>
      <c r="Z145" s="65">
        <f t="shared" si="97"/>
        <v>156.6</v>
      </c>
      <c r="AA145" s="65">
        <f t="shared" si="98"/>
        <v>53.1</v>
      </c>
      <c r="AB145" s="65">
        <f t="shared" si="99"/>
        <v>0</v>
      </c>
      <c r="AC145" s="65">
        <f t="shared" si="100"/>
        <v>53.1</v>
      </c>
      <c r="AD145" s="65">
        <f t="shared" si="101"/>
        <v>32.427807836011354</v>
      </c>
      <c r="AE145" s="65">
        <f t="shared" si="102"/>
        <v>37.585205224007574</v>
      </c>
      <c r="AF145" s="65">
        <f t="shared" si="103"/>
        <v>40.16390391800568</v>
      </c>
      <c r="AG145" s="65">
        <f t="shared" si="104"/>
        <v>57.231167439106557</v>
      </c>
      <c r="AH145" s="65">
        <f t="shared" si="105"/>
        <v>60.341556585475409</v>
      </c>
      <c r="AI145" s="65">
        <f t="shared" si="106"/>
        <v>66.562334878213107</v>
      </c>
      <c r="AJ145" s="65">
        <f t="shared" si="107"/>
        <v>141.60632924314501</v>
      </c>
      <c r="AK145" s="65">
        <f t="shared" si="108"/>
        <v>146.60421949543002</v>
      </c>
      <c r="AL145" s="65">
        <f t="shared" si="109"/>
        <v>149.10316462157249</v>
      </c>
      <c r="AM145" s="65">
        <f t="shared" si="110"/>
        <v>164.01708181057188</v>
      </c>
      <c r="AN145" s="65">
        <f t="shared" si="111"/>
        <v>166.48944241409583</v>
      </c>
      <c r="AO145" s="65">
        <f t="shared" si="112"/>
        <v>171.43416362114377</v>
      </c>
      <c r="AP145" s="65">
        <f t="shared" si="113"/>
        <v>36.670765021744003</v>
      </c>
      <c r="AQ145" s="65">
        <f t="shared" si="114"/>
        <v>42.147176681162676</v>
      </c>
      <c r="AR145" s="65">
        <f t="shared" si="115"/>
        <v>44.885382510872006</v>
      </c>
      <c r="AS145" s="65">
        <f t="shared" si="116"/>
        <v>61.713385328406048</v>
      </c>
      <c r="AT145" s="65">
        <f t="shared" si="117"/>
        <v>64.584513771208066</v>
      </c>
      <c r="AU145" s="65">
        <f t="shared" si="118"/>
        <v>70.326770656812101</v>
      </c>
      <c r="AV145" s="65">
        <f t="shared" si="119"/>
        <v>0</v>
      </c>
      <c r="AW145" s="65">
        <f t="shared" si="120"/>
        <v>36.670765021744003</v>
      </c>
      <c r="AX145" s="65">
        <f t="shared" si="121"/>
        <v>0</v>
      </c>
      <c r="AY145" s="65">
        <f t="shared" si="122"/>
        <v>42.147176681162676</v>
      </c>
      <c r="AZ145" s="65">
        <f t="shared" si="123"/>
        <v>0</v>
      </c>
      <c r="BA145" s="65">
        <f t="shared" si="124"/>
        <v>44.885382510872006</v>
      </c>
      <c r="BB145" s="65">
        <f t="shared" si="125"/>
        <v>0</v>
      </c>
      <c r="BC145" s="65">
        <f t="shared" si="126"/>
        <v>61.713385328406048</v>
      </c>
      <c r="BD145" s="65">
        <f t="shared" si="127"/>
        <v>0</v>
      </c>
      <c r="BE145" s="65">
        <f t="shared" si="128"/>
        <v>64.584513771208066</v>
      </c>
      <c r="BF145" s="65">
        <f t="shared" si="129"/>
        <v>0</v>
      </c>
      <c r="BG145" s="65">
        <f t="shared" si="130"/>
        <v>70.326770656812101</v>
      </c>
      <c r="BI145" s="371">
        <v>1130</v>
      </c>
      <c r="BJ145" s="342">
        <v>18.322879193123583</v>
      </c>
      <c r="BK145" s="342">
        <v>22.948586128749056</v>
      </c>
      <c r="BL145" s="342">
        <v>25.261439596561793</v>
      </c>
      <c r="BM145" s="342">
        <v>27.57429306437453</v>
      </c>
      <c r="BN145" s="342">
        <v>32.200000000000003</v>
      </c>
      <c r="BO145" s="342">
        <v>40.281694876035303</v>
      </c>
      <c r="BP145" s="342">
        <v>44.322542314052953</v>
      </c>
      <c r="BQ145" s="342">
        <v>48.36338975207061</v>
      </c>
      <c r="BR145" s="342">
        <v>56.4</v>
      </c>
      <c r="BS145" s="65"/>
      <c r="BT145" s="371">
        <v>1130</v>
      </c>
      <c r="BU145" s="342">
        <v>121.00479103266413</v>
      </c>
      <c r="BV145" s="342">
        <v>126.88143625068277</v>
      </c>
      <c r="BW145" s="342">
        <v>129.81975885969206</v>
      </c>
      <c r="BX145" s="342">
        <v>132.75808146870139</v>
      </c>
      <c r="BY145" s="342">
        <v>138.63472668672003</v>
      </c>
      <c r="BZ145" s="342">
        <v>145.05680670554182</v>
      </c>
      <c r="CA145" s="342">
        <v>148.26784671495273</v>
      </c>
      <c r="CB145" s="342">
        <v>151.47888672436358</v>
      </c>
      <c r="CC145" s="342">
        <v>157.90096674318536</v>
      </c>
      <c r="CE145" s="385">
        <v>81.5</v>
      </c>
      <c r="CF145" s="342">
        <v>8.7914493383265633</v>
      </c>
      <c r="CG145" s="342">
        <v>9.5223887142795149</v>
      </c>
      <c r="CH145" s="342">
        <v>9.8878584022559917</v>
      </c>
      <c r="CI145" s="342">
        <v>10.253328090232472</v>
      </c>
      <c r="CJ145" s="342">
        <v>10.984267466185418</v>
      </c>
      <c r="CK145" s="342">
        <v>11.879804844740725</v>
      </c>
      <c r="CL145" s="342">
        <v>12.327573534018377</v>
      </c>
      <c r="CM145" s="342">
        <v>12.775342223296031</v>
      </c>
      <c r="CN145" s="342">
        <v>13.670879601851336</v>
      </c>
      <c r="CO145" s="342">
        <v>8.0704298841350965</v>
      </c>
      <c r="CP145" s="342">
        <v>8.8506171275555907</v>
      </c>
      <c r="CQ145" s="342">
        <v>9.2407107492658387</v>
      </c>
      <c r="CR145" s="342">
        <v>9.6308043709760867</v>
      </c>
      <c r="CS145" s="342">
        <v>10.410991614396583</v>
      </c>
      <c r="CT145" s="342">
        <v>11.163643676508205</v>
      </c>
      <c r="CU145" s="342">
        <v>11.539969707564016</v>
      </c>
      <c r="CV145" s="342">
        <v>11.916295738619825</v>
      </c>
      <c r="CW145" s="342">
        <v>12.668947800731447</v>
      </c>
      <c r="CY145" s="101">
        <f t="shared" si="131"/>
        <v>1</v>
      </c>
      <c r="CZ145" s="101"/>
      <c r="DA145" s="101"/>
      <c r="DB145" s="311"/>
      <c r="DC145" s="311"/>
      <c r="DD145" s="311"/>
      <c r="DE145" s="311"/>
      <c r="DF145" s="311"/>
      <c r="DP145" s="311"/>
      <c r="DQ145" s="311"/>
      <c r="DR145" s="311"/>
      <c r="DS145" s="311"/>
      <c r="DT145" s="311"/>
      <c r="DU145" s="311"/>
      <c r="DV145" s="311"/>
      <c r="DW145" s="311"/>
      <c r="DX145" s="101"/>
      <c r="DY145" s="101"/>
      <c r="DZ145" s="101"/>
      <c r="EA145" s="101"/>
      <c r="EB145" s="101"/>
      <c r="EC145" s="101"/>
      <c r="ED145" s="101"/>
      <c r="EE145" s="311"/>
      <c r="EF145" s="101"/>
      <c r="EG145" s="101"/>
      <c r="EH145" s="101"/>
      <c r="EI145" s="101"/>
      <c r="EJ145" s="105"/>
      <c r="EK145" s="105"/>
      <c r="EL145" s="69"/>
      <c r="EM145" s="68"/>
      <c r="EN145" s="68"/>
      <c r="EO145" s="68"/>
      <c r="EP145" s="68"/>
      <c r="EQ145" s="68"/>
      <c r="ER145" s="68"/>
      <c r="ES145" s="15"/>
      <c r="ET145" s="15"/>
      <c r="EU145" s="105"/>
      <c r="EV145" s="105"/>
      <c r="EW145" s="105"/>
      <c r="EX145" s="105"/>
      <c r="EY145" s="105"/>
      <c r="EZ145" s="105"/>
      <c r="FA145" s="67"/>
      <c r="FB145" s="105"/>
      <c r="FC145" s="105"/>
      <c r="FD145" s="105"/>
      <c r="FE145" s="105"/>
      <c r="FF145" s="105"/>
      <c r="FG145" s="105"/>
      <c r="FH145" s="67"/>
      <c r="FI145" s="67"/>
      <c r="FJ145" s="67"/>
      <c r="FK145" s="67"/>
      <c r="FL145" s="67"/>
      <c r="FM145" s="67"/>
      <c r="FN145" s="67"/>
    </row>
    <row r="146" spans="2:170" ht="22.5" customHeight="1" x14ac:dyDescent="0.45">
      <c r="B146" s="133">
        <f>IF(Data!B145&lt;&gt;"",Data!B145,"")</f>
        <v>132</v>
      </c>
      <c r="C146" s="158" t="str">
        <f>IF(Data!C145&lt;&gt;"",Data!C145,"")</f>
        <v>นางสาวณัฐชา   ธรรมเนียมใหม่</v>
      </c>
      <c r="D146" s="106">
        <f>IF(Data!D145&lt;&gt;"",Data!D145,"")</f>
        <v>2</v>
      </c>
      <c r="E146" s="140">
        <f>IF(AND(I146=1,Data!T145=0),0,IF(I146=999,999,Data!T145))</f>
        <v>199</v>
      </c>
      <c r="F146" s="140">
        <f t="shared" si="88"/>
        <v>16.583333333333332</v>
      </c>
      <c r="G146" s="140">
        <f>IF(Data!K145&lt;&gt;"",Data!K145,"")</f>
        <v>48</v>
      </c>
      <c r="H146" s="141">
        <f>IF(Data!L145&lt;&gt;"",Data!L145,"")</f>
        <v>164</v>
      </c>
      <c r="I146" s="63">
        <f>IF(Data!M145&lt;&gt;"",Data!M145,"")</f>
        <v>1</v>
      </c>
      <c r="J146" s="63">
        <f t="shared" si="89"/>
        <v>100</v>
      </c>
      <c r="L146" s="64" t="str">
        <f t="shared" si="90"/>
        <v>น้ำหนักตามเกณฑ์</v>
      </c>
      <c r="M146" s="74"/>
      <c r="N146" s="63">
        <f t="shared" si="91"/>
        <v>105</v>
      </c>
      <c r="P146" s="64" t="str">
        <f t="shared" si="92"/>
        <v>ส่วนสูงตามเกณฑ์</v>
      </c>
      <c r="R146" s="63">
        <f t="shared" si="93"/>
        <v>90</v>
      </c>
      <c r="S146" s="64" t="str">
        <f t="shared" si="94"/>
        <v>สมส่วน</v>
      </c>
      <c r="W146" s="310">
        <f t="shared" si="95"/>
        <v>2199</v>
      </c>
      <c r="Y146" s="65">
        <f t="shared" si="96"/>
        <v>48.2</v>
      </c>
      <c r="Z146" s="65">
        <f t="shared" si="97"/>
        <v>156.80000000000001</v>
      </c>
      <c r="AA146" s="65">
        <f t="shared" si="98"/>
        <v>53.1</v>
      </c>
      <c r="AB146" s="65">
        <f t="shared" si="99"/>
        <v>0</v>
      </c>
      <c r="AC146" s="65">
        <f t="shared" si="100"/>
        <v>53.1</v>
      </c>
      <c r="AD146" s="65">
        <f t="shared" si="101"/>
        <v>33.046822107433798</v>
      </c>
      <c r="AE146" s="65">
        <f t="shared" si="102"/>
        <v>38.097881404955871</v>
      </c>
      <c r="AF146" s="65">
        <f t="shared" si="103"/>
        <v>40.623411053716907</v>
      </c>
      <c r="AG146" s="65">
        <f t="shared" si="104"/>
        <v>57.451413871250949</v>
      </c>
      <c r="AH146" s="65">
        <f t="shared" si="105"/>
        <v>60.535218495001253</v>
      </c>
      <c r="AI146" s="65">
        <f t="shared" si="106"/>
        <v>66.702827742501881</v>
      </c>
      <c r="AJ146" s="65">
        <f t="shared" si="107"/>
        <v>141.80632924314503</v>
      </c>
      <c r="AK146" s="65">
        <f t="shared" si="108"/>
        <v>146.80421949543003</v>
      </c>
      <c r="AL146" s="65">
        <f t="shared" si="109"/>
        <v>149.30316462157251</v>
      </c>
      <c r="AM146" s="65">
        <f t="shared" si="110"/>
        <v>164.13732824271625</v>
      </c>
      <c r="AN146" s="65">
        <f t="shared" si="111"/>
        <v>166.58310432362168</v>
      </c>
      <c r="AO146" s="65">
        <f t="shared" si="112"/>
        <v>171.47465648543252</v>
      </c>
      <c r="AP146" s="65">
        <f t="shared" si="113"/>
        <v>36.670765021744003</v>
      </c>
      <c r="AQ146" s="65">
        <f t="shared" si="114"/>
        <v>42.147176681162676</v>
      </c>
      <c r="AR146" s="65">
        <f t="shared" si="115"/>
        <v>44.885382510872006</v>
      </c>
      <c r="AS146" s="65">
        <f t="shared" si="116"/>
        <v>61.713385328406048</v>
      </c>
      <c r="AT146" s="65">
        <f t="shared" si="117"/>
        <v>64.584513771208066</v>
      </c>
      <c r="AU146" s="65">
        <f t="shared" si="118"/>
        <v>70.326770656812101</v>
      </c>
      <c r="AV146" s="65">
        <f t="shared" si="119"/>
        <v>0</v>
      </c>
      <c r="AW146" s="65">
        <f t="shared" si="120"/>
        <v>36.670765021744003</v>
      </c>
      <c r="AX146" s="65">
        <f t="shared" si="121"/>
        <v>0</v>
      </c>
      <c r="AY146" s="65">
        <f t="shared" si="122"/>
        <v>42.147176681162676</v>
      </c>
      <c r="AZ146" s="65">
        <f t="shared" si="123"/>
        <v>0</v>
      </c>
      <c r="BA146" s="65">
        <f t="shared" si="124"/>
        <v>44.885382510872006</v>
      </c>
      <c r="BB146" s="65">
        <f t="shared" si="125"/>
        <v>0</v>
      </c>
      <c r="BC146" s="65">
        <f t="shared" si="126"/>
        <v>61.713385328406048</v>
      </c>
      <c r="BD146" s="65">
        <f t="shared" si="127"/>
        <v>0</v>
      </c>
      <c r="BE146" s="65">
        <f t="shared" si="128"/>
        <v>64.584513771208066</v>
      </c>
      <c r="BF146" s="65">
        <f t="shared" si="129"/>
        <v>0</v>
      </c>
      <c r="BG146" s="65">
        <f t="shared" si="130"/>
        <v>70.326770656812101</v>
      </c>
      <c r="BI146" s="371">
        <v>1131</v>
      </c>
      <c r="BJ146" s="342">
        <v>18.463372057412361</v>
      </c>
      <c r="BK146" s="342">
        <v>23.142248038274907</v>
      </c>
      <c r="BL146" s="342">
        <v>25.481686028706179</v>
      </c>
      <c r="BM146" s="342">
        <v>27.821124019137454</v>
      </c>
      <c r="BN146" s="342">
        <v>32.5</v>
      </c>
      <c r="BO146" s="342">
        <v>40.688032966509454</v>
      </c>
      <c r="BP146" s="342">
        <v>44.78204944976418</v>
      </c>
      <c r="BQ146" s="342">
        <v>48.876065933018907</v>
      </c>
      <c r="BR146" s="342">
        <v>57.1</v>
      </c>
      <c r="BS146" s="65"/>
      <c r="BT146" s="371">
        <v>1131</v>
      </c>
      <c r="BU146" s="342">
        <v>121.26231570867341</v>
      </c>
      <c r="BV146" s="342">
        <v>127.19272103884896</v>
      </c>
      <c r="BW146" s="342">
        <v>130.15792370393672</v>
      </c>
      <c r="BX146" s="342">
        <v>133.1231263690245</v>
      </c>
      <c r="BY146" s="342">
        <v>139.05353169920005</v>
      </c>
      <c r="BZ146" s="342">
        <v>145.58539844481209</v>
      </c>
      <c r="CA146" s="342">
        <v>148.8513318176181</v>
      </c>
      <c r="CB146" s="342">
        <v>152.11726519042412</v>
      </c>
      <c r="CC146" s="342">
        <v>158.64913193603616</v>
      </c>
      <c r="CE146" s="385">
        <v>81.75</v>
      </c>
      <c r="CF146" s="342">
        <v>8.8485432726033082</v>
      </c>
      <c r="CG146" s="342">
        <v>9.5785125424014677</v>
      </c>
      <c r="CH146" s="342">
        <v>9.94349717730055</v>
      </c>
      <c r="CI146" s="342">
        <v>10.308481812199636</v>
      </c>
      <c r="CJ146" s="342">
        <v>11.038451081997788</v>
      </c>
      <c r="CK146" s="342">
        <v>11.942236863041259</v>
      </c>
      <c r="CL146" s="342">
        <v>12.394129753562995</v>
      </c>
      <c r="CM146" s="342">
        <v>12.84602264408473</v>
      </c>
      <c r="CN146" s="342">
        <v>13.749808425128201</v>
      </c>
      <c r="CO146" s="342">
        <v>8.1094213314104895</v>
      </c>
      <c r="CP146" s="342">
        <v>8.8937967863368943</v>
      </c>
      <c r="CQ146" s="342">
        <v>9.2859845138000985</v>
      </c>
      <c r="CR146" s="342">
        <v>9.6781722412633009</v>
      </c>
      <c r="CS146" s="342">
        <v>10.462547696189706</v>
      </c>
      <c r="CT146" s="342">
        <v>11.217656936213139</v>
      </c>
      <c r="CU146" s="342">
        <v>11.595211556224855</v>
      </c>
      <c r="CV146" s="342">
        <v>11.972766176236568</v>
      </c>
      <c r="CW146" s="342">
        <v>12.727875416260002</v>
      </c>
      <c r="CY146" s="101">
        <f t="shared" si="131"/>
        <v>1</v>
      </c>
      <c r="CZ146" s="101"/>
      <c r="DA146" s="101"/>
      <c r="DB146" s="311"/>
      <c r="DC146" s="311"/>
      <c r="DD146" s="311"/>
      <c r="DE146" s="311"/>
      <c r="DF146" s="311"/>
      <c r="DP146" s="311"/>
      <c r="DQ146" s="311"/>
      <c r="DR146" s="311"/>
      <c r="DS146" s="311"/>
      <c r="DT146" s="311"/>
      <c r="DU146" s="311"/>
      <c r="DV146" s="311"/>
      <c r="DW146" s="311"/>
      <c r="DX146" s="101"/>
      <c r="DY146" s="101"/>
      <c r="DZ146" s="101"/>
      <c r="EA146" s="101"/>
      <c r="EB146" s="101"/>
      <c r="EC146" s="101"/>
      <c r="ED146" s="101"/>
      <c r="EE146" s="311"/>
      <c r="EF146" s="101"/>
      <c r="EG146" s="101"/>
      <c r="EH146" s="101"/>
      <c r="EI146" s="101"/>
      <c r="EJ146" s="105"/>
      <c r="EK146" s="105"/>
      <c r="EL146" s="69"/>
      <c r="EM146" s="68"/>
      <c r="EN146" s="68"/>
      <c r="EO146" s="68"/>
      <c r="EP146" s="68"/>
      <c r="EQ146" s="68"/>
      <c r="ER146" s="68"/>
      <c r="ES146" s="15"/>
      <c r="ET146" s="15"/>
      <c r="EU146" s="105"/>
      <c r="EV146" s="105"/>
      <c r="EW146" s="105"/>
      <c r="EX146" s="105"/>
      <c r="EY146" s="105"/>
      <c r="EZ146" s="105"/>
      <c r="FA146" s="67"/>
      <c r="FB146" s="105"/>
      <c r="FC146" s="105"/>
      <c r="FD146" s="105"/>
      <c r="FE146" s="105"/>
      <c r="FF146" s="105"/>
      <c r="FG146" s="105"/>
      <c r="FH146" s="67"/>
      <c r="FI146" s="67"/>
      <c r="FJ146" s="67"/>
      <c r="FK146" s="67"/>
      <c r="FL146" s="67"/>
      <c r="FM146" s="67"/>
      <c r="FN146" s="67"/>
    </row>
    <row r="147" spans="2:170" ht="22.5" customHeight="1" x14ac:dyDescent="0.45">
      <c r="B147" s="133">
        <f>IF(Data!B146&lt;&gt;"",Data!B146,"")</f>
        <v>133</v>
      </c>
      <c r="C147" s="158" t="str">
        <f>IF(Data!C146&lt;&gt;"",Data!C146,"")</f>
        <v>นางสาวปัญญกร   แพ่งกุล</v>
      </c>
      <c r="D147" s="106">
        <f>IF(Data!D146&lt;&gt;"",Data!D146,"")</f>
        <v>2</v>
      </c>
      <c r="E147" s="140">
        <f>IF(AND(I147=1,Data!T146=0),0,IF(I147=999,999,Data!T146))</f>
        <v>193</v>
      </c>
      <c r="F147" s="140">
        <f t="shared" si="88"/>
        <v>16.083333333333332</v>
      </c>
      <c r="G147" s="140">
        <f>IF(Data!K146&lt;&gt;"",Data!K146,"")</f>
        <v>92</v>
      </c>
      <c r="H147" s="141">
        <f>IF(Data!L146&lt;&gt;"",Data!L146,"")</f>
        <v>176</v>
      </c>
      <c r="I147" s="63">
        <f>IF(Data!M146&lt;&gt;"",Data!M146,"")</f>
        <v>1</v>
      </c>
      <c r="J147" s="63">
        <f t="shared" si="89"/>
        <v>192</v>
      </c>
      <c r="L147" s="64" t="str">
        <f t="shared" si="90"/>
        <v>น้ำหนักมากกว่าเกณฑ์</v>
      </c>
      <c r="M147" s="74"/>
      <c r="N147" s="63">
        <f t="shared" si="91"/>
        <v>112</v>
      </c>
      <c r="P147" s="64" t="str">
        <f t="shared" si="92"/>
        <v>สูงกว่าเกณฑ์</v>
      </c>
      <c r="R147" s="63">
        <f t="shared" si="93"/>
        <v>0</v>
      </c>
      <c r="S147" s="64" t="str">
        <f t="shared" si="94"/>
        <v>ไม่ทราบค่า</v>
      </c>
      <c r="W147" s="310">
        <f t="shared" si="95"/>
        <v>2193</v>
      </c>
      <c r="Y147" s="65">
        <f t="shared" si="96"/>
        <v>47.9</v>
      </c>
      <c r="Z147" s="65">
        <f t="shared" si="97"/>
        <v>156.6</v>
      </c>
      <c r="AA147" s="65">
        <f t="shared" si="98"/>
        <v>0</v>
      </c>
      <c r="AB147" s="65">
        <f t="shared" si="99"/>
        <v>0</v>
      </c>
      <c r="AC147" s="65">
        <f t="shared" si="100"/>
        <v>0</v>
      </c>
      <c r="AD147" s="65">
        <f t="shared" si="101"/>
        <v>32.427807836011354</v>
      </c>
      <c r="AE147" s="65">
        <f t="shared" si="102"/>
        <v>37.585205224007574</v>
      </c>
      <c r="AF147" s="65">
        <f t="shared" si="103"/>
        <v>40.16390391800568</v>
      </c>
      <c r="AG147" s="65">
        <f t="shared" si="104"/>
        <v>57.231167439106557</v>
      </c>
      <c r="AH147" s="65">
        <f t="shared" si="105"/>
        <v>60.341556585475409</v>
      </c>
      <c r="AI147" s="65">
        <f t="shared" si="106"/>
        <v>66.562334878213107</v>
      </c>
      <c r="AJ147" s="65">
        <f t="shared" si="107"/>
        <v>141.60632924314501</v>
      </c>
      <c r="AK147" s="65">
        <f t="shared" si="108"/>
        <v>146.60421949543002</v>
      </c>
      <c r="AL147" s="65">
        <f t="shared" si="109"/>
        <v>149.10316462157249</v>
      </c>
      <c r="AM147" s="65">
        <f t="shared" si="110"/>
        <v>164.01708181057188</v>
      </c>
      <c r="AN147" s="65">
        <f t="shared" si="111"/>
        <v>166.48944241409583</v>
      </c>
      <c r="AO147" s="65">
        <f t="shared" si="112"/>
        <v>171.43416362114377</v>
      </c>
      <c r="AP147" s="65">
        <f t="shared" si="113"/>
        <v>0</v>
      </c>
      <c r="AQ147" s="65">
        <f t="shared" si="114"/>
        <v>0</v>
      </c>
      <c r="AR147" s="65">
        <f t="shared" si="115"/>
        <v>0</v>
      </c>
      <c r="AS147" s="65">
        <f t="shared" si="116"/>
        <v>0</v>
      </c>
      <c r="AT147" s="65">
        <f t="shared" si="117"/>
        <v>0</v>
      </c>
      <c r="AU147" s="65">
        <f t="shared" si="118"/>
        <v>0</v>
      </c>
      <c r="AV147" s="65">
        <f t="shared" si="119"/>
        <v>0</v>
      </c>
      <c r="AW147" s="65">
        <f t="shared" si="120"/>
        <v>0</v>
      </c>
      <c r="AX147" s="65">
        <f t="shared" si="121"/>
        <v>0</v>
      </c>
      <c r="AY147" s="65">
        <f t="shared" si="122"/>
        <v>0</v>
      </c>
      <c r="AZ147" s="65">
        <f t="shared" si="123"/>
        <v>0</v>
      </c>
      <c r="BA147" s="65" t="str">
        <f t="shared" si="124"/>
        <v>0</v>
      </c>
      <c r="BB147" s="65">
        <f t="shared" si="125"/>
        <v>0</v>
      </c>
      <c r="BC147" s="65">
        <f t="shared" si="126"/>
        <v>0</v>
      </c>
      <c r="BD147" s="65">
        <f t="shared" si="127"/>
        <v>0</v>
      </c>
      <c r="BE147" s="65">
        <f t="shared" si="128"/>
        <v>0</v>
      </c>
      <c r="BF147" s="65">
        <f t="shared" si="129"/>
        <v>0</v>
      </c>
      <c r="BG147" s="65">
        <f t="shared" si="130"/>
        <v>0</v>
      </c>
      <c r="BI147" s="371">
        <v>1132</v>
      </c>
      <c r="BJ147" s="342">
        <v>18.503864921701137</v>
      </c>
      <c r="BK147" s="342">
        <v>23.23590994780076</v>
      </c>
      <c r="BL147" s="342">
        <v>25.601932460850573</v>
      </c>
      <c r="BM147" s="342">
        <v>27.967954973900383</v>
      </c>
      <c r="BN147" s="342">
        <v>32.700000000000003</v>
      </c>
      <c r="BO147" s="342">
        <v>41.04754010222068</v>
      </c>
      <c r="BP147" s="342">
        <v>45.221310153331018</v>
      </c>
      <c r="BQ147" s="342">
        <v>49.395080204441356</v>
      </c>
      <c r="BR147" s="342">
        <v>57.7</v>
      </c>
      <c r="BS147" s="65"/>
      <c r="BT147" s="371">
        <v>1132</v>
      </c>
      <c r="BU147" s="342">
        <v>121.51027464450539</v>
      </c>
      <c r="BV147" s="342">
        <v>127.50285509463026</v>
      </c>
      <c r="BW147" s="342">
        <v>130.4991453196927</v>
      </c>
      <c r="BX147" s="342">
        <v>133.49543554475514</v>
      </c>
      <c r="BY147" s="342">
        <v>139.48801599488002</v>
      </c>
      <c r="BZ147" s="342">
        <v>146.1280572806011</v>
      </c>
      <c r="CA147" s="342">
        <v>149.44807792346165</v>
      </c>
      <c r="CB147" s="342">
        <v>152.76809856632218</v>
      </c>
      <c r="CC147" s="342">
        <v>159.40813985204329</v>
      </c>
      <c r="CE147" s="385">
        <v>82</v>
      </c>
      <c r="CF147" s="342">
        <v>8.9056372068800531</v>
      </c>
      <c r="CG147" s="342">
        <v>9.6346363705234204</v>
      </c>
      <c r="CH147" s="342">
        <v>9.9991359523451067</v>
      </c>
      <c r="CI147" s="342">
        <v>10.3636355341668</v>
      </c>
      <c r="CJ147" s="342">
        <v>11.092634697810157</v>
      </c>
      <c r="CK147" s="342">
        <v>12.004668881341793</v>
      </c>
      <c r="CL147" s="342">
        <v>12.460685973107612</v>
      </c>
      <c r="CM147" s="342">
        <v>12.916703064873431</v>
      </c>
      <c r="CN147" s="342">
        <v>13.828737248405067</v>
      </c>
      <c r="CO147" s="342">
        <v>8.1484127786858824</v>
      </c>
      <c r="CP147" s="342">
        <v>8.9369764451181979</v>
      </c>
      <c r="CQ147" s="342">
        <v>9.3312582783343565</v>
      </c>
      <c r="CR147" s="342">
        <v>9.7255401115505151</v>
      </c>
      <c r="CS147" s="342">
        <v>10.514103777982831</v>
      </c>
      <c r="CT147" s="342">
        <v>11.271670195918073</v>
      </c>
      <c r="CU147" s="342">
        <v>11.650453404885695</v>
      </c>
      <c r="CV147" s="342">
        <v>12.029236613853314</v>
      </c>
      <c r="CW147" s="342">
        <v>12.786803031788557</v>
      </c>
      <c r="CY147" s="101">
        <f t="shared" si="131"/>
        <v>1</v>
      </c>
      <c r="CZ147" s="101"/>
      <c r="DA147" s="101"/>
      <c r="DB147" s="311"/>
      <c r="DC147" s="311"/>
      <c r="DD147" s="311"/>
      <c r="DE147" s="311"/>
      <c r="DF147" s="311"/>
      <c r="DP147" s="311"/>
      <c r="DQ147" s="311"/>
      <c r="DR147" s="311"/>
      <c r="DS147" s="311"/>
      <c r="DT147" s="311"/>
      <c r="DU147" s="311"/>
      <c r="DV147" s="311"/>
      <c r="DW147" s="311"/>
      <c r="DX147" s="101"/>
      <c r="DY147" s="101"/>
      <c r="DZ147" s="101"/>
      <c r="EA147" s="101"/>
      <c r="EB147" s="101"/>
      <c r="EC147" s="101"/>
      <c r="ED147" s="101"/>
      <c r="EE147" s="311"/>
      <c r="EF147" s="101"/>
      <c r="EG147" s="101"/>
      <c r="EH147" s="101"/>
      <c r="EI147" s="101"/>
      <c r="EJ147" s="105"/>
      <c r="EK147" s="105"/>
      <c r="EL147" s="69"/>
      <c r="EM147" s="68"/>
      <c r="EN147" s="68"/>
      <c r="EO147" s="68"/>
      <c r="EP147" s="68"/>
      <c r="EQ147" s="68"/>
      <c r="ER147" s="68"/>
      <c r="ES147" s="15"/>
      <c r="ET147" s="15"/>
      <c r="EU147" s="105"/>
      <c r="EV147" s="105"/>
      <c r="EW147" s="105"/>
      <c r="EX147" s="105"/>
      <c r="EY147" s="105"/>
      <c r="EZ147" s="105"/>
      <c r="FA147" s="67"/>
      <c r="FB147" s="105"/>
      <c r="FC147" s="105"/>
      <c r="FD147" s="105"/>
      <c r="FE147" s="105"/>
      <c r="FF147" s="105"/>
      <c r="FG147" s="105"/>
      <c r="FH147" s="67"/>
      <c r="FI147" s="67"/>
      <c r="FJ147" s="67"/>
      <c r="FK147" s="67"/>
      <c r="FL147" s="67"/>
      <c r="FM147" s="67"/>
      <c r="FN147" s="67"/>
    </row>
    <row r="148" spans="2:170" ht="22.5" customHeight="1" x14ac:dyDescent="0.45">
      <c r="B148" s="133">
        <f>IF(Data!B147&lt;&gt;"",Data!B147,"")</f>
        <v>134</v>
      </c>
      <c r="C148" s="158" t="str">
        <f>IF(Data!C147&lt;&gt;"",Data!C147,"")</f>
        <v>นางสาวรัตติกาล   พวงทอง</v>
      </c>
      <c r="D148" s="106">
        <f>IF(Data!D147&lt;&gt;"",Data!D147,"")</f>
        <v>2</v>
      </c>
      <c r="E148" s="140">
        <f>IF(AND(I148=1,Data!T147=0),0,IF(I148=999,999,Data!T147))</f>
        <v>201</v>
      </c>
      <c r="F148" s="140">
        <f t="shared" si="88"/>
        <v>16.75</v>
      </c>
      <c r="G148" s="140">
        <f>IF(Data!K147&lt;&gt;"",Data!K147,"")</f>
        <v>67</v>
      </c>
      <c r="H148" s="141">
        <f>IF(Data!L147&lt;&gt;"",Data!L147,"")</f>
        <v>169</v>
      </c>
      <c r="I148" s="63">
        <f>IF(Data!M147&lt;&gt;"",Data!M147,"")</f>
        <v>1</v>
      </c>
      <c r="J148" s="63">
        <f t="shared" si="89"/>
        <v>139</v>
      </c>
      <c r="L148" s="64" t="str">
        <f t="shared" si="90"/>
        <v>น้ำหนักมากกว่าเกณฑ์</v>
      </c>
      <c r="M148" s="74"/>
      <c r="N148" s="63">
        <f t="shared" si="91"/>
        <v>108</v>
      </c>
      <c r="P148" s="64" t="str">
        <f t="shared" si="92"/>
        <v>สูงกว่าเกณฑ์</v>
      </c>
      <c r="R148" s="63">
        <f t="shared" si="93"/>
        <v>116</v>
      </c>
      <c r="S148" s="64" t="str">
        <f t="shared" si="94"/>
        <v>ท้วม</v>
      </c>
      <c r="W148" s="310">
        <f t="shared" si="95"/>
        <v>2201</v>
      </c>
      <c r="Y148" s="65">
        <f t="shared" si="96"/>
        <v>48.3</v>
      </c>
      <c r="Z148" s="65">
        <f t="shared" si="97"/>
        <v>156.80000000000001</v>
      </c>
      <c r="AA148" s="65">
        <f t="shared" si="98"/>
        <v>57.7</v>
      </c>
      <c r="AB148" s="65">
        <f t="shared" si="99"/>
        <v>0</v>
      </c>
      <c r="AC148" s="65">
        <f t="shared" si="100"/>
        <v>57.7</v>
      </c>
      <c r="AD148" s="65">
        <f t="shared" si="101"/>
        <v>33.146822107433792</v>
      </c>
      <c r="AE148" s="65">
        <f t="shared" si="102"/>
        <v>38.197881404955865</v>
      </c>
      <c r="AF148" s="65">
        <f t="shared" si="103"/>
        <v>40.723411053716902</v>
      </c>
      <c r="AG148" s="65">
        <f t="shared" si="104"/>
        <v>57.551413871250944</v>
      </c>
      <c r="AH148" s="65">
        <f t="shared" si="105"/>
        <v>60.635218495001254</v>
      </c>
      <c r="AI148" s="65">
        <f t="shared" si="106"/>
        <v>66.80282774250189</v>
      </c>
      <c r="AJ148" s="65">
        <f t="shared" si="107"/>
        <v>141.96583637885624</v>
      </c>
      <c r="AK148" s="65">
        <f t="shared" si="108"/>
        <v>146.91055758590417</v>
      </c>
      <c r="AL148" s="65">
        <f t="shared" si="109"/>
        <v>149.3829181894281</v>
      </c>
      <c r="AM148" s="65">
        <f t="shared" si="110"/>
        <v>164.13732824271625</v>
      </c>
      <c r="AN148" s="65">
        <f t="shared" si="111"/>
        <v>166.58310432362168</v>
      </c>
      <c r="AO148" s="65">
        <f t="shared" si="112"/>
        <v>171.47465648543252</v>
      </c>
      <c r="AP148" s="65">
        <f t="shared" si="113"/>
        <v>39.994707936054226</v>
      </c>
      <c r="AQ148" s="65">
        <f t="shared" si="114"/>
        <v>45.896471957369485</v>
      </c>
      <c r="AR148" s="65">
        <f t="shared" si="115"/>
        <v>48.847353968027114</v>
      </c>
      <c r="AS148" s="65">
        <f t="shared" si="116"/>
        <v>64.877821107005047</v>
      </c>
      <c r="AT148" s="65">
        <f t="shared" si="117"/>
        <v>67.270428142673396</v>
      </c>
      <c r="AU148" s="65">
        <f t="shared" si="118"/>
        <v>72.055642214010092</v>
      </c>
      <c r="AV148" s="65">
        <f t="shared" si="119"/>
        <v>0</v>
      </c>
      <c r="AW148" s="65">
        <f t="shared" si="120"/>
        <v>39.994707936054226</v>
      </c>
      <c r="AX148" s="65">
        <f t="shared" si="121"/>
        <v>0</v>
      </c>
      <c r="AY148" s="65">
        <f t="shared" si="122"/>
        <v>45.896471957369485</v>
      </c>
      <c r="AZ148" s="65">
        <f t="shared" si="123"/>
        <v>0</v>
      </c>
      <c r="BA148" s="65">
        <f t="shared" si="124"/>
        <v>48.847353968027114</v>
      </c>
      <c r="BB148" s="65">
        <f t="shared" si="125"/>
        <v>0</v>
      </c>
      <c r="BC148" s="65">
        <f t="shared" si="126"/>
        <v>64.877821107005047</v>
      </c>
      <c r="BD148" s="65">
        <f t="shared" si="127"/>
        <v>0</v>
      </c>
      <c r="BE148" s="65">
        <f t="shared" si="128"/>
        <v>67.270428142673396</v>
      </c>
      <c r="BF148" s="65">
        <f t="shared" si="129"/>
        <v>0</v>
      </c>
      <c r="BG148" s="65">
        <f t="shared" si="130"/>
        <v>72.055642214010092</v>
      </c>
      <c r="BI148" s="371">
        <v>1133</v>
      </c>
      <c r="BJ148" s="342">
        <v>18.644357785989914</v>
      </c>
      <c r="BK148" s="342">
        <v>23.429571857326611</v>
      </c>
      <c r="BL148" s="342">
        <v>25.822178892994955</v>
      </c>
      <c r="BM148" s="342">
        <v>28.214785928663304</v>
      </c>
      <c r="BN148" s="342">
        <v>33</v>
      </c>
      <c r="BO148" s="342">
        <v>41.400709147457754</v>
      </c>
      <c r="BP148" s="342">
        <v>45.601063721186634</v>
      </c>
      <c r="BQ148" s="342">
        <v>49.801418294915507</v>
      </c>
      <c r="BR148" s="342">
        <v>58.2</v>
      </c>
      <c r="BS148" s="65"/>
      <c r="BT148" s="371">
        <v>1133</v>
      </c>
      <c r="BU148" s="342">
        <v>121.85329503402869</v>
      </c>
      <c r="BV148" s="342">
        <v>127.88141010375247</v>
      </c>
      <c r="BW148" s="342">
        <v>130.89546763861438</v>
      </c>
      <c r="BX148" s="342">
        <v>133.90952517347625</v>
      </c>
      <c r="BY148" s="342">
        <v>139.93764024320004</v>
      </c>
      <c r="BZ148" s="342">
        <v>146.68268662362155</v>
      </c>
      <c r="CA148" s="342">
        <v>150.05520981383231</v>
      </c>
      <c r="CB148" s="342">
        <v>153.42773300404309</v>
      </c>
      <c r="CC148" s="342">
        <v>160.1727793844646</v>
      </c>
      <c r="CE148" s="385">
        <v>82.25</v>
      </c>
      <c r="CF148" s="342">
        <v>8.9633395738408517</v>
      </c>
      <c r="CG148" s="342">
        <v>9.6911142419770222</v>
      </c>
      <c r="CH148" s="342">
        <v>10.055001576045111</v>
      </c>
      <c r="CI148" s="342">
        <v>10.418888910113203</v>
      </c>
      <c r="CJ148" s="342">
        <v>11.146663578249363</v>
      </c>
      <c r="CK148" s="342">
        <v>12.067186154864956</v>
      </c>
      <c r="CL148" s="342">
        <v>12.527447443172752</v>
      </c>
      <c r="CM148" s="342">
        <v>12.987708731480549</v>
      </c>
      <c r="CN148" s="342">
        <v>13.908231308096141</v>
      </c>
      <c r="CO148" s="342">
        <v>8.1870591799639598</v>
      </c>
      <c r="CP148" s="342">
        <v>8.9798768194529899</v>
      </c>
      <c r="CQ148" s="342">
        <v>9.3762856391975067</v>
      </c>
      <c r="CR148" s="342">
        <v>9.7726944589420217</v>
      </c>
      <c r="CS148" s="342">
        <v>10.565512098431054</v>
      </c>
      <c r="CT148" s="342">
        <v>11.325527498429887</v>
      </c>
      <c r="CU148" s="342">
        <v>11.705535198429304</v>
      </c>
      <c r="CV148" s="342">
        <v>12.08554289842872</v>
      </c>
      <c r="CW148" s="342">
        <v>12.845558298427553</v>
      </c>
      <c r="CY148" s="101">
        <f t="shared" si="131"/>
        <v>1</v>
      </c>
      <c r="CZ148" s="101"/>
      <c r="DA148" s="101"/>
      <c r="DB148" s="311"/>
      <c r="DC148" s="311"/>
      <c r="DD148" s="311"/>
      <c r="DE148" s="311"/>
      <c r="DF148" s="311"/>
      <c r="DP148" s="311"/>
      <c r="DQ148" s="311"/>
      <c r="DR148" s="311"/>
      <c r="DS148" s="311"/>
      <c r="DT148" s="311"/>
      <c r="DU148" s="311"/>
      <c r="DV148" s="311"/>
      <c r="DW148" s="311"/>
      <c r="DX148" s="101"/>
      <c r="DY148" s="101"/>
      <c r="DZ148" s="101"/>
      <c r="EA148" s="101"/>
      <c r="EB148" s="101"/>
      <c r="EC148" s="101"/>
      <c r="ED148" s="101"/>
      <c r="EE148" s="311"/>
      <c r="EF148" s="101"/>
      <c r="EG148" s="101"/>
      <c r="EH148" s="101"/>
      <c r="EI148" s="101"/>
      <c r="EJ148" s="105"/>
      <c r="EK148" s="105"/>
      <c r="EL148" s="69"/>
      <c r="EM148" s="68"/>
      <c r="EN148" s="68"/>
      <c r="EO148" s="68"/>
      <c r="EP148" s="68"/>
      <c r="EQ148" s="68"/>
      <c r="ER148" s="68"/>
      <c r="ES148" s="15"/>
      <c r="ET148" s="15"/>
      <c r="EU148" s="105"/>
      <c r="EV148" s="105"/>
      <c r="EW148" s="105"/>
      <c r="EX148" s="105"/>
      <c r="EY148" s="105"/>
      <c r="EZ148" s="105"/>
      <c r="FA148" s="67"/>
      <c r="FB148" s="105"/>
      <c r="FC148" s="105"/>
      <c r="FD148" s="105"/>
      <c r="FE148" s="105"/>
      <c r="FF148" s="105"/>
      <c r="FG148" s="105"/>
      <c r="FH148" s="67"/>
      <c r="FI148" s="67"/>
      <c r="FJ148" s="67"/>
      <c r="FK148" s="67"/>
      <c r="FL148" s="67"/>
      <c r="FM148" s="67"/>
      <c r="FN148" s="67"/>
    </row>
    <row r="149" spans="2:170" ht="22.5" customHeight="1" x14ac:dyDescent="0.45">
      <c r="B149" s="133">
        <f>IF(Data!B148&lt;&gt;"",Data!B148,"")</f>
        <v>135</v>
      </c>
      <c r="C149" s="158" t="str">
        <f>IF(Data!C148&lt;&gt;"",Data!C148,"")</f>
        <v>นางสาวทิวากร   อิ่มหมี</v>
      </c>
      <c r="D149" s="106">
        <f>IF(Data!D148&lt;&gt;"",Data!D148,"")</f>
        <v>2</v>
      </c>
      <c r="E149" s="140">
        <f>IF(AND(I149=1,Data!T148=0),0,IF(I149=999,999,Data!T148))</f>
        <v>201</v>
      </c>
      <c r="F149" s="140">
        <f t="shared" si="88"/>
        <v>16.75</v>
      </c>
      <c r="G149" s="140">
        <f>IF(Data!K148&lt;&gt;"",Data!K148,"")</f>
        <v>76</v>
      </c>
      <c r="H149" s="141">
        <f>IF(Data!L148&lt;&gt;"",Data!L148,"")</f>
        <v>163</v>
      </c>
      <c r="I149" s="63">
        <f>IF(Data!M148&lt;&gt;"",Data!M148,"")</f>
        <v>1</v>
      </c>
      <c r="J149" s="63">
        <f t="shared" si="89"/>
        <v>157</v>
      </c>
      <c r="L149" s="64" t="str">
        <f t="shared" si="90"/>
        <v>น้ำหนักมากกว่าเกณฑ์</v>
      </c>
      <c r="M149" s="74"/>
      <c r="N149" s="63">
        <f t="shared" si="91"/>
        <v>104</v>
      </c>
      <c r="P149" s="64" t="str">
        <f t="shared" si="92"/>
        <v>ส่วนสูงตามเกณฑ์</v>
      </c>
      <c r="R149" s="63">
        <f t="shared" si="93"/>
        <v>145</v>
      </c>
      <c r="S149" s="64" t="str">
        <f t="shared" si="94"/>
        <v>อ้วน</v>
      </c>
      <c r="W149" s="310">
        <f t="shared" si="95"/>
        <v>2201</v>
      </c>
      <c r="Y149" s="65">
        <f t="shared" si="96"/>
        <v>48.3</v>
      </c>
      <c r="Z149" s="65">
        <f t="shared" si="97"/>
        <v>156.80000000000001</v>
      </c>
      <c r="AA149" s="65">
        <f t="shared" si="98"/>
        <v>52.3</v>
      </c>
      <c r="AB149" s="65">
        <f t="shared" si="99"/>
        <v>0</v>
      </c>
      <c r="AC149" s="65">
        <f t="shared" si="100"/>
        <v>52.3</v>
      </c>
      <c r="AD149" s="65">
        <f t="shared" si="101"/>
        <v>33.146822107433792</v>
      </c>
      <c r="AE149" s="65">
        <f t="shared" si="102"/>
        <v>38.197881404955865</v>
      </c>
      <c r="AF149" s="65">
        <f t="shared" si="103"/>
        <v>40.723411053716902</v>
      </c>
      <c r="AG149" s="65">
        <f t="shared" si="104"/>
        <v>57.551413871250944</v>
      </c>
      <c r="AH149" s="65">
        <f t="shared" si="105"/>
        <v>60.635218495001254</v>
      </c>
      <c r="AI149" s="65">
        <f t="shared" si="106"/>
        <v>66.80282774250189</v>
      </c>
      <c r="AJ149" s="65">
        <f t="shared" si="107"/>
        <v>141.96583637885624</v>
      </c>
      <c r="AK149" s="65">
        <f t="shared" si="108"/>
        <v>146.91055758590417</v>
      </c>
      <c r="AL149" s="65">
        <f t="shared" si="109"/>
        <v>149.3829181894281</v>
      </c>
      <c r="AM149" s="65">
        <f t="shared" si="110"/>
        <v>164.13732824271625</v>
      </c>
      <c r="AN149" s="65">
        <f t="shared" si="111"/>
        <v>166.58310432362168</v>
      </c>
      <c r="AO149" s="65">
        <f t="shared" si="112"/>
        <v>171.47465648543252</v>
      </c>
      <c r="AP149" s="65">
        <f t="shared" si="113"/>
        <v>36.030272157455244</v>
      </c>
      <c r="AQ149" s="65">
        <f t="shared" si="114"/>
        <v>41.453514771636826</v>
      </c>
      <c r="AR149" s="65">
        <f t="shared" si="115"/>
        <v>44.165136078727627</v>
      </c>
      <c r="AS149" s="65">
        <f t="shared" si="116"/>
        <v>61.072892464117274</v>
      </c>
      <c r="AT149" s="65">
        <f t="shared" si="117"/>
        <v>63.997189952156361</v>
      </c>
      <c r="AU149" s="65">
        <f t="shared" si="118"/>
        <v>69.845784928234551</v>
      </c>
      <c r="AV149" s="65">
        <f t="shared" si="119"/>
        <v>0</v>
      </c>
      <c r="AW149" s="65">
        <f t="shared" si="120"/>
        <v>36.030272157455244</v>
      </c>
      <c r="AX149" s="65">
        <f t="shared" si="121"/>
        <v>0</v>
      </c>
      <c r="AY149" s="65">
        <f t="shared" si="122"/>
        <v>41.453514771636826</v>
      </c>
      <c r="AZ149" s="65">
        <f t="shared" si="123"/>
        <v>0</v>
      </c>
      <c r="BA149" s="65">
        <f t="shared" si="124"/>
        <v>44.165136078727627</v>
      </c>
      <c r="BB149" s="65">
        <f t="shared" si="125"/>
        <v>0</v>
      </c>
      <c r="BC149" s="65">
        <f t="shared" si="126"/>
        <v>61.072892464117274</v>
      </c>
      <c r="BD149" s="65">
        <f t="shared" si="127"/>
        <v>0</v>
      </c>
      <c r="BE149" s="65">
        <f t="shared" si="128"/>
        <v>63.997189952156361</v>
      </c>
      <c r="BF149" s="65">
        <f t="shared" si="129"/>
        <v>0</v>
      </c>
      <c r="BG149" s="65">
        <f t="shared" si="130"/>
        <v>69.845784928234551</v>
      </c>
      <c r="BI149" s="371">
        <v>1134</v>
      </c>
      <c r="BJ149" s="342">
        <v>18.625</v>
      </c>
      <c r="BK149" s="342">
        <v>23.516895676378315</v>
      </c>
      <c r="BL149" s="342">
        <v>25.962671757283733</v>
      </c>
      <c r="BM149" s="342">
        <v>28.408447838189154</v>
      </c>
      <c r="BN149" s="342">
        <v>33.299999999999997</v>
      </c>
      <c r="BO149" s="342">
        <v>41.807047237931897</v>
      </c>
      <c r="BP149" s="342">
        <v>46.060570856897847</v>
      </c>
      <c r="BQ149" s="342">
        <v>50.314094475863797</v>
      </c>
      <c r="BR149" s="342">
        <v>58.8</v>
      </c>
      <c r="BS149" s="65"/>
      <c r="BT149" s="371">
        <v>1134</v>
      </c>
      <c r="BU149" s="342">
        <v>121.98670080347054</v>
      </c>
      <c r="BV149" s="342">
        <v>128.12493150098035</v>
      </c>
      <c r="BW149" s="342">
        <v>131.19404684973529</v>
      </c>
      <c r="BX149" s="342">
        <v>134.26316219849019</v>
      </c>
      <c r="BY149" s="342">
        <v>140.401392896</v>
      </c>
      <c r="BZ149" s="342">
        <v>147.24701233834602</v>
      </c>
      <c r="CA149" s="342">
        <v>150.66982205951905</v>
      </c>
      <c r="CB149" s="342">
        <v>154.09263178069205</v>
      </c>
      <c r="CC149" s="342">
        <v>160.93825122303809</v>
      </c>
      <c r="CE149" s="385">
        <v>82.5</v>
      </c>
      <c r="CF149" s="342">
        <v>9.021041940801652</v>
      </c>
      <c r="CG149" s="342">
        <v>9.7475921134306258</v>
      </c>
      <c r="CH149" s="342">
        <v>10.110867199745114</v>
      </c>
      <c r="CI149" s="342">
        <v>10.474142286059605</v>
      </c>
      <c r="CJ149" s="342">
        <v>11.200692458688572</v>
      </c>
      <c r="CK149" s="342">
        <v>12.129703428388119</v>
      </c>
      <c r="CL149" s="342">
        <v>12.594208913237892</v>
      </c>
      <c r="CM149" s="342">
        <v>13.058714398087666</v>
      </c>
      <c r="CN149" s="342">
        <v>13.987725367787213</v>
      </c>
      <c r="CO149" s="342">
        <v>8.2257055812420372</v>
      </c>
      <c r="CP149" s="342">
        <v>9.0227771937877819</v>
      </c>
      <c r="CQ149" s="342">
        <v>9.4213130000606569</v>
      </c>
      <c r="CR149" s="342">
        <v>9.8198488063335283</v>
      </c>
      <c r="CS149" s="342">
        <v>10.616920418879275</v>
      </c>
      <c r="CT149" s="342">
        <v>11.3793848009417</v>
      </c>
      <c r="CU149" s="342">
        <v>11.760616991972913</v>
      </c>
      <c r="CV149" s="342">
        <v>12.141849183004124</v>
      </c>
      <c r="CW149" s="342">
        <v>12.90431356506655</v>
      </c>
      <c r="CY149" s="101">
        <f t="shared" si="131"/>
        <v>1</v>
      </c>
      <c r="CZ149" s="101"/>
      <c r="DA149" s="101"/>
      <c r="DB149" s="311"/>
      <c r="DC149" s="311"/>
      <c r="DD149" s="311"/>
      <c r="DE149" s="311"/>
      <c r="DF149" s="311"/>
      <c r="DP149" s="311"/>
      <c r="DQ149" s="311"/>
      <c r="DR149" s="311"/>
      <c r="DS149" s="311"/>
      <c r="DT149" s="311"/>
      <c r="DU149" s="311"/>
      <c r="DV149" s="311"/>
      <c r="DW149" s="311"/>
      <c r="DX149" s="101"/>
      <c r="DY149" s="101"/>
      <c r="DZ149" s="101"/>
      <c r="EA149" s="101"/>
      <c r="EB149" s="101"/>
      <c r="EC149" s="101"/>
      <c r="ED149" s="101"/>
      <c r="EE149" s="311"/>
      <c r="EF149" s="101"/>
      <c r="EG149" s="101"/>
      <c r="EH149" s="101"/>
      <c r="EI149" s="101"/>
      <c r="EJ149" s="105"/>
      <c r="EK149" s="105"/>
      <c r="EL149" s="69"/>
      <c r="EM149" s="68"/>
      <c r="EN149" s="68"/>
      <c r="EO149" s="68"/>
      <c r="EP149" s="68"/>
      <c r="EQ149" s="68"/>
      <c r="ER149" s="68"/>
      <c r="ES149" s="15"/>
      <c r="ET149" s="15"/>
      <c r="EU149" s="105"/>
      <c r="EV149" s="105"/>
      <c r="EW149" s="105"/>
      <c r="EX149" s="105"/>
      <c r="EY149" s="105"/>
      <c r="EZ149" s="105"/>
      <c r="FA149" s="67"/>
      <c r="FB149" s="105"/>
      <c r="FC149" s="105"/>
      <c r="FD149" s="105"/>
      <c r="FE149" s="105"/>
      <c r="FF149" s="105"/>
      <c r="FG149" s="105"/>
      <c r="FH149" s="67"/>
      <c r="FI149" s="67"/>
      <c r="FJ149" s="67"/>
      <c r="FK149" s="67"/>
      <c r="FL149" s="67"/>
      <c r="FM149" s="67"/>
      <c r="FN149" s="67"/>
    </row>
    <row r="150" spans="2:170" ht="22.5" customHeight="1" x14ac:dyDescent="0.45">
      <c r="B150" s="133">
        <f>IF(Data!B149&lt;&gt;"",Data!B149,"")</f>
        <v>136</v>
      </c>
      <c r="C150" s="158" t="str">
        <f>IF(Data!C149&lt;&gt;"",Data!C149,"")</f>
        <v>นางสาวธัญลักษณ์   ปาสานี</v>
      </c>
      <c r="D150" s="106">
        <f>IF(Data!D149&lt;&gt;"",Data!D149,"")</f>
        <v>2</v>
      </c>
      <c r="E150" s="140">
        <f>IF(AND(I150=1,Data!T149=0),0,IF(I150=999,999,Data!T149))</f>
        <v>192</v>
      </c>
      <c r="F150" s="140">
        <f t="shared" si="88"/>
        <v>16</v>
      </c>
      <c r="G150" s="140">
        <f>IF(Data!K149&lt;&gt;"",Data!K149,"")</f>
        <v>75</v>
      </c>
      <c r="H150" s="141">
        <f>IF(Data!L149&lt;&gt;"",Data!L149,"")</f>
        <v>163</v>
      </c>
      <c r="I150" s="63">
        <f>IF(Data!M149&lt;&gt;"",Data!M149,"")</f>
        <v>1</v>
      </c>
      <c r="J150" s="63">
        <f t="shared" si="89"/>
        <v>157</v>
      </c>
      <c r="L150" s="64" t="str">
        <f t="shared" si="90"/>
        <v>น้ำหนักมากกว่าเกณฑ์</v>
      </c>
      <c r="M150" s="74"/>
      <c r="N150" s="63">
        <f t="shared" si="91"/>
        <v>104</v>
      </c>
      <c r="P150" s="64" t="str">
        <f t="shared" si="92"/>
        <v>ส่วนสูงตามเกณฑ์</v>
      </c>
      <c r="R150" s="63">
        <f t="shared" si="93"/>
        <v>143</v>
      </c>
      <c r="S150" s="64" t="str">
        <f t="shared" si="94"/>
        <v>อ้วน</v>
      </c>
      <c r="W150" s="310">
        <f t="shared" si="95"/>
        <v>2192</v>
      </c>
      <c r="Y150" s="65">
        <f t="shared" si="96"/>
        <v>47.9</v>
      </c>
      <c r="Z150" s="65">
        <f t="shared" si="97"/>
        <v>156.6</v>
      </c>
      <c r="AA150" s="65">
        <f t="shared" si="98"/>
        <v>52.3</v>
      </c>
      <c r="AB150" s="65">
        <f t="shared" si="99"/>
        <v>0</v>
      </c>
      <c r="AC150" s="65">
        <f t="shared" si="100"/>
        <v>52.3</v>
      </c>
      <c r="AD150" s="65">
        <f t="shared" si="101"/>
        <v>32.268300700300131</v>
      </c>
      <c r="AE150" s="65">
        <f t="shared" si="102"/>
        <v>37.47886713353342</v>
      </c>
      <c r="AF150" s="65">
        <f t="shared" si="103"/>
        <v>40.084150350150068</v>
      </c>
      <c r="AG150" s="65">
        <f t="shared" si="104"/>
        <v>57.231167439106557</v>
      </c>
      <c r="AH150" s="65">
        <f t="shared" si="105"/>
        <v>60.341556585475409</v>
      </c>
      <c r="AI150" s="65">
        <f t="shared" si="106"/>
        <v>66.562334878213107</v>
      </c>
      <c r="AJ150" s="65">
        <f t="shared" si="107"/>
        <v>141.60632924314501</v>
      </c>
      <c r="AK150" s="65">
        <f t="shared" si="108"/>
        <v>146.60421949543002</v>
      </c>
      <c r="AL150" s="65">
        <f t="shared" si="109"/>
        <v>149.10316462157249</v>
      </c>
      <c r="AM150" s="65">
        <f t="shared" si="110"/>
        <v>164.01708181057188</v>
      </c>
      <c r="AN150" s="65">
        <f t="shared" si="111"/>
        <v>166.48944241409583</v>
      </c>
      <c r="AO150" s="65">
        <f t="shared" si="112"/>
        <v>171.43416362114377</v>
      </c>
      <c r="AP150" s="65">
        <f t="shared" si="113"/>
        <v>36.030272157455244</v>
      </c>
      <c r="AQ150" s="65">
        <f t="shared" si="114"/>
        <v>41.453514771636826</v>
      </c>
      <c r="AR150" s="65">
        <f t="shared" si="115"/>
        <v>44.165136078727627</v>
      </c>
      <c r="AS150" s="65">
        <f t="shared" si="116"/>
        <v>61.072892464117274</v>
      </c>
      <c r="AT150" s="65">
        <f t="shared" si="117"/>
        <v>63.997189952156361</v>
      </c>
      <c r="AU150" s="65">
        <f t="shared" si="118"/>
        <v>69.845784928234551</v>
      </c>
      <c r="AV150" s="65">
        <f t="shared" si="119"/>
        <v>0</v>
      </c>
      <c r="AW150" s="65">
        <f t="shared" si="120"/>
        <v>36.030272157455244</v>
      </c>
      <c r="AX150" s="65">
        <f t="shared" si="121"/>
        <v>0</v>
      </c>
      <c r="AY150" s="65">
        <f t="shared" si="122"/>
        <v>41.453514771636826</v>
      </c>
      <c r="AZ150" s="65">
        <f t="shared" si="123"/>
        <v>0</v>
      </c>
      <c r="BA150" s="65">
        <f t="shared" si="124"/>
        <v>44.165136078727627</v>
      </c>
      <c r="BB150" s="65">
        <f t="shared" si="125"/>
        <v>0</v>
      </c>
      <c r="BC150" s="65">
        <f t="shared" si="126"/>
        <v>61.072892464117274</v>
      </c>
      <c r="BD150" s="65">
        <f t="shared" si="127"/>
        <v>0</v>
      </c>
      <c r="BE150" s="65">
        <f t="shared" si="128"/>
        <v>63.997189952156361</v>
      </c>
      <c r="BF150" s="65">
        <f t="shared" si="129"/>
        <v>0</v>
      </c>
      <c r="BG150" s="65">
        <f t="shared" si="130"/>
        <v>69.845784928234551</v>
      </c>
      <c r="BI150" s="371">
        <v>1135</v>
      </c>
      <c r="BJ150" s="342">
        <v>18.765836378856246</v>
      </c>
      <c r="BK150" s="342">
        <v>23.710557585904166</v>
      </c>
      <c r="BL150" s="342">
        <v>26.182918189428122</v>
      </c>
      <c r="BM150" s="342">
        <v>28.655278792952082</v>
      </c>
      <c r="BN150" s="342">
        <v>33.6</v>
      </c>
      <c r="BO150" s="342">
        <v>42.160216283168978</v>
      </c>
      <c r="BP150" s="342">
        <v>46.44032442475347</v>
      </c>
      <c r="BQ150" s="342">
        <v>50.720432566337955</v>
      </c>
      <c r="BR150" s="342">
        <v>59.3</v>
      </c>
      <c r="BS150" s="65"/>
      <c r="BT150" s="371">
        <v>1135</v>
      </c>
      <c r="BU150" s="342">
        <v>122.21979520263764</v>
      </c>
      <c r="BV150" s="342">
        <v>128.43919719941178</v>
      </c>
      <c r="BW150" s="342">
        <v>131.54889819779882</v>
      </c>
      <c r="BX150" s="342">
        <v>134.65859919618589</v>
      </c>
      <c r="BY150" s="342">
        <v>140.87800119296003</v>
      </c>
      <c r="BZ150" s="342">
        <v>147.81881292043505</v>
      </c>
      <c r="CA150" s="342">
        <v>151.28921878417256</v>
      </c>
      <c r="CB150" s="342">
        <v>154.75962464791007</v>
      </c>
      <c r="CC150" s="342">
        <v>161.7004363753851</v>
      </c>
      <c r="CE150" s="385">
        <v>82.75</v>
      </c>
      <c r="CF150" s="342">
        <v>9.0787443077624523</v>
      </c>
      <c r="CG150" s="342">
        <v>9.8040699848842294</v>
      </c>
      <c r="CH150" s="342">
        <v>10.166732823445116</v>
      </c>
      <c r="CI150" s="342">
        <v>10.529395662006007</v>
      </c>
      <c r="CJ150" s="342">
        <v>11.25472133912778</v>
      </c>
      <c r="CK150" s="342">
        <v>12.192220701911282</v>
      </c>
      <c r="CL150" s="342">
        <v>12.660970383303033</v>
      </c>
      <c r="CM150" s="342">
        <v>13.129720064694784</v>
      </c>
      <c r="CN150" s="342">
        <v>14.067219427478285</v>
      </c>
      <c r="CO150" s="342">
        <v>8.2643519825201146</v>
      </c>
      <c r="CP150" s="342">
        <v>9.0656775681225739</v>
      </c>
      <c r="CQ150" s="342">
        <v>9.4663403609238053</v>
      </c>
      <c r="CR150" s="342">
        <v>9.8670031537250367</v>
      </c>
      <c r="CS150" s="342">
        <v>10.668328739327496</v>
      </c>
      <c r="CT150" s="342">
        <v>11.433242103453514</v>
      </c>
      <c r="CU150" s="342">
        <v>11.815698785516522</v>
      </c>
      <c r="CV150" s="342">
        <v>12.198155467579529</v>
      </c>
      <c r="CW150" s="342">
        <v>12.963068831705547</v>
      </c>
      <c r="CY150" s="101">
        <f t="shared" si="131"/>
        <v>1</v>
      </c>
      <c r="CZ150" s="101"/>
      <c r="DA150" s="101"/>
      <c r="DB150" s="311"/>
      <c r="DC150" s="311"/>
      <c r="DD150" s="311"/>
      <c r="DE150" s="311"/>
      <c r="DF150" s="311"/>
      <c r="DP150" s="311"/>
      <c r="DQ150" s="311"/>
      <c r="DR150" s="311"/>
      <c r="DS150" s="311"/>
      <c r="DT150" s="311"/>
      <c r="DU150" s="311"/>
      <c r="DV150" s="311"/>
      <c r="DW150" s="311"/>
      <c r="DX150" s="101"/>
      <c r="DY150" s="101"/>
      <c r="DZ150" s="101"/>
      <c r="EA150" s="101"/>
      <c r="EB150" s="101"/>
      <c r="EC150" s="101"/>
      <c r="ED150" s="101"/>
      <c r="EE150" s="311"/>
      <c r="EF150" s="101"/>
      <c r="EG150" s="101"/>
      <c r="EH150" s="101"/>
      <c r="EI150" s="101"/>
      <c r="EJ150" s="105"/>
      <c r="EK150" s="105"/>
      <c r="EL150" s="69"/>
      <c r="EM150" s="68"/>
      <c r="EN150" s="68"/>
      <c r="EO150" s="68"/>
      <c r="EP150" s="68"/>
      <c r="EQ150" s="68"/>
      <c r="ER150" s="68"/>
      <c r="ES150" s="15"/>
      <c r="ET150" s="15"/>
      <c r="EU150" s="105"/>
      <c r="EV150" s="105"/>
      <c r="EW150" s="105"/>
      <c r="EX150" s="105"/>
      <c r="EY150" s="105"/>
      <c r="EZ150" s="105"/>
      <c r="FA150" s="67"/>
      <c r="FB150" s="105"/>
      <c r="FC150" s="105"/>
      <c r="FD150" s="105"/>
      <c r="FE150" s="105"/>
      <c r="FF150" s="105"/>
      <c r="FG150" s="105"/>
      <c r="FH150" s="67"/>
      <c r="FI150" s="67"/>
      <c r="FJ150" s="67"/>
      <c r="FK150" s="67"/>
      <c r="FL150" s="67"/>
      <c r="FM150" s="67"/>
      <c r="FN150" s="67"/>
    </row>
    <row r="151" spans="2:170" ht="22.5" customHeight="1" x14ac:dyDescent="0.45">
      <c r="B151" s="133">
        <f>IF(Data!B150&lt;&gt;"",Data!B150,"")</f>
        <v>137</v>
      </c>
      <c r="C151" s="158" t="str">
        <f>IF(Data!C150&lt;&gt;"",Data!C150,"")</f>
        <v>นางสาวธวัลรัตน์   ขำมา</v>
      </c>
      <c r="D151" s="106">
        <f>IF(Data!D150&lt;&gt;"",Data!D150,"")</f>
        <v>2</v>
      </c>
      <c r="E151" s="140">
        <f>IF(AND(I151=1,Data!T150=0),0,IF(I151=999,999,Data!T150))</f>
        <v>195</v>
      </c>
      <c r="F151" s="140">
        <f t="shared" si="88"/>
        <v>16.25</v>
      </c>
      <c r="G151" s="140">
        <f>IF(Data!K150&lt;&gt;"",Data!K150,"")</f>
        <v>45</v>
      </c>
      <c r="H151" s="141">
        <f>IF(Data!L150&lt;&gt;"",Data!L150,"")</f>
        <v>165</v>
      </c>
      <c r="I151" s="63">
        <f>IF(Data!M150&lt;&gt;"",Data!M150,"")</f>
        <v>1</v>
      </c>
      <c r="J151" s="63">
        <f t="shared" si="89"/>
        <v>94</v>
      </c>
      <c r="L151" s="64" t="str">
        <f t="shared" si="90"/>
        <v>น้ำหนักตามเกณฑ์</v>
      </c>
      <c r="M151" s="74"/>
      <c r="N151" s="63">
        <f t="shared" si="91"/>
        <v>105</v>
      </c>
      <c r="P151" s="64" t="str">
        <f t="shared" si="92"/>
        <v>ค่อนข้างสูง</v>
      </c>
      <c r="R151" s="63">
        <f t="shared" si="93"/>
        <v>83</v>
      </c>
      <c r="S151" s="64" t="str">
        <f t="shared" si="94"/>
        <v>ค่อนข้างผอม</v>
      </c>
      <c r="W151" s="310">
        <f t="shared" si="95"/>
        <v>2195</v>
      </c>
      <c r="Y151" s="65">
        <f t="shared" si="96"/>
        <v>48</v>
      </c>
      <c r="Z151" s="65">
        <f t="shared" si="97"/>
        <v>156.69999999999999</v>
      </c>
      <c r="AA151" s="65">
        <f t="shared" si="98"/>
        <v>54</v>
      </c>
      <c r="AB151" s="65">
        <f t="shared" si="99"/>
        <v>0</v>
      </c>
      <c r="AC151" s="65">
        <f t="shared" si="100"/>
        <v>54</v>
      </c>
      <c r="AD151" s="65">
        <f t="shared" si="101"/>
        <v>32.687314971722571</v>
      </c>
      <c r="AE151" s="65">
        <f t="shared" si="102"/>
        <v>37.791543314481714</v>
      </c>
      <c r="AF151" s="65">
        <f t="shared" si="103"/>
        <v>40.343657485861286</v>
      </c>
      <c r="AG151" s="65">
        <f t="shared" si="104"/>
        <v>57.331167439106558</v>
      </c>
      <c r="AH151" s="65">
        <f t="shared" si="105"/>
        <v>60.441556585475411</v>
      </c>
      <c r="AI151" s="65">
        <f t="shared" si="106"/>
        <v>66.662334878213116</v>
      </c>
      <c r="AJ151" s="65">
        <f t="shared" si="107"/>
        <v>141.70632924314503</v>
      </c>
      <c r="AK151" s="65">
        <f t="shared" si="108"/>
        <v>146.70421949543004</v>
      </c>
      <c r="AL151" s="65">
        <f t="shared" si="109"/>
        <v>149.20316462157251</v>
      </c>
      <c r="AM151" s="65">
        <f t="shared" si="110"/>
        <v>164.1170818105719</v>
      </c>
      <c r="AN151" s="65">
        <f t="shared" si="111"/>
        <v>166.58944241409583</v>
      </c>
      <c r="AO151" s="65">
        <f t="shared" si="112"/>
        <v>171.53416362114376</v>
      </c>
      <c r="AP151" s="65">
        <f t="shared" si="113"/>
        <v>37.251750750321563</v>
      </c>
      <c r="AQ151" s="65">
        <f t="shared" si="114"/>
        <v>42.834500500214375</v>
      </c>
      <c r="AR151" s="65">
        <f t="shared" si="115"/>
        <v>45.625875375160781</v>
      </c>
      <c r="AS151" s="65">
        <f t="shared" si="116"/>
        <v>62.294371056983614</v>
      </c>
      <c r="AT151" s="65">
        <f t="shared" si="117"/>
        <v>65.059161409311486</v>
      </c>
      <c r="AU151" s="65">
        <f t="shared" si="118"/>
        <v>70.588742113967214</v>
      </c>
      <c r="AV151" s="65">
        <f t="shared" si="119"/>
        <v>0</v>
      </c>
      <c r="AW151" s="65">
        <f t="shared" si="120"/>
        <v>37.251750750321563</v>
      </c>
      <c r="AX151" s="65">
        <f t="shared" si="121"/>
        <v>0</v>
      </c>
      <c r="AY151" s="65">
        <f t="shared" si="122"/>
        <v>42.834500500214375</v>
      </c>
      <c r="AZ151" s="65">
        <f t="shared" si="123"/>
        <v>0</v>
      </c>
      <c r="BA151" s="65">
        <f t="shared" si="124"/>
        <v>45.625875375160781</v>
      </c>
      <c r="BB151" s="65">
        <f t="shared" si="125"/>
        <v>0</v>
      </c>
      <c r="BC151" s="65">
        <f t="shared" si="126"/>
        <v>62.294371056983614</v>
      </c>
      <c r="BD151" s="65">
        <f t="shared" si="127"/>
        <v>0</v>
      </c>
      <c r="BE151" s="65">
        <f t="shared" si="128"/>
        <v>65.059161409311486</v>
      </c>
      <c r="BF151" s="65">
        <f t="shared" si="129"/>
        <v>0</v>
      </c>
      <c r="BG151" s="65">
        <f t="shared" si="130"/>
        <v>70.588742113967214</v>
      </c>
      <c r="BI151" s="371">
        <v>1136</v>
      </c>
      <c r="BJ151" s="342">
        <v>18.746822107433797</v>
      </c>
      <c r="BK151" s="342">
        <v>23.797881404955866</v>
      </c>
      <c r="BL151" s="342">
        <v>26.323411053716899</v>
      </c>
      <c r="BM151" s="342">
        <v>28.848940702477933</v>
      </c>
      <c r="BN151" s="342">
        <v>33.9</v>
      </c>
      <c r="BO151" s="342">
        <v>42.513385328406052</v>
      </c>
      <c r="BP151" s="342">
        <v>46.820077992609079</v>
      </c>
      <c r="BQ151" s="342">
        <v>51.126770656812099</v>
      </c>
      <c r="BR151" s="342">
        <v>59.7</v>
      </c>
      <c r="BS151" s="65"/>
      <c r="BT151" s="371">
        <v>1136</v>
      </c>
      <c r="BU151" s="342">
        <v>122.59829358906146</v>
      </c>
      <c r="BV151" s="342">
        <v>128.85424996220098</v>
      </c>
      <c r="BW151" s="342">
        <v>131.98222814877073</v>
      </c>
      <c r="BX151" s="342">
        <v>135.11020633534048</v>
      </c>
      <c r="BY151" s="342">
        <v>141.36616270848</v>
      </c>
      <c r="BZ151" s="342">
        <v>148.39619769218049</v>
      </c>
      <c r="CA151" s="342">
        <v>151.91121518403074</v>
      </c>
      <c r="CB151" s="342">
        <v>155.42623267588098</v>
      </c>
      <c r="CC151" s="342">
        <v>162.4562676595815</v>
      </c>
      <c r="CE151" s="385">
        <v>83</v>
      </c>
      <c r="CF151" s="342">
        <v>9.1364466747232527</v>
      </c>
      <c r="CG151" s="342">
        <v>9.8605478563378313</v>
      </c>
      <c r="CH151" s="342">
        <v>10.222598447145121</v>
      </c>
      <c r="CI151" s="342">
        <v>10.58464903795241</v>
      </c>
      <c r="CJ151" s="342">
        <v>11.308750219566988</v>
      </c>
      <c r="CK151" s="342">
        <v>12.254737975434445</v>
      </c>
      <c r="CL151" s="342">
        <v>12.727731853368173</v>
      </c>
      <c r="CM151" s="342">
        <v>13.200725731301901</v>
      </c>
      <c r="CN151" s="342">
        <v>14.146713487169359</v>
      </c>
      <c r="CO151" s="342">
        <v>8.302998383798192</v>
      </c>
      <c r="CP151" s="342">
        <v>9.1085779424573676</v>
      </c>
      <c r="CQ151" s="342">
        <v>9.5113677217869554</v>
      </c>
      <c r="CR151" s="342">
        <v>9.9141575011165433</v>
      </c>
      <c r="CS151" s="342">
        <v>10.719737059775719</v>
      </c>
      <c r="CT151" s="342">
        <v>11.487099405965328</v>
      </c>
      <c r="CU151" s="342">
        <v>11.870780579060131</v>
      </c>
      <c r="CV151" s="342">
        <v>12.254461752154935</v>
      </c>
      <c r="CW151" s="342">
        <v>13.021824098344544</v>
      </c>
      <c r="CY151" s="101">
        <f t="shared" si="131"/>
        <v>1</v>
      </c>
      <c r="CZ151" s="101"/>
      <c r="DA151" s="101"/>
      <c r="DB151" s="311"/>
      <c r="DC151" s="311"/>
      <c r="DD151" s="311"/>
      <c r="DE151" s="311"/>
      <c r="DF151" s="311"/>
      <c r="DP151" s="311"/>
      <c r="DQ151" s="311"/>
      <c r="DR151" s="311"/>
      <c r="DS151" s="311"/>
      <c r="DT151" s="311"/>
      <c r="DU151" s="311"/>
      <c r="DV151" s="311"/>
      <c r="DW151" s="311"/>
      <c r="DX151" s="101"/>
      <c r="DY151" s="101"/>
      <c r="DZ151" s="101"/>
      <c r="EA151" s="101"/>
      <c r="EB151" s="101"/>
      <c r="EC151" s="101"/>
      <c r="ED151" s="101"/>
      <c r="EE151" s="311"/>
      <c r="EF151" s="101"/>
      <c r="EG151" s="101"/>
      <c r="EH151" s="101"/>
      <c r="EI151" s="101"/>
      <c r="EJ151" s="105"/>
      <c r="EK151" s="105"/>
      <c r="EL151" s="69"/>
      <c r="EM151" s="68"/>
      <c r="EN151" s="68"/>
      <c r="EO151" s="68"/>
      <c r="EP151" s="68"/>
      <c r="EQ151" s="68"/>
      <c r="ER151" s="68"/>
      <c r="ES151" s="15"/>
      <c r="ET151" s="15"/>
      <c r="EU151" s="105"/>
      <c r="EV151" s="105"/>
      <c r="EW151" s="105"/>
      <c r="EX151" s="105"/>
      <c r="EY151" s="105"/>
      <c r="EZ151" s="105"/>
      <c r="FA151" s="67"/>
      <c r="FB151" s="105"/>
      <c r="FC151" s="105"/>
      <c r="FD151" s="105"/>
      <c r="FE151" s="105"/>
      <c r="FF151" s="105"/>
      <c r="FG151" s="105"/>
      <c r="FH151" s="67"/>
      <c r="FI151" s="67"/>
      <c r="FJ151" s="67"/>
      <c r="FK151" s="67"/>
      <c r="FL151" s="67"/>
      <c r="FM151" s="67"/>
      <c r="FN151" s="67"/>
    </row>
    <row r="152" spans="2:170" ht="22.5" customHeight="1" x14ac:dyDescent="0.45">
      <c r="B152" s="133">
        <f>IF(Data!B151&lt;&gt;"",Data!B151,"")</f>
        <v>138</v>
      </c>
      <c r="C152" s="158" t="str">
        <f>IF(Data!C151&lt;&gt;"",Data!C151,"")</f>
        <v>นางสาวณัฐธิดา   บานเย็น</v>
      </c>
      <c r="D152" s="106">
        <f>IF(Data!D151&lt;&gt;"",Data!D151,"")</f>
        <v>2</v>
      </c>
      <c r="E152" s="140">
        <f>IF(AND(I152=1,Data!T151=0),0,IF(I152=999,999,Data!T151))</f>
        <v>195</v>
      </c>
      <c r="F152" s="140">
        <f t="shared" si="88"/>
        <v>16.25</v>
      </c>
      <c r="G152" s="140">
        <f>IF(Data!K151&lt;&gt;"",Data!K151,"")</f>
        <v>42</v>
      </c>
      <c r="H152" s="141">
        <f>IF(Data!L151&lt;&gt;"",Data!L151,"")</f>
        <v>156</v>
      </c>
      <c r="I152" s="63">
        <f>IF(Data!M151&lt;&gt;"",Data!M151,"")</f>
        <v>1</v>
      </c>
      <c r="J152" s="63">
        <f t="shared" si="89"/>
        <v>88</v>
      </c>
      <c r="L152" s="64" t="str">
        <f t="shared" si="90"/>
        <v>น้ำหนักตามเกณฑ์</v>
      </c>
      <c r="M152" s="74"/>
      <c r="N152" s="63">
        <f t="shared" si="91"/>
        <v>100</v>
      </c>
      <c r="P152" s="64" t="str">
        <f t="shared" si="92"/>
        <v>ส่วนสูงตามเกณฑ์</v>
      </c>
      <c r="R152" s="63">
        <f t="shared" si="93"/>
        <v>90</v>
      </c>
      <c r="S152" s="64" t="str">
        <f t="shared" si="94"/>
        <v>สมส่วน</v>
      </c>
      <c r="W152" s="310">
        <f t="shared" si="95"/>
        <v>2195</v>
      </c>
      <c r="Y152" s="65">
        <f t="shared" si="96"/>
        <v>48</v>
      </c>
      <c r="Z152" s="65">
        <f t="shared" si="97"/>
        <v>156.69999999999999</v>
      </c>
      <c r="AA152" s="65">
        <f t="shared" si="98"/>
        <v>46.5</v>
      </c>
      <c r="AB152" s="65">
        <f t="shared" si="99"/>
        <v>0</v>
      </c>
      <c r="AC152" s="65">
        <f t="shared" si="100"/>
        <v>46.5</v>
      </c>
      <c r="AD152" s="65">
        <f t="shared" si="101"/>
        <v>32.687314971722571</v>
      </c>
      <c r="AE152" s="65">
        <f t="shared" si="102"/>
        <v>37.791543314481714</v>
      </c>
      <c r="AF152" s="65">
        <f t="shared" si="103"/>
        <v>40.343657485861286</v>
      </c>
      <c r="AG152" s="65">
        <f t="shared" si="104"/>
        <v>57.331167439106558</v>
      </c>
      <c r="AH152" s="65">
        <f t="shared" si="105"/>
        <v>60.441556585475411</v>
      </c>
      <c r="AI152" s="65">
        <f t="shared" si="106"/>
        <v>66.662334878213116</v>
      </c>
      <c r="AJ152" s="65">
        <f t="shared" si="107"/>
        <v>141.70632924314503</v>
      </c>
      <c r="AK152" s="65">
        <f t="shared" si="108"/>
        <v>146.70421949543004</v>
      </c>
      <c r="AL152" s="65">
        <f t="shared" si="109"/>
        <v>149.20316462157251</v>
      </c>
      <c r="AM152" s="65">
        <f t="shared" si="110"/>
        <v>164.1170818105719</v>
      </c>
      <c r="AN152" s="65">
        <f t="shared" si="111"/>
        <v>166.58944241409583</v>
      </c>
      <c r="AO152" s="65">
        <f t="shared" si="112"/>
        <v>171.53416362114376</v>
      </c>
      <c r="AP152" s="65">
        <f t="shared" si="113"/>
        <v>31.825343514567464</v>
      </c>
      <c r="AQ152" s="65">
        <f t="shared" si="114"/>
        <v>36.716895676378314</v>
      </c>
      <c r="AR152" s="65">
        <f t="shared" si="115"/>
        <v>39.162671757283732</v>
      </c>
      <c r="AS152" s="65">
        <f t="shared" si="116"/>
        <v>56.150181710528997</v>
      </c>
      <c r="AT152" s="65">
        <f t="shared" si="117"/>
        <v>59.366908947372004</v>
      </c>
      <c r="AU152" s="65">
        <f t="shared" si="118"/>
        <v>65.800363421058009</v>
      </c>
      <c r="AV152" s="65">
        <f t="shared" si="119"/>
        <v>0</v>
      </c>
      <c r="AW152" s="65">
        <f t="shared" si="120"/>
        <v>31.825343514567464</v>
      </c>
      <c r="AX152" s="65">
        <f t="shared" si="121"/>
        <v>0</v>
      </c>
      <c r="AY152" s="65">
        <f t="shared" si="122"/>
        <v>36.716895676378314</v>
      </c>
      <c r="AZ152" s="65">
        <f t="shared" si="123"/>
        <v>0</v>
      </c>
      <c r="BA152" s="65">
        <f t="shared" si="124"/>
        <v>39.162671757283732</v>
      </c>
      <c r="BB152" s="65">
        <f t="shared" si="125"/>
        <v>0</v>
      </c>
      <c r="BC152" s="65">
        <f t="shared" si="126"/>
        <v>56.150181710528997</v>
      </c>
      <c r="BD152" s="65">
        <f t="shared" si="127"/>
        <v>0</v>
      </c>
      <c r="BE152" s="65">
        <f t="shared" si="128"/>
        <v>59.366908947372004</v>
      </c>
      <c r="BF152" s="65">
        <f t="shared" si="129"/>
        <v>0</v>
      </c>
      <c r="BG152" s="65">
        <f t="shared" si="130"/>
        <v>65.800363421058009</v>
      </c>
      <c r="BI152" s="371">
        <v>1137</v>
      </c>
      <c r="BJ152" s="342">
        <v>18.887314971722574</v>
      </c>
      <c r="BK152" s="342">
        <v>23.991543314481717</v>
      </c>
      <c r="BL152" s="342">
        <v>26.543657485861289</v>
      </c>
      <c r="BM152" s="342">
        <v>29.09577165724086</v>
      </c>
      <c r="BN152" s="342">
        <v>34.200000000000003</v>
      </c>
      <c r="BO152" s="342">
        <v>42.866554373643126</v>
      </c>
      <c r="BP152" s="342">
        <v>47.199831560464688</v>
      </c>
      <c r="BQ152" s="342">
        <v>51.533108747286249</v>
      </c>
      <c r="BR152" s="342">
        <v>60.2</v>
      </c>
      <c r="BS152" s="65"/>
      <c r="BT152" s="371">
        <v>1137</v>
      </c>
      <c r="BU152" s="342">
        <v>122.78011173658695</v>
      </c>
      <c r="BV152" s="342">
        <v>129.14166244199129</v>
      </c>
      <c r="BW152" s="342">
        <v>132.32243779469349</v>
      </c>
      <c r="BX152" s="342">
        <v>135.50321314739566</v>
      </c>
      <c r="BY152" s="342">
        <v>141.8647638528</v>
      </c>
      <c r="BZ152" s="342">
        <v>148.97763178939869</v>
      </c>
      <c r="CA152" s="342">
        <v>152.53406575769804</v>
      </c>
      <c r="CB152" s="342">
        <v>156.09049972599738</v>
      </c>
      <c r="CC152" s="342">
        <v>163.20336766259607</v>
      </c>
      <c r="CE152" s="385">
        <v>83.25</v>
      </c>
      <c r="CF152" s="342">
        <v>9.194597270752773</v>
      </c>
      <c r="CG152" s="342">
        <v>9.9172916470429779</v>
      </c>
      <c r="CH152" s="342">
        <v>10.278638835188081</v>
      </c>
      <c r="CI152" s="342">
        <v>10.639986023333185</v>
      </c>
      <c r="CJ152" s="342">
        <v>11.36268039962339</v>
      </c>
      <c r="CK152" s="342">
        <v>12.317319579352539</v>
      </c>
      <c r="CL152" s="342">
        <v>12.794639169217113</v>
      </c>
      <c r="CM152" s="342">
        <v>13.271958759081686</v>
      </c>
      <c r="CN152" s="342">
        <v>14.226597938810837</v>
      </c>
      <c r="CO152" s="342">
        <v>8.3414074462448013</v>
      </c>
      <c r="CP152" s="342">
        <v>9.151286704216492</v>
      </c>
      <c r="CQ152" s="342">
        <v>9.5562263332023356</v>
      </c>
      <c r="CR152" s="342">
        <v>9.9611659621881827</v>
      </c>
      <c r="CS152" s="342">
        <v>10.771045220159873</v>
      </c>
      <c r="CT152" s="342">
        <v>11.540851289689606</v>
      </c>
      <c r="CU152" s="342">
        <v>11.925754324454472</v>
      </c>
      <c r="CV152" s="342">
        <v>12.310657359219338</v>
      </c>
      <c r="CW152" s="342">
        <v>13.08046342874907</v>
      </c>
      <c r="CY152" s="101">
        <f t="shared" si="131"/>
        <v>1</v>
      </c>
      <c r="CZ152" s="101"/>
      <c r="DA152" s="101"/>
      <c r="DB152" s="311"/>
      <c r="DC152" s="311"/>
      <c r="DD152" s="311"/>
      <c r="DE152" s="311"/>
      <c r="DF152" s="311"/>
      <c r="DP152" s="311"/>
      <c r="DQ152" s="311"/>
      <c r="DR152" s="311"/>
      <c r="DS152" s="311"/>
      <c r="DT152" s="311"/>
      <c r="DU152" s="311"/>
      <c r="DV152" s="311"/>
      <c r="DW152" s="311"/>
      <c r="DX152" s="101"/>
      <c r="DY152" s="101"/>
      <c r="DZ152" s="101"/>
      <c r="EA152" s="101"/>
      <c r="EB152" s="101"/>
      <c r="EC152" s="101"/>
      <c r="ED152" s="101"/>
      <c r="EE152" s="311"/>
      <c r="EF152" s="101"/>
      <c r="EG152" s="101"/>
      <c r="EH152" s="101"/>
      <c r="EI152" s="101"/>
      <c r="EJ152" s="105"/>
      <c r="EK152" s="105"/>
      <c r="EL152" s="69"/>
      <c r="EM152" s="68"/>
      <c r="EN152" s="68"/>
      <c r="EO152" s="68"/>
      <c r="EP152" s="68"/>
      <c r="EQ152" s="68"/>
      <c r="ER152" s="68"/>
      <c r="ES152" s="15"/>
      <c r="ET152" s="15"/>
      <c r="EU152" s="105"/>
      <c r="EV152" s="105"/>
      <c r="EW152" s="105"/>
      <c r="EX152" s="105"/>
      <c r="EY152" s="105"/>
      <c r="EZ152" s="105"/>
      <c r="FA152" s="67"/>
      <c r="FB152" s="105"/>
      <c r="FC152" s="105"/>
      <c r="FD152" s="105"/>
      <c r="FE152" s="105"/>
      <c r="FF152" s="105"/>
      <c r="FG152" s="105"/>
      <c r="FH152" s="67"/>
      <c r="FI152" s="67"/>
      <c r="FJ152" s="67"/>
      <c r="FK152" s="67"/>
      <c r="FL152" s="67"/>
      <c r="FM152" s="67"/>
      <c r="FN152" s="67"/>
    </row>
    <row r="153" spans="2:170" ht="22.5" customHeight="1" x14ac:dyDescent="0.45">
      <c r="B153" s="133">
        <f>IF(Data!B152&lt;&gt;"",Data!B152,"")</f>
        <v>139</v>
      </c>
      <c r="C153" s="158" t="str">
        <f>IF(Data!C152&lt;&gt;"",Data!C152,"")</f>
        <v>นางสาวธีรดา   ศรีวิไล</v>
      </c>
      <c r="D153" s="106">
        <f>IF(Data!D152&lt;&gt;"",Data!D152,"")</f>
        <v>2</v>
      </c>
      <c r="E153" s="140">
        <f>IF(AND(I153=1,Data!T152=0),0,IF(I153=999,999,Data!T152))</f>
        <v>197</v>
      </c>
      <c r="F153" s="140">
        <f t="shared" si="88"/>
        <v>16.416666666666668</v>
      </c>
      <c r="G153" s="140">
        <f>IF(Data!K152&lt;&gt;"",Data!K152,"")</f>
        <v>46</v>
      </c>
      <c r="H153" s="141">
        <f>IF(Data!L152&lt;&gt;"",Data!L152,"")</f>
        <v>161</v>
      </c>
      <c r="I153" s="63">
        <f>IF(Data!M152&lt;&gt;"",Data!M152,"")</f>
        <v>1</v>
      </c>
      <c r="J153" s="63">
        <f t="shared" si="89"/>
        <v>96</v>
      </c>
      <c r="L153" s="64" t="str">
        <f t="shared" si="90"/>
        <v>น้ำหนักตามเกณฑ์</v>
      </c>
      <c r="M153" s="74"/>
      <c r="N153" s="63">
        <f t="shared" si="91"/>
        <v>103</v>
      </c>
      <c r="P153" s="64" t="str">
        <f t="shared" si="92"/>
        <v>ส่วนสูงตามเกณฑ์</v>
      </c>
      <c r="R153" s="63">
        <f t="shared" si="93"/>
        <v>91</v>
      </c>
      <c r="S153" s="64" t="str">
        <f t="shared" si="94"/>
        <v>สมส่วน</v>
      </c>
      <c r="W153" s="310">
        <f t="shared" si="95"/>
        <v>2197</v>
      </c>
      <c r="Y153" s="65">
        <f t="shared" si="96"/>
        <v>48.1</v>
      </c>
      <c r="Z153" s="65">
        <f t="shared" si="97"/>
        <v>156.80000000000001</v>
      </c>
      <c r="AA153" s="65">
        <f t="shared" si="98"/>
        <v>50.6</v>
      </c>
      <c r="AB153" s="65">
        <f t="shared" si="99"/>
        <v>0</v>
      </c>
      <c r="AC153" s="65">
        <f t="shared" si="100"/>
        <v>50.6</v>
      </c>
      <c r="AD153" s="65">
        <f t="shared" si="101"/>
        <v>32.946822107433803</v>
      </c>
      <c r="AE153" s="65">
        <f t="shared" si="102"/>
        <v>37.997881404955869</v>
      </c>
      <c r="AF153" s="65">
        <f t="shared" si="103"/>
        <v>40.523411053716899</v>
      </c>
      <c r="AG153" s="65">
        <f t="shared" si="104"/>
        <v>57.431167439106545</v>
      </c>
      <c r="AH153" s="65">
        <f t="shared" si="105"/>
        <v>60.541556585475405</v>
      </c>
      <c r="AI153" s="65">
        <f t="shared" si="106"/>
        <v>66.76233487821311</v>
      </c>
      <c r="AJ153" s="65">
        <f t="shared" si="107"/>
        <v>141.64682210743382</v>
      </c>
      <c r="AK153" s="65">
        <f t="shared" si="108"/>
        <v>146.69788140495587</v>
      </c>
      <c r="AL153" s="65">
        <f t="shared" si="109"/>
        <v>149.22341105371692</v>
      </c>
      <c r="AM153" s="65">
        <f t="shared" si="110"/>
        <v>164.13732824271625</v>
      </c>
      <c r="AN153" s="65">
        <f t="shared" si="111"/>
        <v>166.58310432362168</v>
      </c>
      <c r="AO153" s="65">
        <f t="shared" si="112"/>
        <v>171.47465648543252</v>
      </c>
      <c r="AP153" s="65">
        <f t="shared" si="113"/>
        <v>34.80879356458891</v>
      </c>
      <c r="AQ153" s="65">
        <f t="shared" si="114"/>
        <v>40.072529043059276</v>
      </c>
      <c r="AR153" s="65">
        <f t="shared" si="115"/>
        <v>42.704396782294452</v>
      </c>
      <c r="AS153" s="65">
        <f t="shared" si="116"/>
        <v>59.691906735539725</v>
      </c>
      <c r="AT153" s="65">
        <f t="shared" si="117"/>
        <v>62.722542314052959</v>
      </c>
      <c r="AU153" s="65">
        <f t="shared" si="118"/>
        <v>68.783813471079441</v>
      </c>
      <c r="AV153" s="65">
        <f t="shared" si="119"/>
        <v>0</v>
      </c>
      <c r="AW153" s="65">
        <f t="shared" si="120"/>
        <v>34.80879356458891</v>
      </c>
      <c r="AX153" s="65">
        <f t="shared" si="121"/>
        <v>0</v>
      </c>
      <c r="AY153" s="65">
        <f t="shared" si="122"/>
        <v>40.072529043059276</v>
      </c>
      <c r="AZ153" s="65">
        <f t="shared" si="123"/>
        <v>0</v>
      </c>
      <c r="BA153" s="65">
        <f t="shared" si="124"/>
        <v>42.704396782294452</v>
      </c>
      <c r="BB153" s="65">
        <f t="shared" si="125"/>
        <v>0</v>
      </c>
      <c r="BC153" s="65">
        <f t="shared" si="126"/>
        <v>59.691906735539725</v>
      </c>
      <c r="BD153" s="65">
        <f t="shared" si="127"/>
        <v>0</v>
      </c>
      <c r="BE153" s="65">
        <f t="shared" si="128"/>
        <v>62.722542314052959</v>
      </c>
      <c r="BF153" s="65">
        <f t="shared" si="129"/>
        <v>0</v>
      </c>
      <c r="BG153" s="65">
        <f t="shared" si="130"/>
        <v>68.783813471079441</v>
      </c>
      <c r="BI153" s="371">
        <v>1138</v>
      </c>
      <c r="BJ153" s="342">
        <v>19.027807836011355</v>
      </c>
      <c r="BK153" s="342">
        <v>24.185205224007568</v>
      </c>
      <c r="BL153" s="342">
        <v>26.763903918005674</v>
      </c>
      <c r="BM153" s="342">
        <v>29.342602612003784</v>
      </c>
      <c r="BN153" s="342">
        <v>34.5</v>
      </c>
      <c r="BO153" s="342">
        <v>43.2197234188802</v>
      </c>
      <c r="BP153" s="342">
        <v>47.579585128320304</v>
      </c>
      <c r="BQ153" s="342">
        <v>51.9394468377604</v>
      </c>
      <c r="BR153" s="342">
        <v>60.7</v>
      </c>
      <c r="BS153" s="65"/>
      <c r="BT153" s="371">
        <v>1138</v>
      </c>
      <c r="BU153" s="342">
        <v>122.9196087478269</v>
      </c>
      <c r="BV153" s="342">
        <v>129.40409058153796</v>
      </c>
      <c r="BW153" s="342">
        <v>132.64633149839347</v>
      </c>
      <c r="BX153" s="342">
        <v>135.888572415249</v>
      </c>
      <c r="BY153" s="342">
        <v>142.37305424896005</v>
      </c>
      <c r="BZ153" s="342">
        <v>149.56239736063372</v>
      </c>
      <c r="CA153" s="342">
        <v>153.15706891647056</v>
      </c>
      <c r="CB153" s="342">
        <v>156.75174047230743</v>
      </c>
      <c r="CC153" s="342">
        <v>163.94108358398111</v>
      </c>
      <c r="CE153" s="385">
        <v>83.5</v>
      </c>
      <c r="CF153" s="342">
        <v>9.2527478667822916</v>
      </c>
      <c r="CG153" s="342">
        <v>9.9740354377481246</v>
      </c>
      <c r="CH153" s="342">
        <v>10.334679223231042</v>
      </c>
      <c r="CI153" s="342">
        <v>10.695323008713959</v>
      </c>
      <c r="CJ153" s="342">
        <v>11.416610579679791</v>
      </c>
      <c r="CK153" s="342">
        <v>12.379901183270633</v>
      </c>
      <c r="CL153" s="342">
        <v>12.861546485066052</v>
      </c>
      <c r="CM153" s="342">
        <v>13.343191786861471</v>
      </c>
      <c r="CN153" s="342">
        <v>14.306482390452313</v>
      </c>
      <c r="CO153" s="342">
        <v>8.3798165086914089</v>
      </c>
      <c r="CP153" s="342">
        <v>9.1939954659756147</v>
      </c>
      <c r="CQ153" s="342">
        <v>9.6010849446177176</v>
      </c>
      <c r="CR153" s="342">
        <v>10.00817442325982</v>
      </c>
      <c r="CS153" s="342">
        <v>10.822353380544028</v>
      </c>
      <c r="CT153" s="342">
        <v>11.594603173413883</v>
      </c>
      <c r="CU153" s="342">
        <v>11.980728069848812</v>
      </c>
      <c r="CV153" s="342">
        <v>12.366852966283739</v>
      </c>
      <c r="CW153" s="342">
        <v>13.139102759153594</v>
      </c>
      <c r="CY153" s="101">
        <f t="shared" si="131"/>
        <v>1</v>
      </c>
      <c r="CZ153" s="101"/>
      <c r="DA153" s="101"/>
      <c r="DB153" s="311"/>
      <c r="DC153" s="311"/>
      <c r="DD153" s="311"/>
      <c r="DE153" s="311"/>
      <c r="DF153" s="311"/>
      <c r="DP153" s="311"/>
      <c r="DQ153" s="311"/>
      <c r="DR153" s="311"/>
      <c r="DS153" s="311"/>
      <c r="DT153" s="311"/>
      <c r="DU153" s="311"/>
      <c r="DV153" s="311"/>
      <c r="DW153" s="311"/>
      <c r="DX153" s="101"/>
      <c r="DY153" s="101"/>
      <c r="DZ153" s="101"/>
      <c r="EA153" s="101"/>
      <c r="EB153" s="101"/>
      <c r="EC153" s="101"/>
      <c r="ED153" s="101"/>
      <c r="EE153" s="311"/>
      <c r="EF153" s="101"/>
      <c r="EG153" s="101"/>
      <c r="EH153" s="101"/>
      <c r="EI153" s="101"/>
      <c r="EJ153" s="105"/>
      <c r="EK153" s="105"/>
      <c r="EL153" s="69"/>
      <c r="EM153" s="68"/>
      <c r="EN153" s="68"/>
      <c r="EO153" s="68"/>
      <c r="EP153" s="68"/>
      <c r="EQ153" s="68"/>
      <c r="ER153" s="68"/>
      <c r="ES153" s="15"/>
      <c r="ET153" s="15"/>
      <c r="EU153" s="105"/>
      <c r="EV153" s="105"/>
      <c r="EW153" s="105"/>
      <c r="EX153" s="105"/>
      <c r="EY153" s="105"/>
      <c r="EZ153" s="105"/>
      <c r="FA153" s="67"/>
      <c r="FB153" s="105"/>
      <c r="FC153" s="105"/>
      <c r="FD153" s="105"/>
      <c r="FE153" s="105"/>
      <c r="FF153" s="105"/>
      <c r="FG153" s="105"/>
      <c r="FH153" s="67"/>
      <c r="FI153" s="67"/>
      <c r="FJ153" s="67"/>
      <c r="FK153" s="67"/>
      <c r="FL153" s="67"/>
      <c r="FM153" s="67"/>
      <c r="FN153" s="67"/>
    </row>
    <row r="154" spans="2:170" ht="22.5" customHeight="1" x14ac:dyDescent="0.45">
      <c r="B154" s="133">
        <f>IF(Data!B153&lt;&gt;"",Data!B153,"")</f>
        <v>140</v>
      </c>
      <c r="C154" s="158" t="str">
        <f>IF(Data!C153&lt;&gt;"",Data!C153,"")</f>
        <v>นางสาวนลิญา   คุ้มศรี</v>
      </c>
      <c r="D154" s="106">
        <f>IF(Data!D153&lt;&gt;"",Data!D153,"")</f>
        <v>2</v>
      </c>
      <c r="E154" s="140">
        <f>IF(AND(I154=1,Data!T153=0),0,IF(I154=999,999,Data!T153))</f>
        <v>201</v>
      </c>
      <c r="F154" s="140">
        <f t="shared" si="88"/>
        <v>16.75</v>
      </c>
      <c r="G154" s="140">
        <f>IF(Data!K153&lt;&gt;"",Data!K153,"")</f>
        <v>58</v>
      </c>
      <c r="H154" s="141">
        <f>IF(Data!L153&lt;&gt;"",Data!L153,"")</f>
        <v>147</v>
      </c>
      <c r="I154" s="63">
        <f>IF(Data!M153&lt;&gt;"",Data!M153,"")</f>
        <v>1</v>
      </c>
      <c r="J154" s="63">
        <f t="shared" si="89"/>
        <v>120</v>
      </c>
      <c r="L154" s="64" t="str">
        <f t="shared" si="90"/>
        <v>น้ำหนักค่อนข้างมาก</v>
      </c>
      <c r="M154" s="74"/>
      <c r="N154" s="63">
        <f t="shared" si="91"/>
        <v>94</v>
      </c>
      <c r="P154" s="64" t="str">
        <f t="shared" si="92"/>
        <v>ค่อนข้างเตี้ย</v>
      </c>
      <c r="R154" s="63">
        <f t="shared" si="93"/>
        <v>149</v>
      </c>
      <c r="S154" s="64" t="str">
        <f t="shared" si="94"/>
        <v>เริ่มอ้วน</v>
      </c>
      <c r="W154" s="310">
        <f t="shared" si="95"/>
        <v>2201</v>
      </c>
      <c r="Y154" s="65">
        <f t="shared" si="96"/>
        <v>48.3</v>
      </c>
      <c r="Z154" s="65">
        <f t="shared" si="97"/>
        <v>156.80000000000001</v>
      </c>
      <c r="AA154" s="65">
        <f t="shared" si="98"/>
        <v>39</v>
      </c>
      <c r="AB154" s="65">
        <f t="shared" si="99"/>
        <v>0</v>
      </c>
      <c r="AC154" s="65">
        <f t="shared" si="100"/>
        <v>39</v>
      </c>
      <c r="AD154" s="65">
        <f t="shared" si="101"/>
        <v>33.146822107433792</v>
      </c>
      <c r="AE154" s="65">
        <f t="shared" si="102"/>
        <v>38.197881404955865</v>
      </c>
      <c r="AF154" s="65">
        <f t="shared" si="103"/>
        <v>40.723411053716902</v>
      </c>
      <c r="AG154" s="65">
        <f t="shared" si="104"/>
        <v>57.551413871250944</v>
      </c>
      <c r="AH154" s="65">
        <f t="shared" si="105"/>
        <v>60.635218495001254</v>
      </c>
      <c r="AI154" s="65">
        <f t="shared" si="106"/>
        <v>66.80282774250189</v>
      </c>
      <c r="AJ154" s="65">
        <f t="shared" si="107"/>
        <v>141.96583637885624</v>
      </c>
      <c r="AK154" s="65">
        <f t="shared" si="108"/>
        <v>146.91055758590417</v>
      </c>
      <c r="AL154" s="65">
        <f t="shared" si="109"/>
        <v>149.3829181894281</v>
      </c>
      <c r="AM154" s="65">
        <f t="shared" si="110"/>
        <v>164.13732824271625</v>
      </c>
      <c r="AN154" s="65">
        <f t="shared" si="111"/>
        <v>166.58310432362168</v>
      </c>
      <c r="AO154" s="65">
        <f t="shared" si="112"/>
        <v>171.47465648543252</v>
      </c>
      <c r="AP154" s="65">
        <f t="shared" si="113"/>
        <v>25.760907735968473</v>
      </c>
      <c r="AQ154" s="65">
        <f t="shared" si="114"/>
        <v>30.173938490645654</v>
      </c>
      <c r="AR154" s="65">
        <f t="shared" si="115"/>
        <v>32.380453867984244</v>
      </c>
      <c r="AS154" s="65">
        <f t="shared" si="116"/>
        <v>48.809688846240228</v>
      </c>
      <c r="AT154" s="65">
        <f t="shared" si="117"/>
        <v>52.079585128320296</v>
      </c>
      <c r="AU154" s="65">
        <f t="shared" si="118"/>
        <v>58.619377692480441</v>
      </c>
      <c r="AV154" s="65">
        <f t="shared" si="119"/>
        <v>0</v>
      </c>
      <c r="AW154" s="65">
        <f t="shared" si="120"/>
        <v>25.760907735968473</v>
      </c>
      <c r="AX154" s="65">
        <f t="shared" si="121"/>
        <v>0</v>
      </c>
      <c r="AY154" s="65">
        <f t="shared" si="122"/>
        <v>30.173938490645654</v>
      </c>
      <c r="AZ154" s="65">
        <f t="shared" si="123"/>
        <v>0</v>
      </c>
      <c r="BA154" s="65">
        <f t="shared" si="124"/>
        <v>32.380453867984244</v>
      </c>
      <c r="BB154" s="65">
        <f t="shared" si="125"/>
        <v>0</v>
      </c>
      <c r="BC154" s="65">
        <f t="shared" si="126"/>
        <v>48.809688846240228</v>
      </c>
      <c r="BD154" s="65">
        <f t="shared" si="127"/>
        <v>0</v>
      </c>
      <c r="BE154" s="65">
        <f t="shared" si="128"/>
        <v>52.079585128320296</v>
      </c>
      <c r="BF154" s="65">
        <f t="shared" si="129"/>
        <v>0</v>
      </c>
      <c r="BG154" s="65">
        <f t="shared" si="130"/>
        <v>58.619377692480441</v>
      </c>
      <c r="BI154" s="371">
        <v>1139</v>
      </c>
      <c r="BJ154" s="342">
        <v>19.168300700300129</v>
      </c>
      <c r="BK154" s="342">
        <v>24.378867133533419</v>
      </c>
      <c r="BL154" s="342">
        <v>26.984150350150063</v>
      </c>
      <c r="BM154" s="342">
        <v>29.589433566766708</v>
      </c>
      <c r="BN154" s="342">
        <v>34.799999999999997</v>
      </c>
      <c r="BO154" s="342">
        <v>43.626061509354344</v>
      </c>
      <c r="BP154" s="342">
        <v>48.039092264031517</v>
      </c>
      <c r="BQ154" s="342">
        <v>52.45212301870869</v>
      </c>
      <c r="BR154" s="342">
        <v>61.3</v>
      </c>
      <c r="BS154" s="65"/>
      <c r="BT154" s="371">
        <v>1139</v>
      </c>
      <c r="BU154" s="342">
        <v>123.28612560664601</v>
      </c>
      <c r="BV154" s="342">
        <v>129.82100102672402</v>
      </c>
      <c r="BW154" s="342">
        <v>133.08843873676301</v>
      </c>
      <c r="BX154" s="342">
        <v>136.355876446802</v>
      </c>
      <c r="BY154" s="342">
        <v>142.89075186688001</v>
      </c>
      <c r="BZ154" s="342">
        <v>150.14963935199268</v>
      </c>
      <c r="CA154" s="342">
        <v>153.77908309454901</v>
      </c>
      <c r="CB154" s="342">
        <v>157.40852683710531</v>
      </c>
      <c r="CC154" s="342">
        <v>164.66741432221798</v>
      </c>
      <c r="CE154" s="385">
        <v>83.75</v>
      </c>
      <c r="CF154" s="342">
        <v>9.3108984628118101</v>
      </c>
      <c r="CG154" s="342">
        <v>10.030779228453271</v>
      </c>
      <c r="CH154" s="342">
        <v>10.390719611274003</v>
      </c>
      <c r="CI154" s="342">
        <v>10.750659994094732</v>
      </c>
      <c r="CJ154" s="342">
        <v>11.470540759736192</v>
      </c>
      <c r="CK154" s="342">
        <v>12.442482787188727</v>
      </c>
      <c r="CL154" s="342">
        <v>12.928453800914991</v>
      </c>
      <c r="CM154" s="342">
        <v>13.414424814641258</v>
      </c>
      <c r="CN154" s="342">
        <v>14.386366842093789</v>
      </c>
      <c r="CO154" s="342">
        <v>8.4182255711380165</v>
      </c>
      <c r="CP154" s="342">
        <v>9.2367042277347373</v>
      </c>
      <c r="CQ154" s="342">
        <v>9.6459435560330995</v>
      </c>
      <c r="CR154" s="342">
        <v>10.05518288433146</v>
      </c>
      <c r="CS154" s="342">
        <v>10.873661540928182</v>
      </c>
      <c r="CT154" s="342">
        <v>11.648355057138161</v>
      </c>
      <c r="CU154" s="342">
        <v>12.035701815243153</v>
      </c>
      <c r="CV154" s="342">
        <v>12.42304857334814</v>
      </c>
      <c r="CW154" s="342">
        <v>13.197742089558121</v>
      </c>
      <c r="CY154" s="101">
        <f t="shared" si="131"/>
        <v>1</v>
      </c>
      <c r="CZ154" s="101"/>
      <c r="DA154" s="101"/>
      <c r="DB154" s="311"/>
      <c r="DC154" s="311"/>
      <c r="DD154" s="311"/>
      <c r="DE154" s="311"/>
      <c r="DF154" s="311"/>
      <c r="DP154" s="311"/>
      <c r="DQ154" s="311"/>
      <c r="DR154" s="311"/>
      <c r="DS154" s="311"/>
      <c r="DT154" s="311"/>
      <c r="DU154" s="311"/>
      <c r="DV154" s="311"/>
      <c r="DW154" s="311"/>
      <c r="DX154" s="101"/>
      <c r="DY154" s="101"/>
      <c r="DZ154" s="101"/>
      <c r="EA154" s="101"/>
      <c r="EB154" s="101"/>
      <c r="EC154" s="101"/>
      <c r="ED154" s="101"/>
      <c r="EE154" s="311"/>
      <c r="EF154" s="101"/>
      <c r="EG154" s="101"/>
      <c r="EH154" s="101"/>
      <c r="EI154" s="101"/>
      <c r="EJ154" s="105"/>
      <c r="EK154" s="105"/>
      <c r="EL154" s="69"/>
      <c r="EM154" s="68"/>
      <c r="EN154" s="68"/>
      <c r="EO154" s="68"/>
      <c r="EP154" s="68"/>
      <c r="EQ154" s="68"/>
      <c r="ER154" s="68"/>
      <c r="ES154" s="15"/>
      <c r="ET154" s="15"/>
      <c r="EU154" s="105"/>
      <c r="EV154" s="105"/>
      <c r="EW154" s="105"/>
      <c r="EX154" s="105"/>
      <c r="EY154" s="105"/>
      <c r="EZ154" s="105"/>
      <c r="FA154" s="67"/>
      <c r="FB154" s="105"/>
      <c r="FC154" s="105"/>
      <c r="FD154" s="105"/>
      <c r="FE154" s="105"/>
      <c r="FF154" s="105"/>
      <c r="FG154" s="105"/>
      <c r="FH154" s="67"/>
      <c r="FI154" s="67"/>
      <c r="FJ154" s="67"/>
      <c r="FK154" s="67"/>
      <c r="FL154" s="67"/>
      <c r="FM154" s="67"/>
      <c r="FN154" s="67"/>
    </row>
    <row r="155" spans="2:170" ht="22.5" customHeight="1" x14ac:dyDescent="0.45">
      <c r="B155" s="133">
        <f>IF(Data!B154&lt;&gt;"",Data!B154,"")</f>
        <v>141</v>
      </c>
      <c r="C155" s="158" t="str">
        <f>IF(Data!C154&lt;&gt;"",Data!C154,"")</f>
        <v>นางสาวปาลิตา   ฉิมวัย</v>
      </c>
      <c r="D155" s="106">
        <f>IF(Data!D154&lt;&gt;"",Data!D154,"")</f>
        <v>2</v>
      </c>
      <c r="E155" s="140">
        <f>IF(AND(I155=1,Data!T154=0),0,IF(I155=999,999,Data!T154))</f>
        <v>199</v>
      </c>
      <c r="F155" s="140">
        <f t="shared" si="88"/>
        <v>16.583333333333332</v>
      </c>
      <c r="G155" s="140">
        <f>IF(Data!K154&lt;&gt;"",Data!K154,"")</f>
        <v>85</v>
      </c>
      <c r="H155" s="141">
        <f>IF(Data!L154&lt;&gt;"",Data!L154,"")</f>
        <v>167</v>
      </c>
      <c r="I155" s="63">
        <f>IF(Data!M154&lt;&gt;"",Data!M154,"")</f>
        <v>1</v>
      </c>
      <c r="J155" s="63">
        <f t="shared" si="89"/>
        <v>176</v>
      </c>
      <c r="L155" s="64" t="str">
        <f t="shared" si="90"/>
        <v>น้ำหนักมากกว่าเกณฑ์</v>
      </c>
      <c r="M155" s="74"/>
      <c r="N155" s="63">
        <f t="shared" si="91"/>
        <v>107</v>
      </c>
      <c r="P155" s="64" t="str">
        <f t="shared" si="92"/>
        <v>สูงกว่าเกณฑ์</v>
      </c>
      <c r="R155" s="63">
        <f t="shared" si="93"/>
        <v>152</v>
      </c>
      <c r="S155" s="64" t="str">
        <f t="shared" si="94"/>
        <v>อ้วน</v>
      </c>
      <c r="W155" s="310">
        <f t="shared" si="95"/>
        <v>2199</v>
      </c>
      <c r="Y155" s="65">
        <f t="shared" si="96"/>
        <v>48.2</v>
      </c>
      <c r="Z155" s="65">
        <f t="shared" si="97"/>
        <v>156.80000000000001</v>
      </c>
      <c r="AA155" s="65">
        <f t="shared" si="98"/>
        <v>55.9</v>
      </c>
      <c r="AB155" s="65">
        <f t="shared" si="99"/>
        <v>0</v>
      </c>
      <c r="AC155" s="65">
        <f t="shared" si="100"/>
        <v>55.9</v>
      </c>
      <c r="AD155" s="65">
        <f t="shared" si="101"/>
        <v>33.046822107433798</v>
      </c>
      <c r="AE155" s="65">
        <f t="shared" si="102"/>
        <v>38.097881404955871</v>
      </c>
      <c r="AF155" s="65">
        <f t="shared" si="103"/>
        <v>40.623411053716907</v>
      </c>
      <c r="AG155" s="65">
        <f t="shared" si="104"/>
        <v>57.451413871250949</v>
      </c>
      <c r="AH155" s="65">
        <f t="shared" si="105"/>
        <v>60.535218495001253</v>
      </c>
      <c r="AI155" s="65">
        <f t="shared" si="106"/>
        <v>66.702827742501881</v>
      </c>
      <c r="AJ155" s="65">
        <f t="shared" si="107"/>
        <v>141.80632924314503</v>
      </c>
      <c r="AK155" s="65">
        <f t="shared" si="108"/>
        <v>146.80421949543003</v>
      </c>
      <c r="AL155" s="65">
        <f t="shared" si="109"/>
        <v>149.30316462157251</v>
      </c>
      <c r="AM155" s="65">
        <f t="shared" si="110"/>
        <v>164.13732824271625</v>
      </c>
      <c r="AN155" s="65">
        <f t="shared" si="111"/>
        <v>166.58310432362168</v>
      </c>
      <c r="AO155" s="65">
        <f t="shared" si="112"/>
        <v>171.47465648543252</v>
      </c>
      <c r="AP155" s="65">
        <f t="shared" si="113"/>
        <v>38.513722207476675</v>
      </c>
      <c r="AQ155" s="65">
        <f t="shared" si="114"/>
        <v>44.309148138317781</v>
      </c>
      <c r="AR155" s="65">
        <f t="shared" si="115"/>
        <v>47.206861103738341</v>
      </c>
      <c r="AS155" s="65">
        <f t="shared" si="116"/>
        <v>63.636096081994317</v>
      </c>
      <c r="AT155" s="65">
        <f t="shared" si="117"/>
        <v>66.214794775992431</v>
      </c>
      <c r="AU155" s="65">
        <f t="shared" si="118"/>
        <v>71.372192163988643</v>
      </c>
      <c r="AV155" s="65">
        <f t="shared" si="119"/>
        <v>0</v>
      </c>
      <c r="AW155" s="65">
        <f t="shared" si="120"/>
        <v>38.513722207476675</v>
      </c>
      <c r="AX155" s="65">
        <f t="shared" si="121"/>
        <v>0</v>
      </c>
      <c r="AY155" s="65">
        <f t="shared" si="122"/>
        <v>44.309148138317781</v>
      </c>
      <c r="AZ155" s="65">
        <f t="shared" si="123"/>
        <v>0</v>
      </c>
      <c r="BA155" s="65">
        <f t="shared" si="124"/>
        <v>47.206861103738341</v>
      </c>
      <c r="BB155" s="65">
        <f t="shared" si="125"/>
        <v>0</v>
      </c>
      <c r="BC155" s="65">
        <f t="shared" si="126"/>
        <v>63.636096081994317</v>
      </c>
      <c r="BD155" s="65">
        <f t="shared" si="127"/>
        <v>0</v>
      </c>
      <c r="BE155" s="65">
        <f t="shared" si="128"/>
        <v>66.214794775992431</v>
      </c>
      <c r="BF155" s="65">
        <f t="shared" si="129"/>
        <v>0</v>
      </c>
      <c r="BG155" s="65">
        <f t="shared" si="130"/>
        <v>71.372192163988643</v>
      </c>
      <c r="BI155" s="371">
        <v>1140</v>
      </c>
      <c r="BJ155" s="342">
        <v>19.3</v>
      </c>
      <c r="BK155" s="342">
        <v>24.566190952585124</v>
      </c>
      <c r="BL155" s="342">
        <v>27.224643214438842</v>
      </c>
      <c r="BM155" s="342">
        <v>29.883095476292564</v>
      </c>
      <c r="BN155" s="342">
        <v>35.200000000000003</v>
      </c>
      <c r="BO155" s="342">
        <v>44.026061509354349</v>
      </c>
      <c r="BP155" s="342">
        <v>48.439092264031522</v>
      </c>
      <c r="BQ155" s="342">
        <v>52.852123018708696</v>
      </c>
      <c r="BR155" s="342">
        <v>61.7</v>
      </c>
      <c r="BS155" s="65"/>
      <c r="BT155" s="371">
        <v>1140</v>
      </c>
      <c r="BU155" s="342">
        <v>123.39232755786996</v>
      </c>
      <c r="BV155" s="342">
        <v>130.06757270919331</v>
      </c>
      <c r="BW155" s="342">
        <v>133.40519528485498</v>
      </c>
      <c r="BX155" s="342">
        <v>136.74281786051665</v>
      </c>
      <c r="BY155" s="342">
        <v>143.41806301184002</v>
      </c>
      <c r="BZ155" s="342">
        <v>150.74081855469171</v>
      </c>
      <c r="CA155" s="342">
        <v>154.40219632611758</v>
      </c>
      <c r="CB155" s="342">
        <v>158.06357409754341</v>
      </c>
      <c r="CC155" s="342">
        <v>165.38632964039508</v>
      </c>
      <c r="CE155" s="385">
        <v>84</v>
      </c>
      <c r="CF155" s="342">
        <v>9.3690490588413304</v>
      </c>
      <c r="CG155" s="342">
        <v>10.087523019158418</v>
      </c>
      <c r="CH155" s="342">
        <v>10.446759999316964</v>
      </c>
      <c r="CI155" s="342">
        <v>10.805996979475507</v>
      </c>
      <c r="CJ155" s="342">
        <v>11.524470939792595</v>
      </c>
      <c r="CK155" s="342">
        <v>12.505064391106819</v>
      </c>
      <c r="CL155" s="342">
        <v>12.995361116763931</v>
      </c>
      <c r="CM155" s="342">
        <v>13.485657842421043</v>
      </c>
      <c r="CN155" s="342">
        <v>14.466251293735265</v>
      </c>
      <c r="CO155" s="342">
        <v>8.4566346335846241</v>
      </c>
      <c r="CP155" s="342">
        <v>9.2794129894938617</v>
      </c>
      <c r="CQ155" s="342">
        <v>9.6908021674484814</v>
      </c>
      <c r="CR155" s="342">
        <v>10.102191345403099</v>
      </c>
      <c r="CS155" s="342">
        <v>10.924969701312337</v>
      </c>
      <c r="CT155" s="342">
        <v>11.702106940862441</v>
      </c>
      <c r="CU155" s="342">
        <v>12.090675560637493</v>
      </c>
      <c r="CV155" s="342">
        <v>12.479244180412543</v>
      </c>
      <c r="CW155" s="342">
        <v>13.256381419962647</v>
      </c>
      <c r="CY155" s="101">
        <f t="shared" si="131"/>
        <v>1</v>
      </c>
      <c r="CZ155" s="101"/>
      <c r="DA155" s="101"/>
      <c r="DB155" s="311"/>
      <c r="DC155" s="311"/>
      <c r="DD155" s="311"/>
      <c r="DE155" s="311"/>
      <c r="DF155" s="311"/>
      <c r="DP155" s="311"/>
      <c r="DQ155" s="311"/>
      <c r="DR155" s="311"/>
      <c r="DS155" s="311"/>
      <c r="DT155" s="311"/>
      <c r="DU155" s="311"/>
      <c r="DV155" s="311"/>
      <c r="DW155" s="311"/>
      <c r="DX155" s="101"/>
      <c r="DY155" s="101"/>
      <c r="DZ155" s="101"/>
      <c r="EA155" s="101"/>
      <c r="EB155" s="101"/>
      <c r="EC155" s="101"/>
      <c r="ED155" s="101"/>
      <c r="EE155" s="311"/>
      <c r="EF155" s="101"/>
      <c r="EG155" s="101"/>
      <c r="EH155" s="101"/>
      <c r="EI155" s="101"/>
      <c r="EJ155" s="105"/>
      <c r="EK155" s="105"/>
      <c r="EL155" s="69"/>
      <c r="EM155" s="68"/>
      <c r="EN155" s="68"/>
      <c r="EO155" s="68"/>
      <c r="EP155" s="68"/>
      <c r="EQ155" s="68"/>
      <c r="ER155" s="68"/>
      <c r="ES155" s="15"/>
      <c r="ET155" s="15"/>
      <c r="EU155" s="105"/>
      <c r="EV155" s="105"/>
      <c r="EW155" s="105"/>
      <c r="EX155" s="105"/>
      <c r="EY155" s="105"/>
      <c r="EZ155" s="105"/>
      <c r="FA155" s="67"/>
      <c r="FB155" s="105"/>
      <c r="FC155" s="105"/>
      <c r="FD155" s="105"/>
      <c r="FE155" s="105"/>
      <c r="FF155" s="105"/>
      <c r="FG155" s="105"/>
      <c r="FH155" s="67"/>
      <c r="FI155" s="67"/>
      <c r="FJ155" s="67"/>
      <c r="FK155" s="67"/>
      <c r="FL155" s="67"/>
      <c r="FM155" s="67"/>
      <c r="FN155" s="67"/>
    </row>
    <row r="156" spans="2:170" ht="22.5" customHeight="1" x14ac:dyDescent="0.45">
      <c r="B156" s="133">
        <f>IF(Data!B155&lt;&gt;"",Data!B155,"")</f>
        <v>142</v>
      </c>
      <c r="C156" s="158" t="str">
        <f>IF(Data!C155&lt;&gt;"",Data!C155,"")</f>
        <v>นางสาวศิริราช   คงรอด</v>
      </c>
      <c r="D156" s="106">
        <f>IF(Data!D155&lt;&gt;"",Data!D155,"")</f>
        <v>2</v>
      </c>
      <c r="E156" s="140">
        <f>IF(AND(I156=1,Data!T155=0),0,IF(I156=999,999,Data!T155))</f>
        <v>194</v>
      </c>
      <c r="F156" s="140">
        <f t="shared" si="88"/>
        <v>16.166666666666668</v>
      </c>
      <c r="G156" s="140">
        <f>IF(Data!K155&lt;&gt;"",Data!K155,"")</f>
        <v>40</v>
      </c>
      <c r="H156" s="141">
        <f>IF(Data!L155&lt;&gt;"",Data!L155,"")</f>
        <v>161</v>
      </c>
      <c r="I156" s="63">
        <f>IF(Data!M155&lt;&gt;"",Data!M155,"")</f>
        <v>1</v>
      </c>
      <c r="J156" s="63">
        <f t="shared" si="89"/>
        <v>83</v>
      </c>
      <c r="L156" s="64" t="str">
        <f t="shared" si="90"/>
        <v>น้ำหนักค่อนข้างน้อย</v>
      </c>
      <c r="M156" s="74"/>
      <c r="N156" s="63">
        <f t="shared" si="91"/>
        <v>103</v>
      </c>
      <c r="P156" s="64" t="str">
        <f t="shared" si="92"/>
        <v>ส่วนสูงตามเกณฑ์</v>
      </c>
      <c r="R156" s="63">
        <f t="shared" si="93"/>
        <v>79</v>
      </c>
      <c r="S156" s="64" t="str">
        <f t="shared" si="94"/>
        <v>ผอม</v>
      </c>
      <c r="W156" s="310">
        <f t="shared" si="95"/>
        <v>2194</v>
      </c>
      <c r="Y156" s="65">
        <f t="shared" si="96"/>
        <v>48</v>
      </c>
      <c r="Z156" s="65">
        <f t="shared" si="97"/>
        <v>156.69999999999999</v>
      </c>
      <c r="AA156" s="65">
        <f t="shared" si="98"/>
        <v>50.6</v>
      </c>
      <c r="AB156" s="65">
        <f t="shared" si="99"/>
        <v>0</v>
      </c>
      <c r="AC156" s="65">
        <f t="shared" si="100"/>
        <v>50.6</v>
      </c>
      <c r="AD156" s="65">
        <f t="shared" si="101"/>
        <v>32.527807836011348</v>
      </c>
      <c r="AE156" s="65">
        <f t="shared" si="102"/>
        <v>37.685205224007568</v>
      </c>
      <c r="AF156" s="65">
        <f t="shared" si="103"/>
        <v>40.263903918005667</v>
      </c>
      <c r="AG156" s="65">
        <f t="shared" si="104"/>
        <v>57.331167439106558</v>
      </c>
      <c r="AH156" s="65">
        <f t="shared" si="105"/>
        <v>60.441556585475411</v>
      </c>
      <c r="AI156" s="65">
        <f t="shared" si="106"/>
        <v>66.662334878213116</v>
      </c>
      <c r="AJ156" s="65">
        <f t="shared" si="107"/>
        <v>141.5468221074338</v>
      </c>
      <c r="AK156" s="65">
        <f t="shared" si="108"/>
        <v>146.59788140495584</v>
      </c>
      <c r="AL156" s="65">
        <f t="shared" si="109"/>
        <v>149.12341105371689</v>
      </c>
      <c r="AM156" s="65">
        <f t="shared" si="110"/>
        <v>164.03732824271628</v>
      </c>
      <c r="AN156" s="65">
        <f t="shared" si="111"/>
        <v>166.48310432362169</v>
      </c>
      <c r="AO156" s="65">
        <f t="shared" si="112"/>
        <v>171.37465648543255</v>
      </c>
      <c r="AP156" s="65">
        <f t="shared" si="113"/>
        <v>34.80879356458891</v>
      </c>
      <c r="AQ156" s="65">
        <f t="shared" si="114"/>
        <v>40.072529043059276</v>
      </c>
      <c r="AR156" s="65">
        <f t="shared" si="115"/>
        <v>42.704396782294452</v>
      </c>
      <c r="AS156" s="65">
        <f t="shared" si="116"/>
        <v>59.691906735539725</v>
      </c>
      <c r="AT156" s="65">
        <f t="shared" si="117"/>
        <v>62.722542314052959</v>
      </c>
      <c r="AU156" s="65">
        <f t="shared" si="118"/>
        <v>68.783813471079441</v>
      </c>
      <c r="AV156" s="65">
        <f t="shared" si="119"/>
        <v>0</v>
      </c>
      <c r="AW156" s="65">
        <f t="shared" si="120"/>
        <v>34.80879356458891</v>
      </c>
      <c r="AX156" s="65">
        <f t="shared" si="121"/>
        <v>0</v>
      </c>
      <c r="AY156" s="65">
        <f t="shared" si="122"/>
        <v>40.072529043059276</v>
      </c>
      <c r="AZ156" s="65">
        <f t="shared" si="123"/>
        <v>0</v>
      </c>
      <c r="BA156" s="65">
        <f t="shared" si="124"/>
        <v>42.704396782294452</v>
      </c>
      <c r="BB156" s="65">
        <f t="shared" si="125"/>
        <v>0</v>
      </c>
      <c r="BC156" s="65">
        <f t="shared" si="126"/>
        <v>59.691906735539725</v>
      </c>
      <c r="BD156" s="65">
        <f t="shared" si="127"/>
        <v>0</v>
      </c>
      <c r="BE156" s="65">
        <f t="shared" si="128"/>
        <v>62.722542314052959</v>
      </c>
      <c r="BF156" s="65">
        <f t="shared" si="129"/>
        <v>0</v>
      </c>
      <c r="BG156" s="65">
        <f t="shared" si="130"/>
        <v>68.783813471079441</v>
      </c>
      <c r="BI156" s="371">
        <v>1141</v>
      </c>
      <c r="BJ156" s="342">
        <v>19.399999999999999</v>
      </c>
      <c r="BK156" s="342">
        <v>24.653514771636829</v>
      </c>
      <c r="BL156" s="342">
        <v>27.365136078727623</v>
      </c>
      <c r="BM156" s="342">
        <v>30.076757385818414</v>
      </c>
      <c r="BN156" s="342">
        <v>35.5</v>
      </c>
      <c r="BO156" s="342">
        <v>44.379230554591423</v>
      </c>
      <c r="BP156" s="342">
        <v>48.818845831887131</v>
      </c>
      <c r="BQ156" s="342">
        <v>53.258461109182846</v>
      </c>
      <c r="BR156" s="342">
        <v>62.1</v>
      </c>
      <c r="BS156" s="65"/>
      <c r="BT156" s="371">
        <v>1141</v>
      </c>
      <c r="BU156" s="342">
        <v>123.76900712407087</v>
      </c>
      <c r="BV156" s="342">
        <v>130.49787579023391</v>
      </c>
      <c r="BW156" s="342">
        <v>133.86231012331547</v>
      </c>
      <c r="BX156" s="342">
        <v>137.22674445639697</v>
      </c>
      <c r="BY156" s="342">
        <v>143.95561312256001</v>
      </c>
      <c r="BZ156" s="342">
        <v>151.3330437002906</v>
      </c>
      <c r="CA156" s="342">
        <v>155.0217589891559</v>
      </c>
      <c r="CB156" s="342">
        <v>158.7104742780212</v>
      </c>
      <c r="CC156" s="342">
        <v>166.08790485575179</v>
      </c>
      <c r="CE156" s="385">
        <v>84.25</v>
      </c>
      <c r="CF156" s="342">
        <v>9.4274378894983997</v>
      </c>
      <c r="CG156" s="342">
        <v>10.144409661280415</v>
      </c>
      <c r="CH156" s="342">
        <v>10.502895547171423</v>
      </c>
      <c r="CI156" s="342">
        <v>10.86138143306243</v>
      </c>
      <c r="CJ156" s="342">
        <v>11.578353204844447</v>
      </c>
      <c r="CK156" s="342">
        <v>12.567680484337146</v>
      </c>
      <c r="CL156" s="342">
        <v>13.062344124083493</v>
      </c>
      <c r="CM156" s="342">
        <v>13.557007763829843</v>
      </c>
      <c r="CN156" s="342">
        <v>14.546335043322539</v>
      </c>
      <c r="CO156" s="342">
        <v>8.4949227891291361</v>
      </c>
      <c r="CP156" s="342">
        <v>9.3220242847475099</v>
      </c>
      <c r="CQ156" s="342">
        <v>9.7355750325566959</v>
      </c>
      <c r="CR156" s="342">
        <v>10.149125780365882</v>
      </c>
      <c r="CS156" s="342">
        <v>10.976227275984254</v>
      </c>
      <c r="CT156" s="342">
        <v>11.755805673024007</v>
      </c>
      <c r="CU156" s="342">
        <v>12.145594871543882</v>
      </c>
      <c r="CV156" s="342">
        <v>12.535384070063758</v>
      </c>
      <c r="CW156" s="342">
        <v>13.314962467103511</v>
      </c>
      <c r="CY156" s="101">
        <f t="shared" si="131"/>
        <v>1</v>
      </c>
      <c r="CZ156" s="101"/>
      <c r="DA156" s="101"/>
      <c r="DB156" s="311"/>
      <c r="DC156" s="311"/>
      <c r="DD156" s="311"/>
      <c r="DE156" s="311"/>
      <c r="DF156" s="311"/>
      <c r="DP156" s="311"/>
      <c r="DQ156" s="311"/>
      <c r="DR156" s="311"/>
      <c r="DS156" s="311"/>
      <c r="DT156" s="311"/>
      <c r="DU156" s="311"/>
      <c r="DV156" s="311"/>
      <c r="DW156" s="311"/>
      <c r="DX156" s="101"/>
      <c r="DY156" s="101"/>
      <c r="DZ156" s="101"/>
      <c r="EA156" s="101"/>
      <c r="EB156" s="101"/>
      <c r="EC156" s="101"/>
      <c r="ED156" s="101"/>
      <c r="EE156" s="311"/>
      <c r="EF156" s="101"/>
      <c r="EG156" s="101"/>
      <c r="EH156" s="101"/>
      <c r="EI156" s="101"/>
      <c r="EJ156" s="105"/>
      <c r="EK156" s="105"/>
      <c r="EL156" s="69"/>
      <c r="EM156" s="68"/>
      <c r="EN156" s="68"/>
      <c r="EO156" s="68"/>
      <c r="EP156" s="68"/>
      <c r="EQ156" s="68"/>
      <c r="ER156" s="68"/>
      <c r="ES156" s="15"/>
      <c r="ET156" s="15"/>
      <c r="EU156" s="105"/>
      <c r="EV156" s="105"/>
      <c r="EW156" s="105"/>
      <c r="EX156" s="105"/>
      <c r="EY156" s="105"/>
      <c r="EZ156" s="105"/>
      <c r="FA156" s="67"/>
      <c r="FB156" s="105"/>
      <c r="FC156" s="105"/>
      <c r="FD156" s="105"/>
      <c r="FE156" s="105"/>
      <c r="FF156" s="105"/>
      <c r="FG156" s="105"/>
      <c r="FH156" s="67"/>
      <c r="FI156" s="67"/>
      <c r="FJ156" s="67"/>
      <c r="FK156" s="67"/>
      <c r="FL156" s="67"/>
      <c r="FM156" s="67"/>
      <c r="FN156" s="67"/>
    </row>
    <row r="157" spans="2:170" ht="22.5" customHeight="1" x14ac:dyDescent="0.45">
      <c r="B157" s="133">
        <f>IF(Data!B156&lt;&gt;"",Data!B156,"")</f>
        <v>143</v>
      </c>
      <c r="C157" s="158" t="str">
        <f>IF(Data!C156&lt;&gt;"",Data!C156,"")</f>
        <v>นางสาวอชิรญา   งามขำ</v>
      </c>
      <c r="D157" s="106">
        <f>IF(Data!D156&lt;&gt;"",Data!D156,"")</f>
        <v>2</v>
      </c>
      <c r="E157" s="140">
        <f>IF(AND(I157=1,Data!T156=0),0,IF(I157=999,999,Data!T156))</f>
        <v>193</v>
      </c>
      <c r="F157" s="140">
        <f t="shared" si="88"/>
        <v>16.083333333333332</v>
      </c>
      <c r="G157" s="140">
        <f>IF(Data!K156&lt;&gt;"",Data!K156,"")</f>
        <v>65</v>
      </c>
      <c r="H157" s="141">
        <f>IF(Data!L156&lt;&gt;"",Data!L156,"")</f>
        <v>167</v>
      </c>
      <c r="I157" s="63">
        <f>IF(Data!M156&lt;&gt;"",Data!M156,"")</f>
        <v>1</v>
      </c>
      <c r="J157" s="63">
        <f t="shared" si="89"/>
        <v>136</v>
      </c>
      <c r="L157" s="64" t="str">
        <f t="shared" si="90"/>
        <v>น้ำหนักมากกว่าเกณฑ์</v>
      </c>
      <c r="M157" s="74"/>
      <c r="N157" s="63">
        <f t="shared" si="91"/>
        <v>107</v>
      </c>
      <c r="P157" s="64" t="str">
        <f t="shared" si="92"/>
        <v>สูงกว่าเกณฑ์</v>
      </c>
      <c r="R157" s="63">
        <f t="shared" si="93"/>
        <v>116</v>
      </c>
      <c r="S157" s="64" t="str">
        <f t="shared" si="94"/>
        <v>ท้วม</v>
      </c>
      <c r="W157" s="310">
        <f t="shared" si="95"/>
        <v>2193</v>
      </c>
      <c r="Y157" s="65">
        <f t="shared" si="96"/>
        <v>47.9</v>
      </c>
      <c r="Z157" s="65">
        <f t="shared" si="97"/>
        <v>156.6</v>
      </c>
      <c r="AA157" s="65">
        <f t="shared" si="98"/>
        <v>55.9</v>
      </c>
      <c r="AB157" s="65">
        <f t="shared" si="99"/>
        <v>0</v>
      </c>
      <c r="AC157" s="65">
        <f t="shared" si="100"/>
        <v>55.9</v>
      </c>
      <c r="AD157" s="65">
        <f t="shared" si="101"/>
        <v>32.427807836011354</v>
      </c>
      <c r="AE157" s="65">
        <f t="shared" si="102"/>
        <v>37.585205224007574</v>
      </c>
      <c r="AF157" s="65">
        <f t="shared" si="103"/>
        <v>40.16390391800568</v>
      </c>
      <c r="AG157" s="65">
        <f t="shared" si="104"/>
        <v>57.231167439106557</v>
      </c>
      <c r="AH157" s="65">
        <f t="shared" si="105"/>
        <v>60.341556585475409</v>
      </c>
      <c r="AI157" s="65">
        <f t="shared" si="106"/>
        <v>66.562334878213107</v>
      </c>
      <c r="AJ157" s="65">
        <f t="shared" si="107"/>
        <v>141.60632924314501</v>
      </c>
      <c r="AK157" s="65">
        <f t="shared" si="108"/>
        <v>146.60421949543002</v>
      </c>
      <c r="AL157" s="65">
        <f t="shared" si="109"/>
        <v>149.10316462157249</v>
      </c>
      <c r="AM157" s="65">
        <f t="shared" si="110"/>
        <v>164.01708181057188</v>
      </c>
      <c r="AN157" s="65">
        <f t="shared" si="111"/>
        <v>166.48944241409583</v>
      </c>
      <c r="AO157" s="65">
        <f t="shared" si="112"/>
        <v>171.43416362114377</v>
      </c>
      <c r="AP157" s="65">
        <f t="shared" si="113"/>
        <v>38.513722207476675</v>
      </c>
      <c r="AQ157" s="65">
        <f t="shared" si="114"/>
        <v>44.309148138317781</v>
      </c>
      <c r="AR157" s="65">
        <f t="shared" si="115"/>
        <v>47.206861103738341</v>
      </c>
      <c r="AS157" s="65">
        <f t="shared" si="116"/>
        <v>63.636096081994317</v>
      </c>
      <c r="AT157" s="65">
        <f t="shared" si="117"/>
        <v>66.214794775992431</v>
      </c>
      <c r="AU157" s="65">
        <f t="shared" si="118"/>
        <v>71.372192163988643</v>
      </c>
      <c r="AV157" s="65">
        <f t="shared" si="119"/>
        <v>0</v>
      </c>
      <c r="AW157" s="65">
        <f t="shared" si="120"/>
        <v>38.513722207476675</v>
      </c>
      <c r="AX157" s="65">
        <f t="shared" si="121"/>
        <v>0</v>
      </c>
      <c r="AY157" s="65">
        <f t="shared" si="122"/>
        <v>44.309148138317781</v>
      </c>
      <c r="AZ157" s="65">
        <f t="shared" si="123"/>
        <v>0</v>
      </c>
      <c r="BA157" s="65">
        <f t="shared" si="124"/>
        <v>47.206861103738341</v>
      </c>
      <c r="BB157" s="65">
        <f t="shared" si="125"/>
        <v>0</v>
      </c>
      <c r="BC157" s="65">
        <f t="shared" si="126"/>
        <v>63.636096081994317</v>
      </c>
      <c r="BD157" s="65">
        <f t="shared" si="127"/>
        <v>0</v>
      </c>
      <c r="BE157" s="65">
        <f t="shared" si="128"/>
        <v>66.214794775992431</v>
      </c>
      <c r="BF157" s="65">
        <f t="shared" si="129"/>
        <v>0</v>
      </c>
      <c r="BG157" s="65">
        <f t="shared" si="130"/>
        <v>71.372192163988643</v>
      </c>
      <c r="BI157" s="371">
        <v>1142</v>
      </c>
      <c r="BJ157" s="342">
        <v>19.5</v>
      </c>
      <c r="BK157" s="342">
        <v>24.734500500214377</v>
      </c>
      <c r="BL157" s="342">
        <v>27.52587537516078</v>
      </c>
      <c r="BM157" s="342">
        <v>30.317250250107186</v>
      </c>
      <c r="BN157" s="342">
        <v>35.9</v>
      </c>
      <c r="BO157" s="342">
        <v>44.779230554591422</v>
      </c>
      <c r="BP157" s="342">
        <v>49.218845831887137</v>
      </c>
      <c r="BQ157" s="342">
        <v>53.658461109182845</v>
      </c>
      <c r="BR157" s="342">
        <v>62.5</v>
      </c>
      <c r="BS157" s="65"/>
      <c r="BT157" s="371">
        <v>1142</v>
      </c>
      <c r="BU157" s="342">
        <v>124.08052948490001</v>
      </c>
      <c r="BV157" s="342">
        <v>130.88845205852002</v>
      </c>
      <c r="BW157" s="342">
        <v>134.29241334533003</v>
      </c>
      <c r="BX157" s="342">
        <v>137.69637463214002</v>
      </c>
      <c r="BY157" s="342">
        <v>144.50429720576003</v>
      </c>
      <c r="BZ157" s="342">
        <v>151.93598665634087</v>
      </c>
      <c r="CA157" s="342">
        <v>155.6518313816313</v>
      </c>
      <c r="CB157" s="342">
        <v>159.36767610692172</v>
      </c>
      <c r="CC157" s="342">
        <v>166.79936555750257</v>
      </c>
      <c r="CE157" s="385">
        <v>84.5</v>
      </c>
      <c r="CF157" s="342">
        <v>9.4858267201554707</v>
      </c>
      <c r="CG157" s="342">
        <v>10.201296303402412</v>
      </c>
      <c r="CH157" s="342">
        <v>10.559031095025885</v>
      </c>
      <c r="CI157" s="342">
        <v>10.916765886649355</v>
      </c>
      <c r="CJ157" s="342">
        <v>11.632235469896298</v>
      </c>
      <c r="CK157" s="342">
        <v>12.630296577567471</v>
      </c>
      <c r="CL157" s="342">
        <v>13.129327131403056</v>
      </c>
      <c r="CM157" s="342">
        <v>13.628357685238642</v>
      </c>
      <c r="CN157" s="342">
        <v>14.626418792909814</v>
      </c>
      <c r="CO157" s="342">
        <v>8.5332109446736482</v>
      </c>
      <c r="CP157" s="342">
        <v>9.3646355800011563</v>
      </c>
      <c r="CQ157" s="342">
        <v>9.7803478976649103</v>
      </c>
      <c r="CR157" s="342">
        <v>10.196060215328663</v>
      </c>
      <c r="CS157" s="342">
        <v>11.027484850656169</v>
      </c>
      <c r="CT157" s="342">
        <v>11.809504405185571</v>
      </c>
      <c r="CU157" s="342">
        <v>12.200514182450272</v>
      </c>
      <c r="CV157" s="342">
        <v>12.591523959714973</v>
      </c>
      <c r="CW157" s="342">
        <v>13.373543514244375</v>
      </c>
      <c r="CY157" s="101">
        <f t="shared" si="131"/>
        <v>1</v>
      </c>
      <c r="CZ157" s="101"/>
      <c r="DA157" s="101"/>
      <c r="DB157" s="311"/>
      <c r="DC157" s="311"/>
      <c r="DD157" s="311"/>
      <c r="DE157" s="311"/>
      <c r="DF157" s="311"/>
      <c r="DP157" s="311"/>
      <c r="DQ157" s="311"/>
      <c r="DR157" s="311"/>
      <c r="DS157" s="311"/>
      <c r="DT157" s="311"/>
      <c r="DU157" s="311"/>
      <c r="DV157" s="311"/>
      <c r="DW157" s="311"/>
      <c r="DX157" s="101"/>
      <c r="DY157" s="101"/>
      <c r="DZ157" s="101"/>
      <c r="EA157" s="101"/>
      <c r="EB157" s="101"/>
      <c r="EC157" s="101"/>
      <c r="ED157" s="101"/>
      <c r="EE157" s="311"/>
      <c r="EF157" s="101"/>
      <c r="EG157" s="101"/>
      <c r="EH157" s="101"/>
      <c r="EI157" s="101"/>
      <c r="EJ157" s="105"/>
      <c r="EK157" s="105"/>
      <c r="EL157" s="69"/>
      <c r="EM157" s="68"/>
      <c r="EN157" s="68"/>
      <c r="EO157" s="68"/>
      <c r="EP157" s="68"/>
      <c r="EQ157" s="68"/>
      <c r="ER157" s="68"/>
      <c r="ES157" s="15"/>
      <c r="ET157" s="15"/>
      <c r="EU157" s="105"/>
      <c r="EV157" s="105"/>
      <c r="EW157" s="105"/>
      <c r="EX157" s="105"/>
      <c r="EY157" s="105"/>
      <c r="EZ157" s="105"/>
      <c r="FA157" s="67"/>
      <c r="FB157" s="105"/>
      <c r="FC157" s="105"/>
      <c r="FD157" s="105"/>
      <c r="FE157" s="105"/>
      <c r="FF157" s="105"/>
      <c r="FG157" s="105"/>
      <c r="FH157" s="67"/>
      <c r="FI157" s="67"/>
      <c r="FJ157" s="67"/>
      <c r="FK157" s="67"/>
      <c r="FL157" s="67"/>
      <c r="FM157" s="67"/>
      <c r="FN157" s="67"/>
    </row>
    <row r="158" spans="2:170" ht="22.5" customHeight="1" x14ac:dyDescent="0.45">
      <c r="B158" s="133">
        <f>IF(Data!B157&lt;&gt;"",Data!B157,"")</f>
        <v>144</v>
      </c>
      <c r="C158" s="158" t="str">
        <f>IF(Data!C157&lt;&gt;"",Data!C157,"")</f>
        <v>นางสาวอภิชญา   จุ้ยแจ้ง</v>
      </c>
      <c r="D158" s="106">
        <f>IF(Data!D157&lt;&gt;"",Data!D157,"")</f>
        <v>2</v>
      </c>
      <c r="E158" s="140">
        <f>IF(AND(I158=1,Data!T157=0),0,IF(I158=999,999,Data!T157))</f>
        <v>199</v>
      </c>
      <c r="F158" s="140">
        <f t="shared" si="88"/>
        <v>16.583333333333332</v>
      </c>
      <c r="G158" s="140">
        <f>IF(Data!K157&lt;&gt;"",Data!K157,"")</f>
        <v>60</v>
      </c>
      <c r="H158" s="141">
        <f>IF(Data!L157&lt;&gt;"",Data!L157,"")</f>
        <v>155</v>
      </c>
      <c r="I158" s="63">
        <f>IF(Data!M157&lt;&gt;"",Data!M157,"")</f>
        <v>1</v>
      </c>
      <c r="J158" s="63">
        <f t="shared" si="89"/>
        <v>124</v>
      </c>
      <c r="L158" s="64" t="str">
        <f t="shared" si="90"/>
        <v>น้ำหนักค่อนข้างมาก</v>
      </c>
      <c r="M158" s="74"/>
      <c r="N158" s="63">
        <f t="shared" si="91"/>
        <v>99</v>
      </c>
      <c r="P158" s="64" t="str">
        <f t="shared" si="92"/>
        <v>ส่วนสูงตามเกณฑ์</v>
      </c>
      <c r="R158" s="63">
        <f t="shared" si="93"/>
        <v>131</v>
      </c>
      <c r="S158" s="64" t="str">
        <f t="shared" si="94"/>
        <v>เริ่มอ้วน</v>
      </c>
      <c r="W158" s="310">
        <f t="shared" si="95"/>
        <v>2199</v>
      </c>
      <c r="Y158" s="65">
        <f t="shared" si="96"/>
        <v>48.2</v>
      </c>
      <c r="Z158" s="65">
        <f t="shared" si="97"/>
        <v>156.80000000000001</v>
      </c>
      <c r="AA158" s="65">
        <f t="shared" si="98"/>
        <v>45.7</v>
      </c>
      <c r="AB158" s="65">
        <f t="shared" si="99"/>
        <v>0</v>
      </c>
      <c r="AC158" s="65">
        <f t="shared" si="100"/>
        <v>45.7</v>
      </c>
      <c r="AD158" s="65">
        <f t="shared" si="101"/>
        <v>33.046822107433798</v>
      </c>
      <c r="AE158" s="65">
        <f t="shared" si="102"/>
        <v>38.097881404955871</v>
      </c>
      <c r="AF158" s="65">
        <f t="shared" si="103"/>
        <v>40.623411053716907</v>
      </c>
      <c r="AG158" s="65">
        <f t="shared" si="104"/>
        <v>57.451413871250949</v>
      </c>
      <c r="AH158" s="65">
        <f t="shared" si="105"/>
        <v>60.535218495001253</v>
      </c>
      <c r="AI158" s="65">
        <f t="shared" si="106"/>
        <v>66.702827742501881</v>
      </c>
      <c r="AJ158" s="65">
        <f t="shared" si="107"/>
        <v>141.80632924314503</v>
      </c>
      <c r="AK158" s="65">
        <f t="shared" si="108"/>
        <v>146.80421949543003</v>
      </c>
      <c r="AL158" s="65">
        <f t="shared" si="109"/>
        <v>149.30316462157251</v>
      </c>
      <c r="AM158" s="65">
        <f t="shared" si="110"/>
        <v>164.13732824271625</v>
      </c>
      <c r="AN158" s="65">
        <f t="shared" si="111"/>
        <v>166.58310432362168</v>
      </c>
      <c r="AO158" s="65">
        <f t="shared" si="112"/>
        <v>171.47465648543252</v>
      </c>
      <c r="AP158" s="65">
        <f t="shared" si="113"/>
        <v>31.18485065027869</v>
      </c>
      <c r="AQ158" s="65">
        <f t="shared" si="114"/>
        <v>36.023233766852464</v>
      </c>
      <c r="AR158" s="65">
        <f t="shared" si="115"/>
        <v>38.442425325139354</v>
      </c>
      <c r="AS158" s="65">
        <f t="shared" si="116"/>
        <v>55.429935278384619</v>
      </c>
      <c r="AT158" s="65">
        <f t="shared" si="117"/>
        <v>58.673247037846153</v>
      </c>
      <c r="AU158" s="65">
        <f t="shared" si="118"/>
        <v>65.159870556769221</v>
      </c>
      <c r="AV158" s="65">
        <f t="shared" si="119"/>
        <v>0</v>
      </c>
      <c r="AW158" s="65">
        <f t="shared" si="120"/>
        <v>31.18485065027869</v>
      </c>
      <c r="AX158" s="65">
        <f t="shared" si="121"/>
        <v>0</v>
      </c>
      <c r="AY158" s="65">
        <f t="shared" si="122"/>
        <v>36.023233766852464</v>
      </c>
      <c r="AZ158" s="65">
        <f t="shared" si="123"/>
        <v>0</v>
      </c>
      <c r="BA158" s="65">
        <f t="shared" si="124"/>
        <v>38.442425325139354</v>
      </c>
      <c r="BB158" s="65">
        <f t="shared" si="125"/>
        <v>0</v>
      </c>
      <c r="BC158" s="65">
        <f t="shared" si="126"/>
        <v>55.429935278384619</v>
      </c>
      <c r="BD158" s="65">
        <f t="shared" si="127"/>
        <v>0</v>
      </c>
      <c r="BE158" s="65">
        <f t="shared" si="128"/>
        <v>58.673247037846153</v>
      </c>
      <c r="BF158" s="65">
        <f t="shared" si="129"/>
        <v>0</v>
      </c>
      <c r="BG158" s="65">
        <f t="shared" si="130"/>
        <v>65.159870556769221</v>
      </c>
      <c r="BI158" s="371">
        <v>1143</v>
      </c>
      <c r="BJ158" s="342">
        <v>19.611257886032789</v>
      </c>
      <c r="BK158" s="342">
        <v>25.140838590688528</v>
      </c>
      <c r="BL158" s="342">
        <v>27.905628943016399</v>
      </c>
      <c r="BM158" s="342">
        <v>30.670419295344267</v>
      </c>
      <c r="BN158" s="342">
        <v>36.200000000000003</v>
      </c>
      <c r="BO158" s="342">
        <v>45.132399599828496</v>
      </c>
      <c r="BP158" s="342">
        <v>49.598599399742739</v>
      </c>
      <c r="BQ158" s="342">
        <v>54.064799199656989</v>
      </c>
      <c r="BR158" s="342">
        <v>63</v>
      </c>
      <c r="BS158" s="65"/>
      <c r="BT158" s="371">
        <v>1143</v>
      </c>
      <c r="BU158" s="342">
        <v>124.22534909726579</v>
      </c>
      <c r="BV158" s="342">
        <v>131.17192383337721</v>
      </c>
      <c r="BW158" s="342">
        <v>134.64521120143291</v>
      </c>
      <c r="BX158" s="342">
        <v>138.11849856948862</v>
      </c>
      <c r="BY158" s="342">
        <v>145.06507330560004</v>
      </c>
      <c r="BZ158" s="342">
        <v>152.52730982873578</v>
      </c>
      <c r="CA158" s="342">
        <v>156.25842809030365</v>
      </c>
      <c r="CB158" s="342">
        <v>159.98954635187152</v>
      </c>
      <c r="CC158" s="342">
        <v>167.45178287500727</v>
      </c>
      <c r="CE158" s="385">
        <v>84.75</v>
      </c>
      <c r="CF158" s="342">
        <v>9.5442155508125417</v>
      </c>
      <c r="CG158" s="342">
        <v>10.25818294552441</v>
      </c>
      <c r="CH158" s="342">
        <v>10.615166642880347</v>
      </c>
      <c r="CI158" s="342">
        <v>10.972150340236279</v>
      </c>
      <c r="CJ158" s="342">
        <v>11.686117734948148</v>
      </c>
      <c r="CK158" s="342">
        <v>12.692912670797796</v>
      </c>
      <c r="CL158" s="342">
        <v>13.196310138722618</v>
      </c>
      <c r="CM158" s="342">
        <v>13.699707606647442</v>
      </c>
      <c r="CN158" s="342">
        <v>14.706502542497088</v>
      </c>
      <c r="CO158" s="342">
        <v>8.571499100218162</v>
      </c>
      <c r="CP158" s="342">
        <v>9.4072468752548026</v>
      </c>
      <c r="CQ158" s="342">
        <v>9.8251207627731247</v>
      </c>
      <c r="CR158" s="342">
        <v>10.242994650291443</v>
      </c>
      <c r="CS158" s="342">
        <v>11.078742425328084</v>
      </c>
      <c r="CT158" s="342">
        <v>11.863203137347135</v>
      </c>
      <c r="CU158" s="342">
        <v>12.255433493356662</v>
      </c>
      <c r="CV158" s="342">
        <v>12.647663849366186</v>
      </c>
      <c r="CW158" s="342">
        <v>13.432124561385239</v>
      </c>
      <c r="CY158" s="101">
        <f t="shared" si="131"/>
        <v>1</v>
      </c>
      <c r="CZ158" s="101"/>
      <c r="DA158" s="101"/>
      <c r="DB158" s="311"/>
      <c r="DC158" s="311"/>
      <c r="DD158" s="311"/>
      <c r="DE158" s="311"/>
      <c r="DF158" s="311"/>
      <c r="DP158" s="311"/>
      <c r="DQ158" s="311"/>
      <c r="DR158" s="311"/>
      <c r="DS158" s="311"/>
      <c r="DT158" s="311"/>
      <c r="DU158" s="311"/>
      <c r="DV158" s="311"/>
      <c r="DW158" s="311"/>
      <c r="DX158" s="101"/>
      <c r="DY158" s="101"/>
      <c r="DZ158" s="101"/>
      <c r="EA158" s="101"/>
      <c r="EB158" s="101"/>
      <c r="EC158" s="101"/>
      <c r="ED158" s="101"/>
      <c r="EE158" s="311"/>
      <c r="EF158" s="101"/>
      <c r="EG158" s="101"/>
      <c r="EH158" s="101"/>
      <c r="EI158" s="101"/>
      <c r="EJ158" s="105"/>
      <c r="EK158" s="105"/>
      <c r="EL158" s="69"/>
      <c r="EM158" s="68"/>
      <c r="EN158" s="68"/>
      <c r="EO158" s="68"/>
      <c r="EP158" s="68"/>
      <c r="EQ158" s="68"/>
      <c r="ER158" s="68"/>
      <c r="ES158" s="15"/>
      <c r="ET158" s="15"/>
      <c r="EU158" s="105"/>
      <c r="EV158" s="105"/>
      <c r="EW158" s="105"/>
      <c r="EX158" s="105"/>
      <c r="EY158" s="105"/>
      <c r="EZ158" s="105"/>
      <c r="FA158" s="67"/>
      <c r="FB158" s="105"/>
      <c r="FC158" s="105"/>
      <c r="FD158" s="105"/>
      <c r="FE158" s="105"/>
      <c r="FF158" s="105"/>
      <c r="FG158" s="105"/>
      <c r="FH158" s="67"/>
      <c r="FI158" s="67"/>
      <c r="FJ158" s="67"/>
      <c r="FK158" s="67"/>
      <c r="FL158" s="67"/>
      <c r="FM158" s="67"/>
      <c r="FN158" s="67"/>
    </row>
    <row r="159" spans="2:170" ht="22.5" customHeight="1" x14ac:dyDescent="0.45">
      <c r="B159" s="133">
        <f>IF(Data!B158&lt;&gt;"",Data!B158,"")</f>
        <v>145</v>
      </c>
      <c r="C159" s="158" t="str">
        <f>IF(Data!C158&lt;&gt;"",Data!C158,"")</f>
        <v>นายพรหมพิริยะ   มั่นปาน</v>
      </c>
      <c r="D159" s="106">
        <f>IF(Data!D158&lt;&gt;"",Data!D158,"")</f>
        <v>1</v>
      </c>
      <c r="E159" s="140">
        <f>IF(AND(I159=1,Data!T158=0),0,IF(I159=999,999,Data!T158))</f>
        <v>193</v>
      </c>
      <c r="F159" s="140">
        <f t="shared" si="88"/>
        <v>16.083333333333332</v>
      </c>
      <c r="G159" s="140">
        <f>IF(Data!K158&lt;&gt;"",Data!K158,"")</f>
        <v>69</v>
      </c>
      <c r="H159" s="141">
        <f>IF(Data!L158&lt;&gt;"",Data!L158,"")</f>
        <v>172</v>
      </c>
      <c r="I159" s="63">
        <f>IF(Data!M158&lt;&gt;"",Data!M158,"")</f>
        <v>1</v>
      </c>
      <c r="J159" s="63">
        <f t="shared" si="89"/>
        <v>128</v>
      </c>
      <c r="L159" s="64" t="str">
        <f t="shared" si="90"/>
        <v>น้ำหนักมากกว่าเกณฑ์</v>
      </c>
      <c r="M159" s="74"/>
      <c r="N159" s="63">
        <f t="shared" si="91"/>
        <v>103</v>
      </c>
      <c r="P159" s="64" t="str">
        <f t="shared" si="92"/>
        <v>ส่วนสูงตามเกณฑ์</v>
      </c>
      <c r="R159" s="63">
        <f t="shared" si="93"/>
        <v>118</v>
      </c>
      <c r="S159" s="64" t="str">
        <f t="shared" si="94"/>
        <v>ท้วม</v>
      </c>
      <c r="W159" s="310">
        <f t="shared" si="95"/>
        <v>1193</v>
      </c>
      <c r="Y159" s="65">
        <f t="shared" si="96"/>
        <v>54</v>
      </c>
      <c r="Z159" s="65">
        <f t="shared" si="97"/>
        <v>167.72951577600003</v>
      </c>
      <c r="AA159" s="65">
        <f t="shared" si="98"/>
        <v>58.7</v>
      </c>
      <c r="AB159" s="65">
        <f t="shared" si="99"/>
        <v>0</v>
      </c>
      <c r="AC159" s="65">
        <f t="shared" si="100"/>
        <v>58.7</v>
      </c>
      <c r="AD159" s="65">
        <f t="shared" si="101"/>
        <v>34.221115171808329</v>
      </c>
      <c r="AE159" s="65">
        <f t="shared" si="102"/>
        <v>40.814076781205557</v>
      </c>
      <c r="AF159" s="65">
        <f t="shared" si="103"/>
        <v>44.110557585904168</v>
      </c>
      <c r="AG159" s="65">
        <f t="shared" si="104"/>
        <v>64.288210253373904</v>
      </c>
      <c r="AH159" s="65">
        <f t="shared" si="105"/>
        <v>67.717613671165196</v>
      </c>
      <c r="AI159" s="65">
        <f t="shared" si="106"/>
        <v>74.599999999999994</v>
      </c>
      <c r="AJ159" s="65">
        <f t="shared" si="107"/>
        <v>149.37089782540392</v>
      </c>
      <c r="AK159" s="65">
        <f t="shared" si="108"/>
        <v>155.49043714226929</v>
      </c>
      <c r="AL159" s="65">
        <f t="shared" si="109"/>
        <v>158.55020680070197</v>
      </c>
      <c r="AM159" s="65">
        <f t="shared" si="110"/>
        <v>176.02028165525437</v>
      </c>
      <c r="AN159" s="65">
        <f t="shared" si="111"/>
        <v>178.78387028167245</v>
      </c>
      <c r="AO159" s="65">
        <f t="shared" si="112"/>
        <v>184.31104753450867</v>
      </c>
      <c r="AP159" s="65">
        <f t="shared" si="113"/>
        <v>41.473229343187896</v>
      </c>
      <c r="AQ159" s="65">
        <f t="shared" si="114"/>
        <v>47.215486228791931</v>
      </c>
      <c r="AR159" s="65">
        <f t="shared" si="115"/>
        <v>50.086614671593949</v>
      </c>
      <c r="AS159" s="65">
        <f t="shared" si="116"/>
        <v>66.994371056983596</v>
      </c>
      <c r="AT159" s="65">
        <f t="shared" si="117"/>
        <v>69.75916140931146</v>
      </c>
      <c r="AU159" s="65">
        <f t="shared" si="118"/>
        <v>75.288742113967203</v>
      </c>
      <c r="AV159" s="65">
        <f t="shared" si="119"/>
        <v>0</v>
      </c>
      <c r="AW159" s="65">
        <f t="shared" si="120"/>
        <v>41.473229343187896</v>
      </c>
      <c r="AX159" s="65">
        <f t="shared" si="121"/>
        <v>0</v>
      </c>
      <c r="AY159" s="65">
        <f t="shared" si="122"/>
        <v>47.215486228791931</v>
      </c>
      <c r="AZ159" s="65">
        <f t="shared" si="123"/>
        <v>0</v>
      </c>
      <c r="BA159" s="65">
        <f t="shared" si="124"/>
        <v>50.086614671593949</v>
      </c>
      <c r="BB159" s="65">
        <f t="shared" si="125"/>
        <v>0</v>
      </c>
      <c r="BC159" s="65">
        <f t="shared" si="126"/>
        <v>66.994371056983596</v>
      </c>
      <c r="BD159" s="65">
        <f t="shared" si="127"/>
        <v>0</v>
      </c>
      <c r="BE159" s="65">
        <f t="shared" si="128"/>
        <v>69.75916140931146</v>
      </c>
      <c r="BF159" s="65">
        <f t="shared" si="129"/>
        <v>0</v>
      </c>
      <c r="BG159" s="65">
        <f t="shared" si="130"/>
        <v>75.288742113967203</v>
      </c>
      <c r="BI159" s="371">
        <v>1144</v>
      </c>
      <c r="BJ159" s="342">
        <v>19.692243614610344</v>
      </c>
      <c r="BK159" s="342">
        <v>25.32816240974023</v>
      </c>
      <c r="BL159" s="342">
        <v>28.146121807305171</v>
      </c>
      <c r="BM159" s="342">
        <v>30.964081204870116</v>
      </c>
      <c r="BN159" s="342">
        <v>36.6</v>
      </c>
      <c r="BO159" s="342">
        <v>45.532399599828494</v>
      </c>
      <c r="BP159" s="342">
        <v>49.998599399742744</v>
      </c>
      <c r="BQ159" s="342">
        <v>54.464799199656994</v>
      </c>
      <c r="BR159" s="342">
        <v>63.4</v>
      </c>
      <c r="BS159" s="65"/>
      <c r="BT159" s="371">
        <v>1144</v>
      </c>
      <c r="BU159" s="342">
        <v>124.52201114041051</v>
      </c>
      <c r="BV159" s="342">
        <v>131.56091733286036</v>
      </c>
      <c r="BW159" s="342">
        <v>135.08037042908529</v>
      </c>
      <c r="BX159" s="342">
        <v>138.5998235253102</v>
      </c>
      <c r="BY159" s="342">
        <v>145.63872971776004</v>
      </c>
      <c r="BZ159" s="342">
        <v>153.1681419202686</v>
      </c>
      <c r="CA159" s="342">
        <v>156.93284802152289</v>
      </c>
      <c r="CB159" s="342">
        <v>160.69755412277712</v>
      </c>
      <c r="CC159" s="342">
        <v>168.22696632528567</v>
      </c>
      <c r="CE159" s="385">
        <v>85</v>
      </c>
      <c r="CF159" s="342">
        <v>9.6026043814696109</v>
      </c>
      <c r="CG159" s="342">
        <v>10.315069587646407</v>
      </c>
      <c r="CH159" s="342">
        <v>10.671302190734806</v>
      </c>
      <c r="CI159" s="342">
        <v>11.027534793823204</v>
      </c>
      <c r="CJ159" s="342">
        <v>11.74</v>
      </c>
      <c r="CK159" s="342">
        <v>12.755528764028121</v>
      </c>
      <c r="CL159" s="342">
        <v>13.26329314604218</v>
      </c>
      <c r="CM159" s="342">
        <v>13.771057528056241</v>
      </c>
      <c r="CN159" s="342">
        <v>14.786586292084364</v>
      </c>
      <c r="CO159" s="342">
        <v>8.609787255762674</v>
      </c>
      <c r="CP159" s="342">
        <v>9.4498581705084508</v>
      </c>
      <c r="CQ159" s="342">
        <v>9.8698936278813392</v>
      </c>
      <c r="CR159" s="342">
        <v>10.289929085254226</v>
      </c>
      <c r="CS159" s="342">
        <v>11.13</v>
      </c>
      <c r="CT159" s="342">
        <v>11.916901869508701</v>
      </c>
      <c r="CU159" s="342">
        <v>12.310352804263051</v>
      </c>
      <c r="CV159" s="342">
        <v>12.703803739017401</v>
      </c>
      <c r="CW159" s="342">
        <v>13.490705608526103</v>
      </c>
      <c r="CY159" s="101">
        <f t="shared" si="131"/>
        <v>1</v>
      </c>
      <c r="CZ159" s="101"/>
      <c r="DA159" s="101"/>
      <c r="DB159" s="311"/>
      <c r="DC159" s="311"/>
      <c r="DD159" s="311"/>
      <c r="DE159" s="311"/>
      <c r="DF159" s="311"/>
      <c r="DP159" s="311"/>
      <c r="DQ159" s="311"/>
      <c r="DR159" s="311"/>
      <c r="DS159" s="311"/>
      <c r="DT159" s="311"/>
      <c r="DU159" s="311"/>
      <c r="DV159" s="311"/>
      <c r="DW159" s="311"/>
      <c r="DX159" s="101"/>
      <c r="DY159" s="101"/>
      <c r="DZ159" s="101"/>
      <c r="EA159" s="101"/>
      <c r="EB159" s="101"/>
      <c r="EC159" s="101"/>
      <c r="ED159" s="101"/>
      <c r="EE159" s="311"/>
      <c r="EF159" s="101"/>
      <c r="EG159" s="101"/>
      <c r="EH159" s="101"/>
      <c r="EI159" s="101"/>
      <c r="EJ159" s="105"/>
      <c r="EK159" s="105"/>
      <c r="EL159" s="69"/>
      <c r="EM159" s="68"/>
      <c r="EN159" s="68"/>
      <c r="EO159" s="68"/>
      <c r="EP159" s="68"/>
      <c r="EQ159" s="68"/>
      <c r="ER159" s="68"/>
      <c r="ES159" s="15"/>
      <c r="ET159" s="15"/>
      <c r="EU159" s="105"/>
      <c r="EV159" s="105"/>
      <c r="EW159" s="105"/>
      <c r="EX159" s="105"/>
      <c r="EY159" s="105"/>
      <c r="EZ159" s="105"/>
      <c r="FA159" s="67"/>
      <c r="FB159" s="105"/>
      <c r="FC159" s="105"/>
      <c r="FD159" s="105"/>
      <c r="FE159" s="105"/>
      <c r="FF159" s="105"/>
      <c r="FG159" s="105"/>
      <c r="FH159" s="67"/>
      <c r="FI159" s="67"/>
      <c r="FJ159" s="67"/>
      <c r="FK159" s="67"/>
      <c r="FL159" s="67"/>
      <c r="FM159" s="67"/>
      <c r="FN159" s="67"/>
    </row>
    <row r="160" spans="2:170" ht="22.5" customHeight="1" x14ac:dyDescent="0.45">
      <c r="B160" s="133">
        <f>IF(Data!B159&lt;&gt;"",Data!B159,"")</f>
        <v>146</v>
      </c>
      <c r="C160" s="158" t="str">
        <f>IF(Data!C159&lt;&gt;"",Data!C159,"")</f>
        <v>นายพลวัฒน์   วรโชติ</v>
      </c>
      <c r="D160" s="106">
        <f>IF(Data!D159&lt;&gt;"",Data!D159,"")</f>
        <v>1</v>
      </c>
      <c r="E160" s="140">
        <f>IF(AND(I160=1,Data!T159=0),0,IF(I160=999,999,Data!T159))</f>
        <v>190</v>
      </c>
      <c r="F160" s="140">
        <f t="shared" si="88"/>
        <v>15.833333333333334</v>
      </c>
      <c r="G160" s="140">
        <f>IF(Data!K159&lt;&gt;"",Data!K159,"")</f>
        <v>61</v>
      </c>
      <c r="H160" s="141">
        <f>IF(Data!L159&lt;&gt;"",Data!L159,"")</f>
        <v>177</v>
      </c>
      <c r="I160" s="63">
        <f>IF(Data!M159&lt;&gt;"",Data!M159,"")</f>
        <v>1</v>
      </c>
      <c r="J160" s="63">
        <f t="shared" si="89"/>
        <v>114</v>
      </c>
      <c r="L160" s="64" t="str">
        <f t="shared" si="90"/>
        <v>น้ำหนักตามเกณฑ์</v>
      </c>
      <c r="M160" s="74"/>
      <c r="N160" s="63">
        <f t="shared" si="91"/>
        <v>106</v>
      </c>
      <c r="P160" s="64" t="str">
        <f t="shared" si="92"/>
        <v>ค่อนข้างสูง</v>
      </c>
      <c r="R160" s="63">
        <f t="shared" si="93"/>
        <v>97</v>
      </c>
      <c r="S160" s="64" t="str">
        <f t="shared" si="94"/>
        <v>สมส่วน</v>
      </c>
      <c r="W160" s="310">
        <f t="shared" si="95"/>
        <v>1190</v>
      </c>
      <c r="Y160" s="65">
        <f t="shared" si="96"/>
        <v>53.3</v>
      </c>
      <c r="Z160" s="65">
        <f t="shared" si="97"/>
        <v>167.0801568256</v>
      </c>
      <c r="AA160" s="65">
        <f t="shared" si="98"/>
        <v>62.6</v>
      </c>
      <c r="AB160" s="65">
        <f t="shared" si="99"/>
        <v>0</v>
      </c>
      <c r="AC160" s="65">
        <f t="shared" si="100"/>
        <v>62.6</v>
      </c>
      <c r="AD160" s="65">
        <f t="shared" si="101"/>
        <v>33.361608036097103</v>
      </c>
      <c r="AE160" s="65">
        <f t="shared" si="102"/>
        <v>40.007738690731401</v>
      </c>
      <c r="AF160" s="65">
        <f t="shared" si="103"/>
        <v>43.330804018048553</v>
      </c>
      <c r="AG160" s="65">
        <f t="shared" si="104"/>
        <v>63.827470956940729</v>
      </c>
      <c r="AH160" s="65">
        <f t="shared" si="105"/>
        <v>67.33662794258764</v>
      </c>
      <c r="AI160" s="65">
        <f t="shared" si="106"/>
        <v>74.400000000000006</v>
      </c>
      <c r="AJ160" s="65">
        <f t="shared" si="107"/>
        <v>148.42890833956164</v>
      </c>
      <c r="AK160" s="65">
        <f t="shared" si="108"/>
        <v>154.6459911682411</v>
      </c>
      <c r="AL160" s="65">
        <f t="shared" si="109"/>
        <v>157.75453258258082</v>
      </c>
      <c r="AM160" s="65">
        <f t="shared" si="110"/>
        <v>175.51332464243205</v>
      </c>
      <c r="AN160" s="65">
        <f t="shared" si="111"/>
        <v>178.32438058137606</v>
      </c>
      <c r="AO160" s="65">
        <f t="shared" si="112"/>
        <v>183.94649245926411</v>
      </c>
      <c r="AP160" s="65">
        <f t="shared" si="113"/>
        <v>45.213722207476678</v>
      </c>
      <c r="AQ160" s="65">
        <f t="shared" si="114"/>
        <v>51.009148138317784</v>
      </c>
      <c r="AR160" s="65">
        <f t="shared" si="115"/>
        <v>53.906861103738343</v>
      </c>
      <c r="AS160" s="65">
        <f t="shared" si="116"/>
        <v>70.575356785561141</v>
      </c>
      <c r="AT160" s="65">
        <f t="shared" si="117"/>
        <v>73.233809047414866</v>
      </c>
      <c r="AU160" s="65">
        <f t="shared" si="118"/>
        <v>78.550713571122301</v>
      </c>
      <c r="AV160" s="65">
        <f t="shared" si="119"/>
        <v>0</v>
      </c>
      <c r="AW160" s="65">
        <f t="shared" si="120"/>
        <v>45.213722207476678</v>
      </c>
      <c r="AX160" s="65">
        <f t="shared" si="121"/>
        <v>0</v>
      </c>
      <c r="AY160" s="65">
        <f t="shared" si="122"/>
        <v>51.009148138317784</v>
      </c>
      <c r="AZ160" s="65">
        <f t="shared" si="123"/>
        <v>0</v>
      </c>
      <c r="BA160" s="65">
        <f t="shared" si="124"/>
        <v>53.906861103738343</v>
      </c>
      <c r="BB160" s="65">
        <f t="shared" si="125"/>
        <v>0</v>
      </c>
      <c r="BC160" s="65">
        <f t="shared" si="126"/>
        <v>70.575356785561141</v>
      </c>
      <c r="BD160" s="65">
        <f t="shared" si="127"/>
        <v>0</v>
      </c>
      <c r="BE160" s="65">
        <f t="shared" si="128"/>
        <v>73.233809047414866</v>
      </c>
      <c r="BF160" s="65">
        <f t="shared" si="129"/>
        <v>0</v>
      </c>
      <c r="BG160" s="65">
        <f t="shared" si="130"/>
        <v>78.550713571122301</v>
      </c>
      <c r="BI160" s="371">
        <v>1145</v>
      </c>
      <c r="BJ160" s="342">
        <v>19.773229343187896</v>
      </c>
      <c r="BK160" s="342">
        <v>25.515486228791932</v>
      </c>
      <c r="BL160" s="342">
        <v>28.386614671593946</v>
      </c>
      <c r="BM160" s="342">
        <v>31.257743114395964</v>
      </c>
      <c r="BN160" s="342">
        <v>37</v>
      </c>
      <c r="BO160" s="342">
        <v>45.932399599828493</v>
      </c>
      <c r="BP160" s="342">
        <v>50.398599399742736</v>
      </c>
      <c r="BQ160" s="342">
        <v>54.864799199656986</v>
      </c>
      <c r="BR160" s="342">
        <v>63.8</v>
      </c>
      <c r="BS160" s="65"/>
      <c r="BT160" s="371">
        <v>1145</v>
      </c>
      <c r="BU160" s="342">
        <v>124.81076537112229</v>
      </c>
      <c r="BV160" s="342">
        <v>131.94906857317486</v>
      </c>
      <c r="BW160" s="342">
        <v>135.51822017420113</v>
      </c>
      <c r="BX160" s="342">
        <v>139.08737177522741</v>
      </c>
      <c r="BY160" s="342">
        <v>146.22567497727999</v>
      </c>
      <c r="BZ160" s="342">
        <v>153.76202826065995</v>
      </c>
      <c r="CA160" s="342">
        <v>157.53020490234991</v>
      </c>
      <c r="CB160" s="342">
        <v>161.2983815440399</v>
      </c>
      <c r="CC160" s="342">
        <v>168.83473482741988</v>
      </c>
      <c r="CE160" s="385">
        <v>85.25</v>
      </c>
      <c r="CF160" s="342">
        <v>9.6144532861022078</v>
      </c>
      <c r="CG160" s="342">
        <v>10.336302190734806</v>
      </c>
      <c r="CH160" s="342">
        <v>10.697226643051104</v>
      </c>
      <c r="CI160" s="342">
        <v>11.058151095367403</v>
      </c>
      <c r="CJ160" s="342">
        <v>11.78</v>
      </c>
      <c r="CK160" s="342">
        <v>12.804146573021089</v>
      </c>
      <c r="CL160" s="342">
        <v>13.316219859531635</v>
      </c>
      <c r="CM160" s="342">
        <v>13.828293146042181</v>
      </c>
      <c r="CN160" s="342">
        <v>14.852439719063273</v>
      </c>
      <c r="CO160" s="342">
        <v>8.6698404418220054</v>
      </c>
      <c r="CP160" s="342">
        <v>9.5123936278813375</v>
      </c>
      <c r="CQ160" s="342">
        <v>9.9336702209110044</v>
      </c>
      <c r="CR160" s="342">
        <v>10.35494681394067</v>
      </c>
      <c r="CS160" s="342">
        <v>11.1975</v>
      </c>
      <c r="CT160" s="342">
        <v>12.000176402131526</v>
      </c>
      <c r="CU160" s="342">
        <v>12.401514603197288</v>
      </c>
      <c r="CV160" s="342">
        <v>12.802852804263051</v>
      </c>
      <c r="CW160" s="342">
        <v>13.605529206394577</v>
      </c>
      <c r="CY160" s="101">
        <f t="shared" si="131"/>
        <v>1</v>
      </c>
      <c r="CZ160" s="101"/>
      <c r="DA160" s="101"/>
      <c r="DB160" s="311"/>
      <c r="DC160" s="311"/>
      <c r="DD160" s="311"/>
      <c r="DE160" s="311"/>
      <c r="DF160" s="311"/>
      <c r="DP160" s="311"/>
      <c r="DQ160" s="311"/>
      <c r="DR160" s="311"/>
      <c r="DS160" s="311"/>
      <c r="DT160" s="311"/>
      <c r="DU160" s="311"/>
      <c r="DV160" s="311"/>
      <c r="DW160" s="311"/>
      <c r="DX160" s="101"/>
      <c r="DY160" s="101"/>
      <c r="DZ160" s="101"/>
      <c r="EA160" s="101"/>
      <c r="EB160" s="101"/>
      <c r="EC160" s="101"/>
      <c r="ED160" s="101"/>
      <c r="EE160" s="311"/>
      <c r="EF160" s="101"/>
      <c r="EG160" s="101"/>
      <c r="EH160" s="101"/>
      <c r="EI160" s="101"/>
      <c r="EJ160" s="105"/>
      <c r="EK160" s="105"/>
      <c r="EL160" s="69"/>
      <c r="EM160" s="68"/>
      <c r="EN160" s="68"/>
      <c r="EO160" s="68"/>
      <c r="EP160" s="68"/>
      <c r="EQ160" s="68"/>
      <c r="ER160" s="68"/>
      <c r="ES160" s="15"/>
      <c r="ET160" s="15"/>
      <c r="EU160" s="105"/>
      <c r="EV160" s="105"/>
      <c r="EW160" s="105"/>
      <c r="EX160" s="105"/>
      <c r="EY160" s="105"/>
      <c r="EZ160" s="105"/>
      <c r="FA160" s="67"/>
      <c r="FB160" s="105"/>
      <c r="FC160" s="105"/>
      <c r="FD160" s="105"/>
      <c r="FE160" s="105"/>
      <c r="FF160" s="105"/>
      <c r="FG160" s="105"/>
      <c r="FH160" s="67"/>
      <c r="FI160" s="67"/>
      <c r="FJ160" s="67"/>
      <c r="FK160" s="67"/>
      <c r="FL160" s="67"/>
      <c r="FM160" s="67"/>
      <c r="FN160" s="67"/>
    </row>
    <row r="161" spans="2:170" ht="22.5" customHeight="1" x14ac:dyDescent="0.45">
      <c r="B161" s="133">
        <f>IF(Data!B160&lt;&gt;"",Data!B160,"")</f>
        <v>147</v>
      </c>
      <c r="C161" s="158" t="str">
        <f>IF(Data!C160&lt;&gt;"",Data!C160,"")</f>
        <v>นางสาวกัญญาพัชร   อ่อนสำลี</v>
      </c>
      <c r="D161" s="106">
        <f>IF(Data!D160&lt;&gt;"",Data!D160,"")</f>
        <v>2</v>
      </c>
      <c r="E161" s="140">
        <f>IF(AND(I161=1,Data!T160=0),0,IF(I161=999,999,Data!T160))</f>
        <v>201</v>
      </c>
      <c r="F161" s="140">
        <f t="shared" si="88"/>
        <v>16.75</v>
      </c>
      <c r="G161" s="140">
        <f>IF(Data!K160&lt;&gt;"",Data!K160,"")</f>
        <v>62</v>
      </c>
      <c r="H161" s="141">
        <f>IF(Data!L160&lt;&gt;"",Data!L160,"")</f>
        <v>164</v>
      </c>
      <c r="I161" s="63">
        <f>IF(Data!M160&lt;&gt;"",Data!M160,"")</f>
        <v>1</v>
      </c>
      <c r="J161" s="63">
        <f t="shared" si="89"/>
        <v>128</v>
      </c>
      <c r="L161" s="64" t="str">
        <f t="shared" si="90"/>
        <v>น้ำหนักมากกว่าเกณฑ์</v>
      </c>
      <c r="M161" s="74"/>
      <c r="N161" s="63">
        <f t="shared" si="91"/>
        <v>105</v>
      </c>
      <c r="P161" s="64" t="str">
        <f t="shared" si="92"/>
        <v>ส่วนสูงตามเกณฑ์</v>
      </c>
      <c r="R161" s="63">
        <f t="shared" si="93"/>
        <v>117</v>
      </c>
      <c r="S161" s="64" t="str">
        <f t="shared" si="94"/>
        <v>ท้วม</v>
      </c>
      <c r="W161" s="310">
        <f t="shared" si="95"/>
        <v>2201</v>
      </c>
      <c r="Y161" s="65">
        <f t="shared" si="96"/>
        <v>48.3</v>
      </c>
      <c r="Z161" s="65">
        <f t="shared" si="97"/>
        <v>156.80000000000001</v>
      </c>
      <c r="AA161" s="65">
        <f t="shared" si="98"/>
        <v>53.1</v>
      </c>
      <c r="AB161" s="65">
        <f t="shared" si="99"/>
        <v>0</v>
      </c>
      <c r="AC161" s="65">
        <f t="shared" si="100"/>
        <v>53.1</v>
      </c>
      <c r="AD161" s="65">
        <f t="shared" si="101"/>
        <v>33.146822107433792</v>
      </c>
      <c r="AE161" s="65">
        <f t="shared" si="102"/>
        <v>38.197881404955865</v>
      </c>
      <c r="AF161" s="65">
        <f t="shared" si="103"/>
        <v>40.723411053716902</v>
      </c>
      <c r="AG161" s="65">
        <f t="shared" si="104"/>
        <v>57.551413871250944</v>
      </c>
      <c r="AH161" s="65">
        <f t="shared" si="105"/>
        <v>60.635218495001254</v>
      </c>
      <c r="AI161" s="65">
        <f t="shared" si="106"/>
        <v>66.80282774250189</v>
      </c>
      <c r="AJ161" s="65">
        <f t="shared" si="107"/>
        <v>141.96583637885624</v>
      </c>
      <c r="AK161" s="65">
        <f t="shared" si="108"/>
        <v>146.91055758590417</v>
      </c>
      <c r="AL161" s="65">
        <f t="shared" si="109"/>
        <v>149.3829181894281</v>
      </c>
      <c r="AM161" s="65">
        <f t="shared" si="110"/>
        <v>164.13732824271625</v>
      </c>
      <c r="AN161" s="65">
        <f t="shared" si="111"/>
        <v>166.58310432362168</v>
      </c>
      <c r="AO161" s="65">
        <f t="shared" si="112"/>
        <v>171.47465648543252</v>
      </c>
      <c r="AP161" s="65">
        <f t="shared" si="113"/>
        <v>36.670765021744003</v>
      </c>
      <c r="AQ161" s="65">
        <f t="shared" si="114"/>
        <v>42.147176681162676</v>
      </c>
      <c r="AR161" s="65">
        <f t="shared" si="115"/>
        <v>44.885382510872006</v>
      </c>
      <c r="AS161" s="65">
        <f t="shared" si="116"/>
        <v>61.713385328406048</v>
      </c>
      <c r="AT161" s="65">
        <f t="shared" si="117"/>
        <v>64.584513771208066</v>
      </c>
      <c r="AU161" s="65">
        <f t="shared" si="118"/>
        <v>70.326770656812101</v>
      </c>
      <c r="AV161" s="65">
        <f t="shared" si="119"/>
        <v>0</v>
      </c>
      <c r="AW161" s="65">
        <f t="shared" si="120"/>
        <v>36.670765021744003</v>
      </c>
      <c r="AX161" s="65">
        <f t="shared" si="121"/>
        <v>0</v>
      </c>
      <c r="AY161" s="65">
        <f t="shared" si="122"/>
        <v>42.147176681162676</v>
      </c>
      <c r="AZ161" s="65">
        <f t="shared" si="123"/>
        <v>0</v>
      </c>
      <c r="BA161" s="65">
        <f t="shared" si="124"/>
        <v>44.885382510872006</v>
      </c>
      <c r="BB161" s="65">
        <f t="shared" si="125"/>
        <v>0</v>
      </c>
      <c r="BC161" s="65">
        <f t="shared" si="126"/>
        <v>61.713385328406048</v>
      </c>
      <c r="BD161" s="65">
        <f t="shared" si="127"/>
        <v>0</v>
      </c>
      <c r="BE161" s="65">
        <f t="shared" si="128"/>
        <v>64.584513771208066</v>
      </c>
      <c r="BF161" s="65">
        <f t="shared" si="129"/>
        <v>0</v>
      </c>
      <c r="BG161" s="65">
        <f t="shared" si="130"/>
        <v>70.326770656812101</v>
      </c>
      <c r="BI161" s="371">
        <v>1146</v>
      </c>
      <c r="BJ161" s="342">
        <v>19.913722207476674</v>
      </c>
      <c r="BK161" s="342">
        <v>25.709148138317783</v>
      </c>
      <c r="BL161" s="342">
        <v>28.606861103738339</v>
      </c>
      <c r="BM161" s="342">
        <v>31.504574069158892</v>
      </c>
      <c r="BN161" s="342">
        <v>37.299999999999997</v>
      </c>
      <c r="BO161" s="342">
        <v>46.285568645065574</v>
      </c>
      <c r="BP161" s="342">
        <v>50.778352967598366</v>
      </c>
      <c r="BQ161" s="342">
        <v>55.271137290131151</v>
      </c>
      <c r="BR161" s="342">
        <v>64.3</v>
      </c>
      <c r="BS161" s="65"/>
      <c r="BT161" s="371">
        <v>1146</v>
      </c>
      <c r="BU161" s="342">
        <v>125.04752240756241</v>
      </c>
      <c r="BV161" s="342">
        <v>132.33168160504161</v>
      </c>
      <c r="BW161" s="342">
        <v>135.97376120378121</v>
      </c>
      <c r="BX161" s="342">
        <v>139.61584080252081</v>
      </c>
      <c r="BY161" s="342">
        <v>146.9</v>
      </c>
      <c r="BZ161" s="342">
        <v>154.41243621415981</v>
      </c>
      <c r="CA161" s="342">
        <v>158.16865432123973</v>
      </c>
      <c r="CB161" s="342">
        <v>161.92487242831962</v>
      </c>
      <c r="CC161" s="342">
        <v>169.43730864247945</v>
      </c>
      <c r="CE161" s="385">
        <v>85.5</v>
      </c>
      <c r="CF161" s="342">
        <v>9.6263021907348048</v>
      </c>
      <c r="CG161" s="342">
        <v>10.357534793823204</v>
      </c>
      <c r="CH161" s="342">
        <v>10.723151095367403</v>
      </c>
      <c r="CI161" s="342">
        <v>11.088767396911603</v>
      </c>
      <c r="CJ161" s="342">
        <v>11.82</v>
      </c>
      <c r="CK161" s="342">
        <v>12.85276438201406</v>
      </c>
      <c r="CL161" s="342">
        <v>13.369146573021091</v>
      </c>
      <c r="CM161" s="342">
        <v>13.88552876402812</v>
      </c>
      <c r="CN161" s="342">
        <v>14.918293146042181</v>
      </c>
      <c r="CO161" s="342">
        <v>8.7298936278813368</v>
      </c>
      <c r="CP161" s="342">
        <v>9.5749290852542259</v>
      </c>
      <c r="CQ161" s="342">
        <v>9.9974468139406696</v>
      </c>
      <c r="CR161" s="342">
        <v>10.419964542627113</v>
      </c>
      <c r="CS161" s="342">
        <v>11.265000000000001</v>
      </c>
      <c r="CT161" s="342">
        <v>12.08345093475435</v>
      </c>
      <c r="CU161" s="342">
        <v>12.492676402131526</v>
      </c>
      <c r="CV161" s="342">
        <v>12.9019018695087</v>
      </c>
      <c r="CW161" s="342">
        <v>13.720352804263051</v>
      </c>
      <c r="CY161" s="101">
        <f t="shared" si="131"/>
        <v>1</v>
      </c>
      <c r="CZ161" s="101"/>
      <c r="DA161" s="101"/>
      <c r="DB161" s="311"/>
      <c r="DC161" s="311"/>
      <c r="DD161" s="311"/>
      <c r="DE161" s="311"/>
      <c r="DF161" s="311"/>
      <c r="DP161" s="311"/>
      <c r="DQ161" s="311"/>
      <c r="DR161" s="311"/>
      <c r="DS161" s="311"/>
      <c r="DT161" s="311"/>
      <c r="DU161" s="311"/>
      <c r="DV161" s="311"/>
      <c r="DW161" s="311"/>
      <c r="DX161" s="101"/>
      <c r="DY161" s="101"/>
      <c r="DZ161" s="101"/>
      <c r="EA161" s="101"/>
      <c r="EB161" s="101"/>
      <c r="EC161" s="101"/>
      <c r="ED161" s="101"/>
      <c r="EE161" s="311"/>
      <c r="EF161" s="101"/>
      <c r="EG161" s="101"/>
      <c r="EH161" s="101"/>
      <c r="EI161" s="101"/>
      <c r="EJ161" s="105"/>
      <c r="EK161" s="105"/>
      <c r="EL161" s="69"/>
      <c r="EM161" s="68"/>
      <c r="EN161" s="68"/>
      <c r="EO161" s="68"/>
      <c r="EP161" s="68"/>
      <c r="EQ161" s="68"/>
      <c r="ER161" s="68"/>
      <c r="ES161" s="15"/>
      <c r="ET161" s="15"/>
      <c r="EU161" s="105"/>
      <c r="EV161" s="105"/>
      <c r="EW161" s="105"/>
      <c r="EX161" s="105"/>
      <c r="EY161" s="105"/>
      <c r="EZ161" s="105"/>
      <c r="FA161" s="67"/>
      <c r="FB161" s="105"/>
      <c r="FC161" s="105"/>
      <c r="FD161" s="105"/>
      <c r="FE161" s="105"/>
      <c r="FF161" s="105"/>
      <c r="FG161" s="105"/>
      <c r="FH161" s="67"/>
      <c r="FI161" s="67"/>
      <c r="FJ161" s="67"/>
      <c r="FK161" s="67"/>
      <c r="FL161" s="67"/>
      <c r="FM161" s="67"/>
      <c r="FN161" s="67"/>
    </row>
    <row r="162" spans="2:170" ht="22.5" customHeight="1" x14ac:dyDescent="0.45">
      <c r="B162" s="133">
        <f>IF(Data!B161&lt;&gt;"",Data!B161,"")</f>
        <v>148</v>
      </c>
      <c r="C162" s="158" t="str">
        <f>IF(Data!C161&lt;&gt;"",Data!C161,"")</f>
        <v>นางสาวชาลิสา   สมานิตย์</v>
      </c>
      <c r="D162" s="106">
        <f>IF(Data!D161&lt;&gt;"",Data!D161,"")</f>
        <v>2</v>
      </c>
      <c r="E162" s="140">
        <f>IF(AND(I162=1,Data!T161=0),0,IF(I162=999,999,Data!T161))</f>
        <v>198</v>
      </c>
      <c r="F162" s="140">
        <f t="shared" si="88"/>
        <v>16.5</v>
      </c>
      <c r="G162" s="140">
        <f>IF(Data!K161&lt;&gt;"",Data!K161,"")</f>
        <v>46</v>
      </c>
      <c r="H162" s="141">
        <f>IF(Data!L161&lt;&gt;"",Data!L161,"")</f>
        <v>163</v>
      </c>
      <c r="I162" s="63">
        <f>IF(Data!M161&lt;&gt;"",Data!M161,"")</f>
        <v>1</v>
      </c>
      <c r="J162" s="63">
        <f t="shared" si="89"/>
        <v>95</v>
      </c>
      <c r="L162" s="64" t="str">
        <f t="shared" si="90"/>
        <v>น้ำหนักตามเกณฑ์</v>
      </c>
      <c r="M162" s="74"/>
      <c r="N162" s="63">
        <f t="shared" si="91"/>
        <v>104</v>
      </c>
      <c r="P162" s="64" t="str">
        <f t="shared" si="92"/>
        <v>ส่วนสูงตามเกณฑ์</v>
      </c>
      <c r="R162" s="63">
        <f t="shared" si="93"/>
        <v>88</v>
      </c>
      <c r="S162" s="64" t="str">
        <f t="shared" si="94"/>
        <v>สมส่วน</v>
      </c>
      <c r="W162" s="310">
        <f t="shared" si="95"/>
        <v>2198</v>
      </c>
      <c r="Y162" s="65">
        <f t="shared" si="96"/>
        <v>48.2</v>
      </c>
      <c r="Z162" s="65">
        <f t="shared" si="97"/>
        <v>156.80000000000001</v>
      </c>
      <c r="AA162" s="65">
        <f t="shared" si="98"/>
        <v>52.3</v>
      </c>
      <c r="AB162" s="65">
        <f t="shared" si="99"/>
        <v>0</v>
      </c>
      <c r="AC162" s="65">
        <f t="shared" si="100"/>
        <v>52.3</v>
      </c>
      <c r="AD162" s="65">
        <f t="shared" si="101"/>
        <v>32.887314971722574</v>
      </c>
      <c r="AE162" s="65">
        <f t="shared" si="102"/>
        <v>37.991543314481717</v>
      </c>
      <c r="AF162" s="65">
        <f t="shared" si="103"/>
        <v>40.543657485861289</v>
      </c>
      <c r="AG162" s="65">
        <f t="shared" si="104"/>
        <v>57.451413871250949</v>
      </c>
      <c r="AH162" s="65">
        <f t="shared" si="105"/>
        <v>60.535218495001253</v>
      </c>
      <c r="AI162" s="65">
        <f t="shared" si="106"/>
        <v>66.702827742501881</v>
      </c>
      <c r="AJ162" s="65">
        <f t="shared" si="107"/>
        <v>141.80632924314503</v>
      </c>
      <c r="AK162" s="65">
        <f t="shared" si="108"/>
        <v>146.80421949543003</v>
      </c>
      <c r="AL162" s="65">
        <f t="shared" si="109"/>
        <v>149.30316462157251</v>
      </c>
      <c r="AM162" s="65">
        <f t="shared" si="110"/>
        <v>164.13732824271625</v>
      </c>
      <c r="AN162" s="65">
        <f t="shared" si="111"/>
        <v>166.58310432362168</v>
      </c>
      <c r="AO162" s="65">
        <f t="shared" si="112"/>
        <v>171.47465648543252</v>
      </c>
      <c r="AP162" s="65">
        <f t="shared" si="113"/>
        <v>36.030272157455244</v>
      </c>
      <c r="AQ162" s="65">
        <f t="shared" si="114"/>
        <v>41.453514771636826</v>
      </c>
      <c r="AR162" s="65">
        <f t="shared" si="115"/>
        <v>44.165136078727627</v>
      </c>
      <c r="AS162" s="65">
        <f t="shared" si="116"/>
        <v>61.072892464117274</v>
      </c>
      <c r="AT162" s="65">
        <f t="shared" si="117"/>
        <v>63.997189952156361</v>
      </c>
      <c r="AU162" s="65">
        <f t="shared" si="118"/>
        <v>69.845784928234551</v>
      </c>
      <c r="AV162" s="65">
        <f t="shared" si="119"/>
        <v>0</v>
      </c>
      <c r="AW162" s="65">
        <f t="shared" si="120"/>
        <v>36.030272157455244</v>
      </c>
      <c r="AX162" s="65">
        <f t="shared" si="121"/>
        <v>0</v>
      </c>
      <c r="AY162" s="65">
        <f t="shared" si="122"/>
        <v>41.453514771636826</v>
      </c>
      <c r="AZ162" s="65">
        <f t="shared" si="123"/>
        <v>0</v>
      </c>
      <c r="BA162" s="65">
        <f t="shared" si="124"/>
        <v>44.165136078727627</v>
      </c>
      <c r="BB162" s="65">
        <f t="shared" si="125"/>
        <v>0</v>
      </c>
      <c r="BC162" s="65">
        <f t="shared" si="126"/>
        <v>61.072892464117274</v>
      </c>
      <c r="BD162" s="65">
        <f t="shared" si="127"/>
        <v>0</v>
      </c>
      <c r="BE162" s="65">
        <f t="shared" si="128"/>
        <v>63.997189952156361</v>
      </c>
      <c r="BF162" s="65">
        <f t="shared" si="129"/>
        <v>0</v>
      </c>
      <c r="BG162" s="65">
        <f t="shared" si="130"/>
        <v>69.845784928234551</v>
      </c>
      <c r="BI162" s="371">
        <v>1147</v>
      </c>
      <c r="BJ162" s="342">
        <v>19.99470793605423</v>
      </c>
      <c r="BK162" s="342">
        <v>25.896471957369485</v>
      </c>
      <c r="BL162" s="342">
        <v>28.847353968027114</v>
      </c>
      <c r="BM162" s="342">
        <v>31.798235978684744</v>
      </c>
      <c r="BN162" s="342">
        <v>37.700000000000003</v>
      </c>
      <c r="BO162" s="342">
        <v>46.685568645065572</v>
      </c>
      <c r="BP162" s="342">
        <v>51.178352967598357</v>
      </c>
      <c r="BQ162" s="342">
        <v>55.671137290131142</v>
      </c>
      <c r="BR162" s="342">
        <v>64.7</v>
      </c>
      <c r="BS162" s="65"/>
      <c r="BT162" s="371">
        <v>1147</v>
      </c>
      <c r="BU162" s="342">
        <v>125.32850813613997</v>
      </c>
      <c r="BV162" s="342">
        <v>132.71900542409333</v>
      </c>
      <c r="BW162" s="342">
        <v>136.41425406806999</v>
      </c>
      <c r="BX162" s="342">
        <v>140.10950271204666</v>
      </c>
      <c r="BY162" s="342">
        <v>147.5</v>
      </c>
      <c r="BZ162" s="342">
        <v>155.0228153562411</v>
      </c>
      <c r="CA162" s="342">
        <v>158.78422303436164</v>
      </c>
      <c r="CB162" s="342">
        <v>162.54563071248222</v>
      </c>
      <c r="CC162" s="342">
        <v>170.06844606872335</v>
      </c>
      <c r="CE162" s="385">
        <v>85.75</v>
      </c>
      <c r="CF162" s="342">
        <v>9.6381510953674017</v>
      </c>
      <c r="CG162" s="342">
        <v>10.378767396911602</v>
      </c>
      <c r="CH162" s="342">
        <v>10.749075547683702</v>
      </c>
      <c r="CI162" s="342">
        <v>11.119383698455803</v>
      </c>
      <c r="CJ162" s="342">
        <v>11.86</v>
      </c>
      <c r="CK162" s="342">
        <v>12.901382191007031</v>
      </c>
      <c r="CL162" s="342">
        <v>13.422073286510546</v>
      </c>
      <c r="CM162" s="342">
        <v>13.94276438201406</v>
      </c>
      <c r="CN162" s="342">
        <v>14.984146573021091</v>
      </c>
      <c r="CO162" s="342">
        <v>8.7899468139406682</v>
      </c>
      <c r="CP162" s="342">
        <v>9.6374645426271126</v>
      </c>
      <c r="CQ162" s="342">
        <v>10.061223406970335</v>
      </c>
      <c r="CR162" s="342">
        <v>10.484982271313557</v>
      </c>
      <c r="CS162" s="342">
        <v>11.3325</v>
      </c>
      <c r="CT162" s="342">
        <v>12.166725467377175</v>
      </c>
      <c r="CU162" s="342">
        <v>12.583838201065763</v>
      </c>
      <c r="CV162" s="342">
        <v>13.00095093475435</v>
      </c>
      <c r="CW162" s="342">
        <v>13.835176402131525</v>
      </c>
      <c r="CY162" s="101">
        <f t="shared" si="131"/>
        <v>1</v>
      </c>
      <c r="CZ162" s="101"/>
      <c r="DA162" s="101"/>
      <c r="DB162" s="311"/>
      <c r="DC162" s="311"/>
      <c r="DD162" s="311"/>
      <c r="DE162" s="311"/>
      <c r="DF162" s="311"/>
      <c r="DP162" s="311"/>
      <c r="DQ162" s="311"/>
      <c r="DR162" s="311"/>
      <c r="DS162" s="311"/>
      <c r="DT162" s="311"/>
      <c r="DU162" s="311"/>
      <c r="DV162" s="311"/>
      <c r="DW162" s="311"/>
      <c r="DX162" s="101"/>
      <c r="DY162" s="101"/>
      <c r="DZ162" s="101"/>
      <c r="EA162" s="101"/>
      <c r="EB162" s="101"/>
      <c r="EC162" s="101"/>
      <c r="ED162" s="101"/>
      <c r="EE162" s="311"/>
      <c r="EF162" s="101"/>
      <c r="EG162" s="101"/>
      <c r="EH162" s="101"/>
      <c r="EI162" s="101"/>
      <c r="EJ162" s="105"/>
      <c r="EK162" s="105"/>
      <c r="EL162" s="69"/>
      <c r="EM162" s="68"/>
      <c r="EN162" s="68"/>
      <c r="EO162" s="68"/>
      <c r="EP162" s="68"/>
      <c r="EQ162" s="68"/>
      <c r="ER162" s="68"/>
      <c r="ES162" s="15"/>
      <c r="ET162" s="15"/>
      <c r="EU162" s="105"/>
      <c r="EV162" s="105"/>
      <c r="EW162" s="105"/>
      <c r="EX162" s="105"/>
      <c r="EY162" s="105"/>
      <c r="EZ162" s="105"/>
      <c r="FA162" s="67"/>
      <c r="FB162" s="105"/>
      <c r="FC162" s="105"/>
      <c r="FD162" s="105"/>
      <c r="FE162" s="105"/>
      <c r="FF162" s="105"/>
      <c r="FG162" s="105"/>
      <c r="FH162" s="67"/>
      <c r="FI162" s="67"/>
      <c r="FJ162" s="67"/>
      <c r="FK162" s="67"/>
      <c r="FL162" s="67"/>
      <c r="FM162" s="67"/>
      <c r="FN162" s="67"/>
    </row>
    <row r="163" spans="2:170" ht="22.5" customHeight="1" x14ac:dyDescent="0.45">
      <c r="B163" s="133">
        <f>IF(Data!B162&lt;&gt;"",Data!B162,"")</f>
        <v>149</v>
      </c>
      <c r="C163" s="158" t="str">
        <f>IF(Data!C162&lt;&gt;"",Data!C162,"")</f>
        <v>นางสาววรฤทัย   เอี่ยมรักษา</v>
      </c>
      <c r="D163" s="106">
        <f>IF(Data!D162&lt;&gt;"",Data!D162,"")</f>
        <v>2</v>
      </c>
      <c r="E163" s="140">
        <f>IF(AND(I163=1,Data!T162=0),0,IF(I163=999,999,Data!T162))</f>
        <v>200</v>
      </c>
      <c r="F163" s="140">
        <f t="shared" si="88"/>
        <v>16.666666666666668</v>
      </c>
      <c r="G163" s="140">
        <f>IF(Data!K162&lt;&gt;"",Data!K162,"")</f>
        <v>40</v>
      </c>
      <c r="H163" s="141">
        <f>IF(Data!L162&lt;&gt;"",Data!L162,"")</f>
        <v>160</v>
      </c>
      <c r="I163" s="63">
        <f>IF(Data!M162&lt;&gt;"",Data!M162,"")</f>
        <v>1</v>
      </c>
      <c r="J163" s="63">
        <f t="shared" si="89"/>
        <v>83</v>
      </c>
      <c r="L163" s="64" t="str">
        <f t="shared" si="90"/>
        <v>น้ำหนักค่อนข้างน้อย</v>
      </c>
      <c r="M163" s="74"/>
      <c r="N163" s="63">
        <f t="shared" si="91"/>
        <v>102</v>
      </c>
      <c r="P163" s="64" t="str">
        <f t="shared" si="92"/>
        <v>ส่วนสูงตามเกณฑ์</v>
      </c>
      <c r="R163" s="63">
        <f t="shared" si="93"/>
        <v>80</v>
      </c>
      <c r="S163" s="64" t="str">
        <f t="shared" si="94"/>
        <v>ค่อนข้างผอม</v>
      </c>
      <c r="W163" s="310">
        <f t="shared" si="95"/>
        <v>2200</v>
      </c>
      <c r="Y163" s="65">
        <f t="shared" si="96"/>
        <v>48.2</v>
      </c>
      <c r="Z163" s="65">
        <f t="shared" si="97"/>
        <v>156.80000000000001</v>
      </c>
      <c r="AA163" s="65">
        <f t="shared" si="98"/>
        <v>49.7</v>
      </c>
      <c r="AB163" s="65">
        <f t="shared" si="99"/>
        <v>0</v>
      </c>
      <c r="AC163" s="65">
        <f t="shared" si="100"/>
        <v>49.7</v>
      </c>
      <c r="AD163" s="65">
        <f t="shared" si="101"/>
        <v>33.046822107433798</v>
      </c>
      <c r="AE163" s="65">
        <f t="shared" si="102"/>
        <v>38.097881404955871</v>
      </c>
      <c r="AF163" s="65">
        <f t="shared" si="103"/>
        <v>40.623411053716907</v>
      </c>
      <c r="AG163" s="65">
        <f t="shared" si="104"/>
        <v>57.531167439106554</v>
      </c>
      <c r="AH163" s="65">
        <f t="shared" si="105"/>
        <v>60.641556585475406</v>
      </c>
      <c r="AI163" s="65">
        <f t="shared" si="106"/>
        <v>66.862334878213105</v>
      </c>
      <c r="AJ163" s="65">
        <f t="shared" si="107"/>
        <v>141.80632924314503</v>
      </c>
      <c r="AK163" s="65">
        <f t="shared" si="108"/>
        <v>146.80421949543003</v>
      </c>
      <c r="AL163" s="65">
        <f t="shared" si="109"/>
        <v>149.30316462157251</v>
      </c>
      <c r="AM163" s="65">
        <f t="shared" si="110"/>
        <v>164.13732824271625</v>
      </c>
      <c r="AN163" s="65">
        <f t="shared" si="111"/>
        <v>166.58310432362168</v>
      </c>
      <c r="AO163" s="65">
        <f t="shared" si="112"/>
        <v>171.47465648543252</v>
      </c>
      <c r="AP163" s="65">
        <f t="shared" si="113"/>
        <v>34.387314971722574</v>
      </c>
      <c r="AQ163" s="65">
        <f t="shared" si="114"/>
        <v>39.491543314481717</v>
      </c>
      <c r="AR163" s="65">
        <f t="shared" si="115"/>
        <v>42.043657485861289</v>
      </c>
      <c r="AS163" s="65">
        <f t="shared" si="116"/>
        <v>59.031167439106554</v>
      </c>
      <c r="AT163" s="65">
        <f t="shared" si="117"/>
        <v>62.141556585475406</v>
      </c>
      <c r="AU163" s="65">
        <f t="shared" si="118"/>
        <v>68.362334878213105</v>
      </c>
      <c r="AV163" s="65">
        <f t="shared" si="119"/>
        <v>0</v>
      </c>
      <c r="AW163" s="65">
        <f t="shared" si="120"/>
        <v>34.387314971722574</v>
      </c>
      <c r="AX163" s="65">
        <f t="shared" si="121"/>
        <v>0</v>
      </c>
      <c r="AY163" s="65">
        <f t="shared" si="122"/>
        <v>39.491543314481717</v>
      </c>
      <c r="AZ163" s="65">
        <f t="shared" si="123"/>
        <v>0</v>
      </c>
      <c r="BA163" s="65">
        <f t="shared" si="124"/>
        <v>42.043657485861289</v>
      </c>
      <c r="BB163" s="65">
        <f t="shared" si="125"/>
        <v>0</v>
      </c>
      <c r="BC163" s="65">
        <f t="shared" si="126"/>
        <v>59.031167439106554</v>
      </c>
      <c r="BD163" s="65">
        <f t="shared" si="127"/>
        <v>0</v>
      </c>
      <c r="BE163" s="65">
        <f t="shared" si="128"/>
        <v>62.141556585475406</v>
      </c>
      <c r="BF163" s="65">
        <f t="shared" si="129"/>
        <v>0</v>
      </c>
      <c r="BG163" s="65">
        <f t="shared" si="130"/>
        <v>68.362334878213105</v>
      </c>
      <c r="BI163" s="371">
        <v>1148</v>
      </c>
      <c r="BJ163" s="342">
        <v>20.075693664631782</v>
      </c>
      <c r="BK163" s="342">
        <v>26.083795776421191</v>
      </c>
      <c r="BL163" s="342">
        <v>29.087846832315893</v>
      </c>
      <c r="BM163" s="342">
        <v>32.091897888210596</v>
      </c>
      <c r="BN163" s="342">
        <v>38.1</v>
      </c>
      <c r="BO163" s="342">
        <v>47.032399599828494</v>
      </c>
      <c r="BP163" s="342">
        <v>51.498599399742744</v>
      </c>
      <c r="BQ163" s="342">
        <v>55.964799199656994</v>
      </c>
      <c r="BR163" s="342">
        <v>64.900000000000006</v>
      </c>
      <c r="BS163" s="65"/>
      <c r="BT163" s="371">
        <v>1148</v>
      </c>
      <c r="BU163" s="342">
        <v>125.79170259528453</v>
      </c>
      <c r="BV163" s="342">
        <v>133.21508527493634</v>
      </c>
      <c r="BW163" s="342">
        <v>136.92677661476228</v>
      </c>
      <c r="BX163" s="342">
        <v>140.63846795458818</v>
      </c>
      <c r="BY163" s="342">
        <v>148.06185063423999</v>
      </c>
      <c r="BZ163" s="342">
        <v>155.61838106020488</v>
      </c>
      <c r="CA163" s="342">
        <v>159.39664627318734</v>
      </c>
      <c r="CB163" s="342">
        <v>163.17491148616978</v>
      </c>
      <c r="CC163" s="342">
        <v>170.73144191213467</v>
      </c>
      <c r="CE163" s="385">
        <v>86</v>
      </c>
      <c r="CF163" s="342">
        <v>9.65</v>
      </c>
      <c r="CG163" s="342">
        <v>10.4</v>
      </c>
      <c r="CH163" s="342">
        <v>10.775</v>
      </c>
      <c r="CI163" s="342">
        <v>11.15</v>
      </c>
      <c r="CJ163" s="342">
        <v>11.9</v>
      </c>
      <c r="CK163" s="342">
        <v>12.95</v>
      </c>
      <c r="CL163" s="342">
        <v>13.475</v>
      </c>
      <c r="CM163" s="342">
        <v>14</v>
      </c>
      <c r="CN163" s="342">
        <v>15.05</v>
      </c>
      <c r="CO163" s="342">
        <v>8.85</v>
      </c>
      <c r="CP163" s="342">
        <v>9.6999999999999993</v>
      </c>
      <c r="CQ163" s="342">
        <v>10.125</v>
      </c>
      <c r="CR163" s="342">
        <v>10.55</v>
      </c>
      <c r="CS163" s="342">
        <v>11.4</v>
      </c>
      <c r="CT163" s="342">
        <v>12.25</v>
      </c>
      <c r="CU163" s="342">
        <v>12.675000000000001</v>
      </c>
      <c r="CV163" s="342">
        <v>13.1</v>
      </c>
      <c r="CW163" s="342">
        <v>13.95</v>
      </c>
      <c r="CY163" s="101">
        <f t="shared" si="131"/>
        <v>1</v>
      </c>
      <c r="CZ163" s="101"/>
      <c r="DA163" s="101"/>
      <c r="DB163" s="311"/>
      <c r="DC163" s="311"/>
      <c r="DD163" s="311"/>
      <c r="DE163" s="311"/>
      <c r="DF163" s="311"/>
      <c r="DP163" s="311"/>
      <c r="DQ163" s="311"/>
      <c r="DR163" s="311"/>
      <c r="DS163" s="311"/>
      <c r="DT163" s="311"/>
      <c r="DU163" s="311"/>
      <c r="DV163" s="311"/>
      <c r="DW163" s="311"/>
      <c r="DX163" s="101"/>
      <c r="DY163" s="101"/>
      <c r="DZ163" s="101"/>
      <c r="EA163" s="101"/>
      <c r="EB163" s="101"/>
      <c r="EC163" s="101"/>
      <c r="ED163" s="101"/>
      <c r="EE163" s="311"/>
      <c r="EF163" s="101"/>
      <c r="EG163" s="101"/>
      <c r="EH163" s="101"/>
      <c r="EI163" s="101"/>
      <c r="EJ163" s="105"/>
      <c r="EK163" s="105"/>
      <c r="EL163" s="69"/>
      <c r="EM163" s="68"/>
      <c r="EN163" s="68"/>
      <c r="EO163" s="68"/>
      <c r="EP163" s="68"/>
      <c r="EQ163" s="68"/>
      <c r="ER163" s="68"/>
      <c r="ES163" s="15"/>
      <c r="ET163" s="15"/>
      <c r="EU163" s="105"/>
      <c r="EV163" s="105"/>
      <c r="EW163" s="105"/>
      <c r="EX163" s="105"/>
      <c r="EY163" s="105"/>
      <c r="EZ163" s="105"/>
      <c r="FA163" s="67"/>
      <c r="FB163" s="105"/>
      <c r="FC163" s="105"/>
      <c r="FD163" s="105"/>
      <c r="FE163" s="105"/>
      <c r="FF163" s="105"/>
      <c r="FG163" s="105"/>
      <c r="FH163" s="67"/>
      <c r="FI163" s="67"/>
      <c r="FJ163" s="67"/>
      <c r="FK163" s="67"/>
      <c r="FL163" s="67"/>
      <c r="FM163" s="67"/>
      <c r="FN163" s="67"/>
    </row>
    <row r="164" spans="2:170" ht="22.5" customHeight="1" x14ac:dyDescent="0.45">
      <c r="B164" s="133">
        <f>IF(Data!B163&lt;&gt;"",Data!B163,"")</f>
        <v>150</v>
      </c>
      <c r="C164" s="158" t="str">
        <f>IF(Data!C163&lt;&gt;"",Data!C163,"")</f>
        <v>นายจิตติพัฒน์   เต็มศักดิ์</v>
      </c>
      <c r="D164" s="106">
        <f>IF(Data!D163&lt;&gt;"",Data!D163,"")</f>
        <v>1</v>
      </c>
      <c r="E164" s="140">
        <f>IF(AND(I164=1,Data!T163=0),0,IF(I164=999,999,Data!T163))</f>
        <v>195</v>
      </c>
      <c r="F164" s="140">
        <f t="shared" si="88"/>
        <v>16.25</v>
      </c>
      <c r="G164" s="140">
        <f>IF(Data!K163&lt;&gt;"",Data!K163,"")</f>
        <v>45</v>
      </c>
      <c r="H164" s="141">
        <f>IF(Data!L163&lt;&gt;"",Data!L163,"")</f>
        <v>160</v>
      </c>
      <c r="I164" s="63">
        <f>IF(Data!M163&lt;&gt;"",Data!M163,"")</f>
        <v>1</v>
      </c>
      <c r="J164" s="63">
        <f t="shared" si="89"/>
        <v>83</v>
      </c>
      <c r="L164" s="64" t="str">
        <f t="shared" si="90"/>
        <v>น้ำหนักตามเกณฑ์</v>
      </c>
      <c r="M164" s="74"/>
      <c r="N164" s="63">
        <f t="shared" si="91"/>
        <v>95</v>
      </c>
      <c r="P164" s="64" t="str">
        <f t="shared" si="92"/>
        <v>ส่วนสูงตามเกณฑ์</v>
      </c>
      <c r="R164" s="63">
        <f t="shared" si="93"/>
        <v>94</v>
      </c>
      <c r="S164" s="64" t="str">
        <f t="shared" si="94"/>
        <v>สมส่วน</v>
      </c>
      <c r="W164" s="310">
        <f t="shared" si="95"/>
        <v>1195</v>
      </c>
      <c r="Y164" s="65">
        <f t="shared" si="96"/>
        <v>54.4</v>
      </c>
      <c r="Z164" s="65">
        <f t="shared" si="97"/>
        <v>168.12229263360001</v>
      </c>
      <c r="AA164" s="65">
        <f t="shared" si="98"/>
        <v>48</v>
      </c>
      <c r="AB164" s="65">
        <f t="shared" si="99"/>
        <v>0</v>
      </c>
      <c r="AC164" s="65">
        <f t="shared" si="100"/>
        <v>48</v>
      </c>
      <c r="AD164" s="65">
        <f t="shared" si="101"/>
        <v>34.621115171808327</v>
      </c>
      <c r="AE164" s="65">
        <f t="shared" si="102"/>
        <v>41.214076781205549</v>
      </c>
      <c r="AF164" s="65">
        <f t="shared" si="103"/>
        <v>44.510557585904166</v>
      </c>
      <c r="AG164" s="65">
        <f t="shared" si="104"/>
        <v>64.608456685518277</v>
      </c>
      <c r="AH164" s="65">
        <f t="shared" si="105"/>
        <v>68.011275580691049</v>
      </c>
      <c r="AI164" s="65">
        <f t="shared" si="106"/>
        <v>74.8</v>
      </c>
      <c r="AJ164" s="65">
        <f t="shared" si="107"/>
        <v>149.86532237957604</v>
      </c>
      <c r="AK164" s="65">
        <f t="shared" si="108"/>
        <v>155.95097913091737</v>
      </c>
      <c r="AL164" s="65">
        <f t="shared" si="109"/>
        <v>158.99380750658801</v>
      </c>
      <c r="AM164" s="65">
        <f t="shared" si="110"/>
        <v>176.263268112887</v>
      </c>
      <c r="AN164" s="65">
        <f t="shared" si="111"/>
        <v>178.97692660598267</v>
      </c>
      <c r="AO164" s="65">
        <f t="shared" si="112"/>
        <v>184.404243592174</v>
      </c>
      <c r="AP164" s="65">
        <f t="shared" si="113"/>
        <v>34.12287919312358</v>
      </c>
      <c r="AQ164" s="65">
        <f t="shared" si="114"/>
        <v>38.748586128749054</v>
      </c>
      <c r="AR164" s="65">
        <f t="shared" si="115"/>
        <v>41.06143959656179</v>
      </c>
      <c r="AS164" s="65">
        <f t="shared" si="116"/>
        <v>57.331167439106558</v>
      </c>
      <c r="AT164" s="65">
        <f t="shared" si="117"/>
        <v>60.441556585475411</v>
      </c>
      <c r="AU164" s="65">
        <f t="shared" si="118"/>
        <v>66.662334878213116</v>
      </c>
      <c r="AV164" s="65">
        <f t="shared" si="119"/>
        <v>0</v>
      </c>
      <c r="AW164" s="65">
        <f t="shared" si="120"/>
        <v>34.12287919312358</v>
      </c>
      <c r="AX164" s="65">
        <f t="shared" si="121"/>
        <v>0</v>
      </c>
      <c r="AY164" s="65">
        <f t="shared" si="122"/>
        <v>38.748586128749054</v>
      </c>
      <c r="AZ164" s="65">
        <f t="shared" si="123"/>
        <v>0</v>
      </c>
      <c r="BA164" s="65">
        <f t="shared" si="124"/>
        <v>41.06143959656179</v>
      </c>
      <c r="BB164" s="65">
        <f t="shared" si="125"/>
        <v>0</v>
      </c>
      <c r="BC164" s="65">
        <f t="shared" si="126"/>
        <v>57.331167439106558</v>
      </c>
      <c r="BD164" s="65">
        <f t="shared" si="127"/>
        <v>0</v>
      </c>
      <c r="BE164" s="65">
        <f t="shared" si="128"/>
        <v>60.441556585475411</v>
      </c>
      <c r="BF164" s="65">
        <f t="shared" si="129"/>
        <v>0</v>
      </c>
      <c r="BG164" s="65">
        <f t="shared" si="130"/>
        <v>66.662334878213116</v>
      </c>
      <c r="BI164" s="371">
        <v>1149</v>
      </c>
      <c r="BJ164" s="342">
        <v>20.316186528920561</v>
      </c>
      <c r="BK164" s="342">
        <v>26.377457685947043</v>
      </c>
      <c r="BL164" s="342">
        <v>29.408093264460277</v>
      </c>
      <c r="BM164" s="342">
        <v>32.438728842973518</v>
      </c>
      <c r="BN164" s="342">
        <v>38.5</v>
      </c>
      <c r="BO164" s="342">
        <v>47.432399599828493</v>
      </c>
      <c r="BP164" s="342">
        <v>51.898599399742736</v>
      </c>
      <c r="BQ164" s="342">
        <v>56.364799199656986</v>
      </c>
      <c r="BR164" s="342">
        <v>65.3</v>
      </c>
      <c r="BS164" s="65"/>
      <c r="BT164" s="371">
        <v>1149</v>
      </c>
      <c r="BU164" s="342">
        <v>126.05306586318979</v>
      </c>
      <c r="BV164" s="342">
        <v>133.60031911049987</v>
      </c>
      <c r="BW164" s="342">
        <v>137.37394573415492</v>
      </c>
      <c r="BX164" s="342">
        <v>141.14757235780993</v>
      </c>
      <c r="BY164" s="342">
        <v>148.69482560512</v>
      </c>
      <c r="BZ164" s="342">
        <v>156.24749422908812</v>
      </c>
      <c r="CA164" s="342">
        <v>160.02382854107219</v>
      </c>
      <c r="CB164" s="342">
        <v>163.80016285305621</v>
      </c>
      <c r="CC164" s="342">
        <v>171.35283147702432</v>
      </c>
      <c r="CE164" s="385">
        <v>86.25</v>
      </c>
      <c r="CF164" s="342">
        <v>9.65</v>
      </c>
      <c r="CG164" s="342">
        <v>10.425000000000001</v>
      </c>
      <c r="CH164" s="342">
        <v>10.8125</v>
      </c>
      <c r="CI164" s="342">
        <v>11.2</v>
      </c>
      <c r="CJ164" s="342">
        <v>11.975</v>
      </c>
      <c r="CK164" s="342">
        <v>13.025</v>
      </c>
      <c r="CL164" s="342">
        <v>13.55</v>
      </c>
      <c r="CM164" s="342">
        <v>14.074999999999999</v>
      </c>
      <c r="CN164" s="342">
        <v>15.125</v>
      </c>
      <c r="CO164" s="342">
        <v>8.9250000000000007</v>
      </c>
      <c r="CP164" s="342">
        <v>9.7750000000000004</v>
      </c>
      <c r="CQ164" s="342">
        <v>10.199999999999999</v>
      </c>
      <c r="CR164" s="342">
        <v>10.625</v>
      </c>
      <c r="CS164" s="342">
        <v>11.475</v>
      </c>
      <c r="CT164" s="342">
        <v>12.3375</v>
      </c>
      <c r="CU164" s="342">
        <v>12.768750000000001</v>
      </c>
      <c r="CV164" s="342">
        <v>13.2</v>
      </c>
      <c r="CW164" s="342">
        <v>14.0625</v>
      </c>
      <c r="CY164" s="101">
        <f t="shared" si="131"/>
        <v>1</v>
      </c>
      <c r="CZ164" s="101"/>
      <c r="DA164" s="101"/>
      <c r="DB164" s="311"/>
      <c r="DC164" s="311"/>
      <c r="DD164" s="311"/>
      <c r="DE164" s="311"/>
      <c r="DF164" s="311"/>
      <c r="DP164" s="311"/>
      <c r="DQ164" s="311"/>
      <c r="DR164" s="311"/>
      <c r="DS164" s="311"/>
      <c r="DT164" s="311"/>
      <c r="DU164" s="311"/>
      <c r="DV164" s="311"/>
      <c r="DW164" s="311"/>
      <c r="DX164" s="101"/>
      <c r="DY164" s="101"/>
      <c r="DZ164" s="101"/>
      <c r="EA164" s="101"/>
      <c r="EB164" s="101"/>
      <c r="EC164" s="101"/>
      <c r="ED164" s="101"/>
      <c r="EE164" s="311"/>
      <c r="EF164" s="101"/>
      <c r="EG164" s="101"/>
      <c r="EH164" s="101"/>
      <c r="EI164" s="101"/>
      <c r="EJ164" s="105"/>
      <c r="EK164" s="105"/>
      <c r="EL164" s="69"/>
      <c r="EM164" s="68"/>
      <c r="EN164" s="68"/>
      <c r="EO164" s="68"/>
      <c r="EP164" s="68"/>
      <c r="EQ164" s="68"/>
      <c r="ER164" s="68"/>
      <c r="ES164" s="15"/>
      <c r="ET164" s="15"/>
      <c r="EU164" s="105"/>
      <c r="EV164" s="105"/>
      <c r="EW164" s="105"/>
      <c r="EX164" s="105"/>
      <c r="EY164" s="105"/>
      <c r="EZ164" s="105"/>
      <c r="FA164" s="67"/>
      <c r="FB164" s="105"/>
      <c r="FC164" s="105"/>
      <c r="FD164" s="105"/>
      <c r="FE164" s="105"/>
      <c r="FF164" s="105"/>
      <c r="FG164" s="105"/>
      <c r="FH164" s="67"/>
      <c r="FI164" s="67"/>
      <c r="FJ164" s="67"/>
      <c r="FK164" s="67"/>
      <c r="FL164" s="67"/>
      <c r="FM164" s="67"/>
      <c r="FN164" s="67"/>
    </row>
    <row r="165" spans="2:170" ht="22.5" customHeight="1" x14ac:dyDescent="0.45">
      <c r="B165" s="133">
        <f>IF(Data!B164&lt;&gt;"",Data!B164,"")</f>
        <v>151</v>
      </c>
      <c r="C165" s="158" t="str">
        <f>IF(Data!C164&lt;&gt;"",Data!C164,"")</f>
        <v>นางสาวชมพูนุช   คล้ายเพ็ง</v>
      </c>
      <c r="D165" s="106">
        <f>IF(Data!D164&lt;&gt;"",Data!D164,"")</f>
        <v>2</v>
      </c>
      <c r="E165" s="140">
        <f>IF(AND(I165=1,Data!T164=0),0,IF(I165=999,999,Data!T164))</f>
        <v>203</v>
      </c>
      <c r="F165" s="140">
        <f t="shared" si="88"/>
        <v>16.916666666666668</v>
      </c>
      <c r="G165" s="140">
        <f>IF(Data!K164&lt;&gt;"",Data!K164,"")</f>
        <v>43</v>
      </c>
      <c r="H165" s="141">
        <f>IF(Data!L164&lt;&gt;"",Data!L164,"")</f>
        <v>157</v>
      </c>
      <c r="I165" s="63">
        <f>IF(Data!M164&lt;&gt;"",Data!M164,"")</f>
        <v>1</v>
      </c>
      <c r="J165" s="63">
        <f t="shared" si="89"/>
        <v>89</v>
      </c>
      <c r="L165" s="64" t="str">
        <f t="shared" si="90"/>
        <v>น้ำหนักตามเกณฑ์</v>
      </c>
      <c r="M165" s="74"/>
      <c r="N165" s="63">
        <f t="shared" si="91"/>
        <v>100</v>
      </c>
      <c r="P165" s="64" t="str">
        <f t="shared" si="92"/>
        <v>ส่วนสูงตามเกณฑ์</v>
      </c>
      <c r="R165" s="63">
        <f t="shared" si="93"/>
        <v>91</v>
      </c>
      <c r="S165" s="64" t="str">
        <f t="shared" si="94"/>
        <v>สมส่วน</v>
      </c>
      <c r="W165" s="310">
        <f t="shared" si="95"/>
        <v>2203</v>
      </c>
      <c r="Y165" s="65">
        <f t="shared" si="96"/>
        <v>48.3</v>
      </c>
      <c r="Z165" s="65">
        <f t="shared" si="97"/>
        <v>156.9</v>
      </c>
      <c r="AA165" s="65">
        <f t="shared" si="98"/>
        <v>47.3</v>
      </c>
      <c r="AB165" s="65">
        <f t="shared" si="99"/>
        <v>0</v>
      </c>
      <c r="AC165" s="65">
        <f t="shared" si="100"/>
        <v>47.3</v>
      </c>
      <c r="AD165" s="65">
        <f t="shared" si="101"/>
        <v>33.306329243145022</v>
      </c>
      <c r="AE165" s="65">
        <f t="shared" si="102"/>
        <v>38.304219495430011</v>
      </c>
      <c r="AF165" s="65">
        <f t="shared" si="103"/>
        <v>40.803164621572513</v>
      </c>
      <c r="AG165" s="65">
        <f t="shared" si="104"/>
        <v>57.551413871250944</v>
      </c>
      <c r="AH165" s="65">
        <f t="shared" si="105"/>
        <v>60.635218495001254</v>
      </c>
      <c r="AI165" s="65">
        <f t="shared" si="106"/>
        <v>66.80282774250189</v>
      </c>
      <c r="AJ165" s="65">
        <f t="shared" si="107"/>
        <v>142.06583637885623</v>
      </c>
      <c r="AK165" s="65">
        <f t="shared" si="108"/>
        <v>147.01055758590417</v>
      </c>
      <c r="AL165" s="65">
        <f t="shared" si="109"/>
        <v>149.48291818942812</v>
      </c>
      <c r="AM165" s="65">
        <f t="shared" si="110"/>
        <v>164.15757467486065</v>
      </c>
      <c r="AN165" s="65">
        <f t="shared" si="111"/>
        <v>166.57676623314754</v>
      </c>
      <c r="AO165" s="65">
        <f t="shared" si="112"/>
        <v>171.4151493497213</v>
      </c>
      <c r="AP165" s="65">
        <f t="shared" si="113"/>
        <v>32.465836378856245</v>
      </c>
      <c r="AQ165" s="65">
        <f t="shared" si="114"/>
        <v>37.410557585904165</v>
      </c>
      <c r="AR165" s="65">
        <f t="shared" si="115"/>
        <v>39.882918189428118</v>
      </c>
      <c r="AS165" s="65">
        <f t="shared" si="116"/>
        <v>56.87042814267339</v>
      </c>
      <c r="AT165" s="65">
        <f t="shared" si="117"/>
        <v>60.060570856897854</v>
      </c>
      <c r="AU165" s="65">
        <f t="shared" si="118"/>
        <v>66.440856285346769</v>
      </c>
      <c r="AV165" s="65">
        <f t="shared" si="119"/>
        <v>0</v>
      </c>
      <c r="AW165" s="65">
        <f t="shared" si="120"/>
        <v>32.465836378856245</v>
      </c>
      <c r="AX165" s="65">
        <f t="shared" si="121"/>
        <v>0</v>
      </c>
      <c r="AY165" s="65">
        <f t="shared" si="122"/>
        <v>37.410557585904165</v>
      </c>
      <c r="AZ165" s="65">
        <f t="shared" si="123"/>
        <v>0</v>
      </c>
      <c r="BA165" s="65">
        <f t="shared" si="124"/>
        <v>39.882918189428118</v>
      </c>
      <c r="BB165" s="65">
        <f t="shared" si="125"/>
        <v>0</v>
      </c>
      <c r="BC165" s="65">
        <f t="shared" si="126"/>
        <v>56.87042814267339</v>
      </c>
      <c r="BD165" s="65">
        <f t="shared" si="127"/>
        <v>0</v>
      </c>
      <c r="BE165" s="65">
        <f t="shared" si="128"/>
        <v>60.060570856897854</v>
      </c>
      <c r="BF165" s="65">
        <f t="shared" si="129"/>
        <v>0</v>
      </c>
      <c r="BG165" s="65">
        <f t="shared" si="130"/>
        <v>66.440856285346769</v>
      </c>
      <c r="BI165" s="371">
        <v>1150</v>
      </c>
      <c r="BJ165" s="342">
        <v>20.337665121786891</v>
      </c>
      <c r="BK165" s="342">
        <v>26.558443414524596</v>
      </c>
      <c r="BL165" s="342">
        <v>29.668832560893442</v>
      </c>
      <c r="BM165" s="342">
        <v>32.779221707262295</v>
      </c>
      <c r="BN165" s="342">
        <v>39</v>
      </c>
      <c r="BO165" s="342">
        <v>47.879230554591423</v>
      </c>
      <c r="BP165" s="342">
        <v>52.318845831887131</v>
      </c>
      <c r="BQ165" s="342">
        <v>56.758461109182846</v>
      </c>
      <c r="BR165" s="342">
        <v>65.599999999999994</v>
      </c>
      <c r="BS165" s="65"/>
      <c r="BT165" s="371">
        <v>1150</v>
      </c>
      <c r="BU165" s="342">
        <v>126.27146532187265</v>
      </c>
      <c r="BV165" s="342">
        <v>133.98097688124844</v>
      </c>
      <c r="BW165" s="342">
        <v>137.83573266093634</v>
      </c>
      <c r="BX165" s="342">
        <v>141.69048844062422</v>
      </c>
      <c r="BY165" s="342">
        <v>149.4</v>
      </c>
      <c r="BZ165" s="342">
        <v>156.91168370117805</v>
      </c>
      <c r="CA165" s="342">
        <v>160.66752555176708</v>
      </c>
      <c r="CB165" s="342">
        <v>164.42336740235612</v>
      </c>
      <c r="CC165" s="342">
        <v>171.93505110353416</v>
      </c>
      <c r="CE165" s="385">
        <v>86.5</v>
      </c>
      <c r="CF165" s="342">
        <v>9.65</v>
      </c>
      <c r="CG165" s="342">
        <v>10.45</v>
      </c>
      <c r="CH165" s="342">
        <v>10.85</v>
      </c>
      <c r="CI165" s="342">
        <v>11.25</v>
      </c>
      <c r="CJ165" s="342">
        <v>12.05</v>
      </c>
      <c r="CK165" s="342">
        <v>13.1</v>
      </c>
      <c r="CL165" s="342">
        <v>13.625</v>
      </c>
      <c r="CM165" s="342">
        <v>14.15</v>
      </c>
      <c r="CN165" s="342">
        <v>15.2</v>
      </c>
      <c r="CO165" s="342">
        <v>9</v>
      </c>
      <c r="CP165" s="342">
        <v>9.85</v>
      </c>
      <c r="CQ165" s="342">
        <v>10.275</v>
      </c>
      <c r="CR165" s="342">
        <v>10.7</v>
      </c>
      <c r="CS165" s="342">
        <v>11.55</v>
      </c>
      <c r="CT165" s="342">
        <v>12.425000000000001</v>
      </c>
      <c r="CU165" s="342">
        <v>12.862500000000001</v>
      </c>
      <c r="CV165" s="342">
        <v>13.3</v>
      </c>
      <c r="CW165" s="342">
        <v>14.175000000000001</v>
      </c>
      <c r="CY165" s="101">
        <f t="shared" si="131"/>
        <v>1</v>
      </c>
      <c r="CZ165" s="101"/>
      <c r="DA165" s="101"/>
      <c r="DB165" s="311"/>
      <c r="DC165" s="311"/>
      <c r="DD165" s="311"/>
      <c r="DE165" s="311"/>
      <c r="DF165" s="311"/>
      <c r="DP165" s="311"/>
      <c r="DQ165" s="311"/>
      <c r="DR165" s="311"/>
      <c r="DS165" s="311"/>
      <c r="DT165" s="311"/>
      <c r="DU165" s="311"/>
      <c r="DV165" s="311"/>
      <c r="DW165" s="311"/>
      <c r="DX165" s="101"/>
      <c r="DY165" s="101"/>
      <c r="DZ165" s="101"/>
      <c r="EA165" s="101"/>
      <c r="EB165" s="101"/>
      <c r="EC165" s="101"/>
      <c r="ED165" s="101"/>
      <c r="EE165" s="311"/>
      <c r="EF165" s="101"/>
      <c r="EG165" s="101"/>
      <c r="EH165" s="101"/>
      <c r="EI165" s="101"/>
      <c r="EJ165" s="105"/>
      <c r="EK165" s="105"/>
      <c r="EL165" s="69"/>
      <c r="EM165" s="68"/>
      <c r="EN165" s="68"/>
      <c r="EO165" s="68"/>
      <c r="EP165" s="68"/>
      <c r="EQ165" s="68"/>
      <c r="ER165" s="68"/>
      <c r="ES165" s="15"/>
      <c r="ET165" s="15"/>
      <c r="EU165" s="105"/>
      <c r="EV165" s="105"/>
      <c r="EW165" s="105"/>
      <c r="EX165" s="105"/>
      <c r="EY165" s="105"/>
      <c r="EZ165" s="105"/>
      <c r="FA165" s="67"/>
      <c r="FB165" s="105"/>
      <c r="FC165" s="105"/>
      <c r="FD165" s="105"/>
      <c r="FE165" s="105"/>
      <c r="FF165" s="105"/>
      <c r="FG165" s="105"/>
      <c r="FH165" s="67"/>
      <c r="FI165" s="67"/>
      <c r="FJ165" s="67"/>
      <c r="FK165" s="67"/>
      <c r="FL165" s="67"/>
      <c r="FM165" s="67"/>
      <c r="FN165" s="67"/>
    </row>
    <row r="166" spans="2:170" ht="22.5" customHeight="1" x14ac:dyDescent="0.45">
      <c r="B166" s="133">
        <f>IF(Data!B165&lt;&gt;"",Data!B165,"")</f>
        <v>152</v>
      </c>
      <c r="C166" s="158" t="str">
        <f>IF(Data!C165&lt;&gt;"",Data!C165,"")</f>
        <v>นางสาวธนพร   โพธิ์ฤทธิ์</v>
      </c>
      <c r="D166" s="106">
        <f>IF(Data!D165&lt;&gt;"",Data!D165,"")</f>
        <v>2</v>
      </c>
      <c r="E166" s="140">
        <f>IF(AND(I166=1,Data!T165=0),0,IF(I166=999,999,Data!T165))</f>
        <v>193</v>
      </c>
      <c r="F166" s="140">
        <f t="shared" si="88"/>
        <v>16.083333333333332</v>
      </c>
      <c r="G166" s="140">
        <f>IF(Data!K165&lt;&gt;"",Data!K165,"")</f>
        <v>45</v>
      </c>
      <c r="H166" s="141">
        <f>IF(Data!L165&lt;&gt;"",Data!L165,"")</f>
        <v>155</v>
      </c>
      <c r="I166" s="63">
        <f>IF(Data!M165&lt;&gt;"",Data!M165,"")</f>
        <v>1</v>
      </c>
      <c r="J166" s="63">
        <f t="shared" si="89"/>
        <v>94</v>
      </c>
      <c r="L166" s="64" t="str">
        <f t="shared" si="90"/>
        <v>น้ำหนักตามเกณฑ์</v>
      </c>
      <c r="M166" s="74"/>
      <c r="N166" s="63">
        <f t="shared" si="91"/>
        <v>99</v>
      </c>
      <c r="P166" s="64" t="str">
        <f t="shared" si="92"/>
        <v>ส่วนสูงตามเกณฑ์</v>
      </c>
      <c r="R166" s="63">
        <f t="shared" si="93"/>
        <v>98</v>
      </c>
      <c r="S166" s="64" t="str">
        <f t="shared" si="94"/>
        <v>สมส่วน</v>
      </c>
      <c r="W166" s="310">
        <f t="shared" si="95"/>
        <v>2193</v>
      </c>
      <c r="Y166" s="65">
        <f t="shared" si="96"/>
        <v>47.9</v>
      </c>
      <c r="Z166" s="65">
        <f t="shared" si="97"/>
        <v>156.6</v>
      </c>
      <c r="AA166" s="65">
        <f t="shared" si="98"/>
        <v>45.7</v>
      </c>
      <c r="AB166" s="65">
        <f t="shared" si="99"/>
        <v>0</v>
      </c>
      <c r="AC166" s="65">
        <f t="shared" si="100"/>
        <v>45.7</v>
      </c>
      <c r="AD166" s="65">
        <f t="shared" si="101"/>
        <v>32.427807836011354</v>
      </c>
      <c r="AE166" s="65">
        <f t="shared" si="102"/>
        <v>37.585205224007574</v>
      </c>
      <c r="AF166" s="65">
        <f t="shared" si="103"/>
        <v>40.16390391800568</v>
      </c>
      <c r="AG166" s="65">
        <f t="shared" si="104"/>
        <v>57.231167439106557</v>
      </c>
      <c r="AH166" s="65">
        <f t="shared" si="105"/>
        <v>60.341556585475409</v>
      </c>
      <c r="AI166" s="65">
        <f t="shared" si="106"/>
        <v>66.562334878213107</v>
      </c>
      <c r="AJ166" s="65">
        <f t="shared" si="107"/>
        <v>141.60632924314501</v>
      </c>
      <c r="AK166" s="65">
        <f t="shared" si="108"/>
        <v>146.60421949543002</v>
      </c>
      <c r="AL166" s="65">
        <f t="shared" si="109"/>
        <v>149.10316462157249</v>
      </c>
      <c r="AM166" s="65">
        <f t="shared" si="110"/>
        <v>164.01708181057188</v>
      </c>
      <c r="AN166" s="65">
        <f t="shared" si="111"/>
        <v>166.48944241409583</v>
      </c>
      <c r="AO166" s="65">
        <f t="shared" si="112"/>
        <v>171.43416362114377</v>
      </c>
      <c r="AP166" s="65">
        <f t="shared" si="113"/>
        <v>31.18485065027869</v>
      </c>
      <c r="AQ166" s="65">
        <f t="shared" si="114"/>
        <v>36.023233766852464</v>
      </c>
      <c r="AR166" s="65">
        <f t="shared" si="115"/>
        <v>38.442425325139354</v>
      </c>
      <c r="AS166" s="65">
        <f t="shared" si="116"/>
        <v>55.429935278384619</v>
      </c>
      <c r="AT166" s="65">
        <f t="shared" si="117"/>
        <v>58.673247037846153</v>
      </c>
      <c r="AU166" s="65">
        <f t="shared" si="118"/>
        <v>65.159870556769221</v>
      </c>
      <c r="AV166" s="65">
        <f t="shared" si="119"/>
        <v>0</v>
      </c>
      <c r="AW166" s="65">
        <f t="shared" si="120"/>
        <v>31.18485065027869</v>
      </c>
      <c r="AX166" s="65">
        <f t="shared" si="121"/>
        <v>0</v>
      </c>
      <c r="AY166" s="65">
        <f t="shared" si="122"/>
        <v>36.023233766852464</v>
      </c>
      <c r="AZ166" s="65">
        <f t="shared" si="123"/>
        <v>0</v>
      </c>
      <c r="BA166" s="65">
        <f t="shared" si="124"/>
        <v>38.442425325139354</v>
      </c>
      <c r="BB166" s="65">
        <f t="shared" si="125"/>
        <v>0</v>
      </c>
      <c r="BC166" s="65">
        <f t="shared" si="126"/>
        <v>55.429935278384619</v>
      </c>
      <c r="BD166" s="65">
        <f t="shared" si="127"/>
        <v>0</v>
      </c>
      <c r="BE166" s="65">
        <f t="shared" si="128"/>
        <v>58.673247037846153</v>
      </c>
      <c r="BF166" s="65">
        <f t="shared" si="129"/>
        <v>0</v>
      </c>
      <c r="BG166" s="65">
        <f t="shared" si="130"/>
        <v>65.159870556769221</v>
      </c>
      <c r="BI166" s="371">
        <v>1151</v>
      </c>
      <c r="BJ166" s="342">
        <v>20.57815798607567</v>
      </c>
      <c r="BK166" s="342">
        <v>26.852105324050449</v>
      </c>
      <c r="BL166" s="342">
        <v>29.989078993037836</v>
      </c>
      <c r="BM166" s="342">
        <v>33.126052662025224</v>
      </c>
      <c r="BN166" s="342">
        <v>39.4</v>
      </c>
      <c r="BO166" s="342">
        <v>48.279230554591422</v>
      </c>
      <c r="BP166" s="342">
        <v>52.718845831887137</v>
      </c>
      <c r="BQ166" s="342">
        <v>57.158461109182845</v>
      </c>
      <c r="BR166" s="342">
        <v>66</v>
      </c>
      <c r="BS166" s="65"/>
      <c r="BT166" s="371">
        <v>1151</v>
      </c>
      <c r="BU166" s="342">
        <v>126.72335302153566</v>
      </c>
      <c r="BV166" s="342">
        <v>134.47585245190376</v>
      </c>
      <c r="BW166" s="342">
        <v>138.35210216708782</v>
      </c>
      <c r="BX166" s="342">
        <v>142.22835188227188</v>
      </c>
      <c r="BY166" s="342">
        <v>149.98085131264</v>
      </c>
      <c r="BZ166" s="342">
        <v>157.51816463195371</v>
      </c>
      <c r="CA166" s="342">
        <v>161.28682129161058</v>
      </c>
      <c r="CB166" s="342">
        <v>165.05547795126739</v>
      </c>
      <c r="CC166" s="342">
        <v>172.5927912705811</v>
      </c>
      <c r="CE166" s="385">
        <v>86.75</v>
      </c>
      <c r="CF166" s="342">
        <v>9.65</v>
      </c>
      <c r="CG166" s="342">
        <v>10.475</v>
      </c>
      <c r="CH166" s="342">
        <v>10.887499999999999</v>
      </c>
      <c r="CI166" s="342">
        <v>11.3</v>
      </c>
      <c r="CJ166" s="342">
        <v>12.125</v>
      </c>
      <c r="CK166" s="342">
        <v>13.175000000000001</v>
      </c>
      <c r="CL166" s="342">
        <v>13.7</v>
      </c>
      <c r="CM166" s="342">
        <v>14.225</v>
      </c>
      <c r="CN166" s="342">
        <v>15.275</v>
      </c>
      <c r="CO166" s="342">
        <v>9.0749999999999993</v>
      </c>
      <c r="CP166" s="342">
        <v>9.9250000000000007</v>
      </c>
      <c r="CQ166" s="342">
        <v>10.35</v>
      </c>
      <c r="CR166" s="342">
        <v>10.775</v>
      </c>
      <c r="CS166" s="342">
        <v>11.625</v>
      </c>
      <c r="CT166" s="342">
        <v>12.512499999999999</v>
      </c>
      <c r="CU166" s="342">
        <v>12.956250000000001</v>
      </c>
      <c r="CV166" s="342">
        <v>13.4</v>
      </c>
      <c r="CW166" s="342">
        <v>14.2875</v>
      </c>
      <c r="CY166" s="101">
        <f t="shared" si="131"/>
        <v>1</v>
      </c>
      <c r="CZ166" s="101"/>
      <c r="DA166" s="101"/>
      <c r="DB166" s="311"/>
      <c r="DC166" s="311"/>
      <c r="DD166" s="311"/>
      <c r="DE166" s="311"/>
      <c r="DF166" s="311"/>
      <c r="DP166" s="311"/>
      <c r="DQ166" s="311"/>
      <c r="DR166" s="311"/>
      <c r="DS166" s="311"/>
      <c r="DT166" s="311"/>
      <c r="DU166" s="311"/>
      <c r="DV166" s="311"/>
      <c r="DW166" s="311"/>
      <c r="DX166" s="101"/>
      <c r="DY166" s="101"/>
      <c r="DZ166" s="101"/>
      <c r="EA166" s="101"/>
      <c r="EB166" s="101"/>
      <c r="EC166" s="101"/>
      <c r="ED166" s="101"/>
      <c r="EE166" s="311"/>
      <c r="EF166" s="101"/>
      <c r="EG166" s="101"/>
      <c r="EH166" s="101"/>
      <c r="EI166" s="101"/>
      <c r="EJ166" s="105"/>
      <c r="EK166" s="105"/>
      <c r="EL166" s="69"/>
      <c r="EM166" s="68"/>
      <c r="EN166" s="68"/>
      <c r="EO166" s="68"/>
      <c r="EP166" s="68"/>
      <c r="EQ166" s="68"/>
      <c r="ER166" s="68"/>
      <c r="ES166" s="15"/>
      <c r="ET166" s="15"/>
      <c r="EU166" s="105"/>
      <c r="EV166" s="105"/>
      <c r="EW166" s="105"/>
      <c r="EX166" s="105"/>
      <c r="EY166" s="105"/>
      <c r="EZ166" s="105"/>
      <c r="FA166" s="67"/>
      <c r="FB166" s="105"/>
      <c r="FC166" s="105"/>
      <c r="FD166" s="105"/>
      <c r="FE166" s="105"/>
      <c r="FF166" s="105"/>
      <c r="FG166" s="105"/>
      <c r="FH166" s="67"/>
      <c r="FI166" s="67"/>
      <c r="FJ166" s="67"/>
      <c r="FK166" s="67"/>
      <c r="FL166" s="67"/>
      <c r="FM166" s="67"/>
      <c r="FN166" s="67"/>
    </row>
    <row r="167" spans="2:170" ht="22.5" customHeight="1" x14ac:dyDescent="0.45">
      <c r="B167" s="133">
        <f>IF(Data!B166&lt;&gt;"",Data!B166,"")</f>
        <v>153</v>
      </c>
      <c r="C167" s="158" t="str">
        <f>IF(Data!C166&lt;&gt;"",Data!C166,"")</f>
        <v>นางสาววธูสิริ   เจริญจันทร์</v>
      </c>
      <c r="D167" s="106">
        <f>IF(Data!D166&lt;&gt;"",Data!D166,"")</f>
        <v>2</v>
      </c>
      <c r="E167" s="140">
        <f>IF(AND(I167=1,Data!T166=0),0,IF(I167=999,999,Data!T166))</f>
        <v>190</v>
      </c>
      <c r="F167" s="140">
        <f t="shared" si="88"/>
        <v>15.833333333333334</v>
      </c>
      <c r="G167" s="140">
        <f>IF(Data!K166&lt;&gt;"",Data!K166,"")</f>
        <v>42</v>
      </c>
      <c r="H167" s="141">
        <f>IF(Data!L166&lt;&gt;"",Data!L166,"")</f>
        <v>161</v>
      </c>
      <c r="I167" s="63">
        <f>IF(Data!M166&lt;&gt;"",Data!M166,"")</f>
        <v>1</v>
      </c>
      <c r="J167" s="63">
        <f t="shared" si="89"/>
        <v>88</v>
      </c>
      <c r="L167" s="64" t="str">
        <f t="shared" si="90"/>
        <v>น้ำหนักตามเกณฑ์</v>
      </c>
      <c r="M167" s="74"/>
      <c r="N167" s="63">
        <f t="shared" si="91"/>
        <v>103</v>
      </c>
      <c r="P167" s="64" t="str">
        <f t="shared" si="92"/>
        <v>ส่วนสูงตามเกณฑ์</v>
      </c>
      <c r="R167" s="63">
        <f t="shared" si="93"/>
        <v>83</v>
      </c>
      <c r="S167" s="64" t="str">
        <f t="shared" si="94"/>
        <v>ค่อนข้างผอม</v>
      </c>
      <c r="W167" s="310">
        <f t="shared" si="95"/>
        <v>2190</v>
      </c>
      <c r="Y167" s="65">
        <f t="shared" si="96"/>
        <v>47.7</v>
      </c>
      <c r="Z167" s="65">
        <f t="shared" si="97"/>
        <v>156.5</v>
      </c>
      <c r="AA167" s="65">
        <f t="shared" si="98"/>
        <v>50.6</v>
      </c>
      <c r="AB167" s="65">
        <f t="shared" si="99"/>
        <v>0</v>
      </c>
      <c r="AC167" s="65">
        <f t="shared" si="100"/>
        <v>50.6</v>
      </c>
      <c r="AD167" s="65">
        <f t="shared" si="101"/>
        <v>32.068300700300128</v>
      </c>
      <c r="AE167" s="65">
        <f t="shared" si="102"/>
        <v>37.278867133533417</v>
      </c>
      <c r="AF167" s="65">
        <f t="shared" si="103"/>
        <v>39.884150350150065</v>
      </c>
      <c r="AG167" s="65">
        <f t="shared" si="104"/>
        <v>57.110921006962165</v>
      </c>
      <c r="AH167" s="65">
        <f t="shared" si="105"/>
        <v>60.247894675949553</v>
      </c>
      <c r="AI167" s="65">
        <f t="shared" si="106"/>
        <v>66.521842013924328</v>
      </c>
      <c r="AJ167" s="65">
        <f t="shared" si="107"/>
        <v>141.50632924314502</v>
      </c>
      <c r="AK167" s="65">
        <f t="shared" si="108"/>
        <v>146.50421949543002</v>
      </c>
      <c r="AL167" s="65">
        <f t="shared" si="109"/>
        <v>149.00316462157249</v>
      </c>
      <c r="AM167" s="65">
        <f t="shared" si="110"/>
        <v>163.99683537842751</v>
      </c>
      <c r="AN167" s="65">
        <f t="shared" si="111"/>
        <v>166.49578050456998</v>
      </c>
      <c r="AO167" s="65">
        <f t="shared" si="112"/>
        <v>171.49367075685498</v>
      </c>
      <c r="AP167" s="65">
        <f t="shared" si="113"/>
        <v>34.80879356458891</v>
      </c>
      <c r="AQ167" s="65">
        <f t="shared" si="114"/>
        <v>40.072529043059276</v>
      </c>
      <c r="AR167" s="65">
        <f t="shared" si="115"/>
        <v>42.704396782294452</v>
      </c>
      <c r="AS167" s="65">
        <f t="shared" si="116"/>
        <v>59.691906735539725</v>
      </c>
      <c r="AT167" s="65">
        <f t="shared" si="117"/>
        <v>62.722542314052959</v>
      </c>
      <c r="AU167" s="65">
        <f t="shared" si="118"/>
        <v>68.783813471079441</v>
      </c>
      <c r="AV167" s="65">
        <f t="shared" si="119"/>
        <v>0</v>
      </c>
      <c r="AW167" s="65">
        <f t="shared" si="120"/>
        <v>34.80879356458891</v>
      </c>
      <c r="AX167" s="65">
        <f t="shared" si="121"/>
        <v>0</v>
      </c>
      <c r="AY167" s="65">
        <f t="shared" si="122"/>
        <v>40.072529043059276</v>
      </c>
      <c r="AZ167" s="65">
        <f t="shared" si="123"/>
        <v>0</v>
      </c>
      <c r="BA167" s="65">
        <f t="shared" si="124"/>
        <v>42.704396782294452</v>
      </c>
      <c r="BB167" s="65">
        <f t="shared" si="125"/>
        <v>0</v>
      </c>
      <c r="BC167" s="65">
        <f t="shared" si="126"/>
        <v>59.691906735539725</v>
      </c>
      <c r="BD167" s="65">
        <f t="shared" si="127"/>
        <v>0</v>
      </c>
      <c r="BE167" s="65">
        <f t="shared" si="128"/>
        <v>62.722542314052959</v>
      </c>
      <c r="BF167" s="65">
        <f t="shared" si="129"/>
        <v>0</v>
      </c>
      <c r="BG167" s="65">
        <f t="shared" si="130"/>
        <v>68.783813471079441</v>
      </c>
      <c r="BI167" s="371">
        <v>1152</v>
      </c>
      <c r="BJ167" s="342">
        <v>20.659143714653222</v>
      </c>
      <c r="BK167" s="342">
        <v>27.039429143102147</v>
      </c>
      <c r="BL167" s="342">
        <v>30.229571857326615</v>
      </c>
      <c r="BM167" s="342">
        <v>33.419714571551076</v>
      </c>
      <c r="BN167" s="342">
        <v>39.799999999999997</v>
      </c>
      <c r="BO167" s="342">
        <v>48.626061509354344</v>
      </c>
      <c r="BP167" s="342">
        <v>53.039092264031517</v>
      </c>
      <c r="BQ167" s="342">
        <v>57.45212301870869</v>
      </c>
      <c r="BR167" s="342">
        <v>66.3</v>
      </c>
      <c r="BS167" s="65"/>
      <c r="BT167" s="371">
        <v>1152</v>
      </c>
      <c r="BU167" s="342">
        <v>127.13533374383739</v>
      </c>
      <c r="BV167" s="342">
        <v>134.96647754015825</v>
      </c>
      <c r="BW167" s="342">
        <v>138.88204943831869</v>
      </c>
      <c r="BX167" s="342">
        <v>142.79762133647912</v>
      </c>
      <c r="BY167" s="342">
        <v>150.6287651328</v>
      </c>
      <c r="BZ167" s="342">
        <v>158.15609592082478</v>
      </c>
      <c r="CA167" s="342">
        <v>161.91976131483716</v>
      </c>
      <c r="CB167" s="342">
        <v>165.68342670884959</v>
      </c>
      <c r="CC167" s="342">
        <v>173.21075749687438</v>
      </c>
      <c r="CE167" s="385">
        <v>87</v>
      </c>
      <c r="CF167" s="342">
        <v>9.65</v>
      </c>
      <c r="CG167" s="342">
        <v>10.5</v>
      </c>
      <c r="CH167" s="342">
        <v>10.925000000000001</v>
      </c>
      <c r="CI167" s="342">
        <v>11.35</v>
      </c>
      <c r="CJ167" s="342">
        <v>12.2</v>
      </c>
      <c r="CK167" s="342">
        <v>13.25</v>
      </c>
      <c r="CL167" s="342">
        <v>13.775</v>
      </c>
      <c r="CM167" s="342">
        <v>14.3</v>
      </c>
      <c r="CN167" s="342">
        <v>15.35</v>
      </c>
      <c r="CO167" s="342">
        <v>9.15</v>
      </c>
      <c r="CP167" s="342">
        <v>10</v>
      </c>
      <c r="CQ167" s="342">
        <v>10.425000000000001</v>
      </c>
      <c r="CR167" s="342">
        <v>10.85</v>
      </c>
      <c r="CS167" s="342">
        <v>11.7</v>
      </c>
      <c r="CT167" s="342">
        <v>12.6</v>
      </c>
      <c r="CU167" s="342">
        <v>13.05</v>
      </c>
      <c r="CV167" s="342">
        <v>13.5</v>
      </c>
      <c r="CW167" s="342">
        <v>14.4</v>
      </c>
      <c r="CY167" s="101">
        <f t="shared" si="131"/>
        <v>1</v>
      </c>
      <c r="CZ167" s="101"/>
      <c r="DA167" s="101"/>
      <c r="DB167" s="311"/>
      <c r="DC167" s="311"/>
      <c r="DD167" s="311"/>
      <c r="DE167" s="311"/>
      <c r="DF167" s="311"/>
      <c r="DP167" s="311"/>
      <c r="DQ167" s="311"/>
      <c r="DR167" s="311"/>
      <c r="DS167" s="311"/>
      <c r="DT167" s="311"/>
      <c r="DU167" s="311"/>
      <c r="DV167" s="311"/>
      <c r="DW167" s="311"/>
      <c r="DX167" s="101"/>
      <c r="DY167" s="101"/>
      <c r="DZ167" s="101"/>
      <c r="EA167" s="101"/>
      <c r="EB167" s="101"/>
      <c r="EC167" s="101"/>
      <c r="ED167" s="101"/>
      <c r="EE167" s="311"/>
      <c r="EF167" s="101"/>
      <c r="EG167" s="101"/>
      <c r="EH167" s="101"/>
      <c r="EI167" s="101"/>
      <c r="EJ167" s="105"/>
      <c r="EK167" s="105"/>
      <c r="EL167" s="69"/>
      <c r="EM167" s="68"/>
      <c r="EN167" s="68"/>
      <c r="EO167" s="68"/>
      <c r="EP167" s="68"/>
      <c r="EQ167" s="68"/>
      <c r="ER167" s="68"/>
      <c r="ES167" s="15"/>
      <c r="ET167" s="15"/>
      <c r="EU167" s="105"/>
      <c r="EV167" s="105"/>
      <c r="EW167" s="105"/>
      <c r="EX167" s="105"/>
      <c r="EY167" s="105"/>
      <c r="EZ167" s="105"/>
      <c r="FA167" s="67"/>
      <c r="FB167" s="105"/>
      <c r="FC167" s="105"/>
      <c r="FD167" s="105"/>
      <c r="FE167" s="105"/>
      <c r="FF167" s="105"/>
      <c r="FG167" s="105"/>
      <c r="FH167" s="67"/>
      <c r="FI167" s="67"/>
      <c r="FJ167" s="67"/>
      <c r="FK167" s="67"/>
      <c r="FL167" s="67"/>
      <c r="FM167" s="67"/>
      <c r="FN167" s="67"/>
    </row>
    <row r="168" spans="2:170" ht="22.5" customHeight="1" x14ac:dyDescent="0.45">
      <c r="B168" s="133">
        <f>IF(Data!B167&lt;&gt;"",Data!B167,"")</f>
        <v>154</v>
      </c>
      <c r="C168" s="158" t="str">
        <f>IF(Data!C167&lt;&gt;"",Data!C167,"")</f>
        <v>นางสาวอัญชลิตา   สอนทา</v>
      </c>
      <c r="D168" s="106">
        <f>IF(Data!D167&lt;&gt;"",Data!D167,"")</f>
        <v>2</v>
      </c>
      <c r="E168" s="140">
        <f>IF(AND(I168=1,Data!T167=0),0,IF(I168=999,999,Data!T167))</f>
        <v>194</v>
      </c>
      <c r="F168" s="140">
        <f t="shared" si="88"/>
        <v>16.166666666666668</v>
      </c>
      <c r="G168" s="140">
        <f>IF(Data!K167&lt;&gt;"",Data!K167,"")</f>
        <v>49</v>
      </c>
      <c r="H168" s="141">
        <f>IF(Data!L167&lt;&gt;"",Data!L167,"")</f>
        <v>156</v>
      </c>
      <c r="I168" s="63">
        <f>IF(Data!M167&lt;&gt;"",Data!M167,"")</f>
        <v>1</v>
      </c>
      <c r="J168" s="63">
        <f t="shared" si="89"/>
        <v>102</v>
      </c>
      <c r="L168" s="64" t="str">
        <f t="shared" si="90"/>
        <v>น้ำหนักตามเกณฑ์</v>
      </c>
      <c r="M168" s="74"/>
      <c r="N168" s="63">
        <f t="shared" si="91"/>
        <v>100</v>
      </c>
      <c r="P168" s="64" t="str">
        <f t="shared" si="92"/>
        <v>ส่วนสูงตามเกณฑ์</v>
      </c>
      <c r="R168" s="63">
        <f t="shared" si="93"/>
        <v>105</v>
      </c>
      <c r="S168" s="64" t="str">
        <f t="shared" si="94"/>
        <v>สมส่วน</v>
      </c>
      <c r="W168" s="310">
        <f t="shared" si="95"/>
        <v>2194</v>
      </c>
      <c r="Y168" s="65">
        <f t="shared" si="96"/>
        <v>48</v>
      </c>
      <c r="Z168" s="65">
        <f t="shared" si="97"/>
        <v>156.69999999999999</v>
      </c>
      <c r="AA168" s="65">
        <f t="shared" si="98"/>
        <v>46.5</v>
      </c>
      <c r="AB168" s="65">
        <f t="shared" si="99"/>
        <v>0</v>
      </c>
      <c r="AC168" s="65">
        <f t="shared" si="100"/>
        <v>46.5</v>
      </c>
      <c r="AD168" s="65">
        <f t="shared" si="101"/>
        <v>32.527807836011348</v>
      </c>
      <c r="AE168" s="65">
        <f t="shared" si="102"/>
        <v>37.685205224007568</v>
      </c>
      <c r="AF168" s="65">
        <f t="shared" si="103"/>
        <v>40.263903918005667</v>
      </c>
      <c r="AG168" s="65">
        <f t="shared" si="104"/>
        <v>57.331167439106558</v>
      </c>
      <c r="AH168" s="65">
        <f t="shared" si="105"/>
        <v>60.441556585475411</v>
      </c>
      <c r="AI168" s="65">
        <f t="shared" si="106"/>
        <v>66.662334878213116</v>
      </c>
      <c r="AJ168" s="65">
        <f t="shared" si="107"/>
        <v>141.5468221074338</v>
      </c>
      <c r="AK168" s="65">
        <f t="shared" si="108"/>
        <v>146.59788140495584</v>
      </c>
      <c r="AL168" s="65">
        <f t="shared" si="109"/>
        <v>149.12341105371689</v>
      </c>
      <c r="AM168" s="65">
        <f t="shared" si="110"/>
        <v>164.03732824271628</v>
      </c>
      <c r="AN168" s="65">
        <f t="shared" si="111"/>
        <v>166.48310432362169</v>
      </c>
      <c r="AO168" s="65">
        <f t="shared" si="112"/>
        <v>171.37465648543255</v>
      </c>
      <c r="AP168" s="65">
        <f t="shared" si="113"/>
        <v>31.825343514567464</v>
      </c>
      <c r="AQ168" s="65">
        <f t="shared" si="114"/>
        <v>36.716895676378314</v>
      </c>
      <c r="AR168" s="65">
        <f t="shared" si="115"/>
        <v>39.162671757283732</v>
      </c>
      <c r="AS168" s="65">
        <f t="shared" si="116"/>
        <v>56.150181710528997</v>
      </c>
      <c r="AT168" s="65">
        <f t="shared" si="117"/>
        <v>59.366908947372004</v>
      </c>
      <c r="AU168" s="65">
        <f t="shared" si="118"/>
        <v>65.800363421058009</v>
      </c>
      <c r="AV168" s="65">
        <f t="shared" si="119"/>
        <v>0</v>
      </c>
      <c r="AW168" s="65">
        <f t="shared" si="120"/>
        <v>31.825343514567464</v>
      </c>
      <c r="AX168" s="65">
        <f t="shared" si="121"/>
        <v>0</v>
      </c>
      <c r="AY168" s="65">
        <f t="shared" si="122"/>
        <v>36.716895676378314</v>
      </c>
      <c r="AZ168" s="65">
        <f t="shared" si="123"/>
        <v>0</v>
      </c>
      <c r="BA168" s="65">
        <f t="shared" si="124"/>
        <v>39.162671757283732</v>
      </c>
      <c r="BB168" s="65">
        <f t="shared" si="125"/>
        <v>0</v>
      </c>
      <c r="BC168" s="65">
        <f t="shared" si="126"/>
        <v>56.150181710528997</v>
      </c>
      <c r="BD168" s="65">
        <f t="shared" si="127"/>
        <v>0</v>
      </c>
      <c r="BE168" s="65">
        <f t="shared" si="128"/>
        <v>59.366908947372004</v>
      </c>
      <c r="BF168" s="65">
        <f t="shared" si="129"/>
        <v>0</v>
      </c>
      <c r="BG168" s="65">
        <f t="shared" si="130"/>
        <v>65.800363421058009</v>
      </c>
      <c r="BI168" s="371">
        <v>1153</v>
      </c>
      <c r="BJ168" s="342">
        <v>20.899636578941998</v>
      </c>
      <c r="BK168" s="342">
        <v>27.333091052627999</v>
      </c>
      <c r="BL168" s="342">
        <v>30.549818289471006</v>
      </c>
      <c r="BM168" s="342">
        <v>33.766545526314005</v>
      </c>
      <c r="BN168" s="342">
        <v>40.200000000000003</v>
      </c>
      <c r="BO168" s="342">
        <v>49.026061509354349</v>
      </c>
      <c r="BP168" s="342">
        <v>53.439092264031522</v>
      </c>
      <c r="BQ168" s="342">
        <v>57.852123018708696</v>
      </c>
      <c r="BR168" s="342">
        <v>66.7</v>
      </c>
      <c r="BS168" s="65"/>
      <c r="BT168" s="371">
        <v>1153</v>
      </c>
      <c r="BU168" s="342">
        <v>127.38416230223567</v>
      </c>
      <c r="BV168" s="342">
        <v>135.35037630687711</v>
      </c>
      <c r="BW168" s="342">
        <v>139.33348330919785</v>
      </c>
      <c r="BX168" s="342">
        <v>143.31659031151858</v>
      </c>
      <c r="BY168" s="342">
        <v>151.28280431616002</v>
      </c>
      <c r="BZ168" s="342">
        <v>158.79599136094791</v>
      </c>
      <c r="CA168" s="342">
        <v>162.55258488334186</v>
      </c>
      <c r="CB168" s="342">
        <v>166.30917840573579</v>
      </c>
      <c r="CC168" s="342">
        <v>173.82236545052371</v>
      </c>
      <c r="CE168" s="385">
        <v>87.25</v>
      </c>
      <c r="CF168" s="342">
        <v>9.6875</v>
      </c>
      <c r="CG168" s="342">
        <v>10.525</v>
      </c>
      <c r="CH168" s="342">
        <v>10.981249999999999</v>
      </c>
      <c r="CI168" s="342">
        <v>11.4125</v>
      </c>
      <c r="CJ168" s="342">
        <v>12.275</v>
      </c>
      <c r="CK168" s="342">
        <v>13.324999999999999</v>
      </c>
      <c r="CL168" s="342">
        <v>13.85</v>
      </c>
      <c r="CM168" s="342">
        <v>14.375</v>
      </c>
      <c r="CN168" s="342">
        <v>15.425000000000001</v>
      </c>
      <c r="CO168" s="342">
        <v>9.2249999999999996</v>
      </c>
      <c r="CP168" s="342">
        <v>10.074999999999999</v>
      </c>
      <c r="CQ168" s="342">
        <v>10.5</v>
      </c>
      <c r="CR168" s="342">
        <v>10.925000000000001</v>
      </c>
      <c r="CS168" s="342">
        <v>11.775</v>
      </c>
      <c r="CT168" s="342">
        <v>12.6875</v>
      </c>
      <c r="CU168" s="342">
        <v>13.143750000000001</v>
      </c>
      <c r="CV168" s="342">
        <v>13.6</v>
      </c>
      <c r="CW168" s="342">
        <v>14.512499999999999</v>
      </c>
      <c r="CY168" s="101">
        <f t="shared" si="131"/>
        <v>1</v>
      </c>
      <c r="CZ168" s="101"/>
      <c r="DA168" s="101"/>
      <c r="DB168" s="311"/>
      <c r="DC168" s="311"/>
      <c r="DD168" s="311"/>
      <c r="DE168" s="311"/>
      <c r="DF168" s="311"/>
      <c r="DP168" s="311"/>
      <c r="DQ168" s="311"/>
      <c r="DR168" s="311"/>
      <c r="DS168" s="311"/>
      <c r="DT168" s="311"/>
      <c r="DU168" s="311"/>
      <c r="DV168" s="311"/>
      <c r="DW168" s="311"/>
      <c r="DX168" s="101"/>
      <c r="DY168" s="101"/>
      <c r="DZ168" s="101"/>
      <c r="EA168" s="101"/>
      <c r="EB168" s="101"/>
      <c r="EC168" s="101"/>
      <c r="ED168" s="101"/>
      <c r="EE168" s="311"/>
      <c r="EF168" s="101"/>
      <c r="EG168" s="101"/>
      <c r="EH168" s="101"/>
      <c r="EI168" s="101"/>
      <c r="EJ168" s="105"/>
      <c r="EK168" s="105"/>
      <c r="EL168" s="69"/>
      <c r="EM168" s="68"/>
      <c r="EN168" s="68"/>
      <c r="EO168" s="68"/>
      <c r="EP168" s="68"/>
      <c r="EQ168" s="68"/>
      <c r="ER168" s="68"/>
      <c r="ES168" s="15"/>
      <c r="ET168" s="15"/>
      <c r="EU168" s="105"/>
      <c r="EV168" s="105"/>
      <c r="EW168" s="105"/>
      <c r="EX168" s="105"/>
      <c r="EY168" s="105"/>
      <c r="EZ168" s="105"/>
      <c r="FA168" s="67"/>
      <c r="FB168" s="105"/>
      <c r="FC168" s="105"/>
      <c r="FD168" s="105"/>
      <c r="FE168" s="105"/>
      <c r="FF168" s="105"/>
      <c r="FG168" s="105"/>
      <c r="FH168" s="67"/>
      <c r="FI168" s="67"/>
      <c r="FJ168" s="67"/>
      <c r="FK168" s="67"/>
      <c r="FL168" s="67"/>
      <c r="FM168" s="67"/>
      <c r="FN168" s="67"/>
    </row>
    <row r="169" spans="2:170" ht="22.5" customHeight="1" x14ac:dyDescent="0.45">
      <c r="B169" s="133">
        <f>IF(Data!B168&lt;&gt;"",Data!B168,"")</f>
        <v>155</v>
      </c>
      <c r="C169" s="158" t="str">
        <f>IF(Data!C168&lt;&gt;"",Data!C168,"")</f>
        <v>นายวรากร   ปรีทับ</v>
      </c>
      <c r="D169" s="106">
        <f>IF(Data!D168&lt;&gt;"",Data!D168,"")</f>
        <v>1</v>
      </c>
      <c r="E169" s="140">
        <f>IF(AND(I169=1,Data!T168=0),0,IF(I169=999,999,Data!T168))</f>
        <v>194</v>
      </c>
      <c r="F169" s="140">
        <f t="shared" si="88"/>
        <v>16.166666666666668</v>
      </c>
      <c r="G169" s="140">
        <f>IF(Data!K168&lt;&gt;"",Data!K168,"")</f>
        <v>67</v>
      </c>
      <c r="H169" s="141">
        <f>IF(Data!L168&lt;&gt;"",Data!L168,"")</f>
        <v>181</v>
      </c>
      <c r="I169" s="63">
        <f>IF(Data!M168&lt;&gt;"",Data!M168,"")</f>
        <v>1</v>
      </c>
      <c r="J169" s="63">
        <f t="shared" si="89"/>
        <v>124</v>
      </c>
      <c r="L169" s="64" t="str">
        <f t="shared" si="90"/>
        <v>น้ำหนักค่อนข้างมาก</v>
      </c>
      <c r="M169" s="74"/>
      <c r="N169" s="63">
        <f t="shared" si="91"/>
        <v>108</v>
      </c>
      <c r="P169" s="64" t="str">
        <f t="shared" si="92"/>
        <v>สูงกว่าเกณฑ์</v>
      </c>
      <c r="R169" s="63">
        <f t="shared" si="93"/>
        <v>0</v>
      </c>
      <c r="S169" s="64" t="str">
        <f t="shared" si="94"/>
        <v>ไม่ทราบค่า</v>
      </c>
      <c r="W169" s="310">
        <f t="shared" si="95"/>
        <v>1194</v>
      </c>
      <c r="Y169" s="65">
        <f t="shared" si="96"/>
        <v>54.2</v>
      </c>
      <c r="Z169" s="65">
        <f t="shared" si="97"/>
        <v>167.93087426559998</v>
      </c>
      <c r="AA169" s="65">
        <f t="shared" si="98"/>
        <v>0</v>
      </c>
      <c r="AB169" s="65">
        <f t="shared" si="99"/>
        <v>0</v>
      </c>
      <c r="AC169" s="65">
        <f t="shared" si="100"/>
        <v>0</v>
      </c>
      <c r="AD169" s="65">
        <f t="shared" si="101"/>
        <v>34.421115171808324</v>
      </c>
      <c r="AE169" s="65">
        <f t="shared" si="102"/>
        <v>41.014076781205546</v>
      </c>
      <c r="AF169" s="65">
        <f t="shared" si="103"/>
        <v>44.310557585904164</v>
      </c>
      <c r="AG169" s="65">
        <f t="shared" si="104"/>
        <v>64.488210253373893</v>
      </c>
      <c r="AH169" s="65">
        <f t="shared" si="105"/>
        <v>67.917613671165185</v>
      </c>
      <c r="AI169" s="65">
        <f t="shared" si="106"/>
        <v>74.8</v>
      </c>
      <c r="AJ169" s="65">
        <f t="shared" si="107"/>
        <v>149.628257737913</v>
      </c>
      <c r="AK169" s="65">
        <f t="shared" si="108"/>
        <v>155.72912991380866</v>
      </c>
      <c r="AL169" s="65">
        <f t="shared" si="109"/>
        <v>158.77956600175651</v>
      </c>
      <c r="AM169" s="65">
        <f t="shared" si="110"/>
        <v>176.14555676218015</v>
      </c>
      <c r="AN169" s="65">
        <f t="shared" si="111"/>
        <v>178.8837842610402</v>
      </c>
      <c r="AO169" s="65">
        <f t="shared" si="112"/>
        <v>184.36023925876032</v>
      </c>
      <c r="AP169" s="65">
        <f t="shared" si="113"/>
        <v>0</v>
      </c>
      <c r="AQ169" s="65">
        <f t="shared" si="114"/>
        <v>0</v>
      </c>
      <c r="AR169" s="65">
        <f t="shared" si="115"/>
        <v>0</v>
      </c>
      <c r="AS169" s="65">
        <f t="shared" si="116"/>
        <v>0</v>
      </c>
      <c r="AT169" s="65">
        <f t="shared" si="117"/>
        <v>0</v>
      </c>
      <c r="AU169" s="65">
        <f t="shared" si="118"/>
        <v>0</v>
      </c>
      <c r="AV169" s="65">
        <f t="shared" si="119"/>
        <v>0</v>
      </c>
      <c r="AW169" s="65">
        <f t="shared" si="120"/>
        <v>0</v>
      </c>
      <c r="AX169" s="65">
        <f t="shared" si="121"/>
        <v>0</v>
      </c>
      <c r="AY169" s="65">
        <f t="shared" si="122"/>
        <v>0</v>
      </c>
      <c r="AZ169" s="65">
        <f t="shared" si="123"/>
        <v>0</v>
      </c>
      <c r="BA169" s="65" t="str">
        <f t="shared" si="124"/>
        <v>0</v>
      </c>
      <c r="BB169" s="65">
        <f t="shared" si="125"/>
        <v>0</v>
      </c>
      <c r="BC169" s="65">
        <f t="shared" si="126"/>
        <v>0</v>
      </c>
      <c r="BD169" s="65">
        <f t="shared" si="127"/>
        <v>0</v>
      </c>
      <c r="BE169" s="65">
        <f t="shared" si="128"/>
        <v>0</v>
      </c>
      <c r="BF169" s="65">
        <f t="shared" si="129"/>
        <v>0</v>
      </c>
      <c r="BG169" s="65">
        <f t="shared" si="130"/>
        <v>0</v>
      </c>
      <c r="BI169" s="371">
        <v>1154</v>
      </c>
      <c r="BJ169" s="342">
        <v>21.080622307519548</v>
      </c>
      <c r="BK169" s="342">
        <v>27.620414871679699</v>
      </c>
      <c r="BL169" s="342">
        <v>30.890311153759775</v>
      </c>
      <c r="BM169" s="342">
        <v>34.160207435839851</v>
      </c>
      <c r="BN169" s="342">
        <v>40.700000000000003</v>
      </c>
      <c r="BO169" s="342">
        <v>49.47289246411728</v>
      </c>
      <c r="BP169" s="342">
        <v>53.859338696175918</v>
      </c>
      <c r="BQ169" s="342">
        <v>58.245784928234549</v>
      </c>
      <c r="BR169" s="342">
        <v>67</v>
      </c>
      <c r="BS169" s="65"/>
      <c r="BT169" s="371">
        <v>1154</v>
      </c>
      <c r="BU169" s="342">
        <v>127.7981988172692</v>
      </c>
      <c r="BV169" s="342">
        <v>135.8412203571128</v>
      </c>
      <c r="BW169" s="342">
        <v>139.86273112703461</v>
      </c>
      <c r="BX169" s="342">
        <v>143.88424189695641</v>
      </c>
      <c r="BY169" s="342">
        <v>151.92726343680002</v>
      </c>
      <c r="BZ169" s="342">
        <v>159.42937097948837</v>
      </c>
      <c r="CA169" s="342">
        <v>163.18042475083254</v>
      </c>
      <c r="CB169" s="342">
        <v>166.93147852217672</v>
      </c>
      <c r="CC169" s="342">
        <v>174.4335860648651</v>
      </c>
      <c r="CE169" s="385">
        <v>87.5</v>
      </c>
      <c r="CF169" s="342">
        <v>9.7249999999999996</v>
      </c>
      <c r="CG169" s="342">
        <v>10.55</v>
      </c>
      <c r="CH169" s="342">
        <v>11.0375</v>
      </c>
      <c r="CI169" s="342">
        <v>11.475</v>
      </c>
      <c r="CJ169" s="342">
        <v>12.35</v>
      </c>
      <c r="CK169" s="342">
        <v>13.4</v>
      </c>
      <c r="CL169" s="342">
        <v>13.925000000000001</v>
      </c>
      <c r="CM169" s="342">
        <v>14.45</v>
      </c>
      <c r="CN169" s="342">
        <v>15.5</v>
      </c>
      <c r="CO169" s="342">
        <v>9.3000000000000007</v>
      </c>
      <c r="CP169" s="342">
        <v>10.15</v>
      </c>
      <c r="CQ169" s="342">
        <v>10.574999999999999</v>
      </c>
      <c r="CR169" s="342">
        <v>11</v>
      </c>
      <c r="CS169" s="342">
        <v>11.85</v>
      </c>
      <c r="CT169" s="342">
        <v>12.775</v>
      </c>
      <c r="CU169" s="342">
        <v>13.237500000000001</v>
      </c>
      <c r="CV169" s="342">
        <v>13.7</v>
      </c>
      <c r="CW169" s="342">
        <v>14.625</v>
      </c>
      <c r="CY169" s="101">
        <f t="shared" si="131"/>
        <v>1</v>
      </c>
      <c r="CZ169" s="101"/>
      <c r="DA169" s="101"/>
      <c r="DB169" s="311"/>
      <c r="DC169" s="311"/>
      <c r="DD169" s="311"/>
      <c r="DE169" s="311"/>
      <c r="DF169" s="311"/>
      <c r="DP169" s="311"/>
      <c r="DQ169" s="311"/>
      <c r="DR169" s="311"/>
      <c r="DS169" s="311"/>
      <c r="DT169" s="311"/>
      <c r="DU169" s="311"/>
      <c r="DV169" s="311"/>
      <c r="DW169" s="311"/>
      <c r="DX169" s="101"/>
      <c r="DY169" s="101"/>
      <c r="DZ169" s="101"/>
      <c r="EA169" s="101"/>
      <c r="EB169" s="101"/>
      <c r="EC169" s="101"/>
      <c r="ED169" s="101"/>
      <c r="EE169" s="311"/>
      <c r="EF169" s="101"/>
      <c r="EG169" s="101"/>
      <c r="EH169" s="101"/>
      <c r="EI169" s="101"/>
      <c r="EJ169" s="105"/>
      <c r="EK169" s="105"/>
      <c r="EL169" s="69"/>
      <c r="EM169" s="68"/>
      <c r="EN169" s="68"/>
      <c r="EO169" s="68"/>
      <c r="EP169" s="68"/>
      <c r="EQ169" s="68"/>
      <c r="ER169" s="68"/>
      <c r="ES169" s="15"/>
      <c r="ET169" s="15"/>
      <c r="EU169" s="105"/>
      <c r="EV169" s="105"/>
      <c r="EW169" s="105"/>
      <c r="EX169" s="105"/>
      <c r="EY169" s="105"/>
      <c r="EZ169" s="105"/>
      <c r="FA169" s="67"/>
      <c r="FB169" s="105"/>
      <c r="FC169" s="105"/>
      <c r="FD169" s="105"/>
      <c r="FE169" s="105"/>
      <c r="FF169" s="105"/>
      <c r="FG169" s="105"/>
      <c r="FH169" s="67"/>
      <c r="FI169" s="67"/>
      <c r="FJ169" s="67"/>
      <c r="FK169" s="67"/>
      <c r="FL169" s="67"/>
      <c r="FM169" s="67"/>
      <c r="FN169" s="67"/>
    </row>
    <row r="170" spans="2:170" ht="22.5" customHeight="1" x14ac:dyDescent="0.45">
      <c r="B170" s="133">
        <f>IF(Data!B169&lt;&gt;"",Data!B169,"")</f>
        <v>156</v>
      </c>
      <c r="C170" s="158" t="str">
        <f>IF(Data!C169&lt;&gt;"",Data!C169,"")</f>
        <v>นางสาวกรกนก   ยอดดำเนิน</v>
      </c>
      <c r="D170" s="106">
        <f>IF(Data!D169&lt;&gt;"",Data!D169,"")</f>
        <v>2</v>
      </c>
      <c r="E170" s="140">
        <f>IF(AND(I170=1,Data!T169=0),0,IF(I170=999,999,Data!T169))</f>
        <v>204</v>
      </c>
      <c r="F170" s="140">
        <f t="shared" si="88"/>
        <v>17</v>
      </c>
      <c r="G170" s="140">
        <f>IF(Data!K169&lt;&gt;"",Data!K169,"")</f>
        <v>49</v>
      </c>
      <c r="H170" s="141">
        <f>IF(Data!L169&lt;&gt;"",Data!L169,"")</f>
        <v>163</v>
      </c>
      <c r="I170" s="63">
        <f>IF(Data!M169&lt;&gt;"",Data!M169,"")</f>
        <v>1</v>
      </c>
      <c r="J170" s="63">
        <f t="shared" si="89"/>
        <v>101</v>
      </c>
      <c r="L170" s="64" t="str">
        <f t="shared" si="90"/>
        <v>น้ำหนักตามเกณฑ์</v>
      </c>
      <c r="M170" s="74"/>
      <c r="N170" s="63">
        <f t="shared" si="91"/>
        <v>104</v>
      </c>
      <c r="P170" s="64" t="str">
        <f t="shared" si="92"/>
        <v>ส่วนสูงตามเกณฑ์</v>
      </c>
      <c r="R170" s="63">
        <f t="shared" si="93"/>
        <v>94</v>
      </c>
      <c r="S170" s="64" t="str">
        <f t="shared" si="94"/>
        <v>สมส่วน</v>
      </c>
      <c r="W170" s="310">
        <f t="shared" si="95"/>
        <v>2204</v>
      </c>
      <c r="Y170" s="65">
        <f t="shared" si="96"/>
        <v>48.4</v>
      </c>
      <c r="Z170" s="65">
        <f t="shared" si="97"/>
        <v>156.9</v>
      </c>
      <c r="AA170" s="65">
        <f t="shared" si="98"/>
        <v>52.3</v>
      </c>
      <c r="AB170" s="65">
        <f t="shared" si="99"/>
        <v>0</v>
      </c>
      <c r="AC170" s="65">
        <f t="shared" si="100"/>
        <v>52.3</v>
      </c>
      <c r="AD170" s="65">
        <f t="shared" si="101"/>
        <v>33.2468221074338</v>
      </c>
      <c r="AE170" s="65">
        <f t="shared" si="102"/>
        <v>38.297881404955866</v>
      </c>
      <c r="AF170" s="65">
        <f t="shared" si="103"/>
        <v>40.823411053716896</v>
      </c>
      <c r="AG170" s="65">
        <f t="shared" si="104"/>
        <v>57.571660303395326</v>
      </c>
      <c r="AH170" s="65">
        <f t="shared" si="105"/>
        <v>60.628880404527109</v>
      </c>
      <c r="AI170" s="65">
        <f t="shared" si="106"/>
        <v>66.743320606790661</v>
      </c>
      <c r="AJ170" s="65">
        <f t="shared" si="107"/>
        <v>142.06583637885623</v>
      </c>
      <c r="AK170" s="65">
        <f t="shared" si="108"/>
        <v>147.01055758590417</v>
      </c>
      <c r="AL170" s="65">
        <f t="shared" si="109"/>
        <v>149.48291818942812</v>
      </c>
      <c r="AM170" s="65">
        <f t="shared" si="110"/>
        <v>164.15757467486065</v>
      </c>
      <c r="AN170" s="65">
        <f t="shared" si="111"/>
        <v>166.57676623314754</v>
      </c>
      <c r="AO170" s="65">
        <f t="shared" si="112"/>
        <v>171.4151493497213</v>
      </c>
      <c r="AP170" s="65">
        <f t="shared" si="113"/>
        <v>36.030272157455244</v>
      </c>
      <c r="AQ170" s="65">
        <f t="shared" si="114"/>
        <v>41.453514771636826</v>
      </c>
      <c r="AR170" s="65">
        <f t="shared" si="115"/>
        <v>44.165136078727627</v>
      </c>
      <c r="AS170" s="65">
        <f t="shared" si="116"/>
        <v>61.072892464117274</v>
      </c>
      <c r="AT170" s="65">
        <f t="shared" si="117"/>
        <v>63.997189952156361</v>
      </c>
      <c r="AU170" s="65">
        <f t="shared" si="118"/>
        <v>69.845784928234551</v>
      </c>
      <c r="AV170" s="65">
        <f t="shared" si="119"/>
        <v>0</v>
      </c>
      <c r="AW170" s="65">
        <f t="shared" si="120"/>
        <v>36.030272157455244</v>
      </c>
      <c r="AX170" s="65">
        <f t="shared" si="121"/>
        <v>0</v>
      </c>
      <c r="AY170" s="65">
        <f t="shared" si="122"/>
        <v>41.453514771636826</v>
      </c>
      <c r="AZ170" s="65">
        <f t="shared" si="123"/>
        <v>0</v>
      </c>
      <c r="BA170" s="65">
        <f t="shared" si="124"/>
        <v>44.165136078727627</v>
      </c>
      <c r="BB170" s="65">
        <f t="shared" si="125"/>
        <v>0</v>
      </c>
      <c r="BC170" s="65">
        <f t="shared" si="126"/>
        <v>61.072892464117274</v>
      </c>
      <c r="BD170" s="65">
        <f t="shared" si="127"/>
        <v>0</v>
      </c>
      <c r="BE170" s="65">
        <f t="shared" si="128"/>
        <v>63.997189952156361</v>
      </c>
      <c r="BF170" s="65">
        <f t="shared" si="129"/>
        <v>0</v>
      </c>
      <c r="BG170" s="65">
        <f t="shared" si="130"/>
        <v>69.845784928234551</v>
      </c>
      <c r="BI170" s="371">
        <v>1155</v>
      </c>
      <c r="BJ170" s="342">
        <v>21.321115171808326</v>
      </c>
      <c r="BK170" s="342">
        <v>27.914076781205551</v>
      </c>
      <c r="BL170" s="342">
        <v>31.210557585904159</v>
      </c>
      <c r="BM170" s="342">
        <v>34.507038390602773</v>
      </c>
      <c r="BN170" s="342">
        <v>41.1</v>
      </c>
      <c r="BO170" s="342">
        <v>49.819723418880201</v>
      </c>
      <c r="BP170" s="342">
        <v>54.179585128320298</v>
      </c>
      <c r="BQ170" s="342">
        <v>58.539446837760394</v>
      </c>
      <c r="BR170" s="342">
        <v>67.3</v>
      </c>
      <c r="BS170" s="65"/>
      <c r="BT170" s="371">
        <v>1155</v>
      </c>
      <c r="BU170" s="342">
        <v>128.19540823618289</v>
      </c>
      <c r="BV170" s="342">
        <v>136.33027215745525</v>
      </c>
      <c r="BW170" s="342">
        <v>140.39770411809144</v>
      </c>
      <c r="BX170" s="342">
        <v>144.46513607872762</v>
      </c>
      <c r="BY170" s="342">
        <v>152.6</v>
      </c>
      <c r="BZ170" s="342">
        <v>160.0725887148914</v>
      </c>
      <c r="CA170" s="342">
        <v>163.8088830723371</v>
      </c>
      <c r="CB170" s="342">
        <v>167.54517742978283</v>
      </c>
      <c r="CC170" s="342">
        <v>175.01776614467423</v>
      </c>
      <c r="CE170" s="385">
        <v>87.75</v>
      </c>
      <c r="CF170" s="342">
        <v>9.7624999999999993</v>
      </c>
      <c r="CG170" s="342">
        <v>10.574999999999999</v>
      </c>
      <c r="CH170" s="342">
        <v>11.09375</v>
      </c>
      <c r="CI170" s="342">
        <v>11.5375</v>
      </c>
      <c r="CJ170" s="342">
        <v>12.425000000000001</v>
      </c>
      <c r="CK170" s="342">
        <v>13.475</v>
      </c>
      <c r="CL170" s="342">
        <v>14</v>
      </c>
      <c r="CM170" s="342">
        <v>14.525</v>
      </c>
      <c r="CN170" s="342">
        <v>15.574999999999999</v>
      </c>
      <c r="CO170" s="342">
        <v>9.375</v>
      </c>
      <c r="CP170" s="342">
        <v>10.225</v>
      </c>
      <c r="CQ170" s="342">
        <v>10.65</v>
      </c>
      <c r="CR170" s="342">
        <v>11.074999999999999</v>
      </c>
      <c r="CS170" s="342">
        <v>11.925000000000001</v>
      </c>
      <c r="CT170" s="342">
        <v>12.862500000000001</v>
      </c>
      <c r="CU170" s="342">
        <v>13.331250000000001</v>
      </c>
      <c r="CV170" s="342">
        <v>13.8</v>
      </c>
      <c r="CW170" s="342">
        <v>14.737500000000001</v>
      </c>
      <c r="CY170" s="101">
        <f t="shared" si="131"/>
        <v>1</v>
      </c>
      <c r="CZ170" s="101"/>
      <c r="DA170" s="101"/>
      <c r="DB170" s="311"/>
      <c r="DC170" s="311"/>
      <c r="DD170" s="311"/>
      <c r="DE170" s="311"/>
      <c r="DF170" s="311"/>
      <c r="DP170" s="311"/>
      <c r="DQ170" s="311"/>
      <c r="DR170" s="311"/>
      <c r="DS170" s="311"/>
      <c r="DT170" s="311"/>
      <c r="DU170" s="311"/>
      <c r="DV170" s="311"/>
      <c r="DW170" s="311"/>
      <c r="DX170" s="101"/>
      <c r="DY170" s="101"/>
      <c r="DZ170" s="101"/>
      <c r="EA170" s="101"/>
      <c r="EB170" s="101"/>
      <c r="EC170" s="101"/>
      <c r="ED170" s="101"/>
      <c r="EE170" s="311"/>
      <c r="EF170" s="101"/>
      <c r="EG170" s="101"/>
      <c r="EH170" s="101"/>
      <c r="EI170" s="101"/>
      <c r="EJ170" s="105"/>
      <c r="EK170" s="105"/>
      <c r="EL170" s="69"/>
      <c r="EM170" s="68"/>
      <c r="EN170" s="68"/>
      <c r="EO170" s="68"/>
      <c r="EP170" s="68"/>
      <c r="EQ170" s="68"/>
      <c r="ER170" s="68"/>
      <c r="ES170" s="15"/>
      <c r="ET170" s="15"/>
      <c r="EU170" s="105"/>
      <c r="EV170" s="105"/>
      <c r="EW170" s="105"/>
      <c r="EX170" s="105"/>
      <c r="EY170" s="105"/>
      <c r="EZ170" s="105"/>
      <c r="FA170" s="67"/>
      <c r="FB170" s="105"/>
      <c r="FC170" s="105"/>
      <c r="FD170" s="105"/>
      <c r="FE170" s="105"/>
      <c r="FF170" s="105"/>
      <c r="FG170" s="105"/>
      <c r="FH170" s="67"/>
      <c r="FI170" s="67"/>
      <c r="FJ170" s="67"/>
      <c r="FK170" s="67"/>
      <c r="FL170" s="67"/>
      <c r="FM170" s="67"/>
      <c r="FN170" s="67"/>
    </row>
    <row r="171" spans="2:170" ht="22.5" customHeight="1" x14ac:dyDescent="0.45">
      <c r="B171" s="133">
        <f>IF(Data!B170&lt;&gt;"",Data!B170,"")</f>
        <v>157</v>
      </c>
      <c r="C171" s="158" t="str">
        <f>IF(Data!C170&lt;&gt;"",Data!C170,"")</f>
        <v>นางสาวกรภัทร   ถาวร</v>
      </c>
      <c r="D171" s="106">
        <f>IF(Data!D170&lt;&gt;"",Data!D170,"")</f>
        <v>2</v>
      </c>
      <c r="E171" s="140">
        <f>IF(AND(I171=1,Data!T170=0),0,IF(I171=999,999,Data!T170))</f>
        <v>193</v>
      </c>
      <c r="F171" s="140">
        <f t="shared" si="88"/>
        <v>16.083333333333332</v>
      </c>
      <c r="G171" s="140">
        <f>IF(Data!K170&lt;&gt;"",Data!K170,"")</f>
        <v>49</v>
      </c>
      <c r="H171" s="141">
        <f>IF(Data!L170&lt;&gt;"",Data!L170,"")</f>
        <v>156</v>
      </c>
      <c r="I171" s="63">
        <f>IF(Data!M170&lt;&gt;"",Data!M170,"")</f>
        <v>1</v>
      </c>
      <c r="J171" s="63">
        <f t="shared" si="89"/>
        <v>102</v>
      </c>
      <c r="L171" s="64" t="str">
        <f t="shared" si="90"/>
        <v>น้ำหนักตามเกณฑ์</v>
      </c>
      <c r="M171" s="74"/>
      <c r="N171" s="63">
        <f t="shared" si="91"/>
        <v>100</v>
      </c>
      <c r="P171" s="64" t="str">
        <f t="shared" si="92"/>
        <v>ส่วนสูงตามเกณฑ์</v>
      </c>
      <c r="R171" s="63">
        <f t="shared" si="93"/>
        <v>105</v>
      </c>
      <c r="S171" s="64" t="str">
        <f t="shared" si="94"/>
        <v>สมส่วน</v>
      </c>
      <c r="W171" s="310">
        <f t="shared" si="95"/>
        <v>2193</v>
      </c>
      <c r="Y171" s="65">
        <f t="shared" si="96"/>
        <v>47.9</v>
      </c>
      <c r="Z171" s="65">
        <f t="shared" si="97"/>
        <v>156.6</v>
      </c>
      <c r="AA171" s="65">
        <f t="shared" si="98"/>
        <v>46.5</v>
      </c>
      <c r="AB171" s="65">
        <f t="shared" si="99"/>
        <v>0</v>
      </c>
      <c r="AC171" s="65">
        <f t="shared" si="100"/>
        <v>46.5</v>
      </c>
      <c r="AD171" s="65">
        <f t="shared" si="101"/>
        <v>32.427807836011354</v>
      </c>
      <c r="AE171" s="65">
        <f t="shared" si="102"/>
        <v>37.585205224007574</v>
      </c>
      <c r="AF171" s="65">
        <f t="shared" si="103"/>
        <v>40.16390391800568</v>
      </c>
      <c r="AG171" s="65">
        <f t="shared" si="104"/>
        <v>57.231167439106557</v>
      </c>
      <c r="AH171" s="65">
        <f t="shared" si="105"/>
        <v>60.341556585475409</v>
      </c>
      <c r="AI171" s="65">
        <f t="shared" si="106"/>
        <v>66.562334878213107</v>
      </c>
      <c r="AJ171" s="65">
        <f t="shared" si="107"/>
        <v>141.60632924314501</v>
      </c>
      <c r="AK171" s="65">
        <f t="shared" si="108"/>
        <v>146.60421949543002</v>
      </c>
      <c r="AL171" s="65">
        <f t="shared" si="109"/>
        <v>149.10316462157249</v>
      </c>
      <c r="AM171" s="65">
        <f t="shared" si="110"/>
        <v>164.01708181057188</v>
      </c>
      <c r="AN171" s="65">
        <f t="shared" si="111"/>
        <v>166.48944241409583</v>
      </c>
      <c r="AO171" s="65">
        <f t="shared" si="112"/>
        <v>171.43416362114377</v>
      </c>
      <c r="AP171" s="65">
        <f t="shared" si="113"/>
        <v>31.825343514567464</v>
      </c>
      <c r="AQ171" s="65">
        <f t="shared" si="114"/>
        <v>36.716895676378314</v>
      </c>
      <c r="AR171" s="65">
        <f t="shared" si="115"/>
        <v>39.162671757283732</v>
      </c>
      <c r="AS171" s="65">
        <f t="shared" si="116"/>
        <v>56.150181710528997</v>
      </c>
      <c r="AT171" s="65">
        <f t="shared" si="117"/>
        <v>59.366908947372004</v>
      </c>
      <c r="AU171" s="65">
        <f t="shared" si="118"/>
        <v>65.800363421058009</v>
      </c>
      <c r="AV171" s="65">
        <f t="shared" si="119"/>
        <v>0</v>
      </c>
      <c r="AW171" s="65">
        <f t="shared" si="120"/>
        <v>31.825343514567464</v>
      </c>
      <c r="AX171" s="65">
        <f t="shared" si="121"/>
        <v>0</v>
      </c>
      <c r="AY171" s="65">
        <f t="shared" si="122"/>
        <v>36.716895676378314</v>
      </c>
      <c r="AZ171" s="65">
        <f t="shared" si="123"/>
        <v>0</v>
      </c>
      <c r="BA171" s="65">
        <f t="shared" si="124"/>
        <v>39.162671757283732</v>
      </c>
      <c r="BB171" s="65">
        <f t="shared" si="125"/>
        <v>0</v>
      </c>
      <c r="BC171" s="65">
        <f t="shared" si="126"/>
        <v>56.150181710528997</v>
      </c>
      <c r="BD171" s="65">
        <f t="shared" si="127"/>
        <v>0</v>
      </c>
      <c r="BE171" s="65">
        <f t="shared" si="128"/>
        <v>59.366908947372004</v>
      </c>
      <c r="BF171" s="65">
        <f t="shared" si="129"/>
        <v>0</v>
      </c>
      <c r="BG171" s="65">
        <f t="shared" si="130"/>
        <v>65.800363421058009</v>
      </c>
      <c r="BI171" s="371">
        <v>1156</v>
      </c>
      <c r="BJ171" s="342">
        <v>21.50210090038588</v>
      </c>
      <c r="BK171" s="342">
        <v>28.201400600257255</v>
      </c>
      <c r="BL171" s="342">
        <v>31.551050450192939</v>
      </c>
      <c r="BM171" s="342">
        <v>34.900700300128626</v>
      </c>
      <c r="BN171" s="342">
        <v>41.6</v>
      </c>
      <c r="BO171" s="342">
        <v>50.266554373643125</v>
      </c>
      <c r="BP171" s="342">
        <v>54.599831560464686</v>
      </c>
      <c r="BQ171" s="342">
        <v>58.933108747286248</v>
      </c>
      <c r="BR171" s="342">
        <v>67.599999999999994</v>
      </c>
      <c r="BS171" s="65"/>
      <c r="BT171" s="371">
        <v>1156</v>
      </c>
      <c r="BU171" s="342">
        <v>128.63590110047164</v>
      </c>
      <c r="BV171" s="342">
        <v>136.82393406698111</v>
      </c>
      <c r="BW171" s="342">
        <v>140.91795055023584</v>
      </c>
      <c r="BX171" s="342">
        <v>145.01196703349055</v>
      </c>
      <c r="BY171" s="342">
        <v>153.19999999999999</v>
      </c>
      <c r="BZ171" s="342">
        <v>160.67678722173449</v>
      </c>
      <c r="CA171" s="342">
        <v>164.41518083260172</v>
      </c>
      <c r="CB171" s="342">
        <v>168.15357444346898</v>
      </c>
      <c r="CC171" s="342">
        <v>175.63036166520348</v>
      </c>
      <c r="CE171" s="385">
        <v>88</v>
      </c>
      <c r="CF171" s="342">
        <v>9.8000000000000007</v>
      </c>
      <c r="CG171" s="342">
        <v>10.6</v>
      </c>
      <c r="CH171" s="342">
        <v>11.15</v>
      </c>
      <c r="CI171" s="342">
        <v>11.6</v>
      </c>
      <c r="CJ171" s="342">
        <v>12.5</v>
      </c>
      <c r="CK171" s="342">
        <v>13.55</v>
      </c>
      <c r="CL171" s="342">
        <v>14.074999999999999</v>
      </c>
      <c r="CM171" s="342">
        <v>14.6</v>
      </c>
      <c r="CN171" s="342">
        <v>15.65</v>
      </c>
      <c r="CO171" s="342">
        <v>9.4499999999999993</v>
      </c>
      <c r="CP171" s="342">
        <v>10.3</v>
      </c>
      <c r="CQ171" s="342">
        <v>10.725</v>
      </c>
      <c r="CR171" s="342">
        <v>11.15</v>
      </c>
      <c r="CS171" s="342">
        <v>12</v>
      </c>
      <c r="CT171" s="342">
        <v>12.95</v>
      </c>
      <c r="CU171" s="342">
        <v>13.425000000000001</v>
      </c>
      <c r="CV171" s="342">
        <v>13.9</v>
      </c>
      <c r="CW171" s="342">
        <v>14.85</v>
      </c>
      <c r="CY171" s="101">
        <f t="shared" si="131"/>
        <v>1</v>
      </c>
      <c r="CZ171" s="101"/>
      <c r="DA171" s="101"/>
      <c r="DB171" s="311"/>
      <c r="DC171" s="311"/>
      <c r="DD171" s="311"/>
      <c r="DE171" s="311"/>
      <c r="DF171" s="311"/>
      <c r="DP171" s="311"/>
      <c r="DQ171" s="311"/>
      <c r="DR171" s="311"/>
      <c r="DS171" s="311"/>
      <c r="DT171" s="311"/>
      <c r="DU171" s="311"/>
      <c r="DV171" s="311"/>
      <c r="DW171" s="311"/>
      <c r="DX171" s="101"/>
      <c r="DY171" s="101"/>
      <c r="DZ171" s="101"/>
      <c r="EA171" s="101"/>
      <c r="EB171" s="101"/>
      <c r="EC171" s="101"/>
      <c r="ED171" s="101"/>
      <c r="EE171" s="311"/>
      <c r="EF171" s="101"/>
      <c r="EG171" s="101"/>
      <c r="EH171" s="101"/>
      <c r="EI171" s="101"/>
      <c r="EJ171" s="105"/>
      <c r="EK171" s="105"/>
      <c r="EL171" s="69"/>
      <c r="EM171" s="68"/>
      <c r="EN171" s="68"/>
      <c r="EO171" s="68"/>
      <c r="EP171" s="68"/>
      <c r="EQ171" s="68"/>
      <c r="ER171" s="68"/>
      <c r="ES171" s="15"/>
      <c r="ET171" s="15"/>
      <c r="EU171" s="105"/>
      <c r="EV171" s="105"/>
      <c r="EW171" s="105"/>
      <c r="EX171" s="105"/>
      <c r="EY171" s="105"/>
      <c r="EZ171" s="105"/>
      <c r="FA171" s="67"/>
      <c r="FB171" s="105"/>
      <c r="FC171" s="105"/>
      <c r="FD171" s="105"/>
      <c r="FE171" s="105"/>
      <c r="FF171" s="105"/>
      <c r="FG171" s="105"/>
      <c r="FH171" s="67"/>
      <c r="FI171" s="67"/>
      <c r="FJ171" s="67"/>
      <c r="FK171" s="67"/>
      <c r="FL171" s="67"/>
      <c r="FM171" s="67"/>
      <c r="FN171" s="67"/>
    </row>
    <row r="172" spans="2:170" ht="22.5" customHeight="1" x14ac:dyDescent="0.45">
      <c r="B172" s="133">
        <f>IF(Data!B171&lt;&gt;"",Data!B171,"")</f>
        <v>158</v>
      </c>
      <c r="C172" s="158" t="str">
        <f>IF(Data!C171&lt;&gt;"",Data!C171,"")</f>
        <v>นางสาวชุติมณฑน์   คงเจริญ</v>
      </c>
      <c r="D172" s="106">
        <f>IF(Data!D171&lt;&gt;"",Data!D171,"")</f>
        <v>2</v>
      </c>
      <c r="E172" s="140">
        <f>IF(AND(I172=1,Data!T171=0),0,IF(I172=999,999,Data!T171))</f>
        <v>197</v>
      </c>
      <c r="F172" s="140">
        <f t="shared" si="88"/>
        <v>16.416666666666668</v>
      </c>
      <c r="G172" s="140">
        <f>IF(Data!K171&lt;&gt;"",Data!K171,"")</f>
        <v>50</v>
      </c>
      <c r="H172" s="141">
        <f>IF(Data!L171&lt;&gt;"",Data!L171,"")</f>
        <v>160</v>
      </c>
      <c r="I172" s="63">
        <f>IF(Data!M171&lt;&gt;"",Data!M171,"")</f>
        <v>1</v>
      </c>
      <c r="J172" s="63">
        <f t="shared" si="89"/>
        <v>104</v>
      </c>
      <c r="L172" s="64" t="str">
        <f t="shared" si="90"/>
        <v>น้ำหนักตามเกณฑ์</v>
      </c>
      <c r="M172" s="74"/>
      <c r="N172" s="63">
        <f t="shared" si="91"/>
        <v>102</v>
      </c>
      <c r="P172" s="64" t="str">
        <f t="shared" si="92"/>
        <v>ส่วนสูงตามเกณฑ์</v>
      </c>
      <c r="R172" s="63">
        <f t="shared" si="93"/>
        <v>101</v>
      </c>
      <c r="S172" s="64" t="str">
        <f t="shared" si="94"/>
        <v>สมส่วน</v>
      </c>
      <c r="W172" s="310">
        <f t="shared" si="95"/>
        <v>2197</v>
      </c>
      <c r="Y172" s="65">
        <f t="shared" si="96"/>
        <v>48.1</v>
      </c>
      <c r="Z172" s="65">
        <f t="shared" si="97"/>
        <v>156.80000000000001</v>
      </c>
      <c r="AA172" s="65">
        <f t="shared" si="98"/>
        <v>49.7</v>
      </c>
      <c r="AB172" s="65">
        <f t="shared" si="99"/>
        <v>0</v>
      </c>
      <c r="AC172" s="65">
        <f t="shared" si="100"/>
        <v>49.7</v>
      </c>
      <c r="AD172" s="65">
        <f t="shared" si="101"/>
        <v>32.946822107433803</v>
      </c>
      <c r="AE172" s="65">
        <f t="shared" si="102"/>
        <v>37.997881404955869</v>
      </c>
      <c r="AF172" s="65">
        <f t="shared" si="103"/>
        <v>40.523411053716899</v>
      </c>
      <c r="AG172" s="65">
        <f t="shared" si="104"/>
        <v>57.431167439106545</v>
      </c>
      <c r="AH172" s="65">
        <f t="shared" si="105"/>
        <v>60.541556585475405</v>
      </c>
      <c r="AI172" s="65">
        <f t="shared" si="106"/>
        <v>66.76233487821311</v>
      </c>
      <c r="AJ172" s="65">
        <f t="shared" si="107"/>
        <v>141.64682210743382</v>
      </c>
      <c r="AK172" s="65">
        <f t="shared" si="108"/>
        <v>146.69788140495587</v>
      </c>
      <c r="AL172" s="65">
        <f t="shared" si="109"/>
        <v>149.22341105371692</v>
      </c>
      <c r="AM172" s="65">
        <f t="shared" si="110"/>
        <v>164.13732824271625</v>
      </c>
      <c r="AN172" s="65">
        <f t="shared" si="111"/>
        <v>166.58310432362168</v>
      </c>
      <c r="AO172" s="65">
        <f t="shared" si="112"/>
        <v>171.47465648543252</v>
      </c>
      <c r="AP172" s="65">
        <f t="shared" si="113"/>
        <v>34.387314971722574</v>
      </c>
      <c r="AQ172" s="65">
        <f t="shared" si="114"/>
        <v>39.491543314481717</v>
      </c>
      <c r="AR172" s="65">
        <f t="shared" si="115"/>
        <v>42.043657485861289</v>
      </c>
      <c r="AS172" s="65">
        <f t="shared" si="116"/>
        <v>59.031167439106554</v>
      </c>
      <c r="AT172" s="65">
        <f t="shared" si="117"/>
        <v>62.141556585475406</v>
      </c>
      <c r="AU172" s="65">
        <f t="shared" si="118"/>
        <v>68.362334878213105</v>
      </c>
      <c r="AV172" s="65">
        <f t="shared" si="119"/>
        <v>0</v>
      </c>
      <c r="AW172" s="65">
        <f t="shared" si="120"/>
        <v>34.387314971722574</v>
      </c>
      <c r="AX172" s="65">
        <f t="shared" si="121"/>
        <v>0</v>
      </c>
      <c r="AY172" s="65">
        <f t="shared" si="122"/>
        <v>39.491543314481717</v>
      </c>
      <c r="AZ172" s="65">
        <f t="shared" si="123"/>
        <v>0</v>
      </c>
      <c r="BA172" s="65">
        <f t="shared" si="124"/>
        <v>42.043657485861289</v>
      </c>
      <c r="BB172" s="65">
        <f t="shared" si="125"/>
        <v>0</v>
      </c>
      <c r="BC172" s="65">
        <f t="shared" si="126"/>
        <v>59.031167439106554</v>
      </c>
      <c r="BD172" s="65">
        <f t="shared" si="127"/>
        <v>0</v>
      </c>
      <c r="BE172" s="65">
        <f t="shared" si="128"/>
        <v>62.141556585475406</v>
      </c>
      <c r="BF172" s="65">
        <f t="shared" si="129"/>
        <v>0</v>
      </c>
      <c r="BG172" s="65">
        <f t="shared" si="130"/>
        <v>68.362334878213105</v>
      </c>
      <c r="BI172" s="371">
        <v>1157</v>
      </c>
      <c r="BJ172" s="342">
        <v>21.742593764674659</v>
      </c>
      <c r="BK172" s="342">
        <v>28.495062509783107</v>
      </c>
      <c r="BL172" s="342">
        <v>31.871296882337333</v>
      </c>
      <c r="BM172" s="342">
        <v>35.247531254891555</v>
      </c>
      <c r="BN172" s="342">
        <v>42</v>
      </c>
      <c r="BO172" s="342">
        <v>50.613385328406054</v>
      </c>
      <c r="BP172" s="342">
        <v>54.92007799260908</v>
      </c>
      <c r="BQ172" s="342">
        <v>59.226770656812107</v>
      </c>
      <c r="BR172" s="342">
        <v>67.8</v>
      </c>
      <c r="BS172" s="65"/>
      <c r="BT172" s="371">
        <v>1157</v>
      </c>
      <c r="BU172" s="342">
        <v>129.07639396476043</v>
      </c>
      <c r="BV172" s="342">
        <v>137.31759597650694</v>
      </c>
      <c r="BW172" s="342">
        <v>141.43819698238019</v>
      </c>
      <c r="BX172" s="342">
        <v>145.55879798825347</v>
      </c>
      <c r="BY172" s="342">
        <v>153.80000000000001</v>
      </c>
      <c r="BZ172" s="342">
        <v>161.27432412530541</v>
      </c>
      <c r="CA172" s="342">
        <v>165.0114861879581</v>
      </c>
      <c r="CB172" s="342">
        <v>168.74864825061081</v>
      </c>
      <c r="CC172" s="342">
        <v>176.22297237591621</v>
      </c>
      <c r="CE172" s="385">
        <v>88.25</v>
      </c>
      <c r="CF172" s="342">
        <v>9.8224999999999998</v>
      </c>
      <c r="CG172" s="342">
        <v>10.65</v>
      </c>
      <c r="CH172" s="342">
        <v>11.2</v>
      </c>
      <c r="CI172" s="342">
        <v>11.657500000000001</v>
      </c>
      <c r="CJ172" s="342">
        <v>12.574999999999999</v>
      </c>
      <c r="CK172" s="342">
        <v>13.625</v>
      </c>
      <c r="CL172" s="342">
        <v>14.15</v>
      </c>
      <c r="CM172" s="342">
        <v>14.675000000000001</v>
      </c>
      <c r="CN172" s="342">
        <v>15.725</v>
      </c>
      <c r="CO172" s="342">
        <v>9.4875000000000007</v>
      </c>
      <c r="CP172" s="342">
        <v>10.35</v>
      </c>
      <c r="CQ172" s="342">
        <v>10.78125</v>
      </c>
      <c r="CR172" s="342">
        <v>11.2125</v>
      </c>
      <c r="CS172" s="342">
        <v>12.074999999999999</v>
      </c>
      <c r="CT172" s="342">
        <v>13.025</v>
      </c>
      <c r="CU172" s="342">
        <v>13.5</v>
      </c>
      <c r="CV172" s="342">
        <v>13.975</v>
      </c>
      <c r="CW172" s="342">
        <v>14.925000000000001</v>
      </c>
      <c r="CY172" s="101">
        <f t="shared" si="131"/>
        <v>1</v>
      </c>
      <c r="CZ172" s="101"/>
      <c r="DA172" s="101"/>
      <c r="DB172" s="311"/>
      <c r="DC172" s="311"/>
      <c r="DD172" s="311"/>
      <c r="DE172" s="311"/>
      <c r="DF172" s="311"/>
      <c r="DP172" s="311"/>
      <c r="DQ172" s="311"/>
      <c r="DR172" s="311"/>
      <c r="DS172" s="311"/>
      <c r="DT172" s="311"/>
      <c r="DU172" s="311"/>
      <c r="DV172" s="311"/>
      <c r="DW172" s="311"/>
      <c r="DX172" s="101"/>
      <c r="DY172" s="101"/>
      <c r="DZ172" s="101"/>
      <c r="EA172" s="101"/>
      <c r="EB172" s="101"/>
      <c r="EC172" s="101"/>
      <c r="ED172" s="101"/>
      <c r="EE172" s="311"/>
      <c r="EF172" s="101"/>
      <c r="EG172" s="101"/>
      <c r="EH172" s="101"/>
      <c r="EI172" s="101"/>
      <c r="EJ172" s="105"/>
      <c r="EK172" s="105"/>
      <c r="EL172" s="69"/>
      <c r="EM172" s="68"/>
      <c r="EN172" s="68"/>
      <c r="EO172" s="68"/>
      <c r="EP172" s="68"/>
      <c r="EQ172" s="68"/>
      <c r="ER172" s="68"/>
      <c r="ES172" s="15"/>
      <c r="ET172" s="15"/>
      <c r="EU172" s="105"/>
      <c r="EV172" s="105"/>
      <c r="EW172" s="105"/>
      <c r="EX172" s="105"/>
      <c r="EY172" s="105"/>
      <c r="EZ172" s="105"/>
      <c r="FA172" s="67"/>
      <c r="FB172" s="105"/>
      <c r="FC172" s="105"/>
      <c r="FD172" s="105"/>
      <c r="FE172" s="105"/>
      <c r="FF172" s="105"/>
      <c r="FG172" s="105"/>
      <c r="FH172" s="67"/>
      <c r="FI172" s="67"/>
      <c r="FJ172" s="67"/>
      <c r="FK172" s="67"/>
      <c r="FL172" s="67"/>
      <c r="FM172" s="67"/>
      <c r="FN172" s="67"/>
    </row>
    <row r="173" spans="2:170" ht="22.5" customHeight="1" x14ac:dyDescent="0.45">
      <c r="B173" s="133">
        <f>IF(Data!B172&lt;&gt;"",Data!B172,"")</f>
        <v>159</v>
      </c>
      <c r="C173" s="158" t="str">
        <f>IF(Data!C172&lt;&gt;"",Data!C172,"")</f>
        <v>นางสาวอนัญญา   งามสม</v>
      </c>
      <c r="D173" s="106">
        <f>IF(Data!D172&lt;&gt;"",Data!D172,"")</f>
        <v>2</v>
      </c>
      <c r="E173" s="140">
        <f>IF(AND(I173=1,Data!T172=0),0,IF(I173=999,999,Data!T172))</f>
        <v>186</v>
      </c>
      <c r="F173" s="140">
        <f t="shared" si="88"/>
        <v>15.5</v>
      </c>
      <c r="G173" s="140">
        <f>IF(Data!K172&lt;&gt;"",Data!K172,"")</f>
        <v>40</v>
      </c>
      <c r="H173" s="141">
        <f>IF(Data!L172&lt;&gt;"",Data!L172,"")</f>
        <v>157</v>
      </c>
      <c r="I173" s="63">
        <f>IF(Data!M172&lt;&gt;"",Data!M172,"")</f>
        <v>1</v>
      </c>
      <c r="J173" s="63">
        <f t="shared" si="89"/>
        <v>84</v>
      </c>
      <c r="L173" s="64" t="str">
        <f t="shared" si="90"/>
        <v>น้ำหนักตามเกณฑ์</v>
      </c>
      <c r="M173" s="74"/>
      <c r="N173" s="63">
        <f t="shared" si="91"/>
        <v>100</v>
      </c>
      <c r="P173" s="64" t="str">
        <f t="shared" si="92"/>
        <v>ส่วนสูงตามเกณฑ์</v>
      </c>
      <c r="R173" s="63">
        <f t="shared" si="93"/>
        <v>85</v>
      </c>
      <c r="S173" s="64" t="str">
        <f t="shared" si="94"/>
        <v>สมส่วน</v>
      </c>
      <c r="W173" s="310">
        <f t="shared" si="95"/>
        <v>2186</v>
      </c>
      <c r="Y173" s="65">
        <f t="shared" si="96"/>
        <v>47.4</v>
      </c>
      <c r="Z173" s="65">
        <f t="shared" si="97"/>
        <v>156.30000000000001</v>
      </c>
      <c r="AA173" s="65">
        <f t="shared" si="98"/>
        <v>47.3</v>
      </c>
      <c r="AB173" s="65">
        <f t="shared" si="99"/>
        <v>0</v>
      </c>
      <c r="AC173" s="65">
        <f t="shared" si="100"/>
        <v>47.3</v>
      </c>
      <c r="AD173" s="65">
        <f t="shared" si="101"/>
        <v>31.449286428877681</v>
      </c>
      <c r="AE173" s="65">
        <f t="shared" si="102"/>
        <v>36.76619095258512</v>
      </c>
      <c r="AF173" s="65">
        <f t="shared" si="103"/>
        <v>39.424643214438845</v>
      </c>
      <c r="AG173" s="65">
        <f t="shared" si="104"/>
        <v>56.89067457481778</v>
      </c>
      <c r="AH173" s="65">
        <f t="shared" si="105"/>
        <v>60.054232766423702</v>
      </c>
      <c r="AI173" s="65">
        <f t="shared" si="106"/>
        <v>66.381349149635554</v>
      </c>
      <c r="AJ173" s="65">
        <f t="shared" si="107"/>
        <v>141.30632924314503</v>
      </c>
      <c r="AK173" s="65">
        <f t="shared" si="108"/>
        <v>146.30421949543003</v>
      </c>
      <c r="AL173" s="65">
        <f t="shared" si="109"/>
        <v>148.80316462157251</v>
      </c>
      <c r="AM173" s="65">
        <f t="shared" si="110"/>
        <v>163.79683537842749</v>
      </c>
      <c r="AN173" s="65">
        <f t="shared" si="111"/>
        <v>166.29578050456996</v>
      </c>
      <c r="AO173" s="65">
        <f t="shared" si="112"/>
        <v>171.29367075685497</v>
      </c>
      <c r="AP173" s="65">
        <f t="shared" si="113"/>
        <v>32.465836378856245</v>
      </c>
      <c r="AQ173" s="65">
        <f t="shared" si="114"/>
        <v>37.410557585904165</v>
      </c>
      <c r="AR173" s="65">
        <f t="shared" si="115"/>
        <v>39.882918189428118</v>
      </c>
      <c r="AS173" s="65">
        <f t="shared" si="116"/>
        <v>56.87042814267339</v>
      </c>
      <c r="AT173" s="65">
        <f t="shared" si="117"/>
        <v>60.060570856897854</v>
      </c>
      <c r="AU173" s="65">
        <f t="shared" si="118"/>
        <v>66.440856285346769</v>
      </c>
      <c r="AV173" s="65">
        <f t="shared" si="119"/>
        <v>0</v>
      </c>
      <c r="AW173" s="65">
        <f t="shared" si="120"/>
        <v>32.465836378856245</v>
      </c>
      <c r="AX173" s="65">
        <f t="shared" si="121"/>
        <v>0</v>
      </c>
      <c r="AY173" s="65">
        <f t="shared" si="122"/>
        <v>37.410557585904165</v>
      </c>
      <c r="AZ173" s="65">
        <f t="shared" si="123"/>
        <v>0</v>
      </c>
      <c r="BA173" s="65">
        <f t="shared" si="124"/>
        <v>39.882918189428118</v>
      </c>
      <c r="BB173" s="65">
        <f t="shared" si="125"/>
        <v>0</v>
      </c>
      <c r="BC173" s="65">
        <f t="shared" si="126"/>
        <v>56.87042814267339</v>
      </c>
      <c r="BD173" s="65">
        <f t="shared" si="127"/>
        <v>0</v>
      </c>
      <c r="BE173" s="65">
        <f t="shared" si="128"/>
        <v>60.060570856897854</v>
      </c>
      <c r="BF173" s="65">
        <f t="shared" si="129"/>
        <v>0</v>
      </c>
      <c r="BG173" s="65">
        <f t="shared" si="130"/>
        <v>66.440856285346769</v>
      </c>
      <c r="BI173" s="371">
        <v>1158</v>
      </c>
      <c r="BJ173" s="342">
        <v>21.923579493252213</v>
      </c>
      <c r="BK173" s="342">
        <v>28.782386328834811</v>
      </c>
      <c r="BL173" s="342">
        <v>32.211789746626103</v>
      </c>
      <c r="BM173" s="342">
        <v>35.641193164417402</v>
      </c>
      <c r="BN173" s="342">
        <v>42.5</v>
      </c>
      <c r="BO173" s="342">
        <v>51.0070472379319</v>
      </c>
      <c r="BP173" s="342">
        <v>55.26057085689785</v>
      </c>
      <c r="BQ173" s="342">
        <v>59.5140944758638</v>
      </c>
      <c r="BR173" s="342">
        <v>68</v>
      </c>
      <c r="BS173" s="65"/>
      <c r="BT173" s="371">
        <v>1158</v>
      </c>
      <c r="BU173" s="342">
        <v>129.51688682904921</v>
      </c>
      <c r="BV173" s="342">
        <v>137.81125788603279</v>
      </c>
      <c r="BW173" s="342">
        <v>141.9584434145246</v>
      </c>
      <c r="BX173" s="342">
        <v>146.1056289430164</v>
      </c>
      <c r="BY173" s="342">
        <v>154.4</v>
      </c>
      <c r="BZ173" s="342">
        <v>161.80963683862549</v>
      </c>
      <c r="CA173" s="342">
        <v>165.51445525793824</v>
      </c>
      <c r="CB173" s="342">
        <v>169.21927367725101</v>
      </c>
      <c r="CC173" s="342">
        <v>176.6289105158765</v>
      </c>
      <c r="CE173" s="385">
        <v>88.5</v>
      </c>
      <c r="CF173" s="342">
        <v>9.8450000000000006</v>
      </c>
      <c r="CG173" s="342">
        <v>10.7</v>
      </c>
      <c r="CH173" s="342">
        <v>11.25</v>
      </c>
      <c r="CI173" s="342">
        <v>11.715</v>
      </c>
      <c r="CJ173" s="342">
        <v>12.65</v>
      </c>
      <c r="CK173" s="342">
        <v>13.7</v>
      </c>
      <c r="CL173" s="342">
        <v>14.225</v>
      </c>
      <c r="CM173" s="342">
        <v>14.75</v>
      </c>
      <c r="CN173" s="342">
        <v>15.8</v>
      </c>
      <c r="CO173" s="342">
        <v>9.5250000000000004</v>
      </c>
      <c r="CP173" s="342">
        <v>10.4</v>
      </c>
      <c r="CQ173" s="342">
        <v>10.8375</v>
      </c>
      <c r="CR173" s="342">
        <v>11.275</v>
      </c>
      <c r="CS173" s="342">
        <v>12.15</v>
      </c>
      <c r="CT173" s="342">
        <v>13.1</v>
      </c>
      <c r="CU173" s="342">
        <v>13.574999999999999</v>
      </c>
      <c r="CV173" s="342">
        <v>14.05</v>
      </c>
      <c r="CW173" s="342">
        <v>15</v>
      </c>
      <c r="CY173" s="101">
        <f t="shared" si="131"/>
        <v>1</v>
      </c>
      <c r="CZ173" s="101"/>
      <c r="DA173" s="101"/>
      <c r="DB173" s="311"/>
      <c r="DC173" s="311"/>
      <c r="DD173" s="311"/>
      <c r="DE173" s="311"/>
      <c r="DF173" s="311"/>
      <c r="DP173" s="311"/>
      <c r="DQ173" s="311"/>
      <c r="DR173" s="311"/>
      <c r="DS173" s="311"/>
      <c r="DT173" s="311"/>
      <c r="DU173" s="311"/>
      <c r="DV173" s="311"/>
      <c r="DW173" s="311"/>
      <c r="DX173" s="101"/>
      <c r="DY173" s="101"/>
      <c r="DZ173" s="101"/>
      <c r="EA173" s="101"/>
      <c r="EB173" s="101"/>
      <c r="EC173" s="101"/>
      <c r="ED173" s="101"/>
      <c r="EE173" s="311"/>
      <c r="EF173" s="101"/>
      <c r="EG173" s="101"/>
      <c r="EH173" s="101"/>
      <c r="EI173" s="101"/>
      <c r="EJ173" s="105"/>
      <c r="EK173" s="105"/>
      <c r="EL173" s="69"/>
      <c r="EM173" s="68"/>
      <c r="EN173" s="68"/>
      <c r="EO173" s="68"/>
      <c r="EP173" s="68"/>
      <c r="EQ173" s="68"/>
      <c r="ER173" s="68"/>
      <c r="ES173" s="15"/>
      <c r="ET173" s="15"/>
      <c r="EU173" s="105"/>
      <c r="EV173" s="105"/>
      <c r="EW173" s="105"/>
      <c r="EX173" s="105"/>
      <c r="EY173" s="105"/>
      <c r="EZ173" s="105"/>
      <c r="FA173" s="67"/>
      <c r="FB173" s="105"/>
      <c r="FC173" s="105"/>
      <c r="FD173" s="105"/>
      <c r="FE173" s="105"/>
      <c r="FF173" s="105"/>
      <c r="FG173" s="105"/>
      <c r="FH173" s="67"/>
      <c r="FI173" s="67"/>
      <c r="FJ173" s="67"/>
      <c r="FK173" s="67"/>
      <c r="FL173" s="67"/>
      <c r="FM173" s="67"/>
      <c r="FN173" s="67"/>
    </row>
    <row r="174" spans="2:170" ht="22.5" customHeight="1" x14ac:dyDescent="0.45">
      <c r="B174" s="133">
        <f>IF(Data!B173&lt;&gt;"",Data!B173,"")</f>
        <v>160</v>
      </c>
      <c r="C174" s="158" t="str">
        <f>IF(Data!C173&lt;&gt;"",Data!C173,"")</f>
        <v>นายฐิติพงศ์   หมื่นกล้า</v>
      </c>
      <c r="D174" s="106">
        <f>IF(Data!D173&lt;&gt;"",Data!D173,"")</f>
        <v>1</v>
      </c>
      <c r="E174" s="140">
        <f>IF(AND(I174=1,Data!T173=0),0,IF(I174=999,999,Data!T173))</f>
        <v>199</v>
      </c>
      <c r="F174" s="140">
        <f t="shared" si="88"/>
        <v>16.583333333333332</v>
      </c>
      <c r="G174" s="140">
        <f>IF(Data!K173&lt;&gt;"",Data!K173,"")</f>
        <v>60</v>
      </c>
      <c r="H174" s="141">
        <f>IF(Data!L173&lt;&gt;"",Data!L173,"")</f>
        <v>162</v>
      </c>
      <c r="I174" s="63">
        <f>IF(Data!M173&lt;&gt;"",Data!M173,"")</f>
        <v>1</v>
      </c>
      <c r="J174" s="63">
        <f t="shared" si="89"/>
        <v>109</v>
      </c>
      <c r="L174" s="64" t="str">
        <f t="shared" si="90"/>
        <v>น้ำหนักตามเกณฑ์</v>
      </c>
      <c r="M174" s="74"/>
      <c r="N174" s="63">
        <f t="shared" si="91"/>
        <v>96</v>
      </c>
      <c r="P174" s="64" t="str">
        <f t="shared" si="92"/>
        <v>ส่วนสูงตามเกณฑ์</v>
      </c>
      <c r="R174" s="63">
        <f t="shared" si="93"/>
        <v>120</v>
      </c>
      <c r="S174" s="64" t="str">
        <f t="shared" si="94"/>
        <v>ท้วม</v>
      </c>
      <c r="W174" s="310">
        <f t="shared" si="95"/>
        <v>1199</v>
      </c>
      <c r="Y174" s="65">
        <f t="shared" si="96"/>
        <v>55.2</v>
      </c>
      <c r="Z174" s="65">
        <f t="shared" si="97"/>
        <v>168.76130211840001</v>
      </c>
      <c r="AA174" s="65">
        <f t="shared" si="98"/>
        <v>49.9</v>
      </c>
      <c r="AB174" s="65">
        <f t="shared" si="99"/>
        <v>0</v>
      </c>
      <c r="AC174" s="65">
        <f t="shared" si="100"/>
        <v>49.9</v>
      </c>
      <c r="AD174" s="65">
        <f t="shared" si="101"/>
        <v>35.421115171808324</v>
      </c>
      <c r="AE174" s="65">
        <f t="shared" si="102"/>
        <v>42.014076781205546</v>
      </c>
      <c r="AF174" s="65">
        <f t="shared" si="103"/>
        <v>45.310557585904164</v>
      </c>
      <c r="AG174" s="65">
        <f t="shared" si="104"/>
        <v>65.169195981951447</v>
      </c>
      <c r="AH174" s="65">
        <f t="shared" si="105"/>
        <v>68.492261309268599</v>
      </c>
      <c r="AI174" s="65">
        <f t="shared" si="106"/>
        <v>75.099999999999994</v>
      </c>
      <c r="AJ174" s="65">
        <f t="shared" si="107"/>
        <v>150.66993867034918</v>
      </c>
      <c r="AK174" s="65">
        <f t="shared" si="108"/>
        <v>156.70039315303279</v>
      </c>
      <c r="AL174" s="65">
        <f t="shared" si="109"/>
        <v>159.71562039437458</v>
      </c>
      <c r="AM174" s="65">
        <f t="shared" si="110"/>
        <v>176.69748656479538</v>
      </c>
      <c r="AN174" s="65">
        <f t="shared" si="111"/>
        <v>179.34288138026054</v>
      </c>
      <c r="AO174" s="65">
        <f t="shared" si="112"/>
        <v>184.63367101119078</v>
      </c>
      <c r="AP174" s="65">
        <f t="shared" si="113"/>
        <v>35.384850650278686</v>
      </c>
      <c r="AQ174" s="65">
        <f t="shared" si="114"/>
        <v>40.223233766852459</v>
      </c>
      <c r="AR174" s="65">
        <f t="shared" si="115"/>
        <v>42.642425325139342</v>
      </c>
      <c r="AS174" s="65">
        <f t="shared" si="116"/>
        <v>58.991906735539722</v>
      </c>
      <c r="AT174" s="65">
        <f t="shared" si="117"/>
        <v>62.022542314052956</v>
      </c>
      <c r="AU174" s="65">
        <f t="shared" si="118"/>
        <v>68.083813471079438</v>
      </c>
      <c r="AV174" s="65">
        <f t="shared" si="119"/>
        <v>0</v>
      </c>
      <c r="AW174" s="65">
        <f t="shared" si="120"/>
        <v>35.384850650278686</v>
      </c>
      <c r="AX174" s="65">
        <f t="shared" si="121"/>
        <v>0</v>
      </c>
      <c r="AY174" s="65">
        <f t="shared" si="122"/>
        <v>40.223233766852459</v>
      </c>
      <c r="AZ174" s="65">
        <f t="shared" si="123"/>
        <v>0</v>
      </c>
      <c r="BA174" s="65">
        <f t="shared" si="124"/>
        <v>42.642425325139342</v>
      </c>
      <c r="BB174" s="65">
        <f t="shared" si="125"/>
        <v>0</v>
      </c>
      <c r="BC174" s="65">
        <f t="shared" si="126"/>
        <v>58.991906735539722</v>
      </c>
      <c r="BD174" s="65">
        <f t="shared" si="127"/>
        <v>0</v>
      </c>
      <c r="BE174" s="65">
        <f t="shared" si="128"/>
        <v>62.022542314052956</v>
      </c>
      <c r="BF174" s="65">
        <f t="shared" si="129"/>
        <v>0</v>
      </c>
      <c r="BG174" s="65">
        <f t="shared" si="130"/>
        <v>68.083813471079438</v>
      </c>
      <c r="BI174" s="371">
        <v>1159</v>
      </c>
      <c r="BJ174" s="342">
        <v>22.164072357540988</v>
      </c>
      <c r="BK174" s="342">
        <v>29.076048238360656</v>
      </c>
      <c r="BL174" s="342">
        <v>32.532036178770497</v>
      </c>
      <c r="BM174" s="342">
        <v>35.988024119180331</v>
      </c>
      <c r="BN174" s="342">
        <v>42.9</v>
      </c>
      <c r="BO174" s="342">
        <v>51.407047237931899</v>
      </c>
      <c r="BP174" s="342">
        <v>55.660570856897849</v>
      </c>
      <c r="BQ174" s="342">
        <v>59.914094475863806</v>
      </c>
      <c r="BR174" s="342">
        <v>68.400000000000006</v>
      </c>
      <c r="BS174" s="65"/>
      <c r="BT174" s="371">
        <v>1159</v>
      </c>
      <c r="BU174" s="342">
        <v>129.95737969333797</v>
      </c>
      <c r="BV174" s="342">
        <v>138.30491979555865</v>
      </c>
      <c r="BW174" s="342">
        <v>142.478689846669</v>
      </c>
      <c r="BX174" s="342">
        <v>146.65245989777932</v>
      </c>
      <c r="BY174" s="342">
        <v>155</v>
      </c>
      <c r="BZ174" s="342">
        <v>162.36391672915786</v>
      </c>
      <c r="CA174" s="342">
        <v>166.04587509373681</v>
      </c>
      <c r="CB174" s="342">
        <v>169.72783345831573</v>
      </c>
      <c r="CC174" s="342">
        <v>177.09175018747359</v>
      </c>
      <c r="CE174" s="385">
        <v>88.75</v>
      </c>
      <c r="CF174" s="342">
        <v>9.8674999999999997</v>
      </c>
      <c r="CG174" s="342">
        <v>10.75</v>
      </c>
      <c r="CH174" s="342">
        <v>11.3</v>
      </c>
      <c r="CI174" s="342">
        <v>11.772500000000001</v>
      </c>
      <c r="CJ174" s="342">
        <v>12.725</v>
      </c>
      <c r="CK174" s="342">
        <v>13.775</v>
      </c>
      <c r="CL174" s="342">
        <v>14.3</v>
      </c>
      <c r="CM174" s="342">
        <v>14.824999999999999</v>
      </c>
      <c r="CN174" s="342">
        <v>15.875</v>
      </c>
      <c r="CO174" s="342">
        <v>9.5625</v>
      </c>
      <c r="CP174" s="342">
        <v>10.45</v>
      </c>
      <c r="CQ174" s="342">
        <v>10.893750000000001</v>
      </c>
      <c r="CR174" s="342">
        <v>11.3375</v>
      </c>
      <c r="CS174" s="342">
        <v>12.225</v>
      </c>
      <c r="CT174" s="342">
        <v>13.175000000000001</v>
      </c>
      <c r="CU174" s="342">
        <v>13.65</v>
      </c>
      <c r="CV174" s="342">
        <v>14.125</v>
      </c>
      <c r="CW174" s="342">
        <v>15.074999999999999</v>
      </c>
      <c r="CY174" s="101">
        <f t="shared" si="131"/>
        <v>1</v>
      </c>
      <c r="CZ174" s="101"/>
      <c r="DA174" s="101"/>
      <c r="DB174" s="311"/>
      <c r="DC174" s="311"/>
      <c r="DD174" s="311"/>
      <c r="DE174" s="311"/>
      <c r="DF174" s="311"/>
      <c r="DP174" s="311"/>
      <c r="DQ174" s="311"/>
      <c r="DR174" s="311"/>
      <c r="DS174" s="311"/>
      <c r="DT174" s="311"/>
      <c r="DU174" s="311"/>
      <c r="DV174" s="311"/>
      <c r="DW174" s="311"/>
      <c r="DX174" s="101"/>
      <c r="DY174" s="101"/>
      <c r="DZ174" s="101"/>
      <c r="EA174" s="101"/>
      <c r="EB174" s="101"/>
      <c r="EC174" s="101"/>
      <c r="ED174" s="101"/>
      <c r="EE174" s="311"/>
      <c r="EF174" s="101"/>
      <c r="EG174" s="101"/>
      <c r="EH174" s="101"/>
      <c r="EI174" s="101"/>
      <c r="EJ174" s="105"/>
      <c r="EK174" s="105"/>
      <c r="EL174" s="69"/>
      <c r="EM174" s="68"/>
      <c r="EN174" s="68"/>
      <c r="EO174" s="68"/>
      <c r="EP174" s="68"/>
      <c r="EQ174" s="68"/>
      <c r="ER174" s="68"/>
      <c r="ES174" s="15"/>
      <c r="ET174" s="15"/>
      <c r="EU174" s="105"/>
      <c r="EV174" s="105"/>
      <c r="EW174" s="105"/>
      <c r="EX174" s="105"/>
      <c r="EY174" s="105"/>
      <c r="EZ174" s="105"/>
      <c r="FA174" s="67"/>
      <c r="FB174" s="105"/>
      <c r="FC174" s="105"/>
      <c r="FD174" s="105"/>
      <c r="FE174" s="105"/>
      <c r="FF174" s="105"/>
      <c r="FG174" s="105"/>
      <c r="FH174" s="67"/>
      <c r="FI174" s="67"/>
      <c r="FJ174" s="67"/>
      <c r="FK174" s="67"/>
      <c r="FL174" s="67"/>
      <c r="FM174" s="67"/>
      <c r="FN174" s="67"/>
    </row>
    <row r="175" spans="2:170" ht="22.5" customHeight="1" x14ac:dyDescent="0.45">
      <c r="B175" s="133">
        <f>IF(Data!B174&lt;&gt;"",Data!B174,"")</f>
        <v>161</v>
      </c>
      <c r="C175" s="158" t="str">
        <f>IF(Data!C174&lt;&gt;"",Data!C174,"")</f>
        <v>นางสาวปิยธิดา   อินทร์อนันต์</v>
      </c>
      <c r="D175" s="106">
        <f>IF(Data!D174&lt;&gt;"",Data!D174,"")</f>
        <v>2</v>
      </c>
      <c r="E175" s="140">
        <f>IF(AND(I175=1,Data!T174=0),0,IF(I175=999,999,Data!T174))</f>
        <v>197</v>
      </c>
      <c r="F175" s="140">
        <f t="shared" si="88"/>
        <v>16.416666666666668</v>
      </c>
      <c r="G175" s="140">
        <f>IF(Data!K174&lt;&gt;"",Data!K174,"")</f>
        <v>58</v>
      </c>
      <c r="H175" s="141">
        <f>IF(Data!L174&lt;&gt;"",Data!L174,"")</f>
        <v>156</v>
      </c>
      <c r="I175" s="63">
        <f>IF(Data!M174&lt;&gt;"",Data!M174,"")</f>
        <v>1</v>
      </c>
      <c r="J175" s="63">
        <f t="shared" si="89"/>
        <v>121</v>
      </c>
      <c r="L175" s="64" t="str">
        <f t="shared" si="90"/>
        <v>น้ำหนักค่อนข้างมาก</v>
      </c>
      <c r="M175" s="74"/>
      <c r="N175" s="63">
        <f t="shared" si="91"/>
        <v>99</v>
      </c>
      <c r="P175" s="64" t="str">
        <f t="shared" si="92"/>
        <v>ส่วนสูงตามเกณฑ์</v>
      </c>
      <c r="R175" s="63">
        <f t="shared" si="93"/>
        <v>125</v>
      </c>
      <c r="S175" s="64" t="str">
        <f t="shared" si="94"/>
        <v>ท้วม</v>
      </c>
      <c r="W175" s="310">
        <f t="shared" si="95"/>
        <v>2197</v>
      </c>
      <c r="Y175" s="65">
        <f t="shared" si="96"/>
        <v>48.1</v>
      </c>
      <c r="Z175" s="65">
        <f t="shared" si="97"/>
        <v>156.80000000000001</v>
      </c>
      <c r="AA175" s="65">
        <f t="shared" si="98"/>
        <v>46.5</v>
      </c>
      <c r="AB175" s="65">
        <f t="shared" si="99"/>
        <v>0</v>
      </c>
      <c r="AC175" s="65">
        <f t="shared" si="100"/>
        <v>46.5</v>
      </c>
      <c r="AD175" s="65">
        <f t="shared" si="101"/>
        <v>32.946822107433803</v>
      </c>
      <c r="AE175" s="65">
        <f t="shared" si="102"/>
        <v>37.997881404955869</v>
      </c>
      <c r="AF175" s="65">
        <f t="shared" si="103"/>
        <v>40.523411053716899</v>
      </c>
      <c r="AG175" s="65">
        <f t="shared" si="104"/>
        <v>57.431167439106545</v>
      </c>
      <c r="AH175" s="65">
        <f t="shared" si="105"/>
        <v>60.541556585475405</v>
      </c>
      <c r="AI175" s="65">
        <f t="shared" si="106"/>
        <v>66.76233487821311</v>
      </c>
      <c r="AJ175" s="65">
        <f t="shared" si="107"/>
        <v>141.64682210743382</v>
      </c>
      <c r="AK175" s="65">
        <f t="shared" si="108"/>
        <v>146.69788140495587</v>
      </c>
      <c r="AL175" s="65">
        <f t="shared" si="109"/>
        <v>149.22341105371692</v>
      </c>
      <c r="AM175" s="65">
        <f t="shared" si="110"/>
        <v>164.13732824271625</v>
      </c>
      <c r="AN175" s="65">
        <f t="shared" si="111"/>
        <v>166.58310432362168</v>
      </c>
      <c r="AO175" s="65">
        <f t="shared" si="112"/>
        <v>171.47465648543252</v>
      </c>
      <c r="AP175" s="65">
        <f t="shared" si="113"/>
        <v>31.825343514567464</v>
      </c>
      <c r="AQ175" s="65">
        <f t="shared" si="114"/>
        <v>36.716895676378314</v>
      </c>
      <c r="AR175" s="65">
        <f t="shared" si="115"/>
        <v>39.162671757283732</v>
      </c>
      <c r="AS175" s="65">
        <f t="shared" si="116"/>
        <v>56.150181710528997</v>
      </c>
      <c r="AT175" s="65">
        <f t="shared" si="117"/>
        <v>59.366908947372004</v>
      </c>
      <c r="AU175" s="65">
        <f t="shared" si="118"/>
        <v>65.800363421058009</v>
      </c>
      <c r="AV175" s="65">
        <f t="shared" si="119"/>
        <v>0</v>
      </c>
      <c r="AW175" s="65">
        <f t="shared" si="120"/>
        <v>31.825343514567464</v>
      </c>
      <c r="AX175" s="65">
        <f t="shared" si="121"/>
        <v>0</v>
      </c>
      <c r="AY175" s="65">
        <f t="shared" si="122"/>
        <v>36.716895676378314</v>
      </c>
      <c r="AZ175" s="65">
        <f t="shared" si="123"/>
        <v>0</v>
      </c>
      <c r="BA175" s="65">
        <f t="shared" si="124"/>
        <v>39.162671757283732</v>
      </c>
      <c r="BB175" s="65">
        <f t="shared" si="125"/>
        <v>0</v>
      </c>
      <c r="BC175" s="65">
        <f t="shared" si="126"/>
        <v>56.150181710528997</v>
      </c>
      <c r="BD175" s="65">
        <f t="shared" si="127"/>
        <v>0</v>
      </c>
      <c r="BE175" s="65">
        <f t="shared" si="128"/>
        <v>59.366908947372004</v>
      </c>
      <c r="BF175" s="65">
        <f t="shared" si="129"/>
        <v>0</v>
      </c>
      <c r="BG175" s="65">
        <f t="shared" si="130"/>
        <v>65.800363421058009</v>
      </c>
      <c r="BI175" s="371">
        <v>1160</v>
      </c>
      <c r="BJ175" s="342">
        <v>22.404565221829767</v>
      </c>
      <c r="BK175" s="342">
        <v>29.369710147886508</v>
      </c>
      <c r="BL175" s="342">
        <v>32.852282610914884</v>
      </c>
      <c r="BM175" s="342">
        <v>36.334855073943253</v>
      </c>
      <c r="BN175" s="342">
        <v>43.3</v>
      </c>
      <c r="BO175" s="342">
        <v>51.753878192694827</v>
      </c>
      <c r="BP175" s="342">
        <v>55.980817289042243</v>
      </c>
      <c r="BQ175" s="342">
        <v>60.207756385389658</v>
      </c>
      <c r="BR175" s="342">
        <v>68.7</v>
      </c>
      <c r="BS175" s="65"/>
      <c r="BT175" s="371">
        <v>1160</v>
      </c>
      <c r="BU175" s="342">
        <v>130.39787255762675</v>
      </c>
      <c r="BV175" s="342">
        <v>138.7985817050845</v>
      </c>
      <c r="BW175" s="342">
        <v>142.99893627881337</v>
      </c>
      <c r="BX175" s="342">
        <v>147.19929085254225</v>
      </c>
      <c r="BY175" s="342">
        <v>155.6</v>
      </c>
      <c r="BZ175" s="342">
        <v>162.90328961122077</v>
      </c>
      <c r="CA175" s="342">
        <v>166.55493441683114</v>
      </c>
      <c r="CB175" s="342">
        <v>170.20657922244158</v>
      </c>
      <c r="CC175" s="342">
        <v>177.50986883366235</v>
      </c>
      <c r="CE175" s="385">
        <v>89</v>
      </c>
      <c r="CF175" s="342">
        <v>9.89</v>
      </c>
      <c r="CG175" s="342">
        <v>10.8</v>
      </c>
      <c r="CH175" s="342">
        <v>11.35</v>
      </c>
      <c r="CI175" s="342">
        <v>11.83</v>
      </c>
      <c r="CJ175" s="342">
        <v>12.8</v>
      </c>
      <c r="CK175" s="342">
        <v>13.85</v>
      </c>
      <c r="CL175" s="342">
        <v>14.375</v>
      </c>
      <c r="CM175" s="342">
        <v>14.9</v>
      </c>
      <c r="CN175" s="342">
        <v>15.95</v>
      </c>
      <c r="CO175" s="342">
        <v>9.6</v>
      </c>
      <c r="CP175" s="342">
        <v>10.5</v>
      </c>
      <c r="CQ175" s="342">
        <v>10.95</v>
      </c>
      <c r="CR175" s="342">
        <v>11.4</v>
      </c>
      <c r="CS175" s="342">
        <v>12.3</v>
      </c>
      <c r="CT175" s="342">
        <v>13.25</v>
      </c>
      <c r="CU175" s="342">
        <v>13.725</v>
      </c>
      <c r="CV175" s="342">
        <v>14.2</v>
      </c>
      <c r="CW175" s="342">
        <v>15.15</v>
      </c>
      <c r="CY175" s="101">
        <f t="shared" si="131"/>
        <v>1</v>
      </c>
      <c r="CZ175" s="101"/>
      <c r="DA175" s="101"/>
      <c r="DB175" s="311"/>
      <c r="DC175" s="311"/>
      <c r="DD175" s="311"/>
      <c r="DE175" s="311"/>
      <c r="DF175" s="311"/>
      <c r="DP175" s="311"/>
      <c r="DQ175" s="311"/>
      <c r="DR175" s="311"/>
      <c r="DS175" s="311"/>
      <c r="DT175" s="311"/>
      <c r="DU175" s="311"/>
      <c r="DV175" s="311"/>
      <c r="DW175" s="311"/>
      <c r="DX175" s="101"/>
      <c r="DY175" s="101"/>
      <c r="DZ175" s="101"/>
      <c r="EA175" s="101"/>
      <c r="EB175" s="101"/>
      <c r="EC175" s="101"/>
      <c r="ED175" s="101"/>
      <c r="EE175" s="311"/>
      <c r="EF175" s="101"/>
      <c r="EG175" s="101"/>
      <c r="EH175" s="101"/>
      <c r="EI175" s="101"/>
      <c r="EJ175" s="105"/>
      <c r="EK175" s="105"/>
      <c r="EL175" s="69"/>
      <c r="EM175" s="68"/>
      <c r="EN175" s="68"/>
      <c r="EO175" s="68"/>
      <c r="EP175" s="68"/>
      <c r="EQ175" s="68"/>
      <c r="ER175" s="68"/>
      <c r="ES175" s="15"/>
      <c r="ET175" s="15"/>
      <c r="EU175" s="105"/>
      <c r="EV175" s="105"/>
      <c r="EW175" s="105"/>
      <c r="EX175" s="105"/>
      <c r="EY175" s="105"/>
      <c r="EZ175" s="105"/>
      <c r="FA175" s="67"/>
      <c r="FB175" s="105"/>
      <c r="FC175" s="105"/>
      <c r="FD175" s="105"/>
      <c r="FE175" s="105"/>
      <c r="FF175" s="105"/>
      <c r="FG175" s="105"/>
      <c r="FH175" s="67"/>
      <c r="FI175" s="67"/>
      <c r="FJ175" s="67"/>
      <c r="FK175" s="67"/>
      <c r="FL175" s="67"/>
      <c r="FM175" s="67"/>
      <c r="FN175" s="67"/>
    </row>
    <row r="176" spans="2:170" ht="22.5" customHeight="1" x14ac:dyDescent="0.45">
      <c r="B176" s="133">
        <f>IF(Data!B175&lt;&gt;"",Data!B175,"")</f>
        <v>162</v>
      </c>
      <c r="C176" s="158" t="str">
        <f>IF(Data!C175&lt;&gt;"",Data!C175,"")</f>
        <v>นางสาววรินทร์นุช   บุญนาค</v>
      </c>
      <c r="D176" s="106">
        <f>IF(Data!D175&lt;&gt;"",Data!D175,"")</f>
        <v>2</v>
      </c>
      <c r="E176" s="140">
        <f>IF(AND(I176=1,Data!T175=0),0,IF(I176=999,999,Data!T175))</f>
        <v>195</v>
      </c>
      <c r="F176" s="140">
        <f t="shared" si="88"/>
        <v>16.25</v>
      </c>
      <c r="G176" s="140">
        <f>IF(Data!K175&lt;&gt;"",Data!K175,"")</f>
        <v>56</v>
      </c>
      <c r="H176" s="141">
        <f>IF(Data!L175&lt;&gt;"",Data!L175,"")</f>
        <v>167</v>
      </c>
      <c r="I176" s="63">
        <f>IF(Data!M175&lt;&gt;"",Data!M175,"")</f>
        <v>1</v>
      </c>
      <c r="J176" s="63">
        <f t="shared" si="89"/>
        <v>117</v>
      </c>
      <c r="L176" s="64" t="str">
        <f t="shared" si="90"/>
        <v>น้ำหนักตามเกณฑ์</v>
      </c>
      <c r="M176" s="74"/>
      <c r="N176" s="63">
        <f t="shared" si="91"/>
        <v>107</v>
      </c>
      <c r="P176" s="64" t="str">
        <f t="shared" si="92"/>
        <v>สูงกว่าเกณฑ์</v>
      </c>
      <c r="R176" s="63">
        <f t="shared" si="93"/>
        <v>100</v>
      </c>
      <c r="S176" s="64" t="str">
        <f t="shared" si="94"/>
        <v>สมส่วน</v>
      </c>
      <c r="W176" s="310">
        <f t="shared" si="95"/>
        <v>2195</v>
      </c>
      <c r="Y176" s="65">
        <f t="shared" si="96"/>
        <v>48</v>
      </c>
      <c r="Z176" s="65">
        <f t="shared" si="97"/>
        <v>156.69999999999999</v>
      </c>
      <c r="AA176" s="65">
        <f t="shared" si="98"/>
        <v>55.9</v>
      </c>
      <c r="AB176" s="65">
        <f t="shared" si="99"/>
        <v>0</v>
      </c>
      <c r="AC176" s="65">
        <f t="shared" si="100"/>
        <v>55.9</v>
      </c>
      <c r="AD176" s="65">
        <f t="shared" si="101"/>
        <v>32.687314971722571</v>
      </c>
      <c r="AE176" s="65">
        <f t="shared" si="102"/>
        <v>37.791543314481714</v>
      </c>
      <c r="AF176" s="65">
        <f t="shared" si="103"/>
        <v>40.343657485861286</v>
      </c>
      <c r="AG176" s="65">
        <f t="shared" si="104"/>
        <v>57.331167439106558</v>
      </c>
      <c r="AH176" s="65">
        <f t="shared" si="105"/>
        <v>60.441556585475411</v>
      </c>
      <c r="AI176" s="65">
        <f t="shared" si="106"/>
        <v>66.662334878213116</v>
      </c>
      <c r="AJ176" s="65">
        <f t="shared" si="107"/>
        <v>141.70632924314503</v>
      </c>
      <c r="AK176" s="65">
        <f t="shared" si="108"/>
        <v>146.70421949543004</v>
      </c>
      <c r="AL176" s="65">
        <f t="shared" si="109"/>
        <v>149.20316462157251</v>
      </c>
      <c r="AM176" s="65">
        <f t="shared" si="110"/>
        <v>164.1170818105719</v>
      </c>
      <c r="AN176" s="65">
        <f t="shared" si="111"/>
        <v>166.58944241409583</v>
      </c>
      <c r="AO176" s="65">
        <f t="shared" si="112"/>
        <v>171.53416362114376</v>
      </c>
      <c r="AP176" s="65">
        <f t="shared" si="113"/>
        <v>38.513722207476675</v>
      </c>
      <c r="AQ176" s="65">
        <f t="shared" si="114"/>
        <v>44.309148138317781</v>
      </c>
      <c r="AR176" s="65">
        <f t="shared" si="115"/>
        <v>47.206861103738341</v>
      </c>
      <c r="AS176" s="65">
        <f t="shared" si="116"/>
        <v>63.636096081994317</v>
      </c>
      <c r="AT176" s="65">
        <f t="shared" si="117"/>
        <v>66.214794775992431</v>
      </c>
      <c r="AU176" s="65">
        <f t="shared" si="118"/>
        <v>71.372192163988643</v>
      </c>
      <c r="AV176" s="65">
        <f t="shared" si="119"/>
        <v>0</v>
      </c>
      <c r="AW176" s="65">
        <f t="shared" si="120"/>
        <v>38.513722207476675</v>
      </c>
      <c r="AX176" s="65">
        <f t="shared" si="121"/>
        <v>0</v>
      </c>
      <c r="AY176" s="65">
        <f t="shared" si="122"/>
        <v>44.309148138317781</v>
      </c>
      <c r="AZ176" s="65">
        <f t="shared" si="123"/>
        <v>0</v>
      </c>
      <c r="BA176" s="65">
        <f t="shared" si="124"/>
        <v>47.206861103738341</v>
      </c>
      <c r="BB176" s="65">
        <f t="shared" si="125"/>
        <v>0</v>
      </c>
      <c r="BC176" s="65">
        <f t="shared" si="126"/>
        <v>63.636096081994317</v>
      </c>
      <c r="BD176" s="65">
        <f t="shared" si="127"/>
        <v>0</v>
      </c>
      <c r="BE176" s="65">
        <f t="shared" si="128"/>
        <v>66.214794775992431</v>
      </c>
      <c r="BF176" s="65">
        <f t="shared" si="129"/>
        <v>0</v>
      </c>
      <c r="BG176" s="65">
        <f t="shared" si="130"/>
        <v>71.372192163988643</v>
      </c>
      <c r="BI176" s="371">
        <v>1161</v>
      </c>
      <c r="BJ176" s="342">
        <v>22.58555095040732</v>
      </c>
      <c r="BK176" s="342">
        <v>29.657033966938215</v>
      </c>
      <c r="BL176" s="342">
        <v>33.192775475203661</v>
      </c>
      <c r="BM176" s="342">
        <v>36.728516983469106</v>
      </c>
      <c r="BN176" s="342">
        <v>43.8</v>
      </c>
      <c r="BO176" s="342">
        <v>52.147540102220674</v>
      </c>
      <c r="BP176" s="342">
        <v>56.321310153331012</v>
      </c>
      <c r="BQ176" s="342">
        <v>60.495080204441358</v>
      </c>
      <c r="BR176" s="342">
        <v>68.8</v>
      </c>
      <c r="BS176" s="65"/>
      <c r="BT176" s="371">
        <v>1161</v>
      </c>
      <c r="BU176" s="342">
        <v>130.83836542191554</v>
      </c>
      <c r="BV176" s="342">
        <v>139.29224361461036</v>
      </c>
      <c r="BW176" s="342">
        <v>143.51918271095775</v>
      </c>
      <c r="BX176" s="342">
        <v>147.74612180730517</v>
      </c>
      <c r="BY176" s="342">
        <v>156.19999999999999</v>
      </c>
      <c r="BZ176" s="342">
        <v>163.43680235889732</v>
      </c>
      <c r="CA176" s="342">
        <v>167.05520353834601</v>
      </c>
      <c r="CB176" s="342">
        <v>170.67360471779466</v>
      </c>
      <c r="CC176" s="342">
        <v>177.910407076692</v>
      </c>
      <c r="CE176" s="385">
        <v>89.25</v>
      </c>
      <c r="CF176" s="342">
        <v>9.9175000000000004</v>
      </c>
      <c r="CG176" s="342">
        <v>10.85</v>
      </c>
      <c r="CH176" s="342">
        <v>11.387499999999999</v>
      </c>
      <c r="CI176" s="342">
        <v>11.8725</v>
      </c>
      <c r="CJ176" s="342">
        <v>12.85</v>
      </c>
      <c r="CK176" s="342">
        <v>13.9</v>
      </c>
      <c r="CL176" s="342">
        <v>14.425000000000001</v>
      </c>
      <c r="CM176" s="342">
        <v>14.95</v>
      </c>
      <c r="CN176" s="342">
        <v>16</v>
      </c>
      <c r="CO176" s="342">
        <v>9.6624999999999996</v>
      </c>
      <c r="CP176" s="342">
        <v>10.55</v>
      </c>
      <c r="CQ176" s="342">
        <v>11</v>
      </c>
      <c r="CR176" s="342">
        <v>11.4625</v>
      </c>
      <c r="CS176" s="342">
        <v>12.35</v>
      </c>
      <c r="CT176" s="342">
        <v>13.324999999999999</v>
      </c>
      <c r="CU176" s="342">
        <v>13.793749999999999</v>
      </c>
      <c r="CV176" s="342">
        <v>14.275</v>
      </c>
      <c r="CW176" s="342">
        <v>15.237500000000001</v>
      </c>
      <c r="CY176" s="101">
        <f t="shared" si="131"/>
        <v>1</v>
      </c>
      <c r="CZ176" s="101"/>
      <c r="DA176" s="101"/>
      <c r="DB176" s="311"/>
      <c r="DC176" s="311"/>
      <c r="DD176" s="311"/>
      <c r="DE176" s="311"/>
      <c r="DF176" s="311"/>
      <c r="DP176" s="311"/>
      <c r="DQ176" s="311"/>
      <c r="DR176" s="311"/>
      <c r="DS176" s="311"/>
      <c r="DT176" s="311"/>
      <c r="DU176" s="311"/>
      <c r="DV176" s="311"/>
      <c r="DW176" s="311"/>
      <c r="DX176" s="101"/>
      <c r="DY176" s="101"/>
      <c r="DZ176" s="101"/>
      <c r="EA176" s="101"/>
      <c r="EB176" s="101"/>
      <c r="EC176" s="101"/>
      <c r="ED176" s="101"/>
      <c r="EE176" s="311"/>
      <c r="EF176" s="101"/>
      <c r="EG176" s="101"/>
      <c r="EH176" s="101"/>
      <c r="EI176" s="101"/>
      <c r="EJ176" s="105"/>
      <c r="EK176" s="105"/>
      <c r="EL176" s="69"/>
      <c r="EM176" s="68"/>
      <c r="EN176" s="68"/>
      <c r="EO176" s="68"/>
      <c r="EP176" s="68"/>
      <c r="EQ176" s="68"/>
      <c r="ER176" s="68"/>
      <c r="ES176" s="15"/>
      <c r="ET176" s="15"/>
      <c r="EU176" s="105"/>
      <c r="EV176" s="105"/>
      <c r="EW176" s="105"/>
      <c r="EX176" s="105"/>
      <c r="EY176" s="105"/>
      <c r="EZ176" s="105"/>
      <c r="FA176" s="67"/>
      <c r="FB176" s="105"/>
      <c r="FC176" s="105"/>
      <c r="FD176" s="105"/>
      <c r="FE176" s="105"/>
      <c r="FF176" s="105"/>
      <c r="FG176" s="105"/>
      <c r="FH176" s="67"/>
      <c r="FI176" s="67"/>
      <c r="FJ176" s="67"/>
      <c r="FK176" s="67"/>
      <c r="FL176" s="67"/>
      <c r="FM176" s="67"/>
      <c r="FN176" s="67"/>
    </row>
    <row r="177" spans="2:170" ht="22.5" customHeight="1" x14ac:dyDescent="0.45">
      <c r="B177" s="133">
        <f>IF(Data!B176&lt;&gt;"",Data!B176,"")</f>
        <v>163</v>
      </c>
      <c r="C177" s="158" t="str">
        <f>IF(Data!C176&lt;&gt;"",Data!C176,"")</f>
        <v>นางสาวกรรณิการ์   พยุงรัตน์</v>
      </c>
      <c r="D177" s="106">
        <f>IF(Data!D176&lt;&gt;"",Data!D176,"")</f>
        <v>2</v>
      </c>
      <c r="E177" s="140">
        <f>IF(AND(I177=1,Data!T176=0),0,IF(I177=999,999,Data!T176))</f>
        <v>193</v>
      </c>
      <c r="F177" s="140">
        <f t="shared" si="88"/>
        <v>16.083333333333332</v>
      </c>
      <c r="G177" s="140">
        <f>IF(Data!K176&lt;&gt;"",Data!K176,"")</f>
        <v>53</v>
      </c>
      <c r="H177" s="141">
        <f>IF(Data!L176&lt;&gt;"",Data!L176,"")</f>
        <v>164</v>
      </c>
      <c r="I177" s="63">
        <f>IF(Data!M176&lt;&gt;"",Data!M176,"")</f>
        <v>1</v>
      </c>
      <c r="J177" s="63">
        <f t="shared" si="89"/>
        <v>111</v>
      </c>
      <c r="L177" s="64" t="str">
        <f t="shared" si="90"/>
        <v>น้ำหนักตามเกณฑ์</v>
      </c>
      <c r="M177" s="74"/>
      <c r="N177" s="63">
        <f t="shared" si="91"/>
        <v>105</v>
      </c>
      <c r="P177" s="64" t="str">
        <f t="shared" si="92"/>
        <v>ส่วนสูงตามเกณฑ์</v>
      </c>
      <c r="R177" s="63">
        <f t="shared" si="93"/>
        <v>100</v>
      </c>
      <c r="S177" s="64" t="str">
        <f t="shared" si="94"/>
        <v>สมส่วน</v>
      </c>
      <c r="W177" s="310">
        <f t="shared" si="95"/>
        <v>2193</v>
      </c>
      <c r="Y177" s="65">
        <f t="shared" si="96"/>
        <v>47.9</v>
      </c>
      <c r="Z177" s="65">
        <f t="shared" si="97"/>
        <v>156.6</v>
      </c>
      <c r="AA177" s="65">
        <f t="shared" si="98"/>
        <v>53.1</v>
      </c>
      <c r="AB177" s="65">
        <f t="shared" si="99"/>
        <v>0</v>
      </c>
      <c r="AC177" s="65">
        <f t="shared" si="100"/>
        <v>53.1</v>
      </c>
      <c r="AD177" s="65">
        <f t="shared" si="101"/>
        <v>32.427807836011354</v>
      </c>
      <c r="AE177" s="65">
        <f t="shared" si="102"/>
        <v>37.585205224007574</v>
      </c>
      <c r="AF177" s="65">
        <f t="shared" si="103"/>
        <v>40.16390391800568</v>
      </c>
      <c r="AG177" s="65">
        <f t="shared" si="104"/>
        <v>57.231167439106557</v>
      </c>
      <c r="AH177" s="65">
        <f t="shared" si="105"/>
        <v>60.341556585475409</v>
      </c>
      <c r="AI177" s="65">
        <f t="shared" si="106"/>
        <v>66.562334878213107</v>
      </c>
      <c r="AJ177" s="65">
        <f t="shared" si="107"/>
        <v>141.60632924314501</v>
      </c>
      <c r="AK177" s="65">
        <f t="shared" si="108"/>
        <v>146.60421949543002</v>
      </c>
      <c r="AL177" s="65">
        <f t="shared" si="109"/>
        <v>149.10316462157249</v>
      </c>
      <c r="AM177" s="65">
        <f t="shared" si="110"/>
        <v>164.01708181057188</v>
      </c>
      <c r="AN177" s="65">
        <f t="shared" si="111"/>
        <v>166.48944241409583</v>
      </c>
      <c r="AO177" s="65">
        <f t="shared" si="112"/>
        <v>171.43416362114377</v>
      </c>
      <c r="AP177" s="65">
        <f t="shared" si="113"/>
        <v>36.670765021744003</v>
      </c>
      <c r="AQ177" s="65">
        <f t="shared" si="114"/>
        <v>42.147176681162676</v>
      </c>
      <c r="AR177" s="65">
        <f t="shared" si="115"/>
        <v>44.885382510872006</v>
      </c>
      <c r="AS177" s="65">
        <f t="shared" si="116"/>
        <v>61.713385328406048</v>
      </c>
      <c r="AT177" s="65">
        <f t="shared" si="117"/>
        <v>64.584513771208066</v>
      </c>
      <c r="AU177" s="65">
        <f t="shared" si="118"/>
        <v>70.326770656812101</v>
      </c>
      <c r="AV177" s="65">
        <f t="shared" si="119"/>
        <v>0</v>
      </c>
      <c r="AW177" s="65">
        <f t="shared" si="120"/>
        <v>36.670765021744003</v>
      </c>
      <c r="AX177" s="65">
        <f t="shared" si="121"/>
        <v>0</v>
      </c>
      <c r="AY177" s="65">
        <f t="shared" si="122"/>
        <v>42.147176681162676</v>
      </c>
      <c r="AZ177" s="65">
        <f t="shared" si="123"/>
        <v>0</v>
      </c>
      <c r="BA177" s="65">
        <f t="shared" si="124"/>
        <v>44.885382510872006</v>
      </c>
      <c r="BB177" s="65">
        <f t="shared" si="125"/>
        <v>0</v>
      </c>
      <c r="BC177" s="65">
        <f t="shared" si="126"/>
        <v>61.713385328406048</v>
      </c>
      <c r="BD177" s="65">
        <f t="shared" si="127"/>
        <v>0</v>
      </c>
      <c r="BE177" s="65">
        <f t="shared" si="128"/>
        <v>64.584513771208066</v>
      </c>
      <c r="BF177" s="65">
        <f t="shared" si="129"/>
        <v>0</v>
      </c>
      <c r="BG177" s="65">
        <f t="shared" si="130"/>
        <v>70.326770656812101</v>
      </c>
      <c r="BI177" s="371">
        <v>1162</v>
      </c>
      <c r="BJ177" s="342">
        <v>22.826043814696096</v>
      </c>
      <c r="BK177" s="342">
        <v>29.950695876464067</v>
      </c>
      <c r="BL177" s="342">
        <v>33.513021907348048</v>
      </c>
      <c r="BM177" s="342">
        <v>37.075347938232035</v>
      </c>
      <c r="BN177" s="342">
        <v>44.2</v>
      </c>
      <c r="BO177" s="342">
        <v>52.494371056983603</v>
      </c>
      <c r="BP177" s="342">
        <v>56.641556585475399</v>
      </c>
      <c r="BQ177" s="342">
        <v>60.788742113967203</v>
      </c>
      <c r="BR177" s="342">
        <v>69.099999999999994</v>
      </c>
      <c r="BS177" s="65"/>
      <c r="BT177" s="371">
        <v>1162</v>
      </c>
      <c r="BU177" s="342">
        <v>131.21935115049308</v>
      </c>
      <c r="BV177" s="342">
        <v>139.77956743366207</v>
      </c>
      <c r="BW177" s="342">
        <v>144.05967557524653</v>
      </c>
      <c r="BX177" s="342">
        <v>148.33978371683102</v>
      </c>
      <c r="BY177" s="342">
        <v>156.9</v>
      </c>
      <c r="BZ177" s="342">
        <v>164.00500237718592</v>
      </c>
      <c r="CA177" s="342">
        <v>167.55750356577886</v>
      </c>
      <c r="CB177" s="342">
        <v>171.11000475437186</v>
      </c>
      <c r="CC177" s="342">
        <v>178.21500713155777</v>
      </c>
      <c r="CE177" s="385">
        <v>89.5</v>
      </c>
      <c r="CF177" s="342">
        <v>9.9450000000000003</v>
      </c>
      <c r="CG177" s="342">
        <v>10.9</v>
      </c>
      <c r="CH177" s="342">
        <v>11.425000000000001</v>
      </c>
      <c r="CI177" s="342">
        <v>11.914999999999999</v>
      </c>
      <c r="CJ177" s="342">
        <v>12.9</v>
      </c>
      <c r="CK177" s="342">
        <v>13.95</v>
      </c>
      <c r="CL177" s="342">
        <v>14.475</v>
      </c>
      <c r="CM177" s="342">
        <v>15</v>
      </c>
      <c r="CN177" s="342">
        <v>16.05</v>
      </c>
      <c r="CO177" s="342">
        <v>9.7249999999999996</v>
      </c>
      <c r="CP177" s="342">
        <v>10.6</v>
      </c>
      <c r="CQ177" s="342">
        <v>11.05</v>
      </c>
      <c r="CR177" s="342">
        <v>11.525</v>
      </c>
      <c r="CS177" s="342">
        <v>12.4</v>
      </c>
      <c r="CT177" s="342">
        <v>13.4</v>
      </c>
      <c r="CU177" s="342">
        <v>13.862500000000001</v>
      </c>
      <c r="CV177" s="342">
        <v>14.35</v>
      </c>
      <c r="CW177" s="342">
        <v>15.324999999999999</v>
      </c>
      <c r="CY177" s="101">
        <f t="shared" si="131"/>
        <v>1</v>
      </c>
      <c r="CZ177" s="101"/>
      <c r="DA177" s="101"/>
      <c r="DB177" s="311"/>
      <c r="DC177" s="311"/>
      <c r="DD177" s="311"/>
      <c r="DE177" s="311"/>
      <c r="DF177" s="311"/>
      <c r="DP177" s="311"/>
      <c r="DQ177" s="311"/>
      <c r="DR177" s="311"/>
      <c r="DS177" s="311"/>
      <c r="DT177" s="311"/>
      <c r="DU177" s="311"/>
      <c r="DV177" s="311"/>
      <c r="DW177" s="311"/>
      <c r="DX177" s="101"/>
      <c r="DY177" s="101"/>
      <c r="DZ177" s="101"/>
      <c r="EA177" s="101"/>
      <c r="EB177" s="101"/>
      <c r="EC177" s="101"/>
      <c r="ED177" s="101"/>
      <c r="EE177" s="311"/>
      <c r="EF177" s="101"/>
      <c r="EG177" s="101"/>
      <c r="EH177" s="101"/>
      <c r="EI177" s="101"/>
      <c r="EJ177" s="105"/>
      <c r="EK177" s="105"/>
      <c r="EL177" s="69"/>
      <c r="EM177" s="68"/>
      <c r="EN177" s="68"/>
      <c r="EO177" s="68"/>
      <c r="EP177" s="68"/>
      <c r="EQ177" s="68"/>
      <c r="ER177" s="68"/>
      <c r="ES177" s="15"/>
      <c r="ET177" s="15"/>
      <c r="EU177" s="105"/>
      <c r="EV177" s="105"/>
      <c r="EW177" s="105"/>
      <c r="EX177" s="105"/>
      <c r="EY177" s="105"/>
      <c r="EZ177" s="105"/>
      <c r="FA177" s="67"/>
      <c r="FB177" s="105"/>
      <c r="FC177" s="105"/>
      <c r="FD177" s="105"/>
      <c r="FE177" s="105"/>
      <c r="FF177" s="105"/>
      <c r="FG177" s="105"/>
      <c r="FH177" s="67"/>
      <c r="FI177" s="67"/>
      <c r="FJ177" s="67"/>
      <c r="FK177" s="67"/>
      <c r="FL177" s="67"/>
      <c r="FM177" s="67"/>
      <c r="FN177" s="67"/>
    </row>
    <row r="178" spans="2:170" ht="22.5" customHeight="1" x14ac:dyDescent="0.45">
      <c r="B178" s="133">
        <f>IF(Data!B177&lt;&gt;"",Data!B177,"")</f>
        <v>164</v>
      </c>
      <c r="C178" s="158" t="str">
        <f>IF(Data!C177&lt;&gt;"",Data!C177,"")</f>
        <v>นางสาวฐิติวรรณ   จำนงค์วัย</v>
      </c>
      <c r="D178" s="106">
        <f>IF(Data!D177&lt;&gt;"",Data!D177,"")</f>
        <v>2</v>
      </c>
      <c r="E178" s="140">
        <f>IF(AND(I178=1,Data!T177=0),0,IF(I178=999,999,Data!T177))</f>
        <v>197</v>
      </c>
      <c r="F178" s="140">
        <f t="shared" si="88"/>
        <v>16.416666666666668</v>
      </c>
      <c r="G178" s="140">
        <f>IF(Data!K177&lt;&gt;"",Data!K177,"")</f>
        <v>52</v>
      </c>
      <c r="H178" s="141">
        <f>IF(Data!L177&lt;&gt;"",Data!L177,"")</f>
        <v>165</v>
      </c>
      <c r="I178" s="63">
        <f>IF(Data!M177&lt;&gt;"",Data!M177,"")</f>
        <v>1</v>
      </c>
      <c r="J178" s="63">
        <f t="shared" si="89"/>
        <v>108</v>
      </c>
      <c r="L178" s="64" t="str">
        <f t="shared" si="90"/>
        <v>น้ำหนักตามเกณฑ์</v>
      </c>
      <c r="M178" s="74"/>
      <c r="N178" s="63">
        <f t="shared" si="91"/>
        <v>105</v>
      </c>
      <c r="P178" s="64" t="str">
        <f t="shared" si="92"/>
        <v>ค่อนข้างสูง</v>
      </c>
      <c r="R178" s="63">
        <f t="shared" si="93"/>
        <v>96</v>
      </c>
      <c r="S178" s="64" t="str">
        <f t="shared" si="94"/>
        <v>สมส่วน</v>
      </c>
      <c r="W178" s="310">
        <f t="shared" si="95"/>
        <v>2197</v>
      </c>
      <c r="Y178" s="65">
        <f t="shared" si="96"/>
        <v>48.1</v>
      </c>
      <c r="Z178" s="65">
        <f t="shared" si="97"/>
        <v>156.80000000000001</v>
      </c>
      <c r="AA178" s="65">
        <f t="shared" si="98"/>
        <v>54</v>
      </c>
      <c r="AB178" s="65">
        <f t="shared" si="99"/>
        <v>0</v>
      </c>
      <c r="AC178" s="65">
        <f t="shared" si="100"/>
        <v>54</v>
      </c>
      <c r="AD178" s="65">
        <f t="shared" si="101"/>
        <v>32.946822107433803</v>
      </c>
      <c r="AE178" s="65">
        <f t="shared" si="102"/>
        <v>37.997881404955869</v>
      </c>
      <c r="AF178" s="65">
        <f t="shared" si="103"/>
        <v>40.523411053716899</v>
      </c>
      <c r="AG178" s="65">
        <f t="shared" si="104"/>
        <v>57.431167439106545</v>
      </c>
      <c r="AH178" s="65">
        <f t="shared" si="105"/>
        <v>60.541556585475405</v>
      </c>
      <c r="AI178" s="65">
        <f t="shared" si="106"/>
        <v>66.76233487821311</v>
      </c>
      <c r="AJ178" s="65">
        <f t="shared" si="107"/>
        <v>141.64682210743382</v>
      </c>
      <c r="AK178" s="65">
        <f t="shared" si="108"/>
        <v>146.69788140495587</v>
      </c>
      <c r="AL178" s="65">
        <f t="shared" si="109"/>
        <v>149.22341105371692</v>
      </c>
      <c r="AM178" s="65">
        <f t="shared" si="110"/>
        <v>164.13732824271625</v>
      </c>
      <c r="AN178" s="65">
        <f t="shared" si="111"/>
        <v>166.58310432362168</v>
      </c>
      <c r="AO178" s="65">
        <f t="shared" si="112"/>
        <v>171.47465648543252</v>
      </c>
      <c r="AP178" s="65">
        <f t="shared" si="113"/>
        <v>37.251750750321563</v>
      </c>
      <c r="AQ178" s="65">
        <f t="shared" si="114"/>
        <v>42.834500500214375</v>
      </c>
      <c r="AR178" s="65">
        <f t="shared" si="115"/>
        <v>45.625875375160781</v>
      </c>
      <c r="AS178" s="65">
        <f t="shared" si="116"/>
        <v>62.294371056983614</v>
      </c>
      <c r="AT178" s="65">
        <f t="shared" si="117"/>
        <v>65.059161409311486</v>
      </c>
      <c r="AU178" s="65">
        <f t="shared" si="118"/>
        <v>70.588742113967214</v>
      </c>
      <c r="AV178" s="65">
        <f t="shared" si="119"/>
        <v>0</v>
      </c>
      <c r="AW178" s="65">
        <f t="shared" si="120"/>
        <v>37.251750750321563</v>
      </c>
      <c r="AX178" s="65">
        <f t="shared" si="121"/>
        <v>0</v>
      </c>
      <c r="AY178" s="65">
        <f t="shared" si="122"/>
        <v>42.834500500214375</v>
      </c>
      <c r="AZ178" s="65">
        <f t="shared" si="123"/>
        <v>0</v>
      </c>
      <c r="BA178" s="65">
        <f t="shared" si="124"/>
        <v>45.625875375160781</v>
      </c>
      <c r="BB178" s="65">
        <f t="shared" si="125"/>
        <v>0</v>
      </c>
      <c r="BC178" s="65">
        <f t="shared" si="126"/>
        <v>62.294371056983614</v>
      </c>
      <c r="BD178" s="65">
        <f t="shared" si="127"/>
        <v>0</v>
      </c>
      <c r="BE178" s="65">
        <f t="shared" si="128"/>
        <v>65.059161409311486</v>
      </c>
      <c r="BF178" s="65">
        <f t="shared" si="129"/>
        <v>0</v>
      </c>
      <c r="BG178" s="65">
        <f t="shared" si="130"/>
        <v>70.588742113967214</v>
      </c>
      <c r="BI178" s="371">
        <v>1163</v>
      </c>
      <c r="BJ178" s="342">
        <v>23.007029543273649</v>
      </c>
      <c r="BK178" s="342">
        <v>30.238019695515767</v>
      </c>
      <c r="BL178" s="342">
        <v>33.853514771636831</v>
      </c>
      <c r="BM178" s="342">
        <v>37.469009847757889</v>
      </c>
      <c r="BN178" s="342">
        <v>44.7</v>
      </c>
      <c r="BO178" s="342">
        <v>52.888032966509456</v>
      </c>
      <c r="BP178" s="342">
        <v>56.982049449764183</v>
      </c>
      <c r="BQ178" s="342">
        <v>61.07606593301891</v>
      </c>
      <c r="BR178" s="342">
        <v>69.3</v>
      </c>
      <c r="BS178" s="65"/>
      <c r="BT178" s="371">
        <v>1163</v>
      </c>
      <c r="BU178" s="342">
        <v>131.75984401478186</v>
      </c>
      <c r="BV178" s="342">
        <v>140.37322934318792</v>
      </c>
      <c r="BW178" s="342">
        <v>144.67992200739093</v>
      </c>
      <c r="BX178" s="342">
        <v>148.98661467159394</v>
      </c>
      <c r="BY178" s="342">
        <v>157.6</v>
      </c>
      <c r="BZ178" s="342">
        <v>164.56104941493334</v>
      </c>
      <c r="CA178" s="342">
        <v>168.04157412239999</v>
      </c>
      <c r="CB178" s="342">
        <v>171.52209882986668</v>
      </c>
      <c r="CC178" s="342">
        <v>178.48314824480002</v>
      </c>
      <c r="CE178" s="385">
        <v>89.75</v>
      </c>
      <c r="CF178" s="342">
        <v>9.9725000000000001</v>
      </c>
      <c r="CG178" s="342">
        <v>10.95</v>
      </c>
      <c r="CH178" s="342">
        <v>11.4625</v>
      </c>
      <c r="CI178" s="342">
        <v>11.9575</v>
      </c>
      <c r="CJ178" s="342">
        <v>12.95</v>
      </c>
      <c r="CK178" s="342">
        <v>14</v>
      </c>
      <c r="CL178" s="342">
        <v>14.525</v>
      </c>
      <c r="CM178" s="342">
        <v>15.05</v>
      </c>
      <c r="CN178" s="342">
        <v>16.100000000000001</v>
      </c>
      <c r="CO178" s="342">
        <v>9.7874999999999996</v>
      </c>
      <c r="CP178" s="342">
        <v>10.65</v>
      </c>
      <c r="CQ178" s="342">
        <v>11.1</v>
      </c>
      <c r="CR178" s="342">
        <v>11.5875</v>
      </c>
      <c r="CS178" s="342">
        <v>12.45</v>
      </c>
      <c r="CT178" s="342">
        <v>13.475</v>
      </c>
      <c r="CU178" s="342">
        <v>13.93125</v>
      </c>
      <c r="CV178" s="342">
        <v>14.425000000000001</v>
      </c>
      <c r="CW178" s="342">
        <v>15.4125</v>
      </c>
      <c r="CY178" s="101">
        <f t="shared" si="131"/>
        <v>1</v>
      </c>
      <c r="CZ178" s="101"/>
      <c r="DA178" s="101"/>
      <c r="DB178" s="311"/>
      <c r="DC178" s="311"/>
      <c r="DD178" s="311"/>
      <c r="DE178" s="311"/>
      <c r="DF178" s="311"/>
      <c r="DP178" s="311"/>
      <c r="DQ178" s="311"/>
      <c r="DR178" s="311"/>
      <c r="DS178" s="311"/>
      <c r="DT178" s="311"/>
      <c r="DU178" s="311"/>
      <c r="DV178" s="311"/>
      <c r="DW178" s="311"/>
      <c r="DX178" s="101"/>
      <c r="DY178" s="101"/>
      <c r="DZ178" s="101"/>
      <c r="EA178" s="101"/>
      <c r="EB178" s="101"/>
      <c r="EC178" s="101"/>
      <c r="ED178" s="101"/>
      <c r="EE178" s="311"/>
      <c r="EF178" s="101"/>
      <c r="EG178" s="101"/>
      <c r="EH178" s="101"/>
      <c r="EI178" s="101"/>
      <c r="EJ178" s="105"/>
      <c r="EK178" s="105"/>
      <c r="EL178" s="69"/>
      <c r="EM178" s="68"/>
      <c r="EN178" s="68"/>
      <c r="EO178" s="68"/>
      <c r="EP178" s="68"/>
      <c r="EQ178" s="68"/>
      <c r="ER178" s="68"/>
      <c r="ES178" s="15"/>
      <c r="ET178" s="15"/>
      <c r="EU178" s="105"/>
      <c r="EV178" s="105"/>
      <c r="EW178" s="105"/>
      <c r="EX178" s="105"/>
      <c r="EY178" s="105"/>
      <c r="EZ178" s="105"/>
      <c r="FA178" s="67"/>
      <c r="FB178" s="105"/>
      <c r="FC178" s="105"/>
      <c r="FD178" s="105"/>
      <c r="FE178" s="105"/>
      <c r="FF178" s="105"/>
      <c r="FG178" s="105"/>
      <c r="FH178" s="67"/>
      <c r="FI178" s="67"/>
      <c r="FJ178" s="67"/>
      <c r="FK178" s="67"/>
      <c r="FL178" s="67"/>
      <c r="FM178" s="67"/>
      <c r="FN178" s="67"/>
    </row>
    <row r="179" spans="2:170" ht="22.5" customHeight="1" x14ac:dyDescent="0.45">
      <c r="B179" s="133">
        <f>IF(Data!B178&lt;&gt;"",Data!B178,"")</f>
        <v>165</v>
      </c>
      <c r="C179" s="158" t="str">
        <f>IF(Data!C178&lt;&gt;"",Data!C178,"")</f>
        <v>นางสาวปราณปรียา   รัตนจรัสโรจน์</v>
      </c>
      <c r="D179" s="106">
        <f>IF(Data!D178&lt;&gt;"",Data!D178,"")</f>
        <v>2</v>
      </c>
      <c r="E179" s="140">
        <f>IF(AND(I179=1,Data!T178=0),0,IF(I179=999,999,Data!T178))</f>
        <v>193</v>
      </c>
      <c r="F179" s="140">
        <f t="shared" si="88"/>
        <v>16.083333333333332</v>
      </c>
      <c r="G179" s="140">
        <f>IF(Data!K178&lt;&gt;"",Data!K178,"")</f>
        <v>50</v>
      </c>
      <c r="H179" s="141">
        <f>IF(Data!L178&lt;&gt;"",Data!L178,"")</f>
        <v>163</v>
      </c>
      <c r="I179" s="63">
        <f>IF(Data!M178&lt;&gt;"",Data!M178,"")</f>
        <v>1</v>
      </c>
      <c r="J179" s="63">
        <f t="shared" si="89"/>
        <v>104</v>
      </c>
      <c r="L179" s="64" t="str">
        <f t="shared" si="90"/>
        <v>น้ำหนักตามเกณฑ์</v>
      </c>
      <c r="M179" s="74"/>
      <c r="N179" s="63">
        <f t="shared" si="91"/>
        <v>104</v>
      </c>
      <c r="P179" s="64" t="str">
        <f t="shared" si="92"/>
        <v>ส่วนสูงตามเกณฑ์</v>
      </c>
      <c r="R179" s="63">
        <f t="shared" si="93"/>
        <v>96</v>
      </c>
      <c r="S179" s="64" t="str">
        <f t="shared" si="94"/>
        <v>สมส่วน</v>
      </c>
      <c r="W179" s="310">
        <f t="shared" si="95"/>
        <v>2193</v>
      </c>
      <c r="Y179" s="65">
        <f t="shared" si="96"/>
        <v>47.9</v>
      </c>
      <c r="Z179" s="65">
        <f t="shared" si="97"/>
        <v>156.6</v>
      </c>
      <c r="AA179" s="65">
        <f t="shared" si="98"/>
        <v>52.3</v>
      </c>
      <c r="AB179" s="65">
        <f t="shared" si="99"/>
        <v>0</v>
      </c>
      <c r="AC179" s="65">
        <f t="shared" si="100"/>
        <v>52.3</v>
      </c>
      <c r="AD179" s="65">
        <f t="shared" si="101"/>
        <v>32.427807836011354</v>
      </c>
      <c r="AE179" s="65">
        <f t="shared" si="102"/>
        <v>37.585205224007574</v>
      </c>
      <c r="AF179" s="65">
        <f t="shared" si="103"/>
        <v>40.16390391800568</v>
      </c>
      <c r="AG179" s="65">
        <f t="shared" si="104"/>
        <v>57.231167439106557</v>
      </c>
      <c r="AH179" s="65">
        <f t="shared" si="105"/>
        <v>60.341556585475409</v>
      </c>
      <c r="AI179" s="65">
        <f t="shared" si="106"/>
        <v>66.562334878213107</v>
      </c>
      <c r="AJ179" s="65">
        <f t="shared" si="107"/>
        <v>141.60632924314501</v>
      </c>
      <c r="AK179" s="65">
        <f t="shared" si="108"/>
        <v>146.60421949543002</v>
      </c>
      <c r="AL179" s="65">
        <f t="shared" si="109"/>
        <v>149.10316462157249</v>
      </c>
      <c r="AM179" s="65">
        <f t="shared" si="110"/>
        <v>164.01708181057188</v>
      </c>
      <c r="AN179" s="65">
        <f t="shared" si="111"/>
        <v>166.48944241409583</v>
      </c>
      <c r="AO179" s="65">
        <f t="shared" si="112"/>
        <v>171.43416362114377</v>
      </c>
      <c r="AP179" s="65">
        <f t="shared" si="113"/>
        <v>36.030272157455244</v>
      </c>
      <c r="AQ179" s="65">
        <f t="shared" si="114"/>
        <v>41.453514771636826</v>
      </c>
      <c r="AR179" s="65">
        <f t="shared" si="115"/>
        <v>44.165136078727627</v>
      </c>
      <c r="AS179" s="65">
        <f t="shared" si="116"/>
        <v>61.072892464117274</v>
      </c>
      <c r="AT179" s="65">
        <f t="shared" si="117"/>
        <v>63.997189952156361</v>
      </c>
      <c r="AU179" s="65">
        <f t="shared" si="118"/>
        <v>69.845784928234551</v>
      </c>
      <c r="AV179" s="65">
        <f t="shared" si="119"/>
        <v>0</v>
      </c>
      <c r="AW179" s="65">
        <f t="shared" si="120"/>
        <v>36.030272157455244</v>
      </c>
      <c r="AX179" s="65">
        <f t="shared" si="121"/>
        <v>0</v>
      </c>
      <c r="AY179" s="65">
        <f t="shared" si="122"/>
        <v>41.453514771636826</v>
      </c>
      <c r="AZ179" s="65">
        <f t="shared" si="123"/>
        <v>0</v>
      </c>
      <c r="BA179" s="65">
        <f t="shared" si="124"/>
        <v>44.165136078727627</v>
      </c>
      <c r="BB179" s="65">
        <f t="shared" si="125"/>
        <v>0</v>
      </c>
      <c r="BC179" s="65">
        <f t="shared" si="126"/>
        <v>61.072892464117274</v>
      </c>
      <c r="BD179" s="65">
        <f t="shared" si="127"/>
        <v>0</v>
      </c>
      <c r="BE179" s="65">
        <f t="shared" si="128"/>
        <v>63.997189952156361</v>
      </c>
      <c r="BF179" s="65">
        <f t="shared" si="129"/>
        <v>0</v>
      </c>
      <c r="BG179" s="65">
        <f t="shared" si="130"/>
        <v>69.845784928234551</v>
      </c>
      <c r="BI179" s="371">
        <v>1164</v>
      </c>
      <c r="BJ179" s="342">
        <v>23.247522407562421</v>
      </c>
      <c r="BK179" s="342">
        <v>30.531681605041616</v>
      </c>
      <c r="BL179" s="342">
        <v>34.173761203781211</v>
      </c>
      <c r="BM179" s="342">
        <v>37.81584080252081</v>
      </c>
      <c r="BN179" s="342">
        <v>45.1</v>
      </c>
      <c r="BO179" s="342">
        <v>53.288032966509455</v>
      </c>
      <c r="BP179" s="342">
        <v>57.382049449764182</v>
      </c>
      <c r="BQ179" s="342">
        <v>61.476065933018916</v>
      </c>
      <c r="BR179" s="342">
        <v>69.7</v>
      </c>
      <c r="BS179" s="65"/>
      <c r="BT179" s="371">
        <v>1164</v>
      </c>
      <c r="BU179" s="342">
        <v>132.21404726220317</v>
      </c>
      <c r="BV179" s="342">
        <v>140.86835154226878</v>
      </c>
      <c r="BW179" s="342">
        <v>145.19550368230159</v>
      </c>
      <c r="BX179" s="342">
        <v>149.5226558223344</v>
      </c>
      <c r="BY179" s="342">
        <v>158.17696010240002</v>
      </c>
      <c r="BZ179" s="342">
        <v>165.04570878771759</v>
      </c>
      <c r="CA179" s="342">
        <v>168.48008313037639</v>
      </c>
      <c r="CB179" s="342">
        <v>171.91445747303513</v>
      </c>
      <c r="CC179" s="342">
        <v>178.7832061583527</v>
      </c>
      <c r="CE179" s="385">
        <v>90</v>
      </c>
      <c r="CF179" s="342">
        <v>10</v>
      </c>
      <c r="CG179" s="342">
        <v>11</v>
      </c>
      <c r="CH179" s="342">
        <v>11.5</v>
      </c>
      <c r="CI179" s="342">
        <v>12</v>
      </c>
      <c r="CJ179" s="342">
        <v>13</v>
      </c>
      <c r="CK179" s="342">
        <v>14.05</v>
      </c>
      <c r="CL179" s="342">
        <v>14.574999999999999</v>
      </c>
      <c r="CM179" s="342">
        <v>15.1</v>
      </c>
      <c r="CN179" s="342">
        <v>16.149999999999999</v>
      </c>
      <c r="CO179" s="342">
        <v>9.85</v>
      </c>
      <c r="CP179" s="342">
        <v>10.7</v>
      </c>
      <c r="CQ179" s="342">
        <v>11.15</v>
      </c>
      <c r="CR179" s="342">
        <v>11.65</v>
      </c>
      <c r="CS179" s="342">
        <v>12.5</v>
      </c>
      <c r="CT179" s="342">
        <v>13.55</v>
      </c>
      <c r="CU179" s="342">
        <v>14</v>
      </c>
      <c r="CV179" s="342">
        <v>14.5</v>
      </c>
      <c r="CW179" s="342">
        <v>15.5</v>
      </c>
      <c r="CY179" s="101">
        <f t="shared" si="131"/>
        <v>1</v>
      </c>
      <c r="CZ179" s="101"/>
      <c r="DA179" s="101"/>
      <c r="DB179" s="311"/>
      <c r="DC179" s="311"/>
      <c r="DD179" s="311"/>
      <c r="DE179" s="311"/>
      <c r="DF179" s="311"/>
      <c r="DP179" s="311"/>
      <c r="DQ179" s="311"/>
      <c r="DR179" s="311"/>
      <c r="DS179" s="311"/>
      <c r="DT179" s="311"/>
      <c r="DU179" s="311"/>
      <c r="DV179" s="311"/>
      <c r="DW179" s="311"/>
      <c r="DX179" s="101"/>
      <c r="DY179" s="101"/>
      <c r="DZ179" s="101"/>
      <c r="EA179" s="101"/>
      <c r="EB179" s="101"/>
      <c r="EC179" s="101"/>
      <c r="ED179" s="101"/>
      <c r="EE179" s="311"/>
      <c r="EF179" s="101"/>
      <c r="EG179" s="101"/>
      <c r="EH179" s="101"/>
      <c r="EI179" s="101"/>
      <c r="EJ179" s="105"/>
      <c r="EK179" s="105"/>
      <c r="EL179" s="69"/>
      <c r="EM179" s="68"/>
      <c r="EN179" s="68"/>
      <c r="EO179" s="68"/>
      <c r="EP179" s="68"/>
      <c r="EQ179" s="68"/>
      <c r="ER179" s="68"/>
      <c r="ES179" s="15"/>
      <c r="ET179" s="15"/>
      <c r="EU179" s="105"/>
      <c r="EV179" s="105"/>
      <c r="EW179" s="105"/>
      <c r="EX179" s="105"/>
      <c r="EY179" s="105"/>
      <c r="EZ179" s="105"/>
      <c r="FA179" s="67"/>
      <c r="FB179" s="105"/>
      <c r="FC179" s="105"/>
      <c r="FD179" s="105"/>
      <c r="FE179" s="105"/>
      <c r="FF179" s="105"/>
      <c r="FG179" s="105"/>
      <c r="FH179" s="67"/>
      <c r="FI179" s="67"/>
      <c r="FJ179" s="67"/>
      <c r="FK179" s="67"/>
      <c r="FL179" s="67"/>
      <c r="FM179" s="67"/>
      <c r="FN179" s="67"/>
    </row>
    <row r="180" spans="2:170" ht="22.5" customHeight="1" x14ac:dyDescent="0.45">
      <c r="B180" s="133">
        <f>IF(Data!B179&lt;&gt;"",Data!B179,"")</f>
        <v>166</v>
      </c>
      <c r="C180" s="158" t="str">
        <f>IF(Data!C179&lt;&gt;"",Data!C179,"")</f>
        <v>นายณัฐวุฒิ   ฉิมกรด</v>
      </c>
      <c r="D180" s="106">
        <f>IF(Data!D179&lt;&gt;"",Data!D179,"")</f>
        <v>1</v>
      </c>
      <c r="E180" s="140">
        <f>IF(AND(I180=1,Data!T179=0),0,IF(I180=999,999,Data!T179))</f>
        <v>204</v>
      </c>
      <c r="F180" s="140">
        <f t="shared" si="88"/>
        <v>17</v>
      </c>
      <c r="G180" s="140">
        <f>IF(Data!K179&lt;&gt;"",Data!K179,"")</f>
        <v>45</v>
      </c>
      <c r="H180" s="141">
        <f>IF(Data!L179&lt;&gt;"",Data!L179,"")</f>
        <v>160</v>
      </c>
      <c r="I180" s="63">
        <f>IF(Data!M179&lt;&gt;"",Data!M179,"")</f>
        <v>1</v>
      </c>
      <c r="J180" s="63">
        <f t="shared" si="89"/>
        <v>80</v>
      </c>
      <c r="L180" s="64" t="str">
        <f t="shared" si="90"/>
        <v>น้ำหนักค่อนข้างน้อย</v>
      </c>
      <c r="M180" s="74"/>
      <c r="N180" s="63">
        <f t="shared" si="91"/>
        <v>95</v>
      </c>
      <c r="P180" s="64" t="str">
        <f t="shared" si="92"/>
        <v>ค่อนข้างเตี้ย</v>
      </c>
      <c r="R180" s="63">
        <f t="shared" si="93"/>
        <v>94</v>
      </c>
      <c r="S180" s="64" t="str">
        <f t="shared" si="94"/>
        <v>สมส่วน</v>
      </c>
      <c r="W180" s="310">
        <f t="shared" si="95"/>
        <v>1204</v>
      </c>
      <c r="Y180" s="65">
        <f t="shared" si="96"/>
        <v>56.1</v>
      </c>
      <c r="Z180" s="65">
        <f t="shared" si="97"/>
        <v>169.22116633599995</v>
      </c>
      <c r="AA180" s="65">
        <f t="shared" si="98"/>
        <v>48</v>
      </c>
      <c r="AB180" s="65">
        <f t="shared" si="99"/>
        <v>0</v>
      </c>
      <c r="AC180" s="65">
        <f t="shared" si="100"/>
        <v>48</v>
      </c>
      <c r="AD180" s="65">
        <f t="shared" si="101"/>
        <v>36.480622307519546</v>
      </c>
      <c r="AE180" s="65">
        <f t="shared" si="102"/>
        <v>43.020414871679698</v>
      </c>
      <c r="AF180" s="65">
        <f t="shared" si="103"/>
        <v>46.290311153759774</v>
      </c>
      <c r="AG180" s="65">
        <f t="shared" si="104"/>
        <v>65.750181710529006</v>
      </c>
      <c r="AH180" s="65">
        <f t="shared" si="105"/>
        <v>68.966908947372005</v>
      </c>
      <c r="AI180" s="65">
        <f t="shared" si="106"/>
        <v>75.400000000000006</v>
      </c>
      <c r="AJ180" s="65">
        <f t="shared" si="107"/>
        <v>151.52322579299283</v>
      </c>
      <c r="AK180" s="65">
        <f t="shared" si="108"/>
        <v>157.42253930732855</v>
      </c>
      <c r="AL180" s="65">
        <f t="shared" si="109"/>
        <v>160.37219606449639</v>
      </c>
      <c r="AM180" s="65">
        <f t="shared" si="110"/>
        <v>177.15946454543672</v>
      </c>
      <c r="AN180" s="65">
        <f t="shared" si="111"/>
        <v>179.80556394858226</v>
      </c>
      <c r="AO180" s="65">
        <f t="shared" si="112"/>
        <v>185.09776275487343</v>
      </c>
      <c r="AP180" s="65">
        <f t="shared" si="113"/>
        <v>34.12287919312358</v>
      </c>
      <c r="AQ180" s="65">
        <f t="shared" si="114"/>
        <v>38.748586128749054</v>
      </c>
      <c r="AR180" s="65">
        <f t="shared" si="115"/>
        <v>41.06143959656179</v>
      </c>
      <c r="AS180" s="65">
        <f t="shared" si="116"/>
        <v>57.331167439106558</v>
      </c>
      <c r="AT180" s="65">
        <f t="shared" si="117"/>
        <v>60.441556585475411</v>
      </c>
      <c r="AU180" s="65">
        <f t="shared" si="118"/>
        <v>66.662334878213116</v>
      </c>
      <c r="AV180" s="65">
        <f t="shared" si="119"/>
        <v>0</v>
      </c>
      <c r="AW180" s="65">
        <f t="shared" si="120"/>
        <v>34.12287919312358</v>
      </c>
      <c r="AX180" s="65">
        <f t="shared" si="121"/>
        <v>0</v>
      </c>
      <c r="AY180" s="65">
        <f t="shared" si="122"/>
        <v>38.748586128749054</v>
      </c>
      <c r="AZ180" s="65">
        <f t="shared" si="123"/>
        <v>0</v>
      </c>
      <c r="BA180" s="65">
        <f t="shared" si="124"/>
        <v>41.06143959656179</v>
      </c>
      <c r="BB180" s="65">
        <f t="shared" si="125"/>
        <v>0</v>
      </c>
      <c r="BC180" s="65">
        <f t="shared" si="126"/>
        <v>57.331167439106558</v>
      </c>
      <c r="BD180" s="65">
        <f t="shared" si="127"/>
        <v>0</v>
      </c>
      <c r="BE180" s="65">
        <f t="shared" si="128"/>
        <v>60.441556585475411</v>
      </c>
      <c r="BF180" s="65">
        <f t="shared" si="129"/>
        <v>0</v>
      </c>
      <c r="BG180" s="65">
        <f t="shared" si="130"/>
        <v>66.662334878213116</v>
      </c>
      <c r="BI180" s="371">
        <v>1165</v>
      </c>
      <c r="BJ180" s="342">
        <v>23.4880152718512</v>
      </c>
      <c r="BK180" s="342">
        <v>30.825343514567468</v>
      </c>
      <c r="BL180" s="342">
        <v>34.494007635925598</v>
      </c>
      <c r="BM180" s="342">
        <v>38.162671757283732</v>
      </c>
      <c r="BN180" s="342">
        <v>45.5</v>
      </c>
      <c r="BO180" s="342">
        <v>53.581694876035307</v>
      </c>
      <c r="BP180" s="342">
        <v>57.622542314052964</v>
      </c>
      <c r="BQ180" s="342">
        <v>61.663389752070614</v>
      </c>
      <c r="BR180" s="342">
        <v>69.7</v>
      </c>
      <c r="BS180" s="65"/>
      <c r="BT180" s="371">
        <v>1165</v>
      </c>
      <c r="BU180" s="342">
        <v>132.80721927825147</v>
      </c>
      <c r="BV180" s="342">
        <v>141.46762429536764</v>
      </c>
      <c r="BW180" s="342">
        <v>145.79782680392572</v>
      </c>
      <c r="BX180" s="342">
        <v>150.12802931248382</v>
      </c>
      <c r="BY180" s="342">
        <v>158.78843432959999</v>
      </c>
      <c r="BZ180" s="342">
        <v>165.5324766728269</v>
      </c>
      <c r="CA180" s="342">
        <v>168.90449784444036</v>
      </c>
      <c r="CB180" s="342">
        <v>172.27651901605384</v>
      </c>
      <c r="CC180" s="342">
        <v>179.02056135928075</v>
      </c>
      <c r="CE180" s="385">
        <v>90.25</v>
      </c>
      <c r="CF180" s="342">
        <v>10.050000000000001</v>
      </c>
      <c r="CG180" s="342">
        <v>11.05</v>
      </c>
      <c r="CH180" s="342">
        <v>11.55</v>
      </c>
      <c r="CI180" s="342">
        <v>12.05</v>
      </c>
      <c r="CJ180" s="342">
        <v>13.05</v>
      </c>
      <c r="CK180" s="342">
        <v>14.1</v>
      </c>
      <c r="CL180" s="342">
        <v>14.625</v>
      </c>
      <c r="CM180" s="342">
        <v>15.15</v>
      </c>
      <c r="CN180" s="342">
        <v>16.2</v>
      </c>
      <c r="CO180" s="342">
        <v>9.875</v>
      </c>
      <c r="CP180" s="342">
        <v>10.75</v>
      </c>
      <c r="CQ180" s="342">
        <v>11.206250000000001</v>
      </c>
      <c r="CR180" s="342">
        <v>11.7</v>
      </c>
      <c r="CS180" s="342">
        <v>12.574999999999999</v>
      </c>
      <c r="CT180" s="342">
        <v>13.612500000000001</v>
      </c>
      <c r="CU180" s="342">
        <v>14.074999999999999</v>
      </c>
      <c r="CV180" s="342">
        <v>14.574999999999999</v>
      </c>
      <c r="CW180" s="342">
        <v>15.574999999999999</v>
      </c>
      <c r="CY180" s="101">
        <f t="shared" si="131"/>
        <v>1</v>
      </c>
      <c r="CZ180" s="101"/>
      <c r="DA180" s="101"/>
      <c r="DB180" s="311"/>
      <c r="DC180" s="311"/>
      <c r="DD180" s="311"/>
      <c r="DE180" s="311"/>
      <c r="DF180" s="311"/>
      <c r="DP180" s="311"/>
      <c r="DQ180" s="311"/>
      <c r="DR180" s="311"/>
      <c r="DS180" s="311"/>
      <c r="DT180" s="311"/>
      <c r="DU180" s="311"/>
      <c r="DV180" s="311"/>
      <c r="DW180" s="311"/>
      <c r="DX180" s="101"/>
      <c r="DY180" s="101"/>
      <c r="DZ180" s="101"/>
      <c r="EA180" s="101"/>
      <c r="EB180" s="101"/>
      <c r="EC180" s="101"/>
      <c r="ED180" s="101"/>
      <c r="EE180" s="311"/>
      <c r="EF180" s="101"/>
      <c r="EG180" s="101"/>
      <c r="EH180" s="101"/>
      <c r="EI180" s="101"/>
      <c r="EJ180" s="105"/>
      <c r="EK180" s="105"/>
      <c r="EL180" s="69"/>
      <c r="EM180" s="68"/>
      <c r="EN180" s="68"/>
      <c r="EO180" s="68"/>
      <c r="EP180" s="68"/>
      <c r="EQ180" s="68"/>
      <c r="ER180" s="68"/>
      <c r="ES180" s="15"/>
      <c r="ET180" s="15"/>
      <c r="EU180" s="105"/>
      <c r="EV180" s="105"/>
      <c r="EW180" s="105"/>
      <c r="EX180" s="105"/>
      <c r="EY180" s="105"/>
      <c r="EZ180" s="105"/>
      <c r="FA180" s="67"/>
      <c r="FB180" s="105"/>
      <c r="FC180" s="105"/>
      <c r="FD180" s="105"/>
      <c r="FE180" s="105"/>
      <c r="FF180" s="105"/>
      <c r="FG180" s="105"/>
      <c r="FH180" s="67"/>
      <c r="FI180" s="67"/>
      <c r="FJ180" s="67"/>
      <c r="FK180" s="67"/>
      <c r="FL180" s="67"/>
      <c r="FM180" s="67"/>
      <c r="FN180" s="67"/>
    </row>
    <row r="181" spans="2:170" ht="22.5" customHeight="1" x14ac:dyDescent="0.45">
      <c r="B181" s="133">
        <f>IF(Data!B180&lt;&gt;"",Data!B180,"")</f>
        <v>167</v>
      </c>
      <c r="C181" s="158" t="str">
        <f>IF(Data!C180&lt;&gt;"",Data!C180,"")</f>
        <v>นายวรจักร   พงษ์สุวรรณ์</v>
      </c>
      <c r="D181" s="106">
        <f>IF(Data!D180&lt;&gt;"",Data!D180,"")</f>
        <v>1</v>
      </c>
      <c r="E181" s="140">
        <f>IF(AND(I181=1,Data!T180=0),0,IF(I181=999,999,Data!T180))</f>
        <v>200</v>
      </c>
      <c r="F181" s="140">
        <f t="shared" si="88"/>
        <v>16.666666666666668</v>
      </c>
      <c r="G181" s="140">
        <f>IF(Data!K180&lt;&gt;"",Data!K180,"")</f>
        <v>97</v>
      </c>
      <c r="H181" s="141">
        <f>IF(Data!L180&lt;&gt;"",Data!L180,"")</f>
        <v>165</v>
      </c>
      <c r="I181" s="63">
        <f>IF(Data!M180&lt;&gt;"",Data!M180,"")</f>
        <v>1</v>
      </c>
      <c r="J181" s="63">
        <f t="shared" si="89"/>
        <v>175</v>
      </c>
      <c r="L181" s="64" t="str">
        <f t="shared" si="90"/>
        <v>น้ำหนักมากกว่าเกณฑ์</v>
      </c>
      <c r="M181" s="74"/>
      <c r="N181" s="63">
        <f t="shared" si="91"/>
        <v>98</v>
      </c>
      <c r="P181" s="64" t="str">
        <f t="shared" si="92"/>
        <v>ส่วนสูงตามเกณฑ์</v>
      </c>
      <c r="R181" s="63">
        <f t="shared" si="93"/>
        <v>184</v>
      </c>
      <c r="S181" s="64" t="str">
        <f t="shared" si="94"/>
        <v>อ้วน</v>
      </c>
      <c r="W181" s="310">
        <f t="shared" si="95"/>
        <v>1200</v>
      </c>
      <c r="Y181" s="65">
        <f t="shared" si="96"/>
        <v>55.4</v>
      </c>
      <c r="Z181" s="65">
        <f t="shared" si="97"/>
        <v>168.88404223999999</v>
      </c>
      <c r="AA181" s="65">
        <f t="shared" si="98"/>
        <v>52.7</v>
      </c>
      <c r="AB181" s="65">
        <f t="shared" si="99"/>
        <v>0</v>
      </c>
      <c r="AC181" s="65">
        <f t="shared" si="100"/>
        <v>52.7</v>
      </c>
      <c r="AD181" s="65">
        <f t="shared" si="101"/>
        <v>35.621115171808327</v>
      </c>
      <c r="AE181" s="65">
        <f t="shared" si="102"/>
        <v>42.214076781205549</v>
      </c>
      <c r="AF181" s="65">
        <f t="shared" si="103"/>
        <v>45.510557585904166</v>
      </c>
      <c r="AG181" s="65">
        <f t="shared" si="104"/>
        <v>65.289442414095831</v>
      </c>
      <c r="AH181" s="65">
        <f t="shared" si="105"/>
        <v>68.585923218794449</v>
      </c>
      <c r="AI181" s="65">
        <f t="shared" si="106"/>
        <v>75.2</v>
      </c>
      <c r="AJ181" s="65">
        <f t="shared" si="107"/>
        <v>150.84662043424609</v>
      </c>
      <c r="AK181" s="65">
        <f t="shared" si="108"/>
        <v>156.8590943694974</v>
      </c>
      <c r="AL181" s="65">
        <f t="shared" si="109"/>
        <v>159.86533133712302</v>
      </c>
      <c r="AM181" s="65">
        <f t="shared" si="110"/>
        <v>176.80038744917127</v>
      </c>
      <c r="AN181" s="65">
        <f t="shared" si="111"/>
        <v>179.4391691855617</v>
      </c>
      <c r="AO181" s="65">
        <f t="shared" si="112"/>
        <v>184.71673265834258</v>
      </c>
      <c r="AP181" s="65">
        <f t="shared" si="113"/>
        <v>37.068300700300128</v>
      </c>
      <c r="AQ181" s="65">
        <f t="shared" si="114"/>
        <v>42.278867133533417</v>
      </c>
      <c r="AR181" s="65">
        <f t="shared" si="115"/>
        <v>44.884150350150065</v>
      </c>
      <c r="AS181" s="65">
        <f t="shared" si="116"/>
        <v>61.47289246411728</v>
      </c>
      <c r="AT181" s="65">
        <f t="shared" si="117"/>
        <v>64.397189952156367</v>
      </c>
      <c r="AU181" s="65">
        <f t="shared" si="118"/>
        <v>70.245784928234556</v>
      </c>
      <c r="AV181" s="65">
        <f t="shared" si="119"/>
        <v>0</v>
      </c>
      <c r="AW181" s="65">
        <f t="shared" si="120"/>
        <v>37.068300700300128</v>
      </c>
      <c r="AX181" s="65">
        <f t="shared" si="121"/>
        <v>0</v>
      </c>
      <c r="AY181" s="65">
        <f t="shared" si="122"/>
        <v>42.278867133533417</v>
      </c>
      <c r="AZ181" s="65">
        <f t="shared" si="123"/>
        <v>0</v>
      </c>
      <c r="BA181" s="65">
        <f t="shared" si="124"/>
        <v>44.884150350150065</v>
      </c>
      <c r="BB181" s="65">
        <f t="shared" si="125"/>
        <v>0</v>
      </c>
      <c r="BC181" s="65">
        <f t="shared" si="126"/>
        <v>61.47289246411728</v>
      </c>
      <c r="BD181" s="65">
        <f t="shared" si="127"/>
        <v>0</v>
      </c>
      <c r="BE181" s="65">
        <f t="shared" si="128"/>
        <v>64.397189952156367</v>
      </c>
      <c r="BF181" s="65">
        <f t="shared" si="129"/>
        <v>0</v>
      </c>
      <c r="BG181" s="65">
        <f t="shared" si="130"/>
        <v>70.245784928234556</v>
      </c>
      <c r="BI181" s="371">
        <v>1166</v>
      </c>
      <c r="BJ181" s="342">
        <v>23.728508136139979</v>
      </c>
      <c r="BK181" s="342">
        <v>31.11900542409332</v>
      </c>
      <c r="BL181" s="342">
        <v>34.814254068069992</v>
      </c>
      <c r="BM181" s="342">
        <v>38.509502712046661</v>
      </c>
      <c r="BN181" s="342">
        <v>45.9</v>
      </c>
      <c r="BO181" s="342">
        <v>53.928525830798236</v>
      </c>
      <c r="BP181" s="342">
        <v>57.942788746197351</v>
      </c>
      <c r="BQ181" s="342">
        <v>61.957051661596466</v>
      </c>
      <c r="BR181" s="342">
        <v>70</v>
      </c>
      <c r="BS181" s="65"/>
      <c r="BT181" s="371">
        <v>1166</v>
      </c>
      <c r="BU181" s="342">
        <v>133.26051136002769</v>
      </c>
      <c r="BV181" s="342">
        <v>141.96264944641848</v>
      </c>
      <c r="BW181" s="342">
        <v>146.31371848961385</v>
      </c>
      <c r="BX181" s="342">
        <v>150.66478753280924</v>
      </c>
      <c r="BY181" s="342">
        <v>159.3669256192</v>
      </c>
      <c r="BZ181" s="342">
        <v>165.98970882686368</v>
      </c>
      <c r="CA181" s="342">
        <v>169.3011004306955</v>
      </c>
      <c r="CB181" s="342">
        <v>172.61249203452732</v>
      </c>
      <c r="CC181" s="342">
        <v>179.23527524219099</v>
      </c>
      <c r="CE181" s="385">
        <v>90.5</v>
      </c>
      <c r="CF181" s="342">
        <v>10.1</v>
      </c>
      <c r="CG181" s="342">
        <v>11.1</v>
      </c>
      <c r="CH181" s="342">
        <v>11.6</v>
      </c>
      <c r="CI181" s="342">
        <v>12.1</v>
      </c>
      <c r="CJ181" s="342">
        <v>13.1</v>
      </c>
      <c r="CK181" s="342">
        <v>14.15</v>
      </c>
      <c r="CL181" s="342">
        <v>14.675000000000001</v>
      </c>
      <c r="CM181" s="342">
        <v>15.2</v>
      </c>
      <c r="CN181" s="342">
        <v>16.25</v>
      </c>
      <c r="CO181" s="342">
        <v>9.9</v>
      </c>
      <c r="CP181" s="342">
        <v>10.8</v>
      </c>
      <c r="CQ181" s="342">
        <v>11.262499999999999</v>
      </c>
      <c r="CR181" s="342">
        <v>11.75</v>
      </c>
      <c r="CS181" s="342">
        <v>12.65</v>
      </c>
      <c r="CT181" s="342">
        <v>13.675000000000001</v>
      </c>
      <c r="CU181" s="342">
        <v>14.15</v>
      </c>
      <c r="CV181" s="342">
        <v>14.65</v>
      </c>
      <c r="CW181" s="342">
        <v>15.65</v>
      </c>
      <c r="CY181" s="101">
        <f t="shared" si="131"/>
        <v>1</v>
      </c>
      <c r="CZ181" s="101"/>
      <c r="DA181" s="101"/>
      <c r="DB181" s="311"/>
      <c r="DC181" s="311"/>
      <c r="DD181" s="311"/>
      <c r="DE181" s="311"/>
      <c r="DF181" s="311"/>
      <c r="DP181" s="311"/>
      <c r="DQ181" s="311"/>
      <c r="DR181" s="311"/>
      <c r="DS181" s="311"/>
      <c r="DT181" s="311"/>
      <c r="DU181" s="311"/>
      <c r="DV181" s="311"/>
      <c r="DW181" s="311"/>
      <c r="DX181" s="101"/>
      <c r="DY181" s="101"/>
      <c r="DZ181" s="101"/>
      <c r="EA181" s="101"/>
      <c r="EB181" s="101"/>
      <c r="EC181" s="101"/>
      <c r="ED181" s="101"/>
      <c r="EE181" s="311"/>
      <c r="EF181" s="101"/>
      <c r="EG181" s="101"/>
      <c r="EH181" s="101"/>
      <c r="EI181" s="101"/>
      <c r="EJ181" s="105"/>
      <c r="EK181" s="105"/>
      <c r="EL181" s="69"/>
      <c r="EM181" s="68"/>
      <c r="EN181" s="68"/>
      <c r="EO181" s="68"/>
      <c r="EP181" s="68"/>
      <c r="EQ181" s="68"/>
      <c r="ER181" s="68"/>
      <c r="ES181" s="15"/>
      <c r="ET181" s="15"/>
      <c r="EU181" s="105"/>
      <c r="EV181" s="105"/>
      <c r="EW181" s="105"/>
      <c r="EX181" s="105"/>
      <c r="EY181" s="105"/>
      <c r="EZ181" s="105"/>
      <c r="FA181" s="67"/>
      <c r="FB181" s="105"/>
      <c r="FC181" s="105"/>
      <c r="FD181" s="105"/>
      <c r="FE181" s="105"/>
      <c r="FF181" s="105"/>
      <c r="FG181" s="105"/>
      <c r="FH181" s="67"/>
      <c r="FI181" s="67"/>
      <c r="FJ181" s="67"/>
      <c r="FK181" s="67"/>
      <c r="FL181" s="67"/>
      <c r="FM181" s="67"/>
      <c r="FN181" s="67"/>
    </row>
    <row r="182" spans="2:170" ht="22.5" customHeight="1" x14ac:dyDescent="0.45">
      <c r="B182" s="133">
        <f>IF(Data!B181&lt;&gt;"",Data!B181,"")</f>
        <v>168</v>
      </c>
      <c r="C182" s="158" t="str">
        <f>IF(Data!C181&lt;&gt;"",Data!C181,"")</f>
        <v>นางสาวปัณฑิตา   ยิ้มเกียรติ</v>
      </c>
      <c r="D182" s="106">
        <f>IF(Data!D181&lt;&gt;"",Data!D181,"")</f>
        <v>2</v>
      </c>
      <c r="E182" s="140">
        <f>IF(AND(I182=1,Data!T181=0),0,IF(I182=999,999,Data!T181))</f>
        <v>201</v>
      </c>
      <c r="F182" s="140">
        <f t="shared" si="88"/>
        <v>16.75</v>
      </c>
      <c r="G182" s="140">
        <f>IF(Data!K181&lt;&gt;"",Data!K181,"")</f>
        <v>50</v>
      </c>
      <c r="H182" s="141">
        <f>IF(Data!L181&lt;&gt;"",Data!L181,"")</f>
        <v>165</v>
      </c>
      <c r="I182" s="63">
        <f>IF(Data!M181&lt;&gt;"",Data!M181,"")</f>
        <v>1</v>
      </c>
      <c r="J182" s="63">
        <f t="shared" si="89"/>
        <v>104</v>
      </c>
      <c r="L182" s="64" t="str">
        <f t="shared" si="90"/>
        <v>น้ำหนักตามเกณฑ์</v>
      </c>
      <c r="M182" s="74"/>
      <c r="N182" s="63">
        <f t="shared" si="91"/>
        <v>105</v>
      </c>
      <c r="P182" s="64" t="str">
        <f t="shared" si="92"/>
        <v>ค่อนข้างสูง</v>
      </c>
      <c r="R182" s="63">
        <f t="shared" si="93"/>
        <v>93</v>
      </c>
      <c r="S182" s="64" t="str">
        <f t="shared" si="94"/>
        <v>สมส่วน</v>
      </c>
      <c r="W182" s="310">
        <f t="shared" si="95"/>
        <v>2201</v>
      </c>
      <c r="Y182" s="65">
        <f t="shared" si="96"/>
        <v>48.3</v>
      </c>
      <c r="Z182" s="65">
        <f t="shared" si="97"/>
        <v>156.80000000000001</v>
      </c>
      <c r="AA182" s="65">
        <f t="shared" si="98"/>
        <v>54</v>
      </c>
      <c r="AB182" s="65">
        <f t="shared" si="99"/>
        <v>0</v>
      </c>
      <c r="AC182" s="65">
        <f t="shared" si="100"/>
        <v>54</v>
      </c>
      <c r="AD182" s="65">
        <f t="shared" si="101"/>
        <v>33.146822107433792</v>
      </c>
      <c r="AE182" s="65">
        <f t="shared" si="102"/>
        <v>38.197881404955865</v>
      </c>
      <c r="AF182" s="65">
        <f t="shared" si="103"/>
        <v>40.723411053716902</v>
      </c>
      <c r="AG182" s="65">
        <f t="shared" si="104"/>
        <v>57.551413871250944</v>
      </c>
      <c r="AH182" s="65">
        <f t="shared" si="105"/>
        <v>60.635218495001254</v>
      </c>
      <c r="AI182" s="65">
        <f t="shared" si="106"/>
        <v>66.80282774250189</v>
      </c>
      <c r="AJ182" s="65">
        <f t="shared" si="107"/>
        <v>141.96583637885624</v>
      </c>
      <c r="AK182" s="65">
        <f t="shared" si="108"/>
        <v>146.91055758590417</v>
      </c>
      <c r="AL182" s="65">
        <f t="shared" si="109"/>
        <v>149.3829181894281</v>
      </c>
      <c r="AM182" s="65">
        <f t="shared" si="110"/>
        <v>164.13732824271625</v>
      </c>
      <c r="AN182" s="65">
        <f t="shared" si="111"/>
        <v>166.58310432362168</v>
      </c>
      <c r="AO182" s="65">
        <f t="shared" si="112"/>
        <v>171.47465648543252</v>
      </c>
      <c r="AP182" s="65">
        <f t="shared" si="113"/>
        <v>37.251750750321563</v>
      </c>
      <c r="AQ182" s="65">
        <f t="shared" si="114"/>
        <v>42.834500500214375</v>
      </c>
      <c r="AR182" s="65">
        <f t="shared" si="115"/>
        <v>45.625875375160781</v>
      </c>
      <c r="AS182" s="65">
        <f t="shared" si="116"/>
        <v>62.294371056983614</v>
      </c>
      <c r="AT182" s="65">
        <f t="shared" si="117"/>
        <v>65.059161409311486</v>
      </c>
      <c r="AU182" s="65">
        <f t="shared" si="118"/>
        <v>70.588742113967214</v>
      </c>
      <c r="AV182" s="65">
        <f t="shared" si="119"/>
        <v>0</v>
      </c>
      <c r="AW182" s="65">
        <f t="shared" si="120"/>
        <v>37.251750750321563</v>
      </c>
      <c r="AX182" s="65">
        <f t="shared" si="121"/>
        <v>0</v>
      </c>
      <c r="AY182" s="65">
        <f t="shared" si="122"/>
        <v>42.834500500214375</v>
      </c>
      <c r="AZ182" s="65">
        <f t="shared" si="123"/>
        <v>0</v>
      </c>
      <c r="BA182" s="65">
        <f t="shared" si="124"/>
        <v>45.625875375160781</v>
      </c>
      <c r="BB182" s="65">
        <f t="shared" si="125"/>
        <v>0</v>
      </c>
      <c r="BC182" s="65">
        <f t="shared" si="126"/>
        <v>62.294371056983614</v>
      </c>
      <c r="BD182" s="65">
        <f t="shared" si="127"/>
        <v>0</v>
      </c>
      <c r="BE182" s="65">
        <f t="shared" si="128"/>
        <v>65.059161409311486</v>
      </c>
      <c r="BF182" s="65">
        <f t="shared" si="129"/>
        <v>0</v>
      </c>
      <c r="BG182" s="65">
        <f t="shared" si="130"/>
        <v>70.588742113967214</v>
      </c>
      <c r="BI182" s="371">
        <v>1167</v>
      </c>
      <c r="BJ182" s="342">
        <v>24.128508136139978</v>
      </c>
      <c r="BK182" s="342">
        <v>31.519005424093319</v>
      </c>
      <c r="BL182" s="342">
        <v>35.214254068069991</v>
      </c>
      <c r="BM182" s="342">
        <v>38.90950271204666</v>
      </c>
      <c r="BN182" s="342">
        <v>46.3</v>
      </c>
      <c r="BO182" s="342">
        <v>54.275356785561158</v>
      </c>
      <c r="BP182" s="342">
        <v>58.263035178341738</v>
      </c>
      <c r="BQ182" s="342">
        <v>62.250713571122311</v>
      </c>
      <c r="BR182" s="342">
        <v>70.2</v>
      </c>
      <c r="BS182" s="65"/>
      <c r="BT182" s="371">
        <v>1167</v>
      </c>
      <c r="BU182" s="342">
        <v>133.72394295501283</v>
      </c>
      <c r="BV182" s="342">
        <v>142.45875455454191</v>
      </c>
      <c r="BW182" s="342">
        <v>146.82616035430644</v>
      </c>
      <c r="BX182" s="342">
        <v>151.19356615407096</v>
      </c>
      <c r="BY182" s="342">
        <v>159.92837775360002</v>
      </c>
      <c r="BZ182" s="342">
        <v>166.42544894292595</v>
      </c>
      <c r="CA182" s="342">
        <v>169.67398453758892</v>
      </c>
      <c r="CB182" s="342">
        <v>172.92252013225189</v>
      </c>
      <c r="CC182" s="342">
        <v>179.41959132157783</v>
      </c>
      <c r="CE182" s="385">
        <v>90.75</v>
      </c>
      <c r="CF182" s="342">
        <v>10.15</v>
      </c>
      <c r="CG182" s="342">
        <v>11.15</v>
      </c>
      <c r="CH182" s="342">
        <v>11.65</v>
      </c>
      <c r="CI182" s="342">
        <v>12.15</v>
      </c>
      <c r="CJ182" s="342">
        <v>13.15</v>
      </c>
      <c r="CK182" s="342">
        <v>14.2</v>
      </c>
      <c r="CL182" s="342">
        <v>14.725</v>
      </c>
      <c r="CM182" s="342">
        <v>15.25</v>
      </c>
      <c r="CN182" s="342">
        <v>16.3</v>
      </c>
      <c r="CO182" s="342">
        <v>9.9250000000000007</v>
      </c>
      <c r="CP182" s="342">
        <v>10.85</v>
      </c>
      <c r="CQ182" s="342">
        <v>11.31875</v>
      </c>
      <c r="CR182" s="342">
        <v>11.8</v>
      </c>
      <c r="CS182" s="342">
        <v>12.725</v>
      </c>
      <c r="CT182" s="342">
        <v>13.737500000000001</v>
      </c>
      <c r="CU182" s="342">
        <v>14.225</v>
      </c>
      <c r="CV182" s="342">
        <v>14.725</v>
      </c>
      <c r="CW182" s="342">
        <v>15.725</v>
      </c>
      <c r="CY182" s="101">
        <f t="shared" si="131"/>
        <v>1</v>
      </c>
      <c r="CZ182" s="101"/>
      <c r="DA182" s="101"/>
      <c r="DB182" s="311"/>
      <c r="DC182" s="311"/>
      <c r="DD182" s="311"/>
      <c r="DE182" s="311"/>
      <c r="DF182" s="311"/>
      <c r="DP182" s="311"/>
      <c r="DQ182" s="311"/>
      <c r="DR182" s="311"/>
      <c r="DS182" s="311"/>
      <c r="DT182" s="311"/>
      <c r="DU182" s="311"/>
      <c r="DV182" s="311"/>
      <c r="DW182" s="311"/>
      <c r="DX182" s="101"/>
      <c r="DY182" s="101"/>
      <c r="DZ182" s="101"/>
      <c r="EA182" s="101"/>
      <c r="EB182" s="101"/>
      <c r="EC182" s="101"/>
      <c r="ED182" s="101"/>
      <c r="EE182" s="311"/>
      <c r="EF182" s="101"/>
      <c r="EG182" s="101"/>
      <c r="EH182" s="101"/>
      <c r="EI182" s="101"/>
      <c r="EJ182" s="105"/>
      <c r="EK182" s="105"/>
      <c r="EL182" s="69"/>
      <c r="EM182" s="68"/>
      <c r="EN182" s="68"/>
      <c r="EO182" s="68"/>
      <c r="EP182" s="68"/>
      <c r="EQ182" s="68"/>
      <c r="ER182" s="68"/>
      <c r="ES182" s="15"/>
      <c r="ET182" s="15"/>
      <c r="EU182" s="105"/>
      <c r="EV182" s="105"/>
      <c r="EW182" s="105"/>
      <c r="EX182" s="105"/>
      <c r="EY182" s="105"/>
      <c r="EZ182" s="105"/>
      <c r="FA182" s="67"/>
      <c r="FB182" s="105"/>
      <c r="FC182" s="105"/>
      <c r="FD182" s="105"/>
      <c r="FE182" s="105"/>
      <c r="FF182" s="105"/>
      <c r="FG182" s="105"/>
      <c r="FH182" s="67"/>
      <c r="FI182" s="67"/>
      <c r="FJ182" s="67"/>
      <c r="FK182" s="67"/>
      <c r="FL182" s="67"/>
      <c r="FM182" s="67"/>
      <c r="FN182" s="67"/>
    </row>
    <row r="183" spans="2:170" ht="22.5" customHeight="1" x14ac:dyDescent="0.45">
      <c r="B183" s="133">
        <f>IF(Data!B182&lt;&gt;"",Data!B182,"")</f>
        <v>169</v>
      </c>
      <c r="C183" s="158" t="str">
        <f>IF(Data!C182&lt;&gt;"",Data!C182,"")</f>
        <v>นางสาวพัชรพร   ยิ้มจันทร์</v>
      </c>
      <c r="D183" s="106">
        <f>IF(Data!D182&lt;&gt;"",Data!D182,"")</f>
        <v>2</v>
      </c>
      <c r="E183" s="140">
        <f>IF(AND(I183=1,Data!T182=0),0,IF(I183=999,999,Data!T182))</f>
        <v>194</v>
      </c>
      <c r="F183" s="140">
        <f t="shared" si="88"/>
        <v>16.166666666666668</v>
      </c>
      <c r="G183" s="140">
        <f>IF(Data!K182&lt;&gt;"",Data!K182,"")</f>
        <v>40</v>
      </c>
      <c r="H183" s="141">
        <f>IF(Data!L182&lt;&gt;"",Data!L182,"")</f>
        <v>155</v>
      </c>
      <c r="I183" s="63">
        <f>IF(Data!M182&lt;&gt;"",Data!M182,"")</f>
        <v>1</v>
      </c>
      <c r="J183" s="63">
        <f t="shared" si="89"/>
        <v>83</v>
      </c>
      <c r="L183" s="64" t="str">
        <f t="shared" si="90"/>
        <v>น้ำหนักค่อนข้างน้อย</v>
      </c>
      <c r="M183" s="74"/>
      <c r="N183" s="63">
        <f t="shared" si="91"/>
        <v>99</v>
      </c>
      <c r="P183" s="64" t="str">
        <f t="shared" si="92"/>
        <v>ส่วนสูงตามเกณฑ์</v>
      </c>
      <c r="R183" s="63">
        <f t="shared" si="93"/>
        <v>88</v>
      </c>
      <c r="S183" s="64" t="str">
        <f t="shared" si="94"/>
        <v>สมส่วน</v>
      </c>
      <c r="W183" s="310">
        <f t="shared" si="95"/>
        <v>2194</v>
      </c>
      <c r="Y183" s="65">
        <f t="shared" si="96"/>
        <v>48</v>
      </c>
      <c r="Z183" s="65">
        <f t="shared" si="97"/>
        <v>156.69999999999999</v>
      </c>
      <c r="AA183" s="65">
        <f t="shared" si="98"/>
        <v>45.7</v>
      </c>
      <c r="AB183" s="65">
        <f t="shared" si="99"/>
        <v>0</v>
      </c>
      <c r="AC183" s="65">
        <f t="shared" si="100"/>
        <v>45.7</v>
      </c>
      <c r="AD183" s="65">
        <f t="shared" si="101"/>
        <v>32.527807836011348</v>
      </c>
      <c r="AE183" s="65">
        <f t="shared" si="102"/>
        <v>37.685205224007568</v>
      </c>
      <c r="AF183" s="65">
        <f t="shared" si="103"/>
        <v>40.263903918005667</v>
      </c>
      <c r="AG183" s="65">
        <f t="shared" si="104"/>
        <v>57.331167439106558</v>
      </c>
      <c r="AH183" s="65">
        <f t="shared" si="105"/>
        <v>60.441556585475411</v>
      </c>
      <c r="AI183" s="65">
        <f t="shared" si="106"/>
        <v>66.662334878213116</v>
      </c>
      <c r="AJ183" s="65">
        <f t="shared" si="107"/>
        <v>141.5468221074338</v>
      </c>
      <c r="AK183" s="65">
        <f t="shared" si="108"/>
        <v>146.59788140495584</v>
      </c>
      <c r="AL183" s="65">
        <f t="shared" si="109"/>
        <v>149.12341105371689</v>
      </c>
      <c r="AM183" s="65">
        <f t="shared" si="110"/>
        <v>164.03732824271628</v>
      </c>
      <c r="AN183" s="65">
        <f t="shared" si="111"/>
        <v>166.48310432362169</v>
      </c>
      <c r="AO183" s="65">
        <f t="shared" si="112"/>
        <v>171.37465648543255</v>
      </c>
      <c r="AP183" s="65">
        <f t="shared" si="113"/>
        <v>31.18485065027869</v>
      </c>
      <c r="AQ183" s="65">
        <f t="shared" si="114"/>
        <v>36.023233766852464</v>
      </c>
      <c r="AR183" s="65">
        <f t="shared" si="115"/>
        <v>38.442425325139354</v>
      </c>
      <c r="AS183" s="65">
        <f t="shared" si="116"/>
        <v>55.429935278384619</v>
      </c>
      <c r="AT183" s="65">
        <f t="shared" si="117"/>
        <v>58.673247037846153</v>
      </c>
      <c r="AU183" s="65">
        <f t="shared" si="118"/>
        <v>65.159870556769221</v>
      </c>
      <c r="AV183" s="65">
        <f t="shared" si="119"/>
        <v>0</v>
      </c>
      <c r="AW183" s="65">
        <f t="shared" si="120"/>
        <v>31.18485065027869</v>
      </c>
      <c r="AX183" s="65">
        <f t="shared" si="121"/>
        <v>0</v>
      </c>
      <c r="AY183" s="65">
        <f t="shared" si="122"/>
        <v>36.023233766852464</v>
      </c>
      <c r="AZ183" s="65">
        <f t="shared" si="123"/>
        <v>0</v>
      </c>
      <c r="BA183" s="65">
        <f t="shared" si="124"/>
        <v>38.442425325139354</v>
      </c>
      <c r="BB183" s="65">
        <f t="shared" si="125"/>
        <v>0</v>
      </c>
      <c r="BC183" s="65">
        <f t="shared" si="126"/>
        <v>55.429935278384619</v>
      </c>
      <c r="BD183" s="65">
        <f t="shared" si="127"/>
        <v>0</v>
      </c>
      <c r="BE183" s="65">
        <f t="shared" si="128"/>
        <v>58.673247037846153</v>
      </c>
      <c r="BF183" s="65">
        <f t="shared" si="129"/>
        <v>0</v>
      </c>
      <c r="BG183" s="65">
        <f t="shared" si="130"/>
        <v>65.159870556769221</v>
      </c>
      <c r="BI183" s="371">
        <v>1168</v>
      </c>
      <c r="BJ183" s="342">
        <v>24.528508136139973</v>
      </c>
      <c r="BK183" s="342">
        <v>31.919005424093317</v>
      </c>
      <c r="BL183" s="342">
        <v>35.614254068069982</v>
      </c>
      <c r="BM183" s="342">
        <v>39.309502712046658</v>
      </c>
      <c r="BN183" s="342">
        <v>46.7</v>
      </c>
      <c r="BO183" s="342">
        <v>54.675356785561164</v>
      </c>
      <c r="BP183" s="342">
        <v>58.663035178341744</v>
      </c>
      <c r="BQ183" s="342">
        <v>62.650713571122317</v>
      </c>
      <c r="BR183" s="342">
        <v>70.599999999999994</v>
      </c>
      <c r="BS183" s="65"/>
      <c r="BT183" s="371">
        <v>1168</v>
      </c>
      <c r="BU183" s="342">
        <v>134.20518204036517</v>
      </c>
      <c r="BV183" s="342">
        <v>142.95675633411014</v>
      </c>
      <c r="BW183" s="342">
        <v>147.33254348098262</v>
      </c>
      <c r="BX183" s="342">
        <v>151.70833062785508</v>
      </c>
      <c r="BY183" s="342">
        <v>160.45990492160001</v>
      </c>
      <c r="BZ183" s="342">
        <v>166.83465678195142</v>
      </c>
      <c r="CA183" s="342">
        <v>170.02203271212713</v>
      </c>
      <c r="CB183" s="342">
        <v>173.20940864230283</v>
      </c>
      <c r="CC183" s="342">
        <v>179.58416050265421</v>
      </c>
      <c r="CE183" s="385">
        <v>91</v>
      </c>
      <c r="CF183" s="342">
        <v>10.199999999999999</v>
      </c>
      <c r="CG183" s="342">
        <v>11.2</v>
      </c>
      <c r="CH183" s="342">
        <v>11.7</v>
      </c>
      <c r="CI183" s="342">
        <v>12.2</v>
      </c>
      <c r="CJ183" s="342">
        <v>13.2</v>
      </c>
      <c r="CK183" s="342">
        <v>14.25</v>
      </c>
      <c r="CL183" s="342">
        <v>14.775</v>
      </c>
      <c r="CM183" s="342">
        <v>15.3</v>
      </c>
      <c r="CN183" s="342">
        <v>16.350000000000001</v>
      </c>
      <c r="CO183" s="342">
        <v>9.9499999999999993</v>
      </c>
      <c r="CP183" s="342">
        <v>10.9</v>
      </c>
      <c r="CQ183" s="342">
        <v>11.375</v>
      </c>
      <c r="CR183" s="342">
        <v>11.85</v>
      </c>
      <c r="CS183" s="342">
        <v>12.8</v>
      </c>
      <c r="CT183" s="342">
        <v>13.8</v>
      </c>
      <c r="CU183" s="342">
        <v>14.3</v>
      </c>
      <c r="CV183" s="342">
        <v>14.8</v>
      </c>
      <c r="CW183" s="342">
        <v>15.8</v>
      </c>
      <c r="CY183" s="101">
        <f t="shared" si="131"/>
        <v>1</v>
      </c>
      <c r="CZ183" s="101"/>
      <c r="DA183" s="101"/>
      <c r="DB183" s="311"/>
      <c r="DC183" s="311"/>
      <c r="DD183" s="311"/>
      <c r="DE183" s="311"/>
      <c r="DF183" s="311"/>
      <c r="DP183" s="311"/>
      <c r="DQ183" s="311"/>
      <c r="DR183" s="311"/>
      <c r="DS183" s="311"/>
      <c r="DT183" s="311"/>
      <c r="DU183" s="311"/>
      <c r="DV183" s="311"/>
      <c r="DW183" s="311"/>
      <c r="DX183" s="101"/>
      <c r="DY183" s="101"/>
      <c r="DZ183" s="101"/>
      <c r="EA183" s="101"/>
      <c r="EB183" s="101"/>
      <c r="EC183" s="101"/>
      <c r="ED183" s="101"/>
      <c r="EE183" s="311"/>
      <c r="EF183" s="101"/>
      <c r="EG183" s="101"/>
      <c r="EH183" s="101"/>
      <c r="EI183" s="101"/>
      <c r="EJ183" s="105"/>
      <c r="EK183" s="105"/>
      <c r="EL183" s="69"/>
      <c r="EM183" s="68"/>
      <c r="EN183" s="68"/>
      <c r="EO183" s="68"/>
      <c r="EP183" s="68"/>
      <c r="EQ183" s="68"/>
      <c r="ER183" s="68"/>
      <c r="ES183" s="15"/>
      <c r="ET183" s="15"/>
      <c r="EU183" s="105"/>
      <c r="EV183" s="105"/>
      <c r="EW183" s="105"/>
      <c r="EX183" s="105"/>
      <c r="EY183" s="105"/>
      <c r="EZ183" s="105"/>
      <c r="FA183" s="67"/>
      <c r="FB183" s="105"/>
      <c r="FC183" s="105"/>
      <c r="FD183" s="105"/>
      <c r="FE183" s="105"/>
      <c r="FF183" s="105"/>
      <c r="FG183" s="105"/>
      <c r="FH183" s="67"/>
      <c r="FI183" s="67"/>
      <c r="FJ183" s="67"/>
      <c r="FK183" s="67"/>
      <c r="FL183" s="67"/>
      <c r="FM183" s="67"/>
      <c r="FN183" s="67"/>
    </row>
    <row r="184" spans="2:170" ht="22.5" customHeight="1" x14ac:dyDescent="0.45">
      <c r="B184" s="133">
        <f>IF(Data!B183&lt;&gt;"",Data!B183,"")</f>
        <v>170</v>
      </c>
      <c r="C184" s="158" t="str">
        <f>IF(Data!C183&lt;&gt;"",Data!C183,"")</f>
        <v>นายธาดาพงศ์   เสาเงิน</v>
      </c>
      <c r="D184" s="106">
        <f>IF(Data!D183&lt;&gt;"",Data!D183,"")</f>
        <v>1</v>
      </c>
      <c r="E184" s="140">
        <f>IF(AND(I184=1,Data!T183=0),0,IF(I184=999,999,Data!T183))</f>
        <v>197</v>
      </c>
      <c r="F184" s="140">
        <f t="shared" si="88"/>
        <v>16.416666666666668</v>
      </c>
      <c r="G184" s="140">
        <f>IF(Data!K183&lt;&gt;"",Data!K183,"")</f>
        <v>70</v>
      </c>
      <c r="H184" s="141">
        <f>IF(Data!L183&lt;&gt;"",Data!L183,"")</f>
        <v>175</v>
      </c>
      <c r="I184" s="63">
        <f>IF(Data!M183&lt;&gt;"",Data!M183,"")</f>
        <v>1</v>
      </c>
      <c r="J184" s="63">
        <f t="shared" si="89"/>
        <v>128</v>
      </c>
      <c r="L184" s="64" t="str">
        <f t="shared" si="90"/>
        <v>น้ำหนักมากกว่าเกณฑ์</v>
      </c>
      <c r="M184" s="74"/>
      <c r="N184" s="63">
        <f t="shared" si="91"/>
        <v>104</v>
      </c>
      <c r="P184" s="64" t="str">
        <f t="shared" si="92"/>
        <v>ส่วนสูงตามเกณฑ์</v>
      </c>
      <c r="R184" s="63">
        <f t="shared" si="93"/>
        <v>115</v>
      </c>
      <c r="S184" s="64" t="str">
        <f t="shared" si="94"/>
        <v>ท้วม</v>
      </c>
      <c r="W184" s="310">
        <f t="shared" si="95"/>
        <v>1197</v>
      </c>
      <c r="Y184" s="65">
        <f t="shared" si="96"/>
        <v>54.8</v>
      </c>
      <c r="Z184" s="65">
        <f t="shared" si="97"/>
        <v>168.4696252928</v>
      </c>
      <c r="AA184" s="65">
        <f t="shared" si="98"/>
        <v>61.1</v>
      </c>
      <c r="AB184" s="65">
        <f t="shared" si="99"/>
        <v>0</v>
      </c>
      <c r="AC184" s="65">
        <f t="shared" si="100"/>
        <v>61.1</v>
      </c>
      <c r="AD184" s="65">
        <f t="shared" si="101"/>
        <v>35.021115171808326</v>
      </c>
      <c r="AE184" s="65">
        <f t="shared" si="102"/>
        <v>41.614076781205554</v>
      </c>
      <c r="AF184" s="65">
        <f t="shared" si="103"/>
        <v>44.910557585904165</v>
      </c>
      <c r="AG184" s="65">
        <f t="shared" si="104"/>
        <v>64.928703117662664</v>
      </c>
      <c r="AH184" s="65">
        <f t="shared" si="105"/>
        <v>68.304937490216901</v>
      </c>
      <c r="AI184" s="65">
        <f t="shared" si="106"/>
        <v>75.099999999999994</v>
      </c>
      <c r="AJ184" s="65">
        <f t="shared" si="107"/>
        <v>150.29154749053939</v>
      </c>
      <c r="AK184" s="65">
        <f t="shared" si="108"/>
        <v>156.35090675795959</v>
      </c>
      <c r="AL184" s="65">
        <f t="shared" si="109"/>
        <v>159.38058639166968</v>
      </c>
      <c r="AM184" s="65">
        <f t="shared" si="110"/>
        <v>176.48508714379733</v>
      </c>
      <c r="AN184" s="65">
        <f t="shared" si="111"/>
        <v>179.15690776079646</v>
      </c>
      <c r="AO184" s="65">
        <f t="shared" si="112"/>
        <v>184.50054899479468</v>
      </c>
      <c r="AP184" s="65">
        <f t="shared" si="113"/>
        <v>43.713722207476678</v>
      </c>
      <c r="AQ184" s="65">
        <f t="shared" si="114"/>
        <v>49.509148138317784</v>
      </c>
      <c r="AR184" s="65">
        <f t="shared" si="115"/>
        <v>52.406861103738343</v>
      </c>
      <c r="AS184" s="65">
        <f t="shared" si="116"/>
        <v>69.155110353416774</v>
      </c>
      <c r="AT184" s="65">
        <f t="shared" si="117"/>
        <v>71.840147137889034</v>
      </c>
      <c r="AU184" s="65">
        <f t="shared" si="118"/>
        <v>77.210220706833539</v>
      </c>
      <c r="AV184" s="65">
        <f t="shared" si="119"/>
        <v>0</v>
      </c>
      <c r="AW184" s="65">
        <f t="shared" si="120"/>
        <v>43.713722207476678</v>
      </c>
      <c r="AX184" s="65">
        <f t="shared" si="121"/>
        <v>0</v>
      </c>
      <c r="AY184" s="65">
        <f t="shared" si="122"/>
        <v>49.509148138317784</v>
      </c>
      <c r="AZ184" s="65">
        <f t="shared" si="123"/>
        <v>0</v>
      </c>
      <c r="BA184" s="65">
        <f t="shared" si="124"/>
        <v>52.406861103738343</v>
      </c>
      <c r="BB184" s="65">
        <f t="shared" si="125"/>
        <v>0</v>
      </c>
      <c r="BC184" s="65">
        <f t="shared" si="126"/>
        <v>69.155110353416774</v>
      </c>
      <c r="BD184" s="65">
        <f t="shared" si="127"/>
        <v>0</v>
      </c>
      <c r="BE184" s="65">
        <f t="shared" si="128"/>
        <v>71.840147137889034</v>
      </c>
      <c r="BF184" s="65">
        <f t="shared" si="129"/>
        <v>0</v>
      </c>
      <c r="BG184" s="65">
        <f t="shared" si="130"/>
        <v>77.210220706833539</v>
      </c>
      <c r="BI184" s="371">
        <v>1169</v>
      </c>
      <c r="BJ184" s="342">
        <v>24.928508136139982</v>
      </c>
      <c r="BK184" s="342">
        <v>32.319005424093319</v>
      </c>
      <c r="BL184" s="342">
        <v>36.014254068069995</v>
      </c>
      <c r="BM184" s="342">
        <v>39.709502712046664</v>
      </c>
      <c r="BN184" s="342">
        <v>47.1</v>
      </c>
      <c r="BO184" s="342">
        <v>55.022187740324085</v>
      </c>
      <c r="BP184" s="342">
        <v>58.983281610486131</v>
      </c>
      <c r="BQ184" s="342">
        <v>62.944375480648169</v>
      </c>
      <c r="BR184" s="342">
        <v>70.900000000000006</v>
      </c>
      <c r="BS184" s="65"/>
      <c r="BT184" s="371">
        <v>1169</v>
      </c>
      <c r="BU184" s="342">
        <v>134.86402111183847</v>
      </c>
      <c r="BV184" s="342">
        <v>143.56302326922565</v>
      </c>
      <c r="BW184" s="342">
        <v>147.9125243479192</v>
      </c>
      <c r="BX184" s="342">
        <v>152.26202542661281</v>
      </c>
      <c r="BY184" s="342">
        <v>160.96102758399999</v>
      </c>
      <c r="BZ184" s="342">
        <v>167.21849423497557</v>
      </c>
      <c r="CA184" s="342">
        <v>170.34722756046335</v>
      </c>
      <c r="CB184" s="342">
        <v>173.47596088595114</v>
      </c>
      <c r="CC184" s="342">
        <v>179.73342753692668</v>
      </c>
      <c r="CE184" s="385">
        <v>91.25</v>
      </c>
      <c r="CF184" s="342">
        <v>10.25</v>
      </c>
      <c r="CG184" s="342">
        <v>11.25</v>
      </c>
      <c r="CH184" s="342">
        <v>11.75</v>
      </c>
      <c r="CI184" s="342">
        <v>12.25</v>
      </c>
      <c r="CJ184" s="342">
        <v>13.25</v>
      </c>
      <c r="CK184" s="342">
        <v>14.3125</v>
      </c>
      <c r="CL184" s="342">
        <v>14.84375</v>
      </c>
      <c r="CM184" s="342">
        <v>15.375</v>
      </c>
      <c r="CN184" s="342">
        <v>16.4375</v>
      </c>
      <c r="CO184" s="342">
        <v>10</v>
      </c>
      <c r="CP184" s="342">
        <v>10.95</v>
      </c>
      <c r="CQ184" s="342">
        <v>11.425000000000001</v>
      </c>
      <c r="CR184" s="342">
        <v>11.9</v>
      </c>
      <c r="CS184" s="342">
        <v>12.85</v>
      </c>
      <c r="CT184" s="342">
        <v>13.85</v>
      </c>
      <c r="CU184" s="342">
        <v>14.35</v>
      </c>
      <c r="CV184" s="342">
        <v>14.85</v>
      </c>
      <c r="CW184" s="342">
        <v>15.85</v>
      </c>
      <c r="CY184" s="101">
        <f t="shared" si="131"/>
        <v>1</v>
      </c>
      <c r="CZ184" s="101"/>
      <c r="DA184" s="101"/>
      <c r="DB184" s="311"/>
      <c r="DC184" s="311"/>
      <c r="DD184" s="311"/>
      <c r="DE184" s="311"/>
      <c r="DF184" s="311"/>
      <c r="DP184" s="311"/>
      <c r="DQ184" s="311"/>
      <c r="DR184" s="311"/>
      <c r="DS184" s="311"/>
      <c r="DT184" s="311"/>
      <c r="DU184" s="311"/>
      <c r="DV184" s="311"/>
      <c r="DW184" s="311"/>
      <c r="DX184" s="101"/>
      <c r="DY184" s="101"/>
      <c r="DZ184" s="101"/>
      <c r="EA184" s="101"/>
      <c r="EB184" s="101"/>
      <c r="EC184" s="101"/>
      <c r="ED184" s="101"/>
      <c r="EE184" s="311"/>
      <c r="EF184" s="101"/>
      <c r="EG184" s="101"/>
      <c r="EH184" s="101"/>
      <c r="EI184" s="101"/>
      <c r="EJ184" s="105"/>
      <c r="EK184" s="105"/>
      <c r="EL184" s="69"/>
      <c r="EM184" s="68"/>
      <c r="EN184" s="68"/>
      <c r="EO184" s="68"/>
      <c r="EP184" s="68"/>
      <c r="EQ184" s="68"/>
      <c r="ER184" s="68"/>
      <c r="ES184" s="15"/>
      <c r="ET184" s="15"/>
      <c r="EU184" s="105"/>
      <c r="EV184" s="105"/>
      <c r="EW184" s="105"/>
      <c r="EX184" s="105"/>
      <c r="EY184" s="105"/>
      <c r="EZ184" s="105"/>
      <c r="FA184" s="67"/>
      <c r="FB184" s="105"/>
      <c r="FC184" s="105"/>
      <c r="FD184" s="105"/>
      <c r="FE184" s="105"/>
      <c r="FF184" s="105"/>
      <c r="FG184" s="105"/>
      <c r="FH184" s="67"/>
      <c r="FI184" s="67"/>
      <c r="FJ184" s="67"/>
      <c r="FK184" s="67"/>
      <c r="FL184" s="67"/>
      <c r="FM184" s="67"/>
      <c r="FN184" s="67"/>
    </row>
    <row r="185" spans="2:170" ht="22.5" customHeight="1" x14ac:dyDescent="0.45">
      <c r="B185" s="133">
        <f>IF(Data!B184&lt;&gt;"",Data!B184,"")</f>
        <v>171</v>
      </c>
      <c r="C185" s="158" t="str">
        <f>IF(Data!C184&lt;&gt;"",Data!C184,"")</f>
        <v>นายสุเมธ   ยอดดำเนิน</v>
      </c>
      <c r="D185" s="106">
        <f>IF(Data!D184&lt;&gt;"",Data!D184,"")</f>
        <v>1</v>
      </c>
      <c r="E185" s="140">
        <f>IF(AND(I185=1,Data!T184=0),0,IF(I185=999,999,Data!T184))</f>
        <v>201</v>
      </c>
      <c r="F185" s="140">
        <f t="shared" si="88"/>
        <v>16.75</v>
      </c>
      <c r="G185" s="140">
        <f>IF(Data!K184&lt;&gt;"",Data!K184,"")</f>
        <v>49</v>
      </c>
      <c r="H185" s="141">
        <f>IF(Data!L184&lt;&gt;"",Data!L184,"")</f>
        <v>162</v>
      </c>
      <c r="I185" s="63">
        <f>IF(Data!M184&lt;&gt;"",Data!M184,"")</f>
        <v>1</v>
      </c>
      <c r="J185" s="63">
        <f t="shared" si="89"/>
        <v>88</v>
      </c>
      <c r="L185" s="64" t="str">
        <f t="shared" si="90"/>
        <v>น้ำหนักตามเกณฑ์</v>
      </c>
      <c r="M185" s="74"/>
      <c r="N185" s="63">
        <f t="shared" si="91"/>
        <v>96</v>
      </c>
      <c r="P185" s="64" t="str">
        <f t="shared" si="92"/>
        <v>ส่วนสูงตามเกณฑ์</v>
      </c>
      <c r="R185" s="63">
        <f t="shared" si="93"/>
        <v>98</v>
      </c>
      <c r="S185" s="64" t="str">
        <f t="shared" si="94"/>
        <v>สมส่วน</v>
      </c>
      <c r="W185" s="310">
        <f t="shared" si="95"/>
        <v>1201</v>
      </c>
      <c r="Y185" s="65">
        <f t="shared" si="96"/>
        <v>55.6</v>
      </c>
      <c r="Z185" s="65">
        <f t="shared" si="97"/>
        <v>168.99093135359999</v>
      </c>
      <c r="AA185" s="65">
        <f t="shared" si="98"/>
        <v>49.9</v>
      </c>
      <c r="AB185" s="65">
        <f t="shared" si="99"/>
        <v>0</v>
      </c>
      <c r="AC185" s="65">
        <f t="shared" si="100"/>
        <v>49.9</v>
      </c>
      <c r="AD185" s="65">
        <f t="shared" si="101"/>
        <v>35.82111517180833</v>
      </c>
      <c r="AE185" s="65">
        <f t="shared" si="102"/>
        <v>42.414076781205551</v>
      </c>
      <c r="AF185" s="65">
        <f t="shared" si="103"/>
        <v>45.710557585904169</v>
      </c>
      <c r="AG185" s="65">
        <f t="shared" si="104"/>
        <v>65.409688846240229</v>
      </c>
      <c r="AH185" s="65">
        <f t="shared" si="105"/>
        <v>68.679585128320298</v>
      </c>
      <c r="AI185" s="65">
        <f t="shared" si="106"/>
        <v>75.2</v>
      </c>
      <c r="AJ185" s="65">
        <f t="shared" si="107"/>
        <v>151.01802942173646</v>
      </c>
      <c r="AK185" s="65">
        <f t="shared" si="108"/>
        <v>157.00899673235764</v>
      </c>
      <c r="AL185" s="65">
        <f t="shared" si="109"/>
        <v>160.0044803876682</v>
      </c>
      <c r="AM185" s="65">
        <f t="shared" si="110"/>
        <v>176.89971270887469</v>
      </c>
      <c r="AN185" s="65">
        <f t="shared" si="111"/>
        <v>179.53597316063295</v>
      </c>
      <c r="AO185" s="65">
        <f t="shared" si="112"/>
        <v>184.80849406414941</v>
      </c>
      <c r="AP185" s="65">
        <f t="shared" si="113"/>
        <v>35.384850650278686</v>
      </c>
      <c r="AQ185" s="65">
        <f t="shared" si="114"/>
        <v>40.223233766852459</v>
      </c>
      <c r="AR185" s="65">
        <f t="shared" si="115"/>
        <v>42.642425325139342</v>
      </c>
      <c r="AS185" s="65">
        <f t="shared" si="116"/>
        <v>58.991906735539722</v>
      </c>
      <c r="AT185" s="65">
        <f t="shared" si="117"/>
        <v>62.022542314052956</v>
      </c>
      <c r="AU185" s="65">
        <f t="shared" si="118"/>
        <v>68.083813471079438</v>
      </c>
      <c r="AV185" s="65">
        <f t="shared" si="119"/>
        <v>0</v>
      </c>
      <c r="AW185" s="65">
        <f t="shared" si="120"/>
        <v>35.384850650278686</v>
      </c>
      <c r="AX185" s="65">
        <f t="shared" si="121"/>
        <v>0</v>
      </c>
      <c r="AY185" s="65">
        <f t="shared" si="122"/>
        <v>40.223233766852459</v>
      </c>
      <c r="AZ185" s="65">
        <f t="shared" si="123"/>
        <v>0</v>
      </c>
      <c r="BA185" s="65">
        <f t="shared" si="124"/>
        <v>42.642425325139342</v>
      </c>
      <c r="BB185" s="65">
        <f t="shared" si="125"/>
        <v>0</v>
      </c>
      <c r="BC185" s="65">
        <f t="shared" si="126"/>
        <v>58.991906735539722</v>
      </c>
      <c r="BD185" s="65">
        <f t="shared" si="127"/>
        <v>0</v>
      </c>
      <c r="BE185" s="65">
        <f t="shared" si="128"/>
        <v>62.022542314052956</v>
      </c>
      <c r="BF185" s="65">
        <f t="shared" si="129"/>
        <v>0</v>
      </c>
      <c r="BG185" s="65">
        <f t="shared" si="130"/>
        <v>68.083813471079438</v>
      </c>
      <c r="BI185" s="371">
        <v>1170</v>
      </c>
      <c r="BJ185" s="342">
        <v>25.388015271851206</v>
      </c>
      <c r="BK185" s="342">
        <v>32.72534351456747</v>
      </c>
      <c r="BL185" s="342">
        <v>36.394007635925604</v>
      </c>
      <c r="BM185" s="342">
        <v>40.062671757283738</v>
      </c>
      <c r="BN185" s="342">
        <v>47.4</v>
      </c>
      <c r="BO185" s="342">
        <v>55.269018695087013</v>
      </c>
      <c r="BP185" s="342">
        <v>59.203528042630523</v>
      </c>
      <c r="BQ185" s="342">
        <v>63.13803739017402</v>
      </c>
      <c r="BR185" s="342">
        <v>71</v>
      </c>
      <c r="BS185" s="65"/>
      <c r="BT185" s="371">
        <v>1170</v>
      </c>
      <c r="BU185" s="342">
        <v>135.36603398917157</v>
      </c>
      <c r="BV185" s="342">
        <v>144.05365592238104</v>
      </c>
      <c r="BW185" s="342">
        <v>148.3974668889858</v>
      </c>
      <c r="BX185" s="342">
        <v>152.74127785559054</v>
      </c>
      <c r="BY185" s="342">
        <v>161.42889978880001</v>
      </c>
      <c r="BZ185" s="342">
        <v>167.55820537283418</v>
      </c>
      <c r="CA185" s="342">
        <v>170.62285816485127</v>
      </c>
      <c r="CB185" s="342">
        <v>173.68751095686835</v>
      </c>
      <c r="CC185" s="342">
        <v>179.81681654090252</v>
      </c>
      <c r="CE185" s="385">
        <v>91.5</v>
      </c>
      <c r="CF185" s="342">
        <v>10.3</v>
      </c>
      <c r="CG185" s="342">
        <v>11.3</v>
      </c>
      <c r="CH185" s="342">
        <v>11.8</v>
      </c>
      <c r="CI185" s="342">
        <v>12.3</v>
      </c>
      <c r="CJ185" s="342">
        <v>13.3</v>
      </c>
      <c r="CK185" s="342">
        <v>14.375</v>
      </c>
      <c r="CL185" s="342">
        <v>14.9125</v>
      </c>
      <c r="CM185" s="342">
        <v>15.45</v>
      </c>
      <c r="CN185" s="342">
        <v>16.524999999999999</v>
      </c>
      <c r="CO185" s="342">
        <v>10.050000000000001</v>
      </c>
      <c r="CP185" s="342">
        <v>11</v>
      </c>
      <c r="CQ185" s="342">
        <v>11.475</v>
      </c>
      <c r="CR185" s="342">
        <v>11.95</v>
      </c>
      <c r="CS185" s="342">
        <v>12.9</v>
      </c>
      <c r="CT185" s="342">
        <v>13.9</v>
      </c>
      <c r="CU185" s="342">
        <v>14.4</v>
      </c>
      <c r="CV185" s="342">
        <v>14.9</v>
      </c>
      <c r="CW185" s="342">
        <v>15.9</v>
      </c>
      <c r="CY185" s="101">
        <f t="shared" si="131"/>
        <v>1</v>
      </c>
      <c r="CZ185" s="101"/>
      <c r="DA185" s="101"/>
      <c r="DB185" s="311"/>
      <c r="DC185" s="311"/>
      <c r="DD185" s="311"/>
      <c r="DE185" s="311"/>
      <c r="DF185" s="311"/>
      <c r="DP185" s="311"/>
      <c r="DQ185" s="311"/>
      <c r="DR185" s="311"/>
      <c r="DS185" s="311"/>
      <c r="DT185" s="311"/>
      <c r="DU185" s="311"/>
      <c r="DV185" s="311"/>
      <c r="DW185" s="311"/>
      <c r="DX185" s="101"/>
      <c r="DY185" s="101"/>
      <c r="DZ185" s="101"/>
      <c r="EA185" s="101"/>
      <c r="EB185" s="101"/>
      <c r="EC185" s="101"/>
      <c r="ED185" s="101"/>
      <c r="EE185" s="311"/>
      <c r="EF185" s="101"/>
      <c r="EG185" s="101"/>
      <c r="EH185" s="101"/>
      <c r="EI185" s="101"/>
      <c r="EJ185" s="105"/>
      <c r="EK185" s="105"/>
      <c r="EL185" s="69"/>
      <c r="EM185" s="68"/>
      <c r="EN185" s="68"/>
      <c r="EO185" s="68"/>
      <c r="EP185" s="68"/>
      <c r="EQ185" s="68"/>
      <c r="ER185" s="68"/>
      <c r="ES185" s="15"/>
      <c r="ET185" s="15"/>
      <c r="EU185" s="105"/>
      <c r="EV185" s="105"/>
      <c r="EW185" s="105"/>
      <c r="EX185" s="105"/>
      <c r="EY185" s="105"/>
      <c r="EZ185" s="105"/>
      <c r="FA185" s="67"/>
      <c r="FB185" s="105"/>
      <c r="FC185" s="105"/>
      <c r="FD185" s="105"/>
      <c r="FE185" s="105"/>
      <c r="FF185" s="105"/>
      <c r="FG185" s="105"/>
      <c r="FH185" s="67"/>
      <c r="FI185" s="67"/>
      <c r="FJ185" s="67"/>
      <c r="FK185" s="67"/>
      <c r="FL185" s="67"/>
      <c r="FM185" s="67"/>
      <c r="FN185" s="67"/>
    </row>
    <row r="186" spans="2:170" ht="22.5" customHeight="1" x14ac:dyDescent="0.45">
      <c r="B186" s="133">
        <f>IF(Data!B185&lt;&gt;"",Data!B185,"")</f>
        <v>172</v>
      </c>
      <c r="C186" s="158" t="str">
        <f>IF(Data!C185&lt;&gt;"",Data!C185,"")</f>
        <v>นางสาวณัฐพร   บุษบงค์</v>
      </c>
      <c r="D186" s="106">
        <f>IF(Data!D185&lt;&gt;"",Data!D185,"")</f>
        <v>2</v>
      </c>
      <c r="E186" s="140">
        <f>IF(AND(I186=1,Data!T185=0),0,IF(I186=999,999,Data!T185))</f>
        <v>191</v>
      </c>
      <c r="F186" s="140">
        <f t="shared" si="88"/>
        <v>15.916666666666666</v>
      </c>
      <c r="G186" s="140">
        <f>IF(Data!K185&lt;&gt;"",Data!K185,"")</f>
        <v>49</v>
      </c>
      <c r="H186" s="141">
        <f>IF(Data!L185&lt;&gt;"",Data!L185,"")</f>
        <v>153</v>
      </c>
      <c r="I186" s="63">
        <f>IF(Data!M185&lt;&gt;"",Data!M185,"")</f>
        <v>1</v>
      </c>
      <c r="J186" s="63">
        <f t="shared" si="89"/>
        <v>103</v>
      </c>
      <c r="L186" s="64" t="str">
        <f t="shared" si="90"/>
        <v>น้ำหนักตามเกณฑ์</v>
      </c>
      <c r="M186" s="74"/>
      <c r="N186" s="63">
        <f t="shared" si="91"/>
        <v>98</v>
      </c>
      <c r="P186" s="64" t="str">
        <f t="shared" si="92"/>
        <v>ส่วนสูงตามเกณฑ์</v>
      </c>
      <c r="R186" s="63">
        <f t="shared" si="93"/>
        <v>111</v>
      </c>
      <c r="S186" s="64" t="str">
        <f t="shared" si="94"/>
        <v>สมส่วน</v>
      </c>
      <c r="W186" s="310">
        <f t="shared" si="95"/>
        <v>2191</v>
      </c>
      <c r="Y186" s="65">
        <f t="shared" si="96"/>
        <v>47.8</v>
      </c>
      <c r="Z186" s="65">
        <f t="shared" si="97"/>
        <v>156.5</v>
      </c>
      <c r="AA186" s="65">
        <f t="shared" si="98"/>
        <v>44.1</v>
      </c>
      <c r="AB186" s="65">
        <f t="shared" si="99"/>
        <v>0</v>
      </c>
      <c r="AC186" s="65">
        <f t="shared" si="100"/>
        <v>44.1</v>
      </c>
      <c r="AD186" s="65">
        <f t="shared" si="101"/>
        <v>32.168300700300129</v>
      </c>
      <c r="AE186" s="65">
        <f t="shared" si="102"/>
        <v>37.378867133533419</v>
      </c>
      <c r="AF186" s="65">
        <f t="shared" si="103"/>
        <v>39.98415035015006</v>
      </c>
      <c r="AG186" s="65">
        <f t="shared" si="104"/>
        <v>57.210921006962167</v>
      </c>
      <c r="AH186" s="65">
        <f t="shared" si="105"/>
        <v>60.347894675949554</v>
      </c>
      <c r="AI186" s="65">
        <f t="shared" si="106"/>
        <v>66.621842013924336</v>
      </c>
      <c r="AJ186" s="65">
        <f t="shared" si="107"/>
        <v>141.50632924314502</v>
      </c>
      <c r="AK186" s="65">
        <f t="shared" si="108"/>
        <v>146.50421949543002</v>
      </c>
      <c r="AL186" s="65">
        <f t="shared" si="109"/>
        <v>149.00316462157249</v>
      </c>
      <c r="AM186" s="65">
        <f t="shared" si="110"/>
        <v>163.99683537842751</v>
      </c>
      <c r="AN186" s="65">
        <f t="shared" si="111"/>
        <v>166.49578050456998</v>
      </c>
      <c r="AO186" s="65">
        <f t="shared" si="112"/>
        <v>171.49367075685498</v>
      </c>
      <c r="AP186" s="65">
        <f t="shared" si="113"/>
        <v>29.903864921701143</v>
      </c>
      <c r="AQ186" s="65">
        <f t="shared" si="114"/>
        <v>34.635909947800762</v>
      </c>
      <c r="AR186" s="65">
        <f t="shared" si="115"/>
        <v>37.001932460850568</v>
      </c>
      <c r="AS186" s="65">
        <f t="shared" si="116"/>
        <v>53.82993527838461</v>
      </c>
      <c r="AT186" s="65">
        <f t="shared" si="117"/>
        <v>57.073247037846144</v>
      </c>
      <c r="AU186" s="65">
        <f t="shared" si="118"/>
        <v>63.559870556769226</v>
      </c>
      <c r="AV186" s="65">
        <f t="shared" si="119"/>
        <v>0</v>
      </c>
      <c r="AW186" s="65">
        <f t="shared" si="120"/>
        <v>29.903864921701143</v>
      </c>
      <c r="AX186" s="65">
        <f t="shared" si="121"/>
        <v>0</v>
      </c>
      <c r="AY186" s="65">
        <f t="shared" si="122"/>
        <v>34.635909947800762</v>
      </c>
      <c r="AZ186" s="65">
        <f t="shared" si="123"/>
        <v>0</v>
      </c>
      <c r="BA186" s="65">
        <f t="shared" si="124"/>
        <v>37.001932460850568</v>
      </c>
      <c r="BB186" s="65">
        <f t="shared" si="125"/>
        <v>0</v>
      </c>
      <c r="BC186" s="65">
        <f t="shared" si="126"/>
        <v>53.82993527838461</v>
      </c>
      <c r="BD186" s="65">
        <f t="shared" si="127"/>
        <v>0</v>
      </c>
      <c r="BE186" s="65">
        <f t="shared" si="128"/>
        <v>57.073247037846144</v>
      </c>
      <c r="BF186" s="65">
        <f t="shared" si="129"/>
        <v>0</v>
      </c>
      <c r="BG186" s="65">
        <f t="shared" si="130"/>
        <v>63.559870556769226</v>
      </c>
      <c r="BI186" s="371">
        <v>1171</v>
      </c>
      <c r="BJ186" s="342">
        <v>25.788015271851204</v>
      </c>
      <c r="BK186" s="342">
        <v>33.125343514567469</v>
      </c>
      <c r="BL186" s="342">
        <v>36.79400763592561</v>
      </c>
      <c r="BM186" s="342">
        <v>40.462671757283736</v>
      </c>
      <c r="BN186" s="342">
        <v>47.8</v>
      </c>
      <c r="BO186" s="342">
        <v>55.615849649849935</v>
      </c>
      <c r="BP186" s="342">
        <v>59.523774474774903</v>
      </c>
      <c r="BQ186" s="342">
        <v>63.431699299699872</v>
      </c>
      <c r="BR186" s="342">
        <v>71.2</v>
      </c>
      <c r="BS186" s="65"/>
      <c r="BT186" s="371">
        <v>1171</v>
      </c>
      <c r="BU186" s="342">
        <v>135.90650395136444</v>
      </c>
      <c r="BV186" s="342">
        <v>144.55889113770962</v>
      </c>
      <c r="BW186" s="342">
        <v>148.88508473088223</v>
      </c>
      <c r="BX186" s="342">
        <v>153.21127832405483</v>
      </c>
      <c r="BY186" s="342">
        <v>161.86366551040001</v>
      </c>
      <c r="BZ186" s="342">
        <v>167.89291034439952</v>
      </c>
      <c r="CA186" s="342">
        <v>170.9075327613993</v>
      </c>
      <c r="CB186" s="342">
        <v>173.92215517839904</v>
      </c>
      <c r="CC186" s="342">
        <v>179.95140001239855</v>
      </c>
      <c r="CE186" s="385">
        <v>91.75</v>
      </c>
      <c r="CF186" s="342">
        <v>10.35</v>
      </c>
      <c r="CG186" s="342">
        <v>11.35</v>
      </c>
      <c r="CH186" s="342">
        <v>11.85</v>
      </c>
      <c r="CI186" s="342">
        <v>12.35</v>
      </c>
      <c r="CJ186" s="342">
        <v>13.35</v>
      </c>
      <c r="CK186" s="342">
        <v>14.4375</v>
      </c>
      <c r="CL186" s="342">
        <v>14.981249999999999</v>
      </c>
      <c r="CM186" s="342">
        <v>15.525</v>
      </c>
      <c r="CN186" s="342">
        <v>16.612500000000001</v>
      </c>
      <c r="CO186" s="342">
        <v>10.1</v>
      </c>
      <c r="CP186" s="342">
        <v>11.05</v>
      </c>
      <c r="CQ186" s="342">
        <v>11.525</v>
      </c>
      <c r="CR186" s="342">
        <v>12</v>
      </c>
      <c r="CS186" s="342">
        <v>12.95</v>
      </c>
      <c r="CT186" s="342">
        <v>13.95</v>
      </c>
      <c r="CU186" s="342">
        <v>14.45</v>
      </c>
      <c r="CV186" s="342">
        <v>14.95</v>
      </c>
      <c r="CW186" s="342">
        <v>15.95</v>
      </c>
      <c r="CY186" s="101">
        <f t="shared" si="131"/>
        <v>1</v>
      </c>
      <c r="CZ186" s="101"/>
      <c r="DA186" s="101"/>
      <c r="DB186" s="311"/>
      <c r="DC186" s="311"/>
      <c r="DD186" s="311"/>
      <c r="DE186" s="311"/>
      <c r="DF186" s="311"/>
      <c r="DP186" s="311"/>
      <c r="DQ186" s="311"/>
      <c r="DR186" s="311"/>
      <c r="DS186" s="311"/>
      <c r="DT186" s="311"/>
      <c r="DU186" s="311"/>
      <c r="DV186" s="311"/>
      <c r="DW186" s="311"/>
      <c r="DX186" s="101"/>
      <c r="DY186" s="101"/>
      <c r="DZ186" s="101"/>
      <c r="EA186" s="101"/>
      <c r="EB186" s="101"/>
      <c r="EC186" s="101"/>
      <c r="ED186" s="101"/>
      <c r="EE186" s="311"/>
      <c r="EF186" s="101"/>
      <c r="EG186" s="101"/>
      <c r="EH186" s="101"/>
      <c r="EI186" s="101"/>
      <c r="EJ186" s="105"/>
      <c r="EK186" s="105"/>
      <c r="EL186" s="69"/>
      <c r="EM186" s="68"/>
      <c r="EN186" s="68"/>
      <c r="EO186" s="68"/>
      <c r="EP186" s="68"/>
      <c r="EQ186" s="68"/>
      <c r="ER186" s="68"/>
      <c r="ES186" s="15"/>
      <c r="ET186" s="15"/>
      <c r="EU186" s="105"/>
      <c r="EV186" s="105"/>
      <c r="EW186" s="105"/>
      <c r="EX186" s="105"/>
      <c r="EY186" s="105"/>
      <c r="EZ186" s="105"/>
      <c r="FA186" s="67"/>
      <c r="FB186" s="105"/>
      <c r="FC186" s="105"/>
      <c r="FD186" s="105"/>
      <c r="FE186" s="105"/>
      <c r="FF186" s="105"/>
      <c r="FG186" s="105"/>
      <c r="FH186" s="67"/>
      <c r="FI186" s="67"/>
      <c r="FJ186" s="67"/>
      <c r="FK186" s="67"/>
      <c r="FL186" s="67"/>
      <c r="FM186" s="67"/>
      <c r="FN186" s="67"/>
    </row>
    <row r="187" spans="2:170" ht="22.5" customHeight="1" x14ac:dyDescent="0.45">
      <c r="B187" s="133">
        <f>IF(Data!B186&lt;&gt;"",Data!B186,"")</f>
        <v>173</v>
      </c>
      <c r="C187" s="158" t="str">
        <f>IF(Data!C186&lt;&gt;"",Data!C186,"")</f>
        <v>นางสาวรัชฎาพร   คำพุ่มสะอาด</v>
      </c>
      <c r="D187" s="106">
        <f>IF(Data!D186&lt;&gt;"",Data!D186,"")</f>
        <v>2</v>
      </c>
      <c r="E187" s="140">
        <f>IF(AND(I187=1,Data!T186=0),0,IF(I187=999,999,Data!T186))</f>
        <v>196</v>
      </c>
      <c r="F187" s="140">
        <f t="shared" si="88"/>
        <v>16.333333333333332</v>
      </c>
      <c r="G187" s="140">
        <f>IF(Data!K186&lt;&gt;"",Data!K186,"")</f>
        <v>37</v>
      </c>
      <c r="H187" s="141">
        <f>IF(Data!L186&lt;&gt;"",Data!L186,"")</f>
        <v>150</v>
      </c>
      <c r="I187" s="63">
        <f>IF(Data!M186&lt;&gt;"",Data!M186,"")</f>
        <v>1</v>
      </c>
      <c r="J187" s="63">
        <f t="shared" si="89"/>
        <v>77</v>
      </c>
      <c r="L187" s="64" t="str">
        <f t="shared" si="90"/>
        <v>น้ำหนักน้อยกว่าเกณฑ์</v>
      </c>
      <c r="M187" s="74"/>
      <c r="N187" s="63">
        <f t="shared" si="91"/>
        <v>96</v>
      </c>
      <c r="P187" s="64" t="str">
        <f t="shared" si="92"/>
        <v>ส่วนสูงตามเกณฑ์</v>
      </c>
      <c r="R187" s="63">
        <f t="shared" si="93"/>
        <v>89</v>
      </c>
      <c r="S187" s="64" t="str">
        <f t="shared" si="94"/>
        <v>สมส่วน</v>
      </c>
      <c r="W187" s="310">
        <f t="shared" si="95"/>
        <v>2196</v>
      </c>
      <c r="Y187" s="65">
        <f t="shared" si="96"/>
        <v>48.1</v>
      </c>
      <c r="Z187" s="65">
        <f t="shared" si="97"/>
        <v>156.69999999999999</v>
      </c>
      <c r="AA187" s="65">
        <f t="shared" si="98"/>
        <v>41.6</v>
      </c>
      <c r="AB187" s="65">
        <f t="shared" si="99"/>
        <v>0</v>
      </c>
      <c r="AC187" s="65">
        <f t="shared" si="100"/>
        <v>41.6</v>
      </c>
      <c r="AD187" s="65">
        <f t="shared" si="101"/>
        <v>32.787314971722573</v>
      </c>
      <c r="AE187" s="65">
        <f t="shared" si="102"/>
        <v>37.891543314481716</v>
      </c>
      <c r="AF187" s="65">
        <f t="shared" si="103"/>
        <v>40.443657485861287</v>
      </c>
      <c r="AG187" s="65">
        <f t="shared" si="104"/>
        <v>57.351413871250941</v>
      </c>
      <c r="AH187" s="65">
        <f t="shared" si="105"/>
        <v>60.435218495001259</v>
      </c>
      <c r="AI187" s="65">
        <f t="shared" si="106"/>
        <v>66.602827742501887</v>
      </c>
      <c r="AJ187" s="65">
        <f t="shared" si="107"/>
        <v>141.70632924314503</v>
      </c>
      <c r="AK187" s="65">
        <f t="shared" si="108"/>
        <v>146.70421949543004</v>
      </c>
      <c r="AL187" s="65">
        <f t="shared" si="109"/>
        <v>149.20316462157251</v>
      </c>
      <c r="AM187" s="65">
        <f t="shared" si="110"/>
        <v>164.1170818105719</v>
      </c>
      <c r="AN187" s="65">
        <f t="shared" si="111"/>
        <v>166.58944241409583</v>
      </c>
      <c r="AO187" s="65">
        <f t="shared" si="112"/>
        <v>171.53416362114376</v>
      </c>
      <c r="AP187" s="65">
        <f t="shared" si="113"/>
        <v>27.722879193123582</v>
      </c>
      <c r="AQ187" s="65">
        <f t="shared" si="114"/>
        <v>32.348586128749055</v>
      </c>
      <c r="AR187" s="65">
        <f t="shared" si="115"/>
        <v>34.661439596561792</v>
      </c>
      <c r="AS187" s="65">
        <f t="shared" si="116"/>
        <v>51.409688846240215</v>
      </c>
      <c r="AT187" s="65">
        <f t="shared" si="117"/>
        <v>54.679585128320298</v>
      </c>
      <c r="AU187" s="65">
        <f t="shared" si="118"/>
        <v>61.21937769248045</v>
      </c>
      <c r="AV187" s="65">
        <f t="shared" si="119"/>
        <v>0</v>
      </c>
      <c r="AW187" s="65">
        <f t="shared" si="120"/>
        <v>27.722879193123582</v>
      </c>
      <c r="AX187" s="65">
        <f t="shared" si="121"/>
        <v>0</v>
      </c>
      <c r="AY187" s="65">
        <f t="shared" si="122"/>
        <v>32.348586128749055</v>
      </c>
      <c r="AZ187" s="65">
        <f t="shared" si="123"/>
        <v>0</v>
      </c>
      <c r="BA187" s="65">
        <f t="shared" si="124"/>
        <v>34.661439596561792</v>
      </c>
      <c r="BB187" s="65">
        <f t="shared" si="125"/>
        <v>0</v>
      </c>
      <c r="BC187" s="65">
        <f t="shared" si="126"/>
        <v>51.409688846240215</v>
      </c>
      <c r="BD187" s="65">
        <f t="shared" si="127"/>
        <v>0</v>
      </c>
      <c r="BE187" s="65">
        <f t="shared" si="128"/>
        <v>54.679585128320298</v>
      </c>
      <c r="BF187" s="65">
        <f t="shared" si="129"/>
        <v>0</v>
      </c>
      <c r="BG187" s="65">
        <f t="shared" si="130"/>
        <v>61.21937769248045</v>
      </c>
      <c r="BI187" s="371">
        <v>1172</v>
      </c>
      <c r="BJ187" s="342">
        <v>26.188015271851199</v>
      </c>
      <c r="BK187" s="342">
        <v>33.525343514567467</v>
      </c>
      <c r="BL187" s="342">
        <v>37.194007635925601</v>
      </c>
      <c r="BM187" s="342">
        <v>40.862671757283735</v>
      </c>
      <c r="BN187" s="342">
        <v>48.2</v>
      </c>
      <c r="BO187" s="342">
        <v>55.909511559375787</v>
      </c>
      <c r="BP187" s="342">
        <v>59.764267339063679</v>
      </c>
      <c r="BQ187" s="342">
        <v>63.619023118751571</v>
      </c>
      <c r="BR187" s="342">
        <v>71.3</v>
      </c>
      <c r="BS187" s="65"/>
      <c r="BT187" s="371">
        <v>1172</v>
      </c>
      <c r="BU187" s="342">
        <v>136.47789362595054</v>
      </c>
      <c r="BV187" s="342">
        <v>145.07405315010035</v>
      </c>
      <c r="BW187" s="342">
        <v>149.37213291217529</v>
      </c>
      <c r="BX187" s="342">
        <v>153.67021267425019</v>
      </c>
      <c r="BY187" s="342">
        <v>162.26637219840001</v>
      </c>
      <c r="BZ187" s="342">
        <v>168.20805823220149</v>
      </c>
      <c r="CA187" s="342">
        <v>171.17890124910224</v>
      </c>
      <c r="CB187" s="342">
        <v>174.14974426600295</v>
      </c>
      <c r="CC187" s="342">
        <v>180.09143029980444</v>
      </c>
      <c r="CE187" s="385">
        <v>92</v>
      </c>
      <c r="CF187" s="342">
        <v>10.4</v>
      </c>
      <c r="CG187" s="342">
        <v>11.4</v>
      </c>
      <c r="CH187" s="342">
        <v>11.9</v>
      </c>
      <c r="CI187" s="342">
        <v>12.4</v>
      </c>
      <c r="CJ187" s="342">
        <v>13.4</v>
      </c>
      <c r="CK187" s="342">
        <v>14.5</v>
      </c>
      <c r="CL187" s="342">
        <v>15.05</v>
      </c>
      <c r="CM187" s="342">
        <v>15.6</v>
      </c>
      <c r="CN187" s="342">
        <v>16.7</v>
      </c>
      <c r="CO187" s="342">
        <v>10.15</v>
      </c>
      <c r="CP187" s="342">
        <v>11.1</v>
      </c>
      <c r="CQ187" s="342">
        <v>11.574999999999999</v>
      </c>
      <c r="CR187" s="342">
        <v>12.05</v>
      </c>
      <c r="CS187" s="342">
        <v>13</v>
      </c>
      <c r="CT187" s="342">
        <v>14</v>
      </c>
      <c r="CU187" s="342">
        <v>14.5</v>
      </c>
      <c r="CV187" s="342">
        <v>15</v>
      </c>
      <c r="CW187" s="342">
        <v>16</v>
      </c>
      <c r="CY187" s="101">
        <f t="shared" si="131"/>
        <v>1</v>
      </c>
      <c r="CZ187" s="101"/>
      <c r="DA187" s="101"/>
      <c r="DB187" s="311"/>
      <c r="DC187" s="311"/>
      <c r="DD187" s="311"/>
      <c r="DE187" s="311"/>
      <c r="DF187" s="311"/>
      <c r="DP187" s="311"/>
      <c r="DQ187" s="311"/>
      <c r="DR187" s="311"/>
      <c r="DS187" s="311"/>
      <c r="DT187" s="311"/>
      <c r="DU187" s="311"/>
      <c r="DV187" s="311"/>
      <c r="DW187" s="311"/>
      <c r="DX187" s="101"/>
      <c r="DY187" s="101"/>
      <c r="DZ187" s="101"/>
      <c r="EA187" s="101"/>
      <c r="EB187" s="101"/>
      <c r="EC187" s="101"/>
      <c r="ED187" s="101"/>
      <c r="EE187" s="311"/>
      <c r="EF187" s="101"/>
      <c r="EG187" s="101"/>
      <c r="EH187" s="101"/>
      <c r="EI187" s="101"/>
      <c r="EJ187" s="105"/>
      <c r="EK187" s="105"/>
      <c r="EL187" s="69"/>
      <c r="EM187" s="68"/>
      <c r="EN187" s="68"/>
      <c r="EO187" s="68"/>
      <c r="EP187" s="68"/>
      <c r="EQ187" s="68"/>
      <c r="ER187" s="68"/>
      <c r="ES187" s="15"/>
      <c r="ET187" s="15"/>
      <c r="EU187" s="105"/>
      <c r="EV187" s="105"/>
      <c r="EW187" s="105"/>
      <c r="EX187" s="105"/>
      <c r="EY187" s="105"/>
      <c r="EZ187" s="105"/>
      <c r="FA187" s="67"/>
      <c r="FB187" s="105"/>
      <c r="FC187" s="105"/>
      <c r="FD187" s="105"/>
      <c r="FE187" s="105"/>
      <c r="FF187" s="105"/>
      <c r="FG187" s="105"/>
      <c r="FH187" s="67"/>
      <c r="FI187" s="67"/>
      <c r="FJ187" s="67"/>
      <c r="FK187" s="67"/>
      <c r="FL187" s="67"/>
      <c r="FM187" s="67"/>
      <c r="FN187" s="67"/>
    </row>
    <row r="188" spans="2:170" ht="22.5" customHeight="1" x14ac:dyDescent="0.45">
      <c r="B188" s="133">
        <f>IF(Data!B187&lt;&gt;"",Data!B187,"")</f>
        <v>174</v>
      </c>
      <c r="C188" s="158" t="str">
        <f>IF(Data!C187&lt;&gt;"",Data!C187,"")</f>
        <v>นางสาวธัญรดา   บ่วงเพชร</v>
      </c>
      <c r="D188" s="106">
        <f>IF(Data!D187&lt;&gt;"",Data!D187,"")</f>
        <v>2</v>
      </c>
      <c r="E188" s="140">
        <f>IF(AND(I188=1,Data!T187=0),0,IF(I188=999,999,Data!T187))</f>
        <v>201</v>
      </c>
      <c r="F188" s="140">
        <f t="shared" si="88"/>
        <v>16.75</v>
      </c>
      <c r="G188" s="140">
        <f>IF(Data!K187&lt;&gt;"",Data!K187,"")</f>
        <v>62</v>
      </c>
      <c r="H188" s="141">
        <f>IF(Data!L187&lt;&gt;"",Data!L187,"")</f>
        <v>167</v>
      </c>
      <c r="I188" s="63">
        <f>IF(Data!M187&lt;&gt;"",Data!M187,"")</f>
        <v>1</v>
      </c>
      <c r="J188" s="63">
        <f t="shared" si="89"/>
        <v>128</v>
      </c>
      <c r="L188" s="64" t="str">
        <f t="shared" si="90"/>
        <v>น้ำหนักมากกว่าเกณฑ์</v>
      </c>
      <c r="M188" s="74"/>
      <c r="N188" s="63">
        <f t="shared" si="91"/>
        <v>107</v>
      </c>
      <c r="P188" s="64" t="str">
        <f t="shared" si="92"/>
        <v>สูงกว่าเกณฑ์</v>
      </c>
      <c r="R188" s="63">
        <f t="shared" si="93"/>
        <v>111</v>
      </c>
      <c r="S188" s="64" t="str">
        <f t="shared" si="94"/>
        <v>สมส่วน</v>
      </c>
      <c r="W188" s="310">
        <f t="shared" si="95"/>
        <v>2201</v>
      </c>
      <c r="Y188" s="65">
        <f t="shared" si="96"/>
        <v>48.3</v>
      </c>
      <c r="Z188" s="65">
        <f t="shared" si="97"/>
        <v>156.80000000000001</v>
      </c>
      <c r="AA188" s="65">
        <f t="shared" si="98"/>
        <v>55.9</v>
      </c>
      <c r="AB188" s="65">
        <f t="shared" si="99"/>
        <v>0</v>
      </c>
      <c r="AC188" s="65">
        <f t="shared" si="100"/>
        <v>55.9</v>
      </c>
      <c r="AD188" s="65">
        <f t="shared" si="101"/>
        <v>33.146822107433792</v>
      </c>
      <c r="AE188" s="65">
        <f t="shared" si="102"/>
        <v>38.197881404955865</v>
      </c>
      <c r="AF188" s="65">
        <f t="shared" si="103"/>
        <v>40.723411053716902</v>
      </c>
      <c r="AG188" s="65">
        <f t="shared" si="104"/>
        <v>57.551413871250944</v>
      </c>
      <c r="AH188" s="65">
        <f t="shared" si="105"/>
        <v>60.635218495001254</v>
      </c>
      <c r="AI188" s="65">
        <f t="shared" si="106"/>
        <v>66.80282774250189</v>
      </c>
      <c r="AJ188" s="65">
        <f t="shared" si="107"/>
        <v>141.96583637885624</v>
      </c>
      <c r="AK188" s="65">
        <f t="shared" si="108"/>
        <v>146.91055758590417</v>
      </c>
      <c r="AL188" s="65">
        <f t="shared" si="109"/>
        <v>149.3829181894281</v>
      </c>
      <c r="AM188" s="65">
        <f t="shared" si="110"/>
        <v>164.13732824271625</v>
      </c>
      <c r="AN188" s="65">
        <f t="shared" si="111"/>
        <v>166.58310432362168</v>
      </c>
      <c r="AO188" s="65">
        <f t="shared" si="112"/>
        <v>171.47465648543252</v>
      </c>
      <c r="AP188" s="65">
        <f t="shared" si="113"/>
        <v>38.513722207476675</v>
      </c>
      <c r="AQ188" s="65">
        <f t="shared" si="114"/>
        <v>44.309148138317781</v>
      </c>
      <c r="AR188" s="65">
        <f t="shared" si="115"/>
        <v>47.206861103738341</v>
      </c>
      <c r="AS188" s="65">
        <f t="shared" si="116"/>
        <v>63.636096081994317</v>
      </c>
      <c r="AT188" s="65">
        <f t="shared" si="117"/>
        <v>66.214794775992431</v>
      </c>
      <c r="AU188" s="65">
        <f t="shared" si="118"/>
        <v>71.372192163988643</v>
      </c>
      <c r="AV188" s="65">
        <f t="shared" si="119"/>
        <v>0</v>
      </c>
      <c r="AW188" s="65">
        <f t="shared" si="120"/>
        <v>38.513722207476675</v>
      </c>
      <c r="AX188" s="65">
        <f t="shared" si="121"/>
        <v>0</v>
      </c>
      <c r="AY188" s="65">
        <f t="shared" si="122"/>
        <v>44.309148138317781</v>
      </c>
      <c r="AZ188" s="65">
        <f t="shared" si="123"/>
        <v>0</v>
      </c>
      <c r="BA188" s="65">
        <f t="shared" si="124"/>
        <v>47.206861103738341</v>
      </c>
      <c r="BB188" s="65">
        <f t="shared" si="125"/>
        <v>0</v>
      </c>
      <c r="BC188" s="65">
        <f t="shared" si="126"/>
        <v>63.636096081994317</v>
      </c>
      <c r="BD188" s="65">
        <f t="shared" si="127"/>
        <v>0</v>
      </c>
      <c r="BE188" s="65">
        <f t="shared" si="128"/>
        <v>66.214794775992431</v>
      </c>
      <c r="BF188" s="65">
        <f t="shared" si="129"/>
        <v>0</v>
      </c>
      <c r="BG188" s="65">
        <f t="shared" si="130"/>
        <v>71.372192163988643</v>
      </c>
      <c r="BI188" s="371">
        <v>1173</v>
      </c>
      <c r="BJ188" s="342">
        <v>26.64752240756242</v>
      </c>
      <c r="BK188" s="342">
        <v>33.931681605041618</v>
      </c>
      <c r="BL188" s="342">
        <v>37.573761203781217</v>
      </c>
      <c r="BM188" s="342">
        <v>41.215840802520809</v>
      </c>
      <c r="BN188" s="342">
        <v>48.5</v>
      </c>
      <c r="BO188" s="342">
        <v>56.209511559375784</v>
      </c>
      <c r="BP188" s="342">
        <v>60.064267339063676</v>
      </c>
      <c r="BQ188" s="342">
        <v>63.919023118751568</v>
      </c>
      <c r="BR188" s="342">
        <v>71.599999999999994</v>
      </c>
      <c r="BS188" s="65"/>
      <c r="BT188" s="371">
        <v>1173</v>
      </c>
      <c r="BU188" s="342">
        <v>137.09023975305578</v>
      </c>
      <c r="BV188" s="342">
        <v>145.6066262588372</v>
      </c>
      <c r="BW188" s="342">
        <v>149.86481951172789</v>
      </c>
      <c r="BX188" s="342">
        <v>154.12301276461861</v>
      </c>
      <c r="BY188" s="342">
        <v>162.63939927040002</v>
      </c>
      <c r="BZ188" s="342">
        <v>168.51040640675527</v>
      </c>
      <c r="CA188" s="342">
        <v>171.44590997493287</v>
      </c>
      <c r="CB188" s="342">
        <v>174.38141354311048</v>
      </c>
      <c r="CC188" s="342">
        <v>180.25242067946573</v>
      </c>
      <c r="CE188" s="385">
        <v>92.25</v>
      </c>
      <c r="CF188" s="342">
        <v>10.45</v>
      </c>
      <c r="CG188" s="342">
        <v>11.45</v>
      </c>
      <c r="CH188" s="342">
        <v>11.95</v>
      </c>
      <c r="CI188" s="342">
        <v>12.45</v>
      </c>
      <c r="CJ188" s="342">
        <v>13.45</v>
      </c>
      <c r="CK188" s="342">
        <v>14.55</v>
      </c>
      <c r="CL188" s="342">
        <v>15.1</v>
      </c>
      <c r="CM188" s="342">
        <v>15.65</v>
      </c>
      <c r="CN188" s="342">
        <v>16.75</v>
      </c>
      <c r="CO188" s="342">
        <v>10.1875</v>
      </c>
      <c r="CP188" s="342">
        <v>11.15</v>
      </c>
      <c r="CQ188" s="342">
        <v>11.63125</v>
      </c>
      <c r="CR188" s="342">
        <v>12.112500000000001</v>
      </c>
      <c r="CS188" s="342">
        <v>13.074999999999999</v>
      </c>
      <c r="CT188" s="342">
        <v>14.074999999999999</v>
      </c>
      <c r="CU188" s="342">
        <v>14.574999999999999</v>
      </c>
      <c r="CV188" s="342">
        <v>15.074999999999999</v>
      </c>
      <c r="CW188" s="342">
        <v>16.074999999999999</v>
      </c>
      <c r="CY188" s="101">
        <f t="shared" si="131"/>
        <v>1</v>
      </c>
      <c r="CZ188" s="101"/>
      <c r="DA188" s="101"/>
      <c r="DB188" s="311"/>
      <c r="DC188" s="311"/>
      <c r="DD188" s="311"/>
      <c r="DE188" s="311"/>
      <c r="DF188" s="311"/>
      <c r="DP188" s="311"/>
      <c r="DQ188" s="311"/>
      <c r="DR188" s="311"/>
      <c r="DS188" s="311"/>
      <c r="DT188" s="311"/>
      <c r="DU188" s="311"/>
      <c r="DV188" s="311"/>
      <c r="DW188" s="311"/>
      <c r="DX188" s="101"/>
      <c r="DY188" s="101"/>
      <c r="DZ188" s="101"/>
      <c r="EA188" s="101"/>
      <c r="EB188" s="101"/>
      <c r="EC188" s="101"/>
      <c r="ED188" s="101"/>
      <c r="EE188" s="311"/>
      <c r="EF188" s="101"/>
      <c r="EG188" s="101"/>
      <c r="EH188" s="101"/>
      <c r="EI188" s="101"/>
      <c r="EJ188" s="105"/>
      <c r="EK188" s="105"/>
      <c r="EL188" s="69"/>
      <c r="EM188" s="68"/>
      <c r="EN188" s="68"/>
      <c r="EO188" s="68"/>
      <c r="EP188" s="68"/>
      <c r="EQ188" s="68"/>
      <c r="ER188" s="68"/>
      <c r="ES188" s="15"/>
      <c r="ET188" s="15"/>
      <c r="EU188" s="105"/>
      <c r="EV188" s="105"/>
      <c r="EW188" s="105"/>
      <c r="EX188" s="105"/>
      <c r="EY188" s="105"/>
      <c r="EZ188" s="105"/>
      <c r="FA188" s="67"/>
      <c r="FB188" s="105"/>
      <c r="FC188" s="105"/>
      <c r="FD188" s="105"/>
      <c r="FE188" s="105"/>
      <c r="FF188" s="105"/>
      <c r="FG188" s="105"/>
      <c r="FH188" s="67"/>
      <c r="FI188" s="67"/>
      <c r="FJ188" s="67"/>
      <c r="FK188" s="67"/>
      <c r="FL188" s="67"/>
      <c r="FM188" s="67"/>
      <c r="FN188" s="67"/>
    </row>
    <row r="189" spans="2:170" ht="22.5" customHeight="1" x14ac:dyDescent="0.45">
      <c r="B189" s="133">
        <f>IF(Data!B188&lt;&gt;"",Data!B188,"")</f>
        <v>175</v>
      </c>
      <c r="C189" s="158" t="str">
        <f>IF(Data!C188&lt;&gt;"",Data!C188,"")</f>
        <v>นางสาวธนภรณ์   คำวิไล</v>
      </c>
      <c r="D189" s="106">
        <f>IF(Data!D188&lt;&gt;"",Data!D188,"")</f>
        <v>2</v>
      </c>
      <c r="E189" s="140">
        <f>IF(AND(I189=1,Data!T188=0),0,IF(I189=999,999,Data!T188))</f>
        <v>199</v>
      </c>
      <c r="F189" s="140">
        <f t="shared" si="88"/>
        <v>16.583333333333332</v>
      </c>
      <c r="G189" s="140">
        <f>IF(Data!K188&lt;&gt;"",Data!K188,"")</f>
        <v>57</v>
      </c>
      <c r="H189" s="141">
        <f>IF(Data!L188&lt;&gt;"",Data!L188,"")</f>
        <v>157</v>
      </c>
      <c r="I189" s="63">
        <f>IF(Data!M188&lt;&gt;"",Data!M188,"")</f>
        <v>1</v>
      </c>
      <c r="J189" s="63">
        <f t="shared" si="89"/>
        <v>118</v>
      </c>
      <c r="L189" s="64" t="str">
        <f t="shared" si="90"/>
        <v>น้ำหนักตามเกณฑ์</v>
      </c>
      <c r="M189" s="74"/>
      <c r="N189" s="63">
        <f t="shared" si="91"/>
        <v>100</v>
      </c>
      <c r="P189" s="64" t="str">
        <f t="shared" si="92"/>
        <v>ส่วนสูงตามเกณฑ์</v>
      </c>
      <c r="R189" s="63">
        <f t="shared" si="93"/>
        <v>121</v>
      </c>
      <c r="S189" s="64" t="str">
        <f t="shared" si="94"/>
        <v>ท้วม</v>
      </c>
      <c r="W189" s="310">
        <f t="shared" si="95"/>
        <v>2199</v>
      </c>
      <c r="Y189" s="65">
        <f t="shared" si="96"/>
        <v>48.2</v>
      </c>
      <c r="Z189" s="65">
        <f t="shared" si="97"/>
        <v>156.80000000000001</v>
      </c>
      <c r="AA189" s="65">
        <f t="shared" si="98"/>
        <v>47.3</v>
      </c>
      <c r="AB189" s="65">
        <f t="shared" si="99"/>
        <v>0</v>
      </c>
      <c r="AC189" s="65">
        <f t="shared" si="100"/>
        <v>47.3</v>
      </c>
      <c r="AD189" s="65">
        <f t="shared" si="101"/>
        <v>33.046822107433798</v>
      </c>
      <c r="AE189" s="65">
        <f t="shared" si="102"/>
        <v>38.097881404955871</v>
      </c>
      <c r="AF189" s="65">
        <f t="shared" si="103"/>
        <v>40.623411053716907</v>
      </c>
      <c r="AG189" s="65">
        <f t="shared" si="104"/>
        <v>57.451413871250949</v>
      </c>
      <c r="AH189" s="65">
        <f t="shared" si="105"/>
        <v>60.535218495001253</v>
      </c>
      <c r="AI189" s="65">
        <f t="shared" si="106"/>
        <v>66.702827742501881</v>
      </c>
      <c r="AJ189" s="65">
        <f t="shared" si="107"/>
        <v>141.80632924314503</v>
      </c>
      <c r="AK189" s="65">
        <f t="shared" si="108"/>
        <v>146.80421949543003</v>
      </c>
      <c r="AL189" s="65">
        <f t="shared" si="109"/>
        <v>149.30316462157251</v>
      </c>
      <c r="AM189" s="65">
        <f t="shared" si="110"/>
        <v>164.13732824271625</v>
      </c>
      <c r="AN189" s="65">
        <f t="shared" si="111"/>
        <v>166.58310432362168</v>
      </c>
      <c r="AO189" s="65">
        <f t="shared" si="112"/>
        <v>171.47465648543252</v>
      </c>
      <c r="AP189" s="65">
        <f t="shared" si="113"/>
        <v>32.465836378856245</v>
      </c>
      <c r="AQ189" s="65">
        <f t="shared" si="114"/>
        <v>37.410557585904165</v>
      </c>
      <c r="AR189" s="65">
        <f t="shared" si="115"/>
        <v>39.882918189428118</v>
      </c>
      <c r="AS189" s="65">
        <f t="shared" si="116"/>
        <v>56.87042814267339</v>
      </c>
      <c r="AT189" s="65">
        <f t="shared" si="117"/>
        <v>60.060570856897854</v>
      </c>
      <c r="AU189" s="65">
        <f t="shared" si="118"/>
        <v>66.440856285346769</v>
      </c>
      <c r="AV189" s="65">
        <f t="shared" si="119"/>
        <v>0</v>
      </c>
      <c r="AW189" s="65">
        <f t="shared" si="120"/>
        <v>32.465836378856245</v>
      </c>
      <c r="AX189" s="65">
        <f t="shared" si="121"/>
        <v>0</v>
      </c>
      <c r="AY189" s="65">
        <f t="shared" si="122"/>
        <v>37.410557585904165</v>
      </c>
      <c r="AZ189" s="65">
        <f t="shared" si="123"/>
        <v>0</v>
      </c>
      <c r="BA189" s="65">
        <f t="shared" si="124"/>
        <v>39.882918189428118</v>
      </c>
      <c r="BB189" s="65">
        <f t="shared" si="125"/>
        <v>0</v>
      </c>
      <c r="BC189" s="65">
        <f t="shared" si="126"/>
        <v>56.87042814267339</v>
      </c>
      <c r="BD189" s="65">
        <f t="shared" si="127"/>
        <v>0</v>
      </c>
      <c r="BE189" s="65">
        <f t="shared" si="128"/>
        <v>60.060570856897854</v>
      </c>
      <c r="BF189" s="65">
        <f t="shared" si="129"/>
        <v>0</v>
      </c>
      <c r="BG189" s="65">
        <f t="shared" si="130"/>
        <v>66.440856285346769</v>
      </c>
      <c r="BI189" s="371">
        <v>1174</v>
      </c>
      <c r="BJ189" s="342">
        <v>27.107029543273654</v>
      </c>
      <c r="BK189" s="342">
        <v>34.338019695515769</v>
      </c>
      <c r="BL189" s="342">
        <v>37.953514771636826</v>
      </c>
      <c r="BM189" s="342">
        <v>41.569009847757883</v>
      </c>
      <c r="BN189" s="342">
        <v>48.8</v>
      </c>
      <c r="BO189" s="342">
        <v>56.509511559375781</v>
      </c>
      <c r="BP189" s="342">
        <v>60.364267339063673</v>
      </c>
      <c r="BQ189" s="342">
        <v>64.219023118751565</v>
      </c>
      <c r="BR189" s="342">
        <v>71.900000000000006</v>
      </c>
      <c r="BS189" s="65"/>
      <c r="BT189" s="371">
        <v>1174</v>
      </c>
      <c r="BU189" s="342">
        <v>137.74234195822527</v>
      </c>
      <c r="BV189" s="342">
        <v>146.15685160521684</v>
      </c>
      <c r="BW189" s="342">
        <v>150.36410642871266</v>
      </c>
      <c r="BX189" s="342">
        <v>154.57136125220845</v>
      </c>
      <c r="BY189" s="342">
        <v>162.98587089920002</v>
      </c>
      <c r="BZ189" s="342">
        <v>168.79943189270125</v>
      </c>
      <c r="CA189" s="342">
        <v>171.70621238945188</v>
      </c>
      <c r="CB189" s="342">
        <v>174.61299288620248</v>
      </c>
      <c r="CC189" s="342">
        <v>180.4265538797037</v>
      </c>
      <c r="CE189" s="385">
        <v>92.5</v>
      </c>
      <c r="CF189" s="342">
        <v>10.5</v>
      </c>
      <c r="CG189" s="342">
        <v>11.5</v>
      </c>
      <c r="CH189" s="342">
        <v>12</v>
      </c>
      <c r="CI189" s="342">
        <v>12.5</v>
      </c>
      <c r="CJ189" s="342">
        <v>13.5</v>
      </c>
      <c r="CK189" s="342">
        <v>14.6</v>
      </c>
      <c r="CL189" s="342">
        <v>15.15</v>
      </c>
      <c r="CM189" s="342">
        <v>15.7</v>
      </c>
      <c r="CN189" s="342">
        <v>16.8</v>
      </c>
      <c r="CO189" s="342">
        <v>10.225</v>
      </c>
      <c r="CP189" s="342">
        <v>11.2</v>
      </c>
      <c r="CQ189" s="342">
        <v>11.6875</v>
      </c>
      <c r="CR189" s="342">
        <v>12.175000000000001</v>
      </c>
      <c r="CS189" s="342">
        <v>13.15</v>
      </c>
      <c r="CT189" s="342">
        <v>14.15</v>
      </c>
      <c r="CU189" s="342">
        <v>14.65</v>
      </c>
      <c r="CV189" s="342">
        <v>15.15</v>
      </c>
      <c r="CW189" s="342">
        <v>16.149999999999999</v>
      </c>
      <c r="CY189" s="101">
        <f t="shared" si="131"/>
        <v>1</v>
      </c>
      <c r="CZ189" s="101"/>
      <c r="DA189" s="101"/>
      <c r="DB189" s="311"/>
      <c r="DC189" s="311"/>
      <c r="DD189" s="311"/>
      <c r="DE189" s="311"/>
      <c r="DF189" s="311"/>
      <c r="DP189" s="311"/>
      <c r="DQ189" s="311"/>
      <c r="DR189" s="311"/>
      <c r="DS189" s="311"/>
      <c r="DT189" s="311"/>
      <c r="DU189" s="311"/>
      <c r="DV189" s="311"/>
      <c r="DW189" s="311"/>
      <c r="DX189" s="101"/>
      <c r="DY189" s="101"/>
      <c r="DZ189" s="101"/>
      <c r="EA189" s="101"/>
      <c r="EB189" s="101"/>
      <c r="EC189" s="101"/>
      <c r="ED189" s="101"/>
      <c r="EE189" s="311"/>
      <c r="EF189" s="101"/>
      <c r="EG189" s="101"/>
      <c r="EH189" s="101"/>
      <c r="EI189" s="101"/>
      <c r="EJ189" s="105"/>
      <c r="EK189" s="105"/>
      <c r="EL189" s="69"/>
      <c r="EM189" s="68"/>
      <c r="EN189" s="68"/>
      <c r="EO189" s="68"/>
      <c r="EP189" s="68"/>
      <c r="EQ189" s="68"/>
      <c r="ER189" s="68"/>
      <c r="ES189" s="15"/>
      <c r="ET189" s="15"/>
      <c r="EU189" s="105"/>
      <c r="EV189" s="105"/>
      <c r="EW189" s="105"/>
      <c r="EX189" s="105"/>
      <c r="EY189" s="105"/>
      <c r="EZ189" s="105"/>
      <c r="FA189" s="67"/>
      <c r="FB189" s="105"/>
      <c r="FC189" s="105"/>
      <c r="FD189" s="105"/>
      <c r="FE189" s="105"/>
      <c r="FF189" s="105"/>
      <c r="FG189" s="105"/>
      <c r="FH189" s="67"/>
      <c r="FI189" s="67"/>
      <c r="FJ189" s="67"/>
      <c r="FK189" s="67"/>
      <c r="FL189" s="67"/>
      <c r="FM189" s="67"/>
      <c r="FN189" s="67"/>
    </row>
    <row r="190" spans="2:170" ht="22.5" customHeight="1" x14ac:dyDescent="0.45">
      <c r="B190" s="133">
        <f>IF(Data!B189&lt;&gt;"",Data!B189,"")</f>
        <v>176</v>
      </c>
      <c r="C190" s="158" t="str">
        <f>IF(Data!C189&lt;&gt;"",Data!C189,"")</f>
        <v>นายธีรภัทร   สีสุข</v>
      </c>
      <c r="D190" s="106">
        <f>IF(Data!D189&lt;&gt;"",Data!D189,"")</f>
        <v>1</v>
      </c>
      <c r="E190" s="140">
        <f>IF(AND(I190=1,Data!T189=0),0,IF(I190=999,999,Data!T189))</f>
        <v>194</v>
      </c>
      <c r="F190" s="140">
        <f t="shared" si="88"/>
        <v>16.166666666666668</v>
      </c>
      <c r="G190" s="140">
        <f>IF(Data!K189&lt;&gt;"",Data!K189,"")</f>
        <v>97</v>
      </c>
      <c r="H190" s="141">
        <f>IF(Data!L189&lt;&gt;"",Data!L189,"")</f>
        <v>174</v>
      </c>
      <c r="I190" s="63">
        <f>IF(Data!M189&lt;&gt;"",Data!M189,"")</f>
        <v>1</v>
      </c>
      <c r="J190" s="63">
        <f t="shared" si="89"/>
        <v>179</v>
      </c>
      <c r="L190" s="64" t="str">
        <f t="shared" si="90"/>
        <v>น้ำหนักมากกว่าเกณฑ์</v>
      </c>
      <c r="M190" s="74"/>
      <c r="N190" s="63">
        <f t="shared" si="91"/>
        <v>104</v>
      </c>
      <c r="P190" s="64" t="str">
        <f t="shared" si="92"/>
        <v>ส่วนสูงตามเกณฑ์</v>
      </c>
      <c r="R190" s="63">
        <f t="shared" si="93"/>
        <v>161</v>
      </c>
      <c r="S190" s="64" t="str">
        <f t="shared" si="94"/>
        <v>อ้วน</v>
      </c>
      <c r="W190" s="310">
        <f t="shared" si="95"/>
        <v>1194</v>
      </c>
      <c r="Y190" s="65">
        <f t="shared" si="96"/>
        <v>54.2</v>
      </c>
      <c r="Z190" s="65">
        <f t="shared" si="97"/>
        <v>167.93087426559998</v>
      </c>
      <c r="AA190" s="65">
        <f t="shared" si="98"/>
        <v>60.4</v>
      </c>
      <c r="AB190" s="65">
        <f t="shared" si="99"/>
        <v>0</v>
      </c>
      <c r="AC190" s="65">
        <f t="shared" si="100"/>
        <v>60.4</v>
      </c>
      <c r="AD190" s="65">
        <f t="shared" si="101"/>
        <v>34.421115171808324</v>
      </c>
      <c r="AE190" s="65">
        <f t="shared" si="102"/>
        <v>41.014076781205546</v>
      </c>
      <c r="AF190" s="65">
        <f t="shared" si="103"/>
        <v>44.310557585904164</v>
      </c>
      <c r="AG190" s="65">
        <f t="shared" si="104"/>
        <v>64.488210253373893</v>
      </c>
      <c r="AH190" s="65">
        <f t="shared" si="105"/>
        <v>67.917613671165185</v>
      </c>
      <c r="AI190" s="65">
        <f t="shared" si="106"/>
        <v>74.8</v>
      </c>
      <c r="AJ190" s="65">
        <f t="shared" si="107"/>
        <v>149.628257737913</v>
      </c>
      <c r="AK190" s="65">
        <f t="shared" si="108"/>
        <v>155.72912991380866</v>
      </c>
      <c r="AL190" s="65">
        <f t="shared" si="109"/>
        <v>158.77956600175651</v>
      </c>
      <c r="AM190" s="65">
        <f t="shared" si="110"/>
        <v>176.14555676218015</v>
      </c>
      <c r="AN190" s="65">
        <f t="shared" si="111"/>
        <v>178.8837842610402</v>
      </c>
      <c r="AO190" s="65">
        <f t="shared" si="112"/>
        <v>184.36023925876032</v>
      </c>
      <c r="AP190" s="65">
        <f t="shared" si="113"/>
        <v>42.854215071765452</v>
      </c>
      <c r="AQ190" s="65">
        <f t="shared" si="114"/>
        <v>48.702810047843634</v>
      </c>
      <c r="AR190" s="65">
        <f t="shared" si="115"/>
        <v>51.627107535882729</v>
      </c>
      <c r="AS190" s="65">
        <f t="shared" si="116"/>
        <v>68.455110353416771</v>
      </c>
      <c r="AT190" s="65">
        <f t="shared" si="117"/>
        <v>71.140147137889031</v>
      </c>
      <c r="AU190" s="65">
        <f t="shared" si="118"/>
        <v>76.510220706833536</v>
      </c>
      <c r="AV190" s="65">
        <f t="shared" si="119"/>
        <v>0</v>
      </c>
      <c r="AW190" s="65">
        <f t="shared" si="120"/>
        <v>42.854215071765452</v>
      </c>
      <c r="AX190" s="65">
        <f t="shared" si="121"/>
        <v>0</v>
      </c>
      <c r="AY190" s="65">
        <f t="shared" si="122"/>
        <v>48.702810047843634</v>
      </c>
      <c r="AZ190" s="65">
        <f t="shared" si="123"/>
        <v>0</v>
      </c>
      <c r="BA190" s="65">
        <f t="shared" si="124"/>
        <v>51.627107535882729</v>
      </c>
      <c r="BB190" s="65">
        <f t="shared" si="125"/>
        <v>0</v>
      </c>
      <c r="BC190" s="65">
        <f t="shared" si="126"/>
        <v>68.455110353416771</v>
      </c>
      <c r="BD190" s="65">
        <f t="shared" si="127"/>
        <v>0</v>
      </c>
      <c r="BE190" s="65">
        <f t="shared" si="128"/>
        <v>71.140147137889031</v>
      </c>
      <c r="BF190" s="65">
        <f t="shared" si="129"/>
        <v>0</v>
      </c>
      <c r="BG190" s="65">
        <f t="shared" si="130"/>
        <v>76.510220706833536</v>
      </c>
      <c r="BI190" s="371">
        <v>1175</v>
      </c>
      <c r="BJ190" s="342">
        <v>27.347522407562423</v>
      </c>
      <c r="BK190" s="342">
        <v>34.631681605041621</v>
      </c>
      <c r="BL190" s="342">
        <v>38.27376120378122</v>
      </c>
      <c r="BM190" s="342">
        <v>41.915840802520812</v>
      </c>
      <c r="BN190" s="342">
        <v>49.2</v>
      </c>
      <c r="BO190" s="342">
        <v>56.80317346890164</v>
      </c>
      <c r="BP190" s="342">
        <v>60.604760203352456</v>
      </c>
      <c r="BQ190" s="342">
        <v>64.406346937803278</v>
      </c>
      <c r="BR190" s="342">
        <v>72</v>
      </c>
      <c r="BS190" s="65"/>
      <c r="BT190" s="371">
        <v>1175</v>
      </c>
      <c r="BU190" s="342">
        <v>138.43456923094428</v>
      </c>
      <c r="BV190" s="342">
        <v>146.72616984889618</v>
      </c>
      <c r="BW190" s="342">
        <v>150.87197015787214</v>
      </c>
      <c r="BX190" s="342">
        <v>155.01777046684811</v>
      </c>
      <c r="BY190" s="342">
        <v>163.30937108480003</v>
      </c>
      <c r="BZ190" s="342">
        <v>169.07790626464919</v>
      </c>
      <c r="CA190" s="342">
        <v>171.96217385457376</v>
      </c>
      <c r="CB190" s="342">
        <v>174.84644144449834</v>
      </c>
      <c r="CC190" s="342">
        <v>180.61497662434746</v>
      </c>
      <c r="CE190" s="385">
        <v>92.75</v>
      </c>
      <c r="CF190" s="342">
        <v>10.55</v>
      </c>
      <c r="CG190" s="342">
        <v>11.55</v>
      </c>
      <c r="CH190" s="342">
        <v>12.05</v>
      </c>
      <c r="CI190" s="342">
        <v>12.55</v>
      </c>
      <c r="CJ190" s="342">
        <v>13.55</v>
      </c>
      <c r="CK190" s="342">
        <v>14.65</v>
      </c>
      <c r="CL190" s="342">
        <v>15.2</v>
      </c>
      <c r="CM190" s="342">
        <v>15.75</v>
      </c>
      <c r="CN190" s="342">
        <v>16.850000000000001</v>
      </c>
      <c r="CO190" s="342">
        <v>10.262499999999999</v>
      </c>
      <c r="CP190" s="342">
        <v>11.25</v>
      </c>
      <c r="CQ190" s="342">
        <v>11.74375</v>
      </c>
      <c r="CR190" s="342">
        <v>12.237500000000001</v>
      </c>
      <c r="CS190" s="342">
        <v>13.225</v>
      </c>
      <c r="CT190" s="342">
        <v>14.225</v>
      </c>
      <c r="CU190" s="342">
        <v>14.725</v>
      </c>
      <c r="CV190" s="342">
        <v>15.225</v>
      </c>
      <c r="CW190" s="342">
        <v>16.225000000000001</v>
      </c>
      <c r="CY190" s="101">
        <f t="shared" si="131"/>
        <v>1</v>
      </c>
      <c r="CZ190" s="101"/>
      <c r="DA190" s="101"/>
      <c r="DB190" s="311"/>
      <c r="DC190" s="311"/>
      <c r="DD190" s="311"/>
      <c r="DE190" s="311"/>
      <c r="DF190" s="311"/>
      <c r="DP190" s="311"/>
      <c r="DQ190" s="311"/>
      <c r="DR190" s="311"/>
      <c r="DS190" s="311"/>
      <c r="DT190" s="311"/>
      <c r="DU190" s="311"/>
      <c r="DV190" s="311"/>
      <c r="DW190" s="311"/>
      <c r="DX190" s="101"/>
      <c r="DY190" s="101"/>
      <c r="DZ190" s="101"/>
      <c r="EA190" s="101"/>
      <c r="EB190" s="101"/>
      <c r="EC190" s="101"/>
      <c r="ED190" s="101"/>
      <c r="EE190" s="311"/>
      <c r="EF190" s="101"/>
      <c r="EG190" s="101"/>
      <c r="EH190" s="101"/>
      <c r="EI190" s="101"/>
      <c r="EJ190" s="105"/>
      <c r="EK190" s="105"/>
      <c r="EL190" s="69"/>
      <c r="EM190" s="68"/>
      <c r="EN190" s="68"/>
      <c r="EO190" s="68"/>
      <c r="EP190" s="68"/>
      <c r="EQ190" s="68"/>
      <c r="ER190" s="68"/>
      <c r="ES190" s="15"/>
      <c r="ET190" s="15"/>
      <c r="EU190" s="105"/>
      <c r="EV190" s="105"/>
      <c r="EW190" s="105"/>
      <c r="EX190" s="105"/>
      <c r="EY190" s="105"/>
      <c r="EZ190" s="105"/>
      <c r="FA190" s="67"/>
      <c r="FB190" s="105"/>
      <c r="FC190" s="105"/>
      <c r="FD190" s="105"/>
      <c r="FE190" s="105"/>
      <c r="FF190" s="105"/>
      <c r="FG190" s="105"/>
      <c r="FH190" s="67"/>
      <c r="FI190" s="67"/>
      <c r="FJ190" s="67"/>
      <c r="FK190" s="67"/>
      <c r="FL190" s="67"/>
      <c r="FM190" s="67"/>
      <c r="FN190" s="67"/>
    </row>
    <row r="191" spans="2:170" ht="22.5" customHeight="1" x14ac:dyDescent="0.45">
      <c r="B191" s="133">
        <f>IF(Data!B190&lt;&gt;"",Data!B190,"")</f>
        <v>177</v>
      </c>
      <c r="C191" s="158" t="str">
        <f>IF(Data!C190&lt;&gt;"",Data!C190,"")</f>
        <v>นางสาวณภัทรศรา   บ่อทอง</v>
      </c>
      <c r="D191" s="106">
        <f>IF(Data!D190&lt;&gt;"",Data!D190,"")</f>
        <v>2</v>
      </c>
      <c r="E191" s="140">
        <f>IF(AND(I191=1,Data!T190=0),0,IF(I191=999,999,Data!T190))</f>
        <v>197</v>
      </c>
      <c r="F191" s="140">
        <f t="shared" si="88"/>
        <v>16.416666666666668</v>
      </c>
      <c r="G191" s="140">
        <f>IF(Data!K190&lt;&gt;"",Data!K190,"")</f>
        <v>45</v>
      </c>
      <c r="H191" s="141">
        <f>IF(Data!L190&lt;&gt;"",Data!L190,"")</f>
        <v>159</v>
      </c>
      <c r="I191" s="63">
        <f>IF(Data!M190&lt;&gt;"",Data!M190,"")</f>
        <v>1</v>
      </c>
      <c r="J191" s="63">
        <f t="shared" si="89"/>
        <v>94</v>
      </c>
      <c r="L191" s="64" t="str">
        <f t="shared" si="90"/>
        <v>น้ำหนักตามเกณฑ์</v>
      </c>
      <c r="M191" s="74"/>
      <c r="N191" s="63">
        <f t="shared" si="91"/>
        <v>101</v>
      </c>
      <c r="P191" s="64" t="str">
        <f t="shared" si="92"/>
        <v>ส่วนสูงตามเกณฑ์</v>
      </c>
      <c r="R191" s="63">
        <f t="shared" si="93"/>
        <v>92</v>
      </c>
      <c r="S191" s="64" t="str">
        <f t="shared" si="94"/>
        <v>สมส่วน</v>
      </c>
      <c r="W191" s="310">
        <f t="shared" si="95"/>
        <v>2197</v>
      </c>
      <c r="Y191" s="65">
        <f t="shared" si="96"/>
        <v>48.1</v>
      </c>
      <c r="Z191" s="65">
        <f t="shared" si="97"/>
        <v>156.80000000000001</v>
      </c>
      <c r="AA191" s="65">
        <f t="shared" si="98"/>
        <v>48.9</v>
      </c>
      <c r="AB191" s="65">
        <f t="shared" si="99"/>
        <v>0</v>
      </c>
      <c r="AC191" s="65">
        <f t="shared" si="100"/>
        <v>48.9</v>
      </c>
      <c r="AD191" s="65">
        <f t="shared" si="101"/>
        <v>32.946822107433803</v>
      </c>
      <c r="AE191" s="65">
        <f t="shared" si="102"/>
        <v>37.997881404955869</v>
      </c>
      <c r="AF191" s="65">
        <f t="shared" si="103"/>
        <v>40.523411053716899</v>
      </c>
      <c r="AG191" s="65">
        <f t="shared" si="104"/>
        <v>57.431167439106545</v>
      </c>
      <c r="AH191" s="65">
        <f t="shared" si="105"/>
        <v>60.541556585475405</v>
      </c>
      <c r="AI191" s="65">
        <f t="shared" si="106"/>
        <v>66.76233487821311</v>
      </c>
      <c r="AJ191" s="65">
        <f t="shared" si="107"/>
        <v>141.64682210743382</v>
      </c>
      <c r="AK191" s="65">
        <f t="shared" si="108"/>
        <v>146.69788140495587</v>
      </c>
      <c r="AL191" s="65">
        <f t="shared" si="109"/>
        <v>149.22341105371692</v>
      </c>
      <c r="AM191" s="65">
        <f t="shared" si="110"/>
        <v>164.13732824271625</v>
      </c>
      <c r="AN191" s="65">
        <f t="shared" si="111"/>
        <v>166.58310432362168</v>
      </c>
      <c r="AO191" s="65">
        <f t="shared" si="112"/>
        <v>171.47465648543252</v>
      </c>
      <c r="AP191" s="65">
        <f t="shared" si="113"/>
        <v>33.7468221074338</v>
      </c>
      <c r="AQ191" s="65">
        <f t="shared" si="114"/>
        <v>38.797881404955866</v>
      </c>
      <c r="AR191" s="65">
        <f t="shared" si="115"/>
        <v>41.323411053716896</v>
      </c>
      <c r="AS191" s="65">
        <f t="shared" si="116"/>
        <v>58.310921006962175</v>
      </c>
      <c r="AT191" s="65">
        <f t="shared" si="117"/>
        <v>61.447894675949556</v>
      </c>
      <c r="AU191" s="65">
        <f t="shared" si="118"/>
        <v>67.721842013924345</v>
      </c>
      <c r="AV191" s="65">
        <f t="shared" si="119"/>
        <v>0</v>
      </c>
      <c r="AW191" s="65">
        <f t="shared" si="120"/>
        <v>33.7468221074338</v>
      </c>
      <c r="AX191" s="65">
        <f t="shared" si="121"/>
        <v>0</v>
      </c>
      <c r="AY191" s="65">
        <f t="shared" si="122"/>
        <v>38.797881404955866</v>
      </c>
      <c r="AZ191" s="65">
        <f t="shared" si="123"/>
        <v>0</v>
      </c>
      <c r="BA191" s="65">
        <f t="shared" si="124"/>
        <v>41.323411053716896</v>
      </c>
      <c r="BB191" s="65">
        <f t="shared" si="125"/>
        <v>0</v>
      </c>
      <c r="BC191" s="65">
        <f t="shared" si="126"/>
        <v>58.310921006962175</v>
      </c>
      <c r="BD191" s="65">
        <f t="shared" si="127"/>
        <v>0</v>
      </c>
      <c r="BE191" s="65">
        <f t="shared" si="128"/>
        <v>61.447894675949556</v>
      </c>
      <c r="BF191" s="65">
        <f t="shared" si="129"/>
        <v>0</v>
      </c>
      <c r="BG191" s="65">
        <f t="shared" si="130"/>
        <v>67.721842013924345</v>
      </c>
      <c r="BI191" s="371">
        <v>1176</v>
      </c>
      <c r="BJ191" s="342">
        <v>27.807029543273647</v>
      </c>
      <c r="BK191" s="342">
        <v>35.038019695515764</v>
      </c>
      <c r="BL191" s="342">
        <v>38.653514771636829</v>
      </c>
      <c r="BM191" s="342">
        <v>42.269009847757886</v>
      </c>
      <c r="BN191" s="342">
        <v>49.5</v>
      </c>
      <c r="BO191" s="342">
        <v>57.103173468901637</v>
      </c>
      <c r="BP191" s="342">
        <v>60.904760203352453</v>
      </c>
      <c r="BQ191" s="342">
        <v>64.706346937803275</v>
      </c>
      <c r="BR191" s="342">
        <v>72.3</v>
      </c>
      <c r="BS191" s="65"/>
      <c r="BT191" s="371">
        <v>1176</v>
      </c>
      <c r="BU191" s="342">
        <v>139.16311399626605</v>
      </c>
      <c r="BV191" s="342">
        <v>147.31326389724404</v>
      </c>
      <c r="BW191" s="342">
        <v>151.388338847733</v>
      </c>
      <c r="BX191" s="342">
        <v>155.46341379822201</v>
      </c>
      <c r="BY191" s="342">
        <v>163.6135636992</v>
      </c>
      <c r="BZ191" s="342">
        <v>169.34760531778306</v>
      </c>
      <c r="CA191" s="342">
        <v>172.21462612707461</v>
      </c>
      <c r="CB191" s="342">
        <v>175.08164693636613</v>
      </c>
      <c r="CC191" s="342">
        <v>180.81568855494919</v>
      </c>
      <c r="CE191" s="385">
        <v>93</v>
      </c>
      <c r="CF191" s="342">
        <v>10.6</v>
      </c>
      <c r="CG191" s="342">
        <v>11.6</v>
      </c>
      <c r="CH191" s="342">
        <v>12.1</v>
      </c>
      <c r="CI191" s="342">
        <v>12.6</v>
      </c>
      <c r="CJ191" s="342">
        <v>13.6</v>
      </c>
      <c r="CK191" s="342">
        <v>14.7</v>
      </c>
      <c r="CL191" s="342">
        <v>15.25</v>
      </c>
      <c r="CM191" s="342">
        <v>15.8</v>
      </c>
      <c r="CN191" s="342">
        <v>16.899999999999999</v>
      </c>
      <c r="CO191" s="342">
        <v>10.3</v>
      </c>
      <c r="CP191" s="342">
        <v>11.3</v>
      </c>
      <c r="CQ191" s="342">
        <v>11.8</v>
      </c>
      <c r="CR191" s="342">
        <v>12.3</v>
      </c>
      <c r="CS191" s="342">
        <v>13.3</v>
      </c>
      <c r="CT191" s="342">
        <v>14.3</v>
      </c>
      <c r="CU191" s="342">
        <v>14.8</v>
      </c>
      <c r="CV191" s="342">
        <v>15.3</v>
      </c>
      <c r="CW191" s="342">
        <v>16.3</v>
      </c>
      <c r="CY191" s="101">
        <f t="shared" si="131"/>
        <v>1</v>
      </c>
      <c r="CZ191" s="101"/>
      <c r="DA191" s="101"/>
      <c r="DB191" s="311"/>
      <c r="DC191" s="311"/>
      <c r="DD191" s="311"/>
      <c r="DE191" s="311"/>
      <c r="DF191" s="311"/>
      <c r="DP191" s="311"/>
      <c r="DQ191" s="311"/>
      <c r="DR191" s="311"/>
      <c r="DS191" s="311"/>
      <c r="DT191" s="311"/>
      <c r="DU191" s="311"/>
      <c r="DV191" s="311"/>
      <c r="DW191" s="311"/>
      <c r="DX191" s="101"/>
      <c r="DY191" s="101"/>
      <c r="DZ191" s="101"/>
      <c r="EA191" s="101"/>
      <c r="EB191" s="101"/>
      <c r="EC191" s="101"/>
      <c r="ED191" s="101"/>
      <c r="EE191" s="311"/>
      <c r="EF191" s="101"/>
      <c r="EG191" s="101"/>
      <c r="EH191" s="101"/>
      <c r="EI191" s="101"/>
      <c r="EJ191" s="105"/>
      <c r="EK191" s="105"/>
      <c r="EL191" s="69"/>
      <c r="EM191" s="68"/>
      <c r="EN191" s="68"/>
      <c r="EO191" s="68"/>
      <c r="EP191" s="68"/>
      <c r="EQ191" s="68"/>
      <c r="ER191" s="68"/>
      <c r="ES191" s="15"/>
      <c r="ET191" s="15"/>
      <c r="EU191" s="105"/>
      <c r="EV191" s="105"/>
      <c r="EW191" s="105"/>
      <c r="EX191" s="105"/>
      <c r="EY191" s="105"/>
      <c r="EZ191" s="105"/>
      <c r="FA191" s="67"/>
      <c r="FB191" s="105"/>
      <c r="FC191" s="105"/>
      <c r="FD191" s="105"/>
      <c r="FE191" s="105"/>
      <c r="FF191" s="105"/>
      <c r="FG191" s="105"/>
      <c r="FH191" s="67"/>
      <c r="FI191" s="67"/>
      <c r="FJ191" s="67"/>
      <c r="FK191" s="67"/>
      <c r="FL191" s="67"/>
      <c r="FM191" s="67"/>
      <c r="FN191" s="67"/>
    </row>
    <row r="192" spans="2:170" ht="22.5" customHeight="1" x14ac:dyDescent="0.45">
      <c r="B192" s="133">
        <f>IF(Data!B191&lt;&gt;"",Data!B191,"")</f>
        <v>178</v>
      </c>
      <c r="C192" s="158" t="str">
        <f>IF(Data!C191&lt;&gt;"",Data!C191,"")</f>
        <v>นางสาวนิชาดา   เอี่ยมจุ้ย</v>
      </c>
      <c r="D192" s="106">
        <f>IF(Data!D191&lt;&gt;"",Data!D191,"")</f>
        <v>2</v>
      </c>
      <c r="E192" s="140">
        <f>IF(AND(I192=1,Data!T191=0),0,IF(I192=999,999,Data!T191))</f>
        <v>194</v>
      </c>
      <c r="F192" s="140">
        <f t="shared" si="88"/>
        <v>16.166666666666668</v>
      </c>
      <c r="G192" s="140">
        <f>IF(Data!K191&lt;&gt;"",Data!K191,"")</f>
        <v>65</v>
      </c>
      <c r="H192" s="141">
        <f>IF(Data!L191&lt;&gt;"",Data!L191,"")</f>
        <v>162</v>
      </c>
      <c r="I192" s="63">
        <f>IF(Data!M191&lt;&gt;"",Data!M191,"")</f>
        <v>1</v>
      </c>
      <c r="J192" s="63">
        <f t="shared" si="89"/>
        <v>135</v>
      </c>
      <c r="L192" s="64" t="str">
        <f t="shared" si="90"/>
        <v>น้ำหนักมากกว่าเกณฑ์</v>
      </c>
      <c r="M192" s="74"/>
      <c r="N192" s="63">
        <f t="shared" si="91"/>
        <v>103</v>
      </c>
      <c r="P192" s="64" t="str">
        <f t="shared" si="92"/>
        <v>ส่วนสูงตามเกณฑ์</v>
      </c>
      <c r="R192" s="63">
        <f t="shared" si="93"/>
        <v>126</v>
      </c>
      <c r="S192" s="64" t="str">
        <f t="shared" si="94"/>
        <v>เริ่มอ้วน</v>
      </c>
      <c r="W192" s="310">
        <f t="shared" si="95"/>
        <v>2194</v>
      </c>
      <c r="Y192" s="65">
        <f t="shared" si="96"/>
        <v>48</v>
      </c>
      <c r="Z192" s="65">
        <f t="shared" si="97"/>
        <v>156.69999999999999</v>
      </c>
      <c r="AA192" s="65">
        <f t="shared" si="98"/>
        <v>51.4</v>
      </c>
      <c r="AB192" s="65">
        <f t="shared" si="99"/>
        <v>0</v>
      </c>
      <c r="AC192" s="65">
        <f t="shared" si="100"/>
        <v>51.4</v>
      </c>
      <c r="AD192" s="65">
        <f t="shared" si="101"/>
        <v>32.527807836011348</v>
      </c>
      <c r="AE192" s="65">
        <f t="shared" si="102"/>
        <v>37.685205224007568</v>
      </c>
      <c r="AF192" s="65">
        <f t="shared" si="103"/>
        <v>40.263903918005667</v>
      </c>
      <c r="AG192" s="65">
        <f t="shared" si="104"/>
        <v>57.331167439106558</v>
      </c>
      <c r="AH192" s="65">
        <f t="shared" si="105"/>
        <v>60.441556585475411</v>
      </c>
      <c r="AI192" s="65">
        <f t="shared" si="106"/>
        <v>66.662334878213116</v>
      </c>
      <c r="AJ192" s="65">
        <f t="shared" si="107"/>
        <v>141.5468221074338</v>
      </c>
      <c r="AK192" s="65">
        <f t="shared" si="108"/>
        <v>146.59788140495584</v>
      </c>
      <c r="AL192" s="65">
        <f t="shared" si="109"/>
        <v>149.12341105371689</v>
      </c>
      <c r="AM192" s="65">
        <f t="shared" si="110"/>
        <v>164.03732824271628</v>
      </c>
      <c r="AN192" s="65">
        <f t="shared" si="111"/>
        <v>166.48310432362169</v>
      </c>
      <c r="AO192" s="65">
        <f t="shared" si="112"/>
        <v>171.37465648543255</v>
      </c>
      <c r="AP192" s="65">
        <f t="shared" si="113"/>
        <v>35.449286428877684</v>
      </c>
      <c r="AQ192" s="65">
        <f t="shared" si="114"/>
        <v>40.76619095258512</v>
      </c>
      <c r="AR192" s="65">
        <f t="shared" si="115"/>
        <v>43.424643214438845</v>
      </c>
      <c r="AS192" s="65">
        <f t="shared" si="116"/>
        <v>60.332399599828506</v>
      </c>
      <c r="AT192" s="65">
        <f t="shared" si="117"/>
        <v>63.309866133104663</v>
      </c>
      <c r="AU192" s="65">
        <f t="shared" si="118"/>
        <v>69.264799199657006</v>
      </c>
      <c r="AV192" s="65">
        <f t="shared" si="119"/>
        <v>0</v>
      </c>
      <c r="AW192" s="65">
        <f t="shared" si="120"/>
        <v>35.449286428877684</v>
      </c>
      <c r="AX192" s="65">
        <f t="shared" si="121"/>
        <v>0</v>
      </c>
      <c r="AY192" s="65">
        <f t="shared" si="122"/>
        <v>40.76619095258512</v>
      </c>
      <c r="AZ192" s="65">
        <f t="shared" si="123"/>
        <v>0</v>
      </c>
      <c r="BA192" s="65">
        <f t="shared" si="124"/>
        <v>43.424643214438845</v>
      </c>
      <c r="BB192" s="65">
        <f t="shared" si="125"/>
        <v>0</v>
      </c>
      <c r="BC192" s="65">
        <f t="shared" si="126"/>
        <v>60.332399599828506</v>
      </c>
      <c r="BD192" s="65">
        <f t="shared" si="127"/>
        <v>0</v>
      </c>
      <c r="BE192" s="65">
        <f t="shared" si="128"/>
        <v>63.309866133104663</v>
      </c>
      <c r="BF192" s="65">
        <f t="shared" si="129"/>
        <v>0</v>
      </c>
      <c r="BG192" s="65">
        <f t="shared" si="130"/>
        <v>69.264799199657006</v>
      </c>
      <c r="BI192" s="371">
        <v>1177</v>
      </c>
      <c r="BJ192" s="342">
        <v>28.26653667898487</v>
      </c>
      <c r="BK192" s="342">
        <v>35.444357785989915</v>
      </c>
      <c r="BL192" s="342">
        <v>39.03326833949243</v>
      </c>
      <c r="BM192" s="342">
        <v>42.622178892994953</v>
      </c>
      <c r="BN192" s="342">
        <v>49.8</v>
      </c>
      <c r="BO192" s="342">
        <v>57.350004423664558</v>
      </c>
      <c r="BP192" s="342">
        <v>61.125006635496838</v>
      </c>
      <c r="BQ192" s="342">
        <v>64.900008847329133</v>
      </c>
      <c r="BR192" s="342">
        <v>72.5</v>
      </c>
      <c r="BS192" s="65"/>
      <c r="BT192" s="371">
        <v>1177</v>
      </c>
      <c r="BU192" s="342">
        <v>139.92262851809397</v>
      </c>
      <c r="BV192" s="342">
        <v>147.91572569579597</v>
      </c>
      <c r="BW192" s="342">
        <v>151.912274284647</v>
      </c>
      <c r="BX192" s="342">
        <v>155.908822873498</v>
      </c>
      <c r="BY192" s="342">
        <v>163.90192005119999</v>
      </c>
      <c r="BZ192" s="342">
        <v>169.61063337788659</v>
      </c>
      <c r="CA192" s="342">
        <v>172.4649900412299</v>
      </c>
      <c r="CB192" s="342">
        <v>175.31934670457318</v>
      </c>
      <c r="CC192" s="342">
        <v>181.02806003125974</v>
      </c>
      <c r="CE192" s="385">
        <v>93.25</v>
      </c>
      <c r="CF192" s="342">
        <v>10.675000000000001</v>
      </c>
      <c r="CG192" s="342">
        <v>11.675000000000001</v>
      </c>
      <c r="CH192" s="342">
        <v>12.175000000000001</v>
      </c>
      <c r="CI192" s="342">
        <v>12.675000000000001</v>
      </c>
      <c r="CJ192" s="342">
        <v>13.675000000000001</v>
      </c>
      <c r="CK192" s="342">
        <v>14.775</v>
      </c>
      <c r="CL192" s="342">
        <v>15.324999999999999</v>
      </c>
      <c r="CM192" s="342">
        <v>15.875</v>
      </c>
      <c r="CN192" s="342">
        <v>16.975000000000001</v>
      </c>
      <c r="CO192" s="342">
        <v>10.35</v>
      </c>
      <c r="CP192" s="342">
        <v>11.35</v>
      </c>
      <c r="CQ192" s="342">
        <v>11.85</v>
      </c>
      <c r="CR192" s="342">
        <v>12.35</v>
      </c>
      <c r="CS192" s="342">
        <v>13.35</v>
      </c>
      <c r="CT192" s="342">
        <v>14.362500000000001</v>
      </c>
      <c r="CU192" s="342">
        <v>14.86875</v>
      </c>
      <c r="CV192" s="342">
        <v>15.375</v>
      </c>
      <c r="CW192" s="342">
        <v>16.387499999999999</v>
      </c>
      <c r="CY192" s="101">
        <f t="shared" si="131"/>
        <v>1</v>
      </c>
      <c r="CZ192" s="101"/>
      <c r="DA192" s="101"/>
      <c r="DB192" s="311"/>
      <c r="DC192" s="311"/>
      <c r="DD192" s="311"/>
      <c r="DE192" s="311"/>
      <c r="DF192" s="311"/>
      <c r="DP192" s="311"/>
      <c r="DQ192" s="311"/>
      <c r="DR192" s="311"/>
      <c r="DS192" s="311"/>
      <c r="DT192" s="311"/>
      <c r="DU192" s="311"/>
      <c r="DV192" s="311"/>
      <c r="DW192" s="311"/>
      <c r="DX192" s="101"/>
      <c r="DY192" s="101"/>
      <c r="DZ192" s="101"/>
      <c r="EA192" s="101"/>
      <c r="EB192" s="101"/>
      <c r="EC192" s="101"/>
      <c r="ED192" s="101"/>
      <c r="EE192" s="311"/>
      <c r="EF192" s="101"/>
      <c r="EG192" s="101"/>
      <c r="EH192" s="101"/>
      <c r="EI192" s="101"/>
      <c r="EJ192" s="105"/>
      <c r="EK192" s="105"/>
      <c r="EL192" s="69"/>
      <c r="EM192" s="68"/>
      <c r="EN192" s="68"/>
      <c r="EO192" s="68"/>
      <c r="EP192" s="68"/>
      <c r="EQ192" s="68"/>
      <c r="ER192" s="68"/>
      <c r="ES192" s="15"/>
      <c r="ET192" s="15"/>
      <c r="EU192" s="105"/>
      <c r="EV192" s="105"/>
      <c r="EW192" s="105"/>
      <c r="EX192" s="105"/>
      <c r="EY192" s="105"/>
      <c r="EZ192" s="105"/>
      <c r="FA192" s="67"/>
      <c r="FB192" s="105"/>
      <c r="FC192" s="105"/>
      <c r="FD192" s="105"/>
      <c r="FE192" s="105"/>
      <c r="FF192" s="105"/>
      <c r="FG192" s="105"/>
      <c r="FH192" s="67"/>
      <c r="FI192" s="67"/>
      <c r="FJ192" s="67"/>
      <c r="FK192" s="67"/>
      <c r="FL192" s="67"/>
      <c r="FM192" s="67"/>
      <c r="FN192" s="67"/>
    </row>
    <row r="193" spans="2:170" ht="22.5" customHeight="1" x14ac:dyDescent="0.45">
      <c r="B193" s="133">
        <f>IF(Data!B192&lt;&gt;"",Data!B192,"")</f>
        <v>179</v>
      </c>
      <c r="C193" s="158" t="str">
        <f>IF(Data!C192&lt;&gt;"",Data!C192,"")</f>
        <v>นางสาววริศรา   หงิมเพ็ง</v>
      </c>
      <c r="D193" s="106">
        <f>IF(Data!D192&lt;&gt;"",Data!D192,"")</f>
        <v>2</v>
      </c>
      <c r="E193" s="140">
        <f>IF(AND(I193=1,Data!T192=0),0,IF(I193=999,999,Data!T192))</f>
        <v>188</v>
      </c>
      <c r="F193" s="140">
        <f t="shared" si="88"/>
        <v>15.666666666666666</v>
      </c>
      <c r="G193" s="140">
        <f>IF(Data!K192&lt;&gt;"",Data!K192,"")</f>
        <v>75</v>
      </c>
      <c r="H193" s="141">
        <f>IF(Data!L192&lt;&gt;"",Data!L192,"")</f>
        <v>156</v>
      </c>
      <c r="I193" s="63">
        <f>IF(Data!M192&lt;&gt;"",Data!M192,"")</f>
        <v>1</v>
      </c>
      <c r="J193" s="63">
        <f t="shared" si="89"/>
        <v>158</v>
      </c>
      <c r="L193" s="64" t="str">
        <f t="shared" si="90"/>
        <v>น้ำหนักมากกว่าเกณฑ์</v>
      </c>
      <c r="M193" s="74"/>
      <c r="N193" s="63">
        <f t="shared" si="91"/>
        <v>100</v>
      </c>
      <c r="P193" s="64" t="str">
        <f t="shared" si="92"/>
        <v>ส่วนสูงตามเกณฑ์</v>
      </c>
      <c r="R193" s="63">
        <f t="shared" si="93"/>
        <v>161</v>
      </c>
      <c r="S193" s="64" t="str">
        <f t="shared" si="94"/>
        <v>อ้วน</v>
      </c>
      <c r="W193" s="310">
        <f t="shared" si="95"/>
        <v>2188</v>
      </c>
      <c r="Y193" s="65">
        <f t="shared" si="96"/>
        <v>47.6</v>
      </c>
      <c r="Z193" s="65">
        <f t="shared" si="97"/>
        <v>156.4</v>
      </c>
      <c r="AA193" s="65">
        <f t="shared" si="98"/>
        <v>46.5</v>
      </c>
      <c r="AB193" s="65">
        <f t="shared" si="99"/>
        <v>0</v>
      </c>
      <c r="AC193" s="65">
        <f t="shared" si="100"/>
        <v>46.5</v>
      </c>
      <c r="AD193" s="65">
        <f t="shared" si="101"/>
        <v>31.80879356458891</v>
      </c>
      <c r="AE193" s="65">
        <f t="shared" si="102"/>
        <v>37.072529043059276</v>
      </c>
      <c r="AF193" s="65">
        <f t="shared" si="103"/>
        <v>39.704396782294452</v>
      </c>
      <c r="AG193" s="65">
        <f t="shared" si="104"/>
        <v>57.010921006962164</v>
      </c>
      <c r="AH193" s="65">
        <f t="shared" si="105"/>
        <v>60.147894675949551</v>
      </c>
      <c r="AI193" s="65">
        <f t="shared" si="106"/>
        <v>66.421842013924334</v>
      </c>
      <c r="AJ193" s="65">
        <f t="shared" si="107"/>
        <v>141.40632924314502</v>
      </c>
      <c r="AK193" s="65">
        <f t="shared" si="108"/>
        <v>146.40421949543003</v>
      </c>
      <c r="AL193" s="65">
        <f t="shared" si="109"/>
        <v>148.9031646215725</v>
      </c>
      <c r="AM193" s="65">
        <f t="shared" si="110"/>
        <v>163.89683537842751</v>
      </c>
      <c r="AN193" s="65">
        <f t="shared" si="111"/>
        <v>166.39578050456998</v>
      </c>
      <c r="AO193" s="65">
        <f t="shared" si="112"/>
        <v>171.39367075685499</v>
      </c>
      <c r="AP193" s="65">
        <f t="shared" si="113"/>
        <v>31.825343514567464</v>
      </c>
      <c r="AQ193" s="65">
        <f t="shared" si="114"/>
        <v>36.716895676378314</v>
      </c>
      <c r="AR193" s="65">
        <f t="shared" si="115"/>
        <v>39.162671757283732</v>
      </c>
      <c r="AS193" s="65">
        <f t="shared" si="116"/>
        <v>56.150181710528997</v>
      </c>
      <c r="AT193" s="65">
        <f t="shared" si="117"/>
        <v>59.366908947372004</v>
      </c>
      <c r="AU193" s="65">
        <f t="shared" si="118"/>
        <v>65.800363421058009</v>
      </c>
      <c r="AV193" s="65">
        <f t="shared" si="119"/>
        <v>0</v>
      </c>
      <c r="AW193" s="65">
        <f t="shared" si="120"/>
        <v>31.825343514567464</v>
      </c>
      <c r="AX193" s="65">
        <f t="shared" si="121"/>
        <v>0</v>
      </c>
      <c r="AY193" s="65">
        <f t="shared" si="122"/>
        <v>36.716895676378314</v>
      </c>
      <c r="AZ193" s="65">
        <f t="shared" si="123"/>
        <v>0</v>
      </c>
      <c r="BA193" s="65">
        <f t="shared" si="124"/>
        <v>39.162671757283732</v>
      </c>
      <c r="BB193" s="65">
        <f t="shared" si="125"/>
        <v>0</v>
      </c>
      <c r="BC193" s="65">
        <f t="shared" si="126"/>
        <v>56.150181710528997</v>
      </c>
      <c r="BD193" s="65">
        <f t="shared" si="127"/>
        <v>0</v>
      </c>
      <c r="BE193" s="65">
        <f t="shared" si="128"/>
        <v>59.366908947372004</v>
      </c>
      <c r="BF193" s="65">
        <f t="shared" si="129"/>
        <v>0</v>
      </c>
      <c r="BG193" s="65">
        <f t="shared" si="130"/>
        <v>65.800363421058009</v>
      </c>
      <c r="BI193" s="371">
        <v>1178</v>
      </c>
      <c r="BJ193" s="342">
        <v>28.566536678984875</v>
      </c>
      <c r="BK193" s="342">
        <v>35.744357785989919</v>
      </c>
      <c r="BL193" s="342">
        <v>39.333268339492435</v>
      </c>
      <c r="BM193" s="342">
        <v>42.922178892994957</v>
      </c>
      <c r="BN193" s="342">
        <v>50.1</v>
      </c>
      <c r="BO193" s="342">
        <v>57.596835378427492</v>
      </c>
      <c r="BP193" s="342">
        <v>61.345253067641238</v>
      </c>
      <c r="BQ193" s="342">
        <v>65.093670756854976</v>
      </c>
      <c r="BR193" s="342">
        <v>72.599999999999994</v>
      </c>
      <c r="BS193" s="65"/>
      <c r="BT193" s="371">
        <v>1178</v>
      </c>
      <c r="BU193" s="342">
        <v>140.70537441162915</v>
      </c>
      <c r="BV193" s="342">
        <v>148.52942510001944</v>
      </c>
      <c r="BW193" s="342">
        <v>152.44145044421455</v>
      </c>
      <c r="BX193" s="342">
        <v>156.3534757884097</v>
      </c>
      <c r="BY193" s="342">
        <v>164.17752647679998</v>
      </c>
      <c r="BZ193" s="342">
        <v>169.86866286430859</v>
      </c>
      <c r="CA193" s="342">
        <v>172.71423105806289</v>
      </c>
      <c r="CB193" s="342">
        <v>175.5597992518172</v>
      </c>
      <c r="CC193" s="342">
        <v>181.2509356393258</v>
      </c>
      <c r="CE193" s="385">
        <v>93.5</v>
      </c>
      <c r="CF193" s="342">
        <v>10.75</v>
      </c>
      <c r="CG193" s="342">
        <v>11.75</v>
      </c>
      <c r="CH193" s="342">
        <v>12.25</v>
      </c>
      <c r="CI193" s="342">
        <v>12.75</v>
      </c>
      <c r="CJ193" s="342">
        <v>13.75</v>
      </c>
      <c r="CK193" s="342">
        <v>14.85</v>
      </c>
      <c r="CL193" s="342">
        <v>15.4</v>
      </c>
      <c r="CM193" s="342">
        <v>15.95</v>
      </c>
      <c r="CN193" s="342">
        <v>17.05</v>
      </c>
      <c r="CO193" s="342">
        <v>10.4</v>
      </c>
      <c r="CP193" s="342">
        <v>11.4</v>
      </c>
      <c r="CQ193" s="342">
        <v>11.9</v>
      </c>
      <c r="CR193" s="342">
        <v>12.4</v>
      </c>
      <c r="CS193" s="342">
        <v>13.4</v>
      </c>
      <c r="CT193" s="342">
        <v>14.425000000000001</v>
      </c>
      <c r="CU193" s="342">
        <v>14.9375</v>
      </c>
      <c r="CV193" s="342">
        <v>15.45</v>
      </c>
      <c r="CW193" s="342">
        <v>16.475000000000001</v>
      </c>
      <c r="CY193" s="101">
        <f t="shared" si="131"/>
        <v>1</v>
      </c>
      <c r="CZ193" s="101"/>
      <c r="DA193" s="101"/>
      <c r="DB193" s="311"/>
      <c r="DC193" s="311"/>
      <c r="DD193" s="311"/>
      <c r="DE193" s="311"/>
      <c r="DF193" s="311"/>
      <c r="DP193" s="311"/>
      <c r="DQ193" s="311"/>
      <c r="DR193" s="311"/>
      <c r="DS193" s="311"/>
      <c r="DT193" s="311"/>
      <c r="DU193" s="311"/>
      <c r="DV193" s="311"/>
      <c r="DW193" s="311"/>
      <c r="DX193" s="101"/>
      <c r="DY193" s="101"/>
      <c r="DZ193" s="101"/>
      <c r="EA193" s="101"/>
      <c r="EB193" s="101"/>
      <c r="EC193" s="101"/>
      <c r="ED193" s="101"/>
      <c r="EE193" s="311"/>
      <c r="EF193" s="101"/>
      <c r="EG193" s="101"/>
      <c r="EH193" s="101"/>
      <c r="EI193" s="101"/>
      <c r="EJ193" s="105"/>
      <c r="EK193" s="105"/>
      <c r="EL193" s="69"/>
      <c r="EM193" s="68"/>
      <c r="EN193" s="68"/>
      <c r="EO193" s="68"/>
      <c r="EP193" s="68"/>
      <c r="EQ193" s="68"/>
      <c r="ER193" s="68"/>
      <c r="ES193" s="15"/>
      <c r="ET193" s="15"/>
      <c r="EU193" s="105"/>
      <c r="EV193" s="105"/>
      <c r="EW193" s="105"/>
      <c r="EX193" s="105"/>
      <c r="EY193" s="105"/>
      <c r="EZ193" s="105"/>
      <c r="FA193" s="67"/>
      <c r="FB193" s="105"/>
      <c r="FC193" s="105"/>
      <c r="FD193" s="105"/>
      <c r="FE193" s="105"/>
      <c r="FF193" s="105"/>
      <c r="FG193" s="105"/>
      <c r="FH193" s="67"/>
      <c r="FI193" s="67"/>
      <c r="FJ193" s="67"/>
      <c r="FK193" s="67"/>
      <c r="FL193" s="67"/>
      <c r="FM193" s="67"/>
      <c r="FN193" s="67"/>
    </row>
    <row r="194" spans="2:170" ht="22.5" customHeight="1" x14ac:dyDescent="0.45">
      <c r="B194" s="133">
        <f>IF(Data!B193&lt;&gt;"",Data!B193,"")</f>
        <v>180</v>
      </c>
      <c r="C194" s="158" t="str">
        <f>IF(Data!C193&lt;&gt;"",Data!C193,"")</f>
        <v>นางสาววัลภา   เหลืองวิเศษ</v>
      </c>
      <c r="D194" s="106">
        <f>IF(Data!D193&lt;&gt;"",Data!D193,"")</f>
        <v>2</v>
      </c>
      <c r="E194" s="140">
        <f>IF(AND(I194=1,Data!T193=0),0,IF(I194=999,999,Data!T193))</f>
        <v>200</v>
      </c>
      <c r="F194" s="140">
        <f t="shared" si="88"/>
        <v>16.666666666666668</v>
      </c>
      <c r="G194" s="140">
        <f>IF(Data!K193&lt;&gt;"",Data!K193,"")</f>
        <v>43</v>
      </c>
      <c r="H194" s="141">
        <f>IF(Data!L193&lt;&gt;"",Data!L193,"")</f>
        <v>156</v>
      </c>
      <c r="I194" s="63">
        <f>IF(Data!M193&lt;&gt;"",Data!M193,"")</f>
        <v>1</v>
      </c>
      <c r="J194" s="63">
        <f t="shared" si="89"/>
        <v>89</v>
      </c>
      <c r="L194" s="64" t="str">
        <f t="shared" si="90"/>
        <v>น้ำหนักตามเกณฑ์</v>
      </c>
      <c r="M194" s="74"/>
      <c r="N194" s="63">
        <f t="shared" si="91"/>
        <v>99</v>
      </c>
      <c r="P194" s="64" t="str">
        <f t="shared" si="92"/>
        <v>ส่วนสูงตามเกณฑ์</v>
      </c>
      <c r="R194" s="63">
        <f t="shared" si="93"/>
        <v>92</v>
      </c>
      <c r="S194" s="64" t="str">
        <f t="shared" si="94"/>
        <v>สมส่วน</v>
      </c>
      <c r="W194" s="310">
        <f t="shared" si="95"/>
        <v>2200</v>
      </c>
      <c r="Y194" s="65">
        <f t="shared" si="96"/>
        <v>48.2</v>
      </c>
      <c r="Z194" s="65">
        <f t="shared" si="97"/>
        <v>156.80000000000001</v>
      </c>
      <c r="AA194" s="65">
        <f t="shared" si="98"/>
        <v>46.5</v>
      </c>
      <c r="AB194" s="65">
        <f t="shared" si="99"/>
        <v>0</v>
      </c>
      <c r="AC194" s="65">
        <f t="shared" si="100"/>
        <v>46.5</v>
      </c>
      <c r="AD194" s="65">
        <f t="shared" si="101"/>
        <v>33.046822107433798</v>
      </c>
      <c r="AE194" s="65">
        <f t="shared" si="102"/>
        <v>38.097881404955871</v>
      </c>
      <c r="AF194" s="65">
        <f t="shared" si="103"/>
        <v>40.623411053716907</v>
      </c>
      <c r="AG194" s="65">
        <f t="shared" si="104"/>
        <v>57.531167439106554</v>
      </c>
      <c r="AH194" s="65">
        <f t="shared" si="105"/>
        <v>60.641556585475406</v>
      </c>
      <c r="AI194" s="65">
        <f t="shared" si="106"/>
        <v>66.862334878213105</v>
      </c>
      <c r="AJ194" s="65">
        <f t="shared" si="107"/>
        <v>141.80632924314503</v>
      </c>
      <c r="AK194" s="65">
        <f t="shared" si="108"/>
        <v>146.80421949543003</v>
      </c>
      <c r="AL194" s="65">
        <f t="shared" si="109"/>
        <v>149.30316462157251</v>
      </c>
      <c r="AM194" s="65">
        <f t="shared" si="110"/>
        <v>164.13732824271625</v>
      </c>
      <c r="AN194" s="65">
        <f t="shared" si="111"/>
        <v>166.58310432362168</v>
      </c>
      <c r="AO194" s="65">
        <f t="shared" si="112"/>
        <v>171.47465648543252</v>
      </c>
      <c r="AP194" s="65">
        <f t="shared" si="113"/>
        <v>31.825343514567464</v>
      </c>
      <c r="AQ194" s="65">
        <f t="shared" si="114"/>
        <v>36.716895676378314</v>
      </c>
      <c r="AR194" s="65">
        <f t="shared" si="115"/>
        <v>39.162671757283732</v>
      </c>
      <c r="AS194" s="65">
        <f t="shared" si="116"/>
        <v>56.150181710528997</v>
      </c>
      <c r="AT194" s="65">
        <f t="shared" si="117"/>
        <v>59.366908947372004</v>
      </c>
      <c r="AU194" s="65">
        <f t="shared" si="118"/>
        <v>65.800363421058009</v>
      </c>
      <c r="AV194" s="65">
        <f t="shared" si="119"/>
        <v>0</v>
      </c>
      <c r="AW194" s="65">
        <f t="shared" si="120"/>
        <v>31.825343514567464</v>
      </c>
      <c r="AX194" s="65">
        <f t="shared" si="121"/>
        <v>0</v>
      </c>
      <c r="AY194" s="65">
        <f t="shared" si="122"/>
        <v>36.716895676378314</v>
      </c>
      <c r="AZ194" s="65">
        <f t="shared" si="123"/>
        <v>0</v>
      </c>
      <c r="BA194" s="65">
        <f t="shared" si="124"/>
        <v>39.162671757283732</v>
      </c>
      <c r="BB194" s="65">
        <f t="shared" si="125"/>
        <v>0</v>
      </c>
      <c r="BC194" s="65">
        <f t="shared" si="126"/>
        <v>56.150181710528997</v>
      </c>
      <c r="BD194" s="65">
        <f t="shared" si="127"/>
        <v>0</v>
      </c>
      <c r="BE194" s="65">
        <f t="shared" si="128"/>
        <v>59.366908947372004</v>
      </c>
      <c r="BF194" s="65">
        <f t="shared" si="129"/>
        <v>0</v>
      </c>
      <c r="BG194" s="65">
        <f t="shared" si="130"/>
        <v>65.800363421058009</v>
      </c>
      <c r="BI194" s="371">
        <v>1179</v>
      </c>
      <c r="BJ194" s="342">
        <v>29.026043814696095</v>
      </c>
      <c r="BK194" s="342">
        <v>36.150695876464063</v>
      </c>
      <c r="BL194" s="342">
        <v>39.71302190734805</v>
      </c>
      <c r="BM194" s="342">
        <v>43.275347938232031</v>
      </c>
      <c r="BN194" s="342">
        <v>50.4</v>
      </c>
      <c r="BO194" s="342">
        <v>57.843666333190413</v>
      </c>
      <c r="BP194" s="342">
        <v>61.565499499785616</v>
      </c>
      <c r="BQ194" s="342">
        <v>65.287332666380834</v>
      </c>
      <c r="BR194" s="342">
        <v>72.7</v>
      </c>
      <c r="BS194" s="65"/>
      <c r="BT194" s="371">
        <v>1179</v>
      </c>
      <c r="BU194" s="342">
        <v>141.50202858705885</v>
      </c>
      <c r="BV194" s="342">
        <v>149.14901914763922</v>
      </c>
      <c r="BW194" s="342">
        <v>152.97251442792944</v>
      </c>
      <c r="BX194" s="342">
        <v>156.79600970821963</v>
      </c>
      <c r="BY194" s="342">
        <v>164.44300026880001</v>
      </c>
      <c r="BZ194" s="342">
        <v>170.12302599433372</v>
      </c>
      <c r="CA194" s="342">
        <v>172.96303885710057</v>
      </c>
      <c r="CB194" s="342">
        <v>175.80305171986743</v>
      </c>
      <c r="CC194" s="342">
        <v>181.48307744540114</v>
      </c>
      <c r="CE194" s="385">
        <v>93.75</v>
      </c>
      <c r="CF194" s="342">
        <v>10.824999999999999</v>
      </c>
      <c r="CG194" s="342">
        <v>11.824999999999999</v>
      </c>
      <c r="CH194" s="342">
        <v>12.324999999999999</v>
      </c>
      <c r="CI194" s="342">
        <v>12.824999999999999</v>
      </c>
      <c r="CJ194" s="342">
        <v>13.824999999999999</v>
      </c>
      <c r="CK194" s="342">
        <v>14.925000000000001</v>
      </c>
      <c r="CL194" s="342">
        <v>15.475</v>
      </c>
      <c r="CM194" s="342">
        <v>16.024999999999999</v>
      </c>
      <c r="CN194" s="342">
        <v>17.125</v>
      </c>
      <c r="CO194" s="342">
        <v>10.45</v>
      </c>
      <c r="CP194" s="342">
        <v>11.45</v>
      </c>
      <c r="CQ194" s="342">
        <v>11.95</v>
      </c>
      <c r="CR194" s="342">
        <v>12.45</v>
      </c>
      <c r="CS194" s="342">
        <v>13.45</v>
      </c>
      <c r="CT194" s="342">
        <v>14.487500000000001</v>
      </c>
      <c r="CU194" s="342">
        <v>15.00625</v>
      </c>
      <c r="CV194" s="342">
        <v>15.525</v>
      </c>
      <c r="CW194" s="342">
        <v>16.5625</v>
      </c>
      <c r="CY194" s="101">
        <f t="shared" si="131"/>
        <v>1</v>
      </c>
      <c r="CZ194" s="101"/>
      <c r="DA194" s="101"/>
      <c r="DB194" s="311"/>
      <c r="DC194" s="311"/>
      <c r="DD194" s="311"/>
      <c r="DE194" s="311"/>
      <c r="DF194" s="311"/>
      <c r="DP194" s="311"/>
      <c r="DQ194" s="311"/>
      <c r="DR194" s="311"/>
      <c r="DS194" s="311"/>
      <c r="DT194" s="311"/>
      <c r="DU194" s="311"/>
      <c r="DV194" s="311"/>
      <c r="DW194" s="311"/>
      <c r="DX194" s="101"/>
      <c r="DY194" s="101"/>
      <c r="DZ194" s="101"/>
      <c r="EA194" s="101"/>
      <c r="EB194" s="101"/>
      <c r="EC194" s="101"/>
      <c r="ED194" s="101"/>
      <c r="EE194" s="311"/>
      <c r="EF194" s="101"/>
      <c r="EG194" s="101"/>
      <c r="EH194" s="101"/>
      <c r="EI194" s="101"/>
      <c r="EJ194" s="105"/>
      <c r="EK194" s="105"/>
      <c r="EL194" s="69"/>
      <c r="EM194" s="68"/>
      <c r="EN194" s="68"/>
      <c r="EO194" s="68"/>
      <c r="EP194" s="68"/>
      <c r="EQ194" s="68"/>
      <c r="ER194" s="68"/>
      <c r="ES194" s="15"/>
      <c r="ET194" s="15"/>
      <c r="EU194" s="105"/>
      <c r="EV194" s="105"/>
      <c r="EW194" s="105"/>
      <c r="EX194" s="105"/>
      <c r="EY194" s="105"/>
      <c r="EZ194" s="105"/>
      <c r="FA194" s="67"/>
      <c r="FB194" s="105"/>
      <c r="FC194" s="105"/>
      <c r="FD194" s="105"/>
      <c r="FE194" s="105"/>
      <c r="FF194" s="105"/>
      <c r="FG194" s="105"/>
      <c r="FH194" s="67"/>
      <c r="FI194" s="67"/>
      <c r="FJ194" s="67"/>
      <c r="FK194" s="67"/>
      <c r="FL194" s="67"/>
      <c r="FM194" s="67"/>
      <c r="FN194" s="67"/>
    </row>
    <row r="195" spans="2:170" ht="22.5" customHeight="1" x14ac:dyDescent="0.45">
      <c r="B195" s="133">
        <f>IF(Data!B194&lt;&gt;"",Data!B194,"")</f>
        <v>181</v>
      </c>
      <c r="C195" s="158" t="str">
        <f>IF(Data!C194&lt;&gt;"",Data!C194,"")</f>
        <v>นางสาวพิชามญช์   เกียรติจานนท์</v>
      </c>
      <c r="D195" s="106">
        <f>IF(Data!D194&lt;&gt;"",Data!D194,"")</f>
        <v>2</v>
      </c>
      <c r="E195" s="140">
        <f>IF(AND(I195=1,Data!T194=0),0,IF(I195=999,999,Data!T194))</f>
        <v>213</v>
      </c>
      <c r="F195" s="140">
        <f t="shared" si="88"/>
        <v>17.75</v>
      </c>
      <c r="G195" s="140">
        <f>IF(Data!K194&lt;&gt;"",Data!K194,"")</f>
        <v>50</v>
      </c>
      <c r="H195" s="141">
        <f>IF(Data!L194&lt;&gt;"",Data!L194,"")</f>
        <v>170</v>
      </c>
      <c r="I195" s="63">
        <f>IF(Data!M194&lt;&gt;"",Data!M194,"")</f>
        <v>1</v>
      </c>
      <c r="J195" s="63">
        <f t="shared" si="89"/>
        <v>103</v>
      </c>
      <c r="L195" s="64" t="str">
        <f t="shared" si="90"/>
        <v>น้ำหนักตามเกณฑ์</v>
      </c>
      <c r="M195" s="74"/>
      <c r="N195" s="63">
        <f t="shared" si="91"/>
        <v>108</v>
      </c>
      <c r="P195" s="64" t="str">
        <f t="shared" si="92"/>
        <v>สูงกว่าเกณฑ์</v>
      </c>
      <c r="R195" s="63">
        <f t="shared" si="93"/>
        <v>85</v>
      </c>
      <c r="S195" s="64" t="str">
        <f t="shared" si="94"/>
        <v>สมส่วน</v>
      </c>
      <c r="W195" s="310">
        <f t="shared" si="95"/>
        <v>2213</v>
      </c>
      <c r="Y195" s="65">
        <f t="shared" si="96"/>
        <v>48.6</v>
      </c>
      <c r="Z195" s="65">
        <f t="shared" si="97"/>
        <v>156.9</v>
      </c>
      <c r="AA195" s="65">
        <f t="shared" si="98"/>
        <v>58.7</v>
      </c>
      <c r="AB195" s="65">
        <f t="shared" si="99"/>
        <v>0</v>
      </c>
      <c r="AC195" s="65">
        <f t="shared" si="100"/>
        <v>58.7</v>
      </c>
      <c r="AD195" s="65">
        <f t="shared" si="101"/>
        <v>33.765836378856235</v>
      </c>
      <c r="AE195" s="65">
        <f t="shared" si="102"/>
        <v>38.710557585904162</v>
      </c>
      <c r="AF195" s="65">
        <f t="shared" si="103"/>
        <v>41.182918189428122</v>
      </c>
      <c r="AG195" s="65">
        <f t="shared" si="104"/>
        <v>57.691906735539725</v>
      </c>
      <c r="AH195" s="65">
        <f t="shared" si="105"/>
        <v>60.722542314052959</v>
      </c>
      <c r="AI195" s="65">
        <f t="shared" si="106"/>
        <v>66.783813471079441</v>
      </c>
      <c r="AJ195" s="65">
        <f t="shared" si="107"/>
        <v>142.70386492170113</v>
      </c>
      <c r="AK195" s="65">
        <f t="shared" si="108"/>
        <v>147.43590994780075</v>
      </c>
      <c r="AL195" s="65">
        <f t="shared" si="109"/>
        <v>149.80193246085057</v>
      </c>
      <c r="AM195" s="65">
        <f t="shared" si="110"/>
        <v>164.15757467486065</v>
      </c>
      <c r="AN195" s="65">
        <f t="shared" si="111"/>
        <v>166.57676623314754</v>
      </c>
      <c r="AO195" s="65">
        <f t="shared" si="112"/>
        <v>171.4151493497213</v>
      </c>
      <c r="AP195" s="65">
        <f t="shared" si="113"/>
        <v>40.835200800343003</v>
      </c>
      <c r="AQ195" s="65">
        <f t="shared" si="114"/>
        <v>46.790133866895339</v>
      </c>
      <c r="AR195" s="65">
        <f t="shared" si="115"/>
        <v>49.767600400171503</v>
      </c>
      <c r="AS195" s="65">
        <f t="shared" si="116"/>
        <v>65.479053267726982</v>
      </c>
      <c r="AT195" s="65">
        <f t="shared" si="117"/>
        <v>67.738737690302656</v>
      </c>
      <c r="AU195" s="65">
        <f t="shared" si="118"/>
        <v>72.258106535453976</v>
      </c>
      <c r="AV195" s="65">
        <f t="shared" si="119"/>
        <v>0</v>
      </c>
      <c r="AW195" s="65">
        <f t="shared" si="120"/>
        <v>40.835200800343003</v>
      </c>
      <c r="AX195" s="65">
        <f t="shared" si="121"/>
        <v>0</v>
      </c>
      <c r="AY195" s="65">
        <f t="shared" si="122"/>
        <v>46.790133866895339</v>
      </c>
      <c r="AZ195" s="65">
        <f t="shared" si="123"/>
        <v>0</v>
      </c>
      <c r="BA195" s="65">
        <f t="shared" si="124"/>
        <v>49.767600400171503</v>
      </c>
      <c r="BB195" s="65">
        <f t="shared" si="125"/>
        <v>0</v>
      </c>
      <c r="BC195" s="65">
        <f t="shared" si="126"/>
        <v>65.479053267726982</v>
      </c>
      <c r="BD195" s="65">
        <f t="shared" si="127"/>
        <v>0</v>
      </c>
      <c r="BE195" s="65">
        <f t="shared" si="128"/>
        <v>67.738737690302656</v>
      </c>
      <c r="BF195" s="65">
        <f t="shared" si="129"/>
        <v>0</v>
      </c>
      <c r="BG195" s="65">
        <f t="shared" si="130"/>
        <v>72.258106535453976</v>
      </c>
      <c r="BI195" s="371">
        <v>1180</v>
      </c>
      <c r="BJ195" s="342">
        <v>29.485550950407315</v>
      </c>
      <c r="BK195" s="342">
        <v>36.557033966938214</v>
      </c>
      <c r="BL195" s="342">
        <v>40.092775475203652</v>
      </c>
      <c r="BM195" s="342">
        <v>43.628516983469105</v>
      </c>
      <c r="BN195" s="342">
        <v>50.7</v>
      </c>
      <c r="BO195" s="342">
        <v>58.143666333190417</v>
      </c>
      <c r="BP195" s="342">
        <v>61.865499499785628</v>
      </c>
      <c r="BQ195" s="342">
        <v>65.587332666380831</v>
      </c>
      <c r="BR195" s="342">
        <v>73</v>
      </c>
      <c r="BS195" s="65"/>
      <c r="BT195" s="371">
        <v>1180</v>
      </c>
      <c r="BU195" s="342">
        <v>142.30193073337196</v>
      </c>
      <c r="BV195" s="342">
        <v>149.76811817424797</v>
      </c>
      <c r="BW195" s="342">
        <v>153.50121189468595</v>
      </c>
      <c r="BX195" s="342">
        <v>157.23430561512396</v>
      </c>
      <c r="BY195" s="342">
        <v>164.70049305599997</v>
      </c>
      <c r="BZ195" s="342">
        <v>170.37457010431092</v>
      </c>
      <c r="CA195" s="342">
        <v>173.21160862846639</v>
      </c>
      <c r="CB195" s="342">
        <v>176.04864715262187</v>
      </c>
      <c r="CC195" s="342">
        <v>181.72272420093282</v>
      </c>
      <c r="CE195" s="385">
        <v>94</v>
      </c>
      <c r="CF195" s="342">
        <v>10.9</v>
      </c>
      <c r="CG195" s="342">
        <v>11.9</v>
      </c>
      <c r="CH195" s="342">
        <v>12.4</v>
      </c>
      <c r="CI195" s="342">
        <v>12.9</v>
      </c>
      <c r="CJ195" s="342">
        <v>13.9</v>
      </c>
      <c r="CK195" s="342">
        <v>15</v>
      </c>
      <c r="CL195" s="342">
        <v>15.55</v>
      </c>
      <c r="CM195" s="342">
        <v>16.100000000000001</v>
      </c>
      <c r="CN195" s="342">
        <v>17.2</v>
      </c>
      <c r="CO195" s="342">
        <v>10.5</v>
      </c>
      <c r="CP195" s="342">
        <v>11.5</v>
      </c>
      <c r="CQ195" s="342">
        <v>12</v>
      </c>
      <c r="CR195" s="342">
        <v>12.5</v>
      </c>
      <c r="CS195" s="342">
        <v>13.5</v>
      </c>
      <c r="CT195" s="342">
        <v>14.55</v>
      </c>
      <c r="CU195" s="342">
        <v>15.074999999999999</v>
      </c>
      <c r="CV195" s="342">
        <v>15.6</v>
      </c>
      <c r="CW195" s="342">
        <v>16.649999999999999</v>
      </c>
      <c r="CY195" s="101">
        <f t="shared" si="131"/>
        <v>1</v>
      </c>
      <c r="CZ195" s="101"/>
      <c r="DA195" s="101"/>
      <c r="DB195" s="311"/>
      <c r="DC195" s="311"/>
      <c r="DD195" s="311"/>
      <c r="DE195" s="311"/>
      <c r="DF195" s="311"/>
      <c r="DP195" s="311"/>
      <c r="DQ195" s="311"/>
      <c r="DR195" s="311"/>
      <c r="DS195" s="311"/>
      <c r="DT195" s="311"/>
      <c r="DU195" s="311"/>
      <c r="DV195" s="311"/>
      <c r="DW195" s="311"/>
      <c r="DX195" s="101"/>
      <c r="DY195" s="101"/>
      <c r="DZ195" s="101"/>
      <c r="EA195" s="101"/>
      <c r="EB195" s="101"/>
      <c r="EC195" s="101"/>
      <c r="ED195" s="101"/>
      <c r="EE195" s="311"/>
      <c r="EF195" s="101"/>
      <c r="EG195" s="101"/>
      <c r="EH195" s="101"/>
      <c r="EI195" s="101"/>
      <c r="EJ195" s="105"/>
      <c r="EK195" s="105"/>
      <c r="EL195" s="69"/>
      <c r="EM195" s="68"/>
      <c r="EN195" s="68"/>
      <c r="EO195" s="68"/>
      <c r="EP195" s="68"/>
      <c r="EQ195" s="68"/>
      <c r="ER195" s="68"/>
      <c r="ES195" s="15"/>
      <c r="ET195" s="15"/>
      <c r="EU195" s="105"/>
      <c r="EV195" s="105"/>
      <c r="EW195" s="105"/>
      <c r="EX195" s="105"/>
      <c r="EY195" s="105"/>
      <c r="EZ195" s="105"/>
      <c r="FA195" s="67"/>
      <c r="FB195" s="105"/>
      <c r="FC195" s="105"/>
      <c r="FD195" s="105"/>
      <c r="FE195" s="105"/>
      <c r="FF195" s="105"/>
      <c r="FG195" s="105"/>
      <c r="FH195" s="67"/>
      <c r="FI195" s="67"/>
      <c r="FJ195" s="67"/>
      <c r="FK195" s="67"/>
      <c r="FL195" s="67"/>
      <c r="FM195" s="67"/>
      <c r="FN195" s="67"/>
    </row>
    <row r="196" spans="2:170" ht="22.5" customHeight="1" x14ac:dyDescent="0.45">
      <c r="B196" s="133">
        <f>IF(Data!B195&lt;&gt;"",Data!B195,"")</f>
        <v>182</v>
      </c>
      <c r="C196" s="158" t="str">
        <f>IF(Data!C195&lt;&gt;"",Data!C195,"")</f>
        <v>นางสาวฐิดาพร    เณรแตง</v>
      </c>
      <c r="D196" s="106">
        <f>IF(Data!D195&lt;&gt;"",Data!D195,"")</f>
        <v>2</v>
      </c>
      <c r="E196" s="140">
        <f>IF(AND(I196=1,Data!T195=0),0,IF(I196=999,999,Data!T195))</f>
        <v>202</v>
      </c>
      <c r="F196" s="140">
        <f t="shared" si="88"/>
        <v>16.833333333333332</v>
      </c>
      <c r="G196" s="140">
        <f>IF(Data!K195&lt;&gt;"",Data!K195,"")</f>
        <v>54</v>
      </c>
      <c r="H196" s="141">
        <f>IF(Data!L195&lt;&gt;"",Data!L195,"")</f>
        <v>167</v>
      </c>
      <c r="I196" s="63">
        <f>IF(Data!M195&lt;&gt;"",Data!M195,"")</f>
        <v>1</v>
      </c>
      <c r="J196" s="63">
        <f t="shared" si="89"/>
        <v>112</v>
      </c>
      <c r="L196" s="64" t="str">
        <f t="shared" si="90"/>
        <v>น้ำหนักตามเกณฑ์</v>
      </c>
      <c r="M196" s="74"/>
      <c r="N196" s="63">
        <f t="shared" si="91"/>
        <v>107</v>
      </c>
      <c r="P196" s="64" t="str">
        <f t="shared" si="92"/>
        <v>สูงกว่าเกณฑ์</v>
      </c>
      <c r="R196" s="63">
        <f t="shared" si="93"/>
        <v>97</v>
      </c>
      <c r="S196" s="64" t="str">
        <f t="shared" si="94"/>
        <v>สมส่วน</v>
      </c>
      <c r="W196" s="310">
        <f t="shared" si="95"/>
        <v>2202</v>
      </c>
      <c r="Y196" s="65">
        <f t="shared" si="96"/>
        <v>48.3</v>
      </c>
      <c r="Z196" s="65">
        <f t="shared" si="97"/>
        <v>156.80000000000001</v>
      </c>
      <c r="AA196" s="65">
        <f t="shared" si="98"/>
        <v>55.9</v>
      </c>
      <c r="AB196" s="65">
        <f t="shared" si="99"/>
        <v>0</v>
      </c>
      <c r="AC196" s="65">
        <f t="shared" si="100"/>
        <v>55.9</v>
      </c>
      <c r="AD196" s="65">
        <f t="shared" si="101"/>
        <v>33.146822107433792</v>
      </c>
      <c r="AE196" s="65">
        <f t="shared" si="102"/>
        <v>38.197881404955865</v>
      </c>
      <c r="AF196" s="65">
        <f t="shared" si="103"/>
        <v>40.723411053716902</v>
      </c>
      <c r="AG196" s="65">
        <f t="shared" si="104"/>
        <v>57.551413871250944</v>
      </c>
      <c r="AH196" s="65">
        <f t="shared" si="105"/>
        <v>60.635218495001254</v>
      </c>
      <c r="AI196" s="65">
        <f t="shared" si="106"/>
        <v>66.80282774250189</v>
      </c>
      <c r="AJ196" s="65">
        <f t="shared" si="107"/>
        <v>141.96583637885624</v>
      </c>
      <c r="AK196" s="65">
        <f t="shared" si="108"/>
        <v>146.91055758590417</v>
      </c>
      <c r="AL196" s="65">
        <f t="shared" si="109"/>
        <v>149.3829181894281</v>
      </c>
      <c r="AM196" s="65">
        <f t="shared" si="110"/>
        <v>164.13732824271625</v>
      </c>
      <c r="AN196" s="65">
        <f t="shared" si="111"/>
        <v>166.58310432362168</v>
      </c>
      <c r="AO196" s="65">
        <f t="shared" si="112"/>
        <v>171.47465648543252</v>
      </c>
      <c r="AP196" s="65">
        <f t="shared" si="113"/>
        <v>38.513722207476675</v>
      </c>
      <c r="AQ196" s="65">
        <f t="shared" si="114"/>
        <v>44.309148138317781</v>
      </c>
      <c r="AR196" s="65">
        <f t="shared" si="115"/>
        <v>47.206861103738341</v>
      </c>
      <c r="AS196" s="65">
        <f t="shared" si="116"/>
        <v>63.636096081994317</v>
      </c>
      <c r="AT196" s="65">
        <f t="shared" si="117"/>
        <v>66.214794775992431</v>
      </c>
      <c r="AU196" s="65">
        <f t="shared" si="118"/>
        <v>71.372192163988643</v>
      </c>
      <c r="AV196" s="65">
        <f t="shared" si="119"/>
        <v>0</v>
      </c>
      <c r="AW196" s="65">
        <f t="shared" si="120"/>
        <v>38.513722207476675</v>
      </c>
      <c r="AX196" s="65">
        <f t="shared" si="121"/>
        <v>0</v>
      </c>
      <c r="AY196" s="65">
        <f t="shared" si="122"/>
        <v>44.309148138317781</v>
      </c>
      <c r="AZ196" s="65">
        <f t="shared" si="123"/>
        <v>0</v>
      </c>
      <c r="BA196" s="65">
        <f t="shared" si="124"/>
        <v>47.206861103738341</v>
      </c>
      <c r="BB196" s="65">
        <f t="shared" si="125"/>
        <v>0</v>
      </c>
      <c r="BC196" s="65">
        <f t="shared" si="126"/>
        <v>63.636096081994317</v>
      </c>
      <c r="BD196" s="65">
        <f t="shared" si="127"/>
        <v>0</v>
      </c>
      <c r="BE196" s="65">
        <f t="shared" si="128"/>
        <v>66.214794775992431</v>
      </c>
      <c r="BF196" s="65">
        <f t="shared" si="129"/>
        <v>0</v>
      </c>
      <c r="BG196" s="65">
        <f t="shared" si="130"/>
        <v>71.372192163988643</v>
      </c>
      <c r="BI196" s="371">
        <v>1181</v>
      </c>
      <c r="BJ196" s="342">
        <v>29.945058086118536</v>
      </c>
      <c r="BK196" s="342">
        <v>36.963372057412357</v>
      </c>
      <c r="BL196" s="342">
        <v>40.472529043059268</v>
      </c>
      <c r="BM196" s="342">
        <v>43.981686028706179</v>
      </c>
      <c r="BN196" s="342">
        <v>51</v>
      </c>
      <c r="BO196" s="342">
        <v>58.390497287953345</v>
      </c>
      <c r="BP196" s="342">
        <v>62.08574593193002</v>
      </c>
      <c r="BQ196" s="342">
        <v>65.780994575906689</v>
      </c>
      <c r="BR196" s="342">
        <v>73.2</v>
      </c>
      <c r="BS196" s="65"/>
      <c r="BT196" s="371">
        <v>1181</v>
      </c>
      <c r="BU196" s="342">
        <v>143.09371290544257</v>
      </c>
      <c r="BV196" s="342">
        <v>150.37972552309503</v>
      </c>
      <c r="BW196" s="342">
        <v>154.02273183192131</v>
      </c>
      <c r="BX196" s="342">
        <v>157.66573814074752</v>
      </c>
      <c r="BY196" s="342">
        <v>164.95175075839998</v>
      </c>
      <c r="BZ196" s="342">
        <v>170.62369191442812</v>
      </c>
      <c r="CA196" s="342">
        <v>173.45966249244219</v>
      </c>
      <c r="CB196" s="342">
        <v>176.29563307045623</v>
      </c>
      <c r="CC196" s="342">
        <v>181.96757422648437</v>
      </c>
      <c r="CE196" s="385">
        <v>94.25</v>
      </c>
      <c r="CF196" s="342">
        <v>10.95</v>
      </c>
      <c r="CG196" s="342">
        <v>11.95</v>
      </c>
      <c r="CH196" s="342">
        <v>12.45</v>
      </c>
      <c r="CI196" s="342">
        <v>12.95</v>
      </c>
      <c r="CJ196" s="342">
        <v>13.95</v>
      </c>
      <c r="CK196" s="342">
        <v>15.05</v>
      </c>
      <c r="CL196" s="342">
        <v>15.6</v>
      </c>
      <c r="CM196" s="342">
        <v>16.149999999999999</v>
      </c>
      <c r="CN196" s="342">
        <v>17.25</v>
      </c>
      <c r="CO196" s="342">
        <v>10.574999999999999</v>
      </c>
      <c r="CP196" s="342">
        <v>11.574999999999999</v>
      </c>
      <c r="CQ196" s="342">
        <v>12.074999999999999</v>
      </c>
      <c r="CR196" s="342">
        <v>12.574999999999999</v>
      </c>
      <c r="CS196" s="342">
        <v>13.574999999999999</v>
      </c>
      <c r="CT196" s="342">
        <v>14.625</v>
      </c>
      <c r="CU196" s="342">
        <v>15.15</v>
      </c>
      <c r="CV196" s="342">
        <v>15.675000000000001</v>
      </c>
      <c r="CW196" s="342">
        <v>16.725000000000001</v>
      </c>
      <c r="CY196" s="101">
        <f t="shared" si="131"/>
        <v>1</v>
      </c>
      <c r="CZ196" s="101"/>
      <c r="DA196" s="101"/>
      <c r="DB196" s="311"/>
      <c r="DC196" s="311"/>
      <c r="DD196" s="311"/>
      <c r="DE196" s="311"/>
      <c r="DF196" s="311"/>
      <c r="DP196" s="311"/>
      <c r="DQ196" s="311"/>
      <c r="DR196" s="311"/>
      <c r="DS196" s="311"/>
      <c r="DT196" s="311"/>
      <c r="DU196" s="311"/>
      <c r="DV196" s="311"/>
      <c r="DW196" s="311"/>
      <c r="DX196" s="101"/>
      <c r="DY196" s="101"/>
      <c r="DZ196" s="101"/>
      <c r="EA196" s="101"/>
      <c r="EB196" s="101"/>
      <c r="EC196" s="101"/>
      <c r="ED196" s="101"/>
      <c r="EE196" s="311"/>
      <c r="EF196" s="101"/>
      <c r="EG196" s="101"/>
      <c r="EH196" s="101"/>
      <c r="EI196" s="101"/>
      <c r="EJ196" s="105"/>
      <c r="EK196" s="105"/>
      <c r="EL196" s="69"/>
      <c r="EM196" s="68"/>
      <c r="EN196" s="68"/>
      <c r="EO196" s="68"/>
      <c r="EP196" s="68"/>
      <c r="EQ196" s="68"/>
      <c r="ER196" s="68"/>
      <c r="ES196" s="15"/>
      <c r="ET196" s="15"/>
      <c r="EU196" s="105"/>
      <c r="EV196" s="105"/>
      <c r="EW196" s="105"/>
      <c r="EX196" s="105"/>
      <c r="EY196" s="105"/>
      <c r="EZ196" s="105"/>
      <c r="FA196" s="67"/>
      <c r="FB196" s="105"/>
      <c r="FC196" s="105"/>
      <c r="FD196" s="105"/>
      <c r="FE196" s="105"/>
      <c r="FF196" s="105"/>
      <c r="FG196" s="105"/>
      <c r="FH196" s="67"/>
      <c r="FI196" s="67"/>
      <c r="FJ196" s="67"/>
      <c r="FK196" s="67"/>
      <c r="FL196" s="67"/>
      <c r="FM196" s="67"/>
      <c r="FN196" s="67"/>
    </row>
    <row r="197" spans="2:170" ht="22.5" customHeight="1" x14ac:dyDescent="0.45">
      <c r="B197" s="133">
        <f>IF(Data!B196&lt;&gt;"",Data!B196,"")</f>
        <v>183</v>
      </c>
      <c r="C197" s="158" t="str">
        <f>IF(Data!C196&lt;&gt;"",Data!C196,"")</f>
        <v>นายพชรพล   ช้างพาลี</v>
      </c>
      <c r="D197" s="106">
        <f>IF(Data!D196&lt;&gt;"",Data!D196,"")</f>
        <v>1</v>
      </c>
      <c r="E197" s="140">
        <f>IF(AND(I197=1,Data!T196=0),0,IF(I197=999,999,Data!T196))</f>
        <v>213</v>
      </c>
      <c r="F197" s="140">
        <f t="shared" si="88"/>
        <v>17.75</v>
      </c>
      <c r="G197" s="140">
        <f>IF(Data!K196&lt;&gt;"",Data!K196,"")</f>
        <v>80</v>
      </c>
      <c r="H197" s="141">
        <f>IF(Data!L196&lt;&gt;"",Data!L196,"")</f>
        <v>165</v>
      </c>
      <c r="I197" s="63">
        <f>IF(Data!M196&lt;&gt;"",Data!M196,"")</f>
        <v>1</v>
      </c>
      <c r="J197" s="63">
        <f t="shared" si="89"/>
        <v>140</v>
      </c>
      <c r="L197" s="64" t="str">
        <f t="shared" si="90"/>
        <v>น้ำหนักมากกว่าเกณฑ์</v>
      </c>
      <c r="M197" s="74"/>
      <c r="N197" s="63">
        <f t="shared" si="91"/>
        <v>97</v>
      </c>
      <c r="P197" s="64" t="str">
        <f t="shared" si="92"/>
        <v>ส่วนสูงตามเกณฑ์</v>
      </c>
      <c r="R197" s="63">
        <f t="shared" si="93"/>
        <v>152</v>
      </c>
      <c r="S197" s="64" t="str">
        <f t="shared" si="94"/>
        <v>อ้วน</v>
      </c>
      <c r="W197" s="310">
        <f t="shared" si="95"/>
        <v>1213</v>
      </c>
      <c r="Y197" s="65">
        <f t="shared" si="96"/>
        <v>57.3</v>
      </c>
      <c r="Z197" s="65">
        <f t="shared" si="97"/>
        <v>169.4</v>
      </c>
      <c r="AA197" s="65">
        <f t="shared" si="98"/>
        <v>52.7</v>
      </c>
      <c r="AB197" s="65">
        <f t="shared" si="99"/>
        <v>0</v>
      </c>
      <c r="AC197" s="65">
        <f t="shared" si="100"/>
        <v>52.7</v>
      </c>
      <c r="AD197" s="65">
        <f t="shared" si="101"/>
        <v>38.159143714653219</v>
      </c>
      <c r="AE197" s="65">
        <f t="shared" si="102"/>
        <v>44.53942914310214</v>
      </c>
      <c r="AF197" s="65">
        <f t="shared" si="103"/>
        <v>47.729571857326604</v>
      </c>
      <c r="AG197" s="65">
        <f t="shared" si="104"/>
        <v>66.631167439106548</v>
      </c>
      <c r="AH197" s="65">
        <f t="shared" si="105"/>
        <v>69.741556585475408</v>
      </c>
      <c r="AI197" s="65">
        <f t="shared" si="106"/>
        <v>76</v>
      </c>
      <c r="AJ197" s="65">
        <f t="shared" si="107"/>
        <v>153.01717844935487</v>
      </c>
      <c r="AK197" s="65">
        <f t="shared" si="108"/>
        <v>158.47811896623659</v>
      </c>
      <c r="AL197" s="65">
        <f t="shared" si="109"/>
        <v>161.20858922467744</v>
      </c>
      <c r="AM197" s="65">
        <f t="shared" si="110"/>
        <v>177.44870123930662</v>
      </c>
      <c r="AN197" s="65">
        <f t="shared" si="111"/>
        <v>180.13160165240885</v>
      </c>
      <c r="AO197" s="65">
        <f t="shared" si="112"/>
        <v>185.49740247861325</v>
      </c>
      <c r="AP197" s="65">
        <f t="shared" si="113"/>
        <v>37.068300700300128</v>
      </c>
      <c r="AQ197" s="65">
        <f t="shared" si="114"/>
        <v>42.278867133533417</v>
      </c>
      <c r="AR197" s="65">
        <f t="shared" si="115"/>
        <v>44.884150350150065</v>
      </c>
      <c r="AS197" s="65">
        <f t="shared" si="116"/>
        <v>61.47289246411728</v>
      </c>
      <c r="AT197" s="65">
        <f t="shared" si="117"/>
        <v>64.397189952156367</v>
      </c>
      <c r="AU197" s="65">
        <f t="shared" si="118"/>
        <v>70.245784928234556</v>
      </c>
      <c r="AV197" s="65">
        <f t="shared" si="119"/>
        <v>0</v>
      </c>
      <c r="AW197" s="65">
        <f t="shared" si="120"/>
        <v>37.068300700300128</v>
      </c>
      <c r="AX197" s="65">
        <f t="shared" si="121"/>
        <v>0</v>
      </c>
      <c r="AY197" s="65">
        <f t="shared" si="122"/>
        <v>42.278867133533417</v>
      </c>
      <c r="AZ197" s="65">
        <f t="shared" si="123"/>
        <v>0</v>
      </c>
      <c r="BA197" s="65">
        <f t="shared" si="124"/>
        <v>44.884150350150065</v>
      </c>
      <c r="BB197" s="65">
        <f t="shared" si="125"/>
        <v>0</v>
      </c>
      <c r="BC197" s="65">
        <f t="shared" si="126"/>
        <v>61.47289246411728</v>
      </c>
      <c r="BD197" s="65">
        <f t="shared" si="127"/>
        <v>0</v>
      </c>
      <c r="BE197" s="65">
        <f t="shared" si="128"/>
        <v>64.397189952156367</v>
      </c>
      <c r="BF197" s="65">
        <f t="shared" si="129"/>
        <v>0</v>
      </c>
      <c r="BG197" s="65">
        <f t="shared" si="130"/>
        <v>70.245784928234556</v>
      </c>
      <c r="BI197" s="371">
        <v>1182</v>
      </c>
      <c r="BJ197" s="342">
        <v>30.464072357540992</v>
      </c>
      <c r="BK197" s="342">
        <v>37.37604823836066</v>
      </c>
      <c r="BL197" s="342">
        <v>40.832036178770501</v>
      </c>
      <c r="BM197" s="342">
        <v>44.288024119180335</v>
      </c>
      <c r="BN197" s="342">
        <v>51.2</v>
      </c>
      <c r="BO197" s="342">
        <v>58.59049728795334</v>
      </c>
      <c r="BP197" s="342">
        <v>62.285745931930009</v>
      </c>
      <c r="BQ197" s="342">
        <v>65.980994575906678</v>
      </c>
      <c r="BR197" s="342">
        <v>73.400000000000006</v>
      </c>
      <c r="BS197" s="65"/>
      <c r="BT197" s="371">
        <v>1182</v>
      </c>
      <c r="BU197" s="342">
        <v>143.86589951027412</v>
      </c>
      <c r="BV197" s="342">
        <v>150.97666344311605</v>
      </c>
      <c r="BW197" s="342">
        <v>154.53204540953703</v>
      </c>
      <c r="BX197" s="342">
        <v>158.08742737595801</v>
      </c>
      <c r="BY197" s="342">
        <v>165.19819130879998</v>
      </c>
      <c r="BZ197" s="342">
        <v>170.87037503911205</v>
      </c>
      <c r="CA197" s="342">
        <v>173.7064669042681</v>
      </c>
      <c r="CB197" s="342">
        <v>176.54255876942412</v>
      </c>
      <c r="CC197" s="342">
        <v>182.21474249973619</v>
      </c>
      <c r="CE197" s="385">
        <v>94.5</v>
      </c>
      <c r="CF197" s="342">
        <v>11</v>
      </c>
      <c r="CG197" s="342">
        <v>12</v>
      </c>
      <c r="CH197" s="342">
        <v>12.5</v>
      </c>
      <c r="CI197" s="342">
        <v>13</v>
      </c>
      <c r="CJ197" s="342">
        <v>14</v>
      </c>
      <c r="CK197" s="342">
        <v>15.1</v>
      </c>
      <c r="CL197" s="342">
        <v>15.65</v>
      </c>
      <c r="CM197" s="342">
        <v>16.2</v>
      </c>
      <c r="CN197" s="342">
        <v>17.3</v>
      </c>
      <c r="CO197" s="342">
        <v>10.65</v>
      </c>
      <c r="CP197" s="342">
        <v>11.65</v>
      </c>
      <c r="CQ197" s="342">
        <v>12.15</v>
      </c>
      <c r="CR197" s="342">
        <v>12.65</v>
      </c>
      <c r="CS197" s="342">
        <v>13.65</v>
      </c>
      <c r="CT197" s="342">
        <v>14.7</v>
      </c>
      <c r="CU197" s="342">
        <v>15.225</v>
      </c>
      <c r="CV197" s="342">
        <v>15.75</v>
      </c>
      <c r="CW197" s="342">
        <v>16.8</v>
      </c>
      <c r="CY197" s="101">
        <f t="shared" si="131"/>
        <v>1</v>
      </c>
      <c r="CZ197" s="101"/>
      <c r="DA197" s="101"/>
      <c r="DB197" s="311"/>
      <c r="DC197" s="311"/>
      <c r="DD197" s="311"/>
      <c r="DE197" s="311"/>
      <c r="DF197" s="311"/>
      <c r="DP197" s="311"/>
      <c r="DQ197" s="311"/>
      <c r="DR197" s="311"/>
      <c r="DS197" s="311"/>
      <c r="DT197" s="311"/>
      <c r="DU197" s="311"/>
      <c r="DV197" s="311"/>
      <c r="DW197" s="311"/>
      <c r="DX197" s="101"/>
      <c r="DY197" s="101"/>
      <c r="DZ197" s="101"/>
      <c r="EA197" s="101"/>
      <c r="EB197" s="101"/>
      <c r="EC197" s="101"/>
      <c r="ED197" s="101"/>
      <c r="EE197" s="311"/>
      <c r="EF197" s="101"/>
      <c r="EG197" s="101"/>
      <c r="EH197" s="101"/>
      <c r="EI197" s="101"/>
      <c r="EJ197" s="105"/>
      <c r="EK197" s="105"/>
      <c r="EL197" s="69"/>
      <c r="EM197" s="68"/>
      <c r="EN197" s="68"/>
      <c r="EO197" s="68"/>
      <c r="EP197" s="68"/>
      <c r="EQ197" s="68"/>
      <c r="ER197" s="68"/>
      <c r="ES197" s="15"/>
      <c r="ET197" s="15"/>
      <c r="EU197" s="105"/>
      <c r="EV197" s="105"/>
      <c r="EW197" s="105"/>
      <c r="EX197" s="105"/>
      <c r="EY197" s="105"/>
      <c r="EZ197" s="105"/>
      <c r="FA197" s="67"/>
      <c r="FB197" s="105"/>
      <c r="FC197" s="105"/>
      <c r="FD197" s="105"/>
      <c r="FE197" s="105"/>
      <c r="FF197" s="105"/>
      <c r="FG197" s="105"/>
      <c r="FH197" s="67"/>
      <c r="FI197" s="67"/>
      <c r="FJ197" s="67"/>
      <c r="FK197" s="67"/>
      <c r="FL197" s="67"/>
      <c r="FM197" s="67"/>
      <c r="FN197" s="67"/>
    </row>
    <row r="198" spans="2:170" ht="22.5" customHeight="1" x14ac:dyDescent="0.45">
      <c r="B198" s="133">
        <f>IF(Data!B197&lt;&gt;"",Data!B197,"")</f>
        <v>184</v>
      </c>
      <c r="C198" s="158" t="str">
        <f>IF(Data!C197&lt;&gt;"",Data!C197,"")</f>
        <v>นายสหรัถ   สอนฮวบ</v>
      </c>
      <c r="D198" s="106">
        <f>IF(Data!D197&lt;&gt;"",Data!D197,"")</f>
        <v>1</v>
      </c>
      <c r="E198" s="140">
        <f>IF(AND(I198=1,Data!T197=0),0,IF(I198=999,999,Data!T197))</f>
        <v>203</v>
      </c>
      <c r="F198" s="140">
        <f t="shared" si="88"/>
        <v>16.916666666666668</v>
      </c>
      <c r="G198" s="140">
        <f>IF(Data!K197&lt;&gt;"",Data!K197,"")</f>
        <v>48</v>
      </c>
      <c r="H198" s="141">
        <f>IF(Data!L197&lt;&gt;"",Data!L197,"")</f>
        <v>162</v>
      </c>
      <c r="I198" s="63">
        <f>IF(Data!M197&lt;&gt;"",Data!M197,"")</f>
        <v>1</v>
      </c>
      <c r="J198" s="63">
        <f t="shared" si="89"/>
        <v>86</v>
      </c>
      <c r="L198" s="64" t="str">
        <f t="shared" si="90"/>
        <v>น้ำหนักตามเกณฑ์</v>
      </c>
      <c r="M198" s="74"/>
      <c r="N198" s="63">
        <f t="shared" si="91"/>
        <v>96</v>
      </c>
      <c r="P198" s="64" t="str">
        <f t="shared" si="92"/>
        <v>ส่วนสูงตามเกณฑ์</v>
      </c>
      <c r="R198" s="63">
        <f t="shared" si="93"/>
        <v>96</v>
      </c>
      <c r="S198" s="64" t="str">
        <f t="shared" si="94"/>
        <v>สมส่วน</v>
      </c>
      <c r="W198" s="310">
        <f t="shared" si="95"/>
        <v>1203</v>
      </c>
      <c r="Y198" s="65">
        <f t="shared" si="96"/>
        <v>55.9</v>
      </c>
      <c r="Z198" s="65">
        <f t="shared" si="97"/>
        <v>169.1585737728</v>
      </c>
      <c r="AA198" s="65">
        <f t="shared" si="98"/>
        <v>49.9</v>
      </c>
      <c r="AB198" s="65">
        <f t="shared" si="99"/>
        <v>0</v>
      </c>
      <c r="AC198" s="65">
        <f t="shared" si="100"/>
        <v>49.9</v>
      </c>
      <c r="AD198" s="65">
        <f t="shared" si="101"/>
        <v>36.28062230751955</v>
      </c>
      <c r="AE198" s="65">
        <f t="shared" si="102"/>
        <v>42.820414871679702</v>
      </c>
      <c r="AF198" s="65">
        <f t="shared" si="103"/>
        <v>46.090311153759785</v>
      </c>
      <c r="AG198" s="65">
        <f t="shared" si="104"/>
        <v>65.629935278384607</v>
      </c>
      <c r="AH198" s="65">
        <f t="shared" si="105"/>
        <v>68.873247037846141</v>
      </c>
      <c r="AI198" s="65">
        <f t="shared" si="106"/>
        <v>75.400000000000006</v>
      </c>
      <c r="AJ198" s="65">
        <f t="shared" si="107"/>
        <v>151.35436534630441</v>
      </c>
      <c r="AK198" s="65">
        <f t="shared" si="108"/>
        <v>157.28910148846961</v>
      </c>
      <c r="AL198" s="65">
        <f t="shared" si="109"/>
        <v>160.25646955955219</v>
      </c>
      <c r="AM198" s="65">
        <f t="shared" si="110"/>
        <v>177.08095213903863</v>
      </c>
      <c r="AN198" s="65">
        <f t="shared" si="111"/>
        <v>179.72174492778481</v>
      </c>
      <c r="AO198" s="65">
        <f t="shared" si="112"/>
        <v>185.00333050527723</v>
      </c>
      <c r="AP198" s="65">
        <f t="shared" si="113"/>
        <v>35.384850650278686</v>
      </c>
      <c r="AQ198" s="65">
        <f t="shared" si="114"/>
        <v>40.223233766852459</v>
      </c>
      <c r="AR198" s="65">
        <f t="shared" si="115"/>
        <v>42.642425325139342</v>
      </c>
      <c r="AS198" s="65">
        <f t="shared" si="116"/>
        <v>58.991906735539722</v>
      </c>
      <c r="AT198" s="65">
        <f t="shared" si="117"/>
        <v>62.022542314052956</v>
      </c>
      <c r="AU198" s="65">
        <f t="shared" si="118"/>
        <v>68.083813471079438</v>
      </c>
      <c r="AV198" s="65">
        <f t="shared" si="119"/>
        <v>0</v>
      </c>
      <c r="AW198" s="65">
        <f t="shared" si="120"/>
        <v>35.384850650278686</v>
      </c>
      <c r="AX198" s="65">
        <f t="shared" si="121"/>
        <v>0</v>
      </c>
      <c r="AY198" s="65">
        <f t="shared" si="122"/>
        <v>40.223233766852459</v>
      </c>
      <c r="AZ198" s="65">
        <f t="shared" si="123"/>
        <v>0</v>
      </c>
      <c r="BA198" s="65">
        <f t="shared" si="124"/>
        <v>42.642425325139342</v>
      </c>
      <c r="BB198" s="65">
        <f t="shared" si="125"/>
        <v>0</v>
      </c>
      <c r="BC198" s="65">
        <f t="shared" si="126"/>
        <v>58.991906735539722</v>
      </c>
      <c r="BD198" s="65">
        <f t="shared" si="127"/>
        <v>0</v>
      </c>
      <c r="BE198" s="65">
        <f t="shared" si="128"/>
        <v>62.022542314052956</v>
      </c>
      <c r="BF198" s="65">
        <f t="shared" si="129"/>
        <v>0</v>
      </c>
      <c r="BG198" s="65">
        <f t="shared" si="130"/>
        <v>68.083813471079438</v>
      </c>
      <c r="BI198" s="371">
        <v>1183</v>
      </c>
      <c r="BJ198" s="342">
        <v>30.764072357540989</v>
      </c>
      <c r="BK198" s="342">
        <v>37.676048238360657</v>
      </c>
      <c r="BL198" s="342">
        <v>41.132036178770498</v>
      </c>
      <c r="BM198" s="342">
        <v>44.588024119180332</v>
      </c>
      <c r="BN198" s="342">
        <v>51.5</v>
      </c>
      <c r="BO198" s="342">
        <v>58.837328242716261</v>
      </c>
      <c r="BP198" s="342">
        <v>62.505992364074388</v>
      </c>
      <c r="BQ198" s="342">
        <v>66.174656485432521</v>
      </c>
      <c r="BR198" s="342">
        <v>73.5</v>
      </c>
      <c r="BS198" s="65"/>
      <c r="BT198" s="371">
        <v>1183</v>
      </c>
      <c r="BU198" s="342">
        <v>144.60761502244051</v>
      </c>
      <c r="BV198" s="342">
        <v>151.55206631789369</v>
      </c>
      <c r="BW198" s="342">
        <v>155.02429196562025</v>
      </c>
      <c r="BX198" s="342">
        <v>158.49651761334684</v>
      </c>
      <c r="BY198" s="342">
        <v>165.44096890880002</v>
      </c>
      <c r="BZ198" s="342">
        <v>171.11430608162891</v>
      </c>
      <c r="CA198" s="342">
        <v>173.95097466804336</v>
      </c>
      <c r="CB198" s="342">
        <v>176.78764325445781</v>
      </c>
      <c r="CC198" s="342">
        <v>182.4609804272867</v>
      </c>
      <c r="CE198" s="385">
        <v>94.75</v>
      </c>
      <c r="CF198" s="342">
        <v>11.05</v>
      </c>
      <c r="CG198" s="342">
        <v>12.05</v>
      </c>
      <c r="CH198" s="342">
        <v>12.55</v>
      </c>
      <c r="CI198" s="342">
        <v>13.05</v>
      </c>
      <c r="CJ198" s="342">
        <v>14.05</v>
      </c>
      <c r="CK198" s="342">
        <v>15.15</v>
      </c>
      <c r="CL198" s="342">
        <v>15.7</v>
      </c>
      <c r="CM198" s="342">
        <v>16.25</v>
      </c>
      <c r="CN198" s="342">
        <v>17.350000000000001</v>
      </c>
      <c r="CO198" s="342">
        <v>10.725</v>
      </c>
      <c r="CP198" s="342">
        <v>11.725</v>
      </c>
      <c r="CQ198" s="342">
        <v>12.225</v>
      </c>
      <c r="CR198" s="342">
        <v>12.725</v>
      </c>
      <c r="CS198" s="342">
        <v>13.725</v>
      </c>
      <c r="CT198" s="342">
        <v>14.775</v>
      </c>
      <c r="CU198" s="342">
        <v>15.3</v>
      </c>
      <c r="CV198" s="342">
        <v>15.824999999999999</v>
      </c>
      <c r="CW198" s="342">
        <v>16.875</v>
      </c>
      <c r="CY198" s="101">
        <f t="shared" si="131"/>
        <v>1</v>
      </c>
      <c r="CZ198" s="101"/>
      <c r="DA198" s="101"/>
      <c r="DB198" s="311"/>
      <c r="DC198" s="311"/>
      <c r="DD198" s="311"/>
      <c r="DE198" s="311"/>
      <c r="DF198" s="311"/>
      <c r="DP198" s="311"/>
      <c r="DQ198" s="311"/>
      <c r="DR198" s="311"/>
      <c r="DS198" s="311"/>
      <c r="DT198" s="311"/>
      <c r="DU198" s="311"/>
      <c r="DV198" s="311"/>
      <c r="DW198" s="311"/>
      <c r="DX198" s="101"/>
      <c r="DY198" s="101"/>
      <c r="DZ198" s="101"/>
      <c r="EA198" s="101"/>
      <c r="EB198" s="101"/>
      <c r="EC198" s="101"/>
      <c r="ED198" s="101"/>
      <c r="EE198" s="311"/>
      <c r="EF198" s="101"/>
      <c r="EG198" s="101"/>
      <c r="EH198" s="101"/>
      <c r="EI198" s="101"/>
      <c r="EJ198" s="105"/>
      <c r="EK198" s="105"/>
      <c r="EL198" s="69"/>
      <c r="EM198" s="68"/>
      <c r="EN198" s="68"/>
      <c r="EO198" s="68"/>
      <c r="EP198" s="68"/>
      <c r="EQ198" s="68"/>
      <c r="ER198" s="68"/>
      <c r="ES198" s="15"/>
      <c r="ET198" s="15"/>
      <c r="EU198" s="105"/>
      <c r="EV198" s="105"/>
      <c r="EW198" s="105"/>
      <c r="EX198" s="105"/>
      <c r="EY198" s="105"/>
      <c r="EZ198" s="105"/>
      <c r="FA198" s="67"/>
      <c r="FB198" s="105"/>
      <c r="FC198" s="105"/>
      <c r="FD198" s="105"/>
      <c r="FE198" s="105"/>
      <c r="FF198" s="105"/>
      <c r="FG198" s="105"/>
      <c r="FH198" s="67"/>
      <c r="FI198" s="67"/>
      <c r="FJ198" s="67"/>
      <c r="FK198" s="67"/>
      <c r="FL198" s="67"/>
      <c r="FM198" s="67"/>
      <c r="FN198" s="67"/>
    </row>
    <row r="199" spans="2:170" ht="22.5" customHeight="1" x14ac:dyDescent="0.45">
      <c r="B199" s="133">
        <f>IF(Data!B198&lt;&gt;"",Data!B198,"")</f>
        <v>185</v>
      </c>
      <c r="C199" s="158" t="str">
        <f>IF(Data!C198&lt;&gt;"",Data!C198,"")</f>
        <v>นางสาวมยุรี    อ่วมสอาด</v>
      </c>
      <c r="D199" s="106">
        <f>IF(Data!D198&lt;&gt;"",Data!D198,"")</f>
        <v>2</v>
      </c>
      <c r="E199" s="140">
        <f>IF(AND(I199=1,Data!T198=0),0,IF(I199=999,999,Data!T198))</f>
        <v>202</v>
      </c>
      <c r="F199" s="140">
        <f t="shared" si="88"/>
        <v>16.833333333333332</v>
      </c>
      <c r="G199" s="140">
        <f>IF(Data!K198&lt;&gt;"",Data!K198,"")</f>
        <v>90</v>
      </c>
      <c r="H199" s="141">
        <f>IF(Data!L198&lt;&gt;"",Data!L198,"")</f>
        <v>160</v>
      </c>
      <c r="I199" s="63">
        <f>IF(Data!M198&lt;&gt;"",Data!M198,"")</f>
        <v>1</v>
      </c>
      <c r="J199" s="63">
        <f t="shared" si="89"/>
        <v>186</v>
      </c>
      <c r="L199" s="64" t="str">
        <f t="shared" si="90"/>
        <v>น้ำหนักมากกว่าเกณฑ์</v>
      </c>
      <c r="M199" s="74"/>
      <c r="N199" s="63">
        <f t="shared" si="91"/>
        <v>102</v>
      </c>
      <c r="P199" s="64" t="str">
        <f t="shared" si="92"/>
        <v>ส่วนสูงตามเกณฑ์</v>
      </c>
      <c r="R199" s="63">
        <f t="shared" si="93"/>
        <v>181</v>
      </c>
      <c r="S199" s="64" t="str">
        <f t="shared" si="94"/>
        <v>อ้วน</v>
      </c>
      <c r="W199" s="310">
        <f t="shared" si="95"/>
        <v>2202</v>
      </c>
      <c r="Y199" s="65">
        <f t="shared" si="96"/>
        <v>48.3</v>
      </c>
      <c r="Z199" s="65">
        <f t="shared" si="97"/>
        <v>156.80000000000001</v>
      </c>
      <c r="AA199" s="65">
        <f t="shared" si="98"/>
        <v>49.7</v>
      </c>
      <c r="AB199" s="65">
        <f t="shared" si="99"/>
        <v>0</v>
      </c>
      <c r="AC199" s="65">
        <f t="shared" si="100"/>
        <v>49.7</v>
      </c>
      <c r="AD199" s="65">
        <f t="shared" si="101"/>
        <v>33.146822107433792</v>
      </c>
      <c r="AE199" s="65">
        <f t="shared" si="102"/>
        <v>38.197881404955865</v>
      </c>
      <c r="AF199" s="65">
        <f t="shared" si="103"/>
        <v>40.723411053716902</v>
      </c>
      <c r="AG199" s="65">
        <f t="shared" si="104"/>
        <v>57.551413871250944</v>
      </c>
      <c r="AH199" s="65">
        <f t="shared" si="105"/>
        <v>60.635218495001254</v>
      </c>
      <c r="AI199" s="65">
        <f t="shared" si="106"/>
        <v>66.80282774250189</v>
      </c>
      <c r="AJ199" s="65">
        <f t="shared" si="107"/>
        <v>141.96583637885624</v>
      </c>
      <c r="AK199" s="65">
        <f t="shared" si="108"/>
        <v>146.91055758590417</v>
      </c>
      <c r="AL199" s="65">
        <f t="shared" si="109"/>
        <v>149.3829181894281</v>
      </c>
      <c r="AM199" s="65">
        <f t="shared" si="110"/>
        <v>164.13732824271625</v>
      </c>
      <c r="AN199" s="65">
        <f t="shared" si="111"/>
        <v>166.58310432362168</v>
      </c>
      <c r="AO199" s="65">
        <f t="shared" si="112"/>
        <v>171.47465648543252</v>
      </c>
      <c r="AP199" s="65">
        <f t="shared" si="113"/>
        <v>34.387314971722574</v>
      </c>
      <c r="AQ199" s="65">
        <f t="shared" si="114"/>
        <v>39.491543314481717</v>
      </c>
      <c r="AR199" s="65">
        <f t="shared" si="115"/>
        <v>42.043657485861289</v>
      </c>
      <c r="AS199" s="65">
        <f t="shared" si="116"/>
        <v>59.031167439106554</v>
      </c>
      <c r="AT199" s="65">
        <f t="shared" si="117"/>
        <v>62.141556585475406</v>
      </c>
      <c r="AU199" s="65">
        <f t="shared" si="118"/>
        <v>68.362334878213105</v>
      </c>
      <c r="AV199" s="65">
        <f t="shared" si="119"/>
        <v>0</v>
      </c>
      <c r="AW199" s="65">
        <f t="shared" si="120"/>
        <v>34.387314971722574</v>
      </c>
      <c r="AX199" s="65">
        <f t="shared" si="121"/>
        <v>0</v>
      </c>
      <c r="AY199" s="65">
        <f t="shared" si="122"/>
        <v>39.491543314481717</v>
      </c>
      <c r="AZ199" s="65">
        <f t="shared" si="123"/>
        <v>0</v>
      </c>
      <c r="BA199" s="65">
        <f t="shared" si="124"/>
        <v>42.043657485861289</v>
      </c>
      <c r="BB199" s="65">
        <f t="shared" si="125"/>
        <v>0</v>
      </c>
      <c r="BC199" s="65">
        <f t="shared" si="126"/>
        <v>59.031167439106554</v>
      </c>
      <c r="BD199" s="65">
        <f t="shared" si="127"/>
        <v>0</v>
      </c>
      <c r="BE199" s="65">
        <f t="shared" si="128"/>
        <v>62.141556585475406</v>
      </c>
      <c r="BF199" s="65">
        <f t="shared" si="129"/>
        <v>0</v>
      </c>
      <c r="BG199" s="65">
        <f t="shared" si="130"/>
        <v>68.362334878213105</v>
      </c>
      <c r="BI199" s="371">
        <v>1184</v>
      </c>
      <c r="BJ199" s="342">
        <v>31.22357949325221</v>
      </c>
      <c r="BK199" s="342">
        <v>38.082386328834808</v>
      </c>
      <c r="BL199" s="342">
        <v>41.5117897466261</v>
      </c>
      <c r="BM199" s="342">
        <v>44.941193164417399</v>
      </c>
      <c r="BN199" s="342">
        <v>51.8</v>
      </c>
      <c r="BO199" s="342">
        <v>59.030990152242119</v>
      </c>
      <c r="BP199" s="342">
        <v>62.646485228363176</v>
      </c>
      <c r="BQ199" s="342">
        <v>66.26198030448424</v>
      </c>
      <c r="BR199" s="342">
        <v>73.5</v>
      </c>
      <c r="BS199" s="65"/>
      <c r="BT199" s="371">
        <v>1184</v>
      </c>
      <c r="BU199" s="342">
        <v>145.30928136056897</v>
      </c>
      <c r="BV199" s="342">
        <v>152.09985508944598</v>
      </c>
      <c r="BW199" s="342">
        <v>155.49514195388451</v>
      </c>
      <c r="BX199" s="342">
        <v>158.89042881832302</v>
      </c>
      <c r="BY199" s="342">
        <v>165.68100254720002</v>
      </c>
      <c r="BZ199" s="342">
        <v>171.35494466635186</v>
      </c>
      <c r="CA199" s="342">
        <v>174.19191572592777</v>
      </c>
      <c r="CB199" s="342">
        <v>177.02888678550369</v>
      </c>
      <c r="CC199" s="342">
        <v>182.70282890465552</v>
      </c>
      <c r="CE199" s="385">
        <v>95</v>
      </c>
      <c r="CF199" s="342">
        <v>11.1</v>
      </c>
      <c r="CG199" s="342">
        <v>12.1</v>
      </c>
      <c r="CH199" s="342">
        <v>12.6</v>
      </c>
      <c r="CI199" s="342">
        <v>13.1</v>
      </c>
      <c r="CJ199" s="342">
        <v>14.1</v>
      </c>
      <c r="CK199" s="342">
        <v>15.2</v>
      </c>
      <c r="CL199" s="342">
        <v>15.75</v>
      </c>
      <c r="CM199" s="342">
        <v>16.3</v>
      </c>
      <c r="CN199" s="342">
        <v>17.399999999999999</v>
      </c>
      <c r="CO199" s="342">
        <v>10.8</v>
      </c>
      <c r="CP199" s="342">
        <v>11.8</v>
      </c>
      <c r="CQ199" s="342">
        <v>12.3</v>
      </c>
      <c r="CR199" s="342">
        <v>12.8</v>
      </c>
      <c r="CS199" s="342">
        <v>13.8</v>
      </c>
      <c r="CT199" s="342">
        <v>14.85</v>
      </c>
      <c r="CU199" s="342">
        <v>15.375</v>
      </c>
      <c r="CV199" s="342">
        <v>15.9</v>
      </c>
      <c r="CW199" s="342">
        <v>16.95</v>
      </c>
      <c r="CY199" s="101">
        <f t="shared" si="131"/>
        <v>1</v>
      </c>
      <c r="CZ199" s="101"/>
      <c r="DA199" s="101"/>
      <c r="DB199" s="311"/>
      <c r="DC199" s="311"/>
      <c r="DD199" s="311"/>
      <c r="DE199" s="311"/>
      <c r="DF199" s="311"/>
      <c r="DP199" s="311"/>
      <c r="DQ199" s="311"/>
      <c r="DR199" s="311"/>
      <c r="DS199" s="311"/>
      <c r="DT199" s="311"/>
      <c r="DU199" s="311"/>
      <c r="DV199" s="311"/>
      <c r="DW199" s="311"/>
      <c r="DX199" s="101"/>
      <c r="DY199" s="101"/>
      <c r="DZ199" s="101"/>
      <c r="EA199" s="101"/>
      <c r="EB199" s="101"/>
      <c r="EC199" s="101"/>
      <c r="ED199" s="101"/>
      <c r="EE199" s="311"/>
      <c r="EF199" s="101"/>
      <c r="EG199" s="101"/>
      <c r="EH199" s="101"/>
      <c r="EI199" s="101"/>
      <c r="EJ199" s="105"/>
      <c r="EK199" s="105"/>
      <c r="EL199" s="69"/>
      <c r="EM199" s="68"/>
      <c r="EN199" s="68"/>
      <c r="EO199" s="68"/>
      <c r="EP199" s="68"/>
      <c r="EQ199" s="68"/>
      <c r="ER199" s="68"/>
      <c r="ES199" s="15"/>
      <c r="ET199" s="15"/>
      <c r="EU199" s="105"/>
      <c r="EV199" s="105"/>
      <c r="EW199" s="105"/>
      <c r="EX199" s="105"/>
      <c r="EY199" s="105"/>
      <c r="EZ199" s="105"/>
      <c r="FA199" s="67"/>
      <c r="FB199" s="105"/>
      <c r="FC199" s="105"/>
      <c r="FD199" s="105"/>
      <c r="FE199" s="105"/>
      <c r="FF199" s="105"/>
      <c r="FG199" s="105"/>
      <c r="FH199" s="67"/>
      <c r="FI199" s="67"/>
      <c r="FJ199" s="67"/>
      <c r="FK199" s="67"/>
      <c r="FL199" s="67"/>
      <c r="FM199" s="67"/>
      <c r="FN199" s="67"/>
    </row>
    <row r="200" spans="2:170" ht="22.5" customHeight="1" x14ac:dyDescent="0.45">
      <c r="B200" s="133">
        <f>IF(Data!B199&lt;&gt;"",Data!B199,"")</f>
        <v>186</v>
      </c>
      <c r="C200" s="158" t="str">
        <f>IF(Data!C199&lt;&gt;"",Data!C199,"")</f>
        <v>นายกวีวัธน์   เข็มอ่อน</v>
      </c>
      <c r="D200" s="106">
        <f>IF(Data!D199&lt;&gt;"",Data!D199,"")</f>
        <v>1</v>
      </c>
      <c r="E200" s="140">
        <f>IF(AND(I200=1,Data!T199=0),0,IF(I200=999,999,Data!T199))</f>
        <v>200</v>
      </c>
      <c r="F200" s="140">
        <f t="shared" si="88"/>
        <v>16.666666666666668</v>
      </c>
      <c r="G200" s="140">
        <f>IF(Data!K199&lt;&gt;"",Data!K199,"")</f>
        <v>80</v>
      </c>
      <c r="H200" s="141">
        <f>IF(Data!L199&lt;&gt;"",Data!L199,"")</f>
        <v>180</v>
      </c>
      <c r="I200" s="63">
        <f>IF(Data!M199&lt;&gt;"",Data!M199,"")</f>
        <v>1</v>
      </c>
      <c r="J200" s="63">
        <f t="shared" si="89"/>
        <v>144</v>
      </c>
      <c r="L200" s="64" t="str">
        <f t="shared" si="90"/>
        <v>น้ำหนักมากกว่าเกณฑ์</v>
      </c>
      <c r="M200" s="74"/>
      <c r="N200" s="63">
        <f t="shared" si="91"/>
        <v>107</v>
      </c>
      <c r="P200" s="64" t="str">
        <f t="shared" si="92"/>
        <v>สูงกว่าเกณฑ์</v>
      </c>
      <c r="R200" s="63">
        <f t="shared" si="93"/>
        <v>124</v>
      </c>
      <c r="S200" s="64" t="str">
        <f t="shared" si="94"/>
        <v>เริ่มอ้วน</v>
      </c>
      <c r="W200" s="310">
        <f t="shared" si="95"/>
        <v>1200</v>
      </c>
      <c r="Y200" s="65">
        <f t="shared" si="96"/>
        <v>55.4</v>
      </c>
      <c r="Z200" s="65">
        <f t="shared" si="97"/>
        <v>168.88404223999999</v>
      </c>
      <c r="AA200" s="65">
        <f t="shared" si="98"/>
        <v>64.7</v>
      </c>
      <c r="AB200" s="65">
        <f t="shared" si="99"/>
        <v>0</v>
      </c>
      <c r="AC200" s="65">
        <f t="shared" si="100"/>
        <v>64.7</v>
      </c>
      <c r="AD200" s="65">
        <f t="shared" si="101"/>
        <v>35.621115171808327</v>
      </c>
      <c r="AE200" s="65">
        <f t="shared" si="102"/>
        <v>42.214076781205549</v>
      </c>
      <c r="AF200" s="65">
        <f t="shared" si="103"/>
        <v>45.510557585904166</v>
      </c>
      <c r="AG200" s="65">
        <f t="shared" si="104"/>
        <v>65.289442414095831</v>
      </c>
      <c r="AH200" s="65">
        <f t="shared" si="105"/>
        <v>68.585923218794449</v>
      </c>
      <c r="AI200" s="65">
        <f t="shared" si="106"/>
        <v>75.2</v>
      </c>
      <c r="AJ200" s="65">
        <f t="shared" si="107"/>
        <v>150.84662043424609</v>
      </c>
      <c r="AK200" s="65">
        <f t="shared" si="108"/>
        <v>156.8590943694974</v>
      </c>
      <c r="AL200" s="65">
        <f t="shared" si="109"/>
        <v>159.86533133712302</v>
      </c>
      <c r="AM200" s="65">
        <f t="shared" si="110"/>
        <v>176.80038744917127</v>
      </c>
      <c r="AN200" s="65">
        <f t="shared" si="111"/>
        <v>179.4391691855617</v>
      </c>
      <c r="AO200" s="65">
        <f t="shared" si="112"/>
        <v>184.71673265834258</v>
      </c>
      <c r="AP200" s="65">
        <f t="shared" si="113"/>
        <v>47.792243614610342</v>
      </c>
      <c r="AQ200" s="65">
        <f t="shared" si="114"/>
        <v>53.428162409740231</v>
      </c>
      <c r="AR200" s="65">
        <f t="shared" si="115"/>
        <v>56.24612180730518</v>
      </c>
      <c r="AS200" s="65">
        <f t="shared" si="116"/>
        <v>72.436096081994322</v>
      </c>
      <c r="AT200" s="65">
        <f t="shared" si="117"/>
        <v>75.014794775992442</v>
      </c>
      <c r="AU200" s="65">
        <f t="shared" si="118"/>
        <v>80.172192163988655</v>
      </c>
      <c r="AV200" s="65">
        <f t="shared" si="119"/>
        <v>0</v>
      </c>
      <c r="AW200" s="65">
        <f t="shared" si="120"/>
        <v>47.792243614610342</v>
      </c>
      <c r="AX200" s="65">
        <f t="shared" si="121"/>
        <v>0</v>
      </c>
      <c r="AY200" s="65">
        <f t="shared" si="122"/>
        <v>53.428162409740231</v>
      </c>
      <c r="AZ200" s="65">
        <f t="shared" si="123"/>
        <v>0</v>
      </c>
      <c r="BA200" s="65">
        <f t="shared" si="124"/>
        <v>56.24612180730518</v>
      </c>
      <c r="BB200" s="65">
        <f t="shared" si="125"/>
        <v>0</v>
      </c>
      <c r="BC200" s="65">
        <f t="shared" si="126"/>
        <v>72.436096081994322</v>
      </c>
      <c r="BD200" s="65">
        <f t="shared" si="127"/>
        <v>0</v>
      </c>
      <c r="BE200" s="65">
        <f t="shared" si="128"/>
        <v>75.014794775992442</v>
      </c>
      <c r="BF200" s="65">
        <f t="shared" si="129"/>
        <v>0</v>
      </c>
      <c r="BG200" s="65">
        <f t="shared" si="130"/>
        <v>80.172192163988655</v>
      </c>
      <c r="BI200" s="371">
        <v>1185</v>
      </c>
      <c r="BJ200" s="342">
        <v>31.523579493252214</v>
      </c>
      <c r="BK200" s="342">
        <v>38.382386328834812</v>
      </c>
      <c r="BL200" s="342">
        <v>41.811789746626118</v>
      </c>
      <c r="BM200" s="342">
        <v>45.24119316441741</v>
      </c>
      <c r="BN200" s="342">
        <v>52.1</v>
      </c>
      <c r="BO200" s="342">
        <v>59.277821107005039</v>
      </c>
      <c r="BP200" s="342">
        <v>62.866731660507554</v>
      </c>
      <c r="BQ200" s="342">
        <v>66.455642214010084</v>
      </c>
      <c r="BR200" s="342">
        <v>73.599999999999994</v>
      </c>
      <c r="BS200" s="65"/>
      <c r="BT200" s="371">
        <v>1185</v>
      </c>
      <c r="BU200" s="342">
        <v>145.96326227451743</v>
      </c>
      <c r="BV200" s="342">
        <v>152.61516340221161</v>
      </c>
      <c r="BW200" s="342">
        <v>155.94111396605871</v>
      </c>
      <c r="BX200" s="342">
        <v>159.26706452990581</v>
      </c>
      <c r="BY200" s="342">
        <v>165.91896565759998</v>
      </c>
      <c r="BZ200" s="342">
        <v>171.59177340814023</v>
      </c>
      <c r="CA200" s="342">
        <v>174.42817728341035</v>
      </c>
      <c r="CB200" s="342">
        <v>177.26458115868047</v>
      </c>
      <c r="CC200" s="342">
        <v>182.93738890922072</v>
      </c>
      <c r="CE200" s="385">
        <v>95.25</v>
      </c>
      <c r="CF200" s="342">
        <v>11.137499999999999</v>
      </c>
      <c r="CG200" s="342">
        <v>12.15</v>
      </c>
      <c r="CH200" s="342">
        <v>12.65625</v>
      </c>
      <c r="CI200" s="342">
        <v>13.1625</v>
      </c>
      <c r="CJ200" s="342">
        <v>14.175000000000001</v>
      </c>
      <c r="CK200" s="342">
        <v>15.275</v>
      </c>
      <c r="CL200" s="342">
        <v>15.824999999999999</v>
      </c>
      <c r="CM200" s="342">
        <v>16.375</v>
      </c>
      <c r="CN200" s="342">
        <v>17.475000000000001</v>
      </c>
      <c r="CO200" s="342">
        <v>10.85</v>
      </c>
      <c r="CP200" s="342">
        <v>11.85</v>
      </c>
      <c r="CQ200" s="342">
        <v>12.35</v>
      </c>
      <c r="CR200" s="342">
        <v>12.85</v>
      </c>
      <c r="CS200" s="342">
        <v>13.85</v>
      </c>
      <c r="CT200" s="342">
        <v>14.9</v>
      </c>
      <c r="CU200" s="342">
        <v>15.425000000000001</v>
      </c>
      <c r="CV200" s="342">
        <v>15.95</v>
      </c>
      <c r="CW200" s="342">
        <v>17</v>
      </c>
      <c r="CY200" s="101">
        <f t="shared" si="131"/>
        <v>1</v>
      </c>
      <c r="CZ200" s="101"/>
      <c r="DA200" s="101"/>
      <c r="DB200" s="311"/>
      <c r="DC200" s="311"/>
      <c r="DD200" s="311"/>
      <c r="DE200" s="311"/>
      <c r="DF200" s="311"/>
      <c r="DP200" s="311"/>
      <c r="DQ200" s="311"/>
      <c r="DR200" s="311"/>
      <c r="DS200" s="311"/>
      <c r="DT200" s="311"/>
      <c r="DU200" s="311"/>
      <c r="DV200" s="311"/>
      <c r="DW200" s="311"/>
      <c r="DX200" s="101"/>
      <c r="DY200" s="101"/>
      <c r="DZ200" s="101"/>
      <c r="EA200" s="101"/>
      <c r="EB200" s="101"/>
      <c r="EC200" s="101"/>
      <c r="ED200" s="101"/>
      <c r="EE200" s="311"/>
      <c r="EF200" s="101"/>
      <c r="EG200" s="101"/>
      <c r="EH200" s="101"/>
      <c r="EI200" s="101"/>
      <c r="EJ200" s="105"/>
      <c r="EK200" s="105"/>
      <c r="EL200" s="69"/>
      <c r="EM200" s="68"/>
      <c r="EN200" s="68"/>
      <c r="EO200" s="68"/>
      <c r="EP200" s="68"/>
      <c r="EQ200" s="68"/>
      <c r="ER200" s="68"/>
      <c r="ES200" s="15"/>
      <c r="ET200" s="15"/>
      <c r="EU200" s="105"/>
      <c r="EV200" s="105"/>
      <c r="EW200" s="105"/>
      <c r="EX200" s="105"/>
      <c r="EY200" s="105"/>
      <c r="EZ200" s="105"/>
      <c r="FA200" s="67"/>
      <c r="FB200" s="105"/>
      <c r="FC200" s="105"/>
      <c r="FD200" s="105"/>
      <c r="FE200" s="105"/>
      <c r="FF200" s="105"/>
      <c r="FG200" s="105"/>
      <c r="FH200" s="67"/>
      <c r="FI200" s="67"/>
      <c r="FJ200" s="67"/>
      <c r="FK200" s="67"/>
      <c r="FL200" s="67"/>
      <c r="FM200" s="67"/>
      <c r="FN200" s="67"/>
    </row>
    <row r="201" spans="2:170" ht="22.5" customHeight="1" x14ac:dyDescent="0.45">
      <c r="B201" s="133">
        <f>IF(Data!B200&lt;&gt;"",Data!B200,"")</f>
        <v>187</v>
      </c>
      <c r="C201" s="158" t="str">
        <f>IF(Data!C200&lt;&gt;"",Data!C200,"")</f>
        <v xml:space="preserve">นายธนภัทร    สาเกตุ </v>
      </c>
      <c r="D201" s="106">
        <f>IF(Data!D200&lt;&gt;"",Data!D200,"")</f>
        <v>1</v>
      </c>
      <c r="E201" s="140">
        <f>IF(AND(I201=1,Data!T200=0),0,IF(I201=999,999,Data!T200))</f>
        <v>194</v>
      </c>
      <c r="F201" s="140">
        <f t="shared" si="88"/>
        <v>16.166666666666668</v>
      </c>
      <c r="G201" s="140">
        <f>IF(Data!K200&lt;&gt;"",Data!K200,"")</f>
        <v>63</v>
      </c>
      <c r="H201" s="141">
        <f>IF(Data!L200&lt;&gt;"",Data!L200,"")</f>
        <v>160</v>
      </c>
      <c r="I201" s="63">
        <f>IF(Data!M200&lt;&gt;"",Data!M200,"")</f>
        <v>1</v>
      </c>
      <c r="J201" s="63">
        <f t="shared" si="89"/>
        <v>116</v>
      </c>
      <c r="L201" s="64" t="str">
        <f t="shared" si="90"/>
        <v>น้ำหนักตามเกณฑ์</v>
      </c>
      <c r="M201" s="74"/>
      <c r="N201" s="63">
        <f t="shared" si="91"/>
        <v>95</v>
      </c>
      <c r="P201" s="64" t="str">
        <f t="shared" si="92"/>
        <v>ส่วนสูงตามเกณฑ์</v>
      </c>
      <c r="R201" s="63">
        <f t="shared" si="93"/>
        <v>131</v>
      </c>
      <c r="S201" s="64" t="str">
        <f t="shared" si="94"/>
        <v>เริ่มอ้วน</v>
      </c>
      <c r="W201" s="310">
        <f t="shared" si="95"/>
        <v>1194</v>
      </c>
      <c r="Y201" s="65">
        <f t="shared" si="96"/>
        <v>54.2</v>
      </c>
      <c r="Z201" s="65">
        <f t="shared" si="97"/>
        <v>167.93087426559998</v>
      </c>
      <c r="AA201" s="65">
        <f t="shared" si="98"/>
        <v>48</v>
      </c>
      <c r="AB201" s="65">
        <f t="shared" si="99"/>
        <v>0</v>
      </c>
      <c r="AC201" s="65">
        <f t="shared" si="100"/>
        <v>48</v>
      </c>
      <c r="AD201" s="65">
        <f t="shared" si="101"/>
        <v>34.421115171808324</v>
      </c>
      <c r="AE201" s="65">
        <f t="shared" si="102"/>
        <v>41.014076781205546</v>
      </c>
      <c r="AF201" s="65">
        <f t="shared" si="103"/>
        <v>44.310557585904164</v>
      </c>
      <c r="AG201" s="65">
        <f t="shared" si="104"/>
        <v>64.488210253373893</v>
      </c>
      <c r="AH201" s="65">
        <f t="shared" si="105"/>
        <v>67.917613671165185</v>
      </c>
      <c r="AI201" s="65">
        <f t="shared" si="106"/>
        <v>74.8</v>
      </c>
      <c r="AJ201" s="65">
        <f t="shared" si="107"/>
        <v>149.628257737913</v>
      </c>
      <c r="AK201" s="65">
        <f t="shared" si="108"/>
        <v>155.72912991380866</v>
      </c>
      <c r="AL201" s="65">
        <f t="shared" si="109"/>
        <v>158.77956600175651</v>
      </c>
      <c r="AM201" s="65">
        <f t="shared" si="110"/>
        <v>176.14555676218015</v>
      </c>
      <c r="AN201" s="65">
        <f t="shared" si="111"/>
        <v>178.8837842610402</v>
      </c>
      <c r="AO201" s="65">
        <f t="shared" si="112"/>
        <v>184.36023925876032</v>
      </c>
      <c r="AP201" s="65">
        <f t="shared" si="113"/>
        <v>34.12287919312358</v>
      </c>
      <c r="AQ201" s="65">
        <f t="shared" si="114"/>
        <v>38.748586128749054</v>
      </c>
      <c r="AR201" s="65">
        <f t="shared" si="115"/>
        <v>41.06143959656179</v>
      </c>
      <c r="AS201" s="65">
        <f t="shared" si="116"/>
        <v>57.331167439106558</v>
      </c>
      <c r="AT201" s="65">
        <f t="shared" si="117"/>
        <v>60.441556585475411</v>
      </c>
      <c r="AU201" s="65">
        <f t="shared" si="118"/>
        <v>66.662334878213116</v>
      </c>
      <c r="AV201" s="65">
        <f t="shared" si="119"/>
        <v>0</v>
      </c>
      <c r="AW201" s="65">
        <f t="shared" si="120"/>
        <v>34.12287919312358</v>
      </c>
      <c r="AX201" s="65">
        <f t="shared" si="121"/>
        <v>0</v>
      </c>
      <c r="AY201" s="65">
        <f t="shared" si="122"/>
        <v>38.748586128749054</v>
      </c>
      <c r="AZ201" s="65">
        <f t="shared" si="123"/>
        <v>0</v>
      </c>
      <c r="BA201" s="65">
        <f t="shared" si="124"/>
        <v>41.06143959656179</v>
      </c>
      <c r="BB201" s="65">
        <f t="shared" si="125"/>
        <v>0</v>
      </c>
      <c r="BC201" s="65">
        <f t="shared" si="126"/>
        <v>57.331167439106558</v>
      </c>
      <c r="BD201" s="65">
        <f t="shared" si="127"/>
        <v>0</v>
      </c>
      <c r="BE201" s="65">
        <f t="shared" si="128"/>
        <v>60.441556585475411</v>
      </c>
      <c r="BF201" s="65">
        <f t="shared" si="129"/>
        <v>0</v>
      </c>
      <c r="BG201" s="65">
        <f t="shared" si="130"/>
        <v>66.662334878213116</v>
      </c>
      <c r="BI201" s="371">
        <v>1186</v>
      </c>
      <c r="BJ201" s="342">
        <v>32.042593764674663</v>
      </c>
      <c r="BK201" s="342">
        <v>38.795062509783108</v>
      </c>
      <c r="BL201" s="342">
        <v>42.17129688233733</v>
      </c>
      <c r="BM201" s="342">
        <v>45.547531254891553</v>
      </c>
      <c r="BN201" s="342">
        <v>52.3</v>
      </c>
      <c r="BO201" s="342">
        <v>59.477821107005042</v>
      </c>
      <c r="BP201" s="342">
        <v>63.066731660507564</v>
      </c>
      <c r="BQ201" s="342">
        <v>66.655642214010086</v>
      </c>
      <c r="BR201" s="342">
        <v>73.8</v>
      </c>
      <c r="BS201" s="65"/>
      <c r="BT201" s="371">
        <v>1186</v>
      </c>
      <c r="BU201" s="342">
        <v>146.5643585524459</v>
      </c>
      <c r="BV201" s="342">
        <v>153.09465613576393</v>
      </c>
      <c r="BW201" s="342">
        <v>156.35980492742297</v>
      </c>
      <c r="BX201" s="342">
        <v>159.62495371908199</v>
      </c>
      <c r="BY201" s="342">
        <v>166.15525130240002</v>
      </c>
      <c r="BZ201" s="342">
        <v>171.82407840556365</v>
      </c>
      <c r="CA201" s="342">
        <v>174.65849195714549</v>
      </c>
      <c r="CB201" s="342">
        <v>177.49290550872726</v>
      </c>
      <c r="CC201" s="342">
        <v>183.1617326118909</v>
      </c>
      <c r="CE201" s="385">
        <v>95.5</v>
      </c>
      <c r="CF201" s="342">
        <v>11.175000000000001</v>
      </c>
      <c r="CG201" s="342">
        <v>12.2</v>
      </c>
      <c r="CH201" s="342">
        <v>12.7125</v>
      </c>
      <c r="CI201" s="342">
        <v>13.225</v>
      </c>
      <c r="CJ201" s="342">
        <v>14.25</v>
      </c>
      <c r="CK201" s="342">
        <v>15.35</v>
      </c>
      <c r="CL201" s="342">
        <v>15.9</v>
      </c>
      <c r="CM201" s="342">
        <v>16.45</v>
      </c>
      <c r="CN201" s="342">
        <v>17.55</v>
      </c>
      <c r="CO201" s="342">
        <v>10.9</v>
      </c>
      <c r="CP201" s="342">
        <v>11.9</v>
      </c>
      <c r="CQ201" s="342">
        <v>12.4</v>
      </c>
      <c r="CR201" s="342">
        <v>12.9</v>
      </c>
      <c r="CS201" s="342">
        <v>13.9</v>
      </c>
      <c r="CT201" s="342">
        <v>14.95</v>
      </c>
      <c r="CU201" s="342">
        <v>15.475</v>
      </c>
      <c r="CV201" s="342">
        <v>16</v>
      </c>
      <c r="CW201" s="342">
        <v>17.05</v>
      </c>
      <c r="CY201" s="101">
        <f t="shared" si="131"/>
        <v>1</v>
      </c>
      <c r="CZ201" s="101"/>
      <c r="DA201" s="101"/>
      <c r="DB201" s="311"/>
      <c r="DC201" s="311"/>
      <c r="DD201" s="311"/>
      <c r="DE201" s="311"/>
      <c r="DF201" s="311"/>
      <c r="DP201" s="311"/>
      <c r="DQ201" s="311"/>
      <c r="DR201" s="311"/>
      <c r="DS201" s="311"/>
      <c r="DT201" s="311"/>
      <c r="DU201" s="311"/>
      <c r="DV201" s="311"/>
      <c r="DW201" s="311"/>
      <c r="DX201" s="101"/>
      <c r="DY201" s="101"/>
      <c r="DZ201" s="101"/>
      <c r="EA201" s="101"/>
      <c r="EB201" s="101"/>
      <c r="EC201" s="101"/>
      <c r="ED201" s="101"/>
      <c r="EE201" s="311"/>
      <c r="EF201" s="101"/>
      <c r="EG201" s="101"/>
      <c r="EH201" s="101"/>
      <c r="EI201" s="101"/>
      <c r="EJ201" s="105"/>
      <c r="EK201" s="105"/>
      <c r="EL201" s="69"/>
      <c r="EM201" s="68"/>
      <c r="EN201" s="68"/>
      <c r="EO201" s="68"/>
      <c r="EP201" s="68"/>
      <c r="EQ201" s="68"/>
      <c r="ER201" s="68"/>
      <c r="ES201" s="15"/>
      <c r="ET201" s="15"/>
      <c r="EU201" s="105"/>
      <c r="EV201" s="105"/>
      <c r="EW201" s="105"/>
      <c r="EX201" s="105"/>
      <c r="EY201" s="105"/>
      <c r="EZ201" s="105"/>
      <c r="FA201" s="67"/>
      <c r="FB201" s="105"/>
      <c r="FC201" s="105"/>
      <c r="FD201" s="105"/>
      <c r="FE201" s="105"/>
      <c r="FF201" s="105"/>
      <c r="FG201" s="105"/>
      <c r="FH201" s="67"/>
      <c r="FI201" s="67"/>
      <c r="FJ201" s="67"/>
      <c r="FK201" s="67"/>
      <c r="FL201" s="67"/>
      <c r="FM201" s="67"/>
      <c r="FN201" s="67"/>
    </row>
    <row r="202" spans="2:170" ht="22.5" customHeight="1" x14ac:dyDescent="0.45">
      <c r="B202" s="133">
        <f>IF(Data!B201&lt;&gt;"",Data!B201,"")</f>
        <v>188</v>
      </c>
      <c r="C202" s="158" t="str">
        <f>IF(Data!C201&lt;&gt;"",Data!C201,"")</f>
        <v>นายปภังกร    มณฑา</v>
      </c>
      <c r="D202" s="106">
        <f>IF(Data!D201&lt;&gt;"",Data!D201,"")</f>
        <v>1</v>
      </c>
      <c r="E202" s="140">
        <f>IF(AND(I202=1,Data!T201=0),0,IF(I202=999,999,Data!T201))</f>
        <v>200</v>
      </c>
      <c r="F202" s="140">
        <f t="shared" si="88"/>
        <v>16.666666666666668</v>
      </c>
      <c r="G202" s="140">
        <f>IF(Data!K201&lt;&gt;"",Data!K201,"")</f>
        <v>79</v>
      </c>
      <c r="H202" s="141">
        <f>IF(Data!L201&lt;&gt;"",Data!L201,"")</f>
        <v>167</v>
      </c>
      <c r="I202" s="63">
        <f>IF(Data!M201&lt;&gt;"",Data!M201,"")</f>
        <v>1</v>
      </c>
      <c r="J202" s="63">
        <f t="shared" si="89"/>
        <v>143</v>
      </c>
      <c r="L202" s="64" t="str">
        <f t="shared" si="90"/>
        <v>น้ำหนักมากกว่าเกณฑ์</v>
      </c>
      <c r="M202" s="74"/>
      <c r="N202" s="63">
        <f t="shared" si="91"/>
        <v>99</v>
      </c>
      <c r="P202" s="64" t="str">
        <f t="shared" si="92"/>
        <v>ส่วนสูงตามเกณฑ์</v>
      </c>
      <c r="R202" s="63">
        <f t="shared" si="93"/>
        <v>145</v>
      </c>
      <c r="S202" s="64" t="str">
        <f t="shared" si="94"/>
        <v>อ้วน</v>
      </c>
      <c r="W202" s="310">
        <f t="shared" si="95"/>
        <v>1200</v>
      </c>
      <c r="Y202" s="65">
        <f t="shared" si="96"/>
        <v>55.4</v>
      </c>
      <c r="Z202" s="65">
        <f t="shared" si="97"/>
        <v>168.88404223999999</v>
      </c>
      <c r="AA202" s="65">
        <f t="shared" si="98"/>
        <v>54.5</v>
      </c>
      <c r="AB202" s="65">
        <f t="shared" si="99"/>
        <v>0</v>
      </c>
      <c r="AC202" s="65">
        <f t="shared" si="100"/>
        <v>54.5</v>
      </c>
      <c r="AD202" s="65">
        <f t="shared" si="101"/>
        <v>35.621115171808327</v>
      </c>
      <c r="AE202" s="65">
        <f t="shared" si="102"/>
        <v>42.214076781205549</v>
      </c>
      <c r="AF202" s="65">
        <f t="shared" si="103"/>
        <v>45.510557585904166</v>
      </c>
      <c r="AG202" s="65">
        <f t="shared" si="104"/>
        <v>65.289442414095831</v>
      </c>
      <c r="AH202" s="65">
        <f t="shared" si="105"/>
        <v>68.585923218794449</v>
      </c>
      <c r="AI202" s="65">
        <f t="shared" si="106"/>
        <v>75.2</v>
      </c>
      <c r="AJ202" s="65">
        <f t="shared" si="107"/>
        <v>150.84662043424609</v>
      </c>
      <c r="AK202" s="65">
        <f t="shared" si="108"/>
        <v>156.8590943694974</v>
      </c>
      <c r="AL202" s="65">
        <f t="shared" si="109"/>
        <v>159.86533133712302</v>
      </c>
      <c r="AM202" s="65">
        <f t="shared" si="110"/>
        <v>176.80038744917127</v>
      </c>
      <c r="AN202" s="65">
        <f t="shared" si="111"/>
        <v>179.4391691855617</v>
      </c>
      <c r="AO202" s="65">
        <f t="shared" si="112"/>
        <v>184.71673265834258</v>
      </c>
      <c r="AP202" s="65">
        <f t="shared" si="113"/>
        <v>38.389779293166455</v>
      </c>
      <c r="AQ202" s="65">
        <f t="shared" si="114"/>
        <v>43.759852862110975</v>
      </c>
      <c r="AR202" s="65">
        <f t="shared" si="115"/>
        <v>46.444889646583235</v>
      </c>
      <c r="AS202" s="65">
        <f t="shared" si="116"/>
        <v>63.113385328406054</v>
      </c>
      <c r="AT202" s="65">
        <f t="shared" si="117"/>
        <v>65.984513771208071</v>
      </c>
      <c r="AU202" s="65">
        <f t="shared" si="118"/>
        <v>71.726770656812093</v>
      </c>
      <c r="AV202" s="65">
        <f t="shared" si="119"/>
        <v>0</v>
      </c>
      <c r="AW202" s="65">
        <f t="shared" si="120"/>
        <v>38.389779293166455</v>
      </c>
      <c r="AX202" s="65">
        <f t="shared" si="121"/>
        <v>0</v>
      </c>
      <c r="AY202" s="65">
        <f t="shared" si="122"/>
        <v>43.759852862110975</v>
      </c>
      <c r="AZ202" s="65">
        <f t="shared" si="123"/>
        <v>0</v>
      </c>
      <c r="BA202" s="65">
        <f t="shared" si="124"/>
        <v>46.444889646583235</v>
      </c>
      <c r="BB202" s="65">
        <f t="shared" si="125"/>
        <v>0</v>
      </c>
      <c r="BC202" s="65">
        <f t="shared" si="126"/>
        <v>63.113385328406054</v>
      </c>
      <c r="BD202" s="65">
        <f t="shared" si="127"/>
        <v>0</v>
      </c>
      <c r="BE202" s="65">
        <f t="shared" si="128"/>
        <v>65.984513771208071</v>
      </c>
      <c r="BF202" s="65">
        <f t="shared" si="129"/>
        <v>0</v>
      </c>
      <c r="BG202" s="65">
        <f t="shared" si="130"/>
        <v>71.726770656812093</v>
      </c>
      <c r="BI202" s="371">
        <v>1187</v>
      </c>
      <c r="BJ202" s="342">
        <v>32.342593764674653</v>
      </c>
      <c r="BK202" s="342">
        <v>39.095062509783105</v>
      </c>
      <c r="BL202" s="342">
        <v>42.471296882337327</v>
      </c>
      <c r="BM202" s="342">
        <v>45.84753125489155</v>
      </c>
      <c r="BN202" s="342">
        <v>52.6</v>
      </c>
      <c r="BO202" s="342">
        <v>59.724652061767969</v>
      </c>
      <c r="BP202" s="342">
        <v>63.28697809265195</v>
      </c>
      <c r="BQ202" s="342">
        <v>66.84930412353593</v>
      </c>
      <c r="BR202" s="342">
        <v>74</v>
      </c>
      <c r="BS202" s="65"/>
      <c r="BT202" s="371">
        <v>1187</v>
      </c>
      <c r="BU202" s="342">
        <v>147.11008313698807</v>
      </c>
      <c r="BV202" s="342">
        <v>153.53670047639207</v>
      </c>
      <c r="BW202" s="342">
        <v>156.75000914609404</v>
      </c>
      <c r="BX202" s="342">
        <v>159.96331781579605</v>
      </c>
      <c r="BY202" s="342">
        <v>166.38993515520002</v>
      </c>
      <c r="BZ202" s="342">
        <v>172.05196633686953</v>
      </c>
      <c r="CA202" s="342">
        <v>174.88298192770429</v>
      </c>
      <c r="CB202" s="342">
        <v>177.71399751853903</v>
      </c>
      <c r="CC202" s="342">
        <v>183.37602870020854</v>
      </c>
      <c r="CE202" s="385">
        <v>95.75</v>
      </c>
      <c r="CF202" s="342">
        <v>11.2125</v>
      </c>
      <c r="CG202" s="342">
        <v>12.25</v>
      </c>
      <c r="CH202" s="342">
        <v>12.768750000000001</v>
      </c>
      <c r="CI202" s="342">
        <v>13.2875</v>
      </c>
      <c r="CJ202" s="342">
        <v>14.324999999999999</v>
      </c>
      <c r="CK202" s="342">
        <v>15.425000000000001</v>
      </c>
      <c r="CL202" s="342">
        <v>15.975</v>
      </c>
      <c r="CM202" s="342">
        <v>16.524999999999999</v>
      </c>
      <c r="CN202" s="342">
        <v>17.625</v>
      </c>
      <c r="CO202" s="342">
        <v>10.95</v>
      </c>
      <c r="CP202" s="342">
        <v>11.95</v>
      </c>
      <c r="CQ202" s="342">
        <v>12.45</v>
      </c>
      <c r="CR202" s="342">
        <v>12.95</v>
      </c>
      <c r="CS202" s="342">
        <v>13.95</v>
      </c>
      <c r="CT202" s="342">
        <v>15</v>
      </c>
      <c r="CU202" s="342">
        <v>15.525</v>
      </c>
      <c r="CV202" s="342">
        <v>16.05</v>
      </c>
      <c r="CW202" s="342">
        <v>17.100000000000001</v>
      </c>
      <c r="CY202" s="101">
        <f t="shared" si="131"/>
        <v>1</v>
      </c>
      <c r="CZ202" s="101"/>
      <c r="DA202" s="101"/>
      <c r="DB202" s="311"/>
      <c r="DC202" s="311"/>
      <c r="DD202" s="311"/>
      <c r="DE202" s="311"/>
      <c r="DF202" s="311"/>
      <c r="DP202" s="311"/>
      <c r="DQ202" s="311"/>
      <c r="DR202" s="311"/>
      <c r="DS202" s="311"/>
      <c r="DT202" s="311"/>
      <c r="DU202" s="311"/>
      <c r="DV202" s="311"/>
      <c r="DW202" s="311"/>
      <c r="DX202" s="101"/>
      <c r="DY202" s="101"/>
      <c r="DZ202" s="101"/>
      <c r="EA202" s="101"/>
      <c r="EB202" s="101"/>
      <c r="EC202" s="101"/>
      <c r="ED202" s="101"/>
      <c r="EE202" s="311"/>
      <c r="EF202" s="101"/>
      <c r="EG202" s="101"/>
      <c r="EH202" s="101"/>
      <c r="EI202" s="101"/>
      <c r="EJ202" s="105"/>
      <c r="EK202" s="105"/>
      <c r="EL202" s="69"/>
      <c r="EM202" s="68"/>
      <c r="EN202" s="68"/>
      <c r="EO202" s="68"/>
      <c r="EP202" s="68"/>
      <c r="EQ202" s="68"/>
      <c r="ER202" s="68"/>
      <c r="ES202" s="15"/>
      <c r="ET202" s="15"/>
      <c r="EU202" s="105"/>
      <c r="EV202" s="105"/>
      <c r="EW202" s="105"/>
      <c r="EX202" s="105"/>
      <c r="EY202" s="105"/>
      <c r="EZ202" s="105"/>
      <c r="FA202" s="67"/>
      <c r="FB202" s="105"/>
      <c r="FC202" s="105"/>
      <c r="FD202" s="105"/>
      <c r="FE202" s="105"/>
      <c r="FF202" s="105"/>
      <c r="FG202" s="105"/>
      <c r="FH202" s="67"/>
      <c r="FI202" s="67"/>
      <c r="FJ202" s="67"/>
      <c r="FK202" s="67"/>
      <c r="FL202" s="67"/>
      <c r="FM202" s="67"/>
      <c r="FN202" s="67"/>
    </row>
    <row r="203" spans="2:170" ht="22.5" customHeight="1" x14ac:dyDescent="0.45">
      <c r="B203" s="133">
        <f>IF(Data!B202&lt;&gt;"",Data!B202,"")</f>
        <v>189</v>
      </c>
      <c r="C203" s="158" t="str">
        <f>IF(Data!C202&lt;&gt;"",Data!C202,"")</f>
        <v>นางสาวรัตติกาล    อินทมา</v>
      </c>
      <c r="D203" s="106">
        <f>IF(Data!D202&lt;&gt;"",Data!D202,"")</f>
        <v>2</v>
      </c>
      <c r="E203" s="140">
        <f>IF(AND(I203=1,Data!T202=0),0,IF(I203=999,999,Data!T202))</f>
        <v>193</v>
      </c>
      <c r="F203" s="140">
        <f t="shared" si="88"/>
        <v>16.083333333333332</v>
      </c>
      <c r="G203" s="140">
        <f>IF(Data!K202&lt;&gt;"",Data!K202,"")</f>
        <v>58</v>
      </c>
      <c r="H203" s="141">
        <f>IF(Data!L202&lt;&gt;"",Data!L202,"")</f>
        <v>170</v>
      </c>
      <c r="I203" s="63">
        <f>IF(Data!M202&lt;&gt;"",Data!M202,"")</f>
        <v>1</v>
      </c>
      <c r="J203" s="63">
        <f t="shared" si="89"/>
        <v>121</v>
      </c>
      <c r="L203" s="64" t="str">
        <f t="shared" si="90"/>
        <v>น้ำหนักค่อนข้างมาก</v>
      </c>
      <c r="M203" s="74"/>
      <c r="N203" s="63">
        <f t="shared" si="91"/>
        <v>109</v>
      </c>
      <c r="P203" s="64" t="str">
        <f t="shared" si="92"/>
        <v>สูงกว่าเกณฑ์</v>
      </c>
      <c r="R203" s="63">
        <f t="shared" si="93"/>
        <v>99</v>
      </c>
      <c r="S203" s="64" t="str">
        <f t="shared" si="94"/>
        <v>สมส่วน</v>
      </c>
      <c r="W203" s="310">
        <f t="shared" si="95"/>
        <v>2193</v>
      </c>
      <c r="Y203" s="65">
        <f t="shared" si="96"/>
        <v>47.9</v>
      </c>
      <c r="Z203" s="65">
        <f t="shared" si="97"/>
        <v>156.6</v>
      </c>
      <c r="AA203" s="65">
        <f t="shared" si="98"/>
        <v>58.7</v>
      </c>
      <c r="AB203" s="65">
        <f t="shared" si="99"/>
        <v>0</v>
      </c>
      <c r="AC203" s="65">
        <f t="shared" si="100"/>
        <v>58.7</v>
      </c>
      <c r="AD203" s="65">
        <f t="shared" si="101"/>
        <v>32.427807836011354</v>
      </c>
      <c r="AE203" s="65">
        <f t="shared" si="102"/>
        <v>37.585205224007574</v>
      </c>
      <c r="AF203" s="65">
        <f t="shared" si="103"/>
        <v>40.16390391800568</v>
      </c>
      <c r="AG203" s="65">
        <f t="shared" si="104"/>
        <v>57.231167439106557</v>
      </c>
      <c r="AH203" s="65">
        <f t="shared" si="105"/>
        <v>60.341556585475409</v>
      </c>
      <c r="AI203" s="65">
        <f t="shared" si="106"/>
        <v>66.562334878213107</v>
      </c>
      <c r="AJ203" s="65">
        <f t="shared" si="107"/>
        <v>141.60632924314501</v>
      </c>
      <c r="AK203" s="65">
        <f t="shared" si="108"/>
        <v>146.60421949543002</v>
      </c>
      <c r="AL203" s="65">
        <f t="shared" si="109"/>
        <v>149.10316462157249</v>
      </c>
      <c r="AM203" s="65">
        <f t="shared" si="110"/>
        <v>164.01708181057188</v>
      </c>
      <c r="AN203" s="65">
        <f t="shared" si="111"/>
        <v>166.48944241409583</v>
      </c>
      <c r="AO203" s="65">
        <f t="shared" si="112"/>
        <v>171.43416362114377</v>
      </c>
      <c r="AP203" s="65">
        <f t="shared" si="113"/>
        <v>40.835200800343003</v>
      </c>
      <c r="AQ203" s="65">
        <f t="shared" si="114"/>
        <v>46.790133866895339</v>
      </c>
      <c r="AR203" s="65">
        <f t="shared" si="115"/>
        <v>49.767600400171503</v>
      </c>
      <c r="AS203" s="65">
        <f t="shared" si="116"/>
        <v>65.479053267726982</v>
      </c>
      <c r="AT203" s="65">
        <f t="shared" si="117"/>
        <v>67.738737690302656</v>
      </c>
      <c r="AU203" s="65">
        <f t="shared" si="118"/>
        <v>72.258106535453976</v>
      </c>
      <c r="AV203" s="65">
        <f t="shared" si="119"/>
        <v>0</v>
      </c>
      <c r="AW203" s="65">
        <f t="shared" si="120"/>
        <v>40.835200800343003</v>
      </c>
      <c r="AX203" s="65">
        <f t="shared" si="121"/>
        <v>0</v>
      </c>
      <c r="AY203" s="65">
        <f t="shared" si="122"/>
        <v>46.790133866895339</v>
      </c>
      <c r="AZ203" s="65">
        <f t="shared" si="123"/>
        <v>0</v>
      </c>
      <c r="BA203" s="65">
        <f t="shared" si="124"/>
        <v>49.767600400171503</v>
      </c>
      <c r="BB203" s="65">
        <f t="shared" si="125"/>
        <v>0</v>
      </c>
      <c r="BC203" s="65">
        <f t="shared" si="126"/>
        <v>65.479053267726982</v>
      </c>
      <c r="BD203" s="65">
        <f t="shared" si="127"/>
        <v>0</v>
      </c>
      <c r="BE203" s="65">
        <f t="shared" si="128"/>
        <v>67.738737690302656</v>
      </c>
      <c r="BF203" s="65">
        <f t="shared" si="129"/>
        <v>0</v>
      </c>
      <c r="BG203" s="65">
        <f t="shared" si="130"/>
        <v>72.258106535453976</v>
      </c>
      <c r="BI203" s="371">
        <v>1188</v>
      </c>
      <c r="BJ203" s="342">
        <v>32.702100900385886</v>
      </c>
      <c r="BK203" s="342">
        <v>39.401400600257261</v>
      </c>
      <c r="BL203" s="342">
        <v>42.751050450192949</v>
      </c>
      <c r="BM203" s="342">
        <v>46.100700300128629</v>
      </c>
      <c r="BN203" s="342">
        <v>52.8</v>
      </c>
      <c r="BO203" s="342">
        <v>59.871483016530888</v>
      </c>
      <c r="BP203" s="342">
        <v>63.407224524796334</v>
      </c>
      <c r="BQ203" s="342">
        <v>66.942966033061779</v>
      </c>
      <c r="BR203" s="342">
        <v>74</v>
      </c>
      <c r="BS203" s="65"/>
      <c r="BT203" s="371">
        <v>1188</v>
      </c>
      <c r="BU203" s="342">
        <v>147.6006628817442</v>
      </c>
      <c r="BV203" s="342">
        <v>153.94136027849612</v>
      </c>
      <c r="BW203" s="342">
        <v>157.11170897687208</v>
      </c>
      <c r="BX203" s="342">
        <v>160.28205767524807</v>
      </c>
      <c r="BY203" s="342">
        <v>166.62275507200002</v>
      </c>
      <c r="BZ203" s="342">
        <v>172.27397982158237</v>
      </c>
      <c r="CA203" s="342">
        <v>175.09959219637355</v>
      </c>
      <c r="CB203" s="342">
        <v>177.92520457116476</v>
      </c>
      <c r="CC203" s="342">
        <v>183.57642932074714</v>
      </c>
      <c r="CE203" s="385">
        <v>96</v>
      </c>
      <c r="CF203" s="342">
        <v>11.25</v>
      </c>
      <c r="CG203" s="342">
        <v>12.3</v>
      </c>
      <c r="CH203" s="342">
        <v>12.824999999999999</v>
      </c>
      <c r="CI203" s="342">
        <v>13.35</v>
      </c>
      <c r="CJ203" s="342">
        <v>14.4</v>
      </c>
      <c r="CK203" s="342">
        <v>15.5</v>
      </c>
      <c r="CL203" s="342">
        <v>16.05</v>
      </c>
      <c r="CM203" s="342">
        <v>16.600000000000001</v>
      </c>
      <c r="CN203" s="342">
        <v>17.7</v>
      </c>
      <c r="CO203" s="342">
        <v>11</v>
      </c>
      <c r="CP203" s="342">
        <v>12</v>
      </c>
      <c r="CQ203" s="342">
        <v>12.5</v>
      </c>
      <c r="CR203" s="342">
        <v>13</v>
      </c>
      <c r="CS203" s="342">
        <v>14</v>
      </c>
      <c r="CT203" s="342">
        <v>15.05</v>
      </c>
      <c r="CU203" s="342">
        <v>15.574999999999999</v>
      </c>
      <c r="CV203" s="342">
        <v>16.100000000000001</v>
      </c>
      <c r="CW203" s="342">
        <v>17.149999999999999</v>
      </c>
      <c r="CY203" s="101">
        <f t="shared" si="131"/>
        <v>1</v>
      </c>
      <c r="CZ203" s="101"/>
      <c r="DA203" s="101"/>
      <c r="DB203" s="311"/>
      <c r="DC203" s="311"/>
      <c r="DD203" s="311"/>
      <c r="DE203" s="311"/>
      <c r="DF203" s="311"/>
      <c r="DP203" s="311"/>
      <c r="DQ203" s="311"/>
      <c r="DR203" s="311"/>
      <c r="DS203" s="311"/>
      <c r="DT203" s="311"/>
      <c r="DU203" s="311"/>
      <c r="DV203" s="311"/>
      <c r="DW203" s="311"/>
      <c r="DX203" s="101"/>
      <c r="DY203" s="101"/>
      <c r="DZ203" s="101"/>
      <c r="EA203" s="101"/>
      <c r="EB203" s="101"/>
      <c r="EC203" s="101"/>
      <c r="ED203" s="101"/>
      <c r="EE203" s="311"/>
      <c r="EF203" s="101"/>
      <c r="EG203" s="101"/>
      <c r="EH203" s="101"/>
      <c r="EI203" s="101"/>
      <c r="EJ203" s="105"/>
      <c r="EK203" s="105"/>
      <c r="EL203" s="69"/>
      <c r="EM203" s="68"/>
      <c r="EN203" s="68"/>
      <c r="EO203" s="68"/>
      <c r="EP203" s="68"/>
      <c r="EQ203" s="68"/>
      <c r="ER203" s="68"/>
      <c r="ES203" s="15"/>
      <c r="ET203" s="15"/>
      <c r="EU203" s="105"/>
      <c r="EV203" s="105"/>
      <c r="EW203" s="105"/>
      <c r="EX203" s="105"/>
      <c r="EY203" s="105"/>
      <c r="EZ203" s="105"/>
      <c r="FA203" s="67"/>
      <c r="FB203" s="105"/>
      <c r="FC203" s="105"/>
      <c r="FD203" s="105"/>
      <c r="FE203" s="105"/>
      <c r="FF203" s="105"/>
      <c r="FG203" s="105"/>
      <c r="FH203" s="67"/>
      <c r="FI203" s="67"/>
      <c r="FJ203" s="67"/>
      <c r="FK203" s="67"/>
      <c r="FL203" s="67"/>
      <c r="FM203" s="67"/>
      <c r="FN203" s="67"/>
    </row>
    <row r="204" spans="2:170" ht="22.5" customHeight="1" x14ac:dyDescent="0.45">
      <c r="B204" s="133">
        <f>IF(Data!B203&lt;&gt;"",Data!B203,"")</f>
        <v>190</v>
      </c>
      <c r="C204" s="158" t="str">
        <f>IF(Data!C203&lt;&gt;"",Data!C203,"")</f>
        <v>นางสาววรรณกร   เทียนหอม</v>
      </c>
      <c r="D204" s="106">
        <f>IF(Data!D203&lt;&gt;"",Data!D203,"")</f>
        <v>2</v>
      </c>
      <c r="E204" s="140">
        <f>IF(AND(I204=1,Data!T203=0),0,IF(I204=999,999,Data!T203))</f>
        <v>197</v>
      </c>
      <c r="F204" s="140">
        <f t="shared" si="88"/>
        <v>16.416666666666668</v>
      </c>
      <c r="G204" s="140">
        <f>IF(Data!K203&lt;&gt;"",Data!K203,"")</f>
        <v>58</v>
      </c>
      <c r="H204" s="141">
        <f>IF(Data!L203&lt;&gt;"",Data!L203,"")</f>
        <v>169</v>
      </c>
      <c r="I204" s="63">
        <f>IF(Data!M203&lt;&gt;"",Data!M203,"")</f>
        <v>1</v>
      </c>
      <c r="J204" s="63">
        <f t="shared" si="89"/>
        <v>121</v>
      </c>
      <c r="L204" s="64" t="str">
        <f t="shared" si="90"/>
        <v>น้ำหนักค่อนข้างมาก</v>
      </c>
      <c r="M204" s="74"/>
      <c r="N204" s="63">
        <f t="shared" si="91"/>
        <v>108</v>
      </c>
      <c r="P204" s="64" t="str">
        <f t="shared" si="92"/>
        <v>สูงกว่าเกณฑ์</v>
      </c>
      <c r="R204" s="63">
        <f t="shared" si="93"/>
        <v>101</v>
      </c>
      <c r="S204" s="64" t="str">
        <f t="shared" si="94"/>
        <v>สมส่วน</v>
      </c>
      <c r="W204" s="310">
        <f t="shared" si="95"/>
        <v>2197</v>
      </c>
      <c r="Y204" s="65">
        <f t="shared" si="96"/>
        <v>48.1</v>
      </c>
      <c r="Z204" s="65">
        <f t="shared" si="97"/>
        <v>156.80000000000001</v>
      </c>
      <c r="AA204" s="65">
        <f t="shared" si="98"/>
        <v>57.7</v>
      </c>
      <c r="AB204" s="65">
        <f t="shared" si="99"/>
        <v>0</v>
      </c>
      <c r="AC204" s="65">
        <f t="shared" si="100"/>
        <v>57.7</v>
      </c>
      <c r="AD204" s="65">
        <f t="shared" si="101"/>
        <v>32.946822107433803</v>
      </c>
      <c r="AE204" s="65">
        <f t="shared" si="102"/>
        <v>37.997881404955869</v>
      </c>
      <c r="AF204" s="65">
        <f t="shared" si="103"/>
        <v>40.523411053716899</v>
      </c>
      <c r="AG204" s="65">
        <f t="shared" si="104"/>
        <v>57.431167439106545</v>
      </c>
      <c r="AH204" s="65">
        <f t="shared" si="105"/>
        <v>60.541556585475405</v>
      </c>
      <c r="AI204" s="65">
        <f t="shared" si="106"/>
        <v>66.76233487821311</v>
      </c>
      <c r="AJ204" s="65">
        <f t="shared" si="107"/>
        <v>141.64682210743382</v>
      </c>
      <c r="AK204" s="65">
        <f t="shared" si="108"/>
        <v>146.69788140495587</v>
      </c>
      <c r="AL204" s="65">
        <f t="shared" si="109"/>
        <v>149.22341105371692</v>
      </c>
      <c r="AM204" s="65">
        <f t="shared" si="110"/>
        <v>164.13732824271625</v>
      </c>
      <c r="AN204" s="65">
        <f t="shared" si="111"/>
        <v>166.58310432362168</v>
      </c>
      <c r="AO204" s="65">
        <f t="shared" si="112"/>
        <v>171.47465648543252</v>
      </c>
      <c r="AP204" s="65">
        <f t="shared" si="113"/>
        <v>39.994707936054226</v>
      </c>
      <c r="AQ204" s="65">
        <f t="shared" si="114"/>
        <v>45.896471957369485</v>
      </c>
      <c r="AR204" s="65">
        <f t="shared" si="115"/>
        <v>48.847353968027114</v>
      </c>
      <c r="AS204" s="65">
        <f t="shared" si="116"/>
        <v>64.877821107005047</v>
      </c>
      <c r="AT204" s="65">
        <f t="shared" si="117"/>
        <v>67.270428142673396</v>
      </c>
      <c r="AU204" s="65">
        <f t="shared" si="118"/>
        <v>72.055642214010092</v>
      </c>
      <c r="AV204" s="65">
        <f t="shared" si="119"/>
        <v>0</v>
      </c>
      <c r="AW204" s="65">
        <f t="shared" si="120"/>
        <v>39.994707936054226</v>
      </c>
      <c r="AX204" s="65">
        <f t="shared" si="121"/>
        <v>0</v>
      </c>
      <c r="AY204" s="65">
        <f t="shared" si="122"/>
        <v>45.896471957369485</v>
      </c>
      <c r="AZ204" s="65">
        <f t="shared" si="123"/>
        <v>0</v>
      </c>
      <c r="BA204" s="65">
        <f t="shared" si="124"/>
        <v>48.847353968027114</v>
      </c>
      <c r="BB204" s="65">
        <f t="shared" si="125"/>
        <v>0</v>
      </c>
      <c r="BC204" s="65">
        <f t="shared" si="126"/>
        <v>64.877821107005047</v>
      </c>
      <c r="BD204" s="65">
        <f t="shared" si="127"/>
        <v>0</v>
      </c>
      <c r="BE204" s="65">
        <f t="shared" si="128"/>
        <v>67.270428142673396</v>
      </c>
      <c r="BF204" s="65">
        <f t="shared" si="129"/>
        <v>0</v>
      </c>
      <c r="BG204" s="65">
        <f t="shared" si="130"/>
        <v>72.055642214010092</v>
      </c>
      <c r="BI204" s="371">
        <v>1189</v>
      </c>
      <c r="BJ204" s="342">
        <v>33.002100900385884</v>
      </c>
      <c r="BK204" s="342">
        <v>39.701400600257259</v>
      </c>
      <c r="BL204" s="342">
        <v>43.051050450192939</v>
      </c>
      <c r="BM204" s="342">
        <v>46.400700300128626</v>
      </c>
      <c r="BN204" s="342">
        <v>53.1</v>
      </c>
      <c r="BO204" s="342">
        <v>60.118313971293816</v>
      </c>
      <c r="BP204" s="342">
        <v>63.627470956940726</v>
      </c>
      <c r="BQ204" s="342">
        <v>67.136627942587637</v>
      </c>
      <c r="BR204" s="342">
        <v>74.2</v>
      </c>
      <c r="BS204" s="65"/>
      <c r="BT204" s="371">
        <v>1189</v>
      </c>
      <c r="BU204" s="342">
        <v>148.03875398188416</v>
      </c>
      <c r="BV204" s="342">
        <v>154.31020969672278</v>
      </c>
      <c r="BW204" s="342">
        <v>157.44593755414212</v>
      </c>
      <c r="BX204" s="342">
        <v>160.5816654115614</v>
      </c>
      <c r="BY204" s="342">
        <v>166.8531211264</v>
      </c>
      <c r="BZ204" s="342">
        <v>172.49375054828954</v>
      </c>
      <c r="CA204" s="342">
        <v>175.31406525923433</v>
      </c>
      <c r="CB204" s="342">
        <v>178.13437997017905</v>
      </c>
      <c r="CC204" s="342">
        <v>183.7750093920686</v>
      </c>
      <c r="CE204" s="385">
        <v>96.25</v>
      </c>
      <c r="CF204" s="342">
        <v>11.3</v>
      </c>
      <c r="CG204" s="342">
        <v>12.35</v>
      </c>
      <c r="CH204" s="342">
        <v>12.875</v>
      </c>
      <c r="CI204" s="342">
        <v>13.4</v>
      </c>
      <c r="CJ204" s="342">
        <v>14.45</v>
      </c>
      <c r="CK204" s="342">
        <v>15.55</v>
      </c>
      <c r="CL204" s="342">
        <v>16.100000000000001</v>
      </c>
      <c r="CM204" s="342">
        <v>16.649999999999999</v>
      </c>
      <c r="CN204" s="342">
        <v>17.75</v>
      </c>
      <c r="CO204" s="342">
        <v>11.0375</v>
      </c>
      <c r="CP204" s="342">
        <v>12.05</v>
      </c>
      <c r="CQ204" s="342">
        <v>12.55625</v>
      </c>
      <c r="CR204" s="342">
        <v>13.0625</v>
      </c>
      <c r="CS204" s="342">
        <v>14.074999999999999</v>
      </c>
      <c r="CT204" s="342">
        <v>15.137499999999999</v>
      </c>
      <c r="CU204" s="342">
        <v>15.668749999999999</v>
      </c>
      <c r="CV204" s="342">
        <v>16.2</v>
      </c>
      <c r="CW204" s="342">
        <v>17.262499999999999</v>
      </c>
      <c r="CY204" s="101">
        <f t="shared" si="131"/>
        <v>1</v>
      </c>
      <c r="CZ204" s="101"/>
      <c r="DA204" s="101"/>
      <c r="DB204" s="311"/>
      <c r="DC204" s="311"/>
      <c r="DD204" s="311"/>
      <c r="DE204" s="311"/>
      <c r="DF204" s="311"/>
      <c r="DP204" s="311"/>
      <c r="DQ204" s="311"/>
      <c r="DR204" s="311"/>
      <c r="DS204" s="311"/>
      <c r="DT204" s="311"/>
      <c r="DU204" s="311"/>
      <c r="DV204" s="311"/>
      <c r="DW204" s="311"/>
      <c r="DX204" s="101"/>
      <c r="DY204" s="101"/>
      <c r="DZ204" s="101"/>
      <c r="EA204" s="101"/>
      <c r="EB204" s="101"/>
      <c r="EC204" s="101"/>
      <c r="ED204" s="101"/>
      <c r="EE204" s="311"/>
      <c r="EF204" s="101"/>
      <c r="EG204" s="101"/>
      <c r="EH204" s="101"/>
      <c r="EI204" s="101"/>
      <c r="EJ204" s="105"/>
      <c r="EK204" s="105"/>
      <c r="EL204" s="69"/>
      <c r="EM204" s="68"/>
      <c r="EN204" s="68"/>
      <c r="EO204" s="68"/>
      <c r="EP204" s="68"/>
      <c r="EQ204" s="68"/>
      <c r="ER204" s="68"/>
      <c r="ES204" s="15"/>
      <c r="ET204" s="15"/>
      <c r="EU204" s="105"/>
      <c r="EV204" s="105"/>
      <c r="EW204" s="105"/>
      <c r="EX204" s="105"/>
      <c r="EY204" s="105"/>
      <c r="EZ204" s="105"/>
      <c r="FA204" s="67"/>
      <c r="FB204" s="105"/>
      <c r="FC204" s="105"/>
      <c r="FD204" s="105"/>
      <c r="FE204" s="105"/>
      <c r="FF204" s="105"/>
      <c r="FG204" s="105"/>
      <c r="FH204" s="67"/>
      <c r="FI204" s="67"/>
      <c r="FJ204" s="67"/>
      <c r="FK204" s="67"/>
      <c r="FL204" s="67"/>
      <c r="FM204" s="67"/>
      <c r="FN204" s="67"/>
    </row>
    <row r="205" spans="2:170" ht="22.5" customHeight="1" x14ac:dyDescent="0.45">
      <c r="B205" s="133">
        <f>IF(Data!B204&lt;&gt;"",Data!B204,"")</f>
        <v>191</v>
      </c>
      <c r="C205" s="158" t="str">
        <f>IF(Data!C204&lt;&gt;"",Data!C204,"")</f>
        <v>นายวรวิทย์   รอดเหลือ</v>
      </c>
      <c r="D205" s="106">
        <f>IF(Data!D204&lt;&gt;"",Data!D204,"")</f>
        <v>1</v>
      </c>
      <c r="E205" s="140">
        <f>IF(AND(I205=1,Data!T204=0),0,IF(I205=999,999,Data!T204))</f>
        <v>202</v>
      </c>
      <c r="F205" s="140">
        <f t="shared" si="88"/>
        <v>16.833333333333332</v>
      </c>
      <c r="G205" s="140">
        <f>IF(Data!K204&lt;&gt;"",Data!K204,"")</f>
        <v>58</v>
      </c>
      <c r="H205" s="141">
        <f>IF(Data!L204&lt;&gt;"",Data!L204,"")</f>
        <v>169</v>
      </c>
      <c r="I205" s="63">
        <f>IF(Data!M204&lt;&gt;"",Data!M204,"")</f>
        <v>1</v>
      </c>
      <c r="J205" s="63">
        <f t="shared" si="89"/>
        <v>104</v>
      </c>
      <c r="L205" s="64" t="str">
        <f t="shared" si="90"/>
        <v>น้ำหนักตามเกณฑ์</v>
      </c>
      <c r="M205" s="74"/>
      <c r="N205" s="63">
        <f t="shared" si="91"/>
        <v>100</v>
      </c>
      <c r="P205" s="64" t="str">
        <f t="shared" si="92"/>
        <v>ส่วนสูงตามเกณฑ์</v>
      </c>
      <c r="R205" s="63">
        <f t="shared" si="93"/>
        <v>103</v>
      </c>
      <c r="S205" s="64" t="str">
        <f t="shared" si="94"/>
        <v>สมส่วน</v>
      </c>
      <c r="W205" s="310">
        <f t="shared" si="95"/>
        <v>1202</v>
      </c>
      <c r="Y205" s="65">
        <f t="shared" si="96"/>
        <v>55.7</v>
      </c>
      <c r="Z205" s="65">
        <f t="shared" si="97"/>
        <v>169.08219212799997</v>
      </c>
      <c r="AA205" s="65">
        <f t="shared" si="98"/>
        <v>56.2</v>
      </c>
      <c r="AB205" s="65">
        <f t="shared" si="99"/>
        <v>0</v>
      </c>
      <c r="AC205" s="65">
        <f t="shared" si="100"/>
        <v>56.2</v>
      </c>
      <c r="AD205" s="65">
        <f t="shared" si="101"/>
        <v>36.080622307519548</v>
      </c>
      <c r="AE205" s="65">
        <f t="shared" si="102"/>
        <v>42.620414871679699</v>
      </c>
      <c r="AF205" s="65">
        <f t="shared" si="103"/>
        <v>45.890311153759775</v>
      </c>
      <c r="AG205" s="65">
        <f t="shared" si="104"/>
        <v>65.509688846240238</v>
      </c>
      <c r="AH205" s="65">
        <f t="shared" si="105"/>
        <v>68.779585128320292</v>
      </c>
      <c r="AI205" s="65">
        <f t="shared" si="106"/>
        <v>75.3</v>
      </c>
      <c r="AJ205" s="65">
        <f t="shared" si="107"/>
        <v>151.18655317109773</v>
      </c>
      <c r="AK205" s="65">
        <f t="shared" si="108"/>
        <v>157.15176615673181</v>
      </c>
      <c r="AL205" s="65">
        <f t="shared" si="109"/>
        <v>160.13437264954885</v>
      </c>
      <c r="AM205" s="65">
        <f t="shared" si="110"/>
        <v>176.99382388855042</v>
      </c>
      <c r="AN205" s="65">
        <f t="shared" si="111"/>
        <v>179.63103447540058</v>
      </c>
      <c r="AO205" s="65">
        <f t="shared" si="112"/>
        <v>184.90545564910087</v>
      </c>
      <c r="AP205" s="65">
        <f t="shared" si="113"/>
        <v>39.611257886032789</v>
      </c>
      <c r="AQ205" s="65">
        <f t="shared" si="114"/>
        <v>45.140838590688524</v>
      </c>
      <c r="AR205" s="65">
        <f t="shared" si="115"/>
        <v>47.905628943016389</v>
      </c>
      <c r="AS205" s="65">
        <f t="shared" si="116"/>
        <v>64.733631760550438</v>
      </c>
      <c r="AT205" s="65">
        <f t="shared" si="117"/>
        <v>67.578175680733921</v>
      </c>
      <c r="AU205" s="65">
        <f t="shared" si="118"/>
        <v>73.267263521100887</v>
      </c>
      <c r="AV205" s="65">
        <f t="shared" si="119"/>
        <v>0</v>
      </c>
      <c r="AW205" s="65">
        <f t="shared" si="120"/>
        <v>39.611257886032789</v>
      </c>
      <c r="AX205" s="65">
        <f t="shared" si="121"/>
        <v>0</v>
      </c>
      <c r="AY205" s="65">
        <f t="shared" si="122"/>
        <v>45.140838590688524</v>
      </c>
      <c r="AZ205" s="65">
        <f t="shared" si="123"/>
        <v>0</v>
      </c>
      <c r="BA205" s="65">
        <f t="shared" si="124"/>
        <v>47.905628943016389</v>
      </c>
      <c r="BB205" s="65">
        <f t="shared" si="125"/>
        <v>0</v>
      </c>
      <c r="BC205" s="65">
        <f t="shared" si="126"/>
        <v>64.733631760550438</v>
      </c>
      <c r="BD205" s="65">
        <f t="shared" si="127"/>
        <v>0</v>
      </c>
      <c r="BE205" s="65">
        <f t="shared" si="128"/>
        <v>67.578175680733921</v>
      </c>
      <c r="BF205" s="65">
        <f t="shared" si="129"/>
        <v>0</v>
      </c>
      <c r="BG205" s="65">
        <f t="shared" si="130"/>
        <v>73.267263521100887</v>
      </c>
      <c r="BI205" s="371">
        <v>1190</v>
      </c>
      <c r="BJ205" s="342">
        <v>33.361608036097103</v>
      </c>
      <c r="BK205" s="342">
        <v>40.007738690731401</v>
      </c>
      <c r="BL205" s="342">
        <v>43.330804018048553</v>
      </c>
      <c r="BM205" s="342">
        <v>46.653869345365699</v>
      </c>
      <c r="BN205" s="342">
        <v>53.3</v>
      </c>
      <c r="BO205" s="342">
        <v>60.318313971293819</v>
      </c>
      <c r="BP205" s="342">
        <v>63.827470956940729</v>
      </c>
      <c r="BQ205" s="342">
        <v>67.33662794258764</v>
      </c>
      <c r="BR205" s="342">
        <v>74.400000000000006</v>
      </c>
      <c r="BS205" s="65"/>
      <c r="BT205" s="371">
        <v>1190</v>
      </c>
      <c r="BU205" s="342">
        <v>148.42890833956164</v>
      </c>
      <c r="BV205" s="342">
        <v>154.6459911682411</v>
      </c>
      <c r="BW205" s="342">
        <v>157.75453258258082</v>
      </c>
      <c r="BX205" s="342">
        <v>160.86307399692055</v>
      </c>
      <c r="BY205" s="342">
        <v>167.0801568256</v>
      </c>
      <c r="BZ205" s="342">
        <v>172.70226870348804</v>
      </c>
      <c r="CA205" s="342">
        <v>175.51332464243205</v>
      </c>
      <c r="CB205" s="342">
        <v>178.32438058137606</v>
      </c>
      <c r="CC205" s="342">
        <v>183.94649245926411</v>
      </c>
      <c r="CE205" s="385">
        <v>96.5</v>
      </c>
      <c r="CF205" s="342">
        <v>11.35</v>
      </c>
      <c r="CG205" s="342">
        <v>12.4</v>
      </c>
      <c r="CH205" s="342">
        <v>12.925000000000001</v>
      </c>
      <c r="CI205" s="342">
        <v>13.45</v>
      </c>
      <c r="CJ205" s="342">
        <v>14.5</v>
      </c>
      <c r="CK205" s="342">
        <v>15.6</v>
      </c>
      <c r="CL205" s="342">
        <v>16.149999999999999</v>
      </c>
      <c r="CM205" s="342">
        <v>16.7</v>
      </c>
      <c r="CN205" s="342">
        <v>17.8</v>
      </c>
      <c r="CO205" s="342">
        <v>11.074999999999999</v>
      </c>
      <c r="CP205" s="342">
        <v>12.1</v>
      </c>
      <c r="CQ205" s="342">
        <v>12.612500000000001</v>
      </c>
      <c r="CR205" s="342">
        <v>13.125</v>
      </c>
      <c r="CS205" s="342">
        <v>14.15</v>
      </c>
      <c r="CT205" s="342">
        <v>15.225</v>
      </c>
      <c r="CU205" s="342">
        <v>15.762499999999999</v>
      </c>
      <c r="CV205" s="342">
        <v>16.3</v>
      </c>
      <c r="CW205" s="342">
        <v>17.375</v>
      </c>
      <c r="CY205" s="101">
        <f t="shared" si="131"/>
        <v>1</v>
      </c>
      <c r="CZ205" s="101"/>
      <c r="DA205" s="101"/>
      <c r="DB205" s="311"/>
      <c r="DC205" s="311"/>
      <c r="DD205" s="311"/>
      <c r="DE205" s="311"/>
      <c r="DF205" s="311"/>
      <c r="DP205" s="311"/>
      <c r="DQ205" s="311"/>
      <c r="DR205" s="311"/>
      <c r="DS205" s="311"/>
      <c r="DT205" s="311"/>
      <c r="DU205" s="311"/>
      <c r="DV205" s="311"/>
      <c r="DW205" s="311"/>
      <c r="DX205" s="101"/>
      <c r="DY205" s="101"/>
      <c r="DZ205" s="101"/>
      <c r="EA205" s="101"/>
      <c r="EB205" s="101"/>
      <c r="EC205" s="101"/>
      <c r="ED205" s="101"/>
      <c r="EE205" s="311"/>
      <c r="EF205" s="101"/>
      <c r="EG205" s="101"/>
      <c r="EH205" s="101"/>
      <c r="EI205" s="101"/>
      <c r="EJ205" s="105"/>
      <c r="EK205" s="105"/>
      <c r="EL205" s="69"/>
      <c r="EM205" s="68"/>
      <c r="EN205" s="68"/>
      <c r="EO205" s="68"/>
      <c r="EP205" s="68"/>
      <c r="EQ205" s="68"/>
      <c r="ER205" s="68"/>
      <c r="ES205" s="15"/>
      <c r="ET205" s="15"/>
      <c r="EU205" s="105"/>
      <c r="EV205" s="105"/>
      <c r="EW205" s="105"/>
      <c r="EX205" s="105"/>
      <c r="EY205" s="105"/>
      <c r="EZ205" s="105"/>
      <c r="FA205" s="67"/>
      <c r="FB205" s="105"/>
      <c r="FC205" s="105"/>
      <c r="FD205" s="105"/>
      <c r="FE205" s="105"/>
      <c r="FF205" s="105"/>
      <c r="FG205" s="105"/>
      <c r="FH205" s="67"/>
      <c r="FI205" s="67"/>
      <c r="FJ205" s="67"/>
      <c r="FK205" s="67"/>
      <c r="FL205" s="67"/>
      <c r="FM205" s="67"/>
      <c r="FN205" s="67"/>
    </row>
    <row r="206" spans="2:170" ht="22.5" customHeight="1" x14ac:dyDescent="0.45">
      <c r="B206" s="133">
        <f>IF(Data!B205&lt;&gt;"",Data!B205,"")</f>
        <v>192</v>
      </c>
      <c r="C206" s="158" t="str">
        <f>IF(Data!C205&lt;&gt;"",Data!C205,"")</f>
        <v>นางสาวสุภาภรณ์    มงคล</v>
      </c>
      <c r="D206" s="106">
        <f>IF(Data!D205&lt;&gt;"",Data!D205,"")</f>
        <v>2</v>
      </c>
      <c r="E206" s="140">
        <f>IF(AND(I206=1,Data!T205=0),0,IF(I206=999,999,Data!T205))</f>
        <v>194</v>
      </c>
      <c r="F206" s="140">
        <f t="shared" si="88"/>
        <v>16.166666666666668</v>
      </c>
      <c r="G206" s="140">
        <f>IF(Data!K205&lt;&gt;"",Data!K205,"")</f>
        <v>38</v>
      </c>
      <c r="H206" s="141">
        <f>IF(Data!L205&lt;&gt;"",Data!L205,"")</f>
        <v>150</v>
      </c>
      <c r="I206" s="63">
        <f>IF(Data!M205&lt;&gt;"",Data!M205,"")</f>
        <v>1</v>
      </c>
      <c r="J206" s="63">
        <f t="shared" si="89"/>
        <v>79</v>
      </c>
      <c r="L206" s="64" t="str">
        <f t="shared" si="90"/>
        <v>น้ำหนักค่อนข้างน้อย</v>
      </c>
      <c r="M206" s="74"/>
      <c r="N206" s="63">
        <f t="shared" si="91"/>
        <v>96</v>
      </c>
      <c r="P206" s="64" t="str">
        <f t="shared" si="92"/>
        <v>ส่วนสูงตามเกณฑ์</v>
      </c>
      <c r="R206" s="63">
        <f t="shared" si="93"/>
        <v>91</v>
      </c>
      <c r="S206" s="64" t="str">
        <f t="shared" si="94"/>
        <v>สมส่วน</v>
      </c>
      <c r="W206" s="310">
        <f t="shared" si="95"/>
        <v>2194</v>
      </c>
      <c r="Y206" s="65">
        <f t="shared" si="96"/>
        <v>48</v>
      </c>
      <c r="Z206" s="65">
        <f t="shared" si="97"/>
        <v>156.69999999999999</v>
      </c>
      <c r="AA206" s="65">
        <f t="shared" si="98"/>
        <v>41.6</v>
      </c>
      <c r="AB206" s="65">
        <f t="shared" si="99"/>
        <v>0</v>
      </c>
      <c r="AC206" s="65">
        <f t="shared" si="100"/>
        <v>41.6</v>
      </c>
      <c r="AD206" s="65">
        <f t="shared" si="101"/>
        <v>32.527807836011348</v>
      </c>
      <c r="AE206" s="65">
        <f t="shared" si="102"/>
        <v>37.685205224007568</v>
      </c>
      <c r="AF206" s="65">
        <f t="shared" si="103"/>
        <v>40.263903918005667</v>
      </c>
      <c r="AG206" s="65">
        <f t="shared" si="104"/>
        <v>57.331167439106558</v>
      </c>
      <c r="AH206" s="65">
        <f t="shared" si="105"/>
        <v>60.441556585475411</v>
      </c>
      <c r="AI206" s="65">
        <f t="shared" si="106"/>
        <v>66.662334878213116</v>
      </c>
      <c r="AJ206" s="65">
        <f t="shared" si="107"/>
        <v>141.5468221074338</v>
      </c>
      <c r="AK206" s="65">
        <f t="shared" si="108"/>
        <v>146.59788140495584</v>
      </c>
      <c r="AL206" s="65">
        <f t="shared" si="109"/>
        <v>149.12341105371689</v>
      </c>
      <c r="AM206" s="65">
        <f t="shared" si="110"/>
        <v>164.03732824271628</v>
      </c>
      <c r="AN206" s="65">
        <f t="shared" si="111"/>
        <v>166.48310432362169</v>
      </c>
      <c r="AO206" s="65">
        <f t="shared" si="112"/>
        <v>171.37465648543255</v>
      </c>
      <c r="AP206" s="65">
        <f t="shared" si="113"/>
        <v>27.722879193123582</v>
      </c>
      <c r="AQ206" s="65">
        <f t="shared" si="114"/>
        <v>32.348586128749055</v>
      </c>
      <c r="AR206" s="65">
        <f t="shared" si="115"/>
        <v>34.661439596561792</v>
      </c>
      <c r="AS206" s="65">
        <f t="shared" si="116"/>
        <v>51.409688846240215</v>
      </c>
      <c r="AT206" s="65">
        <f t="shared" si="117"/>
        <v>54.679585128320298</v>
      </c>
      <c r="AU206" s="65">
        <f t="shared" si="118"/>
        <v>61.21937769248045</v>
      </c>
      <c r="AV206" s="65">
        <f t="shared" si="119"/>
        <v>0</v>
      </c>
      <c r="AW206" s="65">
        <f t="shared" si="120"/>
        <v>27.722879193123582</v>
      </c>
      <c r="AX206" s="65">
        <f t="shared" si="121"/>
        <v>0</v>
      </c>
      <c r="AY206" s="65">
        <f t="shared" si="122"/>
        <v>32.348586128749055</v>
      </c>
      <c r="AZ206" s="65">
        <f t="shared" si="123"/>
        <v>0</v>
      </c>
      <c r="BA206" s="65">
        <f t="shared" si="124"/>
        <v>34.661439596561792</v>
      </c>
      <c r="BB206" s="65">
        <f t="shared" si="125"/>
        <v>0</v>
      </c>
      <c r="BC206" s="65">
        <f t="shared" si="126"/>
        <v>51.409688846240215</v>
      </c>
      <c r="BD206" s="65">
        <f t="shared" si="127"/>
        <v>0</v>
      </c>
      <c r="BE206" s="65">
        <f t="shared" si="128"/>
        <v>54.679585128320298</v>
      </c>
      <c r="BF206" s="65">
        <f t="shared" si="129"/>
        <v>0</v>
      </c>
      <c r="BG206" s="65">
        <f t="shared" si="130"/>
        <v>61.21937769248045</v>
      </c>
      <c r="BI206" s="371">
        <v>1191</v>
      </c>
      <c r="BJ206" s="342">
        <v>33.721115171808329</v>
      </c>
      <c r="BK206" s="342">
        <v>40.314076781205557</v>
      </c>
      <c r="BL206" s="342">
        <v>43.610557585904168</v>
      </c>
      <c r="BM206" s="342">
        <v>46.907038390602779</v>
      </c>
      <c r="BN206" s="342">
        <v>53.5</v>
      </c>
      <c r="BO206" s="342">
        <v>60.465144926056745</v>
      </c>
      <c r="BP206" s="342">
        <v>63.947717389085113</v>
      </c>
      <c r="BQ206" s="342">
        <v>67.430289852113489</v>
      </c>
      <c r="BR206" s="342">
        <v>74.400000000000006</v>
      </c>
      <c r="BS206" s="65"/>
      <c r="BT206" s="371">
        <v>1191</v>
      </c>
      <c r="BU206" s="342">
        <v>148.77687809315816</v>
      </c>
      <c r="BV206" s="342">
        <v>154.95217216023877</v>
      </c>
      <c r="BW206" s="342">
        <v>158.03981919377907</v>
      </c>
      <c r="BX206" s="342">
        <v>161.12746622731939</v>
      </c>
      <c r="BY206" s="342">
        <v>167.3027602944</v>
      </c>
      <c r="BZ206" s="342">
        <v>172.92527884316578</v>
      </c>
      <c r="CA206" s="342">
        <v>175.73653811754866</v>
      </c>
      <c r="CB206" s="342">
        <v>178.54779739193154</v>
      </c>
      <c r="CC206" s="342">
        <v>184.17031594069732</v>
      </c>
      <c r="CE206" s="385">
        <v>96.75</v>
      </c>
      <c r="CF206" s="342">
        <v>11.4</v>
      </c>
      <c r="CG206" s="342">
        <v>12.45</v>
      </c>
      <c r="CH206" s="342">
        <v>12.975</v>
      </c>
      <c r="CI206" s="342">
        <v>13.5</v>
      </c>
      <c r="CJ206" s="342">
        <v>14.55</v>
      </c>
      <c r="CK206" s="342">
        <v>15.65</v>
      </c>
      <c r="CL206" s="342">
        <v>16.2</v>
      </c>
      <c r="CM206" s="342">
        <v>16.75</v>
      </c>
      <c r="CN206" s="342">
        <v>17.850000000000001</v>
      </c>
      <c r="CO206" s="342">
        <v>11.112500000000001</v>
      </c>
      <c r="CP206" s="342">
        <v>12.15</v>
      </c>
      <c r="CQ206" s="342">
        <v>12.668749999999999</v>
      </c>
      <c r="CR206" s="342">
        <v>13.1875</v>
      </c>
      <c r="CS206" s="342">
        <v>14.225</v>
      </c>
      <c r="CT206" s="342">
        <v>15.3125</v>
      </c>
      <c r="CU206" s="342">
        <v>15.856249999999999</v>
      </c>
      <c r="CV206" s="342">
        <v>16.399999999999999</v>
      </c>
      <c r="CW206" s="342">
        <v>17.487500000000001</v>
      </c>
      <c r="CY206" s="101">
        <f t="shared" si="131"/>
        <v>1</v>
      </c>
      <c r="CZ206" s="101"/>
      <c r="DA206" s="101"/>
      <c r="DB206" s="311"/>
      <c r="DC206" s="311"/>
      <c r="DD206" s="311"/>
      <c r="DE206" s="311"/>
      <c r="DF206" s="311"/>
      <c r="DP206" s="311"/>
      <c r="DQ206" s="311"/>
      <c r="DR206" s="311"/>
      <c r="DS206" s="311"/>
      <c r="DT206" s="311"/>
      <c r="DU206" s="311"/>
      <c r="DV206" s="311"/>
      <c r="DW206" s="311"/>
      <c r="DX206" s="101"/>
      <c r="DY206" s="101"/>
      <c r="DZ206" s="101"/>
      <c r="EA206" s="101"/>
      <c r="EB206" s="101"/>
      <c r="EC206" s="101"/>
      <c r="ED206" s="101"/>
      <c r="EE206" s="311"/>
      <c r="EF206" s="101"/>
      <c r="EG206" s="101"/>
      <c r="EH206" s="101"/>
      <c r="EI206" s="101"/>
      <c r="EJ206" s="105"/>
      <c r="EK206" s="105"/>
      <c r="EL206" s="69"/>
      <c r="EM206" s="68"/>
      <c r="EN206" s="68"/>
      <c r="EO206" s="68"/>
      <c r="EP206" s="68"/>
      <c r="EQ206" s="68"/>
      <c r="ER206" s="68"/>
      <c r="ES206" s="15"/>
      <c r="ET206" s="15"/>
      <c r="EU206" s="105"/>
      <c r="EV206" s="105"/>
      <c r="EW206" s="105"/>
      <c r="EX206" s="105"/>
      <c r="EY206" s="105"/>
      <c r="EZ206" s="105"/>
      <c r="FA206" s="67"/>
      <c r="FB206" s="105"/>
      <c r="FC206" s="105"/>
      <c r="FD206" s="105"/>
      <c r="FE206" s="105"/>
      <c r="FF206" s="105"/>
      <c r="FG206" s="105"/>
      <c r="FH206" s="67"/>
      <c r="FI206" s="67"/>
      <c r="FJ206" s="67"/>
      <c r="FK206" s="67"/>
      <c r="FL206" s="67"/>
      <c r="FM206" s="67"/>
      <c r="FN206" s="67"/>
    </row>
    <row r="207" spans="2:170" ht="22.5" customHeight="1" x14ac:dyDescent="0.45">
      <c r="B207" s="133">
        <f>IF(Data!B206&lt;&gt;"",Data!B206,"")</f>
        <v>193</v>
      </c>
      <c r="C207" s="158" t="str">
        <f>IF(Data!C206&lt;&gt;"",Data!C206,"")</f>
        <v>นายเอกลักษณ์   มั่นทับ</v>
      </c>
      <c r="D207" s="106">
        <f>IF(Data!D206&lt;&gt;"",Data!D206,"")</f>
        <v>1</v>
      </c>
      <c r="E207" s="140">
        <f>IF(AND(I207=1,Data!T206=0),0,IF(I207=999,999,Data!T206))</f>
        <v>204</v>
      </c>
      <c r="F207" s="140">
        <f t="shared" si="88"/>
        <v>17</v>
      </c>
      <c r="G207" s="140">
        <f>IF(Data!K206&lt;&gt;"",Data!K206,"")</f>
        <v>56</v>
      </c>
      <c r="H207" s="141">
        <f>IF(Data!L206&lt;&gt;"",Data!L206,"")</f>
        <v>170</v>
      </c>
      <c r="I207" s="63">
        <f>IF(Data!M206&lt;&gt;"",Data!M206,"")</f>
        <v>1</v>
      </c>
      <c r="J207" s="63">
        <f t="shared" si="89"/>
        <v>100</v>
      </c>
      <c r="L207" s="64" t="str">
        <f t="shared" si="90"/>
        <v>น้ำหนักตามเกณฑ์</v>
      </c>
      <c r="M207" s="74"/>
      <c r="N207" s="63">
        <f t="shared" si="91"/>
        <v>100</v>
      </c>
      <c r="P207" s="64" t="str">
        <f t="shared" si="92"/>
        <v>ส่วนสูงตามเกณฑ์</v>
      </c>
      <c r="R207" s="63">
        <f t="shared" si="93"/>
        <v>98</v>
      </c>
      <c r="S207" s="64" t="str">
        <f t="shared" si="94"/>
        <v>สมส่วน</v>
      </c>
      <c r="W207" s="310">
        <f t="shared" si="95"/>
        <v>1204</v>
      </c>
      <c r="Y207" s="65">
        <f t="shared" si="96"/>
        <v>56.1</v>
      </c>
      <c r="Z207" s="65">
        <f t="shared" si="97"/>
        <v>169.22116633599995</v>
      </c>
      <c r="AA207" s="65">
        <f t="shared" si="98"/>
        <v>57.1</v>
      </c>
      <c r="AB207" s="65">
        <f t="shared" si="99"/>
        <v>0</v>
      </c>
      <c r="AC207" s="65">
        <f t="shared" si="100"/>
        <v>57.1</v>
      </c>
      <c r="AD207" s="65">
        <f t="shared" si="101"/>
        <v>36.480622307519546</v>
      </c>
      <c r="AE207" s="65">
        <f t="shared" si="102"/>
        <v>43.020414871679698</v>
      </c>
      <c r="AF207" s="65">
        <f t="shared" si="103"/>
        <v>46.290311153759774</v>
      </c>
      <c r="AG207" s="65">
        <f t="shared" si="104"/>
        <v>65.750181710529006</v>
      </c>
      <c r="AH207" s="65">
        <f t="shared" si="105"/>
        <v>68.966908947372005</v>
      </c>
      <c r="AI207" s="65">
        <f t="shared" si="106"/>
        <v>75.400000000000006</v>
      </c>
      <c r="AJ207" s="65">
        <f t="shared" si="107"/>
        <v>151.52322579299283</v>
      </c>
      <c r="AK207" s="65">
        <f t="shared" si="108"/>
        <v>157.42253930732855</v>
      </c>
      <c r="AL207" s="65">
        <f t="shared" si="109"/>
        <v>160.37219606449639</v>
      </c>
      <c r="AM207" s="65">
        <f t="shared" si="110"/>
        <v>177.15946454543672</v>
      </c>
      <c r="AN207" s="65">
        <f t="shared" si="111"/>
        <v>179.80556394858226</v>
      </c>
      <c r="AO207" s="65">
        <f t="shared" si="112"/>
        <v>185.09776275487343</v>
      </c>
      <c r="AP207" s="65">
        <f t="shared" si="113"/>
        <v>40.192243614610348</v>
      </c>
      <c r="AQ207" s="65">
        <f t="shared" si="114"/>
        <v>45.82816240974023</v>
      </c>
      <c r="AR207" s="65">
        <f t="shared" si="115"/>
        <v>48.646121807305164</v>
      </c>
      <c r="AS207" s="65">
        <f t="shared" si="116"/>
        <v>65.474124624839206</v>
      </c>
      <c r="AT207" s="65">
        <f t="shared" si="117"/>
        <v>68.265499499785619</v>
      </c>
      <c r="AU207" s="65">
        <f t="shared" si="118"/>
        <v>73.848249249678418</v>
      </c>
      <c r="AV207" s="65">
        <f t="shared" si="119"/>
        <v>0</v>
      </c>
      <c r="AW207" s="65">
        <f t="shared" si="120"/>
        <v>40.192243614610348</v>
      </c>
      <c r="AX207" s="65">
        <f t="shared" si="121"/>
        <v>0</v>
      </c>
      <c r="AY207" s="65">
        <f t="shared" si="122"/>
        <v>45.82816240974023</v>
      </c>
      <c r="AZ207" s="65">
        <f t="shared" si="123"/>
        <v>0</v>
      </c>
      <c r="BA207" s="65">
        <f t="shared" si="124"/>
        <v>48.646121807305164</v>
      </c>
      <c r="BB207" s="65">
        <f t="shared" si="125"/>
        <v>0</v>
      </c>
      <c r="BC207" s="65">
        <f t="shared" si="126"/>
        <v>65.474124624839206</v>
      </c>
      <c r="BD207" s="65">
        <f t="shared" si="127"/>
        <v>0</v>
      </c>
      <c r="BE207" s="65">
        <f t="shared" si="128"/>
        <v>68.265499499785619</v>
      </c>
      <c r="BF207" s="65">
        <f t="shared" si="129"/>
        <v>0</v>
      </c>
      <c r="BG207" s="65">
        <f t="shared" si="130"/>
        <v>73.848249249678418</v>
      </c>
      <c r="BI207" s="371">
        <v>1192</v>
      </c>
      <c r="BJ207" s="342">
        <v>33.861608036097103</v>
      </c>
      <c r="BK207" s="342">
        <v>40.507738690731401</v>
      </c>
      <c r="BL207" s="342">
        <v>43.830804018048553</v>
      </c>
      <c r="BM207" s="342">
        <v>47.153869345365699</v>
      </c>
      <c r="BN207" s="342">
        <v>53.8</v>
      </c>
      <c r="BO207" s="342">
        <v>60.711975880819665</v>
      </c>
      <c r="BP207" s="342">
        <v>64.167963821229506</v>
      </c>
      <c r="BQ207" s="342">
        <v>67.623951761639333</v>
      </c>
      <c r="BR207" s="342">
        <v>74.5</v>
      </c>
      <c r="BS207" s="65"/>
      <c r="BT207" s="371">
        <v>1192</v>
      </c>
      <c r="BU207" s="342">
        <v>149.08887380862689</v>
      </c>
      <c r="BV207" s="342">
        <v>155.23247215188459</v>
      </c>
      <c r="BW207" s="342">
        <v>158.30427132351343</v>
      </c>
      <c r="BX207" s="342">
        <v>161.3760704951423</v>
      </c>
      <c r="BY207" s="342">
        <v>167.51966883840001</v>
      </c>
      <c r="BZ207" s="342">
        <v>173.09642241306122</v>
      </c>
      <c r="CA207" s="342">
        <v>175.88479920039183</v>
      </c>
      <c r="CB207" s="342">
        <v>178.67317598772246</v>
      </c>
      <c r="CC207" s="342">
        <v>184.24992956238367</v>
      </c>
      <c r="CE207" s="385">
        <v>97</v>
      </c>
      <c r="CF207" s="342">
        <v>11.45</v>
      </c>
      <c r="CG207" s="342">
        <v>12.5</v>
      </c>
      <c r="CH207" s="342">
        <v>13.025</v>
      </c>
      <c r="CI207" s="342">
        <v>13.55</v>
      </c>
      <c r="CJ207" s="342">
        <v>14.6</v>
      </c>
      <c r="CK207" s="342">
        <v>15.7</v>
      </c>
      <c r="CL207" s="342">
        <v>16.25</v>
      </c>
      <c r="CM207" s="342">
        <v>16.8</v>
      </c>
      <c r="CN207" s="342">
        <v>17.899999999999999</v>
      </c>
      <c r="CO207" s="342">
        <v>11.15</v>
      </c>
      <c r="CP207" s="342">
        <v>12.2</v>
      </c>
      <c r="CQ207" s="342">
        <v>12.725</v>
      </c>
      <c r="CR207" s="342">
        <v>13.25</v>
      </c>
      <c r="CS207" s="342">
        <v>14.3</v>
      </c>
      <c r="CT207" s="342">
        <v>15.4</v>
      </c>
      <c r="CU207" s="342">
        <v>15.95</v>
      </c>
      <c r="CV207" s="342">
        <v>16.5</v>
      </c>
      <c r="CW207" s="342">
        <v>17.600000000000001</v>
      </c>
      <c r="CY207" s="101">
        <f t="shared" si="131"/>
        <v>1</v>
      </c>
      <c r="CZ207" s="101"/>
      <c r="DA207" s="101"/>
      <c r="DB207" s="311"/>
      <c r="DC207" s="311"/>
      <c r="DD207" s="311"/>
      <c r="DE207" s="311"/>
      <c r="DF207" s="311"/>
      <c r="DP207" s="311"/>
      <c r="DQ207" s="311"/>
      <c r="DR207" s="311"/>
      <c r="DS207" s="311"/>
      <c r="DT207" s="311"/>
      <c r="DU207" s="311"/>
      <c r="DV207" s="311"/>
      <c r="DW207" s="311"/>
      <c r="DX207" s="101"/>
      <c r="DY207" s="101"/>
      <c r="DZ207" s="101"/>
      <c r="EA207" s="101"/>
      <c r="EB207" s="101"/>
      <c r="EC207" s="101"/>
      <c r="ED207" s="101"/>
      <c r="EE207" s="311"/>
      <c r="EF207" s="101"/>
      <c r="EG207" s="101"/>
      <c r="EH207" s="101"/>
      <c r="EI207" s="101"/>
      <c r="EJ207" s="105"/>
      <c r="EK207" s="105"/>
      <c r="EL207" s="69"/>
      <c r="EM207" s="68"/>
      <c r="EN207" s="68"/>
      <c r="EO207" s="68"/>
      <c r="EP207" s="68"/>
      <c r="EQ207" s="68"/>
      <c r="ER207" s="68"/>
      <c r="ES207" s="15"/>
      <c r="ET207" s="15"/>
      <c r="EU207" s="105"/>
      <c r="EV207" s="105"/>
      <c r="EW207" s="105"/>
      <c r="EX207" s="105"/>
      <c r="EY207" s="105"/>
      <c r="EZ207" s="105"/>
      <c r="FA207" s="67"/>
      <c r="FB207" s="105"/>
      <c r="FC207" s="105"/>
      <c r="FD207" s="105"/>
      <c r="FE207" s="105"/>
      <c r="FF207" s="105"/>
      <c r="FG207" s="105"/>
      <c r="FH207" s="67"/>
      <c r="FI207" s="67"/>
      <c r="FJ207" s="67"/>
      <c r="FK207" s="67"/>
      <c r="FL207" s="67"/>
      <c r="FM207" s="67"/>
      <c r="FN207" s="67"/>
    </row>
    <row r="208" spans="2:170" ht="22.5" customHeight="1" x14ac:dyDescent="0.45">
      <c r="B208" s="133">
        <f>IF(Data!B207&lt;&gt;"",Data!B207,"")</f>
        <v>194</v>
      </c>
      <c r="C208" s="158" t="str">
        <f>IF(Data!C207&lt;&gt;"",Data!C207,"")</f>
        <v>นายนันทิพัฒน์   หนูฉิม</v>
      </c>
      <c r="D208" s="106">
        <f>IF(Data!D207&lt;&gt;"",Data!D207,"")</f>
        <v>1</v>
      </c>
      <c r="E208" s="140">
        <f>IF(AND(I208=1,Data!T207=0),0,IF(I208=999,999,Data!T207))</f>
        <v>200</v>
      </c>
      <c r="F208" s="140">
        <f t="shared" ref="F208:F271" si="132">IF(D208 = "","",IF(E208=999,999,E208/12))</f>
        <v>16.666666666666668</v>
      </c>
      <c r="G208" s="140">
        <f>IF(Data!K207&lt;&gt;"",Data!K207,"")</f>
        <v>65</v>
      </c>
      <c r="H208" s="141">
        <f>IF(Data!L207&lt;&gt;"",Data!L207,"")</f>
        <v>180</v>
      </c>
      <c r="I208" s="63">
        <f>IF(Data!M207&lt;&gt;"",Data!M207,"")</f>
        <v>1</v>
      </c>
      <c r="J208" s="63">
        <f t="shared" ref="J208:J271" si="133">IF(OR(OR(OR(D208=0,I208=0),G208=0),Y208=0),0,ROUND(G208*100/Y208,0))</f>
        <v>117</v>
      </c>
      <c r="L208" s="64" t="str">
        <f t="shared" ref="L208:L271" si="134">IF(D208 = "","",IF(OR(OR(OR(OR(OR(D208=0),D208&gt;2),I208=999),G208=0),J208=0),"ไม่ทราบค่า",IF(OR(G208&lt;AD208,J208&gt;200),"*** ตรวจสอบข้อมูล ***",IF(G208&gt;AH208,"น้ำหนักมากกว่าเกณฑ์",IF(G208&gt;AG208,"น้ำหนักค่อนข้างมาก",IF(G208&gt;=AF208,"น้ำหนักตามเกณฑ์",IF(G208&gt;=AE208,"น้ำหนักค่อนข้างน้อย","น้ำหนักน้อยกว่าเกณฑ์")))))))</f>
        <v>น้ำหนักตามเกณฑ์</v>
      </c>
      <c r="M208" s="74"/>
      <c r="N208" s="63">
        <f t="shared" ref="N208:N271" si="135">IF(OR(OR(OR(D208=0,I208=0),H208=0),Z208=0),0,ROUND(H208*100/Z208,0))</f>
        <v>107</v>
      </c>
      <c r="P208" s="64" t="str">
        <f t="shared" ref="P208:P271" si="136">IF(D208 = "","",IF(OR(OR(OR(OR(OR(D208=0),D208&gt;2),H208=0),I208=999),N208=0),"ไม่ทราบค่า",IF(OR(H208&lt;AJ208,N208&gt;120),"*** ตรวจสอบข้อมูล ***",IF(H208&gt;AN208,"สูงกว่าเกณฑ์",IF(H208&gt;AM208,"ค่อนข้างสูง",IF(H208&gt;=AL208,"ส่วนสูงตามเกณฑ์",IF(H208&gt;=AK208,"ค่อนข้างเตี้ย","เตี้ย")))))))</f>
        <v>สูงกว่าเกณฑ์</v>
      </c>
      <c r="R208" s="63">
        <f t="shared" ref="R208:R271" si="137">IF(OR(OR(OR(OR(OR(D208=0,G208=0),H208=0),H208&lt;49),AA208=999),AA208=0),0,ROUND(G208*100/AA208,0))</f>
        <v>100</v>
      </c>
      <c r="S208" s="64" t="str">
        <f t="shared" ref="S208:S271" si="138">IF(D208 = "","",IF(OR(OR(OR(OR(OR(OR(D208=0,D208&gt;2),G208=0),H208=0),H208&lt;49),R208=0),AA208=0),"ไม่ทราบค่า",IF(AND(OR(G208&lt;AP208,G208&gt;AU208),E208=999),"*** ตรวจสอบข้อมูล ***",IF(G208&gt;AU208,"อ้วน",IF(G208&gt;AT208,"เริ่มอ้วน",IF(G208&gt;AS208,"ท้วม",IF(G208&gt;=AR208,"สมส่วน",IF(G208&gt;=AQ208,"ค่อนข้างผอม","ผอม"))))))))</f>
        <v>สมส่วน</v>
      </c>
      <c r="W208" s="310">
        <f t="shared" ref="W208:W271" si="139">ROUND(E208+(D208*1000),0)</f>
        <v>1200</v>
      </c>
      <c r="Y208" s="65">
        <f t="shared" ref="Y208:Y271" si="140">IF(OR(OR(OR(OR(D208=0,D208&gt;2),W208=0),AND(D208=1,W208&gt;1239),AND(D208=2,W208&gt;2239))),0,VLOOKUP($W208,$BI$15:$BR$494,6))</f>
        <v>55.4</v>
      </c>
      <c r="Z208" s="65">
        <f t="shared" ref="Z208:Z271" si="141">IF(OR(OR(OR(OR(D208=0,D208&gt;2),W208=0),AND(D208=1,W208&gt;1239),AND(D208=2,W208&gt;2239))),0,VLOOKUP($W208,$BT$15:$CC$494,6))</f>
        <v>168.88404223999999</v>
      </c>
      <c r="AA208" s="65">
        <f t="shared" ref="AA208:AA271" si="142">IF(AC208&gt;0,AC208,AB208)</f>
        <v>64.7</v>
      </c>
      <c r="AB208" s="65">
        <f t="shared" ref="AB208:AB271" si="143">IF(OR(OR(OR(D208=0,H208=0),G208=0),H208&lt;49),0,IF(AND(D208=1,E208=999,H208&lt;85),VLOOKUP($H208,$CE$15:$CN$219,6),IF(AND(D208=2,E208=999,H208&lt;85),VLOOKUP($H208,$CE$15:$CW$219,15),IF(AND(D208=1,E208=999,H208&gt;=85,H208&lt;=180),VLOOKUP($H208,$CE$221:$CN$661,6),IF(AND(D208=2,E208=999,H208&gt;=85,H208&lt;=170),VLOOKUP($H208,$CE$221:$CW$621,15),0)))))</f>
        <v>0</v>
      </c>
      <c r="AC208" s="65">
        <f t="shared" ref="AC208:AC271" si="144">IF(OR(OR(OR(OR(D208=0,H208=0),G208=0),H208&lt;49),E208=999),0,IF(AND(D208=1,E208&lt;24,H208&lt;=100),VLOOKUP($H208,$CE$15:$CN$219,6),IF(AND(D208=2,E208&lt;24,H208&lt;=100),VLOOKUP($H208,$CE$15:$CW$219,15),IF(AND(D208=1,E208&gt;=24,H208&gt;=70,H208&lt;=180),VLOOKUP($H208,$CE$221:$CN$661,6),IF(AND(D208=2,E208&gt;=24,H208&gt;=70,H208&lt;=170),VLOOKUP($H208,$CE$221:$CW$621,15),0)))))</f>
        <v>64.7</v>
      </c>
      <c r="AD208" s="65">
        <f t="shared" ref="AD208:AD271" si="145">IF(OR(OR(OR(OR(D208=0,D208&gt;2),W208=0),AND(D208=1,W208&gt;1239),AND(D208=2,W208&gt;2239))),0,VLOOKUP($W208,$BI$15:$BR$494,2))</f>
        <v>35.621115171808327</v>
      </c>
      <c r="AE208" s="65">
        <f t="shared" ref="AE208:AE271" si="146">IF(OR(OR(OR(OR(D208=0,D208&gt;2),W208=0),AND(D208=1,W208&gt;1239),AND(D208=2,W208&gt;2239))),0,VLOOKUP($W208,$BI$15:$BR$494,3))</f>
        <v>42.214076781205549</v>
      </c>
      <c r="AF208" s="65">
        <f t="shared" ref="AF208:AF271" si="147">IF(OR(OR(OR(OR(D208=0,D208&gt;2),W208=0),AND(D208=1,W208&gt;1239),AND(D208=2,W208&gt;2239))),0,VLOOKUP($W208,$BI$15:$BR$494,4))</f>
        <v>45.510557585904166</v>
      </c>
      <c r="AG208" s="65">
        <f t="shared" ref="AG208:AG271" si="148">IF(OR(OR(OR(OR(D208=0,D208&gt;2),W208=0),AND(D208=1,W208&gt;1239),AND(D208=2,W208&gt;2239))),0,VLOOKUP($W208,$BI$15:$BR$494,8))</f>
        <v>65.289442414095831</v>
      </c>
      <c r="AH208" s="65">
        <f t="shared" ref="AH208:AH271" si="149">IF(OR(OR(OR(OR(D208=0,D208&gt;2),W208=0),AND(D208=1,W208&gt;1239),AND(D208=2,W208&gt;2239))),0,VLOOKUP($W208,$BI$15:$BR$494,9))</f>
        <v>68.585923218794449</v>
      </c>
      <c r="AI208" s="65">
        <f t="shared" ref="AI208:AI271" si="150">IF(OR(OR(OR(OR(D208=0,D208&gt;2),W208=0),AND(D208=1,W208&gt;1239),AND(D208=2,W208&gt;2239))),0,VLOOKUP($W208,$BI$15:$BR$494,10))</f>
        <v>75.2</v>
      </c>
      <c r="AJ208" s="65">
        <f t="shared" ref="AJ208:AJ271" si="151">IF(OR(OR(OR(OR(D208=0,D208&gt;2),W208=0),AND(D208=1,W208&gt;1239),AND(D208=2,W208&gt;2239))),0,VLOOKUP($W208,$BT$15:$CC$494,2))</f>
        <v>150.84662043424609</v>
      </c>
      <c r="AK208" s="65">
        <f t="shared" ref="AK208:AK271" si="152">IF(OR(OR(OR(OR(D208=0,D208&gt;2),W208=0),AND(D208=1,W208&gt;1239),AND(D208=2,W208&gt;2239))),0,VLOOKUP($W208,$BT$15:$CC$494,3))</f>
        <v>156.8590943694974</v>
      </c>
      <c r="AL208" s="65">
        <f t="shared" ref="AL208:AL271" si="153">IF(OR(OR(OR(OR(D208=0,D208&gt;2),W208=0),AND(D208=1,W208&gt;1239),AND(D208=2,W208&gt;2239))),0,VLOOKUP($W208,$BT$15:$CC$494,4))</f>
        <v>159.86533133712302</v>
      </c>
      <c r="AM208" s="65">
        <f t="shared" ref="AM208:AM271" si="154">IF(OR(OR(OR(OR(D208=0,D208&gt;2),W208=0),AND(D208=1,W208&gt;1239),AND(D208=2,W208&gt;2239))),0,VLOOKUP($W208,$BT$15:$CC$494,8))</f>
        <v>176.80038744917127</v>
      </c>
      <c r="AN208" s="65">
        <f t="shared" ref="AN208:AN271" si="155">IF(OR(OR(OR(OR(D208=0,D208&gt;2),W208=0),AND(D208=1,W208&gt;1239),AND(D208=2,W208&gt;2239))),0,VLOOKUP($W208,$BT$15:$CC$494,9))</f>
        <v>179.4391691855617</v>
      </c>
      <c r="AO208" s="65">
        <f t="shared" ref="AO208:AO271" si="156">IF(OR(OR(OR(OR(D208=0,D208&gt;2),W208=0),AND(D208=1,W208&gt;1239),AND(D208=2,W208&gt;2239))),0,VLOOKUP($W208,$BT$15:$CC$494,10))</f>
        <v>184.71673265834258</v>
      </c>
      <c r="AP208" s="65">
        <f t="shared" ref="AP208:AP271" si="157">IF(AW208&gt;0,AW208,AV208)</f>
        <v>47.792243614610342</v>
      </c>
      <c r="AQ208" s="65">
        <f t="shared" ref="AQ208:AQ271" si="158">IF(AY208&gt;0,AY208,AX208)</f>
        <v>53.428162409740231</v>
      </c>
      <c r="AR208" s="65">
        <f t="shared" ref="AR208:AR271" si="159">IF(BA208&gt;0,BA208,AZ208)</f>
        <v>56.24612180730518</v>
      </c>
      <c r="AS208" s="65">
        <f t="shared" ref="AS208:AS271" si="160">IF(BC208&gt;0,BC208,BB208)</f>
        <v>72.436096081994322</v>
      </c>
      <c r="AT208" s="65">
        <f t="shared" ref="AT208:AT271" si="161">IF(BE208&gt;0,BE208,BD208)</f>
        <v>75.014794775992442</v>
      </c>
      <c r="AU208" s="65">
        <f t="shared" ref="AU208:AU271" si="162">IF(BG208&gt;0,BG208,BF208)</f>
        <v>80.172192163988655</v>
      </c>
      <c r="AV208" s="65">
        <f t="shared" ref="AV208:AV271" si="163">IF(OR(OR(OR(D208=0,H208=0),G208=0),H208&lt;49),0,IF(AND(D208=1,E208=999,H208&lt;85),VLOOKUP($H208,$CE$15:$CN$219,2),IF(AND(D208=2,E208=999,H208&lt;85),VLOOKUP($H208,$CE$15:$CW$219,11),IF(AND(D208=1,E208=999,H208&gt;=85,H208&lt;=180),VLOOKUP($H208,$CE$221:$CN$661,2),IF(AND(D208=2,E208=999,H208&gt;=85,H208&lt;=170),VLOOKUP($H208,$CE$221:$CW$621,11),0)))))</f>
        <v>0</v>
      </c>
      <c r="AW208" s="65">
        <f t="shared" ref="AW208:AW271" si="164">IF(OR(OR(OR(OR(D208=0,H208=0),G208=0),H208&lt;49),E208=999),0,IF(AND(D208=1,E208&lt;24,H208&lt;=100),VLOOKUP($H208,$CE$15:$CN$219,2),IF(AND(D208=2,E208&lt;24,H208&lt;=100),VLOOKUP($H208,$CE$15:$CW$219,11),IF(AND(D208=1,E208&gt;=24,H208&gt;=70,H208&lt;=180),VLOOKUP($H208,$CE$221:$CN$661,2),IF(AND(D208=2,E208&gt;=24,H208&gt;=70,H208&lt;=170),VLOOKUP($H208,$CE$221:$CW$621,11),0)))))</f>
        <v>47.792243614610342</v>
      </c>
      <c r="AX208" s="65">
        <f t="shared" ref="AX208:AX271" si="165">IF(OR(OR(OR(D208=0,H208=0),G208=0),H208&lt;49),0,IF(AND(D208=1,E208=999,H208&lt;85),VLOOKUP($H208,$CE$15:$CN$219,3),IF(AND(D208=2,E208=999,H208&lt;85),VLOOKUP($H208,$CE$15:$CW$219,12),IF(AND(D208=1,E208=999,H208&gt;=85,H208&lt;=180),VLOOKUP($H208,$CE$221:$CN$661,3),IF(AND(D208=2,E208=999,H208&gt;=85,H208&lt;=170),VLOOKUP($H208,$CE$221:$CW$621,12),0)))))</f>
        <v>0</v>
      </c>
      <c r="AY208" s="65">
        <f t="shared" ref="AY208:AY271" si="166">IF(OR(OR(OR(OR(D208=0,H208=0),G208=0),H208&lt;49),E208=999),0,IF(AND(D208=1,E208&lt;24,H208&lt;=100),VLOOKUP($H208,$CE$15:$CN$219,3),IF(AND(D208=2,E208&lt;24,H208&lt;=100),VLOOKUP($H208,$CE$15:$CW$219,12),IF(AND(D208=1,E208&gt;=24,H208&gt;=70,H208&lt;=180),VLOOKUP($H208,$CE$221:$CN$661,3),IF(AND(D208=2,E208&gt;=24,H208&gt;=70,H208&lt;=170),VLOOKUP($H208,$CE$221:$CW$621,12),0)))))</f>
        <v>53.428162409740231</v>
      </c>
      <c r="AZ208" s="65">
        <f t="shared" ref="AZ208:AZ271" si="167">IF(OR(OR(OR(D208=0,H208=0),G208=0),H208&lt;49),0,IF(AND(D208=1,E208=999,H208&lt;85),VLOOKUP($H208,$CE$15:$CN$219,4),IF(AND(D208=2,E208=999,H208&lt;85),VLOOKUP($H208,$CE$15:$CW$219,13),IF(AND(D208=1,E208=999,H208&gt;=85,H208&lt;=180),VLOOKUP($H208,$CE$221:$CN$661,4),IF(AND(D208=2,E208=999,H208&gt;=85,H208&lt;=170),VLOOKUP($H208,$CE$221:$CW$621,13 ),0)))))</f>
        <v>0</v>
      </c>
      <c r="BA208" s="65">
        <f t="shared" ref="BA208:BA271" si="168">IF(OR(OR(OR(OR(D208=0,H208=0),G208=0),H208&lt;49),E208=999),0,IF(AND(D208=1,E208&lt;24,H208&lt;=100),VLOOKUP($H208,$CE$15:$CN$219,4),IF(AND(D208=2,E208&lt;24,H208&lt;=100),VLOOKUP($H208,$CE$15:$CW$219,13),IF(AND(D208=1,E208&gt;=24,H208&gt;=70,H208&lt;=180),VLOOKUP($H208,$CE$221:$CN$661,4),IF(AND(D208=2,E208&gt;=24,H208&gt;=70,H208&lt;=170),VLOOKUP($H208,$CE$221:$CW$621,13 ),"0")))))</f>
        <v>56.24612180730518</v>
      </c>
      <c r="BB208" s="65">
        <f t="shared" ref="BB208:BB271" si="169">IF(OR(OR(OR(D208=0,H208=0),G208=0),H208&lt;49),0,IF(AND(D208=1,E208=999,H208&lt;85),VLOOKUP($H208,$CE$15:$CN$219,8),IF(AND(D208=2,E208=999,H208&lt;85),VLOOKUP($H208,$CE$15:$CW$219,17),IF(AND(D208=1,E208=999,H208&gt;=85,H208&lt;=180),VLOOKUP($H208,$CE$221:$CN$661,8),IF(AND(D208=2,E208=999,H208&gt;=85,H208&lt;=170),VLOOKUP($H208,$CE$221:$CW$621,17 ),0)))))</f>
        <v>0</v>
      </c>
      <c r="BC208" s="65">
        <f t="shared" ref="BC208:BC271" si="170">IF(OR(OR(OR(OR(D208=0,H208=0),G208=0),H208&lt;49),E208=999),0,IF(AND(D208=1,E208&lt;24,H208&lt;=100),VLOOKUP($H208,$CE$15:$CN$219,8),IF(AND(D208=2,E208&lt;24,H208&lt;=100),VLOOKUP($H208,$CE$15:$CW$219,17),IF(AND(D208=1,E208&gt;=24,H208&gt;=70,H208&lt;=180),VLOOKUP($H208,$CE$221:$CN$661,8),IF(AND(D208=2,E208&gt;=24,H208&gt;=70,H208&lt;=170),VLOOKUP($H208,$CE$221:$CW$621,17 ),0)))))</f>
        <v>72.436096081994322</v>
      </c>
      <c r="BD208" s="65">
        <f t="shared" ref="BD208:BD271" si="171">IF(OR(OR(OR(D208=0,H208=0),G208=0),H208&lt;49),0,IF(AND(D208=1,E208=999,H208&lt;85),VLOOKUP($H208,$CE$15:$CN$219,9),IF(AND(D208=2,E208=999,H208&lt;85),VLOOKUP($H208,$CE$15:$CW$219,18),IF(AND(D208=1,E208=999,H208&gt;=85,H208&lt;=180),VLOOKUP($H208,$CE$221:$CN$661,9),IF(AND(D208=2,E208=999,H208&gt;=85,H208&lt;=170),VLOOKUP($H208,$CE$221:$CW$621,18),0)))))</f>
        <v>0</v>
      </c>
      <c r="BE208" s="65">
        <f t="shared" ref="BE208:BE271" si="172">IF(OR(OR(OR(OR(D208=0,H208=0),H208&lt;49),G208=0),E208=999),0,IF(AND(D208=1,E208&lt;24,H208&lt;=100),VLOOKUP($H208,$CE$15:$CN$219,9),IF(AND(D208=2,E208&lt;24,H208&lt;=100),VLOOKUP($H208,$CE$15:$CW$219,18),IF(AND(D208=1,E208&gt;=24,H208&gt;=70,H208&lt;=180),VLOOKUP($H208,$CE$221:$CN$661,9),IF(AND(D208=2,E208&gt;=24,H208&gt;=70,H208&lt;=170),VLOOKUP($H208,$CE$221:$CW$621,18),0)))))</f>
        <v>75.014794775992442</v>
      </c>
      <c r="BF208" s="65">
        <f t="shared" ref="BF208:BF271" si="173">IF(OR(OR(OR(D208=0,H208=0),G208=0),H208&lt;49),0,IF(AND(D208=1,E208=999,H208&lt;85),VLOOKUP($H208,$CE$15:$CN$219,10),IF(AND(D208=2,E208=999,H208&lt;85),VLOOKUP($H208,$CE$15:$CW$219,19),IF(AND(D208=1,E208=999,H208&gt;=85,H208&lt;=180),VLOOKUP($H208,$CE$221:$CN$661,10),IF(AND(D208=2,E208=999,H208&gt;=85,H208&lt;=170),VLOOKUP($H208,$CE$221:$CW$621,19),0)))))</f>
        <v>0</v>
      </c>
      <c r="BG208" s="65">
        <f t="shared" ref="BG208:BG271" si="174">IF(OR(OR(OR(OR(D208=0,H208=0),G208=0),H208&lt;49),E208=999),0,IF(AND(D208=1,E208&lt;24,H208&lt;=100),VLOOKUP($H208,$CE$15:$CN$219,10),IF(AND(D208=2,E208&lt;24,H208&lt;=100),VLOOKUP($H208,$CE$15:$CW$219,19),IF(AND(D208=1,E208&gt;=24,H208&gt;=70,H208&lt;=180),VLOOKUP($H208,$CE$221:$CN$661,10),IF(AND(D208=2,E208&gt;=24,H208&gt;=70,H208&lt;=170),VLOOKUP($H208,$CE$221:$CW$621,19),0)))))</f>
        <v>80.172192163988655</v>
      </c>
      <c r="BI208" s="371">
        <v>1193</v>
      </c>
      <c r="BJ208" s="342">
        <v>34.221115171808329</v>
      </c>
      <c r="BK208" s="342">
        <v>40.814076781205557</v>
      </c>
      <c r="BL208" s="342">
        <v>44.110557585904168</v>
      </c>
      <c r="BM208" s="342">
        <v>47.407038390602779</v>
      </c>
      <c r="BN208" s="342">
        <v>54</v>
      </c>
      <c r="BO208" s="342">
        <v>60.858806835582598</v>
      </c>
      <c r="BP208" s="342">
        <v>64.288210253373904</v>
      </c>
      <c r="BQ208" s="342">
        <v>67.717613671165196</v>
      </c>
      <c r="BR208" s="342">
        <v>74.599999999999994</v>
      </c>
      <c r="BS208" s="65"/>
      <c r="BT208" s="371">
        <v>1193</v>
      </c>
      <c r="BU208" s="342">
        <v>149.37089782540392</v>
      </c>
      <c r="BV208" s="342">
        <v>155.49043714226929</v>
      </c>
      <c r="BW208" s="342">
        <v>158.55020680070197</v>
      </c>
      <c r="BX208" s="342">
        <v>161.60997645913466</v>
      </c>
      <c r="BY208" s="342">
        <v>167.72951577600003</v>
      </c>
      <c r="BZ208" s="342">
        <v>173.25669302883625</v>
      </c>
      <c r="CA208" s="342">
        <v>176.02028165525437</v>
      </c>
      <c r="CB208" s="342">
        <v>178.78387028167245</v>
      </c>
      <c r="CC208" s="342">
        <v>184.31104753450867</v>
      </c>
      <c r="CE208" s="385">
        <v>97.25</v>
      </c>
      <c r="CF208" s="342">
        <v>11.525</v>
      </c>
      <c r="CG208" s="342">
        <v>12.574999999999999</v>
      </c>
      <c r="CH208" s="342">
        <v>13.1</v>
      </c>
      <c r="CI208" s="342">
        <v>13.625</v>
      </c>
      <c r="CJ208" s="342">
        <v>14.675000000000001</v>
      </c>
      <c r="CK208" s="342">
        <v>15.775</v>
      </c>
      <c r="CL208" s="342">
        <v>16.324999999999999</v>
      </c>
      <c r="CM208" s="342">
        <v>16.875</v>
      </c>
      <c r="CN208" s="342">
        <v>17.975000000000001</v>
      </c>
      <c r="CO208" s="342">
        <v>11.225</v>
      </c>
      <c r="CP208" s="342">
        <v>12.275</v>
      </c>
      <c r="CQ208" s="342">
        <v>12.8</v>
      </c>
      <c r="CR208" s="342">
        <v>13.324999999999999</v>
      </c>
      <c r="CS208" s="342">
        <v>14.375</v>
      </c>
      <c r="CT208" s="342">
        <v>15.475</v>
      </c>
      <c r="CU208" s="342">
        <v>16.024999999999999</v>
      </c>
      <c r="CV208" s="342">
        <v>16.574999999999999</v>
      </c>
      <c r="CW208" s="342">
        <v>17.675000000000001</v>
      </c>
      <c r="CY208" s="101">
        <f t="shared" ref="CY208:CY271" si="175">IF(OR(D208=1,D208=2),1,0)</f>
        <v>1</v>
      </c>
      <c r="CZ208" s="101"/>
      <c r="DA208" s="101"/>
      <c r="DB208" s="311"/>
      <c r="DC208" s="311"/>
      <c r="DD208" s="311"/>
      <c r="DE208" s="311"/>
      <c r="DF208" s="311"/>
      <c r="DP208" s="311"/>
      <c r="DQ208" s="311"/>
      <c r="DR208" s="311"/>
      <c r="DS208" s="311"/>
      <c r="DT208" s="311"/>
      <c r="DU208" s="311"/>
      <c r="DV208" s="311"/>
      <c r="DW208" s="311"/>
      <c r="DX208" s="101"/>
      <c r="DY208" s="101"/>
      <c r="DZ208" s="101"/>
      <c r="EA208" s="101"/>
      <c r="EB208" s="101"/>
      <c r="EC208" s="101"/>
      <c r="ED208" s="101"/>
      <c r="EE208" s="311"/>
      <c r="EF208" s="101"/>
      <c r="EG208" s="101"/>
      <c r="EH208" s="101"/>
      <c r="EI208" s="101"/>
      <c r="EJ208" s="105"/>
      <c r="EK208" s="105"/>
      <c r="EL208" s="69"/>
      <c r="EM208" s="68"/>
      <c r="EN208" s="68"/>
      <c r="EO208" s="68"/>
      <c r="EP208" s="68"/>
      <c r="EQ208" s="68"/>
      <c r="ER208" s="68"/>
      <c r="ES208" s="15"/>
      <c r="ET208" s="15"/>
      <c r="EU208" s="105"/>
      <c r="EV208" s="105"/>
      <c r="EW208" s="105"/>
      <c r="EX208" s="105"/>
      <c r="EY208" s="105"/>
      <c r="EZ208" s="105"/>
      <c r="FA208" s="67"/>
      <c r="FB208" s="105"/>
      <c r="FC208" s="105"/>
      <c r="FD208" s="105"/>
      <c r="FE208" s="105"/>
      <c r="FF208" s="105"/>
      <c r="FG208" s="105"/>
      <c r="FH208" s="67"/>
      <c r="FI208" s="67"/>
      <c r="FJ208" s="67"/>
      <c r="FK208" s="67"/>
      <c r="FL208" s="67"/>
      <c r="FM208" s="67"/>
      <c r="FN208" s="67"/>
    </row>
    <row r="209" spans="2:170" ht="22.5" customHeight="1" x14ac:dyDescent="0.45">
      <c r="B209" s="133">
        <f>IF(Data!B208&lt;&gt;"",Data!B208,"")</f>
        <v>195</v>
      </c>
      <c r="C209" s="158" t="str">
        <f>IF(Data!C208&lt;&gt;"",Data!C208,"")</f>
        <v>นายพรากร    สุขสูงเนิน</v>
      </c>
      <c r="D209" s="106">
        <f>IF(Data!D208&lt;&gt;"",Data!D208,"")</f>
        <v>1</v>
      </c>
      <c r="E209" s="140">
        <f>IF(AND(I209=1,Data!T208=0),0,IF(I209=999,999,Data!T208))</f>
        <v>201</v>
      </c>
      <c r="F209" s="140">
        <f t="shared" si="132"/>
        <v>16.75</v>
      </c>
      <c r="G209" s="140">
        <f>IF(Data!K208&lt;&gt;"",Data!K208,"")</f>
        <v>54</v>
      </c>
      <c r="H209" s="141">
        <f>IF(Data!L208&lt;&gt;"",Data!L208,"")</f>
        <v>167</v>
      </c>
      <c r="I209" s="63">
        <f>IF(Data!M208&lt;&gt;"",Data!M208,"")</f>
        <v>1</v>
      </c>
      <c r="J209" s="63">
        <f t="shared" si="133"/>
        <v>97</v>
      </c>
      <c r="L209" s="64" t="str">
        <f t="shared" si="134"/>
        <v>น้ำหนักตามเกณฑ์</v>
      </c>
      <c r="M209" s="74"/>
      <c r="N209" s="63">
        <f t="shared" si="135"/>
        <v>99</v>
      </c>
      <c r="P209" s="64" t="str">
        <f t="shared" si="136"/>
        <v>ส่วนสูงตามเกณฑ์</v>
      </c>
      <c r="R209" s="63">
        <f t="shared" si="137"/>
        <v>99</v>
      </c>
      <c r="S209" s="64" t="str">
        <f t="shared" si="138"/>
        <v>สมส่วน</v>
      </c>
      <c r="W209" s="310">
        <f t="shared" si="139"/>
        <v>1201</v>
      </c>
      <c r="Y209" s="65">
        <f t="shared" si="140"/>
        <v>55.6</v>
      </c>
      <c r="Z209" s="65">
        <f t="shared" si="141"/>
        <v>168.99093135359999</v>
      </c>
      <c r="AA209" s="65">
        <f t="shared" si="142"/>
        <v>54.5</v>
      </c>
      <c r="AB209" s="65">
        <f t="shared" si="143"/>
        <v>0</v>
      </c>
      <c r="AC209" s="65">
        <f t="shared" si="144"/>
        <v>54.5</v>
      </c>
      <c r="AD209" s="65">
        <f t="shared" si="145"/>
        <v>35.82111517180833</v>
      </c>
      <c r="AE209" s="65">
        <f t="shared" si="146"/>
        <v>42.414076781205551</v>
      </c>
      <c r="AF209" s="65">
        <f t="shared" si="147"/>
        <v>45.710557585904169</v>
      </c>
      <c r="AG209" s="65">
        <f t="shared" si="148"/>
        <v>65.409688846240229</v>
      </c>
      <c r="AH209" s="65">
        <f t="shared" si="149"/>
        <v>68.679585128320298</v>
      </c>
      <c r="AI209" s="65">
        <f t="shared" si="150"/>
        <v>75.2</v>
      </c>
      <c r="AJ209" s="65">
        <f t="shared" si="151"/>
        <v>151.01802942173646</v>
      </c>
      <c r="AK209" s="65">
        <f t="shared" si="152"/>
        <v>157.00899673235764</v>
      </c>
      <c r="AL209" s="65">
        <f t="shared" si="153"/>
        <v>160.0044803876682</v>
      </c>
      <c r="AM209" s="65">
        <f t="shared" si="154"/>
        <v>176.89971270887469</v>
      </c>
      <c r="AN209" s="65">
        <f t="shared" si="155"/>
        <v>179.53597316063295</v>
      </c>
      <c r="AO209" s="65">
        <f t="shared" si="156"/>
        <v>184.80849406414941</v>
      </c>
      <c r="AP209" s="65">
        <f t="shared" si="157"/>
        <v>38.389779293166455</v>
      </c>
      <c r="AQ209" s="65">
        <f t="shared" si="158"/>
        <v>43.759852862110975</v>
      </c>
      <c r="AR209" s="65">
        <f t="shared" si="159"/>
        <v>46.444889646583235</v>
      </c>
      <c r="AS209" s="65">
        <f t="shared" si="160"/>
        <v>63.113385328406054</v>
      </c>
      <c r="AT209" s="65">
        <f t="shared" si="161"/>
        <v>65.984513771208071</v>
      </c>
      <c r="AU209" s="65">
        <f t="shared" si="162"/>
        <v>71.726770656812093</v>
      </c>
      <c r="AV209" s="65">
        <f t="shared" si="163"/>
        <v>0</v>
      </c>
      <c r="AW209" s="65">
        <f t="shared" si="164"/>
        <v>38.389779293166455</v>
      </c>
      <c r="AX209" s="65">
        <f t="shared" si="165"/>
        <v>0</v>
      </c>
      <c r="AY209" s="65">
        <f t="shared" si="166"/>
        <v>43.759852862110975</v>
      </c>
      <c r="AZ209" s="65">
        <f t="shared" si="167"/>
        <v>0</v>
      </c>
      <c r="BA209" s="65">
        <f t="shared" si="168"/>
        <v>46.444889646583235</v>
      </c>
      <c r="BB209" s="65">
        <f t="shared" si="169"/>
        <v>0</v>
      </c>
      <c r="BC209" s="65">
        <f t="shared" si="170"/>
        <v>63.113385328406054</v>
      </c>
      <c r="BD209" s="65">
        <f t="shared" si="171"/>
        <v>0</v>
      </c>
      <c r="BE209" s="65">
        <f t="shared" si="172"/>
        <v>65.984513771208071</v>
      </c>
      <c r="BF209" s="65">
        <f t="shared" si="173"/>
        <v>0</v>
      </c>
      <c r="BG209" s="65">
        <f t="shared" si="174"/>
        <v>71.726770656812093</v>
      </c>
      <c r="BI209" s="371">
        <v>1194</v>
      </c>
      <c r="BJ209" s="342">
        <v>34.421115171808324</v>
      </c>
      <c r="BK209" s="342">
        <v>41.014076781205546</v>
      </c>
      <c r="BL209" s="342">
        <v>44.310557585904164</v>
      </c>
      <c r="BM209" s="342">
        <v>47.607038390602774</v>
      </c>
      <c r="BN209" s="342">
        <v>54.2</v>
      </c>
      <c r="BO209" s="342">
        <v>61.058806835582594</v>
      </c>
      <c r="BP209" s="342">
        <v>64.488210253373893</v>
      </c>
      <c r="BQ209" s="342">
        <v>67.917613671165185</v>
      </c>
      <c r="BR209" s="342">
        <v>74.8</v>
      </c>
      <c r="BS209" s="65"/>
      <c r="BT209" s="371">
        <v>1194</v>
      </c>
      <c r="BU209" s="342">
        <v>149.628257737913</v>
      </c>
      <c r="BV209" s="342">
        <v>155.72912991380866</v>
      </c>
      <c r="BW209" s="342">
        <v>158.77956600175651</v>
      </c>
      <c r="BX209" s="342">
        <v>161.83000208970432</v>
      </c>
      <c r="BY209" s="342">
        <v>167.93087426559998</v>
      </c>
      <c r="BZ209" s="342">
        <v>173.40732926332009</v>
      </c>
      <c r="CA209" s="342">
        <v>176.14555676218015</v>
      </c>
      <c r="CB209" s="342">
        <v>178.8837842610402</v>
      </c>
      <c r="CC209" s="342">
        <v>184.36023925876032</v>
      </c>
      <c r="CE209" s="385">
        <v>97.5</v>
      </c>
      <c r="CF209" s="342">
        <v>11.6</v>
      </c>
      <c r="CG209" s="342">
        <v>12.65</v>
      </c>
      <c r="CH209" s="342">
        <v>13.175000000000001</v>
      </c>
      <c r="CI209" s="342">
        <v>13.7</v>
      </c>
      <c r="CJ209" s="342">
        <v>14.75</v>
      </c>
      <c r="CK209" s="342">
        <v>15.85</v>
      </c>
      <c r="CL209" s="342">
        <v>16.399999999999999</v>
      </c>
      <c r="CM209" s="342">
        <v>16.95</v>
      </c>
      <c r="CN209" s="342">
        <v>18.05</v>
      </c>
      <c r="CO209" s="342">
        <v>11.3</v>
      </c>
      <c r="CP209" s="342">
        <v>12.35</v>
      </c>
      <c r="CQ209" s="342">
        <v>12.875</v>
      </c>
      <c r="CR209" s="342">
        <v>13.4</v>
      </c>
      <c r="CS209" s="342">
        <v>14.45</v>
      </c>
      <c r="CT209" s="342">
        <v>15.55</v>
      </c>
      <c r="CU209" s="342">
        <v>16.100000000000001</v>
      </c>
      <c r="CV209" s="342">
        <v>16.649999999999999</v>
      </c>
      <c r="CW209" s="342">
        <v>17.75</v>
      </c>
      <c r="CY209" s="101">
        <f t="shared" si="175"/>
        <v>1</v>
      </c>
      <c r="CZ209" s="101"/>
      <c r="DA209" s="101"/>
      <c r="DB209" s="311"/>
      <c r="DC209" s="311"/>
      <c r="DD209" s="311"/>
      <c r="DE209" s="311"/>
      <c r="DF209" s="311"/>
      <c r="DP209" s="311"/>
      <c r="DQ209" s="311"/>
      <c r="DR209" s="311"/>
      <c r="DS209" s="311"/>
      <c r="DT209" s="311"/>
      <c r="DU209" s="311"/>
      <c r="DV209" s="311"/>
      <c r="DW209" s="311"/>
      <c r="DX209" s="101"/>
      <c r="DY209" s="101"/>
      <c r="DZ209" s="101"/>
      <c r="EA209" s="101"/>
      <c r="EB209" s="101"/>
      <c r="EC209" s="101"/>
      <c r="ED209" s="101"/>
      <c r="EE209" s="311"/>
      <c r="EF209" s="101"/>
      <c r="EG209" s="101"/>
      <c r="EH209" s="101"/>
      <c r="EI209" s="101"/>
      <c r="EJ209" s="105"/>
      <c r="EK209" s="105"/>
      <c r="EL209" s="69"/>
      <c r="EM209" s="68"/>
      <c r="EN209" s="68"/>
      <c r="EO209" s="68"/>
      <c r="EP209" s="68"/>
      <c r="EQ209" s="68"/>
      <c r="ER209" s="68"/>
      <c r="ES209" s="15"/>
      <c r="ET209" s="15"/>
      <c r="EU209" s="105"/>
      <c r="EV209" s="105"/>
      <c r="EW209" s="105"/>
      <c r="EX209" s="105"/>
      <c r="EY209" s="105"/>
      <c r="EZ209" s="105"/>
      <c r="FA209" s="67"/>
      <c r="FB209" s="105"/>
      <c r="FC209" s="105"/>
      <c r="FD209" s="105"/>
      <c r="FE209" s="105"/>
      <c r="FF209" s="105"/>
      <c r="FG209" s="105"/>
      <c r="FH209" s="67"/>
      <c r="FI209" s="67"/>
      <c r="FJ209" s="67"/>
      <c r="FK209" s="67"/>
      <c r="FL209" s="67"/>
      <c r="FM209" s="67"/>
      <c r="FN209" s="67"/>
    </row>
    <row r="210" spans="2:170" ht="22.5" customHeight="1" x14ac:dyDescent="0.45">
      <c r="B210" s="133">
        <f>IF(Data!B209&lt;&gt;"",Data!B209,"")</f>
        <v>196</v>
      </c>
      <c r="C210" s="158" t="str">
        <f>IF(Data!C209&lt;&gt;"",Data!C209,"")</f>
        <v>นายศุภกฤต    อ่อนสำลี</v>
      </c>
      <c r="D210" s="106">
        <f>IF(Data!D209&lt;&gt;"",Data!D209,"")</f>
        <v>1</v>
      </c>
      <c r="E210" s="140">
        <f>IF(AND(I210=1,Data!T209=0),0,IF(I210=999,999,Data!T209))</f>
        <v>206</v>
      </c>
      <c r="F210" s="140">
        <f t="shared" si="132"/>
        <v>17.166666666666668</v>
      </c>
      <c r="G210" s="140">
        <f>IF(Data!K209&lt;&gt;"",Data!K209,"")</f>
        <v>43</v>
      </c>
      <c r="H210" s="141">
        <f>IF(Data!L209&lt;&gt;"",Data!L209,"")</f>
        <v>165</v>
      </c>
      <c r="I210" s="63">
        <f>IF(Data!M209&lt;&gt;"",Data!M209,"")</f>
        <v>1</v>
      </c>
      <c r="J210" s="63">
        <f t="shared" si="133"/>
        <v>76</v>
      </c>
      <c r="L210" s="64" t="str">
        <f t="shared" si="134"/>
        <v>น้ำหนักน้อยกว่าเกณฑ์</v>
      </c>
      <c r="M210" s="74"/>
      <c r="N210" s="63">
        <f t="shared" si="135"/>
        <v>97</v>
      </c>
      <c r="P210" s="64" t="str">
        <f t="shared" si="136"/>
        <v>ส่วนสูงตามเกณฑ์</v>
      </c>
      <c r="R210" s="63">
        <f t="shared" si="137"/>
        <v>82</v>
      </c>
      <c r="S210" s="64" t="str">
        <f t="shared" si="138"/>
        <v>ค่อนข้างผอม</v>
      </c>
      <c r="W210" s="310">
        <f t="shared" si="139"/>
        <v>1206</v>
      </c>
      <c r="Y210" s="65">
        <f t="shared" si="140"/>
        <v>56.4</v>
      </c>
      <c r="Z210" s="65">
        <f t="shared" si="141"/>
        <v>169.31169669119998</v>
      </c>
      <c r="AA210" s="65">
        <f t="shared" si="142"/>
        <v>52.7</v>
      </c>
      <c r="AB210" s="65">
        <f t="shared" si="143"/>
        <v>0</v>
      </c>
      <c r="AC210" s="65">
        <f t="shared" si="144"/>
        <v>52.7</v>
      </c>
      <c r="AD210" s="65">
        <f t="shared" si="145"/>
        <v>36.78062230751955</v>
      </c>
      <c r="AE210" s="65">
        <f t="shared" si="146"/>
        <v>43.320414871679702</v>
      </c>
      <c r="AF210" s="65">
        <f t="shared" si="147"/>
        <v>46.590311153759785</v>
      </c>
      <c r="AG210" s="65">
        <f t="shared" si="148"/>
        <v>65.970428142673398</v>
      </c>
      <c r="AH210" s="65">
        <f t="shared" si="149"/>
        <v>69.160570856897863</v>
      </c>
      <c r="AI210" s="65">
        <f t="shared" si="150"/>
        <v>75.5</v>
      </c>
      <c r="AJ210" s="65">
        <f t="shared" si="151"/>
        <v>151.86687568425742</v>
      </c>
      <c r="AK210" s="65">
        <f t="shared" si="152"/>
        <v>157.68181601990494</v>
      </c>
      <c r="AL210" s="65">
        <f t="shared" si="153"/>
        <v>160.5892861877287</v>
      </c>
      <c r="AM210" s="65">
        <f t="shared" si="154"/>
        <v>177.2864355792949</v>
      </c>
      <c r="AN210" s="65">
        <f t="shared" si="155"/>
        <v>179.94468187532649</v>
      </c>
      <c r="AO210" s="65">
        <f t="shared" si="156"/>
        <v>185.26117446738976</v>
      </c>
      <c r="AP210" s="65">
        <f t="shared" si="157"/>
        <v>37.068300700300128</v>
      </c>
      <c r="AQ210" s="65">
        <f t="shared" si="158"/>
        <v>42.278867133533417</v>
      </c>
      <c r="AR210" s="65">
        <f t="shared" si="159"/>
        <v>44.884150350150065</v>
      </c>
      <c r="AS210" s="65">
        <f t="shared" si="160"/>
        <v>61.47289246411728</v>
      </c>
      <c r="AT210" s="65">
        <f t="shared" si="161"/>
        <v>64.397189952156367</v>
      </c>
      <c r="AU210" s="65">
        <f t="shared" si="162"/>
        <v>70.245784928234556</v>
      </c>
      <c r="AV210" s="65">
        <f t="shared" si="163"/>
        <v>0</v>
      </c>
      <c r="AW210" s="65">
        <f t="shared" si="164"/>
        <v>37.068300700300128</v>
      </c>
      <c r="AX210" s="65">
        <f t="shared" si="165"/>
        <v>0</v>
      </c>
      <c r="AY210" s="65">
        <f t="shared" si="166"/>
        <v>42.278867133533417</v>
      </c>
      <c r="AZ210" s="65">
        <f t="shared" si="167"/>
        <v>0</v>
      </c>
      <c r="BA210" s="65">
        <f t="shared" si="168"/>
        <v>44.884150350150065</v>
      </c>
      <c r="BB210" s="65">
        <f t="shared" si="169"/>
        <v>0</v>
      </c>
      <c r="BC210" s="65">
        <f t="shared" si="170"/>
        <v>61.47289246411728</v>
      </c>
      <c r="BD210" s="65">
        <f t="shared" si="171"/>
        <v>0</v>
      </c>
      <c r="BE210" s="65">
        <f t="shared" si="172"/>
        <v>64.397189952156367</v>
      </c>
      <c r="BF210" s="65">
        <f t="shared" si="173"/>
        <v>0</v>
      </c>
      <c r="BG210" s="65">
        <f t="shared" si="174"/>
        <v>70.245784928234556</v>
      </c>
      <c r="BI210" s="371">
        <v>1195</v>
      </c>
      <c r="BJ210" s="342">
        <v>34.621115171808327</v>
      </c>
      <c r="BK210" s="342">
        <v>41.214076781205549</v>
      </c>
      <c r="BL210" s="342">
        <v>44.510557585904166</v>
      </c>
      <c r="BM210" s="342">
        <v>47.807038390602777</v>
      </c>
      <c r="BN210" s="342">
        <v>54.4</v>
      </c>
      <c r="BO210" s="342">
        <v>61.20563779034552</v>
      </c>
      <c r="BP210" s="342">
        <v>64.608456685518277</v>
      </c>
      <c r="BQ210" s="342">
        <v>68.011275580691049</v>
      </c>
      <c r="BR210" s="342">
        <v>74.8</v>
      </c>
      <c r="BS210" s="65"/>
      <c r="BT210" s="371">
        <v>1195</v>
      </c>
      <c r="BU210" s="342">
        <v>149.86532237957604</v>
      </c>
      <c r="BV210" s="342">
        <v>155.95097913091737</v>
      </c>
      <c r="BW210" s="342">
        <v>158.99380750658801</v>
      </c>
      <c r="BX210" s="342">
        <v>162.03663588225868</v>
      </c>
      <c r="BY210" s="342">
        <v>168.12229263360001</v>
      </c>
      <c r="BZ210" s="342">
        <v>173.54960961979134</v>
      </c>
      <c r="CA210" s="342">
        <v>176.263268112887</v>
      </c>
      <c r="CB210" s="342">
        <v>178.97692660598267</v>
      </c>
      <c r="CC210" s="342">
        <v>184.404243592174</v>
      </c>
      <c r="CE210" s="385">
        <v>97.75</v>
      </c>
      <c r="CF210" s="342">
        <v>11.675000000000001</v>
      </c>
      <c r="CG210" s="342">
        <v>12.725</v>
      </c>
      <c r="CH210" s="342">
        <v>13.25</v>
      </c>
      <c r="CI210" s="342">
        <v>13.775</v>
      </c>
      <c r="CJ210" s="342">
        <v>14.824999999999999</v>
      </c>
      <c r="CK210" s="342">
        <v>15.925000000000001</v>
      </c>
      <c r="CL210" s="342">
        <v>16.475000000000001</v>
      </c>
      <c r="CM210" s="342">
        <v>17.024999999999999</v>
      </c>
      <c r="CN210" s="342">
        <v>18.125</v>
      </c>
      <c r="CO210" s="342">
        <v>11.375</v>
      </c>
      <c r="CP210" s="342">
        <v>12.425000000000001</v>
      </c>
      <c r="CQ210" s="342">
        <v>12.95</v>
      </c>
      <c r="CR210" s="342">
        <v>13.475</v>
      </c>
      <c r="CS210" s="342">
        <v>14.525</v>
      </c>
      <c r="CT210" s="342">
        <v>15.625</v>
      </c>
      <c r="CU210" s="342">
        <v>16.175000000000001</v>
      </c>
      <c r="CV210" s="342">
        <v>16.725000000000001</v>
      </c>
      <c r="CW210" s="342">
        <v>17.824999999999999</v>
      </c>
      <c r="CY210" s="101">
        <f t="shared" si="175"/>
        <v>1</v>
      </c>
      <c r="CZ210" s="101"/>
      <c r="DA210" s="101"/>
      <c r="DB210" s="311"/>
      <c r="DC210" s="311"/>
      <c r="DD210" s="311"/>
      <c r="DE210" s="311"/>
      <c r="DF210" s="311"/>
      <c r="DP210" s="311"/>
      <c r="DQ210" s="311"/>
      <c r="DR210" s="311"/>
      <c r="DS210" s="311"/>
      <c r="DT210" s="311"/>
      <c r="DU210" s="311"/>
      <c r="DV210" s="311"/>
      <c r="DW210" s="311"/>
      <c r="DX210" s="101"/>
      <c r="DY210" s="101"/>
      <c r="DZ210" s="101"/>
      <c r="EA210" s="101"/>
      <c r="EB210" s="101"/>
      <c r="EC210" s="101"/>
      <c r="ED210" s="101"/>
      <c r="EE210" s="311"/>
      <c r="EF210" s="101"/>
      <c r="EG210" s="101"/>
      <c r="EH210" s="101"/>
      <c r="EI210" s="101"/>
      <c r="EJ210" s="105"/>
      <c r="EK210" s="105"/>
      <c r="EL210" s="69"/>
      <c r="EM210" s="68"/>
      <c r="EN210" s="68"/>
      <c r="EO210" s="68"/>
      <c r="EP210" s="68"/>
      <c r="EQ210" s="68"/>
      <c r="ER210" s="68"/>
      <c r="ES210" s="15"/>
      <c r="ET210" s="15"/>
      <c r="EU210" s="105"/>
      <c r="EV210" s="105"/>
      <c r="EW210" s="105"/>
      <c r="EX210" s="105"/>
      <c r="EY210" s="105"/>
      <c r="EZ210" s="105"/>
      <c r="FA210" s="67"/>
      <c r="FB210" s="105"/>
      <c r="FC210" s="105"/>
      <c r="FD210" s="105"/>
      <c r="FE210" s="105"/>
      <c r="FF210" s="105"/>
      <c r="FG210" s="105"/>
      <c r="FH210" s="67"/>
      <c r="FI210" s="67"/>
      <c r="FJ210" s="67"/>
      <c r="FK210" s="67"/>
      <c r="FL210" s="67"/>
      <c r="FM210" s="67"/>
      <c r="FN210" s="67"/>
    </row>
    <row r="211" spans="2:170" ht="22.5" customHeight="1" x14ac:dyDescent="0.45">
      <c r="B211" s="133">
        <f>IF(Data!B210&lt;&gt;"",Data!B210,"")</f>
        <v>197</v>
      </c>
      <c r="C211" s="158" t="str">
        <f>IF(Data!C210&lt;&gt;"",Data!C210,"")</f>
        <v>นายอรงณ์กร    แย้มทับ</v>
      </c>
      <c r="D211" s="106">
        <f>IF(Data!D210&lt;&gt;"",Data!D210,"")</f>
        <v>1</v>
      </c>
      <c r="E211" s="140">
        <f>IF(AND(I211=1,Data!T210=0),0,IF(I211=999,999,Data!T210))</f>
        <v>205</v>
      </c>
      <c r="F211" s="140">
        <f t="shared" si="132"/>
        <v>17.083333333333332</v>
      </c>
      <c r="G211" s="140">
        <f>IF(Data!K210&lt;&gt;"",Data!K210,"")</f>
        <v>45</v>
      </c>
      <c r="H211" s="141">
        <f>IF(Data!L210&lt;&gt;"",Data!L210,"")</f>
        <v>165</v>
      </c>
      <c r="I211" s="63">
        <f>IF(Data!M210&lt;&gt;"",Data!M210,"")</f>
        <v>1</v>
      </c>
      <c r="J211" s="63">
        <f t="shared" si="133"/>
        <v>80</v>
      </c>
      <c r="L211" s="64" t="str">
        <f t="shared" si="134"/>
        <v>น้ำหนักค่อนข้างน้อย</v>
      </c>
      <c r="M211" s="74"/>
      <c r="N211" s="63">
        <f t="shared" si="135"/>
        <v>97</v>
      </c>
      <c r="P211" s="64" t="str">
        <f t="shared" si="136"/>
        <v>ส่วนสูงตามเกณฑ์</v>
      </c>
      <c r="R211" s="63">
        <f t="shared" si="137"/>
        <v>85</v>
      </c>
      <c r="S211" s="64" t="str">
        <f t="shared" si="138"/>
        <v>สมส่วน</v>
      </c>
      <c r="W211" s="310">
        <f t="shared" si="139"/>
        <v>1205</v>
      </c>
      <c r="Y211" s="65">
        <f t="shared" si="140"/>
        <v>56.2</v>
      </c>
      <c r="Z211" s="65">
        <f t="shared" si="141"/>
        <v>169.27180303359998</v>
      </c>
      <c r="AA211" s="65">
        <f t="shared" si="142"/>
        <v>52.7</v>
      </c>
      <c r="AB211" s="65">
        <f t="shared" si="143"/>
        <v>0</v>
      </c>
      <c r="AC211" s="65">
        <f t="shared" si="144"/>
        <v>52.7</v>
      </c>
      <c r="AD211" s="65">
        <f t="shared" si="145"/>
        <v>36.580622307519548</v>
      </c>
      <c r="AE211" s="65">
        <f t="shared" si="146"/>
        <v>43.120414871679699</v>
      </c>
      <c r="AF211" s="65">
        <f t="shared" si="147"/>
        <v>46.390311153759775</v>
      </c>
      <c r="AG211" s="65">
        <f t="shared" si="148"/>
        <v>65.850181710529</v>
      </c>
      <c r="AH211" s="65">
        <f t="shared" si="149"/>
        <v>69.066908947371999</v>
      </c>
      <c r="AI211" s="65">
        <f t="shared" si="150"/>
        <v>75.5</v>
      </c>
      <c r="AJ211" s="65">
        <f t="shared" si="151"/>
        <v>151.69392849068211</v>
      </c>
      <c r="AK211" s="65">
        <f t="shared" si="152"/>
        <v>157.55322000498808</v>
      </c>
      <c r="AL211" s="65">
        <f t="shared" si="153"/>
        <v>160.48286576214105</v>
      </c>
      <c r="AM211" s="65">
        <f t="shared" si="154"/>
        <v>177.2282108410277</v>
      </c>
      <c r="AN211" s="65">
        <f t="shared" si="155"/>
        <v>179.88034677683692</v>
      </c>
      <c r="AO211" s="65">
        <f t="shared" si="156"/>
        <v>185.1846186484554</v>
      </c>
      <c r="AP211" s="65">
        <f t="shared" si="157"/>
        <v>37.068300700300128</v>
      </c>
      <c r="AQ211" s="65">
        <f t="shared" si="158"/>
        <v>42.278867133533417</v>
      </c>
      <c r="AR211" s="65">
        <f t="shared" si="159"/>
        <v>44.884150350150065</v>
      </c>
      <c r="AS211" s="65">
        <f t="shared" si="160"/>
        <v>61.47289246411728</v>
      </c>
      <c r="AT211" s="65">
        <f t="shared" si="161"/>
        <v>64.397189952156367</v>
      </c>
      <c r="AU211" s="65">
        <f t="shared" si="162"/>
        <v>70.245784928234556</v>
      </c>
      <c r="AV211" s="65">
        <f t="shared" si="163"/>
        <v>0</v>
      </c>
      <c r="AW211" s="65">
        <f t="shared" si="164"/>
        <v>37.068300700300128</v>
      </c>
      <c r="AX211" s="65">
        <f t="shared" si="165"/>
        <v>0</v>
      </c>
      <c r="AY211" s="65">
        <f t="shared" si="166"/>
        <v>42.278867133533417</v>
      </c>
      <c r="AZ211" s="65">
        <f t="shared" si="167"/>
        <v>0</v>
      </c>
      <c r="BA211" s="65">
        <f t="shared" si="168"/>
        <v>44.884150350150065</v>
      </c>
      <c r="BB211" s="65">
        <f t="shared" si="169"/>
        <v>0</v>
      </c>
      <c r="BC211" s="65">
        <f t="shared" si="170"/>
        <v>61.47289246411728</v>
      </c>
      <c r="BD211" s="65">
        <f t="shared" si="171"/>
        <v>0</v>
      </c>
      <c r="BE211" s="65">
        <f t="shared" si="172"/>
        <v>64.397189952156367</v>
      </c>
      <c r="BF211" s="65">
        <f t="shared" si="173"/>
        <v>0</v>
      </c>
      <c r="BG211" s="65">
        <f t="shared" si="174"/>
        <v>70.245784928234556</v>
      </c>
      <c r="BI211" s="371">
        <v>1196</v>
      </c>
      <c r="BJ211" s="342">
        <v>34.82111517180833</v>
      </c>
      <c r="BK211" s="342">
        <v>41.414076781205551</v>
      </c>
      <c r="BL211" s="342">
        <v>44.710557585904169</v>
      </c>
      <c r="BM211" s="342">
        <v>48.00703839060278</v>
      </c>
      <c r="BN211" s="342">
        <v>54.6</v>
      </c>
      <c r="BO211" s="342">
        <v>61.352468745108446</v>
      </c>
      <c r="BP211" s="342">
        <v>64.728703117662661</v>
      </c>
      <c r="BQ211" s="342">
        <v>68.104937490216884</v>
      </c>
      <c r="BR211" s="342">
        <v>74.900000000000006</v>
      </c>
      <c r="BS211" s="65"/>
      <c r="BT211" s="371">
        <v>1196</v>
      </c>
      <c r="BU211" s="342">
        <v>150.08552269575861</v>
      </c>
      <c r="BV211" s="342">
        <v>156.15779273903905</v>
      </c>
      <c r="BW211" s="342">
        <v>159.19392776067929</v>
      </c>
      <c r="BX211" s="342">
        <v>162.23006278231952</v>
      </c>
      <c r="BY211" s="342">
        <v>168.30233282559996</v>
      </c>
      <c r="BZ211" s="342">
        <v>173.68465697812792</v>
      </c>
      <c r="CA211" s="342">
        <v>176.37581905439191</v>
      </c>
      <c r="CB211" s="342">
        <v>179.06698113065588</v>
      </c>
      <c r="CC211" s="342">
        <v>184.44930528318383</v>
      </c>
      <c r="CE211" s="385">
        <v>98</v>
      </c>
      <c r="CF211" s="342">
        <v>11.75</v>
      </c>
      <c r="CG211" s="342">
        <v>12.8</v>
      </c>
      <c r="CH211" s="342">
        <v>13.324999999999999</v>
      </c>
      <c r="CI211" s="342">
        <v>13.85</v>
      </c>
      <c r="CJ211" s="342">
        <v>14.9</v>
      </c>
      <c r="CK211" s="342">
        <v>16</v>
      </c>
      <c r="CL211" s="342">
        <v>16.55</v>
      </c>
      <c r="CM211" s="342">
        <v>17.100000000000001</v>
      </c>
      <c r="CN211" s="342">
        <v>18.2</v>
      </c>
      <c r="CO211" s="342">
        <v>11.45</v>
      </c>
      <c r="CP211" s="342">
        <v>12.5</v>
      </c>
      <c r="CQ211" s="342">
        <v>13.025</v>
      </c>
      <c r="CR211" s="342">
        <v>13.55</v>
      </c>
      <c r="CS211" s="342">
        <v>14.6</v>
      </c>
      <c r="CT211" s="342">
        <v>15.7</v>
      </c>
      <c r="CU211" s="342">
        <v>16.25</v>
      </c>
      <c r="CV211" s="342">
        <v>16.8</v>
      </c>
      <c r="CW211" s="342">
        <v>17.899999999999999</v>
      </c>
      <c r="CY211" s="101">
        <f t="shared" si="175"/>
        <v>1</v>
      </c>
      <c r="CZ211" s="101"/>
      <c r="DA211" s="101"/>
      <c r="DB211" s="311"/>
      <c r="DC211" s="311"/>
      <c r="DD211" s="311"/>
      <c r="DE211" s="311"/>
      <c r="DF211" s="311"/>
      <c r="DP211" s="311"/>
      <c r="DQ211" s="311"/>
      <c r="DR211" s="311"/>
      <c r="DS211" s="311"/>
      <c r="DT211" s="311"/>
      <c r="DU211" s="311"/>
      <c r="DV211" s="311"/>
      <c r="DW211" s="311"/>
      <c r="DX211" s="101"/>
      <c r="DY211" s="101"/>
      <c r="DZ211" s="101"/>
      <c r="EA211" s="101"/>
      <c r="EB211" s="101"/>
      <c r="EC211" s="101"/>
      <c r="ED211" s="101"/>
      <c r="EE211" s="311"/>
      <c r="EF211" s="101"/>
      <c r="EG211" s="101"/>
      <c r="EH211" s="101"/>
      <c r="EI211" s="101"/>
      <c r="EJ211" s="105"/>
      <c r="EK211" s="105"/>
      <c r="EL211" s="69"/>
      <c r="EM211" s="68"/>
      <c r="EN211" s="68"/>
      <c r="EO211" s="68"/>
      <c r="EP211" s="68"/>
      <c r="EQ211" s="68"/>
      <c r="ER211" s="68"/>
      <c r="ES211" s="15"/>
      <c r="ET211" s="15"/>
      <c r="EU211" s="105"/>
      <c r="EV211" s="105"/>
      <c r="EW211" s="105"/>
      <c r="EX211" s="105"/>
      <c r="EY211" s="105"/>
      <c r="EZ211" s="105"/>
      <c r="FA211" s="67"/>
      <c r="FB211" s="105"/>
      <c r="FC211" s="105"/>
      <c r="FD211" s="105"/>
      <c r="FE211" s="105"/>
      <c r="FF211" s="105"/>
      <c r="FG211" s="105"/>
      <c r="FH211" s="67"/>
      <c r="FI211" s="67"/>
      <c r="FJ211" s="67"/>
      <c r="FK211" s="67"/>
      <c r="FL211" s="67"/>
      <c r="FM211" s="67"/>
      <c r="FN211" s="67"/>
    </row>
    <row r="212" spans="2:170" ht="22.5" customHeight="1" x14ac:dyDescent="0.45">
      <c r="B212" s="133">
        <f>IF(Data!B211&lt;&gt;"",Data!B211,"")</f>
        <v>198</v>
      </c>
      <c r="C212" s="158" t="str">
        <f>IF(Data!C211&lt;&gt;"",Data!C211,"")</f>
        <v>นางสาวณิชากานต์    เนียมทอง</v>
      </c>
      <c r="D212" s="106">
        <f>IF(Data!D211&lt;&gt;"",Data!D211,"")</f>
        <v>2</v>
      </c>
      <c r="E212" s="140">
        <f>IF(AND(I212=1,Data!T211=0),0,IF(I212=999,999,Data!T211))</f>
        <v>196</v>
      </c>
      <c r="F212" s="140">
        <f t="shared" si="132"/>
        <v>16.333333333333332</v>
      </c>
      <c r="G212" s="140">
        <f>IF(Data!K211&lt;&gt;"",Data!K211,"")</f>
        <v>52</v>
      </c>
      <c r="H212" s="141">
        <f>IF(Data!L211&lt;&gt;"",Data!L211,"")</f>
        <v>168</v>
      </c>
      <c r="I212" s="63">
        <f>IF(Data!M211&lt;&gt;"",Data!M211,"")</f>
        <v>1</v>
      </c>
      <c r="J212" s="63">
        <f t="shared" si="133"/>
        <v>108</v>
      </c>
      <c r="L212" s="64" t="str">
        <f t="shared" si="134"/>
        <v>น้ำหนักตามเกณฑ์</v>
      </c>
      <c r="M212" s="74"/>
      <c r="N212" s="63">
        <f t="shared" si="135"/>
        <v>107</v>
      </c>
      <c r="P212" s="64" t="str">
        <f t="shared" si="136"/>
        <v>สูงกว่าเกณฑ์</v>
      </c>
      <c r="R212" s="63">
        <f t="shared" si="137"/>
        <v>92</v>
      </c>
      <c r="S212" s="64" t="str">
        <f t="shared" si="138"/>
        <v>สมส่วน</v>
      </c>
      <c r="W212" s="310">
        <f t="shared" si="139"/>
        <v>2196</v>
      </c>
      <c r="Y212" s="65">
        <f t="shared" si="140"/>
        <v>48.1</v>
      </c>
      <c r="Z212" s="65">
        <f t="shared" si="141"/>
        <v>156.69999999999999</v>
      </c>
      <c r="AA212" s="65">
        <f t="shared" si="142"/>
        <v>56.8</v>
      </c>
      <c r="AB212" s="65">
        <f t="shared" si="143"/>
        <v>0</v>
      </c>
      <c r="AC212" s="65">
        <f t="shared" si="144"/>
        <v>56.8</v>
      </c>
      <c r="AD212" s="65">
        <f t="shared" si="145"/>
        <v>32.787314971722573</v>
      </c>
      <c r="AE212" s="65">
        <f t="shared" si="146"/>
        <v>37.891543314481716</v>
      </c>
      <c r="AF212" s="65">
        <f t="shared" si="147"/>
        <v>40.443657485861287</v>
      </c>
      <c r="AG212" s="65">
        <f t="shared" si="148"/>
        <v>57.351413871250941</v>
      </c>
      <c r="AH212" s="65">
        <f t="shared" si="149"/>
        <v>60.435218495001259</v>
      </c>
      <c r="AI212" s="65">
        <f t="shared" si="150"/>
        <v>66.602827742501887</v>
      </c>
      <c r="AJ212" s="65">
        <f t="shared" si="151"/>
        <v>141.70632924314503</v>
      </c>
      <c r="AK212" s="65">
        <f t="shared" si="152"/>
        <v>146.70421949543004</v>
      </c>
      <c r="AL212" s="65">
        <f t="shared" si="153"/>
        <v>149.20316462157251</v>
      </c>
      <c r="AM212" s="65">
        <f t="shared" si="154"/>
        <v>164.1170818105719</v>
      </c>
      <c r="AN212" s="65">
        <f t="shared" si="155"/>
        <v>166.58944241409583</v>
      </c>
      <c r="AO212" s="65">
        <f t="shared" si="156"/>
        <v>171.53416362114376</v>
      </c>
      <c r="AP212" s="65">
        <f t="shared" si="157"/>
        <v>39.254215071765444</v>
      </c>
      <c r="AQ212" s="65">
        <f t="shared" si="158"/>
        <v>45.102810047843633</v>
      </c>
      <c r="AR212" s="65">
        <f t="shared" si="159"/>
        <v>48.02710753588272</v>
      </c>
      <c r="AS212" s="65">
        <f t="shared" si="160"/>
        <v>64.217081810571869</v>
      </c>
      <c r="AT212" s="65">
        <f t="shared" si="161"/>
        <v>66.689442414095822</v>
      </c>
      <c r="AU212" s="65">
        <f t="shared" si="162"/>
        <v>71.634163621143742</v>
      </c>
      <c r="AV212" s="65">
        <f t="shared" si="163"/>
        <v>0</v>
      </c>
      <c r="AW212" s="65">
        <f t="shared" si="164"/>
        <v>39.254215071765444</v>
      </c>
      <c r="AX212" s="65">
        <f t="shared" si="165"/>
        <v>0</v>
      </c>
      <c r="AY212" s="65">
        <f t="shared" si="166"/>
        <v>45.102810047843633</v>
      </c>
      <c r="AZ212" s="65">
        <f t="shared" si="167"/>
        <v>0</v>
      </c>
      <c r="BA212" s="65">
        <f t="shared" si="168"/>
        <v>48.02710753588272</v>
      </c>
      <c r="BB212" s="65">
        <f t="shared" si="169"/>
        <v>0</v>
      </c>
      <c r="BC212" s="65">
        <f t="shared" si="170"/>
        <v>64.217081810571869</v>
      </c>
      <c r="BD212" s="65">
        <f t="shared" si="171"/>
        <v>0</v>
      </c>
      <c r="BE212" s="65">
        <f t="shared" si="172"/>
        <v>66.689442414095822</v>
      </c>
      <c r="BF212" s="65">
        <f t="shared" si="173"/>
        <v>0</v>
      </c>
      <c r="BG212" s="65">
        <f t="shared" si="174"/>
        <v>71.634163621143742</v>
      </c>
      <c r="BI212" s="371">
        <v>1197</v>
      </c>
      <c r="BJ212" s="342">
        <v>35.021115171808326</v>
      </c>
      <c r="BK212" s="342">
        <v>41.614076781205554</v>
      </c>
      <c r="BL212" s="342">
        <v>44.910557585904165</v>
      </c>
      <c r="BM212" s="342">
        <v>48.207038390602776</v>
      </c>
      <c r="BN212" s="342">
        <v>54.8</v>
      </c>
      <c r="BO212" s="342">
        <v>61.552468745108442</v>
      </c>
      <c r="BP212" s="342">
        <v>64.928703117662664</v>
      </c>
      <c r="BQ212" s="342">
        <v>68.304937490216901</v>
      </c>
      <c r="BR212" s="342">
        <v>75.099999999999994</v>
      </c>
      <c r="BS212" s="65"/>
      <c r="BT212" s="371">
        <v>1197</v>
      </c>
      <c r="BU212" s="342">
        <v>150.29154749053939</v>
      </c>
      <c r="BV212" s="342">
        <v>156.35090675795959</v>
      </c>
      <c r="BW212" s="342">
        <v>159.38058639166968</v>
      </c>
      <c r="BX212" s="342">
        <v>162.4102660253798</v>
      </c>
      <c r="BY212" s="342">
        <v>168.4696252928</v>
      </c>
      <c r="BZ212" s="342">
        <v>173.81326652679823</v>
      </c>
      <c r="CA212" s="342">
        <v>176.48508714379733</v>
      </c>
      <c r="CB212" s="342">
        <v>179.15690776079646</v>
      </c>
      <c r="CC212" s="342">
        <v>184.50054899479468</v>
      </c>
      <c r="CE212" s="385">
        <v>98.25</v>
      </c>
      <c r="CF212" s="342">
        <v>11.7875</v>
      </c>
      <c r="CG212" s="342">
        <v>12.85</v>
      </c>
      <c r="CH212" s="342">
        <v>13.38125</v>
      </c>
      <c r="CI212" s="342">
        <v>13.9125</v>
      </c>
      <c r="CJ212" s="342">
        <v>14.975</v>
      </c>
      <c r="CK212" s="342">
        <v>16.074999999999999</v>
      </c>
      <c r="CL212" s="342">
        <v>16.625</v>
      </c>
      <c r="CM212" s="342">
        <v>17.175000000000001</v>
      </c>
      <c r="CN212" s="342">
        <v>18.274999999999999</v>
      </c>
      <c r="CO212" s="342">
        <v>11.525</v>
      </c>
      <c r="CP212" s="342">
        <v>12.574999999999999</v>
      </c>
      <c r="CQ212" s="342">
        <v>13.1</v>
      </c>
      <c r="CR212" s="342">
        <v>13.625</v>
      </c>
      <c r="CS212" s="342">
        <v>14.675000000000001</v>
      </c>
      <c r="CT212" s="342">
        <v>15.775</v>
      </c>
      <c r="CU212" s="342">
        <v>16.324999999999999</v>
      </c>
      <c r="CV212" s="342">
        <v>16.875</v>
      </c>
      <c r="CW212" s="342">
        <v>17.975000000000001</v>
      </c>
      <c r="CY212" s="101">
        <f t="shared" si="175"/>
        <v>1</v>
      </c>
      <c r="CZ212" s="101"/>
      <c r="DA212" s="101"/>
      <c r="DB212" s="311"/>
      <c r="DC212" s="311"/>
      <c r="DD212" s="311"/>
      <c r="DE212" s="311"/>
      <c r="DF212" s="311"/>
      <c r="DP212" s="311"/>
      <c r="DQ212" s="311"/>
      <c r="DR212" s="311"/>
      <c r="DS212" s="311"/>
      <c r="DT212" s="311"/>
      <c r="DU212" s="311"/>
      <c r="DV212" s="311"/>
      <c r="DW212" s="311"/>
      <c r="DX212" s="101"/>
      <c r="DY212" s="101"/>
      <c r="DZ212" s="101"/>
      <c r="EA212" s="101"/>
      <c r="EB212" s="101"/>
      <c r="EC212" s="101"/>
      <c r="ED212" s="101"/>
      <c r="EE212" s="311"/>
      <c r="EF212" s="101"/>
      <c r="EG212" s="101"/>
      <c r="EH212" s="101"/>
      <c r="EI212" s="101"/>
      <c r="EJ212" s="105"/>
      <c r="EK212" s="105"/>
      <c r="EL212" s="69"/>
      <c r="EM212" s="68"/>
      <c r="EN212" s="68"/>
      <c r="EO212" s="68"/>
      <c r="EP212" s="68"/>
      <c r="EQ212" s="68"/>
      <c r="ER212" s="68"/>
      <c r="ES212" s="15"/>
      <c r="ET212" s="15"/>
      <c r="EU212" s="105"/>
      <c r="EV212" s="105"/>
      <c r="EW212" s="105"/>
      <c r="EX212" s="105"/>
      <c r="EY212" s="105"/>
      <c r="EZ212" s="105"/>
      <c r="FA212" s="67"/>
      <c r="FB212" s="105"/>
      <c r="FC212" s="105"/>
      <c r="FD212" s="105"/>
      <c r="FE212" s="105"/>
      <c r="FF212" s="105"/>
      <c r="FG212" s="105"/>
      <c r="FH212" s="67"/>
      <c r="FI212" s="67"/>
      <c r="FJ212" s="67"/>
      <c r="FK212" s="67"/>
      <c r="FL212" s="67"/>
      <c r="FM212" s="67"/>
      <c r="FN212" s="67"/>
    </row>
    <row r="213" spans="2:170" ht="22.5" customHeight="1" x14ac:dyDescent="0.45">
      <c r="B213" s="133">
        <f>IF(Data!B212&lt;&gt;"",Data!B212,"")</f>
        <v>199</v>
      </c>
      <c r="C213" s="158" t="str">
        <f>IF(Data!C212&lt;&gt;"",Data!C212,"")</f>
        <v>นางสาวพรลภัส    แป้นพัฒน์</v>
      </c>
      <c r="D213" s="106">
        <f>IF(Data!D212&lt;&gt;"",Data!D212,"")</f>
        <v>2</v>
      </c>
      <c r="E213" s="140">
        <f>IF(AND(I213=1,Data!T212=0),0,IF(I213=999,999,Data!T212))</f>
        <v>200</v>
      </c>
      <c r="F213" s="140">
        <f t="shared" si="132"/>
        <v>16.666666666666668</v>
      </c>
      <c r="G213" s="140">
        <f>IF(Data!K212&lt;&gt;"",Data!K212,"")</f>
        <v>57</v>
      </c>
      <c r="H213" s="141">
        <f>IF(Data!L212&lt;&gt;"",Data!L212,"")</f>
        <v>162</v>
      </c>
      <c r="I213" s="63">
        <f>IF(Data!M212&lt;&gt;"",Data!M212,"")</f>
        <v>1</v>
      </c>
      <c r="J213" s="63">
        <f t="shared" si="133"/>
        <v>118</v>
      </c>
      <c r="L213" s="64" t="str">
        <f t="shared" si="134"/>
        <v>น้ำหนักตามเกณฑ์</v>
      </c>
      <c r="M213" s="74"/>
      <c r="N213" s="63">
        <f t="shared" si="135"/>
        <v>103</v>
      </c>
      <c r="P213" s="64" t="str">
        <f t="shared" si="136"/>
        <v>ส่วนสูงตามเกณฑ์</v>
      </c>
      <c r="R213" s="63">
        <f t="shared" si="137"/>
        <v>111</v>
      </c>
      <c r="S213" s="64" t="str">
        <f t="shared" si="138"/>
        <v>สมส่วน</v>
      </c>
      <c r="W213" s="310">
        <f t="shared" si="139"/>
        <v>2200</v>
      </c>
      <c r="Y213" s="65">
        <f t="shared" si="140"/>
        <v>48.2</v>
      </c>
      <c r="Z213" s="65">
        <f t="shared" si="141"/>
        <v>156.80000000000001</v>
      </c>
      <c r="AA213" s="65">
        <f t="shared" si="142"/>
        <v>51.4</v>
      </c>
      <c r="AB213" s="65">
        <f t="shared" si="143"/>
        <v>0</v>
      </c>
      <c r="AC213" s="65">
        <f t="shared" si="144"/>
        <v>51.4</v>
      </c>
      <c r="AD213" s="65">
        <f t="shared" si="145"/>
        <v>33.046822107433798</v>
      </c>
      <c r="AE213" s="65">
        <f t="shared" si="146"/>
        <v>38.097881404955871</v>
      </c>
      <c r="AF213" s="65">
        <f t="shared" si="147"/>
        <v>40.623411053716907</v>
      </c>
      <c r="AG213" s="65">
        <f t="shared" si="148"/>
        <v>57.531167439106554</v>
      </c>
      <c r="AH213" s="65">
        <f t="shared" si="149"/>
        <v>60.641556585475406</v>
      </c>
      <c r="AI213" s="65">
        <f t="shared" si="150"/>
        <v>66.862334878213105</v>
      </c>
      <c r="AJ213" s="65">
        <f t="shared" si="151"/>
        <v>141.80632924314503</v>
      </c>
      <c r="AK213" s="65">
        <f t="shared" si="152"/>
        <v>146.80421949543003</v>
      </c>
      <c r="AL213" s="65">
        <f t="shared" si="153"/>
        <v>149.30316462157251</v>
      </c>
      <c r="AM213" s="65">
        <f t="shared" si="154"/>
        <v>164.13732824271625</v>
      </c>
      <c r="AN213" s="65">
        <f t="shared" si="155"/>
        <v>166.58310432362168</v>
      </c>
      <c r="AO213" s="65">
        <f t="shared" si="156"/>
        <v>171.47465648543252</v>
      </c>
      <c r="AP213" s="65">
        <f t="shared" si="157"/>
        <v>35.449286428877684</v>
      </c>
      <c r="AQ213" s="65">
        <f t="shared" si="158"/>
        <v>40.76619095258512</v>
      </c>
      <c r="AR213" s="65">
        <f t="shared" si="159"/>
        <v>43.424643214438845</v>
      </c>
      <c r="AS213" s="65">
        <f t="shared" si="160"/>
        <v>60.332399599828506</v>
      </c>
      <c r="AT213" s="65">
        <f t="shared" si="161"/>
        <v>63.309866133104663</v>
      </c>
      <c r="AU213" s="65">
        <f t="shared" si="162"/>
        <v>69.264799199657006</v>
      </c>
      <c r="AV213" s="65">
        <f t="shared" si="163"/>
        <v>0</v>
      </c>
      <c r="AW213" s="65">
        <f t="shared" si="164"/>
        <v>35.449286428877684</v>
      </c>
      <c r="AX213" s="65">
        <f t="shared" si="165"/>
        <v>0</v>
      </c>
      <c r="AY213" s="65">
        <f t="shared" si="166"/>
        <v>40.76619095258512</v>
      </c>
      <c r="AZ213" s="65">
        <f t="shared" si="167"/>
        <v>0</v>
      </c>
      <c r="BA213" s="65">
        <f t="shared" si="168"/>
        <v>43.424643214438845</v>
      </c>
      <c r="BB213" s="65">
        <f t="shared" si="169"/>
        <v>0</v>
      </c>
      <c r="BC213" s="65">
        <f t="shared" si="170"/>
        <v>60.332399599828506</v>
      </c>
      <c r="BD213" s="65">
        <f t="shared" si="171"/>
        <v>0</v>
      </c>
      <c r="BE213" s="65">
        <f t="shared" si="172"/>
        <v>63.309866133104663</v>
      </c>
      <c r="BF213" s="65">
        <f t="shared" si="173"/>
        <v>0</v>
      </c>
      <c r="BG213" s="65">
        <f t="shared" si="174"/>
        <v>69.264799199657006</v>
      </c>
      <c r="BI213" s="371">
        <v>1198</v>
      </c>
      <c r="BJ213" s="342">
        <v>35.221115171808329</v>
      </c>
      <c r="BK213" s="342">
        <v>41.814076781205557</v>
      </c>
      <c r="BL213" s="342">
        <v>45.110557585904168</v>
      </c>
      <c r="BM213" s="342">
        <v>48.407038390602779</v>
      </c>
      <c r="BN213" s="342">
        <v>55</v>
      </c>
      <c r="BO213" s="342">
        <v>61.699299699871368</v>
      </c>
      <c r="BP213" s="342">
        <v>65.048949549807048</v>
      </c>
      <c r="BQ213" s="342">
        <v>68.398599399742736</v>
      </c>
      <c r="BR213" s="342">
        <v>75.099999999999994</v>
      </c>
      <c r="BS213" s="65"/>
      <c r="BT213" s="371">
        <v>1198</v>
      </c>
      <c r="BU213" s="342">
        <v>150.48564706276156</v>
      </c>
      <c r="BV213" s="342">
        <v>156.53141286210769</v>
      </c>
      <c r="BW213" s="342">
        <v>159.55429576178079</v>
      </c>
      <c r="BX213" s="342">
        <v>162.57717866145384</v>
      </c>
      <c r="BY213" s="342">
        <v>168.62294446079997</v>
      </c>
      <c r="BZ213" s="342">
        <v>173.93578893155956</v>
      </c>
      <c r="CA213" s="342">
        <v>176.59221116693936</v>
      </c>
      <c r="CB213" s="342">
        <v>179.24863340231914</v>
      </c>
      <c r="CC213" s="342">
        <v>184.56147787307876</v>
      </c>
      <c r="CE213" s="385">
        <v>98.5</v>
      </c>
      <c r="CF213" s="342">
        <v>11.824999999999999</v>
      </c>
      <c r="CG213" s="342">
        <v>12.9</v>
      </c>
      <c r="CH213" s="342">
        <v>13.4375</v>
      </c>
      <c r="CI213" s="342">
        <v>13.975</v>
      </c>
      <c r="CJ213" s="342">
        <v>15.05</v>
      </c>
      <c r="CK213" s="342">
        <v>16.149999999999999</v>
      </c>
      <c r="CL213" s="342">
        <v>16.7</v>
      </c>
      <c r="CM213" s="342">
        <v>17.25</v>
      </c>
      <c r="CN213" s="342">
        <v>18.350000000000001</v>
      </c>
      <c r="CO213" s="342">
        <v>11.6</v>
      </c>
      <c r="CP213" s="342">
        <v>12.65</v>
      </c>
      <c r="CQ213" s="342">
        <v>13.175000000000001</v>
      </c>
      <c r="CR213" s="342">
        <v>13.7</v>
      </c>
      <c r="CS213" s="342">
        <v>14.75</v>
      </c>
      <c r="CT213" s="342">
        <v>15.85</v>
      </c>
      <c r="CU213" s="342">
        <v>16.399999999999999</v>
      </c>
      <c r="CV213" s="342">
        <v>16.95</v>
      </c>
      <c r="CW213" s="342">
        <v>18.05</v>
      </c>
      <c r="CY213" s="101">
        <f t="shared" si="175"/>
        <v>1</v>
      </c>
      <c r="CZ213" s="101"/>
      <c r="DA213" s="101"/>
      <c r="DB213" s="311"/>
      <c r="DC213" s="311"/>
      <c r="DD213" s="311"/>
      <c r="DE213" s="311"/>
      <c r="DF213" s="311"/>
      <c r="DP213" s="311"/>
      <c r="DQ213" s="311"/>
      <c r="DR213" s="311"/>
      <c r="DS213" s="311"/>
      <c r="DT213" s="311"/>
      <c r="DU213" s="311"/>
      <c r="DV213" s="311"/>
      <c r="DW213" s="311"/>
      <c r="DX213" s="101"/>
      <c r="DY213" s="101"/>
      <c r="DZ213" s="101"/>
      <c r="EA213" s="101"/>
      <c r="EB213" s="101"/>
      <c r="EC213" s="101"/>
      <c r="ED213" s="101"/>
      <c r="EE213" s="311"/>
      <c r="EF213" s="101"/>
      <c r="EG213" s="101"/>
      <c r="EH213" s="101"/>
      <c r="EI213" s="101"/>
      <c r="EJ213" s="105"/>
      <c r="EK213" s="105"/>
      <c r="EL213" s="69"/>
      <c r="EM213" s="68"/>
      <c r="EN213" s="68"/>
      <c r="EO213" s="68"/>
      <c r="EP213" s="68"/>
      <c r="EQ213" s="68"/>
      <c r="ER213" s="68"/>
      <c r="ES213" s="15"/>
      <c r="ET213" s="15"/>
      <c r="EU213" s="105"/>
      <c r="EV213" s="105"/>
      <c r="EW213" s="105"/>
      <c r="EX213" s="105"/>
      <c r="EY213" s="105"/>
      <c r="EZ213" s="105"/>
      <c r="FA213" s="67"/>
      <c r="FB213" s="105"/>
      <c r="FC213" s="105"/>
      <c r="FD213" s="105"/>
      <c r="FE213" s="105"/>
      <c r="FF213" s="105"/>
      <c r="FG213" s="105"/>
      <c r="FH213" s="67"/>
      <c r="FI213" s="67"/>
      <c r="FJ213" s="67"/>
      <c r="FK213" s="67"/>
      <c r="FL213" s="67"/>
      <c r="FM213" s="67"/>
      <c r="FN213" s="67"/>
    </row>
    <row r="214" spans="2:170" ht="22.5" customHeight="1" x14ac:dyDescent="0.45">
      <c r="B214" s="133">
        <f>IF(Data!B213&lt;&gt;"",Data!B213,"")</f>
        <v>200</v>
      </c>
      <c r="C214" s="158" t="str">
        <f>IF(Data!C213&lt;&gt;"",Data!C213,"")</f>
        <v>นางสาวศิริวรรณ    วังยาว</v>
      </c>
      <c r="D214" s="106">
        <f>IF(Data!D213&lt;&gt;"",Data!D213,"")</f>
        <v>2</v>
      </c>
      <c r="E214" s="140">
        <f>IF(AND(I214=1,Data!T213=0),0,IF(I214=999,999,Data!T213))</f>
        <v>201</v>
      </c>
      <c r="F214" s="140">
        <f t="shared" si="132"/>
        <v>16.75</v>
      </c>
      <c r="G214" s="140">
        <f>IF(Data!K213&lt;&gt;"",Data!K213,"")</f>
        <v>40</v>
      </c>
      <c r="H214" s="141">
        <f>IF(Data!L213&lt;&gt;"",Data!L213,"")</f>
        <v>157</v>
      </c>
      <c r="I214" s="63">
        <f>IF(Data!M213&lt;&gt;"",Data!M213,"")</f>
        <v>1</v>
      </c>
      <c r="J214" s="63">
        <f t="shared" si="133"/>
        <v>83</v>
      </c>
      <c r="L214" s="64" t="str">
        <f t="shared" si="134"/>
        <v>น้ำหนักค่อนข้างน้อย</v>
      </c>
      <c r="M214" s="74"/>
      <c r="N214" s="63">
        <f t="shared" si="135"/>
        <v>100</v>
      </c>
      <c r="P214" s="64" t="str">
        <f t="shared" si="136"/>
        <v>ส่วนสูงตามเกณฑ์</v>
      </c>
      <c r="R214" s="63">
        <f t="shared" si="137"/>
        <v>85</v>
      </c>
      <c r="S214" s="64" t="str">
        <f t="shared" si="138"/>
        <v>สมส่วน</v>
      </c>
      <c r="W214" s="310">
        <f t="shared" si="139"/>
        <v>2201</v>
      </c>
      <c r="Y214" s="65">
        <f t="shared" si="140"/>
        <v>48.3</v>
      </c>
      <c r="Z214" s="65">
        <f t="shared" si="141"/>
        <v>156.80000000000001</v>
      </c>
      <c r="AA214" s="65">
        <f t="shared" si="142"/>
        <v>47.3</v>
      </c>
      <c r="AB214" s="65">
        <f t="shared" si="143"/>
        <v>0</v>
      </c>
      <c r="AC214" s="65">
        <f t="shared" si="144"/>
        <v>47.3</v>
      </c>
      <c r="AD214" s="65">
        <f t="shared" si="145"/>
        <v>33.146822107433792</v>
      </c>
      <c r="AE214" s="65">
        <f t="shared" si="146"/>
        <v>38.197881404955865</v>
      </c>
      <c r="AF214" s="65">
        <f t="shared" si="147"/>
        <v>40.723411053716902</v>
      </c>
      <c r="AG214" s="65">
        <f t="shared" si="148"/>
        <v>57.551413871250944</v>
      </c>
      <c r="AH214" s="65">
        <f t="shared" si="149"/>
        <v>60.635218495001254</v>
      </c>
      <c r="AI214" s="65">
        <f t="shared" si="150"/>
        <v>66.80282774250189</v>
      </c>
      <c r="AJ214" s="65">
        <f t="shared" si="151"/>
        <v>141.96583637885624</v>
      </c>
      <c r="AK214" s="65">
        <f t="shared" si="152"/>
        <v>146.91055758590417</v>
      </c>
      <c r="AL214" s="65">
        <f t="shared" si="153"/>
        <v>149.3829181894281</v>
      </c>
      <c r="AM214" s="65">
        <f t="shared" si="154"/>
        <v>164.13732824271625</v>
      </c>
      <c r="AN214" s="65">
        <f t="shared" si="155"/>
        <v>166.58310432362168</v>
      </c>
      <c r="AO214" s="65">
        <f t="shared" si="156"/>
        <v>171.47465648543252</v>
      </c>
      <c r="AP214" s="65">
        <f t="shared" si="157"/>
        <v>32.465836378856245</v>
      </c>
      <c r="AQ214" s="65">
        <f t="shared" si="158"/>
        <v>37.410557585904165</v>
      </c>
      <c r="AR214" s="65">
        <f t="shared" si="159"/>
        <v>39.882918189428118</v>
      </c>
      <c r="AS214" s="65">
        <f t="shared" si="160"/>
        <v>56.87042814267339</v>
      </c>
      <c r="AT214" s="65">
        <f t="shared" si="161"/>
        <v>60.060570856897854</v>
      </c>
      <c r="AU214" s="65">
        <f t="shared" si="162"/>
        <v>66.440856285346769</v>
      </c>
      <c r="AV214" s="65">
        <f t="shared" si="163"/>
        <v>0</v>
      </c>
      <c r="AW214" s="65">
        <f t="shared" si="164"/>
        <v>32.465836378856245</v>
      </c>
      <c r="AX214" s="65">
        <f t="shared" si="165"/>
        <v>0</v>
      </c>
      <c r="AY214" s="65">
        <f t="shared" si="166"/>
        <v>37.410557585904165</v>
      </c>
      <c r="AZ214" s="65">
        <f t="shared" si="167"/>
        <v>0</v>
      </c>
      <c r="BA214" s="65">
        <f t="shared" si="168"/>
        <v>39.882918189428118</v>
      </c>
      <c r="BB214" s="65">
        <f t="shared" si="169"/>
        <v>0</v>
      </c>
      <c r="BC214" s="65">
        <f t="shared" si="170"/>
        <v>56.87042814267339</v>
      </c>
      <c r="BD214" s="65">
        <f t="shared" si="171"/>
        <v>0</v>
      </c>
      <c r="BE214" s="65">
        <f t="shared" si="172"/>
        <v>60.060570856897854</v>
      </c>
      <c r="BF214" s="65">
        <f t="shared" si="173"/>
        <v>0</v>
      </c>
      <c r="BG214" s="65">
        <f t="shared" si="174"/>
        <v>66.440856285346769</v>
      </c>
      <c r="BI214" s="371">
        <v>1199</v>
      </c>
      <c r="BJ214" s="342">
        <v>35.421115171808324</v>
      </c>
      <c r="BK214" s="342">
        <v>42.014076781205546</v>
      </c>
      <c r="BL214" s="342">
        <v>45.310557585904164</v>
      </c>
      <c r="BM214" s="342">
        <v>48.607038390602774</v>
      </c>
      <c r="BN214" s="342">
        <v>55.2</v>
      </c>
      <c r="BO214" s="342">
        <v>61.846130654634301</v>
      </c>
      <c r="BP214" s="342">
        <v>65.169195981951447</v>
      </c>
      <c r="BQ214" s="342">
        <v>68.492261309268599</v>
      </c>
      <c r="BR214" s="342">
        <v>75.099999999999994</v>
      </c>
      <c r="BS214" s="65"/>
      <c r="BT214" s="371">
        <v>1199</v>
      </c>
      <c r="BU214" s="342">
        <v>150.66993867034918</v>
      </c>
      <c r="BV214" s="342">
        <v>156.70039315303279</v>
      </c>
      <c r="BW214" s="342">
        <v>159.71562039437458</v>
      </c>
      <c r="BX214" s="342">
        <v>162.7308476357164</v>
      </c>
      <c r="BY214" s="342">
        <v>168.76130211840001</v>
      </c>
      <c r="BZ214" s="342">
        <v>174.05209174933026</v>
      </c>
      <c r="CA214" s="342">
        <v>176.69748656479538</v>
      </c>
      <c r="CB214" s="342">
        <v>179.34288138026054</v>
      </c>
      <c r="CC214" s="342">
        <v>184.63367101119078</v>
      </c>
      <c r="CE214" s="385">
        <v>98.75</v>
      </c>
      <c r="CF214" s="342">
        <v>11.862500000000001</v>
      </c>
      <c r="CG214" s="342">
        <v>12.95</v>
      </c>
      <c r="CH214" s="342">
        <v>13.49375</v>
      </c>
      <c r="CI214" s="342">
        <v>14.0375</v>
      </c>
      <c r="CJ214" s="342">
        <v>15.125</v>
      </c>
      <c r="CK214" s="342">
        <v>16.225000000000001</v>
      </c>
      <c r="CL214" s="342">
        <v>16.774999999999999</v>
      </c>
      <c r="CM214" s="342">
        <v>17.324999999999999</v>
      </c>
      <c r="CN214" s="342">
        <v>18.425000000000001</v>
      </c>
      <c r="CO214" s="342">
        <v>11.675000000000001</v>
      </c>
      <c r="CP214" s="342">
        <v>12.725</v>
      </c>
      <c r="CQ214" s="342">
        <v>13.25</v>
      </c>
      <c r="CR214" s="342">
        <v>13.775</v>
      </c>
      <c r="CS214" s="342">
        <v>14.824999999999999</v>
      </c>
      <c r="CT214" s="342">
        <v>15.925000000000001</v>
      </c>
      <c r="CU214" s="342">
        <v>16.475000000000001</v>
      </c>
      <c r="CV214" s="342">
        <v>17.024999999999999</v>
      </c>
      <c r="CW214" s="342">
        <v>18.125</v>
      </c>
      <c r="CY214" s="101">
        <f t="shared" si="175"/>
        <v>1</v>
      </c>
      <c r="CZ214" s="101"/>
      <c r="DA214" s="101"/>
      <c r="DB214" s="311"/>
      <c r="DC214" s="311"/>
      <c r="DD214" s="311"/>
      <c r="DE214" s="311"/>
      <c r="DF214" s="311"/>
      <c r="DP214" s="311"/>
      <c r="DQ214" s="311"/>
      <c r="DR214" s="311"/>
      <c r="DS214" s="311"/>
      <c r="DT214" s="311"/>
      <c r="DU214" s="311"/>
      <c r="DV214" s="311"/>
      <c r="DW214" s="311"/>
      <c r="DX214" s="101"/>
      <c r="DY214" s="101"/>
      <c r="DZ214" s="101"/>
      <c r="EA214" s="101"/>
      <c r="EB214" s="101"/>
      <c r="EC214" s="101"/>
      <c r="ED214" s="101"/>
      <c r="EE214" s="311"/>
      <c r="EF214" s="101"/>
      <c r="EG214" s="101"/>
      <c r="EH214" s="101"/>
      <c r="EI214" s="101"/>
      <c r="EJ214" s="105"/>
      <c r="EK214" s="105"/>
      <c r="EL214" s="69"/>
      <c r="EM214" s="68"/>
      <c r="EN214" s="68"/>
      <c r="EO214" s="68"/>
      <c r="EP214" s="68"/>
      <c r="EQ214" s="68"/>
      <c r="ER214" s="68"/>
      <c r="ES214" s="15"/>
      <c r="ET214" s="15"/>
      <c r="EU214" s="105"/>
      <c r="EV214" s="105"/>
      <c r="EW214" s="105"/>
      <c r="EX214" s="105"/>
      <c r="EY214" s="105"/>
      <c r="EZ214" s="105"/>
      <c r="FA214" s="67"/>
      <c r="FB214" s="105"/>
      <c r="FC214" s="105"/>
      <c r="FD214" s="105"/>
      <c r="FE214" s="105"/>
      <c r="FF214" s="105"/>
      <c r="FG214" s="105"/>
      <c r="FH214" s="67"/>
      <c r="FI214" s="67"/>
      <c r="FJ214" s="67"/>
      <c r="FK214" s="67"/>
      <c r="FL214" s="67"/>
      <c r="FM214" s="67"/>
      <c r="FN214" s="67"/>
    </row>
    <row r="215" spans="2:170" ht="22.5" customHeight="1" x14ac:dyDescent="0.45">
      <c r="B215" s="133">
        <f>IF(Data!B214&lt;&gt;"",Data!B214,"")</f>
        <v>201</v>
      </c>
      <c r="C215" s="158" t="str">
        <f>IF(Data!C214&lt;&gt;"",Data!C214,"")</f>
        <v>นายยศกร   เกิดเปรมเวช</v>
      </c>
      <c r="D215" s="106">
        <f>IF(Data!D214&lt;&gt;"",Data!D214,"")</f>
        <v>1</v>
      </c>
      <c r="E215" s="140">
        <f>IF(AND(I215=1,Data!T214=0),0,IF(I215=999,999,Data!T214))</f>
        <v>203</v>
      </c>
      <c r="F215" s="140">
        <f t="shared" si="132"/>
        <v>16.916666666666668</v>
      </c>
      <c r="G215" s="140">
        <f>IF(Data!K214&lt;&gt;"",Data!K214,"")</f>
        <v>55</v>
      </c>
      <c r="H215" s="141">
        <f>IF(Data!L214&lt;&gt;"",Data!L214,"")</f>
        <v>166</v>
      </c>
      <c r="I215" s="63">
        <f>IF(Data!M214&lt;&gt;"",Data!M214,"")</f>
        <v>1</v>
      </c>
      <c r="J215" s="63">
        <f t="shared" si="133"/>
        <v>98</v>
      </c>
      <c r="L215" s="64" t="str">
        <f t="shared" si="134"/>
        <v>น้ำหนักตามเกณฑ์</v>
      </c>
      <c r="M215" s="74"/>
      <c r="N215" s="63">
        <f t="shared" si="135"/>
        <v>98</v>
      </c>
      <c r="P215" s="64" t="str">
        <f t="shared" si="136"/>
        <v>ส่วนสูงตามเกณฑ์</v>
      </c>
      <c r="R215" s="63">
        <f t="shared" si="137"/>
        <v>103</v>
      </c>
      <c r="S215" s="64" t="str">
        <f t="shared" si="138"/>
        <v>สมส่วน</v>
      </c>
      <c r="W215" s="310">
        <f t="shared" si="139"/>
        <v>1203</v>
      </c>
      <c r="Y215" s="65">
        <f t="shared" si="140"/>
        <v>55.9</v>
      </c>
      <c r="Z215" s="65">
        <f t="shared" si="141"/>
        <v>169.1585737728</v>
      </c>
      <c r="AA215" s="65">
        <f t="shared" si="142"/>
        <v>53.6</v>
      </c>
      <c r="AB215" s="65">
        <f t="shared" si="143"/>
        <v>0</v>
      </c>
      <c r="AC215" s="65">
        <f t="shared" si="144"/>
        <v>53.6</v>
      </c>
      <c r="AD215" s="65">
        <f t="shared" si="145"/>
        <v>36.28062230751955</v>
      </c>
      <c r="AE215" s="65">
        <f t="shared" si="146"/>
        <v>42.820414871679702</v>
      </c>
      <c r="AF215" s="65">
        <f t="shared" si="147"/>
        <v>46.090311153759785</v>
      </c>
      <c r="AG215" s="65">
        <f t="shared" si="148"/>
        <v>65.629935278384607</v>
      </c>
      <c r="AH215" s="65">
        <f t="shared" si="149"/>
        <v>68.873247037846141</v>
      </c>
      <c r="AI215" s="65">
        <f t="shared" si="150"/>
        <v>75.400000000000006</v>
      </c>
      <c r="AJ215" s="65">
        <f t="shared" si="151"/>
        <v>151.35436534630441</v>
      </c>
      <c r="AK215" s="65">
        <f t="shared" si="152"/>
        <v>157.28910148846961</v>
      </c>
      <c r="AL215" s="65">
        <f t="shared" si="153"/>
        <v>160.25646955955219</v>
      </c>
      <c r="AM215" s="65">
        <f t="shared" si="154"/>
        <v>177.08095213903863</v>
      </c>
      <c r="AN215" s="65">
        <f t="shared" si="155"/>
        <v>179.72174492778481</v>
      </c>
      <c r="AO215" s="65">
        <f t="shared" si="156"/>
        <v>185.00333050527723</v>
      </c>
      <c r="AP215" s="65">
        <f t="shared" si="157"/>
        <v>37.80879356458891</v>
      </c>
      <c r="AQ215" s="65">
        <f t="shared" si="158"/>
        <v>43.072529043059276</v>
      </c>
      <c r="AR215" s="65">
        <f t="shared" si="159"/>
        <v>45.704396782294452</v>
      </c>
      <c r="AS215" s="65">
        <f t="shared" si="160"/>
        <v>62.293138896261659</v>
      </c>
      <c r="AT215" s="65">
        <f t="shared" si="161"/>
        <v>65.190851861682219</v>
      </c>
      <c r="AU215" s="65">
        <f t="shared" si="162"/>
        <v>70.986277792523325</v>
      </c>
      <c r="AV215" s="65">
        <f t="shared" si="163"/>
        <v>0</v>
      </c>
      <c r="AW215" s="65">
        <f t="shared" si="164"/>
        <v>37.80879356458891</v>
      </c>
      <c r="AX215" s="65">
        <f t="shared" si="165"/>
        <v>0</v>
      </c>
      <c r="AY215" s="65">
        <f t="shared" si="166"/>
        <v>43.072529043059276</v>
      </c>
      <c r="AZ215" s="65">
        <f t="shared" si="167"/>
        <v>0</v>
      </c>
      <c r="BA215" s="65">
        <f t="shared" si="168"/>
        <v>45.704396782294452</v>
      </c>
      <c r="BB215" s="65">
        <f t="shared" si="169"/>
        <v>0</v>
      </c>
      <c r="BC215" s="65">
        <f t="shared" si="170"/>
        <v>62.293138896261659</v>
      </c>
      <c r="BD215" s="65">
        <f t="shared" si="171"/>
        <v>0</v>
      </c>
      <c r="BE215" s="65">
        <f t="shared" si="172"/>
        <v>65.190851861682219</v>
      </c>
      <c r="BF215" s="65">
        <f t="shared" si="173"/>
        <v>0</v>
      </c>
      <c r="BG215" s="65">
        <f t="shared" si="174"/>
        <v>70.986277792523325</v>
      </c>
      <c r="BI215" s="371">
        <v>1200</v>
      </c>
      <c r="BJ215" s="342">
        <v>35.621115171808327</v>
      </c>
      <c r="BK215" s="342">
        <v>42.214076781205549</v>
      </c>
      <c r="BL215" s="342">
        <v>45.510557585904166</v>
      </c>
      <c r="BM215" s="342">
        <v>48.807038390602777</v>
      </c>
      <c r="BN215" s="342">
        <v>55.4</v>
      </c>
      <c r="BO215" s="342">
        <v>61.99296160939722</v>
      </c>
      <c r="BP215" s="342">
        <v>65.289442414095831</v>
      </c>
      <c r="BQ215" s="342">
        <v>68.585923218794449</v>
      </c>
      <c r="BR215" s="342">
        <v>75.2</v>
      </c>
      <c r="BS215" s="65"/>
      <c r="BT215" s="371">
        <v>1200</v>
      </c>
      <c r="BU215" s="342">
        <v>150.84662043424609</v>
      </c>
      <c r="BV215" s="342">
        <v>156.8590943694974</v>
      </c>
      <c r="BW215" s="342">
        <v>159.86533133712302</v>
      </c>
      <c r="BX215" s="342">
        <v>162.87156830474868</v>
      </c>
      <c r="BY215" s="342">
        <v>168.88404223999999</v>
      </c>
      <c r="BZ215" s="342">
        <v>174.16160571278084</v>
      </c>
      <c r="CA215" s="342">
        <v>176.80038744917127</v>
      </c>
      <c r="CB215" s="342">
        <v>179.4391691855617</v>
      </c>
      <c r="CC215" s="342">
        <v>184.71673265834258</v>
      </c>
      <c r="CE215" s="385">
        <v>99</v>
      </c>
      <c r="CF215" s="342">
        <v>11.9</v>
      </c>
      <c r="CG215" s="342">
        <v>13</v>
      </c>
      <c r="CH215" s="342">
        <v>13.55</v>
      </c>
      <c r="CI215" s="342">
        <v>14.1</v>
      </c>
      <c r="CJ215" s="342">
        <v>15.2</v>
      </c>
      <c r="CK215" s="342">
        <v>16.3</v>
      </c>
      <c r="CL215" s="342">
        <v>16.850000000000001</v>
      </c>
      <c r="CM215" s="342">
        <v>17.399999999999999</v>
      </c>
      <c r="CN215" s="342">
        <v>18.5</v>
      </c>
      <c r="CO215" s="342">
        <v>11.75</v>
      </c>
      <c r="CP215" s="342">
        <v>12.8</v>
      </c>
      <c r="CQ215" s="342">
        <v>13.324999999999999</v>
      </c>
      <c r="CR215" s="342">
        <v>13.85</v>
      </c>
      <c r="CS215" s="342">
        <v>14.9</v>
      </c>
      <c r="CT215" s="342">
        <v>16</v>
      </c>
      <c r="CU215" s="342">
        <v>16.55</v>
      </c>
      <c r="CV215" s="342">
        <v>17.100000000000001</v>
      </c>
      <c r="CW215" s="342">
        <v>18.2</v>
      </c>
      <c r="CY215" s="101">
        <f t="shared" si="175"/>
        <v>1</v>
      </c>
      <c r="CZ215" s="101"/>
      <c r="DA215" s="101"/>
      <c r="DB215" s="311"/>
      <c r="DC215" s="311"/>
      <c r="DD215" s="311"/>
      <c r="DE215" s="311"/>
      <c r="DF215" s="311"/>
      <c r="DP215" s="311"/>
      <c r="DQ215" s="311"/>
      <c r="DR215" s="311"/>
      <c r="DS215" s="311"/>
      <c r="DT215" s="311"/>
      <c r="DU215" s="311"/>
      <c r="DV215" s="311"/>
      <c r="DW215" s="311"/>
      <c r="DX215" s="101"/>
      <c r="DY215" s="101"/>
      <c r="DZ215" s="101"/>
      <c r="EA215" s="101"/>
      <c r="EB215" s="101"/>
      <c r="EC215" s="101"/>
      <c r="ED215" s="101"/>
      <c r="EE215" s="311"/>
      <c r="EF215" s="101"/>
      <c r="EG215" s="101"/>
      <c r="EH215" s="101"/>
      <c r="EI215" s="101"/>
      <c r="EJ215" s="105"/>
      <c r="EK215" s="105"/>
      <c r="EL215" s="69"/>
      <c r="EM215" s="68"/>
      <c r="EN215" s="68"/>
      <c r="EO215" s="68"/>
      <c r="EP215" s="68"/>
      <c r="EQ215" s="68"/>
      <c r="ER215" s="68"/>
      <c r="ES215" s="15"/>
      <c r="ET215" s="15"/>
      <c r="EU215" s="105"/>
      <c r="EV215" s="105"/>
      <c r="EW215" s="105"/>
      <c r="EX215" s="105"/>
      <c r="EY215" s="105"/>
      <c r="EZ215" s="105"/>
      <c r="FA215" s="67"/>
      <c r="FB215" s="105"/>
      <c r="FC215" s="105"/>
      <c r="FD215" s="105"/>
      <c r="FE215" s="105"/>
      <c r="FF215" s="105"/>
      <c r="FG215" s="105"/>
      <c r="FH215" s="67"/>
      <c r="FI215" s="67"/>
      <c r="FJ215" s="67"/>
      <c r="FK215" s="67"/>
      <c r="FL215" s="67"/>
      <c r="FM215" s="67"/>
      <c r="FN215" s="67"/>
    </row>
    <row r="216" spans="2:170" ht="22.5" customHeight="1" x14ac:dyDescent="0.45">
      <c r="B216" s="133">
        <f>IF(Data!B215&lt;&gt;"",Data!B215,"")</f>
        <v>202</v>
      </c>
      <c r="C216" s="158" t="str">
        <f>IF(Data!C215&lt;&gt;"",Data!C215,"")</f>
        <v>นายพลวรรธน์   ศรีเสริฐ</v>
      </c>
      <c r="D216" s="106">
        <f>IF(Data!D215&lt;&gt;"",Data!D215,"")</f>
        <v>1</v>
      </c>
      <c r="E216" s="140">
        <f>IF(AND(I216=1,Data!T215=0),0,IF(I216=999,999,Data!T215))</f>
        <v>198</v>
      </c>
      <c r="F216" s="140">
        <f t="shared" si="132"/>
        <v>16.5</v>
      </c>
      <c r="G216" s="140">
        <f>IF(Data!K215&lt;&gt;"",Data!K215,"")</f>
        <v>56</v>
      </c>
      <c r="H216" s="141">
        <f>IF(Data!L215&lt;&gt;"",Data!L215,"")</f>
        <v>185</v>
      </c>
      <c r="I216" s="63">
        <f>IF(Data!M215&lt;&gt;"",Data!M215,"")</f>
        <v>1</v>
      </c>
      <c r="J216" s="63">
        <f t="shared" si="133"/>
        <v>102</v>
      </c>
      <c r="L216" s="64" t="str">
        <f t="shared" si="134"/>
        <v>น้ำหนักตามเกณฑ์</v>
      </c>
      <c r="M216" s="74"/>
      <c r="N216" s="63">
        <f t="shared" si="135"/>
        <v>110</v>
      </c>
      <c r="P216" s="64" t="str">
        <f t="shared" si="136"/>
        <v>สูงกว่าเกณฑ์</v>
      </c>
      <c r="R216" s="63">
        <f t="shared" si="137"/>
        <v>0</v>
      </c>
      <c r="S216" s="64" t="str">
        <f t="shared" si="138"/>
        <v>ไม่ทราบค่า</v>
      </c>
      <c r="W216" s="310">
        <f t="shared" si="139"/>
        <v>1198</v>
      </c>
      <c r="Y216" s="65">
        <f t="shared" si="140"/>
        <v>55</v>
      </c>
      <c r="Z216" s="65">
        <f t="shared" si="141"/>
        <v>168.62294446079997</v>
      </c>
      <c r="AA216" s="65">
        <f t="shared" si="142"/>
        <v>0</v>
      </c>
      <c r="AB216" s="65">
        <f t="shared" si="143"/>
        <v>0</v>
      </c>
      <c r="AC216" s="65">
        <f t="shared" si="144"/>
        <v>0</v>
      </c>
      <c r="AD216" s="65">
        <f t="shared" si="145"/>
        <v>35.221115171808329</v>
      </c>
      <c r="AE216" s="65">
        <f t="shared" si="146"/>
        <v>41.814076781205557</v>
      </c>
      <c r="AF216" s="65">
        <f t="shared" si="147"/>
        <v>45.110557585904168</v>
      </c>
      <c r="AG216" s="65">
        <f t="shared" si="148"/>
        <v>65.048949549807048</v>
      </c>
      <c r="AH216" s="65">
        <f t="shared" si="149"/>
        <v>68.398599399742736</v>
      </c>
      <c r="AI216" s="65">
        <f t="shared" si="150"/>
        <v>75.099999999999994</v>
      </c>
      <c r="AJ216" s="65">
        <f t="shared" si="151"/>
        <v>150.48564706276156</v>
      </c>
      <c r="AK216" s="65">
        <f t="shared" si="152"/>
        <v>156.53141286210769</v>
      </c>
      <c r="AL216" s="65">
        <f t="shared" si="153"/>
        <v>159.55429576178079</v>
      </c>
      <c r="AM216" s="65">
        <f t="shared" si="154"/>
        <v>176.59221116693936</v>
      </c>
      <c r="AN216" s="65">
        <f t="shared" si="155"/>
        <v>179.24863340231914</v>
      </c>
      <c r="AO216" s="65">
        <f t="shared" si="156"/>
        <v>184.56147787307876</v>
      </c>
      <c r="AP216" s="65">
        <f t="shared" si="157"/>
        <v>0</v>
      </c>
      <c r="AQ216" s="65">
        <f t="shared" si="158"/>
        <v>0</v>
      </c>
      <c r="AR216" s="65">
        <f t="shared" si="159"/>
        <v>0</v>
      </c>
      <c r="AS216" s="65">
        <f t="shared" si="160"/>
        <v>0</v>
      </c>
      <c r="AT216" s="65">
        <f t="shared" si="161"/>
        <v>0</v>
      </c>
      <c r="AU216" s="65">
        <f t="shared" si="162"/>
        <v>0</v>
      </c>
      <c r="AV216" s="65">
        <f t="shared" si="163"/>
        <v>0</v>
      </c>
      <c r="AW216" s="65">
        <f t="shared" si="164"/>
        <v>0</v>
      </c>
      <c r="AX216" s="65">
        <f t="shared" si="165"/>
        <v>0</v>
      </c>
      <c r="AY216" s="65">
        <f t="shared" si="166"/>
        <v>0</v>
      </c>
      <c r="AZ216" s="65">
        <f t="shared" si="167"/>
        <v>0</v>
      </c>
      <c r="BA216" s="65" t="str">
        <f t="shared" si="168"/>
        <v>0</v>
      </c>
      <c r="BB216" s="65">
        <f t="shared" si="169"/>
        <v>0</v>
      </c>
      <c r="BC216" s="65">
        <f t="shared" si="170"/>
        <v>0</v>
      </c>
      <c r="BD216" s="65">
        <f t="shared" si="171"/>
        <v>0</v>
      </c>
      <c r="BE216" s="65">
        <f t="shared" si="172"/>
        <v>0</v>
      </c>
      <c r="BF216" s="65">
        <f t="shared" si="173"/>
        <v>0</v>
      </c>
      <c r="BG216" s="65">
        <f t="shared" si="174"/>
        <v>0</v>
      </c>
      <c r="BI216" s="371">
        <v>1201</v>
      </c>
      <c r="BJ216" s="342">
        <v>35.82111517180833</v>
      </c>
      <c r="BK216" s="342">
        <v>42.414076781205551</v>
      </c>
      <c r="BL216" s="342">
        <v>45.710557585904169</v>
      </c>
      <c r="BM216" s="342">
        <v>49.00703839060278</v>
      </c>
      <c r="BN216" s="342">
        <v>55.6</v>
      </c>
      <c r="BO216" s="342">
        <v>62.139792564160153</v>
      </c>
      <c r="BP216" s="342">
        <v>65.409688846240229</v>
      </c>
      <c r="BQ216" s="342">
        <v>68.679585128320298</v>
      </c>
      <c r="BR216" s="342">
        <v>75.2</v>
      </c>
      <c r="BS216" s="65"/>
      <c r="BT216" s="371">
        <v>1201</v>
      </c>
      <c r="BU216" s="342">
        <v>151.01802942173646</v>
      </c>
      <c r="BV216" s="342">
        <v>157.00899673235764</v>
      </c>
      <c r="BW216" s="342">
        <v>160.0044803876682</v>
      </c>
      <c r="BX216" s="342">
        <v>162.9999640429788</v>
      </c>
      <c r="BY216" s="342">
        <v>168.99093135359999</v>
      </c>
      <c r="BZ216" s="342">
        <v>174.26345225711646</v>
      </c>
      <c r="CA216" s="342">
        <v>176.89971270887469</v>
      </c>
      <c r="CB216" s="342">
        <v>179.53597316063295</v>
      </c>
      <c r="CC216" s="342">
        <v>184.80849406414941</v>
      </c>
      <c r="CE216" s="385">
        <v>99.25</v>
      </c>
      <c r="CF216" s="342">
        <v>11.975</v>
      </c>
      <c r="CG216" s="342">
        <v>13.074999999999999</v>
      </c>
      <c r="CH216" s="342">
        <v>13.625</v>
      </c>
      <c r="CI216" s="342">
        <v>14.175000000000001</v>
      </c>
      <c r="CJ216" s="342">
        <v>15.275</v>
      </c>
      <c r="CK216" s="342">
        <v>16.375</v>
      </c>
      <c r="CL216" s="342">
        <v>16.925000000000001</v>
      </c>
      <c r="CM216" s="342">
        <v>17.475000000000001</v>
      </c>
      <c r="CN216" s="342">
        <v>18.574999999999999</v>
      </c>
      <c r="CO216" s="342">
        <v>11.824999999999999</v>
      </c>
      <c r="CP216" s="342">
        <v>12.875</v>
      </c>
      <c r="CQ216" s="342">
        <v>13.4</v>
      </c>
      <c r="CR216" s="342">
        <v>13.925000000000001</v>
      </c>
      <c r="CS216" s="342">
        <v>14.975</v>
      </c>
      <c r="CT216" s="342">
        <v>16.074999999999999</v>
      </c>
      <c r="CU216" s="342">
        <v>16.625</v>
      </c>
      <c r="CV216" s="342">
        <v>17.175000000000001</v>
      </c>
      <c r="CW216" s="342">
        <v>18.274999999999999</v>
      </c>
      <c r="CY216" s="101">
        <f t="shared" si="175"/>
        <v>1</v>
      </c>
      <c r="CZ216" s="101"/>
      <c r="DA216" s="101"/>
      <c r="DB216" s="311"/>
      <c r="DC216" s="311"/>
      <c r="DD216" s="311"/>
      <c r="DE216" s="311"/>
      <c r="DF216" s="311"/>
      <c r="DP216" s="311"/>
      <c r="DQ216" s="311"/>
      <c r="DR216" s="311"/>
      <c r="DS216" s="311"/>
      <c r="DT216" s="311"/>
      <c r="DU216" s="311"/>
      <c r="DV216" s="311"/>
      <c r="DW216" s="311"/>
      <c r="DX216" s="101"/>
      <c r="DY216" s="101"/>
      <c r="DZ216" s="101"/>
      <c r="EA216" s="101"/>
      <c r="EB216" s="101"/>
      <c r="EC216" s="101"/>
      <c r="ED216" s="101"/>
      <c r="EE216" s="311"/>
      <c r="EF216" s="101"/>
      <c r="EG216" s="101"/>
      <c r="EH216" s="101"/>
      <c r="EI216" s="101"/>
      <c r="EJ216" s="105"/>
      <c r="EK216" s="105"/>
      <c r="EL216" s="69"/>
      <c r="EM216" s="68"/>
      <c r="EN216" s="68"/>
      <c r="EO216" s="68"/>
      <c r="EP216" s="68"/>
      <c r="EQ216" s="68"/>
      <c r="ER216" s="68"/>
      <c r="ES216" s="15"/>
      <c r="ET216" s="15"/>
      <c r="EU216" s="105"/>
      <c r="EV216" s="105"/>
      <c r="EW216" s="105"/>
      <c r="EX216" s="105"/>
      <c r="EY216" s="105"/>
      <c r="EZ216" s="105"/>
      <c r="FA216" s="67"/>
      <c r="FB216" s="105"/>
      <c r="FC216" s="105"/>
      <c r="FD216" s="105"/>
      <c r="FE216" s="105"/>
      <c r="FF216" s="105"/>
      <c r="FG216" s="105"/>
      <c r="FH216" s="67"/>
      <c r="FI216" s="67"/>
      <c r="FJ216" s="67"/>
      <c r="FK216" s="67"/>
      <c r="FL216" s="67"/>
      <c r="FM216" s="67"/>
      <c r="FN216" s="67"/>
    </row>
    <row r="217" spans="2:170" ht="22.5" customHeight="1" x14ac:dyDescent="0.45">
      <c r="B217" s="133">
        <f>IF(Data!B216&lt;&gt;"",Data!B216,"")</f>
        <v>203</v>
      </c>
      <c r="C217" s="158" t="str">
        <f>IF(Data!C216&lt;&gt;"",Data!C216,"")</f>
        <v>นางสาวเกวลิน   ทองเปลว</v>
      </c>
      <c r="D217" s="106">
        <f>IF(Data!D216&lt;&gt;"",Data!D216,"")</f>
        <v>2</v>
      </c>
      <c r="E217" s="140">
        <f>IF(AND(I217=1,Data!T216=0),0,IF(I217=999,999,Data!T216))</f>
        <v>201</v>
      </c>
      <c r="F217" s="140">
        <f t="shared" si="132"/>
        <v>16.75</v>
      </c>
      <c r="G217" s="140">
        <f>IF(Data!K216&lt;&gt;"",Data!K216,"")</f>
        <v>52</v>
      </c>
      <c r="H217" s="141">
        <f>IF(Data!L216&lt;&gt;"",Data!L216,"")</f>
        <v>167</v>
      </c>
      <c r="I217" s="63">
        <f>IF(Data!M216&lt;&gt;"",Data!M216,"")</f>
        <v>1</v>
      </c>
      <c r="J217" s="63">
        <f t="shared" si="133"/>
        <v>108</v>
      </c>
      <c r="L217" s="64" t="str">
        <f t="shared" si="134"/>
        <v>น้ำหนักตามเกณฑ์</v>
      </c>
      <c r="M217" s="74"/>
      <c r="N217" s="63">
        <f t="shared" si="135"/>
        <v>107</v>
      </c>
      <c r="P217" s="64" t="str">
        <f t="shared" si="136"/>
        <v>สูงกว่าเกณฑ์</v>
      </c>
      <c r="R217" s="63">
        <f t="shared" si="137"/>
        <v>93</v>
      </c>
      <c r="S217" s="64" t="str">
        <f t="shared" si="138"/>
        <v>สมส่วน</v>
      </c>
      <c r="W217" s="310">
        <f t="shared" si="139"/>
        <v>2201</v>
      </c>
      <c r="Y217" s="65">
        <f t="shared" si="140"/>
        <v>48.3</v>
      </c>
      <c r="Z217" s="65">
        <f t="shared" si="141"/>
        <v>156.80000000000001</v>
      </c>
      <c r="AA217" s="65">
        <f t="shared" si="142"/>
        <v>55.9</v>
      </c>
      <c r="AB217" s="65">
        <f t="shared" si="143"/>
        <v>0</v>
      </c>
      <c r="AC217" s="65">
        <f t="shared" si="144"/>
        <v>55.9</v>
      </c>
      <c r="AD217" s="65">
        <f t="shared" si="145"/>
        <v>33.146822107433792</v>
      </c>
      <c r="AE217" s="65">
        <f t="shared" si="146"/>
        <v>38.197881404955865</v>
      </c>
      <c r="AF217" s="65">
        <f t="shared" si="147"/>
        <v>40.723411053716902</v>
      </c>
      <c r="AG217" s="65">
        <f t="shared" si="148"/>
        <v>57.551413871250944</v>
      </c>
      <c r="AH217" s="65">
        <f t="shared" si="149"/>
        <v>60.635218495001254</v>
      </c>
      <c r="AI217" s="65">
        <f t="shared" si="150"/>
        <v>66.80282774250189</v>
      </c>
      <c r="AJ217" s="65">
        <f t="shared" si="151"/>
        <v>141.96583637885624</v>
      </c>
      <c r="AK217" s="65">
        <f t="shared" si="152"/>
        <v>146.91055758590417</v>
      </c>
      <c r="AL217" s="65">
        <f t="shared" si="153"/>
        <v>149.3829181894281</v>
      </c>
      <c r="AM217" s="65">
        <f t="shared" si="154"/>
        <v>164.13732824271625</v>
      </c>
      <c r="AN217" s="65">
        <f t="shared" si="155"/>
        <v>166.58310432362168</v>
      </c>
      <c r="AO217" s="65">
        <f t="shared" si="156"/>
        <v>171.47465648543252</v>
      </c>
      <c r="AP217" s="65">
        <f t="shared" si="157"/>
        <v>38.513722207476675</v>
      </c>
      <c r="AQ217" s="65">
        <f t="shared" si="158"/>
        <v>44.309148138317781</v>
      </c>
      <c r="AR217" s="65">
        <f t="shared" si="159"/>
        <v>47.206861103738341</v>
      </c>
      <c r="AS217" s="65">
        <f t="shared" si="160"/>
        <v>63.636096081994317</v>
      </c>
      <c r="AT217" s="65">
        <f t="shared" si="161"/>
        <v>66.214794775992431</v>
      </c>
      <c r="AU217" s="65">
        <f t="shared" si="162"/>
        <v>71.372192163988643</v>
      </c>
      <c r="AV217" s="65">
        <f t="shared" si="163"/>
        <v>0</v>
      </c>
      <c r="AW217" s="65">
        <f t="shared" si="164"/>
        <v>38.513722207476675</v>
      </c>
      <c r="AX217" s="65">
        <f t="shared" si="165"/>
        <v>0</v>
      </c>
      <c r="AY217" s="65">
        <f t="shared" si="166"/>
        <v>44.309148138317781</v>
      </c>
      <c r="AZ217" s="65">
        <f t="shared" si="167"/>
        <v>0</v>
      </c>
      <c r="BA217" s="65">
        <f t="shared" si="168"/>
        <v>47.206861103738341</v>
      </c>
      <c r="BB217" s="65">
        <f t="shared" si="169"/>
        <v>0</v>
      </c>
      <c r="BC217" s="65">
        <f t="shared" si="170"/>
        <v>63.636096081994317</v>
      </c>
      <c r="BD217" s="65">
        <f t="shared" si="171"/>
        <v>0</v>
      </c>
      <c r="BE217" s="65">
        <f t="shared" si="172"/>
        <v>66.214794775992431</v>
      </c>
      <c r="BF217" s="65">
        <f t="shared" si="173"/>
        <v>0</v>
      </c>
      <c r="BG217" s="65">
        <f t="shared" si="174"/>
        <v>71.372192163988643</v>
      </c>
      <c r="BI217" s="371">
        <v>1202</v>
      </c>
      <c r="BJ217" s="342">
        <v>36.080622307519548</v>
      </c>
      <c r="BK217" s="342">
        <v>42.620414871679699</v>
      </c>
      <c r="BL217" s="342">
        <v>45.890311153759775</v>
      </c>
      <c r="BM217" s="342">
        <v>49.160207435839851</v>
      </c>
      <c r="BN217" s="342">
        <v>55.7</v>
      </c>
      <c r="BO217" s="342">
        <v>62.239792564160155</v>
      </c>
      <c r="BP217" s="342">
        <v>65.509688846240238</v>
      </c>
      <c r="BQ217" s="342">
        <v>68.779585128320292</v>
      </c>
      <c r="BR217" s="342">
        <v>75.3</v>
      </c>
      <c r="BS217" s="65"/>
      <c r="BT217" s="371">
        <v>1202</v>
      </c>
      <c r="BU217" s="342">
        <v>151.18655317109773</v>
      </c>
      <c r="BV217" s="342">
        <v>157.15176615673181</v>
      </c>
      <c r="BW217" s="342">
        <v>160.13437264954885</v>
      </c>
      <c r="BX217" s="342">
        <v>163.11697914236589</v>
      </c>
      <c r="BY217" s="342">
        <v>169.08219212799997</v>
      </c>
      <c r="BZ217" s="342">
        <v>174.35661330170026</v>
      </c>
      <c r="CA217" s="342">
        <v>176.99382388855042</v>
      </c>
      <c r="CB217" s="342">
        <v>179.63103447540058</v>
      </c>
      <c r="CC217" s="342">
        <v>184.90545564910087</v>
      </c>
      <c r="CE217" s="385">
        <v>99.5</v>
      </c>
      <c r="CF217" s="342">
        <v>12.05</v>
      </c>
      <c r="CG217" s="342">
        <v>13.15</v>
      </c>
      <c r="CH217" s="342">
        <v>13.7</v>
      </c>
      <c r="CI217" s="342">
        <v>14.25</v>
      </c>
      <c r="CJ217" s="342">
        <v>15.35</v>
      </c>
      <c r="CK217" s="342">
        <v>16.45</v>
      </c>
      <c r="CL217" s="342">
        <v>17</v>
      </c>
      <c r="CM217" s="342">
        <v>17.55</v>
      </c>
      <c r="CN217" s="342">
        <v>18.649999999999999</v>
      </c>
      <c r="CO217" s="342">
        <v>11.9</v>
      </c>
      <c r="CP217" s="342">
        <v>12.95</v>
      </c>
      <c r="CQ217" s="342">
        <v>13.475</v>
      </c>
      <c r="CR217" s="342">
        <v>14</v>
      </c>
      <c r="CS217" s="342">
        <v>15.05</v>
      </c>
      <c r="CT217" s="342">
        <v>16.149999999999999</v>
      </c>
      <c r="CU217" s="342">
        <v>16.7</v>
      </c>
      <c r="CV217" s="342">
        <v>17.25</v>
      </c>
      <c r="CW217" s="342">
        <v>18.350000000000001</v>
      </c>
      <c r="CY217" s="101">
        <f t="shared" si="175"/>
        <v>1</v>
      </c>
      <c r="CZ217" s="101"/>
      <c r="DA217" s="101"/>
      <c r="DB217" s="311"/>
      <c r="DC217" s="311"/>
      <c r="DD217" s="311"/>
      <c r="DE217" s="311"/>
      <c r="DF217" s="311"/>
      <c r="DP217" s="311"/>
      <c r="DQ217" s="311"/>
      <c r="DR217" s="311"/>
      <c r="DS217" s="311"/>
      <c r="DT217" s="311"/>
      <c r="DU217" s="311"/>
      <c r="DV217" s="311"/>
      <c r="DW217" s="311"/>
      <c r="DX217" s="101"/>
      <c r="DY217" s="101"/>
      <c r="DZ217" s="101"/>
      <c r="EA217" s="101"/>
      <c r="EB217" s="101"/>
      <c r="EC217" s="101"/>
      <c r="ED217" s="101"/>
      <c r="EE217" s="311"/>
      <c r="EF217" s="101"/>
      <c r="EG217" s="101"/>
      <c r="EH217" s="101"/>
      <c r="EI217" s="101"/>
      <c r="EJ217" s="105"/>
      <c r="EK217" s="105"/>
      <c r="EL217" s="69"/>
      <c r="EM217" s="68"/>
      <c r="EN217" s="68"/>
      <c r="EO217" s="68"/>
      <c r="EP217" s="68"/>
      <c r="EQ217" s="68"/>
      <c r="ER217" s="68"/>
      <c r="ES217" s="15"/>
      <c r="ET217" s="15"/>
      <c r="EU217" s="105"/>
      <c r="EV217" s="105"/>
      <c r="EW217" s="105"/>
      <c r="EX217" s="105"/>
      <c r="EY217" s="105"/>
      <c r="EZ217" s="105"/>
      <c r="FA217" s="67"/>
      <c r="FB217" s="105"/>
      <c r="FC217" s="105"/>
      <c r="FD217" s="105"/>
      <c r="FE217" s="105"/>
      <c r="FF217" s="105"/>
      <c r="FG217" s="105"/>
      <c r="FH217" s="67"/>
      <c r="FI217" s="67"/>
      <c r="FJ217" s="67"/>
      <c r="FK217" s="67"/>
      <c r="FL217" s="67"/>
      <c r="FM217" s="67"/>
      <c r="FN217" s="67"/>
    </row>
    <row r="218" spans="2:170" ht="22.5" customHeight="1" x14ac:dyDescent="0.45">
      <c r="B218" s="133">
        <f>IF(Data!B217&lt;&gt;"",Data!B217,"")</f>
        <v>204</v>
      </c>
      <c r="C218" s="158" t="str">
        <f>IF(Data!C217&lt;&gt;"",Data!C217,"")</f>
        <v>นางสาวอภิชญา    เดชแสง</v>
      </c>
      <c r="D218" s="106">
        <f>IF(Data!D217&lt;&gt;"",Data!D217,"")</f>
        <v>2</v>
      </c>
      <c r="E218" s="140">
        <f>IF(AND(I218=1,Data!T217=0),0,IF(I218=999,999,Data!T217))</f>
        <v>200</v>
      </c>
      <c r="F218" s="140">
        <f t="shared" si="132"/>
        <v>16.666666666666668</v>
      </c>
      <c r="G218" s="140">
        <f>IF(Data!K217&lt;&gt;"",Data!K217,"")</f>
        <v>52</v>
      </c>
      <c r="H218" s="141">
        <f>IF(Data!L217&lt;&gt;"",Data!L217,"")</f>
        <v>156</v>
      </c>
      <c r="I218" s="63">
        <f>IF(Data!M217&lt;&gt;"",Data!M217,"")</f>
        <v>1</v>
      </c>
      <c r="J218" s="63">
        <f t="shared" si="133"/>
        <v>108</v>
      </c>
      <c r="L218" s="64" t="str">
        <f t="shared" si="134"/>
        <v>น้ำหนักตามเกณฑ์</v>
      </c>
      <c r="M218" s="74"/>
      <c r="N218" s="63">
        <f t="shared" si="135"/>
        <v>99</v>
      </c>
      <c r="P218" s="64" t="str">
        <f t="shared" si="136"/>
        <v>ส่วนสูงตามเกณฑ์</v>
      </c>
      <c r="R218" s="63">
        <f t="shared" si="137"/>
        <v>112</v>
      </c>
      <c r="S218" s="64" t="str">
        <f t="shared" si="138"/>
        <v>สมส่วน</v>
      </c>
      <c r="W218" s="310">
        <f t="shared" si="139"/>
        <v>2200</v>
      </c>
      <c r="Y218" s="65">
        <f t="shared" si="140"/>
        <v>48.2</v>
      </c>
      <c r="Z218" s="65">
        <f t="shared" si="141"/>
        <v>156.80000000000001</v>
      </c>
      <c r="AA218" s="65">
        <f t="shared" si="142"/>
        <v>46.5</v>
      </c>
      <c r="AB218" s="65">
        <f t="shared" si="143"/>
        <v>0</v>
      </c>
      <c r="AC218" s="65">
        <f t="shared" si="144"/>
        <v>46.5</v>
      </c>
      <c r="AD218" s="65">
        <f t="shared" si="145"/>
        <v>33.046822107433798</v>
      </c>
      <c r="AE218" s="65">
        <f t="shared" si="146"/>
        <v>38.097881404955871</v>
      </c>
      <c r="AF218" s="65">
        <f t="shared" si="147"/>
        <v>40.623411053716907</v>
      </c>
      <c r="AG218" s="65">
        <f t="shared" si="148"/>
        <v>57.531167439106554</v>
      </c>
      <c r="AH218" s="65">
        <f t="shared" si="149"/>
        <v>60.641556585475406</v>
      </c>
      <c r="AI218" s="65">
        <f t="shared" si="150"/>
        <v>66.862334878213105</v>
      </c>
      <c r="AJ218" s="65">
        <f t="shared" si="151"/>
        <v>141.80632924314503</v>
      </c>
      <c r="AK218" s="65">
        <f t="shared" si="152"/>
        <v>146.80421949543003</v>
      </c>
      <c r="AL218" s="65">
        <f t="shared" si="153"/>
        <v>149.30316462157251</v>
      </c>
      <c r="AM218" s="65">
        <f t="shared" si="154"/>
        <v>164.13732824271625</v>
      </c>
      <c r="AN218" s="65">
        <f t="shared" si="155"/>
        <v>166.58310432362168</v>
      </c>
      <c r="AO218" s="65">
        <f t="shared" si="156"/>
        <v>171.47465648543252</v>
      </c>
      <c r="AP218" s="65">
        <f t="shared" si="157"/>
        <v>31.825343514567464</v>
      </c>
      <c r="AQ218" s="65">
        <f t="shared" si="158"/>
        <v>36.716895676378314</v>
      </c>
      <c r="AR218" s="65">
        <f t="shared" si="159"/>
        <v>39.162671757283732</v>
      </c>
      <c r="AS218" s="65">
        <f t="shared" si="160"/>
        <v>56.150181710528997</v>
      </c>
      <c r="AT218" s="65">
        <f t="shared" si="161"/>
        <v>59.366908947372004</v>
      </c>
      <c r="AU218" s="65">
        <f t="shared" si="162"/>
        <v>65.800363421058009</v>
      </c>
      <c r="AV218" s="65">
        <f t="shared" si="163"/>
        <v>0</v>
      </c>
      <c r="AW218" s="65">
        <f t="shared" si="164"/>
        <v>31.825343514567464</v>
      </c>
      <c r="AX218" s="65">
        <f t="shared" si="165"/>
        <v>0</v>
      </c>
      <c r="AY218" s="65">
        <f t="shared" si="166"/>
        <v>36.716895676378314</v>
      </c>
      <c r="AZ218" s="65">
        <f t="shared" si="167"/>
        <v>0</v>
      </c>
      <c r="BA218" s="65">
        <f t="shared" si="168"/>
        <v>39.162671757283732</v>
      </c>
      <c r="BB218" s="65">
        <f t="shared" si="169"/>
        <v>0</v>
      </c>
      <c r="BC218" s="65">
        <f t="shared" si="170"/>
        <v>56.150181710528997</v>
      </c>
      <c r="BD218" s="65">
        <f t="shared" si="171"/>
        <v>0</v>
      </c>
      <c r="BE218" s="65">
        <f t="shared" si="172"/>
        <v>59.366908947372004</v>
      </c>
      <c r="BF218" s="65">
        <f t="shared" si="173"/>
        <v>0</v>
      </c>
      <c r="BG218" s="65">
        <f t="shared" si="174"/>
        <v>65.800363421058009</v>
      </c>
      <c r="BI218" s="371">
        <v>1203</v>
      </c>
      <c r="BJ218" s="342">
        <v>36.28062230751955</v>
      </c>
      <c r="BK218" s="342">
        <v>42.820414871679702</v>
      </c>
      <c r="BL218" s="342">
        <v>46.090311153759785</v>
      </c>
      <c r="BM218" s="342">
        <v>49.360207435839854</v>
      </c>
      <c r="BN218" s="342">
        <v>55.9</v>
      </c>
      <c r="BO218" s="342">
        <v>62.386623518923074</v>
      </c>
      <c r="BP218" s="342">
        <v>65.629935278384607</v>
      </c>
      <c r="BQ218" s="342">
        <v>68.873247037846141</v>
      </c>
      <c r="BR218" s="342">
        <v>75.400000000000006</v>
      </c>
      <c r="BS218" s="65"/>
      <c r="BT218" s="371">
        <v>1203</v>
      </c>
      <c r="BU218" s="342">
        <v>151.35436534630441</v>
      </c>
      <c r="BV218" s="342">
        <v>157.28910148846961</v>
      </c>
      <c r="BW218" s="342">
        <v>160.25646955955219</v>
      </c>
      <c r="BX218" s="342">
        <v>163.22383763063479</v>
      </c>
      <c r="BY218" s="342">
        <v>169.1585737728</v>
      </c>
      <c r="BZ218" s="342">
        <v>174.44015935029242</v>
      </c>
      <c r="CA218" s="342">
        <v>177.08095213903863</v>
      </c>
      <c r="CB218" s="342">
        <v>179.72174492778481</v>
      </c>
      <c r="CC218" s="342">
        <v>185.00333050527723</v>
      </c>
      <c r="CE218" s="385">
        <v>99.75</v>
      </c>
      <c r="CF218" s="342">
        <v>12.125</v>
      </c>
      <c r="CG218" s="342">
        <v>13.225</v>
      </c>
      <c r="CH218" s="342">
        <v>13.775</v>
      </c>
      <c r="CI218" s="342">
        <v>14.324999999999999</v>
      </c>
      <c r="CJ218" s="342">
        <v>15.425000000000001</v>
      </c>
      <c r="CK218" s="342">
        <v>16.524999999999999</v>
      </c>
      <c r="CL218" s="342">
        <v>17.074999999999999</v>
      </c>
      <c r="CM218" s="342">
        <v>17.625</v>
      </c>
      <c r="CN218" s="342">
        <v>18.725000000000001</v>
      </c>
      <c r="CO218" s="342">
        <v>11.975</v>
      </c>
      <c r="CP218" s="342">
        <v>13.025</v>
      </c>
      <c r="CQ218" s="342">
        <v>13.55</v>
      </c>
      <c r="CR218" s="342">
        <v>14.074999999999999</v>
      </c>
      <c r="CS218" s="342">
        <v>15.125</v>
      </c>
      <c r="CT218" s="342">
        <v>16.225000000000001</v>
      </c>
      <c r="CU218" s="342">
        <v>16.774999999999999</v>
      </c>
      <c r="CV218" s="342">
        <v>17.324999999999999</v>
      </c>
      <c r="CW218" s="342">
        <v>18.425000000000001</v>
      </c>
      <c r="CY218" s="101">
        <f t="shared" si="175"/>
        <v>1</v>
      </c>
      <c r="CZ218" s="101"/>
      <c r="DA218" s="101"/>
      <c r="DB218" s="311"/>
      <c r="DC218" s="311"/>
      <c r="DD218" s="311"/>
      <c r="DE218" s="311"/>
      <c r="DF218" s="311"/>
      <c r="DP218" s="311"/>
      <c r="DQ218" s="311"/>
      <c r="DR218" s="311"/>
      <c r="DS218" s="311"/>
      <c r="DT218" s="311"/>
      <c r="DU218" s="311"/>
      <c r="DV218" s="311"/>
      <c r="DW218" s="311"/>
      <c r="DX218" s="101"/>
      <c r="DY218" s="101"/>
      <c r="DZ218" s="101"/>
      <c r="EA218" s="101"/>
      <c r="EB218" s="101"/>
      <c r="EC218" s="101"/>
      <c r="ED218" s="101"/>
      <c r="EE218" s="311"/>
      <c r="EF218" s="101"/>
      <c r="EG218" s="101"/>
      <c r="EH218" s="101"/>
      <c r="EI218" s="101"/>
      <c r="EJ218" s="105"/>
      <c r="EK218" s="105"/>
      <c r="EL218" s="69"/>
      <c r="EM218" s="68"/>
      <c r="EN218" s="68"/>
      <c r="EO218" s="68"/>
      <c r="EP218" s="68"/>
      <c r="EQ218" s="68"/>
      <c r="ER218" s="68"/>
      <c r="ES218" s="15"/>
      <c r="ET218" s="15"/>
      <c r="EU218" s="105"/>
      <c r="EV218" s="105"/>
      <c r="EW218" s="105"/>
      <c r="EX218" s="105"/>
      <c r="EY218" s="105"/>
      <c r="EZ218" s="105"/>
      <c r="FA218" s="67"/>
      <c r="FB218" s="105"/>
      <c r="FC218" s="105"/>
      <c r="FD218" s="105"/>
      <c r="FE218" s="105"/>
      <c r="FF218" s="105"/>
      <c r="FG218" s="105"/>
      <c r="FH218" s="67"/>
      <c r="FI218" s="67"/>
      <c r="FJ218" s="67"/>
      <c r="FK218" s="67"/>
      <c r="FL218" s="67"/>
      <c r="FM218" s="67"/>
      <c r="FN218" s="67"/>
    </row>
    <row r="219" spans="2:170" ht="22.5" customHeight="1" x14ac:dyDescent="0.45">
      <c r="B219" s="133">
        <f>IF(Data!B218&lt;&gt;"",Data!B218,"")</f>
        <v>205</v>
      </c>
      <c r="C219" s="158" t="str">
        <f>IF(Data!C218&lt;&gt;"",Data!C218,"")</f>
        <v>นายณัฐพงศ์   ช้ำเกตุ</v>
      </c>
      <c r="D219" s="106">
        <f>IF(Data!D218&lt;&gt;"",Data!D218,"")</f>
        <v>1</v>
      </c>
      <c r="E219" s="140">
        <f>IF(AND(I219=1,Data!T218=0),0,IF(I219=999,999,Data!T218))</f>
        <v>203</v>
      </c>
      <c r="F219" s="140">
        <f t="shared" si="132"/>
        <v>16.916666666666668</v>
      </c>
      <c r="G219" s="140">
        <f>IF(Data!K218&lt;&gt;"",Data!K218,"")</f>
        <v>47</v>
      </c>
      <c r="H219" s="141">
        <f>IF(Data!L218&lt;&gt;"",Data!L218,"")</f>
        <v>170</v>
      </c>
      <c r="I219" s="63">
        <f>IF(Data!M218&lt;&gt;"",Data!M218,"")</f>
        <v>1</v>
      </c>
      <c r="J219" s="63">
        <f t="shared" si="133"/>
        <v>84</v>
      </c>
      <c r="L219" s="64" t="str">
        <f t="shared" si="134"/>
        <v>น้ำหนักตามเกณฑ์</v>
      </c>
      <c r="M219" s="74"/>
      <c r="N219" s="63">
        <f t="shared" si="135"/>
        <v>100</v>
      </c>
      <c r="P219" s="64" t="str">
        <f t="shared" si="136"/>
        <v>ส่วนสูงตามเกณฑ์</v>
      </c>
      <c r="R219" s="63">
        <f t="shared" si="137"/>
        <v>82</v>
      </c>
      <c r="S219" s="64" t="str">
        <f t="shared" si="138"/>
        <v>ค่อนข้างผอม</v>
      </c>
      <c r="W219" s="310">
        <f t="shared" si="139"/>
        <v>1203</v>
      </c>
      <c r="Y219" s="65">
        <f t="shared" si="140"/>
        <v>55.9</v>
      </c>
      <c r="Z219" s="65">
        <f t="shared" si="141"/>
        <v>169.1585737728</v>
      </c>
      <c r="AA219" s="65">
        <f t="shared" si="142"/>
        <v>57.1</v>
      </c>
      <c r="AB219" s="65">
        <f t="shared" si="143"/>
        <v>0</v>
      </c>
      <c r="AC219" s="65">
        <f t="shared" si="144"/>
        <v>57.1</v>
      </c>
      <c r="AD219" s="65">
        <f t="shared" si="145"/>
        <v>36.28062230751955</v>
      </c>
      <c r="AE219" s="65">
        <f t="shared" si="146"/>
        <v>42.820414871679702</v>
      </c>
      <c r="AF219" s="65">
        <f t="shared" si="147"/>
        <v>46.090311153759785</v>
      </c>
      <c r="AG219" s="65">
        <f t="shared" si="148"/>
        <v>65.629935278384607</v>
      </c>
      <c r="AH219" s="65">
        <f t="shared" si="149"/>
        <v>68.873247037846141</v>
      </c>
      <c r="AI219" s="65">
        <f t="shared" si="150"/>
        <v>75.400000000000006</v>
      </c>
      <c r="AJ219" s="65">
        <f t="shared" si="151"/>
        <v>151.35436534630441</v>
      </c>
      <c r="AK219" s="65">
        <f t="shared" si="152"/>
        <v>157.28910148846961</v>
      </c>
      <c r="AL219" s="65">
        <f t="shared" si="153"/>
        <v>160.25646955955219</v>
      </c>
      <c r="AM219" s="65">
        <f t="shared" si="154"/>
        <v>177.08095213903863</v>
      </c>
      <c r="AN219" s="65">
        <f t="shared" si="155"/>
        <v>179.72174492778481</v>
      </c>
      <c r="AO219" s="65">
        <f t="shared" si="156"/>
        <v>185.00333050527723</v>
      </c>
      <c r="AP219" s="65">
        <f t="shared" si="157"/>
        <v>40.192243614610348</v>
      </c>
      <c r="AQ219" s="65">
        <f t="shared" si="158"/>
        <v>45.82816240974023</v>
      </c>
      <c r="AR219" s="65">
        <f t="shared" si="159"/>
        <v>48.646121807305164</v>
      </c>
      <c r="AS219" s="65">
        <f t="shared" si="160"/>
        <v>65.474124624839206</v>
      </c>
      <c r="AT219" s="65">
        <f t="shared" si="161"/>
        <v>68.265499499785619</v>
      </c>
      <c r="AU219" s="65">
        <f t="shared" si="162"/>
        <v>73.848249249678418</v>
      </c>
      <c r="AV219" s="65">
        <f t="shared" si="163"/>
        <v>0</v>
      </c>
      <c r="AW219" s="65">
        <f t="shared" si="164"/>
        <v>40.192243614610348</v>
      </c>
      <c r="AX219" s="65">
        <f t="shared" si="165"/>
        <v>0</v>
      </c>
      <c r="AY219" s="65">
        <f t="shared" si="166"/>
        <v>45.82816240974023</v>
      </c>
      <c r="AZ219" s="65">
        <f t="shared" si="167"/>
        <v>0</v>
      </c>
      <c r="BA219" s="65">
        <f t="shared" si="168"/>
        <v>48.646121807305164</v>
      </c>
      <c r="BB219" s="65">
        <f t="shared" si="169"/>
        <v>0</v>
      </c>
      <c r="BC219" s="65">
        <f t="shared" si="170"/>
        <v>65.474124624839206</v>
      </c>
      <c r="BD219" s="65">
        <f t="shared" si="171"/>
        <v>0</v>
      </c>
      <c r="BE219" s="65">
        <f t="shared" si="172"/>
        <v>68.265499499785619</v>
      </c>
      <c r="BF219" s="65">
        <f t="shared" si="173"/>
        <v>0</v>
      </c>
      <c r="BG219" s="65">
        <f t="shared" si="174"/>
        <v>73.848249249678418</v>
      </c>
      <c r="BI219" s="371">
        <v>1204</v>
      </c>
      <c r="BJ219" s="342">
        <v>36.480622307519546</v>
      </c>
      <c r="BK219" s="342">
        <v>43.020414871679698</v>
      </c>
      <c r="BL219" s="342">
        <v>46.290311153759774</v>
      </c>
      <c r="BM219" s="342">
        <v>49.56020743583985</v>
      </c>
      <c r="BN219" s="342">
        <v>56.1</v>
      </c>
      <c r="BO219" s="342">
        <v>62.533454473686007</v>
      </c>
      <c r="BP219" s="342">
        <v>65.750181710529006</v>
      </c>
      <c r="BQ219" s="342">
        <v>68.966908947372005</v>
      </c>
      <c r="BR219" s="342">
        <v>75.400000000000006</v>
      </c>
      <c r="BS219" s="65"/>
      <c r="BT219" s="371">
        <v>1204</v>
      </c>
      <c r="BU219" s="342">
        <v>151.52322579299283</v>
      </c>
      <c r="BV219" s="342">
        <v>157.42253930732855</v>
      </c>
      <c r="BW219" s="342">
        <v>160.37219606449639</v>
      </c>
      <c r="BX219" s="342">
        <v>163.32185282166424</v>
      </c>
      <c r="BY219" s="342">
        <v>169.22116633599995</v>
      </c>
      <c r="BZ219" s="342">
        <v>174.51336514229112</v>
      </c>
      <c r="CA219" s="342">
        <v>177.15946454543672</v>
      </c>
      <c r="CB219" s="342">
        <v>179.80556394858226</v>
      </c>
      <c r="CC219" s="342">
        <v>185.09776275487343</v>
      </c>
      <c r="CE219" s="385">
        <v>100</v>
      </c>
      <c r="CF219" s="342">
        <v>12.2</v>
      </c>
      <c r="CG219" s="342">
        <v>13.3</v>
      </c>
      <c r="CH219" s="342">
        <v>13.85</v>
      </c>
      <c r="CI219" s="342">
        <v>14.4</v>
      </c>
      <c r="CJ219" s="342">
        <v>15.5</v>
      </c>
      <c r="CK219" s="342">
        <v>16.600000000000001</v>
      </c>
      <c r="CL219" s="342">
        <v>17.149999999999999</v>
      </c>
      <c r="CM219" s="342">
        <v>17.7</v>
      </c>
      <c r="CN219" s="342">
        <v>18.8</v>
      </c>
      <c r="CO219" s="342">
        <v>12.05</v>
      </c>
      <c r="CP219" s="342">
        <v>13.1</v>
      </c>
      <c r="CQ219" s="342">
        <v>13.625</v>
      </c>
      <c r="CR219" s="342">
        <v>14.15</v>
      </c>
      <c r="CS219" s="342">
        <v>15.2</v>
      </c>
      <c r="CT219" s="342">
        <v>16.3</v>
      </c>
      <c r="CU219" s="342">
        <v>16.850000000000001</v>
      </c>
      <c r="CV219" s="342">
        <v>17.399999999999999</v>
      </c>
      <c r="CW219" s="342">
        <v>18.5</v>
      </c>
      <c r="CY219" s="101">
        <f t="shared" si="175"/>
        <v>1</v>
      </c>
      <c r="CZ219" s="101"/>
      <c r="DA219" s="101"/>
      <c r="DB219" s="311"/>
      <c r="DC219" s="311"/>
      <c r="DD219" s="311"/>
      <c r="DE219" s="311"/>
      <c r="DF219" s="311"/>
      <c r="DP219" s="311"/>
      <c r="DQ219" s="311"/>
      <c r="DR219" s="311"/>
      <c r="DS219" s="311"/>
      <c r="DT219" s="311"/>
      <c r="DU219" s="311"/>
      <c r="DV219" s="311"/>
      <c r="DW219" s="311"/>
      <c r="DX219" s="101"/>
      <c r="DY219" s="101"/>
      <c r="DZ219" s="101"/>
      <c r="EA219" s="101"/>
      <c r="EB219" s="101"/>
      <c r="EC219" s="101"/>
      <c r="ED219" s="101"/>
      <c r="EE219" s="311"/>
      <c r="EF219" s="101"/>
      <c r="EG219" s="101"/>
      <c r="EH219" s="101"/>
      <c r="EI219" s="101"/>
      <c r="EJ219" s="105"/>
      <c r="EK219" s="105"/>
      <c r="EL219" s="69"/>
      <c r="EM219" s="68"/>
      <c r="EN219" s="68"/>
      <c r="EO219" s="68"/>
      <c r="EP219" s="68"/>
      <c r="EQ219" s="68"/>
      <c r="ER219" s="68"/>
      <c r="ES219" s="15"/>
      <c r="ET219" s="15"/>
      <c r="EU219" s="105"/>
      <c r="EV219" s="105"/>
      <c r="EW219" s="105"/>
      <c r="EX219" s="105"/>
      <c r="EY219" s="105"/>
      <c r="EZ219" s="105"/>
      <c r="FA219" s="67"/>
      <c r="FB219" s="105"/>
      <c r="FC219" s="105"/>
      <c r="FD219" s="105"/>
      <c r="FE219" s="105"/>
      <c r="FF219" s="105"/>
      <c r="FG219" s="105"/>
      <c r="FH219" s="67"/>
      <c r="FI219" s="67"/>
      <c r="FJ219" s="67"/>
      <c r="FK219" s="67"/>
      <c r="FL219" s="67"/>
      <c r="FM219" s="67"/>
      <c r="FN219" s="67"/>
    </row>
    <row r="220" spans="2:170" ht="22.5" customHeight="1" x14ac:dyDescent="0.45">
      <c r="B220" s="133">
        <f>IF(Data!B219&lt;&gt;"",Data!B219,"")</f>
        <v>206</v>
      </c>
      <c r="C220" s="158" t="str">
        <f>IF(Data!C219&lt;&gt;"",Data!C219,"")</f>
        <v>นายชนะวงศ์    พินทอง</v>
      </c>
      <c r="D220" s="106">
        <f>IF(Data!D219&lt;&gt;"",Data!D219,"")</f>
        <v>1</v>
      </c>
      <c r="E220" s="140">
        <f>IF(AND(I220=1,Data!T219=0),0,IF(I220=999,999,Data!T219))</f>
        <v>204</v>
      </c>
      <c r="F220" s="140">
        <f t="shared" si="132"/>
        <v>17</v>
      </c>
      <c r="G220" s="140">
        <f>IF(Data!K219&lt;&gt;"",Data!K219,"")</f>
        <v>88</v>
      </c>
      <c r="H220" s="141">
        <f>IF(Data!L219&lt;&gt;"",Data!L219,"")</f>
        <v>177</v>
      </c>
      <c r="I220" s="63">
        <f>IF(Data!M219&lt;&gt;"",Data!M219,"")</f>
        <v>1</v>
      </c>
      <c r="J220" s="63">
        <f t="shared" si="133"/>
        <v>157</v>
      </c>
      <c r="L220" s="64" t="str">
        <f t="shared" si="134"/>
        <v>น้ำหนักมากกว่าเกณฑ์</v>
      </c>
      <c r="M220" s="74"/>
      <c r="N220" s="63">
        <f t="shared" si="135"/>
        <v>105</v>
      </c>
      <c r="P220" s="64" t="str">
        <f t="shared" si="136"/>
        <v>ส่วนสูงตามเกณฑ์</v>
      </c>
      <c r="R220" s="63">
        <f t="shared" si="137"/>
        <v>141</v>
      </c>
      <c r="S220" s="64" t="str">
        <f t="shared" si="138"/>
        <v>อ้วน</v>
      </c>
      <c r="W220" s="310">
        <f t="shared" si="139"/>
        <v>1204</v>
      </c>
      <c r="Y220" s="65">
        <f t="shared" si="140"/>
        <v>56.1</v>
      </c>
      <c r="Z220" s="65">
        <f t="shared" si="141"/>
        <v>169.22116633599995</v>
      </c>
      <c r="AA220" s="65">
        <f t="shared" si="142"/>
        <v>62.6</v>
      </c>
      <c r="AB220" s="65">
        <f t="shared" si="143"/>
        <v>0</v>
      </c>
      <c r="AC220" s="65">
        <f t="shared" si="144"/>
        <v>62.6</v>
      </c>
      <c r="AD220" s="65">
        <f t="shared" si="145"/>
        <v>36.480622307519546</v>
      </c>
      <c r="AE220" s="65">
        <f t="shared" si="146"/>
        <v>43.020414871679698</v>
      </c>
      <c r="AF220" s="65">
        <f t="shared" si="147"/>
        <v>46.290311153759774</v>
      </c>
      <c r="AG220" s="65">
        <f t="shared" si="148"/>
        <v>65.750181710529006</v>
      </c>
      <c r="AH220" s="65">
        <f t="shared" si="149"/>
        <v>68.966908947372005</v>
      </c>
      <c r="AI220" s="65">
        <f t="shared" si="150"/>
        <v>75.400000000000006</v>
      </c>
      <c r="AJ220" s="65">
        <f t="shared" si="151"/>
        <v>151.52322579299283</v>
      </c>
      <c r="AK220" s="65">
        <f t="shared" si="152"/>
        <v>157.42253930732855</v>
      </c>
      <c r="AL220" s="65">
        <f t="shared" si="153"/>
        <v>160.37219606449639</v>
      </c>
      <c r="AM220" s="65">
        <f t="shared" si="154"/>
        <v>177.15946454543672</v>
      </c>
      <c r="AN220" s="65">
        <f t="shared" si="155"/>
        <v>179.80556394858226</v>
      </c>
      <c r="AO220" s="65">
        <f t="shared" si="156"/>
        <v>185.09776275487343</v>
      </c>
      <c r="AP220" s="65">
        <f t="shared" si="157"/>
        <v>45.213722207476678</v>
      </c>
      <c r="AQ220" s="65">
        <f t="shared" si="158"/>
        <v>51.009148138317784</v>
      </c>
      <c r="AR220" s="65">
        <f t="shared" si="159"/>
        <v>53.906861103738343</v>
      </c>
      <c r="AS220" s="65">
        <f t="shared" si="160"/>
        <v>70.575356785561141</v>
      </c>
      <c r="AT220" s="65">
        <f t="shared" si="161"/>
        <v>73.233809047414866</v>
      </c>
      <c r="AU220" s="65">
        <f t="shared" si="162"/>
        <v>78.550713571122301</v>
      </c>
      <c r="AV220" s="65">
        <f t="shared" si="163"/>
        <v>0</v>
      </c>
      <c r="AW220" s="65">
        <f t="shared" si="164"/>
        <v>45.213722207476678</v>
      </c>
      <c r="AX220" s="65">
        <f t="shared" si="165"/>
        <v>0</v>
      </c>
      <c r="AY220" s="65">
        <f t="shared" si="166"/>
        <v>51.009148138317784</v>
      </c>
      <c r="AZ220" s="65">
        <f t="shared" si="167"/>
        <v>0</v>
      </c>
      <c r="BA220" s="65">
        <f t="shared" si="168"/>
        <v>53.906861103738343</v>
      </c>
      <c r="BB220" s="65">
        <f t="shared" si="169"/>
        <v>0</v>
      </c>
      <c r="BC220" s="65">
        <f t="shared" si="170"/>
        <v>70.575356785561141</v>
      </c>
      <c r="BD220" s="65">
        <f t="shared" si="171"/>
        <v>0</v>
      </c>
      <c r="BE220" s="65">
        <f t="shared" si="172"/>
        <v>73.233809047414866</v>
      </c>
      <c r="BF220" s="65">
        <f t="shared" si="173"/>
        <v>0</v>
      </c>
      <c r="BG220" s="65">
        <f t="shared" si="174"/>
        <v>78.550713571122301</v>
      </c>
      <c r="BI220" s="371">
        <v>1205</v>
      </c>
      <c r="BJ220" s="342">
        <v>36.580622307519548</v>
      </c>
      <c r="BK220" s="342">
        <v>43.120414871679699</v>
      </c>
      <c r="BL220" s="342">
        <v>46.390311153759775</v>
      </c>
      <c r="BM220" s="342">
        <v>49.660207435839851</v>
      </c>
      <c r="BN220" s="342">
        <v>56.2</v>
      </c>
      <c r="BO220" s="342">
        <v>62.633454473686001</v>
      </c>
      <c r="BP220" s="342">
        <v>65.850181710529</v>
      </c>
      <c r="BQ220" s="342">
        <v>69.066908947371999</v>
      </c>
      <c r="BR220" s="342">
        <v>75.5</v>
      </c>
      <c r="BS220" s="65"/>
      <c r="BT220" s="371">
        <v>1205</v>
      </c>
      <c r="BU220" s="342">
        <v>151.69392849068211</v>
      </c>
      <c r="BV220" s="342">
        <v>157.55322000498808</v>
      </c>
      <c r="BW220" s="342">
        <v>160.48286576214105</v>
      </c>
      <c r="BX220" s="342">
        <v>163.41251151929401</v>
      </c>
      <c r="BY220" s="342">
        <v>169.27180303359998</v>
      </c>
      <c r="BZ220" s="342">
        <v>174.57607490521846</v>
      </c>
      <c r="CA220" s="342">
        <v>177.2282108410277</v>
      </c>
      <c r="CB220" s="342">
        <v>179.88034677683692</v>
      </c>
      <c r="CC220" s="342">
        <v>185.1846186484554</v>
      </c>
      <c r="CE220" s="388"/>
      <c r="CF220" s="383"/>
      <c r="CG220" s="383"/>
      <c r="CH220" s="383"/>
      <c r="CI220" s="383"/>
      <c r="CJ220" s="383"/>
      <c r="CK220" s="383"/>
      <c r="CL220" s="383"/>
      <c r="CM220" s="383"/>
      <c r="CN220" s="383"/>
      <c r="CO220" s="383"/>
      <c r="CP220" s="383"/>
      <c r="CQ220" s="383"/>
      <c r="CR220" s="383"/>
      <c r="CS220" s="383"/>
      <c r="CT220" s="383"/>
      <c r="CU220" s="383"/>
      <c r="CV220" s="383"/>
      <c r="CW220" s="383"/>
      <c r="CY220" s="101">
        <f t="shared" si="175"/>
        <v>1</v>
      </c>
      <c r="CZ220" s="101"/>
      <c r="DA220" s="101"/>
      <c r="DB220" s="311"/>
      <c r="DC220" s="311"/>
      <c r="DD220" s="311"/>
      <c r="DE220" s="311"/>
      <c r="DF220" s="311"/>
      <c r="DP220" s="311"/>
      <c r="DQ220" s="311"/>
      <c r="DR220" s="311"/>
      <c r="DS220" s="311"/>
      <c r="DT220" s="311"/>
      <c r="DU220" s="311"/>
      <c r="DV220" s="311"/>
      <c r="DW220" s="311"/>
      <c r="DX220" s="101"/>
      <c r="DY220" s="101"/>
      <c r="DZ220" s="101"/>
      <c r="EA220" s="101"/>
      <c r="EB220" s="101"/>
      <c r="EC220" s="101"/>
      <c r="ED220" s="101"/>
      <c r="EE220" s="311"/>
      <c r="EF220" s="101"/>
      <c r="EG220" s="101"/>
      <c r="EH220" s="101"/>
      <c r="EI220" s="101"/>
      <c r="EJ220" s="105"/>
      <c r="EK220" s="105"/>
      <c r="EL220" s="69"/>
      <c r="EM220" s="68"/>
      <c r="EN220" s="68"/>
      <c r="EO220" s="68"/>
      <c r="EP220" s="68"/>
      <c r="EQ220" s="68"/>
      <c r="ER220" s="68"/>
      <c r="ES220" s="15"/>
      <c r="ET220" s="15"/>
      <c r="EU220" s="105"/>
      <c r="EV220" s="105"/>
      <c r="EW220" s="105"/>
      <c r="EX220" s="105"/>
      <c r="EY220" s="105"/>
      <c r="EZ220" s="105"/>
      <c r="FA220" s="67"/>
      <c r="FB220" s="105"/>
      <c r="FC220" s="105"/>
      <c r="FD220" s="105"/>
      <c r="FE220" s="105"/>
      <c r="FF220" s="105"/>
      <c r="FG220" s="105"/>
      <c r="FH220" s="67"/>
      <c r="FI220" s="67"/>
      <c r="FJ220" s="67"/>
      <c r="FK220" s="67"/>
      <c r="FL220" s="67"/>
      <c r="FM220" s="67"/>
      <c r="FN220" s="67"/>
    </row>
    <row r="221" spans="2:170" ht="22.5" customHeight="1" x14ac:dyDescent="0.45">
      <c r="B221" s="133">
        <f>IF(Data!B220&lt;&gt;"",Data!B220,"")</f>
        <v>207</v>
      </c>
      <c r="C221" s="158" t="str">
        <f>IF(Data!C220&lt;&gt;"",Data!C220,"")</f>
        <v>นายธีรเมธ    สุขนิล</v>
      </c>
      <c r="D221" s="106">
        <f>IF(Data!D220&lt;&gt;"",Data!D220,"")</f>
        <v>1</v>
      </c>
      <c r="E221" s="140">
        <f>IF(AND(I221=1,Data!T220=0),0,IF(I221=999,999,Data!T220))</f>
        <v>201</v>
      </c>
      <c r="F221" s="140">
        <f t="shared" si="132"/>
        <v>16.75</v>
      </c>
      <c r="G221" s="140">
        <f>IF(Data!K220&lt;&gt;"",Data!K220,"")</f>
        <v>94</v>
      </c>
      <c r="H221" s="141">
        <f>IF(Data!L220&lt;&gt;"",Data!L220,"")</f>
        <v>183</v>
      </c>
      <c r="I221" s="63">
        <f>IF(Data!M220&lt;&gt;"",Data!M220,"")</f>
        <v>1</v>
      </c>
      <c r="J221" s="63">
        <f t="shared" si="133"/>
        <v>169</v>
      </c>
      <c r="L221" s="64" t="str">
        <f t="shared" si="134"/>
        <v>น้ำหนักมากกว่าเกณฑ์</v>
      </c>
      <c r="M221" s="74"/>
      <c r="N221" s="63">
        <f t="shared" si="135"/>
        <v>108</v>
      </c>
      <c r="P221" s="64" t="str">
        <f t="shared" si="136"/>
        <v>สูงกว่าเกณฑ์</v>
      </c>
      <c r="R221" s="63">
        <f t="shared" si="137"/>
        <v>0</v>
      </c>
      <c r="S221" s="64" t="str">
        <f t="shared" si="138"/>
        <v>ไม่ทราบค่า</v>
      </c>
      <c r="W221" s="310">
        <f t="shared" si="139"/>
        <v>1201</v>
      </c>
      <c r="Y221" s="65">
        <f t="shared" si="140"/>
        <v>55.6</v>
      </c>
      <c r="Z221" s="65">
        <f t="shared" si="141"/>
        <v>168.99093135359999</v>
      </c>
      <c r="AA221" s="65">
        <f t="shared" si="142"/>
        <v>0</v>
      </c>
      <c r="AB221" s="65">
        <f t="shared" si="143"/>
        <v>0</v>
      </c>
      <c r="AC221" s="65">
        <f t="shared" si="144"/>
        <v>0</v>
      </c>
      <c r="AD221" s="65">
        <f t="shared" si="145"/>
        <v>35.82111517180833</v>
      </c>
      <c r="AE221" s="65">
        <f t="shared" si="146"/>
        <v>42.414076781205551</v>
      </c>
      <c r="AF221" s="65">
        <f t="shared" si="147"/>
        <v>45.710557585904169</v>
      </c>
      <c r="AG221" s="65">
        <f t="shared" si="148"/>
        <v>65.409688846240229</v>
      </c>
      <c r="AH221" s="65">
        <f t="shared" si="149"/>
        <v>68.679585128320298</v>
      </c>
      <c r="AI221" s="65">
        <f t="shared" si="150"/>
        <v>75.2</v>
      </c>
      <c r="AJ221" s="65">
        <f t="shared" si="151"/>
        <v>151.01802942173646</v>
      </c>
      <c r="AK221" s="65">
        <f t="shared" si="152"/>
        <v>157.00899673235764</v>
      </c>
      <c r="AL221" s="65">
        <f t="shared" si="153"/>
        <v>160.0044803876682</v>
      </c>
      <c r="AM221" s="65">
        <f t="shared" si="154"/>
        <v>176.89971270887469</v>
      </c>
      <c r="AN221" s="65">
        <f t="shared" si="155"/>
        <v>179.53597316063295</v>
      </c>
      <c r="AO221" s="65">
        <f t="shared" si="156"/>
        <v>184.80849406414941</v>
      </c>
      <c r="AP221" s="65">
        <f t="shared" si="157"/>
        <v>0</v>
      </c>
      <c r="AQ221" s="65">
        <f t="shared" si="158"/>
        <v>0</v>
      </c>
      <c r="AR221" s="65">
        <f t="shared" si="159"/>
        <v>0</v>
      </c>
      <c r="AS221" s="65">
        <f t="shared" si="160"/>
        <v>0</v>
      </c>
      <c r="AT221" s="65">
        <f t="shared" si="161"/>
        <v>0</v>
      </c>
      <c r="AU221" s="65">
        <f t="shared" si="162"/>
        <v>0</v>
      </c>
      <c r="AV221" s="65">
        <f t="shared" si="163"/>
        <v>0</v>
      </c>
      <c r="AW221" s="65">
        <f t="shared" si="164"/>
        <v>0</v>
      </c>
      <c r="AX221" s="65">
        <f t="shared" si="165"/>
        <v>0</v>
      </c>
      <c r="AY221" s="65">
        <f t="shared" si="166"/>
        <v>0</v>
      </c>
      <c r="AZ221" s="65">
        <f t="shared" si="167"/>
        <v>0</v>
      </c>
      <c r="BA221" s="65" t="str">
        <f t="shared" si="168"/>
        <v>0</v>
      </c>
      <c r="BB221" s="65">
        <f t="shared" si="169"/>
        <v>0</v>
      </c>
      <c r="BC221" s="65">
        <f t="shared" si="170"/>
        <v>0</v>
      </c>
      <c r="BD221" s="65">
        <f t="shared" si="171"/>
        <v>0</v>
      </c>
      <c r="BE221" s="65">
        <f t="shared" si="172"/>
        <v>0</v>
      </c>
      <c r="BF221" s="65">
        <f t="shared" si="173"/>
        <v>0</v>
      </c>
      <c r="BG221" s="65">
        <f t="shared" si="174"/>
        <v>0</v>
      </c>
      <c r="BI221" s="371">
        <v>1206</v>
      </c>
      <c r="BJ221" s="342">
        <v>36.78062230751955</v>
      </c>
      <c r="BK221" s="342">
        <v>43.320414871679702</v>
      </c>
      <c r="BL221" s="342">
        <v>46.590311153759785</v>
      </c>
      <c r="BM221" s="342">
        <v>49.860207435839854</v>
      </c>
      <c r="BN221" s="342">
        <v>56.4</v>
      </c>
      <c r="BO221" s="342">
        <v>62.780285428448927</v>
      </c>
      <c r="BP221" s="342">
        <v>65.970428142673398</v>
      </c>
      <c r="BQ221" s="342">
        <v>69.160570856897863</v>
      </c>
      <c r="BR221" s="342">
        <v>75.5</v>
      </c>
      <c r="BS221" s="65"/>
      <c r="BT221" s="371">
        <v>1206</v>
      </c>
      <c r="BU221" s="342">
        <v>151.86687568425742</v>
      </c>
      <c r="BV221" s="342">
        <v>157.68181601990494</v>
      </c>
      <c r="BW221" s="342">
        <v>160.5892861877287</v>
      </c>
      <c r="BX221" s="342">
        <v>163.49675635555246</v>
      </c>
      <c r="BY221" s="342">
        <v>169.31169669119998</v>
      </c>
      <c r="BZ221" s="342">
        <v>174.62818928326325</v>
      </c>
      <c r="CA221" s="342">
        <v>177.2864355792949</v>
      </c>
      <c r="CB221" s="342">
        <v>179.94468187532649</v>
      </c>
      <c r="CC221" s="342">
        <v>185.26117446738976</v>
      </c>
      <c r="CE221" s="385">
        <v>70</v>
      </c>
      <c r="CF221" s="342">
        <v>5.8</v>
      </c>
      <c r="CG221" s="342">
        <v>6.8</v>
      </c>
      <c r="CH221" s="342">
        <v>7.3</v>
      </c>
      <c r="CI221" s="342">
        <v>7.8</v>
      </c>
      <c r="CJ221" s="342">
        <v>8.8000000000000007</v>
      </c>
      <c r="CK221" s="342">
        <v>10.1</v>
      </c>
      <c r="CL221" s="342">
        <v>10.75</v>
      </c>
      <c r="CM221" s="342">
        <v>11.4</v>
      </c>
      <c r="CN221" s="342">
        <v>12.7</v>
      </c>
      <c r="CO221" s="342">
        <v>5.6</v>
      </c>
      <c r="CP221" s="342">
        <v>6.6</v>
      </c>
      <c r="CQ221" s="342">
        <v>7.1</v>
      </c>
      <c r="CR221" s="342">
        <v>7.6</v>
      </c>
      <c r="CS221" s="342">
        <v>8.6</v>
      </c>
      <c r="CT221" s="342">
        <v>9.85</v>
      </c>
      <c r="CU221" s="342">
        <v>10.475</v>
      </c>
      <c r="CV221" s="342">
        <v>11.1</v>
      </c>
      <c r="CW221" s="342">
        <v>12.35</v>
      </c>
      <c r="CY221" s="101">
        <f t="shared" si="175"/>
        <v>1</v>
      </c>
      <c r="CZ221" s="101"/>
      <c r="DA221" s="101"/>
      <c r="DB221" s="311"/>
      <c r="DC221" s="311"/>
      <c r="DD221" s="311"/>
      <c r="DE221" s="311"/>
      <c r="DF221" s="311"/>
      <c r="DP221" s="311"/>
      <c r="DQ221" s="311"/>
      <c r="DR221" s="311"/>
      <c r="DS221" s="311"/>
      <c r="DT221" s="311"/>
      <c r="DU221" s="311"/>
      <c r="DV221" s="311"/>
      <c r="DW221" s="311"/>
      <c r="DX221" s="101"/>
      <c r="DY221" s="101"/>
      <c r="DZ221" s="101"/>
      <c r="EA221" s="101"/>
      <c r="EB221" s="101"/>
      <c r="EC221" s="101"/>
      <c r="ED221" s="101"/>
      <c r="EE221" s="311"/>
      <c r="EF221" s="101"/>
      <c r="EG221" s="101"/>
      <c r="EH221" s="101"/>
      <c r="EI221" s="101"/>
      <c r="EJ221" s="105"/>
      <c r="EK221" s="105"/>
      <c r="EL221" s="69"/>
      <c r="EM221" s="68"/>
      <c r="EN221" s="68"/>
      <c r="EO221" s="68"/>
      <c r="EP221" s="68"/>
      <c r="EQ221" s="68"/>
      <c r="ER221" s="68"/>
      <c r="ES221" s="15"/>
      <c r="ET221" s="15"/>
      <c r="EU221" s="105"/>
      <c r="EV221" s="105"/>
      <c r="EW221" s="105"/>
      <c r="EX221" s="105"/>
      <c r="EY221" s="105"/>
      <c r="EZ221" s="105"/>
      <c r="FA221" s="67"/>
      <c r="FB221" s="105"/>
      <c r="FC221" s="105"/>
      <c r="FD221" s="105"/>
      <c r="FE221" s="105"/>
      <c r="FF221" s="105"/>
      <c r="FG221" s="105"/>
      <c r="FH221" s="67"/>
      <c r="FI221" s="67"/>
      <c r="FJ221" s="67"/>
      <c r="FK221" s="67"/>
      <c r="FL221" s="67"/>
      <c r="FM221" s="67"/>
      <c r="FN221" s="67"/>
    </row>
    <row r="222" spans="2:170" ht="22.5" customHeight="1" x14ac:dyDescent="0.45">
      <c r="B222" s="133">
        <f>IF(Data!B221&lt;&gt;"",Data!B221,"")</f>
        <v>208</v>
      </c>
      <c r="C222" s="158" t="str">
        <f>IF(Data!C221&lt;&gt;"",Data!C221,"")</f>
        <v>นายนครินทร์    นาคนิตย์</v>
      </c>
      <c r="D222" s="106">
        <f>IF(Data!D221&lt;&gt;"",Data!D221,"")</f>
        <v>1</v>
      </c>
      <c r="E222" s="140">
        <f>IF(AND(I222=1,Data!T221=0),0,IF(I222=999,999,Data!T221))</f>
        <v>204</v>
      </c>
      <c r="F222" s="140">
        <f t="shared" si="132"/>
        <v>17</v>
      </c>
      <c r="G222" s="140">
        <f>IF(Data!K221&lt;&gt;"",Data!K221,"")</f>
        <v>62</v>
      </c>
      <c r="H222" s="141">
        <f>IF(Data!L221&lt;&gt;"",Data!L221,"")</f>
        <v>164</v>
      </c>
      <c r="I222" s="63">
        <f>IF(Data!M221&lt;&gt;"",Data!M221,"")</f>
        <v>1</v>
      </c>
      <c r="J222" s="63">
        <f t="shared" si="133"/>
        <v>111</v>
      </c>
      <c r="L222" s="64" t="str">
        <f t="shared" si="134"/>
        <v>น้ำหนักตามเกณฑ์</v>
      </c>
      <c r="M222" s="74"/>
      <c r="N222" s="63">
        <f t="shared" si="135"/>
        <v>97</v>
      </c>
      <c r="P222" s="64" t="str">
        <f t="shared" si="136"/>
        <v>ส่วนสูงตามเกณฑ์</v>
      </c>
      <c r="R222" s="63">
        <f t="shared" si="137"/>
        <v>120</v>
      </c>
      <c r="S222" s="64" t="str">
        <f t="shared" si="138"/>
        <v>ท้วม</v>
      </c>
      <c r="W222" s="310">
        <f t="shared" si="139"/>
        <v>1204</v>
      </c>
      <c r="Y222" s="65">
        <f t="shared" si="140"/>
        <v>56.1</v>
      </c>
      <c r="Z222" s="65">
        <f t="shared" si="141"/>
        <v>169.22116633599995</v>
      </c>
      <c r="AA222" s="65">
        <f t="shared" si="142"/>
        <v>51.7</v>
      </c>
      <c r="AB222" s="65">
        <f t="shared" si="143"/>
        <v>0</v>
      </c>
      <c r="AC222" s="65">
        <f t="shared" si="144"/>
        <v>51.7</v>
      </c>
      <c r="AD222" s="65">
        <f t="shared" si="145"/>
        <v>36.480622307519546</v>
      </c>
      <c r="AE222" s="65">
        <f t="shared" si="146"/>
        <v>43.020414871679698</v>
      </c>
      <c r="AF222" s="65">
        <f t="shared" si="147"/>
        <v>46.290311153759774</v>
      </c>
      <c r="AG222" s="65">
        <f t="shared" si="148"/>
        <v>65.750181710529006</v>
      </c>
      <c r="AH222" s="65">
        <f t="shared" si="149"/>
        <v>68.966908947372005</v>
      </c>
      <c r="AI222" s="65">
        <f t="shared" si="150"/>
        <v>75.400000000000006</v>
      </c>
      <c r="AJ222" s="65">
        <f t="shared" si="151"/>
        <v>151.52322579299283</v>
      </c>
      <c r="AK222" s="65">
        <f t="shared" si="152"/>
        <v>157.42253930732855</v>
      </c>
      <c r="AL222" s="65">
        <f t="shared" si="153"/>
        <v>160.37219606449639</v>
      </c>
      <c r="AM222" s="65">
        <f t="shared" si="154"/>
        <v>177.15946454543672</v>
      </c>
      <c r="AN222" s="65">
        <f t="shared" si="155"/>
        <v>179.80556394858226</v>
      </c>
      <c r="AO222" s="65">
        <f t="shared" si="156"/>
        <v>185.09776275487343</v>
      </c>
      <c r="AP222" s="65">
        <f t="shared" si="157"/>
        <v>36.546822107433798</v>
      </c>
      <c r="AQ222" s="65">
        <f t="shared" si="158"/>
        <v>41.597881404955871</v>
      </c>
      <c r="AR222" s="65">
        <f t="shared" si="159"/>
        <v>44.123411053716907</v>
      </c>
      <c r="AS222" s="65">
        <f t="shared" si="160"/>
        <v>60.632399599828496</v>
      </c>
      <c r="AT222" s="65">
        <f t="shared" si="161"/>
        <v>63.60986613310466</v>
      </c>
      <c r="AU222" s="65">
        <f t="shared" si="162"/>
        <v>69.564799199656989</v>
      </c>
      <c r="AV222" s="65">
        <f t="shared" si="163"/>
        <v>0</v>
      </c>
      <c r="AW222" s="65">
        <f t="shared" si="164"/>
        <v>36.546822107433798</v>
      </c>
      <c r="AX222" s="65">
        <f t="shared" si="165"/>
        <v>0</v>
      </c>
      <c r="AY222" s="65">
        <f t="shared" si="166"/>
        <v>41.597881404955871</v>
      </c>
      <c r="AZ222" s="65">
        <f t="shared" si="167"/>
        <v>0</v>
      </c>
      <c r="BA222" s="65">
        <f t="shared" si="168"/>
        <v>44.123411053716907</v>
      </c>
      <c r="BB222" s="65">
        <f t="shared" si="169"/>
        <v>0</v>
      </c>
      <c r="BC222" s="65">
        <f t="shared" si="170"/>
        <v>60.632399599828496</v>
      </c>
      <c r="BD222" s="65">
        <f t="shared" si="171"/>
        <v>0</v>
      </c>
      <c r="BE222" s="65">
        <f t="shared" si="172"/>
        <v>63.60986613310466</v>
      </c>
      <c r="BF222" s="65">
        <f t="shared" si="173"/>
        <v>0</v>
      </c>
      <c r="BG222" s="65">
        <f t="shared" si="174"/>
        <v>69.564799199656989</v>
      </c>
      <c r="BI222" s="371">
        <v>1207</v>
      </c>
      <c r="BJ222" s="342">
        <v>37.040129443230768</v>
      </c>
      <c r="BK222" s="342">
        <v>43.52675296215385</v>
      </c>
      <c r="BL222" s="342">
        <v>46.770064721615384</v>
      </c>
      <c r="BM222" s="342">
        <v>50.013376481076925</v>
      </c>
      <c r="BN222" s="342">
        <v>56.5</v>
      </c>
      <c r="BO222" s="342">
        <v>62.880285428448929</v>
      </c>
      <c r="BP222" s="342">
        <v>66.070428142673393</v>
      </c>
      <c r="BQ222" s="342">
        <v>69.260570856897857</v>
      </c>
      <c r="BR222" s="342">
        <v>75.599999999999994</v>
      </c>
      <c r="BS222" s="65"/>
      <c r="BT222" s="371">
        <v>1207</v>
      </c>
      <c r="BU222" s="342">
        <v>152.03986088433308</v>
      </c>
      <c r="BV222" s="342">
        <v>157.80823423648872</v>
      </c>
      <c r="BW222" s="342">
        <v>160.69242091256655</v>
      </c>
      <c r="BX222" s="342">
        <v>163.57660758864435</v>
      </c>
      <c r="BY222" s="342">
        <v>169.34498094079999</v>
      </c>
      <c r="BZ222" s="342">
        <v>174.67138267759876</v>
      </c>
      <c r="CA222" s="342">
        <v>177.33458354599816</v>
      </c>
      <c r="CB222" s="342">
        <v>179.99778441439753</v>
      </c>
      <c r="CC222" s="342">
        <v>185.32418615119627</v>
      </c>
      <c r="CE222" s="385">
        <v>70.25</v>
      </c>
      <c r="CF222" s="342">
        <v>5.85</v>
      </c>
      <c r="CG222" s="342">
        <v>6.85</v>
      </c>
      <c r="CH222" s="342">
        <v>7.35</v>
      </c>
      <c r="CI222" s="342">
        <v>7.85</v>
      </c>
      <c r="CJ222" s="342">
        <v>8.85</v>
      </c>
      <c r="CK222" s="342">
        <v>10.15</v>
      </c>
      <c r="CL222" s="342">
        <v>10.8</v>
      </c>
      <c r="CM222" s="342">
        <v>11.45</v>
      </c>
      <c r="CN222" s="342">
        <v>12.75</v>
      </c>
      <c r="CO222" s="342">
        <v>5.65</v>
      </c>
      <c r="CP222" s="342">
        <v>6.65</v>
      </c>
      <c r="CQ222" s="342">
        <v>7.15</v>
      </c>
      <c r="CR222" s="342">
        <v>7.65</v>
      </c>
      <c r="CS222" s="342">
        <v>8.65</v>
      </c>
      <c r="CT222" s="342">
        <v>9.9124999999999996</v>
      </c>
      <c r="CU222" s="342">
        <v>10.543749999999999</v>
      </c>
      <c r="CV222" s="342">
        <v>11.175000000000001</v>
      </c>
      <c r="CW222" s="342">
        <v>12.4375</v>
      </c>
      <c r="CY222" s="101">
        <f t="shared" si="175"/>
        <v>1</v>
      </c>
      <c r="CZ222" s="101"/>
      <c r="DA222" s="101"/>
      <c r="DB222" s="311"/>
      <c r="DC222" s="311"/>
      <c r="DD222" s="311"/>
      <c r="DE222" s="311"/>
      <c r="DF222" s="311"/>
      <c r="DP222" s="311"/>
      <c r="DQ222" s="311"/>
      <c r="DR222" s="311"/>
      <c r="DS222" s="311"/>
      <c r="DT222" s="311"/>
      <c r="DU222" s="311"/>
      <c r="DV222" s="311"/>
      <c r="DW222" s="311"/>
      <c r="DX222" s="101"/>
      <c r="DY222" s="101"/>
      <c r="DZ222" s="101"/>
      <c r="EA222" s="101"/>
      <c r="EB222" s="101"/>
      <c r="EC222" s="101"/>
      <c r="ED222" s="101"/>
      <c r="EE222" s="311"/>
      <c r="EF222" s="101"/>
      <c r="EG222" s="101"/>
      <c r="EH222" s="101"/>
      <c r="EI222" s="101"/>
      <c r="EJ222" s="105"/>
      <c r="EK222" s="105"/>
      <c r="EL222" s="69"/>
      <c r="EM222" s="68"/>
      <c r="EN222" s="68"/>
      <c r="EO222" s="68"/>
      <c r="EP222" s="68"/>
      <c r="EQ222" s="68"/>
      <c r="ER222" s="68"/>
      <c r="ES222" s="15"/>
      <c r="ET222" s="15"/>
      <c r="EU222" s="105"/>
      <c r="EV222" s="105"/>
      <c r="EW222" s="105"/>
      <c r="EX222" s="105"/>
      <c r="EY222" s="105"/>
      <c r="EZ222" s="105"/>
      <c r="FA222" s="67"/>
      <c r="FB222" s="105"/>
      <c r="FC222" s="105"/>
      <c r="FD222" s="105"/>
      <c r="FE222" s="105"/>
      <c r="FF222" s="105"/>
      <c r="FG222" s="105"/>
      <c r="FH222" s="67"/>
      <c r="FI222" s="67"/>
      <c r="FJ222" s="67"/>
      <c r="FK222" s="67"/>
      <c r="FL222" s="67"/>
      <c r="FM222" s="67"/>
      <c r="FN222" s="67"/>
    </row>
    <row r="223" spans="2:170" ht="22.5" customHeight="1" x14ac:dyDescent="0.45">
      <c r="B223" s="133">
        <f>IF(Data!B222&lt;&gt;"",Data!B222,"")</f>
        <v>209</v>
      </c>
      <c r="C223" s="158" t="str">
        <f>IF(Data!C222&lt;&gt;"",Data!C222,"")</f>
        <v>นายนราวิชญ์   เกิดพิทักษ์</v>
      </c>
      <c r="D223" s="106">
        <f>IF(Data!D222&lt;&gt;"",Data!D222,"")</f>
        <v>1</v>
      </c>
      <c r="E223" s="140">
        <f>IF(AND(I223=1,Data!T222=0),0,IF(I223=999,999,Data!T222))</f>
        <v>195</v>
      </c>
      <c r="F223" s="140">
        <f t="shared" si="132"/>
        <v>16.25</v>
      </c>
      <c r="G223" s="140">
        <f>IF(Data!K222&lt;&gt;"",Data!K222,"")</f>
        <v>90</v>
      </c>
      <c r="H223" s="141">
        <f>IF(Data!L222&lt;&gt;"",Data!L222,"")</f>
        <v>167</v>
      </c>
      <c r="I223" s="63">
        <f>IF(Data!M222&lt;&gt;"",Data!M222,"")</f>
        <v>1</v>
      </c>
      <c r="J223" s="63">
        <f t="shared" si="133"/>
        <v>165</v>
      </c>
      <c r="L223" s="64" t="str">
        <f t="shared" si="134"/>
        <v>น้ำหนักมากกว่าเกณฑ์</v>
      </c>
      <c r="M223" s="74"/>
      <c r="N223" s="63">
        <f t="shared" si="135"/>
        <v>99</v>
      </c>
      <c r="P223" s="64" t="str">
        <f t="shared" si="136"/>
        <v>ส่วนสูงตามเกณฑ์</v>
      </c>
      <c r="R223" s="63">
        <f t="shared" si="137"/>
        <v>165</v>
      </c>
      <c r="S223" s="64" t="str">
        <f t="shared" si="138"/>
        <v>อ้วน</v>
      </c>
      <c r="W223" s="310">
        <f t="shared" si="139"/>
        <v>1195</v>
      </c>
      <c r="Y223" s="65">
        <f t="shared" si="140"/>
        <v>54.4</v>
      </c>
      <c r="Z223" s="65">
        <f t="shared" si="141"/>
        <v>168.12229263360001</v>
      </c>
      <c r="AA223" s="65">
        <f t="shared" si="142"/>
        <v>54.5</v>
      </c>
      <c r="AB223" s="65">
        <f t="shared" si="143"/>
        <v>0</v>
      </c>
      <c r="AC223" s="65">
        <f t="shared" si="144"/>
        <v>54.5</v>
      </c>
      <c r="AD223" s="65">
        <f t="shared" si="145"/>
        <v>34.621115171808327</v>
      </c>
      <c r="AE223" s="65">
        <f t="shared" si="146"/>
        <v>41.214076781205549</v>
      </c>
      <c r="AF223" s="65">
        <f t="shared" si="147"/>
        <v>44.510557585904166</v>
      </c>
      <c r="AG223" s="65">
        <f t="shared" si="148"/>
        <v>64.608456685518277</v>
      </c>
      <c r="AH223" s="65">
        <f t="shared" si="149"/>
        <v>68.011275580691049</v>
      </c>
      <c r="AI223" s="65">
        <f t="shared" si="150"/>
        <v>74.8</v>
      </c>
      <c r="AJ223" s="65">
        <f t="shared" si="151"/>
        <v>149.86532237957604</v>
      </c>
      <c r="AK223" s="65">
        <f t="shared" si="152"/>
        <v>155.95097913091737</v>
      </c>
      <c r="AL223" s="65">
        <f t="shared" si="153"/>
        <v>158.99380750658801</v>
      </c>
      <c r="AM223" s="65">
        <f t="shared" si="154"/>
        <v>176.263268112887</v>
      </c>
      <c r="AN223" s="65">
        <f t="shared" si="155"/>
        <v>178.97692660598267</v>
      </c>
      <c r="AO223" s="65">
        <f t="shared" si="156"/>
        <v>184.404243592174</v>
      </c>
      <c r="AP223" s="65">
        <f t="shared" si="157"/>
        <v>38.389779293166455</v>
      </c>
      <c r="AQ223" s="65">
        <f t="shared" si="158"/>
        <v>43.759852862110975</v>
      </c>
      <c r="AR223" s="65">
        <f t="shared" si="159"/>
        <v>46.444889646583235</v>
      </c>
      <c r="AS223" s="65">
        <f t="shared" si="160"/>
        <v>63.113385328406054</v>
      </c>
      <c r="AT223" s="65">
        <f t="shared" si="161"/>
        <v>65.984513771208071</v>
      </c>
      <c r="AU223" s="65">
        <f t="shared" si="162"/>
        <v>71.726770656812093</v>
      </c>
      <c r="AV223" s="65">
        <f t="shared" si="163"/>
        <v>0</v>
      </c>
      <c r="AW223" s="65">
        <f t="shared" si="164"/>
        <v>38.389779293166455</v>
      </c>
      <c r="AX223" s="65">
        <f t="shared" si="165"/>
        <v>0</v>
      </c>
      <c r="AY223" s="65">
        <f t="shared" si="166"/>
        <v>43.759852862110975</v>
      </c>
      <c r="AZ223" s="65">
        <f t="shared" si="167"/>
        <v>0</v>
      </c>
      <c r="BA223" s="65">
        <f t="shared" si="168"/>
        <v>46.444889646583235</v>
      </c>
      <c r="BB223" s="65">
        <f t="shared" si="169"/>
        <v>0</v>
      </c>
      <c r="BC223" s="65">
        <f t="shared" si="170"/>
        <v>63.113385328406054</v>
      </c>
      <c r="BD223" s="65">
        <f t="shared" si="171"/>
        <v>0</v>
      </c>
      <c r="BE223" s="65">
        <f t="shared" si="172"/>
        <v>65.984513771208071</v>
      </c>
      <c r="BF223" s="65">
        <f t="shared" si="173"/>
        <v>0</v>
      </c>
      <c r="BG223" s="65">
        <f t="shared" si="174"/>
        <v>71.726770656812093</v>
      </c>
      <c r="BI223" s="371">
        <v>1208</v>
      </c>
      <c r="BJ223" s="342">
        <v>37.240129443230771</v>
      </c>
      <c r="BK223" s="342">
        <v>43.726752962153853</v>
      </c>
      <c r="BL223" s="342">
        <v>46.970064721615387</v>
      </c>
      <c r="BM223" s="342">
        <v>50.213376481076928</v>
      </c>
      <c r="BN223" s="342">
        <v>56.7</v>
      </c>
      <c r="BO223" s="342">
        <v>63.027116383211848</v>
      </c>
      <c r="BP223" s="342">
        <v>66.190674574817763</v>
      </c>
      <c r="BQ223" s="342">
        <v>69.354232766423692</v>
      </c>
      <c r="BR223" s="342">
        <v>75.7</v>
      </c>
      <c r="BS223" s="65"/>
      <c r="BT223" s="371">
        <v>1208</v>
      </c>
      <c r="BU223" s="342">
        <v>152.21415728979326</v>
      </c>
      <c r="BV223" s="342">
        <v>157.93228448652886</v>
      </c>
      <c r="BW223" s="342">
        <v>160.79134808489664</v>
      </c>
      <c r="BX223" s="342">
        <v>163.65041168326442</v>
      </c>
      <c r="BY223" s="342">
        <v>169.36853887999999</v>
      </c>
      <c r="BZ223" s="342">
        <v>174.70433174360818</v>
      </c>
      <c r="CA223" s="342">
        <v>177.37222817541226</v>
      </c>
      <c r="CB223" s="342">
        <v>180.0401246072164</v>
      </c>
      <c r="CC223" s="342">
        <v>185.37591747082459</v>
      </c>
      <c r="CE223" s="385">
        <v>70.5</v>
      </c>
      <c r="CF223" s="342">
        <v>5.9</v>
      </c>
      <c r="CG223" s="342">
        <v>6.9</v>
      </c>
      <c r="CH223" s="342">
        <v>7.4</v>
      </c>
      <c r="CI223" s="342">
        <v>7.9</v>
      </c>
      <c r="CJ223" s="342">
        <v>8.9</v>
      </c>
      <c r="CK223" s="342">
        <v>10.199999999999999</v>
      </c>
      <c r="CL223" s="342">
        <v>10.85</v>
      </c>
      <c r="CM223" s="342">
        <v>11.5</v>
      </c>
      <c r="CN223" s="342">
        <v>12.8</v>
      </c>
      <c r="CO223" s="342">
        <v>5.7</v>
      </c>
      <c r="CP223" s="342">
        <v>6.7</v>
      </c>
      <c r="CQ223" s="342">
        <v>7.2</v>
      </c>
      <c r="CR223" s="342">
        <v>7.7</v>
      </c>
      <c r="CS223" s="342">
        <v>8.6999999999999993</v>
      </c>
      <c r="CT223" s="342">
        <v>9.9749999999999996</v>
      </c>
      <c r="CU223" s="342">
        <v>10.612500000000001</v>
      </c>
      <c r="CV223" s="342">
        <v>11.25</v>
      </c>
      <c r="CW223" s="342">
        <v>12.525</v>
      </c>
      <c r="CY223" s="101">
        <f t="shared" si="175"/>
        <v>1</v>
      </c>
      <c r="CZ223" s="101"/>
      <c r="DA223" s="101"/>
      <c r="DB223" s="311"/>
      <c r="DC223" s="311"/>
      <c r="DD223" s="311"/>
      <c r="DE223" s="311"/>
      <c r="DF223" s="311"/>
      <c r="DP223" s="311"/>
      <c r="DQ223" s="311"/>
      <c r="DR223" s="311"/>
      <c r="DS223" s="311"/>
      <c r="DT223" s="311"/>
      <c r="DU223" s="311"/>
      <c r="DV223" s="311"/>
      <c r="DW223" s="311"/>
      <c r="DX223" s="101"/>
      <c r="DY223" s="101"/>
      <c r="DZ223" s="101"/>
      <c r="EA223" s="101"/>
      <c r="EB223" s="101"/>
      <c r="EC223" s="101"/>
      <c r="ED223" s="101"/>
      <c r="EE223" s="311"/>
      <c r="EF223" s="101"/>
      <c r="EG223" s="101"/>
      <c r="EH223" s="101"/>
      <c r="EI223" s="101"/>
      <c r="EJ223" s="105"/>
      <c r="EK223" s="105"/>
      <c r="EL223" s="69"/>
      <c r="EM223" s="68"/>
      <c r="EN223" s="68"/>
      <c r="EO223" s="68"/>
      <c r="EP223" s="68"/>
      <c r="EQ223" s="68"/>
      <c r="ER223" s="68"/>
      <c r="ES223" s="15"/>
      <c r="ET223" s="15"/>
      <c r="EU223" s="105"/>
      <c r="EV223" s="105"/>
      <c r="EW223" s="105"/>
      <c r="EX223" s="105"/>
      <c r="EY223" s="105"/>
      <c r="EZ223" s="105"/>
      <c r="FA223" s="67"/>
      <c r="FB223" s="105"/>
      <c r="FC223" s="105"/>
      <c r="FD223" s="105"/>
      <c r="FE223" s="105"/>
      <c r="FF223" s="105"/>
      <c r="FG223" s="105"/>
      <c r="FH223" s="67"/>
      <c r="FI223" s="67"/>
      <c r="FJ223" s="67"/>
      <c r="FK223" s="67"/>
      <c r="FL223" s="67"/>
      <c r="FM223" s="67"/>
      <c r="FN223" s="67"/>
    </row>
    <row r="224" spans="2:170" ht="22.5" customHeight="1" x14ac:dyDescent="0.45">
      <c r="B224" s="133">
        <f>IF(Data!B223&lt;&gt;"",Data!B223,"")</f>
        <v>210</v>
      </c>
      <c r="C224" s="158" t="str">
        <f>IF(Data!C223&lt;&gt;"",Data!C223,"")</f>
        <v>นายนัทธพงศ์   ขุนแท้</v>
      </c>
      <c r="D224" s="106">
        <f>IF(Data!D223&lt;&gt;"",Data!D223,"")</f>
        <v>1</v>
      </c>
      <c r="E224" s="140">
        <f>IF(AND(I224=1,Data!T223=0),0,IF(I224=999,999,Data!T223))</f>
        <v>205</v>
      </c>
      <c r="F224" s="140">
        <f t="shared" si="132"/>
        <v>17.083333333333332</v>
      </c>
      <c r="G224" s="140">
        <f>IF(Data!K223&lt;&gt;"",Data!K223,"")</f>
        <v>60</v>
      </c>
      <c r="H224" s="141">
        <f>IF(Data!L223&lt;&gt;"",Data!L223,"")</f>
        <v>169</v>
      </c>
      <c r="I224" s="63">
        <f>IF(Data!M223&lt;&gt;"",Data!M223,"")</f>
        <v>1</v>
      </c>
      <c r="J224" s="63">
        <f t="shared" si="133"/>
        <v>107</v>
      </c>
      <c r="L224" s="64" t="str">
        <f t="shared" si="134"/>
        <v>น้ำหนักตามเกณฑ์</v>
      </c>
      <c r="M224" s="74"/>
      <c r="N224" s="63">
        <f t="shared" si="135"/>
        <v>100</v>
      </c>
      <c r="P224" s="64" t="str">
        <f t="shared" si="136"/>
        <v>ส่วนสูงตามเกณฑ์</v>
      </c>
      <c r="R224" s="63">
        <f t="shared" si="137"/>
        <v>107</v>
      </c>
      <c r="S224" s="64" t="str">
        <f t="shared" si="138"/>
        <v>สมส่วน</v>
      </c>
      <c r="W224" s="310">
        <f t="shared" si="139"/>
        <v>1205</v>
      </c>
      <c r="Y224" s="65">
        <f t="shared" si="140"/>
        <v>56.2</v>
      </c>
      <c r="Z224" s="65">
        <f t="shared" si="141"/>
        <v>169.27180303359998</v>
      </c>
      <c r="AA224" s="65">
        <f t="shared" si="142"/>
        <v>56.2</v>
      </c>
      <c r="AB224" s="65">
        <f t="shared" si="143"/>
        <v>0</v>
      </c>
      <c r="AC224" s="65">
        <f t="shared" si="144"/>
        <v>56.2</v>
      </c>
      <c r="AD224" s="65">
        <f t="shared" si="145"/>
        <v>36.580622307519548</v>
      </c>
      <c r="AE224" s="65">
        <f t="shared" si="146"/>
        <v>43.120414871679699</v>
      </c>
      <c r="AF224" s="65">
        <f t="shared" si="147"/>
        <v>46.390311153759775</v>
      </c>
      <c r="AG224" s="65">
        <f t="shared" si="148"/>
        <v>65.850181710529</v>
      </c>
      <c r="AH224" s="65">
        <f t="shared" si="149"/>
        <v>69.066908947371999</v>
      </c>
      <c r="AI224" s="65">
        <f t="shared" si="150"/>
        <v>75.5</v>
      </c>
      <c r="AJ224" s="65">
        <f t="shared" si="151"/>
        <v>151.69392849068211</v>
      </c>
      <c r="AK224" s="65">
        <f t="shared" si="152"/>
        <v>157.55322000498808</v>
      </c>
      <c r="AL224" s="65">
        <f t="shared" si="153"/>
        <v>160.48286576214105</v>
      </c>
      <c r="AM224" s="65">
        <f t="shared" si="154"/>
        <v>177.2282108410277</v>
      </c>
      <c r="AN224" s="65">
        <f t="shared" si="155"/>
        <v>179.88034677683692</v>
      </c>
      <c r="AO224" s="65">
        <f t="shared" si="156"/>
        <v>185.1846186484554</v>
      </c>
      <c r="AP224" s="65">
        <f t="shared" si="157"/>
        <v>39.611257886032789</v>
      </c>
      <c r="AQ224" s="65">
        <f t="shared" si="158"/>
        <v>45.140838590688524</v>
      </c>
      <c r="AR224" s="65">
        <f t="shared" si="159"/>
        <v>47.905628943016389</v>
      </c>
      <c r="AS224" s="65">
        <f t="shared" si="160"/>
        <v>64.733631760550438</v>
      </c>
      <c r="AT224" s="65">
        <f t="shared" si="161"/>
        <v>67.578175680733921</v>
      </c>
      <c r="AU224" s="65">
        <f t="shared" si="162"/>
        <v>73.267263521100887</v>
      </c>
      <c r="AV224" s="65">
        <f t="shared" si="163"/>
        <v>0</v>
      </c>
      <c r="AW224" s="65">
        <f t="shared" si="164"/>
        <v>39.611257886032789</v>
      </c>
      <c r="AX224" s="65">
        <f t="shared" si="165"/>
        <v>0</v>
      </c>
      <c r="AY224" s="65">
        <f t="shared" si="166"/>
        <v>45.140838590688524</v>
      </c>
      <c r="AZ224" s="65">
        <f t="shared" si="167"/>
        <v>0</v>
      </c>
      <c r="BA224" s="65">
        <f t="shared" si="168"/>
        <v>47.905628943016389</v>
      </c>
      <c r="BB224" s="65">
        <f t="shared" si="169"/>
        <v>0</v>
      </c>
      <c r="BC224" s="65">
        <f t="shared" si="170"/>
        <v>64.733631760550438</v>
      </c>
      <c r="BD224" s="65">
        <f t="shared" si="171"/>
        <v>0</v>
      </c>
      <c r="BE224" s="65">
        <f t="shared" si="172"/>
        <v>67.578175680733921</v>
      </c>
      <c r="BF224" s="65">
        <f t="shared" si="173"/>
        <v>0</v>
      </c>
      <c r="BG224" s="65">
        <f t="shared" si="174"/>
        <v>73.267263521100887</v>
      </c>
      <c r="BI224" s="371">
        <v>1209</v>
      </c>
      <c r="BJ224" s="342">
        <v>37.340129443230779</v>
      </c>
      <c r="BK224" s="342">
        <v>43.826752962153847</v>
      </c>
      <c r="BL224" s="342">
        <v>47.070064721615381</v>
      </c>
      <c r="BM224" s="342">
        <v>50.313376481076922</v>
      </c>
      <c r="BN224" s="342">
        <v>56.8</v>
      </c>
      <c r="BO224" s="342">
        <v>63.127116383211856</v>
      </c>
      <c r="BP224" s="342">
        <v>66.290674574817785</v>
      </c>
      <c r="BQ224" s="342">
        <v>69.454232766423701</v>
      </c>
      <c r="BR224" s="342">
        <v>75.8</v>
      </c>
      <c r="BS224" s="65"/>
      <c r="BT224" s="371">
        <v>1209</v>
      </c>
      <c r="BU224" s="342">
        <v>152.37802238228409</v>
      </c>
      <c r="BV224" s="342">
        <v>158.05201492152273</v>
      </c>
      <c r="BW224" s="342">
        <v>160.88901119114206</v>
      </c>
      <c r="BX224" s="342">
        <v>163.72600746076137</v>
      </c>
      <c r="BY224" s="342">
        <v>169.4</v>
      </c>
      <c r="BZ224" s="342">
        <v>174.73576368103338</v>
      </c>
      <c r="CA224" s="342">
        <v>177.40364552155006</v>
      </c>
      <c r="CB224" s="342">
        <v>180.07152736206677</v>
      </c>
      <c r="CC224" s="342">
        <v>185.40729104310014</v>
      </c>
      <c r="CE224" s="385">
        <v>70.75</v>
      </c>
      <c r="CF224" s="342">
        <v>5.95</v>
      </c>
      <c r="CG224" s="342">
        <v>6.95</v>
      </c>
      <c r="CH224" s="342">
        <v>7.45</v>
      </c>
      <c r="CI224" s="342">
        <v>7.95</v>
      </c>
      <c r="CJ224" s="342">
        <v>8.9499999999999993</v>
      </c>
      <c r="CK224" s="342">
        <v>10.25</v>
      </c>
      <c r="CL224" s="342">
        <v>10.9</v>
      </c>
      <c r="CM224" s="342">
        <v>11.55</v>
      </c>
      <c r="CN224" s="342">
        <v>12.85</v>
      </c>
      <c r="CO224" s="342">
        <v>5.75</v>
      </c>
      <c r="CP224" s="342">
        <v>6.75</v>
      </c>
      <c r="CQ224" s="342">
        <v>7.25</v>
      </c>
      <c r="CR224" s="342">
        <v>7.75</v>
      </c>
      <c r="CS224" s="342">
        <v>8.75</v>
      </c>
      <c r="CT224" s="342">
        <v>10.0375</v>
      </c>
      <c r="CU224" s="342">
        <v>10.68125</v>
      </c>
      <c r="CV224" s="342">
        <v>11.324999999999999</v>
      </c>
      <c r="CW224" s="342">
        <v>12.612500000000001</v>
      </c>
      <c r="CY224" s="101">
        <f t="shared" si="175"/>
        <v>1</v>
      </c>
      <c r="CZ224" s="101"/>
      <c r="DA224" s="101"/>
      <c r="DB224" s="311"/>
      <c r="DC224" s="311"/>
      <c r="DD224" s="311"/>
      <c r="DE224" s="311"/>
      <c r="DF224" s="311"/>
      <c r="DP224" s="311"/>
      <c r="DQ224" s="311"/>
      <c r="DR224" s="311"/>
      <c r="DS224" s="311"/>
      <c r="DT224" s="311"/>
      <c r="DU224" s="311"/>
      <c r="DV224" s="311"/>
      <c r="DW224" s="311"/>
      <c r="DX224" s="101"/>
      <c r="DY224" s="101"/>
      <c r="DZ224" s="101"/>
      <c r="EA224" s="101"/>
      <c r="EB224" s="101"/>
      <c r="EC224" s="101"/>
      <c r="ED224" s="101"/>
      <c r="EE224" s="311"/>
      <c r="EF224" s="101"/>
      <c r="EG224" s="101"/>
      <c r="EH224" s="101"/>
      <c r="EI224" s="101"/>
      <c r="EJ224" s="105"/>
      <c r="EK224" s="105"/>
      <c r="EL224" s="69"/>
      <c r="EM224" s="68"/>
      <c r="EN224" s="68"/>
      <c r="EO224" s="68"/>
      <c r="EP224" s="68"/>
      <c r="EQ224" s="68"/>
      <c r="ER224" s="68"/>
      <c r="ES224" s="15"/>
      <c r="ET224" s="15"/>
      <c r="EU224" s="105"/>
      <c r="EV224" s="105"/>
      <c r="EW224" s="105"/>
      <c r="EX224" s="105"/>
      <c r="EY224" s="105"/>
      <c r="EZ224" s="105"/>
      <c r="FA224" s="67"/>
      <c r="FB224" s="105"/>
      <c r="FC224" s="105"/>
      <c r="FD224" s="105"/>
      <c r="FE224" s="105"/>
      <c r="FF224" s="105"/>
      <c r="FG224" s="105"/>
      <c r="FH224" s="67"/>
      <c r="FI224" s="67"/>
      <c r="FJ224" s="67"/>
      <c r="FK224" s="67"/>
      <c r="FL224" s="67"/>
      <c r="FM224" s="67"/>
      <c r="FN224" s="67"/>
    </row>
    <row r="225" spans="2:170" ht="22.5" customHeight="1" x14ac:dyDescent="0.45">
      <c r="B225" s="133">
        <f>IF(Data!B224&lt;&gt;"",Data!B224,"")</f>
        <v>211</v>
      </c>
      <c r="C225" s="158" t="str">
        <f>IF(Data!C224&lt;&gt;"",Data!C224,"")</f>
        <v>นายอัสนี   คุ้มนุช</v>
      </c>
      <c r="D225" s="106">
        <f>IF(Data!D224&lt;&gt;"",Data!D224,"")</f>
        <v>1</v>
      </c>
      <c r="E225" s="140">
        <f>IF(AND(I225=1,Data!T224=0),0,IF(I225=999,999,Data!T224))</f>
        <v>199</v>
      </c>
      <c r="F225" s="140">
        <f t="shared" si="132"/>
        <v>16.583333333333332</v>
      </c>
      <c r="G225" s="140">
        <f>IF(Data!K224&lt;&gt;"",Data!K224,"")</f>
        <v>42</v>
      </c>
      <c r="H225" s="141">
        <f>IF(Data!L224&lt;&gt;"",Data!L224,"")</f>
        <v>170</v>
      </c>
      <c r="I225" s="63">
        <f>IF(Data!M224&lt;&gt;"",Data!M224,"")</f>
        <v>1</v>
      </c>
      <c r="J225" s="63">
        <f t="shared" si="133"/>
        <v>76</v>
      </c>
      <c r="L225" s="64" t="str">
        <f t="shared" si="134"/>
        <v>น้ำหนักน้อยกว่าเกณฑ์</v>
      </c>
      <c r="M225" s="74"/>
      <c r="N225" s="63">
        <f t="shared" si="135"/>
        <v>101</v>
      </c>
      <c r="P225" s="64" t="str">
        <f t="shared" si="136"/>
        <v>ส่วนสูงตามเกณฑ์</v>
      </c>
      <c r="R225" s="63">
        <f t="shared" si="137"/>
        <v>74</v>
      </c>
      <c r="S225" s="64" t="str">
        <f t="shared" si="138"/>
        <v>ผอม</v>
      </c>
      <c r="W225" s="310">
        <f t="shared" si="139"/>
        <v>1199</v>
      </c>
      <c r="Y225" s="65">
        <f t="shared" si="140"/>
        <v>55.2</v>
      </c>
      <c r="Z225" s="65">
        <f t="shared" si="141"/>
        <v>168.76130211840001</v>
      </c>
      <c r="AA225" s="65">
        <f t="shared" si="142"/>
        <v>57.1</v>
      </c>
      <c r="AB225" s="65">
        <f t="shared" si="143"/>
        <v>0</v>
      </c>
      <c r="AC225" s="65">
        <f t="shared" si="144"/>
        <v>57.1</v>
      </c>
      <c r="AD225" s="65">
        <f t="shared" si="145"/>
        <v>35.421115171808324</v>
      </c>
      <c r="AE225" s="65">
        <f t="shared" si="146"/>
        <v>42.014076781205546</v>
      </c>
      <c r="AF225" s="65">
        <f t="shared" si="147"/>
        <v>45.310557585904164</v>
      </c>
      <c r="AG225" s="65">
        <f t="shared" si="148"/>
        <v>65.169195981951447</v>
      </c>
      <c r="AH225" s="65">
        <f t="shared" si="149"/>
        <v>68.492261309268599</v>
      </c>
      <c r="AI225" s="65">
        <f t="shared" si="150"/>
        <v>75.099999999999994</v>
      </c>
      <c r="AJ225" s="65">
        <f t="shared" si="151"/>
        <v>150.66993867034918</v>
      </c>
      <c r="AK225" s="65">
        <f t="shared" si="152"/>
        <v>156.70039315303279</v>
      </c>
      <c r="AL225" s="65">
        <f t="shared" si="153"/>
        <v>159.71562039437458</v>
      </c>
      <c r="AM225" s="65">
        <f t="shared" si="154"/>
        <v>176.69748656479538</v>
      </c>
      <c r="AN225" s="65">
        <f t="shared" si="155"/>
        <v>179.34288138026054</v>
      </c>
      <c r="AO225" s="65">
        <f t="shared" si="156"/>
        <v>184.63367101119078</v>
      </c>
      <c r="AP225" s="65">
        <f t="shared" si="157"/>
        <v>40.192243614610348</v>
      </c>
      <c r="AQ225" s="65">
        <f t="shared" si="158"/>
        <v>45.82816240974023</v>
      </c>
      <c r="AR225" s="65">
        <f t="shared" si="159"/>
        <v>48.646121807305164</v>
      </c>
      <c r="AS225" s="65">
        <f t="shared" si="160"/>
        <v>65.474124624839206</v>
      </c>
      <c r="AT225" s="65">
        <f t="shared" si="161"/>
        <v>68.265499499785619</v>
      </c>
      <c r="AU225" s="65">
        <f t="shared" si="162"/>
        <v>73.848249249678418</v>
      </c>
      <c r="AV225" s="65">
        <f t="shared" si="163"/>
        <v>0</v>
      </c>
      <c r="AW225" s="65">
        <f t="shared" si="164"/>
        <v>40.192243614610348</v>
      </c>
      <c r="AX225" s="65">
        <f t="shared" si="165"/>
        <v>0</v>
      </c>
      <c r="AY225" s="65">
        <f t="shared" si="166"/>
        <v>45.82816240974023</v>
      </c>
      <c r="AZ225" s="65">
        <f t="shared" si="167"/>
        <v>0</v>
      </c>
      <c r="BA225" s="65">
        <f t="shared" si="168"/>
        <v>48.646121807305164</v>
      </c>
      <c r="BB225" s="65">
        <f t="shared" si="169"/>
        <v>0</v>
      </c>
      <c r="BC225" s="65">
        <f t="shared" si="170"/>
        <v>65.474124624839206</v>
      </c>
      <c r="BD225" s="65">
        <f t="shared" si="171"/>
        <v>0</v>
      </c>
      <c r="BE225" s="65">
        <f t="shared" si="172"/>
        <v>68.265499499785619</v>
      </c>
      <c r="BF225" s="65">
        <f t="shared" si="173"/>
        <v>0</v>
      </c>
      <c r="BG225" s="65">
        <f t="shared" si="174"/>
        <v>73.848249249678418</v>
      </c>
      <c r="BI225" s="371">
        <v>1210</v>
      </c>
      <c r="BJ225" s="342">
        <v>37.599636578941997</v>
      </c>
      <c r="BK225" s="342">
        <v>44.033091052627995</v>
      </c>
      <c r="BL225" s="342">
        <v>47.249818289470994</v>
      </c>
      <c r="BM225" s="342">
        <v>50.466545526313993</v>
      </c>
      <c r="BN225" s="342">
        <v>56.9</v>
      </c>
      <c r="BO225" s="342">
        <v>63.22711638321185</v>
      </c>
      <c r="BP225" s="342">
        <v>66.39067457481778</v>
      </c>
      <c r="BQ225" s="342">
        <v>69.554232766423695</v>
      </c>
      <c r="BR225" s="342">
        <v>75.900000000000006</v>
      </c>
      <c r="BS225" s="65"/>
      <c r="BT225" s="371">
        <v>1210</v>
      </c>
      <c r="BU225" s="342">
        <v>152.55320885770877</v>
      </c>
      <c r="BV225" s="342">
        <v>158.16880590513918</v>
      </c>
      <c r="BW225" s="342">
        <v>160.97660442885439</v>
      </c>
      <c r="BX225" s="342">
        <v>163.78440295256959</v>
      </c>
      <c r="BY225" s="342">
        <v>169.4</v>
      </c>
      <c r="BZ225" s="342">
        <v>174.74794797770477</v>
      </c>
      <c r="CA225" s="342">
        <v>177.42192196655714</v>
      </c>
      <c r="CB225" s="342">
        <v>180.0958959554095</v>
      </c>
      <c r="CC225" s="342">
        <v>185.44384393311427</v>
      </c>
      <c r="CE225" s="385">
        <v>71</v>
      </c>
      <c r="CF225" s="342">
        <v>6</v>
      </c>
      <c r="CG225" s="342">
        <v>7</v>
      </c>
      <c r="CH225" s="342">
        <v>7.5</v>
      </c>
      <c r="CI225" s="342">
        <v>8</v>
      </c>
      <c r="CJ225" s="342">
        <v>9</v>
      </c>
      <c r="CK225" s="342">
        <v>10.3</v>
      </c>
      <c r="CL225" s="342">
        <v>10.95</v>
      </c>
      <c r="CM225" s="342">
        <v>11.6</v>
      </c>
      <c r="CN225" s="342">
        <v>12.9</v>
      </c>
      <c r="CO225" s="342">
        <v>5.8</v>
      </c>
      <c r="CP225" s="342">
        <v>6.8</v>
      </c>
      <c r="CQ225" s="342">
        <v>7.3</v>
      </c>
      <c r="CR225" s="342">
        <v>7.8</v>
      </c>
      <c r="CS225" s="342">
        <v>8.8000000000000007</v>
      </c>
      <c r="CT225" s="342">
        <v>10.1</v>
      </c>
      <c r="CU225" s="342">
        <v>10.75</v>
      </c>
      <c r="CV225" s="342">
        <v>11.4</v>
      </c>
      <c r="CW225" s="342">
        <v>12.7</v>
      </c>
      <c r="CY225" s="101">
        <f t="shared" si="175"/>
        <v>1</v>
      </c>
      <c r="CZ225" s="101"/>
      <c r="DA225" s="101"/>
      <c r="DB225" s="311"/>
      <c r="DC225" s="311"/>
      <c r="DD225" s="311"/>
      <c r="DE225" s="311"/>
      <c r="DF225" s="311"/>
      <c r="DP225" s="311"/>
      <c r="DQ225" s="311"/>
      <c r="DR225" s="311"/>
      <c r="DS225" s="311"/>
      <c r="DT225" s="311"/>
      <c r="DU225" s="311"/>
      <c r="DV225" s="311"/>
      <c r="DW225" s="311"/>
      <c r="DX225" s="101"/>
      <c r="DY225" s="101"/>
      <c r="DZ225" s="101"/>
      <c r="EA225" s="101"/>
      <c r="EB225" s="101"/>
      <c r="EC225" s="101"/>
      <c r="ED225" s="101"/>
      <c r="EE225" s="311"/>
      <c r="EF225" s="101"/>
      <c r="EG225" s="101"/>
      <c r="EH225" s="101"/>
      <c r="EI225" s="101"/>
      <c r="EJ225" s="105"/>
      <c r="EK225" s="105"/>
      <c r="EL225" s="69"/>
      <c r="EM225" s="68"/>
      <c r="EN225" s="68"/>
      <c r="EO225" s="68"/>
      <c r="EP225" s="68"/>
      <c r="EQ225" s="68"/>
      <c r="ER225" s="68"/>
      <c r="ES225" s="15"/>
      <c r="ET225" s="15"/>
      <c r="EU225" s="105"/>
      <c r="EV225" s="105"/>
      <c r="EW225" s="105"/>
      <c r="EX225" s="105"/>
      <c r="EY225" s="105"/>
      <c r="EZ225" s="105"/>
      <c r="FA225" s="67"/>
      <c r="FB225" s="105"/>
      <c r="FC225" s="105"/>
      <c r="FD225" s="105"/>
      <c r="FE225" s="105"/>
      <c r="FF225" s="105"/>
      <c r="FG225" s="105"/>
      <c r="FH225" s="67"/>
      <c r="FI225" s="67"/>
      <c r="FJ225" s="67"/>
      <c r="FK225" s="67"/>
      <c r="FL225" s="67"/>
      <c r="FM225" s="67"/>
      <c r="FN225" s="67"/>
    </row>
    <row r="226" spans="2:170" ht="22.5" customHeight="1" x14ac:dyDescent="0.45">
      <c r="B226" s="133">
        <f>IF(Data!B225&lt;&gt;"",Data!B225,"")</f>
        <v>212</v>
      </c>
      <c r="C226" s="158" t="str">
        <f>IF(Data!C225&lt;&gt;"",Data!C225,"")</f>
        <v>นางสาวววรณวิสา   แน่นหนา</v>
      </c>
      <c r="D226" s="106">
        <f>IF(Data!D225&lt;&gt;"",Data!D225,"")</f>
        <v>2</v>
      </c>
      <c r="E226" s="140">
        <f>IF(AND(I226=1,Data!T225=0),0,IF(I226=999,999,Data!T225))</f>
        <v>202</v>
      </c>
      <c r="F226" s="140">
        <f t="shared" si="132"/>
        <v>16.833333333333332</v>
      </c>
      <c r="G226" s="140">
        <f>IF(Data!K225&lt;&gt;"",Data!K225,"")</f>
        <v>79</v>
      </c>
      <c r="H226" s="141">
        <f>IF(Data!L225&lt;&gt;"",Data!L225,"")</f>
        <v>161</v>
      </c>
      <c r="I226" s="63">
        <f>IF(Data!M225&lt;&gt;"",Data!M225,"")</f>
        <v>1</v>
      </c>
      <c r="J226" s="63">
        <f t="shared" si="133"/>
        <v>164</v>
      </c>
      <c r="L226" s="64" t="str">
        <f t="shared" si="134"/>
        <v>น้ำหนักมากกว่าเกณฑ์</v>
      </c>
      <c r="M226" s="74"/>
      <c r="N226" s="63">
        <f t="shared" si="135"/>
        <v>103</v>
      </c>
      <c r="P226" s="64" t="str">
        <f t="shared" si="136"/>
        <v>ส่วนสูงตามเกณฑ์</v>
      </c>
      <c r="R226" s="63">
        <f t="shared" si="137"/>
        <v>156</v>
      </c>
      <c r="S226" s="64" t="str">
        <f t="shared" si="138"/>
        <v>อ้วน</v>
      </c>
      <c r="W226" s="310">
        <f t="shared" si="139"/>
        <v>2202</v>
      </c>
      <c r="Y226" s="65">
        <f t="shared" si="140"/>
        <v>48.3</v>
      </c>
      <c r="Z226" s="65">
        <f t="shared" si="141"/>
        <v>156.80000000000001</v>
      </c>
      <c r="AA226" s="65">
        <f t="shared" si="142"/>
        <v>50.6</v>
      </c>
      <c r="AB226" s="65">
        <f t="shared" si="143"/>
        <v>0</v>
      </c>
      <c r="AC226" s="65">
        <f t="shared" si="144"/>
        <v>50.6</v>
      </c>
      <c r="AD226" s="65">
        <f t="shared" si="145"/>
        <v>33.146822107433792</v>
      </c>
      <c r="AE226" s="65">
        <f t="shared" si="146"/>
        <v>38.197881404955865</v>
      </c>
      <c r="AF226" s="65">
        <f t="shared" si="147"/>
        <v>40.723411053716902</v>
      </c>
      <c r="AG226" s="65">
        <f t="shared" si="148"/>
        <v>57.551413871250944</v>
      </c>
      <c r="AH226" s="65">
        <f t="shared" si="149"/>
        <v>60.635218495001254</v>
      </c>
      <c r="AI226" s="65">
        <f t="shared" si="150"/>
        <v>66.80282774250189</v>
      </c>
      <c r="AJ226" s="65">
        <f t="shared" si="151"/>
        <v>141.96583637885624</v>
      </c>
      <c r="AK226" s="65">
        <f t="shared" si="152"/>
        <v>146.91055758590417</v>
      </c>
      <c r="AL226" s="65">
        <f t="shared" si="153"/>
        <v>149.3829181894281</v>
      </c>
      <c r="AM226" s="65">
        <f t="shared" si="154"/>
        <v>164.13732824271625</v>
      </c>
      <c r="AN226" s="65">
        <f t="shared" si="155"/>
        <v>166.58310432362168</v>
      </c>
      <c r="AO226" s="65">
        <f t="shared" si="156"/>
        <v>171.47465648543252</v>
      </c>
      <c r="AP226" s="65">
        <f t="shared" si="157"/>
        <v>34.80879356458891</v>
      </c>
      <c r="AQ226" s="65">
        <f t="shared" si="158"/>
        <v>40.072529043059276</v>
      </c>
      <c r="AR226" s="65">
        <f t="shared" si="159"/>
        <v>42.704396782294452</v>
      </c>
      <c r="AS226" s="65">
        <f t="shared" si="160"/>
        <v>59.691906735539725</v>
      </c>
      <c r="AT226" s="65">
        <f t="shared" si="161"/>
        <v>62.722542314052959</v>
      </c>
      <c r="AU226" s="65">
        <f t="shared" si="162"/>
        <v>68.783813471079441</v>
      </c>
      <c r="AV226" s="65">
        <f t="shared" si="163"/>
        <v>0</v>
      </c>
      <c r="AW226" s="65">
        <f t="shared" si="164"/>
        <v>34.80879356458891</v>
      </c>
      <c r="AX226" s="65">
        <f t="shared" si="165"/>
        <v>0</v>
      </c>
      <c r="AY226" s="65">
        <f t="shared" si="166"/>
        <v>40.072529043059276</v>
      </c>
      <c r="AZ226" s="65">
        <f t="shared" si="167"/>
        <v>0</v>
      </c>
      <c r="BA226" s="65">
        <f t="shared" si="168"/>
        <v>42.704396782294452</v>
      </c>
      <c r="BB226" s="65">
        <f t="shared" si="169"/>
        <v>0</v>
      </c>
      <c r="BC226" s="65">
        <f t="shared" si="170"/>
        <v>59.691906735539725</v>
      </c>
      <c r="BD226" s="65">
        <f t="shared" si="171"/>
        <v>0</v>
      </c>
      <c r="BE226" s="65">
        <f t="shared" si="172"/>
        <v>62.722542314052959</v>
      </c>
      <c r="BF226" s="65">
        <f t="shared" si="173"/>
        <v>0</v>
      </c>
      <c r="BG226" s="65">
        <f t="shared" si="174"/>
        <v>68.783813471079441</v>
      </c>
      <c r="BI226" s="371">
        <v>1211</v>
      </c>
      <c r="BJ226" s="342">
        <v>37.799636578942</v>
      </c>
      <c r="BK226" s="342">
        <v>44.233091052627998</v>
      </c>
      <c r="BL226" s="342">
        <v>47.449818289470997</v>
      </c>
      <c r="BM226" s="342">
        <v>50.666545526313996</v>
      </c>
      <c r="BN226" s="342">
        <v>57.1</v>
      </c>
      <c r="BO226" s="342">
        <v>63.3207782927377</v>
      </c>
      <c r="BP226" s="342">
        <v>66.431167439106545</v>
      </c>
      <c r="BQ226" s="342">
        <v>69.541556585475405</v>
      </c>
      <c r="BR226" s="342">
        <v>75.8</v>
      </c>
      <c r="BS226" s="65"/>
      <c r="BT226" s="371">
        <v>1211</v>
      </c>
      <c r="BU226" s="342">
        <v>152.71918817777652</v>
      </c>
      <c r="BV226" s="342">
        <v>158.27945878518435</v>
      </c>
      <c r="BW226" s="342">
        <v>161.05959408888828</v>
      </c>
      <c r="BX226" s="342">
        <v>163.83972939259218</v>
      </c>
      <c r="BY226" s="342">
        <v>169.4</v>
      </c>
      <c r="BZ226" s="342">
        <v>174.75645439882399</v>
      </c>
      <c r="CA226" s="342">
        <v>177.43468159823598</v>
      </c>
      <c r="CB226" s="342">
        <v>180.112908797648</v>
      </c>
      <c r="CC226" s="342">
        <v>185.46936319647199</v>
      </c>
      <c r="CE226" s="385">
        <v>71.25</v>
      </c>
      <c r="CF226" s="342">
        <v>6.05</v>
      </c>
      <c r="CG226" s="342">
        <v>7.05</v>
      </c>
      <c r="CH226" s="342">
        <v>7.55</v>
      </c>
      <c r="CI226" s="342">
        <v>8.0500000000000007</v>
      </c>
      <c r="CJ226" s="342">
        <v>9.0500000000000007</v>
      </c>
      <c r="CK226" s="342">
        <v>10.362500000000001</v>
      </c>
      <c r="CL226" s="342">
        <v>11.018750000000001</v>
      </c>
      <c r="CM226" s="342">
        <v>11.675000000000001</v>
      </c>
      <c r="CN226" s="342">
        <v>12.987500000000001</v>
      </c>
      <c r="CO226" s="342">
        <v>5.8875000000000002</v>
      </c>
      <c r="CP226" s="342">
        <v>6.875</v>
      </c>
      <c r="CQ226" s="342">
        <v>7.3687500000000004</v>
      </c>
      <c r="CR226" s="342">
        <v>7.8624999999999998</v>
      </c>
      <c r="CS226" s="342">
        <v>8.85</v>
      </c>
      <c r="CT226" s="342">
        <v>10.15</v>
      </c>
      <c r="CU226" s="342">
        <v>10.8</v>
      </c>
      <c r="CV226" s="342">
        <v>11.45</v>
      </c>
      <c r="CW226" s="342">
        <v>12.75</v>
      </c>
      <c r="CY226" s="101">
        <f t="shared" si="175"/>
        <v>1</v>
      </c>
      <c r="CZ226" s="101"/>
      <c r="DA226" s="101"/>
      <c r="DB226" s="311"/>
      <c r="DC226" s="311"/>
      <c r="DD226" s="311"/>
      <c r="DE226" s="311"/>
      <c r="DF226" s="311"/>
      <c r="DP226" s="311"/>
      <c r="DQ226" s="311"/>
      <c r="DR226" s="311"/>
      <c r="DS226" s="311"/>
      <c r="DT226" s="311"/>
      <c r="DU226" s="311"/>
      <c r="DV226" s="311"/>
      <c r="DW226" s="311"/>
      <c r="DX226" s="101"/>
      <c r="DY226" s="101"/>
      <c r="DZ226" s="101"/>
      <c r="EA226" s="101"/>
      <c r="EB226" s="101"/>
      <c r="EC226" s="101"/>
      <c r="ED226" s="101"/>
      <c r="EE226" s="311"/>
      <c r="EF226" s="101"/>
      <c r="EG226" s="101"/>
      <c r="EH226" s="101"/>
      <c r="EI226" s="101"/>
      <c r="EJ226" s="105"/>
      <c r="EK226" s="105"/>
      <c r="EL226" s="69"/>
      <c r="EM226" s="68"/>
      <c r="EN226" s="68"/>
      <c r="EO226" s="68"/>
      <c r="EP226" s="68"/>
      <c r="EQ226" s="68"/>
      <c r="ER226" s="68"/>
      <c r="ES226" s="15"/>
      <c r="ET226" s="15"/>
      <c r="EU226" s="105"/>
      <c r="EV226" s="105"/>
      <c r="EW226" s="105"/>
      <c r="EX226" s="105"/>
      <c r="EY226" s="105"/>
      <c r="EZ226" s="105"/>
      <c r="FA226" s="67"/>
      <c r="FB226" s="105"/>
      <c r="FC226" s="105"/>
      <c r="FD226" s="105"/>
      <c r="FE226" s="105"/>
      <c r="FF226" s="105"/>
      <c r="FG226" s="105"/>
      <c r="FH226" s="67"/>
      <c r="FI226" s="67"/>
      <c r="FJ226" s="67"/>
      <c r="FK226" s="67"/>
      <c r="FL226" s="67"/>
      <c r="FM226" s="67"/>
      <c r="FN226" s="67"/>
    </row>
    <row r="227" spans="2:170" ht="22.5" customHeight="1" x14ac:dyDescent="0.45">
      <c r="B227" s="133">
        <f>IF(Data!B226&lt;&gt;"",Data!B226,"")</f>
        <v>213</v>
      </c>
      <c r="C227" s="158" t="str">
        <f>IF(Data!C226&lt;&gt;"",Data!C226,"")</f>
        <v>นางสาวสุธิดา    โพธิ์ศรี</v>
      </c>
      <c r="D227" s="106">
        <f>IF(Data!D226&lt;&gt;"",Data!D226,"")</f>
        <v>2</v>
      </c>
      <c r="E227" s="140">
        <f>IF(AND(I227=1,Data!T226=0),0,IF(I227=999,999,Data!T226))</f>
        <v>196</v>
      </c>
      <c r="F227" s="140">
        <f t="shared" si="132"/>
        <v>16.333333333333332</v>
      </c>
      <c r="G227" s="140">
        <f>IF(Data!K226&lt;&gt;"",Data!K226,"")</f>
        <v>40</v>
      </c>
      <c r="H227" s="141">
        <f>IF(Data!L226&lt;&gt;"",Data!L226,"")</f>
        <v>158</v>
      </c>
      <c r="I227" s="63">
        <f>IF(Data!M226&lt;&gt;"",Data!M226,"")</f>
        <v>1</v>
      </c>
      <c r="J227" s="63">
        <f t="shared" si="133"/>
        <v>83</v>
      </c>
      <c r="L227" s="64" t="str">
        <f t="shared" si="134"/>
        <v>น้ำหนักค่อนข้างน้อย</v>
      </c>
      <c r="M227" s="74"/>
      <c r="N227" s="63">
        <f t="shared" si="135"/>
        <v>101</v>
      </c>
      <c r="P227" s="64" t="str">
        <f t="shared" si="136"/>
        <v>ส่วนสูงตามเกณฑ์</v>
      </c>
      <c r="R227" s="63">
        <f t="shared" si="137"/>
        <v>83</v>
      </c>
      <c r="S227" s="64" t="str">
        <f t="shared" si="138"/>
        <v>ค่อนข้างผอม</v>
      </c>
      <c r="W227" s="310">
        <f t="shared" si="139"/>
        <v>2196</v>
      </c>
      <c r="Y227" s="65">
        <f t="shared" si="140"/>
        <v>48.1</v>
      </c>
      <c r="Z227" s="65">
        <f t="shared" si="141"/>
        <v>156.69999999999999</v>
      </c>
      <c r="AA227" s="65">
        <f t="shared" si="142"/>
        <v>48.1</v>
      </c>
      <c r="AB227" s="65">
        <f t="shared" si="143"/>
        <v>0</v>
      </c>
      <c r="AC227" s="65">
        <f t="shared" si="144"/>
        <v>48.1</v>
      </c>
      <c r="AD227" s="65">
        <f t="shared" si="145"/>
        <v>32.787314971722573</v>
      </c>
      <c r="AE227" s="65">
        <f t="shared" si="146"/>
        <v>37.891543314481716</v>
      </c>
      <c r="AF227" s="65">
        <f t="shared" si="147"/>
        <v>40.443657485861287</v>
      </c>
      <c r="AG227" s="65">
        <f t="shared" si="148"/>
        <v>57.351413871250941</v>
      </c>
      <c r="AH227" s="65">
        <f t="shared" si="149"/>
        <v>60.435218495001259</v>
      </c>
      <c r="AI227" s="65">
        <f t="shared" si="150"/>
        <v>66.602827742501887</v>
      </c>
      <c r="AJ227" s="65">
        <f t="shared" si="151"/>
        <v>141.70632924314503</v>
      </c>
      <c r="AK227" s="65">
        <f t="shared" si="152"/>
        <v>146.70421949543004</v>
      </c>
      <c r="AL227" s="65">
        <f t="shared" si="153"/>
        <v>149.20316462157251</v>
      </c>
      <c r="AM227" s="65">
        <f t="shared" si="154"/>
        <v>164.1170818105719</v>
      </c>
      <c r="AN227" s="65">
        <f t="shared" si="155"/>
        <v>166.58944241409583</v>
      </c>
      <c r="AO227" s="65">
        <f t="shared" si="156"/>
        <v>171.53416362114376</v>
      </c>
      <c r="AP227" s="65">
        <f t="shared" si="157"/>
        <v>33.106329243145026</v>
      </c>
      <c r="AQ227" s="65">
        <f t="shared" si="158"/>
        <v>38.104219495430016</v>
      </c>
      <c r="AR227" s="65">
        <f t="shared" si="159"/>
        <v>40.603164621572517</v>
      </c>
      <c r="AS227" s="65">
        <f t="shared" si="160"/>
        <v>57.590674574817783</v>
      </c>
      <c r="AT227" s="65">
        <f t="shared" si="161"/>
        <v>60.754232766423705</v>
      </c>
      <c r="AU227" s="65">
        <f t="shared" si="162"/>
        <v>67.081349149635557</v>
      </c>
      <c r="AV227" s="65">
        <f t="shared" si="163"/>
        <v>0</v>
      </c>
      <c r="AW227" s="65">
        <f t="shared" si="164"/>
        <v>33.106329243145026</v>
      </c>
      <c r="AX227" s="65">
        <f t="shared" si="165"/>
        <v>0</v>
      </c>
      <c r="AY227" s="65">
        <f t="shared" si="166"/>
        <v>38.104219495430016</v>
      </c>
      <c r="AZ227" s="65">
        <f t="shared" si="167"/>
        <v>0</v>
      </c>
      <c r="BA227" s="65">
        <f t="shared" si="168"/>
        <v>40.603164621572517</v>
      </c>
      <c r="BB227" s="65">
        <f t="shared" si="169"/>
        <v>0</v>
      </c>
      <c r="BC227" s="65">
        <f t="shared" si="170"/>
        <v>57.590674574817783</v>
      </c>
      <c r="BD227" s="65">
        <f t="shared" si="171"/>
        <v>0</v>
      </c>
      <c r="BE227" s="65">
        <f t="shared" si="172"/>
        <v>60.754232766423705</v>
      </c>
      <c r="BF227" s="65">
        <f t="shared" si="173"/>
        <v>0</v>
      </c>
      <c r="BG227" s="65">
        <f t="shared" si="174"/>
        <v>67.081349149635557</v>
      </c>
      <c r="BI227" s="371">
        <v>1212</v>
      </c>
      <c r="BJ227" s="342">
        <v>37.899636578941994</v>
      </c>
      <c r="BK227" s="342">
        <v>44.333091052627999</v>
      </c>
      <c r="BL227" s="342">
        <v>47.549818289471006</v>
      </c>
      <c r="BM227" s="342">
        <v>50.766545526314005</v>
      </c>
      <c r="BN227" s="342">
        <v>57.2</v>
      </c>
      <c r="BO227" s="342">
        <v>63.420778292737708</v>
      </c>
      <c r="BP227" s="342">
        <v>66.531167439106554</v>
      </c>
      <c r="BQ227" s="342">
        <v>69.641556585475413</v>
      </c>
      <c r="BR227" s="342">
        <v>75.900000000000006</v>
      </c>
      <c r="BS227" s="65"/>
      <c r="BT227" s="371">
        <v>1212</v>
      </c>
      <c r="BU227" s="342">
        <v>152.87428340789143</v>
      </c>
      <c r="BV227" s="342">
        <v>158.38285560526094</v>
      </c>
      <c r="BW227" s="342">
        <v>161.13714170394573</v>
      </c>
      <c r="BX227" s="342">
        <v>163.89142780263049</v>
      </c>
      <c r="BY227" s="342">
        <v>169.4</v>
      </c>
      <c r="BZ227" s="342">
        <v>174.76211203440931</v>
      </c>
      <c r="CA227" s="342">
        <v>177.44316805161395</v>
      </c>
      <c r="CB227" s="342">
        <v>180.12422406881865</v>
      </c>
      <c r="CC227" s="342">
        <v>185.48633610322796</v>
      </c>
      <c r="CE227" s="385">
        <v>71.5</v>
      </c>
      <c r="CF227" s="342">
        <v>6.1</v>
      </c>
      <c r="CG227" s="342">
        <v>7.1</v>
      </c>
      <c r="CH227" s="342">
        <v>7.6</v>
      </c>
      <c r="CI227" s="342">
        <v>8.1</v>
      </c>
      <c r="CJ227" s="342">
        <v>9.1</v>
      </c>
      <c r="CK227" s="342">
        <v>10.425000000000001</v>
      </c>
      <c r="CL227" s="342">
        <v>11.0875</v>
      </c>
      <c r="CM227" s="342">
        <v>11.75</v>
      </c>
      <c r="CN227" s="342">
        <v>13.074999999999999</v>
      </c>
      <c r="CO227" s="342">
        <v>5.9749999999999996</v>
      </c>
      <c r="CP227" s="342">
        <v>6.95</v>
      </c>
      <c r="CQ227" s="342">
        <v>7.4375</v>
      </c>
      <c r="CR227" s="342">
        <v>7.9249999999999998</v>
      </c>
      <c r="CS227" s="342">
        <v>8.9</v>
      </c>
      <c r="CT227" s="342">
        <v>10.199999999999999</v>
      </c>
      <c r="CU227" s="342">
        <v>10.85</v>
      </c>
      <c r="CV227" s="342">
        <v>11.5</v>
      </c>
      <c r="CW227" s="342">
        <v>12.8</v>
      </c>
      <c r="CY227" s="101">
        <f t="shared" si="175"/>
        <v>1</v>
      </c>
      <c r="CZ227" s="101"/>
      <c r="DA227" s="101"/>
      <c r="DB227" s="311"/>
      <c r="DC227" s="311"/>
      <c r="DD227" s="311"/>
      <c r="DE227" s="311"/>
      <c r="DF227" s="311"/>
      <c r="DP227" s="311"/>
      <c r="DQ227" s="311"/>
      <c r="DR227" s="311"/>
      <c r="DS227" s="311"/>
      <c r="DT227" s="311"/>
      <c r="DU227" s="311"/>
      <c r="DV227" s="311"/>
      <c r="DW227" s="311"/>
      <c r="DX227" s="101"/>
      <c r="DY227" s="101"/>
      <c r="DZ227" s="101"/>
      <c r="EA227" s="101"/>
      <c r="EB227" s="101"/>
      <c r="EC227" s="101"/>
      <c r="ED227" s="101"/>
      <c r="EE227" s="311"/>
      <c r="EF227" s="101"/>
      <c r="EG227" s="101"/>
      <c r="EH227" s="101"/>
      <c r="EI227" s="101"/>
      <c r="EJ227" s="105"/>
      <c r="EK227" s="105"/>
      <c r="EL227" s="69"/>
      <c r="EM227" s="68"/>
      <c r="EN227" s="68"/>
      <c r="EO227" s="68"/>
      <c r="EP227" s="68"/>
      <c r="EQ227" s="68"/>
      <c r="ER227" s="68"/>
      <c r="ES227" s="15"/>
      <c r="ET227" s="15"/>
      <c r="EU227" s="105"/>
      <c r="EV227" s="105"/>
      <c r="EW227" s="105"/>
      <c r="EX227" s="105"/>
      <c r="EY227" s="105"/>
      <c r="EZ227" s="105"/>
      <c r="FA227" s="67"/>
      <c r="FB227" s="105"/>
      <c r="FC227" s="105"/>
      <c r="FD227" s="105"/>
      <c r="FE227" s="105"/>
      <c r="FF227" s="105"/>
      <c r="FG227" s="105"/>
      <c r="FH227" s="67"/>
      <c r="FI227" s="67"/>
      <c r="FJ227" s="67"/>
      <c r="FK227" s="67"/>
      <c r="FL227" s="67"/>
      <c r="FM227" s="67"/>
      <c r="FN227" s="67"/>
    </row>
    <row r="228" spans="2:170" ht="22.5" customHeight="1" x14ac:dyDescent="0.45">
      <c r="B228" s="133">
        <f>IF(Data!B227&lt;&gt;"",Data!B227,"")</f>
        <v>214</v>
      </c>
      <c r="C228" s="158" t="str">
        <f>IF(Data!C227&lt;&gt;"",Data!C227,"")</f>
        <v>นางสาวกชพรรณ   มากทิพย์</v>
      </c>
      <c r="D228" s="106">
        <f>IF(Data!D227&lt;&gt;"",Data!D227,"")</f>
        <v>2</v>
      </c>
      <c r="E228" s="140">
        <f>IF(AND(I228=1,Data!T227=0),0,IF(I228=999,999,Data!T227))</f>
        <v>199</v>
      </c>
      <c r="F228" s="140">
        <f t="shared" si="132"/>
        <v>16.583333333333332</v>
      </c>
      <c r="G228" s="140">
        <f>IF(Data!K227&lt;&gt;"",Data!K227,"")</f>
        <v>44</v>
      </c>
      <c r="H228" s="141">
        <f>IF(Data!L227&lt;&gt;"",Data!L227,"")</f>
        <v>156</v>
      </c>
      <c r="I228" s="63">
        <f>IF(Data!M227&lt;&gt;"",Data!M227,"")</f>
        <v>1</v>
      </c>
      <c r="J228" s="63">
        <f t="shared" si="133"/>
        <v>91</v>
      </c>
      <c r="L228" s="64" t="str">
        <f t="shared" si="134"/>
        <v>น้ำหนักตามเกณฑ์</v>
      </c>
      <c r="M228" s="74"/>
      <c r="N228" s="63">
        <f t="shared" si="135"/>
        <v>99</v>
      </c>
      <c r="P228" s="64" t="str">
        <f t="shared" si="136"/>
        <v>ส่วนสูงตามเกณฑ์</v>
      </c>
      <c r="R228" s="63">
        <f t="shared" si="137"/>
        <v>95</v>
      </c>
      <c r="S228" s="64" t="str">
        <f t="shared" si="138"/>
        <v>สมส่วน</v>
      </c>
      <c r="W228" s="310">
        <f t="shared" si="139"/>
        <v>2199</v>
      </c>
      <c r="Y228" s="65">
        <f t="shared" si="140"/>
        <v>48.2</v>
      </c>
      <c r="Z228" s="65">
        <f t="shared" si="141"/>
        <v>156.80000000000001</v>
      </c>
      <c r="AA228" s="65">
        <f t="shared" si="142"/>
        <v>46.5</v>
      </c>
      <c r="AB228" s="65">
        <f t="shared" si="143"/>
        <v>0</v>
      </c>
      <c r="AC228" s="65">
        <f t="shared" si="144"/>
        <v>46.5</v>
      </c>
      <c r="AD228" s="65">
        <f t="shared" si="145"/>
        <v>33.046822107433798</v>
      </c>
      <c r="AE228" s="65">
        <f t="shared" si="146"/>
        <v>38.097881404955871</v>
      </c>
      <c r="AF228" s="65">
        <f t="shared" si="147"/>
        <v>40.623411053716907</v>
      </c>
      <c r="AG228" s="65">
        <f t="shared" si="148"/>
        <v>57.451413871250949</v>
      </c>
      <c r="AH228" s="65">
        <f t="shared" si="149"/>
        <v>60.535218495001253</v>
      </c>
      <c r="AI228" s="65">
        <f t="shared" si="150"/>
        <v>66.702827742501881</v>
      </c>
      <c r="AJ228" s="65">
        <f t="shared" si="151"/>
        <v>141.80632924314503</v>
      </c>
      <c r="AK228" s="65">
        <f t="shared" si="152"/>
        <v>146.80421949543003</v>
      </c>
      <c r="AL228" s="65">
        <f t="shared" si="153"/>
        <v>149.30316462157251</v>
      </c>
      <c r="AM228" s="65">
        <f t="shared" si="154"/>
        <v>164.13732824271625</v>
      </c>
      <c r="AN228" s="65">
        <f t="shared" si="155"/>
        <v>166.58310432362168</v>
      </c>
      <c r="AO228" s="65">
        <f t="shared" si="156"/>
        <v>171.47465648543252</v>
      </c>
      <c r="AP228" s="65">
        <f t="shared" si="157"/>
        <v>31.825343514567464</v>
      </c>
      <c r="AQ228" s="65">
        <f t="shared" si="158"/>
        <v>36.716895676378314</v>
      </c>
      <c r="AR228" s="65">
        <f t="shared" si="159"/>
        <v>39.162671757283732</v>
      </c>
      <c r="AS228" s="65">
        <f t="shared" si="160"/>
        <v>56.150181710528997</v>
      </c>
      <c r="AT228" s="65">
        <f t="shared" si="161"/>
        <v>59.366908947372004</v>
      </c>
      <c r="AU228" s="65">
        <f t="shared" si="162"/>
        <v>65.800363421058009</v>
      </c>
      <c r="AV228" s="65">
        <f t="shared" si="163"/>
        <v>0</v>
      </c>
      <c r="AW228" s="65">
        <f t="shared" si="164"/>
        <v>31.825343514567464</v>
      </c>
      <c r="AX228" s="65">
        <f t="shared" si="165"/>
        <v>0</v>
      </c>
      <c r="AY228" s="65">
        <f t="shared" si="166"/>
        <v>36.716895676378314</v>
      </c>
      <c r="AZ228" s="65">
        <f t="shared" si="167"/>
        <v>0</v>
      </c>
      <c r="BA228" s="65">
        <f t="shared" si="168"/>
        <v>39.162671757283732</v>
      </c>
      <c r="BB228" s="65">
        <f t="shared" si="169"/>
        <v>0</v>
      </c>
      <c r="BC228" s="65">
        <f t="shared" si="170"/>
        <v>56.150181710528997</v>
      </c>
      <c r="BD228" s="65">
        <f t="shared" si="171"/>
        <v>0</v>
      </c>
      <c r="BE228" s="65">
        <f t="shared" si="172"/>
        <v>59.366908947372004</v>
      </c>
      <c r="BF228" s="65">
        <f t="shared" si="173"/>
        <v>0</v>
      </c>
      <c r="BG228" s="65">
        <f t="shared" si="174"/>
        <v>65.800363421058009</v>
      </c>
      <c r="BI228" s="371">
        <v>1213</v>
      </c>
      <c r="BJ228" s="342">
        <v>38.159143714653219</v>
      </c>
      <c r="BK228" s="342">
        <v>44.53942914310214</v>
      </c>
      <c r="BL228" s="342">
        <v>47.729571857326604</v>
      </c>
      <c r="BM228" s="342">
        <v>50.919714571551069</v>
      </c>
      <c r="BN228" s="342">
        <v>57.3</v>
      </c>
      <c r="BO228" s="342">
        <v>63.520778292737702</v>
      </c>
      <c r="BP228" s="342">
        <v>66.631167439106548</v>
      </c>
      <c r="BQ228" s="342">
        <v>69.741556585475408</v>
      </c>
      <c r="BR228" s="342">
        <v>76</v>
      </c>
      <c r="BS228" s="65"/>
      <c r="BT228" s="371">
        <v>1213</v>
      </c>
      <c r="BU228" s="342">
        <v>153.01717844935487</v>
      </c>
      <c r="BV228" s="342">
        <v>158.47811896623659</v>
      </c>
      <c r="BW228" s="342">
        <v>161.20858922467744</v>
      </c>
      <c r="BX228" s="342">
        <v>163.93905948311829</v>
      </c>
      <c r="BY228" s="342">
        <v>169.4</v>
      </c>
      <c r="BZ228" s="342">
        <v>174.76580082620441</v>
      </c>
      <c r="CA228" s="342">
        <v>177.44870123930662</v>
      </c>
      <c r="CB228" s="342">
        <v>180.13160165240885</v>
      </c>
      <c r="CC228" s="342">
        <v>185.49740247861325</v>
      </c>
      <c r="CE228" s="385">
        <v>71.75</v>
      </c>
      <c r="CF228" s="342">
        <v>6.15</v>
      </c>
      <c r="CG228" s="342">
        <v>7.15</v>
      </c>
      <c r="CH228" s="342">
        <v>7.65</v>
      </c>
      <c r="CI228" s="342">
        <v>8.15</v>
      </c>
      <c r="CJ228" s="342">
        <v>9.15</v>
      </c>
      <c r="CK228" s="342">
        <v>10.487500000000001</v>
      </c>
      <c r="CL228" s="342">
        <v>11.15625</v>
      </c>
      <c r="CM228" s="342">
        <v>11.824999999999999</v>
      </c>
      <c r="CN228" s="342">
        <v>13.1625</v>
      </c>
      <c r="CO228" s="342">
        <v>6.0625</v>
      </c>
      <c r="CP228" s="342">
        <v>7.0250000000000004</v>
      </c>
      <c r="CQ228" s="342">
        <v>7.5062499999999996</v>
      </c>
      <c r="CR228" s="342">
        <v>7.9874999999999998</v>
      </c>
      <c r="CS228" s="342">
        <v>8.9499999999999993</v>
      </c>
      <c r="CT228" s="342">
        <v>10.25</v>
      </c>
      <c r="CU228" s="342">
        <v>10.9</v>
      </c>
      <c r="CV228" s="342">
        <v>11.55</v>
      </c>
      <c r="CW228" s="342">
        <v>12.85</v>
      </c>
      <c r="CY228" s="101">
        <f t="shared" si="175"/>
        <v>1</v>
      </c>
      <c r="CZ228" s="101"/>
      <c r="DA228" s="101"/>
      <c r="DB228" s="311"/>
      <c r="DC228" s="311"/>
      <c r="DD228" s="311"/>
      <c r="DE228" s="311"/>
      <c r="DF228" s="311"/>
      <c r="DP228" s="311"/>
      <c r="DQ228" s="311"/>
      <c r="DR228" s="311"/>
      <c r="DS228" s="311"/>
      <c r="DT228" s="311"/>
      <c r="DU228" s="311"/>
      <c r="DV228" s="311"/>
      <c r="DW228" s="311"/>
      <c r="DX228" s="101"/>
      <c r="DY228" s="101"/>
      <c r="DZ228" s="101"/>
      <c r="EA228" s="101"/>
      <c r="EB228" s="101"/>
      <c r="EC228" s="101"/>
      <c r="ED228" s="101"/>
      <c r="EE228" s="311"/>
      <c r="EF228" s="101"/>
      <c r="EG228" s="101"/>
      <c r="EH228" s="101"/>
      <c r="EI228" s="101"/>
      <c r="EJ228" s="105"/>
      <c r="EK228" s="105"/>
      <c r="EL228" s="69"/>
      <c r="EM228" s="68"/>
      <c r="EN228" s="68"/>
      <c r="EO228" s="68"/>
      <c r="EP228" s="68"/>
      <c r="EQ228" s="68"/>
      <c r="ER228" s="68"/>
      <c r="ES228" s="15"/>
      <c r="ET228" s="15"/>
      <c r="EU228" s="105"/>
      <c r="EV228" s="105"/>
      <c r="EW228" s="105"/>
      <c r="EX228" s="105"/>
      <c r="EY228" s="105"/>
      <c r="EZ228" s="105"/>
      <c r="FA228" s="67"/>
      <c r="FB228" s="105"/>
      <c r="FC228" s="105"/>
      <c r="FD228" s="105"/>
      <c r="FE228" s="105"/>
      <c r="FF228" s="105"/>
      <c r="FG228" s="105"/>
      <c r="FH228" s="67"/>
      <c r="FI228" s="67"/>
      <c r="FJ228" s="67"/>
      <c r="FK228" s="67"/>
      <c r="FL228" s="67"/>
      <c r="FM228" s="67"/>
      <c r="FN228" s="67"/>
    </row>
    <row r="229" spans="2:170" ht="22.5" customHeight="1" x14ac:dyDescent="0.45">
      <c r="B229" s="133">
        <f>IF(Data!B228&lt;&gt;"",Data!B228,"")</f>
        <v>215</v>
      </c>
      <c r="C229" s="158" t="str">
        <f>IF(Data!C228&lt;&gt;"",Data!C228,"")</f>
        <v>นางสาวภันทิลา   วงค์สรวง</v>
      </c>
      <c r="D229" s="106">
        <f>IF(Data!D228&lt;&gt;"",Data!D228,"")</f>
        <v>2</v>
      </c>
      <c r="E229" s="140">
        <f>IF(AND(I229=1,Data!T228=0),0,IF(I229=999,999,Data!T228))</f>
        <v>202</v>
      </c>
      <c r="F229" s="140">
        <f t="shared" si="132"/>
        <v>16.833333333333332</v>
      </c>
      <c r="G229" s="140">
        <f>IF(Data!K228&lt;&gt;"",Data!K228,"")</f>
        <v>48</v>
      </c>
      <c r="H229" s="141">
        <f>IF(Data!L228&lt;&gt;"",Data!L228,"")</f>
        <v>163</v>
      </c>
      <c r="I229" s="63">
        <f>IF(Data!M228&lt;&gt;"",Data!M228,"")</f>
        <v>1</v>
      </c>
      <c r="J229" s="63">
        <f t="shared" si="133"/>
        <v>99</v>
      </c>
      <c r="L229" s="64" t="str">
        <f t="shared" si="134"/>
        <v>น้ำหนักตามเกณฑ์</v>
      </c>
      <c r="M229" s="74"/>
      <c r="N229" s="63">
        <f t="shared" si="135"/>
        <v>104</v>
      </c>
      <c r="P229" s="64" t="str">
        <f t="shared" si="136"/>
        <v>ส่วนสูงตามเกณฑ์</v>
      </c>
      <c r="R229" s="63">
        <f t="shared" si="137"/>
        <v>92</v>
      </c>
      <c r="S229" s="64" t="str">
        <f t="shared" si="138"/>
        <v>สมส่วน</v>
      </c>
      <c r="W229" s="310">
        <f t="shared" si="139"/>
        <v>2202</v>
      </c>
      <c r="Y229" s="65">
        <f t="shared" si="140"/>
        <v>48.3</v>
      </c>
      <c r="Z229" s="65">
        <f t="shared" si="141"/>
        <v>156.80000000000001</v>
      </c>
      <c r="AA229" s="65">
        <f t="shared" si="142"/>
        <v>52.3</v>
      </c>
      <c r="AB229" s="65">
        <f t="shared" si="143"/>
        <v>0</v>
      </c>
      <c r="AC229" s="65">
        <f t="shared" si="144"/>
        <v>52.3</v>
      </c>
      <c r="AD229" s="65">
        <f t="shared" si="145"/>
        <v>33.146822107433792</v>
      </c>
      <c r="AE229" s="65">
        <f t="shared" si="146"/>
        <v>38.197881404955865</v>
      </c>
      <c r="AF229" s="65">
        <f t="shared" si="147"/>
        <v>40.723411053716902</v>
      </c>
      <c r="AG229" s="65">
        <f t="shared" si="148"/>
        <v>57.551413871250944</v>
      </c>
      <c r="AH229" s="65">
        <f t="shared" si="149"/>
        <v>60.635218495001254</v>
      </c>
      <c r="AI229" s="65">
        <f t="shared" si="150"/>
        <v>66.80282774250189</v>
      </c>
      <c r="AJ229" s="65">
        <f t="shared" si="151"/>
        <v>141.96583637885624</v>
      </c>
      <c r="AK229" s="65">
        <f t="shared" si="152"/>
        <v>146.91055758590417</v>
      </c>
      <c r="AL229" s="65">
        <f t="shared" si="153"/>
        <v>149.3829181894281</v>
      </c>
      <c r="AM229" s="65">
        <f t="shared" si="154"/>
        <v>164.13732824271625</v>
      </c>
      <c r="AN229" s="65">
        <f t="shared" si="155"/>
        <v>166.58310432362168</v>
      </c>
      <c r="AO229" s="65">
        <f t="shared" si="156"/>
        <v>171.47465648543252</v>
      </c>
      <c r="AP229" s="65">
        <f t="shared" si="157"/>
        <v>36.030272157455244</v>
      </c>
      <c r="AQ229" s="65">
        <f t="shared" si="158"/>
        <v>41.453514771636826</v>
      </c>
      <c r="AR229" s="65">
        <f t="shared" si="159"/>
        <v>44.165136078727627</v>
      </c>
      <c r="AS229" s="65">
        <f t="shared" si="160"/>
        <v>61.072892464117274</v>
      </c>
      <c r="AT229" s="65">
        <f t="shared" si="161"/>
        <v>63.997189952156361</v>
      </c>
      <c r="AU229" s="65">
        <f t="shared" si="162"/>
        <v>69.845784928234551</v>
      </c>
      <c r="AV229" s="65">
        <f t="shared" si="163"/>
        <v>0</v>
      </c>
      <c r="AW229" s="65">
        <f t="shared" si="164"/>
        <v>36.030272157455244</v>
      </c>
      <c r="AX229" s="65">
        <f t="shared" si="165"/>
        <v>0</v>
      </c>
      <c r="AY229" s="65">
        <f t="shared" si="166"/>
        <v>41.453514771636826</v>
      </c>
      <c r="AZ229" s="65">
        <f t="shared" si="167"/>
        <v>0</v>
      </c>
      <c r="BA229" s="65">
        <f t="shared" si="168"/>
        <v>44.165136078727627</v>
      </c>
      <c r="BB229" s="65">
        <f t="shared" si="169"/>
        <v>0</v>
      </c>
      <c r="BC229" s="65">
        <f t="shared" si="170"/>
        <v>61.072892464117274</v>
      </c>
      <c r="BD229" s="65">
        <f t="shared" si="171"/>
        <v>0</v>
      </c>
      <c r="BE229" s="65">
        <f t="shared" si="172"/>
        <v>63.997189952156361</v>
      </c>
      <c r="BF229" s="65">
        <f t="shared" si="173"/>
        <v>0</v>
      </c>
      <c r="BG229" s="65">
        <f t="shared" si="174"/>
        <v>69.845784928234551</v>
      </c>
      <c r="BI229" s="371">
        <v>1214</v>
      </c>
      <c r="BJ229" s="342">
        <v>38.25914371465322</v>
      </c>
      <c r="BK229" s="342">
        <v>44.639429143102149</v>
      </c>
      <c r="BL229" s="342">
        <v>47.829571857326606</v>
      </c>
      <c r="BM229" s="342">
        <v>51.01971457155107</v>
      </c>
      <c r="BN229" s="342">
        <v>57.4</v>
      </c>
      <c r="BO229" s="342">
        <v>63.620778292737697</v>
      </c>
      <c r="BP229" s="342">
        <v>66.731167439106542</v>
      </c>
      <c r="BQ229" s="342">
        <v>69.841556585475402</v>
      </c>
      <c r="BR229" s="342">
        <v>76.099999999999994</v>
      </c>
      <c r="BS229" s="65"/>
      <c r="BT229" s="371">
        <v>1214</v>
      </c>
      <c r="BU229" s="342">
        <v>153.14703760631878</v>
      </c>
      <c r="BV229" s="342">
        <v>158.56469173754584</v>
      </c>
      <c r="BW229" s="342">
        <v>161.27351880315939</v>
      </c>
      <c r="BX229" s="342">
        <v>163.98234586877294</v>
      </c>
      <c r="BY229" s="342">
        <v>169.4</v>
      </c>
      <c r="BZ229" s="342">
        <v>174.76797226022038</v>
      </c>
      <c r="CA229" s="342">
        <v>177.45195839033056</v>
      </c>
      <c r="CB229" s="342">
        <v>180.13594452044075</v>
      </c>
      <c r="CC229" s="342">
        <v>185.50391678066111</v>
      </c>
      <c r="CE229" s="385">
        <v>72</v>
      </c>
      <c r="CF229" s="342">
        <v>6.2</v>
      </c>
      <c r="CG229" s="342">
        <v>7.2</v>
      </c>
      <c r="CH229" s="342">
        <v>7.7</v>
      </c>
      <c r="CI229" s="342">
        <v>8.1999999999999993</v>
      </c>
      <c r="CJ229" s="342">
        <v>9.1999999999999993</v>
      </c>
      <c r="CK229" s="342">
        <v>10.55</v>
      </c>
      <c r="CL229" s="342">
        <v>11.225</v>
      </c>
      <c r="CM229" s="342">
        <v>11.9</v>
      </c>
      <c r="CN229" s="342">
        <v>13.25</v>
      </c>
      <c r="CO229" s="342">
        <v>6.15</v>
      </c>
      <c r="CP229" s="342">
        <v>7.1</v>
      </c>
      <c r="CQ229" s="342">
        <v>7.5750000000000002</v>
      </c>
      <c r="CR229" s="342">
        <v>8.0500000000000007</v>
      </c>
      <c r="CS229" s="342">
        <v>9</v>
      </c>
      <c r="CT229" s="342">
        <v>10.3</v>
      </c>
      <c r="CU229" s="342">
        <v>10.95</v>
      </c>
      <c r="CV229" s="342">
        <v>11.6</v>
      </c>
      <c r="CW229" s="342">
        <v>12.9</v>
      </c>
      <c r="CY229" s="101">
        <f t="shared" si="175"/>
        <v>1</v>
      </c>
      <c r="CZ229" s="101"/>
      <c r="DA229" s="101"/>
      <c r="DB229" s="311"/>
      <c r="DC229" s="311"/>
      <c r="DD229" s="311"/>
      <c r="DE229" s="311"/>
      <c r="DF229" s="311"/>
      <c r="DP229" s="311"/>
      <c r="DQ229" s="311"/>
      <c r="DR229" s="311"/>
      <c r="DS229" s="311"/>
      <c r="DT229" s="311"/>
      <c r="DU229" s="311"/>
      <c r="DV229" s="311"/>
      <c r="DW229" s="311"/>
      <c r="DX229" s="101"/>
      <c r="DY229" s="101"/>
      <c r="DZ229" s="101"/>
      <c r="EA229" s="101"/>
      <c r="EB229" s="101"/>
      <c r="EC229" s="101"/>
      <c r="ED229" s="101"/>
      <c r="EE229" s="311"/>
      <c r="EF229" s="101"/>
      <c r="EG229" s="101"/>
      <c r="EH229" s="101"/>
      <c r="EI229" s="101"/>
      <c r="EJ229" s="105"/>
      <c r="EK229" s="105"/>
      <c r="EL229" s="69"/>
      <c r="EM229" s="68"/>
      <c r="EN229" s="68"/>
      <c r="EO229" s="68"/>
      <c r="EP229" s="68"/>
      <c r="EQ229" s="68"/>
      <c r="ER229" s="68"/>
      <c r="ES229" s="15"/>
      <c r="ET229" s="15"/>
      <c r="EU229" s="105"/>
      <c r="EV229" s="105"/>
      <c r="EW229" s="105"/>
      <c r="EX229" s="105"/>
      <c r="EY229" s="105"/>
      <c r="EZ229" s="105"/>
      <c r="FA229" s="67"/>
      <c r="FB229" s="105"/>
      <c r="FC229" s="105"/>
      <c r="FD229" s="105"/>
      <c r="FE229" s="105"/>
      <c r="FF229" s="105"/>
      <c r="FG229" s="105"/>
      <c r="FH229" s="67"/>
      <c r="FI229" s="67"/>
      <c r="FJ229" s="67"/>
      <c r="FK229" s="67"/>
      <c r="FL229" s="67"/>
      <c r="FM229" s="67"/>
      <c r="FN229" s="67"/>
    </row>
    <row r="230" spans="2:170" ht="22.5" customHeight="1" x14ac:dyDescent="0.45">
      <c r="B230" s="133">
        <f>IF(Data!B229&lt;&gt;"",Data!B229,"")</f>
        <v>216</v>
      </c>
      <c r="C230" s="158" t="str">
        <f>IF(Data!C229&lt;&gt;"",Data!C229,"")</f>
        <v>นางสาววณิชยา   ประทอง</v>
      </c>
      <c r="D230" s="106">
        <f>IF(Data!D229&lt;&gt;"",Data!D229,"")</f>
        <v>2</v>
      </c>
      <c r="E230" s="140">
        <f>IF(AND(I230=1,Data!T229=0),0,IF(I230=999,999,Data!T229))</f>
        <v>199</v>
      </c>
      <c r="F230" s="140">
        <f t="shared" si="132"/>
        <v>16.583333333333332</v>
      </c>
      <c r="G230" s="140">
        <f>IF(Data!K229&lt;&gt;"",Data!K229,"")</f>
        <v>48</v>
      </c>
      <c r="H230" s="141">
        <f>IF(Data!L229&lt;&gt;"",Data!L229,"")</f>
        <v>158</v>
      </c>
      <c r="I230" s="63">
        <f>IF(Data!M229&lt;&gt;"",Data!M229,"")</f>
        <v>1</v>
      </c>
      <c r="J230" s="63">
        <f t="shared" si="133"/>
        <v>100</v>
      </c>
      <c r="L230" s="64" t="str">
        <f t="shared" si="134"/>
        <v>น้ำหนักตามเกณฑ์</v>
      </c>
      <c r="M230" s="74"/>
      <c r="N230" s="63">
        <f t="shared" si="135"/>
        <v>101</v>
      </c>
      <c r="P230" s="64" t="str">
        <f t="shared" si="136"/>
        <v>ส่วนสูงตามเกณฑ์</v>
      </c>
      <c r="R230" s="63">
        <f t="shared" si="137"/>
        <v>100</v>
      </c>
      <c r="S230" s="64" t="str">
        <f t="shared" si="138"/>
        <v>สมส่วน</v>
      </c>
      <c r="W230" s="310">
        <f t="shared" si="139"/>
        <v>2199</v>
      </c>
      <c r="Y230" s="65">
        <f t="shared" si="140"/>
        <v>48.2</v>
      </c>
      <c r="Z230" s="65">
        <f t="shared" si="141"/>
        <v>156.80000000000001</v>
      </c>
      <c r="AA230" s="65">
        <f t="shared" si="142"/>
        <v>48.1</v>
      </c>
      <c r="AB230" s="65">
        <f t="shared" si="143"/>
        <v>0</v>
      </c>
      <c r="AC230" s="65">
        <f t="shared" si="144"/>
        <v>48.1</v>
      </c>
      <c r="AD230" s="65">
        <f t="shared" si="145"/>
        <v>33.046822107433798</v>
      </c>
      <c r="AE230" s="65">
        <f t="shared" si="146"/>
        <v>38.097881404955871</v>
      </c>
      <c r="AF230" s="65">
        <f t="shared" si="147"/>
        <v>40.623411053716907</v>
      </c>
      <c r="AG230" s="65">
        <f t="shared" si="148"/>
        <v>57.451413871250949</v>
      </c>
      <c r="AH230" s="65">
        <f t="shared" si="149"/>
        <v>60.535218495001253</v>
      </c>
      <c r="AI230" s="65">
        <f t="shared" si="150"/>
        <v>66.702827742501881</v>
      </c>
      <c r="AJ230" s="65">
        <f t="shared" si="151"/>
        <v>141.80632924314503</v>
      </c>
      <c r="AK230" s="65">
        <f t="shared" si="152"/>
        <v>146.80421949543003</v>
      </c>
      <c r="AL230" s="65">
        <f t="shared" si="153"/>
        <v>149.30316462157251</v>
      </c>
      <c r="AM230" s="65">
        <f t="shared" si="154"/>
        <v>164.13732824271625</v>
      </c>
      <c r="AN230" s="65">
        <f t="shared" si="155"/>
        <v>166.58310432362168</v>
      </c>
      <c r="AO230" s="65">
        <f t="shared" si="156"/>
        <v>171.47465648543252</v>
      </c>
      <c r="AP230" s="65">
        <f t="shared" si="157"/>
        <v>33.106329243145026</v>
      </c>
      <c r="AQ230" s="65">
        <f t="shared" si="158"/>
        <v>38.104219495430016</v>
      </c>
      <c r="AR230" s="65">
        <f t="shared" si="159"/>
        <v>40.603164621572517</v>
      </c>
      <c r="AS230" s="65">
        <f t="shared" si="160"/>
        <v>57.590674574817783</v>
      </c>
      <c r="AT230" s="65">
        <f t="shared" si="161"/>
        <v>60.754232766423705</v>
      </c>
      <c r="AU230" s="65">
        <f t="shared" si="162"/>
        <v>67.081349149635557</v>
      </c>
      <c r="AV230" s="65">
        <f t="shared" si="163"/>
        <v>0</v>
      </c>
      <c r="AW230" s="65">
        <f t="shared" si="164"/>
        <v>33.106329243145026</v>
      </c>
      <c r="AX230" s="65">
        <f t="shared" si="165"/>
        <v>0</v>
      </c>
      <c r="AY230" s="65">
        <f t="shared" si="166"/>
        <v>38.104219495430016</v>
      </c>
      <c r="AZ230" s="65">
        <f t="shared" si="167"/>
        <v>0</v>
      </c>
      <c r="BA230" s="65">
        <f t="shared" si="168"/>
        <v>40.603164621572517</v>
      </c>
      <c r="BB230" s="65">
        <f t="shared" si="169"/>
        <v>0</v>
      </c>
      <c r="BC230" s="65">
        <f t="shared" si="170"/>
        <v>57.590674574817783</v>
      </c>
      <c r="BD230" s="65">
        <f t="shared" si="171"/>
        <v>0</v>
      </c>
      <c r="BE230" s="65">
        <f t="shared" si="172"/>
        <v>60.754232766423705</v>
      </c>
      <c r="BF230" s="65">
        <f t="shared" si="173"/>
        <v>0</v>
      </c>
      <c r="BG230" s="65">
        <f t="shared" si="174"/>
        <v>67.081349149635557</v>
      </c>
      <c r="BI230" s="371">
        <v>1215</v>
      </c>
      <c r="BJ230" s="342">
        <v>38.518650850364445</v>
      </c>
      <c r="BK230" s="342">
        <v>44.845767233576296</v>
      </c>
      <c r="BL230" s="342">
        <v>48.009325425182226</v>
      </c>
      <c r="BM230" s="342">
        <v>51.172883616788148</v>
      </c>
      <c r="BN230" s="342">
        <v>57.5</v>
      </c>
      <c r="BO230" s="342">
        <v>63.667609247500629</v>
      </c>
      <c r="BP230" s="342">
        <v>66.751413871250946</v>
      </c>
      <c r="BQ230" s="342">
        <v>69.835218495001257</v>
      </c>
      <c r="BR230" s="342">
        <v>76.099999999999994</v>
      </c>
      <c r="BS230" s="65"/>
      <c r="BT230" s="371">
        <v>1215</v>
      </c>
      <c r="BU230" s="342">
        <v>153.26368037028894</v>
      </c>
      <c r="BV230" s="342">
        <v>158.64245358019264</v>
      </c>
      <c r="BW230" s="342">
        <v>161.33184018514447</v>
      </c>
      <c r="BX230" s="342">
        <v>164.02122679009631</v>
      </c>
      <c r="BY230" s="342">
        <v>169.4</v>
      </c>
      <c r="BZ230" s="342">
        <v>174.77007356894453</v>
      </c>
      <c r="CA230" s="342">
        <v>177.45511035341679</v>
      </c>
      <c r="CB230" s="342">
        <v>180.14014713788902</v>
      </c>
      <c r="CC230" s="342">
        <v>185.51022070683354</v>
      </c>
      <c r="CE230" s="385">
        <v>72.25</v>
      </c>
      <c r="CF230" s="342">
        <v>6.2750000000000004</v>
      </c>
      <c r="CG230" s="342">
        <v>7.2750000000000004</v>
      </c>
      <c r="CH230" s="342">
        <v>7.7750000000000004</v>
      </c>
      <c r="CI230" s="342">
        <v>8.2750000000000004</v>
      </c>
      <c r="CJ230" s="342">
        <v>9.2750000000000004</v>
      </c>
      <c r="CK230" s="342">
        <v>10.612500000000001</v>
      </c>
      <c r="CL230" s="342">
        <v>11.28125</v>
      </c>
      <c r="CM230" s="342">
        <v>11.95</v>
      </c>
      <c r="CN230" s="342">
        <v>13.2875</v>
      </c>
      <c r="CO230" s="342">
        <v>6.2</v>
      </c>
      <c r="CP230" s="342">
        <v>7.15</v>
      </c>
      <c r="CQ230" s="342">
        <v>7.625</v>
      </c>
      <c r="CR230" s="342">
        <v>8.1</v>
      </c>
      <c r="CS230" s="342">
        <v>9.0500000000000007</v>
      </c>
      <c r="CT230" s="342">
        <v>10.35</v>
      </c>
      <c r="CU230" s="342">
        <v>11</v>
      </c>
      <c r="CV230" s="342">
        <v>11.65</v>
      </c>
      <c r="CW230" s="342">
        <v>12.95</v>
      </c>
      <c r="CY230" s="101">
        <f t="shared" si="175"/>
        <v>1</v>
      </c>
      <c r="CZ230" s="101"/>
      <c r="DA230" s="101"/>
      <c r="DB230" s="311"/>
      <c r="DC230" s="311"/>
      <c r="DD230" s="311"/>
      <c r="DE230" s="311"/>
      <c r="DF230" s="311"/>
      <c r="DP230" s="311"/>
      <c r="DQ230" s="311"/>
      <c r="DR230" s="311"/>
      <c r="DS230" s="311"/>
      <c r="DT230" s="311"/>
      <c r="DU230" s="311"/>
      <c r="DV230" s="311"/>
      <c r="DW230" s="311"/>
      <c r="DX230" s="101"/>
      <c r="DY230" s="101"/>
      <c r="DZ230" s="101"/>
      <c r="EA230" s="101"/>
      <c r="EB230" s="101"/>
      <c r="EC230" s="101"/>
      <c r="ED230" s="101"/>
      <c r="EE230" s="311"/>
      <c r="EF230" s="101"/>
      <c r="EG230" s="101"/>
      <c r="EH230" s="101"/>
      <c r="EI230" s="101"/>
      <c r="EJ230" s="105"/>
      <c r="EK230" s="105"/>
      <c r="EL230" s="69"/>
      <c r="EM230" s="68"/>
      <c r="EN230" s="68"/>
      <c r="EO230" s="68"/>
      <c r="EP230" s="68"/>
      <c r="EQ230" s="68"/>
      <c r="ER230" s="68"/>
      <c r="ES230" s="15"/>
      <c r="ET230" s="15"/>
      <c r="EU230" s="105"/>
      <c r="EV230" s="105"/>
      <c r="EW230" s="105"/>
      <c r="EX230" s="105"/>
      <c r="EY230" s="105"/>
      <c r="EZ230" s="105"/>
      <c r="FA230" s="67"/>
      <c r="FB230" s="105"/>
      <c r="FC230" s="105"/>
      <c r="FD230" s="105"/>
      <c r="FE230" s="105"/>
      <c r="FF230" s="105"/>
      <c r="FG230" s="105"/>
      <c r="FH230" s="67"/>
      <c r="FI230" s="67"/>
      <c r="FJ230" s="67"/>
      <c r="FK230" s="67"/>
      <c r="FL230" s="67"/>
      <c r="FM230" s="67"/>
      <c r="FN230" s="67"/>
    </row>
    <row r="231" spans="2:170" ht="22.5" customHeight="1" x14ac:dyDescent="0.45">
      <c r="B231" s="133">
        <f>IF(Data!B230&lt;&gt;"",Data!B230,"")</f>
        <v>217</v>
      </c>
      <c r="C231" s="158" t="str">
        <f>IF(Data!C230&lt;&gt;"",Data!C230,"")</f>
        <v>นางสาวสุภัสสร   ชั่งหรก</v>
      </c>
      <c r="D231" s="106">
        <f>IF(Data!D230&lt;&gt;"",Data!D230,"")</f>
        <v>2</v>
      </c>
      <c r="E231" s="140">
        <f>IF(AND(I231=1,Data!T230=0),0,IF(I231=999,999,Data!T230))</f>
        <v>188</v>
      </c>
      <c r="F231" s="140">
        <f t="shared" si="132"/>
        <v>15.666666666666666</v>
      </c>
      <c r="G231" s="140">
        <f>IF(Data!K230&lt;&gt;"",Data!K230,"")</f>
        <v>47</v>
      </c>
      <c r="H231" s="141">
        <f>IF(Data!L230&lt;&gt;"",Data!L230,"")</f>
        <v>152</v>
      </c>
      <c r="I231" s="63">
        <f>IF(Data!M230&lt;&gt;"",Data!M230,"")</f>
        <v>1</v>
      </c>
      <c r="J231" s="63">
        <f t="shared" si="133"/>
        <v>99</v>
      </c>
      <c r="L231" s="64" t="str">
        <f t="shared" si="134"/>
        <v>น้ำหนักตามเกณฑ์</v>
      </c>
      <c r="M231" s="74"/>
      <c r="N231" s="63">
        <f t="shared" si="135"/>
        <v>97</v>
      </c>
      <c r="P231" s="64" t="str">
        <f t="shared" si="136"/>
        <v>ส่วนสูงตามเกณฑ์</v>
      </c>
      <c r="R231" s="63">
        <f t="shared" si="137"/>
        <v>109</v>
      </c>
      <c r="S231" s="64" t="str">
        <f t="shared" si="138"/>
        <v>สมส่วน</v>
      </c>
      <c r="W231" s="310">
        <f t="shared" si="139"/>
        <v>2188</v>
      </c>
      <c r="Y231" s="65">
        <f t="shared" si="140"/>
        <v>47.6</v>
      </c>
      <c r="Z231" s="65">
        <f t="shared" si="141"/>
        <v>156.4</v>
      </c>
      <c r="AA231" s="65">
        <f t="shared" si="142"/>
        <v>43.3</v>
      </c>
      <c r="AB231" s="65">
        <f t="shared" si="143"/>
        <v>0</v>
      </c>
      <c r="AC231" s="65">
        <f t="shared" si="144"/>
        <v>43.3</v>
      </c>
      <c r="AD231" s="65">
        <f t="shared" si="145"/>
        <v>31.80879356458891</v>
      </c>
      <c r="AE231" s="65">
        <f t="shared" si="146"/>
        <v>37.072529043059276</v>
      </c>
      <c r="AF231" s="65">
        <f t="shared" si="147"/>
        <v>39.704396782294452</v>
      </c>
      <c r="AG231" s="65">
        <f t="shared" si="148"/>
        <v>57.010921006962164</v>
      </c>
      <c r="AH231" s="65">
        <f t="shared" si="149"/>
        <v>60.147894675949551</v>
      </c>
      <c r="AI231" s="65">
        <f t="shared" si="150"/>
        <v>66.421842013924334</v>
      </c>
      <c r="AJ231" s="65">
        <f t="shared" si="151"/>
        <v>141.40632924314502</v>
      </c>
      <c r="AK231" s="65">
        <f t="shared" si="152"/>
        <v>146.40421949543003</v>
      </c>
      <c r="AL231" s="65">
        <f t="shared" si="153"/>
        <v>148.9031646215725</v>
      </c>
      <c r="AM231" s="65">
        <f t="shared" si="154"/>
        <v>163.89683537842751</v>
      </c>
      <c r="AN231" s="65">
        <f t="shared" si="155"/>
        <v>166.39578050456998</v>
      </c>
      <c r="AO231" s="65">
        <f t="shared" si="156"/>
        <v>171.39367075685499</v>
      </c>
      <c r="AP231" s="65">
        <f t="shared" si="157"/>
        <v>29.103864921701138</v>
      </c>
      <c r="AQ231" s="65">
        <f t="shared" si="158"/>
        <v>33.835909947800758</v>
      </c>
      <c r="AR231" s="65">
        <f t="shared" si="159"/>
        <v>36.201932460850571</v>
      </c>
      <c r="AS231" s="65">
        <f t="shared" si="160"/>
        <v>53.029935278384613</v>
      </c>
      <c r="AT231" s="65">
        <f t="shared" si="161"/>
        <v>56.273247037846147</v>
      </c>
      <c r="AU231" s="65">
        <f t="shared" si="162"/>
        <v>62.759870556769229</v>
      </c>
      <c r="AV231" s="65">
        <f t="shared" si="163"/>
        <v>0</v>
      </c>
      <c r="AW231" s="65">
        <f t="shared" si="164"/>
        <v>29.103864921701138</v>
      </c>
      <c r="AX231" s="65">
        <f t="shared" si="165"/>
        <v>0</v>
      </c>
      <c r="AY231" s="65">
        <f t="shared" si="166"/>
        <v>33.835909947800758</v>
      </c>
      <c r="AZ231" s="65">
        <f t="shared" si="167"/>
        <v>0</v>
      </c>
      <c r="BA231" s="65">
        <f t="shared" si="168"/>
        <v>36.201932460850571</v>
      </c>
      <c r="BB231" s="65">
        <f t="shared" si="169"/>
        <v>0</v>
      </c>
      <c r="BC231" s="65">
        <f t="shared" si="170"/>
        <v>53.029935278384613</v>
      </c>
      <c r="BD231" s="65">
        <f t="shared" si="171"/>
        <v>0</v>
      </c>
      <c r="BE231" s="65">
        <f t="shared" si="172"/>
        <v>56.273247037846147</v>
      </c>
      <c r="BF231" s="65">
        <f t="shared" si="173"/>
        <v>0</v>
      </c>
      <c r="BG231" s="65">
        <f t="shared" si="174"/>
        <v>62.759870556769229</v>
      </c>
      <c r="BI231" s="371">
        <v>1216</v>
      </c>
      <c r="BJ231" s="342">
        <v>38.618650850364446</v>
      </c>
      <c r="BK231" s="342">
        <v>44.945767233576298</v>
      </c>
      <c r="BL231" s="342">
        <v>48.10932542518222</v>
      </c>
      <c r="BM231" s="342">
        <v>51.27288361678815</v>
      </c>
      <c r="BN231" s="342">
        <v>57.6</v>
      </c>
      <c r="BO231" s="342">
        <v>63.76760924750063</v>
      </c>
      <c r="BP231" s="342">
        <v>66.851413871250941</v>
      </c>
      <c r="BQ231" s="342">
        <v>69.935218495001266</v>
      </c>
      <c r="BR231" s="342">
        <v>76.099999999999994</v>
      </c>
      <c r="BS231" s="65"/>
      <c r="BT231" s="371">
        <v>1216</v>
      </c>
      <c r="BU231" s="342">
        <v>153.36734956969232</v>
      </c>
      <c r="BV231" s="342">
        <v>158.7115663797949</v>
      </c>
      <c r="BW231" s="342">
        <v>161.38367478484616</v>
      </c>
      <c r="BX231" s="342">
        <v>164.05578318989745</v>
      </c>
      <c r="BY231" s="342">
        <v>169.4</v>
      </c>
      <c r="BZ231" s="342">
        <v>174.77007356894453</v>
      </c>
      <c r="CA231" s="342">
        <v>177.45511035341679</v>
      </c>
      <c r="CB231" s="342">
        <v>180.14014713788902</v>
      </c>
      <c r="CC231" s="342">
        <v>185.51022070683354</v>
      </c>
      <c r="CE231" s="385">
        <v>72.5</v>
      </c>
      <c r="CF231" s="342">
        <v>6.35</v>
      </c>
      <c r="CG231" s="342">
        <v>7.35</v>
      </c>
      <c r="CH231" s="342">
        <v>7.85</v>
      </c>
      <c r="CI231" s="342">
        <v>8.35</v>
      </c>
      <c r="CJ231" s="342">
        <v>9.35</v>
      </c>
      <c r="CK231" s="342">
        <v>10.675000000000001</v>
      </c>
      <c r="CL231" s="342">
        <v>11.3375</v>
      </c>
      <c r="CM231" s="342">
        <v>12</v>
      </c>
      <c r="CN231" s="342">
        <v>13.324999999999999</v>
      </c>
      <c r="CO231" s="342">
        <v>6.25</v>
      </c>
      <c r="CP231" s="342">
        <v>7.2</v>
      </c>
      <c r="CQ231" s="342">
        <v>7.6749999999999998</v>
      </c>
      <c r="CR231" s="342">
        <v>8.15</v>
      </c>
      <c r="CS231" s="342">
        <v>9.1</v>
      </c>
      <c r="CT231" s="342">
        <v>10.4</v>
      </c>
      <c r="CU231" s="342">
        <v>11.05</v>
      </c>
      <c r="CV231" s="342">
        <v>11.7</v>
      </c>
      <c r="CW231" s="342">
        <v>13</v>
      </c>
      <c r="CY231" s="101">
        <f t="shared" si="175"/>
        <v>1</v>
      </c>
      <c r="CZ231" s="101"/>
      <c r="DA231" s="101"/>
      <c r="DB231" s="311"/>
      <c r="DC231" s="311"/>
      <c r="DD231" s="311"/>
      <c r="DE231" s="311"/>
      <c r="DF231" s="311"/>
      <c r="DP231" s="311"/>
      <c r="DQ231" s="311"/>
      <c r="DR231" s="311"/>
      <c r="DS231" s="311"/>
      <c r="DT231" s="311"/>
      <c r="DU231" s="311"/>
      <c r="DV231" s="311"/>
      <c r="DW231" s="311"/>
      <c r="DX231" s="101"/>
      <c r="DY231" s="101"/>
      <c r="DZ231" s="101"/>
      <c r="EA231" s="101"/>
      <c r="EB231" s="101"/>
      <c r="EC231" s="101"/>
      <c r="ED231" s="101"/>
      <c r="EE231" s="311"/>
      <c r="EF231" s="101"/>
      <c r="EG231" s="101"/>
      <c r="EH231" s="101"/>
      <c r="EI231" s="101"/>
      <c r="EJ231" s="105"/>
      <c r="EK231" s="105"/>
      <c r="EL231" s="69"/>
      <c r="EM231" s="68"/>
      <c r="EN231" s="68"/>
      <c r="EO231" s="68"/>
      <c r="EP231" s="68"/>
      <c r="EQ231" s="68"/>
      <c r="ER231" s="68"/>
      <c r="ES231" s="15"/>
      <c r="ET231" s="15"/>
      <c r="EU231" s="105"/>
      <c r="EV231" s="105"/>
      <c r="EW231" s="105"/>
      <c r="EX231" s="105"/>
      <c r="EY231" s="105"/>
      <c r="EZ231" s="105"/>
      <c r="FA231" s="67"/>
      <c r="FB231" s="105"/>
      <c r="FC231" s="105"/>
      <c r="FD231" s="105"/>
      <c r="FE231" s="105"/>
      <c r="FF231" s="105"/>
      <c r="FG231" s="105"/>
      <c r="FH231" s="67"/>
      <c r="FI231" s="67"/>
      <c r="FJ231" s="67"/>
      <c r="FK231" s="67"/>
      <c r="FL231" s="67"/>
      <c r="FM231" s="67"/>
      <c r="FN231" s="67"/>
    </row>
    <row r="232" spans="2:170" ht="22.5" customHeight="1" x14ac:dyDescent="0.45">
      <c r="B232" s="133">
        <f>IF(Data!B231&lt;&gt;"",Data!B231,"")</f>
        <v>218</v>
      </c>
      <c r="C232" s="158" t="str">
        <f>IF(Data!C231&lt;&gt;"",Data!C231,"")</f>
        <v>นายคุณานนท์   แนวบุตร</v>
      </c>
      <c r="D232" s="106">
        <f>IF(Data!D231&lt;&gt;"",Data!D231,"")</f>
        <v>1</v>
      </c>
      <c r="E232" s="140">
        <f>IF(AND(I232=1,Data!T231=0),0,IF(I232=999,999,Data!T231))</f>
        <v>194</v>
      </c>
      <c r="F232" s="140">
        <f t="shared" si="132"/>
        <v>16.166666666666668</v>
      </c>
      <c r="G232" s="140">
        <f>IF(Data!K231&lt;&gt;"",Data!K231,"")</f>
        <v>47</v>
      </c>
      <c r="H232" s="141">
        <f>IF(Data!L231&lt;&gt;"",Data!L231,"")</f>
        <v>175</v>
      </c>
      <c r="I232" s="63">
        <f>IF(Data!M231&lt;&gt;"",Data!M231,"")</f>
        <v>1</v>
      </c>
      <c r="J232" s="63">
        <f t="shared" si="133"/>
        <v>87</v>
      </c>
      <c r="L232" s="64" t="str">
        <f t="shared" si="134"/>
        <v>น้ำหนักตามเกณฑ์</v>
      </c>
      <c r="M232" s="74"/>
      <c r="N232" s="63">
        <f t="shared" si="135"/>
        <v>104</v>
      </c>
      <c r="P232" s="64" t="str">
        <f t="shared" si="136"/>
        <v>ส่วนสูงตามเกณฑ์</v>
      </c>
      <c r="R232" s="63">
        <f t="shared" si="137"/>
        <v>77</v>
      </c>
      <c r="S232" s="64" t="str">
        <f t="shared" si="138"/>
        <v>ผอม</v>
      </c>
      <c r="W232" s="310">
        <f t="shared" si="139"/>
        <v>1194</v>
      </c>
      <c r="Y232" s="65">
        <f t="shared" si="140"/>
        <v>54.2</v>
      </c>
      <c r="Z232" s="65">
        <f t="shared" si="141"/>
        <v>167.93087426559998</v>
      </c>
      <c r="AA232" s="65">
        <f t="shared" si="142"/>
        <v>61.1</v>
      </c>
      <c r="AB232" s="65">
        <f t="shared" si="143"/>
        <v>0</v>
      </c>
      <c r="AC232" s="65">
        <f t="shared" si="144"/>
        <v>61.1</v>
      </c>
      <c r="AD232" s="65">
        <f t="shared" si="145"/>
        <v>34.421115171808324</v>
      </c>
      <c r="AE232" s="65">
        <f t="shared" si="146"/>
        <v>41.014076781205546</v>
      </c>
      <c r="AF232" s="65">
        <f t="shared" si="147"/>
        <v>44.310557585904164</v>
      </c>
      <c r="AG232" s="65">
        <f t="shared" si="148"/>
        <v>64.488210253373893</v>
      </c>
      <c r="AH232" s="65">
        <f t="shared" si="149"/>
        <v>67.917613671165185</v>
      </c>
      <c r="AI232" s="65">
        <f t="shared" si="150"/>
        <v>74.8</v>
      </c>
      <c r="AJ232" s="65">
        <f t="shared" si="151"/>
        <v>149.628257737913</v>
      </c>
      <c r="AK232" s="65">
        <f t="shared" si="152"/>
        <v>155.72912991380866</v>
      </c>
      <c r="AL232" s="65">
        <f t="shared" si="153"/>
        <v>158.77956600175651</v>
      </c>
      <c r="AM232" s="65">
        <f t="shared" si="154"/>
        <v>176.14555676218015</v>
      </c>
      <c r="AN232" s="65">
        <f t="shared" si="155"/>
        <v>178.8837842610402</v>
      </c>
      <c r="AO232" s="65">
        <f t="shared" si="156"/>
        <v>184.36023925876032</v>
      </c>
      <c r="AP232" s="65">
        <f t="shared" si="157"/>
        <v>43.713722207476678</v>
      </c>
      <c r="AQ232" s="65">
        <f t="shared" si="158"/>
        <v>49.509148138317784</v>
      </c>
      <c r="AR232" s="65">
        <f t="shared" si="159"/>
        <v>52.406861103738343</v>
      </c>
      <c r="AS232" s="65">
        <f t="shared" si="160"/>
        <v>69.155110353416774</v>
      </c>
      <c r="AT232" s="65">
        <f t="shared" si="161"/>
        <v>71.840147137889034</v>
      </c>
      <c r="AU232" s="65">
        <f t="shared" si="162"/>
        <v>77.210220706833539</v>
      </c>
      <c r="AV232" s="65">
        <f t="shared" si="163"/>
        <v>0</v>
      </c>
      <c r="AW232" s="65">
        <f t="shared" si="164"/>
        <v>43.713722207476678</v>
      </c>
      <c r="AX232" s="65">
        <f t="shared" si="165"/>
        <v>0</v>
      </c>
      <c r="AY232" s="65">
        <f t="shared" si="166"/>
        <v>49.509148138317784</v>
      </c>
      <c r="AZ232" s="65">
        <f t="shared" si="167"/>
        <v>0</v>
      </c>
      <c r="BA232" s="65">
        <f t="shared" si="168"/>
        <v>52.406861103738343</v>
      </c>
      <c r="BB232" s="65">
        <f t="shared" si="169"/>
        <v>0</v>
      </c>
      <c r="BC232" s="65">
        <f t="shared" si="170"/>
        <v>69.155110353416774</v>
      </c>
      <c r="BD232" s="65">
        <f t="shared" si="171"/>
        <v>0</v>
      </c>
      <c r="BE232" s="65">
        <f t="shared" si="172"/>
        <v>71.840147137889034</v>
      </c>
      <c r="BF232" s="65">
        <f t="shared" si="173"/>
        <v>0</v>
      </c>
      <c r="BG232" s="65">
        <f t="shared" si="174"/>
        <v>77.210220706833539</v>
      </c>
      <c r="BI232" s="371">
        <v>1217</v>
      </c>
      <c r="BJ232" s="342">
        <v>38.71865085036444</v>
      </c>
      <c r="BK232" s="342">
        <v>45.045767233576292</v>
      </c>
      <c r="BL232" s="342">
        <v>48.209325425182215</v>
      </c>
      <c r="BM232" s="342">
        <v>51.372883616788144</v>
      </c>
      <c r="BN232" s="342">
        <v>57.7</v>
      </c>
      <c r="BO232" s="342">
        <v>63.814440202263555</v>
      </c>
      <c r="BP232" s="342">
        <v>66.871660303395331</v>
      </c>
      <c r="BQ232" s="342">
        <v>69.928880404527106</v>
      </c>
      <c r="BR232" s="342">
        <v>76.099999999999994</v>
      </c>
      <c r="BS232" s="65"/>
      <c r="BT232" s="371">
        <v>1217</v>
      </c>
      <c r="BU232" s="342">
        <v>153.45940138916953</v>
      </c>
      <c r="BV232" s="342">
        <v>158.77293425944634</v>
      </c>
      <c r="BW232" s="342">
        <v>161.42970069458477</v>
      </c>
      <c r="BX232" s="342">
        <v>164.08646712972319</v>
      </c>
      <c r="BY232" s="342">
        <v>169.4</v>
      </c>
      <c r="BZ232" s="342">
        <v>174.77007356894453</v>
      </c>
      <c r="CA232" s="342">
        <v>177.45511035341679</v>
      </c>
      <c r="CB232" s="342">
        <v>180.14014713788902</v>
      </c>
      <c r="CC232" s="342">
        <v>185.51022070683354</v>
      </c>
      <c r="CE232" s="385">
        <v>72.75</v>
      </c>
      <c r="CF232" s="342">
        <v>6.4249999999999998</v>
      </c>
      <c r="CG232" s="342">
        <v>7.4249999999999998</v>
      </c>
      <c r="CH232" s="342">
        <v>7.9249999999999998</v>
      </c>
      <c r="CI232" s="342">
        <v>8.4250000000000007</v>
      </c>
      <c r="CJ232" s="342">
        <v>9.4250000000000007</v>
      </c>
      <c r="CK232" s="342">
        <v>10.737500000000001</v>
      </c>
      <c r="CL232" s="342">
        <v>11.393750000000001</v>
      </c>
      <c r="CM232" s="342">
        <v>12.05</v>
      </c>
      <c r="CN232" s="342">
        <v>13.362500000000001</v>
      </c>
      <c r="CO232" s="342">
        <v>6.3</v>
      </c>
      <c r="CP232" s="342">
        <v>7.25</v>
      </c>
      <c r="CQ232" s="342">
        <v>7.7249999999999996</v>
      </c>
      <c r="CR232" s="342">
        <v>8.1999999999999993</v>
      </c>
      <c r="CS232" s="342">
        <v>9.15</v>
      </c>
      <c r="CT232" s="342">
        <v>10.45</v>
      </c>
      <c r="CU232" s="342">
        <v>11.1</v>
      </c>
      <c r="CV232" s="342">
        <v>11.75</v>
      </c>
      <c r="CW232" s="342">
        <v>13.05</v>
      </c>
      <c r="CY232" s="101">
        <f t="shared" si="175"/>
        <v>1</v>
      </c>
      <c r="CZ232" s="101"/>
      <c r="DA232" s="101"/>
      <c r="DB232" s="311"/>
      <c r="DC232" s="311"/>
      <c r="DD232" s="311"/>
      <c r="DE232" s="311"/>
      <c r="DF232" s="311"/>
      <c r="DP232" s="311"/>
      <c r="DQ232" s="311"/>
      <c r="DR232" s="311"/>
      <c r="DS232" s="311"/>
      <c r="DT232" s="311"/>
      <c r="DU232" s="311"/>
      <c r="DV232" s="311"/>
      <c r="DW232" s="311"/>
      <c r="DX232" s="101"/>
      <c r="DY232" s="101"/>
      <c r="DZ232" s="101"/>
      <c r="EA232" s="101"/>
      <c r="EB232" s="101"/>
      <c r="EC232" s="101"/>
      <c r="ED232" s="101"/>
      <c r="EE232" s="311"/>
      <c r="EF232" s="101"/>
      <c r="EG232" s="101"/>
      <c r="EH232" s="101"/>
      <c r="EI232" s="101"/>
      <c r="EJ232" s="105"/>
      <c r="EK232" s="105"/>
      <c r="EL232" s="69"/>
      <c r="EM232" s="68"/>
      <c r="EN232" s="68"/>
      <c r="EO232" s="68"/>
      <c r="EP232" s="68"/>
      <c r="EQ232" s="68"/>
      <c r="ER232" s="68"/>
      <c r="ES232" s="15"/>
      <c r="ET232" s="15"/>
      <c r="EU232" s="105"/>
      <c r="EV232" s="105"/>
      <c r="EW232" s="105"/>
      <c r="EX232" s="105"/>
      <c r="EY232" s="105"/>
      <c r="EZ232" s="105"/>
      <c r="FA232" s="67"/>
      <c r="FB232" s="105"/>
      <c r="FC232" s="105"/>
      <c r="FD232" s="105"/>
      <c r="FE232" s="105"/>
      <c r="FF232" s="105"/>
      <c r="FG232" s="105"/>
      <c r="FH232" s="67"/>
      <c r="FI232" s="67"/>
      <c r="FJ232" s="67"/>
      <c r="FK232" s="67"/>
      <c r="FL232" s="67"/>
      <c r="FM232" s="67"/>
      <c r="FN232" s="67"/>
    </row>
    <row r="233" spans="2:170" ht="22.5" customHeight="1" x14ac:dyDescent="0.45">
      <c r="B233" s="133">
        <f>IF(Data!B232&lt;&gt;"",Data!B232,"")</f>
        <v>219</v>
      </c>
      <c r="C233" s="158" t="str">
        <f>IF(Data!C232&lt;&gt;"",Data!C232,"")</f>
        <v>นายณภัทร   มาสำราญ</v>
      </c>
      <c r="D233" s="106">
        <f>IF(Data!D232&lt;&gt;"",Data!D232,"")</f>
        <v>1</v>
      </c>
      <c r="E233" s="140">
        <f>IF(AND(I233=1,Data!T232=0),0,IF(I233=999,999,Data!T232))</f>
        <v>194</v>
      </c>
      <c r="F233" s="140">
        <f t="shared" si="132"/>
        <v>16.166666666666668</v>
      </c>
      <c r="G233" s="140">
        <f>IF(Data!K232&lt;&gt;"",Data!K232,"")</f>
        <v>74</v>
      </c>
      <c r="H233" s="141">
        <f>IF(Data!L232&lt;&gt;"",Data!L232,"")</f>
        <v>165</v>
      </c>
      <c r="I233" s="63">
        <f>IF(Data!M232&lt;&gt;"",Data!M232,"")</f>
        <v>1</v>
      </c>
      <c r="J233" s="63">
        <f t="shared" si="133"/>
        <v>137</v>
      </c>
      <c r="L233" s="64" t="str">
        <f t="shared" si="134"/>
        <v>น้ำหนักมากกว่าเกณฑ์</v>
      </c>
      <c r="M233" s="74"/>
      <c r="N233" s="63">
        <f t="shared" si="135"/>
        <v>98</v>
      </c>
      <c r="P233" s="64" t="str">
        <f t="shared" si="136"/>
        <v>ส่วนสูงตามเกณฑ์</v>
      </c>
      <c r="R233" s="63">
        <f t="shared" si="137"/>
        <v>140</v>
      </c>
      <c r="S233" s="64" t="str">
        <f t="shared" si="138"/>
        <v>อ้วน</v>
      </c>
      <c r="W233" s="310">
        <f t="shared" si="139"/>
        <v>1194</v>
      </c>
      <c r="Y233" s="65">
        <f t="shared" si="140"/>
        <v>54.2</v>
      </c>
      <c r="Z233" s="65">
        <f t="shared" si="141"/>
        <v>167.93087426559998</v>
      </c>
      <c r="AA233" s="65">
        <f t="shared" si="142"/>
        <v>52.7</v>
      </c>
      <c r="AB233" s="65">
        <f t="shared" si="143"/>
        <v>0</v>
      </c>
      <c r="AC233" s="65">
        <f t="shared" si="144"/>
        <v>52.7</v>
      </c>
      <c r="AD233" s="65">
        <f t="shared" si="145"/>
        <v>34.421115171808324</v>
      </c>
      <c r="AE233" s="65">
        <f t="shared" si="146"/>
        <v>41.014076781205546</v>
      </c>
      <c r="AF233" s="65">
        <f t="shared" si="147"/>
        <v>44.310557585904164</v>
      </c>
      <c r="AG233" s="65">
        <f t="shared" si="148"/>
        <v>64.488210253373893</v>
      </c>
      <c r="AH233" s="65">
        <f t="shared" si="149"/>
        <v>67.917613671165185</v>
      </c>
      <c r="AI233" s="65">
        <f t="shared" si="150"/>
        <v>74.8</v>
      </c>
      <c r="AJ233" s="65">
        <f t="shared" si="151"/>
        <v>149.628257737913</v>
      </c>
      <c r="AK233" s="65">
        <f t="shared" si="152"/>
        <v>155.72912991380866</v>
      </c>
      <c r="AL233" s="65">
        <f t="shared" si="153"/>
        <v>158.77956600175651</v>
      </c>
      <c r="AM233" s="65">
        <f t="shared" si="154"/>
        <v>176.14555676218015</v>
      </c>
      <c r="AN233" s="65">
        <f t="shared" si="155"/>
        <v>178.8837842610402</v>
      </c>
      <c r="AO233" s="65">
        <f t="shared" si="156"/>
        <v>184.36023925876032</v>
      </c>
      <c r="AP233" s="65">
        <f t="shared" si="157"/>
        <v>37.068300700300128</v>
      </c>
      <c r="AQ233" s="65">
        <f t="shared" si="158"/>
        <v>42.278867133533417</v>
      </c>
      <c r="AR233" s="65">
        <f t="shared" si="159"/>
        <v>44.884150350150065</v>
      </c>
      <c r="AS233" s="65">
        <f t="shared" si="160"/>
        <v>61.47289246411728</v>
      </c>
      <c r="AT233" s="65">
        <f t="shared" si="161"/>
        <v>64.397189952156367</v>
      </c>
      <c r="AU233" s="65">
        <f t="shared" si="162"/>
        <v>70.245784928234556</v>
      </c>
      <c r="AV233" s="65">
        <f t="shared" si="163"/>
        <v>0</v>
      </c>
      <c r="AW233" s="65">
        <f t="shared" si="164"/>
        <v>37.068300700300128</v>
      </c>
      <c r="AX233" s="65">
        <f t="shared" si="165"/>
        <v>0</v>
      </c>
      <c r="AY233" s="65">
        <f t="shared" si="166"/>
        <v>42.278867133533417</v>
      </c>
      <c r="AZ233" s="65">
        <f t="shared" si="167"/>
        <v>0</v>
      </c>
      <c r="BA233" s="65">
        <f t="shared" si="168"/>
        <v>44.884150350150065</v>
      </c>
      <c r="BB233" s="65">
        <f t="shared" si="169"/>
        <v>0</v>
      </c>
      <c r="BC233" s="65">
        <f t="shared" si="170"/>
        <v>61.47289246411728</v>
      </c>
      <c r="BD233" s="65">
        <f t="shared" si="171"/>
        <v>0</v>
      </c>
      <c r="BE233" s="65">
        <f t="shared" si="172"/>
        <v>64.397189952156367</v>
      </c>
      <c r="BF233" s="65">
        <f t="shared" si="173"/>
        <v>0</v>
      </c>
      <c r="BG233" s="65">
        <f t="shared" si="174"/>
        <v>70.245784928234556</v>
      </c>
      <c r="BI233" s="371">
        <v>1218</v>
      </c>
      <c r="BJ233" s="342">
        <v>38.978157986075672</v>
      </c>
      <c r="BK233" s="342">
        <v>45.252105324050447</v>
      </c>
      <c r="BL233" s="342">
        <v>48.389078993037835</v>
      </c>
      <c r="BM233" s="342">
        <v>51.526052662025222</v>
      </c>
      <c r="BN233" s="342">
        <v>57.8</v>
      </c>
      <c r="BO233" s="342">
        <v>63.914440202263549</v>
      </c>
      <c r="BP233" s="342">
        <v>66.971660303395325</v>
      </c>
      <c r="BQ233" s="342">
        <v>70.028880404527101</v>
      </c>
      <c r="BR233" s="342">
        <v>76.099999999999994</v>
      </c>
      <c r="BS233" s="65"/>
      <c r="BT233" s="371">
        <v>1218</v>
      </c>
      <c r="BU233" s="342">
        <v>153.54027762460561</v>
      </c>
      <c r="BV233" s="342">
        <v>158.82685174973707</v>
      </c>
      <c r="BW233" s="342">
        <v>161.47013881230282</v>
      </c>
      <c r="BX233" s="342">
        <v>164.11342587486854</v>
      </c>
      <c r="BY233" s="342">
        <v>169.4</v>
      </c>
      <c r="BZ233" s="342">
        <v>174.77007356894453</v>
      </c>
      <c r="CA233" s="342">
        <v>177.45511035341679</v>
      </c>
      <c r="CB233" s="342">
        <v>180.14014713788902</v>
      </c>
      <c r="CC233" s="342">
        <v>185.51022070683354</v>
      </c>
      <c r="CE233" s="385">
        <v>73</v>
      </c>
      <c r="CF233" s="342">
        <v>6.5</v>
      </c>
      <c r="CG233" s="342">
        <v>7.5</v>
      </c>
      <c r="CH233" s="342">
        <v>8</v>
      </c>
      <c r="CI233" s="342">
        <v>8.5</v>
      </c>
      <c r="CJ233" s="342">
        <v>9.5</v>
      </c>
      <c r="CK233" s="342">
        <v>10.8</v>
      </c>
      <c r="CL233" s="342">
        <v>11.45</v>
      </c>
      <c r="CM233" s="342">
        <v>12.1</v>
      </c>
      <c r="CN233" s="342">
        <v>13.4</v>
      </c>
      <c r="CO233" s="342">
        <v>6.35</v>
      </c>
      <c r="CP233" s="342">
        <v>7.3</v>
      </c>
      <c r="CQ233" s="342">
        <v>7.7750000000000004</v>
      </c>
      <c r="CR233" s="342">
        <v>8.25</v>
      </c>
      <c r="CS233" s="342">
        <v>9.1999999999999993</v>
      </c>
      <c r="CT233" s="342">
        <v>10.5</v>
      </c>
      <c r="CU233" s="342">
        <v>11.15</v>
      </c>
      <c r="CV233" s="342">
        <v>11.8</v>
      </c>
      <c r="CW233" s="342">
        <v>13.1</v>
      </c>
      <c r="CY233" s="101">
        <f t="shared" si="175"/>
        <v>1</v>
      </c>
      <c r="CZ233" s="101"/>
      <c r="DA233" s="101"/>
      <c r="DB233" s="311"/>
      <c r="DC233" s="311"/>
      <c r="DD233" s="311"/>
      <c r="DE233" s="311"/>
      <c r="DF233" s="311"/>
      <c r="DP233" s="311"/>
      <c r="DQ233" s="311"/>
      <c r="DR233" s="311"/>
      <c r="DS233" s="311"/>
      <c r="DT233" s="311"/>
      <c r="DU233" s="311"/>
      <c r="DV233" s="311"/>
      <c r="DW233" s="311"/>
      <c r="DX233" s="101"/>
      <c r="DY233" s="101"/>
      <c r="DZ233" s="101"/>
      <c r="EA233" s="101"/>
      <c r="EB233" s="101"/>
      <c r="EC233" s="101"/>
      <c r="ED233" s="101"/>
      <c r="EE233" s="311"/>
      <c r="EF233" s="101"/>
      <c r="EG233" s="101"/>
      <c r="EH233" s="101"/>
      <c r="EI233" s="101"/>
      <c r="EJ233" s="105"/>
      <c r="EK233" s="105"/>
      <c r="EL233" s="69"/>
      <c r="EM233" s="68"/>
      <c r="EN233" s="68"/>
      <c r="EO233" s="68"/>
      <c r="EP233" s="68"/>
      <c r="EQ233" s="68"/>
      <c r="ER233" s="68"/>
      <c r="ES233" s="15"/>
      <c r="ET233" s="15"/>
      <c r="EU233" s="105"/>
      <c r="EV233" s="105"/>
      <c r="EW233" s="105"/>
      <c r="EX233" s="105"/>
      <c r="EY233" s="105"/>
      <c r="EZ233" s="105"/>
      <c r="FA233" s="67"/>
      <c r="FB233" s="105"/>
      <c r="FC233" s="105"/>
      <c r="FD233" s="105"/>
      <c r="FE233" s="105"/>
      <c r="FF233" s="105"/>
      <c r="FG233" s="105"/>
      <c r="FH233" s="67"/>
      <c r="FI233" s="67"/>
      <c r="FJ233" s="67"/>
      <c r="FK233" s="67"/>
      <c r="FL233" s="67"/>
      <c r="FM233" s="67"/>
      <c r="FN233" s="67"/>
    </row>
    <row r="234" spans="2:170" ht="22.5" customHeight="1" x14ac:dyDescent="0.45">
      <c r="B234" s="133">
        <f>IF(Data!B233&lt;&gt;"",Data!B233,"")</f>
        <v>220</v>
      </c>
      <c r="C234" s="158" t="str">
        <f>IF(Data!C233&lt;&gt;"",Data!C233,"")</f>
        <v>นายนนท์นรัฐ   พรหมขลิบนิล</v>
      </c>
      <c r="D234" s="106">
        <f>IF(Data!D233&lt;&gt;"",Data!D233,"")</f>
        <v>1</v>
      </c>
      <c r="E234" s="140">
        <f>IF(AND(I234=1,Data!T233=0),0,IF(I234=999,999,Data!T233))</f>
        <v>198</v>
      </c>
      <c r="F234" s="140">
        <f t="shared" si="132"/>
        <v>16.5</v>
      </c>
      <c r="G234" s="140">
        <f>IF(Data!K233&lt;&gt;"",Data!K233,"")</f>
        <v>79</v>
      </c>
      <c r="H234" s="141">
        <f>IF(Data!L233&lt;&gt;"",Data!L233,"")</f>
        <v>187</v>
      </c>
      <c r="I234" s="63">
        <f>IF(Data!M233&lt;&gt;"",Data!M233,"")</f>
        <v>1</v>
      </c>
      <c r="J234" s="63">
        <f t="shared" si="133"/>
        <v>144</v>
      </c>
      <c r="L234" s="64" t="str">
        <f t="shared" si="134"/>
        <v>น้ำหนักมากกว่าเกณฑ์</v>
      </c>
      <c r="M234" s="74"/>
      <c r="N234" s="63">
        <f t="shared" si="135"/>
        <v>111</v>
      </c>
      <c r="P234" s="64" t="str">
        <f t="shared" si="136"/>
        <v>สูงกว่าเกณฑ์</v>
      </c>
      <c r="R234" s="63">
        <f t="shared" si="137"/>
        <v>0</v>
      </c>
      <c r="S234" s="64" t="str">
        <f t="shared" si="138"/>
        <v>ไม่ทราบค่า</v>
      </c>
      <c r="W234" s="310">
        <f t="shared" si="139"/>
        <v>1198</v>
      </c>
      <c r="Y234" s="65">
        <f t="shared" si="140"/>
        <v>55</v>
      </c>
      <c r="Z234" s="65">
        <f t="shared" si="141"/>
        <v>168.62294446079997</v>
      </c>
      <c r="AA234" s="65">
        <f t="shared" si="142"/>
        <v>0</v>
      </c>
      <c r="AB234" s="65">
        <f t="shared" si="143"/>
        <v>0</v>
      </c>
      <c r="AC234" s="65">
        <f t="shared" si="144"/>
        <v>0</v>
      </c>
      <c r="AD234" s="65">
        <f t="shared" si="145"/>
        <v>35.221115171808329</v>
      </c>
      <c r="AE234" s="65">
        <f t="shared" si="146"/>
        <v>41.814076781205557</v>
      </c>
      <c r="AF234" s="65">
        <f t="shared" si="147"/>
        <v>45.110557585904168</v>
      </c>
      <c r="AG234" s="65">
        <f t="shared" si="148"/>
        <v>65.048949549807048</v>
      </c>
      <c r="AH234" s="65">
        <f t="shared" si="149"/>
        <v>68.398599399742736</v>
      </c>
      <c r="AI234" s="65">
        <f t="shared" si="150"/>
        <v>75.099999999999994</v>
      </c>
      <c r="AJ234" s="65">
        <f t="shared" si="151"/>
        <v>150.48564706276156</v>
      </c>
      <c r="AK234" s="65">
        <f t="shared" si="152"/>
        <v>156.53141286210769</v>
      </c>
      <c r="AL234" s="65">
        <f t="shared" si="153"/>
        <v>159.55429576178079</v>
      </c>
      <c r="AM234" s="65">
        <f t="shared" si="154"/>
        <v>176.59221116693936</v>
      </c>
      <c r="AN234" s="65">
        <f t="shared" si="155"/>
        <v>179.24863340231914</v>
      </c>
      <c r="AO234" s="65">
        <f t="shared" si="156"/>
        <v>184.56147787307876</v>
      </c>
      <c r="AP234" s="65">
        <f t="shared" si="157"/>
        <v>0</v>
      </c>
      <c r="AQ234" s="65">
        <f t="shared" si="158"/>
        <v>0</v>
      </c>
      <c r="AR234" s="65">
        <f t="shared" si="159"/>
        <v>0</v>
      </c>
      <c r="AS234" s="65">
        <f t="shared" si="160"/>
        <v>0</v>
      </c>
      <c r="AT234" s="65">
        <f t="shared" si="161"/>
        <v>0</v>
      </c>
      <c r="AU234" s="65">
        <f t="shared" si="162"/>
        <v>0</v>
      </c>
      <c r="AV234" s="65">
        <f t="shared" si="163"/>
        <v>0</v>
      </c>
      <c r="AW234" s="65">
        <f t="shared" si="164"/>
        <v>0</v>
      </c>
      <c r="AX234" s="65">
        <f t="shared" si="165"/>
        <v>0</v>
      </c>
      <c r="AY234" s="65">
        <f t="shared" si="166"/>
        <v>0</v>
      </c>
      <c r="AZ234" s="65">
        <f t="shared" si="167"/>
        <v>0</v>
      </c>
      <c r="BA234" s="65" t="str">
        <f t="shared" si="168"/>
        <v>0</v>
      </c>
      <c r="BB234" s="65">
        <f t="shared" si="169"/>
        <v>0</v>
      </c>
      <c r="BC234" s="65">
        <f t="shared" si="170"/>
        <v>0</v>
      </c>
      <c r="BD234" s="65">
        <f t="shared" si="171"/>
        <v>0</v>
      </c>
      <c r="BE234" s="65">
        <f t="shared" si="172"/>
        <v>0</v>
      </c>
      <c r="BF234" s="65">
        <f t="shared" si="173"/>
        <v>0</v>
      </c>
      <c r="BG234" s="65">
        <f t="shared" si="174"/>
        <v>0</v>
      </c>
      <c r="BI234" s="371">
        <v>1219</v>
      </c>
      <c r="BJ234" s="342">
        <v>39.078157986075666</v>
      </c>
      <c r="BK234" s="342">
        <v>45.352105324050449</v>
      </c>
      <c r="BL234" s="342">
        <v>48.489078993037836</v>
      </c>
      <c r="BM234" s="342">
        <v>51.626052662025224</v>
      </c>
      <c r="BN234" s="342">
        <v>57.9</v>
      </c>
      <c r="BO234" s="342">
        <v>63.961271157026481</v>
      </c>
      <c r="BP234" s="342">
        <v>66.991906735539715</v>
      </c>
      <c r="BQ234" s="342">
        <v>70.022542314052956</v>
      </c>
      <c r="BR234" s="342">
        <v>76.099999999999994</v>
      </c>
      <c r="BS234" s="65"/>
      <c r="BT234" s="371">
        <v>1219</v>
      </c>
      <c r="BU234" s="342">
        <v>153.55536478180886</v>
      </c>
      <c r="BV234" s="342">
        <v>158.87024318787257</v>
      </c>
      <c r="BW234" s="342">
        <v>161.52768239090443</v>
      </c>
      <c r="BX234" s="342">
        <v>164.18512159393629</v>
      </c>
      <c r="BY234" s="342">
        <v>169.5</v>
      </c>
      <c r="BZ234" s="342">
        <v>174.81690452370745</v>
      </c>
      <c r="CA234" s="342">
        <v>177.47535678556119</v>
      </c>
      <c r="CB234" s="342">
        <v>180.13380904741487</v>
      </c>
      <c r="CC234" s="342">
        <v>185.45071357112232</v>
      </c>
      <c r="CE234" s="385">
        <v>73.25</v>
      </c>
      <c r="CF234" s="342">
        <v>6.55</v>
      </c>
      <c r="CG234" s="342">
        <v>7.55</v>
      </c>
      <c r="CH234" s="342">
        <v>8.0500000000000007</v>
      </c>
      <c r="CI234" s="342">
        <v>8.5500000000000007</v>
      </c>
      <c r="CJ234" s="342">
        <v>9.5500000000000007</v>
      </c>
      <c r="CK234" s="342">
        <v>10.862500000000001</v>
      </c>
      <c r="CL234" s="342">
        <v>11.518750000000001</v>
      </c>
      <c r="CM234" s="342">
        <v>12.175000000000001</v>
      </c>
      <c r="CN234" s="342">
        <v>13.487500000000001</v>
      </c>
      <c r="CO234" s="342">
        <v>6.4</v>
      </c>
      <c r="CP234" s="342">
        <v>7.35</v>
      </c>
      <c r="CQ234" s="342">
        <v>7.8250000000000002</v>
      </c>
      <c r="CR234" s="342">
        <v>8.3000000000000007</v>
      </c>
      <c r="CS234" s="342">
        <v>9.25</v>
      </c>
      <c r="CT234" s="342">
        <v>10.55</v>
      </c>
      <c r="CU234" s="342">
        <v>11.2</v>
      </c>
      <c r="CV234" s="342">
        <v>11.85</v>
      </c>
      <c r="CW234" s="342">
        <v>13.15</v>
      </c>
      <c r="CY234" s="101">
        <f t="shared" si="175"/>
        <v>1</v>
      </c>
      <c r="CZ234" s="101"/>
      <c r="DA234" s="101"/>
      <c r="DB234" s="311"/>
      <c r="DC234" s="311"/>
      <c r="DD234" s="311"/>
      <c r="DE234" s="311"/>
      <c r="DF234" s="311"/>
      <c r="DP234" s="311"/>
      <c r="DQ234" s="311"/>
      <c r="DR234" s="311"/>
      <c r="DS234" s="311"/>
      <c r="DT234" s="311"/>
      <c r="DU234" s="311"/>
      <c r="DV234" s="311"/>
      <c r="DW234" s="311"/>
      <c r="DX234" s="101"/>
      <c r="DY234" s="101"/>
      <c r="DZ234" s="101"/>
      <c r="EA234" s="101"/>
      <c r="EB234" s="101"/>
      <c r="EC234" s="101"/>
      <c r="ED234" s="101"/>
      <c r="EE234" s="311"/>
      <c r="EF234" s="101"/>
      <c r="EG234" s="101"/>
      <c r="EH234" s="101"/>
      <c r="EI234" s="101"/>
      <c r="EJ234" s="105"/>
      <c r="EK234" s="105"/>
      <c r="EL234" s="69"/>
      <c r="EM234" s="68"/>
      <c r="EN234" s="68"/>
      <c r="EO234" s="68"/>
      <c r="EP234" s="68"/>
      <c r="EQ234" s="68"/>
      <c r="ER234" s="68"/>
      <c r="ES234" s="15"/>
      <c r="ET234" s="15"/>
      <c r="EU234" s="105"/>
      <c r="EV234" s="105"/>
      <c r="EW234" s="105"/>
      <c r="EX234" s="105"/>
      <c r="EY234" s="105"/>
      <c r="EZ234" s="105"/>
      <c r="FA234" s="67"/>
      <c r="FB234" s="105"/>
      <c r="FC234" s="105"/>
      <c r="FD234" s="105"/>
      <c r="FE234" s="105"/>
      <c r="FF234" s="105"/>
      <c r="FG234" s="105"/>
      <c r="FH234" s="67"/>
      <c r="FI234" s="67"/>
      <c r="FJ234" s="67"/>
      <c r="FK234" s="67"/>
      <c r="FL234" s="67"/>
      <c r="FM234" s="67"/>
      <c r="FN234" s="67"/>
    </row>
    <row r="235" spans="2:170" ht="22.5" customHeight="1" x14ac:dyDescent="0.45">
      <c r="B235" s="133">
        <f>IF(Data!B234&lt;&gt;"",Data!B234,"")</f>
        <v>221</v>
      </c>
      <c r="C235" s="158" t="str">
        <f>IF(Data!C234&lt;&gt;"",Data!C234,"")</f>
        <v>นางสาวรุ่งนภา   ทับบุรี</v>
      </c>
      <c r="D235" s="106">
        <f>IF(Data!D234&lt;&gt;"",Data!D234,"")</f>
        <v>2</v>
      </c>
      <c r="E235" s="140">
        <f>IF(AND(I235=1,Data!T234=0),0,IF(I235=999,999,Data!T234))</f>
        <v>193</v>
      </c>
      <c r="F235" s="140">
        <f t="shared" si="132"/>
        <v>16.083333333333332</v>
      </c>
      <c r="G235" s="140">
        <f>IF(Data!K234&lt;&gt;"",Data!K234,"")</f>
        <v>41</v>
      </c>
      <c r="H235" s="141">
        <f>IF(Data!L234&lt;&gt;"",Data!L234,"")</f>
        <v>165</v>
      </c>
      <c r="I235" s="63">
        <f>IF(Data!M234&lt;&gt;"",Data!M234,"")</f>
        <v>1</v>
      </c>
      <c r="J235" s="63">
        <f t="shared" si="133"/>
        <v>86</v>
      </c>
      <c r="L235" s="64" t="str">
        <f t="shared" si="134"/>
        <v>น้ำหนักตามเกณฑ์</v>
      </c>
      <c r="M235" s="74"/>
      <c r="N235" s="63">
        <f t="shared" si="135"/>
        <v>105</v>
      </c>
      <c r="P235" s="64" t="str">
        <f t="shared" si="136"/>
        <v>ค่อนข้างสูง</v>
      </c>
      <c r="R235" s="63">
        <f t="shared" si="137"/>
        <v>76</v>
      </c>
      <c r="S235" s="64" t="str">
        <f t="shared" si="138"/>
        <v>ผอม</v>
      </c>
      <c r="W235" s="310">
        <f t="shared" si="139"/>
        <v>2193</v>
      </c>
      <c r="Y235" s="65">
        <f t="shared" si="140"/>
        <v>47.9</v>
      </c>
      <c r="Z235" s="65">
        <f t="shared" si="141"/>
        <v>156.6</v>
      </c>
      <c r="AA235" s="65">
        <f t="shared" si="142"/>
        <v>54</v>
      </c>
      <c r="AB235" s="65">
        <f t="shared" si="143"/>
        <v>0</v>
      </c>
      <c r="AC235" s="65">
        <f t="shared" si="144"/>
        <v>54</v>
      </c>
      <c r="AD235" s="65">
        <f t="shared" si="145"/>
        <v>32.427807836011354</v>
      </c>
      <c r="AE235" s="65">
        <f t="shared" si="146"/>
        <v>37.585205224007574</v>
      </c>
      <c r="AF235" s="65">
        <f t="shared" si="147"/>
        <v>40.16390391800568</v>
      </c>
      <c r="AG235" s="65">
        <f t="shared" si="148"/>
        <v>57.231167439106557</v>
      </c>
      <c r="AH235" s="65">
        <f t="shared" si="149"/>
        <v>60.341556585475409</v>
      </c>
      <c r="AI235" s="65">
        <f t="shared" si="150"/>
        <v>66.562334878213107</v>
      </c>
      <c r="AJ235" s="65">
        <f t="shared" si="151"/>
        <v>141.60632924314501</v>
      </c>
      <c r="AK235" s="65">
        <f t="shared" si="152"/>
        <v>146.60421949543002</v>
      </c>
      <c r="AL235" s="65">
        <f t="shared" si="153"/>
        <v>149.10316462157249</v>
      </c>
      <c r="AM235" s="65">
        <f t="shared" si="154"/>
        <v>164.01708181057188</v>
      </c>
      <c r="AN235" s="65">
        <f t="shared" si="155"/>
        <v>166.48944241409583</v>
      </c>
      <c r="AO235" s="65">
        <f t="shared" si="156"/>
        <v>171.43416362114377</v>
      </c>
      <c r="AP235" s="65">
        <f t="shared" si="157"/>
        <v>37.251750750321563</v>
      </c>
      <c r="AQ235" s="65">
        <f t="shared" si="158"/>
        <v>42.834500500214375</v>
      </c>
      <c r="AR235" s="65">
        <f t="shared" si="159"/>
        <v>45.625875375160781</v>
      </c>
      <c r="AS235" s="65">
        <f t="shared" si="160"/>
        <v>62.294371056983614</v>
      </c>
      <c r="AT235" s="65">
        <f t="shared" si="161"/>
        <v>65.059161409311486</v>
      </c>
      <c r="AU235" s="65">
        <f t="shared" si="162"/>
        <v>70.588742113967214</v>
      </c>
      <c r="AV235" s="65">
        <f t="shared" si="163"/>
        <v>0</v>
      </c>
      <c r="AW235" s="65">
        <f t="shared" si="164"/>
        <v>37.251750750321563</v>
      </c>
      <c r="AX235" s="65">
        <f t="shared" si="165"/>
        <v>0</v>
      </c>
      <c r="AY235" s="65">
        <f t="shared" si="166"/>
        <v>42.834500500214375</v>
      </c>
      <c r="AZ235" s="65">
        <f t="shared" si="167"/>
        <v>0</v>
      </c>
      <c r="BA235" s="65">
        <f t="shared" si="168"/>
        <v>45.625875375160781</v>
      </c>
      <c r="BB235" s="65">
        <f t="shared" si="169"/>
        <v>0</v>
      </c>
      <c r="BC235" s="65">
        <f t="shared" si="170"/>
        <v>62.294371056983614</v>
      </c>
      <c r="BD235" s="65">
        <f t="shared" si="171"/>
        <v>0</v>
      </c>
      <c r="BE235" s="65">
        <f t="shared" si="172"/>
        <v>65.059161409311486</v>
      </c>
      <c r="BF235" s="65">
        <f t="shared" si="173"/>
        <v>0</v>
      </c>
      <c r="BG235" s="65">
        <f t="shared" si="174"/>
        <v>70.588742113967214</v>
      </c>
      <c r="BI235" s="371">
        <v>1220</v>
      </c>
      <c r="BJ235" s="342">
        <v>39.23766512178689</v>
      </c>
      <c r="BK235" s="342">
        <v>45.458443414524595</v>
      </c>
      <c r="BL235" s="342">
        <v>48.568832560893455</v>
      </c>
      <c r="BM235" s="342">
        <v>51.6792217072623</v>
      </c>
      <c r="BN235" s="342">
        <v>57.9</v>
      </c>
      <c r="BO235" s="342">
        <v>64.014440202263557</v>
      </c>
      <c r="BP235" s="342">
        <v>67.071660303395333</v>
      </c>
      <c r="BQ235" s="342">
        <v>70.128880404527109</v>
      </c>
      <c r="BR235" s="342">
        <v>76.2</v>
      </c>
      <c r="BS235" s="65"/>
      <c r="BT235" s="371">
        <v>1220</v>
      </c>
      <c r="BU235" s="342">
        <v>153.61796291071974</v>
      </c>
      <c r="BV235" s="342">
        <v>158.91197527381317</v>
      </c>
      <c r="BW235" s="342">
        <v>161.55898145535986</v>
      </c>
      <c r="BX235" s="342">
        <v>164.20598763690657</v>
      </c>
      <c r="BY235" s="342">
        <v>169.5</v>
      </c>
      <c r="BZ235" s="342">
        <v>174.81690452370745</v>
      </c>
      <c r="CA235" s="342">
        <v>177.47535678556119</v>
      </c>
      <c r="CB235" s="342">
        <v>180.13380904741487</v>
      </c>
      <c r="CC235" s="342">
        <v>185.45071357112232</v>
      </c>
      <c r="CE235" s="385">
        <v>73.5</v>
      </c>
      <c r="CF235" s="342">
        <v>6.6</v>
      </c>
      <c r="CG235" s="342">
        <v>7.6</v>
      </c>
      <c r="CH235" s="342">
        <v>8.1</v>
      </c>
      <c r="CI235" s="342">
        <v>8.6</v>
      </c>
      <c r="CJ235" s="342">
        <v>9.6</v>
      </c>
      <c r="CK235" s="342">
        <v>10.925000000000001</v>
      </c>
      <c r="CL235" s="342">
        <v>11.5875</v>
      </c>
      <c r="CM235" s="342">
        <v>12.25</v>
      </c>
      <c r="CN235" s="342">
        <v>13.574999999999999</v>
      </c>
      <c r="CO235" s="342">
        <v>6.45</v>
      </c>
      <c r="CP235" s="342">
        <v>7.4</v>
      </c>
      <c r="CQ235" s="342">
        <v>7.875</v>
      </c>
      <c r="CR235" s="342">
        <v>8.35</v>
      </c>
      <c r="CS235" s="342">
        <v>9.3000000000000007</v>
      </c>
      <c r="CT235" s="342">
        <v>10.6</v>
      </c>
      <c r="CU235" s="342">
        <v>11.25</v>
      </c>
      <c r="CV235" s="342">
        <v>11.9</v>
      </c>
      <c r="CW235" s="342">
        <v>13.2</v>
      </c>
      <c r="CY235" s="101">
        <f t="shared" si="175"/>
        <v>1</v>
      </c>
      <c r="CZ235" s="101"/>
      <c r="DA235" s="101"/>
      <c r="DB235" s="311"/>
      <c r="DC235" s="311"/>
      <c r="DD235" s="311"/>
      <c r="DE235" s="311"/>
      <c r="DF235" s="311"/>
      <c r="DP235" s="311"/>
      <c r="DQ235" s="311"/>
      <c r="DR235" s="311"/>
      <c r="DS235" s="311"/>
      <c r="DT235" s="311"/>
      <c r="DU235" s="311"/>
      <c r="DV235" s="311"/>
      <c r="DW235" s="311"/>
      <c r="DX235" s="101"/>
      <c r="DY235" s="101"/>
      <c r="DZ235" s="101"/>
      <c r="EA235" s="101"/>
      <c r="EB235" s="101"/>
      <c r="EC235" s="101"/>
      <c r="ED235" s="101"/>
      <c r="EE235" s="311"/>
      <c r="EF235" s="101"/>
      <c r="EG235" s="101"/>
      <c r="EH235" s="101"/>
      <c r="EI235" s="101"/>
      <c r="EJ235" s="105"/>
      <c r="EK235" s="105"/>
      <c r="EL235" s="69"/>
      <c r="EM235" s="68"/>
      <c r="EN235" s="68"/>
      <c r="EO235" s="68"/>
      <c r="EP235" s="68"/>
      <c r="EQ235" s="68"/>
      <c r="ER235" s="68"/>
      <c r="ES235" s="15"/>
      <c r="ET235" s="15"/>
      <c r="EU235" s="105"/>
      <c r="EV235" s="105"/>
      <c r="EW235" s="105"/>
      <c r="EX235" s="105"/>
      <c r="EY235" s="105"/>
      <c r="EZ235" s="105"/>
      <c r="FA235" s="67"/>
      <c r="FB235" s="105"/>
      <c r="FC235" s="105"/>
      <c r="FD235" s="105"/>
      <c r="FE235" s="105"/>
      <c r="FF235" s="105"/>
      <c r="FG235" s="105"/>
      <c r="FH235" s="67"/>
      <c r="FI235" s="67"/>
      <c r="FJ235" s="67"/>
      <c r="FK235" s="67"/>
      <c r="FL235" s="67"/>
      <c r="FM235" s="67"/>
      <c r="FN235" s="67"/>
    </row>
    <row r="236" spans="2:170" ht="22.5" customHeight="1" x14ac:dyDescent="0.45">
      <c r="B236" s="133">
        <f>IF(Data!B235&lt;&gt;"",Data!B235,"")</f>
        <v>222</v>
      </c>
      <c r="C236" s="158" t="str">
        <f>IF(Data!C235&lt;&gt;"",Data!C235,"")</f>
        <v>นางสาวปฐมพร   แก่นโต</v>
      </c>
      <c r="D236" s="106">
        <f>IF(Data!D235&lt;&gt;"",Data!D235,"")</f>
        <v>2</v>
      </c>
      <c r="E236" s="140">
        <f>IF(AND(I236=1,Data!T235=0),0,IF(I236=999,999,Data!T235))</f>
        <v>202</v>
      </c>
      <c r="F236" s="140">
        <f t="shared" si="132"/>
        <v>16.833333333333332</v>
      </c>
      <c r="G236" s="140">
        <f>IF(Data!K235&lt;&gt;"",Data!K235,"")</f>
        <v>55</v>
      </c>
      <c r="H236" s="141">
        <f>IF(Data!L235&lt;&gt;"",Data!L235,"")</f>
        <v>163</v>
      </c>
      <c r="I236" s="63">
        <f>IF(Data!M235&lt;&gt;"",Data!M235,"")</f>
        <v>1</v>
      </c>
      <c r="J236" s="63">
        <f t="shared" si="133"/>
        <v>114</v>
      </c>
      <c r="L236" s="64" t="str">
        <f t="shared" si="134"/>
        <v>น้ำหนักตามเกณฑ์</v>
      </c>
      <c r="M236" s="74"/>
      <c r="N236" s="63">
        <f t="shared" si="135"/>
        <v>104</v>
      </c>
      <c r="P236" s="64" t="str">
        <f t="shared" si="136"/>
        <v>ส่วนสูงตามเกณฑ์</v>
      </c>
      <c r="R236" s="63">
        <f t="shared" si="137"/>
        <v>105</v>
      </c>
      <c r="S236" s="64" t="str">
        <f t="shared" si="138"/>
        <v>สมส่วน</v>
      </c>
      <c r="W236" s="310">
        <f t="shared" si="139"/>
        <v>2202</v>
      </c>
      <c r="Y236" s="65">
        <f t="shared" si="140"/>
        <v>48.3</v>
      </c>
      <c r="Z236" s="65">
        <f t="shared" si="141"/>
        <v>156.80000000000001</v>
      </c>
      <c r="AA236" s="65">
        <f t="shared" si="142"/>
        <v>52.3</v>
      </c>
      <c r="AB236" s="65">
        <f t="shared" si="143"/>
        <v>0</v>
      </c>
      <c r="AC236" s="65">
        <f t="shared" si="144"/>
        <v>52.3</v>
      </c>
      <c r="AD236" s="65">
        <f t="shared" si="145"/>
        <v>33.146822107433792</v>
      </c>
      <c r="AE236" s="65">
        <f t="shared" si="146"/>
        <v>38.197881404955865</v>
      </c>
      <c r="AF236" s="65">
        <f t="shared" si="147"/>
        <v>40.723411053716902</v>
      </c>
      <c r="AG236" s="65">
        <f t="shared" si="148"/>
        <v>57.551413871250944</v>
      </c>
      <c r="AH236" s="65">
        <f t="shared" si="149"/>
        <v>60.635218495001254</v>
      </c>
      <c r="AI236" s="65">
        <f t="shared" si="150"/>
        <v>66.80282774250189</v>
      </c>
      <c r="AJ236" s="65">
        <f t="shared" si="151"/>
        <v>141.96583637885624</v>
      </c>
      <c r="AK236" s="65">
        <f t="shared" si="152"/>
        <v>146.91055758590417</v>
      </c>
      <c r="AL236" s="65">
        <f t="shared" si="153"/>
        <v>149.3829181894281</v>
      </c>
      <c r="AM236" s="65">
        <f t="shared" si="154"/>
        <v>164.13732824271625</v>
      </c>
      <c r="AN236" s="65">
        <f t="shared" si="155"/>
        <v>166.58310432362168</v>
      </c>
      <c r="AO236" s="65">
        <f t="shared" si="156"/>
        <v>171.47465648543252</v>
      </c>
      <c r="AP236" s="65">
        <f t="shared" si="157"/>
        <v>36.030272157455244</v>
      </c>
      <c r="AQ236" s="65">
        <f t="shared" si="158"/>
        <v>41.453514771636826</v>
      </c>
      <c r="AR236" s="65">
        <f t="shared" si="159"/>
        <v>44.165136078727627</v>
      </c>
      <c r="AS236" s="65">
        <f t="shared" si="160"/>
        <v>61.072892464117274</v>
      </c>
      <c r="AT236" s="65">
        <f t="shared" si="161"/>
        <v>63.997189952156361</v>
      </c>
      <c r="AU236" s="65">
        <f t="shared" si="162"/>
        <v>69.845784928234551</v>
      </c>
      <c r="AV236" s="65">
        <f t="shared" si="163"/>
        <v>0</v>
      </c>
      <c r="AW236" s="65">
        <f t="shared" si="164"/>
        <v>36.030272157455244</v>
      </c>
      <c r="AX236" s="65">
        <f t="shared" si="165"/>
        <v>0</v>
      </c>
      <c r="AY236" s="65">
        <f t="shared" si="166"/>
        <v>41.453514771636826</v>
      </c>
      <c r="AZ236" s="65">
        <f t="shared" si="167"/>
        <v>0</v>
      </c>
      <c r="BA236" s="65">
        <f t="shared" si="168"/>
        <v>44.165136078727627</v>
      </c>
      <c r="BB236" s="65">
        <f t="shared" si="169"/>
        <v>0</v>
      </c>
      <c r="BC236" s="65">
        <f t="shared" si="170"/>
        <v>61.072892464117274</v>
      </c>
      <c r="BD236" s="65">
        <f t="shared" si="171"/>
        <v>0</v>
      </c>
      <c r="BE236" s="65">
        <f t="shared" si="172"/>
        <v>63.997189952156361</v>
      </c>
      <c r="BF236" s="65">
        <f t="shared" si="173"/>
        <v>0</v>
      </c>
      <c r="BG236" s="65">
        <f t="shared" si="174"/>
        <v>69.845784928234551</v>
      </c>
      <c r="BI236" s="371">
        <v>1221</v>
      </c>
      <c r="BJ236" s="342">
        <v>39.178157986075675</v>
      </c>
      <c r="BK236" s="342">
        <v>45.45210532405045</v>
      </c>
      <c r="BL236" s="342">
        <v>48.589078993037838</v>
      </c>
      <c r="BM236" s="342">
        <v>51.726052662025225</v>
      </c>
      <c r="BN236" s="342">
        <v>58</v>
      </c>
      <c r="BO236" s="342">
        <v>64.061271157026482</v>
      </c>
      <c r="BP236" s="342">
        <v>67.091906735539723</v>
      </c>
      <c r="BQ236" s="342">
        <v>70.122542314052964</v>
      </c>
      <c r="BR236" s="342">
        <v>76.2</v>
      </c>
      <c r="BS236" s="65"/>
      <c r="BT236" s="371">
        <v>1221</v>
      </c>
      <c r="BU236" s="342">
        <v>153.69316074235894</v>
      </c>
      <c r="BV236" s="342">
        <v>158.96210716157262</v>
      </c>
      <c r="BW236" s="342">
        <v>161.59658037117947</v>
      </c>
      <c r="BX236" s="342">
        <v>164.23105358078632</v>
      </c>
      <c r="BY236" s="342">
        <v>169.5</v>
      </c>
      <c r="BZ236" s="342">
        <v>174.87007356894452</v>
      </c>
      <c r="CA236" s="342">
        <v>177.55511035341678</v>
      </c>
      <c r="CB236" s="342">
        <v>180.24014713788901</v>
      </c>
      <c r="CC236" s="342">
        <v>185.61022070683353</v>
      </c>
      <c r="CE236" s="385">
        <v>73.75</v>
      </c>
      <c r="CF236" s="342">
        <v>6.65</v>
      </c>
      <c r="CG236" s="342">
        <v>7.65</v>
      </c>
      <c r="CH236" s="342">
        <v>8.15</v>
      </c>
      <c r="CI236" s="342">
        <v>8.65</v>
      </c>
      <c r="CJ236" s="342">
        <v>9.65</v>
      </c>
      <c r="CK236" s="342">
        <v>10.987500000000001</v>
      </c>
      <c r="CL236" s="342">
        <v>11.65625</v>
      </c>
      <c r="CM236" s="342">
        <v>12.324999999999999</v>
      </c>
      <c r="CN236" s="342">
        <v>13.6625</v>
      </c>
      <c r="CO236" s="342">
        <v>6.5</v>
      </c>
      <c r="CP236" s="342">
        <v>7.45</v>
      </c>
      <c r="CQ236" s="342">
        <v>7.9249999999999998</v>
      </c>
      <c r="CR236" s="342">
        <v>8.4</v>
      </c>
      <c r="CS236" s="342">
        <v>9.35</v>
      </c>
      <c r="CT236" s="342">
        <v>10.65</v>
      </c>
      <c r="CU236" s="342">
        <v>11.3</v>
      </c>
      <c r="CV236" s="342">
        <v>11.95</v>
      </c>
      <c r="CW236" s="342">
        <v>13.25</v>
      </c>
      <c r="CY236" s="101">
        <f t="shared" si="175"/>
        <v>1</v>
      </c>
      <c r="CZ236" s="101"/>
      <c r="DA236" s="101"/>
      <c r="DB236" s="311"/>
      <c r="DC236" s="311"/>
      <c r="DD236" s="311"/>
      <c r="DE236" s="311"/>
      <c r="DF236" s="311"/>
      <c r="DP236" s="311"/>
      <c r="DQ236" s="311"/>
      <c r="DR236" s="311"/>
      <c r="DS236" s="311"/>
      <c r="DT236" s="311"/>
      <c r="DU236" s="311"/>
      <c r="DV236" s="311"/>
      <c r="DW236" s="311"/>
      <c r="DX236" s="101"/>
      <c r="DY236" s="101"/>
      <c r="DZ236" s="101"/>
      <c r="EA236" s="101"/>
      <c r="EB236" s="101"/>
      <c r="EC236" s="101"/>
      <c r="ED236" s="101"/>
      <c r="EE236" s="311"/>
      <c r="EF236" s="101"/>
      <c r="EG236" s="101"/>
      <c r="EH236" s="101"/>
      <c r="EI236" s="101"/>
      <c r="EJ236" s="105"/>
      <c r="EK236" s="105"/>
      <c r="EL236" s="69"/>
      <c r="EM236" s="68"/>
      <c r="EN236" s="68"/>
      <c r="EO236" s="68"/>
      <c r="EP236" s="68"/>
      <c r="EQ236" s="68"/>
      <c r="ER236" s="68"/>
      <c r="ES236" s="15"/>
      <c r="ET236" s="15"/>
      <c r="EU236" s="105"/>
      <c r="EV236" s="105"/>
      <c r="EW236" s="105"/>
      <c r="EX236" s="105"/>
      <c r="EY236" s="105"/>
      <c r="EZ236" s="105"/>
      <c r="FA236" s="67"/>
      <c r="FB236" s="105"/>
      <c r="FC236" s="105"/>
      <c r="FD236" s="105"/>
      <c r="FE236" s="105"/>
      <c r="FF236" s="105"/>
      <c r="FG236" s="105"/>
      <c r="FH236" s="67"/>
      <c r="FI236" s="67"/>
      <c r="FJ236" s="67"/>
      <c r="FK236" s="67"/>
      <c r="FL236" s="67"/>
      <c r="FM236" s="67"/>
      <c r="FN236" s="67"/>
    </row>
    <row r="237" spans="2:170" ht="22.5" customHeight="1" x14ac:dyDescent="0.45">
      <c r="B237" s="133">
        <f>IF(Data!B236&lt;&gt;"",Data!B236,"")</f>
        <v>223</v>
      </c>
      <c r="C237" s="158" t="str">
        <f>IF(Data!C236&lt;&gt;"",Data!C236,"")</f>
        <v>นางสาวกิตติกา   ฟักขาว</v>
      </c>
      <c r="D237" s="106">
        <f>IF(Data!D236&lt;&gt;"",Data!D236,"")</f>
        <v>2</v>
      </c>
      <c r="E237" s="140">
        <f>IF(AND(I237=1,Data!T236=0),0,IF(I237=999,999,Data!T236))</f>
        <v>200</v>
      </c>
      <c r="F237" s="140">
        <f t="shared" si="132"/>
        <v>16.666666666666668</v>
      </c>
      <c r="G237" s="140">
        <f>IF(Data!K236&lt;&gt;"",Data!K236,"")</f>
        <v>40</v>
      </c>
      <c r="H237" s="141">
        <f>IF(Data!L236&lt;&gt;"",Data!L236,"")</f>
        <v>145</v>
      </c>
      <c r="I237" s="63">
        <f>IF(Data!M236&lt;&gt;"",Data!M236,"")</f>
        <v>1</v>
      </c>
      <c r="J237" s="63">
        <f t="shared" si="133"/>
        <v>83</v>
      </c>
      <c r="L237" s="64" t="str">
        <f t="shared" si="134"/>
        <v>น้ำหนักค่อนข้างน้อย</v>
      </c>
      <c r="M237" s="74"/>
      <c r="N237" s="63">
        <f t="shared" si="135"/>
        <v>92</v>
      </c>
      <c r="P237" s="64" t="str">
        <f t="shared" si="136"/>
        <v>เตี้ย</v>
      </c>
      <c r="R237" s="63">
        <f t="shared" si="137"/>
        <v>107</v>
      </c>
      <c r="S237" s="64" t="str">
        <f t="shared" si="138"/>
        <v>สมส่วน</v>
      </c>
      <c r="W237" s="310">
        <f t="shared" si="139"/>
        <v>2200</v>
      </c>
      <c r="Y237" s="65">
        <f t="shared" si="140"/>
        <v>48.2</v>
      </c>
      <c r="Z237" s="65">
        <f t="shared" si="141"/>
        <v>156.80000000000001</v>
      </c>
      <c r="AA237" s="65">
        <f t="shared" si="142"/>
        <v>37.299999999999997</v>
      </c>
      <c r="AB237" s="65">
        <f t="shared" si="143"/>
        <v>0</v>
      </c>
      <c r="AC237" s="65">
        <f t="shared" si="144"/>
        <v>37.299999999999997</v>
      </c>
      <c r="AD237" s="65">
        <f t="shared" si="145"/>
        <v>33.046822107433798</v>
      </c>
      <c r="AE237" s="65">
        <f t="shared" si="146"/>
        <v>38.097881404955871</v>
      </c>
      <c r="AF237" s="65">
        <f t="shared" si="147"/>
        <v>40.623411053716907</v>
      </c>
      <c r="AG237" s="65">
        <f t="shared" si="148"/>
        <v>57.531167439106554</v>
      </c>
      <c r="AH237" s="65">
        <f t="shared" si="149"/>
        <v>60.641556585475406</v>
      </c>
      <c r="AI237" s="65">
        <f t="shared" si="150"/>
        <v>66.862334878213105</v>
      </c>
      <c r="AJ237" s="65">
        <f t="shared" si="151"/>
        <v>141.80632924314503</v>
      </c>
      <c r="AK237" s="65">
        <f t="shared" si="152"/>
        <v>146.80421949543003</v>
      </c>
      <c r="AL237" s="65">
        <f t="shared" si="153"/>
        <v>149.30316462157251</v>
      </c>
      <c r="AM237" s="65">
        <f t="shared" si="154"/>
        <v>164.13732824271625</v>
      </c>
      <c r="AN237" s="65">
        <f t="shared" si="155"/>
        <v>166.58310432362168</v>
      </c>
      <c r="AO237" s="65">
        <f t="shared" si="156"/>
        <v>171.47465648543252</v>
      </c>
      <c r="AP237" s="65">
        <f t="shared" si="157"/>
        <v>24.379922007390924</v>
      </c>
      <c r="AQ237" s="65">
        <f t="shared" si="158"/>
        <v>28.686614671593951</v>
      </c>
      <c r="AR237" s="65">
        <f t="shared" si="159"/>
        <v>30.839961003695457</v>
      </c>
      <c r="AS237" s="65">
        <f t="shared" si="160"/>
        <v>47.029935278384613</v>
      </c>
      <c r="AT237" s="65">
        <f t="shared" si="161"/>
        <v>50.273247037846147</v>
      </c>
      <c r="AU237" s="65">
        <f t="shared" si="162"/>
        <v>56.759870556769229</v>
      </c>
      <c r="AV237" s="65">
        <f t="shared" si="163"/>
        <v>0</v>
      </c>
      <c r="AW237" s="65">
        <f t="shared" si="164"/>
        <v>24.379922007390924</v>
      </c>
      <c r="AX237" s="65">
        <f t="shared" si="165"/>
        <v>0</v>
      </c>
      <c r="AY237" s="65">
        <f t="shared" si="166"/>
        <v>28.686614671593951</v>
      </c>
      <c r="AZ237" s="65">
        <f t="shared" si="167"/>
        <v>0</v>
      </c>
      <c r="BA237" s="65">
        <f t="shared" si="168"/>
        <v>30.839961003695457</v>
      </c>
      <c r="BB237" s="65">
        <f t="shared" si="169"/>
        <v>0</v>
      </c>
      <c r="BC237" s="65">
        <f t="shared" si="170"/>
        <v>47.029935278384613</v>
      </c>
      <c r="BD237" s="65">
        <f t="shared" si="171"/>
        <v>0</v>
      </c>
      <c r="BE237" s="65">
        <f t="shared" si="172"/>
        <v>50.273247037846147</v>
      </c>
      <c r="BF237" s="65">
        <f t="shared" si="173"/>
        <v>0</v>
      </c>
      <c r="BG237" s="65">
        <f t="shared" si="174"/>
        <v>56.759870556769229</v>
      </c>
      <c r="BI237" s="371">
        <v>1222</v>
      </c>
      <c r="BJ237" s="342">
        <v>39.337665121786884</v>
      </c>
      <c r="BK237" s="342">
        <v>45.558443414524589</v>
      </c>
      <c r="BL237" s="342">
        <v>48.668832560893442</v>
      </c>
      <c r="BM237" s="342">
        <v>51.779221707262295</v>
      </c>
      <c r="BN237" s="342">
        <v>58</v>
      </c>
      <c r="BO237" s="342">
        <v>64.114440202263552</v>
      </c>
      <c r="BP237" s="342">
        <v>67.171660303395328</v>
      </c>
      <c r="BQ237" s="342">
        <v>70.228880404527104</v>
      </c>
      <c r="BR237" s="342">
        <v>76.3</v>
      </c>
      <c r="BS237" s="65"/>
      <c r="BT237" s="371">
        <v>1222</v>
      </c>
      <c r="BU237" s="342">
        <v>153.66412789154532</v>
      </c>
      <c r="BV237" s="342">
        <v>158.97608526103022</v>
      </c>
      <c r="BW237" s="342">
        <v>161.63206394577264</v>
      </c>
      <c r="BX237" s="342">
        <v>164.28804263051509</v>
      </c>
      <c r="BY237" s="342">
        <v>169.6</v>
      </c>
      <c r="BZ237" s="342">
        <v>174.91690452370744</v>
      </c>
      <c r="CA237" s="342">
        <v>177.57535678556115</v>
      </c>
      <c r="CB237" s="342">
        <v>180.23380904741487</v>
      </c>
      <c r="CC237" s="342">
        <v>185.55071357112232</v>
      </c>
      <c r="CE237" s="385">
        <v>74</v>
      </c>
      <c r="CF237" s="342">
        <v>6.7</v>
      </c>
      <c r="CG237" s="342">
        <v>7.7</v>
      </c>
      <c r="CH237" s="342">
        <v>8.1999999999999993</v>
      </c>
      <c r="CI237" s="342">
        <v>8.6999999999999993</v>
      </c>
      <c r="CJ237" s="342">
        <v>9.6999999999999993</v>
      </c>
      <c r="CK237" s="342">
        <v>11.05</v>
      </c>
      <c r="CL237" s="342">
        <v>11.725</v>
      </c>
      <c r="CM237" s="342">
        <v>12.4</v>
      </c>
      <c r="CN237" s="342">
        <v>13.75</v>
      </c>
      <c r="CO237" s="342">
        <v>6.55</v>
      </c>
      <c r="CP237" s="342">
        <v>7.5</v>
      </c>
      <c r="CQ237" s="342">
        <v>7.9749999999999996</v>
      </c>
      <c r="CR237" s="342">
        <v>8.4499999999999993</v>
      </c>
      <c r="CS237" s="342">
        <v>9.4</v>
      </c>
      <c r="CT237" s="342">
        <v>10.7</v>
      </c>
      <c r="CU237" s="342">
        <v>11.35</v>
      </c>
      <c r="CV237" s="342">
        <v>12</v>
      </c>
      <c r="CW237" s="342">
        <v>13.3</v>
      </c>
      <c r="CY237" s="101">
        <f t="shared" si="175"/>
        <v>1</v>
      </c>
      <c r="CZ237" s="101"/>
      <c r="DA237" s="101"/>
      <c r="DB237" s="311"/>
      <c r="DC237" s="311"/>
      <c r="DD237" s="311"/>
      <c r="DE237" s="311"/>
      <c r="DF237" s="311"/>
      <c r="DP237" s="311"/>
      <c r="DQ237" s="311"/>
      <c r="DR237" s="311"/>
      <c r="DS237" s="311"/>
      <c r="DT237" s="311"/>
      <c r="DU237" s="311"/>
      <c r="DV237" s="311"/>
      <c r="DW237" s="311"/>
      <c r="DX237" s="101"/>
      <c r="DY237" s="101"/>
      <c r="DZ237" s="101"/>
      <c r="EA237" s="101"/>
      <c r="EB237" s="101"/>
      <c r="EC237" s="101"/>
      <c r="ED237" s="101"/>
      <c r="EE237" s="311"/>
      <c r="EF237" s="101"/>
      <c r="EG237" s="101"/>
      <c r="EH237" s="101"/>
      <c r="EI237" s="101"/>
      <c r="EJ237" s="105"/>
      <c r="EK237" s="105"/>
      <c r="EL237" s="69"/>
      <c r="EM237" s="68"/>
      <c r="EN237" s="68"/>
      <c r="EO237" s="68"/>
      <c r="EP237" s="68"/>
      <c r="EQ237" s="68"/>
      <c r="ER237" s="68"/>
      <c r="ES237" s="15"/>
      <c r="ET237" s="15"/>
      <c r="EU237" s="105"/>
      <c r="EV237" s="105"/>
      <c r="EW237" s="105"/>
      <c r="EX237" s="105"/>
      <c r="EY237" s="105"/>
      <c r="EZ237" s="105"/>
      <c r="FA237" s="67"/>
      <c r="FB237" s="105"/>
      <c r="FC237" s="105"/>
      <c r="FD237" s="105"/>
      <c r="FE237" s="105"/>
      <c r="FF237" s="105"/>
      <c r="FG237" s="105"/>
      <c r="FH237" s="67"/>
      <c r="FI237" s="67"/>
      <c r="FJ237" s="67"/>
      <c r="FK237" s="67"/>
      <c r="FL237" s="67"/>
      <c r="FM237" s="67"/>
      <c r="FN237" s="67"/>
    </row>
    <row r="238" spans="2:170" ht="22.5" customHeight="1" x14ac:dyDescent="0.45">
      <c r="B238" s="133">
        <f>IF(Data!B237&lt;&gt;"",Data!B237,"")</f>
        <v>224</v>
      </c>
      <c r="C238" s="158" t="str">
        <f>IF(Data!C237&lt;&gt;"",Data!C237,"")</f>
        <v>นางสาวเปมิกา   ไป๋งาม</v>
      </c>
      <c r="D238" s="106">
        <f>IF(Data!D237&lt;&gt;"",Data!D237,"")</f>
        <v>2</v>
      </c>
      <c r="E238" s="140">
        <f>IF(AND(I238=1,Data!T237=0),0,IF(I238=999,999,Data!T237))</f>
        <v>202</v>
      </c>
      <c r="F238" s="140">
        <f t="shared" si="132"/>
        <v>16.833333333333332</v>
      </c>
      <c r="G238" s="140">
        <f>IF(Data!K237&lt;&gt;"",Data!K237,"")</f>
        <v>69</v>
      </c>
      <c r="H238" s="141">
        <f>IF(Data!L237&lt;&gt;"",Data!L237,"")</f>
        <v>170</v>
      </c>
      <c r="I238" s="63">
        <f>IF(Data!M237&lt;&gt;"",Data!M237,"")</f>
        <v>1</v>
      </c>
      <c r="J238" s="63">
        <f t="shared" si="133"/>
        <v>143</v>
      </c>
      <c r="L238" s="64" t="str">
        <f t="shared" si="134"/>
        <v>น้ำหนักมากกว่าเกณฑ์</v>
      </c>
      <c r="M238" s="74"/>
      <c r="N238" s="63">
        <f t="shared" si="135"/>
        <v>108</v>
      </c>
      <c r="P238" s="64" t="str">
        <f t="shared" si="136"/>
        <v>สูงกว่าเกณฑ์</v>
      </c>
      <c r="R238" s="63">
        <f t="shared" si="137"/>
        <v>118</v>
      </c>
      <c r="S238" s="64" t="str">
        <f t="shared" si="138"/>
        <v>เริ่มอ้วน</v>
      </c>
      <c r="W238" s="310">
        <f t="shared" si="139"/>
        <v>2202</v>
      </c>
      <c r="Y238" s="65">
        <f t="shared" si="140"/>
        <v>48.3</v>
      </c>
      <c r="Z238" s="65">
        <f t="shared" si="141"/>
        <v>156.80000000000001</v>
      </c>
      <c r="AA238" s="65">
        <f t="shared" si="142"/>
        <v>58.7</v>
      </c>
      <c r="AB238" s="65">
        <f t="shared" si="143"/>
        <v>0</v>
      </c>
      <c r="AC238" s="65">
        <f t="shared" si="144"/>
        <v>58.7</v>
      </c>
      <c r="AD238" s="65">
        <f t="shared" si="145"/>
        <v>33.146822107433792</v>
      </c>
      <c r="AE238" s="65">
        <f t="shared" si="146"/>
        <v>38.197881404955865</v>
      </c>
      <c r="AF238" s="65">
        <f t="shared" si="147"/>
        <v>40.723411053716902</v>
      </c>
      <c r="AG238" s="65">
        <f t="shared" si="148"/>
        <v>57.551413871250944</v>
      </c>
      <c r="AH238" s="65">
        <f t="shared" si="149"/>
        <v>60.635218495001254</v>
      </c>
      <c r="AI238" s="65">
        <f t="shared" si="150"/>
        <v>66.80282774250189</v>
      </c>
      <c r="AJ238" s="65">
        <f t="shared" si="151"/>
        <v>141.96583637885624</v>
      </c>
      <c r="AK238" s="65">
        <f t="shared" si="152"/>
        <v>146.91055758590417</v>
      </c>
      <c r="AL238" s="65">
        <f t="shared" si="153"/>
        <v>149.3829181894281</v>
      </c>
      <c r="AM238" s="65">
        <f t="shared" si="154"/>
        <v>164.13732824271625</v>
      </c>
      <c r="AN238" s="65">
        <f t="shared" si="155"/>
        <v>166.58310432362168</v>
      </c>
      <c r="AO238" s="65">
        <f t="shared" si="156"/>
        <v>171.47465648543252</v>
      </c>
      <c r="AP238" s="65">
        <f t="shared" si="157"/>
        <v>40.835200800343003</v>
      </c>
      <c r="AQ238" s="65">
        <f t="shared" si="158"/>
        <v>46.790133866895339</v>
      </c>
      <c r="AR238" s="65">
        <f t="shared" si="159"/>
        <v>49.767600400171503</v>
      </c>
      <c r="AS238" s="65">
        <f t="shared" si="160"/>
        <v>65.479053267726982</v>
      </c>
      <c r="AT238" s="65">
        <f t="shared" si="161"/>
        <v>67.738737690302656</v>
      </c>
      <c r="AU238" s="65">
        <f t="shared" si="162"/>
        <v>72.258106535453976</v>
      </c>
      <c r="AV238" s="65">
        <f t="shared" si="163"/>
        <v>0</v>
      </c>
      <c r="AW238" s="65">
        <f t="shared" si="164"/>
        <v>40.835200800343003</v>
      </c>
      <c r="AX238" s="65">
        <f t="shared" si="165"/>
        <v>0</v>
      </c>
      <c r="AY238" s="65">
        <f t="shared" si="166"/>
        <v>46.790133866895339</v>
      </c>
      <c r="AZ238" s="65">
        <f t="shared" si="167"/>
        <v>0</v>
      </c>
      <c r="BA238" s="65">
        <f t="shared" si="168"/>
        <v>49.767600400171503</v>
      </c>
      <c r="BB238" s="65">
        <f t="shared" si="169"/>
        <v>0</v>
      </c>
      <c r="BC238" s="65">
        <f t="shared" si="170"/>
        <v>65.479053267726982</v>
      </c>
      <c r="BD238" s="65">
        <f t="shared" si="171"/>
        <v>0</v>
      </c>
      <c r="BE238" s="65">
        <f t="shared" si="172"/>
        <v>67.738737690302656</v>
      </c>
      <c r="BF238" s="65">
        <f t="shared" si="173"/>
        <v>0</v>
      </c>
      <c r="BG238" s="65">
        <f t="shared" si="174"/>
        <v>72.258106535453976</v>
      </c>
      <c r="BI238" s="371">
        <v>1223</v>
      </c>
      <c r="BJ238" s="342">
        <v>39.437665121786885</v>
      </c>
      <c r="BK238" s="342">
        <v>45.658443414524591</v>
      </c>
      <c r="BL238" s="342">
        <v>48.768832560893443</v>
      </c>
      <c r="BM238" s="342">
        <v>51.879221707262296</v>
      </c>
      <c r="BN238" s="342">
        <v>58.1</v>
      </c>
      <c r="BO238" s="342">
        <v>64.161271157026476</v>
      </c>
      <c r="BP238" s="342">
        <v>67.191906735539717</v>
      </c>
      <c r="BQ238" s="342">
        <v>70.222542314052959</v>
      </c>
      <c r="BR238" s="342">
        <v>76.3</v>
      </c>
      <c r="BS238" s="65"/>
      <c r="BT238" s="371">
        <v>1223</v>
      </c>
      <c r="BU238" s="342">
        <v>153.69675942750973</v>
      </c>
      <c r="BV238" s="342">
        <v>158.99783961833984</v>
      </c>
      <c r="BW238" s="342">
        <v>161.64837971375488</v>
      </c>
      <c r="BX238" s="342">
        <v>164.29891980916992</v>
      </c>
      <c r="BY238" s="342">
        <v>169.6</v>
      </c>
      <c r="BZ238" s="342">
        <v>174.91690452370744</v>
      </c>
      <c r="CA238" s="342">
        <v>177.57535678556115</v>
      </c>
      <c r="CB238" s="342">
        <v>180.23380904741487</v>
      </c>
      <c r="CC238" s="342">
        <v>185.55071357112232</v>
      </c>
      <c r="CE238" s="385">
        <v>74.25</v>
      </c>
      <c r="CF238" s="342">
        <v>6.75</v>
      </c>
      <c r="CG238" s="342">
        <v>7.75</v>
      </c>
      <c r="CH238" s="342">
        <v>8.25</v>
      </c>
      <c r="CI238" s="342">
        <v>8.75</v>
      </c>
      <c r="CJ238" s="342">
        <v>9.75</v>
      </c>
      <c r="CK238" s="342">
        <v>11.112500000000001</v>
      </c>
      <c r="CL238" s="342">
        <v>11.793749999999999</v>
      </c>
      <c r="CM238" s="342">
        <v>12.475</v>
      </c>
      <c r="CN238" s="342">
        <v>13.8375</v>
      </c>
      <c r="CO238" s="342">
        <v>6.6</v>
      </c>
      <c r="CP238" s="342">
        <v>7.55</v>
      </c>
      <c r="CQ238" s="342">
        <v>8.0250000000000004</v>
      </c>
      <c r="CR238" s="342">
        <v>8.5</v>
      </c>
      <c r="CS238" s="342">
        <v>9.4499999999999993</v>
      </c>
      <c r="CT238" s="342">
        <v>10.75</v>
      </c>
      <c r="CU238" s="342">
        <v>11.4</v>
      </c>
      <c r="CV238" s="342">
        <v>12.05</v>
      </c>
      <c r="CW238" s="342">
        <v>13.35</v>
      </c>
      <c r="CY238" s="101">
        <f t="shared" si="175"/>
        <v>1</v>
      </c>
      <c r="CZ238" s="101"/>
      <c r="DA238" s="101"/>
      <c r="DB238" s="311"/>
      <c r="DC238" s="311"/>
      <c r="DD238" s="311"/>
      <c r="DE238" s="311"/>
      <c r="DF238" s="311"/>
      <c r="DP238" s="311"/>
      <c r="DQ238" s="311"/>
      <c r="DR238" s="311"/>
      <c r="DS238" s="311"/>
      <c r="DT238" s="311"/>
      <c r="DU238" s="311"/>
      <c r="DV238" s="311"/>
      <c r="DW238" s="311"/>
      <c r="DX238" s="101"/>
      <c r="DY238" s="101"/>
      <c r="DZ238" s="101"/>
      <c r="EA238" s="101"/>
      <c r="EB238" s="101"/>
      <c r="EC238" s="101"/>
      <c r="ED238" s="101"/>
      <c r="EE238" s="311"/>
      <c r="EF238" s="101"/>
      <c r="EG238" s="101"/>
      <c r="EH238" s="101"/>
      <c r="EI238" s="101"/>
      <c r="EJ238" s="105"/>
      <c r="EK238" s="105"/>
      <c r="EL238" s="69"/>
      <c r="EM238" s="68"/>
      <c r="EN238" s="68"/>
      <c r="EO238" s="68"/>
      <c r="EP238" s="68"/>
      <c r="EQ238" s="68"/>
      <c r="ER238" s="68"/>
      <c r="ES238" s="15"/>
      <c r="ET238" s="15"/>
      <c r="EU238" s="105"/>
      <c r="EV238" s="105"/>
      <c r="EW238" s="105"/>
      <c r="EX238" s="105"/>
      <c r="EY238" s="105"/>
      <c r="EZ238" s="105"/>
      <c r="FA238" s="67"/>
      <c r="FB238" s="105"/>
      <c r="FC238" s="105"/>
      <c r="FD238" s="105"/>
      <c r="FE238" s="105"/>
      <c r="FF238" s="105"/>
      <c r="FG238" s="105"/>
      <c r="FH238" s="67"/>
      <c r="FI238" s="67"/>
      <c r="FJ238" s="67"/>
      <c r="FK238" s="67"/>
      <c r="FL238" s="67"/>
      <c r="FM238" s="67"/>
      <c r="FN238" s="67"/>
    </row>
    <row r="239" spans="2:170" ht="22.5" customHeight="1" x14ac:dyDescent="0.45">
      <c r="B239" s="133">
        <f>IF(Data!B238&lt;&gt;"",Data!B238,"")</f>
        <v>225</v>
      </c>
      <c r="C239" s="158" t="str">
        <f>IF(Data!C238&lt;&gt;"",Data!C238,"")</f>
        <v>นางสาวพาขวัญ   ศรีบุญอนันต์</v>
      </c>
      <c r="D239" s="106">
        <f>IF(Data!D238&lt;&gt;"",Data!D238,"")</f>
        <v>2</v>
      </c>
      <c r="E239" s="140">
        <f>IF(AND(I239=1,Data!T238=0),0,IF(I239=999,999,Data!T238))</f>
        <v>196</v>
      </c>
      <c r="F239" s="140">
        <f t="shared" si="132"/>
        <v>16.333333333333332</v>
      </c>
      <c r="G239" s="140">
        <f>IF(Data!K238&lt;&gt;"",Data!K238,"")</f>
        <v>50</v>
      </c>
      <c r="H239" s="141">
        <f>IF(Data!L238&lt;&gt;"",Data!L238,"")</f>
        <v>163</v>
      </c>
      <c r="I239" s="63">
        <f>IF(Data!M238&lt;&gt;"",Data!M238,"")</f>
        <v>1</v>
      </c>
      <c r="J239" s="63">
        <f t="shared" si="133"/>
        <v>104</v>
      </c>
      <c r="L239" s="64" t="str">
        <f t="shared" si="134"/>
        <v>น้ำหนักตามเกณฑ์</v>
      </c>
      <c r="M239" s="74"/>
      <c r="N239" s="63">
        <f t="shared" si="135"/>
        <v>104</v>
      </c>
      <c r="P239" s="64" t="str">
        <f t="shared" si="136"/>
        <v>ส่วนสูงตามเกณฑ์</v>
      </c>
      <c r="R239" s="63">
        <f t="shared" si="137"/>
        <v>96</v>
      </c>
      <c r="S239" s="64" t="str">
        <f t="shared" si="138"/>
        <v>สมส่วน</v>
      </c>
      <c r="W239" s="310">
        <f t="shared" si="139"/>
        <v>2196</v>
      </c>
      <c r="Y239" s="65">
        <f t="shared" si="140"/>
        <v>48.1</v>
      </c>
      <c r="Z239" s="65">
        <f t="shared" si="141"/>
        <v>156.69999999999999</v>
      </c>
      <c r="AA239" s="65">
        <f t="shared" si="142"/>
        <v>52.3</v>
      </c>
      <c r="AB239" s="65">
        <f t="shared" si="143"/>
        <v>0</v>
      </c>
      <c r="AC239" s="65">
        <f t="shared" si="144"/>
        <v>52.3</v>
      </c>
      <c r="AD239" s="65">
        <f t="shared" si="145"/>
        <v>32.787314971722573</v>
      </c>
      <c r="AE239" s="65">
        <f t="shared" si="146"/>
        <v>37.891543314481716</v>
      </c>
      <c r="AF239" s="65">
        <f t="shared" si="147"/>
        <v>40.443657485861287</v>
      </c>
      <c r="AG239" s="65">
        <f t="shared" si="148"/>
        <v>57.351413871250941</v>
      </c>
      <c r="AH239" s="65">
        <f t="shared" si="149"/>
        <v>60.435218495001259</v>
      </c>
      <c r="AI239" s="65">
        <f t="shared" si="150"/>
        <v>66.602827742501887</v>
      </c>
      <c r="AJ239" s="65">
        <f t="shared" si="151"/>
        <v>141.70632924314503</v>
      </c>
      <c r="AK239" s="65">
        <f t="shared" si="152"/>
        <v>146.70421949543004</v>
      </c>
      <c r="AL239" s="65">
        <f t="shared" si="153"/>
        <v>149.20316462157251</v>
      </c>
      <c r="AM239" s="65">
        <f t="shared" si="154"/>
        <v>164.1170818105719</v>
      </c>
      <c r="AN239" s="65">
        <f t="shared" si="155"/>
        <v>166.58944241409583</v>
      </c>
      <c r="AO239" s="65">
        <f t="shared" si="156"/>
        <v>171.53416362114376</v>
      </c>
      <c r="AP239" s="65">
        <f t="shared" si="157"/>
        <v>36.030272157455244</v>
      </c>
      <c r="AQ239" s="65">
        <f t="shared" si="158"/>
        <v>41.453514771636826</v>
      </c>
      <c r="AR239" s="65">
        <f t="shared" si="159"/>
        <v>44.165136078727627</v>
      </c>
      <c r="AS239" s="65">
        <f t="shared" si="160"/>
        <v>61.072892464117274</v>
      </c>
      <c r="AT239" s="65">
        <f t="shared" si="161"/>
        <v>63.997189952156361</v>
      </c>
      <c r="AU239" s="65">
        <f t="shared" si="162"/>
        <v>69.845784928234551</v>
      </c>
      <c r="AV239" s="65">
        <f t="shared" si="163"/>
        <v>0</v>
      </c>
      <c r="AW239" s="65">
        <f t="shared" si="164"/>
        <v>36.030272157455244</v>
      </c>
      <c r="AX239" s="65">
        <f t="shared" si="165"/>
        <v>0</v>
      </c>
      <c r="AY239" s="65">
        <f t="shared" si="166"/>
        <v>41.453514771636826</v>
      </c>
      <c r="AZ239" s="65">
        <f t="shared" si="167"/>
        <v>0</v>
      </c>
      <c r="BA239" s="65">
        <f t="shared" si="168"/>
        <v>44.165136078727627</v>
      </c>
      <c r="BB239" s="65">
        <f t="shared" si="169"/>
        <v>0</v>
      </c>
      <c r="BC239" s="65">
        <f t="shared" si="170"/>
        <v>61.072892464117274</v>
      </c>
      <c r="BD239" s="65">
        <f t="shared" si="171"/>
        <v>0</v>
      </c>
      <c r="BE239" s="65">
        <f t="shared" si="172"/>
        <v>63.997189952156361</v>
      </c>
      <c r="BF239" s="65">
        <f t="shared" si="173"/>
        <v>0</v>
      </c>
      <c r="BG239" s="65">
        <f t="shared" si="174"/>
        <v>69.845784928234551</v>
      </c>
      <c r="BI239" s="371">
        <v>1224</v>
      </c>
      <c r="BJ239" s="342">
        <v>39.597172257498116</v>
      </c>
      <c r="BK239" s="342">
        <v>45.764781504998744</v>
      </c>
      <c r="BL239" s="342">
        <v>48.848586128749062</v>
      </c>
      <c r="BM239" s="342">
        <v>51.932390752499373</v>
      </c>
      <c r="BN239" s="342">
        <v>58.1</v>
      </c>
      <c r="BO239" s="342">
        <v>64.214440202263546</v>
      </c>
      <c r="BP239" s="342">
        <v>67.271660303395322</v>
      </c>
      <c r="BQ239" s="342">
        <v>70.328880404527098</v>
      </c>
      <c r="BR239" s="342">
        <v>76.400000000000006</v>
      </c>
      <c r="BS239" s="65"/>
      <c r="BT239" s="371">
        <v>1224</v>
      </c>
      <c r="BU239" s="342">
        <v>153.73547683701173</v>
      </c>
      <c r="BV239" s="342">
        <v>159.0236512246745</v>
      </c>
      <c r="BW239" s="342">
        <v>161.66773841850591</v>
      </c>
      <c r="BX239" s="342">
        <v>164.31182561233726</v>
      </c>
      <c r="BY239" s="342">
        <v>169.6</v>
      </c>
      <c r="BZ239" s="342">
        <v>174.91690452370744</v>
      </c>
      <c r="CA239" s="342">
        <v>177.57535678556115</v>
      </c>
      <c r="CB239" s="342">
        <v>180.23380904741487</v>
      </c>
      <c r="CC239" s="342">
        <v>185.55071357112232</v>
      </c>
      <c r="CE239" s="385">
        <v>74.5</v>
      </c>
      <c r="CF239" s="342">
        <v>6.8</v>
      </c>
      <c r="CG239" s="342">
        <v>7.8</v>
      </c>
      <c r="CH239" s="342">
        <v>8.3000000000000007</v>
      </c>
      <c r="CI239" s="342">
        <v>8.8000000000000007</v>
      </c>
      <c r="CJ239" s="342">
        <v>9.8000000000000007</v>
      </c>
      <c r="CK239" s="342">
        <v>11.175000000000001</v>
      </c>
      <c r="CL239" s="342">
        <v>11.862500000000001</v>
      </c>
      <c r="CM239" s="342">
        <v>12.55</v>
      </c>
      <c r="CN239" s="342">
        <v>13.925000000000001</v>
      </c>
      <c r="CO239" s="342">
        <v>6.65</v>
      </c>
      <c r="CP239" s="342">
        <v>7.6</v>
      </c>
      <c r="CQ239" s="342">
        <v>8.0749999999999993</v>
      </c>
      <c r="CR239" s="342">
        <v>8.5500000000000007</v>
      </c>
      <c r="CS239" s="342">
        <v>9.5</v>
      </c>
      <c r="CT239" s="342">
        <v>10.8</v>
      </c>
      <c r="CU239" s="342">
        <v>11.45</v>
      </c>
      <c r="CV239" s="342">
        <v>12.1</v>
      </c>
      <c r="CW239" s="342">
        <v>13.4</v>
      </c>
      <c r="CY239" s="101">
        <f t="shared" si="175"/>
        <v>1</v>
      </c>
      <c r="CZ239" s="101"/>
      <c r="DA239" s="101"/>
      <c r="DB239" s="311"/>
      <c r="DC239" s="311"/>
      <c r="DD239" s="311"/>
      <c r="DE239" s="311"/>
      <c r="DF239" s="311"/>
      <c r="DP239" s="311"/>
      <c r="DQ239" s="311"/>
      <c r="DR239" s="311"/>
      <c r="DS239" s="311"/>
      <c r="DT239" s="311"/>
      <c r="DU239" s="311"/>
      <c r="DV239" s="311"/>
      <c r="DW239" s="311"/>
      <c r="DX239" s="101"/>
      <c r="DY239" s="101"/>
      <c r="DZ239" s="101"/>
      <c r="EA239" s="101"/>
      <c r="EB239" s="101"/>
      <c r="EC239" s="101"/>
      <c r="ED239" s="101"/>
      <c r="EE239" s="311"/>
      <c r="EF239" s="101"/>
      <c r="EG239" s="101"/>
      <c r="EH239" s="101"/>
      <c r="EI239" s="101"/>
      <c r="EJ239" s="105"/>
      <c r="EK239" s="105"/>
      <c r="EL239" s="69"/>
      <c r="EM239" s="68"/>
      <c r="EN239" s="68"/>
      <c r="EO239" s="68"/>
      <c r="EP239" s="68"/>
      <c r="EQ239" s="68"/>
      <c r="ER239" s="68"/>
      <c r="ES239" s="15"/>
      <c r="ET239" s="15"/>
      <c r="EU239" s="105"/>
      <c r="EV239" s="105"/>
      <c r="EW239" s="105"/>
      <c r="EX239" s="105"/>
      <c r="EY239" s="105"/>
      <c r="EZ239" s="105"/>
      <c r="FA239" s="67"/>
      <c r="FB239" s="105"/>
      <c r="FC239" s="105"/>
      <c r="FD239" s="105"/>
      <c r="FE239" s="105"/>
      <c r="FF239" s="105"/>
      <c r="FG239" s="105"/>
      <c r="FH239" s="67"/>
      <c r="FI239" s="67"/>
      <c r="FJ239" s="67"/>
      <c r="FK239" s="67"/>
      <c r="FL239" s="67"/>
      <c r="FM239" s="67"/>
      <c r="FN239" s="67"/>
    </row>
    <row r="240" spans="2:170" ht="22.5" customHeight="1" x14ac:dyDescent="0.45">
      <c r="B240" s="133">
        <f>IF(Data!B239&lt;&gt;"",Data!B239,"")</f>
        <v>226</v>
      </c>
      <c r="C240" s="158" t="str">
        <f>IF(Data!C239&lt;&gt;"",Data!C239,"")</f>
        <v>นางสาวเพ็ญพิชชา   ตั้งชั้ว</v>
      </c>
      <c r="D240" s="106">
        <f>IF(Data!D239&lt;&gt;"",Data!D239,"")</f>
        <v>2</v>
      </c>
      <c r="E240" s="140">
        <f>IF(AND(I240=1,Data!T239=0),0,IF(I240=999,999,Data!T239))</f>
        <v>198</v>
      </c>
      <c r="F240" s="140">
        <f t="shared" si="132"/>
        <v>16.5</v>
      </c>
      <c r="G240" s="140">
        <f>IF(Data!K239&lt;&gt;"",Data!K239,"")</f>
        <v>54</v>
      </c>
      <c r="H240" s="141">
        <f>IF(Data!L239&lt;&gt;"",Data!L239,"")</f>
        <v>160</v>
      </c>
      <c r="I240" s="63">
        <f>IF(Data!M239&lt;&gt;"",Data!M239,"")</f>
        <v>1</v>
      </c>
      <c r="J240" s="63">
        <f t="shared" si="133"/>
        <v>112</v>
      </c>
      <c r="L240" s="64" t="str">
        <f t="shared" si="134"/>
        <v>น้ำหนักตามเกณฑ์</v>
      </c>
      <c r="M240" s="74"/>
      <c r="N240" s="63">
        <f t="shared" si="135"/>
        <v>102</v>
      </c>
      <c r="P240" s="64" t="str">
        <f t="shared" si="136"/>
        <v>ส่วนสูงตามเกณฑ์</v>
      </c>
      <c r="R240" s="63">
        <f t="shared" si="137"/>
        <v>109</v>
      </c>
      <c r="S240" s="64" t="str">
        <f t="shared" si="138"/>
        <v>สมส่วน</v>
      </c>
      <c r="W240" s="310">
        <f t="shared" si="139"/>
        <v>2198</v>
      </c>
      <c r="Y240" s="65">
        <f t="shared" si="140"/>
        <v>48.2</v>
      </c>
      <c r="Z240" s="65">
        <f t="shared" si="141"/>
        <v>156.80000000000001</v>
      </c>
      <c r="AA240" s="65">
        <f t="shared" si="142"/>
        <v>49.7</v>
      </c>
      <c r="AB240" s="65">
        <f t="shared" si="143"/>
        <v>0</v>
      </c>
      <c r="AC240" s="65">
        <f t="shared" si="144"/>
        <v>49.7</v>
      </c>
      <c r="AD240" s="65">
        <f t="shared" si="145"/>
        <v>32.887314971722574</v>
      </c>
      <c r="AE240" s="65">
        <f t="shared" si="146"/>
        <v>37.991543314481717</v>
      </c>
      <c r="AF240" s="65">
        <f t="shared" si="147"/>
        <v>40.543657485861289</v>
      </c>
      <c r="AG240" s="65">
        <f t="shared" si="148"/>
        <v>57.451413871250949</v>
      </c>
      <c r="AH240" s="65">
        <f t="shared" si="149"/>
        <v>60.535218495001253</v>
      </c>
      <c r="AI240" s="65">
        <f t="shared" si="150"/>
        <v>66.702827742501881</v>
      </c>
      <c r="AJ240" s="65">
        <f t="shared" si="151"/>
        <v>141.80632924314503</v>
      </c>
      <c r="AK240" s="65">
        <f t="shared" si="152"/>
        <v>146.80421949543003</v>
      </c>
      <c r="AL240" s="65">
        <f t="shared" si="153"/>
        <v>149.30316462157251</v>
      </c>
      <c r="AM240" s="65">
        <f t="shared" si="154"/>
        <v>164.13732824271625</v>
      </c>
      <c r="AN240" s="65">
        <f t="shared" si="155"/>
        <v>166.58310432362168</v>
      </c>
      <c r="AO240" s="65">
        <f t="shared" si="156"/>
        <v>171.47465648543252</v>
      </c>
      <c r="AP240" s="65">
        <f t="shared" si="157"/>
        <v>34.387314971722574</v>
      </c>
      <c r="AQ240" s="65">
        <f t="shared" si="158"/>
        <v>39.491543314481717</v>
      </c>
      <c r="AR240" s="65">
        <f t="shared" si="159"/>
        <v>42.043657485861289</v>
      </c>
      <c r="AS240" s="65">
        <f t="shared" si="160"/>
        <v>59.031167439106554</v>
      </c>
      <c r="AT240" s="65">
        <f t="shared" si="161"/>
        <v>62.141556585475406</v>
      </c>
      <c r="AU240" s="65">
        <f t="shared" si="162"/>
        <v>68.362334878213105</v>
      </c>
      <c r="AV240" s="65">
        <f t="shared" si="163"/>
        <v>0</v>
      </c>
      <c r="AW240" s="65">
        <f t="shared" si="164"/>
        <v>34.387314971722574</v>
      </c>
      <c r="AX240" s="65">
        <f t="shared" si="165"/>
        <v>0</v>
      </c>
      <c r="AY240" s="65">
        <f t="shared" si="166"/>
        <v>39.491543314481717</v>
      </c>
      <c r="AZ240" s="65">
        <f t="shared" si="167"/>
        <v>0</v>
      </c>
      <c r="BA240" s="65">
        <f t="shared" si="168"/>
        <v>42.043657485861289</v>
      </c>
      <c r="BB240" s="65">
        <f t="shared" si="169"/>
        <v>0</v>
      </c>
      <c r="BC240" s="65">
        <f t="shared" si="170"/>
        <v>59.031167439106554</v>
      </c>
      <c r="BD240" s="65">
        <f t="shared" si="171"/>
        <v>0</v>
      </c>
      <c r="BE240" s="65">
        <f t="shared" si="172"/>
        <v>62.141556585475406</v>
      </c>
      <c r="BF240" s="65">
        <f t="shared" si="173"/>
        <v>0</v>
      </c>
      <c r="BG240" s="65">
        <f t="shared" si="174"/>
        <v>68.362334878213105</v>
      </c>
      <c r="BI240" s="371">
        <v>1225</v>
      </c>
      <c r="BJ240" s="342">
        <v>39.537665121786887</v>
      </c>
      <c r="BK240" s="342">
        <v>45.758443414524592</v>
      </c>
      <c r="BL240" s="342">
        <v>48.868832560893445</v>
      </c>
      <c r="BM240" s="342">
        <v>51.979221707262298</v>
      </c>
      <c r="BN240" s="342">
        <v>58.2</v>
      </c>
      <c r="BO240" s="342">
        <v>64.261271157026485</v>
      </c>
      <c r="BP240" s="342">
        <v>67.291906735539726</v>
      </c>
      <c r="BQ240" s="342">
        <v>70.322542314052953</v>
      </c>
      <c r="BR240" s="342">
        <v>76.400000000000006</v>
      </c>
      <c r="BS240" s="65"/>
      <c r="BT240" s="371">
        <v>1225</v>
      </c>
      <c r="BU240" s="342">
        <v>153.78384654647908</v>
      </c>
      <c r="BV240" s="342">
        <v>159.05589769765274</v>
      </c>
      <c r="BW240" s="342">
        <v>161.69192327323955</v>
      </c>
      <c r="BX240" s="342">
        <v>164.32794884882637</v>
      </c>
      <c r="BY240" s="342">
        <v>169.6</v>
      </c>
      <c r="BZ240" s="342">
        <v>174.91690452370744</v>
      </c>
      <c r="CA240" s="342">
        <v>177.57535678556115</v>
      </c>
      <c r="CB240" s="342">
        <v>180.23380904741487</v>
      </c>
      <c r="CC240" s="342">
        <v>185.55071357112232</v>
      </c>
      <c r="CE240" s="385">
        <v>74.75</v>
      </c>
      <c r="CF240" s="342">
        <v>6.85</v>
      </c>
      <c r="CG240" s="342">
        <v>7.85</v>
      </c>
      <c r="CH240" s="342">
        <v>8.35</v>
      </c>
      <c r="CI240" s="342">
        <v>8.85</v>
      </c>
      <c r="CJ240" s="342">
        <v>9.85</v>
      </c>
      <c r="CK240" s="342">
        <v>11.237500000000001</v>
      </c>
      <c r="CL240" s="342">
        <v>11.93125</v>
      </c>
      <c r="CM240" s="342">
        <v>12.625</v>
      </c>
      <c r="CN240" s="342">
        <v>14.012499999999999</v>
      </c>
      <c r="CO240" s="342">
        <v>6.7</v>
      </c>
      <c r="CP240" s="342">
        <v>7.65</v>
      </c>
      <c r="CQ240" s="342">
        <v>8.125</v>
      </c>
      <c r="CR240" s="342">
        <v>8.6</v>
      </c>
      <c r="CS240" s="342">
        <v>9.5500000000000007</v>
      </c>
      <c r="CT240" s="342">
        <v>10.85</v>
      </c>
      <c r="CU240" s="342">
        <v>11.5</v>
      </c>
      <c r="CV240" s="342">
        <v>12.15</v>
      </c>
      <c r="CW240" s="342">
        <v>13.45</v>
      </c>
      <c r="CY240" s="101">
        <f t="shared" si="175"/>
        <v>1</v>
      </c>
      <c r="CZ240" s="101"/>
      <c r="DA240" s="101"/>
      <c r="DB240" s="311"/>
      <c r="DC240" s="311"/>
      <c r="DD240" s="311"/>
      <c r="DE240" s="311"/>
      <c r="DF240" s="311"/>
      <c r="DP240" s="311"/>
      <c r="DQ240" s="311"/>
      <c r="DR240" s="311"/>
      <c r="DS240" s="311"/>
      <c r="DT240" s="311"/>
      <c r="DU240" s="311"/>
      <c r="DV240" s="311"/>
      <c r="DW240" s="311"/>
      <c r="DX240" s="101"/>
      <c r="DY240" s="101"/>
      <c r="DZ240" s="101"/>
      <c r="EA240" s="101"/>
      <c r="EB240" s="101"/>
      <c r="EC240" s="101"/>
      <c r="ED240" s="101"/>
      <c r="EE240" s="311"/>
      <c r="EF240" s="101"/>
      <c r="EG240" s="101"/>
      <c r="EH240" s="101"/>
      <c r="EI240" s="101"/>
      <c r="EJ240" s="105"/>
      <c r="EK240" s="105"/>
      <c r="EL240" s="69"/>
      <c r="EM240" s="68"/>
      <c r="EN240" s="68"/>
      <c r="EO240" s="68"/>
      <c r="EP240" s="68"/>
      <c r="EQ240" s="68"/>
      <c r="ER240" s="68"/>
      <c r="ES240" s="15"/>
      <c r="ET240" s="15"/>
      <c r="EU240" s="105"/>
      <c r="EV240" s="105"/>
      <c r="EW240" s="105"/>
      <c r="EX240" s="105"/>
      <c r="EY240" s="105"/>
      <c r="EZ240" s="105"/>
      <c r="FA240" s="67"/>
      <c r="FB240" s="105"/>
      <c r="FC240" s="105"/>
      <c r="FD240" s="105"/>
      <c r="FE240" s="105"/>
      <c r="FF240" s="105"/>
      <c r="FG240" s="105"/>
      <c r="FH240" s="67"/>
      <c r="FI240" s="67"/>
      <c r="FJ240" s="67"/>
      <c r="FK240" s="67"/>
      <c r="FL240" s="67"/>
      <c r="FM240" s="67"/>
      <c r="FN240" s="67"/>
    </row>
    <row r="241" spans="2:170" ht="22.5" customHeight="1" x14ac:dyDescent="0.45">
      <c r="B241" s="133">
        <f>IF(Data!B240&lt;&gt;"",Data!B240,"")</f>
        <v>227</v>
      </c>
      <c r="C241" s="158" t="str">
        <f>IF(Data!C240&lt;&gt;"",Data!C240,"")</f>
        <v>นายชัยณรงค์   ฉายงาม</v>
      </c>
      <c r="D241" s="106">
        <f>IF(Data!D240&lt;&gt;"",Data!D240,"")</f>
        <v>1</v>
      </c>
      <c r="E241" s="140">
        <f>IF(AND(I241=1,Data!T240=0),0,IF(I241=999,999,Data!T240))</f>
        <v>197</v>
      </c>
      <c r="F241" s="140">
        <f t="shared" si="132"/>
        <v>16.416666666666668</v>
      </c>
      <c r="G241" s="140">
        <f>IF(Data!K240&lt;&gt;"",Data!K240,"")</f>
        <v>98</v>
      </c>
      <c r="H241" s="141">
        <f>IF(Data!L240&lt;&gt;"",Data!L240,"")</f>
        <v>180</v>
      </c>
      <c r="I241" s="63">
        <f>IF(Data!M240&lt;&gt;"",Data!M240,"")</f>
        <v>1</v>
      </c>
      <c r="J241" s="63">
        <f t="shared" si="133"/>
        <v>179</v>
      </c>
      <c r="L241" s="64" t="str">
        <f t="shared" si="134"/>
        <v>น้ำหนักมากกว่าเกณฑ์</v>
      </c>
      <c r="M241" s="74"/>
      <c r="N241" s="63">
        <f t="shared" si="135"/>
        <v>107</v>
      </c>
      <c r="P241" s="64" t="str">
        <f t="shared" si="136"/>
        <v>สูงกว่าเกณฑ์</v>
      </c>
      <c r="R241" s="63">
        <f t="shared" si="137"/>
        <v>151</v>
      </c>
      <c r="S241" s="64" t="str">
        <f t="shared" si="138"/>
        <v>อ้วน</v>
      </c>
      <c r="W241" s="310">
        <f t="shared" si="139"/>
        <v>1197</v>
      </c>
      <c r="Y241" s="65">
        <f t="shared" si="140"/>
        <v>54.8</v>
      </c>
      <c r="Z241" s="65">
        <f t="shared" si="141"/>
        <v>168.4696252928</v>
      </c>
      <c r="AA241" s="65">
        <f t="shared" si="142"/>
        <v>64.7</v>
      </c>
      <c r="AB241" s="65">
        <f t="shared" si="143"/>
        <v>0</v>
      </c>
      <c r="AC241" s="65">
        <f t="shared" si="144"/>
        <v>64.7</v>
      </c>
      <c r="AD241" s="65">
        <f t="shared" si="145"/>
        <v>35.021115171808326</v>
      </c>
      <c r="AE241" s="65">
        <f t="shared" si="146"/>
        <v>41.614076781205554</v>
      </c>
      <c r="AF241" s="65">
        <f t="shared" si="147"/>
        <v>44.910557585904165</v>
      </c>
      <c r="AG241" s="65">
        <f t="shared" si="148"/>
        <v>64.928703117662664</v>
      </c>
      <c r="AH241" s="65">
        <f t="shared" si="149"/>
        <v>68.304937490216901</v>
      </c>
      <c r="AI241" s="65">
        <f t="shared" si="150"/>
        <v>75.099999999999994</v>
      </c>
      <c r="AJ241" s="65">
        <f t="shared" si="151"/>
        <v>150.29154749053939</v>
      </c>
      <c r="AK241" s="65">
        <f t="shared" si="152"/>
        <v>156.35090675795959</v>
      </c>
      <c r="AL241" s="65">
        <f t="shared" si="153"/>
        <v>159.38058639166968</v>
      </c>
      <c r="AM241" s="65">
        <f t="shared" si="154"/>
        <v>176.48508714379733</v>
      </c>
      <c r="AN241" s="65">
        <f t="shared" si="155"/>
        <v>179.15690776079646</v>
      </c>
      <c r="AO241" s="65">
        <f t="shared" si="156"/>
        <v>184.50054899479468</v>
      </c>
      <c r="AP241" s="65">
        <f t="shared" si="157"/>
        <v>47.792243614610342</v>
      </c>
      <c r="AQ241" s="65">
        <f t="shared" si="158"/>
        <v>53.428162409740231</v>
      </c>
      <c r="AR241" s="65">
        <f t="shared" si="159"/>
        <v>56.24612180730518</v>
      </c>
      <c r="AS241" s="65">
        <f t="shared" si="160"/>
        <v>72.436096081994322</v>
      </c>
      <c r="AT241" s="65">
        <f t="shared" si="161"/>
        <v>75.014794775992442</v>
      </c>
      <c r="AU241" s="65">
        <f t="shared" si="162"/>
        <v>80.172192163988655</v>
      </c>
      <c r="AV241" s="65">
        <f t="shared" si="163"/>
        <v>0</v>
      </c>
      <c r="AW241" s="65">
        <f t="shared" si="164"/>
        <v>47.792243614610342</v>
      </c>
      <c r="AX241" s="65">
        <f t="shared" si="165"/>
        <v>0</v>
      </c>
      <c r="AY241" s="65">
        <f t="shared" si="166"/>
        <v>53.428162409740231</v>
      </c>
      <c r="AZ241" s="65">
        <f t="shared" si="167"/>
        <v>0</v>
      </c>
      <c r="BA241" s="65">
        <f t="shared" si="168"/>
        <v>56.24612180730518</v>
      </c>
      <c r="BB241" s="65">
        <f t="shared" si="169"/>
        <v>0</v>
      </c>
      <c r="BC241" s="65">
        <f t="shared" si="170"/>
        <v>72.436096081994322</v>
      </c>
      <c r="BD241" s="65">
        <f t="shared" si="171"/>
        <v>0</v>
      </c>
      <c r="BE241" s="65">
        <f t="shared" si="172"/>
        <v>75.014794775992442</v>
      </c>
      <c r="BF241" s="65">
        <f t="shared" si="173"/>
        <v>0</v>
      </c>
      <c r="BG241" s="65">
        <f t="shared" si="174"/>
        <v>80.172192163988655</v>
      </c>
      <c r="BI241" s="371">
        <v>1226</v>
      </c>
      <c r="BJ241" s="342">
        <v>39.69717225749811</v>
      </c>
      <c r="BK241" s="342">
        <v>45.864781504998746</v>
      </c>
      <c r="BL241" s="342">
        <v>48.948586128749056</v>
      </c>
      <c r="BM241" s="342">
        <v>52.032390752499374</v>
      </c>
      <c r="BN241" s="342">
        <v>58.2</v>
      </c>
      <c r="BO241" s="342">
        <v>64.314440202263555</v>
      </c>
      <c r="BP241" s="342">
        <v>67.371660303395331</v>
      </c>
      <c r="BQ241" s="342">
        <v>70.428880404527106</v>
      </c>
      <c r="BR241" s="342">
        <v>76.5</v>
      </c>
      <c r="BS241" s="65"/>
      <c r="BT241" s="371">
        <v>1226</v>
      </c>
      <c r="BU241" s="342">
        <v>153.84474979072661</v>
      </c>
      <c r="BV241" s="342">
        <v>159.09649986048441</v>
      </c>
      <c r="BW241" s="342">
        <v>161.72237489536329</v>
      </c>
      <c r="BX241" s="342">
        <v>164.34824993024219</v>
      </c>
      <c r="BY241" s="342">
        <v>169.6</v>
      </c>
      <c r="BZ241" s="342">
        <v>174.91690452370744</v>
      </c>
      <c r="CA241" s="342">
        <v>177.57535678556115</v>
      </c>
      <c r="CB241" s="342">
        <v>180.23380904741487</v>
      </c>
      <c r="CC241" s="342">
        <v>185.55071357112232</v>
      </c>
      <c r="CE241" s="385">
        <v>75</v>
      </c>
      <c r="CF241" s="342">
        <v>6.9</v>
      </c>
      <c r="CG241" s="342">
        <v>7.9</v>
      </c>
      <c r="CH241" s="342">
        <v>8.4</v>
      </c>
      <c r="CI241" s="342">
        <v>8.9</v>
      </c>
      <c r="CJ241" s="342">
        <v>9.9</v>
      </c>
      <c r="CK241" s="342">
        <v>11.3</v>
      </c>
      <c r="CL241" s="342">
        <v>12</v>
      </c>
      <c r="CM241" s="342">
        <v>12.7</v>
      </c>
      <c r="CN241" s="342">
        <v>14.1</v>
      </c>
      <c r="CO241" s="342">
        <v>6.75</v>
      </c>
      <c r="CP241" s="342">
        <v>7.7</v>
      </c>
      <c r="CQ241" s="342">
        <v>8.1750000000000007</v>
      </c>
      <c r="CR241" s="342">
        <v>8.65</v>
      </c>
      <c r="CS241" s="342">
        <v>9.6</v>
      </c>
      <c r="CT241" s="342">
        <v>10.9</v>
      </c>
      <c r="CU241" s="342">
        <v>11.55</v>
      </c>
      <c r="CV241" s="342">
        <v>12.2</v>
      </c>
      <c r="CW241" s="342">
        <v>13.5</v>
      </c>
      <c r="CY241" s="101">
        <f t="shared" si="175"/>
        <v>1</v>
      </c>
      <c r="CZ241" s="101"/>
      <c r="DA241" s="101"/>
      <c r="DB241" s="311"/>
      <c r="DC241" s="311"/>
      <c r="DD241" s="311"/>
      <c r="DE241" s="311"/>
      <c r="DF241" s="311"/>
      <c r="DP241" s="311"/>
      <c r="DQ241" s="311"/>
      <c r="DR241" s="311"/>
      <c r="DS241" s="311"/>
      <c r="DT241" s="311"/>
      <c r="DU241" s="311"/>
      <c r="DV241" s="311"/>
      <c r="DW241" s="311"/>
      <c r="DX241" s="101"/>
      <c r="DY241" s="101"/>
      <c r="DZ241" s="101"/>
      <c r="EA241" s="101"/>
      <c r="EB241" s="101"/>
      <c r="EC241" s="101"/>
      <c r="ED241" s="101"/>
      <c r="EE241" s="311"/>
      <c r="EF241" s="101"/>
      <c r="EG241" s="101"/>
      <c r="EH241" s="101"/>
      <c r="EI241" s="101"/>
      <c r="EJ241" s="105"/>
      <c r="EK241" s="105"/>
      <c r="EL241" s="69"/>
      <c r="EM241" s="68"/>
      <c r="EN241" s="68"/>
      <c r="EO241" s="68"/>
      <c r="EP241" s="68"/>
      <c r="EQ241" s="68"/>
      <c r="ER241" s="68"/>
      <c r="ES241" s="15"/>
      <c r="ET241" s="15"/>
      <c r="EU241" s="105"/>
      <c r="EV241" s="105"/>
      <c r="EW241" s="105"/>
      <c r="EX241" s="105"/>
      <c r="EY241" s="105"/>
      <c r="EZ241" s="105"/>
      <c r="FA241" s="67"/>
      <c r="FB241" s="105"/>
      <c r="FC241" s="105"/>
      <c r="FD241" s="105"/>
      <c r="FE241" s="105"/>
      <c r="FF241" s="105"/>
      <c r="FG241" s="105"/>
      <c r="FH241" s="67"/>
      <c r="FI241" s="67"/>
      <c r="FJ241" s="67"/>
      <c r="FK241" s="67"/>
      <c r="FL241" s="67"/>
      <c r="FM241" s="67"/>
      <c r="FN241" s="67"/>
    </row>
    <row r="242" spans="2:170" ht="22.5" customHeight="1" x14ac:dyDescent="0.45">
      <c r="B242" s="133">
        <f>IF(Data!B241&lt;&gt;"",Data!B241,"")</f>
        <v>228</v>
      </c>
      <c r="C242" s="158" t="str">
        <f>IF(Data!C241&lt;&gt;"",Data!C241,"")</f>
        <v>นายชัยมงคล   สังข์ทอง</v>
      </c>
      <c r="D242" s="106">
        <f>IF(Data!D241&lt;&gt;"",Data!D241,"")</f>
        <v>1</v>
      </c>
      <c r="E242" s="140">
        <f>IF(AND(I242=1,Data!T241=0),0,IF(I242=999,999,Data!T241))</f>
        <v>205</v>
      </c>
      <c r="F242" s="140">
        <f t="shared" si="132"/>
        <v>17.083333333333332</v>
      </c>
      <c r="G242" s="140">
        <f>IF(Data!K241&lt;&gt;"",Data!K241,"")</f>
        <v>69</v>
      </c>
      <c r="H242" s="141">
        <f>IF(Data!L241&lt;&gt;"",Data!L241,"")</f>
        <v>174</v>
      </c>
      <c r="I242" s="63">
        <f>IF(Data!M241&lt;&gt;"",Data!M241,"")</f>
        <v>1</v>
      </c>
      <c r="J242" s="63">
        <f t="shared" si="133"/>
        <v>123</v>
      </c>
      <c r="L242" s="64" t="str">
        <f t="shared" si="134"/>
        <v>น้ำหนักค่อนข้างมาก</v>
      </c>
      <c r="M242" s="74"/>
      <c r="N242" s="63">
        <f t="shared" si="135"/>
        <v>103</v>
      </c>
      <c r="P242" s="64" t="str">
        <f t="shared" si="136"/>
        <v>ส่วนสูงตามเกณฑ์</v>
      </c>
      <c r="R242" s="63">
        <f t="shared" si="137"/>
        <v>114</v>
      </c>
      <c r="S242" s="64" t="str">
        <f t="shared" si="138"/>
        <v>ท้วม</v>
      </c>
      <c r="W242" s="310">
        <f t="shared" si="139"/>
        <v>1205</v>
      </c>
      <c r="Y242" s="65">
        <f t="shared" si="140"/>
        <v>56.2</v>
      </c>
      <c r="Z242" s="65">
        <f t="shared" si="141"/>
        <v>169.27180303359998</v>
      </c>
      <c r="AA242" s="65">
        <f t="shared" si="142"/>
        <v>60.4</v>
      </c>
      <c r="AB242" s="65">
        <f t="shared" si="143"/>
        <v>0</v>
      </c>
      <c r="AC242" s="65">
        <f t="shared" si="144"/>
        <v>60.4</v>
      </c>
      <c r="AD242" s="65">
        <f t="shared" si="145"/>
        <v>36.580622307519548</v>
      </c>
      <c r="AE242" s="65">
        <f t="shared" si="146"/>
        <v>43.120414871679699</v>
      </c>
      <c r="AF242" s="65">
        <f t="shared" si="147"/>
        <v>46.390311153759775</v>
      </c>
      <c r="AG242" s="65">
        <f t="shared" si="148"/>
        <v>65.850181710529</v>
      </c>
      <c r="AH242" s="65">
        <f t="shared" si="149"/>
        <v>69.066908947371999</v>
      </c>
      <c r="AI242" s="65">
        <f t="shared" si="150"/>
        <v>75.5</v>
      </c>
      <c r="AJ242" s="65">
        <f t="shared" si="151"/>
        <v>151.69392849068211</v>
      </c>
      <c r="AK242" s="65">
        <f t="shared" si="152"/>
        <v>157.55322000498808</v>
      </c>
      <c r="AL242" s="65">
        <f t="shared" si="153"/>
        <v>160.48286576214105</v>
      </c>
      <c r="AM242" s="65">
        <f t="shared" si="154"/>
        <v>177.2282108410277</v>
      </c>
      <c r="AN242" s="65">
        <f t="shared" si="155"/>
        <v>179.88034677683692</v>
      </c>
      <c r="AO242" s="65">
        <f t="shared" si="156"/>
        <v>185.1846186484554</v>
      </c>
      <c r="AP242" s="65">
        <f t="shared" si="157"/>
        <v>42.854215071765452</v>
      </c>
      <c r="AQ242" s="65">
        <f t="shared" si="158"/>
        <v>48.702810047843634</v>
      </c>
      <c r="AR242" s="65">
        <f t="shared" si="159"/>
        <v>51.627107535882729</v>
      </c>
      <c r="AS242" s="65">
        <f t="shared" si="160"/>
        <v>68.455110353416771</v>
      </c>
      <c r="AT242" s="65">
        <f t="shared" si="161"/>
        <v>71.140147137889031</v>
      </c>
      <c r="AU242" s="65">
        <f t="shared" si="162"/>
        <v>76.510220706833536</v>
      </c>
      <c r="AV242" s="65">
        <f t="shared" si="163"/>
        <v>0</v>
      </c>
      <c r="AW242" s="65">
        <f t="shared" si="164"/>
        <v>42.854215071765452</v>
      </c>
      <c r="AX242" s="65">
        <f t="shared" si="165"/>
        <v>0</v>
      </c>
      <c r="AY242" s="65">
        <f t="shared" si="166"/>
        <v>48.702810047843634</v>
      </c>
      <c r="AZ242" s="65">
        <f t="shared" si="167"/>
        <v>0</v>
      </c>
      <c r="BA242" s="65">
        <f t="shared" si="168"/>
        <v>51.627107535882729</v>
      </c>
      <c r="BB242" s="65">
        <f t="shared" si="169"/>
        <v>0</v>
      </c>
      <c r="BC242" s="65">
        <f t="shared" si="170"/>
        <v>68.455110353416771</v>
      </c>
      <c r="BD242" s="65">
        <f t="shared" si="171"/>
        <v>0</v>
      </c>
      <c r="BE242" s="65">
        <f t="shared" si="172"/>
        <v>71.140147137889031</v>
      </c>
      <c r="BF242" s="65">
        <f t="shared" si="173"/>
        <v>0</v>
      </c>
      <c r="BG242" s="65">
        <f t="shared" si="174"/>
        <v>76.510220706833536</v>
      </c>
      <c r="BI242" s="371">
        <v>1227</v>
      </c>
      <c r="BJ242" s="342">
        <v>39.69717225749811</v>
      </c>
      <c r="BK242" s="342">
        <v>45.864781504998746</v>
      </c>
      <c r="BL242" s="342">
        <v>48.948586128749056</v>
      </c>
      <c r="BM242" s="342">
        <v>52.032390752499374</v>
      </c>
      <c r="BN242" s="342">
        <v>58.2</v>
      </c>
      <c r="BO242" s="342">
        <v>64.314440202263555</v>
      </c>
      <c r="BP242" s="342">
        <v>67.371660303395331</v>
      </c>
      <c r="BQ242" s="342">
        <v>70.428880404527106</v>
      </c>
      <c r="BR242" s="342">
        <v>76.5</v>
      </c>
      <c r="BS242" s="65"/>
      <c r="BT242" s="371">
        <v>1227</v>
      </c>
      <c r="BU242" s="342">
        <v>153.84474979072661</v>
      </c>
      <c r="BV242" s="342">
        <v>159.09649986048441</v>
      </c>
      <c r="BW242" s="342">
        <v>161.72237489536329</v>
      </c>
      <c r="BX242" s="342">
        <v>164.34824993024219</v>
      </c>
      <c r="BY242" s="342">
        <v>169.6</v>
      </c>
      <c r="BZ242" s="342">
        <v>174.91690452370744</v>
      </c>
      <c r="CA242" s="342">
        <v>177.57535678556115</v>
      </c>
      <c r="CB242" s="342">
        <v>180.23380904741487</v>
      </c>
      <c r="CC242" s="342">
        <v>185.55071357112232</v>
      </c>
      <c r="CE242" s="385">
        <v>75.25</v>
      </c>
      <c r="CF242" s="342">
        <v>6.95</v>
      </c>
      <c r="CG242" s="342">
        <v>7.95</v>
      </c>
      <c r="CH242" s="342">
        <v>8.4499999999999993</v>
      </c>
      <c r="CI242" s="342">
        <v>8.9499999999999993</v>
      </c>
      <c r="CJ242" s="342">
        <v>9.9499999999999993</v>
      </c>
      <c r="CK242" s="342">
        <v>11.35</v>
      </c>
      <c r="CL242" s="342">
        <v>12.05</v>
      </c>
      <c r="CM242" s="342">
        <v>12.75</v>
      </c>
      <c r="CN242" s="342">
        <v>14.15</v>
      </c>
      <c r="CO242" s="342">
        <v>6.8</v>
      </c>
      <c r="CP242" s="342">
        <v>7.75</v>
      </c>
      <c r="CQ242" s="342">
        <v>8.2249999999999996</v>
      </c>
      <c r="CR242" s="342">
        <v>8.6999999999999993</v>
      </c>
      <c r="CS242" s="342">
        <v>9.65</v>
      </c>
      <c r="CT242" s="342">
        <v>10.95</v>
      </c>
      <c r="CU242" s="342">
        <v>11.6</v>
      </c>
      <c r="CV242" s="342">
        <v>12.25</v>
      </c>
      <c r="CW242" s="342">
        <v>13.55</v>
      </c>
      <c r="CY242" s="101">
        <f t="shared" si="175"/>
        <v>1</v>
      </c>
      <c r="CZ242" s="101"/>
      <c r="DA242" s="101"/>
      <c r="DB242" s="311"/>
      <c r="DC242" s="311"/>
      <c r="DD242" s="311"/>
      <c r="DE242" s="311"/>
      <c r="DF242" s="311"/>
      <c r="DP242" s="311"/>
      <c r="DQ242" s="311"/>
      <c r="DR242" s="311"/>
      <c r="DS242" s="311"/>
      <c r="DT242" s="311"/>
      <c r="DU242" s="311"/>
      <c r="DV242" s="311"/>
      <c r="DW242" s="311"/>
      <c r="DX242" s="101"/>
      <c r="DY242" s="101"/>
      <c r="DZ242" s="101"/>
      <c r="EA242" s="101"/>
      <c r="EB242" s="101"/>
      <c r="EC242" s="101"/>
      <c r="ED242" s="101"/>
      <c r="EE242" s="311"/>
      <c r="EF242" s="101"/>
      <c r="EG242" s="101"/>
      <c r="EH242" s="101"/>
      <c r="EI242" s="101"/>
      <c r="EJ242" s="105"/>
      <c r="EK242" s="105"/>
      <c r="EL242" s="69"/>
      <c r="EM242" s="68"/>
      <c r="EN242" s="68"/>
      <c r="EO242" s="68"/>
      <c r="EP242" s="68"/>
      <c r="EQ242" s="68"/>
      <c r="ER242" s="68"/>
      <c r="ES242" s="15"/>
      <c r="ET242" s="15"/>
      <c r="EU242" s="105"/>
      <c r="EV242" s="105"/>
      <c r="EW242" s="105"/>
      <c r="EX242" s="105"/>
      <c r="EY242" s="105"/>
      <c r="EZ242" s="105"/>
      <c r="FA242" s="67"/>
      <c r="FB242" s="105"/>
      <c r="FC242" s="105"/>
      <c r="FD242" s="105"/>
      <c r="FE242" s="105"/>
      <c r="FF242" s="105"/>
      <c r="FG242" s="105"/>
      <c r="FH242" s="67"/>
      <c r="FI242" s="67"/>
      <c r="FJ242" s="67"/>
      <c r="FK242" s="67"/>
      <c r="FL242" s="67"/>
      <c r="FM242" s="67"/>
      <c r="FN242" s="67"/>
    </row>
    <row r="243" spans="2:170" ht="22.5" customHeight="1" x14ac:dyDescent="0.45">
      <c r="B243" s="133">
        <f>IF(Data!B242&lt;&gt;"",Data!B242,"")</f>
        <v>229</v>
      </c>
      <c r="C243" s="158" t="str">
        <f>IF(Data!C242&lt;&gt;"",Data!C242,"")</f>
        <v>นางสาวกมลฉัตร   นิลทับ</v>
      </c>
      <c r="D243" s="106">
        <f>IF(Data!D242&lt;&gt;"",Data!D242,"")</f>
        <v>2</v>
      </c>
      <c r="E243" s="140">
        <f>IF(AND(I243=1,Data!T242=0),0,IF(I243=999,999,Data!T242))</f>
        <v>200</v>
      </c>
      <c r="F243" s="140">
        <f t="shared" si="132"/>
        <v>16.666666666666668</v>
      </c>
      <c r="G243" s="140">
        <f>IF(Data!K242&lt;&gt;"",Data!K242,"")</f>
        <v>30</v>
      </c>
      <c r="H243" s="141">
        <f>IF(Data!L242&lt;&gt;"",Data!L242,"")</f>
        <v>130</v>
      </c>
      <c r="I243" s="63">
        <f>IF(Data!M242&lt;&gt;"",Data!M242,"")</f>
        <v>1</v>
      </c>
      <c r="J243" s="63">
        <f t="shared" si="133"/>
        <v>62</v>
      </c>
      <c r="L243" s="64" t="str">
        <f t="shared" si="134"/>
        <v>*** ตรวจสอบข้อมูล ***</v>
      </c>
      <c r="M243" s="74"/>
      <c r="N243" s="63">
        <f t="shared" si="135"/>
        <v>83</v>
      </c>
      <c r="P243" s="64" t="str">
        <f t="shared" si="136"/>
        <v>*** ตรวจสอบข้อมูล ***</v>
      </c>
      <c r="R243" s="63">
        <f t="shared" si="137"/>
        <v>113</v>
      </c>
      <c r="S243" s="64" t="str">
        <f t="shared" si="138"/>
        <v>สมส่วน</v>
      </c>
      <c r="W243" s="310">
        <f t="shared" si="139"/>
        <v>2200</v>
      </c>
      <c r="Y243" s="65">
        <f t="shared" si="140"/>
        <v>48.2</v>
      </c>
      <c r="Z243" s="65">
        <f t="shared" si="141"/>
        <v>156.80000000000001</v>
      </c>
      <c r="AA243" s="65">
        <f t="shared" si="142"/>
        <v>26.5</v>
      </c>
      <c r="AB243" s="65">
        <f t="shared" si="143"/>
        <v>0</v>
      </c>
      <c r="AC243" s="65">
        <f t="shared" si="144"/>
        <v>26.5</v>
      </c>
      <c r="AD243" s="65">
        <f t="shared" si="145"/>
        <v>33.046822107433798</v>
      </c>
      <c r="AE243" s="65">
        <f t="shared" si="146"/>
        <v>38.097881404955871</v>
      </c>
      <c r="AF243" s="65">
        <f t="shared" si="147"/>
        <v>40.623411053716907</v>
      </c>
      <c r="AG243" s="65">
        <f t="shared" si="148"/>
        <v>57.531167439106554</v>
      </c>
      <c r="AH243" s="65">
        <f t="shared" si="149"/>
        <v>60.641556585475406</v>
      </c>
      <c r="AI243" s="65">
        <f t="shared" si="150"/>
        <v>66.862334878213105</v>
      </c>
      <c r="AJ243" s="65">
        <f t="shared" si="151"/>
        <v>141.80632924314503</v>
      </c>
      <c r="AK243" s="65">
        <f t="shared" si="152"/>
        <v>146.80421949543003</v>
      </c>
      <c r="AL243" s="65">
        <f t="shared" si="153"/>
        <v>149.30316462157251</v>
      </c>
      <c r="AM243" s="65">
        <f t="shared" si="154"/>
        <v>164.13732824271625</v>
      </c>
      <c r="AN243" s="65">
        <f t="shared" si="155"/>
        <v>166.58310432362168</v>
      </c>
      <c r="AO243" s="65">
        <f t="shared" si="156"/>
        <v>171.47465648543252</v>
      </c>
      <c r="AP243" s="65">
        <f t="shared" si="157"/>
        <v>18.843657485861286</v>
      </c>
      <c r="AQ243" s="65">
        <f t="shared" si="158"/>
        <v>21.395771657240857</v>
      </c>
      <c r="AR243" s="65">
        <f t="shared" si="159"/>
        <v>22.671828742930643</v>
      </c>
      <c r="AS243" s="65">
        <f t="shared" si="160"/>
        <v>33.677821107005045</v>
      </c>
      <c r="AT243" s="65">
        <f t="shared" si="161"/>
        <v>36.070428142673393</v>
      </c>
      <c r="AU243" s="65">
        <f t="shared" si="162"/>
        <v>40.855642214010089</v>
      </c>
      <c r="AV243" s="65">
        <f t="shared" si="163"/>
        <v>0</v>
      </c>
      <c r="AW243" s="65">
        <f t="shared" si="164"/>
        <v>18.843657485861286</v>
      </c>
      <c r="AX243" s="65">
        <f t="shared" si="165"/>
        <v>0</v>
      </c>
      <c r="AY243" s="65">
        <f t="shared" si="166"/>
        <v>21.395771657240857</v>
      </c>
      <c r="AZ243" s="65">
        <f t="shared" si="167"/>
        <v>0</v>
      </c>
      <c r="BA243" s="65">
        <f t="shared" si="168"/>
        <v>22.671828742930643</v>
      </c>
      <c r="BB243" s="65">
        <f t="shared" si="169"/>
        <v>0</v>
      </c>
      <c r="BC243" s="65">
        <f t="shared" si="170"/>
        <v>33.677821107005045</v>
      </c>
      <c r="BD243" s="65">
        <f t="shared" si="171"/>
        <v>0</v>
      </c>
      <c r="BE243" s="65">
        <f t="shared" si="172"/>
        <v>36.070428142673393</v>
      </c>
      <c r="BF243" s="65">
        <f t="shared" si="173"/>
        <v>0</v>
      </c>
      <c r="BG243" s="65">
        <f t="shared" si="174"/>
        <v>40.855642214010089</v>
      </c>
      <c r="BI243" s="371">
        <v>1228</v>
      </c>
      <c r="BJ243" s="342">
        <v>39.700000000000003</v>
      </c>
      <c r="BK243" s="342">
        <v>45.858443414524594</v>
      </c>
      <c r="BL243" s="342">
        <v>48.968832560893446</v>
      </c>
      <c r="BM243" s="342">
        <v>52.079221707262299</v>
      </c>
      <c r="BN243" s="342">
        <v>58.3</v>
      </c>
      <c r="BO243" s="342">
        <v>64.414440202263549</v>
      </c>
      <c r="BP243" s="342">
        <v>67.471660303395325</v>
      </c>
      <c r="BQ243" s="342">
        <v>70.528880404527101</v>
      </c>
      <c r="BR243" s="342">
        <v>76.599999999999994</v>
      </c>
      <c r="BS243" s="65"/>
      <c r="BT243" s="371">
        <v>1228</v>
      </c>
      <c r="BU243" s="342">
        <v>153.84474979072661</v>
      </c>
      <c r="BV243" s="342">
        <v>159.09649986048441</v>
      </c>
      <c r="BW243" s="342">
        <v>161.72237489536329</v>
      </c>
      <c r="BX243" s="342">
        <v>164.34824993024219</v>
      </c>
      <c r="BY243" s="342">
        <v>169.6</v>
      </c>
      <c r="BZ243" s="342">
        <v>174.91690452370744</v>
      </c>
      <c r="CA243" s="342">
        <v>177.57535678556115</v>
      </c>
      <c r="CB243" s="342">
        <v>180.23380904741487</v>
      </c>
      <c r="CC243" s="342">
        <v>185.55071357112232</v>
      </c>
      <c r="CE243" s="385">
        <v>75.5</v>
      </c>
      <c r="CF243" s="342">
        <v>7</v>
      </c>
      <c r="CG243" s="342">
        <v>8</v>
      </c>
      <c r="CH243" s="342">
        <v>8.5</v>
      </c>
      <c r="CI243" s="342">
        <v>9</v>
      </c>
      <c r="CJ243" s="342">
        <v>10</v>
      </c>
      <c r="CK243" s="342">
        <v>11.4</v>
      </c>
      <c r="CL243" s="342">
        <v>12.1</v>
      </c>
      <c r="CM243" s="342">
        <v>12.8</v>
      </c>
      <c r="CN243" s="342">
        <v>14.2</v>
      </c>
      <c r="CO243" s="342">
        <v>6.85</v>
      </c>
      <c r="CP243" s="342">
        <v>7.8</v>
      </c>
      <c r="CQ243" s="342">
        <v>8.2750000000000004</v>
      </c>
      <c r="CR243" s="342">
        <v>8.75</v>
      </c>
      <c r="CS243" s="342">
        <v>9.6999999999999993</v>
      </c>
      <c r="CT243" s="342">
        <v>11</v>
      </c>
      <c r="CU243" s="342">
        <v>11.65</v>
      </c>
      <c r="CV243" s="342">
        <v>12.3</v>
      </c>
      <c r="CW243" s="342">
        <v>13.6</v>
      </c>
      <c r="CY243" s="101">
        <f t="shared" si="175"/>
        <v>1</v>
      </c>
      <c r="CZ243" s="101"/>
      <c r="DA243" s="101"/>
      <c r="DB243" s="311"/>
      <c r="DC243" s="311"/>
      <c r="DD243" s="311"/>
      <c r="DE243" s="311"/>
      <c r="DF243" s="311"/>
      <c r="DP243" s="311"/>
      <c r="DQ243" s="311"/>
      <c r="DR243" s="311"/>
      <c r="DS243" s="311"/>
      <c r="DT243" s="311"/>
      <c r="DU243" s="311"/>
      <c r="DV243" s="311"/>
      <c r="DW243" s="311"/>
      <c r="DX243" s="101"/>
      <c r="DY243" s="101"/>
      <c r="DZ243" s="101"/>
      <c r="EA243" s="101"/>
      <c r="EB243" s="101"/>
      <c r="EC243" s="101"/>
      <c r="ED243" s="101"/>
      <c r="EE243" s="311"/>
      <c r="EF243" s="101"/>
      <c r="EG243" s="101"/>
      <c r="EH243" s="101"/>
      <c r="EI243" s="101"/>
      <c r="EJ243" s="105"/>
      <c r="EK243" s="105"/>
      <c r="EL243" s="69"/>
      <c r="EM243" s="68"/>
      <c r="EN243" s="68"/>
      <c r="EO243" s="68"/>
      <c r="EP243" s="68"/>
      <c r="EQ243" s="68"/>
      <c r="ER243" s="68"/>
      <c r="ES243" s="15"/>
      <c r="ET243" s="15"/>
      <c r="EU243" s="105"/>
      <c r="EV243" s="105"/>
      <c r="EW243" s="105"/>
      <c r="EX243" s="105"/>
      <c r="EY243" s="105"/>
      <c r="EZ243" s="105"/>
      <c r="FA243" s="67"/>
      <c r="FB243" s="105"/>
      <c r="FC243" s="105"/>
      <c r="FD243" s="105"/>
      <c r="FE243" s="105"/>
      <c r="FF243" s="105"/>
      <c r="FG243" s="105"/>
      <c r="FH243" s="67"/>
      <c r="FI243" s="67"/>
      <c r="FJ243" s="67"/>
      <c r="FK243" s="67"/>
      <c r="FL243" s="67"/>
      <c r="FM243" s="67"/>
      <c r="FN243" s="67"/>
    </row>
    <row r="244" spans="2:170" ht="22.5" customHeight="1" x14ac:dyDescent="0.45">
      <c r="B244" s="133">
        <f>IF(Data!B243&lt;&gt;"",Data!B243,"")</f>
        <v>230</v>
      </c>
      <c r="C244" s="158" t="str">
        <f>IF(Data!C243&lt;&gt;"",Data!C243,"")</f>
        <v>นางสาวนริสรา   นุ่นละออง</v>
      </c>
      <c r="D244" s="106">
        <f>IF(Data!D243&lt;&gt;"",Data!D243,"")</f>
        <v>2</v>
      </c>
      <c r="E244" s="140">
        <f>IF(AND(I244=1,Data!T243=0),0,IF(I244=999,999,Data!T243))</f>
        <v>203</v>
      </c>
      <c r="F244" s="140">
        <f t="shared" si="132"/>
        <v>16.916666666666668</v>
      </c>
      <c r="G244" s="140">
        <f>IF(Data!K243&lt;&gt;"",Data!K243,"")</f>
        <v>49</v>
      </c>
      <c r="H244" s="141">
        <f>IF(Data!L243&lt;&gt;"",Data!L243,"")</f>
        <v>159</v>
      </c>
      <c r="I244" s="63">
        <f>IF(Data!M243&lt;&gt;"",Data!M243,"")</f>
        <v>1</v>
      </c>
      <c r="J244" s="63">
        <f t="shared" si="133"/>
        <v>101</v>
      </c>
      <c r="L244" s="64" t="str">
        <f t="shared" si="134"/>
        <v>น้ำหนักตามเกณฑ์</v>
      </c>
      <c r="M244" s="74"/>
      <c r="N244" s="63">
        <f t="shared" si="135"/>
        <v>101</v>
      </c>
      <c r="P244" s="64" t="str">
        <f t="shared" si="136"/>
        <v>ส่วนสูงตามเกณฑ์</v>
      </c>
      <c r="R244" s="63">
        <f t="shared" si="137"/>
        <v>100</v>
      </c>
      <c r="S244" s="64" t="str">
        <f t="shared" si="138"/>
        <v>สมส่วน</v>
      </c>
      <c r="W244" s="310">
        <f t="shared" si="139"/>
        <v>2203</v>
      </c>
      <c r="Y244" s="65">
        <f t="shared" si="140"/>
        <v>48.3</v>
      </c>
      <c r="Z244" s="65">
        <f t="shared" si="141"/>
        <v>156.9</v>
      </c>
      <c r="AA244" s="65">
        <f t="shared" si="142"/>
        <v>48.9</v>
      </c>
      <c r="AB244" s="65">
        <f t="shared" si="143"/>
        <v>0</v>
      </c>
      <c r="AC244" s="65">
        <f t="shared" si="144"/>
        <v>48.9</v>
      </c>
      <c r="AD244" s="65">
        <f t="shared" si="145"/>
        <v>33.306329243145022</v>
      </c>
      <c r="AE244" s="65">
        <f t="shared" si="146"/>
        <v>38.304219495430011</v>
      </c>
      <c r="AF244" s="65">
        <f t="shared" si="147"/>
        <v>40.803164621572513</v>
      </c>
      <c r="AG244" s="65">
        <f t="shared" si="148"/>
        <v>57.551413871250944</v>
      </c>
      <c r="AH244" s="65">
        <f t="shared" si="149"/>
        <v>60.635218495001254</v>
      </c>
      <c r="AI244" s="65">
        <f t="shared" si="150"/>
        <v>66.80282774250189</v>
      </c>
      <c r="AJ244" s="65">
        <f t="shared" si="151"/>
        <v>142.06583637885623</v>
      </c>
      <c r="AK244" s="65">
        <f t="shared" si="152"/>
        <v>147.01055758590417</v>
      </c>
      <c r="AL244" s="65">
        <f t="shared" si="153"/>
        <v>149.48291818942812</v>
      </c>
      <c r="AM244" s="65">
        <f t="shared" si="154"/>
        <v>164.15757467486065</v>
      </c>
      <c r="AN244" s="65">
        <f t="shared" si="155"/>
        <v>166.57676623314754</v>
      </c>
      <c r="AO244" s="65">
        <f t="shared" si="156"/>
        <v>171.4151493497213</v>
      </c>
      <c r="AP244" s="65">
        <f t="shared" si="157"/>
        <v>33.7468221074338</v>
      </c>
      <c r="AQ244" s="65">
        <f t="shared" si="158"/>
        <v>38.797881404955866</v>
      </c>
      <c r="AR244" s="65">
        <f t="shared" si="159"/>
        <v>41.323411053716896</v>
      </c>
      <c r="AS244" s="65">
        <f t="shared" si="160"/>
        <v>58.310921006962175</v>
      </c>
      <c r="AT244" s="65">
        <f t="shared" si="161"/>
        <v>61.447894675949556</v>
      </c>
      <c r="AU244" s="65">
        <f t="shared" si="162"/>
        <v>67.721842013924345</v>
      </c>
      <c r="AV244" s="65">
        <f t="shared" si="163"/>
        <v>0</v>
      </c>
      <c r="AW244" s="65">
        <f t="shared" si="164"/>
        <v>33.7468221074338</v>
      </c>
      <c r="AX244" s="65">
        <f t="shared" si="165"/>
        <v>0</v>
      </c>
      <c r="AY244" s="65">
        <f t="shared" si="166"/>
        <v>38.797881404955866</v>
      </c>
      <c r="AZ244" s="65">
        <f t="shared" si="167"/>
        <v>0</v>
      </c>
      <c r="BA244" s="65">
        <f t="shared" si="168"/>
        <v>41.323411053716896</v>
      </c>
      <c r="BB244" s="65">
        <f t="shared" si="169"/>
        <v>0</v>
      </c>
      <c r="BC244" s="65">
        <f t="shared" si="170"/>
        <v>58.310921006962175</v>
      </c>
      <c r="BD244" s="65">
        <f t="shared" si="171"/>
        <v>0</v>
      </c>
      <c r="BE244" s="65">
        <f t="shared" si="172"/>
        <v>61.447894675949556</v>
      </c>
      <c r="BF244" s="65">
        <f t="shared" si="173"/>
        <v>0</v>
      </c>
      <c r="BG244" s="65">
        <f t="shared" si="174"/>
        <v>67.721842013924345</v>
      </c>
      <c r="BI244" s="371">
        <v>1229</v>
      </c>
      <c r="BJ244" s="342">
        <v>39.797172257498119</v>
      </c>
      <c r="BK244" s="342">
        <v>45.964781504998747</v>
      </c>
      <c r="BL244" s="342">
        <v>49.048586128749051</v>
      </c>
      <c r="BM244" s="342">
        <v>52.132390752499369</v>
      </c>
      <c r="BN244" s="342">
        <v>58.3</v>
      </c>
      <c r="BO244" s="342">
        <v>64.414440202263549</v>
      </c>
      <c r="BP244" s="342">
        <v>67.471660303395325</v>
      </c>
      <c r="BQ244" s="342">
        <v>70.528880404527101</v>
      </c>
      <c r="BR244" s="342">
        <v>76.599999999999994</v>
      </c>
      <c r="BS244" s="65"/>
      <c r="BT244" s="371">
        <v>1229</v>
      </c>
      <c r="BU244" s="342">
        <v>153.84474979072661</v>
      </c>
      <c r="BV244" s="342">
        <v>159.09649986048441</v>
      </c>
      <c r="BW244" s="342">
        <v>161.72237489536329</v>
      </c>
      <c r="BX244" s="342">
        <v>164.34824993024219</v>
      </c>
      <c r="BY244" s="342">
        <v>169.6</v>
      </c>
      <c r="BZ244" s="342">
        <v>174.91690452370744</v>
      </c>
      <c r="CA244" s="342">
        <v>177.57535678556115</v>
      </c>
      <c r="CB244" s="342">
        <v>180.23380904741487</v>
      </c>
      <c r="CC244" s="342">
        <v>185.55071357112232</v>
      </c>
      <c r="CE244" s="385">
        <v>75.75</v>
      </c>
      <c r="CF244" s="342">
        <v>7.05</v>
      </c>
      <c r="CG244" s="342">
        <v>8.0500000000000007</v>
      </c>
      <c r="CH244" s="342">
        <v>8.5500000000000007</v>
      </c>
      <c r="CI244" s="342">
        <v>9.0500000000000007</v>
      </c>
      <c r="CJ244" s="342">
        <v>10.050000000000001</v>
      </c>
      <c r="CK244" s="342">
        <v>11.45</v>
      </c>
      <c r="CL244" s="342">
        <v>12.15</v>
      </c>
      <c r="CM244" s="342">
        <v>12.85</v>
      </c>
      <c r="CN244" s="342">
        <v>14.25</v>
      </c>
      <c r="CO244" s="342">
        <v>6.9</v>
      </c>
      <c r="CP244" s="342">
        <v>7.85</v>
      </c>
      <c r="CQ244" s="342">
        <v>8.3249999999999993</v>
      </c>
      <c r="CR244" s="342">
        <v>8.8000000000000007</v>
      </c>
      <c r="CS244" s="342">
        <v>9.75</v>
      </c>
      <c r="CT244" s="342">
        <v>11.05</v>
      </c>
      <c r="CU244" s="342">
        <v>11.7</v>
      </c>
      <c r="CV244" s="342">
        <v>12.35</v>
      </c>
      <c r="CW244" s="342">
        <v>13.65</v>
      </c>
      <c r="CY244" s="101">
        <f t="shared" si="175"/>
        <v>1</v>
      </c>
      <c r="CZ244" s="101"/>
      <c r="DA244" s="101"/>
      <c r="DB244" s="311"/>
      <c r="DC244" s="311"/>
      <c r="DD244" s="311"/>
      <c r="DE244" s="311"/>
      <c r="DF244" s="311"/>
      <c r="DP244" s="311"/>
      <c r="DQ244" s="311"/>
      <c r="DR244" s="311"/>
      <c r="DS244" s="311"/>
      <c r="DT244" s="311"/>
      <c r="DU244" s="311"/>
      <c r="DV244" s="311"/>
      <c r="DW244" s="311"/>
      <c r="DX244" s="101"/>
      <c r="DY244" s="101"/>
      <c r="DZ244" s="101"/>
      <c r="EA244" s="101"/>
      <c r="EB244" s="101"/>
      <c r="EC244" s="101"/>
      <c r="ED244" s="101"/>
      <c r="EE244" s="311"/>
      <c r="EF244" s="101"/>
      <c r="EG244" s="101"/>
      <c r="EH244" s="101"/>
      <c r="EI244" s="101"/>
      <c r="EJ244" s="105"/>
      <c r="EK244" s="105"/>
      <c r="EL244" s="69"/>
      <c r="EM244" s="68"/>
      <c r="EN244" s="68"/>
      <c r="EO244" s="68"/>
      <c r="EP244" s="68"/>
      <c r="EQ244" s="68"/>
      <c r="ER244" s="68"/>
      <c r="ES244" s="15"/>
      <c r="ET244" s="15"/>
      <c r="EU244" s="105"/>
      <c r="EV244" s="105"/>
      <c r="EW244" s="105"/>
      <c r="EX244" s="105"/>
      <c r="EY244" s="105"/>
      <c r="EZ244" s="105"/>
      <c r="FA244" s="67"/>
      <c r="FB244" s="105"/>
      <c r="FC244" s="105"/>
      <c r="FD244" s="105"/>
      <c r="FE244" s="105"/>
      <c r="FF244" s="105"/>
      <c r="FG244" s="105"/>
      <c r="FH244" s="67"/>
      <c r="FI244" s="67"/>
      <c r="FJ244" s="67"/>
      <c r="FK244" s="67"/>
      <c r="FL244" s="67"/>
      <c r="FM244" s="67"/>
      <c r="FN244" s="67"/>
    </row>
    <row r="245" spans="2:170" ht="22.5" customHeight="1" x14ac:dyDescent="0.45">
      <c r="B245" s="133">
        <f>IF(Data!B244&lt;&gt;"",Data!B244,"")</f>
        <v>231</v>
      </c>
      <c r="C245" s="158" t="str">
        <f>IF(Data!C244&lt;&gt;"",Data!C244,"")</f>
        <v>นางสาวพิมพิศา   คำแสง</v>
      </c>
      <c r="D245" s="106">
        <f>IF(Data!D244&lt;&gt;"",Data!D244,"")</f>
        <v>2</v>
      </c>
      <c r="E245" s="140">
        <f>IF(AND(I245=1,Data!T244=0),0,IF(I245=999,999,Data!T244))</f>
        <v>201</v>
      </c>
      <c r="F245" s="140">
        <f t="shared" si="132"/>
        <v>16.75</v>
      </c>
      <c r="G245" s="140">
        <f>IF(Data!K244&lt;&gt;"",Data!K244,"")</f>
        <v>90</v>
      </c>
      <c r="H245" s="141">
        <f>IF(Data!L244&lt;&gt;"",Data!L244,"")</f>
        <v>162</v>
      </c>
      <c r="I245" s="63">
        <f>IF(Data!M244&lt;&gt;"",Data!M244,"")</f>
        <v>1</v>
      </c>
      <c r="J245" s="63">
        <f t="shared" si="133"/>
        <v>186</v>
      </c>
      <c r="L245" s="64" t="str">
        <f t="shared" si="134"/>
        <v>น้ำหนักมากกว่าเกณฑ์</v>
      </c>
      <c r="M245" s="74"/>
      <c r="N245" s="63">
        <f t="shared" si="135"/>
        <v>103</v>
      </c>
      <c r="P245" s="64" t="str">
        <f t="shared" si="136"/>
        <v>ส่วนสูงตามเกณฑ์</v>
      </c>
      <c r="R245" s="63">
        <f t="shared" si="137"/>
        <v>175</v>
      </c>
      <c r="S245" s="64" t="str">
        <f t="shared" si="138"/>
        <v>อ้วน</v>
      </c>
      <c r="W245" s="310">
        <f t="shared" si="139"/>
        <v>2201</v>
      </c>
      <c r="Y245" s="65">
        <f t="shared" si="140"/>
        <v>48.3</v>
      </c>
      <c r="Z245" s="65">
        <f t="shared" si="141"/>
        <v>156.80000000000001</v>
      </c>
      <c r="AA245" s="65">
        <f t="shared" si="142"/>
        <v>51.4</v>
      </c>
      <c r="AB245" s="65">
        <f t="shared" si="143"/>
        <v>0</v>
      </c>
      <c r="AC245" s="65">
        <f t="shared" si="144"/>
        <v>51.4</v>
      </c>
      <c r="AD245" s="65">
        <f t="shared" si="145"/>
        <v>33.146822107433792</v>
      </c>
      <c r="AE245" s="65">
        <f t="shared" si="146"/>
        <v>38.197881404955865</v>
      </c>
      <c r="AF245" s="65">
        <f t="shared" si="147"/>
        <v>40.723411053716902</v>
      </c>
      <c r="AG245" s="65">
        <f t="shared" si="148"/>
        <v>57.551413871250944</v>
      </c>
      <c r="AH245" s="65">
        <f t="shared" si="149"/>
        <v>60.635218495001254</v>
      </c>
      <c r="AI245" s="65">
        <f t="shared" si="150"/>
        <v>66.80282774250189</v>
      </c>
      <c r="AJ245" s="65">
        <f t="shared" si="151"/>
        <v>141.96583637885624</v>
      </c>
      <c r="AK245" s="65">
        <f t="shared" si="152"/>
        <v>146.91055758590417</v>
      </c>
      <c r="AL245" s="65">
        <f t="shared" si="153"/>
        <v>149.3829181894281</v>
      </c>
      <c r="AM245" s="65">
        <f t="shared" si="154"/>
        <v>164.13732824271625</v>
      </c>
      <c r="AN245" s="65">
        <f t="shared" si="155"/>
        <v>166.58310432362168</v>
      </c>
      <c r="AO245" s="65">
        <f t="shared" si="156"/>
        <v>171.47465648543252</v>
      </c>
      <c r="AP245" s="65">
        <f t="shared" si="157"/>
        <v>35.449286428877684</v>
      </c>
      <c r="AQ245" s="65">
        <f t="shared" si="158"/>
        <v>40.76619095258512</v>
      </c>
      <c r="AR245" s="65">
        <f t="shared" si="159"/>
        <v>43.424643214438845</v>
      </c>
      <c r="AS245" s="65">
        <f t="shared" si="160"/>
        <v>60.332399599828506</v>
      </c>
      <c r="AT245" s="65">
        <f t="shared" si="161"/>
        <v>63.309866133104663</v>
      </c>
      <c r="AU245" s="65">
        <f t="shared" si="162"/>
        <v>69.264799199657006</v>
      </c>
      <c r="AV245" s="65">
        <f t="shared" si="163"/>
        <v>0</v>
      </c>
      <c r="AW245" s="65">
        <f t="shared" si="164"/>
        <v>35.449286428877684</v>
      </c>
      <c r="AX245" s="65">
        <f t="shared" si="165"/>
        <v>0</v>
      </c>
      <c r="AY245" s="65">
        <f t="shared" si="166"/>
        <v>40.76619095258512</v>
      </c>
      <c r="AZ245" s="65">
        <f t="shared" si="167"/>
        <v>0</v>
      </c>
      <c r="BA245" s="65">
        <f t="shared" si="168"/>
        <v>43.424643214438845</v>
      </c>
      <c r="BB245" s="65">
        <f t="shared" si="169"/>
        <v>0</v>
      </c>
      <c r="BC245" s="65">
        <f t="shared" si="170"/>
        <v>60.332399599828506</v>
      </c>
      <c r="BD245" s="65">
        <f t="shared" si="171"/>
        <v>0</v>
      </c>
      <c r="BE245" s="65">
        <f t="shared" si="172"/>
        <v>63.309866133104663</v>
      </c>
      <c r="BF245" s="65">
        <f t="shared" si="173"/>
        <v>0</v>
      </c>
      <c r="BG245" s="65">
        <f t="shared" si="174"/>
        <v>69.264799199657006</v>
      </c>
      <c r="BI245" s="371">
        <v>1230</v>
      </c>
      <c r="BJ245" s="342">
        <v>39.797172257498119</v>
      </c>
      <c r="BK245" s="342">
        <v>45.964781504998747</v>
      </c>
      <c r="BL245" s="342">
        <v>49.048586128749051</v>
      </c>
      <c r="BM245" s="342">
        <v>52.132390752499369</v>
      </c>
      <c r="BN245" s="342">
        <v>58.3</v>
      </c>
      <c r="BO245" s="342">
        <v>64.414440202263549</v>
      </c>
      <c r="BP245" s="342">
        <v>67.471660303395325</v>
      </c>
      <c r="BQ245" s="342">
        <v>70.528880404527101</v>
      </c>
      <c r="BR245" s="342">
        <v>76.599999999999994</v>
      </c>
      <c r="BS245" s="65"/>
      <c r="BT245" s="371">
        <v>1230</v>
      </c>
      <c r="BU245" s="342">
        <v>153.84474979072661</v>
      </c>
      <c r="BV245" s="342">
        <v>159.09649986048441</v>
      </c>
      <c r="BW245" s="342">
        <v>161.72237489536329</v>
      </c>
      <c r="BX245" s="342">
        <v>164.34824993024219</v>
      </c>
      <c r="BY245" s="342">
        <v>169.6</v>
      </c>
      <c r="BZ245" s="342">
        <v>174.91690452370744</v>
      </c>
      <c r="CA245" s="342">
        <v>177.57535678556115</v>
      </c>
      <c r="CB245" s="342">
        <v>180.23380904741487</v>
      </c>
      <c r="CC245" s="342">
        <v>185.55071357112232</v>
      </c>
      <c r="CE245" s="385">
        <v>76</v>
      </c>
      <c r="CF245" s="342">
        <v>7.1</v>
      </c>
      <c r="CG245" s="342">
        <v>8.1</v>
      </c>
      <c r="CH245" s="342">
        <v>8.6</v>
      </c>
      <c r="CI245" s="342">
        <v>9.1</v>
      </c>
      <c r="CJ245" s="342">
        <v>10.1</v>
      </c>
      <c r="CK245" s="342">
        <v>11.5</v>
      </c>
      <c r="CL245" s="342">
        <v>12.2</v>
      </c>
      <c r="CM245" s="342">
        <v>12.9</v>
      </c>
      <c r="CN245" s="342">
        <v>14.3</v>
      </c>
      <c r="CO245" s="342">
        <v>6.95</v>
      </c>
      <c r="CP245" s="342">
        <v>7.9</v>
      </c>
      <c r="CQ245" s="342">
        <v>8.375</v>
      </c>
      <c r="CR245" s="342">
        <v>8.85</v>
      </c>
      <c r="CS245" s="342">
        <v>9.8000000000000007</v>
      </c>
      <c r="CT245" s="342">
        <v>11.1</v>
      </c>
      <c r="CU245" s="342">
        <v>11.75</v>
      </c>
      <c r="CV245" s="342">
        <v>12.4</v>
      </c>
      <c r="CW245" s="342">
        <v>13.7</v>
      </c>
      <c r="CY245" s="101">
        <f t="shared" si="175"/>
        <v>1</v>
      </c>
      <c r="CZ245" s="101"/>
      <c r="DA245" s="101"/>
      <c r="DB245" s="311"/>
      <c r="DC245" s="311"/>
      <c r="DD245" s="311"/>
      <c r="DE245" s="311"/>
      <c r="DF245" s="311"/>
      <c r="DP245" s="311"/>
      <c r="DQ245" s="311"/>
      <c r="DR245" s="311"/>
      <c r="DS245" s="311"/>
      <c r="DT245" s="311"/>
      <c r="DU245" s="311"/>
      <c r="DV245" s="311"/>
      <c r="DW245" s="311"/>
      <c r="DX245" s="101"/>
      <c r="DY245" s="101"/>
      <c r="DZ245" s="101"/>
      <c r="EA245" s="101"/>
      <c r="EB245" s="101"/>
      <c r="EC245" s="101"/>
      <c r="ED245" s="101"/>
      <c r="EE245" s="311"/>
      <c r="EF245" s="101"/>
      <c r="EG245" s="101"/>
      <c r="EH245" s="101"/>
      <c r="EI245" s="101"/>
      <c r="EJ245" s="105"/>
      <c r="EK245" s="105"/>
      <c r="EL245" s="69"/>
      <c r="EM245" s="68"/>
      <c r="EN245" s="68"/>
      <c r="EO245" s="68"/>
      <c r="EP245" s="68"/>
      <c r="EQ245" s="68"/>
      <c r="ER245" s="68"/>
      <c r="ES245" s="15"/>
      <c r="ET245" s="15"/>
      <c r="EU245" s="105"/>
      <c r="EV245" s="105"/>
      <c r="EW245" s="105"/>
      <c r="EX245" s="105"/>
      <c r="EY245" s="105"/>
      <c r="EZ245" s="105"/>
      <c r="FA245" s="67"/>
      <c r="FB245" s="105"/>
      <c r="FC245" s="105"/>
      <c r="FD245" s="105"/>
      <c r="FE245" s="105"/>
      <c r="FF245" s="105"/>
      <c r="FG245" s="105"/>
      <c r="FH245" s="67"/>
      <c r="FI245" s="67"/>
      <c r="FJ245" s="67"/>
      <c r="FK245" s="67"/>
      <c r="FL245" s="67"/>
      <c r="FM245" s="67"/>
      <c r="FN245" s="67"/>
    </row>
    <row r="246" spans="2:170" ht="22.5" customHeight="1" x14ac:dyDescent="0.45">
      <c r="B246" s="133">
        <f>IF(Data!B245&lt;&gt;"",Data!B245,"")</f>
        <v>232</v>
      </c>
      <c r="C246" s="158" t="str">
        <f>IF(Data!C245&lt;&gt;"",Data!C245,"")</f>
        <v>นางสาวภัทราพร   จันทร์เปรม</v>
      </c>
      <c r="D246" s="106">
        <f>IF(Data!D245&lt;&gt;"",Data!D245,"")</f>
        <v>2</v>
      </c>
      <c r="E246" s="140">
        <f>IF(AND(I246=1,Data!T245=0),0,IF(I246=999,999,Data!T245))</f>
        <v>199</v>
      </c>
      <c r="F246" s="140">
        <f t="shared" si="132"/>
        <v>16.583333333333332</v>
      </c>
      <c r="G246" s="140">
        <f>IF(Data!K245&lt;&gt;"",Data!K245,"")</f>
        <v>80</v>
      </c>
      <c r="H246" s="141">
        <f>IF(Data!L245&lt;&gt;"",Data!L245,"")</f>
        <v>168</v>
      </c>
      <c r="I246" s="63">
        <f>IF(Data!M245&lt;&gt;"",Data!M245,"")</f>
        <v>1</v>
      </c>
      <c r="J246" s="63">
        <f t="shared" si="133"/>
        <v>166</v>
      </c>
      <c r="L246" s="64" t="str">
        <f t="shared" si="134"/>
        <v>น้ำหนักมากกว่าเกณฑ์</v>
      </c>
      <c r="M246" s="74"/>
      <c r="N246" s="63">
        <f t="shared" si="135"/>
        <v>107</v>
      </c>
      <c r="P246" s="64" t="str">
        <f t="shared" si="136"/>
        <v>สูงกว่าเกณฑ์</v>
      </c>
      <c r="R246" s="63">
        <f t="shared" si="137"/>
        <v>141</v>
      </c>
      <c r="S246" s="64" t="str">
        <f t="shared" si="138"/>
        <v>อ้วน</v>
      </c>
      <c r="W246" s="310">
        <f t="shared" si="139"/>
        <v>2199</v>
      </c>
      <c r="Y246" s="65">
        <f t="shared" si="140"/>
        <v>48.2</v>
      </c>
      <c r="Z246" s="65">
        <f t="shared" si="141"/>
        <v>156.80000000000001</v>
      </c>
      <c r="AA246" s="65">
        <f t="shared" si="142"/>
        <v>56.8</v>
      </c>
      <c r="AB246" s="65">
        <f t="shared" si="143"/>
        <v>0</v>
      </c>
      <c r="AC246" s="65">
        <f t="shared" si="144"/>
        <v>56.8</v>
      </c>
      <c r="AD246" s="65">
        <f t="shared" si="145"/>
        <v>33.046822107433798</v>
      </c>
      <c r="AE246" s="65">
        <f t="shared" si="146"/>
        <v>38.097881404955871</v>
      </c>
      <c r="AF246" s="65">
        <f t="shared" si="147"/>
        <v>40.623411053716907</v>
      </c>
      <c r="AG246" s="65">
        <f t="shared" si="148"/>
        <v>57.451413871250949</v>
      </c>
      <c r="AH246" s="65">
        <f t="shared" si="149"/>
        <v>60.535218495001253</v>
      </c>
      <c r="AI246" s="65">
        <f t="shared" si="150"/>
        <v>66.702827742501881</v>
      </c>
      <c r="AJ246" s="65">
        <f t="shared" si="151"/>
        <v>141.80632924314503</v>
      </c>
      <c r="AK246" s="65">
        <f t="shared" si="152"/>
        <v>146.80421949543003</v>
      </c>
      <c r="AL246" s="65">
        <f t="shared" si="153"/>
        <v>149.30316462157251</v>
      </c>
      <c r="AM246" s="65">
        <f t="shared" si="154"/>
        <v>164.13732824271625</v>
      </c>
      <c r="AN246" s="65">
        <f t="shared" si="155"/>
        <v>166.58310432362168</v>
      </c>
      <c r="AO246" s="65">
        <f t="shared" si="156"/>
        <v>171.47465648543252</v>
      </c>
      <c r="AP246" s="65">
        <f t="shared" si="157"/>
        <v>39.254215071765444</v>
      </c>
      <c r="AQ246" s="65">
        <f t="shared" si="158"/>
        <v>45.102810047843633</v>
      </c>
      <c r="AR246" s="65">
        <f t="shared" si="159"/>
        <v>48.02710753588272</v>
      </c>
      <c r="AS246" s="65">
        <f t="shared" si="160"/>
        <v>64.217081810571869</v>
      </c>
      <c r="AT246" s="65">
        <f t="shared" si="161"/>
        <v>66.689442414095822</v>
      </c>
      <c r="AU246" s="65">
        <f t="shared" si="162"/>
        <v>71.634163621143742</v>
      </c>
      <c r="AV246" s="65">
        <f t="shared" si="163"/>
        <v>0</v>
      </c>
      <c r="AW246" s="65">
        <f t="shared" si="164"/>
        <v>39.254215071765444</v>
      </c>
      <c r="AX246" s="65">
        <f t="shared" si="165"/>
        <v>0</v>
      </c>
      <c r="AY246" s="65">
        <f t="shared" si="166"/>
        <v>45.102810047843633</v>
      </c>
      <c r="AZ246" s="65">
        <f t="shared" si="167"/>
        <v>0</v>
      </c>
      <c r="BA246" s="65">
        <f t="shared" si="168"/>
        <v>48.02710753588272</v>
      </c>
      <c r="BB246" s="65">
        <f t="shared" si="169"/>
        <v>0</v>
      </c>
      <c r="BC246" s="65">
        <f t="shared" si="170"/>
        <v>64.217081810571869</v>
      </c>
      <c r="BD246" s="65">
        <f t="shared" si="171"/>
        <v>0</v>
      </c>
      <c r="BE246" s="65">
        <f t="shared" si="172"/>
        <v>66.689442414095822</v>
      </c>
      <c r="BF246" s="65">
        <f t="shared" si="173"/>
        <v>0</v>
      </c>
      <c r="BG246" s="65">
        <f t="shared" si="174"/>
        <v>71.634163621143742</v>
      </c>
      <c r="BI246" s="371">
        <v>1231</v>
      </c>
      <c r="BJ246" s="342">
        <v>39.797172257498119</v>
      </c>
      <c r="BK246" s="342">
        <v>45.964781504998747</v>
      </c>
      <c r="BL246" s="342">
        <v>49.048586128749051</v>
      </c>
      <c r="BM246" s="342">
        <v>52.132390752499369</v>
      </c>
      <c r="BN246" s="342">
        <v>58.3</v>
      </c>
      <c r="BO246" s="342">
        <v>64.414440202263549</v>
      </c>
      <c r="BP246" s="342">
        <v>67.471660303395325</v>
      </c>
      <c r="BQ246" s="342">
        <v>70.528880404527101</v>
      </c>
      <c r="BR246" s="342">
        <v>76.599999999999994</v>
      </c>
      <c r="BS246" s="65"/>
      <c r="BT246" s="371">
        <v>1231</v>
      </c>
      <c r="BU246" s="342">
        <v>153.84474979072661</v>
      </c>
      <c r="BV246" s="342">
        <v>159.09649986048441</v>
      </c>
      <c r="BW246" s="342">
        <v>161.72237489536329</v>
      </c>
      <c r="BX246" s="342">
        <v>164.34824993024219</v>
      </c>
      <c r="BY246" s="342">
        <v>169.6</v>
      </c>
      <c r="BZ246" s="342">
        <v>174.91690452370744</v>
      </c>
      <c r="CA246" s="342">
        <v>177.57535678556115</v>
      </c>
      <c r="CB246" s="342">
        <v>180.23380904741487</v>
      </c>
      <c r="CC246" s="342">
        <v>185.55071357112232</v>
      </c>
      <c r="CE246" s="385">
        <v>76.25</v>
      </c>
      <c r="CF246" s="342">
        <v>7.15</v>
      </c>
      <c r="CG246" s="342">
        <v>8.15</v>
      </c>
      <c r="CH246" s="342">
        <v>8.65</v>
      </c>
      <c r="CI246" s="342">
        <v>9.15</v>
      </c>
      <c r="CJ246" s="342">
        <v>10.15</v>
      </c>
      <c r="CK246" s="342">
        <v>11.55</v>
      </c>
      <c r="CL246" s="342">
        <v>12.25</v>
      </c>
      <c r="CM246" s="342">
        <v>12.95</v>
      </c>
      <c r="CN246" s="342">
        <v>14.35</v>
      </c>
      <c r="CO246" s="342">
        <v>7</v>
      </c>
      <c r="CP246" s="342">
        <v>7.95</v>
      </c>
      <c r="CQ246" s="342">
        <v>8.4250000000000007</v>
      </c>
      <c r="CR246" s="342">
        <v>8.9</v>
      </c>
      <c r="CS246" s="342">
        <v>9.85</v>
      </c>
      <c r="CT246" s="342">
        <v>11.15</v>
      </c>
      <c r="CU246" s="342">
        <v>11.8</v>
      </c>
      <c r="CV246" s="342">
        <v>12.45</v>
      </c>
      <c r="CW246" s="342">
        <v>13.75</v>
      </c>
      <c r="CY246" s="101">
        <f t="shared" si="175"/>
        <v>1</v>
      </c>
      <c r="CZ246" s="101"/>
      <c r="DA246" s="101"/>
      <c r="DB246" s="311"/>
      <c r="DC246" s="311"/>
      <c r="DD246" s="311"/>
      <c r="DE246" s="311"/>
      <c r="DF246" s="311"/>
      <c r="DP246" s="311"/>
      <c r="DQ246" s="311"/>
      <c r="DR246" s="311"/>
      <c r="DS246" s="311"/>
      <c r="DT246" s="311"/>
      <c r="DU246" s="311"/>
      <c r="DV246" s="311"/>
      <c r="DW246" s="311"/>
      <c r="DX246" s="101"/>
      <c r="DY246" s="101"/>
      <c r="DZ246" s="101"/>
      <c r="EA246" s="101"/>
      <c r="EB246" s="101"/>
      <c r="EC246" s="101"/>
      <c r="ED246" s="101"/>
      <c r="EE246" s="311"/>
      <c r="EF246" s="101"/>
      <c r="EG246" s="101"/>
      <c r="EH246" s="101"/>
      <c r="EI246" s="101"/>
      <c r="EJ246" s="105"/>
      <c r="EK246" s="105"/>
      <c r="EL246" s="69"/>
      <c r="EM246" s="68"/>
      <c r="EN246" s="68"/>
      <c r="EO246" s="68"/>
      <c r="EP246" s="68"/>
      <c r="EQ246" s="68"/>
      <c r="ER246" s="68"/>
      <c r="ES246" s="15"/>
      <c r="ET246" s="15"/>
      <c r="EU246" s="105"/>
      <c r="EV246" s="105"/>
      <c r="EW246" s="105"/>
      <c r="EX246" s="105"/>
      <c r="EY246" s="105"/>
      <c r="EZ246" s="105"/>
      <c r="FA246" s="67"/>
      <c r="FB246" s="105"/>
      <c r="FC246" s="105"/>
      <c r="FD246" s="105"/>
      <c r="FE246" s="105"/>
      <c r="FF246" s="105"/>
      <c r="FG246" s="105"/>
      <c r="FH246" s="67"/>
      <c r="FI246" s="67"/>
      <c r="FJ246" s="67"/>
      <c r="FK246" s="67"/>
      <c r="FL246" s="67"/>
      <c r="FM246" s="67"/>
      <c r="FN246" s="67"/>
    </row>
    <row r="247" spans="2:170" ht="22.5" customHeight="1" x14ac:dyDescent="0.45">
      <c r="B247" s="133">
        <f>IF(Data!B246&lt;&gt;"",Data!B246,"")</f>
        <v>233</v>
      </c>
      <c r="C247" s="158" t="str">
        <f>IF(Data!C246&lt;&gt;"",Data!C246,"")</f>
        <v>นายภานุพงศ์   ภู่เหล็ก</v>
      </c>
      <c r="D247" s="106">
        <f>IF(Data!D246&lt;&gt;"",Data!D246,"")</f>
        <v>1</v>
      </c>
      <c r="E247" s="140">
        <f>IF(AND(I247=1,Data!T246=0),0,IF(I247=999,999,Data!T246))</f>
        <v>210</v>
      </c>
      <c r="F247" s="140">
        <f t="shared" si="132"/>
        <v>17.5</v>
      </c>
      <c r="G247" s="140">
        <f>IF(Data!K246&lt;&gt;"",Data!K246,"")</f>
        <v>66</v>
      </c>
      <c r="H247" s="141">
        <f>IF(Data!L246&lt;&gt;"",Data!L246,"")</f>
        <v>180</v>
      </c>
      <c r="I247" s="63">
        <f>IF(Data!M246&lt;&gt;"",Data!M246,"")</f>
        <v>1</v>
      </c>
      <c r="J247" s="63">
        <f t="shared" si="133"/>
        <v>116</v>
      </c>
      <c r="L247" s="64" t="str">
        <f t="shared" si="134"/>
        <v>น้ำหนักตามเกณฑ์</v>
      </c>
      <c r="M247" s="74"/>
      <c r="N247" s="63">
        <f t="shared" si="135"/>
        <v>106</v>
      </c>
      <c r="P247" s="64" t="str">
        <f t="shared" si="136"/>
        <v>ค่อนข้างสูง</v>
      </c>
      <c r="R247" s="63">
        <f t="shared" si="137"/>
        <v>102</v>
      </c>
      <c r="S247" s="64" t="str">
        <f t="shared" si="138"/>
        <v>สมส่วน</v>
      </c>
      <c r="W247" s="310">
        <f t="shared" si="139"/>
        <v>1210</v>
      </c>
      <c r="Y247" s="65">
        <f t="shared" si="140"/>
        <v>56.9</v>
      </c>
      <c r="Z247" s="65">
        <f t="shared" si="141"/>
        <v>169.4</v>
      </c>
      <c r="AA247" s="65">
        <f t="shared" si="142"/>
        <v>64.7</v>
      </c>
      <c r="AB247" s="65">
        <f t="shared" si="143"/>
        <v>0</v>
      </c>
      <c r="AC247" s="65">
        <f t="shared" si="144"/>
        <v>64.7</v>
      </c>
      <c r="AD247" s="65">
        <f t="shared" si="145"/>
        <v>37.599636578941997</v>
      </c>
      <c r="AE247" s="65">
        <f t="shared" si="146"/>
        <v>44.033091052627995</v>
      </c>
      <c r="AF247" s="65">
        <f t="shared" si="147"/>
        <v>47.249818289470994</v>
      </c>
      <c r="AG247" s="65">
        <f t="shared" si="148"/>
        <v>66.39067457481778</v>
      </c>
      <c r="AH247" s="65">
        <f t="shared" si="149"/>
        <v>69.554232766423695</v>
      </c>
      <c r="AI247" s="65">
        <f t="shared" si="150"/>
        <v>75.900000000000006</v>
      </c>
      <c r="AJ247" s="65">
        <f t="shared" si="151"/>
        <v>152.55320885770877</v>
      </c>
      <c r="AK247" s="65">
        <f t="shared" si="152"/>
        <v>158.16880590513918</v>
      </c>
      <c r="AL247" s="65">
        <f t="shared" si="153"/>
        <v>160.97660442885439</v>
      </c>
      <c r="AM247" s="65">
        <f t="shared" si="154"/>
        <v>177.42192196655714</v>
      </c>
      <c r="AN247" s="65">
        <f t="shared" si="155"/>
        <v>180.0958959554095</v>
      </c>
      <c r="AO247" s="65">
        <f t="shared" si="156"/>
        <v>185.44384393311427</v>
      </c>
      <c r="AP247" s="65">
        <f t="shared" si="157"/>
        <v>47.792243614610342</v>
      </c>
      <c r="AQ247" s="65">
        <f t="shared" si="158"/>
        <v>53.428162409740231</v>
      </c>
      <c r="AR247" s="65">
        <f t="shared" si="159"/>
        <v>56.24612180730518</v>
      </c>
      <c r="AS247" s="65">
        <f t="shared" si="160"/>
        <v>72.436096081994322</v>
      </c>
      <c r="AT247" s="65">
        <f t="shared" si="161"/>
        <v>75.014794775992442</v>
      </c>
      <c r="AU247" s="65">
        <f t="shared" si="162"/>
        <v>80.172192163988655</v>
      </c>
      <c r="AV247" s="65">
        <f t="shared" si="163"/>
        <v>0</v>
      </c>
      <c r="AW247" s="65">
        <f t="shared" si="164"/>
        <v>47.792243614610342</v>
      </c>
      <c r="AX247" s="65">
        <f t="shared" si="165"/>
        <v>0</v>
      </c>
      <c r="AY247" s="65">
        <f t="shared" si="166"/>
        <v>53.428162409740231</v>
      </c>
      <c r="AZ247" s="65">
        <f t="shared" si="167"/>
        <v>0</v>
      </c>
      <c r="BA247" s="65">
        <f t="shared" si="168"/>
        <v>56.24612180730518</v>
      </c>
      <c r="BB247" s="65">
        <f t="shared" si="169"/>
        <v>0</v>
      </c>
      <c r="BC247" s="65">
        <f t="shared" si="170"/>
        <v>72.436096081994322</v>
      </c>
      <c r="BD247" s="65">
        <f t="shared" si="171"/>
        <v>0</v>
      </c>
      <c r="BE247" s="65">
        <f t="shared" si="172"/>
        <v>75.014794775992442</v>
      </c>
      <c r="BF247" s="65">
        <f t="shared" si="173"/>
        <v>0</v>
      </c>
      <c r="BG247" s="65">
        <f t="shared" si="174"/>
        <v>80.172192163988655</v>
      </c>
      <c r="BI247" s="371">
        <v>1232</v>
      </c>
      <c r="BJ247" s="342">
        <v>39.797172257498119</v>
      </c>
      <c r="BK247" s="342">
        <v>45.964781504998747</v>
      </c>
      <c r="BL247" s="342">
        <v>49.048586128749051</v>
      </c>
      <c r="BM247" s="342">
        <v>52.132390752499369</v>
      </c>
      <c r="BN247" s="342">
        <v>58.3</v>
      </c>
      <c r="BO247" s="342">
        <v>64.467609247500633</v>
      </c>
      <c r="BP247" s="342">
        <v>67.551413871250958</v>
      </c>
      <c r="BQ247" s="342">
        <v>70.635218495001268</v>
      </c>
      <c r="BR247" s="342">
        <v>76.7</v>
      </c>
      <c r="BS247" s="65"/>
      <c r="BT247" s="371">
        <v>1232</v>
      </c>
      <c r="BU247" s="342">
        <v>153.84474979072661</v>
      </c>
      <c r="BV247" s="342">
        <v>159.09649986048441</v>
      </c>
      <c r="BW247" s="342">
        <v>161.72237489536329</v>
      </c>
      <c r="BX247" s="342">
        <v>164.34824993024219</v>
      </c>
      <c r="BY247" s="342">
        <v>169.6</v>
      </c>
      <c r="BZ247" s="342">
        <v>174.91690452370744</v>
      </c>
      <c r="CA247" s="342">
        <v>177.57535678556115</v>
      </c>
      <c r="CB247" s="342">
        <v>180.23380904741487</v>
      </c>
      <c r="CC247" s="342">
        <v>185.55071357112232</v>
      </c>
      <c r="CE247" s="385">
        <v>76.5</v>
      </c>
      <c r="CF247" s="342">
        <v>7.2</v>
      </c>
      <c r="CG247" s="342">
        <v>8.1999999999999993</v>
      </c>
      <c r="CH247" s="342">
        <v>8.6999999999999993</v>
      </c>
      <c r="CI247" s="342">
        <v>9.1999999999999993</v>
      </c>
      <c r="CJ247" s="342">
        <v>10.199999999999999</v>
      </c>
      <c r="CK247" s="342">
        <v>11.6</v>
      </c>
      <c r="CL247" s="342">
        <v>12.3</v>
      </c>
      <c r="CM247" s="342">
        <v>13</v>
      </c>
      <c r="CN247" s="342">
        <v>14.4</v>
      </c>
      <c r="CO247" s="342">
        <v>7.05</v>
      </c>
      <c r="CP247" s="342">
        <v>8</v>
      </c>
      <c r="CQ247" s="342">
        <v>8.4749999999999996</v>
      </c>
      <c r="CR247" s="342">
        <v>8.9499999999999993</v>
      </c>
      <c r="CS247" s="342">
        <v>9.9</v>
      </c>
      <c r="CT247" s="342">
        <v>11.2</v>
      </c>
      <c r="CU247" s="342">
        <v>11.85</v>
      </c>
      <c r="CV247" s="342">
        <v>12.5</v>
      </c>
      <c r="CW247" s="342">
        <v>13.8</v>
      </c>
      <c r="CY247" s="101">
        <f t="shared" si="175"/>
        <v>1</v>
      </c>
      <c r="CZ247" s="101"/>
      <c r="DA247" s="101"/>
      <c r="DB247" s="311"/>
      <c r="DC247" s="311"/>
      <c r="DD247" s="311"/>
      <c r="DE247" s="311"/>
      <c r="DF247" s="311"/>
      <c r="DP247" s="311"/>
      <c r="DQ247" s="311"/>
      <c r="DR247" s="311"/>
      <c r="DS247" s="311"/>
      <c r="DT247" s="311"/>
      <c r="DU247" s="311"/>
      <c r="DV247" s="311"/>
      <c r="DW247" s="311"/>
      <c r="DX247" s="101"/>
      <c r="DY247" s="101"/>
      <c r="DZ247" s="101"/>
      <c r="EA247" s="101"/>
      <c r="EB247" s="101"/>
      <c r="EC247" s="101"/>
      <c r="ED247" s="101"/>
      <c r="EE247" s="311"/>
      <c r="EF247" s="101"/>
      <c r="EG247" s="101"/>
      <c r="EH247" s="101"/>
      <c r="EI247" s="101"/>
      <c r="EJ247" s="105"/>
      <c r="EK247" s="105"/>
      <c r="EL247" s="69"/>
      <c r="EM247" s="68"/>
      <c r="EN247" s="68"/>
      <c r="EO247" s="68"/>
      <c r="EP247" s="68"/>
      <c r="EQ247" s="68"/>
      <c r="ER247" s="68"/>
      <c r="ES247" s="15"/>
      <c r="ET247" s="15"/>
      <c r="EU247" s="105"/>
      <c r="EV247" s="105"/>
      <c r="EW247" s="105"/>
      <c r="EX247" s="105"/>
      <c r="EY247" s="105"/>
      <c r="EZ247" s="105"/>
      <c r="FA247" s="67"/>
      <c r="FB247" s="105"/>
      <c r="FC247" s="105"/>
      <c r="FD247" s="105"/>
      <c r="FE247" s="105"/>
      <c r="FF247" s="105"/>
      <c r="FG247" s="105"/>
      <c r="FH247" s="67"/>
      <c r="FI247" s="67"/>
      <c r="FJ247" s="67"/>
      <c r="FK247" s="67"/>
      <c r="FL247" s="67"/>
      <c r="FM247" s="67"/>
      <c r="FN247" s="67"/>
    </row>
    <row r="248" spans="2:170" ht="22.5" customHeight="1" x14ac:dyDescent="0.45">
      <c r="B248" s="133">
        <f>IF(Data!B247&lt;&gt;"",Data!B247,"")</f>
        <v>234</v>
      </c>
      <c r="C248" s="158" t="str">
        <f>IF(Data!C247&lt;&gt;"",Data!C247,"")</f>
        <v>นายศุภโชค   เทียนงาม</v>
      </c>
      <c r="D248" s="106">
        <f>IF(Data!D247&lt;&gt;"",Data!D247,"")</f>
        <v>1</v>
      </c>
      <c r="E248" s="140">
        <f>IF(AND(I248=1,Data!T247=0),0,IF(I248=999,999,Data!T247))</f>
        <v>213</v>
      </c>
      <c r="F248" s="140">
        <f t="shared" si="132"/>
        <v>17.75</v>
      </c>
      <c r="G248" s="140">
        <f>IF(Data!K247&lt;&gt;"",Data!K247,"")</f>
        <v>48</v>
      </c>
      <c r="H248" s="141">
        <f>IF(Data!L247&lt;&gt;"",Data!L247,"")</f>
        <v>176</v>
      </c>
      <c r="I248" s="63">
        <f>IF(Data!M247&lt;&gt;"",Data!M247,"")</f>
        <v>1</v>
      </c>
      <c r="J248" s="63">
        <f t="shared" si="133"/>
        <v>84</v>
      </c>
      <c r="L248" s="64" t="str">
        <f t="shared" si="134"/>
        <v>น้ำหนักตามเกณฑ์</v>
      </c>
      <c r="M248" s="74"/>
      <c r="N248" s="63">
        <f t="shared" si="135"/>
        <v>104</v>
      </c>
      <c r="P248" s="64" t="str">
        <f t="shared" si="136"/>
        <v>ส่วนสูงตามเกณฑ์</v>
      </c>
      <c r="R248" s="63">
        <f t="shared" si="137"/>
        <v>78</v>
      </c>
      <c r="S248" s="64" t="str">
        <f t="shared" si="138"/>
        <v>ผอม</v>
      </c>
      <c r="W248" s="310">
        <f t="shared" si="139"/>
        <v>1213</v>
      </c>
      <c r="Y248" s="65">
        <f t="shared" si="140"/>
        <v>57.3</v>
      </c>
      <c r="Z248" s="65">
        <f t="shared" si="141"/>
        <v>169.4</v>
      </c>
      <c r="AA248" s="65">
        <f t="shared" si="142"/>
        <v>61.9</v>
      </c>
      <c r="AB248" s="65">
        <f t="shared" si="143"/>
        <v>0</v>
      </c>
      <c r="AC248" s="65">
        <f t="shared" si="144"/>
        <v>61.9</v>
      </c>
      <c r="AD248" s="65">
        <f t="shared" si="145"/>
        <v>38.159143714653219</v>
      </c>
      <c r="AE248" s="65">
        <f t="shared" si="146"/>
        <v>44.53942914310214</v>
      </c>
      <c r="AF248" s="65">
        <f t="shared" si="147"/>
        <v>47.729571857326604</v>
      </c>
      <c r="AG248" s="65">
        <f t="shared" si="148"/>
        <v>66.631167439106548</v>
      </c>
      <c r="AH248" s="65">
        <f t="shared" si="149"/>
        <v>69.741556585475408</v>
      </c>
      <c r="AI248" s="65">
        <f t="shared" si="150"/>
        <v>76</v>
      </c>
      <c r="AJ248" s="65">
        <f t="shared" si="151"/>
        <v>153.01717844935487</v>
      </c>
      <c r="AK248" s="65">
        <f t="shared" si="152"/>
        <v>158.47811896623659</v>
      </c>
      <c r="AL248" s="65">
        <f t="shared" si="153"/>
        <v>161.20858922467744</v>
      </c>
      <c r="AM248" s="65">
        <f t="shared" si="154"/>
        <v>177.44870123930662</v>
      </c>
      <c r="AN248" s="65">
        <f t="shared" si="155"/>
        <v>180.13160165240885</v>
      </c>
      <c r="AO248" s="65">
        <f t="shared" si="156"/>
        <v>185.49740247861325</v>
      </c>
      <c r="AP248" s="65">
        <f t="shared" si="157"/>
        <v>44.354215071765452</v>
      </c>
      <c r="AQ248" s="65">
        <f t="shared" si="158"/>
        <v>50.202810047843634</v>
      </c>
      <c r="AR248" s="65">
        <f t="shared" si="159"/>
        <v>53.127107535882729</v>
      </c>
      <c r="AS248" s="65">
        <f t="shared" si="160"/>
        <v>69.875356785561166</v>
      </c>
      <c r="AT248" s="65">
        <f t="shared" si="161"/>
        <v>72.533809047414877</v>
      </c>
      <c r="AU248" s="65">
        <f t="shared" si="162"/>
        <v>77.850713571122327</v>
      </c>
      <c r="AV248" s="65">
        <f t="shared" si="163"/>
        <v>0</v>
      </c>
      <c r="AW248" s="65">
        <f t="shared" si="164"/>
        <v>44.354215071765452</v>
      </c>
      <c r="AX248" s="65">
        <f t="shared" si="165"/>
        <v>0</v>
      </c>
      <c r="AY248" s="65">
        <f t="shared" si="166"/>
        <v>50.202810047843634</v>
      </c>
      <c r="AZ248" s="65">
        <f t="shared" si="167"/>
        <v>0</v>
      </c>
      <c r="BA248" s="65">
        <f t="shared" si="168"/>
        <v>53.127107535882729</v>
      </c>
      <c r="BB248" s="65">
        <f t="shared" si="169"/>
        <v>0</v>
      </c>
      <c r="BC248" s="65">
        <f t="shared" si="170"/>
        <v>69.875356785561166</v>
      </c>
      <c r="BD248" s="65">
        <f t="shared" si="171"/>
        <v>0</v>
      </c>
      <c r="BE248" s="65">
        <f t="shared" si="172"/>
        <v>72.533809047414877</v>
      </c>
      <c r="BF248" s="65">
        <f t="shared" si="173"/>
        <v>0</v>
      </c>
      <c r="BG248" s="65">
        <f t="shared" si="174"/>
        <v>77.850713571122327</v>
      </c>
      <c r="BI248" s="371">
        <v>1233</v>
      </c>
      <c r="BJ248" s="342">
        <v>39.897172257498113</v>
      </c>
      <c r="BK248" s="342">
        <v>46.064781504998741</v>
      </c>
      <c r="BL248" s="342">
        <v>49.148586128749059</v>
      </c>
      <c r="BM248" s="342">
        <v>52.23239075249937</v>
      </c>
      <c r="BN248" s="342">
        <v>58.4</v>
      </c>
      <c r="BO248" s="342">
        <v>64.514440202263557</v>
      </c>
      <c r="BP248" s="342">
        <v>67.571660303395333</v>
      </c>
      <c r="BQ248" s="342">
        <v>70.628880404527109</v>
      </c>
      <c r="BR248" s="342">
        <v>76.7</v>
      </c>
      <c r="BS248" s="65"/>
      <c r="BT248" s="371">
        <v>1233</v>
      </c>
      <c r="BU248" s="342">
        <v>153.84474979072661</v>
      </c>
      <c r="BV248" s="342">
        <v>159.09649986048441</v>
      </c>
      <c r="BW248" s="342">
        <v>161.72237489536329</v>
      </c>
      <c r="BX248" s="342">
        <v>164.34824993024219</v>
      </c>
      <c r="BY248" s="342">
        <v>169.6</v>
      </c>
      <c r="BZ248" s="342">
        <v>174.91690452370744</v>
      </c>
      <c r="CA248" s="342">
        <v>177.57535678556115</v>
      </c>
      <c r="CB248" s="342">
        <v>180.23380904741487</v>
      </c>
      <c r="CC248" s="342">
        <v>185.55071357112232</v>
      </c>
      <c r="CE248" s="385">
        <v>76.75</v>
      </c>
      <c r="CF248" s="342">
        <v>7.25</v>
      </c>
      <c r="CG248" s="342">
        <v>8.25</v>
      </c>
      <c r="CH248" s="342">
        <v>8.75</v>
      </c>
      <c r="CI248" s="342">
        <v>9.25</v>
      </c>
      <c r="CJ248" s="342">
        <v>10.25</v>
      </c>
      <c r="CK248" s="342">
        <v>11.65</v>
      </c>
      <c r="CL248" s="342">
        <v>12.35</v>
      </c>
      <c r="CM248" s="342">
        <v>13.05</v>
      </c>
      <c r="CN248" s="342">
        <v>14.45</v>
      </c>
      <c r="CO248" s="342">
        <v>7.1</v>
      </c>
      <c r="CP248" s="342">
        <v>8.0500000000000007</v>
      </c>
      <c r="CQ248" s="342">
        <v>8.5250000000000004</v>
      </c>
      <c r="CR248" s="342">
        <v>9</v>
      </c>
      <c r="CS248" s="342">
        <v>9.9499999999999993</v>
      </c>
      <c r="CT248" s="342">
        <v>11.25</v>
      </c>
      <c r="CU248" s="342">
        <v>11.9</v>
      </c>
      <c r="CV248" s="342">
        <v>12.55</v>
      </c>
      <c r="CW248" s="342">
        <v>13.85</v>
      </c>
      <c r="CY248" s="101">
        <f t="shared" si="175"/>
        <v>1</v>
      </c>
      <c r="CZ248" s="101"/>
      <c r="DA248" s="101"/>
      <c r="DB248" s="311"/>
      <c r="DC248" s="311"/>
      <c r="DD248" s="311"/>
      <c r="DE248" s="311"/>
      <c r="DF248" s="311"/>
      <c r="DP248" s="311"/>
      <c r="DQ248" s="311"/>
      <c r="DR248" s="311"/>
      <c r="DS248" s="311"/>
      <c r="DT248" s="311"/>
      <c r="DU248" s="311"/>
      <c r="DV248" s="311"/>
      <c r="DW248" s="311"/>
      <c r="DX248" s="101"/>
      <c r="DY248" s="101"/>
      <c r="DZ248" s="101"/>
      <c r="EA248" s="101"/>
      <c r="EB248" s="101"/>
      <c r="EC248" s="101"/>
      <c r="ED248" s="101"/>
      <c r="EE248" s="311"/>
      <c r="EF248" s="101"/>
      <c r="EG248" s="101"/>
      <c r="EH248" s="101"/>
      <c r="EI248" s="101"/>
      <c r="EJ248" s="105"/>
      <c r="EK248" s="105"/>
      <c r="EL248" s="69"/>
      <c r="EM248" s="68"/>
      <c r="EN248" s="68"/>
      <c r="EO248" s="68"/>
      <c r="EP248" s="68"/>
      <c r="EQ248" s="68"/>
      <c r="ER248" s="68"/>
      <c r="ES248" s="15"/>
      <c r="ET248" s="15"/>
      <c r="EU248" s="105"/>
      <c r="EV248" s="105"/>
      <c r="EW248" s="105"/>
      <c r="EX248" s="105"/>
      <c r="EY248" s="105"/>
      <c r="EZ248" s="105"/>
      <c r="FA248" s="67"/>
      <c r="FB248" s="105"/>
      <c r="FC248" s="105"/>
      <c r="FD248" s="105"/>
      <c r="FE248" s="105"/>
      <c r="FF248" s="105"/>
      <c r="FG248" s="105"/>
      <c r="FH248" s="67"/>
      <c r="FI248" s="67"/>
      <c r="FJ248" s="67"/>
      <c r="FK248" s="67"/>
      <c r="FL248" s="67"/>
      <c r="FM248" s="67"/>
      <c r="FN248" s="67"/>
    </row>
    <row r="249" spans="2:170" ht="22.5" customHeight="1" x14ac:dyDescent="0.45">
      <c r="B249" s="133">
        <f>IF(Data!B248&lt;&gt;"",Data!B248,"")</f>
        <v>235</v>
      </c>
      <c r="C249" s="158" t="str">
        <f>IF(Data!C248&lt;&gt;"",Data!C248,"")</f>
        <v>นายจีระวัฒน์   อ่อนเลิศ</v>
      </c>
      <c r="D249" s="106">
        <f>IF(Data!D248&lt;&gt;"",Data!D248,"")</f>
        <v>1</v>
      </c>
      <c r="E249" s="140">
        <f>IF(AND(I249=1,Data!T248=0),0,IF(I249=999,999,Data!T248))</f>
        <v>208</v>
      </c>
      <c r="F249" s="140">
        <f t="shared" si="132"/>
        <v>17.333333333333332</v>
      </c>
      <c r="G249" s="140">
        <f>IF(Data!K248&lt;&gt;"",Data!K248,"")</f>
        <v>107</v>
      </c>
      <c r="H249" s="141">
        <f>IF(Data!L248&lt;&gt;"",Data!L248,"")</f>
        <v>182</v>
      </c>
      <c r="I249" s="63">
        <f>IF(Data!M248&lt;&gt;"",Data!M248,"")</f>
        <v>1</v>
      </c>
      <c r="J249" s="63">
        <f t="shared" si="133"/>
        <v>189</v>
      </c>
      <c r="L249" s="64" t="str">
        <f t="shared" si="134"/>
        <v>น้ำหนักมากกว่าเกณฑ์</v>
      </c>
      <c r="M249" s="74"/>
      <c r="N249" s="63">
        <f t="shared" si="135"/>
        <v>107</v>
      </c>
      <c r="P249" s="64" t="str">
        <f t="shared" si="136"/>
        <v>สูงกว่าเกณฑ์</v>
      </c>
      <c r="R249" s="63">
        <f t="shared" si="137"/>
        <v>0</v>
      </c>
      <c r="S249" s="64" t="str">
        <f t="shared" si="138"/>
        <v>ไม่ทราบค่า</v>
      </c>
      <c r="W249" s="310">
        <f t="shared" si="139"/>
        <v>1208</v>
      </c>
      <c r="Y249" s="65">
        <f t="shared" si="140"/>
        <v>56.7</v>
      </c>
      <c r="Z249" s="65">
        <f t="shared" si="141"/>
        <v>169.36853887999999</v>
      </c>
      <c r="AA249" s="65">
        <f t="shared" si="142"/>
        <v>0</v>
      </c>
      <c r="AB249" s="65">
        <f t="shared" si="143"/>
        <v>0</v>
      </c>
      <c r="AC249" s="65">
        <f t="shared" si="144"/>
        <v>0</v>
      </c>
      <c r="AD249" s="65">
        <f t="shared" si="145"/>
        <v>37.240129443230771</v>
      </c>
      <c r="AE249" s="65">
        <f t="shared" si="146"/>
        <v>43.726752962153853</v>
      </c>
      <c r="AF249" s="65">
        <f t="shared" si="147"/>
        <v>46.970064721615387</v>
      </c>
      <c r="AG249" s="65">
        <f t="shared" si="148"/>
        <v>66.190674574817763</v>
      </c>
      <c r="AH249" s="65">
        <f t="shared" si="149"/>
        <v>69.354232766423692</v>
      </c>
      <c r="AI249" s="65">
        <f t="shared" si="150"/>
        <v>75.7</v>
      </c>
      <c r="AJ249" s="65">
        <f t="shared" si="151"/>
        <v>152.21415728979326</v>
      </c>
      <c r="AK249" s="65">
        <f t="shared" si="152"/>
        <v>157.93228448652886</v>
      </c>
      <c r="AL249" s="65">
        <f t="shared" si="153"/>
        <v>160.79134808489664</v>
      </c>
      <c r="AM249" s="65">
        <f t="shared" si="154"/>
        <v>177.37222817541226</v>
      </c>
      <c r="AN249" s="65">
        <f t="shared" si="155"/>
        <v>180.0401246072164</v>
      </c>
      <c r="AO249" s="65">
        <f t="shared" si="156"/>
        <v>185.37591747082459</v>
      </c>
      <c r="AP249" s="65">
        <f t="shared" si="157"/>
        <v>0</v>
      </c>
      <c r="AQ249" s="65">
        <f t="shared" si="158"/>
        <v>0</v>
      </c>
      <c r="AR249" s="65">
        <f t="shared" si="159"/>
        <v>0</v>
      </c>
      <c r="AS249" s="65">
        <f t="shared" si="160"/>
        <v>0</v>
      </c>
      <c r="AT249" s="65">
        <f t="shared" si="161"/>
        <v>0</v>
      </c>
      <c r="AU249" s="65">
        <f t="shared" si="162"/>
        <v>0</v>
      </c>
      <c r="AV249" s="65">
        <f t="shared" si="163"/>
        <v>0</v>
      </c>
      <c r="AW249" s="65">
        <f t="shared" si="164"/>
        <v>0</v>
      </c>
      <c r="AX249" s="65">
        <f t="shared" si="165"/>
        <v>0</v>
      </c>
      <c r="AY249" s="65">
        <f t="shared" si="166"/>
        <v>0</v>
      </c>
      <c r="AZ249" s="65">
        <f t="shared" si="167"/>
        <v>0</v>
      </c>
      <c r="BA249" s="65" t="str">
        <f t="shared" si="168"/>
        <v>0</v>
      </c>
      <c r="BB249" s="65">
        <f t="shared" si="169"/>
        <v>0</v>
      </c>
      <c r="BC249" s="65">
        <f t="shared" si="170"/>
        <v>0</v>
      </c>
      <c r="BD249" s="65">
        <f t="shared" si="171"/>
        <v>0</v>
      </c>
      <c r="BE249" s="65">
        <f t="shared" si="172"/>
        <v>0</v>
      </c>
      <c r="BF249" s="65">
        <f t="shared" si="173"/>
        <v>0</v>
      </c>
      <c r="BG249" s="65">
        <f t="shared" si="174"/>
        <v>0</v>
      </c>
      <c r="BI249" s="371">
        <v>1234</v>
      </c>
      <c r="BJ249" s="342">
        <v>39.897172257498113</v>
      </c>
      <c r="BK249" s="342">
        <v>46.064781504998741</v>
      </c>
      <c r="BL249" s="342">
        <v>49.148586128749059</v>
      </c>
      <c r="BM249" s="342">
        <v>52.23239075249937</v>
      </c>
      <c r="BN249" s="342">
        <v>58.4</v>
      </c>
      <c r="BO249" s="342">
        <v>64.514440202263557</v>
      </c>
      <c r="BP249" s="342">
        <v>67.571660303395333</v>
      </c>
      <c r="BQ249" s="342">
        <v>70.628880404527109</v>
      </c>
      <c r="BR249" s="342">
        <v>76.7</v>
      </c>
      <c r="BS249" s="65"/>
      <c r="BT249" s="371">
        <v>1234</v>
      </c>
      <c r="BU249" s="342">
        <v>153.84474979072661</v>
      </c>
      <c r="BV249" s="342">
        <v>159.09649986048441</v>
      </c>
      <c r="BW249" s="342">
        <v>161.72237489536329</v>
      </c>
      <c r="BX249" s="342">
        <v>164.34824993024219</v>
      </c>
      <c r="BY249" s="342">
        <v>169.6</v>
      </c>
      <c r="BZ249" s="342">
        <v>174.91690452370744</v>
      </c>
      <c r="CA249" s="342">
        <v>177.57535678556115</v>
      </c>
      <c r="CB249" s="342">
        <v>180.23380904741487</v>
      </c>
      <c r="CC249" s="342">
        <v>185.55071357112232</v>
      </c>
      <c r="CE249" s="385">
        <v>77</v>
      </c>
      <c r="CF249" s="342">
        <v>7.3</v>
      </c>
      <c r="CG249" s="342">
        <v>8.3000000000000007</v>
      </c>
      <c r="CH249" s="342">
        <v>8.8000000000000007</v>
      </c>
      <c r="CI249" s="342">
        <v>9.3000000000000007</v>
      </c>
      <c r="CJ249" s="342">
        <v>10.3</v>
      </c>
      <c r="CK249" s="342">
        <v>11.7</v>
      </c>
      <c r="CL249" s="342">
        <v>12.4</v>
      </c>
      <c r="CM249" s="342">
        <v>13.1</v>
      </c>
      <c r="CN249" s="342">
        <v>14.5</v>
      </c>
      <c r="CO249" s="342">
        <v>7.15</v>
      </c>
      <c r="CP249" s="342">
        <v>8.1</v>
      </c>
      <c r="CQ249" s="342">
        <v>8.5749999999999993</v>
      </c>
      <c r="CR249" s="342">
        <v>9.0500000000000007</v>
      </c>
      <c r="CS249" s="342">
        <v>10</v>
      </c>
      <c r="CT249" s="342">
        <v>11.3</v>
      </c>
      <c r="CU249" s="342">
        <v>11.95</v>
      </c>
      <c r="CV249" s="342">
        <v>12.6</v>
      </c>
      <c r="CW249" s="342">
        <v>13.9</v>
      </c>
      <c r="CY249" s="101">
        <f t="shared" si="175"/>
        <v>1</v>
      </c>
      <c r="CZ249" s="101"/>
      <c r="DA249" s="101"/>
      <c r="DB249" s="311"/>
      <c r="DC249" s="311"/>
      <c r="DD249" s="311"/>
      <c r="DE249" s="311"/>
      <c r="DF249" s="311"/>
      <c r="DP249" s="311"/>
      <c r="DQ249" s="311"/>
      <c r="DR249" s="311"/>
      <c r="DS249" s="311"/>
      <c r="DT249" s="311"/>
      <c r="DU249" s="311"/>
      <c r="DV249" s="311"/>
      <c r="DW249" s="311"/>
      <c r="DX249" s="101"/>
      <c r="DY249" s="101"/>
      <c r="DZ249" s="101"/>
      <c r="EA249" s="101"/>
      <c r="EB249" s="101"/>
      <c r="EC249" s="101"/>
      <c r="ED249" s="101"/>
      <c r="EE249" s="311"/>
      <c r="EF249" s="101"/>
      <c r="EG249" s="101"/>
      <c r="EH249" s="101"/>
      <c r="EI249" s="101"/>
      <c r="EJ249" s="105"/>
      <c r="EK249" s="105"/>
      <c r="EL249" s="69"/>
      <c r="EM249" s="68"/>
      <c r="EN249" s="68"/>
      <c r="EO249" s="68"/>
      <c r="EP249" s="68"/>
      <c r="EQ249" s="68"/>
      <c r="ER249" s="68"/>
      <c r="ES249" s="15"/>
      <c r="ET249" s="15"/>
      <c r="EU249" s="105"/>
      <c r="EV249" s="105"/>
      <c r="EW249" s="105"/>
      <c r="EX249" s="105"/>
      <c r="EY249" s="105"/>
      <c r="EZ249" s="105"/>
      <c r="FA249" s="67"/>
      <c r="FB249" s="105"/>
      <c r="FC249" s="105"/>
      <c r="FD249" s="105"/>
      <c r="FE249" s="105"/>
      <c r="FF249" s="105"/>
      <c r="FG249" s="105"/>
      <c r="FH249" s="67"/>
      <c r="FI249" s="67"/>
      <c r="FJ249" s="67"/>
      <c r="FK249" s="67"/>
      <c r="FL249" s="67"/>
      <c r="FM249" s="67"/>
      <c r="FN249" s="67"/>
    </row>
    <row r="250" spans="2:170" ht="22.5" customHeight="1" x14ac:dyDescent="0.45">
      <c r="B250" s="133">
        <f>IF(Data!B249&lt;&gt;"",Data!B249,"")</f>
        <v>236</v>
      </c>
      <c r="C250" s="158" t="str">
        <f>IF(Data!C249&lt;&gt;"",Data!C249,"")</f>
        <v>นางสาวชลดา อ่ำทอง</v>
      </c>
      <c r="D250" s="106">
        <f>IF(Data!D249&lt;&gt;"",Data!D249,"")</f>
        <v>2</v>
      </c>
      <c r="E250" s="140">
        <f>IF(AND(I250=1,Data!T249=0),0,IF(I250=999,999,Data!T249))</f>
        <v>211</v>
      </c>
      <c r="F250" s="140">
        <f t="shared" si="132"/>
        <v>17.583333333333332</v>
      </c>
      <c r="G250" s="140">
        <f>IF(Data!K249&lt;&gt;"",Data!K249,"")</f>
        <v>65</v>
      </c>
      <c r="H250" s="141">
        <f>IF(Data!L249&lt;&gt;"",Data!L249,"")</f>
        <v>159</v>
      </c>
      <c r="I250" s="63">
        <f>IF(Data!M249&lt;&gt;"",Data!M249,"")</f>
        <v>1</v>
      </c>
      <c r="J250" s="63">
        <f t="shared" si="133"/>
        <v>134</v>
      </c>
      <c r="L250" s="64" t="str">
        <f t="shared" si="134"/>
        <v>น้ำหนักมากกว่าเกณฑ์</v>
      </c>
      <c r="M250" s="74"/>
      <c r="N250" s="63">
        <f t="shared" si="135"/>
        <v>101</v>
      </c>
      <c r="P250" s="64" t="str">
        <f t="shared" si="136"/>
        <v>ส่วนสูงตามเกณฑ์</v>
      </c>
      <c r="R250" s="63">
        <f t="shared" si="137"/>
        <v>133</v>
      </c>
      <c r="S250" s="64" t="str">
        <f t="shared" si="138"/>
        <v>เริ่มอ้วน</v>
      </c>
      <c r="W250" s="310">
        <f t="shared" si="139"/>
        <v>2211</v>
      </c>
      <c r="Y250" s="65">
        <f t="shared" si="140"/>
        <v>48.6</v>
      </c>
      <c r="Z250" s="65">
        <f t="shared" si="141"/>
        <v>156.9</v>
      </c>
      <c r="AA250" s="65">
        <f t="shared" si="142"/>
        <v>48.9</v>
      </c>
      <c r="AB250" s="65">
        <f t="shared" si="143"/>
        <v>0</v>
      </c>
      <c r="AC250" s="65">
        <f t="shared" si="144"/>
        <v>48.9</v>
      </c>
      <c r="AD250" s="65">
        <f t="shared" si="145"/>
        <v>33.606329243145026</v>
      </c>
      <c r="AE250" s="65">
        <f t="shared" si="146"/>
        <v>38.604219495430016</v>
      </c>
      <c r="AF250" s="65">
        <f t="shared" si="147"/>
        <v>41.103164621572517</v>
      </c>
      <c r="AG250" s="65">
        <f t="shared" si="148"/>
        <v>57.691906735539725</v>
      </c>
      <c r="AH250" s="65">
        <f t="shared" si="149"/>
        <v>60.722542314052959</v>
      </c>
      <c r="AI250" s="65">
        <f t="shared" si="150"/>
        <v>66.783813471079441</v>
      </c>
      <c r="AJ250" s="65">
        <f t="shared" si="151"/>
        <v>142.54435778598992</v>
      </c>
      <c r="AK250" s="65">
        <f t="shared" si="152"/>
        <v>147.32957185732661</v>
      </c>
      <c r="AL250" s="65">
        <f t="shared" si="153"/>
        <v>149.72217889299498</v>
      </c>
      <c r="AM250" s="65">
        <f t="shared" si="154"/>
        <v>164.15757467486065</v>
      </c>
      <c r="AN250" s="65">
        <f t="shared" si="155"/>
        <v>166.57676623314754</v>
      </c>
      <c r="AO250" s="65">
        <f t="shared" si="156"/>
        <v>171.4151493497213</v>
      </c>
      <c r="AP250" s="65">
        <f t="shared" si="157"/>
        <v>33.7468221074338</v>
      </c>
      <c r="AQ250" s="65">
        <f t="shared" si="158"/>
        <v>38.797881404955866</v>
      </c>
      <c r="AR250" s="65">
        <f t="shared" si="159"/>
        <v>41.323411053716896</v>
      </c>
      <c r="AS250" s="65">
        <f t="shared" si="160"/>
        <v>58.310921006962175</v>
      </c>
      <c r="AT250" s="65">
        <f t="shared" si="161"/>
        <v>61.447894675949556</v>
      </c>
      <c r="AU250" s="65">
        <f t="shared" si="162"/>
        <v>67.721842013924345</v>
      </c>
      <c r="AV250" s="65">
        <f t="shared" si="163"/>
        <v>0</v>
      </c>
      <c r="AW250" s="65">
        <f t="shared" si="164"/>
        <v>33.7468221074338</v>
      </c>
      <c r="AX250" s="65">
        <f t="shared" si="165"/>
        <v>0</v>
      </c>
      <c r="AY250" s="65">
        <f t="shared" si="166"/>
        <v>38.797881404955866</v>
      </c>
      <c r="AZ250" s="65">
        <f t="shared" si="167"/>
        <v>0</v>
      </c>
      <c r="BA250" s="65">
        <f t="shared" si="168"/>
        <v>41.323411053716896</v>
      </c>
      <c r="BB250" s="65">
        <f t="shared" si="169"/>
        <v>0</v>
      </c>
      <c r="BC250" s="65">
        <f t="shared" si="170"/>
        <v>58.310921006962175</v>
      </c>
      <c r="BD250" s="65">
        <f t="shared" si="171"/>
        <v>0</v>
      </c>
      <c r="BE250" s="65">
        <f t="shared" si="172"/>
        <v>61.447894675949556</v>
      </c>
      <c r="BF250" s="65">
        <f t="shared" si="173"/>
        <v>0</v>
      </c>
      <c r="BG250" s="65">
        <f t="shared" si="174"/>
        <v>67.721842013924345</v>
      </c>
      <c r="BI250" s="371">
        <v>1235</v>
      </c>
      <c r="BJ250" s="342">
        <v>39.897172257498113</v>
      </c>
      <c r="BK250" s="342">
        <v>46.064781504998741</v>
      </c>
      <c r="BL250" s="342">
        <v>49.148586128749059</v>
      </c>
      <c r="BM250" s="342">
        <v>52.23239075249937</v>
      </c>
      <c r="BN250" s="342">
        <v>58.4</v>
      </c>
      <c r="BO250" s="342">
        <v>64.567609247500627</v>
      </c>
      <c r="BP250" s="342">
        <v>67.651413871250938</v>
      </c>
      <c r="BQ250" s="342">
        <v>70.735218495001263</v>
      </c>
      <c r="BR250" s="342">
        <v>76.900000000000006</v>
      </c>
      <c r="BS250" s="65"/>
      <c r="BT250" s="371">
        <v>1235</v>
      </c>
      <c r="BU250" s="342">
        <v>153.84474979072661</v>
      </c>
      <c r="BV250" s="342">
        <v>159.09649986048441</v>
      </c>
      <c r="BW250" s="342">
        <v>161.72237489536329</v>
      </c>
      <c r="BX250" s="342">
        <v>164.34824993024219</v>
      </c>
      <c r="BY250" s="342">
        <v>169.6</v>
      </c>
      <c r="BZ250" s="342">
        <v>174.91690452370744</v>
      </c>
      <c r="CA250" s="342">
        <v>177.57535678556115</v>
      </c>
      <c r="CB250" s="342">
        <v>180.23380904741487</v>
      </c>
      <c r="CC250" s="342">
        <v>185.55071357112232</v>
      </c>
      <c r="CE250" s="385">
        <v>77.25</v>
      </c>
      <c r="CF250" s="342">
        <v>7.35</v>
      </c>
      <c r="CG250" s="342">
        <v>8.35</v>
      </c>
      <c r="CH250" s="342">
        <v>8.85</v>
      </c>
      <c r="CI250" s="342">
        <v>9.35</v>
      </c>
      <c r="CJ250" s="342">
        <v>10.35</v>
      </c>
      <c r="CK250" s="342">
        <v>11.75</v>
      </c>
      <c r="CL250" s="342">
        <v>12.45</v>
      </c>
      <c r="CM250" s="342">
        <v>13.15</v>
      </c>
      <c r="CN250" s="342">
        <v>14.55</v>
      </c>
      <c r="CO250" s="342">
        <v>7.2</v>
      </c>
      <c r="CP250" s="342">
        <v>8.15</v>
      </c>
      <c r="CQ250" s="342">
        <v>8.625</v>
      </c>
      <c r="CR250" s="342">
        <v>9.1</v>
      </c>
      <c r="CS250" s="342">
        <v>10.050000000000001</v>
      </c>
      <c r="CT250" s="342">
        <v>11.35</v>
      </c>
      <c r="CU250" s="342">
        <v>12</v>
      </c>
      <c r="CV250" s="342">
        <v>12.65</v>
      </c>
      <c r="CW250" s="342">
        <v>13.95</v>
      </c>
      <c r="CY250" s="101">
        <f t="shared" si="175"/>
        <v>1</v>
      </c>
      <c r="CZ250" s="101"/>
      <c r="DA250" s="101"/>
      <c r="DB250" s="311"/>
      <c r="DC250" s="311"/>
      <c r="DD250" s="311"/>
      <c r="DE250" s="311"/>
      <c r="DF250" s="311"/>
      <c r="DP250" s="311"/>
      <c r="DQ250" s="311"/>
      <c r="DR250" s="311"/>
      <c r="DS250" s="311"/>
      <c r="DT250" s="311"/>
      <c r="DU250" s="311"/>
      <c r="DV250" s="311"/>
      <c r="DW250" s="311"/>
      <c r="DX250" s="101"/>
      <c r="DY250" s="101"/>
      <c r="DZ250" s="101"/>
      <c r="EA250" s="101"/>
      <c r="EB250" s="101"/>
      <c r="EC250" s="101"/>
      <c r="ED250" s="101"/>
      <c r="EE250" s="311"/>
      <c r="EF250" s="101"/>
      <c r="EG250" s="101"/>
      <c r="EH250" s="101"/>
      <c r="EI250" s="101"/>
      <c r="EJ250" s="105"/>
      <c r="EK250" s="105"/>
      <c r="EL250" s="69"/>
      <c r="EM250" s="68"/>
      <c r="EN250" s="68"/>
      <c r="EO250" s="68"/>
      <c r="EP250" s="68"/>
      <c r="EQ250" s="68"/>
      <c r="ER250" s="68"/>
      <c r="ES250" s="15"/>
      <c r="ET250" s="15"/>
      <c r="EU250" s="105"/>
      <c r="EV250" s="105"/>
      <c r="EW250" s="105"/>
      <c r="EX250" s="105"/>
      <c r="EY250" s="105"/>
      <c r="EZ250" s="105"/>
      <c r="FA250" s="67"/>
      <c r="FB250" s="105"/>
      <c r="FC250" s="105"/>
      <c r="FD250" s="105"/>
      <c r="FE250" s="105"/>
      <c r="FF250" s="105"/>
      <c r="FG250" s="105"/>
      <c r="FH250" s="67"/>
      <c r="FI250" s="67"/>
      <c r="FJ250" s="67"/>
      <c r="FK250" s="67"/>
      <c r="FL250" s="67"/>
      <c r="FM250" s="67"/>
      <c r="FN250" s="67"/>
    </row>
    <row r="251" spans="2:170" ht="22.5" customHeight="1" x14ac:dyDescent="0.45">
      <c r="B251" s="133">
        <f>IF(Data!B250&lt;&gt;"",Data!B250,"")</f>
        <v>237</v>
      </c>
      <c r="C251" s="158" t="str">
        <f>IF(Data!C250&lt;&gt;"",Data!C250,"")</f>
        <v>นายธนันต์ชัย   เชื้อน้อย</v>
      </c>
      <c r="D251" s="106">
        <f>IF(Data!D250&lt;&gt;"",Data!D250,"")</f>
        <v>1</v>
      </c>
      <c r="E251" s="140">
        <f>IF(AND(I251=1,Data!T250=0),0,IF(I251=999,999,Data!T250))</f>
        <v>201</v>
      </c>
      <c r="F251" s="140">
        <f t="shared" si="132"/>
        <v>16.75</v>
      </c>
      <c r="G251" s="140">
        <f>IF(Data!K250&lt;&gt;"",Data!K250,"")</f>
        <v>49</v>
      </c>
      <c r="H251" s="141">
        <f>IF(Data!L250&lt;&gt;"",Data!L250,"")</f>
        <v>168</v>
      </c>
      <c r="I251" s="63">
        <f>IF(Data!M250&lt;&gt;"",Data!M250,"")</f>
        <v>1</v>
      </c>
      <c r="J251" s="63">
        <f t="shared" si="133"/>
        <v>88</v>
      </c>
      <c r="L251" s="64" t="str">
        <f t="shared" si="134"/>
        <v>น้ำหนักตามเกณฑ์</v>
      </c>
      <c r="M251" s="74"/>
      <c r="N251" s="63">
        <f t="shared" si="135"/>
        <v>99</v>
      </c>
      <c r="P251" s="64" t="str">
        <f t="shared" si="136"/>
        <v>ส่วนสูงตามเกณฑ์</v>
      </c>
      <c r="R251" s="63">
        <f t="shared" si="137"/>
        <v>89</v>
      </c>
      <c r="S251" s="64" t="str">
        <f t="shared" si="138"/>
        <v>สมส่วน</v>
      </c>
      <c r="W251" s="310">
        <f t="shared" si="139"/>
        <v>1201</v>
      </c>
      <c r="Y251" s="65">
        <f t="shared" si="140"/>
        <v>55.6</v>
      </c>
      <c r="Z251" s="65">
        <f t="shared" si="141"/>
        <v>168.99093135359999</v>
      </c>
      <c r="AA251" s="65">
        <f t="shared" si="142"/>
        <v>55.3</v>
      </c>
      <c r="AB251" s="65">
        <f t="shared" si="143"/>
        <v>0</v>
      </c>
      <c r="AC251" s="65">
        <f t="shared" si="144"/>
        <v>55.3</v>
      </c>
      <c r="AD251" s="65">
        <f t="shared" si="145"/>
        <v>35.82111517180833</v>
      </c>
      <c r="AE251" s="65">
        <f t="shared" si="146"/>
        <v>42.414076781205551</v>
      </c>
      <c r="AF251" s="65">
        <f t="shared" si="147"/>
        <v>45.710557585904169</v>
      </c>
      <c r="AG251" s="65">
        <f t="shared" si="148"/>
        <v>65.409688846240229</v>
      </c>
      <c r="AH251" s="65">
        <f t="shared" si="149"/>
        <v>68.679585128320298</v>
      </c>
      <c r="AI251" s="65">
        <f t="shared" si="150"/>
        <v>75.2</v>
      </c>
      <c r="AJ251" s="65">
        <f t="shared" si="151"/>
        <v>151.01802942173646</v>
      </c>
      <c r="AK251" s="65">
        <f t="shared" si="152"/>
        <v>157.00899673235764</v>
      </c>
      <c r="AL251" s="65">
        <f t="shared" si="153"/>
        <v>160.0044803876682</v>
      </c>
      <c r="AM251" s="65">
        <f t="shared" si="154"/>
        <v>176.89971270887469</v>
      </c>
      <c r="AN251" s="65">
        <f t="shared" si="155"/>
        <v>179.53597316063295</v>
      </c>
      <c r="AO251" s="65">
        <f t="shared" si="156"/>
        <v>184.80849406414941</v>
      </c>
      <c r="AP251" s="65">
        <f t="shared" si="157"/>
        <v>39.030272157455244</v>
      </c>
      <c r="AQ251" s="65">
        <f t="shared" si="158"/>
        <v>44.453514771636826</v>
      </c>
      <c r="AR251" s="65">
        <f t="shared" si="159"/>
        <v>47.165136078727627</v>
      </c>
      <c r="AS251" s="65">
        <f t="shared" si="160"/>
        <v>63.913385328406051</v>
      </c>
      <c r="AT251" s="65">
        <f t="shared" si="161"/>
        <v>66.784513771208054</v>
      </c>
      <c r="AU251" s="65">
        <f t="shared" si="162"/>
        <v>72.52677065681209</v>
      </c>
      <c r="AV251" s="65">
        <f t="shared" si="163"/>
        <v>0</v>
      </c>
      <c r="AW251" s="65">
        <f t="shared" si="164"/>
        <v>39.030272157455244</v>
      </c>
      <c r="AX251" s="65">
        <f t="shared" si="165"/>
        <v>0</v>
      </c>
      <c r="AY251" s="65">
        <f t="shared" si="166"/>
        <v>44.453514771636826</v>
      </c>
      <c r="AZ251" s="65">
        <f t="shared" si="167"/>
        <v>0</v>
      </c>
      <c r="BA251" s="65">
        <f t="shared" si="168"/>
        <v>47.165136078727627</v>
      </c>
      <c r="BB251" s="65">
        <f t="shared" si="169"/>
        <v>0</v>
      </c>
      <c r="BC251" s="65">
        <f t="shared" si="170"/>
        <v>63.913385328406051</v>
      </c>
      <c r="BD251" s="65">
        <f t="shared" si="171"/>
        <v>0</v>
      </c>
      <c r="BE251" s="65">
        <f t="shared" si="172"/>
        <v>66.784513771208054</v>
      </c>
      <c r="BF251" s="65">
        <f t="shared" si="173"/>
        <v>0</v>
      </c>
      <c r="BG251" s="65">
        <f t="shared" si="174"/>
        <v>72.52677065681209</v>
      </c>
      <c r="BI251" s="371">
        <v>1236</v>
      </c>
      <c r="BJ251" s="342">
        <v>39.897172257498113</v>
      </c>
      <c r="BK251" s="342">
        <v>46.064781504998741</v>
      </c>
      <c r="BL251" s="342">
        <v>49.148586128749059</v>
      </c>
      <c r="BM251" s="342">
        <v>52.23239075249937</v>
      </c>
      <c r="BN251" s="342">
        <v>58.4</v>
      </c>
      <c r="BO251" s="342">
        <v>64.567609247500627</v>
      </c>
      <c r="BP251" s="342">
        <v>67.651413871250938</v>
      </c>
      <c r="BQ251" s="342">
        <v>70.735218495001263</v>
      </c>
      <c r="BR251" s="342">
        <v>76.900000000000006</v>
      </c>
      <c r="BS251" s="65"/>
      <c r="BT251" s="371">
        <v>1236</v>
      </c>
      <c r="BU251" s="342">
        <v>153.84474979072661</v>
      </c>
      <c r="BV251" s="342">
        <v>159.09649986048441</v>
      </c>
      <c r="BW251" s="342">
        <v>161.72237489536329</v>
      </c>
      <c r="BX251" s="342">
        <v>164.34824993024219</v>
      </c>
      <c r="BY251" s="342">
        <v>169.6</v>
      </c>
      <c r="BZ251" s="342">
        <v>174.91690452370744</v>
      </c>
      <c r="CA251" s="342">
        <v>177.57535678556115</v>
      </c>
      <c r="CB251" s="342">
        <v>180.23380904741487</v>
      </c>
      <c r="CC251" s="342">
        <v>185.55071357112232</v>
      </c>
      <c r="CE251" s="385">
        <v>77.5</v>
      </c>
      <c r="CF251" s="342">
        <v>7.4</v>
      </c>
      <c r="CG251" s="342">
        <v>8.4</v>
      </c>
      <c r="CH251" s="342">
        <v>8.9</v>
      </c>
      <c r="CI251" s="342">
        <v>9.4</v>
      </c>
      <c r="CJ251" s="342">
        <v>10.4</v>
      </c>
      <c r="CK251" s="342">
        <v>11.8</v>
      </c>
      <c r="CL251" s="342">
        <v>12.5</v>
      </c>
      <c r="CM251" s="342">
        <v>13.2</v>
      </c>
      <c r="CN251" s="342">
        <v>14.6</v>
      </c>
      <c r="CO251" s="342">
        <v>7.25</v>
      </c>
      <c r="CP251" s="342">
        <v>8.1999999999999993</v>
      </c>
      <c r="CQ251" s="342">
        <v>8.6750000000000007</v>
      </c>
      <c r="CR251" s="342">
        <v>9.15</v>
      </c>
      <c r="CS251" s="342">
        <v>10.1</v>
      </c>
      <c r="CT251" s="342">
        <v>11.4</v>
      </c>
      <c r="CU251" s="342">
        <v>12.05</v>
      </c>
      <c r="CV251" s="342">
        <v>12.7</v>
      </c>
      <c r="CW251" s="342">
        <v>14</v>
      </c>
      <c r="CY251" s="101">
        <f t="shared" si="175"/>
        <v>1</v>
      </c>
      <c r="CZ251" s="101"/>
      <c r="DA251" s="101"/>
      <c r="DB251" s="311"/>
      <c r="DC251" s="311"/>
      <c r="DD251" s="311"/>
      <c r="DE251" s="311"/>
      <c r="DF251" s="311"/>
      <c r="DP251" s="311"/>
      <c r="DQ251" s="311"/>
      <c r="DR251" s="311"/>
      <c r="DS251" s="311"/>
      <c r="DT251" s="311"/>
      <c r="DU251" s="311"/>
      <c r="DV251" s="311"/>
      <c r="DW251" s="311"/>
      <c r="DX251" s="101"/>
      <c r="DY251" s="101"/>
      <c r="DZ251" s="101"/>
      <c r="EA251" s="101"/>
      <c r="EB251" s="101"/>
      <c r="EC251" s="101"/>
      <c r="ED251" s="101"/>
      <c r="EE251" s="311"/>
      <c r="EF251" s="101"/>
      <c r="EG251" s="101"/>
      <c r="EH251" s="101"/>
      <c r="EI251" s="101"/>
      <c r="EJ251" s="105"/>
      <c r="EK251" s="105"/>
      <c r="EL251" s="69"/>
      <c r="EM251" s="68"/>
      <c r="EN251" s="68"/>
      <c r="EO251" s="68"/>
      <c r="EP251" s="68"/>
      <c r="EQ251" s="68"/>
      <c r="ER251" s="68"/>
      <c r="ES251" s="15"/>
      <c r="ET251" s="15"/>
      <c r="EU251" s="105"/>
      <c r="EV251" s="105"/>
      <c r="EW251" s="105"/>
      <c r="EX251" s="105"/>
      <c r="EY251" s="105"/>
      <c r="EZ251" s="105"/>
      <c r="FA251" s="67"/>
      <c r="FB251" s="105"/>
      <c r="FC251" s="105"/>
      <c r="FD251" s="105"/>
      <c r="FE251" s="105"/>
      <c r="FF251" s="105"/>
      <c r="FG251" s="105"/>
      <c r="FH251" s="67"/>
      <c r="FI251" s="67"/>
      <c r="FJ251" s="67"/>
      <c r="FK251" s="67"/>
      <c r="FL251" s="67"/>
      <c r="FM251" s="67"/>
      <c r="FN251" s="67"/>
    </row>
    <row r="252" spans="2:170" ht="22.5" customHeight="1" x14ac:dyDescent="0.45">
      <c r="B252" s="133">
        <f>IF(Data!B251&lt;&gt;"",Data!B251,"")</f>
        <v>238</v>
      </c>
      <c r="C252" s="158" t="str">
        <f>IF(Data!C251&lt;&gt;"",Data!C251,"")</f>
        <v>นายธนกร   เกิดพิทักษ์</v>
      </c>
      <c r="D252" s="106">
        <f>IF(Data!D251&lt;&gt;"",Data!D251,"")</f>
        <v>1</v>
      </c>
      <c r="E252" s="140">
        <f>IF(AND(I252=1,Data!T251=0),0,IF(I252=999,999,Data!T251))</f>
        <v>197</v>
      </c>
      <c r="F252" s="140">
        <f t="shared" si="132"/>
        <v>16.416666666666668</v>
      </c>
      <c r="G252" s="140">
        <f>IF(Data!K251&lt;&gt;"",Data!K251,"")</f>
        <v>49</v>
      </c>
      <c r="H252" s="141">
        <f>IF(Data!L251&lt;&gt;"",Data!L251,"")</f>
        <v>164</v>
      </c>
      <c r="I252" s="63">
        <f>IF(Data!M251&lt;&gt;"",Data!M251,"")</f>
        <v>1</v>
      </c>
      <c r="J252" s="63">
        <f t="shared" si="133"/>
        <v>89</v>
      </c>
      <c r="L252" s="64" t="str">
        <f t="shared" si="134"/>
        <v>น้ำหนักตามเกณฑ์</v>
      </c>
      <c r="M252" s="74"/>
      <c r="N252" s="63">
        <f t="shared" si="135"/>
        <v>97</v>
      </c>
      <c r="P252" s="64" t="str">
        <f t="shared" si="136"/>
        <v>ส่วนสูงตามเกณฑ์</v>
      </c>
      <c r="R252" s="63">
        <f t="shared" si="137"/>
        <v>95</v>
      </c>
      <c r="S252" s="64" t="str">
        <f t="shared" si="138"/>
        <v>สมส่วน</v>
      </c>
      <c r="W252" s="310">
        <f t="shared" si="139"/>
        <v>1197</v>
      </c>
      <c r="Y252" s="65">
        <f t="shared" si="140"/>
        <v>54.8</v>
      </c>
      <c r="Z252" s="65">
        <f t="shared" si="141"/>
        <v>168.4696252928</v>
      </c>
      <c r="AA252" s="65">
        <f t="shared" si="142"/>
        <v>51.7</v>
      </c>
      <c r="AB252" s="65">
        <f t="shared" si="143"/>
        <v>0</v>
      </c>
      <c r="AC252" s="65">
        <f t="shared" si="144"/>
        <v>51.7</v>
      </c>
      <c r="AD252" s="65">
        <f t="shared" si="145"/>
        <v>35.021115171808326</v>
      </c>
      <c r="AE252" s="65">
        <f t="shared" si="146"/>
        <v>41.614076781205554</v>
      </c>
      <c r="AF252" s="65">
        <f t="shared" si="147"/>
        <v>44.910557585904165</v>
      </c>
      <c r="AG252" s="65">
        <f t="shared" si="148"/>
        <v>64.928703117662664</v>
      </c>
      <c r="AH252" s="65">
        <f t="shared" si="149"/>
        <v>68.304937490216901</v>
      </c>
      <c r="AI252" s="65">
        <f t="shared" si="150"/>
        <v>75.099999999999994</v>
      </c>
      <c r="AJ252" s="65">
        <f t="shared" si="151"/>
        <v>150.29154749053939</v>
      </c>
      <c r="AK252" s="65">
        <f t="shared" si="152"/>
        <v>156.35090675795959</v>
      </c>
      <c r="AL252" s="65">
        <f t="shared" si="153"/>
        <v>159.38058639166968</v>
      </c>
      <c r="AM252" s="65">
        <f t="shared" si="154"/>
        <v>176.48508714379733</v>
      </c>
      <c r="AN252" s="65">
        <f t="shared" si="155"/>
        <v>179.15690776079646</v>
      </c>
      <c r="AO252" s="65">
        <f t="shared" si="156"/>
        <v>184.50054899479468</v>
      </c>
      <c r="AP252" s="65">
        <f t="shared" si="157"/>
        <v>36.546822107433798</v>
      </c>
      <c r="AQ252" s="65">
        <f t="shared" si="158"/>
        <v>41.597881404955871</v>
      </c>
      <c r="AR252" s="65">
        <f t="shared" si="159"/>
        <v>44.123411053716907</v>
      </c>
      <c r="AS252" s="65">
        <f t="shared" si="160"/>
        <v>60.632399599828496</v>
      </c>
      <c r="AT252" s="65">
        <f t="shared" si="161"/>
        <v>63.60986613310466</v>
      </c>
      <c r="AU252" s="65">
        <f t="shared" si="162"/>
        <v>69.564799199656989</v>
      </c>
      <c r="AV252" s="65">
        <f t="shared" si="163"/>
        <v>0</v>
      </c>
      <c r="AW252" s="65">
        <f t="shared" si="164"/>
        <v>36.546822107433798</v>
      </c>
      <c r="AX252" s="65">
        <f t="shared" si="165"/>
        <v>0</v>
      </c>
      <c r="AY252" s="65">
        <f t="shared" si="166"/>
        <v>41.597881404955871</v>
      </c>
      <c r="AZ252" s="65">
        <f t="shared" si="167"/>
        <v>0</v>
      </c>
      <c r="BA252" s="65">
        <f t="shared" si="168"/>
        <v>44.123411053716907</v>
      </c>
      <c r="BB252" s="65">
        <f t="shared" si="169"/>
        <v>0</v>
      </c>
      <c r="BC252" s="65">
        <f t="shared" si="170"/>
        <v>60.632399599828496</v>
      </c>
      <c r="BD252" s="65">
        <f t="shared" si="171"/>
        <v>0</v>
      </c>
      <c r="BE252" s="65">
        <f t="shared" si="172"/>
        <v>63.60986613310466</v>
      </c>
      <c r="BF252" s="65">
        <f t="shared" si="173"/>
        <v>0</v>
      </c>
      <c r="BG252" s="65">
        <f t="shared" si="174"/>
        <v>69.564799199656989</v>
      </c>
      <c r="BI252" s="371">
        <v>1237</v>
      </c>
      <c r="BJ252" s="342">
        <v>39.897172257498113</v>
      </c>
      <c r="BK252" s="342">
        <v>46.064781504998741</v>
      </c>
      <c r="BL252" s="342">
        <v>49.148586128749059</v>
      </c>
      <c r="BM252" s="342">
        <v>52.23239075249937</v>
      </c>
      <c r="BN252" s="342">
        <v>58.4</v>
      </c>
      <c r="BO252" s="342">
        <v>64.567609247500627</v>
      </c>
      <c r="BP252" s="342">
        <v>67.651413871250938</v>
      </c>
      <c r="BQ252" s="342">
        <v>70.735218495001263</v>
      </c>
      <c r="BR252" s="342">
        <v>76.900000000000006</v>
      </c>
      <c r="BS252" s="65"/>
      <c r="BT252" s="371">
        <v>1237</v>
      </c>
      <c r="BU252" s="342">
        <v>153.84474979072661</v>
      </c>
      <c r="BV252" s="342">
        <v>159.09649986048441</v>
      </c>
      <c r="BW252" s="342">
        <v>161.72237489536329</v>
      </c>
      <c r="BX252" s="342">
        <v>164.34824993024219</v>
      </c>
      <c r="BY252" s="342">
        <v>169.6</v>
      </c>
      <c r="BZ252" s="342">
        <v>174.91690452370744</v>
      </c>
      <c r="CA252" s="342">
        <v>177.57535678556115</v>
      </c>
      <c r="CB252" s="342">
        <v>180.23380904741487</v>
      </c>
      <c r="CC252" s="342">
        <v>185.55071357112232</v>
      </c>
      <c r="CE252" s="385">
        <v>77.75</v>
      </c>
      <c r="CF252" s="342">
        <v>7.45</v>
      </c>
      <c r="CG252" s="342">
        <v>8.4499999999999993</v>
      </c>
      <c r="CH252" s="342">
        <v>8.9499999999999993</v>
      </c>
      <c r="CI252" s="342">
        <v>9.4499999999999993</v>
      </c>
      <c r="CJ252" s="342">
        <v>10.45</v>
      </c>
      <c r="CK252" s="342">
        <v>11.85</v>
      </c>
      <c r="CL252" s="342">
        <v>12.55</v>
      </c>
      <c r="CM252" s="342">
        <v>13.25</v>
      </c>
      <c r="CN252" s="342">
        <v>14.65</v>
      </c>
      <c r="CO252" s="342">
        <v>7.3</v>
      </c>
      <c r="CP252" s="342">
        <v>8.25</v>
      </c>
      <c r="CQ252" s="342">
        <v>8.7249999999999996</v>
      </c>
      <c r="CR252" s="342">
        <v>9.1999999999999993</v>
      </c>
      <c r="CS252" s="342">
        <v>10.15</v>
      </c>
      <c r="CT252" s="342">
        <v>11.45</v>
      </c>
      <c r="CU252" s="342">
        <v>12.1</v>
      </c>
      <c r="CV252" s="342">
        <v>12.75</v>
      </c>
      <c r="CW252" s="342">
        <v>14.05</v>
      </c>
      <c r="CY252" s="101">
        <f t="shared" si="175"/>
        <v>1</v>
      </c>
      <c r="CZ252" s="101"/>
      <c r="DA252" s="101"/>
      <c r="DB252" s="311"/>
      <c r="DC252" s="311"/>
      <c r="DD252" s="311"/>
      <c r="DE252" s="311"/>
      <c r="DF252" s="311"/>
      <c r="DP252" s="311"/>
      <c r="DQ252" s="311"/>
      <c r="DR252" s="311"/>
      <c r="DS252" s="311"/>
      <c r="DT252" s="311"/>
      <c r="DU252" s="311"/>
      <c r="DV252" s="311"/>
      <c r="DW252" s="311"/>
      <c r="DX252" s="101"/>
      <c r="DY252" s="101"/>
      <c r="DZ252" s="101"/>
      <c r="EA252" s="101"/>
      <c r="EB252" s="101"/>
      <c r="EC252" s="101"/>
      <c r="ED252" s="101"/>
      <c r="EE252" s="311"/>
      <c r="EF252" s="101"/>
      <c r="EG252" s="101"/>
      <c r="EH252" s="101"/>
      <c r="EI252" s="101"/>
      <c r="EJ252" s="105"/>
      <c r="EK252" s="105"/>
      <c r="EL252" s="69"/>
      <c r="EM252" s="68"/>
      <c r="EN252" s="68"/>
      <c r="EO252" s="68"/>
      <c r="EP252" s="68"/>
      <c r="EQ252" s="68"/>
      <c r="ER252" s="68"/>
      <c r="ES252" s="15"/>
      <c r="ET252" s="15"/>
      <c r="EU252" s="105"/>
      <c r="EV252" s="105"/>
      <c r="EW252" s="105"/>
      <c r="EX252" s="105"/>
      <c r="EY252" s="105"/>
      <c r="EZ252" s="105"/>
      <c r="FA252" s="67"/>
      <c r="FB252" s="105"/>
      <c r="FC252" s="105"/>
      <c r="FD252" s="105"/>
      <c r="FE252" s="105"/>
      <c r="FF252" s="105"/>
      <c r="FG252" s="105"/>
      <c r="FH252" s="67"/>
      <c r="FI252" s="67"/>
      <c r="FJ252" s="67"/>
      <c r="FK252" s="67"/>
      <c r="FL252" s="67"/>
      <c r="FM252" s="67"/>
      <c r="FN252" s="67"/>
    </row>
    <row r="253" spans="2:170" ht="22.5" customHeight="1" x14ac:dyDescent="0.45">
      <c r="B253" s="133">
        <f>IF(Data!B252&lt;&gt;"",Data!B252,"")</f>
        <v>239</v>
      </c>
      <c r="C253" s="158" t="str">
        <f>IF(Data!C252&lt;&gt;"",Data!C252,"")</f>
        <v>นายปฏิภาณ   ปัญญาละ</v>
      </c>
      <c r="D253" s="106">
        <f>IF(Data!D252&lt;&gt;"",Data!D252,"")</f>
        <v>1</v>
      </c>
      <c r="E253" s="140">
        <f>IF(AND(I253=1,Data!T252=0),0,IF(I253=999,999,Data!T252))</f>
        <v>198</v>
      </c>
      <c r="F253" s="140">
        <f t="shared" si="132"/>
        <v>16.5</v>
      </c>
      <c r="G253" s="140">
        <f>IF(Data!K252&lt;&gt;"",Data!K252,"")</f>
        <v>53</v>
      </c>
      <c r="H253" s="141">
        <f>IF(Data!L252&lt;&gt;"",Data!L252,"")</f>
        <v>166</v>
      </c>
      <c r="I253" s="63">
        <f>IF(Data!M252&lt;&gt;"",Data!M252,"")</f>
        <v>1</v>
      </c>
      <c r="J253" s="63">
        <f t="shared" si="133"/>
        <v>96</v>
      </c>
      <c r="L253" s="64" t="str">
        <f t="shared" si="134"/>
        <v>น้ำหนักตามเกณฑ์</v>
      </c>
      <c r="M253" s="74"/>
      <c r="N253" s="63">
        <f t="shared" si="135"/>
        <v>98</v>
      </c>
      <c r="P253" s="64" t="str">
        <f t="shared" si="136"/>
        <v>ส่วนสูงตามเกณฑ์</v>
      </c>
      <c r="R253" s="63">
        <f t="shared" si="137"/>
        <v>99</v>
      </c>
      <c r="S253" s="64" t="str">
        <f t="shared" si="138"/>
        <v>สมส่วน</v>
      </c>
      <c r="W253" s="310">
        <f t="shared" si="139"/>
        <v>1198</v>
      </c>
      <c r="Y253" s="65">
        <f t="shared" si="140"/>
        <v>55</v>
      </c>
      <c r="Z253" s="65">
        <f t="shared" si="141"/>
        <v>168.62294446079997</v>
      </c>
      <c r="AA253" s="65">
        <f t="shared" si="142"/>
        <v>53.6</v>
      </c>
      <c r="AB253" s="65">
        <f t="shared" si="143"/>
        <v>0</v>
      </c>
      <c r="AC253" s="65">
        <f t="shared" si="144"/>
        <v>53.6</v>
      </c>
      <c r="AD253" s="65">
        <f t="shared" si="145"/>
        <v>35.221115171808329</v>
      </c>
      <c r="AE253" s="65">
        <f t="shared" si="146"/>
        <v>41.814076781205557</v>
      </c>
      <c r="AF253" s="65">
        <f t="shared" si="147"/>
        <v>45.110557585904168</v>
      </c>
      <c r="AG253" s="65">
        <f t="shared" si="148"/>
        <v>65.048949549807048</v>
      </c>
      <c r="AH253" s="65">
        <f t="shared" si="149"/>
        <v>68.398599399742736</v>
      </c>
      <c r="AI253" s="65">
        <f t="shared" si="150"/>
        <v>75.099999999999994</v>
      </c>
      <c r="AJ253" s="65">
        <f t="shared" si="151"/>
        <v>150.48564706276156</v>
      </c>
      <c r="AK253" s="65">
        <f t="shared" si="152"/>
        <v>156.53141286210769</v>
      </c>
      <c r="AL253" s="65">
        <f t="shared" si="153"/>
        <v>159.55429576178079</v>
      </c>
      <c r="AM253" s="65">
        <f t="shared" si="154"/>
        <v>176.59221116693936</v>
      </c>
      <c r="AN253" s="65">
        <f t="shared" si="155"/>
        <v>179.24863340231914</v>
      </c>
      <c r="AO253" s="65">
        <f t="shared" si="156"/>
        <v>184.56147787307876</v>
      </c>
      <c r="AP253" s="65">
        <f t="shared" si="157"/>
        <v>37.80879356458891</v>
      </c>
      <c r="AQ253" s="65">
        <f t="shared" si="158"/>
        <v>43.072529043059276</v>
      </c>
      <c r="AR253" s="65">
        <f t="shared" si="159"/>
        <v>45.704396782294452</v>
      </c>
      <c r="AS253" s="65">
        <f t="shared" si="160"/>
        <v>62.293138896261659</v>
      </c>
      <c r="AT253" s="65">
        <f t="shared" si="161"/>
        <v>65.190851861682219</v>
      </c>
      <c r="AU253" s="65">
        <f t="shared" si="162"/>
        <v>70.986277792523325</v>
      </c>
      <c r="AV253" s="65">
        <f t="shared" si="163"/>
        <v>0</v>
      </c>
      <c r="AW253" s="65">
        <f t="shared" si="164"/>
        <v>37.80879356458891</v>
      </c>
      <c r="AX253" s="65">
        <f t="shared" si="165"/>
        <v>0</v>
      </c>
      <c r="AY253" s="65">
        <f t="shared" si="166"/>
        <v>43.072529043059276</v>
      </c>
      <c r="AZ253" s="65">
        <f t="shared" si="167"/>
        <v>0</v>
      </c>
      <c r="BA253" s="65">
        <f t="shared" si="168"/>
        <v>45.704396782294452</v>
      </c>
      <c r="BB253" s="65">
        <f t="shared" si="169"/>
        <v>0</v>
      </c>
      <c r="BC253" s="65">
        <f t="shared" si="170"/>
        <v>62.293138896261659</v>
      </c>
      <c r="BD253" s="65">
        <f t="shared" si="171"/>
        <v>0</v>
      </c>
      <c r="BE253" s="65">
        <f t="shared" si="172"/>
        <v>65.190851861682219</v>
      </c>
      <c r="BF253" s="65">
        <f t="shared" si="173"/>
        <v>0</v>
      </c>
      <c r="BG253" s="65">
        <f t="shared" si="174"/>
        <v>70.986277792523325</v>
      </c>
      <c r="BI253" s="371">
        <v>1238</v>
      </c>
      <c r="BJ253" s="342">
        <v>39.897172257498113</v>
      </c>
      <c r="BK253" s="342">
        <v>46.064781504998741</v>
      </c>
      <c r="BL253" s="342">
        <v>49.148586128749059</v>
      </c>
      <c r="BM253" s="342">
        <v>52.23239075249937</v>
      </c>
      <c r="BN253" s="342">
        <v>58.4</v>
      </c>
      <c r="BO253" s="342">
        <v>64.567609247500627</v>
      </c>
      <c r="BP253" s="342">
        <v>67.651413871250938</v>
      </c>
      <c r="BQ253" s="342">
        <v>70.735218495001263</v>
      </c>
      <c r="BR253" s="342">
        <v>76.900000000000006</v>
      </c>
      <c r="BS253" s="65"/>
      <c r="BT253" s="371">
        <v>1238</v>
      </c>
      <c r="BU253" s="342">
        <v>153.84474979072661</v>
      </c>
      <c r="BV253" s="342">
        <v>159.09649986048441</v>
      </c>
      <c r="BW253" s="342">
        <v>161.72237489536329</v>
      </c>
      <c r="BX253" s="342">
        <v>164.34824993024219</v>
      </c>
      <c r="BY253" s="342">
        <v>169.6</v>
      </c>
      <c r="BZ253" s="342">
        <v>174.91690452370744</v>
      </c>
      <c r="CA253" s="342">
        <v>177.57535678556115</v>
      </c>
      <c r="CB253" s="342">
        <v>180.23380904741487</v>
      </c>
      <c r="CC253" s="342">
        <v>185.55071357112232</v>
      </c>
      <c r="CE253" s="385">
        <v>78</v>
      </c>
      <c r="CF253" s="342">
        <v>7.5</v>
      </c>
      <c r="CG253" s="342">
        <v>8.5</v>
      </c>
      <c r="CH253" s="342">
        <v>9</v>
      </c>
      <c r="CI253" s="342">
        <v>9.5</v>
      </c>
      <c r="CJ253" s="342">
        <v>10.5</v>
      </c>
      <c r="CK253" s="342">
        <v>11.9</v>
      </c>
      <c r="CL253" s="342">
        <v>12.6</v>
      </c>
      <c r="CM253" s="342">
        <v>13.3</v>
      </c>
      <c r="CN253" s="342">
        <v>14.7</v>
      </c>
      <c r="CO253" s="342">
        <v>7.35</v>
      </c>
      <c r="CP253" s="342">
        <v>8.3000000000000007</v>
      </c>
      <c r="CQ253" s="342">
        <v>8.7750000000000004</v>
      </c>
      <c r="CR253" s="342">
        <v>9.25</v>
      </c>
      <c r="CS253" s="342">
        <v>10.199999999999999</v>
      </c>
      <c r="CT253" s="342">
        <v>11.5</v>
      </c>
      <c r="CU253" s="342">
        <v>12.15</v>
      </c>
      <c r="CV253" s="342">
        <v>12.8</v>
      </c>
      <c r="CW253" s="342">
        <v>14.1</v>
      </c>
      <c r="CY253" s="101">
        <f t="shared" si="175"/>
        <v>1</v>
      </c>
      <c r="CZ253" s="101"/>
      <c r="DA253" s="101"/>
      <c r="DB253" s="311"/>
      <c r="DC253" s="311"/>
      <c r="DD253" s="311"/>
      <c r="DE253" s="311"/>
      <c r="DF253" s="311"/>
      <c r="DP253" s="311"/>
      <c r="DQ253" s="311"/>
      <c r="DR253" s="311"/>
      <c r="DS253" s="311"/>
      <c r="DT253" s="311"/>
      <c r="DU253" s="311"/>
      <c r="DV253" s="311"/>
      <c r="DW253" s="311"/>
      <c r="DX253" s="101"/>
      <c r="DY253" s="101"/>
      <c r="DZ253" s="101"/>
      <c r="EA253" s="101"/>
      <c r="EB253" s="101"/>
      <c r="EC253" s="101"/>
      <c r="ED253" s="101"/>
      <c r="EE253" s="311"/>
      <c r="EF253" s="101"/>
      <c r="EG253" s="101"/>
      <c r="EH253" s="101"/>
      <c r="EI253" s="101"/>
      <c r="EJ253" s="105"/>
      <c r="EK253" s="105"/>
      <c r="EL253" s="69"/>
      <c r="EM253" s="68"/>
      <c r="EN253" s="68"/>
      <c r="EO253" s="68"/>
      <c r="EP253" s="68"/>
      <c r="EQ253" s="68"/>
      <c r="ER253" s="68"/>
      <c r="ES253" s="15"/>
      <c r="ET253" s="15"/>
      <c r="EU253" s="105"/>
      <c r="EV253" s="105"/>
      <c r="EW253" s="105"/>
      <c r="EX253" s="105"/>
      <c r="EY253" s="105"/>
      <c r="EZ253" s="105"/>
      <c r="FA253" s="67"/>
      <c r="FB253" s="105"/>
      <c r="FC253" s="105"/>
      <c r="FD253" s="105"/>
      <c r="FE253" s="105"/>
      <c r="FF253" s="105"/>
      <c r="FG253" s="105"/>
      <c r="FH253" s="67"/>
      <c r="FI253" s="67"/>
      <c r="FJ253" s="67"/>
      <c r="FK253" s="67"/>
      <c r="FL253" s="67"/>
      <c r="FM253" s="67"/>
      <c r="FN253" s="67"/>
    </row>
    <row r="254" spans="2:170" ht="22.5" customHeight="1" x14ac:dyDescent="0.45">
      <c r="B254" s="133">
        <f>IF(Data!B253&lt;&gt;"",Data!B253,"")</f>
        <v>240</v>
      </c>
      <c r="C254" s="158" t="str">
        <f>IF(Data!C253&lt;&gt;"",Data!C253,"")</f>
        <v>นายปาณัสม์   บุญสรณะ</v>
      </c>
      <c r="D254" s="106">
        <f>IF(Data!D253&lt;&gt;"",Data!D253,"")</f>
        <v>1</v>
      </c>
      <c r="E254" s="140">
        <f>IF(AND(I254=1,Data!T253=0),0,IF(I254=999,999,Data!T253))</f>
        <v>196</v>
      </c>
      <c r="F254" s="140">
        <f t="shared" si="132"/>
        <v>16.333333333333332</v>
      </c>
      <c r="G254" s="140">
        <f>IF(Data!K253&lt;&gt;"",Data!K253,"")</f>
        <v>59</v>
      </c>
      <c r="H254" s="141">
        <f>IF(Data!L253&lt;&gt;"",Data!L253,"")</f>
        <v>160</v>
      </c>
      <c r="I254" s="63">
        <f>IF(Data!M253&lt;&gt;"",Data!M253,"")</f>
        <v>1</v>
      </c>
      <c r="J254" s="63">
        <f t="shared" si="133"/>
        <v>108</v>
      </c>
      <c r="L254" s="64" t="str">
        <f t="shared" si="134"/>
        <v>น้ำหนักตามเกณฑ์</v>
      </c>
      <c r="M254" s="74"/>
      <c r="N254" s="63">
        <f t="shared" si="135"/>
        <v>95</v>
      </c>
      <c r="P254" s="64" t="str">
        <f t="shared" si="136"/>
        <v>ส่วนสูงตามเกณฑ์</v>
      </c>
      <c r="R254" s="63">
        <f t="shared" si="137"/>
        <v>123</v>
      </c>
      <c r="S254" s="64" t="str">
        <f t="shared" si="138"/>
        <v>ท้วม</v>
      </c>
      <c r="W254" s="310">
        <f t="shared" si="139"/>
        <v>1196</v>
      </c>
      <c r="Y254" s="65">
        <f t="shared" si="140"/>
        <v>54.6</v>
      </c>
      <c r="Z254" s="65">
        <f t="shared" si="141"/>
        <v>168.30233282559996</v>
      </c>
      <c r="AA254" s="65">
        <f t="shared" si="142"/>
        <v>48</v>
      </c>
      <c r="AB254" s="65">
        <f t="shared" si="143"/>
        <v>0</v>
      </c>
      <c r="AC254" s="65">
        <f t="shared" si="144"/>
        <v>48</v>
      </c>
      <c r="AD254" s="65">
        <f t="shared" si="145"/>
        <v>34.82111517180833</v>
      </c>
      <c r="AE254" s="65">
        <f t="shared" si="146"/>
        <v>41.414076781205551</v>
      </c>
      <c r="AF254" s="65">
        <f t="shared" si="147"/>
        <v>44.710557585904169</v>
      </c>
      <c r="AG254" s="65">
        <f t="shared" si="148"/>
        <v>64.728703117662661</v>
      </c>
      <c r="AH254" s="65">
        <f t="shared" si="149"/>
        <v>68.104937490216884</v>
      </c>
      <c r="AI254" s="65">
        <f t="shared" si="150"/>
        <v>74.900000000000006</v>
      </c>
      <c r="AJ254" s="65">
        <f t="shared" si="151"/>
        <v>150.08552269575861</v>
      </c>
      <c r="AK254" s="65">
        <f t="shared" si="152"/>
        <v>156.15779273903905</v>
      </c>
      <c r="AL254" s="65">
        <f t="shared" si="153"/>
        <v>159.19392776067929</v>
      </c>
      <c r="AM254" s="65">
        <f t="shared" si="154"/>
        <v>176.37581905439191</v>
      </c>
      <c r="AN254" s="65">
        <f t="shared" si="155"/>
        <v>179.06698113065588</v>
      </c>
      <c r="AO254" s="65">
        <f t="shared" si="156"/>
        <v>184.44930528318383</v>
      </c>
      <c r="AP254" s="65">
        <f t="shared" si="157"/>
        <v>34.12287919312358</v>
      </c>
      <c r="AQ254" s="65">
        <f t="shared" si="158"/>
        <v>38.748586128749054</v>
      </c>
      <c r="AR254" s="65">
        <f t="shared" si="159"/>
        <v>41.06143959656179</v>
      </c>
      <c r="AS254" s="65">
        <f t="shared" si="160"/>
        <v>57.331167439106558</v>
      </c>
      <c r="AT254" s="65">
        <f t="shared" si="161"/>
        <v>60.441556585475411</v>
      </c>
      <c r="AU254" s="65">
        <f t="shared" si="162"/>
        <v>66.662334878213116</v>
      </c>
      <c r="AV254" s="65">
        <f t="shared" si="163"/>
        <v>0</v>
      </c>
      <c r="AW254" s="65">
        <f t="shared" si="164"/>
        <v>34.12287919312358</v>
      </c>
      <c r="AX254" s="65">
        <f t="shared" si="165"/>
        <v>0</v>
      </c>
      <c r="AY254" s="65">
        <f t="shared" si="166"/>
        <v>38.748586128749054</v>
      </c>
      <c r="AZ254" s="65">
        <f t="shared" si="167"/>
        <v>0</v>
      </c>
      <c r="BA254" s="65">
        <f t="shared" si="168"/>
        <v>41.06143959656179</v>
      </c>
      <c r="BB254" s="65">
        <f t="shared" si="169"/>
        <v>0</v>
      </c>
      <c r="BC254" s="65">
        <f t="shared" si="170"/>
        <v>57.331167439106558</v>
      </c>
      <c r="BD254" s="65">
        <f t="shared" si="171"/>
        <v>0</v>
      </c>
      <c r="BE254" s="65">
        <f t="shared" si="172"/>
        <v>60.441556585475411</v>
      </c>
      <c r="BF254" s="65">
        <f t="shared" si="173"/>
        <v>0</v>
      </c>
      <c r="BG254" s="65">
        <f t="shared" si="174"/>
        <v>66.662334878213116</v>
      </c>
      <c r="BI254" s="371">
        <v>1239</v>
      </c>
      <c r="BJ254" s="342">
        <v>39.897172257498113</v>
      </c>
      <c r="BK254" s="342">
        <v>46.064781504998741</v>
      </c>
      <c r="BL254" s="342">
        <v>49.148586128749059</v>
      </c>
      <c r="BM254" s="342">
        <v>52.23239075249937</v>
      </c>
      <c r="BN254" s="342">
        <v>58.4</v>
      </c>
      <c r="BO254" s="342">
        <v>64.567609247500627</v>
      </c>
      <c r="BP254" s="342">
        <v>67.651413871250938</v>
      </c>
      <c r="BQ254" s="342">
        <v>70.735218495001263</v>
      </c>
      <c r="BR254" s="342">
        <v>76.900000000000006</v>
      </c>
      <c r="BS254" s="65"/>
      <c r="BT254" s="371">
        <v>1239</v>
      </c>
      <c r="BU254" s="342">
        <v>153.84474979072661</v>
      </c>
      <c r="BV254" s="342">
        <v>159.09649986048441</v>
      </c>
      <c r="BW254" s="342">
        <v>161.72237489536329</v>
      </c>
      <c r="BX254" s="342">
        <v>164.34824993024219</v>
      </c>
      <c r="BY254" s="342">
        <v>169.6</v>
      </c>
      <c r="BZ254" s="342">
        <v>174.91690452370744</v>
      </c>
      <c r="CA254" s="342">
        <v>177.57535678556115</v>
      </c>
      <c r="CB254" s="342">
        <v>180.23380904741487</v>
      </c>
      <c r="CC254" s="342">
        <v>185.55071357112232</v>
      </c>
      <c r="CE254" s="385">
        <v>78.25</v>
      </c>
      <c r="CF254" s="342">
        <v>7.5625</v>
      </c>
      <c r="CG254" s="342">
        <v>8.5500000000000007</v>
      </c>
      <c r="CH254" s="342">
        <v>9.0437499999999993</v>
      </c>
      <c r="CI254" s="342">
        <v>9.5374999999999996</v>
      </c>
      <c r="CJ254" s="342">
        <v>10.525</v>
      </c>
      <c r="CK254" s="342">
        <v>11.9375</v>
      </c>
      <c r="CL254" s="342">
        <v>12.643750000000001</v>
      </c>
      <c r="CM254" s="342">
        <v>13.35</v>
      </c>
      <c r="CN254" s="342">
        <v>14.762499999999999</v>
      </c>
      <c r="CO254" s="342">
        <v>7.4375</v>
      </c>
      <c r="CP254" s="342">
        <v>8.375</v>
      </c>
      <c r="CQ254" s="342">
        <v>8.84375</v>
      </c>
      <c r="CR254" s="342">
        <v>9.3125</v>
      </c>
      <c r="CS254" s="342">
        <v>10.25</v>
      </c>
      <c r="CT254" s="342">
        <v>11.55</v>
      </c>
      <c r="CU254" s="342">
        <v>12.2</v>
      </c>
      <c r="CV254" s="342">
        <v>12.85</v>
      </c>
      <c r="CW254" s="342">
        <v>14.15</v>
      </c>
      <c r="CY254" s="101">
        <f t="shared" si="175"/>
        <v>1</v>
      </c>
      <c r="CZ254" s="101"/>
      <c r="DA254" s="101"/>
      <c r="DB254" s="311"/>
      <c r="DC254" s="311"/>
      <c r="DD254" s="311"/>
      <c r="DE254" s="311"/>
      <c r="DF254" s="311"/>
      <c r="DP254" s="311"/>
      <c r="DQ254" s="311"/>
      <c r="DR254" s="311"/>
      <c r="DS254" s="311"/>
      <c r="DT254" s="311"/>
      <c r="DU254" s="311"/>
      <c r="DV254" s="311"/>
      <c r="DW254" s="311"/>
      <c r="DX254" s="101"/>
      <c r="DY254" s="101"/>
      <c r="DZ254" s="101"/>
      <c r="EA254" s="101"/>
      <c r="EB254" s="101"/>
      <c r="EC254" s="101"/>
      <c r="ED254" s="101"/>
      <c r="EE254" s="311"/>
      <c r="EF254" s="101"/>
      <c r="EG254" s="101"/>
      <c r="EH254" s="101"/>
      <c r="EI254" s="101"/>
      <c r="EJ254" s="105"/>
      <c r="EK254" s="105"/>
      <c r="EL254" s="69"/>
      <c r="EM254" s="68"/>
      <c r="EN254" s="68"/>
      <c r="EO254" s="68"/>
      <c r="EP254" s="68"/>
      <c r="EQ254" s="68"/>
      <c r="ER254" s="68"/>
      <c r="ES254" s="15"/>
      <c r="ET254" s="15"/>
      <c r="EU254" s="105"/>
      <c r="EV254" s="105"/>
      <c r="EW254" s="105"/>
      <c r="EX254" s="105"/>
      <c r="EY254" s="105"/>
      <c r="EZ254" s="105"/>
      <c r="FA254" s="67"/>
      <c r="FB254" s="105"/>
      <c r="FC254" s="105"/>
      <c r="FD254" s="105"/>
      <c r="FE254" s="105"/>
      <c r="FF254" s="105"/>
      <c r="FG254" s="105"/>
      <c r="FH254" s="67"/>
      <c r="FI254" s="67"/>
      <c r="FJ254" s="67"/>
      <c r="FK254" s="67"/>
      <c r="FL254" s="67"/>
      <c r="FM254" s="67"/>
      <c r="FN254" s="67"/>
    </row>
    <row r="255" spans="2:170" ht="22.5" customHeight="1" x14ac:dyDescent="0.45">
      <c r="B255" s="133">
        <f>IF(Data!B254&lt;&gt;"",Data!B254,"")</f>
        <v>241</v>
      </c>
      <c r="C255" s="158" t="str">
        <f>IF(Data!C254&lt;&gt;"",Data!C254,"")</f>
        <v>นายพชรพล   เพ็ชรไปร่</v>
      </c>
      <c r="D255" s="106">
        <f>IF(Data!D254&lt;&gt;"",Data!D254,"")</f>
        <v>1</v>
      </c>
      <c r="E255" s="140">
        <f>IF(AND(I255=1,Data!T254=0),0,IF(I255=999,999,Data!T254))</f>
        <v>201</v>
      </c>
      <c r="F255" s="140">
        <f t="shared" si="132"/>
        <v>16.75</v>
      </c>
      <c r="G255" s="140">
        <f>IF(Data!K254&lt;&gt;"",Data!K254,"")</f>
        <v>55</v>
      </c>
      <c r="H255" s="141">
        <f>IF(Data!L254&lt;&gt;"",Data!L254,"")</f>
        <v>170</v>
      </c>
      <c r="I255" s="63">
        <f>IF(Data!M254&lt;&gt;"",Data!M254,"")</f>
        <v>1</v>
      </c>
      <c r="J255" s="63">
        <f t="shared" si="133"/>
        <v>99</v>
      </c>
      <c r="L255" s="64" t="str">
        <f t="shared" si="134"/>
        <v>น้ำหนักตามเกณฑ์</v>
      </c>
      <c r="M255" s="74"/>
      <c r="N255" s="63">
        <f t="shared" si="135"/>
        <v>101</v>
      </c>
      <c r="P255" s="64" t="str">
        <f t="shared" si="136"/>
        <v>ส่วนสูงตามเกณฑ์</v>
      </c>
      <c r="R255" s="63">
        <f t="shared" si="137"/>
        <v>96</v>
      </c>
      <c r="S255" s="64" t="str">
        <f t="shared" si="138"/>
        <v>สมส่วน</v>
      </c>
      <c r="W255" s="310">
        <f t="shared" si="139"/>
        <v>1201</v>
      </c>
      <c r="Y255" s="65">
        <f t="shared" si="140"/>
        <v>55.6</v>
      </c>
      <c r="Z255" s="65">
        <f t="shared" si="141"/>
        <v>168.99093135359999</v>
      </c>
      <c r="AA255" s="65">
        <f t="shared" si="142"/>
        <v>57.1</v>
      </c>
      <c r="AB255" s="65">
        <f t="shared" si="143"/>
        <v>0</v>
      </c>
      <c r="AC255" s="65">
        <f t="shared" si="144"/>
        <v>57.1</v>
      </c>
      <c r="AD255" s="65">
        <f t="shared" si="145"/>
        <v>35.82111517180833</v>
      </c>
      <c r="AE255" s="65">
        <f t="shared" si="146"/>
        <v>42.414076781205551</v>
      </c>
      <c r="AF255" s="65">
        <f t="shared" si="147"/>
        <v>45.710557585904169</v>
      </c>
      <c r="AG255" s="65">
        <f t="shared" si="148"/>
        <v>65.409688846240229</v>
      </c>
      <c r="AH255" s="65">
        <f t="shared" si="149"/>
        <v>68.679585128320298</v>
      </c>
      <c r="AI255" s="65">
        <f t="shared" si="150"/>
        <v>75.2</v>
      </c>
      <c r="AJ255" s="65">
        <f t="shared" si="151"/>
        <v>151.01802942173646</v>
      </c>
      <c r="AK255" s="65">
        <f t="shared" si="152"/>
        <v>157.00899673235764</v>
      </c>
      <c r="AL255" s="65">
        <f t="shared" si="153"/>
        <v>160.0044803876682</v>
      </c>
      <c r="AM255" s="65">
        <f t="shared" si="154"/>
        <v>176.89971270887469</v>
      </c>
      <c r="AN255" s="65">
        <f t="shared" si="155"/>
        <v>179.53597316063295</v>
      </c>
      <c r="AO255" s="65">
        <f t="shared" si="156"/>
        <v>184.80849406414941</v>
      </c>
      <c r="AP255" s="65">
        <f t="shared" si="157"/>
        <v>40.192243614610348</v>
      </c>
      <c r="AQ255" s="65">
        <f t="shared" si="158"/>
        <v>45.82816240974023</v>
      </c>
      <c r="AR255" s="65">
        <f t="shared" si="159"/>
        <v>48.646121807305164</v>
      </c>
      <c r="AS255" s="65">
        <f t="shared" si="160"/>
        <v>65.474124624839206</v>
      </c>
      <c r="AT255" s="65">
        <f t="shared" si="161"/>
        <v>68.265499499785619</v>
      </c>
      <c r="AU255" s="65">
        <f t="shared" si="162"/>
        <v>73.848249249678418</v>
      </c>
      <c r="AV255" s="65">
        <f t="shared" si="163"/>
        <v>0</v>
      </c>
      <c r="AW255" s="65">
        <f t="shared" si="164"/>
        <v>40.192243614610348</v>
      </c>
      <c r="AX255" s="65">
        <f t="shared" si="165"/>
        <v>0</v>
      </c>
      <c r="AY255" s="65">
        <f t="shared" si="166"/>
        <v>45.82816240974023</v>
      </c>
      <c r="AZ255" s="65">
        <f t="shared" si="167"/>
        <v>0</v>
      </c>
      <c r="BA255" s="65">
        <f t="shared" si="168"/>
        <v>48.646121807305164</v>
      </c>
      <c r="BB255" s="65">
        <f t="shared" si="169"/>
        <v>0</v>
      </c>
      <c r="BC255" s="65">
        <f t="shared" si="170"/>
        <v>65.474124624839206</v>
      </c>
      <c r="BD255" s="65">
        <f t="shared" si="171"/>
        <v>0</v>
      </c>
      <c r="BE255" s="65">
        <f t="shared" si="172"/>
        <v>68.265499499785619</v>
      </c>
      <c r="BF255" s="65">
        <f t="shared" si="173"/>
        <v>0</v>
      </c>
      <c r="BG255" s="65">
        <f t="shared" si="174"/>
        <v>73.848249249678418</v>
      </c>
      <c r="BI255" s="371">
        <v>2000</v>
      </c>
      <c r="BJ255" s="342">
        <v>2.2999999999999998</v>
      </c>
      <c r="BK255" s="342">
        <v>2.5683095476292563</v>
      </c>
      <c r="BL255" s="342">
        <v>2.7012321607219425</v>
      </c>
      <c r="BM255" s="342">
        <v>2.8341547738146282</v>
      </c>
      <c r="BN255" s="342">
        <v>3.1</v>
      </c>
      <c r="BO255" s="342">
        <v>3.4721833166595206</v>
      </c>
      <c r="BP255" s="342">
        <v>3.6582749749892809</v>
      </c>
      <c r="BQ255" s="342">
        <v>3.8443666333190412</v>
      </c>
      <c r="BR255" s="342">
        <v>4.2165499499785621</v>
      </c>
      <c r="BS255" s="65"/>
      <c r="BT255" s="371">
        <v>2000</v>
      </c>
      <c r="BU255" s="342">
        <v>43.738728842973522</v>
      </c>
      <c r="BV255" s="342">
        <v>45.759152561982347</v>
      </c>
      <c r="BW255" s="342">
        <v>46.769364421486756</v>
      </c>
      <c r="BX255" s="342">
        <v>47.779576280991172</v>
      </c>
      <c r="BY255" s="342">
        <v>49.8</v>
      </c>
      <c r="BZ255" s="342">
        <v>51.873592764245899</v>
      </c>
      <c r="CA255" s="342">
        <v>52.91038914636885</v>
      </c>
      <c r="CB255" s="342">
        <v>53.947185528491808</v>
      </c>
      <c r="CC255" s="342">
        <v>56.02077829273771</v>
      </c>
      <c r="CE255" s="385">
        <v>78.5</v>
      </c>
      <c r="CF255" s="342">
        <v>7.625</v>
      </c>
      <c r="CG255" s="342">
        <v>8.6</v>
      </c>
      <c r="CH255" s="342">
        <v>9.0875000000000004</v>
      </c>
      <c r="CI255" s="342">
        <v>9.5749999999999993</v>
      </c>
      <c r="CJ255" s="342">
        <v>10.55</v>
      </c>
      <c r="CK255" s="342">
        <v>11.975</v>
      </c>
      <c r="CL255" s="342">
        <v>12.6875</v>
      </c>
      <c r="CM255" s="342">
        <v>13.4</v>
      </c>
      <c r="CN255" s="342">
        <v>14.824999999999999</v>
      </c>
      <c r="CO255" s="342">
        <v>7.5250000000000004</v>
      </c>
      <c r="CP255" s="342">
        <v>8.4499999999999993</v>
      </c>
      <c r="CQ255" s="342">
        <v>8.9124999999999996</v>
      </c>
      <c r="CR255" s="342">
        <v>9.375</v>
      </c>
      <c r="CS255" s="342">
        <v>10.3</v>
      </c>
      <c r="CT255" s="342">
        <v>11.6</v>
      </c>
      <c r="CU255" s="342">
        <v>12.25</v>
      </c>
      <c r="CV255" s="342">
        <v>12.9</v>
      </c>
      <c r="CW255" s="342">
        <v>14.2</v>
      </c>
      <c r="CY255" s="101">
        <f t="shared" si="175"/>
        <v>1</v>
      </c>
      <c r="CZ255" s="101"/>
      <c r="DA255" s="101"/>
      <c r="DB255" s="311"/>
      <c r="DC255" s="311"/>
      <c r="DD255" s="311"/>
      <c r="DE255" s="311"/>
      <c r="DF255" s="311"/>
      <c r="DP255" s="311"/>
      <c r="DQ255" s="311"/>
      <c r="DR255" s="311"/>
      <c r="DS255" s="311"/>
      <c r="DT255" s="311"/>
      <c r="DU255" s="311"/>
      <c r="DV255" s="311"/>
      <c r="DW255" s="311"/>
      <c r="DX255" s="101"/>
      <c r="DY255" s="101"/>
      <c r="DZ255" s="101"/>
      <c r="EA255" s="101"/>
      <c r="EB255" s="101"/>
      <c r="EC255" s="101"/>
      <c r="ED255" s="101"/>
      <c r="EE255" s="311"/>
      <c r="EF255" s="101"/>
      <c r="EG255" s="101"/>
      <c r="EH255" s="101"/>
      <c r="EI255" s="101"/>
      <c r="EJ255" s="105"/>
      <c r="EK255" s="105"/>
      <c r="EL255" s="69"/>
      <c r="EM255" s="68"/>
      <c r="EN255" s="68"/>
      <c r="EO255" s="68"/>
      <c r="EP255" s="68"/>
      <c r="EQ255" s="68"/>
      <c r="ER255" s="68"/>
      <c r="ES255" s="15"/>
      <c r="ET255" s="15"/>
      <c r="EU255" s="105"/>
      <c r="EV255" s="105"/>
      <c r="EW255" s="105"/>
      <c r="EX255" s="105"/>
      <c r="EY255" s="105"/>
      <c r="EZ255" s="105"/>
      <c r="FA255" s="67"/>
      <c r="FB255" s="105"/>
      <c r="FC255" s="105"/>
      <c r="FD255" s="105"/>
      <c r="FE255" s="105"/>
      <c r="FF255" s="105"/>
      <c r="FG255" s="105"/>
      <c r="FH255" s="67"/>
      <c r="FI255" s="67"/>
      <c r="FJ255" s="67"/>
      <c r="FK255" s="67"/>
      <c r="FL255" s="67"/>
      <c r="FM255" s="67"/>
      <c r="FN255" s="67"/>
    </row>
    <row r="256" spans="2:170" ht="22.5" customHeight="1" x14ac:dyDescent="0.45">
      <c r="B256" s="133">
        <f>IF(Data!B255&lt;&gt;"",Data!B255,"")</f>
        <v>242</v>
      </c>
      <c r="C256" s="158" t="str">
        <f>IF(Data!C255&lt;&gt;"",Data!C255,"")</f>
        <v>นายวชิรากร   รอดจู</v>
      </c>
      <c r="D256" s="106">
        <f>IF(Data!D255&lt;&gt;"",Data!D255,"")</f>
        <v>1</v>
      </c>
      <c r="E256" s="140">
        <f>IF(AND(I256=1,Data!T255=0),0,IF(I256=999,999,Data!T255))</f>
        <v>205</v>
      </c>
      <c r="F256" s="140">
        <f t="shared" si="132"/>
        <v>17.083333333333332</v>
      </c>
      <c r="G256" s="140">
        <f>IF(Data!K255&lt;&gt;"",Data!K255,"")</f>
        <v>44</v>
      </c>
      <c r="H256" s="141">
        <f>IF(Data!L255&lt;&gt;"",Data!L255,"")</f>
        <v>175</v>
      </c>
      <c r="I256" s="63">
        <f>IF(Data!M255&lt;&gt;"",Data!M255,"")</f>
        <v>1</v>
      </c>
      <c r="J256" s="63">
        <f t="shared" si="133"/>
        <v>78</v>
      </c>
      <c r="L256" s="64" t="str">
        <f t="shared" si="134"/>
        <v>น้ำหนักค่อนข้างน้อย</v>
      </c>
      <c r="M256" s="74"/>
      <c r="N256" s="63">
        <f t="shared" si="135"/>
        <v>103</v>
      </c>
      <c r="P256" s="64" t="str">
        <f t="shared" si="136"/>
        <v>ส่วนสูงตามเกณฑ์</v>
      </c>
      <c r="R256" s="63">
        <f t="shared" si="137"/>
        <v>72</v>
      </c>
      <c r="S256" s="64" t="str">
        <f t="shared" si="138"/>
        <v>ผอม</v>
      </c>
      <c r="W256" s="310">
        <f t="shared" si="139"/>
        <v>1205</v>
      </c>
      <c r="Y256" s="65">
        <f t="shared" si="140"/>
        <v>56.2</v>
      </c>
      <c r="Z256" s="65">
        <f t="shared" si="141"/>
        <v>169.27180303359998</v>
      </c>
      <c r="AA256" s="65">
        <f t="shared" si="142"/>
        <v>61.1</v>
      </c>
      <c r="AB256" s="65">
        <f t="shared" si="143"/>
        <v>0</v>
      </c>
      <c r="AC256" s="65">
        <f t="shared" si="144"/>
        <v>61.1</v>
      </c>
      <c r="AD256" s="65">
        <f t="shared" si="145"/>
        <v>36.580622307519548</v>
      </c>
      <c r="AE256" s="65">
        <f t="shared" si="146"/>
        <v>43.120414871679699</v>
      </c>
      <c r="AF256" s="65">
        <f t="shared" si="147"/>
        <v>46.390311153759775</v>
      </c>
      <c r="AG256" s="65">
        <f t="shared" si="148"/>
        <v>65.850181710529</v>
      </c>
      <c r="AH256" s="65">
        <f t="shared" si="149"/>
        <v>69.066908947371999</v>
      </c>
      <c r="AI256" s="65">
        <f t="shared" si="150"/>
        <v>75.5</v>
      </c>
      <c r="AJ256" s="65">
        <f t="shared" si="151"/>
        <v>151.69392849068211</v>
      </c>
      <c r="AK256" s="65">
        <f t="shared" si="152"/>
        <v>157.55322000498808</v>
      </c>
      <c r="AL256" s="65">
        <f t="shared" si="153"/>
        <v>160.48286576214105</v>
      </c>
      <c r="AM256" s="65">
        <f t="shared" si="154"/>
        <v>177.2282108410277</v>
      </c>
      <c r="AN256" s="65">
        <f t="shared" si="155"/>
        <v>179.88034677683692</v>
      </c>
      <c r="AO256" s="65">
        <f t="shared" si="156"/>
        <v>185.1846186484554</v>
      </c>
      <c r="AP256" s="65">
        <f t="shared" si="157"/>
        <v>43.713722207476678</v>
      </c>
      <c r="AQ256" s="65">
        <f t="shared" si="158"/>
        <v>49.509148138317784</v>
      </c>
      <c r="AR256" s="65">
        <f t="shared" si="159"/>
        <v>52.406861103738343</v>
      </c>
      <c r="AS256" s="65">
        <f t="shared" si="160"/>
        <v>69.155110353416774</v>
      </c>
      <c r="AT256" s="65">
        <f t="shared" si="161"/>
        <v>71.840147137889034</v>
      </c>
      <c r="AU256" s="65">
        <f t="shared" si="162"/>
        <v>77.210220706833539</v>
      </c>
      <c r="AV256" s="65">
        <f t="shared" si="163"/>
        <v>0</v>
      </c>
      <c r="AW256" s="65">
        <f t="shared" si="164"/>
        <v>43.713722207476678</v>
      </c>
      <c r="AX256" s="65">
        <f t="shared" si="165"/>
        <v>0</v>
      </c>
      <c r="AY256" s="65">
        <f t="shared" si="166"/>
        <v>49.509148138317784</v>
      </c>
      <c r="AZ256" s="65">
        <f t="shared" si="167"/>
        <v>0</v>
      </c>
      <c r="BA256" s="65">
        <f t="shared" si="168"/>
        <v>52.406861103738343</v>
      </c>
      <c r="BB256" s="65">
        <f t="shared" si="169"/>
        <v>0</v>
      </c>
      <c r="BC256" s="65">
        <f t="shared" si="170"/>
        <v>69.155110353416774</v>
      </c>
      <c r="BD256" s="65">
        <f t="shared" si="171"/>
        <v>0</v>
      </c>
      <c r="BE256" s="65">
        <f t="shared" si="172"/>
        <v>71.840147137889034</v>
      </c>
      <c r="BF256" s="65">
        <f t="shared" si="173"/>
        <v>0</v>
      </c>
      <c r="BG256" s="65">
        <f t="shared" si="174"/>
        <v>77.210220706833539</v>
      </c>
      <c r="BI256" s="371">
        <v>2001</v>
      </c>
      <c r="BJ256" s="342">
        <v>2.8</v>
      </c>
      <c r="BK256" s="342">
        <v>3.1619714571551074</v>
      </c>
      <c r="BL256" s="342">
        <v>3.3214785928663311</v>
      </c>
      <c r="BM256" s="342">
        <v>3.4809857285775538</v>
      </c>
      <c r="BN256" s="342">
        <v>3.8</v>
      </c>
      <c r="BO256" s="342">
        <v>4.2253523618965945</v>
      </c>
      <c r="BP256" s="342">
        <v>4.4380285428448918</v>
      </c>
      <c r="BQ256" s="342">
        <v>4.65070472379319</v>
      </c>
      <c r="BR256" s="342">
        <v>5.0760570856897846</v>
      </c>
      <c r="BS256" s="65"/>
      <c r="BT256" s="371">
        <v>2001</v>
      </c>
      <c r="BU256" s="342">
        <v>46.279221707262302</v>
      </c>
      <c r="BV256" s="342">
        <v>48.352814471508196</v>
      </c>
      <c r="BW256" s="342">
        <v>49.389610853631147</v>
      </c>
      <c r="BX256" s="342">
        <v>50.426407235754098</v>
      </c>
      <c r="BY256" s="342">
        <v>52.5</v>
      </c>
      <c r="BZ256" s="342">
        <v>54.839437990431271</v>
      </c>
      <c r="CA256" s="342">
        <v>56.009156985646911</v>
      </c>
      <c r="CB256" s="342">
        <v>57.178875980862543</v>
      </c>
      <c r="CC256" s="342">
        <v>59.518313971293814</v>
      </c>
      <c r="CE256" s="385">
        <v>78.75</v>
      </c>
      <c r="CF256" s="342">
        <v>7.6875</v>
      </c>
      <c r="CG256" s="342">
        <v>8.65</v>
      </c>
      <c r="CH256" s="342">
        <v>9.1312499999999996</v>
      </c>
      <c r="CI256" s="342">
        <v>9.6125000000000007</v>
      </c>
      <c r="CJ256" s="342">
        <v>10.574999999999999</v>
      </c>
      <c r="CK256" s="342">
        <v>12.012499999999999</v>
      </c>
      <c r="CL256" s="342">
        <v>12.731249999999999</v>
      </c>
      <c r="CM256" s="342">
        <v>13.45</v>
      </c>
      <c r="CN256" s="342">
        <v>14.887499999999999</v>
      </c>
      <c r="CO256" s="342">
        <v>7.6124999999999998</v>
      </c>
      <c r="CP256" s="342">
        <v>8.5250000000000004</v>
      </c>
      <c r="CQ256" s="342">
        <v>8.9812499999999993</v>
      </c>
      <c r="CR256" s="342">
        <v>9.4375</v>
      </c>
      <c r="CS256" s="342">
        <v>10.35</v>
      </c>
      <c r="CT256" s="342">
        <v>11.65</v>
      </c>
      <c r="CU256" s="342">
        <v>12.3</v>
      </c>
      <c r="CV256" s="342">
        <v>12.95</v>
      </c>
      <c r="CW256" s="342">
        <v>14.25</v>
      </c>
      <c r="CY256" s="101">
        <f t="shared" si="175"/>
        <v>1</v>
      </c>
      <c r="CZ256" s="101"/>
      <c r="DA256" s="101"/>
      <c r="DB256" s="311"/>
      <c r="DC256" s="311"/>
      <c r="DD256" s="311"/>
      <c r="DE256" s="311"/>
      <c r="DF256" s="311"/>
      <c r="DP256" s="311"/>
      <c r="DQ256" s="311"/>
      <c r="DR256" s="311"/>
      <c r="DS256" s="311"/>
      <c r="DT256" s="311"/>
      <c r="DU256" s="311"/>
      <c r="DV256" s="311"/>
      <c r="DW256" s="311"/>
      <c r="DX256" s="101"/>
      <c r="DY256" s="101"/>
      <c r="DZ256" s="101"/>
      <c r="EA256" s="101"/>
      <c r="EB256" s="101"/>
      <c r="EC256" s="101"/>
      <c r="ED256" s="101"/>
      <c r="EE256" s="311"/>
      <c r="EF256" s="101"/>
      <c r="EG256" s="101"/>
      <c r="EH256" s="101"/>
      <c r="EI256" s="101"/>
      <c r="EJ256" s="105"/>
      <c r="EK256" s="105"/>
      <c r="EL256" s="69"/>
      <c r="EM256" s="68"/>
      <c r="EN256" s="68"/>
      <c r="EO256" s="68"/>
      <c r="EP256" s="68"/>
      <c r="EQ256" s="68"/>
      <c r="ER256" s="68"/>
      <c r="ES256" s="15"/>
      <c r="ET256" s="15"/>
      <c r="EU256" s="105"/>
      <c r="EV256" s="105"/>
      <c r="EW256" s="105"/>
      <c r="EX256" s="105"/>
      <c r="EY256" s="105"/>
      <c r="EZ256" s="105"/>
      <c r="FA256" s="67"/>
      <c r="FB256" s="105"/>
      <c r="FC256" s="105"/>
      <c r="FD256" s="105"/>
      <c r="FE256" s="105"/>
      <c r="FF256" s="105"/>
      <c r="FG256" s="105"/>
      <c r="FH256" s="67"/>
      <c r="FI256" s="67"/>
      <c r="FJ256" s="67"/>
      <c r="FK256" s="67"/>
      <c r="FL256" s="67"/>
      <c r="FM256" s="67"/>
      <c r="FN256" s="67"/>
    </row>
    <row r="257" spans="2:170" ht="22.5" customHeight="1" x14ac:dyDescent="0.45">
      <c r="B257" s="133">
        <f>IF(Data!B256&lt;&gt;"",Data!B256,"")</f>
        <v>243</v>
      </c>
      <c r="C257" s="158" t="str">
        <f>IF(Data!C256&lt;&gt;"",Data!C256,"")</f>
        <v>นายวิชชากร   เชียงเงิน</v>
      </c>
      <c r="D257" s="106">
        <f>IF(Data!D256&lt;&gt;"",Data!D256,"")</f>
        <v>1</v>
      </c>
      <c r="E257" s="140">
        <f>IF(AND(I257=1,Data!T256=0),0,IF(I257=999,999,Data!T256))</f>
        <v>204</v>
      </c>
      <c r="F257" s="140">
        <f t="shared" si="132"/>
        <v>17</v>
      </c>
      <c r="G257" s="140">
        <f>IF(Data!K256&lt;&gt;"",Data!K256,"")</f>
        <v>49</v>
      </c>
      <c r="H257" s="141">
        <f>IF(Data!L256&lt;&gt;"",Data!L256,"")</f>
        <v>169</v>
      </c>
      <c r="I257" s="63">
        <f>IF(Data!M256&lt;&gt;"",Data!M256,"")</f>
        <v>1</v>
      </c>
      <c r="J257" s="63">
        <f t="shared" si="133"/>
        <v>87</v>
      </c>
      <c r="L257" s="64" t="str">
        <f t="shared" si="134"/>
        <v>น้ำหนักตามเกณฑ์</v>
      </c>
      <c r="M257" s="74"/>
      <c r="N257" s="63">
        <f t="shared" si="135"/>
        <v>100</v>
      </c>
      <c r="P257" s="64" t="str">
        <f t="shared" si="136"/>
        <v>ส่วนสูงตามเกณฑ์</v>
      </c>
      <c r="R257" s="63">
        <f t="shared" si="137"/>
        <v>87</v>
      </c>
      <c r="S257" s="64" t="str">
        <f t="shared" si="138"/>
        <v>สมส่วน</v>
      </c>
      <c r="W257" s="310">
        <f t="shared" si="139"/>
        <v>1204</v>
      </c>
      <c r="Y257" s="65">
        <f t="shared" si="140"/>
        <v>56.1</v>
      </c>
      <c r="Z257" s="65">
        <f t="shared" si="141"/>
        <v>169.22116633599995</v>
      </c>
      <c r="AA257" s="65">
        <f t="shared" si="142"/>
        <v>56.2</v>
      </c>
      <c r="AB257" s="65">
        <f t="shared" si="143"/>
        <v>0</v>
      </c>
      <c r="AC257" s="65">
        <f t="shared" si="144"/>
        <v>56.2</v>
      </c>
      <c r="AD257" s="65">
        <f t="shared" si="145"/>
        <v>36.480622307519546</v>
      </c>
      <c r="AE257" s="65">
        <f t="shared" si="146"/>
        <v>43.020414871679698</v>
      </c>
      <c r="AF257" s="65">
        <f t="shared" si="147"/>
        <v>46.290311153759774</v>
      </c>
      <c r="AG257" s="65">
        <f t="shared" si="148"/>
        <v>65.750181710529006</v>
      </c>
      <c r="AH257" s="65">
        <f t="shared" si="149"/>
        <v>68.966908947372005</v>
      </c>
      <c r="AI257" s="65">
        <f t="shared" si="150"/>
        <v>75.400000000000006</v>
      </c>
      <c r="AJ257" s="65">
        <f t="shared" si="151"/>
        <v>151.52322579299283</v>
      </c>
      <c r="AK257" s="65">
        <f t="shared" si="152"/>
        <v>157.42253930732855</v>
      </c>
      <c r="AL257" s="65">
        <f t="shared" si="153"/>
        <v>160.37219606449639</v>
      </c>
      <c r="AM257" s="65">
        <f t="shared" si="154"/>
        <v>177.15946454543672</v>
      </c>
      <c r="AN257" s="65">
        <f t="shared" si="155"/>
        <v>179.80556394858226</v>
      </c>
      <c r="AO257" s="65">
        <f t="shared" si="156"/>
        <v>185.09776275487343</v>
      </c>
      <c r="AP257" s="65">
        <f t="shared" si="157"/>
        <v>39.611257886032789</v>
      </c>
      <c r="AQ257" s="65">
        <f t="shared" si="158"/>
        <v>45.140838590688524</v>
      </c>
      <c r="AR257" s="65">
        <f t="shared" si="159"/>
        <v>47.905628943016389</v>
      </c>
      <c r="AS257" s="65">
        <f t="shared" si="160"/>
        <v>64.733631760550438</v>
      </c>
      <c r="AT257" s="65">
        <f t="shared" si="161"/>
        <v>67.578175680733921</v>
      </c>
      <c r="AU257" s="65">
        <f t="shared" si="162"/>
        <v>73.267263521100887</v>
      </c>
      <c r="AV257" s="65">
        <f t="shared" si="163"/>
        <v>0</v>
      </c>
      <c r="AW257" s="65">
        <f t="shared" si="164"/>
        <v>39.611257886032789</v>
      </c>
      <c r="AX257" s="65">
        <f t="shared" si="165"/>
        <v>0</v>
      </c>
      <c r="AY257" s="65">
        <f t="shared" si="166"/>
        <v>45.140838590688524</v>
      </c>
      <c r="AZ257" s="65">
        <f t="shared" si="167"/>
        <v>0</v>
      </c>
      <c r="BA257" s="65">
        <f t="shared" si="168"/>
        <v>47.905628943016389</v>
      </c>
      <c r="BB257" s="65">
        <f t="shared" si="169"/>
        <v>0</v>
      </c>
      <c r="BC257" s="65">
        <f t="shared" si="170"/>
        <v>64.733631760550438</v>
      </c>
      <c r="BD257" s="65">
        <f t="shared" si="171"/>
        <v>0</v>
      </c>
      <c r="BE257" s="65">
        <f t="shared" si="172"/>
        <v>67.578175680733921</v>
      </c>
      <c r="BF257" s="65">
        <f t="shared" si="173"/>
        <v>0</v>
      </c>
      <c r="BG257" s="65">
        <f t="shared" si="174"/>
        <v>73.267263521100887</v>
      </c>
      <c r="BI257" s="371">
        <v>2002</v>
      </c>
      <c r="BJ257" s="342">
        <v>3.3</v>
      </c>
      <c r="BK257" s="342">
        <v>3.6556333666809588</v>
      </c>
      <c r="BL257" s="342">
        <v>3.8417250250107196</v>
      </c>
      <c r="BM257" s="342">
        <v>4.0278166833404798</v>
      </c>
      <c r="BN257" s="342">
        <v>4.4000000000000004</v>
      </c>
      <c r="BO257" s="342">
        <v>4.9316904523707441</v>
      </c>
      <c r="BP257" s="342">
        <v>5.1975356785561164</v>
      </c>
      <c r="BQ257" s="342">
        <v>5.4633809047414879</v>
      </c>
      <c r="BR257" s="342">
        <v>5.9950713571122325</v>
      </c>
      <c r="BS257" s="65"/>
      <c r="BT257" s="371">
        <v>2002</v>
      </c>
      <c r="BU257" s="342">
        <v>48.819714571551074</v>
      </c>
      <c r="BV257" s="342">
        <v>50.946476381034053</v>
      </c>
      <c r="BW257" s="342">
        <v>52.009857285775539</v>
      </c>
      <c r="BX257" s="342">
        <v>53.073238190517024</v>
      </c>
      <c r="BY257" s="342">
        <v>55.2</v>
      </c>
      <c r="BZ257" s="342">
        <v>57.752114171379574</v>
      </c>
      <c r="CA257" s="342">
        <v>59.02817125706936</v>
      </c>
      <c r="CB257" s="342">
        <v>60.304228342759139</v>
      </c>
      <c r="CC257" s="342">
        <v>62.85634251413871</v>
      </c>
      <c r="CE257" s="385">
        <v>79</v>
      </c>
      <c r="CF257" s="342">
        <v>7.75</v>
      </c>
      <c r="CG257" s="342">
        <v>8.6999999999999993</v>
      </c>
      <c r="CH257" s="342">
        <v>9.1750000000000007</v>
      </c>
      <c r="CI257" s="342">
        <v>9.65</v>
      </c>
      <c r="CJ257" s="342">
        <v>10.6</v>
      </c>
      <c r="CK257" s="342">
        <v>12.05</v>
      </c>
      <c r="CL257" s="342">
        <v>12.775</v>
      </c>
      <c r="CM257" s="342">
        <v>13.5</v>
      </c>
      <c r="CN257" s="342">
        <v>14.95</v>
      </c>
      <c r="CO257" s="342">
        <v>7.7</v>
      </c>
      <c r="CP257" s="342">
        <v>8.6</v>
      </c>
      <c r="CQ257" s="342">
        <v>9.0500000000000007</v>
      </c>
      <c r="CR257" s="342">
        <v>9.5</v>
      </c>
      <c r="CS257" s="342">
        <v>10.4</v>
      </c>
      <c r="CT257" s="342">
        <v>11.7</v>
      </c>
      <c r="CU257" s="342">
        <v>12.35</v>
      </c>
      <c r="CV257" s="342">
        <v>13</v>
      </c>
      <c r="CW257" s="342">
        <v>14.3</v>
      </c>
      <c r="CY257" s="101">
        <f t="shared" si="175"/>
        <v>1</v>
      </c>
      <c r="CZ257" s="101"/>
      <c r="DA257" s="101"/>
      <c r="DB257" s="311"/>
      <c r="DC257" s="311"/>
      <c r="DD257" s="311"/>
      <c r="DE257" s="311"/>
      <c r="DF257" s="311"/>
      <c r="DP257" s="311"/>
      <c r="DQ257" s="311"/>
      <c r="DR257" s="311"/>
      <c r="DS257" s="311"/>
      <c r="DT257" s="311"/>
      <c r="DU257" s="311"/>
      <c r="DV257" s="311"/>
      <c r="DW257" s="311"/>
      <c r="DX257" s="101"/>
      <c r="DY257" s="101"/>
      <c r="DZ257" s="101"/>
      <c r="EA257" s="101"/>
      <c r="EB257" s="101"/>
      <c r="EC257" s="101"/>
      <c r="ED257" s="101"/>
      <c r="EE257" s="311"/>
      <c r="EF257" s="101"/>
      <c r="EG257" s="101"/>
      <c r="EH257" s="101"/>
      <c r="EI257" s="101"/>
      <c r="EJ257" s="105"/>
      <c r="EK257" s="105"/>
      <c r="EL257" s="69"/>
      <c r="EM257" s="68"/>
      <c r="EN257" s="68"/>
      <c r="EO257" s="68"/>
      <c r="EP257" s="68"/>
      <c r="EQ257" s="68"/>
      <c r="ER257" s="68"/>
      <c r="ES257" s="15"/>
      <c r="ET257" s="15"/>
      <c r="EU257" s="105"/>
      <c r="EV257" s="105"/>
      <c r="EW257" s="105"/>
      <c r="EX257" s="105"/>
      <c r="EY257" s="105"/>
      <c r="EZ257" s="105"/>
      <c r="FA257" s="67"/>
      <c r="FB257" s="105"/>
      <c r="FC257" s="105"/>
      <c r="FD257" s="105"/>
      <c r="FE257" s="105"/>
      <c r="FF257" s="105"/>
      <c r="FG257" s="105"/>
      <c r="FH257" s="67"/>
      <c r="FI257" s="67"/>
      <c r="FJ257" s="67"/>
      <c r="FK257" s="67"/>
      <c r="FL257" s="67"/>
      <c r="FM257" s="67"/>
      <c r="FN257" s="67"/>
    </row>
    <row r="258" spans="2:170" ht="22.5" customHeight="1" x14ac:dyDescent="0.45">
      <c r="B258" s="133">
        <f>IF(Data!B257&lt;&gt;"",Data!B257,"")</f>
        <v>244</v>
      </c>
      <c r="C258" s="158" t="str">
        <f>IF(Data!C257&lt;&gt;"",Data!C257,"")</f>
        <v>นายศุภกร   วงษ์สีคิ้ว</v>
      </c>
      <c r="D258" s="106">
        <f>IF(Data!D257&lt;&gt;"",Data!D257,"")</f>
        <v>1</v>
      </c>
      <c r="E258" s="140">
        <f>IF(AND(I258=1,Data!T257=0),0,IF(I258=999,999,Data!T257))</f>
        <v>198</v>
      </c>
      <c r="F258" s="140">
        <f t="shared" si="132"/>
        <v>16.5</v>
      </c>
      <c r="G258" s="140">
        <f>IF(Data!K257&lt;&gt;"",Data!K257,"")</f>
        <v>57</v>
      </c>
      <c r="H258" s="141">
        <f>IF(Data!L257&lt;&gt;"",Data!L257,"")</f>
        <v>160</v>
      </c>
      <c r="I258" s="63">
        <f>IF(Data!M257&lt;&gt;"",Data!M257,"")</f>
        <v>1</v>
      </c>
      <c r="J258" s="63">
        <f t="shared" si="133"/>
        <v>104</v>
      </c>
      <c r="L258" s="64" t="str">
        <f t="shared" si="134"/>
        <v>น้ำหนักตามเกณฑ์</v>
      </c>
      <c r="M258" s="74"/>
      <c r="N258" s="63">
        <f t="shared" si="135"/>
        <v>95</v>
      </c>
      <c r="P258" s="64" t="str">
        <f t="shared" si="136"/>
        <v>ส่วนสูงตามเกณฑ์</v>
      </c>
      <c r="R258" s="63">
        <f t="shared" si="137"/>
        <v>119</v>
      </c>
      <c r="S258" s="64" t="str">
        <f t="shared" si="138"/>
        <v>สมส่วน</v>
      </c>
      <c r="W258" s="310">
        <f t="shared" si="139"/>
        <v>1198</v>
      </c>
      <c r="Y258" s="65">
        <f t="shared" si="140"/>
        <v>55</v>
      </c>
      <c r="Z258" s="65">
        <f t="shared" si="141"/>
        <v>168.62294446079997</v>
      </c>
      <c r="AA258" s="65">
        <f t="shared" si="142"/>
        <v>48</v>
      </c>
      <c r="AB258" s="65">
        <f t="shared" si="143"/>
        <v>0</v>
      </c>
      <c r="AC258" s="65">
        <f t="shared" si="144"/>
        <v>48</v>
      </c>
      <c r="AD258" s="65">
        <f t="shared" si="145"/>
        <v>35.221115171808329</v>
      </c>
      <c r="AE258" s="65">
        <f t="shared" si="146"/>
        <v>41.814076781205557</v>
      </c>
      <c r="AF258" s="65">
        <f t="shared" si="147"/>
        <v>45.110557585904168</v>
      </c>
      <c r="AG258" s="65">
        <f t="shared" si="148"/>
        <v>65.048949549807048</v>
      </c>
      <c r="AH258" s="65">
        <f t="shared" si="149"/>
        <v>68.398599399742736</v>
      </c>
      <c r="AI258" s="65">
        <f t="shared" si="150"/>
        <v>75.099999999999994</v>
      </c>
      <c r="AJ258" s="65">
        <f t="shared" si="151"/>
        <v>150.48564706276156</v>
      </c>
      <c r="AK258" s="65">
        <f t="shared" si="152"/>
        <v>156.53141286210769</v>
      </c>
      <c r="AL258" s="65">
        <f t="shared" si="153"/>
        <v>159.55429576178079</v>
      </c>
      <c r="AM258" s="65">
        <f t="shared" si="154"/>
        <v>176.59221116693936</v>
      </c>
      <c r="AN258" s="65">
        <f t="shared" si="155"/>
        <v>179.24863340231914</v>
      </c>
      <c r="AO258" s="65">
        <f t="shared" si="156"/>
        <v>184.56147787307876</v>
      </c>
      <c r="AP258" s="65">
        <f t="shared" si="157"/>
        <v>34.12287919312358</v>
      </c>
      <c r="AQ258" s="65">
        <f t="shared" si="158"/>
        <v>38.748586128749054</v>
      </c>
      <c r="AR258" s="65">
        <f t="shared" si="159"/>
        <v>41.06143959656179</v>
      </c>
      <c r="AS258" s="65">
        <f t="shared" si="160"/>
        <v>57.331167439106558</v>
      </c>
      <c r="AT258" s="65">
        <f t="shared" si="161"/>
        <v>60.441556585475411</v>
      </c>
      <c r="AU258" s="65">
        <f t="shared" si="162"/>
        <v>66.662334878213116</v>
      </c>
      <c r="AV258" s="65">
        <f t="shared" si="163"/>
        <v>0</v>
      </c>
      <c r="AW258" s="65">
        <f t="shared" si="164"/>
        <v>34.12287919312358</v>
      </c>
      <c r="AX258" s="65">
        <f t="shared" si="165"/>
        <v>0</v>
      </c>
      <c r="AY258" s="65">
        <f t="shared" si="166"/>
        <v>38.748586128749054</v>
      </c>
      <c r="AZ258" s="65">
        <f t="shared" si="167"/>
        <v>0</v>
      </c>
      <c r="BA258" s="65">
        <f t="shared" si="168"/>
        <v>41.06143959656179</v>
      </c>
      <c r="BB258" s="65">
        <f t="shared" si="169"/>
        <v>0</v>
      </c>
      <c r="BC258" s="65">
        <f t="shared" si="170"/>
        <v>57.331167439106558</v>
      </c>
      <c r="BD258" s="65">
        <f t="shared" si="171"/>
        <v>0</v>
      </c>
      <c r="BE258" s="65">
        <f t="shared" si="172"/>
        <v>60.441556585475411</v>
      </c>
      <c r="BF258" s="65">
        <f t="shared" si="173"/>
        <v>0</v>
      </c>
      <c r="BG258" s="65">
        <f t="shared" si="174"/>
        <v>66.662334878213116</v>
      </c>
      <c r="BI258" s="371">
        <v>2003</v>
      </c>
      <c r="BJ258" s="342">
        <v>3.7</v>
      </c>
      <c r="BK258" s="342">
        <v>4.1429571857326613</v>
      </c>
      <c r="BL258" s="342">
        <v>4.3822178892994952</v>
      </c>
      <c r="BM258" s="342">
        <v>4.62147859286633</v>
      </c>
      <c r="BN258" s="342">
        <v>5.0999999999999996</v>
      </c>
      <c r="BO258" s="342">
        <v>5.6848594976078184</v>
      </c>
      <c r="BP258" s="342">
        <v>5.9772892464117273</v>
      </c>
      <c r="BQ258" s="342">
        <v>6.2697189952156371</v>
      </c>
      <c r="BR258" s="342">
        <v>6.854578492823455</v>
      </c>
      <c r="BS258" s="65"/>
      <c r="BT258" s="371">
        <v>2003</v>
      </c>
      <c r="BU258" s="342">
        <v>51.160207435839851</v>
      </c>
      <c r="BV258" s="342">
        <v>53.340138290559899</v>
      </c>
      <c r="BW258" s="342">
        <v>54.430103717919934</v>
      </c>
      <c r="BX258" s="342">
        <v>55.520069145279955</v>
      </c>
      <c r="BY258" s="342">
        <v>57.7</v>
      </c>
      <c r="BZ258" s="342">
        <v>60.464790352327867</v>
      </c>
      <c r="CA258" s="342">
        <v>61.847185528491799</v>
      </c>
      <c r="CB258" s="342">
        <v>63.229580704655731</v>
      </c>
      <c r="CC258" s="342">
        <v>65.994371056983596</v>
      </c>
      <c r="CE258" s="385">
        <v>79.25</v>
      </c>
      <c r="CF258" s="342">
        <v>7.8</v>
      </c>
      <c r="CG258" s="342">
        <v>8.75</v>
      </c>
      <c r="CH258" s="342">
        <v>9.2249999999999996</v>
      </c>
      <c r="CI258" s="342">
        <v>9.6999999999999993</v>
      </c>
      <c r="CJ258" s="342">
        <v>10.65</v>
      </c>
      <c r="CK258" s="342">
        <v>12.1</v>
      </c>
      <c r="CL258" s="342">
        <v>12.824999999999999</v>
      </c>
      <c r="CM258" s="342">
        <v>13.55</v>
      </c>
      <c r="CN258" s="342">
        <v>15</v>
      </c>
      <c r="CO258" s="342">
        <v>7.75</v>
      </c>
      <c r="CP258" s="342">
        <v>8.65</v>
      </c>
      <c r="CQ258" s="342">
        <v>9.1</v>
      </c>
      <c r="CR258" s="342">
        <v>9.5500000000000007</v>
      </c>
      <c r="CS258" s="342">
        <v>10.45</v>
      </c>
      <c r="CT258" s="342">
        <v>11.75</v>
      </c>
      <c r="CU258" s="342">
        <v>12.4</v>
      </c>
      <c r="CV258" s="342">
        <v>13.05</v>
      </c>
      <c r="CW258" s="342">
        <v>14.35</v>
      </c>
      <c r="CY258" s="101">
        <f t="shared" si="175"/>
        <v>1</v>
      </c>
      <c r="CZ258" s="101"/>
      <c r="DA258" s="101"/>
      <c r="DB258" s="311"/>
      <c r="DC258" s="311"/>
      <c r="DD258" s="311"/>
      <c r="DE258" s="311"/>
      <c r="DF258" s="311"/>
      <c r="DP258" s="311"/>
      <c r="DQ258" s="311"/>
      <c r="DR258" s="311"/>
      <c r="DS258" s="311"/>
      <c r="DT258" s="311"/>
      <c r="DU258" s="311"/>
      <c r="DV258" s="311"/>
      <c r="DW258" s="311"/>
      <c r="DX258" s="101"/>
      <c r="DY258" s="101"/>
      <c r="DZ258" s="101"/>
      <c r="EA258" s="101"/>
      <c r="EB258" s="101"/>
      <c r="EC258" s="101"/>
      <c r="ED258" s="101"/>
      <c r="EE258" s="311"/>
      <c r="EF258" s="101"/>
      <c r="EG258" s="101"/>
      <c r="EH258" s="101"/>
      <c r="EI258" s="101"/>
      <c r="EJ258" s="105"/>
      <c r="EK258" s="105"/>
      <c r="EL258" s="69"/>
      <c r="EM258" s="68"/>
      <c r="EN258" s="68"/>
      <c r="EO258" s="68"/>
      <c r="EP258" s="68"/>
      <c r="EQ258" s="68"/>
      <c r="ER258" s="68"/>
      <c r="ES258" s="15"/>
      <c r="ET258" s="15"/>
      <c r="EU258" s="105"/>
      <c r="EV258" s="105"/>
      <c r="EW258" s="105"/>
      <c r="EX258" s="105"/>
      <c r="EY258" s="105"/>
      <c r="EZ258" s="105"/>
      <c r="FA258" s="67"/>
      <c r="FB258" s="105"/>
      <c r="FC258" s="105"/>
      <c r="FD258" s="105"/>
      <c r="FE258" s="105"/>
      <c r="FF258" s="105"/>
      <c r="FG258" s="105"/>
      <c r="FH258" s="67"/>
      <c r="FI258" s="67"/>
      <c r="FJ258" s="67"/>
      <c r="FK258" s="67"/>
      <c r="FL258" s="67"/>
      <c r="FM258" s="67"/>
      <c r="FN258" s="67"/>
    </row>
    <row r="259" spans="2:170" ht="22.5" customHeight="1" x14ac:dyDescent="0.45">
      <c r="B259" s="133">
        <f>IF(Data!B258&lt;&gt;"",Data!B258,"")</f>
        <v>245</v>
      </c>
      <c r="C259" s="158" t="str">
        <f>IF(Data!C258&lt;&gt;"",Data!C258,"")</f>
        <v>นางสาวเพชรณิชา   ยอดดำเนิน</v>
      </c>
      <c r="D259" s="106">
        <f>IF(Data!D258&lt;&gt;"",Data!D258,"")</f>
        <v>2</v>
      </c>
      <c r="E259" s="140">
        <f>IF(AND(I259=1,Data!T258=0),0,IF(I259=999,999,Data!T258))</f>
        <v>198</v>
      </c>
      <c r="F259" s="140">
        <f t="shared" si="132"/>
        <v>16.5</v>
      </c>
      <c r="G259" s="140">
        <f>IF(Data!K258&lt;&gt;"",Data!K258,"")</f>
        <v>74</v>
      </c>
      <c r="H259" s="141">
        <f>IF(Data!L258&lt;&gt;"",Data!L258,"")</f>
        <v>172</v>
      </c>
      <c r="I259" s="63">
        <f>IF(Data!M258&lt;&gt;"",Data!M258,"")</f>
        <v>1</v>
      </c>
      <c r="J259" s="63">
        <f t="shared" si="133"/>
        <v>154</v>
      </c>
      <c r="L259" s="64" t="str">
        <f t="shared" si="134"/>
        <v>น้ำหนักมากกว่าเกณฑ์</v>
      </c>
      <c r="M259" s="74"/>
      <c r="N259" s="63">
        <f t="shared" si="135"/>
        <v>110</v>
      </c>
      <c r="P259" s="64" t="str">
        <f t="shared" si="136"/>
        <v>สูงกว่าเกณฑ์</v>
      </c>
      <c r="R259" s="63">
        <f t="shared" si="137"/>
        <v>0</v>
      </c>
      <c r="S259" s="64" t="str">
        <f t="shared" si="138"/>
        <v>ไม่ทราบค่า</v>
      </c>
      <c r="W259" s="310">
        <f t="shared" si="139"/>
        <v>2198</v>
      </c>
      <c r="Y259" s="65">
        <f t="shared" si="140"/>
        <v>48.2</v>
      </c>
      <c r="Z259" s="65">
        <f t="shared" si="141"/>
        <v>156.80000000000001</v>
      </c>
      <c r="AA259" s="65">
        <f t="shared" si="142"/>
        <v>0</v>
      </c>
      <c r="AB259" s="65">
        <f t="shared" si="143"/>
        <v>0</v>
      </c>
      <c r="AC259" s="65">
        <f t="shared" si="144"/>
        <v>0</v>
      </c>
      <c r="AD259" s="65">
        <f t="shared" si="145"/>
        <v>32.887314971722574</v>
      </c>
      <c r="AE259" s="65">
        <f t="shared" si="146"/>
        <v>37.991543314481717</v>
      </c>
      <c r="AF259" s="65">
        <f t="shared" si="147"/>
        <v>40.543657485861289</v>
      </c>
      <c r="AG259" s="65">
        <f t="shared" si="148"/>
        <v>57.451413871250949</v>
      </c>
      <c r="AH259" s="65">
        <f t="shared" si="149"/>
        <v>60.535218495001253</v>
      </c>
      <c r="AI259" s="65">
        <f t="shared" si="150"/>
        <v>66.702827742501881</v>
      </c>
      <c r="AJ259" s="65">
        <f t="shared" si="151"/>
        <v>141.80632924314503</v>
      </c>
      <c r="AK259" s="65">
        <f t="shared" si="152"/>
        <v>146.80421949543003</v>
      </c>
      <c r="AL259" s="65">
        <f t="shared" si="153"/>
        <v>149.30316462157251</v>
      </c>
      <c r="AM259" s="65">
        <f t="shared" si="154"/>
        <v>164.13732824271625</v>
      </c>
      <c r="AN259" s="65">
        <f t="shared" si="155"/>
        <v>166.58310432362168</v>
      </c>
      <c r="AO259" s="65">
        <f t="shared" si="156"/>
        <v>171.47465648543252</v>
      </c>
      <c r="AP259" s="65">
        <f t="shared" si="157"/>
        <v>0</v>
      </c>
      <c r="AQ259" s="65">
        <f t="shared" si="158"/>
        <v>0</v>
      </c>
      <c r="AR259" s="65">
        <f t="shared" si="159"/>
        <v>0</v>
      </c>
      <c r="AS259" s="65">
        <f t="shared" si="160"/>
        <v>0</v>
      </c>
      <c r="AT259" s="65">
        <f t="shared" si="161"/>
        <v>0</v>
      </c>
      <c r="AU259" s="65">
        <f t="shared" si="162"/>
        <v>0</v>
      </c>
      <c r="AV259" s="65">
        <f t="shared" si="163"/>
        <v>0</v>
      </c>
      <c r="AW259" s="65">
        <f t="shared" si="164"/>
        <v>0</v>
      </c>
      <c r="AX259" s="65">
        <f t="shared" si="165"/>
        <v>0</v>
      </c>
      <c r="AY259" s="65">
        <f t="shared" si="166"/>
        <v>0</v>
      </c>
      <c r="AZ259" s="65">
        <f t="shared" si="167"/>
        <v>0</v>
      </c>
      <c r="BA259" s="65" t="str">
        <f t="shared" si="168"/>
        <v>0</v>
      </c>
      <c r="BB259" s="65">
        <f t="shared" si="169"/>
        <v>0</v>
      </c>
      <c r="BC259" s="65">
        <f t="shared" si="170"/>
        <v>0</v>
      </c>
      <c r="BD259" s="65">
        <f t="shared" si="171"/>
        <v>0</v>
      </c>
      <c r="BE259" s="65">
        <f t="shared" si="172"/>
        <v>0</v>
      </c>
      <c r="BF259" s="65">
        <f t="shared" si="173"/>
        <v>0</v>
      </c>
      <c r="BG259" s="65">
        <f t="shared" si="174"/>
        <v>0</v>
      </c>
      <c r="BI259" s="371">
        <v>2004</v>
      </c>
      <c r="BJ259" s="342">
        <v>4.0999999999999996</v>
      </c>
      <c r="BK259" s="342">
        <v>4.6366190952585127</v>
      </c>
      <c r="BL259" s="342">
        <v>4.902464321443885</v>
      </c>
      <c r="BM259" s="342">
        <v>5.1683095476292564</v>
      </c>
      <c r="BN259" s="342">
        <v>5.7</v>
      </c>
      <c r="BO259" s="342">
        <v>6.338028542844893</v>
      </c>
      <c r="BP259" s="342">
        <v>6.6570428142673395</v>
      </c>
      <c r="BQ259" s="342">
        <v>6.9760570856897859</v>
      </c>
      <c r="BR259" s="342">
        <v>7.6140856285346787</v>
      </c>
      <c r="BS259" s="65"/>
      <c r="BT259" s="371">
        <v>2004</v>
      </c>
      <c r="BU259" s="342">
        <v>53.400700300128626</v>
      </c>
      <c r="BV259" s="342">
        <v>55.633800200085751</v>
      </c>
      <c r="BW259" s="342">
        <v>56.750350150064314</v>
      </c>
      <c r="BX259" s="342">
        <v>57.866900100042876</v>
      </c>
      <c r="BY259" s="342">
        <v>60.1</v>
      </c>
      <c r="BZ259" s="342">
        <v>63.024297488039089</v>
      </c>
      <c r="CA259" s="342">
        <v>64.486446232058626</v>
      </c>
      <c r="CB259" s="342">
        <v>65.948594976078169</v>
      </c>
      <c r="CC259" s="342">
        <v>68.872892464117257</v>
      </c>
      <c r="CE259" s="385">
        <v>79.5</v>
      </c>
      <c r="CF259" s="342">
        <v>7.85</v>
      </c>
      <c r="CG259" s="342">
        <v>8.8000000000000007</v>
      </c>
      <c r="CH259" s="342">
        <v>9.2750000000000004</v>
      </c>
      <c r="CI259" s="342">
        <v>9.75</v>
      </c>
      <c r="CJ259" s="342">
        <v>10.7</v>
      </c>
      <c r="CK259" s="342">
        <v>12.15</v>
      </c>
      <c r="CL259" s="342">
        <v>12.875</v>
      </c>
      <c r="CM259" s="342">
        <v>13.6</v>
      </c>
      <c r="CN259" s="342">
        <v>15.05</v>
      </c>
      <c r="CO259" s="342">
        <v>7.8</v>
      </c>
      <c r="CP259" s="342">
        <v>8.6999999999999993</v>
      </c>
      <c r="CQ259" s="342">
        <v>9.15</v>
      </c>
      <c r="CR259" s="342">
        <v>9.6</v>
      </c>
      <c r="CS259" s="342">
        <v>10.5</v>
      </c>
      <c r="CT259" s="342">
        <v>11.8</v>
      </c>
      <c r="CU259" s="342">
        <v>12.45</v>
      </c>
      <c r="CV259" s="342">
        <v>13.1</v>
      </c>
      <c r="CW259" s="342">
        <v>14.4</v>
      </c>
      <c r="CY259" s="101">
        <f t="shared" si="175"/>
        <v>1</v>
      </c>
      <c r="CZ259" s="101"/>
      <c r="DA259" s="101"/>
      <c r="DB259" s="311"/>
      <c r="DC259" s="311"/>
      <c r="DD259" s="311"/>
      <c r="DE259" s="311"/>
      <c r="DF259" s="311"/>
      <c r="DP259" s="311"/>
      <c r="DQ259" s="311"/>
      <c r="DR259" s="311"/>
      <c r="DS259" s="311"/>
      <c r="DT259" s="311"/>
      <c r="DU259" s="311"/>
      <c r="DV259" s="311"/>
      <c r="DW259" s="311"/>
      <c r="DX259" s="101"/>
      <c r="DY259" s="101"/>
      <c r="DZ259" s="101"/>
      <c r="EA259" s="101"/>
      <c r="EB259" s="101"/>
      <c r="EC259" s="101"/>
      <c r="ED259" s="101"/>
      <c r="EE259" s="311"/>
      <c r="EF259" s="101"/>
      <c r="EG259" s="101"/>
      <c r="EH259" s="101"/>
      <c r="EI259" s="101"/>
      <c r="EJ259" s="105"/>
      <c r="EK259" s="105"/>
      <c r="EL259" s="69"/>
      <c r="EM259" s="68"/>
      <c r="EN259" s="68"/>
      <c r="EO259" s="68"/>
      <c r="EP259" s="68"/>
      <c r="EQ259" s="68"/>
      <c r="ER259" s="68"/>
      <c r="ES259" s="15"/>
      <c r="ET259" s="15"/>
      <c r="EU259" s="105"/>
      <c r="EV259" s="105"/>
      <c r="EW259" s="105"/>
      <c r="EX259" s="105"/>
      <c r="EY259" s="105"/>
      <c r="EZ259" s="105"/>
      <c r="FA259" s="67"/>
      <c r="FB259" s="105"/>
      <c r="FC259" s="105"/>
      <c r="FD259" s="105"/>
      <c r="FE259" s="105"/>
      <c r="FF259" s="105"/>
      <c r="FG259" s="105"/>
      <c r="FH259" s="67"/>
      <c r="FI259" s="67"/>
      <c r="FJ259" s="67"/>
      <c r="FK259" s="67"/>
      <c r="FL259" s="67"/>
      <c r="FM259" s="67"/>
      <c r="FN259" s="67"/>
    </row>
    <row r="260" spans="2:170" ht="22.5" customHeight="1" x14ac:dyDescent="0.45">
      <c r="B260" s="133">
        <f>IF(Data!B259&lt;&gt;"",Data!B259,"")</f>
        <v>246</v>
      </c>
      <c r="C260" s="158" t="str">
        <f>IF(Data!C259&lt;&gt;"",Data!C259,"")</f>
        <v>นายธนกฤต   บุญชู</v>
      </c>
      <c r="D260" s="106">
        <f>IF(Data!D259&lt;&gt;"",Data!D259,"")</f>
        <v>1</v>
      </c>
      <c r="E260" s="140">
        <f>IF(AND(I260=1,Data!T259=0),0,IF(I260=999,999,Data!T259))</f>
        <v>194</v>
      </c>
      <c r="F260" s="140">
        <f t="shared" si="132"/>
        <v>16.166666666666668</v>
      </c>
      <c r="G260" s="140">
        <f>IF(Data!K259&lt;&gt;"",Data!K259,"")</f>
        <v>42</v>
      </c>
      <c r="H260" s="141">
        <f>IF(Data!L259&lt;&gt;"",Data!L259,"")</f>
        <v>158</v>
      </c>
      <c r="I260" s="63">
        <f>IF(Data!M259&lt;&gt;"",Data!M259,"")</f>
        <v>1</v>
      </c>
      <c r="J260" s="63">
        <f t="shared" si="133"/>
        <v>77</v>
      </c>
      <c r="L260" s="64" t="str">
        <f t="shared" si="134"/>
        <v>น้ำหนักค่อนข้างน้อย</v>
      </c>
      <c r="M260" s="74"/>
      <c r="N260" s="63">
        <f t="shared" si="135"/>
        <v>94</v>
      </c>
      <c r="P260" s="64" t="str">
        <f t="shared" si="136"/>
        <v>ค่อนข้างเตี้ย</v>
      </c>
      <c r="R260" s="63">
        <f t="shared" si="137"/>
        <v>91</v>
      </c>
      <c r="S260" s="64" t="str">
        <f t="shared" si="138"/>
        <v>สมส่วน</v>
      </c>
      <c r="W260" s="310">
        <f t="shared" si="139"/>
        <v>1194</v>
      </c>
      <c r="Y260" s="65">
        <f t="shared" si="140"/>
        <v>54.2</v>
      </c>
      <c r="Z260" s="65">
        <f t="shared" si="141"/>
        <v>167.93087426559998</v>
      </c>
      <c r="AA260" s="65">
        <f t="shared" si="142"/>
        <v>46.1</v>
      </c>
      <c r="AB260" s="65">
        <f t="shared" si="143"/>
        <v>0</v>
      </c>
      <c r="AC260" s="65">
        <f t="shared" si="144"/>
        <v>46.1</v>
      </c>
      <c r="AD260" s="65">
        <f t="shared" si="145"/>
        <v>34.421115171808324</v>
      </c>
      <c r="AE260" s="65">
        <f t="shared" si="146"/>
        <v>41.014076781205546</v>
      </c>
      <c r="AF260" s="65">
        <f t="shared" si="147"/>
        <v>44.310557585904164</v>
      </c>
      <c r="AG260" s="65">
        <f t="shared" si="148"/>
        <v>64.488210253373893</v>
      </c>
      <c r="AH260" s="65">
        <f t="shared" si="149"/>
        <v>67.917613671165185</v>
      </c>
      <c r="AI260" s="65">
        <f t="shared" si="150"/>
        <v>74.8</v>
      </c>
      <c r="AJ260" s="65">
        <f t="shared" si="151"/>
        <v>149.628257737913</v>
      </c>
      <c r="AK260" s="65">
        <f t="shared" si="152"/>
        <v>155.72912991380866</v>
      </c>
      <c r="AL260" s="65">
        <f t="shared" si="153"/>
        <v>158.77956600175651</v>
      </c>
      <c r="AM260" s="65">
        <f t="shared" si="154"/>
        <v>176.14555676218015</v>
      </c>
      <c r="AN260" s="65">
        <f t="shared" si="155"/>
        <v>178.8837842610402</v>
      </c>
      <c r="AO260" s="65">
        <f t="shared" si="156"/>
        <v>184.36023925876032</v>
      </c>
      <c r="AP260" s="65">
        <f t="shared" si="157"/>
        <v>33.020414871679698</v>
      </c>
      <c r="AQ260" s="65">
        <f t="shared" si="158"/>
        <v>37.380276581119801</v>
      </c>
      <c r="AR260" s="65">
        <f t="shared" si="159"/>
        <v>39.560207435839843</v>
      </c>
      <c r="AS260" s="65">
        <f t="shared" si="160"/>
        <v>55.590674574817783</v>
      </c>
      <c r="AT260" s="65">
        <f t="shared" si="161"/>
        <v>58.754232766423705</v>
      </c>
      <c r="AU260" s="65">
        <f t="shared" si="162"/>
        <v>65.081349149635557</v>
      </c>
      <c r="AV260" s="65">
        <f t="shared" si="163"/>
        <v>0</v>
      </c>
      <c r="AW260" s="65">
        <f t="shared" si="164"/>
        <v>33.020414871679698</v>
      </c>
      <c r="AX260" s="65">
        <f t="shared" si="165"/>
        <v>0</v>
      </c>
      <c r="AY260" s="65">
        <f t="shared" si="166"/>
        <v>37.380276581119801</v>
      </c>
      <c r="AZ260" s="65">
        <f t="shared" si="167"/>
        <v>0</v>
      </c>
      <c r="BA260" s="65">
        <f t="shared" si="168"/>
        <v>39.560207435839843</v>
      </c>
      <c r="BB260" s="65">
        <f t="shared" si="169"/>
        <v>0</v>
      </c>
      <c r="BC260" s="65">
        <f t="shared" si="170"/>
        <v>55.590674574817783</v>
      </c>
      <c r="BD260" s="65">
        <f t="shared" si="171"/>
        <v>0</v>
      </c>
      <c r="BE260" s="65">
        <f t="shared" si="172"/>
        <v>58.754232766423705</v>
      </c>
      <c r="BF260" s="65">
        <f t="shared" si="173"/>
        <v>0</v>
      </c>
      <c r="BG260" s="65">
        <f t="shared" si="174"/>
        <v>65.081349149635557</v>
      </c>
      <c r="BI260" s="371">
        <v>2005</v>
      </c>
      <c r="BJ260" s="342">
        <v>4.5</v>
      </c>
      <c r="BK260" s="342">
        <v>5.0302810047843636</v>
      </c>
      <c r="BL260" s="342">
        <v>5.3227107535882716</v>
      </c>
      <c r="BM260" s="342">
        <v>5.6151405023921814</v>
      </c>
      <c r="BN260" s="342">
        <v>6.2</v>
      </c>
      <c r="BO260" s="342">
        <v>6.9443666333190412</v>
      </c>
      <c r="BP260" s="342">
        <v>7.3165499499785618</v>
      </c>
      <c r="BQ260" s="342">
        <v>7.6887332666380823</v>
      </c>
      <c r="BR260" s="342">
        <v>8.4330998999571243</v>
      </c>
      <c r="BS260" s="65"/>
      <c r="BT260" s="371">
        <v>2005</v>
      </c>
      <c r="BU260" s="342">
        <v>55.441193164417406</v>
      </c>
      <c r="BV260" s="342">
        <v>57.727462109611601</v>
      </c>
      <c r="BW260" s="342">
        <v>58.870596582208705</v>
      </c>
      <c r="BX260" s="342">
        <v>60.013731054805803</v>
      </c>
      <c r="BY260" s="342">
        <v>62.3</v>
      </c>
      <c r="BZ260" s="342">
        <v>65.383804623750308</v>
      </c>
      <c r="CA260" s="342">
        <v>66.92570693562547</v>
      </c>
      <c r="CB260" s="342">
        <v>68.467609247500619</v>
      </c>
      <c r="CC260" s="342">
        <v>71.551413871250929</v>
      </c>
      <c r="CE260" s="385">
        <v>79.75</v>
      </c>
      <c r="CF260" s="342">
        <v>7.9</v>
      </c>
      <c r="CG260" s="342">
        <v>8.85</v>
      </c>
      <c r="CH260" s="342">
        <v>9.3249999999999993</v>
      </c>
      <c r="CI260" s="342">
        <v>9.8000000000000007</v>
      </c>
      <c r="CJ260" s="342">
        <v>10.75</v>
      </c>
      <c r="CK260" s="342">
        <v>12.2</v>
      </c>
      <c r="CL260" s="342">
        <v>12.925000000000001</v>
      </c>
      <c r="CM260" s="342">
        <v>13.65</v>
      </c>
      <c r="CN260" s="342">
        <v>15.1</v>
      </c>
      <c r="CO260" s="342">
        <v>7.85</v>
      </c>
      <c r="CP260" s="342">
        <v>8.75</v>
      </c>
      <c r="CQ260" s="342">
        <v>9.1999999999999993</v>
      </c>
      <c r="CR260" s="342">
        <v>9.65</v>
      </c>
      <c r="CS260" s="342">
        <v>10.55</v>
      </c>
      <c r="CT260" s="342">
        <v>11.85</v>
      </c>
      <c r="CU260" s="342">
        <v>12.5</v>
      </c>
      <c r="CV260" s="342">
        <v>13.15</v>
      </c>
      <c r="CW260" s="342">
        <v>14.45</v>
      </c>
      <c r="CY260" s="101">
        <f t="shared" si="175"/>
        <v>1</v>
      </c>
      <c r="CZ260" s="101"/>
      <c r="DA260" s="101"/>
      <c r="DB260" s="311"/>
      <c r="DC260" s="311"/>
      <c r="DD260" s="311"/>
      <c r="DE260" s="311"/>
      <c r="DF260" s="311"/>
      <c r="DP260" s="311"/>
      <c r="DQ260" s="311"/>
      <c r="DR260" s="311"/>
      <c r="DS260" s="311"/>
      <c r="DT260" s="311"/>
      <c r="DU260" s="311"/>
      <c r="DV260" s="311"/>
      <c r="DW260" s="311"/>
      <c r="DX260" s="101"/>
      <c r="DY260" s="101"/>
      <c r="DZ260" s="101"/>
      <c r="EA260" s="101"/>
      <c r="EB260" s="101"/>
      <c r="EC260" s="101"/>
      <c r="ED260" s="101"/>
      <c r="EE260" s="311"/>
      <c r="EF260" s="101"/>
      <c r="EG260" s="101"/>
      <c r="EH260" s="101"/>
      <c r="EI260" s="101"/>
      <c r="EJ260" s="105"/>
      <c r="EK260" s="105"/>
      <c r="EL260" s="69"/>
      <c r="EM260" s="68"/>
      <c r="EN260" s="68"/>
      <c r="EO260" s="68"/>
      <c r="EP260" s="68"/>
      <c r="EQ260" s="68"/>
      <c r="ER260" s="68"/>
      <c r="ES260" s="15"/>
      <c r="ET260" s="15"/>
      <c r="EU260" s="105"/>
      <c r="EV260" s="105"/>
      <c r="EW260" s="105"/>
      <c r="EX260" s="105"/>
      <c r="EY260" s="105"/>
      <c r="EZ260" s="105"/>
      <c r="FA260" s="67"/>
      <c r="FB260" s="105"/>
      <c r="FC260" s="105"/>
      <c r="FD260" s="105"/>
      <c r="FE260" s="105"/>
      <c r="FF260" s="105"/>
      <c r="FG260" s="105"/>
      <c r="FH260" s="67"/>
      <c r="FI260" s="67"/>
      <c r="FJ260" s="67"/>
      <c r="FK260" s="67"/>
      <c r="FL260" s="67"/>
      <c r="FM260" s="67"/>
      <c r="FN260" s="67"/>
    </row>
    <row r="261" spans="2:170" ht="22.5" customHeight="1" x14ac:dyDescent="0.45">
      <c r="B261" s="133">
        <f>IF(Data!B260&lt;&gt;"",Data!B260,"")</f>
        <v>247</v>
      </c>
      <c r="C261" s="158" t="str">
        <f>IF(Data!C260&lt;&gt;"",Data!C260,"")</f>
        <v>นายลัทธพล   โสตะวงศ์</v>
      </c>
      <c r="D261" s="106">
        <f>IF(Data!D260&lt;&gt;"",Data!D260,"")</f>
        <v>1</v>
      </c>
      <c r="E261" s="140">
        <f>IF(AND(I261=1,Data!T260=0),0,IF(I261=999,999,Data!T260))</f>
        <v>203</v>
      </c>
      <c r="F261" s="140">
        <f t="shared" si="132"/>
        <v>16.916666666666668</v>
      </c>
      <c r="G261" s="140">
        <f>IF(Data!K260&lt;&gt;"",Data!K260,"")</f>
        <v>48</v>
      </c>
      <c r="H261" s="141">
        <f>IF(Data!L260&lt;&gt;"",Data!L260,"")</f>
        <v>163</v>
      </c>
      <c r="I261" s="63">
        <f>IF(Data!M260&lt;&gt;"",Data!M260,"")</f>
        <v>1</v>
      </c>
      <c r="J261" s="63">
        <f t="shared" si="133"/>
        <v>86</v>
      </c>
      <c r="L261" s="64" t="str">
        <f t="shared" si="134"/>
        <v>น้ำหนักตามเกณฑ์</v>
      </c>
      <c r="M261" s="74"/>
      <c r="N261" s="63">
        <f t="shared" si="135"/>
        <v>96</v>
      </c>
      <c r="P261" s="64" t="str">
        <f t="shared" si="136"/>
        <v>ส่วนสูงตามเกณฑ์</v>
      </c>
      <c r="R261" s="63">
        <f t="shared" si="137"/>
        <v>94</v>
      </c>
      <c r="S261" s="64" t="str">
        <f t="shared" si="138"/>
        <v>สมส่วน</v>
      </c>
      <c r="W261" s="310">
        <f t="shared" si="139"/>
        <v>1203</v>
      </c>
      <c r="Y261" s="65">
        <f t="shared" si="140"/>
        <v>55.9</v>
      </c>
      <c r="Z261" s="65">
        <f t="shared" si="141"/>
        <v>169.1585737728</v>
      </c>
      <c r="AA261" s="65">
        <f t="shared" si="142"/>
        <v>50.8</v>
      </c>
      <c r="AB261" s="65">
        <f t="shared" si="143"/>
        <v>0</v>
      </c>
      <c r="AC261" s="65">
        <f t="shared" si="144"/>
        <v>50.8</v>
      </c>
      <c r="AD261" s="65">
        <f t="shared" si="145"/>
        <v>36.28062230751955</v>
      </c>
      <c r="AE261" s="65">
        <f t="shared" si="146"/>
        <v>42.820414871679702</v>
      </c>
      <c r="AF261" s="65">
        <f t="shared" si="147"/>
        <v>46.090311153759785</v>
      </c>
      <c r="AG261" s="65">
        <f t="shared" si="148"/>
        <v>65.629935278384607</v>
      </c>
      <c r="AH261" s="65">
        <f t="shared" si="149"/>
        <v>68.873247037846141</v>
      </c>
      <c r="AI261" s="65">
        <f t="shared" si="150"/>
        <v>75.400000000000006</v>
      </c>
      <c r="AJ261" s="65">
        <f t="shared" si="151"/>
        <v>151.35436534630441</v>
      </c>
      <c r="AK261" s="65">
        <f t="shared" si="152"/>
        <v>157.28910148846961</v>
      </c>
      <c r="AL261" s="65">
        <f t="shared" si="153"/>
        <v>160.25646955955219</v>
      </c>
      <c r="AM261" s="65">
        <f t="shared" si="154"/>
        <v>177.08095213903863</v>
      </c>
      <c r="AN261" s="65">
        <f t="shared" si="155"/>
        <v>179.72174492778481</v>
      </c>
      <c r="AO261" s="65">
        <f t="shared" si="156"/>
        <v>185.00333050527723</v>
      </c>
      <c r="AP261" s="65">
        <f t="shared" si="157"/>
        <v>35.965836378856245</v>
      </c>
      <c r="AQ261" s="65">
        <f t="shared" si="158"/>
        <v>40.910557585904165</v>
      </c>
      <c r="AR261" s="65">
        <f t="shared" si="159"/>
        <v>43.382918189428118</v>
      </c>
      <c r="AS261" s="65">
        <f t="shared" si="160"/>
        <v>59.812153167684102</v>
      </c>
      <c r="AT261" s="65">
        <f t="shared" si="161"/>
        <v>62.816204223578815</v>
      </c>
      <c r="AU261" s="65">
        <f t="shared" si="162"/>
        <v>68.82430633536822</v>
      </c>
      <c r="AV261" s="65">
        <f t="shared" si="163"/>
        <v>0</v>
      </c>
      <c r="AW261" s="65">
        <f t="shared" si="164"/>
        <v>35.965836378856245</v>
      </c>
      <c r="AX261" s="65">
        <f t="shared" si="165"/>
        <v>0</v>
      </c>
      <c r="AY261" s="65">
        <f t="shared" si="166"/>
        <v>40.910557585904165</v>
      </c>
      <c r="AZ261" s="65">
        <f t="shared" si="167"/>
        <v>0</v>
      </c>
      <c r="BA261" s="65">
        <f t="shared" si="168"/>
        <v>43.382918189428118</v>
      </c>
      <c r="BB261" s="65">
        <f t="shared" si="169"/>
        <v>0</v>
      </c>
      <c r="BC261" s="65">
        <f t="shared" si="170"/>
        <v>59.812153167684102</v>
      </c>
      <c r="BD261" s="65">
        <f t="shared" si="171"/>
        <v>0</v>
      </c>
      <c r="BE261" s="65">
        <f t="shared" si="172"/>
        <v>62.816204223578815</v>
      </c>
      <c r="BF261" s="65">
        <f t="shared" si="173"/>
        <v>0</v>
      </c>
      <c r="BG261" s="65">
        <f t="shared" si="174"/>
        <v>68.82430633536822</v>
      </c>
      <c r="BI261" s="371">
        <v>2006</v>
      </c>
      <c r="BJ261" s="342">
        <v>4.9000000000000004</v>
      </c>
      <c r="BK261" s="342">
        <v>5.4</v>
      </c>
      <c r="BL261" s="342">
        <v>5.8227107535882716</v>
      </c>
      <c r="BM261" s="342">
        <v>6.1151405023921814</v>
      </c>
      <c r="BN261" s="342">
        <v>6.7</v>
      </c>
      <c r="BO261" s="342">
        <v>7.4975356785561154</v>
      </c>
      <c r="BP261" s="342">
        <v>7.8963035178341734</v>
      </c>
      <c r="BQ261" s="342">
        <v>8.2950713571122314</v>
      </c>
      <c r="BR261" s="342">
        <v>9.0926070356683457</v>
      </c>
      <c r="BS261" s="65"/>
      <c r="BT261" s="371">
        <v>2006</v>
      </c>
      <c r="BU261" s="342">
        <v>57.381686028706177</v>
      </c>
      <c r="BV261" s="342">
        <v>59.721124019137456</v>
      </c>
      <c r="BW261" s="342">
        <v>60.890843014353088</v>
      </c>
      <c r="BX261" s="342">
        <v>62.060562009568727</v>
      </c>
      <c r="BY261" s="342">
        <v>64.400000000000006</v>
      </c>
      <c r="BZ261" s="342">
        <v>67.536973668987386</v>
      </c>
      <c r="CA261" s="342">
        <v>69.105460503481083</v>
      </c>
      <c r="CB261" s="342">
        <v>70.673947337974781</v>
      </c>
      <c r="CC261" s="342">
        <v>73.810921006962161</v>
      </c>
      <c r="CE261" s="385">
        <v>80</v>
      </c>
      <c r="CF261" s="342">
        <v>7.95</v>
      </c>
      <c r="CG261" s="342">
        <v>8.9</v>
      </c>
      <c r="CH261" s="342">
        <v>9.375</v>
      </c>
      <c r="CI261" s="342">
        <v>9.85</v>
      </c>
      <c r="CJ261" s="342">
        <v>10.8</v>
      </c>
      <c r="CK261" s="342">
        <v>12.25</v>
      </c>
      <c r="CL261" s="342">
        <v>12.975</v>
      </c>
      <c r="CM261" s="342">
        <v>13.7</v>
      </c>
      <c r="CN261" s="342">
        <v>15.15</v>
      </c>
      <c r="CO261" s="342">
        <v>7.9</v>
      </c>
      <c r="CP261" s="342">
        <v>8.8000000000000007</v>
      </c>
      <c r="CQ261" s="342">
        <v>9.25</v>
      </c>
      <c r="CR261" s="342">
        <v>9.6999999999999993</v>
      </c>
      <c r="CS261" s="342">
        <v>10.6</v>
      </c>
      <c r="CT261" s="342">
        <v>11.9</v>
      </c>
      <c r="CU261" s="342">
        <v>12.55</v>
      </c>
      <c r="CV261" s="342">
        <v>13.2</v>
      </c>
      <c r="CW261" s="342">
        <v>14.5</v>
      </c>
      <c r="CY261" s="101">
        <f t="shared" si="175"/>
        <v>1</v>
      </c>
      <c r="CZ261" s="101"/>
      <c r="DA261" s="101"/>
      <c r="DB261" s="311"/>
      <c r="DC261" s="311"/>
      <c r="DD261" s="311"/>
      <c r="DE261" s="311"/>
      <c r="DF261" s="311"/>
      <c r="DP261" s="311"/>
      <c r="DQ261" s="311"/>
      <c r="DR261" s="311"/>
      <c r="DS261" s="311"/>
      <c r="DT261" s="311"/>
      <c r="DU261" s="311"/>
      <c r="DV261" s="311"/>
      <c r="DW261" s="311"/>
      <c r="DX261" s="101"/>
      <c r="DY261" s="101"/>
      <c r="DZ261" s="101"/>
      <c r="EA261" s="101"/>
      <c r="EB261" s="101"/>
      <c r="EC261" s="101"/>
      <c r="ED261" s="101"/>
      <c r="EE261" s="311"/>
      <c r="EF261" s="101"/>
      <c r="EG261" s="101"/>
      <c r="EH261" s="101"/>
      <c r="EI261" s="101"/>
      <c r="EJ261" s="105"/>
      <c r="EK261" s="105"/>
      <c r="EL261" s="69"/>
      <c r="EM261" s="68"/>
      <c r="EN261" s="68"/>
      <c r="EO261" s="68"/>
      <c r="EP261" s="68"/>
      <c r="EQ261" s="68"/>
      <c r="ER261" s="68"/>
      <c r="ES261" s="15"/>
      <c r="ET261" s="15"/>
      <c r="EU261" s="105"/>
      <c r="EV261" s="105"/>
      <c r="EW261" s="105"/>
      <c r="EX261" s="105"/>
      <c r="EY261" s="105"/>
      <c r="EZ261" s="105"/>
      <c r="FA261" s="67"/>
      <c r="FB261" s="105"/>
      <c r="FC261" s="105"/>
      <c r="FD261" s="105"/>
      <c r="FE261" s="105"/>
      <c r="FF261" s="105"/>
      <c r="FG261" s="105"/>
      <c r="FH261" s="67"/>
      <c r="FI261" s="67"/>
      <c r="FJ261" s="67"/>
      <c r="FK261" s="67"/>
      <c r="FL261" s="67"/>
      <c r="FM261" s="67"/>
      <c r="FN261" s="67"/>
    </row>
    <row r="262" spans="2:170" ht="22.5" customHeight="1" x14ac:dyDescent="0.45">
      <c r="B262" s="133">
        <f>IF(Data!B261&lt;&gt;"",Data!B261,"")</f>
        <v>248</v>
      </c>
      <c r="C262" s="158" t="str">
        <f>IF(Data!C261&lt;&gt;"",Data!C261,"")</f>
        <v>นายอนุสิษฐ์   จันทร์ปรี</v>
      </c>
      <c r="D262" s="106">
        <f>IF(Data!D261&lt;&gt;"",Data!D261,"")</f>
        <v>1</v>
      </c>
      <c r="E262" s="140">
        <f>IF(AND(I262=1,Data!T261=0),0,IF(I262=999,999,Data!T261))</f>
        <v>203</v>
      </c>
      <c r="F262" s="140">
        <f t="shared" si="132"/>
        <v>16.916666666666668</v>
      </c>
      <c r="G262" s="140">
        <f>IF(Data!K261&lt;&gt;"",Data!K261,"")</f>
        <v>51</v>
      </c>
      <c r="H262" s="141">
        <f>IF(Data!L261&lt;&gt;"",Data!L261,"")</f>
        <v>170</v>
      </c>
      <c r="I262" s="63">
        <f>IF(Data!M261&lt;&gt;"",Data!M261,"")</f>
        <v>1</v>
      </c>
      <c r="J262" s="63">
        <f t="shared" si="133"/>
        <v>91</v>
      </c>
      <c r="L262" s="64" t="str">
        <f t="shared" si="134"/>
        <v>น้ำหนักตามเกณฑ์</v>
      </c>
      <c r="M262" s="74"/>
      <c r="N262" s="63">
        <f t="shared" si="135"/>
        <v>100</v>
      </c>
      <c r="P262" s="64" t="str">
        <f t="shared" si="136"/>
        <v>ส่วนสูงตามเกณฑ์</v>
      </c>
      <c r="R262" s="63">
        <f t="shared" si="137"/>
        <v>89</v>
      </c>
      <c r="S262" s="64" t="str">
        <f t="shared" si="138"/>
        <v>สมส่วน</v>
      </c>
      <c r="W262" s="310">
        <f t="shared" si="139"/>
        <v>1203</v>
      </c>
      <c r="Y262" s="65">
        <f t="shared" si="140"/>
        <v>55.9</v>
      </c>
      <c r="Z262" s="65">
        <f t="shared" si="141"/>
        <v>169.1585737728</v>
      </c>
      <c r="AA262" s="65">
        <f t="shared" si="142"/>
        <v>57.1</v>
      </c>
      <c r="AB262" s="65">
        <f t="shared" si="143"/>
        <v>0</v>
      </c>
      <c r="AC262" s="65">
        <f t="shared" si="144"/>
        <v>57.1</v>
      </c>
      <c r="AD262" s="65">
        <f t="shared" si="145"/>
        <v>36.28062230751955</v>
      </c>
      <c r="AE262" s="65">
        <f t="shared" si="146"/>
        <v>42.820414871679702</v>
      </c>
      <c r="AF262" s="65">
        <f t="shared" si="147"/>
        <v>46.090311153759785</v>
      </c>
      <c r="AG262" s="65">
        <f t="shared" si="148"/>
        <v>65.629935278384607</v>
      </c>
      <c r="AH262" s="65">
        <f t="shared" si="149"/>
        <v>68.873247037846141</v>
      </c>
      <c r="AI262" s="65">
        <f t="shared" si="150"/>
        <v>75.400000000000006</v>
      </c>
      <c r="AJ262" s="65">
        <f t="shared" si="151"/>
        <v>151.35436534630441</v>
      </c>
      <c r="AK262" s="65">
        <f t="shared" si="152"/>
        <v>157.28910148846961</v>
      </c>
      <c r="AL262" s="65">
        <f t="shared" si="153"/>
        <v>160.25646955955219</v>
      </c>
      <c r="AM262" s="65">
        <f t="shared" si="154"/>
        <v>177.08095213903863</v>
      </c>
      <c r="AN262" s="65">
        <f t="shared" si="155"/>
        <v>179.72174492778481</v>
      </c>
      <c r="AO262" s="65">
        <f t="shared" si="156"/>
        <v>185.00333050527723</v>
      </c>
      <c r="AP262" s="65">
        <f t="shared" si="157"/>
        <v>40.192243614610348</v>
      </c>
      <c r="AQ262" s="65">
        <f t="shared" si="158"/>
        <v>45.82816240974023</v>
      </c>
      <c r="AR262" s="65">
        <f t="shared" si="159"/>
        <v>48.646121807305164</v>
      </c>
      <c r="AS262" s="65">
        <f t="shared" si="160"/>
        <v>65.474124624839206</v>
      </c>
      <c r="AT262" s="65">
        <f t="shared" si="161"/>
        <v>68.265499499785619</v>
      </c>
      <c r="AU262" s="65">
        <f t="shared" si="162"/>
        <v>73.848249249678418</v>
      </c>
      <c r="AV262" s="65">
        <f t="shared" si="163"/>
        <v>0</v>
      </c>
      <c r="AW262" s="65">
        <f t="shared" si="164"/>
        <v>40.192243614610348</v>
      </c>
      <c r="AX262" s="65">
        <f t="shared" si="165"/>
        <v>0</v>
      </c>
      <c r="AY262" s="65">
        <f t="shared" si="166"/>
        <v>45.82816240974023</v>
      </c>
      <c r="AZ262" s="65">
        <f t="shared" si="167"/>
        <v>0</v>
      </c>
      <c r="BA262" s="65">
        <f t="shared" si="168"/>
        <v>48.646121807305164</v>
      </c>
      <c r="BB262" s="65">
        <f t="shared" si="169"/>
        <v>0</v>
      </c>
      <c r="BC262" s="65">
        <f t="shared" si="170"/>
        <v>65.474124624839206</v>
      </c>
      <c r="BD262" s="65">
        <f t="shared" si="171"/>
        <v>0</v>
      </c>
      <c r="BE262" s="65">
        <f t="shared" si="172"/>
        <v>68.265499499785619</v>
      </c>
      <c r="BF262" s="65">
        <f t="shared" si="173"/>
        <v>0</v>
      </c>
      <c r="BG262" s="65">
        <f t="shared" si="174"/>
        <v>73.848249249678418</v>
      </c>
      <c r="BI262" s="371">
        <v>2007</v>
      </c>
      <c r="BJ262" s="342">
        <v>5.2</v>
      </c>
      <c r="BK262" s="342">
        <v>5.8176048238360663</v>
      </c>
      <c r="BL262" s="342">
        <v>6.1632036178770502</v>
      </c>
      <c r="BM262" s="342">
        <v>6.5088024119180332</v>
      </c>
      <c r="BN262" s="342">
        <v>7.2</v>
      </c>
      <c r="BO262" s="342">
        <v>8.0507047237931904</v>
      </c>
      <c r="BP262" s="342">
        <v>8.476057085689785</v>
      </c>
      <c r="BQ262" s="342">
        <v>8.9014094475863814</v>
      </c>
      <c r="BR262" s="342">
        <v>9.7521141713795707</v>
      </c>
      <c r="BS262" s="65"/>
      <c r="BT262" s="371">
        <v>2007</v>
      </c>
      <c r="BU262" s="342">
        <v>59.022178892994958</v>
      </c>
      <c r="BV262" s="342">
        <v>61.414785928663306</v>
      </c>
      <c r="BW262" s="342">
        <v>62.611089446497481</v>
      </c>
      <c r="BX262" s="342">
        <v>63.807392964331655</v>
      </c>
      <c r="BY262" s="342">
        <v>66.2</v>
      </c>
      <c r="BZ262" s="342">
        <v>69.443311759461537</v>
      </c>
      <c r="CA262" s="342">
        <v>71.064967639192304</v>
      </c>
      <c r="CB262" s="342">
        <v>72.686623518923071</v>
      </c>
      <c r="CC262" s="342">
        <v>75.929935278384605</v>
      </c>
      <c r="CE262" s="385">
        <v>80.25</v>
      </c>
      <c r="CF262" s="342">
        <v>8</v>
      </c>
      <c r="CG262" s="342">
        <v>8.9499999999999993</v>
      </c>
      <c r="CH262" s="342">
        <v>9.4250000000000007</v>
      </c>
      <c r="CI262" s="342">
        <v>9.9</v>
      </c>
      <c r="CJ262" s="342">
        <v>10.85</v>
      </c>
      <c r="CK262" s="342">
        <v>12.3</v>
      </c>
      <c r="CL262" s="342">
        <v>13.025</v>
      </c>
      <c r="CM262" s="342">
        <v>13.75</v>
      </c>
      <c r="CN262" s="342">
        <v>15.2</v>
      </c>
      <c r="CO262" s="342">
        <v>7.95</v>
      </c>
      <c r="CP262" s="342">
        <v>8.85</v>
      </c>
      <c r="CQ262" s="342">
        <v>9.3000000000000007</v>
      </c>
      <c r="CR262" s="342">
        <v>9.75</v>
      </c>
      <c r="CS262" s="342">
        <v>10.65</v>
      </c>
      <c r="CT262" s="342">
        <v>11.95</v>
      </c>
      <c r="CU262" s="342">
        <v>12.6</v>
      </c>
      <c r="CV262" s="342">
        <v>13.25</v>
      </c>
      <c r="CW262" s="342">
        <v>14.55</v>
      </c>
      <c r="CY262" s="101">
        <f t="shared" si="175"/>
        <v>1</v>
      </c>
      <c r="CZ262" s="101"/>
      <c r="DA262" s="101"/>
      <c r="DB262" s="311"/>
      <c r="DC262" s="311"/>
      <c r="DD262" s="311"/>
      <c r="DE262" s="311"/>
      <c r="DF262" s="311"/>
      <c r="DP262" s="311"/>
      <c r="DQ262" s="311"/>
      <c r="DR262" s="311"/>
      <c r="DS262" s="311"/>
      <c r="DT262" s="311"/>
      <c r="DU262" s="311"/>
      <c r="DV262" s="311"/>
      <c r="DW262" s="311"/>
      <c r="DX262" s="101"/>
      <c r="DY262" s="101"/>
      <c r="DZ262" s="101"/>
      <c r="EA262" s="101"/>
      <c r="EB262" s="101"/>
      <c r="EC262" s="101"/>
      <c r="ED262" s="101"/>
      <c r="EE262" s="311"/>
      <c r="EF262" s="101"/>
      <c r="EG262" s="101"/>
      <c r="EH262" s="101"/>
      <c r="EI262" s="101"/>
      <c r="EJ262" s="105"/>
      <c r="EK262" s="105"/>
      <c r="EL262" s="69"/>
      <c r="EM262" s="68"/>
      <c r="EN262" s="68"/>
      <c r="EO262" s="68"/>
      <c r="EP262" s="68"/>
      <c r="EQ262" s="68"/>
      <c r="ER262" s="68"/>
      <c r="ES262" s="15"/>
      <c r="ET262" s="15"/>
      <c r="EU262" s="105"/>
      <c r="EV262" s="105"/>
      <c r="EW262" s="105"/>
      <c r="EX262" s="105"/>
      <c r="EY262" s="105"/>
      <c r="EZ262" s="105"/>
      <c r="FA262" s="67"/>
      <c r="FB262" s="105"/>
      <c r="FC262" s="105"/>
      <c r="FD262" s="105"/>
      <c r="FE262" s="105"/>
      <c r="FF262" s="105"/>
      <c r="FG262" s="105"/>
      <c r="FH262" s="67"/>
      <c r="FI262" s="67"/>
      <c r="FJ262" s="67"/>
      <c r="FK262" s="67"/>
      <c r="FL262" s="67"/>
      <c r="FM262" s="67"/>
      <c r="FN262" s="67"/>
    </row>
    <row r="263" spans="2:170" ht="22.5" customHeight="1" x14ac:dyDescent="0.45">
      <c r="B263" s="133">
        <f>IF(Data!B262&lt;&gt;"",Data!B262,"")</f>
        <v>249</v>
      </c>
      <c r="C263" s="158" t="str">
        <f>IF(Data!C262&lt;&gt;"",Data!C262,"")</f>
        <v>นายนัฐพล   เที่ยงพลับ</v>
      </c>
      <c r="D263" s="106">
        <f>IF(Data!D262&lt;&gt;"",Data!D262,"")</f>
        <v>1</v>
      </c>
      <c r="E263" s="140">
        <f>IF(AND(I263=1,Data!T262=0),0,IF(I263=999,999,Data!T262))</f>
        <v>196</v>
      </c>
      <c r="F263" s="140">
        <f t="shared" si="132"/>
        <v>16.333333333333332</v>
      </c>
      <c r="G263" s="140">
        <f>IF(Data!K262&lt;&gt;"",Data!K262,"")</f>
        <v>48</v>
      </c>
      <c r="H263" s="141">
        <f>IF(Data!L262&lt;&gt;"",Data!L262,"")</f>
        <v>170</v>
      </c>
      <c r="I263" s="63">
        <f>IF(Data!M262&lt;&gt;"",Data!M262,"")</f>
        <v>1</v>
      </c>
      <c r="J263" s="63">
        <f t="shared" si="133"/>
        <v>88</v>
      </c>
      <c r="L263" s="64" t="str">
        <f t="shared" si="134"/>
        <v>น้ำหนักตามเกณฑ์</v>
      </c>
      <c r="M263" s="74"/>
      <c r="N263" s="63">
        <f t="shared" si="135"/>
        <v>101</v>
      </c>
      <c r="P263" s="64" t="str">
        <f t="shared" si="136"/>
        <v>ส่วนสูงตามเกณฑ์</v>
      </c>
      <c r="R263" s="63">
        <f t="shared" si="137"/>
        <v>84</v>
      </c>
      <c r="S263" s="64" t="str">
        <f t="shared" si="138"/>
        <v>ค่อนข้างผอม</v>
      </c>
      <c r="W263" s="310">
        <f t="shared" si="139"/>
        <v>1196</v>
      </c>
      <c r="Y263" s="65">
        <f t="shared" si="140"/>
        <v>54.6</v>
      </c>
      <c r="Z263" s="65">
        <f t="shared" si="141"/>
        <v>168.30233282559996</v>
      </c>
      <c r="AA263" s="65">
        <f t="shared" si="142"/>
        <v>57.1</v>
      </c>
      <c r="AB263" s="65">
        <f t="shared" si="143"/>
        <v>0</v>
      </c>
      <c r="AC263" s="65">
        <f t="shared" si="144"/>
        <v>57.1</v>
      </c>
      <c r="AD263" s="65">
        <f t="shared" si="145"/>
        <v>34.82111517180833</v>
      </c>
      <c r="AE263" s="65">
        <f t="shared" si="146"/>
        <v>41.414076781205551</v>
      </c>
      <c r="AF263" s="65">
        <f t="shared" si="147"/>
        <v>44.710557585904169</v>
      </c>
      <c r="AG263" s="65">
        <f t="shared" si="148"/>
        <v>64.728703117662661</v>
      </c>
      <c r="AH263" s="65">
        <f t="shared" si="149"/>
        <v>68.104937490216884</v>
      </c>
      <c r="AI263" s="65">
        <f t="shared" si="150"/>
        <v>74.900000000000006</v>
      </c>
      <c r="AJ263" s="65">
        <f t="shared" si="151"/>
        <v>150.08552269575861</v>
      </c>
      <c r="AK263" s="65">
        <f t="shared" si="152"/>
        <v>156.15779273903905</v>
      </c>
      <c r="AL263" s="65">
        <f t="shared" si="153"/>
        <v>159.19392776067929</v>
      </c>
      <c r="AM263" s="65">
        <f t="shared" si="154"/>
        <v>176.37581905439191</v>
      </c>
      <c r="AN263" s="65">
        <f t="shared" si="155"/>
        <v>179.06698113065588</v>
      </c>
      <c r="AO263" s="65">
        <f t="shared" si="156"/>
        <v>184.44930528318383</v>
      </c>
      <c r="AP263" s="65">
        <f t="shared" si="157"/>
        <v>40.192243614610348</v>
      </c>
      <c r="AQ263" s="65">
        <f t="shared" si="158"/>
        <v>45.82816240974023</v>
      </c>
      <c r="AR263" s="65">
        <f t="shared" si="159"/>
        <v>48.646121807305164</v>
      </c>
      <c r="AS263" s="65">
        <f t="shared" si="160"/>
        <v>65.474124624839206</v>
      </c>
      <c r="AT263" s="65">
        <f t="shared" si="161"/>
        <v>68.265499499785619</v>
      </c>
      <c r="AU263" s="65">
        <f t="shared" si="162"/>
        <v>73.848249249678418</v>
      </c>
      <c r="AV263" s="65">
        <f t="shared" si="163"/>
        <v>0</v>
      </c>
      <c r="AW263" s="65">
        <f t="shared" si="164"/>
        <v>40.192243614610348</v>
      </c>
      <c r="AX263" s="65">
        <f t="shared" si="165"/>
        <v>0</v>
      </c>
      <c r="AY263" s="65">
        <f t="shared" si="166"/>
        <v>45.82816240974023</v>
      </c>
      <c r="AZ263" s="65">
        <f t="shared" si="167"/>
        <v>0</v>
      </c>
      <c r="BA263" s="65">
        <f t="shared" si="168"/>
        <v>48.646121807305164</v>
      </c>
      <c r="BB263" s="65">
        <f t="shared" si="169"/>
        <v>0</v>
      </c>
      <c r="BC263" s="65">
        <f t="shared" si="170"/>
        <v>65.474124624839206</v>
      </c>
      <c r="BD263" s="65">
        <f t="shared" si="171"/>
        <v>0</v>
      </c>
      <c r="BE263" s="65">
        <f t="shared" si="172"/>
        <v>68.265499499785619</v>
      </c>
      <c r="BF263" s="65">
        <f t="shared" si="173"/>
        <v>0</v>
      </c>
      <c r="BG263" s="65">
        <f t="shared" si="174"/>
        <v>73.848249249678418</v>
      </c>
      <c r="BI263" s="371">
        <v>2008</v>
      </c>
      <c r="BJ263" s="342">
        <v>5.55</v>
      </c>
      <c r="BK263" s="342">
        <v>6.2176048238360657</v>
      </c>
      <c r="BL263" s="342">
        <v>6.5632036178770488</v>
      </c>
      <c r="BM263" s="342">
        <v>6.9088024119180327</v>
      </c>
      <c r="BN263" s="342">
        <v>7.6</v>
      </c>
      <c r="BO263" s="342">
        <v>8.5038737690302639</v>
      </c>
      <c r="BP263" s="342">
        <v>8.9558106535453952</v>
      </c>
      <c r="BQ263" s="342">
        <v>9.40774753806053</v>
      </c>
      <c r="BR263" s="342">
        <v>10.311621307090796</v>
      </c>
      <c r="BS263" s="65"/>
      <c r="BT263" s="371">
        <v>2008</v>
      </c>
      <c r="BU263" s="342">
        <v>60.403164621572515</v>
      </c>
      <c r="BV263" s="342">
        <v>62.902109747715009</v>
      </c>
      <c r="BW263" s="342">
        <v>64.151582310786253</v>
      </c>
      <c r="BX263" s="342">
        <v>65.401054873857504</v>
      </c>
      <c r="BY263" s="342">
        <v>67.900000000000006</v>
      </c>
      <c r="BZ263" s="342">
        <v>71.196480804698609</v>
      </c>
      <c r="CA263" s="342">
        <v>72.844721207047911</v>
      </c>
      <c r="CB263" s="342">
        <v>74.492961609397213</v>
      </c>
      <c r="CC263" s="342">
        <v>77.789442414095817</v>
      </c>
      <c r="CE263" s="385">
        <v>80.5</v>
      </c>
      <c r="CF263" s="342">
        <v>8.0500000000000007</v>
      </c>
      <c r="CG263" s="342">
        <v>9</v>
      </c>
      <c r="CH263" s="342">
        <v>9.4749999999999996</v>
      </c>
      <c r="CI263" s="342">
        <v>9.9499999999999993</v>
      </c>
      <c r="CJ263" s="342">
        <v>10.9</v>
      </c>
      <c r="CK263" s="342">
        <v>12.35</v>
      </c>
      <c r="CL263" s="342">
        <v>13.074999999999999</v>
      </c>
      <c r="CM263" s="342">
        <v>13.8</v>
      </c>
      <c r="CN263" s="342">
        <v>15.25</v>
      </c>
      <c r="CO263" s="342">
        <v>8</v>
      </c>
      <c r="CP263" s="342">
        <v>8.9</v>
      </c>
      <c r="CQ263" s="342">
        <v>9.35</v>
      </c>
      <c r="CR263" s="342">
        <v>9.8000000000000007</v>
      </c>
      <c r="CS263" s="342">
        <v>10.7</v>
      </c>
      <c r="CT263" s="342">
        <v>12</v>
      </c>
      <c r="CU263" s="342">
        <v>12.65</v>
      </c>
      <c r="CV263" s="342">
        <v>13.3</v>
      </c>
      <c r="CW263" s="342">
        <v>14.6</v>
      </c>
      <c r="CY263" s="101">
        <f t="shared" si="175"/>
        <v>1</v>
      </c>
      <c r="CZ263" s="101"/>
      <c r="DA263" s="101"/>
      <c r="DB263" s="311"/>
      <c r="DC263" s="311"/>
      <c r="DD263" s="311"/>
      <c r="DE263" s="311"/>
      <c r="DF263" s="311"/>
      <c r="DP263" s="311"/>
      <c r="DQ263" s="311"/>
      <c r="DR263" s="311"/>
      <c r="DS263" s="311"/>
      <c r="DT263" s="311"/>
      <c r="DU263" s="311"/>
      <c r="DV263" s="311"/>
      <c r="DW263" s="311"/>
      <c r="DX263" s="101"/>
      <c r="DY263" s="101"/>
      <c r="DZ263" s="101"/>
      <c r="EA263" s="101"/>
      <c r="EB263" s="101"/>
      <c r="EC263" s="101"/>
      <c r="ED263" s="101"/>
      <c r="EE263" s="311"/>
      <c r="EF263" s="101"/>
      <c r="EG263" s="101"/>
      <c r="EH263" s="101"/>
      <c r="EI263" s="101"/>
      <c r="EJ263" s="105"/>
      <c r="EK263" s="105"/>
      <c r="EL263" s="69"/>
      <c r="EM263" s="68"/>
      <c r="EN263" s="68"/>
      <c r="EO263" s="68"/>
      <c r="EP263" s="68"/>
      <c r="EQ263" s="68"/>
      <c r="ER263" s="68"/>
      <c r="ES263" s="15"/>
      <c r="ET263" s="15"/>
      <c r="EU263" s="105"/>
      <c r="EV263" s="105"/>
      <c r="EW263" s="105"/>
      <c r="EX263" s="105"/>
      <c r="EY263" s="105"/>
      <c r="EZ263" s="105"/>
      <c r="FA263" s="67"/>
      <c r="FB263" s="105"/>
      <c r="FC263" s="105"/>
      <c r="FD263" s="105"/>
      <c r="FE263" s="105"/>
      <c r="FF263" s="105"/>
      <c r="FG263" s="105"/>
      <c r="FH263" s="67"/>
      <c r="FI263" s="67"/>
      <c r="FJ263" s="67"/>
      <c r="FK263" s="67"/>
      <c r="FL263" s="67"/>
      <c r="FM263" s="67"/>
      <c r="FN263" s="67"/>
    </row>
    <row r="264" spans="2:170" ht="22.5" customHeight="1" x14ac:dyDescent="0.45">
      <c r="B264" s="133">
        <f>IF(Data!B263&lt;&gt;"",Data!B263,"")</f>
        <v>250</v>
      </c>
      <c r="C264" s="158" t="str">
        <f>IF(Data!C263&lt;&gt;"",Data!C263,"")</f>
        <v>นายนพวิชญ์   ติระกาล</v>
      </c>
      <c r="D264" s="106">
        <f>IF(Data!D263&lt;&gt;"",Data!D263,"")</f>
        <v>1</v>
      </c>
      <c r="E264" s="140">
        <f>IF(AND(I264=1,Data!T263=0),0,IF(I264=999,999,Data!T263))</f>
        <v>200</v>
      </c>
      <c r="F264" s="140">
        <f t="shared" si="132"/>
        <v>16.666666666666668</v>
      </c>
      <c r="G264" s="140">
        <f>IF(Data!K263&lt;&gt;"",Data!K263,"")</f>
        <v>42</v>
      </c>
      <c r="H264" s="141">
        <f>IF(Data!L263&lt;&gt;"",Data!L263,"")</f>
        <v>163</v>
      </c>
      <c r="I264" s="63">
        <f>IF(Data!M263&lt;&gt;"",Data!M263,"")</f>
        <v>1</v>
      </c>
      <c r="J264" s="63">
        <f t="shared" si="133"/>
        <v>76</v>
      </c>
      <c r="L264" s="64" t="str">
        <f t="shared" si="134"/>
        <v>น้ำหนักน้อยกว่าเกณฑ์</v>
      </c>
      <c r="M264" s="74"/>
      <c r="N264" s="63">
        <f t="shared" si="135"/>
        <v>97</v>
      </c>
      <c r="P264" s="64" t="str">
        <f t="shared" si="136"/>
        <v>ส่วนสูงตามเกณฑ์</v>
      </c>
      <c r="R264" s="63">
        <f t="shared" si="137"/>
        <v>83</v>
      </c>
      <c r="S264" s="64" t="str">
        <f t="shared" si="138"/>
        <v>ค่อนข้างผอม</v>
      </c>
      <c r="W264" s="310">
        <f t="shared" si="139"/>
        <v>1200</v>
      </c>
      <c r="Y264" s="65">
        <f t="shared" si="140"/>
        <v>55.4</v>
      </c>
      <c r="Z264" s="65">
        <f t="shared" si="141"/>
        <v>168.88404223999999</v>
      </c>
      <c r="AA264" s="65">
        <f t="shared" si="142"/>
        <v>50.8</v>
      </c>
      <c r="AB264" s="65">
        <f t="shared" si="143"/>
        <v>0</v>
      </c>
      <c r="AC264" s="65">
        <f t="shared" si="144"/>
        <v>50.8</v>
      </c>
      <c r="AD264" s="65">
        <f t="shared" si="145"/>
        <v>35.621115171808327</v>
      </c>
      <c r="AE264" s="65">
        <f t="shared" si="146"/>
        <v>42.214076781205549</v>
      </c>
      <c r="AF264" s="65">
        <f t="shared" si="147"/>
        <v>45.510557585904166</v>
      </c>
      <c r="AG264" s="65">
        <f t="shared" si="148"/>
        <v>65.289442414095831</v>
      </c>
      <c r="AH264" s="65">
        <f t="shared" si="149"/>
        <v>68.585923218794449</v>
      </c>
      <c r="AI264" s="65">
        <f t="shared" si="150"/>
        <v>75.2</v>
      </c>
      <c r="AJ264" s="65">
        <f t="shared" si="151"/>
        <v>150.84662043424609</v>
      </c>
      <c r="AK264" s="65">
        <f t="shared" si="152"/>
        <v>156.8590943694974</v>
      </c>
      <c r="AL264" s="65">
        <f t="shared" si="153"/>
        <v>159.86533133712302</v>
      </c>
      <c r="AM264" s="65">
        <f t="shared" si="154"/>
        <v>176.80038744917127</v>
      </c>
      <c r="AN264" s="65">
        <f t="shared" si="155"/>
        <v>179.4391691855617</v>
      </c>
      <c r="AO264" s="65">
        <f t="shared" si="156"/>
        <v>184.71673265834258</v>
      </c>
      <c r="AP264" s="65">
        <f t="shared" si="157"/>
        <v>35.965836378856245</v>
      </c>
      <c r="AQ264" s="65">
        <f t="shared" si="158"/>
        <v>40.910557585904165</v>
      </c>
      <c r="AR264" s="65">
        <f t="shared" si="159"/>
        <v>43.382918189428118</v>
      </c>
      <c r="AS264" s="65">
        <f t="shared" si="160"/>
        <v>59.812153167684102</v>
      </c>
      <c r="AT264" s="65">
        <f t="shared" si="161"/>
        <v>62.816204223578815</v>
      </c>
      <c r="AU264" s="65">
        <f t="shared" si="162"/>
        <v>68.82430633536822</v>
      </c>
      <c r="AV264" s="65">
        <f t="shared" si="163"/>
        <v>0</v>
      </c>
      <c r="AW264" s="65">
        <f t="shared" si="164"/>
        <v>35.965836378856245</v>
      </c>
      <c r="AX264" s="65">
        <f t="shared" si="165"/>
        <v>0</v>
      </c>
      <c r="AY264" s="65">
        <f t="shared" si="166"/>
        <v>40.910557585904165</v>
      </c>
      <c r="AZ264" s="65">
        <f t="shared" si="167"/>
        <v>0</v>
      </c>
      <c r="BA264" s="65">
        <f t="shared" si="168"/>
        <v>43.382918189428118</v>
      </c>
      <c r="BB264" s="65">
        <f t="shared" si="169"/>
        <v>0</v>
      </c>
      <c r="BC264" s="65">
        <f t="shared" si="170"/>
        <v>59.812153167684102</v>
      </c>
      <c r="BD264" s="65">
        <f t="shared" si="171"/>
        <v>0</v>
      </c>
      <c r="BE264" s="65">
        <f t="shared" si="172"/>
        <v>62.816204223578815</v>
      </c>
      <c r="BF264" s="65">
        <f t="shared" si="173"/>
        <v>0</v>
      </c>
      <c r="BG264" s="65">
        <f t="shared" si="174"/>
        <v>68.82430633536822</v>
      </c>
      <c r="BI264" s="371">
        <v>2009</v>
      </c>
      <c r="BJ264" s="342">
        <v>5.8264072357540986</v>
      </c>
      <c r="BK264" s="342">
        <v>6.5176048238360655</v>
      </c>
      <c r="BL264" s="342">
        <v>6.8632036178770486</v>
      </c>
      <c r="BM264" s="342">
        <v>7.2088024119180325</v>
      </c>
      <c r="BN264" s="342">
        <v>7.9</v>
      </c>
      <c r="BO264" s="342">
        <v>8.8570428142673379</v>
      </c>
      <c r="BP264" s="342">
        <v>9.3355642214010075</v>
      </c>
      <c r="BQ264" s="342">
        <v>9.8140856285346771</v>
      </c>
      <c r="BR264" s="342">
        <v>10.771128442802016</v>
      </c>
      <c r="BS264" s="65"/>
      <c r="BT264" s="371">
        <v>2009</v>
      </c>
      <c r="BU264" s="342">
        <v>61.524643214438839</v>
      </c>
      <c r="BV264" s="342">
        <v>64.183095476292564</v>
      </c>
      <c r="BW264" s="342">
        <v>65.512321607219405</v>
      </c>
      <c r="BX264" s="342">
        <v>66.841547738146275</v>
      </c>
      <c r="BY264" s="342">
        <v>69.5</v>
      </c>
      <c r="BZ264" s="342">
        <v>72.825095759788397</v>
      </c>
      <c r="CA264" s="342">
        <v>74.487643639682602</v>
      </c>
      <c r="CB264" s="342">
        <v>76.150191519576794</v>
      </c>
      <c r="CC264" s="342">
        <v>79.47528727936519</v>
      </c>
      <c r="CE264" s="385">
        <v>80.75</v>
      </c>
      <c r="CF264" s="342">
        <v>8.1</v>
      </c>
      <c r="CG264" s="342">
        <v>9.0500000000000007</v>
      </c>
      <c r="CH264" s="342">
        <v>9.5250000000000004</v>
      </c>
      <c r="CI264" s="342">
        <v>10</v>
      </c>
      <c r="CJ264" s="342">
        <v>10.95</v>
      </c>
      <c r="CK264" s="342">
        <v>12.4</v>
      </c>
      <c r="CL264" s="342">
        <v>13.125</v>
      </c>
      <c r="CM264" s="342">
        <v>13.85</v>
      </c>
      <c r="CN264" s="342">
        <v>15.3</v>
      </c>
      <c r="CO264" s="342">
        <v>8.0500000000000007</v>
      </c>
      <c r="CP264" s="342">
        <v>8.9499999999999993</v>
      </c>
      <c r="CQ264" s="342">
        <v>9.4</v>
      </c>
      <c r="CR264" s="342">
        <v>9.85</v>
      </c>
      <c r="CS264" s="342">
        <v>10.75</v>
      </c>
      <c r="CT264" s="342">
        <v>12.05</v>
      </c>
      <c r="CU264" s="342">
        <v>12.7</v>
      </c>
      <c r="CV264" s="342">
        <v>13.35</v>
      </c>
      <c r="CW264" s="342">
        <v>14.65</v>
      </c>
      <c r="CY264" s="101">
        <f t="shared" si="175"/>
        <v>1</v>
      </c>
      <c r="CZ264" s="101"/>
      <c r="DA264" s="101"/>
      <c r="DB264" s="311"/>
      <c r="DC264" s="311"/>
      <c r="DD264" s="311"/>
      <c r="DE264" s="311"/>
      <c r="DF264" s="311"/>
      <c r="DP264" s="311"/>
      <c r="DQ264" s="311"/>
      <c r="DR264" s="311"/>
      <c r="DS264" s="311"/>
      <c r="DT264" s="311"/>
      <c r="DU264" s="311"/>
      <c r="DV264" s="311"/>
      <c r="DW264" s="311"/>
      <c r="DX264" s="101"/>
      <c r="DY264" s="101"/>
      <c r="DZ264" s="101"/>
      <c r="EA264" s="101"/>
      <c r="EB264" s="101"/>
      <c r="EC264" s="101"/>
      <c r="ED264" s="101"/>
      <c r="EE264" s="311"/>
      <c r="EF264" s="101"/>
      <c r="EG264" s="101"/>
      <c r="EH264" s="101"/>
      <c r="EI264" s="101"/>
      <c r="EJ264" s="105"/>
      <c r="EK264" s="105"/>
      <c r="EL264" s="69"/>
      <c r="EM264" s="68"/>
      <c r="EN264" s="68"/>
      <c r="EO264" s="68"/>
      <c r="EP264" s="68"/>
      <c r="EQ264" s="68"/>
      <c r="ER264" s="68"/>
      <c r="ES264" s="15"/>
      <c r="ET264" s="15"/>
      <c r="EU264" s="105"/>
      <c r="EV264" s="105"/>
      <c r="EW264" s="105"/>
      <c r="EX264" s="105"/>
      <c r="EY264" s="105"/>
      <c r="EZ264" s="105"/>
      <c r="FA264" s="67"/>
      <c r="FB264" s="105"/>
      <c r="FC264" s="105"/>
      <c r="FD264" s="105"/>
      <c r="FE264" s="105"/>
      <c r="FF264" s="105"/>
      <c r="FG264" s="105"/>
      <c r="FH264" s="67"/>
      <c r="FI264" s="67"/>
      <c r="FJ264" s="67"/>
      <c r="FK264" s="67"/>
      <c r="FL264" s="67"/>
      <c r="FM264" s="67"/>
      <c r="FN264" s="67"/>
    </row>
    <row r="265" spans="2:170" ht="22.5" customHeight="1" x14ac:dyDescent="0.45">
      <c r="B265" s="133">
        <f>IF(Data!B264&lt;&gt;"",Data!B264,"")</f>
        <v>251</v>
      </c>
      <c r="C265" s="158" t="str">
        <f>IF(Data!C264&lt;&gt;"",Data!C264,"")</f>
        <v>นายกริชตะวัน   เกตุปาน</v>
      </c>
      <c r="D265" s="106">
        <f>IF(Data!D264&lt;&gt;"",Data!D264,"")</f>
        <v>1</v>
      </c>
      <c r="E265" s="140">
        <f>IF(AND(I265=1,Data!T264=0),0,IF(I265=999,999,Data!T264))</f>
        <v>200</v>
      </c>
      <c r="F265" s="140">
        <f t="shared" si="132"/>
        <v>16.666666666666668</v>
      </c>
      <c r="G265" s="140">
        <f>IF(Data!K264&lt;&gt;"",Data!K264,"")</f>
        <v>55</v>
      </c>
      <c r="H265" s="141">
        <f>IF(Data!L264&lt;&gt;"",Data!L264,"")</f>
        <v>173</v>
      </c>
      <c r="I265" s="63">
        <f>IF(Data!M264&lt;&gt;"",Data!M264,"")</f>
        <v>1</v>
      </c>
      <c r="J265" s="63">
        <f t="shared" si="133"/>
        <v>99</v>
      </c>
      <c r="L265" s="64" t="str">
        <f t="shared" si="134"/>
        <v>น้ำหนักตามเกณฑ์</v>
      </c>
      <c r="M265" s="74"/>
      <c r="N265" s="63">
        <f t="shared" si="135"/>
        <v>102</v>
      </c>
      <c r="P265" s="64" t="str">
        <f t="shared" si="136"/>
        <v>ส่วนสูงตามเกณฑ์</v>
      </c>
      <c r="R265" s="63">
        <f t="shared" si="137"/>
        <v>92</v>
      </c>
      <c r="S265" s="64" t="str">
        <f t="shared" si="138"/>
        <v>สมส่วน</v>
      </c>
      <c r="W265" s="310">
        <f t="shared" si="139"/>
        <v>1200</v>
      </c>
      <c r="Y265" s="65">
        <f t="shared" si="140"/>
        <v>55.4</v>
      </c>
      <c r="Z265" s="65">
        <f t="shared" si="141"/>
        <v>168.88404223999999</v>
      </c>
      <c r="AA265" s="65">
        <f t="shared" si="142"/>
        <v>59.5</v>
      </c>
      <c r="AB265" s="65">
        <f t="shared" si="143"/>
        <v>0</v>
      </c>
      <c r="AC265" s="65">
        <f t="shared" si="144"/>
        <v>59.5</v>
      </c>
      <c r="AD265" s="65">
        <f t="shared" si="145"/>
        <v>35.621115171808327</v>
      </c>
      <c r="AE265" s="65">
        <f t="shared" si="146"/>
        <v>42.214076781205549</v>
      </c>
      <c r="AF265" s="65">
        <f t="shared" si="147"/>
        <v>45.510557585904166</v>
      </c>
      <c r="AG265" s="65">
        <f t="shared" si="148"/>
        <v>65.289442414095831</v>
      </c>
      <c r="AH265" s="65">
        <f t="shared" si="149"/>
        <v>68.585923218794449</v>
      </c>
      <c r="AI265" s="65">
        <f t="shared" si="150"/>
        <v>75.2</v>
      </c>
      <c r="AJ265" s="65">
        <f t="shared" si="151"/>
        <v>150.84662043424609</v>
      </c>
      <c r="AK265" s="65">
        <f t="shared" si="152"/>
        <v>156.8590943694974</v>
      </c>
      <c r="AL265" s="65">
        <f t="shared" si="153"/>
        <v>159.86533133712302</v>
      </c>
      <c r="AM265" s="65">
        <f t="shared" si="154"/>
        <v>176.80038744917127</v>
      </c>
      <c r="AN265" s="65">
        <f t="shared" si="155"/>
        <v>179.4391691855617</v>
      </c>
      <c r="AO265" s="65">
        <f t="shared" si="156"/>
        <v>184.71673265834258</v>
      </c>
      <c r="AP265" s="65">
        <f t="shared" si="157"/>
        <v>42.273229343187907</v>
      </c>
      <c r="AQ265" s="65">
        <f t="shared" si="158"/>
        <v>48.015486228791936</v>
      </c>
      <c r="AR265" s="65">
        <f t="shared" si="159"/>
        <v>50.886614671593946</v>
      </c>
      <c r="AS265" s="65">
        <f t="shared" si="160"/>
        <v>67.714617489127988</v>
      </c>
      <c r="AT265" s="65">
        <f t="shared" si="161"/>
        <v>70.452823318837318</v>
      </c>
      <c r="AU265" s="65">
        <f t="shared" si="162"/>
        <v>75.929234978255977</v>
      </c>
      <c r="AV265" s="65">
        <f t="shared" si="163"/>
        <v>0</v>
      </c>
      <c r="AW265" s="65">
        <f t="shared" si="164"/>
        <v>42.273229343187907</v>
      </c>
      <c r="AX265" s="65">
        <f t="shared" si="165"/>
        <v>0</v>
      </c>
      <c r="AY265" s="65">
        <f t="shared" si="166"/>
        <v>48.015486228791936</v>
      </c>
      <c r="AZ265" s="65">
        <f t="shared" si="167"/>
        <v>0</v>
      </c>
      <c r="BA265" s="65">
        <f t="shared" si="168"/>
        <v>50.886614671593946</v>
      </c>
      <c r="BB265" s="65">
        <f t="shared" si="169"/>
        <v>0</v>
      </c>
      <c r="BC265" s="65">
        <f t="shared" si="170"/>
        <v>67.714617489127988</v>
      </c>
      <c r="BD265" s="65">
        <f t="shared" si="171"/>
        <v>0</v>
      </c>
      <c r="BE265" s="65">
        <f t="shared" si="172"/>
        <v>70.452823318837318</v>
      </c>
      <c r="BF265" s="65">
        <f t="shared" si="173"/>
        <v>0</v>
      </c>
      <c r="BG265" s="65">
        <f t="shared" si="174"/>
        <v>75.929234978255977</v>
      </c>
      <c r="BI265" s="371">
        <v>2010</v>
      </c>
      <c r="BJ265" s="342">
        <v>6.06</v>
      </c>
      <c r="BK265" s="342">
        <v>6.8112667333619177</v>
      </c>
      <c r="BL265" s="342">
        <v>7.1834500500214382</v>
      </c>
      <c r="BM265" s="342">
        <v>7.5556333666809588</v>
      </c>
      <c r="BN265" s="342">
        <v>8.3000000000000007</v>
      </c>
      <c r="BO265" s="342">
        <v>9.3102118595044132</v>
      </c>
      <c r="BP265" s="342">
        <v>9.8153177892566195</v>
      </c>
      <c r="BQ265" s="342">
        <v>10.320423719008826</v>
      </c>
      <c r="BR265" s="342">
        <v>11.330635578513238</v>
      </c>
      <c r="BS265" s="65"/>
      <c r="BT265" s="371">
        <v>2010</v>
      </c>
      <c r="BU265" s="342">
        <v>62.446121807305161</v>
      </c>
      <c r="BV265" s="342">
        <v>65.264081204870109</v>
      </c>
      <c r="BW265" s="342">
        <v>66.673060903652583</v>
      </c>
      <c r="BX265" s="342">
        <v>68.082040602435058</v>
      </c>
      <c r="BY265" s="342">
        <v>70.900000000000006</v>
      </c>
      <c r="BZ265" s="342">
        <v>74.339359621839961</v>
      </c>
      <c r="CA265" s="342">
        <v>76.059039432759931</v>
      </c>
      <c r="CB265" s="342">
        <v>77.778719243679916</v>
      </c>
      <c r="CC265" s="342">
        <v>81.218078865519871</v>
      </c>
      <c r="CE265" s="385">
        <v>81</v>
      </c>
      <c r="CF265" s="342">
        <v>8.15</v>
      </c>
      <c r="CG265" s="342">
        <v>9.1</v>
      </c>
      <c r="CH265" s="342">
        <v>9.5749999999999993</v>
      </c>
      <c r="CI265" s="342">
        <v>10.050000000000001</v>
      </c>
      <c r="CJ265" s="342">
        <v>11</v>
      </c>
      <c r="CK265" s="342">
        <v>12.45</v>
      </c>
      <c r="CL265" s="342">
        <v>13.175000000000001</v>
      </c>
      <c r="CM265" s="342">
        <v>13.9</v>
      </c>
      <c r="CN265" s="342">
        <v>15.35</v>
      </c>
      <c r="CO265" s="342">
        <v>8.1</v>
      </c>
      <c r="CP265" s="342">
        <v>9</v>
      </c>
      <c r="CQ265" s="342">
        <v>9.4499999999999993</v>
      </c>
      <c r="CR265" s="342">
        <v>9.9</v>
      </c>
      <c r="CS265" s="342">
        <v>10.8</v>
      </c>
      <c r="CT265" s="342">
        <v>12.1</v>
      </c>
      <c r="CU265" s="342">
        <v>12.75</v>
      </c>
      <c r="CV265" s="342">
        <v>13.4</v>
      </c>
      <c r="CW265" s="342">
        <v>14.7</v>
      </c>
      <c r="CY265" s="101">
        <f t="shared" si="175"/>
        <v>1</v>
      </c>
      <c r="CZ265" s="101"/>
      <c r="DA265" s="101"/>
      <c r="DB265" s="311"/>
      <c r="DC265" s="311"/>
      <c r="DD265" s="311"/>
      <c r="DE265" s="311"/>
      <c r="DF265" s="311"/>
      <c r="DP265" s="311"/>
      <c r="DQ265" s="311"/>
      <c r="DR265" s="311"/>
      <c r="DS265" s="311"/>
      <c r="DT265" s="311"/>
      <c r="DU265" s="311"/>
      <c r="DV265" s="311"/>
      <c r="DW265" s="311"/>
      <c r="DX265" s="101"/>
      <c r="DY265" s="101"/>
      <c r="DZ265" s="101"/>
      <c r="EA265" s="101"/>
      <c r="EB265" s="101"/>
      <c r="EC265" s="101"/>
      <c r="ED265" s="101"/>
      <c r="EE265" s="311"/>
      <c r="EF265" s="101"/>
      <c r="EG265" s="101"/>
      <c r="EH265" s="101"/>
      <c r="EI265" s="101"/>
      <c r="EJ265" s="105"/>
      <c r="EK265" s="105"/>
      <c r="EL265" s="69"/>
      <c r="EM265" s="68"/>
      <c r="EN265" s="68"/>
      <c r="EO265" s="68"/>
      <c r="EP265" s="68"/>
      <c r="EQ265" s="68"/>
      <c r="ER265" s="68"/>
      <c r="ES265" s="15"/>
      <c r="ET265" s="15"/>
      <c r="EU265" s="105"/>
      <c r="EV265" s="105"/>
      <c r="EW265" s="105"/>
      <c r="EX265" s="105"/>
      <c r="EY265" s="105"/>
      <c r="EZ265" s="105"/>
      <c r="FA265" s="67"/>
      <c r="FB265" s="105"/>
      <c r="FC265" s="105"/>
      <c r="FD265" s="105"/>
      <c r="FE265" s="105"/>
      <c r="FF265" s="105"/>
      <c r="FG265" s="105"/>
      <c r="FH265" s="67"/>
      <c r="FI265" s="67"/>
      <c r="FJ265" s="67"/>
      <c r="FK265" s="67"/>
      <c r="FL265" s="67"/>
      <c r="FM265" s="67"/>
      <c r="FN265" s="67"/>
    </row>
    <row r="266" spans="2:170" ht="22.5" customHeight="1" x14ac:dyDescent="0.45">
      <c r="B266" s="133">
        <f>IF(Data!B265&lt;&gt;"",Data!B265,"")</f>
        <v>252</v>
      </c>
      <c r="C266" s="158" t="str">
        <f>IF(Data!C265&lt;&gt;"",Data!C265,"")</f>
        <v>นายกฤตเมธ   แจ่มจ้อย</v>
      </c>
      <c r="D266" s="106">
        <f>IF(Data!D265&lt;&gt;"",Data!D265,"")</f>
        <v>1</v>
      </c>
      <c r="E266" s="140">
        <f>IF(AND(I266=1,Data!T265=0),0,IF(I266=999,999,Data!T265))</f>
        <v>195</v>
      </c>
      <c r="F266" s="140">
        <f t="shared" si="132"/>
        <v>16.25</v>
      </c>
      <c r="G266" s="140">
        <f>IF(Data!K265&lt;&gt;"",Data!K265,"")</f>
        <v>53</v>
      </c>
      <c r="H266" s="141">
        <f>IF(Data!L265&lt;&gt;"",Data!L265,"")</f>
        <v>165</v>
      </c>
      <c r="I266" s="63">
        <f>IF(Data!M265&lt;&gt;"",Data!M265,"")</f>
        <v>1</v>
      </c>
      <c r="J266" s="63">
        <f t="shared" si="133"/>
        <v>97</v>
      </c>
      <c r="L266" s="64" t="str">
        <f t="shared" si="134"/>
        <v>น้ำหนักตามเกณฑ์</v>
      </c>
      <c r="M266" s="74"/>
      <c r="N266" s="63">
        <f t="shared" si="135"/>
        <v>98</v>
      </c>
      <c r="P266" s="64" t="str">
        <f t="shared" si="136"/>
        <v>ส่วนสูงตามเกณฑ์</v>
      </c>
      <c r="R266" s="63">
        <f t="shared" si="137"/>
        <v>101</v>
      </c>
      <c r="S266" s="64" t="str">
        <f t="shared" si="138"/>
        <v>สมส่วน</v>
      </c>
      <c r="W266" s="310">
        <f t="shared" si="139"/>
        <v>1195</v>
      </c>
      <c r="Y266" s="65">
        <f t="shared" si="140"/>
        <v>54.4</v>
      </c>
      <c r="Z266" s="65">
        <f t="shared" si="141"/>
        <v>168.12229263360001</v>
      </c>
      <c r="AA266" s="65">
        <f t="shared" si="142"/>
        <v>52.7</v>
      </c>
      <c r="AB266" s="65">
        <f t="shared" si="143"/>
        <v>0</v>
      </c>
      <c r="AC266" s="65">
        <f t="shared" si="144"/>
        <v>52.7</v>
      </c>
      <c r="AD266" s="65">
        <f t="shared" si="145"/>
        <v>34.621115171808327</v>
      </c>
      <c r="AE266" s="65">
        <f t="shared" si="146"/>
        <v>41.214076781205549</v>
      </c>
      <c r="AF266" s="65">
        <f t="shared" si="147"/>
        <v>44.510557585904166</v>
      </c>
      <c r="AG266" s="65">
        <f t="shared" si="148"/>
        <v>64.608456685518277</v>
      </c>
      <c r="AH266" s="65">
        <f t="shared" si="149"/>
        <v>68.011275580691049</v>
      </c>
      <c r="AI266" s="65">
        <f t="shared" si="150"/>
        <v>74.8</v>
      </c>
      <c r="AJ266" s="65">
        <f t="shared" si="151"/>
        <v>149.86532237957604</v>
      </c>
      <c r="AK266" s="65">
        <f t="shared" si="152"/>
        <v>155.95097913091737</v>
      </c>
      <c r="AL266" s="65">
        <f t="shared" si="153"/>
        <v>158.99380750658801</v>
      </c>
      <c r="AM266" s="65">
        <f t="shared" si="154"/>
        <v>176.263268112887</v>
      </c>
      <c r="AN266" s="65">
        <f t="shared" si="155"/>
        <v>178.97692660598267</v>
      </c>
      <c r="AO266" s="65">
        <f t="shared" si="156"/>
        <v>184.404243592174</v>
      </c>
      <c r="AP266" s="65">
        <f t="shared" si="157"/>
        <v>37.068300700300128</v>
      </c>
      <c r="AQ266" s="65">
        <f t="shared" si="158"/>
        <v>42.278867133533417</v>
      </c>
      <c r="AR266" s="65">
        <f t="shared" si="159"/>
        <v>44.884150350150065</v>
      </c>
      <c r="AS266" s="65">
        <f t="shared" si="160"/>
        <v>61.47289246411728</v>
      </c>
      <c r="AT266" s="65">
        <f t="shared" si="161"/>
        <v>64.397189952156367</v>
      </c>
      <c r="AU266" s="65">
        <f t="shared" si="162"/>
        <v>70.245784928234556</v>
      </c>
      <c r="AV266" s="65">
        <f t="shared" si="163"/>
        <v>0</v>
      </c>
      <c r="AW266" s="65">
        <f t="shared" si="164"/>
        <v>37.068300700300128</v>
      </c>
      <c r="AX266" s="65">
        <f t="shared" si="165"/>
        <v>0</v>
      </c>
      <c r="AY266" s="65">
        <f t="shared" si="166"/>
        <v>42.278867133533417</v>
      </c>
      <c r="AZ266" s="65">
        <f t="shared" si="167"/>
        <v>0</v>
      </c>
      <c r="BA266" s="65">
        <f t="shared" si="168"/>
        <v>44.884150350150065</v>
      </c>
      <c r="BB266" s="65">
        <f t="shared" si="169"/>
        <v>0</v>
      </c>
      <c r="BC266" s="65">
        <f t="shared" si="170"/>
        <v>61.47289246411728</v>
      </c>
      <c r="BD266" s="65">
        <f t="shared" si="171"/>
        <v>0</v>
      </c>
      <c r="BE266" s="65">
        <f t="shared" si="172"/>
        <v>64.397189952156367</v>
      </c>
      <c r="BF266" s="65">
        <f t="shared" si="173"/>
        <v>0</v>
      </c>
      <c r="BG266" s="65">
        <f t="shared" si="174"/>
        <v>70.245784928234556</v>
      </c>
      <c r="BI266" s="371">
        <v>2011</v>
      </c>
      <c r="BJ266" s="342">
        <v>6.3</v>
      </c>
      <c r="BK266" s="342">
        <v>7.1112667333619175</v>
      </c>
      <c r="BL266" s="342">
        <v>7.483450050021438</v>
      </c>
      <c r="BM266" s="342">
        <v>7.8556333666809586</v>
      </c>
      <c r="BN266" s="342">
        <v>8.6</v>
      </c>
      <c r="BO266" s="342">
        <v>9.6633809047414871</v>
      </c>
      <c r="BP266" s="342">
        <v>10.19507135711223</v>
      </c>
      <c r="BQ266" s="342">
        <v>10.726761809482975</v>
      </c>
      <c r="BR266" s="342">
        <v>11.790142714224462</v>
      </c>
      <c r="BS266" s="65"/>
      <c r="BT266" s="371">
        <v>2011</v>
      </c>
      <c r="BU266" s="342">
        <v>63.267600400171489</v>
      </c>
      <c r="BV266" s="342">
        <v>66.24506693344766</v>
      </c>
      <c r="BW266" s="342">
        <v>67.733800200085739</v>
      </c>
      <c r="BX266" s="342">
        <v>69.222533466723831</v>
      </c>
      <c r="BY266" s="342">
        <v>72.2</v>
      </c>
      <c r="BZ266" s="342">
        <v>75.767224109581264</v>
      </c>
      <c r="CA266" s="342">
        <v>77.550836164371901</v>
      </c>
      <c r="CB266" s="342">
        <v>79.33444821916251</v>
      </c>
      <c r="CC266" s="342">
        <v>82.901672328743771</v>
      </c>
      <c r="CE266" s="385">
        <v>81.25</v>
      </c>
      <c r="CF266" s="342">
        <v>8.1999999999999993</v>
      </c>
      <c r="CG266" s="342">
        <v>9.15</v>
      </c>
      <c r="CH266" s="342">
        <v>9.625</v>
      </c>
      <c r="CI266" s="342">
        <v>10.1</v>
      </c>
      <c r="CJ266" s="342">
        <v>11.05</v>
      </c>
      <c r="CK266" s="342">
        <v>12.5</v>
      </c>
      <c r="CL266" s="342">
        <v>13.225</v>
      </c>
      <c r="CM266" s="342">
        <v>13.95</v>
      </c>
      <c r="CN266" s="342">
        <v>15.4</v>
      </c>
      <c r="CO266" s="342">
        <v>8.1624999999999996</v>
      </c>
      <c r="CP266" s="342">
        <v>9.0500000000000007</v>
      </c>
      <c r="CQ266" s="342">
        <v>9.4937500000000004</v>
      </c>
      <c r="CR266" s="342">
        <v>9.9375</v>
      </c>
      <c r="CS266" s="342">
        <v>10.824999999999999</v>
      </c>
      <c r="CT266" s="342">
        <v>12.137499999999999</v>
      </c>
      <c r="CU266" s="342">
        <v>12.793749999999999</v>
      </c>
      <c r="CV266" s="342">
        <v>13.45</v>
      </c>
      <c r="CW266" s="342">
        <v>14.762499999999999</v>
      </c>
      <c r="CY266" s="101">
        <f t="shared" si="175"/>
        <v>1</v>
      </c>
      <c r="CZ266" s="101"/>
      <c r="DA266" s="101"/>
      <c r="DB266" s="311"/>
      <c r="DC266" s="311"/>
      <c r="DD266" s="311"/>
      <c r="DE266" s="311"/>
      <c r="DF266" s="311"/>
      <c r="DP266" s="311"/>
      <c r="DQ266" s="311"/>
      <c r="DR266" s="311"/>
      <c r="DS266" s="311"/>
      <c r="DT266" s="311"/>
      <c r="DU266" s="311"/>
      <c r="DV266" s="311"/>
      <c r="DW266" s="311"/>
      <c r="DX266" s="101"/>
      <c r="DY266" s="101"/>
      <c r="DZ266" s="101"/>
      <c r="EA266" s="101"/>
      <c r="EB266" s="101"/>
      <c r="EC266" s="101"/>
      <c r="ED266" s="101"/>
      <c r="EE266" s="311"/>
      <c r="EF266" s="101"/>
      <c r="EG266" s="101"/>
      <c r="EH266" s="101"/>
      <c r="EI266" s="101"/>
      <c r="EJ266" s="105"/>
      <c r="EK266" s="105"/>
      <c r="EL266" s="69"/>
      <c r="EM266" s="68"/>
      <c r="EN266" s="68"/>
      <c r="EO266" s="68"/>
      <c r="EP266" s="68"/>
      <c r="EQ266" s="68"/>
      <c r="ER266" s="68"/>
      <c r="ES266" s="15"/>
      <c r="ET266" s="15"/>
      <c r="EU266" s="105"/>
      <c r="EV266" s="105"/>
      <c r="EW266" s="105"/>
      <c r="EX266" s="105"/>
      <c r="EY266" s="105"/>
      <c r="EZ266" s="105"/>
      <c r="FA266" s="67"/>
      <c r="FB266" s="105"/>
      <c r="FC266" s="105"/>
      <c r="FD266" s="105"/>
      <c r="FE266" s="105"/>
      <c r="FF266" s="105"/>
      <c r="FG266" s="105"/>
      <c r="FH266" s="67"/>
      <c r="FI266" s="67"/>
      <c r="FJ266" s="67"/>
      <c r="FK266" s="67"/>
      <c r="FL266" s="67"/>
      <c r="FM266" s="67"/>
      <c r="FN266" s="67"/>
    </row>
    <row r="267" spans="2:170" ht="22.5" customHeight="1" x14ac:dyDescent="0.45">
      <c r="B267" s="133">
        <f>IF(Data!B266&lt;&gt;"",Data!B266,"")</f>
        <v>253</v>
      </c>
      <c r="C267" s="158" t="str">
        <f>IF(Data!C266&lt;&gt;"",Data!C266,"")</f>
        <v>นายกวิน   เกตุดี</v>
      </c>
      <c r="D267" s="106">
        <f>IF(Data!D266&lt;&gt;"",Data!D266,"")</f>
        <v>1</v>
      </c>
      <c r="E267" s="140">
        <f>IF(AND(I267=1,Data!T266=0),0,IF(I267=999,999,Data!T266))</f>
        <v>202</v>
      </c>
      <c r="F267" s="140">
        <f t="shared" si="132"/>
        <v>16.833333333333332</v>
      </c>
      <c r="G267" s="140">
        <f>IF(Data!K266&lt;&gt;"",Data!K266,"")</f>
        <v>74</v>
      </c>
      <c r="H267" s="141">
        <f>IF(Data!L266&lt;&gt;"",Data!L266,"")</f>
        <v>169</v>
      </c>
      <c r="I267" s="63">
        <f>IF(Data!M266&lt;&gt;"",Data!M266,"")</f>
        <v>1</v>
      </c>
      <c r="J267" s="63">
        <f t="shared" si="133"/>
        <v>133</v>
      </c>
      <c r="L267" s="64" t="str">
        <f t="shared" si="134"/>
        <v>น้ำหนักมากกว่าเกณฑ์</v>
      </c>
      <c r="M267" s="74"/>
      <c r="N267" s="63">
        <f t="shared" si="135"/>
        <v>100</v>
      </c>
      <c r="P267" s="64" t="str">
        <f t="shared" si="136"/>
        <v>ส่วนสูงตามเกณฑ์</v>
      </c>
      <c r="R267" s="63">
        <f t="shared" si="137"/>
        <v>132</v>
      </c>
      <c r="S267" s="64" t="str">
        <f t="shared" si="138"/>
        <v>อ้วน</v>
      </c>
      <c r="W267" s="310">
        <f t="shared" si="139"/>
        <v>1202</v>
      </c>
      <c r="Y267" s="65">
        <f t="shared" si="140"/>
        <v>55.7</v>
      </c>
      <c r="Z267" s="65">
        <f t="shared" si="141"/>
        <v>169.08219212799997</v>
      </c>
      <c r="AA267" s="65">
        <f t="shared" si="142"/>
        <v>56.2</v>
      </c>
      <c r="AB267" s="65">
        <f t="shared" si="143"/>
        <v>0</v>
      </c>
      <c r="AC267" s="65">
        <f t="shared" si="144"/>
        <v>56.2</v>
      </c>
      <c r="AD267" s="65">
        <f t="shared" si="145"/>
        <v>36.080622307519548</v>
      </c>
      <c r="AE267" s="65">
        <f t="shared" si="146"/>
        <v>42.620414871679699</v>
      </c>
      <c r="AF267" s="65">
        <f t="shared" si="147"/>
        <v>45.890311153759775</v>
      </c>
      <c r="AG267" s="65">
        <f t="shared" si="148"/>
        <v>65.509688846240238</v>
      </c>
      <c r="AH267" s="65">
        <f t="shared" si="149"/>
        <v>68.779585128320292</v>
      </c>
      <c r="AI267" s="65">
        <f t="shared" si="150"/>
        <v>75.3</v>
      </c>
      <c r="AJ267" s="65">
        <f t="shared" si="151"/>
        <v>151.18655317109773</v>
      </c>
      <c r="AK267" s="65">
        <f t="shared" si="152"/>
        <v>157.15176615673181</v>
      </c>
      <c r="AL267" s="65">
        <f t="shared" si="153"/>
        <v>160.13437264954885</v>
      </c>
      <c r="AM267" s="65">
        <f t="shared" si="154"/>
        <v>176.99382388855042</v>
      </c>
      <c r="AN267" s="65">
        <f t="shared" si="155"/>
        <v>179.63103447540058</v>
      </c>
      <c r="AO267" s="65">
        <f t="shared" si="156"/>
        <v>184.90545564910087</v>
      </c>
      <c r="AP267" s="65">
        <f t="shared" si="157"/>
        <v>39.611257886032789</v>
      </c>
      <c r="AQ267" s="65">
        <f t="shared" si="158"/>
        <v>45.140838590688524</v>
      </c>
      <c r="AR267" s="65">
        <f t="shared" si="159"/>
        <v>47.905628943016389</v>
      </c>
      <c r="AS267" s="65">
        <f t="shared" si="160"/>
        <v>64.733631760550438</v>
      </c>
      <c r="AT267" s="65">
        <f t="shared" si="161"/>
        <v>67.578175680733921</v>
      </c>
      <c r="AU267" s="65">
        <f t="shared" si="162"/>
        <v>73.267263521100887</v>
      </c>
      <c r="AV267" s="65">
        <f t="shared" si="163"/>
        <v>0</v>
      </c>
      <c r="AW267" s="65">
        <f t="shared" si="164"/>
        <v>39.611257886032789</v>
      </c>
      <c r="AX267" s="65">
        <f t="shared" si="165"/>
        <v>0</v>
      </c>
      <c r="AY267" s="65">
        <f t="shared" si="166"/>
        <v>45.140838590688524</v>
      </c>
      <c r="AZ267" s="65">
        <f t="shared" si="167"/>
        <v>0</v>
      </c>
      <c r="BA267" s="65">
        <f t="shared" si="168"/>
        <v>47.905628943016389</v>
      </c>
      <c r="BB267" s="65">
        <f t="shared" si="169"/>
        <v>0</v>
      </c>
      <c r="BC267" s="65">
        <f t="shared" si="170"/>
        <v>64.733631760550438</v>
      </c>
      <c r="BD267" s="65">
        <f t="shared" si="171"/>
        <v>0</v>
      </c>
      <c r="BE267" s="65">
        <f t="shared" si="172"/>
        <v>67.578175680733921</v>
      </c>
      <c r="BF267" s="65">
        <f t="shared" si="173"/>
        <v>0</v>
      </c>
      <c r="BG267" s="65">
        <f t="shared" si="174"/>
        <v>73.267263521100887</v>
      </c>
      <c r="BI267" s="371">
        <v>2012</v>
      </c>
      <c r="BJ267" s="342">
        <v>6.5</v>
      </c>
      <c r="BK267" s="342">
        <v>7.3112667333619177</v>
      </c>
      <c r="BL267" s="342">
        <v>7.6834500500214391</v>
      </c>
      <c r="BM267" s="342">
        <v>8.0556333666809596</v>
      </c>
      <c r="BN267" s="342">
        <v>8.8000000000000007</v>
      </c>
      <c r="BO267" s="342">
        <v>9.9165499499785632</v>
      </c>
      <c r="BP267" s="342">
        <v>10.474824924967844</v>
      </c>
      <c r="BQ267" s="342">
        <v>11.033099899957124</v>
      </c>
      <c r="BR267" s="342">
        <v>12.149649849935686</v>
      </c>
      <c r="BS267" s="65"/>
      <c r="BT267" s="371">
        <v>2012</v>
      </c>
      <c r="BU267" s="342">
        <v>64.217146737858641</v>
      </c>
      <c r="BV267" s="342">
        <v>67.278097825239101</v>
      </c>
      <c r="BW267" s="342">
        <v>68.808573368929316</v>
      </c>
      <c r="BX267" s="342">
        <v>70.339048912619546</v>
      </c>
      <c r="BY267" s="342">
        <v>73.400000000000006</v>
      </c>
      <c r="BZ267" s="342">
        <v>77.093571495446326</v>
      </c>
      <c r="CA267" s="342">
        <v>78.940357243169487</v>
      </c>
      <c r="CB267" s="342">
        <v>80.787142990892661</v>
      </c>
      <c r="CC267" s="342">
        <v>84.480714486338996</v>
      </c>
      <c r="CE267" s="385">
        <v>81.5</v>
      </c>
      <c r="CF267" s="342">
        <v>8.25</v>
      </c>
      <c r="CG267" s="342">
        <v>9.1999999999999993</v>
      </c>
      <c r="CH267" s="342">
        <v>9.6750000000000007</v>
      </c>
      <c r="CI267" s="342">
        <v>10.15</v>
      </c>
      <c r="CJ267" s="342">
        <v>11.1</v>
      </c>
      <c r="CK267" s="342">
        <v>12.55</v>
      </c>
      <c r="CL267" s="342">
        <v>13.275</v>
      </c>
      <c r="CM267" s="342">
        <v>14</v>
      </c>
      <c r="CN267" s="342">
        <v>15.45</v>
      </c>
      <c r="CO267" s="342">
        <v>8.2249999999999996</v>
      </c>
      <c r="CP267" s="342">
        <v>9.1</v>
      </c>
      <c r="CQ267" s="342">
        <v>9.5374999999999996</v>
      </c>
      <c r="CR267" s="342">
        <v>9.9749999999999996</v>
      </c>
      <c r="CS267" s="342">
        <v>10.85</v>
      </c>
      <c r="CT267" s="342">
        <v>12.175000000000001</v>
      </c>
      <c r="CU267" s="342">
        <v>12.8375</v>
      </c>
      <c r="CV267" s="342">
        <v>13.5</v>
      </c>
      <c r="CW267" s="342">
        <v>14.824999999999999</v>
      </c>
      <c r="CY267" s="101">
        <f t="shared" si="175"/>
        <v>1</v>
      </c>
      <c r="CZ267" s="101"/>
      <c r="DA267" s="101"/>
      <c r="DB267" s="311"/>
      <c r="DC267" s="311"/>
      <c r="DD267" s="311"/>
      <c r="DE267" s="311"/>
      <c r="DF267" s="311"/>
      <c r="DP267" s="311"/>
      <c r="DQ267" s="311"/>
      <c r="DR267" s="311"/>
      <c r="DS267" s="311"/>
      <c r="DT267" s="311"/>
      <c r="DU267" s="311"/>
      <c r="DV267" s="311"/>
      <c r="DW267" s="311"/>
      <c r="DX267" s="101"/>
      <c r="DY267" s="101"/>
      <c r="DZ267" s="101"/>
      <c r="EA267" s="101"/>
      <c r="EB267" s="101"/>
      <c r="EC267" s="101"/>
      <c r="ED267" s="101"/>
      <c r="EE267" s="311"/>
      <c r="EF267" s="101"/>
      <c r="EG267" s="101"/>
      <c r="EH267" s="101"/>
      <c r="EI267" s="101"/>
      <c r="EJ267" s="105"/>
      <c r="EK267" s="105"/>
      <c r="EL267" s="69"/>
      <c r="EM267" s="68"/>
      <c r="EN267" s="68"/>
      <c r="EO267" s="68"/>
      <c r="EP267" s="68"/>
      <c r="EQ267" s="68"/>
      <c r="ER267" s="68"/>
      <c r="ES267" s="15"/>
      <c r="ET267" s="15"/>
      <c r="EU267" s="105"/>
      <c r="EV267" s="105"/>
      <c r="EW267" s="105"/>
      <c r="EX267" s="105"/>
      <c r="EY267" s="105"/>
      <c r="EZ267" s="105"/>
      <c r="FA267" s="67"/>
      <c r="FB267" s="105"/>
      <c r="FC267" s="105"/>
      <c r="FD267" s="105"/>
      <c r="FE267" s="105"/>
      <c r="FF267" s="105"/>
      <c r="FG267" s="105"/>
      <c r="FH267" s="67"/>
      <c r="FI267" s="67"/>
      <c r="FJ267" s="67"/>
      <c r="FK267" s="67"/>
      <c r="FL267" s="67"/>
      <c r="FM267" s="67"/>
      <c r="FN267" s="67"/>
    </row>
    <row r="268" spans="2:170" ht="22.5" customHeight="1" x14ac:dyDescent="0.45">
      <c r="B268" s="133">
        <f>IF(Data!B267&lt;&gt;"",Data!B267,"")</f>
        <v>254</v>
      </c>
      <c r="C268" s="158" t="str">
        <f>IF(Data!C267&lt;&gt;"",Data!C267,"")</f>
        <v>นายกันตภณ   ยิ้มจันทร์</v>
      </c>
      <c r="D268" s="106">
        <f>IF(Data!D267&lt;&gt;"",Data!D267,"")</f>
        <v>1</v>
      </c>
      <c r="E268" s="140">
        <f>IF(AND(I268=1,Data!T267=0),0,IF(I268=999,999,Data!T267))</f>
        <v>204</v>
      </c>
      <c r="F268" s="140">
        <f t="shared" si="132"/>
        <v>17</v>
      </c>
      <c r="G268" s="140">
        <f>IF(Data!K267&lt;&gt;"",Data!K267,"")</f>
        <v>54</v>
      </c>
      <c r="H268" s="141">
        <f>IF(Data!L267&lt;&gt;"",Data!L267,"")</f>
        <v>170</v>
      </c>
      <c r="I268" s="63">
        <f>IF(Data!M267&lt;&gt;"",Data!M267,"")</f>
        <v>1</v>
      </c>
      <c r="J268" s="63">
        <f t="shared" si="133"/>
        <v>96</v>
      </c>
      <c r="L268" s="64" t="str">
        <f t="shared" si="134"/>
        <v>น้ำหนักตามเกณฑ์</v>
      </c>
      <c r="M268" s="74"/>
      <c r="N268" s="63">
        <f t="shared" si="135"/>
        <v>100</v>
      </c>
      <c r="P268" s="64" t="str">
        <f t="shared" si="136"/>
        <v>ส่วนสูงตามเกณฑ์</v>
      </c>
      <c r="R268" s="63">
        <f t="shared" si="137"/>
        <v>95</v>
      </c>
      <c r="S268" s="64" t="str">
        <f t="shared" si="138"/>
        <v>สมส่วน</v>
      </c>
      <c r="W268" s="310">
        <f t="shared" si="139"/>
        <v>1204</v>
      </c>
      <c r="Y268" s="65">
        <f t="shared" si="140"/>
        <v>56.1</v>
      </c>
      <c r="Z268" s="65">
        <f t="shared" si="141"/>
        <v>169.22116633599995</v>
      </c>
      <c r="AA268" s="65">
        <f t="shared" si="142"/>
        <v>57.1</v>
      </c>
      <c r="AB268" s="65">
        <f t="shared" si="143"/>
        <v>0</v>
      </c>
      <c r="AC268" s="65">
        <f t="shared" si="144"/>
        <v>57.1</v>
      </c>
      <c r="AD268" s="65">
        <f t="shared" si="145"/>
        <v>36.480622307519546</v>
      </c>
      <c r="AE268" s="65">
        <f t="shared" si="146"/>
        <v>43.020414871679698</v>
      </c>
      <c r="AF268" s="65">
        <f t="shared" si="147"/>
        <v>46.290311153759774</v>
      </c>
      <c r="AG268" s="65">
        <f t="shared" si="148"/>
        <v>65.750181710529006</v>
      </c>
      <c r="AH268" s="65">
        <f t="shared" si="149"/>
        <v>68.966908947372005</v>
      </c>
      <c r="AI268" s="65">
        <f t="shared" si="150"/>
        <v>75.400000000000006</v>
      </c>
      <c r="AJ268" s="65">
        <f t="shared" si="151"/>
        <v>151.52322579299283</v>
      </c>
      <c r="AK268" s="65">
        <f t="shared" si="152"/>
        <v>157.42253930732855</v>
      </c>
      <c r="AL268" s="65">
        <f t="shared" si="153"/>
        <v>160.37219606449639</v>
      </c>
      <c r="AM268" s="65">
        <f t="shared" si="154"/>
        <v>177.15946454543672</v>
      </c>
      <c r="AN268" s="65">
        <f t="shared" si="155"/>
        <v>179.80556394858226</v>
      </c>
      <c r="AO268" s="65">
        <f t="shared" si="156"/>
        <v>185.09776275487343</v>
      </c>
      <c r="AP268" s="65">
        <f t="shared" si="157"/>
        <v>40.192243614610348</v>
      </c>
      <c r="AQ268" s="65">
        <f t="shared" si="158"/>
        <v>45.82816240974023</v>
      </c>
      <c r="AR268" s="65">
        <f t="shared" si="159"/>
        <v>48.646121807305164</v>
      </c>
      <c r="AS268" s="65">
        <f t="shared" si="160"/>
        <v>65.474124624839206</v>
      </c>
      <c r="AT268" s="65">
        <f t="shared" si="161"/>
        <v>68.265499499785619</v>
      </c>
      <c r="AU268" s="65">
        <f t="shared" si="162"/>
        <v>73.848249249678418</v>
      </c>
      <c r="AV268" s="65">
        <f t="shared" si="163"/>
        <v>0</v>
      </c>
      <c r="AW268" s="65">
        <f t="shared" si="164"/>
        <v>40.192243614610348</v>
      </c>
      <c r="AX268" s="65">
        <f t="shared" si="165"/>
        <v>0</v>
      </c>
      <c r="AY268" s="65">
        <f t="shared" si="166"/>
        <v>45.82816240974023</v>
      </c>
      <c r="AZ268" s="65">
        <f t="shared" si="167"/>
        <v>0</v>
      </c>
      <c r="BA268" s="65">
        <f t="shared" si="168"/>
        <v>48.646121807305164</v>
      </c>
      <c r="BB268" s="65">
        <f t="shared" si="169"/>
        <v>0</v>
      </c>
      <c r="BC268" s="65">
        <f t="shared" si="170"/>
        <v>65.474124624839206</v>
      </c>
      <c r="BD268" s="65">
        <f t="shared" si="171"/>
        <v>0</v>
      </c>
      <c r="BE268" s="65">
        <f t="shared" si="172"/>
        <v>68.265499499785619</v>
      </c>
      <c r="BF268" s="65">
        <f t="shared" si="173"/>
        <v>0</v>
      </c>
      <c r="BG268" s="65">
        <f t="shared" si="174"/>
        <v>73.848249249678418</v>
      </c>
      <c r="BI268" s="371">
        <v>2013</v>
      </c>
      <c r="BJ268" s="342">
        <v>6.7</v>
      </c>
      <c r="BK268" s="342">
        <v>7.5049286428877675</v>
      </c>
      <c r="BL268" s="342">
        <v>7.9036964821658255</v>
      </c>
      <c r="BM268" s="342">
        <v>8.3024643214438836</v>
      </c>
      <c r="BN268" s="342">
        <v>9.1</v>
      </c>
      <c r="BO268" s="342">
        <v>10.216549949978562</v>
      </c>
      <c r="BP268" s="342">
        <v>10.774824924967843</v>
      </c>
      <c r="BQ268" s="342">
        <v>11.333099899957123</v>
      </c>
      <c r="BR268" s="342">
        <v>12.449649849935685</v>
      </c>
      <c r="BS268" s="65"/>
      <c r="BT268" s="371">
        <v>2013</v>
      </c>
      <c r="BU268" s="342">
        <v>65.200498426423664</v>
      </c>
      <c r="BV268" s="342">
        <v>68.300332284282447</v>
      </c>
      <c r="BW268" s="342">
        <v>69.850249213211825</v>
      </c>
      <c r="BX268" s="342">
        <v>71.400166142141217</v>
      </c>
      <c r="BY268" s="342">
        <v>74.5</v>
      </c>
      <c r="BZ268" s="342">
        <v>78.309121408220392</v>
      </c>
      <c r="CA268" s="342">
        <v>80.213682112330588</v>
      </c>
      <c r="CB268" s="342">
        <v>82.118242816440784</v>
      </c>
      <c r="CC268" s="342">
        <v>85.927364224661176</v>
      </c>
      <c r="CE268" s="385">
        <v>81.75</v>
      </c>
      <c r="CF268" s="342">
        <v>8.3000000000000007</v>
      </c>
      <c r="CG268" s="342">
        <v>9.25</v>
      </c>
      <c r="CH268" s="342">
        <v>9.7249999999999996</v>
      </c>
      <c r="CI268" s="342">
        <v>10.199999999999999</v>
      </c>
      <c r="CJ268" s="342">
        <v>11.15</v>
      </c>
      <c r="CK268" s="342">
        <v>12.6</v>
      </c>
      <c r="CL268" s="342">
        <v>13.324999999999999</v>
      </c>
      <c r="CM268" s="342">
        <v>14.05</v>
      </c>
      <c r="CN268" s="342">
        <v>15.5</v>
      </c>
      <c r="CO268" s="342">
        <v>8.2874999999999996</v>
      </c>
      <c r="CP268" s="342">
        <v>9.15</v>
      </c>
      <c r="CQ268" s="342">
        <v>9.5812500000000007</v>
      </c>
      <c r="CR268" s="342">
        <v>10.012499999999999</v>
      </c>
      <c r="CS268" s="342">
        <v>10.875</v>
      </c>
      <c r="CT268" s="342">
        <v>12.2125</v>
      </c>
      <c r="CU268" s="342">
        <v>12.88125</v>
      </c>
      <c r="CV268" s="342">
        <v>13.55</v>
      </c>
      <c r="CW268" s="342">
        <v>14.887499999999999</v>
      </c>
      <c r="CY268" s="101">
        <f t="shared" si="175"/>
        <v>1</v>
      </c>
      <c r="CZ268" s="101"/>
      <c r="DA268" s="101"/>
      <c r="DB268" s="311"/>
      <c r="DC268" s="311"/>
      <c r="DD268" s="311"/>
      <c r="DE268" s="311"/>
      <c r="DF268" s="311"/>
      <c r="DP268" s="311"/>
      <c r="DQ268" s="311"/>
      <c r="DR268" s="311"/>
      <c r="DS268" s="311"/>
      <c r="DT268" s="311"/>
      <c r="DU268" s="311"/>
      <c r="DV268" s="311"/>
      <c r="DW268" s="311"/>
      <c r="DX268" s="101"/>
      <c r="DY268" s="101"/>
      <c r="DZ268" s="101"/>
      <c r="EA268" s="101"/>
      <c r="EB268" s="101"/>
      <c r="EC268" s="101"/>
      <c r="ED268" s="101"/>
      <c r="EE268" s="311"/>
      <c r="EF268" s="101"/>
      <c r="EG268" s="101"/>
      <c r="EH268" s="101"/>
      <c r="EI268" s="101"/>
      <c r="EJ268" s="105"/>
      <c r="EK268" s="105"/>
      <c r="EL268" s="69"/>
      <c r="EM268" s="68"/>
      <c r="EN268" s="68"/>
      <c r="EO268" s="68"/>
      <c r="EP268" s="68"/>
      <c r="EQ268" s="68"/>
      <c r="ER268" s="68"/>
      <c r="ES268" s="15"/>
      <c r="ET268" s="15"/>
      <c r="EU268" s="105"/>
      <c r="EV268" s="105"/>
      <c r="EW268" s="105"/>
      <c r="EX268" s="105"/>
      <c r="EY268" s="105"/>
      <c r="EZ268" s="105"/>
      <c r="FA268" s="67"/>
      <c r="FB268" s="105"/>
      <c r="FC268" s="105"/>
      <c r="FD268" s="105"/>
      <c r="FE268" s="105"/>
      <c r="FF268" s="105"/>
      <c r="FG268" s="105"/>
      <c r="FH268" s="67"/>
      <c r="FI268" s="67"/>
      <c r="FJ268" s="67"/>
      <c r="FK268" s="67"/>
      <c r="FL268" s="67"/>
      <c r="FM268" s="67"/>
      <c r="FN268" s="67"/>
    </row>
    <row r="269" spans="2:170" ht="22.5" customHeight="1" x14ac:dyDescent="0.45">
      <c r="B269" s="133">
        <f>IF(Data!B268&lt;&gt;"",Data!B268,"")</f>
        <v>255</v>
      </c>
      <c r="C269" s="158" t="str">
        <f>IF(Data!C268&lt;&gt;"",Data!C268,"")</f>
        <v>นายจิตติพัฒน์   ยวนเขียว</v>
      </c>
      <c r="D269" s="106">
        <f>IF(Data!D268&lt;&gt;"",Data!D268,"")</f>
        <v>1</v>
      </c>
      <c r="E269" s="140">
        <f>IF(AND(I269=1,Data!T268=0),0,IF(I269=999,999,Data!T268))</f>
        <v>210</v>
      </c>
      <c r="F269" s="140">
        <f t="shared" si="132"/>
        <v>17.5</v>
      </c>
      <c r="G269" s="140">
        <f>IF(Data!K268&lt;&gt;"",Data!K268,"")</f>
        <v>65</v>
      </c>
      <c r="H269" s="141">
        <f>IF(Data!L268&lt;&gt;"",Data!L268,"")</f>
        <v>173</v>
      </c>
      <c r="I269" s="63">
        <f>IF(Data!M268&lt;&gt;"",Data!M268,"")</f>
        <v>1</v>
      </c>
      <c r="J269" s="63">
        <f t="shared" si="133"/>
        <v>114</v>
      </c>
      <c r="L269" s="64" t="str">
        <f t="shared" si="134"/>
        <v>น้ำหนักตามเกณฑ์</v>
      </c>
      <c r="M269" s="74"/>
      <c r="N269" s="63">
        <f t="shared" si="135"/>
        <v>102</v>
      </c>
      <c r="P269" s="64" t="str">
        <f t="shared" si="136"/>
        <v>ส่วนสูงตามเกณฑ์</v>
      </c>
      <c r="R269" s="63">
        <f t="shared" si="137"/>
        <v>109</v>
      </c>
      <c r="S269" s="64" t="str">
        <f t="shared" si="138"/>
        <v>สมส่วน</v>
      </c>
      <c r="W269" s="310">
        <f t="shared" si="139"/>
        <v>1210</v>
      </c>
      <c r="Y269" s="65">
        <f t="shared" si="140"/>
        <v>56.9</v>
      </c>
      <c r="Z269" s="65">
        <f t="shared" si="141"/>
        <v>169.4</v>
      </c>
      <c r="AA269" s="65">
        <f t="shared" si="142"/>
        <v>59.5</v>
      </c>
      <c r="AB269" s="65">
        <f t="shared" si="143"/>
        <v>0</v>
      </c>
      <c r="AC269" s="65">
        <f t="shared" si="144"/>
        <v>59.5</v>
      </c>
      <c r="AD269" s="65">
        <f t="shared" si="145"/>
        <v>37.599636578941997</v>
      </c>
      <c r="AE269" s="65">
        <f t="shared" si="146"/>
        <v>44.033091052627995</v>
      </c>
      <c r="AF269" s="65">
        <f t="shared" si="147"/>
        <v>47.249818289470994</v>
      </c>
      <c r="AG269" s="65">
        <f t="shared" si="148"/>
        <v>66.39067457481778</v>
      </c>
      <c r="AH269" s="65">
        <f t="shared" si="149"/>
        <v>69.554232766423695</v>
      </c>
      <c r="AI269" s="65">
        <f t="shared" si="150"/>
        <v>75.900000000000006</v>
      </c>
      <c r="AJ269" s="65">
        <f t="shared" si="151"/>
        <v>152.55320885770877</v>
      </c>
      <c r="AK269" s="65">
        <f t="shared" si="152"/>
        <v>158.16880590513918</v>
      </c>
      <c r="AL269" s="65">
        <f t="shared" si="153"/>
        <v>160.97660442885439</v>
      </c>
      <c r="AM269" s="65">
        <f t="shared" si="154"/>
        <v>177.42192196655714</v>
      </c>
      <c r="AN269" s="65">
        <f t="shared" si="155"/>
        <v>180.0958959554095</v>
      </c>
      <c r="AO269" s="65">
        <f t="shared" si="156"/>
        <v>185.44384393311427</v>
      </c>
      <c r="AP269" s="65">
        <f t="shared" si="157"/>
        <v>42.273229343187907</v>
      </c>
      <c r="AQ269" s="65">
        <f t="shared" si="158"/>
        <v>48.015486228791936</v>
      </c>
      <c r="AR269" s="65">
        <f t="shared" si="159"/>
        <v>50.886614671593946</v>
      </c>
      <c r="AS269" s="65">
        <f t="shared" si="160"/>
        <v>67.714617489127988</v>
      </c>
      <c r="AT269" s="65">
        <f t="shared" si="161"/>
        <v>70.452823318837318</v>
      </c>
      <c r="AU269" s="65">
        <f t="shared" si="162"/>
        <v>75.929234978255977</v>
      </c>
      <c r="AV269" s="65">
        <f t="shared" si="163"/>
        <v>0</v>
      </c>
      <c r="AW269" s="65">
        <f t="shared" si="164"/>
        <v>42.273229343187907</v>
      </c>
      <c r="AX269" s="65">
        <f t="shared" si="165"/>
        <v>0</v>
      </c>
      <c r="AY269" s="65">
        <f t="shared" si="166"/>
        <v>48.015486228791936</v>
      </c>
      <c r="AZ269" s="65">
        <f t="shared" si="167"/>
        <v>0</v>
      </c>
      <c r="BA269" s="65">
        <f t="shared" si="168"/>
        <v>50.886614671593946</v>
      </c>
      <c r="BB269" s="65">
        <f t="shared" si="169"/>
        <v>0</v>
      </c>
      <c r="BC269" s="65">
        <f t="shared" si="170"/>
        <v>67.714617489127988</v>
      </c>
      <c r="BD269" s="65">
        <f t="shared" si="171"/>
        <v>0</v>
      </c>
      <c r="BE269" s="65">
        <f t="shared" si="172"/>
        <v>70.452823318837318</v>
      </c>
      <c r="BF269" s="65">
        <f t="shared" si="173"/>
        <v>0</v>
      </c>
      <c r="BG269" s="65">
        <f t="shared" si="174"/>
        <v>75.929234978255977</v>
      </c>
      <c r="BI269" s="371">
        <v>2014</v>
      </c>
      <c r="BJ269" s="342">
        <v>6.9</v>
      </c>
      <c r="BK269" s="342">
        <v>7.7049286428877686</v>
      </c>
      <c r="BL269" s="342">
        <v>8.1036964821658266</v>
      </c>
      <c r="BM269" s="342">
        <v>8.5024643214438846</v>
      </c>
      <c r="BN269" s="342">
        <v>9.3000000000000007</v>
      </c>
      <c r="BO269" s="342">
        <v>10.469718995215636</v>
      </c>
      <c r="BP269" s="342">
        <v>11.054578492823454</v>
      </c>
      <c r="BQ269" s="342">
        <v>11.639437990431272</v>
      </c>
      <c r="BR269" s="342">
        <v>12.80915698564691</v>
      </c>
      <c r="BS269" s="65"/>
      <c r="BT269" s="371">
        <v>2014</v>
      </c>
      <c r="BU269" s="342">
        <v>66.194442876751737</v>
      </c>
      <c r="BV269" s="342">
        <v>69.329628584501165</v>
      </c>
      <c r="BW269" s="342">
        <v>70.89722143837588</v>
      </c>
      <c r="BX269" s="342">
        <v>72.46481429225058</v>
      </c>
      <c r="BY269" s="342">
        <v>75.599999999999994</v>
      </c>
      <c r="BZ269" s="342">
        <v>79.459015657106107</v>
      </c>
      <c r="CA269" s="342">
        <v>81.388523485659164</v>
      </c>
      <c r="CB269" s="342">
        <v>83.318031314212206</v>
      </c>
      <c r="CC269" s="342">
        <v>87.177046971318319</v>
      </c>
      <c r="CE269" s="385">
        <v>82</v>
      </c>
      <c r="CF269" s="342">
        <v>8.35</v>
      </c>
      <c r="CG269" s="342">
        <v>9.3000000000000007</v>
      </c>
      <c r="CH269" s="342">
        <v>9.7750000000000004</v>
      </c>
      <c r="CI269" s="342">
        <v>10.25</v>
      </c>
      <c r="CJ269" s="342">
        <v>11.2</v>
      </c>
      <c r="CK269" s="342">
        <v>12.65</v>
      </c>
      <c r="CL269" s="342">
        <v>13.375</v>
      </c>
      <c r="CM269" s="342">
        <v>14.1</v>
      </c>
      <c r="CN269" s="342">
        <v>15.55</v>
      </c>
      <c r="CO269" s="342">
        <v>8.35</v>
      </c>
      <c r="CP269" s="342">
        <v>9.1999999999999993</v>
      </c>
      <c r="CQ269" s="342">
        <v>9.625</v>
      </c>
      <c r="CR269" s="342">
        <v>10.050000000000001</v>
      </c>
      <c r="CS269" s="342">
        <v>10.9</v>
      </c>
      <c r="CT269" s="342">
        <v>12.25</v>
      </c>
      <c r="CU269" s="342">
        <v>12.925000000000001</v>
      </c>
      <c r="CV269" s="342">
        <v>13.6</v>
      </c>
      <c r="CW269" s="342">
        <v>14.95</v>
      </c>
      <c r="CY269" s="101">
        <f t="shared" si="175"/>
        <v>1</v>
      </c>
      <c r="CZ269" s="101"/>
      <c r="DA269" s="101"/>
      <c r="DB269" s="311"/>
      <c r="DC269" s="311"/>
      <c r="DD269" s="311"/>
      <c r="DE269" s="311"/>
      <c r="DF269" s="311"/>
      <c r="DP269" s="311"/>
      <c r="DQ269" s="311"/>
      <c r="DR269" s="311"/>
      <c r="DS269" s="311"/>
      <c r="DT269" s="311"/>
      <c r="DU269" s="311"/>
      <c r="DV269" s="311"/>
      <c r="DW269" s="311"/>
      <c r="DX269" s="101"/>
      <c r="DY269" s="101"/>
      <c r="DZ269" s="101"/>
      <c r="EA269" s="101"/>
      <c r="EB269" s="101"/>
      <c r="EC269" s="101"/>
      <c r="ED269" s="101"/>
      <c r="EE269" s="311"/>
      <c r="EF269" s="101"/>
      <c r="EG269" s="101"/>
      <c r="EH269" s="101"/>
      <c r="EI269" s="101"/>
      <c r="EJ269" s="105"/>
      <c r="EK269" s="105"/>
      <c r="EL269" s="69"/>
      <c r="EM269" s="68"/>
      <c r="EN269" s="68"/>
      <c r="EO269" s="68"/>
      <c r="EP269" s="68"/>
      <c r="EQ269" s="68"/>
      <c r="ER269" s="68"/>
      <c r="ES269" s="15"/>
      <c r="ET269" s="15"/>
      <c r="EU269" s="105"/>
      <c r="EV269" s="105"/>
      <c r="EW269" s="105"/>
      <c r="EX269" s="105"/>
      <c r="EY269" s="105"/>
      <c r="EZ269" s="105"/>
      <c r="FA269" s="67"/>
      <c r="FB269" s="105"/>
      <c r="FC269" s="105"/>
      <c r="FD269" s="105"/>
      <c r="FE269" s="105"/>
      <c r="FF269" s="105"/>
      <c r="FG269" s="105"/>
      <c r="FH269" s="67"/>
      <c r="FI269" s="67"/>
      <c r="FJ269" s="67"/>
      <c r="FK269" s="67"/>
      <c r="FL269" s="67"/>
      <c r="FM269" s="67"/>
      <c r="FN269" s="67"/>
    </row>
    <row r="270" spans="2:170" ht="22.5" customHeight="1" x14ac:dyDescent="0.45">
      <c r="B270" s="133">
        <f>IF(Data!B269&lt;&gt;"",Data!B269,"")</f>
        <v>256</v>
      </c>
      <c r="C270" s="158" t="str">
        <f>IF(Data!C269&lt;&gt;"",Data!C269,"")</f>
        <v>นายชัยวัฒน์   ศรีพรทา</v>
      </c>
      <c r="D270" s="106">
        <f>IF(Data!D269&lt;&gt;"",Data!D269,"")</f>
        <v>1</v>
      </c>
      <c r="E270" s="140">
        <f>IF(AND(I270=1,Data!T269=0),0,IF(I270=999,999,Data!T269))</f>
        <v>197</v>
      </c>
      <c r="F270" s="140">
        <f t="shared" si="132"/>
        <v>16.416666666666668</v>
      </c>
      <c r="G270" s="140">
        <f>IF(Data!K269&lt;&gt;"",Data!K269,"")</f>
        <v>47</v>
      </c>
      <c r="H270" s="141">
        <f>IF(Data!L269&lt;&gt;"",Data!L269,"")</f>
        <v>156</v>
      </c>
      <c r="I270" s="63">
        <f>IF(Data!M269&lt;&gt;"",Data!M269,"")</f>
        <v>1</v>
      </c>
      <c r="J270" s="63">
        <f t="shared" si="133"/>
        <v>86</v>
      </c>
      <c r="L270" s="64" t="str">
        <f t="shared" si="134"/>
        <v>น้ำหนักตามเกณฑ์</v>
      </c>
      <c r="M270" s="74"/>
      <c r="N270" s="63">
        <f t="shared" si="135"/>
        <v>93</v>
      </c>
      <c r="P270" s="64" t="str">
        <f t="shared" si="136"/>
        <v>เตี้ย</v>
      </c>
      <c r="R270" s="63">
        <f t="shared" si="137"/>
        <v>106</v>
      </c>
      <c r="S270" s="64" t="str">
        <f t="shared" si="138"/>
        <v>สมส่วน</v>
      </c>
      <c r="W270" s="310">
        <f t="shared" si="139"/>
        <v>1197</v>
      </c>
      <c r="Y270" s="65">
        <f t="shared" si="140"/>
        <v>54.8</v>
      </c>
      <c r="Z270" s="65">
        <f t="shared" si="141"/>
        <v>168.4696252928</v>
      </c>
      <c r="AA270" s="65">
        <f t="shared" si="142"/>
        <v>44.3</v>
      </c>
      <c r="AB270" s="65">
        <f t="shared" si="143"/>
        <v>0</v>
      </c>
      <c r="AC270" s="65">
        <f t="shared" si="144"/>
        <v>44.3</v>
      </c>
      <c r="AD270" s="65">
        <f t="shared" si="145"/>
        <v>35.021115171808326</v>
      </c>
      <c r="AE270" s="65">
        <f t="shared" si="146"/>
        <v>41.614076781205554</v>
      </c>
      <c r="AF270" s="65">
        <f t="shared" si="147"/>
        <v>44.910557585904165</v>
      </c>
      <c r="AG270" s="65">
        <f t="shared" si="148"/>
        <v>64.928703117662664</v>
      </c>
      <c r="AH270" s="65">
        <f t="shared" si="149"/>
        <v>68.304937490216901</v>
      </c>
      <c r="AI270" s="65">
        <f t="shared" si="150"/>
        <v>75.099999999999994</v>
      </c>
      <c r="AJ270" s="65">
        <f t="shared" si="151"/>
        <v>150.29154749053939</v>
      </c>
      <c r="AK270" s="65">
        <f t="shared" si="152"/>
        <v>156.35090675795959</v>
      </c>
      <c r="AL270" s="65">
        <f t="shared" si="153"/>
        <v>159.38058639166968</v>
      </c>
      <c r="AM270" s="65">
        <f t="shared" si="154"/>
        <v>176.48508714379733</v>
      </c>
      <c r="AN270" s="65">
        <f t="shared" si="155"/>
        <v>179.15690776079646</v>
      </c>
      <c r="AO270" s="65">
        <f t="shared" si="156"/>
        <v>184.50054899479468</v>
      </c>
      <c r="AP270" s="65">
        <f t="shared" si="157"/>
        <v>31.858443414524594</v>
      </c>
      <c r="AQ270" s="65">
        <f t="shared" si="158"/>
        <v>36.005628943016397</v>
      </c>
      <c r="AR270" s="65">
        <f t="shared" si="159"/>
        <v>38.079221707262292</v>
      </c>
      <c r="AS270" s="65">
        <f t="shared" si="160"/>
        <v>53.950181710528994</v>
      </c>
      <c r="AT270" s="65">
        <f t="shared" si="161"/>
        <v>57.166908947372001</v>
      </c>
      <c r="AU270" s="65">
        <f t="shared" si="162"/>
        <v>63.600363421058006</v>
      </c>
      <c r="AV270" s="65">
        <f t="shared" si="163"/>
        <v>0</v>
      </c>
      <c r="AW270" s="65">
        <f t="shared" si="164"/>
        <v>31.858443414524594</v>
      </c>
      <c r="AX270" s="65">
        <f t="shared" si="165"/>
        <v>0</v>
      </c>
      <c r="AY270" s="65">
        <f t="shared" si="166"/>
        <v>36.005628943016397</v>
      </c>
      <c r="AZ270" s="65">
        <f t="shared" si="167"/>
        <v>0</v>
      </c>
      <c r="BA270" s="65">
        <f t="shared" si="168"/>
        <v>38.079221707262292</v>
      </c>
      <c r="BB270" s="65">
        <f t="shared" si="169"/>
        <v>0</v>
      </c>
      <c r="BC270" s="65">
        <f t="shared" si="170"/>
        <v>53.950181710528994</v>
      </c>
      <c r="BD270" s="65">
        <f t="shared" si="171"/>
        <v>0</v>
      </c>
      <c r="BE270" s="65">
        <f t="shared" si="172"/>
        <v>57.166908947372001</v>
      </c>
      <c r="BF270" s="65">
        <f t="shared" si="173"/>
        <v>0</v>
      </c>
      <c r="BG270" s="65">
        <f t="shared" si="174"/>
        <v>63.600363421058006</v>
      </c>
      <c r="BI270" s="371">
        <v>2015</v>
      </c>
      <c r="BJ270" s="342">
        <v>7.07</v>
      </c>
      <c r="BK270" s="342">
        <v>7.9049286428877679</v>
      </c>
      <c r="BL270" s="342">
        <v>8.3036964821658259</v>
      </c>
      <c r="BM270" s="342">
        <v>8.7024643214438839</v>
      </c>
      <c r="BN270" s="342">
        <v>9.5</v>
      </c>
      <c r="BO270" s="342">
        <v>10.722888040452711</v>
      </c>
      <c r="BP270" s="342">
        <v>11.334332060679067</v>
      </c>
      <c r="BQ270" s="342">
        <v>11.945776080905421</v>
      </c>
      <c r="BR270" s="342">
        <v>13.168664121358134</v>
      </c>
      <c r="BS270" s="65"/>
      <c r="BT270" s="371">
        <v>2015</v>
      </c>
      <c r="BU270" s="342">
        <v>67.185509370236915</v>
      </c>
      <c r="BV270" s="342">
        <v>70.357006246824611</v>
      </c>
      <c r="BW270" s="342">
        <v>71.942754685118459</v>
      </c>
      <c r="BX270" s="342">
        <v>73.528503123412307</v>
      </c>
      <c r="BY270" s="342">
        <v>76.7</v>
      </c>
      <c r="BZ270" s="342">
        <v>80.549560987388205</v>
      </c>
      <c r="CA270" s="342">
        <v>82.474341481082305</v>
      </c>
      <c r="CB270" s="342">
        <v>84.399121974776406</v>
      </c>
      <c r="CC270" s="342">
        <v>88.248682962164608</v>
      </c>
      <c r="CE270" s="385">
        <v>82.25</v>
      </c>
      <c r="CF270" s="342">
        <v>8.4</v>
      </c>
      <c r="CG270" s="342">
        <v>9.35</v>
      </c>
      <c r="CH270" s="342">
        <v>9.8249999999999993</v>
      </c>
      <c r="CI270" s="342">
        <v>10.3</v>
      </c>
      <c r="CJ270" s="342">
        <v>11.25</v>
      </c>
      <c r="CK270" s="342">
        <v>12.7</v>
      </c>
      <c r="CL270" s="342">
        <v>13.425000000000001</v>
      </c>
      <c r="CM270" s="342">
        <v>14.15</v>
      </c>
      <c r="CN270" s="342">
        <v>15.6</v>
      </c>
      <c r="CO270" s="342">
        <v>8.4</v>
      </c>
      <c r="CP270" s="342">
        <v>9.25</v>
      </c>
      <c r="CQ270" s="342">
        <v>9.6750000000000007</v>
      </c>
      <c r="CR270" s="342">
        <v>10.1</v>
      </c>
      <c r="CS270" s="342">
        <v>10.95</v>
      </c>
      <c r="CT270" s="342">
        <v>12.3</v>
      </c>
      <c r="CU270" s="342">
        <v>12.975</v>
      </c>
      <c r="CV270" s="342">
        <v>13.65</v>
      </c>
      <c r="CW270" s="342">
        <v>15</v>
      </c>
      <c r="CY270" s="101">
        <f t="shared" si="175"/>
        <v>1</v>
      </c>
      <c r="CZ270" s="101"/>
      <c r="DA270" s="101"/>
      <c r="DB270" s="311"/>
      <c r="DC270" s="311"/>
      <c r="DD270" s="311"/>
      <c r="DE270" s="311"/>
      <c r="DF270" s="311"/>
      <c r="DP270" s="311"/>
      <c r="DQ270" s="311"/>
      <c r="DR270" s="311"/>
      <c r="DS270" s="311"/>
      <c r="DT270" s="311"/>
      <c r="DU270" s="311"/>
      <c r="DV270" s="311"/>
      <c r="DW270" s="311"/>
      <c r="DX270" s="101"/>
      <c r="DY270" s="101"/>
      <c r="DZ270" s="101"/>
      <c r="EA270" s="101"/>
      <c r="EB270" s="101"/>
      <c r="EC270" s="101"/>
      <c r="ED270" s="101"/>
      <c r="EE270" s="311"/>
      <c r="EF270" s="101"/>
      <c r="EG270" s="101"/>
      <c r="EH270" s="101"/>
      <c r="EI270" s="101"/>
      <c r="EJ270" s="105"/>
      <c r="EK270" s="105"/>
      <c r="EL270" s="69"/>
      <c r="EM270" s="68"/>
      <c r="EN270" s="68"/>
      <c r="EO270" s="68"/>
      <c r="EP270" s="68"/>
      <c r="EQ270" s="68"/>
      <c r="ER270" s="68"/>
      <c r="ES270" s="15"/>
      <c r="ET270" s="15"/>
      <c r="EU270" s="105"/>
      <c r="EV270" s="105"/>
      <c r="EW270" s="105"/>
      <c r="EX270" s="105"/>
      <c r="EY270" s="105"/>
      <c r="EZ270" s="105"/>
      <c r="FA270" s="67"/>
      <c r="FB270" s="105"/>
      <c r="FC270" s="105"/>
      <c r="FD270" s="105"/>
      <c r="FE270" s="105"/>
      <c r="FF270" s="105"/>
      <c r="FG270" s="105"/>
      <c r="FH270" s="67"/>
      <c r="FI270" s="67"/>
      <c r="FJ270" s="67"/>
      <c r="FK270" s="67"/>
      <c r="FL270" s="67"/>
      <c r="FM270" s="67"/>
      <c r="FN270" s="67"/>
    </row>
    <row r="271" spans="2:170" ht="22.5" customHeight="1" x14ac:dyDescent="0.45">
      <c r="B271" s="133">
        <f>IF(Data!B270&lt;&gt;"",Data!B270,"")</f>
        <v>257</v>
      </c>
      <c r="C271" s="158" t="str">
        <f>IF(Data!C270&lt;&gt;"",Data!C270,"")</f>
        <v>นายณฐนนท์   คงเจริญ</v>
      </c>
      <c r="D271" s="106">
        <f>IF(Data!D270&lt;&gt;"",Data!D270,"")</f>
        <v>1</v>
      </c>
      <c r="E271" s="140">
        <f>IF(AND(I271=1,Data!T270=0),0,IF(I271=999,999,Data!T270))</f>
        <v>196</v>
      </c>
      <c r="F271" s="140">
        <f t="shared" si="132"/>
        <v>16.333333333333332</v>
      </c>
      <c r="G271" s="140">
        <f>IF(Data!K270&lt;&gt;"",Data!K270,"")</f>
        <v>60</v>
      </c>
      <c r="H271" s="141">
        <f>IF(Data!L270&lt;&gt;"",Data!L270,"")</f>
        <v>177</v>
      </c>
      <c r="I271" s="63">
        <f>IF(Data!M270&lt;&gt;"",Data!M270,"")</f>
        <v>1</v>
      </c>
      <c r="J271" s="63">
        <f t="shared" si="133"/>
        <v>110</v>
      </c>
      <c r="L271" s="64" t="str">
        <f t="shared" si="134"/>
        <v>น้ำหนักตามเกณฑ์</v>
      </c>
      <c r="M271" s="74"/>
      <c r="N271" s="63">
        <f t="shared" si="135"/>
        <v>105</v>
      </c>
      <c r="P271" s="64" t="str">
        <f t="shared" si="136"/>
        <v>ค่อนข้างสูง</v>
      </c>
      <c r="R271" s="63">
        <f t="shared" si="137"/>
        <v>96</v>
      </c>
      <c r="S271" s="64" t="str">
        <f t="shared" si="138"/>
        <v>สมส่วน</v>
      </c>
      <c r="W271" s="310">
        <f t="shared" si="139"/>
        <v>1196</v>
      </c>
      <c r="Y271" s="65">
        <f t="shared" si="140"/>
        <v>54.6</v>
      </c>
      <c r="Z271" s="65">
        <f t="shared" si="141"/>
        <v>168.30233282559996</v>
      </c>
      <c r="AA271" s="65">
        <f t="shared" si="142"/>
        <v>62.6</v>
      </c>
      <c r="AB271" s="65">
        <f t="shared" si="143"/>
        <v>0</v>
      </c>
      <c r="AC271" s="65">
        <f t="shared" si="144"/>
        <v>62.6</v>
      </c>
      <c r="AD271" s="65">
        <f t="shared" si="145"/>
        <v>34.82111517180833</v>
      </c>
      <c r="AE271" s="65">
        <f t="shared" si="146"/>
        <v>41.414076781205551</v>
      </c>
      <c r="AF271" s="65">
        <f t="shared" si="147"/>
        <v>44.710557585904169</v>
      </c>
      <c r="AG271" s="65">
        <f t="shared" si="148"/>
        <v>64.728703117662661</v>
      </c>
      <c r="AH271" s="65">
        <f t="shared" si="149"/>
        <v>68.104937490216884</v>
      </c>
      <c r="AI271" s="65">
        <f t="shared" si="150"/>
        <v>74.900000000000006</v>
      </c>
      <c r="AJ271" s="65">
        <f t="shared" si="151"/>
        <v>150.08552269575861</v>
      </c>
      <c r="AK271" s="65">
        <f t="shared" si="152"/>
        <v>156.15779273903905</v>
      </c>
      <c r="AL271" s="65">
        <f t="shared" si="153"/>
        <v>159.19392776067929</v>
      </c>
      <c r="AM271" s="65">
        <f t="shared" si="154"/>
        <v>176.37581905439191</v>
      </c>
      <c r="AN271" s="65">
        <f t="shared" si="155"/>
        <v>179.06698113065588</v>
      </c>
      <c r="AO271" s="65">
        <f t="shared" si="156"/>
        <v>184.44930528318383</v>
      </c>
      <c r="AP271" s="65">
        <f t="shared" si="157"/>
        <v>45.213722207476678</v>
      </c>
      <c r="AQ271" s="65">
        <f t="shared" si="158"/>
        <v>51.009148138317784</v>
      </c>
      <c r="AR271" s="65">
        <f t="shared" si="159"/>
        <v>53.906861103738343</v>
      </c>
      <c r="AS271" s="65">
        <f t="shared" si="160"/>
        <v>70.575356785561141</v>
      </c>
      <c r="AT271" s="65">
        <f t="shared" si="161"/>
        <v>73.233809047414866</v>
      </c>
      <c r="AU271" s="65">
        <f t="shared" si="162"/>
        <v>78.550713571122301</v>
      </c>
      <c r="AV271" s="65">
        <f t="shared" si="163"/>
        <v>0</v>
      </c>
      <c r="AW271" s="65">
        <f t="shared" si="164"/>
        <v>45.213722207476678</v>
      </c>
      <c r="AX271" s="65">
        <f t="shared" si="165"/>
        <v>0</v>
      </c>
      <c r="AY271" s="65">
        <f t="shared" si="166"/>
        <v>51.009148138317784</v>
      </c>
      <c r="AZ271" s="65">
        <f t="shared" si="167"/>
        <v>0</v>
      </c>
      <c r="BA271" s="65">
        <f t="shared" si="168"/>
        <v>53.906861103738343</v>
      </c>
      <c r="BB271" s="65">
        <f t="shared" si="169"/>
        <v>0</v>
      </c>
      <c r="BC271" s="65">
        <f t="shared" si="170"/>
        <v>70.575356785561141</v>
      </c>
      <c r="BD271" s="65">
        <f t="shared" si="171"/>
        <v>0</v>
      </c>
      <c r="BE271" s="65">
        <f t="shared" si="172"/>
        <v>73.233809047414866</v>
      </c>
      <c r="BF271" s="65">
        <f t="shared" si="173"/>
        <v>0</v>
      </c>
      <c r="BG271" s="65">
        <f t="shared" si="174"/>
        <v>78.550713571122301</v>
      </c>
      <c r="BI271" s="371">
        <v>2016</v>
      </c>
      <c r="BJ271" s="342">
        <v>7.2</v>
      </c>
      <c r="BK271" s="342">
        <v>8.0500000000000007</v>
      </c>
      <c r="BL271" s="342">
        <v>8.4441893464546016</v>
      </c>
      <c r="BM271" s="342">
        <v>8.8961262309697346</v>
      </c>
      <c r="BN271" s="342">
        <v>9.8000000000000007</v>
      </c>
      <c r="BO271" s="342">
        <v>10.969718995215636</v>
      </c>
      <c r="BP271" s="342">
        <v>11.554578492823454</v>
      </c>
      <c r="BQ271" s="342">
        <v>12.139437990431272</v>
      </c>
      <c r="BR271" s="342">
        <v>13.30915698564691</v>
      </c>
      <c r="BS271" s="65"/>
      <c r="BT271" s="371">
        <v>2016</v>
      </c>
      <c r="BU271" s="342">
        <v>68.238632148154807</v>
      </c>
      <c r="BV271" s="342">
        <v>71.392421432103205</v>
      </c>
      <c r="BW271" s="342">
        <v>72.969316074077398</v>
      </c>
      <c r="BX271" s="342">
        <v>74.546210716051604</v>
      </c>
      <c r="BY271" s="342">
        <v>77.7</v>
      </c>
      <c r="BZ271" s="342">
        <v>81.54649489789837</v>
      </c>
      <c r="CA271" s="342">
        <v>83.469742346847553</v>
      </c>
      <c r="CB271" s="342">
        <v>85.392989795796737</v>
      </c>
      <c r="CC271" s="342">
        <v>89.239484693695104</v>
      </c>
      <c r="CE271" s="385">
        <v>82.5</v>
      </c>
      <c r="CF271" s="342">
        <v>8.4499999999999993</v>
      </c>
      <c r="CG271" s="342">
        <v>9.4</v>
      </c>
      <c r="CH271" s="342">
        <v>9.875</v>
      </c>
      <c r="CI271" s="342">
        <v>10.35</v>
      </c>
      <c r="CJ271" s="342">
        <v>11.3</v>
      </c>
      <c r="CK271" s="342">
        <v>12.75</v>
      </c>
      <c r="CL271" s="342">
        <v>13.475</v>
      </c>
      <c r="CM271" s="342">
        <v>14.2</v>
      </c>
      <c r="CN271" s="342">
        <v>15.65</v>
      </c>
      <c r="CO271" s="342">
        <v>8.4499999999999993</v>
      </c>
      <c r="CP271" s="342">
        <v>9.3000000000000007</v>
      </c>
      <c r="CQ271" s="342">
        <v>9.7249999999999996</v>
      </c>
      <c r="CR271" s="342">
        <v>10.15</v>
      </c>
      <c r="CS271" s="342">
        <v>11</v>
      </c>
      <c r="CT271" s="342">
        <v>12.35</v>
      </c>
      <c r="CU271" s="342">
        <v>13.025</v>
      </c>
      <c r="CV271" s="342">
        <v>13.7</v>
      </c>
      <c r="CW271" s="342">
        <v>15.05</v>
      </c>
      <c r="CY271" s="101">
        <f t="shared" si="175"/>
        <v>1</v>
      </c>
      <c r="CZ271" s="101"/>
      <c r="DA271" s="101"/>
      <c r="DB271" s="311"/>
      <c r="DC271" s="311"/>
      <c r="DD271" s="311"/>
      <c r="DE271" s="311"/>
      <c r="DF271" s="311"/>
      <c r="DP271" s="311"/>
      <c r="DQ271" s="311"/>
      <c r="DR271" s="311"/>
      <c r="DS271" s="311"/>
      <c r="DT271" s="311"/>
      <c r="DU271" s="311"/>
      <c r="DV271" s="311"/>
      <c r="DW271" s="311"/>
      <c r="DX271" s="101"/>
      <c r="DY271" s="101"/>
      <c r="DZ271" s="101"/>
      <c r="EA271" s="101"/>
      <c r="EB271" s="101"/>
      <c r="EC271" s="101"/>
      <c r="ED271" s="101"/>
      <c r="EE271" s="311"/>
      <c r="EF271" s="101"/>
      <c r="EG271" s="101"/>
      <c r="EH271" s="101"/>
      <c r="EI271" s="101"/>
      <c r="EJ271" s="105"/>
      <c r="EK271" s="105"/>
      <c r="EL271" s="69"/>
      <c r="EM271" s="68"/>
      <c r="EN271" s="68"/>
      <c r="EO271" s="68"/>
      <c r="EP271" s="68"/>
      <c r="EQ271" s="68"/>
      <c r="ER271" s="68"/>
      <c r="ES271" s="15"/>
      <c r="ET271" s="15"/>
      <c r="EU271" s="105"/>
      <c r="EV271" s="105"/>
      <c r="EW271" s="105"/>
      <c r="EX271" s="105"/>
      <c r="EY271" s="105"/>
      <c r="EZ271" s="105"/>
      <c r="FA271" s="67"/>
      <c r="FB271" s="105"/>
      <c r="FC271" s="105"/>
      <c r="FD271" s="105"/>
      <c r="FE271" s="105"/>
      <c r="FF271" s="105"/>
      <c r="FG271" s="105"/>
      <c r="FH271" s="67"/>
      <c r="FI271" s="67"/>
      <c r="FJ271" s="67"/>
      <c r="FK271" s="67"/>
      <c r="FL271" s="67"/>
      <c r="FM271" s="67"/>
      <c r="FN271" s="67"/>
    </row>
    <row r="272" spans="2:170" ht="22.5" customHeight="1" x14ac:dyDescent="0.45">
      <c r="B272" s="133">
        <f>IF(Data!B271&lt;&gt;"",Data!B271,"")</f>
        <v>258</v>
      </c>
      <c r="C272" s="158" t="str">
        <f>IF(Data!C271&lt;&gt;"",Data!C271,"")</f>
        <v>นายธนพนธ์   ฤทธิมาลี</v>
      </c>
      <c r="D272" s="106">
        <f>IF(Data!D271&lt;&gt;"",Data!D271,"")</f>
        <v>1</v>
      </c>
      <c r="E272" s="140">
        <f>IF(AND(I272=1,Data!T271=0),0,IF(I272=999,999,Data!T271))</f>
        <v>194</v>
      </c>
      <c r="F272" s="140">
        <f t="shared" ref="F272:F335" si="176">IF(D272 = "","",IF(E272=999,999,E272/12))</f>
        <v>16.166666666666668</v>
      </c>
      <c r="G272" s="140">
        <f>IF(Data!K271&lt;&gt;"",Data!K271,"")</f>
        <v>45</v>
      </c>
      <c r="H272" s="141">
        <f>IF(Data!L271&lt;&gt;"",Data!L271,"")</f>
        <v>170</v>
      </c>
      <c r="I272" s="63">
        <f>IF(Data!M271&lt;&gt;"",Data!M271,"")</f>
        <v>1</v>
      </c>
      <c r="J272" s="63">
        <f t="shared" ref="J272:J335" si="177">IF(OR(OR(OR(D272=0,I272=0),G272=0),Y272=0),0,ROUND(G272*100/Y272,0))</f>
        <v>83</v>
      </c>
      <c r="L272" s="64" t="str">
        <f t="shared" ref="L272:L335" si="178">IF(D272 = "","",IF(OR(OR(OR(OR(OR(D272=0),D272&gt;2),I272=999),G272=0),J272=0),"ไม่ทราบค่า",IF(OR(G272&lt;AD272,J272&gt;200),"*** ตรวจสอบข้อมูล ***",IF(G272&gt;AH272,"น้ำหนักมากกว่าเกณฑ์",IF(G272&gt;AG272,"น้ำหนักค่อนข้างมาก",IF(G272&gt;=AF272,"น้ำหนักตามเกณฑ์",IF(G272&gt;=AE272,"น้ำหนักค่อนข้างน้อย","น้ำหนักน้อยกว่าเกณฑ์")))))))</f>
        <v>น้ำหนักตามเกณฑ์</v>
      </c>
      <c r="M272" s="74"/>
      <c r="N272" s="63">
        <f t="shared" ref="N272:N335" si="179">IF(OR(OR(OR(D272=0,I272=0),H272=0),Z272=0),0,ROUND(H272*100/Z272,0))</f>
        <v>101</v>
      </c>
      <c r="P272" s="64" t="str">
        <f t="shared" ref="P272:P335" si="180">IF(D272 = "","",IF(OR(OR(OR(OR(OR(D272=0),D272&gt;2),H272=0),I272=999),N272=0),"ไม่ทราบค่า",IF(OR(H272&lt;AJ272,N272&gt;120),"*** ตรวจสอบข้อมูล ***",IF(H272&gt;AN272,"สูงกว่าเกณฑ์",IF(H272&gt;AM272,"ค่อนข้างสูง",IF(H272&gt;=AL272,"ส่วนสูงตามเกณฑ์",IF(H272&gt;=AK272,"ค่อนข้างเตี้ย","เตี้ย")))))))</f>
        <v>ส่วนสูงตามเกณฑ์</v>
      </c>
      <c r="R272" s="63">
        <f t="shared" ref="R272:R335" si="181">IF(OR(OR(OR(OR(OR(D272=0,G272=0),H272=0),H272&lt;49),AA272=999),AA272=0),0,ROUND(G272*100/AA272,0))</f>
        <v>79</v>
      </c>
      <c r="S272" s="64" t="str">
        <f t="shared" ref="S272:S335" si="182">IF(D272 = "","",IF(OR(OR(OR(OR(OR(OR(D272=0,D272&gt;2),G272=0),H272=0),H272&lt;49),R272=0),AA272=0),"ไม่ทราบค่า",IF(AND(OR(G272&lt;AP272,G272&gt;AU272),E272=999),"*** ตรวจสอบข้อมูล ***",IF(G272&gt;AU272,"อ้วน",IF(G272&gt;AT272,"เริ่มอ้วน",IF(G272&gt;AS272,"ท้วม",IF(G272&gt;=AR272,"สมส่วน",IF(G272&gt;=AQ272,"ค่อนข้างผอม","ผอม"))))))))</f>
        <v>ผอม</v>
      </c>
      <c r="W272" s="310">
        <f t="shared" ref="W272:W335" si="183">ROUND(E272+(D272*1000),0)</f>
        <v>1194</v>
      </c>
      <c r="Y272" s="65">
        <f t="shared" ref="Y272:Y335" si="184">IF(OR(OR(OR(OR(D272=0,D272&gt;2),W272=0),AND(D272=1,W272&gt;1239),AND(D272=2,W272&gt;2239))),0,VLOOKUP($W272,$BI$15:$BR$494,6))</f>
        <v>54.2</v>
      </c>
      <c r="Z272" s="65">
        <f t="shared" ref="Z272:Z335" si="185">IF(OR(OR(OR(OR(D272=0,D272&gt;2),W272=0),AND(D272=1,W272&gt;1239),AND(D272=2,W272&gt;2239))),0,VLOOKUP($W272,$BT$15:$CC$494,6))</f>
        <v>167.93087426559998</v>
      </c>
      <c r="AA272" s="65">
        <f t="shared" ref="AA272:AA335" si="186">IF(AC272&gt;0,AC272,AB272)</f>
        <v>57.1</v>
      </c>
      <c r="AB272" s="65">
        <f t="shared" ref="AB272:AB335" si="187">IF(OR(OR(OR(D272=0,H272=0),G272=0),H272&lt;49),0,IF(AND(D272=1,E272=999,H272&lt;85),VLOOKUP($H272,$CE$15:$CN$219,6),IF(AND(D272=2,E272=999,H272&lt;85),VLOOKUP($H272,$CE$15:$CW$219,15),IF(AND(D272=1,E272=999,H272&gt;=85,H272&lt;=180),VLOOKUP($H272,$CE$221:$CN$661,6),IF(AND(D272=2,E272=999,H272&gt;=85,H272&lt;=170),VLOOKUP($H272,$CE$221:$CW$621,15),0)))))</f>
        <v>0</v>
      </c>
      <c r="AC272" s="65">
        <f t="shared" ref="AC272:AC335" si="188">IF(OR(OR(OR(OR(D272=0,H272=0),G272=0),H272&lt;49),E272=999),0,IF(AND(D272=1,E272&lt;24,H272&lt;=100),VLOOKUP($H272,$CE$15:$CN$219,6),IF(AND(D272=2,E272&lt;24,H272&lt;=100),VLOOKUP($H272,$CE$15:$CW$219,15),IF(AND(D272=1,E272&gt;=24,H272&gt;=70,H272&lt;=180),VLOOKUP($H272,$CE$221:$CN$661,6),IF(AND(D272=2,E272&gt;=24,H272&gt;=70,H272&lt;=170),VLOOKUP($H272,$CE$221:$CW$621,15),0)))))</f>
        <v>57.1</v>
      </c>
      <c r="AD272" s="65">
        <f t="shared" ref="AD272:AD335" si="189">IF(OR(OR(OR(OR(D272=0,D272&gt;2),W272=0),AND(D272=1,W272&gt;1239),AND(D272=2,W272&gt;2239))),0,VLOOKUP($W272,$BI$15:$BR$494,2))</f>
        <v>34.421115171808324</v>
      </c>
      <c r="AE272" s="65">
        <f t="shared" ref="AE272:AE335" si="190">IF(OR(OR(OR(OR(D272=0,D272&gt;2),W272=0),AND(D272=1,W272&gt;1239),AND(D272=2,W272&gt;2239))),0,VLOOKUP($W272,$BI$15:$BR$494,3))</f>
        <v>41.014076781205546</v>
      </c>
      <c r="AF272" s="65">
        <f t="shared" ref="AF272:AF335" si="191">IF(OR(OR(OR(OR(D272=0,D272&gt;2),W272=0),AND(D272=1,W272&gt;1239),AND(D272=2,W272&gt;2239))),0,VLOOKUP($W272,$BI$15:$BR$494,4))</f>
        <v>44.310557585904164</v>
      </c>
      <c r="AG272" s="65">
        <f t="shared" ref="AG272:AG335" si="192">IF(OR(OR(OR(OR(D272=0,D272&gt;2),W272=0),AND(D272=1,W272&gt;1239),AND(D272=2,W272&gt;2239))),0,VLOOKUP($W272,$BI$15:$BR$494,8))</f>
        <v>64.488210253373893</v>
      </c>
      <c r="AH272" s="65">
        <f t="shared" ref="AH272:AH335" si="193">IF(OR(OR(OR(OR(D272=0,D272&gt;2),W272=0),AND(D272=1,W272&gt;1239),AND(D272=2,W272&gt;2239))),0,VLOOKUP($W272,$BI$15:$BR$494,9))</f>
        <v>67.917613671165185</v>
      </c>
      <c r="AI272" s="65">
        <f t="shared" ref="AI272:AI335" si="194">IF(OR(OR(OR(OR(D272=0,D272&gt;2),W272=0),AND(D272=1,W272&gt;1239),AND(D272=2,W272&gt;2239))),0,VLOOKUP($W272,$BI$15:$BR$494,10))</f>
        <v>74.8</v>
      </c>
      <c r="AJ272" s="65">
        <f t="shared" ref="AJ272:AJ335" si="195">IF(OR(OR(OR(OR(D272=0,D272&gt;2),W272=0),AND(D272=1,W272&gt;1239),AND(D272=2,W272&gt;2239))),0,VLOOKUP($W272,$BT$15:$CC$494,2))</f>
        <v>149.628257737913</v>
      </c>
      <c r="AK272" s="65">
        <f t="shared" ref="AK272:AK335" si="196">IF(OR(OR(OR(OR(D272=0,D272&gt;2),W272=0),AND(D272=1,W272&gt;1239),AND(D272=2,W272&gt;2239))),0,VLOOKUP($W272,$BT$15:$CC$494,3))</f>
        <v>155.72912991380866</v>
      </c>
      <c r="AL272" s="65">
        <f t="shared" ref="AL272:AL335" si="197">IF(OR(OR(OR(OR(D272=0,D272&gt;2),W272=0),AND(D272=1,W272&gt;1239),AND(D272=2,W272&gt;2239))),0,VLOOKUP($W272,$BT$15:$CC$494,4))</f>
        <v>158.77956600175651</v>
      </c>
      <c r="AM272" s="65">
        <f t="shared" ref="AM272:AM335" si="198">IF(OR(OR(OR(OR(D272=0,D272&gt;2),W272=0),AND(D272=1,W272&gt;1239),AND(D272=2,W272&gt;2239))),0,VLOOKUP($W272,$BT$15:$CC$494,8))</f>
        <v>176.14555676218015</v>
      </c>
      <c r="AN272" s="65">
        <f t="shared" ref="AN272:AN335" si="199">IF(OR(OR(OR(OR(D272=0,D272&gt;2),W272=0),AND(D272=1,W272&gt;1239),AND(D272=2,W272&gt;2239))),0,VLOOKUP($W272,$BT$15:$CC$494,9))</f>
        <v>178.8837842610402</v>
      </c>
      <c r="AO272" s="65">
        <f t="shared" ref="AO272:AO335" si="200">IF(OR(OR(OR(OR(D272=0,D272&gt;2),W272=0),AND(D272=1,W272&gt;1239),AND(D272=2,W272&gt;2239))),0,VLOOKUP($W272,$BT$15:$CC$494,10))</f>
        <v>184.36023925876032</v>
      </c>
      <c r="AP272" s="65">
        <f t="shared" ref="AP272:AP335" si="201">IF(AW272&gt;0,AW272,AV272)</f>
        <v>40.192243614610348</v>
      </c>
      <c r="AQ272" s="65">
        <f t="shared" ref="AQ272:AQ335" si="202">IF(AY272&gt;0,AY272,AX272)</f>
        <v>45.82816240974023</v>
      </c>
      <c r="AR272" s="65">
        <f t="shared" ref="AR272:AR335" si="203">IF(BA272&gt;0,BA272,AZ272)</f>
        <v>48.646121807305164</v>
      </c>
      <c r="AS272" s="65">
        <f t="shared" ref="AS272:AS335" si="204">IF(BC272&gt;0,BC272,BB272)</f>
        <v>65.474124624839206</v>
      </c>
      <c r="AT272" s="65">
        <f t="shared" ref="AT272:AT335" si="205">IF(BE272&gt;0,BE272,BD272)</f>
        <v>68.265499499785619</v>
      </c>
      <c r="AU272" s="65">
        <f t="shared" ref="AU272:AU335" si="206">IF(BG272&gt;0,BG272,BF272)</f>
        <v>73.848249249678418</v>
      </c>
      <c r="AV272" s="65">
        <f t="shared" ref="AV272:AV335" si="207">IF(OR(OR(OR(D272=0,H272=0),G272=0),H272&lt;49),0,IF(AND(D272=1,E272=999,H272&lt;85),VLOOKUP($H272,$CE$15:$CN$219,2),IF(AND(D272=2,E272=999,H272&lt;85),VLOOKUP($H272,$CE$15:$CW$219,11),IF(AND(D272=1,E272=999,H272&gt;=85,H272&lt;=180),VLOOKUP($H272,$CE$221:$CN$661,2),IF(AND(D272=2,E272=999,H272&gt;=85,H272&lt;=170),VLOOKUP($H272,$CE$221:$CW$621,11),0)))))</f>
        <v>0</v>
      </c>
      <c r="AW272" s="65">
        <f t="shared" ref="AW272:AW335" si="208">IF(OR(OR(OR(OR(D272=0,H272=0),G272=0),H272&lt;49),E272=999),0,IF(AND(D272=1,E272&lt;24,H272&lt;=100),VLOOKUP($H272,$CE$15:$CN$219,2),IF(AND(D272=2,E272&lt;24,H272&lt;=100),VLOOKUP($H272,$CE$15:$CW$219,11),IF(AND(D272=1,E272&gt;=24,H272&gt;=70,H272&lt;=180),VLOOKUP($H272,$CE$221:$CN$661,2),IF(AND(D272=2,E272&gt;=24,H272&gt;=70,H272&lt;=170),VLOOKUP($H272,$CE$221:$CW$621,11),0)))))</f>
        <v>40.192243614610348</v>
      </c>
      <c r="AX272" s="65">
        <f t="shared" ref="AX272:AX335" si="209">IF(OR(OR(OR(D272=0,H272=0),G272=0),H272&lt;49),0,IF(AND(D272=1,E272=999,H272&lt;85),VLOOKUP($H272,$CE$15:$CN$219,3),IF(AND(D272=2,E272=999,H272&lt;85),VLOOKUP($H272,$CE$15:$CW$219,12),IF(AND(D272=1,E272=999,H272&gt;=85,H272&lt;=180),VLOOKUP($H272,$CE$221:$CN$661,3),IF(AND(D272=2,E272=999,H272&gt;=85,H272&lt;=170),VLOOKUP($H272,$CE$221:$CW$621,12),0)))))</f>
        <v>0</v>
      </c>
      <c r="AY272" s="65">
        <f t="shared" ref="AY272:AY335" si="210">IF(OR(OR(OR(OR(D272=0,H272=0),G272=0),H272&lt;49),E272=999),0,IF(AND(D272=1,E272&lt;24,H272&lt;=100),VLOOKUP($H272,$CE$15:$CN$219,3),IF(AND(D272=2,E272&lt;24,H272&lt;=100),VLOOKUP($H272,$CE$15:$CW$219,12),IF(AND(D272=1,E272&gt;=24,H272&gt;=70,H272&lt;=180),VLOOKUP($H272,$CE$221:$CN$661,3),IF(AND(D272=2,E272&gt;=24,H272&gt;=70,H272&lt;=170),VLOOKUP($H272,$CE$221:$CW$621,12),0)))))</f>
        <v>45.82816240974023</v>
      </c>
      <c r="AZ272" s="65">
        <f t="shared" ref="AZ272:AZ335" si="211">IF(OR(OR(OR(D272=0,H272=0),G272=0),H272&lt;49),0,IF(AND(D272=1,E272=999,H272&lt;85),VLOOKUP($H272,$CE$15:$CN$219,4),IF(AND(D272=2,E272=999,H272&lt;85),VLOOKUP($H272,$CE$15:$CW$219,13),IF(AND(D272=1,E272=999,H272&gt;=85,H272&lt;=180),VLOOKUP($H272,$CE$221:$CN$661,4),IF(AND(D272=2,E272=999,H272&gt;=85,H272&lt;=170),VLOOKUP($H272,$CE$221:$CW$621,13 ),0)))))</f>
        <v>0</v>
      </c>
      <c r="BA272" s="65">
        <f t="shared" ref="BA272:BA335" si="212">IF(OR(OR(OR(OR(D272=0,H272=0),G272=0),H272&lt;49),E272=999),0,IF(AND(D272=1,E272&lt;24,H272&lt;=100),VLOOKUP($H272,$CE$15:$CN$219,4),IF(AND(D272=2,E272&lt;24,H272&lt;=100),VLOOKUP($H272,$CE$15:$CW$219,13),IF(AND(D272=1,E272&gt;=24,H272&gt;=70,H272&lt;=180),VLOOKUP($H272,$CE$221:$CN$661,4),IF(AND(D272=2,E272&gt;=24,H272&gt;=70,H272&lt;=170),VLOOKUP($H272,$CE$221:$CW$621,13 ),"0")))))</f>
        <v>48.646121807305164</v>
      </c>
      <c r="BB272" s="65">
        <f t="shared" ref="BB272:BB335" si="213">IF(OR(OR(OR(D272=0,H272=0),G272=0),H272&lt;49),0,IF(AND(D272=1,E272=999,H272&lt;85),VLOOKUP($H272,$CE$15:$CN$219,8),IF(AND(D272=2,E272=999,H272&lt;85),VLOOKUP($H272,$CE$15:$CW$219,17),IF(AND(D272=1,E272=999,H272&gt;=85,H272&lt;=180),VLOOKUP($H272,$CE$221:$CN$661,8),IF(AND(D272=2,E272=999,H272&gt;=85,H272&lt;=170),VLOOKUP($H272,$CE$221:$CW$621,17 ),0)))))</f>
        <v>0</v>
      </c>
      <c r="BC272" s="65">
        <f t="shared" ref="BC272:BC335" si="214">IF(OR(OR(OR(OR(D272=0,H272=0),G272=0),H272&lt;49),E272=999),0,IF(AND(D272=1,E272&lt;24,H272&lt;=100),VLOOKUP($H272,$CE$15:$CN$219,8),IF(AND(D272=2,E272&lt;24,H272&lt;=100),VLOOKUP($H272,$CE$15:$CW$219,17),IF(AND(D272=1,E272&gt;=24,H272&gt;=70,H272&lt;=180),VLOOKUP($H272,$CE$221:$CN$661,8),IF(AND(D272=2,E272&gt;=24,H272&gt;=70,H272&lt;=170),VLOOKUP($H272,$CE$221:$CW$621,17 ),0)))))</f>
        <v>65.474124624839206</v>
      </c>
      <c r="BD272" s="65">
        <f t="shared" ref="BD272:BD335" si="215">IF(OR(OR(OR(D272=0,H272=0),G272=0),H272&lt;49),0,IF(AND(D272=1,E272=999,H272&lt;85),VLOOKUP($H272,$CE$15:$CN$219,9),IF(AND(D272=2,E272=999,H272&lt;85),VLOOKUP($H272,$CE$15:$CW$219,18),IF(AND(D272=1,E272=999,H272&gt;=85,H272&lt;=180),VLOOKUP($H272,$CE$221:$CN$661,9),IF(AND(D272=2,E272=999,H272&gt;=85,H272&lt;=170),VLOOKUP($H272,$CE$221:$CW$621,18),0)))))</f>
        <v>0</v>
      </c>
      <c r="BE272" s="65">
        <f t="shared" ref="BE272:BE335" si="216">IF(OR(OR(OR(OR(D272=0,H272=0),H272&lt;49),G272=0),E272=999),0,IF(AND(D272=1,E272&lt;24,H272&lt;=100),VLOOKUP($H272,$CE$15:$CN$219,9),IF(AND(D272=2,E272&lt;24,H272&lt;=100),VLOOKUP($H272,$CE$15:$CW$219,18),IF(AND(D272=1,E272&gt;=24,H272&gt;=70,H272&lt;=180),VLOOKUP($H272,$CE$221:$CN$661,9),IF(AND(D272=2,E272&gt;=24,H272&gt;=70,H272&lt;=170),VLOOKUP($H272,$CE$221:$CW$621,18),0)))))</f>
        <v>68.265499499785619</v>
      </c>
      <c r="BF272" s="65">
        <f t="shared" ref="BF272:BF335" si="217">IF(OR(OR(OR(D272=0,H272=0),G272=0),H272&lt;49),0,IF(AND(D272=1,E272=999,H272&lt;85),VLOOKUP($H272,$CE$15:$CN$219,10),IF(AND(D272=2,E272=999,H272&lt;85),VLOOKUP($H272,$CE$15:$CW$219,19),IF(AND(D272=1,E272=999,H272&gt;=85,H272&lt;=180),VLOOKUP($H272,$CE$221:$CN$661,10),IF(AND(D272=2,E272=999,H272&gt;=85,H272&lt;=170),VLOOKUP($H272,$CE$221:$CW$621,19),0)))))</f>
        <v>0</v>
      </c>
      <c r="BG272" s="65">
        <f t="shared" ref="BG272:BG335" si="218">IF(OR(OR(OR(OR(D272=0,H272=0),G272=0),H272&lt;49),E272=999),0,IF(AND(D272=1,E272&lt;24,H272&lt;=100),VLOOKUP($H272,$CE$15:$CN$219,10),IF(AND(D272=2,E272&lt;24,H272&lt;=100),VLOOKUP($H272,$CE$15:$CW$219,19),IF(AND(D272=1,E272&gt;=24,H272&gt;=70,H272&lt;=180),VLOOKUP($H272,$CE$221:$CN$661,10),IF(AND(D272=2,E272&gt;=24,H272&gt;=70,H272&lt;=170),VLOOKUP($H272,$CE$221:$CW$621,19),0)))))</f>
        <v>73.848249249678418</v>
      </c>
      <c r="BI272" s="371">
        <v>2017</v>
      </c>
      <c r="BJ272" s="342">
        <v>7.3</v>
      </c>
      <c r="BK272" s="342">
        <v>8.1922524619394714</v>
      </c>
      <c r="BL272" s="342">
        <v>8.6441893464546027</v>
      </c>
      <c r="BM272" s="342">
        <v>9.0961262309697357</v>
      </c>
      <c r="BN272" s="342">
        <v>10</v>
      </c>
      <c r="BO272" s="342">
        <v>11.222888040452711</v>
      </c>
      <c r="BP272" s="342">
        <v>11.834332060679067</v>
      </c>
      <c r="BQ272" s="342">
        <v>12.445776080905421</v>
      </c>
      <c r="BR272" s="342">
        <v>13.668664121358134</v>
      </c>
      <c r="BS272" s="65"/>
      <c r="BT272" s="371">
        <v>2017</v>
      </c>
      <c r="BU272" s="342">
        <v>69.292465363808091</v>
      </c>
      <c r="BV272" s="342">
        <v>72.428310242538728</v>
      </c>
      <c r="BW272" s="342">
        <v>73.996232681904047</v>
      </c>
      <c r="BX272" s="342">
        <v>75.564155121269366</v>
      </c>
      <c r="BY272" s="342">
        <v>78.7</v>
      </c>
      <c r="BZ272" s="342">
        <v>82.511856674853519</v>
      </c>
      <c r="CA272" s="342">
        <v>84.417785012280277</v>
      </c>
      <c r="CB272" s="342">
        <v>86.323713349707049</v>
      </c>
      <c r="CC272" s="342">
        <v>90.135570024560565</v>
      </c>
      <c r="CE272" s="385">
        <v>82.75</v>
      </c>
      <c r="CF272" s="342">
        <v>8.5</v>
      </c>
      <c r="CG272" s="342">
        <v>9.4499999999999993</v>
      </c>
      <c r="CH272" s="342">
        <v>9.9250000000000007</v>
      </c>
      <c r="CI272" s="342">
        <v>10.4</v>
      </c>
      <c r="CJ272" s="342">
        <v>11.35</v>
      </c>
      <c r="CK272" s="342">
        <v>12.8</v>
      </c>
      <c r="CL272" s="342">
        <v>13.525</v>
      </c>
      <c r="CM272" s="342">
        <v>14.25</v>
      </c>
      <c r="CN272" s="342">
        <v>15.7</v>
      </c>
      <c r="CO272" s="342">
        <v>8.5</v>
      </c>
      <c r="CP272" s="342">
        <v>9.35</v>
      </c>
      <c r="CQ272" s="342">
        <v>9.7750000000000004</v>
      </c>
      <c r="CR272" s="342">
        <v>10.199999999999999</v>
      </c>
      <c r="CS272" s="342">
        <v>11.05</v>
      </c>
      <c r="CT272" s="342">
        <v>12.4</v>
      </c>
      <c r="CU272" s="342">
        <v>13.074999999999999</v>
      </c>
      <c r="CV272" s="342">
        <v>13.75</v>
      </c>
      <c r="CW272" s="342">
        <v>15.1</v>
      </c>
      <c r="CY272" s="101">
        <f t="shared" ref="CY272:CY335" si="219">IF(OR(D272=1,D272=2),1,0)</f>
        <v>1</v>
      </c>
      <c r="CZ272" s="101"/>
      <c r="DA272" s="101"/>
      <c r="DB272" s="311"/>
      <c r="DC272" s="311"/>
      <c r="DD272" s="311"/>
      <c r="DE272" s="311"/>
      <c r="DF272" s="311"/>
      <c r="DP272" s="311"/>
      <c r="DQ272" s="311"/>
      <c r="DR272" s="311"/>
      <c r="DS272" s="311"/>
      <c r="DT272" s="311"/>
      <c r="DU272" s="311"/>
      <c r="DV272" s="311"/>
      <c r="DW272" s="311"/>
      <c r="DX272" s="101"/>
      <c r="DY272" s="101"/>
      <c r="DZ272" s="101"/>
      <c r="EA272" s="101"/>
      <c r="EB272" s="101"/>
      <c r="EC272" s="101"/>
      <c r="ED272" s="101"/>
      <c r="EE272" s="311"/>
      <c r="EF272" s="101"/>
      <c r="EG272" s="101"/>
      <c r="EH272" s="101"/>
      <c r="EI272" s="101"/>
      <c r="EJ272" s="105"/>
      <c r="EK272" s="105"/>
      <c r="EL272" s="69"/>
      <c r="EM272" s="68"/>
      <c r="EN272" s="68"/>
      <c r="EO272" s="68"/>
      <c r="EP272" s="68"/>
      <c r="EQ272" s="68"/>
      <c r="ER272" s="68"/>
      <c r="ES272" s="15"/>
      <c r="ET272" s="15"/>
      <c r="EU272" s="105"/>
      <c r="EV272" s="105"/>
      <c r="EW272" s="105"/>
      <c r="EX272" s="105"/>
      <c r="EY272" s="105"/>
      <c r="EZ272" s="105"/>
      <c r="FA272" s="67"/>
      <c r="FB272" s="105"/>
      <c r="FC272" s="105"/>
      <c r="FD272" s="105"/>
      <c r="FE272" s="105"/>
      <c r="FF272" s="105"/>
      <c r="FG272" s="105"/>
      <c r="FH272" s="67"/>
      <c r="FI272" s="67"/>
      <c r="FJ272" s="67"/>
      <c r="FK272" s="67"/>
      <c r="FL272" s="67"/>
      <c r="FM272" s="67"/>
      <c r="FN272" s="67"/>
    </row>
    <row r="273" spans="2:170" ht="22.5" customHeight="1" x14ac:dyDescent="0.45">
      <c r="B273" s="133">
        <f>IF(Data!B272&lt;&gt;"",Data!B272,"")</f>
        <v>259</v>
      </c>
      <c r="C273" s="158" t="str">
        <f>IF(Data!C272&lt;&gt;"",Data!C272,"")</f>
        <v>นายรชต   จันทรักษา</v>
      </c>
      <c r="D273" s="106">
        <f>IF(Data!D272&lt;&gt;"",Data!D272,"")</f>
        <v>1</v>
      </c>
      <c r="E273" s="140">
        <f>IF(AND(I273=1,Data!T272=0),0,IF(I273=999,999,Data!T272))</f>
        <v>194</v>
      </c>
      <c r="F273" s="140">
        <f t="shared" si="176"/>
        <v>16.166666666666668</v>
      </c>
      <c r="G273" s="140">
        <f>IF(Data!K272&lt;&gt;"",Data!K272,"")</f>
        <v>52</v>
      </c>
      <c r="H273" s="141">
        <f>IF(Data!L272&lt;&gt;"",Data!L272,"")</f>
        <v>172</v>
      </c>
      <c r="I273" s="63">
        <f>IF(Data!M272&lt;&gt;"",Data!M272,"")</f>
        <v>1</v>
      </c>
      <c r="J273" s="63">
        <f t="shared" si="177"/>
        <v>96</v>
      </c>
      <c r="L273" s="64" t="str">
        <f t="shared" si="178"/>
        <v>น้ำหนักตามเกณฑ์</v>
      </c>
      <c r="M273" s="74"/>
      <c r="N273" s="63">
        <f t="shared" si="179"/>
        <v>102</v>
      </c>
      <c r="P273" s="64" t="str">
        <f t="shared" si="180"/>
        <v>ส่วนสูงตามเกณฑ์</v>
      </c>
      <c r="R273" s="63">
        <f t="shared" si="181"/>
        <v>89</v>
      </c>
      <c r="S273" s="64" t="str">
        <f t="shared" si="182"/>
        <v>สมส่วน</v>
      </c>
      <c r="W273" s="310">
        <f t="shared" si="183"/>
        <v>1194</v>
      </c>
      <c r="Y273" s="65">
        <f t="shared" si="184"/>
        <v>54.2</v>
      </c>
      <c r="Z273" s="65">
        <f t="shared" si="185"/>
        <v>167.93087426559998</v>
      </c>
      <c r="AA273" s="65">
        <f t="shared" si="186"/>
        <v>58.7</v>
      </c>
      <c r="AB273" s="65">
        <f t="shared" si="187"/>
        <v>0</v>
      </c>
      <c r="AC273" s="65">
        <f t="shared" si="188"/>
        <v>58.7</v>
      </c>
      <c r="AD273" s="65">
        <f t="shared" si="189"/>
        <v>34.421115171808324</v>
      </c>
      <c r="AE273" s="65">
        <f t="shared" si="190"/>
        <v>41.014076781205546</v>
      </c>
      <c r="AF273" s="65">
        <f t="shared" si="191"/>
        <v>44.310557585904164</v>
      </c>
      <c r="AG273" s="65">
        <f t="shared" si="192"/>
        <v>64.488210253373893</v>
      </c>
      <c r="AH273" s="65">
        <f t="shared" si="193"/>
        <v>67.917613671165185</v>
      </c>
      <c r="AI273" s="65">
        <f t="shared" si="194"/>
        <v>74.8</v>
      </c>
      <c r="AJ273" s="65">
        <f t="shared" si="195"/>
        <v>149.628257737913</v>
      </c>
      <c r="AK273" s="65">
        <f t="shared" si="196"/>
        <v>155.72912991380866</v>
      </c>
      <c r="AL273" s="65">
        <f t="shared" si="197"/>
        <v>158.77956600175651</v>
      </c>
      <c r="AM273" s="65">
        <f t="shared" si="198"/>
        <v>176.14555676218015</v>
      </c>
      <c r="AN273" s="65">
        <f t="shared" si="199"/>
        <v>178.8837842610402</v>
      </c>
      <c r="AO273" s="65">
        <f t="shared" si="200"/>
        <v>184.36023925876032</v>
      </c>
      <c r="AP273" s="65">
        <f t="shared" si="201"/>
        <v>41.473229343187896</v>
      </c>
      <c r="AQ273" s="65">
        <f t="shared" si="202"/>
        <v>47.215486228791931</v>
      </c>
      <c r="AR273" s="65">
        <f t="shared" si="203"/>
        <v>50.086614671593949</v>
      </c>
      <c r="AS273" s="65">
        <f t="shared" si="204"/>
        <v>66.994371056983596</v>
      </c>
      <c r="AT273" s="65">
        <f t="shared" si="205"/>
        <v>69.75916140931146</v>
      </c>
      <c r="AU273" s="65">
        <f t="shared" si="206"/>
        <v>75.288742113967203</v>
      </c>
      <c r="AV273" s="65">
        <f t="shared" si="207"/>
        <v>0</v>
      </c>
      <c r="AW273" s="65">
        <f t="shared" si="208"/>
        <v>41.473229343187896</v>
      </c>
      <c r="AX273" s="65">
        <f t="shared" si="209"/>
        <v>0</v>
      </c>
      <c r="AY273" s="65">
        <f t="shared" si="210"/>
        <v>47.215486228791931</v>
      </c>
      <c r="AZ273" s="65">
        <f t="shared" si="211"/>
        <v>0</v>
      </c>
      <c r="BA273" s="65">
        <f t="shared" si="212"/>
        <v>50.086614671593949</v>
      </c>
      <c r="BB273" s="65">
        <f t="shared" si="213"/>
        <v>0</v>
      </c>
      <c r="BC273" s="65">
        <f t="shared" si="214"/>
        <v>66.994371056983596</v>
      </c>
      <c r="BD273" s="65">
        <f t="shared" si="215"/>
        <v>0</v>
      </c>
      <c r="BE273" s="65">
        <f t="shared" si="216"/>
        <v>69.75916140931146</v>
      </c>
      <c r="BF273" s="65">
        <f t="shared" si="217"/>
        <v>0</v>
      </c>
      <c r="BG273" s="65">
        <f t="shared" si="218"/>
        <v>75.288742113967203</v>
      </c>
      <c r="BI273" s="371">
        <v>2018</v>
      </c>
      <c r="BJ273" s="342">
        <v>7.4</v>
      </c>
      <c r="BK273" s="342">
        <v>8.35</v>
      </c>
      <c r="BL273" s="342">
        <v>8.7644357785989904</v>
      </c>
      <c r="BM273" s="342">
        <v>9.24295718573266</v>
      </c>
      <c r="BN273" s="342">
        <v>10.199999999999999</v>
      </c>
      <c r="BO273" s="342">
        <v>11.476057085689785</v>
      </c>
      <c r="BP273" s="342">
        <v>12.114085628534678</v>
      </c>
      <c r="BQ273" s="342">
        <v>12.752114171379571</v>
      </c>
      <c r="BR273" s="342">
        <v>14.028171257069356</v>
      </c>
      <c r="BS273" s="65"/>
      <c r="BT273" s="371">
        <v>2018</v>
      </c>
      <c r="BU273" s="342">
        <v>70.34785522945981</v>
      </c>
      <c r="BV273" s="342">
        <v>73.46523681963987</v>
      </c>
      <c r="BW273" s="342">
        <v>75.023927614729914</v>
      </c>
      <c r="BX273" s="342">
        <v>76.582618409819943</v>
      </c>
      <c r="BY273" s="342">
        <v>79.7</v>
      </c>
      <c r="BZ273" s="342">
        <v>83.459557288456651</v>
      </c>
      <c r="CA273" s="342">
        <v>85.339335932684975</v>
      </c>
      <c r="CB273" s="342">
        <v>87.219114576913285</v>
      </c>
      <c r="CC273" s="342">
        <v>90.978671865369932</v>
      </c>
      <c r="CE273" s="385">
        <v>83</v>
      </c>
      <c r="CF273" s="342">
        <v>8.5500000000000007</v>
      </c>
      <c r="CG273" s="342">
        <v>9.5</v>
      </c>
      <c r="CH273" s="342">
        <v>9.9749999999999996</v>
      </c>
      <c r="CI273" s="342">
        <v>10.45</v>
      </c>
      <c r="CJ273" s="342">
        <v>11.4</v>
      </c>
      <c r="CK273" s="342">
        <v>12.85</v>
      </c>
      <c r="CL273" s="342">
        <v>13.574999999999999</v>
      </c>
      <c r="CM273" s="342">
        <v>14.3</v>
      </c>
      <c r="CN273" s="342">
        <v>15.75</v>
      </c>
      <c r="CO273" s="342">
        <v>8.5500000000000007</v>
      </c>
      <c r="CP273" s="342">
        <v>9.4</v>
      </c>
      <c r="CQ273" s="342">
        <v>9.8249999999999993</v>
      </c>
      <c r="CR273" s="342">
        <v>10.25</v>
      </c>
      <c r="CS273" s="342">
        <v>11.1</v>
      </c>
      <c r="CT273" s="342">
        <v>12.45</v>
      </c>
      <c r="CU273" s="342">
        <v>13.125</v>
      </c>
      <c r="CV273" s="342">
        <v>13.8</v>
      </c>
      <c r="CW273" s="342">
        <v>15.15</v>
      </c>
      <c r="CY273" s="101">
        <f t="shared" si="219"/>
        <v>1</v>
      </c>
      <c r="CZ273" s="101"/>
      <c r="DA273" s="101"/>
      <c r="DB273" s="311"/>
      <c r="DC273" s="311"/>
      <c r="DD273" s="311"/>
      <c r="DE273" s="311"/>
      <c r="DF273" s="311"/>
      <c r="DP273" s="311"/>
      <c r="DQ273" s="311"/>
      <c r="DR273" s="311"/>
      <c r="DS273" s="311"/>
      <c r="DT273" s="311"/>
      <c r="DU273" s="311"/>
      <c r="DV273" s="311"/>
      <c r="DW273" s="311"/>
      <c r="DX273" s="101"/>
      <c r="DY273" s="101"/>
      <c r="DZ273" s="101"/>
      <c r="EA273" s="101"/>
      <c r="EB273" s="101"/>
      <c r="EC273" s="101"/>
      <c r="ED273" s="101"/>
      <c r="EE273" s="311"/>
      <c r="EF273" s="101"/>
      <c r="EG273" s="101"/>
      <c r="EH273" s="101"/>
      <c r="EI273" s="101"/>
      <c r="EJ273" s="105"/>
      <c r="EK273" s="105"/>
      <c r="EL273" s="69"/>
      <c r="EM273" s="68"/>
      <c r="EN273" s="68"/>
      <c r="EO273" s="68"/>
      <c r="EP273" s="68"/>
      <c r="EQ273" s="68"/>
      <c r="ER273" s="68"/>
      <c r="ES273" s="15"/>
      <c r="ET273" s="15"/>
      <c r="EU273" s="105"/>
      <c r="EV273" s="105"/>
      <c r="EW273" s="105"/>
      <c r="EX273" s="105"/>
      <c r="EY273" s="105"/>
      <c r="EZ273" s="105"/>
      <c r="FA273" s="67"/>
      <c r="FB273" s="105"/>
      <c r="FC273" s="105"/>
      <c r="FD273" s="105"/>
      <c r="FE273" s="105"/>
      <c r="FF273" s="105"/>
      <c r="FG273" s="105"/>
      <c r="FH273" s="67"/>
      <c r="FI273" s="67"/>
      <c r="FJ273" s="67"/>
      <c r="FK273" s="67"/>
      <c r="FL273" s="67"/>
      <c r="FM273" s="67"/>
      <c r="FN273" s="67"/>
    </row>
    <row r="274" spans="2:170" ht="22.5" customHeight="1" x14ac:dyDescent="0.45">
      <c r="B274" s="133">
        <f>IF(Data!B273&lt;&gt;"",Data!B273,"")</f>
        <v>260</v>
      </c>
      <c r="C274" s="158" t="str">
        <f>IF(Data!C273&lt;&gt;"",Data!C273,"")</f>
        <v>นายศุกลภัทร   ไทยเขียว</v>
      </c>
      <c r="D274" s="106">
        <f>IF(Data!D273&lt;&gt;"",Data!D273,"")</f>
        <v>1</v>
      </c>
      <c r="E274" s="140">
        <f>IF(AND(I274=1,Data!T273=0),0,IF(I274=999,999,Data!T273))</f>
        <v>200</v>
      </c>
      <c r="F274" s="140">
        <f t="shared" si="176"/>
        <v>16.666666666666668</v>
      </c>
      <c r="G274" s="140">
        <f>IF(Data!K273&lt;&gt;"",Data!K273,"")</f>
        <v>45</v>
      </c>
      <c r="H274" s="141">
        <f>IF(Data!L273&lt;&gt;"",Data!L273,"")</f>
        <v>170</v>
      </c>
      <c r="I274" s="63">
        <f>IF(Data!M273&lt;&gt;"",Data!M273,"")</f>
        <v>1</v>
      </c>
      <c r="J274" s="63">
        <f t="shared" si="177"/>
        <v>81</v>
      </c>
      <c r="L274" s="64" t="str">
        <f t="shared" si="178"/>
        <v>น้ำหนักค่อนข้างน้อย</v>
      </c>
      <c r="M274" s="74"/>
      <c r="N274" s="63">
        <f t="shared" si="179"/>
        <v>101</v>
      </c>
      <c r="P274" s="64" t="str">
        <f t="shared" si="180"/>
        <v>ส่วนสูงตามเกณฑ์</v>
      </c>
      <c r="R274" s="63">
        <f t="shared" si="181"/>
        <v>79</v>
      </c>
      <c r="S274" s="64" t="str">
        <f t="shared" si="182"/>
        <v>ผอม</v>
      </c>
      <c r="W274" s="310">
        <f t="shared" si="183"/>
        <v>1200</v>
      </c>
      <c r="Y274" s="65">
        <f t="shared" si="184"/>
        <v>55.4</v>
      </c>
      <c r="Z274" s="65">
        <f t="shared" si="185"/>
        <v>168.88404223999999</v>
      </c>
      <c r="AA274" s="65">
        <f t="shared" si="186"/>
        <v>57.1</v>
      </c>
      <c r="AB274" s="65">
        <f t="shared" si="187"/>
        <v>0</v>
      </c>
      <c r="AC274" s="65">
        <f t="shared" si="188"/>
        <v>57.1</v>
      </c>
      <c r="AD274" s="65">
        <f t="shared" si="189"/>
        <v>35.621115171808327</v>
      </c>
      <c r="AE274" s="65">
        <f t="shared" si="190"/>
        <v>42.214076781205549</v>
      </c>
      <c r="AF274" s="65">
        <f t="shared" si="191"/>
        <v>45.510557585904166</v>
      </c>
      <c r="AG274" s="65">
        <f t="shared" si="192"/>
        <v>65.289442414095831</v>
      </c>
      <c r="AH274" s="65">
        <f t="shared" si="193"/>
        <v>68.585923218794449</v>
      </c>
      <c r="AI274" s="65">
        <f t="shared" si="194"/>
        <v>75.2</v>
      </c>
      <c r="AJ274" s="65">
        <f t="shared" si="195"/>
        <v>150.84662043424609</v>
      </c>
      <c r="AK274" s="65">
        <f t="shared" si="196"/>
        <v>156.8590943694974</v>
      </c>
      <c r="AL274" s="65">
        <f t="shared" si="197"/>
        <v>159.86533133712302</v>
      </c>
      <c r="AM274" s="65">
        <f t="shared" si="198"/>
        <v>176.80038744917127</v>
      </c>
      <c r="AN274" s="65">
        <f t="shared" si="199"/>
        <v>179.4391691855617</v>
      </c>
      <c r="AO274" s="65">
        <f t="shared" si="200"/>
        <v>184.71673265834258</v>
      </c>
      <c r="AP274" s="65">
        <f t="shared" si="201"/>
        <v>40.192243614610348</v>
      </c>
      <c r="AQ274" s="65">
        <f t="shared" si="202"/>
        <v>45.82816240974023</v>
      </c>
      <c r="AR274" s="65">
        <f t="shared" si="203"/>
        <v>48.646121807305164</v>
      </c>
      <c r="AS274" s="65">
        <f t="shared" si="204"/>
        <v>65.474124624839206</v>
      </c>
      <c r="AT274" s="65">
        <f t="shared" si="205"/>
        <v>68.265499499785619</v>
      </c>
      <c r="AU274" s="65">
        <f t="shared" si="206"/>
        <v>73.848249249678418</v>
      </c>
      <c r="AV274" s="65">
        <f t="shared" si="207"/>
        <v>0</v>
      </c>
      <c r="AW274" s="65">
        <f t="shared" si="208"/>
        <v>40.192243614610348</v>
      </c>
      <c r="AX274" s="65">
        <f t="shared" si="209"/>
        <v>0</v>
      </c>
      <c r="AY274" s="65">
        <f t="shared" si="210"/>
        <v>45.82816240974023</v>
      </c>
      <c r="AZ274" s="65">
        <f t="shared" si="211"/>
        <v>0</v>
      </c>
      <c r="BA274" s="65">
        <f t="shared" si="212"/>
        <v>48.646121807305164</v>
      </c>
      <c r="BB274" s="65">
        <f t="shared" si="213"/>
        <v>0</v>
      </c>
      <c r="BC274" s="65">
        <f t="shared" si="214"/>
        <v>65.474124624839206</v>
      </c>
      <c r="BD274" s="65">
        <f t="shared" si="215"/>
        <v>0</v>
      </c>
      <c r="BE274" s="65">
        <f t="shared" si="216"/>
        <v>68.265499499785619</v>
      </c>
      <c r="BF274" s="65">
        <f t="shared" si="217"/>
        <v>0</v>
      </c>
      <c r="BG274" s="65">
        <f t="shared" si="218"/>
        <v>73.848249249678418</v>
      </c>
      <c r="BI274" s="371">
        <v>2019</v>
      </c>
      <c r="BJ274" s="342">
        <v>7.5</v>
      </c>
      <c r="BK274" s="342">
        <v>8.5500000000000007</v>
      </c>
      <c r="BL274" s="342">
        <v>8.9644357785989914</v>
      </c>
      <c r="BM274" s="342">
        <v>9.4429571857326611</v>
      </c>
      <c r="BN274" s="342">
        <v>10.4</v>
      </c>
      <c r="BO274" s="342">
        <v>11.729226130926859</v>
      </c>
      <c r="BP274" s="342">
        <v>12.393839196390289</v>
      </c>
      <c r="BQ274" s="342">
        <v>13.05845226185372</v>
      </c>
      <c r="BR274" s="342">
        <v>14.387678392780579</v>
      </c>
      <c r="BS274" s="65"/>
      <c r="BT274" s="371">
        <v>2019</v>
      </c>
      <c r="BU274" s="342">
        <v>71.40454185139501</v>
      </c>
      <c r="BV274" s="342">
        <v>74.503027900930007</v>
      </c>
      <c r="BW274" s="342">
        <v>76.052270925697513</v>
      </c>
      <c r="BX274" s="342">
        <v>77.601513950465005</v>
      </c>
      <c r="BY274" s="342">
        <v>80.7</v>
      </c>
      <c r="BZ274" s="342">
        <v>84.399635237673209</v>
      </c>
      <c r="CA274" s="342">
        <v>86.249452856509805</v>
      </c>
      <c r="CB274" s="342">
        <v>88.09927047534643</v>
      </c>
      <c r="CC274" s="342">
        <v>91.79890571301965</v>
      </c>
      <c r="CE274" s="385">
        <v>83.25</v>
      </c>
      <c r="CF274" s="342">
        <v>8.6125000000000007</v>
      </c>
      <c r="CG274" s="342">
        <v>9.5500000000000007</v>
      </c>
      <c r="CH274" s="342">
        <v>10.018750000000001</v>
      </c>
      <c r="CI274" s="342">
        <v>10.487500000000001</v>
      </c>
      <c r="CJ274" s="342">
        <v>11.425000000000001</v>
      </c>
      <c r="CK274" s="342">
        <v>12.887499999999999</v>
      </c>
      <c r="CL274" s="342">
        <v>13.61875</v>
      </c>
      <c r="CM274" s="342">
        <v>14.35</v>
      </c>
      <c r="CN274" s="342">
        <v>15.8125</v>
      </c>
      <c r="CO274" s="342">
        <v>8.6125000000000007</v>
      </c>
      <c r="CP274" s="342">
        <v>9.4499999999999993</v>
      </c>
      <c r="CQ274" s="342">
        <v>9.8687500000000004</v>
      </c>
      <c r="CR274" s="342">
        <v>10.2875</v>
      </c>
      <c r="CS274" s="342">
        <v>11.125</v>
      </c>
      <c r="CT274" s="342">
        <v>12.487500000000001</v>
      </c>
      <c r="CU274" s="342">
        <v>13.168749999999999</v>
      </c>
      <c r="CV274" s="342">
        <v>13.85</v>
      </c>
      <c r="CW274" s="342">
        <v>15.2125</v>
      </c>
      <c r="CY274" s="101">
        <f t="shared" si="219"/>
        <v>1</v>
      </c>
      <c r="CZ274" s="101"/>
      <c r="DA274" s="101"/>
      <c r="DB274" s="311"/>
      <c r="DC274" s="311"/>
      <c r="DD274" s="311"/>
      <c r="DE274" s="311"/>
      <c r="DF274" s="311"/>
      <c r="DP274" s="311"/>
      <c r="DQ274" s="311"/>
      <c r="DR274" s="311"/>
      <c r="DS274" s="311"/>
      <c r="DT274" s="311"/>
      <c r="DU274" s="311"/>
      <c r="DV274" s="311"/>
      <c r="DW274" s="311"/>
      <c r="DX274" s="101"/>
      <c r="DY274" s="101"/>
      <c r="DZ274" s="101"/>
      <c r="EA274" s="101"/>
      <c r="EB274" s="101"/>
      <c r="EC274" s="101"/>
      <c r="ED274" s="101"/>
      <c r="EE274" s="311"/>
      <c r="EF274" s="101"/>
      <c r="EG274" s="101"/>
      <c r="EH274" s="101"/>
      <c r="EI274" s="101"/>
      <c r="EJ274" s="105"/>
      <c r="EK274" s="105"/>
      <c r="EL274" s="69"/>
      <c r="EM274" s="68"/>
      <c r="EN274" s="68"/>
      <c r="EO274" s="68"/>
      <c r="EP274" s="68"/>
      <c r="EQ274" s="68"/>
      <c r="ER274" s="68"/>
      <c r="ES274" s="15"/>
      <c r="ET274" s="15"/>
      <c r="EU274" s="105"/>
      <c r="EV274" s="105"/>
      <c r="EW274" s="105"/>
      <c r="EX274" s="105"/>
      <c r="EY274" s="105"/>
      <c r="EZ274" s="105"/>
      <c r="FA274" s="67"/>
      <c r="FB274" s="105"/>
      <c r="FC274" s="105"/>
      <c r="FD274" s="105"/>
      <c r="FE274" s="105"/>
      <c r="FF274" s="105"/>
      <c r="FG274" s="105"/>
      <c r="FH274" s="67"/>
      <c r="FI274" s="67"/>
      <c r="FJ274" s="67"/>
      <c r="FK274" s="67"/>
      <c r="FL274" s="67"/>
      <c r="FM274" s="67"/>
      <c r="FN274" s="67"/>
    </row>
    <row r="275" spans="2:170" ht="22.5" customHeight="1" x14ac:dyDescent="0.45">
      <c r="B275" s="133">
        <f>IF(Data!B274&lt;&gt;"",Data!B274,"")</f>
        <v>261</v>
      </c>
      <c r="C275" s="158" t="str">
        <f>IF(Data!C274&lt;&gt;"",Data!C274,"")</f>
        <v>นางสาวปนิดา   หงษ์ทอง</v>
      </c>
      <c r="D275" s="106">
        <f>IF(Data!D274&lt;&gt;"",Data!D274,"")</f>
        <v>2</v>
      </c>
      <c r="E275" s="140">
        <f>IF(AND(I275=1,Data!T274=0),0,IF(I275=999,999,Data!T274))</f>
        <v>200</v>
      </c>
      <c r="F275" s="140">
        <f t="shared" si="176"/>
        <v>16.666666666666668</v>
      </c>
      <c r="G275" s="140">
        <f>IF(Data!K274&lt;&gt;"",Data!K274,"")</f>
        <v>45</v>
      </c>
      <c r="H275" s="141">
        <f>IF(Data!L274&lt;&gt;"",Data!L274,"")</f>
        <v>170</v>
      </c>
      <c r="I275" s="63">
        <f>IF(Data!M274&lt;&gt;"",Data!M274,"")</f>
        <v>1</v>
      </c>
      <c r="J275" s="63">
        <f t="shared" si="177"/>
        <v>93</v>
      </c>
      <c r="L275" s="64" t="str">
        <f t="shared" si="178"/>
        <v>น้ำหนักตามเกณฑ์</v>
      </c>
      <c r="M275" s="74"/>
      <c r="N275" s="63">
        <f t="shared" si="179"/>
        <v>108</v>
      </c>
      <c r="P275" s="64" t="str">
        <f t="shared" si="180"/>
        <v>สูงกว่าเกณฑ์</v>
      </c>
      <c r="R275" s="63">
        <f t="shared" si="181"/>
        <v>77</v>
      </c>
      <c r="S275" s="64" t="str">
        <f t="shared" si="182"/>
        <v>ผอม</v>
      </c>
      <c r="W275" s="310">
        <f t="shared" si="183"/>
        <v>2200</v>
      </c>
      <c r="Y275" s="65">
        <f t="shared" si="184"/>
        <v>48.2</v>
      </c>
      <c r="Z275" s="65">
        <f t="shared" si="185"/>
        <v>156.80000000000001</v>
      </c>
      <c r="AA275" s="65">
        <f t="shared" si="186"/>
        <v>58.7</v>
      </c>
      <c r="AB275" s="65">
        <f t="shared" si="187"/>
        <v>0</v>
      </c>
      <c r="AC275" s="65">
        <f t="shared" si="188"/>
        <v>58.7</v>
      </c>
      <c r="AD275" s="65">
        <f t="shared" si="189"/>
        <v>33.046822107433798</v>
      </c>
      <c r="AE275" s="65">
        <f t="shared" si="190"/>
        <v>38.097881404955871</v>
      </c>
      <c r="AF275" s="65">
        <f t="shared" si="191"/>
        <v>40.623411053716907</v>
      </c>
      <c r="AG275" s="65">
        <f t="shared" si="192"/>
        <v>57.531167439106554</v>
      </c>
      <c r="AH275" s="65">
        <f t="shared" si="193"/>
        <v>60.641556585475406</v>
      </c>
      <c r="AI275" s="65">
        <f t="shared" si="194"/>
        <v>66.862334878213105</v>
      </c>
      <c r="AJ275" s="65">
        <f t="shared" si="195"/>
        <v>141.80632924314503</v>
      </c>
      <c r="AK275" s="65">
        <f t="shared" si="196"/>
        <v>146.80421949543003</v>
      </c>
      <c r="AL275" s="65">
        <f t="shared" si="197"/>
        <v>149.30316462157251</v>
      </c>
      <c r="AM275" s="65">
        <f t="shared" si="198"/>
        <v>164.13732824271625</v>
      </c>
      <c r="AN275" s="65">
        <f t="shared" si="199"/>
        <v>166.58310432362168</v>
      </c>
      <c r="AO275" s="65">
        <f t="shared" si="200"/>
        <v>171.47465648543252</v>
      </c>
      <c r="AP275" s="65">
        <f t="shared" si="201"/>
        <v>40.835200800343003</v>
      </c>
      <c r="AQ275" s="65">
        <f t="shared" si="202"/>
        <v>46.790133866895339</v>
      </c>
      <c r="AR275" s="65">
        <f t="shared" si="203"/>
        <v>49.767600400171503</v>
      </c>
      <c r="AS275" s="65">
        <f t="shared" si="204"/>
        <v>65.479053267726982</v>
      </c>
      <c r="AT275" s="65">
        <f t="shared" si="205"/>
        <v>67.738737690302656</v>
      </c>
      <c r="AU275" s="65">
        <f t="shared" si="206"/>
        <v>72.258106535453976</v>
      </c>
      <c r="AV275" s="65">
        <f t="shared" si="207"/>
        <v>0</v>
      </c>
      <c r="AW275" s="65">
        <f t="shared" si="208"/>
        <v>40.835200800343003</v>
      </c>
      <c r="AX275" s="65">
        <f t="shared" si="209"/>
        <v>0</v>
      </c>
      <c r="AY275" s="65">
        <f t="shared" si="210"/>
        <v>46.790133866895339</v>
      </c>
      <c r="AZ275" s="65">
        <f t="shared" si="211"/>
        <v>0</v>
      </c>
      <c r="BA275" s="65">
        <f t="shared" si="212"/>
        <v>49.767600400171503</v>
      </c>
      <c r="BB275" s="65">
        <f t="shared" si="213"/>
        <v>0</v>
      </c>
      <c r="BC275" s="65">
        <f t="shared" si="214"/>
        <v>65.479053267726982</v>
      </c>
      <c r="BD275" s="65">
        <f t="shared" si="215"/>
        <v>0</v>
      </c>
      <c r="BE275" s="65">
        <f t="shared" si="216"/>
        <v>67.738737690302656</v>
      </c>
      <c r="BF275" s="65">
        <f t="shared" si="217"/>
        <v>0</v>
      </c>
      <c r="BG275" s="65">
        <f t="shared" si="218"/>
        <v>72.258106535453976</v>
      </c>
      <c r="BI275" s="371">
        <v>2020</v>
      </c>
      <c r="BJ275" s="342">
        <v>7.6</v>
      </c>
      <c r="BK275" s="342">
        <v>8.65</v>
      </c>
      <c r="BL275" s="342">
        <v>9.0846822107433773</v>
      </c>
      <c r="BM275" s="342">
        <v>9.5897881404955854</v>
      </c>
      <c r="BN275" s="342">
        <v>10.6</v>
      </c>
      <c r="BO275" s="342">
        <v>11.929226130926859</v>
      </c>
      <c r="BP275" s="342">
        <v>12.593839196390288</v>
      </c>
      <c r="BQ275" s="342">
        <v>13.258452261853719</v>
      </c>
      <c r="BR275" s="342">
        <v>14.587678392780578</v>
      </c>
      <c r="BS275" s="65"/>
      <c r="BT275" s="371">
        <v>2020</v>
      </c>
      <c r="BU275" s="342">
        <v>72.522093769175214</v>
      </c>
      <c r="BV275" s="342">
        <v>75.548062512783474</v>
      </c>
      <c r="BW275" s="342">
        <v>77.061046884587597</v>
      </c>
      <c r="BX275" s="342">
        <v>78.574031256391734</v>
      </c>
      <c r="BY275" s="342">
        <v>81.599999999999994</v>
      </c>
      <c r="BZ275" s="342">
        <v>85.29095367037047</v>
      </c>
      <c r="CA275" s="342">
        <v>87.136430505555708</v>
      </c>
      <c r="CB275" s="342">
        <v>88.981907340740932</v>
      </c>
      <c r="CC275" s="342">
        <v>92.672861011111408</v>
      </c>
      <c r="CE275" s="385">
        <v>83.5</v>
      </c>
      <c r="CF275" s="342">
        <v>8.6750000000000007</v>
      </c>
      <c r="CG275" s="342">
        <v>9.6</v>
      </c>
      <c r="CH275" s="342">
        <v>10.0625</v>
      </c>
      <c r="CI275" s="342">
        <v>10.525</v>
      </c>
      <c r="CJ275" s="342">
        <v>11.45</v>
      </c>
      <c r="CK275" s="342">
        <v>12.925000000000001</v>
      </c>
      <c r="CL275" s="342">
        <v>13.6625</v>
      </c>
      <c r="CM275" s="342">
        <v>14.4</v>
      </c>
      <c r="CN275" s="342">
        <v>15.875</v>
      </c>
      <c r="CO275" s="342">
        <v>8.6750000000000007</v>
      </c>
      <c r="CP275" s="342">
        <v>9.5</v>
      </c>
      <c r="CQ275" s="342">
        <v>9.9124999999999996</v>
      </c>
      <c r="CR275" s="342">
        <v>10.324999999999999</v>
      </c>
      <c r="CS275" s="342">
        <v>11.15</v>
      </c>
      <c r="CT275" s="342">
        <v>12.525</v>
      </c>
      <c r="CU275" s="342">
        <v>13.2125</v>
      </c>
      <c r="CV275" s="342">
        <v>13.9</v>
      </c>
      <c r="CW275" s="342">
        <v>15.275</v>
      </c>
      <c r="CY275" s="101">
        <f t="shared" si="219"/>
        <v>1</v>
      </c>
      <c r="CZ275" s="101"/>
      <c r="DA275" s="101"/>
      <c r="DB275" s="311"/>
      <c r="DC275" s="311"/>
      <c r="DD275" s="311"/>
      <c r="DE275" s="311"/>
      <c r="DF275" s="311"/>
      <c r="DP275" s="311"/>
      <c r="DQ275" s="311"/>
      <c r="DR275" s="311"/>
      <c r="DS275" s="311"/>
      <c r="DT275" s="311"/>
      <c r="DU275" s="311"/>
      <c r="DV275" s="311"/>
      <c r="DW275" s="311"/>
      <c r="DX275" s="101"/>
      <c r="DY275" s="101"/>
      <c r="DZ275" s="101"/>
      <c r="EA275" s="101"/>
      <c r="EB275" s="101"/>
      <c r="EC275" s="101"/>
      <c r="ED275" s="101"/>
      <c r="EE275" s="311"/>
      <c r="EF275" s="101"/>
      <c r="EG275" s="101"/>
      <c r="EH275" s="101"/>
      <c r="EI275" s="101"/>
      <c r="EJ275" s="105"/>
      <c r="EK275" s="105"/>
      <c r="EL275" s="69"/>
      <c r="EM275" s="68"/>
      <c r="EN275" s="68"/>
      <c r="EO275" s="68"/>
      <c r="EP275" s="68"/>
      <c r="EQ275" s="68"/>
      <c r="ER275" s="68"/>
      <c r="ES275" s="15"/>
      <c r="ET275" s="15"/>
      <c r="EU275" s="105"/>
      <c r="EV275" s="105"/>
      <c r="EW275" s="105"/>
      <c r="EX275" s="105"/>
      <c r="EY275" s="105"/>
      <c r="EZ275" s="105"/>
      <c r="FA275" s="67"/>
      <c r="FB275" s="105"/>
      <c r="FC275" s="105"/>
      <c r="FD275" s="105"/>
      <c r="FE275" s="105"/>
      <c r="FF275" s="105"/>
      <c r="FG275" s="105"/>
      <c r="FH275" s="67"/>
      <c r="FI275" s="67"/>
      <c r="FJ275" s="67"/>
      <c r="FK275" s="67"/>
      <c r="FL275" s="67"/>
      <c r="FM275" s="67"/>
      <c r="FN275" s="67"/>
    </row>
    <row r="276" spans="2:170" ht="22.5" customHeight="1" x14ac:dyDescent="0.45">
      <c r="B276" s="133" t="str">
        <f>IF(Data!B275&lt;&gt;"",Data!B275,"")</f>
        <v/>
      </c>
      <c r="C276" s="158" t="str">
        <f>IF(Data!C275&lt;&gt;"",Data!C275,"")</f>
        <v/>
      </c>
      <c r="D276" s="106" t="str">
        <f>IF(Data!D275&lt;&gt;"",Data!D275,"")</f>
        <v/>
      </c>
      <c r="E276" s="140">
        <f>IF(AND(I276=1,Data!T275=0),0,IF(I276=999,999,Data!T275))</f>
        <v>999</v>
      </c>
      <c r="F276" s="140" t="str">
        <f t="shared" si="176"/>
        <v/>
      </c>
      <c r="G276" s="140" t="str">
        <f>IF(Data!K275&lt;&gt;"",Data!K275,"")</f>
        <v/>
      </c>
      <c r="H276" s="141" t="str">
        <f>IF(Data!L275&lt;&gt;"",Data!L275,"")</f>
        <v/>
      </c>
      <c r="I276" s="63">
        <f>IF(Data!M275&lt;&gt;"",Data!M275,"")</f>
        <v>999</v>
      </c>
      <c r="J276" s="63">
        <f t="shared" si="177"/>
        <v>0</v>
      </c>
      <c r="L276" s="64" t="str">
        <f t="shared" si="178"/>
        <v/>
      </c>
      <c r="M276" s="74"/>
      <c r="N276" s="63">
        <f t="shared" si="179"/>
        <v>0</v>
      </c>
      <c r="P276" s="64" t="str">
        <f t="shared" si="180"/>
        <v/>
      </c>
      <c r="R276" s="63">
        <f t="shared" si="181"/>
        <v>0</v>
      </c>
      <c r="S276" s="64" t="str">
        <f t="shared" si="182"/>
        <v/>
      </c>
      <c r="W276" s="310">
        <f t="shared" si="183"/>
        <v>999</v>
      </c>
      <c r="Y276" s="65">
        <f t="shared" si="184"/>
        <v>0</v>
      </c>
      <c r="Z276" s="65">
        <f t="shared" si="185"/>
        <v>0</v>
      </c>
      <c r="AA276" s="65">
        <f t="shared" si="186"/>
        <v>0</v>
      </c>
      <c r="AB276" s="65">
        <f t="shared" si="187"/>
        <v>0</v>
      </c>
      <c r="AC276" s="65">
        <f t="shared" si="188"/>
        <v>0</v>
      </c>
      <c r="AD276" s="65">
        <f t="shared" si="189"/>
        <v>0</v>
      </c>
      <c r="AE276" s="65">
        <f t="shared" si="190"/>
        <v>0</v>
      </c>
      <c r="AF276" s="65">
        <f t="shared" si="191"/>
        <v>0</v>
      </c>
      <c r="AG276" s="65">
        <f t="shared" si="192"/>
        <v>0</v>
      </c>
      <c r="AH276" s="65">
        <f t="shared" si="193"/>
        <v>0</v>
      </c>
      <c r="AI276" s="65">
        <f t="shared" si="194"/>
        <v>0</v>
      </c>
      <c r="AJ276" s="65">
        <f t="shared" si="195"/>
        <v>0</v>
      </c>
      <c r="AK276" s="65">
        <f t="shared" si="196"/>
        <v>0</v>
      </c>
      <c r="AL276" s="65">
        <f t="shared" si="197"/>
        <v>0</v>
      </c>
      <c r="AM276" s="65">
        <f t="shared" si="198"/>
        <v>0</v>
      </c>
      <c r="AN276" s="65">
        <f t="shared" si="199"/>
        <v>0</v>
      </c>
      <c r="AO276" s="65">
        <f t="shared" si="200"/>
        <v>0</v>
      </c>
      <c r="AP276" s="65">
        <f t="shared" si="201"/>
        <v>0</v>
      </c>
      <c r="AQ276" s="65">
        <f t="shared" si="202"/>
        <v>0</v>
      </c>
      <c r="AR276" s="65">
        <f t="shared" si="203"/>
        <v>0</v>
      </c>
      <c r="AS276" s="65">
        <f t="shared" si="204"/>
        <v>0</v>
      </c>
      <c r="AT276" s="65">
        <f t="shared" si="205"/>
        <v>0</v>
      </c>
      <c r="AU276" s="65">
        <f t="shared" si="206"/>
        <v>0</v>
      </c>
      <c r="AV276" s="65">
        <f t="shared" si="207"/>
        <v>0</v>
      </c>
      <c r="AW276" s="65">
        <f t="shared" si="208"/>
        <v>0</v>
      </c>
      <c r="AX276" s="65">
        <f t="shared" si="209"/>
        <v>0</v>
      </c>
      <c r="AY276" s="65">
        <f t="shared" si="210"/>
        <v>0</v>
      </c>
      <c r="AZ276" s="65">
        <f t="shared" si="211"/>
        <v>0</v>
      </c>
      <c r="BA276" s="65">
        <f t="shared" si="212"/>
        <v>0</v>
      </c>
      <c r="BB276" s="65">
        <f t="shared" si="213"/>
        <v>0</v>
      </c>
      <c r="BC276" s="65">
        <f t="shared" si="214"/>
        <v>0</v>
      </c>
      <c r="BD276" s="65">
        <f t="shared" si="215"/>
        <v>0</v>
      </c>
      <c r="BE276" s="65">
        <f t="shared" si="216"/>
        <v>0</v>
      </c>
      <c r="BF276" s="65">
        <f t="shared" si="217"/>
        <v>0</v>
      </c>
      <c r="BG276" s="65">
        <f t="shared" si="218"/>
        <v>0</v>
      </c>
      <c r="BI276" s="371">
        <v>2021</v>
      </c>
      <c r="BJ276" s="342">
        <v>7.7</v>
      </c>
      <c r="BK276" s="342">
        <v>8.7732381905170254</v>
      </c>
      <c r="BL276" s="342">
        <v>9.30492864288777</v>
      </c>
      <c r="BM276" s="342">
        <v>9.8366190952585129</v>
      </c>
      <c r="BN276" s="342">
        <v>10.9</v>
      </c>
      <c r="BO276" s="342">
        <v>12.229226130926859</v>
      </c>
      <c r="BP276" s="342">
        <v>12.893839196390289</v>
      </c>
      <c r="BQ276" s="342">
        <v>13.55845226185372</v>
      </c>
      <c r="BR276" s="342">
        <v>14.887678392780579</v>
      </c>
      <c r="BS276" s="65"/>
      <c r="BT276" s="371">
        <v>2021</v>
      </c>
      <c r="BU276" s="342">
        <v>73.581371320616483</v>
      </c>
      <c r="BV276" s="342">
        <v>76.587580880410997</v>
      </c>
      <c r="BW276" s="342">
        <v>78.090685660308253</v>
      </c>
      <c r="BX276" s="342">
        <v>79.593790440205495</v>
      </c>
      <c r="BY276" s="342">
        <v>82.6</v>
      </c>
      <c r="BZ276" s="342">
        <v>86.229543416760791</v>
      </c>
      <c r="CA276" s="342">
        <v>88.044315125141196</v>
      </c>
      <c r="CB276" s="342">
        <v>89.859086833521587</v>
      </c>
      <c r="CC276" s="342">
        <v>93.488630250282384</v>
      </c>
      <c r="CE276" s="385">
        <v>83.75</v>
      </c>
      <c r="CF276" s="342">
        <v>8.7375000000000007</v>
      </c>
      <c r="CG276" s="342">
        <v>9.65</v>
      </c>
      <c r="CH276" s="342">
        <v>10.106249999999999</v>
      </c>
      <c r="CI276" s="342">
        <v>10.5625</v>
      </c>
      <c r="CJ276" s="342">
        <v>11.475</v>
      </c>
      <c r="CK276" s="342">
        <v>12.9625</v>
      </c>
      <c r="CL276" s="342">
        <v>13.706250000000001</v>
      </c>
      <c r="CM276" s="342">
        <v>14.45</v>
      </c>
      <c r="CN276" s="342">
        <v>15.9375</v>
      </c>
      <c r="CO276" s="342">
        <v>8.7375000000000007</v>
      </c>
      <c r="CP276" s="342">
        <v>9.5500000000000007</v>
      </c>
      <c r="CQ276" s="342">
        <v>9.9562500000000007</v>
      </c>
      <c r="CR276" s="342">
        <v>10.362500000000001</v>
      </c>
      <c r="CS276" s="342">
        <v>11.175000000000001</v>
      </c>
      <c r="CT276" s="342">
        <v>12.5625</v>
      </c>
      <c r="CU276" s="342">
        <v>13.25625</v>
      </c>
      <c r="CV276" s="342">
        <v>13.95</v>
      </c>
      <c r="CW276" s="342">
        <v>15.3375</v>
      </c>
      <c r="CY276" s="101">
        <f t="shared" si="219"/>
        <v>0</v>
      </c>
      <c r="CZ276" s="101"/>
      <c r="DA276" s="101"/>
      <c r="DB276" s="311"/>
      <c r="DC276" s="311"/>
      <c r="DD276" s="311"/>
      <c r="DE276" s="311"/>
      <c r="DF276" s="311"/>
      <c r="DP276" s="311"/>
      <c r="DQ276" s="311"/>
      <c r="DR276" s="311"/>
      <c r="DS276" s="311"/>
      <c r="DT276" s="311"/>
      <c r="DU276" s="311"/>
      <c r="DV276" s="311"/>
      <c r="DW276" s="311"/>
      <c r="DX276" s="101"/>
      <c r="DY276" s="101"/>
      <c r="DZ276" s="101"/>
      <c r="EA276" s="101"/>
      <c r="EB276" s="101"/>
      <c r="EC276" s="101"/>
      <c r="ED276" s="101"/>
      <c r="EE276" s="311"/>
      <c r="EF276" s="101"/>
      <c r="EG276" s="101"/>
      <c r="EH276" s="101"/>
      <c r="EI276" s="101"/>
      <c r="EJ276" s="105"/>
      <c r="EK276" s="105"/>
      <c r="EL276" s="69"/>
      <c r="EM276" s="68"/>
      <c r="EN276" s="68"/>
      <c r="EO276" s="68"/>
      <c r="EP276" s="68"/>
      <c r="EQ276" s="68"/>
      <c r="ER276" s="68"/>
      <c r="ES276" s="15"/>
      <c r="ET276" s="15"/>
      <c r="EU276" s="105"/>
      <c r="EV276" s="105"/>
      <c r="EW276" s="105"/>
      <c r="EX276" s="105"/>
      <c r="EY276" s="105"/>
      <c r="EZ276" s="105"/>
      <c r="FA276" s="67"/>
      <c r="FB276" s="105"/>
      <c r="FC276" s="105"/>
      <c r="FD276" s="105"/>
      <c r="FE276" s="105"/>
      <c r="FF276" s="105"/>
      <c r="FG276" s="105"/>
      <c r="FH276" s="67"/>
      <c r="FI276" s="67"/>
      <c r="FJ276" s="67"/>
      <c r="FK276" s="67"/>
      <c r="FL276" s="67"/>
      <c r="FM276" s="67"/>
      <c r="FN276" s="67"/>
    </row>
    <row r="277" spans="2:170" ht="22.5" customHeight="1" x14ac:dyDescent="0.45">
      <c r="B277" s="133" t="str">
        <f>IF(Data!B276&lt;&gt;"",Data!B276,"")</f>
        <v/>
      </c>
      <c r="C277" s="158" t="str">
        <f>IF(Data!C276&lt;&gt;"",Data!C276,"")</f>
        <v/>
      </c>
      <c r="D277" s="106" t="str">
        <f>IF(Data!D276&lt;&gt;"",Data!D276,"")</f>
        <v/>
      </c>
      <c r="E277" s="140">
        <f>IF(AND(I277=1,Data!T276=0),0,IF(I277=999,999,Data!T276))</f>
        <v>999</v>
      </c>
      <c r="F277" s="140" t="str">
        <f t="shared" si="176"/>
        <v/>
      </c>
      <c r="G277" s="140" t="str">
        <f>IF(Data!K276&lt;&gt;"",Data!K276,"")</f>
        <v/>
      </c>
      <c r="H277" s="141" t="str">
        <f>IF(Data!L276&lt;&gt;"",Data!L276,"")</f>
        <v/>
      </c>
      <c r="I277" s="63">
        <f>IF(Data!M276&lt;&gt;"",Data!M276,"")</f>
        <v>999</v>
      </c>
      <c r="J277" s="63">
        <f t="shared" si="177"/>
        <v>0</v>
      </c>
      <c r="L277" s="64" t="str">
        <f t="shared" si="178"/>
        <v/>
      </c>
      <c r="M277" s="74"/>
      <c r="N277" s="63">
        <f t="shared" si="179"/>
        <v>0</v>
      </c>
      <c r="P277" s="64" t="str">
        <f t="shared" si="180"/>
        <v/>
      </c>
      <c r="R277" s="63">
        <f t="shared" si="181"/>
        <v>0</v>
      </c>
      <c r="S277" s="64" t="str">
        <f t="shared" si="182"/>
        <v/>
      </c>
      <c r="W277" s="310">
        <f t="shared" si="183"/>
        <v>999</v>
      </c>
      <c r="Y277" s="65">
        <f t="shared" si="184"/>
        <v>0</v>
      </c>
      <c r="Z277" s="65">
        <f t="shared" si="185"/>
        <v>0</v>
      </c>
      <c r="AA277" s="65">
        <f t="shared" si="186"/>
        <v>0</v>
      </c>
      <c r="AB277" s="65">
        <f t="shared" si="187"/>
        <v>0</v>
      </c>
      <c r="AC277" s="65">
        <f t="shared" si="188"/>
        <v>0</v>
      </c>
      <c r="AD277" s="65">
        <f t="shared" si="189"/>
        <v>0</v>
      </c>
      <c r="AE277" s="65">
        <f t="shared" si="190"/>
        <v>0</v>
      </c>
      <c r="AF277" s="65">
        <f t="shared" si="191"/>
        <v>0</v>
      </c>
      <c r="AG277" s="65">
        <f t="shared" si="192"/>
        <v>0</v>
      </c>
      <c r="AH277" s="65">
        <f t="shared" si="193"/>
        <v>0</v>
      </c>
      <c r="AI277" s="65">
        <f t="shared" si="194"/>
        <v>0</v>
      </c>
      <c r="AJ277" s="65">
        <f t="shared" si="195"/>
        <v>0</v>
      </c>
      <c r="AK277" s="65">
        <f t="shared" si="196"/>
        <v>0</v>
      </c>
      <c r="AL277" s="65">
        <f t="shared" si="197"/>
        <v>0</v>
      </c>
      <c r="AM277" s="65">
        <f t="shared" si="198"/>
        <v>0</v>
      </c>
      <c r="AN277" s="65">
        <f t="shared" si="199"/>
        <v>0</v>
      </c>
      <c r="AO277" s="65">
        <f t="shared" si="200"/>
        <v>0</v>
      </c>
      <c r="AP277" s="65">
        <f t="shared" si="201"/>
        <v>0</v>
      </c>
      <c r="AQ277" s="65">
        <f t="shared" si="202"/>
        <v>0</v>
      </c>
      <c r="AR277" s="65">
        <f t="shared" si="203"/>
        <v>0</v>
      </c>
      <c r="AS277" s="65">
        <f t="shared" si="204"/>
        <v>0</v>
      </c>
      <c r="AT277" s="65">
        <f t="shared" si="205"/>
        <v>0</v>
      </c>
      <c r="AU277" s="65">
        <f t="shared" si="206"/>
        <v>0</v>
      </c>
      <c r="AV277" s="65">
        <f t="shared" si="207"/>
        <v>0</v>
      </c>
      <c r="AW277" s="65">
        <f t="shared" si="208"/>
        <v>0</v>
      </c>
      <c r="AX277" s="65">
        <f t="shared" si="209"/>
        <v>0</v>
      </c>
      <c r="AY277" s="65">
        <f t="shared" si="210"/>
        <v>0</v>
      </c>
      <c r="AZ277" s="65">
        <f t="shared" si="211"/>
        <v>0</v>
      </c>
      <c r="BA277" s="65">
        <f t="shared" si="212"/>
        <v>0</v>
      </c>
      <c r="BB277" s="65">
        <f t="shared" si="213"/>
        <v>0</v>
      </c>
      <c r="BC277" s="65">
        <f t="shared" si="214"/>
        <v>0</v>
      </c>
      <c r="BD277" s="65">
        <f t="shared" si="215"/>
        <v>0</v>
      </c>
      <c r="BE277" s="65">
        <f t="shared" si="216"/>
        <v>0</v>
      </c>
      <c r="BF277" s="65">
        <f t="shared" si="217"/>
        <v>0</v>
      </c>
      <c r="BG277" s="65">
        <f t="shared" si="218"/>
        <v>0</v>
      </c>
      <c r="BI277" s="371">
        <v>2022</v>
      </c>
      <c r="BJ277" s="342">
        <v>7.8</v>
      </c>
      <c r="BK277" s="342">
        <v>8.9</v>
      </c>
      <c r="BL277" s="342">
        <v>9.4251750750321559</v>
      </c>
      <c r="BM277" s="342">
        <v>9.9834500500214371</v>
      </c>
      <c r="BN277" s="342">
        <v>11.1</v>
      </c>
      <c r="BO277" s="342">
        <v>12.429226130926859</v>
      </c>
      <c r="BP277" s="342">
        <v>13.093839196390288</v>
      </c>
      <c r="BQ277" s="342">
        <v>13.758452261853719</v>
      </c>
      <c r="BR277" s="342">
        <v>15.087678392780578</v>
      </c>
      <c r="BS277" s="65"/>
      <c r="BT277" s="371">
        <v>2022</v>
      </c>
      <c r="BU277" s="342">
        <v>74.641681789913918</v>
      </c>
      <c r="BV277" s="342">
        <v>77.627787859942615</v>
      </c>
      <c r="BW277" s="342">
        <v>79.120840894956956</v>
      </c>
      <c r="BX277" s="342">
        <v>80.613893929971297</v>
      </c>
      <c r="BY277" s="342">
        <v>83.6</v>
      </c>
      <c r="BZ277" s="342">
        <v>87.169055872682591</v>
      </c>
      <c r="CA277" s="342">
        <v>88.953583809023883</v>
      </c>
      <c r="CB277" s="342">
        <v>90.738111745365188</v>
      </c>
      <c r="CC277" s="342">
        <v>94.307167618047785</v>
      </c>
      <c r="CE277" s="385">
        <v>84</v>
      </c>
      <c r="CF277" s="342">
        <v>8.8000000000000007</v>
      </c>
      <c r="CG277" s="342">
        <v>9.6999999999999993</v>
      </c>
      <c r="CH277" s="342">
        <v>10.15</v>
      </c>
      <c r="CI277" s="342">
        <v>10.6</v>
      </c>
      <c r="CJ277" s="342">
        <v>11.5</v>
      </c>
      <c r="CK277" s="342">
        <v>13</v>
      </c>
      <c r="CL277" s="342">
        <v>13.75</v>
      </c>
      <c r="CM277" s="342">
        <v>14.5</v>
      </c>
      <c r="CN277" s="342">
        <v>16</v>
      </c>
      <c r="CO277" s="342">
        <v>8.8000000000000007</v>
      </c>
      <c r="CP277" s="342">
        <v>9.6</v>
      </c>
      <c r="CQ277" s="342">
        <v>10</v>
      </c>
      <c r="CR277" s="342">
        <v>10.4</v>
      </c>
      <c r="CS277" s="342">
        <v>11.2</v>
      </c>
      <c r="CT277" s="342">
        <v>12.6</v>
      </c>
      <c r="CU277" s="342">
        <v>13.3</v>
      </c>
      <c r="CV277" s="342">
        <v>14</v>
      </c>
      <c r="CW277" s="342">
        <v>15.4</v>
      </c>
      <c r="CY277" s="101">
        <f t="shared" si="219"/>
        <v>0</v>
      </c>
      <c r="CZ277" s="101"/>
      <c r="DA277" s="101"/>
      <c r="DB277" s="311"/>
      <c r="DC277" s="311"/>
      <c r="DD277" s="311"/>
      <c r="DE277" s="311"/>
      <c r="DF277" s="311"/>
      <c r="DP277" s="311"/>
      <c r="DQ277" s="311"/>
      <c r="DR277" s="311"/>
      <c r="DS277" s="311"/>
      <c r="DT277" s="311"/>
      <c r="DU277" s="311"/>
      <c r="DV277" s="311"/>
      <c r="DW277" s="311"/>
      <c r="DX277" s="101"/>
      <c r="DY277" s="101"/>
      <c r="DZ277" s="101"/>
      <c r="EA277" s="101"/>
      <c r="EB277" s="101"/>
      <c r="EC277" s="101"/>
      <c r="ED277" s="101"/>
      <c r="EE277" s="311"/>
      <c r="EF277" s="101"/>
      <c r="EG277" s="101"/>
      <c r="EH277" s="101"/>
      <c r="EI277" s="101"/>
      <c r="EJ277" s="105"/>
      <c r="EK277" s="105"/>
      <c r="EL277" s="69"/>
      <c r="EM277" s="68"/>
      <c r="EN277" s="68"/>
      <c r="EO277" s="68"/>
      <c r="EP277" s="68"/>
      <c r="EQ277" s="68"/>
      <c r="ER277" s="68"/>
      <c r="ES277" s="15"/>
      <c r="ET277" s="15"/>
      <c r="EU277" s="105"/>
      <c r="EV277" s="105"/>
      <c r="EW277" s="105"/>
      <c r="EX277" s="105"/>
      <c r="EY277" s="105"/>
      <c r="EZ277" s="105"/>
      <c r="FA277" s="67"/>
      <c r="FB277" s="105"/>
      <c r="FC277" s="105"/>
      <c r="FD277" s="105"/>
      <c r="FE277" s="105"/>
      <c r="FF277" s="105"/>
      <c r="FG277" s="105"/>
      <c r="FH277" s="67"/>
      <c r="FI277" s="67"/>
      <c r="FJ277" s="67"/>
      <c r="FK277" s="67"/>
      <c r="FL277" s="67"/>
      <c r="FM277" s="67"/>
      <c r="FN277" s="67"/>
    </row>
    <row r="278" spans="2:170" ht="22.5" customHeight="1" x14ac:dyDescent="0.45">
      <c r="B278" s="133" t="str">
        <f>IF(Data!B277&lt;&gt;"",Data!B277,"")</f>
        <v/>
      </c>
      <c r="C278" s="158" t="str">
        <f>IF(Data!C277&lt;&gt;"",Data!C277,"")</f>
        <v/>
      </c>
      <c r="D278" s="106" t="str">
        <f>IF(Data!D277&lt;&gt;"",Data!D277,"")</f>
        <v/>
      </c>
      <c r="E278" s="140">
        <f>IF(AND(I278=1,Data!T277=0),0,IF(I278=999,999,Data!T277))</f>
        <v>999</v>
      </c>
      <c r="F278" s="140" t="str">
        <f t="shared" si="176"/>
        <v/>
      </c>
      <c r="G278" s="140" t="str">
        <f>IF(Data!K277&lt;&gt;"",Data!K277,"")</f>
        <v/>
      </c>
      <c r="H278" s="141" t="str">
        <f>IF(Data!L277&lt;&gt;"",Data!L277,"")</f>
        <v/>
      </c>
      <c r="I278" s="63">
        <f>IF(Data!M277&lt;&gt;"",Data!M277,"")</f>
        <v>999</v>
      </c>
      <c r="J278" s="63">
        <f t="shared" si="177"/>
        <v>0</v>
      </c>
      <c r="L278" s="64" t="str">
        <f t="shared" si="178"/>
        <v/>
      </c>
      <c r="M278" s="74"/>
      <c r="N278" s="63">
        <f t="shared" si="179"/>
        <v>0</v>
      </c>
      <c r="P278" s="64" t="str">
        <f t="shared" si="180"/>
        <v/>
      </c>
      <c r="R278" s="63">
        <f t="shared" si="181"/>
        <v>0</v>
      </c>
      <c r="S278" s="64" t="str">
        <f t="shared" si="182"/>
        <v/>
      </c>
      <c r="W278" s="310">
        <f t="shared" si="183"/>
        <v>999</v>
      </c>
      <c r="Y278" s="65">
        <f t="shared" si="184"/>
        <v>0</v>
      </c>
      <c r="Z278" s="65">
        <f t="shared" si="185"/>
        <v>0</v>
      </c>
      <c r="AA278" s="65">
        <f t="shared" si="186"/>
        <v>0</v>
      </c>
      <c r="AB278" s="65">
        <f t="shared" si="187"/>
        <v>0</v>
      </c>
      <c r="AC278" s="65">
        <f t="shared" si="188"/>
        <v>0</v>
      </c>
      <c r="AD278" s="65">
        <f t="shared" si="189"/>
        <v>0</v>
      </c>
      <c r="AE278" s="65">
        <f t="shared" si="190"/>
        <v>0</v>
      </c>
      <c r="AF278" s="65">
        <f t="shared" si="191"/>
        <v>0</v>
      </c>
      <c r="AG278" s="65">
        <f t="shared" si="192"/>
        <v>0</v>
      </c>
      <c r="AH278" s="65">
        <f t="shared" si="193"/>
        <v>0</v>
      </c>
      <c r="AI278" s="65">
        <f t="shared" si="194"/>
        <v>0</v>
      </c>
      <c r="AJ278" s="65">
        <f t="shared" si="195"/>
        <v>0</v>
      </c>
      <c r="AK278" s="65">
        <f t="shared" si="196"/>
        <v>0</v>
      </c>
      <c r="AL278" s="65">
        <f t="shared" si="197"/>
        <v>0</v>
      </c>
      <c r="AM278" s="65">
        <f t="shared" si="198"/>
        <v>0</v>
      </c>
      <c r="AN278" s="65">
        <f t="shared" si="199"/>
        <v>0</v>
      </c>
      <c r="AO278" s="65">
        <f t="shared" si="200"/>
        <v>0</v>
      </c>
      <c r="AP278" s="65">
        <f t="shared" si="201"/>
        <v>0</v>
      </c>
      <c r="AQ278" s="65">
        <f t="shared" si="202"/>
        <v>0</v>
      </c>
      <c r="AR278" s="65">
        <f t="shared" si="203"/>
        <v>0</v>
      </c>
      <c r="AS278" s="65">
        <f t="shared" si="204"/>
        <v>0</v>
      </c>
      <c r="AT278" s="65">
        <f t="shared" si="205"/>
        <v>0</v>
      </c>
      <c r="AU278" s="65">
        <f t="shared" si="206"/>
        <v>0</v>
      </c>
      <c r="AV278" s="65">
        <f t="shared" si="207"/>
        <v>0</v>
      </c>
      <c r="AW278" s="65">
        <f t="shared" si="208"/>
        <v>0</v>
      </c>
      <c r="AX278" s="65">
        <f t="shared" si="209"/>
        <v>0</v>
      </c>
      <c r="AY278" s="65">
        <f t="shared" si="210"/>
        <v>0</v>
      </c>
      <c r="AZ278" s="65">
        <f t="shared" si="211"/>
        <v>0</v>
      </c>
      <c r="BA278" s="65">
        <f t="shared" si="212"/>
        <v>0</v>
      </c>
      <c r="BB278" s="65">
        <f t="shared" si="213"/>
        <v>0</v>
      </c>
      <c r="BC278" s="65">
        <f t="shared" si="214"/>
        <v>0</v>
      </c>
      <c r="BD278" s="65">
        <f t="shared" si="215"/>
        <v>0</v>
      </c>
      <c r="BE278" s="65">
        <f t="shared" si="216"/>
        <v>0</v>
      </c>
      <c r="BF278" s="65">
        <f t="shared" si="217"/>
        <v>0</v>
      </c>
      <c r="BG278" s="65">
        <f t="shared" si="218"/>
        <v>0</v>
      </c>
      <c r="BI278" s="371">
        <v>2023</v>
      </c>
      <c r="BJ278" s="342">
        <v>7.9</v>
      </c>
      <c r="BK278" s="342">
        <v>9</v>
      </c>
      <c r="BL278" s="342">
        <v>9.5454215071765454</v>
      </c>
      <c r="BM278" s="342">
        <v>10.130281004784363</v>
      </c>
      <c r="BN278" s="342">
        <v>11.3</v>
      </c>
      <c r="BO278" s="342">
        <v>12.682395176163935</v>
      </c>
      <c r="BP278" s="342">
        <v>13.373592764245902</v>
      </c>
      <c r="BQ278" s="342">
        <v>14.064790352327869</v>
      </c>
      <c r="BR278" s="342">
        <v>15.447185528491802</v>
      </c>
      <c r="BS278" s="65"/>
      <c r="BT278" s="371">
        <v>2023</v>
      </c>
      <c r="BU278" s="342">
        <v>75.702940235697213</v>
      </c>
      <c r="BV278" s="342">
        <v>78.668626823798149</v>
      </c>
      <c r="BW278" s="342">
        <v>80.151470117848618</v>
      </c>
      <c r="BX278" s="342">
        <v>81.634313411899072</v>
      </c>
      <c r="BY278" s="342">
        <v>84.6</v>
      </c>
      <c r="BZ278" s="342">
        <v>88.109156985646905</v>
      </c>
      <c r="CA278" s="342">
        <v>89.86373547847036</v>
      </c>
      <c r="CB278" s="342">
        <v>91.618313971293816</v>
      </c>
      <c r="CC278" s="342">
        <v>95.127470956940741</v>
      </c>
      <c r="CE278" s="385">
        <v>84.25</v>
      </c>
      <c r="CF278" s="342">
        <v>8.8869714571551075</v>
      </c>
      <c r="CG278" s="342">
        <v>9.7746476381034046</v>
      </c>
      <c r="CH278" s="342">
        <v>10.218485728577555</v>
      </c>
      <c r="CI278" s="342">
        <v>10.662323819051704</v>
      </c>
      <c r="CJ278" s="342">
        <v>11.55</v>
      </c>
      <c r="CK278" s="342">
        <v>13.04718331665952</v>
      </c>
      <c r="CL278" s="342">
        <v>13.795774974989282</v>
      </c>
      <c r="CM278" s="342">
        <v>14.544366633319042</v>
      </c>
      <c r="CN278" s="342">
        <v>16.041549949978563</v>
      </c>
      <c r="CO278" s="342">
        <v>8.8667250250107195</v>
      </c>
      <c r="CP278" s="342">
        <v>9.6528166833404789</v>
      </c>
      <c r="CQ278" s="342">
        <v>10.045862512505359</v>
      </c>
      <c r="CR278" s="342">
        <v>10.43890834167024</v>
      </c>
      <c r="CS278" s="342">
        <v>11.225</v>
      </c>
      <c r="CT278" s="342">
        <v>12.633891055350251</v>
      </c>
      <c r="CU278" s="342">
        <v>13.338336583025379</v>
      </c>
      <c r="CV278" s="342">
        <v>14.042782110700504</v>
      </c>
      <c r="CW278" s="342">
        <v>15.451673166050757</v>
      </c>
      <c r="CY278" s="101">
        <f t="shared" si="219"/>
        <v>0</v>
      </c>
      <c r="CZ278" s="101"/>
      <c r="DA278" s="101"/>
      <c r="DB278" s="311"/>
      <c r="DC278" s="311"/>
      <c r="DD278" s="311"/>
      <c r="DE278" s="311"/>
      <c r="DF278" s="311"/>
      <c r="DP278" s="311"/>
      <c r="DQ278" s="311"/>
      <c r="DR278" s="311"/>
      <c r="DS278" s="311"/>
      <c r="DT278" s="311"/>
      <c r="DU278" s="311"/>
      <c r="DV278" s="311"/>
      <c r="DW278" s="311"/>
      <c r="DX278" s="101"/>
      <c r="DY278" s="101"/>
      <c r="DZ278" s="101"/>
      <c r="EA278" s="101"/>
      <c r="EB278" s="101"/>
      <c r="EC278" s="101"/>
      <c r="ED278" s="101"/>
      <c r="EE278" s="311"/>
      <c r="EF278" s="101"/>
      <c r="EG278" s="101"/>
      <c r="EH278" s="101"/>
      <c r="EI278" s="101"/>
      <c r="EJ278" s="105"/>
      <c r="EK278" s="105"/>
      <c r="EL278" s="69"/>
      <c r="EM278" s="68"/>
      <c r="EN278" s="68"/>
      <c r="EO278" s="68"/>
      <c r="EP278" s="68"/>
      <c r="EQ278" s="68"/>
      <c r="ER278" s="68"/>
      <c r="ES278" s="15"/>
      <c r="ET278" s="15"/>
      <c r="EU278" s="105"/>
      <c r="EV278" s="105"/>
      <c r="EW278" s="105"/>
      <c r="EX278" s="105"/>
      <c r="EY278" s="105"/>
      <c r="EZ278" s="105"/>
      <c r="FA278" s="67"/>
      <c r="FB278" s="105"/>
      <c r="FC278" s="105"/>
      <c r="FD278" s="105"/>
      <c r="FE278" s="105"/>
      <c r="FF278" s="105"/>
      <c r="FG278" s="105"/>
      <c r="FH278" s="67"/>
      <c r="FI278" s="67"/>
      <c r="FJ278" s="67"/>
      <c r="FK278" s="67"/>
      <c r="FL278" s="67"/>
      <c r="FM278" s="67"/>
      <c r="FN278" s="67"/>
    </row>
    <row r="279" spans="2:170" ht="22.5" customHeight="1" x14ac:dyDescent="0.45">
      <c r="B279" s="133" t="str">
        <f>IF(Data!B278&lt;&gt;"",Data!B278,"")</f>
        <v/>
      </c>
      <c r="C279" s="158" t="str">
        <f>IF(Data!C278&lt;&gt;"",Data!C278,"")</f>
        <v/>
      </c>
      <c r="D279" s="106" t="str">
        <f>IF(Data!D278&lt;&gt;"",Data!D278,"")</f>
        <v/>
      </c>
      <c r="E279" s="140">
        <f>IF(AND(I279=1,Data!T278=0),0,IF(I279=999,999,Data!T278))</f>
        <v>999</v>
      </c>
      <c r="F279" s="140" t="str">
        <f t="shared" si="176"/>
        <v/>
      </c>
      <c r="G279" s="140" t="str">
        <f>IF(Data!K278&lt;&gt;"",Data!K278,"")</f>
        <v/>
      </c>
      <c r="H279" s="141" t="str">
        <f>IF(Data!L278&lt;&gt;"",Data!L278,"")</f>
        <v/>
      </c>
      <c r="I279" s="63">
        <f>IF(Data!M278&lt;&gt;"",Data!M278,"")</f>
        <v>999</v>
      </c>
      <c r="J279" s="63">
        <f t="shared" si="177"/>
        <v>0</v>
      </c>
      <c r="L279" s="64" t="str">
        <f t="shared" si="178"/>
        <v/>
      </c>
      <c r="M279" s="74"/>
      <c r="N279" s="63">
        <f t="shared" si="179"/>
        <v>0</v>
      </c>
      <c r="P279" s="64" t="str">
        <f t="shared" si="180"/>
        <v/>
      </c>
      <c r="R279" s="63">
        <f t="shared" si="181"/>
        <v>0</v>
      </c>
      <c r="S279" s="64" t="str">
        <f t="shared" si="182"/>
        <v/>
      </c>
      <c r="W279" s="310">
        <f t="shared" si="183"/>
        <v>999</v>
      </c>
      <c r="Y279" s="65">
        <f t="shared" si="184"/>
        <v>0</v>
      </c>
      <c r="Z279" s="65">
        <f t="shared" si="185"/>
        <v>0</v>
      </c>
      <c r="AA279" s="65">
        <f t="shared" si="186"/>
        <v>0</v>
      </c>
      <c r="AB279" s="65">
        <f t="shared" si="187"/>
        <v>0</v>
      </c>
      <c r="AC279" s="65">
        <f t="shared" si="188"/>
        <v>0</v>
      </c>
      <c r="AD279" s="65">
        <f t="shared" si="189"/>
        <v>0</v>
      </c>
      <c r="AE279" s="65">
        <f t="shared" si="190"/>
        <v>0</v>
      </c>
      <c r="AF279" s="65">
        <f t="shared" si="191"/>
        <v>0</v>
      </c>
      <c r="AG279" s="65">
        <f t="shared" si="192"/>
        <v>0</v>
      </c>
      <c r="AH279" s="65">
        <f t="shared" si="193"/>
        <v>0</v>
      </c>
      <c r="AI279" s="65">
        <f t="shared" si="194"/>
        <v>0</v>
      </c>
      <c r="AJ279" s="65">
        <f t="shared" si="195"/>
        <v>0</v>
      </c>
      <c r="AK279" s="65">
        <f t="shared" si="196"/>
        <v>0</v>
      </c>
      <c r="AL279" s="65">
        <f t="shared" si="197"/>
        <v>0</v>
      </c>
      <c r="AM279" s="65">
        <f t="shared" si="198"/>
        <v>0</v>
      </c>
      <c r="AN279" s="65">
        <f t="shared" si="199"/>
        <v>0</v>
      </c>
      <c r="AO279" s="65">
        <f t="shared" si="200"/>
        <v>0</v>
      </c>
      <c r="AP279" s="65">
        <f t="shared" si="201"/>
        <v>0</v>
      </c>
      <c r="AQ279" s="65">
        <f t="shared" si="202"/>
        <v>0</v>
      </c>
      <c r="AR279" s="65">
        <f t="shared" si="203"/>
        <v>0</v>
      </c>
      <c r="AS279" s="65">
        <f t="shared" si="204"/>
        <v>0</v>
      </c>
      <c r="AT279" s="65">
        <f t="shared" si="205"/>
        <v>0</v>
      </c>
      <c r="AU279" s="65">
        <f t="shared" si="206"/>
        <v>0</v>
      </c>
      <c r="AV279" s="65">
        <f t="shared" si="207"/>
        <v>0</v>
      </c>
      <c r="AW279" s="65">
        <f t="shared" si="208"/>
        <v>0</v>
      </c>
      <c r="AX279" s="65">
        <f t="shared" si="209"/>
        <v>0</v>
      </c>
      <c r="AY279" s="65">
        <f t="shared" si="210"/>
        <v>0</v>
      </c>
      <c r="AZ279" s="65">
        <f t="shared" si="211"/>
        <v>0</v>
      </c>
      <c r="BA279" s="65">
        <f t="shared" si="212"/>
        <v>0</v>
      </c>
      <c r="BB279" s="65">
        <f t="shared" si="213"/>
        <v>0</v>
      </c>
      <c r="BC279" s="65">
        <f t="shared" si="214"/>
        <v>0</v>
      </c>
      <c r="BD279" s="65">
        <f t="shared" si="215"/>
        <v>0</v>
      </c>
      <c r="BE279" s="65">
        <f t="shared" si="216"/>
        <v>0</v>
      </c>
      <c r="BF279" s="65">
        <f t="shared" si="217"/>
        <v>0</v>
      </c>
      <c r="BG279" s="65">
        <f t="shared" si="218"/>
        <v>0</v>
      </c>
      <c r="BI279" s="371">
        <v>2024</v>
      </c>
      <c r="BJ279" s="342">
        <v>7.95</v>
      </c>
      <c r="BK279" s="342">
        <v>9.1</v>
      </c>
      <c r="BL279" s="342">
        <v>9.6859143714653211</v>
      </c>
      <c r="BM279" s="342">
        <v>10.323942914310214</v>
      </c>
      <c r="BN279" s="342">
        <v>11.6</v>
      </c>
      <c r="BO279" s="342">
        <v>12.982395176163934</v>
      </c>
      <c r="BP279" s="342">
        <v>13.6735927642459</v>
      </c>
      <c r="BQ279" s="342">
        <v>14.364790352327867</v>
      </c>
      <c r="BR279" s="342">
        <v>15.747185528491801</v>
      </c>
      <c r="BS279" s="65"/>
      <c r="BT279" s="371">
        <v>2024</v>
      </c>
      <c r="BU279" s="342">
        <v>75.289078993037833</v>
      </c>
      <c r="BV279" s="342">
        <v>78.426052662025214</v>
      </c>
      <c r="BW279" s="342">
        <v>79.994539496518911</v>
      </c>
      <c r="BX279" s="342">
        <v>81.563026331012608</v>
      </c>
      <c r="BY279" s="342">
        <v>84.7</v>
      </c>
      <c r="BZ279" s="342">
        <v>88.155987940409844</v>
      </c>
      <c r="CA279" s="342">
        <v>89.883981910614764</v>
      </c>
      <c r="CB279" s="342">
        <v>91.611975880819671</v>
      </c>
      <c r="CC279" s="342">
        <v>95.067963821229512</v>
      </c>
      <c r="CE279" s="385">
        <v>84.5</v>
      </c>
      <c r="CF279" s="342">
        <v>8.9739429143102143</v>
      </c>
      <c r="CG279" s="342">
        <v>9.84929527620681</v>
      </c>
      <c r="CH279" s="342">
        <v>10.286971457155108</v>
      </c>
      <c r="CI279" s="342">
        <v>10.724647638103406</v>
      </c>
      <c r="CJ279" s="342">
        <v>11.6</v>
      </c>
      <c r="CK279" s="342">
        <v>13.094366633319041</v>
      </c>
      <c r="CL279" s="342">
        <v>13.841549949978562</v>
      </c>
      <c r="CM279" s="342">
        <v>14.588733266638084</v>
      </c>
      <c r="CN279" s="342">
        <v>16.083099899957126</v>
      </c>
      <c r="CO279" s="342">
        <v>8.9334500500214382</v>
      </c>
      <c r="CP279" s="342">
        <v>9.7056333666809582</v>
      </c>
      <c r="CQ279" s="342">
        <v>10.091725025010719</v>
      </c>
      <c r="CR279" s="342">
        <v>10.47781668334048</v>
      </c>
      <c r="CS279" s="342">
        <v>11.25</v>
      </c>
      <c r="CT279" s="342">
        <v>12.667782110700504</v>
      </c>
      <c r="CU279" s="342">
        <v>13.376673166050757</v>
      </c>
      <c r="CV279" s="342">
        <v>14.085564221401008</v>
      </c>
      <c r="CW279" s="342">
        <v>15.503346332101511</v>
      </c>
      <c r="CY279" s="101">
        <f t="shared" si="219"/>
        <v>0</v>
      </c>
      <c r="CZ279" s="101"/>
      <c r="DA279" s="101"/>
      <c r="DB279" s="311"/>
      <c r="DC279" s="311"/>
      <c r="DD279" s="311"/>
      <c r="DE279" s="311"/>
      <c r="DF279" s="311"/>
      <c r="DP279" s="311"/>
      <c r="DQ279" s="311"/>
      <c r="DR279" s="311"/>
      <c r="DS279" s="311"/>
      <c r="DT279" s="311"/>
      <c r="DU279" s="311"/>
      <c r="DV279" s="311"/>
      <c r="DW279" s="311"/>
      <c r="DX279" s="101"/>
      <c r="DY279" s="101"/>
      <c r="DZ279" s="101"/>
      <c r="EA279" s="101"/>
      <c r="EB279" s="101"/>
      <c r="EC279" s="101"/>
      <c r="ED279" s="101"/>
      <c r="EE279" s="311"/>
      <c r="EF279" s="101"/>
      <c r="EG279" s="101"/>
      <c r="EH279" s="101"/>
      <c r="EI279" s="101"/>
      <c r="EJ279" s="105"/>
      <c r="EK279" s="105"/>
      <c r="EL279" s="69"/>
      <c r="EM279" s="68"/>
      <c r="EN279" s="68"/>
      <c r="EO279" s="68"/>
      <c r="EP279" s="68"/>
      <c r="EQ279" s="68"/>
      <c r="ER279" s="68"/>
      <c r="ES279" s="15"/>
      <c r="ET279" s="15"/>
      <c r="EU279" s="105"/>
      <c r="EV279" s="105"/>
      <c r="EW279" s="105"/>
      <c r="EX279" s="105"/>
      <c r="EY279" s="105"/>
      <c r="EZ279" s="105"/>
      <c r="FA279" s="67"/>
      <c r="FB279" s="105"/>
      <c r="FC279" s="105"/>
      <c r="FD279" s="105"/>
      <c r="FE279" s="105"/>
      <c r="FF279" s="105"/>
      <c r="FG279" s="105"/>
      <c r="FH279" s="67"/>
      <c r="FI279" s="67"/>
      <c r="FJ279" s="67"/>
      <c r="FK279" s="67"/>
      <c r="FL279" s="67"/>
      <c r="FM279" s="67"/>
      <c r="FN279" s="67"/>
    </row>
    <row r="280" spans="2:170" ht="22.5" customHeight="1" x14ac:dyDescent="0.45">
      <c r="B280" s="133" t="str">
        <f>IF(Data!B279&lt;&gt;"",Data!B279,"")</f>
        <v/>
      </c>
      <c r="C280" s="158" t="str">
        <f>IF(Data!C279&lt;&gt;"",Data!C279,"")</f>
        <v/>
      </c>
      <c r="D280" s="106" t="str">
        <f>IF(Data!D279&lt;&gt;"",Data!D279,"")</f>
        <v/>
      </c>
      <c r="E280" s="140">
        <f>IF(AND(I280=1,Data!T279=0),0,IF(I280=999,999,Data!T279))</f>
        <v>999</v>
      </c>
      <c r="F280" s="140" t="str">
        <f t="shared" si="176"/>
        <v/>
      </c>
      <c r="G280" s="140" t="str">
        <f>IF(Data!K279&lt;&gt;"",Data!K279,"")</f>
        <v/>
      </c>
      <c r="H280" s="141" t="str">
        <f>IF(Data!L279&lt;&gt;"",Data!L279,"")</f>
        <v/>
      </c>
      <c r="I280" s="63">
        <f>IF(Data!M279&lt;&gt;"",Data!M279,"")</f>
        <v>999</v>
      </c>
      <c r="J280" s="63">
        <f t="shared" si="177"/>
        <v>0</v>
      </c>
      <c r="L280" s="64" t="str">
        <f t="shared" si="178"/>
        <v/>
      </c>
      <c r="M280" s="74"/>
      <c r="N280" s="63">
        <f t="shared" si="179"/>
        <v>0</v>
      </c>
      <c r="P280" s="64" t="str">
        <f t="shared" si="180"/>
        <v/>
      </c>
      <c r="R280" s="63">
        <f t="shared" si="181"/>
        <v>0</v>
      </c>
      <c r="S280" s="64" t="str">
        <f t="shared" si="182"/>
        <v/>
      </c>
      <c r="W280" s="310">
        <f t="shared" si="183"/>
        <v>999</v>
      </c>
      <c r="Y280" s="65">
        <f t="shared" si="184"/>
        <v>0</v>
      </c>
      <c r="Z280" s="65">
        <f t="shared" si="185"/>
        <v>0</v>
      </c>
      <c r="AA280" s="65">
        <f t="shared" si="186"/>
        <v>0</v>
      </c>
      <c r="AB280" s="65">
        <f t="shared" si="187"/>
        <v>0</v>
      </c>
      <c r="AC280" s="65">
        <f t="shared" si="188"/>
        <v>0</v>
      </c>
      <c r="AD280" s="65">
        <f t="shared" si="189"/>
        <v>0</v>
      </c>
      <c r="AE280" s="65">
        <f t="shared" si="190"/>
        <v>0</v>
      </c>
      <c r="AF280" s="65">
        <f t="shared" si="191"/>
        <v>0</v>
      </c>
      <c r="AG280" s="65">
        <f t="shared" si="192"/>
        <v>0</v>
      </c>
      <c r="AH280" s="65">
        <f t="shared" si="193"/>
        <v>0</v>
      </c>
      <c r="AI280" s="65">
        <f t="shared" si="194"/>
        <v>0</v>
      </c>
      <c r="AJ280" s="65">
        <f t="shared" si="195"/>
        <v>0</v>
      </c>
      <c r="AK280" s="65">
        <f t="shared" si="196"/>
        <v>0</v>
      </c>
      <c r="AL280" s="65">
        <f t="shared" si="197"/>
        <v>0</v>
      </c>
      <c r="AM280" s="65">
        <f t="shared" si="198"/>
        <v>0</v>
      </c>
      <c r="AN280" s="65">
        <f t="shared" si="199"/>
        <v>0</v>
      </c>
      <c r="AO280" s="65">
        <f t="shared" si="200"/>
        <v>0</v>
      </c>
      <c r="AP280" s="65">
        <f t="shared" si="201"/>
        <v>0</v>
      </c>
      <c r="AQ280" s="65">
        <f t="shared" si="202"/>
        <v>0</v>
      </c>
      <c r="AR280" s="65">
        <f t="shared" si="203"/>
        <v>0</v>
      </c>
      <c r="AS280" s="65">
        <f t="shared" si="204"/>
        <v>0</v>
      </c>
      <c r="AT280" s="65">
        <f t="shared" si="205"/>
        <v>0</v>
      </c>
      <c r="AU280" s="65">
        <f t="shared" si="206"/>
        <v>0</v>
      </c>
      <c r="AV280" s="65">
        <f t="shared" si="207"/>
        <v>0</v>
      </c>
      <c r="AW280" s="65">
        <f t="shared" si="208"/>
        <v>0</v>
      </c>
      <c r="AX280" s="65">
        <f t="shared" si="209"/>
        <v>0</v>
      </c>
      <c r="AY280" s="65">
        <f t="shared" si="210"/>
        <v>0</v>
      </c>
      <c r="AZ280" s="65">
        <f t="shared" si="211"/>
        <v>0</v>
      </c>
      <c r="BA280" s="65">
        <f t="shared" si="212"/>
        <v>0</v>
      </c>
      <c r="BB280" s="65">
        <f t="shared" si="213"/>
        <v>0</v>
      </c>
      <c r="BC280" s="65">
        <f t="shared" si="214"/>
        <v>0</v>
      </c>
      <c r="BD280" s="65">
        <f t="shared" si="215"/>
        <v>0</v>
      </c>
      <c r="BE280" s="65">
        <f t="shared" si="216"/>
        <v>0</v>
      </c>
      <c r="BF280" s="65">
        <f t="shared" si="217"/>
        <v>0</v>
      </c>
      <c r="BG280" s="65">
        <f t="shared" si="218"/>
        <v>0</v>
      </c>
      <c r="BI280" s="371">
        <v>2025</v>
      </c>
      <c r="BJ280" s="342">
        <v>8</v>
      </c>
      <c r="BK280" s="342">
        <v>9.1999999999999993</v>
      </c>
      <c r="BL280" s="342">
        <v>9.8061608036097123</v>
      </c>
      <c r="BM280" s="342">
        <v>10.470773869073142</v>
      </c>
      <c r="BN280" s="342">
        <v>11.8</v>
      </c>
      <c r="BO280" s="342">
        <v>13.182395176163935</v>
      </c>
      <c r="BP280" s="342">
        <v>13.873592764245902</v>
      </c>
      <c r="BQ280" s="342">
        <v>14.564790352327869</v>
      </c>
      <c r="BR280" s="342">
        <v>15.947185528491802</v>
      </c>
      <c r="BS280" s="65"/>
      <c r="BT280" s="371">
        <v>2025</v>
      </c>
      <c r="BU280" s="342">
        <v>76.089078993037816</v>
      </c>
      <c r="BV280" s="342">
        <v>79.226052662025211</v>
      </c>
      <c r="BW280" s="342">
        <v>80.794539496518908</v>
      </c>
      <c r="BX280" s="342">
        <v>82.363026331012605</v>
      </c>
      <c r="BY280" s="342">
        <v>85.5</v>
      </c>
      <c r="BZ280" s="342">
        <v>88.955987940409841</v>
      </c>
      <c r="CA280" s="342">
        <v>90.683981910614762</v>
      </c>
      <c r="CB280" s="342">
        <v>92.411975880819668</v>
      </c>
      <c r="CC280" s="342">
        <v>95.867963821229509</v>
      </c>
      <c r="CE280" s="385">
        <v>84.75</v>
      </c>
      <c r="CF280" s="342">
        <v>9.0609143714653229</v>
      </c>
      <c r="CG280" s="342">
        <v>9.9239429143102136</v>
      </c>
      <c r="CH280" s="342">
        <v>10.355457185732661</v>
      </c>
      <c r="CI280" s="342">
        <v>10.786971457155108</v>
      </c>
      <c r="CJ280" s="342">
        <v>11.65</v>
      </c>
      <c r="CK280" s="342">
        <v>13.141549949978561</v>
      </c>
      <c r="CL280" s="342">
        <v>13.887324924967842</v>
      </c>
      <c r="CM280" s="342">
        <v>14.633099899957124</v>
      </c>
      <c r="CN280" s="342">
        <v>16.124649849935686</v>
      </c>
      <c r="CO280" s="342">
        <v>9.000175075032157</v>
      </c>
      <c r="CP280" s="342">
        <v>9.7584500500214375</v>
      </c>
      <c r="CQ280" s="342">
        <v>10.13758753751608</v>
      </c>
      <c r="CR280" s="342">
        <v>10.51672502501072</v>
      </c>
      <c r="CS280" s="342">
        <v>11.275</v>
      </c>
      <c r="CT280" s="342">
        <v>12.701673166050757</v>
      </c>
      <c r="CU280" s="342">
        <v>13.415009749076136</v>
      </c>
      <c r="CV280" s="342">
        <v>14.128346332101511</v>
      </c>
      <c r="CW280" s="342">
        <v>15.555019498152268</v>
      </c>
      <c r="CY280" s="101">
        <f t="shared" si="219"/>
        <v>0</v>
      </c>
      <c r="CZ280" s="101"/>
      <c r="DA280" s="101"/>
      <c r="DB280" s="311"/>
      <c r="DC280" s="311"/>
      <c r="DD280" s="311"/>
      <c r="DE280" s="311"/>
      <c r="DF280" s="311"/>
      <c r="DP280" s="311"/>
      <c r="DQ280" s="311"/>
      <c r="DR280" s="311"/>
      <c r="DS280" s="311"/>
      <c r="DT280" s="311"/>
      <c r="DU280" s="311"/>
      <c r="DV280" s="311"/>
      <c r="DW280" s="311"/>
      <c r="DX280" s="101"/>
      <c r="DY280" s="101"/>
      <c r="DZ280" s="101"/>
      <c r="EA280" s="101"/>
      <c r="EB280" s="101"/>
      <c r="EC280" s="101"/>
      <c r="ED280" s="101"/>
      <c r="EE280" s="311"/>
      <c r="EF280" s="101"/>
      <c r="EG280" s="101"/>
      <c r="EH280" s="101"/>
      <c r="EI280" s="101"/>
      <c r="EJ280" s="105"/>
      <c r="EK280" s="105"/>
      <c r="EL280" s="69"/>
      <c r="EM280" s="68"/>
      <c r="EN280" s="68"/>
      <c r="EO280" s="68"/>
      <c r="EP280" s="68"/>
      <c r="EQ280" s="68"/>
      <c r="ER280" s="68"/>
      <c r="ES280" s="15"/>
      <c r="ET280" s="15"/>
      <c r="EU280" s="105"/>
      <c r="EV280" s="105"/>
      <c r="EW280" s="105"/>
      <c r="EX280" s="105"/>
      <c r="EY280" s="105"/>
      <c r="EZ280" s="105"/>
      <c r="FA280" s="67"/>
      <c r="FB280" s="105"/>
      <c r="FC280" s="105"/>
      <c r="FD280" s="105"/>
      <c r="FE280" s="105"/>
      <c r="FF280" s="105"/>
      <c r="FG280" s="105"/>
      <c r="FH280" s="67"/>
      <c r="FI280" s="67"/>
      <c r="FJ280" s="67"/>
      <c r="FK280" s="67"/>
      <c r="FL280" s="67"/>
      <c r="FM280" s="67"/>
      <c r="FN280" s="67"/>
    </row>
    <row r="281" spans="2:170" ht="22.5" customHeight="1" x14ac:dyDescent="0.45">
      <c r="B281" s="133" t="str">
        <f>IF(Data!B280&lt;&gt;"",Data!B280,"")</f>
        <v/>
      </c>
      <c r="C281" s="158" t="str">
        <f>IF(Data!C280&lt;&gt;"",Data!C280,"")</f>
        <v/>
      </c>
      <c r="D281" s="106" t="str">
        <f>IF(Data!D280&lt;&gt;"",Data!D280,"")</f>
        <v/>
      </c>
      <c r="E281" s="140">
        <f>IF(AND(I281=1,Data!T280=0),0,IF(I281=999,999,Data!T280))</f>
        <v>999</v>
      </c>
      <c r="F281" s="140" t="str">
        <f t="shared" si="176"/>
        <v/>
      </c>
      <c r="G281" s="140" t="str">
        <f>IF(Data!K280&lt;&gt;"",Data!K280,"")</f>
        <v/>
      </c>
      <c r="H281" s="141" t="str">
        <f>IF(Data!L280&lt;&gt;"",Data!L280,"")</f>
        <v/>
      </c>
      <c r="I281" s="63">
        <f>IF(Data!M280&lt;&gt;"",Data!M280,"")</f>
        <v>999</v>
      </c>
      <c r="J281" s="63">
        <f t="shared" si="177"/>
        <v>0</v>
      </c>
      <c r="L281" s="64" t="str">
        <f t="shared" si="178"/>
        <v/>
      </c>
      <c r="M281" s="74"/>
      <c r="N281" s="63">
        <f t="shared" si="179"/>
        <v>0</v>
      </c>
      <c r="P281" s="64" t="str">
        <f t="shared" si="180"/>
        <v/>
      </c>
      <c r="R281" s="63">
        <f t="shared" si="181"/>
        <v>0</v>
      </c>
      <c r="S281" s="64" t="str">
        <f t="shared" si="182"/>
        <v/>
      </c>
      <c r="W281" s="310">
        <f t="shared" si="183"/>
        <v>999</v>
      </c>
      <c r="Y281" s="65">
        <f t="shared" si="184"/>
        <v>0</v>
      </c>
      <c r="Z281" s="65">
        <f t="shared" si="185"/>
        <v>0</v>
      </c>
      <c r="AA281" s="65">
        <f t="shared" si="186"/>
        <v>0</v>
      </c>
      <c r="AB281" s="65">
        <f t="shared" si="187"/>
        <v>0</v>
      </c>
      <c r="AC281" s="65">
        <f t="shared" si="188"/>
        <v>0</v>
      </c>
      <c r="AD281" s="65">
        <f t="shared" si="189"/>
        <v>0</v>
      </c>
      <c r="AE281" s="65">
        <f t="shared" si="190"/>
        <v>0</v>
      </c>
      <c r="AF281" s="65">
        <f t="shared" si="191"/>
        <v>0</v>
      </c>
      <c r="AG281" s="65">
        <f t="shared" si="192"/>
        <v>0</v>
      </c>
      <c r="AH281" s="65">
        <f t="shared" si="193"/>
        <v>0</v>
      </c>
      <c r="AI281" s="65">
        <f t="shared" si="194"/>
        <v>0</v>
      </c>
      <c r="AJ281" s="65">
        <f t="shared" si="195"/>
        <v>0</v>
      </c>
      <c r="AK281" s="65">
        <f t="shared" si="196"/>
        <v>0</v>
      </c>
      <c r="AL281" s="65">
        <f t="shared" si="197"/>
        <v>0</v>
      </c>
      <c r="AM281" s="65">
        <f t="shared" si="198"/>
        <v>0</v>
      </c>
      <c r="AN281" s="65">
        <f t="shared" si="199"/>
        <v>0</v>
      </c>
      <c r="AO281" s="65">
        <f t="shared" si="200"/>
        <v>0</v>
      </c>
      <c r="AP281" s="65">
        <f t="shared" si="201"/>
        <v>0</v>
      </c>
      <c r="AQ281" s="65">
        <f t="shared" si="202"/>
        <v>0</v>
      </c>
      <c r="AR281" s="65">
        <f t="shared" si="203"/>
        <v>0</v>
      </c>
      <c r="AS281" s="65">
        <f t="shared" si="204"/>
        <v>0</v>
      </c>
      <c r="AT281" s="65">
        <f t="shared" si="205"/>
        <v>0</v>
      </c>
      <c r="AU281" s="65">
        <f t="shared" si="206"/>
        <v>0</v>
      </c>
      <c r="AV281" s="65">
        <f t="shared" si="207"/>
        <v>0</v>
      </c>
      <c r="AW281" s="65">
        <f t="shared" si="208"/>
        <v>0</v>
      </c>
      <c r="AX281" s="65">
        <f t="shared" si="209"/>
        <v>0</v>
      </c>
      <c r="AY281" s="65">
        <f t="shared" si="210"/>
        <v>0</v>
      </c>
      <c r="AZ281" s="65">
        <f t="shared" si="211"/>
        <v>0</v>
      </c>
      <c r="BA281" s="65">
        <f t="shared" si="212"/>
        <v>0</v>
      </c>
      <c r="BB281" s="65">
        <f t="shared" si="213"/>
        <v>0</v>
      </c>
      <c r="BC281" s="65">
        <f t="shared" si="214"/>
        <v>0</v>
      </c>
      <c r="BD281" s="65">
        <f t="shared" si="215"/>
        <v>0</v>
      </c>
      <c r="BE281" s="65">
        <f t="shared" si="216"/>
        <v>0</v>
      </c>
      <c r="BF281" s="65">
        <f t="shared" si="217"/>
        <v>0</v>
      </c>
      <c r="BG281" s="65">
        <f t="shared" si="218"/>
        <v>0</v>
      </c>
      <c r="BI281" s="371">
        <v>2026</v>
      </c>
      <c r="BJ281" s="342">
        <v>8.1</v>
      </c>
      <c r="BK281" s="342">
        <v>9.3415477381462804</v>
      </c>
      <c r="BL281" s="342">
        <v>10.006160803609712</v>
      </c>
      <c r="BM281" s="342">
        <v>10.670773869073141</v>
      </c>
      <c r="BN281" s="342">
        <v>12</v>
      </c>
      <c r="BO281" s="342">
        <v>13.435564221401009</v>
      </c>
      <c r="BP281" s="342">
        <v>14.153346332101513</v>
      </c>
      <c r="BQ281" s="342">
        <v>14.871128442802016</v>
      </c>
      <c r="BR281" s="342">
        <v>16.306692664203023</v>
      </c>
      <c r="BS281" s="65"/>
      <c r="BT281" s="371">
        <v>2026</v>
      </c>
      <c r="BU281" s="342">
        <v>76.510557585904166</v>
      </c>
      <c r="BV281" s="342">
        <v>79.807038390602784</v>
      </c>
      <c r="BW281" s="342">
        <v>81.455278792952072</v>
      </c>
      <c r="BX281" s="342">
        <v>83.103519195301388</v>
      </c>
      <c r="BY281" s="342">
        <v>86.4</v>
      </c>
      <c r="BZ281" s="342">
        <v>89.802818895172763</v>
      </c>
      <c r="CA281" s="342">
        <v>91.504228342759149</v>
      </c>
      <c r="CB281" s="342">
        <v>93.20563779034552</v>
      </c>
      <c r="CC281" s="342">
        <v>96.608456685518277</v>
      </c>
      <c r="CE281" s="385">
        <v>85</v>
      </c>
      <c r="CF281" s="342">
        <v>9.1478858286204296</v>
      </c>
      <c r="CG281" s="342">
        <v>9.9985905524136189</v>
      </c>
      <c r="CH281" s="342">
        <v>10.423942914310215</v>
      </c>
      <c r="CI281" s="342">
        <v>10.84929527620681</v>
      </c>
      <c r="CJ281" s="342">
        <v>11.7</v>
      </c>
      <c r="CK281" s="342">
        <v>13.188733266638083</v>
      </c>
      <c r="CL281" s="342">
        <v>13.933099899957124</v>
      </c>
      <c r="CM281" s="342">
        <v>14.677466533276165</v>
      </c>
      <c r="CN281" s="342">
        <v>16.166199799914249</v>
      </c>
      <c r="CO281" s="342">
        <v>9.0669001000428757</v>
      </c>
      <c r="CP281" s="342">
        <v>9.8112667333619168</v>
      </c>
      <c r="CQ281" s="342">
        <v>10.183450050021438</v>
      </c>
      <c r="CR281" s="342">
        <v>10.55563336668096</v>
      </c>
      <c r="CS281" s="342">
        <v>11.3</v>
      </c>
      <c r="CT281" s="342">
        <v>12.73556422140101</v>
      </c>
      <c r="CU281" s="342">
        <v>13.453346332101514</v>
      </c>
      <c r="CV281" s="342">
        <v>14.171128442802017</v>
      </c>
      <c r="CW281" s="342">
        <v>15.606692664203024</v>
      </c>
      <c r="CY281" s="101">
        <f t="shared" si="219"/>
        <v>0</v>
      </c>
      <c r="CZ281" s="101"/>
      <c r="DA281" s="101"/>
      <c r="DB281" s="311"/>
      <c r="DC281" s="311"/>
      <c r="DD281" s="311"/>
      <c r="DE281" s="311"/>
      <c r="DF281" s="311"/>
      <c r="DP281" s="311"/>
      <c r="DQ281" s="311"/>
      <c r="DR281" s="311"/>
      <c r="DS281" s="311"/>
      <c r="DT281" s="311"/>
      <c r="DU281" s="311"/>
      <c r="DV281" s="311"/>
      <c r="DW281" s="311"/>
      <c r="DX281" s="101"/>
      <c r="DY281" s="101"/>
      <c r="DZ281" s="101"/>
      <c r="EA281" s="101"/>
      <c r="EB281" s="101"/>
      <c r="EC281" s="101"/>
      <c r="ED281" s="101"/>
      <c r="EE281" s="311"/>
      <c r="EF281" s="101"/>
      <c r="EG281" s="101"/>
      <c r="EH281" s="101"/>
      <c r="EI281" s="101"/>
      <c r="EJ281" s="105"/>
      <c r="EK281" s="105"/>
      <c r="EL281" s="69"/>
      <c r="EM281" s="68"/>
      <c r="EN281" s="68"/>
      <c r="EO281" s="68"/>
      <c r="EP281" s="68"/>
      <c r="EQ281" s="68"/>
      <c r="ER281" s="68"/>
      <c r="ES281" s="15"/>
      <c r="ET281" s="15"/>
      <c r="EU281" s="105"/>
      <c r="EV281" s="105"/>
      <c r="EW281" s="105"/>
      <c r="EX281" s="105"/>
      <c r="EY281" s="105"/>
      <c r="EZ281" s="105"/>
      <c r="FA281" s="67"/>
      <c r="FB281" s="105"/>
      <c r="FC281" s="105"/>
      <c r="FD281" s="105"/>
      <c r="FE281" s="105"/>
      <c r="FF281" s="105"/>
      <c r="FG281" s="105"/>
      <c r="FH281" s="67"/>
      <c r="FI281" s="67"/>
      <c r="FJ281" s="67"/>
      <c r="FK281" s="67"/>
      <c r="FL281" s="67"/>
      <c r="FM281" s="67"/>
      <c r="FN281" s="67"/>
    </row>
    <row r="282" spans="2:170" ht="22.5" customHeight="1" x14ac:dyDescent="0.45">
      <c r="B282" s="133" t="str">
        <f>IF(Data!B281&lt;&gt;"",Data!B281,"")</f>
        <v/>
      </c>
      <c r="C282" s="158" t="str">
        <f>IF(Data!C281&lt;&gt;"",Data!C281,"")</f>
        <v/>
      </c>
      <c r="D282" s="106" t="str">
        <f>IF(Data!D281&lt;&gt;"",Data!D281,"")</f>
        <v/>
      </c>
      <c r="E282" s="140">
        <f>IF(AND(I282=1,Data!T281=0),0,IF(I282=999,999,Data!T281))</f>
        <v>999</v>
      </c>
      <c r="F282" s="140" t="str">
        <f t="shared" si="176"/>
        <v/>
      </c>
      <c r="G282" s="140" t="str">
        <f>IF(Data!K281&lt;&gt;"",Data!K281,"")</f>
        <v/>
      </c>
      <c r="H282" s="141" t="str">
        <f>IF(Data!L281&lt;&gt;"",Data!L281,"")</f>
        <v/>
      </c>
      <c r="I282" s="63">
        <f>IF(Data!M281&lt;&gt;"",Data!M281,"")</f>
        <v>999</v>
      </c>
      <c r="J282" s="63">
        <f t="shared" si="177"/>
        <v>0</v>
      </c>
      <c r="L282" s="64" t="str">
        <f t="shared" si="178"/>
        <v/>
      </c>
      <c r="M282" s="74"/>
      <c r="N282" s="63">
        <f t="shared" si="179"/>
        <v>0</v>
      </c>
      <c r="P282" s="64" t="str">
        <f t="shared" si="180"/>
        <v/>
      </c>
      <c r="R282" s="63">
        <f t="shared" si="181"/>
        <v>0</v>
      </c>
      <c r="S282" s="64" t="str">
        <f t="shared" si="182"/>
        <v/>
      </c>
      <c r="W282" s="310">
        <f t="shared" si="183"/>
        <v>999</v>
      </c>
      <c r="Y282" s="65">
        <f t="shared" si="184"/>
        <v>0</v>
      </c>
      <c r="Z282" s="65">
        <f t="shared" si="185"/>
        <v>0</v>
      </c>
      <c r="AA282" s="65">
        <f t="shared" si="186"/>
        <v>0</v>
      </c>
      <c r="AB282" s="65">
        <f t="shared" si="187"/>
        <v>0</v>
      </c>
      <c r="AC282" s="65">
        <f t="shared" si="188"/>
        <v>0</v>
      </c>
      <c r="AD282" s="65">
        <f t="shared" si="189"/>
        <v>0</v>
      </c>
      <c r="AE282" s="65">
        <f t="shared" si="190"/>
        <v>0</v>
      </c>
      <c r="AF282" s="65">
        <f t="shared" si="191"/>
        <v>0</v>
      </c>
      <c r="AG282" s="65">
        <f t="shared" si="192"/>
        <v>0</v>
      </c>
      <c r="AH282" s="65">
        <f t="shared" si="193"/>
        <v>0</v>
      </c>
      <c r="AI282" s="65">
        <f t="shared" si="194"/>
        <v>0</v>
      </c>
      <c r="AJ282" s="65">
        <f t="shared" si="195"/>
        <v>0</v>
      </c>
      <c r="AK282" s="65">
        <f t="shared" si="196"/>
        <v>0</v>
      </c>
      <c r="AL282" s="65">
        <f t="shared" si="197"/>
        <v>0</v>
      </c>
      <c r="AM282" s="65">
        <f t="shared" si="198"/>
        <v>0</v>
      </c>
      <c r="AN282" s="65">
        <f t="shared" si="199"/>
        <v>0</v>
      </c>
      <c r="AO282" s="65">
        <f t="shared" si="200"/>
        <v>0</v>
      </c>
      <c r="AP282" s="65">
        <f t="shared" si="201"/>
        <v>0</v>
      </c>
      <c r="AQ282" s="65">
        <f t="shared" si="202"/>
        <v>0</v>
      </c>
      <c r="AR282" s="65">
        <f t="shared" si="203"/>
        <v>0</v>
      </c>
      <c r="AS282" s="65">
        <f t="shared" si="204"/>
        <v>0</v>
      </c>
      <c r="AT282" s="65">
        <f t="shared" si="205"/>
        <v>0</v>
      </c>
      <c r="AU282" s="65">
        <f t="shared" si="206"/>
        <v>0</v>
      </c>
      <c r="AV282" s="65">
        <f t="shared" si="207"/>
        <v>0</v>
      </c>
      <c r="AW282" s="65">
        <f t="shared" si="208"/>
        <v>0</v>
      </c>
      <c r="AX282" s="65">
        <f t="shared" si="209"/>
        <v>0</v>
      </c>
      <c r="AY282" s="65">
        <f t="shared" si="210"/>
        <v>0</v>
      </c>
      <c r="AZ282" s="65">
        <f t="shared" si="211"/>
        <v>0</v>
      </c>
      <c r="BA282" s="65">
        <f t="shared" si="212"/>
        <v>0</v>
      </c>
      <c r="BB282" s="65">
        <f t="shared" si="213"/>
        <v>0</v>
      </c>
      <c r="BC282" s="65">
        <f t="shared" si="214"/>
        <v>0</v>
      </c>
      <c r="BD282" s="65">
        <f t="shared" si="215"/>
        <v>0</v>
      </c>
      <c r="BE282" s="65">
        <f t="shared" si="216"/>
        <v>0</v>
      </c>
      <c r="BF282" s="65">
        <f t="shared" si="217"/>
        <v>0</v>
      </c>
      <c r="BG282" s="65">
        <f t="shared" si="218"/>
        <v>0</v>
      </c>
      <c r="BI282" s="371">
        <v>2027</v>
      </c>
      <c r="BJ282" s="342">
        <v>8.1999999999999993</v>
      </c>
      <c r="BK282" s="342">
        <v>9.4499999999999993</v>
      </c>
      <c r="BL282" s="342">
        <v>10.126407235754098</v>
      </c>
      <c r="BM282" s="342">
        <v>10.817604823836065</v>
      </c>
      <c r="BN282" s="342">
        <v>12.2</v>
      </c>
      <c r="BO282" s="342">
        <v>13.635564221401008</v>
      </c>
      <c r="BP282" s="342">
        <v>14.353346332101513</v>
      </c>
      <c r="BQ282" s="342">
        <v>15.071128442802017</v>
      </c>
      <c r="BR282" s="342">
        <v>16.506692664203026</v>
      </c>
      <c r="BS282" s="65"/>
      <c r="BT282" s="371">
        <v>2027</v>
      </c>
      <c r="BU282" s="342">
        <v>77.15105045019294</v>
      </c>
      <c r="BV282" s="342">
        <v>80.500700300128628</v>
      </c>
      <c r="BW282" s="342">
        <v>82.175525225096465</v>
      </c>
      <c r="BX282" s="342">
        <v>83.850350150064315</v>
      </c>
      <c r="BY282" s="342">
        <v>87.2</v>
      </c>
      <c r="BZ282" s="342">
        <v>90.60281889517276</v>
      </c>
      <c r="CA282" s="342">
        <v>92.304228342759131</v>
      </c>
      <c r="CB282" s="342">
        <v>94.005637790345517</v>
      </c>
      <c r="CC282" s="342">
        <v>97.408456685518274</v>
      </c>
      <c r="CE282" s="385">
        <v>85.25</v>
      </c>
      <c r="CF282" s="342">
        <v>9.1978858286204286</v>
      </c>
      <c r="CG282" s="342">
        <v>10.048590552413618</v>
      </c>
      <c r="CH282" s="342">
        <v>10.473942914310214</v>
      </c>
      <c r="CI282" s="342">
        <v>10.899295276206811</v>
      </c>
      <c r="CJ282" s="342">
        <v>11.75</v>
      </c>
      <c r="CK282" s="342">
        <v>13.238733266638082</v>
      </c>
      <c r="CL282" s="342">
        <v>13.983099899957125</v>
      </c>
      <c r="CM282" s="342">
        <v>14.727466533276164</v>
      </c>
      <c r="CN282" s="342">
        <v>16.21619979991425</v>
      </c>
      <c r="CO282" s="342">
        <v>9.1020233161150692</v>
      </c>
      <c r="CP282" s="342">
        <v>9.8596822107433795</v>
      </c>
      <c r="CQ282" s="342">
        <v>10.238511658057535</v>
      </c>
      <c r="CR282" s="342">
        <v>10.61734110537169</v>
      </c>
      <c r="CS282" s="342">
        <v>11.375</v>
      </c>
      <c r="CT282" s="342">
        <v>12.810564221401009</v>
      </c>
      <c r="CU282" s="342">
        <v>13.528346332101513</v>
      </c>
      <c r="CV282" s="342">
        <v>14.246128442802018</v>
      </c>
      <c r="CW282" s="342">
        <v>15.681692664203025</v>
      </c>
      <c r="CY282" s="101">
        <f t="shared" si="219"/>
        <v>0</v>
      </c>
      <c r="CZ282" s="101"/>
      <c r="DA282" s="101"/>
      <c r="DB282" s="311"/>
      <c r="DC282" s="311"/>
      <c r="DD282" s="311"/>
      <c r="DE282" s="311"/>
      <c r="DF282" s="311"/>
      <c r="DP282" s="311"/>
      <c r="DQ282" s="311"/>
      <c r="DR282" s="311"/>
      <c r="DS282" s="311"/>
      <c r="DT282" s="311"/>
      <c r="DU282" s="311"/>
      <c r="DV282" s="311"/>
      <c r="DW282" s="311"/>
      <c r="DX282" s="101"/>
      <c r="DY282" s="101"/>
      <c r="DZ282" s="101"/>
      <c r="EA282" s="101"/>
      <c r="EB282" s="101"/>
      <c r="EC282" s="101"/>
      <c r="ED282" s="101"/>
      <c r="EE282" s="311"/>
      <c r="EF282" s="101"/>
      <c r="EG282" s="101"/>
      <c r="EH282" s="101"/>
      <c r="EI282" s="101"/>
      <c r="EJ282" s="105"/>
      <c r="EK282" s="105"/>
      <c r="EL282" s="69"/>
      <c r="EM282" s="68"/>
      <c r="EN282" s="68"/>
      <c r="EO282" s="68"/>
      <c r="EP282" s="68"/>
      <c r="EQ282" s="68"/>
      <c r="ER282" s="68"/>
      <c r="ES282" s="15"/>
      <c r="ET282" s="15"/>
      <c r="EU282" s="105"/>
      <c r="EV282" s="105"/>
      <c r="EW282" s="105"/>
      <c r="EX282" s="105"/>
      <c r="EY282" s="105"/>
      <c r="EZ282" s="105"/>
      <c r="FA282" s="67"/>
      <c r="FB282" s="105"/>
      <c r="FC282" s="105"/>
      <c r="FD282" s="105"/>
      <c r="FE282" s="105"/>
      <c r="FF282" s="105"/>
      <c r="FG282" s="105"/>
      <c r="FH282" s="67"/>
      <c r="FI282" s="67"/>
      <c r="FJ282" s="67"/>
      <c r="FK282" s="67"/>
      <c r="FL282" s="67"/>
      <c r="FM282" s="67"/>
      <c r="FN282" s="67"/>
    </row>
    <row r="283" spans="2:170" ht="22.5" customHeight="1" x14ac:dyDescent="0.45">
      <c r="B283" s="133" t="str">
        <f>IF(Data!B282&lt;&gt;"",Data!B282,"")</f>
        <v/>
      </c>
      <c r="C283" s="158" t="str">
        <f>IF(Data!C282&lt;&gt;"",Data!C282,"")</f>
        <v/>
      </c>
      <c r="D283" s="106" t="str">
        <f>IF(Data!D282&lt;&gt;"",Data!D282,"")</f>
        <v/>
      </c>
      <c r="E283" s="140">
        <f>IF(AND(I283=1,Data!T282=0),0,IF(I283=999,999,Data!T282))</f>
        <v>999</v>
      </c>
      <c r="F283" s="140" t="str">
        <f t="shared" si="176"/>
        <v/>
      </c>
      <c r="G283" s="140" t="str">
        <f>IF(Data!K282&lt;&gt;"",Data!K282,"")</f>
        <v/>
      </c>
      <c r="H283" s="141" t="str">
        <f>IF(Data!L282&lt;&gt;"",Data!L282,"")</f>
        <v/>
      </c>
      <c r="I283" s="63">
        <f>IF(Data!M282&lt;&gt;"",Data!M282,"")</f>
        <v>999</v>
      </c>
      <c r="J283" s="63">
        <f t="shared" si="177"/>
        <v>0</v>
      </c>
      <c r="L283" s="64" t="str">
        <f t="shared" si="178"/>
        <v/>
      </c>
      <c r="M283" s="74"/>
      <c r="N283" s="63">
        <f t="shared" si="179"/>
        <v>0</v>
      </c>
      <c r="P283" s="64" t="str">
        <f t="shared" si="180"/>
        <v/>
      </c>
      <c r="R283" s="63">
        <f t="shared" si="181"/>
        <v>0</v>
      </c>
      <c r="S283" s="64" t="str">
        <f t="shared" si="182"/>
        <v/>
      </c>
      <c r="W283" s="310">
        <f t="shared" si="183"/>
        <v>999</v>
      </c>
      <c r="Y283" s="65">
        <f t="shared" si="184"/>
        <v>0</v>
      </c>
      <c r="Z283" s="65">
        <f t="shared" si="185"/>
        <v>0</v>
      </c>
      <c r="AA283" s="65">
        <f t="shared" si="186"/>
        <v>0</v>
      </c>
      <c r="AB283" s="65">
        <f t="shared" si="187"/>
        <v>0</v>
      </c>
      <c r="AC283" s="65">
        <f t="shared" si="188"/>
        <v>0</v>
      </c>
      <c r="AD283" s="65">
        <f t="shared" si="189"/>
        <v>0</v>
      </c>
      <c r="AE283" s="65">
        <f t="shared" si="190"/>
        <v>0</v>
      </c>
      <c r="AF283" s="65">
        <f t="shared" si="191"/>
        <v>0</v>
      </c>
      <c r="AG283" s="65">
        <f t="shared" si="192"/>
        <v>0</v>
      </c>
      <c r="AH283" s="65">
        <f t="shared" si="193"/>
        <v>0</v>
      </c>
      <c r="AI283" s="65">
        <f t="shared" si="194"/>
        <v>0</v>
      </c>
      <c r="AJ283" s="65">
        <f t="shared" si="195"/>
        <v>0</v>
      </c>
      <c r="AK283" s="65">
        <f t="shared" si="196"/>
        <v>0</v>
      </c>
      <c r="AL283" s="65">
        <f t="shared" si="197"/>
        <v>0</v>
      </c>
      <c r="AM283" s="65">
        <f t="shared" si="198"/>
        <v>0</v>
      </c>
      <c r="AN283" s="65">
        <f t="shared" si="199"/>
        <v>0</v>
      </c>
      <c r="AO283" s="65">
        <f t="shared" si="200"/>
        <v>0</v>
      </c>
      <c r="AP283" s="65">
        <f t="shared" si="201"/>
        <v>0</v>
      </c>
      <c r="AQ283" s="65">
        <f t="shared" si="202"/>
        <v>0</v>
      </c>
      <c r="AR283" s="65">
        <f t="shared" si="203"/>
        <v>0</v>
      </c>
      <c r="AS283" s="65">
        <f t="shared" si="204"/>
        <v>0</v>
      </c>
      <c r="AT283" s="65">
        <f t="shared" si="205"/>
        <v>0</v>
      </c>
      <c r="AU283" s="65">
        <f t="shared" si="206"/>
        <v>0</v>
      </c>
      <c r="AV283" s="65">
        <f t="shared" si="207"/>
        <v>0</v>
      </c>
      <c r="AW283" s="65">
        <f t="shared" si="208"/>
        <v>0</v>
      </c>
      <c r="AX283" s="65">
        <f t="shared" si="209"/>
        <v>0</v>
      </c>
      <c r="AY283" s="65">
        <f t="shared" si="210"/>
        <v>0</v>
      </c>
      <c r="AZ283" s="65">
        <f t="shared" si="211"/>
        <v>0</v>
      </c>
      <c r="BA283" s="65">
        <f t="shared" si="212"/>
        <v>0</v>
      </c>
      <c r="BB283" s="65">
        <f t="shared" si="213"/>
        <v>0</v>
      </c>
      <c r="BC283" s="65">
        <f t="shared" si="214"/>
        <v>0</v>
      </c>
      <c r="BD283" s="65">
        <f t="shared" si="215"/>
        <v>0</v>
      </c>
      <c r="BE283" s="65">
        <f t="shared" si="216"/>
        <v>0</v>
      </c>
      <c r="BF283" s="65">
        <f t="shared" si="217"/>
        <v>0</v>
      </c>
      <c r="BG283" s="65">
        <f t="shared" si="218"/>
        <v>0</v>
      </c>
      <c r="BI283" s="371">
        <v>2028</v>
      </c>
      <c r="BJ283" s="342">
        <v>8.3000000000000007</v>
      </c>
      <c r="BK283" s="342">
        <v>9.6</v>
      </c>
      <c r="BL283" s="342">
        <v>10.246653667898487</v>
      </c>
      <c r="BM283" s="342">
        <v>10.964435778598991</v>
      </c>
      <c r="BN283" s="342">
        <v>12.4</v>
      </c>
      <c r="BO283" s="342">
        <v>13.888733266638082</v>
      </c>
      <c r="BP283" s="342">
        <v>14.633099899957124</v>
      </c>
      <c r="BQ283" s="342">
        <v>15.377466533276165</v>
      </c>
      <c r="BR283" s="342">
        <v>16.866199799914249</v>
      </c>
      <c r="BS283" s="65"/>
      <c r="BT283" s="371">
        <v>2028</v>
      </c>
      <c r="BU283" s="342">
        <v>77.632036178770491</v>
      </c>
      <c r="BV283" s="342">
        <v>81.088024119180332</v>
      </c>
      <c r="BW283" s="342">
        <v>82.816018089385238</v>
      </c>
      <c r="BX283" s="342">
        <v>84.544012059590159</v>
      </c>
      <c r="BY283" s="342">
        <v>88</v>
      </c>
      <c r="BZ283" s="342">
        <v>91.349649849935687</v>
      </c>
      <c r="CA283" s="342">
        <v>93.024474774903524</v>
      </c>
      <c r="CB283" s="342">
        <v>94.699299699871375</v>
      </c>
      <c r="CC283" s="342">
        <v>98.048949549807048</v>
      </c>
      <c r="CE283" s="385">
        <v>85.5</v>
      </c>
      <c r="CF283" s="342">
        <v>9.2478858286204293</v>
      </c>
      <c r="CG283" s="342">
        <v>10.098590552413619</v>
      </c>
      <c r="CH283" s="342">
        <v>10.523942914310215</v>
      </c>
      <c r="CI283" s="342">
        <v>10.949295276206811</v>
      </c>
      <c r="CJ283" s="342">
        <v>11.8</v>
      </c>
      <c r="CK283" s="342">
        <v>13.288733266638083</v>
      </c>
      <c r="CL283" s="342">
        <v>14.033099899957124</v>
      </c>
      <c r="CM283" s="342">
        <v>14.777466533276165</v>
      </c>
      <c r="CN283" s="342">
        <v>16.266199799914247</v>
      </c>
      <c r="CO283" s="342">
        <v>9.1371465321872645</v>
      </c>
      <c r="CP283" s="342">
        <v>9.9080976881248422</v>
      </c>
      <c r="CQ283" s="342">
        <v>10.293573266093631</v>
      </c>
      <c r="CR283" s="342">
        <v>10.679048844062422</v>
      </c>
      <c r="CS283" s="342">
        <v>11.45</v>
      </c>
      <c r="CT283" s="342">
        <v>12.885564221401008</v>
      </c>
      <c r="CU283" s="342">
        <v>13.603346332101513</v>
      </c>
      <c r="CV283" s="342">
        <v>14.321128442802017</v>
      </c>
      <c r="CW283" s="342">
        <v>15.756692664203026</v>
      </c>
      <c r="CY283" s="101">
        <f t="shared" si="219"/>
        <v>0</v>
      </c>
      <c r="CZ283" s="101"/>
      <c r="DA283" s="101"/>
      <c r="DB283" s="311"/>
      <c r="DC283" s="311"/>
      <c r="DD283" s="311"/>
      <c r="DE283" s="311"/>
      <c r="DF283" s="311"/>
      <c r="DP283" s="311"/>
      <c r="DQ283" s="311"/>
      <c r="DR283" s="311"/>
      <c r="DS283" s="311"/>
      <c r="DT283" s="311"/>
      <c r="DU283" s="311"/>
      <c r="DV283" s="311"/>
      <c r="DW283" s="311"/>
      <c r="DX283" s="101"/>
      <c r="DY283" s="101"/>
      <c r="DZ283" s="101"/>
      <c r="EA283" s="101"/>
      <c r="EB283" s="101"/>
      <c r="EC283" s="101"/>
      <c r="ED283" s="101"/>
      <c r="EE283" s="311"/>
      <c r="EF283" s="101"/>
      <c r="EG283" s="101"/>
      <c r="EH283" s="101"/>
      <c r="EI283" s="101"/>
      <c r="EJ283" s="105"/>
      <c r="EK283" s="105"/>
      <c r="EL283" s="69"/>
      <c r="EM283" s="68"/>
      <c r="EN283" s="68"/>
      <c r="EO283" s="68"/>
      <c r="EP283" s="68"/>
      <c r="EQ283" s="68"/>
      <c r="ER283" s="68"/>
      <c r="ES283" s="15"/>
      <c r="ET283" s="15"/>
      <c r="EU283" s="105"/>
      <c r="EV283" s="105"/>
      <c r="EW283" s="105"/>
      <c r="EX283" s="105"/>
      <c r="EY283" s="105"/>
      <c r="EZ283" s="105"/>
      <c r="FA283" s="67"/>
      <c r="FB283" s="105"/>
      <c r="FC283" s="105"/>
      <c r="FD283" s="105"/>
      <c r="FE283" s="105"/>
      <c r="FF283" s="105"/>
      <c r="FG283" s="105"/>
      <c r="FH283" s="67"/>
      <c r="FI283" s="67"/>
      <c r="FJ283" s="67"/>
      <c r="FK283" s="67"/>
      <c r="FL283" s="67"/>
      <c r="FM283" s="67"/>
      <c r="FN283" s="67"/>
    </row>
    <row r="284" spans="2:170" ht="22.5" customHeight="1" x14ac:dyDescent="0.45">
      <c r="B284" s="133" t="str">
        <f>IF(Data!B283&lt;&gt;"",Data!B283,"")</f>
        <v/>
      </c>
      <c r="C284" s="158" t="str">
        <f>IF(Data!C283&lt;&gt;"",Data!C283,"")</f>
        <v/>
      </c>
      <c r="D284" s="106" t="str">
        <f>IF(Data!D283&lt;&gt;"",Data!D283,"")</f>
        <v/>
      </c>
      <c r="E284" s="140">
        <f>IF(AND(I284=1,Data!T283=0),0,IF(I284=999,999,Data!T283))</f>
        <v>999</v>
      </c>
      <c r="F284" s="140" t="str">
        <f t="shared" si="176"/>
        <v/>
      </c>
      <c r="G284" s="140" t="str">
        <f>IF(Data!K283&lt;&gt;"",Data!K283,"")</f>
        <v/>
      </c>
      <c r="H284" s="141" t="str">
        <f>IF(Data!L283&lt;&gt;"",Data!L283,"")</f>
        <v/>
      </c>
      <c r="I284" s="63">
        <f>IF(Data!M283&lt;&gt;"",Data!M283,"")</f>
        <v>999</v>
      </c>
      <c r="J284" s="63">
        <f t="shared" si="177"/>
        <v>0</v>
      </c>
      <c r="L284" s="64" t="str">
        <f t="shared" si="178"/>
        <v/>
      </c>
      <c r="M284" s="74"/>
      <c r="N284" s="63">
        <f t="shared" si="179"/>
        <v>0</v>
      </c>
      <c r="P284" s="64" t="str">
        <f t="shared" si="180"/>
        <v/>
      </c>
      <c r="R284" s="63">
        <f t="shared" si="181"/>
        <v>0</v>
      </c>
      <c r="S284" s="64" t="str">
        <f t="shared" si="182"/>
        <v/>
      </c>
      <c r="W284" s="310">
        <f t="shared" si="183"/>
        <v>999</v>
      </c>
      <c r="Y284" s="65">
        <f t="shared" si="184"/>
        <v>0</v>
      </c>
      <c r="Z284" s="65">
        <f t="shared" si="185"/>
        <v>0</v>
      </c>
      <c r="AA284" s="65">
        <f t="shared" si="186"/>
        <v>0</v>
      </c>
      <c r="AB284" s="65">
        <f t="shared" si="187"/>
        <v>0</v>
      </c>
      <c r="AC284" s="65">
        <f t="shared" si="188"/>
        <v>0</v>
      </c>
      <c r="AD284" s="65">
        <f t="shared" si="189"/>
        <v>0</v>
      </c>
      <c r="AE284" s="65">
        <f t="shared" si="190"/>
        <v>0</v>
      </c>
      <c r="AF284" s="65">
        <f t="shared" si="191"/>
        <v>0</v>
      </c>
      <c r="AG284" s="65">
        <f t="shared" si="192"/>
        <v>0</v>
      </c>
      <c r="AH284" s="65">
        <f t="shared" si="193"/>
        <v>0</v>
      </c>
      <c r="AI284" s="65">
        <f t="shared" si="194"/>
        <v>0</v>
      </c>
      <c r="AJ284" s="65">
        <f t="shared" si="195"/>
        <v>0</v>
      </c>
      <c r="AK284" s="65">
        <f t="shared" si="196"/>
        <v>0</v>
      </c>
      <c r="AL284" s="65">
        <f t="shared" si="197"/>
        <v>0</v>
      </c>
      <c r="AM284" s="65">
        <f t="shared" si="198"/>
        <v>0</v>
      </c>
      <c r="AN284" s="65">
        <f t="shared" si="199"/>
        <v>0</v>
      </c>
      <c r="AO284" s="65">
        <f t="shared" si="200"/>
        <v>0</v>
      </c>
      <c r="AP284" s="65">
        <f t="shared" si="201"/>
        <v>0</v>
      </c>
      <c r="AQ284" s="65">
        <f t="shared" si="202"/>
        <v>0</v>
      </c>
      <c r="AR284" s="65">
        <f t="shared" si="203"/>
        <v>0</v>
      </c>
      <c r="AS284" s="65">
        <f t="shared" si="204"/>
        <v>0</v>
      </c>
      <c r="AT284" s="65">
        <f t="shared" si="205"/>
        <v>0</v>
      </c>
      <c r="AU284" s="65">
        <f t="shared" si="206"/>
        <v>0</v>
      </c>
      <c r="AV284" s="65">
        <f t="shared" si="207"/>
        <v>0</v>
      </c>
      <c r="AW284" s="65">
        <f t="shared" si="208"/>
        <v>0</v>
      </c>
      <c r="AX284" s="65">
        <f t="shared" si="209"/>
        <v>0</v>
      </c>
      <c r="AY284" s="65">
        <f t="shared" si="210"/>
        <v>0</v>
      </c>
      <c r="AZ284" s="65">
        <f t="shared" si="211"/>
        <v>0</v>
      </c>
      <c r="BA284" s="65">
        <f t="shared" si="212"/>
        <v>0</v>
      </c>
      <c r="BB284" s="65">
        <f t="shared" si="213"/>
        <v>0</v>
      </c>
      <c r="BC284" s="65">
        <f t="shared" si="214"/>
        <v>0</v>
      </c>
      <c r="BD284" s="65">
        <f t="shared" si="215"/>
        <v>0</v>
      </c>
      <c r="BE284" s="65">
        <f t="shared" si="216"/>
        <v>0</v>
      </c>
      <c r="BF284" s="65">
        <f t="shared" si="217"/>
        <v>0</v>
      </c>
      <c r="BG284" s="65">
        <f t="shared" si="218"/>
        <v>0</v>
      </c>
      <c r="BI284" s="371">
        <v>2029</v>
      </c>
      <c r="BJ284" s="342">
        <v>8.4</v>
      </c>
      <c r="BK284" s="342">
        <v>9.7288715571979836</v>
      </c>
      <c r="BL284" s="342">
        <v>10.446653667898488</v>
      </c>
      <c r="BM284" s="342">
        <v>11.164435778598992</v>
      </c>
      <c r="BN284" s="342">
        <v>12.6</v>
      </c>
      <c r="BO284" s="342">
        <v>14.141902311875157</v>
      </c>
      <c r="BP284" s="342">
        <v>14.912853467812734</v>
      </c>
      <c r="BQ284" s="342">
        <v>15.683804623750314</v>
      </c>
      <c r="BR284" s="342">
        <v>17.225706935625471</v>
      </c>
      <c r="BS284" s="65"/>
      <c r="BT284" s="371">
        <v>2029</v>
      </c>
      <c r="BU284" s="342">
        <v>78.21302190734805</v>
      </c>
      <c r="BV284" s="342">
        <v>81.775347938232031</v>
      </c>
      <c r="BW284" s="342">
        <v>83.556510953674035</v>
      </c>
      <c r="BX284" s="342">
        <v>85.337673969116025</v>
      </c>
      <c r="BY284" s="342">
        <v>88.9</v>
      </c>
      <c r="BZ284" s="342">
        <v>92.196480804698609</v>
      </c>
      <c r="CA284" s="342">
        <v>93.844721207047911</v>
      </c>
      <c r="CB284" s="342">
        <v>95.492961609397213</v>
      </c>
      <c r="CC284" s="342">
        <v>98.789442414095817</v>
      </c>
      <c r="CE284" s="385">
        <v>85.75</v>
      </c>
      <c r="CF284" s="342">
        <v>9.29788582862043</v>
      </c>
      <c r="CG284" s="342">
        <v>10.148590552413619</v>
      </c>
      <c r="CH284" s="342">
        <v>10.573942914310216</v>
      </c>
      <c r="CI284" s="342">
        <v>10.999295276206812</v>
      </c>
      <c r="CJ284" s="342">
        <v>11.85</v>
      </c>
      <c r="CK284" s="342">
        <v>13.338733266638084</v>
      </c>
      <c r="CL284" s="342">
        <v>14.083099899957123</v>
      </c>
      <c r="CM284" s="342">
        <v>14.827466533276166</v>
      </c>
      <c r="CN284" s="342">
        <v>16.316199799914248</v>
      </c>
      <c r="CO284" s="342">
        <v>9.1722697482594597</v>
      </c>
      <c r="CP284" s="342">
        <v>9.9565131655063048</v>
      </c>
      <c r="CQ284" s="342">
        <v>10.348634874129729</v>
      </c>
      <c r="CR284" s="342">
        <v>10.740756582753153</v>
      </c>
      <c r="CS284" s="342">
        <v>11.525</v>
      </c>
      <c r="CT284" s="342">
        <v>12.960564221401008</v>
      </c>
      <c r="CU284" s="342">
        <v>13.678346332101512</v>
      </c>
      <c r="CV284" s="342">
        <v>14.396128442802016</v>
      </c>
      <c r="CW284" s="342">
        <v>15.831692664203027</v>
      </c>
      <c r="CY284" s="101">
        <f t="shared" si="219"/>
        <v>0</v>
      </c>
      <c r="CZ284" s="101"/>
      <c r="DA284" s="101"/>
      <c r="DB284" s="311"/>
      <c r="DC284" s="311"/>
      <c r="DD284" s="311"/>
      <c r="DE284" s="311"/>
      <c r="DF284" s="311"/>
      <c r="DP284" s="311"/>
      <c r="DQ284" s="311"/>
      <c r="DR284" s="311"/>
      <c r="DS284" s="311"/>
      <c r="DT284" s="311"/>
      <c r="DU284" s="311"/>
      <c r="DV284" s="311"/>
      <c r="DW284" s="311"/>
      <c r="DX284" s="101"/>
      <c r="DY284" s="101"/>
      <c r="DZ284" s="101"/>
      <c r="EA284" s="101"/>
      <c r="EB284" s="101"/>
      <c r="EC284" s="101"/>
      <c r="ED284" s="101"/>
      <c r="EE284" s="311"/>
      <c r="EF284" s="101"/>
      <c r="EG284" s="101"/>
      <c r="EH284" s="101"/>
      <c r="EI284" s="101"/>
      <c r="EJ284" s="105"/>
      <c r="EK284" s="105"/>
      <c r="EL284" s="69"/>
      <c r="EM284" s="68"/>
      <c r="EN284" s="68"/>
      <c r="EO284" s="68"/>
      <c r="EP284" s="68"/>
      <c r="EQ284" s="68"/>
      <c r="ER284" s="68"/>
      <c r="ES284" s="15"/>
      <c r="ET284" s="15"/>
      <c r="EU284" s="105"/>
      <c r="EV284" s="105"/>
      <c r="EW284" s="105"/>
      <c r="EX284" s="105"/>
      <c r="EY284" s="105"/>
      <c r="EZ284" s="105"/>
      <c r="FA284" s="67"/>
      <c r="FB284" s="105"/>
      <c r="FC284" s="105"/>
      <c r="FD284" s="105"/>
      <c r="FE284" s="105"/>
      <c r="FF284" s="105"/>
      <c r="FG284" s="105"/>
      <c r="FH284" s="67"/>
      <c r="FI284" s="67"/>
      <c r="FJ284" s="67"/>
      <c r="FK284" s="67"/>
      <c r="FL284" s="67"/>
      <c r="FM284" s="67"/>
      <c r="FN284" s="67"/>
    </row>
    <row r="285" spans="2:170" ht="22.5" customHeight="1" x14ac:dyDescent="0.45">
      <c r="B285" s="133" t="str">
        <f>IF(Data!B284&lt;&gt;"",Data!B284,"")</f>
        <v/>
      </c>
      <c r="C285" s="158" t="str">
        <f>IF(Data!C284&lt;&gt;"",Data!C284,"")</f>
        <v/>
      </c>
      <c r="D285" s="106" t="str">
        <f>IF(Data!D284&lt;&gt;"",Data!D284,"")</f>
        <v/>
      </c>
      <c r="E285" s="140">
        <f>IF(AND(I285=1,Data!T284=0),0,IF(I285=999,999,Data!T284))</f>
        <v>999</v>
      </c>
      <c r="F285" s="140" t="str">
        <f t="shared" si="176"/>
        <v/>
      </c>
      <c r="G285" s="140" t="str">
        <f>IF(Data!K284&lt;&gt;"",Data!K284,"")</f>
        <v/>
      </c>
      <c r="H285" s="141" t="str">
        <f>IF(Data!L284&lt;&gt;"",Data!L284,"")</f>
        <v/>
      </c>
      <c r="I285" s="63">
        <f>IF(Data!M284&lt;&gt;"",Data!M284,"")</f>
        <v>999</v>
      </c>
      <c r="J285" s="63">
        <f t="shared" si="177"/>
        <v>0</v>
      </c>
      <c r="L285" s="64" t="str">
        <f t="shared" si="178"/>
        <v/>
      </c>
      <c r="M285" s="74"/>
      <c r="N285" s="63">
        <f t="shared" si="179"/>
        <v>0</v>
      </c>
      <c r="P285" s="64" t="str">
        <f t="shared" si="180"/>
        <v/>
      </c>
      <c r="R285" s="63">
        <f t="shared" si="181"/>
        <v>0</v>
      </c>
      <c r="S285" s="64" t="str">
        <f t="shared" si="182"/>
        <v/>
      </c>
      <c r="W285" s="310">
        <f t="shared" si="183"/>
        <v>999</v>
      </c>
      <c r="Y285" s="65">
        <f t="shared" si="184"/>
        <v>0</v>
      </c>
      <c r="Z285" s="65">
        <f t="shared" si="185"/>
        <v>0</v>
      </c>
      <c r="AA285" s="65">
        <f t="shared" si="186"/>
        <v>0</v>
      </c>
      <c r="AB285" s="65">
        <f t="shared" si="187"/>
        <v>0</v>
      </c>
      <c r="AC285" s="65">
        <f t="shared" si="188"/>
        <v>0</v>
      </c>
      <c r="AD285" s="65">
        <f t="shared" si="189"/>
        <v>0</v>
      </c>
      <c r="AE285" s="65">
        <f t="shared" si="190"/>
        <v>0</v>
      </c>
      <c r="AF285" s="65">
        <f t="shared" si="191"/>
        <v>0</v>
      </c>
      <c r="AG285" s="65">
        <f t="shared" si="192"/>
        <v>0</v>
      </c>
      <c r="AH285" s="65">
        <f t="shared" si="193"/>
        <v>0</v>
      </c>
      <c r="AI285" s="65">
        <f t="shared" si="194"/>
        <v>0</v>
      </c>
      <c r="AJ285" s="65">
        <f t="shared" si="195"/>
        <v>0</v>
      </c>
      <c r="AK285" s="65">
        <f t="shared" si="196"/>
        <v>0</v>
      </c>
      <c r="AL285" s="65">
        <f t="shared" si="197"/>
        <v>0</v>
      </c>
      <c r="AM285" s="65">
        <f t="shared" si="198"/>
        <v>0</v>
      </c>
      <c r="AN285" s="65">
        <f t="shared" si="199"/>
        <v>0</v>
      </c>
      <c r="AO285" s="65">
        <f t="shared" si="200"/>
        <v>0</v>
      </c>
      <c r="AP285" s="65">
        <f t="shared" si="201"/>
        <v>0</v>
      </c>
      <c r="AQ285" s="65">
        <f t="shared" si="202"/>
        <v>0</v>
      </c>
      <c r="AR285" s="65">
        <f t="shared" si="203"/>
        <v>0</v>
      </c>
      <c r="AS285" s="65">
        <f t="shared" si="204"/>
        <v>0</v>
      </c>
      <c r="AT285" s="65">
        <f t="shared" si="205"/>
        <v>0</v>
      </c>
      <c r="AU285" s="65">
        <f t="shared" si="206"/>
        <v>0</v>
      </c>
      <c r="AV285" s="65">
        <f t="shared" si="207"/>
        <v>0</v>
      </c>
      <c r="AW285" s="65">
        <f t="shared" si="208"/>
        <v>0</v>
      </c>
      <c r="AX285" s="65">
        <f t="shared" si="209"/>
        <v>0</v>
      </c>
      <c r="AY285" s="65">
        <f t="shared" si="210"/>
        <v>0</v>
      </c>
      <c r="AZ285" s="65">
        <f t="shared" si="211"/>
        <v>0</v>
      </c>
      <c r="BA285" s="65">
        <f t="shared" si="212"/>
        <v>0</v>
      </c>
      <c r="BB285" s="65">
        <f t="shared" si="213"/>
        <v>0</v>
      </c>
      <c r="BC285" s="65">
        <f t="shared" si="214"/>
        <v>0</v>
      </c>
      <c r="BD285" s="65">
        <f t="shared" si="215"/>
        <v>0</v>
      </c>
      <c r="BE285" s="65">
        <f t="shared" si="216"/>
        <v>0</v>
      </c>
      <c r="BF285" s="65">
        <f t="shared" si="217"/>
        <v>0</v>
      </c>
      <c r="BG285" s="65">
        <f t="shared" si="218"/>
        <v>0</v>
      </c>
      <c r="BI285" s="371">
        <v>2030</v>
      </c>
      <c r="BJ285" s="342">
        <v>8.5</v>
      </c>
      <c r="BK285" s="342">
        <v>9.8225334667238346</v>
      </c>
      <c r="BL285" s="342">
        <v>10.566900100042876</v>
      </c>
      <c r="BM285" s="342">
        <v>11.311266733361917</v>
      </c>
      <c r="BN285" s="342">
        <v>12.8</v>
      </c>
      <c r="BO285" s="342">
        <v>14.341902311875158</v>
      </c>
      <c r="BP285" s="342">
        <v>15.112853467812737</v>
      </c>
      <c r="BQ285" s="342">
        <v>15.883804623750313</v>
      </c>
      <c r="BR285" s="342">
        <v>17.42570693562547</v>
      </c>
      <c r="BS285" s="65"/>
      <c r="BT285" s="371">
        <v>2030</v>
      </c>
      <c r="BU285" s="342">
        <v>78.694007635925601</v>
      </c>
      <c r="BV285" s="342">
        <v>82.362671757283735</v>
      </c>
      <c r="BW285" s="342">
        <v>84.197003817962809</v>
      </c>
      <c r="BX285" s="342">
        <v>86.031335878641869</v>
      </c>
      <c r="BY285" s="342">
        <v>89.7</v>
      </c>
      <c r="BZ285" s="342">
        <v>92.996480804698621</v>
      </c>
      <c r="CA285" s="342">
        <v>94.644721207047922</v>
      </c>
      <c r="CB285" s="342">
        <v>96.292961609397224</v>
      </c>
      <c r="CC285" s="342">
        <v>99.589442414095842</v>
      </c>
      <c r="CE285" s="385">
        <v>86</v>
      </c>
      <c r="CF285" s="342">
        <v>9.3478858286204307</v>
      </c>
      <c r="CG285" s="342">
        <v>10.19859055241362</v>
      </c>
      <c r="CH285" s="342">
        <v>10.623942914310216</v>
      </c>
      <c r="CI285" s="342">
        <v>11.049295276206811</v>
      </c>
      <c r="CJ285" s="342">
        <v>11.9</v>
      </c>
      <c r="CK285" s="342">
        <v>13.388733266638082</v>
      </c>
      <c r="CL285" s="342">
        <v>14.133099899957124</v>
      </c>
      <c r="CM285" s="342">
        <v>14.877466533276165</v>
      </c>
      <c r="CN285" s="342">
        <v>16.366199799914249</v>
      </c>
      <c r="CO285" s="342">
        <v>9.2073929643316532</v>
      </c>
      <c r="CP285" s="342">
        <v>10.004928642887768</v>
      </c>
      <c r="CQ285" s="342">
        <v>10.403696482165826</v>
      </c>
      <c r="CR285" s="342">
        <v>10.802464321443884</v>
      </c>
      <c r="CS285" s="342">
        <v>11.6</v>
      </c>
      <c r="CT285" s="342">
        <v>13.035564221401009</v>
      </c>
      <c r="CU285" s="342">
        <v>13.753346332101513</v>
      </c>
      <c r="CV285" s="342">
        <v>14.471128442802017</v>
      </c>
      <c r="CW285" s="342">
        <v>15.906692664203028</v>
      </c>
      <c r="CY285" s="101">
        <f t="shared" si="219"/>
        <v>0</v>
      </c>
      <c r="CZ285" s="101"/>
      <c r="DA285" s="101"/>
      <c r="DB285" s="311"/>
      <c r="DC285" s="311"/>
      <c r="DD285" s="311"/>
      <c r="DE285" s="311"/>
      <c r="DF285" s="311"/>
      <c r="DP285" s="311"/>
      <c r="DQ285" s="311"/>
      <c r="DR285" s="311"/>
      <c r="DS285" s="311"/>
      <c r="DT285" s="311"/>
      <c r="DU285" s="311"/>
      <c r="DV285" s="311"/>
      <c r="DW285" s="311"/>
      <c r="DX285" s="101"/>
      <c r="DY285" s="101"/>
      <c r="DZ285" s="101"/>
      <c r="EA285" s="101"/>
      <c r="EB285" s="101"/>
      <c r="EC285" s="101"/>
      <c r="ED285" s="101"/>
      <c r="EE285" s="311"/>
      <c r="EF285" s="101"/>
      <c r="EG285" s="101"/>
      <c r="EH285" s="101"/>
      <c r="EI285" s="101"/>
      <c r="EJ285" s="105"/>
      <c r="EK285" s="105"/>
      <c r="EL285" s="69"/>
      <c r="EM285" s="68"/>
      <c r="EN285" s="68"/>
      <c r="EO285" s="68"/>
      <c r="EP285" s="68"/>
      <c r="EQ285" s="68"/>
      <c r="ER285" s="68"/>
      <c r="ES285" s="15"/>
      <c r="ET285" s="15"/>
      <c r="EU285" s="105"/>
      <c r="EV285" s="105"/>
      <c r="EW285" s="105"/>
      <c r="EX285" s="105"/>
      <c r="EY285" s="105"/>
      <c r="EZ285" s="105"/>
      <c r="FA285" s="67"/>
      <c r="FB285" s="105"/>
      <c r="FC285" s="105"/>
      <c r="FD285" s="105"/>
      <c r="FE285" s="105"/>
      <c r="FF285" s="105"/>
      <c r="FG285" s="105"/>
      <c r="FH285" s="67"/>
      <c r="FI285" s="67"/>
      <c r="FJ285" s="67"/>
      <c r="FK285" s="67"/>
      <c r="FL285" s="67"/>
      <c r="FM285" s="67"/>
      <c r="FN285" s="67"/>
    </row>
    <row r="286" spans="2:170" ht="22.5" customHeight="1" x14ac:dyDescent="0.45">
      <c r="B286" s="133" t="str">
        <f>IF(Data!B285&lt;&gt;"",Data!B285,"")</f>
        <v/>
      </c>
      <c r="C286" s="158" t="str">
        <f>IF(Data!C285&lt;&gt;"",Data!C285,"")</f>
        <v/>
      </c>
      <c r="D286" s="106" t="str">
        <f>IF(Data!D285&lt;&gt;"",Data!D285,"")</f>
        <v/>
      </c>
      <c r="E286" s="140">
        <f>IF(AND(I286=1,Data!T285=0),0,IF(I286=999,999,Data!T285))</f>
        <v>999</v>
      </c>
      <c r="F286" s="140" t="str">
        <f t="shared" si="176"/>
        <v/>
      </c>
      <c r="G286" s="140" t="str">
        <f>IF(Data!K285&lt;&gt;"",Data!K285,"")</f>
        <v/>
      </c>
      <c r="H286" s="141" t="str">
        <f>IF(Data!L285&lt;&gt;"",Data!L285,"")</f>
        <v/>
      </c>
      <c r="I286" s="63">
        <f>IF(Data!M285&lt;&gt;"",Data!M285,"")</f>
        <v>999</v>
      </c>
      <c r="J286" s="63">
        <f t="shared" si="177"/>
        <v>0</v>
      </c>
      <c r="L286" s="64" t="str">
        <f t="shared" si="178"/>
        <v/>
      </c>
      <c r="M286" s="74"/>
      <c r="N286" s="63">
        <f t="shared" si="179"/>
        <v>0</v>
      </c>
      <c r="P286" s="64" t="str">
        <f t="shared" si="180"/>
        <v/>
      </c>
      <c r="R286" s="63">
        <f t="shared" si="181"/>
        <v>0</v>
      </c>
      <c r="S286" s="64" t="str">
        <f t="shared" si="182"/>
        <v/>
      </c>
      <c r="W286" s="310">
        <f t="shared" si="183"/>
        <v>999</v>
      </c>
      <c r="Y286" s="65">
        <f t="shared" si="184"/>
        <v>0</v>
      </c>
      <c r="Z286" s="65">
        <f t="shared" si="185"/>
        <v>0</v>
      </c>
      <c r="AA286" s="65">
        <f t="shared" si="186"/>
        <v>0</v>
      </c>
      <c r="AB286" s="65">
        <f t="shared" si="187"/>
        <v>0</v>
      </c>
      <c r="AC286" s="65">
        <f t="shared" si="188"/>
        <v>0</v>
      </c>
      <c r="AD286" s="65">
        <f t="shared" si="189"/>
        <v>0</v>
      </c>
      <c r="AE286" s="65">
        <f t="shared" si="190"/>
        <v>0</v>
      </c>
      <c r="AF286" s="65">
        <f t="shared" si="191"/>
        <v>0</v>
      </c>
      <c r="AG286" s="65">
        <f t="shared" si="192"/>
        <v>0</v>
      </c>
      <c r="AH286" s="65">
        <f t="shared" si="193"/>
        <v>0</v>
      </c>
      <c r="AI286" s="65">
        <f t="shared" si="194"/>
        <v>0</v>
      </c>
      <c r="AJ286" s="65">
        <f t="shared" si="195"/>
        <v>0</v>
      </c>
      <c r="AK286" s="65">
        <f t="shared" si="196"/>
        <v>0</v>
      </c>
      <c r="AL286" s="65">
        <f t="shared" si="197"/>
        <v>0</v>
      </c>
      <c r="AM286" s="65">
        <f t="shared" si="198"/>
        <v>0</v>
      </c>
      <c r="AN286" s="65">
        <f t="shared" si="199"/>
        <v>0</v>
      </c>
      <c r="AO286" s="65">
        <f t="shared" si="200"/>
        <v>0</v>
      </c>
      <c r="AP286" s="65">
        <f t="shared" si="201"/>
        <v>0</v>
      </c>
      <c r="AQ286" s="65">
        <f t="shared" si="202"/>
        <v>0</v>
      </c>
      <c r="AR286" s="65">
        <f t="shared" si="203"/>
        <v>0</v>
      </c>
      <c r="AS286" s="65">
        <f t="shared" si="204"/>
        <v>0</v>
      </c>
      <c r="AT286" s="65">
        <f t="shared" si="205"/>
        <v>0</v>
      </c>
      <c r="AU286" s="65">
        <f t="shared" si="206"/>
        <v>0</v>
      </c>
      <c r="AV286" s="65">
        <f t="shared" si="207"/>
        <v>0</v>
      </c>
      <c r="AW286" s="65">
        <f t="shared" si="208"/>
        <v>0</v>
      </c>
      <c r="AX286" s="65">
        <f t="shared" si="209"/>
        <v>0</v>
      </c>
      <c r="AY286" s="65">
        <f t="shared" si="210"/>
        <v>0</v>
      </c>
      <c r="AZ286" s="65">
        <f t="shared" si="211"/>
        <v>0</v>
      </c>
      <c r="BA286" s="65">
        <f t="shared" si="212"/>
        <v>0</v>
      </c>
      <c r="BB286" s="65">
        <f t="shared" si="213"/>
        <v>0</v>
      </c>
      <c r="BC286" s="65">
        <f t="shared" si="214"/>
        <v>0</v>
      </c>
      <c r="BD286" s="65">
        <f t="shared" si="215"/>
        <v>0</v>
      </c>
      <c r="BE286" s="65">
        <f t="shared" si="216"/>
        <v>0</v>
      </c>
      <c r="BF286" s="65">
        <f t="shared" si="217"/>
        <v>0</v>
      </c>
      <c r="BG286" s="65">
        <f t="shared" si="218"/>
        <v>0</v>
      </c>
      <c r="BI286" s="371">
        <v>2031</v>
      </c>
      <c r="BJ286" s="342">
        <v>8.6</v>
      </c>
      <c r="BK286" s="342">
        <v>10.022533466723834</v>
      </c>
      <c r="BL286" s="342">
        <v>10.766900100042875</v>
      </c>
      <c r="BM286" s="342">
        <v>11.511266733361916</v>
      </c>
      <c r="BN286" s="342">
        <v>13</v>
      </c>
      <c r="BO286" s="342">
        <v>14.595071357112232</v>
      </c>
      <c r="BP286" s="342">
        <v>15.392607035668348</v>
      </c>
      <c r="BQ286" s="342">
        <v>16.190142714224464</v>
      </c>
      <c r="BR286" s="342">
        <v>17.785214071336696</v>
      </c>
      <c r="BS286" s="65"/>
      <c r="BT286" s="371">
        <v>2031</v>
      </c>
      <c r="BU286" s="342">
        <v>79.174993364503166</v>
      </c>
      <c r="BV286" s="342">
        <v>82.949995576335439</v>
      </c>
      <c r="BW286" s="342">
        <v>84.837496682251583</v>
      </c>
      <c r="BX286" s="342">
        <v>86.724997788167727</v>
      </c>
      <c r="BY286" s="342">
        <v>90.5</v>
      </c>
      <c r="BZ286" s="342">
        <v>93.796480804698618</v>
      </c>
      <c r="CA286" s="342">
        <v>95.444721207047934</v>
      </c>
      <c r="CB286" s="342">
        <v>97.092961609397221</v>
      </c>
      <c r="CC286" s="342">
        <v>100.38944241409584</v>
      </c>
      <c r="CE286" s="385">
        <v>86.25</v>
      </c>
      <c r="CF286" s="342">
        <v>9.3978858286204314</v>
      </c>
      <c r="CG286" s="342">
        <v>10.248590552413621</v>
      </c>
      <c r="CH286" s="342">
        <v>10.673942914310217</v>
      </c>
      <c r="CI286" s="342">
        <v>11.09929527620681</v>
      </c>
      <c r="CJ286" s="342">
        <v>11.95</v>
      </c>
      <c r="CK286" s="342">
        <v>13.438733266638081</v>
      </c>
      <c r="CL286" s="342">
        <v>14.183099899957124</v>
      </c>
      <c r="CM286" s="342">
        <v>14.927466533276164</v>
      </c>
      <c r="CN286" s="342">
        <v>16.416199799914249</v>
      </c>
      <c r="CO286" s="342">
        <v>9.2425161804038467</v>
      </c>
      <c r="CP286" s="342">
        <v>10.05334412026923</v>
      </c>
      <c r="CQ286" s="342">
        <v>10.458758090201922</v>
      </c>
      <c r="CR286" s="342">
        <v>10.864172060134615</v>
      </c>
      <c r="CS286" s="342">
        <v>11.675000000000001</v>
      </c>
      <c r="CT286" s="342">
        <v>13.097271960091739</v>
      </c>
      <c r="CU286" s="342">
        <v>13.808407940137609</v>
      </c>
      <c r="CV286" s="342">
        <v>14.51954392018348</v>
      </c>
      <c r="CW286" s="342">
        <v>15.941815880275222</v>
      </c>
      <c r="CY286" s="101">
        <f t="shared" si="219"/>
        <v>0</v>
      </c>
      <c r="CZ286" s="101"/>
      <c r="DA286" s="101"/>
      <c r="DB286" s="311"/>
      <c r="DC286" s="311"/>
      <c r="DD286" s="311"/>
      <c r="DE286" s="311"/>
      <c r="DF286" s="311"/>
      <c r="DP286" s="311"/>
      <c r="DQ286" s="311"/>
      <c r="DR286" s="311"/>
      <c r="DS286" s="311"/>
      <c r="DT286" s="311"/>
      <c r="DU286" s="311"/>
      <c r="DV286" s="311"/>
      <c r="DW286" s="311"/>
      <c r="DX286" s="101"/>
      <c r="DY286" s="101"/>
      <c r="DZ286" s="101"/>
      <c r="EA286" s="101"/>
      <c r="EB286" s="101"/>
      <c r="EC286" s="101"/>
      <c r="ED286" s="101"/>
      <c r="EE286" s="311"/>
      <c r="EF286" s="101"/>
      <c r="EG286" s="101"/>
      <c r="EH286" s="101"/>
      <c r="EI286" s="101"/>
      <c r="EJ286" s="105"/>
      <c r="EK286" s="105"/>
      <c r="EL286" s="69"/>
      <c r="EM286" s="68"/>
      <c r="EN286" s="68"/>
      <c r="EO286" s="68"/>
      <c r="EP286" s="68"/>
      <c r="EQ286" s="68"/>
      <c r="ER286" s="68"/>
      <c r="ES286" s="15"/>
      <c r="ET286" s="15"/>
      <c r="EU286" s="105"/>
      <c r="EV286" s="105"/>
      <c r="EW286" s="105"/>
      <c r="EX286" s="105"/>
      <c r="EY286" s="105"/>
      <c r="EZ286" s="105"/>
      <c r="FA286" s="67"/>
      <c r="FB286" s="105"/>
      <c r="FC286" s="105"/>
      <c r="FD286" s="105"/>
      <c r="FE286" s="105"/>
      <c r="FF286" s="105"/>
      <c r="FG286" s="105"/>
      <c r="FH286" s="67"/>
      <c r="FI286" s="67"/>
      <c r="FJ286" s="67"/>
      <c r="FK286" s="67"/>
      <c r="FL286" s="67"/>
      <c r="FM286" s="67"/>
      <c r="FN286" s="67"/>
    </row>
    <row r="287" spans="2:170" ht="22.5" customHeight="1" x14ac:dyDescent="0.45">
      <c r="B287" s="133" t="str">
        <f>IF(Data!B286&lt;&gt;"",Data!B286,"")</f>
        <v/>
      </c>
      <c r="C287" s="158" t="str">
        <f>IF(Data!C286&lt;&gt;"",Data!C286,"")</f>
        <v/>
      </c>
      <c r="D287" s="106" t="str">
        <f>IF(Data!D286&lt;&gt;"",Data!D286,"")</f>
        <v/>
      </c>
      <c r="E287" s="140">
        <f>IF(AND(I287=1,Data!T286=0),0,IF(I287=999,999,Data!T286))</f>
        <v>999</v>
      </c>
      <c r="F287" s="140" t="str">
        <f t="shared" si="176"/>
        <v/>
      </c>
      <c r="G287" s="140" t="str">
        <f>IF(Data!K286&lt;&gt;"",Data!K286,"")</f>
        <v/>
      </c>
      <c r="H287" s="141" t="str">
        <f>IF(Data!L286&lt;&gt;"",Data!L286,"")</f>
        <v/>
      </c>
      <c r="I287" s="63">
        <f>IF(Data!M286&lt;&gt;"",Data!M286,"")</f>
        <v>999</v>
      </c>
      <c r="J287" s="63">
        <f t="shared" si="177"/>
        <v>0</v>
      </c>
      <c r="L287" s="64" t="str">
        <f t="shared" si="178"/>
        <v/>
      </c>
      <c r="M287" s="74"/>
      <c r="N287" s="63">
        <f t="shared" si="179"/>
        <v>0</v>
      </c>
      <c r="P287" s="64" t="str">
        <f t="shared" si="180"/>
        <v/>
      </c>
      <c r="R287" s="63">
        <f t="shared" si="181"/>
        <v>0</v>
      </c>
      <c r="S287" s="64" t="str">
        <f t="shared" si="182"/>
        <v/>
      </c>
      <c r="W287" s="310">
        <f t="shared" si="183"/>
        <v>999</v>
      </c>
      <c r="Y287" s="65">
        <f t="shared" si="184"/>
        <v>0</v>
      </c>
      <c r="Z287" s="65">
        <f t="shared" si="185"/>
        <v>0</v>
      </c>
      <c r="AA287" s="65">
        <f t="shared" si="186"/>
        <v>0</v>
      </c>
      <c r="AB287" s="65">
        <f t="shared" si="187"/>
        <v>0</v>
      </c>
      <c r="AC287" s="65">
        <f t="shared" si="188"/>
        <v>0</v>
      </c>
      <c r="AD287" s="65">
        <f t="shared" si="189"/>
        <v>0</v>
      </c>
      <c r="AE287" s="65">
        <f t="shared" si="190"/>
        <v>0</v>
      </c>
      <c r="AF287" s="65">
        <f t="shared" si="191"/>
        <v>0</v>
      </c>
      <c r="AG287" s="65">
        <f t="shared" si="192"/>
        <v>0</v>
      </c>
      <c r="AH287" s="65">
        <f t="shared" si="193"/>
        <v>0</v>
      </c>
      <c r="AI287" s="65">
        <f t="shared" si="194"/>
        <v>0</v>
      </c>
      <c r="AJ287" s="65">
        <f t="shared" si="195"/>
        <v>0</v>
      </c>
      <c r="AK287" s="65">
        <f t="shared" si="196"/>
        <v>0</v>
      </c>
      <c r="AL287" s="65">
        <f t="shared" si="197"/>
        <v>0</v>
      </c>
      <c r="AM287" s="65">
        <f t="shared" si="198"/>
        <v>0</v>
      </c>
      <c r="AN287" s="65">
        <f t="shared" si="199"/>
        <v>0</v>
      </c>
      <c r="AO287" s="65">
        <f t="shared" si="200"/>
        <v>0</v>
      </c>
      <c r="AP287" s="65">
        <f t="shared" si="201"/>
        <v>0</v>
      </c>
      <c r="AQ287" s="65">
        <f t="shared" si="202"/>
        <v>0</v>
      </c>
      <c r="AR287" s="65">
        <f t="shared" si="203"/>
        <v>0</v>
      </c>
      <c r="AS287" s="65">
        <f t="shared" si="204"/>
        <v>0</v>
      </c>
      <c r="AT287" s="65">
        <f t="shared" si="205"/>
        <v>0</v>
      </c>
      <c r="AU287" s="65">
        <f t="shared" si="206"/>
        <v>0</v>
      </c>
      <c r="AV287" s="65">
        <f t="shared" si="207"/>
        <v>0</v>
      </c>
      <c r="AW287" s="65">
        <f t="shared" si="208"/>
        <v>0</v>
      </c>
      <c r="AX287" s="65">
        <f t="shared" si="209"/>
        <v>0</v>
      </c>
      <c r="AY287" s="65">
        <f t="shared" si="210"/>
        <v>0</v>
      </c>
      <c r="AZ287" s="65">
        <f t="shared" si="211"/>
        <v>0</v>
      </c>
      <c r="BA287" s="65">
        <f t="shared" si="212"/>
        <v>0</v>
      </c>
      <c r="BB287" s="65">
        <f t="shared" si="213"/>
        <v>0</v>
      </c>
      <c r="BC287" s="65">
        <f t="shared" si="214"/>
        <v>0</v>
      </c>
      <c r="BD287" s="65">
        <f t="shared" si="215"/>
        <v>0</v>
      </c>
      <c r="BE287" s="65">
        <f t="shared" si="216"/>
        <v>0</v>
      </c>
      <c r="BF287" s="65">
        <f t="shared" si="217"/>
        <v>0</v>
      </c>
      <c r="BG287" s="65">
        <f t="shared" si="218"/>
        <v>0</v>
      </c>
      <c r="BI287" s="371">
        <v>2032</v>
      </c>
      <c r="BJ287" s="342">
        <v>8.6999999999999993</v>
      </c>
      <c r="BK287" s="342">
        <v>10.116195376249687</v>
      </c>
      <c r="BL287" s="342">
        <v>10.887146532187263</v>
      </c>
      <c r="BM287" s="342">
        <v>11.658097688124842</v>
      </c>
      <c r="BN287" s="342">
        <v>13.2</v>
      </c>
      <c r="BO287" s="342">
        <v>14.795071357112231</v>
      </c>
      <c r="BP287" s="342">
        <v>15.592607035668347</v>
      </c>
      <c r="BQ287" s="342">
        <v>16.390142714224464</v>
      </c>
      <c r="BR287" s="342">
        <v>17.985214071336692</v>
      </c>
      <c r="BS287" s="65"/>
      <c r="BT287" s="371">
        <v>2032</v>
      </c>
      <c r="BU287" s="342">
        <v>79.87499336450314</v>
      </c>
      <c r="BV287" s="342">
        <v>83.649995576335428</v>
      </c>
      <c r="BW287" s="342">
        <v>85.537496682251572</v>
      </c>
      <c r="BX287" s="342">
        <v>87.424997788167715</v>
      </c>
      <c r="BY287" s="342">
        <v>91.2</v>
      </c>
      <c r="BZ287" s="342">
        <v>94.54964984993569</v>
      </c>
      <c r="CA287" s="342">
        <v>96.224474774903541</v>
      </c>
      <c r="CB287" s="342">
        <v>97.899299699871378</v>
      </c>
      <c r="CC287" s="342">
        <v>101.24894954980707</v>
      </c>
      <c r="CE287" s="385">
        <v>86.5</v>
      </c>
      <c r="CF287" s="342">
        <v>9.4478858286204304</v>
      </c>
      <c r="CG287" s="342">
        <v>10.29859055241362</v>
      </c>
      <c r="CH287" s="342">
        <v>10.723942914310216</v>
      </c>
      <c r="CI287" s="342">
        <v>11.149295276206811</v>
      </c>
      <c r="CJ287" s="342">
        <v>12</v>
      </c>
      <c r="CK287" s="342">
        <v>13.488733266638082</v>
      </c>
      <c r="CL287" s="342">
        <v>14.233099899957125</v>
      </c>
      <c r="CM287" s="342">
        <v>14.977466533276164</v>
      </c>
      <c r="CN287" s="342">
        <v>16.46619979991425</v>
      </c>
      <c r="CO287" s="342">
        <v>9.277639396476042</v>
      </c>
      <c r="CP287" s="342">
        <v>10.101759597650695</v>
      </c>
      <c r="CQ287" s="342">
        <v>10.51381969823802</v>
      </c>
      <c r="CR287" s="342">
        <v>10.925879798825347</v>
      </c>
      <c r="CS287" s="342">
        <v>11.75</v>
      </c>
      <c r="CT287" s="342">
        <v>13.158979698782471</v>
      </c>
      <c r="CU287" s="342">
        <v>13.863469548173708</v>
      </c>
      <c r="CV287" s="342">
        <v>14.567959397564943</v>
      </c>
      <c r="CW287" s="342">
        <v>15.976939096347415</v>
      </c>
      <c r="CY287" s="101">
        <f t="shared" si="219"/>
        <v>0</v>
      </c>
      <c r="CZ287" s="101"/>
      <c r="DA287" s="101"/>
      <c r="DB287" s="311"/>
      <c r="DC287" s="311"/>
      <c r="DD287" s="311"/>
      <c r="DE287" s="311"/>
      <c r="DF287" s="311"/>
      <c r="DP287" s="311"/>
      <c r="DQ287" s="311"/>
      <c r="DR287" s="311"/>
      <c r="DS287" s="311"/>
      <c r="DT287" s="311"/>
      <c r="DU287" s="311"/>
      <c r="DV287" s="311"/>
      <c r="DW287" s="311"/>
      <c r="DX287" s="101"/>
      <c r="DY287" s="101"/>
      <c r="DZ287" s="101"/>
      <c r="EA287" s="101"/>
      <c r="EB287" s="101"/>
      <c r="EC287" s="101"/>
      <c r="ED287" s="101"/>
      <c r="EE287" s="311"/>
      <c r="EF287" s="101"/>
      <c r="EG287" s="101"/>
      <c r="EH287" s="101"/>
      <c r="EI287" s="101"/>
      <c r="EJ287" s="105"/>
      <c r="EK287" s="105"/>
      <c r="EL287" s="69"/>
      <c r="EM287" s="68"/>
      <c r="EN287" s="68"/>
      <c r="EO287" s="68"/>
      <c r="EP287" s="68"/>
      <c r="EQ287" s="68"/>
      <c r="ER287" s="68"/>
      <c r="ES287" s="15"/>
      <c r="ET287" s="15"/>
      <c r="EU287" s="105"/>
      <c r="EV287" s="105"/>
      <c r="EW287" s="105"/>
      <c r="EX287" s="105"/>
      <c r="EY287" s="105"/>
      <c r="EZ287" s="105"/>
      <c r="FA287" s="67"/>
      <c r="FB287" s="105"/>
      <c r="FC287" s="105"/>
      <c r="FD287" s="105"/>
      <c r="FE287" s="105"/>
      <c r="FF287" s="105"/>
      <c r="FG287" s="105"/>
      <c r="FH287" s="67"/>
      <c r="FI287" s="67"/>
      <c r="FJ287" s="67"/>
      <c r="FK287" s="67"/>
      <c r="FL287" s="67"/>
      <c r="FM287" s="67"/>
      <c r="FN287" s="67"/>
    </row>
    <row r="288" spans="2:170" ht="22.5" customHeight="1" x14ac:dyDescent="0.45">
      <c r="B288" s="133" t="str">
        <f>IF(Data!B287&lt;&gt;"",Data!B287,"")</f>
        <v/>
      </c>
      <c r="C288" s="158" t="str">
        <f>IF(Data!C287&lt;&gt;"",Data!C287,"")</f>
        <v/>
      </c>
      <c r="D288" s="106" t="str">
        <f>IF(Data!D287&lt;&gt;"",Data!D287,"")</f>
        <v/>
      </c>
      <c r="E288" s="140">
        <f>IF(AND(I288=1,Data!T287=0),0,IF(I288=999,999,Data!T287))</f>
        <v>999</v>
      </c>
      <c r="F288" s="140" t="str">
        <f t="shared" si="176"/>
        <v/>
      </c>
      <c r="G288" s="140" t="str">
        <f>IF(Data!K287&lt;&gt;"",Data!K287,"")</f>
        <v/>
      </c>
      <c r="H288" s="141" t="str">
        <f>IF(Data!L287&lt;&gt;"",Data!L287,"")</f>
        <v/>
      </c>
      <c r="I288" s="63">
        <f>IF(Data!M287&lt;&gt;"",Data!M287,"")</f>
        <v>999</v>
      </c>
      <c r="J288" s="63">
        <f t="shared" si="177"/>
        <v>0</v>
      </c>
      <c r="L288" s="64" t="str">
        <f t="shared" si="178"/>
        <v/>
      </c>
      <c r="M288" s="74"/>
      <c r="N288" s="63">
        <f t="shared" si="179"/>
        <v>0</v>
      </c>
      <c r="P288" s="64" t="str">
        <f t="shared" si="180"/>
        <v/>
      </c>
      <c r="R288" s="63">
        <f t="shared" si="181"/>
        <v>0</v>
      </c>
      <c r="S288" s="64" t="str">
        <f t="shared" si="182"/>
        <v/>
      </c>
      <c r="W288" s="310">
        <f t="shared" si="183"/>
        <v>999</v>
      </c>
      <c r="Y288" s="65">
        <f t="shared" si="184"/>
        <v>0</v>
      </c>
      <c r="Z288" s="65">
        <f t="shared" si="185"/>
        <v>0</v>
      </c>
      <c r="AA288" s="65">
        <f t="shared" si="186"/>
        <v>0</v>
      </c>
      <c r="AB288" s="65">
        <f t="shared" si="187"/>
        <v>0</v>
      </c>
      <c r="AC288" s="65">
        <f t="shared" si="188"/>
        <v>0</v>
      </c>
      <c r="AD288" s="65">
        <f t="shared" si="189"/>
        <v>0</v>
      </c>
      <c r="AE288" s="65">
        <f t="shared" si="190"/>
        <v>0</v>
      </c>
      <c r="AF288" s="65">
        <f t="shared" si="191"/>
        <v>0</v>
      </c>
      <c r="AG288" s="65">
        <f t="shared" si="192"/>
        <v>0</v>
      </c>
      <c r="AH288" s="65">
        <f t="shared" si="193"/>
        <v>0</v>
      </c>
      <c r="AI288" s="65">
        <f t="shared" si="194"/>
        <v>0</v>
      </c>
      <c r="AJ288" s="65">
        <f t="shared" si="195"/>
        <v>0</v>
      </c>
      <c r="AK288" s="65">
        <f t="shared" si="196"/>
        <v>0</v>
      </c>
      <c r="AL288" s="65">
        <f t="shared" si="197"/>
        <v>0</v>
      </c>
      <c r="AM288" s="65">
        <f t="shared" si="198"/>
        <v>0</v>
      </c>
      <c r="AN288" s="65">
        <f t="shared" si="199"/>
        <v>0</v>
      </c>
      <c r="AO288" s="65">
        <f t="shared" si="200"/>
        <v>0</v>
      </c>
      <c r="AP288" s="65">
        <f t="shared" si="201"/>
        <v>0</v>
      </c>
      <c r="AQ288" s="65">
        <f t="shared" si="202"/>
        <v>0</v>
      </c>
      <c r="AR288" s="65">
        <f t="shared" si="203"/>
        <v>0</v>
      </c>
      <c r="AS288" s="65">
        <f t="shared" si="204"/>
        <v>0</v>
      </c>
      <c r="AT288" s="65">
        <f t="shared" si="205"/>
        <v>0</v>
      </c>
      <c r="AU288" s="65">
        <f t="shared" si="206"/>
        <v>0</v>
      </c>
      <c r="AV288" s="65">
        <f t="shared" si="207"/>
        <v>0</v>
      </c>
      <c r="AW288" s="65">
        <f t="shared" si="208"/>
        <v>0</v>
      </c>
      <c r="AX288" s="65">
        <f t="shared" si="209"/>
        <v>0</v>
      </c>
      <c r="AY288" s="65">
        <f t="shared" si="210"/>
        <v>0</v>
      </c>
      <c r="AZ288" s="65">
        <f t="shared" si="211"/>
        <v>0</v>
      </c>
      <c r="BA288" s="65">
        <f t="shared" si="212"/>
        <v>0</v>
      </c>
      <c r="BB288" s="65">
        <f t="shared" si="213"/>
        <v>0</v>
      </c>
      <c r="BC288" s="65">
        <f t="shared" si="214"/>
        <v>0</v>
      </c>
      <c r="BD288" s="65">
        <f t="shared" si="215"/>
        <v>0</v>
      </c>
      <c r="BE288" s="65">
        <f t="shared" si="216"/>
        <v>0</v>
      </c>
      <c r="BF288" s="65">
        <f t="shared" si="217"/>
        <v>0</v>
      </c>
      <c r="BG288" s="65">
        <f t="shared" si="218"/>
        <v>0</v>
      </c>
      <c r="BI288" s="371">
        <v>2033</v>
      </c>
      <c r="BJ288" s="342">
        <v>8.8000000000000007</v>
      </c>
      <c r="BK288" s="342">
        <v>10.316195376249686</v>
      </c>
      <c r="BL288" s="342">
        <v>11.087146532187266</v>
      </c>
      <c r="BM288" s="342">
        <v>11.858097688124843</v>
      </c>
      <c r="BN288" s="342">
        <v>13.4</v>
      </c>
      <c r="BO288" s="342">
        <v>15.048240402349306</v>
      </c>
      <c r="BP288" s="342">
        <v>15.872360603523958</v>
      </c>
      <c r="BQ288" s="342">
        <v>16.696480804698613</v>
      </c>
      <c r="BR288" s="342">
        <v>18.344721207047918</v>
      </c>
      <c r="BS288" s="65"/>
      <c r="BT288" s="371">
        <v>2033</v>
      </c>
      <c r="BU288" s="342">
        <v>80.35597909308072</v>
      </c>
      <c r="BV288" s="342">
        <v>84.237319395387146</v>
      </c>
      <c r="BW288" s="342">
        <v>86.17798954654036</v>
      </c>
      <c r="BX288" s="342">
        <v>88.118659697693573</v>
      </c>
      <c r="BY288" s="342">
        <v>92</v>
      </c>
      <c r="BZ288" s="342">
        <v>95.349649849935687</v>
      </c>
      <c r="CA288" s="342">
        <v>97.024474774903524</v>
      </c>
      <c r="CB288" s="342">
        <v>98.699299699871375</v>
      </c>
      <c r="CC288" s="342">
        <v>102.04894954980705</v>
      </c>
      <c r="CE288" s="385">
        <v>86.75</v>
      </c>
      <c r="CF288" s="342">
        <v>9.4978858286204293</v>
      </c>
      <c r="CG288" s="342">
        <v>10.348590552413619</v>
      </c>
      <c r="CH288" s="342">
        <v>10.773942914310215</v>
      </c>
      <c r="CI288" s="342">
        <v>11.199295276206811</v>
      </c>
      <c r="CJ288" s="342">
        <v>12.05</v>
      </c>
      <c r="CK288" s="342">
        <v>13.538733266638083</v>
      </c>
      <c r="CL288" s="342">
        <v>14.283099899957126</v>
      </c>
      <c r="CM288" s="342">
        <v>15.027466533276165</v>
      </c>
      <c r="CN288" s="342">
        <v>16.516199799914251</v>
      </c>
      <c r="CO288" s="342">
        <v>9.3127626125482372</v>
      </c>
      <c r="CP288" s="342">
        <v>10.150175075032157</v>
      </c>
      <c r="CQ288" s="342">
        <v>10.568881306274118</v>
      </c>
      <c r="CR288" s="342">
        <v>10.987587537516079</v>
      </c>
      <c r="CS288" s="342">
        <v>11.824999999999999</v>
      </c>
      <c r="CT288" s="342">
        <v>13.220687437473202</v>
      </c>
      <c r="CU288" s="342">
        <v>13.918531156209804</v>
      </c>
      <c r="CV288" s="342">
        <v>14.616374874946406</v>
      </c>
      <c r="CW288" s="342">
        <v>16.012062312419609</v>
      </c>
      <c r="CY288" s="101">
        <f t="shared" si="219"/>
        <v>0</v>
      </c>
      <c r="CZ288" s="101"/>
      <c r="DA288" s="101"/>
      <c r="DB288" s="311"/>
      <c r="DC288" s="311"/>
      <c r="DD288" s="311"/>
      <c r="DE288" s="311"/>
      <c r="DF288" s="311"/>
      <c r="DP288" s="311"/>
      <c r="DQ288" s="311"/>
      <c r="DR288" s="311"/>
      <c r="DS288" s="311"/>
      <c r="DT288" s="311"/>
      <c r="DU288" s="311"/>
      <c r="DV288" s="311"/>
      <c r="DW288" s="311"/>
      <c r="DX288" s="101"/>
      <c r="DY288" s="101"/>
      <c r="DZ288" s="101"/>
      <c r="EA288" s="101"/>
      <c r="EB288" s="101"/>
      <c r="EC288" s="101"/>
      <c r="ED288" s="101"/>
      <c r="EE288" s="311"/>
      <c r="EF288" s="101"/>
      <c r="EG288" s="101"/>
      <c r="EH288" s="101"/>
      <c r="EI288" s="101"/>
      <c r="EJ288" s="105"/>
      <c r="EK288" s="105"/>
      <c r="EL288" s="69"/>
      <c r="EM288" s="68"/>
      <c r="EN288" s="68"/>
      <c r="EO288" s="68"/>
      <c r="EP288" s="68"/>
      <c r="EQ288" s="68"/>
      <c r="ER288" s="68"/>
      <c r="ES288" s="15"/>
      <c r="ET288" s="15"/>
      <c r="EU288" s="105"/>
      <c r="EV288" s="105"/>
      <c r="EW288" s="105"/>
      <c r="EX288" s="105"/>
      <c r="EY288" s="105"/>
      <c r="EZ288" s="105"/>
      <c r="FA288" s="67"/>
      <c r="FB288" s="105"/>
      <c r="FC288" s="105"/>
      <c r="FD288" s="105"/>
      <c r="FE288" s="105"/>
      <c r="FF288" s="105"/>
      <c r="FG288" s="105"/>
      <c r="FH288" s="67"/>
      <c r="FI288" s="67"/>
      <c r="FJ288" s="67"/>
      <c r="FK288" s="67"/>
      <c r="FL288" s="67"/>
      <c r="FM288" s="67"/>
      <c r="FN288" s="67"/>
    </row>
    <row r="289" spans="2:170" ht="22.5" customHeight="1" x14ac:dyDescent="0.45">
      <c r="B289" s="133" t="str">
        <f>IF(Data!B288&lt;&gt;"",Data!B288,"")</f>
        <v/>
      </c>
      <c r="C289" s="158" t="str">
        <f>IF(Data!C288&lt;&gt;"",Data!C288,"")</f>
        <v/>
      </c>
      <c r="D289" s="106" t="str">
        <f>IF(Data!D288&lt;&gt;"",Data!D288,"")</f>
        <v/>
      </c>
      <c r="E289" s="140">
        <f>IF(AND(I289=1,Data!T288=0),0,IF(I289=999,999,Data!T288))</f>
        <v>999</v>
      </c>
      <c r="F289" s="140" t="str">
        <f t="shared" si="176"/>
        <v/>
      </c>
      <c r="G289" s="140" t="str">
        <f>IF(Data!K288&lt;&gt;"",Data!K288,"")</f>
        <v/>
      </c>
      <c r="H289" s="141" t="str">
        <f>IF(Data!L288&lt;&gt;"",Data!L288,"")</f>
        <v/>
      </c>
      <c r="I289" s="63">
        <f>IF(Data!M288&lt;&gt;"",Data!M288,"")</f>
        <v>999</v>
      </c>
      <c r="J289" s="63">
        <f t="shared" si="177"/>
        <v>0</v>
      </c>
      <c r="L289" s="64" t="str">
        <f t="shared" si="178"/>
        <v/>
      </c>
      <c r="M289" s="74"/>
      <c r="N289" s="63">
        <f t="shared" si="179"/>
        <v>0</v>
      </c>
      <c r="P289" s="64" t="str">
        <f t="shared" si="180"/>
        <v/>
      </c>
      <c r="R289" s="63">
        <f t="shared" si="181"/>
        <v>0</v>
      </c>
      <c r="S289" s="64" t="str">
        <f t="shared" si="182"/>
        <v/>
      </c>
      <c r="W289" s="310">
        <f t="shared" si="183"/>
        <v>999</v>
      </c>
      <c r="Y289" s="65">
        <f t="shared" si="184"/>
        <v>0</v>
      </c>
      <c r="Z289" s="65">
        <f t="shared" si="185"/>
        <v>0</v>
      </c>
      <c r="AA289" s="65">
        <f t="shared" si="186"/>
        <v>0</v>
      </c>
      <c r="AB289" s="65">
        <f t="shared" si="187"/>
        <v>0</v>
      </c>
      <c r="AC289" s="65">
        <f t="shared" si="188"/>
        <v>0</v>
      </c>
      <c r="AD289" s="65">
        <f t="shared" si="189"/>
        <v>0</v>
      </c>
      <c r="AE289" s="65">
        <f t="shared" si="190"/>
        <v>0</v>
      </c>
      <c r="AF289" s="65">
        <f t="shared" si="191"/>
        <v>0</v>
      </c>
      <c r="AG289" s="65">
        <f t="shared" si="192"/>
        <v>0</v>
      </c>
      <c r="AH289" s="65">
        <f t="shared" si="193"/>
        <v>0</v>
      </c>
      <c r="AI289" s="65">
        <f t="shared" si="194"/>
        <v>0</v>
      </c>
      <c r="AJ289" s="65">
        <f t="shared" si="195"/>
        <v>0</v>
      </c>
      <c r="AK289" s="65">
        <f t="shared" si="196"/>
        <v>0</v>
      </c>
      <c r="AL289" s="65">
        <f t="shared" si="197"/>
        <v>0</v>
      </c>
      <c r="AM289" s="65">
        <f t="shared" si="198"/>
        <v>0</v>
      </c>
      <c r="AN289" s="65">
        <f t="shared" si="199"/>
        <v>0</v>
      </c>
      <c r="AO289" s="65">
        <f t="shared" si="200"/>
        <v>0</v>
      </c>
      <c r="AP289" s="65">
        <f t="shared" si="201"/>
        <v>0</v>
      </c>
      <c r="AQ289" s="65">
        <f t="shared" si="202"/>
        <v>0</v>
      </c>
      <c r="AR289" s="65">
        <f t="shared" si="203"/>
        <v>0</v>
      </c>
      <c r="AS289" s="65">
        <f t="shared" si="204"/>
        <v>0</v>
      </c>
      <c r="AT289" s="65">
        <f t="shared" si="205"/>
        <v>0</v>
      </c>
      <c r="AU289" s="65">
        <f t="shared" si="206"/>
        <v>0</v>
      </c>
      <c r="AV289" s="65">
        <f t="shared" si="207"/>
        <v>0</v>
      </c>
      <c r="AW289" s="65">
        <f t="shared" si="208"/>
        <v>0</v>
      </c>
      <c r="AX289" s="65">
        <f t="shared" si="209"/>
        <v>0</v>
      </c>
      <c r="AY289" s="65">
        <f t="shared" si="210"/>
        <v>0</v>
      </c>
      <c r="AZ289" s="65">
        <f t="shared" si="211"/>
        <v>0</v>
      </c>
      <c r="BA289" s="65">
        <f t="shared" si="212"/>
        <v>0</v>
      </c>
      <c r="BB289" s="65">
        <f t="shared" si="213"/>
        <v>0</v>
      </c>
      <c r="BC289" s="65">
        <f t="shared" si="214"/>
        <v>0</v>
      </c>
      <c r="BD289" s="65">
        <f t="shared" si="215"/>
        <v>0</v>
      </c>
      <c r="BE289" s="65">
        <f t="shared" si="216"/>
        <v>0</v>
      </c>
      <c r="BF289" s="65">
        <f t="shared" si="217"/>
        <v>0</v>
      </c>
      <c r="BG289" s="65">
        <f t="shared" si="218"/>
        <v>0</v>
      </c>
      <c r="BI289" s="371">
        <v>2034</v>
      </c>
      <c r="BJ289" s="342">
        <v>8.9</v>
      </c>
      <c r="BK289" s="342">
        <v>10.45</v>
      </c>
      <c r="BL289" s="342">
        <v>11.207392964331651</v>
      </c>
      <c r="BM289" s="342">
        <v>12.004928642887768</v>
      </c>
      <c r="BN289" s="342">
        <v>13.6</v>
      </c>
      <c r="BO289" s="342">
        <v>15.248240402349305</v>
      </c>
      <c r="BP289" s="342">
        <v>16.072360603523958</v>
      </c>
      <c r="BQ289" s="342">
        <v>16.896480804698612</v>
      </c>
      <c r="BR289" s="342">
        <v>18.544721207047917</v>
      </c>
      <c r="BS289" s="65"/>
      <c r="BT289" s="371">
        <v>2034</v>
      </c>
      <c r="BU289" s="342">
        <v>80.896471957369485</v>
      </c>
      <c r="BV289" s="342">
        <v>84.830981304912981</v>
      </c>
      <c r="BW289" s="342">
        <v>86.798235978684744</v>
      </c>
      <c r="BX289" s="342">
        <v>88.765490652456492</v>
      </c>
      <c r="BY289" s="342">
        <v>92.7</v>
      </c>
      <c r="BZ289" s="342">
        <v>96.04964984993569</v>
      </c>
      <c r="CA289" s="342">
        <v>97.724474774903541</v>
      </c>
      <c r="CB289" s="342">
        <v>99.399299699871378</v>
      </c>
      <c r="CC289" s="342">
        <v>102.74894954980707</v>
      </c>
      <c r="CE289" s="385">
        <v>87</v>
      </c>
      <c r="CF289" s="342">
        <v>9.54788582862043</v>
      </c>
      <c r="CG289" s="342">
        <v>10.398590552413619</v>
      </c>
      <c r="CH289" s="342">
        <v>10.823942914310216</v>
      </c>
      <c r="CI289" s="342">
        <v>11.24929527620681</v>
      </c>
      <c r="CJ289" s="342">
        <v>12.1</v>
      </c>
      <c r="CK289" s="342">
        <v>13.588733266638084</v>
      </c>
      <c r="CL289" s="342">
        <v>14.333099899957126</v>
      </c>
      <c r="CM289" s="342">
        <v>15.077466533276166</v>
      </c>
      <c r="CN289" s="342">
        <v>16.566199799914251</v>
      </c>
      <c r="CO289" s="342">
        <v>9.3478858286204307</v>
      </c>
      <c r="CP289" s="342">
        <v>10.19859055241362</v>
      </c>
      <c r="CQ289" s="342">
        <v>10.623942914310216</v>
      </c>
      <c r="CR289" s="342">
        <v>11.049295276206811</v>
      </c>
      <c r="CS289" s="342">
        <v>11.9</v>
      </c>
      <c r="CT289" s="342">
        <v>13.282395176163934</v>
      </c>
      <c r="CU289" s="342">
        <v>13.9735927642459</v>
      </c>
      <c r="CV289" s="342">
        <v>14.664790352327868</v>
      </c>
      <c r="CW289" s="342">
        <v>16.047185528491802</v>
      </c>
      <c r="CY289" s="101">
        <f t="shared" si="219"/>
        <v>0</v>
      </c>
      <c r="CZ289" s="101"/>
      <c r="DA289" s="101"/>
      <c r="DB289" s="311"/>
      <c r="DC289" s="311"/>
      <c r="DD289" s="311"/>
      <c r="DE289" s="311"/>
      <c r="DF289" s="311"/>
      <c r="DP289" s="311"/>
      <c r="DQ289" s="311"/>
      <c r="DR289" s="311"/>
      <c r="DS289" s="311"/>
      <c r="DT289" s="311"/>
      <c r="DU289" s="311"/>
      <c r="DV289" s="311"/>
      <c r="DW289" s="311"/>
      <c r="DX289" s="101"/>
      <c r="DY289" s="101"/>
      <c r="DZ289" s="101"/>
      <c r="EA289" s="101"/>
      <c r="EB289" s="101"/>
      <c r="EC289" s="101"/>
      <c r="ED289" s="101"/>
      <c r="EE289" s="311"/>
      <c r="EF289" s="101"/>
      <c r="EG289" s="101"/>
      <c r="EH289" s="101"/>
      <c r="EI289" s="101"/>
      <c r="EJ289" s="105"/>
      <c r="EK289" s="105"/>
      <c r="EL289" s="69"/>
      <c r="EM289" s="68"/>
      <c r="EN289" s="68"/>
      <c r="EO289" s="68"/>
      <c r="EP289" s="68"/>
      <c r="EQ289" s="68"/>
      <c r="ER289" s="68"/>
      <c r="ES289" s="15"/>
      <c r="ET289" s="15"/>
      <c r="EU289" s="105"/>
      <c r="EV289" s="105"/>
      <c r="EW289" s="105"/>
      <c r="EX289" s="105"/>
      <c r="EY289" s="105"/>
      <c r="EZ289" s="105"/>
      <c r="FA289" s="67"/>
      <c r="FB289" s="105"/>
      <c r="FC289" s="105"/>
      <c r="FD289" s="105"/>
      <c r="FE289" s="105"/>
      <c r="FF289" s="105"/>
      <c r="FG289" s="105"/>
      <c r="FH289" s="67"/>
      <c r="FI289" s="67"/>
      <c r="FJ289" s="67"/>
      <c r="FK289" s="67"/>
      <c r="FL289" s="67"/>
      <c r="FM289" s="67"/>
      <c r="FN289" s="67"/>
    </row>
    <row r="290" spans="2:170" ht="22.5" customHeight="1" x14ac:dyDescent="0.45">
      <c r="B290" s="133" t="str">
        <f>IF(Data!B289&lt;&gt;"",Data!B289,"")</f>
        <v/>
      </c>
      <c r="C290" s="158" t="str">
        <f>IF(Data!C289&lt;&gt;"",Data!C289,"")</f>
        <v/>
      </c>
      <c r="D290" s="106" t="str">
        <f>IF(Data!D289&lt;&gt;"",Data!D289,"")</f>
        <v/>
      </c>
      <c r="E290" s="140">
        <f>IF(AND(I290=1,Data!T289=0),0,IF(I290=999,999,Data!T289))</f>
        <v>999</v>
      </c>
      <c r="F290" s="140" t="str">
        <f t="shared" si="176"/>
        <v/>
      </c>
      <c r="G290" s="140" t="str">
        <f>IF(Data!K289&lt;&gt;"",Data!K289,"")</f>
        <v/>
      </c>
      <c r="H290" s="141" t="str">
        <f>IF(Data!L289&lt;&gt;"",Data!L289,"")</f>
        <v/>
      </c>
      <c r="I290" s="63">
        <f>IF(Data!M289&lt;&gt;"",Data!M289,"")</f>
        <v>999</v>
      </c>
      <c r="J290" s="63">
        <f t="shared" si="177"/>
        <v>0</v>
      </c>
      <c r="L290" s="64" t="str">
        <f t="shared" si="178"/>
        <v/>
      </c>
      <c r="M290" s="74"/>
      <c r="N290" s="63">
        <f t="shared" si="179"/>
        <v>0</v>
      </c>
      <c r="P290" s="64" t="str">
        <f t="shared" si="180"/>
        <v/>
      </c>
      <c r="R290" s="63">
        <f t="shared" si="181"/>
        <v>0</v>
      </c>
      <c r="S290" s="64" t="str">
        <f t="shared" si="182"/>
        <v/>
      </c>
      <c r="W290" s="310">
        <f t="shared" si="183"/>
        <v>999</v>
      </c>
      <c r="Y290" s="65">
        <f t="shared" si="184"/>
        <v>0</v>
      </c>
      <c r="Z290" s="65">
        <f t="shared" si="185"/>
        <v>0</v>
      </c>
      <c r="AA290" s="65">
        <f t="shared" si="186"/>
        <v>0</v>
      </c>
      <c r="AB290" s="65">
        <f t="shared" si="187"/>
        <v>0</v>
      </c>
      <c r="AC290" s="65">
        <f t="shared" si="188"/>
        <v>0</v>
      </c>
      <c r="AD290" s="65">
        <f t="shared" si="189"/>
        <v>0</v>
      </c>
      <c r="AE290" s="65">
        <f t="shared" si="190"/>
        <v>0</v>
      </c>
      <c r="AF290" s="65">
        <f t="shared" si="191"/>
        <v>0</v>
      </c>
      <c r="AG290" s="65">
        <f t="shared" si="192"/>
        <v>0</v>
      </c>
      <c r="AH290" s="65">
        <f t="shared" si="193"/>
        <v>0</v>
      </c>
      <c r="AI290" s="65">
        <f t="shared" si="194"/>
        <v>0</v>
      </c>
      <c r="AJ290" s="65">
        <f t="shared" si="195"/>
        <v>0</v>
      </c>
      <c r="AK290" s="65">
        <f t="shared" si="196"/>
        <v>0</v>
      </c>
      <c r="AL290" s="65">
        <f t="shared" si="197"/>
        <v>0</v>
      </c>
      <c r="AM290" s="65">
        <f t="shared" si="198"/>
        <v>0</v>
      </c>
      <c r="AN290" s="65">
        <f t="shared" si="199"/>
        <v>0</v>
      </c>
      <c r="AO290" s="65">
        <f t="shared" si="200"/>
        <v>0</v>
      </c>
      <c r="AP290" s="65">
        <f t="shared" si="201"/>
        <v>0</v>
      </c>
      <c r="AQ290" s="65">
        <f t="shared" si="202"/>
        <v>0</v>
      </c>
      <c r="AR290" s="65">
        <f t="shared" si="203"/>
        <v>0</v>
      </c>
      <c r="AS290" s="65">
        <f t="shared" si="204"/>
        <v>0</v>
      </c>
      <c r="AT290" s="65">
        <f t="shared" si="205"/>
        <v>0</v>
      </c>
      <c r="AU290" s="65">
        <f t="shared" si="206"/>
        <v>0</v>
      </c>
      <c r="AV290" s="65">
        <f t="shared" si="207"/>
        <v>0</v>
      </c>
      <c r="AW290" s="65">
        <f t="shared" si="208"/>
        <v>0</v>
      </c>
      <c r="AX290" s="65">
        <f t="shared" si="209"/>
        <v>0</v>
      </c>
      <c r="AY290" s="65">
        <f t="shared" si="210"/>
        <v>0</v>
      </c>
      <c r="AZ290" s="65">
        <f t="shared" si="211"/>
        <v>0</v>
      </c>
      <c r="BA290" s="65">
        <f t="shared" si="212"/>
        <v>0</v>
      </c>
      <c r="BB290" s="65">
        <f t="shared" si="213"/>
        <v>0</v>
      </c>
      <c r="BC290" s="65">
        <f t="shared" si="214"/>
        <v>0</v>
      </c>
      <c r="BD290" s="65">
        <f t="shared" si="215"/>
        <v>0</v>
      </c>
      <c r="BE290" s="65">
        <f t="shared" si="216"/>
        <v>0</v>
      </c>
      <c r="BF290" s="65">
        <f t="shared" si="217"/>
        <v>0</v>
      </c>
      <c r="BG290" s="65">
        <f t="shared" si="218"/>
        <v>0</v>
      </c>
      <c r="BI290" s="371">
        <v>2035</v>
      </c>
      <c r="BJ290" s="342">
        <v>9</v>
      </c>
      <c r="BK290" s="342">
        <v>10.609857285775536</v>
      </c>
      <c r="BL290" s="342">
        <v>11.407392964331653</v>
      </c>
      <c r="BM290" s="342">
        <v>12.204928642887769</v>
      </c>
      <c r="BN290" s="342">
        <v>13.8</v>
      </c>
      <c r="BO290" s="342">
        <v>15.501409447586381</v>
      </c>
      <c r="BP290" s="342">
        <v>16.352114171379572</v>
      </c>
      <c r="BQ290" s="342">
        <v>17.202818895172761</v>
      </c>
      <c r="BR290" s="342">
        <v>18.90422834275914</v>
      </c>
      <c r="BS290" s="65"/>
      <c r="BT290" s="371">
        <v>2035</v>
      </c>
      <c r="BU290" s="342">
        <v>81.596471957369488</v>
      </c>
      <c r="BV290" s="342">
        <v>85.530981304912984</v>
      </c>
      <c r="BW290" s="342">
        <v>87.498235978684733</v>
      </c>
      <c r="BX290" s="342">
        <v>89.465490652456495</v>
      </c>
      <c r="BY290" s="342">
        <v>93.4</v>
      </c>
      <c r="BZ290" s="342">
        <v>96.802818895172763</v>
      </c>
      <c r="CA290" s="342">
        <v>98.504228342759149</v>
      </c>
      <c r="CB290" s="342">
        <v>100.20563779034552</v>
      </c>
      <c r="CC290" s="342">
        <v>103.60845668551828</v>
      </c>
      <c r="CE290" s="385">
        <v>87.25</v>
      </c>
      <c r="CF290" s="342">
        <v>9.5830090446926235</v>
      </c>
      <c r="CG290" s="342">
        <v>10.447006029795082</v>
      </c>
      <c r="CH290" s="342">
        <v>10.879004522346314</v>
      </c>
      <c r="CI290" s="342">
        <v>11.31100301489754</v>
      </c>
      <c r="CJ290" s="342">
        <v>12.175000000000001</v>
      </c>
      <c r="CK290" s="342">
        <v>13.663733266638083</v>
      </c>
      <c r="CL290" s="342">
        <v>14.408099899957126</v>
      </c>
      <c r="CM290" s="342">
        <v>15.152466533276165</v>
      </c>
      <c r="CN290" s="342">
        <v>16.641199799914251</v>
      </c>
      <c r="CO290" s="342">
        <v>9.3978858286204314</v>
      </c>
      <c r="CP290" s="342">
        <v>10.248590552413621</v>
      </c>
      <c r="CQ290" s="342">
        <v>10.673942914310217</v>
      </c>
      <c r="CR290" s="342">
        <v>11.09929527620681</v>
      </c>
      <c r="CS290" s="342">
        <v>11.95</v>
      </c>
      <c r="CT290" s="342">
        <v>13.345687437473202</v>
      </c>
      <c r="CU290" s="342">
        <v>14.043531156209804</v>
      </c>
      <c r="CV290" s="342">
        <v>14.741374874946406</v>
      </c>
      <c r="CW290" s="342">
        <v>16.137062312419609</v>
      </c>
      <c r="CY290" s="101">
        <f t="shared" si="219"/>
        <v>0</v>
      </c>
      <c r="CZ290" s="101"/>
      <c r="DA290" s="101"/>
      <c r="DB290" s="311"/>
      <c r="DC290" s="311"/>
      <c r="DD290" s="311"/>
      <c r="DE290" s="311"/>
      <c r="DF290" s="311"/>
      <c r="DP290" s="311"/>
      <c r="DQ290" s="311"/>
      <c r="DR290" s="311"/>
      <c r="DS290" s="311"/>
      <c r="DT290" s="311"/>
      <c r="DU290" s="311"/>
      <c r="DV290" s="311"/>
      <c r="DW290" s="311"/>
      <c r="DX290" s="101"/>
      <c r="DY290" s="101"/>
      <c r="DZ290" s="101"/>
      <c r="EA290" s="101"/>
      <c r="EB290" s="101"/>
      <c r="EC290" s="101"/>
      <c r="ED290" s="101"/>
      <c r="EE290" s="311"/>
      <c r="EF290" s="101"/>
      <c r="EG290" s="101"/>
      <c r="EH290" s="101"/>
      <c r="EI290" s="101"/>
      <c r="EJ290" s="105"/>
      <c r="EK290" s="105"/>
      <c r="EL290" s="69"/>
      <c r="EM290" s="68"/>
      <c r="EN290" s="68"/>
      <c r="EO290" s="68"/>
      <c r="EP290" s="68"/>
      <c r="EQ290" s="68"/>
      <c r="ER290" s="68"/>
      <c r="ES290" s="15"/>
      <c r="ET290" s="15"/>
      <c r="EU290" s="105"/>
      <c r="EV290" s="105"/>
      <c r="EW290" s="105"/>
      <c r="EX290" s="105"/>
      <c r="EY290" s="105"/>
      <c r="EZ290" s="105"/>
      <c r="FA290" s="67"/>
      <c r="FB290" s="105"/>
      <c r="FC290" s="105"/>
      <c r="FD290" s="105"/>
      <c r="FE290" s="105"/>
      <c r="FF290" s="105"/>
      <c r="FG290" s="105"/>
      <c r="FH290" s="67"/>
      <c r="FI290" s="67"/>
      <c r="FJ290" s="67"/>
      <c r="FK290" s="67"/>
      <c r="FL290" s="67"/>
      <c r="FM290" s="67"/>
      <c r="FN290" s="67"/>
    </row>
    <row r="291" spans="2:170" ht="22.5" customHeight="1" x14ac:dyDescent="0.45">
      <c r="B291" s="133" t="str">
        <f>IF(Data!B290&lt;&gt;"",Data!B290,"")</f>
        <v/>
      </c>
      <c r="C291" s="158" t="str">
        <f>IF(Data!C290&lt;&gt;"",Data!C290,"")</f>
        <v/>
      </c>
      <c r="D291" s="106" t="str">
        <f>IF(Data!D290&lt;&gt;"",Data!D290,"")</f>
        <v/>
      </c>
      <c r="E291" s="140">
        <f>IF(AND(I291=1,Data!T290=0),0,IF(I291=999,999,Data!T290))</f>
        <v>999</v>
      </c>
      <c r="F291" s="140" t="str">
        <f t="shared" si="176"/>
        <v/>
      </c>
      <c r="G291" s="140" t="str">
        <f>IF(Data!K290&lt;&gt;"",Data!K290,"")</f>
        <v/>
      </c>
      <c r="H291" s="141" t="str">
        <f>IF(Data!L290&lt;&gt;"",Data!L290,"")</f>
        <v/>
      </c>
      <c r="I291" s="63">
        <f>IF(Data!M290&lt;&gt;"",Data!M290,"")</f>
        <v>999</v>
      </c>
      <c r="J291" s="63">
        <f t="shared" si="177"/>
        <v>0</v>
      </c>
      <c r="L291" s="64" t="str">
        <f t="shared" si="178"/>
        <v/>
      </c>
      <c r="M291" s="74"/>
      <c r="N291" s="63">
        <f t="shared" si="179"/>
        <v>0</v>
      </c>
      <c r="P291" s="64" t="str">
        <f t="shared" si="180"/>
        <v/>
      </c>
      <c r="R291" s="63">
        <f t="shared" si="181"/>
        <v>0</v>
      </c>
      <c r="S291" s="64" t="str">
        <f t="shared" si="182"/>
        <v/>
      </c>
      <c r="W291" s="310">
        <f t="shared" si="183"/>
        <v>999</v>
      </c>
      <c r="Y291" s="65">
        <f t="shared" si="184"/>
        <v>0</v>
      </c>
      <c r="Z291" s="65">
        <f t="shared" si="185"/>
        <v>0</v>
      </c>
      <c r="AA291" s="65">
        <f t="shared" si="186"/>
        <v>0</v>
      </c>
      <c r="AB291" s="65">
        <f t="shared" si="187"/>
        <v>0</v>
      </c>
      <c r="AC291" s="65">
        <f t="shared" si="188"/>
        <v>0</v>
      </c>
      <c r="AD291" s="65">
        <f t="shared" si="189"/>
        <v>0</v>
      </c>
      <c r="AE291" s="65">
        <f t="shared" si="190"/>
        <v>0</v>
      </c>
      <c r="AF291" s="65">
        <f t="shared" si="191"/>
        <v>0</v>
      </c>
      <c r="AG291" s="65">
        <f t="shared" si="192"/>
        <v>0</v>
      </c>
      <c r="AH291" s="65">
        <f t="shared" si="193"/>
        <v>0</v>
      </c>
      <c r="AI291" s="65">
        <f t="shared" si="194"/>
        <v>0</v>
      </c>
      <c r="AJ291" s="65">
        <f t="shared" si="195"/>
        <v>0</v>
      </c>
      <c r="AK291" s="65">
        <f t="shared" si="196"/>
        <v>0</v>
      </c>
      <c r="AL291" s="65">
        <f t="shared" si="197"/>
        <v>0</v>
      </c>
      <c r="AM291" s="65">
        <f t="shared" si="198"/>
        <v>0</v>
      </c>
      <c r="AN291" s="65">
        <f t="shared" si="199"/>
        <v>0</v>
      </c>
      <c r="AO291" s="65">
        <f t="shared" si="200"/>
        <v>0</v>
      </c>
      <c r="AP291" s="65">
        <f t="shared" si="201"/>
        <v>0</v>
      </c>
      <c r="AQ291" s="65">
        <f t="shared" si="202"/>
        <v>0</v>
      </c>
      <c r="AR291" s="65">
        <f t="shared" si="203"/>
        <v>0</v>
      </c>
      <c r="AS291" s="65">
        <f t="shared" si="204"/>
        <v>0</v>
      </c>
      <c r="AT291" s="65">
        <f t="shared" si="205"/>
        <v>0</v>
      </c>
      <c r="AU291" s="65">
        <f t="shared" si="206"/>
        <v>0</v>
      </c>
      <c r="AV291" s="65">
        <f t="shared" si="207"/>
        <v>0</v>
      </c>
      <c r="AW291" s="65">
        <f t="shared" si="208"/>
        <v>0</v>
      </c>
      <c r="AX291" s="65">
        <f t="shared" si="209"/>
        <v>0</v>
      </c>
      <c r="AY291" s="65">
        <f t="shared" si="210"/>
        <v>0</v>
      </c>
      <c r="AZ291" s="65">
        <f t="shared" si="211"/>
        <v>0</v>
      </c>
      <c r="BA291" s="65">
        <f t="shared" si="212"/>
        <v>0</v>
      </c>
      <c r="BB291" s="65">
        <f t="shared" si="213"/>
        <v>0</v>
      </c>
      <c r="BC291" s="65">
        <f t="shared" si="214"/>
        <v>0</v>
      </c>
      <c r="BD291" s="65">
        <f t="shared" si="215"/>
        <v>0</v>
      </c>
      <c r="BE291" s="65">
        <f t="shared" si="216"/>
        <v>0</v>
      </c>
      <c r="BF291" s="65">
        <f t="shared" si="217"/>
        <v>0</v>
      </c>
      <c r="BG291" s="65">
        <f t="shared" si="218"/>
        <v>0</v>
      </c>
      <c r="BI291" s="371">
        <v>2036</v>
      </c>
      <c r="BJ291" s="342">
        <v>9.1</v>
      </c>
      <c r="BK291" s="342">
        <v>10.73</v>
      </c>
      <c r="BL291" s="342">
        <v>11.507392964331652</v>
      </c>
      <c r="BM291" s="342">
        <v>12.304928642887768</v>
      </c>
      <c r="BN291" s="342">
        <v>13.9</v>
      </c>
      <c r="BO291" s="342">
        <v>15.654578492823454</v>
      </c>
      <c r="BP291" s="342">
        <v>16.531867739235182</v>
      </c>
      <c r="BQ291" s="342">
        <v>17.409156985646909</v>
      </c>
      <c r="BR291" s="342">
        <v>19.163735478470365</v>
      </c>
      <c r="BS291" s="65"/>
      <c r="BT291" s="371">
        <v>2036</v>
      </c>
      <c r="BU291" s="342">
        <v>82.136964821658253</v>
      </c>
      <c r="BV291" s="342">
        <v>86.124643214438834</v>
      </c>
      <c r="BW291" s="342">
        <v>88.118482410829131</v>
      </c>
      <c r="BX291" s="342">
        <v>90.112321607219414</v>
      </c>
      <c r="BY291" s="342">
        <v>94.1</v>
      </c>
      <c r="BZ291" s="342">
        <v>97.502818895172751</v>
      </c>
      <c r="CA291" s="342">
        <v>99.204228342759137</v>
      </c>
      <c r="CB291" s="342">
        <v>100.90563779034552</v>
      </c>
      <c r="CC291" s="342">
        <v>104.30845668551828</v>
      </c>
      <c r="CE291" s="385">
        <v>87.5</v>
      </c>
      <c r="CF291" s="342">
        <v>9.618132260764817</v>
      </c>
      <c r="CG291" s="342">
        <v>10.495421507176545</v>
      </c>
      <c r="CH291" s="342">
        <v>10.93406613038241</v>
      </c>
      <c r="CI291" s="342">
        <v>11.372710753588272</v>
      </c>
      <c r="CJ291" s="342">
        <v>12.25</v>
      </c>
      <c r="CK291" s="342">
        <v>13.738733266638082</v>
      </c>
      <c r="CL291" s="342">
        <v>14.483099899957125</v>
      </c>
      <c r="CM291" s="342">
        <v>15.227466533276164</v>
      </c>
      <c r="CN291" s="342">
        <v>16.71619979991425</v>
      </c>
      <c r="CO291" s="342">
        <v>9.4478858286204304</v>
      </c>
      <c r="CP291" s="342">
        <v>10.29859055241362</v>
      </c>
      <c r="CQ291" s="342">
        <v>10.723942914310216</v>
      </c>
      <c r="CR291" s="342">
        <v>11.149295276206811</v>
      </c>
      <c r="CS291" s="342">
        <v>12</v>
      </c>
      <c r="CT291" s="342">
        <v>13.408979698782471</v>
      </c>
      <c r="CU291" s="342">
        <v>14.113469548173708</v>
      </c>
      <c r="CV291" s="342">
        <v>14.817959397564943</v>
      </c>
      <c r="CW291" s="342">
        <v>16.226939096347415</v>
      </c>
      <c r="CY291" s="101">
        <f t="shared" si="219"/>
        <v>0</v>
      </c>
      <c r="CZ291" s="101"/>
      <c r="DA291" s="101"/>
      <c r="DB291" s="311"/>
      <c r="DC291" s="311"/>
      <c r="DD291" s="311"/>
      <c r="DE291" s="311"/>
      <c r="DF291" s="311"/>
      <c r="DP291" s="311"/>
      <c r="DQ291" s="311"/>
      <c r="DR291" s="311"/>
      <c r="DS291" s="311"/>
      <c r="DT291" s="311"/>
      <c r="DU291" s="311"/>
      <c r="DV291" s="311"/>
      <c r="DW291" s="311"/>
      <c r="DX291" s="101"/>
      <c r="DY291" s="101"/>
      <c r="DZ291" s="101"/>
      <c r="EA291" s="101"/>
      <c r="EB291" s="101"/>
      <c r="EC291" s="101"/>
      <c r="ED291" s="101"/>
      <c r="EE291" s="311"/>
      <c r="EF291" s="101"/>
      <c r="EG291" s="101"/>
      <c r="EH291" s="101"/>
      <c r="EI291" s="101"/>
      <c r="EJ291" s="105"/>
      <c r="EK291" s="105"/>
      <c r="EL291" s="69"/>
      <c r="EM291" s="68"/>
      <c r="EN291" s="68"/>
      <c r="EO291" s="68"/>
      <c r="EP291" s="68"/>
      <c r="EQ291" s="68"/>
      <c r="ER291" s="68"/>
      <c r="ES291" s="15"/>
      <c r="ET291" s="15"/>
      <c r="EU291" s="105"/>
      <c r="EV291" s="105"/>
      <c r="EW291" s="105"/>
      <c r="EX291" s="105"/>
      <c r="EY291" s="105"/>
      <c r="EZ291" s="105"/>
      <c r="FA291" s="67"/>
      <c r="FB291" s="105"/>
      <c r="FC291" s="105"/>
      <c r="FD291" s="105"/>
      <c r="FE291" s="105"/>
      <c r="FF291" s="105"/>
      <c r="FG291" s="105"/>
      <c r="FH291" s="67"/>
      <c r="FI291" s="67"/>
      <c r="FJ291" s="67"/>
      <c r="FK291" s="67"/>
      <c r="FL291" s="67"/>
      <c r="FM291" s="67"/>
      <c r="FN291" s="67"/>
    </row>
    <row r="292" spans="2:170" ht="22.5" customHeight="1" x14ac:dyDescent="0.45">
      <c r="B292" s="133" t="str">
        <f>IF(Data!B291&lt;&gt;"",Data!B291,"")</f>
        <v/>
      </c>
      <c r="C292" s="158" t="str">
        <f>IF(Data!C291&lt;&gt;"",Data!C291,"")</f>
        <v/>
      </c>
      <c r="D292" s="106" t="str">
        <f>IF(Data!D291&lt;&gt;"",Data!D291,"")</f>
        <v/>
      </c>
      <c r="E292" s="140">
        <f>IF(AND(I292=1,Data!T291=0),0,IF(I292=999,999,Data!T291))</f>
        <v>999</v>
      </c>
      <c r="F292" s="140" t="str">
        <f t="shared" si="176"/>
        <v/>
      </c>
      <c r="G292" s="140" t="str">
        <f>IF(Data!K291&lt;&gt;"",Data!K291,"")</f>
        <v/>
      </c>
      <c r="H292" s="141" t="str">
        <f>IF(Data!L291&lt;&gt;"",Data!L291,"")</f>
        <v/>
      </c>
      <c r="I292" s="63">
        <f>IF(Data!M291&lt;&gt;"",Data!M291,"")</f>
        <v>999</v>
      </c>
      <c r="J292" s="63">
        <f t="shared" si="177"/>
        <v>0</v>
      </c>
      <c r="L292" s="64" t="str">
        <f t="shared" si="178"/>
        <v/>
      </c>
      <c r="M292" s="74"/>
      <c r="N292" s="63">
        <f t="shared" si="179"/>
        <v>0</v>
      </c>
      <c r="P292" s="64" t="str">
        <f t="shared" si="180"/>
        <v/>
      </c>
      <c r="R292" s="63">
        <f t="shared" si="181"/>
        <v>0</v>
      </c>
      <c r="S292" s="64" t="str">
        <f t="shared" si="182"/>
        <v/>
      </c>
      <c r="W292" s="310">
        <f t="shared" si="183"/>
        <v>999</v>
      </c>
      <c r="Y292" s="65">
        <f t="shared" si="184"/>
        <v>0</v>
      </c>
      <c r="Z292" s="65">
        <f t="shared" si="185"/>
        <v>0</v>
      </c>
      <c r="AA292" s="65">
        <f t="shared" si="186"/>
        <v>0</v>
      </c>
      <c r="AB292" s="65">
        <f t="shared" si="187"/>
        <v>0</v>
      </c>
      <c r="AC292" s="65">
        <f t="shared" si="188"/>
        <v>0</v>
      </c>
      <c r="AD292" s="65">
        <f t="shared" si="189"/>
        <v>0</v>
      </c>
      <c r="AE292" s="65">
        <f t="shared" si="190"/>
        <v>0</v>
      </c>
      <c r="AF292" s="65">
        <f t="shared" si="191"/>
        <v>0</v>
      </c>
      <c r="AG292" s="65">
        <f t="shared" si="192"/>
        <v>0</v>
      </c>
      <c r="AH292" s="65">
        <f t="shared" si="193"/>
        <v>0</v>
      </c>
      <c r="AI292" s="65">
        <f t="shared" si="194"/>
        <v>0</v>
      </c>
      <c r="AJ292" s="65">
        <f t="shared" si="195"/>
        <v>0</v>
      </c>
      <c r="AK292" s="65">
        <f t="shared" si="196"/>
        <v>0</v>
      </c>
      <c r="AL292" s="65">
        <f t="shared" si="197"/>
        <v>0</v>
      </c>
      <c r="AM292" s="65">
        <f t="shared" si="198"/>
        <v>0</v>
      </c>
      <c r="AN292" s="65">
        <f t="shared" si="199"/>
        <v>0</v>
      </c>
      <c r="AO292" s="65">
        <f t="shared" si="200"/>
        <v>0</v>
      </c>
      <c r="AP292" s="65">
        <f t="shared" si="201"/>
        <v>0</v>
      </c>
      <c r="AQ292" s="65">
        <f t="shared" si="202"/>
        <v>0</v>
      </c>
      <c r="AR292" s="65">
        <f t="shared" si="203"/>
        <v>0</v>
      </c>
      <c r="AS292" s="65">
        <f t="shared" si="204"/>
        <v>0</v>
      </c>
      <c r="AT292" s="65">
        <f t="shared" si="205"/>
        <v>0</v>
      </c>
      <c r="AU292" s="65">
        <f t="shared" si="206"/>
        <v>0</v>
      </c>
      <c r="AV292" s="65">
        <f t="shared" si="207"/>
        <v>0</v>
      </c>
      <c r="AW292" s="65">
        <f t="shared" si="208"/>
        <v>0</v>
      </c>
      <c r="AX292" s="65">
        <f t="shared" si="209"/>
        <v>0</v>
      </c>
      <c r="AY292" s="65">
        <f t="shared" si="210"/>
        <v>0</v>
      </c>
      <c r="AZ292" s="65">
        <f t="shared" si="211"/>
        <v>0</v>
      </c>
      <c r="BA292" s="65">
        <f t="shared" si="212"/>
        <v>0</v>
      </c>
      <c r="BB292" s="65">
        <f t="shared" si="213"/>
        <v>0</v>
      </c>
      <c r="BC292" s="65">
        <f t="shared" si="214"/>
        <v>0</v>
      </c>
      <c r="BD292" s="65">
        <f t="shared" si="215"/>
        <v>0</v>
      </c>
      <c r="BE292" s="65">
        <f t="shared" si="216"/>
        <v>0</v>
      </c>
      <c r="BF292" s="65">
        <f t="shared" si="217"/>
        <v>0</v>
      </c>
      <c r="BG292" s="65">
        <f t="shared" si="218"/>
        <v>0</v>
      </c>
      <c r="BI292" s="371">
        <v>2037</v>
      </c>
      <c r="BJ292" s="342">
        <v>9.1999999999999993</v>
      </c>
      <c r="BK292" s="342">
        <v>10.909857285775537</v>
      </c>
      <c r="BL292" s="342">
        <v>11.707392964331651</v>
      </c>
      <c r="BM292" s="342">
        <v>12.504928642887768</v>
      </c>
      <c r="BN292" s="342">
        <v>14.1</v>
      </c>
      <c r="BO292" s="342">
        <v>15.907747538060528</v>
      </c>
      <c r="BP292" s="342">
        <v>16.811621307090792</v>
      </c>
      <c r="BQ292" s="342">
        <v>17.715495076121059</v>
      </c>
      <c r="BR292" s="342">
        <v>19.523242614181587</v>
      </c>
      <c r="BS292" s="65"/>
      <c r="BT292" s="371">
        <v>2037</v>
      </c>
      <c r="BU292" s="342">
        <v>82.736964821658262</v>
      </c>
      <c r="BV292" s="342">
        <v>86.724643214438842</v>
      </c>
      <c r="BW292" s="342">
        <v>88.718482410829125</v>
      </c>
      <c r="BX292" s="342">
        <v>90.712321607219423</v>
      </c>
      <c r="BY292" s="342">
        <v>94.7</v>
      </c>
      <c r="BZ292" s="342">
        <v>98.209156985646914</v>
      </c>
      <c r="CA292" s="342">
        <v>99.963735478470369</v>
      </c>
      <c r="CB292" s="342">
        <v>101.71831397129381</v>
      </c>
      <c r="CC292" s="342">
        <v>105.22747095694072</v>
      </c>
      <c r="CE292" s="385">
        <v>87.75</v>
      </c>
      <c r="CF292" s="342">
        <v>9.6532554768370105</v>
      </c>
      <c r="CG292" s="342">
        <v>10.543836984558007</v>
      </c>
      <c r="CH292" s="342">
        <v>10.989127738418507</v>
      </c>
      <c r="CI292" s="342">
        <v>11.434418492279004</v>
      </c>
      <c r="CJ292" s="342">
        <v>12.324999999999999</v>
      </c>
      <c r="CK292" s="342">
        <v>13.813733266638081</v>
      </c>
      <c r="CL292" s="342">
        <v>14.558099899957124</v>
      </c>
      <c r="CM292" s="342">
        <v>15.302466533276164</v>
      </c>
      <c r="CN292" s="342">
        <v>16.791199799914249</v>
      </c>
      <c r="CO292" s="342">
        <v>9.4978858286204293</v>
      </c>
      <c r="CP292" s="342">
        <v>10.348590552413619</v>
      </c>
      <c r="CQ292" s="342">
        <v>10.773942914310215</v>
      </c>
      <c r="CR292" s="342">
        <v>11.199295276206811</v>
      </c>
      <c r="CS292" s="342">
        <v>12.05</v>
      </c>
      <c r="CT292" s="342">
        <v>13.472271960091739</v>
      </c>
      <c r="CU292" s="342">
        <v>14.183407940137609</v>
      </c>
      <c r="CV292" s="342">
        <v>14.89454392018348</v>
      </c>
      <c r="CW292" s="342">
        <v>16.316815880275222</v>
      </c>
      <c r="CY292" s="101">
        <f t="shared" si="219"/>
        <v>0</v>
      </c>
      <c r="CZ292" s="101"/>
      <c r="DA292" s="101"/>
      <c r="DB292" s="311"/>
      <c r="DC292" s="311"/>
      <c r="DD292" s="311"/>
      <c r="DE292" s="311"/>
      <c r="DF292" s="311"/>
      <c r="DP292" s="311"/>
      <c r="DQ292" s="311"/>
      <c r="DR292" s="311"/>
      <c r="DS292" s="311"/>
      <c r="DT292" s="311"/>
      <c r="DU292" s="311"/>
      <c r="DV292" s="311"/>
      <c r="DW292" s="311"/>
      <c r="DX292" s="101"/>
      <c r="DY292" s="101"/>
      <c r="DZ292" s="101"/>
      <c r="EA292" s="101"/>
      <c r="EB292" s="101"/>
      <c r="EC292" s="101"/>
      <c r="ED292" s="101"/>
      <c r="EE292" s="311"/>
      <c r="EF292" s="101"/>
      <c r="EG292" s="101"/>
      <c r="EH292" s="101"/>
      <c r="EI292" s="101"/>
      <c r="EJ292" s="105"/>
      <c r="EK292" s="105"/>
      <c r="EL292" s="69"/>
      <c r="EM292" s="68"/>
      <c r="EN292" s="68"/>
      <c r="EO292" s="68"/>
      <c r="EP292" s="68"/>
      <c r="EQ292" s="68"/>
      <c r="ER292" s="68"/>
      <c r="ES292" s="15"/>
      <c r="ET292" s="15"/>
      <c r="EU292" s="105"/>
      <c r="EV292" s="105"/>
      <c r="EW292" s="105"/>
      <c r="EX292" s="105"/>
      <c r="EY292" s="105"/>
      <c r="EZ292" s="105"/>
      <c r="FA292" s="67"/>
      <c r="FB292" s="105"/>
      <c r="FC292" s="105"/>
      <c r="FD292" s="105"/>
      <c r="FE292" s="105"/>
      <c r="FF292" s="105"/>
      <c r="FG292" s="105"/>
      <c r="FH292" s="67"/>
      <c r="FI292" s="67"/>
      <c r="FJ292" s="67"/>
      <c r="FK292" s="67"/>
      <c r="FL292" s="67"/>
      <c r="FM292" s="67"/>
      <c r="FN292" s="67"/>
    </row>
    <row r="293" spans="2:170" ht="22.5" customHeight="1" x14ac:dyDescent="0.45">
      <c r="B293" s="133" t="str">
        <f>IF(Data!B292&lt;&gt;"",Data!B292,"")</f>
        <v/>
      </c>
      <c r="C293" s="158" t="str">
        <f>IF(Data!C292&lt;&gt;"",Data!C292,"")</f>
        <v/>
      </c>
      <c r="D293" s="106" t="str">
        <f>IF(Data!D292&lt;&gt;"",Data!D292,"")</f>
        <v/>
      </c>
      <c r="E293" s="140">
        <f>IF(AND(I293=1,Data!T292=0),0,IF(I293=999,999,Data!T292))</f>
        <v>999</v>
      </c>
      <c r="F293" s="140" t="str">
        <f t="shared" si="176"/>
        <v/>
      </c>
      <c r="G293" s="140" t="str">
        <f>IF(Data!K292&lt;&gt;"",Data!K292,"")</f>
        <v/>
      </c>
      <c r="H293" s="141" t="str">
        <f>IF(Data!L292&lt;&gt;"",Data!L292,"")</f>
        <v/>
      </c>
      <c r="I293" s="63">
        <f>IF(Data!M292&lt;&gt;"",Data!M292,"")</f>
        <v>999</v>
      </c>
      <c r="J293" s="63">
        <f t="shared" si="177"/>
        <v>0</v>
      </c>
      <c r="L293" s="64" t="str">
        <f t="shared" si="178"/>
        <v/>
      </c>
      <c r="M293" s="74"/>
      <c r="N293" s="63">
        <f t="shared" si="179"/>
        <v>0</v>
      </c>
      <c r="P293" s="64" t="str">
        <f t="shared" si="180"/>
        <v/>
      </c>
      <c r="R293" s="63">
        <f t="shared" si="181"/>
        <v>0</v>
      </c>
      <c r="S293" s="64" t="str">
        <f t="shared" si="182"/>
        <v/>
      </c>
      <c r="W293" s="310">
        <f t="shared" si="183"/>
        <v>999</v>
      </c>
      <c r="Y293" s="65">
        <f t="shared" si="184"/>
        <v>0</v>
      </c>
      <c r="Z293" s="65">
        <f t="shared" si="185"/>
        <v>0</v>
      </c>
      <c r="AA293" s="65">
        <f t="shared" si="186"/>
        <v>0</v>
      </c>
      <c r="AB293" s="65">
        <f t="shared" si="187"/>
        <v>0</v>
      </c>
      <c r="AC293" s="65">
        <f t="shared" si="188"/>
        <v>0</v>
      </c>
      <c r="AD293" s="65">
        <f t="shared" si="189"/>
        <v>0</v>
      </c>
      <c r="AE293" s="65">
        <f t="shared" si="190"/>
        <v>0</v>
      </c>
      <c r="AF293" s="65">
        <f t="shared" si="191"/>
        <v>0</v>
      </c>
      <c r="AG293" s="65">
        <f t="shared" si="192"/>
        <v>0</v>
      </c>
      <c r="AH293" s="65">
        <f t="shared" si="193"/>
        <v>0</v>
      </c>
      <c r="AI293" s="65">
        <f t="shared" si="194"/>
        <v>0</v>
      </c>
      <c r="AJ293" s="65">
        <f t="shared" si="195"/>
        <v>0</v>
      </c>
      <c r="AK293" s="65">
        <f t="shared" si="196"/>
        <v>0</v>
      </c>
      <c r="AL293" s="65">
        <f t="shared" si="197"/>
        <v>0</v>
      </c>
      <c r="AM293" s="65">
        <f t="shared" si="198"/>
        <v>0</v>
      </c>
      <c r="AN293" s="65">
        <f t="shared" si="199"/>
        <v>0</v>
      </c>
      <c r="AO293" s="65">
        <f t="shared" si="200"/>
        <v>0</v>
      </c>
      <c r="AP293" s="65">
        <f t="shared" si="201"/>
        <v>0</v>
      </c>
      <c r="AQ293" s="65">
        <f t="shared" si="202"/>
        <v>0</v>
      </c>
      <c r="AR293" s="65">
        <f t="shared" si="203"/>
        <v>0</v>
      </c>
      <c r="AS293" s="65">
        <f t="shared" si="204"/>
        <v>0</v>
      </c>
      <c r="AT293" s="65">
        <f t="shared" si="205"/>
        <v>0</v>
      </c>
      <c r="AU293" s="65">
        <f t="shared" si="206"/>
        <v>0</v>
      </c>
      <c r="AV293" s="65">
        <f t="shared" si="207"/>
        <v>0</v>
      </c>
      <c r="AW293" s="65">
        <f t="shared" si="208"/>
        <v>0</v>
      </c>
      <c r="AX293" s="65">
        <f t="shared" si="209"/>
        <v>0</v>
      </c>
      <c r="AY293" s="65">
        <f t="shared" si="210"/>
        <v>0</v>
      </c>
      <c r="AZ293" s="65">
        <f t="shared" si="211"/>
        <v>0</v>
      </c>
      <c r="BA293" s="65">
        <f t="shared" si="212"/>
        <v>0</v>
      </c>
      <c r="BB293" s="65">
        <f t="shared" si="213"/>
        <v>0</v>
      </c>
      <c r="BC293" s="65">
        <f t="shared" si="214"/>
        <v>0</v>
      </c>
      <c r="BD293" s="65">
        <f t="shared" si="215"/>
        <v>0</v>
      </c>
      <c r="BE293" s="65">
        <f t="shared" si="216"/>
        <v>0</v>
      </c>
      <c r="BF293" s="65">
        <f t="shared" si="217"/>
        <v>0</v>
      </c>
      <c r="BG293" s="65">
        <f t="shared" si="218"/>
        <v>0</v>
      </c>
      <c r="BI293" s="371">
        <v>2038</v>
      </c>
      <c r="BJ293" s="342">
        <v>9.3552787929520811</v>
      </c>
      <c r="BK293" s="342">
        <v>11.003519195301386</v>
      </c>
      <c r="BL293" s="342">
        <v>11.827639396476041</v>
      </c>
      <c r="BM293" s="342">
        <v>12.651759597650694</v>
      </c>
      <c r="BN293" s="342">
        <v>14.3</v>
      </c>
      <c r="BO293" s="342">
        <v>16.107747538060529</v>
      </c>
      <c r="BP293" s="342">
        <v>17.011621307090792</v>
      </c>
      <c r="BQ293" s="342">
        <v>17.915495076121058</v>
      </c>
      <c r="BR293" s="342">
        <v>19.723242614181586</v>
      </c>
      <c r="BS293" s="65"/>
      <c r="BT293" s="371">
        <v>2038</v>
      </c>
      <c r="BU293" s="342">
        <v>83.336964821658256</v>
      </c>
      <c r="BV293" s="342">
        <v>87.324643214438836</v>
      </c>
      <c r="BW293" s="342">
        <v>89.31848241082912</v>
      </c>
      <c r="BX293" s="342">
        <v>91.312321607219417</v>
      </c>
      <c r="BY293" s="342">
        <v>95.3</v>
      </c>
      <c r="BZ293" s="342">
        <v>98.862326030883978</v>
      </c>
      <c r="CA293" s="342">
        <v>100.64348904632597</v>
      </c>
      <c r="CB293" s="342">
        <v>102.42465206176797</v>
      </c>
      <c r="CC293" s="342">
        <v>105.98697809265195</v>
      </c>
      <c r="CE293" s="385">
        <v>88</v>
      </c>
      <c r="CF293" s="342">
        <v>9.6883786929092039</v>
      </c>
      <c r="CG293" s="342">
        <v>10.59225246193947</v>
      </c>
      <c r="CH293" s="342">
        <v>11.044189346454605</v>
      </c>
      <c r="CI293" s="342">
        <v>11.496126230969736</v>
      </c>
      <c r="CJ293" s="342">
        <v>12.4</v>
      </c>
      <c r="CK293" s="342">
        <v>13.888733266638082</v>
      </c>
      <c r="CL293" s="342">
        <v>14.633099899957124</v>
      </c>
      <c r="CM293" s="342">
        <v>15.377466533276165</v>
      </c>
      <c r="CN293" s="342">
        <v>16.866199799914249</v>
      </c>
      <c r="CO293" s="342">
        <v>9.54788582862043</v>
      </c>
      <c r="CP293" s="342">
        <v>10.398590552413619</v>
      </c>
      <c r="CQ293" s="342">
        <v>10.823942914310216</v>
      </c>
      <c r="CR293" s="342">
        <v>11.24929527620681</v>
      </c>
      <c r="CS293" s="342">
        <v>12.1</v>
      </c>
      <c r="CT293" s="342">
        <v>13.535564221401009</v>
      </c>
      <c r="CU293" s="342">
        <v>14.253346332101513</v>
      </c>
      <c r="CV293" s="342">
        <v>14.971128442802017</v>
      </c>
      <c r="CW293" s="342">
        <v>16.406692664203028</v>
      </c>
      <c r="CY293" s="101">
        <f t="shared" si="219"/>
        <v>0</v>
      </c>
      <c r="CZ293" s="101"/>
      <c r="DA293" s="101"/>
      <c r="DB293" s="311"/>
      <c r="DC293" s="311"/>
      <c r="DD293" s="311"/>
      <c r="DE293" s="311"/>
      <c r="DF293" s="311"/>
      <c r="DP293" s="311"/>
      <c r="DQ293" s="311"/>
      <c r="DR293" s="311"/>
      <c r="DS293" s="311"/>
      <c r="DT293" s="311"/>
      <c r="DU293" s="311"/>
      <c r="DV293" s="311"/>
      <c r="DW293" s="311"/>
      <c r="DX293" s="101"/>
      <c r="DY293" s="101"/>
      <c r="DZ293" s="101"/>
      <c r="EA293" s="101"/>
      <c r="EB293" s="101"/>
      <c r="EC293" s="101"/>
      <c r="ED293" s="101"/>
      <c r="EE293" s="311"/>
      <c r="EF293" s="101"/>
      <c r="EG293" s="101"/>
      <c r="EH293" s="101"/>
      <c r="EI293" s="101"/>
      <c r="EJ293" s="105"/>
      <c r="EK293" s="105"/>
      <c r="EL293" s="69"/>
      <c r="EM293" s="68"/>
      <c r="EN293" s="68"/>
      <c r="EO293" s="68"/>
      <c r="EP293" s="68"/>
      <c r="EQ293" s="68"/>
      <c r="ER293" s="68"/>
      <c r="ES293" s="15"/>
      <c r="ET293" s="15"/>
      <c r="EU293" s="105"/>
      <c r="EV293" s="105"/>
      <c r="EW293" s="105"/>
      <c r="EX293" s="105"/>
      <c r="EY293" s="105"/>
      <c r="EZ293" s="105"/>
      <c r="FA293" s="67"/>
      <c r="FB293" s="105"/>
      <c r="FC293" s="105"/>
      <c r="FD293" s="105"/>
      <c r="FE293" s="105"/>
      <c r="FF293" s="105"/>
      <c r="FG293" s="105"/>
      <c r="FH293" s="67"/>
      <c r="FI293" s="67"/>
      <c r="FJ293" s="67"/>
      <c r="FK293" s="67"/>
      <c r="FL293" s="67"/>
      <c r="FM293" s="67"/>
      <c r="FN293" s="67"/>
    </row>
    <row r="294" spans="2:170" ht="22.5" customHeight="1" x14ac:dyDescent="0.45">
      <c r="B294" s="133" t="str">
        <f>IF(Data!B293&lt;&gt;"",Data!B293,"")</f>
        <v/>
      </c>
      <c r="C294" s="158" t="str">
        <f>IF(Data!C293&lt;&gt;"",Data!C293,"")</f>
        <v/>
      </c>
      <c r="D294" s="106" t="str">
        <f>IF(Data!D293&lt;&gt;"",Data!D293,"")</f>
        <v/>
      </c>
      <c r="E294" s="140">
        <f>IF(AND(I294=1,Data!T293=0),0,IF(I294=999,999,Data!T293))</f>
        <v>999</v>
      </c>
      <c r="F294" s="140" t="str">
        <f t="shared" si="176"/>
        <v/>
      </c>
      <c r="G294" s="140" t="str">
        <f>IF(Data!K293&lt;&gt;"",Data!K293,"")</f>
        <v/>
      </c>
      <c r="H294" s="141" t="str">
        <f>IF(Data!L293&lt;&gt;"",Data!L293,"")</f>
        <v/>
      </c>
      <c r="I294" s="63">
        <f>IF(Data!M293&lt;&gt;"",Data!M293,"")</f>
        <v>999</v>
      </c>
      <c r="J294" s="63">
        <f t="shared" si="177"/>
        <v>0</v>
      </c>
      <c r="L294" s="64" t="str">
        <f t="shared" si="178"/>
        <v/>
      </c>
      <c r="M294" s="74"/>
      <c r="N294" s="63">
        <f t="shared" si="179"/>
        <v>0</v>
      </c>
      <c r="P294" s="64" t="str">
        <f t="shared" si="180"/>
        <v/>
      </c>
      <c r="R294" s="63">
        <f t="shared" si="181"/>
        <v>0</v>
      </c>
      <c r="S294" s="64" t="str">
        <f t="shared" si="182"/>
        <v/>
      </c>
      <c r="W294" s="310">
        <f t="shared" si="183"/>
        <v>999</v>
      </c>
      <c r="Y294" s="65">
        <f t="shared" si="184"/>
        <v>0</v>
      </c>
      <c r="Z294" s="65">
        <f t="shared" si="185"/>
        <v>0</v>
      </c>
      <c r="AA294" s="65">
        <f t="shared" si="186"/>
        <v>0</v>
      </c>
      <c r="AB294" s="65">
        <f t="shared" si="187"/>
        <v>0</v>
      </c>
      <c r="AC294" s="65">
        <f t="shared" si="188"/>
        <v>0</v>
      </c>
      <c r="AD294" s="65">
        <f t="shared" si="189"/>
        <v>0</v>
      </c>
      <c r="AE294" s="65">
        <f t="shared" si="190"/>
        <v>0</v>
      </c>
      <c r="AF294" s="65">
        <f t="shared" si="191"/>
        <v>0</v>
      </c>
      <c r="AG294" s="65">
        <f t="shared" si="192"/>
        <v>0</v>
      </c>
      <c r="AH294" s="65">
        <f t="shared" si="193"/>
        <v>0</v>
      </c>
      <c r="AI294" s="65">
        <f t="shared" si="194"/>
        <v>0</v>
      </c>
      <c r="AJ294" s="65">
        <f t="shared" si="195"/>
        <v>0</v>
      </c>
      <c r="AK294" s="65">
        <f t="shared" si="196"/>
        <v>0</v>
      </c>
      <c r="AL294" s="65">
        <f t="shared" si="197"/>
        <v>0</v>
      </c>
      <c r="AM294" s="65">
        <f t="shared" si="198"/>
        <v>0</v>
      </c>
      <c r="AN294" s="65">
        <f t="shared" si="199"/>
        <v>0</v>
      </c>
      <c r="AO294" s="65">
        <f t="shared" si="200"/>
        <v>0</v>
      </c>
      <c r="AP294" s="65">
        <f t="shared" si="201"/>
        <v>0</v>
      </c>
      <c r="AQ294" s="65">
        <f t="shared" si="202"/>
        <v>0</v>
      </c>
      <c r="AR294" s="65">
        <f t="shared" si="203"/>
        <v>0</v>
      </c>
      <c r="AS294" s="65">
        <f t="shared" si="204"/>
        <v>0</v>
      </c>
      <c r="AT294" s="65">
        <f t="shared" si="205"/>
        <v>0</v>
      </c>
      <c r="AU294" s="65">
        <f t="shared" si="206"/>
        <v>0</v>
      </c>
      <c r="AV294" s="65">
        <f t="shared" si="207"/>
        <v>0</v>
      </c>
      <c r="AW294" s="65">
        <f t="shared" si="208"/>
        <v>0</v>
      </c>
      <c r="AX294" s="65">
        <f t="shared" si="209"/>
        <v>0</v>
      </c>
      <c r="AY294" s="65">
        <f t="shared" si="210"/>
        <v>0</v>
      </c>
      <c r="AZ294" s="65">
        <f t="shared" si="211"/>
        <v>0</v>
      </c>
      <c r="BA294" s="65">
        <f t="shared" si="212"/>
        <v>0</v>
      </c>
      <c r="BB294" s="65">
        <f t="shared" si="213"/>
        <v>0</v>
      </c>
      <c r="BC294" s="65">
        <f t="shared" si="214"/>
        <v>0</v>
      </c>
      <c r="BD294" s="65">
        <f t="shared" si="215"/>
        <v>0</v>
      </c>
      <c r="BE294" s="65">
        <f t="shared" si="216"/>
        <v>0</v>
      </c>
      <c r="BF294" s="65">
        <f t="shared" si="217"/>
        <v>0</v>
      </c>
      <c r="BG294" s="65">
        <f t="shared" si="218"/>
        <v>0</v>
      </c>
      <c r="BI294" s="371">
        <v>2039</v>
      </c>
      <c r="BJ294" s="342">
        <v>9.4552787929520825</v>
      </c>
      <c r="BK294" s="342">
        <v>11.103519195301388</v>
      </c>
      <c r="BL294" s="342">
        <v>11.927639396476042</v>
      </c>
      <c r="BM294" s="342">
        <v>12.751759597650695</v>
      </c>
      <c r="BN294" s="342">
        <v>14.4</v>
      </c>
      <c r="BO294" s="342">
        <v>16.314085628534677</v>
      </c>
      <c r="BP294" s="342">
        <v>17.271128442802016</v>
      </c>
      <c r="BQ294" s="342">
        <v>18.228171257069356</v>
      </c>
      <c r="BR294" s="342">
        <v>20.142256885604034</v>
      </c>
      <c r="BS294" s="65"/>
      <c r="BT294" s="371">
        <v>2039</v>
      </c>
      <c r="BU294" s="342">
        <v>83.87745768594705</v>
      </c>
      <c r="BV294" s="342">
        <v>87.9183051239647</v>
      </c>
      <c r="BW294" s="342">
        <v>89.938728842973518</v>
      </c>
      <c r="BX294" s="342">
        <v>91.95915256198235</v>
      </c>
      <c r="BY294" s="342">
        <v>96</v>
      </c>
      <c r="BZ294" s="342">
        <v>99.56232603088398</v>
      </c>
      <c r="CA294" s="342">
        <v>101.34348904632597</v>
      </c>
      <c r="CB294" s="342">
        <v>103.12465206176797</v>
      </c>
      <c r="CC294" s="342">
        <v>106.68697809265196</v>
      </c>
      <c r="CE294" s="385">
        <v>88.25</v>
      </c>
      <c r="CF294" s="342">
        <v>9.7485019089813996</v>
      </c>
      <c r="CG294" s="342">
        <v>10.665667939320933</v>
      </c>
      <c r="CH294" s="342">
        <v>11.124250954490702</v>
      </c>
      <c r="CI294" s="342">
        <v>11.582833969660467</v>
      </c>
      <c r="CJ294" s="342">
        <v>12.5</v>
      </c>
      <c r="CK294" s="342">
        <v>13.975441005328815</v>
      </c>
      <c r="CL294" s="342">
        <v>14.71316150799322</v>
      </c>
      <c r="CM294" s="342">
        <v>15.450882010657628</v>
      </c>
      <c r="CN294" s="342">
        <v>16.926323015986441</v>
      </c>
      <c r="CO294" s="342">
        <v>9.5830090446926235</v>
      </c>
      <c r="CP294" s="342">
        <v>10.447006029795082</v>
      </c>
      <c r="CQ294" s="342">
        <v>10.879004522346314</v>
      </c>
      <c r="CR294" s="342">
        <v>11.31100301489754</v>
      </c>
      <c r="CS294" s="342">
        <v>12.175000000000001</v>
      </c>
      <c r="CT294" s="342">
        <v>13.61056422140101</v>
      </c>
      <c r="CU294" s="342">
        <v>14.328346332101514</v>
      </c>
      <c r="CV294" s="342">
        <v>15.046128442802019</v>
      </c>
      <c r="CW294" s="342">
        <v>16.481692664203027</v>
      </c>
      <c r="CY294" s="101">
        <f t="shared" si="219"/>
        <v>0</v>
      </c>
      <c r="CZ294" s="101"/>
      <c r="DA294" s="101"/>
      <c r="DB294" s="311"/>
      <c r="DC294" s="311"/>
      <c r="DD294" s="311"/>
      <c r="DE294" s="311"/>
      <c r="DF294" s="311"/>
      <c r="DP294" s="311"/>
      <c r="DQ294" s="311"/>
      <c r="DR294" s="311"/>
      <c r="DS294" s="311"/>
      <c r="DT294" s="311"/>
      <c r="DU294" s="311"/>
      <c r="DV294" s="311"/>
      <c r="DW294" s="311"/>
      <c r="DX294" s="101"/>
      <c r="DY294" s="101"/>
      <c r="DZ294" s="101"/>
      <c r="EA294" s="101"/>
      <c r="EB294" s="101"/>
      <c r="EC294" s="101"/>
      <c r="ED294" s="101"/>
      <c r="EE294" s="311"/>
      <c r="EF294" s="101"/>
      <c r="EG294" s="101"/>
      <c r="EH294" s="101"/>
      <c r="EI294" s="101"/>
      <c r="EJ294" s="105"/>
      <c r="EK294" s="105"/>
      <c r="EL294" s="69"/>
      <c r="EM294" s="68"/>
      <c r="EN294" s="68"/>
      <c r="EO294" s="68"/>
      <c r="EP294" s="68"/>
      <c r="EQ294" s="68"/>
      <c r="ER294" s="68"/>
      <c r="ES294" s="15"/>
      <c r="ET294" s="15"/>
      <c r="EU294" s="105"/>
      <c r="EV294" s="105"/>
      <c r="EW294" s="105"/>
      <c r="EX294" s="105"/>
      <c r="EY294" s="105"/>
      <c r="EZ294" s="105"/>
      <c r="FA294" s="67"/>
      <c r="FB294" s="105"/>
      <c r="FC294" s="105"/>
      <c r="FD294" s="105"/>
      <c r="FE294" s="105"/>
      <c r="FF294" s="105"/>
      <c r="FG294" s="105"/>
      <c r="FH294" s="67"/>
      <c r="FI294" s="67"/>
      <c r="FJ294" s="67"/>
      <c r="FK294" s="67"/>
      <c r="FL294" s="67"/>
      <c r="FM294" s="67"/>
      <c r="FN294" s="67"/>
    </row>
    <row r="295" spans="2:170" ht="22.5" customHeight="1" x14ac:dyDescent="0.45">
      <c r="B295" s="133" t="str">
        <f>IF(Data!B294&lt;&gt;"",Data!B294,"")</f>
        <v/>
      </c>
      <c r="C295" s="158" t="str">
        <f>IF(Data!C294&lt;&gt;"",Data!C294,"")</f>
        <v/>
      </c>
      <c r="D295" s="106" t="str">
        <f>IF(Data!D294&lt;&gt;"",Data!D294,"")</f>
        <v/>
      </c>
      <c r="E295" s="140">
        <f>IF(AND(I295=1,Data!T294=0),0,IF(I295=999,999,Data!T294))</f>
        <v>999</v>
      </c>
      <c r="F295" s="140" t="str">
        <f t="shared" si="176"/>
        <v/>
      </c>
      <c r="G295" s="140" t="str">
        <f>IF(Data!K294&lt;&gt;"",Data!K294,"")</f>
        <v/>
      </c>
      <c r="H295" s="141" t="str">
        <f>IF(Data!L294&lt;&gt;"",Data!L294,"")</f>
        <v/>
      </c>
      <c r="I295" s="63">
        <f>IF(Data!M294&lt;&gt;"",Data!M294,"")</f>
        <v>999</v>
      </c>
      <c r="J295" s="63">
        <f t="shared" si="177"/>
        <v>0</v>
      </c>
      <c r="L295" s="64" t="str">
        <f t="shared" si="178"/>
        <v/>
      </c>
      <c r="M295" s="74"/>
      <c r="N295" s="63">
        <f t="shared" si="179"/>
        <v>0</v>
      </c>
      <c r="P295" s="64" t="str">
        <f t="shared" si="180"/>
        <v/>
      </c>
      <c r="R295" s="63">
        <f t="shared" si="181"/>
        <v>0</v>
      </c>
      <c r="S295" s="64" t="str">
        <f t="shared" si="182"/>
        <v/>
      </c>
      <c r="W295" s="310">
        <f t="shared" si="183"/>
        <v>999</v>
      </c>
      <c r="Y295" s="65">
        <f t="shared" si="184"/>
        <v>0</v>
      </c>
      <c r="Z295" s="65">
        <f t="shared" si="185"/>
        <v>0</v>
      </c>
      <c r="AA295" s="65">
        <f t="shared" si="186"/>
        <v>0</v>
      </c>
      <c r="AB295" s="65">
        <f t="shared" si="187"/>
        <v>0</v>
      </c>
      <c r="AC295" s="65">
        <f t="shared" si="188"/>
        <v>0</v>
      </c>
      <c r="AD295" s="65">
        <f t="shared" si="189"/>
        <v>0</v>
      </c>
      <c r="AE295" s="65">
        <f t="shared" si="190"/>
        <v>0</v>
      </c>
      <c r="AF295" s="65">
        <f t="shared" si="191"/>
        <v>0</v>
      </c>
      <c r="AG295" s="65">
        <f t="shared" si="192"/>
        <v>0</v>
      </c>
      <c r="AH295" s="65">
        <f t="shared" si="193"/>
        <v>0</v>
      </c>
      <c r="AI295" s="65">
        <f t="shared" si="194"/>
        <v>0</v>
      </c>
      <c r="AJ295" s="65">
        <f t="shared" si="195"/>
        <v>0</v>
      </c>
      <c r="AK295" s="65">
        <f t="shared" si="196"/>
        <v>0</v>
      </c>
      <c r="AL295" s="65">
        <f t="shared" si="197"/>
        <v>0</v>
      </c>
      <c r="AM295" s="65">
        <f t="shared" si="198"/>
        <v>0</v>
      </c>
      <c r="AN295" s="65">
        <f t="shared" si="199"/>
        <v>0</v>
      </c>
      <c r="AO295" s="65">
        <f t="shared" si="200"/>
        <v>0</v>
      </c>
      <c r="AP295" s="65">
        <f t="shared" si="201"/>
        <v>0</v>
      </c>
      <c r="AQ295" s="65">
        <f t="shared" si="202"/>
        <v>0</v>
      </c>
      <c r="AR295" s="65">
        <f t="shared" si="203"/>
        <v>0</v>
      </c>
      <c r="AS295" s="65">
        <f t="shared" si="204"/>
        <v>0</v>
      </c>
      <c r="AT295" s="65">
        <f t="shared" si="205"/>
        <v>0</v>
      </c>
      <c r="AU295" s="65">
        <f t="shared" si="206"/>
        <v>0</v>
      </c>
      <c r="AV295" s="65">
        <f t="shared" si="207"/>
        <v>0</v>
      </c>
      <c r="AW295" s="65">
        <f t="shared" si="208"/>
        <v>0</v>
      </c>
      <c r="AX295" s="65">
        <f t="shared" si="209"/>
        <v>0</v>
      </c>
      <c r="AY295" s="65">
        <f t="shared" si="210"/>
        <v>0</v>
      </c>
      <c r="AZ295" s="65">
        <f t="shared" si="211"/>
        <v>0</v>
      </c>
      <c r="BA295" s="65">
        <f t="shared" si="212"/>
        <v>0</v>
      </c>
      <c r="BB295" s="65">
        <f t="shared" si="213"/>
        <v>0</v>
      </c>
      <c r="BC295" s="65">
        <f t="shared" si="214"/>
        <v>0</v>
      </c>
      <c r="BD295" s="65">
        <f t="shared" si="215"/>
        <v>0</v>
      </c>
      <c r="BE295" s="65">
        <f t="shared" si="216"/>
        <v>0</v>
      </c>
      <c r="BF295" s="65">
        <f t="shared" si="217"/>
        <v>0</v>
      </c>
      <c r="BG295" s="65">
        <f t="shared" si="218"/>
        <v>0</v>
      </c>
      <c r="BI295" s="371">
        <v>2040</v>
      </c>
      <c r="BJ295" s="342">
        <v>9.6</v>
      </c>
      <c r="BK295" s="342">
        <v>11.197181104827241</v>
      </c>
      <c r="BL295" s="342">
        <v>12.04788582862043</v>
      </c>
      <c r="BM295" s="342">
        <v>12.898590552413619</v>
      </c>
      <c r="BN295" s="342">
        <v>14.6</v>
      </c>
      <c r="BO295" s="342">
        <v>16.514085628534676</v>
      </c>
      <c r="BP295" s="342">
        <v>17.471128442802016</v>
      </c>
      <c r="BQ295" s="342">
        <v>18.428171257069355</v>
      </c>
      <c r="BR295" s="342">
        <v>20.342256885604034</v>
      </c>
      <c r="BS295" s="65"/>
      <c r="BT295" s="371">
        <v>2040</v>
      </c>
      <c r="BU295" s="342">
        <v>84.536964821658259</v>
      </c>
      <c r="BV295" s="342">
        <v>88.524643214438839</v>
      </c>
      <c r="BW295" s="342">
        <v>90.518482410829137</v>
      </c>
      <c r="BX295" s="342">
        <v>92.51232160721942</v>
      </c>
      <c r="BY295" s="342">
        <v>96.5</v>
      </c>
      <c r="BZ295" s="342">
        <v>100.16866412135813</v>
      </c>
      <c r="CA295" s="342">
        <v>102.00299618203721</v>
      </c>
      <c r="CB295" s="342">
        <v>103.83732824271627</v>
      </c>
      <c r="CC295" s="342">
        <v>107.5059923640744</v>
      </c>
      <c r="CE295" s="385">
        <v>88.5</v>
      </c>
      <c r="CF295" s="342">
        <v>9.8086251250535934</v>
      </c>
      <c r="CG295" s="342">
        <v>10.739083416702396</v>
      </c>
      <c r="CH295" s="342">
        <v>11.204312562526798</v>
      </c>
      <c r="CI295" s="342">
        <v>11.669541708351199</v>
      </c>
      <c r="CJ295" s="342">
        <v>12.6</v>
      </c>
      <c r="CK295" s="342">
        <v>14.062148744019545</v>
      </c>
      <c r="CL295" s="342">
        <v>14.793223116029319</v>
      </c>
      <c r="CM295" s="342">
        <v>15.524297488039091</v>
      </c>
      <c r="CN295" s="342">
        <v>16.986446232058636</v>
      </c>
      <c r="CO295" s="342">
        <v>9.618132260764817</v>
      </c>
      <c r="CP295" s="342">
        <v>10.495421507176545</v>
      </c>
      <c r="CQ295" s="342">
        <v>10.93406613038241</v>
      </c>
      <c r="CR295" s="342">
        <v>11.372710753588272</v>
      </c>
      <c r="CS295" s="342">
        <v>12.25</v>
      </c>
      <c r="CT295" s="342">
        <v>13.685564221401009</v>
      </c>
      <c r="CU295" s="342">
        <v>14.403346332101513</v>
      </c>
      <c r="CV295" s="342">
        <v>15.121128442802018</v>
      </c>
      <c r="CW295" s="342">
        <v>16.556692664203027</v>
      </c>
      <c r="CY295" s="101">
        <f t="shared" si="219"/>
        <v>0</v>
      </c>
      <c r="CZ295" s="101"/>
      <c r="DA295" s="101"/>
      <c r="DB295" s="311"/>
      <c r="DC295" s="311"/>
      <c r="DD295" s="311"/>
      <c r="DE295" s="311"/>
      <c r="DF295" s="311"/>
      <c r="DP295" s="311"/>
      <c r="DQ295" s="311"/>
      <c r="DR295" s="311"/>
      <c r="DS295" s="311"/>
      <c r="DT295" s="311"/>
      <c r="DU295" s="311"/>
      <c r="DV295" s="311"/>
      <c r="DW295" s="311"/>
      <c r="DX295" s="101"/>
      <c r="DY295" s="101"/>
      <c r="DZ295" s="101"/>
      <c r="EA295" s="101"/>
      <c r="EB295" s="101"/>
      <c r="EC295" s="101"/>
      <c r="ED295" s="101"/>
      <c r="EE295" s="311"/>
      <c r="EF295" s="101"/>
      <c r="EG295" s="101"/>
      <c r="EH295" s="101"/>
      <c r="EI295" s="101"/>
      <c r="EJ295" s="105"/>
      <c r="EK295" s="105"/>
      <c r="EL295" s="69"/>
      <c r="EM295" s="68"/>
      <c r="EN295" s="68"/>
      <c r="EO295" s="68"/>
      <c r="EP295" s="68"/>
      <c r="EQ295" s="68"/>
      <c r="ER295" s="68"/>
      <c r="ES295" s="15"/>
      <c r="ET295" s="15"/>
      <c r="EU295" s="105"/>
      <c r="EV295" s="105"/>
      <c r="EW295" s="105"/>
      <c r="EX295" s="105"/>
      <c r="EY295" s="105"/>
      <c r="EZ295" s="105"/>
      <c r="FA295" s="67"/>
      <c r="FB295" s="105"/>
      <c r="FC295" s="105"/>
      <c r="FD295" s="105"/>
      <c r="FE295" s="105"/>
      <c r="FF295" s="105"/>
      <c r="FG295" s="105"/>
      <c r="FH295" s="67"/>
      <c r="FI295" s="67"/>
      <c r="FJ295" s="67"/>
      <c r="FK295" s="67"/>
      <c r="FL295" s="67"/>
      <c r="FM295" s="67"/>
      <c r="FN295" s="67"/>
    </row>
    <row r="296" spans="2:170" ht="22.5" customHeight="1" x14ac:dyDescent="0.45">
      <c r="B296" s="133" t="str">
        <f>IF(Data!B295&lt;&gt;"",Data!B295,"")</f>
        <v/>
      </c>
      <c r="C296" s="158" t="str">
        <f>IF(Data!C295&lt;&gt;"",Data!C295,"")</f>
        <v/>
      </c>
      <c r="D296" s="106" t="str">
        <f>IF(Data!D295&lt;&gt;"",Data!D295,"")</f>
        <v/>
      </c>
      <c r="E296" s="140">
        <f>IF(AND(I296=1,Data!T295=0),0,IF(I296=999,999,Data!T295))</f>
        <v>999</v>
      </c>
      <c r="F296" s="140" t="str">
        <f t="shared" si="176"/>
        <v/>
      </c>
      <c r="G296" s="140" t="str">
        <f>IF(Data!K295&lt;&gt;"",Data!K295,"")</f>
        <v/>
      </c>
      <c r="H296" s="141" t="str">
        <f>IF(Data!L295&lt;&gt;"",Data!L295,"")</f>
        <v/>
      </c>
      <c r="I296" s="63">
        <f>IF(Data!M295&lt;&gt;"",Data!M295,"")</f>
        <v>999</v>
      </c>
      <c r="J296" s="63">
        <f t="shared" si="177"/>
        <v>0</v>
      </c>
      <c r="L296" s="64" t="str">
        <f t="shared" si="178"/>
        <v/>
      </c>
      <c r="M296" s="74"/>
      <c r="N296" s="63">
        <f t="shared" si="179"/>
        <v>0</v>
      </c>
      <c r="P296" s="64" t="str">
        <f t="shared" si="180"/>
        <v/>
      </c>
      <c r="R296" s="63">
        <f t="shared" si="181"/>
        <v>0</v>
      </c>
      <c r="S296" s="64" t="str">
        <f t="shared" si="182"/>
        <v/>
      </c>
      <c r="W296" s="310">
        <f t="shared" si="183"/>
        <v>999</v>
      </c>
      <c r="Y296" s="65">
        <f t="shared" si="184"/>
        <v>0</v>
      </c>
      <c r="Z296" s="65">
        <f t="shared" si="185"/>
        <v>0</v>
      </c>
      <c r="AA296" s="65">
        <f t="shared" si="186"/>
        <v>0</v>
      </c>
      <c r="AB296" s="65">
        <f t="shared" si="187"/>
        <v>0</v>
      </c>
      <c r="AC296" s="65">
        <f t="shared" si="188"/>
        <v>0</v>
      </c>
      <c r="AD296" s="65">
        <f t="shared" si="189"/>
        <v>0</v>
      </c>
      <c r="AE296" s="65">
        <f t="shared" si="190"/>
        <v>0</v>
      </c>
      <c r="AF296" s="65">
        <f t="shared" si="191"/>
        <v>0</v>
      </c>
      <c r="AG296" s="65">
        <f t="shared" si="192"/>
        <v>0</v>
      </c>
      <c r="AH296" s="65">
        <f t="shared" si="193"/>
        <v>0</v>
      </c>
      <c r="AI296" s="65">
        <f t="shared" si="194"/>
        <v>0</v>
      </c>
      <c r="AJ296" s="65">
        <f t="shared" si="195"/>
        <v>0</v>
      </c>
      <c r="AK296" s="65">
        <f t="shared" si="196"/>
        <v>0</v>
      </c>
      <c r="AL296" s="65">
        <f t="shared" si="197"/>
        <v>0</v>
      </c>
      <c r="AM296" s="65">
        <f t="shared" si="198"/>
        <v>0</v>
      </c>
      <c r="AN296" s="65">
        <f t="shared" si="199"/>
        <v>0</v>
      </c>
      <c r="AO296" s="65">
        <f t="shared" si="200"/>
        <v>0</v>
      </c>
      <c r="AP296" s="65">
        <f t="shared" si="201"/>
        <v>0</v>
      </c>
      <c r="AQ296" s="65">
        <f t="shared" si="202"/>
        <v>0</v>
      </c>
      <c r="AR296" s="65">
        <f t="shared" si="203"/>
        <v>0</v>
      </c>
      <c r="AS296" s="65">
        <f t="shared" si="204"/>
        <v>0</v>
      </c>
      <c r="AT296" s="65">
        <f t="shared" si="205"/>
        <v>0</v>
      </c>
      <c r="AU296" s="65">
        <f t="shared" si="206"/>
        <v>0</v>
      </c>
      <c r="AV296" s="65">
        <f t="shared" si="207"/>
        <v>0</v>
      </c>
      <c r="AW296" s="65">
        <f t="shared" si="208"/>
        <v>0</v>
      </c>
      <c r="AX296" s="65">
        <f t="shared" si="209"/>
        <v>0</v>
      </c>
      <c r="AY296" s="65">
        <f t="shared" si="210"/>
        <v>0</v>
      </c>
      <c r="AZ296" s="65">
        <f t="shared" si="211"/>
        <v>0</v>
      </c>
      <c r="BA296" s="65">
        <f t="shared" si="212"/>
        <v>0</v>
      </c>
      <c r="BB296" s="65">
        <f t="shared" si="213"/>
        <v>0</v>
      </c>
      <c r="BC296" s="65">
        <f t="shared" si="214"/>
        <v>0</v>
      </c>
      <c r="BD296" s="65">
        <f t="shared" si="215"/>
        <v>0</v>
      </c>
      <c r="BE296" s="65">
        <f t="shared" si="216"/>
        <v>0</v>
      </c>
      <c r="BF296" s="65">
        <f t="shared" si="217"/>
        <v>0</v>
      </c>
      <c r="BG296" s="65">
        <f t="shared" si="218"/>
        <v>0</v>
      </c>
      <c r="BI296" s="371">
        <v>2041</v>
      </c>
      <c r="BJ296" s="342">
        <v>9.6999999999999993</v>
      </c>
      <c r="BK296" s="342">
        <v>11.403519195301389</v>
      </c>
      <c r="BL296" s="342">
        <v>12.227639396476041</v>
      </c>
      <c r="BM296" s="342">
        <v>13.051759597650694</v>
      </c>
      <c r="BN296" s="342">
        <v>14.7</v>
      </c>
      <c r="BO296" s="342">
        <v>16.720423719008828</v>
      </c>
      <c r="BP296" s="342">
        <v>17.730635578513244</v>
      </c>
      <c r="BQ296" s="342">
        <v>18.740847438017653</v>
      </c>
      <c r="BR296" s="342">
        <v>20.761271157026481</v>
      </c>
      <c r="BS296" s="65"/>
      <c r="BT296" s="371">
        <v>2041</v>
      </c>
      <c r="BU296" s="342">
        <v>85.136964821658253</v>
      </c>
      <c r="BV296" s="342">
        <v>89.124643214438834</v>
      </c>
      <c r="BW296" s="342">
        <v>91.118482410829131</v>
      </c>
      <c r="BX296" s="342">
        <v>93.112321607219414</v>
      </c>
      <c r="BY296" s="342">
        <v>97.1</v>
      </c>
      <c r="BZ296" s="342">
        <v>100.8218331665952</v>
      </c>
      <c r="CA296" s="342">
        <v>102.68274974989279</v>
      </c>
      <c r="CB296" s="342">
        <v>104.5436663331904</v>
      </c>
      <c r="CC296" s="342">
        <v>108.26549949978562</v>
      </c>
      <c r="CE296" s="385">
        <v>88.75</v>
      </c>
      <c r="CF296" s="342">
        <v>9.8687483411257872</v>
      </c>
      <c r="CG296" s="342">
        <v>10.812498894083859</v>
      </c>
      <c r="CH296" s="342">
        <v>11.284374170562895</v>
      </c>
      <c r="CI296" s="342">
        <v>11.756249447041931</v>
      </c>
      <c r="CJ296" s="342">
        <v>12.7</v>
      </c>
      <c r="CK296" s="342">
        <v>14.148856482710277</v>
      </c>
      <c r="CL296" s="342">
        <v>14.873284724065417</v>
      </c>
      <c r="CM296" s="342">
        <v>15.597712965420554</v>
      </c>
      <c r="CN296" s="342">
        <v>17.046569448130832</v>
      </c>
      <c r="CO296" s="342">
        <v>9.6532554768370105</v>
      </c>
      <c r="CP296" s="342">
        <v>10.543836984558007</v>
      </c>
      <c r="CQ296" s="342">
        <v>10.989127738418507</v>
      </c>
      <c r="CR296" s="342">
        <v>11.434418492279004</v>
      </c>
      <c r="CS296" s="342">
        <v>12.324999999999999</v>
      </c>
      <c r="CT296" s="342">
        <v>13.760564221401008</v>
      </c>
      <c r="CU296" s="342">
        <v>14.478346332101513</v>
      </c>
      <c r="CV296" s="342">
        <v>15.196128442802017</v>
      </c>
      <c r="CW296" s="342">
        <v>16.631692664203026</v>
      </c>
      <c r="CY296" s="101">
        <f t="shared" si="219"/>
        <v>0</v>
      </c>
      <c r="CZ296" s="101"/>
      <c r="DA296" s="101"/>
      <c r="DB296" s="311"/>
      <c r="DC296" s="311"/>
      <c r="DD296" s="311"/>
      <c r="DE296" s="311"/>
      <c r="DF296" s="311"/>
      <c r="DP296" s="311"/>
      <c r="DQ296" s="311"/>
      <c r="DR296" s="311"/>
      <c r="DS296" s="311"/>
      <c r="DT296" s="311"/>
      <c r="DU296" s="311"/>
      <c r="DV296" s="311"/>
      <c r="DW296" s="311"/>
      <c r="DX296" s="101"/>
      <c r="DY296" s="101"/>
      <c r="DZ296" s="101"/>
      <c r="EA296" s="101"/>
      <c r="EB296" s="101"/>
      <c r="EC296" s="101"/>
      <c r="ED296" s="101"/>
      <c r="EE296" s="311"/>
      <c r="EF296" s="101"/>
      <c r="EG296" s="101"/>
      <c r="EH296" s="101"/>
      <c r="EI296" s="101"/>
      <c r="EJ296" s="105"/>
      <c r="EK296" s="105"/>
      <c r="EL296" s="69"/>
      <c r="EM296" s="68"/>
      <c r="EN296" s="68"/>
      <c r="EO296" s="68"/>
      <c r="EP296" s="68"/>
      <c r="EQ296" s="68"/>
      <c r="ER296" s="68"/>
      <c r="ES296" s="15"/>
      <c r="ET296" s="15"/>
      <c r="EU296" s="105"/>
      <c r="EV296" s="105"/>
      <c r="EW296" s="105"/>
      <c r="EX296" s="105"/>
      <c r="EY296" s="105"/>
      <c r="EZ296" s="105"/>
      <c r="FA296" s="67"/>
      <c r="FB296" s="105"/>
      <c r="FC296" s="105"/>
      <c r="FD296" s="105"/>
      <c r="FE296" s="105"/>
      <c r="FF296" s="105"/>
      <c r="FG296" s="105"/>
      <c r="FH296" s="67"/>
      <c r="FI296" s="67"/>
      <c r="FJ296" s="67"/>
      <c r="FK296" s="67"/>
      <c r="FL296" s="67"/>
      <c r="FM296" s="67"/>
      <c r="FN296" s="67"/>
    </row>
    <row r="297" spans="2:170" ht="22.5" customHeight="1" x14ac:dyDescent="0.45">
      <c r="B297" s="133" t="str">
        <f>IF(Data!B296&lt;&gt;"",Data!B296,"")</f>
        <v/>
      </c>
      <c r="C297" s="158" t="str">
        <f>IF(Data!C296&lt;&gt;"",Data!C296,"")</f>
        <v/>
      </c>
      <c r="D297" s="106" t="str">
        <f>IF(Data!D296&lt;&gt;"",Data!D296,"")</f>
        <v/>
      </c>
      <c r="E297" s="140">
        <f>IF(AND(I297=1,Data!T296=0),0,IF(I297=999,999,Data!T296))</f>
        <v>999</v>
      </c>
      <c r="F297" s="140" t="str">
        <f t="shared" si="176"/>
        <v/>
      </c>
      <c r="G297" s="140" t="str">
        <f>IF(Data!K296&lt;&gt;"",Data!K296,"")</f>
        <v/>
      </c>
      <c r="H297" s="141" t="str">
        <f>IF(Data!L296&lt;&gt;"",Data!L296,"")</f>
        <v/>
      </c>
      <c r="I297" s="63">
        <f>IF(Data!M296&lt;&gt;"",Data!M296,"")</f>
        <v>999</v>
      </c>
      <c r="J297" s="63">
        <f t="shared" si="177"/>
        <v>0</v>
      </c>
      <c r="L297" s="64" t="str">
        <f t="shared" si="178"/>
        <v/>
      </c>
      <c r="M297" s="74"/>
      <c r="N297" s="63">
        <f t="shared" si="179"/>
        <v>0</v>
      </c>
      <c r="P297" s="64" t="str">
        <f t="shared" si="180"/>
        <v/>
      </c>
      <c r="R297" s="63">
        <f t="shared" si="181"/>
        <v>0</v>
      </c>
      <c r="S297" s="64" t="str">
        <f t="shared" si="182"/>
        <v/>
      </c>
      <c r="W297" s="310">
        <f t="shared" si="183"/>
        <v>999</v>
      </c>
      <c r="Y297" s="65">
        <f t="shared" si="184"/>
        <v>0</v>
      </c>
      <c r="Z297" s="65">
        <f t="shared" si="185"/>
        <v>0</v>
      </c>
      <c r="AA297" s="65">
        <f t="shared" si="186"/>
        <v>0</v>
      </c>
      <c r="AB297" s="65">
        <f t="shared" si="187"/>
        <v>0</v>
      </c>
      <c r="AC297" s="65">
        <f t="shared" si="188"/>
        <v>0</v>
      </c>
      <c r="AD297" s="65">
        <f t="shared" si="189"/>
        <v>0</v>
      </c>
      <c r="AE297" s="65">
        <f t="shared" si="190"/>
        <v>0</v>
      </c>
      <c r="AF297" s="65">
        <f t="shared" si="191"/>
        <v>0</v>
      </c>
      <c r="AG297" s="65">
        <f t="shared" si="192"/>
        <v>0</v>
      </c>
      <c r="AH297" s="65">
        <f t="shared" si="193"/>
        <v>0</v>
      </c>
      <c r="AI297" s="65">
        <f t="shared" si="194"/>
        <v>0</v>
      </c>
      <c r="AJ297" s="65">
        <f t="shared" si="195"/>
        <v>0</v>
      </c>
      <c r="AK297" s="65">
        <f t="shared" si="196"/>
        <v>0</v>
      </c>
      <c r="AL297" s="65">
        <f t="shared" si="197"/>
        <v>0</v>
      </c>
      <c r="AM297" s="65">
        <f t="shared" si="198"/>
        <v>0</v>
      </c>
      <c r="AN297" s="65">
        <f t="shared" si="199"/>
        <v>0</v>
      </c>
      <c r="AO297" s="65">
        <f t="shared" si="200"/>
        <v>0</v>
      </c>
      <c r="AP297" s="65">
        <f t="shared" si="201"/>
        <v>0</v>
      </c>
      <c r="AQ297" s="65">
        <f t="shared" si="202"/>
        <v>0</v>
      </c>
      <c r="AR297" s="65">
        <f t="shared" si="203"/>
        <v>0</v>
      </c>
      <c r="AS297" s="65">
        <f t="shared" si="204"/>
        <v>0</v>
      </c>
      <c r="AT297" s="65">
        <f t="shared" si="205"/>
        <v>0</v>
      </c>
      <c r="AU297" s="65">
        <f t="shared" si="206"/>
        <v>0</v>
      </c>
      <c r="AV297" s="65">
        <f t="shared" si="207"/>
        <v>0</v>
      </c>
      <c r="AW297" s="65">
        <f t="shared" si="208"/>
        <v>0</v>
      </c>
      <c r="AX297" s="65">
        <f t="shared" si="209"/>
        <v>0</v>
      </c>
      <c r="AY297" s="65">
        <f t="shared" si="210"/>
        <v>0</v>
      </c>
      <c r="AZ297" s="65">
        <f t="shared" si="211"/>
        <v>0</v>
      </c>
      <c r="BA297" s="65">
        <f t="shared" si="212"/>
        <v>0</v>
      </c>
      <c r="BB297" s="65">
        <f t="shared" si="213"/>
        <v>0</v>
      </c>
      <c r="BC297" s="65">
        <f t="shared" si="214"/>
        <v>0</v>
      </c>
      <c r="BD297" s="65">
        <f t="shared" si="215"/>
        <v>0</v>
      </c>
      <c r="BE297" s="65">
        <f t="shared" si="216"/>
        <v>0</v>
      </c>
      <c r="BF297" s="65">
        <f t="shared" si="217"/>
        <v>0</v>
      </c>
      <c r="BG297" s="65">
        <f t="shared" si="218"/>
        <v>0</v>
      </c>
      <c r="BI297" s="371">
        <v>2042</v>
      </c>
      <c r="BJ297" s="342">
        <v>9.7957716572408575</v>
      </c>
      <c r="BK297" s="342">
        <v>11.497181104827238</v>
      </c>
      <c r="BL297" s="342">
        <v>12.347885828620431</v>
      </c>
      <c r="BM297" s="342">
        <v>13.19859055241362</v>
      </c>
      <c r="BN297" s="342">
        <v>14.9</v>
      </c>
      <c r="BO297" s="342">
        <v>16.920423719008827</v>
      </c>
      <c r="BP297" s="342">
        <v>17.93063557851324</v>
      </c>
      <c r="BQ297" s="342">
        <v>18.940847438017652</v>
      </c>
      <c r="BR297" s="342">
        <v>20.961271157026481</v>
      </c>
      <c r="BS297" s="65"/>
      <c r="BT297" s="371">
        <v>2042</v>
      </c>
      <c r="BU297" s="342">
        <v>85.577457685947024</v>
      </c>
      <c r="BV297" s="342">
        <v>89.618305123964689</v>
      </c>
      <c r="BW297" s="342">
        <v>91.638728842973507</v>
      </c>
      <c r="BX297" s="342">
        <v>93.659152561982339</v>
      </c>
      <c r="BY297" s="342">
        <v>97.7</v>
      </c>
      <c r="BZ297" s="342">
        <v>101.42183316659521</v>
      </c>
      <c r="CA297" s="342">
        <v>103.28274974989282</v>
      </c>
      <c r="CB297" s="342">
        <v>105.14366633319042</v>
      </c>
      <c r="CC297" s="342">
        <v>108.86549949978563</v>
      </c>
      <c r="CE297" s="385">
        <v>89</v>
      </c>
      <c r="CF297" s="342">
        <v>9.9288715571979829</v>
      </c>
      <c r="CG297" s="342">
        <v>10.885914371465322</v>
      </c>
      <c r="CH297" s="342">
        <v>11.364435778598992</v>
      </c>
      <c r="CI297" s="342">
        <v>11.842957185732661</v>
      </c>
      <c r="CJ297" s="342">
        <v>12.8</v>
      </c>
      <c r="CK297" s="342">
        <v>14.23556422140101</v>
      </c>
      <c r="CL297" s="342">
        <v>14.953346332101514</v>
      </c>
      <c r="CM297" s="342">
        <v>15.671128442802017</v>
      </c>
      <c r="CN297" s="342">
        <v>17.106692664203024</v>
      </c>
      <c r="CO297" s="342">
        <v>9.6883786929092039</v>
      </c>
      <c r="CP297" s="342">
        <v>10.59225246193947</v>
      </c>
      <c r="CQ297" s="342">
        <v>11.044189346454605</v>
      </c>
      <c r="CR297" s="342">
        <v>11.496126230969736</v>
      </c>
      <c r="CS297" s="342">
        <v>12.4</v>
      </c>
      <c r="CT297" s="342">
        <v>13.835564221401008</v>
      </c>
      <c r="CU297" s="342">
        <v>14.553346332101512</v>
      </c>
      <c r="CV297" s="342">
        <v>15.271128442802016</v>
      </c>
      <c r="CW297" s="342">
        <v>16.706692664203025</v>
      </c>
      <c r="CY297" s="101">
        <f t="shared" si="219"/>
        <v>0</v>
      </c>
      <c r="CZ297" s="101"/>
      <c r="DA297" s="101"/>
      <c r="DB297" s="311"/>
      <c r="DC297" s="311"/>
      <c r="DD297" s="311"/>
      <c r="DE297" s="311"/>
      <c r="DF297" s="311"/>
      <c r="DP297" s="311"/>
      <c r="DQ297" s="311"/>
      <c r="DR297" s="311"/>
      <c r="DS297" s="311"/>
      <c r="DT297" s="311"/>
      <c r="DU297" s="311"/>
      <c r="DV297" s="311"/>
      <c r="DW297" s="311"/>
      <c r="DX297" s="101"/>
      <c r="DY297" s="101"/>
      <c r="DZ297" s="101"/>
      <c r="EA297" s="101"/>
      <c r="EB297" s="101"/>
      <c r="EC297" s="101"/>
      <c r="ED297" s="101"/>
      <c r="EE297" s="311"/>
      <c r="EF297" s="101"/>
      <c r="EG297" s="101"/>
      <c r="EH297" s="101"/>
      <c r="EI297" s="101"/>
      <c r="EJ297" s="105"/>
      <c r="EK297" s="105"/>
      <c r="EL297" s="69"/>
      <c r="EM297" s="68"/>
      <c r="EN297" s="68"/>
      <c r="EO297" s="68"/>
      <c r="EP297" s="68"/>
      <c r="EQ297" s="68"/>
      <c r="ER297" s="68"/>
      <c r="ES297" s="15"/>
      <c r="ET297" s="15"/>
      <c r="EU297" s="105"/>
      <c r="EV297" s="105"/>
      <c r="EW297" s="105"/>
      <c r="EX297" s="105"/>
      <c r="EY297" s="105"/>
      <c r="EZ297" s="105"/>
      <c r="FA297" s="67"/>
      <c r="FB297" s="105"/>
      <c r="FC297" s="105"/>
      <c r="FD297" s="105"/>
      <c r="FE297" s="105"/>
      <c r="FF297" s="105"/>
      <c r="FG297" s="105"/>
      <c r="FH297" s="67"/>
      <c r="FI297" s="67"/>
      <c r="FJ297" s="67"/>
      <c r="FK297" s="67"/>
      <c r="FL297" s="67"/>
      <c r="FM297" s="67"/>
      <c r="FN297" s="67"/>
    </row>
    <row r="298" spans="2:170" ht="22.5" customHeight="1" x14ac:dyDescent="0.45">
      <c r="B298" s="133" t="str">
        <f>IF(Data!B297&lt;&gt;"",Data!B297,"")</f>
        <v/>
      </c>
      <c r="C298" s="158" t="str">
        <f>IF(Data!C297&lt;&gt;"",Data!C297,"")</f>
        <v/>
      </c>
      <c r="D298" s="106" t="str">
        <f>IF(Data!D297&lt;&gt;"",Data!D297,"")</f>
        <v/>
      </c>
      <c r="E298" s="140">
        <f>IF(AND(I298=1,Data!T297=0),0,IF(I298=999,999,Data!T297))</f>
        <v>999</v>
      </c>
      <c r="F298" s="140" t="str">
        <f t="shared" si="176"/>
        <v/>
      </c>
      <c r="G298" s="140" t="str">
        <f>IF(Data!K297&lt;&gt;"",Data!K297,"")</f>
        <v/>
      </c>
      <c r="H298" s="141" t="str">
        <f>IF(Data!L297&lt;&gt;"",Data!L297,"")</f>
        <v/>
      </c>
      <c r="I298" s="63">
        <f>IF(Data!M297&lt;&gt;"",Data!M297,"")</f>
        <v>999</v>
      </c>
      <c r="J298" s="63">
        <f t="shared" si="177"/>
        <v>0</v>
      </c>
      <c r="L298" s="64" t="str">
        <f t="shared" si="178"/>
        <v/>
      </c>
      <c r="M298" s="74"/>
      <c r="N298" s="63">
        <f t="shared" si="179"/>
        <v>0</v>
      </c>
      <c r="P298" s="64" t="str">
        <f t="shared" si="180"/>
        <v/>
      </c>
      <c r="R298" s="63">
        <f t="shared" si="181"/>
        <v>0</v>
      </c>
      <c r="S298" s="64" t="str">
        <f t="shared" si="182"/>
        <v/>
      </c>
      <c r="W298" s="310">
        <f t="shared" si="183"/>
        <v>999</v>
      </c>
      <c r="Y298" s="65">
        <f t="shared" si="184"/>
        <v>0</v>
      </c>
      <c r="Z298" s="65">
        <f t="shared" si="185"/>
        <v>0</v>
      </c>
      <c r="AA298" s="65">
        <f t="shared" si="186"/>
        <v>0</v>
      </c>
      <c r="AB298" s="65">
        <f t="shared" si="187"/>
        <v>0</v>
      </c>
      <c r="AC298" s="65">
        <f t="shared" si="188"/>
        <v>0</v>
      </c>
      <c r="AD298" s="65">
        <f t="shared" si="189"/>
        <v>0</v>
      </c>
      <c r="AE298" s="65">
        <f t="shared" si="190"/>
        <v>0</v>
      </c>
      <c r="AF298" s="65">
        <f t="shared" si="191"/>
        <v>0</v>
      </c>
      <c r="AG298" s="65">
        <f t="shared" si="192"/>
        <v>0</v>
      </c>
      <c r="AH298" s="65">
        <f t="shared" si="193"/>
        <v>0</v>
      </c>
      <c r="AI298" s="65">
        <f t="shared" si="194"/>
        <v>0</v>
      </c>
      <c r="AJ298" s="65">
        <f t="shared" si="195"/>
        <v>0</v>
      </c>
      <c r="AK298" s="65">
        <f t="shared" si="196"/>
        <v>0</v>
      </c>
      <c r="AL298" s="65">
        <f t="shared" si="197"/>
        <v>0</v>
      </c>
      <c r="AM298" s="65">
        <f t="shared" si="198"/>
        <v>0</v>
      </c>
      <c r="AN298" s="65">
        <f t="shared" si="199"/>
        <v>0</v>
      </c>
      <c r="AO298" s="65">
        <f t="shared" si="200"/>
        <v>0</v>
      </c>
      <c r="AP298" s="65">
        <f t="shared" si="201"/>
        <v>0</v>
      </c>
      <c r="AQ298" s="65">
        <f t="shared" si="202"/>
        <v>0</v>
      </c>
      <c r="AR298" s="65">
        <f t="shared" si="203"/>
        <v>0</v>
      </c>
      <c r="AS298" s="65">
        <f t="shared" si="204"/>
        <v>0</v>
      </c>
      <c r="AT298" s="65">
        <f t="shared" si="205"/>
        <v>0</v>
      </c>
      <c r="AU298" s="65">
        <f t="shared" si="206"/>
        <v>0</v>
      </c>
      <c r="AV298" s="65">
        <f t="shared" si="207"/>
        <v>0</v>
      </c>
      <c r="AW298" s="65">
        <f t="shared" si="208"/>
        <v>0</v>
      </c>
      <c r="AX298" s="65">
        <f t="shared" si="209"/>
        <v>0</v>
      </c>
      <c r="AY298" s="65">
        <f t="shared" si="210"/>
        <v>0</v>
      </c>
      <c r="AZ298" s="65">
        <f t="shared" si="211"/>
        <v>0</v>
      </c>
      <c r="BA298" s="65">
        <f t="shared" si="212"/>
        <v>0</v>
      </c>
      <c r="BB298" s="65">
        <f t="shared" si="213"/>
        <v>0</v>
      </c>
      <c r="BC298" s="65">
        <f t="shared" si="214"/>
        <v>0</v>
      </c>
      <c r="BD298" s="65">
        <f t="shared" si="215"/>
        <v>0</v>
      </c>
      <c r="BE298" s="65">
        <f t="shared" si="216"/>
        <v>0</v>
      </c>
      <c r="BF298" s="65">
        <f t="shared" si="217"/>
        <v>0</v>
      </c>
      <c r="BG298" s="65">
        <f t="shared" si="218"/>
        <v>0</v>
      </c>
      <c r="BI298" s="371">
        <v>2043</v>
      </c>
      <c r="BJ298" s="342">
        <v>9.8957716572408607</v>
      </c>
      <c r="BK298" s="342">
        <v>11.597181104827239</v>
      </c>
      <c r="BL298" s="342">
        <v>12.447885828620429</v>
      </c>
      <c r="BM298" s="342">
        <v>13.29859055241362</v>
      </c>
      <c r="BN298" s="342">
        <v>15</v>
      </c>
      <c r="BO298" s="342">
        <v>17.073592764245902</v>
      </c>
      <c r="BP298" s="342">
        <v>18.110389146368853</v>
      </c>
      <c r="BQ298" s="342">
        <v>19.1471855284918</v>
      </c>
      <c r="BR298" s="342">
        <v>21.220778292737702</v>
      </c>
      <c r="BS298" s="65"/>
      <c r="BT298" s="371">
        <v>2043</v>
      </c>
      <c r="BU298" s="342">
        <v>86.177457685947047</v>
      </c>
      <c r="BV298" s="342">
        <v>90.218305123964697</v>
      </c>
      <c r="BW298" s="342">
        <v>92.238728842973529</v>
      </c>
      <c r="BX298" s="342">
        <v>94.259152561982347</v>
      </c>
      <c r="BY298" s="342">
        <v>98.3</v>
      </c>
      <c r="BZ298" s="342">
        <v>102.07500221183228</v>
      </c>
      <c r="CA298" s="342">
        <v>103.96250331774843</v>
      </c>
      <c r="CB298" s="342">
        <v>105.85000442366457</v>
      </c>
      <c r="CC298" s="342">
        <v>109.62500663549686</v>
      </c>
      <c r="CE298" s="385">
        <v>89.25</v>
      </c>
      <c r="CF298" s="342">
        <v>9.9788715571979836</v>
      </c>
      <c r="CG298" s="342">
        <v>10.935914371465323</v>
      </c>
      <c r="CH298" s="342">
        <v>11.414435778598992</v>
      </c>
      <c r="CI298" s="342">
        <v>11.892957185732662</v>
      </c>
      <c r="CJ298" s="342">
        <v>12.85</v>
      </c>
      <c r="CK298" s="342">
        <v>14.28556422140101</v>
      </c>
      <c r="CL298" s="342">
        <v>15.003346332101515</v>
      </c>
      <c r="CM298" s="342">
        <v>15.721128442802016</v>
      </c>
      <c r="CN298" s="342">
        <v>17.156692664203025</v>
      </c>
      <c r="CO298" s="342">
        <v>9.7235019089813992</v>
      </c>
      <c r="CP298" s="342">
        <v>10.640667939320933</v>
      </c>
      <c r="CQ298" s="342">
        <v>11.099250954490701</v>
      </c>
      <c r="CR298" s="342">
        <v>11.557833969660468</v>
      </c>
      <c r="CS298" s="342">
        <v>12.475</v>
      </c>
      <c r="CT298" s="342">
        <v>13.897271960091739</v>
      </c>
      <c r="CU298" s="342">
        <v>14.60840794013761</v>
      </c>
      <c r="CV298" s="342">
        <v>15.319543920183479</v>
      </c>
      <c r="CW298" s="342">
        <v>16.741815880275219</v>
      </c>
      <c r="CY298" s="101">
        <f t="shared" si="219"/>
        <v>0</v>
      </c>
      <c r="CZ298" s="101"/>
      <c r="DA298" s="101"/>
      <c r="DB298" s="311"/>
      <c r="DC298" s="311"/>
      <c r="DD298" s="311"/>
      <c r="DE298" s="311"/>
      <c r="DF298" s="311"/>
      <c r="DP298" s="311"/>
      <c r="DQ298" s="311"/>
      <c r="DR298" s="311"/>
      <c r="DS298" s="311"/>
      <c r="DT298" s="311"/>
      <c r="DU298" s="311"/>
      <c r="DV298" s="311"/>
      <c r="DW298" s="311"/>
      <c r="DX298" s="101"/>
      <c r="DY298" s="101"/>
      <c r="DZ298" s="101"/>
      <c r="EA298" s="101"/>
      <c r="EB298" s="101"/>
      <c r="EC298" s="101"/>
      <c r="ED298" s="101"/>
      <c r="EE298" s="311"/>
      <c r="EF298" s="101"/>
      <c r="EG298" s="101"/>
      <c r="EH298" s="101"/>
      <c r="EI298" s="101"/>
      <c r="EJ298" s="105"/>
      <c r="EK298" s="105"/>
      <c r="EL298" s="69"/>
      <c r="EM298" s="68"/>
      <c r="EN298" s="68"/>
      <c r="EO298" s="68"/>
      <c r="EP298" s="68"/>
      <c r="EQ298" s="68"/>
      <c r="ER298" s="68"/>
      <c r="ES298" s="15"/>
      <c r="ET298" s="15"/>
      <c r="EU298" s="105"/>
      <c r="EV298" s="105"/>
      <c r="EW298" s="105"/>
      <c r="EX298" s="105"/>
      <c r="EY298" s="105"/>
      <c r="EZ298" s="105"/>
      <c r="FA298" s="67"/>
      <c r="FB298" s="105"/>
      <c r="FC298" s="105"/>
      <c r="FD298" s="105"/>
      <c r="FE298" s="105"/>
      <c r="FF298" s="105"/>
      <c r="FG298" s="105"/>
      <c r="FH298" s="67"/>
      <c r="FI298" s="67"/>
      <c r="FJ298" s="67"/>
      <c r="FK298" s="67"/>
      <c r="FL298" s="67"/>
      <c r="FM298" s="67"/>
      <c r="FN298" s="67"/>
    </row>
    <row r="299" spans="2:170" ht="22.5" customHeight="1" x14ac:dyDescent="0.45">
      <c r="B299" s="133" t="str">
        <f>IF(Data!B298&lt;&gt;"",Data!B298,"")</f>
        <v/>
      </c>
      <c r="C299" s="158" t="str">
        <f>IF(Data!C298&lt;&gt;"",Data!C298,"")</f>
        <v/>
      </c>
      <c r="D299" s="106" t="str">
        <f>IF(Data!D298&lt;&gt;"",Data!D298,"")</f>
        <v/>
      </c>
      <c r="E299" s="140">
        <f>IF(AND(I299=1,Data!T298=0),0,IF(I299=999,999,Data!T298))</f>
        <v>999</v>
      </c>
      <c r="F299" s="140" t="str">
        <f t="shared" si="176"/>
        <v/>
      </c>
      <c r="G299" s="140" t="str">
        <f>IF(Data!K298&lt;&gt;"",Data!K298,"")</f>
        <v/>
      </c>
      <c r="H299" s="141" t="str">
        <f>IF(Data!L298&lt;&gt;"",Data!L298,"")</f>
        <v/>
      </c>
      <c r="I299" s="63">
        <f>IF(Data!M298&lt;&gt;"",Data!M298,"")</f>
        <v>999</v>
      </c>
      <c r="J299" s="63">
        <f t="shared" si="177"/>
        <v>0</v>
      </c>
      <c r="L299" s="64" t="str">
        <f t="shared" si="178"/>
        <v/>
      </c>
      <c r="M299" s="74"/>
      <c r="N299" s="63">
        <f t="shared" si="179"/>
        <v>0</v>
      </c>
      <c r="P299" s="64" t="str">
        <f t="shared" si="180"/>
        <v/>
      </c>
      <c r="R299" s="63">
        <f t="shared" si="181"/>
        <v>0</v>
      </c>
      <c r="S299" s="64" t="str">
        <f t="shared" si="182"/>
        <v/>
      </c>
      <c r="W299" s="310">
        <f t="shared" si="183"/>
        <v>999</v>
      </c>
      <c r="Y299" s="65">
        <f t="shared" si="184"/>
        <v>0</v>
      </c>
      <c r="Z299" s="65">
        <f t="shared" si="185"/>
        <v>0</v>
      </c>
      <c r="AA299" s="65">
        <f t="shared" si="186"/>
        <v>0</v>
      </c>
      <c r="AB299" s="65">
        <f t="shared" si="187"/>
        <v>0</v>
      </c>
      <c r="AC299" s="65">
        <f t="shared" si="188"/>
        <v>0</v>
      </c>
      <c r="AD299" s="65">
        <f t="shared" si="189"/>
        <v>0</v>
      </c>
      <c r="AE299" s="65">
        <f t="shared" si="190"/>
        <v>0</v>
      </c>
      <c r="AF299" s="65">
        <f t="shared" si="191"/>
        <v>0</v>
      </c>
      <c r="AG299" s="65">
        <f t="shared" si="192"/>
        <v>0</v>
      </c>
      <c r="AH299" s="65">
        <f t="shared" si="193"/>
        <v>0</v>
      </c>
      <c r="AI299" s="65">
        <f t="shared" si="194"/>
        <v>0</v>
      </c>
      <c r="AJ299" s="65">
        <f t="shared" si="195"/>
        <v>0</v>
      </c>
      <c r="AK299" s="65">
        <f t="shared" si="196"/>
        <v>0</v>
      </c>
      <c r="AL299" s="65">
        <f t="shared" si="197"/>
        <v>0</v>
      </c>
      <c r="AM299" s="65">
        <f t="shared" si="198"/>
        <v>0</v>
      </c>
      <c r="AN299" s="65">
        <f t="shared" si="199"/>
        <v>0</v>
      </c>
      <c r="AO299" s="65">
        <f t="shared" si="200"/>
        <v>0</v>
      </c>
      <c r="AP299" s="65">
        <f t="shared" si="201"/>
        <v>0</v>
      </c>
      <c r="AQ299" s="65">
        <f t="shared" si="202"/>
        <v>0</v>
      </c>
      <c r="AR299" s="65">
        <f t="shared" si="203"/>
        <v>0</v>
      </c>
      <c r="AS299" s="65">
        <f t="shared" si="204"/>
        <v>0</v>
      </c>
      <c r="AT299" s="65">
        <f t="shared" si="205"/>
        <v>0</v>
      </c>
      <c r="AU299" s="65">
        <f t="shared" si="206"/>
        <v>0</v>
      </c>
      <c r="AV299" s="65">
        <f t="shared" si="207"/>
        <v>0</v>
      </c>
      <c r="AW299" s="65">
        <f t="shared" si="208"/>
        <v>0</v>
      </c>
      <c r="AX299" s="65">
        <f t="shared" si="209"/>
        <v>0</v>
      </c>
      <c r="AY299" s="65">
        <f t="shared" si="210"/>
        <v>0</v>
      </c>
      <c r="AZ299" s="65">
        <f t="shared" si="211"/>
        <v>0</v>
      </c>
      <c r="BA299" s="65">
        <f t="shared" si="212"/>
        <v>0</v>
      </c>
      <c r="BB299" s="65">
        <f t="shared" si="213"/>
        <v>0</v>
      </c>
      <c r="BC299" s="65">
        <f t="shared" si="214"/>
        <v>0</v>
      </c>
      <c r="BD299" s="65">
        <f t="shared" si="215"/>
        <v>0</v>
      </c>
      <c r="BE299" s="65">
        <f t="shared" si="216"/>
        <v>0</v>
      </c>
      <c r="BF299" s="65">
        <f t="shared" si="217"/>
        <v>0</v>
      </c>
      <c r="BG299" s="65">
        <f t="shared" si="218"/>
        <v>0</v>
      </c>
      <c r="BI299" s="371">
        <v>2044</v>
      </c>
      <c r="BJ299" s="342">
        <v>9.9362645215296368</v>
      </c>
      <c r="BK299" s="342">
        <v>11.69084301435309</v>
      </c>
      <c r="BL299" s="342">
        <v>12.56813226076482</v>
      </c>
      <c r="BM299" s="342">
        <v>13.445421507176546</v>
      </c>
      <c r="BN299" s="342">
        <v>15.2</v>
      </c>
      <c r="BO299" s="342">
        <v>17.326761809482974</v>
      </c>
      <c r="BP299" s="342">
        <v>18.39014271422446</v>
      </c>
      <c r="BQ299" s="342">
        <v>19.453523618965949</v>
      </c>
      <c r="BR299" s="342">
        <v>21.580285428448924</v>
      </c>
      <c r="BS299" s="65"/>
      <c r="BT299" s="371">
        <v>2044</v>
      </c>
      <c r="BU299" s="342">
        <v>86.617950550235818</v>
      </c>
      <c r="BV299" s="342">
        <v>90.711967033490552</v>
      </c>
      <c r="BW299" s="342">
        <v>92.758975275117905</v>
      </c>
      <c r="BX299" s="342">
        <v>94.805983516745272</v>
      </c>
      <c r="BY299" s="342">
        <v>98.9</v>
      </c>
      <c r="BZ299" s="342">
        <v>102.67500221183228</v>
      </c>
      <c r="CA299" s="342">
        <v>104.56250331774842</v>
      </c>
      <c r="CB299" s="342">
        <v>106.45000442366457</v>
      </c>
      <c r="CC299" s="342">
        <v>110.22500663549684</v>
      </c>
      <c r="CE299" s="385">
        <v>89.5</v>
      </c>
      <c r="CF299" s="342">
        <v>10.028871557197983</v>
      </c>
      <c r="CG299" s="342">
        <v>10.985914371465322</v>
      </c>
      <c r="CH299" s="342">
        <v>11.464435778598991</v>
      </c>
      <c r="CI299" s="342">
        <v>11.942957185732661</v>
      </c>
      <c r="CJ299" s="342">
        <v>12.9</v>
      </c>
      <c r="CK299" s="342">
        <v>14.335564221401009</v>
      </c>
      <c r="CL299" s="342">
        <v>15.053346332101514</v>
      </c>
      <c r="CM299" s="342">
        <v>15.771128442802016</v>
      </c>
      <c r="CN299" s="342">
        <v>17.206692664203025</v>
      </c>
      <c r="CO299" s="342">
        <v>9.7586251250535945</v>
      </c>
      <c r="CP299" s="342">
        <v>10.689083416702395</v>
      </c>
      <c r="CQ299" s="342">
        <v>11.154312562526798</v>
      </c>
      <c r="CR299" s="342">
        <v>11.619541708351198</v>
      </c>
      <c r="CS299" s="342">
        <v>12.55</v>
      </c>
      <c r="CT299" s="342">
        <v>13.958979698782471</v>
      </c>
      <c r="CU299" s="342">
        <v>14.663469548173708</v>
      </c>
      <c r="CV299" s="342">
        <v>15.367959397564942</v>
      </c>
      <c r="CW299" s="342">
        <v>16.776939096347412</v>
      </c>
      <c r="CY299" s="101">
        <f t="shared" si="219"/>
        <v>0</v>
      </c>
      <c r="CZ299" s="101"/>
      <c r="DA299" s="101"/>
      <c r="DB299" s="311"/>
      <c r="DC299" s="311"/>
      <c r="DD299" s="311"/>
      <c r="DE299" s="311"/>
      <c r="DF299" s="311"/>
      <c r="DP299" s="311"/>
      <c r="DQ299" s="311"/>
      <c r="DR299" s="311"/>
      <c r="DS299" s="311"/>
      <c r="DT299" s="311"/>
      <c r="DU299" s="311"/>
      <c r="DV299" s="311"/>
      <c r="DW299" s="311"/>
      <c r="DX299" s="101"/>
      <c r="DY299" s="101"/>
      <c r="DZ299" s="101"/>
      <c r="EA299" s="101"/>
      <c r="EB299" s="101"/>
      <c r="EC299" s="101"/>
      <c r="ED299" s="101"/>
      <c r="EE299" s="311"/>
      <c r="EF299" s="101"/>
      <c r="EG299" s="101"/>
      <c r="EH299" s="101"/>
      <c r="EI299" s="101"/>
      <c r="EJ299" s="105"/>
      <c r="EK299" s="105"/>
      <c r="EL299" s="69"/>
      <c r="EM299" s="68"/>
      <c r="EN299" s="68"/>
      <c r="EO299" s="68"/>
      <c r="EP299" s="68"/>
      <c r="EQ299" s="68"/>
      <c r="ER299" s="68"/>
      <c r="ES299" s="15"/>
      <c r="ET299" s="15"/>
      <c r="EU299" s="105"/>
      <c r="EV299" s="105"/>
      <c r="EW299" s="105"/>
      <c r="EX299" s="105"/>
      <c r="EY299" s="105"/>
      <c r="EZ299" s="105"/>
      <c r="FA299" s="67"/>
      <c r="FB299" s="105"/>
      <c r="FC299" s="105"/>
      <c r="FD299" s="105"/>
      <c r="FE299" s="105"/>
      <c r="FF299" s="105"/>
      <c r="FG299" s="105"/>
      <c r="FH299" s="67"/>
      <c r="FI299" s="67"/>
      <c r="FJ299" s="67"/>
      <c r="FK299" s="67"/>
      <c r="FL299" s="67"/>
      <c r="FM299" s="67"/>
      <c r="FN299" s="67"/>
    </row>
    <row r="300" spans="2:170" ht="22.5" customHeight="1" x14ac:dyDescent="0.45">
      <c r="B300" s="133" t="str">
        <f>IF(Data!B299&lt;&gt;"",Data!B299,"")</f>
        <v/>
      </c>
      <c r="C300" s="158" t="str">
        <f>IF(Data!C299&lt;&gt;"",Data!C299,"")</f>
        <v/>
      </c>
      <c r="D300" s="106" t="str">
        <f>IF(Data!D299&lt;&gt;"",Data!D299,"")</f>
        <v/>
      </c>
      <c r="E300" s="140">
        <f>IF(AND(I300=1,Data!T299=0),0,IF(I300=999,999,Data!T299))</f>
        <v>999</v>
      </c>
      <c r="F300" s="140" t="str">
        <f t="shared" si="176"/>
        <v/>
      </c>
      <c r="G300" s="140" t="str">
        <f>IF(Data!K299&lt;&gt;"",Data!K299,"")</f>
        <v/>
      </c>
      <c r="H300" s="141" t="str">
        <f>IF(Data!L299&lt;&gt;"",Data!L299,"")</f>
        <v/>
      </c>
      <c r="I300" s="63">
        <f>IF(Data!M299&lt;&gt;"",Data!M299,"")</f>
        <v>999</v>
      </c>
      <c r="J300" s="63">
        <f t="shared" si="177"/>
        <v>0</v>
      </c>
      <c r="L300" s="64" t="str">
        <f t="shared" si="178"/>
        <v/>
      </c>
      <c r="M300" s="74"/>
      <c r="N300" s="63">
        <f t="shared" si="179"/>
        <v>0</v>
      </c>
      <c r="P300" s="64" t="str">
        <f t="shared" si="180"/>
        <v/>
      </c>
      <c r="R300" s="63">
        <f t="shared" si="181"/>
        <v>0</v>
      </c>
      <c r="S300" s="64" t="str">
        <f t="shared" si="182"/>
        <v/>
      </c>
      <c r="W300" s="310">
        <f t="shared" si="183"/>
        <v>999</v>
      </c>
      <c r="Y300" s="65">
        <f t="shared" si="184"/>
        <v>0</v>
      </c>
      <c r="Z300" s="65">
        <f t="shared" si="185"/>
        <v>0</v>
      </c>
      <c r="AA300" s="65">
        <f t="shared" si="186"/>
        <v>0</v>
      </c>
      <c r="AB300" s="65">
        <f t="shared" si="187"/>
        <v>0</v>
      </c>
      <c r="AC300" s="65">
        <f t="shared" si="188"/>
        <v>0</v>
      </c>
      <c r="AD300" s="65">
        <f t="shared" si="189"/>
        <v>0</v>
      </c>
      <c r="AE300" s="65">
        <f t="shared" si="190"/>
        <v>0</v>
      </c>
      <c r="AF300" s="65">
        <f t="shared" si="191"/>
        <v>0</v>
      </c>
      <c r="AG300" s="65">
        <f t="shared" si="192"/>
        <v>0</v>
      </c>
      <c r="AH300" s="65">
        <f t="shared" si="193"/>
        <v>0</v>
      </c>
      <c r="AI300" s="65">
        <f t="shared" si="194"/>
        <v>0</v>
      </c>
      <c r="AJ300" s="65">
        <f t="shared" si="195"/>
        <v>0</v>
      </c>
      <c r="AK300" s="65">
        <f t="shared" si="196"/>
        <v>0</v>
      </c>
      <c r="AL300" s="65">
        <f t="shared" si="197"/>
        <v>0</v>
      </c>
      <c r="AM300" s="65">
        <f t="shared" si="198"/>
        <v>0</v>
      </c>
      <c r="AN300" s="65">
        <f t="shared" si="199"/>
        <v>0</v>
      </c>
      <c r="AO300" s="65">
        <f t="shared" si="200"/>
        <v>0</v>
      </c>
      <c r="AP300" s="65">
        <f t="shared" si="201"/>
        <v>0</v>
      </c>
      <c r="AQ300" s="65">
        <f t="shared" si="202"/>
        <v>0</v>
      </c>
      <c r="AR300" s="65">
        <f t="shared" si="203"/>
        <v>0</v>
      </c>
      <c r="AS300" s="65">
        <f t="shared" si="204"/>
        <v>0</v>
      </c>
      <c r="AT300" s="65">
        <f t="shared" si="205"/>
        <v>0</v>
      </c>
      <c r="AU300" s="65">
        <f t="shared" si="206"/>
        <v>0</v>
      </c>
      <c r="AV300" s="65">
        <f t="shared" si="207"/>
        <v>0</v>
      </c>
      <c r="AW300" s="65">
        <f t="shared" si="208"/>
        <v>0</v>
      </c>
      <c r="AX300" s="65">
        <f t="shared" si="209"/>
        <v>0</v>
      </c>
      <c r="AY300" s="65">
        <f t="shared" si="210"/>
        <v>0</v>
      </c>
      <c r="AZ300" s="65">
        <f t="shared" si="211"/>
        <v>0</v>
      </c>
      <c r="BA300" s="65">
        <f t="shared" si="212"/>
        <v>0</v>
      </c>
      <c r="BB300" s="65">
        <f t="shared" si="213"/>
        <v>0</v>
      </c>
      <c r="BC300" s="65">
        <f t="shared" si="214"/>
        <v>0</v>
      </c>
      <c r="BD300" s="65">
        <f t="shared" si="215"/>
        <v>0</v>
      </c>
      <c r="BE300" s="65">
        <f t="shared" si="216"/>
        <v>0</v>
      </c>
      <c r="BF300" s="65">
        <f t="shared" si="217"/>
        <v>0</v>
      </c>
      <c r="BG300" s="65">
        <f t="shared" si="218"/>
        <v>0</v>
      </c>
      <c r="BI300" s="371">
        <v>2045</v>
      </c>
      <c r="BJ300" s="342">
        <v>10.036264521529635</v>
      </c>
      <c r="BK300" s="342">
        <v>11.79084301435309</v>
      </c>
      <c r="BL300" s="342">
        <v>12.668132260764818</v>
      </c>
      <c r="BM300" s="342">
        <v>13.545421507176545</v>
      </c>
      <c r="BN300" s="342">
        <v>15.3</v>
      </c>
      <c r="BO300" s="342">
        <v>17.479930854720049</v>
      </c>
      <c r="BP300" s="342">
        <v>18.569896282080073</v>
      </c>
      <c r="BQ300" s="342">
        <v>19.659861709440097</v>
      </c>
      <c r="BR300" s="342">
        <v>21.839792564160149</v>
      </c>
      <c r="BS300" s="65"/>
      <c r="BT300" s="371">
        <v>2045</v>
      </c>
      <c r="BU300" s="342">
        <v>87.277457685947027</v>
      </c>
      <c r="BV300" s="342">
        <v>91.318305123964691</v>
      </c>
      <c r="BW300" s="342">
        <v>93.338728842973509</v>
      </c>
      <c r="BX300" s="342">
        <v>95.359152561982341</v>
      </c>
      <c r="BY300" s="342">
        <v>99.4</v>
      </c>
      <c r="BZ300" s="342">
        <v>103.22817125706935</v>
      </c>
      <c r="CA300" s="342">
        <v>105.14225688560401</v>
      </c>
      <c r="CB300" s="342">
        <v>107.05634251413871</v>
      </c>
      <c r="CC300" s="342">
        <v>110.88451377120805</v>
      </c>
      <c r="CE300" s="385">
        <v>89.75</v>
      </c>
      <c r="CF300" s="342">
        <v>10.078871557197981</v>
      </c>
      <c r="CG300" s="342">
        <v>11.035914371465321</v>
      </c>
      <c r="CH300" s="342">
        <v>11.51443577859899</v>
      </c>
      <c r="CI300" s="342">
        <v>11.99295718573266</v>
      </c>
      <c r="CJ300" s="342">
        <v>12.95</v>
      </c>
      <c r="CK300" s="342">
        <v>14.385564221401008</v>
      </c>
      <c r="CL300" s="342">
        <v>15.103346332101513</v>
      </c>
      <c r="CM300" s="342">
        <v>15.821128442802017</v>
      </c>
      <c r="CN300" s="342">
        <v>17.256692664203023</v>
      </c>
      <c r="CO300" s="342">
        <v>9.7937483411257897</v>
      </c>
      <c r="CP300" s="342">
        <v>10.73749889408386</v>
      </c>
      <c r="CQ300" s="342">
        <v>11.209374170562894</v>
      </c>
      <c r="CR300" s="342">
        <v>11.681249447041928</v>
      </c>
      <c r="CS300" s="342">
        <v>12.625</v>
      </c>
      <c r="CT300" s="342">
        <v>14.020687437473203</v>
      </c>
      <c r="CU300" s="342">
        <v>14.718531156209806</v>
      </c>
      <c r="CV300" s="342">
        <v>15.416374874946406</v>
      </c>
      <c r="CW300" s="342">
        <v>16.812062312419606</v>
      </c>
      <c r="CY300" s="101">
        <f t="shared" si="219"/>
        <v>0</v>
      </c>
      <c r="CZ300" s="101"/>
      <c r="DA300" s="101"/>
      <c r="DB300" s="311"/>
      <c r="DC300" s="311"/>
      <c r="DD300" s="311"/>
      <c r="DE300" s="311"/>
      <c r="DF300" s="311"/>
      <c r="DP300" s="311"/>
      <c r="DQ300" s="311"/>
      <c r="DR300" s="311"/>
      <c r="DS300" s="311"/>
      <c r="DT300" s="311"/>
      <c r="DU300" s="311"/>
      <c r="DV300" s="311"/>
      <c r="DW300" s="311"/>
      <c r="DX300" s="101"/>
      <c r="DY300" s="101"/>
      <c r="DZ300" s="101"/>
      <c r="EA300" s="101"/>
      <c r="EB300" s="101"/>
      <c r="EC300" s="101"/>
      <c r="ED300" s="101"/>
      <c r="EE300" s="311"/>
      <c r="EF300" s="101"/>
      <c r="EG300" s="101"/>
      <c r="EH300" s="101"/>
      <c r="EI300" s="101"/>
      <c r="EJ300" s="105"/>
      <c r="EK300" s="105"/>
      <c r="EL300" s="69"/>
      <c r="EM300" s="68"/>
      <c r="EN300" s="68"/>
      <c r="EO300" s="68"/>
      <c r="EP300" s="68"/>
      <c r="EQ300" s="68"/>
      <c r="ER300" s="68"/>
      <c r="ES300" s="15"/>
      <c r="ET300" s="15"/>
      <c r="EU300" s="105"/>
      <c r="EV300" s="105"/>
      <c r="EW300" s="105"/>
      <c r="EX300" s="105"/>
      <c r="EY300" s="105"/>
      <c r="EZ300" s="105"/>
      <c r="FA300" s="67"/>
      <c r="FB300" s="105"/>
      <c r="FC300" s="105"/>
      <c r="FD300" s="105"/>
      <c r="FE300" s="105"/>
      <c r="FF300" s="105"/>
      <c r="FG300" s="105"/>
      <c r="FH300" s="67"/>
      <c r="FI300" s="67"/>
      <c r="FJ300" s="67"/>
      <c r="FK300" s="67"/>
      <c r="FL300" s="67"/>
      <c r="FM300" s="67"/>
      <c r="FN300" s="67"/>
    </row>
    <row r="301" spans="2:170" ht="22.5" customHeight="1" x14ac:dyDescent="0.45">
      <c r="B301" s="133" t="str">
        <f>IF(Data!B300&lt;&gt;"",Data!B300,"")</f>
        <v/>
      </c>
      <c r="C301" s="158" t="str">
        <f>IF(Data!C300&lt;&gt;"",Data!C300,"")</f>
        <v/>
      </c>
      <c r="D301" s="106" t="str">
        <f>IF(Data!D300&lt;&gt;"",Data!D300,"")</f>
        <v/>
      </c>
      <c r="E301" s="140">
        <f>IF(AND(I301=1,Data!T300=0),0,IF(I301=999,999,Data!T300))</f>
        <v>999</v>
      </c>
      <c r="F301" s="140" t="str">
        <f t="shared" si="176"/>
        <v/>
      </c>
      <c r="G301" s="140" t="str">
        <f>IF(Data!K300&lt;&gt;"",Data!K300,"")</f>
        <v/>
      </c>
      <c r="H301" s="141" t="str">
        <f>IF(Data!L300&lt;&gt;"",Data!L300,"")</f>
        <v/>
      </c>
      <c r="I301" s="63">
        <f>IF(Data!M300&lt;&gt;"",Data!M300,"")</f>
        <v>999</v>
      </c>
      <c r="J301" s="63">
        <f t="shared" si="177"/>
        <v>0</v>
      </c>
      <c r="L301" s="64" t="str">
        <f t="shared" si="178"/>
        <v/>
      </c>
      <c r="M301" s="74"/>
      <c r="N301" s="63">
        <f t="shared" si="179"/>
        <v>0</v>
      </c>
      <c r="P301" s="64" t="str">
        <f t="shared" si="180"/>
        <v/>
      </c>
      <c r="R301" s="63">
        <f t="shared" si="181"/>
        <v>0</v>
      </c>
      <c r="S301" s="64" t="str">
        <f t="shared" si="182"/>
        <v/>
      </c>
      <c r="W301" s="310">
        <f t="shared" si="183"/>
        <v>999</v>
      </c>
      <c r="Y301" s="65">
        <f t="shared" si="184"/>
        <v>0</v>
      </c>
      <c r="Z301" s="65">
        <f t="shared" si="185"/>
        <v>0</v>
      </c>
      <c r="AA301" s="65">
        <f t="shared" si="186"/>
        <v>0</v>
      </c>
      <c r="AB301" s="65">
        <f t="shared" si="187"/>
        <v>0</v>
      </c>
      <c r="AC301" s="65">
        <f t="shared" si="188"/>
        <v>0</v>
      </c>
      <c r="AD301" s="65">
        <f t="shared" si="189"/>
        <v>0</v>
      </c>
      <c r="AE301" s="65">
        <f t="shared" si="190"/>
        <v>0</v>
      </c>
      <c r="AF301" s="65">
        <f t="shared" si="191"/>
        <v>0</v>
      </c>
      <c r="AG301" s="65">
        <f t="shared" si="192"/>
        <v>0</v>
      </c>
      <c r="AH301" s="65">
        <f t="shared" si="193"/>
        <v>0</v>
      </c>
      <c r="AI301" s="65">
        <f t="shared" si="194"/>
        <v>0</v>
      </c>
      <c r="AJ301" s="65">
        <f t="shared" si="195"/>
        <v>0</v>
      </c>
      <c r="AK301" s="65">
        <f t="shared" si="196"/>
        <v>0</v>
      </c>
      <c r="AL301" s="65">
        <f t="shared" si="197"/>
        <v>0</v>
      </c>
      <c r="AM301" s="65">
        <f t="shared" si="198"/>
        <v>0</v>
      </c>
      <c r="AN301" s="65">
        <f t="shared" si="199"/>
        <v>0</v>
      </c>
      <c r="AO301" s="65">
        <f t="shared" si="200"/>
        <v>0</v>
      </c>
      <c r="AP301" s="65">
        <f t="shared" si="201"/>
        <v>0</v>
      </c>
      <c r="AQ301" s="65">
        <f t="shared" si="202"/>
        <v>0</v>
      </c>
      <c r="AR301" s="65">
        <f t="shared" si="203"/>
        <v>0</v>
      </c>
      <c r="AS301" s="65">
        <f t="shared" si="204"/>
        <v>0</v>
      </c>
      <c r="AT301" s="65">
        <f t="shared" si="205"/>
        <v>0</v>
      </c>
      <c r="AU301" s="65">
        <f t="shared" si="206"/>
        <v>0</v>
      </c>
      <c r="AV301" s="65">
        <f t="shared" si="207"/>
        <v>0</v>
      </c>
      <c r="AW301" s="65">
        <f t="shared" si="208"/>
        <v>0</v>
      </c>
      <c r="AX301" s="65">
        <f t="shared" si="209"/>
        <v>0</v>
      </c>
      <c r="AY301" s="65">
        <f t="shared" si="210"/>
        <v>0</v>
      </c>
      <c r="AZ301" s="65">
        <f t="shared" si="211"/>
        <v>0</v>
      </c>
      <c r="BA301" s="65">
        <f t="shared" si="212"/>
        <v>0</v>
      </c>
      <c r="BB301" s="65">
        <f t="shared" si="213"/>
        <v>0</v>
      </c>
      <c r="BC301" s="65">
        <f t="shared" si="214"/>
        <v>0</v>
      </c>
      <c r="BD301" s="65">
        <f t="shared" si="215"/>
        <v>0</v>
      </c>
      <c r="BE301" s="65">
        <f t="shared" si="216"/>
        <v>0</v>
      </c>
      <c r="BF301" s="65">
        <f t="shared" si="217"/>
        <v>0</v>
      </c>
      <c r="BG301" s="65">
        <f t="shared" si="218"/>
        <v>0</v>
      </c>
      <c r="BI301" s="371">
        <v>2046</v>
      </c>
      <c r="BJ301" s="342">
        <v>10.136264521529634</v>
      </c>
      <c r="BK301" s="342">
        <v>11.89084301435309</v>
      </c>
      <c r="BL301" s="342">
        <v>12.768132260764817</v>
      </c>
      <c r="BM301" s="342">
        <v>13.645421507176545</v>
      </c>
      <c r="BN301" s="342">
        <v>15.4</v>
      </c>
      <c r="BO301" s="342">
        <v>17.633099899957124</v>
      </c>
      <c r="BP301" s="342">
        <v>18.749649849935686</v>
      </c>
      <c r="BQ301" s="342">
        <v>19.866199799914249</v>
      </c>
      <c r="BR301" s="342">
        <v>22.099299699871374</v>
      </c>
      <c r="BS301" s="65"/>
      <c r="BT301" s="371">
        <v>2046</v>
      </c>
      <c r="BU301" s="342">
        <v>87.717950550235813</v>
      </c>
      <c r="BV301" s="342">
        <v>91.811967033490546</v>
      </c>
      <c r="BW301" s="342">
        <v>93.858975275117899</v>
      </c>
      <c r="BX301" s="342">
        <v>95.905983516745266</v>
      </c>
      <c r="BY301" s="342">
        <v>100</v>
      </c>
      <c r="BZ301" s="342">
        <v>103.82817125706936</v>
      </c>
      <c r="CA301" s="342">
        <v>105.74225688560404</v>
      </c>
      <c r="CB301" s="342">
        <v>107.65634251413871</v>
      </c>
      <c r="CC301" s="342">
        <v>111.48451377120807</v>
      </c>
      <c r="CE301" s="385">
        <v>90</v>
      </c>
      <c r="CF301" s="342">
        <v>10.128871557197982</v>
      </c>
      <c r="CG301" s="342">
        <v>11.085914371465321</v>
      </c>
      <c r="CH301" s="342">
        <v>11.564435778598991</v>
      </c>
      <c r="CI301" s="342">
        <v>12.042957185732661</v>
      </c>
      <c r="CJ301" s="342">
        <v>13</v>
      </c>
      <c r="CK301" s="342">
        <v>14.435564221401009</v>
      </c>
      <c r="CL301" s="342">
        <v>15.153346332101513</v>
      </c>
      <c r="CM301" s="342">
        <v>15.871128442802016</v>
      </c>
      <c r="CN301" s="342">
        <v>17.306692664203023</v>
      </c>
      <c r="CO301" s="342">
        <v>9.828871557197985</v>
      </c>
      <c r="CP301" s="342">
        <v>10.785914371465323</v>
      </c>
      <c r="CQ301" s="342">
        <v>11.26443577859899</v>
      </c>
      <c r="CR301" s="342">
        <v>11.74295718573266</v>
      </c>
      <c r="CS301" s="342">
        <v>12.7</v>
      </c>
      <c r="CT301" s="342">
        <v>14.082395176163935</v>
      </c>
      <c r="CU301" s="342">
        <v>14.773592764245903</v>
      </c>
      <c r="CV301" s="342">
        <v>15.464790352327869</v>
      </c>
      <c r="CW301" s="342">
        <v>16.847185528491803</v>
      </c>
      <c r="CY301" s="101">
        <f t="shared" si="219"/>
        <v>0</v>
      </c>
      <c r="CZ301" s="101"/>
      <c r="DA301" s="101"/>
      <c r="DB301" s="311"/>
      <c r="DC301" s="311"/>
      <c r="DD301" s="311"/>
      <c r="DE301" s="311"/>
      <c r="DF301" s="311"/>
      <c r="DP301" s="311"/>
      <c r="DQ301" s="311"/>
      <c r="DR301" s="311"/>
      <c r="DS301" s="311"/>
      <c r="DT301" s="311"/>
      <c r="DU301" s="311"/>
      <c r="DV301" s="311"/>
      <c r="DW301" s="311"/>
      <c r="DX301" s="101"/>
      <c r="DY301" s="101"/>
      <c r="DZ301" s="101"/>
      <c r="EA301" s="101"/>
      <c r="EB301" s="101"/>
      <c r="EC301" s="101"/>
      <c r="ED301" s="101"/>
      <c r="EE301" s="311"/>
      <c r="EF301" s="101"/>
      <c r="EG301" s="101"/>
      <c r="EH301" s="101"/>
      <c r="EI301" s="101"/>
      <c r="EJ301" s="105"/>
      <c r="EK301" s="105"/>
      <c r="EL301" s="69"/>
      <c r="EM301" s="68"/>
      <c r="EN301" s="68"/>
      <c r="EO301" s="68"/>
      <c r="EP301" s="68"/>
      <c r="EQ301" s="68"/>
      <c r="ER301" s="68"/>
      <c r="ES301" s="15"/>
      <c r="ET301" s="15"/>
      <c r="EU301" s="105"/>
      <c r="EV301" s="105"/>
      <c r="EW301" s="105"/>
      <c r="EX301" s="105"/>
      <c r="EY301" s="105"/>
      <c r="EZ301" s="105"/>
      <c r="FA301" s="67"/>
      <c r="FB301" s="105"/>
      <c r="FC301" s="105"/>
      <c r="FD301" s="105"/>
      <c r="FE301" s="105"/>
      <c r="FF301" s="105"/>
      <c r="FG301" s="105"/>
      <c r="FH301" s="67"/>
      <c r="FI301" s="67"/>
      <c r="FJ301" s="67"/>
      <c r="FK301" s="67"/>
      <c r="FL301" s="67"/>
      <c r="FM301" s="67"/>
      <c r="FN301" s="67"/>
    </row>
    <row r="302" spans="2:170" ht="22.5" customHeight="1" x14ac:dyDescent="0.45">
      <c r="B302" s="133" t="str">
        <f>IF(Data!B301&lt;&gt;"",Data!B301,"")</f>
        <v/>
      </c>
      <c r="C302" s="158" t="str">
        <f>IF(Data!C301&lt;&gt;"",Data!C301,"")</f>
        <v/>
      </c>
      <c r="D302" s="106" t="str">
        <f>IF(Data!D301&lt;&gt;"",Data!D301,"")</f>
        <v/>
      </c>
      <c r="E302" s="140">
        <f>IF(AND(I302=1,Data!T301=0),0,IF(I302=999,999,Data!T301))</f>
        <v>999</v>
      </c>
      <c r="F302" s="140" t="str">
        <f t="shared" si="176"/>
        <v/>
      </c>
      <c r="G302" s="140" t="str">
        <f>IF(Data!K301&lt;&gt;"",Data!K301,"")</f>
        <v/>
      </c>
      <c r="H302" s="141" t="str">
        <f>IF(Data!L301&lt;&gt;"",Data!L301,"")</f>
        <v/>
      </c>
      <c r="I302" s="63">
        <f>IF(Data!M301&lt;&gt;"",Data!M301,"")</f>
        <v>999</v>
      </c>
      <c r="J302" s="63">
        <f t="shared" si="177"/>
        <v>0</v>
      </c>
      <c r="L302" s="64" t="str">
        <f t="shared" si="178"/>
        <v/>
      </c>
      <c r="M302" s="74"/>
      <c r="N302" s="63">
        <f t="shared" si="179"/>
        <v>0</v>
      </c>
      <c r="P302" s="64" t="str">
        <f t="shared" si="180"/>
        <v/>
      </c>
      <c r="R302" s="63">
        <f t="shared" si="181"/>
        <v>0</v>
      </c>
      <c r="S302" s="64" t="str">
        <f t="shared" si="182"/>
        <v/>
      </c>
      <c r="W302" s="310">
        <f t="shared" si="183"/>
        <v>999</v>
      </c>
      <c r="Y302" s="65">
        <f t="shared" si="184"/>
        <v>0</v>
      </c>
      <c r="Z302" s="65">
        <f t="shared" si="185"/>
        <v>0</v>
      </c>
      <c r="AA302" s="65">
        <f t="shared" si="186"/>
        <v>0</v>
      </c>
      <c r="AB302" s="65">
        <f t="shared" si="187"/>
        <v>0</v>
      </c>
      <c r="AC302" s="65">
        <f t="shared" si="188"/>
        <v>0</v>
      </c>
      <c r="AD302" s="65">
        <f t="shared" si="189"/>
        <v>0</v>
      </c>
      <c r="AE302" s="65">
        <f t="shared" si="190"/>
        <v>0</v>
      </c>
      <c r="AF302" s="65">
        <f t="shared" si="191"/>
        <v>0</v>
      </c>
      <c r="AG302" s="65">
        <f t="shared" si="192"/>
        <v>0</v>
      </c>
      <c r="AH302" s="65">
        <f t="shared" si="193"/>
        <v>0</v>
      </c>
      <c r="AI302" s="65">
        <f t="shared" si="194"/>
        <v>0</v>
      </c>
      <c r="AJ302" s="65">
        <f t="shared" si="195"/>
        <v>0</v>
      </c>
      <c r="AK302" s="65">
        <f t="shared" si="196"/>
        <v>0</v>
      </c>
      <c r="AL302" s="65">
        <f t="shared" si="197"/>
        <v>0</v>
      </c>
      <c r="AM302" s="65">
        <f t="shared" si="198"/>
        <v>0</v>
      </c>
      <c r="AN302" s="65">
        <f t="shared" si="199"/>
        <v>0</v>
      </c>
      <c r="AO302" s="65">
        <f t="shared" si="200"/>
        <v>0</v>
      </c>
      <c r="AP302" s="65">
        <f t="shared" si="201"/>
        <v>0</v>
      </c>
      <c r="AQ302" s="65">
        <f t="shared" si="202"/>
        <v>0</v>
      </c>
      <c r="AR302" s="65">
        <f t="shared" si="203"/>
        <v>0</v>
      </c>
      <c r="AS302" s="65">
        <f t="shared" si="204"/>
        <v>0</v>
      </c>
      <c r="AT302" s="65">
        <f t="shared" si="205"/>
        <v>0</v>
      </c>
      <c r="AU302" s="65">
        <f t="shared" si="206"/>
        <v>0</v>
      </c>
      <c r="AV302" s="65">
        <f t="shared" si="207"/>
        <v>0</v>
      </c>
      <c r="AW302" s="65">
        <f t="shared" si="208"/>
        <v>0</v>
      </c>
      <c r="AX302" s="65">
        <f t="shared" si="209"/>
        <v>0</v>
      </c>
      <c r="AY302" s="65">
        <f t="shared" si="210"/>
        <v>0</v>
      </c>
      <c r="AZ302" s="65">
        <f t="shared" si="211"/>
        <v>0</v>
      </c>
      <c r="BA302" s="65">
        <f t="shared" si="212"/>
        <v>0</v>
      </c>
      <c r="BB302" s="65">
        <f t="shared" si="213"/>
        <v>0</v>
      </c>
      <c r="BC302" s="65">
        <f t="shared" si="214"/>
        <v>0</v>
      </c>
      <c r="BD302" s="65">
        <f t="shared" si="215"/>
        <v>0</v>
      </c>
      <c r="BE302" s="65">
        <f t="shared" si="216"/>
        <v>0</v>
      </c>
      <c r="BF302" s="65">
        <f t="shared" si="217"/>
        <v>0</v>
      </c>
      <c r="BG302" s="65">
        <f t="shared" si="218"/>
        <v>0</v>
      </c>
      <c r="BI302" s="371">
        <v>2047</v>
      </c>
      <c r="BJ302" s="342">
        <v>10.176757385818412</v>
      </c>
      <c r="BK302" s="342">
        <v>11.984504923878941</v>
      </c>
      <c r="BL302" s="342">
        <v>12.888378692909207</v>
      </c>
      <c r="BM302" s="342">
        <v>13.792252461939471</v>
      </c>
      <c r="BN302" s="342">
        <v>15.6</v>
      </c>
      <c r="BO302" s="342">
        <v>17.833099899957126</v>
      </c>
      <c r="BP302" s="342">
        <v>18.949649849935689</v>
      </c>
      <c r="BQ302" s="342">
        <v>20.066199799914251</v>
      </c>
      <c r="BR302" s="342">
        <v>22.299299699871376</v>
      </c>
      <c r="BS302" s="65"/>
      <c r="BT302" s="371">
        <v>2047</v>
      </c>
      <c r="BU302" s="342">
        <v>88.158443414524598</v>
      </c>
      <c r="BV302" s="342">
        <v>92.305628943016387</v>
      </c>
      <c r="BW302" s="342">
        <v>94.379221707262289</v>
      </c>
      <c r="BX302" s="342">
        <v>96.452814471508191</v>
      </c>
      <c r="BY302" s="342">
        <v>100.6</v>
      </c>
      <c r="BZ302" s="342">
        <v>104.42817125706935</v>
      </c>
      <c r="CA302" s="342">
        <v>106.34225688560403</v>
      </c>
      <c r="CB302" s="342">
        <v>108.25634251413871</v>
      </c>
      <c r="CC302" s="342">
        <v>112.08451377120807</v>
      </c>
      <c r="CE302" s="385">
        <v>90.25</v>
      </c>
      <c r="CF302" s="342">
        <v>10.163994773270176</v>
      </c>
      <c r="CG302" s="342">
        <v>11.134329848846784</v>
      </c>
      <c r="CH302" s="342">
        <v>11.619497386635089</v>
      </c>
      <c r="CI302" s="342">
        <v>12.104664924423393</v>
      </c>
      <c r="CJ302" s="342">
        <v>13.074999999999999</v>
      </c>
      <c r="CK302" s="342">
        <v>14.510564221401008</v>
      </c>
      <c r="CL302" s="342">
        <v>15.228346332101513</v>
      </c>
      <c r="CM302" s="342">
        <v>15.946128442802017</v>
      </c>
      <c r="CN302" s="342">
        <v>17.381692664203023</v>
      </c>
      <c r="CO302" s="342">
        <v>9.8639947732701785</v>
      </c>
      <c r="CP302" s="342">
        <v>10.834329848846785</v>
      </c>
      <c r="CQ302" s="342">
        <v>11.319497386635089</v>
      </c>
      <c r="CR302" s="342">
        <v>11.804664924423392</v>
      </c>
      <c r="CS302" s="342">
        <v>12.775</v>
      </c>
      <c r="CT302" s="342">
        <v>14.157395176163934</v>
      </c>
      <c r="CU302" s="342">
        <v>14.848592764245904</v>
      </c>
      <c r="CV302" s="342">
        <v>15.53979035232787</v>
      </c>
      <c r="CW302" s="342">
        <v>16.922185528491802</v>
      </c>
      <c r="CY302" s="101">
        <f t="shared" si="219"/>
        <v>0</v>
      </c>
      <c r="CZ302" s="101"/>
      <c r="DA302" s="101"/>
      <c r="DB302" s="311"/>
      <c r="DC302" s="311"/>
      <c r="DD302" s="311"/>
      <c r="DE302" s="311"/>
      <c r="DF302" s="311"/>
      <c r="DP302" s="311"/>
      <c r="DQ302" s="311"/>
      <c r="DR302" s="311"/>
      <c r="DS302" s="311"/>
      <c r="DT302" s="311"/>
      <c r="DU302" s="311"/>
      <c r="DV302" s="311"/>
      <c r="DW302" s="311"/>
      <c r="DX302" s="101"/>
      <c r="DY302" s="101"/>
      <c r="DZ302" s="101"/>
      <c r="EA302" s="101"/>
      <c r="EB302" s="101"/>
      <c r="EC302" s="101"/>
      <c r="ED302" s="101"/>
      <c r="EE302" s="311"/>
      <c r="EF302" s="101"/>
      <c r="EG302" s="101"/>
      <c r="EH302" s="101"/>
      <c r="EI302" s="101"/>
      <c r="EJ302" s="105"/>
      <c r="EK302" s="105"/>
      <c r="EL302" s="69"/>
      <c r="EM302" s="68"/>
      <c r="EN302" s="68"/>
      <c r="EO302" s="68"/>
      <c r="EP302" s="68"/>
      <c r="EQ302" s="68"/>
      <c r="ER302" s="68"/>
      <c r="ES302" s="15"/>
      <c r="ET302" s="15"/>
      <c r="EU302" s="105"/>
      <c r="EV302" s="105"/>
      <c r="EW302" s="105"/>
      <c r="EX302" s="105"/>
      <c r="EY302" s="105"/>
      <c r="EZ302" s="105"/>
      <c r="FA302" s="67"/>
      <c r="FB302" s="105"/>
      <c r="FC302" s="105"/>
      <c r="FD302" s="105"/>
      <c r="FE302" s="105"/>
      <c r="FF302" s="105"/>
      <c r="FG302" s="105"/>
      <c r="FH302" s="67"/>
      <c r="FI302" s="67"/>
      <c r="FJ302" s="67"/>
      <c r="FK302" s="67"/>
      <c r="FL302" s="67"/>
      <c r="FM302" s="67"/>
      <c r="FN302" s="67"/>
    </row>
    <row r="303" spans="2:170" ht="22.5" customHeight="1" x14ac:dyDescent="0.45">
      <c r="B303" s="133" t="str">
        <f>IF(Data!B302&lt;&gt;"",Data!B302,"")</f>
        <v/>
      </c>
      <c r="C303" s="158" t="str">
        <f>IF(Data!C302&lt;&gt;"",Data!C302,"")</f>
        <v/>
      </c>
      <c r="D303" s="106" t="str">
        <f>IF(Data!D302&lt;&gt;"",Data!D302,"")</f>
        <v/>
      </c>
      <c r="E303" s="140">
        <f>IF(AND(I303=1,Data!T302=0),0,IF(I303=999,999,Data!T302))</f>
        <v>999</v>
      </c>
      <c r="F303" s="140" t="str">
        <f t="shared" si="176"/>
        <v/>
      </c>
      <c r="G303" s="140" t="str">
        <f>IF(Data!K302&lt;&gt;"",Data!K302,"")</f>
        <v/>
      </c>
      <c r="H303" s="141" t="str">
        <f>IF(Data!L302&lt;&gt;"",Data!L302,"")</f>
        <v/>
      </c>
      <c r="I303" s="63">
        <f>IF(Data!M302&lt;&gt;"",Data!M302,"")</f>
        <v>999</v>
      </c>
      <c r="J303" s="63">
        <f t="shared" si="177"/>
        <v>0</v>
      </c>
      <c r="L303" s="64" t="str">
        <f t="shared" si="178"/>
        <v/>
      </c>
      <c r="M303" s="74"/>
      <c r="N303" s="63">
        <f t="shared" si="179"/>
        <v>0</v>
      </c>
      <c r="P303" s="64" t="str">
        <f t="shared" si="180"/>
        <v/>
      </c>
      <c r="R303" s="63">
        <f t="shared" si="181"/>
        <v>0</v>
      </c>
      <c r="S303" s="64" t="str">
        <f t="shared" si="182"/>
        <v/>
      </c>
      <c r="W303" s="310">
        <f t="shared" si="183"/>
        <v>999</v>
      </c>
      <c r="Y303" s="65">
        <f t="shared" si="184"/>
        <v>0</v>
      </c>
      <c r="Z303" s="65">
        <f t="shared" si="185"/>
        <v>0</v>
      </c>
      <c r="AA303" s="65">
        <f t="shared" si="186"/>
        <v>0</v>
      </c>
      <c r="AB303" s="65">
        <f t="shared" si="187"/>
        <v>0</v>
      </c>
      <c r="AC303" s="65">
        <f t="shared" si="188"/>
        <v>0</v>
      </c>
      <c r="AD303" s="65">
        <f t="shared" si="189"/>
        <v>0</v>
      </c>
      <c r="AE303" s="65">
        <f t="shared" si="190"/>
        <v>0</v>
      </c>
      <c r="AF303" s="65">
        <f t="shared" si="191"/>
        <v>0</v>
      </c>
      <c r="AG303" s="65">
        <f t="shared" si="192"/>
        <v>0</v>
      </c>
      <c r="AH303" s="65">
        <f t="shared" si="193"/>
        <v>0</v>
      </c>
      <c r="AI303" s="65">
        <f t="shared" si="194"/>
        <v>0</v>
      </c>
      <c r="AJ303" s="65">
        <f t="shared" si="195"/>
        <v>0</v>
      </c>
      <c r="AK303" s="65">
        <f t="shared" si="196"/>
        <v>0</v>
      </c>
      <c r="AL303" s="65">
        <f t="shared" si="197"/>
        <v>0</v>
      </c>
      <c r="AM303" s="65">
        <f t="shared" si="198"/>
        <v>0</v>
      </c>
      <c r="AN303" s="65">
        <f t="shared" si="199"/>
        <v>0</v>
      </c>
      <c r="AO303" s="65">
        <f t="shared" si="200"/>
        <v>0</v>
      </c>
      <c r="AP303" s="65">
        <f t="shared" si="201"/>
        <v>0</v>
      </c>
      <c r="AQ303" s="65">
        <f t="shared" si="202"/>
        <v>0</v>
      </c>
      <c r="AR303" s="65">
        <f t="shared" si="203"/>
        <v>0</v>
      </c>
      <c r="AS303" s="65">
        <f t="shared" si="204"/>
        <v>0</v>
      </c>
      <c r="AT303" s="65">
        <f t="shared" si="205"/>
        <v>0</v>
      </c>
      <c r="AU303" s="65">
        <f t="shared" si="206"/>
        <v>0</v>
      </c>
      <c r="AV303" s="65">
        <f t="shared" si="207"/>
        <v>0</v>
      </c>
      <c r="AW303" s="65">
        <f t="shared" si="208"/>
        <v>0</v>
      </c>
      <c r="AX303" s="65">
        <f t="shared" si="209"/>
        <v>0</v>
      </c>
      <c r="AY303" s="65">
        <f t="shared" si="210"/>
        <v>0</v>
      </c>
      <c r="AZ303" s="65">
        <f t="shared" si="211"/>
        <v>0</v>
      </c>
      <c r="BA303" s="65">
        <f t="shared" si="212"/>
        <v>0</v>
      </c>
      <c r="BB303" s="65">
        <f t="shared" si="213"/>
        <v>0</v>
      </c>
      <c r="BC303" s="65">
        <f t="shared" si="214"/>
        <v>0</v>
      </c>
      <c r="BD303" s="65">
        <f t="shared" si="215"/>
        <v>0</v>
      </c>
      <c r="BE303" s="65">
        <f t="shared" si="216"/>
        <v>0</v>
      </c>
      <c r="BF303" s="65">
        <f t="shared" si="217"/>
        <v>0</v>
      </c>
      <c r="BG303" s="65">
        <f t="shared" si="218"/>
        <v>0</v>
      </c>
      <c r="BI303" s="371">
        <v>2048</v>
      </c>
      <c r="BJ303" s="342">
        <v>10.276757385818414</v>
      </c>
      <c r="BK303" s="342">
        <v>12.084504923878942</v>
      </c>
      <c r="BL303" s="342">
        <v>12.988378692909206</v>
      </c>
      <c r="BM303" s="342">
        <v>13.892252461939471</v>
      </c>
      <c r="BN303" s="342">
        <v>15.7</v>
      </c>
      <c r="BO303" s="342">
        <v>18.039437990431274</v>
      </c>
      <c r="BP303" s="342">
        <v>19.209156985646914</v>
      </c>
      <c r="BQ303" s="342">
        <v>20.378875980862546</v>
      </c>
      <c r="BR303" s="342">
        <v>22.718313971293824</v>
      </c>
      <c r="BS303" s="65"/>
      <c r="BT303" s="371">
        <v>2048</v>
      </c>
      <c r="BU303" s="342">
        <v>88.817950550235821</v>
      </c>
      <c r="BV303" s="342">
        <v>92.911967033490555</v>
      </c>
      <c r="BW303" s="342">
        <v>94.958975275117922</v>
      </c>
      <c r="BX303" s="342">
        <v>97.005983516745275</v>
      </c>
      <c r="BY303" s="342">
        <v>101.1</v>
      </c>
      <c r="BZ303" s="342">
        <v>104.98134030230644</v>
      </c>
      <c r="CA303" s="342">
        <v>106.92201045345965</v>
      </c>
      <c r="CB303" s="342">
        <v>108.86268060461286</v>
      </c>
      <c r="CC303" s="342">
        <v>112.7440209069193</v>
      </c>
      <c r="CE303" s="385">
        <v>90.5</v>
      </c>
      <c r="CF303" s="342">
        <v>10.199117989342371</v>
      </c>
      <c r="CG303" s="342">
        <v>11.182745326228247</v>
      </c>
      <c r="CH303" s="342">
        <v>11.674558994671186</v>
      </c>
      <c r="CI303" s="342">
        <v>12.166372663114124</v>
      </c>
      <c r="CJ303" s="342">
        <v>13.15</v>
      </c>
      <c r="CK303" s="342">
        <v>14.585564221401009</v>
      </c>
      <c r="CL303" s="342">
        <v>15.303346332101514</v>
      </c>
      <c r="CM303" s="342">
        <v>16.021128442802016</v>
      </c>
      <c r="CN303" s="342">
        <v>17.456692664203025</v>
      </c>
      <c r="CO303" s="342">
        <v>9.899117989342372</v>
      </c>
      <c r="CP303" s="342">
        <v>10.882745326228248</v>
      </c>
      <c r="CQ303" s="342">
        <v>11.374558994671185</v>
      </c>
      <c r="CR303" s="342">
        <v>11.866372663114124</v>
      </c>
      <c r="CS303" s="342">
        <v>12.85</v>
      </c>
      <c r="CT303" s="342">
        <v>14.232395176163934</v>
      </c>
      <c r="CU303" s="342">
        <v>14.923592764245903</v>
      </c>
      <c r="CV303" s="342">
        <v>15.614790352327869</v>
      </c>
      <c r="CW303" s="342">
        <v>16.997185528491805</v>
      </c>
      <c r="CY303" s="101">
        <f t="shared" si="219"/>
        <v>0</v>
      </c>
      <c r="CZ303" s="101"/>
      <c r="DA303" s="101"/>
      <c r="DB303" s="311"/>
      <c r="DC303" s="311"/>
      <c r="DD303" s="311"/>
      <c r="DE303" s="311"/>
      <c r="DF303" s="311"/>
      <c r="DP303" s="311"/>
      <c r="DQ303" s="311"/>
      <c r="DR303" s="311"/>
      <c r="DS303" s="311"/>
      <c r="DT303" s="311"/>
      <c r="DU303" s="311"/>
      <c r="DV303" s="311"/>
      <c r="DW303" s="311"/>
      <c r="DX303" s="101"/>
      <c r="DY303" s="101"/>
      <c r="DZ303" s="101"/>
      <c r="EA303" s="101"/>
      <c r="EB303" s="101"/>
      <c r="EC303" s="101"/>
      <c r="ED303" s="101"/>
      <c r="EE303" s="311"/>
      <c r="EF303" s="101"/>
      <c r="EG303" s="101"/>
      <c r="EH303" s="101"/>
      <c r="EI303" s="101"/>
      <c r="EJ303" s="105"/>
      <c r="EK303" s="105"/>
      <c r="EL303" s="69"/>
      <c r="EM303" s="68"/>
      <c r="EN303" s="68"/>
      <c r="EO303" s="68"/>
      <c r="EP303" s="68"/>
      <c r="EQ303" s="68"/>
      <c r="ER303" s="68"/>
      <c r="ES303" s="15"/>
      <c r="ET303" s="15"/>
      <c r="EU303" s="105"/>
      <c r="EV303" s="105"/>
      <c r="EW303" s="105"/>
      <c r="EX303" s="105"/>
      <c r="EY303" s="105"/>
      <c r="EZ303" s="105"/>
      <c r="FA303" s="67"/>
      <c r="FB303" s="105"/>
      <c r="FC303" s="105"/>
      <c r="FD303" s="105"/>
      <c r="FE303" s="105"/>
      <c r="FF303" s="105"/>
      <c r="FG303" s="105"/>
      <c r="FH303" s="67"/>
      <c r="FI303" s="67"/>
      <c r="FJ303" s="67"/>
      <c r="FK303" s="67"/>
      <c r="FL303" s="67"/>
      <c r="FM303" s="67"/>
      <c r="FN303" s="67"/>
    </row>
    <row r="304" spans="2:170" ht="22.5" customHeight="1" x14ac:dyDescent="0.45">
      <c r="B304" s="133" t="str">
        <f>IF(Data!B303&lt;&gt;"",Data!B303,"")</f>
        <v/>
      </c>
      <c r="C304" s="158" t="str">
        <f>IF(Data!C303&lt;&gt;"",Data!C303,"")</f>
        <v/>
      </c>
      <c r="D304" s="106" t="str">
        <f>IF(Data!D303&lt;&gt;"",Data!D303,"")</f>
        <v/>
      </c>
      <c r="E304" s="140">
        <f>IF(AND(I304=1,Data!T303=0),0,IF(I304=999,999,Data!T303))</f>
        <v>999</v>
      </c>
      <c r="F304" s="140" t="str">
        <f t="shared" si="176"/>
        <v/>
      </c>
      <c r="G304" s="140" t="str">
        <f>IF(Data!K303&lt;&gt;"",Data!K303,"")</f>
        <v/>
      </c>
      <c r="H304" s="141" t="str">
        <f>IF(Data!L303&lt;&gt;"",Data!L303,"")</f>
        <v/>
      </c>
      <c r="I304" s="63">
        <f>IF(Data!M303&lt;&gt;"",Data!M303,"")</f>
        <v>999</v>
      </c>
      <c r="J304" s="63">
        <f t="shared" si="177"/>
        <v>0</v>
      </c>
      <c r="L304" s="64" t="str">
        <f t="shared" si="178"/>
        <v/>
      </c>
      <c r="M304" s="74"/>
      <c r="N304" s="63">
        <f t="shared" si="179"/>
        <v>0</v>
      </c>
      <c r="P304" s="64" t="str">
        <f t="shared" si="180"/>
        <v/>
      </c>
      <c r="R304" s="63">
        <f t="shared" si="181"/>
        <v>0</v>
      </c>
      <c r="S304" s="64" t="str">
        <f t="shared" si="182"/>
        <v/>
      </c>
      <c r="W304" s="310">
        <f t="shared" si="183"/>
        <v>999</v>
      </c>
      <c r="Y304" s="65">
        <f t="shared" si="184"/>
        <v>0</v>
      </c>
      <c r="Z304" s="65">
        <f t="shared" si="185"/>
        <v>0</v>
      </c>
      <c r="AA304" s="65">
        <f t="shared" si="186"/>
        <v>0</v>
      </c>
      <c r="AB304" s="65">
        <f t="shared" si="187"/>
        <v>0</v>
      </c>
      <c r="AC304" s="65">
        <f t="shared" si="188"/>
        <v>0</v>
      </c>
      <c r="AD304" s="65">
        <f t="shared" si="189"/>
        <v>0</v>
      </c>
      <c r="AE304" s="65">
        <f t="shared" si="190"/>
        <v>0</v>
      </c>
      <c r="AF304" s="65">
        <f t="shared" si="191"/>
        <v>0</v>
      </c>
      <c r="AG304" s="65">
        <f t="shared" si="192"/>
        <v>0</v>
      </c>
      <c r="AH304" s="65">
        <f t="shared" si="193"/>
        <v>0</v>
      </c>
      <c r="AI304" s="65">
        <f t="shared" si="194"/>
        <v>0</v>
      </c>
      <c r="AJ304" s="65">
        <f t="shared" si="195"/>
        <v>0</v>
      </c>
      <c r="AK304" s="65">
        <f t="shared" si="196"/>
        <v>0</v>
      </c>
      <c r="AL304" s="65">
        <f t="shared" si="197"/>
        <v>0</v>
      </c>
      <c r="AM304" s="65">
        <f t="shared" si="198"/>
        <v>0</v>
      </c>
      <c r="AN304" s="65">
        <f t="shared" si="199"/>
        <v>0</v>
      </c>
      <c r="AO304" s="65">
        <f t="shared" si="200"/>
        <v>0</v>
      </c>
      <c r="AP304" s="65">
        <f t="shared" si="201"/>
        <v>0</v>
      </c>
      <c r="AQ304" s="65">
        <f t="shared" si="202"/>
        <v>0</v>
      </c>
      <c r="AR304" s="65">
        <f t="shared" si="203"/>
        <v>0</v>
      </c>
      <c r="AS304" s="65">
        <f t="shared" si="204"/>
        <v>0</v>
      </c>
      <c r="AT304" s="65">
        <f t="shared" si="205"/>
        <v>0</v>
      </c>
      <c r="AU304" s="65">
        <f t="shared" si="206"/>
        <v>0</v>
      </c>
      <c r="AV304" s="65">
        <f t="shared" si="207"/>
        <v>0</v>
      </c>
      <c r="AW304" s="65">
        <f t="shared" si="208"/>
        <v>0</v>
      </c>
      <c r="AX304" s="65">
        <f t="shared" si="209"/>
        <v>0</v>
      </c>
      <c r="AY304" s="65">
        <f t="shared" si="210"/>
        <v>0</v>
      </c>
      <c r="AZ304" s="65">
        <f t="shared" si="211"/>
        <v>0</v>
      </c>
      <c r="BA304" s="65">
        <f t="shared" si="212"/>
        <v>0</v>
      </c>
      <c r="BB304" s="65">
        <f t="shared" si="213"/>
        <v>0</v>
      </c>
      <c r="BC304" s="65">
        <f t="shared" si="214"/>
        <v>0</v>
      </c>
      <c r="BD304" s="65">
        <f t="shared" si="215"/>
        <v>0</v>
      </c>
      <c r="BE304" s="65">
        <f t="shared" si="216"/>
        <v>0</v>
      </c>
      <c r="BF304" s="65">
        <f t="shared" si="217"/>
        <v>0</v>
      </c>
      <c r="BG304" s="65">
        <f t="shared" si="218"/>
        <v>0</v>
      </c>
      <c r="BI304" s="371">
        <v>2049</v>
      </c>
      <c r="BJ304" s="342">
        <v>10.37</v>
      </c>
      <c r="BK304" s="342">
        <v>12.184504923878942</v>
      </c>
      <c r="BL304" s="342">
        <v>13.088378692909208</v>
      </c>
      <c r="BM304" s="342">
        <v>13.992252461939472</v>
      </c>
      <c r="BN304" s="342">
        <v>15.8</v>
      </c>
      <c r="BO304" s="342">
        <v>18.192607035668349</v>
      </c>
      <c r="BP304" s="342">
        <v>19.388910553502523</v>
      </c>
      <c r="BQ304" s="342">
        <v>20.585214071336694</v>
      </c>
      <c r="BR304" s="342">
        <v>22.977821107005042</v>
      </c>
      <c r="BS304" s="65"/>
      <c r="BT304" s="371">
        <v>2049</v>
      </c>
      <c r="BU304" s="342">
        <v>89.258443414524606</v>
      </c>
      <c r="BV304" s="342">
        <v>93.405628943016396</v>
      </c>
      <c r="BW304" s="342">
        <v>95.479221707262298</v>
      </c>
      <c r="BX304" s="342">
        <v>97.552814471508199</v>
      </c>
      <c r="BY304" s="342">
        <v>101.7</v>
      </c>
      <c r="BZ304" s="342">
        <v>105.58134030230643</v>
      </c>
      <c r="CA304" s="342">
        <v>107.52201045345964</v>
      </c>
      <c r="CB304" s="342">
        <v>109.46268060461286</v>
      </c>
      <c r="CC304" s="342">
        <v>113.3440209069193</v>
      </c>
      <c r="CE304" s="385">
        <v>90.75</v>
      </c>
      <c r="CF304" s="342">
        <v>10.234241205414566</v>
      </c>
      <c r="CG304" s="342">
        <v>11.231160803609711</v>
      </c>
      <c r="CH304" s="342">
        <v>11.729620602707282</v>
      </c>
      <c r="CI304" s="342">
        <v>12.228080401804856</v>
      </c>
      <c r="CJ304" s="342">
        <v>13.225</v>
      </c>
      <c r="CK304" s="342">
        <v>14.66056422140101</v>
      </c>
      <c r="CL304" s="342">
        <v>15.378346332101515</v>
      </c>
      <c r="CM304" s="342">
        <v>16.096128442802016</v>
      </c>
      <c r="CN304" s="342">
        <v>17.531692664203025</v>
      </c>
      <c r="CO304" s="342">
        <v>9.9342412054145655</v>
      </c>
      <c r="CP304" s="342">
        <v>10.931160803609711</v>
      </c>
      <c r="CQ304" s="342">
        <v>11.429620602707281</v>
      </c>
      <c r="CR304" s="342">
        <v>11.928080401804856</v>
      </c>
      <c r="CS304" s="342">
        <v>12.925000000000001</v>
      </c>
      <c r="CT304" s="342">
        <v>14.307395176163933</v>
      </c>
      <c r="CU304" s="342">
        <v>14.998592764245902</v>
      </c>
      <c r="CV304" s="342">
        <v>15.689790352327869</v>
      </c>
      <c r="CW304" s="342">
        <v>17.072185528491804</v>
      </c>
      <c r="CY304" s="101">
        <f t="shared" si="219"/>
        <v>0</v>
      </c>
      <c r="CZ304" s="101"/>
      <c r="DA304" s="101"/>
      <c r="DB304" s="311"/>
      <c r="DC304" s="311"/>
      <c r="DD304" s="311"/>
      <c r="DE304" s="311"/>
      <c r="DF304" s="311"/>
      <c r="DP304" s="311"/>
      <c r="DQ304" s="311"/>
      <c r="DR304" s="311"/>
      <c r="DS304" s="311"/>
      <c r="DT304" s="311"/>
      <c r="DU304" s="311"/>
      <c r="DV304" s="311"/>
      <c r="DW304" s="311"/>
      <c r="DX304" s="101"/>
      <c r="DY304" s="101"/>
      <c r="DZ304" s="101"/>
      <c r="EA304" s="101"/>
      <c r="EB304" s="101"/>
      <c r="EC304" s="101"/>
      <c r="ED304" s="101"/>
      <c r="EE304" s="311"/>
      <c r="EF304" s="101"/>
      <c r="EG304" s="101"/>
      <c r="EH304" s="101"/>
      <c r="EI304" s="101"/>
      <c r="EJ304" s="105"/>
      <c r="EK304" s="105"/>
      <c r="EL304" s="69"/>
      <c r="EM304" s="68"/>
      <c r="EN304" s="68"/>
      <c r="EO304" s="68"/>
      <c r="EP304" s="68"/>
      <c r="EQ304" s="68"/>
      <c r="ER304" s="68"/>
      <c r="ES304" s="15"/>
      <c r="ET304" s="15"/>
      <c r="EU304" s="105"/>
      <c r="EV304" s="105"/>
      <c r="EW304" s="105"/>
      <c r="EX304" s="105"/>
      <c r="EY304" s="105"/>
      <c r="EZ304" s="105"/>
      <c r="FA304" s="67"/>
      <c r="FB304" s="105"/>
      <c r="FC304" s="105"/>
      <c r="FD304" s="105"/>
      <c r="FE304" s="105"/>
      <c r="FF304" s="105"/>
      <c r="FG304" s="105"/>
      <c r="FH304" s="67"/>
      <c r="FI304" s="67"/>
      <c r="FJ304" s="67"/>
      <c r="FK304" s="67"/>
      <c r="FL304" s="67"/>
      <c r="FM304" s="67"/>
      <c r="FN304" s="67"/>
    </row>
    <row r="305" spans="2:170" ht="22.5" customHeight="1" x14ac:dyDescent="0.45">
      <c r="B305" s="133" t="str">
        <f>IF(Data!B304&lt;&gt;"",Data!B304,"")</f>
        <v/>
      </c>
      <c r="C305" s="158" t="str">
        <f>IF(Data!C304&lt;&gt;"",Data!C304,"")</f>
        <v/>
      </c>
      <c r="D305" s="106" t="str">
        <f>IF(Data!D304&lt;&gt;"",Data!D304,"")</f>
        <v/>
      </c>
      <c r="E305" s="140">
        <f>IF(AND(I305=1,Data!T304=0),0,IF(I305=999,999,Data!T304))</f>
        <v>999</v>
      </c>
      <c r="F305" s="140" t="str">
        <f t="shared" si="176"/>
        <v/>
      </c>
      <c r="G305" s="140" t="str">
        <f>IF(Data!K304&lt;&gt;"",Data!K304,"")</f>
        <v/>
      </c>
      <c r="H305" s="141" t="str">
        <f>IF(Data!L304&lt;&gt;"",Data!L304,"")</f>
        <v/>
      </c>
      <c r="I305" s="63">
        <f>IF(Data!M304&lt;&gt;"",Data!M304,"")</f>
        <v>999</v>
      </c>
      <c r="J305" s="63">
        <f t="shared" si="177"/>
        <v>0</v>
      </c>
      <c r="L305" s="64" t="str">
        <f t="shared" si="178"/>
        <v/>
      </c>
      <c r="M305" s="74"/>
      <c r="N305" s="63">
        <f t="shared" si="179"/>
        <v>0</v>
      </c>
      <c r="P305" s="64" t="str">
        <f t="shared" si="180"/>
        <v/>
      </c>
      <c r="R305" s="63">
        <f t="shared" si="181"/>
        <v>0</v>
      </c>
      <c r="S305" s="64" t="str">
        <f t="shared" si="182"/>
        <v/>
      </c>
      <c r="W305" s="310">
        <f t="shared" si="183"/>
        <v>999</v>
      </c>
      <c r="Y305" s="65">
        <f t="shared" si="184"/>
        <v>0</v>
      </c>
      <c r="Z305" s="65">
        <f t="shared" si="185"/>
        <v>0</v>
      </c>
      <c r="AA305" s="65">
        <f t="shared" si="186"/>
        <v>0</v>
      </c>
      <c r="AB305" s="65">
        <f t="shared" si="187"/>
        <v>0</v>
      </c>
      <c r="AC305" s="65">
        <f t="shared" si="188"/>
        <v>0</v>
      </c>
      <c r="AD305" s="65">
        <f t="shared" si="189"/>
        <v>0</v>
      </c>
      <c r="AE305" s="65">
        <f t="shared" si="190"/>
        <v>0</v>
      </c>
      <c r="AF305" s="65">
        <f t="shared" si="191"/>
        <v>0</v>
      </c>
      <c r="AG305" s="65">
        <f t="shared" si="192"/>
        <v>0</v>
      </c>
      <c r="AH305" s="65">
        <f t="shared" si="193"/>
        <v>0</v>
      </c>
      <c r="AI305" s="65">
        <f t="shared" si="194"/>
        <v>0</v>
      </c>
      <c r="AJ305" s="65">
        <f t="shared" si="195"/>
        <v>0</v>
      </c>
      <c r="AK305" s="65">
        <f t="shared" si="196"/>
        <v>0</v>
      </c>
      <c r="AL305" s="65">
        <f t="shared" si="197"/>
        <v>0</v>
      </c>
      <c r="AM305" s="65">
        <f t="shared" si="198"/>
        <v>0</v>
      </c>
      <c r="AN305" s="65">
        <f t="shared" si="199"/>
        <v>0</v>
      </c>
      <c r="AO305" s="65">
        <f t="shared" si="200"/>
        <v>0</v>
      </c>
      <c r="AP305" s="65">
        <f t="shared" si="201"/>
        <v>0</v>
      </c>
      <c r="AQ305" s="65">
        <f t="shared" si="202"/>
        <v>0</v>
      </c>
      <c r="AR305" s="65">
        <f t="shared" si="203"/>
        <v>0</v>
      </c>
      <c r="AS305" s="65">
        <f t="shared" si="204"/>
        <v>0</v>
      </c>
      <c r="AT305" s="65">
        <f t="shared" si="205"/>
        <v>0</v>
      </c>
      <c r="AU305" s="65">
        <f t="shared" si="206"/>
        <v>0</v>
      </c>
      <c r="AV305" s="65">
        <f t="shared" si="207"/>
        <v>0</v>
      </c>
      <c r="AW305" s="65">
        <f t="shared" si="208"/>
        <v>0</v>
      </c>
      <c r="AX305" s="65">
        <f t="shared" si="209"/>
        <v>0</v>
      </c>
      <c r="AY305" s="65">
        <f t="shared" si="210"/>
        <v>0</v>
      </c>
      <c r="AZ305" s="65">
        <f t="shared" si="211"/>
        <v>0</v>
      </c>
      <c r="BA305" s="65">
        <f t="shared" si="212"/>
        <v>0</v>
      </c>
      <c r="BB305" s="65">
        <f t="shared" si="213"/>
        <v>0</v>
      </c>
      <c r="BC305" s="65">
        <f t="shared" si="214"/>
        <v>0</v>
      </c>
      <c r="BD305" s="65">
        <f t="shared" si="215"/>
        <v>0</v>
      </c>
      <c r="BE305" s="65">
        <f t="shared" si="216"/>
        <v>0</v>
      </c>
      <c r="BF305" s="65">
        <f t="shared" si="217"/>
        <v>0</v>
      </c>
      <c r="BG305" s="65">
        <f t="shared" si="218"/>
        <v>0</v>
      </c>
      <c r="BI305" s="371">
        <v>2050</v>
      </c>
      <c r="BJ305" s="342">
        <v>10.45</v>
      </c>
      <c r="BK305" s="342">
        <v>12.278166833404793</v>
      </c>
      <c r="BL305" s="342">
        <v>13.208625125053594</v>
      </c>
      <c r="BM305" s="342">
        <v>14.139083416702396</v>
      </c>
      <c r="BN305" s="342">
        <v>16</v>
      </c>
      <c r="BO305" s="342">
        <v>18.392607035668348</v>
      </c>
      <c r="BP305" s="342">
        <v>19.588910553502522</v>
      </c>
      <c r="BQ305" s="342">
        <v>20.785214071336696</v>
      </c>
      <c r="BR305" s="342">
        <v>23.177821107005045</v>
      </c>
      <c r="BS305" s="65"/>
      <c r="BT305" s="371">
        <v>2050</v>
      </c>
      <c r="BU305" s="342">
        <v>89.758443414524606</v>
      </c>
      <c r="BV305" s="342">
        <v>93.905628943016396</v>
      </c>
      <c r="BW305" s="342">
        <v>95.979221707262298</v>
      </c>
      <c r="BX305" s="342">
        <v>98.052814471508199</v>
      </c>
      <c r="BY305" s="342">
        <v>102.2</v>
      </c>
      <c r="BZ305" s="342">
        <v>106.08134030230643</v>
      </c>
      <c r="CA305" s="342">
        <v>108.02201045345964</v>
      </c>
      <c r="CB305" s="342">
        <v>109.96268060461286</v>
      </c>
      <c r="CC305" s="342">
        <v>113.8440209069193</v>
      </c>
      <c r="CE305" s="385">
        <v>91</v>
      </c>
      <c r="CF305" s="342">
        <v>10.26936442148676</v>
      </c>
      <c r="CG305" s="342">
        <v>11.279576280991174</v>
      </c>
      <c r="CH305" s="342">
        <v>11.78468221074338</v>
      </c>
      <c r="CI305" s="342">
        <v>12.289788140495586</v>
      </c>
      <c r="CJ305" s="342">
        <v>13.3</v>
      </c>
      <c r="CK305" s="342">
        <v>14.73556422140101</v>
      </c>
      <c r="CL305" s="342">
        <v>15.453346332101514</v>
      </c>
      <c r="CM305" s="342">
        <v>16.171128442802015</v>
      </c>
      <c r="CN305" s="342">
        <v>17.606692664203024</v>
      </c>
      <c r="CO305" s="342">
        <v>9.9693644214867589</v>
      </c>
      <c r="CP305" s="342">
        <v>10.979576280991173</v>
      </c>
      <c r="CQ305" s="342">
        <v>11.484682210743379</v>
      </c>
      <c r="CR305" s="342">
        <v>11.989788140495586</v>
      </c>
      <c r="CS305" s="342">
        <v>13</v>
      </c>
      <c r="CT305" s="342">
        <v>14.382395176163934</v>
      </c>
      <c r="CU305" s="342">
        <v>15.073592764245902</v>
      </c>
      <c r="CV305" s="342">
        <v>15.764790352327868</v>
      </c>
      <c r="CW305" s="342">
        <v>17.147185528491804</v>
      </c>
      <c r="CY305" s="101">
        <f t="shared" si="219"/>
        <v>0</v>
      </c>
      <c r="CZ305" s="101"/>
      <c r="DA305" s="101"/>
      <c r="DB305" s="311"/>
      <c r="DC305" s="311"/>
      <c r="DD305" s="311"/>
      <c r="DE305" s="311"/>
      <c r="DF305" s="311"/>
      <c r="DP305" s="311"/>
      <c r="DQ305" s="311"/>
      <c r="DR305" s="311"/>
      <c r="DS305" s="311"/>
      <c r="DT305" s="311"/>
      <c r="DU305" s="311"/>
      <c r="DV305" s="311"/>
      <c r="DW305" s="311"/>
      <c r="DX305" s="101"/>
      <c r="DY305" s="101"/>
      <c r="DZ305" s="101"/>
      <c r="EA305" s="101"/>
      <c r="EB305" s="101"/>
      <c r="EC305" s="101"/>
      <c r="ED305" s="101"/>
      <c r="EE305" s="311"/>
      <c r="EF305" s="101"/>
      <c r="EG305" s="101"/>
      <c r="EH305" s="101"/>
      <c r="EI305" s="101"/>
      <c r="EJ305" s="105"/>
      <c r="EK305" s="105"/>
      <c r="EL305" s="69"/>
      <c r="EM305" s="68"/>
      <c r="EN305" s="68"/>
      <c r="EO305" s="68"/>
      <c r="EP305" s="68"/>
      <c r="EQ305" s="68"/>
      <c r="ER305" s="68"/>
      <c r="ES305" s="15"/>
      <c r="ET305" s="15"/>
      <c r="EU305" s="105"/>
      <c r="EV305" s="105"/>
      <c r="EW305" s="105"/>
      <c r="EX305" s="105"/>
      <c r="EY305" s="105"/>
      <c r="EZ305" s="105"/>
      <c r="FA305" s="67"/>
      <c r="FB305" s="105"/>
      <c r="FC305" s="105"/>
      <c r="FD305" s="105"/>
      <c r="FE305" s="105"/>
      <c r="FF305" s="105"/>
      <c r="FG305" s="105"/>
      <c r="FH305" s="67"/>
      <c r="FI305" s="67"/>
      <c r="FJ305" s="67"/>
      <c r="FK305" s="67"/>
      <c r="FL305" s="67"/>
      <c r="FM305" s="67"/>
      <c r="FN305" s="67"/>
    </row>
    <row r="306" spans="2:170" ht="22.5" customHeight="1" x14ac:dyDescent="0.45">
      <c r="B306" s="133" t="str">
        <f>IF(Data!B305&lt;&gt;"",Data!B305,"")</f>
        <v/>
      </c>
      <c r="C306" s="158" t="str">
        <f>IF(Data!C305&lt;&gt;"",Data!C305,"")</f>
        <v/>
      </c>
      <c r="D306" s="106" t="str">
        <f>IF(Data!D305&lt;&gt;"",Data!D305,"")</f>
        <v/>
      </c>
      <c r="E306" s="140">
        <f>IF(AND(I306=1,Data!T305=0),0,IF(I306=999,999,Data!T305))</f>
        <v>999</v>
      </c>
      <c r="F306" s="140" t="str">
        <f t="shared" si="176"/>
        <v/>
      </c>
      <c r="G306" s="140" t="str">
        <f>IF(Data!K305&lt;&gt;"",Data!K305,"")</f>
        <v/>
      </c>
      <c r="H306" s="141" t="str">
        <f>IF(Data!L305&lt;&gt;"",Data!L305,"")</f>
        <v/>
      </c>
      <c r="I306" s="63">
        <f>IF(Data!M305&lt;&gt;"",Data!M305,"")</f>
        <v>999</v>
      </c>
      <c r="J306" s="63">
        <f t="shared" si="177"/>
        <v>0</v>
      </c>
      <c r="L306" s="64" t="str">
        <f t="shared" si="178"/>
        <v/>
      </c>
      <c r="M306" s="74"/>
      <c r="N306" s="63">
        <f t="shared" si="179"/>
        <v>0</v>
      </c>
      <c r="P306" s="64" t="str">
        <f t="shared" si="180"/>
        <v/>
      </c>
      <c r="R306" s="63">
        <f t="shared" si="181"/>
        <v>0</v>
      </c>
      <c r="S306" s="64" t="str">
        <f t="shared" si="182"/>
        <v/>
      </c>
      <c r="W306" s="310">
        <f t="shared" si="183"/>
        <v>999</v>
      </c>
      <c r="Y306" s="65">
        <f t="shared" si="184"/>
        <v>0</v>
      </c>
      <c r="Z306" s="65">
        <f t="shared" si="185"/>
        <v>0</v>
      </c>
      <c r="AA306" s="65">
        <f t="shared" si="186"/>
        <v>0</v>
      </c>
      <c r="AB306" s="65">
        <f t="shared" si="187"/>
        <v>0</v>
      </c>
      <c r="AC306" s="65">
        <f t="shared" si="188"/>
        <v>0</v>
      </c>
      <c r="AD306" s="65">
        <f t="shared" si="189"/>
        <v>0</v>
      </c>
      <c r="AE306" s="65">
        <f t="shared" si="190"/>
        <v>0</v>
      </c>
      <c r="AF306" s="65">
        <f t="shared" si="191"/>
        <v>0</v>
      </c>
      <c r="AG306" s="65">
        <f t="shared" si="192"/>
        <v>0</v>
      </c>
      <c r="AH306" s="65">
        <f t="shared" si="193"/>
        <v>0</v>
      </c>
      <c r="AI306" s="65">
        <f t="shared" si="194"/>
        <v>0</v>
      </c>
      <c r="AJ306" s="65">
        <f t="shared" si="195"/>
        <v>0</v>
      </c>
      <c r="AK306" s="65">
        <f t="shared" si="196"/>
        <v>0</v>
      </c>
      <c r="AL306" s="65">
        <f t="shared" si="197"/>
        <v>0</v>
      </c>
      <c r="AM306" s="65">
        <f t="shared" si="198"/>
        <v>0</v>
      </c>
      <c r="AN306" s="65">
        <f t="shared" si="199"/>
        <v>0</v>
      </c>
      <c r="AO306" s="65">
        <f t="shared" si="200"/>
        <v>0</v>
      </c>
      <c r="AP306" s="65">
        <f t="shared" si="201"/>
        <v>0</v>
      </c>
      <c r="AQ306" s="65">
        <f t="shared" si="202"/>
        <v>0</v>
      </c>
      <c r="AR306" s="65">
        <f t="shared" si="203"/>
        <v>0</v>
      </c>
      <c r="AS306" s="65">
        <f t="shared" si="204"/>
        <v>0</v>
      </c>
      <c r="AT306" s="65">
        <f t="shared" si="205"/>
        <v>0</v>
      </c>
      <c r="AU306" s="65">
        <f t="shared" si="206"/>
        <v>0</v>
      </c>
      <c r="AV306" s="65">
        <f t="shared" si="207"/>
        <v>0</v>
      </c>
      <c r="AW306" s="65">
        <f t="shared" si="208"/>
        <v>0</v>
      </c>
      <c r="AX306" s="65">
        <f t="shared" si="209"/>
        <v>0</v>
      </c>
      <c r="AY306" s="65">
        <f t="shared" si="210"/>
        <v>0</v>
      </c>
      <c r="AZ306" s="65">
        <f t="shared" si="211"/>
        <v>0</v>
      </c>
      <c r="BA306" s="65">
        <f t="shared" si="212"/>
        <v>0</v>
      </c>
      <c r="BB306" s="65">
        <f t="shared" si="213"/>
        <v>0</v>
      </c>
      <c r="BC306" s="65">
        <f t="shared" si="214"/>
        <v>0</v>
      </c>
      <c r="BD306" s="65">
        <f t="shared" si="215"/>
        <v>0</v>
      </c>
      <c r="BE306" s="65">
        <f t="shared" si="216"/>
        <v>0</v>
      </c>
      <c r="BF306" s="65">
        <f t="shared" si="217"/>
        <v>0</v>
      </c>
      <c r="BG306" s="65">
        <f t="shared" si="218"/>
        <v>0</v>
      </c>
      <c r="BI306" s="371">
        <v>2051</v>
      </c>
      <c r="BJ306" s="342">
        <v>10.517250250107189</v>
      </c>
      <c r="BK306" s="342">
        <v>12.378166833404793</v>
      </c>
      <c r="BL306" s="342">
        <v>13.308625125053593</v>
      </c>
      <c r="BM306" s="342">
        <v>14.239083416702396</v>
      </c>
      <c r="BN306" s="342">
        <v>16.100000000000001</v>
      </c>
      <c r="BO306" s="342">
        <v>18.545776080905423</v>
      </c>
      <c r="BP306" s="342">
        <v>19.768664121358135</v>
      </c>
      <c r="BQ306" s="342">
        <v>20.991552161810844</v>
      </c>
      <c r="BR306" s="342">
        <v>23.437328242716262</v>
      </c>
      <c r="BS306" s="65"/>
      <c r="BT306" s="371">
        <v>2051</v>
      </c>
      <c r="BU306" s="342">
        <v>90.198936278813377</v>
      </c>
      <c r="BV306" s="342">
        <v>94.399290852542251</v>
      </c>
      <c r="BW306" s="342">
        <v>96.499468139406687</v>
      </c>
      <c r="BX306" s="342">
        <v>98.599645426271124</v>
      </c>
      <c r="BY306" s="342">
        <v>102.8</v>
      </c>
      <c r="BZ306" s="342">
        <v>106.68134030230642</v>
      </c>
      <c r="CA306" s="342">
        <v>108.62201045345964</v>
      </c>
      <c r="CB306" s="342">
        <v>110.56268060461285</v>
      </c>
      <c r="CC306" s="342">
        <v>114.44402090691929</v>
      </c>
      <c r="CE306" s="385">
        <v>91.25</v>
      </c>
      <c r="CF306" s="342">
        <v>10.304487637558953</v>
      </c>
      <c r="CG306" s="342">
        <v>11.327991758372637</v>
      </c>
      <c r="CH306" s="342">
        <v>11.839743818779478</v>
      </c>
      <c r="CI306" s="342">
        <v>12.351495879186317</v>
      </c>
      <c r="CJ306" s="342">
        <v>13.375</v>
      </c>
      <c r="CK306" s="342">
        <v>14.810564221401009</v>
      </c>
      <c r="CL306" s="342">
        <v>15.528346332101513</v>
      </c>
      <c r="CM306" s="342">
        <v>16.246128442802018</v>
      </c>
      <c r="CN306" s="342">
        <v>17.681692664203027</v>
      </c>
      <c r="CO306" s="342">
        <v>10.01936442148676</v>
      </c>
      <c r="CP306" s="342">
        <v>11.029576280991172</v>
      </c>
      <c r="CQ306" s="342">
        <v>11.53468221074338</v>
      </c>
      <c r="CR306" s="342">
        <v>12.039788140495585</v>
      </c>
      <c r="CS306" s="342">
        <v>13.05</v>
      </c>
      <c r="CT306" s="342">
        <v>14.445687437473204</v>
      </c>
      <c r="CU306" s="342">
        <v>15.143531156209804</v>
      </c>
      <c r="CV306" s="342">
        <v>15.841374874946405</v>
      </c>
      <c r="CW306" s="342">
        <v>17.23706231241961</v>
      </c>
      <c r="CY306" s="101">
        <f t="shared" si="219"/>
        <v>0</v>
      </c>
      <c r="CZ306" s="101"/>
      <c r="DA306" s="101"/>
      <c r="DB306" s="311"/>
      <c r="DC306" s="311"/>
      <c r="DD306" s="311"/>
      <c r="DE306" s="311"/>
      <c r="DF306" s="311"/>
      <c r="DP306" s="311"/>
      <c r="DQ306" s="311"/>
      <c r="DR306" s="311"/>
      <c r="DS306" s="311"/>
      <c r="DT306" s="311"/>
      <c r="DU306" s="311"/>
      <c r="DV306" s="311"/>
      <c r="DW306" s="311"/>
      <c r="DX306" s="101"/>
      <c r="DY306" s="101"/>
      <c r="DZ306" s="101"/>
      <c r="EA306" s="101"/>
      <c r="EB306" s="101"/>
      <c r="EC306" s="101"/>
      <c r="ED306" s="101"/>
      <c r="EE306" s="311"/>
      <c r="EF306" s="101"/>
      <c r="EG306" s="101"/>
      <c r="EH306" s="101"/>
      <c r="EI306" s="101"/>
      <c r="EJ306" s="105"/>
      <c r="EK306" s="105"/>
      <c r="EL306" s="69"/>
      <c r="EM306" s="68"/>
      <c r="EN306" s="68"/>
      <c r="EO306" s="68"/>
      <c r="EP306" s="68"/>
      <c r="EQ306" s="68"/>
      <c r="ER306" s="68"/>
      <c r="ES306" s="15"/>
      <c r="ET306" s="15"/>
      <c r="EU306" s="105"/>
      <c r="EV306" s="105"/>
      <c r="EW306" s="105"/>
      <c r="EX306" s="105"/>
      <c r="EY306" s="105"/>
      <c r="EZ306" s="105"/>
      <c r="FA306" s="67"/>
      <c r="FB306" s="105"/>
      <c r="FC306" s="105"/>
      <c r="FD306" s="105"/>
      <c r="FE306" s="105"/>
      <c r="FF306" s="105"/>
      <c r="FG306" s="105"/>
      <c r="FH306" s="67"/>
      <c r="FI306" s="67"/>
      <c r="FJ306" s="67"/>
      <c r="FK306" s="67"/>
      <c r="FL306" s="67"/>
      <c r="FM306" s="67"/>
      <c r="FN306" s="67"/>
    </row>
    <row r="307" spans="2:170" ht="22.5" customHeight="1" x14ac:dyDescent="0.45">
      <c r="B307" s="133" t="str">
        <f>IF(Data!B306&lt;&gt;"",Data!B306,"")</f>
        <v/>
      </c>
      <c r="C307" s="158" t="str">
        <f>IF(Data!C306&lt;&gt;"",Data!C306,"")</f>
        <v/>
      </c>
      <c r="D307" s="106" t="str">
        <f>IF(Data!D306&lt;&gt;"",Data!D306,"")</f>
        <v/>
      </c>
      <c r="E307" s="140">
        <f>IF(AND(I307=1,Data!T306=0),0,IF(I307=999,999,Data!T306))</f>
        <v>999</v>
      </c>
      <c r="F307" s="140" t="str">
        <f t="shared" si="176"/>
        <v/>
      </c>
      <c r="G307" s="140" t="str">
        <f>IF(Data!K306&lt;&gt;"",Data!K306,"")</f>
        <v/>
      </c>
      <c r="H307" s="141" t="str">
        <f>IF(Data!L306&lt;&gt;"",Data!L306,"")</f>
        <v/>
      </c>
      <c r="I307" s="63">
        <f>IF(Data!M306&lt;&gt;"",Data!M306,"")</f>
        <v>999</v>
      </c>
      <c r="J307" s="63">
        <f t="shared" si="177"/>
        <v>0</v>
      </c>
      <c r="L307" s="64" t="str">
        <f t="shared" si="178"/>
        <v/>
      </c>
      <c r="M307" s="74"/>
      <c r="N307" s="63">
        <f t="shared" si="179"/>
        <v>0</v>
      </c>
      <c r="P307" s="64" t="str">
        <f t="shared" si="180"/>
        <v/>
      </c>
      <c r="R307" s="63">
        <f t="shared" si="181"/>
        <v>0</v>
      </c>
      <c r="S307" s="64" t="str">
        <f t="shared" si="182"/>
        <v/>
      </c>
      <c r="W307" s="310">
        <f t="shared" si="183"/>
        <v>999</v>
      </c>
      <c r="Y307" s="65">
        <f t="shared" si="184"/>
        <v>0</v>
      </c>
      <c r="Z307" s="65">
        <f t="shared" si="185"/>
        <v>0</v>
      </c>
      <c r="AA307" s="65">
        <f t="shared" si="186"/>
        <v>0</v>
      </c>
      <c r="AB307" s="65">
        <f t="shared" si="187"/>
        <v>0</v>
      </c>
      <c r="AC307" s="65">
        <f t="shared" si="188"/>
        <v>0</v>
      </c>
      <c r="AD307" s="65">
        <f t="shared" si="189"/>
        <v>0</v>
      </c>
      <c r="AE307" s="65">
        <f t="shared" si="190"/>
        <v>0</v>
      </c>
      <c r="AF307" s="65">
        <f t="shared" si="191"/>
        <v>0</v>
      </c>
      <c r="AG307" s="65">
        <f t="shared" si="192"/>
        <v>0</v>
      </c>
      <c r="AH307" s="65">
        <f t="shared" si="193"/>
        <v>0</v>
      </c>
      <c r="AI307" s="65">
        <f t="shared" si="194"/>
        <v>0</v>
      </c>
      <c r="AJ307" s="65">
        <f t="shared" si="195"/>
        <v>0</v>
      </c>
      <c r="AK307" s="65">
        <f t="shared" si="196"/>
        <v>0</v>
      </c>
      <c r="AL307" s="65">
        <f t="shared" si="197"/>
        <v>0</v>
      </c>
      <c r="AM307" s="65">
        <f t="shared" si="198"/>
        <v>0</v>
      </c>
      <c r="AN307" s="65">
        <f t="shared" si="199"/>
        <v>0</v>
      </c>
      <c r="AO307" s="65">
        <f t="shared" si="200"/>
        <v>0</v>
      </c>
      <c r="AP307" s="65">
        <f t="shared" si="201"/>
        <v>0</v>
      </c>
      <c r="AQ307" s="65">
        <f t="shared" si="202"/>
        <v>0</v>
      </c>
      <c r="AR307" s="65">
        <f t="shared" si="203"/>
        <v>0</v>
      </c>
      <c r="AS307" s="65">
        <f t="shared" si="204"/>
        <v>0</v>
      </c>
      <c r="AT307" s="65">
        <f t="shared" si="205"/>
        <v>0</v>
      </c>
      <c r="AU307" s="65">
        <f t="shared" si="206"/>
        <v>0</v>
      </c>
      <c r="AV307" s="65">
        <f t="shared" si="207"/>
        <v>0</v>
      </c>
      <c r="AW307" s="65">
        <f t="shared" si="208"/>
        <v>0</v>
      </c>
      <c r="AX307" s="65">
        <f t="shared" si="209"/>
        <v>0</v>
      </c>
      <c r="AY307" s="65">
        <f t="shared" si="210"/>
        <v>0</v>
      </c>
      <c r="AZ307" s="65">
        <f t="shared" si="211"/>
        <v>0</v>
      </c>
      <c r="BA307" s="65">
        <f t="shared" si="212"/>
        <v>0</v>
      </c>
      <c r="BB307" s="65">
        <f t="shared" si="213"/>
        <v>0</v>
      </c>
      <c r="BC307" s="65">
        <f t="shared" si="214"/>
        <v>0</v>
      </c>
      <c r="BD307" s="65">
        <f t="shared" si="215"/>
        <v>0</v>
      </c>
      <c r="BE307" s="65">
        <f t="shared" si="216"/>
        <v>0</v>
      </c>
      <c r="BF307" s="65">
        <f t="shared" si="217"/>
        <v>0</v>
      </c>
      <c r="BG307" s="65">
        <f t="shared" si="218"/>
        <v>0</v>
      </c>
      <c r="BI307" s="371">
        <v>2052</v>
      </c>
      <c r="BJ307" s="342">
        <v>10.7</v>
      </c>
      <c r="BK307" s="342">
        <v>12.584504923878942</v>
      </c>
      <c r="BL307" s="342">
        <v>13.488378692909206</v>
      </c>
      <c r="BM307" s="342">
        <v>14.392252461939471</v>
      </c>
      <c r="BN307" s="342">
        <v>16.2</v>
      </c>
      <c r="BO307" s="342">
        <v>18.698945126142494</v>
      </c>
      <c r="BP307" s="342">
        <v>19.948417689213741</v>
      </c>
      <c r="BQ307" s="342">
        <v>21.197890252284992</v>
      </c>
      <c r="BR307" s="342">
        <v>23.696835378427487</v>
      </c>
      <c r="BS307" s="65"/>
      <c r="BT307" s="371">
        <v>2052</v>
      </c>
      <c r="BU307" s="342">
        <v>90.698936278813377</v>
      </c>
      <c r="BV307" s="342">
        <v>94.899290852542251</v>
      </c>
      <c r="BW307" s="342">
        <v>96.999468139406687</v>
      </c>
      <c r="BX307" s="342">
        <v>99.099645426271124</v>
      </c>
      <c r="BY307" s="342">
        <v>103.3</v>
      </c>
      <c r="BZ307" s="342">
        <v>107.23450934754351</v>
      </c>
      <c r="CA307" s="342">
        <v>109.20176402131526</v>
      </c>
      <c r="CB307" s="342">
        <v>111.16901869508702</v>
      </c>
      <c r="CC307" s="342">
        <v>115.10352804263051</v>
      </c>
      <c r="CE307" s="385">
        <v>91.5</v>
      </c>
      <c r="CF307" s="342">
        <v>10.339610853631148</v>
      </c>
      <c r="CG307" s="342">
        <v>11.376407235754099</v>
      </c>
      <c r="CH307" s="342">
        <v>11.894805426815575</v>
      </c>
      <c r="CI307" s="342">
        <v>12.413203617877048</v>
      </c>
      <c r="CJ307" s="342">
        <v>13.45</v>
      </c>
      <c r="CK307" s="342">
        <v>14.885564221401008</v>
      </c>
      <c r="CL307" s="342">
        <v>15.603346332101513</v>
      </c>
      <c r="CM307" s="342">
        <v>16.321128442802017</v>
      </c>
      <c r="CN307" s="342">
        <v>17.756692664203026</v>
      </c>
      <c r="CO307" s="342">
        <v>10.06936442148676</v>
      </c>
      <c r="CP307" s="342">
        <v>11.079576280991173</v>
      </c>
      <c r="CQ307" s="342">
        <v>11.584682210743381</v>
      </c>
      <c r="CR307" s="342">
        <v>12.089788140495585</v>
      </c>
      <c r="CS307" s="342">
        <v>13.1</v>
      </c>
      <c r="CT307" s="342">
        <v>14.508979698782472</v>
      </c>
      <c r="CU307" s="342">
        <v>15.213469548173707</v>
      </c>
      <c r="CV307" s="342">
        <v>15.917959397564942</v>
      </c>
      <c r="CW307" s="342">
        <v>17.326939096347417</v>
      </c>
      <c r="CY307" s="101">
        <f t="shared" si="219"/>
        <v>0</v>
      </c>
      <c r="CZ307" s="101"/>
      <c r="DA307" s="101"/>
      <c r="DB307" s="311"/>
      <c r="DC307" s="311"/>
      <c r="DD307" s="311"/>
      <c r="DE307" s="311"/>
      <c r="DF307" s="311"/>
      <c r="DP307" s="311"/>
      <c r="DQ307" s="311"/>
      <c r="DR307" s="311"/>
      <c r="DS307" s="311"/>
      <c r="DT307" s="311"/>
      <c r="DU307" s="311"/>
      <c r="DV307" s="311"/>
      <c r="DW307" s="311"/>
      <c r="DX307" s="101"/>
      <c r="DY307" s="101"/>
      <c r="DZ307" s="101"/>
      <c r="EA307" s="101"/>
      <c r="EB307" s="101"/>
      <c r="EC307" s="101"/>
      <c r="ED307" s="101"/>
      <c r="EE307" s="311"/>
      <c r="EF307" s="101"/>
      <c r="EG307" s="101"/>
      <c r="EH307" s="101"/>
      <c r="EI307" s="101"/>
      <c r="EJ307" s="105"/>
      <c r="EK307" s="105"/>
      <c r="EL307" s="69"/>
      <c r="EM307" s="68"/>
      <c r="EN307" s="68"/>
      <c r="EO307" s="68"/>
      <c r="EP307" s="68"/>
      <c r="EQ307" s="68"/>
      <c r="ER307" s="68"/>
      <c r="ES307" s="15"/>
      <c r="ET307" s="15"/>
      <c r="EU307" s="105"/>
      <c r="EV307" s="105"/>
      <c r="EW307" s="105"/>
      <c r="EX307" s="105"/>
      <c r="EY307" s="105"/>
      <c r="EZ307" s="105"/>
      <c r="FA307" s="67"/>
      <c r="FB307" s="105"/>
      <c r="FC307" s="105"/>
      <c r="FD307" s="105"/>
      <c r="FE307" s="105"/>
      <c r="FF307" s="105"/>
      <c r="FG307" s="105"/>
      <c r="FH307" s="67"/>
      <c r="FI307" s="67"/>
      <c r="FJ307" s="67"/>
      <c r="FK307" s="67"/>
      <c r="FL307" s="67"/>
      <c r="FM307" s="67"/>
      <c r="FN307" s="67"/>
    </row>
    <row r="308" spans="2:170" ht="22.5" customHeight="1" x14ac:dyDescent="0.45">
      <c r="B308" s="133" t="str">
        <f>IF(Data!B307&lt;&gt;"",Data!B307,"")</f>
        <v/>
      </c>
      <c r="C308" s="158" t="str">
        <f>IF(Data!C307&lt;&gt;"",Data!C307,"")</f>
        <v/>
      </c>
      <c r="D308" s="106" t="str">
        <f>IF(Data!D307&lt;&gt;"",Data!D307,"")</f>
        <v/>
      </c>
      <c r="E308" s="140">
        <f>IF(AND(I308=1,Data!T307=0),0,IF(I308=999,999,Data!T307))</f>
        <v>999</v>
      </c>
      <c r="F308" s="140" t="str">
        <f t="shared" si="176"/>
        <v/>
      </c>
      <c r="G308" s="140" t="str">
        <f>IF(Data!K307&lt;&gt;"",Data!K307,"")</f>
        <v/>
      </c>
      <c r="H308" s="141" t="str">
        <f>IF(Data!L307&lt;&gt;"",Data!L307,"")</f>
        <v/>
      </c>
      <c r="I308" s="63">
        <f>IF(Data!M307&lt;&gt;"",Data!M307,"")</f>
        <v>999</v>
      </c>
      <c r="J308" s="63">
        <f t="shared" si="177"/>
        <v>0</v>
      </c>
      <c r="L308" s="64" t="str">
        <f t="shared" si="178"/>
        <v/>
      </c>
      <c r="M308" s="74"/>
      <c r="N308" s="63">
        <f t="shared" si="179"/>
        <v>0</v>
      </c>
      <c r="P308" s="64" t="str">
        <f t="shared" si="180"/>
        <v/>
      </c>
      <c r="R308" s="63">
        <f t="shared" si="181"/>
        <v>0</v>
      </c>
      <c r="S308" s="64" t="str">
        <f t="shared" si="182"/>
        <v/>
      </c>
      <c r="W308" s="310">
        <f t="shared" si="183"/>
        <v>999</v>
      </c>
      <c r="Y308" s="65">
        <f t="shared" si="184"/>
        <v>0</v>
      </c>
      <c r="Z308" s="65">
        <f t="shared" si="185"/>
        <v>0</v>
      </c>
      <c r="AA308" s="65">
        <f t="shared" si="186"/>
        <v>0</v>
      </c>
      <c r="AB308" s="65">
        <f t="shared" si="187"/>
        <v>0</v>
      </c>
      <c r="AC308" s="65">
        <f t="shared" si="188"/>
        <v>0</v>
      </c>
      <c r="AD308" s="65">
        <f t="shared" si="189"/>
        <v>0</v>
      </c>
      <c r="AE308" s="65">
        <f t="shared" si="190"/>
        <v>0</v>
      </c>
      <c r="AF308" s="65">
        <f t="shared" si="191"/>
        <v>0</v>
      </c>
      <c r="AG308" s="65">
        <f t="shared" si="192"/>
        <v>0</v>
      </c>
      <c r="AH308" s="65">
        <f t="shared" si="193"/>
        <v>0</v>
      </c>
      <c r="AI308" s="65">
        <f t="shared" si="194"/>
        <v>0</v>
      </c>
      <c r="AJ308" s="65">
        <f t="shared" si="195"/>
        <v>0</v>
      </c>
      <c r="AK308" s="65">
        <f t="shared" si="196"/>
        <v>0</v>
      </c>
      <c r="AL308" s="65">
        <f t="shared" si="197"/>
        <v>0</v>
      </c>
      <c r="AM308" s="65">
        <f t="shared" si="198"/>
        <v>0</v>
      </c>
      <c r="AN308" s="65">
        <f t="shared" si="199"/>
        <v>0</v>
      </c>
      <c r="AO308" s="65">
        <f t="shared" si="200"/>
        <v>0</v>
      </c>
      <c r="AP308" s="65">
        <f t="shared" si="201"/>
        <v>0</v>
      </c>
      <c r="AQ308" s="65">
        <f t="shared" si="202"/>
        <v>0</v>
      </c>
      <c r="AR308" s="65">
        <f t="shared" si="203"/>
        <v>0</v>
      </c>
      <c r="AS308" s="65">
        <f t="shared" si="204"/>
        <v>0</v>
      </c>
      <c r="AT308" s="65">
        <f t="shared" si="205"/>
        <v>0</v>
      </c>
      <c r="AU308" s="65">
        <f t="shared" si="206"/>
        <v>0</v>
      </c>
      <c r="AV308" s="65">
        <f t="shared" si="207"/>
        <v>0</v>
      </c>
      <c r="AW308" s="65">
        <f t="shared" si="208"/>
        <v>0</v>
      </c>
      <c r="AX308" s="65">
        <f t="shared" si="209"/>
        <v>0</v>
      </c>
      <c r="AY308" s="65">
        <f t="shared" si="210"/>
        <v>0</v>
      </c>
      <c r="AZ308" s="65">
        <f t="shared" si="211"/>
        <v>0</v>
      </c>
      <c r="BA308" s="65">
        <f t="shared" si="212"/>
        <v>0</v>
      </c>
      <c r="BB308" s="65">
        <f t="shared" si="213"/>
        <v>0</v>
      </c>
      <c r="BC308" s="65">
        <f t="shared" si="214"/>
        <v>0</v>
      </c>
      <c r="BD308" s="65">
        <f t="shared" si="215"/>
        <v>0</v>
      </c>
      <c r="BE308" s="65">
        <f t="shared" si="216"/>
        <v>0</v>
      </c>
      <c r="BF308" s="65">
        <f t="shared" si="217"/>
        <v>0</v>
      </c>
      <c r="BG308" s="65">
        <f t="shared" si="218"/>
        <v>0</v>
      </c>
      <c r="BI308" s="371">
        <v>2053</v>
      </c>
      <c r="BJ308" s="342">
        <v>10.81725025010719</v>
      </c>
      <c r="BK308" s="342">
        <v>12.678166833404793</v>
      </c>
      <c r="BL308" s="342">
        <v>13.608625125053596</v>
      </c>
      <c r="BM308" s="342">
        <v>14.539083416702397</v>
      </c>
      <c r="BN308" s="342">
        <v>16.399999999999999</v>
      </c>
      <c r="BO308" s="342">
        <v>18.95211417137957</v>
      </c>
      <c r="BP308" s="342">
        <v>20.228171257069356</v>
      </c>
      <c r="BQ308" s="342">
        <v>21.504228342759141</v>
      </c>
      <c r="BR308" s="342">
        <v>24.056342514138713</v>
      </c>
      <c r="BS308" s="65"/>
      <c r="BT308" s="371">
        <v>2053</v>
      </c>
      <c r="BU308" s="342">
        <v>91.139429143102149</v>
      </c>
      <c r="BV308" s="342">
        <v>95.392952762068106</v>
      </c>
      <c r="BW308" s="342">
        <v>97.519714571551077</v>
      </c>
      <c r="BX308" s="342">
        <v>99.646476381034049</v>
      </c>
      <c r="BY308" s="342">
        <v>103.9</v>
      </c>
      <c r="BZ308" s="342">
        <v>107.8345093475435</v>
      </c>
      <c r="CA308" s="342">
        <v>109.80176402131525</v>
      </c>
      <c r="CB308" s="342">
        <v>111.769018695087</v>
      </c>
      <c r="CC308" s="342">
        <v>115.70352804263051</v>
      </c>
      <c r="CE308" s="385">
        <v>91.75</v>
      </c>
      <c r="CF308" s="342">
        <v>10.374734069703344</v>
      </c>
      <c r="CG308" s="342">
        <v>11.424822713135562</v>
      </c>
      <c r="CH308" s="342">
        <v>11.949867034851671</v>
      </c>
      <c r="CI308" s="342">
        <v>12.47491135656778</v>
      </c>
      <c r="CJ308" s="342">
        <v>13.525</v>
      </c>
      <c r="CK308" s="342">
        <v>14.960564221401008</v>
      </c>
      <c r="CL308" s="342">
        <v>15.678346332101512</v>
      </c>
      <c r="CM308" s="342">
        <v>16.396128442802016</v>
      </c>
      <c r="CN308" s="342">
        <v>17.831692664203025</v>
      </c>
      <c r="CO308" s="342">
        <v>10.119364421486761</v>
      </c>
      <c r="CP308" s="342">
        <v>11.129576280991174</v>
      </c>
      <c r="CQ308" s="342">
        <v>11.634682210743382</v>
      </c>
      <c r="CR308" s="342">
        <v>12.139788140495586</v>
      </c>
      <c r="CS308" s="342">
        <v>13.15</v>
      </c>
      <c r="CT308" s="342">
        <v>14.57227196009174</v>
      </c>
      <c r="CU308" s="342">
        <v>15.283407940137611</v>
      </c>
      <c r="CV308" s="342">
        <v>15.99454392018348</v>
      </c>
      <c r="CW308" s="342">
        <v>17.416815880275223</v>
      </c>
      <c r="CY308" s="101">
        <f t="shared" si="219"/>
        <v>0</v>
      </c>
      <c r="CZ308" s="101"/>
      <c r="DA308" s="101"/>
      <c r="DB308" s="311"/>
      <c r="DC308" s="311"/>
      <c r="DD308" s="311"/>
      <c r="DE308" s="311"/>
      <c r="DF308" s="311"/>
      <c r="DP308" s="311"/>
      <c r="DQ308" s="311"/>
      <c r="DR308" s="311"/>
      <c r="DS308" s="311"/>
      <c r="DT308" s="311"/>
      <c r="DU308" s="311"/>
      <c r="DV308" s="311"/>
      <c r="DW308" s="311"/>
      <c r="DX308" s="101"/>
      <c r="DY308" s="101"/>
      <c r="DZ308" s="101"/>
      <c r="EA308" s="101"/>
      <c r="EB308" s="101"/>
      <c r="EC308" s="101"/>
      <c r="ED308" s="101"/>
      <c r="EE308" s="311"/>
      <c r="EF308" s="101"/>
      <c r="EG308" s="101"/>
      <c r="EH308" s="101"/>
      <c r="EI308" s="101"/>
      <c r="EJ308" s="105"/>
      <c r="EK308" s="105"/>
      <c r="EL308" s="69"/>
      <c r="EM308" s="68"/>
      <c r="EN308" s="68"/>
      <c r="EO308" s="68"/>
      <c r="EP308" s="68"/>
      <c r="EQ308" s="68"/>
      <c r="ER308" s="68"/>
      <c r="ES308" s="15"/>
      <c r="ET308" s="15"/>
      <c r="EU308" s="105"/>
      <c r="EV308" s="105"/>
      <c r="EW308" s="105"/>
      <c r="EX308" s="105"/>
      <c r="EY308" s="105"/>
      <c r="EZ308" s="105"/>
      <c r="FA308" s="67"/>
      <c r="FB308" s="105"/>
      <c r="FC308" s="105"/>
      <c r="FD308" s="105"/>
      <c r="FE308" s="105"/>
      <c r="FF308" s="105"/>
      <c r="FG308" s="105"/>
      <c r="FH308" s="67"/>
      <c r="FI308" s="67"/>
      <c r="FJ308" s="67"/>
      <c r="FK308" s="67"/>
      <c r="FL308" s="67"/>
      <c r="FM308" s="67"/>
      <c r="FN308" s="67"/>
    </row>
    <row r="309" spans="2:170" ht="22.5" customHeight="1" x14ac:dyDescent="0.45">
      <c r="B309" s="133" t="str">
        <f>IF(Data!B308&lt;&gt;"",Data!B308,"")</f>
        <v/>
      </c>
      <c r="C309" s="158" t="str">
        <f>IF(Data!C308&lt;&gt;"",Data!C308,"")</f>
        <v/>
      </c>
      <c r="D309" s="106" t="str">
        <f>IF(Data!D308&lt;&gt;"",Data!D308,"")</f>
        <v/>
      </c>
      <c r="E309" s="140">
        <f>IF(AND(I309=1,Data!T308=0),0,IF(I309=999,999,Data!T308))</f>
        <v>999</v>
      </c>
      <c r="F309" s="140" t="str">
        <f t="shared" si="176"/>
        <v/>
      </c>
      <c r="G309" s="140" t="str">
        <f>IF(Data!K308&lt;&gt;"",Data!K308,"")</f>
        <v/>
      </c>
      <c r="H309" s="141" t="str">
        <f>IF(Data!L308&lt;&gt;"",Data!L308,"")</f>
        <v/>
      </c>
      <c r="I309" s="63">
        <f>IF(Data!M308&lt;&gt;"",Data!M308,"")</f>
        <v>999</v>
      </c>
      <c r="J309" s="63">
        <f t="shared" si="177"/>
        <v>0</v>
      </c>
      <c r="L309" s="64" t="str">
        <f t="shared" si="178"/>
        <v/>
      </c>
      <c r="M309" s="74"/>
      <c r="N309" s="63">
        <f t="shared" si="179"/>
        <v>0</v>
      </c>
      <c r="P309" s="64" t="str">
        <f t="shared" si="180"/>
        <v/>
      </c>
      <c r="R309" s="63">
        <f t="shared" si="181"/>
        <v>0</v>
      </c>
      <c r="S309" s="64" t="str">
        <f t="shared" si="182"/>
        <v/>
      </c>
      <c r="W309" s="310">
        <f t="shared" si="183"/>
        <v>999</v>
      </c>
      <c r="Y309" s="65">
        <f t="shared" si="184"/>
        <v>0</v>
      </c>
      <c r="Z309" s="65">
        <f t="shared" si="185"/>
        <v>0</v>
      </c>
      <c r="AA309" s="65">
        <f t="shared" si="186"/>
        <v>0</v>
      </c>
      <c r="AB309" s="65">
        <f t="shared" si="187"/>
        <v>0</v>
      </c>
      <c r="AC309" s="65">
        <f t="shared" si="188"/>
        <v>0</v>
      </c>
      <c r="AD309" s="65">
        <f t="shared" si="189"/>
        <v>0</v>
      </c>
      <c r="AE309" s="65">
        <f t="shared" si="190"/>
        <v>0</v>
      </c>
      <c r="AF309" s="65">
        <f t="shared" si="191"/>
        <v>0</v>
      </c>
      <c r="AG309" s="65">
        <f t="shared" si="192"/>
        <v>0</v>
      </c>
      <c r="AH309" s="65">
        <f t="shared" si="193"/>
        <v>0</v>
      </c>
      <c r="AI309" s="65">
        <f t="shared" si="194"/>
        <v>0</v>
      </c>
      <c r="AJ309" s="65">
        <f t="shared" si="195"/>
        <v>0</v>
      </c>
      <c r="AK309" s="65">
        <f t="shared" si="196"/>
        <v>0</v>
      </c>
      <c r="AL309" s="65">
        <f t="shared" si="197"/>
        <v>0</v>
      </c>
      <c r="AM309" s="65">
        <f t="shared" si="198"/>
        <v>0</v>
      </c>
      <c r="AN309" s="65">
        <f t="shared" si="199"/>
        <v>0</v>
      </c>
      <c r="AO309" s="65">
        <f t="shared" si="200"/>
        <v>0</v>
      </c>
      <c r="AP309" s="65">
        <f t="shared" si="201"/>
        <v>0</v>
      </c>
      <c r="AQ309" s="65">
        <f t="shared" si="202"/>
        <v>0</v>
      </c>
      <c r="AR309" s="65">
        <f t="shared" si="203"/>
        <v>0</v>
      </c>
      <c r="AS309" s="65">
        <f t="shared" si="204"/>
        <v>0</v>
      </c>
      <c r="AT309" s="65">
        <f t="shared" si="205"/>
        <v>0</v>
      </c>
      <c r="AU309" s="65">
        <f t="shared" si="206"/>
        <v>0</v>
      </c>
      <c r="AV309" s="65">
        <f t="shared" si="207"/>
        <v>0</v>
      </c>
      <c r="AW309" s="65">
        <f t="shared" si="208"/>
        <v>0</v>
      </c>
      <c r="AX309" s="65">
        <f t="shared" si="209"/>
        <v>0</v>
      </c>
      <c r="AY309" s="65">
        <f t="shared" si="210"/>
        <v>0</v>
      </c>
      <c r="AZ309" s="65">
        <f t="shared" si="211"/>
        <v>0</v>
      </c>
      <c r="BA309" s="65">
        <f t="shared" si="212"/>
        <v>0</v>
      </c>
      <c r="BB309" s="65">
        <f t="shared" si="213"/>
        <v>0</v>
      </c>
      <c r="BC309" s="65">
        <f t="shared" si="214"/>
        <v>0</v>
      </c>
      <c r="BD309" s="65">
        <f t="shared" si="215"/>
        <v>0</v>
      </c>
      <c r="BE309" s="65">
        <f t="shared" si="216"/>
        <v>0</v>
      </c>
      <c r="BF309" s="65">
        <f t="shared" si="217"/>
        <v>0</v>
      </c>
      <c r="BG309" s="65">
        <f t="shared" si="218"/>
        <v>0</v>
      </c>
      <c r="BI309" s="371">
        <v>2054</v>
      </c>
      <c r="BJ309" s="342">
        <v>10.917250250107189</v>
      </c>
      <c r="BK309" s="342">
        <v>12.778166833404793</v>
      </c>
      <c r="BL309" s="342">
        <v>13.708625125053594</v>
      </c>
      <c r="BM309" s="342">
        <v>14.639083416702396</v>
      </c>
      <c r="BN309" s="342">
        <v>16.5</v>
      </c>
      <c r="BO309" s="342">
        <v>19.052114171379571</v>
      </c>
      <c r="BP309" s="342">
        <v>20.328171257069357</v>
      </c>
      <c r="BQ309" s="342">
        <v>21.604228342759143</v>
      </c>
      <c r="BR309" s="342">
        <v>24.156342514138714</v>
      </c>
      <c r="BS309" s="65"/>
      <c r="BT309" s="371">
        <v>2054</v>
      </c>
      <c r="BU309" s="342">
        <v>91.639429143102149</v>
      </c>
      <c r="BV309" s="342">
        <v>95.892952762068106</v>
      </c>
      <c r="BW309" s="342">
        <v>98.019714571551077</v>
      </c>
      <c r="BX309" s="342">
        <v>100.14647638103405</v>
      </c>
      <c r="BY309" s="342">
        <v>104.4</v>
      </c>
      <c r="BZ309" s="342">
        <v>108.38767839278059</v>
      </c>
      <c r="CA309" s="342">
        <v>110.38151758917087</v>
      </c>
      <c r="CB309" s="342">
        <v>112.37535678556117</v>
      </c>
      <c r="CC309" s="342">
        <v>116.36303517834175</v>
      </c>
      <c r="CE309" s="385">
        <v>92</v>
      </c>
      <c r="CF309" s="342">
        <v>10.409857285775537</v>
      </c>
      <c r="CG309" s="342">
        <v>11.473238190517025</v>
      </c>
      <c r="CH309" s="342">
        <v>12.004928642887769</v>
      </c>
      <c r="CI309" s="342">
        <v>12.536619095258512</v>
      </c>
      <c r="CJ309" s="342">
        <v>13.6</v>
      </c>
      <c r="CK309" s="342">
        <v>15.035564221401009</v>
      </c>
      <c r="CL309" s="342">
        <v>15.753346332101513</v>
      </c>
      <c r="CM309" s="342">
        <v>16.471128442802019</v>
      </c>
      <c r="CN309" s="342">
        <v>17.906692664203028</v>
      </c>
      <c r="CO309" s="342">
        <v>10.169364421486762</v>
      </c>
      <c r="CP309" s="342">
        <v>11.179576280991174</v>
      </c>
      <c r="CQ309" s="342">
        <v>11.684682210743381</v>
      </c>
      <c r="CR309" s="342">
        <v>12.189788140495587</v>
      </c>
      <c r="CS309" s="342">
        <v>13.2</v>
      </c>
      <c r="CT309" s="342">
        <v>14.635564221401008</v>
      </c>
      <c r="CU309" s="342">
        <v>15.353346332101513</v>
      </c>
      <c r="CV309" s="342">
        <v>16.071128442802017</v>
      </c>
      <c r="CW309" s="342">
        <v>17.506692664203026</v>
      </c>
      <c r="CY309" s="101">
        <f t="shared" si="219"/>
        <v>0</v>
      </c>
      <c r="CZ309" s="101"/>
      <c r="DA309" s="101"/>
      <c r="DB309" s="311"/>
      <c r="DC309" s="311"/>
      <c r="DD309" s="311"/>
      <c r="DE309" s="311"/>
      <c r="DF309" s="311"/>
      <c r="DP309" s="311"/>
      <c r="DQ309" s="311"/>
      <c r="DR309" s="311"/>
      <c r="DS309" s="311"/>
      <c r="DT309" s="311"/>
      <c r="DU309" s="311"/>
      <c r="DV309" s="311"/>
      <c r="DW309" s="311"/>
      <c r="DX309" s="101"/>
      <c r="DY309" s="101"/>
      <c r="DZ309" s="101"/>
      <c r="EA309" s="101"/>
      <c r="EB309" s="101"/>
      <c r="EC309" s="101"/>
      <c r="ED309" s="101"/>
      <c r="EE309" s="311"/>
      <c r="EF309" s="101"/>
      <c r="EG309" s="101"/>
      <c r="EH309" s="101"/>
      <c r="EI309" s="101"/>
      <c r="EJ309" s="105"/>
      <c r="EK309" s="105"/>
      <c r="EL309" s="69"/>
      <c r="EM309" s="68"/>
      <c r="EN309" s="68"/>
      <c r="EO309" s="68"/>
      <c r="EP309" s="68"/>
      <c r="EQ309" s="68"/>
      <c r="ER309" s="68"/>
      <c r="ES309" s="15"/>
      <c r="ET309" s="15"/>
      <c r="EU309" s="105"/>
      <c r="EV309" s="105"/>
      <c r="EW309" s="105"/>
      <c r="EX309" s="105"/>
      <c r="EY309" s="105"/>
      <c r="EZ309" s="105"/>
      <c r="FA309" s="67"/>
      <c r="FB309" s="105"/>
      <c r="FC309" s="105"/>
      <c r="FD309" s="105"/>
      <c r="FE309" s="105"/>
      <c r="FF309" s="105"/>
      <c r="FG309" s="105"/>
      <c r="FH309" s="67"/>
      <c r="FI309" s="67"/>
      <c r="FJ309" s="67"/>
      <c r="FK309" s="67"/>
      <c r="FL309" s="67"/>
      <c r="FM309" s="67"/>
      <c r="FN309" s="67"/>
    </row>
    <row r="310" spans="2:170" ht="22.5" customHeight="1" x14ac:dyDescent="0.45">
      <c r="B310" s="133" t="str">
        <f>IF(Data!B309&lt;&gt;"",Data!B309,"")</f>
        <v/>
      </c>
      <c r="C310" s="158" t="str">
        <f>IF(Data!C309&lt;&gt;"",Data!C309,"")</f>
        <v/>
      </c>
      <c r="D310" s="106" t="str">
        <f>IF(Data!D309&lt;&gt;"",Data!D309,"")</f>
        <v/>
      </c>
      <c r="E310" s="140">
        <f>IF(AND(I310=1,Data!T309=0),0,IF(I310=999,999,Data!T309))</f>
        <v>999</v>
      </c>
      <c r="F310" s="140" t="str">
        <f t="shared" si="176"/>
        <v/>
      </c>
      <c r="G310" s="140" t="str">
        <f>IF(Data!K309&lt;&gt;"",Data!K309,"")</f>
        <v/>
      </c>
      <c r="H310" s="141" t="str">
        <f>IF(Data!L309&lt;&gt;"",Data!L309,"")</f>
        <v/>
      </c>
      <c r="I310" s="63">
        <f>IF(Data!M309&lt;&gt;"",Data!M309,"")</f>
        <v>999</v>
      </c>
      <c r="J310" s="63">
        <f t="shared" si="177"/>
        <v>0</v>
      </c>
      <c r="L310" s="64" t="str">
        <f t="shared" si="178"/>
        <v/>
      </c>
      <c r="M310" s="74"/>
      <c r="N310" s="63">
        <f t="shared" si="179"/>
        <v>0</v>
      </c>
      <c r="P310" s="64" t="str">
        <f t="shared" si="180"/>
        <v/>
      </c>
      <c r="R310" s="63">
        <f t="shared" si="181"/>
        <v>0</v>
      </c>
      <c r="S310" s="64" t="str">
        <f t="shared" si="182"/>
        <v/>
      </c>
      <c r="W310" s="310">
        <f t="shared" si="183"/>
        <v>999</v>
      </c>
      <c r="Y310" s="65">
        <f t="shared" si="184"/>
        <v>0</v>
      </c>
      <c r="Z310" s="65">
        <f t="shared" si="185"/>
        <v>0</v>
      </c>
      <c r="AA310" s="65">
        <f t="shared" si="186"/>
        <v>0</v>
      </c>
      <c r="AB310" s="65">
        <f t="shared" si="187"/>
        <v>0</v>
      </c>
      <c r="AC310" s="65">
        <f t="shared" si="188"/>
        <v>0</v>
      </c>
      <c r="AD310" s="65">
        <f t="shared" si="189"/>
        <v>0</v>
      </c>
      <c r="AE310" s="65">
        <f t="shared" si="190"/>
        <v>0</v>
      </c>
      <c r="AF310" s="65">
        <f t="shared" si="191"/>
        <v>0</v>
      </c>
      <c r="AG310" s="65">
        <f t="shared" si="192"/>
        <v>0</v>
      </c>
      <c r="AH310" s="65">
        <f t="shared" si="193"/>
        <v>0</v>
      </c>
      <c r="AI310" s="65">
        <f t="shared" si="194"/>
        <v>0</v>
      </c>
      <c r="AJ310" s="65">
        <f t="shared" si="195"/>
        <v>0</v>
      </c>
      <c r="AK310" s="65">
        <f t="shared" si="196"/>
        <v>0</v>
      </c>
      <c r="AL310" s="65">
        <f t="shared" si="197"/>
        <v>0</v>
      </c>
      <c r="AM310" s="65">
        <f t="shared" si="198"/>
        <v>0</v>
      </c>
      <c r="AN310" s="65">
        <f t="shared" si="199"/>
        <v>0</v>
      </c>
      <c r="AO310" s="65">
        <f t="shared" si="200"/>
        <v>0</v>
      </c>
      <c r="AP310" s="65">
        <f t="shared" si="201"/>
        <v>0</v>
      </c>
      <c r="AQ310" s="65">
        <f t="shared" si="202"/>
        <v>0</v>
      </c>
      <c r="AR310" s="65">
        <f t="shared" si="203"/>
        <v>0</v>
      </c>
      <c r="AS310" s="65">
        <f t="shared" si="204"/>
        <v>0</v>
      </c>
      <c r="AT310" s="65">
        <f t="shared" si="205"/>
        <v>0</v>
      </c>
      <c r="AU310" s="65">
        <f t="shared" si="206"/>
        <v>0</v>
      </c>
      <c r="AV310" s="65">
        <f t="shared" si="207"/>
        <v>0</v>
      </c>
      <c r="AW310" s="65">
        <f t="shared" si="208"/>
        <v>0</v>
      </c>
      <c r="AX310" s="65">
        <f t="shared" si="209"/>
        <v>0</v>
      </c>
      <c r="AY310" s="65">
        <f t="shared" si="210"/>
        <v>0</v>
      </c>
      <c r="AZ310" s="65">
        <f t="shared" si="211"/>
        <v>0</v>
      </c>
      <c r="BA310" s="65">
        <f t="shared" si="212"/>
        <v>0</v>
      </c>
      <c r="BB310" s="65">
        <f t="shared" si="213"/>
        <v>0</v>
      </c>
      <c r="BC310" s="65">
        <f t="shared" si="214"/>
        <v>0</v>
      </c>
      <c r="BD310" s="65">
        <f t="shared" si="215"/>
        <v>0</v>
      </c>
      <c r="BE310" s="65">
        <f t="shared" si="216"/>
        <v>0</v>
      </c>
      <c r="BF310" s="65">
        <f t="shared" si="217"/>
        <v>0</v>
      </c>
      <c r="BG310" s="65">
        <f t="shared" si="218"/>
        <v>0</v>
      </c>
      <c r="BI310" s="371">
        <v>2055</v>
      </c>
      <c r="BJ310" s="342">
        <v>10.957743114395965</v>
      </c>
      <c r="BK310" s="342">
        <v>12.871828742930644</v>
      </c>
      <c r="BL310" s="342">
        <v>13.828871557197981</v>
      </c>
      <c r="BM310" s="342">
        <v>14.785914371465321</v>
      </c>
      <c r="BN310" s="342">
        <v>16.7</v>
      </c>
      <c r="BO310" s="342">
        <v>19.252114171379571</v>
      </c>
      <c r="BP310" s="342">
        <v>20.528171257069356</v>
      </c>
      <c r="BQ310" s="342">
        <v>21.804228342759142</v>
      </c>
      <c r="BR310" s="342">
        <v>24.356342514138714</v>
      </c>
      <c r="BS310" s="65"/>
      <c r="BT310" s="371">
        <v>2055</v>
      </c>
      <c r="BU310" s="342">
        <v>92.079922007390934</v>
      </c>
      <c r="BV310" s="342">
        <v>96.386614671593961</v>
      </c>
      <c r="BW310" s="342">
        <v>98.539961003695453</v>
      </c>
      <c r="BX310" s="342">
        <v>100.69330733579697</v>
      </c>
      <c r="BY310" s="342">
        <v>105</v>
      </c>
      <c r="BZ310" s="342">
        <v>108.98767839278058</v>
      </c>
      <c r="CA310" s="342">
        <v>110.98151758917086</v>
      </c>
      <c r="CB310" s="342">
        <v>112.97535678556116</v>
      </c>
      <c r="CC310" s="342">
        <v>116.96303517834174</v>
      </c>
      <c r="CE310" s="385">
        <v>92.25</v>
      </c>
      <c r="CF310" s="342">
        <v>10.459857285775538</v>
      </c>
      <c r="CG310" s="342">
        <v>11.523238190517024</v>
      </c>
      <c r="CH310" s="342">
        <v>12.05492864288777</v>
      </c>
      <c r="CI310" s="342">
        <v>12.586619095258513</v>
      </c>
      <c r="CJ310" s="342">
        <v>13.65</v>
      </c>
      <c r="CK310" s="342">
        <v>15.098856482710278</v>
      </c>
      <c r="CL310" s="342">
        <v>15.823284724065417</v>
      </c>
      <c r="CM310" s="342">
        <v>16.547712965420558</v>
      </c>
      <c r="CN310" s="342">
        <v>17.996569448130835</v>
      </c>
      <c r="CO310" s="342">
        <v>10.204487637558955</v>
      </c>
      <c r="CP310" s="342">
        <v>11.227991758372637</v>
      </c>
      <c r="CQ310" s="342">
        <v>11.739743818779477</v>
      </c>
      <c r="CR310" s="342">
        <v>12.251495879186319</v>
      </c>
      <c r="CS310" s="342">
        <v>13.275</v>
      </c>
      <c r="CT310" s="342">
        <v>14.710564221401008</v>
      </c>
      <c r="CU310" s="342">
        <v>15.428346332101512</v>
      </c>
      <c r="CV310" s="342">
        <v>16.146128442802016</v>
      </c>
      <c r="CW310" s="342">
        <v>17.581692664203025</v>
      </c>
      <c r="CY310" s="101">
        <f t="shared" si="219"/>
        <v>0</v>
      </c>
      <c r="CZ310" s="101"/>
      <c r="DA310" s="101"/>
      <c r="DB310" s="311"/>
      <c r="DC310" s="311"/>
      <c r="DD310" s="311"/>
      <c r="DE310" s="311"/>
      <c r="DF310" s="311"/>
      <c r="DP310" s="311"/>
      <c r="DQ310" s="311"/>
      <c r="DR310" s="311"/>
      <c r="DS310" s="311"/>
      <c r="DT310" s="311"/>
      <c r="DU310" s="311"/>
      <c r="DV310" s="311"/>
      <c r="DW310" s="311"/>
      <c r="DX310" s="101"/>
      <c r="DY310" s="101"/>
      <c r="DZ310" s="101"/>
      <c r="EA310" s="101"/>
      <c r="EB310" s="101"/>
      <c r="EC310" s="101"/>
      <c r="ED310" s="101"/>
      <c r="EE310" s="311"/>
      <c r="EF310" s="101"/>
      <c r="EG310" s="101"/>
      <c r="EH310" s="101"/>
      <c r="EI310" s="101"/>
      <c r="EJ310" s="105"/>
      <c r="EK310" s="105"/>
      <c r="EL310" s="69"/>
      <c r="EM310" s="68"/>
      <c r="EN310" s="68"/>
      <c r="EO310" s="68"/>
      <c r="EP310" s="68"/>
      <c r="EQ310" s="68"/>
      <c r="ER310" s="68"/>
      <c r="ES310" s="15"/>
      <c r="ET310" s="15"/>
      <c r="EU310" s="105"/>
      <c r="EV310" s="105"/>
      <c r="EW310" s="105"/>
      <c r="EX310" s="105"/>
      <c r="EY310" s="105"/>
      <c r="EZ310" s="105"/>
      <c r="FA310" s="67"/>
      <c r="FB310" s="105"/>
      <c r="FC310" s="105"/>
      <c r="FD310" s="105"/>
      <c r="FE310" s="105"/>
      <c r="FF310" s="105"/>
      <c r="FG310" s="105"/>
      <c r="FH310" s="67"/>
      <c r="FI310" s="67"/>
      <c r="FJ310" s="67"/>
      <c r="FK310" s="67"/>
      <c r="FL310" s="67"/>
      <c r="FM310" s="67"/>
      <c r="FN310" s="67"/>
    </row>
    <row r="311" spans="2:170" ht="22.5" customHeight="1" x14ac:dyDescent="0.45">
      <c r="B311" s="133" t="str">
        <f>IF(Data!B310&lt;&gt;"",Data!B310,"")</f>
        <v/>
      </c>
      <c r="C311" s="158" t="str">
        <f>IF(Data!C310&lt;&gt;"",Data!C310,"")</f>
        <v/>
      </c>
      <c r="D311" s="106" t="str">
        <f>IF(Data!D310&lt;&gt;"",Data!D310,"")</f>
        <v/>
      </c>
      <c r="E311" s="140">
        <f>IF(AND(I311=1,Data!T310=0),0,IF(I311=999,999,Data!T310))</f>
        <v>999</v>
      </c>
      <c r="F311" s="140" t="str">
        <f t="shared" si="176"/>
        <v/>
      </c>
      <c r="G311" s="140" t="str">
        <f>IF(Data!K310&lt;&gt;"",Data!K310,"")</f>
        <v/>
      </c>
      <c r="H311" s="141" t="str">
        <f>IF(Data!L310&lt;&gt;"",Data!L310,"")</f>
        <v/>
      </c>
      <c r="I311" s="63">
        <f>IF(Data!M310&lt;&gt;"",Data!M310,"")</f>
        <v>999</v>
      </c>
      <c r="J311" s="63">
        <f t="shared" si="177"/>
        <v>0</v>
      </c>
      <c r="L311" s="64" t="str">
        <f t="shared" si="178"/>
        <v/>
      </c>
      <c r="M311" s="74"/>
      <c r="N311" s="63">
        <f t="shared" si="179"/>
        <v>0</v>
      </c>
      <c r="P311" s="64" t="str">
        <f t="shared" si="180"/>
        <v/>
      </c>
      <c r="R311" s="63">
        <f t="shared" si="181"/>
        <v>0</v>
      </c>
      <c r="S311" s="64" t="str">
        <f t="shared" si="182"/>
        <v/>
      </c>
      <c r="W311" s="310">
        <f t="shared" si="183"/>
        <v>999</v>
      </c>
      <c r="Y311" s="65">
        <f t="shared" si="184"/>
        <v>0</v>
      </c>
      <c r="Z311" s="65">
        <f t="shared" si="185"/>
        <v>0</v>
      </c>
      <c r="AA311" s="65">
        <f t="shared" si="186"/>
        <v>0</v>
      </c>
      <c r="AB311" s="65">
        <f t="shared" si="187"/>
        <v>0</v>
      </c>
      <c r="AC311" s="65">
        <f t="shared" si="188"/>
        <v>0</v>
      </c>
      <c r="AD311" s="65">
        <f t="shared" si="189"/>
        <v>0</v>
      </c>
      <c r="AE311" s="65">
        <f t="shared" si="190"/>
        <v>0</v>
      </c>
      <c r="AF311" s="65">
        <f t="shared" si="191"/>
        <v>0</v>
      </c>
      <c r="AG311" s="65">
        <f t="shared" si="192"/>
        <v>0</v>
      </c>
      <c r="AH311" s="65">
        <f t="shared" si="193"/>
        <v>0</v>
      </c>
      <c r="AI311" s="65">
        <f t="shared" si="194"/>
        <v>0</v>
      </c>
      <c r="AJ311" s="65">
        <f t="shared" si="195"/>
        <v>0</v>
      </c>
      <c r="AK311" s="65">
        <f t="shared" si="196"/>
        <v>0</v>
      </c>
      <c r="AL311" s="65">
        <f t="shared" si="197"/>
        <v>0</v>
      </c>
      <c r="AM311" s="65">
        <f t="shared" si="198"/>
        <v>0</v>
      </c>
      <c r="AN311" s="65">
        <f t="shared" si="199"/>
        <v>0</v>
      </c>
      <c r="AO311" s="65">
        <f t="shared" si="200"/>
        <v>0</v>
      </c>
      <c r="AP311" s="65">
        <f t="shared" si="201"/>
        <v>0</v>
      </c>
      <c r="AQ311" s="65">
        <f t="shared" si="202"/>
        <v>0</v>
      </c>
      <c r="AR311" s="65">
        <f t="shared" si="203"/>
        <v>0</v>
      </c>
      <c r="AS311" s="65">
        <f t="shared" si="204"/>
        <v>0</v>
      </c>
      <c r="AT311" s="65">
        <f t="shared" si="205"/>
        <v>0</v>
      </c>
      <c r="AU311" s="65">
        <f t="shared" si="206"/>
        <v>0</v>
      </c>
      <c r="AV311" s="65">
        <f t="shared" si="207"/>
        <v>0</v>
      </c>
      <c r="AW311" s="65">
        <f t="shared" si="208"/>
        <v>0</v>
      </c>
      <c r="AX311" s="65">
        <f t="shared" si="209"/>
        <v>0</v>
      </c>
      <c r="AY311" s="65">
        <f t="shared" si="210"/>
        <v>0</v>
      </c>
      <c r="AZ311" s="65">
        <f t="shared" si="211"/>
        <v>0</v>
      </c>
      <c r="BA311" s="65">
        <f t="shared" si="212"/>
        <v>0</v>
      </c>
      <c r="BB311" s="65">
        <f t="shared" si="213"/>
        <v>0</v>
      </c>
      <c r="BC311" s="65">
        <f t="shared" si="214"/>
        <v>0</v>
      </c>
      <c r="BD311" s="65">
        <f t="shared" si="215"/>
        <v>0</v>
      </c>
      <c r="BE311" s="65">
        <f t="shared" si="216"/>
        <v>0</v>
      </c>
      <c r="BF311" s="65">
        <f t="shared" si="217"/>
        <v>0</v>
      </c>
      <c r="BG311" s="65">
        <f t="shared" si="218"/>
        <v>0</v>
      </c>
      <c r="BI311" s="371">
        <v>2056</v>
      </c>
      <c r="BJ311" s="342">
        <v>11.057743114395965</v>
      </c>
      <c r="BK311" s="342">
        <v>12.971828742930644</v>
      </c>
      <c r="BL311" s="342">
        <v>13.928871557197983</v>
      </c>
      <c r="BM311" s="342">
        <v>14.885914371465322</v>
      </c>
      <c r="BN311" s="342">
        <v>16.8</v>
      </c>
      <c r="BO311" s="342">
        <v>19.405283216616645</v>
      </c>
      <c r="BP311" s="342">
        <v>20.707924824924966</v>
      </c>
      <c r="BQ311" s="342">
        <v>22.01056643323329</v>
      </c>
      <c r="BR311" s="342">
        <v>24.615849649849935</v>
      </c>
      <c r="BS311" s="65"/>
      <c r="BT311" s="371">
        <v>2056</v>
      </c>
      <c r="BU311" s="342">
        <v>92.579922007390934</v>
      </c>
      <c r="BV311" s="342">
        <v>96.886614671593961</v>
      </c>
      <c r="BW311" s="342">
        <v>99.039961003695453</v>
      </c>
      <c r="BX311" s="342">
        <v>101.19330733579697</v>
      </c>
      <c r="BY311" s="342">
        <v>105.5</v>
      </c>
      <c r="BZ311" s="342">
        <v>109.54084743801765</v>
      </c>
      <c r="CA311" s="342">
        <v>111.56127115702648</v>
      </c>
      <c r="CB311" s="342">
        <v>113.5816948760353</v>
      </c>
      <c r="CC311" s="342">
        <v>117.62254231405295</v>
      </c>
      <c r="CE311" s="385">
        <v>92.5</v>
      </c>
      <c r="CF311" s="342">
        <v>10.509857285775537</v>
      </c>
      <c r="CG311" s="342">
        <v>11.573238190517024</v>
      </c>
      <c r="CH311" s="342">
        <v>12.104928642887769</v>
      </c>
      <c r="CI311" s="342">
        <v>12.636619095258514</v>
      </c>
      <c r="CJ311" s="342">
        <v>13.7</v>
      </c>
      <c r="CK311" s="342">
        <v>15.162148744019547</v>
      </c>
      <c r="CL311" s="342">
        <v>15.893223116029318</v>
      </c>
      <c r="CM311" s="342">
        <v>16.624297488039094</v>
      </c>
      <c r="CN311" s="342">
        <v>18.086446232058641</v>
      </c>
      <c r="CO311" s="342">
        <v>10.239610853631149</v>
      </c>
      <c r="CP311" s="342">
        <v>11.2764072357541</v>
      </c>
      <c r="CQ311" s="342">
        <v>11.794805426815575</v>
      </c>
      <c r="CR311" s="342">
        <v>12.313203617877051</v>
      </c>
      <c r="CS311" s="342">
        <v>13.35</v>
      </c>
      <c r="CT311" s="342">
        <v>14.785564221401009</v>
      </c>
      <c r="CU311" s="342">
        <v>15.503346332101513</v>
      </c>
      <c r="CV311" s="342">
        <v>16.221128442802019</v>
      </c>
      <c r="CW311" s="342">
        <v>17.656692664203025</v>
      </c>
      <c r="CY311" s="101">
        <f t="shared" si="219"/>
        <v>0</v>
      </c>
      <c r="CZ311" s="101"/>
      <c r="DA311" s="101"/>
      <c r="DB311" s="311"/>
      <c r="DC311" s="311"/>
      <c r="DD311" s="311"/>
      <c r="DE311" s="311"/>
      <c r="DF311" s="311"/>
      <c r="DP311" s="311"/>
      <c r="DQ311" s="311"/>
      <c r="DR311" s="311"/>
      <c r="DS311" s="311"/>
      <c r="DT311" s="311"/>
      <c r="DU311" s="311"/>
      <c r="DV311" s="311"/>
      <c r="DW311" s="311"/>
      <c r="DX311" s="101"/>
      <c r="DY311" s="101"/>
      <c r="DZ311" s="101"/>
      <c r="EA311" s="101"/>
      <c r="EB311" s="101"/>
      <c r="EC311" s="101"/>
      <c r="ED311" s="101"/>
      <c r="EE311" s="311"/>
      <c r="EF311" s="101"/>
      <c r="EG311" s="101"/>
      <c r="EH311" s="101"/>
      <c r="EI311" s="101"/>
      <c r="EJ311" s="105"/>
      <c r="EK311" s="105"/>
      <c r="EL311" s="69"/>
      <c r="EM311" s="68"/>
      <c r="EN311" s="68"/>
      <c r="EO311" s="68"/>
      <c r="EP311" s="68"/>
      <c r="EQ311" s="68"/>
      <c r="ER311" s="68"/>
      <c r="ES311" s="15"/>
      <c r="ET311" s="15"/>
      <c r="EU311" s="105"/>
      <c r="EV311" s="105"/>
      <c r="EW311" s="105"/>
      <c r="EX311" s="105"/>
      <c r="EY311" s="105"/>
      <c r="EZ311" s="105"/>
      <c r="FA311" s="67"/>
      <c r="FB311" s="105"/>
      <c r="FC311" s="105"/>
      <c r="FD311" s="105"/>
      <c r="FE311" s="105"/>
      <c r="FF311" s="105"/>
      <c r="FG311" s="105"/>
      <c r="FH311" s="67"/>
      <c r="FI311" s="67"/>
      <c r="FJ311" s="67"/>
      <c r="FK311" s="67"/>
      <c r="FL311" s="67"/>
      <c r="FM311" s="67"/>
      <c r="FN311" s="67"/>
    </row>
    <row r="312" spans="2:170" ht="22.5" customHeight="1" x14ac:dyDescent="0.45">
      <c r="B312" s="133" t="str">
        <f>IF(Data!B311&lt;&gt;"",Data!B311,"")</f>
        <v/>
      </c>
      <c r="C312" s="158" t="str">
        <f>IF(Data!C311&lt;&gt;"",Data!C311,"")</f>
        <v/>
      </c>
      <c r="D312" s="106" t="str">
        <f>IF(Data!D311&lt;&gt;"",Data!D311,"")</f>
        <v/>
      </c>
      <c r="E312" s="140">
        <f>IF(AND(I312=1,Data!T311=0),0,IF(I312=999,999,Data!T311))</f>
        <v>999</v>
      </c>
      <c r="F312" s="140" t="str">
        <f t="shared" si="176"/>
        <v/>
      </c>
      <c r="G312" s="140" t="str">
        <f>IF(Data!K311&lt;&gt;"",Data!K311,"")</f>
        <v/>
      </c>
      <c r="H312" s="141" t="str">
        <f>IF(Data!L311&lt;&gt;"",Data!L311,"")</f>
        <v/>
      </c>
      <c r="I312" s="63">
        <f>IF(Data!M311&lt;&gt;"",Data!M311,"")</f>
        <v>999</v>
      </c>
      <c r="J312" s="63">
        <f t="shared" si="177"/>
        <v>0</v>
      </c>
      <c r="L312" s="64" t="str">
        <f t="shared" si="178"/>
        <v/>
      </c>
      <c r="M312" s="74"/>
      <c r="N312" s="63">
        <f t="shared" si="179"/>
        <v>0</v>
      </c>
      <c r="P312" s="64" t="str">
        <f t="shared" si="180"/>
        <v/>
      </c>
      <c r="R312" s="63">
        <f t="shared" si="181"/>
        <v>0</v>
      </c>
      <c r="S312" s="64" t="str">
        <f t="shared" si="182"/>
        <v/>
      </c>
      <c r="W312" s="310">
        <f t="shared" si="183"/>
        <v>999</v>
      </c>
      <c r="Y312" s="65">
        <f t="shared" si="184"/>
        <v>0</v>
      </c>
      <c r="Z312" s="65">
        <f t="shared" si="185"/>
        <v>0</v>
      </c>
      <c r="AA312" s="65">
        <f t="shared" si="186"/>
        <v>0</v>
      </c>
      <c r="AB312" s="65">
        <f t="shared" si="187"/>
        <v>0</v>
      </c>
      <c r="AC312" s="65">
        <f t="shared" si="188"/>
        <v>0</v>
      </c>
      <c r="AD312" s="65">
        <f t="shared" si="189"/>
        <v>0</v>
      </c>
      <c r="AE312" s="65">
        <f t="shared" si="190"/>
        <v>0</v>
      </c>
      <c r="AF312" s="65">
        <f t="shared" si="191"/>
        <v>0</v>
      </c>
      <c r="AG312" s="65">
        <f t="shared" si="192"/>
        <v>0</v>
      </c>
      <c r="AH312" s="65">
        <f t="shared" si="193"/>
        <v>0</v>
      </c>
      <c r="AI312" s="65">
        <f t="shared" si="194"/>
        <v>0</v>
      </c>
      <c r="AJ312" s="65">
        <f t="shared" si="195"/>
        <v>0</v>
      </c>
      <c r="AK312" s="65">
        <f t="shared" si="196"/>
        <v>0</v>
      </c>
      <c r="AL312" s="65">
        <f t="shared" si="197"/>
        <v>0</v>
      </c>
      <c r="AM312" s="65">
        <f t="shared" si="198"/>
        <v>0</v>
      </c>
      <c r="AN312" s="65">
        <f t="shared" si="199"/>
        <v>0</v>
      </c>
      <c r="AO312" s="65">
        <f t="shared" si="200"/>
        <v>0</v>
      </c>
      <c r="AP312" s="65">
        <f t="shared" si="201"/>
        <v>0</v>
      </c>
      <c r="AQ312" s="65">
        <f t="shared" si="202"/>
        <v>0</v>
      </c>
      <c r="AR312" s="65">
        <f t="shared" si="203"/>
        <v>0</v>
      </c>
      <c r="AS312" s="65">
        <f t="shared" si="204"/>
        <v>0</v>
      </c>
      <c r="AT312" s="65">
        <f t="shared" si="205"/>
        <v>0</v>
      </c>
      <c r="AU312" s="65">
        <f t="shared" si="206"/>
        <v>0</v>
      </c>
      <c r="AV312" s="65">
        <f t="shared" si="207"/>
        <v>0</v>
      </c>
      <c r="AW312" s="65">
        <f t="shared" si="208"/>
        <v>0</v>
      </c>
      <c r="AX312" s="65">
        <f t="shared" si="209"/>
        <v>0</v>
      </c>
      <c r="AY312" s="65">
        <f t="shared" si="210"/>
        <v>0</v>
      </c>
      <c r="AZ312" s="65">
        <f t="shared" si="211"/>
        <v>0</v>
      </c>
      <c r="BA312" s="65">
        <f t="shared" si="212"/>
        <v>0</v>
      </c>
      <c r="BB312" s="65">
        <f t="shared" si="213"/>
        <v>0</v>
      </c>
      <c r="BC312" s="65">
        <f t="shared" si="214"/>
        <v>0</v>
      </c>
      <c r="BD312" s="65">
        <f t="shared" si="215"/>
        <v>0</v>
      </c>
      <c r="BE312" s="65">
        <f t="shared" si="216"/>
        <v>0</v>
      </c>
      <c r="BF312" s="65">
        <f t="shared" si="217"/>
        <v>0</v>
      </c>
      <c r="BG312" s="65">
        <f t="shared" si="218"/>
        <v>0</v>
      </c>
      <c r="BI312" s="371">
        <v>2057</v>
      </c>
      <c r="BJ312" s="342">
        <v>11.157743114395968</v>
      </c>
      <c r="BK312" s="342">
        <v>13.071828742930645</v>
      </c>
      <c r="BL312" s="342">
        <v>14.028871557197984</v>
      </c>
      <c r="BM312" s="342">
        <v>14.985914371465322</v>
      </c>
      <c r="BN312" s="342">
        <v>16.899999999999999</v>
      </c>
      <c r="BO312" s="342">
        <v>19.611621307090793</v>
      </c>
      <c r="BP312" s="342">
        <v>20.967431960636191</v>
      </c>
      <c r="BQ312" s="342">
        <v>22.323242614181588</v>
      </c>
      <c r="BR312" s="342">
        <v>25.034863921272382</v>
      </c>
      <c r="BS312" s="65"/>
      <c r="BT312" s="371">
        <v>2057</v>
      </c>
      <c r="BU312" s="342">
        <v>93.079922007390934</v>
      </c>
      <c r="BV312" s="342">
        <v>97.386614671593961</v>
      </c>
      <c r="BW312" s="342">
        <v>99.539961003695453</v>
      </c>
      <c r="BX312" s="342">
        <v>101.69330733579697</v>
      </c>
      <c r="BY312" s="342">
        <v>106</v>
      </c>
      <c r="BZ312" s="342">
        <v>110.09401648325473</v>
      </c>
      <c r="CA312" s="342">
        <v>112.1410247248821</v>
      </c>
      <c r="CB312" s="342">
        <v>114.18803296650945</v>
      </c>
      <c r="CC312" s="342">
        <v>118.28204944976419</v>
      </c>
      <c r="CE312" s="385">
        <v>92.75</v>
      </c>
      <c r="CF312" s="342">
        <v>10.559857285775536</v>
      </c>
      <c r="CG312" s="342">
        <v>11.623238190517025</v>
      </c>
      <c r="CH312" s="342">
        <v>12.154928642887768</v>
      </c>
      <c r="CI312" s="342">
        <v>12.686619095258514</v>
      </c>
      <c r="CJ312" s="342">
        <v>13.75</v>
      </c>
      <c r="CK312" s="342">
        <v>15.225441005328815</v>
      </c>
      <c r="CL312" s="342">
        <v>15.963161507993222</v>
      </c>
      <c r="CM312" s="342">
        <v>16.700882010657629</v>
      </c>
      <c r="CN312" s="342">
        <v>18.176323015986448</v>
      </c>
      <c r="CO312" s="342">
        <v>10.274734069703342</v>
      </c>
      <c r="CP312" s="342">
        <v>11.324822713135562</v>
      </c>
      <c r="CQ312" s="342">
        <v>11.849867034851671</v>
      </c>
      <c r="CR312" s="342">
        <v>12.374911356567782</v>
      </c>
      <c r="CS312" s="342">
        <v>13.425000000000001</v>
      </c>
      <c r="CT312" s="342">
        <v>14.86056422140101</v>
      </c>
      <c r="CU312" s="342">
        <v>15.578346332101514</v>
      </c>
      <c r="CV312" s="342">
        <v>16.296128442802019</v>
      </c>
      <c r="CW312" s="342">
        <v>17.731692664203024</v>
      </c>
      <c r="CY312" s="101">
        <f t="shared" si="219"/>
        <v>0</v>
      </c>
      <c r="CZ312" s="101"/>
      <c r="DA312" s="101"/>
      <c r="DB312" s="311"/>
      <c r="DC312" s="311"/>
      <c r="DD312" s="311"/>
      <c r="DE312" s="311"/>
      <c r="DF312" s="311"/>
      <c r="DP312" s="311"/>
      <c r="DQ312" s="311"/>
      <c r="DR312" s="311"/>
      <c r="DS312" s="311"/>
      <c r="DT312" s="311"/>
      <c r="DU312" s="311"/>
      <c r="DV312" s="311"/>
      <c r="DW312" s="311"/>
      <c r="DX312" s="101"/>
      <c r="DY312" s="101"/>
      <c r="DZ312" s="101"/>
      <c r="EA312" s="101"/>
      <c r="EB312" s="101"/>
      <c r="EC312" s="101"/>
      <c r="ED312" s="101"/>
      <c r="EE312" s="311"/>
      <c r="EF312" s="101"/>
      <c r="EG312" s="101"/>
      <c r="EH312" s="101"/>
      <c r="EI312" s="101"/>
      <c r="EJ312" s="105"/>
      <c r="EK312" s="105"/>
      <c r="EL312" s="69"/>
      <c r="EM312" s="68"/>
      <c r="EN312" s="68"/>
      <c r="EO312" s="68"/>
      <c r="EP312" s="68"/>
      <c r="EQ312" s="68"/>
      <c r="ER312" s="68"/>
      <c r="ES312" s="15"/>
      <c r="ET312" s="15"/>
      <c r="EU312" s="105"/>
      <c r="EV312" s="105"/>
      <c r="EW312" s="105"/>
      <c r="EX312" s="105"/>
      <c r="EY312" s="105"/>
      <c r="EZ312" s="105"/>
      <c r="FA312" s="67"/>
      <c r="FB312" s="105"/>
      <c r="FC312" s="105"/>
      <c r="FD312" s="105"/>
      <c r="FE312" s="105"/>
      <c r="FF312" s="105"/>
      <c r="FG312" s="105"/>
      <c r="FH312" s="67"/>
      <c r="FI312" s="67"/>
      <c r="FJ312" s="67"/>
      <c r="FK312" s="67"/>
      <c r="FL312" s="67"/>
      <c r="FM312" s="67"/>
      <c r="FN312" s="67"/>
    </row>
    <row r="313" spans="2:170" ht="22.5" customHeight="1" x14ac:dyDescent="0.45">
      <c r="B313" s="133" t="str">
        <f>IF(Data!B312&lt;&gt;"",Data!B312,"")</f>
        <v/>
      </c>
      <c r="C313" s="158" t="str">
        <f>IF(Data!C312&lt;&gt;"",Data!C312,"")</f>
        <v/>
      </c>
      <c r="D313" s="106" t="str">
        <f>IF(Data!D312&lt;&gt;"",Data!D312,"")</f>
        <v/>
      </c>
      <c r="E313" s="140">
        <f>IF(AND(I313=1,Data!T312=0),0,IF(I313=999,999,Data!T312))</f>
        <v>999</v>
      </c>
      <c r="F313" s="140" t="str">
        <f t="shared" si="176"/>
        <v/>
      </c>
      <c r="G313" s="140" t="str">
        <f>IF(Data!K312&lt;&gt;"",Data!K312,"")</f>
        <v/>
      </c>
      <c r="H313" s="141" t="str">
        <f>IF(Data!L312&lt;&gt;"",Data!L312,"")</f>
        <v/>
      </c>
      <c r="I313" s="63">
        <f>IF(Data!M312&lt;&gt;"",Data!M312,"")</f>
        <v>999</v>
      </c>
      <c r="J313" s="63">
        <f t="shared" si="177"/>
        <v>0</v>
      </c>
      <c r="L313" s="64" t="str">
        <f t="shared" si="178"/>
        <v/>
      </c>
      <c r="M313" s="74"/>
      <c r="N313" s="63">
        <f t="shared" si="179"/>
        <v>0</v>
      </c>
      <c r="P313" s="64" t="str">
        <f t="shared" si="180"/>
        <v/>
      </c>
      <c r="R313" s="63">
        <f t="shared" si="181"/>
        <v>0</v>
      </c>
      <c r="S313" s="64" t="str">
        <f t="shared" si="182"/>
        <v/>
      </c>
      <c r="W313" s="310">
        <f t="shared" si="183"/>
        <v>999</v>
      </c>
      <c r="Y313" s="65">
        <f t="shared" si="184"/>
        <v>0</v>
      </c>
      <c r="Z313" s="65">
        <f t="shared" si="185"/>
        <v>0</v>
      </c>
      <c r="AA313" s="65">
        <f t="shared" si="186"/>
        <v>0</v>
      </c>
      <c r="AB313" s="65">
        <f t="shared" si="187"/>
        <v>0</v>
      </c>
      <c r="AC313" s="65">
        <f t="shared" si="188"/>
        <v>0</v>
      </c>
      <c r="AD313" s="65">
        <f t="shared" si="189"/>
        <v>0</v>
      </c>
      <c r="AE313" s="65">
        <f t="shared" si="190"/>
        <v>0</v>
      </c>
      <c r="AF313" s="65">
        <f t="shared" si="191"/>
        <v>0</v>
      </c>
      <c r="AG313" s="65">
        <f t="shared" si="192"/>
        <v>0</v>
      </c>
      <c r="AH313" s="65">
        <f t="shared" si="193"/>
        <v>0</v>
      </c>
      <c r="AI313" s="65">
        <f t="shared" si="194"/>
        <v>0</v>
      </c>
      <c r="AJ313" s="65">
        <f t="shared" si="195"/>
        <v>0</v>
      </c>
      <c r="AK313" s="65">
        <f t="shared" si="196"/>
        <v>0</v>
      </c>
      <c r="AL313" s="65">
        <f t="shared" si="197"/>
        <v>0</v>
      </c>
      <c r="AM313" s="65">
        <f t="shared" si="198"/>
        <v>0</v>
      </c>
      <c r="AN313" s="65">
        <f t="shared" si="199"/>
        <v>0</v>
      </c>
      <c r="AO313" s="65">
        <f t="shared" si="200"/>
        <v>0</v>
      </c>
      <c r="AP313" s="65">
        <f t="shared" si="201"/>
        <v>0</v>
      </c>
      <c r="AQ313" s="65">
        <f t="shared" si="202"/>
        <v>0</v>
      </c>
      <c r="AR313" s="65">
        <f t="shared" si="203"/>
        <v>0</v>
      </c>
      <c r="AS313" s="65">
        <f t="shared" si="204"/>
        <v>0</v>
      </c>
      <c r="AT313" s="65">
        <f t="shared" si="205"/>
        <v>0</v>
      </c>
      <c r="AU313" s="65">
        <f t="shared" si="206"/>
        <v>0</v>
      </c>
      <c r="AV313" s="65">
        <f t="shared" si="207"/>
        <v>0</v>
      </c>
      <c r="AW313" s="65">
        <f t="shared" si="208"/>
        <v>0</v>
      </c>
      <c r="AX313" s="65">
        <f t="shared" si="209"/>
        <v>0</v>
      </c>
      <c r="AY313" s="65">
        <f t="shared" si="210"/>
        <v>0</v>
      </c>
      <c r="AZ313" s="65">
        <f t="shared" si="211"/>
        <v>0</v>
      </c>
      <c r="BA313" s="65">
        <f t="shared" si="212"/>
        <v>0</v>
      </c>
      <c r="BB313" s="65">
        <f t="shared" si="213"/>
        <v>0</v>
      </c>
      <c r="BC313" s="65">
        <f t="shared" si="214"/>
        <v>0</v>
      </c>
      <c r="BD313" s="65">
        <f t="shared" si="215"/>
        <v>0</v>
      </c>
      <c r="BE313" s="65">
        <f t="shared" si="216"/>
        <v>0</v>
      </c>
      <c r="BF313" s="65">
        <f t="shared" si="217"/>
        <v>0</v>
      </c>
      <c r="BG313" s="65">
        <f t="shared" si="218"/>
        <v>0</v>
      </c>
      <c r="BI313" s="371">
        <v>2058</v>
      </c>
      <c r="BJ313" s="342">
        <v>11.3</v>
      </c>
      <c r="BK313" s="342">
        <v>13.165490652456496</v>
      </c>
      <c r="BL313" s="342">
        <v>14.149117989342372</v>
      </c>
      <c r="BM313" s="342">
        <v>15.132745326228248</v>
      </c>
      <c r="BN313" s="342">
        <v>17.100000000000001</v>
      </c>
      <c r="BO313" s="342">
        <v>19.811621307090792</v>
      </c>
      <c r="BP313" s="342">
        <v>21.167431960636186</v>
      </c>
      <c r="BQ313" s="342">
        <v>22.523242614181587</v>
      </c>
      <c r="BR313" s="342">
        <v>25.234863921272378</v>
      </c>
      <c r="BS313" s="65"/>
      <c r="BT313" s="371">
        <v>2058</v>
      </c>
      <c r="BU313" s="342">
        <v>93.739429143102143</v>
      </c>
      <c r="BV313" s="342">
        <v>97.9929527620681</v>
      </c>
      <c r="BW313" s="342">
        <v>100.11971457155107</v>
      </c>
      <c r="BX313" s="342">
        <v>102.24647638103404</v>
      </c>
      <c r="BY313" s="342">
        <v>106.5</v>
      </c>
      <c r="BZ313" s="342">
        <v>110.6471855284918</v>
      </c>
      <c r="CA313" s="342">
        <v>112.72077829273771</v>
      </c>
      <c r="CB313" s="342">
        <v>114.79437105698361</v>
      </c>
      <c r="CC313" s="342">
        <v>118.9415565854754</v>
      </c>
      <c r="CE313" s="385">
        <v>93</v>
      </c>
      <c r="CF313" s="342">
        <v>10.609857285775536</v>
      </c>
      <c r="CG313" s="342">
        <v>11.673238190517026</v>
      </c>
      <c r="CH313" s="342">
        <v>12.204928642887769</v>
      </c>
      <c r="CI313" s="342">
        <v>12.736619095258513</v>
      </c>
      <c r="CJ313" s="342">
        <v>13.8</v>
      </c>
      <c r="CK313" s="342">
        <v>15.288733266638085</v>
      </c>
      <c r="CL313" s="342">
        <v>16.033099899957126</v>
      </c>
      <c r="CM313" s="342">
        <v>16.777466533276169</v>
      </c>
      <c r="CN313" s="342">
        <v>18.266199799914251</v>
      </c>
      <c r="CO313" s="342">
        <v>10.309857285775536</v>
      </c>
      <c r="CP313" s="342">
        <v>11.373238190517025</v>
      </c>
      <c r="CQ313" s="342">
        <v>11.904928642887768</v>
      </c>
      <c r="CR313" s="342">
        <v>12.436619095258513</v>
      </c>
      <c r="CS313" s="342">
        <v>13.5</v>
      </c>
      <c r="CT313" s="342">
        <v>14.935564221401009</v>
      </c>
      <c r="CU313" s="342">
        <v>15.653346332101513</v>
      </c>
      <c r="CV313" s="342">
        <v>16.371128442802018</v>
      </c>
      <c r="CW313" s="342">
        <v>17.806692664203023</v>
      </c>
      <c r="CY313" s="101">
        <f t="shared" si="219"/>
        <v>0</v>
      </c>
      <c r="CZ313" s="101"/>
      <c r="DA313" s="101"/>
      <c r="DB313" s="311"/>
      <c r="DC313" s="311"/>
      <c r="DD313" s="311"/>
      <c r="DE313" s="311"/>
      <c r="DF313" s="311"/>
      <c r="DP313" s="311"/>
      <c r="DQ313" s="311"/>
      <c r="DR313" s="311"/>
      <c r="DS313" s="311"/>
      <c r="DT313" s="311"/>
      <c r="DU313" s="311"/>
      <c r="DV313" s="311"/>
      <c r="DW313" s="311"/>
      <c r="DX313" s="101"/>
      <c r="DY313" s="101"/>
      <c r="DZ313" s="101"/>
      <c r="EA313" s="101"/>
      <c r="EB313" s="101"/>
      <c r="EC313" s="101"/>
      <c r="ED313" s="101"/>
      <c r="EE313" s="311"/>
      <c r="EF313" s="101"/>
      <c r="EG313" s="101"/>
      <c r="EH313" s="101"/>
      <c r="EI313" s="101"/>
      <c r="EJ313" s="105"/>
      <c r="EK313" s="105"/>
      <c r="EL313" s="69"/>
      <c r="EM313" s="68"/>
      <c r="EN313" s="68"/>
      <c r="EO313" s="68"/>
      <c r="EP313" s="68"/>
      <c r="EQ313" s="68"/>
      <c r="ER313" s="68"/>
      <c r="ES313" s="15"/>
      <c r="ET313" s="15"/>
      <c r="EU313" s="105"/>
      <c r="EV313" s="105"/>
      <c r="EW313" s="105"/>
      <c r="EX313" s="105"/>
      <c r="EY313" s="105"/>
      <c r="EZ313" s="105"/>
      <c r="FA313" s="67"/>
      <c r="FB313" s="105"/>
      <c r="FC313" s="105"/>
      <c r="FD313" s="105"/>
      <c r="FE313" s="105"/>
      <c r="FF313" s="105"/>
      <c r="FG313" s="105"/>
      <c r="FH313" s="67"/>
      <c r="FI313" s="67"/>
      <c r="FJ313" s="67"/>
      <c r="FK313" s="67"/>
      <c r="FL313" s="67"/>
      <c r="FM313" s="67"/>
      <c r="FN313" s="67"/>
    </row>
    <row r="314" spans="2:170" ht="22.5" customHeight="1" x14ac:dyDescent="0.45">
      <c r="B314" s="133" t="str">
        <f>IF(Data!B313&lt;&gt;"",Data!B313,"")</f>
        <v/>
      </c>
      <c r="C314" s="158" t="str">
        <f>IF(Data!C313&lt;&gt;"",Data!C313,"")</f>
        <v/>
      </c>
      <c r="D314" s="106" t="str">
        <f>IF(Data!D313&lt;&gt;"",Data!D313,"")</f>
        <v/>
      </c>
      <c r="E314" s="140">
        <f>IF(AND(I314=1,Data!T313=0),0,IF(I314=999,999,Data!T313))</f>
        <v>999</v>
      </c>
      <c r="F314" s="140" t="str">
        <f t="shared" si="176"/>
        <v/>
      </c>
      <c r="G314" s="140" t="str">
        <f>IF(Data!K313&lt;&gt;"",Data!K313,"")</f>
        <v/>
      </c>
      <c r="H314" s="141" t="str">
        <f>IF(Data!L313&lt;&gt;"",Data!L313,"")</f>
        <v/>
      </c>
      <c r="I314" s="63">
        <f>IF(Data!M313&lt;&gt;"",Data!M313,"")</f>
        <v>999</v>
      </c>
      <c r="J314" s="63">
        <f t="shared" si="177"/>
        <v>0</v>
      </c>
      <c r="L314" s="64" t="str">
        <f t="shared" si="178"/>
        <v/>
      </c>
      <c r="M314" s="74"/>
      <c r="N314" s="63">
        <f t="shared" si="179"/>
        <v>0</v>
      </c>
      <c r="P314" s="64" t="str">
        <f t="shared" si="180"/>
        <v/>
      </c>
      <c r="R314" s="63">
        <f t="shared" si="181"/>
        <v>0</v>
      </c>
      <c r="S314" s="64" t="str">
        <f t="shared" si="182"/>
        <v/>
      </c>
      <c r="W314" s="310">
        <f t="shared" si="183"/>
        <v>999</v>
      </c>
      <c r="Y314" s="65">
        <f t="shared" si="184"/>
        <v>0</v>
      </c>
      <c r="Z314" s="65">
        <f t="shared" si="185"/>
        <v>0</v>
      </c>
      <c r="AA314" s="65">
        <f t="shared" si="186"/>
        <v>0</v>
      </c>
      <c r="AB314" s="65">
        <f t="shared" si="187"/>
        <v>0</v>
      </c>
      <c r="AC314" s="65">
        <f t="shared" si="188"/>
        <v>0</v>
      </c>
      <c r="AD314" s="65">
        <f t="shared" si="189"/>
        <v>0</v>
      </c>
      <c r="AE314" s="65">
        <f t="shared" si="190"/>
        <v>0</v>
      </c>
      <c r="AF314" s="65">
        <f t="shared" si="191"/>
        <v>0</v>
      </c>
      <c r="AG314" s="65">
        <f t="shared" si="192"/>
        <v>0</v>
      </c>
      <c r="AH314" s="65">
        <f t="shared" si="193"/>
        <v>0</v>
      </c>
      <c r="AI314" s="65">
        <f t="shared" si="194"/>
        <v>0</v>
      </c>
      <c r="AJ314" s="65">
        <f t="shared" si="195"/>
        <v>0</v>
      </c>
      <c r="AK314" s="65">
        <f t="shared" si="196"/>
        <v>0</v>
      </c>
      <c r="AL314" s="65">
        <f t="shared" si="197"/>
        <v>0</v>
      </c>
      <c r="AM314" s="65">
        <f t="shared" si="198"/>
        <v>0</v>
      </c>
      <c r="AN314" s="65">
        <f t="shared" si="199"/>
        <v>0</v>
      </c>
      <c r="AO314" s="65">
        <f t="shared" si="200"/>
        <v>0</v>
      </c>
      <c r="AP314" s="65">
        <f t="shared" si="201"/>
        <v>0</v>
      </c>
      <c r="AQ314" s="65">
        <f t="shared" si="202"/>
        <v>0</v>
      </c>
      <c r="AR314" s="65">
        <f t="shared" si="203"/>
        <v>0</v>
      </c>
      <c r="AS314" s="65">
        <f t="shared" si="204"/>
        <v>0</v>
      </c>
      <c r="AT314" s="65">
        <f t="shared" si="205"/>
        <v>0</v>
      </c>
      <c r="AU314" s="65">
        <f t="shared" si="206"/>
        <v>0</v>
      </c>
      <c r="AV314" s="65">
        <f t="shared" si="207"/>
        <v>0</v>
      </c>
      <c r="AW314" s="65">
        <f t="shared" si="208"/>
        <v>0</v>
      </c>
      <c r="AX314" s="65">
        <f t="shared" si="209"/>
        <v>0</v>
      </c>
      <c r="AY314" s="65">
        <f t="shared" si="210"/>
        <v>0</v>
      </c>
      <c r="AZ314" s="65">
        <f t="shared" si="211"/>
        <v>0</v>
      </c>
      <c r="BA314" s="65">
        <f t="shared" si="212"/>
        <v>0</v>
      </c>
      <c r="BB314" s="65">
        <f t="shared" si="213"/>
        <v>0</v>
      </c>
      <c r="BC314" s="65">
        <f t="shared" si="214"/>
        <v>0</v>
      </c>
      <c r="BD314" s="65">
        <f t="shared" si="215"/>
        <v>0</v>
      </c>
      <c r="BE314" s="65">
        <f t="shared" si="216"/>
        <v>0</v>
      </c>
      <c r="BF314" s="65">
        <f t="shared" si="217"/>
        <v>0</v>
      </c>
      <c r="BG314" s="65">
        <f t="shared" si="218"/>
        <v>0</v>
      </c>
      <c r="BI314" s="371">
        <v>2059</v>
      </c>
      <c r="BJ314" s="342">
        <v>11.4</v>
      </c>
      <c r="BK314" s="342">
        <v>13.371828742930644</v>
      </c>
      <c r="BL314" s="342">
        <v>14.328871557197981</v>
      </c>
      <c r="BM314" s="342">
        <v>15.285914371465321</v>
      </c>
      <c r="BN314" s="342">
        <v>17.2</v>
      </c>
      <c r="BO314" s="342">
        <v>20.017959397564944</v>
      </c>
      <c r="BP314" s="342">
        <v>21.426939096347418</v>
      </c>
      <c r="BQ314" s="342">
        <v>22.835918795129885</v>
      </c>
      <c r="BR314" s="342">
        <v>25.653878192694826</v>
      </c>
      <c r="BS314" s="65"/>
      <c r="BT314" s="371">
        <v>2059</v>
      </c>
      <c r="BU314" s="342">
        <v>94.179922007390928</v>
      </c>
      <c r="BV314" s="342">
        <v>98.486614671593955</v>
      </c>
      <c r="BW314" s="342">
        <v>100.63996100369545</v>
      </c>
      <c r="BX314" s="342">
        <v>102.79330733579697</v>
      </c>
      <c r="BY314" s="342">
        <v>107.1</v>
      </c>
      <c r="BZ314" s="342">
        <v>111.2471855284918</v>
      </c>
      <c r="CA314" s="342">
        <v>113.3207782927377</v>
      </c>
      <c r="CB314" s="342">
        <v>115.39437105698362</v>
      </c>
      <c r="CC314" s="342">
        <v>119.54155658547542</v>
      </c>
      <c r="CE314" s="385">
        <v>93.25</v>
      </c>
      <c r="CF314" s="342">
        <v>10.684857285775536</v>
      </c>
      <c r="CG314" s="342">
        <v>11.748238190517025</v>
      </c>
      <c r="CH314" s="342">
        <v>12.279928642887768</v>
      </c>
      <c r="CI314" s="342">
        <v>12.811619095258514</v>
      </c>
      <c r="CJ314" s="342">
        <v>13.875</v>
      </c>
      <c r="CK314" s="342">
        <v>15.377025527947353</v>
      </c>
      <c r="CL314" s="342">
        <v>16.12803829192103</v>
      </c>
      <c r="CM314" s="342">
        <v>16.879051055894706</v>
      </c>
      <c r="CN314" s="342">
        <v>18.381076583842056</v>
      </c>
      <c r="CO314" s="342">
        <v>10.344980501847729</v>
      </c>
      <c r="CP314" s="342">
        <v>11.421653667898488</v>
      </c>
      <c r="CQ314" s="342">
        <v>11.959990250923866</v>
      </c>
      <c r="CR314" s="342">
        <v>12.498326833949243</v>
      </c>
      <c r="CS314" s="342">
        <v>13.574999999999999</v>
      </c>
      <c r="CT314" s="342">
        <v>15.010564221401008</v>
      </c>
      <c r="CU314" s="342">
        <v>15.728346332101513</v>
      </c>
      <c r="CV314" s="342">
        <v>16.446128442802017</v>
      </c>
      <c r="CW314" s="342">
        <v>17.881692664203023</v>
      </c>
      <c r="CY314" s="101">
        <f t="shared" si="219"/>
        <v>0</v>
      </c>
      <c r="CZ314" s="101"/>
      <c r="DA314" s="101"/>
      <c r="DB314" s="311"/>
      <c r="DC314" s="311"/>
      <c r="DD314" s="311"/>
      <c r="DE314" s="311"/>
      <c r="DF314" s="311"/>
      <c r="DP314" s="311"/>
      <c r="DQ314" s="311"/>
      <c r="DR314" s="311"/>
      <c r="DS314" s="311"/>
      <c r="DT314" s="311"/>
      <c r="DU314" s="311"/>
      <c r="DV314" s="311"/>
      <c r="DW314" s="311"/>
      <c r="DX314" s="101"/>
      <c r="DY314" s="101"/>
      <c r="DZ314" s="101"/>
      <c r="EA314" s="101"/>
      <c r="EB314" s="101"/>
      <c r="EC314" s="101"/>
      <c r="ED314" s="101"/>
      <c r="EE314" s="311"/>
      <c r="EF314" s="101"/>
      <c r="EG314" s="101"/>
      <c r="EH314" s="101"/>
      <c r="EI314" s="101"/>
      <c r="EJ314" s="105"/>
      <c r="EK314" s="105"/>
      <c r="EL314" s="69"/>
      <c r="EM314" s="68"/>
      <c r="EN314" s="68"/>
      <c r="EO314" s="68"/>
      <c r="EP314" s="68"/>
      <c r="EQ314" s="68"/>
      <c r="ER314" s="68"/>
      <c r="ES314" s="15"/>
      <c r="ET314" s="15"/>
      <c r="EU314" s="105"/>
      <c r="EV314" s="105"/>
      <c r="EW314" s="105"/>
      <c r="EX314" s="105"/>
      <c r="EY314" s="105"/>
      <c r="EZ314" s="105"/>
      <c r="FA314" s="67"/>
      <c r="FB314" s="105"/>
      <c r="FC314" s="105"/>
      <c r="FD314" s="105"/>
      <c r="FE314" s="105"/>
      <c r="FF314" s="105"/>
      <c r="FG314" s="105"/>
      <c r="FH314" s="67"/>
      <c r="FI314" s="67"/>
      <c r="FJ314" s="67"/>
      <c r="FK314" s="67"/>
      <c r="FL314" s="67"/>
      <c r="FM314" s="67"/>
      <c r="FN314" s="67"/>
    </row>
    <row r="315" spans="2:170" ht="22.5" customHeight="1" x14ac:dyDescent="0.45">
      <c r="B315" s="133" t="str">
        <f>IF(Data!B314&lt;&gt;"",Data!B314,"")</f>
        <v/>
      </c>
      <c r="C315" s="158" t="str">
        <f>IF(Data!C314&lt;&gt;"",Data!C314,"")</f>
        <v/>
      </c>
      <c r="D315" s="106" t="str">
        <f>IF(Data!D314&lt;&gt;"",Data!D314,"")</f>
        <v/>
      </c>
      <c r="E315" s="140">
        <f>IF(AND(I315=1,Data!T314=0),0,IF(I315=999,999,Data!T314))</f>
        <v>999</v>
      </c>
      <c r="F315" s="140" t="str">
        <f t="shared" si="176"/>
        <v/>
      </c>
      <c r="G315" s="140" t="str">
        <f>IF(Data!K314&lt;&gt;"",Data!K314,"")</f>
        <v/>
      </c>
      <c r="H315" s="141" t="str">
        <f>IF(Data!L314&lt;&gt;"",Data!L314,"")</f>
        <v/>
      </c>
      <c r="I315" s="63">
        <f>IF(Data!M314&lt;&gt;"",Data!M314,"")</f>
        <v>999</v>
      </c>
      <c r="J315" s="63">
        <f t="shared" si="177"/>
        <v>0</v>
      </c>
      <c r="L315" s="64" t="str">
        <f t="shared" si="178"/>
        <v/>
      </c>
      <c r="M315" s="74"/>
      <c r="N315" s="63">
        <f t="shared" si="179"/>
        <v>0</v>
      </c>
      <c r="P315" s="64" t="str">
        <f t="shared" si="180"/>
        <v/>
      </c>
      <c r="R315" s="63">
        <f t="shared" si="181"/>
        <v>0</v>
      </c>
      <c r="S315" s="64" t="str">
        <f t="shared" si="182"/>
        <v/>
      </c>
      <c r="W315" s="310">
        <f t="shared" si="183"/>
        <v>999</v>
      </c>
      <c r="Y315" s="65">
        <f t="shared" si="184"/>
        <v>0</v>
      </c>
      <c r="Z315" s="65">
        <f t="shared" si="185"/>
        <v>0</v>
      </c>
      <c r="AA315" s="65">
        <f t="shared" si="186"/>
        <v>0</v>
      </c>
      <c r="AB315" s="65">
        <f t="shared" si="187"/>
        <v>0</v>
      </c>
      <c r="AC315" s="65">
        <f t="shared" si="188"/>
        <v>0</v>
      </c>
      <c r="AD315" s="65">
        <f t="shared" si="189"/>
        <v>0</v>
      </c>
      <c r="AE315" s="65">
        <f t="shared" si="190"/>
        <v>0</v>
      </c>
      <c r="AF315" s="65">
        <f t="shared" si="191"/>
        <v>0</v>
      </c>
      <c r="AG315" s="65">
        <f t="shared" si="192"/>
        <v>0</v>
      </c>
      <c r="AH315" s="65">
        <f t="shared" si="193"/>
        <v>0</v>
      </c>
      <c r="AI315" s="65">
        <f t="shared" si="194"/>
        <v>0</v>
      </c>
      <c r="AJ315" s="65">
        <f t="shared" si="195"/>
        <v>0</v>
      </c>
      <c r="AK315" s="65">
        <f t="shared" si="196"/>
        <v>0</v>
      </c>
      <c r="AL315" s="65">
        <f t="shared" si="197"/>
        <v>0</v>
      </c>
      <c r="AM315" s="65">
        <f t="shared" si="198"/>
        <v>0</v>
      </c>
      <c r="AN315" s="65">
        <f t="shared" si="199"/>
        <v>0</v>
      </c>
      <c r="AO315" s="65">
        <f t="shared" si="200"/>
        <v>0</v>
      </c>
      <c r="AP315" s="65">
        <f t="shared" si="201"/>
        <v>0</v>
      </c>
      <c r="AQ315" s="65">
        <f t="shared" si="202"/>
        <v>0</v>
      </c>
      <c r="AR315" s="65">
        <f t="shared" si="203"/>
        <v>0</v>
      </c>
      <c r="AS315" s="65">
        <f t="shared" si="204"/>
        <v>0</v>
      </c>
      <c r="AT315" s="65">
        <f t="shared" si="205"/>
        <v>0</v>
      </c>
      <c r="AU315" s="65">
        <f t="shared" si="206"/>
        <v>0</v>
      </c>
      <c r="AV315" s="65">
        <f t="shared" si="207"/>
        <v>0</v>
      </c>
      <c r="AW315" s="65">
        <f t="shared" si="208"/>
        <v>0</v>
      </c>
      <c r="AX315" s="65">
        <f t="shared" si="209"/>
        <v>0</v>
      </c>
      <c r="AY315" s="65">
        <f t="shared" si="210"/>
        <v>0</v>
      </c>
      <c r="AZ315" s="65">
        <f t="shared" si="211"/>
        <v>0</v>
      </c>
      <c r="BA315" s="65">
        <f t="shared" si="212"/>
        <v>0</v>
      </c>
      <c r="BB315" s="65">
        <f t="shared" si="213"/>
        <v>0</v>
      </c>
      <c r="BC315" s="65">
        <f t="shared" si="214"/>
        <v>0</v>
      </c>
      <c r="BD315" s="65">
        <f t="shared" si="215"/>
        <v>0</v>
      </c>
      <c r="BE315" s="65">
        <f t="shared" si="216"/>
        <v>0</v>
      </c>
      <c r="BF315" s="65">
        <f t="shared" si="217"/>
        <v>0</v>
      </c>
      <c r="BG315" s="65">
        <f t="shared" si="218"/>
        <v>0</v>
      </c>
      <c r="BI315" s="371">
        <v>2060</v>
      </c>
      <c r="BJ315" s="342">
        <v>11.5</v>
      </c>
      <c r="BK315" s="342">
        <v>13.465490652456495</v>
      </c>
      <c r="BL315" s="342">
        <v>14.449117989342371</v>
      </c>
      <c r="BM315" s="342">
        <v>15.432745326228247</v>
      </c>
      <c r="BN315" s="342">
        <v>17.399999999999999</v>
      </c>
      <c r="BO315" s="342">
        <v>20.271128442802016</v>
      </c>
      <c r="BP315" s="342">
        <v>21.706692664203025</v>
      </c>
      <c r="BQ315" s="342">
        <v>23.142256885604034</v>
      </c>
      <c r="BR315" s="342">
        <v>26.013385328406052</v>
      </c>
      <c r="BS315" s="65"/>
      <c r="BT315" s="371">
        <v>2060</v>
      </c>
      <c r="BU315" s="342">
        <v>94.679922007390928</v>
      </c>
      <c r="BV315" s="342">
        <v>98.986614671593955</v>
      </c>
      <c r="BW315" s="342">
        <v>101.13996100369545</v>
      </c>
      <c r="BX315" s="342">
        <v>103.29330733579697</v>
      </c>
      <c r="BY315" s="342">
        <v>107.6</v>
      </c>
      <c r="BZ315" s="342">
        <v>111.80035457372887</v>
      </c>
      <c r="CA315" s="342">
        <v>113.9005318605933</v>
      </c>
      <c r="CB315" s="342">
        <v>116.00070914745775</v>
      </c>
      <c r="CC315" s="342">
        <v>120.20106372118663</v>
      </c>
      <c r="CE315" s="385">
        <v>93.5</v>
      </c>
      <c r="CF315" s="342">
        <v>10.759857285775537</v>
      </c>
      <c r="CG315" s="342">
        <v>11.823238190517024</v>
      </c>
      <c r="CH315" s="342">
        <v>12.354928642887769</v>
      </c>
      <c r="CI315" s="342">
        <v>12.886619095258514</v>
      </c>
      <c r="CJ315" s="342">
        <v>13.95</v>
      </c>
      <c r="CK315" s="342">
        <v>15.46531778925662</v>
      </c>
      <c r="CL315" s="342">
        <v>16.22297668388493</v>
      </c>
      <c r="CM315" s="342">
        <v>16.980635578513244</v>
      </c>
      <c r="CN315" s="342">
        <v>18.495953367769861</v>
      </c>
      <c r="CO315" s="342">
        <v>10.380103717919923</v>
      </c>
      <c r="CP315" s="342">
        <v>11.47006914527995</v>
      </c>
      <c r="CQ315" s="342">
        <v>12.015051858959962</v>
      </c>
      <c r="CR315" s="342">
        <v>12.560034572639974</v>
      </c>
      <c r="CS315" s="342">
        <v>13.65</v>
      </c>
      <c r="CT315" s="342">
        <v>15.085564221401009</v>
      </c>
      <c r="CU315" s="342">
        <v>15.803346332101514</v>
      </c>
      <c r="CV315" s="342">
        <v>16.521128442802016</v>
      </c>
      <c r="CW315" s="342">
        <v>17.956692664203025</v>
      </c>
      <c r="CY315" s="101">
        <f t="shared" si="219"/>
        <v>0</v>
      </c>
      <c r="CZ315" s="101"/>
      <c r="DA315" s="101"/>
      <c r="DB315" s="311"/>
      <c r="DC315" s="311"/>
      <c r="DD315" s="311"/>
      <c r="DE315" s="311"/>
      <c r="DF315" s="311"/>
      <c r="DP315" s="311"/>
      <c r="DQ315" s="311"/>
      <c r="DR315" s="311"/>
      <c r="DS315" s="311"/>
      <c r="DT315" s="311"/>
      <c r="DU315" s="311"/>
      <c r="DV315" s="311"/>
      <c r="DW315" s="311"/>
      <c r="DX315" s="101"/>
      <c r="DY315" s="101"/>
      <c r="DZ315" s="101"/>
      <c r="EA315" s="101"/>
      <c r="EB315" s="101"/>
      <c r="EC315" s="101"/>
      <c r="ED315" s="101"/>
      <c r="EE315" s="311"/>
      <c r="EF315" s="101"/>
      <c r="EG315" s="101"/>
      <c r="EH315" s="101"/>
      <c r="EI315" s="101"/>
      <c r="EJ315" s="105"/>
      <c r="EK315" s="105"/>
      <c r="EL315" s="69"/>
      <c r="EM315" s="68"/>
      <c r="EN315" s="68"/>
      <c r="EO315" s="68"/>
      <c r="EP315" s="68"/>
      <c r="EQ315" s="68"/>
      <c r="ER315" s="68"/>
      <c r="ES315" s="15"/>
      <c r="ET315" s="15"/>
      <c r="EU315" s="105"/>
      <c r="EV315" s="105"/>
      <c r="EW315" s="105"/>
      <c r="EX315" s="105"/>
      <c r="EY315" s="105"/>
      <c r="EZ315" s="105"/>
      <c r="FA315" s="67"/>
      <c r="FB315" s="105"/>
      <c r="FC315" s="105"/>
      <c r="FD315" s="105"/>
      <c r="FE315" s="105"/>
      <c r="FF315" s="105"/>
      <c r="FG315" s="105"/>
      <c r="FH315" s="67"/>
      <c r="FI315" s="67"/>
      <c r="FJ315" s="67"/>
      <c r="FK315" s="67"/>
      <c r="FL315" s="67"/>
      <c r="FM315" s="67"/>
      <c r="FN315" s="67"/>
    </row>
    <row r="316" spans="2:170" ht="22.5" customHeight="1" x14ac:dyDescent="0.45">
      <c r="B316" s="133" t="str">
        <f>IF(Data!B315&lt;&gt;"",Data!B315,"")</f>
        <v/>
      </c>
      <c r="C316" s="158" t="str">
        <f>IF(Data!C315&lt;&gt;"",Data!C315,"")</f>
        <v/>
      </c>
      <c r="D316" s="106" t="str">
        <f>IF(Data!D315&lt;&gt;"",Data!D315,"")</f>
        <v/>
      </c>
      <c r="E316" s="140">
        <f>IF(AND(I316=1,Data!T315=0),0,IF(I316=999,999,Data!T315))</f>
        <v>999</v>
      </c>
      <c r="F316" s="140" t="str">
        <f t="shared" si="176"/>
        <v/>
      </c>
      <c r="G316" s="140" t="str">
        <f>IF(Data!K315&lt;&gt;"",Data!K315,"")</f>
        <v/>
      </c>
      <c r="H316" s="141" t="str">
        <f>IF(Data!L315&lt;&gt;"",Data!L315,"")</f>
        <v/>
      </c>
      <c r="I316" s="63">
        <f>IF(Data!M315&lt;&gt;"",Data!M315,"")</f>
        <v>999</v>
      </c>
      <c r="J316" s="63">
        <f t="shared" si="177"/>
        <v>0</v>
      </c>
      <c r="L316" s="64" t="str">
        <f t="shared" si="178"/>
        <v/>
      </c>
      <c r="M316" s="74"/>
      <c r="N316" s="63">
        <f t="shared" si="179"/>
        <v>0</v>
      </c>
      <c r="P316" s="64" t="str">
        <f t="shared" si="180"/>
        <v/>
      </c>
      <c r="R316" s="63">
        <f t="shared" si="181"/>
        <v>0</v>
      </c>
      <c r="S316" s="64" t="str">
        <f t="shared" si="182"/>
        <v/>
      </c>
      <c r="W316" s="310">
        <f t="shared" si="183"/>
        <v>999</v>
      </c>
      <c r="Y316" s="65">
        <f t="shared" si="184"/>
        <v>0</v>
      </c>
      <c r="Z316" s="65">
        <f t="shared" si="185"/>
        <v>0</v>
      </c>
      <c r="AA316" s="65">
        <f t="shared" si="186"/>
        <v>0</v>
      </c>
      <c r="AB316" s="65">
        <f t="shared" si="187"/>
        <v>0</v>
      </c>
      <c r="AC316" s="65">
        <f t="shared" si="188"/>
        <v>0</v>
      </c>
      <c r="AD316" s="65">
        <f t="shared" si="189"/>
        <v>0</v>
      </c>
      <c r="AE316" s="65">
        <f t="shared" si="190"/>
        <v>0</v>
      </c>
      <c r="AF316" s="65">
        <f t="shared" si="191"/>
        <v>0</v>
      </c>
      <c r="AG316" s="65">
        <f t="shared" si="192"/>
        <v>0</v>
      </c>
      <c r="AH316" s="65">
        <f t="shared" si="193"/>
        <v>0</v>
      </c>
      <c r="AI316" s="65">
        <f t="shared" si="194"/>
        <v>0</v>
      </c>
      <c r="AJ316" s="65">
        <f t="shared" si="195"/>
        <v>0</v>
      </c>
      <c r="AK316" s="65">
        <f t="shared" si="196"/>
        <v>0</v>
      </c>
      <c r="AL316" s="65">
        <f t="shared" si="197"/>
        <v>0</v>
      </c>
      <c r="AM316" s="65">
        <f t="shared" si="198"/>
        <v>0</v>
      </c>
      <c r="AN316" s="65">
        <f t="shared" si="199"/>
        <v>0</v>
      </c>
      <c r="AO316" s="65">
        <f t="shared" si="200"/>
        <v>0</v>
      </c>
      <c r="AP316" s="65">
        <f t="shared" si="201"/>
        <v>0</v>
      </c>
      <c r="AQ316" s="65">
        <f t="shared" si="202"/>
        <v>0</v>
      </c>
      <c r="AR316" s="65">
        <f t="shared" si="203"/>
        <v>0</v>
      </c>
      <c r="AS316" s="65">
        <f t="shared" si="204"/>
        <v>0</v>
      </c>
      <c r="AT316" s="65">
        <f t="shared" si="205"/>
        <v>0</v>
      </c>
      <c r="AU316" s="65">
        <f t="shared" si="206"/>
        <v>0</v>
      </c>
      <c r="AV316" s="65">
        <f t="shared" si="207"/>
        <v>0</v>
      </c>
      <c r="AW316" s="65">
        <f t="shared" si="208"/>
        <v>0</v>
      </c>
      <c r="AX316" s="65">
        <f t="shared" si="209"/>
        <v>0</v>
      </c>
      <c r="AY316" s="65">
        <f t="shared" si="210"/>
        <v>0</v>
      </c>
      <c r="AZ316" s="65">
        <f t="shared" si="211"/>
        <v>0</v>
      </c>
      <c r="BA316" s="65">
        <f t="shared" si="212"/>
        <v>0</v>
      </c>
      <c r="BB316" s="65">
        <f t="shared" si="213"/>
        <v>0</v>
      </c>
      <c r="BC316" s="65">
        <f t="shared" si="214"/>
        <v>0</v>
      </c>
      <c r="BD316" s="65">
        <f t="shared" si="215"/>
        <v>0</v>
      </c>
      <c r="BE316" s="65">
        <f t="shared" si="216"/>
        <v>0</v>
      </c>
      <c r="BF316" s="65">
        <f t="shared" si="217"/>
        <v>0</v>
      </c>
      <c r="BG316" s="65">
        <f t="shared" si="218"/>
        <v>0</v>
      </c>
      <c r="BI316" s="371">
        <v>2061</v>
      </c>
      <c r="BJ316" s="342">
        <v>11.6</v>
      </c>
      <c r="BK316" s="342">
        <v>13.565490652456496</v>
      </c>
      <c r="BL316" s="342">
        <v>14.549117989342372</v>
      </c>
      <c r="BM316" s="342">
        <v>15.532745326228248</v>
      </c>
      <c r="BN316" s="342">
        <v>17.5</v>
      </c>
      <c r="BO316" s="342">
        <v>20.477466533276168</v>
      </c>
      <c r="BP316" s="342">
        <v>21.96619979991425</v>
      </c>
      <c r="BQ316" s="342">
        <v>23.454933066552332</v>
      </c>
      <c r="BR316" s="342">
        <v>26.4323995998285</v>
      </c>
      <c r="BS316" s="65"/>
      <c r="BT316" s="371">
        <v>2061</v>
      </c>
      <c r="BU316" s="342">
        <v>95.179922007390928</v>
      </c>
      <c r="BV316" s="342">
        <v>99.486614671593955</v>
      </c>
      <c r="BW316" s="342">
        <v>101.63996100369545</v>
      </c>
      <c r="BX316" s="342">
        <v>103.79330733579697</v>
      </c>
      <c r="BY316" s="342">
        <v>108.1</v>
      </c>
      <c r="BZ316" s="342">
        <v>112.35352361896595</v>
      </c>
      <c r="CA316" s="342">
        <v>114.48028542844892</v>
      </c>
      <c r="CB316" s="342">
        <v>116.60704723793189</v>
      </c>
      <c r="CC316" s="342">
        <v>120.86057085689785</v>
      </c>
      <c r="CE316" s="385">
        <v>93.75</v>
      </c>
      <c r="CF316" s="342">
        <v>10.834857285775538</v>
      </c>
      <c r="CG316" s="342">
        <v>11.898238190517024</v>
      </c>
      <c r="CH316" s="342">
        <v>12.42992864288777</v>
      </c>
      <c r="CI316" s="342">
        <v>12.961619095258513</v>
      </c>
      <c r="CJ316" s="342">
        <v>14.025</v>
      </c>
      <c r="CK316" s="342">
        <v>15.553610050565888</v>
      </c>
      <c r="CL316" s="342">
        <v>16.31791507584883</v>
      </c>
      <c r="CM316" s="342">
        <v>17.082220101131782</v>
      </c>
      <c r="CN316" s="342">
        <v>18.610830151697666</v>
      </c>
      <c r="CO316" s="342">
        <v>10.415226933992116</v>
      </c>
      <c r="CP316" s="342">
        <v>11.518484622661413</v>
      </c>
      <c r="CQ316" s="342">
        <v>12.070113466996059</v>
      </c>
      <c r="CR316" s="342">
        <v>12.621742311330706</v>
      </c>
      <c r="CS316" s="342">
        <v>13.725</v>
      </c>
      <c r="CT316" s="342">
        <v>15.16056422140101</v>
      </c>
      <c r="CU316" s="342">
        <v>15.878346332101515</v>
      </c>
      <c r="CV316" s="342">
        <v>16.596128442802016</v>
      </c>
      <c r="CW316" s="342">
        <v>18.031692664203025</v>
      </c>
      <c r="CY316" s="101">
        <f t="shared" si="219"/>
        <v>0</v>
      </c>
      <c r="CZ316" s="101"/>
      <c r="DA316" s="101"/>
      <c r="DB316" s="311"/>
      <c r="DC316" s="311"/>
      <c r="DD316" s="311"/>
      <c r="DE316" s="311"/>
      <c r="DF316" s="311"/>
      <c r="DP316" s="311"/>
      <c r="DQ316" s="311"/>
      <c r="DR316" s="311"/>
      <c r="DS316" s="311"/>
      <c r="DT316" s="311"/>
      <c r="DU316" s="311"/>
      <c r="DV316" s="311"/>
      <c r="DW316" s="311"/>
      <c r="DX316" s="101"/>
      <c r="DY316" s="101"/>
      <c r="DZ316" s="101"/>
      <c r="EA316" s="101"/>
      <c r="EB316" s="101"/>
      <c r="EC316" s="101"/>
      <c r="ED316" s="101"/>
      <c r="EE316" s="311"/>
      <c r="EF316" s="101"/>
      <c r="EG316" s="101"/>
      <c r="EH316" s="101"/>
      <c r="EI316" s="101"/>
      <c r="EJ316" s="105"/>
      <c r="EK316" s="105"/>
      <c r="EL316" s="69"/>
      <c r="EM316" s="68"/>
      <c r="EN316" s="68"/>
      <c r="EO316" s="68"/>
      <c r="EP316" s="68"/>
      <c r="EQ316" s="68"/>
      <c r="ER316" s="68"/>
      <c r="ES316" s="15"/>
      <c r="ET316" s="15"/>
      <c r="EU316" s="105"/>
      <c r="EV316" s="105"/>
      <c r="EW316" s="105"/>
      <c r="EX316" s="105"/>
      <c r="EY316" s="105"/>
      <c r="EZ316" s="105"/>
      <c r="FA316" s="67"/>
      <c r="FB316" s="105"/>
      <c r="FC316" s="105"/>
      <c r="FD316" s="105"/>
      <c r="FE316" s="105"/>
      <c r="FF316" s="105"/>
      <c r="FG316" s="105"/>
      <c r="FH316" s="67"/>
      <c r="FI316" s="67"/>
      <c r="FJ316" s="67"/>
      <c r="FK316" s="67"/>
      <c r="FL316" s="67"/>
      <c r="FM316" s="67"/>
      <c r="FN316" s="67"/>
    </row>
    <row r="317" spans="2:170" ht="22.5" customHeight="1" x14ac:dyDescent="0.45">
      <c r="B317" s="133" t="str">
        <f>IF(Data!B316&lt;&gt;"",Data!B316,"")</f>
        <v/>
      </c>
      <c r="C317" s="158" t="str">
        <f>IF(Data!C316&lt;&gt;"",Data!C316,"")</f>
        <v/>
      </c>
      <c r="D317" s="106" t="str">
        <f>IF(Data!D316&lt;&gt;"",Data!D316,"")</f>
        <v/>
      </c>
      <c r="E317" s="140">
        <f>IF(AND(I317=1,Data!T316=0),0,IF(I317=999,999,Data!T316))</f>
        <v>999</v>
      </c>
      <c r="F317" s="140" t="str">
        <f t="shared" si="176"/>
        <v/>
      </c>
      <c r="G317" s="140" t="str">
        <f>IF(Data!K316&lt;&gt;"",Data!K316,"")</f>
        <v/>
      </c>
      <c r="H317" s="141" t="str">
        <f>IF(Data!L316&lt;&gt;"",Data!L316,"")</f>
        <v/>
      </c>
      <c r="I317" s="63">
        <f>IF(Data!M316&lt;&gt;"",Data!M316,"")</f>
        <v>999</v>
      </c>
      <c r="J317" s="63">
        <f t="shared" si="177"/>
        <v>0</v>
      </c>
      <c r="L317" s="64" t="str">
        <f t="shared" si="178"/>
        <v/>
      </c>
      <c r="M317" s="74"/>
      <c r="N317" s="63">
        <f t="shared" si="179"/>
        <v>0</v>
      </c>
      <c r="P317" s="64" t="str">
        <f t="shared" si="180"/>
        <v/>
      </c>
      <c r="R317" s="63">
        <f t="shared" si="181"/>
        <v>0</v>
      </c>
      <c r="S317" s="64" t="str">
        <f t="shared" si="182"/>
        <v/>
      </c>
      <c r="W317" s="310">
        <f t="shared" si="183"/>
        <v>999</v>
      </c>
      <c r="Y317" s="65">
        <f t="shared" si="184"/>
        <v>0</v>
      </c>
      <c r="Z317" s="65">
        <f t="shared" si="185"/>
        <v>0</v>
      </c>
      <c r="AA317" s="65">
        <f t="shared" si="186"/>
        <v>0</v>
      </c>
      <c r="AB317" s="65">
        <f t="shared" si="187"/>
        <v>0</v>
      </c>
      <c r="AC317" s="65">
        <f t="shared" si="188"/>
        <v>0</v>
      </c>
      <c r="AD317" s="65">
        <f t="shared" si="189"/>
        <v>0</v>
      </c>
      <c r="AE317" s="65">
        <f t="shared" si="190"/>
        <v>0</v>
      </c>
      <c r="AF317" s="65">
        <f t="shared" si="191"/>
        <v>0</v>
      </c>
      <c r="AG317" s="65">
        <f t="shared" si="192"/>
        <v>0</v>
      </c>
      <c r="AH317" s="65">
        <f t="shared" si="193"/>
        <v>0</v>
      </c>
      <c r="AI317" s="65">
        <f t="shared" si="194"/>
        <v>0</v>
      </c>
      <c r="AJ317" s="65">
        <f t="shared" si="195"/>
        <v>0</v>
      </c>
      <c r="AK317" s="65">
        <f t="shared" si="196"/>
        <v>0</v>
      </c>
      <c r="AL317" s="65">
        <f t="shared" si="197"/>
        <v>0</v>
      </c>
      <c r="AM317" s="65">
        <f t="shared" si="198"/>
        <v>0</v>
      </c>
      <c r="AN317" s="65">
        <f t="shared" si="199"/>
        <v>0</v>
      </c>
      <c r="AO317" s="65">
        <f t="shared" si="200"/>
        <v>0</v>
      </c>
      <c r="AP317" s="65">
        <f t="shared" si="201"/>
        <v>0</v>
      </c>
      <c r="AQ317" s="65">
        <f t="shared" si="202"/>
        <v>0</v>
      </c>
      <c r="AR317" s="65">
        <f t="shared" si="203"/>
        <v>0</v>
      </c>
      <c r="AS317" s="65">
        <f t="shared" si="204"/>
        <v>0</v>
      </c>
      <c r="AT317" s="65">
        <f t="shared" si="205"/>
        <v>0</v>
      </c>
      <c r="AU317" s="65">
        <f t="shared" si="206"/>
        <v>0</v>
      </c>
      <c r="AV317" s="65">
        <f t="shared" si="207"/>
        <v>0</v>
      </c>
      <c r="AW317" s="65">
        <f t="shared" si="208"/>
        <v>0</v>
      </c>
      <c r="AX317" s="65">
        <f t="shared" si="209"/>
        <v>0</v>
      </c>
      <c r="AY317" s="65">
        <f t="shared" si="210"/>
        <v>0</v>
      </c>
      <c r="AZ317" s="65">
        <f t="shared" si="211"/>
        <v>0</v>
      </c>
      <c r="BA317" s="65">
        <f t="shared" si="212"/>
        <v>0</v>
      </c>
      <c r="BB317" s="65">
        <f t="shared" si="213"/>
        <v>0</v>
      </c>
      <c r="BC317" s="65">
        <f t="shared" si="214"/>
        <v>0</v>
      </c>
      <c r="BD317" s="65">
        <f t="shared" si="215"/>
        <v>0</v>
      </c>
      <c r="BE317" s="65">
        <f t="shared" si="216"/>
        <v>0</v>
      </c>
      <c r="BF317" s="65">
        <f t="shared" si="217"/>
        <v>0</v>
      </c>
      <c r="BG317" s="65">
        <f t="shared" si="218"/>
        <v>0</v>
      </c>
      <c r="BI317" s="371">
        <v>2062</v>
      </c>
      <c r="BJ317" s="342">
        <v>11.7</v>
      </c>
      <c r="BK317" s="342">
        <v>13.659152561982348</v>
      </c>
      <c r="BL317" s="342">
        <v>14.669364421486762</v>
      </c>
      <c r="BM317" s="342">
        <v>15.679576280991174</v>
      </c>
      <c r="BN317" s="342">
        <v>17.7</v>
      </c>
      <c r="BO317" s="342">
        <v>20.73063557851324</v>
      </c>
      <c r="BP317" s="342">
        <v>22.245953367769861</v>
      </c>
      <c r="BQ317" s="342">
        <v>23.761271157026478</v>
      </c>
      <c r="BR317" s="342">
        <v>26.791906735539719</v>
      </c>
      <c r="BS317" s="65"/>
      <c r="BT317" s="371">
        <v>2062</v>
      </c>
      <c r="BU317" s="342">
        <v>95.839429143102137</v>
      </c>
      <c r="BV317" s="342">
        <v>100.09295276206809</v>
      </c>
      <c r="BW317" s="342">
        <v>102.21971457155107</v>
      </c>
      <c r="BX317" s="342">
        <v>104.34647638103404</v>
      </c>
      <c r="BY317" s="342">
        <v>108.6</v>
      </c>
      <c r="BZ317" s="342">
        <v>112.90669266420302</v>
      </c>
      <c r="CA317" s="342">
        <v>115.06003899630454</v>
      </c>
      <c r="CB317" s="342">
        <v>117.21338532840605</v>
      </c>
      <c r="CC317" s="342">
        <v>121.52007799260909</v>
      </c>
      <c r="CE317" s="385">
        <v>94</v>
      </c>
      <c r="CF317" s="342">
        <v>10.909857285775537</v>
      </c>
      <c r="CG317" s="342">
        <v>11.973238190517025</v>
      </c>
      <c r="CH317" s="342">
        <v>12.504928642887769</v>
      </c>
      <c r="CI317" s="342">
        <v>13.036619095258512</v>
      </c>
      <c r="CJ317" s="342">
        <v>14.1</v>
      </c>
      <c r="CK317" s="342">
        <v>15.641902311875157</v>
      </c>
      <c r="CL317" s="342">
        <v>16.412853467812734</v>
      </c>
      <c r="CM317" s="342">
        <v>17.183804623750316</v>
      </c>
      <c r="CN317" s="342">
        <v>18.725706935625471</v>
      </c>
      <c r="CO317" s="342">
        <v>10.450350150064311</v>
      </c>
      <c r="CP317" s="342">
        <v>11.566900100042876</v>
      </c>
      <c r="CQ317" s="342">
        <v>12.125175075032157</v>
      </c>
      <c r="CR317" s="342">
        <v>12.683450050021438</v>
      </c>
      <c r="CS317" s="342">
        <v>13.8</v>
      </c>
      <c r="CT317" s="342">
        <v>15.23556422140101</v>
      </c>
      <c r="CU317" s="342">
        <v>15.953346332101514</v>
      </c>
      <c r="CV317" s="342">
        <v>16.671128442802015</v>
      </c>
      <c r="CW317" s="342">
        <v>18.106692664203024</v>
      </c>
      <c r="CY317" s="101">
        <f t="shared" si="219"/>
        <v>0</v>
      </c>
      <c r="CZ317" s="101"/>
      <c r="DA317" s="101"/>
      <c r="DB317" s="311"/>
      <c r="DC317" s="311"/>
      <c r="DD317" s="311"/>
      <c r="DE317" s="311"/>
      <c r="DF317" s="311"/>
      <c r="DP317" s="311"/>
      <c r="DQ317" s="311"/>
      <c r="DR317" s="311"/>
      <c r="DS317" s="311"/>
      <c r="DT317" s="311"/>
      <c r="DU317" s="311"/>
      <c r="DV317" s="311"/>
      <c r="DW317" s="311"/>
      <c r="DX317" s="101"/>
      <c r="DY317" s="101"/>
      <c r="DZ317" s="101"/>
      <c r="EA317" s="101"/>
      <c r="EB317" s="101"/>
      <c r="EC317" s="101"/>
      <c r="ED317" s="101"/>
      <c r="EE317" s="311"/>
      <c r="EF317" s="101"/>
      <c r="EG317" s="101"/>
      <c r="EH317" s="101"/>
      <c r="EI317" s="101"/>
      <c r="EJ317" s="105"/>
      <c r="EK317" s="105"/>
      <c r="EL317" s="69"/>
      <c r="EM317" s="68"/>
      <c r="EN317" s="68"/>
      <c r="EO317" s="68"/>
      <c r="EP317" s="68"/>
      <c r="EQ317" s="68"/>
      <c r="ER317" s="68"/>
      <c r="ES317" s="15"/>
      <c r="ET317" s="15"/>
      <c r="EU317" s="105"/>
      <c r="EV317" s="105"/>
      <c r="EW317" s="105"/>
      <c r="EX317" s="105"/>
      <c r="EY317" s="105"/>
      <c r="EZ317" s="105"/>
      <c r="FA317" s="67"/>
      <c r="FB317" s="105"/>
      <c r="FC317" s="105"/>
      <c r="FD317" s="105"/>
      <c r="FE317" s="105"/>
      <c r="FF317" s="105"/>
      <c r="FG317" s="105"/>
      <c r="FH317" s="67"/>
      <c r="FI317" s="67"/>
      <c r="FJ317" s="67"/>
      <c r="FK317" s="67"/>
      <c r="FL317" s="67"/>
      <c r="FM317" s="67"/>
      <c r="FN317" s="67"/>
    </row>
    <row r="318" spans="2:170" ht="22.5" customHeight="1" x14ac:dyDescent="0.45">
      <c r="B318" s="133" t="str">
        <f>IF(Data!B317&lt;&gt;"",Data!B317,"")</f>
        <v/>
      </c>
      <c r="C318" s="158" t="str">
        <f>IF(Data!C317&lt;&gt;"",Data!C317,"")</f>
        <v/>
      </c>
      <c r="D318" s="106" t="str">
        <f>IF(Data!D317&lt;&gt;"",Data!D317,"")</f>
        <v/>
      </c>
      <c r="E318" s="140">
        <f>IF(AND(I318=1,Data!T317=0),0,IF(I318=999,999,Data!T317))</f>
        <v>999</v>
      </c>
      <c r="F318" s="140" t="str">
        <f t="shared" si="176"/>
        <v/>
      </c>
      <c r="G318" s="140" t="str">
        <f>IF(Data!K317&lt;&gt;"",Data!K317,"")</f>
        <v/>
      </c>
      <c r="H318" s="141" t="str">
        <f>IF(Data!L317&lt;&gt;"",Data!L317,"")</f>
        <v/>
      </c>
      <c r="I318" s="63">
        <f>IF(Data!M317&lt;&gt;"",Data!M317,"")</f>
        <v>999</v>
      </c>
      <c r="J318" s="63">
        <f t="shared" si="177"/>
        <v>0</v>
      </c>
      <c r="L318" s="64" t="str">
        <f t="shared" si="178"/>
        <v/>
      </c>
      <c r="M318" s="74"/>
      <c r="N318" s="63">
        <f t="shared" si="179"/>
        <v>0</v>
      </c>
      <c r="P318" s="64" t="str">
        <f t="shared" si="180"/>
        <v/>
      </c>
      <c r="R318" s="63">
        <f t="shared" si="181"/>
        <v>0</v>
      </c>
      <c r="S318" s="64" t="str">
        <f t="shared" si="182"/>
        <v/>
      </c>
      <c r="W318" s="310">
        <f t="shared" si="183"/>
        <v>999</v>
      </c>
      <c r="Y318" s="65">
        <f t="shared" si="184"/>
        <v>0</v>
      </c>
      <c r="Z318" s="65">
        <f t="shared" si="185"/>
        <v>0</v>
      </c>
      <c r="AA318" s="65">
        <f t="shared" si="186"/>
        <v>0</v>
      </c>
      <c r="AB318" s="65">
        <f t="shared" si="187"/>
        <v>0</v>
      </c>
      <c r="AC318" s="65">
        <f t="shared" si="188"/>
        <v>0</v>
      </c>
      <c r="AD318" s="65">
        <f t="shared" si="189"/>
        <v>0</v>
      </c>
      <c r="AE318" s="65">
        <f t="shared" si="190"/>
        <v>0</v>
      </c>
      <c r="AF318" s="65">
        <f t="shared" si="191"/>
        <v>0</v>
      </c>
      <c r="AG318" s="65">
        <f t="shared" si="192"/>
        <v>0</v>
      </c>
      <c r="AH318" s="65">
        <f t="shared" si="193"/>
        <v>0</v>
      </c>
      <c r="AI318" s="65">
        <f t="shared" si="194"/>
        <v>0</v>
      </c>
      <c r="AJ318" s="65">
        <f t="shared" si="195"/>
        <v>0</v>
      </c>
      <c r="AK318" s="65">
        <f t="shared" si="196"/>
        <v>0</v>
      </c>
      <c r="AL318" s="65">
        <f t="shared" si="197"/>
        <v>0</v>
      </c>
      <c r="AM318" s="65">
        <f t="shared" si="198"/>
        <v>0</v>
      </c>
      <c r="AN318" s="65">
        <f t="shared" si="199"/>
        <v>0</v>
      </c>
      <c r="AO318" s="65">
        <f t="shared" si="200"/>
        <v>0</v>
      </c>
      <c r="AP318" s="65">
        <f t="shared" si="201"/>
        <v>0</v>
      </c>
      <c r="AQ318" s="65">
        <f t="shared" si="202"/>
        <v>0</v>
      </c>
      <c r="AR318" s="65">
        <f t="shared" si="203"/>
        <v>0</v>
      </c>
      <c r="AS318" s="65">
        <f t="shared" si="204"/>
        <v>0</v>
      </c>
      <c r="AT318" s="65">
        <f t="shared" si="205"/>
        <v>0</v>
      </c>
      <c r="AU318" s="65">
        <f t="shared" si="206"/>
        <v>0</v>
      </c>
      <c r="AV318" s="65">
        <f t="shared" si="207"/>
        <v>0</v>
      </c>
      <c r="AW318" s="65">
        <f t="shared" si="208"/>
        <v>0</v>
      </c>
      <c r="AX318" s="65">
        <f t="shared" si="209"/>
        <v>0</v>
      </c>
      <c r="AY318" s="65">
        <f t="shared" si="210"/>
        <v>0</v>
      </c>
      <c r="AZ318" s="65">
        <f t="shared" si="211"/>
        <v>0</v>
      </c>
      <c r="BA318" s="65">
        <f t="shared" si="212"/>
        <v>0</v>
      </c>
      <c r="BB318" s="65">
        <f t="shared" si="213"/>
        <v>0</v>
      </c>
      <c r="BC318" s="65">
        <f t="shared" si="214"/>
        <v>0</v>
      </c>
      <c r="BD318" s="65">
        <f t="shared" si="215"/>
        <v>0</v>
      </c>
      <c r="BE318" s="65">
        <f t="shared" si="216"/>
        <v>0</v>
      </c>
      <c r="BF318" s="65">
        <f t="shared" si="217"/>
        <v>0</v>
      </c>
      <c r="BG318" s="65">
        <f t="shared" si="218"/>
        <v>0</v>
      </c>
      <c r="BI318" s="371">
        <v>2063</v>
      </c>
      <c r="BJ318" s="342">
        <v>11.83872884297352</v>
      </c>
      <c r="BK318" s="342">
        <v>13.859152561982347</v>
      </c>
      <c r="BL318" s="342">
        <v>14.869364421486761</v>
      </c>
      <c r="BM318" s="342">
        <v>15.879576280991174</v>
      </c>
      <c r="BN318" s="342">
        <v>17.899999999999999</v>
      </c>
      <c r="BO318" s="342">
        <v>20.983804623750313</v>
      </c>
      <c r="BP318" s="342">
        <v>22.525706935625472</v>
      </c>
      <c r="BQ318" s="342">
        <v>24.067609247500627</v>
      </c>
      <c r="BR318" s="342">
        <v>27.151413871250945</v>
      </c>
      <c r="BS318" s="65"/>
      <c r="BT318" s="371">
        <v>2063</v>
      </c>
      <c r="BU318" s="342">
        <v>96.398936278813366</v>
      </c>
      <c r="BV318" s="342">
        <v>100.59929085254224</v>
      </c>
      <c r="BW318" s="342">
        <v>102.69946813940669</v>
      </c>
      <c r="BX318" s="342">
        <v>104.79964542627113</v>
      </c>
      <c r="BY318" s="342">
        <v>109</v>
      </c>
      <c r="BZ318" s="342">
        <v>113.46619979991425</v>
      </c>
      <c r="CA318" s="342">
        <v>115.69929969987137</v>
      </c>
      <c r="CB318" s="342">
        <v>117.9323995998285</v>
      </c>
      <c r="CC318" s="342">
        <v>122.39859939974275</v>
      </c>
      <c r="CE318" s="385">
        <v>94.25</v>
      </c>
      <c r="CF318" s="342">
        <v>10.959857285775538</v>
      </c>
      <c r="CG318" s="342">
        <v>12.023238190517024</v>
      </c>
      <c r="CH318" s="342">
        <v>12.55492864288777</v>
      </c>
      <c r="CI318" s="342">
        <v>13.086619095258513</v>
      </c>
      <c r="CJ318" s="342">
        <v>14.15</v>
      </c>
      <c r="CK318" s="342">
        <v>15.705194573184425</v>
      </c>
      <c r="CL318" s="342">
        <v>16.48279185977664</v>
      </c>
      <c r="CM318" s="342">
        <v>17.260389146368851</v>
      </c>
      <c r="CN318" s="342">
        <v>18.815583719553274</v>
      </c>
      <c r="CO318" s="342">
        <v>10.500350150064312</v>
      </c>
      <c r="CP318" s="342">
        <v>11.616900100042876</v>
      </c>
      <c r="CQ318" s="342">
        <v>12.175175075032158</v>
      </c>
      <c r="CR318" s="342">
        <v>12.733450050021439</v>
      </c>
      <c r="CS318" s="342">
        <v>13.85</v>
      </c>
      <c r="CT318" s="342">
        <v>15.298856482710278</v>
      </c>
      <c r="CU318" s="342">
        <v>16.023284724065419</v>
      </c>
      <c r="CV318" s="342">
        <v>16.747712965420554</v>
      </c>
      <c r="CW318" s="342">
        <v>18.19656944813083</v>
      </c>
      <c r="CY318" s="101">
        <f t="shared" si="219"/>
        <v>0</v>
      </c>
      <c r="CZ318" s="101"/>
      <c r="DA318" s="101"/>
      <c r="DB318" s="311"/>
      <c r="DC318" s="311"/>
      <c r="DD318" s="311"/>
      <c r="DE318" s="311"/>
      <c r="DF318" s="311"/>
      <c r="DP318" s="311"/>
      <c r="DQ318" s="311"/>
      <c r="DR318" s="311"/>
      <c r="DS318" s="311"/>
      <c r="DT318" s="311"/>
      <c r="DU318" s="311"/>
      <c r="DV318" s="311"/>
      <c r="DW318" s="311"/>
      <c r="DX318" s="101"/>
      <c r="DY318" s="101"/>
      <c r="DZ318" s="101"/>
      <c r="EA318" s="101"/>
      <c r="EB318" s="101"/>
      <c r="EC318" s="101"/>
      <c r="ED318" s="101"/>
      <c r="EE318" s="311"/>
      <c r="EF318" s="101"/>
      <c r="EG318" s="101"/>
      <c r="EH318" s="101"/>
      <c r="EI318" s="101"/>
      <c r="EJ318" s="105"/>
      <c r="EK318" s="105"/>
      <c r="EL318" s="69"/>
      <c r="EM318" s="68"/>
      <c r="EN318" s="68"/>
      <c r="EO318" s="68"/>
      <c r="EP318" s="68"/>
      <c r="EQ318" s="68"/>
      <c r="ER318" s="68"/>
      <c r="ES318" s="15"/>
      <c r="ET318" s="15"/>
      <c r="EU318" s="105"/>
      <c r="EV318" s="105"/>
      <c r="EW318" s="105"/>
      <c r="EX318" s="105"/>
      <c r="EY318" s="105"/>
      <c r="EZ318" s="105"/>
      <c r="FA318" s="67"/>
      <c r="FB318" s="105"/>
      <c r="FC318" s="105"/>
      <c r="FD318" s="105"/>
      <c r="FE318" s="105"/>
      <c r="FF318" s="105"/>
      <c r="FG318" s="105"/>
      <c r="FH318" s="67"/>
      <c r="FI318" s="67"/>
      <c r="FJ318" s="67"/>
      <c r="FK318" s="67"/>
      <c r="FL318" s="67"/>
      <c r="FM318" s="67"/>
      <c r="FN318" s="67"/>
    </row>
    <row r="319" spans="2:170" ht="22.5" customHeight="1" x14ac:dyDescent="0.45">
      <c r="B319" s="133" t="str">
        <f>IF(Data!B318&lt;&gt;"",Data!B318,"")</f>
        <v/>
      </c>
      <c r="C319" s="158" t="str">
        <f>IF(Data!C318&lt;&gt;"",Data!C318,"")</f>
        <v/>
      </c>
      <c r="D319" s="106" t="str">
        <f>IF(Data!D318&lt;&gt;"",Data!D318,"")</f>
        <v/>
      </c>
      <c r="E319" s="140">
        <f>IF(AND(I319=1,Data!T318=0),0,IF(I319=999,999,Data!T318))</f>
        <v>999</v>
      </c>
      <c r="F319" s="140" t="str">
        <f t="shared" si="176"/>
        <v/>
      </c>
      <c r="G319" s="140" t="str">
        <f>IF(Data!K318&lt;&gt;"",Data!K318,"")</f>
        <v/>
      </c>
      <c r="H319" s="141" t="str">
        <f>IF(Data!L318&lt;&gt;"",Data!L318,"")</f>
        <v/>
      </c>
      <c r="I319" s="63">
        <f>IF(Data!M318&lt;&gt;"",Data!M318,"")</f>
        <v>999</v>
      </c>
      <c r="J319" s="63">
        <f t="shared" si="177"/>
        <v>0</v>
      </c>
      <c r="L319" s="64" t="str">
        <f t="shared" si="178"/>
        <v/>
      </c>
      <c r="M319" s="74"/>
      <c r="N319" s="63">
        <f t="shared" si="179"/>
        <v>0</v>
      </c>
      <c r="P319" s="64" t="str">
        <f t="shared" si="180"/>
        <v/>
      </c>
      <c r="R319" s="63">
        <f t="shared" si="181"/>
        <v>0</v>
      </c>
      <c r="S319" s="64" t="str">
        <f t="shared" si="182"/>
        <v/>
      </c>
      <c r="W319" s="310">
        <f t="shared" si="183"/>
        <v>999</v>
      </c>
      <c r="Y319" s="65">
        <f t="shared" si="184"/>
        <v>0</v>
      </c>
      <c r="Z319" s="65">
        <f t="shared" si="185"/>
        <v>0</v>
      </c>
      <c r="AA319" s="65">
        <f t="shared" si="186"/>
        <v>0</v>
      </c>
      <c r="AB319" s="65">
        <f t="shared" si="187"/>
        <v>0</v>
      </c>
      <c r="AC319" s="65">
        <f t="shared" si="188"/>
        <v>0</v>
      </c>
      <c r="AD319" s="65">
        <f t="shared" si="189"/>
        <v>0</v>
      </c>
      <c r="AE319" s="65">
        <f t="shared" si="190"/>
        <v>0</v>
      </c>
      <c r="AF319" s="65">
        <f t="shared" si="191"/>
        <v>0</v>
      </c>
      <c r="AG319" s="65">
        <f t="shared" si="192"/>
        <v>0</v>
      </c>
      <c r="AH319" s="65">
        <f t="shared" si="193"/>
        <v>0</v>
      </c>
      <c r="AI319" s="65">
        <f t="shared" si="194"/>
        <v>0</v>
      </c>
      <c r="AJ319" s="65">
        <f t="shared" si="195"/>
        <v>0</v>
      </c>
      <c r="AK319" s="65">
        <f t="shared" si="196"/>
        <v>0</v>
      </c>
      <c r="AL319" s="65">
        <f t="shared" si="197"/>
        <v>0</v>
      </c>
      <c r="AM319" s="65">
        <f t="shared" si="198"/>
        <v>0</v>
      </c>
      <c r="AN319" s="65">
        <f t="shared" si="199"/>
        <v>0</v>
      </c>
      <c r="AO319" s="65">
        <f t="shared" si="200"/>
        <v>0</v>
      </c>
      <c r="AP319" s="65">
        <f t="shared" si="201"/>
        <v>0</v>
      </c>
      <c r="AQ319" s="65">
        <f t="shared" si="202"/>
        <v>0</v>
      </c>
      <c r="AR319" s="65">
        <f t="shared" si="203"/>
        <v>0</v>
      </c>
      <c r="AS319" s="65">
        <f t="shared" si="204"/>
        <v>0</v>
      </c>
      <c r="AT319" s="65">
        <f t="shared" si="205"/>
        <v>0</v>
      </c>
      <c r="AU319" s="65">
        <f t="shared" si="206"/>
        <v>0</v>
      </c>
      <c r="AV319" s="65">
        <f t="shared" si="207"/>
        <v>0</v>
      </c>
      <c r="AW319" s="65">
        <f t="shared" si="208"/>
        <v>0</v>
      </c>
      <c r="AX319" s="65">
        <f t="shared" si="209"/>
        <v>0</v>
      </c>
      <c r="AY319" s="65">
        <f t="shared" si="210"/>
        <v>0</v>
      </c>
      <c r="AZ319" s="65">
        <f t="shared" si="211"/>
        <v>0</v>
      </c>
      <c r="BA319" s="65">
        <f t="shared" si="212"/>
        <v>0</v>
      </c>
      <c r="BB319" s="65">
        <f t="shared" si="213"/>
        <v>0</v>
      </c>
      <c r="BC319" s="65">
        <f t="shared" si="214"/>
        <v>0</v>
      </c>
      <c r="BD319" s="65">
        <f t="shared" si="215"/>
        <v>0</v>
      </c>
      <c r="BE319" s="65">
        <f t="shared" si="216"/>
        <v>0</v>
      </c>
      <c r="BF319" s="65">
        <f t="shared" si="217"/>
        <v>0</v>
      </c>
      <c r="BG319" s="65">
        <f t="shared" si="218"/>
        <v>0</v>
      </c>
      <c r="BI319" s="371">
        <v>2064</v>
      </c>
      <c r="BJ319" s="342">
        <v>11.938728842973518</v>
      </c>
      <c r="BK319" s="342">
        <v>13.959152561982346</v>
      </c>
      <c r="BL319" s="342">
        <v>14.969364421486759</v>
      </c>
      <c r="BM319" s="342">
        <v>15.979576280991173</v>
      </c>
      <c r="BN319" s="342">
        <v>18</v>
      </c>
      <c r="BO319" s="342">
        <v>21.136973668987387</v>
      </c>
      <c r="BP319" s="342">
        <v>22.705460503481081</v>
      </c>
      <c r="BQ319" s="342">
        <v>24.273947337974775</v>
      </c>
      <c r="BR319" s="342">
        <v>27.410921006962162</v>
      </c>
      <c r="BS319" s="65"/>
      <c r="BT319" s="371">
        <v>2064</v>
      </c>
      <c r="BU319" s="342">
        <v>96.898936278813366</v>
      </c>
      <c r="BV319" s="342">
        <v>101.09929085254224</v>
      </c>
      <c r="BW319" s="342">
        <v>103.19946813940669</v>
      </c>
      <c r="BX319" s="342">
        <v>105.29964542627113</v>
      </c>
      <c r="BY319" s="342">
        <v>109.5</v>
      </c>
      <c r="BZ319" s="342">
        <v>114.01936884515132</v>
      </c>
      <c r="CA319" s="342">
        <v>116.27905326772698</v>
      </c>
      <c r="CB319" s="342">
        <v>118.53873769030264</v>
      </c>
      <c r="CC319" s="342">
        <v>123.05810653545397</v>
      </c>
      <c r="CE319" s="385">
        <v>94.5</v>
      </c>
      <c r="CF319" s="342">
        <v>11.009857285775537</v>
      </c>
      <c r="CG319" s="342">
        <v>12.073238190517024</v>
      </c>
      <c r="CH319" s="342">
        <v>12.604928642887769</v>
      </c>
      <c r="CI319" s="342">
        <v>13.136619095258514</v>
      </c>
      <c r="CJ319" s="342">
        <v>14.2</v>
      </c>
      <c r="CK319" s="342">
        <v>15.768486834493695</v>
      </c>
      <c r="CL319" s="342">
        <v>16.552730251740542</v>
      </c>
      <c r="CM319" s="342">
        <v>17.33697366898739</v>
      </c>
      <c r="CN319" s="342">
        <v>18.905460503481081</v>
      </c>
      <c r="CO319" s="342">
        <v>10.550350150064313</v>
      </c>
      <c r="CP319" s="342">
        <v>11.666900100042877</v>
      </c>
      <c r="CQ319" s="342">
        <v>12.225175075032157</v>
      </c>
      <c r="CR319" s="342">
        <v>12.783450050021438</v>
      </c>
      <c r="CS319" s="342">
        <v>13.9</v>
      </c>
      <c r="CT319" s="342">
        <v>15.362148744019546</v>
      </c>
      <c r="CU319" s="342">
        <v>16.093223116029321</v>
      </c>
      <c r="CV319" s="342">
        <v>16.824297488039093</v>
      </c>
      <c r="CW319" s="342">
        <v>18.286446232058637</v>
      </c>
      <c r="CY319" s="101">
        <f t="shared" si="219"/>
        <v>0</v>
      </c>
      <c r="CZ319" s="101"/>
      <c r="DA319" s="101"/>
      <c r="DB319" s="311"/>
      <c r="DC319" s="311"/>
      <c r="DD319" s="311"/>
      <c r="DE319" s="311"/>
      <c r="DF319" s="311"/>
      <c r="DP319" s="311"/>
      <c r="DQ319" s="311"/>
      <c r="DR319" s="311"/>
      <c r="DS319" s="311"/>
      <c r="DT319" s="311"/>
      <c r="DU319" s="311"/>
      <c r="DV319" s="311"/>
      <c r="DW319" s="311"/>
      <c r="DX319" s="101"/>
      <c r="DY319" s="101"/>
      <c r="DZ319" s="101"/>
      <c r="EA319" s="101"/>
      <c r="EB319" s="101"/>
      <c r="EC319" s="101"/>
      <c r="ED319" s="101"/>
      <c r="EE319" s="311"/>
      <c r="EF319" s="101"/>
      <c r="EG319" s="101"/>
      <c r="EH319" s="101"/>
      <c r="EI319" s="101"/>
      <c r="EJ319" s="105"/>
      <c r="EK319" s="105"/>
      <c r="EL319" s="69"/>
      <c r="EM319" s="68"/>
      <c r="EN319" s="68"/>
      <c r="EO319" s="68"/>
      <c r="EP319" s="68"/>
      <c r="EQ319" s="68"/>
      <c r="ER319" s="68"/>
      <c r="ES319" s="15"/>
      <c r="ET319" s="15"/>
      <c r="EU319" s="105"/>
      <c r="EV319" s="105"/>
      <c r="EW319" s="105"/>
      <c r="EX319" s="105"/>
      <c r="EY319" s="105"/>
      <c r="EZ319" s="105"/>
      <c r="FA319" s="67"/>
      <c r="FB319" s="105"/>
      <c r="FC319" s="105"/>
      <c r="FD319" s="105"/>
      <c r="FE319" s="105"/>
      <c r="FF319" s="105"/>
      <c r="FG319" s="105"/>
      <c r="FH319" s="67"/>
      <c r="FI319" s="67"/>
      <c r="FJ319" s="67"/>
      <c r="FK319" s="67"/>
      <c r="FL319" s="67"/>
      <c r="FM319" s="67"/>
      <c r="FN319" s="67"/>
    </row>
    <row r="320" spans="2:170" ht="22.5" customHeight="1" x14ac:dyDescent="0.45">
      <c r="B320" s="133" t="str">
        <f>IF(Data!B319&lt;&gt;"",Data!B319,"")</f>
        <v/>
      </c>
      <c r="C320" s="158" t="str">
        <f>IF(Data!C319&lt;&gt;"",Data!C319,"")</f>
        <v/>
      </c>
      <c r="D320" s="106" t="str">
        <f>IF(Data!D319&lt;&gt;"",Data!D319,"")</f>
        <v/>
      </c>
      <c r="E320" s="140">
        <f>IF(AND(I320=1,Data!T319=0),0,IF(I320=999,999,Data!T319))</f>
        <v>999</v>
      </c>
      <c r="F320" s="140" t="str">
        <f t="shared" si="176"/>
        <v/>
      </c>
      <c r="G320" s="140" t="str">
        <f>IF(Data!K319&lt;&gt;"",Data!K319,"")</f>
        <v/>
      </c>
      <c r="H320" s="141" t="str">
        <f>IF(Data!L319&lt;&gt;"",Data!L319,"")</f>
        <v/>
      </c>
      <c r="I320" s="63">
        <f>IF(Data!M319&lt;&gt;"",Data!M319,"")</f>
        <v>999</v>
      </c>
      <c r="J320" s="63">
        <f t="shared" si="177"/>
        <v>0</v>
      </c>
      <c r="L320" s="64" t="str">
        <f t="shared" si="178"/>
        <v/>
      </c>
      <c r="M320" s="74"/>
      <c r="N320" s="63">
        <f t="shared" si="179"/>
        <v>0</v>
      </c>
      <c r="P320" s="64" t="str">
        <f t="shared" si="180"/>
        <v/>
      </c>
      <c r="R320" s="63">
        <f t="shared" si="181"/>
        <v>0</v>
      </c>
      <c r="S320" s="64" t="str">
        <f t="shared" si="182"/>
        <v/>
      </c>
      <c r="W320" s="310">
        <f t="shared" si="183"/>
        <v>999</v>
      </c>
      <c r="Y320" s="65">
        <f t="shared" si="184"/>
        <v>0</v>
      </c>
      <c r="Z320" s="65">
        <f t="shared" si="185"/>
        <v>0</v>
      </c>
      <c r="AA320" s="65">
        <f t="shared" si="186"/>
        <v>0</v>
      </c>
      <c r="AB320" s="65">
        <f t="shared" si="187"/>
        <v>0</v>
      </c>
      <c r="AC320" s="65">
        <f t="shared" si="188"/>
        <v>0</v>
      </c>
      <c r="AD320" s="65">
        <f t="shared" si="189"/>
        <v>0</v>
      </c>
      <c r="AE320" s="65">
        <f t="shared" si="190"/>
        <v>0</v>
      </c>
      <c r="AF320" s="65">
        <f t="shared" si="191"/>
        <v>0</v>
      </c>
      <c r="AG320" s="65">
        <f t="shared" si="192"/>
        <v>0</v>
      </c>
      <c r="AH320" s="65">
        <f t="shared" si="193"/>
        <v>0</v>
      </c>
      <c r="AI320" s="65">
        <f t="shared" si="194"/>
        <v>0</v>
      </c>
      <c r="AJ320" s="65">
        <f t="shared" si="195"/>
        <v>0</v>
      </c>
      <c r="AK320" s="65">
        <f t="shared" si="196"/>
        <v>0</v>
      </c>
      <c r="AL320" s="65">
        <f t="shared" si="197"/>
        <v>0</v>
      </c>
      <c r="AM320" s="65">
        <f t="shared" si="198"/>
        <v>0</v>
      </c>
      <c r="AN320" s="65">
        <f t="shared" si="199"/>
        <v>0</v>
      </c>
      <c r="AO320" s="65">
        <f t="shared" si="200"/>
        <v>0</v>
      </c>
      <c r="AP320" s="65">
        <f t="shared" si="201"/>
        <v>0</v>
      </c>
      <c r="AQ320" s="65">
        <f t="shared" si="202"/>
        <v>0</v>
      </c>
      <c r="AR320" s="65">
        <f t="shared" si="203"/>
        <v>0</v>
      </c>
      <c r="AS320" s="65">
        <f t="shared" si="204"/>
        <v>0</v>
      </c>
      <c r="AT320" s="65">
        <f t="shared" si="205"/>
        <v>0</v>
      </c>
      <c r="AU320" s="65">
        <f t="shared" si="206"/>
        <v>0</v>
      </c>
      <c r="AV320" s="65">
        <f t="shared" si="207"/>
        <v>0</v>
      </c>
      <c r="AW320" s="65">
        <f t="shared" si="208"/>
        <v>0</v>
      </c>
      <c r="AX320" s="65">
        <f t="shared" si="209"/>
        <v>0</v>
      </c>
      <c r="AY320" s="65">
        <f t="shared" si="210"/>
        <v>0</v>
      </c>
      <c r="AZ320" s="65">
        <f t="shared" si="211"/>
        <v>0</v>
      </c>
      <c r="BA320" s="65">
        <f t="shared" si="212"/>
        <v>0</v>
      </c>
      <c r="BB320" s="65">
        <f t="shared" si="213"/>
        <v>0</v>
      </c>
      <c r="BC320" s="65">
        <f t="shared" si="214"/>
        <v>0</v>
      </c>
      <c r="BD320" s="65">
        <f t="shared" si="215"/>
        <v>0</v>
      </c>
      <c r="BE320" s="65">
        <f t="shared" si="216"/>
        <v>0</v>
      </c>
      <c r="BF320" s="65">
        <f t="shared" si="217"/>
        <v>0</v>
      </c>
      <c r="BG320" s="65">
        <f t="shared" si="218"/>
        <v>0</v>
      </c>
      <c r="BI320" s="371">
        <v>2065</v>
      </c>
      <c r="BJ320" s="342">
        <v>12.05</v>
      </c>
      <c r="BK320" s="342">
        <v>14.159152561982348</v>
      </c>
      <c r="BL320" s="342">
        <v>15.169364421486762</v>
      </c>
      <c r="BM320" s="342">
        <v>16.179576280991174</v>
      </c>
      <c r="BN320" s="342">
        <v>18.2</v>
      </c>
      <c r="BO320" s="342">
        <v>21.390142714224464</v>
      </c>
      <c r="BP320" s="342">
        <v>22.985214071336696</v>
      </c>
      <c r="BQ320" s="342">
        <v>24.580285428448924</v>
      </c>
      <c r="BR320" s="342">
        <v>27.770428142673389</v>
      </c>
      <c r="BS320" s="65"/>
      <c r="BT320" s="371">
        <v>2065</v>
      </c>
      <c r="BU320" s="342">
        <v>97.339429143102137</v>
      </c>
      <c r="BV320" s="342">
        <v>101.59295276206809</v>
      </c>
      <c r="BW320" s="342">
        <v>103.71971457155107</v>
      </c>
      <c r="BX320" s="342">
        <v>105.84647638103404</v>
      </c>
      <c r="BY320" s="342">
        <v>110.1</v>
      </c>
      <c r="BZ320" s="342">
        <v>114.61936884515131</v>
      </c>
      <c r="CA320" s="342">
        <v>116.87905326772697</v>
      </c>
      <c r="CB320" s="342">
        <v>119.13873769030263</v>
      </c>
      <c r="CC320" s="342">
        <v>123.65810653545397</v>
      </c>
      <c r="CE320" s="385">
        <v>94.75</v>
      </c>
      <c r="CF320" s="342">
        <v>11.059857285775536</v>
      </c>
      <c r="CG320" s="342">
        <v>12.123238190517025</v>
      </c>
      <c r="CH320" s="342">
        <v>12.654928642887768</v>
      </c>
      <c r="CI320" s="342">
        <v>13.186619095258514</v>
      </c>
      <c r="CJ320" s="342">
        <v>14.25</v>
      </c>
      <c r="CK320" s="342">
        <v>15.831779095802965</v>
      </c>
      <c r="CL320" s="342">
        <v>16.622668643704444</v>
      </c>
      <c r="CM320" s="342">
        <v>17.413558191605929</v>
      </c>
      <c r="CN320" s="342">
        <v>18.995337287408887</v>
      </c>
      <c r="CO320" s="342">
        <v>10.600350150064314</v>
      </c>
      <c r="CP320" s="342">
        <v>11.716900100042878</v>
      </c>
      <c r="CQ320" s="342">
        <v>12.275175075032156</v>
      </c>
      <c r="CR320" s="342">
        <v>12.833450050021437</v>
      </c>
      <c r="CS320" s="342">
        <v>13.95</v>
      </c>
      <c r="CT320" s="342">
        <v>15.425441005328814</v>
      </c>
      <c r="CU320" s="342">
        <v>16.163161507993223</v>
      </c>
      <c r="CV320" s="342">
        <v>16.900882010657632</v>
      </c>
      <c r="CW320" s="342">
        <v>18.376323015986443</v>
      </c>
      <c r="CY320" s="101">
        <f t="shared" si="219"/>
        <v>0</v>
      </c>
      <c r="CZ320" s="101"/>
      <c r="DA320" s="101"/>
      <c r="DB320" s="311"/>
      <c r="DC320" s="311"/>
      <c r="DD320" s="311"/>
      <c r="DE320" s="311"/>
      <c r="DF320" s="311"/>
      <c r="DP320" s="311"/>
      <c r="DQ320" s="311"/>
      <c r="DR320" s="311"/>
      <c r="DS320" s="311"/>
      <c r="DT320" s="311"/>
      <c r="DU320" s="311"/>
      <c r="DV320" s="311"/>
      <c r="DW320" s="311"/>
      <c r="DX320" s="101"/>
      <c r="DY320" s="101"/>
      <c r="DZ320" s="101"/>
      <c r="EA320" s="101"/>
      <c r="EB320" s="101"/>
      <c r="EC320" s="101"/>
      <c r="ED320" s="101"/>
      <c r="EE320" s="311"/>
      <c r="EF320" s="101"/>
      <c r="EG320" s="101"/>
      <c r="EH320" s="101"/>
      <c r="EI320" s="101"/>
      <c r="EJ320" s="105"/>
      <c r="EK320" s="105"/>
      <c r="EL320" s="69"/>
      <c r="EM320" s="68"/>
      <c r="EN320" s="68"/>
      <c r="EO320" s="68"/>
      <c r="EP320" s="68"/>
      <c r="EQ320" s="68"/>
      <c r="ER320" s="68"/>
      <c r="ES320" s="15"/>
      <c r="ET320" s="15"/>
      <c r="EU320" s="105"/>
      <c r="EV320" s="105"/>
      <c r="EW320" s="105"/>
      <c r="EX320" s="105"/>
      <c r="EY320" s="105"/>
      <c r="EZ320" s="105"/>
      <c r="FA320" s="67"/>
      <c r="FB320" s="105"/>
      <c r="FC320" s="105"/>
      <c r="FD320" s="105"/>
      <c r="FE320" s="105"/>
      <c r="FF320" s="105"/>
      <c r="FG320" s="105"/>
      <c r="FH320" s="67"/>
      <c r="FI320" s="67"/>
      <c r="FJ320" s="67"/>
      <c r="FK320" s="67"/>
      <c r="FL320" s="67"/>
      <c r="FM320" s="67"/>
      <c r="FN320" s="67"/>
    </row>
    <row r="321" spans="2:170" ht="22.5" customHeight="1" x14ac:dyDescent="0.45">
      <c r="B321" s="133" t="str">
        <f>IF(Data!B320&lt;&gt;"",Data!B320,"")</f>
        <v/>
      </c>
      <c r="C321" s="158" t="str">
        <f>IF(Data!C320&lt;&gt;"",Data!C320,"")</f>
        <v/>
      </c>
      <c r="D321" s="106" t="str">
        <f>IF(Data!D320&lt;&gt;"",Data!D320,"")</f>
        <v/>
      </c>
      <c r="E321" s="140">
        <f>IF(AND(I321=1,Data!T320=0),0,IF(I321=999,999,Data!T320))</f>
        <v>999</v>
      </c>
      <c r="F321" s="140" t="str">
        <f t="shared" si="176"/>
        <v/>
      </c>
      <c r="G321" s="140" t="str">
        <f>IF(Data!K320&lt;&gt;"",Data!K320,"")</f>
        <v/>
      </c>
      <c r="H321" s="141" t="str">
        <f>IF(Data!L320&lt;&gt;"",Data!L320,"")</f>
        <v/>
      </c>
      <c r="I321" s="63">
        <f>IF(Data!M320&lt;&gt;"",Data!M320,"")</f>
        <v>999</v>
      </c>
      <c r="J321" s="63">
        <f t="shared" si="177"/>
        <v>0</v>
      </c>
      <c r="L321" s="64" t="str">
        <f t="shared" si="178"/>
        <v/>
      </c>
      <c r="M321" s="74"/>
      <c r="N321" s="63">
        <f t="shared" si="179"/>
        <v>0</v>
      </c>
      <c r="P321" s="64" t="str">
        <f t="shared" si="180"/>
        <v/>
      </c>
      <c r="R321" s="63">
        <f t="shared" si="181"/>
        <v>0</v>
      </c>
      <c r="S321" s="64" t="str">
        <f t="shared" si="182"/>
        <v/>
      </c>
      <c r="W321" s="310">
        <f t="shared" si="183"/>
        <v>999</v>
      </c>
      <c r="Y321" s="65">
        <f t="shared" si="184"/>
        <v>0</v>
      </c>
      <c r="Z321" s="65">
        <f t="shared" si="185"/>
        <v>0</v>
      </c>
      <c r="AA321" s="65">
        <f t="shared" si="186"/>
        <v>0</v>
      </c>
      <c r="AB321" s="65">
        <f t="shared" si="187"/>
        <v>0</v>
      </c>
      <c r="AC321" s="65">
        <f t="shared" si="188"/>
        <v>0</v>
      </c>
      <c r="AD321" s="65">
        <f t="shared" si="189"/>
        <v>0</v>
      </c>
      <c r="AE321" s="65">
        <f t="shared" si="190"/>
        <v>0</v>
      </c>
      <c r="AF321" s="65">
        <f t="shared" si="191"/>
        <v>0</v>
      </c>
      <c r="AG321" s="65">
        <f t="shared" si="192"/>
        <v>0</v>
      </c>
      <c r="AH321" s="65">
        <f t="shared" si="193"/>
        <v>0</v>
      </c>
      <c r="AI321" s="65">
        <f t="shared" si="194"/>
        <v>0</v>
      </c>
      <c r="AJ321" s="65">
        <f t="shared" si="195"/>
        <v>0</v>
      </c>
      <c r="AK321" s="65">
        <f t="shared" si="196"/>
        <v>0</v>
      </c>
      <c r="AL321" s="65">
        <f t="shared" si="197"/>
        <v>0</v>
      </c>
      <c r="AM321" s="65">
        <f t="shared" si="198"/>
        <v>0</v>
      </c>
      <c r="AN321" s="65">
        <f t="shared" si="199"/>
        <v>0</v>
      </c>
      <c r="AO321" s="65">
        <f t="shared" si="200"/>
        <v>0</v>
      </c>
      <c r="AP321" s="65">
        <f t="shared" si="201"/>
        <v>0</v>
      </c>
      <c r="AQ321" s="65">
        <f t="shared" si="202"/>
        <v>0</v>
      </c>
      <c r="AR321" s="65">
        <f t="shared" si="203"/>
        <v>0</v>
      </c>
      <c r="AS321" s="65">
        <f t="shared" si="204"/>
        <v>0</v>
      </c>
      <c r="AT321" s="65">
        <f t="shared" si="205"/>
        <v>0</v>
      </c>
      <c r="AU321" s="65">
        <f t="shared" si="206"/>
        <v>0</v>
      </c>
      <c r="AV321" s="65">
        <f t="shared" si="207"/>
        <v>0</v>
      </c>
      <c r="AW321" s="65">
        <f t="shared" si="208"/>
        <v>0</v>
      </c>
      <c r="AX321" s="65">
        <f t="shared" si="209"/>
        <v>0</v>
      </c>
      <c r="AY321" s="65">
        <f t="shared" si="210"/>
        <v>0</v>
      </c>
      <c r="AZ321" s="65">
        <f t="shared" si="211"/>
        <v>0</v>
      </c>
      <c r="BA321" s="65">
        <f t="shared" si="212"/>
        <v>0</v>
      </c>
      <c r="BB321" s="65">
        <f t="shared" si="213"/>
        <v>0</v>
      </c>
      <c r="BC321" s="65">
        <f t="shared" si="214"/>
        <v>0</v>
      </c>
      <c r="BD321" s="65">
        <f t="shared" si="215"/>
        <v>0</v>
      </c>
      <c r="BE321" s="65">
        <f t="shared" si="216"/>
        <v>0</v>
      </c>
      <c r="BF321" s="65">
        <f t="shared" si="217"/>
        <v>0</v>
      </c>
      <c r="BG321" s="65">
        <f t="shared" si="218"/>
        <v>0</v>
      </c>
      <c r="BI321" s="371">
        <v>2066</v>
      </c>
      <c r="BJ321" s="342">
        <v>12.179221707262297</v>
      </c>
      <c r="BK321" s="342">
        <v>14.252814471508199</v>
      </c>
      <c r="BL321" s="342">
        <v>15.289610853631146</v>
      </c>
      <c r="BM321" s="342">
        <v>16.326407235754097</v>
      </c>
      <c r="BN321" s="342">
        <v>18.399999999999999</v>
      </c>
      <c r="BO321" s="342">
        <v>21.643311759461536</v>
      </c>
      <c r="BP321" s="342">
        <v>23.264967639192307</v>
      </c>
      <c r="BQ321" s="342">
        <v>24.886623518923074</v>
      </c>
      <c r="BR321" s="342">
        <v>28.129935278384615</v>
      </c>
      <c r="BS321" s="65"/>
      <c r="BT321" s="371">
        <v>2066</v>
      </c>
      <c r="BU321" s="342">
        <v>97.998936278813375</v>
      </c>
      <c r="BV321" s="342">
        <v>102.19929085254225</v>
      </c>
      <c r="BW321" s="342">
        <v>104.29946813940668</v>
      </c>
      <c r="BX321" s="342">
        <v>106.39964542627112</v>
      </c>
      <c r="BY321" s="342">
        <v>110.6</v>
      </c>
      <c r="BZ321" s="342">
        <v>115.11936884515131</v>
      </c>
      <c r="CA321" s="342">
        <v>117.37905326772697</v>
      </c>
      <c r="CB321" s="342">
        <v>119.63873769030263</v>
      </c>
      <c r="CC321" s="342">
        <v>124.15810653545397</v>
      </c>
      <c r="CE321" s="385">
        <v>95</v>
      </c>
      <c r="CF321" s="342">
        <v>11.109857285775536</v>
      </c>
      <c r="CG321" s="342">
        <v>12.173238190517026</v>
      </c>
      <c r="CH321" s="342">
        <v>12.704928642887769</v>
      </c>
      <c r="CI321" s="342">
        <v>13.236619095258513</v>
      </c>
      <c r="CJ321" s="342">
        <v>14.3</v>
      </c>
      <c r="CK321" s="342">
        <v>15.895071357112233</v>
      </c>
      <c r="CL321" s="342">
        <v>16.692607035668349</v>
      </c>
      <c r="CM321" s="342">
        <v>17.490142714224465</v>
      </c>
      <c r="CN321" s="342">
        <v>19.085214071336694</v>
      </c>
      <c r="CO321" s="342">
        <v>10.650350150064314</v>
      </c>
      <c r="CP321" s="342">
        <v>11.766900100042877</v>
      </c>
      <c r="CQ321" s="342">
        <v>12.325175075032156</v>
      </c>
      <c r="CR321" s="342">
        <v>12.883450050021438</v>
      </c>
      <c r="CS321" s="342">
        <v>14</v>
      </c>
      <c r="CT321" s="342">
        <v>15.488733266638084</v>
      </c>
      <c r="CU321" s="342">
        <v>16.233099899957125</v>
      </c>
      <c r="CV321" s="342">
        <v>16.977466533276168</v>
      </c>
      <c r="CW321" s="342">
        <v>18.46619979991425</v>
      </c>
      <c r="CY321" s="101">
        <f t="shared" si="219"/>
        <v>0</v>
      </c>
      <c r="CZ321" s="101"/>
      <c r="DA321" s="101"/>
      <c r="DB321" s="311"/>
      <c r="DC321" s="311"/>
      <c r="DD321" s="311"/>
      <c r="DE321" s="311"/>
      <c r="DF321" s="311"/>
      <c r="DP321" s="311"/>
      <c r="DQ321" s="311"/>
      <c r="DR321" s="311"/>
      <c r="DS321" s="311"/>
      <c r="DT321" s="311"/>
      <c r="DU321" s="311"/>
      <c r="DV321" s="311"/>
      <c r="DW321" s="311"/>
      <c r="DX321" s="101"/>
      <c r="DY321" s="101"/>
      <c r="DZ321" s="101"/>
      <c r="EA321" s="101"/>
      <c r="EB321" s="101"/>
      <c r="EC321" s="101"/>
      <c r="ED321" s="101"/>
      <c r="EE321" s="311"/>
      <c r="EF321" s="101"/>
      <c r="EG321" s="101"/>
      <c r="EH321" s="101"/>
      <c r="EI321" s="101"/>
      <c r="EJ321" s="105"/>
      <c r="EK321" s="105"/>
      <c r="EL321" s="69"/>
      <c r="EM321" s="68"/>
      <c r="EN321" s="68"/>
      <c r="EO321" s="68"/>
      <c r="EP321" s="68"/>
      <c r="EQ321" s="68"/>
      <c r="ER321" s="68"/>
      <c r="ES321" s="15"/>
      <c r="ET321" s="15"/>
      <c r="EU321" s="105"/>
      <c r="EV321" s="105"/>
      <c r="EW321" s="105"/>
      <c r="EX321" s="105"/>
      <c r="EY321" s="105"/>
      <c r="EZ321" s="105"/>
      <c r="FA321" s="67"/>
      <c r="FB321" s="105"/>
      <c r="FC321" s="105"/>
      <c r="FD321" s="105"/>
      <c r="FE321" s="105"/>
      <c r="FF321" s="105"/>
      <c r="FG321" s="105"/>
      <c r="FH321" s="67"/>
      <c r="FI321" s="67"/>
      <c r="FJ321" s="67"/>
      <c r="FK321" s="67"/>
      <c r="FL321" s="67"/>
      <c r="FM321" s="67"/>
      <c r="FN321" s="67"/>
    </row>
    <row r="322" spans="2:170" ht="22.5" customHeight="1" x14ac:dyDescent="0.45">
      <c r="B322" s="133" t="str">
        <f>IF(Data!B321&lt;&gt;"",Data!B321,"")</f>
        <v/>
      </c>
      <c r="C322" s="158" t="str">
        <f>IF(Data!C321&lt;&gt;"",Data!C321,"")</f>
        <v/>
      </c>
      <c r="D322" s="106" t="str">
        <f>IF(Data!D321&lt;&gt;"",Data!D321,"")</f>
        <v/>
      </c>
      <c r="E322" s="140">
        <f>IF(AND(I322=1,Data!T321=0),0,IF(I322=999,999,Data!T321))</f>
        <v>999</v>
      </c>
      <c r="F322" s="140" t="str">
        <f t="shared" si="176"/>
        <v/>
      </c>
      <c r="G322" s="140" t="str">
        <f>IF(Data!K321&lt;&gt;"",Data!K321,"")</f>
        <v/>
      </c>
      <c r="H322" s="141" t="str">
        <f>IF(Data!L321&lt;&gt;"",Data!L321,"")</f>
        <v/>
      </c>
      <c r="I322" s="63">
        <f>IF(Data!M321&lt;&gt;"",Data!M321,"")</f>
        <v>999</v>
      </c>
      <c r="J322" s="63">
        <f t="shared" si="177"/>
        <v>0</v>
      </c>
      <c r="L322" s="64" t="str">
        <f t="shared" si="178"/>
        <v/>
      </c>
      <c r="M322" s="74"/>
      <c r="N322" s="63">
        <f t="shared" si="179"/>
        <v>0</v>
      </c>
      <c r="P322" s="64" t="str">
        <f t="shared" si="180"/>
        <v/>
      </c>
      <c r="R322" s="63">
        <f t="shared" si="181"/>
        <v>0</v>
      </c>
      <c r="S322" s="64" t="str">
        <f t="shared" si="182"/>
        <v/>
      </c>
      <c r="W322" s="310">
        <f t="shared" si="183"/>
        <v>999</v>
      </c>
      <c r="Y322" s="65">
        <f t="shared" si="184"/>
        <v>0</v>
      </c>
      <c r="Z322" s="65">
        <f t="shared" si="185"/>
        <v>0</v>
      </c>
      <c r="AA322" s="65">
        <f t="shared" si="186"/>
        <v>0</v>
      </c>
      <c r="AB322" s="65">
        <f t="shared" si="187"/>
        <v>0</v>
      </c>
      <c r="AC322" s="65">
        <f t="shared" si="188"/>
        <v>0</v>
      </c>
      <c r="AD322" s="65">
        <f t="shared" si="189"/>
        <v>0</v>
      </c>
      <c r="AE322" s="65">
        <f t="shared" si="190"/>
        <v>0</v>
      </c>
      <c r="AF322" s="65">
        <f t="shared" si="191"/>
        <v>0</v>
      </c>
      <c r="AG322" s="65">
        <f t="shared" si="192"/>
        <v>0</v>
      </c>
      <c r="AH322" s="65">
        <f t="shared" si="193"/>
        <v>0</v>
      </c>
      <c r="AI322" s="65">
        <f t="shared" si="194"/>
        <v>0</v>
      </c>
      <c r="AJ322" s="65">
        <f t="shared" si="195"/>
        <v>0</v>
      </c>
      <c r="AK322" s="65">
        <f t="shared" si="196"/>
        <v>0</v>
      </c>
      <c r="AL322" s="65">
        <f t="shared" si="197"/>
        <v>0</v>
      </c>
      <c r="AM322" s="65">
        <f t="shared" si="198"/>
        <v>0</v>
      </c>
      <c r="AN322" s="65">
        <f t="shared" si="199"/>
        <v>0</v>
      </c>
      <c r="AO322" s="65">
        <f t="shared" si="200"/>
        <v>0</v>
      </c>
      <c r="AP322" s="65">
        <f t="shared" si="201"/>
        <v>0</v>
      </c>
      <c r="AQ322" s="65">
        <f t="shared" si="202"/>
        <v>0</v>
      </c>
      <c r="AR322" s="65">
        <f t="shared" si="203"/>
        <v>0</v>
      </c>
      <c r="AS322" s="65">
        <f t="shared" si="204"/>
        <v>0</v>
      </c>
      <c r="AT322" s="65">
        <f t="shared" si="205"/>
        <v>0</v>
      </c>
      <c r="AU322" s="65">
        <f t="shared" si="206"/>
        <v>0</v>
      </c>
      <c r="AV322" s="65">
        <f t="shared" si="207"/>
        <v>0</v>
      </c>
      <c r="AW322" s="65">
        <f t="shared" si="208"/>
        <v>0</v>
      </c>
      <c r="AX322" s="65">
        <f t="shared" si="209"/>
        <v>0</v>
      </c>
      <c r="AY322" s="65">
        <f t="shared" si="210"/>
        <v>0</v>
      </c>
      <c r="AZ322" s="65">
        <f t="shared" si="211"/>
        <v>0</v>
      </c>
      <c r="BA322" s="65">
        <f t="shared" si="212"/>
        <v>0</v>
      </c>
      <c r="BB322" s="65">
        <f t="shared" si="213"/>
        <v>0</v>
      </c>
      <c r="BC322" s="65">
        <f t="shared" si="214"/>
        <v>0</v>
      </c>
      <c r="BD322" s="65">
        <f t="shared" si="215"/>
        <v>0</v>
      </c>
      <c r="BE322" s="65">
        <f t="shared" si="216"/>
        <v>0</v>
      </c>
      <c r="BF322" s="65">
        <f t="shared" si="217"/>
        <v>0</v>
      </c>
      <c r="BG322" s="65">
        <f t="shared" si="218"/>
        <v>0</v>
      </c>
      <c r="BI322" s="371">
        <v>2067</v>
      </c>
      <c r="BJ322" s="342">
        <v>12.279221707262295</v>
      </c>
      <c r="BK322" s="342">
        <v>14.352814471508196</v>
      </c>
      <c r="BL322" s="342">
        <v>15.389610853631147</v>
      </c>
      <c r="BM322" s="342">
        <v>16.426407235754098</v>
      </c>
      <c r="BN322" s="342">
        <v>18.5</v>
      </c>
      <c r="BO322" s="342">
        <v>21.849649849935687</v>
      </c>
      <c r="BP322" s="342">
        <v>23.524474774903531</v>
      </c>
      <c r="BQ322" s="342">
        <v>25.199299699871375</v>
      </c>
      <c r="BR322" s="342">
        <v>28.548949549807062</v>
      </c>
      <c r="BS322" s="65"/>
      <c r="BT322" s="371">
        <v>2067</v>
      </c>
      <c r="BU322" s="342">
        <v>98.498936278813375</v>
      </c>
      <c r="BV322" s="342">
        <v>102.69929085254225</v>
      </c>
      <c r="BW322" s="342">
        <v>104.79946813940668</v>
      </c>
      <c r="BX322" s="342">
        <v>106.89964542627112</v>
      </c>
      <c r="BY322" s="342">
        <v>111.1</v>
      </c>
      <c r="BZ322" s="342">
        <v>115.6725378903884</v>
      </c>
      <c r="CA322" s="342">
        <v>117.95880683558261</v>
      </c>
      <c r="CB322" s="342">
        <v>120.2450757807768</v>
      </c>
      <c r="CC322" s="342">
        <v>124.8176136711652</v>
      </c>
      <c r="CE322" s="385">
        <v>95.25</v>
      </c>
      <c r="CF322" s="342">
        <v>11.14498050184773</v>
      </c>
      <c r="CG322" s="342">
        <v>12.221653667898488</v>
      </c>
      <c r="CH322" s="342">
        <v>12.759990250923865</v>
      </c>
      <c r="CI322" s="342">
        <v>13.298326833949243</v>
      </c>
      <c r="CJ322" s="342">
        <v>14.375</v>
      </c>
      <c r="CK322" s="342">
        <v>15.970071357112234</v>
      </c>
      <c r="CL322" s="342">
        <v>16.767607035668348</v>
      </c>
      <c r="CM322" s="342">
        <v>17.565142714224464</v>
      </c>
      <c r="CN322" s="342">
        <v>19.160214071336696</v>
      </c>
      <c r="CO322" s="342">
        <v>10.725350150064314</v>
      </c>
      <c r="CP322" s="342">
        <v>11.841900100042878</v>
      </c>
      <c r="CQ322" s="342">
        <v>12.400175075032156</v>
      </c>
      <c r="CR322" s="342">
        <v>12.958450050021437</v>
      </c>
      <c r="CS322" s="342">
        <v>14.074999999999999</v>
      </c>
      <c r="CT322" s="342">
        <v>15.563733266638085</v>
      </c>
      <c r="CU322" s="342">
        <v>16.308099899957124</v>
      </c>
      <c r="CV322" s="342">
        <v>17.052466533276167</v>
      </c>
      <c r="CW322" s="342">
        <v>18.541199799914249</v>
      </c>
      <c r="CY322" s="101">
        <f t="shared" si="219"/>
        <v>0</v>
      </c>
      <c r="CZ322" s="101"/>
      <c r="DA322" s="101"/>
      <c r="DB322" s="311"/>
      <c r="DC322" s="311"/>
      <c r="DD322" s="311"/>
      <c r="DE322" s="311"/>
      <c r="DF322" s="311"/>
      <c r="DP322" s="311"/>
      <c r="DQ322" s="311"/>
      <c r="DR322" s="311"/>
      <c r="DS322" s="311"/>
      <c r="DT322" s="311"/>
      <c r="DU322" s="311"/>
      <c r="DV322" s="311"/>
      <c r="DW322" s="311"/>
      <c r="DX322" s="101"/>
      <c r="DY322" s="101"/>
      <c r="DZ322" s="101"/>
      <c r="EA322" s="101"/>
      <c r="EB322" s="101"/>
      <c r="EC322" s="101"/>
      <c r="ED322" s="101"/>
      <c r="EE322" s="311"/>
      <c r="EF322" s="101"/>
      <c r="EG322" s="101"/>
      <c r="EH322" s="101"/>
      <c r="EI322" s="101"/>
      <c r="EJ322" s="105"/>
      <c r="EK322" s="105"/>
      <c r="EL322" s="69"/>
      <c r="EM322" s="68"/>
      <c r="EN322" s="68"/>
      <c r="EO322" s="68"/>
      <c r="EP322" s="68"/>
      <c r="EQ322" s="68"/>
      <c r="ER322" s="68"/>
      <c r="ES322" s="15"/>
      <c r="ET322" s="15"/>
      <c r="EU322" s="105"/>
      <c r="EV322" s="105"/>
      <c r="EW322" s="105"/>
      <c r="EX322" s="105"/>
      <c r="EY322" s="105"/>
      <c r="EZ322" s="105"/>
      <c r="FA322" s="67"/>
      <c r="FB322" s="105"/>
      <c r="FC322" s="105"/>
      <c r="FD322" s="105"/>
      <c r="FE322" s="105"/>
      <c r="FF322" s="105"/>
      <c r="FG322" s="105"/>
      <c r="FH322" s="67"/>
      <c r="FI322" s="67"/>
      <c r="FJ322" s="67"/>
      <c r="FK322" s="67"/>
      <c r="FL322" s="67"/>
      <c r="FM322" s="67"/>
      <c r="FN322" s="67"/>
    </row>
    <row r="323" spans="2:170" ht="22.5" customHeight="1" x14ac:dyDescent="0.45">
      <c r="B323" s="133" t="str">
        <f>IF(Data!B322&lt;&gt;"",Data!B322,"")</f>
        <v/>
      </c>
      <c r="C323" s="158" t="str">
        <f>IF(Data!C322&lt;&gt;"",Data!C322,"")</f>
        <v/>
      </c>
      <c r="D323" s="106" t="str">
        <f>IF(Data!D322&lt;&gt;"",Data!D322,"")</f>
        <v/>
      </c>
      <c r="E323" s="140">
        <f>IF(AND(I323=1,Data!T322=0),0,IF(I323=999,999,Data!T322))</f>
        <v>999</v>
      </c>
      <c r="F323" s="140" t="str">
        <f t="shared" si="176"/>
        <v/>
      </c>
      <c r="G323" s="140" t="str">
        <f>IF(Data!K322&lt;&gt;"",Data!K322,"")</f>
        <v/>
      </c>
      <c r="H323" s="141" t="str">
        <f>IF(Data!L322&lt;&gt;"",Data!L322,"")</f>
        <v/>
      </c>
      <c r="I323" s="63">
        <f>IF(Data!M322&lt;&gt;"",Data!M322,"")</f>
        <v>999</v>
      </c>
      <c r="J323" s="63">
        <f t="shared" si="177"/>
        <v>0</v>
      </c>
      <c r="L323" s="64" t="str">
        <f t="shared" si="178"/>
        <v/>
      </c>
      <c r="M323" s="74"/>
      <c r="N323" s="63">
        <f t="shared" si="179"/>
        <v>0</v>
      </c>
      <c r="P323" s="64" t="str">
        <f t="shared" si="180"/>
        <v/>
      </c>
      <c r="R323" s="63">
        <f t="shared" si="181"/>
        <v>0</v>
      </c>
      <c r="S323" s="64" t="str">
        <f t="shared" si="182"/>
        <v/>
      </c>
      <c r="W323" s="310">
        <f t="shared" si="183"/>
        <v>999</v>
      </c>
      <c r="Y323" s="65">
        <f t="shared" si="184"/>
        <v>0</v>
      </c>
      <c r="Z323" s="65">
        <f t="shared" si="185"/>
        <v>0</v>
      </c>
      <c r="AA323" s="65">
        <f t="shared" si="186"/>
        <v>0</v>
      </c>
      <c r="AB323" s="65">
        <f t="shared" si="187"/>
        <v>0</v>
      </c>
      <c r="AC323" s="65">
        <f t="shared" si="188"/>
        <v>0</v>
      </c>
      <c r="AD323" s="65">
        <f t="shared" si="189"/>
        <v>0</v>
      </c>
      <c r="AE323" s="65">
        <f t="shared" si="190"/>
        <v>0</v>
      </c>
      <c r="AF323" s="65">
        <f t="shared" si="191"/>
        <v>0</v>
      </c>
      <c r="AG323" s="65">
        <f t="shared" si="192"/>
        <v>0</v>
      </c>
      <c r="AH323" s="65">
        <f t="shared" si="193"/>
        <v>0</v>
      </c>
      <c r="AI323" s="65">
        <f t="shared" si="194"/>
        <v>0</v>
      </c>
      <c r="AJ323" s="65">
        <f t="shared" si="195"/>
        <v>0</v>
      </c>
      <c r="AK323" s="65">
        <f t="shared" si="196"/>
        <v>0</v>
      </c>
      <c r="AL323" s="65">
        <f t="shared" si="197"/>
        <v>0</v>
      </c>
      <c r="AM323" s="65">
        <f t="shared" si="198"/>
        <v>0</v>
      </c>
      <c r="AN323" s="65">
        <f t="shared" si="199"/>
        <v>0</v>
      </c>
      <c r="AO323" s="65">
        <f t="shared" si="200"/>
        <v>0</v>
      </c>
      <c r="AP323" s="65">
        <f t="shared" si="201"/>
        <v>0</v>
      </c>
      <c r="AQ323" s="65">
        <f t="shared" si="202"/>
        <v>0</v>
      </c>
      <c r="AR323" s="65">
        <f t="shared" si="203"/>
        <v>0</v>
      </c>
      <c r="AS323" s="65">
        <f t="shared" si="204"/>
        <v>0</v>
      </c>
      <c r="AT323" s="65">
        <f t="shared" si="205"/>
        <v>0</v>
      </c>
      <c r="AU323" s="65">
        <f t="shared" si="206"/>
        <v>0</v>
      </c>
      <c r="AV323" s="65">
        <f t="shared" si="207"/>
        <v>0</v>
      </c>
      <c r="AW323" s="65">
        <f t="shared" si="208"/>
        <v>0</v>
      </c>
      <c r="AX323" s="65">
        <f t="shared" si="209"/>
        <v>0</v>
      </c>
      <c r="AY323" s="65">
        <f t="shared" si="210"/>
        <v>0</v>
      </c>
      <c r="AZ323" s="65">
        <f t="shared" si="211"/>
        <v>0</v>
      </c>
      <c r="BA323" s="65">
        <f t="shared" si="212"/>
        <v>0</v>
      </c>
      <c r="BB323" s="65">
        <f t="shared" si="213"/>
        <v>0</v>
      </c>
      <c r="BC323" s="65">
        <f t="shared" si="214"/>
        <v>0</v>
      </c>
      <c r="BD323" s="65">
        <f t="shared" si="215"/>
        <v>0</v>
      </c>
      <c r="BE323" s="65">
        <f t="shared" si="216"/>
        <v>0</v>
      </c>
      <c r="BF323" s="65">
        <f t="shared" si="217"/>
        <v>0</v>
      </c>
      <c r="BG323" s="65">
        <f t="shared" si="218"/>
        <v>0</v>
      </c>
      <c r="BI323" s="371">
        <v>2068</v>
      </c>
      <c r="BJ323" s="342">
        <v>12.479221707262298</v>
      </c>
      <c r="BK323" s="342">
        <v>14.552814471508199</v>
      </c>
      <c r="BL323" s="342">
        <v>15.589610853631147</v>
      </c>
      <c r="BM323" s="342">
        <v>16.626407235754098</v>
      </c>
      <c r="BN323" s="342">
        <v>18.7</v>
      </c>
      <c r="BO323" s="342">
        <v>22.10281889517276</v>
      </c>
      <c r="BP323" s="342">
        <v>23.804228342759139</v>
      </c>
      <c r="BQ323" s="342">
        <v>25.505637790345524</v>
      </c>
      <c r="BR323" s="342">
        <v>28.908456685518285</v>
      </c>
      <c r="BS323" s="65"/>
      <c r="BT323" s="371">
        <v>2068</v>
      </c>
      <c r="BU323" s="342">
        <v>98.939429143102146</v>
      </c>
      <c r="BV323" s="342">
        <v>103.1929527620681</v>
      </c>
      <c r="BW323" s="342">
        <v>105.31971457155106</v>
      </c>
      <c r="BX323" s="342">
        <v>107.44647638103405</v>
      </c>
      <c r="BY323" s="342">
        <v>111.7</v>
      </c>
      <c r="BZ323" s="342">
        <v>116.27253789038839</v>
      </c>
      <c r="CA323" s="342">
        <v>118.55880683558259</v>
      </c>
      <c r="CB323" s="342">
        <v>120.8450757807768</v>
      </c>
      <c r="CC323" s="342">
        <v>125.41761367116518</v>
      </c>
      <c r="CE323" s="385">
        <v>95.5</v>
      </c>
      <c r="CF323" s="342">
        <v>11.180103717919925</v>
      </c>
      <c r="CG323" s="342">
        <v>12.270069145279951</v>
      </c>
      <c r="CH323" s="342">
        <v>12.815051858959961</v>
      </c>
      <c r="CI323" s="342">
        <v>13.360034572639975</v>
      </c>
      <c r="CJ323" s="342">
        <v>14.45</v>
      </c>
      <c r="CK323" s="342">
        <v>16.045071357112235</v>
      </c>
      <c r="CL323" s="342">
        <v>16.842607035668351</v>
      </c>
      <c r="CM323" s="342">
        <v>17.640142714224467</v>
      </c>
      <c r="CN323" s="342">
        <v>19.235214071336696</v>
      </c>
      <c r="CO323" s="342">
        <v>10.800350150064313</v>
      </c>
      <c r="CP323" s="342">
        <v>11.916900100042877</v>
      </c>
      <c r="CQ323" s="342">
        <v>12.475175075032157</v>
      </c>
      <c r="CR323" s="342">
        <v>13.033450050021438</v>
      </c>
      <c r="CS323" s="342">
        <v>14.15</v>
      </c>
      <c r="CT323" s="342">
        <v>15.638733266638084</v>
      </c>
      <c r="CU323" s="342">
        <v>16.383099899957124</v>
      </c>
      <c r="CV323" s="342">
        <v>17.12746653327617</v>
      </c>
      <c r="CW323" s="342">
        <v>18.616199799914249</v>
      </c>
      <c r="CY323" s="101">
        <f t="shared" si="219"/>
        <v>0</v>
      </c>
      <c r="CZ323" s="101"/>
      <c r="DA323" s="101"/>
      <c r="DB323" s="311"/>
      <c r="DC323" s="311"/>
      <c r="DD323" s="311"/>
      <c r="DE323" s="311"/>
      <c r="DF323" s="311"/>
      <c r="DP323" s="311"/>
      <c r="DQ323" s="311"/>
      <c r="DR323" s="311"/>
      <c r="DS323" s="311"/>
      <c r="DT323" s="311"/>
      <c r="DU323" s="311"/>
      <c r="DV323" s="311"/>
      <c r="DW323" s="311"/>
      <c r="DX323" s="101"/>
      <c r="DY323" s="101"/>
      <c r="DZ323" s="101"/>
      <c r="EA323" s="101"/>
      <c r="EB323" s="101"/>
      <c r="EC323" s="101"/>
      <c r="ED323" s="101"/>
      <c r="EE323" s="311"/>
      <c r="EF323" s="101"/>
      <c r="EG323" s="101"/>
      <c r="EH323" s="101"/>
      <c r="EI323" s="101"/>
      <c r="EJ323" s="105"/>
      <c r="EK323" s="105"/>
      <c r="EL323" s="69"/>
      <c r="EM323" s="68"/>
      <c r="EN323" s="68"/>
      <c r="EO323" s="68"/>
      <c r="EP323" s="68"/>
      <c r="EQ323" s="68"/>
      <c r="ER323" s="68"/>
      <c r="ES323" s="15"/>
      <c r="ET323" s="15"/>
      <c r="EU323" s="105"/>
      <c r="EV323" s="105"/>
      <c r="EW323" s="105"/>
      <c r="EX323" s="105"/>
      <c r="EY323" s="105"/>
      <c r="EZ323" s="105"/>
      <c r="FA323" s="67"/>
      <c r="FB323" s="105"/>
      <c r="FC323" s="105"/>
      <c r="FD323" s="105"/>
      <c r="FE323" s="105"/>
      <c r="FF323" s="105"/>
      <c r="FG323" s="105"/>
      <c r="FH323" s="67"/>
      <c r="FI323" s="67"/>
      <c r="FJ323" s="67"/>
      <c r="FK323" s="67"/>
      <c r="FL323" s="67"/>
      <c r="FM323" s="67"/>
      <c r="FN323" s="67"/>
    </row>
    <row r="324" spans="2:170" ht="22.5" customHeight="1" x14ac:dyDescent="0.45">
      <c r="B324" s="133" t="str">
        <f>IF(Data!B323&lt;&gt;"",Data!B323,"")</f>
        <v/>
      </c>
      <c r="C324" s="158" t="str">
        <f>IF(Data!C323&lt;&gt;"",Data!C323,"")</f>
        <v/>
      </c>
      <c r="D324" s="106" t="str">
        <f>IF(Data!D323&lt;&gt;"",Data!D323,"")</f>
        <v/>
      </c>
      <c r="E324" s="140">
        <f>IF(AND(I324=1,Data!T323=0),0,IF(I324=999,999,Data!T323))</f>
        <v>999</v>
      </c>
      <c r="F324" s="140" t="str">
        <f t="shared" si="176"/>
        <v/>
      </c>
      <c r="G324" s="140" t="str">
        <f>IF(Data!K323&lt;&gt;"",Data!K323,"")</f>
        <v/>
      </c>
      <c r="H324" s="141" t="str">
        <f>IF(Data!L323&lt;&gt;"",Data!L323,"")</f>
        <v/>
      </c>
      <c r="I324" s="63">
        <f>IF(Data!M323&lt;&gt;"",Data!M323,"")</f>
        <v>999</v>
      </c>
      <c r="J324" s="63">
        <f t="shared" si="177"/>
        <v>0</v>
      </c>
      <c r="L324" s="64" t="str">
        <f t="shared" si="178"/>
        <v/>
      </c>
      <c r="M324" s="74"/>
      <c r="N324" s="63">
        <f t="shared" si="179"/>
        <v>0</v>
      </c>
      <c r="P324" s="64" t="str">
        <f t="shared" si="180"/>
        <v/>
      </c>
      <c r="R324" s="63">
        <f t="shared" si="181"/>
        <v>0</v>
      </c>
      <c r="S324" s="64" t="str">
        <f t="shared" si="182"/>
        <v/>
      </c>
      <c r="W324" s="310">
        <f t="shared" si="183"/>
        <v>999</v>
      </c>
      <c r="Y324" s="65">
        <f t="shared" si="184"/>
        <v>0</v>
      </c>
      <c r="Z324" s="65">
        <f t="shared" si="185"/>
        <v>0</v>
      </c>
      <c r="AA324" s="65">
        <f t="shared" si="186"/>
        <v>0</v>
      </c>
      <c r="AB324" s="65">
        <f t="shared" si="187"/>
        <v>0</v>
      </c>
      <c r="AC324" s="65">
        <f t="shared" si="188"/>
        <v>0</v>
      </c>
      <c r="AD324" s="65">
        <f t="shared" si="189"/>
        <v>0</v>
      </c>
      <c r="AE324" s="65">
        <f t="shared" si="190"/>
        <v>0</v>
      </c>
      <c r="AF324" s="65">
        <f t="shared" si="191"/>
        <v>0</v>
      </c>
      <c r="AG324" s="65">
        <f t="shared" si="192"/>
        <v>0</v>
      </c>
      <c r="AH324" s="65">
        <f t="shared" si="193"/>
        <v>0</v>
      </c>
      <c r="AI324" s="65">
        <f t="shared" si="194"/>
        <v>0</v>
      </c>
      <c r="AJ324" s="65">
        <f t="shared" si="195"/>
        <v>0</v>
      </c>
      <c r="AK324" s="65">
        <f t="shared" si="196"/>
        <v>0</v>
      </c>
      <c r="AL324" s="65">
        <f t="shared" si="197"/>
        <v>0</v>
      </c>
      <c r="AM324" s="65">
        <f t="shared" si="198"/>
        <v>0</v>
      </c>
      <c r="AN324" s="65">
        <f t="shared" si="199"/>
        <v>0</v>
      </c>
      <c r="AO324" s="65">
        <f t="shared" si="200"/>
        <v>0</v>
      </c>
      <c r="AP324" s="65">
        <f t="shared" si="201"/>
        <v>0</v>
      </c>
      <c r="AQ324" s="65">
        <f t="shared" si="202"/>
        <v>0</v>
      </c>
      <c r="AR324" s="65">
        <f t="shared" si="203"/>
        <v>0</v>
      </c>
      <c r="AS324" s="65">
        <f t="shared" si="204"/>
        <v>0</v>
      </c>
      <c r="AT324" s="65">
        <f t="shared" si="205"/>
        <v>0</v>
      </c>
      <c r="AU324" s="65">
        <f t="shared" si="206"/>
        <v>0</v>
      </c>
      <c r="AV324" s="65">
        <f t="shared" si="207"/>
        <v>0</v>
      </c>
      <c r="AW324" s="65">
        <f t="shared" si="208"/>
        <v>0</v>
      </c>
      <c r="AX324" s="65">
        <f t="shared" si="209"/>
        <v>0</v>
      </c>
      <c r="AY324" s="65">
        <f t="shared" si="210"/>
        <v>0</v>
      </c>
      <c r="AZ324" s="65">
        <f t="shared" si="211"/>
        <v>0</v>
      </c>
      <c r="BA324" s="65">
        <f t="shared" si="212"/>
        <v>0</v>
      </c>
      <c r="BB324" s="65">
        <f t="shared" si="213"/>
        <v>0</v>
      </c>
      <c r="BC324" s="65">
        <f t="shared" si="214"/>
        <v>0</v>
      </c>
      <c r="BD324" s="65">
        <f t="shared" si="215"/>
        <v>0</v>
      </c>
      <c r="BE324" s="65">
        <f t="shared" si="216"/>
        <v>0</v>
      </c>
      <c r="BF324" s="65">
        <f t="shared" si="217"/>
        <v>0</v>
      </c>
      <c r="BG324" s="65">
        <f t="shared" si="218"/>
        <v>0</v>
      </c>
      <c r="BI324" s="371">
        <v>2069</v>
      </c>
      <c r="BJ324" s="342">
        <v>12.6</v>
      </c>
      <c r="BK324" s="342">
        <v>14.646476381034049</v>
      </c>
      <c r="BL324" s="342">
        <v>15.709857285775536</v>
      </c>
      <c r="BM324" s="342">
        <v>16.773238190517024</v>
      </c>
      <c r="BN324" s="342">
        <v>18.899999999999999</v>
      </c>
      <c r="BO324" s="342">
        <v>22.302818895172759</v>
      </c>
      <c r="BP324" s="342">
        <v>24.004228342759141</v>
      </c>
      <c r="BQ324" s="342">
        <v>25.705637790345524</v>
      </c>
      <c r="BR324" s="342">
        <v>29.108456685518284</v>
      </c>
      <c r="BS324" s="65"/>
      <c r="BT324" s="371">
        <v>2069</v>
      </c>
      <c r="BU324" s="342">
        <v>99.379922007390931</v>
      </c>
      <c r="BV324" s="342">
        <v>103.68661467159396</v>
      </c>
      <c r="BW324" s="342">
        <v>105.83996100369546</v>
      </c>
      <c r="BX324" s="342">
        <v>107.99330733579697</v>
      </c>
      <c r="BY324" s="342">
        <v>112.3</v>
      </c>
      <c r="BZ324" s="342">
        <v>116.8725378903884</v>
      </c>
      <c r="CA324" s="342">
        <v>119.1588068355826</v>
      </c>
      <c r="CB324" s="342">
        <v>121.4450757807768</v>
      </c>
      <c r="CC324" s="342">
        <v>126.01761367116521</v>
      </c>
      <c r="CE324" s="385">
        <v>95.75</v>
      </c>
      <c r="CF324" s="342">
        <v>11.21522693399212</v>
      </c>
      <c r="CG324" s="342">
        <v>12.318484622661414</v>
      </c>
      <c r="CH324" s="342">
        <v>12.87011346699606</v>
      </c>
      <c r="CI324" s="342">
        <v>13.421742311330707</v>
      </c>
      <c r="CJ324" s="342">
        <v>14.525</v>
      </c>
      <c r="CK324" s="342">
        <v>16.120071357112234</v>
      </c>
      <c r="CL324" s="342">
        <v>16.91760703566835</v>
      </c>
      <c r="CM324" s="342">
        <v>17.715142714224466</v>
      </c>
      <c r="CN324" s="342">
        <v>19.310214071336695</v>
      </c>
      <c r="CO324" s="342">
        <v>10.875350150064312</v>
      </c>
      <c r="CP324" s="342">
        <v>11.991900100042876</v>
      </c>
      <c r="CQ324" s="342">
        <v>12.550175075032158</v>
      </c>
      <c r="CR324" s="342">
        <v>13.108450050021439</v>
      </c>
      <c r="CS324" s="342">
        <v>14.225</v>
      </c>
      <c r="CT324" s="342">
        <v>15.713733266638084</v>
      </c>
      <c r="CU324" s="342">
        <v>16.458099899957126</v>
      </c>
      <c r="CV324" s="342">
        <v>17.202466533276169</v>
      </c>
      <c r="CW324" s="342">
        <v>18.691199799914251</v>
      </c>
      <c r="CY324" s="101">
        <f t="shared" si="219"/>
        <v>0</v>
      </c>
      <c r="CZ324" s="101"/>
      <c r="DA324" s="101"/>
      <c r="DB324" s="311"/>
      <c r="DC324" s="311"/>
      <c r="DD324" s="311"/>
      <c r="DE324" s="311"/>
      <c r="DF324" s="311"/>
      <c r="DP324" s="311"/>
      <c r="DQ324" s="311"/>
      <c r="DR324" s="311"/>
      <c r="DS324" s="311"/>
      <c r="DT324" s="311"/>
      <c r="DU324" s="311"/>
      <c r="DV324" s="311"/>
      <c r="DW324" s="311"/>
      <c r="DX324" s="101"/>
      <c r="DY324" s="101"/>
      <c r="DZ324" s="101"/>
      <c r="EA324" s="101"/>
      <c r="EB324" s="101"/>
      <c r="EC324" s="101"/>
      <c r="ED324" s="101"/>
      <c r="EE324" s="311"/>
      <c r="EF324" s="101"/>
      <c r="EG324" s="101"/>
      <c r="EH324" s="101"/>
      <c r="EI324" s="101"/>
      <c r="EJ324" s="105"/>
      <c r="EK324" s="105"/>
      <c r="EL324" s="69"/>
      <c r="EM324" s="68"/>
      <c r="EN324" s="68"/>
      <c r="EO324" s="68"/>
      <c r="EP324" s="68"/>
      <c r="EQ324" s="68"/>
      <c r="ER324" s="68"/>
      <c r="ES324" s="15"/>
      <c r="ET324" s="15"/>
      <c r="EU324" s="105"/>
      <c r="EV324" s="105"/>
      <c r="EW324" s="105"/>
      <c r="EX324" s="105"/>
      <c r="EY324" s="105"/>
      <c r="EZ324" s="105"/>
      <c r="FA324" s="67"/>
      <c r="FB324" s="105"/>
      <c r="FC324" s="105"/>
      <c r="FD324" s="105"/>
      <c r="FE324" s="105"/>
      <c r="FF324" s="105"/>
      <c r="FG324" s="105"/>
      <c r="FH324" s="67"/>
      <c r="FI324" s="67"/>
      <c r="FJ324" s="67"/>
      <c r="FK324" s="67"/>
      <c r="FL324" s="67"/>
      <c r="FM324" s="67"/>
      <c r="FN324" s="67"/>
    </row>
    <row r="325" spans="2:170" ht="22.5" customHeight="1" x14ac:dyDescent="0.45">
      <c r="B325" s="133" t="str">
        <f>IF(Data!B324&lt;&gt;"",Data!B324,"")</f>
        <v/>
      </c>
      <c r="C325" s="158" t="str">
        <f>IF(Data!C324&lt;&gt;"",Data!C324,"")</f>
        <v/>
      </c>
      <c r="D325" s="106" t="str">
        <f>IF(Data!D324&lt;&gt;"",Data!D324,"")</f>
        <v/>
      </c>
      <c r="E325" s="140">
        <f>IF(AND(I325=1,Data!T324=0),0,IF(I325=999,999,Data!T324))</f>
        <v>999</v>
      </c>
      <c r="F325" s="140" t="str">
        <f t="shared" si="176"/>
        <v/>
      </c>
      <c r="G325" s="140" t="str">
        <f>IF(Data!K324&lt;&gt;"",Data!K324,"")</f>
        <v/>
      </c>
      <c r="H325" s="141" t="str">
        <f>IF(Data!L324&lt;&gt;"",Data!L324,"")</f>
        <v/>
      </c>
      <c r="I325" s="63">
        <f>IF(Data!M324&lt;&gt;"",Data!M324,"")</f>
        <v>999</v>
      </c>
      <c r="J325" s="63">
        <f t="shared" si="177"/>
        <v>0</v>
      </c>
      <c r="L325" s="64" t="str">
        <f t="shared" si="178"/>
        <v/>
      </c>
      <c r="M325" s="74"/>
      <c r="N325" s="63">
        <f t="shared" si="179"/>
        <v>0</v>
      </c>
      <c r="P325" s="64" t="str">
        <f t="shared" si="180"/>
        <v/>
      </c>
      <c r="R325" s="63">
        <f t="shared" si="181"/>
        <v>0</v>
      </c>
      <c r="S325" s="64" t="str">
        <f t="shared" si="182"/>
        <v/>
      </c>
      <c r="W325" s="310">
        <f t="shared" si="183"/>
        <v>999</v>
      </c>
      <c r="Y325" s="65">
        <f t="shared" si="184"/>
        <v>0</v>
      </c>
      <c r="Z325" s="65">
        <f t="shared" si="185"/>
        <v>0</v>
      </c>
      <c r="AA325" s="65">
        <f t="shared" si="186"/>
        <v>0</v>
      </c>
      <c r="AB325" s="65">
        <f t="shared" si="187"/>
        <v>0</v>
      </c>
      <c r="AC325" s="65">
        <f t="shared" si="188"/>
        <v>0</v>
      </c>
      <c r="AD325" s="65">
        <f t="shared" si="189"/>
        <v>0</v>
      </c>
      <c r="AE325" s="65">
        <f t="shared" si="190"/>
        <v>0</v>
      </c>
      <c r="AF325" s="65">
        <f t="shared" si="191"/>
        <v>0</v>
      </c>
      <c r="AG325" s="65">
        <f t="shared" si="192"/>
        <v>0</v>
      </c>
      <c r="AH325" s="65">
        <f t="shared" si="193"/>
        <v>0</v>
      </c>
      <c r="AI325" s="65">
        <f t="shared" si="194"/>
        <v>0</v>
      </c>
      <c r="AJ325" s="65">
        <f t="shared" si="195"/>
        <v>0</v>
      </c>
      <c r="AK325" s="65">
        <f t="shared" si="196"/>
        <v>0</v>
      </c>
      <c r="AL325" s="65">
        <f t="shared" si="197"/>
        <v>0</v>
      </c>
      <c r="AM325" s="65">
        <f t="shared" si="198"/>
        <v>0</v>
      </c>
      <c r="AN325" s="65">
        <f t="shared" si="199"/>
        <v>0</v>
      </c>
      <c r="AO325" s="65">
        <f t="shared" si="200"/>
        <v>0</v>
      </c>
      <c r="AP325" s="65">
        <f t="shared" si="201"/>
        <v>0</v>
      </c>
      <c r="AQ325" s="65">
        <f t="shared" si="202"/>
        <v>0</v>
      </c>
      <c r="AR325" s="65">
        <f t="shared" si="203"/>
        <v>0</v>
      </c>
      <c r="AS325" s="65">
        <f t="shared" si="204"/>
        <v>0</v>
      </c>
      <c r="AT325" s="65">
        <f t="shared" si="205"/>
        <v>0</v>
      </c>
      <c r="AU325" s="65">
        <f t="shared" si="206"/>
        <v>0</v>
      </c>
      <c r="AV325" s="65">
        <f t="shared" si="207"/>
        <v>0</v>
      </c>
      <c r="AW325" s="65">
        <f t="shared" si="208"/>
        <v>0</v>
      </c>
      <c r="AX325" s="65">
        <f t="shared" si="209"/>
        <v>0</v>
      </c>
      <c r="AY325" s="65">
        <f t="shared" si="210"/>
        <v>0</v>
      </c>
      <c r="AZ325" s="65">
        <f t="shared" si="211"/>
        <v>0</v>
      </c>
      <c r="BA325" s="65">
        <f t="shared" si="212"/>
        <v>0</v>
      </c>
      <c r="BB325" s="65">
        <f t="shared" si="213"/>
        <v>0</v>
      </c>
      <c r="BC325" s="65">
        <f t="shared" si="214"/>
        <v>0</v>
      </c>
      <c r="BD325" s="65">
        <f t="shared" si="215"/>
        <v>0</v>
      </c>
      <c r="BE325" s="65">
        <f t="shared" si="216"/>
        <v>0</v>
      </c>
      <c r="BF325" s="65">
        <f t="shared" si="217"/>
        <v>0</v>
      </c>
      <c r="BG325" s="65">
        <f t="shared" si="218"/>
        <v>0</v>
      </c>
      <c r="BI325" s="371">
        <v>2070</v>
      </c>
      <c r="BJ325" s="342">
        <v>12.7</v>
      </c>
      <c r="BK325" s="342">
        <v>14.852814471508196</v>
      </c>
      <c r="BL325" s="342">
        <v>15.889610853631147</v>
      </c>
      <c r="BM325" s="342">
        <v>16.926407235754098</v>
      </c>
      <c r="BN325" s="342">
        <v>19</v>
      </c>
      <c r="BO325" s="342">
        <v>22.455987940409834</v>
      </c>
      <c r="BP325" s="342">
        <v>24.183981910614751</v>
      </c>
      <c r="BQ325" s="342">
        <v>25.911975880819671</v>
      </c>
      <c r="BR325" s="342">
        <v>29.367963821229505</v>
      </c>
      <c r="BS325" s="65"/>
      <c r="BT325" s="371">
        <v>2070</v>
      </c>
      <c r="BU325" s="342">
        <v>99.879922007390931</v>
      </c>
      <c r="BV325" s="342">
        <v>104.18661467159396</v>
      </c>
      <c r="BW325" s="342">
        <v>106.33996100369546</v>
      </c>
      <c r="BX325" s="342">
        <v>108.49330733579697</v>
      </c>
      <c r="BY325" s="342">
        <v>112.8</v>
      </c>
      <c r="BZ325" s="342">
        <v>117.3725378903884</v>
      </c>
      <c r="CA325" s="342">
        <v>119.6588068355826</v>
      </c>
      <c r="CB325" s="342">
        <v>121.9450757807768</v>
      </c>
      <c r="CC325" s="342">
        <v>126.51761367116521</v>
      </c>
      <c r="CE325" s="385">
        <v>96</v>
      </c>
      <c r="CF325" s="342">
        <v>11.250350150064314</v>
      </c>
      <c r="CG325" s="342">
        <v>12.366900100042876</v>
      </c>
      <c r="CH325" s="342">
        <v>12.925175075032156</v>
      </c>
      <c r="CI325" s="342">
        <v>13.483450050021437</v>
      </c>
      <c r="CJ325" s="342">
        <v>14.6</v>
      </c>
      <c r="CK325" s="342">
        <v>16.195071357112234</v>
      </c>
      <c r="CL325" s="342">
        <v>16.99260703566835</v>
      </c>
      <c r="CM325" s="342">
        <v>17.790142714224466</v>
      </c>
      <c r="CN325" s="342">
        <v>19.385214071336698</v>
      </c>
      <c r="CO325" s="342">
        <v>10.950350150064311</v>
      </c>
      <c r="CP325" s="342">
        <v>12.066900100042876</v>
      </c>
      <c r="CQ325" s="342">
        <v>12.625175075032157</v>
      </c>
      <c r="CR325" s="342">
        <v>13.183450050021438</v>
      </c>
      <c r="CS325" s="342">
        <v>14.3</v>
      </c>
      <c r="CT325" s="342">
        <v>15.788733266638085</v>
      </c>
      <c r="CU325" s="342">
        <v>16.533099899957126</v>
      </c>
      <c r="CV325" s="342">
        <v>17.277466533276169</v>
      </c>
      <c r="CW325" s="342">
        <v>18.766199799914251</v>
      </c>
      <c r="CY325" s="101">
        <f t="shared" si="219"/>
        <v>0</v>
      </c>
      <c r="CZ325" s="101"/>
      <c r="DA325" s="101"/>
      <c r="DB325" s="311"/>
      <c r="DC325" s="311"/>
      <c r="DD325" s="311"/>
      <c r="DE325" s="311"/>
      <c r="DF325" s="311"/>
      <c r="DP325" s="311"/>
      <c r="DQ325" s="311"/>
      <c r="DR325" s="311"/>
      <c r="DS325" s="311"/>
      <c r="DT325" s="311"/>
      <c r="DU325" s="311"/>
      <c r="DV325" s="311"/>
      <c r="DW325" s="311"/>
      <c r="DX325" s="101"/>
      <c r="DY325" s="101"/>
      <c r="DZ325" s="101"/>
      <c r="EA325" s="101"/>
      <c r="EB325" s="101"/>
      <c r="EC325" s="101"/>
      <c r="ED325" s="101"/>
      <c r="EE325" s="311"/>
      <c r="EF325" s="101"/>
      <c r="EG325" s="101"/>
      <c r="EH325" s="101"/>
      <c r="EI325" s="101"/>
      <c r="EJ325" s="105"/>
      <c r="EK325" s="105"/>
      <c r="EL325" s="69"/>
      <c r="EM325" s="68"/>
      <c r="EN325" s="68"/>
      <c r="EO325" s="68"/>
      <c r="EP325" s="68"/>
      <c r="EQ325" s="68"/>
      <c r="ER325" s="68"/>
      <c r="ES325" s="15"/>
      <c r="ET325" s="15"/>
      <c r="EU325" s="105"/>
      <c r="EV325" s="105"/>
      <c r="EW325" s="105"/>
      <c r="EX325" s="105"/>
      <c r="EY325" s="105"/>
      <c r="EZ325" s="105"/>
      <c r="FA325" s="67"/>
      <c r="FB325" s="105"/>
      <c r="FC325" s="105"/>
      <c r="FD325" s="105"/>
      <c r="FE325" s="105"/>
      <c r="FF325" s="105"/>
      <c r="FG325" s="105"/>
      <c r="FH325" s="67"/>
      <c r="FI325" s="67"/>
      <c r="FJ325" s="67"/>
      <c r="FK325" s="67"/>
      <c r="FL325" s="67"/>
      <c r="FM325" s="67"/>
      <c r="FN325" s="67"/>
    </row>
    <row r="326" spans="2:170" ht="22.5" customHeight="1" x14ac:dyDescent="0.45">
      <c r="B326" s="133" t="str">
        <f>IF(Data!B325&lt;&gt;"",Data!B325,"")</f>
        <v/>
      </c>
      <c r="C326" s="158" t="str">
        <f>IF(Data!C325&lt;&gt;"",Data!C325,"")</f>
        <v/>
      </c>
      <c r="D326" s="106" t="str">
        <f>IF(Data!D325&lt;&gt;"",Data!D325,"")</f>
        <v/>
      </c>
      <c r="E326" s="140">
        <f>IF(AND(I326=1,Data!T325=0),0,IF(I326=999,999,Data!T325))</f>
        <v>999</v>
      </c>
      <c r="F326" s="140" t="str">
        <f t="shared" si="176"/>
        <v/>
      </c>
      <c r="G326" s="140" t="str">
        <f>IF(Data!K325&lt;&gt;"",Data!K325,"")</f>
        <v/>
      </c>
      <c r="H326" s="141" t="str">
        <f>IF(Data!L325&lt;&gt;"",Data!L325,"")</f>
        <v/>
      </c>
      <c r="I326" s="63">
        <f>IF(Data!M325&lt;&gt;"",Data!M325,"")</f>
        <v>999</v>
      </c>
      <c r="J326" s="63">
        <f t="shared" si="177"/>
        <v>0</v>
      </c>
      <c r="L326" s="64" t="str">
        <f t="shared" si="178"/>
        <v/>
      </c>
      <c r="M326" s="74"/>
      <c r="N326" s="63">
        <f t="shared" si="179"/>
        <v>0</v>
      </c>
      <c r="P326" s="64" t="str">
        <f t="shared" si="180"/>
        <v/>
      </c>
      <c r="R326" s="63">
        <f t="shared" si="181"/>
        <v>0</v>
      </c>
      <c r="S326" s="64" t="str">
        <f t="shared" si="182"/>
        <v/>
      </c>
      <c r="W326" s="310">
        <f t="shared" si="183"/>
        <v>999</v>
      </c>
      <c r="Y326" s="65">
        <f t="shared" si="184"/>
        <v>0</v>
      </c>
      <c r="Z326" s="65">
        <f t="shared" si="185"/>
        <v>0</v>
      </c>
      <c r="AA326" s="65">
        <f t="shared" si="186"/>
        <v>0</v>
      </c>
      <c r="AB326" s="65">
        <f t="shared" si="187"/>
        <v>0</v>
      </c>
      <c r="AC326" s="65">
        <f t="shared" si="188"/>
        <v>0</v>
      </c>
      <c r="AD326" s="65">
        <f t="shared" si="189"/>
        <v>0</v>
      </c>
      <c r="AE326" s="65">
        <f t="shared" si="190"/>
        <v>0</v>
      </c>
      <c r="AF326" s="65">
        <f t="shared" si="191"/>
        <v>0</v>
      </c>
      <c r="AG326" s="65">
        <f t="shared" si="192"/>
        <v>0</v>
      </c>
      <c r="AH326" s="65">
        <f t="shared" si="193"/>
        <v>0</v>
      </c>
      <c r="AI326" s="65">
        <f t="shared" si="194"/>
        <v>0</v>
      </c>
      <c r="AJ326" s="65">
        <f t="shared" si="195"/>
        <v>0</v>
      </c>
      <c r="AK326" s="65">
        <f t="shared" si="196"/>
        <v>0</v>
      </c>
      <c r="AL326" s="65">
        <f t="shared" si="197"/>
        <v>0</v>
      </c>
      <c r="AM326" s="65">
        <f t="shared" si="198"/>
        <v>0</v>
      </c>
      <c r="AN326" s="65">
        <f t="shared" si="199"/>
        <v>0</v>
      </c>
      <c r="AO326" s="65">
        <f t="shared" si="200"/>
        <v>0</v>
      </c>
      <c r="AP326" s="65">
        <f t="shared" si="201"/>
        <v>0</v>
      </c>
      <c r="AQ326" s="65">
        <f t="shared" si="202"/>
        <v>0</v>
      </c>
      <c r="AR326" s="65">
        <f t="shared" si="203"/>
        <v>0</v>
      </c>
      <c r="AS326" s="65">
        <f t="shared" si="204"/>
        <v>0</v>
      </c>
      <c r="AT326" s="65">
        <f t="shared" si="205"/>
        <v>0</v>
      </c>
      <c r="AU326" s="65">
        <f t="shared" si="206"/>
        <v>0</v>
      </c>
      <c r="AV326" s="65">
        <f t="shared" si="207"/>
        <v>0</v>
      </c>
      <c r="AW326" s="65">
        <f t="shared" si="208"/>
        <v>0</v>
      </c>
      <c r="AX326" s="65">
        <f t="shared" si="209"/>
        <v>0</v>
      </c>
      <c r="AY326" s="65">
        <f t="shared" si="210"/>
        <v>0</v>
      </c>
      <c r="AZ326" s="65">
        <f t="shared" si="211"/>
        <v>0</v>
      </c>
      <c r="BA326" s="65">
        <f t="shared" si="212"/>
        <v>0</v>
      </c>
      <c r="BB326" s="65">
        <f t="shared" si="213"/>
        <v>0</v>
      </c>
      <c r="BC326" s="65">
        <f t="shared" si="214"/>
        <v>0</v>
      </c>
      <c r="BD326" s="65">
        <f t="shared" si="215"/>
        <v>0</v>
      </c>
      <c r="BE326" s="65">
        <f t="shared" si="216"/>
        <v>0</v>
      </c>
      <c r="BF326" s="65">
        <f t="shared" si="217"/>
        <v>0</v>
      </c>
      <c r="BG326" s="65">
        <f t="shared" si="218"/>
        <v>0</v>
      </c>
      <c r="BI326" s="371">
        <v>2071</v>
      </c>
      <c r="BJ326" s="342">
        <v>12.819714571551073</v>
      </c>
      <c r="BK326" s="342">
        <v>14.946476381034049</v>
      </c>
      <c r="BL326" s="342">
        <v>16.009857285775539</v>
      </c>
      <c r="BM326" s="342">
        <v>17.073238190517024</v>
      </c>
      <c r="BN326" s="342">
        <v>19.2</v>
      </c>
      <c r="BO326" s="342">
        <v>22.70915698564691</v>
      </c>
      <c r="BP326" s="342">
        <v>24.463735478470365</v>
      </c>
      <c r="BQ326" s="342">
        <v>26.218313971293821</v>
      </c>
      <c r="BR326" s="342">
        <v>29.727470956940731</v>
      </c>
      <c r="BS326" s="65"/>
      <c r="BT326" s="371">
        <v>2071</v>
      </c>
      <c r="BU326" s="342">
        <v>100.3204148716797</v>
      </c>
      <c r="BV326" s="342">
        <v>104.6802765811198</v>
      </c>
      <c r="BW326" s="342">
        <v>106.86020743583987</v>
      </c>
      <c r="BX326" s="342">
        <v>109.04013829055991</v>
      </c>
      <c r="BY326" s="342">
        <v>113.4</v>
      </c>
      <c r="BZ326" s="342">
        <v>117.97253789038839</v>
      </c>
      <c r="CA326" s="342">
        <v>120.25880683558259</v>
      </c>
      <c r="CB326" s="342">
        <v>122.5450757807768</v>
      </c>
      <c r="CC326" s="342">
        <v>127.11761367116519</v>
      </c>
      <c r="CE326" s="385">
        <v>96.25</v>
      </c>
      <c r="CF326" s="342">
        <v>11.300350150064313</v>
      </c>
      <c r="CG326" s="342">
        <v>12.416900100042877</v>
      </c>
      <c r="CH326" s="342">
        <v>12.975175075032155</v>
      </c>
      <c r="CI326" s="342">
        <v>13.533450050021436</v>
      </c>
      <c r="CJ326" s="342">
        <v>14.65</v>
      </c>
      <c r="CK326" s="342">
        <v>16.258363618421502</v>
      </c>
      <c r="CL326" s="342">
        <v>17.062545427632251</v>
      </c>
      <c r="CM326" s="342">
        <v>17.866727236843001</v>
      </c>
      <c r="CN326" s="342">
        <v>19.475090855264504</v>
      </c>
      <c r="CO326" s="342">
        <v>10.985473366136507</v>
      </c>
      <c r="CP326" s="342">
        <v>12.115315577424338</v>
      </c>
      <c r="CQ326" s="342">
        <v>12.680236683068255</v>
      </c>
      <c r="CR326" s="342">
        <v>13.24515778871217</v>
      </c>
      <c r="CS326" s="342">
        <v>14.375</v>
      </c>
      <c r="CT326" s="342">
        <v>15.877025527947353</v>
      </c>
      <c r="CU326" s="342">
        <v>16.62803829192103</v>
      </c>
      <c r="CV326" s="342">
        <v>17.379051055894706</v>
      </c>
      <c r="CW326" s="342">
        <v>18.881076583842056</v>
      </c>
      <c r="CY326" s="101">
        <f t="shared" si="219"/>
        <v>0</v>
      </c>
      <c r="CZ326" s="101"/>
      <c r="DA326" s="101"/>
      <c r="DB326" s="311"/>
      <c r="DC326" s="311"/>
      <c r="DD326" s="311"/>
      <c r="DE326" s="311"/>
      <c r="DF326" s="311"/>
      <c r="DP326" s="311"/>
      <c r="DQ326" s="311"/>
      <c r="DR326" s="311"/>
      <c r="DS326" s="311"/>
      <c r="DT326" s="311"/>
      <c r="DU326" s="311"/>
      <c r="DV326" s="311"/>
      <c r="DW326" s="311"/>
      <c r="DX326" s="101"/>
      <c r="DY326" s="101"/>
      <c r="DZ326" s="101"/>
      <c r="EA326" s="101"/>
      <c r="EB326" s="101"/>
      <c r="EC326" s="101"/>
      <c r="ED326" s="101"/>
      <c r="EE326" s="311"/>
      <c r="EF326" s="101"/>
      <c r="EG326" s="101"/>
      <c r="EH326" s="101"/>
      <c r="EI326" s="101"/>
      <c r="EJ326" s="105"/>
      <c r="EK326" s="105"/>
      <c r="EL326" s="69"/>
      <c r="EM326" s="68"/>
      <c r="EN326" s="68"/>
      <c r="EO326" s="68"/>
      <c r="EP326" s="68"/>
      <c r="EQ326" s="68"/>
      <c r="ER326" s="68"/>
      <c r="ES326" s="15"/>
      <c r="ET326" s="15"/>
      <c r="EU326" s="105"/>
      <c r="EV326" s="105"/>
      <c r="EW326" s="105"/>
      <c r="EX326" s="105"/>
      <c r="EY326" s="105"/>
      <c r="EZ326" s="105"/>
      <c r="FA326" s="67"/>
      <c r="FB326" s="105"/>
      <c r="FC326" s="105"/>
      <c r="FD326" s="105"/>
      <c r="FE326" s="105"/>
      <c r="FF326" s="105"/>
      <c r="FG326" s="105"/>
      <c r="FH326" s="67"/>
      <c r="FI326" s="67"/>
      <c r="FJ326" s="67"/>
      <c r="FK326" s="67"/>
      <c r="FL326" s="67"/>
      <c r="FM326" s="67"/>
      <c r="FN326" s="67"/>
    </row>
    <row r="327" spans="2:170" ht="22.5" customHeight="1" x14ac:dyDescent="0.45">
      <c r="B327" s="133" t="str">
        <f>IF(Data!B326&lt;&gt;"",Data!B326,"")</f>
        <v/>
      </c>
      <c r="C327" s="158" t="str">
        <f>IF(Data!C326&lt;&gt;"",Data!C326,"")</f>
        <v/>
      </c>
      <c r="D327" s="106" t="str">
        <f>IF(Data!D326&lt;&gt;"",Data!D326,"")</f>
        <v/>
      </c>
      <c r="E327" s="140">
        <f>IF(AND(I327=1,Data!T326=0),0,IF(I327=999,999,Data!T326))</f>
        <v>999</v>
      </c>
      <c r="F327" s="140" t="str">
        <f t="shared" si="176"/>
        <v/>
      </c>
      <c r="G327" s="140" t="str">
        <f>IF(Data!K326&lt;&gt;"",Data!K326,"")</f>
        <v/>
      </c>
      <c r="H327" s="141" t="str">
        <f>IF(Data!L326&lt;&gt;"",Data!L326,"")</f>
        <v/>
      </c>
      <c r="I327" s="63">
        <f>IF(Data!M326&lt;&gt;"",Data!M326,"")</f>
        <v>999</v>
      </c>
      <c r="J327" s="63">
        <f t="shared" si="177"/>
        <v>0</v>
      </c>
      <c r="L327" s="64" t="str">
        <f t="shared" si="178"/>
        <v/>
      </c>
      <c r="M327" s="74"/>
      <c r="N327" s="63">
        <f t="shared" si="179"/>
        <v>0</v>
      </c>
      <c r="P327" s="64" t="str">
        <f t="shared" si="180"/>
        <v/>
      </c>
      <c r="R327" s="63">
        <f t="shared" si="181"/>
        <v>0</v>
      </c>
      <c r="S327" s="64" t="str">
        <f t="shared" si="182"/>
        <v/>
      </c>
      <c r="W327" s="310">
        <f t="shared" si="183"/>
        <v>999</v>
      </c>
      <c r="Y327" s="65">
        <f t="shared" si="184"/>
        <v>0</v>
      </c>
      <c r="Z327" s="65">
        <f t="shared" si="185"/>
        <v>0</v>
      </c>
      <c r="AA327" s="65">
        <f t="shared" si="186"/>
        <v>0</v>
      </c>
      <c r="AB327" s="65">
        <f t="shared" si="187"/>
        <v>0</v>
      </c>
      <c r="AC327" s="65">
        <f t="shared" si="188"/>
        <v>0</v>
      </c>
      <c r="AD327" s="65">
        <f t="shared" si="189"/>
        <v>0</v>
      </c>
      <c r="AE327" s="65">
        <f t="shared" si="190"/>
        <v>0</v>
      </c>
      <c r="AF327" s="65">
        <f t="shared" si="191"/>
        <v>0</v>
      </c>
      <c r="AG327" s="65">
        <f t="shared" si="192"/>
        <v>0</v>
      </c>
      <c r="AH327" s="65">
        <f t="shared" si="193"/>
        <v>0</v>
      </c>
      <c r="AI327" s="65">
        <f t="shared" si="194"/>
        <v>0</v>
      </c>
      <c r="AJ327" s="65">
        <f t="shared" si="195"/>
        <v>0</v>
      </c>
      <c r="AK327" s="65">
        <f t="shared" si="196"/>
        <v>0</v>
      </c>
      <c r="AL327" s="65">
        <f t="shared" si="197"/>
        <v>0</v>
      </c>
      <c r="AM327" s="65">
        <f t="shared" si="198"/>
        <v>0</v>
      </c>
      <c r="AN327" s="65">
        <f t="shared" si="199"/>
        <v>0</v>
      </c>
      <c r="AO327" s="65">
        <f t="shared" si="200"/>
        <v>0</v>
      </c>
      <c r="AP327" s="65">
        <f t="shared" si="201"/>
        <v>0</v>
      </c>
      <c r="AQ327" s="65">
        <f t="shared" si="202"/>
        <v>0</v>
      </c>
      <c r="AR327" s="65">
        <f t="shared" si="203"/>
        <v>0</v>
      </c>
      <c r="AS327" s="65">
        <f t="shared" si="204"/>
        <v>0</v>
      </c>
      <c r="AT327" s="65">
        <f t="shared" si="205"/>
        <v>0</v>
      </c>
      <c r="AU327" s="65">
        <f t="shared" si="206"/>
        <v>0</v>
      </c>
      <c r="AV327" s="65">
        <f t="shared" si="207"/>
        <v>0</v>
      </c>
      <c r="AW327" s="65">
        <f t="shared" si="208"/>
        <v>0</v>
      </c>
      <c r="AX327" s="65">
        <f t="shared" si="209"/>
        <v>0</v>
      </c>
      <c r="AY327" s="65">
        <f t="shared" si="210"/>
        <v>0</v>
      </c>
      <c r="AZ327" s="65">
        <f t="shared" si="211"/>
        <v>0</v>
      </c>
      <c r="BA327" s="65">
        <f t="shared" si="212"/>
        <v>0</v>
      </c>
      <c r="BB327" s="65">
        <f t="shared" si="213"/>
        <v>0</v>
      </c>
      <c r="BC327" s="65">
        <f t="shared" si="214"/>
        <v>0</v>
      </c>
      <c r="BD327" s="65">
        <f t="shared" si="215"/>
        <v>0</v>
      </c>
      <c r="BE327" s="65">
        <f t="shared" si="216"/>
        <v>0</v>
      </c>
      <c r="BF327" s="65">
        <f t="shared" si="217"/>
        <v>0</v>
      </c>
      <c r="BG327" s="65">
        <f t="shared" si="218"/>
        <v>0</v>
      </c>
      <c r="BI327" s="371">
        <v>2072</v>
      </c>
      <c r="BJ327" s="342">
        <v>12.860207435839852</v>
      </c>
      <c r="BK327" s="342">
        <v>15.040138290559902</v>
      </c>
      <c r="BL327" s="342">
        <v>16.130103717919926</v>
      </c>
      <c r="BM327" s="342">
        <v>17.22006914527995</v>
      </c>
      <c r="BN327" s="342">
        <v>19.399999999999999</v>
      </c>
      <c r="BO327" s="342">
        <v>22.909156985646909</v>
      </c>
      <c r="BP327" s="342">
        <v>24.663735478470365</v>
      </c>
      <c r="BQ327" s="342">
        <v>26.41831397129382</v>
      </c>
      <c r="BR327" s="342">
        <v>29.927470956940731</v>
      </c>
      <c r="BS327" s="65"/>
      <c r="BT327" s="371">
        <v>2072</v>
      </c>
      <c r="BU327" s="342">
        <v>100.8204148716797</v>
      </c>
      <c r="BV327" s="342">
        <v>105.1802765811198</v>
      </c>
      <c r="BW327" s="342">
        <v>107.36020743583987</v>
      </c>
      <c r="BX327" s="342">
        <v>109.54013829055991</v>
      </c>
      <c r="BY327" s="342">
        <v>113.9</v>
      </c>
      <c r="BZ327" s="342">
        <v>118.47253789038839</v>
      </c>
      <c r="CA327" s="342">
        <v>120.75880683558259</v>
      </c>
      <c r="CB327" s="342">
        <v>123.0450757807768</v>
      </c>
      <c r="CC327" s="342">
        <v>127.61761367116519</v>
      </c>
      <c r="CE327" s="385">
        <v>96.5</v>
      </c>
      <c r="CF327" s="342">
        <v>11.350350150064312</v>
      </c>
      <c r="CG327" s="342">
        <v>12.466900100042876</v>
      </c>
      <c r="CH327" s="342">
        <v>13.025175075032156</v>
      </c>
      <c r="CI327" s="342">
        <v>13.583450050021437</v>
      </c>
      <c r="CJ327" s="342">
        <v>14.7</v>
      </c>
      <c r="CK327" s="342">
        <v>16.32165587973077</v>
      </c>
      <c r="CL327" s="342">
        <v>17.132483819596153</v>
      </c>
      <c r="CM327" s="342">
        <v>17.943311759461537</v>
      </c>
      <c r="CN327" s="342">
        <v>19.564967639192307</v>
      </c>
      <c r="CO327" s="342">
        <v>11.0205965822087</v>
      </c>
      <c r="CP327" s="342">
        <v>12.163731054805801</v>
      </c>
      <c r="CQ327" s="342">
        <v>12.735298291104352</v>
      </c>
      <c r="CR327" s="342">
        <v>13.306865527402902</v>
      </c>
      <c r="CS327" s="342">
        <v>14.45</v>
      </c>
      <c r="CT327" s="342">
        <v>15.96531778925662</v>
      </c>
      <c r="CU327" s="342">
        <v>16.72297668388493</v>
      </c>
      <c r="CV327" s="342">
        <v>17.480635578513244</v>
      </c>
      <c r="CW327" s="342">
        <v>18.995953367769861</v>
      </c>
      <c r="CY327" s="101">
        <f t="shared" si="219"/>
        <v>0</v>
      </c>
      <c r="CZ327" s="101"/>
      <c r="DA327" s="101"/>
      <c r="DB327" s="311"/>
      <c r="DC327" s="311"/>
      <c r="DD327" s="311"/>
      <c r="DE327" s="311"/>
      <c r="DF327" s="311"/>
      <c r="DP327" s="311"/>
      <c r="DQ327" s="311"/>
      <c r="DR327" s="311"/>
      <c r="DS327" s="311"/>
      <c r="DT327" s="311"/>
      <c r="DU327" s="311"/>
      <c r="DV327" s="311"/>
      <c r="DW327" s="311"/>
      <c r="DX327" s="101"/>
      <c r="DY327" s="101"/>
      <c r="DZ327" s="101"/>
      <c r="EA327" s="101"/>
      <c r="EB327" s="101"/>
      <c r="EC327" s="101"/>
      <c r="ED327" s="101"/>
      <c r="EE327" s="311"/>
      <c r="EF327" s="101"/>
      <c r="EG327" s="101"/>
      <c r="EH327" s="101"/>
      <c r="EI327" s="101"/>
      <c r="EJ327" s="105"/>
      <c r="EK327" s="105"/>
      <c r="EL327" s="69"/>
      <c r="EM327" s="68"/>
      <c r="EN327" s="68"/>
      <c r="EO327" s="68"/>
      <c r="EP327" s="68"/>
      <c r="EQ327" s="68"/>
      <c r="ER327" s="68"/>
      <c r="ES327" s="15"/>
      <c r="ET327" s="15"/>
      <c r="EU327" s="105"/>
      <c r="EV327" s="105"/>
      <c r="EW327" s="105"/>
      <c r="EX327" s="105"/>
      <c r="EY327" s="105"/>
      <c r="EZ327" s="105"/>
      <c r="FA327" s="67"/>
      <c r="FB327" s="105"/>
      <c r="FC327" s="105"/>
      <c r="FD327" s="105"/>
      <c r="FE327" s="105"/>
      <c r="FF327" s="105"/>
      <c r="FG327" s="105"/>
      <c r="FH327" s="67"/>
      <c r="FI327" s="67"/>
      <c r="FJ327" s="67"/>
      <c r="FK327" s="67"/>
      <c r="FL327" s="67"/>
      <c r="FM327" s="67"/>
      <c r="FN327" s="67"/>
    </row>
    <row r="328" spans="2:170" ht="22.5" customHeight="1" x14ac:dyDescent="0.45">
      <c r="B328" s="133" t="str">
        <f>IF(Data!B327&lt;&gt;"",Data!B327,"")</f>
        <v/>
      </c>
      <c r="C328" s="158" t="str">
        <f>IF(Data!C327&lt;&gt;"",Data!C327,"")</f>
        <v/>
      </c>
      <c r="D328" s="106" t="str">
        <f>IF(Data!D327&lt;&gt;"",Data!D327,"")</f>
        <v/>
      </c>
      <c r="E328" s="140">
        <f>IF(AND(I328=1,Data!T327=0),0,IF(I328=999,999,Data!T327))</f>
        <v>999</v>
      </c>
      <c r="F328" s="140" t="str">
        <f t="shared" si="176"/>
        <v/>
      </c>
      <c r="G328" s="140" t="str">
        <f>IF(Data!K327&lt;&gt;"",Data!K327,"")</f>
        <v/>
      </c>
      <c r="H328" s="141" t="str">
        <f>IF(Data!L327&lt;&gt;"",Data!L327,"")</f>
        <v/>
      </c>
      <c r="I328" s="63">
        <f>IF(Data!M327&lt;&gt;"",Data!M327,"")</f>
        <v>999</v>
      </c>
      <c r="J328" s="63">
        <f t="shared" si="177"/>
        <v>0</v>
      </c>
      <c r="L328" s="64" t="str">
        <f t="shared" si="178"/>
        <v/>
      </c>
      <c r="M328" s="74"/>
      <c r="N328" s="63">
        <f t="shared" si="179"/>
        <v>0</v>
      </c>
      <c r="P328" s="64" t="str">
        <f t="shared" si="180"/>
        <v/>
      </c>
      <c r="R328" s="63">
        <f t="shared" si="181"/>
        <v>0</v>
      </c>
      <c r="S328" s="64" t="str">
        <f t="shared" si="182"/>
        <v/>
      </c>
      <c r="W328" s="310">
        <f t="shared" si="183"/>
        <v>999</v>
      </c>
      <c r="Y328" s="65">
        <f t="shared" si="184"/>
        <v>0</v>
      </c>
      <c r="Z328" s="65">
        <f t="shared" si="185"/>
        <v>0</v>
      </c>
      <c r="AA328" s="65">
        <f t="shared" si="186"/>
        <v>0</v>
      </c>
      <c r="AB328" s="65">
        <f t="shared" si="187"/>
        <v>0</v>
      </c>
      <c r="AC328" s="65">
        <f t="shared" si="188"/>
        <v>0</v>
      </c>
      <c r="AD328" s="65">
        <f t="shared" si="189"/>
        <v>0</v>
      </c>
      <c r="AE328" s="65">
        <f t="shared" si="190"/>
        <v>0</v>
      </c>
      <c r="AF328" s="65">
        <f t="shared" si="191"/>
        <v>0</v>
      </c>
      <c r="AG328" s="65">
        <f t="shared" si="192"/>
        <v>0</v>
      </c>
      <c r="AH328" s="65">
        <f t="shared" si="193"/>
        <v>0</v>
      </c>
      <c r="AI328" s="65">
        <f t="shared" si="194"/>
        <v>0</v>
      </c>
      <c r="AJ328" s="65">
        <f t="shared" si="195"/>
        <v>0</v>
      </c>
      <c r="AK328" s="65">
        <f t="shared" si="196"/>
        <v>0</v>
      </c>
      <c r="AL328" s="65">
        <f t="shared" si="197"/>
        <v>0</v>
      </c>
      <c r="AM328" s="65">
        <f t="shared" si="198"/>
        <v>0</v>
      </c>
      <c r="AN328" s="65">
        <f t="shared" si="199"/>
        <v>0</v>
      </c>
      <c r="AO328" s="65">
        <f t="shared" si="200"/>
        <v>0</v>
      </c>
      <c r="AP328" s="65">
        <f t="shared" si="201"/>
        <v>0</v>
      </c>
      <c r="AQ328" s="65">
        <f t="shared" si="202"/>
        <v>0</v>
      </c>
      <c r="AR328" s="65">
        <f t="shared" si="203"/>
        <v>0</v>
      </c>
      <c r="AS328" s="65">
        <f t="shared" si="204"/>
        <v>0</v>
      </c>
      <c r="AT328" s="65">
        <f t="shared" si="205"/>
        <v>0</v>
      </c>
      <c r="AU328" s="65">
        <f t="shared" si="206"/>
        <v>0</v>
      </c>
      <c r="AV328" s="65">
        <f t="shared" si="207"/>
        <v>0</v>
      </c>
      <c r="AW328" s="65">
        <f t="shared" si="208"/>
        <v>0</v>
      </c>
      <c r="AX328" s="65">
        <f t="shared" si="209"/>
        <v>0</v>
      </c>
      <c r="AY328" s="65">
        <f t="shared" si="210"/>
        <v>0</v>
      </c>
      <c r="AZ328" s="65">
        <f t="shared" si="211"/>
        <v>0</v>
      </c>
      <c r="BA328" s="65">
        <f t="shared" si="212"/>
        <v>0</v>
      </c>
      <c r="BB328" s="65">
        <f t="shared" si="213"/>
        <v>0</v>
      </c>
      <c r="BC328" s="65">
        <f t="shared" si="214"/>
        <v>0</v>
      </c>
      <c r="BD328" s="65">
        <f t="shared" si="215"/>
        <v>0</v>
      </c>
      <c r="BE328" s="65">
        <f t="shared" si="216"/>
        <v>0</v>
      </c>
      <c r="BF328" s="65">
        <f t="shared" si="217"/>
        <v>0</v>
      </c>
      <c r="BG328" s="65">
        <f t="shared" si="218"/>
        <v>0</v>
      </c>
      <c r="BI328" s="371">
        <v>2073</v>
      </c>
      <c r="BJ328" s="342">
        <v>13.06020743583985</v>
      </c>
      <c r="BK328" s="342">
        <v>15.240138290559901</v>
      </c>
      <c r="BL328" s="342">
        <v>16.330103717919926</v>
      </c>
      <c r="BM328" s="342">
        <v>17.42006914527995</v>
      </c>
      <c r="BN328" s="342">
        <v>19.600000000000001</v>
      </c>
      <c r="BO328" s="342">
        <v>23.215495076121059</v>
      </c>
      <c r="BP328" s="342">
        <v>25.023242614181587</v>
      </c>
      <c r="BQ328" s="342">
        <v>26.830990152242116</v>
      </c>
      <c r="BR328" s="342">
        <v>30.446485228363173</v>
      </c>
      <c r="BS328" s="65"/>
      <c r="BT328" s="371">
        <v>2073</v>
      </c>
      <c r="BU328" s="342">
        <v>101.16090773596846</v>
      </c>
      <c r="BV328" s="342">
        <v>105.57393849064565</v>
      </c>
      <c r="BW328" s="342">
        <v>107.78045386798424</v>
      </c>
      <c r="BX328" s="342">
        <v>109.98696924532283</v>
      </c>
      <c r="BY328" s="342">
        <v>114.4</v>
      </c>
      <c r="BZ328" s="342">
        <v>119.02570693562546</v>
      </c>
      <c r="CA328" s="342">
        <v>121.33856040343819</v>
      </c>
      <c r="CB328" s="342">
        <v>123.65141387125094</v>
      </c>
      <c r="CC328" s="342">
        <v>128.27712080687641</v>
      </c>
      <c r="CE328" s="385">
        <v>96.75</v>
      </c>
      <c r="CF328" s="342">
        <v>11.400350150064313</v>
      </c>
      <c r="CG328" s="342">
        <v>12.516900100042875</v>
      </c>
      <c r="CH328" s="342">
        <v>13.075175075032156</v>
      </c>
      <c r="CI328" s="342">
        <v>13.633450050021438</v>
      </c>
      <c r="CJ328" s="342">
        <v>14.75</v>
      </c>
      <c r="CK328" s="342">
        <v>16.384948141040038</v>
      </c>
      <c r="CL328" s="342">
        <v>17.202422211560055</v>
      </c>
      <c r="CM328" s="342">
        <v>18.019896282080076</v>
      </c>
      <c r="CN328" s="342">
        <v>19.65484442312011</v>
      </c>
      <c r="CO328" s="342">
        <v>11.055719798280895</v>
      </c>
      <c r="CP328" s="342">
        <v>12.212146532187264</v>
      </c>
      <c r="CQ328" s="342">
        <v>12.790359899140448</v>
      </c>
      <c r="CR328" s="342">
        <v>13.368573266093634</v>
      </c>
      <c r="CS328" s="342">
        <v>14.525</v>
      </c>
      <c r="CT328" s="342">
        <v>16.053610050565887</v>
      </c>
      <c r="CU328" s="342">
        <v>16.81791507584883</v>
      </c>
      <c r="CV328" s="342">
        <v>17.582220101131782</v>
      </c>
      <c r="CW328" s="342">
        <v>19.110830151697666</v>
      </c>
      <c r="CY328" s="101">
        <f t="shared" si="219"/>
        <v>0</v>
      </c>
      <c r="CZ328" s="101"/>
      <c r="DA328" s="101"/>
      <c r="DB328" s="311"/>
      <c r="DC328" s="311"/>
      <c r="DD328" s="311"/>
      <c r="DE328" s="311"/>
      <c r="DF328" s="311"/>
      <c r="DP328" s="311"/>
      <c r="DQ328" s="311"/>
      <c r="DR328" s="311"/>
      <c r="DS328" s="311"/>
      <c r="DT328" s="311"/>
      <c r="DU328" s="311"/>
      <c r="DV328" s="311"/>
      <c r="DW328" s="311"/>
      <c r="DX328" s="101"/>
      <c r="DY328" s="101"/>
      <c r="DZ328" s="101"/>
      <c r="EA328" s="101"/>
      <c r="EB328" s="101"/>
      <c r="EC328" s="101"/>
      <c r="ED328" s="101"/>
      <c r="EE328" s="311"/>
      <c r="EF328" s="101"/>
      <c r="EG328" s="101"/>
      <c r="EH328" s="101"/>
      <c r="EI328" s="101"/>
      <c r="EJ328" s="105"/>
      <c r="EK328" s="105"/>
      <c r="EL328" s="69"/>
      <c r="EM328" s="68"/>
      <c r="EN328" s="68"/>
      <c r="EO328" s="68"/>
      <c r="EP328" s="68"/>
      <c r="EQ328" s="68"/>
      <c r="ER328" s="68"/>
      <c r="ES328" s="15"/>
      <c r="ET328" s="15"/>
      <c r="EU328" s="105"/>
      <c r="EV328" s="105"/>
      <c r="EW328" s="105"/>
      <c r="EX328" s="105"/>
      <c r="EY328" s="105"/>
      <c r="EZ328" s="105"/>
      <c r="FA328" s="67"/>
      <c r="FB328" s="105"/>
      <c r="FC328" s="105"/>
      <c r="FD328" s="105"/>
      <c r="FE328" s="105"/>
      <c r="FF328" s="105"/>
      <c r="FG328" s="105"/>
      <c r="FH328" s="67"/>
      <c r="FI328" s="67"/>
      <c r="FJ328" s="67"/>
      <c r="FK328" s="67"/>
      <c r="FL328" s="67"/>
      <c r="FM328" s="67"/>
      <c r="FN328" s="67"/>
    </row>
    <row r="329" spans="2:170" ht="22.5" customHeight="1" x14ac:dyDescent="0.45">
      <c r="B329" s="133" t="str">
        <f>IF(Data!B328&lt;&gt;"",Data!B328,"")</f>
        <v/>
      </c>
      <c r="C329" s="158" t="str">
        <f>IF(Data!C328&lt;&gt;"",Data!C328,"")</f>
        <v/>
      </c>
      <c r="D329" s="106" t="str">
        <f>IF(Data!D328&lt;&gt;"",Data!D328,"")</f>
        <v/>
      </c>
      <c r="E329" s="140">
        <f>IF(AND(I329=1,Data!T328=0),0,IF(I329=999,999,Data!T328))</f>
        <v>999</v>
      </c>
      <c r="F329" s="140" t="str">
        <f t="shared" si="176"/>
        <v/>
      </c>
      <c r="G329" s="140" t="str">
        <f>IF(Data!K328&lt;&gt;"",Data!K328,"")</f>
        <v/>
      </c>
      <c r="H329" s="141" t="str">
        <f>IF(Data!L328&lt;&gt;"",Data!L328,"")</f>
        <v/>
      </c>
      <c r="I329" s="63">
        <f>IF(Data!M328&lt;&gt;"",Data!M328,"")</f>
        <v>999</v>
      </c>
      <c r="J329" s="63">
        <f t="shared" si="177"/>
        <v>0</v>
      </c>
      <c r="L329" s="64" t="str">
        <f t="shared" si="178"/>
        <v/>
      </c>
      <c r="M329" s="74"/>
      <c r="N329" s="63">
        <f t="shared" si="179"/>
        <v>0</v>
      </c>
      <c r="P329" s="64" t="str">
        <f t="shared" si="180"/>
        <v/>
      </c>
      <c r="R329" s="63">
        <f t="shared" si="181"/>
        <v>0</v>
      </c>
      <c r="S329" s="64" t="str">
        <f t="shared" si="182"/>
        <v/>
      </c>
      <c r="W329" s="310">
        <f t="shared" si="183"/>
        <v>999</v>
      </c>
      <c r="Y329" s="65">
        <f t="shared" si="184"/>
        <v>0</v>
      </c>
      <c r="Z329" s="65">
        <f t="shared" si="185"/>
        <v>0</v>
      </c>
      <c r="AA329" s="65">
        <f t="shared" si="186"/>
        <v>0</v>
      </c>
      <c r="AB329" s="65">
        <f t="shared" si="187"/>
        <v>0</v>
      </c>
      <c r="AC329" s="65">
        <f t="shared" si="188"/>
        <v>0</v>
      </c>
      <c r="AD329" s="65">
        <f t="shared" si="189"/>
        <v>0</v>
      </c>
      <c r="AE329" s="65">
        <f t="shared" si="190"/>
        <v>0</v>
      </c>
      <c r="AF329" s="65">
        <f t="shared" si="191"/>
        <v>0</v>
      </c>
      <c r="AG329" s="65">
        <f t="shared" si="192"/>
        <v>0</v>
      </c>
      <c r="AH329" s="65">
        <f t="shared" si="193"/>
        <v>0</v>
      </c>
      <c r="AI329" s="65">
        <f t="shared" si="194"/>
        <v>0</v>
      </c>
      <c r="AJ329" s="65">
        <f t="shared" si="195"/>
        <v>0</v>
      </c>
      <c r="AK329" s="65">
        <f t="shared" si="196"/>
        <v>0</v>
      </c>
      <c r="AL329" s="65">
        <f t="shared" si="197"/>
        <v>0</v>
      </c>
      <c r="AM329" s="65">
        <f t="shared" si="198"/>
        <v>0</v>
      </c>
      <c r="AN329" s="65">
        <f t="shared" si="199"/>
        <v>0</v>
      </c>
      <c r="AO329" s="65">
        <f t="shared" si="200"/>
        <v>0</v>
      </c>
      <c r="AP329" s="65">
        <f t="shared" si="201"/>
        <v>0</v>
      </c>
      <c r="AQ329" s="65">
        <f t="shared" si="202"/>
        <v>0</v>
      </c>
      <c r="AR329" s="65">
        <f t="shared" si="203"/>
        <v>0</v>
      </c>
      <c r="AS329" s="65">
        <f t="shared" si="204"/>
        <v>0</v>
      </c>
      <c r="AT329" s="65">
        <f t="shared" si="205"/>
        <v>0</v>
      </c>
      <c r="AU329" s="65">
        <f t="shared" si="206"/>
        <v>0</v>
      </c>
      <c r="AV329" s="65">
        <f t="shared" si="207"/>
        <v>0</v>
      </c>
      <c r="AW329" s="65">
        <f t="shared" si="208"/>
        <v>0</v>
      </c>
      <c r="AX329" s="65">
        <f t="shared" si="209"/>
        <v>0</v>
      </c>
      <c r="AY329" s="65">
        <f t="shared" si="210"/>
        <v>0</v>
      </c>
      <c r="AZ329" s="65">
        <f t="shared" si="211"/>
        <v>0</v>
      </c>
      <c r="BA329" s="65">
        <f t="shared" si="212"/>
        <v>0</v>
      </c>
      <c r="BB329" s="65">
        <f t="shared" si="213"/>
        <v>0</v>
      </c>
      <c r="BC329" s="65">
        <f t="shared" si="214"/>
        <v>0</v>
      </c>
      <c r="BD329" s="65">
        <f t="shared" si="215"/>
        <v>0</v>
      </c>
      <c r="BE329" s="65">
        <f t="shared" si="216"/>
        <v>0</v>
      </c>
      <c r="BF329" s="65">
        <f t="shared" si="217"/>
        <v>0</v>
      </c>
      <c r="BG329" s="65">
        <f t="shared" si="218"/>
        <v>0</v>
      </c>
      <c r="BI329" s="371">
        <v>2074</v>
      </c>
      <c r="BJ329" s="342">
        <v>13.160207435839851</v>
      </c>
      <c r="BK329" s="342">
        <v>15.340138290559899</v>
      </c>
      <c r="BL329" s="342">
        <v>16.430103717919927</v>
      </c>
      <c r="BM329" s="342">
        <v>17.520069145279951</v>
      </c>
      <c r="BN329" s="342">
        <v>19.7</v>
      </c>
      <c r="BO329" s="342">
        <v>23.421833166595206</v>
      </c>
      <c r="BP329" s="342">
        <v>25.282749749892808</v>
      </c>
      <c r="BQ329" s="342">
        <v>27.143666333190414</v>
      </c>
      <c r="BR329" s="342">
        <v>30.865499499785621</v>
      </c>
      <c r="BS329" s="65"/>
      <c r="BT329" s="371">
        <v>2074</v>
      </c>
      <c r="BU329" s="342">
        <v>101.60140060025725</v>
      </c>
      <c r="BV329" s="342">
        <v>106.0676004001715</v>
      </c>
      <c r="BW329" s="342">
        <v>108.30070030012863</v>
      </c>
      <c r="BX329" s="342">
        <v>110.53380020008575</v>
      </c>
      <c r="BY329" s="342">
        <v>115</v>
      </c>
      <c r="BZ329" s="342">
        <v>119.57253789038839</v>
      </c>
      <c r="CA329" s="342">
        <v>121.85880683558258</v>
      </c>
      <c r="CB329" s="342">
        <v>124.14507578077679</v>
      </c>
      <c r="CC329" s="342">
        <v>128.7176136711652</v>
      </c>
      <c r="CE329" s="385">
        <v>97</v>
      </c>
      <c r="CF329" s="342">
        <v>11.450350150064311</v>
      </c>
      <c r="CG329" s="342">
        <v>12.566900100042876</v>
      </c>
      <c r="CH329" s="342">
        <v>13.125175075032157</v>
      </c>
      <c r="CI329" s="342">
        <v>13.683450050021438</v>
      </c>
      <c r="CJ329" s="342">
        <v>14.8</v>
      </c>
      <c r="CK329" s="342">
        <v>16.448240402349306</v>
      </c>
      <c r="CL329" s="342">
        <v>17.272360603523957</v>
      </c>
      <c r="CM329" s="342">
        <v>18.096480804698611</v>
      </c>
      <c r="CN329" s="342">
        <v>19.744721207047917</v>
      </c>
      <c r="CO329" s="342">
        <v>11.090843014353091</v>
      </c>
      <c r="CP329" s="342">
        <v>12.260562009568726</v>
      </c>
      <c r="CQ329" s="342">
        <v>12.845421507176546</v>
      </c>
      <c r="CR329" s="342">
        <v>13.430281004784364</v>
      </c>
      <c r="CS329" s="342">
        <v>14.6</v>
      </c>
      <c r="CT329" s="342">
        <v>16.141902311875157</v>
      </c>
      <c r="CU329" s="342">
        <v>16.912853467812734</v>
      </c>
      <c r="CV329" s="342">
        <v>17.683804623750316</v>
      </c>
      <c r="CW329" s="342">
        <v>19.225706935625471</v>
      </c>
      <c r="CY329" s="101">
        <f t="shared" si="219"/>
        <v>0</v>
      </c>
      <c r="CZ329" s="101"/>
      <c r="DA329" s="101"/>
      <c r="DB329" s="311"/>
      <c r="DC329" s="311"/>
      <c r="DD329" s="311"/>
      <c r="DE329" s="311"/>
      <c r="DF329" s="311"/>
      <c r="DP329" s="311"/>
      <c r="DQ329" s="311"/>
      <c r="DR329" s="311"/>
      <c r="DS329" s="311"/>
      <c r="DT329" s="311"/>
      <c r="DU329" s="311"/>
      <c r="DV329" s="311"/>
      <c r="DW329" s="311"/>
      <c r="DX329" s="101"/>
      <c r="DY329" s="101"/>
      <c r="DZ329" s="101"/>
      <c r="EA329" s="101"/>
      <c r="EB329" s="101"/>
      <c r="EC329" s="101"/>
      <c r="ED329" s="101"/>
      <c r="EE329" s="311"/>
      <c r="EF329" s="101"/>
      <c r="EG329" s="101"/>
      <c r="EH329" s="101"/>
      <c r="EI329" s="101"/>
      <c r="EJ329" s="105"/>
      <c r="EK329" s="105"/>
      <c r="EL329" s="69"/>
      <c r="EM329" s="68"/>
      <c r="EN329" s="68"/>
      <c r="EO329" s="68"/>
      <c r="EP329" s="68"/>
      <c r="EQ329" s="68"/>
      <c r="ER329" s="68"/>
      <c r="ES329" s="15"/>
      <c r="ET329" s="15"/>
      <c r="EU329" s="105"/>
      <c r="EV329" s="105"/>
      <c r="EW329" s="105"/>
      <c r="EX329" s="105"/>
      <c r="EY329" s="105"/>
      <c r="EZ329" s="105"/>
      <c r="FA329" s="67"/>
      <c r="FB329" s="105"/>
      <c r="FC329" s="105"/>
      <c r="FD329" s="105"/>
      <c r="FE329" s="105"/>
      <c r="FF329" s="105"/>
      <c r="FG329" s="105"/>
      <c r="FH329" s="67"/>
      <c r="FI329" s="67"/>
      <c r="FJ329" s="67"/>
      <c r="FK329" s="67"/>
      <c r="FL329" s="67"/>
      <c r="FM329" s="67"/>
      <c r="FN329" s="67"/>
    </row>
    <row r="330" spans="2:170" ht="22.5" customHeight="1" x14ac:dyDescent="0.45">
      <c r="B330" s="133" t="str">
        <f>IF(Data!B329&lt;&gt;"",Data!B329,"")</f>
        <v/>
      </c>
      <c r="C330" s="158" t="str">
        <f>IF(Data!C329&lt;&gt;"",Data!C329,"")</f>
        <v/>
      </c>
      <c r="D330" s="106" t="str">
        <f>IF(Data!D329&lt;&gt;"",Data!D329,"")</f>
        <v/>
      </c>
      <c r="E330" s="140">
        <f>IF(AND(I330=1,Data!T329=0),0,IF(I330=999,999,Data!T329))</f>
        <v>999</v>
      </c>
      <c r="F330" s="140" t="str">
        <f t="shared" si="176"/>
        <v/>
      </c>
      <c r="G330" s="140" t="str">
        <f>IF(Data!K329&lt;&gt;"",Data!K329,"")</f>
        <v/>
      </c>
      <c r="H330" s="141" t="str">
        <f>IF(Data!L329&lt;&gt;"",Data!L329,"")</f>
        <v/>
      </c>
      <c r="I330" s="63">
        <f>IF(Data!M329&lt;&gt;"",Data!M329,"")</f>
        <v>999</v>
      </c>
      <c r="J330" s="63">
        <f t="shared" si="177"/>
        <v>0</v>
      </c>
      <c r="L330" s="64" t="str">
        <f t="shared" si="178"/>
        <v/>
      </c>
      <c r="M330" s="74"/>
      <c r="N330" s="63">
        <f t="shared" si="179"/>
        <v>0</v>
      </c>
      <c r="P330" s="64" t="str">
        <f t="shared" si="180"/>
        <v/>
      </c>
      <c r="R330" s="63">
        <f t="shared" si="181"/>
        <v>0</v>
      </c>
      <c r="S330" s="64" t="str">
        <f t="shared" si="182"/>
        <v/>
      </c>
      <c r="W330" s="310">
        <f t="shared" si="183"/>
        <v>999</v>
      </c>
      <c r="Y330" s="65">
        <f t="shared" si="184"/>
        <v>0</v>
      </c>
      <c r="Z330" s="65">
        <f t="shared" si="185"/>
        <v>0</v>
      </c>
      <c r="AA330" s="65">
        <f t="shared" si="186"/>
        <v>0</v>
      </c>
      <c r="AB330" s="65">
        <f t="shared" si="187"/>
        <v>0</v>
      </c>
      <c r="AC330" s="65">
        <f t="shared" si="188"/>
        <v>0</v>
      </c>
      <c r="AD330" s="65">
        <f t="shared" si="189"/>
        <v>0</v>
      </c>
      <c r="AE330" s="65">
        <f t="shared" si="190"/>
        <v>0</v>
      </c>
      <c r="AF330" s="65">
        <f t="shared" si="191"/>
        <v>0</v>
      </c>
      <c r="AG330" s="65">
        <f t="shared" si="192"/>
        <v>0</v>
      </c>
      <c r="AH330" s="65">
        <f t="shared" si="193"/>
        <v>0</v>
      </c>
      <c r="AI330" s="65">
        <f t="shared" si="194"/>
        <v>0</v>
      </c>
      <c r="AJ330" s="65">
        <f t="shared" si="195"/>
        <v>0</v>
      </c>
      <c r="AK330" s="65">
        <f t="shared" si="196"/>
        <v>0</v>
      </c>
      <c r="AL330" s="65">
        <f t="shared" si="197"/>
        <v>0</v>
      </c>
      <c r="AM330" s="65">
        <f t="shared" si="198"/>
        <v>0</v>
      </c>
      <c r="AN330" s="65">
        <f t="shared" si="199"/>
        <v>0</v>
      </c>
      <c r="AO330" s="65">
        <f t="shared" si="200"/>
        <v>0</v>
      </c>
      <c r="AP330" s="65">
        <f t="shared" si="201"/>
        <v>0</v>
      </c>
      <c r="AQ330" s="65">
        <f t="shared" si="202"/>
        <v>0</v>
      </c>
      <c r="AR330" s="65">
        <f t="shared" si="203"/>
        <v>0</v>
      </c>
      <c r="AS330" s="65">
        <f t="shared" si="204"/>
        <v>0</v>
      </c>
      <c r="AT330" s="65">
        <f t="shared" si="205"/>
        <v>0</v>
      </c>
      <c r="AU330" s="65">
        <f t="shared" si="206"/>
        <v>0</v>
      </c>
      <c r="AV330" s="65">
        <f t="shared" si="207"/>
        <v>0</v>
      </c>
      <c r="AW330" s="65">
        <f t="shared" si="208"/>
        <v>0</v>
      </c>
      <c r="AX330" s="65">
        <f t="shared" si="209"/>
        <v>0</v>
      </c>
      <c r="AY330" s="65">
        <f t="shared" si="210"/>
        <v>0</v>
      </c>
      <c r="AZ330" s="65">
        <f t="shared" si="211"/>
        <v>0</v>
      </c>
      <c r="BA330" s="65">
        <f t="shared" si="212"/>
        <v>0</v>
      </c>
      <c r="BB330" s="65">
        <f t="shared" si="213"/>
        <v>0</v>
      </c>
      <c r="BC330" s="65">
        <f t="shared" si="214"/>
        <v>0</v>
      </c>
      <c r="BD330" s="65">
        <f t="shared" si="215"/>
        <v>0</v>
      </c>
      <c r="BE330" s="65">
        <f t="shared" si="216"/>
        <v>0</v>
      </c>
      <c r="BF330" s="65">
        <f t="shared" si="217"/>
        <v>0</v>
      </c>
      <c r="BG330" s="65">
        <f t="shared" si="218"/>
        <v>0</v>
      </c>
      <c r="BI330" s="371">
        <v>2075</v>
      </c>
      <c r="BJ330" s="342">
        <v>13.200700300128627</v>
      </c>
      <c r="BK330" s="342">
        <v>15.433800200085752</v>
      </c>
      <c r="BL330" s="342">
        <v>16.550350150064311</v>
      </c>
      <c r="BM330" s="342">
        <v>17.666900100042874</v>
      </c>
      <c r="BN330" s="342">
        <v>19.899999999999999</v>
      </c>
      <c r="BO330" s="342">
        <v>23.728171257069356</v>
      </c>
      <c r="BP330" s="342">
        <v>25.642256885604034</v>
      </c>
      <c r="BQ330" s="342">
        <v>27.556342514138713</v>
      </c>
      <c r="BR330" s="342">
        <v>31.38451377120807</v>
      </c>
      <c r="BS330" s="65"/>
      <c r="BT330" s="371">
        <v>2075</v>
      </c>
      <c r="BU330" s="342">
        <v>101.94189346454603</v>
      </c>
      <c r="BV330" s="342">
        <v>106.46126230969736</v>
      </c>
      <c r="BW330" s="342">
        <v>108.72094673227302</v>
      </c>
      <c r="BX330" s="342">
        <v>110.98063115484868</v>
      </c>
      <c r="BY330" s="342">
        <v>115.5</v>
      </c>
      <c r="BZ330" s="342">
        <v>120.07253789038839</v>
      </c>
      <c r="CA330" s="342">
        <v>122.35880683558258</v>
      </c>
      <c r="CB330" s="342">
        <v>124.64507578077679</v>
      </c>
      <c r="CC330" s="342">
        <v>129.2176136711652</v>
      </c>
      <c r="CE330" s="385">
        <v>97.25</v>
      </c>
      <c r="CF330" s="342">
        <v>11.500350150064312</v>
      </c>
      <c r="CG330" s="342">
        <v>12.616900100042876</v>
      </c>
      <c r="CH330" s="342">
        <v>13.175175075032158</v>
      </c>
      <c r="CI330" s="342">
        <v>13.733450050021439</v>
      </c>
      <c r="CJ330" s="342">
        <v>14.85</v>
      </c>
      <c r="CK330" s="342">
        <v>16.511532663658574</v>
      </c>
      <c r="CL330" s="342">
        <v>17.342298995487859</v>
      </c>
      <c r="CM330" s="342">
        <v>18.173065327317147</v>
      </c>
      <c r="CN330" s="342">
        <v>19.834597990975723</v>
      </c>
      <c r="CO330" s="342">
        <v>11.140843014353091</v>
      </c>
      <c r="CP330" s="342">
        <v>12.310562009568727</v>
      </c>
      <c r="CQ330" s="342">
        <v>12.895421507176547</v>
      </c>
      <c r="CR330" s="342">
        <v>13.480281004784363</v>
      </c>
      <c r="CS330" s="342">
        <v>14.65</v>
      </c>
      <c r="CT330" s="342">
        <v>16.205194573184425</v>
      </c>
      <c r="CU330" s="342">
        <v>16.98279185977664</v>
      </c>
      <c r="CV330" s="342">
        <v>17.760389146368851</v>
      </c>
      <c r="CW330" s="342">
        <v>19.315583719553274</v>
      </c>
      <c r="CY330" s="101">
        <f t="shared" si="219"/>
        <v>0</v>
      </c>
      <c r="CZ330" s="101"/>
      <c r="DA330" s="101"/>
      <c r="DB330" s="311"/>
      <c r="DC330" s="311"/>
      <c r="DD330" s="311"/>
      <c r="DE330" s="311"/>
      <c r="DF330" s="311"/>
      <c r="DP330" s="311"/>
      <c r="DQ330" s="311"/>
      <c r="DR330" s="311"/>
      <c r="DS330" s="311"/>
      <c r="DT330" s="311"/>
      <c r="DU330" s="311"/>
      <c r="DV330" s="311"/>
      <c r="DW330" s="311"/>
      <c r="DX330" s="101"/>
      <c r="DY330" s="101"/>
      <c r="DZ330" s="101"/>
      <c r="EA330" s="101"/>
      <c r="EB330" s="101"/>
      <c r="EC330" s="101"/>
      <c r="ED330" s="101"/>
      <c r="EE330" s="311"/>
      <c r="EF330" s="101"/>
      <c r="EG330" s="101"/>
      <c r="EH330" s="101"/>
      <c r="EI330" s="101"/>
      <c r="EJ330" s="105"/>
      <c r="EK330" s="105"/>
      <c r="EL330" s="69"/>
      <c r="EM330" s="68"/>
      <c r="EN330" s="68"/>
      <c r="EO330" s="68"/>
      <c r="EP330" s="68"/>
      <c r="EQ330" s="68"/>
      <c r="ER330" s="68"/>
      <c r="ES330" s="15"/>
      <c r="ET330" s="15"/>
      <c r="EU330" s="105"/>
      <c r="EV330" s="105"/>
      <c r="EW330" s="105"/>
      <c r="EX330" s="105"/>
      <c r="EY330" s="105"/>
      <c r="EZ330" s="105"/>
      <c r="FA330" s="67"/>
      <c r="FB330" s="105"/>
      <c r="FC330" s="105"/>
      <c r="FD330" s="105"/>
      <c r="FE330" s="105"/>
      <c r="FF330" s="105"/>
      <c r="FG330" s="105"/>
      <c r="FH330" s="67"/>
      <c r="FI330" s="67"/>
      <c r="FJ330" s="67"/>
      <c r="FK330" s="67"/>
      <c r="FL330" s="67"/>
      <c r="FM330" s="67"/>
      <c r="FN330" s="67"/>
    </row>
    <row r="331" spans="2:170" ht="22.5" customHeight="1" x14ac:dyDescent="0.45">
      <c r="B331" s="133" t="str">
        <f>IF(Data!B330&lt;&gt;"",Data!B330,"")</f>
        <v/>
      </c>
      <c r="C331" s="158" t="str">
        <f>IF(Data!C330&lt;&gt;"",Data!C330,"")</f>
        <v/>
      </c>
      <c r="D331" s="106" t="str">
        <f>IF(Data!D330&lt;&gt;"",Data!D330,"")</f>
        <v/>
      </c>
      <c r="E331" s="140">
        <f>IF(AND(I331=1,Data!T330=0),0,IF(I331=999,999,Data!T330))</f>
        <v>999</v>
      </c>
      <c r="F331" s="140" t="str">
        <f t="shared" si="176"/>
        <v/>
      </c>
      <c r="G331" s="140" t="str">
        <f>IF(Data!K330&lt;&gt;"",Data!K330,"")</f>
        <v/>
      </c>
      <c r="H331" s="141" t="str">
        <f>IF(Data!L330&lt;&gt;"",Data!L330,"")</f>
        <v/>
      </c>
      <c r="I331" s="63">
        <f>IF(Data!M330&lt;&gt;"",Data!M330,"")</f>
        <v>999</v>
      </c>
      <c r="J331" s="63">
        <f t="shared" si="177"/>
        <v>0</v>
      </c>
      <c r="L331" s="64" t="str">
        <f t="shared" si="178"/>
        <v/>
      </c>
      <c r="M331" s="74"/>
      <c r="N331" s="63">
        <f t="shared" si="179"/>
        <v>0</v>
      </c>
      <c r="P331" s="64" t="str">
        <f t="shared" si="180"/>
        <v/>
      </c>
      <c r="R331" s="63">
        <f t="shared" si="181"/>
        <v>0</v>
      </c>
      <c r="S331" s="64" t="str">
        <f t="shared" si="182"/>
        <v/>
      </c>
      <c r="W331" s="310">
        <f t="shared" si="183"/>
        <v>999</v>
      </c>
      <c r="Y331" s="65">
        <f t="shared" si="184"/>
        <v>0</v>
      </c>
      <c r="Z331" s="65">
        <f t="shared" si="185"/>
        <v>0</v>
      </c>
      <c r="AA331" s="65">
        <f t="shared" si="186"/>
        <v>0</v>
      </c>
      <c r="AB331" s="65">
        <f t="shared" si="187"/>
        <v>0</v>
      </c>
      <c r="AC331" s="65">
        <f t="shared" si="188"/>
        <v>0</v>
      </c>
      <c r="AD331" s="65">
        <f t="shared" si="189"/>
        <v>0</v>
      </c>
      <c r="AE331" s="65">
        <f t="shared" si="190"/>
        <v>0</v>
      </c>
      <c r="AF331" s="65">
        <f t="shared" si="191"/>
        <v>0</v>
      </c>
      <c r="AG331" s="65">
        <f t="shared" si="192"/>
        <v>0</v>
      </c>
      <c r="AH331" s="65">
        <f t="shared" si="193"/>
        <v>0</v>
      </c>
      <c r="AI331" s="65">
        <f t="shared" si="194"/>
        <v>0</v>
      </c>
      <c r="AJ331" s="65">
        <f t="shared" si="195"/>
        <v>0</v>
      </c>
      <c r="AK331" s="65">
        <f t="shared" si="196"/>
        <v>0</v>
      </c>
      <c r="AL331" s="65">
        <f t="shared" si="197"/>
        <v>0</v>
      </c>
      <c r="AM331" s="65">
        <f t="shared" si="198"/>
        <v>0</v>
      </c>
      <c r="AN331" s="65">
        <f t="shared" si="199"/>
        <v>0</v>
      </c>
      <c r="AO331" s="65">
        <f t="shared" si="200"/>
        <v>0</v>
      </c>
      <c r="AP331" s="65">
        <f t="shared" si="201"/>
        <v>0</v>
      </c>
      <c r="AQ331" s="65">
        <f t="shared" si="202"/>
        <v>0</v>
      </c>
      <c r="AR331" s="65">
        <f t="shared" si="203"/>
        <v>0</v>
      </c>
      <c r="AS331" s="65">
        <f t="shared" si="204"/>
        <v>0</v>
      </c>
      <c r="AT331" s="65">
        <f t="shared" si="205"/>
        <v>0</v>
      </c>
      <c r="AU331" s="65">
        <f t="shared" si="206"/>
        <v>0</v>
      </c>
      <c r="AV331" s="65">
        <f t="shared" si="207"/>
        <v>0</v>
      </c>
      <c r="AW331" s="65">
        <f t="shared" si="208"/>
        <v>0</v>
      </c>
      <c r="AX331" s="65">
        <f t="shared" si="209"/>
        <v>0</v>
      </c>
      <c r="AY331" s="65">
        <f t="shared" si="210"/>
        <v>0</v>
      </c>
      <c r="AZ331" s="65">
        <f t="shared" si="211"/>
        <v>0</v>
      </c>
      <c r="BA331" s="65">
        <f t="shared" si="212"/>
        <v>0</v>
      </c>
      <c r="BB331" s="65">
        <f t="shared" si="213"/>
        <v>0</v>
      </c>
      <c r="BC331" s="65">
        <f t="shared" si="214"/>
        <v>0</v>
      </c>
      <c r="BD331" s="65">
        <f t="shared" si="215"/>
        <v>0</v>
      </c>
      <c r="BE331" s="65">
        <f t="shared" si="216"/>
        <v>0</v>
      </c>
      <c r="BF331" s="65">
        <f t="shared" si="217"/>
        <v>0</v>
      </c>
      <c r="BG331" s="65">
        <f t="shared" si="218"/>
        <v>0</v>
      </c>
      <c r="BI331" s="371">
        <v>2076</v>
      </c>
      <c r="BJ331" s="342">
        <v>13.241193164417403</v>
      </c>
      <c r="BK331" s="342">
        <v>15.527462109611603</v>
      </c>
      <c r="BL331" s="342">
        <v>16.670596582208702</v>
      </c>
      <c r="BM331" s="342">
        <v>17.813731054805803</v>
      </c>
      <c r="BN331" s="342">
        <v>20.100000000000001</v>
      </c>
      <c r="BO331" s="342">
        <v>24.034509347543505</v>
      </c>
      <c r="BP331" s="342">
        <v>26.001764021315257</v>
      </c>
      <c r="BQ331" s="342">
        <v>27.969018695087009</v>
      </c>
      <c r="BR331" s="342">
        <v>31.903528042630512</v>
      </c>
      <c r="BS331" s="65"/>
      <c r="BT331" s="371">
        <v>2076</v>
      </c>
      <c r="BU331" s="342">
        <v>102.50140060025726</v>
      </c>
      <c r="BV331" s="342">
        <v>106.96760040017151</v>
      </c>
      <c r="BW331" s="342">
        <v>109.20070030012863</v>
      </c>
      <c r="BX331" s="342">
        <v>111.43380020008576</v>
      </c>
      <c r="BY331" s="342">
        <v>115.9</v>
      </c>
      <c r="BZ331" s="342">
        <v>120.57887598086255</v>
      </c>
      <c r="CA331" s="342">
        <v>122.91831397129383</v>
      </c>
      <c r="CB331" s="342">
        <v>125.25775196172509</v>
      </c>
      <c r="CC331" s="342">
        <v>129.93662794258765</v>
      </c>
      <c r="CE331" s="385">
        <v>97.5</v>
      </c>
      <c r="CF331" s="342">
        <v>11.550350150064313</v>
      </c>
      <c r="CG331" s="342">
        <v>12.666900100042877</v>
      </c>
      <c r="CH331" s="342">
        <v>13.225175075032157</v>
      </c>
      <c r="CI331" s="342">
        <v>13.783450050021438</v>
      </c>
      <c r="CJ331" s="342">
        <v>14.9</v>
      </c>
      <c r="CK331" s="342">
        <v>16.574824924967842</v>
      </c>
      <c r="CL331" s="342">
        <v>17.412237387451761</v>
      </c>
      <c r="CM331" s="342">
        <v>18.249649849935686</v>
      </c>
      <c r="CN331" s="342">
        <v>19.92447477490353</v>
      </c>
      <c r="CO331" s="342">
        <v>11.19084301435309</v>
      </c>
      <c r="CP331" s="342">
        <v>12.360562009568726</v>
      </c>
      <c r="CQ331" s="342">
        <v>12.945421507176546</v>
      </c>
      <c r="CR331" s="342">
        <v>13.530281004784364</v>
      </c>
      <c r="CS331" s="342">
        <v>14.7</v>
      </c>
      <c r="CT331" s="342">
        <v>16.268486834493693</v>
      </c>
      <c r="CU331" s="342">
        <v>17.052730251740542</v>
      </c>
      <c r="CV331" s="342">
        <v>17.83697366898739</v>
      </c>
      <c r="CW331" s="342">
        <v>19.405460503481081</v>
      </c>
      <c r="CY331" s="101">
        <f t="shared" si="219"/>
        <v>0</v>
      </c>
      <c r="CZ331" s="101"/>
      <c r="DA331" s="101"/>
      <c r="DB331" s="311"/>
      <c r="DC331" s="311"/>
      <c r="DD331" s="311"/>
      <c r="DE331" s="311"/>
      <c r="DF331" s="311"/>
      <c r="DP331" s="311"/>
      <c r="DQ331" s="311"/>
      <c r="DR331" s="311"/>
      <c r="DS331" s="311"/>
      <c r="DT331" s="311"/>
      <c r="DU331" s="311"/>
      <c r="DV331" s="311"/>
      <c r="DW331" s="311"/>
      <c r="DX331" s="101"/>
      <c r="DY331" s="101"/>
      <c r="DZ331" s="101"/>
      <c r="EA331" s="101"/>
      <c r="EB331" s="101"/>
      <c r="EC331" s="101"/>
      <c r="ED331" s="101"/>
      <c r="EE331" s="311"/>
      <c r="EF331" s="101"/>
      <c r="EG331" s="101"/>
      <c r="EH331" s="101"/>
      <c r="EI331" s="101"/>
      <c r="EJ331" s="105"/>
      <c r="EK331" s="105"/>
      <c r="EL331" s="69"/>
      <c r="EM331" s="68"/>
      <c r="EN331" s="68"/>
      <c r="EO331" s="68"/>
      <c r="EP331" s="68"/>
      <c r="EQ331" s="68"/>
      <c r="ER331" s="68"/>
      <c r="ES331" s="15"/>
      <c r="ET331" s="15"/>
      <c r="EU331" s="105"/>
      <c r="EV331" s="105"/>
      <c r="EW331" s="105"/>
      <c r="EX331" s="105"/>
      <c r="EY331" s="105"/>
      <c r="EZ331" s="105"/>
      <c r="FA331" s="67"/>
      <c r="FB331" s="105"/>
      <c r="FC331" s="105"/>
      <c r="FD331" s="105"/>
      <c r="FE331" s="105"/>
      <c r="FF331" s="105"/>
      <c r="FG331" s="105"/>
      <c r="FH331" s="67"/>
      <c r="FI331" s="67"/>
      <c r="FJ331" s="67"/>
      <c r="FK331" s="67"/>
      <c r="FL331" s="67"/>
      <c r="FM331" s="67"/>
      <c r="FN331" s="67"/>
    </row>
    <row r="332" spans="2:170" ht="22.5" customHeight="1" x14ac:dyDescent="0.45">
      <c r="B332" s="133" t="str">
        <f>IF(Data!B331&lt;&gt;"",Data!B331,"")</f>
        <v/>
      </c>
      <c r="C332" s="158" t="str">
        <f>IF(Data!C331&lt;&gt;"",Data!C331,"")</f>
        <v/>
      </c>
      <c r="D332" s="106" t="str">
        <f>IF(Data!D331&lt;&gt;"",Data!D331,"")</f>
        <v/>
      </c>
      <c r="E332" s="140">
        <f>IF(AND(I332=1,Data!T331=0),0,IF(I332=999,999,Data!T331))</f>
        <v>999</v>
      </c>
      <c r="F332" s="140" t="str">
        <f t="shared" si="176"/>
        <v/>
      </c>
      <c r="G332" s="140" t="str">
        <f>IF(Data!K331&lt;&gt;"",Data!K331,"")</f>
        <v/>
      </c>
      <c r="H332" s="141" t="str">
        <f>IF(Data!L331&lt;&gt;"",Data!L331,"")</f>
        <v/>
      </c>
      <c r="I332" s="63">
        <f>IF(Data!M331&lt;&gt;"",Data!M331,"")</f>
        <v>999</v>
      </c>
      <c r="J332" s="63">
        <f t="shared" si="177"/>
        <v>0</v>
      </c>
      <c r="L332" s="64" t="str">
        <f t="shared" si="178"/>
        <v/>
      </c>
      <c r="M332" s="74"/>
      <c r="N332" s="63">
        <f t="shared" si="179"/>
        <v>0</v>
      </c>
      <c r="P332" s="64" t="str">
        <f t="shared" si="180"/>
        <v/>
      </c>
      <c r="R332" s="63">
        <f t="shared" si="181"/>
        <v>0</v>
      </c>
      <c r="S332" s="64" t="str">
        <f t="shared" si="182"/>
        <v/>
      </c>
      <c r="W332" s="310">
        <f t="shared" si="183"/>
        <v>999</v>
      </c>
      <c r="Y332" s="65">
        <f t="shared" si="184"/>
        <v>0</v>
      </c>
      <c r="Z332" s="65">
        <f t="shared" si="185"/>
        <v>0</v>
      </c>
      <c r="AA332" s="65">
        <f t="shared" si="186"/>
        <v>0</v>
      </c>
      <c r="AB332" s="65">
        <f t="shared" si="187"/>
        <v>0</v>
      </c>
      <c r="AC332" s="65">
        <f t="shared" si="188"/>
        <v>0</v>
      </c>
      <c r="AD332" s="65">
        <f t="shared" si="189"/>
        <v>0</v>
      </c>
      <c r="AE332" s="65">
        <f t="shared" si="190"/>
        <v>0</v>
      </c>
      <c r="AF332" s="65">
        <f t="shared" si="191"/>
        <v>0</v>
      </c>
      <c r="AG332" s="65">
        <f t="shared" si="192"/>
        <v>0</v>
      </c>
      <c r="AH332" s="65">
        <f t="shared" si="193"/>
        <v>0</v>
      </c>
      <c r="AI332" s="65">
        <f t="shared" si="194"/>
        <v>0</v>
      </c>
      <c r="AJ332" s="65">
        <f t="shared" si="195"/>
        <v>0</v>
      </c>
      <c r="AK332" s="65">
        <f t="shared" si="196"/>
        <v>0</v>
      </c>
      <c r="AL332" s="65">
        <f t="shared" si="197"/>
        <v>0</v>
      </c>
      <c r="AM332" s="65">
        <f t="shared" si="198"/>
        <v>0</v>
      </c>
      <c r="AN332" s="65">
        <f t="shared" si="199"/>
        <v>0</v>
      </c>
      <c r="AO332" s="65">
        <f t="shared" si="200"/>
        <v>0</v>
      </c>
      <c r="AP332" s="65">
        <f t="shared" si="201"/>
        <v>0</v>
      </c>
      <c r="AQ332" s="65">
        <f t="shared" si="202"/>
        <v>0</v>
      </c>
      <c r="AR332" s="65">
        <f t="shared" si="203"/>
        <v>0</v>
      </c>
      <c r="AS332" s="65">
        <f t="shared" si="204"/>
        <v>0</v>
      </c>
      <c r="AT332" s="65">
        <f t="shared" si="205"/>
        <v>0</v>
      </c>
      <c r="AU332" s="65">
        <f t="shared" si="206"/>
        <v>0</v>
      </c>
      <c r="AV332" s="65">
        <f t="shared" si="207"/>
        <v>0</v>
      </c>
      <c r="AW332" s="65">
        <f t="shared" si="208"/>
        <v>0</v>
      </c>
      <c r="AX332" s="65">
        <f t="shared" si="209"/>
        <v>0</v>
      </c>
      <c r="AY332" s="65">
        <f t="shared" si="210"/>
        <v>0</v>
      </c>
      <c r="AZ332" s="65">
        <f t="shared" si="211"/>
        <v>0</v>
      </c>
      <c r="BA332" s="65">
        <f t="shared" si="212"/>
        <v>0</v>
      </c>
      <c r="BB332" s="65">
        <f t="shared" si="213"/>
        <v>0</v>
      </c>
      <c r="BC332" s="65">
        <f t="shared" si="214"/>
        <v>0</v>
      </c>
      <c r="BD332" s="65">
        <f t="shared" si="215"/>
        <v>0</v>
      </c>
      <c r="BE332" s="65">
        <f t="shared" si="216"/>
        <v>0</v>
      </c>
      <c r="BF332" s="65">
        <f t="shared" si="217"/>
        <v>0</v>
      </c>
      <c r="BG332" s="65">
        <f t="shared" si="218"/>
        <v>0</v>
      </c>
      <c r="BI332" s="371">
        <v>2077</v>
      </c>
      <c r="BJ332" s="342">
        <v>13.441193164417403</v>
      </c>
      <c r="BK332" s="342">
        <v>15.727462109611603</v>
      </c>
      <c r="BL332" s="342">
        <v>16.870596582208705</v>
      </c>
      <c r="BM332" s="342">
        <v>18.013731054805803</v>
      </c>
      <c r="BN332" s="342">
        <v>20.3</v>
      </c>
      <c r="BO332" s="342">
        <v>24.394016483254727</v>
      </c>
      <c r="BP332" s="342">
        <v>26.441024724882091</v>
      </c>
      <c r="BQ332" s="342">
        <v>28.488032966509458</v>
      </c>
      <c r="BR332" s="342">
        <v>32.582049449764185</v>
      </c>
      <c r="BS332" s="65"/>
      <c r="BT332" s="371">
        <v>2077</v>
      </c>
      <c r="BU332" s="342">
        <v>102.84189346454603</v>
      </c>
      <c r="BV332" s="342">
        <v>107.36126230969737</v>
      </c>
      <c r="BW332" s="342">
        <v>109.62094673227303</v>
      </c>
      <c r="BX332" s="342">
        <v>111.88063115484869</v>
      </c>
      <c r="BY332" s="342">
        <v>116.4</v>
      </c>
      <c r="BZ332" s="342">
        <v>121.07887598086255</v>
      </c>
      <c r="CA332" s="342">
        <v>123.41831397129383</v>
      </c>
      <c r="CB332" s="342">
        <v>125.75775196172509</v>
      </c>
      <c r="CC332" s="342">
        <v>130.43662794258765</v>
      </c>
      <c r="CE332" s="385">
        <v>97.75</v>
      </c>
      <c r="CF332" s="342">
        <v>11.600350150064314</v>
      </c>
      <c r="CG332" s="342">
        <v>12.716900100042878</v>
      </c>
      <c r="CH332" s="342">
        <v>13.275175075032156</v>
      </c>
      <c r="CI332" s="342">
        <v>13.833450050021437</v>
      </c>
      <c r="CJ332" s="342">
        <v>14.95</v>
      </c>
      <c r="CK332" s="342">
        <v>16.63811718627711</v>
      </c>
      <c r="CL332" s="342">
        <v>17.482175779415662</v>
      </c>
      <c r="CM332" s="342">
        <v>18.326234372554225</v>
      </c>
      <c r="CN332" s="342">
        <v>20.014351558831336</v>
      </c>
      <c r="CO332" s="342">
        <v>11.240843014353089</v>
      </c>
      <c r="CP332" s="342">
        <v>12.410562009568725</v>
      </c>
      <c r="CQ332" s="342">
        <v>12.995421507176545</v>
      </c>
      <c r="CR332" s="342">
        <v>13.580281004784364</v>
      </c>
      <c r="CS332" s="342">
        <v>14.75</v>
      </c>
      <c r="CT332" s="342">
        <v>16.331779095802965</v>
      </c>
      <c r="CU332" s="342">
        <v>17.122668643704444</v>
      </c>
      <c r="CV332" s="342">
        <v>17.913558191605929</v>
      </c>
      <c r="CW332" s="342">
        <v>19.495337287408887</v>
      </c>
      <c r="CY332" s="101">
        <f t="shared" si="219"/>
        <v>0</v>
      </c>
      <c r="CZ332" s="101"/>
      <c r="DA332" s="101"/>
      <c r="DB332" s="311"/>
      <c r="DC332" s="311"/>
      <c r="DD332" s="311"/>
      <c r="DE332" s="311"/>
      <c r="DF332" s="311"/>
      <c r="DP332" s="311"/>
      <c r="DQ332" s="311"/>
      <c r="DR332" s="311"/>
      <c r="DS332" s="311"/>
      <c r="DT332" s="311"/>
      <c r="DU332" s="311"/>
      <c r="DV332" s="311"/>
      <c r="DW332" s="311"/>
      <c r="DX332" s="101"/>
      <c r="DY332" s="101"/>
      <c r="DZ332" s="101"/>
      <c r="EA332" s="101"/>
      <c r="EB332" s="101"/>
      <c r="EC332" s="101"/>
      <c r="ED332" s="101"/>
      <c r="EE332" s="311"/>
      <c r="EF332" s="101"/>
      <c r="EG332" s="101"/>
      <c r="EH332" s="101"/>
      <c r="EI332" s="101"/>
      <c r="EJ332" s="105"/>
      <c r="EK332" s="105"/>
      <c r="EL332" s="69"/>
      <c r="EM332" s="68"/>
      <c r="EN332" s="68"/>
      <c r="EO332" s="68"/>
      <c r="EP332" s="68"/>
      <c r="EQ332" s="68"/>
      <c r="ER332" s="68"/>
      <c r="ES332" s="15"/>
      <c r="ET332" s="15"/>
      <c r="EU332" s="105"/>
      <c r="EV332" s="105"/>
      <c r="EW332" s="105"/>
      <c r="EX332" s="105"/>
      <c r="EY332" s="105"/>
      <c r="EZ332" s="105"/>
      <c r="FA332" s="67"/>
      <c r="FB332" s="105"/>
      <c r="FC332" s="105"/>
      <c r="FD332" s="105"/>
      <c r="FE332" s="105"/>
      <c r="FF332" s="105"/>
      <c r="FG332" s="105"/>
      <c r="FH332" s="67"/>
      <c r="FI332" s="67"/>
      <c r="FJ332" s="67"/>
      <c r="FK332" s="67"/>
      <c r="FL332" s="67"/>
      <c r="FM332" s="67"/>
      <c r="FN332" s="67"/>
    </row>
    <row r="333" spans="2:170" ht="22.5" customHeight="1" x14ac:dyDescent="0.45">
      <c r="B333" s="133" t="str">
        <f>IF(Data!B332&lt;&gt;"",Data!B332,"")</f>
        <v/>
      </c>
      <c r="C333" s="158" t="str">
        <f>IF(Data!C332&lt;&gt;"",Data!C332,"")</f>
        <v/>
      </c>
      <c r="D333" s="106" t="str">
        <f>IF(Data!D332&lt;&gt;"",Data!D332,"")</f>
        <v/>
      </c>
      <c r="E333" s="140">
        <f>IF(AND(I333=1,Data!T332=0),0,IF(I333=999,999,Data!T332))</f>
        <v>999</v>
      </c>
      <c r="F333" s="140" t="str">
        <f t="shared" si="176"/>
        <v/>
      </c>
      <c r="G333" s="140" t="str">
        <f>IF(Data!K332&lt;&gt;"",Data!K332,"")</f>
        <v/>
      </c>
      <c r="H333" s="141" t="str">
        <f>IF(Data!L332&lt;&gt;"",Data!L332,"")</f>
        <v/>
      </c>
      <c r="I333" s="63">
        <f>IF(Data!M332&lt;&gt;"",Data!M332,"")</f>
        <v>999</v>
      </c>
      <c r="J333" s="63">
        <f t="shared" si="177"/>
        <v>0</v>
      </c>
      <c r="L333" s="64" t="str">
        <f t="shared" si="178"/>
        <v/>
      </c>
      <c r="M333" s="74"/>
      <c r="N333" s="63">
        <f t="shared" si="179"/>
        <v>0</v>
      </c>
      <c r="P333" s="64" t="str">
        <f t="shared" si="180"/>
        <v/>
      </c>
      <c r="R333" s="63">
        <f t="shared" si="181"/>
        <v>0</v>
      </c>
      <c r="S333" s="64" t="str">
        <f t="shared" si="182"/>
        <v/>
      </c>
      <c r="W333" s="310">
        <f t="shared" si="183"/>
        <v>999</v>
      </c>
      <c r="Y333" s="65">
        <f t="shared" si="184"/>
        <v>0</v>
      </c>
      <c r="Z333" s="65">
        <f t="shared" si="185"/>
        <v>0</v>
      </c>
      <c r="AA333" s="65">
        <f t="shared" si="186"/>
        <v>0</v>
      </c>
      <c r="AB333" s="65">
        <f t="shared" si="187"/>
        <v>0</v>
      </c>
      <c r="AC333" s="65">
        <f t="shared" si="188"/>
        <v>0</v>
      </c>
      <c r="AD333" s="65">
        <f t="shared" si="189"/>
        <v>0</v>
      </c>
      <c r="AE333" s="65">
        <f t="shared" si="190"/>
        <v>0</v>
      </c>
      <c r="AF333" s="65">
        <f t="shared" si="191"/>
        <v>0</v>
      </c>
      <c r="AG333" s="65">
        <f t="shared" si="192"/>
        <v>0</v>
      </c>
      <c r="AH333" s="65">
        <f t="shared" si="193"/>
        <v>0</v>
      </c>
      <c r="AI333" s="65">
        <f t="shared" si="194"/>
        <v>0</v>
      </c>
      <c r="AJ333" s="65">
        <f t="shared" si="195"/>
        <v>0</v>
      </c>
      <c r="AK333" s="65">
        <f t="shared" si="196"/>
        <v>0</v>
      </c>
      <c r="AL333" s="65">
        <f t="shared" si="197"/>
        <v>0</v>
      </c>
      <c r="AM333" s="65">
        <f t="shared" si="198"/>
        <v>0</v>
      </c>
      <c r="AN333" s="65">
        <f t="shared" si="199"/>
        <v>0</v>
      </c>
      <c r="AO333" s="65">
        <f t="shared" si="200"/>
        <v>0</v>
      </c>
      <c r="AP333" s="65">
        <f t="shared" si="201"/>
        <v>0</v>
      </c>
      <c r="AQ333" s="65">
        <f t="shared" si="202"/>
        <v>0</v>
      </c>
      <c r="AR333" s="65">
        <f t="shared" si="203"/>
        <v>0</v>
      </c>
      <c r="AS333" s="65">
        <f t="shared" si="204"/>
        <v>0</v>
      </c>
      <c r="AT333" s="65">
        <f t="shared" si="205"/>
        <v>0</v>
      </c>
      <c r="AU333" s="65">
        <f t="shared" si="206"/>
        <v>0</v>
      </c>
      <c r="AV333" s="65">
        <f t="shared" si="207"/>
        <v>0</v>
      </c>
      <c r="AW333" s="65">
        <f t="shared" si="208"/>
        <v>0</v>
      </c>
      <c r="AX333" s="65">
        <f t="shared" si="209"/>
        <v>0</v>
      </c>
      <c r="AY333" s="65">
        <f t="shared" si="210"/>
        <v>0</v>
      </c>
      <c r="AZ333" s="65">
        <f t="shared" si="211"/>
        <v>0</v>
      </c>
      <c r="BA333" s="65">
        <f t="shared" si="212"/>
        <v>0</v>
      </c>
      <c r="BB333" s="65">
        <f t="shared" si="213"/>
        <v>0</v>
      </c>
      <c r="BC333" s="65">
        <f t="shared" si="214"/>
        <v>0</v>
      </c>
      <c r="BD333" s="65">
        <f t="shared" si="215"/>
        <v>0</v>
      </c>
      <c r="BE333" s="65">
        <f t="shared" si="216"/>
        <v>0</v>
      </c>
      <c r="BF333" s="65">
        <f t="shared" si="217"/>
        <v>0</v>
      </c>
      <c r="BG333" s="65">
        <f t="shared" si="218"/>
        <v>0</v>
      </c>
      <c r="BI333" s="371">
        <v>2078</v>
      </c>
      <c r="BJ333" s="342">
        <v>13.541193164417408</v>
      </c>
      <c r="BK333" s="342">
        <v>15.827462109611606</v>
      </c>
      <c r="BL333" s="342">
        <v>16.970596582208699</v>
      </c>
      <c r="BM333" s="342">
        <v>18.1137310548058</v>
      </c>
      <c r="BN333" s="342">
        <v>20.399999999999999</v>
      </c>
      <c r="BO333" s="342">
        <v>24.653523618965949</v>
      </c>
      <c r="BP333" s="342">
        <v>26.780285428448924</v>
      </c>
      <c r="BQ333" s="342">
        <v>28.907047237931899</v>
      </c>
      <c r="BR333" s="342">
        <v>33.160570856897849</v>
      </c>
      <c r="BS333" s="65"/>
      <c r="BT333" s="371">
        <v>2078</v>
      </c>
      <c r="BU333" s="342">
        <v>103.1823863288348</v>
      </c>
      <c r="BV333" s="342">
        <v>107.7549242192232</v>
      </c>
      <c r="BW333" s="342">
        <v>110.04119316441739</v>
      </c>
      <c r="BX333" s="342">
        <v>112.3274621096116</v>
      </c>
      <c r="BY333" s="342">
        <v>116.9</v>
      </c>
      <c r="BZ333" s="342">
        <v>121.57887598086255</v>
      </c>
      <c r="CA333" s="342">
        <v>123.91831397129383</v>
      </c>
      <c r="CB333" s="342">
        <v>126.25775196172509</v>
      </c>
      <c r="CC333" s="342">
        <v>130.93662794258765</v>
      </c>
      <c r="CE333" s="385">
        <v>98</v>
      </c>
      <c r="CF333" s="342">
        <v>11.650350150064314</v>
      </c>
      <c r="CG333" s="342">
        <v>12.766900100042877</v>
      </c>
      <c r="CH333" s="342">
        <v>13.325175075032156</v>
      </c>
      <c r="CI333" s="342">
        <v>13.883450050021438</v>
      </c>
      <c r="CJ333" s="342">
        <v>15</v>
      </c>
      <c r="CK333" s="342">
        <v>16.701409447586379</v>
      </c>
      <c r="CL333" s="342">
        <v>17.552114171379568</v>
      </c>
      <c r="CM333" s="342">
        <v>18.402818895172761</v>
      </c>
      <c r="CN333" s="342">
        <v>20.104228342759139</v>
      </c>
      <c r="CO333" s="342">
        <v>11.29084301435309</v>
      </c>
      <c r="CP333" s="342">
        <v>12.460562009568726</v>
      </c>
      <c r="CQ333" s="342">
        <v>13.045421507176545</v>
      </c>
      <c r="CR333" s="342">
        <v>13.630281004784363</v>
      </c>
      <c r="CS333" s="342">
        <v>14.8</v>
      </c>
      <c r="CT333" s="342">
        <v>16.395071357112233</v>
      </c>
      <c r="CU333" s="342">
        <v>17.192607035668349</v>
      </c>
      <c r="CV333" s="342">
        <v>17.990142714224465</v>
      </c>
      <c r="CW333" s="342">
        <v>19.585214071336694</v>
      </c>
      <c r="CY333" s="101">
        <f t="shared" si="219"/>
        <v>0</v>
      </c>
      <c r="CZ333" s="101"/>
      <c r="DA333" s="101"/>
      <c r="DB333" s="311"/>
      <c r="DC333" s="311"/>
      <c r="DD333" s="311"/>
      <c r="DE333" s="311"/>
      <c r="DF333" s="311"/>
      <c r="DP333" s="311"/>
      <c r="DQ333" s="311"/>
      <c r="DR333" s="311"/>
      <c r="DS333" s="311"/>
      <c r="DT333" s="311"/>
      <c r="DU333" s="311"/>
      <c r="DV333" s="311"/>
      <c r="DW333" s="311"/>
      <c r="DX333" s="101"/>
      <c r="DY333" s="101"/>
      <c r="DZ333" s="101"/>
      <c r="EA333" s="101"/>
      <c r="EB333" s="101"/>
      <c r="EC333" s="101"/>
      <c r="ED333" s="101"/>
      <c r="EE333" s="311"/>
      <c r="EF333" s="101"/>
      <c r="EG333" s="101"/>
      <c r="EH333" s="101"/>
      <c r="EI333" s="101"/>
      <c r="EJ333" s="105"/>
      <c r="EK333" s="105"/>
      <c r="EL333" s="69"/>
      <c r="EM333" s="68"/>
      <c r="EN333" s="68"/>
      <c r="EO333" s="68"/>
      <c r="EP333" s="68"/>
      <c r="EQ333" s="68"/>
      <c r="ER333" s="68"/>
      <c r="ES333" s="15"/>
      <c r="ET333" s="15"/>
      <c r="EU333" s="105"/>
      <c r="EV333" s="105"/>
      <c r="EW333" s="105"/>
      <c r="EX333" s="105"/>
      <c r="EY333" s="105"/>
      <c r="EZ333" s="105"/>
      <c r="FA333" s="67"/>
      <c r="FB333" s="105"/>
      <c r="FC333" s="105"/>
      <c r="FD333" s="105"/>
      <c r="FE333" s="105"/>
      <c r="FF333" s="105"/>
      <c r="FG333" s="105"/>
      <c r="FH333" s="67"/>
      <c r="FI333" s="67"/>
      <c r="FJ333" s="67"/>
      <c r="FK333" s="67"/>
      <c r="FL333" s="67"/>
      <c r="FM333" s="67"/>
      <c r="FN333" s="67"/>
    </row>
    <row r="334" spans="2:170" ht="22.5" customHeight="1" x14ac:dyDescent="0.45">
      <c r="B334" s="133" t="str">
        <f>IF(Data!B333&lt;&gt;"",Data!B333,"")</f>
        <v/>
      </c>
      <c r="C334" s="158" t="str">
        <f>IF(Data!C333&lt;&gt;"",Data!C333,"")</f>
        <v/>
      </c>
      <c r="D334" s="106" t="str">
        <f>IF(Data!D333&lt;&gt;"",Data!D333,"")</f>
        <v/>
      </c>
      <c r="E334" s="140">
        <f>IF(AND(I334=1,Data!T333=0),0,IF(I334=999,999,Data!T333))</f>
        <v>999</v>
      </c>
      <c r="F334" s="140" t="str">
        <f t="shared" si="176"/>
        <v/>
      </c>
      <c r="G334" s="140" t="str">
        <f>IF(Data!K333&lt;&gt;"",Data!K333,"")</f>
        <v/>
      </c>
      <c r="H334" s="141" t="str">
        <f>IF(Data!L333&lt;&gt;"",Data!L333,"")</f>
        <v/>
      </c>
      <c r="I334" s="63">
        <f>IF(Data!M333&lt;&gt;"",Data!M333,"")</f>
        <v>999</v>
      </c>
      <c r="J334" s="63">
        <f t="shared" si="177"/>
        <v>0</v>
      </c>
      <c r="L334" s="64" t="str">
        <f t="shared" si="178"/>
        <v/>
      </c>
      <c r="M334" s="74"/>
      <c r="N334" s="63">
        <f t="shared" si="179"/>
        <v>0</v>
      </c>
      <c r="P334" s="64" t="str">
        <f t="shared" si="180"/>
        <v/>
      </c>
      <c r="R334" s="63">
        <f t="shared" si="181"/>
        <v>0</v>
      </c>
      <c r="S334" s="64" t="str">
        <f t="shared" si="182"/>
        <v/>
      </c>
      <c r="W334" s="310">
        <f t="shared" si="183"/>
        <v>999</v>
      </c>
      <c r="Y334" s="65">
        <f t="shared" si="184"/>
        <v>0</v>
      </c>
      <c r="Z334" s="65">
        <f t="shared" si="185"/>
        <v>0</v>
      </c>
      <c r="AA334" s="65">
        <f t="shared" si="186"/>
        <v>0</v>
      </c>
      <c r="AB334" s="65">
        <f t="shared" si="187"/>
        <v>0</v>
      </c>
      <c r="AC334" s="65">
        <f t="shared" si="188"/>
        <v>0</v>
      </c>
      <c r="AD334" s="65">
        <f t="shared" si="189"/>
        <v>0</v>
      </c>
      <c r="AE334" s="65">
        <f t="shared" si="190"/>
        <v>0</v>
      </c>
      <c r="AF334" s="65">
        <f t="shared" si="191"/>
        <v>0</v>
      </c>
      <c r="AG334" s="65">
        <f t="shared" si="192"/>
        <v>0</v>
      </c>
      <c r="AH334" s="65">
        <f t="shared" si="193"/>
        <v>0</v>
      </c>
      <c r="AI334" s="65">
        <f t="shared" si="194"/>
        <v>0</v>
      </c>
      <c r="AJ334" s="65">
        <f t="shared" si="195"/>
        <v>0</v>
      </c>
      <c r="AK334" s="65">
        <f t="shared" si="196"/>
        <v>0</v>
      </c>
      <c r="AL334" s="65">
        <f t="shared" si="197"/>
        <v>0</v>
      </c>
      <c r="AM334" s="65">
        <f t="shared" si="198"/>
        <v>0</v>
      </c>
      <c r="AN334" s="65">
        <f t="shared" si="199"/>
        <v>0</v>
      </c>
      <c r="AO334" s="65">
        <f t="shared" si="200"/>
        <v>0</v>
      </c>
      <c r="AP334" s="65">
        <f t="shared" si="201"/>
        <v>0</v>
      </c>
      <c r="AQ334" s="65">
        <f t="shared" si="202"/>
        <v>0</v>
      </c>
      <c r="AR334" s="65">
        <f t="shared" si="203"/>
        <v>0</v>
      </c>
      <c r="AS334" s="65">
        <f t="shared" si="204"/>
        <v>0</v>
      </c>
      <c r="AT334" s="65">
        <f t="shared" si="205"/>
        <v>0</v>
      </c>
      <c r="AU334" s="65">
        <f t="shared" si="206"/>
        <v>0</v>
      </c>
      <c r="AV334" s="65">
        <f t="shared" si="207"/>
        <v>0</v>
      </c>
      <c r="AW334" s="65">
        <f t="shared" si="208"/>
        <v>0</v>
      </c>
      <c r="AX334" s="65">
        <f t="shared" si="209"/>
        <v>0</v>
      </c>
      <c r="AY334" s="65">
        <f t="shared" si="210"/>
        <v>0</v>
      </c>
      <c r="AZ334" s="65">
        <f t="shared" si="211"/>
        <v>0</v>
      </c>
      <c r="BA334" s="65">
        <f t="shared" si="212"/>
        <v>0</v>
      </c>
      <c r="BB334" s="65">
        <f t="shared" si="213"/>
        <v>0</v>
      </c>
      <c r="BC334" s="65">
        <f t="shared" si="214"/>
        <v>0</v>
      </c>
      <c r="BD334" s="65">
        <f t="shared" si="215"/>
        <v>0</v>
      </c>
      <c r="BE334" s="65">
        <f t="shared" si="216"/>
        <v>0</v>
      </c>
      <c r="BF334" s="65">
        <f t="shared" si="217"/>
        <v>0</v>
      </c>
      <c r="BG334" s="65">
        <f t="shared" si="218"/>
        <v>0</v>
      </c>
      <c r="BI334" s="371">
        <v>2079</v>
      </c>
      <c r="BJ334" s="342">
        <v>13.581686028706178</v>
      </c>
      <c r="BK334" s="342">
        <v>15.921124019137453</v>
      </c>
      <c r="BL334" s="342">
        <v>17.090843014353091</v>
      </c>
      <c r="BM334" s="342">
        <v>18.260562009568726</v>
      </c>
      <c r="BN334" s="342">
        <v>20.6</v>
      </c>
      <c r="BO334" s="342">
        <v>24.906692664203025</v>
      </c>
      <c r="BP334" s="342">
        <v>27.060038996304534</v>
      </c>
      <c r="BQ334" s="342">
        <v>29.213385328406048</v>
      </c>
      <c r="BR334" s="342">
        <v>33.520077992609075</v>
      </c>
      <c r="BS334" s="65"/>
      <c r="BT334" s="371">
        <v>2079</v>
      </c>
      <c r="BU334" s="342">
        <v>103.52287919312359</v>
      </c>
      <c r="BV334" s="342">
        <v>108.14858612874906</v>
      </c>
      <c r="BW334" s="342">
        <v>110.4614395965618</v>
      </c>
      <c r="BX334" s="342">
        <v>112.77429306437453</v>
      </c>
      <c r="BY334" s="342">
        <v>117.4</v>
      </c>
      <c r="BZ334" s="342">
        <v>122.07887598086255</v>
      </c>
      <c r="CA334" s="342">
        <v>124.41831397129383</v>
      </c>
      <c r="CB334" s="342">
        <v>126.75775196172509</v>
      </c>
      <c r="CC334" s="342">
        <v>131.43662794258765</v>
      </c>
      <c r="CE334" s="385">
        <v>98.25</v>
      </c>
      <c r="CF334" s="342">
        <v>11.725350150064314</v>
      </c>
      <c r="CG334" s="342">
        <v>12.841900100042878</v>
      </c>
      <c r="CH334" s="342">
        <v>13.400175075032156</v>
      </c>
      <c r="CI334" s="342">
        <v>13.958450050021437</v>
      </c>
      <c r="CJ334" s="342">
        <v>15.074999999999999</v>
      </c>
      <c r="CK334" s="342">
        <v>16.776409447586378</v>
      </c>
      <c r="CL334" s="342">
        <v>17.627114171379567</v>
      </c>
      <c r="CM334" s="342">
        <v>18.47781889517276</v>
      </c>
      <c r="CN334" s="342">
        <v>20.179228342759139</v>
      </c>
      <c r="CO334" s="342">
        <v>11.325966230425283</v>
      </c>
      <c r="CP334" s="342">
        <v>12.50897748695019</v>
      </c>
      <c r="CQ334" s="342">
        <v>13.100483115212644</v>
      </c>
      <c r="CR334" s="342">
        <v>13.691988743475093</v>
      </c>
      <c r="CS334" s="342">
        <v>14.875</v>
      </c>
      <c r="CT334" s="342">
        <v>16.4833636184215</v>
      </c>
      <c r="CU334" s="342">
        <v>17.287545427632253</v>
      </c>
      <c r="CV334" s="342">
        <v>18.091727236842999</v>
      </c>
      <c r="CW334" s="342">
        <v>19.700090855264499</v>
      </c>
      <c r="CY334" s="101">
        <f t="shared" si="219"/>
        <v>0</v>
      </c>
      <c r="CZ334" s="101"/>
      <c r="DA334" s="101"/>
      <c r="DB334" s="311"/>
      <c r="DC334" s="311"/>
      <c r="DD334" s="311"/>
      <c r="DE334" s="311"/>
      <c r="DF334" s="311"/>
      <c r="DP334" s="311"/>
      <c r="DQ334" s="311"/>
      <c r="DR334" s="311"/>
      <c r="DS334" s="311"/>
      <c r="DT334" s="311"/>
      <c r="DU334" s="311"/>
      <c r="DV334" s="311"/>
      <c r="DW334" s="311"/>
      <c r="DX334" s="101"/>
      <c r="DY334" s="101"/>
      <c r="DZ334" s="101"/>
      <c r="EA334" s="101"/>
      <c r="EB334" s="101"/>
      <c r="EC334" s="101"/>
      <c r="ED334" s="101"/>
      <c r="EE334" s="311"/>
      <c r="EF334" s="101"/>
      <c r="EG334" s="101"/>
      <c r="EH334" s="101"/>
      <c r="EI334" s="101"/>
      <c r="EJ334" s="105"/>
      <c r="EK334" s="105"/>
      <c r="EL334" s="69"/>
      <c r="EM334" s="68"/>
      <c r="EN334" s="68"/>
      <c r="EO334" s="68"/>
      <c r="EP334" s="68"/>
      <c r="EQ334" s="68"/>
      <c r="ER334" s="68"/>
      <c r="ES334" s="15"/>
      <c r="ET334" s="15"/>
      <c r="EU334" s="105"/>
      <c r="EV334" s="105"/>
      <c r="EW334" s="105"/>
      <c r="EX334" s="105"/>
      <c r="EY334" s="105"/>
      <c r="EZ334" s="105"/>
      <c r="FA334" s="67"/>
      <c r="FB334" s="105"/>
      <c r="FC334" s="105"/>
      <c r="FD334" s="105"/>
      <c r="FE334" s="105"/>
      <c r="FF334" s="105"/>
      <c r="FG334" s="105"/>
      <c r="FH334" s="67"/>
      <c r="FI334" s="67"/>
      <c r="FJ334" s="67"/>
      <c r="FK334" s="67"/>
      <c r="FL334" s="67"/>
      <c r="FM334" s="67"/>
      <c r="FN334" s="67"/>
    </row>
    <row r="335" spans="2:170" ht="22.5" customHeight="1" x14ac:dyDescent="0.45">
      <c r="B335" s="133" t="str">
        <f>IF(Data!B334&lt;&gt;"",Data!B334,"")</f>
        <v/>
      </c>
      <c r="C335" s="158" t="str">
        <f>IF(Data!C334&lt;&gt;"",Data!C334,"")</f>
        <v/>
      </c>
      <c r="D335" s="106" t="str">
        <f>IF(Data!D334&lt;&gt;"",Data!D334,"")</f>
        <v/>
      </c>
      <c r="E335" s="140">
        <f>IF(AND(I335=1,Data!T334=0),0,IF(I335=999,999,Data!T334))</f>
        <v>999</v>
      </c>
      <c r="F335" s="140" t="str">
        <f t="shared" si="176"/>
        <v/>
      </c>
      <c r="G335" s="140" t="str">
        <f>IF(Data!K334&lt;&gt;"",Data!K334,"")</f>
        <v/>
      </c>
      <c r="H335" s="141" t="str">
        <f>IF(Data!L334&lt;&gt;"",Data!L334,"")</f>
        <v/>
      </c>
      <c r="I335" s="63">
        <f>IF(Data!M334&lt;&gt;"",Data!M334,"")</f>
        <v>999</v>
      </c>
      <c r="J335" s="63">
        <f t="shared" si="177"/>
        <v>0</v>
      </c>
      <c r="L335" s="64" t="str">
        <f t="shared" si="178"/>
        <v/>
      </c>
      <c r="M335" s="74"/>
      <c r="N335" s="63">
        <f t="shared" si="179"/>
        <v>0</v>
      </c>
      <c r="P335" s="64" t="str">
        <f t="shared" si="180"/>
        <v/>
      </c>
      <c r="R335" s="63">
        <f t="shared" si="181"/>
        <v>0</v>
      </c>
      <c r="S335" s="64" t="str">
        <f t="shared" si="182"/>
        <v/>
      </c>
      <c r="W335" s="310">
        <f t="shared" si="183"/>
        <v>999</v>
      </c>
      <c r="Y335" s="65">
        <f t="shared" si="184"/>
        <v>0</v>
      </c>
      <c r="Z335" s="65">
        <f t="shared" si="185"/>
        <v>0</v>
      </c>
      <c r="AA335" s="65">
        <f t="shared" si="186"/>
        <v>0</v>
      </c>
      <c r="AB335" s="65">
        <f t="shared" si="187"/>
        <v>0</v>
      </c>
      <c r="AC335" s="65">
        <f t="shared" si="188"/>
        <v>0</v>
      </c>
      <c r="AD335" s="65">
        <f t="shared" si="189"/>
        <v>0</v>
      </c>
      <c r="AE335" s="65">
        <f t="shared" si="190"/>
        <v>0</v>
      </c>
      <c r="AF335" s="65">
        <f t="shared" si="191"/>
        <v>0</v>
      </c>
      <c r="AG335" s="65">
        <f t="shared" si="192"/>
        <v>0</v>
      </c>
      <c r="AH335" s="65">
        <f t="shared" si="193"/>
        <v>0</v>
      </c>
      <c r="AI335" s="65">
        <f t="shared" si="194"/>
        <v>0</v>
      </c>
      <c r="AJ335" s="65">
        <f t="shared" si="195"/>
        <v>0</v>
      </c>
      <c r="AK335" s="65">
        <f t="shared" si="196"/>
        <v>0</v>
      </c>
      <c r="AL335" s="65">
        <f t="shared" si="197"/>
        <v>0</v>
      </c>
      <c r="AM335" s="65">
        <f t="shared" si="198"/>
        <v>0</v>
      </c>
      <c r="AN335" s="65">
        <f t="shared" si="199"/>
        <v>0</v>
      </c>
      <c r="AO335" s="65">
        <f t="shared" si="200"/>
        <v>0</v>
      </c>
      <c r="AP335" s="65">
        <f t="shared" si="201"/>
        <v>0</v>
      </c>
      <c r="AQ335" s="65">
        <f t="shared" si="202"/>
        <v>0</v>
      </c>
      <c r="AR335" s="65">
        <f t="shared" si="203"/>
        <v>0</v>
      </c>
      <c r="AS335" s="65">
        <f t="shared" si="204"/>
        <v>0</v>
      </c>
      <c r="AT335" s="65">
        <f t="shared" si="205"/>
        <v>0</v>
      </c>
      <c r="AU335" s="65">
        <f t="shared" si="206"/>
        <v>0</v>
      </c>
      <c r="AV335" s="65">
        <f t="shared" si="207"/>
        <v>0</v>
      </c>
      <c r="AW335" s="65">
        <f t="shared" si="208"/>
        <v>0</v>
      </c>
      <c r="AX335" s="65">
        <f t="shared" si="209"/>
        <v>0</v>
      </c>
      <c r="AY335" s="65">
        <f t="shared" si="210"/>
        <v>0</v>
      </c>
      <c r="AZ335" s="65">
        <f t="shared" si="211"/>
        <v>0</v>
      </c>
      <c r="BA335" s="65">
        <f t="shared" si="212"/>
        <v>0</v>
      </c>
      <c r="BB335" s="65">
        <f t="shared" si="213"/>
        <v>0</v>
      </c>
      <c r="BC335" s="65">
        <f t="shared" si="214"/>
        <v>0</v>
      </c>
      <c r="BD335" s="65">
        <f t="shared" si="215"/>
        <v>0</v>
      </c>
      <c r="BE335" s="65">
        <f t="shared" si="216"/>
        <v>0</v>
      </c>
      <c r="BF335" s="65">
        <f t="shared" si="217"/>
        <v>0</v>
      </c>
      <c r="BG335" s="65">
        <f t="shared" si="218"/>
        <v>0</v>
      </c>
      <c r="BI335" s="371">
        <v>2080</v>
      </c>
      <c r="BJ335" s="342">
        <v>13.622178892994958</v>
      </c>
      <c r="BK335" s="342">
        <v>16.014785928663308</v>
      </c>
      <c r="BL335" s="342">
        <v>17.211089446497478</v>
      </c>
      <c r="BM335" s="342">
        <v>18.407392964331653</v>
      </c>
      <c r="BN335" s="342">
        <v>20.8</v>
      </c>
      <c r="BO335" s="342">
        <v>25.213030754677174</v>
      </c>
      <c r="BP335" s="342">
        <v>27.419546132015761</v>
      </c>
      <c r="BQ335" s="342">
        <v>29.626061509354351</v>
      </c>
      <c r="BR335" s="342">
        <v>34.039092264031524</v>
      </c>
      <c r="BS335" s="65"/>
      <c r="BT335" s="371">
        <v>2080</v>
      </c>
      <c r="BU335" s="342">
        <v>103.86337205741235</v>
      </c>
      <c r="BV335" s="342">
        <v>108.54224803827491</v>
      </c>
      <c r="BW335" s="342">
        <v>110.88168602870617</v>
      </c>
      <c r="BX335" s="342">
        <v>113.22112401913745</v>
      </c>
      <c r="BY335" s="342">
        <v>117.9</v>
      </c>
      <c r="BZ335" s="342">
        <v>122.57887598086255</v>
      </c>
      <c r="CA335" s="342">
        <v>124.91831397129383</v>
      </c>
      <c r="CB335" s="342">
        <v>127.25775196172509</v>
      </c>
      <c r="CC335" s="342">
        <v>131.93662794258765</v>
      </c>
      <c r="CE335" s="385">
        <v>98.5</v>
      </c>
      <c r="CF335" s="342">
        <v>11.800350150064313</v>
      </c>
      <c r="CG335" s="342">
        <v>12.916900100042877</v>
      </c>
      <c r="CH335" s="342">
        <v>13.475175075032157</v>
      </c>
      <c r="CI335" s="342">
        <v>14.033450050021438</v>
      </c>
      <c r="CJ335" s="342">
        <v>15.15</v>
      </c>
      <c r="CK335" s="342">
        <v>16.851409447586377</v>
      </c>
      <c r="CL335" s="342">
        <v>17.70211417137957</v>
      </c>
      <c r="CM335" s="342">
        <v>18.552818895172763</v>
      </c>
      <c r="CN335" s="342">
        <v>20.254228342759141</v>
      </c>
      <c r="CO335" s="342">
        <v>11.361089446497479</v>
      </c>
      <c r="CP335" s="342">
        <v>12.557392964331653</v>
      </c>
      <c r="CQ335" s="342">
        <v>13.15554472324874</v>
      </c>
      <c r="CR335" s="342">
        <v>13.753696482165825</v>
      </c>
      <c r="CS335" s="342">
        <v>14.95</v>
      </c>
      <c r="CT335" s="342">
        <v>16.57165587973077</v>
      </c>
      <c r="CU335" s="342">
        <v>17.382483819596153</v>
      </c>
      <c r="CV335" s="342">
        <v>18.193311759461537</v>
      </c>
      <c r="CW335" s="342">
        <v>19.814967639192304</v>
      </c>
      <c r="CY335" s="101">
        <f t="shared" si="219"/>
        <v>0</v>
      </c>
      <c r="CZ335" s="101"/>
      <c r="DA335" s="101"/>
      <c r="DB335" s="311"/>
      <c r="DC335" s="311"/>
      <c r="DD335" s="311"/>
      <c r="DE335" s="311"/>
      <c r="DF335" s="311"/>
      <c r="DP335" s="311"/>
      <c r="DQ335" s="311"/>
      <c r="DR335" s="311"/>
      <c r="DS335" s="311"/>
      <c r="DT335" s="311"/>
      <c r="DU335" s="311"/>
      <c r="DV335" s="311"/>
      <c r="DW335" s="311"/>
      <c r="DX335" s="101"/>
      <c r="DY335" s="101"/>
      <c r="DZ335" s="101"/>
      <c r="EA335" s="101"/>
      <c r="EB335" s="101"/>
      <c r="EC335" s="101"/>
      <c r="ED335" s="101"/>
      <c r="EE335" s="311"/>
      <c r="EF335" s="101"/>
      <c r="EG335" s="101"/>
      <c r="EH335" s="101"/>
      <c r="EI335" s="101"/>
      <c r="EJ335" s="105"/>
      <c r="EK335" s="105"/>
      <c r="EL335" s="69"/>
      <c r="EM335" s="68"/>
      <c r="EN335" s="68"/>
      <c r="EO335" s="68"/>
      <c r="EP335" s="68"/>
      <c r="EQ335" s="68"/>
      <c r="ER335" s="68"/>
      <c r="ES335" s="15"/>
      <c r="ET335" s="15"/>
      <c r="EU335" s="105"/>
      <c r="EV335" s="105"/>
      <c r="EW335" s="105"/>
      <c r="EX335" s="105"/>
      <c r="EY335" s="105"/>
      <c r="EZ335" s="105"/>
      <c r="FA335" s="67"/>
      <c r="FB335" s="105"/>
      <c r="FC335" s="105"/>
      <c r="FD335" s="105"/>
      <c r="FE335" s="105"/>
      <c r="FF335" s="105"/>
      <c r="FG335" s="105"/>
      <c r="FH335" s="67"/>
      <c r="FI335" s="67"/>
      <c r="FJ335" s="67"/>
      <c r="FK335" s="67"/>
      <c r="FL335" s="67"/>
      <c r="FM335" s="67"/>
      <c r="FN335" s="67"/>
    </row>
    <row r="336" spans="2:170" ht="22.5" customHeight="1" x14ac:dyDescent="0.45">
      <c r="B336" s="133" t="str">
        <f>IF(Data!B335&lt;&gt;"",Data!B335,"")</f>
        <v/>
      </c>
      <c r="C336" s="158" t="str">
        <f>IF(Data!C335&lt;&gt;"",Data!C335,"")</f>
        <v/>
      </c>
      <c r="D336" s="106" t="str">
        <f>IF(Data!D335&lt;&gt;"",Data!D335,"")</f>
        <v/>
      </c>
      <c r="E336" s="140">
        <f>IF(AND(I336=1,Data!T335=0),0,IF(I336=999,999,Data!T335))</f>
        <v>999</v>
      </c>
      <c r="F336" s="140" t="str">
        <f t="shared" ref="F336:F399" si="220">IF(D336 = "","",IF(E336=999,999,E336/12))</f>
        <v/>
      </c>
      <c r="G336" s="140" t="str">
        <f>IF(Data!K335&lt;&gt;"",Data!K335,"")</f>
        <v/>
      </c>
      <c r="H336" s="141" t="str">
        <f>IF(Data!L335&lt;&gt;"",Data!L335,"")</f>
        <v/>
      </c>
      <c r="I336" s="63">
        <f>IF(Data!M335&lt;&gt;"",Data!M335,"")</f>
        <v>999</v>
      </c>
      <c r="J336" s="63">
        <f t="shared" ref="J336:J399" si="221">IF(OR(OR(OR(D336=0,I336=0),G336=0),Y336=0),0,ROUND(G336*100/Y336,0))</f>
        <v>0</v>
      </c>
      <c r="L336" s="64" t="str">
        <f t="shared" ref="L336:L399" si="222">IF(D336 = "","",IF(OR(OR(OR(OR(OR(D336=0),D336&gt;2),I336=999),G336=0),J336=0),"ไม่ทราบค่า",IF(OR(G336&lt;AD336,J336&gt;200),"*** ตรวจสอบข้อมูล ***",IF(G336&gt;AH336,"น้ำหนักมากกว่าเกณฑ์",IF(G336&gt;AG336,"น้ำหนักค่อนข้างมาก",IF(G336&gt;=AF336,"น้ำหนักตามเกณฑ์",IF(G336&gt;=AE336,"น้ำหนักค่อนข้างน้อย","น้ำหนักน้อยกว่าเกณฑ์")))))))</f>
        <v/>
      </c>
      <c r="M336" s="74"/>
      <c r="N336" s="63">
        <f t="shared" ref="N336:N399" si="223">IF(OR(OR(OR(D336=0,I336=0),H336=0),Z336=0),0,ROUND(H336*100/Z336,0))</f>
        <v>0</v>
      </c>
      <c r="P336" s="64" t="str">
        <f t="shared" ref="P336:P399" si="224">IF(D336 = "","",IF(OR(OR(OR(OR(OR(D336=0),D336&gt;2),H336=0),I336=999),N336=0),"ไม่ทราบค่า",IF(OR(H336&lt;AJ336,N336&gt;120),"*** ตรวจสอบข้อมูล ***",IF(H336&gt;AN336,"สูงกว่าเกณฑ์",IF(H336&gt;AM336,"ค่อนข้างสูง",IF(H336&gt;=AL336,"ส่วนสูงตามเกณฑ์",IF(H336&gt;=AK336,"ค่อนข้างเตี้ย","เตี้ย")))))))</f>
        <v/>
      </c>
      <c r="R336" s="63">
        <f t="shared" ref="R336:R399" si="225">IF(OR(OR(OR(OR(OR(D336=0,G336=0),H336=0),H336&lt;49),AA336=999),AA336=0),0,ROUND(G336*100/AA336,0))</f>
        <v>0</v>
      </c>
      <c r="S336" s="64" t="str">
        <f t="shared" ref="S336:S399" si="226">IF(D336 = "","",IF(OR(OR(OR(OR(OR(OR(D336=0,D336&gt;2),G336=0),H336=0),H336&lt;49),R336=0),AA336=0),"ไม่ทราบค่า",IF(AND(OR(G336&lt;AP336,G336&gt;AU336),E336=999),"*** ตรวจสอบข้อมูล ***",IF(G336&gt;AU336,"อ้วน",IF(G336&gt;AT336,"เริ่มอ้วน",IF(G336&gt;AS336,"ท้วม",IF(G336&gt;=AR336,"สมส่วน",IF(G336&gt;=AQ336,"ค่อนข้างผอม","ผอม"))))))))</f>
        <v/>
      </c>
      <c r="W336" s="310">
        <f t="shared" ref="W336:W399" si="227">ROUND(E336+(D336*1000),0)</f>
        <v>999</v>
      </c>
      <c r="Y336" s="65">
        <f t="shared" ref="Y336:Y399" si="228">IF(OR(OR(OR(OR(D336=0,D336&gt;2),W336=0),AND(D336=1,W336&gt;1239),AND(D336=2,W336&gt;2239))),0,VLOOKUP($W336,$BI$15:$BR$494,6))</f>
        <v>0</v>
      </c>
      <c r="Z336" s="65">
        <f t="shared" ref="Z336:Z399" si="229">IF(OR(OR(OR(OR(D336=0,D336&gt;2),W336=0),AND(D336=1,W336&gt;1239),AND(D336=2,W336&gt;2239))),0,VLOOKUP($W336,$BT$15:$CC$494,6))</f>
        <v>0</v>
      </c>
      <c r="AA336" s="65">
        <f t="shared" ref="AA336:AA399" si="230">IF(AC336&gt;0,AC336,AB336)</f>
        <v>0</v>
      </c>
      <c r="AB336" s="65">
        <f t="shared" ref="AB336:AB399" si="231">IF(OR(OR(OR(D336=0,H336=0),G336=0),H336&lt;49),0,IF(AND(D336=1,E336=999,H336&lt;85),VLOOKUP($H336,$CE$15:$CN$219,6),IF(AND(D336=2,E336=999,H336&lt;85),VLOOKUP($H336,$CE$15:$CW$219,15),IF(AND(D336=1,E336=999,H336&gt;=85,H336&lt;=180),VLOOKUP($H336,$CE$221:$CN$661,6),IF(AND(D336=2,E336=999,H336&gt;=85,H336&lt;=170),VLOOKUP($H336,$CE$221:$CW$621,15),0)))))</f>
        <v>0</v>
      </c>
      <c r="AC336" s="65">
        <f t="shared" ref="AC336:AC399" si="232">IF(OR(OR(OR(OR(D336=0,H336=0),G336=0),H336&lt;49),E336=999),0,IF(AND(D336=1,E336&lt;24,H336&lt;=100),VLOOKUP($H336,$CE$15:$CN$219,6),IF(AND(D336=2,E336&lt;24,H336&lt;=100),VLOOKUP($H336,$CE$15:$CW$219,15),IF(AND(D336=1,E336&gt;=24,H336&gt;=70,H336&lt;=180),VLOOKUP($H336,$CE$221:$CN$661,6),IF(AND(D336=2,E336&gt;=24,H336&gt;=70,H336&lt;=170),VLOOKUP($H336,$CE$221:$CW$621,15),0)))))</f>
        <v>0</v>
      </c>
      <c r="AD336" s="65">
        <f t="shared" ref="AD336:AD399" si="233">IF(OR(OR(OR(OR(D336=0,D336&gt;2),W336=0),AND(D336=1,W336&gt;1239),AND(D336=2,W336&gt;2239))),0,VLOOKUP($W336,$BI$15:$BR$494,2))</f>
        <v>0</v>
      </c>
      <c r="AE336" s="65">
        <f t="shared" ref="AE336:AE399" si="234">IF(OR(OR(OR(OR(D336=0,D336&gt;2),W336=0),AND(D336=1,W336&gt;1239),AND(D336=2,W336&gt;2239))),0,VLOOKUP($W336,$BI$15:$BR$494,3))</f>
        <v>0</v>
      </c>
      <c r="AF336" s="65">
        <f t="shared" ref="AF336:AF399" si="235">IF(OR(OR(OR(OR(D336=0,D336&gt;2),W336=0),AND(D336=1,W336&gt;1239),AND(D336=2,W336&gt;2239))),0,VLOOKUP($W336,$BI$15:$BR$494,4))</f>
        <v>0</v>
      </c>
      <c r="AG336" s="65">
        <f t="shared" ref="AG336:AG399" si="236">IF(OR(OR(OR(OR(D336=0,D336&gt;2),W336=0),AND(D336=1,W336&gt;1239),AND(D336=2,W336&gt;2239))),0,VLOOKUP($W336,$BI$15:$BR$494,8))</f>
        <v>0</v>
      </c>
      <c r="AH336" s="65">
        <f t="shared" ref="AH336:AH399" si="237">IF(OR(OR(OR(OR(D336=0,D336&gt;2),W336=0),AND(D336=1,W336&gt;1239),AND(D336=2,W336&gt;2239))),0,VLOOKUP($W336,$BI$15:$BR$494,9))</f>
        <v>0</v>
      </c>
      <c r="AI336" s="65">
        <f t="shared" ref="AI336:AI399" si="238">IF(OR(OR(OR(OR(D336=0,D336&gt;2),W336=0),AND(D336=1,W336&gt;1239),AND(D336=2,W336&gt;2239))),0,VLOOKUP($W336,$BI$15:$BR$494,10))</f>
        <v>0</v>
      </c>
      <c r="AJ336" s="65">
        <f t="shared" ref="AJ336:AJ399" si="239">IF(OR(OR(OR(OR(D336=0,D336&gt;2),W336=0),AND(D336=1,W336&gt;1239),AND(D336=2,W336&gt;2239))),0,VLOOKUP($W336,$BT$15:$CC$494,2))</f>
        <v>0</v>
      </c>
      <c r="AK336" s="65">
        <f t="shared" ref="AK336:AK399" si="240">IF(OR(OR(OR(OR(D336=0,D336&gt;2),W336=0),AND(D336=1,W336&gt;1239),AND(D336=2,W336&gt;2239))),0,VLOOKUP($W336,$BT$15:$CC$494,3))</f>
        <v>0</v>
      </c>
      <c r="AL336" s="65">
        <f t="shared" ref="AL336:AL399" si="241">IF(OR(OR(OR(OR(D336=0,D336&gt;2),W336=0),AND(D336=1,W336&gt;1239),AND(D336=2,W336&gt;2239))),0,VLOOKUP($W336,$BT$15:$CC$494,4))</f>
        <v>0</v>
      </c>
      <c r="AM336" s="65">
        <f t="shared" ref="AM336:AM399" si="242">IF(OR(OR(OR(OR(D336=0,D336&gt;2),W336=0),AND(D336=1,W336&gt;1239),AND(D336=2,W336&gt;2239))),0,VLOOKUP($W336,$BT$15:$CC$494,8))</f>
        <v>0</v>
      </c>
      <c r="AN336" s="65">
        <f t="shared" ref="AN336:AN399" si="243">IF(OR(OR(OR(OR(D336=0,D336&gt;2),W336=0),AND(D336=1,W336&gt;1239),AND(D336=2,W336&gt;2239))),0,VLOOKUP($W336,$BT$15:$CC$494,9))</f>
        <v>0</v>
      </c>
      <c r="AO336" s="65">
        <f t="shared" ref="AO336:AO399" si="244">IF(OR(OR(OR(OR(D336=0,D336&gt;2),W336=0),AND(D336=1,W336&gt;1239),AND(D336=2,W336&gt;2239))),0,VLOOKUP($W336,$BT$15:$CC$494,10))</f>
        <v>0</v>
      </c>
      <c r="AP336" s="65">
        <f t="shared" ref="AP336:AP399" si="245">IF(AW336&gt;0,AW336,AV336)</f>
        <v>0</v>
      </c>
      <c r="AQ336" s="65">
        <f t="shared" ref="AQ336:AQ399" si="246">IF(AY336&gt;0,AY336,AX336)</f>
        <v>0</v>
      </c>
      <c r="AR336" s="65">
        <f t="shared" ref="AR336:AR399" si="247">IF(BA336&gt;0,BA336,AZ336)</f>
        <v>0</v>
      </c>
      <c r="AS336" s="65">
        <f t="shared" ref="AS336:AS399" si="248">IF(BC336&gt;0,BC336,BB336)</f>
        <v>0</v>
      </c>
      <c r="AT336" s="65">
        <f t="shared" ref="AT336:AT399" si="249">IF(BE336&gt;0,BE336,BD336)</f>
        <v>0</v>
      </c>
      <c r="AU336" s="65">
        <f t="shared" ref="AU336:AU399" si="250">IF(BG336&gt;0,BG336,BF336)</f>
        <v>0</v>
      </c>
      <c r="AV336" s="65">
        <f t="shared" ref="AV336:AV399" si="251">IF(OR(OR(OR(D336=0,H336=0),G336=0),H336&lt;49),0,IF(AND(D336=1,E336=999,H336&lt;85),VLOOKUP($H336,$CE$15:$CN$219,2),IF(AND(D336=2,E336=999,H336&lt;85),VLOOKUP($H336,$CE$15:$CW$219,11),IF(AND(D336=1,E336=999,H336&gt;=85,H336&lt;=180),VLOOKUP($H336,$CE$221:$CN$661,2),IF(AND(D336=2,E336=999,H336&gt;=85,H336&lt;=170),VLOOKUP($H336,$CE$221:$CW$621,11),0)))))</f>
        <v>0</v>
      </c>
      <c r="AW336" s="65">
        <f t="shared" ref="AW336:AW399" si="252">IF(OR(OR(OR(OR(D336=0,H336=0),G336=0),H336&lt;49),E336=999),0,IF(AND(D336=1,E336&lt;24,H336&lt;=100),VLOOKUP($H336,$CE$15:$CN$219,2),IF(AND(D336=2,E336&lt;24,H336&lt;=100),VLOOKUP($H336,$CE$15:$CW$219,11),IF(AND(D336=1,E336&gt;=24,H336&gt;=70,H336&lt;=180),VLOOKUP($H336,$CE$221:$CN$661,2),IF(AND(D336=2,E336&gt;=24,H336&gt;=70,H336&lt;=170),VLOOKUP($H336,$CE$221:$CW$621,11),0)))))</f>
        <v>0</v>
      </c>
      <c r="AX336" s="65">
        <f t="shared" ref="AX336:AX399" si="253">IF(OR(OR(OR(D336=0,H336=0),G336=0),H336&lt;49),0,IF(AND(D336=1,E336=999,H336&lt;85),VLOOKUP($H336,$CE$15:$CN$219,3),IF(AND(D336=2,E336=999,H336&lt;85),VLOOKUP($H336,$CE$15:$CW$219,12),IF(AND(D336=1,E336=999,H336&gt;=85,H336&lt;=180),VLOOKUP($H336,$CE$221:$CN$661,3),IF(AND(D336=2,E336=999,H336&gt;=85,H336&lt;=170),VLOOKUP($H336,$CE$221:$CW$621,12),0)))))</f>
        <v>0</v>
      </c>
      <c r="AY336" s="65">
        <f t="shared" ref="AY336:AY399" si="254">IF(OR(OR(OR(OR(D336=0,H336=0),G336=0),H336&lt;49),E336=999),0,IF(AND(D336=1,E336&lt;24,H336&lt;=100),VLOOKUP($H336,$CE$15:$CN$219,3),IF(AND(D336=2,E336&lt;24,H336&lt;=100),VLOOKUP($H336,$CE$15:$CW$219,12),IF(AND(D336=1,E336&gt;=24,H336&gt;=70,H336&lt;=180),VLOOKUP($H336,$CE$221:$CN$661,3),IF(AND(D336=2,E336&gt;=24,H336&gt;=70,H336&lt;=170),VLOOKUP($H336,$CE$221:$CW$621,12),0)))))</f>
        <v>0</v>
      </c>
      <c r="AZ336" s="65">
        <f t="shared" ref="AZ336:AZ399" si="255">IF(OR(OR(OR(D336=0,H336=0),G336=0),H336&lt;49),0,IF(AND(D336=1,E336=999,H336&lt;85),VLOOKUP($H336,$CE$15:$CN$219,4),IF(AND(D336=2,E336=999,H336&lt;85),VLOOKUP($H336,$CE$15:$CW$219,13),IF(AND(D336=1,E336=999,H336&gt;=85,H336&lt;=180),VLOOKUP($H336,$CE$221:$CN$661,4),IF(AND(D336=2,E336=999,H336&gt;=85,H336&lt;=170),VLOOKUP($H336,$CE$221:$CW$621,13 ),0)))))</f>
        <v>0</v>
      </c>
      <c r="BA336" s="65">
        <f t="shared" ref="BA336:BA399" si="256">IF(OR(OR(OR(OR(D336=0,H336=0),G336=0),H336&lt;49),E336=999),0,IF(AND(D336=1,E336&lt;24,H336&lt;=100),VLOOKUP($H336,$CE$15:$CN$219,4),IF(AND(D336=2,E336&lt;24,H336&lt;=100),VLOOKUP($H336,$CE$15:$CW$219,13),IF(AND(D336=1,E336&gt;=24,H336&gt;=70,H336&lt;=180),VLOOKUP($H336,$CE$221:$CN$661,4),IF(AND(D336=2,E336&gt;=24,H336&gt;=70,H336&lt;=170),VLOOKUP($H336,$CE$221:$CW$621,13 ),"0")))))</f>
        <v>0</v>
      </c>
      <c r="BB336" s="65">
        <f t="shared" ref="BB336:BB399" si="257">IF(OR(OR(OR(D336=0,H336=0),G336=0),H336&lt;49),0,IF(AND(D336=1,E336=999,H336&lt;85),VLOOKUP($H336,$CE$15:$CN$219,8),IF(AND(D336=2,E336=999,H336&lt;85),VLOOKUP($H336,$CE$15:$CW$219,17),IF(AND(D336=1,E336=999,H336&gt;=85,H336&lt;=180),VLOOKUP($H336,$CE$221:$CN$661,8),IF(AND(D336=2,E336=999,H336&gt;=85,H336&lt;=170),VLOOKUP($H336,$CE$221:$CW$621,17 ),0)))))</f>
        <v>0</v>
      </c>
      <c r="BC336" s="65">
        <f t="shared" ref="BC336:BC399" si="258">IF(OR(OR(OR(OR(D336=0,H336=0),G336=0),H336&lt;49),E336=999),0,IF(AND(D336=1,E336&lt;24,H336&lt;=100),VLOOKUP($H336,$CE$15:$CN$219,8),IF(AND(D336=2,E336&lt;24,H336&lt;=100),VLOOKUP($H336,$CE$15:$CW$219,17),IF(AND(D336=1,E336&gt;=24,H336&gt;=70,H336&lt;=180),VLOOKUP($H336,$CE$221:$CN$661,8),IF(AND(D336=2,E336&gt;=24,H336&gt;=70,H336&lt;=170),VLOOKUP($H336,$CE$221:$CW$621,17 ),0)))))</f>
        <v>0</v>
      </c>
      <c r="BD336" s="65">
        <f t="shared" ref="BD336:BD399" si="259">IF(OR(OR(OR(D336=0,H336=0),G336=0),H336&lt;49),0,IF(AND(D336=1,E336=999,H336&lt;85),VLOOKUP($H336,$CE$15:$CN$219,9),IF(AND(D336=2,E336=999,H336&lt;85),VLOOKUP($H336,$CE$15:$CW$219,18),IF(AND(D336=1,E336=999,H336&gt;=85,H336&lt;=180),VLOOKUP($H336,$CE$221:$CN$661,9),IF(AND(D336=2,E336=999,H336&gt;=85,H336&lt;=170),VLOOKUP($H336,$CE$221:$CW$621,18),0)))))</f>
        <v>0</v>
      </c>
      <c r="BE336" s="65">
        <f t="shared" ref="BE336:BE399" si="260">IF(OR(OR(OR(OR(D336=0,H336=0),H336&lt;49),G336=0),E336=999),0,IF(AND(D336=1,E336&lt;24,H336&lt;=100),VLOOKUP($H336,$CE$15:$CN$219,9),IF(AND(D336=2,E336&lt;24,H336&lt;=100),VLOOKUP($H336,$CE$15:$CW$219,18),IF(AND(D336=1,E336&gt;=24,H336&gt;=70,H336&lt;=180),VLOOKUP($H336,$CE$221:$CN$661,9),IF(AND(D336=2,E336&gt;=24,H336&gt;=70,H336&lt;=170),VLOOKUP($H336,$CE$221:$CW$621,18),0)))))</f>
        <v>0</v>
      </c>
      <c r="BF336" s="65">
        <f t="shared" ref="BF336:BF399" si="261">IF(OR(OR(OR(D336=0,H336=0),G336=0),H336&lt;49),0,IF(AND(D336=1,E336=999,H336&lt;85),VLOOKUP($H336,$CE$15:$CN$219,10),IF(AND(D336=2,E336=999,H336&lt;85),VLOOKUP($H336,$CE$15:$CW$219,19),IF(AND(D336=1,E336=999,H336&gt;=85,H336&lt;=180),VLOOKUP($H336,$CE$221:$CN$661,10),IF(AND(D336=2,E336=999,H336&gt;=85,H336&lt;=170),VLOOKUP($H336,$CE$221:$CW$621,19),0)))))</f>
        <v>0</v>
      </c>
      <c r="BG336" s="65">
        <f t="shared" ref="BG336:BG399" si="262">IF(OR(OR(OR(OR(D336=0,H336=0),G336=0),H336&lt;49),E336=999),0,IF(AND(D336=1,E336&lt;24,H336&lt;=100),VLOOKUP($H336,$CE$15:$CN$219,10),IF(AND(D336=2,E336&lt;24,H336&lt;=100),VLOOKUP($H336,$CE$15:$CW$219,19),IF(AND(D336=1,E336&gt;=24,H336&gt;=70,H336&lt;=180),VLOOKUP($H336,$CE$221:$CN$661,10),IF(AND(D336=2,E336&gt;=24,H336&gt;=70,H336&lt;=170),VLOOKUP($H336,$CE$221:$CW$621,19),0)))))</f>
        <v>0</v>
      </c>
      <c r="BI336" s="371">
        <v>2081</v>
      </c>
      <c r="BJ336" s="342">
        <v>13.881686028706181</v>
      </c>
      <c r="BK336" s="342">
        <v>16.221124019137456</v>
      </c>
      <c r="BL336" s="342">
        <v>17.390843014353091</v>
      </c>
      <c r="BM336" s="342">
        <v>18.560562009568727</v>
      </c>
      <c r="BN336" s="342">
        <v>20.9</v>
      </c>
      <c r="BO336" s="342">
        <v>25.472537890388395</v>
      </c>
      <c r="BP336" s="342">
        <v>27.758806835582593</v>
      </c>
      <c r="BQ336" s="342">
        <v>30.045075780776795</v>
      </c>
      <c r="BR336" s="342">
        <v>34.617613671165195</v>
      </c>
      <c r="BS336" s="65"/>
      <c r="BT336" s="371">
        <v>2081</v>
      </c>
      <c r="BU336" s="342">
        <v>104.04435778598992</v>
      </c>
      <c r="BV336" s="342">
        <v>108.82957185732661</v>
      </c>
      <c r="BW336" s="342">
        <v>111.22217889299496</v>
      </c>
      <c r="BX336" s="342">
        <v>113.61478592866331</v>
      </c>
      <c r="BY336" s="342">
        <v>118.4</v>
      </c>
      <c r="BZ336" s="342">
        <v>123.07887598086255</v>
      </c>
      <c r="CA336" s="342">
        <v>125.41831397129383</v>
      </c>
      <c r="CB336" s="342">
        <v>127.75775196172509</v>
      </c>
      <c r="CC336" s="342">
        <v>132.43662794258765</v>
      </c>
      <c r="CE336" s="385">
        <v>98.75</v>
      </c>
      <c r="CF336" s="342">
        <v>11.875350150064312</v>
      </c>
      <c r="CG336" s="342">
        <v>12.991900100042876</v>
      </c>
      <c r="CH336" s="342">
        <v>13.550175075032158</v>
      </c>
      <c r="CI336" s="342">
        <v>14.108450050021439</v>
      </c>
      <c r="CJ336" s="342">
        <v>15.225</v>
      </c>
      <c r="CK336" s="342">
        <v>16.92640944758638</v>
      </c>
      <c r="CL336" s="342">
        <v>17.777114171379569</v>
      </c>
      <c r="CM336" s="342">
        <v>18.627818895172762</v>
      </c>
      <c r="CN336" s="342">
        <v>20.329228342759141</v>
      </c>
      <c r="CO336" s="342">
        <v>11.396212662569674</v>
      </c>
      <c r="CP336" s="342">
        <v>12.605808441713116</v>
      </c>
      <c r="CQ336" s="342">
        <v>13.210606331284836</v>
      </c>
      <c r="CR336" s="342">
        <v>13.815404220856557</v>
      </c>
      <c r="CS336" s="342">
        <v>15.025</v>
      </c>
      <c r="CT336" s="342">
        <v>16.65994814104004</v>
      </c>
      <c r="CU336" s="342">
        <v>17.477422211560057</v>
      </c>
      <c r="CV336" s="342">
        <v>18.294896282080074</v>
      </c>
      <c r="CW336" s="342">
        <v>19.929844423120109</v>
      </c>
      <c r="CY336" s="101">
        <f t="shared" ref="CY336:CY399" si="263">IF(OR(D336=1,D336=2),1,0)</f>
        <v>0</v>
      </c>
      <c r="CZ336" s="101"/>
      <c r="DA336" s="101"/>
      <c r="DB336" s="311"/>
      <c r="DC336" s="311"/>
      <c r="DD336" s="311"/>
      <c r="DE336" s="311"/>
      <c r="DF336" s="311"/>
      <c r="DP336" s="311"/>
      <c r="DQ336" s="311"/>
      <c r="DR336" s="311"/>
      <c r="DS336" s="311"/>
      <c r="DT336" s="311"/>
      <c r="DU336" s="311"/>
      <c r="DV336" s="311"/>
      <c r="DW336" s="311"/>
      <c r="DX336" s="101"/>
      <c r="DY336" s="101"/>
      <c r="DZ336" s="101"/>
      <c r="EA336" s="101"/>
      <c r="EB336" s="101"/>
      <c r="EC336" s="101"/>
      <c r="ED336" s="101"/>
      <c r="EE336" s="311"/>
      <c r="EF336" s="101"/>
      <c r="EG336" s="101"/>
      <c r="EH336" s="101"/>
      <c r="EI336" s="101"/>
      <c r="EJ336" s="105"/>
      <c r="EK336" s="105"/>
      <c r="EL336" s="69"/>
      <c r="EM336" s="68"/>
      <c r="EN336" s="68"/>
      <c r="EO336" s="68"/>
      <c r="EP336" s="68"/>
      <c r="EQ336" s="68"/>
      <c r="ER336" s="68"/>
      <c r="ES336" s="15"/>
      <c r="ET336" s="15"/>
      <c r="EU336" s="105"/>
      <c r="EV336" s="105"/>
      <c r="EW336" s="105"/>
      <c r="EX336" s="105"/>
      <c r="EY336" s="105"/>
      <c r="EZ336" s="105"/>
      <c r="FA336" s="67"/>
      <c r="FB336" s="105"/>
      <c r="FC336" s="105"/>
      <c r="FD336" s="105"/>
      <c r="FE336" s="105"/>
      <c r="FF336" s="105"/>
      <c r="FG336" s="105"/>
      <c r="FH336" s="67"/>
      <c r="FI336" s="67"/>
      <c r="FJ336" s="67"/>
      <c r="FK336" s="67"/>
      <c r="FL336" s="67"/>
      <c r="FM336" s="67"/>
      <c r="FN336" s="67"/>
    </row>
    <row r="337" spans="2:170" ht="22.5" customHeight="1" x14ac:dyDescent="0.45">
      <c r="B337" s="133" t="str">
        <f>IF(Data!B336&lt;&gt;"",Data!B336,"")</f>
        <v/>
      </c>
      <c r="C337" s="158" t="str">
        <f>IF(Data!C336&lt;&gt;"",Data!C336,"")</f>
        <v/>
      </c>
      <c r="D337" s="106" t="str">
        <f>IF(Data!D336&lt;&gt;"",Data!D336,"")</f>
        <v/>
      </c>
      <c r="E337" s="140">
        <f>IF(AND(I337=1,Data!T336=0),0,IF(I337=999,999,Data!T336))</f>
        <v>999</v>
      </c>
      <c r="F337" s="140" t="str">
        <f t="shared" si="220"/>
        <v/>
      </c>
      <c r="G337" s="140" t="str">
        <f>IF(Data!K336&lt;&gt;"",Data!K336,"")</f>
        <v/>
      </c>
      <c r="H337" s="141" t="str">
        <f>IF(Data!L336&lt;&gt;"",Data!L336,"")</f>
        <v/>
      </c>
      <c r="I337" s="63">
        <f>IF(Data!M336&lt;&gt;"",Data!M336,"")</f>
        <v>999</v>
      </c>
      <c r="J337" s="63">
        <f t="shared" si="221"/>
        <v>0</v>
      </c>
      <c r="L337" s="64" t="str">
        <f t="shared" si="222"/>
        <v/>
      </c>
      <c r="M337" s="74"/>
      <c r="N337" s="63">
        <f t="shared" si="223"/>
        <v>0</v>
      </c>
      <c r="P337" s="64" t="str">
        <f t="shared" si="224"/>
        <v/>
      </c>
      <c r="R337" s="63">
        <f t="shared" si="225"/>
        <v>0</v>
      </c>
      <c r="S337" s="64" t="str">
        <f t="shared" si="226"/>
        <v/>
      </c>
      <c r="W337" s="310">
        <f t="shared" si="227"/>
        <v>999</v>
      </c>
      <c r="Y337" s="65">
        <f t="shared" si="228"/>
        <v>0</v>
      </c>
      <c r="Z337" s="65">
        <f t="shared" si="229"/>
        <v>0</v>
      </c>
      <c r="AA337" s="65">
        <f t="shared" si="230"/>
        <v>0</v>
      </c>
      <c r="AB337" s="65">
        <f t="shared" si="231"/>
        <v>0</v>
      </c>
      <c r="AC337" s="65">
        <f t="shared" si="232"/>
        <v>0</v>
      </c>
      <c r="AD337" s="65">
        <f t="shared" si="233"/>
        <v>0</v>
      </c>
      <c r="AE337" s="65">
        <f t="shared" si="234"/>
        <v>0</v>
      </c>
      <c r="AF337" s="65">
        <f t="shared" si="235"/>
        <v>0</v>
      </c>
      <c r="AG337" s="65">
        <f t="shared" si="236"/>
        <v>0</v>
      </c>
      <c r="AH337" s="65">
        <f t="shared" si="237"/>
        <v>0</v>
      </c>
      <c r="AI337" s="65">
        <f t="shared" si="238"/>
        <v>0</v>
      </c>
      <c r="AJ337" s="65">
        <f t="shared" si="239"/>
        <v>0</v>
      </c>
      <c r="AK337" s="65">
        <f t="shared" si="240"/>
        <v>0</v>
      </c>
      <c r="AL337" s="65">
        <f t="shared" si="241"/>
        <v>0</v>
      </c>
      <c r="AM337" s="65">
        <f t="shared" si="242"/>
        <v>0</v>
      </c>
      <c r="AN337" s="65">
        <f t="shared" si="243"/>
        <v>0</v>
      </c>
      <c r="AO337" s="65">
        <f t="shared" si="244"/>
        <v>0</v>
      </c>
      <c r="AP337" s="65">
        <f t="shared" si="245"/>
        <v>0</v>
      </c>
      <c r="AQ337" s="65">
        <f t="shared" si="246"/>
        <v>0</v>
      </c>
      <c r="AR337" s="65">
        <f t="shared" si="247"/>
        <v>0</v>
      </c>
      <c r="AS337" s="65">
        <f t="shared" si="248"/>
        <v>0</v>
      </c>
      <c r="AT337" s="65">
        <f t="shared" si="249"/>
        <v>0</v>
      </c>
      <c r="AU337" s="65">
        <f t="shared" si="250"/>
        <v>0</v>
      </c>
      <c r="AV337" s="65">
        <f t="shared" si="251"/>
        <v>0</v>
      </c>
      <c r="AW337" s="65">
        <f t="shared" si="252"/>
        <v>0</v>
      </c>
      <c r="AX337" s="65">
        <f t="shared" si="253"/>
        <v>0</v>
      </c>
      <c r="AY337" s="65">
        <f t="shared" si="254"/>
        <v>0</v>
      </c>
      <c r="AZ337" s="65">
        <f t="shared" si="255"/>
        <v>0</v>
      </c>
      <c r="BA337" s="65">
        <f t="shared" si="256"/>
        <v>0</v>
      </c>
      <c r="BB337" s="65">
        <f t="shared" si="257"/>
        <v>0</v>
      </c>
      <c r="BC337" s="65">
        <f t="shared" si="258"/>
        <v>0</v>
      </c>
      <c r="BD337" s="65">
        <f t="shared" si="259"/>
        <v>0</v>
      </c>
      <c r="BE337" s="65">
        <f t="shared" si="260"/>
        <v>0</v>
      </c>
      <c r="BF337" s="65">
        <f t="shared" si="261"/>
        <v>0</v>
      </c>
      <c r="BG337" s="65">
        <f t="shared" si="262"/>
        <v>0</v>
      </c>
      <c r="BI337" s="371">
        <v>2082</v>
      </c>
      <c r="BJ337" s="342">
        <v>13.922178892994959</v>
      </c>
      <c r="BK337" s="342">
        <v>16.314785928663305</v>
      </c>
      <c r="BL337" s="342">
        <v>17.511089446497479</v>
      </c>
      <c r="BM337" s="342">
        <v>18.707392964331653</v>
      </c>
      <c r="BN337" s="342">
        <v>21.1</v>
      </c>
      <c r="BO337" s="342">
        <v>25.778875980862544</v>
      </c>
      <c r="BP337" s="342">
        <v>28.118313971293816</v>
      </c>
      <c r="BQ337" s="342">
        <v>30.457751961725091</v>
      </c>
      <c r="BR337" s="342">
        <v>35.136627942587637</v>
      </c>
      <c r="BS337" s="65"/>
      <c r="BT337" s="371">
        <v>2082</v>
      </c>
      <c r="BU337" s="342">
        <v>104.38485065027868</v>
      </c>
      <c r="BV337" s="342">
        <v>109.22323376685246</v>
      </c>
      <c r="BW337" s="342">
        <v>111.64242532513933</v>
      </c>
      <c r="BX337" s="342">
        <v>114.06161688342623</v>
      </c>
      <c r="BY337" s="342">
        <v>118.9</v>
      </c>
      <c r="BZ337" s="342">
        <v>123.57887598086255</v>
      </c>
      <c r="CA337" s="342">
        <v>125.91831397129383</v>
      </c>
      <c r="CB337" s="342">
        <v>128.25775196172509</v>
      </c>
      <c r="CC337" s="342">
        <v>132.93662794258765</v>
      </c>
      <c r="CE337" s="385">
        <v>99</v>
      </c>
      <c r="CF337" s="342">
        <v>11.950350150064311</v>
      </c>
      <c r="CG337" s="342">
        <v>13.066900100042876</v>
      </c>
      <c r="CH337" s="342">
        <v>13.625175075032157</v>
      </c>
      <c r="CI337" s="342">
        <v>14.183450050021438</v>
      </c>
      <c r="CJ337" s="342">
        <v>15.3</v>
      </c>
      <c r="CK337" s="342">
        <v>17.001409447586379</v>
      </c>
      <c r="CL337" s="342">
        <v>17.852114171379569</v>
      </c>
      <c r="CM337" s="342">
        <v>18.702818895172761</v>
      </c>
      <c r="CN337" s="342">
        <v>20.40422834275914</v>
      </c>
      <c r="CO337" s="342">
        <v>11.431335878641868</v>
      </c>
      <c r="CP337" s="342">
        <v>12.65422391909458</v>
      </c>
      <c r="CQ337" s="342">
        <v>13.265667939320934</v>
      </c>
      <c r="CR337" s="342">
        <v>13.877111959547289</v>
      </c>
      <c r="CS337" s="342">
        <v>15.1</v>
      </c>
      <c r="CT337" s="342">
        <v>16.748240402349307</v>
      </c>
      <c r="CU337" s="342">
        <v>17.572360603523961</v>
      </c>
      <c r="CV337" s="342">
        <v>18.396480804698612</v>
      </c>
      <c r="CW337" s="342">
        <v>20.044721207047917</v>
      </c>
      <c r="CY337" s="101">
        <f t="shared" si="263"/>
        <v>0</v>
      </c>
      <c r="CZ337" s="101"/>
      <c r="DA337" s="101"/>
      <c r="DB337" s="311"/>
      <c r="DC337" s="311"/>
      <c r="DD337" s="311"/>
      <c r="DE337" s="311"/>
      <c r="DF337" s="311"/>
      <c r="DP337" s="311"/>
      <c r="DQ337" s="311"/>
      <c r="DR337" s="311"/>
      <c r="DS337" s="311"/>
      <c r="DT337" s="311"/>
      <c r="DU337" s="311"/>
      <c r="DV337" s="311"/>
      <c r="DW337" s="311"/>
      <c r="DX337" s="101"/>
      <c r="DY337" s="101"/>
      <c r="DZ337" s="101"/>
      <c r="EA337" s="101"/>
      <c r="EB337" s="101"/>
      <c r="EC337" s="101"/>
      <c r="ED337" s="101"/>
      <c r="EE337" s="311"/>
      <c r="EF337" s="101"/>
      <c r="EG337" s="101"/>
      <c r="EH337" s="101"/>
      <c r="EI337" s="101"/>
      <c r="EJ337" s="105"/>
      <c r="EK337" s="105"/>
      <c r="EL337" s="69"/>
      <c r="EM337" s="68"/>
      <c r="EN337" s="68"/>
      <c r="EO337" s="68"/>
      <c r="EP337" s="68"/>
      <c r="EQ337" s="68"/>
      <c r="ER337" s="68"/>
      <c r="ES337" s="15"/>
      <c r="ET337" s="15"/>
      <c r="EU337" s="105"/>
      <c r="EV337" s="105"/>
      <c r="EW337" s="105"/>
      <c r="EX337" s="105"/>
      <c r="EY337" s="105"/>
      <c r="EZ337" s="105"/>
      <c r="FA337" s="67"/>
      <c r="FB337" s="105"/>
      <c r="FC337" s="105"/>
      <c r="FD337" s="105"/>
      <c r="FE337" s="105"/>
      <c r="FF337" s="105"/>
      <c r="FG337" s="105"/>
      <c r="FH337" s="67"/>
      <c r="FI337" s="67"/>
      <c r="FJ337" s="67"/>
      <c r="FK337" s="67"/>
      <c r="FL337" s="67"/>
      <c r="FM337" s="67"/>
      <c r="FN337" s="67"/>
    </row>
    <row r="338" spans="2:170" ht="22.5" customHeight="1" x14ac:dyDescent="0.45">
      <c r="B338" s="133" t="str">
        <f>IF(Data!B337&lt;&gt;"",Data!B337,"")</f>
        <v/>
      </c>
      <c r="C338" s="158" t="str">
        <f>IF(Data!C337&lt;&gt;"",Data!C337,"")</f>
        <v/>
      </c>
      <c r="D338" s="106" t="str">
        <f>IF(Data!D337&lt;&gt;"",Data!D337,"")</f>
        <v/>
      </c>
      <c r="E338" s="140">
        <f>IF(AND(I338=1,Data!T337=0),0,IF(I338=999,999,Data!T337))</f>
        <v>999</v>
      </c>
      <c r="F338" s="140" t="str">
        <f t="shared" si="220"/>
        <v/>
      </c>
      <c r="G338" s="140" t="str">
        <f>IF(Data!K337&lt;&gt;"",Data!K337,"")</f>
        <v/>
      </c>
      <c r="H338" s="141" t="str">
        <f>IF(Data!L337&lt;&gt;"",Data!L337,"")</f>
        <v/>
      </c>
      <c r="I338" s="63">
        <f>IF(Data!M337&lt;&gt;"",Data!M337,"")</f>
        <v>999</v>
      </c>
      <c r="J338" s="63">
        <f t="shared" si="221"/>
        <v>0</v>
      </c>
      <c r="L338" s="64" t="str">
        <f t="shared" si="222"/>
        <v/>
      </c>
      <c r="M338" s="74"/>
      <c r="N338" s="63">
        <f t="shared" si="223"/>
        <v>0</v>
      </c>
      <c r="P338" s="64" t="str">
        <f t="shared" si="224"/>
        <v/>
      </c>
      <c r="R338" s="63">
        <f t="shared" si="225"/>
        <v>0</v>
      </c>
      <c r="S338" s="64" t="str">
        <f t="shared" si="226"/>
        <v/>
      </c>
      <c r="W338" s="310">
        <f t="shared" si="227"/>
        <v>999</v>
      </c>
      <c r="Y338" s="65">
        <f t="shared" si="228"/>
        <v>0</v>
      </c>
      <c r="Z338" s="65">
        <f t="shared" si="229"/>
        <v>0</v>
      </c>
      <c r="AA338" s="65">
        <f t="shared" si="230"/>
        <v>0</v>
      </c>
      <c r="AB338" s="65">
        <f t="shared" si="231"/>
        <v>0</v>
      </c>
      <c r="AC338" s="65">
        <f t="shared" si="232"/>
        <v>0</v>
      </c>
      <c r="AD338" s="65">
        <f t="shared" si="233"/>
        <v>0</v>
      </c>
      <c r="AE338" s="65">
        <f t="shared" si="234"/>
        <v>0</v>
      </c>
      <c r="AF338" s="65">
        <f t="shared" si="235"/>
        <v>0</v>
      </c>
      <c r="AG338" s="65">
        <f t="shared" si="236"/>
        <v>0</v>
      </c>
      <c r="AH338" s="65">
        <f t="shared" si="237"/>
        <v>0</v>
      </c>
      <c r="AI338" s="65">
        <f t="shared" si="238"/>
        <v>0</v>
      </c>
      <c r="AJ338" s="65">
        <f t="shared" si="239"/>
        <v>0</v>
      </c>
      <c r="AK338" s="65">
        <f t="shared" si="240"/>
        <v>0</v>
      </c>
      <c r="AL338" s="65">
        <f t="shared" si="241"/>
        <v>0</v>
      </c>
      <c r="AM338" s="65">
        <f t="shared" si="242"/>
        <v>0</v>
      </c>
      <c r="AN338" s="65">
        <f t="shared" si="243"/>
        <v>0</v>
      </c>
      <c r="AO338" s="65">
        <f t="shared" si="244"/>
        <v>0</v>
      </c>
      <c r="AP338" s="65">
        <f t="shared" si="245"/>
        <v>0</v>
      </c>
      <c r="AQ338" s="65">
        <f t="shared" si="246"/>
        <v>0</v>
      </c>
      <c r="AR338" s="65">
        <f t="shared" si="247"/>
        <v>0</v>
      </c>
      <c r="AS338" s="65">
        <f t="shared" si="248"/>
        <v>0</v>
      </c>
      <c r="AT338" s="65">
        <f t="shared" si="249"/>
        <v>0</v>
      </c>
      <c r="AU338" s="65">
        <f t="shared" si="250"/>
        <v>0</v>
      </c>
      <c r="AV338" s="65">
        <f t="shared" si="251"/>
        <v>0</v>
      </c>
      <c r="AW338" s="65">
        <f t="shared" si="252"/>
        <v>0</v>
      </c>
      <c r="AX338" s="65">
        <f t="shared" si="253"/>
        <v>0</v>
      </c>
      <c r="AY338" s="65">
        <f t="shared" si="254"/>
        <v>0</v>
      </c>
      <c r="AZ338" s="65">
        <f t="shared" si="255"/>
        <v>0</v>
      </c>
      <c r="BA338" s="65">
        <f t="shared" si="256"/>
        <v>0</v>
      </c>
      <c r="BB338" s="65">
        <f t="shared" si="257"/>
        <v>0</v>
      </c>
      <c r="BC338" s="65">
        <f t="shared" si="258"/>
        <v>0</v>
      </c>
      <c r="BD338" s="65">
        <f t="shared" si="259"/>
        <v>0</v>
      </c>
      <c r="BE338" s="65">
        <f t="shared" si="260"/>
        <v>0</v>
      </c>
      <c r="BF338" s="65">
        <f t="shared" si="261"/>
        <v>0</v>
      </c>
      <c r="BG338" s="65">
        <f t="shared" si="262"/>
        <v>0</v>
      </c>
      <c r="BI338" s="371">
        <v>2083</v>
      </c>
      <c r="BJ338" s="342">
        <v>13.962671757283733</v>
      </c>
      <c r="BK338" s="342">
        <v>16.408447838189154</v>
      </c>
      <c r="BL338" s="342">
        <v>17.63133587864187</v>
      </c>
      <c r="BM338" s="342">
        <v>18.854223919094579</v>
      </c>
      <c r="BN338" s="342">
        <v>21.3</v>
      </c>
      <c r="BO338" s="342">
        <v>26.03204502609962</v>
      </c>
      <c r="BP338" s="342">
        <v>28.39806753914943</v>
      </c>
      <c r="BQ338" s="342">
        <v>30.76409005219924</v>
      </c>
      <c r="BR338" s="342">
        <v>35.496135078298863</v>
      </c>
      <c r="BS338" s="65"/>
      <c r="BT338" s="371">
        <v>2083</v>
      </c>
      <c r="BU338" s="342">
        <v>104.7848506502787</v>
      </c>
      <c r="BV338" s="342">
        <v>109.62323376685247</v>
      </c>
      <c r="BW338" s="342">
        <v>112.04242532513935</v>
      </c>
      <c r="BX338" s="342">
        <v>114.46161688342623</v>
      </c>
      <c r="BY338" s="342">
        <v>119.3</v>
      </c>
      <c r="BZ338" s="342">
        <v>124.03204502609961</v>
      </c>
      <c r="CA338" s="342">
        <v>126.39806753914942</v>
      </c>
      <c r="CB338" s="342">
        <v>128.76409005219924</v>
      </c>
      <c r="CC338" s="342">
        <v>133.49613507829883</v>
      </c>
      <c r="CE338" s="385">
        <v>99.25</v>
      </c>
      <c r="CF338" s="342">
        <v>11.985473366136507</v>
      </c>
      <c r="CG338" s="342">
        <v>13.115315577424338</v>
      </c>
      <c r="CH338" s="342">
        <v>13.680236683068255</v>
      </c>
      <c r="CI338" s="342">
        <v>14.24515778871217</v>
      </c>
      <c r="CJ338" s="342">
        <v>15.375</v>
      </c>
      <c r="CK338" s="342">
        <v>17.076409447586379</v>
      </c>
      <c r="CL338" s="342">
        <v>17.927114171379568</v>
      </c>
      <c r="CM338" s="342">
        <v>18.777818895172761</v>
      </c>
      <c r="CN338" s="342">
        <v>20.479228342759143</v>
      </c>
      <c r="CO338" s="342">
        <v>11.521212662569674</v>
      </c>
      <c r="CP338" s="342">
        <v>12.730808441713116</v>
      </c>
      <c r="CQ338" s="342">
        <v>13.335606331284836</v>
      </c>
      <c r="CR338" s="342">
        <v>13.940404220856557</v>
      </c>
      <c r="CS338" s="342">
        <v>15.15</v>
      </c>
      <c r="CT338" s="342">
        <v>16.811532663658575</v>
      </c>
      <c r="CU338" s="342">
        <v>17.642298995487863</v>
      </c>
      <c r="CV338" s="342">
        <v>18.473065327317151</v>
      </c>
      <c r="CW338" s="342">
        <v>20.13459799097572</v>
      </c>
      <c r="CY338" s="101">
        <f t="shared" si="263"/>
        <v>0</v>
      </c>
      <c r="CZ338" s="101"/>
      <c r="DA338" s="101"/>
      <c r="DB338" s="311"/>
      <c r="DC338" s="311"/>
      <c r="DD338" s="311"/>
      <c r="DE338" s="311"/>
      <c r="DF338" s="311"/>
      <c r="DP338" s="311"/>
      <c r="DQ338" s="311"/>
      <c r="DR338" s="311"/>
      <c r="DS338" s="311"/>
      <c r="DT338" s="311"/>
      <c r="DU338" s="311"/>
      <c r="DV338" s="311"/>
      <c r="DW338" s="311"/>
      <c r="DX338" s="101"/>
      <c r="DY338" s="101"/>
      <c r="DZ338" s="101"/>
      <c r="EA338" s="101"/>
      <c r="EB338" s="101"/>
      <c r="EC338" s="101"/>
      <c r="ED338" s="101"/>
      <c r="EE338" s="311"/>
      <c r="EF338" s="101"/>
      <c r="EG338" s="101"/>
      <c r="EH338" s="101"/>
      <c r="EI338" s="101"/>
      <c r="EJ338" s="105"/>
      <c r="EK338" s="105"/>
      <c r="EL338" s="69"/>
      <c r="EM338" s="68"/>
      <c r="EN338" s="68"/>
      <c r="EO338" s="68"/>
      <c r="EP338" s="68"/>
      <c r="EQ338" s="68"/>
      <c r="ER338" s="68"/>
      <c r="ES338" s="15"/>
      <c r="ET338" s="15"/>
      <c r="EU338" s="105"/>
      <c r="EV338" s="105"/>
      <c r="EW338" s="105"/>
      <c r="EX338" s="105"/>
      <c r="EY338" s="105"/>
      <c r="EZ338" s="105"/>
      <c r="FA338" s="67"/>
      <c r="FB338" s="105"/>
      <c r="FC338" s="105"/>
      <c r="FD338" s="105"/>
      <c r="FE338" s="105"/>
      <c r="FF338" s="105"/>
      <c r="FG338" s="105"/>
      <c r="FH338" s="67"/>
      <c r="FI338" s="67"/>
      <c r="FJ338" s="67"/>
      <c r="FK338" s="67"/>
      <c r="FL338" s="67"/>
      <c r="FM338" s="67"/>
      <c r="FN338" s="67"/>
    </row>
    <row r="339" spans="2:170" ht="22.5" customHeight="1" x14ac:dyDescent="0.45">
      <c r="B339" s="133" t="str">
        <f>IF(Data!B338&lt;&gt;"",Data!B338,"")</f>
        <v/>
      </c>
      <c r="C339" s="158" t="str">
        <f>IF(Data!C338&lt;&gt;"",Data!C338,"")</f>
        <v/>
      </c>
      <c r="D339" s="106" t="str">
        <f>IF(Data!D338&lt;&gt;"",Data!D338,"")</f>
        <v/>
      </c>
      <c r="E339" s="140">
        <f>IF(AND(I339=1,Data!T338=0),0,IF(I339=999,999,Data!T338))</f>
        <v>999</v>
      </c>
      <c r="F339" s="140" t="str">
        <f t="shared" si="220"/>
        <v/>
      </c>
      <c r="G339" s="140" t="str">
        <f>IF(Data!K338&lt;&gt;"",Data!K338,"")</f>
        <v/>
      </c>
      <c r="H339" s="141" t="str">
        <f>IF(Data!L338&lt;&gt;"",Data!L338,"")</f>
        <v/>
      </c>
      <c r="I339" s="63">
        <f>IF(Data!M338&lt;&gt;"",Data!M338,"")</f>
        <v>999</v>
      </c>
      <c r="J339" s="63">
        <f t="shared" si="221"/>
        <v>0</v>
      </c>
      <c r="L339" s="64" t="str">
        <f t="shared" si="222"/>
        <v/>
      </c>
      <c r="M339" s="74"/>
      <c r="N339" s="63">
        <f t="shared" si="223"/>
        <v>0</v>
      </c>
      <c r="P339" s="64" t="str">
        <f t="shared" si="224"/>
        <v/>
      </c>
      <c r="R339" s="63">
        <f t="shared" si="225"/>
        <v>0</v>
      </c>
      <c r="S339" s="64" t="str">
        <f t="shared" si="226"/>
        <v/>
      </c>
      <c r="W339" s="310">
        <f t="shared" si="227"/>
        <v>999</v>
      </c>
      <c r="Y339" s="65">
        <f t="shared" si="228"/>
        <v>0</v>
      </c>
      <c r="Z339" s="65">
        <f t="shared" si="229"/>
        <v>0</v>
      </c>
      <c r="AA339" s="65">
        <f t="shared" si="230"/>
        <v>0</v>
      </c>
      <c r="AB339" s="65">
        <f t="shared" si="231"/>
        <v>0</v>
      </c>
      <c r="AC339" s="65">
        <f t="shared" si="232"/>
        <v>0</v>
      </c>
      <c r="AD339" s="65">
        <f t="shared" si="233"/>
        <v>0</v>
      </c>
      <c r="AE339" s="65">
        <f t="shared" si="234"/>
        <v>0</v>
      </c>
      <c r="AF339" s="65">
        <f t="shared" si="235"/>
        <v>0</v>
      </c>
      <c r="AG339" s="65">
        <f t="shared" si="236"/>
        <v>0</v>
      </c>
      <c r="AH339" s="65">
        <f t="shared" si="237"/>
        <v>0</v>
      </c>
      <c r="AI339" s="65">
        <f t="shared" si="238"/>
        <v>0</v>
      </c>
      <c r="AJ339" s="65">
        <f t="shared" si="239"/>
        <v>0</v>
      </c>
      <c r="AK339" s="65">
        <f t="shared" si="240"/>
        <v>0</v>
      </c>
      <c r="AL339" s="65">
        <f t="shared" si="241"/>
        <v>0</v>
      </c>
      <c r="AM339" s="65">
        <f t="shared" si="242"/>
        <v>0</v>
      </c>
      <c r="AN339" s="65">
        <f t="shared" si="243"/>
        <v>0</v>
      </c>
      <c r="AO339" s="65">
        <f t="shared" si="244"/>
        <v>0</v>
      </c>
      <c r="AP339" s="65">
        <f t="shared" si="245"/>
        <v>0</v>
      </c>
      <c r="AQ339" s="65">
        <f t="shared" si="246"/>
        <v>0</v>
      </c>
      <c r="AR339" s="65">
        <f t="shared" si="247"/>
        <v>0</v>
      </c>
      <c r="AS339" s="65">
        <f t="shared" si="248"/>
        <v>0</v>
      </c>
      <c r="AT339" s="65">
        <f t="shared" si="249"/>
        <v>0</v>
      </c>
      <c r="AU339" s="65">
        <f t="shared" si="250"/>
        <v>0</v>
      </c>
      <c r="AV339" s="65">
        <f t="shared" si="251"/>
        <v>0</v>
      </c>
      <c r="AW339" s="65">
        <f t="shared" si="252"/>
        <v>0</v>
      </c>
      <c r="AX339" s="65">
        <f t="shared" si="253"/>
        <v>0</v>
      </c>
      <c r="AY339" s="65">
        <f t="shared" si="254"/>
        <v>0</v>
      </c>
      <c r="AZ339" s="65">
        <f t="shared" si="255"/>
        <v>0</v>
      </c>
      <c r="BA339" s="65">
        <f t="shared" si="256"/>
        <v>0</v>
      </c>
      <c r="BB339" s="65">
        <f t="shared" si="257"/>
        <v>0</v>
      </c>
      <c r="BC339" s="65">
        <f t="shared" si="258"/>
        <v>0</v>
      </c>
      <c r="BD339" s="65">
        <f t="shared" si="259"/>
        <v>0</v>
      </c>
      <c r="BE339" s="65">
        <f t="shared" si="260"/>
        <v>0</v>
      </c>
      <c r="BF339" s="65">
        <f t="shared" si="261"/>
        <v>0</v>
      </c>
      <c r="BG339" s="65">
        <f t="shared" si="262"/>
        <v>0</v>
      </c>
      <c r="BI339" s="371">
        <v>2084</v>
      </c>
      <c r="BJ339" s="342">
        <v>14.062671757283736</v>
      </c>
      <c r="BK339" s="342">
        <v>16.508447838189156</v>
      </c>
      <c r="BL339" s="342">
        <v>17.731335878641865</v>
      </c>
      <c r="BM339" s="342">
        <v>18.954223919094577</v>
      </c>
      <c r="BN339" s="342">
        <v>21.4</v>
      </c>
      <c r="BO339" s="342">
        <v>26.291552161810841</v>
      </c>
      <c r="BP339" s="342">
        <v>28.737328242716263</v>
      </c>
      <c r="BQ339" s="342">
        <v>31.183104323621688</v>
      </c>
      <c r="BR339" s="342">
        <v>36.074656485432534</v>
      </c>
      <c r="BS339" s="65"/>
      <c r="BT339" s="371">
        <v>2084</v>
      </c>
      <c r="BU339" s="342">
        <v>104.96583637885625</v>
      </c>
      <c r="BV339" s="342">
        <v>109.91055758590417</v>
      </c>
      <c r="BW339" s="342">
        <v>112.38291818942812</v>
      </c>
      <c r="BX339" s="342">
        <v>114.85527879295208</v>
      </c>
      <c r="BY339" s="342">
        <v>119.8</v>
      </c>
      <c r="BZ339" s="342">
        <v>124.47887598086254</v>
      </c>
      <c r="CA339" s="342">
        <v>126.8183139712938</v>
      </c>
      <c r="CB339" s="342">
        <v>129.1577519617251</v>
      </c>
      <c r="CC339" s="342">
        <v>133.83662794258763</v>
      </c>
      <c r="CE339" s="385">
        <v>99.5</v>
      </c>
      <c r="CF339" s="342">
        <v>12.0205965822087</v>
      </c>
      <c r="CG339" s="342">
        <v>13.163731054805801</v>
      </c>
      <c r="CH339" s="342">
        <v>13.735298291104352</v>
      </c>
      <c r="CI339" s="342">
        <v>14.306865527402902</v>
      </c>
      <c r="CJ339" s="342">
        <v>15.45</v>
      </c>
      <c r="CK339" s="342">
        <v>17.151409447586381</v>
      </c>
      <c r="CL339" s="342">
        <v>18.002114171379567</v>
      </c>
      <c r="CM339" s="342">
        <v>18.85281889517276</v>
      </c>
      <c r="CN339" s="342">
        <v>20.554228342759142</v>
      </c>
      <c r="CO339" s="342">
        <v>11.611089446497479</v>
      </c>
      <c r="CP339" s="342">
        <v>12.807392964331653</v>
      </c>
      <c r="CQ339" s="342">
        <v>13.40554472324874</v>
      </c>
      <c r="CR339" s="342">
        <v>14.003696482165825</v>
      </c>
      <c r="CS339" s="342">
        <v>15.2</v>
      </c>
      <c r="CT339" s="342">
        <v>16.874824924967843</v>
      </c>
      <c r="CU339" s="342">
        <v>17.712237387451765</v>
      </c>
      <c r="CV339" s="342">
        <v>18.549649849935687</v>
      </c>
      <c r="CW339" s="342">
        <v>20.224474774903527</v>
      </c>
      <c r="CY339" s="101">
        <f t="shared" si="263"/>
        <v>0</v>
      </c>
      <c r="CZ339" s="101"/>
      <c r="DA339" s="101"/>
      <c r="DB339" s="311"/>
      <c r="DC339" s="311"/>
      <c r="DD339" s="311"/>
      <c r="DE339" s="311"/>
      <c r="DF339" s="311"/>
      <c r="DP339" s="311"/>
      <c r="DQ339" s="311"/>
      <c r="DR339" s="311"/>
      <c r="DS339" s="311"/>
      <c r="DT339" s="311"/>
      <c r="DU339" s="311"/>
      <c r="DV339" s="311"/>
      <c r="DW339" s="311"/>
      <c r="DX339" s="101"/>
      <c r="DY339" s="101"/>
      <c r="DZ339" s="101"/>
      <c r="EA339" s="101"/>
      <c r="EB339" s="101"/>
      <c r="EC339" s="101"/>
      <c r="ED339" s="101"/>
      <c r="EE339" s="311"/>
      <c r="EF339" s="101"/>
      <c r="EG339" s="101"/>
      <c r="EH339" s="101"/>
      <c r="EI339" s="101"/>
      <c r="EJ339" s="105"/>
      <c r="EK339" s="105"/>
      <c r="EL339" s="69"/>
      <c r="EM339" s="68"/>
      <c r="EN339" s="68"/>
      <c r="EO339" s="68"/>
      <c r="EP339" s="68"/>
      <c r="EQ339" s="68"/>
      <c r="ER339" s="68"/>
      <c r="ES339" s="15"/>
      <c r="ET339" s="15"/>
      <c r="EU339" s="105"/>
      <c r="EV339" s="105"/>
      <c r="EW339" s="105"/>
      <c r="EX339" s="105"/>
      <c r="EY339" s="105"/>
      <c r="EZ339" s="105"/>
      <c r="FA339" s="67"/>
      <c r="FB339" s="105"/>
      <c r="FC339" s="105"/>
      <c r="FD339" s="105"/>
      <c r="FE339" s="105"/>
      <c r="FF339" s="105"/>
      <c r="FG339" s="105"/>
      <c r="FH339" s="67"/>
      <c r="FI339" s="67"/>
      <c r="FJ339" s="67"/>
      <c r="FK339" s="67"/>
      <c r="FL339" s="67"/>
      <c r="FM339" s="67"/>
      <c r="FN339" s="67"/>
    </row>
    <row r="340" spans="2:170" ht="22.5" customHeight="1" x14ac:dyDescent="0.45">
      <c r="B340" s="133" t="str">
        <f>IF(Data!B339&lt;&gt;"",Data!B339,"")</f>
        <v/>
      </c>
      <c r="C340" s="158" t="str">
        <f>IF(Data!C339&lt;&gt;"",Data!C339,"")</f>
        <v/>
      </c>
      <c r="D340" s="106" t="str">
        <f>IF(Data!D339&lt;&gt;"",Data!D339,"")</f>
        <v/>
      </c>
      <c r="E340" s="140">
        <f>IF(AND(I340=1,Data!T339=0),0,IF(I340=999,999,Data!T339))</f>
        <v>999</v>
      </c>
      <c r="F340" s="140" t="str">
        <f t="shared" si="220"/>
        <v/>
      </c>
      <c r="G340" s="140" t="str">
        <f>IF(Data!K339&lt;&gt;"",Data!K339,"")</f>
        <v/>
      </c>
      <c r="H340" s="141" t="str">
        <f>IF(Data!L339&lt;&gt;"",Data!L339,"")</f>
        <v/>
      </c>
      <c r="I340" s="63">
        <f>IF(Data!M339&lt;&gt;"",Data!M339,"")</f>
        <v>999</v>
      </c>
      <c r="J340" s="63">
        <f t="shared" si="221"/>
        <v>0</v>
      </c>
      <c r="L340" s="64" t="str">
        <f t="shared" si="222"/>
        <v/>
      </c>
      <c r="M340" s="74"/>
      <c r="N340" s="63">
        <f t="shared" si="223"/>
        <v>0</v>
      </c>
      <c r="P340" s="64" t="str">
        <f t="shared" si="224"/>
        <v/>
      </c>
      <c r="R340" s="63">
        <f t="shared" si="225"/>
        <v>0</v>
      </c>
      <c r="S340" s="64" t="str">
        <f t="shared" si="226"/>
        <v/>
      </c>
      <c r="W340" s="310">
        <f t="shared" si="227"/>
        <v>999</v>
      </c>
      <c r="Y340" s="65">
        <f t="shared" si="228"/>
        <v>0</v>
      </c>
      <c r="Z340" s="65">
        <f t="shared" si="229"/>
        <v>0</v>
      </c>
      <c r="AA340" s="65">
        <f t="shared" si="230"/>
        <v>0</v>
      </c>
      <c r="AB340" s="65">
        <f t="shared" si="231"/>
        <v>0</v>
      </c>
      <c r="AC340" s="65">
        <f t="shared" si="232"/>
        <v>0</v>
      </c>
      <c r="AD340" s="65">
        <f t="shared" si="233"/>
        <v>0</v>
      </c>
      <c r="AE340" s="65">
        <f t="shared" si="234"/>
        <v>0</v>
      </c>
      <c r="AF340" s="65">
        <f t="shared" si="235"/>
        <v>0</v>
      </c>
      <c r="AG340" s="65">
        <f t="shared" si="236"/>
        <v>0</v>
      </c>
      <c r="AH340" s="65">
        <f t="shared" si="237"/>
        <v>0</v>
      </c>
      <c r="AI340" s="65">
        <f t="shared" si="238"/>
        <v>0</v>
      </c>
      <c r="AJ340" s="65">
        <f t="shared" si="239"/>
        <v>0</v>
      </c>
      <c r="AK340" s="65">
        <f t="shared" si="240"/>
        <v>0</v>
      </c>
      <c r="AL340" s="65">
        <f t="shared" si="241"/>
        <v>0</v>
      </c>
      <c r="AM340" s="65">
        <f t="shared" si="242"/>
        <v>0</v>
      </c>
      <c r="AN340" s="65">
        <f t="shared" si="243"/>
        <v>0</v>
      </c>
      <c r="AO340" s="65">
        <f t="shared" si="244"/>
        <v>0</v>
      </c>
      <c r="AP340" s="65">
        <f t="shared" si="245"/>
        <v>0</v>
      </c>
      <c r="AQ340" s="65">
        <f t="shared" si="246"/>
        <v>0</v>
      </c>
      <c r="AR340" s="65">
        <f t="shared" si="247"/>
        <v>0</v>
      </c>
      <c r="AS340" s="65">
        <f t="shared" si="248"/>
        <v>0</v>
      </c>
      <c r="AT340" s="65">
        <f t="shared" si="249"/>
        <v>0</v>
      </c>
      <c r="AU340" s="65">
        <f t="shared" si="250"/>
        <v>0</v>
      </c>
      <c r="AV340" s="65">
        <f t="shared" si="251"/>
        <v>0</v>
      </c>
      <c r="AW340" s="65">
        <f t="shared" si="252"/>
        <v>0</v>
      </c>
      <c r="AX340" s="65">
        <f t="shared" si="253"/>
        <v>0</v>
      </c>
      <c r="AY340" s="65">
        <f t="shared" si="254"/>
        <v>0</v>
      </c>
      <c r="AZ340" s="65">
        <f t="shared" si="255"/>
        <v>0</v>
      </c>
      <c r="BA340" s="65">
        <f t="shared" si="256"/>
        <v>0</v>
      </c>
      <c r="BB340" s="65">
        <f t="shared" si="257"/>
        <v>0</v>
      </c>
      <c r="BC340" s="65">
        <f t="shared" si="258"/>
        <v>0</v>
      </c>
      <c r="BD340" s="65">
        <f t="shared" si="259"/>
        <v>0</v>
      </c>
      <c r="BE340" s="65">
        <f t="shared" si="260"/>
        <v>0</v>
      </c>
      <c r="BF340" s="65">
        <f t="shared" si="261"/>
        <v>0</v>
      </c>
      <c r="BG340" s="65">
        <f t="shared" si="262"/>
        <v>0</v>
      </c>
      <c r="BI340" s="371">
        <v>2085</v>
      </c>
      <c r="BJ340" s="342">
        <v>14.262671757283734</v>
      </c>
      <c r="BK340" s="342">
        <v>16.708447838189159</v>
      </c>
      <c r="BL340" s="342">
        <v>17.931335878641868</v>
      </c>
      <c r="BM340" s="342">
        <v>19.15422391909458</v>
      </c>
      <c r="BN340" s="342">
        <v>21.6</v>
      </c>
      <c r="BO340" s="342">
        <v>26.597890252284994</v>
      </c>
      <c r="BP340" s="342">
        <v>29.096835378427492</v>
      </c>
      <c r="BQ340" s="342">
        <v>31.595780504569987</v>
      </c>
      <c r="BR340" s="342">
        <v>36.593670756854976</v>
      </c>
      <c r="BS340" s="65"/>
      <c r="BT340" s="371">
        <v>2085</v>
      </c>
      <c r="BU340" s="342">
        <v>105.36583637885626</v>
      </c>
      <c r="BV340" s="342">
        <v>110.31055758590418</v>
      </c>
      <c r="BW340" s="342">
        <v>112.78291818942813</v>
      </c>
      <c r="BX340" s="342">
        <v>115.25527879295208</v>
      </c>
      <c r="BY340" s="342">
        <v>120.2</v>
      </c>
      <c r="BZ340" s="342">
        <v>124.93204502609962</v>
      </c>
      <c r="CA340" s="342">
        <v>127.29806753914943</v>
      </c>
      <c r="CB340" s="342">
        <v>129.66409005219924</v>
      </c>
      <c r="CC340" s="342">
        <v>134.39613507829884</v>
      </c>
      <c r="CE340" s="385">
        <v>99.75</v>
      </c>
      <c r="CF340" s="342">
        <v>12.055719798280895</v>
      </c>
      <c r="CG340" s="342">
        <v>13.212146532187264</v>
      </c>
      <c r="CH340" s="342">
        <v>13.790359899140448</v>
      </c>
      <c r="CI340" s="342">
        <v>14.368573266093634</v>
      </c>
      <c r="CJ340" s="342">
        <v>15.525</v>
      </c>
      <c r="CK340" s="342">
        <v>17.226409447586381</v>
      </c>
      <c r="CL340" s="342">
        <v>18.07711417137957</v>
      </c>
      <c r="CM340" s="342">
        <v>18.927818895172763</v>
      </c>
      <c r="CN340" s="342">
        <v>20.629228342759141</v>
      </c>
      <c r="CO340" s="342">
        <v>11.700966230425283</v>
      </c>
      <c r="CP340" s="342">
        <v>12.88397748695019</v>
      </c>
      <c r="CQ340" s="342">
        <v>13.475483115212644</v>
      </c>
      <c r="CR340" s="342">
        <v>14.066988743475093</v>
      </c>
      <c r="CS340" s="342">
        <v>15.25</v>
      </c>
      <c r="CT340" s="342">
        <v>16.938117186277111</v>
      </c>
      <c r="CU340" s="342">
        <v>17.782175779415667</v>
      </c>
      <c r="CV340" s="342">
        <v>18.626234372554222</v>
      </c>
      <c r="CW340" s="342">
        <v>20.314351558831333</v>
      </c>
      <c r="CY340" s="101">
        <f t="shared" si="263"/>
        <v>0</v>
      </c>
      <c r="CZ340" s="101"/>
      <c r="DA340" s="101"/>
      <c r="DB340" s="311"/>
      <c r="DC340" s="311"/>
      <c r="DD340" s="311"/>
      <c r="DE340" s="311"/>
      <c r="DF340" s="311"/>
      <c r="DP340" s="311"/>
      <c r="DQ340" s="311"/>
      <c r="DR340" s="311"/>
      <c r="DS340" s="311"/>
      <c r="DT340" s="311"/>
      <c r="DU340" s="311"/>
      <c r="DV340" s="311"/>
      <c r="DW340" s="311"/>
      <c r="DX340" s="101"/>
      <c r="DY340" s="101"/>
      <c r="DZ340" s="101"/>
      <c r="EA340" s="101"/>
      <c r="EB340" s="101"/>
      <c r="EC340" s="101"/>
      <c r="ED340" s="101"/>
      <c r="EE340" s="311"/>
      <c r="EF340" s="101"/>
      <c r="EG340" s="101"/>
      <c r="EH340" s="101"/>
      <c r="EI340" s="101"/>
      <c r="EJ340" s="105"/>
      <c r="EK340" s="105"/>
      <c r="EL340" s="69"/>
      <c r="EM340" s="68"/>
      <c r="EN340" s="68"/>
      <c r="EO340" s="68"/>
      <c r="EP340" s="68"/>
      <c r="EQ340" s="68"/>
      <c r="ER340" s="68"/>
      <c r="ES340" s="15"/>
      <c r="ET340" s="15"/>
      <c r="EU340" s="105"/>
      <c r="EV340" s="105"/>
      <c r="EW340" s="105"/>
      <c r="EX340" s="105"/>
      <c r="EY340" s="105"/>
      <c r="EZ340" s="105"/>
      <c r="FA340" s="67"/>
      <c r="FB340" s="105"/>
      <c r="FC340" s="105"/>
      <c r="FD340" s="105"/>
      <c r="FE340" s="105"/>
      <c r="FF340" s="105"/>
      <c r="FG340" s="105"/>
      <c r="FH340" s="67"/>
      <c r="FI340" s="67"/>
      <c r="FJ340" s="67"/>
      <c r="FK340" s="67"/>
      <c r="FL340" s="67"/>
      <c r="FM340" s="67"/>
      <c r="FN340" s="67"/>
    </row>
    <row r="341" spans="2:170" ht="22.5" customHeight="1" x14ac:dyDescent="0.45">
      <c r="B341" s="133" t="str">
        <f>IF(Data!B340&lt;&gt;"",Data!B340,"")</f>
        <v/>
      </c>
      <c r="C341" s="158" t="str">
        <f>IF(Data!C340&lt;&gt;"",Data!C340,"")</f>
        <v/>
      </c>
      <c r="D341" s="106" t="str">
        <f>IF(Data!D340&lt;&gt;"",Data!D340,"")</f>
        <v/>
      </c>
      <c r="E341" s="140">
        <f>IF(AND(I341=1,Data!T340=0),0,IF(I341=999,999,Data!T340))</f>
        <v>999</v>
      </c>
      <c r="F341" s="140" t="str">
        <f t="shared" si="220"/>
        <v/>
      </c>
      <c r="G341" s="140" t="str">
        <f>IF(Data!K340&lt;&gt;"",Data!K340,"")</f>
        <v/>
      </c>
      <c r="H341" s="141" t="str">
        <f>IF(Data!L340&lt;&gt;"",Data!L340,"")</f>
        <v/>
      </c>
      <c r="I341" s="63">
        <f>IF(Data!M340&lt;&gt;"",Data!M340,"")</f>
        <v>999</v>
      </c>
      <c r="J341" s="63">
        <f t="shared" si="221"/>
        <v>0</v>
      </c>
      <c r="L341" s="64" t="str">
        <f t="shared" si="222"/>
        <v/>
      </c>
      <c r="M341" s="74"/>
      <c r="N341" s="63">
        <f t="shared" si="223"/>
        <v>0</v>
      </c>
      <c r="P341" s="64" t="str">
        <f t="shared" si="224"/>
        <v/>
      </c>
      <c r="R341" s="63">
        <f t="shared" si="225"/>
        <v>0</v>
      </c>
      <c r="S341" s="64" t="str">
        <f t="shared" si="226"/>
        <v/>
      </c>
      <c r="W341" s="310">
        <f t="shared" si="227"/>
        <v>999</v>
      </c>
      <c r="Y341" s="65">
        <f t="shared" si="228"/>
        <v>0</v>
      </c>
      <c r="Z341" s="65">
        <f t="shared" si="229"/>
        <v>0</v>
      </c>
      <c r="AA341" s="65">
        <f t="shared" si="230"/>
        <v>0</v>
      </c>
      <c r="AB341" s="65">
        <f t="shared" si="231"/>
        <v>0</v>
      </c>
      <c r="AC341" s="65">
        <f t="shared" si="232"/>
        <v>0</v>
      </c>
      <c r="AD341" s="65">
        <f t="shared" si="233"/>
        <v>0</v>
      </c>
      <c r="AE341" s="65">
        <f t="shared" si="234"/>
        <v>0</v>
      </c>
      <c r="AF341" s="65">
        <f t="shared" si="235"/>
        <v>0</v>
      </c>
      <c r="AG341" s="65">
        <f t="shared" si="236"/>
        <v>0</v>
      </c>
      <c r="AH341" s="65">
        <f t="shared" si="237"/>
        <v>0</v>
      </c>
      <c r="AI341" s="65">
        <f t="shared" si="238"/>
        <v>0</v>
      </c>
      <c r="AJ341" s="65">
        <f t="shared" si="239"/>
        <v>0</v>
      </c>
      <c r="AK341" s="65">
        <f t="shared" si="240"/>
        <v>0</v>
      </c>
      <c r="AL341" s="65">
        <f t="shared" si="241"/>
        <v>0</v>
      </c>
      <c r="AM341" s="65">
        <f t="shared" si="242"/>
        <v>0</v>
      </c>
      <c r="AN341" s="65">
        <f t="shared" si="243"/>
        <v>0</v>
      </c>
      <c r="AO341" s="65">
        <f t="shared" si="244"/>
        <v>0</v>
      </c>
      <c r="AP341" s="65">
        <f t="shared" si="245"/>
        <v>0</v>
      </c>
      <c r="AQ341" s="65">
        <f t="shared" si="246"/>
        <v>0</v>
      </c>
      <c r="AR341" s="65">
        <f t="shared" si="247"/>
        <v>0</v>
      </c>
      <c r="AS341" s="65">
        <f t="shared" si="248"/>
        <v>0</v>
      </c>
      <c r="AT341" s="65">
        <f t="shared" si="249"/>
        <v>0</v>
      </c>
      <c r="AU341" s="65">
        <f t="shared" si="250"/>
        <v>0</v>
      </c>
      <c r="AV341" s="65">
        <f t="shared" si="251"/>
        <v>0</v>
      </c>
      <c r="AW341" s="65">
        <f t="shared" si="252"/>
        <v>0</v>
      </c>
      <c r="AX341" s="65">
        <f t="shared" si="253"/>
        <v>0</v>
      </c>
      <c r="AY341" s="65">
        <f t="shared" si="254"/>
        <v>0</v>
      </c>
      <c r="AZ341" s="65">
        <f t="shared" si="255"/>
        <v>0</v>
      </c>
      <c r="BA341" s="65">
        <f t="shared" si="256"/>
        <v>0</v>
      </c>
      <c r="BB341" s="65">
        <f t="shared" si="257"/>
        <v>0</v>
      </c>
      <c r="BC341" s="65">
        <f t="shared" si="258"/>
        <v>0</v>
      </c>
      <c r="BD341" s="65">
        <f t="shared" si="259"/>
        <v>0</v>
      </c>
      <c r="BE341" s="65">
        <f t="shared" si="260"/>
        <v>0</v>
      </c>
      <c r="BF341" s="65">
        <f t="shared" si="261"/>
        <v>0</v>
      </c>
      <c r="BG341" s="65">
        <f t="shared" si="262"/>
        <v>0</v>
      </c>
      <c r="BI341" s="371">
        <v>2086</v>
      </c>
      <c r="BJ341" s="342">
        <v>14.303164621572513</v>
      </c>
      <c r="BK341" s="342">
        <v>16.802109747715008</v>
      </c>
      <c r="BL341" s="342">
        <v>18.051582310786259</v>
      </c>
      <c r="BM341" s="342">
        <v>19.301054873857506</v>
      </c>
      <c r="BN341" s="342">
        <v>21.8</v>
      </c>
      <c r="BO341" s="342">
        <v>26.851059297522067</v>
      </c>
      <c r="BP341" s="342">
        <v>29.3765889462831</v>
      </c>
      <c r="BQ341" s="342">
        <v>31.902118595044136</v>
      </c>
      <c r="BR341" s="342">
        <v>36.953177892566202</v>
      </c>
      <c r="BS341" s="65"/>
      <c r="BT341" s="371">
        <v>2086</v>
      </c>
      <c r="BU341" s="342">
        <v>105.82534351456746</v>
      </c>
      <c r="BV341" s="342">
        <v>110.71689567637831</v>
      </c>
      <c r="BW341" s="342">
        <v>113.16267175728373</v>
      </c>
      <c r="BX341" s="342">
        <v>115.60844783818915</v>
      </c>
      <c r="BY341" s="342">
        <v>120.5</v>
      </c>
      <c r="BZ341" s="342">
        <v>125.33838311657377</v>
      </c>
      <c r="CA341" s="342">
        <v>127.75757467486065</v>
      </c>
      <c r="CB341" s="342">
        <v>130.17676623314753</v>
      </c>
      <c r="CC341" s="342">
        <v>135.0151493497213</v>
      </c>
      <c r="CE341" s="385">
        <v>100</v>
      </c>
      <c r="CF341" s="342">
        <v>12.090843014353091</v>
      </c>
      <c r="CG341" s="342">
        <v>13.260562009568726</v>
      </c>
      <c r="CH341" s="342">
        <v>13.845421507176546</v>
      </c>
      <c r="CI341" s="342">
        <v>14.430281004784364</v>
      </c>
      <c r="CJ341" s="342">
        <v>15.6</v>
      </c>
      <c r="CK341" s="342">
        <v>17.30140944758638</v>
      </c>
      <c r="CL341" s="342">
        <v>18.152114171379569</v>
      </c>
      <c r="CM341" s="342">
        <v>19.002818895172762</v>
      </c>
      <c r="CN341" s="342">
        <v>20.704228342759144</v>
      </c>
      <c r="CO341" s="342">
        <v>11.79084301435309</v>
      </c>
      <c r="CP341" s="342">
        <v>12.960562009568726</v>
      </c>
      <c r="CQ341" s="342">
        <v>13.545421507176545</v>
      </c>
      <c r="CR341" s="342">
        <v>14.130281004784363</v>
      </c>
      <c r="CS341" s="342">
        <v>15.3</v>
      </c>
      <c r="CT341" s="342">
        <v>17.001409447586379</v>
      </c>
      <c r="CU341" s="342">
        <v>17.852114171379569</v>
      </c>
      <c r="CV341" s="342">
        <v>18.702818895172761</v>
      </c>
      <c r="CW341" s="342">
        <v>20.40422834275914</v>
      </c>
      <c r="CY341" s="101">
        <f t="shared" si="263"/>
        <v>0</v>
      </c>
      <c r="CZ341" s="101"/>
      <c r="DA341" s="101"/>
      <c r="DB341" s="311"/>
      <c r="DC341" s="311"/>
      <c r="DD341" s="311"/>
      <c r="DE341" s="311"/>
      <c r="DF341" s="311"/>
      <c r="DP341" s="311"/>
      <c r="DQ341" s="311"/>
      <c r="DR341" s="311"/>
      <c r="DS341" s="311"/>
      <c r="DT341" s="311"/>
      <c r="DU341" s="311"/>
      <c r="DV341" s="311"/>
      <c r="DW341" s="311"/>
      <c r="DX341" s="101"/>
      <c r="DY341" s="101"/>
      <c r="DZ341" s="101"/>
      <c r="EA341" s="101"/>
      <c r="EB341" s="101"/>
      <c r="EC341" s="101"/>
      <c r="ED341" s="101"/>
      <c r="EE341" s="311"/>
      <c r="EF341" s="101"/>
      <c r="EG341" s="101"/>
      <c r="EH341" s="101"/>
      <c r="EI341" s="101"/>
      <c r="EJ341" s="105"/>
      <c r="EK341" s="105"/>
      <c r="EL341" s="69"/>
      <c r="EM341" s="68"/>
      <c r="EN341" s="68"/>
      <c r="EO341" s="68"/>
      <c r="EP341" s="68"/>
      <c r="EQ341" s="68"/>
      <c r="ER341" s="68"/>
      <c r="ES341" s="15"/>
      <c r="ET341" s="15"/>
      <c r="EU341" s="105"/>
      <c r="EV341" s="105"/>
      <c r="EW341" s="105"/>
      <c r="EX341" s="105"/>
      <c r="EY341" s="105"/>
      <c r="EZ341" s="105"/>
      <c r="FA341" s="67"/>
      <c r="FB341" s="105"/>
      <c r="FC341" s="105"/>
      <c r="FD341" s="105"/>
      <c r="FE341" s="105"/>
      <c r="FF341" s="105"/>
      <c r="FG341" s="105"/>
      <c r="FH341" s="67"/>
      <c r="FI341" s="67"/>
      <c r="FJ341" s="67"/>
      <c r="FK341" s="67"/>
      <c r="FL341" s="67"/>
      <c r="FM341" s="67"/>
      <c r="FN341" s="67"/>
    </row>
    <row r="342" spans="2:170" ht="22.5" customHeight="1" x14ac:dyDescent="0.45">
      <c r="B342" s="133" t="str">
        <f>IF(Data!B341&lt;&gt;"",Data!B341,"")</f>
        <v/>
      </c>
      <c r="C342" s="158" t="str">
        <f>IF(Data!C341&lt;&gt;"",Data!C341,"")</f>
        <v/>
      </c>
      <c r="D342" s="106" t="str">
        <f>IF(Data!D341&lt;&gt;"",Data!D341,"")</f>
        <v/>
      </c>
      <c r="E342" s="140">
        <f>IF(AND(I342=1,Data!T341=0),0,IF(I342=999,999,Data!T341))</f>
        <v>999</v>
      </c>
      <c r="F342" s="140" t="str">
        <f t="shared" si="220"/>
        <v/>
      </c>
      <c r="G342" s="140" t="str">
        <f>IF(Data!K341&lt;&gt;"",Data!K341,"")</f>
        <v/>
      </c>
      <c r="H342" s="141" t="str">
        <f>IF(Data!L341&lt;&gt;"",Data!L341,"")</f>
        <v/>
      </c>
      <c r="I342" s="63">
        <f>IF(Data!M341&lt;&gt;"",Data!M341,"")</f>
        <v>999</v>
      </c>
      <c r="J342" s="63">
        <f t="shared" si="221"/>
        <v>0</v>
      </c>
      <c r="L342" s="64" t="str">
        <f t="shared" si="222"/>
        <v/>
      </c>
      <c r="M342" s="74"/>
      <c r="N342" s="63">
        <f t="shared" si="223"/>
        <v>0</v>
      </c>
      <c r="P342" s="64" t="str">
        <f t="shared" si="224"/>
        <v/>
      </c>
      <c r="R342" s="63">
        <f t="shared" si="225"/>
        <v>0</v>
      </c>
      <c r="S342" s="64" t="str">
        <f t="shared" si="226"/>
        <v/>
      </c>
      <c r="W342" s="310">
        <f t="shared" si="227"/>
        <v>999</v>
      </c>
      <c r="Y342" s="65">
        <f t="shared" si="228"/>
        <v>0</v>
      </c>
      <c r="Z342" s="65">
        <f t="shared" si="229"/>
        <v>0</v>
      </c>
      <c r="AA342" s="65">
        <f t="shared" si="230"/>
        <v>0</v>
      </c>
      <c r="AB342" s="65">
        <f t="shared" si="231"/>
        <v>0</v>
      </c>
      <c r="AC342" s="65">
        <f t="shared" si="232"/>
        <v>0</v>
      </c>
      <c r="AD342" s="65">
        <f t="shared" si="233"/>
        <v>0</v>
      </c>
      <c r="AE342" s="65">
        <f t="shared" si="234"/>
        <v>0</v>
      </c>
      <c r="AF342" s="65">
        <f t="shared" si="235"/>
        <v>0</v>
      </c>
      <c r="AG342" s="65">
        <f t="shared" si="236"/>
        <v>0</v>
      </c>
      <c r="AH342" s="65">
        <f t="shared" si="237"/>
        <v>0</v>
      </c>
      <c r="AI342" s="65">
        <f t="shared" si="238"/>
        <v>0</v>
      </c>
      <c r="AJ342" s="65">
        <f t="shared" si="239"/>
        <v>0</v>
      </c>
      <c r="AK342" s="65">
        <f t="shared" si="240"/>
        <v>0</v>
      </c>
      <c r="AL342" s="65">
        <f t="shared" si="241"/>
        <v>0</v>
      </c>
      <c r="AM342" s="65">
        <f t="shared" si="242"/>
        <v>0</v>
      </c>
      <c r="AN342" s="65">
        <f t="shared" si="243"/>
        <v>0</v>
      </c>
      <c r="AO342" s="65">
        <f t="shared" si="244"/>
        <v>0</v>
      </c>
      <c r="AP342" s="65">
        <f t="shared" si="245"/>
        <v>0</v>
      </c>
      <c r="AQ342" s="65">
        <f t="shared" si="246"/>
        <v>0</v>
      </c>
      <c r="AR342" s="65">
        <f t="shared" si="247"/>
        <v>0</v>
      </c>
      <c r="AS342" s="65">
        <f t="shared" si="248"/>
        <v>0</v>
      </c>
      <c r="AT342" s="65">
        <f t="shared" si="249"/>
        <v>0</v>
      </c>
      <c r="AU342" s="65">
        <f t="shared" si="250"/>
        <v>0</v>
      </c>
      <c r="AV342" s="65">
        <f t="shared" si="251"/>
        <v>0</v>
      </c>
      <c r="AW342" s="65">
        <f t="shared" si="252"/>
        <v>0</v>
      </c>
      <c r="AX342" s="65">
        <f t="shared" si="253"/>
        <v>0</v>
      </c>
      <c r="AY342" s="65">
        <f t="shared" si="254"/>
        <v>0</v>
      </c>
      <c r="AZ342" s="65">
        <f t="shared" si="255"/>
        <v>0</v>
      </c>
      <c r="BA342" s="65">
        <f t="shared" si="256"/>
        <v>0</v>
      </c>
      <c r="BB342" s="65">
        <f t="shared" si="257"/>
        <v>0</v>
      </c>
      <c r="BC342" s="65">
        <f t="shared" si="258"/>
        <v>0</v>
      </c>
      <c r="BD342" s="65">
        <f t="shared" si="259"/>
        <v>0</v>
      </c>
      <c r="BE342" s="65">
        <f t="shared" si="260"/>
        <v>0</v>
      </c>
      <c r="BF342" s="65">
        <f t="shared" si="261"/>
        <v>0</v>
      </c>
      <c r="BG342" s="65">
        <f t="shared" si="262"/>
        <v>0</v>
      </c>
      <c r="BI342" s="371">
        <v>2087</v>
      </c>
      <c r="BJ342" s="342">
        <v>14.403164621572511</v>
      </c>
      <c r="BK342" s="342">
        <v>16.902109747715006</v>
      </c>
      <c r="BL342" s="342">
        <v>18.151582310786257</v>
      </c>
      <c r="BM342" s="342">
        <v>19.401054873857504</v>
      </c>
      <c r="BN342" s="342">
        <v>21.9</v>
      </c>
      <c r="BO342" s="342">
        <v>27.110566433233288</v>
      </c>
      <c r="BP342" s="342">
        <v>29.715849649849932</v>
      </c>
      <c r="BQ342" s="342">
        <v>32.321132866466577</v>
      </c>
      <c r="BR342" s="342">
        <v>37.531699299699866</v>
      </c>
      <c r="BS342" s="65"/>
      <c r="BT342" s="371">
        <v>2087</v>
      </c>
      <c r="BU342" s="342">
        <v>106.06583637885623</v>
      </c>
      <c r="BV342" s="342">
        <v>111.01055758590415</v>
      </c>
      <c r="BW342" s="342">
        <v>113.48291818942812</v>
      </c>
      <c r="BX342" s="342">
        <v>115.95527879295209</v>
      </c>
      <c r="BY342" s="342">
        <v>120.9</v>
      </c>
      <c r="BZ342" s="342">
        <v>125.73838311657377</v>
      </c>
      <c r="CA342" s="342">
        <v>128.15757467486065</v>
      </c>
      <c r="CB342" s="342">
        <v>130.57676623314754</v>
      </c>
      <c r="CC342" s="342">
        <v>135.4151493497213</v>
      </c>
      <c r="CE342" s="385">
        <v>100.25</v>
      </c>
      <c r="CF342" s="342">
        <v>12.140843014353091</v>
      </c>
      <c r="CG342" s="342">
        <v>13.310562009568727</v>
      </c>
      <c r="CH342" s="342">
        <v>13.895421507176547</v>
      </c>
      <c r="CI342" s="342">
        <v>14.480281004784363</v>
      </c>
      <c r="CJ342" s="342">
        <v>15.65</v>
      </c>
      <c r="CK342" s="342">
        <v>17.364701708895648</v>
      </c>
      <c r="CL342" s="342">
        <v>18.222052563343475</v>
      </c>
      <c r="CM342" s="342">
        <v>19.079403417791298</v>
      </c>
      <c r="CN342" s="342">
        <v>20.794105126686951</v>
      </c>
      <c r="CO342" s="342">
        <v>11.825966230425283</v>
      </c>
      <c r="CP342" s="342">
        <v>13.00897748695019</v>
      </c>
      <c r="CQ342" s="342">
        <v>13.600483115212644</v>
      </c>
      <c r="CR342" s="342">
        <v>14.191988743475093</v>
      </c>
      <c r="CS342" s="342">
        <v>15.375</v>
      </c>
      <c r="CT342" s="342">
        <v>17.089701708895646</v>
      </c>
      <c r="CU342" s="342">
        <v>17.947052563343473</v>
      </c>
      <c r="CV342" s="342">
        <v>18.804403417791299</v>
      </c>
      <c r="CW342" s="342">
        <v>20.519105126686945</v>
      </c>
      <c r="CY342" s="101">
        <f t="shared" si="263"/>
        <v>0</v>
      </c>
      <c r="CZ342" s="101"/>
      <c r="DA342" s="101"/>
      <c r="DB342" s="311"/>
      <c r="DC342" s="311"/>
      <c r="DD342" s="311"/>
      <c r="DE342" s="311"/>
      <c r="DF342" s="311"/>
      <c r="DP342" s="311"/>
      <c r="DQ342" s="311"/>
      <c r="DR342" s="311"/>
      <c r="DS342" s="311"/>
      <c r="DT342" s="311"/>
      <c r="DU342" s="311"/>
      <c r="DV342" s="311"/>
      <c r="DW342" s="311"/>
      <c r="DX342" s="101"/>
      <c r="DY342" s="101"/>
      <c r="DZ342" s="101"/>
      <c r="EA342" s="101"/>
      <c r="EB342" s="101"/>
      <c r="EC342" s="101"/>
      <c r="ED342" s="101"/>
      <c r="EE342" s="311"/>
      <c r="EF342" s="101"/>
      <c r="EG342" s="101"/>
      <c r="EH342" s="101"/>
      <c r="EI342" s="101"/>
      <c r="EJ342" s="105"/>
      <c r="EK342" s="105"/>
      <c r="EL342" s="69"/>
      <c r="EM342" s="68"/>
      <c r="EN342" s="68"/>
      <c r="EO342" s="68"/>
      <c r="EP342" s="68"/>
      <c r="EQ342" s="68"/>
      <c r="ER342" s="68"/>
      <c r="ES342" s="15"/>
      <c r="ET342" s="15"/>
      <c r="EU342" s="105"/>
      <c r="EV342" s="105"/>
      <c r="EW342" s="105"/>
      <c r="EX342" s="105"/>
      <c r="EY342" s="105"/>
      <c r="EZ342" s="105"/>
      <c r="FA342" s="67"/>
      <c r="FB342" s="105"/>
      <c r="FC342" s="105"/>
      <c r="FD342" s="105"/>
      <c r="FE342" s="105"/>
      <c r="FF342" s="105"/>
      <c r="FG342" s="105"/>
      <c r="FH342" s="67"/>
      <c r="FI342" s="67"/>
      <c r="FJ342" s="67"/>
      <c r="FK342" s="67"/>
      <c r="FL342" s="67"/>
      <c r="FM342" s="67"/>
      <c r="FN342" s="67"/>
    </row>
    <row r="343" spans="2:170" ht="22.5" customHeight="1" x14ac:dyDescent="0.45">
      <c r="B343" s="133" t="str">
        <f>IF(Data!B342&lt;&gt;"",Data!B342,"")</f>
        <v/>
      </c>
      <c r="C343" s="158" t="str">
        <f>IF(Data!C342&lt;&gt;"",Data!C342,"")</f>
        <v/>
      </c>
      <c r="D343" s="106" t="str">
        <f>IF(Data!D342&lt;&gt;"",Data!D342,"")</f>
        <v/>
      </c>
      <c r="E343" s="140">
        <f>IF(AND(I343=1,Data!T342=0),0,IF(I343=999,999,Data!T342))</f>
        <v>999</v>
      </c>
      <c r="F343" s="140" t="str">
        <f t="shared" si="220"/>
        <v/>
      </c>
      <c r="G343" s="140" t="str">
        <f>IF(Data!K342&lt;&gt;"",Data!K342,"")</f>
        <v/>
      </c>
      <c r="H343" s="141" t="str">
        <f>IF(Data!L342&lt;&gt;"",Data!L342,"")</f>
        <v/>
      </c>
      <c r="I343" s="63">
        <f>IF(Data!M342&lt;&gt;"",Data!M342,"")</f>
        <v>999</v>
      </c>
      <c r="J343" s="63">
        <f t="shared" si="221"/>
        <v>0</v>
      </c>
      <c r="L343" s="64" t="str">
        <f t="shared" si="222"/>
        <v/>
      </c>
      <c r="M343" s="74"/>
      <c r="N343" s="63">
        <f t="shared" si="223"/>
        <v>0</v>
      </c>
      <c r="P343" s="64" t="str">
        <f t="shared" si="224"/>
        <v/>
      </c>
      <c r="R343" s="63">
        <f t="shared" si="225"/>
        <v>0</v>
      </c>
      <c r="S343" s="64" t="str">
        <f t="shared" si="226"/>
        <v/>
      </c>
      <c r="W343" s="310">
        <f t="shared" si="227"/>
        <v>999</v>
      </c>
      <c r="Y343" s="65">
        <f t="shared" si="228"/>
        <v>0</v>
      </c>
      <c r="Z343" s="65">
        <f t="shared" si="229"/>
        <v>0</v>
      </c>
      <c r="AA343" s="65">
        <f t="shared" si="230"/>
        <v>0</v>
      </c>
      <c r="AB343" s="65">
        <f t="shared" si="231"/>
        <v>0</v>
      </c>
      <c r="AC343" s="65">
        <f t="shared" si="232"/>
        <v>0</v>
      </c>
      <c r="AD343" s="65">
        <f t="shared" si="233"/>
        <v>0</v>
      </c>
      <c r="AE343" s="65">
        <f t="shared" si="234"/>
        <v>0</v>
      </c>
      <c r="AF343" s="65">
        <f t="shared" si="235"/>
        <v>0</v>
      </c>
      <c r="AG343" s="65">
        <f t="shared" si="236"/>
        <v>0</v>
      </c>
      <c r="AH343" s="65">
        <f t="shared" si="237"/>
        <v>0</v>
      </c>
      <c r="AI343" s="65">
        <f t="shared" si="238"/>
        <v>0</v>
      </c>
      <c r="AJ343" s="65">
        <f t="shared" si="239"/>
        <v>0</v>
      </c>
      <c r="AK343" s="65">
        <f t="shared" si="240"/>
        <v>0</v>
      </c>
      <c r="AL343" s="65">
        <f t="shared" si="241"/>
        <v>0</v>
      </c>
      <c r="AM343" s="65">
        <f t="shared" si="242"/>
        <v>0</v>
      </c>
      <c r="AN343" s="65">
        <f t="shared" si="243"/>
        <v>0</v>
      </c>
      <c r="AO343" s="65">
        <f t="shared" si="244"/>
        <v>0</v>
      </c>
      <c r="AP343" s="65">
        <f t="shared" si="245"/>
        <v>0</v>
      </c>
      <c r="AQ343" s="65">
        <f t="shared" si="246"/>
        <v>0</v>
      </c>
      <c r="AR343" s="65">
        <f t="shared" si="247"/>
        <v>0</v>
      </c>
      <c r="AS343" s="65">
        <f t="shared" si="248"/>
        <v>0</v>
      </c>
      <c r="AT343" s="65">
        <f t="shared" si="249"/>
        <v>0</v>
      </c>
      <c r="AU343" s="65">
        <f t="shared" si="250"/>
        <v>0</v>
      </c>
      <c r="AV343" s="65">
        <f t="shared" si="251"/>
        <v>0</v>
      </c>
      <c r="AW343" s="65">
        <f t="shared" si="252"/>
        <v>0</v>
      </c>
      <c r="AX343" s="65">
        <f t="shared" si="253"/>
        <v>0</v>
      </c>
      <c r="AY343" s="65">
        <f t="shared" si="254"/>
        <v>0</v>
      </c>
      <c r="AZ343" s="65">
        <f t="shared" si="255"/>
        <v>0</v>
      </c>
      <c r="BA343" s="65">
        <f t="shared" si="256"/>
        <v>0</v>
      </c>
      <c r="BB343" s="65">
        <f t="shared" si="257"/>
        <v>0</v>
      </c>
      <c r="BC343" s="65">
        <f t="shared" si="258"/>
        <v>0</v>
      </c>
      <c r="BD343" s="65">
        <f t="shared" si="259"/>
        <v>0</v>
      </c>
      <c r="BE343" s="65">
        <f t="shared" si="260"/>
        <v>0</v>
      </c>
      <c r="BF343" s="65">
        <f t="shared" si="261"/>
        <v>0</v>
      </c>
      <c r="BG343" s="65">
        <f t="shared" si="262"/>
        <v>0</v>
      </c>
      <c r="BI343" s="371">
        <v>2088</v>
      </c>
      <c r="BJ343" s="342">
        <v>14.443657485861287</v>
      </c>
      <c r="BK343" s="342">
        <v>16.995771657240859</v>
      </c>
      <c r="BL343" s="342">
        <v>18.271828742930644</v>
      </c>
      <c r="BM343" s="342">
        <v>19.54788582862043</v>
      </c>
      <c r="BN343" s="342">
        <v>22.1</v>
      </c>
      <c r="BO343" s="342">
        <v>27.416904523707441</v>
      </c>
      <c r="BP343" s="342">
        <v>30.075356785561162</v>
      </c>
      <c r="BQ343" s="342">
        <v>32.73380904741488</v>
      </c>
      <c r="BR343" s="342">
        <v>38.050713571122316</v>
      </c>
      <c r="BS343" s="65"/>
      <c r="BT343" s="371">
        <v>2088</v>
      </c>
      <c r="BU343" s="342">
        <v>106.46583637885625</v>
      </c>
      <c r="BV343" s="342">
        <v>111.41055758590417</v>
      </c>
      <c r="BW343" s="342">
        <v>113.88291818942812</v>
      </c>
      <c r="BX343" s="342">
        <v>116.35527879295208</v>
      </c>
      <c r="BY343" s="342">
        <v>121.3</v>
      </c>
      <c r="BZ343" s="342">
        <v>126.19155216181085</v>
      </c>
      <c r="CA343" s="342">
        <v>128.63732824271628</v>
      </c>
      <c r="CB343" s="342">
        <v>131.08310432362168</v>
      </c>
      <c r="CC343" s="342">
        <v>135.97465648543255</v>
      </c>
      <c r="CE343" s="385">
        <v>100.5</v>
      </c>
      <c r="CF343" s="342">
        <v>12.19084301435309</v>
      </c>
      <c r="CG343" s="342">
        <v>13.360562009568726</v>
      </c>
      <c r="CH343" s="342">
        <v>13.945421507176546</v>
      </c>
      <c r="CI343" s="342">
        <v>14.530281004784364</v>
      </c>
      <c r="CJ343" s="342">
        <v>15.7</v>
      </c>
      <c r="CK343" s="342">
        <v>17.427993970204916</v>
      </c>
      <c r="CL343" s="342">
        <v>18.291990955307377</v>
      </c>
      <c r="CM343" s="342">
        <v>19.155987940409837</v>
      </c>
      <c r="CN343" s="342">
        <v>20.883981910614757</v>
      </c>
      <c r="CO343" s="342">
        <v>11.861089446497479</v>
      </c>
      <c r="CP343" s="342">
        <v>13.057392964331653</v>
      </c>
      <c r="CQ343" s="342">
        <v>13.65554472324874</v>
      </c>
      <c r="CR343" s="342">
        <v>14.253696482165825</v>
      </c>
      <c r="CS343" s="342">
        <v>15.45</v>
      </c>
      <c r="CT343" s="342">
        <v>17.177993970204916</v>
      </c>
      <c r="CU343" s="342">
        <v>18.041990955307377</v>
      </c>
      <c r="CV343" s="342">
        <v>18.905987940409837</v>
      </c>
      <c r="CW343" s="342">
        <v>20.63398191061475</v>
      </c>
      <c r="CY343" s="101">
        <f t="shared" si="263"/>
        <v>0</v>
      </c>
      <c r="CZ343" s="101"/>
      <c r="DA343" s="101"/>
      <c r="DB343" s="311"/>
      <c r="DC343" s="311"/>
      <c r="DD343" s="311"/>
      <c r="DE343" s="311"/>
      <c r="DF343" s="311"/>
      <c r="DP343" s="311"/>
      <c r="DQ343" s="311"/>
      <c r="DR343" s="311"/>
      <c r="DS343" s="311"/>
      <c r="DT343" s="311"/>
      <c r="DU343" s="311"/>
      <c r="DV343" s="311"/>
      <c r="DW343" s="311"/>
      <c r="DX343" s="101"/>
      <c r="DY343" s="101"/>
      <c r="DZ343" s="101"/>
      <c r="EA343" s="101"/>
      <c r="EB343" s="101"/>
      <c r="EC343" s="101"/>
      <c r="ED343" s="101"/>
      <c r="EE343" s="311"/>
      <c r="EF343" s="101"/>
      <c r="EG343" s="101"/>
      <c r="EH343" s="101"/>
      <c r="EI343" s="101"/>
      <c r="EJ343" s="105"/>
      <c r="EK343" s="105"/>
      <c r="EL343" s="69"/>
      <c r="EM343" s="68"/>
      <c r="EN343" s="68"/>
      <c r="EO343" s="68"/>
      <c r="EP343" s="68"/>
      <c r="EQ343" s="68"/>
      <c r="ER343" s="68"/>
      <c r="ES343" s="15"/>
      <c r="ET343" s="15"/>
      <c r="EU343" s="105"/>
      <c r="EV343" s="105"/>
      <c r="EW343" s="105"/>
      <c r="EX343" s="105"/>
      <c r="EY343" s="105"/>
      <c r="EZ343" s="105"/>
      <c r="FA343" s="67"/>
      <c r="FB343" s="105"/>
      <c r="FC343" s="105"/>
      <c r="FD343" s="105"/>
      <c r="FE343" s="105"/>
      <c r="FF343" s="105"/>
      <c r="FG343" s="105"/>
      <c r="FH343" s="67"/>
      <c r="FI343" s="67"/>
      <c r="FJ343" s="67"/>
      <c r="FK343" s="67"/>
      <c r="FL343" s="67"/>
      <c r="FM343" s="67"/>
      <c r="FN343" s="67"/>
    </row>
    <row r="344" spans="2:170" ht="22.5" customHeight="1" x14ac:dyDescent="0.45">
      <c r="B344" s="133" t="str">
        <f>IF(Data!B343&lt;&gt;"",Data!B343,"")</f>
        <v/>
      </c>
      <c r="C344" s="158" t="str">
        <f>IF(Data!C343&lt;&gt;"",Data!C343,"")</f>
        <v/>
      </c>
      <c r="D344" s="106" t="str">
        <f>IF(Data!D343&lt;&gt;"",Data!D343,"")</f>
        <v/>
      </c>
      <c r="E344" s="140">
        <f>IF(AND(I344=1,Data!T343=0),0,IF(I344=999,999,Data!T343))</f>
        <v>999</v>
      </c>
      <c r="F344" s="140" t="str">
        <f t="shared" si="220"/>
        <v/>
      </c>
      <c r="G344" s="140" t="str">
        <f>IF(Data!K343&lt;&gt;"",Data!K343,"")</f>
        <v/>
      </c>
      <c r="H344" s="141" t="str">
        <f>IF(Data!L343&lt;&gt;"",Data!L343,"")</f>
        <v/>
      </c>
      <c r="I344" s="63">
        <f>IF(Data!M343&lt;&gt;"",Data!M343,"")</f>
        <v>999</v>
      </c>
      <c r="J344" s="63">
        <f t="shared" si="221"/>
        <v>0</v>
      </c>
      <c r="L344" s="64" t="str">
        <f t="shared" si="222"/>
        <v/>
      </c>
      <c r="M344" s="74"/>
      <c r="N344" s="63">
        <f t="shared" si="223"/>
        <v>0</v>
      </c>
      <c r="P344" s="64" t="str">
        <f t="shared" si="224"/>
        <v/>
      </c>
      <c r="R344" s="63">
        <f t="shared" si="225"/>
        <v>0</v>
      </c>
      <c r="S344" s="64" t="str">
        <f t="shared" si="226"/>
        <v/>
      </c>
      <c r="W344" s="310">
        <f t="shared" si="227"/>
        <v>999</v>
      </c>
      <c r="Y344" s="65">
        <f t="shared" si="228"/>
        <v>0</v>
      </c>
      <c r="Z344" s="65">
        <f t="shared" si="229"/>
        <v>0</v>
      </c>
      <c r="AA344" s="65">
        <f t="shared" si="230"/>
        <v>0</v>
      </c>
      <c r="AB344" s="65">
        <f t="shared" si="231"/>
        <v>0</v>
      </c>
      <c r="AC344" s="65">
        <f t="shared" si="232"/>
        <v>0</v>
      </c>
      <c r="AD344" s="65">
        <f t="shared" si="233"/>
        <v>0</v>
      </c>
      <c r="AE344" s="65">
        <f t="shared" si="234"/>
        <v>0</v>
      </c>
      <c r="AF344" s="65">
        <f t="shared" si="235"/>
        <v>0</v>
      </c>
      <c r="AG344" s="65">
        <f t="shared" si="236"/>
        <v>0</v>
      </c>
      <c r="AH344" s="65">
        <f t="shared" si="237"/>
        <v>0</v>
      </c>
      <c r="AI344" s="65">
        <f t="shared" si="238"/>
        <v>0</v>
      </c>
      <c r="AJ344" s="65">
        <f t="shared" si="239"/>
        <v>0</v>
      </c>
      <c r="AK344" s="65">
        <f t="shared" si="240"/>
        <v>0</v>
      </c>
      <c r="AL344" s="65">
        <f t="shared" si="241"/>
        <v>0</v>
      </c>
      <c r="AM344" s="65">
        <f t="shared" si="242"/>
        <v>0</v>
      </c>
      <c r="AN344" s="65">
        <f t="shared" si="243"/>
        <v>0</v>
      </c>
      <c r="AO344" s="65">
        <f t="shared" si="244"/>
        <v>0</v>
      </c>
      <c r="AP344" s="65">
        <f t="shared" si="245"/>
        <v>0</v>
      </c>
      <c r="AQ344" s="65">
        <f t="shared" si="246"/>
        <v>0</v>
      </c>
      <c r="AR344" s="65">
        <f t="shared" si="247"/>
        <v>0</v>
      </c>
      <c r="AS344" s="65">
        <f t="shared" si="248"/>
        <v>0</v>
      </c>
      <c r="AT344" s="65">
        <f t="shared" si="249"/>
        <v>0</v>
      </c>
      <c r="AU344" s="65">
        <f t="shared" si="250"/>
        <v>0</v>
      </c>
      <c r="AV344" s="65">
        <f t="shared" si="251"/>
        <v>0</v>
      </c>
      <c r="AW344" s="65">
        <f t="shared" si="252"/>
        <v>0</v>
      </c>
      <c r="AX344" s="65">
        <f t="shared" si="253"/>
        <v>0</v>
      </c>
      <c r="AY344" s="65">
        <f t="shared" si="254"/>
        <v>0</v>
      </c>
      <c r="AZ344" s="65">
        <f t="shared" si="255"/>
        <v>0</v>
      </c>
      <c r="BA344" s="65">
        <f t="shared" si="256"/>
        <v>0</v>
      </c>
      <c r="BB344" s="65">
        <f t="shared" si="257"/>
        <v>0</v>
      </c>
      <c r="BC344" s="65">
        <f t="shared" si="258"/>
        <v>0</v>
      </c>
      <c r="BD344" s="65">
        <f t="shared" si="259"/>
        <v>0</v>
      </c>
      <c r="BE344" s="65">
        <f t="shared" si="260"/>
        <v>0</v>
      </c>
      <c r="BF344" s="65">
        <f t="shared" si="261"/>
        <v>0</v>
      </c>
      <c r="BG344" s="65">
        <f t="shared" si="262"/>
        <v>0</v>
      </c>
      <c r="BI344" s="371">
        <v>2089</v>
      </c>
      <c r="BJ344" s="342">
        <v>14.484150350150063</v>
      </c>
      <c r="BK344" s="342">
        <v>17.089433566766708</v>
      </c>
      <c r="BL344" s="342">
        <v>18.392075175075036</v>
      </c>
      <c r="BM344" s="342">
        <v>19.694716783383356</v>
      </c>
      <c r="BN344" s="342">
        <v>22.3</v>
      </c>
      <c r="BO344" s="342">
        <v>27.670073568944513</v>
      </c>
      <c r="BP344" s="342">
        <v>30.355110353416769</v>
      </c>
      <c r="BQ344" s="342">
        <v>33.040147137889022</v>
      </c>
      <c r="BR344" s="342">
        <v>38.410220706833542</v>
      </c>
      <c r="BS344" s="65"/>
      <c r="BT344" s="371">
        <v>2089</v>
      </c>
      <c r="BU344" s="342">
        <v>106.92534351456749</v>
      </c>
      <c r="BV344" s="342">
        <v>111.81689567637832</v>
      </c>
      <c r="BW344" s="342">
        <v>114.26267175728374</v>
      </c>
      <c r="BX344" s="342">
        <v>116.70844783818916</v>
      </c>
      <c r="BY344" s="342">
        <v>121.6</v>
      </c>
      <c r="BZ344" s="342">
        <v>126.59789025228498</v>
      </c>
      <c r="CA344" s="342">
        <v>129.09683537842747</v>
      </c>
      <c r="CB344" s="342">
        <v>131.59578050456997</v>
      </c>
      <c r="CC344" s="342">
        <v>136.59367075685498</v>
      </c>
      <c r="CE344" s="385">
        <v>100.75</v>
      </c>
      <c r="CF344" s="342">
        <v>12.240843014353089</v>
      </c>
      <c r="CG344" s="342">
        <v>13.410562009568725</v>
      </c>
      <c r="CH344" s="342">
        <v>13.995421507176545</v>
      </c>
      <c r="CI344" s="342">
        <v>14.580281004784364</v>
      </c>
      <c r="CJ344" s="342">
        <v>15.75</v>
      </c>
      <c r="CK344" s="342">
        <v>17.491286231514188</v>
      </c>
      <c r="CL344" s="342">
        <v>18.361929347271278</v>
      </c>
      <c r="CM344" s="342">
        <v>19.232572463028376</v>
      </c>
      <c r="CN344" s="342">
        <v>20.973858694542564</v>
      </c>
      <c r="CO344" s="342">
        <v>11.896212662569674</v>
      </c>
      <c r="CP344" s="342">
        <v>13.105808441713116</v>
      </c>
      <c r="CQ344" s="342">
        <v>13.710606331284836</v>
      </c>
      <c r="CR344" s="342">
        <v>14.315404220856557</v>
      </c>
      <c r="CS344" s="342">
        <v>15.525</v>
      </c>
      <c r="CT344" s="342">
        <v>17.266286231514187</v>
      </c>
      <c r="CU344" s="342">
        <v>18.136929347271277</v>
      </c>
      <c r="CV344" s="342">
        <v>19.007572463028374</v>
      </c>
      <c r="CW344" s="342">
        <v>20.748858694542555</v>
      </c>
      <c r="CY344" s="101">
        <f t="shared" si="263"/>
        <v>0</v>
      </c>
      <c r="CZ344" s="101"/>
      <c r="DA344" s="101"/>
      <c r="DB344" s="311"/>
      <c r="DC344" s="311"/>
      <c r="DD344" s="311"/>
      <c r="DE344" s="311"/>
      <c r="DF344" s="311"/>
      <c r="DP344" s="311"/>
      <c r="DQ344" s="311"/>
      <c r="DR344" s="311"/>
      <c r="DS344" s="311"/>
      <c r="DT344" s="311"/>
      <c r="DU344" s="311"/>
      <c r="DV344" s="311"/>
      <c r="DW344" s="311"/>
      <c r="DX344" s="101"/>
      <c r="DY344" s="101"/>
      <c r="DZ344" s="101"/>
      <c r="EA344" s="101"/>
      <c r="EB344" s="101"/>
      <c r="EC344" s="101"/>
      <c r="ED344" s="101"/>
      <c r="EE344" s="311"/>
      <c r="EF344" s="101"/>
      <c r="EG344" s="101"/>
      <c r="EH344" s="101"/>
      <c r="EI344" s="101"/>
      <c r="EJ344" s="105"/>
      <c r="EK344" s="105"/>
      <c r="EL344" s="69"/>
      <c r="EM344" s="68"/>
      <c r="EN344" s="68"/>
      <c r="EO344" s="68"/>
      <c r="EP344" s="68"/>
      <c r="EQ344" s="68"/>
      <c r="ER344" s="68"/>
      <c r="ES344" s="15"/>
      <c r="ET344" s="15"/>
      <c r="EU344" s="105"/>
      <c r="EV344" s="105"/>
      <c r="EW344" s="105"/>
      <c r="EX344" s="105"/>
      <c r="EY344" s="105"/>
      <c r="EZ344" s="105"/>
      <c r="FA344" s="67"/>
      <c r="FB344" s="105"/>
      <c r="FC344" s="105"/>
      <c r="FD344" s="105"/>
      <c r="FE344" s="105"/>
      <c r="FF344" s="105"/>
      <c r="FG344" s="105"/>
      <c r="FH344" s="67"/>
      <c r="FI344" s="67"/>
      <c r="FJ344" s="67"/>
      <c r="FK344" s="67"/>
      <c r="FL344" s="67"/>
      <c r="FM344" s="67"/>
      <c r="FN344" s="67"/>
    </row>
    <row r="345" spans="2:170" ht="22.5" customHeight="1" x14ac:dyDescent="0.45">
      <c r="B345" s="133" t="str">
        <f>IF(Data!B344&lt;&gt;"",Data!B344,"")</f>
        <v/>
      </c>
      <c r="C345" s="158" t="str">
        <f>IF(Data!C344&lt;&gt;"",Data!C344,"")</f>
        <v/>
      </c>
      <c r="D345" s="106" t="str">
        <f>IF(Data!D344&lt;&gt;"",Data!D344,"")</f>
        <v/>
      </c>
      <c r="E345" s="140">
        <f>IF(AND(I345=1,Data!T344=0),0,IF(I345=999,999,Data!T344))</f>
        <v>999</v>
      </c>
      <c r="F345" s="140" t="str">
        <f t="shared" si="220"/>
        <v/>
      </c>
      <c r="G345" s="140" t="str">
        <f>IF(Data!K344&lt;&gt;"",Data!K344,"")</f>
        <v/>
      </c>
      <c r="H345" s="141" t="str">
        <f>IF(Data!L344&lt;&gt;"",Data!L344,"")</f>
        <v/>
      </c>
      <c r="I345" s="63">
        <f>IF(Data!M344&lt;&gt;"",Data!M344,"")</f>
        <v>999</v>
      </c>
      <c r="J345" s="63">
        <f t="shared" si="221"/>
        <v>0</v>
      </c>
      <c r="L345" s="64" t="str">
        <f t="shared" si="222"/>
        <v/>
      </c>
      <c r="M345" s="74"/>
      <c r="N345" s="63">
        <f t="shared" si="223"/>
        <v>0</v>
      </c>
      <c r="P345" s="64" t="str">
        <f t="shared" si="224"/>
        <v/>
      </c>
      <c r="R345" s="63">
        <f t="shared" si="225"/>
        <v>0</v>
      </c>
      <c r="S345" s="64" t="str">
        <f t="shared" si="226"/>
        <v/>
      </c>
      <c r="W345" s="310">
        <f t="shared" si="227"/>
        <v>999</v>
      </c>
      <c r="Y345" s="65">
        <f t="shared" si="228"/>
        <v>0</v>
      </c>
      <c r="Z345" s="65">
        <f t="shared" si="229"/>
        <v>0</v>
      </c>
      <c r="AA345" s="65">
        <f t="shared" si="230"/>
        <v>0</v>
      </c>
      <c r="AB345" s="65">
        <f t="shared" si="231"/>
        <v>0</v>
      </c>
      <c r="AC345" s="65">
        <f t="shared" si="232"/>
        <v>0</v>
      </c>
      <c r="AD345" s="65">
        <f t="shared" si="233"/>
        <v>0</v>
      </c>
      <c r="AE345" s="65">
        <f t="shared" si="234"/>
        <v>0</v>
      </c>
      <c r="AF345" s="65">
        <f t="shared" si="235"/>
        <v>0</v>
      </c>
      <c r="AG345" s="65">
        <f t="shared" si="236"/>
        <v>0</v>
      </c>
      <c r="AH345" s="65">
        <f t="shared" si="237"/>
        <v>0</v>
      </c>
      <c r="AI345" s="65">
        <f t="shared" si="238"/>
        <v>0</v>
      </c>
      <c r="AJ345" s="65">
        <f t="shared" si="239"/>
        <v>0</v>
      </c>
      <c r="AK345" s="65">
        <f t="shared" si="240"/>
        <v>0</v>
      </c>
      <c r="AL345" s="65">
        <f t="shared" si="241"/>
        <v>0</v>
      </c>
      <c r="AM345" s="65">
        <f t="shared" si="242"/>
        <v>0</v>
      </c>
      <c r="AN345" s="65">
        <f t="shared" si="243"/>
        <v>0</v>
      </c>
      <c r="AO345" s="65">
        <f t="shared" si="244"/>
        <v>0</v>
      </c>
      <c r="AP345" s="65">
        <f t="shared" si="245"/>
        <v>0</v>
      </c>
      <c r="AQ345" s="65">
        <f t="shared" si="246"/>
        <v>0</v>
      </c>
      <c r="AR345" s="65">
        <f t="shared" si="247"/>
        <v>0</v>
      </c>
      <c r="AS345" s="65">
        <f t="shared" si="248"/>
        <v>0</v>
      </c>
      <c r="AT345" s="65">
        <f t="shared" si="249"/>
        <v>0</v>
      </c>
      <c r="AU345" s="65">
        <f t="shared" si="250"/>
        <v>0</v>
      </c>
      <c r="AV345" s="65">
        <f t="shared" si="251"/>
        <v>0</v>
      </c>
      <c r="AW345" s="65">
        <f t="shared" si="252"/>
        <v>0</v>
      </c>
      <c r="AX345" s="65">
        <f t="shared" si="253"/>
        <v>0</v>
      </c>
      <c r="AY345" s="65">
        <f t="shared" si="254"/>
        <v>0</v>
      </c>
      <c r="AZ345" s="65">
        <f t="shared" si="255"/>
        <v>0</v>
      </c>
      <c r="BA345" s="65">
        <f t="shared" si="256"/>
        <v>0</v>
      </c>
      <c r="BB345" s="65">
        <f t="shared" si="257"/>
        <v>0</v>
      </c>
      <c r="BC345" s="65">
        <f t="shared" si="258"/>
        <v>0</v>
      </c>
      <c r="BD345" s="65">
        <f t="shared" si="259"/>
        <v>0</v>
      </c>
      <c r="BE345" s="65">
        <f t="shared" si="260"/>
        <v>0</v>
      </c>
      <c r="BF345" s="65">
        <f t="shared" si="261"/>
        <v>0</v>
      </c>
      <c r="BG345" s="65">
        <f t="shared" si="262"/>
        <v>0</v>
      </c>
      <c r="BI345" s="371">
        <v>2090</v>
      </c>
      <c r="BJ345" s="342">
        <v>14.743657485861291</v>
      </c>
      <c r="BK345" s="342">
        <v>17.295771657240859</v>
      </c>
      <c r="BL345" s="342">
        <v>18.571828742930649</v>
      </c>
      <c r="BM345" s="342">
        <v>19.847885828620431</v>
      </c>
      <c r="BN345" s="342">
        <v>22.4</v>
      </c>
      <c r="BO345" s="342">
        <v>27.929580704655734</v>
      </c>
      <c r="BP345" s="342">
        <v>30.694371056983602</v>
      </c>
      <c r="BQ345" s="342">
        <v>33.45916140931147</v>
      </c>
      <c r="BR345" s="342">
        <v>38.988742113967206</v>
      </c>
      <c r="BS345" s="65"/>
      <c r="BT345" s="371">
        <v>2090</v>
      </c>
      <c r="BU345" s="342">
        <v>107.32534351456746</v>
      </c>
      <c r="BV345" s="342">
        <v>112.21689567637831</v>
      </c>
      <c r="BW345" s="342">
        <v>114.66267175728373</v>
      </c>
      <c r="BX345" s="342">
        <v>117.10844783818915</v>
      </c>
      <c r="BY345" s="342">
        <v>122</v>
      </c>
      <c r="BZ345" s="342">
        <v>126.99789025228499</v>
      </c>
      <c r="CA345" s="342">
        <v>129.49683537842748</v>
      </c>
      <c r="CB345" s="342">
        <v>131.99578050456998</v>
      </c>
      <c r="CC345" s="342">
        <v>136.99367075685498</v>
      </c>
      <c r="CE345" s="385">
        <v>101</v>
      </c>
      <c r="CF345" s="342">
        <v>12.29084301435309</v>
      </c>
      <c r="CG345" s="342">
        <v>13.460562009568726</v>
      </c>
      <c r="CH345" s="342">
        <v>14.045421507176545</v>
      </c>
      <c r="CI345" s="342">
        <v>14.630281004784363</v>
      </c>
      <c r="CJ345" s="342">
        <v>15.8</v>
      </c>
      <c r="CK345" s="342">
        <v>17.554578492823456</v>
      </c>
      <c r="CL345" s="342">
        <v>18.431867739235184</v>
      </c>
      <c r="CM345" s="342">
        <v>19.309156985646911</v>
      </c>
      <c r="CN345" s="342">
        <v>21.063735478470367</v>
      </c>
      <c r="CO345" s="342">
        <v>11.931335878641868</v>
      </c>
      <c r="CP345" s="342">
        <v>13.15422391909458</v>
      </c>
      <c r="CQ345" s="342">
        <v>13.765667939320934</v>
      </c>
      <c r="CR345" s="342">
        <v>14.377111959547289</v>
      </c>
      <c r="CS345" s="342">
        <v>15.6</v>
      </c>
      <c r="CT345" s="342">
        <v>17.354578492823453</v>
      </c>
      <c r="CU345" s="342">
        <v>18.231867739235181</v>
      </c>
      <c r="CV345" s="342">
        <v>19.109156985646909</v>
      </c>
      <c r="CW345" s="342">
        <v>20.86373547847036</v>
      </c>
      <c r="CY345" s="101">
        <f t="shared" si="263"/>
        <v>0</v>
      </c>
      <c r="CZ345" s="101"/>
      <c r="DA345" s="101"/>
      <c r="DB345" s="311"/>
      <c r="DC345" s="311"/>
      <c r="DD345" s="311"/>
      <c r="DE345" s="311"/>
      <c r="DF345" s="311"/>
      <c r="DP345" s="311"/>
      <c r="DQ345" s="311"/>
      <c r="DR345" s="311"/>
      <c r="DS345" s="311"/>
      <c r="DT345" s="311"/>
      <c r="DU345" s="311"/>
      <c r="DV345" s="311"/>
      <c r="DW345" s="311"/>
      <c r="DX345" s="101"/>
      <c r="DY345" s="101"/>
      <c r="DZ345" s="101"/>
      <c r="EA345" s="101"/>
      <c r="EB345" s="101"/>
      <c r="EC345" s="101"/>
      <c r="ED345" s="101"/>
      <c r="EE345" s="311"/>
      <c r="EF345" s="101"/>
      <c r="EG345" s="101"/>
      <c r="EH345" s="101"/>
      <c r="EI345" s="101"/>
      <c r="EJ345" s="105"/>
      <c r="EK345" s="105"/>
      <c r="EL345" s="69"/>
      <c r="EM345" s="68"/>
      <c r="EN345" s="68"/>
      <c r="EO345" s="68"/>
      <c r="EP345" s="68"/>
      <c r="EQ345" s="68"/>
      <c r="ER345" s="68"/>
      <c r="ES345" s="15"/>
      <c r="ET345" s="15"/>
      <c r="EU345" s="105"/>
      <c r="EV345" s="105"/>
      <c r="EW345" s="105"/>
      <c r="EX345" s="105"/>
      <c r="EY345" s="105"/>
      <c r="EZ345" s="105"/>
      <c r="FA345" s="67"/>
      <c r="FB345" s="105"/>
      <c r="FC345" s="105"/>
      <c r="FD345" s="105"/>
      <c r="FE345" s="105"/>
      <c r="FF345" s="105"/>
      <c r="FG345" s="105"/>
      <c r="FH345" s="67"/>
      <c r="FI345" s="67"/>
      <c r="FJ345" s="67"/>
      <c r="FK345" s="67"/>
      <c r="FL345" s="67"/>
      <c r="FM345" s="67"/>
      <c r="FN345" s="67"/>
    </row>
    <row r="346" spans="2:170" ht="22.5" customHeight="1" x14ac:dyDescent="0.45">
      <c r="B346" s="133" t="str">
        <f>IF(Data!B345&lt;&gt;"",Data!B345,"")</f>
        <v/>
      </c>
      <c r="C346" s="158" t="str">
        <f>IF(Data!C345&lt;&gt;"",Data!C345,"")</f>
        <v/>
      </c>
      <c r="D346" s="106" t="str">
        <f>IF(Data!D345&lt;&gt;"",Data!D345,"")</f>
        <v/>
      </c>
      <c r="E346" s="140">
        <f>IF(AND(I346=1,Data!T345=0),0,IF(I346=999,999,Data!T345))</f>
        <v>999</v>
      </c>
      <c r="F346" s="140" t="str">
        <f t="shared" si="220"/>
        <v/>
      </c>
      <c r="G346" s="140" t="str">
        <f>IF(Data!K345&lt;&gt;"",Data!K345,"")</f>
        <v/>
      </c>
      <c r="H346" s="141" t="str">
        <f>IF(Data!L345&lt;&gt;"",Data!L345,"")</f>
        <v/>
      </c>
      <c r="I346" s="63">
        <f>IF(Data!M345&lt;&gt;"",Data!M345,"")</f>
        <v>999</v>
      </c>
      <c r="J346" s="63">
        <f t="shared" si="221"/>
        <v>0</v>
      </c>
      <c r="L346" s="64" t="str">
        <f t="shared" si="222"/>
        <v/>
      </c>
      <c r="M346" s="74"/>
      <c r="N346" s="63">
        <f t="shared" si="223"/>
        <v>0</v>
      </c>
      <c r="P346" s="64" t="str">
        <f t="shared" si="224"/>
        <v/>
      </c>
      <c r="R346" s="63">
        <f t="shared" si="225"/>
        <v>0</v>
      </c>
      <c r="S346" s="64" t="str">
        <f t="shared" si="226"/>
        <v/>
      </c>
      <c r="W346" s="310">
        <f t="shared" si="227"/>
        <v>999</v>
      </c>
      <c r="Y346" s="65">
        <f t="shared" si="228"/>
        <v>0</v>
      </c>
      <c r="Z346" s="65">
        <f t="shared" si="229"/>
        <v>0</v>
      </c>
      <c r="AA346" s="65">
        <f t="shared" si="230"/>
        <v>0</v>
      </c>
      <c r="AB346" s="65">
        <f t="shared" si="231"/>
        <v>0</v>
      </c>
      <c r="AC346" s="65">
        <f t="shared" si="232"/>
        <v>0</v>
      </c>
      <c r="AD346" s="65">
        <f t="shared" si="233"/>
        <v>0</v>
      </c>
      <c r="AE346" s="65">
        <f t="shared" si="234"/>
        <v>0</v>
      </c>
      <c r="AF346" s="65">
        <f t="shared" si="235"/>
        <v>0</v>
      </c>
      <c r="AG346" s="65">
        <f t="shared" si="236"/>
        <v>0</v>
      </c>
      <c r="AH346" s="65">
        <f t="shared" si="237"/>
        <v>0</v>
      </c>
      <c r="AI346" s="65">
        <f t="shared" si="238"/>
        <v>0</v>
      </c>
      <c r="AJ346" s="65">
        <f t="shared" si="239"/>
        <v>0</v>
      </c>
      <c r="AK346" s="65">
        <f t="shared" si="240"/>
        <v>0</v>
      </c>
      <c r="AL346" s="65">
        <f t="shared" si="241"/>
        <v>0</v>
      </c>
      <c r="AM346" s="65">
        <f t="shared" si="242"/>
        <v>0</v>
      </c>
      <c r="AN346" s="65">
        <f t="shared" si="243"/>
        <v>0</v>
      </c>
      <c r="AO346" s="65">
        <f t="shared" si="244"/>
        <v>0</v>
      </c>
      <c r="AP346" s="65">
        <f t="shared" si="245"/>
        <v>0</v>
      </c>
      <c r="AQ346" s="65">
        <f t="shared" si="246"/>
        <v>0</v>
      </c>
      <c r="AR346" s="65">
        <f t="shared" si="247"/>
        <v>0</v>
      </c>
      <c r="AS346" s="65">
        <f t="shared" si="248"/>
        <v>0</v>
      </c>
      <c r="AT346" s="65">
        <f t="shared" si="249"/>
        <v>0</v>
      </c>
      <c r="AU346" s="65">
        <f t="shared" si="250"/>
        <v>0</v>
      </c>
      <c r="AV346" s="65">
        <f t="shared" si="251"/>
        <v>0</v>
      </c>
      <c r="AW346" s="65">
        <f t="shared" si="252"/>
        <v>0</v>
      </c>
      <c r="AX346" s="65">
        <f t="shared" si="253"/>
        <v>0</v>
      </c>
      <c r="AY346" s="65">
        <f t="shared" si="254"/>
        <v>0</v>
      </c>
      <c r="AZ346" s="65">
        <f t="shared" si="255"/>
        <v>0</v>
      </c>
      <c r="BA346" s="65">
        <f t="shared" si="256"/>
        <v>0</v>
      </c>
      <c r="BB346" s="65">
        <f t="shared" si="257"/>
        <v>0</v>
      </c>
      <c r="BC346" s="65">
        <f t="shared" si="258"/>
        <v>0</v>
      </c>
      <c r="BD346" s="65">
        <f t="shared" si="259"/>
        <v>0</v>
      </c>
      <c r="BE346" s="65">
        <f t="shared" si="260"/>
        <v>0</v>
      </c>
      <c r="BF346" s="65">
        <f t="shared" si="261"/>
        <v>0</v>
      </c>
      <c r="BG346" s="65">
        <f t="shared" si="262"/>
        <v>0</v>
      </c>
      <c r="BI346" s="371">
        <v>2091</v>
      </c>
      <c r="BJ346" s="342">
        <v>14.784150350150064</v>
      </c>
      <c r="BK346" s="342">
        <v>17.389433566766709</v>
      </c>
      <c r="BL346" s="342">
        <v>18.692075175075033</v>
      </c>
      <c r="BM346" s="342">
        <v>19.994716783383357</v>
      </c>
      <c r="BN346" s="342">
        <v>22.6</v>
      </c>
      <c r="BO346" s="342">
        <v>28.235918795129887</v>
      </c>
      <c r="BP346" s="342">
        <v>31.053878192694832</v>
      </c>
      <c r="BQ346" s="342">
        <v>33.871837590259773</v>
      </c>
      <c r="BR346" s="342">
        <v>39.507756385389655</v>
      </c>
      <c r="BS346" s="65"/>
      <c r="BT346" s="371">
        <v>2091</v>
      </c>
      <c r="BU346" s="342">
        <v>107.56583637885623</v>
      </c>
      <c r="BV346" s="342">
        <v>112.51055758590415</v>
      </c>
      <c r="BW346" s="342">
        <v>114.98291818942812</v>
      </c>
      <c r="BX346" s="342">
        <v>117.45527879295209</v>
      </c>
      <c r="BY346" s="342">
        <v>122.4</v>
      </c>
      <c r="BZ346" s="342">
        <v>127.45105929752208</v>
      </c>
      <c r="CA346" s="342">
        <v>129.97658894628313</v>
      </c>
      <c r="CB346" s="342">
        <v>132.50211859504415</v>
      </c>
      <c r="CC346" s="342">
        <v>137.5531778925662</v>
      </c>
      <c r="CE346" s="385">
        <v>101.25</v>
      </c>
      <c r="CF346" s="342">
        <v>12.365843014353089</v>
      </c>
      <c r="CG346" s="342">
        <v>13.535562009568725</v>
      </c>
      <c r="CH346" s="342">
        <v>14.120421507176545</v>
      </c>
      <c r="CI346" s="342">
        <v>14.705281004784364</v>
      </c>
      <c r="CJ346" s="342">
        <v>15.875</v>
      </c>
      <c r="CK346" s="342">
        <v>17.629578492823455</v>
      </c>
      <c r="CL346" s="342">
        <v>18.506867739235183</v>
      </c>
      <c r="CM346" s="342">
        <v>19.384156985646911</v>
      </c>
      <c r="CN346" s="342">
        <v>21.138735478470366</v>
      </c>
      <c r="CO346" s="342">
        <v>11.981335878641868</v>
      </c>
      <c r="CP346" s="342">
        <v>13.204223919094581</v>
      </c>
      <c r="CQ346" s="342">
        <v>13.815667939320935</v>
      </c>
      <c r="CR346" s="342">
        <v>14.42711195954729</v>
      </c>
      <c r="CS346" s="342">
        <v>15.65</v>
      </c>
      <c r="CT346" s="342">
        <v>17.417870754132721</v>
      </c>
      <c r="CU346" s="342">
        <v>18.301806131199086</v>
      </c>
      <c r="CV346" s="342">
        <v>19.185741508265444</v>
      </c>
      <c r="CW346" s="342">
        <v>20.953612262398167</v>
      </c>
      <c r="CY346" s="101">
        <f t="shared" si="263"/>
        <v>0</v>
      </c>
      <c r="CZ346" s="101"/>
      <c r="DA346" s="101"/>
      <c r="DB346" s="311"/>
      <c r="DC346" s="311"/>
      <c r="DD346" s="311"/>
      <c r="DE346" s="311"/>
      <c r="DF346" s="311"/>
      <c r="DP346" s="311"/>
      <c r="DQ346" s="311"/>
      <c r="DR346" s="311"/>
      <c r="DS346" s="311"/>
      <c r="DT346" s="311"/>
      <c r="DU346" s="311"/>
      <c r="DV346" s="311"/>
      <c r="DW346" s="311"/>
      <c r="DX346" s="101"/>
      <c r="DY346" s="101"/>
      <c r="DZ346" s="101"/>
      <c r="EA346" s="101"/>
      <c r="EB346" s="101"/>
      <c r="EC346" s="101"/>
      <c r="ED346" s="101"/>
      <c r="EE346" s="311"/>
      <c r="EF346" s="101"/>
      <c r="EG346" s="101"/>
      <c r="EH346" s="101"/>
      <c r="EI346" s="101"/>
      <c r="EJ346" s="105"/>
      <c r="EK346" s="105"/>
      <c r="EL346" s="69"/>
      <c r="EM346" s="68"/>
      <c r="EN346" s="68"/>
      <c r="EO346" s="68"/>
      <c r="EP346" s="68"/>
      <c r="EQ346" s="68"/>
      <c r="ER346" s="68"/>
      <c r="ES346" s="15"/>
      <c r="ET346" s="15"/>
      <c r="EU346" s="105"/>
      <c r="EV346" s="105"/>
      <c r="EW346" s="105"/>
      <c r="EX346" s="105"/>
      <c r="EY346" s="105"/>
      <c r="EZ346" s="105"/>
      <c r="FA346" s="67"/>
      <c r="FB346" s="105"/>
      <c r="FC346" s="105"/>
      <c r="FD346" s="105"/>
      <c r="FE346" s="105"/>
      <c r="FF346" s="105"/>
      <c r="FG346" s="105"/>
      <c r="FH346" s="67"/>
      <c r="FI346" s="67"/>
      <c r="FJ346" s="67"/>
      <c r="FK346" s="67"/>
      <c r="FL346" s="67"/>
      <c r="FM346" s="67"/>
      <c r="FN346" s="67"/>
    </row>
    <row r="347" spans="2:170" ht="22.5" customHeight="1" x14ac:dyDescent="0.45">
      <c r="B347" s="133" t="str">
        <f>IF(Data!B346&lt;&gt;"",Data!B346,"")</f>
        <v/>
      </c>
      <c r="C347" s="158" t="str">
        <f>IF(Data!C346&lt;&gt;"",Data!C346,"")</f>
        <v/>
      </c>
      <c r="D347" s="106" t="str">
        <f>IF(Data!D346&lt;&gt;"",Data!D346,"")</f>
        <v/>
      </c>
      <c r="E347" s="140">
        <f>IF(AND(I347=1,Data!T346=0),0,IF(I347=999,999,Data!T346))</f>
        <v>999</v>
      </c>
      <c r="F347" s="140" t="str">
        <f t="shared" si="220"/>
        <v/>
      </c>
      <c r="G347" s="140" t="str">
        <f>IF(Data!K346&lt;&gt;"",Data!K346,"")</f>
        <v/>
      </c>
      <c r="H347" s="141" t="str">
        <f>IF(Data!L346&lt;&gt;"",Data!L346,"")</f>
        <v/>
      </c>
      <c r="I347" s="63">
        <f>IF(Data!M346&lt;&gt;"",Data!M346,"")</f>
        <v>999</v>
      </c>
      <c r="J347" s="63">
        <f t="shared" si="221"/>
        <v>0</v>
      </c>
      <c r="L347" s="64" t="str">
        <f t="shared" si="222"/>
        <v/>
      </c>
      <c r="M347" s="74"/>
      <c r="N347" s="63">
        <f t="shared" si="223"/>
        <v>0</v>
      </c>
      <c r="P347" s="64" t="str">
        <f t="shared" si="224"/>
        <v/>
      </c>
      <c r="R347" s="63">
        <f t="shared" si="225"/>
        <v>0</v>
      </c>
      <c r="S347" s="64" t="str">
        <f t="shared" si="226"/>
        <v/>
      </c>
      <c r="W347" s="310">
        <f t="shared" si="227"/>
        <v>999</v>
      </c>
      <c r="Y347" s="65">
        <f t="shared" si="228"/>
        <v>0</v>
      </c>
      <c r="Z347" s="65">
        <f t="shared" si="229"/>
        <v>0</v>
      </c>
      <c r="AA347" s="65">
        <f t="shared" si="230"/>
        <v>0</v>
      </c>
      <c r="AB347" s="65">
        <f t="shared" si="231"/>
        <v>0</v>
      </c>
      <c r="AC347" s="65">
        <f t="shared" si="232"/>
        <v>0</v>
      </c>
      <c r="AD347" s="65">
        <f t="shared" si="233"/>
        <v>0</v>
      </c>
      <c r="AE347" s="65">
        <f t="shared" si="234"/>
        <v>0</v>
      </c>
      <c r="AF347" s="65">
        <f t="shared" si="235"/>
        <v>0</v>
      </c>
      <c r="AG347" s="65">
        <f t="shared" si="236"/>
        <v>0</v>
      </c>
      <c r="AH347" s="65">
        <f t="shared" si="237"/>
        <v>0</v>
      </c>
      <c r="AI347" s="65">
        <f t="shared" si="238"/>
        <v>0</v>
      </c>
      <c r="AJ347" s="65">
        <f t="shared" si="239"/>
        <v>0</v>
      </c>
      <c r="AK347" s="65">
        <f t="shared" si="240"/>
        <v>0</v>
      </c>
      <c r="AL347" s="65">
        <f t="shared" si="241"/>
        <v>0</v>
      </c>
      <c r="AM347" s="65">
        <f t="shared" si="242"/>
        <v>0</v>
      </c>
      <c r="AN347" s="65">
        <f t="shared" si="243"/>
        <v>0</v>
      </c>
      <c r="AO347" s="65">
        <f t="shared" si="244"/>
        <v>0</v>
      </c>
      <c r="AP347" s="65">
        <f t="shared" si="245"/>
        <v>0</v>
      </c>
      <c r="AQ347" s="65">
        <f t="shared" si="246"/>
        <v>0</v>
      </c>
      <c r="AR347" s="65">
        <f t="shared" si="247"/>
        <v>0</v>
      </c>
      <c r="AS347" s="65">
        <f t="shared" si="248"/>
        <v>0</v>
      </c>
      <c r="AT347" s="65">
        <f t="shared" si="249"/>
        <v>0</v>
      </c>
      <c r="AU347" s="65">
        <f t="shared" si="250"/>
        <v>0</v>
      </c>
      <c r="AV347" s="65">
        <f t="shared" si="251"/>
        <v>0</v>
      </c>
      <c r="AW347" s="65">
        <f t="shared" si="252"/>
        <v>0</v>
      </c>
      <c r="AX347" s="65">
        <f t="shared" si="253"/>
        <v>0</v>
      </c>
      <c r="AY347" s="65">
        <f t="shared" si="254"/>
        <v>0</v>
      </c>
      <c r="AZ347" s="65">
        <f t="shared" si="255"/>
        <v>0</v>
      </c>
      <c r="BA347" s="65">
        <f t="shared" si="256"/>
        <v>0</v>
      </c>
      <c r="BB347" s="65">
        <f t="shared" si="257"/>
        <v>0</v>
      </c>
      <c r="BC347" s="65">
        <f t="shared" si="258"/>
        <v>0</v>
      </c>
      <c r="BD347" s="65">
        <f t="shared" si="259"/>
        <v>0</v>
      </c>
      <c r="BE347" s="65">
        <f t="shared" si="260"/>
        <v>0</v>
      </c>
      <c r="BF347" s="65">
        <f t="shared" si="261"/>
        <v>0</v>
      </c>
      <c r="BG347" s="65">
        <f t="shared" si="262"/>
        <v>0</v>
      </c>
      <c r="BI347" s="371">
        <v>2092</v>
      </c>
      <c r="BJ347" s="342">
        <v>14.824643214438842</v>
      </c>
      <c r="BK347" s="342">
        <v>17.483095476292561</v>
      </c>
      <c r="BL347" s="342">
        <v>18.812321607219424</v>
      </c>
      <c r="BM347" s="342">
        <v>20.141547738146283</v>
      </c>
      <c r="BN347" s="342">
        <v>22.8</v>
      </c>
      <c r="BO347" s="342">
        <v>28.48908784036696</v>
      </c>
      <c r="BP347" s="342">
        <v>31.333631760550439</v>
      </c>
      <c r="BQ347" s="342">
        <v>34.178175680733915</v>
      </c>
      <c r="BR347" s="342">
        <v>39.867263521100881</v>
      </c>
      <c r="BS347" s="65"/>
      <c r="BT347" s="371">
        <v>2092</v>
      </c>
      <c r="BU347" s="342">
        <v>107.90632924314502</v>
      </c>
      <c r="BV347" s="342">
        <v>112.90421949543001</v>
      </c>
      <c r="BW347" s="342">
        <v>115.40316462157253</v>
      </c>
      <c r="BX347" s="342">
        <v>117.90210974771502</v>
      </c>
      <c r="BY347" s="342">
        <v>122.9</v>
      </c>
      <c r="BZ347" s="342">
        <v>127.95105929752208</v>
      </c>
      <c r="CA347" s="342">
        <v>130.47658894628313</v>
      </c>
      <c r="CB347" s="342">
        <v>133.00211859504415</v>
      </c>
      <c r="CC347" s="342">
        <v>138.0531778925662</v>
      </c>
      <c r="CE347" s="385">
        <v>101.5</v>
      </c>
      <c r="CF347" s="342">
        <v>12.44084301435309</v>
      </c>
      <c r="CG347" s="342">
        <v>13.610562009568726</v>
      </c>
      <c r="CH347" s="342">
        <v>14.195421507176546</v>
      </c>
      <c r="CI347" s="342">
        <v>14.780281004784364</v>
      </c>
      <c r="CJ347" s="342">
        <v>15.95</v>
      </c>
      <c r="CK347" s="342">
        <v>17.704578492823455</v>
      </c>
      <c r="CL347" s="342">
        <v>18.581867739235179</v>
      </c>
      <c r="CM347" s="342">
        <v>19.45915698564691</v>
      </c>
      <c r="CN347" s="342">
        <v>21.213735478470362</v>
      </c>
      <c r="CO347" s="342">
        <v>12.031335878641867</v>
      </c>
      <c r="CP347" s="342">
        <v>13.25422391909458</v>
      </c>
      <c r="CQ347" s="342">
        <v>13.865667939320934</v>
      </c>
      <c r="CR347" s="342">
        <v>14.47711195954729</v>
      </c>
      <c r="CS347" s="342">
        <v>15.7</v>
      </c>
      <c r="CT347" s="342">
        <v>17.481163015441993</v>
      </c>
      <c r="CU347" s="342">
        <v>18.371744523162988</v>
      </c>
      <c r="CV347" s="342">
        <v>19.262326030883983</v>
      </c>
      <c r="CW347" s="342">
        <v>21.043489046325973</v>
      </c>
      <c r="CY347" s="101">
        <f t="shared" si="263"/>
        <v>0</v>
      </c>
      <c r="CZ347" s="101"/>
      <c r="DA347" s="101"/>
      <c r="DB347" s="311"/>
      <c r="DC347" s="311"/>
      <c r="DD347" s="311"/>
      <c r="DE347" s="311"/>
      <c r="DF347" s="311"/>
      <c r="DP347" s="311"/>
      <c r="DQ347" s="311"/>
      <c r="DR347" s="311"/>
      <c r="DS347" s="311"/>
      <c r="DT347" s="311"/>
      <c r="DU347" s="311"/>
      <c r="DV347" s="311"/>
      <c r="DW347" s="311"/>
      <c r="DX347" s="101"/>
      <c r="DY347" s="101"/>
      <c r="DZ347" s="101"/>
      <c r="EA347" s="101"/>
      <c r="EB347" s="101"/>
      <c r="EC347" s="101"/>
      <c r="ED347" s="101"/>
      <c r="EE347" s="311"/>
      <c r="EF347" s="101"/>
      <c r="EG347" s="101"/>
      <c r="EH347" s="101"/>
      <c r="EI347" s="101"/>
      <c r="EJ347" s="105"/>
      <c r="EK347" s="105"/>
      <c r="EL347" s="69"/>
      <c r="EM347" s="68"/>
      <c r="EN347" s="68"/>
      <c r="EO347" s="68"/>
      <c r="EP347" s="68"/>
      <c r="EQ347" s="68"/>
      <c r="ER347" s="68"/>
      <c r="ES347" s="15"/>
      <c r="ET347" s="15"/>
      <c r="EU347" s="105"/>
      <c r="EV347" s="105"/>
      <c r="EW347" s="105"/>
      <c r="EX347" s="105"/>
      <c r="EY347" s="105"/>
      <c r="EZ347" s="105"/>
      <c r="FA347" s="67"/>
      <c r="FB347" s="105"/>
      <c r="FC347" s="105"/>
      <c r="FD347" s="105"/>
      <c r="FE347" s="105"/>
      <c r="FF347" s="105"/>
      <c r="FG347" s="105"/>
      <c r="FH347" s="67"/>
      <c r="FI347" s="67"/>
      <c r="FJ347" s="67"/>
      <c r="FK347" s="67"/>
      <c r="FL347" s="67"/>
      <c r="FM347" s="67"/>
      <c r="FN347" s="67"/>
    </row>
    <row r="348" spans="2:170" ht="22.5" customHeight="1" x14ac:dyDescent="0.45">
      <c r="B348" s="133" t="str">
        <f>IF(Data!B347&lt;&gt;"",Data!B347,"")</f>
        <v/>
      </c>
      <c r="C348" s="158" t="str">
        <f>IF(Data!C347&lt;&gt;"",Data!C347,"")</f>
        <v/>
      </c>
      <c r="D348" s="106" t="str">
        <f>IF(Data!D347&lt;&gt;"",Data!D347,"")</f>
        <v/>
      </c>
      <c r="E348" s="140">
        <f>IF(AND(I348=1,Data!T347=0),0,IF(I348=999,999,Data!T347))</f>
        <v>999</v>
      </c>
      <c r="F348" s="140" t="str">
        <f t="shared" si="220"/>
        <v/>
      </c>
      <c r="G348" s="140" t="str">
        <f>IF(Data!K347&lt;&gt;"",Data!K347,"")</f>
        <v/>
      </c>
      <c r="H348" s="141" t="str">
        <f>IF(Data!L347&lt;&gt;"",Data!L347,"")</f>
        <v/>
      </c>
      <c r="I348" s="63">
        <f>IF(Data!M347&lt;&gt;"",Data!M347,"")</f>
        <v>999</v>
      </c>
      <c r="J348" s="63">
        <f t="shared" si="221"/>
        <v>0</v>
      </c>
      <c r="L348" s="64" t="str">
        <f t="shared" si="222"/>
        <v/>
      </c>
      <c r="M348" s="74"/>
      <c r="N348" s="63">
        <f t="shared" si="223"/>
        <v>0</v>
      </c>
      <c r="P348" s="64" t="str">
        <f t="shared" si="224"/>
        <v/>
      </c>
      <c r="R348" s="63">
        <f t="shared" si="225"/>
        <v>0</v>
      </c>
      <c r="S348" s="64" t="str">
        <f t="shared" si="226"/>
        <v/>
      </c>
      <c r="W348" s="310">
        <f t="shared" si="227"/>
        <v>999</v>
      </c>
      <c r="Y348" s="65">
        <f t="shared" si="228"/>
        <v>0</v>
      </c>
      <c r="Z348" s="65">
        <f t="shared" si="229"/>
        <v>0</v>
      </c>
      <c r="AA348" s="65">
        <f t="shared" si="230"/>
        <v>0</v>
      </c>
      <c r="AB348" s="65">
        <f t="shared" si="231"/>
        <v>0</v>
      </c>
      <c r="AC348" s="65">
        <f t="shared" si="232"/>
        <v>0</v>
      </c>
      <c r="AD348" s="65">
        <f t="shared" si="233"/>
        <v>0</v>
      </c>
      <c r="AE348" s="65">
        <f t="shared" si="234"/>
        <v>0</v>
      </c>
      <c r="AF348" s="65">
        <f t="shared" si="235"/>
        <v>0</v>
      </c>
      <c r="AG348" s="65">
        <f t="shared" si="236"/>
        <v>0</v>
      </c>
      <c r="AH348" s="65">
        <f t="shared" si="237"/>
        <v>0</v>
      </c>
      <c r="AI348" s="65">
        <f t="shared" si="238"/>
        <v>0</v>
      </c>
      <c r="AJ348" s="65">
        <f t="shared" si="239"/>
        <v>0</v>
      </c>
      <c r="AK348" s="65">
        <f t="shared" si="240"/>
        <v>0</v>
      </c>
      <c r="AL348" s="65">
        <f t="shared" si="241"/>
        <v>0</v>
      </c>
      <c r="AM348" s="65">
        <f t="shared" si="242"/>
        <v>0</v>
      </c>
      <c r="AN348" s="65">
        <f t="shared" si="243"/>
        <v>0</v>
      </c>
      <c r="AO348" s="65">
        <f t="shared" si="244"/>
        <v>0</v>
      </c>
      <c r="AP348" s="65">
        <f t="shared" si="245"/>
        <v>0</v>
      </c>
      <c r="AQ348" s="65">
        <f t="shared" si="246"/>
        <v>0</v>
      </c>
      <c r="AR348" s="65">
        <f t="shared" si="247"/>
        <v>0</v>
      </c>
      <c r="AS348" s="65">
        <f t="shared" si="248"/>
        <v>0</v>
      </c>
      <c r="AT348" s="65">
        <f t="shared" si="249"/>
        <v>0</v>
      </c>
      <c r="AU348" s="65">
        <f t="shared" si="250"/>
        <v>0</v>
      </c>
      <c r="AV348" s="65">
        <f t="shared" si="251"/>
        <v>0</v>
      </c>
      <c r="AW348" s="65">
        <f t="shared" si="252"/>
        <v>0</v>
      </c>
      <c r="AX348" s="65">
        <f t="shared" si="253"/>
        <v>0</v>
      </c>
      <c r="AY348" s="65">
        <f t="shared" si="254"/>
        <v>0</v>
      </c>
      <c r="AZ348" s="65">
        <f t="shared" si="255"/>
        <v>0</v>
      </c>
      <c r="BA348" s="65">
        <f t="shared" si="256"/>
        <v>0</v>
      </c>
      <c r="BB348" s="65">
        <f t="shared" si="257"/>
        <v>0</v>
      </c>
      <c r="BC348" s="65">
        <f t="shared" si="258"/>
        <v>0</v>
      </c>
      <c r="BD348" s="65">
        <f t="shared" si="259"/>
        <v>0</v>
      </c>
      <c r="BE348" s="65">
        <f t="shared" si="260"/>
        <v>0</v>
      </c>
      <c r="BF348" s="65">
        <f t="shared" si="261"/>
        <v>0</v>
      </c>
      <c r="BG348" s="65">
        <f t="shared" si="262"/>
        <v>0</v>
      </c>
      <c r="BI348" s="371">
        <v>2093</v>
      </c>
      <c r="BJ348" s="342">
        <v>14.865136078727616</v>
      </c>
      <c r="BK348" s="342">
        <v>17.576757385818411</v>
      </c>
      <c r="BL348" s="342">
        <v>18.932568039363808</v>
      </c>
      <c r="BM348" s="342">
        <v>20.288378692909205</v>
      </c>
      <c r="BN348" s="342">
        <v>23</v>
      </c>
      <c r="BO348" s="342">
        <v>28.795425930841105</v>
      </c>
      <c r="BP348" s="342">
        <v>31.693138896261658</v>
      </c>
      <c r="BQ348" s="342">
        <v>34.590851861682211</v>
      </c>
      <c r="BR348" s="342">
        <v>40.386277792523323</v>
      </c>
      <c r="BS348" s="65"/>
      <c r="BT348" s="371">
        <v>2093</v>
      </c>
      <c r="BU348" s="342">
        <v>108.30632924314503</v>
      </c>
      <c r="BV348" s="342">
        <v>113.30421949543002</v>
      </c>
      <c r="BW348" s="342">
        <v>115.80316462157251</v>
      </c>
      <c r="BX348" s="342">
        <v>118.30210974771501</v>
      </c>
      <c r="BY348" s="342">
        <v>123.3</v>
      </c>
      <c r="BZ348" s="342">
        <v>128.40422834275915</v>
      </c>
      <c r="CA348" s="342">
        <v>130.95634251413873</v>
      </c>
      <c r="CB348" s="342">
        <v>133.5084566855183</v>
      </c>
      <c r="CC348" s="342">
        <v>138.61268502827744</v>
      </c>
      <c r="CE348" s="385">
        <v>101.75</v>
      </c>
      <c r="CF348" s="342">
        <v>12.515843014353091</v>
      </c>
      <c r="CG348" s="342">
        <v>13.685562009568727</v>
      </c>
      <c r="CH348" s="342">
        <v>14.270421507176547</v>
      </c>
      <c r="CI348" s="342">
        <v>14.855281004784363</v>
      </c>
      <c r="CJ348" s="342">
        <v>16.024999999999999</v>
      </c>
      <c r="CK348" s="342">
        <v>17.779578492823454</v>
      </c>
      <c r="CL348" s="342">
        <v>18.656867739235178</v>
      </c>
      <c r="CM348" s="342">
        <v>19.534156985646909</v>
      </c>
      <c r="CN348" s="342">
        <v>21.288735478470361</v>
      </c>
      <c r="CO348" s="342">
        <v>12.081335878641866</v>
      </c>
      <c r="CP348" s="342">
        <v>13.304223919094579</v>
      </c>
      <c r="CQ348" s="342">
        <v>13.915667939320933</v>
      </c>
      <c r="CR348" s="342">
        <v>14.527111959547291</v>
      </c>
      <c r="CS348" s="342">
        <v>15.75</v>
      </c>
      <c r="CT348" s="342">
        <v>17.544455276751261</v>
      </c>
      <c r="CU348" s="342">
        <v>18.44168291512689</v>
      </c>
      <c r="CV348" s="342">
        <v>19.338910553502522</v>
      </c>
      <c r="CW348" s="342">
        <v>21.13336583025378</v>
      </c>
      <c r="CY348" s="101">
        <f t="shared" si="263"/>
        <v>0</v>
      </c>
      <c r="CZ348" s="101"/>
      <c r="DA348" s="101"/>
      <c r="DB348" s="311"/>
      <c r="DC348" s="311"/>
      <c r="DD348" s="311"/>
      <c r="DE348" s="311"/>
      <c r="DF348" s="311"/>
      <c r="DP348" s="311"/>
      <c r="DQ348" s="311"/>
      <c r="DR348" s="311"/>
      <c r="DS348" s="311"/>
      <c r="DT348" s="311"/>
      <c r="DU348" s="311"/>
      <c r="DV348" s="311"/>
      <c r="DW348" s="311"/>
      <c r="DX348" s="101"/>
      <c r="DY348" s="101"/>
      <c r="DZ348" s="101"/>
      <c r="EA348" s="101"/>
      <c r="EB348" s="101"/>
      <c r="EC348" s="101"/>
      <c r="ED348" s="101"/>
      <c r="EE348" s="311"/>
      <c r="EF348" s="101"/>
      <c r="EG348" s="101"/>
      <c r="EH348" s="101"/>
      <c r="EI348" s="101"/>
      <c r="EJ348" s="105"/>
      <c r="EK348" s="105"/>
      <c r="EL348" s="69"/>
      <c r="EM348" s="68"/>
      <c r="EN348" s="68"/>
      <c r="EO348" s="68"/>
      <c r="EP348" s="68"/>
      <c r="EQ348" s="68"/>
      <c r="ER348" s="68"/>
      <c r="ES348" s="15"/>
      <c r="ET348" s="15"/>
      <c r="EU348" s="105"/>
      <c r="EV348" s="105"/>
      <c r="EW348" s="105"/>
      <c r="EX348" s="105"/>
      <c r="EY348" s="105"/>
      <c r="EZ348" s="105"/>
      <c r="FA348" s="67"/>
      <c r="FB348" s="105"/>
      <c r="FC348" s="105"/>
      <c r="FD348" s="105"/>
      <c r="FE348" s="105"/>
      <c r="FF348" s="105"/>
      <c r="FG348" s="105"/>
      <c r="FH348" s="67"/>
      <c r="FI348" s="67"/>
      <c r="FJ348" s="67"/>
      <c r="FK348" s="67"/>
      <c r="FL348" s="67"/>
      <c r="FM348" s="67"/>
      <c r="FN348" s="67"/>
    </row>
    <row r="349" spans="2:170" ht="22.5" customHeight="1" x14ac:dyDescent="0.45">
      <c r="B349" s="133" t="str">
        <f>IF(Data!B348&lt;&gt;"",Data!B348,"")</f>
        <v/>
      </c>
      <c r="C349" s="158" t="str">
        <f>IF(Data!C348&lt;&gt;"",Data!C348,"")</f>
        <v/>
      </c>
      <c r="D349" s="106" t="str">
        <f>IF(Data!D348&lt;&gt;"",Data!D348,"")</f>
        <v/>
      </c>
      <c r="E349" s="140">
        <f>IF(AND(I349=1,Data!T348=0),0,IF(I349=999,999,Data!T348))</f>
        <v>999</v>
      </c>
      <c r="F349" s="140" t="str">
        <f t="shared" si="220"/>
        <v/>
      </c>
      <c r="G349" s="140" t="str">
        <f>IF(Data!K348&lt;&gt;"",Data!K348,"")</f>
        <v/>
      </c>
      <c r="H349" s="141" t="str">
        <f>IF(Data!L348&lt;&gt;"",Data!L348,"")</f>
        <v/>
      </c>
      <c r="I349" s="63">
        <f>IF(Data!M348&lt;&gt;"",Data!M348,"")</f>
        <v>999</v>
      </c>
      <c r="J349" s="63">
        <f t="shared" si="221"/>
        <v>0</v>
      </c>
      <c r="L349" s="64" t="str">
        <f t="shared" si="222"/>
        <v/>
      </c>
      <c r="M349" s="74"/>
      <c r="N349" s="63">
        <f t="shared" si="223"/>
        <v>0</v>
      </c>
      <c r="P349" s="64" t="str">
        <f t="shared" si="224"/>
        <v/>
      </c>
      <c r="R349" s="63">
        <f t="shared" si="225"/>
        <v>0</v>
      </c>
      <c r="S349" s="64" t="str">
        <f t="shared" si="226"/>
        <v/>
      </c>
      <c r="W349" s="310">
        <f t="shared" si="227"/>
        <v>999</v>
      </c>
      <c r="Y349" s="65">
        <f t="shared" si="228"/>
        <v>0</v>
      </c>
      <c r="Z349" s="65">
        <f t="shared" si="229"/>
        <v>0</v>
      </c>
      <c r="AA349" s="65">
        <f t="shared" si="230"/>
        <v>0</v>
      </c>
      <c r="AB349" s="65">
        <f t="shared" si="231"/>
        <v>0</v>
      </c>
      <c r="AC349" s="65">
        <f t="shared" si="232"/>
        <v>0</v>
      </c>
      <c r="AD349" s="65">
        <f t="shared" si="233"/>
        <v>0</v>
      </c>
      <c r="AE349" s="65">
        <f t="shared" si="234"/>
        <v>0</v>
      </c>
      <c r="AF349" s="65">
        <f t="shared" si="235"/>
        <v>0</v>
      </c>
      <c r="AG349" s="65">
        <f t="shared" si="236"/>
        <v>0</v>
      </c>
      <c r="AH349" s="65">
        <f t="shared" si="237"/>
        <v>0</v>
      </c>
      <c r="AI349" s="65">
        <f t="shared" si="238"/>
        <v>0</v>
      </c>
      <c r="AJ349" s="65">
        <f t="shared" si="239"/>
        <v>0</v>
      </c>
      <c r="AK349" s="65">
        <f t="shared" si="240"/>
        <v>0</v>
      </c>
      <c r="AL349" s="65">
        <f t="shared" si="241"/>
        <v>0</v>
      </c>
      <c r="AM349" s="65">
        <f t="shared" si="242"/>
        <v>0</v>
      </c>
      <c r="AN349" s="65">
        <f t="shared" si="243"/>
        <v>0</v>
      </c>
      <c r="AO349" s="65">
        <f t="shared" si="244"/>
        <v>0</v>
      </c>
      <c r="AP349" s="65">
        <f t="shared" si="245"/>
        <v>0</v>
      </c>
      <c r="AQ349" s="65">
        <f t="shared" si="246"/>
        <v>0</v>
      </c>
      <c r="AR349" s="65">
        <f t="shared" si="247"/>
        <v>0</v>
      </c>
      <c r="AS349" s="65">
        <f t="shared" si="248"/>
        <v>0</v>
      </c>
      <c r="AT349" s="65">
        <f t="shared" si="249"/>
        <v>0</v>
      </c>
      <c r="AU349" s="65">
        <f t="shared" si="250"/>
        <v>0</v>
      </c>
      <c r="AV349" s="65">
        <f t="shared" si="251"/>
        <v>0</v>
      </c>
      <c r="AW349" s="65">
        <f t="shared" si="252"/>
        <v>0</v>
      </c>
      <c r="AX349" s="65">
        <f t="shared" si="253"/>
        <v>0</v>
      </c>
      <c r="AY349" s="65">
        <f t="shared" si="254"/>
        <v>0</v>
      </c>
      <c r="AZ349" s="65">
        <f t="shared" si="255"/>
        <v>0</v>
      </c>
      <c r="BA349" s="65">
        <f t="shared" si="256"/>
        <v>0</v>
      </c>
      <c r="BB349" s="65">
        <f t="shared" si="257"/>
        <v>0</v>
      </c>
      <c r="BC349" s="65">
        <f t="shared" si="258"/>
        <v>0</v>
      </c>
      <c r="BD349" s="65">
        <f t="shared" si="259"/>
        <v>0</v>
      </c>
      <c r="BE349" s="65">
        <f t="shared" si="260"/>
        <v>0</v>
      </c>
      <c r="BF349" s="65">
        <f t="shared" si="261"/>
        <v>0</v>
      </c>
      <c r="BG349" s="65">
        <f t="shared" si="262"/>
        <v>0</v>
      </c>
      <c r="BI349" s="371">
        <v>2094</v>
      </c>
      <c r="BJ349" s="342">
        <v>14.905628943016396</v>
      </c>
      <c r="BK349" s="342">
        <v>17.670419295344264</v>
      </c>
      <c r="BL349" s="342">
        <v>19.052814471508199</v>
      </c>
      <c r="BM349" s="342">
        <v>20.435209647672131</v>
      </c>
      <c r="BN349" s="342">
        <v>23.2</v>
      </c>
      <c r="BO349" s="342">
        <v>29.048594976078185</v>
      </c>
      <c r="BP349" s="342">
        <v>31.97289246411728</v>
      </c>
      <c r="BQ349" s="342">
        <v>34.897189952156367</v>
      </c>
      <c r="BR349" s="342">
        <v>40.745784928234556</v>
      </c>
      <c r="BS349" s="65"/>
      <c r="BT349" s="371">
        <v>2094</v>
      </c>
      <c r="BU349" s="342">
        <v>108.64682210743379</v>
      </c>
      <c r="BV349" s="342">
        <v>113.69788140495587</v>
      </c>
      <c r="BW349" s="342">
        <v>116.22341105371689</v>
      </c>
      <c r="BX349" s="342">
        <v>118.74894070247792</v>
      </c>
      <c r="BY349" s="342">
        <v>123.8</v>
      </c>
      <c r="BZ349" s="342">
        <v>128.90422834275915</v>
      </c>
      <c r="CA349" s="342">
        <v>131.45634251413873</v>
      </c>
      <c r="CB349" s="342">
        <v>134.0084566855183</v>
      </c>
      <c r="CC349" s="342">
        <v>139.11268502827744</v>
      </c>
      <c r="CE349" s="385">
        <v>102</v>
      </c>
      <c r="CF349" s="342">
        <v>12.590843014353091</v>
      </c>
      <c r="CG349" s="342">
        <v>13.760562009568726</v>
      </c>
      <c r="CH349" s="342">
        <v>14.345421507176546</v>
      </c>
      <c r="CI349" s="342">
        <v>14.930281004784364</v>
      </c>
      <c r="CJ349" s="342">
        <v>16.100000000000001</v>
      </c>
      <c r="CK349" s="342">
        <v>17.854578492823453</v>
      </c>
      <c r="CL349" s="342">
        <v>18.731867739235177</v>
      </c>
      <c r="CM349" s="342">
        <v>19.609156985646909</v>
      </c>
      <c r="CN349" s="342">
        <v>21.36373547847036</v>
      </c>
      <c r="CO349" s="342">
        <v>12.131335878641867</v>
      </c>
      <c r="CP349" s="342">
        <v>13.354223919094579</v>
      </c>
      <c r="CQ349" s="342">
        <v>13.965667939320934</v>
      </c>
      <c r="CR349" s="342">
        <v>14.57711195954729</v>
      </c>
      <c r="CS349" s="342">
        <v>15.8</v>
      </c>
      <c r="CT349" s="342">
        <v>17.607747538060529</v>
      </c>
      <c r="CU349" s="342">
        <v>18.511621307090792</v>
      </c>
      <c r="CV349" s="342">
        <v>19.415495076121058</v>
      </c>
      <c r="CW349" s="342">
        <v>21.223242614181586</v>
      </c>
      <c r="CY349" s="101">
        <f t="shared" si="263"/>
        <v>0</v>
      </c>
      <c r="CZ349" s="101"/>
      <c r="DA349" s="101"/>
      <c r="DB349" s="311"/>
      <c r="DC349" s="311"/>
      <c r="DD349" s="311"/>
      <c r="DE349" s="311"/>
      <c r="DF349" s="311"/>
      <c r="DP349" s="311"/>
      <c r="DQ349" s="311"/>
      <c r="DR349" s="311"/>
      <c r="DS349" s="311"/>
      <c r="DT349" s="311"/>
      <c r="DU349" s="311"/>
      <c r="DV349" s="311"/>
      <c r="DW349" s="311"/>
      <c r="DX349" s="101"/>
      <c r="DY349" s="101"/>
      <c r="DZ349" s="101"/>
      <c r="EA349" s="101"/>
      <c r="EB349" s="101"/>
      <c r="EC349" s="101"/>
      <c r="ED349" s="101"/>
      <c r="EE349" s="311"/>
      <c r="EF349" s="101"/>
      <c r="EG349" s="101"/>
      <c r="EH349" s="101"/>
      <c r="EI349" s="101"/>
      <c r="EJ349" s="105"/>
      <c r="EK349" s="105"/>
      <c r="EL349" s="69"/>
      <c r="EM349" s="68"/>
      <c r="EN349" s="68"/>
      <c r="EO349" s="68"/>
      <c r="EP349" s="68"/>
      <c r="EQ349" s="68"/>
      <c r="ER349" s="68"/>
      <c r="ES349" s="15"/>
      <c r="ET349" s="15"/>
      <c r="EU349" s="105"/>
      <c r="EV349" s="105"/>
      <c r="EW349" s="105"/>
      <c r="EX349" s="105"/>
      <c r="EY349" s="105"/>
      <c r="EZ349" s="105"/>
      <c r="FA349" s="67"/>
      <c r="FB349" s="105"/>
      <c r="FC349" s="105"/>
      <c r="FD349" s="105"/>
      <c r="FE349" s="105"/>
      <c r="FF349" s="105"/>
      <c r="FG349" s="105"/>
      <c r="FH349" s="67"/>
      <c r="FI349" s="67"/>
      <c r="FJ349" s="67"/>
      <c r="FK349" s="67"/>
      <c r="FL349" s="67"/>
      <c r="FM349" s="67"/>
      <c r="FN349" s="67"/>
    </row>
    <row r="350" spans="2:170" ht="22.5" customHeight="1" x14ac:dyDescent="0.45">
      <c r="B350" s="133" t="str">
        <f>IF(Data!B349&lt;&gt;"",Data!B349,"")</f>
        <v/>
      </c>
      <c r="C350" s="158" t="str">
        <f>IF(Data!C349&lt;&gt;"",Data!C349,"")</f>
        <v/>
      </c>
      <c r="D350" s="106" t="str">
        <f>IF(Data!D349&lt;&gt;"",Data!D349,"")</f>
        <v/>
      </c>
      <c r="E350" s="140">
        <f>IF(AND(I350=1,Data!T349=0),0,IF(I350=999,999,Data!T349))</f>
        <v>999</v>
      </c>
      <c r="F350" s="140" t="str">
        <f t="shared" si="220"/>
        <v/>
      </c>
      <c r="G350" s="140" t="str">
        <f>IF(Data!K349&lt;&gt;"",Data!K349,"")</f>
        <v/>
      </c>
      <c r="H350" s="141" t="str">
        <f>IF(Data!L349&lt;&gt;"",Data!L349,"")</f>
        <v/>
      </c>
      <c r="I350" s="63">
        <f>IF(Data!M349&lt;&gt;"",Data!M349,"")</f>
        <v>999</v>
      </c>
      <c r="J350" s="63">
        <f t="shared" si="221"/>
        <v>0</v>
      </c>
      <c r="L350" s="64" t="str">
        <f t="shared" si="222"/>
        <v/>
      </c>
      <c r="M350" s="74"/>
      <c r="N350" s="63">
        <f t="shared" si="223"/>
        <v>0</v>
      </c>
      <c r="P350" s="64" t="str">
        <f t="shared" si="224"/>
        <v/>
      </c>
      <c r="R350" s="63">
        <f t="shared" si="225"/>
        <v>0</v>
      </c>
      <c r="S350" s="64" t="str">
        <f t="shared" si="226"/>
        <v/>
      </c>
      <c r="W350" s="310">
        <f t="shared" si="227"/>
        <v>999</v>
      </c>
      <c r="Y350" s="65">
        <f t="shared" si="228"/>
        <v>0</v>
      </c>
      <c r="Z350" s="65">
        <f t="shared" si="229"/>
        <v>0</v>
      </c>
      <c r="AA350" s="65">
        <f t="shared" si="230"/>
        <v>0</v>
      </c>
      <c r="AB350" s="65">
        <f t="shared" si="231"/>
        <v>0</v>
      </c>
      <c r="AC350" s="65">
        <f t="shared" si="232"/>
        <v>0</v>
      </c>
      <c r="AD350" s="65">
        <f t="shared" si="233"/>
        <v>0</v>
      </c>
      <c r="AE350" s="65">
        <f t="shared" si="234"/>
        <v>0</v>
      </c>
      <c r="AF350" s="65">
        <f t="shared" si="235"/>
        <v>0</v>
      </c>
      <c r="AG350" s="65">
        <f t="shared" si="236"/>
        <v>0</v>
      </c>
      <c r="AH350" s="65">
        <f t="shared" si="237"/>
        <v>0</v>
      </c>
      <c r="AI350" s="65">
        <f t="shared" si="238"/>
        <v>0</v>
      </c>
      <c r="AJ350" s="65">
        <f t="shared" si="239"/>
        <v>0</v>
      </c>
      <c r="AK350" s="65">
        <f t="shared" si="240"/>
        <v>0</v>
      </c>
      <c r="AL350" s="65">
        <f t="shared" si="241"/>
        <v>0</v>
      </c>
      <c r="AM350" s="65">
        <f t="shared" si="242"/>
        <v>0</v>
      </c>
      <c r="AN350" s="65">
        <f t="shared" si="243"/>
        <v>0</v>
      </c>
      <c r="AO350" s="65">
        <f t="shared" si="244"/>
        <v>0</v>
      </c>
      <c r="AP350" s="65">
        <f t="shared" si="245"/>
        <v>0</v>
      </c>
      <c r="AQ350" s="65">
        <f t="shared" si="246"/>
        <v>0</v>
      </c>
      <c r="AR350" s="65">
        <f t="shared" si="247"/>
        <v>0</v>
      </c>
      <c r="AS350" s="65">
        <f t="shared" si="248"/>
        <v>0</v>
      </c>
      <c r="AT350" s="65">
        <f t="shared" si="249"/>
        <v>0</v>
      </c>
      <c r="AU350" s="65">
        <f t="shared" si="250"/>
        <v>0</v>
      </c>
      <c r="AV350" s="65">
        <f t="shared" si="251"/>
        <v>0</v>
      </c>
      <c r="AW350" s="65">
        <f t="shared" si="252"/>
        <v>0</v>
      </c>
      <c r="AX350" s="65">
        <f t="shared" si="253"/>
        <v>0</v>
      </c>
      <c r="AY350" s="65">
        <f t="shared" si="254"/>
        <v>0</v>
      </c>
      <c r="AZ350" s="65">
        <f t="shared" si="255"/>
        <v>0</v>
      </c>
      <c r="BA350" s="65">
        <f t="shared" si="256"/>
        <v>0</v>
      </c>
      <c r="BB350" s="65">
        <f t="shared" si="257"/>
        <v>0</v>
      </c>
      <c r="BC350" s="65">
        <f t="shared" si="258"/>
        <v>0</v>
      </c>
      <c r="BD350" s="65">
        <f t="shared" si="259"/>
        <v>0</v>
      </c>
      <c r="BE350" s="65">
        <f t="shared" si="260"/>
        <v>0</v>
      </c>
      <c r="BF350" s="65">
        <f t="shared" si="261"/>
        <v>0</v>
      </c>
      <c r="BG350" s="65">
        <f t="shared" si="262"/>
        <v>0</v>
      </c>
      <c r="BI350" s="371">
        <v>2095</v>
      </c>
      <c r="BJ350" s="342">
        <v>14.946121807305175</v>
      </c>
      <c r="BK350" s="342">
        <v>17.764081204870116</v>
      </c>
      <c r="BL350" s="342">
        <v>19.173060903652587</v>
      </c>
      <c r="BM350" s="342">
        <v>20.582040602435058</v>
      </c>
      <c r="BN350" s="342">
        <v>23.4</v>
      </c>
      <c r="BO350" s="342">
        <v>29.301764021315257</v>
      </c>
      <c r="BP350" s="342">
        <v>32.252646031972887</v>
      </c>
      <c r="BQ350" s="342">
        <v>35.203528042630516</v>
      </c>
      <c r="BR350" s="342">
        <v>41.105292063945768</v>
      </c>
      <c r="BS350" s="65"/>
      <c r="BT350" s="371">
        <v>2095</v>
      </c>
      <c r="BU350" s="342">
        <v>108.98731497172258</v>
      </c>
      <c r="BV350" s="342">
        <v>114.09154331448173</v>
      </c>
      <c r="BW350" s="342">
        <v>116.64365748586128</v>
      </c>
      <c r="BX350" s="342">
        <v>119.19577165724085</v>
      </c>
      <c r="BY350" s="342">
        <v>124.3</v>
      </c>
      <c r="BZ350" s="342">
        <v>129.40422834275915</v>
      </c>
      <c r="CA350" s="342">
        <v>131.95634251413873</v>
      </c>
      <c r="CB350" s="342">
        <v>134.5084566855183</v>
      </c>
      <c r="CC350" s="342">
        <v>139.61268502827744</v>
      </c>
      <c r="CE350" s="385">
        <v>102.25</v>
      </c>
      <c r="CF350" s="342">
        <v>12.625966230425284</v>
      </c>
      <c r="CG350" s="342">
        <v>13.808977486950189</v>
      </c>
      <c r="CH350" s="342">
        <v>14.400483115212642</v>
      </c>
      <c r="CI350" s="342">
        <v>14.991988743475094</v>
      </c>
      <c r="CJ350" s="342">
        <v>16.175000000000001</v>
      </c>
      <c r="CK350" s="342">
        <v>17.929578492823453</v>
      </c>
      <c r="CL350" s="342">
        <v>18.80686773923518</v>
      </c>
      <c r="CM350" s="342">
        <v>19.684156985646908</v>
      </c>
      <c r="CN350" s="342">
        <v>21.438735478470363</v>
      </c>
      <c r="CO350" s="342">
        <v>12.16645909471406</v>
      </c>
      <c r="CP350" s="342">
        <v>13.402639396476042</v>
      </c>
      <c r="CQ350" s="342">
        <v>14.020729547357032</v>
      </c>
      <c r="CR350" s="342">
        <v>14.63881969823802</v>
      </c>
      <c r="CS350" s="342">
        <v>15.875</v>
      </c>
      <c r="CT350" s="342">
        <v>17.6960397993698</v>
      </c>
      <c r="CU350" s="342">
        <v>18.606559699054696</v>
      </c>
      <c r="CV350" s="342">
        <v>19.517079598739596</v>
      </c>
      <c r="CW350" s="342">
        <v>21.338119398109392</v>
      </c>
      <c r="CY350" s="101">
        <f t="shared" si="263"/>
        <v>0</v>
      </c>
      <c r="CZ350" s="101"/>
      <c r="DA350" s="101"/>
      <c r="DB350" s="311"/>
      <c r="DC350" s="311"/>
      <c r="DD350" s="311"/>
      <c r="DE350" s="311"/>
      <c r="DF350" s="311"/>
      <c r="DP350" s="311"/>
      <c r="DQ350" s="311"/>
      <c r="DR350" s="311"/>
      <c r="DS350" s="311"/>
      <c r="DT350" s="311"/>
      <c r="DU350" s="311"/>
      <c r="DV350" s="311"/>
      <c r="DW350" s="311"/>
      <c r="DX350" s="101"/>
      <c r="DY350" s="101"/>
      <c r="DZ350" s="101"/>
      <c r="EA350" s="101"/>
      <c r="EB350" s="101"/>
      <c r="EC350" s="101"/>
      <c r="ED350" s="101"/>
      <c r="EE350" s="311"/>
      <c r="EF350" s="101"/>
      <c r="EG350" s="101"/>
      <c r="EH350" s="101"/>
      <c r="EI350" s="101"/>
      <c r="EJ350" s="105"/>
      <c r="EK350" s="105"/>
      <c r="EL350" s="69"/>
      <c r="EM350" s="68"/>
      <c r="EN350" s="68"/>
      <c r="EO350" s="68"/>
      <c r="EP350" s="68"/>
      <c r="EQ350" s="68"/>
      <c r="ER350" s="68"/>
      <c r="ES350" s="15"/>
      <c r="ET350" s="15"/>
      <c r="EU350" s="105"/>
      <c r="EV350" s="105"/>
      <c r="EW350" s="105"/>
      <c r="EX350" s="105"/>
      <c r="EY350" s="105"/>
      <c r="EZ350" s="105"/>
      <c r="FA350" s="67"/>
      <c r="FB350" s="105"/>
      <c r="FC350" s="105"/>
      <c r="FD350" s="105"/>
      <c r="FE350" s="105"/>
      <c r="FF350" s="105"/>
      <c r="FG350" s="105"/>
      <c r="FH350" s="67"/>
      <c r="FI350" s="67"/>
      <c r="FJ350" s="67"/>
      <c r="FK350" s="67"/>
      <c r="FL350" s="67"/>
      <c r="FM350" s="67"/>
      <c r="FN350" s="67"/>
    </row>
    <row r="351" spans="2:170" ht="22.5" customHeight="1" x14ac:dyDescent="0.45">
      <c r="B351" s="133" t="str">
        <f>IF(Data!B350&lt;&gt;"",Data!B350,"")</f>
        <v/>
      </c>
      <c r="C351" s="158" t="str">
        <f>IF(Data!C350&lt;&gt;"",Data!C350,"")</f>
        <v/>
      </c>
      <c r="D351" s="106" t="str">
        <f>IF(Data!D350&lt;&gt;"",Data!D350,"")</f>
        <v/>
      </c>
      <c r="E351" s="140">
        <f>IF(AND(I351=1,Data!T350=0),0,IF(I351=999,999,Data!T350))</f>
        <v>999</v>
      </c>
      <c r="F351" s="140" t="str">
        <f t="shared" si="220"/>
        <v/>
      </c>
      <c r="G351" s="140" t="str">
        <f>IF(Data!K350&lt;&gt;"",Data!K350,"")</f>
        <v/>
      </c>
      <c r="H351" s="141" t="str">
        <f>IF(Data!L350&lt;&gt;"",Data!L350,"")</f>
        <v/>
      </c>
      <c r="I351" s="63">
        <f>IF(Data!M350&lt;&gt;"",Data!M350,"")</f>
        <v>999</v>
      </c>
      <c r="J351" s="63">
        <f t="shared" si="221"/>
        <v>0</v>
      </c>
      <c r="L351" s="64" t="str">
        <f t="shared" si="222"/>
        <v/>
      </c>
      <c r="M351" s="74"/>
      <c r="N351" s="63">
        <f t="shared" si="223"/>
        <v>0</v>
      </c>
      <c r="P351" s="64" t="str">
        <f t="shared" si="224"/>
        <v/>
      </c>
      <c r="R351" s="63">
        <f t="shared" si="225"/>
        <v>0</v>
      </c>
      <c r="S351" s="64" t="str">
        <f t="shared" si="226"/>
        <v/>
      </c>
      <c r="W351" s="310">
        <f t="shared" si="227"/>
        <v>999</v>
      </c>
      <c r="Y351" s="65">
        <f t="shared" si="228"/>
        <v>0</v>
      </c>
      <c r="Z351" s="65">
        <f t="shared" si="229"/>
        <v>0</v>
      </c>
      <c r="AA351" s="65">
        <f t="shared" si="230"/>
        <v>0</v>
      </c>
      <c r="AB351" s="65">
        <f t="shared" si="231"/>
        <v>0</v>
      </c>
      <c r="AC351" s="65">
        <f t="shared" si="232"/>
        <v>0</v>
      </c>
      <c r="AD351" s="65">
        <f t="shared" si="233"/>
        <v>0</v>
      </c>
      <c r="AE351" s="65">
        <f t="shared" si="234"/>
        <v>0</v>
      </c>
      <c r="AF351" s="65">
        <f t="shared" si="235"/>
        <v>0</v>
      </c>
      <c r="AG351" s="65">
        <f t="shared" si="236"/>
        <v>0</v>
      </c>
      <c r="AH351" s="65">
        <f t="shared" si="237"/>
        <v>0</v>
      </c>
      <c r="AI351" s="65">
        <f t="shared" si="238"/>
        <v>0</v>
      </c>
      <c r="AJ351" s="65">
        <f t="shared" si="239"/>
        <v>0</v>
      </c>
      <c r="AK351" s="65">
        <f t="shared" si="240"/>
        <v>0</v>
      </c>
      <c r="AL351" s="65">
        <f t="shared" si="241"/>
        <v>0</v>
      </c>
      <c r="AM351" s="65">
        <f t="shared" si="242"/>
        <v>0</v>
      </c>
      <c r="AN351" s="65">
        <f t="shared" si="243"/>
        <v>0</v>
      </c>
      <c r="AO351" s="65">
        <f t="shared" si="244"/>
        <v>0</v>
      </c>
      <c r="AP351" s="65">
        <f t="shared" si="245"/>
        <v>0</v>
      </c>
      <c r="AQ351" s="65">
        <f t="shared" si="246"/>
        <v>0</v>
      </c>
      <c r="AR351" s="65">
        <f t="shared" si="247"/>
        <v>0</v>
      </c>
      <c r="AS351" s="65">
        <f t="shared" si="248"/>
        <v>0</v>
      </c>
      <c r="AT351" s="65">
        <f t="shared" si="249"/>
        <v>0</v>
      </c>
      <c r="AU351" s="65">
        <f t="shared" si="250"/>
        <v>0</v>
      </c>
      <c r="AV351" s="65">
        <f t="shared" si="251"/>
        <v>0</v>
      </c>
      <c r="AW351" s="65">
        <f t="shared" si="252"/>
        <v>0</v>
      </c>
      <c r="AX351" s="65">
        <f t="shared" si="253"/>
        <v>0</v>
      </c>
      <c r="AY351" s="65">
        <f t="shared" si="254"/>
        <v>0</v>
      </c>
      <c r="AZ351" s="65">
        <f t="shared" si="255"/>
        <v>0</v>
      </c>
      <c r="BA351" s="65">
        <f t="shared" si="256"/>
        <v>0</v>
      </c>
      <c r="BB351" s="65">
        <f t="shared" si="257"/>
        <v>0</v>
      </c>
      <c r="BC351" s="65">
        <f t="shared" si="258"/>
        <v>0</v>
      </c>
      <c r="BD351" s="65">
        <f t="shared" si="259"/>
        <v>0</v>
      </c>
      <c r="BE351" s="65">
        <f t="shared" si="260"/>
        <v>0</v>
      </c>
      <c r="BF351" s="65">
        <f t="shared" si="261"/>
        <v>0</v>
      </c>
      <c r="BG351" s="65">
        <f t="shared" si="262"/>
        <v>0</v>
      </c>
      <c r="BI351" s="371">
        <v>2096</v>
      </c>
      <c r="BJ351" s="342">
        <v>14.986614671593946</v>
      </c>
      <c r="BK351" s="342">
        <v>17.857743114395966</v>
      </c>
      <c r="BL351" s="342">
        <v>19.293307335796975</v>
      </c>
      <c r="BM351" s="342">
        <v>20.728871557197984</v>
      </c>
      <c r="BN351" s="342">
        <v>23.6</v>
      </c>
      <c r="BO351" s="342">
        <v>29.55493306655233</v>
      </c>
      <c r="BP351" s="342">
        <v>32.532399599828494</v>
      </c>
      <c r="BQ351" s="342">
        <v>35.509866133104659</v>
      </c>
      <c r="BR351" s="342">
        <v>41.464799199656994</v>
      </c>
      <c r="BS351" s="65"/>
      <c r="BT351" s="371">
        <v>2096</v>
      </c>
      <c r="BU351" s="342">
        <v>109.16830070030014</v>
      </c>
      <c r="BV351" s="342">
        <v>114.37886713353342</v>
      </c>
      <c r="BW351" s="342">
        <v>116.98415035015007</v>
      </c>
      <c r="BX351" s="342">
        <v>119.58943356676671</v>
      </c>
      <c r="BY351" s="342">
        <v>124.8</v>
      </c>
      <c r="BZ351" s="342">
        <v>129.95739738799622</v>
      </c>
      <c r="CA351" s="342">
        <v>132.53609608199434</v>
      </c>
      <c r="CB351" s="342">
        <v>135.11479477599244</v>
      </c>
      <c r="CC351" s="342">
        <v>140.27219216398865</v>
      </c>
      <c r="CE351" s="385">
        <v>102.5</v>
      </c>
      <c r="CF351" s="342">
        <v>12.661089446497479</v>
      </c>
      <c r="CG351" s="342">
        <v>13.857392964331652</v>
      </c>
      <c r="CH351" s="342">
        <v>14.455544723248739</v>
      </c>
      <c r="CI351" s="342">
        <v>15.053696482165826</v>
      </c>
      <c r="CJ351" s="342">
        <v>16.25</v>
      </c>
      <c r="CK351" s="342">
        <v>18.004578492823455</v>
      </c>
      <c r="CL351" s="342">
        <v>18.881867739235179</v>
      </c>
      <c r="CM351" s="342">
        <v>19.759156985646911</v>
      </c>
      <c r="CN351" s="342">
        <v>21.513735478470362</v>
      </c>
      <c r="CO351" s="342">
        <v>12.201582310786254</v>
      </c>
      <c r="CP351" s="342">
        <v>13.451054873857505</v>
      </c>
      <c r="CQ351" s="342">
        <v>14.075791155393128</v>
      </c>
      <c r="CR351" s="342">
        <v>14.700527436928752</v>
      </c>
      <c r="CS351" s="342">
        <v>15.95</v>
      </c>
      <c r="CT351" s="342">
        <v>17.784332060679066</v>
      </c>
      <c r="CU351" s="342">
        <v>18.7014980910186</v>
      </c>
      <c r="CV351" s="342">
        <v>19.618664121358133</v>
      </c>
      <c r="CW351" s="342">
        <v>21.4529961820372</v>
      </c>
      <c r="CY351" s="101">
        <f t="shared" si="263"/>
        <v>0</v>
      </c>
      <c r="CZ351" s="101"/>
      <c r="DA351" s="101"/>
      <c r="DB351" s="311"/>
      <c r="DC351" s="311"/>
      <c r="DD351" s="311"/>
      <c r="DE351" s="311"/>
      <c r="DF351" s="311"/>
      <c r="DP351" s="311"/>
      <c r="DQ351" s="311"/>
      <c r="DR351" s="311"/>
      <c r="DS351" s="311"/>
      <c r="DT351" s="311"/>
      <c r="DU351" s="311"/>
      <c r="DV351" s="311"/>
      <c r="DW351" s="311"/>
      <c r="DX351" s="101"/>
      <c r="DY351" s="101"/>
      <c r="DZ351" s="101"/>
      <c r="EA351" s="101"/>
      <c r="EB351" s="101"/>
      <c r="EC351" s="101"/>
      <c r="ED351" s="101"/>
      <c r="EE351" s="311"/>
      <c r="EF351" s="101"/>
      <c r="EG351" s="101"/>
      <c r="EH351" s="101"/>
      <c r="EI351" s="101"/>
      <c r="EJ351" s="105"/>
      <c r="EK351" s="105"/>
      <c r="EL351" s="69"/>
      <c r="EM351" s="68"/>
      <c r="EN351" s="68"/>
      <c r="EO351" s="68"/>
      <c r="EP351" s="68"/>
      <c r="EQ351" s="68"/>
      <c r="ER351" s="68"/>
      <c r="ES351" s="15"/>
      <c r="ET351" s="15"/>
      <c r="EU351" s="105"/>
      <c r="EV351" s="105"/>
      <c r="EW351" s="105"/>
      <c r="EX351" s="105"/>
      <c r="EY351" s="105"/>
      <c r="EZ351" s="105"/>
      <c r="FA351" s="67"/>
      <c r="FB351" s="105"/>
      <c r="FC351" s="105"/>
      <c r="FD351" s="105"/>
      <c r="FE351" s="105"/>
      <c r="FF351" s="105"/>
      <c r="FG351" s="105"/>
      <c r="FH351" s="67"/>
      <c r="FI351" s="67"/>
      <c r="FJ351" s="67"/>
      <c r="FK351" s="67"/>
      <c r="FL351" s="67"/>
      <c r="FM351" s="67"/>
      <c r="FN351" s="67"/>
    </row>
    <row r="352" spans="2:170" ht="22.5" customHeight="1" x14ac:dyDescent="0.45">
      <c r="B352" s="133" t="str">
        <f>IF(Data!B351&lt;&gt;"",Data!B351,"")</f>
        <v/>
      </c>
      <c r="C352" s="158" t="str">
        <f>IF(Data!C351&lt;&gt;"",Data!C351,"")</f>
        <v/>
      </c>
      <c r="D352" s="106" t="str">
        <f>IF(Data!D351&lt;&gt;"",Data!D351,"")</f>
        <v/>
      </c>
      <c r="E352" s="140">
        <f>IF(AND(I352=1,Data!T351=0),0,IF(I352=999,999,Data!T351))</f>
        <v>999</v>
      </c>
      <c r="F352" s="140" t="str">
        <f t="shared" si="220"/>
        <v/>
      </c>
      <c r="G352" s="140" t="str">
        <f>IF(Data!K351&lt;&gt;"",Data!K351,"")</f>
        <v/>
      </c>
      <c r="H352" s="141" t="str">
        <f>IF(Data!L351&lt;&gt;"",Data!L351,"")</f>
        <v/>
      </c>
      <c r="I352" s="63">
        <f>IF(Data!M351&lt;&gt;"",Data!M351,"")</f>
        <v>999</v>
      </c>
      <c r="J352" s="63">
        <f t="shared" si="221"/>
        <v>0</v>
      </c>
      <c r="L352" s="64" t="str">
        <f t="shared" si="222"/>
        <v/>
      </c>
      <c r="M352" s="74"/>
      <c r="N352" s="63">
        <f t="shared" si="223"/>
        <v>0</v>
      </c>
      <c r="P352" s="64" t="str">
        <f t="shared" si="224"/>
        <v/>
      </c>
      <c r="R352" s="63">
        <f t="shared" si="225"/>
        <v>0</v>
      </c>
      <c r="S352" s="64" t="str">
        <f t="shared" si="226"/>
        <v/>
      </c>
      <c r="W352" s="310">
        <f t="shared" si="227"/>
        <v>999</v>
      </c>
      <c r="Y352" s="65">
        <f t="shared" si="228"/>
        <v>0</v>
      </c>
      <c r="Z352" s="65">
        <f t="shared" si="229"/>
        <v>0</v>
      </c>
      <c r="AA352" s="65">
        <f t="shared" si="230"/>
        <v>0</v>
      </c>
      <c r="AB352" s="65">
        <f t="shared" si="231"/>
        <v>0</v>
      </c>
      <c r="AC352" s="65">
        <f t="shared" si="232"/>
        <v>0</v>
      </c>
      <c r="AD352" s="65">
        <f t="shared" si="233"/>
        <v>0</v>
      </c>
      <c r="AE352" s="65">
        <f t="shared" si="234"/>
        <v>0</v>
      </c>
      <c r="AF352" s="65">
        <f t="shared" si="235"/>
        <v>0</v>
      </c>
      <c r="AG352" s="65">
        <f t="shared" si="236"/>
        <v>0</v>
      </c>
      <c r="AH352" s="65">
        <f t="shared" si="237"/>
        <v>0</v>
      </c>
      <c r="AI352" s="65">
        <f t="shared" si="238"/>
        <v>0</v>
      </c>
      <c r="AJ352" s="65">
        <f t="shared" si="239"/>
        <v>0</v>
      </c>
      <c r="AK352" s="65">
        <f t="shared" si="240"/>
        <v>0</v>
      </c>
      <c r="AL352" s="65">
        <f t="shared" si="241"/>
        <v>0</v>
      </c>
      <c r="AM352" s="65">
        <f t="shared" si="242"/>
        <v>0</v>
      </c>
      <c r="AN352" s="65">
        <f t="shared" si="243"/>
        <v>0</v>
      </c>
      <c r="AO352" s="65">
        <f t="shared" si="244"/>
        <v>0</v>
      </c>
      <c r="AP352" s="65">
        <f t="shared" si="245"/>
        <v>0</v>
      </c>
      <c r="AQ352" s="65">
        <f t="shared" si="246"/>
        <v>0</v>
      </c>
      <c r="AR352" s="65">
        <f t="shared" si="247"/>
        <v>0</v>
      </c>
      <c r="AS352" s="65">
        <f t="shared" si="248"/>
        <v>0</v>
      </c>
      <c r="AT352" s="65">
        <f t="shared" si="249"/>
        <v>0</v>
      </c>
      <c r="AU352" s="65">
        <f t="shared" si="250"/>
        <v>0</v>
      </c>
      <c r="AV352" s="65">
        <f t="shared" si="251"/>
        <v>0</v>
      </c>
      <c r="AW352" s="65">
        <f t="shared" si="252"/>
        <v>0</v>
      </c>
      <c r="AX352" s="65">
        <f t="shared" si="253"/>
        <v>0</v>
      </c>
      <c r="AY352" s="65">
        <f t="shared" si="254"/>
        <v>0</v>
      </c>
      <c r="AZ352" s="65">
        <f t="shared" si="255"/>
        <v>0</v>
      </c>
      <c r="BA352" s="65">
        <f t="shared" si="256"/>
        <v>0</v>
      </c>
      <c r="BB352" s="65">
        <f t="shared" si="257"/>
        <v>0</v>
      </c>
      <c r="BC352" s="65">
        <f t="shared" si="258"/>
        <v>0</v>
      </c>
      <c r="BD352" s="65">
        <f t="shared" si="259"/>
        <v>0</v>
      </c>
      <c r="BE352" s="65">
        <f t="shared" si="260"/>
        <v>0</v>
      </c>
      <c r="BF352" s="65">
        <f t="shared" si="261"/>
        <v>0</v>
      </c>
      <c r="BG352" s="65">
        <f t="shared" si="262"/>
        <v>0</v>
      </c>
      <c r="BI352" s="371">
        <v>2097</v>
      </c>
      <c r="BJ352" s="342">
        <v>15.027107535882726</v>
      </c>
      <c r="BK352" s="342">
        <v>17.951405023921819</v>
      </c>
      <c r="BL352" s="342">
        <v>19.413553767941366</v>
      </c>
      <c r="BM352" s="342">
        <v>20.87570251196091</v>
      </c>
      <c r="BN352" s="342">
        <v>23.8</v>
      </c>
      <c r="BO352" s="342">
        <v>29.861271157026483</v>
      </c>
      <c r="BP352" s="342">
        <v>32.89190673553972</v>
      </c>
      <c r="BQ352" s="342">
        <v>35.922542314052961</v>
      </c>
      <c r="BR352" s="342">
        <v>41.983813471079444</v>
      </c>
      <c r="BS352" s="65"/>
      <c r="BT352" s="371">
        <v>2097</v>
      </c>
      <c r="BU352" s="342">
        <v>109.50879356458891</v>
      </c>
      <c r="BV352" s="342">
        <v>114.77252904305928</v>
      </c>
      <c r="BW352" s="342">
        <v>117.40439678229444</v>
      </c>
      <c r="BX352" s="342">
        <v>120.03626452152963</v>
      </c>
      <c r="BY352" s="342">
        <v>125.3</v>
      </c>
      <c r="BZ352" s="342">
        <v>130.45739738799622</v>
      </c>
      <c r="CA352" s="342">
        <v>133.03609608199434</v>
      </c>
      <c r="CB352" s="342">
        <v>135.61479477599244</v>
      </c>
      <c r="CC352" s="342">
        <v>140.77219216398865</v>
      </c>
      <c r="CE352" s="385">
        <v>102.75</v>
      </c>
      <c r="CF352" s="342">
        <v>12.696212662569675</v>
      </c>
      <c r="CG352" s="342">
        <v>13.905808441713114</v>
      </c>
      <c r="CH352" s="342">
        <v>14.510606331284835</v>
      </c>
      <c r="CI352" s="342">
        <v>15.115404220856558</v>
      </c>
      <c r="CJ352" s="342">
        <v>16.324999999999999</v>
      </c>
      <c r="CK352" s="342">
        <v>18.079578492823455</v>
      </c>
      <c r="CL352" s="342">
        <v>18.956867739235179</v>
      </c>
      <c r="CM352" s="342">
        <v>19.83415698564691</v>
      </c>
      <c r="CN352" s="342">
        <v>21.588735478470362</v>
      </c>
      <c r="CO352" s="342">
        <v>12.236705526858447</v>
      </c>
      <c r="CP352" s="342">
        <v>13.499470351238966</v>
      </c>
      <c r="CQ352" s="342">
        <v>14.130852763429225</v>
      </c>
      <c r="CR352" s="342">
        <v>14.762235175619484</v>
      </c>
      <c r="CS352" s="342">
        <v>16.024999999999999</v>
      </c>
      <c r="CT352" s="342">
        <v>17.872624321988333</v>
      </c>
      <c r="CU352" s="342">
        <v>18.7964364829825</v>
      </c>
      <c r="CV352" s="342">
        <v>19.720248643976671</v>
      </c>
      <c r="CW352" s="342">
        <v>21.567872965965009</v>
      </c>
      <c r="CY352" s="101">
        <f t="shared" si="263"/>
        <v>0</v>
      </c>
      <c r="CZ352" s="101"/>
      <c r="DA352" s="101"/>
      <c r="DB352" s="311"/>
      <c r="DC352" s="311"/>
      <c r="DD352" s="311"/>
      <c r="DE352" s="311"/>
      <c r="DF352" s="311"/>
      <c r="DP352" s="311"/>
      <c r="DQ352" s="311"/>
      <c r="DR352" s="311"/>
      <c r="DS352" s="311"/>
      <c r="DT352" s="311"/>
      <c r="DU352" s="311"/>
      <c r="DV352" s="311"/>
      <c r="DW352" s="311"/>
      <c r="DX352" s="101"/>
      <c r="DY352" s="101"/>
      <c r="DZ352" s="101"/>
      <c r="EA352" s="101"/>
      <c r="EB352" s="101"/>
      <c r="EC352" s="101"/>
      <c r="ED352" s="101"/>
      <c r="EE352" s="311"/>
      <c r="EF352" s="101"/>
      <c r="EG352" s="101"/>
      <c r="EH352" s="101"/>
      <c r="EI352" s="101"/>
      <c r="EJ352" s="105"/>
      <c r="EK352" s="105"/>
      <c r="EL352" s="69"/>
      <c r="EM352" s="68"/>
      <c r="EN352" s="68"/>
      <c r="EO352" s="68"/>
      <c r="EP352" s="68"/>
      <c r="EQ352" s="68"/>
      <c r="ER352" s="68"/>
      <c r="ES352" s="15"/>
      <c r="ET352" s="15"/>
      <c r="EU352" s="105"/>
      <c r="EV352" s="105"/>
      <c r="EW352" s="105"/>
      <c r="EX352" s="105"/>
      <c r="EY352" s="105"/>
      <c r="EZ352" s="105"/>
      <c r="FA352" s="67"/>
      <c r="FB352" s="105"/>
      <c r="FC352" s="105"/>
      <c r="FD352" s="105"/>
      <c r="FE352" s="105"/>
      <c r="FF352" s="105"/>
      <c r="FG352" s="105"/>
      <c r="FH352" s="67"/>
      <c r="FI352" s="67"/>
      <c r="FJ352" s="67"/>
      <c r="FK352" s="67"/>
      <c r="FL352" s="67"/>
      <c r="FM352" s="67"/>
      <c r="FN352" s="67"/>
    </row>
    <row r="353" spans="2:170" ht="22.5" customHeight="1" x14ac:dyDescent="0.45">
      <c r="B353" s="133" t="str">
        <f>IF(Data!B352&lt;&gt;"",Data!B352,"")</f>
        <v/>
      </c>
      <c r="C353" s="158" t="str">
        <f>IF(Data!C352&lt;&gt;"",Data!C352,"")</f>
        <v/>
      </c>
      <c r="D353" s="106" t="str">
        <f>IF(Data!D352&lt;&gt;"",Data!D352,"")</f>
        <v/>
      </c>
      <c r="E353" s="140">
        <f>IF(AND(I353=1,Data!T352=0),0,IF(I353=999,999,Data!T352))</f>
        <v>999</v>
      </c>
      <c r="F353" s="140" t="str">
        <f t="shared" si="220"/>
        <v/>
      </c>
      <c r="G353" s="140" t="str">
        <f>IF(Data!K352&lt;&gt;"",Data!K352,"")</f>
        <v/>
      </c>
      <c r="H353" s="141" t="str">
        <f>IF(Data!L352&lt;&gt;"",Data!L352,"")</f>
        <v/>
      </c>
      <c r="I353" s="63">
        <f>IF(Data!M352&lt;&gt;"",Data!M352,"")</f>
        <v>999</v>
      </c>
      <c r="J353" s="63">
        <f t="shared" si="221"/>
        <v>0</v>
      </c>
      <c r="L353" s="64" t="str">
        <f t="shared" si="222"/>
        <v/>
      </c>
      <c r="M353" s="74"/>
      <c r="N353" s="63">
        <f t="shared" si="223"/>
        <v>0</v>
      </c>
      <c r="P353" s="64" t="str">
        <f t="shared" si="224"/>
        <v/>
      </c>
      <c r="R353" s="63">
        <f t="shared" si="225"/>
        <v>0</v>
      </c>
      <c r="S353" s="64" t="str">
        <f t="shared" si="226"/>
        <v/>
      </c>
      <c r="W353" s="310">
        <f t="shared" si="227"/>
        <v>999</v>
      </c>
      <c r="Y353" s="65">
        <f t="shared" si="228"/>
        <v>0</v>
      </c>
      <c r="Z353" s="65">
        <f t="shared" si="229"/>
        <v>0</v>
      </c>
      <c r="AA353" s="65">
        <f t="shared" si="230"/>
        <v>0</v>
      </c>
      <c r="AB353" s="65">
        <f t="shared" si="231"/>
        <v>0</v>
      </c>
      <c r="AC353" s="65">
        <f t="shared" si="232"/>
        <v>0</v>
      </c>
      <c r="AD353" s="65">
        <f t="shared" si="233"/>
        <v>0</v>
      </c>
      <c r="AE353" s="65">
        <f t="shared" si="234"/>
        <v>0</v>
      </c>
      <c r="AF353" s="65">
        <f t="shared" si="235"/>
        <v>0</v>
      </c>
      <c r="AG353" s="65">
        <f t="shared" si="236"/>
        <v>0</v>
      </c>
      <c r="AH353" s="65">
        <f t="shared" si="237"/>
        <v>0</v>
      </c>
      <c r="AI353" s="65">
        <f t="shared" si="238"/>
        <v>0</v>
      </c>
      <c r="AJ353" s="65">
        <f t="shared" si="239"/>
        <v>0</v>
      </c>
      <c r="AK353" s="65">
        <f t="shared" si="240"/>
        <v>0</v>
      </c>
      <c r="AL353" s="65">
        <f t="shared" si="241"/>
        <v>0</v>
      </c>
      <c r="AM353" s="65">
        <f t="shared" si="242"/>
        <v>0</v>
      </c>
      <c r="AN353" s="65">
        <f t="shared" si="243"/>
        <v>0</v>
      </c>
      <c r="AO353" s="65">
        <f t="shared" si="244"/>
        <v>0</v>
      </c>
      <c r="AP353" s="65">
        <f t="shared" si="245"/>
        <v>0</v>
      </c>
      <c r="AQ353" s="65">
        <f t="shared" si="246"/>
        <v>0</v>
      </c>
      <c r="AR353" s="65">
        <f t="shared" si="247"/>
        <v>0</v>
      </c>
      <c r="AS353" s="65">
        <f t="shared" si="248"/>
        <v>0</v>
      </c>
      <c r="AT353" s="65">
        <f t="shared" si="249"/>
        <v>0</v>
      </c>
      <c r="AU353" s="65">
        <f t="shared" si="250"/>
        <v>0</v>
      </c>
      <c r="AV353" s="65">
        <f t="shared" si="251"/>
        <v>0</v>
      </c>
      <c r="AW353" s="65">
        <f t="shared" si="252"/>
        <v>0</v>
      </c>
      <c r="AX353" s="65">
        <f t="shared" si="253"/>
        <v>0</v>
      </c>
      <c r="AY353" s="65">
        <f t="shared" si="254"/>
        <v>0</v>
      </c>
      <c r="AZ353" s="65">
        <f t="shared" si="255"/>
        <v>0</v>
      </c>
      <c r="BA353" s="65">
        <f t="shared" si="256"/>
        <v>0</v>
      </c>
      <c r="BB353" s="65">
        <f t="shared" si="257"/>
        <v>0</v>
      </c>
      <c r="BC353" s="65">
        <f t="shared" si="258"/>
        <v>0</v>
      </c>
      <c r="BD353" s="65">
        <f t="shared" si="259"/>
        <v>0</v>
      </c>
      <c r="BE353" s="65">
        <f t="shared" si="260"/>
        <v>0</v>
      </c>
      <c r="BF353" s="65">
        <f t="shared" si="261"/>
        <v>0</v>
      </c>
      <c r="BG353" s="65">
        <f t="shared" si="262"/>
        <v>0</v>
      </c>
      <c r="BI353" s="371">
        <v>2098</v>
      </c>
      <c r="BJ353" s="342">
        <v>15.227107535882725</v>
      </c>
      <c r="BK353" s="342">
        <v>18.151405023921818</v>
      </c>
      <c r="BL353" s="342">
        <v>19.613553767941362</v>
      </c>
      <c r="BM353" s="342">
        <v>21.075702511960909</v>
      </c>
      <c r="BN353" s="342">
        <v>24</v>
      </c>
      <c r="BO353" s="342">
        <v>30.167609247500629</v>
      </c>
      <c r="BP353" s="342">
        <v>33.251413871250946</v>
      </c>
      <c r="BQ353" s="342">
        <v>36.335218495001257</v>
      </c>
      <c r="BR353" s="342">
        <v>42.502827742501893</v>
      </c>
      <c r="BS353" s="65"/>
      <c r="BT353" s="371">
        <v>2098</v>
      </c>
      <c r="BU353" s="342">
        <v>109.84928642887768</v>
      </c>
      <c r="BV353" s="342">
        <v>115.16619095258513</v>
      </c>
      <c r="BW353" s="342">
        <v>117.82464321443885</v>
      </c>
      <c r="BX353" s="342">
        <v>120.48309547629256</v>
      </c>
      <c r="BY353" s="342">
        <v>125.8</v>
      </c>
      <c r="BZ353" s="342">
        <v>130.95739738799622</v>
      </c>
      <c r="CA353" s="342">
        <v>133.53609608199434</v>
      </c>
      <c r="CB353" s="342">
        <v>136.11479477599244</v>
      </c>
      <c r="CC353" s="342">
        <v>141.27219216398865</v>
      </c>
      <c r="CE353" s="385">
        <v>103</v>
      </c>
      <c r="CF353" s="342">
        <v>12.731335878641868</v>
      </c>
      <c r="CG353" s="342">
        <v>13.954223919094577</v>
      </c>
      <c r="CH353" s="342">
        <v>14.565667939320932</v>
      </c>
      <c r="CI353" s="342">
        <v>15.177111959547288</v>
      </c>
      <c r="CJ353" s="342">
        <v>16.399999999999999</v>
      </c>
      <c r="CK353" s="342">
        <v>18.154578492823454</v>
      </c>
      <c r="CL353" s="342">
        <v>19.031867739235182</v>
      </c>
      <c r="CM353" s="342">
        <v>19.909156985646909</v>
      </c>
      <c r="CN353" s="342">
        <v>21.663735478470365</v>
      </c>
      <c r="CO353" s="342">
        <v>12.271828742930643</v>
      </c>
      <c r="CP353" s="342">
        <v>13.547885828620428</v>
      </c>
      <c r="CQ353" s="342">
        <v>14.185914371465323</v>
      </c>
      <c r="CR353" s="342">
        <v>14.823942914310216</v>
      </c>
      <c r="CS353" s="342">
        <v>16.100000000000001</v>
      </c>
      <c r="CT353" s="342">
        <v>17.960916583297603</v>
      </c>
      <c r="CU353" s="342">
        <v>18.891374874946404</v>
      </c>
      <c r="CV353" s="342">
        <v>19.821833166595209</v>
      </c>
      <c r="CW353" s="342">
        <v>21.682749749892814</v>
      </c>
      <c r="CY353" s="101">
        <f t="shared" si="263"/>
        <v>0</v>
      </c>
      <c r="CZ353" s="101"/>
      <c r="DA353" s="101"/>
      <c r="DB353" s="311"/>
      <c r="DC353" s="311"/>
      <c r="DD353" s="311"/>
      <c r="DE353" s="311"/>
      <c r="DF353" s="311"/>
      <c r="DP353" s="311"/>
      <c r="DQ353" s="311"/>
      <c r="DR353" s="311"/>
      <c r="DS353" s="311"/>
      <c r="DT353" s="311"/>
      <c r="DU353" s="311"/>
      <c r="DV353" s="311"/>
      <c r="DW353" s="311"/>
      <c r="DX353" s="101"/>
      <c r="DY353" s="101"/>
      <c r="DZ353" s="101"/>
      <c r="EA353" s="101"/>
      <c r="EB353" s="101"/>
      <c r="EC353" s="101"/>
      <c r="ED353" s="101"/>
      <c r="EE353" s="311"/>
      <c r="EF353" s="101"/>
      <c r="EG353" s="101"/>
      <c r="EH353" s="101"/>
      <c r="EI353" s="101"/>
      <c r="EJ353" s="105"/>
      <c r="EK353" s="105"/>
      <c r="EL353" s="69"/>
      <c r="EM353" s="68"/>
      <c r="EN353" s="68"/>
      <c r="EO353" s="68"/>
      <c r="EP353" s="68"/>
      <c r="EQ353" s="68"/>
      <c r="ER353" s="68"/>
      <c r="ES353" s="15"/>
      <c r="ET353" s="15"/>
      <c r="EU353" s="105"/>
      <c r="EV353" s="105"/>
      <c r="EW353" s="105"/>
      <c r="EX353" s="105"/>
      <c r="EY353" s="105"/>
      <c r="EZ353" s="105"/>
      <c r="FA353" s="67"/>
      <c r="FB353" s="105"/>
      <c r="FC353" s="105"/>
      <c r="FD353" s="105"/>
      <c r="FE353" s="105"/>
      <c r="FF353" s="105"/>
      <c r="FG353" s="105"/>
      <c r="FH353" s="67"/>
      <c r="FI353" s="67"/>
      <c r="FJ353" s="67"/>
      <c r="FK353" s="67"/>
      <c r="FL353" s="67"/>
      <c r="FM353" s="67"/>
      <c r="FN353" s="67"/>
    </row>
    <row r="354" spans="2:170" ht="22.5" customHeight="1" x14ac:dyDescent="0.45">
      <c r="B354" s="133" t="str">
        <f>IF(Data!B353&lt;&gt;"",Data!B353,"")</f>
        <v/>
      </c>
      <c r="C354" s="158" t="str">
        <f>IF(Data!C353&lt;&gt;"",Data!C353,"")</f>
        <v/>
      </c>
      <c r="D354" s="106" t="str">
        <f>IF(Data!D353&lt;&gt;"",Data!D353,"")</f>
        <v/>
      </c>
      <c r="E354" s="140">
        <f>IF(AND(I354=1,Data!T353=0),0,IF(I354=999,999,Data!T353))</f>
        <v>999</v>
      </c>
      <c r="F354" s="140" t="str">
        <f t="shared" si="220"/>
        <v/>
      </c>
      <c r="G354" s="140" t="str">
        <f>IF(Data!K353&lt;&gt;"",Data!K353,"")</f>
        <v/>
      </c>
      <c r="H354" s="141" t="str">
        <f>IF(Data!L353&lt;&gt;"",Data!L353,"")</f>
        <v/>
      </c>
      <c r="I354" s="63">
        <f>IF(Data!M353&lt;&gt;"",Data!M353,"")</f>
        <v>999</v>
      </c>
      <c r="J354" s="63">
        <f t="shared" si="221"/>
        <v>0</v>
      </c>
      <c r="L354" s="64" t="str">
        <f t="shared" si="222"/>
        <v/>
      </c>
      <c r="M354" s="74"/>
      <c r="N354" s="63">
        <f t="shared" si="223"/>
        <v>0</v>
      </c>
      <c r="P354" s="64" t="str">
        <f t="shared" si="224"/>
        <v/>
      </c>
      <c r="R354" s="63">
        <f t="shared" si="225"/>
        <v>0</v>
      </c>
      <c r="S354" s="64" t="str">
        <f t="shared" si="226"/>
        <v/>
      </c>
      <c r="W354" s="310">
        <f t="shared" si="227"/>
        <v>999</v>
      </c>
      <c r="Y354" s="65">
        <f t="shared" si="228"/>
        <v>0</v>
      </c>
      <c r="Z354" s="65">
        <f t="shared" si="229"/>
        <v>0</v>
      </c>
      <c r="AA354" s="65">
        <f t="shared" si="230"/>
        <v>0</v>
      </c>
      <c r="AB354" s="65">
        <f t="shared" si="231"/>
        <v>0</v>
      </c>
      <c r="AC354" s="65">
        <f t="shared" si="232"/>
        <v>0</v>
      </c>
      <c r="AD354" s="65">
        <f t="shared" si="233"/>
        <v>0</v>
      </c>
      <c r="AE354" s="65">
        <f t="shared" si="234"/>
        <v>0</v>
      </c>
      <c r="AF354" s="65">
        <f t="shared" si="235"/>
        <v>0</v>
      </c>
      <c r="AG354" s="65">
        <f t="shared" si="236"/>
        <v>0</v>
      </c>
      <c r="AH354" s="65">
        <f t="shared" si="237"/>
        <v>0</v>
      </c>
      <c r="AI354" s="65">
        <f t="shared" si="238"/>
        <v>0</v>
      </c>
      <c r="AJ354" s="65">
        <f t="shared" si="239"/>
        <v>0</v>
      </c>
      <c r="AK354" s="65">
        <f t="shared" si="240"/>
        <v>0</v>
      </c>
      <c r="AL354" s="65">
        <f t="shared" si="241"/>
        <v>0</v>
      </c>
      <c r="AM354" s="65">
        <f t="shared" si="242"/>
        <v>0</v>
      </c>
      <c r="AN354" s="65">
        <f t="shared" si="243"/>
        <v>0</v>
      </c>
      <c r="AO354" s="65">
        <f t="shared" si="244"/>
        <v>0</v>
      </c>
      <c r="AP354" s="65">
        <f t="shared" si="245"/>
        <v>0</v>
      </c>
      <c r="AQ354" s="65">
        <f t="shared" si="246"/>
        <v>0</v>
      </c>
      <c r="AR354" s="65">
        <f t="shared" si="247"/>
        <v>0</v>
      </c>
      <c r="AS354" s="65">
        <f t="shared" si="248"/>
        <v>0</v>
      </c>
      <c r="AT354" s="65">
        <f t="shared" si="249"/>
        <v>0</v>
      </c>
      <c r="AU354" s="65">
        <f t="shared" si="250"/>
        <v>0</v>
      </c>
      <c r="AV354" s="65">
        <f t="shared" si="251"/>
        <v>0</v>
      </c>
      <c r="AW354" s="65">
        <f t="shared" si="252"/>
        <v>0</v>
      </c>
      <c r="AX354" s="65">
        <f t="shared" si="253"/>
        <v>0</v>
      </c>
      <c r="AY354" s="65">
        <f t="shared" si="254"/>
        <v>0</v>
      </c>
      <c r="AZ354" s="65">
        <f t="shared" si="255"/>
        <v>0</v>
      </c>
      <c r="BA354" s="65">
        <f t="shared" si="256"/>
        <v>0</v>
      </c>
      <c r="BB354" s="65">
        <f t="shared" si="257"/>
        <v>0</v>
      </c>
      <c r="BC354" s="65">
        <f t="shared" si="258"/>
        <v>0</v>
      </c>
      <c r="BD354" s="65">
        <f t="shared" si="259"/>
        <v>0</v>
      </c>
      <c r="BE354" s="65">
        <f t="shared" si="260"/>
        <v>0</v>
      </c>
      <c r="BF354" s="65">
        <f t="shared" si="261"/>
        <v>0</v>
      </c>
      <c r="BG354" s="65">
        <f t="shared" si="262"/>
        <v>0</v>
      </c>
      <c r="BI354" s="371">
        <v>2099</v>
      </c>
      <c r="BJ354" s="342">
        <v>15.267600400171505</v>
      </c>
      <c r="BK354" s="342">
        <v>18.245066933447671</v>
      </c>
      <c r="BL354" s="342">
        <v>19.733800200085753</v>
      </c>
      <c r="BM354" s="342">
        <v>21.222533466723835</v>
      </c>
      <c r="BN354" s="342">
        <v>24.2</v>
      </c>
      <c r="BO354" s="342">
        <v>30.473947337974778</v>
      </c>
      <c r="BP354" s="342">
        <v>33.610921006962165</v>
      </c>
      <c r="BQ354" s="342">
        <v>36.747894675949553</v>
      </c>
      <c r="BR354" s="342">
        <v>43.021842013924335</v>
      </c>
      <c r="BS354" s="65"/>
      <c r="BT354" s="371">
        <v>2099</v>
      </c>
      <c r="BU354" s="342">
        <v>110.24928642887768</v>
      </c>
      <c r="BV354" s="342">
        <v>115.56619095258513</v>
      </c>
      <c r="BW354" s="342">
        <v>118.22464321443886</v>
      </c>
      <c r="BX354" s="342">
        <v>120.88309547629257</v>
      </c>
      <c r="BY354" s="342">
        <v>126.2</v>
      </c>
      <c r="BZ354" s="342">
        <v>131.46373547847037</v>
      </c>
      <c r="CA354" s="342">
        <v>134.09560321770556</v>
      </c>
      <c r="CB354" s="342">
        <v>136.72747095694072</v>
      </c>
      <c r="CC354" s="342">
        <v>141.99120643541107</v>
      </c>
      <c r="CE354" s="385">
        <v>103.25</v>
      </c>
      <c r="CF354" s="342">
        <v>12.781335878641869</v>
      </c>
      <c r="CG354" s="342">
        <v>14.004223919094578</v>
      </c>
      <c r="CH354" s="342">
        <v>14.615667939320932</v>
      </c>
      <c r="CI354" s="342">
        <v>15.227111959547289</v>
      </c>
      <c r="CJ354" s="342">
        <v>16.45</v>
      </c>
      <c r="CK354" s="342">
        <v>18.231163015441993</v>
      </c>
      <c r="CL354" s="342">
        <v>19.121744523162988</v>
      </c>
      <c r="CM354" s="342">
        <v>20.012326030883983</v>
      </c>
      <c r="CN354" s="342">
        <v>21.793489046325977</v>
      </c>
      <c r="CO354" s="342">
        <v>12.346828742930644</v>
      </c>
      <c r="CP354" s="342">
        <v>13.622885828620429</v>
      </c>
      <c r="CQ354" s="342">
        <v>14.260914371465322</v>
      </c>
      <c r="CR354" s="342">
        <v>14.898942914310215</v>
      </c>
      <c r="CS354" s="342">
        <v>16.175000000000001</v>
      </c>
      <c r="CT354" s="342">
        <v>18.035916583297603</v>
      </c>
      <c r="CU354" s="342">
        <v>18.966374874946403</v>
      </c>
      <c r="CV354" s="342">
        <v>19.896833166595208</v>
      </c>
      <c r="CW354" s="342">
        <v>21.757749749892813</v>
      </c>
      <c r="CY354" s="101">
        <f t="shared" si="263"/>
        <v>0</v>
      </c>
      <c r="CZ354" s="101"/>
      <c r="DA354" s="101"/>
      <c r="DB354" s="311"/>
      <c r="DC354" s="311"/>
      <c r="DD354" s="311"/>
      <c r="DE354" s="311"/>
      <c r="DF354" s="311"/>
      <c r="DP354" s="311"/>
      <c r="DQ354" s="311"/>
      <c r="DR354" s="311"/>
      <c r="DS354" s="311"/>
      <c r="DT354" s="311"/>
      <c r="DU354" s="311"/>
      <c r="DV354" s="311"/>
      <c r="DW354" s="311"/>
      <c r="DX354" s="101"/>
      <c r="DY354" s="101"/>
      <c r="DZ354" s="101"/>
      <c r="EA354" s="101"/>
      <c r="EB354" s="101"/>
      <c r="EC354" s="101"/>
      <c r="ED354" s="101"/>
      <c r="EE354" s="311"/>
      <c r="EF354" s="101"/>
      <c r="EG354" s="101"/>
      <c r="EH354" s="101"/>
      <c r="EI354" s="101"/>
      <c r="EJ354" s="105"/>
      <c r="EK354" s="105"/>
      <c r="EL354" s="69"/>
      <c r="EM354" s="68"/>
      <c r="EN354" s="68"/>
      <c r="EO354" s="68"/>
      <c r="EP354" s="68"/>
      <c r="EQ354" s="68"/>
      <c r="ER354" s="68"/>
      <c r="ES354" s="15"/>
      <c r="ET354" s="15"/>
      <c r="EU354" s="105"/>
      <c r="EV354" s="105"/>
      <c r="EW354" s="105"/>
      <c r="EX354" s="105"/>
      <c r="EY354" s="105"/>
      <c r="EZ354" s="105"/>
      <c r="FA354" s="67"/>
      <c r="FB354" s="105"/>
      <c r="FC354" s="105"/>
      <c r="FD354" s="105"/>
      <c r="FE354" s="105"/>
      <c r="FF354" s="105"/>
      <c r="FG354" s="105"/>
      <c r="FH354" s="67"/>
      <c r="FI354" s="67"/>
      <c r="FJ354" s="67"/>
      <c r="FK354" s="67"/>
      <c r="FL354" s="67"/>
      <c r="FM354" s="67"/>
      <c r="FN354" s="67"/>
    </row>
    <row r="355" spans="2:170" ht="22.5" customHeight="1" x14ac:dyDescent="0.45">
      <c r="B355" s="133" t="str">
        <f>IF(Data!B354&lt;&gt;"",Data!B354,"")</f>
        <v/>
      </c>
      <c r="C355" s="158" t="str">
        <f>IF(Data!C354&lt;&gt;"",Data!C354,"")</f>
        <v/>
      </c>
      <c r="D355" s="106" t="str">
        <f>IF(Data!D354&lt;&gt;"",Data!D354,"")</f>
        <v/>
      </c>
      <c r="E355" s="140">
        <f>IF(AND(I355=1,Data!T354=0),0,IF(I355=999,999,Data!T354))</f>
        <v>999</v>
      </c>
      <c r="F355" s="140" t="str">
        <f t="shared" si="220"/>
        <v/>
      </c>
      <c r="G355" s="140" t="str">
        <f>IF(Data!K354&lt;&gt;"",Data!K354,"")</f>
        <v/>
      </c>
      <c r="H355" s="141" t="str">
        <f>IF(Data!L354&lt;&gt;"",Data!L354,"")</f>
        <v/>
      </c>
      <c r="I355" s="63">
        <f>IF(Data!M354&lt;&gt;"",Data!M354,"")</f>
        <v>999</v>
      </c>
      <c r="J355" s="63">
        <f t="shared" si="221"/>
        <v>0</v>
      </c>
      <c r="L355" s="64" t="str">
        <f t="shared" si="222"/>
        <v/>
      </c>
      <c r="M355" s="74"/>
      <c r="N355" s="63">
        <f t="shared" si="223"/>
        <v>0</v>
      </c>
      <c r="P355" s="64" t="str">
        <f t="shared" si="224"/>
        <v/>
      </c>
      <c r="R355" s="63">
        <f t="shared" si="225"/>
        <v>0</v>
      </c>
      <c r="S355" s="64" t="str">
        <f t="shared" si="226"/>
        <v/>
      </c>
      <c r="W355" s="310">
        <f t="shared" si="227"/>
        <v>999</v>
      </c>
      <c r="Y355" s="65">
        <f t="shared" si="228"/>
        <v>0</v>
      </c>
      <c r="Z355" s="65">
        <f t="shared" si="229"/>
        <v>0</v>
      </c>
      <c r="AA355" s="65">
        <f t="shared" si="230"/>
        <v>0</v>
      </c>
      <c r="AB355" s="65">
        <f t="shared" si="231"/>
        <v>0</v>
      </c>
      <c r="AC355" s="65">
        <f t="shared" si="232"/>
        <v>0</v>
      </c>
      <c r="AD355" s="65">
        <f t="shared" si="233"/>
        <v>0</v>
      </c>
      <c r="AE355" s="65">
        <f t="shared" si="234"/>
        <v>0</v>
      </c>
      <c r="AF355" s="65">
        <f t="shared" si="235"/>
        <v>0</v>
      </c>
      <c r="AG355" s="65">
        <f t="shared" si="236"/>
        <v>0</v>
      </c>
      <c r="AH355" s="65">
        <f t="shared" si="237"/>
        <v>0</v>
      </c>
      <c r="AI355" s="65">
        <f t="shared" si="238"/>
        <v>0</v>
      </c>
      <c r="AJ355" s="65">
        <f t="shared" si="239"/>
        <v>0</v>
      </c>
      <c r="AK355" s="65">
        <f t="shared" si="240"/>
        <v>0</v>
      </c>
      <c r="AL355" s="65">
        <f t="shared" si="241"/>
        <v>0</v>
      </c>
      <c r="AM355" s="65">
        <f t="shared" si="242"/>
        <v>0</v>
      </c>
      <c r="AN355" s="65">
        <f t="shared" si="243"/>
        <v>0</v>
      </c>
      <c r="AO355" s="65">
        <f t="shared" si="244"/>
        <v>0</v>
      </c>
      <c r="AP355" s="65">
        <f t="shared" si="245"/>
        <v>0</v>
      </c>
      <c r="AQ355" s="65">
        <f t="shared" si="246"/>
        <v>0</v>
      </c>
      <c r="AR355" s="65">
        <f t="shared" si="247"/>
        <v>0</v>
      </c>
      <c r="AS355" s="65">
        <f t="shared" si="248"/>
        <v>0</v>
      </c>
      <c r="AT355" s="65">
        <f t="shared" si="249"/>
        <v>0</v>
      </c>
      <c r="AU355" s="65">
        <f t="shared" si="250"/>
        <v>0</v>
      </c>
      <c r="AV355" s="65">
        <f t="shared" si="251"/>
        <v>0</v>
      </c>
      <c r="AW355" s="65">
        <f t="shared" si="252"/>
        <v>0</v>
      </c>
      <c r="AX355" s="65">
        <f t="shared" si="253"/>
        <v>0</v>
      </c>
      <c r="AY355" s="65">
        <f t="shared" si="254"/>
        <v>0</v>
      </c>
      <c r="AZ355" s="65">
        <f t="shared" si="255"/>
        <v>0</v>
      </c>
      <c r="BA355" s="65">
        <f t="shared" si="256"/>
        <v>0</v>
      </c>
      <c r="BB355" s="65">
        <f t="shared" si="257"/>
        <v>0</v>
      </c>
      <c r="BC355" s="65">
        <f t="shared" si="258"/>
        <v>0</v>
      </c>
      <c r="BD355" s="65">
        <f t="shared" si="259"/>
        <v>0</v>
      </c>
      <c r="BE355" s="65">
        <f t="shared" si="260"/>
        <v>0</v>
      </c>
      <c r="BF355" s="65">
        <f t="shared" si="261"/>
        <v>0</v>
      </c>
      <c r="BG355" s="65">
        <f t="shared" si="262"/>
        <v>0</v>
      </c>
      <c r="BI355" s="371">
        <v>2100</v>
      </c>
      <c r="BJ355" s="342">
        <v>15.248586128749055</v>
      </c>
      <c r="BK355" s="342">
        <v>18.332390752499371</v>
      </c>
      <c r="BL355" s="342">
        <v>19.874293064374527</v>
      </c>
      <c r="BM355" s="342">
        <v>21.416195376249686</v>
      </c>
      <c r="BN355" s="342">
        <v>24.5</v>
      </c>
      <c r="BO355" s="342">
        <v>30.880285428448929</v>
      </c>
      <c r="BP355" s="342">
        <v>34.070428142673393</v>
      </c>
      <c r="BQ355" s="342">
        <v>37.260570856897857</v>
      </c>
      <c r="BR355" s="342">
        <v>43.640856285346779</v>
      </c>
      <c r="BS355" s="65"/>
      <c r="BT355" s="371">
        <v>2100</v>
      </c>
      <c r="BU355" s="342">
        <v>110.58977929316644</v>
      </c>
      <c r="BV355" s="342">
        <v>115.95985286211096</v>
      </c>
      <c r="BW355" s="342">
        <v>118.64488964658322</v>
      </c>
      <c r="BX355" s="342">
        <v>121.32992643105548</v>
      </c>
      <c r="BY355" s="342">
        <v>126.7</v>
      </c>
      <c r="BZ355" s="342">
        <v>132.01690452370744</v>
      </c>
      <c r="CA355" s="342">
        <v>134.67535678556115</v>
      </c>
      <c r="CB355" s="342">
        <v>137.33380904741486</v>
      </c>
      <c r="CC355" s="342">
        <v>142.65071357112231</v>
      </c>
      <c r="CE355" s="385">
        <v>103.5</v>
      </c>
      <c r="CF355" s="342">
        <v>12.831335878641868</v>
      </c>
      <c r="CG355" s="342">
        <v>14.054223919094579</v>
      </c>
      <c r="CH355" s="342">
        <v>14.665667939320933</v>
      </c>
      <c r="CI355" s="342">
        <v>15.277111959547289</v>
      </c>
      <c r="CJ355" s="342">
        <v>16.5</v>
      </c>
      <c r="CK355" s="342">
        <v>18.307747538060529</v>
      </c>
      <c r="CL355" s="342">
        <v>19.211621307090795</v>
      </c>
      <c r="CM355" s="342">
        <v>20.115495076121057</v>
      </c>
      <c r="CN355" s="342">
        <v>21.923242614181589</v>
      </c>
      <c r="CO355" s="342">
        <v>12.421828742930643</v>
      </c>
      <c r="CP355" s="342">
        <v>13.697885828620429</v>
      </c>
      <c r="CQ355" s="342">
        <v>14.335914371465323</v>
      </c>
      <c r="CR355" s="342">
        <v>14.973942914310214</v>
      </c>
      <c r="CS355" s="342">
        <v>16.25</v>
      </c>
      <c r="CT355" s="342">
        <v>18.110916583297602</v>
      </c>
      <c r="CU355" s="342">
        <v>19.041374874946403</v>
      </c>
      <c r="CV355" s="342">
        <v>19.971833166595207</v>
      </c>
      <c r="CW355" s="342">
        <v>21.832749749892812</v>
      </c>
      <c r="CY355" s="101">
        <f t="shared" si="263"/>
        <v>0</v>
      </c>
      <c r="CZ355" s="101"/>
      <c r="DA355" s="101"/>
      <c r="DB355" s="311"/>
      <c r="DC355" s="311"/>
      <c r="DD355" s="311"/>
      <c r="DE355" s="311"/>
      <c r="DF355" s="311"/>
      <c r="DP355" s="311"/>
      <c r="DQ355" s="311"/>
      <c r="DR355" s="311"/>
      <c r="DS355" s="311"/>
      <c r="DT355" s="311"/>
      <c r="DU355" s="311"/>
      <c r="DV355" s="311"/>
      <c r="DW355" s="311"/>
      <c r="DX355" s="101"/>
      <c r="DY355" s="101"/>
      <c r="DZ355" s="101"/>
      <c r="EA355" s="101"/>
      <c r="EB355" s="101"/>
      <c r="EC355" s="101"/>
      <c r="ED355" s="101"/>
      <c r="EE355" s="311"/>
      <c r="EF355" s="101"/>
      <c r="EG355" s="101"/>
      <c r="EH355" s="101"/>
      <c r="EI355" s="101"/>
      <c r="EJ355" s="105"/>
      <c r="EK355" s="105"/>
      <c r="EL355" s="69"/>
      <c r="EM355" s="68"/>
      <c r="EN355" s="68"/>
      <c r="EO355" s="68"/>
      <c r="EP355" s="68"/>
      <c r="EQ355" s="68"/>
      <c r="ER355" s="68"/>
      <c r="ES355" s="15"/>
      <c r="ET355" s="15"/>
      <c r="EU355" s="105"/>
      <c r="EV355" s="105"/>
      <c r="EW355" s="105"/>
      <c r="EX355" s="105"/>
      <c r="EY355" s="105"/>
      <c r="EZ355" s="105"/>
      <c r="FA355" s="67"/>
      <c r="FB355" s="105"/>
      <c r="FC355" s="105"/>
      <c r="FD355" s="105"/>
      <c r="FE355" s="105"/>
      <c r="FF355" s="105"/>
      <c r="FG355" s="105"/>
      <c r="FH355" s="67"/>
      <c r="FI355" s="67"/>
      <c r="FJ355" s="67"/>
      <c r="FK355" s="67"/>
      <c r="FL355" s="67"/>
      <c r="FM355" s="67"/>
      <c r="FN355" s="67"/>
    </row>
    <row r="356" spans="2:170" ht="22.5" customHeight="1" x14ac:dyDescent="0.45">
      <c r="B356" s="133" t="str">
        <f>IF(Data!B355&lt;&gt;"",Data!B355,"")</f>
        <v/>
      </c>
      <c r="C356" s="158" t="str">
        <f>IF(Data!C355&lt;&gt;"",Data!C355,"")</f>
        <v/>
      </c>
      <c r="D356" s="106" t="str">
        <f>IF(Data!D355&lt;&gt;"",Data!D355,"")</f>
        <v/>
      </c>
      <c r="E356" s="140">
        <f>IF(AND(I356=1,Data!T355=0),0,IF(I356=999,999,Data!T355))</f>
        <v>999</v>
      </c>
      <c r="F356" s="140" t="str">
        <f t="shared" si="220"/>
        <v/>
      </c>
      <c r="G356" s="140" t="str">
        <f>IF(Data!K355&lt;&gt;"",Data!K355,"")</f>
        <v/>
      </c>
      <c r="H356" s="141" t="str">
        <f>IF(Data!L355&lt;&gt;"",Data!L355,"")</f>
        <v/>
      </c>
      <c r="I356" s="63">
        <f>IF(Data!M355&lt;&gt;"",Data!M355,"")</f>
        <v>999</v>
      </c>
      <c r="J356" s="63">
        <f t="shared" si="221"/>
        <v>0</v>
      </c>
      <c r="L356" s="64" t="str">
        <f t="shared" si="222"/>
        <v/>
      </c>
      <c r="M356" s="74"/>
      <c r="N356" s="63">
        <f t="shared" si="223"/>
        <v>0</v>
      </c>
      <c r="P356" s="64" t="str">
        <f t="shared" si="224"/>
        <v/>
      </c>
      <c r="R356" s="63">
        <f t="shared" si="225"/>
        <v>0</v>
      </c>
      <c r="S356" s="64" t="str">
        <f t="shared" si="226"/>
        <v/>
      </c>
      <c r="W356" s="310">
        <f t="shared" si="227"/>
        <v>999</v>
      </c>
      <c r="Y356" s="65">
        <f t="shared" si="228"/>
        <v>0</v>
      </c>
      <c r="Z356" s="65">
        <f t="shared" si="229"/>
        <v>0</v>
      </c>
      <c r="AA356" s="65">
        <f t="shared" si="230"/>
        <v>0</v>
      </c>
      <c r="AB356" s="65">
        <f t="shared" si="231"/>
        <v>0</v>
      </c>
      <c r="AC356" s="65">
        <f t="shared" si="232"/>
        <v>0</v>
      </c>
      <c r="AD356" s="65">
        <f t="shared" si="233"/>
        <v>0</v>
      </c>
      <c r="AE356" s="65">
        <f t="shared" si="234"/>
        <v>0</v>
      </c>
      <c r="AF356" s="65">
        <f t="shared" si="235"/>
        <v>0</v>
      </c>
      <c r="AG356" s="65">
        <f t="shared" si="236"/>
        <v>0</v>
      </c>
      <c r="AH356" s="65">
        <f t="shared" si="237"/>
        <v>0</v>
      </c>
      <c r="AI356" s="65">
        <f t="shared" si="238"/>
        <v>0</v>
      </c>
      <c r="AJ356" s="65">
        <f t="shared" si="239"/>
        <v>0</v>
      </c>
      <c r="AK356" s="65">
        <f t="shared" si="240"/>
        <v>0</v>
      </c>
      <c r="AL356" s="65">
        <f t="shared" si="241"/>
        <v>0</v>
      </c>
      <c r="AM356" s="65">
        <f t="shared" si="242"/>
        <v>0</v>
      </c>
      <c r="AN356" s="65">
        <f t="shared" si="243"/>
        <v>0</v>
      </c>
      <c r="AO356" s="65">
        <f t="shared" si="244"/>
        <v>0</v>
      </c>
      <c r="AP356" s="65">
        <f t="shared" si="245"/>
        <v>0</v>
      </c>
      <c r="AQ356" s="65">
        <f t="shared" si="246"/>
        <v>0</v>
      </c>
      <c r="AR356" s="65">
        <f t="shared" si="247"/>
        <v>0</v>
      </c>
      <c r="AS356" s="65">
        <f t="shared" si="248"/>
        <v>0</v>
      </c>
      <c r="AT356" s="65">
        <f t="shared" si="249"/>
        <v>0</v>
      </c>
      <c r="AU356" s="65">
        <f t="shared" si="250"/>
        <v>0</v>
      </c>
      <c r="AV356" s="65">
        <f t="shared" si="251"/>
        <v>0</v>
      </c>
      <c r="AW356" s="65">
        <f t="shared" si="252"/>
        <v>0</v>
      </c>
      <c r="AX356" s="65">
        <f t="shared" si="253"/>
        <v>0</v>
      </c>
      <c r="AY356" s="65">
        <f t="shared" si="254"/>
        <v>0</v>
      </c>
      <c r="AZ356" s="65">
        <f t="shared" si="255"/>
        <v>0</v>
      </c>
      <c r="BA356" s="65">
        <f t="shared" si="256"/>
        <v>0</v>
      </c>
      <c r="BB356" s="65">
        <f t="shared" si="257"/>
        <v>0</v>
      </c>
      <c r="BC356" s="65">
        <f t="shared" si="258"/>
        <v>0</v>
      </c>
      <c r="BD356" s="65">
        <f t="shared" si="259"/>
        <v>0</v>
      </c>
      <c r="BE356" s="65">
        <f t="shared" si="260"/>
        <v>0</v>
      </c>
      <c r="BF356" s="65">
        <f t="shared" si="261"/>
        <v>0</v>
      </c>
      <c r="BG356" s="65">
        <f t="shared" si="262"/>
        <v>0</v>
      </c>
      <c r="BI356" s="371">
        <v>2101</v>
      </c>
      <c r="BJ356" s="342">
        <v>15.289078993037835</v>
      </c>
      <c r="BK356" s="342">
        <v>18.426052662025224</v>
      </c>
      <c r="BL356" s="342">
        <v>19.994539496518918</v>
      </c>
      <c r="BM356" s="342">
        <v>21.563026331012612</v>
      </c>
      <c r="BN356" s="342">
        <v>24.7</v>
      </c>
      <c r="BO356" s="342">
        <v>31.239792564160147</v>
      </c>
      <c r="BP356" s="342">
        <v>34.509688846240223</v>
      </c>
      <c r="BQ356" s="342">
        <v>37.779585128320299</v>
      </c>
      <c r="BR356" s="342">
        <v>44.319377692480451</v>
      </c>
      <c r="BS356" s="65"/>
      <c r="BT356" s="371">
        <v>2101</v>
      </c>
      <c r="BU356" s="342">
        <v>110.98977929316646</v>
      </c>
      <c r="BV356" s="342">
        <v>116.35985286211097</v>
      </c>
      <c r="BW356" s="342">
        <v>119.04488964658324</v>
      </c>
      <c r="BX356" s="342">
        <v>121.72992643105549</v>
      </c>
      <c r="BY356" s="342">
        <v>127.1</v>
      </c>
      <c r="BZ356" s="342">
        <v>132.47007356894451</v>
      </c>
      <c r="CA356" s="342">
        <v>135.15511035341677</v>
      </c>
      <c r="CB356" s="342">
        <v>137.84014713788901</v>
      </c>
      <c r="CC356" s="342">
        <v>143.21022070683352</v>
      </c>
      <c r="CE356" s="385">
        <v>103.75</v>
      </c>
      <c r="CF356" s="342">
        <v>12.881335878641867</v>
      </c>
      <c r="CG356" s="342">
        <v>14.104223919094579</v>
      </c>
      <c r="CH356" s="342">
        <v>14.715667939320934</v>
      </c>
      <c r="CI356" s="342">
        <v>15.32711195954729</v>
      </c>
      <c r="CJ356" s="342">
        <v>16.55</v>
      </c>
      <c r="CK356" s="342">
        <v>18.384332060679064</v>
      </c>
      <c r="CL356" s="342">
        <v>19.301498091018601</v>
      </c>
      <c r="CM356" s="342">
        <v>20.218664121358131</v>
      </c>
      <c r="CN356" s="342">
        <v>22.052996182037202</v>
      </c>
      <c r="CO356" s="342">
        <v>12.496828742930644</v>
      </c>
      <c r="CP356" s="342">
        <v>13.772885828620428</v>
      </c>
      <c r="CQ356" s="342">
        <v>14.410914371465324</v>
      </c>
      <c r="CR356" s="342">
        <v>15.048942914310214</v>
      </c>
      <c r="CS356" s="342">
        <v>16.324999999999999</v>
      </c>
      <c r="CT356" s="342">
        <v>18.185916583297601</v>
      </c>
      <c r="CU356" s="342">
        <v>19.116374874946402</v>
      </c>
      <c r="CV356" s="342">
        <v>20.046833166595206</v>
      </c>
      <c r="CW356" s="342">
        <v>21.907749749892812</v>
      </c>
      <c r="CY356" s="101">
        <f t="shared" si="263"/>
        <v>0</v>
      </c>
      <c r="CZ356" s="101"/>
      <c r="DA356" s="101"/>
      <c r="DB356" s="311"/>
      <c r="DC356" s="311"/>
      <c r="DD356" s="311"/>
      <c r="DE356" s="311"/>
      <c r="DF356" s="311"/>
      <c r="DP356" s="311"/>
      <c r="DQ356" s="311"/>
      <c r="DR356" s="311"/>
      <c r="DS356" s="311"/>
      <c r="DT356" s="311"/>
      <c r="DU356" s="311"/>
      <c r="DV356" s="311"/>
      <c r="DW356" s="311"/>
      <c r="DX356" s="101"/>
      <c r="DY356" s="101"/>
      <c r="DZ356" s="101"/>
      <c r="EA356" s="101"/>
      <c r="EB356" s="101"/>
      <c r="EC356" s="101"/>
      <c r="ED356" s="101"/>
      <c r="EE356" s="311"/>
      <c r="EF356" s="101"/>
      <c r="EG356" s="101"/>
      <c r="EH356" s="101"/>
      <c r="EI356" s="101"/>
      <c r="EJ356" s="105"/>
      <c r="EK356" s="105"/>
      <c r="EL356" s="69"/>
      <c r="EM356" s="68"/>
      <c r="EN356" s="68"/>
      <c r="EO356" s="68"/>
      <c r="EP356" s="68"/>
      <c r="EQ356" s="68"/>
      <c r="ER356" s="68"/>
      <c r="ES356" s="15"/>
      <c r="ET356" s="15"/>
      <c r="EU356" s="105"/>
      <c r="EV356" s="105"/>
      <c r="EW356" s="105"/>
      <c r="EX356" s="105"/>
      <c r="EY356" s="105"/>
      <c r="EZ356" s="105"/>
      <c r="FA356" s="67"/>
      <c r="FB356" s="105"/>
      <c r="FC356" s="105"/>
      <c r="FD356" s="105"/>
      <c r="FE356" s="105"/>
      <c r="FF356" s="105"/>
      <c r="FG356" s="105"/>
      <c r="FH356" s="67"/>
      <c r="FI356" s="67"/>
      <c r="FJ356" s="67"/>
      <c r="FK356" s="67"/>
      <c r="FL356" s="67"/>
      <c r="FM356" s="67"/>
      <c r="FN356" s="67"/>
    </row>
    <row r="357" spans="2:170" ht="22.5" customHeight="1" x14ac:dyDescent="0.45">
      <c r="B357" s="133" t="str">
        <f>IF(Data!B356&lt;&gt;"",Data!B356,"")</f>
        <v/>
      </c>
      <c r="C357" s="158" t="str">
        <f>IF(Data!C356&lt;&gt;"",Data!C356,"")</f>
        <v/>
      </c>
      <c r="D357" s="106" t="str">
        <f>IF(Data!D356&lt;&gt;"",Data!D356,"")</f>
        <v/>
      </c>
      <c r="E357" s="140">
        <f>IF(AND(I357=1,Data!T356=0),0,IF(I357=999,999,Data!T356))</f>
        <v>999</v>
      </c>
      <c r="F357" s="140" t="str">
        <f t="shared" si="220"/>
        <v/>
      </c>
      <c r="G357" s="140" t="str">
        <f>IF(Data!K356&lt;&gt;"",Data!K356,"")</f>
        <v/>
      </c>
      <c r="H357" s="141" t="str">
        <f>IF(Data!L356&lt;&gt;"",Data!L356,"")</f>
        <v/>
      </c>
      <c r="I357" s="63">
        <f>IF(Data!M356&lt;&gt;"",Data!M356,"")</f>
        <v>999</v>
      </c>
      <c r="J357" s="63">
        <f t="shared" si="221"/>
        <v>0</v>
      </c>
      <c r="L357" s="64" t="str">
        <f t="shared" si="222"/>
        <v/>
      </c>
      <c r="M357" s="74"/>
      <c r="N357" s="63">
        <f t="shared" si="223"/>
        <v>0</v>
      </c>
      <c r="P357" s="64" t="str">
        <f t="shared" si="224"/>
        <v/>
      </c>
      <c r="R357" s="63">
        <f t="shared" si="225"/>
        <v>0</v>
      </c>
      <c r="S357" s="64" t="str">
        <f t="shared" si="226"/>
        <v/>
      </c>
      <c r="W357" s="310">
        <f t="shared" si="227"/>
        <v>999</v>
      </c>
      <c r="Y357" s="65">
        <f t="shared" si="228"/>
        <v>0</v>
      </c>
      <c r="Z357" s="65">
        <f t="shared" si="229"/>
        <v>0</v>
      </c>
      <c r="AA357" s="65">
        <f t="shared" si="230"/>
        <v>0</v>
      </c>
      <c r="AB357" s="65">
        <f t="shared" si="231"/>
        <v>0</v>
      </c>
      <c r="AC357" s="65">
        <f t="shared" si="232"/>
        <v>0</v>
      </c>
      <c r="AD357" s="65">
        <f t="shared" si="233"/>
        <v>0</v>
      </c>
      <c r="AE357" s="65">
        <f t="shared" si="234"/>
        <v>0</v>
      </c>
      <c r="AF357" s="65">
        <f t="shared" si="235"/>
        <v>0</v>
      </c>
      <c r="AG357" s="65">
        <f t="shared" si="236"/>
        <v>0</v>
      </c>
      <c r="AH357" s="65">
        <f t="shared" si="237"/>
        <v>0</v>
      </c>
      <c r="AI357" s="65">
        <f t="shared" si="238"/>
        <v>0</v>
      </c>
      <c r="AJ357" s="65">
        <f t="shared" si="239"/>
        <v>0</v>
      </c>
      <c r="AK357" s="65">
        <f t="shared" si="240"/>
        <v>0</v>
      </c>
      <c r="AL357" s="65">
        <f t="shared" si="241"/>
        <v>0</v>
      </c>
      <c r="AM357" s="65">
        <f t="shared" si="242"/>
        <v>0</v>
      </c>
      <c r="AN357" s="65">
        <f t="shared" si="243"/>
        <v>0</v>
      </c>
      <c r="AO357" s="65">
        <f t="shared" si="244"/>
        <v>0</v>
      </c>
      <c r="AP357" s="65">
        <f t="shared" si="245"/>
        <v>0</v>
      </c>
      <c r="AQ357" s="65">
        <f t="shared" si="246"/>
        <v>0</v>
      </c>
      <c r="AR357" s="65">
        <f t="shared" si="247"/>
        <v>0</v>
      </c>
      <c r="AS357" s="65">
        <f t="shared" si="248"/>
        <v>0</v>
      </c>
      <c r="AT357" s="65">
        <f t="shared" si="249"/>
        <v>0</v>
      </c>
      <c r="AU357" s="65">
        <f t="shared" si="250"/>
        <v>0</v>
      </c>
      <c r="AV357" s="65">
        <f t="shared" si="251"/>
        <v>0</v>
      </c>
      <c r="AW357" s="65">
        <f t="shared" si="252"/>
        <v>0</v>
      </c>
      <c r="AX357" s="65">
        <f t="shared" si="253"/>
        <v>0</v>
      </c>
      <c r="AY357" s="65">
        <f t="shared" si="254"/>
        <v>0</v>
      </c>
      <c r="AZ357" s="65">
        <f t="shared" si="255"/>
        <v>0</v>
      </c>
      <c r="BA357" s="65">
        <f t="shared" si="256"/>
        <v>0</v>
      </c>
      <c r="BB357" s="65">
        <f t="shared" si="257"/>
        <v>0</v>
      </c>
      <c r="BC357" s="65">
        <f t="shared" si="258"/>
        <v>0</v>
      </c>
      <c r="BD357" s="65">
        <f t="shared" si="259"/>
        <v>0</v>
      </c>
      <c r="BE357" s="65">
        <f t="shared" si="260"/>
        <v>0</v>
      </c>
      <c r="BF357" s="65">
        <f t="shared" si="261"/>
        <v>0</v>
      </c>
      <c r="BG357" s="65">
        <f t="shared" si="262"/>
        <v>0</v>
      </c>
      <c r="BI357" s="371">
        <v>2102</v>
      </c>
      <c r="BJ357" s="342">
        <v>15.489078993037834</v>
      </c>
      <c r="BK357" s="342">
        <v>18.626052662025224</v>
      </c>
      <c r="BL357" s="342">
        <v>20.194539496518917</v>
      </c>
      <c r="BM357" s="342">
        <v>21.763026331012611</v>
      </c>
      <c r="BN357" s="342">
        <v>24.9</v>
      </c>
      <c r="BO357" s="342">
        <v>31.599299699871374</v>
      </c>
      <c r="BP357" s="342">
        <v>34.948949549807061</v>
      </c>
      <c r="BQ357" s="342">
        <v>38.298599399742741</v>
      </c>
      <c r="BR357" s="342">
        <v>44.997899099614116</v>
      </c>
      <c r="BS357" s="65"/>
      <c r="BT357" s="371">
        <v>2102</v>
      </c>
      <c r="BU357" s="342">
        <v>111.33027215745525</v>
      </c>
      <c r="BV357" s="342">
        <v>116.75351477163683</v>
      </c>
      <c r="BW357" s="342">
        <v>119.46513607872762</v>
      </c>
      <c r="BX357" s="342">
        <v>122.17675738581842</v>
      </c>
      <c r="BY357" s="342">
        <v>127.6</v>
      </c>
      <c r="BZ357" s="342">
        <v>133.02324261418158</v>
      </c>
      <c r="CA357" s="342">
        <v>135.73486392127239</v>
      </c>
      <c r="CB357" s="342">
        <v>138.4464852283632</v>
      </c>
      <c r="CC357" s="342">
        <v>143.86972784254479</v>
      </c>
      <c r="CE357" s="385">
        <v>104</v>
      </c>
      <c r="CF357" s="342">
        <v>12.931335878641868</v>
      </c>
      <c r="CG357" s="342">
        <v>14.15422391909458</v>
      </c>
      <c r="CH357" s="342">
        <v>14.765667939320934</v>
      </c>
      <c r="CI357" s="342">
        <v>15.377111959547291</v>
      </c>
      <c r="CJ357" s="342">
        <v>16.600000000000001</v>
      </c>
      <c r="CK357" s="342">
        <v>18.460916583297603</v>
      </c>
      <c r="CL357" s="342">
        <v>19.391374874946404</v>
      </c>
      <c r="CM357" s="342">
        <v>20.321833166595209</v>
      </c>
      <c r="CN357" s="342">
        <v>22.182749749892814</v>
      </c>
      <c r="CO357" s="342">
        <v>12.571828742930645</v>
      </c>
      <c r="CP357" s="342">
        <v>13.847885828620429</v>
      </c>
      <c r="CQ357" s="342">
        <v>14.485914371465324</v>
      </c>
      <c r="CR357" s="342">
        <v>15.123942914310215</v>
      </c>
      <c r="CS357" s="342">
        <v>16.399999999999999</v>
      </c>
      <c r="CT357" s="342">
        <v>18.2609165832976</v>
      </c>
      <c r="CU357" s="342">
        <v>19.191374874946401</v>
      </c>
      <c r="CV357" s="342">
        <v>20.121833166595206</v>
      </c>
      <c r="CW357" s="342">
        <v>21.982749749892811</v>
      </c>
      <c r="CY357" s="101">
        <f t="shared" si="263"/>
        <v>0</v>
      </c>
      <c r="CZ357" s="101"/>
      <c r="DA357" s="101"/>
      <c r="DB357" s="311"/>
      <c r="DC357" s="311"/>
      <c r="DD357" s="311"/>
      <c r="DE357" s="311"/>
      <c r="DF357" s="311"/>
      <c r="DP357" s="311"/>
      <c r="DQ357" s="311"/>
      <c r="DR357" s="311"/>
      <c r="DS357" s="311"/>
      <c r="DT357" s="311"/>
      <c r="DU357" s="311"/>
      <c r="DV357" s="311"/>
      <c r="DW357" s="311"/>
      <c r="DX357" s="101"/>
      <c r="DY357" s="101"/>
      <c r="DZ357" s="101"/>
      <c r="EA357" s="101"/>
      <c r="EB357" s="101"/>
      <c r="EC357" s="101"/>
      <c r="ED357" s="101"/>
      <c r="EE357" s="311"/>
      <c r="EF357" s="101"/>
      <c r="EG357" s="101"/>
      <c r="EH357" s="101"/>
      <c r="EI357" s="101"/>
      <c r="EJ357" s="105"/>
      <c r="EK357" s="105"/>
      <c r="EL357" s="69"/>
      <c r="EM357" s="68"/>
      <c r="EN357" s="68"/>
      <c r="EO357" s="68"/>
      <c r="EP357" s="68"/>
      <c r="EQ357" s="68"/>
      <c r="ER357" s="68"/>
      <c r="ES357" s="15"/>
      <c r="ET357" s="15"/>
      <c r="EU357" s="105"/>
      <c r="EV357" s="105"/>
      <c r="EW357" s="105"/>
      <c r="EX357" s="105"/>
      <c r="EY357" s="105"/>
      <c r="EZ357" s="105"/>
      <c r="FA357" s="67"/>
      <c r="FB357" s="105"/>
      <c r="FC357" s="105"/>
      <c r="FD357" s="105"/>
      <c r="FE357" s="105"/>
      <c r="FF357" s="105"/>
      <c r="FG357" s="105"/>
      <c r="FH357" s="67"/>
      <c r="FI357" s="67"/>
      <c r="FJ357" s="67"/>
      <c r="FK357" s="67"/>
      <c r="FL357" s="67"/>
      <c r="FM357" s="67"/>
      <c r="FN357" s="67"/>
    </row>
    <row r="358" spans="2:170" ht="22.5" customHeight="1" x14ac:dyDescent="0.45">
      <c r="B358" s="133" t="str">
        <f>IF(Data!B357&lt;&gt;"",Data!B357,"")</f>
        <v/>
      </c>
      <c r="C358" s="158" t="str">
        <f>IF(Data!C357&lt;&gt;"",Data!C357,"")</f>
        <v/>
      </c>
      <c r="D358" s="106" t="str">
        <f>IF(Data!D357&lt;&gt;"",Data!D357,"")</f>
        <v/>
      </c>
      <c r="E358" s="140">
        <f>IF(AND(I358=1,Data!T357=0),0,IF(I358=999,999,Data!T357))</f>
        <v>999</v>
      </c>
      <c r="F358" s="140" t="str">
        <f t="shared" si="220"/>
        <v/>
      </c>
      <c r="G358" s="140" t="str">
        <f>IF(Data!K357&lt;&gt;"",Data!K357,"")</f>
        <v/>
      </c>
      <c r="H358" s="141" t="str">
        <f>IF(Data!L357&lt;&gt;"",Data!L357,"")</f>
        <v/>
      </c>
      <c r="I358" s="63">
        <f>IF(Data!M357&lt;&gt;"",Data!M357,"")</f>
        <v>999</v>
      </c>
      <c r="J358" s="63">
        <f t="shared" si="221"/>
        <v>0</v>
      </c>
      <c r="L358" s="64" t="str">
        <f t="shared" si="222"/>
        <v/>
      </c>
      <c r="M358" s="74"/>
      <c r="N358" s="63">
        <f t="shared" si="223"/>
        <v>0</v>
      </c>
      <c r="P358" s="64" t="str">
        <f t="shared" si="224"/>
        <v/>
      </c>
      <c r="R358" s="63">
        <f t="shared" si="225"/>
        <v>0</v>
      </c>
      <c r="S358" s="64" t="str">
        <f t="shared" si="226"/>
        <v/>
      </c>
      <c r="W358" s="310">
        <f t="shared" si="227"/>
        <v>999</v>
      </c>
      <c r="Y358" s="65">
        <f t="shared" si="228"/>
        <v>0</v>
      </c>
      <c r="Z358" s="65">
        <f t="shared" si="229"/>
        <v>0</v>
      </c>
      <c r="AA358" s="65">
        <f t="shared" si="230"/>
        <v>0</v>
      </c>
      <c r="AB358" s="65">
        <f t="shared" si="231"/>
        <v>0</v>
      </c>
      <c r="AC358" s="65">
        <f t="shared" si="232"/>
        <v>0</v>
      </c>
      <c r="AD358" s="65">
        <f t="shared" si="233"/>
        <v>0</v>
      </c>
      <c r="AE358" s="65">
        <f t="shared" si="234"/>
        <v>0</v>
      </c>
      <c r="AF358" s="65">
        <f t="shared" si="235"/>
        <v>0</v>
      </c>
      <c r="AG358" s="65">
        <f t="shared" si="236"/>
        <v>0</v>
      </c>
      <c r="AH358" s="65">
        <f t="shared" si="237"/>
        <v>0</v>
      </c>
      <c r="AI358" s="65">
        <f t="shared" si="238"/>
        <v>0</v>
      </c>
      <c r="AJ358" s="65">
        <f t="shared" si="239"/>
        <v>0</v>
      </c>
      <c r="AK358" s="65">
        <f t="shared" si="240"/>
        <v>0</v>
      </c>
      <c r="AL358" s="65">
        <f t="shared" si="241"/>
        <v>0</v>
      </c>
      <c r="AM358" s="65">
        <f t="shared" si="242"/>
        <v>0</v>
      </c>
      <c r="AN358" s="65">
        <f t="shared" si="243"/>
        <v>0</v>
      </c>
      <c r="AO358" s="65">
        <f t="shared" si="244"/>
        <v>0</v>
      </c>
      <c r="AP358" s="65">
        <f t="shared" si="245"/>
        <v>0</v>
      </c>
      <c r="AQ358" s="65">
        <f t="shared" si="246"/>
        <v>0</v>
      </c>
      <c r="AR358" s="65">
        <f t="shared" si="247"/>
        <v>0</v>
      </c>
      <c r="AS358" s="65">
        <f t="shared" si="248"/>
        <v>0</v>
      </c>
      <c r="AT358" s="65">
        <f t="shared" si="249"/>
        <v>0</v>
      </c>
      <c r="AU358" s="65">
        <f t="shared" si="250"/>
        <v>0</v>
      </c>
      <c r="AV358" s="65">
        <f t="shared" si="251"/>
        <v>0</v>
      </c>
      <c r="AW358" s="65">
        <f t="shared" si="252"/>
        <v>0</v>
      </c>
      <c r="AX358" s="65">
        <f t="shared" si="253"/>
        <v>0</v>
      </c>
      <c r="AY358" s="65">
        <f t="shared" si="254"/>
        <v>0</v>
      </c>
      <c r="AZ358" s="65">
        <f t="shared" si="255"/>
        <v>0</v>
      </c>
      <c r="BA358" s="65">
        <f t="shared" si="256"/>
        <v>0</v>
      </c>
      <c r="BB358" s="65">
        <f t="shared" si="257"/>
        <v>0</v>
      </c>
      <c r="BC358" s="65">
        <f t="shared" si="258"/>
        <v>0</v>
      </c>
      <c r="BD358" s="65">
        <f t="shared" si="259"/>
        <v>0</v>
      </c>
      <c r="BE358" s="65">
        <f t="shared" si="260"/>
        <v>0</v>
      </c>
      <c r="BF358" s="65">
        <f t="shared" si="261"/>
        <v>0</v>
      </c>
      <c r="BG358" s="65">
        <f t="shared" si="262"/>
        <v>0</v>
      </c>
      <c r="BI358" s="371">
        <v>2103</v>
      </c>
      <c r="BJ358" s="342">
        <v>15.470064721615389</v>
      </c>
      <c r="BK358" s="342">
        <v>18.713376481076928</v>
      </c>
      <c r="BL358" s="342">
        <v>20.335032360807695</v>
      </c>
      <c r="BM358" s="342">
        <v>21.956688240538462</v>
      </c>
      <c r="BN358" s="342">
        <v>25.2</v>
      </c>
      <c r="BO358" s="342">
        <v>32.005637790345517</v>
      </c>
      <c r="BP358" s="342">
        <v>35.408456685518274</v>
      </c>
      <c r="BQ358" s="342">
        <v>38.811275580691046</v>
      </c>
      <c r="BR358" s="342">
        <v>45.616913371036567</v>
      </c>
      <c r="BS358" s="65"/>
      <c r="BT358" s="371">
        <v>2103</v>
      </c>
      <c r="BU358" s="342">
        <v>111.73027215745523</v>
      </c>
      <c r="BV358" s="342">
        <v>117.15351477163682</v>
      </c>
      <c r="BW358" s="342">
        <v>119.86513607872762</v>
      </c>
      <c r="BX358" s="342">
        <v>122.57675738581841</v>
      </c>
      <c r="BY358" s="342">
        <v>128</v>
      </c>
      <c r="BZ358" s="342">
        <v>133.52958070465573</v>
      </c>
      <c r="CA358" s="342">
        <v>136.29437105698361</v>
      </c>
      <c r="CB358" s="342">
        <v>139.05916140931149</v>
      </c>
      <c r="CC358" s="342">
        <v>144.58874211396721</v>
      </c>
      <c r="CE358" s="385">
        <v>104.25</v>
      </c>
      <c r="CF358" s="342">
        <v>13.006335878641867</v>
      </c>
      <c r="CG358" s="342">
        <v>14.229223919094579</v>
      </c>
      <c r="CH358" s="342">
        <v>14.840667939320934</v>
      </c>
      <c r="CI358" s="342">
        <v>15.45211195954729</v>
      </c>
      <c r="CJ358" s="342">
        <v>16.675000000000001</v>
      </c>
      <c r="CK358" s="342">
        <v>18.535916583297603</v>
      </c>
      <c r="CL358" s="342">
        <v>19.466374874946403</v>
      </c>
      <c r="CM358" s="342">
        <v>20.396833166595208</v>
      </c>
      <c r="CN358" s="342">
        <v>22.257749749892813</v>
      </c>
      <c r="CO358" s="342">
        <v>12.606951959002838</v>
      </c>
      <c r="CP358" s="342">
        <v>13.896301306001892</v>
      </c>
      <c r="CQ358" s="342">
        <v>14.54097597950142</v>
      </c>
      <c r="CR358" s="342">
        <v>15.185650653000945</v>
      </c>
      <c r="CS358" s="342">
        <v>16.475000000000001</v>
      </c>
      <c r="CT358" s="342">
        <v>18.349208844606871</v>
      </c>
      <c r="CU358" s="342">
        <v>19.286313266910305</v>
      </c>
      <c r="CV358" s="342">
        <v>20.223417689213743</v>
      </c>
      <c r="CW358" s="342">
        <v>22.097626533820616</v>
      </c>
      <c r="CY358" s="101">
        <f t="shared" si="263"/>
        <v>0</v>
      </c>
      <c r="CZ358" s="101"/>
      <c r="DA358" s="101"/>
      <c r="DB358" s="311"/>
      <c r="DC358" s="311"/>
      <c r="DD358" s="311"/>
      <c r="DE358" s="311"/>
      <c r="DF358" s="311"/>
      <c r="DP358" s="311"/>
      <c r="DQ358" s="311"/>
      <c r="DR358" s="311"/>
      <c r="DS358" s="311"/>
      <c r="DT358" s="311"/>
      <c r="DU358" s="311"/>
      <c r="DV358" s="311"/>
      <c r="DW358" s="311"/>
      <c r="DX358" s="101"/>
      <c r="DY358" s="101"/>
      <c r="DZ358" s="101"/>
      <c r="EA358" s="101"/>
      <c r="EB358" s="101"/>
      <c r="EC358" s="101"/>
      <c r="ED358" s="101"/>
      <c r="EE358" s="311"/>
      <c r="EF358" s="101"/>
      <c r="EG358" s="101"/>
      <c r="EH358" s="101"/>
      <c r="EI358" s="101"/>
      <c r="EJ358" s="105"/>
      <c r="EK358" s="105"/>
      <c r="EL358" s="69"/>
      <c r="EM358" s="68"/>
      <c r="EN358" s="68"/>
      <c r="EO358" s="68"/>
      <c r="EP358" s="68"/>
      <c r="EQ358" s="68"/>
      <c r="ER358" s="68"/>
      <c r="ES358" s="15"/>
      <c r="ET358" s="15"/>
      <c r="EU358" s="105"/>
      <c r="EV358" s="105"/>
      <c r="EW358" s="105"/>
      <c r="EX358" s="105"/>
      <c r="EY358" s="105"/>
      <c r="EZ358" s="105"/>
      <c r="FA358" s="67"/>
      <c r="FB358" s="105"/>
      <c r="FC358" s="105"/>
      <c r="FD358" s="105"/>
      <c r="FE358" s="105"/>
      <c r="FF358" s="105"/>
      <c r="FG358" s="105"/>
      <c r="FH358" s="67"/>
      <c r="FI358" s="67"/>
      <c r="FJ358" s="67"/>
      <c r="FK358" s="67"/>
      <c r="FL358" s="67"/>
      <c r="FM358" s="67"/>
      <c r="FN358" s="67"/>
    </row>
    <row r="359" spans="2:170" ht="22.5" customHeight="1" x14ac:dyDescent="0.45">
      <c r="B359" s="133" t="str">
        <f>IF(Data!B358&lt;&gt;"",Data!B358,"")</f>
        <v/>
      </c>
      <c r="C359" s="158" t="str">
        <f>IF(Data!C358&lt;&gt;"",Data!C358,"")</f>
        <v/>
      </c>
      <c r="D359" s="106" t="str">
        <f>IF(Data!D358&lt;&gt;"",Data!D358,"")</f>
        <v/>
      </c>
      <c r="E359" s="140">
        <f>IF(AND(I359=1,Data!T358=0),0,IF(I359=999,999,Data!T358))</f>
        <v>999</v>
      </c>
      <c r="F359" s="140" t="str">
        <f t="shared" si="220"/>
        <v/>
      </c>
      <c r="G359" s="140" t="str">
        <f>IF(Data!K358&lt;&gt;"",Data!K358,"")</f>
        <v/>
      </c>
      <c r="H359" s="141" t="str">
        <f>IF(Data!L358&lt;&gt;"",Data!L358,"")</f>
        <v/>
      </c>
      <c r="I359" s="63">
        <f>IF(Data!M358&lt;&gt;"",Data!M358,"")</f>
        <v>999</v>
      </c>
      <c r="J359" s="63">
        <f t="shared" si="221"/>
        <v>0</v>
      </c>
      <c r="L359" s="64" t="str">
        <f t="shared" si="222"/>
        <v/>
      </c>
      <c r="M359" s="74"/>
      <c r="N359" s="63">
        <f t="shared" si="223"/>
        <v>0</v>
      </c>
      <c r="P359" s="64" t="str">
        <f t="shared" si="224"/>
        <v/>
      </c>
      <c r="R359" s="63">
        <f t="shared" si="225"/>
        <v>0</v>
      </c>
      <c r="S359" s="64" t="str">
        <f t="shared" si="226"/>
        <v/>
      </c>
      <c r="W359" s="310">
        <f t="shared" si="227"/>
        <v>999</v>
      </c>
      <c r="Y359" s="65">
        <f t="shared" si="228"/>
        <v>0</v>
      </c>
      <c r="Z359" s="65">
        <f t="shared" si="229"/>
        <v>0</v>
      </c>
      <c r="AA359" s="65">
        <f t="shared" si="230"/>
        <v>0</v>
      </c>
      <c r="AB359" s="65">
        <f t="shared" si="231"/>
        <v>0</v>
      </c>
      <c r="AC359" s="65">
        <f t="shared" si="232"/>
        <v>0</v>
      </c>
      <c r="AD359" s="65">
        <f t="shared" si="233"/>
        <v>0</v>
      </c>
      <c r="AE359" s="65">
        <f t="shared" si="234"/>
        <v>0</v>
      </c>
      <c r="AF359" s="65">
        <f t="shared" si="235"/>
        <v>0</v>
      </c>
      <c r="AG359" s="65">
        <f t="shared" si="236"/>
        <v>0</v>
      </c>
      <c r="AH359" s="65">
        <f t="shared" si="237"/>
        <v>0</v>
      </c>
      <c r="AI359" s="65">
        <f t="shared" si="238"/>
        <v>0</v>
      </c>
      <c r="AJ359" s="65">
        <f t="shared" si="239"/>
        <v>0</v>
      </c>
      <c r="AK359" s="65">
        <f t="shared" si="240"/>
        <v>0</v>
      </c>
      <c r="AL359" s="65">
        <f t="shared" si="241"/>
        <v>0</v>
      </c>
      <c r="AM359" s="65">
        <f t="shared" si="242"/>
        <v>0</v>
      </c>
      <c r="AN359" s="65">
        <f t="shared" si="243"/>
        <v>0</v>
      </c>
      <c r="AO359" s="65">
        <f t="shared" si="244"/>
        <v>0</v>
      </c>
      <c r="AP359" s="65">
        <f t="shared" si="245"/>
        <v>0</v>
      </c>
      <c r="AQ359" s="65">
        <f t="shared" si="246"/>
        <v>0</v>
      </c>
      <c r="AR359" s="65">
        <f t="shared" si="247"/>
        <v>0</v>
      </c>
      <c r="AS359" s="65">
        <f t="shared" si="248"/>
        <v>0</v>
      </c>
      <c r="AT359" s="65">
        <f t="shared" si="249"/>
        <v>0</v>
      </c>
      <c r="AU359" s="65">
        <f t="shared" si="250"/>
        <v>0</v>
      </c>
      <c r="AV359" s="65">
        <f t="shared" si="251"/>
        <v>0</v>
      </c>
      <c r="AW359" s="65">
        <f t="shared" si="252"/>
        <v>0</v>
      </c>
      <c r="AX359" s="65">
        <f t="shared" si="253"/>
        <v>0</v>
      </c>
      <c r="AY359" s="65">
        <f t="shared" si="254"/>
        <v>0</v>
      </c>
      <c r="AZ359" s="65">
        <f t="shared" si="255"/>
        <v>0</v>
      </c>
      <c r="BA359" s="65">
        <f t="shared" si="256"/>
        <v>0</v>
      </c>
      <c r="BB359" s="65">
        <f t="shared" si="257"/>
        <v>0</v>
      </c>
      <c r="BC359" s="65">
        <f t="shared" si="258"/>
        <v>0</v>
      </c>
      <c r="BD359" s="65">
        <f t="shared" si="259"/>
        <v>0</v>
      </c>
      <c r="BE359" s="65">
        <f t="shared" si="260"/>
        <v>0</v>
      </c>
      <c r="BF359" s="65">
        <f t="shared" si="261"/>
        <v>0</v>
      </c>
      <c r="BG359" s="65">
        <f t="shared" si="262"/>
        <v>0</v>
      </c>
      <c r="BI359" s="371">
        <v>2104</v>
      </c>
      <c r="BJ359" s="342">
        <v>15.6</v>
      </c>
      <c r="BK359" s="342">
        <v>18.913376481076924</v>
      </c>
      <c r="BL359" s="342">
        <v>20.535032360807691</v>
      </c>
      <c r="BM359" s="342">
        <v>22.156688240538461</v>
      </c>
      <c r="BN359" s="342">
        <v>25.4</v>
      </c>
      <c r="BO359" s="342">
        <v>32.311975880819666</v>
      </c>
      <c r="BP359" s="342">
        <v>35.7679638212295</v>
      </c>
      <c r="BQ359" s="342">
        <v>39.223951761639341</v>
      </c>
      <c r="BR359" s="342">
        <v>46.135927642459009</v>
      </c>
      <c r="BS359" s="65"/>
      <c r="BT359" s="371">
        <v>2104</v>
      </c>
      <c r="BU359" s="342">
        <v>112.13027215745524</v>
      </c>
      <c r="BV359" s="342">
        <v>117.55351477163683</v>
      </c>
      <c r="BW359" s="342">
        <v>120.26513607872762</v>
      </c>
      <c r="BX359" s="342">
        <v>122.97675738581842</v>
      </c>
      <c r="BY359" s="342">
        <v>128.4</v>
      </c>
      <c r="BZ359" s="342">
        <v>134.03591879512987</v>
      </c>
      <c r="CA359" s="342">
        <v>136.85387819269482</v>
      </c>
      <c r="CB359" s="342">
        <v>139.67183759025977</v>
      </c>
      <c r="CC359" s="342">
        <v>145.30775638538967</v>
      </c>
      <c r="CE359" s="385">
        <v>104.5</v>
      </c>
      <c r="CF359" s="342">
        <v>13.081335878641868</v>
      </c>
      <c r="CG359" s="342">
        <v>14.304223919094579</v>
      </c>
      <c r="CH359" s="342">
        <v>14.915667939320933</v>
      </c>
      <c r="CI359" s="342">
        <v>15.527111959547289</v>
      </c>
      <c r="CJ359" s="342">
        <v>16.75</v>
      </c>
      <c r="CK359" s="342">
        <v>18.610916583297602</v>
      </c>
      <c r="CL359" s="342">
        <v>19.541374874946403</v>
      </c>
      <c r="CM359" s="342">
        <v>20.471833166595207</v>
      </c>
      <c r="CN359" s="342">
        <v>22.332749749892812</v>
      </c>
      <c r="CO359" s="342">
        <v>12.642075175075032</v>
      </c>
      <c r="CP359" s="342">
        <v>13.944716783383354</v>
      </c>
      <c r="CQ359" s="342">
        <v>14.596037587537516</v>
      </c>
      <c r="CR359" s="342">
        <v>15.247358391691677</v>
      </c>
      <c r="CS359" s="342">
        <v>16.55</v>
      </c>
      <c r="CT359" s="342">
        <v>18.437501105916141</v>
      </c>
      <c r="CU359" s="342">
        <v>19.381251658874209</v>
      </c>
      <c r="CV359" s="342">
        <v>20.325002211832281</v>
      </c>
      <c r="CW359" s="342">
        <v>22.212503317748421</v>
      </c>
      <c r="CY359" s="101">
        <f t="shared" si="263"/>
        <v>0</v>
      </c>
      <c r="CZ359" s="101"/>
      <c r="DA359" s="101"/>
      <c r="DB359" s="311"/>
      <c r="DC359" s="311"/>
      <c r="DD359" s="311"/>
      <c r="DE359" s="311"/>
      <c r="DF359" s="311"/>
      <c r="DP359" s="311"/>
      <c r="DQ359" s="311"/>
      <c r="DR359" s="311"/>
      <c r="DS359" s="311"/>
      <c r="DT359" s="311"/>
      <c r="DU359" s="311"/>
      <c r="DV359" s="311"/>
      <c r="DW359" s="311"/>
      <c r="DX359" s="101"/>
      <c r="DY359" s="101"/>
      <c r="DZ359" s="101"/>
      <c r="EA359" s="101"/>
      <c r="EB359" s="101"/>
      <c r="EC359" s="101"/>
      <c r="ED359" s="101"/>
      <c r="EE359" s="311"/>
      <c r="EF359" s="101"/>
      <c r="EG359" s="101"/>
      <c r="EH359" s="101"/>
      <c r="EI359" s="101"/>
      <c r="EJ359" s="105"/>
      <c r="EK359" s="105"/>
      <c r="EL359" s="69"/>
      <c r="EM359" s="68"/>
      <c r="EN359" s="68"/>
      <c r="EO359" s="68"/>
      <c r="EP359" s="68"/>
      <c r="EQ359" s="68"/>
      <c r="ER359" s="68"/>
      <c r="ES359" s="15"/>
      <c r="ET359" s="15"/>
      <c r="EU359" s="105"/>
      <c r="EV359" s="105"/>
      <c r="EW359" s="105"/>
      <c r="EX359" s="105"/>
      <c r="EY359" s="105"/>
      <c r="EZ359" s="105"/>
      <c r="FA359" s="67"/>
      <c r="FB359" s="105"/>
      <c r="FC359" s="105"/>
      <c r="FD359" s="105"/>
      <c r="FE359" s="105"/>
      <c r="FF359" s="105"/>
      <c r="FG359" s="105"/>
      <c r="FH359" s="67"/>
      <c r="FI359" s="67"/>
      <c r="FJ359" s="67"/>
      <c r="FK359" s="67"/>
      <c r="FL359" s="67"/>
      <c r="FM359" s="67"/>
      <c r="FN359" s="67"/>
    </row>
    <row r="360" spans="2:170" ht="22.5" customHeight="1" x14ac:dyDescent="0.45">
      <c r="B360" s="133" t="str">
        <f>IF(Data!B359&lt;&gt;"",Data!B359,"")</f>
        <v/>
      </c>
      <c r="C360" s="158" t="str">
        <f>IF(Data!C359&lt;&gt;"",Data!C359,"")</f>
        <v/>
      </c>
      <c r="D360" s="106" t="str">
        <f>IF(Data!D359&lt;&gt;"",Data!D359,"")</f>
        <v/>
      </c>
      <c r="E360" s="140">
        <f>IF(AND(I360=1,Data!T359=0),0,IF(I360=999,999,Data!T359))</f>
        <v>999</v>
      </c>
      <c r="F360" s="140" t="str">
        <f t="shared" si="220"/>
        <v/>
      </c>
      <c r="G360" s="140" t="str">
        <f>IF(Data!K359&lt;&gt;"",Data!K359,"")</f>
        <v/>
      </c>
      <c r="H360" s="141" t="str">
        <f>IF(Data!L359&lt;&gt;"",Data!L359,"")</f>
        <v/>
      </c>
      <c r="I360" s="63">
        <f>IF(Data!M359&lt;&gt;"",Data!M359,"")</f>
        <v>999</v>
      </c>
      <c r="J360" s="63">
        <f t="shared" si="221"/>
        <v>0</v>
      </c>
      <c r="L360" s="64" t="str">
        <f t="shared" si="222"/>
        <v/>
      </c>
      <c r="M360" s="74"/>
      <c r="N360" s="63">
        <f t="shared" si="223"/>
        <v>0</v>
      </c>
      <c r="P360" s="64" t="str">
        <f t="shared" si="224"/>
        <v/>
      </c>
      <c r="R360" s="63">
        <f t="shared" si="225"/>
        <v>0</v>
      </c>
      <c r="S360" s="64" t="str">
        <f t="shared" si="226"/>
        <v/>
      </c>
      <c r="W360" s="310">
        <f t="shared" si="227"/>
        <v>999</v>
      </c>
      <c r="Y360" s="65">
        <f t="shared" si="228"/>
        <v>0</v>
      </c>
      <c r="Z360" s="65">
        <f t="shared" si="229"/>
        <v>0</v>
      </c>
      <c r="AA360" s="65">
        <f t="shared" si="230"/>
        <v>0</v>
      </c>
      <c r="AB360" s="65">
        <f t="shared" si="231"/>
        <v>0</v>
      </c>
      <c r="AC360" s="65">
        <f t="shared" si="232"/>
        <v>0</v>
      </c>
      <c r="AD360" s="65">
        <f t="shared" si="233"/>
        <v>0</v>
      </c>
      <c r="AE360" s="65">
        <f t="shared" si="234"/>
        <v>0</v>
      </c>
      <c r="AF360" s="65">
        <f t="shared" si="235"/>
        <v>0</v>
      </c>
      <c r="AG360" s="65">
        <f t="shared" si="236"/>
        <v>0</v>
      </c>
      <c r="AH360" s="65">
        <f t="shared" si="237"/>
        <v>0</v>
      </c>
      <c r="AI360" s="65">
        <f t="shared" si="238"/>
        <v>0</v>
      </c>
      <c r="AJ360" s="65">
        <f t="shared" si="239"/>
        <v>0</v>
      </c>
      <c r="AK360" s="65">
        <f t="shared" si="240"/>
        <v>0</v>
      </c>
      <c r="AL360" s="65">
        <f t="shared" si="241"/>
        <v>0</v>
      </c>
      <c r="AM360" s="65">
        <f t="shared" si="242"/>
        <v>0</v>
      </c>
      <c r="AN360" s="65">
        <f t="shared" si="243"/>
        <v>0</v>
      </c>
      <c r="AO360" s="65">
        <f t="shared" si="244"/>
        <v>0</v>
      </c>
      <c r="AP360" s="65">
        <f t="shared" si="245"/>
        <v>0</v>
      </c>
      <c r="AQ360" s="65">
        <f t="shared" si="246"/>
        <v>0</v>
      </c>
      <c r="AR360" s="65">
        <f t="shared" si="247"/>
        <v>0</v>
      </c>
      <c r="AS360" s="65">
        <f t="shared" si="248"/>
        <v>0</v>
      </c>
      <c r="AT360" s="65">
        <f t="shared" si="249"/>
        <v>0</v>
      </c>
      <c r="AU360" s="65">
        <f t="shared" si="250"/>
        <v>0</v>
      </c>
      <c r="AV360" s="65">
        <f t="shared" si="251"/>
        <v>0</v>
      </c>
      <c r="AW360" s="65">
        <f t="shared" si="252"/>
        <v>0</v>
      </c>
      <c r="AX360" s="65">
        <f t="shared" si="253"/>
        <v>0</v>
      </c>
      <c r="AY360" s="65">
        <f t="shared" si="254"/>
        <v>0</v>
      </c>
      <c r="AZ360" s="65">
        <f t="shared" si="255"/>
        <v>0</v>
      </c>
      <c r="BA360" s="65">
        <f t="shared" si="256"/>
        <v>0</v>
      </c>
      <c r="BB360" s="65">
        <f t="shared" si="257"/>
        <v>0</v>
      </c>
      <c r="BC360" s="65">
        <f t="shared" si="258"/>
        <v>0</v>
      </c>
      <c r="BD360" s="65">
        <f t="shared" si="259"/>
        <v>0</v>
      </c>
      <c r="BE360" s="65">
        <f t="shared" si="260"/>
        <v>0</v>
      </c>
      <c r="BF360" s="65">
        <f t="shared" si="261"/>
        <v>0</v>
      </c>
      <c r="BG360" s="65">
        <f t="shared" si="262"/>
        <v>0</v>
      </c>
      <c r="BI360" s="371">
        <v>2105</v>
      </c>
      <c r="BJ360" s="342">
        <v>15.6</v>
      </c>
      <c r="BK360" s="342">
        <v>19.000700300128628</v>
      </c>
      <c r="BL360" s="342">
        <v>20.675525225096468</v>
      </c>
      <c r="BM360" s="342">
        <v>22.350350150064312</v>
      </c>
      <c r="BN360" s="342">
        <v>25.7</v>
      </c>
      <c r="BO360" s="342">
        <v>32.718313971293817</v>
      </c>
      <c r="BP360" s="342">
        <v>36.227470956940728</v>
      </c>
      <c r="BQ360" s="342">
        <v>39.736627942587639</v>
      </c>
      <c r="BR360" s="342">
        <v>46.754941913881453</v>
      </c>
      <c r="BS360" s="65"/>
      <c r="BT360" s="371">
        <v>2105</v>
      </c>
      <c r="BU360" s="342">
        <v>112.470765021744</v>
      </c>
      <c r="BV360" s="342">
        <v>117.94717668116267</v>
      </c>
      <c r="BW360" s="342">
        <v>120.68538251087199</v>
      </c>
      <c r="BX360" s="342">
        <v>123.42358834058133</v>
      </c>
      <c r="BY360" s="342">
        <v>128.9</v>
      </c>
      <c r="BZ360" s="342">
        <v>134.58908784036697</v>
      </c>
      <c r="CA360" s="342">
        <v>137.43363176055044</v>
      </c>
      <c r="CB360" s="342">
        <v>140.27817568073391</v>
      </c>
      <c r="CC360" s="342">
        <v>145.96726352110088</v>
      </c>
      <c r="CE360" s="385">
        <v>104.75</v>
      </c>
      <c r="CF360" s="342">
        <v>13.156335878641869</v>
      </c>
      <c r="CG360" s="342">
        <v>14.379223919094578</v>
      </c>
      <c r="CH360" s="342">
        <v>14.990667939320932</v>
      </c>
      <c r="CI360" s="342">
        <v>15.602111959547289</v>
      </c>
      <c r="CJ360" s="342">
        <v>16.824999999999999</v>
      </c>
      <c r="CK360" s="342">
        <v>18.685916583297601</v>
      </c>
      <c r="CL360" s="342">
        <v>19.616374874946402</v>
      </c>
      <c r="CM360" s="342">
        <v>20.546833166595206</v>
      </c>
      <c r="CN360" s="342">
        <v>22.407749749892812</v>
      </c>
      <c r="CO360" s="342">
        <v>12.677198391147225</v>
      </c>
      <c r="CP360" s="342">
        <v>13.993132260764817</v>
      </c>
      <c r="CQ360" s="342">
        <v>14.651099195573615</v>
      </c>
      <c r="CR360" s="342">
        <v>15.309066130382408</v>
      </c>
      <c r="CS360" s="342">
        <v>16.625</v>
      </c>
      <c r="CT360" s="342">
        <v>18.525793367225411</v>
      </c>
      <c r="CU360" s="342">
        <v>19.476190050838113</v>
      </c>
      <c r="CV360" s="342">
        <v>20.426586734450819</v>
      </c>
      <c r="CW360" s="342">
        <v>22.327380101676226</v>
      </c>
      <c r="CY360" s="101">
        <f t="shared" si="263"/>
        <v>0</v>
      </c>
      <c r="CZ360" s="101"/>
      <c r="DA360" s="101"/>
      <c r="DB360" s="311"/>
      <c r="DC360" s="311"/>
      <c r="DD360" s="311"/>
      <c r="DE360" s="311"/>
      <c r="DF360" s="311"/>
      <c r="DP360" s="311"/>
      <c r="DQ360" s="311"/>
      <c r="DR360" s="311"/>
      <c r="DS360" s="311"/>
      <c r="DT360" s="311"/>
      <c r="DU360" s="311"/>
      <c r="DV360" s="311"/>
      <c r="DW360" s="311"/>
      <c r="DX360" s="101"/>
      <c r="DY360" s="101"/>
      <c r="DZ360" s="101"/>
      <c r="EA360" s="101"/>
      <c r="EB360" s="101"/>
      <c r="EC360" s="101"/>
      <c r="ED360" s="101"/>
      <c r="EE360" s="311"/>
      <c r="EF360" s="101"/>
      <c r="EG360" s="101"/>
      <c r="EH360" s="101"/>
      <c r="EI360" s="101"/>
      <c r="EJ360" s="105"/>
      <c r="EK360" s="105"/>
      <c r="EL360" s="69"/>
      <c r="EM360" s="68"/>
      <c r="EN360" s="68"/>
      <c r="EO360" s="68"/>
      <c r="EP360" s="68"/>
      <c r="EQ360" s="68"/>
      <c r="ER360" s="68"/>
      <c r="ES360" s="15"/>
      <c r="ET360" s="15"/>
      <c r="EU360" s="105"/>
      <c r="EV360" s="105"/>
      <c r="EW360" s="105"/>
      <c r="EX360" s="105"/>
      <c r="EY360" s="105"/>
      <c r="EZ360" s="105"/>
      <c r="FA360" s="67"/>
      <c r="FB360" s="105"/>
      <c r="FC360" s="105"/>
      <c r="FD360" s="105"/>
      <c r="FE360" s="105"/>
      <c r="FF360" s="105"/>
      <c r="FG360" s="105"/>
      <c r="FH360" s="67"/>
      <c r="FI360" s="67"/>
      <c r="FJ360" s="67"/>
      <c r="FK360" s="67"/>
      <c r="FL360" s="67"/>
      <c r="FM360" s="67"/>
      <c r="FN360" s="67"/>
    </row>
    <row r="361" spans="2:170" ht="22.5" customHeight="1" x14ac:dyDescent="0.45">
      <c r="B361" s="133" t="str">
        <f>IF(Data!B360&lt;&gt;"",Data!B360,"")</f>
        <v/>
      </c>
      <c r="C361" s="158" t="str">
        <f>IF(Data!C360&lt;&gt;"",Data!C360,"")</f>
        <v/>
      </c>
      <c r="D361" s="106" t="str">
        <f>IF(Data!D360&lt;&gt;"",Data!D360,"")</f>
        <v/>
      </c>
      <c r="E361" s="140">
        <f>IF(AND(I361=1,Data!T360=0),0,IF(I361=999,999,Data!T360))</f>
        <v>999</v>
      </c>
      <c r="F361" s="140" t="str">
        <f t="shared" si="220"/>
        <v/>
      </c>
      <c r="G361" s="140" t="str">
        <f>IF(Data!K360&lt;&gt;"",Data!K360,"")</f>
        <v/>
      </c>
      <c r="H361" s="141" t="str">
        <f>IF(Data!L360&lt;&gt;"",Data!L360,"")</f>
        <v/>
      </c>
      <c r="I361" s="63">
        <f>IF(Data!M360&lt;&gt;"",Data!M360,"")</f>
        <v>999</v>
      </c>
      <c r="J361" s="63">
        <f t="shared" si="221"/>
        <v>0</v>
      </c>
      <c r="L361" s="64" t="str">
        <f t="shared" si="222"/>
        <v/>
      </c>
      <c r="M361" s="74"/>
      <c r="N361" s="63">
        <f t="shared" si="223"/>
        <v>0</v>
      </c>
      <c r="P361" s="64" t="str">
        <f t="shared" si="224"/>
        <v/>
      </c>
      <c r="R361" s="63">
        <f t="shared" si="225"/>
        <v>0</v>
      </c>
      <c r="S361" s="64" t="str">
        <f t="shared" si="226"/>
        <v/>
      </c>
      <c r="W361" s="310">
        <f t="shared" si="227"/>
        <v>999</v>
      </c>
      <c r="Y361" s="65">
        <f t="shared" si="228"/>
        <v>0</v>
      </c>
      <c r="Z361" s="65">
        <f t="shared" si="229"/>
        <v>0</v>
      </c>
      <c r="AA361" s="65">
        <f t="shared" si="230"/>
        <v>0</v>
      </c>
      <c r="AB361" s="65">
        <f t="shared" si="231"/>
        <v>0</v>
      </c>
      <c r="AC361" s="65">
        <f t="shared" si="232"/>
        <v>0</v>
      </c>
      <c r="AD361" s="65">
        <f t="shared" si="233"/>
        <v>0</v>
      </c>
      <c r="AE361" s="65">
        <f t="shared" si="234"/>
        <v>0</v>
      </c>
      <c r="AF361" s="65">
        <f t="shared" si="235"/>
        <v>0</v>
      </c>
      <c r="AG361" s="65">
        <f t="shared" si="236"/>
        <v>0</v>
      </c>
      <c r="AH361" s="65">
        <f t="shared" si="237"/>
        <v>0</v>
      </c>
      <c r="AI361" s="65">
        <f t="shared" si="238"/>
        <v>0</v>
      </c>
      <c r="AJ361" s="65">
        <f t="shared" si="239"/>
        <v>0</v>
      </c>
      <c r="AK361" s="65">
        <f t="shared" si="240"/>
        <v>0</v>
      </c>
      <c r="AL361" s="65">
        <f t="shared" si="241"/>
        <v>0</v>
      </c>
      <c r="AM361" s="65">
        <f t="shared" si="242"/>
        <v>0</v>
      </c>
      <c r="AN361" s="65">
        <f t="shared" si="243"/>
        <v>0</v>
      </c>
      <c r="AO361" s="65">
        <f t="shared" si="244"/>
        <v>0</v>
      </c>
      <c r="AP361" s="65">
        <f t="shared" si="245"/>
        <v>0</v>
      </c>
      <c r="AQ361" s="65">
        <f t="shared" si="246"/>
        <v>0</v>
      </c>
      <c r="AR361" s="65">
        <f t="shared" si="247"/>
        <v>0</v>
      </c>
      <c r="AS361" s="65">
        <f t="shared" si="248"/>
        <v>0</v>
      </c>
      <c r="AT361" s="65">
        <f t="shared" si="249"/>
        <v>0</v>
      </c>
      <c r="AU361" s="65">
        <f t="shared" si="250"/>
        <v>0</v>
      </c>
      <c r="AV361" s="65">
        <f t="shared" si="251"/>
        <v>0</v>
      </c>
      <c r="AW361" s="65">
        <f t="shared" si="252"/>
        <v>0</v>
      </c>
      <c r="AX361" s="65">
        <f t="shared" si="253"/>
        <v>0</v>
      </c>
      <c r="AY361" s="65">
        <f t="shared" si="254"/>
        <v>0</v>
      </c>
      <c r="AZ361" s="65">
        <f t="shared" si="255"/>
        <v>0</v>
      </c>
      <c r="BA361" s="65">
        <f t="shared" si="256"/>
        <v>0</v>
      </c>
      <c r="BB361" s="65">
        <f t="shared" si="257"/>
        <v>0</v>
      </c>
      <c r="BC361" s="65">
        <f t="shared" si="258"/>
        <v>0</v>
      </c>
      <c r="BD361" s="65">
        <f t="shared" si="259"/>
        <v>0</v>
      </c>
      <c r="BE361" s="65">
        <f t="shared" si="260"/>
        <v>0</v>
      </c>
      <c r="BF361" s="65">
        <f t="shared" si="261"/>
        <v>0</v>
      </c>
      <c r="BG361" s="65">
        <f t="shared" si="262"/>
        <v>0</v>
      </c>
      <c r="BI361" s="371">
        <v>2106</v>
      </c>
      <c r="BJ361" s="342">
        <v>15.7</v>
      </c>
      <c r="BK361" s="342">
        <v>19.088024119180329</v>
      </c>
      <c r="BL361" s="342">
        <v>20.816018089385249</v>
      </c>
      <c r="BM361" s="342">
        <v>22.544012059590166</v>
      </c>
      <c r="BN361" s="342">
        <v>26</v>
      </c>
      <c r="BO361" s="342">
        <v>33.124652061767968</v>
      </c>
      <c r="BP361" s="342">
        <v>36.686978092651955</v>
      </c>
      <c r="BQ361" s="342">
        <v>40.249304123535936</v>
      </c>
      <c r="BR361" s="342">
        <v>47.373956185303904</v>
      </c>
      <c r="BS361" s="65"/>
      <c r="BT361" s="371">
        <v>2106</v>
      </c>
      <c r="BU361" s="342">
        <v>112.87076502174401</v>
      </c>
      <c r="BV361" s="342">
        <v>118.34717668116268</v>
      </c>
      <c r="BW361" s="342">
        <v>121.08538251087199</v>
      </c>
      <c r="BX361" s="342">
        <v>123.82358834058134</v>
      </c>
      <c r="BY361" s="342">
        <v>129.30000000000001</v>
      </c>
      <c r="BZ361" s="342">
        <v>135.09542593084112</v>
      </c>
      <c r="CA361" s="342">
        <v>137.99313889626166</v>
      </c>
      <c r="CB361" s="342">
        <v>140.89085186168219</v>
      </c>
      <c r="CC361" s="342">
        <v>146.6862777925233</v>
      </c>
      <c r="CE361" s="385">
        <v>105</v>
      </c>
      <c r="CF361" s="342">
        <v>13.231335878641868</v>
      </c>
      <c r="CG361" s="342">
        <v>14.454223919094577</v>
      </c>
      <c r="CH361" s="342">
        <v>15.065667939320932</v>
      </c>
      <c r="CI361" s="342">
        <v>15.677111959547288</v>
      </c>
      <c r="CJ361" s="342">
        <v>16.899999999999999</v>
      </c>
      <c r="CK361" s="342">
        <v>18.7609165832976</v>
      </c>
      <c r="CL361" s="342">
        <v>19.691374874946401</v>
      </c>
      <c r="CM361" s="342">
        <v>20.621833166595206</v>
      </c>
      <c r="CN361" s="342">
        <v>22.482749749892811</v>
      </c>
      <c r="CO361" s="342">
        <v>12.712321607219419</v>
      </c>
      <c r="CP361" s="342">
        <v>14.04154773814628</v>
      </c>
      <c r="CQ361" s="342">
        <v>14.706160803609711</v>
      </c>
      <c r="CR361" s="342">
        <v>15.37077386907314</v>
      </c>
      <c r="CS361" s="342">
        <v>16.7</v>
      </c>
      <c r="CT361" s="342">
        <v>18.614085628534678</v>
      </c>
      <c r="CU361" s="342">
        <v>19.571128442802017</v>
      </c>
      <c r="CV361" s="342">
        <v>20.528171257069356</v>
      </c>
      <c r="CW361" s="342">
        <v>22.442256885604035</v>
      </c>
      <c r="CY361" s="101">
        <f t="shared" si="263"/>
        <v>0</v>
      </c>
      <c r="CZ361" s="101"/>
      <c r="DA361" s="101"/>
      <c r="DB361" s="311"/>
      <c r="DC361" s="311"/>
      <c r="DD361" s="311"/>
      <c r="DE361" s="311"/>
      <c r="DF361" s="311"/>
      <c r="DP361" s="311"/>
      <c r="DQ361" s="311"/>
      <c r="DR361" s="311"/>
      <c r="DS361" s="311"/>
      <c r="DT361" s="311"/>
      <c r="DU361" s="311"/>
      <c r="DV361" s="311"/>
      <c r="DW361" s="311"/>
      <c r="DX361" s="101"/>
      <c r="DY361" s="101"/>
      <c r="DZ361" s="101"/>
      <c r="EA361" s="101"/>
      <c r="EB361" s="101"/>
      <c r="EC361" s="101"/>
      <c r="ED361" s="101"/>
      <c r="EE361" s="311"/>
      <c r="EF361" s="101"/>
      <c r="EG361" s="101"/>
      <c r="EH361" s="101"/>
      <c r="EI361" s="101"/>
      <c r="EJ361" s="105"/>
      <c r="EK361" s="105"/>
      <c r="EL361" s="69"/>
      <c r="EM361" s="68"/>
      <c r="EN361" s="68"/>
      <c r="EO361" s="68"/>
      <c r="EP361" s="68"/>
      <c r="EQ361" s="68"/>
      <c r="ER361" s="68"/>
      <c r="ES361" s="15"/>
      <c r="ET361" s="15"/>
      <c r="EU361" s="105"/>
      <c r="EV361" s="105"/>
      <c r="EW361" s="105"/>
      <c r="EX361" s="105"/>
      <c r="EY361" s="105"/>
      <c r="EZ361" s="105"/>
      <c r="FA361" s="67"/>
      <c r="FB361" s="105"/>
      <c r="FC361" s="105"/>
      <c r="FD361" s="105"/>
      <c r="FE361" s="105"/>
      <c r="FF361" s="105"/>
      <c r="FG361" s="105"/>
      <c r="FH361" s="67"/>
      <c r="FI361" s="67"/>
      <c r="FJ361" s="67"/>
      <c r="FK361" s="67"/>
      <c r="FL361" s="67"/>
      <c r="FM361" s="67"/>
      <c r="FN361" s="67"/>
    </row>
    <row r="362" spans="2:170" ht="22.5" customHeight="1" x14ac:dyDescent="0.45">
      <c r="B362" s="133" t="str">
        <f>IF(Data!B361&lt;&gt;"",Data!B361,"")</f>
        <v/>
      </c>
      <c r="C362" s="158" t="str">
        <f>IF(Data!C361&lt;&gt;"",Data!C361,"")</f>
        <v/>
      </c>
      <c r="D362" s="106" t="str">
        <f>IF(Data!D361&lt;&gt;"",Data!D361,"")</f>
        <v/>
      </c>
      <c r="E362" s="140">
        <f>IF(AND(I362=1,Data!T361=0),0,IF(I362=999,999,Data!T361))</f>
        <v>999</v>
      </c>
      <c r="F362" s="140" t="str">
        <f t="shared" si="220"/>
        <v/>
      </c>
      <c r="G362" s="140" t="str">
        <f>IF(Data!K361&lt;&gt;"",Data!K361,"")</f>
        <v/>
      </c>
      <c r="H362" s="141" t="str">
        <f>IF(Data!L361&lt;&gt;"",Data!L361,"")</f>
        <v/>
      </c>
      <c r="I362" s="63">
        <f>IF(Data!M361&lt;&gt;"",Data!M361,"")</f>
        <v>999</v>
      </c>
      <c r="J362" s="63">
        <f t="shared" si="221"/>
        <v>0</v>
      </c>
      <c r="L362" s="64" t="str">
        <f t="shared" si="222"/>
        <v/>
      </c>
      <c r="M362" s="74"/>
      <c r="N362" s="63">
        <f t="shared" si="223"/>
        <v>0</v>
      </c>
      <c r="P362" s="64" t="str">
        <f t="shared" si="224"/>
        <v/>
      </c>
      <c r="R362" s="63">
        <f t="shared" si="225"/>
        <v>0</v>
      </c>
      <c r="S362" s="64" t="str">
        <f t="shared" si="226"/>
        <v/>
      </c>
      <c r="W362" s="310">
        <f t="shared" si="227"/>
        <v>999</v>
      </c>
      <c r="Y362" s="65">
        <f t="shared" si="228"/>
        <v>0</v>
      </c>
      <c r="Z362" s="65">
        <f t="shared" si="229"/>
        <v>0</v>
      </c>
      <c r="AA362" s="65">
        <f t="shared" si="230"/>
        <v>0</v>
      </c>
      <c r="AB362" s="65">
        <f t="shared" si="231"/>
        <v>0</v>
      </c>
      <c r="AC362" s="65">
        <f t="shared" si="232"/>
        <v>0</v>
      </c>
      <c r="AD362" s="65">
        <f t="shared" si="233"/>
        <v>0</v>
      </c>
      <c r="AE362" s="65">
        <f t="shared" si="234"/>
        <v>0</v>
      </c>
      <c r="AF362" s="65">
        <f t="shared" si="235"/>
        <v>0</v>
      </c>
      <c r="AG362" s="65">
        <f t="shared" si="236"/>
        <v>0</v>
      </c>
      <c r="AH362" s="65">
        <f t="shared" si="237"/>
        <v>0</v>
      </c>
      <c r="AI362" s="65">
        <f t="shared" si="238"/>
        <v>0</v>
      </c>
      <c r="AJ362" s="65">
        <f t="shared" si="239"/>
        <v>0</v>
      </c>
      <c r="AK362" s="65">
        <f t="shared" si="240"/>
        <v>0</v>
      </c>
      <c r="AL362" s="65">
        <f t="shared" si="241"/>
        <v>0</v>
      </c>
      <c r="AM362" s="65">
        <f t="shared" si="242"/>
        <v>0</v>
      </c>
      <c r="AN362" s="65">
        <f t="shared" si="243"/>
        <v>0</v>
      </c>
      <c r="AO362" s="65">
        <f t="shared" si="244"/>
        <v>0</v>
      </c>
      <c r="AP362" s="65">
        <f t="shared" si="245"/>
        <v>0</v>
      </c>
      <c r="AQ362" s="65">
        <f t="shared" si="246"/>
        <v>0</v>
      </c>
      <c r="AR362" s="65">
        <f t="shared" si="247"/>
        <v>0</v>
      </c>
      <c r="AS362" s="65">
        <f t="shared" si="248"/>
        <v>0</v>
      </c>
      <c r="AT362" s="65">
        <f t="shared" si="249"/>
        <v>0</v>
      </c>
      <c r="AU362" s="65">
        <f t="shared" si="250"/>
        <v>0</v>
      </c>
      <c r="AV362" s="65">
        <f t="shared" si="251"/>
        <v>0</v>
      </c>
      <c r="AW362" s="65">
        <f t="shared" si="252"/>
        <v>0</v>
      </c>
      <c r="AX362" s="65">
        <f t="shared" si="253"/>
        <v>0</v>
      </c>
      <c r="AY362" s="65">
        <f t="shared" si="254"/>
        <v>0</v>
      </c>
      <c r="AZ362" s="65">
        <f t="shared" si="255"/>
        <v>0</v>
      </c>
      <c r="BA362" s="65">
        <f t="shared" si="256"/>
        <v>0</v>
      </c>
      <c r="BB362" s="65">
        <f t="shared" si="257"/>
        <v>0</v>
      </c>
      <c r="BC362" s="65">
        <f t="shared" si="258"/>
        <v>0</v>
      </c>
      <c r="BD362" s="65">
        <f t="shared" si="259"/>
        <v>0</v>
      </c>
      <c r="BE362" s="65">
        <f t="shared" si="260"/>
        <v>0</v>
      </c>
      <c r="BF362" s="65">
        <f t="shared" si="261"/>
        <v>0</v>
      </c>
      <c r="BG362" s="65">
        <f t="shared" si="262"/>
        <v>0</v>
      </c>
      <c r="BI362" s="371">
        <v>2107</v>
      </c>
      <c r="BJ362" s="342">
        <v>15.832036178770494</v>
      </c>
      <c r="BK362" s="342">
        <v>19.288024119180328</v>
      </c>
      <c r="BL362" s="342">
        <v>21.016018089385248</v>
      </c>
      <c r="BM362" s="342">
        <v>22.744012059590165</v>
      </c>
      <c r="BN362" s="342">
        <v>26.2</v>
      </c>
      <c r="BO362" s="342">
        <v>33.37782110700504</v>
      </c>
      <c r="BP362" s="342">
        <v>36.966731660507563</v>
      </c>
      <c r="BQ362" s="342">
        <v>40.555642214010085</v>
      </c>
      <c r="BR362" s="342">
        <v>47.733463321015137</v>
      </c>
      <c r="BS362" s="65"/>
      <c r="BT362" s="371">
        <v>2107</v>
      </c>
      <c r="BU362" s="342">
        <v>113.27076502174403</v>
      </c>
      <c r="BV362" s="342">
        <v>118.74717668116268</v>
      </c>
      <c r="BW362" s="342">
        <v>121.485382510872</v>
      </c>
      <c r="BX362" s="342">
        <v>124.22358834058133</v>
      </c>
      <c r="BY362" s="342">
        <v>129.69999999999999</v>
      </c>
      <c r="BZ362" s="342">
        <v>135.60176402131526</v>
      </c>
      <c r="CA362" s="342">
        <v>138.5526460319729</v>
      </c>
      <c r="CB362" s="342">
        <v>141.50352804263053</v>
      </c>
      <c r="CC362" s="342">
        <v>147.40529206394581</v>
      </c>
      <c r="CE362" s="385">
        <v>105.25</v>
      </c>
      <c r="CF362" s="342">
        <v>13.266459094714062</v>
      </c>
      <c r="CG362" s="342">
        <v>14.50263939647604</v>
      </c>
      <c r="CH362" s="342">
        <v>15.12072954735703</v>
      </c>
      <c r="CI362" s="342">
        <v>15.73881969823802</v>
      </c>
      <c r="CJ362" s="342">
        <v>16.975000000000001</v>
      </c>
      <c r="CK362" s="342">
        <v>18.849208844606871</v>
      </c>
      <c r="CL362" s="342">
        <v>19.786313266910305</v>
      </c>
      <c r="CM362" s="342">
        <v>20.723417689213743</v>
      </c>
      <c r="CN362" s="342">
        <v>22.597626533820616</v>
      </c>
      <c r="CO362" s="342">
        <v>12.787321607219418</v>
      </c>
      <c r="CP362" s="342">
        <v>14.116547738146281</v>
      </c>
      <c r="CQ362" s="342">
        <v>14.781160803609712</v>
      </c>
      <c r="CR362" s="342">
        <v>15.44577386907314</v>
      </c>
      <c r="CS362" s="342">
        <v>16.774999999999999</v>
      </c>
      <c r="CT362" s="342">
        <v>18.702377889843945</v>
      </c>
      <c r="CU362" s="342">
        <v>19.666066834765921</v>
      </c>
      <c r="CV362" s="342">
        <v>20.629755779687891</v>
      </c>
      <c r="CW362" s="342">
        <v>22.55713366953184</v>
      </c>
      <c r="CY362" s="101">
        <f t="shared" si="263"/>
        <v>0</v>
      </c>
      <c r="CZ362" s="101"/>
      <c r="DA362" s="101"/>
      <c r="DB362" s="311"/>
      <c r="DC362" s="311"/>
      <c r="DD362" s="311"/>
      <c r="DE362" s="311"/>
      <c r="DF362" s="311"/>
      <c r="DP362" s="311"/>
      <c r="DQ362" s="311"/>
      <c r="DR362" s="311"/>
      <c r="DS362" s="311"/>
      <c r="DT362" s="311"/>
      <c r="DU362" s="311"/>
      <c r="DV362" s="311"/>
      <c r="DW362" s="311"/>
      <c r="DX362" s="101"/>
      <c r="DY362" s="101"/>
      <c r="DZ362" s="101"/>
      <c r="EA362" s="101"/>
      <c r="EB362" s="101"/>
      <c r="EC362" s="101"/>
      <c r="ED362" s="101"/>
      <c r="EE362" s="311"/>
      <c r="EF362" s="101"/>
      <c r="EG362" s="101"/>
      <c r="EH362" s="101"/>
      <c r="EI362" s="101"/>
      <c r="EJ362" s="105"/>
      <c r="EK362" s="105"/>
      <c r="EL362" s="69"/>
      <c r="EM362" s="68"/>
      <c r="EN362" s="68"/>
      <c r="EO362" s="68"/>
      <c r="EP362" s="68"/>
      <c r="EQ362" s="68"/>
      <c r="ER362" s="68"/>
      <c r="ES362" s="15"/>
      <c r="ET362" s="15"/>
      <c r="EU362" s="105"/>
      <c r="EV362" s="105"/>
      <c r="EW362" s="105"/>
      <c r="EX362" s="105"/>
      <c r="EY362" s="105"/>
      <c r="EZ362" s="105"/>
      <c r="FA362" s="67"/>
      <c r="FB362" s="105"/>
      <c r="FC362" s="105"/>
      <c r="FD362" s="105"/>
      <c r="FE362" s="105"/>
      <c r="FF362" s="105"/>
      <c r="FG362" s="105"/>
      <c r="FH362" s="67"/>
      <c r="FI362" s="67"/>
      <c r="FJ362" s="67"/>
      <c r="FK362" s="67"/>
      <c r="FL362" s="67"/>
      <c r="FM362" s="67"/>
      <c r="FN362" s="67"/>
    </row>
    <row r="363" spans="2:170" ht="22.5" customHeight="1" x14ac:dyDescent="0.45">
      <c r="B363" s="133" t="str">
        <f>IF(Data!B362&lt;&gt;"",Data!B362,"")</f>
        <v/>
      </c>
      <c r="C363" s="158" t="str">
        <f>IF(Data!C362&lt;&gt;"",Data!C362,"")</f>
        <v/>
      </c>
      <c r="D363" s="106" t="str">
        <f>IF(Data!D362&lt;&gt;"",Data!D362,"")</f>
        <v/>
      </c>
      <c r="E363" s="140">
        <f>IF(AND(I363=1,Data!T362=0),0,IF(I363=999,999,Data!T362))</f>
        <v>999</v>
      </c>
      <c r="F363" s="140" t="str">
        <f t="shared" si="220"/>
        <v/>
      </c>
      <c r="G363" s="140" t="str">
        <f>IF(Data!K362&lt;&gt;"",Data!K362,"")</f>
        <v/>
      </c>
      <c r="H363" s="141" t="str">
        <f>IF(Data!L362&lt;&gt;"",Data!L362,"")</f>
        <v/>
      </c>
      <c r="I363" s="63">
        <f>IF(Data!M362&lt;&gt;"",Data!M362,"")</f>
        <v>999</v>
      </c>
      <c r="J363" s="63">
        <f t="shared" si="221"/>
        <v>0</v>
      </c>
      <c r="L363" s="64" t="str">
        <f t="shared" si="222"/>
        <v/>
      </c>
      <c r="M363" s="74"/>
      <c r="N363" s="63">
        <f t="shared" si="223"/>
        <v>0</v>
      </c>
      <c r="P363" s="64" t="str">
        <f t="shared" si="224"/>
        <v/>
      </c>
      <c r="R363" s="63">
        <f t="shared" si="225"/>
        <v>0</v>
      </c>
      <c r="S363" s="64" t="str">
        <f t="shared" si="226"/>
        <v/>
      </c>
      <c r="W363" s="310">
        <f t="shared" si="227"/>
        <v>999</v>
      </c>
      <c r="Y363" s="65">
        <f t="shared" si="228"/>
        <v>0</v>
      </c>
      <c r="Z363" s="65">
        <f t="shared" si="229"/>
        <v>0</v>
      </c>
      <c r="AA363" s="65">
        <f t="shared" si="230"/>
        <v>0</v>
      </c>
      <c r="AB363" s="65">
        <f t="shared" si="231"/>
        <v>0</v>
      </c>
      <c r="AC363" s="65">
        <f t="shared" si="232"/>
        <v>0</v>
      </c>
      <c r="AD363" s="65">
        <f t="shared" si="233"/>
        <v>0</v>
      </c>
      <c r="AE363" s="65">
        <f t="shared" si="234"/>
        <v>0</v>
      </c>
      <c r="AF363" s="65">
        <f t="shared" si="235"/>
        <v>0</v>
      </c>
      <c r="AG363" s="65">
        <f t="shared" si="236"/>
        <v>0</v>
      </c>
      <c r="AH363" s="65">
        <f t="shared" si="237"/>
        <v>0</v>
      </c>
      <c r="AI363" s="65">
        <f t="shared" si="238"/>
        <v>0</v>
      </c>
      <c r="AJ363" s="65">
        <f t="shared" si="239"/>
        <v>0</v>
      </c>
      <c r="AK363" s="65">
        <f t="shared" si="240"/>
        <v>0</v>
      </c>
      <c r="AL363" s="65">
        <f t="shared" si="241"/>
        <v>0</v>
      </c>
      <c r="AM363" s="65">
        <f t="shared" si="242"/>
        <v>0</v>
      </c>
      <c r="AN363" s="65">
        <f t="shared" si="243"/>
        <v>0</v>
      </c>
      <c r="AO363" s="65">
        <f t="shared" si="244"/>
        <v>0</v>
      </c>
      <c r="AP363" s="65">
        <f t="shared" si="245"/>
        <v>0</v>
      </c>
      <c r="AQ363" s="65">
        <f t="shared" si="246"/>
        <v>0</v>
      </c>
      <c r="AR363" s="65">
        <f t="shared" si="247"/>
        <v>0</v>
      </c>
      <c r="AS363" s="65">
        <f t="shared" si="248"/>
        <v>0</v>
      </c>
      <c r="AT363" s="65">
        <f t="shared" si="249"/>
        <v>0</v>
      </c>
      <c r="AU363" s="65">
        <f t="shared" si="250"/>
        <v>0</v>
      </c>
      <c r="AV363" s="65">
        <f t="shared" si="251"/>
        <v>0</v>
      </c>
      <c r="AW363" s="65">
        <f t="shared" si="252"/>
        <v>0</v>
      </c>
      <c r="AX363" s="65">
        <f t="shared" si="253"/>
        <v>0</v>
      </c>
      <c r="AY363" s="65">
        <f t="shared" si="254"/>
        <v>0</v>
      </c>
      <c r="AZ363" s="65">
        <f t="shared" si="255"/>
        <v>0</v>
      </c>
      <c r="BA363" s="65">
        <f t="shared" si="256"/>
        <v>0</v>
      </c>
      <c r="BB363" s="65">
        <f t="shared" si="257"/>
        <v>0</v>
      </c>
      <c r="BC363" s="65">
        <f t="shared" si="258"/>
        <v>0</v>
      </c>
      <c r="BD363" s="65">
        <f t="shared" si="259"/>
        <v>0</v>
      </c>
      <c r="BE363" s="65">
        <f t="shared" si="260"/>
        <v>0</v>
      </c>
      <c r="BF363" s="65">
        <f t="shared" si="261"/>
        <v>0</v>
      </c>
      <c r="BG363" s="65">
        <f t="shared" si="262"/>
        <v>0</v>
      </c>
      <c r="BI363" s="371">
        <v>2108</v>
      </c>
      <c r="BJ363" s="342">
        <v>15.813021907348048</v>
      </c>
      <c r="BK363" s="342">
        <v>19.375347938232032</v>
      </c>
      <c r="BL363" s="342">
        <v>21.156510953674022</v>
      </c>
      <c r="BM363" s="342">
        <v>22.937673969116016</v>
      </c>
      <c r="BN363" s="342">
        <v>26.5</v>
      </c>
      <c r="BO363" s="342">
        <v>33.784159197479191</v>
      </c>
      <c r="BP363" s="342">
        <v>37.426238796218783</v>
      </c>
      <c r="BQ363" s="342">
        <v>41.068318394958382</v>
      </c>
      <c r="BR363" s="342">
        <v>48.35247759243758</v>
      </c>
      <c r="BS363" s="65"/>
      <c r="BT363" s="371">
        <v>2108</v>
      </c>
      <c r="BU363" s="342">
        <v>113.67076502174402</v>
      </c>
      <c r="BV363" s="342">
        <v>119.14717668116268</v>
      </c>
      <c r="BW363" s="342">
        <v>121.88538251087201</v>
      </c>
      <c r="BX363" s="342">
        <v>124.62358834058134</v>
      </c>
      <c r="BY363" s="342">
        <v>130.1</v>
      </c>
      <c r="BZ363" s="342">
        <v>136.10810211178941</v>
      </c>
      <c r="CA363" s="342">
        <v>139.11215316768411</v>
      </c>
      <c r="CB363" s="342">
        <v>142.11620422357882</v>
      </c>
      <c r="CC363" s="342">
        <v>148.12430633536823</v>
      </c>
      <c r="CE363" s="385">
        <v>105.5</v>
      </c>
      <c r="CF363" s="342">
        <v>13.301582310786257</v>
      </c>
      <c r="CG363" s="342">
        <v>14.551054873857503</v>
      </c>
      <c r="CH363" s="342">
        <v>15.175791155393128</v>
      </c>
      <c r="CI363" s="342">
        <v>15.800527436928752</v>
      </c>
      <c r="CJ363" s="342">
        <v>17.05</v>
      </c>
      <c r="CK363" s="342">
        <v>18.937501105916141</v>
      </c>
      <c r="CL363" s="342">
        <v>19.881251658874209</v>
      </c>
      <c r="CM363" s="342">
        <v>20.825002211832281</v>
      </c>
      <c r="CN363" s="342">
        <v>22.712503317748421</v>
      </c>
      <c r="CO363" s="342">
        <v>12.862321607219419</v>
      </c>
      <c r="CP363" s="342">
        <v>14.19154773814628</v>
      </c>
      <c r="CQ363" s="342">
        <v>14.856160803609711</v>
      </c>
      <c r="CR363" s="342">
        <v>15.520773869073141</v>
      </c>
      <c r="CS363" s="342">
        <v>16.850000000000001</v>
      </c>
      <c r="CT363" s="342">
        <v>18.790670151153215</v>
      </c>
      <c r="CU363" s="342">
        <v>19.761005226729822</v>
      </c>
      <c r="CV363" s="342">
        <v>20.731340302306428</v>
      </c>
      <c r="CW363" s="342">
        <v>22.672010453459645</v>
      </c>
      <c r="CY363" s="101">
        <f t="shared" si="263"/>
        <v>0</v>
      </c>
      <c r="CZ363" s="101"/>
      <c r="DA363" s="101"/>
      <c r="DB363" s="311"/>
      <c r="DC363" s="311"/>
      <c r="DD363" s="311"/>
      <c r="DE363" s="311"/>
      <c r="DF363" s="311"/>
      <c r="DP363" s="311"/>
      <c r="DQ363" s="311"/>
      <c r="DR363" s="311"/>
      <c r="DS363" s="311"/>
      <c r="DT363" s="311"/>
      <c r="DU363" s="311"/>
      <c r="DV363" s="311"/>
      <c r="DW363" s="311"/>
      <c r="DX363" s="101"/>
      <c r="DY363" s="101"/>
      <c r="DZ363" s="101"/>
      <c r="EA363" s="101"/>
      <c r="EB363" s="101"/>
      <c r="EC363" s="101"/>
      <c r="ED363" s="101"/>
      <c r="EE363" s="311"/>
      <c r="EF363" s="101"/>
      <c r="EG363" s="101"/>
      <c r="EH363" s="101"/>
      <c r="EI363" s="101"/>
      <c r="EJ363" s="105"/>
      <c r="EK363" s="105"/>
      <c r="EL363" s="69"/>
      <c r="EM363" s="68"/>
      <c r="EN363" s="68"/>
      <c r="EO363" s="68"/>
      <c r="EP363" s="68"/>
      <c r="EQ363" s="68"/>
      <c r="ER363" s="68"/>
      <c r="ES363" s="15"/>
      <c r="ET363" s="15"/>
      <c r="EU363" s="105"/>
      <c r="EV363" s="105"/>
      <c r="EW363" s="105"/>
      <c r="EX363" s="105"/>
      <c r="EY363" s="105"/>
      <c r="EZ363" s="105"/>
      <c r="FA363" s="67"/>
      <c r="FB363" s="105"/>
      <c r="FC363" s="105"/>
      <c r="FD363" s="105"/>
      <c r="FE363" s="105"/>
      <c r="FF363" s="105"/>
      <c r="FG363" s="105"/>
      <c r="FH363" s="67"/>
      <c r="FI363" s="67"/>
      <c r="FJ363" s="67"/>
      <c r="FK363" s="67"/>
      <c r="FL363" s="67"/>
      <c r="FM363" s="67"/>
      <c r="FN363" s="67"/>
    </row>
    <row r="364" spans="2:170" ht="22.5" customHeight="1" x14ac:dyDescent="0.45">
      <c r="B364" s="133" t="str">
        <f>IF(Data!B363&lt;&gt;"",Data!B363,"")</f>
        <v/>
      </c>
      <c r="C364" s="158" t="str">
        <f>IF(Data!C363&lt;&gt;"",Data!C363,"")</f>
        <v/>
      </c>
      <c r="D364" s="106" t="str">
        <f>IF(Data!D363&lt;&gt;"",Data!D363,"")</f>
        <v/>
      </c>
      <c r="E364" s="140">
        <f>IF(AND(I364=1,Data!T363=0),0,IF(I364=999,999,Data!T363))</f>
        <v>999</v>
      </c>
      <c r="F364" s="140" t="str">
        <f t="shared" si="220"/>
        <v/>
      </c>
      <c r="G364" s="140" t="str">
        <f>IF(Data!K363&lt;&gt;"",Data!K363,"")</f>
        <v/>
      </c>
      <c r="H364" s="141" t="str">
        <f>IF(Data!L363&lt;&gt;"",Data!L363,"")</f>
        <v/>
      </c>
      <c r="I364" s="63">
        <f>IF(Data!M363&lt;&gt;"",Data!M363,"")</f>
        <v>999</v>
      </c>
      <c r="J364" s="63">
        <f t="shared" si="221"/>
        <v>0</v>
      </c>
      <c r="L364" s="64" t="str">
        <f t="shared" si="222"/>
        <v/>
      </c>
      <c r="M364" s="74"/>
      <c r="N364" s="63">
        <f t="shared" si="223"/>
        <v>0</v>
      </c>
      <c r="P364" s="64" t="str">
        <f t="shared" si="224"/>
        <v/>
      </c>
      <c r="R364" s="63">
        <f t="shared" si="225"/>
        <v>0</v>
      </c>
      <c r="S364" s="64" t="str">
        <f t="shared" si="226"/>
        <v/>
      </c>
      <c r="W364" s="310">
        <f t="shared" si="227"/>
        <v>999</v>
      </c>
      <c r="Y364" s="65">
        <f t="shared" si="228"/>
        <v>0</v>
      </c>
      <c r="Z364" s="65">
        <f t="shared" si="229"/>
        <v>0</v>
      </c>
      <c r="AA364" s="65">
        <f t="shared" si="230"/>
        <v>0</v>
      </c>
      <c r="AB364" s="65">
        <f t="shared" si="231"/>
        <v>0</v>
      </c>
      <c r="AC364" s="65">
        <f t="shared" si="232"/>
        <v>0</v>
      </c>
      <c r="AD364" s="65">
        <f t="shared" si="233"/>
        <v>0</v>
      </c>
      <c r="AE364" s="65">
        <f t="shared" si="234"/>
        <v>0</v>
      </c>
      <c r="AF364" s="65">
        <f t="shared" si="235"/>
        <v>0</v>
      </c>
      <c r="AG364" s="65">
        <f t="shared" si="236"/>
        <v>0</v>
      </c>
      <c r="AH364" s="65">
        <f t="shared" si="237"/>
        <v>0</v>
      </c>
      <c r="AI364" s="65">
        <f t="shared" si="238"/>
        <v>0</v>
      </c>
      <c r="AJ364" s="65">
        <f t="shared" si="239"/>
        <v>0</v>
      </c>
      <c r="AK364" s="65">
        <f t="shared" si="240"/>
        <v>0</v>
      </c>
      <c r="AL364" s="65">
        <f t="shared" si="241"/>
        <v>0</v>
      </c>
      <c r="AM364" s="65">
        <f t="shared" si="242"/>
        <v>0</v>
      </c>
      <c r="AN364" s="65">
        <f t="shared" si="243"/>
        <v>0</v>
      </c>
      <c r="AO364" s="65">
        <f t="shared" si="244"/>
        <v>0</v>
      </c>
      <c r="AP364" s="65">
        <f t="shared" si="245"/>
        <v>0</v>
      </c>
      <c r="AQ364" s="65">
        <f t="shared" si="246"/>
        <v>0</v>
      </c>
      <c r="AR364" s="65">
        <f t="shared" si="247"/>
        <v>0</v>
      </c>
      <c r="AS364" s="65">
        <f t="shared" si="248"/>
        <v>0</v>
      </c>
      <c r="AT364" s="65">
        <f t="shared" si="249"/>
        <v>0</v>
      </c>
      <c r="AU364" s="65">
        <f t="shared" si="250"/>
        <v>0</v>
      </c>
      <c r="AV364" s="65">
        <f t="shared" si="251"/>
        <v>0</v>
      </c>
      <c r="AW364" s="65">
        <f t="shared" si="252"/>
        <v>0</v>
      </c>
      <c r="AX364" s="65">
        <f t="shared" si="253"/>
        <v>0</v>
      </c>
      <c r="AY364" s="65">
        <f t="shared" si="254"/>
        <v>0</v>
      </c>
      <c r="AZ364" s="65">
        <f t="shared" si="255"/>
        <v>0</v>
      </c>
      <c r="BA364" s="65">
        <f t="shared" si="256"/>
        <v>0</v>
      </c>
      <c r="BB364" s="65">
        <f t="shared" si="257"/>
        <v>0</v>
      </c>
      <c r="BC364" s="65">
        <f t="shared" si="258"/>
        <v>0</v>
      </c>
      <c r="BD364" s="65">
        <f t="shared" si="259"/>
        <v>0</v>
      </c>
      <c r="BE364" s="65">
        <f t="shared" si="260"/>
        <v>0</v>
      </c>
      <c r="BF364" s="65">
        <f t="shared" si="261"/>
        <v>0</v>
      </c>
      <c r="BG364" s="65">
        <f t="shared" si="262"/>
        <v>0</v>
      </c>
      <c r="BI364" s="371">
        <v>2109</v>
      </c>
      <c r="BJ364" s="342">
        <v>16.013021907348048</v>
      </c>
      <c r="BK364" s="342">
        <v>19.575347938232031</v>
      </c>
      <c r="BL364" s="342">
        <v>21.356510953674025</v>
      </c>
      <c r="BM364" s="342">
        <v>23.137673969116015</v>
      </c>
      <c r="BN364" s="342">
        <v>26.7</v>
      </c>
      <c r="BO364" s="342">
        <v>34.09049728795334</v>
      </c>
      <c r="BP364" s="342">
        <v>37.785745931930009</v>
      </c>
      <c r="BQ364" s="342">
        <v>41.480994575906678</v>
      </c>
      <c r="BR364" s="342">
        <v>48.871491863860022</v>
      </c>
      <c r="BS364" s="65"/>
      <c r="BT364" s="371">
        <v>2109</v>
      </c>
      <c r="BU364" s="342">
        <v>114.01125788603279</v>
      </c>
      <c r="BV364" s="342">
        <v>119.54083859068854</v>
      </c>
      <c r="BW364" s="342">
        <v>122.3056289430164</v>
      </c>
      <c r="BX364" s="342">
        <v>125.07041929534427</v>
      </c>
      <c r="BY364" s="342">
        <v>130.6</v>
      </c>
      <c r="BZ364" s="342">
        <v>136.66127115702648</v>
      </c>
      <c r="CA364" s="342">
        <v>139.6919067355397</v>
      </c>
      <c r="CB364" s="342">
        <v>142.72254231405296</v>
      </c>
      <c r="CC364" s="342">
        <v>148.78381347107944</v>
      </c>
      <c r="CE364" s="385">
        <v>105.75</v>
      </c>
      <c r="CF364" s="342">
        <v>13.336705526858452</v>
      </c>
      <c r="CG364" s="342">
        <v>14.599470351238967</v>
      </c>
      <c r="CH364" s="342">
        <v>15.230852763429226</v>
      </c>
      <c r="CI364" s="342">
        <v>15.862235175619483</v>
      </c>
      <c r="CJ364" s="342">
        <v>17.125</v>
      </c>
      <c r="CK364" s="342">
        <v>19.025793367225411</v>
      </c>
      <c r="CL364" s="342">
        <v>19.976190050838113</v>
      </c>
      <c r="CM364" s="342">
        <v>20.926586734450819</v>
      </c>
      <c r="CN364" s="342">
        <v>22.827380101676226</v>
      </c>
      <c r="CO364" s="342">
        <v>12.93732160721942</v>
      </c>
      <c r="CP364" s="342">
        <v>14.266547738146279</v>
      </c>
      <c r="CQ364" s="342">
        <v>14.931160803609711</v>
      </c>
      <c r="CR364" s="342">
        <v>15.595773869073142</v>
      </c>
      <c r="CS364" s="342">
        <v>16.925000000000001</v>
      </c>
      <c r="CT364" s="342">
        <v>18.878962412462485</v>
      </c>
      <c r="CU364" s="342">
        <v>19.855943618693725</v>
      </c>
      <c r="CV364" s="342">
        <v>20.832924824924966</v>
      </c>
      <c r="CW364" s="342">
        <v>22.78688723738745</v>
      </c>
      <c r="CY364" s="101">
        <f t="shared" si="263"/>
        <v>0</v>
      </c>
      <c r="CZ364" s="101"/>
      <c r="DA364" s="101"/>
      <c r="DB364" s="311"/>
      <c r="DC364" s="311"/>
      <c r="DD364" s="311"/>
      <c r="DE364" s="311"/>
      <c r="DF364" s="311"/>
      <c r="DP364" s="311"/>
      <c r="DQ364" s="311"/>
      <c r="DR364" s="311"/>
      <c r="DS364" s="311"/>
      <c r="DT364" s="311"/>
      <c r="DU364" s="311"/>
      <c r="DV364" s="311"/>
      <c r="DW364" s="311"/>
      <c r="DX364" s="101"/>
      <c r="DY364" s="101"/>
      <c r="DZ364" s="101"/>
      <c r="EA364" s="101"/>
      <c r="EB364" s="101"/>
      <c r="EC364" s="101"/>
      <c r="ED364" s="101"/>
      <c r="EE364" s="311"/>
      <c r="EF364" s="101"/>
      <c r="EG364" s="101"/>
      <c r="EH364" s="101"/>
      <c r="EI364" s="101"/>
      <c r="EJ364" s="105"/>
      <c r="EK364" s="105"/>
      <c r="EL364" s="69"/>
      <c r="EM364" s="68"/>
      <c r="EN364" s="68"/>
      <c r="EO364" s="68"/>
      <c r="EP364" s="68"/>
      <c r="EQ364" s="68"/>
      <c r="ER364" s="68"/>
      <c r="ES364" s="15"/>
      <c r="ET364" s="15"/>
      <c r="EU364" s="105"/>
      <c r="EV364" s="105"/>
      <c r="EW364" s="105"/>
      <c r="EX364" s="105"/>
      <c r="EY364" s="105"/>
      <c r="EZ364" s="105"/>
      <c r="FA364" s="67"/>
      <c r="FB364" s="105"/>
      <c r="FC364" s="105"/>
      <c r="FD364" s="105"/>
      <c r="FE364" s="105"/>
      <c r="FF364" s="105"/>
      <c r="FG364" s="105"/>
      <c r="FH364" s="67"/>
      <c r="FI364" s="67"/>
      <c r="FJ364" s="67"/>
      <c r="FK364" s="67"/>
      <c r="FL364" s="67"/>
      <c r="FM364" s="67"/>
      <c r="FN364" s="67"/>
    </row>
    <row r="365" spans="2:170" ht="22.5" customHeight="1" x14ac:dyDescent="0.45">
      <c r="B365" s="133" t="str">
        <f>IF(Data!B364&lt;&gt;"",Data!B364,"")</f>
        <v/>
      </c>
      <c r="C365" s="158" t="str">
        <f>IF(Data!C364&lt;&gt;"",Data!C364,"")</f>
        <v/>
      </c>
      <c r="D365" s="106" t="str">
        <f>IF(Data!D364&lt;&gt;"",Data!D364,"")</f>
        <v/>
      </c>
      <c r="E365" s="140">
        <f>IF(AND(I365=1,Data!T364=0),0,IF(I365=999,999,Data!T364))</f>
        <v>999</v>
      </c>
      <c r="F365" s="140" t="str">
        <f t="shared" si="220"/>
        <v/>
      </c>
      <c r="G365" s="140" t="str">
        <f>IF(Data!K364&lt;&gt;"",Data!K364,"")</f>
        <v/>
      </c>
      <c r="H365" s="141" t="str">
        <f>IF(Data!L364&lt;&gt;"",Data!L364,"")</f>
        <v/>
      </c>
      <c r="I365" s="63">
        <f>IF(Data!M364&lt;&gt;"",Data!M364,"")</f>
        <v>999</v>
      </c>
      <c r="J365" s="63">
        <f t="shared" si="221"/>
        <v>0</v>
      </c>
      <c r="L365" s="64" t="str">
        <f t="shared" si="222"/>
        <v/>
      </c>
      <c r="M365" s="74"/>
      <c r="N365" s="63">
        <f t="shared" si="223"/>
        <v>0</v>
      </c>
      <c r="P365" s="64" t="str">
        <f t="shared" si="224"/>
        <v/>
      </c>
      <c r="R365" s="63">
        <f t="shared" si="225"/>
        <v>0</v>
      </c>
      <c r="S365" s="64" t="str">
        <f t="shared" si="226"/>
        <v/>
      </c>
      <c r="W365" s="310">
        <f t="shared" si="227"/>
        <v>999</v>
      </c>
      <c r="Y365" s="65">
        <f t="shared" si="228"/>
        <v>0</v>
      </c>
      <c r="Z365" s="65">
        <f t="shared" si="229"/>
        <v>0</v>
      </c>
      <c r="AA365" s="65">
        <f t="shared" si="230"/>
        <v>0</v>
      </c>
      <c r="AB365" s="65">
        <f t="shared" si="231"/>
        <v>0</v>
      </c>
      <c r="AC365" s="65">
        <f t="shared" si="232"/>
        <v>0</v>
      </c>
      <c r="AD365" s="65">
        <f t="shared" si="233"/>
        <v>0</v>
      </c>
      <c r="AE365" s="65">
        <f t="shared" si="234"/>
        <v>0</v>
      </c>
      <c r="AF365" s="65">
        <f t="shared" si="235"/>
        <v>0</v>
      </c>
      <c r="AG365" s="65">
        <f t="shared" si="236"/>
        <v>0</v>
      </c>
      <c r="AH365" s="65">
        <f t="shared" si="237"/>
        <v>0</v>
      </c>
      <c r="AI365" s="65">
        <f t="shared" si="238"/>
        <v>0</v>
      </c>
      <c r="AJ365" s="65">
        <f t="shared" si="239"/>
        <v>0</v>
      </c>
      <c r="AK365" s="65">
        <f t="shared" si="240"/>
        <v>0</v>
      </c>
      <c r="AL365" s="65">
        <f t="shared" si="241"/>
        <v>0</v>
      </c>
      <c r="AM365" s="65">
        <f t="shared" si="242"/>
        <v>0</v>
      </c>
      <c r="AN365" s="65">
        <f t="shared" si="243"/>
        <v>0</v>
      </c>
      <c r="AO365" s="65">
        <f t="shared" si="244"/>
        <v>0</v>
      </c>
      <c r="AP365" s="65">
        <f t="shared" si="245"/>
        <v>0</v>
      </c>
      <c r="AQ365" s="65">
        <f t="shared" si="246"/>
        <v>0</v>
      </c>
      <c r="AR365" s="65">
        <f t="shared" si="247"/>
        <v>0</v>
      </c>
      <c r="AS365" s="65">
        <f t="shared" si="248"/>
        <v>0</v>
      </c>
      <c r="AT365" s="65">
        <f t="shared" si="249"/>
        <v>0</v>
      </c>
      <c r="AU365" s="65">
        <f t="shared" si="250"/>
        <v>0</v>
      </c>
      <c r="AV365" s="65">
        <f t="shared" si="251"/>
        <v>0</v>
      </c>
      <c r="AW365" s="65">
        <f t="shared" si="252"/>
        <v>0</v>
      </c>
      <c r="AX365" s="65">
        <f t="shared" si="253"/>
        <v>0</v>
      </c>
      <c r="AY365" s="65">
        <f t="shared" si="254"/>
        <v>0</v>
      </c>
      <c r="AZ365" s="65">
        <f t="shared" si="255"/>
        <v>0</v>
      </c>
      <c r="BA365" s="65">
        <f t="shared" si="256"/>
        <v>0</v>
      </c>
      <c r="BB365" s="65">
        <f t="shared" si="257"/>
        <v>0</v>
      </c>
      <c r="BC365" s="65">
        <f t="shared" si="258"/>
        <v>0</v>
      </c>
      <c r="BD365" s="65">
        <f t="shared" si="259"/>
        <v>0</v>
      </c>
      <c r="BE365" s="65">
        <f t="shared" si="260"/>
        <v>0</v>
      </c>
      <c r="BF365" s="65">
        <f t="shared" si="261"/>
        <v>0</v>
      </c>
      <c r="BG365" s="65">
        <f t="shared" si="262"/>
        <v>0</v>
      </c>
      <c r="BI365" s="371">
        <v>2110</v>
      </c>
      <c r="BJ365" s="342">
        <v>15.994007635925604</v>
      </c>
      <c r="BK365" s="342">
        <v>19.662671757283736</v>
      </c>
      <c r="BL365" s="342">
        <v>21.497003817962806</v>
      </c>
      <c r="BM365" s="342">
        <v>23.33133587864187</v>
      </c>
      <c r="BN365" s="342">
        <v>27</v>
      </c>
      <c r="BO365" s="342">
        <v>34.496835378427491</v>
      </c>
      <c r="BP365" s="342">
        <v>38.245253067641237</v>
      </c>
      <c r="BQ365" s="342">
        <v>41.993670756854982</v>
      </c>
      <c r="BR365" s="342">
        <v>49.490506135282473</v>
      </c>
      <c r="BS365" s="65"/>
      <c r="BT365" s="371">
        <v>2110</v>
      </c>
      <c r="BU365" s="342">
        <v>114.41125788603279</v>
      </c>
      <c r="BV365" s="342">
        <v>119.94083859068851</v>
      </c>
      <c r="BW365" s="342">
        <v>122.70562894301639</v>
      </c>
      <c r="BX365" s="342">
        <v>125.47041929534426</v>
      </c>
      <c r="BY365" s="342">
        <v>131</v>
      </c>
      <c r="BZ365" s="342">
        <v>137.16760924750062</v>
      </c>
      <c r="CA365" s="342">
        <v>140.25141387125092</v>
      </c>
      <c r="CB365" s="342">
        <v>143.33521849500124</v>
      </c>
      <c r="CC365" s="342">
        <v>149.50282774250189</v>
      </c>
      <c r="CE365" s="385">
        <v>106</v>
      </c>
      <c r="CF365" s="342">
        <v>13.371828742930646</v>
      </c>
      <c r="CG365" s="342">
        <v>14.64788582862043</v>
      </c>
      <c r="CH365" s="342">
        <v>15.285914371465324</v>
      </c>
      <c r="CI365" s="342">
        <v>15.923942914310215</v>
      </c>
      <c r="CJ365" s="342">
        <v>17.2</v>
      </c>
      <c r="CK365" s="342">
        <v>19.114085628534678</v>
      </c>
      <c r="CL365" s="342">
        <v>20.071128442802017</v>
      </c>
      <c r="CM365" s="342">
        <v>21.028171257069356</v>
      </c>
      <c r="CN365" s="342">
        <v>22.942256885604035</v>
      </c>
      <c r="CO365" s="342">
        <v>13.01232160721942</v>
      </c>
      <c r="CP365" s="342">
        <v>14.34154773814628</v>
      </c>
      <c r="CQ365" s="342">
        <v>15.006160803609712</v>
      </c>
      <c r="CR365" s="342">
        <v>15.670773869073141</v>
      </c>
      <c r="CS365" s="342">
        <v>17</v>
      </c>
      <c r="CT365" s="342">
        <v>18.967254673771752</v>
      </c>
      <c r="CU365" s="342">
        <v>19.950882010657629</v>
      </c>
      <c r="CV365" s="342">
        <v>20.934509347543504</v>
      </c>
      <c r="CW365" s="342">
        <v>22.901764021315255</v>
      </c>
      <c r="CY365" s="101">
        <f t="shared" si="263"/>
        <v>0</v>
      </c>
      <c r="CZ365" s="101"/>
      <c r="DA365" s="101"/>
      <c r="DB365" s="311"/>
      <c r="DC365" s="311"/>
      <c r="DD365" s="311"/>
      <c r="DE365" s="311"/>
      <c r="DF365" s="311"/>
      <c r="DP365" s="311"/>
      <c r="DQ365" s="311"/>
      <c r="DR365" s="311"/>
      <c r="DS365" s="311"/>
      <c r="DT365" s="311"/>
      <c r="DU365" s="311"/>
      <c r="DV365" s="311"/>
      <c r="DW365" s="311"/>
      <c r="DX365" s="101"/>
      <c r="DY365" s="101"/>
      <c r="DZ365" s="101"/>
      <c r="EA365" s="101"/>
      <c r="EB365" s="101"/>
      <c r="EC365" s="101"/>
      <c r="ED365" s="101"/>
      <c r="EE365" s="311"/>
      <c r="EF365" s="101"/>
      <c r="EG365" s="101"/>
      <c r="EH365" s="101"/>
      <c r="EI365" s="101"/>
      <c r="EJ365" s="105"/>
      <c r="EK365" s="105"/>
      <c r="EL365" s="69"/>
      <c r="EM365" s="68"/>
      <c r="EN365" s="68"/>
      <c r="EO365" s="68"/>
      <c r="EP365" s="68"/>
      <c r="EQ365" s="68"/>
      <c r="ER365" s="68"/>
      <c r="ES365" s="15"/>
      <c r="ET365" s="15"/>
      <c r="EU365" s="105"/>
      <c r="EV365" s="105"/>
      <c r="EW365" s="105"/>
      <c r="EX365" s="105"/>
      <c r="EY365" s="105"/>
      <c r="EZ365" s="105"/>
      <c r="FA365" s="67"/>
      <c r="FB365" s="105"/>
      <c r="FC365" s="105"/>
      <c r="FD365" s="105"/>
      <c r="FE365" s="105"/>
      <c r="FF365" s="105"/>
      <c r="FG365" s="105"/>
      <c r="FH365" s="67"/>
      <c r="FI365" s="67"/>
      <c r="FJ365" s="67"/>
      <c r="FK365" s="67"/>
      <c r="FL365" s="67"/>
      <c r="FM365" s="67"/>
      <c r="FN365" s="67"/>
    </row>
    <row r="366" spans="2:170" ht="22.5" customHeight="1" x14ac:dyDescent="0.45">
      <c r="B366" s="133" t="str">
        <f>IF(Data!B365&lt;&gt;"",Data!B365,"")</f>
        <v/>
      </c>
      <c r="C366" s="158" t="str">
        <f>IF(Data!C365&lt;&gt;"",Data!C365,"")</f>
        <v/>
      </c>
      <c r="D366" s="106" t="str">
        <f>IF(Data!D365&lt;&gt;"",Data!D365,"")</f>
        <v/>
      </c>
      <c r="E366" s="140">
        <f>IF(AND(I366=1,Data!T365=0),0,IF(I366=999,999,Data!T365))</f>
        <v>999</v>
      </c>
      <c r="F366" s="140" t="str">
        <f t="shared" si="220"/>
        <v/>
      </c>
      <c r="G366" s="140" t="str">
        <f>IF(Data!K365&lt;&gt;"",Data!K365,"")</f>
        <v/>
      </c>
      <c r="H366" s="141" t="str">
        <f>IF(Data!L365&lt;&gt;"",Data!L365,"")</f>
        <v/>
      </c>
      <c r="I366" s="63">
        <f>IF(Data!M365&lt;&gt;"",Data!M365,"")</f>
        <v>999</v>
      </c>
      <c r="J366" s="63">
        <f t="shared" si="221"/>
        <v>0</v>
      </c>
      <c r="L366" s="64" t="str">
        <f t="shared" si="222"/>
        <v/>
      </c>
      <c r="M366" s="74"/>
      <c r="N366" s="63">
        <f t="shared" si="223"/>
        <v>0</v>
      </c>
      <c r="P366" s="64" t="str">
        <f t="shared" si="224"/>
        <v/>
      </c>
      <c r="R366" s="63">
        <f t="shared" si="225"/>
        <v>0</v>
      </c>
      <c r="S366" s="64" t="str">
        <f t="shared" si="226"/>
        <v/>
      </c>
      <c r="W366" s="310">
        <f t="shared" si="227"/>
        <v>999</v>
      </c>
      <c r="Y366" s="65">
        <f t="shared" si="228"/>
        <v>0</v>
      </c>
      <c r="Z366" s="65">
        <f t="shared" si="229"/>
        <v>0</v>
      </c>
      <c r="AA366" s="65">
        <f t="shared" si="230"/>
        <v>0</v>
      </c>
      <c r="AB366" s="65">
        <f t="shared" si="231"/>
        <v>0</v>
      </c>
      <c r="AC366" s="65">
        <f t="shared" si="232"/>
        <v>0</v>
      </c>
      <c r="AD366" s="65">
        <f t="shared" si="233"/>
        <v>0</v>
      </c>
      <c r="AE366" s="65">
        <f t="shared" si="234"/>
        <v>0</v>
      </c>
      <c r="AF366" s="65">
        <f t="shared" si="235"/>
        <v>0</v>
      </c>
      <c r="AG366" s="65">
        <f t="shared" si="236"/>
        <v>0</v>
      </c>
      <c r="AH366" s="65">
        <f t="shared" si="237"/>
        <v>0</v>
      </c>
      <c r="AI366" s="65">
        <f t="shared" si="238"/>
        <v>0</v>
      </c>
      <c r="AJ366" s="65">
        <f t="shared" si="239"/>
        <v>0</v>
      </c>
      <c r="AK366" s="65">
        <f t="shared" si="240"/>
        <v>0</v>
      </c>
      <c r="AL366" s="65">
        <f t="shared" si="241"/>
        <v>0</v>
      </c>
      <c r="AM366" s="65">
        <f t="shared" si="242"/>
        <v>0</v>
      </c>
      <c r="AN366" s="65">
        <f t="shared" si="243"/>
        <v>0</v>
      </c>
      <c r="AO366" s="65">
        <f t="shared" si="244"/>
        <v>0</v>
      </c>
      <c r="AP366" s="65">
        <f t="shared" si="245"/>
        <v>0</v>
      </c>
      <c r="AQ366" s="65">
        <f t="shared" si="246"/>
        <v>0</v>
      </c>
      <c r="AR366" s="65">
        <f t="shared" si="247"/>
        <v>0</v>
      </c>
      <c r="AS366" s="65">
        <f t="shared" si="248"/>
        <v>0</v>
      </c>
      <c r="AT366" s="65">
        <f t="shared" si="249"/>
        <v>0</v>
      </c>
      <c r="AU366" s="65">
        <f t="shared" si="250"/>
        <v>0</v>
      </c>
      <c r="AV366" s="65">
        <f t="shared" si="251"/>
        <v>0</v>
      </c>
      <c r="AW366" s="65">
        <f t="shared" si="252"/>
        <v>0</v>
      </c>
      <c r="AX366" s="65">
        <f t="shared" si="253"/>
        <v>0</v>
      </c>
      <c r="AY366" s="65">
        <f t="shared" si="254"/>
        <v>0</v>
      </c>
      <c r="AZ366" s="65">
        <f t="shared" si="255"/>
        <v>0</v>
      </c>
      <c r="BA366" s="65">
        <f t="shared" si="256"/>
        <v>0</v>
      </c>
      <c r="BB366" s="65">
        <f t="shared" si="257"/>
        <v>0</v>
      </c>
      <c r="BC366" s="65">
        <f t="shared" si="258"/>
        <v>0</v>
      </c>
      <c r="BD366" s="65">
        <f t="shared" si="259"/>
        <v>0</v>
      </c>
      <c r="BE366" s="65">
        <f t="shared" si="260"/>
        <v>0</v>
      </c>
      <c r="BF366" s="65">
        <f t="shared" si="261"/>
        <v>0</v>
      </c>
      <c r="BG366" s="65">
        <f t="shared" si="262"/>
        <v>0</v>
      </c>
      <c r="BI366" s="371">
        <v>2111</v>
      </c>
      <c r="BJ366" s="342">
        <v>15.974993364503153</v>
      </c>
      <c r="BK366" s="342">
        <v>19.749995576335436</v>
      </c>
      <c r="BL366" s="342">
        <v>21.637496682251573</v>
      </c>
      <c r="BM366" s="342">
        <v>23.524997788167717</v>
      </c>
      <c r="BN366" s="342">
        <v>27.3</v>
      </c>
      <c r="BO366" s="342">
        <v>34.850004423664565</v>
      </c>
      <c r="BP366" s="342">
        <v>38.625006635496845</v>
      </c>
      <c r="BQ366" s="342">
        <v>42.400008847329126</v>
      </c>
      <c r="BR366" s="342">
        <v>49.950013270993693</v>
      </c>
      <c r="BS366" s="65"/>
      <c r="BT366" s="371">
        <v>2111</v>
      </c>
      <c r="BU366" s="342">
        <v>114.75175075032156</v>
      </c>
      <c r="BV366" s="342">
        <v>120.33450050021438</v>
      </c>
      <c r="BW366" s="342">
        <v>123.12587537516077</v>
      </c>
      <c r="BX366" s="342">
        <v>125.91725025010719</v>
      </c>
      <c r="BY366" s="342">
        <v>131.5</v>
      </c>
      <c r="BZ366" s="342">
        <v>137.72077829273769</v>
      </c>
      <c r="CA366" s="342">
        <v>140.83116743910654</v>
      </c>
      <c r="CB366" s="342">
        <v>143.94155658547538</v>
      </c>
      <c r="CC366" s="342">
        <v>150.1623348782131</v>
      </c>
      <c r="CE366" s="385">
        <v>106.25</v>
      </c>
      <c r="CF366" s="342">
        <v>13.446828742930645</v>
      </c>
      <c r="CG366" s="342">
        <v>14.722885828620431</v>
      </c>
      <c r="CH366" s="342">
        <v>15.360914371465324</v>
      </c>
      <c r="CI366" s="342">
        <v>15.998942914310216</v>
      </c>
      <c r="CJ366" s="342">
        <v>17.274999999999999</v>
      </c>
      <c r="CK366" s="342">
        <v>19.202377889843945</v>
      </c>
      <c r="CL366" s="342">
        <v>20.166066834765921</v>
      </c>
      <c r="CM366" s="342">
        <v>21.129755779687891</v>
      </c>
      <c r="CN366" s="342">
        <v>23.05713366953184</v>
      </c>
      <c r="CO366" s="342">
        <v>13.047444823291613</v>
      </c>
      <c r="CP366" s="342">
        <v>14.389963215527743</v>
      </c>
      <c r="CQ366" s="342">
        <v>15.061222411645808</v>
      </c>
      <c r="CR366" s="342">
        <v>15.732481607763873</v>
      </c>
      <c r="CS366" s="342">
        <v>17.074999999999999</v>
      </c>
      <c r="CT366" s="342">
        <v>19.055546935081018</v>
      </c>
      <c r="CU366" s="342">
        <v>20.045820402621533</v>
      </c>
      <c r="CV366" s="342">
        <v>21.036093870162041</v>
      </c>
      <c r="CW366" s="342">
        <v>23.016640805243064</v>
      </c>
      <c r="CY366" s="101">
        <f t="shared" si="263"/>
        <v>0</v>
      </c>
      <c r="CZ366" s="101"/>
      <c r="DA366" s="101"/>
      <c r="DB366" s="311"/>
      <c r="DC366" s="311"/>
      <c r="DD366" s="311"/>
      <c r="DE366" s="311"/>
      <c r="DF366" s="311"/>
      <c r="DP366" s="311"/>
      <c r="DQ366" s="311"/>
      <c r="DR366" s="311"/>
      <c r="DS366" s="311"/>
      <c r="DT366" s="311"/>
      <c r="DU366" s="311"/>
      <c r="DV366" s="311"/>
      <c r="DW366" s="311"/>
      <c r="DX366" s="101"/>
      <c r="DY366" s="101"/>
      <c r="DZ366" s="101"/>
      <c r="EA366" s="101"/>
      <c r="EB366" s="101"/>
      <c r="EC366" s="101"/>
      <c r="ED366" s="101"/>
      <c r="EE366" s="311"/>
      <c r="EF366" s="101"/>
      <c r="EG366" s="101"/>
      <c r="EH366" s="101"/>
      <c r="EI366" s="101"/>
      <c r="EJ366" s="105"/>
      <c r="EK366" s="105"/>
      <c r="EL366" s="69"/>
      <c r="EM366" s="68"/>
      <c r="EN366" s="68"/>
      <c r="EO366" s="68"/>
      <c r="EP366" s="68"/>
      <c r="EQ366" s="68"/>
      <c r="ER366" s="68"/>
      <c r="ES366" s="15"/>
      <c r="ET366" s="15"/>
      <c r="EU366" s="105"/>
      <c r="EV366" s="105"/>
      <c r="EW366" s="105"/>
      <c r="EX366" s="105"/>
      <c r="EY366" s="105"/>
      <c r="EZ366" s="105"/>
      <c r="FA366" s="67"/>
      <c r="FB366" s="105"/>
      <c r="FC366" s="105"/>
      <c r="FD366" s="105"/>
      <c r="FE366" s="105"/>
      <c r="FF366" s="105"/>
      <c r="FG366" s="105"/>
      <c r="FH366" s="67"/>
      <c r="FI366" s="67"/>
      <c r="FJ366" s="67"/>
      <c r="FK366" s="67"/>
      <c r="FL366" s="67"/>
      <c r="FM366" s="67"/>
      <c r="FN366" s="67"/>
    </row>
    <row r="367" spans="2:170" ht="22.5" customHeight="1" x14ac:dyDescent="0.45">
      <c r="B367" s="133" t="str">
        <f>IF(Data!B366&lt;&gt;"",Data!B366,"")</f>
        <v/>
      </c>
      <c r="C367" s="158" t="str">
        <f>IF(Data!C366&lt;&gt;"",Data!C366,"")</f>
        <v/>
      </c>
      <c r="D367" s="106" t="str">
        <f>IF(Data!D366&lt;&gt;"",Data!D366,"")</f>
        <v/>
      </c>
      <c r="E367" s="140">
        <f>IF(AND(I367=1,Data!T366=0),0,IF(I367=999,999,Data!T366))</f>
        <v>999</v>
      </c>
      <c r="F367" s="140" t="str">
        <f t="shared" si="220"/>
        <v/>
      </c>
      <c r="G367" s="140" t="str">
        <f>IF(Data!K366&lt;&gt;"",Data!K366,"")</f>
        <v/>
      </c>
      <c r="H367" s="141" t="str">
        <f>IF(Data!L366&lt;&gt;"",Data!L366,"")</f>
        <v/>
      </c>
      <c r="I367" s="63">
        <f>IF(Data!M366&lt;&gt;"",Data!M366,"")</f>
        <v>999</v>
      </c>
      <c r="J367" s="63">
        <f t="shared" si="221"/>
        <v>0</v>
      </c>
      <c r="L367" s="64" t="str">
        <f t="shared" si="222"/>
        <v/>
      </c>
      <c r="M367" s="74"/>
      <c r="N367" s="63">
        <f t="shared" si="223"/>
        <v>0</v>
      </c>
      <c r="P367" s="64" t="str">
        <f t="shared" si="224"/>
        <v/>
      </c>
      <c r="R367" s="63">
        <f t="shared" si="225"/>
        <v>0</v>
      </c>
      <c r="S367" s="64" t="str">
        <f t="shared" si="226"/>
        <v/>
      </c>
      <c r="W367" s="310">
        <f t="shared" si="227"/>
        <v>999</v>
      </c>
      <c r="Y367" s="65">
        <f t="shared" si="228"/>
        <v>0</v>
      </c>
      <c r="Z367" s="65">
        <f t="shared" si="229"/>
        <v>0</v>
      </c>
      <c r="AA367" s="65">
        <f t="shared" si="230"/>
        <v>0</v>
      </c>
      <c r="AB367" s="65">
        <f t="shared" si="231"/>
        <v>0</v>
      </c>
      <c r="AC367" s="65">
        <f t="shared" si="232"/>
        <v>0</v>
      </c>
      <c r="AD367" s="65">
        <f t="shared" si="233"/>
        <v>0</v>
      </c>
      <c r="AE367" s="65">
        <f t="shared" si="234"/>
        <v>0</v>
      </c>
      <c r="AF367" s="65">
        <f t="shared" si="235"/>
        <v>0</v>
      </c>
      <c r="AG367" s="65">
        <f t="shared" si="236"/>
        <v>0</v>
      </c>
      <c r="AH367" s="65">
        <f t="shared" si="237"/>
        <v>0</v>
      </c>
      <c r="AI367" s="65">
        <f t="shared" si="238"/>
        <v>0</v>
      </c>
      <c r="AJ367" s="65">
        <f t="shared" si="239"/>
        <v>0</v>
      </c>
      <c r="AK367" s="65">
        <f t="shared" si="240"/>
        <v>0</v>
      </c>
      <c r="AL367" s="65">
        <f t="shared" si="241"/>
        <v>0</v>
      </c>
      <c r="AM367" s="65">
        <f t="shared" si="242"/>
        <v>0</v>
      </c>
      <c r="AN367" s="65">
        <f t="shared" si="243"/>
        <v>0</v>
      </c>
      <c r="AO367" s="65">
        <f t="shared" si="244"/>
        <v>0</v>
      </c>
      <c r="AP367" s="65">
        <f t="shared" si="245"/>
        <v>0</v>
      </c>
      <c r="AQ367" s="65">
        <f t="shared" si="246"/>
        <v>0</v>
      </c>
      <c r="AR367" s="65">
        <f t="shared" si="247"/>
        <v>0</v>
      </c>
      <c r="AS367" s="65">
        <f t="shared" si="248"/>
        <v>0</v>
      </c>
      <c r="AT367" s="65">
        <f t="shared" si="249"/>
        <v>0</v>
      </c>
      <c r="AU367" s="65">
        <f t="shared" si="250"/>
        <v>0</v>
      </c>
      <c r="AV367" s="65">
        <f t="shared" si="251"/>
        <v>0</v>
      </c>
      <c r="AW367" s="65">
        <f t="shared" si="252"/>
        <v>0</v>
      </c>
      <c r="AX367" s="65">
        <f t="shared" si="253"/>
        <v>0</v>
      </c>
      <c r="AY367" s="65">
        <f t="shared" si="254"/>
        <v>0</v>
      </c>
      <c r="AZ367" s="65">
        <f t="shared" si="255"/>
        <v>0</v>
      </c>
      <c r="BA367" s="65">
        <f t="shared" si="256"/>
        <v>0</v>
      </c>
      <c r="BB367" s="65">
        <f t="shared" si="257"/>
        <v>0</v>
      </c>
      <c r="BC367" s="65">
        <f t="shared" si="258"/>
        <v>0</v>
      </c>
      <c r="BD367" s="65">
        <f t="shared" si="259"/>
        <v>0</v>
      </c>
      <c r="BE367" s="65">
        <f t="shared" si="260"/>
        <v>0</v>
      </c>
      <c r="BF367" s="65">
        <f t="shared" si="261"/>
        <v>0</v>
      </c>
      <c r="BG367" s="65">
        <f t="shared" si="262"/>
        <v>0</v>
      </c>
      <c r="BI367" s="371">
        <v>2112</v>
      </c>
      <c r="BJ367" s="342">
        <v>16.174993364503152</v>
      </c>
      <c r="BK367" s="342">
        <v>19.949995576335436</v>
      </c>
      <c r="BL367" s="342">
        <v>21.837496682251579</v>
      </c>
      <c r="BM367" s="342">
        <v>23.72499778816772</v>
      </c>
      <c r="BN367" s="342">
        <v>27.5</v>
      </c>
      <c r="BO367" s="342">
        <v>35.156342514138714</v>
      </c>
      <c r="BP367" s="342">
        <v>38.984513771208071</v>
      </c>
      <c r="BQ367" s="342">
        <v>42.812685028277421</v>
      </c>
      <c r="BR367" s="342">
        <v>50.469027542416136</v>
      </c>
      <c r="BS367" s="65"/>
      <c r="BT367" s="371">
        <v>2112</v>
      </c>
      <c r="BU367" s="342">
        <v>115.09224361461035</v>
      </c>
      <c r="BV367" s="342">
        <v>120.72816240974024</v>
      </c>
      <c r="BW367" s="342">
        <v>123.54612180730518</v>
      </c>
      <c r="BX367" s="342">
        <v>126.36408120487012</v>
      </c>
      <c r="BY367" s="342">
        <v>132</v>
      </c>
      <c r="BZ367" s="342">
        <v>138.27394733797479</v>
      </c>
      <c r="CA367" s="342">
        <v>141.41092100696218</v>
      </c>
      <c r="CB367" s="342">
        <v>144.54789467594958</v>
      </c>
      <c r="CC367" s="342">
        <v>150.82184201392437</v>
      </c>
      <c r="CE367" s="385">
        <v>106.5</v>
      </c>
      <c r="CF367" s="342">
        <v>13.521828742930644</v>
      </c>
      <c r="CG367" s="342">
        <v>14.79788582862043</v>
      </c>
      <c r="CH367" s="342">
        <v>15.435914371465323</v>
      </c>
      <c r="CI367" s="342">
        <v>16.073942914310216</v>
      </c>
      <c r="CJ367" s="342">
        <v>17.350000000000001</v>
      </c>
      <c r="CK367" s="342">
        <v>19.290670151153215</v>
      </c>
      <c r="CL367" s="342">
        <v>20.261005226729822</v>
      </c>
      <c r="CM367" s="342">
        <v>21.231340302306428</v>
      </c>
      <c r="CN367" s="342">
        <v>23.172010453459645</v>
      </c>
      <c r="CO367" s="342">
        <v>13.082568039363808</v>
      </c>
      <c r="CP367" s="342">
        <v>14.438378692909206</v>
      </c>
      <c r="CQ367" s="342">
        <v>15.116284019681904</v>
      </c>
      <c r="CR367" s="342">
        <v>15.794189346454603</v>
      </c>
      <c r="CS367" s="342">
        <v>17.149999999999999</v>
      </c>
      <c r="CT367" s="342">
        <v>19.143839196390289</v>
      </c>
      <c r="CU367" s="342">
        <v>20.140758794585437</v>
      </c>
      <c r="CV367" s="342">
        <v>21.137678392780579</v>
      </c>
      <c r="CW367" s="342">
        <v>23.131517589170869</v>
      </c>
      <c r="CY367" s="101">
        <f t="shared" si="263"/>
        <v>0</v>
      </c>
      <c r="CZ367" s="101"/>
      <c r="DA367" s="101"/>
      <c r="DB367" s="311"/>
      <c r="DC367" s="311"/>
      <c r="DD367" s="311"/>
      <c r="DE367" s="311"/>
      <c r="DF367" s="311"/>
      <c r="DP367" s="311"/>
      <c r="DQ367" s="311"/>
      <c r="DR367" s="311"/>
      <c r="DS367" s="311"/>
      <c r="DT367" s="311"/>
      <c r="DU367" s="311"/>
      <c r="DV367" s="311"/>
      <c r="DW367" s="311"/>
      <c r="DX367" s="101"/>
      <c r="DY367" s="101"/>
      <c r="DZ367" s="101"/>
      <c r="EA367" s="101"/>
      <c r="EB367" s="101"/>
      <c r="EC367" s="101"/>
      <c r="ED367" s="101"/>
      <c r="EE367" s="311"/>
      <c r="EF367" s="101"/>
      <c r="EG367" s="101"/>
      <c r="EH367" s="101"/>
      <c r="EI367" s="101"/>
      <c r="EJ367" s="105"/>
      <c r="EK367" s="105"/>
      <c r="EL367" s="69"/>
      <c r="EM367" s="68"/>
      <c r="EN367" s="68"/>
      <c r="EO367" s="68"/>
      <c r="EP367" s="68"/>
      <c r="EQ367" s="68"/>
      <c r="ER367" s="68"/>
      <c r="ES367" s="15"/>
      <c r="ET367" s="15"/>
      <c r="EU367" s="105"/>
      <c r="EV367" s="105"/>
      <c r="EW367" s="105"/>
      <c r="EX367" s="105"/>
      <c r="EY367" s="105"/>
      <c r="EZ367" s="105"/>
      <c r="FA367" s="67"/>
      <c r="FB367" s="105"/>
      <c r="FC367" s="105"/>
      <c r="FD367" s="105"/>
      <c r="FE367" s="105"/>
      <c r="FF367" s="105"/>
      <c r="FG367" s="105"/>
      <c r="FH367" s="67"/>
      <c r="FI367" s="67"/>
      <c r="FJ367" s="67"/>
      <c r="FK367" s="67"/>
      <c r="FL367" s="67"/>
      <c r="FM367" s="67"/>
      <c r="FN367" s="67"/>
    </row>
    <row r="368" spans="2:170" ht="22.5" customHeight="1" x14ac:dyDescent="0.45">
      <c r="B368" s="133" t="str">
        <f>IF(Data!B367&lt;&gt;"",Data!B367,"")</f>
        <v/>
      </c>
      <c r="C368" s="158" t="str">
        <f>IF(Data!C367&lt;&gt;"",Data!C367,"")</f>
        <v/>
      </c>
      <c r="D368" s="106" t="str">
        <f>IF(Data!D367&lt;&gt;"",Data!D367,"")</f>
        <v/>
      </c>
      <c r="E368" s="140">
        <f>IF(AND(I368=1,Data!T367=0),0,IF(I368=999,999,Data!T367))</f>
        <v>999</v>
      </c>
      <c r="F368" s="140" t="str">
        <f t="shared" si="220"/>
        <v/>
      </c>
      <c r="G368" s="140" t="str">
        <f>IF(Data!K367&lt;&gt;"",Data!K367,"")</f>
        <v/>
      </c>
      <c r="H368" s="141" t="str">
        <f>IF(Data!L367&lt;&gt;"",Data!L367,"")</f>
        <v/>
      </c>
      <c r="I368" s="63">
        <f>IF(Data!M367&lt;&gt;"",Data!M367,"")</f>
        <v>999</v>
      </c>
      <c r="J368" s="63">
        <f t="shared" si="221"/>
        <v>0</v>
      </c>
      <c r="L368" s="64" t="str">
        <f t="shared" si="222"/>
        <v/>
      </c>
      <c r="M368" s="74"/>
      <c r="N368" s="63">
        <f t="shared" si="223"/>
        <v>0</v>
      </c>
      <c r="P368" s="64" t="str">
        <f t="shared" si="224"/>
        <v/>
      </c>
      <c r="R368" s="63">
        <f t="shared" si="225"/>
        <v>0</v>
      </c>
      <c r="S368" s="64" t="str">
        <f t="shared" si="226"/>
        <v/>
      </c>
      <c r="W368" s="310">
        <f t="shared" si="227"/>
        <v>999</v>
      </c>
      <c r="Y368" s="65">
        <f t="shared" si="228"/>
        <v>0</v>
      </c>
      <c r="Z368" s="65">
        <f t="shared" si="229"/>
        <v>0</v>
      </c>
      <c r="AA368" s="65">
        <f t="shared" si="230"/>
        <v>0</v>
      </c>
      <c r="AB368" s="65">
        <f t="shared" si="231"/>
        <v>0</v>
      </c>
      <c r="AC368" s="65">
        <f t="shared" si="232"/>
        <v>0</v>
      </c>
      <c r="AD368" s="65">
        <f t="shared" si="233"/>
        <v>0</v>
      </c>
      <c r="AE368" s="65">
        <f t="shared" si="234"/>
        <v>0</v>
      </c>
      <c r="AF368" s="65">
        <f t="shared" si="235"/>
        <v>0</v>
      </c>
      <c r="AG368" s="65">
        <f t="shared" si="236"/>
        <v>0</v>
      </c>
      <c r="AH368" s="65">
        <f t="shared" si="237"/>
        <v>0</v>
      </c>
      <c r="AI368" s="65">
        <f t="shared" si="238"/>
        <v>0</v>
      </c>
      <c r="AJ368" s="65">
        <f t="shared" si="239"/>
        <v>0</v>
      </c>
      <c r="AK368" s="65">
        <f t="shared" si="240"/>
        <v>0</v>
      </c>
      <c r="AL368" s="65">
        <f t="shared" si="241"/>
        <v>0</v>
      </c>
      <c r="AM368" s="65">
        <f t="shared" si="242"/>
        <v>0</v>
      </c>
      <c r="AN368" s="65">
        <f t="shared" si="243"/>
        <v>0</v>
      </c>
      <c r="AO368" s="65">
        <f t="shared" si="244"/>
        <v>0</v>
      </c>
      <c r="AP368" s="65">
        <f t="shared" si="245"/>
        <v>0</v>
      </c>
      <c r="AQ368" s="65">
        <f t="shared" si="246"/>
        <v>0</v>
      </c>
      <c r="AR368" s="65">
        <f t="shared" si="247"/>
        <v>0</v>
      </c>
      <c r="AS368" s="65">
        <f t="shared" si="248"/>
        <v>0</v>
      </c>
      <c r="AT368" s="65">
        <f t="shared" si="249"/>
        <v>0</v>
      </c>
      <c r="AU368" s="65">
        <f t="shared" si="250"/>
        <v>0</v>
      </c>
      <c r="AV368" s="65">
        <f t="shared" si="251"/>
        <v>0</v>
      </c>
      <c r="AW368" s="65">
        <f t="shared" si="252"/>
        <v>0</v>
      </c>
      <c r="AX368" s="65">
        <f t="shared" si="253"/>
        <v>0</v>
      </c>
      <c r="AY368" s="65">
        <f t="shared" si="254"/>
        <v>0</v>
      </c>
      <c r="AZ368" s="65">
        <f t="shared" si="255"/>
        <v>0</v>
      </c>
      <c r="BA368" s="65">
        <f t="shared" si="256"/>
        <v>0</v>
      </c>
      <c r="BB368" s="65">
        <f t="shared" si="257"/>
        <v>0</v>
      </c>
      <c r="BC368" s="65">
        <f t="shared" si="258"/>
        <v>0</v>
      </c>
      <c r="BD368" s="65">
        <f t="shared" si="259"/>
        <v>0</v>
      </c>
      <c r="BE368" s="65">
        <f t="shared" si="260"/>
        <v>0</v>
      </c>
      <c r="BF368" s="65">
        <f t="shared" si="261"/>
        <v>0</v>
      </c>
      <c r="BG368" s="65">
        <f t="shared" si="262"/>
        <v>0</v>
      </c>
      <c r="BI368" s="371">
        <v>2113</v>
      </c>
      <c r="BJ368" s="342">
        <v>16.15597909308071</v>
      </c>
      <c r="BK368" s="342">
        <v>20.03731939538714</v>
      </c>
      <c r="BL368" s="342">
        <v>21.977989546540357</v>
      </c>
      <c r="BM368" s="342">
        <v>23.91865969769357</v>
      </c>
      <c r="BN368" s="342">
        <v>27.8</v>
      </c>
      <c r="BO368" s="342">
        <v>35.562680604612858</v>
      </c>
      <c r="BP368" s="342">
        <v>39.444020906919285</v>
      </c>
      <c r="BQ368" s="342">
        <v>43.325361209225719</v>
      </c>
      <c r="BR368" s="342">
        <v>51.088041813838579</v>
      </c>
      <c r="BS368" s="65"/>
      <c r="BT368" s="371">
        <v>2113</v>
      </c>
      <c r="BU368" s="342">
        <v>115.43273647889912</v>
      </c>
      <c r="BV368" s="342">
        <v>121.12182431926608</v>
      </c>
      <c r="BW368" s="342">
        <v>123.96636823944955</v>
      </c>
      <c r="BX368" s="342">
        <v>126.81091215963303</v>
      </c>
      <c r="BY368" s="342">
        <v>132.5</v>
      </c>
      <c r="BZ368" s="342">
        <v>138.82711638321186</v>
      </c>
      <c r="CA368" s="342">
        <v>141.99067457481777</v>
      </c>
      <c r="CB368" s="342">
        <v>145.15423276642372</v>
      </c>
      <c r="CC368" s="342">
        <v>151.48134914963558</v>
      </c>
      <c r="CE368" s="385">
        <v>106.75</v>
      </c>
      <c r="CF368" s="342">
        <v>13.596828742930644</v>
      </c>
      <c r="CG368" s="342">
        <v>14.872885828620429</v>
      </c>
      <c r="CH368" s="342">
        <v>15.510914371465322</v>
      </c>
      <c r="CI368" s="342">
        <v>16.148942914310215</v>
      </c>
      <c r="CJ368" s="342">
        <v>17.425000000000001</v>
      </c>
      <c r="CK368" s="342">
        <v>19.378962412462485</v>
      </c>
      <c r="CL368" s="342">
        <v>20.355943618693725</v>
      </c>
      <c r="CM368" s="342">
        <v>21.332924824924966</v>
      </c>
      <c r="CN368" s="342">
        <v>23.28688723738745</v>
      </c>
      <c r="CO368" s="342">
        <v>13.117691255436004</v>
      </c>
      <c r="CP368" s="342">
        <v>14.486794170290668</v>
      </c>
      <c r="CQ368" s="342">
        <v>15.171345627718001</v>
      </c>
      <c r="CR368" s="342">
        <v>15.855897085145333</v>
      </c>
      <c r="CS368" s="342">
        <v>17.225000000000001</v>
      </c>
      <c r="CT368" s="342">
        <v>19.232131457699559</v>
      </c>
      <c r="CU368" s="342">
        <v>20.235697186549341</v>
      </c>
      <c r="CV368" s="342">
        <v>21.239262915399117</v>
      </c>
      <c r="CW368" s="342">
        <v>23.246394373098674</v>
      </c>
      <c r="CY368" s="101">
        <f t="shared" si="263"/>
        <v>0</v>
      </c>
      <c r="CZ368" s="101"/>
      <c r="DA368" s="101"/>
      <c r="DB368" s="311"/>
      <c r="DC368" s="311"/>
      <c r="DD368" s="311"/>
      <c r="DE368" s="311"/>
      <c r="DF368" s="311"/>
      <c r="DP368" s="311"/>
      <c r="DQ368" s="311"/>
      <c r="DR368" s="311"/>
      <c r="DS368" s="311"/>
      <c r="DT368" s="311"/>
      <c r="DU368" s="311"/>
      <c r="DV368" s="311"/>
      <c r="DW368" s="311"/>
      <c r="DX368" s="101"/>
      <c r="DY368" s="101"/>
      <c r="DZ368" s="101"/>
      <c r="EA368" s="101"/>
      <c r="EB368" s="101"/>
      <c r="EC368" s="101"/>
      <c r="ED368" s="101"/>
      <c r="EE368" s="311"/>
      <c r="EF368" s="101"/>
      <c r="EG368" s="101"/>
      <c r="EH368" s="101"/>
      <c r="EI368" s="101"/>
      <c r="EJ368" s="105"/>
      <c r="EK368" s="105"/>
      <c r="EL368" s="69"/>
      <c r="EM368" s="68"/>
      <c r="EN368" s="68"/>
      <c r="EO368" s="68"/>
      <c r="EP368" s="68"/>
      <c r="EQ368" s="68"/>
      <c r="ER368" s="68"/>
      <c r="ES368" s="15"/>
      <c r="ET368" s="15"/>
      <c r="EU368" s="105"/>
      <c r="EV368" s="105"/>
      <c r="EW368" s="105"/>
      <c r="EX368" s="105"/>
      <c r="EY368" s="105"/>
      <c r="EZ368" s="105"/>
      <c r="FA368" s="67"/>
      <c r="FB368" s="105"/>
      <c r="FC368" s="105"/>
      <c r="FD368" s="105"/>
      <c r="FE368" s="105"/>
      <c r="FF368" s="105"/>
      <c r="FG368" s="105"/>
      <c r="FH368" s="67"/>
      <c r="FI368" s="67"/>
      <c r="FJ368" s="67"/>
      <c r="FK368" s="67"/>
      <c r="FL368" s="67"/>
      <c r="FM368" s="67"/>
      <c r="FN368" s="67"/>
    </row>
    <row r="369" spans="2:170" ht="22.5" customHeight="1" x14ac:dyDescent="0.45">
      <c r="B369" s="133" t="str">
        <f>IF(Data!B368&lt;&gt;"",Data!B368,"")</f>
        <v/>
      </c>
      <c r="C369" s="158" t="str">
        <f>IF(Data!C368&lt;&gt;"",Data!C368,"")</f>
        <v/>
      </c>
      <c r="D369" s="106" t="str">
        <f>IF(Data!D368&lt;&gt;"",Data!D368,"")</f>
        <v/>
      </c>
      <c r="E369" s="140">
        <f>IF(AND(I369=1,Data!T368=0),0,IF(I369=999,999,Data!T368))</f>
        <v>999</v>
      </c>
      <c r="F369" s="140" t="str">
        <f t="shared" si="220"/>
        <v/>
      </c>
      <c r="G369" s="140" t="str">
        <f>IF(Data!K368&lt;&gt;"",Data!K368,"")</f>
        <v/>
      </c>
      <c r="H369" s="141" t="str">
        <f>IF(Data!L368&lt;&gt;"",Data!L368,"")</f>
        <v/>
      </c>
      <c r="I369" s="63">
        <f>IF(Data!M368&lt;&gt;"",Data!M368,"")</f>
        <v>999</v>
      </c>
      <c r="J369" s="63">
        <f t="shared" si="221"/>
        <v>0</v>
      </c>
      <c r="L369" s="64" t="str">
        <f t="shared" si="222"/>
        <v/>
      </c>
      <c r="M369" s="74"/>
      <c r="N369" s="63">
        <f t="shared" si="223"/>
        <v>0</v>
      </c>
      <c r="P369" s="64" t="str">
        <f t="shared" si="224"/>
        <v/>
      </c>
      <c r="R369" s="63">
        <f t="shared" si="225"/>
        <v>0</v>
      </c>
      <c r="S369" s="64" t="str">
        <f t="shared" si="226"/>
        <v/>
      </c>
      <c r="W369" s="310">
        <f t="shared" si="227"/>
        <v>999</v>
      </c>
      <c r="Y369" s="65">
        <f t="shared" si="228"/>
        <v>0</v>
      </c>
      <c r="Z369" s="65">
        <f t="shared" si="229"/>
        <v>0</v>
      </c>
      <c r="AA369" s="65">
        <f t="shared" si="230"/>
        <v>0</v>
      </c>
      <c r="AB369" s="65">
        <f t="shared" si="231"/>
        <v>0</v>
      </c>
      <c r="AC369" s="65">
        <f t="shared" si="232"/>
        <v>0</v>
      </c>
      <c r="AD369" s="65">
        <f t="shared" si="233"/>
        <v>0</v>
      </c>
      <c r="AE369" s="65">
        <f t="shared" si="234"/>
        <v>0</v>
      </c>
      <c r="AF369" s="65">
        <f t="shared" si="235"/>
        <v>0</v>
      </c>
      <c r="AG369" s="65">
        <f t="shared" si="236"/>
        <v>0</v>
      </c>
      <c r="AH369" s="65">
        <f t="shared" si="237"/>
        <v>0</v>
      </c>
      <c r="AI369" s="65">
        <f t="shared" si="238"/>
        <v>0</v>
      </c>
      <c r="AJ369" s="65">
        <f t="shared" si="239"/>
        <v>0</v>
      </c>
      <c r="AK369" s="65">
        <f t="shared" si="240"/>
        <v>0</v>
      </c>
      <c r="AL369" s="65">
        <f t="shared" si="241"/>
        <v>0</v>
      </c>
      <c r="AM369" s="65">
        <f t="shared" si="242"/>
        <v>0</v>
      </c>
      <c r="AN369" s="65">
        <f t="shared" si="243"/>
        <v>0</v>
      </c>
      <c r="AO369" s="65">
        <f t="shared" si="244"/>
        <v>0</v>
      </c>
      <c r="AP369" s="65">
        <f t="shared" si="245"/>
        <v>0</v>
      </c>
      <c r="AQ369" s="65">
        <f t="shared" si="246"/>
        <v>0</v>
      </c>
      <c r="AR369" s="65">
        <f t="shared" si="247"/>
        <v>0</v>
      </c>
      <c r="AS369" s="65">
        <f t="shared" si="248"/>
        <v>0</v>
      </c>
      <c r="AT369" s="65">
        <f t="shared" si="249"/>
        <v>0</v>
      </c>
      <c r="AU369" s="65">
        <f t="shared" si="250"/>
        <v>0</v>
      </c>
      <c r="AV369" s="65">
        <f t="shared" si="251"/>
        <v>0</v>
      </c>
      <c r="AW369" s="65">
        <f t="shared" si="252"/>
        <v>0</v>
      </c>
      <c r="AX369" s="65">
        <f t="shared" si="253"/>
        <v>0</v>
      </c>
      <c r="AY369" s="65">
        <f t="shared" si="254"/>
        <v>0</v>
      </c>
      <c r="AZ369" s="65">
        <f t="shared" si="255"/>
        <v>0</v>
      </c>
      <c r="BA369" s="65">
        <f t="shared" si="256"/>
        <v>0</v>
      </c>
      <c r="BB369" s="65">
        <f t="shared" si="257"/>
        <v>0</v>
      </c>
      <c r="BC369" s="65">
        <f t="shared" si="258"/>
        <v>0</v>
      </c>
      <c r="BD369" s="65">
        <f t="shared" si="259"/>
        <v>0</v>
      </c>
      <c r="BE369" s="65">
        <f t="shared" si="260"/>
        <v>0</v>
      </c>
      <c r="BF369" s="65">
        <f t="shared" si="261"/>
        <v>0</v>
      </c>
      <c r="BG369" s="65">
        <f t="shared" si="262"/>
        <v>0</v>
      </c>
      <c r="BI369" s="371">
        <v>2114</v>
      </c>
      <c r="BJ369" s="342">
        <v>16.296471957369484</v>
      </c>
      <c r="BK369" s="342">
        <v>20.230981304912991</v>
      </c>
      <c r="BL369" s="342">
        <v>22.198235978684743</v>
      </c>
      <c r="BM369" s="342">
        <v>24.165490652456494</v>
      </c>
      <c r="BN369" s="342">
        <v>28.1</v>
      </c>
      <c r="BO369" s="342">
        <v>35.915849649849932</v>
      </c>
      <c r="BP369" s="342">
        <v>39.823774474774893</v>
      </c>
      <c r="BQ369" s="342">
        <v>43.731699299699869</v>
      </c>
      <c r="BR369" s="342">
        <v>51.5475489495498</v>
      </c>
      <c r="BS369" s="65"/>
      <c r="BT369" s="371">
        <v>2114</v>
      </c>
      <c r="BU369" s="342">
        <v>115.93273647889912</v>
      </c>
      <c r="BV369" s="342">
        <v>121.62182431926608</v>
      </c>
      <c r="BW369" s="342">
        <v>124.46636823944955</v>
      </c>
      <c r="BX369" s="342">
        <v>127.31091215963303</v>
      </c>
      <c r="BY369" s="342">
        <v>133</v>
      </c>
      <c r="BZ369" s="342">
        <v>139.38028542844893</v>
      </c>
      <c r="CA369" s="342">
        <v>142.57042814267339</v>
      </c>
      <c r="CB369" s="342">
        <v>145.76057085689786</v>
      </c>
      <c r="CC369" s="342">
        <v>152.14085628534679</v>
      </c>
      <c r="CE369" s="385">
        <v>107</v>
      </c>
      <c r="CF369" s="342">
        <v>13.671828742930643</v>
      </c>
      <c r="CG369" s="342">
        <v>14.947885828620429</v>
      </c>
      <c r="CH369" s="342">
        <v>15.585914371465321</v>
      </c>
      <c r="CI369" s="342">
        <v>16.223942914310214</v>
      </c>
      <c r="CJ369" s="342">
        <v>17.5</v>
      </c>
      <c r="CK369" s="342">
        <v>19.467254673771752</v>
      </c>
      <c r="CL369" s="342">
        <v>20.450882010657629</v>
      </c>
      <c r="CM369" s="342">
        <v>21.434509347543504</v>
      </c>
      <c r="CN369" s="342">
        <v>23.401764021315255</v>
      </c>
      <c r="CO369" s="342">
        <v>13.152814471508197</v>
      </c>
      <c r="CP369" s="342">
        <v>14.535209647672131</v>
      </c>
      <c r="CQ369" s="342">
        <v>15.226407235754097</v>
      </c>
      <c r="CR369" s="342">
        <v>15.917604823836065</v>
      </c>
      <c r="CS369" s="342">
        <v>17.3</v>
      </c>
      <c r="CT369" s="342">
        <v>19.320423719008829</v>
      </c>
      <c r="CU369" s="342">
        <v>20.330635578513245</v>
      </c>
      <c r="CV369" s="342">
        <v>21.340847438017654</v>
      </c>
      <c r="CW369" s="342">
        <v>23.361271157026483</v>
      </c>
      <c r="CY369" s="101">
        <f t="shared" si="263"/>
        <v>0</v>
      </c>
      <c r="CZ369" s="101"/>
      <c r="DA369" s="101"/>
      <c r="DB369" s="311"/>
      <c r="DC369" s="311"/>
      <c r="DD369" s="311"/>
      <c r="DE369" s="311"/>
      <c r="DF369" s="311"/>
      <c r="DP369" s="311"/>
      <c r="DQ369" s="311"/>
      <c r="DR369" s="311"/>
      <c r="DS369" s="311"/>
      <c r="DT369" s="311"/>
      <c r="DU369" s="311"/>
      <c r="DV369" s="311"/>
      <c r="DW369" s="311"/>
      <c r="DX369" s="101"/>
      <c r="DY369" s="101"/>
      <c r="DZ369" s="101"/>
      <c r="EA369" s="101"/>
      <c r="EB369" s="101"/>
      <c r="EC369" s="101"/>
      <c r="ED369" s="101"/>
      <c r="EE369" s="311"/>
      <c r="EF369" s="101"/>
      <c r="EG369" s="101"/>
      <c r="EH369" s="101"/>
      <c r="EI369" s="101"/>
      <c r="EJ369" s="105"/>
      <c r="EK369" s="105"/>
      <c r="EL369" s="69"/>
      <c r="EM369" s="68"/>
      <c r="EN369" s="68"/>
      <c r="EO369" s="68"/>
      <c r="EP369" s="68"/>
      <c r="EQ369" s="68"/>
      <c r="ER369" s="68"/>
      <c r="ES369" s="15"/>
      <c r="ET369" s="15"/>
      <c r="EU369" s="105"/>
      <c r="EV369" s="105"/>
      <c r="EW369" s="105"/>
      <c r="EX369" s="105"/>
      <c r="EY369" s="105"/>
      <c r="EZ369" s="105"/>
      <c r="FA369" s="67"/>
      <c r="FB369" s="105"/>
      <c r="FC369" s="105"/>
      <c r="FD369" s="105"/>
      <c r="FE369" s="105"/>
      <c r="FF369" s="105"/>
      <c r="FG369" s="105"/>
      <c r="FH369" s="67"/>
      <c r="FI369" s="67"/>
      <c r="FJ369" s="67"/>
      <c r="FK369" s="67"/>
      <c r="FL369" s="67"/>
      <c r="FM369" s="67"/>
      <c r="FN369" s="67"/>
    </row>
    <row r="370" spans="2:170" ht="22.5" customHeight="1" x14ac:dyDescent="0.45">
      <c r="B370" s="133" t="str">
        <f>IF(Data!B369&lt;&gt;"",Data!B369,"")</f>
        <v/>
      </c>
      <c r="C370" s="158" t="str">
        <f>IF(Data!C369&lt;&gt;"",Data!C369,"")</f>
        <v/>
      </c>
      <c r="D370" s="106" t="str">
        <f>IF(Data!D369&lt;&gt;"",Data!D369,"")</f>
        <v/>
      </c>
      <c r="E370" s="140">
        <f>IF(AND(I370=1,Data!T369=0),0,IF(I370=999,999,Data!T369))</f>
        <v>999</v>
      </c>
      <c r="F370" s="140" t="str">
        <f t="shared" si="220"/>
        <v/>
      </c>
      <c r="G370" s="140" t="str">
        <f>IF(Data!K369&lt;&gt;"",Data!K369,"")</f>
        <v/>
      </c>
      <c r="H370" s="141" t="str">
        <f>IF(Data!L369&lt;&gt;"",Data!L369,"")</f>
        <v/>
      </c>
      <c r="I370" s="63">
        <f>IF(Data!M369&lt;&gt;"",Data!M369,"")</f>
        <v>999</v>
      </c>
      <c r="J370" s="63">
        <f t="shared" si="221"/>
        <v>0</v>
      </c>
      <c r="L370" s="64" t="str">
        <f t="shared" si="222"/>
        <v/>
      </c>
      <c r="M370" s="74"/>
      <c r="N370" s="63">
        <f t="shared" si="223"/>
        <v>0</v>
      </c>
      <c r="P370" s="64" t="str">
        <f t="shared" si="224"/>
        <v/>
      </c>
      <c r="R370" s="63">
        <f t="shared" si="225"/>
        <v>0</v>
      </c>
      <c r="S370" s="64" t="str">
        <f t="shared" si="226"/>
        <v/>
      </c>
      <c r="W370" s="310">
        <f t="shared" si="227"/>
        <v>999</v>
      </c>
      <c r="Y370" s="65">
        <f t="shared" si="228"/>
        <v>0</v>
      </c>
      <c r="Z370" s="65">
        <f t="shared" si="229"/>
        <v>0</v>
      </c>
      <c r="AA370" s="65">
        <f t="shared" si="230"/>
        <v>0</v>
      </c>
      <c r="AB370" s="65">
        <f t="shared" si="231"/>
        <v>0</v>
      </c>
      <c r="AC370" s="65">
        <f t="shared" si="232"/>
        <v>0</v>
      </c>
      <c r="AD370" s="65">
        <f t="shared" si="233"/>
        <v>0</v>
      </c>
      <c r="AE370" s="65">
        <f t="shared" si="234"/>
        <v>0</v>
      </c>
      <c r="AF370" s="65">
        <f t="shared" si="235"/>
        <v>0</v>
      </c>
      <c r="AG370" s="65">
        <f t="shared" si="236"/>
        <v>0</v>
      </c>
      <c r="AH370" s="65">
        <f t="shared" si="237"/>
        <v>0</v>
      </c>
      <c r="AI370" s="65">
        <f t="shared" si="238"/>
        <v>0</v>
      </c>
      <c r="AJ370" s="65">
        <f t="shared" si="239"/>
        <v>0</v>
      </c>
      <c r="AK370" s="65">
        <f t="shared" si="240"/>
        <v>0</v>
      </c>
      <c r="AL370" s="65">
        <f t="shared" si="241"/>
        <v>0</v>
      </c>
      <c r="AM370" s="65">
        <f t="shared" si="242"/>
        <v>0</v>
      </c>
      <c r="AN370" s="65">
        <f t="shared" si="243"/>
        <v>0</v>
      </c>
      <c r="AO370" s="65">
        <f t="shared" si="244"/>
        <v>0</v>
      </c>
      <c r="AP370" s="65">
        <f t="shared" si="245"/>
        <v>0</v>
      </c>
      <c r="AQ370" s="65">
        <f t="shared" si="246"/>
        <v>0</v>
      </c>
      <c r="AR370" s="65">
        <f t="shared" si="247"/>
        <v>0</v>
      </c>
      <c r="AS370" s="65">
        <f t="shared" si="248"/>
        <v>0</v>
      </c>
      <c r="AT370" s="65">
        <f t="shared" si="249"/>
        <v>0</v>
      </c>
      <c r="AU370" s="65">
        <f t="shared" si="250"/>
        <v>0</v>
      </c>
      <c r="AV370" s="65">
        <f t="shared" si="251"/>
        <v>0</v>
      </c>
      <c r="AW370" s="65">
        <f t="shared" si="252"/>
        <v>0</v>
      </c>
      <c r="AX370" s="65">
        <f t="shared" si="253"/>
        <v>0</v>
      </c>
      <c r="AY370" s="65">
        <f t="shared" si="254"/>
        <v>0</v>
      </c>
      <c r="AZ370" s="65">
        <f t="shared" si="255"/>
        <v>0</v>
      </c>
      <c r="BA370" s="65">
        <f t="shared" si="256"/>
        <v>0</v>
      </c>
      <c r="BB370" s="65">
        <f t="shared" si="257"/>
        <v>0</v>
      </c>
      <c r="BC370" s="65">
        <f t="shared" si="258"/>
        <v>0</v>
      </c>
      <c r="BD370" s="65">
        <f t="shared" si="259"/>
        <v>0</v>
      </c>
      <c r="BE370" s="65">
        <f t="shared" si="260"/>
        <v>0</v>
      </c>
      <c r="BF370" s="65">
        <f t="shared" si="261"/>
        <v>0</v>
      </c>
      <c r="BG370" s="65">
        <f t="shared" si="262"/>
        <v>0</v>
      </c>
      <c r="BI370" s="371">
        <v>2115</v>
      </c>
      <c r="BJ370" s="342">
        <v>16.277457685947041</v>
      </c>
      <c r="BK370" s="342">
        <v>20.318305123964695</v>
      </c>
      <c r="BL370" s="342">
        <v>22.338728842973524</v>
      </c>
      <c r="BM370" s="342">
        <v>24.359152561982349</v>
      </c>
      <c r="BN370" s="342">
        <v>28.4</v>
      </c>
      <c r="BO370" s="342">
        <v>36.269018695087013</v>
      </c>
      <c r="BP370" s="342">
        <v>40.203528042630523</v>
      </c>
      <c r="BQ370" s="342">
        <v>44.13803739017402</v>
      </c>
      <c r="BR370" s="342">
        <v>52.007056085261034</v>
      </c>
      <c r="BS370" s="65"/>
      <c r="BT370" s="371">
        <v>2115</v>
      </c>
      <c r="BU370" s="342">
        <v>116.27322934318791</v>
      </c>
      <c r="BV370" s="342">
        <v>122.01548622879193</v>
      </c>
      <c r="BW370" s="342">
        <v>124.88661467159395</v>
      </c>
      <c r="BX370" s="342">
        <v>127.75774311439596</v>
      </c>
      <c r="BY370" s="342">
        <v>133.5</v>
      </c>
      <c r="BZ370" s="342">
        <v>139.88028542844893</v>
      </c>
      <c r="CA370" s="342">
        <v>143.07042814267339</v>
      </c>
      <c r="CB370" s="342">
        <v>146.26057085689786</v>
      </c>
      <c r="CC370" s="342">
        <v>152.64085628534679</v>
      </c>
      <c r="CE370" s="385">
        <v>107.25</v>
      </c>
      <c r="CF370" s="342">
        <v>13.706951959002836</v>
      </c>
      <c r="CG370" s="342">
        <v>14.996301306001891</v>
      </c>
      <c r="CH370" s="342">
        <v>15.64097597950142</v>
      </c>
      <c r="CI370" s="342">
        <v>16.285650653000946</v>
      </c>
      <c r="CJ370" s="342">
        <v>17.574999999999999</v>
      </c>
      <c r="CK370" s="342">
        <v>19.542254673771751</v>
      </c>
      <c r="CL370" s="342">
        <v>20.525882010657629</v>
      </c>
      <c r="CM370" s="342">
        <v>21.509509347543503</v>
      </c>
      <c r="CN370" s="342">
        <v>23.476764021315255</v>
      </c>
      <c r="CO370" s="342">
        <v>13.227814471508196</v>
      </c>
      <c r="CP370" s="342">
        <v>14.610209647672132</v>
      </c>
      <c r="CQ370" s="342">
        <v>15.301407235754098</v>
      </c>
      <c r="CR370" s="342">
        <v>15.992604823836064</v>
      </c>
      <c r="CS370" s="342">
        <v>17.375</v>
      </c>
      <c r="CT370" s="342">
        <v>19.4087159803181</v>
      </c>
      <c r="CU370" s="342">
        <v>20.425573970477146</v>
      </c>
      <c r="CV370" s="342">
        <v>21.442431960636192</v>
      </c>
      <c r="CW370" s="342">
        <v>23.476147940954288</v>
      </c>
      <c r="CY370" s="101">
        <f t="shared" si="263"/>
        <v>0</v>
      </c>
      <c r="CZ370" s="101"/>
      <c r="DA370" s="101"/>
      <c r="DB370" s="311"/>
      <c r="DC370" s="311"/>
      <c r="DD370" s="311"/>
      <c r="DE370" s="311"/>
      <c r="DF370" s="311"/>
      <c r="DP370" s="311"/>
      <c r="DQ370" s="311"/>
      <c r="DR370" s="311"/>
      <c r="DS370" s="311"/>
      <c r="DT370" s="311"/>
      <c r="DU370" s="311"/>
      <c r="DV370" s="311"/>
      <c r="DW370" s="311"/>
      <c r="DX370" s="101"/>
      <c r="DY370" s="101"/>
      <c r="DZ370" s="101"/>
      <c r="EA370" s="101"/>
      <c r="EB370" s="101"/>
      <c r="EC370" s="101"/>
      <c r="ED370" s="101"/>
      <c r="EE370" s="311"/>
      <c r="EF370" s="101"/>
      <c r="EG370" s="101"/>
      <c r="EH370" s="101"/>
      <c r="EI370" s="101"/>
      <c r="EJ370" s="105"/>
      <c r="EK370" s="105"/>
      <c r="EL370" s="69"/>
      <c r="EM370" s="68"/>
      <c r="EN370" s="68"/>
      <c r="EO370" s="68"/>
      <c r="EP370" s="68"/>
      <c r="EQ370" s="68"/>
      <c r="ER370" s="68"/>
      <c r="ES370" s="15"/>
      <c r="ET370" s="15"/>
      <c r="EU370" s="105"/>
      <c r="EV370" s="105"/>
      <c r="EW370" s="105"/>
      <c r="EX370" s="105"/>
      <c r="EY370" s="105"/>
      <c r="EZ370" s="105"/>
      <c r="FA370" s="67"/>
      <c r="FB370" s="105"/>
      <c r="FC370" s="105"/>
      <c r="FD370" s="105"/>
      <c r="FE370" s="105"/>
      <c r="FF370" s="105"/>
      <c r="FG370" s="105"/>
      <c r="FH370" s="67"/>
      <c r="FI370" s="67"/>
      <c r="FJ370" s="67"/>
      <c r="FK370" s="67"/>
      <c r="FL370" s="67"/>
      <c r="FM370" s="67"/>
      <c r="FN370" s="67"/>
    </row>
    <row r="371" spans="2:170" ht="22.5" customHeight="1" x14ac:dyDescent="0.45">
      <c r="B371" s="133" t="str">
        <f>IF(Data!B370&lt;&gt;"",Data!B370,"")</f>
        <v/>
      </c>
      <c r="C371" s="158" t="str">
        <f>IF(Data!C370&lt;&gt;"",Data!C370,"")</f>
        <v/>
      </c>
      <c r="D371" s="106" t="str">
        <f>IF(Data!D370&lt;&gt;"",Data!D370,"")</f>
        <v/>
      </c>
      <c r="E371" s="140">
        <f>IF(AND(I371=1,Data!T370=0),0,IF(I371=999,999,Data!T370))</f>
        <v>999</v>
      </c>
      <c r="F371" s="140" t="str">
        <f t="shared" si="220"/>
        <v/>
      </c>
      <c r="G371" s="140" t="str">
        <f>IF(Data!K370&lt;&gt;"",Data!K370,"")</f>
        <v/>
      </c>
      <c r="H371" s="141" t="str">
        <f>IF(Data!L370&lt;&gt;"",Data!L370,"")</f>
        <v/>
      </c>
      <c r="I371" s="63">
        <f>IF(Data!M370&lt;&gt;"",Data!M370,"")</f>
        <v>999</v>
      </c>
      <c r="J371" s="63">
        <f t="shared" si="221"/>
        <v>0</v>
      </c>
      <c r="L371" s="64" t="str">
        <f t="shared" si="222"/>
        <v/>
      </c>
      <c r="M371" s="74"/>
      <c r="N371" s="63">
        <f t="shared" si="223"/>
        <v>0</v>
      </c>
      <c r="P371" s="64" t="str">
        <f t="shared" si="224"/>
        <v/>
      </c>
      <c r="R371" s="63">
        <f t="shared" si="225"/>
        <v>0</v>
      </c>
      <c r="S371" s="64" t="str">
        <f t="shared" si="226"/>
        <v/>
      </c>
      <c r="W371" s="310">
        <f t="shared" si="227"/>
        <v>999</v>
      </c>
      <c r="Y371" s="65">
        <f t="shared" si="228"/>
        <v>0</v>
      </c>
      <c r="Z371" s="65">
        <f t="shared" si="229"/>
        <v>0</v>
      </c>
      <c r="AA371" s="65">
        <f t="shared" si="230"/>
        <v>0</v>
      </c>
      <c r="AB371" s="65">
        <f t="shared" si="231"/>
        <v>0</v>
      </c>
      <c r="AC371" s="65">
        <f t="shared" si="232"/>
        <v>0</v>
      </c>
      <c r="AD371" s="65">
        <f t="shared" si="233"/>
        <v>0</v>
      </c>
      <c r="AE371" s="65">
        <f t="shared" si="234"/>
        <v>0</v>
      </c>
      <c r="AF371" s="65">
        <f t="shared" si="235"/>
        <v>0</v>
      </c>
      <c r="AG371" s="65">
        <f t="shared" si="236"/>
        <v>0</v>
      </c>
      <c r="AH371" s="65">
        <f t="shared" si="237"/>
        <v>0</v>
      </c>
      <c r="AI371" s="65">
        <f t="shared" si="238"/>
        <v>0</v>
      </c>
      <c r="AJ371" s="65">
        <f t="shared" si="239"/>
        <v>0</v>
      </c>
      <c r="AK371" s="65">
        <f t="shared" si="240"/>
        <v>0</v>
      </c>
      <c r="AL371" s="65">
        <f t="shared" si="241"/>
        <v>0</v>
      </c>
      <c r="AM371" s="65">
        <f t="shared" si="242"/>
        <v>0</v>
      </c>
      <c r="AN371" s="65">
        <f t="shared" si="243"/>
        <v>0</v>
      </c>
      <c r="AO371" s="65">
        <f t="shared" si="244"/>
        <v>0</v>
      </c>
      <c r="AP371" s="65">
        <f t="shared" si="245"/>
        <v>0</v>
      </c>
      <c r="AQ371" s="65">
        <f t="shared" si="246"/>
        <v>0</v>
      </c>
      <c r="AR371" s="65">
        <f t="shared" si="247"/>
        <v>0</v>
      </c>
      <c r="AS371" s="65">
        <f t="shared" si="248"/>
        <v>0</v>
      </c>
      <c r="AT371" s="65">
        <f t="shared" si="249"/>
        <v>0</v>
      </c>
      <c r="AU371" s="65">
        <f t="shared" si="250"/>
        <v>0</v>
      </c>
      <c r="AV371" s="65">
        <f t="shared" si="251"/>
        <v>0</v>
      </c>
      <c r="AW371" s="65">
        <f t="shared" si="252"/>
        <v>0</v>
      </c>
      <c r="AX371" s="65">
        <f t="shared" si="253"/>
        <v>0</v>
      </c>
      <c r="AY371" s="65">
        <f t="shared" si="254"/>
        <v>0</v>
      </c>
      <c r="AZ371" s="65">
        <f t="shared" si="255"/>
        <v>0</v>
      </c>
      <c r="BA371" s="65">
        <f t="shared" si="256"/>
        <v>0</v>
      </c>
      <c r="BB371" s="65">
        <f t="shared" si="257"/>
        <v>0</v>
      </c>
      <c r="BC371" s="65">
        <f t="shared" si="258"/>
        <v>0</v>
      </c>
      <c r="BD371" s="65">
        <f t="shared" si="259"/>
        <v>0</v>
      </c>
      <c r="BE371" s="65">
        <f t="shared" si="260"/>
        <v>0</v>
      </c>
      <c r="BF371" s="65">
        <f t="shared" si="261"/>
        <v>0</v>
      </c>
      <c r="BG371" s="65">
        <f t="shared" si="262"/>
        <v>0</v>
      </c>
      <c r="BI371" s="371">
        <v>2116</v>
      </c>
      <c r="BJ371" s="342">
        <v>16.417950550235815</v>
      </c>
      <c r="BK371" s="342">
        <v>20.511967033490542</v>
      </c>
      <c r="BL371" s="342">
        <v>22.558975275117909</v>
      </c>
      <c r="BM371" s="342">
        <v>24.605983516745273</v>
      </c>
      <c r="BN371" s="342">
        <v>28.7</v>
      </c>
      <c r="BO371" s="342">
        <v>36.622187740324087</v>
      </c>
      <c r="BP371" s="342">
        <v>40.583281610486132</v>
      </c>
      <c r="BQ371" s="342">
        <v>44.544375480648171</v>
      </c>
      <c r="BR371" s="342">
        <v>52.466563220972255</v>
      </c>
      <c r="BS371" s="65"/>
      <c r="BT371" s="371">
        <v>2116</v>
      </c>
      <c r="BU371" s="342">
        <v>116.61372220747667</v>
      </c>
      <c r="BV371" s="342">
        <v>122.40914813831778</v>
      </c>
      <c r="BW371" s="342">
        <v>125.30686110373834</v>
      </c>
      <c r="BX371" s="342">
        <v>128.20457406915889</v>
      </c>
      <c r="BY371" s="342">
        <v>134</v>
      </c>
      <c r="BZ371" s="342">
        <v>140.433454473686</v>
      </c>
      <c r="CA371" s="342">
        <v>143.65018171052901</v>
      </c>
      <c r="CB371" s="342">
        <v>146.866908947372</v>
      </c>
      <c r="CC371" s="342">
        <v>153.30036342105799</v>
      </c>
      <c r="CE371" s="385">
        <v>107.5</v>
      </c>
      <c r="CF371" s="342">
        <v>13.742075175075032</v>
      </c>
      <c r="CG371" s="342">
        <v>15.044716783383354</v>
      </c>
      <c r="CH371" s="342">
        <v>15.696037587537518</v>
      </c>
      <c r="CI371" s="342">
        <v>16.347358391691678</v>
      </c>
      <c r="CJ371" s="342">
        <v>17.649999999999999</v>
      </c>
      <c r="CK371" s="342">
        <v>19.617254673771754</v>
      </c>
      <c r="CL371" s="342">
        <v>20.600882010657628</v>
      </c>
      <c r="CM371" s="342">
        <v>21.584509347543502</v>
      </c>
      <c r="CN371" s="342">
        <v>23.551764021315257</v>
      </c>
      <c r="CO371" s="342">
        <v>13.302814471508198</v>
      </c>
      <c r="CP371" s="342">
        <v>14.685209647672131</v>
      </c>
      <c r="CQ371" s="342">
        <v>15.376407235754098</v>
      </c>
      <c r="CR371" s="342">
        <v>16.067604823836064</v>
      </c>
      <c r="CS371" s="342">
        <v>17.45</v>
      </c>
      <c r="CT371" s="342">
        <v>19.497008241627366</v>
      </c>
      <c r="CU371" s="342">
        <v>20.52051236244105</v>
      </c>
      <c r="CV371" s="342">
        <v>21.54401648325473</v>
      </c>
      <c r="CW371" s="342">
        <v>23.591024724882093</v>
      </c>
      <c r="CY371" s="101">
        <f t="shared" si="263"/>
        <v>0</v>
      </c>
      <c r="CZ371" s="101"/>
      <c r="DA371" s="101"/>
      <c r="DB371" s="311"/>
      <c r="DC371" s="311"/>
      <c r="DD371" s="311"/>
      <c r="DE371" s="311"/>
      <c r="DF371" s="311"/>
      <c r="DP371" s="311"/>
      <c r="DQ371" s="311"/>
      <c r="DR371" s="311"/>
      <c r="DS371" s="311"/>
      <c r="DT371" s="311"/>
      <c r="DU371" s="311"/>
      <c r="DV371" s="311"/>
      <c r="DW371" s="311"/>
      <c r="DX371" s="101"/>
      <c r="DY371" s="101"/>
      <c r="DZ371" s="101"/>
      <c r="EA371" s="101"/>
      <c r="EB371" s="101"/>
      <c r="EC371" s="101"/>
      <c r="ED371" s="101"/>
      <c r="EE371" s="311"/>
      <c r="EF371" s="101"/>
      <c r="EG371" s="101"/>
      <c r="EH371" s="101"/>
      <c r="EI371" s="101"/>
      <c r="EJ371" s="105"/>
      <c r="EK371" s="105"/>
      <c r="EL371" s="69"/>
      <c r="EM371" s="68"/>
      <c r="EN371" s="68"/>
      <c r="EO371" s="68"/>
      <c r="EP371" s="68"/>
      <c r="EQ371" s="68"/>
      <c r="ER371" s="68"/>
      <c r="ES371" s="15"/>
      <c r="ET371" s="15"/>
      <c r="EU371" s="105"/>
      <c r="EV371" s="105"/>
      <c r="EW371" s="105"/>
      <c r="EX371" s="105"/>
      <c r="EY371" s="105"/>
      <c r="EZ371" s="105"/>
      <c r="FA371" s="67"/>
      <c r="FB371" s="105"/>
      <c r="FC371" s="105"/>
      <c r="FD371" s="105"/>
      <c r="FE371" s="105"/>
      <c r="FF371" s="105"/>
      <c r="FG371" s="105"/>
      <c r="FH371" s="67"/>
      <c r="FI371" s="67"/>
      <c r="FJ371" s="67"/>
      <c r="FK371" s="67"/>
      <c r="FL371" s="67"/>
      <c r="FM371" s="67"/>
      <c r="FN371" s="67"/>
    </row>
    <row r="372" spans="2:170" ht="22.5" customHeight="1" x14ac:dyDescent="0.45">
      <c r="B372" s="133" t="str">
        <f>IF(Data!B371&lt;&gt;"",Data!B371,"")</f>
        <v/>
      </c>
      <c r="C372" s="158" t="str">
        <f>IF(Data!C371&lt;&gt;"",Data!C371,"")</f>
        <v/>
      </c>
      <c r="D372" s="106" t="str">
        <f>IF(Data!D371&lt;&gt;"",Data!D371,"")</f>
        <v/>
      </c>
      <c r="E372" s="140">
        <f>IF(AND(I372=1,Data!T371=0),0,IF(I372=999,999,Data!T371))</f>
        <v>999</v>
      </c>
      <c r="F372" s="140" t="str">
        <f t="shared" si="220"/>
        <v/>
      </c>
      <c r="G372" s="140" t="str">
        <f>IF(Data!K371&lt;&gt;"",Data!K371,"")</f>
        <v/>
      </c>
      <c r="H372" s="141" t="str">
        <f>IF(Data!L371&lt;&gt;"",Data!L371,"")</f>
        <v/>
      </c>
      <c r="I372" s="63">
        <f>IF(Data!M371&lt;&gt;"",Data!M371,"")</f>
        <v>999</v>
      </c>
      <c r="J372" s="63">
        <f t="shared" si="221"/>
        <v>0</v>
      </c>
      <c r="L372" s="64" t="str">
        <f t="shared" si="222"/>
        <v/>
      </c>
      <c r="M372" s="74"/>
      <c r="N372" s="63">
        <f t="shared" si="223"/>
        <v>0</v>
      </c>
      <c r="P372" s="64" t="str">
        <f t="shared" si="224"/>
        <v/>
      </c>
      <c r="R372" s="63">
        <f t="shared" si="225"/>
        <v>0</v>
      </c>
      <c r="S372" s="64" t="str">
        <f t="shared" si="226"/>
        <v/>
      </c>
      <c r="W372" s="310">
        <f t="shared" si="227"/>
        <v>999</v>
      </c>
      <c r="Y372" s="65">
        <f t="shared" si="228"/>
        <v>0</v>
      </c>
      <c r="Z372" s="65">
        <f t="shared" si="229"/>
        <v>0</v>
      </c>
      <c r="AA372" s="65">
        <f t="shared" si="230"/>
        <v>0</v>
      </c>
      <c r="AB372" s="65">
        <f t="shared" si="231"/>
        <v>0</v>
      </c>
      <c r="AC372" s="65">
        <f t="shared" si="232"/>
        <v>0</v>
      </c>
      <c r="AD372" s="65">
        <f t="shared" si="233"/>
        <v>0</v>
      </c>
      <c r="AE372" s="65">
        <f t="shared" si="234"/>
        <v>0</v>
      </c>
      <c r="AF372" s="65">
        <f t="shared" si="235"/>
        <v>0</v>
      </c>
      <c r="AG372" s="65">
        <f t="shared" si="236"/>
        <v>0</v>
      </c>
      <c r="AH372" s="65">
        <f t="shared" si="237"/>
        <v>0</v>
      </c>
      <c r="AI372" s="65">
        <f t="shared" si="238"/>
        <v>0</v>
      </c>
      <c r="AJ372" s="65">
        <f t="shared" si="239"/>
        <v>0</v>
      </c>
      <c r="AK372" s="65">
        <f t="shared" si="240"/>
        <v>0</v>
      </c>
      <c r="AL372" s="65">
        <f t="shared" si="241"/>
        <v>0</v>
      </c>
      <c r="AM372" s="65">
        <f t="shared" si="242"/>
        <v>0</v>
      </c>
      <c r="AN372" s="65">
        <f t="shared" si="243"/>
        <v>0</v>
      </c>
      <c r="AO372" s="65">
        <f t="shared" si="244"/>
        <v>0</v>
      </c>
      <c r="AP372" s="65">
        <f t="shared" si="245"/>
        <v>0</v>
      </c>
      <c r="AQ372" s="65">
        <f t="shared" si="246"/>
        <v>0</v>
      </c>
      <c r="AR372" s="65">
        <f t="shared" si="247"/>
        <v>0</v>
      </c>
      <c r="AS372" s="65">
        <f t="shared" si="248"/>
        <v>0</v>
      </c>
      <c r="AT372" s="65">
        <f t="shared" si="249"/>
        <v>0</v>
      </c>
      <c r="AU372" s="65">
        <f t="shared" si="250"/>
        <v>0</v>
      </c>
      <c r="AV372" s="65">
        <f t="shared" si="251"/>
        <v>0</v>
      </c>
      <c r="AW372" s="65">
        <f t="shared" si="252"/>
        <v>0</v>
      </c>
      <c r="AX372" s="65">
        <f t="shared" si="253"/>
        <v>0</v>
      </c>
      <c r="AY372" s="65">
        <f t="shared" si="254"/>
        <v>0</v>
      </c>
      <c r="AZ372" s="65">
        <f t="shared" si="255"/>
        <v>0</v>
      </c>
      <c r="BA372" s="65">
        <f t="shared" si="256"/>
        <v>0</v>
      </c>
      <c r="BB372" s="65">
        <f t="shared" si="257"/>
        <v>0</v>
      </c>
      <c r="BC372" s="65">
        <f t="shared" si="258"/>
        <v>0</v>
      </c>
      <c r="BD372" s="65">
        <f t="shared" si="259"/>
        <v>0</v>
      </c>
      <c r="BE372" s="65">
        <f t="shared" si="260"/>
        <v>0</v>
      </c>
      <c r="BF372" s="65">
        <f t="shared" si="261"/>
        <v>0</v>
      </c>
      <c r="BG372" s="65">
        <f t="shared" si="262"/>
        <v>0</v>
      </c>
      <c r="BI372" s="371">
        <v>2117</v>
      </c>
      <c r="BJ372" s="342">
        <v>16.5</v>
      </c>
      <c r="BK372" s="342">
        <v>20.705628943016393</v>
      </c>
      <c r="BL372" s="342">
        <v>22.779221707262295</v>
      </c>
      <c r="BM372" s="342">
        <v>24.852814471508196</v>
      </c>
      <c r="BN372" s="342">
        <v>29</v>
      </c>
      <c r="BO372" s="342">
        <v>36.975356785561161</v>
      </c>
      <c r="BP372" s="342">
        <v>40.963035178341741</v>
      </c>
      <c r="BQ372" s="342">
        <v>44.950713571122314</v>
      </c>
      <c r="BR372" s="342">
        <v>52.926070356683475</v>
      </c>
      <c r="BS372" s="65"/>
      <c r="BT372" s="371">
        <v>2117</v>
      </c>
      <c r="BU372" s="342">
        <v>116.95421507176545</v>
      </c>
      <c r="BV372" s="342">
        <v>122.80281004784364</v>
      </c>
      <c r="BW372" s="342">
        <v>125.72710753588274</v>
      </c>
      <c r="BX372" s="342">
        <v>128.65140502392182</v>
      </c>
      <c r="BY372" s="342">
        <v>134.5</v>
      </c>
      <c r="BZ372" s="342">
        <v>140.98662351892307</v>
      </c>
      <c r="CA372" s="342">
        <v>144.2299352783846</v>
      </c>
      <c r="CB372" s="342">
        <v>147.47324703784614</v>
      </c>
      <c r="CC372" s="342">
        <v>153.9598705567692</v>
      </c>
      <c r="CE372" s="385">
        <v>107.75</v>
      </c>
      <c r="CF372" s="342">
        <v>13.777198391147227</v>
      </c>
      <c r="CG372" s="342">
        <v>15.093132260764818</v>
      </c>
      <c r="CH372" s="342">
        <v>15.751099195573616</v>
      </c>
      <c r="CI372" s="342">
        <v>16.40906613038241</v>
      </c>
      <c r="CJ372" s="342">
        <v>17.725000000000001</v>
      </c>
      <c r="CK372" s="342">
        <v>19.692254673771753</v>
      </c>
      <c r="CL372" s="342">
        <v>20.675882010657627</v>
      </c>
      <c r="CM372" s="342">
        <v>21.659509347543505</v>
      </c>
      <c r="CN372" s="342">
        <v>23.626764021315257</v>
      </c>
      <c r="CO372" s="342">
        <v>13.377814471508199</v>
      </c>
      <c r="CP372" s="342">
        <v>14.760209647672131</v>
      </c>
      <c r="CQ372" s="342">
        <v>15.451407235754097</v>
      </c>
      <c r="CR372" s="342">
        <v>16.142604823836066</v>
      </c>
      <c r="CS372" s="342">
        <v>17.524999999999999</v>
      </c>
      <c r="CT372" s="342">
        <v>19.585300502936633</v>
      </c>
      <c r="CU372" s="342">
        <v>20.615450754404954</v>
      </c>
      <c r="CV372" s="342">
        <v>21.645601005873267</v>
      </c>
      <c r="CW372" s="342">
        <v>23.705901508809898</v>
      </c>
      <c r="CY372" s="101">
        <f t="shared" si="263"/>
        <v>0</v>
      </c>
      <c r="CZ372" s="101"/>
      <c r="DA372" s="101"/>
      <c r="DB372" s="311"/>
      <c r="DC372" s="311"/>
      <c r="DD372" s="311"/>
      <c r="DE372" s="311"/>
      <c r="DF372" s="311"/>
      <c r="DP372" s="311"/>
      <c r="DQ372" s="311"/>
      <c r="DR372" s="311"/>
      <c r="DS372" s="311"/>
      <c r="DT372" s="311"/>
      <c r="DU372" s="311"/>
      <c r="DV372" s="311"/>
      <c r="DW372" s="311"/>
      <c r="DX372" s="101"/>
      <c r="DY372" s="101"/>
      <c r="DZ372" s="101"/>
      <c r="EA372" s="101"/>
      <c r="EB372" s="101"/>
      <c r="EC372" s="101"/>
      <c r="ED372" s="101"/>
      <c r="EE372" s="311"/>
      <c r="EF372" s="101"/>
      <c r="EG372" s="101"/>
      <c r="EH372" s="101"/>
      <c r="EI372" s="101"/>
      <c r="EJ372" s="105"/>
      <c r="EK372" s="105"/>
      <c r="EL372" s="69"/>
      <c r="EM372" s="68"/>
      <c r="EN372" s="68"/>
      <c r="EO372" s="68"/>
      <c r="EP372" s="68"/>
      <c r="EQ372" s="68"/>
      <c r="ER372" s="68"/>
      <c r="ES372" s="15"/>
      <c r="ET372" s="15"/>
      <c r="EU372" s="105"/>
      <c r="EV372" s="105"/>
      <c r="EW372" s="105"/>
      <c r="EX372" s="105"/>
      <c r="EY372" s="105"/>
      <c r="EZ372" s="105"/>
      <c r="FA372" s="67"/>
      <c r="FB372" s="105"/>
      <c r="FC372" s="105"/>
      <c r="FD372" s="105"/>
      <c r="FE372" s="105"/>
      <c r="FF372" s="105"/>
      <c r="FG372" s="105"/>
      <c r="FH372" s="67"/>
      <c r="FI372" s="67"/>
      <c r="FJ372" s="67"/>
      <c r="FK372" s="67"/>
      <c r="FL372" s="67"/>
      <c r="FM372" s="67"/>
      <c r="FN372" s="67"/>
    </row>
    <row r="373" spans="2:170" ht="22.5" customHeight="1" x14ac:dyDescent="0.45">
      <c r="B373" s="133" t="str">
        <f>IF(Data!B372&lt;&gt;"",Data!B372,"")</f>
        <v/>
      </c>
      <c r="C373" s="158" t="str">
        <f>IF(Data!C372&lt;&gt;"",Data!C372,"")</f>
        <v/>
      </c>
      <c r="D373" s="106" t="str">
        <f>IF(Data!D372&lt;&gt;"",Data!D372,"")</f>
        <v/>
      </c>
      <c r="E373" s="140">
        <f>IF(AND(I373=1,Data!T372=0),0,IF(I373=999,999,Data!T372))</f>
        <v>999</v>
      </c>
      <c r="F373" s="140" t="str">
        <f t="shared" si="220"/>
        <v/>
      </c>
      <c r="G373" s="140" t="str">
        <f>IF(Data!K372&lt;&gt;"",Data!K372,"")</f>
        <v/>
      </c>
      <c r="H373" s="141" t="str">
        <f>IF(Data!L372&lt;&gt;"",Data!L372,"")</f>
        <v/>
      </c>
      <c r="I373" s="63">
        <f>IF(Data!M372&lt;&gt;"",Data!M372,"")</f>
        <v>999</v>
      </c>
      <c r="J373" s="63">
        <f t="shared" si="221"/>
        <v>0</v>
      </c>
      <c r="L373" s="64" t="str">
        <f t="shared" si="222"/>
        <v/>
      </c>
      <c r="M373" s="74"/>
      <c r="N373" s="63">
        <f t="shared" si="223"/>
        <v>0</v>
      </c>
      <c r="P373" s="64" t="str">
        <f t="shared" si="224"/>
        <v/>
      </c>
      <c r="R373" s="63">
        <f t="shared" si="225"/>
        <v>0</v>
      </c>
      <c r="S373" s="64" t="str">
        <f t="shared" si="226"/>
        <v/>
      </c>
      <c r="W373" s="310">
        <f t="shared" si="227"/>
        <v>999</v>
      </c>
      <c r="Y373" s="65">
        <f t="shared" si="228"/>
        <v>0</v>
      </c>
      <c r="Z373" s="65">
        <f t="shared" si="229"/>
        <v>0</v>
      </c>
      <c r="AA373" s="65">
        <f t="shared" si="230"/>
        <v>0</v>
      </c>
      <c r="AB373" s="65">
        <f t="shared" si="231"/>
        <v>0</v>
      </c>
      <c r="AC373" s="65">
        <f t="shared" si="232"/>
        <v>0</v>
      </c>
      <c r="AD373" s="65">
        <f t="shared" si="233"/>
        <v>0</v>
      </c>
      <c r="AE373" s="65">
        <f t="shared" si="234"/>
        <v>0</v>
      </c>
      <c r="AF373" s="65">
        <f t="shared" si="235"/>
        <v>0</v>
      </c>
      <c r="AG373" s="65">
        <f t="shared" si="236"/>
        <v>0</v>
      </c>
      <c r="AH373" s="65">
        <f t="shared" si="237"/>
        <v>0</v>
      </c>
      <c r="AI373" s="65">
        <f t="shared" si="238"/>
        <v>0</v>
      </c>
      <c r="AJ373" s="65">
        <f t="shared" si="239"/>
        <v>0</v>
      </c>
      <c r="AK373" s="65">
        <f t="shared" si="240"/>
        <v>0</v>
      </c>
      <c r="AL373" s="65">
        <f t="shared" si="241"/>
        <v>0</v>
      </c>
      <c r="AM373" s="65">
        <f t="shared" si="242"/>
        <v>0</v>
      </c>
      <c r="AN373" s="65">
        <f t="shared" si="243"/>
        <v>0</v>
      </c>
      <c r="AO373" s="65">
        <f t="shared" si="244"/>
        <v>0</v>
      </c>
      <c r="AP373" s="65">
        <f t="shared" si="245"/>
        <v>0</v>
      </c>
      <c r="AQ373" s="65">
        <f t="shared" si="246"/>
        <v>0</v>
      </c>
      <c r="AR373" s="65">
        <f t="shared" si="247"/>
        <v>0</v>
      </c>
      <c r="AS373" s="65">
        <f t="shared" si="248"/>
        <v>0</v>
      </c>
      <c r="AT373" s="65">
        <f t="shared" si="249"/>
        <v>0</v>
      </c>
      <c r="AU373" s="65">
        <f t="shared" si="250"/>
        <v>0</v>
      </c>
      <c r="AV373" s="65">
        <f t="shared" si="251"/>
        <v>0</v>
      </c>
      <c r="AW373" s="65">
        <f t="shared" si="252"/>
        <v>0</v>
      </c>
      <c r="AX373" s="65">
        <f t="shared" si="253"/>
        <v>0</v>
      </c>
      <c r="AY373" s="65">
        <f t="shared" si="254"/>
        <v>0</v>
      </c>
      <c r="AZ373" s="65">
        <f t="shared" si="255"/>
        <v>0</v>
      </c>
      <c r="BA373" s="65">
        <f t="shared" si="256"/>
        <v>0</v>
      </c>
      <c r="BB373" s="65">
        <f t="shared" si="257"/>
        <v>0</v>
      </c>
      <c r="BC373" s="65">
        <f t="shared" si="258"/>
        <v>0</v>
      </c>
      <c r="BD373" s="65">
        <f t="shared" si="259"/>
        <v>0</v>
      </c>
      <c r="BE373" s="65">
        <f t="shared" si="260"/>
        <v>0</v>
      </c>
      <c r="BF373" s="65">
        <f t="shared" si="261"/>
        <v>0</v>
      </c>
      <c r="BG373" s="65">
        <f t="shared" si="262"/>
        <v>0</v>
      </c>
      <c r="BI373" s="371">
        <v>2118</v>
      </c>
      <c r="BJ373" s="342">
        <v>16.600000000000001</v>
      </c>
      <c r="BK373" s="342">
        <v>20.899290852542244</v>
      </c>
      <c r="BL373" s="342">
        <v>22.999468139406687</v>
      </c>
      <c r="BM373" s="342">
        <v>25.099645426271124</v>
      </c>
      <c r="BN373" s="342">
        <v>29.3</v>
      </c>
      <c r="BO373" s="342">
        <v>37.328525830798228</v>
      </c>
      <c r="BP373" s="342">
        <v>41.342788746197343</v>
      </c>
      <c r="BQ373" s="342">
        <v>45.357051661596458</v>
      </c>
      <c r="BR373" s="342">
        <v>53.385577492394695</v>
      </c>
      <c r="BS373" s="65"/>
      <c r="BT373" s="371">
        <v>2118</v>
      </c>
      <c r="BU373" s="342">
        <v>117.23520080034302</v>
      </c>
      <c r="BV373" s="342">
        <v>123.19013386689534</v>
      </c>
      <c r="BW373" s="342">
        <v>126.16760040017152</v>
      </c>
      <c r="BX373" s="342">
        <v>129.14506693344768</v>
      </c>
      <c r="BY373" s="342">
        <v>135.1</v>
      </c>
      <c r="BZ373" s="342">
        <v>141.58662351892309</v>
      </c>
      <c r="CA373" s="342">
        <v>144.82993527838465</v>
      </c>
      <c r="CB373" s="342">
        <v>148.07324703784616</v>
      </c>
      <c r="CC373" s="342">
        <v>154.55987055676925</v>
      </c>
      <c r="CE373" s="385">
        <v>108</v>
      </c>
      <c r="CF373" s="342">
        <v>13.81232160721942</v>
      </c>
      <c r="CG373" s="342">
        <v>15.141547738146281</v>
      </c>
      <c r="CH373" s="342">
        <v>15.806160803609712</v>
      </c>
      <c r="CI373" s="342">
        <v>16.470773869073142</v>
      </c>
      <c r="CJ373" s="342">
        <v>17.8</v>
      </c>
      <c r="CK373" s="342">
        <v>19.767254673771752</v>
      </c>
      <c r="CL373" s="342">
        <v>20.750882010657627</v>
      </c>
      <c r="CM373" s="342">
        <v>21.734509347543504</v>
      </c>
      <c r="CN373" s="342">
        <v>23.701764021315256</v>
      </c>
      <c r="CO373" s="342">
        <v>13.452814471508198</v>
      </c>
      <c r="CP373" s="342">
        <v>14.835209647672132</v>
      </c>
      <c r="CQ373" s="342">
        <v>15.526407235754098</v>
      </c>
      <c r="CR373" s="342">
        <v>16.217604823836066</v>
      </c>
      <c r="CS373" s="342">
        <v>17.600000000000001</v>
      </c>
      <c r="CT373" s="342">
        <v>19.673592764245903</v>
      </c>
      <c r="CU373" s="342">
        <v>20.710389146368854</v>
      </c>
      <c r="CV373" s="342">
        <v>21.747185528491801</v>
      </c>
      <c r="CW373" s="342">
        <v>23.820778292737703</v>
      </c>
      <c r="CY373" s="101">
        <f t="shared" si="263"/>
        <v>0</v>
      </c>
      <c r="CZ373" s="101"/>
      <c r="DA373" s="101"/>
      <c r="DB373" s="311"/>
      <c r="DC373" s="311"/>
      <c r="DD373" s="311"/>
      <c r="DE373" s="311"/>
      <c r="DF373" s="311"/>
      <c r="DP373" s="311"/>
      <c r="DQ373" s="311"/>
      <c r="DR373" s="311"/>
      <c r="DS373" s="311"/>
      <c r="DT373" s="311"/>
      <c r="DU373" s="311"/>
      <c r="DV373" s="311"/>
      <c r="DW373" s="311"/>
      <c r="DX373" s="101"/>
      <c r="DY373" s="101"/>
      <c r="DZ373" s="101"/>
      <c r="EA373" s="101"/>
      <c r="EB373" s="101"/>
      <c r="EC373" s="101"/>
      <c r="ED373" s="101"/>
      <c r="EE373" s="311"/>
      <c r="EF373" s="101"/>
      <c r="EG373" s="101"/>
      <c r="EH373" s="101"/>
      <c r="EI373" s="101"/>
      <c r="EJ373" s="105"/>
      <c r="EK373" s="105"/>
      <c r="EL373" s="69"/>
      <c r="EM373" s="68"/>
      <c r="EN373" s="68"/>
      <c r="EO373" s="68"/>
      <c r="EP373" s="68"/>
      <c r="EQ373" s="68"/>
      <c r="ER373" s="68"/>
      <c r="ES373" s="15"/>
      <c r="ET373" s="15"/>
      <c r="EU373" s="105"/>
      <c r="EV373" s="105"/>
      <c r="EW373" s="105"/>
      <c r="EX373" s="105"/>
      <c r="EY373" s="105"/>
      <c r="EZ373" s="105"/>
      <c r="FA373" s="67"/>
      <c r="FB373" s="105"/>
      <c r="FC373" s="105"/>
      <c r="FD373" s="105"/>
      <c r="FE373" s="105"/>
      <c r="FF373" s="105"/>
      <c r="FG373" s="105"/>
      <c r="FH373" s="67"/>
      <c r="FI373" s="67"/>
      <c r="FJ373" s="67"/>
      <c r="FK373" s="67"/>
      <c r="FL373" s="67"/>
      <c r="FM373" s="67"/>
      <c r="FN373" s="67"/>
    </row>
    <row r="374" spans="2:170" ht="22.5" customHeight="1" x14ac:dyDescent="0.45">
      <c r="B374" s="133" t="str">
        <f>IF(Data!B373&lt;&gt;"",Data!B373,"")</f>
        <v/>
      </c>
      <c r="C374" s="158" t="str">
        <f>IF(Data!C373&lt;&gt;"",Data!C373,"")</f>
        <v/>
      </c>
      <c r="D374" s="106" t="str">
        <f>IF(Data!D373&lt;&gt;"",Data!D373,"")</f>
        <v/>
      </c>
      <c r="E374" s="140">
        <f>IF(AND(I374=1,Data!T373=0),0,IF(I374=999,999,Data!T373))</f>
        <v>999</v>
      </c>
      <c r="F374" s="140" t="str">
        <f t="shared" si="220"/>
        <v/>
      </c>
      <c r="G374" s="140" t="str">
        <f>IF(Data!K373&lt;&gt;"",Data!K373,"")</f>
        <v/>
      </c>
      <c r="H374" s="141" t="str">
        <f>IF(Data!L373&lt;&gt;"",Data!L373,"")</f>
        <v/>
      </c>
      <c r="I374" s="63">
        <f>IF(Data!M373&lt;&gt;"",Data!M373,"")</f>
        <v>999</v>
      </c>
      <c r="J374" s="63">
        <f t="shared" si="221"/>
        <v>0</v>
      </c>
      <c r="L374" s="64" t="str">
        <f t="shared" si="222"/>
        <v/>
      </c>
      <c r="M374" s="74"/>
      <c r="N374" s="63">
        <f t="shared" si="223"/>
        <v>0</v>
      </c>
      <c r="P374" s="64" t="str">
        <f t="shared" si="224"/>
        <v/>
      </c>
      <c r="R374" s="63">
        <f t="shared" si="225"/>
        <v>0</v>
      </c>
      <c r="S374" s="64" t="str">
        <f t="shared" si="226"/>
        <v/>
      </c>
      <c r="W374" s="310">
        <f t="shared" si="227"/>
        <v>999</v>
      </c>
      <c r="Y374" s="65">
        <f t="shared" si="228"/>
        <v>0</v>
      </c>
      <c r="Z374" s="65">
        <f t="shared" si="229"/>
        <v>0</v>
      </c>
      <c r="AA374" s="65">
        <f t="shared" si="230"/>
        <v>0</v>
      </c>
      <c r="AB374" s="65">
        <f t="shared" si="231"/>
        <v>0</v>
      </c>
      <c r="AC374" s="65">
        <f t="shared" si="232"/>
        <v>0</v>
      </c>
      <c r="AD374" s="65">
        <f t="shared" si="233"/>
        <v>0</v>
      </c>
      <c r="AE374" s="65">
        <f t="shared" si="234"/>
        <v>0</v>
      </c>
      <c r="AF374" s="65">
        <f t="shared" si="235"/>
        <v>0</v>
      </c>
      <c r="AG374" s="65">
        <f t="shared" si="236"/>
        <v>0</v>
      </c>
      <c r="AH374" s="65">
        <f t="shared" si="237"/>
        <v>0</v>
      </c>
      <c r="AI374" s="65">
        <f t="shared" si="238"/>
        <v>0</v>
      </c>
      <c r="AJ374" s="65">
        <f t="shared" si="239"/>
        <v>0</v>
      </c>
      <c r="AK374" s="65">
        <f t="shared" si="240"/>
        <v>0</v>
      </c>
      <c r="AL374" s="65">
        <f t="shared" si="241"/>
        <v>0</v>
      </c>
      <c r="AM374" s="65">
        <f t="shared" si="242"/>
        <v>0</v>
      </c>
      <c r="AN374" s="65">
        <f t="shared" si="243"/>
        <v>0</v>
      </c>
      <c r="AO374" s="65">
        <f t="shared" si="244"/>
        <v>0</v>
      </c>
      <c r="AP374" s="65">
        <f t="shared" si="245"/>
        <v>0</v>
      </c>
      <c r="AQ374" s="65">
        <f t="shared" si="246"/>
        <v>0</v>
      </c>
      <c r="AR374" s="65">
        <f t="shared" si="247"/>
        <v>0</v>
      </c>
      <c r="AS374" s="65">
        <f t="shared" si="248"/>
        <v>0</v>
      </c>
      <c r="AT374" s="65">
        <f t="shared" si="249"/>
        <v>0</v>
      </c>
      <c r="AU374" s="65">
        <f t="shared" si="250"/>
        <v>0</v>
      </c>
      <c r="AV374" s="65">
        <f t="shared" si="251"/>
        <v>0</v>
      </c>
      <c r="AW374" s="65">
        <f t="shared" si="252"/>
        <v>0</v>
      </c>
      <c r="AX374" s="65">
        <f t="shared" si="253"/>
        <v>0</v>
      </c>
      <c r="AY374" s="65">
        <f t="shared" si="254"/>
        <v>0</v>
      </c>
      <c r="AZ374" s="65">
        <f t="shared" si="255"/>
        <v>0</v>
      </c>
      <c r="BA374" s="65">
        <f t="shared" si="256"/>
        <v>0</v>
      </c>
      <c r="BB374" s="65">
        <f t="shared" si="257"/>
        <v>0</v>
      </c>
      <c r="BC374" s="65">
        <f t="shared" si="258"/>
        <v>0</v>
      </c>
      <c r="BD374" s="65">
        <f t="shared" si="259"/>
        <v>0</v>
      </c>
      <c r="BE374" s="65">
        <f t="shared" si="260"/>
        <v>0</v>
      </c>
      <c r="BF374" s="65">
        <f t="shared" si="261"/>
        <v>0</v>
      </c>
      <c r="BG374" s="65">
        <f t="shared" si="262"/>
        <v>0</v>
      </c>
      <c r="BI374" s="371">
        <v>2119</v>
      </c>
      <c r="BJ374" s="342">
        <v>16.8</v>
      </c>
      <c r="BK374" s="342">
        <v>21.092952762068101</v>
      </c>
      <c r="BL374" s="342">
        <v>23.219714571551076</v>
      </c>
      <c r="BM374" s="342">
        <v>25.346476381034051</v>
      </c>
      <c r="BN374" s="342">
        <v>29.6</v>
      </c>
      <c r="BO374" s="342">
        <v>37.681694876035309</v>
      </c>
      <c r="BP374" s="342">
        <v>41.722542314052959</v>
      </c>
      <c r="BQ374" s="342">
        <v>45.763389752070609</v>
      </c>
      <c r="BR374" s="342">
        <v>53.845084628105916</v>
      </c>
      <c r="BS374" s="65"/>
      <c r="BT374" s="371">
        <v>2119</v>
      </c>
      <c r="BU374" s="342">
        <v>117.73520080034302</v>
      </c>
      <c r="BV374" s="342">
        <v>123.69013386689534</v>
      </c>
      <c r="BW374" s="342">
        <v>126.66760040017152</v>
      </c>
      <c r="BX374" s="342">
        <v>129.64506693344768</v>
      </c>
      <c r="BY374" s="342">
        <v>135.6</v>
      </c>
      <c r="BZ374" s="342">
        <v>142.19296160939723</v>
      </c>
      <c r="CA374" s="342">
        <v>145.48944241409583</v>
      </c>
      <c r="CB374" s="342">
        <v>148.78592321879444</v>
      </c>
      <c r="CC374" s="342">
        <v>155.37888482819167</v>
      </c>
      <c r="CE374" s="385">
        <v>108.25</v>
      </c>
      <c r="CF374" s="342">
        <v>13.88732160721942</v>
      </c>
      <c r="CG374" s="342">
        <v>15.216547738146282</v>
      </c>
      <c r="CH374" s="342">
        <v>15.88116080360971</v>
      </c>
      <c r="CI374" s="342">
        <v>16.545773869073141</v>
      </c>
      <c r="CJ374" s="342">
        <v>17.875</v>
      </c>
      <c r="CK374" s="342">
        <v>19.855546935081023</v>
      </c>
      <c r="CL374" s="342">
        <v>20.845820402621531</v>
      </c>
      <c r="CM374" s="342">
        <v>21.836093870162038</v>
      </c>
      <c r="CN374" s="342">
        <v>23.816640805243061</v>
      </c>
      <c r="CO374" s="342">
        <v>13.487937687580391</v>
      </c>
      <c r="CP374" s="342">
        <v>14.883625125053594</v>
      </c>
      <c r="CQ374" s="342">
        <v>15.581468843790194</v>
      </c>
      <c r="CR374" s="342">
        <v>16.279312562526798</v>
      </c>
      <c r="CS374" s="342">
        <v>17.675000000000001</v>
      </c>
      <c r="CT374" s="342">
        <v>19.76188502555517</v>
      </c>
      <c r="CU374" s="342">
        <v>20.805327538332755</v>
      </c>
      <c r="CV374" s="342">
        <v>21.848770051110336</v>
      </c>
      <c r="CW374" s="342">
        <v>23.935655076665512</v>
      </c>
      <c r="CY374" s="101">
        <f t="shared" si="263"/>
        <v>0</v>
      </c>
      <c r="CZ374" s="101"/>
      <c r="DA374" s="101"/>
      <c r="DB374" s="311"/>
      <c r="DC374" s="311"/>
      <c r="DD374" s="311"/>
      <c r="DE374" s="311"/>
      <c r="DF374" s="311"/>
      <c r="DP374" s="311"/>
      <c r="DQ374" s="311"/>
      <c r="DR374" s="311"/>
      <c r="DS374" s="311"/>
      <c r="DT374" s="311"/>
      <c r="DU374" s="311"/>
      <c r="DV374" s="311"/>
      <c r="DW374" s="311"/>
      <c r="DX374" s="101"/>
      <c r="DY374" s="101"/>
      <c r="DZ374" s="101"/>
      <c r="EA374" s="101"/>
      <c r="EB374" s="101"/>
      <c r="EC374" s="101"/>
      <c r="ED374" s="101"/>
      <c r="EE374" s="311"/>
      <c r="EF374" s="101"/>
      <c r="EG374" s="101"/>
      <c r="EH374" s="101"/>
      <c r="EI374" s="101"/>
      <c r="EJ374" s="105"/>
      <c r="EK374" s="105"/>
      <c r="EL374" s="69"/>
      <c r="EM374" s="68"/>
      <c r="EN374" s="68"/>
      <c r="EO374" s="68"/>
      <c r="EP374" s="68"/>
      <c r="EQ374" s="68"/>
      <c r="ER374" s="68"/>
      <c r="ES374" s="15"/>
      <c r="ET374" s="15"/>
      <c r="EU374" s="105"/>
      <c r="EV374" s="105"/>
      <c r="EW374" s="105"/>
      <c r="EX374" s="105"/>
      <c r="EY374" s="105"/>
      <c r="EZ374" s="105"/>
      <c r="FA374" s="67"/>
      <c r="FB374" s="105"/>
      <c r="FC374" s="105"/>
      <c r="FD374" s="105"/>
      <c r="FE374" s="105"/>
      <c r="FF374" s="105"/>
      <c r="FG374" s="105"/>
      <c r="FH374" s="67"/>
      <c r="FI374" s="67"/>
      <c r="FJ374" s="67"/>
      <c r="FK374" s="67"/>
      <c r="FL374" s="67"/>
      <c r="FM374" s="67"/>
      <c r="FN374" s="67"/>
    </row>
    <row r="375" spans="2:170" ht="22.5" customHeight="1" x14ac:dyDescent="0.45">
      <c r="B375" s="133" t="str">
        <f>IF(Data!B374&lt;&gt;"",Data!B374,"")</f>
        <v/>
      </c>
      <c r="C375" s="158" t="str">
        <f>IF(Data!C374&lt;&gt;"",Data!C374,"")</f>
        <v/>
      </c>
      <c r="D375" s="106" t="str">
        <f>IF(Data!D374&lt;&gt;"",Data!D374,"")</f>
        <v/>
      </c>
      <c r="E375" s="140">
        <f>IF(AND(I375=1,Data!T374=0),0,IF(I375=999,999,Data!T374))</f>
        <v>999</v>
      </c>
      <c r="F375" s="140" t="str">
        <f t="shared" si="220"/>
        <v/>
      </c>
      <c r="G375" s="140" t="str">
        <f>IF(Data!K374&lt;&gt;"",Data!K374,"")</f>
        <v/>
      </c>
      <c r="H375" s="141" t="str">
        <f>IF(Data!L374&lt;&gt;"",Data!L374,"")</f>
        <v/>
      </c>
      <c r="I375" s="63">
        <f>IF(Data!M374&lt;&gt;"",Data!M374,"")</f>
        <v>999</v>
      </c>
      <c r="J375" s="63">
        <f t="shared" si="221"/>
        <v>0</v>
      </c>
      <c r="L375" s="64" t="str">
        <f t="shared" si="222"/>
        <v/>
      </c>
      <c r="M375" s="74"/>
      <c r="N375" s="63">
        <f t="shared" si="223"/>
        <v>0</v>
      </c>
      <c r="P375" s="64" t="str">
        <f t="shared" si="224"/>
        <v/>
      </c>
      <c r="R375" s="63">
        <f t="shared" si="225"/>
        <v>0</v>
      </c>
      <c r="S375" s="64" t="str">
        <f t="shared" si="226"/>
        <v/>
      </c>
      <c r="W375" s="310">
        <f t="shared" si="227"/>
        <v>999</v>
      </c>
      <c r="Y375" s="65">
        <f t="shared" si="228"/>
        <v>0</v>
      </c>
      <c r="Z375" s="65">
        <f t="shared" si="229"/>
        <v>0</v>
      </c>
      <c r="AA375" s="65">
        <f t="shared" si="230"/>
        <v>0</v>
      </c>
      <c r="AB375" s="65">
        <f t="shared" si="231"/>
        <v>0</v>
      </c>
      <c r="AC375" s="65">
        <f t="shared" si="232"/>
        <v>0</v>
      </c>
      <c r="AD375" s="65">
        <f t="shared" si="233"/>
        <v>0</v>
      </c>
      <c r="AE375" s="65">
        <f t="shared" si="234"/>
        <v>0</v>
      </c>
      <c r="AF375" s="65">
        <f t="shared" si="235"/>
        <v>0</v>
      </c>
      <c r="AG375" s="65">
        <f t="shared" si="236"/>
        <v>0</v>
      </c>
      <c r="AH375" s="65">
        <f t="shared" si="237"/>
        <v>0</v>
      </c>
      <c r="AI375" s="65">
        <f t="shared" si="238"/>
        <v>0</v>
      </c>
      <c r="AJ375" s="65">
        <f t="shared" si="239"/>
        <v>0</v>
      </c>
      <c r="AK375" s="65">
        <f t="shared" si="240"/>
        <v>0</v>
      </c>
      <c r="AL375" s="65">
        <f t="shared" si="241"/>
        <v>0</v>
      </c>
      <c r="AM375" s="65">
        <f t="shared" si="242"/>
        <v>0</v>
      </c>
      <c r="AN375" s="65">
        <f t="shared" si="243"/>
        <v>0</v>
      </c>
      <c r="AO375" s="65">
        <f t="shared" si="244"/>
        <v>0</v>
      </c>
      <c r="AP375" s="65">
        <f t="shared" si="245"/>
        <v>0</v>
      </c>
      <c r="AQ375" s="65">
        <f t="shared" si="246"/>
        <v>0</v>
      </c>
      <c r="AR375" s="65">
        <f t="shared" si="247"/>
        <v>0</v>
      </c>
      <c r="AS375" s="65">
        <f t="shared" si="248"/>
        <v>0</v>
      </c>
      <c r="AT375" s="65">
        <f t="shared" si="249"/>
        <v>0</v>
      </c>
      <c r="AU375" s="65">
        <f t="shared" si="250"/>
        <v>0</v>
      </c>
      <c r="AV375" s="65">
        <f t="shared" si="251"/>
        <v>0</v>
      </c>
      <c r="AW375" s="65">
        <f t="shared" si="252"/>
        <v>0</v>
      </c>
      <c r="AX375" s="65">
        <f t="shared" si="253"/>
        <v>0</v>
      </c>
      <c r="AY375" s="65">
        <f t="shared" si="254"/>
        <v>0</v>
      </c>
      <c r="AZ375" s="65">
        <f t="shared" si="255"/>
        <v>0</v>
      </c>
      <c r="BA375" s="65">
        <f t="shared" si="256"/>
        <v>0</v>
      </c>
      <c r="BB375" s="65">
        <f t="shared" si="257"/>
        <v>0</v>
      </c>
      <c r="BC375" s="65">
        <f t="shared" si="258"/>
        <v>0</v>
      </c>
      <c r="BD375" s="65">
        <f t="shared" si="259"/>
        <v>0</v>
      </c>
      <c r="BE375" s="65">
        <f t="shared" si="260"/>
        <v>0</v>
      </c>
      <c r="BF375" s="65">
        <f t="shared" si="261"/>
        <v>0</v>
      </c>
      <c r="BG375" s="65">
        <f t="shared" si="262"/>
        <v>0</v>
      </c>
      <c r="BI375" s="371">
        <v>2120</v>
      </c>
      <c r="BJ375" s="342">
        <v>16.899999999999999</v>
      </c>
      <c r="BK375" s="342">
        <v>21.286614671593952</v>
      </c>
      <c r="BL375" s="342">
        <v>23.439961003695466</v>
      </c>
      <c r="BM375" s="342">
        <v>25.593307335796975</v>
      </c>
      <c r="BN375" s="342">
        <v>29.9</v>
      </c>
      <c r="BO375" s="342">
        <v>38.034863921272382</v>
      </c>
      <c r="BP375" s="342">
        <v>42.102295881908574</v>
      </c>
      <c r="BQ375" s="342">
        <v>46.169727842544766</v>
      </c>
      <c r="BR375" s="342">
        <v>54.30459176381715</v>
      </c>
      <c r="BS375" s="65"/>
      <c r="BT375" s="371">
        <v>2120</v>
      </c>
      <c r="BU375" s="342">
        <v>118.01618652892056</v>
      </c>
      <c r="BV375" s="342">
        <v>124.07745768594704</v>
      </c>
      <c r="BW375" s="342">
        <v>127.10809326446027</v>
      </c>
      <c r="BX375" s="342">
        <v>130.13872884297351</v>
      </c>
      <c r="BY375" s="342">
        <v>136.19999999999999</v>
      </c>
      <c r="BZ375" s="342">
        <v>142.79296160939722</v>
      </c>
      <c r="CA375" s="342">
        <v>146.08944241409586</v>
      </c>
      <c r="CB375" s="342">
        <v>149.38592321879443</v>
      </c>
      <c r="CC375" s="342">
        <v>155.97888482819167</v>
      </c>
      <c r="CE375" s="385">
        <v>108.5</v>
      </c>
      <c r="CF375" s="342">
        <v>13.962321607219419</v>
      </c>
      <c r="CG375" s="342">
        <v>15.291547738146281</v>
      </c>
      <c r="CH375" s="342">
        <v>15.956160803609709</v>
      </c>
      <c r="CI375" s="342">
        <v>16.62077386907314</v>
      </c>
      <c r="CJ375" s="342">
        <v>17.95</v>
      </c>
      <c r="CK375" s="342">
        <v>19.943839196390289</v>
      </c>
      <c r="CL375" s="342">
        <v>20.940758794585435</v>
      </c>
      <c r="CM375" s="342">
        <v>21.937678392780576</v>
      </c>
      <c r="CN375" s="342">
        <v>23.931517589170866</v>
      </c>
      <c r="CO375" s="342">
        <v>13.523060903652587</v>
      </c>
      <c r="CP375" s="342">
        <v>14.932040602435057</v>
      </c>
      <c r="CQ375" s="342">
        <v>15.636530451826292</v>
      </c>
      <c r="CR375" s="342">
        <v>16.341020301217526</v>
      </c>
      <c r="CS375" s="342">
        <v>17.75</v>
      </c>
      <c r="CT375" s="342">
        <v>19.850177286864437</v>
      </c>
      <c r="CU375" s="342">
        <v>20.900265930296658</v>
      </c>
      <c r="CV375" s="342">
        <v>21.950354573728873</v>
      </c>
      <c r="CW375" s="342">
        <v>24.050531860593317</v>
      </c>
      <c r="CY375" s="101">
        <f t="shared" si="263"/>
        <v>0</v>
      </c>
      <c r="CZ375" s="101"/>
      <c r="DA375" s="101"/>
      <c r="DB375" s="311"/>
      <c r="DC375" s="311"/>
      <c r="DD375" s="311"/>
      <c r="DE375" s="311"/>
      <c r="DF375" s="311"/>
      <c r="DP375" s="311"/>
      <c r="DQ375" s="311"/>
      <c r="DR375" s="311"/>
      <c r="DS375" s="311"/>
      <c r="DT375" s="311"/>
      <c r="DU375" s="311"/>
      <c r="DV375" s="311"/>
      <c r="DW375" s="311"/>
      <c r="DX375" s="101"/>
      <c r="DY375" s="101"/>
      <c r="DZ375" s="101"/>
      <c r="EA375" s="101"/>
      <c r="EB375" s="101"/>
      <c r="EC375" s="101"/>
      <c r="ED375" s="101"/>
      <c r="EE375" s="311"/>
      <c r="EF375" s="101"/>
      <c r="EG375" s="101"/>
      <c r="EH375" s="101"/>
      <c r="EI375" s="101"/>
      <c r="EJ375" s="105"/>
      <c r="EK375" s="105"/>
      <c r="EL375" s="69"/>
      <c r="EM375" s="68"/>
      <c r="EN375" s="68"/>
      <c r="EO375" s="68"/>
      <c r="EP375" s="68"/>
      <c r="EQ375" s="68"/>
      <c r="ER375" s="68"/>
      <c r="ES375" s="15"/>
      <c r="ET375" s="15"/>
      <c r="EU375" s="105"/>
      <c r="EV375" s="105"/>
      <c r="EW375" s="105"/>
      <c r="EX375" s="105"/>
      <c r="EY375" s="105"/>
      <c r="EZ375" s="105"/>
      <c r="FA375" s="67"/>
      <c r="FB375" s="105"/>
      <c r="FC375" s="105"/>
      <c r="FD375" s="105"/>
      <c r="FE375" s="105"/>
      <c r="FF375" s="105"/>
      <c r="FG375" s="105"/>
      <c r="FH375" s="67"/>
      <c r="FI375" s="67"/>
      <c r="FJ375" s="67"/>
      <c r="FK375" s="67"/>
      <c r="FL375" s="67"/>
      <c r="FM375" s="67"/>
      <c r="FN375" s="67"/>
    </row>
    <row r="376" spans="2:170" ht="22.5" customHeight="1" x14ac:dyDescent="0.45">
      <c r="B376" s="133" t="str">
        <f>IF(Data!B375&lt;&gt;"",Data!B375,"")</f>
        <v/>
      </c>
      <c r="C376" s="158" t="str">
        <f>IF(Data!C375&lt;&gt;"",Data!C375,"")</f>
        <v/>
      </c>
      <c r="D376" s="106" t="str">
        <f>IF(Data!D375&lt;&gt;"",Data!D375,"")</f>
        <v/>
      </c>
      <c r="E376" s="140">
        <f>IF(AND(I376=1,Data!T375=0),0,IF(I376=999,999,Data!T375))</f>
        <v>999</v>
      </c>
      <c r="F376" s="140" t="str">
        <f t="shared" si="220"/>
        <v/>
      </c>
      <c r="G376" s="140" t="str">
        <f>IF(Data!K375&lt;&gt;"",Data!K375,"")</f>
        <v/>
      </c>
      <c r="H376" s="141" t="str">
        <f>IF(Data!L375&lt;&gt;"",Data!L375,"")</f>
        <v/>
      </c>
      <c r="I376" s="63">
        <f>IF(Data!M375&lt;&gt;"",Data!M375,"")</f>
        <v>999</v>
      </c>
      <c r="J376" s="63">
        <f t="shared" si="221"/>
        <v>0</v>
      </c>
      <c r="L376" s="64" t="str">
        <f t="shared" si="222"/>
        <v/>
      </c>
      <c r="M376" s="74"/>
      <c r="N376" s="63">
        <f t="shared" si="223"/>
        <v>0</v>
      </c>
      <c r="P376" s="64" t="str">
        <f t="shared" si="224"/>
        <v/>
      </c>
      <c r="R376" s="63">
        <f t="shared" si="225"/>
        <v>0</v>
      </c>
      <c r="S376" s="64" t="str">
        <f t="shared" si="226"/>
        <v/>
      </c>
      <c r="W376" s="310">
        <f t="shared" si="227"/>
        <v>999</v>
      </c>
      <c r="Y376" s="65">
        <f t="shared" si="228"/>
        <v>0</v>
      </c>
      <c r="Z376" s="65">
        <f t="shared" si="229"/>
        <v>0</v>
      </c>
      <c r="AA376" s="65">
        <f t="shared" si="230"/>
        <v>0</v>
      </c>
      <c r="AB376" s="65">
        <f t="shared" si="231"/>
        <v>0</v>
      </c>
      <c r="AC376" s="65">
        <f t="shared" si="232"/>
        <v>0</v>
      </c>
      <c r="AD376" s="65">
        <f t="shared" si="233"/>
        <v>0</v>
      </c>
      <c r="AE376" s="65">
        <f t="shared" si="234"/>
        <v>0</v>
      </c>
      <c r="AF376" s="65">
        <f t="shared" si="235"/>
        <v>0</v>
      </c>
      <c r="AG376" s="65">
        <f t="shared" si="236"/>
        <v>0</v>
      </c>
      <c r="AH376" s="65">
        <f t="shared" si="237"/>
        <v>0</v>
      </c>
      <c r="AI376" s="65">
        <f t="shared" si="238"/>
        <v>0</v>
      </c>
      <c r="AJ376" s="65">
        <f t="shared" si="239"/>
        <v>0</v>
      </c>
      <c r="AK376" s="65">
        <f t="shared" si="240"/>
        <v>0</v>
      </c>
      <c r="AL376" s="65">
        <f t="shared" si="241"/>
        <v>0</v>
      </c>
      <c r="AM376" s="65">
        <f t="shared" si="242"/>
        <v>0</v>
      </c>
      <c r="AN376" s="65">
        <f t="shared" si="243"/>
        <v>0</v>
      </c>
      <c r="AO376" s="65">
        <f t="shared" si="244"/>
        <v>0</v>
      </c>
      <c r="AP376" s="65">
        <f t="shared" si="245"/>
        <v>0</v>
      </c>
      <c r="AQ376" s="65">
        <f t="shared" si="246"/>
        <v>0</v>
      </c>
      <c r="AR376" s="65">
        <f t="shared" si="247"/>
        <v>0</v>
      </c>
      <c r="AS376" s="65">
        <f t="shared" si="248"/>
        <v>0</v>
      </c>
      <c r="AT376" s="65">
        <f t="shared" si="249"/>
        <v>0</v>
      </c>
      <c r="AU376" s="65">
        <f t="shared" si="250"/>
        <v>0</v>
      </c>
      <c r="AV376" s="65">
        <f t="shared" si="251"/>
        <v>0</v>
      </c>
      <c r="AW376" s="65">
        <f t="shared" si="252"/>
        <v>0</v>
      </c>
      <c r="AX376" s="65">
        <f t="shared" si="253"/>
        <v>0</v>
      </c>
      <c r="AY376" s="65">
        <f t="shared" si="254"/>
        <v>0</v>
      </c>
      <c r="AZ376" s="65">
        <f t="shared" si="255"/>
        <v>0</v>
      </c>
      <c r="BA376" s="65">
        <f t="shared" si="256"/>
        <v>0</v>
      </c>
      <c r="BB376" s="65">
        <f t="shared" si="257"/>
        <v>0</v>
      </c>
      <c r="BC376" s="65">
        <f t="shared" si="258"/>
        <v>0</v>
      </c>
      <c r="BD376" s="65">
        <f t="shared" si="259"/>
        <v>0</v>
      </c>
      <c r="BE376" s="65">
        <f t="shared" si="260"/>
        <v>0</v>
      </c>
      <c r="BF376" s="65">
        <f t="shared" si="261"/>
        <v>0</v>
      </c>
      <c r="BG376" s="65">
        <f t="shared" si="262"/>
        <v>0</v>
      </c>
      <c r="BI376" s="371">
        <v>2121</v>
      </c>
      <c r="BJ376" s="342">
        <v>17</v>
      </c>
      <c r="BK376" s="342">
        <v>21.480276581119803</v>
      </c>
      <c r="BL376" s="342">
        <v>23.660207435839851</v>
      </c>
      <c r="BM376" s="342">
        <v>25.840138290559899</v>
      </c>
      <c r="BN376" s="342">
        <v>30.2</v>
      </c>
      <c r="BO376" s="342">
        <v>38.388032966509456</v>
      </c>
      <c r="BP376" s="342">
        <v>42.482049449764183</v>
      </c>
      <c r="BQ376" s="342">
        <v>46.57606593301891</v>
      </c>
      <c r="BR376" s="342">
        <v>54.764098899528371</v>
      </c>
      <c r="BS376" s="65"/>
      <c r="BT376" s="371">
        <v>2121</v>
      </c>
      <c r="BU376" s="342">
        <v>118.29717225749812</v>
      </c>
      <c r="BV376" s="342">
        <v>124.46478150499874</v>
      </c>
      <c r="BW376" s="342">
        <v>127.54858612874908</v>
      </c>
      <c r="BX376" s="342">
        <v>130.63239075249939</v>
      </c>
      <c r="BY376" s="342">
        <v>136.80000000000001</v>
      </c>
      <c r="BZ376" s="342">
        <v>143.39296160939722</v>
      </c>
      <c r="CA376" s="342">
        <v>146.68944241409582</v>
      </c>
      <c r="CB376" s="342">
        <v>149.98592321879443</v>
      </c>
      <c r="CC376" s="342">
        <v>156.57888482819163</v>
      </c>
      <c r="CE376" s="385">
        <v>108.75</v>
      </c>
      <c r="CF376" s="342">
        <v>14.037321607219418</v>
      </c>
      <c r="CG376" s="342">
        <v>15.366547738146281</v>
      </c>
      <c r="CH376" s="342">
        <v>16.031160803609708</v>
      </c>
      <c r="CI376" s="342">
        <v>16.69577386907314</v>
      </c>
      <c r="CJ376" s="342">
        <v>18.024999999999999</v>
      </c>
      <c r="CK376" s="342">
        <v>20.032131457699556</v>
      </c>
      <c r="CL376" s="342">
        <v>21.035697186549335</v>
      </c>
      <c r="CM376" s="342">
        <v>22.039262915399114</v>
      </c>
      <c r="CN376" s="342">
        <v>24.046394373098671</v>
      </c>
      <c r="CO376" s="342">
        <v>13.558184119724782</v>
      </c>
      <c r="CP376" s="342">
        <v>14.98045607981652</v>
      </c>
      <c r="CQ376" s="342">
        <v>15.691592059862389</v>
      </c>
      <c r="CR376" s="342">
        <v>16.402728039908258</v>
      </c>
      <c r="CS376" s="342">
        <v>17.824999999999999</v>
      </c>
      <c r="CT376" s="342">
        <v>19.938469548173707</v>
      </c>
      <c r="CU376" s="342">
        <v>20.995204322260562</v>
      </c>
      <c r="CV376" s="342">
        <v>22.051939096347411</v>
      </c>
      <c r="CW376" s="342">
        <v>24.165408644521122</v>
      </c>
      <c r="CY376" s="101">
        <f t="shared" si="263"/>
        <v>0</v>
      </c>
      <c r="CZ376" s="101"/>
      <c r="DA376" s="101"/>
      <c r="DB376" s="311"/>
      <c r="DC376" s="311"/>
      <c r="DD376" s="311"/>
      <c r="DE376" s="311"/>
      <c r="DF376" s="311"/>
      <c r="DP376" s="311"/>
      <c r="DQ376" s="311"/>
      <c r="DR376" s="311"/>
      <c r="DS376" s="311"/>
      <c r="DT376" s="311"/>
      <c r="DU376" s="311"/>
      <c r="DV376" s="311"/>
      <c r="DW376" s="311"/>
      <c r="DX376" s="101"/>
      <c r="DY376" s="101"/>
      <c r="DZ376" s="101"/>
      <c r="EA376" s="101"/>
      <c r="EB376" s="101"/>
      <c r="EC376" s="101"/>
      <c r="ED376" s="101"/>
      <c r="EE376" s="311"/>
      <c r="EF376" s="101"/>
      <c r="EG376" s="101"/>
      <c r="EH376" s="101"/>
      <c r="EI376" s="101"/>
      <c r="EJ376" s="105"/>
      <c r="EK376" s="105"/>
      <c r="EL376" s="69"/>
      <c r="EM376" s="68"/>
      <c r="EN376" s="68"/>
      <c r="EO376" s="68"/>
      <c r="EP376" s="68"/>
      <c r="EQ376" s="68"/>
      <c r="ER376" s="68"/>
      <c r="ES376" s="15"/>
      <c r="ET376" s="15"/>
      <c r="EU376" s="105"/>
      <c r="EV376" s="105"/>
      <c r="EW376" s="105"/>
      <c r="EX376" s="105"/>
      <c r="EY376" s="105"/>
      <c r="EZ376" s="105"/>
      <c r="FA376" s="67"/>
      <c r="FB376" s="105"/>
      <c r="FC376" s="105"/>
      <c r="FD376" s="105"/>
      <c r="FE376" s="105"/>
      <c r="FF376" s="105"/>
      <c r="FG376" s="105"/>
      <c r="FH376" s="67"/>
      <c r="FI376" s="67"/>
      <c r="FJ376" s="67"/>
      <c r="FK376" s="67"/>
      <c r="FL376" s="67"/>
      <c r="FM376" s="67"/>
      <c r="FN376" s="67"/>
    </row>
    <row r="377" spans="2:170" ht="22.5" customHeight="1" x14ac:dyDescent="0.45">
      <c r="B377" s="133" t="str">
        <f>IF(Data!B376&lt;&gt;"",Data!B376,"")</f>
        <v/>
      </c>
      <c r="C377" s="158" t="str">
        <f>IF(Data!C376&lt;&gt;"",Data!C376,"")</f>
        <v/>
      </c>
      <c r="D377" s="106" t="str">
        <f>IF(Data!D376&lt;&gt;"",Data!D376,"")</f>
        <v/>
      </c>
      <c r="E377" s="140">
        <f>IF(AND(I377=1,Data!T376=0),0,IF(I377=999,999,Data!T376))</f>
        <v>999</v>
      </c>
      <c r="F377" s="140" t="str">
        <f t="shared" si="220"/>
        <v/>
      </c>
      <c r="G377" s="140" t="str">
        <f>IF(Data!K376&lt;&gt;"",Data!K376,"")</f>
        <v/>
      </c>
      <c r="H377" s="141" t="str">
        <f>IF(Data!L376&lt;&gt;"",Data!L376,"")</f>
        <v/>
      </c>
      <c r="I377" s="63">
        <f>IF(Data!M376&lt;&gt;"",Data!M376,"")</f>
        <v>999</v>
      </c>
      <c r="J377" s="63">
        <f t="shared" si="221"/>
        <v>0</v>
      </c>
      <c r="L377" s="64" t="str">
        <f t="shared" si="222"/>
        <v/>
      </c>
      <c r="M377" s="74"/>
      <c r="N377" s="63">
        <f t="shared" si="223"/>
        <v>0</v>
      </c>
      <c r="P377" s="64" t="str">
        <f t="shared" si="224"/>
        <v/>
      </c>
      <c r="R377" s="63">
        <f t="shared" si="225"/>
        <v>0</v>
      </c>
      <c r="S377" s="64" t="str">
        <f t="shared" si="226"/>
        <v/>
      </c>
      <c r="W377" s="310">
        <f t="shared" si="227"/>
        <v>999</v>
      </c>
      <c r="Y377" s="65">
        <f t="shared" si="228"/>
        <v>0</v>
      </c>
      <c r="Z377" s="65">
        <f t="shared" si="229"/>
        <v>0</v>
      </c>
      <c r="AA377" s="65">
        <f t="shared" si="230"/>
        <v>0</v>
      </c>
      <c r="AB377" s="65">
        <f t="shared" si="231"/>
        <v>0</v>
      </c>
      <c r="AC377" s="65">
        <f t="shared" si="232"/>
        <v>0</v>
      </c>
      <c r="AD377" s="65">
        <f t="shared" si="233"/>
        <v>0</v>
      </c>
      <c r="AE377" s="65">
        <f t="shared" si="234"/>
        <v>0</v>
      </c>
      <c r="AF377" s="65">
        <f t="shared" si="235"/>
        <v>0</v>
      </c>
      <c r="AG377" s="65">
        <f t="shared" si="236"/>
        <v>0</v>
      </c>
      <c r="AH377" s="65">
        <f t="shared" si="237"/>
        <v>0</v>
      </c>
      <c r="AI377" s="65">
        <f t="shared" si="238"/>
        <v>0</v>
      </c>
      <c r="AJ377" s="65">
        <f t="shared" si="239"/>
        <v>0</v>
      </c>
      <c r="AK377" s="65">
        <f t="shared" si="240"/>
        <v>0</v>
      </c>
      <c r="AL377" s="65">
        <f t="shared" si="241"/>
        <v>0</v>
      </c>
      <c r="AM377" s="65">
        <f t="shared" si="242"/>
        <v>0</v>
      </c>
      <c r="AN377" s="65">
        <f t="shared" si="243"/>
        <v>0</v>
      </c>
      <c r="AO377" s="65">
        <f t="shared" si="244"/>
        <v>0</v>
      </c>
      <c r="AP377" s="65">
        <f t="shared" si="245"/>
        <v>0</v>
      </c>
      <c r="AQ377" s="65">
        <f t="shared" si="246"/>
        <v>0</v>
      </c>
      <c r="AR377" s="65">
        <f t="shared" si="247"/>
        <v>0</v>
      </c>
      <c r="AS377" s="65">
        <f t="shared" si="248"/>
        <v>0</v>
      </c>
      <c r="AT377" s="65">
        <f t="shared" si="249"/>
        <v>0</v>
      </c>
      <c r="AU377" s="65">
        <f t="shared" si="250"/>
        <v>0</v>
      </c>
      <c r="AV377" s="65">
        <f t="shared" si="251"/>
        <v>0</v>
      </c>
      <c r="AW377" s="65">
        <f t="shared" si="252"/>
        <v>0</v>
      </c>
      <c r="AX377" s="65">
        <f t="shared" si="253"/>
        <v>0</v>
      </c>
      <c r="AY377" s="65">
        <f t="shared" si="254"/>
        <v>0</v>
      </c>
      <c r="AZ377" s="65">
        <f t="shared" si="255"/>
        <v>0</v>
      </c>
      <c r="BA377" s="65">
        <f t="shared" si="256"/>
        <v>0</v>
      </c>
      <c r="BB377" s="65">
        <f t="shared" si="257"/>
        <v>0</v>
      </c>
      <c r="BC377" s="65">
        <f t="shared" si="258"/>
        <v>0</v>
      </c>
      <c r="BD377" s="65">
        <f t="shared" si="259"/>
        <v>0</v>
      </c>
      <c r="BE377" s="65">
        <f t="shared" si="260"/>
        <v>0</v>
      </c>
      <c r="BF377" s="65">
        <f t="shared" si="261"/>
        <v>0</v>
      </c>
      <c r="BG377" s="65">
        <f t="shared" si="262"/>
        <v>0</v>
      </c>
      <c r="BI377" s="371">
        <v>2122</v>
      </c>
      <c r="BJ377" s="342">
        <v>17.100000000000001</v>
      </c>
      <c r="BK377" s="342">
        <v>21.667600400171501</v>
      </c>
      <c r="BL377" s="342">
        <v>23.900700300128626</v>
      </c>
      <c r="BM377" s="342">
        <v>26.133800200085751</v>
      </c>
      <c r="BN377" s="342">
        <v>30.6</v>
      </c>
      <c r="BO377" s="342">
        <v>38.788032966509455</v>
      </c>
      <c r="BP377" s="342">
        <v>42.882049449764182</v>
      </c>
      <c r="BQ377" s="342">
        <v>46.976065933018916</v>
      </c>
      <c r="BR377" s="342">
        <v>55.164098899528369</v>
      </c>
      <c r="BS377" s="65"/>
      <c r="BT377" s="371">
        <v>2122</v>
      </c>
      <c r="BU377" s="342">
        <v>118.73766512178689</v>
      </c>
      <c r="BV377" s="342">
        <v>124.9584434145246</v>
      </c>
      <c r="BW377" s="342">
        <v>128.06883256089347</v>
      </c>
      <c r="BX377" s="342">
        <v>131.17922170726231</v>
      </c>
      <c r="BY377" s="342">
        <v>137.4</v>
      </c>
      <c r="BZ377" s="342">
        <v>143.99296160939724</v>
      </c>
      <c r="CA377" s="342">
        <v>147.28944241409584</v>
      </c>
      <c r="CB377" s="342">
        <v>150.58592321879445</v>
      </c>
      <c r="CC377" s="342">
        <v>157.17888482819168</v>
      </c>
      <c r="CE377" s="385">
        <v>109</v>
      </c>
      <c r="CF377" s="342">
        <v>14.112321607219419</v>
      </c>
      <c r="CG377" s="342">
        <v>15.44154773814628</v>
      </c>
      <c r="CH377" s="342">
        <v>16.106160803609708</v>
      </c>
      <c r="CI377" s="342">
        <v>16.770773869073139</v>
      </c>
      <c r="CJ377" s="342">
        <v>18.100000000000001</v>
      </c>
      <c r="CK377" s="342">
        <v>20.120423719008826</v>
      </c>
      <c r="CL377" s="342">
        <v>21.130635578513239</v>
      </c>
      <c r="CM377" s="342">
        <v>22.140847438017651</v>
      </c>
      <c r="CN377" s="342">
        <v>24.161271157026476</v>
      </c>
      <c r="CO377" s="342">
        <v>13.593307335796975</v>
      </c>
      <c r="CP377" s="342">
        <v>15.028871557197983</v>
      </c>
      <c r="CQ377" s="342">
        <v>15.746653667898485</v>
      </c>
      <c r="CR377" s="342">
        <v>16.46443577859899</v>
      </c>
      <c r="CS377" s="342">
        <v>17.899999999999999</v>
      </c>
      <c r="CT377" s="342">
        <v>20.026761809482974</v>
      </c>
      <c r="CU377" s="342">
        <v>21.090142714224463</v>
      </c>
      <c r="CV377" s="342">
        <v>22.153523618965949</v>
      </c>
      <c r="CW377" s="342">
        <v>24.280285428448927</v>
      </c>
      <c r="CY377" s="101">
        <f t="shared" si="263"/>
        <v>0</v>
      </c>
      <c r="CZ377" s="101"/>
      <c r="DA377" s="101"/>
      <c r="DB377" s="311"/>
      <c r="DC377" s="311"/>
      <c r="DD377" s="311"/>
      <c r="DE377" s="311"/>
      <c r="DF377" s="311"/>
      <c r="DP377" s="311"/>
      <c r="DQ377" s="311"/>
      <c r="DR377" s="311"/>
      <c r="DS377" s="311"/>
      <c r="DT377" s="311"/>
      <c r="DU377" s="311"/>
      <c r="DV377" s="311"/>
      <c r="DW377" s="311"/>
      <c r="DX377" s="101"/>
      <c r="DY377" s="101"/>
      <c r="DZ377" s="101"/>
      <c r="EA377" s="101"/>
      <c r="EB377" s="101"/>
      <c r="EC377" s="101"/>
      <c r="ED377" s="101"/>
      <c r="EE377" s="311"/>
      <c r="EF377" s="101"/>
      <c r="EG377" s="101"/>
      <c r="EH377" s="101"/>
      <c r="EI377" s="101"/>
      <c r="EJ377" s="105"/>
      <c r="EK377" s="105"/>
      <c r="EL377" s="69"/>
      <c r="EM377" s="68"/>
      <c r="EN377" s="68"/>
      <c r="EO377" s="68"/>
      <c r="EP377" s="68"/>
      <c r="EQ377" s="68"/>
      <c r="ER377" s="68"/>
      <c r="ES377" s="15"/>
      <c r="ET377" s="15"/>
      <c r="EU377" s="105"/>
      <c r="EV377" s="105"/>
      <c r="EW377" s="105"/>
      <c r="EX377" s="105"/>
      <c r="EY377" s="105"/>
      <c r="EZ377" s="105"/>
      <c r="FA377" s="67"/>
      <c r="FB377" s="105"/>
      <c r="FC377" s="105"/>
      <c r="FD377" s="105"/>
      <c r="FE377" s="105"/>
      <c r="FF377" s="105"/>
      <c r="FG377" s="105"/>
      <c r="FH377" s="67"/>
      <c r="FI377" s="67"/>
      <c r="FJ377" s="67"/>
      <c r="FK377" s="67"/>
      <c r="FL377" s="67"/>
      <c r="FM377" s="67"/>
      <c r="FN377" s="67"/>
    </row>
    <row r="378" spans="2:170" ht="22.5" customHeight="1" x14ac:dyDescent="0.45">
      <c r="B378" s="133" t="str">
        <f>IF(Data!B377&lt;&gt;"",Data!B377,"")</f>
        <v/>
      </c>
      <c r="C378" s="158" t="str">
        <f>IF(Data!C377&lt;&gt;"",Data!C377,"")</f>
        <v/>
      </c>
      <c r="D378" s="106" t="str">
        <f>IF(Data!D377&lt;&gt;"",Data!D377,"")</f>
        <v/>
      </c>
      <c r="E378" s="140">
        <f>IF(AND(I378=1,Data!T377=0),0,IF(I378=999,999,Data!T377))</f>
        <v>999</v>
      </c>
      <c r="F378" s="140" t="str">
        <f t="shared" si="220"/>
        <v/>
      </c>
      <c r="G378" s="140" t="str">
        <f>IF(Data!K377&lt;&gt;"",Data!K377,"")</f>
        <v/>
      </c>
      <c r="H378" s="141" t="str">
        <f>IF(Data!L377&lt;&gt;"",Data!L377,"")</f>
        <v/>
      </c>
      <c r="I378" s="63">
        <f>IF(Data!M377&lt;&gt;"",Data!M377,"")</f>
        <v>999</v>
      </c>
      <c r="J378" s="63">
        <f t="shared" si="221"/>
        <v>0</v>
      </c>
      <c r="L378" s="64" t="str">
        <f t="shared" si="222"/>
        <v/>
      </c>
      <c r="M378" s="74"/>
      <c r="N378" s="63">
        <f t="shared" si="223"/>
        <v>0</v>
      </c>
      <c r="P378" s="64" t="str">
        <f t="shared" si="224"/>
        <v/>
      </c>
      <c r="R378" s="63">
        <f t="shared" si="225"/>
        <v>0</v>
      </c>
      <c r="S378" s="64" t="str">
        <f t="shared" si="226"/>
        <v/>
      </c>
      <c r="W378" s="310">
        <f t="shared" si="227"/>
        <v>999</v>
      </c>
      <c r="Y378" s="65">
        <f t="shared" si="228"/>
        <v>0</v>
      </c>
      <c r="Z378" s="65">
        <f t="shared" si="229"/>
        <v>0</v>
      </c>
      <c r="AA378" s="65">
        <f t="shared" si="230"/>
        <v>0</v>
      </c>
      <c r="AB378" s="65">
        <f t="shared" si="231"/>
        <v>0</v>
      </c>
      <c r="AC378" s="65">
        <f t="shared" si="232"/>
        <v>0</v>
      </c>
      <c r="AD378" s="65">
        <f t="shared" si="233"/>
        <v>0</v>
      </c>
      <c r="AE378" s="65">
        <f t="shared" si="234"/>
        <v>0</v>
      </c>
      <c r="AF378" s="65">
        <f t="shared" si="235"/>
        <v>0</v>
      </c>
      <c r="AG378" s="65">
        <f t="shared" si="236"/>
        <v>0</v>
      </c>
      <c r="AH378" s="65">
        <f t="shared" si="237"/>
        <v>0</v>
      </c>
      <c r="AI378" s="65">
        <f t="shared" si="238"/>
        <v>0</v>
      </c>
      <c r="AJ378" s="65">
        <f t="shared" si="239"/>
        <v>0</v>
      </c>
      <c r="AK378" s="65">
        <f t="shared" si="240"/>
        <v>0</v>
      </c>
      <c r="AL378" s="65">
        <f t="shared" si="241"/>
        <v>0</v>
      </c>
      <c r="AM378" s="65">
        <f t="shared" si="242"/>
        <v>0</v>
      </c>
      <c r="AN378" s="65">
        <f t="shared" si="243"/>
        <v>0</v>
      </c>
      <c r="AO378" s="65">
        <f t="shared" si="244"/>
        <v>0</v>
      </c>
      <c r="AP378" s="65">
        <f t="shared" si="245"/>
        <v>0</v>
      </c>
      <c r="AQ378" s="65">
        <f t="shared" si="246"/>
        <v>0</v>
      </c>
      <c r="AR378" s="65">
        <f t="shared" si="247"/>
        <v>0</v>
      </c>
      <c r="AS378" s="65">
        <f t="shared" si="248"/>
        <v>0</v>
      </c>
      <c r="AT378" s="65">
        <f t="shared" si="249"/>
        <v>0</v>
      </c>
      <c r="AU378" s="65">
        <f t="shared" si="250"/>
        <v>0</v>
      </c>
      <c r="AV378" s="65">
        <f t="shared" si="251"/>
        <v>0</v>
      </c>
      <c r="AW378" s="65">
        <f t="shared" si="252"/>
        <v>0</v>
      </c>
      <c r="AX378" s="65">
        <f t="shared" si="253"/>
        <v>0</v>
      </c>
      <c r="AY378" s="65">
        <f t="shared" si="254"/>
        <v>0</v>
      </c>
      <c r="AZ378" s="65">
        <f t="shared" si="255"/>
        <v>0</v>
      </c>
      <c r="BA378" s="65">
        <f t="shared" si="256"/>
        <v>0</v>
      </c>
      <c r="BB378" s="65">
        <f t="shared" si="257"/>
        <v>0</v>
      </c>
      <c r="BC378" s="65">
        <f t="shared" si="258"/>
        <v>0</v>
      </c>
      <c r="BD378" s="65">
        <f t="shared" si="259"/>
        <v>0</v>
      </c>
      <c r="BE378" s="65">
        <f t="shared" si="260"/>
        <v>0</v>
      </c>
      <c r="BF378" s="65">
        <f t="shared" si="261"/>
        <v>0</v>
      </c>
      <c r="BG378" s="65">
        <f t="shared" si="262"/>
        <v>0</v>
      </c>
      <c r="BI378" s="371">
        <v>2123</v>
      </c>
      <c r="BJ378" s="342">
        <v>17.2</v>
      </c>
      <c r="BK378" s="342">
        <v>21.854924219223204</v>
      </c>
      <c r="BL378" s="342">
        <v>24.141193164417405</v>
      </c>
      <c r="BM378" s="342">
        <v>26.427462109611604</v>
      </c>
      <c r="BN378" s="342">
        <v>31</v>
      </c>
      <c r="BO378" s="342">
        <v>39.188032966509454</v>
      </c>
      <c r="BP378" s="342">
        <v>43.28204944976418</v>
      </c>
      <c r="BQ378" s="342">
        <v>47.376065933018907</v>
      </c>
      <c r="BR378" s="342">
        <v>55.564098899528361</v>
      </c>
      <c r="BS378" s="65"/>
      <c r="BT378" s="371">
        <v>2123</v>
      </c>
      <c r="BU378" s="342">
        <v>119.01865085036444</v>
      </c>
      <c r="BV378" s="342">
        <v>125.34576723357628</v>
      </c>
      <c r="BW378" s="342">
        <v>128.50932542518223</v>
      </c>
      <c r="BX378" s="342">
        <v>131.67288361678814</v>
      </c>
      <c r="BY378" s="342">
        <v>138</v>
      </c>
      <c r="BZ378" s="342">
        <v>144.59296160939724</v>
      </c>
      <c r="CA378" s="342">
        <v>147.88944241409587</v>
      </c>
      <c r="CB378" s="342">
        <v>151.18592321879444</v>
      </c>
      <c r="CC378" s="342">
        <v>157.77888482819168</v>
      </c>
      <c r="CE378" s="385">
        <v>109.25</v>
      </c>
      <c r="CF378" s="342">
        <v>14.18732160721942</v>
      </c>
      <c r="CG378" s="342">
        <v>15.516547738146279</v>
      </c>
      <c r="CH378" s="342">
        <v>16.181160803609707</v>
      </c>
      <c r="CI378" s="342">
        <v>16.845773869073138</v>
      </c>
      <c r="CJ378" s="342">
        <v>18.175000000000001</v>
      </c>
      <c r="CK378" s="342">
        <v>20.222008241627364</v>
      </c>
      <c r="CL378" s="342">
        <v>21.245512362441048</v>
      </c>
      <c r="CM378" s="342">
        <v>22.269016483254724</v>
      </c>
      <c r="CN378" s="342">
        <v>24.316024724882091</v>
      </c>
      <c r="CO378" s="342">
        <v>13.668307335796975</v>
      </c>
      <c r="CP378" s="342">
        <v>15.103871557197984</v>
      </c>
      <c r="CQ378" s="342">
        <v>15.821653667898484</v>
      </c>
      <c r="CR378" s="342">
        <v>16.539435778598989</v>
      </c>
      <c r="CS378" s="342">
        <v>17.975000000000001</v>
      </c>
      <c r="CT378" s="342">
        <v>20.11505407079224</v>
      </c>
      <c r="CU378" s="342">
        <v>21.185081106188367</v>
      </c>
      <c r="CV378" s="342">
        <v>22.255108141584486</v>
      </c>
      <c r="CW378" s="342">
        <v>24.395162212376732</v>
      </c>
      <c r="CY378" s="101">
        <f t="shared" si="263"/>
        <v>0</v>
      </c>
      <c r="CZ378" s="101"/>
      <c r="DA378" s="101"/>
      <c r="DB378" s="311"/>
      <c r="DC378" s="311"/>
      <c r="DD378" s="311"/>
      <c r="DE378" s="311"/>
      <c r="DF378" s="311"/>
      <c r="DP378" s="311"/>
      <c r="DQ378" s="311"/>
      <c r="DR378" s="311"/>
      <c r="DS378" s="311"/>
      <c r="DT378" s="311"/>
      <c r="DU378" s="311"/>
      <c r="DV378" s="311"/>
      <c r="DW378" s="311"/>
      <c r="DX378" s="101"/>
      <c r="DY378" s="101"/>
      <c r="DZ378" s="101"/>
      <c r="EA378" s="101"/>
      <c r="EB378" s="101"/>
      <c r="EC378" s="101"/>
      <c r="ED378" s="101"/>
      <c r="EE378" s="311"/>
      <c r="EF378" s="101"/>
      <c r="EG378" s="101"/>
      <c r="EH378" s="101"/>
      <c r="EI378" s="101"/>
      <c r="EJ378" s="105"/>
      <c r="EK378" s="105"/>
      <c r="EL378" s="69"/>
      <c r="EM378" s="68"/>
      <c r="EN378" s="68"/>
      <c r="EO378" s="68"/>
      <c r="EP378" s="68"/>
      <c r="EQ378" s="68"/>
      <c r="ER378" s="68"/>
      <c r="ES378" s="15"/>
      <c r="ET378" s="15"/>
      <c r="EU378" s="105"/>
      <c r="EV378" s="105"/>
      <c r="EW378" s="105"/>
      <c r="EX378" s="105"/>
      <c r="EY378" s="105"/>
      <c r="EZ378" s="105"/>
      <c r="FA378" s="67"/>
      <c r="FB378" s="105"/>
      <c r="FC378" s="105"/>
      <c r="FD378" s="105"/>
      <c r="FE378" s="105"/>
      <c r="FF378" s="105"/>
      <c r="FG378" s="105"/>
      <c r="FH378" s="67"/>
      <c r="FI378" s="67"/>
      <c r="FJ378" s="67"/>
      <c r="FK378" s="67"/>
      <c r="FL378" s="67"/>
      <c r="FM378" s="67"/>
      <c r="FN378" s="67"/>
    </row>
    <row r="379" spans="2:170" ht="22.5" customHeight="1" x14ac:dyDescent="0.45">
      <c r="B379" s="133" t="str">
        <f>IF(Data!B378&lt;&gt;"",Data!B378,"")</f>
        <v/>
      </c>
      <c r="C379" s="158" t="str">
        <f>IF(Data!C378&lt;&gt;"",Data!C378,"")</f>
        <v/>
      </c>
      <c r="D379" s="106" t="str">
        <f>IF(Data!D378&lt;&gt;"",Data!D378,"")</f>
        <v/>
      </c>
      <c r="E379" s="140">
        <f>IF(AND(I379=1,Data!T378=0),0,IF(I379=999,999,Data!T378))</f>
        <v>999</v>
      </c>
      <c r="F379" s="140" t="str">
        <f t="shared" si="220"/>
        <v/>
      </c>
      <c r="G379" s="140" t="str">
        <f>IF(Data!K378&lt;&gt;"",Data!K378,"")</f>
        <v/>
      </c>
      <c r="H379" s="141" t="str">
        <f>IF(Data!L378&lt;&gt;"",Data!L378,"")</f>
        <v/>
      </c>
      <c r="I379" s="63">
        <f>IF(Data!M378&lt;&gt;"",Data!M378,"")</f>
        <v>999</v>
      </c>
      <c r="J379" s="63">
        <f t="shared" si="221"/>
        <v>0</v>
      </c>
      <c r="L379" s="64" t="str">
        <f t="shared" si="222"/>
        <v/>
      </c>
      <c r="M379" s="74"/>
      <c r="N379" s="63">
        <f t="shared" si="223"/>
        <v>0</v>
      </c>
      <c r="P379" s="64" t="str">
        <f t="shared" si="224"/>
        <v/>
      </c>
      <c r="R379" s="63">
        <f t="shared" si="225"/>
        <v>0</v>
      </c>
      <c r="S379" s="64" t="str">
        <f t="shared" si="226"/>
        <v/>
      </c>
      <c r="W379" s="310">
        <f t="shared" si="227"/>
        <v>999</v>
      </c>
      <c r="Y379" s="65">
        <f t="shared" si="228"/>
        <v>0</v>
      </c>
      <c r="Z379" s="65">
        <f t="shared" si="229"/>
        <v>0</v>
      </c>
      <c r="AA379" s="65">
        <f t="shared" si="230"/>
        <v>0</v>
      </c>
      <c r="AB379" s="65">
        <f t="shared" si="231"/>
        <v>0</v>
      </c>
      <c r="AC379" s="65">
        <f t="shared" si="232"/>
        <v>0</v>
      </c>
      <c r="AD379" s="65">
        <f t="shared" si="233"/>
        <v>0</v>
      </c>
      <c r="AE379" s="65">
        <f t="shared" si="234"/>
        <v>0</v>
      </c>
      <c r="AF379" s="65">
        <f t="shared" si="235"/>
        <v>0</v>
      </c>
      <c r="AG379" s="65">
        <f t="shared" si="236"/>
        <v>0</v>
      </c>
      <c r="AH379" s="65">
        <f t="shared" si="237"/>
        <v>0</v>
      </c>
      <c r="AI379" s="65">
        <f t="shared" si="238"/>
        <v>0</v>
      </c>
      <c r="AJ379" s="65">
        <f t="shared" si="239"/>
        <v>0</v>
      </c>
      <c r="AK379" s="65">
        <f t="shared" si="240"/>
        <v>0</v>
      </c>
      <c r="AL379" s="65">
        <f t="shared" si="241"/>
        <v>0</v>
      </c>
      <c r="AM379" s="65">
        <f t="shared" si="242"/>
        <v>0</v>
      </c>
      <c r="AN379" s="65">
        <f t="shared" si="243"/>
        <v>0</v>
      </c>
      <c r="AO379" s="65">
        <f t="shared" si="244"/>
        <v>0</v>
      </c>
      <c r="AP379" s="65">
        <f t="shared" si="245"/>
        <v>0</v>
      </c>
      <c r="AQ379" s="65">
        <f t="shared" si="246"/>
        <v>0</v>
      </c>
      <c r="AR379" s="65">
        <f t="shared" si="247"/>
        <v>0</v>
      </c>
      <c r="AS379" s="65">
        <f t="shared" si="248"/>
        <v>0</v>
      </c>
      <c r="AT379" s="65">
        <f t="shared" si="249"/>
        <v>0</v>
      </c>
      <c r="AU379" s="65">
        <f t="shared" si="250"/>
        <v>0</v>
      </c>
      <c r="AV379" s="65">
        <f t="shared" si="251"/>
        <v>0</v>
      </c>
      <c r="AW379" s="65">
        <f t="shared" si="252"/>
        <v>0</v>
      </c>
      <c r="AX379" s="65">
        <f t="shared" si="253"/>
        <v>0</v>
      </c>
      <c r="AY379" s="65">
        <f t="shared" si="254"/>
        <v>0</v>
      </c>
      <c r="AZ379" s="65">
        <f t="shared" si="255"/>
        <v>0</v>
      </c>
      <c r="BA379" s="65">
        <f t="shared" si="256"/>
        <v>0</v>
      </c>
      <c r="BB379" s="65">
        <f t="shared" si="257"/>
        <v>0</v>
      </c>
      <c r="BC379" s="65">
        <f t="shared" si="258"/>
        <v>0</v>
      </c>
      <c r="BD379" s="65">
        <f t="shared" si="259"/>
        <v>0</v>
      </c>
      <c r="BE379" s="65">
        <f t="shared" si="260"/>
        <v>0</v>
      </c>
      <c r="BF379" s="65">
        <f t="shared" si="261"/>
        <v>0</v>
      </c>
      <c r="BG379" s="65">
        <f t="shared" si="262"/>
        <v>0</v>
      </c>
      <c r="BI379" s="371">
        <v>2124</v>
      </c>
      <c r="BJ379" s="342">
        <v>17.3</v>
      </c>
      <c r="BK379" s="342">
        <v>22.048586128749058</v>
      </c>
      <c r="BL379" s="342">
        <v>24.361439596561794</v>
      </c>
      <c r="BM379" s="342">
        <v>26.674293064374531</v>
      </c>
      <c r="BN379" s="342">
        <v>31.3</v>
      </c>
      <c r="BO379" s="342">
        <v>39.488032966509458</v>
      </c>
      <c r="BP379" s="342">
        <v>43.582049449764185</v>
      </c>
      <c r="BQ379" s="342">
        <v>47.676065933018918</v>
      </c>
      <c r="BR379" s="342">
        <v>55.864098899528372</v>
      </c>
      <c r="BS379" s="65"/>
      <c r="BT379" s="371">
        <v>2124</v>
      </c>
      <c r="BU379" s="342">
        <v>119.45914371465321</v>
      </c>
      <c r="BV379" s="342">
        <v>125.83942914310214</v>
      </c>
      <c r="BW379" s="342">
        <v>129.0295718573266</v>
      </c>
      <c r="BX379" s="342">
        <v>132.21971457155107</v>
      </c>
      <c r="BY379" s="342">
        <v>138.6</v>
      </c>
      <c r="BZ379" s="342">
        <v>145.19296160939723</v>
      </c>
      <c r="CA379" s="342">
        <v>148.48944241409583</v>
      </c>
      <c r="CB379" s="342">
        <v>151.78592321879444</v>
      </c>
      <c r="CC379" s="342">
        <v>158.37888482819167</v>
      </c>
      <c r="CE379" s="385">
        <v>109.5</v>
      </c>
      <c r="CF379" s="342">
        <v>14.26232160721942</v>
      </c>
      <c r="CG379" s="342">
        <v>15.59154773814628</v>
      </c>
      <c r="CH379" s="342">
        <v>16.25616080360971</v>
      </c>
      <c r="CI379" s="342">
        <v>16.920773869073138</v>
      </c>
      <c r="CJ379" s="342">
        <v>18.25</v>
      </c>
      <c r="CK379" s="342">
        <v>20.323592764245902</v>
      </c>
      <c r="CL379" s="342">
        <v>21.360389146368853</v>
      </c>
      <c r="CM379" s="342">
        <v>22.3971855284918</v>
      </c>
      <c r="CN379" s="342">
        <v>24.470778292737702</v>
      </c>
      <c r="CO379" s="342">
        <v>13.743307335796976</v>
      </c>
      <c r="CP379" s="342">
        <v>15.178871557197983</v>
      </c>
      <c r="CQ379" s="342">
        <v>15.896653667898486</v>
      </c>
      <c r="CR379" s="342">
        <v>16.614435778598988</v>
      </c>
      <c r="CS379" s="342">
        <v>18.05</v>
      </c>
      <c r="CT379" s="342">
        <v>20.203346332101511</v>
      </c>
      <c r="CU379" s="342">
        <v>21.280019498152271</v>
      </c>
      <c r="CV379" s="342">
        <v>22.356692664203024</v>
      </c>
      <c r="CW379" s="342">
        <v>24.510038996304537</v>
      </c>
      <c r="CY379" s="101">
        <f t="shared" si="263"/>
        <v>0</v>
      </c>
      <c r="CZ379" s="101"/>
      <c r="DA379" s="101"/>
      <c r="DB379" s="311"/>
      <c r="DC379" s="311"/>
      <c r="DD379" s="311"/>
      <c r="DE379" s="311"/>
      <c r="DF379" s="311"/>
      <c r="DP379" s="311"/>
      <c r="DQ379" s="311"/>
      <c r="DR379" s="311"/>
      <c r="DS379" s="311"/>
      <c r="DT379" s="311"/>
      <c r="DU379" s="311"/>
      <c r="DV379" s="311"/>
      <c r="DW379" s="311"/>
      <c r="DX379" s="101"/>
      <c r="DY379" s="101"/>
      <c r="DZ379" s="101"/>
      <c r="EA379" s="101"/>
      <c r="EB379" s="101"/>
      <c r="EC379" s="101"/>
      <c r="ED379" s="101"/>
      <c r="EE379" s="311"/>
      <c r="EF379" s="101"/>
      <c r="EG379" s="101"/>
      <c r="EH379" s="101"/>
      <c r="EI379" s="101"/>
      <c r="EJ379" s="105"/>
      <c r="EK379" s="105"/>
      <c r="EL379" s="69"/>
      <c r="EM379" s="68"/>
      <c r="EN379" s="68"/>
      <c r="EO379" s="68"/>
      <c r="EP379" s="68"/>
      <c r="EQ379" s="68"/>
      <c r="ER379" s="68"/>
      <c r="ES379" s="15"/>
      <c r="ET379" s="15"/>
      <c r="EU379" s="105"/>
      <c r="EV379" s="105"/>
      <c r="EW379" s="105"/>
      <c r="EX379" s="105"/>
      <c r="EY379" s="105"/>
      <c r="EZ379" s="105"/>
      <c r="FA379" s="67"/>
      <c r="FB379" s="105"/>
      <c r="FC379" s="105"/>
      <c r="FD379" s="105"/>
      <c r="FE379" s="105"/>
      <c r="FF379" s="105"/>
      <c r="FG379" s="105"/>
      <c r="FH379" s="67"/>
      <c r="FI379" s="67"/>
      <c r="FJ379" s="67"/>
      <c r="FK379" s="67"/>
      <c r="FL379" s="67"/>
      <c r="FM379" s="67"/>
      <c r="FN379" s="67"/>
    </row>
    <row r="380" spans="2:170" ht="22.5" customHeight="1" x14ac:dyDescent="0.45">
      <c r="B380" s="133" t="str">
        <f>IF(Data!B379&lt;&gt;"",Data!B379,"")</f>
        <v/>
      </c>
      <c r="C380" s="158" t="str">
        <f>IF(Data!C379&lt;&gt;"",Data!C379,"")</f>
        <v/>
      </c>
      <c r="D380" s="106" t="str">
        <f>IF(Data!D379&lt;&gt;"",Data!D379,"")</f>
        <v/>
      </c>
      <c r="E380" s="140">
        <f>IF(AND(I380=1,Data!T379=0),0,IF(I380=999,999,Data!T379))</f>
        <v>999</v>
      </c>
      <c r="F380" s="140" t="str">
        <f t="shared" si="220"/>
        <v/>
      </c>
      <c r="G380" s="140" t="str">
        <f>IF(Data!K379&lt;&gt;"",Data!K379,"")</f>
        <v/>
      </c>
      <c r="H380" s="141" t="str">
        <f>IF(Data!L379&lt;&gt;"",Data!L379,"")</f>
        <v/>
      </c>
      <c r="I380" s="63">
        <f>IF(Data!M379&lt;&gt;"",Data!M379,"")</f>
        <v>999</v>
      </c>
      <c r="J380" s="63">
        <f t="shared" si="221"/>
        <v>0</v>
      </c>
      <c r="L380" s="64" t="str">
        <f t="shared" si="222"/>
        <v/>
      </c>
      <c r="M380" s="74"/>
      <c r="N380" s="63">
        <f t="shared" si="223"/>
        <v>0</v>
      </c>
      <c r="P380" s="64" t="str">
        <f t="shared" si="224"/>
        <v/>
      </c>
      <c r="R380" s="63">
        <f t="shared" si="225"/>
        <v>0</v>
      </c>
      <c r="S380" s="64" t="str">
        <f t="shared" si="226"/>
        <v/>
      </c>
      <c r="W380" s="310">
        <f t="shared" si="227"/>
        <v>999</v>
      </c>
      <c r="Y380" s="65">
        <f t="shared" si="228"/>
        <v>0</v>
      </c>
      <c r="Z380" s="65">
        <f t="shared" si="229"/>
        <v>0</v>
      </c>
      <c r="AA380" s="65">
        <f t="shared" si="230"/>
        <v>0</v>
      </c>
      <c r="AB380" s="65">
        <f t="shared" si="231"/>
        <v>0</v>
      </c>
      <c r="AC380" s="65">
        <f t="shared" si="232"/>
        <v>0</v>
      </c>
      <c r="AD380" s="65">
        <f t="shared" si="233"/>
        <v>0</v>
      </c>
      <c r="AE380" s="65">
        <f t="shared" si="234"/>
        <v>0</v>
      </c>
      <c r="AF380" s="65">
        <f t="shared" si="235"/>
        <v>0</v>
      </c>
      <c r="AG380" s="65">
        <f t="shared" si="236"/>
        <v>0</v>
      </c>
      <c r="AH380" s="65">
        <f t="shared" si="237"/>
        <v>0</v>
      </c>
      <c r="AI380" s="65">
        <f t="shared" si="238"/>
        <v>0</v>
      </c>
      <c r="AJ380" s="65">
        <f t="shared" si="239"/>
        <v>0</v>
      </c>
      <c r="AK380" s="65">
        <f t="shared" si="240"/>
        <v>0</v>
      </c>
      <c r="AL380" s="65">
        <f t="shared" si="241"/>
        <v>0</v>
      </c>
      <c r="AM380" s="65">
        <f t="shared" si="242"/>
        <v>0</v>
      </c>
      <c r="AN380" s="65">
        <f t="shared" si="243"/>
        <v>0</v>
      </c>
      <c r="AO380" s="65">
        <f t="shared" si="244"/>
        <v>0</v>
      </c>
      <c r="AP380" s="65">
        <f t="shared" si="245"/>
        <v>0</v>
      </c>
      <c r="AQ380" s="65">
        <f t="shared" si="246"/>
        <v>0</v>
      </c>
      <c r="AR380" s="65">
        <f t="shared" si="247"/>
        <v>0</v>
      </c>
      <c r="AS380" s="65">
        <f t="shared" si="248"/>
        <v>0</v>
      </c>
      <c r="AT380" s="65">
        <f t="shared" si="249"/>
        <v>0</v>
      </c>
      <c r="AU380" s="65">
        <f t="shared" si="250"/>
        <v>0</v>
      </c>
      <c r="AV380" s="65">
        <f t="shared" si="251"/>
        <v>0</v>
      </c>
      <c r="AW380" s="65">
        <f t="shared" si="252"/>
        <v>0</v>
      </c>
      <c r="AX380" s="65">
        <f t="shared" si="253"/>
        <v>0</v>
      </c>
      <c r="AY380" s="65">
        <f t="shared" si="254"/>
        <v>0</v>
      </c>
      <c r="AZ380" s="65">
        <f t="shared" si="255"/>
        <v>0</v>
      </c>
      <c r="BA380" s="65">
        <f t="shared" si="256"/>
        <v>0</v>
      </c>
      <c r="BB380" s="65">
        <f t="shared" si="257"/>
        <v>0</v>
      </c>
      <c r="BC380" s="65">
        <f t="shared" si="258"/>
        <v>0</v>
      </c>
      <c r="BD380" s="65">
        <f t="shared" si="259"/>
        <v>0</v>
      </c>
      <c r="BE380" s="65">
        <f t="shared" si="260"/>
        <v>0</v>
      </c>
      <c r="BF380" s="65">
        <f t="shared" si="261"/>
        <v>0</v>
      </c>
      <c r="BG380" s="65">
        <f t="shared" si="262"/>
        <v>0</v>
      </c>
      <c r="BI380" s="371">
        <v>2125</v>
      </c>
      <c r="BJ380" s="342">
        <v>17.399999999999999</v>
      </c>
      <c r="BK380" s="342">
        <v>22.23590994780076</v>
      </c>
      <c r="BL380" s="342">
        <v>24.60193246085057</v>
      </c>
      <c r="BM380" s="342">
        <v>26.96795497390038</v>
      </c>
      <c r="BN380" s="342">
        <v>31.7</v>
      </c>
      <c r="BO380" s="342">
        <v>39.888032966509456</v>
      </c>
      <c r="BP380" s="342">
        <v>43.982049449764183</v>
      </c>
      <c r="BQ380" s="342">
        <v>48.07606593301891</v>
      </c>
      <c r="BR380" s="342">
        <v>56.264098899528371</v>
      </c>
      <c r="BS380" s="65"/>
      <c r="BT380" s="371">
        <v>2125</v>
      </c>
      <c r="BU380" s="342">
        <v>119.74012944323079</v>
      </c>
      <c r="BV380" s="342">
        <v>126.22675296215385</v>
      </c>
      <c r="BW380" s="342">
        <v>129.47006472161539</v>
      </c>
      <c r="BX380" s="342">
        <v>132.71337648107692</v>
      </c>
      <c r="BY380" s="342">
        <v>139.19999999999999</v>
      </c>
      <c r="BZ380" s="342">
        <v>145.79296160939722</v>
      </c>
      <c r="CA380" s="342">
        <v>149.08944241409586</v>
      </c>
      <c r="CB380" s="342">
        <v>152.38592321879443</v>
      </c>
      <c r="CC380" s="342">
        <v>158.97888482819167</v>
      </c>
      <c r="CE380" s="385">
        <v>109.75</v>
      </c>
      <c r="CF380" s="342">
        <v>14.337321607219421</v>
      </c>
      <c r="CG380" s="342">
        <v>15.666547738146281</v>
      </c>
      <c r="CH380" s="342">
        <v>16.331160803609709</v>
      </c>
      <c r="CI380" s="342">
        <v>16.99577386907314</v>
      </c>
      <c r="CJ380" s="342">
        <v>18.324999999999999</v>
      </c>
      <c r="CK380" s="342">
        <v>20.425177286864439</v>
      </c>
      <c r="CL380" s="342">
        <v>21.475265930296658</v>
      </c>
      <c r="CM380" s="342">
        <v>22.525354573728876</v>
      </c>
      <c r="CN380" s="342">
        <v>24.625531860593313</v>
      </c>
      <c r="CO380" s="342">
        <v>13.818307335796977</v>
      </c>
      <c r="CP380" s="342">
        <v>15.253871557197982</v>
      </c>
      <c r="CQ380" s="342">
        <v>15.971653667898487</v>
      </c>
      <c r="CR380" s="342">
        <v>16.689435778598991</v>
      </c>
      <c r="CS380" s="342">
        <v>18.125</v>
      </c>
      <c r="CT380" s="342">
        <v>20.291638593410781</v>
      </c>
      <c r="CU380" s="342">
        <v>21.374957890116175</v>
      </c>
      <c r="CV380" s="342">
        <v>22.458277186821562</v>
      </c>
      <c r="CW380" s="342">
        <v>24.624915780232342</v>
      </c>
      <c r="CY380" s="101">
        <f t="shared" si="263"/>
        <v>0</v>
      </c>
      <c r="CZ380" s="101"/>
      <c r="DA380" s="101"/>
      <c r="DB380" s="311"/>
      <c r="DC380" s="311"/>
      <c r="DD380" s="311"/>
      <c r="DE380" s="311"/>
      <c r="DF380" s="311"/>
      <c r="DP380" s="311"/>
      <c r="DQ380" s="311"/>
      <c r="DR380" s="311"/>
      <c r="DS380" s="311"/>
      <c r="DT380" s="311"/>
      <c r="DU380" s="311"/>
      <c r="DV380" s="311"/>
      <c r="DW380" s="311"/>
      <c r="DX380" s="101"/>
      <c r="DY380" s="101"/>
      <c r="DZ380" s="101"/>
      <c r="EA380" s="101"/>
      <c r="EB380" s="101"/>
      <c r="EC380" s="101"/>
      <c r="ED380" s="101"/>
      <c r="EE380" s="311"/>
      <c r="EF380" s="101"/>
      <c r="EG380" s="101"/>
      <c r="EH380" s="101"/>
      <c r="EI380" s="101"/>
      <c r="EJ380" s="105"/>
      <c r="EK380" s="105"/>
      <c r="EL380" s="69"/>
      <c r="EM380" s="68"/>
      <c r="EN380" s="68"/>
      <c r="EO380" s="68"/>
      <c r="EP380" s="68"/>
      <c r="EQ380" s="68"/>
      <c r="ER380" s="68"/>
      <c r="ES380" s="15"/>
      <c r="ET380" s="15"/>
      <c r="EU380" s="105"/>
      <c r="EV380" s="105"/>
      <c r="EW380" s="105"/>
      <c r="EX380" s="105"/>
      <c r="EY380" s="105"/>
      <c r="EZ380" s="105"/>
      <c r="FA380" s="67"/>
      <c r="FB380" s="105"/>
      <c r="FC380" s="105"/>
      <c r="FD380" s="105"/>
      <c r="FE380" s="105"/>
      <c r="FF380" s="105"/>
      <c r="FG380" s="105"/>
      <c r="FH380" s="67"/>
      <c r="FI380" s="67"/>
      <c r="FJ380" s="67"/>
      <c r="FK380" s="67"/>
      <c r="FL380" s="67"/>
      <c r="FM380" s="67"/>
      <c r="FN380" s="67"/>
    </row>
    <row r="381" spans="2:170" ht="22.5" customHeight="1" x14ac:dyDescent="0.45">
      <c r="B381" s="133" t="str">
        <f>IF(Data!B380&lt;&gt;"",Data!B380,"")</f>
        <v/>
      </c>
      <c r="C381" s="158" t="str">
        <f>IF(Data!C380&lt;&gt;"",Data!C380,"")</f>
        <v/>
      </c>
      <c r="D381" s="106" t="str">
        <f>IF(Data!D380&lt;&gt;"",Data!D380,"")</f>
        <v/>
      </c>
      <c r="E381" s="140">
        <f>IF(AND(I381=1,Data!T380=0),0,IF(I381=999,999,Data!T380))</f>
        <v>999</v>
      </c>
      <c r="F381" s="140" t="str">
        <f t="shared" si="220"/>
        <v/>
      </c>
      <c r="G381" s="140" t="str">
        <f>IF(Data!K380&lt;&gt;"",Data!K380,"")</f>
        <v/>
      </c>
      <c r="H381" s="141" t="str">
        <f>IF(Data!L380&lt;&gt;"",Data!L380,"")</f>
        <v/>
      </c>
      <c r="I381" s="63">
        <f>IF(Data!M380&lt;&gt;"",Data!M380,"")</f>
        <v>999</v>
      </c>
      <c r="J381" s="63">
        <f t="shared" si="221"/>
        <v>0</v>
      </c>
      <c r="L381" s="64" t="str">
        <f t="shared" si="222"/>
        <v/>
      </c>
      <c r="M381" s="74"/>
      <c r="N381" s="63">
        <f t="shared" si="223"/>
        <v>0</v>
      </c>
      <c r="P381" s="64" t="str">
        <f t="shared" si="224"/>
        <v/>
      </c>
      <c r="R381" s="63">
        <f t="shared" si="225"/>
        <v>0</v>
      </c>
      <c r="S381" s="64" t="str">
        <f t="shared" si="226"/>
        <v/>
      </c>
      <c r="W381" s="310">
        <f t="shared" si="227"/>
        <v>999</v>
      </c>
      <c r="Y381" s="65">
        <f t="shared" si="228"/>
        <v>0</v>
      </c>
      <c r="Z381" s="65">
        <f t="shared" si="229"/>
        <v>0</v>
      </c>
      <c r="AA381" s="65">
        <f t="shared" si="230"/>
        <v>0</v>
      </c>
      <c r="AB381" s="65">
        <f t="shared" si="231"/>
        <v>0</v>
      </c>
      <c r="AC381" s="65">
        <f t="shared" si="232"/>
        <v>0</v>
      </c>
      <c r="AD381" s="65">
        <f t="shared" si="233"/>
        <v>0</v>
      </c>
      <c r="AE381" s="65">
        <f t="shared" si="234"/>
        <v>0</v>
      </c>
      <c r="AF381" s="65">
        <f t="shared" si="235"/>
        <v>0</v>
      </c>
      <c r="AG381" s="65">
        <f t="shared" si="236"/>
        <v>0</v>
      </c>
      <c r="AH381" s="65">
        <f t="shared" si="237"/>
        <v>0</v>
      </c>
      <c r="AI381" s="65">
        <f t="shared" si="238"/>
        <v>0</v>
      </c>
      <c r="AJ381" s="65">
        <f t="shared" si="239"/>
        <v>0</v>
      </c>
      <c r="AK381" s="65">
        <f t="shared" si="240"/>
        <v>0</v>
      </c>
      <c r="AL381" s="65">
        <f t="shared" si="241"/>
        <v>0</v>
      </c>
      <c r="AM381" s="65">
        <f t="shared" si="242"/>
        <v>0</v>
      </c>
      <c r="AN381" s="65">
        <f t="shared" si="243"/>
        <v>0</v>
      </c>
      <c r="AO381" s="65">
        <f t="shared" si="244"/>
        <v>0</v>
      </c>
      <c r="AP381" s="65">
        <f t="shared" si="245"/>
        <v>0</v>
      </c>
      <c r="AQ381" s="65">
        <f t="shared" si="246"/>
        <v>0</v>
      </c>
      <c r="AR381" s="65">
        <f t="shared" si="247"/>
        <v>0</v>
      </c>
      <c r="AS381" s="65">
        <f t="shared" si="248"/>
        <v>0</v>
      </c>
      <c r="AT381" s="65">
        <f t="shared" si="249"/>
        <v>0</v>
      </c>
      <c r="AU381" s="65">
        <f t="shared" si="250"/>
        <v>0</v>
      </c>
      <c r="AV381" s="65">
        <f t="shared" si="251"/>
        <v>0</v>
      </c>
      <c r="AW381" s="65">
        <f t="shared" si="252"/>
        <v>0</v>
      </c>
      <c r="AX381" s="65">
        <f t="shared" si="253"/>
        <v>0</v>
      </c>
      <c r="AY381" s="65">
        <f t="shared" si="254"/>
        <v>0</v>
      </c>
      <c r="AZ381" s="65">
        <f t="shared" si="255"/>
        <v>0</v>
      </c>
      <c r="BA381" s="65">
        <f t="shared" si="256"/>
        <v>0</v>
      </c>
      <c r="BB381" s="65">
        <f t="shared" si="257"/>
        <v>0</v>
      </c>
      <c r="BC381" s="65">
        <f t="shared" si="258"/>
        <v>0</v>
      </c>
      <c r="BD381" s="65">
        <f t="shared" si="259"/>
        <v>0</v>
      </c>
      <c r="BE381" s="65">
        <f t="shared" si="260"/>
        <v>0</v>
      </c>
      <c r="BF381" s="65">
        <f t="shared" si="261"/>
        <v>0</v>
      </c>
      <c r="BG381" s="65">
        <f t="shared" si="262"/>
        <v>0</v>
      </c>
      <c r="BI381" s="371">
        <v>2126</v>
      </c>
      <c r="BJ381" s="342">
        <v>17.399999999999999</v>
      </c>
      <c r="BK381" s="342">
        <v>22.423233766852462</v>
      </c>
      <c r="BL381" s="342">
        <v>24.842425325139345</v>
      </c>
      <c r="BM381" s="342">
        <v>27.261616883426232</v>
      </c>
      <c r="BN381" s="342">
        <v>32.1</v>
      </c>
      <c r="BO381" s="342">
        <v>40.288032966509455</v>
      </c>
      <c r="BP381" s="342">
        <v>44.382049449764182</v>
      </c>
      <c r="BQ381" s="342">
        <v>48.476065933018916</v>
      </c>
      <c r="BR381" s="342">
        <v>56.664098899528369</v>
      </c>
      <c r="BS381" s="65"/>
      <c r="BT381" s="371">
        <v>2126</v>
      </c>
      <c r="BU381" s="342">
        <v>120.18062230751954</v>
      </c>
      <c r="BV381" s="342">
        <v>126.72041487167971</v>
      </c>
      <c r="BW381" s="342">
        <v>129.99031115375976</v>
      </c>
      <c r="BX381" s="342">
        <v>133.26020743583985</v>
      </c>
      <c r="BY381" s="342">
        <v>139.80000000000001</v>
      </c>
      <c r="BZ381" s="342">
        <v>146.39296160939722</v>
      </c>
      <c r="CA381" s="342">
        <v>149.68944241409582</v>
      </c>
      <c r="CB381" s="342">
        <v>152.98592321879443</v>
      </c>
      <c r="CC381" s="342">
        <v>159.57888482819163</v>
      </c>
      <c r="CE381" s="385">
        <v>110</v>
      </c>
      <c r="CF381" s="342">
        <v>14.412321607219422</v>
      </c>
      <c r="CG381" s="342">
        <v>15.741547738146281</v>
      </c>
      <c r="CH381" s="342">
        <v>16.406160803609708</v>
      </c>
      <c r="CI381" s="342">
        <v>17.07077386907314</v>
      </c>
      <c r="CJ381" s="342">
        <v>18.399999999999999</v>
      </c>
      <c r="CK381" s="342">
        <v>20.526761809482974</v>
      </c>
      <c r="CL381" s="342">
        <v>21.590142714224463</v>
      </c>
      <c r="CM381" s="342">
        <v>22.653523618965949</v>
      </c>
      <c r="CN381" s="342">
        <v>24.780285428448927</v>
      </c>
      <c r="CO381" s="342">
        <v>13.893307335796976</v>
      </c>
      <c r="CP381" s="342">
        <v>15.328871557197983</v>
      </c>
      <c r="CQ381" s="342">
        <v>16.046653667898486</v>
      </c>
      <c r="CR381" s="342">
        <v>16.76443577859899</v>
      </c>
      <c r="CS381" s="342">
        <v>18.2</v>
      </c>
      <c r="CT381" s="342">
        <v>20.379930854720051</v>
      </c>
      <c r="CU381" s="342">
        <v>21.469896282080079</v>
      </c>
      <c r="CV381" s="342">
        <v>22.559861709440099</v>
      </c>
      <c r="CW381" s="342">
        <v>24.739792564160151</v>
      </c>
      <c r="CY381" s="101">
        <f t="shared" si="263"/>
        <v>0</v>
      </c>
      <c r="CZ381" s="101"/>
      <c r="DA381" s="101"/>
      <c r="DB381" s="311"/>
      <c r="DC381" s="311"/>
      <c r="DD381" s="311"/>
      <c r="DE381" s="311"/>
      <c r="DF381" s="311"/>
      <c r="DP381" s="311"/>
      <c r="DQ381" s="311"/>
      <c r="DR381" s="311"/>
      <c r="DS381" s="311"/>
      <c r="DT381" s="311"/>
      <c r="DU381" s="311"/>
      <c r="DV381" s="311"/>
      <c r="DW381" s="311"/>
      <c r="DX381" s="101"/>
      <c r="DY381" s="101"/>
      <c r="DZ381" s="101"/>
      <c r="EA381" s="101"/>
      <c r="EB381" s="101"/>
      <c r="EC381" s="101"/>
      <c r="ED381" s="101"/>
      <c r="EE381" s="311"/>
      <c r="EF381" s="101"/>
      <c r="EG381" s="101"/>
      <c r="EH381" s="101"/>
      <c r="EI381" s="101"/>
      <c r="EJ381" s="105"/>
      <c r="EK381" s="105"/>
      <c r="EL381" s="69"/>
      <c r="EM381" s="68"/>
      <c r="EN381" s="68"/>
      <c r="EO381" s="68"/>
      <c r="EP381" s="68"/>
      <c r="EQ381" s="68"/>
      <c r="ER381" s="68"/>
      <c r="ES381" s="15"/>
      <c r="ET381" s="15"/>
      <c r="EU381" s="105"/>
      <c r="EV381" s="105"/>
      <c r="EW381" s="105"/>
      <c r="EX381" s="105"/>
      <c r="EY381" s="105"/>
      <c r="EZ381" s="105"/>
      <c r="FA381" s="67"/>
      <c r="FB381" s="105"/>
      <c r="FC381" s="105"/>
      <c r="FD381" s="105"/>
      <c r="FE381" s="105"/>
      <c r="FF381" s="105"/>
      <c r="FG381" s="105"/>
      <c r="FH381" s="67"/>
      <c r="FI381" s="67"/>
      <c r="FJ381" s="67"/>
      <c r="FK381" s="67"/>
      <c r="FL381" s="67"/>
      <c r="FM381" s="67"/>
      <c r="FN381" s="67"/>
    </row>
    <row r="382" spans="2:170" ht="22.5" customHeight="1" x14ac:dyDescent="0.45">
      <c r="B382" s="133" t="str">
        <f>IF(Data!B381&lt;&gt;"",Data!B381,"")</f>
        <v/>
      </c>
      <c r="C382" s="158" t="str">
        <f>IF(Data!C381&lt;&gt;"",Data!C381,"")</f>
        <v/>
      </c>
      <c r="D382" s="106" t="str">
        <f>IF(Data!D381&lt;&gt;"",Data!D381,"")</f>
        <v/>
      </c>
      <c r="E382" s="140">
        <f>IF(AND(I382=1,Data!T381=0),0,IF(I382=999,999,Data!T381))</f>
        <v>999</v>
      </c>
      <c r="F382" s="140" t="str">
        <f t="shared" si="220"/>
        <v/>
      </c>
      <c r="G382" s="140" t="str">
        <f>IF(Data!K381&lt;&gt;"",Data!K381,"")</f>
        <v/>
      </c>
      <c r="H382" s="141" t="str">
        <f>IF(Data!L381&lt;&gt;"",Data!L381,"")</f>
        <v/>
      </c>
      <c r="I382" s="63">
        <f>IF(Data!M381&lt;&gt;"",Data!M381,"")</f>
        <v>999</v>
      </c>
      <c r="J382" s="63">
        <f t="shared" si="221"/>
        <v>0</v>
      </c>
      <c r="L382" s="64" t="str">
        <f t="shared" si="222"/>
        <v/>
      </c>
      <c r="M382" s="74"/>
      <c r="N382" s="63">
        <f t="shared" si="223"/>
        <v>0</v>
      </c>
      <c r="P382" s="64" t="str">
        <f t="shared" si="224"/>
        <v/>
      </c>
      <c r="R382" s="63">
        <f t="shared" si="225"/>
        <v>0</v>
      </c>
      <c r="S382" s="64" t="str">
        <f t="shared" si="226"/>
        <v/>
      </c>
      <c r="W382" s="310">
        <f t="shared" si="227"/>
        <v>999</v>
      </c>
      <c r="Y382" s="65">
        <f t="shared" si="228"/>
        <v>0</v>
      </c>
      <c r="Z382" s="65">
        <f t="shared" si="229"/>
        <v>0</v>
      </c>
      <c r="AA382" s="65">
        <f t="shared" si="230"/>
        <v>0</v>
      </c>
      <c r="AB382" s="65">
        <f t="shared" si="231"/>
        <v>0</v>
      </c>
      <c r="AC382" s="65">
        <f t="shared" si="232"/>
        <v>0</v>
      </c>
      <c r="AD382" s="65">
        <f t="shared" si="233"/>
        <v>0</v>
      </c>
      <c r="AE382" s="65">
        <f t="shared" si="234"/>
        <v>0</v>
      </c>
      <c r="AF382" s="65">
        <f t="shared" si="235"/>
        <v>0</v>
      </c>
      <c r="AG382" s="65">
        <f t="shared" si="236"/>
        <v>0</v>
      </c>
      <c r="AH382" s="65">
        <f t="shared" si="237"/>
        <v>0</v>
      </c>
      <c r="AI382" s="65">
        <f t="shared" si="238"/>
        <v>0</v>
      </c>
      <c r="AJ382" s="65">
        <f t="shared" si="239"/>
        <v>0</v>
      </c>
      <c r="AK382" s="65">
        <f t="shared" si="240"/>
        <v>0</v>
      </c>
      <c r="AL382" s="65">
        <f t="shared" si="241"/>
        <v>0</v>
      </c>
      <c r="AM382" s="65">
        <f t="shared" si="242"/>
        <v>0</v>
      </c>
      <c r="AN382" s="65">
        <f t="shared" si="243"/>
        <v>0</v>
      </c>
      <c r="AO382" s="65">
        <f t="shared" si="244"/>
        <v>0</v>
      </c>
      <c r="AP382" s="65">
        <f t="shared" si="245"/>
        <v>0</v>
      </c>
      <c r="AQ382" s="65">
        <f t="shared" si="246"/>
        <v>0</v>
      </c>
      <c r="AR382" s="65">
        <f t="shared" si="247"/>
        <v>0</v>
      </c>
      <c r="AS382" s="65">
        <f t="shared" si="248"/>
        <v>0</v>
      </c>
      <c r="AT382" s="65">
        <f t="shared" si="249"/>
        <v>0</v>
      </c>
      <c r="AU382" s="65">
        <f t="shared" si="250"/>
        <v>0</v>
      </c>
      <c r="AV382" s="65">
        <f t="shared" si="251"/>
        <v>0</v>
      </c>
      <c r="AW382" s="65">
        <f t="shared" si="252"/>
        <v>0</v>
      </c>
      <c r="AX382" s="65">
        <f t="shared" si="253"/>
        <v>0</v>
      </c>
      <c r="AY382" s="65">
        <f t="shared" si="254"/>
        <v>0</v>
      </c>
      <c r="AZ382" s="65">
        <f t="shared" si="255"/>
        <v>0</v>
      </c>
      <c r="BA382" s="65">
        <f t="shared" si="256"/>
        <v>0</v>
      </c>
      <c r="BB382" s="65">
        <f t="shared" si="257"/>
        <v>0</v>
      </c>
      <c r="BC382" s="65">
        <f t="shared" si="258"/>
        <v>0</v>
      </c>
      <c r="BD382" s="65">
        <f t="shared" si="259"/>
        <v>0</v>
      </c>
      <c r="BE382" s="65">
        <f t="shared" si="260"/>
        <v>0</v>
      </c>
      <c r="BF382" s="65">
        <f t="shared" si="261"/>
        <v>0</v>
      </c>
      <c r="BG382" s="65">
        <f t="shared" si="262"/>
        <v>0</v>
      </c>
      <c r="BI382" s="371">
        <v>2127</v>
      </c>
      <c r="BJ382" s="342">
        <v>17.5</v>
      </c>
      <c r="BK382" s="342">
        <v>22.510557585904166</v>
      </c>
      <c r="BL382" s="342">
        <v>24.982918189428126</v>
      </c>
      <c r="BM382" s="342">
        <v>27.455278792952083</v>
      </c>
      <c r="BN382" s="342">
        <v>32.4</v>
      </c>
      <c r="BO382" s="342">
        <v>40.588032966509452</v>
      </c>
      <c r="BP382" s="342">
        <v>44.682049449764179</v>
      </c>
      <c r="BQ382" s="342">
        <v>48.776065933018913</v>
      </c>
      <c r="BR382" s="342">
        <v>56.964098899528366</v>
      </c>
      <c r="BS382" s="65"/>
      <c r="BT382" s="371">
        <v>2127</v>
      </c>
      <c r="BU382" s="342">
        <v>120.62111517180833</v>
      </c>
      <c r="BV382" s="342">
        <v>127.21407678120555</v>
      </c>
      <c r="BW382" s="342">
        <v>130.51055758590417</v>
      </c>
      <c r="BX382" s="342">
        <v>133.80703839060277</v>
      </c>
      <c r="BY382" s="342">
        <v>140.4</v>
      </c>
      <c r="BZ382" s="342">
        <v>146.93979256416014</v>
      </c>
      <c r="CA382" s="342">
        <v>150.20968884624023</v>
      </c>
      <c r="CB382" s="342">
        <v>153.47958512832028</v>
      </c>
      <c r="CC382" s="342">
        <v>160.01937769248042</v>
      </c>
      <c r="CE382" s="385">
        <v>110.25</v>
      </c>
      <c r="CF382" s="342">
        <v>14.487321607219421</v>
      </c>
      <c r="CG382" s="342">
        <v>15.81654773814628</v>
      </c>
      <c r="CH382" s="342">
        <v>16.481160803609711</v>
      </c>
      <c r="CI382" s="342">
        <v>17.145773869073139</v>
      </c>
      <c r="CJ382" s="342">
        <v>18.475000000000001</v>
      </c>
      <c r="CK382" s="342">
        <v>20.61505407079224</v>
      </c>
      <c r="CL382" s="342">
        <v>21.685081106188367</v>
      </c>
      <c r="CM382" s="342">
        <v>22.755108141584486</v>
      </c>
      <c r="CN382" s="342">
        <v>24.895162212376732</v>
      </c>
      <c r="CO382" s="342">
        <v>13.92843055186917</v>
      </c>
      <c r="CP382" s="342">
        <v>15.377287034579446</v>
      </c>
      <c r="CQ382" s="342">
        <v>16.101715275934581</v>
      </c>
      <c r="CR382" s="342">
        <v>16.826143517289722</v>
      </c>
      <c r="CS382" s="342">
        <v>18.274999999999999</v>
      </c>
      <c r="CT382" s="342">
        <v>20.481515377338589</v>
      </c>
      <c r="CU382" s="342">
        <v>21.584773066007884</v>
      </c>
      <c r="CV382" s="342">
        <v>22.688030754677172</v>
      </c>
      <c r="CW382" s="342">
        <v>24.894546132015762</v>
      </c>
      <c r="CY382" s="101">
        <f t="shared" si="263"/>
        <v>0</v>
      </c>
      <c r="CZ382" s="101"/>
      <c r="DA382" s="101"/>
      <c r="DB382" s="311"/>
      <c r="DC382" s="311"/>
      <c r="DD382" s="311"/>
      <c r="DE382" s="311"/>
      <c r="DF382" s="311"/>
      <c r="DP382" s="311"/>
      <c r="DQ382" s="311"/>
      <c r="DR382" s="311"/>
      <c r="DS382" s="311"/>
      <c r="DT382" s="311"/>
      <c r="DU382" s="311"/>
      <c r="DV382" s="311"/>
      <c r="DW382" s="311"/>
      <c r="DX382" s="101"/>
      <c r="DY382" s="101"/>
      <c r="DZ382" s="101"/>
      <c r="EA382" s="101"/>
      <c r="EB382" s="101"/>
      <c r="EC382" s="101"/>
      <c r="ED382" s="101"/>
      <c r="EE382" s="311"/>
      <c r="EF382" s="101"/>
      <c r="EG382" s="101"/>
      <c r="EH382" s="101"/>
      <c r="EI382" s="101"/>
      <c r="EJ382" s="105"/>
      <c r="EK382" s="105"/>
      <c r="EL382" s="69"/>
      <c r="EM382" s="68"/>
      <c r="EN382" s="68"/>
      <c r="EO382" s="68"/>
      <c r="EP382" s="68"/>
      <c r="EQ382" s="68"/>
      <c r="ER382" s="68"/>
      <c r="ES382" s="15"/>
      <c r="ET382" s="15"/>
      <c r="EU382" s="105"/>
      <c r="EV382" s="105"/>
      <c r="EW382" s="105"/>
      <c r="EX382" s="105"/>
      <c r="EY382" s="105"/>
      <c r="EZ382" s="105"/>
      <c r="FA382" s="67"/>
      <c r="FB382" s="105"/>
      <c r="FC382" s="105"/>
      <c r="FD382" s="105"/>
      <c r="FE382" s="105"/>
      <c r="FF382" s="105"/>
      <c r="FG382" s="105"/>
      <c r="FH382" s="67"/>
      <c r="FI382" s="67"/>
      <c r="FJ382" s="67"/>
      <c r="FK382" s="67"/>
      <c r="FL382" s="67"/>
      <c r="FM382" s="67"/>
      <c r="FN382" s="67"/>
    </row>
    <row r="383" spans="2:170" ht="22.5" customHeight="1" x14ac:dyDescent="0.45">
      <c r="B383" s="133" t="str">
        <f>IF(Data!B382&lt;&gt;"",Data!B382,"")</f>
        <v/>
      </c>
      <c r="C383" s="158" t="str">
        <f>IF(Data!C382&lt;&gt;"",Data!C382,"")</f>
        <v/>
      </c>
      <c r="D383" s="106" t="str">
        <f>IF(Data!D382&lt;&gt;"",Data!D382,"")</f>
        <v/>
      </c>
      <c r="E383" s="140">
        <f>IF(AND(I383=1,Data!T382=0),0,IF(I383=999,999,Data!T382))</f>
        <v>999</v>
      </c>
      <c r="F383" s="140" t="str">
        <f t="shared" si="220"/>
        <v/>
      </c>
      <c r="G383" s="140" t="str">
        <f>IF(Data!K382&lt;&gt;"",Data!K382,"")</f>
        <v/>
      </c>
      <c r="H383" s="141" t="str">
        <f>IF(Data!L382&lt;&gt;"",Data!L382,"")</f>
        <v/>
      </c>
      <c r="I383" s="63">
        <f>IF(Data!M382&lt;&gt;"",Data!M382,"")</f>
        <v>999</v>
      </c>
      <c r="J383" s="63">
        <f t="shared" si="221"/>
        <v>0</v>
      </c>
      <c r="L383" s="64" t="str">
        <f t="shared" si="222"/>
        <v/>
      </c>
      <c r="M383" s="74"/>
      <c r="N383" s="63">
        <f t="shared" si="223"/>
        <v>0</v>
      </c>
      <c r="P383" s="64" t="str">
        <f t="shared" si="224"/>
        <v/>
      </c>
      <c r="R383" s="63">
        <f t="shared" si="225"/>
        <v>0</v>
      </c>
      <c r="S383" s="64" t="str">
        <f t="shared" si="226"/>
        <v/>
      </c>
      <c r="W383" s="310">
        <f t="shared" si="227"/>
        <v>999</v>
      </c>
      <c r="Y383" s="65">
        <f t="shared" si="228"/>
        <v>0</v>
      </c>
      <c r="Z383" s="65">
        <f t="shared" si="229"/>
        <v>0</v>
      </c>
      <c r="AA383" s="65">
        <f t="shared" si="230"/>
        <v>0</v>
      </c>
      <c r="AB383" s="65">
        <f t="shared" si="231"/>
        <v>0</v>
      </c>
      <c r="AC383" s="65">
        <f t="shared" si="232"/>
        <v>0</v>
      </c>
      <c r="AD383" s="65">
        <f t="shared" si="233"/>
        <v>0</v>
      </c>
      <c r="AE383" s="65">
        <f t="shared" si="234"/>
        <v>0</v>
      </c>
      <c r="AF383" s="65">
        <f t="shared" si="235"/>
        <v>0</v>
      </c>
      <c r="AG383" s="65">
        <f t="shared" si="236"/>
        <v>0</v>
      </c>
      <c r="AH383" s="65">
        <f t="shared" si="237"/>
        <v>0</v>
      </c>
      <c r="AI383" s="65">
        <f t="shared" si="238"/>
        <v>0</v>
      </c>
      <c r="AJ383" s="65">
        <f t="shared" si="239"/>
        <v>0</v>
      </c>
      <c r="AK383" s="65">
        <f t="shared" si="240"/>
        <v>0</v>
      </c>
      <c r="AL383" s="65">
        <f t="shared" si="241"/>
        <v>0</v>
      </c>
      <c r="AM383" s="65">
        <f t="shared" si="242"/>
        <v>0</v>
      </c>
      <c r="AN383" s="65">
        <f t="shared" si="243"/>
        <v>0</v>
      </c>
      <c r="AO383" s="65">
        <f t="shared" si="244"/>
        <v>0</v>
      </c>
      <c r="AP383" s="65">
        <f t="shared" si="245"/>
        <v>0</v>
      </c>
      <c r="AQ383" s="65">
        <f t="shared" si="246"/>
        <v>0</v>
      </c>
      <c r="AR383" s="65">
        <f t="shared" si="247"/>
        <v>0</v>
      </c>
      <c r="AS383" s="65">
        <f t="shared" si="248"/>
        <v>0</v>
      </c>
      <c r="AT383" s="65">
        <f t="shared" si="249"/>
        <v>0</v>
      </c>
      <c r="AU383" s="65">
        <f t="shared" si="250"/>
        <v>0</v>
      </c>
      <c r="AV383" s="65">
        <f t="shared" si="251"/>
        <v>0</v>
      </c>
      <c r="AW383" s="65">
        <f t="shared" si="252"/>
        <v>0</v>
      </c>
      <c r="AX383" s="65">
        <f t="shared" si="253"/>
        <v>0</v>
      </c>
      <c r="AY383" s="65">
        <f t="shared" si="254"/>
        <v>0</v>
      </c>
      <c r="AZ383" s="65">
        <f t="shared" si="255"/>
        <v>0</v>
      </c>
      <c r="BA383" s="65">
        <f t="shared" si="256"/>
        <v>0</v>
      </c>
      <c r="BB383" s="65">
        <f t="shared" si="257"/>
        <v>0</v>
      </c>
      <c r="BC383" s="65">
        <f t="shared" si="258"/>
        <v>0</v>
      </c>
      <c r="BD383" s="65">
        <f t="shared" si="259"/>
        <v>0</v>
      </c>
      <c r="BE383" s="65">
        <f t="shared" si="260"/>
        <v>0</v>
      </c>
      <c r="BF383" s="65">
        <f t="shared" si="261"/>
        <v>0</v>
      </c>
      <c r="BG383" s="65">
        <f t="shared" si="262"/>
        <v>0</v>
      </c>
      <c r="BI383" s="371">
        <v>2128</v>
      </c>
      <c r="BJ383" s="342">
        <v>17.5</v>
      </c>
      <c r="BK383" s="342">
        <v>22.697881404955865</v>
      </c>
      <c r="BL383" s="342">
        <v>25.223411053716898</v>
      </c>
      <c r="BM383" s="342">
        <v>27.748940702477931</v>
      </c>
      <c r="BN383" s="342">
        <v>32.799999999999997</v>
      </c>
      <c r="BO383" s="342">
        <v>40.988032966509458</v>
      </c>
      <c r="BP383" s="342">
        <v>45.082049449764185</v>
      </c>
      <c r="BQ383" s="342">
        <v>49.176065933018918</v>
      </c>
      <c r="BR383" s="342">
        <v>57.364098899528372</v>
      </c>
      <c r="BS383" s="65"/>
      <c r="BT383" s="371">
        <v>2128</v>
      </c>
      <c r="BU383" s="342">
        <v>120.96160803609712</v>
      </c>
      <c r="BV383" s="342">
        <v>127.60773869073141</v>
      </c>
      <c r="BW383" s="342">
        <v>130.93080401804855</v>
      </c>
      <c r="BX383" s="342">
        <v>134.2538693453657</v>
      </c>
      <c r="BY383" s="342">
        <v>140.9</v>
      </c>
      <c r="BZ383" s="342">
        <v>147.43979256416014</v>
      </c>
      <c r="CA383" s="342">
        <v>150.70968884624023</v>
      </c>
      <c r="CB383" s="342">
        <v>153.97958512832028</v>
      </c>
      <c r="CC383" s="342">
        <v>160.51937769248042</v>
      </c>
      <c r="CE383" s="385">
        <v>110.5</v>
      </c>
      <c r="CF383" s="342">
        <v>14.56232160721942</v>
      </c>
      <c r="CG383" s="342">
        <v>15.891547738146281</v>
      </c>
      <c r="CH383" s="342">
        <v>16.556160803609711</v>
      </c>
      <c r="CI383" s="342">
        <v>17.220773869073142</v>
      </c>
      <c r="CJ383" s="342">
        <v>18.55</v>
      </c>
      <c r="CK383" s="342">
        <v>20.703346332101511</v>
      </c>
      <c r="CL383" s="342">
        <v>21.780019498152271</v>
      </c>
      <c r="CM383" s="342">
        <v>22.856692664203024</v>
      </c>
      <c r="CN383" s="342">
        <v>25.010038996304537</v>
      </c>
      <c r="CO383" s="342">
        <v>13.963553767941363</v>
      </c>
      <c r="CP383" s="342">
        <v>15.425702511960909</v>
      </c>
      <c r="CQ383" s="342">
        <v>16.156776883970679</v>
      </c>
      <c r="CR383" s="342">
        <v>16.887851255980454</v>
      </c>
      <c r="CS383" s="342">
        <v>18.350000000000001</v>
      </c>
      <c r="CT383" s="342">
        <v>20.583099899957126</v>
      </c>
      <c r="CU383" s="342">
        <v>21.699649849935689</v>
      </c>
      <c r="CV383" s="342">
        <v>22.816199799914248</v>
      </c>
      <c r="CW383" s="342">
        <v>25.049299699871376</v>
      </c>
      <c r="CY383" s="101">
        <f t="shared" si="263"/>
        <v>0</v>
      </c>
      <c r="CZ383" s="101"/>
      <c r="DA383" s="101"/>
      <c r="DB383" s="311"/>
      <c r="DC383" s="311"/>
      <c r="DD383" s="311"/>
      <c r="DE383" s="311"/>
      <c r="DF383" s="311"/>
      <c r="DP383" s="311"/>
      <c r="DQ383" s="311"/>
      <c r="DR383" s="311"/>
      <c r="DS383" s="311"/>
      <c r="DT383" s="311"/>
      <c r="DU383" s="311"/>
      <c r="DV383" s="311"/>
      <c r="DW383" s="311"/>
      <c r="DX383" s="101"/>
      <c r="DY383" s="101"/>
      <c r="DZ383" s="101"/>
      <c r="EA383" s="101"/>
      <c r="EB383" s="101"/>
      <c r="EC383" s="101"/>
      <c r="ED383" s="101"/>
      <c r="EE383" s="311"/>
      <c r="EF383" s="101"/>
      <c r="EG383" s="101"/>
      <c r="EH383" s="101"/>
      <c r="EI383" s="101"/>
      <c r="EJ383" s="105"/>
      <c r="EK383" s="105"/>
      <c r="EL383" s="69"/>
      <c r="EM383" s="68"/>
      <c r="EN383" s="68"/>
      <c r="EO383" s="68"/>
      <c r="EP383" s="68"/>
      <c r="EQ383" s="68"/>
      <c r="ER383" s="68"/>
      <c r="ES383" s="15"/>
      <c r="ET383" s="15"/>
      <c r="EU383" s="105"/>
      <c r="EV383" s="105"/>
      <c r="EW383" s="105"/>
      <c r="EX383" s="105"/>
      <c r="EY383" s="105"/>
      <c r="EZ383" s="105"/>
      <c r="FA383" s="67"/>
      <c r="FB383" s="105"/>
      <c r="FC383" s="105"/>
      <c r="FD383" s="105"/>
      <c r="FE383" s="105"/>
      <c r="FF383" s="105"/>
      <c r="FG383" s="105"/>
      <c r="FH383" s="67"/>
      <c r="FI383" s="67"/>
      <c r="FJ383" s="67"/>
      <c r="FK383" s="67"/>
      <c r="FL383" s="67"/>
      <c r="FM383" s="67"/>
      <c r="FN383" s="67"/>
    </row>
    <row r="384" spans="2:170" ht="22.5" customHeight="1" x14ac:dyDescent="0.45">
      <c r="B384" s="133" t="str">
        <f>IF(Data!B383&lt;&gt;"",Data!B383,"")</f>
        <v/>
      </c>
      <c r="C384" s="158" t="str">
        <f>IF(Data!C383&lt;&gt;"",Data!C383,"")</f>
        <v/>
      </c>
      <c r="D384" s="106" t="str">
        <f>IF(Data!D383&lt;&gt;"",Data!D383,"")</f>
        <v/>
      </c>
      <c r="E384" s="140">
        <f>IF(AND(I384=1,Data!T383=0),0,IF(I384=999,999,Data!T383))</f>
        <v>999</v>
      </c>
      <c r="F384" s="140" t="str">
        <f t="shared" si="220"/>
        <v/>
      </c>
      <c r="G384" s="140" t="str">
        <f>IF(Data!K383&lt;&gt;"",Data!K383,"")</f>
        <v/>
      </c>
      <c r="H384" s="141" t="str">
        <f>IF(Data!L383&lt;&gt;"",Data!L383,"")</f>
        <v/>
      </c>
      <c r="I384" s="63">
        <f>IF(Data!M383&lt;&gt;"",Data!M383,"")</f>
        <v>999</v>
      </c>
      <c r="J384" s="63">
        <f t="shared" si="221"/>
        <v>0</v>
      </c>
      <c r="L384" s="64" t="str">
        <f t="shared" si="222"/>
        <v/>
      </c>
      <c r="M384" s="74"/>
      <c r="N384" s="63">
        <f t="shared" si="223"/>
        <v>0</v>
      </c>
      <c r="P384" s="64" t="str">
        <f t="shared" si="224"/>
        <v/>
      </c>
      <c r="R384" s="63">
        <f t="shared" si="225"/>
        <v>0</v>
      </c>
      <c r="S384" s="64" t="str">
        <f t="shared" si="226"/>
        <v/>
      </c>
      <c r="W384" s="310">
        <f t="shared" si="227"/>
        <v>999</v>
      </c>
      <c r="Y384" s="65">
        <f t="shared" si="228"/>
        <v>0</v>
      </c>
      <c r="Z384" s="65">
        <f t="shared" si="229"/>
        <v>0</v>
      </c>
      <c r="AA384" s="65">
        <f t="shared" si="230"/>
        <v>0</v>
      </c>
      <c r="AB384" s="65">
        <f t="shared" si="231"/>
        <v>0</v>
      </c>
      <c r="AC384" s="65">
        <f t="shared" si="232"/>
        <v>0</v>
      </c>
      <c r="AD384" s="65">
        <f t="shared" si="233"/>
        <v>0</v>
      </c>
      <c r="AE384" s="65">
        <f t="shared" si="234"/>
        <v>0</v>
      </c>
      <c r="AF384" s="65">
        <f t="shared" si="235"/>
        <v>0</v>
      </c>
      <c r="AG384" s="65">
        <f t="shared" si="236"/>
        <v>0</v>
      </c>
      <c r="AH384" s="65">
        <f t="shared" si="237"/>
        <v>0</v>
      </c>
      <c r="AI384" s="65">
        <f t="shared" si="238"/>
        <v>0</v>
      </c>
      <c r="AJ384" s="65">
        <f t="shared" si="239"/>
        <v>0</v>
      </c>
      <c r="AK384" s="65">
        <f t="shared" si="240"/>
        <v>0</v>
      </c>
      <c r="AL384" s="65">
        <f t="shared" si="241"/>
        <v>0</v>
      </c>
      <c r="AM384" s="65">
        <f t="shared" si="242"/>
        <v>0</v>
      </c>
      <c r="AN384" s="65">
        <f t="shared" si="243"/>
        <v>0</v>
      </c>
      <c r="AO384" s="65">
        <f t="shared" si="244"/>
        <v>0</v>
      </c>
      <c r="AP384" s="65">
        <f t="shared" si="245"/>
        <v>0</v>
      </c>
      <c r="AQ384" s="65">
        <f t="shared" si="246"/>
        <v>0</v>
      </c>
      <c r="AR384" s="65">
        <f t="shared" si="247"/>
        <v>0</v>
      </c>
      <c r="AS384" s="65">
        <f t="shared" si="248"/>
        <v>0</v>
      </c>
      <c r="AT384" s="65">
        <f t="shared" si="249"/>
        <v>0</v>
      </c>
      <c r="AU384" s="65">
        <f t="shared" si="250"/>
        <v>0</v>
      </c>
      <c r="AV384" s="65">
        <f t="shared" si="251"/>
        <v>0</v>
      </c>
      <c r="AW384" s="65">
        <f t="shared" si="252"/>
        <v>0</v>
      </c>
      <c r="AX384" s="65">
        <f t="shared" si="253"/>
        <v>0</v>
      </c>
      <c r="AY384" s="65">
        <f t="shared" si="254"/>
        <v>0</v>
      </c>
      <c r="AZ384" s="65">
        <f t="shared" si="255"/>
        <v>0</v>
      </c>
      <c r="BA384" s="65">
        <f t="shared" si="256"/>
        <v>0</v>
      </c>
      <c r="BB384" s="65">
        <f t="shared" si="257"/>
        <v>0</v>
      </c>
      <c r="BC384" s="65">
        <f t="shared" si="258"/>
        <v>0</v>
      </c>
      <c r="BD384" s="65">
        <f t="shared" si="259"/>
        <v>0</v>
      </c>
      <c r="BE384" s="65">
        <f t="shared" si="260"/>
        <v>0</v>
      </c>
      <c r="BF384" s="65">
        <f t="shared" si="261"/>
        <v>0</v>
      </c>
      <c r="BG384" s="65">
        <f t="shared" si="262"/>
        <v>0</v>
      </c>
      <c r="BI384" s="371">
        <v>2129</v>
      </c>
      <c r="BJ384" s="342">
        <v>17.600000000000001</v>
      </c>
      <c r="BK384" s="342">
        <v>22.885205224007571</v>
      </c>
      <c r="BL384" s="342">
        <v>25.463903918005677</v>
      </c>
      <c r="BM384" s="342">
        <v>28.042602612003787</v>
      </c>
      <c r="BN384" s="342">
        <v>33.200000000000003</v>
      </c>
      <c r="BO384" s="342">
        <v>41.388032966509456</v>
      </c>
      <c r="BP384" s="342">
        <v>45.482049449764183</v>
      </c>
      <c r="BQ384" s="342">
        <v>49.57606593301891</v>
      </c>
      <c r="BR384" s="342">
        <v>57.764098899528364</v>
      </c>
      <c r="BS384" s="65"/>
      <c r="BT384" s="371">
        <v>2129</v>
      </c>
      <c r="BU384" s="342">
        <v>121.40210090038589</v>
      </c>
      <c r="BV384" s="342">
        <v>128.10140060025725</v>
      </c>
      <c r="BW384" s="342">
        <v>131.45105045019295</v>
      </c>
      <c r="BX384" s="342">
        <v>134.80070030012863</v>
      </c>
      <c r="BY384" s="342">
        <v>141.5</v>
      </c>
      <c r="BZ384" s="342">
        <v>147.98662351892307</v>
      </c>
      <c r="CA384" s="342">
        <v>151.2299352783846</v>
      </c>
      <c r="CB384" s="342">
        <v>154.47324703784614</v>
      </c>
      <c r="CC384" s="342">
        <v>160.9598705567692</v>
      </c>
      <c r="CE384" s="385">
        <v>110.75</v>
      </c>
      <c r="CF384" s="342">
        <v>14.63732160721942</v>
      </c>
      <c r="CG384" s="342">
        <v>15.966547738146282</v>
      </c>
      <c r="CH384" s="342">
        <v>16.63116080360971</v>
      </c>
      <c r="CI384" s="342">
        <v>17.295773869073141</v>
      </c>
      <c r="CJ384" s="342">
        <v>18.625</v>
      </c>
      <c r="CK384" s="342">
        <v>20.791638593410781</v>
      </c>
      <c r="CL384" s="342">
        <v>21.874957890116175</v>
      </c>
      <c r="CM384" s="342">
        <v>22.958277186821562</v>
      </c>
      <c r="CN384" s="342">
        <v>25.124915780232342</v>
      </c>
      <c r="CO384" s="342">
        <v>13.998676984013557</v>
      </c>
      <c r="CP384" s="342">
        <v>15.474117989342371</v>
      </c>
      <c r="CQ384" s="342">
        <v>16.211838492006777</v>
      </c>
      <c r="CR384" s="342">
        <v>16.949558994671186</v>
      </c>
      <c r="CS384" s="342">
        <v>18.425000000000001</v>
      </c>
      <c r="CT384" s="342">
        <v>20.684684422575664</v>
      </c>
      <c r="CU384" s="342">
        <v>21.814526633863494</v>
      </c>
      <c r="CV384" s="342">
        <v>22.944368845151324</v>
      </c>
      <c r="CW384" s="342">
        <v>25.204053267726987</v>
      </c>
      <c r="CY384" s="101">
        <f t="shared" si="263"/>
        <v>0</v>
      </c>
      <c r="CZ384" s="101"/>
      <c r="DA384" s="101"/>
      <c r="DB384" s="311"/>
      <c r="DC384" s="311"/>
      <c r="DD384" s="311"/>
      <c r="DE384" s="311"/>
      <c r="DF384" s="311"/>
      <c r="DP384" s="311"/>
      <c r="DQ384" s="311"/>
      <c r="DR384" s="311"/>
      <c r="DS384" s="311"/>
      <c r="DT384" s="311"/>
      <c r="DU384" s="311"/>
      <c r="DV384" s="311"/>
      <c r="DW384" s="311"/>
      <c r="DX384" s="101"/>
      <c r="DY384" s="101"/>
      <c r="DZ384" s="101"/>
      <c r="EA384" s="101"/>
      <c r="EB384" s="101"/>
      <c r="EC384" s="101"/>
      <c r="ED384" s="101"/>
      <c r="EE384" s="311"/>
      <c r="EF384" s="101"/>
      <c r="EG384" s="101"/>
      <c r="EH384" s="101"/>
      <c r="EI384" s="101"/>
      <c r="EJ384" s="105"/>
      <c r="EK384" s="105"/>
      <c r="EL384" s="69"/>
      <c r="EM384" s="68"/>
      <c r="EN384" s="68"/>
      <c r="EO384" s="68"/>
      <c r="EP384" s="68"/>
      <c r="EQ384" s="68"/>
      <c r="ER384" s="68"/>
      <c r="ES384" s="15"/>
      <c r="ET384" s="15"/>
      <c r="EU384" s="105"/>
      <c r="EV384" s="105"/>
      <c r="EW384" s="105"/>
      <c r="EX384" s="105"/>
      <c r="EY384" s="105"/>
      <c r="EZ384" s="105"/>
      <c r="FA384" s="67"/>
      <c r="FB384" s="105"/>
      <c r="FC384" s="105"/>
      <c r="FD384" s="105"/>
      <c r="FE384" s="105"/>
      <c r="FF384" s="105"/>
      <c r="FG384" s="105"/>
      <c r="FH384" s="67"/>
      <c r="FI384" s="67"/>
      <c r="FJ384" s="67"/>
      <c r="FK384" s="67"/>
      <c r="FL384" s="67"/>
      <c r="FM384" s="67"/>
      <c r="FN384" s="67"/>
    </row>
    <row r="385" spans="2:170" ht="22.5" customHeight="1" x14ac:dyDescent="0.45">
      <c r="B385" s="133" t="str">
        <f>IF(Data!B384&lt;&gt;"",Data!B384,"")</f>
        <v/>
      </c>
      <c r="C385" s="158" t="str">
        <f>IF(Data!C384&lt;&gt;"",Data!C384,"")</f>
        <v/>
      </c>
      <c r="D385" s="106" t="str">
        <f>IF(Data!D384&lt;&gt;"",Data!D384,"")</f>
        <v/>
      </c>
      <c r="E385" s="140">
        <f>IF(AND(I385=1,Data!T384=0),0,IF(I385=999,999,Data!T384))</f>
        <v>999</v>
      </c>
      <c r="F385" s="140" t="str">
        <f t="shared" si="220"/>
        <v/>
      </c>
      <c r="G385" s="140" t="str">
        <f>IF(Data!K384&lt;&gt;"",Data!K384,"")</f>
        <v/>
      </c>
      <c r="H385" s="141" t="str">
        <f>IF(Data!L384&lt;&gt;"",Data!L384,"")</f>
        <v/>
      </c>
      <c r="I385" s="63">
        <f>IF(Data!M384&lt;&gt;"",Data!M384,"")</f>
        <v>999</v>
      </c>
      <c r="J385" s="63">
        <f t="shared" si="221"/>
        <v>0</v>
      </c>
      <c r="L385" s="64" t="str">
        <f t="shared" si="222"/>
        <v/>
      </c>
      <c r="M385" s="74"/>
      <c r="N385" s="63">
        <f t="shared" si="223"/>
        <v>0</v>
      </c>
      <c r="P385" s="64" t="str">
        <f t="shared" si="224"/>
        <v/>
      </c>
      <c r="R385" s="63">
        <f t="shared" si="225"/>
        <v>0</v>
      </c>
      <c r="S385" s="64" t="str">
        <f t="shared" si="226"/>
        <v/>
      </c>
      <c r="W385" s="310">
        <f t="shared" si="227"/>
        <v>999</v>
      </c>
      <c r="Y385" s="65">
        <f t="shared" si="228"/>
        <v>0</v>
      </c>
      <c r="Z385" s="65">
        <f t="shared" si="229"/>
        <v>0</v>
      </c>
      <c r="AA385" s="65">
        <f t="shared" si="230"/>
        <v>0</v>
      </c>
      <c r="AB385" s="65">
        <f t="shared" si="231"/>
        <v>0</v>
      </c>
      <c r="AC385" s="65">
        <f t="shared" si="232"/>
        <v>0</v>
      </c>
      <c r="AD385" s="65">
        <f t="shared" si="233"/>
        <v>0</v>
      </c>
      <c r="AE385" s="65">
        <f t="shared" si="234"/>
        <v>0</v>
      </c>
      <c r="AF385" s="65">
        <f t="shared" si="235"/>
        <v>0</v>
      </c>
      <c r="AG385" s="65">
        <f t="shared" si="236"/>
        <v>0</v>
      </c>
      <c r="AH385" s="65">
        <f t="shared" si="237"/>
        <v>0</v>
      </c>
      <c r="AI385" s="65">
        <f t="shared" si="238"/>
        <v>0</v>
      </c>
      <c r="AJ385" s="65">
        <f t="shared" si="239"/>
        <v>0</v>
      </c>
      <c r="AK385" s="65">
        <f t="shared" si="240"/>
        <v>0</v>
      </c>
      <c r="AL385" s="65">
        <f t="shared" si="241"/>
        <v>0</v>
      </c>
      <c r="AM385" s="65">
        <f t="shared" si="242"/>
        <v>0</v>
      </c>
      <c r="AN385" s="65">
        <f t="shared" si="243"/>
        <v>0</v>
      </c>
      <c r="AO385" s="65">
        <f t="shared" si="244"/>
        <v>0</v>
      </c>
      <c r="AP385" s="65">
        <f t="shared" si="245"/>
        <v>0</v>
      </c>
      <c r="AQ385" s="65">
        <f t="shared" si="246"/>
        <v>0</v>
      </c>
      <c r="AR385" s="65">
        <f t="shared" si="247"/>
        <v>0</v>
      </c>
      <c r="AS385" s="65">
        <f t="shared" si="248"/>
        <v>0</v>
      </c>
      <c r="AT385" s="65">
        <f t="shared" si="249"/>
        <v>0</v>
      </c>
      <c r="AU385" s="65">
        <f t="shared" si="250"/>
        <v>0</v>
      </c>
      <c r="AV385" s="65">
        <f t="shared" si="251"/>
        <v>0</v>
      </c>
      <c r="AW385" s="65">
        <f t="shared" si="252"/>
        <v>0</v>
      </c>
      <c r="AX385" s="65">
        <f t="shared" si="253"/>
        <v>0</v>
      </c>
      <c r="AY385" s="65">
        <f t="shared" si="254"/>
        <v>0</v>
      </c>
      <c r="AZ385" s="65">
        <f t="shared" si="255"/>
        <v>0</v>
      </c>
      <c r="BA385" s="65">
        <f t="shared" si="256"/>
        <v>0</v>
      </c>
      <c r="BB385" s="65">
        <f t="shared" si="257"/>
        <v>0</v>
      </c>
      <c r="BC385" s="65">
        <f t="shared" si="258"/>
        <v>0</v>
      </c>
      <c r="BD385" s="65">
        <f t="shared" si="259"/>
        <v>0</v>
      </c>
      <c r="BE385" s="65">
        <f t="shared" si="260"/>
        <v>0</v>
      </c>
      <c r="BF385" s="65">
        <f t="shared" si="261"/>
        <v>0</v>
      </c>
      <c r="BG385" s="65">
        <f t="shared" si="262"/>
        <v>0</v>
      </c>
      <c r="BI385" s="371">
        <v>2130</v>
      </c>
      <c r="BJ385" s="342">
        <v>17.7</v>
      </c>
      <c r="BK385" s="342">
        <v>23.078867133533421</v>
      </c>
      <c r="BL385" s="342">
        <v>25.684150350150066</v>
      </c>
      <c r="BM385" s="342">
        <v>28.289433566766711</v>
      </c>
      <c r="BN385" s="342">
        <v>33.5</v>
      </c>
      <c r="BO385" s="342">
        <v>41.688032966509454</v>
      </c>
      <c r="BP385" s="342">
        <v>45.78204944976418</v>
      </c>
      <c r="BQ385" s="342">
        <v>49.876065933018907</v>
      </c>
      <c r="BR385" s="342">
        <v>58.064098899528361</v>
      </c>
      <c r="BS385" s="65"/>
      <c r="BT385" s="371">
        <v>2130</v>
      </c>
      <c r="BU385" s="342">
        <v>121.90210090038589</v>
      </c>
      <c r="BV385" s="342">
        <v>128.60140060025725</v>
      </c>
      <c r="BW385" s="342">
        <v>131.95105045019295</v>
      </c>
      <c r="BX385" s="342">
        <v>135.30070030012863</v>
      </c>
      <c r="BY385" s="342">
        <v>142</v>
      </c>
      <c r="BZ385" s="342">
        <v>148.48662351892307</v>
      </c>
      <c r="CA385" s="342">
        <v>151.7299352783846</v>
      </c>
      <c r="CB385" s="342">
        <v>154.97324703784614</v>
      </c>
      <c r="CC385" s="342">
        <v>161.4598705567692</v>
      </c>
      <c r="CE385" s="385">
        <v>111</v>
      </c>
      <c r="CF385" s="342">
        <v>14.712321607219419</v>
      </c>
      <c r="CG385" s="342">
        <v>16.041547738146281</v>
      </c>
      <c r="CH385" s="342">
        <v>16.706160803609713</v>
      </c>
      <c r="CI385" s="342">
        <v>17.37077386907314</v>
      </c>
      <c r="CJ385" s="342">
        <v>18.7</v>
      </c>
      <c r="CK385" s="342">
        <v>20.879930854720051</v>
      </c>
      <c r="CL385" s="342">
        <v>21.969896282080079</v>
      </c>
      <c r="CM385" s="342">
        <v>23.059861709440099</v>
      </c>
      <c r="CN385" s="342">
        <v>25.239792564160151</v>
      </c>
      <c r="CO385" s="342">
        <v>14.03380020008575</v>
      </c>
      <c r="CP385" s="342">
        <v>15.522533466723834</v>
      </c>
      <c r="CQ385" s="342">
        <v>16.266900100042875</v>
      </c>
      <c r="CR385" s="342">
        <v>17.011266733361918</v>
      </c>
      <c r="CS385" s="342">
        <v>18.5</v>
      </c>
      <c r="CT385" s="342">
        <v>20.786268945194198</v>
      </c>
      <c r="CU385" s="342">
        <v>21.929403417791299</v>
      </c>
      <c r="CV385" s="342">
        <v>23.072537890388396</v>
      </c>
      <c r="CW385" s="342">
        <v>25.358806835582598</v>
      </c>
      <c r="CY385" s="101">
        <f t="shared" si="263"/>
        <v>0</v>
      </c>
      <c r="CZ385" s="101"/>
      <c r="DA385" s="101"/>
      <c r="DB385" s="311"/>
      <c r="DC385" s="311"/>
      <c r="DD385" s="311"/>
      <c r="DE385" s="311"/>
      <c r="DF385" s="311"/>
      <c r="DP385" s="311"/>
      <c r="DQ385" s="311"/>
      <c r="DR385" s="311"/>
      <c r="DS385" s="311"/>
      <c r="DT385" s="311"/>
      <c r="DU385" s="311"/>
      <c r="DV385" s="311"/>
      <c r="DW385" s="311"/>
      <c r="DX385" s="101"/>
      <c r="DY385" s="101"/>
      <c r="DZ385" s="101"/>
      <c r="EA385" s="101"/>
      <c r="EB385" s="101"/>
      <c r="EC385" s="101"/>
      <c r="ED385" s="101"/>
      <c r="EE385" s="311"/>
      <c r="EF385" s="101"/>
      <c r="EG385" s="101"/>
      <c r="EH385" s="101"/>
      <c r="EI385" s="101"/>
      <c r="EJ385" s="105"/>
      <c r="EK385" s="105"/>
      <c r="EL385" s="69"/>
      <c r="EM385" s="68"/>
      <c r="EN385" s="68"/>
      <c r="EO385" s="68"/>
      <c r="EP385" s="68"/>
      <c r="EQ385" s="68"/>
      <c r="ER385" s="68"/>
      <c r="ES385" s="15"/>
      <c r="ET385" s="15"/>
      <c r="EU385" s="105"/>
      <c r="EV385" s="105"/>
      <c r="EW385" s="105"/>
      <c r="EX385" s="105"/>
      <c r="EY385" s="105"/>
      <c r="EZ385" s="105"/>
      <c r="FA385" s="67"/>
      <c r="FB385" s="105"/>
      <c r="FC385" s="105"/>
      <c r="FD385" s="105"/>
      <c r="FE385" s="105"/>
      <c r="FF385" s="105"/>
      <c r="FG385" s="105"/>
      <c r="FH385" s="67"/>
      <c r="FI385" s="67"/>
      <c r="FJ385" s="67"/>
      <c r="FK385" s="67"/>
      <c r="FL385" s="67"/>
      <c r="FM385" s="67"/>
      <c r="FN385" s="67"/>
    </row>
    <row r="386" spans="2:170" ht="22.5" customHeight="1" x14ac:dyDescent="0.45">
      <c r="B386" s="133" t="str">
        <f>IF(Data!B385&lt;&gt;"",Data!B385,"")</f>
        <v/>
      </c>
      <c r="C386" s="158" t="str">
        <f>IF(Data!C385&lt;&gt;"",Data!C385,"")</f>
        <v/>
      </c>
      <c r="D386" s="106" t="str">
        <f>IF(Data!D385&lt;&gt;"",Data!D385,"")</f>
        <v/>
      </c>
      <c r="E386" s="140">
        <f>IF(AND(I386=1,Data!T385=0),0,IF(I386=999,999,Data!T385))</f>
        <v>999</v>
      </c>
      <c r="F386" s="140" t="str">
        <f t="shared" si="220"/>
        <v/>
      </c>
      <c r="G386" s="140" t="str">
        <f>IF(Data!K385&lt;&gt;"",Data!K385,"")</f>
        <v/>
      </c>
      <c r="H386" s="141" t="str">
        <f>IF(Data!L385&lt;&gt;"",Data!L385,"")</f>
        <v/>
      </c>
      <c r="I386" s="63">
        <f>IF(Data!M385&lt;&gt;"",Data!M385,"")</f>
        <v>999</v>
      </c>
      <c r="J386" s="63">
        <f t="shared" si="221"/>
        <v>0</v>
      </c>
      <c r="L386" s="64" t="str">
        <f t="shared" si="222"/>
        <v/>
      </c>
      <c r="M386" s="74"/>
      <c r="N386" s="63">
        <f t="shared" si="223"/>
        <v>0</v>
      </c>
      <c r="P386" s="64" t="str">
        <f t="shared" si="224"/>
        <v/>
      </c>
      <c r="R386" s="63">
        <f t="shared" si="225"/>
        <v>0</v>
      </c>
      <c r="S386" s="64" t="str">
        <f t="shared" si="226"/>
        <v/>
      </c>
      <c r="W386" s="310">
        <f t="shared" si="227"/>
        <v>999</v>
      </c>
      <c r="Y386" s="65">
        <f t="shared" si="228"/>
        <v>0</v>
      </c>
      <c r="Z386" s="65">
        <f t="shared" si="229"/>
        <v>0</v>
      </c>
      <c r="AA386" s="65">
        <f t="shared" si="230"/>
        <v>0</v>
      </c>
      <c r="AB386" s="65">
        <f t="shared" si="231"/>
        <v>0</v>
      </c>
      <c r="AC386" s="65">
        <f t="shared" si="232"/>
        <v>0</v>
      </c>
      <c r="AD386" s="65">
        <f t="shared" si="233"/>
        <v>0</v>
      </c>
      <c r="AE386" s="65">
        <f t="shared" si="234"/>
        <v>0</v>
      </c>
      <c r="AF386" s="65">
        <f t="shared" si="235"/>
        <v>0</v>
      </c>
      <c r="AG386" s="65">
        <f t="shared" si="236"/>
        <v>0</v>
      </c>
      <c r="AH386" s="65">
        <f t="shared" si="237"/>
        <v>0</v>
      </c>
      <c r="AI386" s="65">
        <f t="shared" si="238"/>
        <v>0</v>
      </c>
      <c r="AJ386" s="65">
        <f t="shared" si="239"/>
        <v>0</v>
      </c>
      <c r="AK386" s="65">
        <f t="shared" si="240"/>
        <v>0</v>
      </c>
      <c r="AL386" s="65">
        <f t="shared" si="241"/>
        <v>0</v>
      </c>
      <c r="AM386" s="65">
        <f t="shared" si="242"/>
        <v>0</v>
      </c>
      <c r="AN386" s="65">
        <f t="shared" si="243"/>
        <v>0</v>
      </c>
      <c r="AO386" s="65">
        <f t="shared" si="244"/>
        <v>0</v>
      </c>
      <c r="AP386" s="65">
        <f t="shared" si="245"/>
        <v>0</v>
      </c>
      <c r="AQ386" s="65">
        <f t="shared" si="246"/>
        <v>0</v>
      </c>
      <c r="AR386" s="65">
        <f t="shared" si="247"/>
        <v>0</v>
      </c>
      <c r="AS386" s="65">
        <f t="shared" si="248"/>
        <v>0</v>
      </c>
      <c r="AT386" s="65">
        <f t="shared" si="249"/>
        <v>0</v>
      </c>
      <c r="AU386" s="65">
        <f t="shared" si="250"/>
        <v>0</v>
      </c>
      <c r="AV386" s="65">
        <f t="shared" si="251"/>
        <v>0</v>
      </c>
      <c r="AW386" s="65">
        <f t="shared" si="252"/>
        <v>0</v>
      </c>
      <c r="AX386" s="65">
        <f t="shared" si="253"/>
        <v>0</v>
      </c>
      <c r="AY386" s="65">
        <f t="shared" si="254"/>
        <v>0</v>
      </c>
      <c r="AZ386" s="65">
        <f t="shared" si="255"/>
        <v>0</v>
      </c>
      <c r="BA386" s="65">
        <f t="shared" si="256"/>
        <v>0</v>
      </c>
      <c r="BB386" s="65">
        <f t="shared" si="257"/>
        <v>0</v>
      </c>
      <c r="BC386" s="65">
        <f t="shared" si="258"/>
        <v>0</v>
      </c>
      <c r="BD386" s="65">
        <f t="shared" si="259"/>
        <v>0</v>
      </c>
      <c r="BE386" s="65">
        <f t="shared" si="260"/>
        <v>0</v>
      </c>
      <c r="BF386" s="65">
        <f t="shared" si="261"/>
        <v>0</v>
      </c>
      <c r="BG386" s="65">
        <f t="shared" si="262"/>
        <v>0</v>
      </c>
      <c r="BI386" s="371">
        <v>2131</v>
      </c>
      <c r="BJ386" s="342">
        <v>17.789779293166461</v>
      </c>
      <c r="BK386" s="342">
        <v>23.159852862110974</v>
      </c>
      <c r="BL386" s="342">
        <v>25.84488964658323</v>
      </c>
      <c r="BM386" s="342">
        <v>28.529926431055486</v>
      </c>
      <c r="BN386" s="342">
        <v>33.9</v>
      </c>
      <c r="BO386" s="342">
        <v>42.034863921272382</v>
      </c>
      <c r="BP386" s="342">
        <v>46.102295881908574</v>
      </c>
      <c r="BQ386" s="342">
        <v>50.169727842544766</v>
      </c>
      <c r="BR386" s="342">
        <v>58.30459176381715</v>
      </c>
      <c r="BS386" s="65"/>
      <c r="BT386" s="371">
        <v>2131</v>
      </c>
      <c r="BU386" s="342">
        <v>122.24259376467468</v>
      </c>
      <c r="BV386" s="342">
        <v>128.99506250978311</v>
      </c>
      <c r="BW386" s="342">
        <v>132.37129688233733</v>
      </c>
      <c r="BX386" s="342">
        <v>135.74753125489156</v>
      </c>
      <c r="BY386" s="342">
        <v>142.5</v>
      </c>
      <c r="BZ386" s="342">
        <v>148.933454473686</v>
      </c>
      <c r="CA386" s="342">
        <v>152.15018171052901</v>
      </c>
      <c r="CB386" s="342">
        <v>155.366908947372</v>
      </c>
      <c r="CC386" s="342">
        <v>161.80036342105799</v>
      </c>
      <c r="CE386" s="385">
        <v>111.25</v>
      </c>
      <c r="CF386" s="342">
        <v>14.747444823291612</v>
      </c>
      <c r="CG386" s="342">
        <v>16.089963215527746</v>
      </c>
      <c r="CH386" s="342">
        <v>16.761222411645811</v>
      </c>
      <c r="CI386" s="342">
        <v>17.432481607763872</v>
      </c>
      <c r="CJ386" s="342">
        <v>18.774999999999999</v>
      </c>
      <c r="CK386" s="342">
        <v>20.968223116029321</v>
      </c>
      <c r="CL386" s="342">
        <v>22.064834674043979</v>
      </c>
      <c r="CM386" s="342">
        <v>23.161446232058637</v>
      </c>
      <c r="CN386" s="342">
        <v>25.354669348087956</v>
      </c>
      <c r="CO386" s="342">
        <v>14.108800200085749</v>
      </c>
      <c r="CP386" s="342">
        <v>15.597533466723835</v>
      </c>
      <c r="CQ386" s="342">
        <v>16.341900100042878</v>
      </c>
      <c r="CR386" s="342">
        <v>17.086266733361917</v>
      </c>
      <c r="CS386" s="342">
        <v>18.574999999999999</v>
      </c>
      <c r="CT386" s="342">
        <v>20.874561206503465</v>
      </c>
      <c r="CU386" s="342">
        <v>22.0243418097552</v>
      </c>
      <c r="CV386" s="342">
        <v>23.174122413006934</v>
      </c>
      <c r="CW386" s="342">
        <v>25.473683619510403</v>
      </c>
      <c r="CY386" s="101">
        <f t="shared" si="263"/>
        <v>0</v>
      </c>
      <c r="CZ386" s="101"/>
      <c r="DA386" s="101"/>
      <c r="DB386" s="311"/>
      <c r="DC386" s="311"/>
      <c r="DD386" s="311"/>
      <c r="DE386" s="311"/>
      <c r="DF386" s="311"/>
      <c r="DP386" s="311"/>
      <c r="DQ386" s="311"/>
      <c r="DR386" s="311"/>
      <c r="DS386" s="311"/>
      <c r="DT386" s="311"/>
      <c r="DU386" s="311"/>
      <c r="DV386" s="311"/>
      <c r="DW386" s="311"/>
      <c r="DX386" s="101"/>
      <c r="DY386" s="101"/>
      <c r="DZ386" s="101"/>
      <c r="EA386" s="101"/>
      <c r="EB386" s="101"/>
      <c r="EC386" s="101"/>
      <c r="ED386" s="101"/>
      <c r="EE386" s="311"/>
      <c r="EF386" s="101"/>
      <c r="EG386" s="101"/>
      <c r="EH386" s="101"/>
      <c r="EI386" s="101"/>
      <c r="EJ386" s="105"/>
      <c r="EK386" s="105"/>
      <c r="EL386" s="69"/>
      <c r="EM386" s="68"/>
      <c r="EN386" s="68"/>
      <c r="EO386" s="68"/>
      <c r="EP386" s="68"/>
      <c r="EQ386" s="68"/>
      <c r="ER386" s="68"/>
      <c r="ES386" s="15"/>
      <c r="ET386" s="15"/>
      <c r="EU386" s="105"/>
      <c r="EV386" s="105"/>
      <c r="EW386" s="105"/>
      <c r="EX386" s="105"/>
      <c r="EY386" s="105"/>
      <c r="EZ386" s="105"/>
      <c r="FA386" s="67"/>
      <c r="FB386" s="105"/>
      <c r="FC386" s="105"/>
      <c r="FD386" s="105"/>
      <c r="FE386" s="105"/>
      <c r="FF386" s="105"/>
      <c r="FG386" s="105"/>
      <c r="FH386" s="67"/>
      <c r="FI386" s="67"/>
      <c r="FJ386" s="67"/>
      <c r="FK386" s="67"/>
      <c r="FL386" s="67"/>
      <c r="FM386" s="67"/>
      <c r="FN386" s="67"/>
    </row>
    <row r="387" spans="2:170" ht="22.5" customHeight="1" x14ac:dyDescent="0.45">
      <c r="B387" s="133" t="str">
        <f>IF(Data!B386&lt;&gt;"",Data!B386,"")</f>
        <v/>
      </c>
      <c r="C387" s="158" t="str">
        <f>IF(Data!C386&lt;&gt;"",Data!C386,"")</f>
        <v/>
      </c>
      <c r="D387" s="106" t="str">
        <f>IF(Data!D386&lt;&gt;"",Data!D386,"")</f>
        <v/>
      </c>
      <c r="E387" s="140">
        <f>IF(AND(I387=1,Data!T386=0),0,IF(I387=999,999,Data!T386))</f>
        <v>999</v>
      </c>
      <c r="F387" s="140" t="str">
        <f t="shared" si="220"/>
        <v/>
      </c>
      <c r="G387" s="140" t="str">
        <f>IF(Data!K386&lt;&gt;"",Data!K386,"")</f>
        <v/>
      </c>
      <c r="H387" s="141" t="str">
        <f>IF(Data!L386&lt;&gt;"",Data!L386,"")</f>
        <v/>
      </c>
      <c r="I387" s="63">
        <f>IF(Data!M386&lt;&gt;"",Data!M386,"")</f>
        <v>999</v>
      </c>
      <c r="J387" s="63">
        <f t="shared" si="221"/>
        <v>0</v>
      </c>
      <c r="L387" s="64" t="str">
        <f t="shared" si="222"/>
        <v/>
      </c>
      <c r="M387" s="74"/>
      <c r="N387" s="63">
        <f t="shared" si="223"/>
        <v>0</v>
      </c>
      <c r="P387" s="64" t="str">
        <f t="shared" si="224"/>
        <v/>
      </c>
      <c r="R387" s="63">
        <f t="shared" si="225"/>
        <v>0</v>
      </c>
      <c r="S387" s="64" t="str">
        <f t="shared" si="226"/>
        <v/>
      </c>
      <c r="W387" s="310">
        <f t="shared" si="227"/>
        <v>999</v>
      </c>
      <c r="Y387" s="65">
        <f t="shared" si="228"/>
        <v>0</v>
      </c>
      <c r="Z387" s="65">
        <f t="shared" si="229"/>
        <v>0</v>
      </c>
      <c r="AA387" s="65">
        <f t="shared" si="230"/>
        <v>0</v>
      </c>
      <c r="AB387" s="65">
        <f t="shared" si="231"/>
        <v>0</v>
      </c>
      <c r="AC387" s="65">
        <f t="shared" si="232"/>
        <v>0</v>
      </c>
      <c r="AD387" s="65">
        <f t="shared" si="233"/>
        <v>0</v>
      </c>
      <c r="AE387" s="65">
        <f t="shared" si="234"/>
        <v>0</v>
      </c>
      <c r="AF387" s="65">
        <f t="shared" si="235"/>
        <v>0</v>
      </c>
      <c r="AG387" s="65">
        <f t="shared" si="236"/>
        <v>0</v>
      </c>
      <c r="AH387" s="65">
        <f t="shared" si="237"/>
        <v>0</v>
      </c>
      <c r="AI387" s="65">
        <f t="shared" si="238"/>
        <v>0</v>
      </c>
      <c r="AJ387" s="65">
        <f t="shared" si="239"/>
        <v>0</v>
      </c>
      <c r="AK387" s="65">
        <f t="shared" si="240"/>
        <v>0</v>
      </c>
      <c r="AL387" s="65">
        <f t="shared" si="241"/>
        <v>0</v>
      </c>
      <c r="AM387" s="65">
        <f t="shared" si="242"/>
        <v>0</v>
      </c>
      <c r="AN387" s="65">
        <f t="shared" si="243"/>
        <v>0</v>
      </c>
      <c r="AO387" s="65">
        <f t="shared" si="244"/>
        <v>0</v>
      </c>
      <c r="AP387" s="65">
        <f t="shared" si="245"/>
        <v>0</v>
      </c>
      <c r="AQ387" s="65">
        <f t="shared" si="246"/>
        <v>0</v>
      </c>
      <c r="AR387" s="65">
        <f t="shared" si="247"/>
        <v>0</v>
      </c>
      <c r="AS387" s="65">
        <f t="shared" si="248"/>
        <v>0</v>
      </c>
      <c r="AT387" s="65">
        <f t="shared" si="249"/>
        <v>0</v>
      </c>
      <c r="AU387" s="65">
        <f t="shared" si="250"/>
        <v>0</v>
      </c>
      <c r="AV387" s="65">
        <f t="shared" si="251"/>
        <v>0</v>
      </c>
      <c r="AW387" s="65">
        <f t="shared" si="252"/>
        <v>0</v>
      </c>
      <c r="AX387" s="65">
        <f t="shared" si="253"/>
        <v>0</v>
      </c>
      <c r="AY387" s="65">
        <f t="shared" si="254"/>
        <v>0</v>
      </c>
      <c r="AZ387" s="65">
        <f t="shared" si="255"/>
        <v>0</v>
      </c>
      <c r="BA387" s="65">
        <f t="shared" si="256"/>
        <v>0</v>
      </c>
      <c r="BB387" s="65">
        <f t="shared" si="257"/>
        <v>0</v>
      </c>
      <c r="BC387" s="65">
        <f t="shared" si="258"/>
        <v>0</v>
      </c>
      <c r="BD387" s="65">
        <f t="shared" si="259"/>
        <v>0</v>
      </c>
      <c r="BE387" s="65">
        <f t="shared" si="260"/>
        <v>0</v>
      </c>
      <c r="BF387" s="65">
        <f t="shared" si="261"/>
        <v>0</v>
      </c>
      <c r="BG387" s="65">
        <f t="shared" si="262"/>
        <v>0</v>
      </c>
      <c r="BI387" s="371">
        <v>2132</v>
      </c>
      <c r="BJ387" s="342">
        <v>17.930272157455235</v>
      </c>
      <c r="BK387" s="342">
        <v>23.353514771636824</v>
      </c>
      <c r="BL387" s="342">
        <v>26.065136078727619</v>
      </c>
      <c r="BM387" s="342">
        <v>28.776757385818414</v>
      </c>
      <c r="BN387" s="342">
        <v>34.200000000000003</v>
      </c>
      <c r="BO387" s="342">
        <v>42.388032966509456</v>
      </c>
      <c r="BP387" s="342">
        <v>46.482049449764183</v>
      </c>
      <c r="BQ387" s="342">
        <v>50.57606593301891</v>
      </c>
      <c r="BR387" s="342">
        <v>58.764098899528364</v>
      </c>
      <c r="BS387" s="65"/>
      <c r="BT387" s="371">
        <v>2132</v>
      </c>
      <c r="BU387" s="342">
        <v>122.74259376467468</v>
      </c>
      <c r="BV387" s="342">
        <v>129.49506250978311</v>
      </c>
      <c r="BW387" s="342">
        <v>132.87129688233733</v>
      </c>
      <c r="BX387" s="342">
        <v>136.24753125489156</v>
      </c>
      <c r="BY387" s="342">
        <v>143</v>
      </c>
      <c r="BZ387" s="342">
        <v>149.38028542844893</v>
      </c>
      <c r="CA387" s="342">
        <v>152.57042814267339</v>
      </c>
      <c r="CB387" s="342">
        <v>155.76057085689786</v>
      </c>
      <c r="CC387" s="342">
        <v>162.14085628534679</v>
      </c>
      <c r="CE387" s="385">
        <v>111.5</v>
      </c>
      <c r="CF387" s="342">
        <v>14.782568039363808</v>
      </c>
      <c r="CG387" s="342">
        <v>16.138378692909207</v>
      </c>
      <c r="CH387" s="342">
        <v>16.816284019681905</v>
      </c>
      <c r="CI387" s="342">
        <v>17.494189346454604</v>
      </c>
      <c r="CJ387" s="342">
        <v>18.850000000000001</v>
      </c>
      <c r="CK387" s="342">
        <v>21.056515377338588</v>
      </c>
      <c r="CL387" s="342">
        <v>22.159773066007883</v>
      </c>
      <c r="CM387" s="342">
        <v>23.263030754677175</v>
      </c>
      <c r="CN387" s="342">
        <v>25.469546132015761</v>
      </c>
      <c r="CO387" s="342">
        <v>14.18380020008575</v>
      </c>
      <c r="CP387" s="342">
        <v>15.672533466723834</v>
      </c>
      <c r="CQ387" s="342">
        <v>16.416900100042877</v>
      </c>
      <c r="CR387" s="342">
        <v>17.16126673336192</v>
      </c>
      <c r="CS387" s="342">
        <v>18.649999999999999</v>
      </c>
      <c r="CT387" s="342">
        <v>20.962853467812735</v>
      </c>
      <c r="CU387" s="342">
        <v>22.119280201719103</v>
      </c>
      <c r="CV387" s="342">
        <v>23.275706935625472</v>
      </c>
      <c r="CW387" s="342">
        <v>25.588560403438208</v>
      </c>
      <c r="CY387" s="101">
        <f t="shared" si="263"/>
        <v>0</v>
      </c>
      <c r="CZ387" s="101"/>
      <c r="DA387" s="101"/>
      <c r="DB387" s="311"/>
      <c r="DC387" s="311"/>
      <c r="DD387" s="311"/>
      <c r="DE387" s="311"/>
      <c r="DF387" s="311"/>
      <c r="DP387" s="311"/>
      <c r="DQ387" s="311"/>
      <c r="DR387" s="311"/>
      <c r="DS387" s="311"/>
      <c r="DT387" s="311"/>
      <c r="DU387" s="311"/>
      <c r="DV387" s="311"/>
      <c r="DW387" s="311"/>
      <c r="DX387" s="101"/>
      <c r="DY387" s="101"/>
      <c r="DZ387" s="101"/>
      <c r="EA387" s="101"/>
      <c r="EB387" s="101"/>
      <c r="EC387" s="101"/>
      <c r="ED387" s="101"/>
      <c r="EE387" s="311"/>
      <c r="EF387" s="101"/>
      <c r="EG387" s="101"/>
      <c r="EH387" s="101"/>
      <c r="EI387" s="101"/>
      <c r="EJ387" s="105"/>
      <c r="EK387" s="105"/>
      <c r="EL387" s="69"/>
      <c r="EM387" s="68"/>
      <c r="EN387" s="68"/>
      <c r="EO387" s="68"/>
      <c r="EP387" s="68"/>
      <c r="EQ387" s="68"/>
      <c r="ER387" s="68"/>
      <c r="ES387" s="15"/>
      <c r="ET387" s="15"/>
      <c r="EU387" s="105"/>
      <c r="EV387" s="105"/>
      <c r="EW387" s="105"/>
      <c r="EX387" s="105"/>
      <c r="EY387" s="105"/>
      <c r="EZ387" s="105"/>
      <c r="FA387" s="67"/>
      <c r="FB387" s="105"/>
      <c r="FC387" s="105"/>
      <c r="FD387" s="105"/>
      <c r="FE387" s="105"/>
      <c r="FF387" s="105"/>
      <c r="FG387" s="105"/>
      <c r="FH387" s="67"/>
      <c r="FI387" s="67"/>
      <c r="FJ387" s="67"/>
      <c r="FK387" s="67"/>
      <c r="FL387" s="67"/>
      <c r="FM387" s="67"/>
      <c r="FN387" s="67"/>
    </row>
    <row r="388" spans="2:170" ht="22.5" customHeight="1" x14ac:dyDescent="0.45">
      <c r="B388" s="133" t="str">
        <f>IF(Data!B387&lt;&gt;"",Data!B387,"")</f>
        <v/>
      </c>
      <c r="C388" s="158" t="str">
        <f>IF(Data!C387&lt;&gt;"",Data!C387,"")</f>
        <v/>
      </c>
      <c r="D388" s="106" t="str">
        <f>IF(Data!D387&lt;&gt;"",Data!D387,"")</f>
        <v/>
      </c>
      <c r="E388" s="140">
        <f>IF(AND(I388=1,Data!T387=0),0,IF(I388=999,999,Data!T387))</f>
        <v>999</v>
      </c>
      <c r="F388" s="140" t="str">
        <f t="shared" si="220"/>
        <v/>
      </c>
      <c r="G388" s="140" t="str">
        <f>IF(Data!K387&lt;&gt;"",Data!K387,"")</f>
        <v/>
      </c>
      <c r="H388" s="141" t="str">
        <f>IF(Data!L387&lt;&gt;"",Data!L387,"")</f>
        <v/>
      </c>
      <c r="I388" s="63">
        <f>IF(Data!M387&lt;&gt;"",Data!M387,"")</f>
        <v>999</v>
      </c>
      <c r="J388" s="63">
        <f t="shared" si="221"/>
        <v>0</v>
      </c>
      <c r="L388" s="64" t="str">
        <f t="shared" si="222"/>
        <v/>
      </c>
      <c r="M388" s="74"/>
      <c r="N388" s="63">
        <f t="shared" si="223"/>
        <v>0</v>
      </c>
      <c r="P388" s="64" t="str">
        <f t="shared" si="224"/>
        <v/>
      </c>
      <c r="R388" s="63">
        <f t="shared" si="225"/>
        <v>0</v>
      </c>
      <c r="S388" s="64" t="str">
        <f t="shared" si="226"/>
        <v/>
      </c>
      <c r="W388" s="310">
        <f t="shared" si="227"/>
        <v>999</v>
      </c>
      <c r="Y388" s="65">
        <f t="shared" si="228"/>
        <v>0</v>
      </c>
      <c r="Z388" s="65">
        <f t="shared" si="229"/>
        <v>0</v>
      </c>
      <c r="AA388" s="65">
        <f t="shared" si="230"/>
        <v>0</v>
      </c>
      <c r="AB388" s="65">
        <f t="shared" si="231"/>
        <v>0</v>
      </c>
      <c r="AC388" s="65">
        <f t="shared" si="232"/>
        <v>0</v>
      </c>
      <c r="AD388" s="65">
        <f t="shared" si="233"/>
        <v>0</v>
      </c>
      <c r="AE388" s="65">
        <f t="shared" si="234"/>
        <v>0</v>
      </c>
      <c r="AF388" s="65">
        <f t="shared" si="235"/>
        <v>0</v>
      </c>
      <c r="AG388" s="65">
        <f t="shared" si="236"/>
        <v>0</v>
      </c>
      <c r="AH388" s="65">
        <f t="shared" si="237"/>
        <v>0</v>
      </c>
      <c r="AI388" s="65">
        <f t="shared" si="238"/>
        <v>0</v>
      </c>
      <c r="AJ388" s="65">
        <f t="shared" si="239"/>
        <v>0</v>
      </c>
      <c r="AK388" s="65">
        <f t="shared" si="240"/>
        <v>0</v>
      </c>
      <c r="AL388" s="65">
        <f t="shared" si="241"/>
        <v>0</v>
      </c>
      <c r="AM388" s="65">
        <f t="shared" si="242"/>
        <v>0</v>
      </c>
      <c r="AN388" s="65">
        <f t="shared" si="243"/>
        <v>0</v>
      </c>
      <c r="AO388" s="65">
        <f t="shared" si="244"/>
        <v>0</v>
      </c>
      <c r="AP388" s="65">
        <f t="shared" si="245"/>
        <v>0</v>
      </c>
      <c r="AQ388" s="65">
        <f t="shared" si="246"/>
        <v>0</v>
      </c>
      <c r="AR388" s="65">
        <f t="shared" si="247"/>
        <v>0</v>
      </c>
      <c r="AS388" s="65">
        <f t="shared" si="248"/>
        <v>0</v>
      </c>
      <c r="AT388" s="65">
        <f t="shared" si="249"/>
        <v>0</v>
      </c>
      <c r="AU388" s="65">
        <f t="shared" si="250"/>
        <v>0</v>
      </c>
      <c r="AV388" s="65">
        <f t="shared" si="251"/>
        <v>0</v>
      </c>
      <c r="AW388" s="65">
        <f t="shared" si="252"/>
        <v>0</v>
      </c>
      <c r="AX388" s="65">
        <f t="shared" si="253"/>
        <v>0</v>
      </c>
      <c r="AY388" s="65">
        <f t="shared" si="254"/>
        <v>0</v>
      </c>
      <c r="AZ388" s="65">
        <f t="shared" si="255"/>
        <v>0</v>
      </c>
      <c r="BA388" s="65">
        <f t="shared" si="256"/>
        <v>0</v>
      </c>
      <c r="BB388" s="65">
        <f t="shared" si="257"/>
        <v>0</v>
      </c>
      <c r="BC388" s="65">
        <f t="shared" si="258"/>
        <v>0</v>
      </c>
      <c r="BD388" s="65">
        <f t="shared" si="259"/>
        <v>0</v>
      </c>
      <c r="BE388" s="65">
        <f t="shared" si="260"/>
        <v>0</v>
      </c>
      <c r="BF388" s="65">
        <f t="shared" si="261"/>
        <v>0</v>
      </c>
      <c r="BG388" s="65">
        <f t="shared" si="262"/>
        <v>0</v>
      </c>
      <c r="BI388" s="371">
        <v>2133</v>
      </c>
      <c r="BJ388" s="342">
        <v>18.011257886032787</v>
      </c>
      <c r="BK388" s="342">
        <v>23.540838590688526</v>
      </c>
      <c r="BL388" s="342">
        <v>26.305628943016398</v>
      </c>
      <c r="BM388" s="342">
        <v>29.070419295344266</v>
      </c>
      <c r="BN388" s="342">
        <v>34.6</v>
      </c>
      <c r="BO388" s="342">
        <v>42.734863921272378</v>
      </c>
      <c r="BP388" s="342">
        <v>46.802295881908563</v>
      </c>
      <c r="BQ388" s="342">
        <v>50.869727842544762</v>
      </c>
      <c r="BR388" s="342">
        <v>59.004591763817146</v>
      </c>
      <c r="BS388" s="65"/>
      <c r="BT388" s="371">
        <v>2133</v>
      </c>
      <c r="BU388" s="342">
        <v>123.30210090038589</v>
      </c>
      <c r="BV388" s="342">
        <v>130.00140060025726</v>
      </c>
      <c r="BW388" s="342">
        <v>133.35105045019293</v>
      </c>
      <c r="BX388" s="342">
        <v>136.70070030012863</v>
      </c>
      <c r="BY388" s="342">
        <v>143.4</v>
      </c>
      <c r="BZ388" s="342">
        <v>149.78028542844893</v>
      </c>
      <c r="CA388" s="342">
        <v>152.9704281426734</v>
      </c>
      <c r="CB388" s="342">
        <v>156.16057085689786</v>
      </c>
      <c r="CC388" s="342">
        <v>162.54085628534679</v>
      </c>
      <c r="CE388" s="385">
        <v>111.75</v>
      </c>
      <c r="CF388" s="342">
        <v>14.817691255436003</v>
      </c>
      <c r="CG388" s="342">
        <v>16.186794170290668</v>
      </c>
      <c r="CH388" s="342">
        <v>16.871345627718</v>
      </c>
      <c r="CI388" s="342">
        <v>17.555897085145332</v>
      </c>
      <c r="CJ388" s="342">
        <v>18.925000000000001</v>
      </c>
      <c r="CK388" s="342">
        <v>21.144807638647855</v>
      </c>
      <c r="CL388" s="342">
        <v>22.254711457971787</v>
      </c>
      <c r="CM388" s="342">
        <v>23.364615277295712</v>
      </c>
      <c r="CN388" s="342">
        <v>25.584422915943566</v>
      </c>
      <c r="CO388" s="342">
        <v>14.258800200085751</v>
      </c>
      <c r="CP388" s="342">
        <v>15.747533466723834</v>
      </c>
      <c r="CQ388" s="342">
        <v>16.491900100042876</v>
      </c>
      <c r="CR388" s="342">
        <v>17.236266733361919</v>
      </c>
      <c r="CS388" s="342">
        <v>18.725000000000001</v>
      </c>
      <c r="CT388" s="342">
        <v>21.051145729122005</v>
      </c>
      <c r="CU388" s="342">
        <v>22.214218593683007</v>
      </c>
      <c r="CV388" s="342">
        <v>23.377291458244009</v>
      </c>
      <c r="CW388" s="342">
        <v>25.703437187366013</v>
      </c>
      <c r="CY388" s="101">
        <f t="shared" si="263"/>
        <v>0</v>
      </c>
      <c r="CZ388" s="101"/>
      <c r="DA388" s="101"/>
      <c r="DB388" s="311"/>
      <c r="DC388" s="311"/>
      <c r="DD388" s="311"/>
      <c r="DE388" s="311"/>
      <c r="DF388" s="311"/>
      <c r="DP388" s="311"/>
      <c r="DQ388" s="311"/>
      <c r="DR388" s="311"/>
      <c r="DS388" s="311"/>
      <c r="DT388" s="311"/>
      <c r="DU388" s="311"/>
      <c r="DV388" s="311"/>
      <c r="DW388" s="311"/>
      <c r="DX388" s="101"/>
      <c r="DY388" s="101"/>
      <c r="DZ388" s="101"/>
      <c r="EA388" s="101"/>
      <c r="EB388" s="101"/>
      <c r="EC388" s="101"/>
      <c r="ED388" s="101"/>
      <c r="EE388" s="311"/>
      <c r="EF388" s="101"/>
      <c r="EG388" s="101"/>
      <c r="EH388" s="101"/>
      <c r="EI388" s="101"/>
      <c r="EJ388" s="105"/>
      <c r="EK388" s="105"/>
      <c r="EL388" s="69"/>
      <c r="EM388" s="68"/>
      <c r="EN388" s="68"/>
      <c r="EO388" s="68"/>
      <c r="EP388" s="68"/>
      <c r="EQ388" s="68"/>
      <c r="ER388" s="68"/>
      <c r="ES388" s="15"/>
      <c r="ET388" s="15"/>
      <c r="EU388" s="105"/>
      <c r="EV388" s="105"/>
      <c r="EW388" s="105"/>
      <c r="EX388" s="105"/>
      <c r="EY388" s="105"/>
      <c r="EZ388" s="105"/>
      <c r="FA388" s="67"/>
      <c r="FB388" s="105"/>
      <c r="FC388" s="105"/>
      <c r="FD388" s="105"/>
      <c r="FE388" s="105"/>
      <c r="FF388" s="105"/>
      <c r="FG388" s="105"/>
      <c r="FH388" s="67"/>
      <c r="FI388" s="67"/>
      <c r="FJ388" s="67"/>
      <c r="FK388" s="67"/>
      <c r="FL388" s="67"/>
      <c r="FM388" s="67"/>
      <c r="FN388" s="67"/>
    </row>
    <row r="389" spans="2:170" ht="22.5" customHeight="1" x14ac:dyDescent="0.45">
      <c r="B389" s="133" t="str">
        <f>IF(Data!B388&lt;&gt;"",Data!B388,"")</f>
        <v/>
      </c>
      <c r="C389" s="158" t="str">
        <f>IF(Data!C388&lt;&gt;"",Data!C388,"")</f>
        <v/>
      </c>
      <c r="D389" s="106" t="str">
        <f>IF(Data!D388&lt;&gt;"",Data!D388,"")</f>
        <v/>
      </c>
      <c r="E389" s="140">
        <f>IF(AND(I389=1,Data!T388=0),0,IF(I389=999,999,Data!T388))</f>
        <v>999</v>
      </c>
      <c r="F389" s="140" t="str">
        <f t="shared" si="220"/>
        <v/>
      </c>
      <c r="G389" s="140" t="str">
        <f>IF(Data!K388&lt;&gt;"",Data!K388,"")</f>
        <v/>
      </c>
      <c r="H389" s="141" t="str">
        <f>IF(Data!L388&lt;&gt;"",Data!L388,"")</f>
        <v/>
      </c>
      <c r="I389" s="63">
        <f>IF(Data!M388&lt;&gt;"",Data!M388,"")</f>
        <v>999</v>
      </c>
      <c r="J389" s="63">
        <f t="shared" si="221"/>
        <v>0</v>
      </c>
      <c r="L389" s="64" t="str">
        <f t="shared" si="222"/>
        <v/>
      </c>
      <c r="M389" s="74"/>
      <c r="N389" s="63">
        <f t="shared" si="223"/>
        <v>0</v>
      </c>
      <c r="P389" s="64" t="str">
        <f t="shared" si="224"/>
        <v/>
      </c>
      <c r="R389" s="63">
        <f t="shared" si="225"/>
        <v>0</v>
      </c>
      <c r="S389" s="64" t="str">
        <f t="shared" si="226"/>
        <v/>
      </c>
      <c r="W389" s="310">
        <f t="shared" si="227"/>
        <v>999</v>
      </c>
      <c r="Y389" s="65">
        <f t="shared" si="228"/>
        <v>0</v>
      </c>
      <c r="Z389" s="65">
        <f t="shared" si="229"/>
        <v>0</v>
      </c>
      <c r="AA389" s="65">
        <f t="shared" si="230"/>
        <v>0</v>
      </c>
      <c r="AB389" s="65">
        <f t="shared" si="231"/>
        <v>0</v>
      </c>
      <c r="AC389" s="65">
        <f t="shared" si="232"/>
        <v>0</v>
      </c>
      <c r="AD389" s="65">
        <f t="shared" si="233"/>
        <v>0</v>
      </c>
      <c r="AE389" s="65">
        <f t="shared" si="234"/>
        <v>0</v>
      </c>
      <c r="AF389" s="65">
        <f t="shared" si="235"/>
        <v>0</v>
      </c>
      <c r="AG389" s="65">
        <f t="shared" si="236"/>
        <v>0</v>
      </c>
      <c r="AH389" s="65">
        <f t="shared" si="237"/>
        <v>0</v>
      </c>
      <c r="AI389" s="65">
        <f t="shared" si="238"/>
        <v>0</v>
      </c>
      <c r="AJ389" s="65">
        <f t="shared" si="239"/>
        <v>0</v>
      </c>
      <c r="AK389" s="65">
        <f t="shared" si="240"/>
        <v>0</v>
      </c>
      <c r="AL389" s="65">
        <f t="shared" si="241"/>
        <v>0</v>
      </c>
      <c r="AM389" s="65">
        <f t="shared" si="242"/>
        <v>0</v>
      </c>
      <c r="AN389" s="65">
        <f t="shared" si="243"/>
        <v>0</v>
      </c>
      <c r="AO389" s="65">
        <f t="shared" si="244"/>
        <v>0</v>
      </c>
      <c r="AP389" s="65">
        <f t="shared" si="245"/>
        <v>0</v>
      </c>
      <c r="AQ389" s="65">
        <f t="shared" si="246"/>
        <v>0</v>
      </c>
      <c r="AR389" s="65">
        <f t="shared" si="247"/>
        <v>0</v>
      </c>
      <c r="AS389" s="65">
        <f t="shared" si="248"/>
        <v>0</v>
      </c>
      <c r="AT389" s="65">
        <f t="shared" si="249"/>
        <v>0</v>
      </c>
      <c r="AU389" s="65">
        <f t="shared" si="250"/>
        <v>0</v>
      </c>
      <c r="AV389" s="65">
        <f t="shared" si="251"/>
        <v>0</v>
      </c>
      <c r="AW389" s="65">
        <f t="shared" si="252"/>
        <v>0</v>
      </c>
      <c r="AX389" s="65">
        <f t="shared" si="253"/>
        <v>0</v>
      </c>
      <c r="AY389" s="65">
        <f t="shared" si="254"/>
        <v>0</v>
      </c>
      <c r="AZ389" s="65">
        <f t="shared" si="255"/>
        <v>0</v>
      </c>
      <c r="BA389" s="65">
        <f t="shared" si="256"/>
        <v>0</v>
      </c>
      <c r="BB389" s="65">
        <f t="shared" si="257"/>
        <v>0</v>
      </c>
      <c r="BC389" s="65">
        <f t="shared" si="258"/>
        <v>0</v>
      </c>
      <c r="BD389" s="65">
        <f t="shared" si="259"/>
        <v>0</v>
      </c>
      <c r="BE389" s="65">
        <f t="shared" si="260"/>
        <v>0</v>
      </c>
      <c r="BF389" s="65">
        <f t="shared" si="261"/>
        <v>0</v>
      </c>
      <c r="BG389" s="65">
        <f t="shared" si="262"/>
        <v>0</v>
      </c>
      <c r="BI389" s="371">
        <v>2134</v>
      </c>
      <c r="BJ389" s="342">
        <v>18.151750750321565</v>
      </c>
      <c r="BK389" s="342">
        <v>23.734500500214377</v>
      </c>
      <c r="BL389" s="342">
        <v>26.52587537516078</v>
      </c>
      <c r="BM389" s="342">
        <v>29.317250250107186</v>
      </c>
      <c r="BN389" s="342">
        <v>34.9</v>
      </c>
      <c r="BO389" s="342">
        <v>43.034863921272382</v>
      </c>
      <c r="BP389" s="342">
        <v>47.102295881908574</v>
      </c>
      <c r="BQ389" s="342">
        <v>51.169727842544766</v>
      </c>
      <c r="BR389" s="342">
        <v>59.30459176381715</v>
      </c>
      <c r="BS389" s="65"/>
      <c r="BT389" s="371">
        <v>2134</v>
      </c>
      <c r="BU389" s="342">
        <v>123.80210090038589</v>
      </c>
      <c r="BV389" s="342">
        <v>130.50140060025726</v>
      </c>
      <c r="BW389" s="342">
        <v>133.85105045019293</v>
      </c>
      <c r="BX389" s="342">
        <v>137.20070030012863</v>
      </c>
      <c r="BY389" s="342">
        <v>143.9</v>
      </c>
      <c r="BZ389" s="342">
        <v>150.17394733797477</v>
      </c>
      <c r="CA389" s="342">
        <v>153.31092100696213</v>
      </c>
      <c r="CB389" s="342">
        <v>156.44789467594956</v>
      </c>
      <c r="CC389" s="342">
        <v>162.72184201392432</v>
      </c>
      <c r="CE389" s="385">
        <v>112</v>
      </c>
      <c r="CF389" s="342">
        <v>14.852814471508196</v>
      </c>
      <c r="CG389" s="342">
        <v>16.235209647672129</v>
      </c>
      <c r="CH389" s="342">
        <v>16.926407235754098</v>
      </c>
      <c r="CI389" s="342">
        <v>17.617604823836064</v>
      </c>
      <c r="CJ389" s="342">
        <v>19</v>
      </c>
      <c r="CK389" s="342">
        <v>21.233099899957125</v>
      </c>
      <c r="CL389" s="342">
        <v>22.349649849935687</v>
      </c>
      <c r="CM389" s="342">
        <v>23.466199799914246</v>
      </c>
      <c r="CN389" s="342">
        <v>25.699299699871371</v>
      </c>
      <c r="CO389" s="342">
        <v>14.333800200085751</v>
      </c>
      <c r="CP389" s="342">
        <v>15.822533466723835</v>
      </c>
      <c r="CQ389" s="342">
        <v>16.566900100042879</v>
      </c>
      <c r="CR389" s="342">
        <v>17.311266733361919</v>
      </c>
      <c r="CS389" s="342">
        <v>18.8</v>
      </c>
      <c r="CT389" s="342">
        <v>21.139437990431272</v>
      </c>
      <c r="CU389" s="342">
        <v>22.309156985646908</v>
      </c>
      <c r="CV389" s="342">
        <v>23.478875980862547</v>
      </c>
      <c r="CW389" s="342">
        <v>25.818313971293819</v>
      </c>
      <c r="CY389" s="101">
        <f t="shared" si="263"/>
        <v>0</v>
      </c>
      <c r="CZ389" s="101"/>
      <c r="DA389" s="101"/>
      <c r="DB389" s="311"/>
      <c r="DC389" s="311"/>
      <c r="DD389" s="311"/>
      <c r="DE389" s="311"/>
      <c r="DF389" s="311"/>
      <c r="DP389" s="311"/>
      <c r="DQ389" s="311"/>
      <c r="DR389" s="311"/>
      <c r="DS389" s="311"/>
      <c r="DT389" s="311"/>
      <c r="DU389" s="311"/>
      <c r="DV389" s="311"/>
      <c r="DW389" s="311"/>
      <c r="DX389" s="101"/>
      <c r="DY389" s="101"/>
      <c r="DZ389" s="101"/>
      <c r="EA389" s="101"/>
      <c r="EB389" s="101"/>
      <c r="EC389" s="101"/>
      <c r="ED389" s="101"/>
      <c r="EE389" s="311"/>
      <c r="EF389" s="101"/>
      <c r="EG389" s="101"/>
      <c r="EH389" s="101"/>
      <c r="EI389" s="101"/>
      <c r="EJ389" s="105"/>
      <c r="EK389" s="105"/>
      <c r="EL389" s="69"/>
      <c r="EM389" s="68"/>
      <c r="EN389" s="68"/>
      <c r="EO389" s="68"/>
      <c r="EP389" s="68"/>
      <c r="EQ389" s="68"/>
      <c r="ER389" s="68"/>
      <c r="ES389" s="15"/>
      <c r="ET389" s="15"/>
      <c r="EU389" s="105"/>
      <c r="EV389" s="105"/>
      <c r="EW389" s="105"/>
      <c r="EX389" s="105"/>
      <c r="EY389" s="105"/>
      <c r="EZ389" s="105"/>
      <c r="FA389" s="67"/>
      <c r="FB389" s="105"/>
      <c r="FC389" s="105"/>
      <c r="FD389" s="105"/>
      <c r="FE389" s="105"/>
      <c r="FF389" s="105"/>
      <c r="FG389" s="105"/>
      <c r="FH389" s="67"/>
      <c r="FI389" s="67"/>
      <c r="FJ389" s="67"/>
      <c r="FK389" s="67"/>
      <c r="FL389" s="67"/>
      <c r="FM389" s="67"/>
      <c r="FN389" s="67"/>
    </row>
    <row r="390" spans="2:170" ht="22.5" customHeight="1" x14ac:dyDescent="0.45">
      <c r="B390" s="133" t="str">
        <f>IF(Data!B389&lt;&gt;"",Data!B389,"")</f>
        <v/>
      </c>
      <c r="C390" s="158" t="str">
        <f>IF(Data!C389&lt;&gt;"",Data!C389,"")</f>
        <v/>
      </c>
      <c r="D390" s="106" t="str">
        <f>IF(Data!D389&lt;&gt;"",Data!D389,"")</f>
        <v/>
      </c>
      <c r="E390" s="140">
        <f>IF(AND(I390=1,Data!T389=0),0,IF(I390=999,999,Data!T389))</f>
        <v>999</v>
      </c>
      <c r="F390" s="140" t="str">
        <f t="shared" si="220"/>
        <v/>
      </c>
      <c r="G390" s="140" t="str">
        <f>IF(Data!K389&lt;&gt;"",Data!K389,"")</f>
        <v/>
      </c>
      <c r="H390" s="141" t="str">
        <f>IF(Data!L389&lt;&gt;"",Data!L389,"")</f>
        <v/>
      </c>
      <c r="I390" s="63">
        <f>IF(Data!M389&lt;&gt;"",Data!M389,"")</f>
        <v>999</v>
      </c>
      <c r="J390" s="63">
        <f t="shared" si="221"/>
        <v>0</v>
      </c>
      <c r="L390" s="64" t="str">
        <f t="shared" si="222"/>
        <v/>
      </c>
      <c r="M390" s="74"/>
      <c r="N390" s="63">
        <f t="shared" si="223"/>
        <v>0</v>
      </c>
      <c r="P390" s="64" t="str">
        <f t="shared" si="224"/>
        <v/>
      </c>
      <c r="R390" s="63">
        <f t="shared" si="225"/>
        <v>0</v>
      </c>
      <c r="S390" s="64" t="str">
        <f t="shared" si="226"/>
        <v/>
      </c>
      <c r="W390" s="310">
        <f t="shared" si="227"/>
        <v>999</v>
      </c>
      <c r="Y390" s="65">
        <f t="shared" si="228"/>
        <v>0</v>
      </c>
      <c r="Z390" s="65">
        <f t="shared" si="229"/>
        <v>0</v>
      </c>
      <c r="AA390" s="65">
        <f t="shared" si="230"/>
        <v>0</v>
      </c>
      <c r="AB390" s="65">
        <f t="shared" si="231"/>
        <v>0</v>
      </c>
      <c r="AC390" s="65">
        <f t="shared" si="232"/>
        <v>0</v>
      </c>
      <c r="AD390" s="65">
        <f t="shared" si="233"/>
        <v>0</v>
      </c>
      <c r="AE390" s="65">
        <f t="shared" si="234"/>
        <v>0</v>
      </c>
      <c r="AF390" s="65">
        <f t="shared" si="235"/>
        <v>0</v>
      </c>
      <c r="AG390" s="65">
        <f t="shared" si="236"/>
        <v>0</v>
      </c>
      <c r="AH390" s="65">
        <f t="shared" si="237"/>
        <v>0</v>
      </c>
      <c r="AI390" s="65">
        <f t="shared" si="238"/>
        <v>0</v>
      </c>
      <c r="AJ390" s="65">
        <f t="shared" si="239"/>
        <v>0</v>
      </c>
      <c r="AK390" s="65">
        <f t="shared" si="240"/>
        <v>0</v>
      </c>
      <c r="AL390" s="65">
        <f t="shared" si="241"/>
        <v>0</v>
      </c>
      <c r="AM390" s="65">
        <f t="shared" si="242"/>
        <v>0</v>
      </c>
      <c r="AN390" s="65">
        <f t="shared" si="243"/>
        <v>0</v>
      </c>
      <c r="AO390" s="65">
        <f t="shared" si="244"/>
        <v>0</v>
      </c>
      <c r="AP390" s="65">
        <f t="shared" si="245"/>
        <v>0</v>
      </c>
      <c r="AQ390" s="65">
        <f t="shared" si="246"/>
        <v>0</v>
      </c>
      <c r="AR390" s="65">
        <f t="shared" si="247"/>
        <v>0</v>
      </c>
      <c r="AS390" s="65">
        <f t="shared" si="248"/>
        <v>0</v>
      </c>
      <c r="AT390" s="65">
        <f t="shared" si="249"/>
        <v>0</v>
      </c>
      <c r="AU390" s="65">
        <f t="shared" si="250"/>
        <v>0</v>
      </c>
      <c r="AV390" s="65">
        <f t="shared" si="251"/>
        <v>0</v>
      </c>
      <c r="AW390" s="65">
        <f t="shared" si="252"/>
        <v>0</v>
      </c>
      <c r="AX390" s="65">
        <f t="shared" si="253"/>
        <v>0</v>
      </c>
      <c r="AY390" s="65">
        <f t="shared" si="254"/>
        <v>0</v>
      </c>
      <c r="AZ390" s="65">
        <f t="shared" si="255"/>
        <v>0</v>
      </c>
      <c r="BA390" s="65">
        <f t="shared" si="256"/>
        <v>0</v>
      </c>
      <c r="BB390" s="65">
        <f t="shared" si="257"/>
        <v>0</v>
      </c>
      <c r="BC390" s="65">
        <f t="shared" si="258"/>
        <v>0</v>
      </c>
      <c r="BD390" s="65">
        <f t="shared" si="259"/>
        <v>0</v>
      </c>
      <c r="BE390" s="65">
        <f t="shared" si="260"/>
        <v>0</v>
      </c>
      <c r="BF390" s="65">
        <f t="shared" si="261"/>
        <v>0</v>
      </c>
      <c r="BG390" s="65">
        <f t="shared" si="262"/>
        <v>0</v>
      </c>
      <c r="BI390" s="371">
        <v>2135</v>
      </c>
      <c r="BJ390" s="342">
        <v>18.392243614610344</v>
      </c>
      <c r="BK390" s="342">
        <v>24.028162409740229</v>
      </c>
      <c r="BL390" s="342">
        <v>26.846121807305174</v>
      </c>
      <c r="BM390" s="342">
        <v>29.664081204870115</v>
      </c>
      <c r="BN390" s="342">
        <v>35.299999999999997</v>
      </c>
      <c r="BO390" s="342">
        <v>43.381694876035304</v>
      </c>
      <c r="BP390" s="342">
        <v>47.422542314052961</v>
      </c>
      <c r="BQ390" s="342">
        <v>51.463389752070611</v>
      </c>
      <c r="BR390" s="342">
        <v>59.545084628105926</v>
      </c>
      <c r="BS390" s="65"/>
      <c r="BT390" s="371">
        <v>2135</v>
      </c>
      <c r="BU390" s="342">
        <v>124.36160803609712</v>
      </c>
      <c r="BV390" s="342">
        <v>131.0077386907314</v>
      </c>
      <c r="BW390" s="342">
        <v>134.33080401804855</v>
      </c>
      <c r="BX390" s="342">
        <v>137.65386934536571</v>
      </c>
      <c r="BY390" s="342">
        <v>144.30000000000001</v>
      </c>
      <c r="BZ390" s="342">
        <v>150.57394733797477</v>
      </c>
      <c r="CA390" s="342">
        <v>153.71092100696217</v>
      </c>
      <c r="CB390" s="342">
        <v>156.84789467594956</v>
      </c>
      <c r="CC390" s="342">
        <v>163.12184201392432</v>
      </c>
      <c r="CE390" s="385">
        <v>112.25</v>
      </c>
      <c r="CF390" s="342">
        <v>14.912937687580392</v>
      </c>
      <c r="CG390" s="342">
        <v>16.308625125053592</v>
      </c>
      <c r="CH390" s="342">
        <v>17.006468843790195</v>
      </c>
      <c r="CI390" s="342">
        <v>17.704312562526795</v>
      </c>
      <c r="CJ390" s="342">
        <v>19.100000000000001</v>
      </c>
      <c r="CK390" s="342">
        <v>21.346392161266394</v>
      </c>
      <c r="CL390" s="342">
        <v>22.46958824189959</v>
      </c>
      <c r="CM390" s="342">
        <v>23.592784322532786</v>
      </c>
      <c r="CN390" s="342">
        <v>25.839176483799179</v>
      </c>
      <c r="CO390" s="342">
        <v>14.393923416157946</v>
      </c>
      <c r="CP390" s="342">
        <v>15.895948944105296</v>
      </c>
      <c r="CQ390" s="342">
        <v>16.646961708078976</v>
      </c>
      <c r="CR390" s="342">
        <v>17.397974472052649</v>
      </c>
      <c r="CS390" s="342">
        <v>18.899999999999999</v>
      </c>
      <c r="CT390" s="342">
        <v>21.252730251740541</v>
      </c>
      <c r="CU390" s="342">
        <v>22.42909537761081</v>
      </c>
      <c r="CV390" s="342">
        <v>23.605460503481083</v>
      </c>
      <c r="CW390" s="342">
        <v>25.958190755221622</v>
      </c>
      <c r="CY390" s="101">
        <f t="shared" si="263"/>
        <v>0</v>
      </c>
      <c r="CZ390" s="101"/>
      <c r="DA390" s="101"/>
      <c r="DB390" s="311"/>
      <c r="DC390" s="311"/>
      <c r="DD390" s="311"/>
      <c r="DE390" s="311"/>
      <c r="DF390" s="311"/>
      <c r="DP390" s="311"/>
      <c r="DQ390" s="311"/>
      <c r="DR390" s="311"/>
      <c r="DS390" s="311"/>
      <c r="DT390" s="311"/>
      <c r="DU390" s="311"/>
      <c r="DV390" s="311"/>
      <c r="DW390" s="311"/>
      <c r="DX390" s="101"/>
      <c r="DY390" s="101"/>
      <c r="DZ390" s="101"/>
      <c r="EA390" s="101"/>
      <c r="EB390" s="101"/>
      <c r="EC390" s="101"/>
      <c r="ED390" s="101"/>
      <c r="EE390" s="311"/>
      <c r="EF390" s="101"/>
      <c r="EG390" s="101"/>
      <c r="EH390" s="101"/>
      <c r="EI390" s="101"/>
      <c r="EJ390" s="105"/>
      <c r="EK390" s="105"/>
      <c r="EL390" s="69"/>
      <c r="EM390" s="68"/>
      <c r="EN390" s="68"/>
      <c r="EO390" s="68"/>
      <c r="EP390" s="68"/>
      <c r="EQ390" s="68"/>
      <c r="ER390" s="68"/>
      <c r="ES390" s="15"/>
      <c r="ET390" s="15"/>
      <c r="EU390" s="105"/>
      <c r="EV390" s="105"/>
      <c r="EW390" s="105"/>
      <c r="EX390" s="105"/>
      <c r="EY390" s="105"/>
      <c r="EZ390" s="105"/>
      <c r="FA390" s="67"/>
      <c r="FB390" s="105"/>
      <c r="FC390" s="105"/>
      <c r="FD390" s="105"/>
      <c r="FE390" s="105"/>
      <c r="FF390" s="105"/>
      <c r="FG390" s="105"/>
      <c r="FH390" s="67"/>
      <c r="FI390" s="67"/>
      <c r="FJ390" s="67"/>
      <c r="FK390" s="67"/>
      <c r="FL390" s="67"/>
      <c r="FM390" s="67"/>
      <c r="FN390" s="67"/>
    </row>
    <row r="391" spans="2:170" ht="22.5" customHeight="1" x14ac:dyDescent="0.45">
      <c r="B391" s="133" t="str">
        <f>IF(Data!B390&lt;&gt;"",Data!B390,"")</f>
        <v/>
      </c>
      <c r="C391" s="158" t="str">
        <f>IF(Data!C390&lt;&gt;"",Data!C390,"")</f>
        <v/>
      </c>
      <c r="D391" s="106" t="str">
        <f>IF(Data!D390&lt;&gt;"",Data!D390,"")</f>
        <v/>
      </c>
      <c r="E391" s="140">
        <f>IF(AND(I391=1,Data!T390=0),0,IF(I391=999,999,Data!T390))</f>
        <v>999</v>
      </c>
      <c r="F391" s="140" t="str">
        <f t="shared" si="220"/>
        <v/>
      </c>
      <c r="G391" s="140" t="str">
        <f>IF(Data!K390&lt;&gt;"",Data!K390,"")</f>
        <v/>
      </c>
      <c r="H391" s="141" t="str">
        <f>IF(Data!L390&lt;&gt;"",Data!L390,"")</f>
        <v/>
      </c>
      <c r="I391" s="63">
        <f>IF(Data!M390&lt;&gt;"",Data!M390,"")</f>
        <v>999</v>
      </c>
      <c r="J391" s="63">
        <f t="shared" si="221"/>
        <v>0</v>
      </c>
      <c r="L391" s="64" t="str">
        <f t="shared" si="222"/>
        <v/>
      </c>
      <c r="M391" s="74"/>
      <c r="N391" s="63">
        <f t="shared" si="223"/>
        <v>0</v>
      </c>
      <c r="P391" s="64" t="str">
        <f t="shared" si="224"/>
        <v/>
      </c>
      <c r="R391" s="63">
        <f t="shared" si="225"/>
        <v>0</v>
      </c>
      <c r="S391" s="64" t="str">
        <f t="shared" si="226"/>
        <v/>
      </c>
      <c r="W391" s="310">
        <f t="shared" si="227"/>
        <v>999</v>
      </c>
      <c r="Y391" s="65">
        <f t="shared" si="228"/>
        <v>0</v>
      </c>
      <c r="Z391" s="65">
        <f t="shared" si="229"/>
        <v>0</v>
      </c>
      <c r="AA391" s="65">
        <f t="shared" si="230"/>
        <v>0</v>
      </c>
      <c r="AB391" s="65">
        <f t="shared" si="231"/>
        <v>0</v>
      </c>
      <c r="AC391" s="65">
        <f t="shared" si="232"/>
        <v>0</v>
      </c>
      <c r="AD391" s="65">
        <f t="shared" si="233"/>
        <v>0</v>
      </c>
      <c r="AE391" s="65">
        <f t="shared" si="234"/>
        <v>0</v>
      </c>
      <c r="AF391" s="65">
        <f t="shared" si="235"/>
        <v>0</v>
      </c>
      <c r="AG391" s="65">
        <f t="shared" si="236"/>
        <v>0</v>
      </c>
      <c r="AH391" s="65">
        <f t="shared" si="237"/>
        <v>0</v>
      </c>
      <c r="AI391" s="65">
        <f t="shared" si="238"/>
        <v>0</v>
      </c>
      <c r="AJ391" s="65">
        <f t="shared" si="239"/>
        <v>0</v>
      </c>
      <c r="AK391" s="65">
        <f t="shared" si="240"/>
        <v>0</v>
      </c>
      <c r="AL391" s="65">
        <f t="shared" si="241"/>
        <v>0</v>
      </c>
      <c r="AM391" s="65">
        <f t="shared" si="242"/>
        <v>0</v>
      </c>
      <c r="AN391" s="65">
        <f t="shared" si="243"/>
        <v>0</v>
      </c>
      <c r="AO391" s="65">
        <f t="shared" si="244"/>
        <v>0</v>
      </c>
      <c r="AP391" s="65">
        <f t="shared" si="245"/>
        <v>0</v>
      </c>
      <c r="AQ391" s="65">
        <f t="shared" si="246"/>
        <v>0</v>
      </c>
      <c r="AR391" s="65">
        <f t="shared" si="247"/>
        <v>0</v>
      </c>
      <c r="AS391" s="65">
        <f t="shared" si="248"/>
        <v>0</v>
      </c>
      <c r="AT391" s="65">
        <f t="shared" si="249"/>
        <v>0</v>
      </c>
      <c r="AU391" s="65">
        <f t="shared" si="250"/>
        <v>0</v>
      </c>
      <c r="AV391" s="65">
        <f t="shared" si="251"/>
        <v>0</v>
      </c>
      <c r="AW391" s="65">
        <f t="shared" si="252"/>
        <v>0</v>
      </c>
      <c r="AX391" s="65">
        <f t="shared" si="253"/>
        <v>0</v>
      </c>
      <c r="AY391" s="65">
        <f t="shared" si="254"/>
        <v>0</v>
      </c>
      <c r="AZ391" s="65">
        <f t="shared" si="255"/>
        <v>0</v>
      </c>
      <c r="BA391" s="65">
        <f t="shared" si="256"/>
        <v>0</v>
      </c>
      <c r="BB391" s="65">
        <f t="shared" si="257"/>
        <v>0</v>
      </c>
      <c r="BC391" s="65">
        <f t="shared" si="258"/>
        <v>0</v>
      </c>
      <c r="BD391" s="65">
        <f t="shared" si="259"/>
        <v>0</v>
      </c>
      <c r="BE391" s="65">
        <f t="shared" si="260"/>
        <v>0</v>
      </c>
      <c r="BF391" s="65">
        <f t="shared" si="261"/>
        <v>0</v>
      </c>
      <c r="BG391" s="65">
        <f t="shared" si="262"/>
        <v>0</v>
      </c>
      <c r="BI391" s="371">
        <v>2136</v>
      </c>
      <c r="BJ391" s="342">
        <v>18.532736478899118</v>
      </c>
      <c r="BK391" s="342">
        <v>24.22182431926608</v>
      </c>
      <c r="BL391" s="342">
        <v>27.066368239449563</v>
      </c>
      <c r="BM391" s="342">
        <v>29.910912159633043</v>
      </c>
      <c r="BN391" s="342">
        <v>35.6</v>
      </c>
      <c r="BO391" s="342">
        <v>43.734863921272378</v>
      </c>
      <c r="BP391" s="342">
        <v>47.802295881908563</v>
      </c>
      <c r="BQ391" s="342">
        <v>51.869727842544762</v>
      </c>
      <c r="BR391" s="342">
        <v>60.004591763817146</v>
      </c>
      <c r="BS391" s="65"/>
      <c r="BT391" s="371">
        <v>2136</v>
      </c>
      <c r="BU391" s="342">
        <v>124.86160803609712</v>
      </c>
      <c r="BV391" s="342">
        <v>131.5077386907314</v>
      </c>
      <c r="BW391" s="342">
        <v>134.83080401804855</v>
      </c>
      <c r="BX391" s="342">
        <v>138.15386934536571</v>
      </c>
      <c r="BY391" s="342">
        <v>144.80000000000001</v>
      </c>
      <c r="BZ391" s="342">
        <v>150.96760924750063</v>
      </c>
      <c r="CA391" s="342">
        <v>154.05141387125093</v>
      </c>
      <c r="CB391" s="342">
        <v>157.13521849500125</v>
      </c>
      <c r="CC391" s="342">
        <v>163.3028277425019</v>
      </c>
      <c r="CE391" s="385">
        <v>112.5</v>
      </c>
      <c r="CF391" s="342">
        <v>14.973060903652586</v>
      </c>
      <c r="CG391" s="342">
        <v>16.382040602435055</v>
      </c>
      <c r="CH391" s="342">
        <v>17.086530451826292</v>
      </c>
      <c r="CI391" s="342">
        <v>17.791020301217529</v>
      </c>
      <c r="CJ391" s="342">
        <v>19.2</v>
      </c>
      <c r="CK391" s="342">
        <v>21.459684422575663</v>
      </c>
      <c r="CL391" s="342">
        <v>22.589526633863493</v>
      </c>
      <c r="CM391" s="342">
        <v>23.719368845151322</v>
      </c>
      <c r="CN391" s="342">
        <v>25.979053267726982</v>
      </c>
      <c r="CO391" s="342">
        <v>14.45404663223014</v>
      </c>
      <c r="CP391" s="342">
        <v>15.969364421486759</v>
      </c>
      <c r="CQ391" s="342">
        <v>16.727023316115073</v>
      </c>
      <c r="CR391" s="342">
        <v>17.484682210743379</v>
      </c>
      <c r="CS391" s="342">
        <v>19</v>
      </c>
      <c r="CT391" s="342">
        <v>21.36602251304981</v>
      </c>
      <c r="CU391" s="342">
        <v>22.549033769574713</v>
      </c>
      <c r="CV391" s="342">
        <v>23.73204502609962</v>
      </c>
      <c r="CW391" s="342">
        <v>26.098067539149429</v>
      </c>
      <c r="CY391" s="101">
        <f t="shared" si="263"/>
        <v>0</v>
      </c>
      <c r="CZ391" s="101"/>
      <c r="DA391" s="101"/>
      <c r="DB391" s="311"/>
      <c r="DC391" s="311"/>
      <c r="DD391" s="311"/>
      <c r="DE391" s="311"/>
      <c r="DF391" s="311"/>
      <c r="DP391" s="311"/>
      <c r="DQ391" s="311"/>
      <c r="DR391" s="311"/>
      <c r="DS391" s="311"/>
      <c r="DT391" s="311"/>
      <c r="DU391" s="311"/>
      <c r="DV391" s="311"/>
      <c r="DW391" s="311"/>
      <c r="DX391" s="101"/>
      <c r="DY391" s="101"/>
      <c r="DZ391" s="101"/>
      <c r="EA391" s="101"/>
      <c r="EB391" s="101"/>
      <c r="EC391" s="101"/>
      <c r="ED391" s="101"/>
      <c r="EE391" s="311"/>
      <c r="EF391" s="101"/>
      <c r="EG391" s="101"/>
      <c r="EH391" s="101"/>
      <c r="EI391" s="101"/>
      <c r="EJ391" s="105"/>
      <c r="EK391" s="105"/>
      <c r="EL391" s="69"/>
      <c r="EM391" s="68"/>
      <c r="EN391" s="68"/>
      <c r="EO391" s="68"/>
      <c r="EP391" s="68"/>
      <c r="EQ391" s="68"/>
      <c r="ER391" s="68"/>
      <c r="ES391" s="15"/>
      <c r="ET391" s="15"/>
      <c r="EU391" s="105"/>
      <c r="EV391" s="105"/>
      <c r="EW391" s="105"/>
      <c r="EX391" s="105"/>
      <c r="EY391" s="105"/>
      <c r="EZ391" s="105"/>
      <c r="FA391" s="67"/>
      <c r="FB391" s="105"/>
      <c r="FC391" s="105"/>
      <c r="FD391" s="105"/>
      <c r="FE391" s="105"/>
      <c r="FF391" s="105"/>
      <c r="FG391" s="105"/>
      <c r="FH391" s="67"/>
      <c r="FI391" s="67"/>
      <c r="FJ391" s="67"/>
      <c r="FK391" s="67"/>
      <c r="FL391" s="67"/>
      <c r="FM391" s="67"/>
      <c r="FN391" s="67"/>
    </row>
    <row r="392" spans="2:170" ht="22.5" customHeight="1" x14ac:dyDescent="0.45">
      <c r="B392" s="133" t="str">
        <f>IF(Data!B391&lt;&gt;"",Data!B391,"")</f>
        <v/>
      </c>
      <c r="C392" s="158" t="str">
        <f>IF(Data!C391&lt;&gt;"",Data!C391,"")</f>
        <v/>
      </c>
      <c r="D392" s="106" t="str">
        <f>IF(Data!D391&lt;&gt;"",Data!D391,"")</f>
        <v/>
      </c>
      <c r="E392" s="140">
        <f>IF(AND(I392=1,Data!T391=0),0,IF(I392=999,999,Data!T391))</f>
        <v>999</v>
      </c>
      <c r="F392" s="140" t="str">
        <f t="shared" si="220"/>
        <v/>
      </c>
      <c r="G392" s="140" t="str">
        <f>IF(Data!K391&lt;&gt;"",Data!K391,"")</f>
        <v/>
      </c>
      <c r="H392" s="141" t="str">
        <f>IF(Data!L391&lt;&gt;"",Data!L391,"")</f>
        <v/>
      </c>
      <c r="I392" s="63">
        <f>IF(Data!M391&lt;&gt;"",Data!M391,"")</f>
        <v>999</v>
      </c>
      <c r="J392" s="63">
        <f t="shared" si="221"/>
        <v>0</v>
      </c>
      <c r="L392" s="64" t="str">
        <f t="shared" si="222"/>
        <v/>
      </c>
      <c r="M392" s="74"/>
      <c r="N392" s="63">
        <f t="shared" si="223"/>
        <v>0</v>
      </c>
      <c r="P392" s="64" t="str">
        <f t="shared" si="224"/>
        <v/>
      </c>
      <c r="R392" s="63">
        <f t="shared" si="225"/>
        <v>0</v>
      </c>
      <c r="S392" s="64" t="str">
        <f t="shared" si="226"/>
        <v/>
      </c>
      <c r="W392" s="310">
        <f t="shared" si="227"/>
        <v>999</v>
      </c>
      <c r="Y392" s="65">
        <f t="shared" si="228"/>
        <v>0</v>
      </c>
      <c r="Z392" s="65">
        <f t="shared" si="229"/>
        <v>0</v>
      </c>
      <c r="AA392" s="65">
        <f t="shared" si="230"/>
        <v>0</v>
      </c>
      <c r="AB392" s="65">
        <f t="shared" si="231"/>
        <v>0</v>
      </c>
      <c r="AC392" s="65">
        <f t="shared" si="232"/>
        <v>0</v>
      </c>
      <c r="AD392" s="65">
        <f t="shared" si="233"/>
        <v>0</v>
      </c>
      <c r="AE392" s="65">
        <f t="shared" si="234"/>
        <v>0</v>
      </c>
      <c r="AF392" s="65">
        <f t="shared" si="235"/>
        <v>0</v>
      </c>
      <c r="AG392" s="65">
        <f t="shared" si="236"/>
        <v>0</v>
      </c>
      <c r="AH392" s="65">
        <f t="shared" si="237"/>
        <v>0</v>
      </c>
      <c r="AI392" s="65">
        <f t="shared" si="238"/>
        <v>0</v>
      </c>
      <c r="AJ392" s="65">
        <f t="shared" si="239"/>
        <v>0</v>
      </c>
      <c r="AK392" s="65">
        <f t="shared" si="240"/>
        <v>0</v>
      </c>
      <c r="AL392" s="65">
        <f t="shared" si="241"/>
        <v>0</v>
      </c>
      <c r="AM392" s="65">
        <f t="shared" si="242"/>
        <v>0</v>
      </c>
      <c r="AN392" s="65">
        <f t="shared" si="243"/>
        <v>0</v>
      </c>
      <c r="AO392" s="65">
        <f t="shared" si="244"/>
        <v>0</v>
      </c>
      <c r="AP392" s="65">
        <f t="shared" si="245"/>
        <v>0</v>
      </c>
      <c r="AQ392" s="65">
        <f t="shared" si="246"/>
        <v>0</v>
      </c>
      <c r="AR392" s="65">
        <f t="shared" si="247"/>
        <v>0</v>
      </c>
      <c r="AS392" s="65">
        <f t="shared" si="248"/>
        <v>0</v>
      </c>
      <c r="AT392" s="65">
        <f t="shared" si="249"/>
        <v>0</v>
      </c>
      <c r="AU392" s="65">
        <f t="shared" si="250"/>
        <v>0</v>
      </c>
      <c r="AV392" s="65">
        <f t="shared" si="251"/>
        <v>0</v>
      </c>
      <c r="AW392" s="65">
        <f t="shared" si="252"/>
        <v>0</v>
      </c>
      <c r="AX392" s="65">
        <f t="shared" si="253"/>
        <v>0</v>
      </c>
      <c r="AY392" s="65">
        <f t="shared" si="254"/>
        <v>0</v>
      </c>
      <c r="AZ392" s="65">
        <f t="shared" si="255"/>
        <v>0</v>
      </c>
      <c r="BA392" s="65">
        <f t="shared" si="256"/>
        <v>0</v>
      </c>
      <c r="BB392" s="65">
        <f t="shared" si="257"/>
        <v>0</v>
      </c>
      <c r="BC392" s="65">
        <f t="shared" si="258"/>
        <v>0</v>
      </c>
      <c r="BD392" s="65">
        <f t="shared" si="259"/>
        <v>0</v>
      </c>
      <c r="BE392" s="65">
        <f t="shared" si="260"/>
        <v>0</v>
      </c>
      <c r="BF392" s="65">
        <f t="shared" si="261"/>
        <v>0</v>
      </c>
      <c r="BG392" s="65">
        <f t="shared" si="262"/>
        <v>0</v>
      </c>
      <c r="BI392" s="371">
        <v>2137</v>
      </c>
      <c r="BJ392" s="342">
        <v>18.613722207476677</v>
      </c>
      <c r="BK392" s="342">
        <v>24.409148138317786</v>
      </c>
      <c r="BL392" s="342">
        <v>27.306861103738342</v>
      </c>
      <c r="BM392" s="342">
        <v>30.204574069158895</v>
      </c>
      <c r="BN392" s="342">
        <v>36</v>
      </c>
      <c r="BO392" s="342">
        <v>44.081694876035307</v>
      </c>
      <c r="BP392" s="342">
        <v>48.122542314052964</v>
      </c>
      <c r="BQ392" s="342">
        <v>52.163389752070614</v>
      </c>
      <c r="BR392" s="342">
        <v>60.245084628105928</v>
      </c>
      <c r="BS392" s="65"/>
      <c r="BT392" s="371">
        <v>2137</v>
      </c>
      <c r="BU392" s="342">
        <v>125.2616080360971</v>
      </c>
      <c r="BV392" s="342">
        <v>131.90773869073138</v>
      </c>
      <c r="BW392" s="342">
        <v>135.23080401804853</v>
      </c>
      <c r="BX392" s="342">
        <v>138.55386934536568</v>
      </c>
      <c r="BY392" s="342">
        <v>145.19999999999999</v>
      </c>
      <c r="BZ392" s="342">
        <v>151.31444020226354</v>
      </c>
      <c r="CA392" s="342">
        <v>154.37166030339532</v>
      </c>
      <c r="CB392" s="342">
        <v>157.42888040452709</v>
      </c>
      <c r="CC392" s="342">
        <v>163.54332060679064</v>
      </c>
      <c r="CE392" s="385">
        <v>112.75</v>
      </c>
      <c r="CF392" s="342">
        <v>15.03318411972478</v>
      </c>
      <c r="CG392" s="342">
        <v>16.455456079816518</v>
      </c>
      <c r="CH392" s="342">
        <v>17.166592059862388</v>
      </c>
      <c r="CI392" s="342">
        <v>17.877728039908259</v>
      </c>
      <c r="CJ392" s="342">
        <v>19.3</v>
      </c>
      <c r="CK392" s="342">
        <v>21.572976683884932</v>
      </c>
      <c r="CL392" s="342">
        <v>22.709465025827395</v>
      </c>
      <c r="CM392" s="342">
        <v>23.845953367769859</v>
      </c>
      <c r="CN392" s="342">
        <v>26.11893005165479</v>
      </c>
      <c r="CO392" s="342">
        <v>14.514169848302334</v>
      </c>
      <c r="CP392" s="342">
        <v>16.042779898868222</v>
      </c>
      <c r="CQ392" s="342">
        <v>16.80708492415117</v>
      </c>
      <c r="CR392" s="342">
        <v>17.571389949434113</v>
      </c>
      <c r="CS392" s="342">
        <v>19.100000000000001</v>
      </c>
      <c r="CT392" s="342">
        <v>21.479314774359079</v>
      </c>
      <c r="CU392" s="342">
        <v>22.668972161538619</v>
      </c>
      <c r="CV392" s="342">
        <v>23.858629548718156</v>
      </c>
      <c r="CW392" s="342">
        <v>26.237944323077237</v>
      </c>
      <c r="CY392" s="101">
        <f t="shared" si="263"/>
        <v>0</v>
      </c>
      <c r="CZ392" s="101"/>
      <c r="DA392" s="101"/>
      <c r="DB392" s="311"/>
      <c r="DC392" s="311"/>
      <c r="DD392" s="311"/>
      <c r="DE392" s="311"/>
      <c r="DF392" s="311"/>
      <c r="DP392" s="311"/>
      <c r="DQ392" s="311"/>
      <c r="DR392" s="311"/>
      <c r="DS392" s="311"/>
      <c r="DT392" s="311"/>
      <c r="DU392" s="311"/>
      <c r="DV392" s="311"/>
      <c r="DW392" s="311"/>
      <c r="DX392" s="101"/>
      <c r="DY392" s="101"/>
      <c r="DZ392" s="101"/>
      <c r="EA392" s="101"/>
      <c r="EB392" s="101"/>
      <c r="EC392" s="101"/>
      <c r="ED392" s="101"/>
      <c r="EE392" s="311"/>
      <c r="EF392" s="101"/>
      <c r="EG392" s="101"/>
      <c r="EH392" s="101"/>
      <c r="EI392" s="101"/>
      <c r="EJ392" s="105"/>
      <c r="EK392" s="105"/>
      <c r="EL392" s="69"/>
      <c r="EM392" s="68"/>
      <c r="EN392" s="68"/>
      <c r="EO392" s="68"/>
      <c r="EP392" s="68"/>
      <c r="EQ392" s="68"/>
      <c r="ER392" s="68"/>
      <c r="ES392" s="15"/>
      <c r="ET392" s="15"/>
      <c r="EU392" s="105"/>
      <c r="EV392" s="105"/>
      <c r="EW392" s="105"/>
      <c r="EX392" s="105"/>
      <c r="EY392" s="105"/>
      <c r="EZ392" s="105"/>
      <c r="FA392" s="67"/>
      <c r="FB392" s="105"/>
      <c r="FC392" s="105"/>
      <c r="FD392" s="105"/>
      <c r="FE392" s="105"/>
      <c r="FF392" s="105"/>
      <c r="FG392" s="105"/>
      <c r="FH392" s="67"/>
      <c r="FI392" s="67"/>
      <c r="FJ392" s="67"/>
      <c r="FK392" s="67"/>
      <c r="FL392" s="67"/>
      <c r="FM392" s="67"/>
      <c r="FN392" s="67"/>
    </row>
    <row r="393" spans="2:170" ht="22.5" customHeight="1" x14ac:dyDescent="0.45">
      <c r="B393" s="133" t="str">
        <f>IF(Data!B392&lt;&gt;"",Data!B392,"")</f>
        <v/>
      </c>
      <c r="C393" s="158" t="str">
        <f>IF(Data!C392&lt;&gt;"",Data!C392,"")</f>
        <v/>
      </c>
      <c r="D393" s="106" t="str">
        <f>IF(Data!D392&lt;&gt;"",Data!D392,"")</f>
        <v/>
      </c>
      <c r="E393" s="140">
        <f>IF(AND(I393=1,Data!T392=0),0,IF(I393=999,999,Data!T392))</f>
        <v>999</v>
      </c>
      <c r="F393" s="140" t="str">
        <f t="shared" si="220"/>
        <v/>
      </c>
      <c r="G393" s="140" t="str">
        <f>IF(Data!K392&lt;&gt;"",Data!K392,"")</f>
        <v/>
      </c>
      <c r="H393" s="141" t="str">
        <f>IF(Data!L392&lt;&gt;"",Data!L392,"")</f>
        <v/>
      </c>
      <c r="I393" s="63">
        <f>IF(Data!M392&lt;&gt;"",Data!M392,"")</f>
        <v>999</v>
      </c>
      <c r="J393" s="63">
        <f t="shared" si="221"/>
        <v>0</v>
      </c>
      <c r="L393" s="64" t="str">
        <f t="shared" si="222"/>
        <v/>
      </c>
      <c r="M393" s="74"/>
      <c r="N393" s="63">
        <f t="shared" si="223"/>
        <v>0</v>
      </c>
      <c r="P393" s="64" t="str">
        <f t="shared" si="224"/>
        <v/>
      </c>
      <c r="R393" s="63">
        <f t="shared" si="225"/>
        <v>0</v>
      </c>
      <c r="S393" s="64" t="str">
        <f t="shared" si="226"/>
        <v/>
      </c>
      <c r="W393" s="310">
        <f t="shared" si="227"/>
        <v>999</v>
      </c>
      <c r="Y393" s="65">
        <f t="shared" si="228"/>
        <v>0</v>
      </c>
      <c r="Z393" s="65">
        <f t="shared" si="229"/>
        <v>0</v>
      </c>
      <c r="AA393" s="65">
        <f t="shared" si="230"/>
        <v>0</v>
      </c>
      <c r="AB393" s="65">
        <f t="shared" si="231"/>
        <v>0</v>
      </c>
      <c r="AC393" s="65">
        <f t="shared" si="232"/>
        <v>0</v>
      </c>
      <c r="AD393" s="65">
        <f t="shared" si="233"/>
        <v>0</v>
      </c>
      <c r="AE393" s="65">
        <f t="shared" si="234"/>
        <v>0</v>
      </c>
      <c r="AF393" s="65">
        <f t="shared" si="235"/>
        <v>0</v>
      </c>
      <c r="AG393" s="65">
        <f t="shared" si="236"/>
        <v>0</v>
      </c>
      <c r="AH393" s="65">
        <f t="shared" si="237"/>
        <v>0</v>
      </c>
      <c r="AI393" s="65">
        <f t="shared" si="238"/>
        <v>0</v>
      </c>
      <c r="AJ393" s="65">
        <f t="shared" si="239"/>
        <v>0</v>
      </c>
      <c r="AK393" s="65">
        <f t="shared" si="240"/>
        <v>0</v>
      </c>
      <c r="AL393" s="65">
        <f t="shared" si="241"/>
        <v>0</v>
      </c>
      <c r="AM393" s="65">
        <f t="shared" si="242"/>
        <v>0</v>
      </c>
      <c r="AN393" s="65">
        <f t="shared" si="243"/>
        <v>0</v>
      </c>
      <c r="AO393" s="65">
        <f t="shared" si="244"/>
        <v>0</v>
      </c>
      <c r="AP393" s="65">
        <f t="shared" si="245"/>
        <v>0</v>
      </c>
      <c r="AQ393" s="65">
        <f t="shared" si="246"/>
        <v>0</v>
      </c>
      <c r="AR393" s="65">
        <f t="shared" si="247"/>
        <v>0</v>
      </c>
      <c r="AS393" s="65">
        <f t="shared" si="248"/>
        <v>0</v>
      </c>
      <c r="AT393" s="65">
        <f t="shared" si="249"/>
        <v>0</v>
      </c>
      <c r="AU393" s="65">
        <f t="shared" si="250"/>
        <v>0</v>
      </c>
      <c r="AV393" s="65">
        <f t="shared" si="251"/>
        <v>0</v>
      </c>
      <c r="AW393" s="65">
        <f t="shared" si="252"/>
        <v>0</v>
      </c>
      <c r="AX393" s="65">
        <f t="shared" si="253"/>
        <v>0</v>
      </c>
      <c r="AY393" s="65">
        <f t="shared" si="254"/>
        <v>0</v>
      </c>
      <c r="AZ393" s="65">
        <f t="shared" si="255"/>
        <v>0</v>
      </c>
      <c r="BA393" s="65">
        <f t="shared" si="256"/>
        <v>0</v>
      </c>
      <c r="BB393" s="65">
        <f t="shared" si="257"/>
        <v>0</v>
      </c>
      <c r="BC393" s="65">
        <f t="shared" si="258"/>
        <v>0</v>
      </c>
      <c r="BD393" s="65">
        <f t="shared" si="259"/>
        <v>0</v>
      </c>
      <c r="BE393" s="65">
        <f t="shared" si="260"/>
        <v>0</v>
      </c>
      <c r="BF393" s="65">
        <f t="shared" si="261"/>
        <v>0</v>
      </c>
      <c r="BG393" s="65">
        <f t="shared" si="262"/>
        <v>0</v>
      </c>
      <c r="BI393" s="371">
        <v>2138</v>
      </c>
      <c r="BJ393" s="342">
        <v>18.913722207476674</v>
      </c>
      <c r="BK393" s="342">
        <v>24.709148138317783</v>
      </c>
      <c r="BL393" s="342">
        <v>27.606861103738339</v>
      </c>
      <c r="BM393" s="342">
        <v>30.504574069158892</v>
      </c>
      <c r="BN393" s="342">
        <v>36.299999999999997</v>
      </c>
      <c r="BO393" s="342">
        <v>44.381694876035304</v>
      </c>
      <c r="BP393" s="342">
        <v>48.422542314052961</v>
      </c>
      <c r="BQ393" s="342">
        <v>52.463389752070611</v>
      </c>
      <c r="BR393" s="342">
        <v>60.545084628105926</v>
      </c>
      <c r="BS393" s="65"/>
      <c r="BT393" s="371">
        <v>2138</v>
      </c>
      <c r="BU393" s="342">
        <v>125.7616080360971</v>
      </c>
      <c r="BV393" s="342">
        <v>132.40773869073138</v>
      </c>
      <c r="BW393" s="342">
        <v>135.73080401804853</v>
      </c>
      <c r="BX393" s="342">
        <v>139.05386934536568</v>
      </c>
      <c r="BY393" s="342">
        <v>145.69999999999999</v>
      </c>
      <c r="BZ393" s="342">
        <v>151.7081021117894</v>
      </c>
      <c r="CA393" s="342">
        <v>154.71215316768411</v>
      </c>
      <c r="CB393" s="342">
        <v>157.71620422357881</v>
      </c>
      <c r="CC393" s="342">
        <v>163.72430633536823</v>
      </c>
      <c r="CE393" s="385">
        <v>113</v>
      </c>
      <c r="CF393" s="342">
        <v>15.093307335796975</v>
      </c>
      <c r="CG393" s="342">
        <v>16.528871557197981</v>
      </c>
      <c r="CH393" s="342">
        <v>17.246653667898485</v>
      </c>
      <c r="CI393" s="342">
        <v>17.96443577859899</v>
      </c>
      <c r="CJ393" s="342">
        <v>19.399999999999999</v>
      </c>
      <c r="CK393" s="342">
        <v>21.686268945194197</v>
      </c>
      <c r="CL393" s="342">
        <v>22.829403417791298</v>
      </c>
      <c r="CM393" s="342">
        <v>23.972537890388395</v>
      </c>
      <c r="CN393" s="342">
        <v>26.258806835582597</v>
      </c>
      <c r="CO393" s="342">
        <v>14.57429306437453</v>
      </c>
      <c r="CP393" s="342">
        <v>16.116195376249685</v>
      </c>
      <c r="CQ393" s="342">
        <v>16.887146532187266</v>
      </c>
      <c r="CR393" s="342">
        <v>17.658097688124844</v>
      </c>
      <c r="CS393" s="342">
        <v>19.2</v>
      </c>
      <c r="CT393" s="342">
        <v>21.592607035668347</v>
      </c>
      <c r="CU393" s="342">
        <v>22.788910553502522</v>
      </c>
      <c r="CV393" s="342">
        <v>23.985214071336692</v>
      </c>
      <c r="CW393" s="342">
        <v>26.37782110700504</v>
      </c>
      <c r="CY393" s="101">
        <f t="shared" si="263"/>
        <v>0</v>
      </c>
      <c r="CZ393" s="101"/>
      <c r="DA393" s="101"/>
      <c r="DB393" s="311"/>
      <c r="DC393" s="311"/>
      <c r="DD393" s="311"/>
      <c r="DE393" s="311"/>
      <c r="DF393" s="311"/>
      <c r="DP393" s="311"/>
      <c r="DQ393" s="311"/>
      <c r="DR393" s="311"/>
      <c r="DS393" s="311"/>
      <c r="DT393" s="311"/>
      <c r="DU393" s="311"/>
      <c r="DV393" s="311"/>
      <c r="DW393" s="311"/>
      <c r="DX393" s="101"/>
      <c r="DY393" s="101"/>
      <c r="DZ393" s="101"/>
      <c r="EA393" s="101"/>
      <c r="EB393" s="101"/>
      <c r="EC393" s="101"/>
      <c r="ED393" s="101"/>
      <c r="EE393" s="311"/>
      <c r="EF393" s="101"/>
      <c r="EG393" s="101"/>
      <c r="EH393" s="101"/>
      <c r="EI393" s="101"/>
      <c r="EJ393" s="105"/>
      <c r="EK393" s="105"/>
      <c r="EL393" s="69"/>
      <c r="EM393" s="68"/>
      <c r="EN393" s="68"/>
      <c r="EO393" s="68"/>
      <c r="EP393" s="68"/>
      <c r="EQ393" s="68"/>
      <c r="ER393" s="68"/>
      <c r="ES393" s="15"/>
      <c r="ET393" s="15"/>
      <c r="EU393" s="105"/>
      <c r="EV393" s="105"/>
      <c r="EW393" s="105"/>
      <c r="EX393" s="105"/>
      <c r="EY393" s="105"/>
      <c r="EZ393" s="105"/>
      <c r="FA393" s="67"/>
      <c r="FB393" s="105"/>
      <c r="FC393" s="105"/>
      <c r="FD393" s="105"/>
      <c r="FE393" s="105"/>
      <c r="FF393" s="105"/>
      <c r="FG393" s="105"/>
      <c r="FH393" s="67"/>
      <c r="FI393" s="67"/>
      <c r="FJ393" s="67"/>
      <c r="FK393" s="67"/>
      <c r="FL393" s="67"/>
      <c r="FM393" s="67"/>
      <c r="FN393" s="67"/>
    </row>
    <row r="394" spans="2:170" ht="22.5" customHeight="1" x14ac:dyDescent="0.45">
      <c r="B394" s="133" t="str">
        <f>IF(Data!B393&lt;&gt;"",Data!B393,"")</f>
        <v/>
      </c>
      <c r="C394" s="158" t="str">
        <f>IF(Data!C393&lt;&gt;"",Data!C393,"")</f>
        <v/>
      </c>
      <c r="D394" s="106" t="str">
        <f>IF(Data!D393&lt;&gt;"",Data!D393,"")</f>
        <v/>
      </c>
      <c r="E394" s="140">
        <f>IF(AND(I394=1,Data!T393=0),0,IF(I394=999,999,Data!T393))</f>
        <v>999</v>
      </c>
      <c r="F394" s="140" t="str">
        <f t="shared" si="220"/>
        <v/>
      </c>
      <c r="G394" s="140" t="str">
        <f>IF(Data!K393&lt;&gt;"",Data!K393,"")</f>
        <v/>
      </c>
      <c r="H394" s="141" t="str">
        <f>IF(Data!L393&lt;&gt;"",Data!L393,"")</f>
        <v/>
      </c>
      <c r="I394" s="63">
        <f>IF(Data!M393&lt;&gt;"",Data!M393,"")</f>
        <v>999</v>
      </c>
      <c r="J394" s="63">
        <f t="shared" si="221"/>
        <v>0</v>
      </c>
      <c r="L394" s="64" t="str">
        <f t="shared" si="222"/>
        <v/>
      </c>
      <c r="M394" s="74"/>
      <c r="N394" s="63">
        <f t="shared" si="223"/>
        <v>0</v>
      </c>
      <c r="P394" s="64" t="str">
        <f t="shared" si="224"/>
        <v/>
      </c>
      <c r="R394" s="63">
        <f t="shared" si="225"/>
        <v>0</v>
      </c>
      <c r="S394" s="64" t="str">
        <f t="shared" si="226"/>
        <v/>
      </c>
      <c r="W394" s="310">
        <f t="shared" si="227"/>
        <v>999</v>
      </c>
      <c r="Y394" s="65">
        <f t="shared" si="228"/>
        <v>0</v>
      </c>
      <c r="Z394" s="65">
        <f t="shared" si="229"/>
        <v>0</v>
      </c>
      <c r="AA394" s="65">
        <f t="shared" si="230"/>
        <v>0</v>
      </c>
      <c r="AB394" s="65">
        <f t="shared" si="231"/>
        <v>0</v>
      </c>
      <c r="AC394" s="65">
        <f t="shared" si="232"/>
        <v>0</v>
      </c>
      <c r="AD394" s="65">
        <f t="shared" si="233"/>
        <v>0</v>
      </c>
      <c r="AE394" s="65">
        <f t="shared" si="234"/>
        <v>0</v>
      </c>
      <c r="AF394" s="65">
        <f t="shared" si="235"/>
        <v>0</v>
      </c>
      <c r="AG394" s="65">
        <f t="shared" si="236"/>
        <v>0</v>
      </c>
      <c r="AH394" s="65">
        <f t="shared" si="237"/>
        <v>0</v>
      </c>
      <c r="AI394" s="65">
        <f t="shared" si="238"/>
        <v>0</v>
      </c>
      <c r="AJ394" s="65">
        <f t="shared" si="239"/>
        <v>0</v>
      </c>
      <c r="AK394" s="65">
        <f t="shared" si="240"/>
        <v>0</v>
      </c>
      <c r="AL394" s="65">
        <f t="shared" si="241"/>
        <v>0</v>
      </c>
      <c r="AM394" s="65">
        <f t="shared" si="242"/>
        <v>0</v>
      </c>
      <c r="AN394" s="65">
        <f t="shared" si="243"/>
        <v>0</v>
      </c>
      <c r="AO394" s="65">
        <f t="shared" si="244"/>
        <v>0</v>
      </c>
      <c r="AP394" s="65">
        <f t="shared" si="245"/>
        <v>0</v>
      </c>
      <c r="AQ394" s="65">
        <f t="shared" si="246"/>
        <v>0</v>
      </c>
      <c r="AR394" s="65">
        <f t="shared" si="247"/>
        <v>0</v>
      </c>
      <c r="AS394" s="65">
        <f t="shared" si="248"/>
        <v>0</v>
      </c>
      <c r="AT394" s="65">
        <f t="shared" si="249"/>
        <v>0</v>
      </c>
      <c r="AU394" s="65">
        <f t="shared" si="250"/>
        <v>0</v>
      </c>
      <c r="AV394" s="65">
        <f t="shared" si="251"/>
        <v>0</v>
      </c>
      <c r="AW394" s="65">
        <f t="shared" si="252"/>
        <v>0</v>
      </c>
      <c r="AX394" s="65">
        <f t="shared" si="253"/>
        <v>0</v>
      </c>
      <c r="AY394" s="65">
        <f t="shared" si="254"/>
        <v>0</v>
      </c>
      <c r="AZ394" s="65">
        <f t="shared" si="255"/>
        <v>0</v>
      </c>
      <c r="BA394" s="65">
        <f t="shared" si="256"/>
        <v>0</v>
      </c>
      <c r="BB394" s="65">
        <f t="shared" si="257"/>
        <v>0</v>
      </c>
      <c r="BC394" s="65">
        <f t="shared" si="258"/>
        <v>0</v>
      </c>
      <c r="BD394" s="65">
        <f t="shared" si="259"/>
        <v>0</v>
      </c>
      <c r="BE394" s="65">
        <f t="shared" si="260"/>
        <v>0</v>
      </c>
      <c r="BF394" s="65">
        <f t="shared" si="261"/>
        <v>0</v>
      </c>
      <c r="BG394" s="65">
        <f t="shared" si="262"/>
        <v>0</v>
      </c>
      <c r="BI394" s="371">
        <v>2139</v>
      </c>
      <c r="BJ394" s="342">
        <v>19.154215071765449</v>
      </c>
      <c r="BK394" s="342">
        <v>25.002810047843631</v>
      </c>
      <c r="BL394" s="342">
        <v>27.927107535882726</v>
      </c>
      <c r="BM394" s="342">
        <v>30.851405023921817</v>
      </c>
      <c r="BN394" s="342">
        <v>36.700000000000003</v>
      </c>
      <c r="BO394" s="342">
        <v>44.728525830798233</v>
      </c>
      <c r="BP394" s="342">
        <v>48.742788746197348</v>
      </c>
      <c r="BQ394" s="342">
        <v>52.757051661596464</v>
      </c>
      <c r="BR394" s="342">
        <v>60.785577492394694</v>
      </c>
      <c r="BS394" s="65"/>
      <c r="BT394" s="371">
        <v>2139</v>
      </c>
      <c r="BU394" s="342">
        <v>126.2616080360971</v>
      </c>
      <c r="BV394" s="342">
        <v>132.90773869073138</v>
      </c>
      <c r="BW394" s="342">
        <v>136.23080401804853</v>
      </c>
      <c r="BX394" s="342">
        <v>139.55386934536568</v>
      </c>
      <c r="BY394" s="342">
        <v>146.19999999999999</v>
      </c>
      <c r="BZ394" s="342">
        <v>152.15493306655233</v>
      </c>
      <c r="CA394" s="342">
        <v>155.13239959982849</v>
      </c>
      <c r="CB394" s="342">
        <v>158.10986613310467</v>
      </c>
      <c r="CC394" s="342">
        <v>164.06479919965702</v>
      </c>
      <c r="CE394" s="385">
        <v>113.25</v>
      </c>
      <c r="CF394" s="342">
        <v>15.168307335796975</v>
      </c>
      <c r="CG394" s="342">
        <v>16.603871557197984</v>
      </c>
      <c r="CH394" s="342">
        <v>17.321653667898484</v>
      </c>
      <c r="CI394" s="342">
        <v>18.039435778598989</v>
      </c>
      <c r="CJ394" s="342">
        <v>19.475000000000001</v>
      </c>
      <c r="CK394" s="342">
        <v>21.787853467812734</v>
      </c>
      <c r="CL394" s="342">
        <v>22.944280201719103</v>
      </c>
      <c r="CM394" s="342">
        <v>24.100706935625468</v>
      </c>
      <c r="CN394" s="342">
        <v>26.413560403438208</v>
      </c>
      <c r="CO394" s="342">
        <v>14.649293064374529</v>
      </c>
      <c r="CP394" s="342">
        <v>16.191195376249684</v>
      </c>
      <c r="CQ394" s="342">
        <v>16.962146532187266</v>
      </c>
      <c r="CR394" s="342">
        <v>17.733097688124843</v>
      </c>
      <c r="CS394" s="342">
        <v>19.274999999999999</v>
      </c>
      <c r="CT394" s="342">
        <v>21.694191558286882</v>
      </c>
      <c r="CU394" s="342">
        <v>22.903787337430327</v>
      </c>
      <c r="CV394" s="342">
        <v>24.113383116573768</v>
      </c>
      <c r="CW394" s="342">
        <v>26.532574674860651</v>
      </c>
      <c r="CY394" s="101">
        <f t="shared" si="263"/>
        <v>0</v>
      </c>
      <c r="CZ394" s="101"/>
      <c r="DA394" s="101"/>
      <c r="DB394" s="311"/>
      <c r="DC394" s="311"/>
      <c r="DD394" s="311"/>
      <c r="DE394" s="311"/>
      <c r="DF394" s="311"/>
      <c r="DP394" s="311"/>
      <c r="DQ394" s="311"/>
      <c r="DR394" s="311"/>
      <c r="DS394" s="311"/>
      <c r="DT394" s="311"/>
      <c r="DU394" s="311"/>
      <c r="DV394" s="311"/>
      <c r="DW394" s="311"/>
      <c r="DX394" s="101"/>
      <c r="DY394" s="101"/>
      <c r="DZ394" s="101"/>
      <c r="EA394" s="101"/>
      <c r="EB394" s="101"/>
      <c r="EC394" s="101"/>
      <c r="ED394" s="101"/>
      <c r="EE394" s="311"/>
      <c r="EF394" s="101"/>
      <c r="EG394" s="101"/>
      <c r="EH394" s="101"/>
      <c r="EI394" s="101"/>
      <c r="EJ394" s="105"/>
      <c r="EK394" s="105"/>
      <c r="EL394" s="69"/>
      <c r="EM394" s="68"/>
      <c r="EN394" s="68"/>
      <c r="EO394" s="68"/>
      <c r="EP394" s="68"/>
      <c r="EQ394" s="68"/>
      <c r="ER394" s="68"/>
      <c r="ES394" s="15"/>
      <c r="ET394" s="15"/>
      <c r="EU394" s="105"/>
      <c r="EV394" s="105"/>
      <c r="EW394" s="105"/>
      <c r="EX394" s="105"/>
      <c r="EY394" s="105"/>
      <c r="EZ394" s="105"/>
      <c r="FA394" s="67"/>
      <c r="FB394" s="105"/>
      <c r="FC394" s="105"/>
      <c r="FD394" s="105"/>
      <c r="FE394" s="105"/>
      <c r="FF394" s="105"/>
      <c r="FG394" s="105"/>
      <c r="FH394" s="67"/>
      <c r="FI394" s="67"/>
      <c r="FJ394" s="67"/>
      <c r="FK394" s="67"/>
      <c r="FL394" s="67"/>
      <c r="FM394" s="67"/>
      <c r="FN394" s="67"/>
    </row>
    <row r="395" spans="2:170" ht="22.5" customHeight="1" x14ac:dyDescent="0.45">
      <c r="B395" s="133" t="str">
        <f>IF(Data!B394&lt;&gt;"",Data!B394,"")</f>
        <v/>
      </c>
      <c r="C395" s="158" t="str">
        <f>IF(Data!C394&lt;&gt;"",Data!C394,"")</f>
        <v/>
      </c>
      <c r="D395" s="106" t="str">
        <f>IF(Data!D394&lt;&gt;"",Data!D394,"")</f>
        <v/>
      </c>
      <c r="E395" s="140">
        <f>IF(AND(I395=1,Data!T394=0),0,IF(I395=999,999,Data!T394))</f>
        <v>999</v>
      </c>
      <c r="F395" s="140" t="str">
        <f t="shared" si="220"/>
        <v/>
      </c>
      <c r="G395" s="140" t="str">
        <f>IF(Data!K394&lt;&gt;"",Data!K394,"")</f>
        <v/>
      </c>
      <c r="H395" s="141" t="str">
        <f>IF(Data!L394&lt;&gt;"",Data!L394,"")</f>
        <v/>
      </c>
      <c r="I395" s="63">
        <f>IF(Data!M394&lt;&gt;"",Data!M394,"")</f>
        <v>999</v>
      </c>
      <c r="J395" s="63">
        <f t="shared" si="221"/>
        <v>0</v>
      </c>
      <c r="L395" s="64" t="str">
        <f t="shared" si="222"/>
        <v/>
      </c>
      <c r="M395" s="74"/>
      <c r="N395" s="63">
        <f t="shared" si="223"/>
        <v>0</v>
      </c>
      <c r="P395" s="64" t="str">
        <f t="shared" si="224"/>
        <v/>
      </c>
      <c r="R395" s="63">
        <f t="shared" si="225"/>
        <v>0</v>
      </c>
      <c r="S395" s="64" t="str">
        <f t="shared" si="226"/>
        <v/>
      </c>
      <c r="W395" s="310">
        <f t="shared" si="227"/>
        <v>999</v>
      </c>
      <c r="Y395" s="65">
        <f t="shared" si="228"/>
        <v>0</v>
      </c>
      <c r="Z395" s="65">
        <f t="shared" si="229"/>
        <v>0</v>
      </c>
      <c r="AA395" s="65">
        <f t="shared" si="230"/>
        <v>0</v>
      </c>
      <c r="AB395" s="65">
        <f t="shared" si="231"/>
        <v>0</v>
      </c>
      <c r="AC395" s="65">
        <f t="shared" si="232"/>
        <v>0</v>
      </c>
      <c r="AD395" s="65">
        <f t="shared" si="233"/>
        <v>0</v>
      </c>
      <c r="AE395" s="65">
        <f t="shared" si="234"/>
        <v>0</v>
      </c>
      <c r="AF395" s="65">
        <f t="shared" si="235"/>
        <v>0</v>
      </c>
      <c r="AG395" s="65">
        <f t="shared" si="236"/>
        <v>0</v>
      </c>
      <c r="AH395" s="65">
        <f t="shared" si="237"/>
        <v>0</v>
      </c>
      <c r="AI395" s="65">
        <f t="shared" si="238"/>
        <v>0</v>
      </c>
      <c r="AJ395" s="65">
        <f t="shared" si="239"/>
        <v>0</v>
      </c>
      <c r="AK395" s="65">
        <f t="shared" si="240"/>
        <v>0</v>
      </c>
      <c r="AL395" s="65">
        <f t="shared" si="241"/>
        <v>0</v>
      </c>
      <c r="AM395" s="65">
        <f t="shared" si="242"/>
        <v>0</v>
      </c>
      <c r="AN395" s="65">
        <f t="shared" si="243"/>
        <v>0</v>
      </c>
      <c r="AO395" s="65">
        <f t="shared" si="244"/>
        <v>0</v>
      </c>
      <c r="AP395" s="65">
        <f t="shared" si="245"/>
        <v>0</v>
      </c>
      <c r="AQ395" s="65">
        <f t="shared" si="246"/>
        <v>0</v>
      </c>
      <c r="AR395" s="65">
        <f t="shared" si="247"/>
        <v>0</v>
      </c>
      <c r="AS395" s="65">
        <f t="shared" si="248"/>
        <v>0</v>
      </c>
      <c r="AT395" s="65">
        <f t="shared" si="249"/>
        <v>0</v>
      </c>
      <c r="AU395" s="65">
        <f t="shared" si="250"/>
        <v>0</v>
      </c>
      <c r="AV395" s="65">
        <f t="shared" si="251"/>
        <v>0</v>
      </c>
      <c r="AW395" s="65">
        <f t="shared" si="252"/>
        <v>0</v>
      </c>
      <c r="AX395" s="65">
        <f t="shared" si="253"/>
        <v>0</v>
      </c>
      <c r="AY395" s="65">
        <f t="shared" si="254"/>
        <v>0</v>
      </c>
      <c r="AZ395" s="65">
        <f t="shared" si="255"/>
        <v>0</v>
      </c>
      <c r="BA395" s="65">
        <f t="shared" si="256"/>
        <v>0</v>
      </c>
      <c r="BB395" s="65">
        <f t="shared" si="257"/>
        <v>0</v>
      </c>
      <c r="BC395" s="65">
        <f t="shared" si="258"/>
        <v>0</v>
      </c>
      <c r="BD395" s="65">
        <f t="shared" si="259"/>
        <v>0</v>
      </c>
      <c r="BE395" s="65">
        <f t="shared" si="260"/>
        <v>0</v>
      </c>
      <c r="BF395" s="65">
        <f t="shared" si="261"/>
        <v>0</v>
      </c>
      <c r="BG395" s="65">
        <f t="shared" si="262"/>
        <v>0</v>
      </c>
      <c r="BI395" s="371">
        <v>2140</v>
      </c>
      <c r="BJ395" s="342">
        <v>19.294707936054227</v>
      </c>
      <c r="BK395" s="342">
        <v>25.196471957369482</v>
      </c>
      <c r="BL395" s="342">
        <v>28.147353968027112</v>
      </c>
      <c r="BM395" s="342">
        <v>31.098235978684741</v>
      </c>
      <c r="BN395" s="342">
        <v>37</v>
      </c>
      <c r="BO395" s="342">
        <v>44.975356785561161</v>
      </c>
      <c r="BP395" s="342">
        <v>48.963035178341741</v>
      </c>
      <c r="BQ395" s="342">
        <v>52.950713571122314</v>
      </c>
      <c r="BR395" s="342">
        <v>60.926070356683475</v>
      </c>
      <c r="BS395" s="65"/>
      <c r="BT395" s="371">
        <v>2140</v>
      </c>
      <c r="BU395" s="342">
        <v>126.7616080360971</v>
      </c>
      <c r="BV395" s="342">
        <v>133.40773869073138</v>
      </c>
      <c r="BW395" s="342">
        <v>136.73080401804853</v>
      </c>
      <c r="BX395" s="342">
        <v>140.05386934536568</v>
      </c>
      <c r="BY395" s="342">
        <v>146.69999999999999</v>
      </c>
      <c r="BZ395" s="342">
        <v>152.54859497607816</v>
      </c>
      <c r="CA395" s="342">
        <v>155.47289246411725</v>
      </c>
      <c r="CB395" s="342">
        <v>158.39718995215634</v>
      </c>
      <c r="CC395" s="342">
        <v>164.24578492823454</v>
      </c>
      <c r="CE395" s="385">
        <v>113.5</v>
      </c>
      <c r="CF395" s="342">
        <v>15.243307335796976</v>
      </c>
      <c r="CG395" s="342">
        <v>16.678871557197983</v>
      </c>
      <c r="CH395" s="342">
        <v>17.396653667898484</v>
      </c>
      <c r="CI395" s="342">
        <v>18.114435778598988</v>
      </c>
      <c r="CJ395" s="342">
        <v>19.55</v>
      </c>
      <c r="CK395" s="342">
        <v>21.889437990431272</v>
      </c>
      <c r="CL395" s="342">
        <v>23.059156985646908</v>
      </c>
      <c r="CM395" s="342">
        <v>24.228875980862544</v>
      </c>
      <c r="CN395" s="342">
        <v>26.568313971293819</v>
      </c>
      <c r="CO395" s="342">
        <v>14.72429306437453</v>
      </c>
      <c r="CP395" s="342">
        <v>16.266195376249684</v>
      </c>
      <c r="CQ395" s="342">
        <v>17.037146532187265</v>
      </c>
      <c r="CR395" s="342">
        <v>17.808097688124846</v>
      </c>
      <c r="CS395" s="342">
        <v>19.350000000000001</v>
      </c>
      <c r="CT395" s="342">
        <v>21.795776080905419</v>
      </c>
      <c r="CU395" s="342">
        <v>23.018664121358132</v>
      </c>
      <c r="CV395" s="342">
        <v>24.241552161810844</v>
      </c>
      <c r="CW395" s="342">
        <v>26.687328242716262</v>
      </c>
      <c r="CY395" s="101">
        <f t="shared" si="263"/>
        <v>0</v>
      </c>
      <c r="CZ395" s="101"/>
      <c r="DA395" s="101"/>
      <c r="DB395" s="311"/>
      <c r="DC395" s="311"/>
      <c r="DD395" s="311"/>
      <c r="DE395" s="311"/>
      <c r="DF395" s="311"/>
      <c r="DP395" s="311"/>
      <c r="DQ395" s="311"/>
      <c r="DR395" s="311"/>
      <c r="DS395" s="311"/>
      <c r="DT395" s="311"/>
      <c r="DU395" s="311"/>
      <c r="DV395" s="311"/>
      <c r="DW395" s="311"/>
      <c r="DX395" s="101"/>
      <c r="DY395" s="101"/>
      <c r="DZ395" s="101"/>
      <c r="EA395" s="101"/>
      <c r="EB395" s="101"/>
      <c r="EC395" s="101"/>
      <c r="ED395" s="101"/>
      <c r="EE395" s="311"/>
      <c r="EF395" s="101"/>
      <c r="EG395" s="101"/>
      <c r="EH395" s="101"/>
      <c r="EI395" s="101"/>
      <c r="EJ395" s="105"/>
      <c r="EK395" s="105"/>
      <c r="EL395" s="69"/>
      <c r="EM395" s="68"/>
      <c r="EN395" s="68"/>
      <c r="EO395" s="68"/>
      <c r="EP395" s="68"/>
      <c r="EQ395" s="68"/>
      <c r="ER395" s="68"/>
      <c r="ES395" s="15"/>
      <c r="ET395" s="15"/>
      <c r="EU395" s="105"/>
      <c r="EV395" s="105"/>
      <c r="EW395" s="105"/>
      <c r="EX395" s="105"/>
      <c r="EY395" s="105"/>
      <c r="EZ395" s="105"/>
      <c r="FA395" s="67"/>
      <c r="FB395" s="105"/>
      <c r="FC395" s="105"/>
      <c r="FD395" s="105"/>
      <c r="FE395" s="105"/>
      <c r="FF395" s="105"/>
      <c r="FG395" s="105"/>
      <c r="FH395" s="67"/>
      <c r="FI395" s="67"/>
      <c r="FJ395" s="67"/>
      <c r="FK395" s="67"/>
      <c r="FL395" s="67"/>
      <c r="FM395" s="67"/>
      <c r="FN395" s="67"/>
    </row>
    <row r="396" spans="2:170" ht="22.5" customHeight="1" x14ac:dyDescent="0.45">
      <c r="B396" s="133" t="str">
        <f>IF(Data!B395&lt;&gt;"",Data!B395,"")</f>
        <v/>
      </c>
      <c r="C396" s="158" t="str">
        <f>IF(Data!C395&lt;&gt;"",Data!C395,"")</f>
        <v/>
      </c>
      <c r="D396" s="106" t="str">
        <f>IF(Data!D395&lt;&gt;"",Data!D395,"")</f>
        <v/>
      </c>
      <c r="E396" s="140">
        <f>IF(AND(I396=1,Data!T395=0),0,IF(I396=999,999,Data!T395))</f>
        <v>999</v>
      </c>
      <c r="F396" s="140" t="str">
        <f t="shared" si="220"/>
        <v/>
      </c>
      <c r="G396" s="140" t="str">
        <f>IF(Data!K395&lt;&gt;"",Data!K395,"")</f>
        <v/>
      </c>
      <c r="H396" s="141" t="str">
        <f>IF(Data!L395&lt;&gt;"",Data!L395,"")</f>
        <v/>
      </c>
      <c r="I396" s="63">
        <f>IF(Data!M395&lt;&gt;"",Data!M395,"")</f>
        <v>999</v>
      </c>
      <c r="J396" s="63">
        <f t="shared" si="221"/>
        <v>0</v>
      </c>
      <c r="L396" s="64" t="str">
        <f t="shared" si="222"/>
        <v/>
      </c>
      <c r="M396" s="74"/>
      <c r="N396" s="63">
        <f t="shared" si="223"/>
        <v>0</v>
      </c>
      <c r="P396" s="64" t="str">
        <f t="shared" si="224"/>
        <v/>
      </c>
      <c r="R396" s="63">
        <f t="shared" si="225"/>
        <v>0</v>
      </c>
      <c r="S396" s="64" t="str">
        <f t="shared" si="226"/>
        <v/>
      </c>
      <c r="W396" s="310">
        <f t="shared" si="227"/>
        <v>999</v>
      </c>
      <c r="Y396" s="65">
        <f t="shared" si="228"/>
        <v>0</v>
      </c>
      <c r="Z396" s="65">
        <f t="shared" si="229"/>
        <v>0</v>
      </c>
      <c r="AA396" s="65">
        <f t="shared" si="230"/>
        <v>0</v>
      </c>
      <c r="AB396" s="65">
        <f t="shared" si="231"/>
        <v>0</v>
      </c>
      <c r="AC396" s="65">
        <f t="shared" si="232"/>
        <v>0</v>
      </c>
      <c r="AD396" s="65">
        <f t="shared" si="233"/>
        <v>0</v>
      </c>
      <c r="AE396" s="65">
        <f t="shared" si="234"/>
        <v>0</v>
      </c>
      <c r="AF396" s="65">
        <f t="shared" si="235"/>
        <v>0</v>
      </c>
      <c r="AG396" s="65">
        <f t="shared" si="236"/>
        <v>0</v>
      </c>
      <c r="AH396" s="65">
        <f t="shared" si="237"/>
        <v>0</v>
      </c>
      <c r="AI396" s="65">
        <f t="shared" si="238"/>
        <v>0</v>
      </c>
      <c r="AJ396" s="65">
        <f t="shared" si="239"/>
        <v>0</v>
      </c>
      <c r="AK396" s="65">
        <f t="shared" si="240"/>
        <v>0</v>
      </c>
      <c r="AL396" s="65">
        <f t="shared" si="241"/>
        <v>0</v>
      </c>
      <c r="AM396" s="65">
        <f t="shared" si="242"/>
        <v>0</v>
      </c>
      <c r="AN396" s="65">
        <f t="shared" si="243"/>
        <v>0</v>
      </c>
      <c r="AO396" s="65">
        <f t="shared" si="244"/>
        <v>0</v>
      </c>
      <c r="AP396" s="65">
        <f t="shared" si="245"/>
        <v>0</v>
      </c>
      <c r="AQ396" s="65">
        <f t="shared" si="246"/>
        <v>0</v>
      </c>
      <c r="AR396" s="65">
        <f t="shared" si="247"/>
        <v>0</v>
      </c>
      <c r="AS396" s="65">
        <f t="shared" si="248"/>
        <v>0</v>
      </c>
      <c r="AT396" s="65">
        <f t="shared" si="249"/>
        <v>0</v>
      </c>
      <c r="AU396" s="65">
        <f t="shared" si="250"/>
        <v>0</v>
      </c>
      <c r="AV396" s="65">
        <f t="shared" si="251"/>
        <v>0</v>
      </c>
      <c r="AW396" s="65">
        <f t="shared" si="252"/>
        <v>0</v>
      </c>
      <c r="AX396" s="65">
        <f t="shared" si="253"/>
        <v>0</v>
      </c>
      <c r="AY396" s="65">
        <f t="shared" si="254"/>
        <v>0</v>
      </c>
      <c r="AZ396" s="65">
        <f t="shared" si="255"/>
        <v>0</v>
      </c>
      <c r="BA396" s="65">
        <f t="shared" si="256"/>
        <v>0</v>
      </c>
      <c r="BB396" s="65">
        <f t="shared" si="257"/>
        <v>0</v>
      </c>
      <c r="BC396" s="65">
        <f t="shared" si="258"/>
        <v>0</v>
      </c>
      <c r="BD396" s="65">
        <f t="shared" si="259"/>
        <v>0</v>
      </c>
      <c r="BE396" s="65">
        <f t="shared" si="260"/>
        <v>0</v>
      </c>
      <c r="BF396" s="65">
        <f t="shared" si="261"/>
        <v>0</v>
      </c>
      <c r="BG396" s="65">
        <f t="shared" si="262"/>
        <v>0</v>
      </c>
      <c r="BI396" s="371">
        <v>2141</v>
      </c>
      <c r="BJ396" s="342">
        <v>19.535200800343006</v>
      </c>
      <c r="BK396" s="342">
        <v>25.490133866895334</v>
      </c>
      <c r="BL396" s="342">
        <v>28.467600400171499</v>
      </c>
      <c r="BM396" s="342">
        <v>31.445066933447666</v>
      </c>
      <c r="BN396" s="342">
        <v>37.4</v>
      </c>
      <c r="BO396" s="342">
        <v>45.322187740324082</v>
      </c>
      <c r="BP396" s="342">
        <v>49.283281610486128</v>
      </c>
      <c r="BQ396" s="342">
        <v>53.244375480648166</v>
      </c>
      <c r="BR396" s="342">
        <v>61.16656322097225</v>
      </c>
      <c r="BS396" s="65"/>
      <c r="BT396" s="371">
        <v>2141</v>
      </c>
      <c r="BU396" s="342">
        <v>127.2616080360971</v>
      </c>
      <c r="BV396" s="342">
        <v>133.90773869073138</v>
      </c>
      <c r="BW396" s="342">
        <v>137.23080401804853</v>
      </c>
      <c r="BX396" s="342">
        <v>140.55386934536568</v>
      </c>
      <c r="BY396" s="342">
        <v>147.19999999999999</v>
      </c>
      <c r="BZ396" s="342">
        <v>152.94225688560402</v>
      </c>
      <c r="CA396" s="342">
        <v>155.81338532840604</v>
      </c>
      <c r="CB396" s="342">
        <v>158.68451377120806</v>
      </c>
      <c r="CC396" s="342">
        <v>164.4267706568121</v>
      </c>
      <c r="CE396" s="385">
        <v>113.75</v>
      </c>
      <c r="CF396" s="342">
        <v>15.318307335796977</v>
      </c>
      <c r="CG396" s="342">
        <v>16.753871557197982</v>
      </c>
      <c r="CH396" s="342">
        <v>17.471653667898487</v>
      </c>
      <c r="CI396" s="342">
        <v>18.189435778598991</v>
      </c>
      <c r="CJ396" s="342">
        <v>19.625</v>
      </c>
      <c r="CK396" s="342">
        <v>21.99102251304981</v>
      </c>
      <c r="CL396" s="342">
        <v>23.174033769574713</v>
      </c>
      <c r="CM396" s="342">
        <v>24.35704502609962</v>
      </c>
      <c r="CN396" s="342">
        <v>26.723067539149429</v>
      </c>
      <c r="CO396" s="342">
        <v>14.799293064374531</v>
      </c>
      <c r="CP396" s="342">
        <v>16.341195376249686</v>
      </c>
      <c r="CQ396" s="342">
        <v>17.112146532187268</v>
      </c>
      <c r="CR396" s="342">
        <v>17.883097688124845</v>
      </c>
      <c r="CS396" s="342">
        <v>19.425000000000001</v>
      </c>
      <c r="CT396" s="342">
        <v>21.897360603523957</v>
      </c>
      <c r="CU396" s="342">
        <v>23.133540905285937</v>
      </c>
      <c r="CV396" s="342">
        <v>24.369721207047917</v>
      </c>
      <c r="CW396" s="342">
        <v>26.842081810571877</v>
      </c>
      <c r="CY396" s="101">
        <f t="shared" si="263"/>
        <v>0</v>
      </c>
      <c r="CZ396" s="101"/>
      <c r="DA396" s="101"/>
      <c r="DB396" s="311"/>
      <c r="DC396" s="311"/>
      <c r="DD396" s="311"/>
      <c r="DE396" s="311"/>
      <c r="DF396" s="311"/>
      <c r="DP396" s="311"/>
      <c r="DQ396" s="311"/>
      <c r="DR396" s="311"/>
      <c r="DS396" s="311"/>
      <c r="DT396" s="311"/>
      <c r="DU396" s="311"/>
      <c r="DV396" s="311"/>
      <c r="DW396" s="311"/>
      <c r="DX396" s="101"/>
      <c r="DY396" s="101"/>
      <c r="DZ396" s="101"/>
      <c r="EA396" s="101"/>
      <c r="EB396" s="101"/>
      <c r="EC396" s="101"/>
      <c r="ED396" s="101"/>
      <c r="EE396" s="311"/>
      <c r="EF396" s="101"/>
      <c r="EG396" s="101"/>
      <c r="EH396" s="101"/>
      <c r="EI396" s="101"/>
      <c r="EJ396" s="105"/>
      <c r="EK396" s="105"/>
      <c r="EL396" s="69"/>
      <c r="EM396" s="68"/>
      <c r="EN396" s="68"/>
      <c r="EO396" s="68"/>
      <c r="EP396" s="68"/>
      <c r="EQ396" s="68"/>
      <c r="ER396" s="68"/>
      <c r="ES396" s="15"/>
      <c r="ET396" s="15"/>
      <c r="EU396" s="105"/>
      <c r="EV396" s="105"/>
      <c r="EW396" s="105"/>
      <c r="EX396" s="105"/>
      <c r="EY396" s="105"/>
      <c r="EZ396" s="105"/>
      <c r="FA396" s="67"/>
      <c r="FB396" s="105"/>
      <c r="FC396" s="105"/>
      <c r="FD396" s="105"/>
      <c r="FE396" s="105"/>
      <c r="FF396" s="105"/>
      <c r="FG396" s="105"/>
      <c r="FH396" s="67"/>
      <c r="FI396" s="67"/>
      <c r="FJ396" s="67"/>
      <c r="FK396" s="67"/>
      <c r="FL396" s="67"/>
      <c r="FM396" s="67"/>
      <c r="FN396" s="67"/>
    </row>
    <row r="397" spans="2:170" ht="22.5" customHeight="1" x14ac:dyDescent="0.45">
      <c r="B397" s="133" t="str">
        <f>IF(Data!B396&lt;&gt;"",Data!B396,"")</f>
        <v/>
      </c>
      <c r="C397" s="158" t="str">
        <f>IF(Data!C396&lt;&gt;"",Data!C396,"")</f>
        <v/>
      </c>
      <c r="D397" s="106" t="str">
        <f>IF(Data!D396&lt;&gt;"",Data!D396,"")</f>
        <v/>
      </c>
      <c r="E397" s="140">
        <f>IF(AND(I397=1,Data!T396=0),0,IF(I397=999,999,Data!T396))</f>
        <v>999</v>
      </c>
      <c r="F397" s="140" t="str">
        <f t="shared" si="220"/>
        <v/>
      </c>
      <c r="G397" s="140" t="str">
        <f>IF(Data!K396&lt;&gt;"",Data!K396,"")</f>
        <v/>
      </c>
      <c r="H397" s="141" t="str">
        <f>IF(Data!L396&lt;&gt;"",Data!L396,"")</f>
        <v/>
      </c>
      <c r="I397" s="63">
        <f>IF(Data!M396&lt;&gt;"",Data!M396,"")</f>
        <v>999</v>
      </c>
      <c r="J397" s="63">
        <f t="shared" si="221"/>
        <v>0</v>
      </c>
      <c r="L397" s="64" t="str">
        <f t="shared" si="222"/>
        <v/>
      </c>
      <c r="M397" s="74"/>
      <c r="N397" s="63">
        <f t="shared" si="223"/>
        <v>0</v>
      </c>
      <c r="P397" s="64" t="str">
        <f t="shared" si="224"/>
        <v/>
      </c>
      <c r="R397" s="63">
        <f t="shared" si="225"/>
        <v>0</v>
      </c>
      <c r="S397" s="64" t="str">
        <f t="shared" si="226"/>
        <v/>
      </c>
      <c r="W397" s="310">
        <f t="shared" si="227"/>
        <v>999</v>
      </c>
      <c r="Y397" s="65">
        <f t="shared" si="228"/>
        <v>0</v>
      </c>
      <c r="Z397" s="65">
        <f t="shared" si="229"/>
        <v>0</v>
      </c>
      <c r="AA397" s="65">
        <f t="shared" si="230"/>
        <v>0</v>
      </c>
      <c r="AB397" s="65">
        <f t="shared" si="231"/>
        <v>0</v>
      </c>
      <c r="AC397" s="65">
        <f t="shared" si="232"/>
        <v>0</v>
      </c>
      <c r="AD397" s="65">
        <f t="shared" si="233"/>
        <v>0</v>
      </c>
      <c r="AE397" s="65">
        <f t="shared" si="234"/>
        <v>0</v>
      </c>
      <c r="AF397" s="65">
        <f t="shared" si="235"/>
        <v>0</v>
      </c>
      <c r="AG397" s="65">
        <f t="shared" si="236"/>
        <v>0</v>
      </c>
      <c r="AH397" s="65">
        <f t="shared" si="237"/>
        <v>0</v>
      </c>
      <c r="AI397" s="65">
        <f t="shared" si="238"/>
        <v>0</v>
      </c>
      <c r="AJ397" s="65">
        <f t="shared" si="239"/>
        <v>0</v>
      </c>
      <c r="AK397" s="65">
        <f t="shared" si="240"/>
        <v>0</v>
      </c>
      <c r="AL397" s="65">
        <f t="shared" si="241"/>
        <v>0</v>
      </c>
      <c r="AM397" s="65">
        <f t="shared" si="242"/>
        <v>0</v>
      </c>
      <c r="AN397" s="65">
        <f t="shared" si="243"/>
        <v>0</v>
      </c>
      <c r="AO397" s="65">
        <f t="shared" si="244"/>
        <v>0</v>
      </c>
      <c r="AP397" s="65">
        <f t="shared" si="245"/>
        <v>0</v>
      </c>
      <c r="AQ397" s="65">
        <f t="shared" si="246"/>
        <v>0</v>
      </c>
      <c r="AR397" s="65">
        <f t="shared" si="247"/>
        <v>0</v>
      </c>
      <c r="AS397" s="65">
        <f t="shared" si="248"/>
        <v>0</v>
      </c>
      <c r="AT397" s="65">
        <f t="shared" si="249"/>
        <v>0</v>
      </c>
      <c r="AU397" s="65">
        <f t="shared" si="250"/>
        <v>0</v>
      </c>
      <c r="AV397" s="65">
        <f t="shared" si="251"/>
        <v>0</v>
      </c>
      <c r="AW397" s="65">
        <f t="shared" si="252"/>
        <v>0</v>
      </c>
      <c r="AX397" s="65">
        <f t="shared" si="253"/>
        <v>0</v>
      </c>
      <c r="AY397" s="65">
        <f t="shared" si="254"/>
        <v>0</v>
      </c>
      <c r="AZ397" s="65">
        <f t="shared" si="255"/>
        <v>0</v>
      </c>
      <c r="BA397" s="65">
        <f t="shared" si="256"/>
        <v>0</v>
      </c>
      <c r="BB397" s="65">
        <f t="shared" si="257"/>
        <v>0</v>
      </c>
      <c r="BC397" s="65">
        <f t="shared" si="258"/>
        <v>0</v>
      </c>
      <c r="BD397" s="65">
        <f t="shared" si="259"/>
        <v>0</v>
      </c>
      <c r="BE397" s="65">
        <f t="shared" si="260"/>
        <v>0</v>
      </c>
      <c r="BF397" s="65">
        <f t="shared" si="261"/>
        <v>0</v>
      </c>
      <c r="BG397" s="65">
        <f t="shared" si="262"/>
        <v>0</v>
      </c>
      <c r="BI397" s="371">
        <v>2142</v>
      </c>
      <c r="BJ397" s="342">
        <v>19.775693664631785</v>
      </c>
      <c r="BK397" s="342">
        <v>25.783795776421186</v>
      </c>
      <c r="BL397" s="342">
        <v>28.787846832315889</v>
      </c>
      <c r="BM397" s="342">
        <v>31.791897888210592</v>
      </c>
      <c r="BN397" s="342">
        <v>37.799999999999997</v>
      </c>
      <c r="BO397" s="342">
        <v>45.669018695087011</v>
      </c>
      <c r="BP397" s="342">
        <v>49.603528042630515</v>
      </c>
      <c r="BQ397" s="342">
        <v>53.538037390174019</v>
      </c>
      <c r="BR397" s="342">
        <v>61.407056085261033</v>
      </c>
      <c r="BS397" s="65"/>
      <c r="BT397" s="371">
        <v>2142</v>
      </c>
      <c r="BU397" s="342">
        <v>127.70210090038586</v>
      </c>
      <c r="BV397" s="342">
        <v>134.40140060025723</v>
      </c>
      <c r="BW397" s="342">
        <v>137.75105045019296</v>
      </c>
      <c r="BX397" s="342">
        <v>141.10070030012864</v>
      </c>
      <c r="BY397" s="342">
        <v>147.80000000000001</v>
      </c>
      <c r="BZ397" s="342">
        <v>153.38274974989281</v>
      </c>
      <c r="CA397" s="342">
        <v>156.17412462483921</v>
      </c>
      <c r="CB397" s="342">
        <v>158.96549949978564</v>
      </c>
      <c r="CC397" s="342">
        <v>164.54824924967843</v>
      </c>
      <c r="CE397" s="385">
        <v>114</v>
      </c>
      <c r="CF397" s="342">
        <v>15.393307335796976</v>
      </c>
      <c r="CG397" s="342">
        <v>16.828871557197985</v>
      </c>
      <c r="CH397" s="342">
        <v>17.546653667898486</v>
      </c>
      <c r="CI397" s="342">
        <v>18.26443577859899</v>
      </c>
      <c r="CJ397" s="342">
        <v>19.7</v>
      </c>
      <c r="CK397" s="342">
        <v>22.092607035668347</v>
      </c>
      <c r="CL397" s="342">
        <v>23.288910553502522</v>
      </c>
      <c r="CM397" s="342">
        <v>24.485214071336692</v>
      </c>
      <c r="CN397" s="342">
        <v>26.87782110700504</v>
      </c>
      <c r="CO397" s="342">
        <v>14.87429306437453</v>
      </c>
      <c r="CP397" s="342">
        <v>16.416195376249686</v>
      </c>
      <c r="CQ397" s="342">
        <v>17.187146532187267</v>
      </c>
      <c r="CR397" s="342">
        <v>17.958097688124845</v>
      </c>
      <c r="CS397" s="342">
        <v>19.5</v>
      </c>
      <c r="CT397" s="342">
        <v>21.998945126142495</v>
      </c>
      <c r="CU397" s="342">
        <v>23.248417689213742</v>
      </c>
      <c r="CV397" s="342">
        <v>24.497890252284993</v>
      </c>
      <c r="CW397" s="342">
        <v>26.996835378427487</v>
      </c>
      <c r="CY397" s="101">
        <f t="shared" si="263"/>
        <v>0</v>
      </c>
      <c r="CZ397" s="101"/>
      <c r="DA397" s="101"/>
      <c r="DB397" s="311"/>
      <c r="DC397" s="311"/>
      <c r="DD397" s="311"/>
      <c r="DE397" s="311"/>
      <c r="DF397" s="311"/>
      <c r="DP397" s="311"/>
      <c r="DQ397" s="311"/>
      <c r="DR397" s="311"/>
      <c r="DS397" s="311"/>
      <c r="DT397" s="311"/>
      <c r="DU397" s="311"/>
      <c r="DV397" s="311"/>
      <c r="DW397" s="311"/>
      <c r="DX397" s="101"/>
      <c r="DY397" s="101"/>
      <c r="DZ397" s="101"/>
      <c r="EA397" s="101"/>
      <c r="EB397" s="101"/>
      <c r="EC397" s="101"/>
      <c r="ED397" s="101"/>
      <c r="EE397" s="311"/>
      <c r="EF397" s="101"/>
      <c r="EG397" s="101"/>
      <c r="EH397" s="101"/>
      <c r="EI397" s="101"/>
      <c r="EJ397" s="105"/>
      <c r="EK397" s="105"/>
      <c r="EL397" s="69"/>
      <c r="EM397" s="68"/>
      <c r="EN397" s="68"/>
      <c r="EO397" s="68"/>
      <c r="EP397" s="68"/>
      <c r="EQ397" s="68"/>
      <c r="ER397" s="68"/>
      <c r="ES397" s="15"/>
      <c r="ET397" s="15"/>
      <c r="EU397" s="105"/>
      <c r="EV397" s="105"/>
      <c r="EW397" s="105"/>
      <c r="EX397" s="105"/>
      <c r="EY397" s="105"/>
      <c r="EZ397" s="105"/>
      <c r="FA397" s="67"/>
      <c r="FB397" s="105"/>
      <c r="FC397" s="105"/>
      <c r="FD397" s="105"/>
      <c r="FE397" s="105"/>
      <c r="FF397" s="105"/>
      <c r="FG397" s="105"/>
      <c r="FH397" s="67"/>
      <c r="FI397" s="67"/>
      <c r="FJ397" s="67"/>
      <c r="FK397" s="67"/>
      <c r="FL397" s="67"/>
      <c r="FM397" s="67"/>
      <c r="FN397" s="67"/>
    </row>
    <row r="398" spans="2:170" ht="22.5" customHeight="1" x14ac:dyDescent="0.45">
      <c r="B398" s="133" t="str">
        <f>IF(Data!B397&lt;&gt;"",Data!B397,"")</f>
        <v/>
      </c>
      <c r="C398" s="158" t="str">
        <f>IF(Data!C397&lt;&gt;"",Data!C397,"")</f>
        <v/>
      </c>
      <c r="D398" s="106" t="str">
        <f>IF(Data!D397&lt;&gt;"",Data!D397,"")</f>
        <v/>
      </c>
      <c r="E398" s="140">
        <f>IF(AND(I398=1,Data!T397=0),0,IF(I398=999,999,Data!T397))</f>
        <v>999</v>
      </c>
      <c r="F398" s="140" t="str">
        <f t="shared" si="220"/>
        <v/>
      </c>
      <c r="G398" s="140" t="str">
        <f>IF(Data!K397&lt;&gt;"",Data!K397,"")</f>
        <v/>
      </c>
      <c r="H398" s="141" t="str">
        <f>IF(Data!L397&lt;&gt;"",Data!L397,"")</f>
        <v/>
      </c>
      <c r="I398" s="63">
        <f>IF(Data!M397&lt;&gt;"",Data!M397,"")</f>
        <v>999</v>
      </c>
      <c r="J398" s="63">
        <f t="shared" si="221"/>
        <v>0</v>
      </c>
      <c r="L398" s="64" t="str">
        <f t="shared" si="222"/>
        <v/>
      </c>
      <c r="M398" s="74"/>
      <c r="N398" s="63">
        <f t="shared" si="223"/>
        <v>0</v>
      </c>
      <c r="P398" s="64" t="str">
        <f t="shared" si="224"/>
        <v/>
      </c>
      <c r="R398" s="63">
        <f t="shared" si="225"/>
        <v>0</v>
      </c>
      <c r="S398" s="64" t="str">
        <f t="shared" si="226"/>
        <v/>
      </c>
      <c r="W398" s="310">
        <f t="shared" si="227"/>
        <v>999</v>
      </c>
      <c r="Y398" s="65">
        <f t="shared" si="228"/>
        <v>0</v>
      </c>
      <c r="Z398" s="65">
        <f t="shared" si="229"/>
        <v>0</v>
      </c>
      <c r="AA398" s="65">
        <f t="shared" si="230"/>
        <v>0</v>
      </c>
      <c r="AB398" s="65">
        <f t="shared" si="231"/>
        <v>0</v>
      </c>
      <c r="AC398" s="65">
        <f t="shared" si="232"/>
        <v>0</v>
      </c>
      <c r="AD398" s="65">
        <f t="shared" si="233"/>
        <v>0</v>
      </c>
      <c r="AE398" s="65">
        <f t="shared" si="234"/>
        <v>0</v>
      </c>
      <c r="AF398" s="65">
        <f t="shared" si="235"/>
        <v>0</v>
      </c>
      <c r="AG398" s="65">
        <f t="shared" si="236"/>
        <v>0</v>
      </c>
      <c r="AH398" s="65">
        <f t="shared" si="237"/>
        <v>0</v>
      </c>
      <c r="AI398" s="65">
        <f t="shared" si="238"/>
        <v>0</v>
      </c>
      <c r="AJ398" s="65">
        <f t="shared" si="239"/>
        <v>0</v>
      </c>
      <c r="AK398" s="65">
        <f t="shared" si="240"/>
        <v>0</v>
      </c>
      <c r="AL398" s="65">
        <f t="shared" si="241"/>
        <v>0</v>
      </c>
      <c r="AM398" s="65">
        <f t="shared" si="242"/>
        <v>0</v>
      </c>
      <c r="AN398" s="65">
        <f t="shared" si="243"/>
        <v>0</v>
      </c>
      <c r="AO398" s="65">
        <f t="shared" si="244"/>
        <v>0</v>
      </c>
      <c r="AP398" s="65">
        <f t="shared" si="245"/>
        <v>0</v>
      </c>
      <c r="AQ398" s="65">
        <f t="shared" si="246"/>
        <v>0</v>
      </c>
      <c r="AR398" s="65">
        <f t="shared" si="247"/>
        <v>0</v>
      </c>
      <c r="AS398" s="65">
        <f t="shared" si="248"/>
        <v>0</v>
      </c>
      <c r="AT398" s="65">
        <f t="shared" si="249"/>
        <v>0</v>
      </c>
      <c r="AU398" s="65">
        <f t="shared" si="250"/>
        <v>0</v>
      </c>
      <c r="AV398" s="65">
        <f t="shared" si="251"/>
        <v>0</v>
      </c>
      <c r="AW398" s="65">
        <f t="shared" si="252"/>
        <v>0</v>
      </c>
      <c r="AX398" s="65">
        <f t="shared" si="253"/>
        <v>0</v>
      </c>
      <c r="AY398" s="65">
        <f t="shared" si="254"/>
        <v>0</v>
      </c>
      <c r="AZ398" s="65">
        <f t="shared" si="255"/>
        <v>0</v>
      </c>
      <c r="BA398" s="65">
        <f t="shared" si="256"/>
        <v>0</v>
      </c>
      <c r="BB398" s="65">
        <f t="shared" si="257"/>
        <v>0</v>
      </c>
      <c r="BC398" s="65">
        <f t="shared" si="258"/>
        <v>0</v>
      </c>
      <c r="BD398" s="65">
        <f t="shared" si="259"/>
        <v>0</v>
      </c>
      <c r="BE398" s="65">
        <f t="shared" si="260"/>
        <v>0</v>
      </c>
      <c r="BF398" s="65">
        <f t="shared" si="261"/>
        <v>0</v>
      </c>
      <c r="BG398" s="65">
        <f t="shared" si="262"/>
        <v>0</v>
      </c>
      <c r="BI398" s="371">
        <v>2143</v>
      </c>
      <c r="BJ398" s="342">
        <v>20.016186528920556</v>
      </c>
      <c r="BK398" s="342">
        <v>26.077457685947039</v>
      </c>
      <c r="BL398" s="342">
        <v>29.10809326446028</v>
      </c>
      <c r="BM398" s="342">
        <v>32.138728842973521</v>
      </c>
      <c r="BN398" s="342">
        <v>38.200000000000003</v>
      </c>
      <c r="BO398" s="342">
        <v>46.015849649849933</v>
      </c>
      <c r="BP398" s="342">
        <v>49.923774474774902</v>
      </c>
      <c r="BQ398" s="342">
        <v>53.831699299699864</v>
      </c>
      <c r="BR398" s="342">
        <v>61.647548949549801</v>
      </c>
      <c r="BS398" s="65"/>
      <c r="BT398" s="371">
        <v>2143</v>
      </c>
      <c r="BU398" s="342">
        <v>128.20210090038586</v>
      </c>
      <c r="BV398" s="342">
        <v>134.90140060025723</v>
      </c>
      <c r="BW398" s="342">
        <v>138.25105045019296</v>
      </c>
      <c r="BX398" s="342">
        <v>141.60070030012864</v>
      </c>
      <c r="BY398" s="342">
        <v>148.30000000000001</v>
      </c>
      <c r="BZ398" s="342">
        <v>153.77641165941867</v>
      </c>
      <c r="CA398" s="342">
        <v>156.514617489128</v>
      </c>
      <c r="CB398" s="342">
        <v>159.25282331883733</v>
      </c>
      <c r="CC398" s="342">
        <v>164.72923497825596</v>
      </c>
      <c r="CE398" s="385">
        <v>114.25</v>
      </c>
      <c r="CF398" s="342">
        <v>15.45343055186917</v>
      </c>
      <c r="CG398" s="342">
        <v>16.902287034579448</v>
      </c>
      <c r="CH398" s="342">
        <v>17.626715275934586</v>
      </c>
      <c r="CI398" s="342">
        <v>18.351143517289721</v>
      </c>
      <c r="CJ398" s="342">
        <v>19.8</v>
      </c>
      <c r="CK398" s="342">
        <v>22.205899296977616</v>
      </c>
      <c r="CL398" s="342">
        <v>23.408848945466424</v>
      </c>
      <c r="CM398" s="342">
        <v>24.611798593955228</v>
      </c>
      <c r="CN398" s="342">
        <v>27.017697890932844</v>
      </c>
      <c r="CO398" s="342">
        <v>14.94929306437453</v>
      </c>
      <c r="CP398" s="342">
        <v>16.491195376249685</v>
      </c>
      <c r="CQ398" s="342">
        <v>17.262146532187266</v>
      </c>
      <c r="CR398" s="342">
        <v>18.033097688124844</v>
      </c>
      <c r="CS398" s="342">
        <v>19.574999999999999</v>
      </c>
      <c r="CT398" s="342">
        <v>22.100529648761032</v>
      </c>
      <c r="CU398" s="342">
        <v>23.363294473141551</v>
      </c>
      <c r="CV398" s="342">
        <v>24.626059297522069</v>
      </c>
      <c r="CW398" s="342">
        <v>27.151588946283098</v>
      </c>
      <c r="CY398" s="101">
        <f t="shared" si="263"/>
        <v>0</v>
      </c>
      <c r="CZ398" s="101"/>
      <c r="DA398" s="101"/>
      <c r="DB398" s="311"/>
      <c r="DC398" s="311"/>
      <c r="DD398" s="311"/>
      <c r="DE398" s="311"/>
      <c r="DF398" s="311"/>
      <c r="DP398" s="311"/>
      <c r="DQ398" s="311"/>
      <c r="DR398" s="311"/>
      <c r="DS398" s="311"/>
      <c r="DT398" s="311"/>
      <c r="DU398" s="311"/>
      <c r="DV398" s="311"/>
      <c r="DW398" s="311"/>
      <c r="DX398" s="101"/>
      <c r="DY398" s="101"/>
      <c r="DZ398" s="101"/>
      <c r="EA398" s="101"/>
      <c r="EB398" s="101"/>
      <c r="EC398" s="101"/>
      <c r="ED398" s="101"/>
      <c r="EE398" s="311"/>
      <c r="EF398" s="101"/>
      <c r="EG398" s="101"/>
      <c r="EH398" s="101"/>
      <c r="EI398" s="101"/>
      <c r="EJ398" s="105"/>
      <c r="EK398" s="105"/>
      <c r="EL398" s="69"/>
      <c r="EM398" s="68"/>
      <c r="EN398" s="68"/>
      <c r="EO398" s="68"/>
      <c r="EP398" s="68"/>
      <c r="EQ398" s="68"/>
      <c r="ER398" s="68"/>
      <c r="ES398" s="15"/>
      <c r="ET398" s="15"/>
      <c r="EU398" s="105"/>
      <c r="EV398" s="105"/>
      <c r="EW398" s="105"/>
      <c r="EX398" s="105"/>
      <c r="EY398" s="105"/>
      <c r="EZ398" s="105"/>
      <c r="FA398" s="67"/>
      <c r="FB398" s="105"/>
      <c r="FC398" s="105"/>
      <c r="FD398" s="105"/>
      <c r="FE398" s="105"/>
      <c r="FF398" s="105"/>
      <c r="FG398" s="105"/>
      <c r="FH398" s="67"/>
      <c r="FI398" s="67"/>
      <c r="FJ398" s="67"/>
      <c r="FK398" s="67"/>
      <c r="FL398" s="67"/>
      <c r="FM398" s="67"/>
      <c r="FN398" s="67"/>
    </row>
    <row r="399" spans="2:170" ht="22.5" customHeight="1" x14ac:dyDescent="0.45">
      <c r="B399" s="133" t="str">
        <f>IF(Data!B398&lt;&gt;"",Data!B398,"")</f>
        <v/>
      </c>
      <c r="C399" s="158" t="str">
        <f>IF(Data!C398&lt;&gt;"",Data!C398,"")</f>
        <v/>
      </c>
      <c r="D399" s="106" t="str">
        <f>IF(Data!D398&lt;&gt;"",Data!D398,"")</f>
        <v/>
      </c>
      <c r="E399" s="140">
        <f>IF(AND(I399=1,Data!T398=0),0,IF(I399=999,999,Data!T398))</f>
        <v>999</v>
      </c>
      <c r="F399" s="140" t="str">
        <f t="shared" si="220"/>
        <v/>
      </c>
      <c r="G399" s="140" t="str">
        <f>IF(Data!K398&lt;&gt;"",Data!K398,"")</f>
        <v/>
      </c>
      <c r="H399" s="141" t="str">
        <f>IF(Data!L398&lt;&gt;"",Data!L398,"")</f>
        <v/>
      </c>
      <c r="I399" s="63">
        <f>IF(Data!M398&lt;&gt;"",Data!M398,"")</f>
        <v>999</v>
      </c>
      <c r="J399" s="63">
        <f t="shared" si="221"/>
        <v>0</v>
      </c>
      <c r="L399" s="64" t="str">
        <f t="shared" si="222"/>
        <v/>
      </c>
      <c r="M399" s="74"/>
      <c r="N399" s="63">
        <f t="shared" si="223"/>
        <v>0</v>
      </c>
      <c r="P399" s="64" t="str">
        <f t="shared" si="224"/>
        <v/>
      </c>
      <c r="R399" s="63">
        <f t="shared" si="225"/>
        <v>0</v>
      </c>
      <c r="S399" s="64" t="str">
        <f t="shared" si="226"/>
        <v/>
      </c>
      <c r="W399" s="310">
        <f t="shared" si="227"/>
        <v>999</v>
      </c>
      <c r="Y399" s="65">
        <f t="shared" si="228"/>
        <v>0</v>
      </c>
      <c r="Z399" s="65">
        <f t="shared" si="229"/>
        <v>0</v>
      </c>
      <c r="AA399" s="65">
        <f t="shared" si="230"/>
        <v>0</v>
      </c>
      <c r="AB399" s="65">
        <f t="shared" si="231"/>
        <v>0</v>
      </c>
      <c r="AC399" s="65">
        <f t="shared" si="232"/>
        <v>0</v>
      </c>
      <c r="AD399" s="65">
        <f t="shared" si="233"/>
        <v>0</v>
      </c>
      <c r="AE399" s="65">
        <f t="shared" si="234"/>
        <v>0</v>
      </c>
      <c r="AF399" s="65">
        <f t="shared" si="235"/>
        <v>0</v>
      </c>
      <c r="AG399" s="65">
        <f t="shared" si="236"/>
        <v>0</v>
      </c>
      <c r="AH399" s="65">
        <f t="shared" si="237"/>
        <v>0</v>
      </c>
      <c r="AI399" s="65">
        <f t="shared" si="238"/>
        <v>0</v>
      </c>
      <c r="AJ399" s="65">
        <f t="shared" si="239"/>
        <v>0</v>
      </c>
      <c r="AK399" s="65">
        <f t="shared" si="240"/>
        <v>0</v>
      </c>
      <c r="AL399" s="65">
        <f t="shared" si="241"/>
        <v>0</v>
      </c>
      <c r="AM399" s="65">
        <f t="shared" si="242"/>
        <v>0</v>
      </c>
      <c r="AN399" s="65">
        <f t="shared" si="243"/>
        <v>0</v>
      </c>
      <c r="AO399" s="65">
        <f t="shared" si="244"/>
        <v>0</v>
      </c>
      <c r="AP399" s="65">
        <f t="shared" si="245"/>
        <v>0</v>
      </c>
      <c r="AQ399" s="65">
        <f t="shared" si="246"/>
        <v>0</v>
      </c>
      <c r="AR399" s="65">
        <f t="shared" si="247"/>
        <v>0</v>
      </c>
      <c r="AS399" s="65">
        <f t="shared" si="248"/>
        <v>0</v>
      </c>
      <c r="AT399" s="65">
        <f t="shared" si="249"/>
        <v>0</v>
      </c>
      <c r="AU399" s="65">
        <f t="shared" si="250"/>
        <v>0</v>
      </c>
      <c r="AV399" s="65">
        <f t="shared" si="251"/>
        <v>0</v>
      </c>
      <c r="AW399" s="65">
        <f t="shared" si="252"/>
        <v>0</v>
      </c>
      <c r="AX399" s="65">
        <f t="shared" si="253"/>
        <v>0</v>
      </c>
      <c r="AY399" s="65">
        <f t="shared" si="254"/>
        <v>0</v>
      </c>
      <c r="AZ399" s="65">
        <f t="shared" si="255"/>
        <v>0</v>
      </c>
      <c r="BA399" s="65">
        <f t="shared" si="256"/>
        <v>0</v>
      </c>
      <c r="BB399" s="65">
        <f t="shared" si="257"/>
        <v>0</v>
      </c>
      <c r="BC399" s="65">
        <f t="shared" si="258"/>
        <v>0</v>
      </c>
      <c r="BD399" s="65">
        <f t="shared" si="259"/>
        <v>0</v>
      </c>
      <c r="BE399" s="65">
        <f t="shared" si="260"/>
        <v>0</v>
      </c>
      <c r="BF399" s="65">
        <f t="shared" si="261"/>
        <v>0</v>
      </c>
      <c r="BG399" s="65">
        <f t="shared" si="262"/>
        <v>0</v>
      </c>
      <c r="BI399" s="371">
        <v>2144</v>
      </c>
      <c r="BJ399" s="342">
        <v>20.256679393209335</v>
      </c>
      <c r="BK399" s="342">
        <v>26.371119595472891</v>
      </c>
      <c r="BL399" s="342">
        <v>29.428339696604674</v>
      </c>
      <c r="BM399" s="342">
        <v>32.48555979773645</v>
      </c>
      <c r="BN399" s="342">
        <v>38.6</v>
      </c>
      <c r="BO399" s="342">
        <v>46.309511559375785</v>
      </c>
      <c r="BP399" s="342">
        <v>50.164267339063677</v>
      </c>
      <c r="BQ399" s="342">
        <v>54.019023118751576</v>
      </c>
      <c r="BR399" s="342">
        <v>61.72853467812736</v>
      </c>
      <c r="BS399" s="65"/>
      <c r="BT399" s="371">
        <v>2144</v>
      </c>
      <c r="BU399" s="342">
        <v>128.70210090038586</v>
      </c>
      <c r="BV399" s="342">
        <v>135.40140060025723</v>
      </c>
      <c r="BW399" s="342">
        <v>138.75105045019296</v>
      </c>
      <c r="BX399" s="342">
        <v>142.10070030012864</v>
      </c>
      <c r="BY399" s="342">
        <v>148.80000000000001</v>
      </c>
      <c r="BZ399" s="342">
        <v>154.17007356894453</v>
      </c>
      <c r="CA399" s="342">
        <v>156.85511035341679</v>
      </c>
      <c r="CB399" s="342">
        <v>159.54014713788902</v>
      </c>
      <c r="CC399" s="342">
        <v>164.91022070683354</v>
      </c>
      <c r="CE399" s="385">
        <v>114.5</v>
      </c>
      <c r="CF399" s="342">
        <v>15.513553767941364</v>
      </c>
      <c r="CG399" s="342">
        <v>16.975702511960911</v>
      </c>
      <c r="CH399" s="342">
        <v>17.706776883970683</v>
      </c>
      <c r="CI399" s="342">
        <v>18.437851255980455</v>
      </c>
      <c r="CJ399" s="342">
        <v>19.899999999999999</v>
      </c>
      <c r="CK399" s="342">
        <v>22.319191558286885</v>
      </c>
      <c r="CL399" s="342">
        <v>23.52878733743033</v>
      </c>
      <c r="CM399" s="342">
        <v>24.738383116573768</v>
      </c>
      <c r="CN399" s="342">
        <v>27.157574674860651</v>
      </c>
      <c r="CO399" s="342">
        <v>15.024293064374529</v>
      </c>
      <c r="CP399" s="342">
        <v>16.566195376249684</v>
      </c>
      <c r="CQ399" s="342">
        <v>17.337146532187262</v>
      </c>
      <c r="CR399" s="342">
        <v>18.108097688124843</v>
      </c>
      <c r="CS399" s="342">
        <v>19.649999999999999</v>
      </c>
      <c r="CT399" s="342">
        <v>22.20211417137957</v>
      </c>
      <c r="CU399" s="342">
        <v>23.478171257069356</v>
      </c>
      <c r="CV399" s="342">
        <v>24.754228342759141</v>
      </c>
      <c r="CW399" s="342">
        <v>27.306342514138713</v>
      </c>
      <c r="CY399" s="101">
        <f t="shared" si="263"/>
        <v>0</v>
      </c>
      <c r="CZ399" s="101"/>
      <c r="DA399" s="101"/>
      <c r="DB399" s="311"/>
      <c r="DC399" s="311"/>
      <c r="DD399" s="311"/>
      <c r="DE399" s="311"/>
      <c r="DF399" s="311"/>
      <c r="DP399" s="311"/>
      <c r="DQ399" s="311"/>
      <c r="DR399" s="311"/>
      <c r="DS399" s="311"/>
      <c r="DT399" s="311"/>
      <c r="DU399" s="311"/>
      <c r="DV399" s="311"/>
      <c r="DW399" s="311"/>
      <c r="DX399" s="101"/>
      <c r="DY399" s="101"/>
      <c r="DZ399" s="101"/>
      <c r="EA399" s="101"/>
      <c r="EB399" s="101"/>
      <c r="EC399" s="101"/>
      <c r="ED399" s="101"/>
      <c r="EE399" s="311"/>
      <c r="EF399" s="101"/>
      <c r="EG399" s="101"/>
      <c r="EH399" s="101"/>
      <c r="EI399" s="101"/>
      <c r="EJ399" s="105"/>
      <c r="EK399" s="105"/>
      <c r="EL399" s="69"/>
      <c r="EM399" s="68"/>
      <c r="EN399" s="68"/>
      <c r="EO399" s="68"/>
      <c r="EP399" s="68"/>
      <c r="EQ399" s="68"/>
      <c r="ER399" s="68"/>
      <c r="ES399" s="15"/>
      <c r="ET399" s="15"/>
      <c r="EU399" s="105"/>
      <c r="EV399" s="105"/>
      <c r="EW399" s="105"/>
      <c r="EX399" s="105"/>
      <c r="EY399" s="105"/>
      <c r="EZ399" s="105"/>
      <c r="FA399" s="67"/>
      <c r="FB399" s="105"/>
      <c r="FC399" s="105"/>
      <c r="FD399" s="105"/>
      <c r="FE399" s="105"/>
      <c r="FF399" s="105"/>
      <c r="FG399" s="105"/>
      <c r="FH399" s="67"/>
      <c r="FI399" s="67"/>
      <c r="FJ399" s="67"/>
      <c r="FK399" s="67"/>
      <c r="FL399" s="67"/>
      <c r="FM399" s="67"/>
      <c r="FN399" s="67"/>
    </row>
    <row r="400" spans="2:170" ht="22.5" customHeight="1" x14ac:dyDescent="0.45">
      <c r="B400" s="133" t="str">
        <f>IF(Data!B399&lt;&gt;"",Data!B399,"")</f>
        <v/>
      </c>
      <c r="C400" s="158" t="str">
        <f>IF(Data!C399&lt;&gt;"",Data!C399,"")</f>
        <v/>
      </c>
      <c r="D400" s="106" t="str">
        <f>IF(Data!D399&lt;&gt;"",Data!D399,"")</f>
        <v/>
      </c>
      <c r="E400" s="140">
        <f>IF(AND(I400=1,Data!T399=0),0,IF(I400=999,999,Data!T399))</f>
        <v>999</v>
      </c>
      <c r="F400" s="140" t="str">
        <f t="shared" ref="F400:F463" si="264">IF(D400 = "","",IF(E400=999,999,E400/12))</f>
        <v/>
      </c>
      <c r="G400" s="140" t="str">
        <f>IF(Data!K399&lt;&gt;"",Data!K399,"")</f>
        <v/>
      </c>
      <c r="H400" s="141" t="str">
        <f>IF(Data!L399&lt;&gt;"",Data!L399,"")</f>
        <v/>
      </c>
      <c r="I400" s="63">
        <f>IF(Data!M399&lt;&gt;"",Data!M399,"")</f>
        <v>999</v>
      </c>
      <c r="J400" s="63">
        <f t="shared" ref="J400:J463" si="265">IF(OR(OR(OR(D400=0,I400=0),G400=0),Y400=0),0,ROUND(G400*100/Y400,0))</f>
        <v>0</v>
      </c>
      <c r="L400" s="64" t="str">
        <f t="shared" ref="L400:L463" si="266">IF(D400 = "","",IF(OR(OR(OR(OR(OR(D400=0),D400&gt;2),I400=999),G400=0),J400=0),"ไม่ทราบค่า",IF(OR(G400&lt;AD400,J400&gt;200),"*** ตรวจสอบข้อมูล ***",IF(G400&gt;AH400,"น้ำหนักมากกว่าเกณฑ์",IF(G400&gt;AG400,"น้ำหนักค่อนข้างมาก",IF(G400&gt;=AF400,"น้ำหนักตามเกณฑ์",IF(G400&gt;=AE400,"น้ำหนักค่อนข้างน้อย","น้ำหนักน้อยกว่าเกณฑ์")))))))</f>
        <v/>
      </c>
      <c r="M400" s="74"/>
      <c r="N400" s="63">
        <f t="shared" ref="N400:N463" si="267">IF(OR(OR(OR(D400=0,I400=0),H400=0),Z400=0),0,ROUND(H400*100/Z400,0))</f>
        <v>0</v>
      </c>
      <c r="P400" s="64" t="str">
        <f t="shared" ref="P400:P463" si="268">IF(D400 = "","",IF(OR(OR(OR(OR(OR(D400=0),D400&gt;2),H400=0),I400=999),N400=0),"ไม่ทราบค่า",IF(OR(H400&lt;AJ400,N400&gt;120),"*** ตรวจสอบข้อมูล ***",IF(H400&gt;AN400,"สูงกว่าเกณฑ์",IF(H400&gt;AM400,"ค่อนข้างสูง",IF(H400&gt;=AL400,"ส่วนสูงตามเกณฑ์",IF(H400&gt;=AK400,"ค่อนข้างเตี้ย","เตี้ย")))))))</f>
        <v/>
      </c>
      <c r="R400" s="63">
        <f t="shared" ref="R400:R463" si="269">IF(OR(OR(OR(OR(OR(D400=0,G400=0),H400=0),H400&lt;49),AA400=999),AA400=0),0,ROUND(G400*100/AA400,0))</f>
        <v>0</v>
      </c>
      <c r="S400" s="64" t="str">
        <f t="shared" ref="S400:S463" si="270">IF(D400 = "","",IF(OR(OR(OR(OR(OR(OR(D400=0,D400&gt;2),G400=0),H400=0),H400&lt;49),R400=0),AA400=0),"ไม่ทราบค่า",IF(AND(OR(G400&lt;AP400,G400&gt;AU400),E400=999),"*** ตรวจสอบข้อมูล ***",IF(G400&gt;AU400,"อ้วน",IF(G400&gt;AT400,"เริ่มอ้วน",IF(G400&gt;AS400,"ท้วม",IF(G400&gt;=AR400,"สมส่วน",IF(G400&gt;=AQ400,"ค่อนข้างผอม","ผอม"))))))))</f>
        <v/>
      </c>
      <c r="W400" s="310">
        <f t="shared" ref="W400:W463" si="271">ROUND(E400+(D400*1000),0)</f>
        <v>999</v>
      </c>
      <c r="Y400" s="65">
        <f t="shared" ref="Y400:Y463" si="272">IF(OR(OR(OR(OR(D400=0,D400&gt;2),W400=0),AND(D400=1,W400&gt;1239),AND(D400=2,W400&gt;2239))),0,VLOOKUP($W400,$BI$15:$BR$494,6))</f>
        <v>0</v>
      </c>
      <c r="Z400" s="65">
        <f t="shared" ref="Z400:Z463" si="273">IF(OR(OR(OR(OR(D400=0,D400&gt;2),W400=0),AND(D400=1,W400&gt;1239),AND(D400=2,W400&gt;2239))),0,VLOOKUP($W400,$BT$15:$CC$494,6))</f>
        <v>0</v>
      </c>
      <c r="AA400" s="65">
        <f t="shared" ref="AA400:AA463" si="274">IF(AC400&gt;0,AC400,AB400)</f>
        <v>0</v>
      </c>
      <c r="AB400" s="65">
        <f t="shared" ref="AB400:AB463" si="275">IF(OR(OR(OR(D400=0,H400=0),G400=0),H400&lt;49),0,IF(AND(D400=1,E400=999,H400&lt;85),VLOOKUP($H400,$CE$15:$CN$219,6),IF(AND(D400=2,E400=999,H400&lt;85),VLOOKUP($H400,$CE$15:$CW$219,15),IF(AND(D400=1,E400=999,H400&gt;=85,H400&lt;=180),VLOOKUP($H400,$CE$221:$CN$661,6),IF(AND(D400=2,E400=999,H400&gt;=85,H400&lt;=170),VLOOKUP($H400,$CE$221:$CW$621,15),0)))))</f>
        <v>0</v>
      </c>
      <c r="AC400" s="65">
        <f t="shared" ref="AC400:AC463" si="276">IF(OR(OR(OR(OR(D400=0,H400=0),G400=0),H400&lt;49),E400=999),0,IF(AND(D400=1,E400&lt;24,H400&lt;=100),VLOOKUP($H400,$CE$15:$CN$219,6),IF(AND(D400=2,E400&lt;24,H400&lt;=100),VLOOKUP($H400,$CE$15:$CW$219,15),IF(AND(D400=1,E400&gt;=24,H400&gt;=70,H400&lt;=180),VLOOKUP($H400,$CE$221:$CN$661,6),IF(AND(D400=2,E400&gt;=24,H400&gt;=70,H400&lt;=170),VLOOKUP($H400,$CE$221:$CW$621,15),0)))))</f>
        <v>0</v>
      </c>
      <c r="AD400" s="65">
        <f t="shared" ref="AD400:AD463" si="277">IF(OR(OR(OR(OR(D400=0,D400&gt;2),W400=0),AND(D400=1,W400&gt;1239),AND(D400=2,W400&gt;2239))),0,VLOOKUP($W400,$BI$15:$BR$494,2))</f>
        <v>0</v>
      </c>
      <c r="AE400" s="65">
        <f t="shared" ref="AE400:AE463" si="278">IF(OR(OR(OR(OR(D400=0,D400&gt;2),W400=0),AND(D400=1,W400&gt;1239),AND(D400=2,W400&gt;2239))),0,VLOOKUP($W400,$BI$15:$BR$494,3))</f>
        <v>0</v>
      </c>
      <c r="AF400" s="65">
        <f t="shared" ref="AF400:AF463" si="279">IF(OR(OR(OR(OR(D400=0,D400&gt;2),W400=0),AND(D400=1,W400&gt;1239),AND(D400=2,W400&gt;2239))),0,VLOOKUP($W400,$BI$15:$BR$494,4))</f>
        <v>0</v>
      </c>
      <c r="AG400" s="65">
        <f t="shared" ref="AG400:AG463" si="280">IF(OR(OR(OR(OR(D400=0,D400&gt;2),W400=0),AND(D400=1,W400&gt;1239),AND(D400=2,W400&gt;2239))),0,VLOOKUP($W400,$BI$15:$BR$494,8))</f>
        <v>0</v>
      </c>
      <c r="AH400" s="65">
        <f t="shared" ref="AH400:AH463" si="281">IF(OR(OR(OR(OR(D400=0,D400&gt;2),W400=0),AND(D400=1,W400&gt;1239),AND(D400=2,W400&gt;2239))),0,VLOOKUP($W400,$BI$15:$BR$494,9))</f>
        <v>0</v>
      </c>
      <c r="AI400" s="65">
        <f t="shared" ref="AI400:AI463" si="282">IF(OR(OR(OR(OR(D400=0,D400&gt;2),W400=0),AND(D400=1,W400&gt;1239),AND(D400=2,W400&gt;2239))),0,VLOOKUP($W400,$BI$15:$BR$494,10))</f>
        <v>0</v>
      </c>
      <c r="AJ400" s="65">
        <f t="shared" ref="AJ400:AJ463" si="283">IF(OR(OR(OR(OR(D400=0,D400&gt;2),W400=0),AND(D400=1,W400&gt;1239),AND(D400=2,W400&gt;2239))),0,VLOOKUP($W400,$BT$15:$CC$494,2))</f>
        <v>0</v>
      </c>
      <c r="AK400" s="65">
        <f t="shared" ref="AK400:AK463" si="284">IF(OR(OR(OR(OR(D400=0,D400&gt;2),W400=0),AND(D400=1,W400&gt;1239),AND(D400=2,W400&gt;2239))),0,VLOOKUP($W400,$BT$15:$CC$494,3))</f>
        <v>0</v>
      </c>
      <c r="AL400" s="65">
        <f t="shared" ref="AL400:AL463" si="285">IF(OR(OR(OR(OR(D400=0,D400&gt;2),W400=0),AND(D400=1,W400&gt;1239),AND(D400=2,W400&gt;2239))),0,VLOOKUP($W400,$BT$15:$CC$494,4))</f>
        <v>0</v>
      </c>
      <c r="AM400" s="65">
        <f t="shared" ref="AM400:AM463" si="286">IF(OR(OR(OR(OR(D400=0,D400&gt;2),W400=0),AND(D400=1,W400&gt;1239),AND(D400=2,W400&gt;2239))),0,VLOOKUP($W400,$BT$15:$CC$494,8))</f>
        <v>0</v>
      </c>
      <c r="AN400" s="65">
        <f t="shared" ref="AN400:AN463" si="287">IF(OR(OR(OR(OR(D400=0,D400&gt;2),W400=0),AND(D400=1,W400&gt;1239),AND(D400=2,W400&gt;2239))),0,VLOOKUP($W400,$BT$15:$CC$494,9))</f>
        <v>0</v>
      </c>
      <c r="AO400" s="65">
        <f t="shared" ref="AO400:AO463" si="288">IF(OR(OR(OR(OR(D400=0,D400&gt;2),W400=0),AND(D400=1,W400&gt;1239),AND(D400=2,W400&gt;2239))),0,VLOOKUP($W400,$BT$15:$CC$494,10))</f>
        <v>0</v>
      </c>
      <c r="AP400" s="65">
        <f t="shared" ref="AP400:AP463" si="289">IF(AW400&gt;0,AW400,AV400)</f>
        <v>0</v>
      </c>
      <c r="AQ400" s="65">
        <f t="shared" ref="AQ400:AQ463" si="290">IF(AY400&gt;0,AY400,AX400)</f>
        <v>0</v>
      </c>
      <c r="AR400" s="65">
        <f t="shared" ref="AR400:AR463" si="291">IF(BA400&gt;0,BA400,AZ400)</f>
        <v>0</v>
      </c>
      <c r="AS400" s="65">
        <f t="shared" ref="AS400:AS463" si="292">IF(BC400&gt;0,BC400,BB400)</f>
        <v>0</v>
      </c>
      <c r="AT400" s="65">
        <f t="shared" ref="AT400:AT463" si="293">IF(BE400&gt;0,BE400,BD400)</f>
        <v>0</v>
      </c>
      <c r="AU400" s="65">
        <f t="shared" ref="AU400:AU463" si="294">IF(BG400&gt;0,BG400,BF400)</f>
        <v>0</v>
      </c>
      <c r="AV400" s="65">
        <f t="shared" ref="AV400:AV463" si="295">IF(OR(OR(OR(D400=0,H400=0),G400=0),H400&lt;49),0,IF(AND(D400=1,E400=999,H400&lt;85),VLOOKUP($H400,$CE$15:$CN$219,2),IF(AND(D400=2,E400=999,H400&lt;85),VLOOKUP($H400,$CE$15:$CW$219,11),IF(AND(D400=1,E400=999,H400&gt;=85,H400&lt;=180),VLOOKUP($H400,$CE$221:$CN$661,2),IF(AND(D400=2,E400=999,H400&gt;=85,H400&lt;=170),VLOOKUP($H400,$CE$221:$CW$621,11),0)))))</f>
        <v>0</v>
      </c>
      <c r="AW400" s="65">
        <f t="shared" ref="AW400:AW463" si="296">IF(OR(OR(OR(OR(D400=0,H400=0),G400=0),H400&lt;49),E400=999),0,IF(AND(D400=1,E400&lt;24,H400&lt;=100),VLOOKUP($H400,$CE$15:$CN$219,2),IF(AND(D400=2,E400&lt;24,H400&lt;=100),VLOOKUP($H400,$CE$15:$CW$219,11),IF(AND(D400=1,E400&gt;=24,H400&gt;=70,H400&lt;=180),VLOOKUP($H400,$CE$221:$CN$661,2),IF(AND(D400=2,E400&gt;=24,H400&gt;=70,H400&lt;=170),VLOOKUP($H400,$CE$221:$CW$621,11),0)))))</f>
        <v>0</v>
      </c>
      <c r="AX400" s="65">
        <f t="shared" ref="AX400:AX463" si="297">IF(OR(OR(OR(D400=0,H400=0),G400=0),H400&lt;49),0,IF(AND(D400=1,E400=999,H400&lt;85),VLOOKUP($H400,$CE$15:$CN$219,3),IF(AND(D400=2,E400=999,H400&lt;85),VLOOKUP($H400,$CE$15:$CW$219,12),IF(AND(D400=1,E400=999,H400&gt;=85,H400&lt;=180),VLOOKUP($H400,$CE$221:$CN$661,3),IF(AND(D400=2,E400=999,H400&gt;=85,H400&lt;=170),VLOOKUP($H400,$CE$221:$CW$621,12),0)))))</f>
        <v>0</v>
      </c>
      <c r="AY400" s="65">
        <f t="shared" ref="AY400:AY463" si="298">IF(OR(OR(OR(OR(D400=0,H400=0),G400=0),H400&lt;49),E400=999),0,IF(AND(D400=1,E400&lt;24,H400&lt;=100),VLOOKUP($H400,$CE$15:$CN$219,3),IF(AND(D400=2,E400&lt;24,H400&lt;=100),VLOOKUP($H400,$CE$15:$CW$219,12),IF(AND(D400=1,E400&gt;=24,H400&gt;=70,H400&lt;=180),VLOOKUP($H400,$CE$221:$CN$661,3),IF(AND(D400=2,E400&gt;=24,H400&gt;=70,H400&lt;=170),VLOOKUP($H400,$CE$221:$CW$621,12),0)))))</f>
        <v>0</v>
      </c>
      <c r="AZ400" s="65">
        <f t="shared" ref="AZ400:AZ463" si="299">IF(OR(OR(OR(D400=0,H400=0),G400=0),H400&lt;49),0,IF(AND(D400=1,E400=999,H400&lt;85),VLOOKUP($H400,$CE$15:$CN$219,4),IF(AND(D400=2,E400=999,H400&lt;85),VLOOKUP($H400,$CE$15:$CW$219,13),IF(AND(D400=1,E400=999,H400&gt;=85,H400&lt;=180),VLOOKUP($H400,$CE$221:$CN$661,4),IF(AND(D400=2,E400=999,H400&gt;=85,H400&lt;=170),VLOOKUP($H400,$CE$221:$CW$621,13 ),0)))))</f>
        <v>0</v>
      </c>
      <c r="BA400" s="65">
        <f t="shared" ref="BA400:BA463" si="300">IF(OR(OR(OR(OR(D400=0,H400=0),G400=0),H400&lt;49),E400=999),0,IF(AND(D400=1,E400&lt;24,H400&lt;=100),VLOOKUP($H400,$CE$15:$CN$219,4),IF(AND(D400=2,E400&lt;24,H400&lt;=100),VLOOKUP($H400,$CE$15:$CW$219,13),IF(AND(D400=1,E400&gt;=24,H400&gt;=70,H400&lt;=180),VLOOKUP($H400,$CE$221:$CN$661,4),IF(AND(D400=2,E400&gt;=24,H400&gt;=70,H400&lt;=170),VLOOKUP($H400,$CE$221:$CW$621,13 ),"0")))))</f>
        <v>0</v>
      </c>
      <c r="BB400" s="65">
        <f t="shared" ref="BB400:BB463" si="301">IF(OR(OR(OR(D400=0,H400=0),G400=0),H400&lt;49),0,IF(AND(D400=1,E400=999,H400&lt;85),VLOOKUP($H400,$CE$15:$CN$219,8),IF(AND(D400=2,E400=999,H400&lt;85),VLOOKUP($H400,$CE$15:$CW$219,17),IF(AND(D400=1,E400=999,H400&gt;=85,H400&lt;=180),VLOOKUP($H400,$CE$221:$CN$661,8),IF(AND(D400=2,E400=999,H400&gt;=85,H400&lt;=170),VLOOKUP($H400,$CE$221:$CW$621,17 ),0)))))</f>
        <v>0</v>
      </c>
      <c r="BC400" s="65">
        <f t="shared" ref="BC400:BC463" si="302">IF(OR(OR(OR(OR(D400=0,H400=0),G400=0),H400&lt;49),E400=999),0,IF(AND(D400=1,E400&lt;24,H400&lt;=100),VLOOKUP($H400,$CE$15:$CN$219,8),IF(AND(D400=2,E400&lt;24,H400&lt;=100),VLOOKUP($H400,$CE$15:$CW$219,17),IF(AND(D400=1,E400&gt;=24,H400&gt;=70,H400&lt;=180),VLOOKUP($H400,$CE$221:$CN$661,8),IF(AND(D400=2,E400&gt;=24,H400&gt;=70,H400&lt;=170),VLOOKUP($H400,$CE$221:$CW$621,17 ),0)))))</f>
        <v>0</v>
      </c>
      <c r="BD400" s="65">
        <f t="shared" ref="BD400:BD463" si="303">IF(OR(OR(OR(D400=0,H400=0),G400=0),H400&lt;49),0,IF(AND(D400=1,E400=999,H400&lt;85),VLOOKUP($H400,$CE$15:$CN$219,9),IF(AND(D400=2,E400=999,H400&lt;85),VLOOKUP($H400,$CE$15:$CW$219,18),IF(AND(D400=1,E400=999,H400&gt;=85,H400&lt;=180),VLOOKUP($H400,$CE$221:$CN$661,9),IF(AND(D400=2,E400=999,H400&gt;=85,H400&lt;=170),VLOOKUP($H400,$CE$221:$CW$621,18),0)))))</f>
        <v>0</v>
      </c>
      <c r="BE400" s="65">
        <f t="shared" ref="BE400:BE463" si="304">IF(OR(OR(OR(OR(D400=0,H400=0),H400&lt;49),G400=0),E400=999),0,IF(AND(D400=1,E400&lt;24,H400&lt;=100),VLOOKUP($H400,$CE$15:$CN$219,9),IF(AND(D400=2,E400&lt;24,H400&lt;=100),VLOOKUP($H400,$CE$15:$CW$219,18),IF(AND(D400=1,E400&gt;=24,H400&gt;=70,H400&lt;=180),VLOOKUP($H400,$CE$221:$CN$661,9),IF(AND(D400=2,E400&gt;=24,H400&gt;=70,H400&lt;=170),VLOOKUP($H400,$CE$221:$CW$621,18),0)))))</f>
        <v>0</v>
      </c>
      <c r="BF400" s="65">
        <f t="shared" ref="BF400:BF463" si="305">IF(OR(OR(OR(D400=0,H400=0),G400=0),H400&lt;49),0,IF(AND(D400=1,E400=999,H400&lt;85),VLOOKUP($H400,$CE$15:$CN$219,10),IF(AND(D400=2,E400=999,H400&lt;85),VLOOKUP($H400,$CE$15:$CW$219,19),IF(AND(D400=1,E400=999,H400&gt;=85,H400&lt;=180),VLOOKUP($H400,$CE$221:$CN$661,10),IF(AND(D400=2,E400=999,H400&gt;=85,H400&lt;=170),VLOOKUP($H400,$CE$221:$CW$621,19),0)))))</f>
        <v>0</v>
      </c>
      <c r="BG400" s="65">
        <f t="shared" ref="BG400:BG463" si="306">IF(OR(OR(OR(OR(D400=0,H400=0),G400=0),H400&lt;49),E400=999),0,IF(AND(D400=1,E400&lt;24,H400&lt;=100),VLOOKUP($H400,$CE$15:$CN$219,10),IF(AND(D400=2,E400&lt;24,H400&lt;=100),VLOOKUP($H400,$CE$15:$CW$219,19),IF(AND(D400=1,E400&gt;=24,H400&gt;=70,H400&lt;=180),VLOOKUP($H400,$CE$221:$CN$661,10),IF(AND(D400=2,E400&gt;=24,H400&gt;=70,H400&lt;=170),VLOOKUP($H400,$CE$221:$CW$621,19),0)))))</f>
        <v>0</v>
      </c>
      <c r="BI400" s="371">
        <v>2145</v>
      </c>
      <c r="BJ400" s="342">
        <v>20.556679393209333</v>
      </c>
      <c r="BK400" s="342">
        <v>26.671119595472888</v>
      </c>
      <c r="BL400" s="342">
        <v>29.728339696604671</v>
      </c>
      <c r="BM400" s="342">
        <v>32.785559797736447</v>
      </c>
      <c r="BN400" s="342">
        <v>38.9</v>
      </c>
      <c r="BO400" s="342">
        <v>46.609511559375782</v>
      </c>
      <c r="BP400" s="342">
        <v>50.464267339063674</v>
      </c>
      <c r="BQ400" s="342">
        <v>54.319023118751574</v>
      </c>
      <c r="BR400" s="342">
        <v>62.028534678127357</v>
      </c>
      <c r="BS400" s="65"/>
      <c r="BT400" s="371">
        <v>2145</v>
      </c>
      <c r="BU400" s="342">
        <v>129.2616080360971</v>
      </c>
      <c r="BV400" s="342">
        <v>135.90773869073138</v>
      </c>
      <c r="BW400" s="342">
        <v>139.23080401804853</v>
      </c>
      <c r="BX400" s="342">
        <v>142.55386934536568</v>
      </c>
      <c r="BY400" s="342">
        <v>149.19999999999999</v>
      </c>
      <c r="BZ400" s="342">
        <v>154.51690452370744</v>
      </c>
      <c r="CA400" s="342">
        <v>157.17535678556118</v>
      </c>
      <c r="CB400" s="342">
        <v>159.83380904741486</v>
      </c>
      <c r="CC400" s="342">
        <v>165.15071357112231</v>
      </c>
      <c r="CE400" s="385">
        <v>114.75</v>
      </c>
      <c r="CF400" s="342">
        <v>15.573676984013558</v>
      </c>
      <c r="CG400" s="342">
        <v>17.049117989342371</v>
      </c>
      <c r="CH400" s="342">
        <v>17.78683849200678</v>
      </c>
      <c r="CI400" s="342">
        <v>18.524558994671189</v>
      </c>
      <c r="CJ400" s="342">
        <v>20</v>
      </c>
      <c r="CK400" s="342">
        <v>22.432483819596154</v>
      </c>
      <c r="CL400" s="342">
        <v>23.648725729394233</v>
      </c>
      <c r="CM400" s="342">
        <v>24.864967639192308</v>
      </c>
      <c r="CN400" s="342">
        <v>27.297451458788458</v>
      </c>
      <c r="CO400" s="342">
        <v>15.099293064374528</v>
      </c>
      <c r="CP400" s="342">
        <v>16.641195376249684</v>
      </c>
      <c r="CQ400" s="342">
        <v>17.412146532187261</v>
      </c>
      <c r="CR400" s="342">
        <v>18.183097688124843</v>
      </c>
      <c r="CS400" s="342">
        <v>19.725000000000001</v>
      </c>
      <c r="CT400" s="342">
        <v>22.303698693998108</v>
      </c>
      <c r="CU400" s="342">
        <v>23.593048040997161</v>
      </c>
      <c r="CV400" s="342">
        <v>24.882397387996214</v>
      </c>
      <c r="CW400" s="342">
        <v>27.461096081994324</v>
      </c>
      <c r="CY400" s="101">
        <f t="shared" ref="CY400:CY463" si="307">IF(OR(D400=1,D400=2),1,0)</f>
        <v>0</v>
      </c>
      <c r="CZ400" s="101"/>
      <c r="DA400" s="101"/>
      <c r="DB400" s="311"/>
      <c r="DC400" s="311"/>
      <c r="DD400" s="311"/>
      <c r="DE400" s="311"/>
      <c r="DF400" s="311"/>
      <c r="DP400" s="311"/>
      <c r="DQ400" s="311"/>
      <c r="DR400" s="311"/>
      <c r="DS400" s="311"/>
      <c r="DT400" s="311"/>
      <c r="DU400" s="311"/>
      <c r="DV400" s="311"/>
      <c r="DW400" s="311"/>
      <c r="DX400" s="101"/>
      <c r="DY400" s="101"/>
      <c r="DZ400" s="101"/>
      <c r="EA400" s="101"/>
      <c r="EB400" s="101"/>
      <c r="EC400" s="101"/>
      <c r="ED400" s="101"/>
      <c r="EE400" s="311"/>
      <c r="EF400" s="101"/>
      <c r="EG400" s="101"/>
      <c r="EH400" s="101"/>
      <c r="EI400" s="101"/>
      <c r="EJ400" s="105"/>
      <c r="EK400" s="105"/>
      <c r="EL400" s="69"/>
      <c r="EM400" s="68"/>
      <c r="EN400" s="68"/>
      <c r="EO400" s="68"/>
      <c r="EP400" s="68"/>
      <c r="EQ400" s="68"/>
      <c r="ER400" s="68"/>
      <c r="ES400" s="15"/>
      <c r="ET400" s="15"/>
      <c r="EU400" s="105"/>
      <c r="EV400" s="105"/>
      <c r="EW400" s="105"/>
      <c r="EX400" s="105"/>
      <c r="EY400" s="105"/>
      <c r="EZ400" s="105"/>
      <c r="FA400" s="67"/>
      <c r="FB400" s="105"/>
      <c r="FC400" s="105"/>
      <c r="FD400" s="105"/>
      <c r="FE400" s="105"/>
      <c r="FF400" s="105"/>
      <c r="FG400" s="105"/>
      <c r="FH400" s="67"/>
      <c r="FI400" s="67"/>
      <c r="FJ400" s="67"/>
      <c r="FK400" s="67"/>
      <c r="FL400" s="67"/>
      <c r="FM400" s="67"/>
      <c r="FN400" s="67"/>
    </row>
    <row r="401" spans="2:170" ht="22.5" customHeight="1" x14ac:dyDescent="0.45">
      <c r="B401" s="133" t="str">
        <f>IF(Data!B400&lt;&gt;"",Data!B400,"")</f>
        <v/>
      </c>
      <c r="C401" s="158" t="str">
        <f>IF(Data!C400&lt;&gt;"",Data!C400,"")</f>
        <v/>
      </c>
      <c r="D401" s="106" t="str">
        <f>IF(Data!D400&lt;&gt;"",Data!D400,"")</f>
        <v/>
      </c>
      <c r="E401" s="140">
        <f>IF(AND(I401=1,Data!T400=0),0,IF(I401=999,999,Data!T400))</f>
        <v>999</v>
      </c>
      <c r="F401" s="140" t="str">
        <f t="shared" si="264"/>
        <v/>
      </c>
      <c r="G401" s="140" t="str">
        <f>IF(Data!K400&lt;&gt;"",Data!K400,"")</f>
        <v/>
      </c>
      <c r="H401" s="141" t="str">
        <f>IF(Data!L400&lt;&gt;"",Data!L400,"")</f>
        <v/>
      </c>
      <c r="I401" s="63">
        <f>IF(Data!M400&lt;&gt;"",Data!M400,"")</f>
        <v>999</v>
      </c>
      <c r="J401" s="63">
        <f t="shared" si="265"/>
        <v>0</v>
      </c>
      <c r="L401" s="64" t="str">
        <f t="shared" si="266"/>
        <v/>
      </c>
      <c r="M401" s="74"/>
      <c r="N401" s="63">
        <f t="shared" si="267"/>
        <v>0</v>
      </c>
      <c r="P401" s="64" t="str">
        <f t="shared" si="268"/>
        <v/>
      </c>
      <c r="R401" s="63">
        <f t="shared" si="269"/>
        <v>0</v>
      </c>
      <c r="S401" s="64" t="str">
        <f t="shared" si="270"/>
        <v/>
      </c>
      <c r="W401" s="310">
        <f t="shared" si="271"/>
        <v>999</v>
      </c>
      <c r="Y401" s="65">
        <f t="shared" si="272"/>
        <v>0</v>
      </c>
      <c r="Z401" s="65">
        <f t="shared" si="273"/>
        <v>0</v>
      </c>
      <c r="AA401" s="65">
        <f t="shared" si="274"/>
        <v>0</v>
      </c>
      <c r="AB401" s="65">
        <f t="shared" si="275"/>
        <v>0</v>
      </c>
      <c r="AC401" s="65">
        <f t="shared" si="276"/>
        <v>0</v>
      </c>
      <c r="AD401" s="65">
        <f t="shared" si="277"/>
        <v>0</v>
      </c>
      <c r="AE401" s="65">
        <f t="shared" si="278"/>
        <v>0</v>
      </c>
      <c r="AF401" s="65">
        <f t="shared" si="279"/>
        <v>0</v>
      </c>
      <c r="AG401" s="65">
        <f t="shared" si="280"/>
        <v>0</v>
      </c>
      <c r="AH401" s="65">
        <f t="shared" si="281"/>
        <v>0</v>
      </c>
      <c r="AI401" s="65">
        <f t="shared" si="282"/>
        <v>0</v>
      </c>
      <c r="AJ401" s="65">
        <f t="shared" si="283"/>
        <v>0</v>
      </c>
      <c r="AK401" s="65">
        <f t="shared" si="284"/>
        <v>0</v>
      </c>
      <c r="AL401" s="65">
        <f t="shared" si="285"/>
        <v>0</v>
      </c>
      <c r="AM401" s="65">
        <f t="shared" si="286"/>
        <v>0</v>
      </c>
      <c r="AN401" s="65">
        <f t="shared" si="287"/>
        <v>0</v>
      </c>
      <c r="AO401" s="65">
        <f t="shared" si="288"/>
        <v>0</v>
      </c>
      <c r="AP401" s="65">
        <f t="shared" si="289"/>
        <v>0</v>
      </c>
      <c r="AQ401" s="65">
        <f t="shared" si="290"/>
        <v>0</v>
      </c>
      <c r="AR401" s="65">
        <f t="shared" si="291"/>
        <v>0</v>
      </c>
      <c r="AS401" s="65">
        <f t="shared" si="292"/>
        <v>0</v>
      </c>
      <c r="AT401" s="65">
        <f t="shared" si="293"/>
        <v>0</v>
      </c>
      <c r="AU401" s="65">
        <f t="shared" si="294"/>
        <v>0</v>
      </c>
      <c r="AV401" s="65">
        <f t="shared" si="295"/>
        <v>0</v>
      </c>
      <c r="AW401" s="65">
        <f t="shared" si="296"/>
        <v>0</v>
      </c>
      <c r="AX401" s="65">
        <f t="shared" si="297"/>
        <v>0</v>
      </c>
      <c r="AY401" s="65">
        <f t="shared" si="298"/>
        <v>0</v>
      </c>
      <c r="AZ401" s="65">
        <f t="shared" si="299"/>
        <v>0</v>
      </c>
      <c r="BA401" s="65">
        <f t="shared" si="300"/>
        <v>0</v>
      </c>
      <c r="BB401" s="65">
        <f t="shared" si="301"/>
        <v>0</v>
      </c>
      <c r="BC401" s="65">
        <f t="shared" si="302"/>
        <v>0</v>
      </c>
      <c r="BD401" s="65">
        <f t="shared" si="303"/>
        <v>0</v>
      </c>
      <c r="BE401" s="65">
        <f t="shared" si="304"/>
        <v>0</v>
      </c>
      <c r="BF401" s="65">
        <f t="shared" si="305"/>
        <v>0</v>
      </c>
      <c r="BG401" s="65">
        <f t="shared" si="306"/>
        <v>0</v>
      </c>
      <c r="BI401" s="371">
        <v>2146</v>
      </c>
      <c r="BJ401" s="342">
        <v>20.797172257498111</v>
      </c>
      <c r="BK401" s="342">
        <v>26.96478150499874</v>
      </c>
      <c r="BL401" s="342">
        <v>30.048586128749054</v>
      </c>
      <c r="BM401" s="342">
        <v>33.132390752499369</v>
      </c>
      <c r="BN401" s="342">
        <v>39.299999999999997</v>
      </c>
      <c r="BO401" s="342">
        <v>46.956342514138711</v>
      </c>
      <c r="BP401" s="342">
        <v>50.784513771208069</v>
      </c>
      <c r="BQ401" s="342">
        <v>54.612685028277426</v>
      </c>
      <c r="BR401" s="342">
        <v>62.26902754241614</v>
      </c>
      <c r="BS401" s="65"/>
      <c r="BT401" s="371">
        <v>2146</v>
      </c>
      <c r="BU401" s="342">
        <v>129.7616080360971</v>
      </c>
      <c r="BV401" s="342">
        <v>136.40773869073138</v>
      </c>
      <c r="BW401" s="342">
        <v>139.73080401804853</v>
      </c>
      <c r="BX401" s="342">
        <v>143.05386934536568</v>
      </c>
      <c r="BY401" s="342">
        <v>149.69999999999999</v>
      </c>
      <c r="BZ401" s="342">
        <v>154.91056643323327</v>
      </c>
      <c r="CA401" s="342">
        <v>157.51584964984991</v>
      </c>
      <c r="CB401" s="342">
        <v>160.12113286646658</v>
      </c>
      <c r="CC401" s="342">
        <v>165.33169929969989</v>
      </c>
      <c r="CE401" s="385">
        <v>115</v>
      </c>
      <c r="CF401" s="342">
        <v>15.633800200085751</v>
      </c>
      <c r="CG401" s="342">
        <v>17.122533466723834</v>
      </c>
      <c r="CH401" s="342">
        <v>17.866900100042876</v>
      </c>
      <c r="CI401" s="342">
        <v>18.611266733361919</v>
      </c>
      <c r="CJ401" s="342">
        <v>20.100000000000001</v>
      </c>
      <c r="CK401" s="342">
        <v>22.545776080905423</v>
      </c>
      <c r="CL401" s="342">
        <v>23.768664121358135</v>
      </c>
      <c r="CM401" s="342">
        <v>24.991552161810844</v>
      </c>
      <c r="CN401" s="342">
        <v>27.437328242716262</v>
      </c>
      <c r="CO401" s="342">
        <v>15.174293064374526</v>
      </c>
      <c r="CP401" s="342">
        <v>16.716195376249683</v>
      </c>
      <c r="CQ401" s="342">
        <v>17.487146532187261</v>
      </c>
      <c r="CR401" s="342">
        <v>18.258097688124842</v>
      </c>
      <c r="CS401" s="342">
        <v>19.8</v>
      </c>
      <c r="CT401" s="342">
        <v>22.405283216616645</v>
      </c>
      <c r="CU401" s="342">
        <v>23.707924824924966</v>
      </c>
      <c r="CV401" s="342">
        <v>25.01056643323329</v>
      </c>
      <c r="CW401" s="342">
        <v>27.615849649849935</v>
      </c>
      <c r="CY401" s="101">
        <f t="shared" si="307"/>
        <v>0</v>
      </c>
      <c r="CZ401" s="101"/>
      <c r="DA401" s="101"/>
      <c r="DB401" s="311"/>
      <c r="DC401" s="311"/>
      <c r="DD401" s="311"/>
      <c r="DE401" s="311"/>
      <c r="DF401" s="311"/>
      <c r="DP401" s="311"/>
      <c r="DQ401" s="311"/>
      <c r="DR401" s="311"/>
      <c r="DS401" s="311"/>
      <c r="DT401" s="311"/>
      <c r="DU401" s="311"/>
      <c r="DV401" s="311"/>
      <c r="DW401" s="311"/>
      <c r="DX401" s="101"/>
      <c r="DY401" s="101"/>
      <c r="DZ401" s="101"/>
      <c r="EA401" s="101"/>
      <c r="EB401" s="101"/>
      <c r="EC401" s="101"/>
      <c r="ED401" s="101"/>
      <c r="EE401" s="311"/>
      <c r="EF401" s="101"/>
      <c r="EG401" s="101"/>
      <c r="EH401" s="101"/>
      <c r="EI401" s="101"/>
      <c r="EJ401" s="105"/>
      <c r="EK401" s="105"/>
      <c r="EL401" s="69"/>
      <c r="EM401" s="68"/>
      <c r="EN401" s="68"/>
      <c r="EO401" s="68"/>
      <c r="EP401" s="68"/>
      <c r="EQ401" s="68"/>
      <c r="ER401" s="68"/>
      <c r="ES401" s="15"/>
      <c r="ET401" s="15"/>
      <c r="EU401" s="105"/>
      <c r="EV401" s="105"/>
      <c r="EW401" s="105"/>
      <c r="EX401" s="105"/>
      <c r="EY401" s="105"/>
      <c r="EZ401" s="105"/>
      <c r="FA401" s="67"/>
      <c r="FB401" s="105"/>
      <c r="FC401" s="105"/>
      <c r="FD401" s="105"/>
      <c r="FE401" s="105"/>
      <c r="FF401" s="105"/>
      <c r="FG401" s="105"/>
      <c r="FH401" s="67"/>
      <c r="FI401" s="67"/>
      <c r="FJ401" s="67"/>
      <c r="FK401" s="67"/>
      <c r="FL401" s="67"/>
      <c r="FM401" s="67"/>
      <c r="FN401" s="67"/>
    </row>
    <row r="402" spans="2:170" ht="22.5" customHeight="1" x14ac:dyDescent="0.45">
      <c r="B402" s="133" t="str">
        <f>IF(Data!B401&lt;&gt;"",Data!B401,"")</f>
        <v/>
      </c>
      <c r="C402" s="158" t="str">
        <f>IF(Data!C401&lt;&gt;"",Data!C401,"")</f>
        <v/>
      </c>
      <c r="D402" s="106" t="str">
        <f>IF(Data!D401&lt;&gt;"",Data!D401,"")</f>
        <v/>
      </c>
      <c r="E402" s="140">
        <f>IF(AND(I402=1,Data!T401=0),0,IF(I402=999,999,Data!T401))</f>
        <v>999</v>
      </c>
      <c r="F402" s="140" t="str">
        <f t="shared" si="264"/>
        <v/>
      </c>
      <c r="G402" s="140" t="str">
        <f>IF(Data!K401&lt;&gt;"",Data!K401,"")</f>
        <v/>
      </c>
      <c r="H402" s="141" t="str">
        <f>IF(Data!L401&lt;&gt;"",Data!L401,"")</f>
        <v/>
      </c>
      <c r="I402" s="63">
        <f>IF(Data!M401&lt;&gt;"",Data!M401,"")</f>
        <v>999</v>
      </c>
      <c r="J402" s="63">
        <f t="shared" si="265"/>
        <v>0</v>
      </c>
      <c r="L402" s="64" t="str">
        <f t="shared" si="266"/>
        <v/>
      </c>
      <c r="M402" s="74"/>
      <c r="N402" s="63">
        <f t="shared" si="267"/>
        <v>0</v>
      </c>
      <c r="P402" s="64" t="str">
        <f t="shared" si="268"/>
        <v/>
      </c>
      <c r="R402" s="63">
        <f t="shared" si="269"/>
        <v>0</v>
      </c>
      <c r="S402" s="64" t="str">
        <f t="shared" si="270"/>
        <v/>
      </c>
      <c r="W402" s="310">
        <f t="shared" si="271"/>
        <v>999</v>
      </c>
      <c r="Y402" s="65">
        <f t="shared" si="272"/>
        <v>0</v>
      </c>
      <c r="Z402" s="65">
        <f t="shared" si="273"/>
        <v>0</v>
      </c>
      <c r="AA402" s="65">
        <f t="shared" si="274"/>
        <v>0</v>
      </c>
      <c r="AB402" s="65">
        <f t="shared" si="275"/>
        <v>0</v>
      </c>
      <c r="AC402" s="65">
        <f t="shared" si="276"/>
        <v>0</v>
      </c>
      <c r="AD402" s="65">
        <f t="shared" si="277"/>
        <v>0</v>
      </c>
      <c r="AE402" s="65">
        <f t="shared" si="278"/>
        <v>0</v>
      </c>
      <c r="AF402" s="65">
        <f t="shared" si="279"/>
        <v>0</v>
      </c>
      <c r="AG402" s="65">
        <f t="shared" si="280"/>
        <v>0</v>
      </c>
      <c r="AH402" s="65">
        <f t="shared" si="281"/>
        <v>0</v>
      </c>
      <c r="AI402" s="65">
        <f t="shared" si="282"/>
        <v>0</v>
      </c>
      <c r="AJ402" s="65">
        <f t="shared" si="283"/>
        <v>0</v>
      </c>
      <c r="AK402" s="65">
        <f t="shared" si="284"/>
        <v>0</v>
      </c>
      <c r="AL402" s="65">
        <f t="shared" si="285"/>
        <v>0</v>
      </c>
      <c r="AM402" s="65">
        <f t="shared" si="286"/>
        <v>0</v>
      </c>
      <c r="AN402" s="65">
        <f t="shared" si="287"/>
        <v>0</v>
      </c>
      <c r="AO402" s="65">
        <f t="shared" si="288"/>
        <v>0</v>
      </c>
      <c r="AP402" s="65">
        <f t="shared" si="289"/>
        <v>0</v>
      </c>
      <c r="AQ402" s="65">
        <f t="shared" si="290"/>
        <v>0</v>
      </c>
      <c r="AR402" s="65">
        <f t="shared" si="291"/>
        <v>0</v>
      </c>
      <c r="AS402" s="65">
        <f t="shared" si="292"/>
        <v>0</v>
      </c>
      <c r="AT402" s="65">
        <f t="shared" si="293"/>
        <v>0</v>
      </c>
      <c r="AU402" s="65">
        <f t="shared" si="294"/>
        <v>0</v>
      </c>
      <c r="AV402" s="65">
        <f t="shared" si="295"/>
        <v>0</v>
      </c>
      <c r="AW402" s="65">
        <f t="shared" si="296"/>
        <v>0</v>
      </c>
      <c r="AX402" s="65">
        <f t="shared" si="297"/>
        <v>0</v>
      </c>
      <c r="AY402" s="65">
        <f t="shared" si="298"/>
        <v>0</v>
      </c>
      <c r="AZ402" s="65">
        <f t="shared" si="299"/>
        <v>0</v>
      </c>
      <c r="BA402" s="65">
        <f t="shared" si="300"/>
        <v>0</v>
      </c>
      <c r="BB402" s="65">
        <f t="shared" si="301"/>
        <v>0</v>
      </c>
      <c r="BC402" s="65">
        <f t="shared" si="302"/>
        <v>0</v>
      </c>
      <c r="BD402" s="65">
        <f t="shared" si="303"/>
        <v>0</v>
      </c>
      <c r="BE402" s="65">
        <f t="shared" si="304"/>
        <v>0</v>
      </c>
      <c r="BF402" s="65">
        <f t="shared" si="305"/>
        <v>0</v>
      </c>
      <c r="BG402" s="65">
        <f t="shared" si="306"/>
        <v>0</v>
      </c>
      <c r="BI402" s="371">
        <v>2147</v>
      </c>
      <c r="BJ402" s="342">
        <v>21.037665121786887</v>
      </c>
      <c r="BK402" s="342">
        <v>27.258443414524592</v>
      </c>
      <c r="BL402" s="342">
        <v>30.368832560893445</v>
      </c>
      <c r="BM402" s="342">
        <v>33.479221707262298</v>
      </c>
      <c r="BN402" s="342">
        <v>39.700000000000003</v>
      </c>
      <c r="BO402" s="342">
        <v>47.250004423664564</v>
      </c>
      <c r="BP402" s="342">
        <v>51.025006635496844</v>
      </c>
      <c r="BQ402" s="342">
        <v>54.800008847329124</v>
      </c>
      <c r="BR402" s="342">
        <v>62.350013270993685</v>
      </c>
      <c r="BS402" s="65"/>
      <c r="BT402" s="371">
        <v>2147</v>
      </c>
      <c r="BU402" s="342">
        <v>130.16160803609711</v>
      </c>
      <c r="BV402" s="342">
        <v>136.80773869073141</v>
      </c>
      <c r="BW402" s="342">
        <v>140.13080401804854</v>
      </c>
      <c r="BX402" s="342">
        <v>143.45386934536569</v>
      </c>
      <c r="BY402" s="342">
        <v>150.1</v>
      </c>
      <c r="BZ402" s="342">
        <v>155.25739738799621</v>
      </c>
      <c r="CA402" s="342">
        <v>157.8360960819943</v>
      </c>
      <c r="CB402" s="342">
        <v>160.41479477599245</v>
      </c>
      <c r="CC402" s="342">
        <v>165.57219216398866</v>
      </c>
      <c r="CE402" s="385">
        <v>115.25</v>
      </c>
      <c r="CF402" s="342">
        <v>15.708800200085753</v>
      </c>
      <c r="CG402" s="342">
        <v>17.197533466723833</v>
      </c>
      <c r="CH402" s="342">
        <v>17.941900100042876</v>
      </c>
      <c r="CI402" s="342">
        <v>18.686266733361919</v>
      </c>
      <c r="CJ402" s="342">
        <v>20.175000000000001</v>
      </c>
      <c r="CK402" s="342">
        <v>22.647360603523957</v>
      </c>
      <c r="CL402" s="342">
        <v>23.88354090528594</v>
      </c>
      <c r="CM402" s="342">
        <v>25.119721207047917</v>
      </c>
      <c r="CN402" s="342">
        <v>27.592081810571877</v>
      </c>
      <c r="CO402" s="342">
        <v>15.194539496518914</v>
      </c>
      <c r="CP402" s="342">
        <v>16.763026331012611</v>
      </c>
      <c r="CQ402" s="342">
        <v>17.547269748259456</v>
      </c>
      <c r="CR402" s="342">
        <v>18.331513165506305</v>
      </c>
      <c r="CS402" s="342">
        <v>19.899999999999999</v>
      </c>
      <c r="CT402" s="342">
        <v>22.531867739235182</v>
      </c>
      <c r="CU402" s="342">
        <v>23.847801608852773</v>
      </c>
      <c r="CV402" s="342">
        <v>25.163735478470365</v>
      </c>
      <c r="CW402" s="342">
        <v>27.795603217705548</v>
      </c>
      <c r="CY402" s="101">
        <f t="shared" si="307"/>
        <v>0</v>
      </c>
      <c r="CZ402" s="101"/>
      <c r="DA402" s="101"/>
      <c r="DB402" s="311"/>
      <c r="DC402" s="311"/>
      <c r="DD402" s="311"/>
      <c r="DE402" s="311"/>
      <c r="DF402" s="311"/>
      <c r="DP402" s="311"/>
      <c r="DQ402" s="311"/>
      <c r="DR402" s="311"/>
      <c r="DS402" s="311"/>
      <c r="DT402" s="311"/>
      <c r="DU402" s="311"/>
      <c r="DV402" s="311"/>
      <c r="DW402" s="311"/>
      <c r="DX402" s="101"/>
      <c r="DY402" s="101"/>
      <c r="DZ402" s="101"/>
      <c r="EA402" s="101"/>
      <c r="EB402" s="101"/>
      <c r="EC402" s="101"/>
      <c r="ED402" s="101"/>
      <c r="EE402" s="311"/>
      <c r="EF402" s="101"/>
      <c r="EG402" s="101"/>
      <c r="EH402" s="101"/>
      <c r="EI402" s="101"/>
      <c r="EJ402" s="105"/>
      <c r="EK402" s="105"/>
      <c r="EL402" s="69"/>
      <c r="EM402" s="68"/>
      <c r="EN402" s="68"/>
      <c r="EO402" s="68"/>
      <c r="EP402" s="68"/>
      <c r="EQ402" s="68"/>
      <c r="ER402" s="68"/>
      <c r="ES402" s="15"/>
      <c r="ET402" s="15"/>
      <c r="EU402" s="105"/>
      <c r="EV402" s="105"/>
      <c r="EW402" s="105"/>
      <c r="EX402" s="105"/>
      <c r="EY402" s="105"/>
      <c r="EZ402" s="105"/>
      <c r="FA402" s="67"/>
      <c r="FB402" s="105"/>
      <c r="FC402" s="105"/>
      <c r="FD402" s="105"/>
      <c r="FE402" s="105"/>
      <c r="FF402" s="105"/>
      <c r="FG402" s="105"/>
      <c r="FH402" s="67"/>
      <c r="FI402" s="67"/>
      <c r="FJ402" s="67"/>
      <c r="FK402" s="67"/>
      <c r="FL402" s="67"/>
      <c r="FM402" s="67"/>
      <c r="FN402" s="67"/>
    </row>
    <row r="403" spans="2:170" ht="22.5" customHeight="1" x14ac:dyDescent="0.45">
      <c r="B403" s="133" t="str">
        <f>IF(Data!B402&lt;&gt;"",Data!B402,"")</f>
        <v/>
      </c>
      <c r="C403" s="158" t="str">
        <f>IF(Data!C402&lt;&gt;"",Data!C402,"")</f>
        <v/>
      </c>
      <c r="D403" s="106" t="str">
        <f>IF(Data!D402&lt;&gt;"",Data!D402,"")</f>
        <v/>
      </c>
      <c r="E403" s="140">
        <f>IF(AND(I403=1,Data!T402=0),0,IF(I403=999,999,Data!T402))</f>
        <v>999</v>
      </c>
      <c r="F403" s="140" t="str">
        <f t="shared" si="264"/>
        <v/>
      </c>
      <c r="G403" s="140" t="str">
        <f>IF(Data!K402&lt;&gt;"",Data!K402,"")</f>
        <v/>
      </c>
      <c r="H403" s="141" t="str">
        <f>IF(Data!L402&lt;&gt;"",Data!L402,"")</f>
        <v/>
      </c>
      <c r="I403" s="63">
        <f>IF(Data!M402&lt;&gt;"",Data!M402,"")</f>
        <v>999</v>
      </c>
      <c r="J403" s="63">
        <f t="shared" si="265"/>
        <v>0</v>
      </c>
      <c r="L403" s="64" t="str">
        <f t="shared" si="266"/>
        <v/>
      </c>
      <c r="M403" s="74"/>
      <c r="N403" s="63">
        <f t="shared" si="267"/>
        <v>0</v>
      </c>
      <c r="P403" s="64" t="str">
        <f t="shared" si="268"/>
        <v/>
      </c>
      <c r="R403" s="63">
        <f t="shared" si="269"/>
        <v>0</v>
      </c>
      <c r="S403" s="64" t="str">
        <f t="shared" si="270"/>
        <v/>
      </c>
      <c r="W403" s="310">
        <f t="shared" si="271"/>
        <v>999</v>
      </c>
      <c r="Y403" s="65">
        <f t="shared" si="272"/>
        <v>0</v>
      </c>
      <c r="Z403" s="65">
        <f t="shared" si="273"/>
        <v>0</v>
      </c>
      <c r="AA403" s="65">
        <f t="shared" si="274"/>
        <v>0</v>
      </c>
      <c r="AB403" s="65">
        <f t="shared" si="275"/>
        <v>0</v>
      </c>
      <c r="AC403" s="65">
        <f t="shared" si="276"/>
        <v>0</v>
      </c>
      <c r="AD403" s="65">
        <f t="shared" si="277"/>
        <v>0</v>
      </c>
      <c r="AE403" s="65">
        <f t="shared" si="278"/>
        <v>0</v>
      </c>
      <c r="AF403" s="65">
        <f t="shared" si="279"/>
        <v>0</v>
      </c>
      <c r="AG403" s="65">
        <f t="shared" si="280"/>
        <v>0</v>
      </c>
      <c r="AH403" s="65">
        <f t="shared" si="281"/>
        <v>0</v>
      </c>
      <c r="AI403" s="65">
        <f t="shared" si="282"/>
        <v>0</v>
      </c>
      <c r="AJ403" s="65">
        <f t="shared" si="283"/>
        <v>0</v>
      </c>
      <c r="AK403" s="65">
        <f t="shared" si="284"/>
        <v>0</v>
      </c>
      <c r="AL403" s="65">
        <f t="shared" si="285"/>
        <v>0</v>
      </c>
      <c r="AM403" s="65">
        <f t="shared" si="286"/>
        <v>0</v>
      </c>
      <c r="AN403" s="65">
        <f t="shared" si="287"/>
        <v>0</v>
      </c>
      <c r="AO403" s="65">
        <f t="shared" si="288"/>
        <v>0</v>
      </c>
      <c r="AP403" s="65">
        <f t="shared" si="289"/>
        <v>0</v>
      </c>
      <c r="AQ403" s="65">
        <f t="shared" si="290"/>
        <v>0</v>
      </c>
      <c r="AR403" s="65">
        <f t="shared" si="291"/>
        <v>0</v>
      </c>
      <c r="AS403" s="65">
        <f t="shared" si="292"/>
        <v>0</v>
      </c>
      <c r="AT403" s="65">
        <f t="shared" si="293"/>
        <v>0</v>
      </c>
      <c r="AU403" s="65">
        <f t="shared" si="294"/>
        <v>0</v>
      </c>
      <c r="AV403" s="65">
        <f t="shared" si="295"/>
        <v>0</v>
      </c>
      <c r="AW403" s="65">
        <f t="shared" si="296"/>
        <v>0</v>
      </c>
      <c r="AX403" s="65">
        <f t="shared" si="297"/>
        <v>0</v>
      </c>
      <c r="AY403" s="65">
        <f t="shared" si="298"/>
        <v>0</v>
      </c>
      <c r="AZ403" s="65">
        <f t="shared" si="299"/>
        <v>0</v>
      </c>
      <c r="BA403" s="65">
        <f t="shared" si="300"/>
        <v>0</v>
      </c>
      <c r="BB403" s="65">
        <f t="shared" si="301"/>
        <v>0</v>
      </c>
      <c r="BC403" s="65">
        <f t="shared" si="302"/>
        <v>0</v>
      </c>
      <c r="BD403" s="65">
        <f t="shared" si="303"/>
        <v>0</v>
      </c>
      <c r="BE403" s="65">
        <f t="shared" si="304"/>
        <v>0</v>
      </c>
      <c r="BF403" s="65">
        <f t="shared" si="305"/>
        <v>0</v>
      </c>
      <c r="BG403" s="65">
        <f t="shared" si="306"/>
        <v>0</v>
      </c>
      <c r="BI403" s="371">
        <v>2148</v>
      </c>
      <c r="BJ403" s="342">
        <v>21.337665121786891</v>
      </c>
      <c r="BK403" s="342">
        <v>27.558443414524596</v>
      </c>
      <c r="BL403" s="342">
        <v>30.668832560893442</v>
      </c>
      <c r="BM403" s="342">
        <v>33.779221707262295</v>
      </c>
      <c r="BN403" s="342">
        <v>40</v>
      </c>
      <c r="BO403" s="342">
        <v>47.496835378427491</v>
      </c>
      <c r="BP403" s="342">
        <v>51.245253067641237</v>
      </c>
      <c r="BQ403" s="342">
        <v>54.993670756854982</v>
      </c>
      <c r="BR403" s="342">
        <v>62.490506135282473</v>
      </c>
      <c r="BS403" s="65"/>
      <c r="BT403" s="371">
        <v>2148</v>
      </c>
      <c r="BU403" s="342">
        <v>130.78062230751954</v>
      </c>
      <c r="BV403" s="342">
        <v>137.3204148716797</v>
      </c>
      <c r="BW403" s="342">
        <v>140.59031115375976</v>
      </c>
      <c r="BX403" s="342">
        <v>143.86020743583984</v>
      </c>
      <c r="BY403" s="342">
        <v>150.4</v>
      </c>
      <c r="BZ403" s="342">
        <v>155.50422834275915</v>
      </c>
      <c r="CA403" s="342">
        <v>158.05634251413872</v>
      </c>
      <c r="CB403" s="342">
        <v>160.60845668551829</v>
      </c>
      <c r="CC403" s="342">
        <v>165.71268502827741</v>
      </c>
      <c r="CE403" s="385">
        <v>115.5</v>
      </c>
      <c r="CF403" s="342">
        <v>15.783800200085754</v>
      </c>
      <c r="CG403" s="342">
        <v>17.272533466723836</v>
      </c>
      <c r="CH403" s="342">
        <v>18.016900100042875</v>
      </c>
      <c r="CI403" s="342">
        <v>18.761266733361918</v>
      </c>
      <c r="CJ403" s="342">
        <v>20.25</v>
      </c>
      <c r="CK403" s="342">
        <v>22.748945126142495</v>
      </c>
      <c r="CL403" s="342">
        <v>23.998417689213746</v>
      </c>
      <c r="CM403" s="342">
        <v>25.247890252284993</v>
      </c>
      <c r="CN403" s="342">
        <v>27.746835378427487</v>
      </c>
      <c r="CO403" s="342">
        <v>15.214785928663304</v>
      </c>
      <c r="CP403" s="342">
        <v>16.809857285775536</v>
      </c>
      <c r="CQ403" s="342">
        <v>17.607392964331652</v>
      </c>
      <c r="CR403" s="342">
        <v>18.404928642887768</v>
      </c>
      <c r="CS403" s="342">
        <v>20</v>
      </c>
      <c r="CT403" s="342">
        <v>22.658452261853718</v>
      </c>
      <c r="CU403" s="342">
        <v>23.98767839278058</v>
      </c>
      <c r="CV403" s="342">
        <v>25.316904523707439</v>
      </c>
      <c r="CW403" s="342">
        <v>27.975356785561161</v>
      </c>
      <c r="CY403" s="101">
        <f t="shared" si="307"/>
        <v>0</v>
      </c>
      <c r="CZ403" s="101"/>
      <c r="DA403" s="101"/>
      <c r="DB403" s="311"/>
      <c r="DC403" s="311"/>
      <c r="DD403" s="311"/>
      <c r="DE403" s="311"/>
      <c r="DF403" s="311"/>
      <c r="DP403" s="311"/>
      <c r="DQ403" s="311"/>
      <c r="DR403" s="311"/>
      <c r="DS403" s="311"/>
      <c r="DT403" s="311"/>
      <c r="DU403" s="311"/>
      <c r="DV403" s="311"/>
      <c r="DW403" s="311"/>
      <c r="DX403" s="101"/>
      <c r="DY403" s="101"/>
      <c r="DZ403" s="101"/>
      <c r="EA403" s="101"/>
      <c r="EB403" s="101"/>
      <c r="EC403" s="101"/>
      <c r="ED403" s="101"/>
      <c r="EE403" s="311"/>
      <c r="EF403" s="101"/>
      <c r="EG403" s="101"/>
      <c r="EH403" s="101"/>
      <c r="EI403" s="101"/>
      <c r="EJ403" s="105"/>
      <c r="EK403" s="105"/>
      <c r="EL403" s="69"/>
      <c r="EM403" s="68"/>
      <c r="EN403" s="68"/>
      <c r="EO403" s="68"/>
      <c r="EP403" s="68"/>
      <c r="EQ403" s="68"/>
      <c r="ER403" s="68"/>
      <c r="ES403" s="15"/>
      <c r="ET403" s="15"/>
      <c r="EU403" s="105"/>
      <c r="EV403" s="105"/>
      <c r="EW403" s="105"/>
      <c r="EX403" s="105"/>
      <c r="EY403" s="105"/>
      <c r="EZ403" s="105"/>
      <c r="FA403" s="67"/>
      <c r="FB403" s="105"/>
      <c r="FC403" s="105"/>
      <c r="FD403" s="105"/>
      <c r="FE403" s="105"/>
      <c r="FF403" s="105"/>
      <c r="FG403" s="105"/>
      <c r="FH403" s="67"/>
      <c r="FI403" s="67"/>
      <c r="FJ403" s="67"/>
      <c r="FK403" s="67"/>
      <c r="FL403" s="67"/>
      <c r="FM403" s="67"/>
      <c r="FN403" s="67"/>
    </row>
    <row r="404" spans="2:170" ht="22.5" customHeight="1" x14ac:dyDescent="0.45">
      <c r="B404" s="133" t="str">
        <f>IF(Data!B403&lt;&gt;"",Data!B403,"")</f>
        <v/>
      </c>
      <c r="C404" s="158" t="str">
        <f>IF(Data!C403&lt;&gt;"",Data!C403,"")</f>
        <v/>
      </c>
      <c r="D404" s="106" t="str">
        <f>IF(Data!D403&lt;&gt;"",Data!D403,"")</f>
        <v/>
      </c>
      <c r="E404" s="140">
        <f>IF(AND(I404=1,Data!T403=0),0,IF(I404=999,999,Data!T403))</f>
        <v>999</v>
      </c>
      <c r="F404" s="140" t="str">
        <f t="shared" si="264"/>
        <v/>
      </c>
      <c r="G404" s="140" t="str">
        <f>IF(Data!K403&lt;&gt;"",Data!K403,"")</f>
        <v/>
      </c>
      <c r="H404" s="141" t="str">
        <f>IF(Data!L403&lt;&gt;"",Data!L403,"")</f>
        <v/>
      </c>
      <c r="I404" s="63">
        <f>IF(Data!M403&lt;&gt;"",Data!M403,"")</f>
        <v>999</v>
      </c>
      <c r="J404" s="63">
        <f t="shared" si="265"/>
        <v>0</v>
      </c>
      <c r="L404" s="64" t="str">
        <f t="shared" si="266"/>
        <v/>
      </c>
      <c r="M404" s="74"/>
      <c r="N404" s="63">
        <f t="shared" si="267"/>
        <v>0</v>
      </c>
      <c r="P404" s="64" t="str">
        <f t="shared" si="268"/>
        <v/>
      </c>
      <c r="R404" s="63">
        <f t="shared" si="269"/>
        <v>0</v>
      </c>
      <c r="S404" s="64" t="str">
        <f t="shared" si="270"/>
        <v/>
      </c>
      <c r="W404" s="310">
        <f t="shared" si="271"/>
        <v>999</v>
      </c>
      <c r="Y404" s="65">
        <f t="shared" si="272"/>
        <v>0</v>
      </c>
      <c r="Z404" s="65">
        <f t="shared" si="273"/>
        <v>0</v>
      </c>
      <c r="AA404" s="65">
        <f t="shared" si="274"/>
        <v>0</v>
      </c>
      <c r="AB404" s="65">
        <f t="shared" si="275"/>
        <v>0</v>
      </c>
      <c r="AC404" s="65">
        <f t="shared" si="276"/>
        <v>0</v>
      </c>
      <c r="AD404" s="65">
        <f t="shared" si="277"/>
        <v>0</v>
      </c>
      <c r="AE404" s="65">
        <f t="shared" si="278"/>
        <v>0</v>
      </c>
      <c r="AF404" s="65">
        <f t="shared" si="279"/>
        <v>0</v>
      </c>
      <c r="AG404" s="65">
        <f t="shared" si="280"/>
        <v>0</v>
      </c>
      <c r="AH404" s="65">
        <f t="shared" si="281"/>
        <v>0</v>
      </c>
      <c r="AI404" s="65">
        <f t="shared" si="282"/>
        <v>0</v>
      </c>
      <c r="AJ404" s="65">
        <f t="shared" si="283"/>
        <v>0</v>
      </c>
      <c r="AK404" s="65">
        <f t="shared" si="284"/>
        <v>0</v>
      </c>
      <c r="AL404" s="65">
        <f t="shared" si="285"/>
        <v>0</v>
      </c>
      <c r="AM404" s="65">
        <f t="shared" si="286"/>
        <v>0</v>
      </c>
      <c r="AN404" s="65">
        <f t="shared" si="287"/>
        <v>0</v>
      </c>
      <c r="AO404" s="65">
        <f t="shared" si="288"/>
        <v>0</v>
      </c>
      <c r="AP404" s="65">
        <f t="shared" si="289"/>
        <v>0</v>
      </c>
      <c r="AQ404" s="65">
        <f t="shared" si="290"/>
        <v>0</v>
      </c>
      <c r="AR404" s="65">
        <f t="shared" si="291"/>
        <v>0</v>
      </c>
      <c r="AS404" s="65">
        <f t="shared" si="292"/>
        <v>0</v>
      </c>
      <c r="AT404" s="65">
        <f t="shared" si="293"/>
        <v>0</v>
      </c>
      <c r="AU404" s="65">
        <f t="shared" si="294"/>
        <v>0</v>
      </c>
      <c r="AV404" s="65">
        <f t="shared" si="295"/>
        <v>0</v>
      </c>
      <c r="AW404" s="65">
        <f t="shared" si="296"/>
        <v>0</v>
      </c>
      <c r="AX404" s="65">
        <f t="shared" si="297"/>
        <v>0</v>
      </c>
      <c r="AY404" s="65">
        <f t="shared" si="298"/>
        <v>0</v>
      </c>
      <c r="AZ404" s="65">
        <f t="shared" si="299"/>
        <v>0</v>
      </c>
      <c r="BA404" s="65">
        <f t="shared" si="300"/>
        <v>0</v>
      </c>
      <c r="BB404" s="65">
        <f t="shared" si="301"/>
        <v>0</v>
      </c>
      <c r="BC404" s="65">
        <f t="shared" si="302"/>
        <v>0</v>
      </c>
      <c r="BD404" s="65">
        <f t="shared" si="303"/>
        <v>0</v>
      </c>
      <c r="BE404" s="65">
        <f t="shared" si="304"/>
        <v>0</v>
      </c>
      <c r="BF404" s="65">
        <f t="shared" si="305"/>
        <v>0</v>
      </c>
      <c r="BG404" s="65">
        <f t="shared" si="306"/>
        <v>0</v>
      </c>
      <c r="BI404" s="371">
        <v>2149</v>
      </c>
      <c r="BJ404" s="342">
        <v>21.57815798607567</v>
      </c>
      <c r="BK404" s="342">
        <v>27.852105324050449</v>
      </c>
      <c r="BL404" s="342">
        <v>30.989078993037836</v>
      </c>
      <c r="BM404" s="342">
        <v>34.126052662025224</v>
      </c>
      <c r="BN404" s="342">
        <v>40.4</v>
      </c>
      <c r="BO404" s="342">
        <v>47.843666333190413</v>
      </c>
      <c r="BP404" s="342">
        <v>51.565499499785616</v>
      </c>
      <c r="BQ404" s="342">
        <v>55.287332666380827</v>
      </c>
      <c r="BR404" s="342">
        <v>62.730998999571241</v>
      </c>
      <c r="BS404" s="65"/>
      <c r="BT404" s="371">
        <v>2149</v>
      </c>
      <c r="BU404" s="342">
        <v>131.18062230751954</v>
      </c>
      <c r="BV404" s="342">
        <v>137.72041487167971</v>
      </c>
      <c r="BW404" s="342">
        <v>140.99031115375976</v>
      </c>
      <c r="BX404" s="342">
        <v>144.26020743583985</v>
      </c>
      <c r="BY404" s="342">
        <v>150.80000000000001</v>
      </c>
      <c r="BZ404" s="342">
        <v>155.85105929752208</v>
      </c>
      <c r="CA404" s="342">
        <v>158.37658894628311</v>
      </c>
      <c r="CB404" s="342">
        <v>160.90211859504416</v>
      </c>
      <c r="CC404" s="342">
        <v>165.9531778925662</v>
      </c>
      <c r="CE404" s="385">
        <v>115.75</v>
      </c>
      <c r="CF404" s="342">
        <v>15.858800200085755</v>
      </c>
      <c r="CG404" s="342">
        <v>17.347533466723835</v>
      </c>
      <c r="CH404" s="342">
        <v>18.091900100042874</v>
      </c>
      <c r="CI404" s="342">
        <v>18.836266733361917</v>
      </c>
      <c r="CJ404" s="342">
        <v>20.324999999999999</v>
      </c>
      <c r="CK404" s="342">
        <v>22.850529648761032</v>
      </c>
      <c r="CL404" s="342">
        <v>24.113294473141551</v>
      </c>
      <c r="CM404" s="342">
        <v>25.376059297522069</v>
      </c>
      <c r="CN404" s="342">
        <v>27.901588946283098</v>
      </c>
      <c r="CO404" s="342">
        <v>15.235032360807693</v>
      </c>
      <c r="CP404" s="342">
        <v>16.85668824053846</v>
      </c>
      <c r="CQ404" s="342">
        <v>17.667516180403847</v>
      </c>
      <c r="CR404" s="342">
        <v>18.478344120269231</v>
      </c>
      <c r="CS404" s="342">
        <v>20.100000000000001</v>
      </c>
      <c r="CT404" s="342">
        <v>22.785036784472254</v>
      </c>
      <c r="CU404" s="342">
        <v>24.127555176708384</v>
      </c>
      <c r="CV404" s="342">
        <v>25.470073568944514</v>
      </c>
      <c r="CW404" s="342">
        <v>28.155110353416774</v>
      </c>
      <c r="CY404" s="101">
        <f t="shared" si="307"/>
        <v>0</v>
      </c>
      <c r="CZ404" s="101"/>
      <c r="DA404" s="101"/>
      <c r="DB404" s="311"/>
      <c r="DC404" s="311"/>
      <c r="DD404" s="311"/>
      <c r="DE404" s="311"/>
      <c r="DF404" s="311"/>
      <c r="DP404" s="311"/>
      <c r="DQ404" s="311"/>
      <c r="DR404" s="311"/>
      <c r="DS404" s="311"/>
      <c r="DT404" s="311"/>
      <c r="DU404" s="311"/>
      <c r="DV404" s="311"/>
      <c r="DW404" s="311"/>
      <c r="DX404" s="101"/>
      <c r="DY404" s="101"/>
      <c r="DZ404" s="101"/>
      <c r="EA404" s="101"/>
      <c r="EB404" s="101"/>
      <c r="EC404" s="101"/>
      <c r="ED404" s="101"/>
      <c r="EE404" s="311"/>
      <c r="EF404" s="101"/>
      <c r="EG404" s="101"/>
      <c r="EH404" s="101"/>
      <c r="EI404" s="101"/>
      <c r="EJ404" s="105"/>
      <c r="EK404" s="105"/>
      <c r="EL404" s="69"/>
      <c r="EM404" s="68"/>
      <c r="EN404" s="68"/>
      <c r="EO404" s="68"/>
      <c r="EP404" s="68"/>
      <c r="EQ404" s="68"/>
      <c r="ER404" s="68"/>
      <c r="ES404" s="15"/>
      <c r="ET404" s="15"/>
      <c r="EU404" s="105"/>
      <c r="EV404" s="105"/>
      <c r="EW404" s="105"/>
      <c r="EX404" s="105"/>
      <c r="EY404" s="105"/>
      <c r="EZ404" s="105"/>
      <c r="FA404" s="67"/>
      <c r="FB404" s="105"/>
      <c r="FC404" s="105"/>
      <c r="FD404" s="105"/>
      <c r="FE404" s="105"/>
      <c r="FF404" s="105"/>
      <c r="FG404" s="105"/>
      <c r="FH404" s="67"/>
      <c r="FI404" s="67"/>
      <c r="FJ404" s="67"/>
      <c r="FK404" s="67"/>
      <c r="FL404" s="67"/>
      <c r="FM404" s="67"/>
      <c r="FN404" s="67"/>
    </row>
    <row r="405" spans="2:170" ht="22.5" customHeight="1" x14ac:dyDescent="0.45">
      <c r="B405" s="133" t="str">
        <f>IF(Data!B404&lt;&gt;"",Data!B404,"")</f>
        <v/>
      </c>
      <c r="C405" s="158" t="str">
        <f>IF(Data!C404&lt;&gt;"",Data!C404,"")</f>
        <v/>
      </c>
      <c r="D405" s="106" t="str">
        <f>IF(Data!D404&lt;&gt;"",Data!D404,"")</f>
        <v/>
      </c>
      <c r="E405" s="140">
        <f>IF(AND(I405=1,Data!T404=0),0,IF(I405=999,999,Data!T404))</f>
        <v>999</v>
      </c>
      <c r="F405" s="140" t="str">
        <f t="shared" si="264"/>
        <v/>
      </c>
      <c r="G405" s="140" t="str">
        <f>IF(Data!K404&lt;&gt;"",Data!K404,"")</f>
        <v/>
      </c>
      <c r="H405" s="141" t="str">
        <f>IF(Data!L404&lt;&gt;"",Data!L404,"")</f>
        <v/>
      </c>
      <c r="I405" s="63">
        <f>IF(Data!M404&lt;&gt;"",Data!M404,"")</f>
        <v>999</v>
      </c>
      <c r="J405" s="63">
        <f t="shared" si="265"/>
        <v>0</v>
      </c>
      <c r="L405" s="64" t="str">
        <f t="shared" si="266"/>
        <v/>
      </c>
      <c r="M405" s="74"/>
      <c r="N405" s="63">
        <f t="shared" si="267"/>
        <v>0</v>
      </c>
      <c r="P405" s="64" t="str">
        <f t="shared" si="268"/>
        <v/>
      </c>
      <c r="R405" s="63">
        <f t="shared" si="269"/>
        <v>0</v>
      </c>
      <c r="S405" s="64" t="str">
        <f t="shared" si="270"/>
        <v/>
      </c>
      <c r="W405" s="310">
        <f t="shared" si="271"/>
        <v>999</v>
      </c>
      <c r="Y405" s="65">
        <f t="shared" si="272"/>
        <v>0</v>
      </c>
      <c r="Z405" s="65">
        <f t="shared" si="273"/>
        <v>0</v>
      </c>
      <c r="AA405" s="65">
        <f t="shared" si="274"/>
        <v>0</v>
      </c>
      <c r="AB405" s="65">
        <f t="shared" si="275"/>
        <v>0</v>
      </c>
      <c r="AC405" s="65">
        <f t="shared" si="276"/>
        <v>0</v>
      </c>
      <c r="AD405" s="65">
        <f t="shared" si="277"/>
        <v>0</v>
      </c>
      <c r="AE405" s="65">
        <f t="shared" si="278"/>
        <v>0</v>
      </c>
      <c r="AF405" s="65">
        <f t="shared" si="279"/>
        <v>0</v>
      </c>
      <c r="AG405" s="65">
        <f t="shared" si="280"/>
        <v>0</v>
      </c>
      <c r="AH405" s="65">
        <f t="shared" si="281"/>
        <v>0</v>
      </c>
      <c r="AI405" s="65">
        <f t="shared" si="282"/>
        <v>0</v>
      </c>
      <c r="AJ405" s="65">
        <f t="shared" si="283"/>
        <v>0</v>
      </c>
      <c r="AK405" s="65">
        <f t="shared" si="284"/>
        <v>0</v>
      </c>
      <c r="AL405" s="65">
        <f t="shared" si="285"/>
        <v>0</v>
      </c>
      <c r="AM405" s="65">
        <f t="shared" si="286"/>
        <v>0</v>
      </c>
      <c r="AN405" s="65">
        <f t="shared" si="287"/>
        <v>0</v>
      </c>
      <c r="AO405" s="65">
        <f t="shared" si="288"/>
        <v>0</v>
      </c>
      <c r="AP405" s="65">
        <f t="shared" si="289"/>
        <v>0</v>
      </c>
      <c r="AQ405" s="65">
        <f t="shared" si="290"/>
        <v>0</v>
      </c>
      <c r="AR405" s="65">
        <f t="shared" si="291"/>
        <v>0</v>
      </c>
      <c r="AS405" s="65">
        <f t="shared" si="292"/>
        <v>0</v>
      </c>
      <c r="AT405" s="65">
        <f t="shared" si="293"/>
        <v>0</v>
      </c>
      <c r="AU405" s="65">
        <f t="shared" si="294"/>
        <v>0</v>
      </c>
      <c r="AV405" s="65">
        <f t="shared" si="295"/>
        <v>0</v>
      </c>
      <c r="AW405" s="65">
        <f t="shared" si="296"/>
        <v>0</v>
      </c>
      <c r="AX405" s="65">
        <f t="shared" si="297"/>
        <v>0</v>
      </c>
      <c r="AY405" s="65">
        <f t="shared" si="298"/>
        <v>0</v>
      </c>
      <c r="AZ405" s="65">
        <f t="shared" si="299"/>
        <v>0</v>
      </c>
      <c r="BA405" s="65">
        <f t="shared" si="300"/>
        <v>0</v>
      </c>
      <c r="BB405" s="65">
        <f t="shared" si="301"/>
        <v>0</v>
      </c>
      <c r="BC405" s="65">
        <f t="shared" si="302"/>
        <v>0</v>
      </c>
      <c r="BD405" s="65">
        <f t="shared" si="303"/>
        <v>0</v>
      </c>
      <c r="BE405" s="65">
        <f t="shared" si="304"/>
        <v>0</v>
      </c>
      <c r="BF405" s="65">
        <f t="shared" si="305"/>
        <v>0</v>
      </c>
      <c r="BG405" s="65">
        <f t="shared" si="306"/>
        <v>0</v>
      </c>
      <c r="BI405" s="371">
        <v>2150</v>
      </c>
      <c r="BJ405" s="342">
        <v>21.878157986075664</v>
      </c>
      <c r="BK405" s="342">
        <v>28.152105324050446</v>
      </c>
      <c r="BL405" s="342">
        <v>31.28907899303783</v>
      </c>
      <c r="BM405" s="342">
        <v>34.426052662025221</v>
      </c>
      <c r="BN405" s="342">
        <v>40.700000000000003</v>
      </c>
      <c r="BO405" s="342">
        <v>48.09049728795334</v>
      </c>
      <c r="BP405" s="342">
        <v>51.785745931930009</v>
      </c>
      <c r="BQ405" s="342">
        <v>55.480994575906678</v>
      </c>
      <c r="BR405" s="342">
        <v>62.871491863860022</v>
      </c>
      <c r="BS405" s="65"/>
      <c r="BT405" s="371">
        <v>2150</v>
      </c>
      <c r="BU405" s="342">
        <v>131.64012944323079</v>
      </c>
      <c r="BV405" s="342">
        <v>138.12675296215386</v>
      </c>
      <c r="BW405" s="342">
        <v>141.37006472161539</v>
      </c>
      <c r="BX405" s="342">
        <v>144.61337648107693</v>
      </c>
      <c r="BY405" s="342">
        <v>151.1</v>
      </c>
      <c r="BZ405" s="342">
        <v>156.15105929752207</v>
      </c>
      <c r="CA405" s="342">
        <v>158.67658894628312</v>
      </c>
      <c r="CB405" s="342">
        <v>161.20211859504414</v>
      </c>
      <c r="CC405" s="342">
        <v>166.25317789256619</v>
      </c>
      <c r="CE405" s="385">
        <v>116</v>
      </c>
      <c r="CF405" s="342">
        <v>15.933800200085756</v>
      </c>
      <c r="CG405" s="342">
        <v>17.422533466723834</v>
      </c>
      <c r="CH405" s="342">
        <v>18.166900100042874</v>
      </c>
      <c r="CI405" s="342">
        <v>18.911266733361916</v>
      </c>
      <c r="CJ405" s="342">
        <v>20.399999999999999</v>
      </c>
      <c r="CK405" s="342">
        <v>22.95211417137957</v>
      </c>
      <c r="CL405" s="342">
        <v>24.228171257069356</v>
      </c>
      <c r="CM405" s="342">
        <v>25.504228342759141</v>
      </c>
      <c r="CN405" s="342">
        <v>28.056342514138713</v>
      </c>
      <c r="CO405" s="342">
        <v>15.255278792952083</v>
      </c>
      <c r="CP405" s="342">
        <v>16.903519195301389</v>
      </c>
      <c r="CQ405" s="342">
        <v>17.727639396476043</v>
      </c>
      <c r="CR405" s="342">
        <v>18.551759597650694</v>
      </c>
      <c r="CS405" s="342">
        <v>20.2</v>
      </c>
      <c r="CT405" s="342">
        <v>22.911621307090794</v>
      </c>
      <c r="CU405" s="342">
        <v>24.267431960636191</v>
      </c>
      <c r="CV405" s="342">
        <v>25.623242614181589</v>
      </c>
      <c r="CW405" s="342">
        <v>28.334863921272383</v>
      </c>
      <c r="CY405" s="101">
        <f t="shared" si="307"/>
        <v>0</v>
      </c>
      <c r="CZ405" s="101"/>
      <c r="DA405" s="101"/>
      <c r="DB405" s="311"/>
      <c r="DC405" s="311"/>
      <c r="DD405" s="311"/>
      <c r="DE405" s="311"/>
      <c r="DF405" s="311"/>
      <c r="DP405" s="311"/>
      <c r="DQ405" s="311"/>
      <c r="DR405" s="311"/>
      <c r="DS405" s="311"/>
      <c r="DT405" s="311"/>
      <c r="DU405" s="311"/>
      <c r="DV405" s="311"/>
      <c r="DW405" s="311"/>
      <c r="DX405" s="101"/>
      <c r="DY405" s="101"/>
      <c r="DZ405" s="101"/>
      <c r="EA405" s="101"/>
      <c r="EB405" s="101"/>
      <c r="EC405" s="101"/>
      <c r="ED405" s="101"/>
      <c r="EE405" s="311"/>
      <c r="EF405" s="101"/>
      <c r="EG405" s="101"/>
      <c r="EH405" s="101"/>
      <c r="EI405" s="101"/>
      <c r="EJ405" s="105"/>
      <c r="EK405" s="105"/>
      <c r="EL405" s="69"/>
      <c r="EM405" s="68"/>
      <c r="EN405" s="68"/>
      <c r="EO405" s="68"/>
      <c r="EP405" s="68"/>
      <c r="EQ405" s="68"/>
      <c r="ER405" s="68"/>
      <c r="ES405" s="15"/>
      <c r="ET405" s="15"/>
      <c r="EU405" s="105"/>
      <c r="EV405" s="105"/>
      <c r="EW405" s="105"/>
      <c r="EX405" s="105"/>
      <c r="EY405" s="105"/>
      <c r="EZ405" s="105"/>
      <c r="FA405" s="67"/>
      <c r="FB405" s="105"/>
      <c r="FC405" s="105"/>
      <c r="FD405" s="105"/>
      <c r="FE405" s="105"/>
      <c r="FF405" s="105"/>
      <c r="FG405" s="105"/>
      <c r="FH405" s="67"/>
      <c r="FI405" s="67"/>
      <c r="FJ405" s="67"/>
      <c r="FK405" s="67"/>
      <c r="FL405" s="67"/>
      <c r="FM405" s="67"/>
      <c r="FN405" s="67"/>
    </row>
    <row r="406" spans="2:170" ht="22.5" customHeight="1" x14ac:dyDescent="0.45">
      <c r="B406" s="133" t="str">
        <f>IF(Data!B405&lt;&gt;"",Data!B405,"")</f>
        <v/>
      </c>
      <c r="C406" s="158" t="str">
        <f>IF(Data!C405&lt;&gt;"",Data!C405,"")</f>
        <v/>
      </c>
      <c r="D406" s="106" t="str">
        <f>IF(Data!D405&lt;&gt;"",Data!D405,"")</f>
        <v/>
      </c>
      <c r="E406" s="140">
        <f>IF(AND(I406=1,Data!T405=0),0,IF(I406=999,999,Data!T405))</f>
        <v>999</v>
      </c>
      <c r="F406" s="140" t="str">
        <f t="shared" si="264"/>
        <v/>
      </c>
      <c r="G406" s="140" t="str">
        <f>IF(Data!K405&lt;&gt;"",Data!K405,"")</f>
        <v/>
      </c>
      <c r="H406" s="141" t="str">
        <f>IF(Data!L405&lt;&gt;"",Data!L405,"")</f>
        <v/>
      </c>
      <c r="I406" s="63">
        <f>IF(Data!M405&lt;&gt;"",Data!M405,"")</f>
        <v>999</v>
      </c>
      <c r="J406" s="63">
        <f t="shared" si="265"/>
        <v>0</v>
      </c>
      <c r="L406" s="64" t="str">
        <f t="shared" si="266"/>
        <v/>
      </c>
      <c r="M406" s="74"/>
      <c r="N406" s="63">
        <f t="shared" si="267"/>
        <v>0</v>
      </c>
      <c r="P406" s="64" t="str">
        <f t="shared" si="268"/>
        <v/>
      </c>
      <c r="R406" s="63">
        <f t="shared" si="269"/>
        <v>0</v>
      </c>
      <c r="S406" s="64" t="str">
        <f t="shared" si="270"/>
        <v/>
      </c>
      <c r="W406" s="310">
        <f t="shared" si="271"/>
        <v>999</v>
      </c>
      <c r="Y406" s="65">
        <f t="shared" si="272"/>
        <v>0</v>
      </c>
      <c r="Z406" s="65">
        <f t="shared" si="273"/>
        <v>0</v>
      </c>
      <c r="AA406" s="65">
        <f t="shared" si="274"/>
        <v>0</v>
      </c>
      <c r="AB406" s="65">
        <f t="shared" si="275"/>
        <v>0</v>
      </c>
      <c r="AC406" s="65">
        <f t="shared" si="276"/>
        <v>0</v>
      </c>
      <c r="AD406" s="65">
        <f t="shared" si="277"/>
        <v>0</v>
      </c>
      <c r="AE406" s="65">
        <f t="shared" si="278"/>
        <v>0</v>
      </c>
      <c r="AF406" s="65">
        <f t="shared" si="279"/>
        <v>0</v>
      </c>
      <c r="AG406" s="65">
        <f t="shared" si="280"/>
        <v>0</v>
      </c>
      <c r="AH406" s="65">
        <f t="shared" si="281"/>
        <v>0</v>
      </c>
      <c r="AI406" s="65">
        <f t="shared" si="282"/>
        <v>0</v>
      </c>
      <c r="AJ406" s="65">
        <f t="shared" si="283"/>
        <v>0</v>
      </c>
      <c r="AK406" s="65">
        <f t="shared" si="284"/>
        <v>0</v>
      </c>
      <c r="AL406" s="65">
        <f t="shared" si="285"/>
        <v>0</v>
      </c>
      <c r="AM406" s="65">
        <f t="shared" si="286"/>
        <v>0</v>
      </c>
      <c r="AN406" s="65">
        <f t="shared" si="287"/>
        <v>0</v>
      </c>
      <c r="AO406" s="65">
        <f t="shared" si="288"/>
        <v>0</v>
      </c>
      <c r="AP406" s="65">
        <f t="shared" si="289"/>
        <v>0</v>
      </c>
      <c r="AQ406" s="65">
        <f t="shared" si="290"/>
        <v>0</v>
      </c>
      <c r="AR406" s="65">
        <f t="shared" si="291"/>
        <v>0</v>
      </c>
      <c r="AS406" s="65">
        <f t="shared" si="292"/>
        <v>0</v>
      </c>
      <c r="AT406" s="65">
        <f t="shared" si="293"/>
        <v>0</v>
      </c>
      <c r="AU406" s="65">
        <f t="shared" si="294"/>
        <v>0</v>
      </c>
      <c r="AV406" s="65">
        <f t="shared" si="295"/>
        <v>0</v>
      </c>
      <c r="AW406" s="65">
        <f t="shared" si="296"/>
        <v>0</v>
      </c>
      <c r="AX406" s="65">
        <f t="shared" si="297"/>
        <v>0</v>
      </c>
      <c r="AY406" s="65">
        <f t="shared" si="298"/>
        <v>0</v>
      </c>
      <c r="AZ406" s="65">
        <f t="shared" si="299"/>
        <v>0</v>
      </c>
      <c r="BA406" s="65">
        <f t="shared" si="300"/>
        <v>0</v>
      </c>
      <c r="BB406" s="65">
        <f t="shared" si="301"/>
        <v>0</v>
      </c>
      <c r="BC406" s="65">
        <f t="shared" si="302"/>
        <v>0</v>
      </c>
      <c r="BD406" s="65">
        <f t="shared" si="303"/>
        <v>0</v>
      </c>
      <c r="BE406" s="65">
        <f t="shared" si="304"/>
        <v>0</v>
      </c>
      <c r="BF406" s="65">
        <f t="shared" si="305"/>
        <v>0</v>
      </c>
      <c r="BG406" s="65">
        <f t="shared" si="306"/>
        <v>0</v>
      </c>
      <c r="BI406" s="371">
        <v>2151</v>
      </c>
      <c r="BJ406" s="342">
        <v>22.178157986075664</v>
      </c>
      <c r="BK406" s="342">
        <v>28.452105324050443</v>
      </c>
      <c r="BL406" s="342">
        <v>31.589078993037838</v>
      </c>
      <c r="BM406" s="342">
        <v>34.726052662025225</v>
      </c>
      <c r="BN406" s="342">
        <v>41</v>
      </c>
      <c r="BO406" s="342">
        <v>48.337328242716261</v>
      </c>
      <c r="BP406" s="342">
        <v>52.005992364074388</v>
      </c>
      <c r="BQ406" s="342">
        <v>55.674656485432529</v>
      </c>
      <c r="BR406" s="342">
        <v>63.011984728148789</v>
      </c>
      <c r="BS406" s="65"/>
      <c r="BT406" s="371">
        <v>2151</v>
      </c>
      <c r="BU406" s="342">
        <v>132.09963657894201</v>
      </c>
      <c r="BV406" s="342">
        <v>138.53309105262801</v>
      </c>
      <c r="BW406" s="342">
        <v>141.74981828947102</v>
      </c>
      <c r="BX406" s="342">
        <v>144.96654552631401</v>
      </c>
      <c r="BY406" s="342">
        <v>151.4</v>
      </c>
      <c r="BZ406" s="342">
        <v>156.45105929752208</v>
      </c>
      <c r="CA406" s="342">
        <v>158.97658894628313</v>
      </c>
      <c r="CB406" s="342">
        <v>161.50211859504415</v>
      </c>
      <c r="CC406" s="342">
        <v>166.5531778925662</v>
      </c>
      <c r="CE406" s="385">
        <v>116.25</v>
      </c>
      <c r="CF406" s="342">
        <v>15.993923416157948</v>
      </c>
      <c r="CG406" s="342">
        <v>17.495948944105297</v>
      </c>
      <c r="CH406" s="342">
        <v>18.24696170807897</v>
      </c>
      <c r="CI406" s="342">
        <v>18.997974472052647</v>
      </c>
      <c r="CJ406" s="342">
        <v>20.5</v>
      </c>
      <c r="CK406" s="342">
        <v>23.078698693998106</v>
      </c>
      <c r="CL406" s="342">
        <v>24.368048040997159</v>
      </c>
      <c r="CM406" s="342">
        <v>25.657397387996216</v>
      </c>
      <c r="CN406" s="342">
        <v>28.236096081994326</v>
      </c>
      <c r="CO406" s="342">
        <v>15.315402009024275</v>
      </c>
      <c r="CP406" s="342">
        <v>16.976934672682852</v>
      </c>
      <c r="CQ406" s="342">
        <v>17.80770100451214</v>
      </c>
      <c r="CR406" s="342">
        <v>18.638467336341424</v>
      </c>
      <c r="CS406" s="342">
        <v>20.3</v>
      </c>
      <c r="CT406" s="342">
        <v>23.024913568400063</v>
      </c>
      <c r="CU406" s="342">
        <v>24.387370352600094</v>
      </c>
      <c r="CV406" s="342">
        <v>25.749827136800128</v>
      </c>
      <c r="CW406" s="342">
        <v>28.47474070520019</v>
      </c>
      <c r="CY406" s="101">
        <f t="shared" si="307"/>
        <v>0</v>
      </c>
      <c r="CZ406" s="101"/>
      <c r="DA406" s="101"/>
      <c r="DB406" s="311"/>
      <c r="DC406" s="311"/>
      <c r="DD406" s="311"/>
      <c r="DE406" s="311"/>
      <c r="DF406" s="311"/>
      <c r="DP406" s="311"/>
      <c r="DQ406" s="311"/>
      <c r="DR406" s="311"/>
      <c r="DS406" s="311"/>
      <c r="DT406" s="311"/>
      <c r="DU406" s="311"/>
      <c r="DV406" s="311"/>
      <c r="DW406" s="311"/>
      <c r="DX406" s="101"/>
      <c r="DY406" s="101"/>
      <c r="DZ406" s="101"/>
      <c r="EA406" s="101"/>
      <c r="EB406" s="101"/>
      <c r="EC406" s="101"/>
      <c r="ED406" s="101"/>
      <c r="EE406" s="311"/>
      <c r="EF406" s="101"/>
      <c r="EG406" s="101"/>
      <c r="EH406" s="101"/>
      <c r="EI406" s="101"/>
      <c r="EJ406" s="105"/>
      <c r="EK406" s="105"/>
      <c r="EL406" s="69"/>
      <c r="EM406" s="68"/>
      <c r="EN406" s="68"/>
      <c r="EO406" s="68"/>
      <c r="EP406" s="68"/>
      <c r="EQ406" s="68"/>
      <c r="ER406" s="68"/>
      <c r="ES406" s="15"/>
      <c r="ET406" s="15"/>
      <c r="EU406" s="105"/>
      <c r="EV406" s="105"/>
      <c r="EW406" s="105"/>
      <c r="EX406" s="105"/>
      <c r="EY406" s="105"/>
      <c r="EZ406" s="105"/>
      <c r="FA406" s="67"/>
      <c r="FB406" s="105"/>
      <c r="FC406" s="105"/>
      <c r="FD406" s="105"/>
      <c r="FE406" s="105"/>
      <c r="FF406" s="105"/>
      <c r="FG406" s="105"/>
      <c r="FH406" s="67"/>
      <c r="FI406" s="67"/>
      <c r="FJ406" s="67"/>
      <c r="FK406" s="67"/>
      <c r="FL406" s="67"/>
      <c r="FM406" s="67"/>
      <c r="FN406" s="67"/>
    </row>
    <row r="407" spans="2:170" ht="22.5" customHeight="1" x14ac:dyDescent="0.45">
      <c r="B407" s="133" t="str">
        <f>IF(Data!B406&lt;&gt;"",Data!B406,"")</f>
        <v/>
      </c>
      <c r="C407" s="158" t="str">
        <f>IF(Data!C406&lt;&gt;"",Data!C406,"")</f>
        <v/>
      </c>
      <c r="D407" s="106" t="str">
        <f>IF(Data!D406&lt;&gt;"",Data!D406,"")</f>
        <v/>
      </c>
      <c r="E407" s="140">
        <f>IF(AND(I407=1,Data!T406=0),0,IF(I407=999,999,Data!T406))</f>
        <v>999</v>
      </c>
      <c r="F407" s="140" t="str">
        <f t="shared" si="264"/>
        <v/>
      </c>
      <c r="G407" s="140" t="str">
        <f>IF(Data!K406&lt;&gt;"",Data!K406,"")</f>
        <v/>
      </c>
      <c r="H407" s="141" t="str">
        <f>IF(Data!L406&lt;&gt;"",Data!L406,"")</f>
        <v/>
      </c>
      <c r="I407" s="63">
        <f>IF(Data!M406&lt;&gt;"",Data!M406,"")</f>
        <v>999</v>
      </c>
      <c r="J407" s="63">
        <f t="shared" si="265"/>
        <v>0</v>
      </c>
      <c r="L407" s="64" t="str">
        <f t="shared" si="266"/>
        <v/>
      </c>
      <c r="M407" s="74"/>
      <c r="N407" s="63">
        <f t="shared" si="267"/>
        <v>0</v>
      </c>
      <c r="P407" s="64" t="str">
        <f t="shared" si="268"/>
        <v/>
      </c>
      <c r="R407" s="63">
        <f t="shared" si="269"/>
        <v>0</v>
      </c>
      <c r="S407" s="64" t="str">
        <f t="shared" si="270"/>
        <v/>
      </c>
      <c r="W407" s="310">
        <f t="shared" si="271"/>
        <v>999</v>
      </c>
      <c r="Y407" s="65">
        <f t="shared" si="272"/>
        <v>0</v>
      </c>
      <c r="Z407" s="65">
        <f t="shared" si="273"/>
        <v>0</v>
      </c>
      <c r="AA407" s="65">
        <f t="shared" si="274"/>
        <v>0</v>
      </c>
      <c r="AB407" s="65">
        <f t="shared" si="275"/>
        <v>0</v>
      </c>
      <c r="AC407" s="65">
        <f t="shared" si="276"/>
        <v>0</v>
      </c>
      <c r="AD407" s="65">
        <f t="shared" si="277"/>
        <v>0</v>
      </c>
      <c r="AE407" s="65">
        <f t="shared" si="278"/>
        <v>0</v>
      </c>
      <c r="AF407" s="65">
        <f t="shared" si="279"/>
        <v>0</v>
      </c>
      <c r="AG407" s="65">
        <f t="shared" si="280"/>
        <v>0</v>
      </c>
      <c r="AH407" s="65">
        <f t="shared" si="281"/>
        <v>0</v>
      </c>
      <c r="AI407" s="65">
        <f t="shared" si="282"/>
        <v>0</v>
      </c>
      <c r="AJ407" s="65">
        <f t="shared" si="283"/>
        <v>0</v>
      </c>
      <c r="AK407" s="65">
        <f t="shared" si="284"/>
        <v>0</v>
      </c>
      <c r="AL407" s="65">
        <f t="shared" si="285"/>
        <v>0</v>
      </c>
      <c r="AM407" s="65">
        <f t="shared" si="286"/>
        <v>0</v>
      </c>
      <c r="AN407" s="65">
        <f t="shared" si="287"/>
        <v>0</v>
      </c>
      <c r="AO407" s="65">
        <f t="shared" si="288"/>
        <v>0</v>
      </c>
      <c r="AP407" s="65">
        <f t="shared" si="289"/>
        <v>0</v>
      </c>
      <c r="AQ407" s="65">
        <f t="shared" si="290"/>
        <v>0</v>
      </c>
      <c r="AR407" s="65">
        <f t="shared" si="291"/>
        <v>0</v>
      </c>
      <c r="AS407" s="65">
        <f t="shared" si="292"/>
        <v>0</v>
      </c>
      <c r="AT407" s="65">
        <f t="shared" si="293"/>
        <v>0</v>
      </c>
      <c r="AU407" s="65">
        <f t="shared" si="294"/>
        <v>0</v>
      </c>
      <c r="AV407" s="65">
        <f t="shared" si="295"/>
        <v>0</v>
      </c>
      <c r="AW407" s="65">
        <f t="shared" si="296"/>
        <v>0</v>
      </c>
      <c r="AX407" s="65">
        <f t="shared" si="297"/>
        <v>0</v>
      </c>
      <c r="AY407" s="65">
        <f t="shared" si="298"/>
        <v>0</v>
      </c>
      <c r="AZ407" s="65">
        <f t="shared" si="299"/>
        <v>0</v>
      </c>
      <c r="BA407" s="65">
        <f t="shared" si="300"/>
        <v>0</v>
      </c>
      <c r="BB407" s="65">
        <f t="shared" si="301"/>
        <v>0</v>
      </c>
      <c r="BC407" s="65">
        <f t="shared" si="302"/>
        <v>0</v>
      </c>
      <c r="BD407" s="65">
        <f t="shared" si="303"/>
        <v>0</v>
      </c>
      <c r="BE407" s="65">
        <f t="shared" si="304"/>
        <v>0</v>
      </c>
      <c r="BF407" s="65">
        <f t="shared" si="305"/>
        <v>0</v>
      </c>
      <c r="BG407" s="65">
        <f t="shared" si="306"/>
        <v>0</v>
      </c>
      <c r="BI407" s="371">
        <v>2152</v>
      </c>
      <c r="BJ407" s="342">
        <v>22.478157986075669</v>
      </c>
      <c r="BK407" s="342">
        <v>28.752105324050447</v>
      </c>
      <c r="BL407" s="342">
        <v>31.889078993037835</v>
      </c>
      <c r="BM407" s="342">
        <v>35.026052662025222</v>
      </c>
      <c r="BN407" s="342">
        <v>41.3</v>
      </c>
      <c r="BO407" s="342">
        <v>48.584159197479188</v>
      </c>
      <c r="BP407" s="342">
        <v>52.22623879621878</v>
      </c>
      <c r="BQ407" s="342">
        <v>55.868318394958379</v>
      </c>
      <c r="BR407" s="342">
        <v>63.152477592437577</v>
      </c>
      <c r="BS407" s="65"/>
      <c r="BT407" s="371">
        <v>2152</v>
      </c>
      <c r="BU407" s="342">
        <v>132.5591437146532</v>
      </c>
      <c r="BV407" s="342">
        <v>138.93942914310213</v>
      </c>
      <c r="BW407" s="342">
        <v>142.1295718573266</v>
      </c>
      <c r="BX407" s="342">
        <v>145.31971457155106</v>
      </c>
      <c r="BY407" s="342">
        <v>151.69999999999999</v>
      </c>
      <c r="BZ407" s="342">
        <v>156.69789025228499</v>
      </c>
      <c r="CA407" s="342">
        <v>159.19683537842749</v>
      </c>
      <c r="CB407" s="342">
        <v>161.69578050456997</v>
      </c>
      <c r="CC407" s="342">
        <v>166.69367075685497</v>
      </c>
      <c r="CE407" s="385">
        <v>116.5</v>
      </c>
      <c r="CF407" s="342">
        <v>16.05404663223014</v>
      </c>
      <c r="CG407" s="342">
        <v>17.56936442148676</v>
      </c>
      <c r="CH407" s="342">
        <v>18.327023316115067</v>
      </c>
      <c r="CI407" s="342">
        <v>19.084682210743381</v>
      </c>
      <c r="CJ407" s="342">
        <v>20.6</v>
      </c>
      <c r="CK407" s="342">
        <v>23.205283216616643</v>
      </c>
      <c r="CL407" s="342">
        <v>24.507924824924967</v>
      </c>
      <c r="CM407" s="342">
        <v>25.810566433233291</v>
      </c>
      <c r="CN407" s="342">
        <v>28.415849649849935</v>
      </c>
      <c r="CO407" s="342">
        <v>15.375525225096469</v>
      </c>
      <c r="CP407" s="342">
        <v>17.050350150064311</v>
      </c>
      <c r="CQ407" s="342">
        <v>17.887762612548237</v>
      </c>
      <c r="CR407" s="342">
        <v>18.725175075032155</v>
      </c>
      <c r="CS407" s="342">
        <v>20.399999999999999</v>
      </c>
      <c r="CT407" s="342">
        <v>23.138205829709332</v>
      </c>
      <c r="CU407" s="342">
        <v>24.507308744564</v>
      </c>
      <c r="CV407" s="342">
        <v>25.876411659418665</v>
      </c>
      <c r="CW407" s="342">
        <v>28.614617489127994</v>
      </c>
      <c r="CY407" s="101">
        <f t="shared" si="307"/>
        <v>0</v>
      </c>
      <c r="CZ407" s="101"/>
      <c r="DA407" s="101"/>
      <c r="DB407" s="311"/>
      <c r="DC407" s="311"/>
      <c r="DD407" s="311"/>
      <c r="DE407" s="311"/>
      <c r="DF407" s="311"/>
      <c r="DP407" s="311"/>
      <c r="DQ407" s="311"/>
      <c r="DR407" s="311"/>
      <c r="DS407" s="311"/>
      <c r="DT407" s="311"/>
      <c r="DU407" s="311"/>
      <c r="DV407" s="311"/>
      <c r="DW407" s="311"/>
      <c r="DX407" s="101"/>
      <c r="DY407" s="101"/>
      <c r="DZ407" s="101"/>
      <c r="EA407" s="101"/>
      <c r="EB407" s="101"/>
      <c r="EC407" s="101"/>
      <c r="ED407" s="101"/>
      <c r="EE407" s="311"/>
      <c r="EF407" s="101"/>
      <c r="EG407" s="101"/>
      <c r="EH407" s="101"/>
      <c r="EI407" s="101"/>
      <c r="EJ407" s="105"/>
      <c r="EK407" s="105"/>
      <c r="EL407" s="69"/>
      <c r="EM407" s="68"/>
      <c r="EN407" s="68"/>
      <c r="EO407" s="68"/>
      <c r="EP407" s="68"/>
      <c r="EQ407" s="68"/>
      <c r="ER407" s="68"/>
      <c r="ES407" s="15"/>
      <c r="ET407" s="15"/>
      <c r="EU407" s="105"/>
      <c r="EV407" s="105"/>
      <c r="EW407" s="105"/>
      <c r="EX407" s="105"/>
      <c r="EY407" s="105"/>
      <c r="EZ407" s="105"/>
      <c r="FA407" s="67"/>
      <c r="FB407" s="105"/>
      <c r="FC407" s="105"/>
      <c r="FD407" s="105"/>
      <c r="FE407" s="105"/>
      <c r="FF407" s="105"/>
      <c r="FG407" s="105"/>
      <c r="FH407" s="67"/>
      <c r="FI407" s="67"/>
      <c r="FJ407" s="67"/>
      <c r="FK407" s="67"/>
      <c r="FL407" s="67"/>
      <c r="FM407" s="67"/>
      <c r="FN407" s="67"/>
    </row>
    <row r="408" spans="2:170" ht="22.5" customHeight="1" x14ac:dyDescent="0.45">
      <c r="B408" s="133" t="str">
        <f>IF(Data!B407&lt;&gt;"",Data!B407,"")</f>
        <v/>
      </c>
      <c r="C408" s="158" t="str">
        <f>IF(Data!C407&lt;&gt;"",Data!C407,"")</f>
        <v/>
      </c>
      <c r="D408" s="106" t="str">
        <f>IF(Data!D407&lt;&gt;"",Data!D407,"")</f>
        <v/>
      </c>
      <c r="E408" s="140">
        <f>IF(AND(I408=1,Data!T407=0),0,IF(I408=999,999,Data!T407))</f>
        <v>999</v>
      </c>
      <c r="F408" s="140" t="str">
        <f t="shared" si="264"/>
        <v/>
      </c>
      <c r="G408" s="140" t="str">
        <f>IF(Data!K407&lt;&gt;"",Data!K407,"")</f>
        <v/>
      </c>
      <c r="H408" s="141" t="str">
        <f>IF(Data!L407&lt;&gt;"",Data!L407,"")</f>
        <v/>
      </c>
      <c r="I408" s="63">
        <f>IF(Data!M407&lt;&gt;"",Data!M407,"")</f>
        <v>999</v>
      </c>
      <c r="J408" s="63">
        <f t="shared" si="265"/>
        <v>0</v>
      </c>
      <c r="L408" s="64" t="str">
        <f t="shared" si="266"/>
        <v/>
      </c>
      <c r="M408" s="74"/>
      <c r="N408" s="63">
        <f t="shared" si="267"/>
        <v>0</v>
      </c>
      <c r="P408" s="64" t="str">
        <f t="shared" si="268"/>
        <v/>
      </c>
      <c r="R408" s="63">
        <f t="shared" si="269"/>
        <v>0</v>
      </c>
      <c r="S408" s="64" t="str">
        <f t="shared" si="270"/>
        <v/>
      </c>
      <c r="W408" s="310">
        <f t="shared" si="271"/>
        <v>999</v>
      </c>
      <c r="Y408" s="65">
        <f t="shared" si="272"/>
        <v>0</v>
      </c>
      <c r="Z408" s="65">
        <f t="shared" si="273"/>
        <v>0</v>
      </c>
      <c r="AA408" s="65">
        <f t="shared" si="274"/>
        <v>0</v>
      </c>
      <c r="AB408" s="65">
        <f t="shared" si="275"/>
        <v>0</v>
      </c>
      <c r="AC408" s="65">
        <f t="shared" si="276"/>
        <v>0</v>
      </c>
      <c r="AD408" s="65">
        <f t="shared" si="277"/>
        <v>0</v>
      </c>
      <c r="AE408" s="65">
        <f t="shared" si="278"/>
        <v>0</v>
      </c>
      <c r="AF408" s="65">
        <f t="shared" si="279"/>
        <v>0</v>
      </c>
      <c r="AG408" s="65">
        <f t="shared" si="280"/>
        <v>0</v>
      </c>
      <c r="AH408" s="65">
        <f t="shared" si="281"/>
        <v>0</v>
      </c>
      <c r="AI408" s="65">
        <f t="shared" si="282"/>
        <v>0</v>
      </c>
      <c r="AJ408" s="65">
        <f t="shared" si="283"/>
        <v>0</v>
      </c>
      <c r="AK408" s="65">
        <f t="shared" si="284"/>
        <v>0</v>
      </c>
      <c r="AL408" s="65">
        <f t="shared" si="285"/>
        <v>0</v>
      </c>
      <c r="AM408" s="65">
        <f t="shared" si="286"/>
        <v>0</v>
      </c>
      <c r="AN408" s="65">
        <f t="shared" si="287"/>
        <v>0</v>
      </c>
      <c r="AO408" s="65">
        <f t="shared" si="288"/>
        <v>0</v>
      </c>
      <c r="AP408" s="65">
        <f t="shared" si="289"/>
        <v>0</v>
      </c>
      <c r="AQ408" s="65">
        <f t="shared" si="290"/>
        <v>0</v>
      </c>
      <c r="AR408" s="65">
        <f t="shared" si="291"/>
        <v>0</v>
      </c>
      <c r="AS408" s="65">
        <f t="shared" si="292"/>
        <v>0</v>
      </c>
      <c r="AT408" s="65">
        <f t="shared" si="293"/>
        <v>0</v>
      </c>
      <c r="AU408" s="65">
        <f t="shared" si="294"/>
        <v>0</v>
      </c>
      <c r="AV408" s="65">
        <f t="shared" si="295"/>
        <v>0</v>
      </c>
      <c r="AW408" s="65">
        <f t="shared" si="296"/>
        <v>0</v>
      </c>
      <c r="AX408" s="65">
        <f t="shared" si="297"/>
        <v>0</v>
      </c>
      <c r="AY408" s="65">
        <f t="shared" si="298"/>
        <v>0</v>
      </c>
      <c r="AZ408" s="65">
        <f t="shared" si="299"/>
        <v>0</v>
      </c>
      <c r="BA408" s="65">
        <f t="shared" si="300"/>
        <v>0</v>
      </c>
      <c r="BB408" s="65">
        <f t="shared" si="301"/>
        <v>0</v>
      </c>
      <c r="BC408" s="65">
        <f t="shared" si="302"/>
        <v>0</v>
      </c>
      <c r="BD408" s="65">
        <f t="shared" si="303"/>
        <v>0</v>
      </c>
      <c r="BE408" s="65">
        <f t="shared" si="304"/>
        <v>0</v>
      </c>
      <c r="BF408" s="65">
        <f t="shared" si="305"/>
        <v>0</v>
      </c>
      <c r="BG408" s="65">
        <f t="shared" si="306"/>
        <v>0</v>
      </c>
      <c r="BI408" s="371">
        <v>2153</v>
      </c>
      <c r="BJ408" s="342">
        <v>22.778157986075666</v>
      </c>
      <c r="BK408" s="342">
        <v>29.052105324050444</v>
      </c>
      <c r="BL408" s="342">
        <v>32.189078993037839</v>
      </c>
      <c r="BM408" s="342">
        <v>35.326052662025226</v>
      </c>
      <c r="BN408" s="342">
        <v>41.6</v>
      </c>
      <c r="BO408" s="342">
        <v>48.884159197479192</v>
      </c>
      <c r="BP408" s="342">
        <v>52.526238796218792</v>
      </c>
      <c r="BQ408" s="342">
        <v>56.168318394958376</v>
      </c>
      <c r="BR408" s="342">
        <v>63.452477592437567</v>
      </c>
      <c r="BS408" s="65"/>
      <c r="BT408" s="371">
        <v>2153</v>
      </c>
      <c r="BU408" s="342">
        <v>133.01865085036442</v>
      </c>
      <c r="BV408" s="342">
        <v>139.34576723357628</v>
      </c>
      <c r="BW408" s="342">
        <v>142.50932542518223</v>
      </c>
      <c r="BX408" s="342">
        <v>145.67288361678814</v>
      </c>
      <c r="BY408" s="342">
        <v>152</v>
      </c>
      <c r="BZ408" s="342">
        <v>156.997890252285</v>
      </c>
      <c r="CA408" s="342">
        <v>159.49683537842751</v>
      </c>
      <c r="CB408" s="342">
        <v>161.99578050456998</v>
      </c>
      <c r="CC408" s="342">
        <v>166.99367075685498</v>
      </c>
      <c r="CE408" s="385">
        <v>116.75</v>
      </c>
      <c r="CF408" s="342">
        <v>16.114169848302332</v>
      </c>
      <c r="CG408" s="342">
        <v>17.64277989886822</v>
      </c>
      <c r="CH408" s="342">
        <v>18.407084924151164</v>
      </c>
      <c r="CI408" s="342">
        <v>19.171389949434111</v>
      </c>
      <c r="CJ408" s="342">
        <v>20.7</v>
      </c>
      <c r="CK408" s="342">
        <v>23.331867739235179</v>
      </c>
      <c r="CL408" s="342">
        <v>24.647801608852774</v>
      </c>
      <c r="CM408" s="342">
        <v>25.963735478470365</v>
      </c>
      <c r="CN408" s="342">
        <v>28.595603217705545</v>
      </c>
      <c r="CO408" s="342">
        <v>15.435648441168663</v>
      </c>
      <c r="CP408" s="342">
        <v>17.123765627445774</v>
      </c>
      <c r="CQ408" s="342">
        <v>17.967824220584333</v>
      </c>
      <c r="CR408" s="342">
        <v>18.811882813722889</v>
      </c>
      <c r="CS408" s="342">
        <v>20.5</v>
      </c>
      <c r="CT408" s="342">
        <v>23.2514980910186</v>
      </c>
      <c r="CU408" s="342">
        <v>24.627247136527902</v>
      </c>
      <c r="CV408" s="342">
        <v>26.002996182037201</v>
      </c>
      <c r="CW408" s="342">
        <v>28.754494273055798</v>
      </c>
      <c r="CY408" s="101">
        <f t="shared" si="307"/>
        <v>0</v>
      </c>
      <c r="CZ408" s="101"/>
      <c r="DA408" s="101"/>
      <c r="DB408" s="311"/>
      <c r="DC408" s="311"/>
      <c r="DD408" s="311"/>
      <c r="DE408" s="311"/>
      <c r="DF408" s="311"/>
      <c r="DP408" s="311"/>
      <c r="DQ408" s="311"/>
      <c r="DR408" s="311"/>
      <c r="DS408" s="311"/>
      <c r="DT408" s="311"/>
      <c r="DU408" s="311"/>
      <c r="DV408" s="311"/>
      <c r="DW408" s="311"/>
      <c r="DX408" s="101"/>
      <c r="DY408" s="101"/>
      <c r="DZ408" s="101"/>
      <c r="EA408" s="101"/>
      <c r="EB408" s="101"/>
      <c r="EC408" s="101"/>
      <c r="ED408" s="101"/>
      <c r="EE408" s="311"/>
      <c r="EF408" s="101"/>
      <c r="EG408" s="101"/>
      <c r="EH408" s="101"/>
      <c r="EI408" s="101"/>
      <c r="EJ408" s="105"/>
      <c r="EK408" s="105"/>
      <c r="EL408" s="69"/>
      <c r="EM408" s="68"/>
      <c r="EN408" s="68"/>
      <c r="EO408" s="68"/>
      <c r="EP408" s="68"/>
      <c r="EQ408" s="68"/>
      <c r="ER408" s="68"/>
      <c r="ES408" s="15"/>
      <c r="ET408" s="15"/>
      <c r="EU408" s="105"/>
      <c r="EV408" s="105"/>
      <c r="EW408" s="105"/>
      <c r="EX408" s="105"/>
      <c r="EY408" s="105"/>
      <c r="EZ408" s="105"/>
      <c r="FA408" s="67"/>
      <c r="FB408" s="105"/>
      <c r="FC408" s="105"/>
      <c r="FD408" s="105"/>
      <c r="FE408" s="105"/>
      <c r="FF408" s="105"/>
      <c r="FG408" s="105"/>
      <c r="FH408" s="67"/>
      <c r="FI408" s="67"/>
      <c r="FJ408" s="67"/>
      <c r="FK408" s="67"/>
      <c r="FL408" s="67"/>
      <c r="FM408" s="67"/>
      <c r="FN408" s="67"/>
    </row>
    <row r="409" spans="2:170" ht="22.5" customHeight="1" x14ac:dyDescent="0.45">
      <c r="B409" s="133" t="str">
        <f>IF(Data!B408&lt;&gt;"",Data!B408,"")</f>
        <v/>
      </c>
      <c r="C409" s="158" t="str">
        <f>IF(Data!C408&lt;&gt;"",Data!C408,"")</f>
        <v/>
      </c>
      <c r="D409" s="106" t="str">
        <f>IF(Data!D408&lt;&gt;"",Data!D408,"")</f>
        <v/>
      </c>
      <c r="E409" s="140">
        <f>IF(AND(I409=1,Data!T408=0),0,IF(I409=999,999,Data!T408))</f>
        <v>999</v>
      </c>
      <c r="F409" s="140" t="str">
        <f t="shared" si="264"/>
        <v/>
      </c>
      <c r="G409" s="140" t="str">
        <f>IF(Data!K408&lt;&gt;"",Data!K408,"")</f>
        <v/>
      </c>
      <c r="H409" s="141" t="str">
        <f>IF(Data!L408&lt;&gt;"",Data!L408,"")</f>
        <v/>
      </c>
      <c r="I409" s="63">
        <f>IF(Data!M408&lt;&gt;"",Data!M408,"")</f>
        <v>999</v>
      </c>
      <c r="J409" s="63">
        <f t="shared" si="265"/>
        <v>0</v>
      </c>
      <c r="L409" s="64" t="str">
        <f t="shared" si="266"/>
        <v/>
      </c>
      <c r="M409" s="74"/>
      <c r="N409" s="63">
        <f t="shared" si="267"/>
        <v>0</v>
      </c>
      <c r="P409" s="64" t="str">
        <f t="shared" si="268"/>
        <v/>
      </c>
      <c r="R409" s="63">
        <f t="shared" si="269"/>
        <v>0</v>
      </c>
      <c r="S409" s="64" t="str">
        <f t="shared" si="270"/>
        <v/>
      </c>
      <c r="W409" s="310">
        <f t="shared" si="271"/>
        <v>999</v>
      </c>
      <c r="Y409" s="65">
        <f t="shared" si="272"/>
        <v>0</v>
      </c>
      <c r="Z409" s="65">
        <f t="shared" si="273"/>
        <v>0</v>
      </c>
      <c r="AA409" s="65">
        <f t="shared" si="274"/>
        <v>0</v>
      </c>
      <c r="AB409" s="65">
        <f t="shared" si="275"/>
        <v>0</v>
      </c>
      <c r="AC409" s="65">
        <f t="shared" si="276"/>
        <v>0</v>
      </c>
      <c r="AD409" s="65">
        <f t="shared" si="277"/>
        <v>0</v>
      </c>
      <c r="AE409" s="65">
        <f t="shared" si="278"/>
        <v>0</v>
      </c>
      <c r="AF409" s="65">
        <f t="shared" si="279"/>
        <v>0</v>
      </c>
      <c r="AG409" s="65">
        <f t="shared" si="280"/>
        <v>0</v>
      </c>
      <c r="AH409" s="65">
        <f t="shared" si="281"/>
        <v>0</v>
      </c>
      <c r="AI409" s="65">
        <f t="shared" si="282"/>
        <v>0</v>
      </c>
      <c r="AJ409" s="65">
        <f t="shared" si="283"/>
        <v>0</v>
      </c>
      <c r="AK409" s="65">
        <f t="shared" si="284"/>
        <v>0</v>
      </c>
      <c r="AL409" s="65">
        <f t="shared" si="285"/>
        <v>0</v>
      </c>
      <c r="AM409" s="65">
        <f t="shared" si="286"/>
        <v>0</v>
      </c>
      <c r="AN409" s="65">
        <f t="shared" si="287"/>
        <v>0</v>
      </c>
      <c r="AO409" s="65">
        <f t="shared" si="288"/>
        <v>0</v>
      </c>
      <c r="AP409" s="65">
        <f t="shared" si="289"/>
        <v>0</v>
      </c>
      <c r="AQ409" s="65">
        <f t="shared" si="290"/>
        <v>0</v>
      </c>
      <c r="AR409" s="65">
        <f t="shared" si="291"/>
        <v>0</v>
      </c>
      <c r="AS409" s="65">
        <f t="shared" si="292"/>
        <v>0</v>
      </c>
      <c r="AT409" s="65">
        <f t="shared" si="293"/>
        <v>0</v>
      </c>
      <c r="AU409" s="65">
        <f t="shared" si="294"/>
        <v>0</v>
      </c>
      <c r="AV409" s="65">
        <f t="shared" si="295"/>
        <v>0</v>
      </c>
      <c r="AW409" s="65">
        <f t="shared" si="296"/>
        <v>0</v>
      </c>
      <c r="AX409" s="65">
        <f t="shared" si="297"/>
        <v>0</v>
      </c>
      <c r="AY409" s="65">
        <f t="shared" si="298"/>
        <v>0</v>
      </c>
      <c r="AZ409" s="65">
        <f t="shared" si="299"/>
        <v>0</v>
      </c>
      <c r="BA409" s="65">
        <f t="shared" si="300"/>
        <v>0</v>
      </c>
      <c r="BB409" s="65">
        <f t="shared" si="301"/>
        <v>0</v>
      </c>
      <c r="BC409" s="65">
        <f t="shared" si="302"/>
        <v>0</v>
      </c>
      <c r="BD409" s="65">
        <f t="shared" si="303"/>
        <v>0</v>
      </c>
      <c r="BE409" s="65">
        <f t="shared" si="304"/>
        <v>0</v>
      </c>
      <c r="BF409" s="65">
        <f t="shared" si="305"/>
        <v>0</v>
      </c>
      <c r="BG409" s="65">
        <f t="shared" si="306"/>
        <v>0</v>
      </c>
      <c r="BI409" s="371">
        <v>2154</v>
      </c>
      <c r="BJ409" s="342">
        <v>22.978157986075669</v>
      </c>
      <c r="BK409" s="342">
        <v>29.252105324050447</v>
      </c>
      <c r="BL409" s="342">
        <v>32.389078993037835</v>
      </c>
      <c r="BM409" s="342">
        <v>35.526052662025222</v>
      </c>
      <c r="BN409" s="342">
        <v>41.8</v>
      </c>
      <c r="BO409" s="342">
        <v>49.084159197479188</v>
      </c>
      <c r="BP409" s="342">
        <v>52.72623879621878</v>
      </c>
      <c r="BQ409" s="342">
        <v>56.368318394958379</v>
      </c>
      <c r="BR409" s="342">
        <v>63.652477592437577</v>
      </c>
      <c r="BS409" s="65"/>
      <c r="BT409" s="371">
        <v>2154</v>
      </c>
      <c r="BU409" s="342">
        <v>133.31865085036443</v>
      </c>
      <c r="BV409" s="342">
        <v>139.64576723357629</v>
      </c>
      <c r="BW409" s="342">
        <v>142.80932542518224</v>
      </c>
      <c r="BX409" s="342">
        <v>145.97288361678815</v>
      </c>
      <c r="BY409" s="342">
        <v>152.30000000000001</v>
      </c>
      <c r="BZ409" s="342">
        <v>157.24472120704792</v>
      </c>
      <c r="CA409" s="342">
        <v>159.71708181057187</v>
      </c>
      <c r="CB409" s="342">
        <v>162.18944241409582</v>
      </c>
      <c r="CC409" s="342">
        <v>167.13416362114373</v>
      </c>
      <c r="CE409" s="385">
        <v>117</v>
      </c>
      <c r="CF409" s="342">
        <v>16.174293064374524</v>
      </c>
      <c r="CG409" s="342">
        <v>17.716195376249683</v>
      </c>
      <c r="CH409" s="342">
        <v>18.487146532187261</v>
      </c>
      <c r="CI409" s="342">
        <v>19.258097688124842</v>
      </c>
      <c r="CJ409" s="342">
        <v>20.8</v>
      </c>
      <c r="CK409" s="342">
        <v>23.458452261853719</v>
      </c>
      <c r="CL409" s="342">
        <v>24.787678392780577</v>
      </c>
      <c r="CM409" s="342">
        <v>26.11690452370744</v>
      </c>
      <c r="CN409" s="342">
        <v>28.775356785561158</v>
      </c>
      <c r="CO409" s="342">
        <v>15.495771657240855</v>
      </c>
      <c r="CP409" s="342">
        <v>17.197181104827237</v>
      </c>
      <c r="CQ409" s="342">
        <v>18.04788582862043</v>
      </c>
      <c r="CR409" s="342">
        <v>18.898590552413619</v>
      </c>
      <c r="CS409" s="342">
        <v>20.6</v>
      </c>
      <c r="CT409" s="342">
        <v>23.364790352327869</v>
      </c>
      <c r="CU409" s="342">
        <v>24.747185528491805</v>
      </c>
      <c r="CV409" s="342">
        <v>26.129580704655737</v>
      </c>
      <c r="CW409" s="342">
        <v>28.894371056983605</v>
      </c>
      <c r="CY409" s="101">
        <f t="shared" si="307"/>
        <v>0</v>
      </c>
      <c r="CZ409" s="101"/>
      <c r="DA409" s="101"/>
      <c r="DB409" s="311"/>
      <c r="DC409" s="311"/>
      <c r="DD409" s="311"/>
      <c r="DE409" s="311"/>
      <c r="DF409" s="311"/>
      <c r="DP409" s="311"/>
      <c r="DQ409" s="311"/>
      <c r="DR409" s="311"/>
      <c r="DS409" s="311"/>
      <c r="DT409" s="311"/>
      <c r="DU409" s="311"/>
      <c r="DV409" s="311"/>
      <c r="DW409" s="311"/>
      <c r="DX409" s="101"/>
      <c r="DY409" s="101"/>
      <c r="DZ409" s="101"/>
      <c r="EA409" s="101"/>
      <c r="EB409" s="101"/>
      <c r="EC409" s="101"/>
      <c r="ED409" s="101"/>
      <c r="EE409" s="311"/>
      <c r="EF409" s="101"/>
      <c r="EG409" s="101"/>
      <c r="EH409" s="101"/>
      <c r="EI409" s="101"/>
      <c r="EJ409" s="105"/>
      <c r="EK409" s="105"/>
      <c r="EL409" s="69"/>
      <c r="EM409" s="68"/>
      <c r="EN409" s="68"/>
      <c r="EO409" s="68"/>
      <c r="EP409" s="68"/>
      <c r="EQ409" s="68"/>
      <c r="ER409" s="68"/>
      <c r="ES409" s="15"/>
      <c r="ET409" s="15"/>
      <c r="EU409" s="105"/>
      <c r="EV409" s="105"/>
      <c r="EW409" s="105"/>
      <c r="EX409" s="105"/>
      <c r="EY409" s="105"/>
      <c r="EZ409" s="105"/>
      <c r="FA409" s="67"/>
      <c r="FB409" s="105"/>
      <c r="FC409" s="105"/>
      <c r="FD409" s="105"/>
      <c r="FE409" s="105"/>
      <c r="FF409" s="105"/>
      <c r="FG409" s="105"/>
      <c r="FH409" s="67"/>
      <c r="FI409" s="67"/>
      <c r="FJ409" s="67"/>
      <c r="FK409" s="67"/>
      <c r="FL409" s="67"/>
      <c r="FM409" s="67"/>
      <c r="FN409" s="67"/>
    </row>
    <row r="410" spans="2:170" ht="22.5" customHeight="1" x14ac:dyDescent="0.45">
      <c r="B410" s="133" t="str">
        <f>IF(Data!B409&lt;&gt;"",Data!B409,"")</f>
        <v/>
      </c>
      <c r="C410" s="158" t="str">
        <f>IF(Data!C409&lt;&gt;"",Data!C409,"")</f>
        <v/>
      </c>
      <c r="D410" s="106" t="str">
        <f>IF(Data!D409&lt;&gt;"",Data!D409,"")</f>
        <v/>
      </c>
      <c r="E410" s="140">
        <f>IF(AND(I410=1,Data!T409=0),0,IF(I410=999,999,Data!T409))</f>
        <v>999</v>
      </c>
      <c r="F410" s="140" t="str">
        <f t="shared" si="264"/>
        <v/>
      </c>
      <c r="G410" s="140" t="str">
        <f>IF(Data!K409&lt;&gt;"",Data!K409,"")</f>
        <v/>
      </c>
      <c r="H410" s="141" t="str">
        <f>IF(Data!L409&lt;&gt;"",Data!L409,"")</f>
        <v/>
      </c>
      <c r="I410" s="63">
        <f>IF(Data!M409&lt;&gt;"",Data!M409,"")</f>
        <v>999</v>
      </c>
      <c r="J410" s="63">
        <f t="shared" si="265"/>
        <v>0</v>
      </c>
      <c r="L410" s="64" t="str">
        <f t="shared" si="266"/>
        <v/>
      </c>
      <c r="M410" s="74"/>
      <c r="N410" s="63">
        <f t="shared" si="267"/>
        <v>0</v>
      </c>
      <c r="P410" s="64" t="str">
        <f t="shared" si="268"/>
        <v/>
      </c>
      <c r="R410" s="63">
        <f t="shared" si="269"/>
        <v>0</v>
      </c>
      <c r="S410" s="64" t="str">
        <f t="shared" si="270"/>
        <v/>
      </c>
      <c r="W410" s="310">
        <f t="shared" si="271"/>
        <v>999</v>
      </c>
      <c r="Y410" s="65">
        <f t="shared" si="272"/>
        <v>0</v>
      </c>
      <c r="Z410" s="65">
        <f t="shared" si="273"/>
        <v>0</v>
      </c>
      <c r="AA410" s="65">
        <f t="shared" si="274"/>
        <v>0</v>
      </c>
      <c r="AB410" s="65">
        <f t="shared" si="275"/>
        <v>0</v>
      </c>
      <c r="AC410" s="65">
        <f t="shared" si="276"/>
        <v>0</v>
      </c>
      <c r="AD410" s="65">
        <f t="shared" si="277"/>
        <v>0</v>
      </c>
      <c r="AE410" s="65">
        <f t="shared" si="278"/>
        <v>0</v>
      </c>
      <c r="AF410" s="65">
        <f t="shared" si="279"/>
        <v>0</v>
      </c>
      <c r="AG410" s="65">
        <f t="shared" si="280"/>
        <v>0</v>
      </c>
      <c r="AH410" s="65">
        <f t="shared" si="281"/>
        <v>0</v>
      </c>
      <c r="AI410" s="65">
        <f t="shared" si="282"/>
        <v>0</v>
      </c>
      <c r="AJ410" s="65">
        <f t="shared" si="283"/>
        <v>0</v>
      </c>
      <c r="AK410" s="65">
        <f t="shared" si="284"/>
        <v>0</v>
      </c>
      <c r="AL410" s="65">
        <f t="shared" si="285"/>
        <v>0</v>
      </c>
      <c r="AM410" s="65">
        <f t="shared" si="286"/>
        <v>0</v>
      </c>
      <c r="AN410" s="65">
        <f t="shared" si="287"/>
        <v>0</v>
      </c>
      <c r="AO410" s="65">
        <f t="shared" si="288"/>
        <v>0</v>
      </c>
      <c r="AP410" s="65">
        <f t="shared" si="289"/>
        <v>0</v>
      </c>
      <c r="AQ410" s="65">
        <f t="shared" si="290"/>
        <v>0</v>
      </c>
      <c r="AR410" s="65">
        <f t="shared" si="291"/>
        <v>0</v>
      </c>
      <c r="AS410" s="65">
        <f t="shared" si="292"/>
        <v>0</v>
      </c>
      <c r="AT410" s="65">
        <f t="shared" si="293"/>
        <v>0</v>
      </c>
      <c r="AU410" s="65">
        <f t="shared" si="294"/>
        <v>0</v>
      </c>
      <c r="AV410" s="65">
        <f t="shared" si="295"/>
        <v>0</v>
      </c>
      <c r="AW410" s="65">
        <f t="shared" si="296"/>
        <v>0</v>
      </c>
      <c r="AX410" s="65">
        <f t="shared" si="297"/>
        <v>0</v>
      </c>
      <c r="AY410" s="65">
        <f t="shared" si="298"/>
        <v>0</v>
      </c>
      <c r="AZ410" s="65">
        <f t="shared" si="299"/>
        <v>0</v>
      </c>
      <c r="BA410" s="65">
        <f t="shared" si="300"/>
        <v>0</v>
      </c>
      <c r="BB410" s="65">
        <f t="shared" si="301"/>
        <v>0</v>
      </c>
      <c r="BC410" s="65">
        <f t="shared" si="302"/>
        <v>0</v>
      </c>
      <c r="BD410" s="65">
        <f t="shared" si="303"/>
        <v>0</v>
      </c>
      <c r="BE410" s="65">
        <f t="shared" si="304"/>
        <v>0</v>
      </c>
      <c r="BF410" s="65">
        <f t="shared" si="305"/>
        <v>0</v>
      </c>
      <c r="BG410" s="65">
        <f t="shared" si="306"/>
        <v>0</v>
      </c>
      <c r="BI410" s="371">
        <v>2155</v>
      </c>
      <c r="BJ410" s="342">
        <v>23.278157986075666</v>
      </c>
      <c r="BK410" s="342">
        <v>29.552105324050444</v>
      </c>
      <c r="BL410" s="342">
        <v>32.689078993037839</v>
      </c>
      <c r="BM410" s="342">
        <v>35.826052662025226</v>
      </c>
      <c r="BN410" s="342">
        <v>42.1</v>
      </c>
      <c r="BO410" s="342">
        <v>49.330990152242116</v>
      </c>
      <c r="BP410" s="342">
        <v>52.946485228363173</v>
      </c>
      <c r="BQ410" s="342">
        <v>56.561980304484237</v>
      </c>
      <c r="BR410" s="342">
        <v>63.792970456726351</v>
      </c>
      <c r="BS410" s="65"/>
      <c r="BT410" s="371">
        <v>2155</v>
      </c>
      <c r="BU410" s="342">
        <v>133.8376651217869</v>
      </c>
      <c r="BV410" s="342">
        <v>140.05844341452462</v>
      </c>
      <c r="BW410" s="342">
        <v>143.16883256089346</v>
      </c>
      <c r="BX410" s="342">
        <v>146.27922170726231</v>
      </c>
      <c r="BY410" s="342">
        <v>152.5</v>
      </c>
      <c r="BZ410" s="342">
        <v>157.497890252285</v>
      </c>
      <c r="CA410" s="342">
        <v>159.99683537842751</v>
      </c>
      <c r="CB410" s="342">
        <v>162.49578050456998</v>
      </c>
      <c r="CC410" s="342">
        <v>167.49367075685498</v>
      </c>
      <c r="CE410" s="385">
        <v>117.25</v>
      </c>
      <c r="CF410" s="342">
        <v>16.289169848302329</v>
      </c>
      <c r="CG410" s="342">
        <v>17.817779898868221</v>
      </c>
      <c r="CH410" s="342">
        <v>18.582084924151165</v>
      </c>
      <c r="CI410" s="342">
        <v>19.346389949434112</v>
      </c>
      <c r="CJ410" s="342">
        <v>20.875</v>
      </c>
      <c r="CK410" s="342">
        <v>23.560036784472256</v>
      </c>
      <c r="CL410" s="342">
        <v>24.902555176708383</v>
      </c>
      <c r="CM410" s="342">
        <v>26.245073568944512</v>
      </c>
      <c r="CN410" s="342">
        <v>28.930110353416769</v>
      </c>
      <c r="CO410" s="342">
        <v>15.555894873313051</v>
      </c>
      <c r="CP410" s="342">
        <v>17.2705965822087</v>
      </c>
      <c r="CQ410" s="342">
        <v>18.127947436656527</v>
      </c>
      <c r="CR410" s="342">
        <v>18.98529829110435</v>
      </c>
      <c r="CS410" s="342">
        <v>20.7</v>
      </c>
      <c r="CT410" s="342">
        <v>23.491374874946409</v>
      </c>
      <c r="CU410" s="342">
        <v>24.887062312419609</v>
      </c>
      <c r="CV410" s="342">
        <v>26.282749749892812</v>
      </c>
      <c r="CW410" s="342">
        <v>29.074124624839214</v>
      </c>
      <c r="CY410" s="101">
        <f t="shared" si="307"/>
        <v>0</v>
      </c>
      <c r="CZ410" s="101"/>
      <c r="DA410" s="101"/>
      <c r="DB410" s="311"/>
      <c r="DC410" s="311"/>
      <c r="DD410" s="311"/>
      <c r="DE410" s="311"/>
      <c r="DF410" s="311"/>
      <c r="DP410" s="311"/>
      <c r="DQ410" s="311"/>
      <c r="DR410" s="311"/>
      <c r="DS410" s="311"/>
      <c r="DT410" s="311"/>
      <c r="DU410" s="311"/>
      <c r="DV410" s="311"/>
      <c r="DW410" s="311"/>
      <c r="DX410" s="101"/>
      <c r="DY410" s="101"/>
      <c r="DZ410" s="101"/>
      <c r="EA410" s="101"/>
      <c r="EB410" s="101"/>
      <c r="EC410" s="101"/>
      <c r="ED410" s="101"/>
      <c r="EE410" s="311"/>
      <c r="EF410" s="101"/>
      <c r="EG410" s="101"/>
      <c r="EH410" s="101"/>
      <c r="EI410" s="101"/>
      <c r="EJ410" s="105"/>
      <c r="EK410" s="105"/>
      <c r="EL410" s="69"/>
      <c r="EM410" s="68"/>
      <c r="EN410" s="68"/>
      <c r="EO410" s="68"/>
      <c r="EP410" s="68"/>
      <c r="EQ410" s="68"/>
      <c r="ER410" s="68"/>
      <c r="ES410" s="15"/>
      <c r="ET410" s="15"/>
      <c r="EU410" s="105"/>
      <c r="EV410" s="105"/>
      <c r="EW410" s="105"/>
      <c r="EX410" s="105"/>
      <c r="EY410" s="105"/>
      <c r="EZ410" s="105"/>
      <c r="FA410" s="67"/>
      <c r="FB410" s="105"/>
      <c r="FC410" s="105"/>
      <c r="FD410" s="105"/>
      <c r="FE410" s="105"/>
      <c r="FF410" s="105"/>
      <c r="FG410" s="105"/>
      <c r="FH410" s="67"/>
      <c r="FI410" s="67"/>
      <c r="FJ410" s="67"/>
      <c r="FK410" s="67"/>
      <c r="FL410" s="67"/>
      <c r="FM410" s="67"/>
      <c r="FN410" s="67"/>
    </row>
    <row r="411" spans="2:170" ht="22.5" customHeight="1" x14ac:dyDescent="0.45">
      <c r="B411" s="133" t="str">
        <f>IF(Data!B410&lt;&gt;"",Data!B410,"")</f>
        <v/>
      </c>
      <c r="C411" s="158" t="str">
        <f>IF(Data!C410&lt;&gt;"",Data!C410,"")</f>
        <v/>
      </c>
      <c r="D411" s="106" t="str">
        <f>IF(Data!D410&lt;&gt;"",Data!D410,"")</f>
        <v/>
      </c>
      <c r="E411" s="140">
        <f>IF(AND(I411=1,Data!T410=0),0,IF(I411=999,999,Data!T410))</f>
        <v>999</v>
      </c>
      <c r="F411" s="140" t="str">
        <f t="shared" si="264"/>
        <v/>
      </c>
      <c r="G411" s="140" t="str">
        <f>IF(Data!K410&lt;&gt;"",Data!K410,"")</f>
        <v/>
      </c>
      <c r="H411" s="141" t="str">
        <f>IF(Data!L410&lt;&gt;"",Data!L410,"")</f>
        <v/>
      </c>
      <c r="I411" s="63">
        <f>IF(Data!M410&lt;&gt;"",Data!M410,"")</f>
        <v>999</v>
      </c>
      <c r="J411" s="63">
        <f t="shared" si="265"/>
        <v>0</v>
      </c>
      <c r="L411" s="64" t="str">
        <f t="shared" si="266"/>
        <v/>
      </c>
      <c r="M411" s="74"/>
      <c r="N411" s="63">
        <f t="shared" si="267"/>
        <v>0</v>
      </c>
      <c r="P411" s="64" t="str">
        <f t="shared" si="268"/>
        <v/>
      </c>
      <c r="R411" s="63">
        <f t="shared" si="269"/>
        <v>0</v>
      </c>
      <c r="S411" s="64" t="str">
        <f t="shared" si="270"/>
        <v/>
      </c>
      <c r="W411" s="310">
        <f t="shared" si="271"/>
        <v>999</v>
      </c>
      <c r="Y411" s="65">
        <f t="shared" si="272"/>
        <v>0</v>
      </c>
      <c r="Z411" s="65">
        <f t="shared" si="273"/>
        <v>0</v>
      </c>
      <c r="AA411" s="65">
        <f t="shared" si="274"/>
        <v>0</v>
      </c>
      <c r="AB411" s="65">
        <f t="shared" si="275"/>
        <v>0</v>
      </c>
      <c r="AC411" s="65">
        <f t="shared" si="276"/>
        <v>0</v>
      </c>
      <c r="AD411" s="65">
        <f t="shared" si="277"/>
        <v>0</v>
      </c>
      <c r="AE411" s="65">
        <f t="shared" si="278"/>
        <v>0</v>
      </c>
      <c r="AF411" s="65">
        <f t="shared" si="279"/>
        <v>0</v>
      </c>
      <c r="AG411" s="65">
        <f t="shared" si="280"/>
        <v>0</v>
      </c>
      <c r="AH411" s="65">
        <f t="shared" si="281"/>
        <v>0</v>
      </c>
      <c r="AI411" s="65">
        <f t="shared" si="282"/>
        <v>0</v>
      </c>
      <c r="AJ411" s="65">
        <f t="shared" si="283"/>
        <v>0</v>
      </c>
      <c r="AK411" s="65">
        <f t="shared" si="284"/>
        <v>0</v>
      </c>
      <c r="AL411" s="65">
        <f t="shared" si="285"/>
        <v>0</v>
      </c>
      <c r="AM411" s="65">
        <f t="shared" si="286"/>
        <v>0</v>
      </c>
      <c r="AN411" s="65">
        <f t="shared" si="287"/>
        <v>0</v>
      </c>
      <c r="AO411" s="65">
        <f t="shared" si="288"/>
        <v>0</v>
      </c>
      <c r="AP411" s="65">
        <f t="shared" si="289"/>
        <v>0</v>
      </c>
      <c r="AQ411" s="65">
        <f t="shared" si="290"/>
        <v>0</v>
      </c>
      <c r="AR411" s="65">
        <f t="shared" si="291"/>
        <v>0</v>
      </c>
      <c r="AS411" s="65">
        <f t="shared" si="292"/>
        <v>0</v>
      </c>
      <c r="AT411" s="65">
        <f t="shared" si="293"/>
        <v>0</v>
      </c>
      <c r="AU411" s="65">
        <f t="shared" si="294"/>
        <v>0</v>
      </c>
      <c r="AV411" s="65">
        <f t="shared" si="295"/>
        <v>0</v>
      </c>
      <c r="AW411" s="65">
        <f t="shared" si="296"/>
        <v>0</v>
      </c>
      <c r="AX411" s="65">
        <f t="shared" si="297"/>
        <v>0</v>
      </c>
      <c r="AY411" s="65">
        <f t="shared" si="298"/>
        <v>0</v>
      </c>
      <c r="AZ411" s="65">
        <f t="shared" si="299"/>
        <v>0</v>
      </c>
      <c r="BA411" s="65">
        <f t="shared" si="300"/>
        <v>0</v>
      </c>
      <c r="BB411" s="65">
        <f t="shared" si="301"/>
        <v>0</v>
      </c>
      <c r="BC411" s="65">
        <f t="shared" si="302"/>
        <v>0</v>
      </c>
      <c r="BD411" s="65">
        <f t="shared" si="303"/>
        <v>0</v>
      </c>
      <c r="BE411" s="65">
        <f t="shared" si="304"/>
        <v>0</v>
      </c>
      <c r="BF411" s="65">
        <f t="shared" si="305"/>
        <v>0</v>
      </c>
      <c r="BG411" s="65">
        <f t="shared" si="306"/>
        <v>0</v>
      </c>
      <c r="BI411" s="371">
        <v>2156</v>
      </c>
      <c r="BJ411" s="342">
        <v>23.637665121786892</v>
      </c>
      <c r="BK411" s="342">
        <v>29.858443414524594</v>
      </c>
      <c r="BL411" s="342">
        <v>32.968832560893446</v>
      </c>
      <c r="BM411" s="342">
        <v>36.079221707262299</v>
      </c>
      <c r="BN411" s="342">
        <v>42.3</v>
      </c>
      <c r="BO411" s="342">
        <v>49.530990152242111</v>
      </c>
      <c r="BP411" s="342">
        <v>53.146485228363169</v>
      </c>
      <c r="BQ411" s="342">
        <v>56.761980304484233</v>
      </c>
      <c r="BR411" s="342">
        <v>63.992970456726354</v>
      </c>
      <c r="BS411" s="65"/>
      <c r="BT411" s="371">
        <v>2156</v>
      </c>
      <c r="BU411" s="342">
        <v>134.35667939320933</v>
      </c>
      <c r="BV411" s="342">
        <v>140.47111959547289</v>
      </c>
      <c r="BW411" s="342">
        <v>143.52833969660466</v>
      </c>
      <c r="BX411" s="342">
        <v>146.58555979773644</v>
      </c>
      <c r="BY411" s="342">
        <v>152.69999999999999</v>
      </c>
      <c r="BZ411" s="342">
        <v>157.69789025228499</v>
      </c>
      <c r="CA411" s="342">
        <v>160.19683537842749</v>
      </c>
      <c r="CB411" s="342">
        <v>162.69578050456997</v>
      </c>
      <c r="CC411" s="342">
        <v>167.69367075685497</v>
      </c>
      <c r="CE411" s="385">
        <v>117.5</v>
      </c>
      <c r="CF411" s="342">
        <v>16.404046632230138</v>
      </c>
      <c r="CG411" s="342">
        <v>17.919364421486758</v>
      </c>
      <c r="CH411" s="342">
        <v>18.677023316115068</v>
      </c>
      <c r="CI411" s="342">
        <v>19.434682210743382</v>
      </c>
      <c r="CJ411" s="342">
        <v>20.95</v>
      </c>
      <c r="CK411" s="342">
        <v>23.661621307090794</v>
      </c>
      <c r="CL411" s="342">
        <v>25.017431960636191</v>
      </c>
      <c r="CM411" s="342">
        <v>26.373242614181589</v>
      </c>
      <c r="CN411" s="342">
        <v>29.08486392127238</v>
      </c>
      <c r="CO411" s="342">
        <v>15.616018089385244</v>
      </c>
      <c r="CP411" s="342">
        <v>17.344012059590163</v>
      </c>
      <c r="CQ411" s="342">
        <v>18.208009044692623</v>
      </c>
      <c r="CR411" s="342">
        <v>19.072006029795084</v>
      </c>
      <c r="CS411" s="342">
        <v>20.8</v>
      </c>
      <c r="CT411" s="342">
        <v>23.617959397564945</v>
      </c>
      <c r="CU411" s="342">
        <v>25.026939096347416</v>
      </c>
      <c r="CV411" s="342">
        <v>26.435918795129886</v>
      </c>
      <c r="CW411" s="342">
        <v>29.253878192694827</v>
      </c>
      <c r="CY411" s="101">
        <f t="shared" si="307"/>
        <v>0</v>
      </c>
      <c r="CZ411" s="101"/>
      <c r="DA411" s="101"/>
      <c r="DB411" s="311"/>
      <c r="DC411" s="311"/>
      <c r="DD411" s="311"/>
      <c r="DE411" s="311"/>
      <c r="DF411" s="311"/>
      <c r="DP411" s="311"/>
      <c r="DQ411" s="311"/>
      <c r="DR411" s="311"/>
      <c r="DS411" s="311"/>
      <c r="DT411" s="311"/>
      <c r="DU411" s="311"/>
      <c r="DV411" s="311"/>
      <c r="DW411" s="311"/>
      <c r="DX411" s="101"/>
      <c r="DY411" s="101"/>
      <c r="DZ411" s="101"/>
      <c r="EA411" s="101"/>
      <c r="EB411" s="101"/>
      <c r="EC411" s="101"/>
      <c r="ED411" s="101"/>
      <c r="EE411" s="311"/>
      <c r="EF411" s="101"/>
      <c r="EG411" s="101"/>
      <c r="EH411" s="101"/>
      <c r="EI411" s="101"/>
      <c r="EJ411" s="105"/>
      <c r="EK411" s="105"/>
      <c r="EL411" s="69"/>
      <c r="EM411" s="68"/>
      <c r="EN411" s="68"/>
      <c r="EO411" s="68"/>
      <c r="EP411" s="68"/>
      <c r="EQ411" s="68"/>
      <c r="ER411" s="68"/>
      <c r="ES411" s="15"/>
      <c r="ET411" s="15"/>
      <c r="EU411" s="105"/>
      <c r="EV411" s="105"/>
      <c r="EW411" s="105"/>
      <c r="EX411" s="105"/>
      <c r="EY411" s="105"/>
      <c r="EZ411" s="105"/>
      <c r="FA411" s="67"/>
      <c r="FB411" s="105"/>
      <c r="FC411" s="105"/>
      <c r="FD411" s="105"/>
      <c r="FE411" s="105"/>
      <c r="FF411" s="105"/>
      <c r="FG411" s="105"/>
      <c r="FH411" s="67"/>
      <c r="FI411" s="67"/>
      <c r="FJ411" s="67"/>
      <c r="FK411" s="67"/>
      <c r="FL411" s="67"/>
      <c r="FM411" s="67"/>
      <c r="FN411" s="67"/>
    </row>
    <row r="412" spans="2:170" ht="22.5" customHeight="1" x14ac:dyDescent="0.45">
      <c r="B412" s="133" t="str">
        <f>IF(Data!B411&lt;&gt;"",Data!B411,"")</f>
        <v/>
      </c>
      <c r="C412" s="158" t="str">
        <f>IF(Data!C411&lt;&gt;"",Data!C411,"")</f>
        <v/>
      </c>
      <c r="D412" s="106" t="str">
        <f>IF(Data!D411&lt;&gt;"",Data!D411,"")</f>
        <v/>
      </c>
      <c r="E412" s="140">
        <f>IF(AND(I412=1,Data!T411=0),0,IF(I412=999,999,Data!T411))</f>
        <v>999</v>
      </c>
      <c r="F412" s="140" t="str">
        <f t="shared" si="264"/>
        <v/>
      </c>
      <c r="G412" s="140" t="str">
        <f>IF(Data!K411&lt;&gt;"",Data!K411,"")</f>
        <v/>
      </c>
      <c r="H412" s="141" t="str">
        <f>IF(Data!L411&lt;&gt;"",Data!L411,"")</f>
        <v/>
      </c>
      <c r="I412" s="63">
        <f>IF(Data!M411&lt;&gt;"",Data!M411,"")</f>
        <v>999</v>
      </c>
      <c r="J412" s="63">
        <f t="shared" si="265"/>
        <v>0</v>
      </c>
      <c r="L412" s="64" t="str">
        <f t="shared" si="266"/>
        <v/>
      </c>
      <c r="M412" s="74"/>
      <c r="N412" s="63">
        <f t="shared" si="267"/>
        <v>0</v>
      </c>
      <c r="P412" s="64" t="str">
        <f t="shared" si="268"/>
        <v/>
      </c>
      <c r="R412" s="63">
        <f t="shared" si="269"/>
        <v>0</v>
      </c>
      <c r="S412" s="64" t="str">
        <f t="shared" si="270"/>
        <v/>
      </c>
      <c r="W412" s="310">
        <f t="shared" si="271"/>
        <v>999</v>
      </c>
      <c r="Y412" s="65">
        <f t="shared" si="272"/>
        <v>0</v>
      </c>
      <c r="Z412" s="65">
        <f t="shared" si="273"/>
        <v>0</v>
      </c>
      <c r="AA412" s="65">
        <f t="shared" si="274"/>
        <v>0</v>
      </c>
      <c r="AB412" s="65">
        <f t="shared" si="275"/>
        <v>0</v>
      </c>
      <c r="AC412" s="65">
        <f t="shared" si="276"/>
        <v>0</v>
      </c>
      <c r="AD412" s="65">
        <f t="shared" si="277"/>
        <v>0</v>
      </c>
      <c r="AE412" s="65">
        <f t="shared" si="278"/>
        <v>0</v>
      </c>
      <c r="AF412" s="65">
        <f t="shared" si="279"/>
        <v>0</v>
      </c>
      <c r="AG412" s="65">
        <f t="shared" si="280"/>
        <v>0</v>
      </c>
      <c r="AH412" s="65">
        <f t="shared" si="281"/>
        <v>0</v>
      </c>
      <c r="AI412" s="65">
        <f t="shared" si="282"/>
        <v>0</v>
      </c>
      <c r="AJ412" s="65">
        <f t="shared" si="283"/>
        <v>0</v>
      </c>
      <c r="AK412" s="65">
        <f t="shared" si="284"/>
        <v>0</v>
      </c>
      <c r="AL412" s="65">
        <f t="shared" si="285"/>
        <v>0</v>
      </c>
      <c r="AM412" s="65">
        <f t="shared" si="286"/>
        <v>0</v>
      </c>
      <c r="AN412" s="65">
        <f t="shared" si="287"/>
        <v>0</v>
      </c>
      <c r="AO412" s="65">
        <f t="shared" si="288"/>
        <v>0</v>
      </c>
      <c r="AP412" s="65">
        <f t="shared" si="289"/>
        <v>0</v>
      </c>
      <c r="AQ412" s="65">
        <f t="shared" si="290"/>
        <v>0</v>
      </c>
      <c r="AR412" s="65">
        <f t="shared" si="291"/>
        <v>0</v>
      </c>
      <c r="AS412" s="65">
        <f t="shared" si="292"/>
        <v>0</v>
      </c>
      <c r="AT412" s="65">
        <f t="shared" si="293"/>
        <v>0</v>
      </c>
      <c r="AU412" s="65">
        <f t="shared" si="294"/>
        <v>0</v>
      </c>
      <c r="AV412" s="65">
        <f t="shared" si="295"/>
        <v>0</v>
      </c>
      <c r="AW412" s="65">
        <f t="shared" si="296"/>
        <v>0</v>
      </c>
      <c r="AX412" s="65">
        <f t="shared" si="297"/>
        <v>0</v>
      </c>
      <c r="AY412" s="65">
        <f t="shared" si="298"/>
        <v>0</v>
      </c>
      <c r="AZ412" s="65">
        <f t="shared" si="299"/>
        <v>0</v>
      </c>
      <c r="BA412" s="65">
        <f t="shared" si="300"/>
        <v>0</v>
      </c>
      <c r="BB412" s="65">
        <f t="shared" si="301"/>
        <v>0</v>
      </c>
      <c r="BC412" s="65">
        <f t="shared" si="302"/>
        <v>0</v>
      </c>
      <c r="BD412" s="65">
        <f t="shared" si="303"/>
        <v>0</v>
      </c>
      <c r="BE412" s="65">
        <f t="shared" si="304"/>
        <v>0</v>
      </c>
      <c r="BF412" s="65">
        <f t="shared" si="305"/>
        <v>0</v>
      </c>
      <c r="BG412" s="65">
        <f t="shared" si="306"/>
        <v>0</v>
      </c>
      <c r="BI412" s="371">
        <v>2157</v>
      </c>
      <c r="BJ412" s="342">
        <v>23.997172257498111</v>
      </c>
      <c r="BK412" s="342">
        <v>30.164781504998743</v>
      </c>
      <c r="BL412" s="342">
        <v>33.248586128749054</v>
      </c>
      <c r="BM412" s="342">
        <v>36.332390752499371</v>
      </c>
      <c r="BN412" s="342">
        <v>42.5</v>
      </c>
      <c r="BO412" s="342">
        <v>49.677821107005045</v>
      </c>
      <c r="BP412" s="342">
        <v>53.266731660507567</v>
      </c>
      <c r="BQ412" s="342">
        <v>56.855642214010082</v>
      </c>
      <c r="BR412" s="342">
        <v>64.03346332101512</v>
      </c>
      <c r="BS412" s="65"/>
      <c r="BT412" s="371">
        <v>2157</v>
      </c>
      <c r="BU412" s="342">
        <v>134.71618652892056</v>
      </c>
      <c r="BV412" s="342">
        <v>140.77745768594704</v>
      </c>
      <c r="BW412" s="342">
        <v>143.8080932644603</v>
      </c>
      <c r="BX412" s="342">
        <v>146.83872884297352</v>
      </c>
      <c r="BY412" s="342">
        <v>152.9</v>
      </c>
      <c r="BZ412" s="342">
        <v>157.89789025228501</v>
      </c>
      <c r="CA412" s="342">
        <v>160.39683537842751</v>
      </c>
      <c r="CB412" s="342">
        <v>162.89578050456998</v>
      </c>
      <c r="CC412" s="342">
        <v>167.89367075685499</v>
      </c>
      <c r="CE412" s="385">
        <v>117.75</v>
      </c>
      <c r="CF412" s="342">
        <v>16.518923416157946</v>
      </c>
      <c r="CG412" s="342">
        <v>18.020948944105296</v>
      </c>
      <c r="CH412" s="342">
        <v>18.771961708078972</v>
      </c>
      <c r="CI412" s="342">
        <v>19.522974472052653</v>
      </c>
      <c r="CJ412" s="342">
        <v>21.024999999999999</v>
      </c>
      <c r="CK412" s="342">
        <v>23.763205829709332</v>
      </c>
      <c r="CL412" s="342">
        <v>25.132308744564</v>
      </c>
      <c r="CM412" s="342">
        <v>26.501411659418665</v>
      </c>
      <c r="CN412" s="342">
        <v>29.239617489127994</v>
      </c>
      <c r="CO412" s="342">
        <v>15.676141305457438</v>
      </c>
      <c r="CP412" s="342">
        <v>17.417427536971626</v>
      </c>
      <c r="CQ412" s="342">
        <v>18.28807065272872</v>
      </c>
      <c r="CR412" s="342">
        <v>19.158713768485814</v>
      </c>
      <c r="CS412" s="342">
        <v>20.9</v>
      </c>
      <c r="CT412" s="342">
        <v>23.744543920183482</v>
      </c>
      <c r="CU412" s="342">
        <v>25.166815880275223</v>
      </c>
      <c r="CV412" s="342">
        <v>26.589087840366957</v>
      </c>
      <c r="CW412" s="342">
        <v>29.433631760550437</v>
      </c>
      <c r="CY412" s="101">
        <f t="shared" si="307"/>
        <v>0</v>
      </c>
      <c r="CZ412" s="101"/>
      <c r="DA412" s="101"/>
      <c r="DB412" s="311"/>
      <c r="DC412" s="311"/>
      <c r="DD412" s="311"/>
      <c r="DE412" s="311"/>
      <c r="DF412" s="311"/>
      <c r="DP412" s="311"/>
      <c r="DQ412" s="311"/>
      <c r="DR412" s="311"/>
      <c r="DS412" s="311"/>
      <c r="DT412" s="311"/>
      <c r="DU412" s="311"/>
      <c r="DV412" s="311"/>
      <c r="DW412" s="311"/>
      <c r="DX412" s="101"/>
      <c r="DY412" s="101"/>
      <c r="DZ412" s="101"/>
      <c r="EA412" s="101"/>
      <c r="EB412" s="101"/>
      <c r="EC412" s="101"/>
      <c r="ED412" s="101"/>
      <c r="EE412" s="311"/>
      <c r="EF412" s="101"/>
      <c r="EG412" s="101"/>
      <c r="EH412" s="101"/>
      <c r="EI412" s="101"/>
      <c r="EJ412" s="105"/>
      <c r="EK412" s="105"/>
      <c r="EL412" s="69"/>
      <c r="EM412" s="68"/>
      <c r="EN412" s="68"/>
      <c r="EO412" s="68"/>
      <c r="EP412" s="68"/>
      <c r="EQ412" s="68"/>
      <c r="ER412" s="68"/>
      <c r="ES412" s="15"/>
      <c r="ET412" s="15"/>
      <c r="EU412" s="105"/>
      <c r="EV412" s="105"/>
      <c r="EW412" s="105"/>
      <c r="EX412" s="105"/>
      <c r="EY412" s="105"/>
      <c r="EZ412" s="105"/>
      <c r="FA412" s="67"/>
      <c r="FB412" s="105"/>
      <c r="FC412" s="105"/>
      <c r="FD412" s="105"/>
      <c r="FE412" s="105"/>
      <c r="FF412" s="105"/>
      <c r="FG412" s="105"/>
      <c r="FH412" s="67"/>
      <c r="FI412" s="67"/>
      <c r="FJ412" s="67"/>
      <c r="FK412" s="67"/>
      <c r="FL412" s="67"/>
      <c r="FM412" s="67"/>
      <c r="FN412" s="67"/>
    </row>
    <row r="413" spans="2:170" ht="22.5" customHeight="1" x14ac:dyDescent="0.45">
      <c r="B413" s="133" t="str">
        <f>IF(Data!B412&lt;&gt;"",Data!B412,"")</f>
        <v/>
      </c>
      <c r="C413" s="158" t="str">
        <f>IF(Data!C412&lt;&gt;"",Data!C412,"")</f>
        <v/>
      </c>
      <c r="D413" s="106" t="str">
        <f>IF(Data!D412&lt;&gt;"",Data!D412,"")</f>
        <v/>
      </c>
      <c r="E413" s="140">
        <f>IF(AND(I413=1,Data!T412=0),0,IF(I413=999,999,Data!T412))</f>
        <v>999</v>
      </c>
      <c r="F413" s="140" t="str">
        <f t="shared" si="264"/>
        <v/>
      </c>
      <c r="G413" s="140" t="str">
        <f>IF(Data!K412&lt;&gt;"",Data!K412,"")</f>
        <v/>
      </c>
      <c r="H413" s="141" t="str">
        <f>IF(Data!L412&lt;&gt;"",Data!L412,"")</f>
        <v/>
      </c>
      <c r="I413" s="63">
        <f>IF(Data!M412&lt;&gt;"",Data!M412,"")</f>
        <v>999</v>
      </c>
      <c r="J413" s="63">
        <f t="shared" si="265"/>
        <v>0</v>
      </c>
      <c r="L413" s="64" t="str">
        <f t="shared" si="266"/>
        <v/>
      </c>
      <c r="M413" s="74"/>
      <c r="N413" s="63">
        <f t="shared" si="267"/>
        <v>0</v>
      </c>
      <c r="P413" s="64" t="str">
        <f t="shared" si="268"/>
        <v/>
      </c>
      <c r="R413" s="63">
        <f t="shared" si="269"/>
        <v>0</v>
      </c>
      <c r="S413" s="64" t="str">
        <f t="shared" si="270"/>
        <v/>
      </c>
      <c r="W413" s="310">
        <f t="shared" si="271"/>
        <v>999</v>
      </c>
      <c r="Y413" s="65">
        <f t="shared" si="272"/>
        <v>0</v>
      </c>
      <c r="Z413" s="65">
        <f t="shared" si="273"/>
        <v>0</v>
      </c>
      <c r="AA413" s="65">
        <f t="shared" si="274"/>
        <v>0</v>
      </c>
      <c r="AB413" s="65">
        <f t="shared" si="275"/>
        <v>0</v>
      </c>
      <c r="AC413" s="65">
        <f t="shared" si="276"/>
        <v>0</v>
      </c>
      <c r="AD413" s="65">
        <f t="shared" si="277"/>
        <v>0</v>
      </c>
      <c r="AE413" s="65">
        <f t="shared" si="278"/>
        <v>0</v>
      </c>
      <c r="AF413" s="65">
        <f t="shared" si="279"/>
        <v>0</v>
      </c>
      <c r="AG413" s="65">
        <f t="shared" si="280"/>
        <v>0</v>
      </c>
      <c r="AH413" s="65">
        <f t="shared" si="281"/>
        <v>0</v>
      </c>
      <c r="AI413" s="65">
        <f t="shared" si="282"/>
        <v>0</v>
      </c>
      <c r="AJ413" s="65">
        <f t="shared" si="283"/>
        <v>0</v>
      </c>
      <c r="AK413" s="65">
        <f t="shared" si="284"/>
        <v>0</v>
      </c>
      <c r="AL413" s="65">
        <f t="shared" si="285"/>
        <v>0</v>
      </c>
      <c r="AM413" s="65">
        <f t="shared" si="286"/>
        <v>0</v>
      </c>
      <c r="AN413" s="65">
        <f t="shared" si="287"/>
        <v>0</v>
      </c>
      <c r="AO413" s="65">
        <f t="shared" si="288"/>
        <v>0</v>
      </c>
      <c r="AP413" s="65">
        <f t="shared" si="289"/>
        <v>0</v>
      </c>
      <c r="AQ413" s="65">
        <f t="shared" si="290"/>
        <v>0</v>
      </c>
      <c r="AR413" s="65">
        <f t="shared" si="291"/>
        <v>0</v>
      </c>
      <c r="AS413" s="65">
        <f t="shared" si="292"/>
        <v>0</v>
      </c>
      <c r="AT413" s="65">
        <f t="shared" si="293"/>
        <v>0</v>
      </c>
      <c r="AU413" s="65">
        <f t="shared" si="294"/>
        <v>0</v>
      </c>
      <c r="AV413" s="65">
        <f t="shared" si="295"/>
        <v>0</v>
      </c>
      <c r="AW413" s="65">
        <f t="shared" si="296"/>
        <v>0</v>
      </c>
      <c r="AX413" s="65">
        <f t="shared" si="297"/>
        <v>0</v>
      </c>
      <c r="AY413" s="65">
        <f t="shared" si="298"/>
        <v>0</v>
      </c>
      <c r="AZ413" s="65">
        <f t="shared" si="299"/>
        <v>0</v>
      </c>
      <c r="BA413" s="65">
        <f t="shared" si="300"/>
        <v>0</v>
      </c>
      <c r="BB413" s="65">
        <f t="shared" si="301"/>
        <v>0</v>
      </c>
      <c r="BC413" s="65">
        <f t="shared" si="302"/>
        <v>0</v>
      </c>
      <c r="BD413" s="65">
        <f t="shared" si="303"/>
        <v>0</v>
      </c>
      <c r="BE413" s="65">
        <f t="shared" si="304"/>
        <v>0</v>
      </c>
      <c r="BF413" s="65">
        <f t="shared" si="305"/>
        <v>0</v>
      </c>
      <c r="BG413" s="65">
        <f t="shared" si="306"/>
        <v>0</v>
      </c>
      <c r="BI413" s="371">
        <v>2158</v>
      </c>
      <c r="BJ413" s="342">
        <v>24.137665121786892</v>
      </c>
      <c r="BK413" s="342">
        <v>30.358443414524594</v>
      </c>
      <c r="BL413" s="342">
        <v>33.468832560893446</v>
      </c>
      <c r="BM413" s="342">
        <v>36.579221707262299</v>
      </c>
      <c r="BN413" s="342">
        <v>42.8</v>
      </c>
      <c r="BO413" s="342">
        <v>49.924652061767965</v>
      </c>
      <c r="BP413" s="342">
        <v>53.486978092651952</v>
      </c>
      <c r="BQ413" s="342">
        <v>57.04930412353594</v>
      </c>
      <c r="BR413" s="342">
        <v>64.173956185303908</v>
      </c>
      <c r="BS413" s="65"/>
      <c r="BT413" s="371">
        <v>2158</v>
      </c>
      <c r="BU413" s="342">
        <v>135.23520080034302</v>
      </c>
      <c r="BV413" s="342">
        <v>141.19013386689534</v>
      </c>
      <c r="BW413" s="342">
        <v>144.16760040017152</v>
      </c>
      <c r="BX413" s="342">
        <v>147.14506693344768</v>
      </c>
      <c r="BY413" s="342">
        <v>153.1</v>
      </c>
      <c r="BZ413" s="342">
        <v>158.097890252285</v>
      </c>
      <c r="CA413" s="342">
        <v>160.5968353784275</v>
      </c>
      <c r="CB413" s="342">
        <v>163.09578050456997</v>
      </c>
      <c r="CC413" s="342">
        <v>168.09367075685498</v>
      </c>
      <c r="CE413" s="385">
        <v>118</v>
      </c>
      <c r="CF413" s="342">
        <v>16.633800200085751</v>
      </c>
      <c r="CG413" s="342">
        <v>18.122533466723834</v>
      </c>
      <c r="CH413" s="342">
        <v>18.866900100042876</v>
      </c>
      <c r="CI413" s="342">
        <v>19.611266733361919</v>
      </c>
      <c r="CJ413" s="342">
        <v>21.1</v>
      </c>
      <c r="CK413" s="342">
        <v>23.864790352327869</v>
      </c>
      <c r="CL413" s="342">
        <v>25.247185528491805</v>
      </c>
      <c r="CM413" s="342">
        <v>26.629580704655737</v>
      </c>
      <c r="CN413" s="342">
        <v>29.394371056983605</v>
      </c>
      <c r="CO413" s="342">
        <v>15.736264521529634</v>
      </c>
      <c r="CP413" s="342">
        <v>17.490843014353089</v>
      </c>
      <c r="CQ413" s="342">
        <v>18.368132260764817</v>
      </c>
      <c r="CR413" s="342">
        <v>19.245421507176545</v>
      </c>
      <c r="CS413" s="342">
        <v>21</v>
      </c>
      <c r="CT413" s="342">
        <v>23.871128442802018</v>
      </c>
      <c r="CU413" s="342">
        <v>25.306692664203027</v>
      </c>
      <c r="CV413" s="342">
        <v>26.742256885604032</v>
      </c>
      <c r="CW413" s="342">
        <v>29.613385328406046</v>
      </c>
      <c r="CY413" s="101">
        <f t="shared" si="307"/>
        <v>0</v>
      </c>
      <c r="CZ413" s="101"/>
      <c r="DA413" s="101"/>
      <c r="DB413" s="311"/>
      <c r="DC413" s="311"/>
      <c r="DD413" s="311"/>
      <c r="DE413" s="311"/>
      <c r="DF413" s="311"/>
      <c r="DP413" s="311"/>
      <c r="DQ413" s="311"/>
      <c r="DR413" s="311"/>
      <c r="DS413" s="311"/>
      <c r="DT413" s="311"/>
      <c r="DU413" s="311"/>
      <c r="DV413" s="311"/>
      <c r="DW413" s="311"/>
      <c r="DX413" s="101"/>
      <c r="DY413" s="101"/>
      <c r="DZ413" s="101"/>
      <c r="EA413" s="101"/>
      <c r="EB413" s="101"/>
      <c r="EC413" s="101"/>
      <c r="ED413" s="101"/>
      <c r="EE413" s="311"/>
      <c r="EF413" s="101"/>
      <c r="EG413" s="101"/>
      <c r="EH413" s="101"/>
      <c r="EI413" s="101"/>
      <c r="EJ413" s="105"/>
      <c r="EK413" s="105"/>
      <c r="EL413" s="69"/>
      <c r="EM413" s="68"/>
      <c r="EN413" s="68"/>
      <c r="EO413" s="68"/>
      <c r="EP413" s="68"/>
      <c r="EQ413" s="68"/>
      <c r="ER413" s="68"/>
      <c r="ES413" s="15"/>
      <c r="ET413" s="15"/>
      <c r="EU413" s="105"/>
      <c r="EV413" s="105"/>
      <c r="EW413" s="105"/>
      <c r="EX413" s="105"/>
      <c r="EY413" s="105"/>
      <c r="EZ413" s="105"/>
      <c r="FA413" s="67"/>
      <c r="FB413" s="105"/>
      <c r="FC413" s="105"/>
      <c r="FD413" s="105"/>
      <c r="FE413" s="105"/>
      <c r="FF413" s="105"/>
      <c r="FG413" s="105"/>
      <c r="FH413" s="67"/>
      <c r="FI413" s="67"/>
      <c r="FJ413" s="67"/>
      <c r="FK413" s="67"/>
      <c r="FL413" s="67"/>
      <c r="FM413" s="67"/>
      <c r="FN413" s="67"/>
    </row>
    <row r="414" spans="2:170" ht="22.5" customHeight="1" x14ac:dyDescent="0.45">
      <c r="B414" s="133" t="str">
        <f>IF(Data!B413&lt;&gt;"",Data!B413,"")</f>
        <v/>
      </c>
      <c r="C414" s="158" t="str">
        <f>IF(Data!C413&lt;&gt;"",Data!C413,"")</f>
        <v/>
      </c>
      <c r="D414" s="106" t="str">
        <f>IF(Data!D413&lt;&gt;"",Data!D413,"")</f>
        <v/>
      </c>
      <c r="E414" s="140">
        <f>IF(AND(I414=1,Data!T413=0),0,IF(I414=999,999,Data!T413))</f>
        <v>999</v>
      </c>
      <c r="F414" s="140" t="str">
        <f t="shared" si="264"/>
        <v/>
      </c>
      <c r="G414" s="140" t="str">
        <f>IF(Data!K413&lt;&gt;"",Data!K413,"")</f>
        <v/>
      </c>
      <c r="H414" s="141" t="str">
        <f>IF(Data!L413&lt;&gt;"",Data!L413,"")</f>
        <v/>
      </c>
      <c r="I414" s="63">
        <f>IF(Data!M413&lt;&gt;"",Data!M413,"")</f>
        <v>999</v>
      </c>
      <c r="J414" s="63">
        <f t="shared" si="265"/>
        <v>0</v>
      </c>
      <c r="L414" s="64" t="str">
        <f t="shared" si="266"/>
        <v/>
      </c>
      <c r="M414" s="74"/>
      <c r="N414" s="63">
        <f t="shared" si="267"/>
        <v>0</v>
      </c>
      <c r="P414" s="64" t="str">
        <f t="shared" si="268"/>
        <v/>
      </c>
      <c r="R414" s="63">
        <f t="shared" si="269"/>
        <v>0</v>
      </c>
      <c r="S414" s="64" t="str">
        <f t="shared" si="270"/>
        <v/>
      </c>
      <c r="W414" s="310">
        <f t="shared" si="271"/>
        <v>999</v>
      </c>
      <c r="Y414" s="65">
        <f t="shared" si="272"/>
        <v>0</v>
      </c>
      <c r="Z414" s="65">
        <f t="shared" si="273"/>
        <v>0</v>
      </c>
      <c r="AA414" s="65">
        <f t="shared" si="274"/>
        <v>0</v>
      </c>
      <c r="AB414" s="65">
        <f t="shared" si="275"/>
        <v>0</v>
      </c>
      <c r="AC414" s="65">
        <f t="shared" si="276"/>
        <v>0</v>
      </c>
      <c r="AD414" s="65">
        <f t="shared" si="277"/>
        <v>0</v>
      </c>
      <c r="AE414" s="65">
        <f t="shared" si="278"/>
        <v>0</v>
      </c>
      <c r="AF414" s="65">
        <f t="shared" si="279"/>
        <v>0</v>
      </c>
      <c r="AG414" s="65">
        <f t="shared" si="280"/>
        <v>0</v>
      </c>
      <c r="AH414" s="65">
        <f t="shared" si="281"/>
        <v>0</v>
      </c>
      <c r="AI414" s="65">
        <f t="shared" si="282"/>
        <v>0</v>
      </c>
      <c r="AJ414" s="65">
        <f t="shared" si="283"/>
        <v>0</v>
      </c>
      <c r="AK414" s="65">
        <f t="shared" si="284"/>
        <v>0</v>
      </c>
      <c r="AL414" s="65">
        <f t="shared" si="285"/>
        <v>0</v>
      </c>
      <c r="AM414" s="65">
        <f t="shared" si="286"/>
        <v>0</v>
      </c>
      <c r="AN414" s="65">
        <f t="shared" si="287"/>
        <v>0</v>
      </c>
      <c r="AO414" s="65">
        <f t="shared" si="288"/>
        <v>0</v>
      </c>
      <c r="AP414" s="65">
        <f t="shared" si="289"/>
        <v>0</v>
      </c>
      <c r="AQ414" s="65">
        <f t="shared" si="290"/>
        <v>0</v>
      </c>
      <c r="AR414" s="65">
        <f t="shared" si="291"/>
        <v>0</v>
      </c>
      <c r="AS414" s="65">
        <f t="shared" si="292"/>
        <v>0</v>
      </c>
      <c r="AT414" s="65">
        <f t="shared" si="293"/>
        <v>0</v>
      </c>
      <c r="AU414" s="65">
        <f t="shared" si="294"/>
        <v>0</v>
      </c>
      <c r="AV414" s="65">
        <f t="shared" si="295"/>
        <v>0</v>
      </c>
      <c r="AW414" s="65">
        <f t="shared" si="296"/>
        <v>0</v>
      </c>
      <c r="AX414" s="65">
        <f t="shared" si="297"/>
        <v>0</v>
      </c>
      <c r="AY414" s="65">
        <f t="shared" si="298"/>
        <v>0</v>
      </c>
      <c r="AZ414" s="65">
        <f t="shared" si="299"/>
        <v>0</v>
      </c>
      <c r="BA414" s="65">
        <f t="shared" si="300"/>
        <v>0</v>
      </c>
      <c r="BB414" s="65">
        <f t="shared" si="301"/>
        <v>0</v>
      </c>
      <c r="BC414" s="65">
        <f t="shared" si="302"/>
        <v>0</v>
      </c>
      <c r="BD414" s="65">
        <f t="shared" si="303"/>
        <v>0</v>
      </c>
      <c r="BE414" s="65">
        <f t="shared" si="304"/>
        <v>0</v>
      </c>
      <c r="BF414" s="65">
        <f t="shared" si="305"/>
        <v>0</v>
      </c>
      <c r="BG414" s="65">
        <f t="shared" si="306"/>
        <v>0</v>
      </c>
      <c r="BI414" s="371">
        <v>2159</v>
      </c>
      <c r="BJ414" s="342">
        <v>24.497172257498111</v>
      </c>
      <c r="BK414" s="342">
        <v>30.664781504998743</v>
      </c>
      <c r="BL414" s="342">
        <v>33.748586128749054</v>
      </c>
      <c r="BM414" s="342">
        <v>36.832390752499371</v>
      </c>
      <c r="BN414" s="342">
        <v>43</v>
      </c>
      <c r="BO414" s="342">
        <v>50.124652061767968</v>
      </c>
      <c r="BP414" s="342">
        <v>53.686978092651955</v>
      </c>
      <c r="BQ414" s="342">
        <v>57.249304123535936</v>
      </c>
      <c r="BR414" s="342">
        <v>64.373956185303911</v>
      </c>
      <c r="BS414" s="65"/>
      <c r="BT414" s="371">
        <v>2159</v>
      </c>
      <c r="BU414" s="342">
        <v>135.75421507176546</v>
      </c>
      <c r="BV414" s="342">
        <v>141.60281004784366</v>
      </c>
      <c r="BW414" s="342">
        <v>144.52710753588275</v>
      </c>
      <c r="BX414" s="342">
        <v>147.45140502392184</v>
      </c>
      <c r="BY414" s="342">
        <v>153.30000000000001</v>
      </c>
      <c r="BZ414" s="342">
        <v>158.29789025228499</v>
      </c>
      <c r="CA414" s="342">
        <v>160.79683537842749</v>
      </c>
      <c r="CB414" s="342">
        <v>163.29578050456996</v>
      </c>
      <c r="CC414" s="342">
        <v>168.29367075685497</v>
      </c>
      <c r="CE414" s="385">
        <v>118.25</v>
      </c>
      <c r="CF414" s="342">
        <v>16.693923416157947</v>
      </c>
      <c r="CG414" s="342">
        <v>18.195948944105297</v>
      </c>
      <c r="CH414" s="342">
        <v>18.946961708078973</v>
      </c>
      <c r="CI414" s="342">
        <v>19.69797447205265</v>
      </c>
      <c r="CJ414" s="342">
        <v>21.2</v>
      </c>
      <c r="CK414" s="342">
        <v>23.991374874946409</v>
      </c>
      <c r="CL414" s="342">
        <v>25.387062312419609</v>
      </c>
      <c r="CM414" s="342">
        <v>26.782749749892812</v>
      </c>
      <c r="CN414" s="342">
        <v>29.574124624839214</v>
      </c>
      <c r="CO414" s="342">
        <v>15.811264521529633</v>
      </c>
      <c r="CP414" s="342">
        <v>17.565843014353089</v>
      </c>
      <c r="CQ414" s="342">
        <v>18.443132260764816</v>
      </c>
      <c r="CR414" s="342">
        <v>19.320421507176544</v>
      </c>
      <c r="CS414" s="342">
        <v>21.074999999999999</v>
      </c>
      <c r="CT414" s="342">
        <v>23.986005226729823</v>
      </c>
      <c r="CU414" s="342">
        <v>25.441507840094737</v>
      </c>
      <c r="CV414" s="342">
        <v>26.897010453459643</v>
      </c>
      <c r="CW414" s="342">
        <v>29.808015680189463</v>
      </c>
      <c r="CY414" s="101">
        <f t="shared" si="307"/>
        <v>0</v>
      </c>
      <c r="CZ414" s="101"/>
      <c r="DA414" s="101"/>
      <c r="DB414" s="311"/>
      <c r="DC414" s="311"/>
      <c r="DD414" s="311"/>
      <c r="DE414" s="311"/>
      <c r="DF414" s="311"/>
      <c r="DP414" s="311"/>
      <c r="DQ414" s="311"/>
      <c r="DR414" s="311"/>
      <c r="DS414" s="311"/>
      <c r="DT414" s="311"/>
      <c r="DU414" s="311"/>
      <c r="DV414" s="311"/>
      <c r="DW414" s="311"/>
      <c r="DX414" s="101"/>
      <c r="DY414" s="101"/>
      <c r="DZ414" s="101"/>
      <c r="EA414" s="101"/>
      <c r="EB414" s="101"/>
      <c r="EC414" s="101"/>
      <c r="ED414" s="101"/>
      <c r="EE414" s="311"/>
      <c r="EF414" s="101"/>
      <c r="EG414" s="101"/>
      <c r="EH414" s="101"/>
      <c r="EI414" s="101"/>
      <c r="EJ414" s="105"/>
      <c r="EK414" s="105"/>
      <c r="EL414" s="69"/>
      <c r="EM414" s="68"/>
      <c r="EN414" s="68"/>
      <c r="EO414" s="68"/>
      <c r="EP414" s="68"/>
      <c r="EQ414" s="68"/>
      <c r="ER414" s="68"/>
      <c r="ES414" s="15"/>
      <c r="ET414" s="15"/>
      <c r="EU414" s="105"/>
      <c r="EV414" s="105"/>
      <c r="EW414" s="105"/>
      <c r="EX414" s="105"/>
      <c r="EY414" s="105"/>
      <c r="EZ414" s="105"/>
      <c r="FA414" s="67"/>
      <c r="FB414" s="105"/>
      <c r="FC414" s="105"/>
      <c r="FD414" s="105"/>
      <c r="FE414" s="105"/>
      <c r="FF414" s="105"/>
      <c r="FG414" s="105"/>
      <c r="FH414" s="67"/>
      <c r="FI414" s="67"/>
      <c r="FJ414" s="67"/>
      <c r="FK414" s="67"/>
      <c r="FL414" s="67"/>
      <c r="FM414" s="67"/>
      <c r="FN414" s="67"/>
    </row>
    <row r="415" spans="2:170" ht="22.5" customHeight="1" x14ac:dyDescent="0.45">
      <c r="B415" s="133" t="str">
        <f>IF(Data!B414&lt;&gt;"",Data!B414,"")</f>
        <v/>
      </c>
      <c r="C415" s="158" t="str">
        <f>IF(Data!C414&lt;&gt;"",Data!C414,"")</f>
        <v/>
      </c>
      <c r="D415" s="106" t="str">
        <f>IF(Data!D414&lt;&gt;"",Data!D414,"")</f>
        <v/>
      </c>
      <c r="E415" s="140">
        <f>IF(AND(I415=1,Data!T414=0),0,IF(I415=999,999,Data!T414))</f>
        <v>999</v>
      </c>
      <c r="F415" s="140" t="str">
        <f t="shared" si="264"/>
        <v/>
      </c>
      <c r="G415" s="140" t="str">
        <f>IF(Data!K414&lt;&gt;"",Data!K414,"")</f>
        <v/>
      </c>
      <c r="H415" s="141" t="str">
        <f>IF(Data!L414&lt;&gt;"",Data!L414,"")</f>
        <v/>
      </c>
      <c r="I415" s="63">
        <f>IF(Data!M414&lt;&gt;"",Data!M414,"")</f>
        <v>999</v>
      </c>
      <c r="J415" s="63">
        <f t="shared" si="265"/>
        <v>0</v>
      </c>
      <c r="L415" s="64" t="str">
        <f t="shared" si="266"/>
        <v/>
      </c>
      <c r="M415" s="74"/>
      <c r="N415" s="63">
        <f t="shared" si="267"/>
        <v>0</v>
      </c>
      <c r="P415" s="64" t="str">
        <f t="shared" si="268"/>
        <v/>
      </c>
      <c r="R415" s="63">
        <f t="shared" si="269"/>
        <v>0</v>
      </c>
      <c r="S415" s="64" t="str">
        <f t="shared" si="270"/>
        <v/>
      </c>
      <c r="W415" s="310">
        <f t="shared" si="271"/>
        <v>999</v>
      </c>
      <c r="Y415" s="65">
        <f t="shared" si="272"/>
        <v>0</v>
      </c>
      <c r="Z415" s="65">
        <f t="shared" si="273"/>
        <v>0</v>
      </c>
      <c r="AA415" s="65">
        <f t="shared" si="274"/>
        <v>0</v>
      </c>
      <c r="AB415" s="65">
        <f t="shared" si="275"/>
        <v>0</v>
      </c>
      <c r="AC415" s="65">
        <f t="shared" si="276"/>
        <v>0</v>
      </c>
      <c r="AD415" s="65">
        <f t="shared" si="277"/>
        <v>0</v>
      </c>
      <c r="AE415" s="65">
        <f t="shared" si="278"/>
        <v>0</v>
      </c>
      <c r="AF415" s="65">
        <f t="shared" si="279"/>
        <v>0</v>
      </c>
      <c r="AG415" s="65">
        <f t="shared" si="280"/>
        <v>0</v>
      </c>
      <c r="AH415" s="65">
        <f t="shared" si="281"/>
        <v>0</v>
      </c>
      <c r="AI415" s="65">
        <f t="shared" si="282"/>
        <v>0</v>
      </c>
      <c r="AJ415" s="65">
        <f t="shared" si="283"/>
        <v>0</v>
      </c>
      <c r="AK415" s="65">
        <f t="shared" si="284"/>
        <v>0</v>
      </c>
      <c r="AL415" s="65">
        <f t="shared" si="285"/>
        <v>0</v>
      </c>
      <c r="AM415" s="65">
        <f t="shared" si="286"/>
        <v>0</v>
      </c>
      <c r="AN415" s="65">
        <f t="shared" si="287"/>
        <v>0</v>
      </c>
      <c r="AO415" s="65">
        <f t="shared" si="288"/>
        <v>0</v>
      </c>
      <c r="AP415" s="65">
        <f t="shared" si="289"/>
        <v>0</v>
      </c>
      <c r="AQ415" s="65">
        <f t="shared" si="290"/>
        <v>0</v>
      </c>
      <c r="AR415" s="65">
        <f t="shared" si="291"/>
        <v>0</v>
      </c>
      <c r="AS415" s="65">
        <f t="shared" si="292"/>
        <v>0</v>
      </c>
      <c r="AT415" s="65">
        <f t="shared" si="293"/>
        <v>0</v>
      </c>
      <c r="AU415" s="65">
        <f t="shared" si="294"/>
        <v>0</v>
      </c>
      <c r="AV415" s="65">
        <f t="shared" si="295"/>
        <v>0</v>
      </c>
      <c r="AW415" s="65">
        <f t="shared" si="296"/>
        <v>0</v>
      </c>
      <c r="AX415" s="65">
        <f t="shared" si="297"/>
        <v>0</v>
      </c>
      <c r="AY415" s="65">
        <f t="shared" si="298"/>
        <v>0</v>
      </c>
      <c r="AZ415" s="65">
        <f t="shared" si="299"/>
        <v>0</v>
      </c>
      <c r="BA415" s="65">
        <f t="shared" si="300"/>
        <v>0</v>
      </c>
      <c r="BB415" s="65">
        <f t="shared" si="301"/>
        <v>0</v>
      </c>
      <c r="BC415" s="65">
        <f t="shared" si="302"/>
        <v>0</v>
      </c>
      <c r="BD415" s="65">
        <f t="shared" si="303"/>
        <v>0</v>
      </c>
      <c r="BE415" s="65">
        <f t="shared" si="304"/>
        <v>0</v>
      </c>
      <c r="BF415" s="65">
        <f t="shared" si="305"/>
        <v>0</v>
      </c>
      <c r="BG415" s="65">
        <f t="shared" si="306"/>
        <v>0</v>
      </c>
      <c r="BI415" s="371">
        <v>2160</v>
      </c>
      <c r="BJ415" s="342">
        <v>24.856679393209333</v>
      </c>
      <c r="BK415" s="342">
        <v>30.971119595472892</v>
      </c>
      <c r="BL415" s="342">
        <v>34.028339696604661</v>
      </c>
      <c r="BM415" s="342">
        <v>37.085559797736444</v>
      </c>
      <c r="BN415" s="342">
        <v>43.2</v>
      </c>
      <c r="BO415" s="342">
        <v>50.324652061767971</v>
      </c>
      <c r="BP415" s="342">
        <v>53.886978092651958</v>
      </c>
      <c r="BQ415" s="342">
        <v>57.449304123535939</v>
      </c>
      <c r="BR415" s="342">
        <v>64.573956185303899</v>
      </c>
      <c r="BS415" s="65"/>
      <c r="BT415" s="371">
        <v>2160</v>
      </c>
      <c r="BU415" s="342">
        <v>136.17322934318787</v>
      </c>
      <c r="BV415" s="342">
        <v>141.91548622879193</v>
      </c>
      <c r="BW415" s="342">
        <v>144.78661467159395</v>
      </c>
      <c r="BX415" s="342">
        <v>147.65774311439597</v>
      </c>
      <c r="BY415" s="342">
        <v>153.4</v>
      </c>
      <c r="BZ415" s="342">
        <v>158.45105929752208</v>
      </c>
      <c r="CA415" s="342">
        <v>160.97658894628313</v>
      </c>
      <c r="CB415" s="342">
        <v>163.50211859504415</v>
      </c>
      <c r="CC415" s="342">
        <v>168.5531778925662</v>
      </c>
      <c r="CE415" s="385">
        <v>118.5</v>
      </c>
      <c r="CF415" s="342">
        <v>16.754046632230143</v>
      </c>
      <c r="CG415" s="342">
        <v>18.26936442148676</v>
      </c>
      <c r="CH415" s="342">
        <v>19.02702331611507</v>
      </c>
      <c r="CI415" s="342">
        <v>19.784682210743384</v>
      </c>
      <c r="CJ415" s="342">
        <v>21.3</v>
      </c>
      <c r="CK415" s="342">
        <v>24.117959397564945</v>
      </c>
      <c r="CL415" s="342">
        <v>25.526939096347416</v>
      </c>
      <c r="CM415" s="342">
        <v>26.935918795129886</v>
      </c>
      <c r="CN415" s="342">
        <v>29.753878192694827</v>
      </c>
      <c r="CO415" s="342">
        <v>15.886264521529634</v>
      </c>
      <c r="CP415" s="342">
        <v>17.640843014353088</v>
      </c>
      <c r="CQ415" s="342">
        <v>18.518132260764816</v>
      </c>
      <c r="CR415" s="342">
        <v>19.395421507176543</v>
      </c>
      <c r="CS415" s="342">
        <v>21.15</v>
      </c>
      <c r="CT415" s="342">
        <v>24.100882010657628</v>
      </c>
      <c r="CU415" s="342">
        <v>25.576323015986446</v>
      </c>
      <c r="CV415" s="342">
        <v>27.051764021315257</v>
      </c>
      <c r="CW415" s="342">
        <v>30.002646031972883</v>
      </c>
      <c r="CY415" s="101">
        <f t="shared" si="307"/>
        <v>0</v>
      </c>
      <c r="CZ415" s="101"/>
      <c r="DA415" s="101"/>
      <c r="DB415" s="311"/>
      <c r="DC415" s="311"/>
      <c r="DD415" s="311"/>
      <c r="DE415" s="311"/>
      <c r="DF415" s="311"/>
      <c r="DP415" s="311"/>
      <c r="DQ415" s="311"/>
      <c r="DR415" s="311"/>
      <c r="DS415" s="311"/>
      <c r="DT415" s="311"/>
      <c r="DU415" s="311"/>
      <c r="DV415" s="311"/>
      <c r="DW415" s="311"/>
      <c r="DX415" s="101"/>
      <c r="DY415" s="101"/>
      <c r="DZ415" s="101"/>
      <c r="EA415" s="101"/>
      <c r="EB415" s="101"/>
      <c r="EC415" s="101"/>
      <c r="ED415" s="101"/>
      <c r="EE415" s="311"/>
      <c r="EF415" s="101"/>
      <c r="EG415" s="101"/>
      <c r="EH415" s="101"/>
      <c r="EI415" s="101"/>
      <c r="EJ415" s="105"/>
      <c r="EK415" s="105"/>
      <c r="EL415" s="69"/>
      <c r="EM415" s="68"/>
      <c r="EN415" s="68"/>
      <c r="EO415" s="68"/>
      <c r="EP415" s="68"/>
      <c r="EQ415" s="68"/>
      <c r="ER415" s="68"/>
      <c r="ES415" s="15"/>
      <c r="ET415" s="15"/>
      <c r="EU415" s="105"/>
      <c r="EV415" s="105"/>
      <c r="EW415" s="105"/>
      <c r="EX415" s="105"/>
      <c r="EY415" s="105"/>
      <c r="EZ415" s="105"/>
      <c r="FA415" s="67"/>
      <c r="FB415" s="105"/>
      <c r="FC415" s="105"/>
      <c r="FD415" s="105"/>
      <c r="FE415" s="105"/>
      <c r="FF415" s="105"/>
      <c r="FG415" s="105"/>
      <c r="FH415" s="67"/>
      <c r="FI415" s="67"/>
      <c r="FJ415" s="67"/>
      <c r="FK415" s="67"/>
      <c r="FL415" s="67"/>
      <c r="FM415" s="67"/>
      <c r="FN415" s="67"/>
    </row>
    <row r="416" spans="2:170" ht="22.5" customHeight="1" x14ac:dyDescent="0.45">
      <c r="B416" s="133" t="str">
        <f>IF(Data!B415&lt;&gt;"",Data!B415,"")</f>
        <v/>
      </c>
      <c r="C416" s="158" t="str">
        <f>IF(Data!C415&lt;&gt;"",Data!C415,"")</f>
        <v/>
      </c>
      <c r="D416" s="106" t="str">
        <f>IF(Data!D415&lt;&gt;"",Data!D415,"")</f>
        <v/>
      </c>
      <c r="E416" s="140">
        <f>IF(AND(I416=1,Data!T415=0),0,IF(I416=999,999,Data!T415))</f>
        <v>999</v>
      </c>
      <c r="F416" s="140" t="str">
        <f t="shared" si="264"/>
        <v/>
      </c>
      <c r="G416" s="140" t="str">
        <f>IF(Data!K415&lt;&gt;"",Data!K415,"")</f>
        <v/>
      </c>
      <c r="H416" s="141" t="str">
        <f>IF(Data!L415&lt;&gt;"",Data!L415,"")</f>
        <v/>
      </c>
      <c r="I416" s="63">
        <f>IF(Data!M415&lt;&gt;"",Data!M415,"")</f>
        <v>999</v>
      </c>
      <c r="J416" s="63">
        <f t="shared" si="265"/>
        <v>0</v>
      </c>
      <c r="L416" s="64" t="str">
        <f t="shared" si="266"/>
        <v/>
      </c>
      <c r="M416" s="74"/>
      <c r="N416" s="63">
        <f t="shared" si="267"/>
        <v>0</v>
      </c>
      <c r="P416" s="64" t="str">
        <f t="shared" si="268"/>
        <v/>
      </c>
      <c r="R416" s="63">
        <f t="shared" si="269"/>
        <v>0</v>
      </c>
      <c r="S416" s="64" t="str">
        <f t="shared" si="270"/>
        <v/>
      </c>
      <c r="W416" s="310">
        <f t="shared" si="271"/>
        <v>999</v>
      </c>
      <c r="Y416" s="65">
        <f t="shared" si="272"/>
        <v>0</v>
      </c>
      <c r="Z416" s="65">
        <f t="shared" si="273"/>
        <v>0</v>
      </c>
      <c r="AA416" s="65">
        <f t="shared" si="274"/>
        <v>0</v>
      </c>
      <c r="AB416" s="65">
        <f t="shared" si="275"/>
        <v>0</v>
      </c>
      <c r="AC416" s="65">
        <f t="shared" si="276"/>
        <v>0</v>
      </c>
      <c r="AD416" s="65">
        <f t="shared" si="277"/>
        <v>0</v>
      </c>
      <c r="AE416" s="65">
        <f t="shared" si="278"/>
        <v>0</v>
      </c>
      <c r="AF416" s="65">
        <f t="shared" si="279"/>
        <v>0</v>
      </c>
      <c r="AG416" s="65">
        <f t="shared" si="280"/>
        <v>0</v>
      </c>
      <c r="AH416" s="65">
        <f t="shared" si="281"/>
        <v>0</v>
      </c>
      <c r="AI416" s="65">
        <f t="shared" si="282"/>
        <v>0</v>
      </c>
      <c r="AJ416" s="65">
        <f t="shared" si="283"/>
        <v>0</v>
      </c>
      <c r="AK416" s="65">
        <f t="shared" si="284"/>
        <v>0</v>
      </c>
      <c r="AL416" s="65">
        <f t="shared" si="285"/>
        <v>0</v>
      </c>
      <c r="AM416" s="65">
        <f t="shared" si="286"/>
        <v>0</v>
      </c>
      <c r="AN416" s="65">
        <f t="shared" si="287"/>
        <v>0</v>
      </c>
      <c r="AO416" s="65">
        <f t="shared" si="288"/>
        <v>0</v>
      </c>
      <c r="AP416" s="65">
        <f t="shared" si="289"/>
        <v>0</v>
      </c>
      <c r="AQ416" s="65">
        <f t="shared" si="290"/>
        <v>0</v>
      </c>
      <c r="AR416" s="65">
        <f t="shared" si="291"/>
        <v>0</v>
      </c>
      <c r="AS416" s="65">
        <f t="shared" si="292"/>
        <v>0</v>
      </c>
      <c r="AT416" s="65">
        <f t="shared" si="293"/>
        <v>0</v>
      </c>
      <c r="AU416" s="65">
        <f t="shared" si="294"/>
        <v>0</v>
      </c>
      <c r="AV416" s="65">
        <f t="shared" si="295"/>
        <v>0</v>
      </c>
      <c r="AW416" s="65">
        <f t="shared" si="296"/>
        <v>0</v>
      </c>
      <c r="AX416" s="65">
        <f t="shared" si="297"/>
        <v>0</v>
      </c>
      <c r="AY416" s="65">
        <f t="shared" si="298"/>
        <v>0</v>
      </c>
      <c r="AZ416" s="65">
        <f t="shared" si="299"/>
        <v>0</v>
      </c>
      <c r="BA416" s="65">
        <f t="shared" si="300"/>
        <v>0</v>
      </c>
      <c r="BB416" s="65">
        <f t="shared" si="301"/>
        <v>0</v>
      </c>
      <c r="BC416" s="65">
        <f t="shared" si="302"/>
        <v>0</v>
      </c>
      <c r="BD416" s="65">
        <f t="shared" si="303"/>
        <v>0</v>
      </c>
      <c r="BE416" s="65">
        <f t="shared" si="304"/>
        <v>0</v>
      </c>
      <c r="BF416" s="65">
        <f t="shared" si="305"/>
        <v>0</v>
      </c>
      <c r="BG416" s="65">
        <f t="shared" si="306"/>
        <v>0</v>
      </c>
      <c r="BI416" s="371">
        <v>2161</v>
      </c>
      <c r="BJ416" s="342">
        <v>25.216186528920559</v>
      </c>
      <c r="BK416" s="342">
        <v>31.277457685947041</v>
      </c>
      <c r="BL416" s="342">
        <v>34.308093264460275</v>
      </c>
      <c r="BM416" s="342">
        <v>37.338728842973516</v>
      </c>
      <c r="BN416" s="342">
        <v>43.4</v>
      </c>
      <c r="BO416" s="342">
        <v>50.471483016530897</v>
      </c>
      <c r="BP416" s="342">
        <v>54.007224524796342</v>
      </c>
      <c r="BQ416" s="342">
        <v>57.542966033061788</v>
      </c>
      <c r="BR416" s="342">
        <v>64.614449049592679</v>
      </c>
      <c r="BS416" s="65"/>
      <c r="BT416" s="371">
        <v>2161</v>
      </c>
      <c r="BU416" s="342">
        <v>136.75175075032158</v>
      </c>
      <c r="BV416" s="342">
        <v>142.33450050021438</v>
      </c>
      <c r="BW416" s="342">
        <v>145.1258753751608</v>
      </c>
      <c r="BX416" s="342">
        <v>147.9172502501072</v>
      </c>
      <c r="BY416" s="342">
        <v>153.5</v>
      </c>
      <c r="BZ416" s="342">
        <v>158.60422834275914</v>
      </c>
      <c r="CA416" s="342">
        <v>161.15634251413871</v>
      </c>
      <c r="CB416" s="342">
        <v>163.70845668551829</v>
      </c>
      <c r="CC416" s="342">
        <v>168.81268502827743</v>
      </c>
      <c r="CE416" s="385">
        <v>118.75</v>
      </c>
      <c r="CF416" s="342">
        <v>16.814169848302335</v>
      </c>
      <c r="CG416" s="342">
        <v>18.342779898868223</v>
      </c>
      <c r="CH416" s="342">
        <v>19.107084924151167</v>
      </c>
      <c r="CI416" s="342">
        <v>19.871389949434114</v>
      </c>
      <c r="CJ416" s="342">
        <v>21.4</v>
      </c>
      <c r="CK416" s="342">
        <v>24.244543920183482</v>
      </c>
      <c r="CL416" s="342">
        <v>25.666815880275223</v>
      </c>
      <c r="CM416" s="342">
        <v>27.089087840366957</v>
      </c>
      <c r="CN416" s="342">
        <v>29.933631760550437</v>
      </c>
      <c r="CO416" s="342">
        <v>15.961264521529635</v>
      </c>
      <c r="CP416" s="342">
        <v>17.715843014353091</v>
      </c>
      <c r="CQ416" s="342">
        <v>18.593132260764818</v>
      </c>
      <c r="CR416" s="342">
        <v>19.470421507176546</v>
      </c>
      <c r="CS416" s="342">
        <v>21.225000000000001</v>
      </c>
      <c r="CT416" s="342">
        <v>24.215758794585433</v>
      </c>
      <c r="CU416" s="342">
        <v>25.711138191878156</v>
      </c>
      <c r="CV416" s="342">
        <v>27.206517589170868</v>
      </c>
      <c r="CW416" s="342">
        <v>30.197276383756304</v>
      </c>
      <c r="CY416" s="101">
        <f t="shared" si="307"/>
        <v>0</v>
      </c>
      <c r="CZ416" s="101"/>
      <c r="DA416" s="101"/>
      <c r="DB416" s="311"/>
      <c r="DC416" s="311"/>
      <c r="DD416" s="311"/>
      <c r="DE416" s="311"/>
      <c r="DF416" s="311"/>
      <c r="DP416" s="311"/>
      <c r="DQ416" s="311"/>
      <c r="DR416" s="311"/>
      <c r="DS416" s="311"/>
      <c r="DT416" s="311"/>
      <c r="DU416" s="311"/>
      <c r="DV416" s="311"/>
      <c r="DW416" s="311"/>
      <c r="DX416" s="101"/>
      <c r="DY416" s="101"/>
      <c r="DZ416" s="101"/>
      <c r="EA416" s="101"/>
      <c r="EB416" s="101"/>
      <c r="EC416" s="101"/>
      <c r="ED416" s="101"/>
      <c r="EE416" s="311"/>
      <c r="EF416" s="101"/>
      <c r="EG416" s="101"/>
      <c r="EH416" s="101"/>
      <c r="EI416" s="101"/>
      <c r="EJ416" s="105"/>
      <c r="EK416" s="105"/>
      <c r="EL416" s="69"/>
      <c r="EM416" s="68"/>
      <c r="EN416" s="68"/>
      <c r="EO416" s="68"/>
      <c r="EP416" s="68"/>
      <c r="EQ416" s="68"/>
      <c r="ER416" s="68"/>
      <c r="ES416" s="15"/>
      <c r="ET416" s="15"/>
      <c r="EU416" s="105"/>
      <c r="EV416" s="105"/>
      <c r="EW416" s="105"/>
      <c r="EX416" s="105"/>
      <c r="EY416" s="105"/>
      <c r="EZ416" s="105"/>
      <c r="FA416" s="67"/>
      <c r="FB416" s="105"/>
      <c r="FC416" s="105"/>
      <c r="FD416" s="105"/>
      <c r="FE416" s="105"/>
      <c r="FF416" s="105"/>
      <c r="FG416" s="105"/>
      <c r="FH416" s="67"/>
      <c r="FI416" s="67"/>
      <c r="FJ416" s="67"/>
      <c r="FK416" s="67"/>
      <c r="FL416" s="67"/>
      <c r="FM416" s="67"/>
      <c r="FN416" s="67"/>
    </row>
    <row r="417" spans="2:170" ht="22.5" customHeight="1" x14ac:dyDescent="0.45">
      <c r="B417" s="133" t="str">
        <f>IF(Data!B416&lt;&gt;"",Data!B416,"")</f>
        <v/>
      </c>
      <c r="C417" s="158" t="str">
        <f>IF(Data!C416&lt;&gt;"",Data!C416,"")</f>
        <v/>
      </c>
      <c r="D417" s="106" t="str">
        <f>IF(Data!D416&lt;&gt;"",Data!D416,"")</f>
        <v/>
      </c>
      <c r="E417" s="140">
        <f>IF(AND(I417=1,Data!T416=0),0,IF(I417=999,999,Data!T416))</f>
        <v>999</v>
      </c>
      <c r="F417" s="140" t="str">
        <f t="shared" si="264"/>
        <v/>
      </c>
      <c r="G417" s="140" t="str">
        <f>IF(Data!K416&lt;&gt;"",Data!K416,"")</f>
        <v/>
      </c>
      <c r="H417" s="141" t="str">
        <f>IF(Data!L416&lt;&gt;"",Data!L416,"")</f>
        <v/>
      </c>
      <c r="I417" s="63">
        <f>IF(Data!M416&lt;&gt;"",Data!M416,"")</f>
        <v>999</v>
      </c>
      <c r="J417" s="63">
        <f t="shared" si="265"/>
        <v>0</v>
      </c>
      <c r="L417" s="64" t="str">
        <f t="shared" si="266"/>
        <v/>
      </c>
      <c r="M417" s="74"/>
      <c r="N417" s="63">
        <f t="shared" si="267"/>
        <v>0</v>
      </c>
      <c r="P417" s="64" t="str">
        <f t="shared" si="268"/>
        <v/>
      </c>
      <c r="R417" s="63">
        <f t="shared" si="269"/>
        <v>0</v>
      </c>
      <c r="S417" s="64" t="str">
        <f t="shared" si="270"/>
        <v/>
      </c>
      <c r="W417" s="310">
        <f t="shared" si="271"/>
        <v>999</v>
      </c>
      <c r="Y417" s="65">
        <f t="shared" si="272"/>
        <v>0</v>
      </c>
      <c r="Z417" s="65">
        <f t="shared" si="273"/>
        <v>0</v>
      </c>
      <c r="AA417" s="65">
        <f t="shared" si="274"/>
        <v>0</v>
      </c>
      <c r="AB417" s="65">
        <f t="shared" si="275"/>
        <v>0</v>
      </c>
      <c r="AC417" s="65">
        <f t="shared" si="276"/>
        <v>0</v>
      </c>
      <c r="AD417" s="65">
        <f t="shared" si="277"/>
        <v>0</v>
      </c>
      <c r="AE417" s="65">
        <f t="shared" si="278"/>
        <v>0</v>
      </c>
      <c r="AF417" s="65">
        <f t="shared" si="279"/>
        <v>0</v>
      </c>
      <c r="AG417" s="65">
        <f t="shared" si="280"/>
        <v>0</v>
      </c>
      <c r="AH417" s="65">
        <f t="shared" si="281"/>
        <v>0</v>
      </c>
      <c r="AI417" s="65">
        <f t="shared" si="282"/>
        <v>0</v>
      </c>
      <c r="AJ417" s="65">
        <f t="shared" si="283"/>
        <v>0</v>
      </c>
      <c r="AK417" s="65">
        <f t="shared" si="284"/>
        <v>0</v>
      </c>
      <c r="AL417" s="65">
        <f t="shared" si="285"/>
        <v>0</v>
      </c>
      <c r="AM417" s="65">
        <f t="shared" si="286"/>
        <v>0</v>
      </c>
      <c r="AN417" s="65">
        <f t="shared" si="287"/>
        <v>0</v>
      </c>
      <c r="AO417" s="65">
        <f t="shared" si="288"/>
        <v>0</v>
      </c>
      <c r="AP417" s="65">
        <f t="shared" si="289"/>
        <v>0</v>
      </c>
      <c r="AQ417" s="65">
        <f t="shared" si="290"/>
        <v>0</v>
      </c>
      <c r="AR417" s="65">
        <f t="shared" si="291"/>
        <v>0</v>
      </c>
      <c r="AS417" s="65">
        <f t="shared" si="292"/>
        <v>0</v>
      </c>
      <c r="AT417" s="65">
        <f t="shared" si="293"/>
        <v>0</v>
      </c>
      <c r="AU417" s="65">
        <f t="shared" si="294"/>
        <v>0</v>
      </c>
      <c r="AV417" s="65">
        <f t="shared" si="295"/>
        <v>0</v>
      </c>
      <c r="AW417" s="65">
        <f t="shared" si="296"/>
        <v>0</v>
      </c>
      <c r="AX417" s="65">
        <f t="shared" si="297"/>
        <v>0</v>
      </c>
      <c r="AY417" s="65">
        <f t="shared" si="298"/>
        <v>0</v>
      </c>
      <c r="AZ417" s="65">
        <f t="shared" si="299"/>
        <v>0</v>
      </c>
      <c r="BA417" s="65">
        <f t="shared" si="300"/>
        <v>0</v>
      </c>
      <c r="BB417" s="65">
        <f t="shared" si="301"/>
        <v>0</v>
      </c>
      <c r="BC417" s="65">
        <f t="shared" si="302"/>
        <v>0</v>
      </c>
      <c r="BD417" s="65">
        <f t="shared" si="303"/>
        <v>0</v>
      </c>
      <c r="BE417" s="65">
        <f t="shared" si="304"/>
        <v>0</v>
      </c>
      <c r="BF417" s="65">
        <f t="shared" si="305"/>
        <v>0</v>
      </c>
      <c r="BG417" s="65">
        <f t="shared" si="306"/>
        <v>0</v>
      </c>
      <c r="BI417" s="371">
        <v>2162</v>
      </c>
      <c r="BJ417" s="342">
        <v>25.416186528920562</v>
      </c>
      <c r="BK417" s="342">
        <v>31.477457685947044</v>
      </c>
      <c r="BL417" s="342">
        <v>34.508093264460278</v>
      </c>
      <c r="BM417" s="342">
        <v>37.538728842973519</v>
      </c>
      <c r="BN417" s="342">
        <v>43.6</v>
      </c>
      <c r="BO417" s="342">
        <v>50.671483016530892</v>
      </c>
      <c r="BP417" s="342">
        <v>54.207224524796338</v>
      </c>
      <c r="BQ417" s="342">
        <v>57.742966033061784</v>
      </c>
      <c r="BR417" s="342">
        <v>64.814449049592682</v>
      </c>
      <c r="BS417" s="65"/>
      <c r="BT417" s="371">
        <v>2162</v>
      </c>
      <c r="BU417" s="342">
        <v>137.11125788603283</v>
      </c>
      <c r="BV417" s="342">
        <v>142.64083859068853</v>
      </c>
      <c r="BW417" s="342">
        <v>145.40562894301638</v>
      </c>
      <c r="BX417" s="342">
        <v>148.17041929534426</v>
      </c>
      <c r="BY417" s="342">
        <v>153.69999999999999</v>
      </c>
      <c r="BZ417" s="342">
        <v>158.80422834275913</v>
      </c>
      <c r="CA417" s="342">
        <v>161.3563425141387</v>
      </c>
      <c r="CB417" s="342">
        <v>163.9084566855183</v>
      </c>
      <c r="CC417" s="342">
        <v>169.01268502827745</v>
      </c>
      <c r="CE417" s="385">
        <v>119</v>
      </c>
      <c r="CF417" s="342">
        <v>16.87429306437453</v>
      </c>
      <c r="CG417" s="342">
        <v>18.416195376249686</v>
      </c>
      <c r="CH417" s="342">
        <v>19.187146532187267</v>
      </c>
      <c r="CI417" s="342">
        <v>19.958097688124845</v>
      </c>
      <c r="CJ417" s="342">
        <v>21.5</v>
      </c>
      <c r="CK417" s="342">
        <v>24.371128442802018</v>
      </c>
      <c r="CL417" s="342">
        <v>25.806692664203027</v>
      </c>
      <c r="CM417" s="342">
        <v>27.242256885604032</v>
      </c>
      <c r="CN417" s="342">
        <v>30.113385328406046</v>
      </c>
      <c r="CO417" s="342">
        <v>16.036264521529635</v>
      </c>
      <c r="CP417" s="342">
        <v>17.79084301435309</v>
      </c>
      <c r="CQ417" s="342">
        <v>18.668132260764818</v>
      </c>
      <c r="CR417" s="342">
        <v>19.545421507176545</v>
      </c>
      <c r="CS417" s="342">
        <v>21.3</v>
      </c>
      <c r="CT417" s="342">
        <v>24.330635578513242</v>
      </c>
      <c r="CU417" s="342">
        <v>25.845953367769862</v>
      </c>
      <c r="CV417" s="342">
        <v>27.361271157026479</v>
      </c>
      <c r="CW417" s="342">
        <v>30.39190673553972</v>
      </c>
      <c r="CY417" s="101">
        <f t="shared" si="307"/>
        <v>0</v>
      </c>
      <c r="CZ417" s="101"/>
      <c r="DA417" s="101"/>
      <c r="DB417" s="311"/>
      <c r="DC417" s="311"/>
      <c r="DD417" s="311"/>
      <c r="DE417" s="311"/>
      <c r="DF417" s="311"/>
      <c r="DP417" s="311"/>
      <c r="DQ417" s="311"/>
      <c r="DR417" s="311"/>
      <c r="DS417" s="311"/>
      <c r="DT417" s="311"/>
      <c r="DU417" s="311"/>
      <c r="DV417" s="311"/>
      <c r="DW417" s="311"/>
      <c r="DX417" s="101"/>
      <c r="DY417" s="101"/>
      <c r="DZ417" s="101"/>
      <c r="EA417" s="101"/>
      <c r="EB417" s="101"/>
      <c r="EC417" s="101"/>
      <c r="ED417" s="101"/>
      <c r="EE417" s="311"/>
      <c r="EF417" s="101"/>
      <c r="EG417" s="101"/>
      <c r="EH417" s="101"/>
      <c r="EI417" s="101"/>
      <c r="EJ417" s="105"/>
      <c r="EK417" s="105"/>
      <c r="EL417" s="69"/>
      <c r="EM417" s="68"/>
      <c r="EN417" s="68"/>
      <c r="EO417" s="68"/>
      <c r="EP417" s="68"/>
      <c r="EQ417" s="68"/>
      <c r="ER417" s="68"/>
      <c r="ES417" s="15"/>
      <c r="ET417" s="15"/>
      <c r="EU417" s="105"/>
      <c r="EV417" s="105"/>
      <c r="EW417" s="105"/>
      <c r="EX417" s="105"/>
      <c r="EY417" s="105"/>
      <c r="EZ417" s="105"/>
      <c r="FA417" s="67"/>
      <c r="FB417" s="105"/>
      <c r="FC417" s="105"/>
      <c r="FD417" s="105"/>
      <c r="FE417" s="105"/>
      <c r="FF417" s="105"/>
      <c r="FG417" s="105"/>
      <c r="FH417" s="67"/>
      <c r="FI417" s="67"/>
      <c r="FJ417" s="67"/>
      <c r="FK417" s="67"/>
      <c r="FL417" s="67"/>
      <c r="FM417" s="67"/>
      <c r="FN417" s="67"/>
    </row>
    <row r="418" spans="2:170" ht="22.5" customHeight="1" x14ac:dyDescent="0.45">
      <c r="B418" s="133" t="str">
        <f>IF(Data!B417&lt;&gt;"",Data!B417,"")</f>
        <v/>
      </c>
      <c r="C418" s="158" t="str">
        <f>IF(Data!C417&lt;&gt;"",Data!C417,"")</f>
        <v/>
      </c>
      <c r="D418" s="106" t="str">
        <f>IF(Data!D417&lt;&gt;"",Data!D417,"")</f>
        <v/>
      </c>
      <c r="E418" s="140">
        <f>IF(AND(I418=1,Data!T417=0),0,IF(I418=999,999,Data!T417))</f>
        <v>999</v>
      </c>
      <c r="F418" s="140" t="str">
        <f t="shared" si="264"/>
        <v/>
      </c>
      <c r="G418" s="140" t="str">
        <f>IF(Data!K417&lt;&gt;"",Data!K417,"")</f>
        <v/>
      </c>
      <c r="H418" s="141" t="str">
        <f>IF(Data!L417&lt;&gt;"",Data!L417,"")</f>
        <v/>
      </c>
      <c r="I418" s="63">
        <f>IF(Data!M417&lt;&gt;"",Data!M417,"")</f>
        <v>999</v>
      </c>
      <c r="J418" s="63">
        <f t="shared" si="265"/>
        <v>0</v>
      </c>
      <c r="L418" s="64" t="str">
        <f t="shared" si="266"/>
        <v/>
      </c>
      <c r="M418" s="74"/>
      <c r="N418" s="63">
        <f t="shared" si="267"/>
        <v>0</v>
      </c>
      <c r="P418" s="64" t="str">
        <f t="shared" si="268"/>
        <v/>
      </c>
      <c r="R418" s="63">
        <f t="shared" si="269"/>
        <v>0</v>
      </c>
      <c r="S418" s="64" t="str">
        <f t="shared" si="270"/>
        <v/>
      </c>
      <c r="W418" s="310">
        <f t="shared" si="271"/>
        <v>999</v>
      </c>
      <c r="Y418" s="65">
        <f t="shared" si="272"/>
        <v>0</v>
      </c>
      <c r="Z418" s="65">
        <f t="shared" si="273"/>
        <v>0</v>
      </c>
      <c r="AA418" s="65">
        <f t="shared" si="274"/>
        <v>0</v>
      </c>
      <c r="AB418" s="65">
        <f t="shared" si="275"/>
        <v>0</v>
      </c>
      <c r="AC418" s="65">
        <f t="shared" si="276"/>
        <v>0</v>
      </c>
      <c r="AD418" s="65">
        <f t="shared" si="277"/>
        <v>0</v>
      </c>
      <c r="AE418" s="65">
        <f t="shared" si="278"/>
        <v>0</v>
      </c>
      <c r="AF418" s="65">
        <f t="shared" si="279"/>
        <v>0</v>
      </c>
      <c r="AG418" s="65">
        <f t="shared" si="280"/>
        <v>0</v>
      </c>
      <c r="AH418" s="65">
        <f t="shared" si="281"/>
        <v>0</v>
      </c>
      <c r="AI418" s="65">
        <f t="shared" si="282"/>
        <v>0</v>
      </c>
      <c r="AJ418" s="65">
        <f t="shared" si="283"/>
        <v>0</v>
      </c>
      <c r="AK418" s="65">
        <f t="shared" si="284"/>
        <v>0</v>
      </c>
      <c r="AL418" s="65">
        <f t="shared" si="285"/>
        <v>0</v>
      </c>
      <c r="AM418" s="65">
        <f t="shared" si="286"/>
        <v>0</v>
      </c>
      <c r="AN418" s="65">
        <f t="shared" si="287"/>
        <v>0</v>
      </c>
      <c r="AO418" s="65">
        <f t="shared" si="288"/>
        <v>0</v>
      </c>
      <c r="AP418" s="65">
        <f t="shared" si="289"/>
        <v>0</v>
      </c>
      <c r="AQ418" s="65">
        <f t="shared" si="290"/>
        <v>0</v>
      </c>
      <c r="AR418" s="65">
        <f t="shared" si="291"/>
        <v>0</v>
      </c>
      <c r="AS418" s="65">
        <f t="shared" si="292"/>
        <v>0</v>
      </c>
      <c r="AT418" s="65">
        <f t="shared" si="293"/>
        <v>0</v>
      </c>
      <c r="AU418" s="65">
        <f t="shared" si="294"/>
        <v>0</v>
      </c>
      <c r="AV418" s="65">
        <f t="shared" si="295"/>
        <v>0</v>
      </c>
      <c r="AW418" s="65">
        <f t="shared" si="296"/>
        <v>0</v>
      </c>
      <c r="AX418" s="65">
        <f t="shared" si="297"/>
        <v>0</v>
      </c>
      <c r="AY418" s="65">
        <f t="shared" si="298"/>
        <v>0</v>
      </c>
      <c r="AZ418" s="65">
        <f t="shared" si="299"/>
        <v>0</v>
      </c>
      <c r="BA418" s="65">
        <f t="shared" si="300"/>
        <v>0</v>
      </c>
      <c r="BB418" s="65">
        <f t="shared" si="301"/>
        <v>0</v>
      </c>
      <c r="BC418" s="65">
        <f t="shared" si="302"/>
        <v>0</v>
      </c>
      <c r="BD418" s="65">
        <f t="shared" si="303"/>
        <v>0</v>
      </c>
      <c r="BE418" s="65">
        <f t="shared" si="304"/>
        <v>0</v>
      </c>
      <c r="BF418" s="65">
        <f t="shared" si="305"/>
        <v>0</v>
      </c>
      <c r="BG418" s="65">
        <f t="shared" si="306"/>
        <v>0</v>
      </c>
      <c r="BI418" s="371">
        <v>2163</v>
      </c>
      <c r="BJ418" s="342">
        <v>25.775693664631785</v>
      </c>
      <c r="BK418" s="342">
        <v>31.783795776421186</v>
      </c>
      <c r="BL418" s="342">
        <v>34.787846832315893</v>
      </c>
      <c r="BM418" s="342">
        <v>37.791897888210592</v>
      </c>
      <c r="BN418" s="342">
        <v>43.8</v>
      </c>
      <c r="BO418" s="342">
        <v>50.871483016530895</v>
      </c>
      <c r="BP418" s="342">
        <v>54.407224524796348</v>
      </c>
      <c r="BQ418" s="342">
        <v>57.942966033061786</v>
      </c>
      <c r="BR418" s="342">
        <v>65.014449049592685</v>
      </c>
      <c r="BS418" s="65"/>
      <c r="BT418" s="371">
        <v>2163</v>
      </c>
      <c r="BU418" s="342">
        <v>137.53027215745522</v>
      </c>
      <c r="BV418" s="342">
        <v>142.95351477163683</v>
      </c>
      <c r="BW418" s="342">
        <v>145.66513607872764</v>
      </c>
      <c r="BX418" s="342">
        <v>148.37675738581842</v>
      </c>
      <c r="BY418" s="342">
        <v>153.80000000000001</v>
      </c>
      <c r="BZ418" s="342">
        <v>158.95739738799622</v>
      </c>
      <c r="CA418" s="342">
        <v>161.53609608199434</v>
      </c>
      <c r="CB418" s="342">
        <v>164.11479477599244</v>
      </c>
      <c r="CC418" s="342">
        <v>169.27219216398865</v>
      </c>
      <c r="CE418" s="385">
        <v>119.25</v>
      </c>
      <c r="CF418" s="342">
        <v>16.934416280446726</v>
      </c>
      <c r="CG418" s="342">
        <v>18.489610853631149</v>
      </c>
      <c r="CH418" s="342">
        <v>19.26720814022336</v>
      </c>
      <c r="CI418" s="342">
        <v>20.044805426815575</v>
      </c>
      <c r="CJ418" s="342">
        <v>21.6</v>
      </c>
      <c r="CK418" s="342">
        <v>24.497712965420554</v>
      </c>
      <c r="CL418" s="342">
        <v>25.94656944813083</v>
      </c>
      <c r="CM418" s="342">
        <v>27.395425930841107</v>
      </c>
      <c r="CN418" s="342">
        <v>30.293138896261659</v>
      </c>
      <c r="CO418" s="342">
        <v>16.136264521529633</v>
      </c>
      <c r="CP418" s="342">
        <v>17.890843014353088</v>
      </c>
      <c r="CQ418" s="342">
        <v>18.768132260764816</v>
      </c>
      <c r="CR418" s="342">
        <v>19.645421507176543</v>
      </c>
      <c r="CS418" s="342">
        <v>21.4</v>
      </c>
      <c r="CT418" s="342">
        <v>24.470512362441049</v>
      </c>
      <c r="CU418" s="342">
        <v>26.005768543661571</v>
      </c>
      <c r="CV418" s="342">
        <v>27.541024724882092</v>
      </c>
      <c r="CW418" s="342">
        <v>30.611537087323136</v>
      </c>
      <c r="CY418" s="101">
        <f t="shared" si="307"/>
        <v>0</v>
      </c>
      <c r="CZ418" s="101"/>
      <c r="DA418" s="101"/>
      <c r="DB418" s="311"/>
      <c r="DC418" s="311"/>
      <c r="DD418" s="311"/>
      <c r="DE418" s="311"/>
      <c r="DF418" s="311"/>
      <c r="DP418" s="311"/>
      <c r="DQ418" s="311"/>
      <c r="DR418" s="311"/>
      <c r="DS418" s="311"/>
      <c r="DT418" s="311"/>
      <c r="DU418" s="311"/>
      <c r="DV418" s="311"/>
      <c r="DW418" s="311"/>
      <c r="DX418" s="101"/>
      <c r="DY418" s="101"/>
      <c r="DZ418" s="101"/>
      <c r="EA418" s="101"/>
      <c r="EB418" s="101"/>
      <c r="EC418" s="101"/>
      <c r="ED418" s="101"/>
      <c r="EE418" s="311"/>
      <c r="EF418" s="101"/>
      <c r="EG418" s="101"/>
      <c r="EH418" s="101"/>
      <c r="EI418" s="101"/>
      <c r="EJ418" s="105"/>
      <c r="EK418" s="105"/>
      <c r="EL418" s="69"/>
      <c r="EM418" s="68"/>
      <c r="EN418" s="68"/>
      <c r="EO418" s="68"/>
      <c r="EP418" s="68"/>
      <c r="EQ418" s="68"/>
      <c r="ER418" s="68"/>
      <c r="ES418" s="15"/>
      <c r="ET418" s="15"/>
      <c r="EU418" s="105"/>
      <c r="EV418" s="105"/>
      <c r="EW418" s="105"/>
      <c r="EX418" s="105"/>
      <c r="EY418" s="105"/>
      <c r="EZ418" s="105"/>
      <c r="FA418" s="67"/>
      <c r="FB418" s="105"/>
      <c r="FC418" s="105"/>
      <c r="FD418" s="105"/>
      <c r="FE418" s="105"/>
      <c r="FF418" s="105"/>
      <c r="FG418" s="105"/>
      <c r="FH418" s="67"/>
      <c r="FI418" s="67"/>
      <c r="FJ418" s="67"/>
      <c r="FK418" s="67"/>
      <c r="FL418" s="67"/>
      <c r="FM418" s="67"/>
      <c r="FN418" s="67"/>
    </row>
    <row r="419" spans="2:170" ht="22.5" customHeight="1" x14ac:dyDescent="0.45">
      <c r="B419" s="133" t="str">
        <f>IF(Data!B418&lt;&gt;"",Data!B418,"")</f>
        <v/>
      </c>
      <c r="C419" s="158" t="str">
        <f>IF(Data!C418&lt;&gt;"",Data!C418,"")</f>
        <v/>
      </c>
      <c r="D419" s="106" t="str">
        <f>IF(Data!D418&lt;&gt;"",Data!D418,"")</f>
        <v/>
      </c>
      <c r="E419" s="140">
        <f>IF(AND(I419=1,Data!T418=0),0,IF(I419=999,999,Data!T418))</f>
        <v>999</v>
      </c>
      <c r="F419" s="140" t="str">
        <f t="shared" si="264"/>
        <v/>
      </c>
      <c r="G419" s="140" t="str">
        <f>IF(Data!K418&lt;&gt;"",Data!K418,"")</f>
        <v/>
      </c>
      <c r="H419" s="141" t="str">
        <f>IF(Data!L418&lt;&gt;"",Data!L418,"")</f>
        <v/>
      </c>
      <c r="I419" s="63">
        <f>IF(Data!M418&lt;&gt;"",Data!M418,"")</f>
        <v>999</v>
      </c>
      <c r="J419" s="63">
        <f t="shared" si="265"/>
        <v>0</v>
      </c>
      <c r="L419" s="64" t="str">
        <f t="shared" si="266"/>
        <v/>
      </c>
      <c r="M419" s="74"/>
      <c r="N419" s="63">
        <f t="shared" si="267"/>
        <v>0</v>
      </c>
      <c r="P419" s="64" t="str">
        <f t="shared" si="268"/>
        <v/>
      </c>
      <c r="R419" s="63">
        <f t="shared" si="269"/>
        <v>0</v>
      </c>
      <c r="S419" s="64" t="str">
        <f t="shared" si="270"/>
        <v/>
      </c>
      <c r="W419" s="310">
        <f t="shared" si="271"/>
        <v>999</v>
      </c>
      <c r="Y419" s="65">
        <f t="shared" si="272"/>
        <v>0</v>
      </c>
      <c r="Z419" s="65">
        <f t="shared" si="273"/>
        <v>0</v>
      </c>
      <c r="AA419" s="65">
        <f t="shared" si="274"/>
        <v>0</v>
      </c>
      <c r="AB419" s="65">
        <f t="shared" si="275"/>
        <v>0</v>
      </c>
      <c r="AC419" s="65">
        <f t="shared" si="276"/>
        <v>0</v>
      </c>
      <c r="AD419" s="65">
        <f t="shared" si="277"/>
        <v>0</v>
      </c>
      <c r="AE419" s="65">
        <f t="shared" si="278"/>
        <v>0</v>
      </c>
      <c r="AF419" s="65">
        <f t="shared" si="279"/>
        <v>0</v>
      </c>
      <c r="AG419" s="65">
        <f t="shared" si="280"/>
        <v>0</v>
      </c>
      <c r="AH419" s="65">
        <f t="shared" si="281"/>
        <v>0</v>
      </c>
      <c r="AI419" s="65">
        <f t="shared" si="282"/>
        <v>0</v>
      </c>
      <c r="AJ419" s="65">
        <f t="shared" si="283"/>
        <v>0</v>
      </c>
      <c r="AK419" s="65">
        <f t="shared" si="284"/>
        <v>0</v>
      </c>
      <c r="AL419" s="65">
        <f t="shared" si="285"/>
        <v>0</v>
      </c>
      <c r="AM419" s="65">
        <f t="shared" si="286"/>
        <v>0</v>
      </c>
      <c r="AN419" s="65">
        <f t="shared" si="287"/>
        <v>0</v>
      </c>
      <c r="AO419" s="65">
        <f t="shared" si="288"/>
        <v>0</v>
      </c>
      <c r="AP419" s="65">
        <f t="shared" si="289"/>
        <v>0</v>
      </c>
      <c r="AQ419" s="65">
        <f t="shared" si="290"/>
        <v>0</v>
      </c>
      <c r="AR419" s="65">
        <f t="shared" si="291"/>
        <v>0</v>
      </c>
      <c r="AS419" s="65">
        <f t="shared" si="292"/>
        <v>0</v>
      </c>
      <c r="AT419" s="65">
        <f t="shared" si="293"/>
        <v>0</v>
      </c>
      <c r="AU419" s="65">
        <f t="shared" si="294"/>
        <v>0</v>
      </c>
      <c r="AV419" s="65">
        <f t="shared" si="295"/>
        <v>0</v>
      </c>
      <c r="AW419" s="65">
        <f t="shared" si="296"/>
        <v>0</v>
      </c>
      <c r="AX419" s="65">
        <f t="shared" si="297"/>
        <v>0</v>
      </c>
      <c r="AY419" s="65">
        <f t="shared" si="298"/>
        <v>0</v>
      </c>
      <c r="AZ419" s="65">
        <f t="shared" si="299"/>
        <v>0</v>
      </c>
      <c r="BA419" s="65">
        <f t="shared" si="300"/>
        <v>0</v>
      </c>
      <c r="BB419" s="65">
        <f t="shared" si="301"/>
        <v>0</v>
      </c>
      <c r="BC419" s="65">
        <f t="shared" si="302"/>
        <v>0</v>
      </c>
      <c r="BD419" s="65">
        <f t="shared" si="303"/>
        <v>0</v>
      </c>
      <c r="BE419" s="65">
        <f t="shared" si="304"/>
        <v>0</v>
      </c>
      <c r="BF419" s="65">
        <f t="shared" si="305"/>
        <v>0</v>
      </c>
      <c r="BG419" s="65">
        <f t="shared" si="306"/>
        <v>0</v>
      </c>
      <c r="BI419" s="371">
        <v>2164</v>
      </c>
      <c r="BJ419" s="342">
        <v>26.075693664631775</v>
      </c>
      <c r="BK419" s="342">
        <v>32.083795776421184</v>
      </c>
      <c r="BL419" s="342">
        <v>35.08784683231589</v>
      </c>
      <c r="BM419" s="342">
        <v>38.091897888210596</v>
      </c>
      <c r="BN419" s="342">
        <v>44.1</v>
      </c>
      <c r="BO419" s="342">
        <v>51.065144926056746</v>
      </c>
      <c r="BP419" s="342">
        <v>54.547717389085122</v>
      </c>
      <c r="BQ419" s="342">
        <v>58.030289852113491</v>
      </c>
      <c r="BR419" s="342">
        <v>64.995434778170235</v>
      </c>
      <c r="BS419" s="65"/>
      <c r="BT419" s="371">
        <v>2164</v>
      </c>
      <c r="BU419" s="342">
        <v>137.88977929316647</v>
      </c>
      <c r="BV419" s="342">
        <v>143.25985286211099</v>
      </c>
      <c r="BW419" s="342">
        <v>145.94488964658322</v>
      </c>
      <c r="BX419" s="342">
        <v>148.62992643105548</v>
      </c>
      <c r="BY419" s="342">
        <v>154</v>
      </c>
      <c r="BZ419" s="342">
        <v>159.10422834275914</v>
      </c>
      <c r="CA419" s="342">
        <v>161.65634251413871</v>
      </c>
      <c r="CB419" s="342">
        <v>164.20845668551829</v>
      </c>
      <c r="CC419" s="342">
        <v>169.31268502827743</v>
      </c>
      <c r="CE419" s="385">
        <v>119.5</v>
      </c>
      <c r="CF419" s="342">
        <v>16.994539496518918</v>
      </c>
      <c r="CG419" s="342">
        <v>18.563026331012608</v>
      </c>
      <c r="CH419" s="342">
        <v>19.347269748259457</v>
      </c>
      <c r="CI419" s="342">
        <v>20.131513165506306</v>
      </c>
      <c r="CJ419" s="342">
        <v>21.7</v>
      </c>
      <c r="CK419" s="342">
        <v>24.62429748803909</v>
      </c>
      <c r="CL419" s="342">
        <v>26.086446232058638</v>
      </c>
      <c r="CM419" s="342">
        <v>27.548594976078181</v>
      </c>
      <c r="CN419" s="342">
        <v>30.472892464117272</v>
      </c>
      <c r="CO419" s="342">
        <v>16.236264521529634</v>
      </c>
      <c r="CP419" s="342">
        <v>17.990843014353089</v>
      </c>
      <c r="CQ419" s="342">
        <v>18.868132260764817</v>
      </c>
      <c r="CR419" s="342">
        <v>19.745421507176545</v>
      </c>
      <c r="CS419" s="342">
        <v>21.5</v>
      </c>
      <c r="CT419" s="342">
        <v>24.610389146368853</v>
      </c>
      <c r="CU419" s="342">
        <v>26.165583719553279</v>
      </c>
      <c r="CV419" s="342">
        <v>27.720778292737702</v>
      </c>
      <c r="CW419" s="342">
        <v>30.831167439106554</v>
      </c>
      <c r="CY419" s="101">
        <f t="shared" si="307"/>
        <v>0</v>
      </c>
      <c r="CZ419" s="101"/>
      <c r="DA419" s="101"/>
      <c r="DB419" s="311"/>
      <c r="DC419" s="311"/>
      <c r="DD419" s="311"/>
      <c r="DE419" s="311"/>
      <c r="DF419" s="311"/>
      <c r="DP419" s="311"/>
      <c r="DQ419" s="311"/>
      <c r="DR419" s="311"/>
      <c r="DS419" s="311"/>
      <c r="DT419" s="311"/>
      <c r="DU419" s="311"/>
      <c r="DV419" s="311"/>
      <c r="DW419" s="311"/>
      <c r="DX419" s="101"/>
      <c r="DY419" s="101"/>
      <c r="DZ419" s="101"/>
      <c r="EA419" s="101"/>
      <c r="EB419" s="101"/>
      <c r="EC419" s="101"/>
      <c r="ED419" s="101"/>
      <c r="EE419" s="311"/>
      <c r="EF419" s="101"/>
      <c r="EG419" s="101"/>
      <c r="EH419" s="101"/>
      <c r="EI419" s="101"/>
      <c r="EJ419" s="105"/>
      <c r="EK419" s="105"/>
      <c r="EL419" s="69"/>
      <c r="EM419" s="68"/>
      <c r="EN419" s="68"/>
      <c r="EO419" s="68"/>
      <c r="EP419" s="68"/>
      <c r="EQ419" s="68"/>
      <c r="ER419" s="68"/>
      <c r="ES419" s="15"/>
      <c r="ET419" s="15"/>
      <c r="EU419" s="105"/>
      <c r="EV419" s="105"/>
      <c r="EW419" s="105"/>
      <c r="EX419" s="105"/>
      <c r="EY419" s="105"/>
      <c r="EZ419" s="105"/>
      <c r="FA419" s="67"/>
      <c r="FB419" s="105"/>
      <c r="FC419" s="105"/>
      <c r="FD419" s="105"/>
      <c r="FE419" s="105"/>
      <c r="FF419" s="105"/>
      <c r="FG419" s="105"/>
      <c r="FH419" s="67"/>
      <c r="FI419" s="67"/>
      <c r="FJ419" s="67"/>
      <c r="FK419" s="67"/>
      <c r="FL419" s="67"/>
      <c r="FM419" s="67"/>
      <c r="FN419" s="67"/>
    </row>
    <row r="420" spans="2:170" ht="22.5" customHeight="1" x14ac:dyDescent="0.45">
      <c r="B420" s="133" t="str">
        <f>IF(Data!B419&lt;&gt;"",Data!B419,"")</f>
        <v/>
      </c>
      <c r="C420" s="158" t="str">
        <f>IF(Data!C419&lt;&gt;"",Data!C419,"")</f>
        <v/>
      </c>
      <c r="D420" s="106" t="str">
        <f>IF(Data!D419&lt;&gt;"",Data!D419,"")</f>
        <v/>
      </c>
      <c r="E420" s="140">
        <f>IF(AND(I420=1,Data!T419=0),0,IF(I420=999,999,Data!T419))</f>
        <v>999</v>
      </c>
      <c r="F420" s="140" t="str">
        <f t="shared" si="264"/>
        <v/>
      </c>
      <c r="G420" s="140" t="str">
        <f>IF(Data!K419&lt;&gt;"",Data!K419,"")</f>
        <v/>
      </c>
      <c r="H420" s="141" t="str">
        <f>IF(Data!L419&lt;&gt;"",Data!L419,"")</f>
        <v/>
      </c>
      <c r="I420" s="63">
        <f>IF(Data!M419&lt;&gt;"",Data!M419,"")</f>
        <v>999</v>
      </c>
      <c r="J420" s="63">
        <f t="shared" si="265"/>
        <v>0</v>
      </c>
      <c r="L420" s="64" t="str">
        <f t="shared" si="266"/>
        <v/>
      </c>
      <c r="M420" s="74"/>
      <c r="N420" s="63">
        <f t="shared" si="267"/>
        <v>0</v>
      </c>
      <c r="P420" s="64" t="str">
        <f t="shared" si="268"/>
        <v/>
      </c>
      <c r="R420" s="63">
        <f t="shared" si="269"/>
        <v>0</v>
      </c>
      <c r="S420" s="64" t="str">
        <f t="shared" si="270"/>
        <v/>
      </c>
      <c r="W420" s="310">
        <f t="shared" si="271"/>
        <v>999</v>
      </c>
      <c r="Y420" s="65">
        <f t="shared" si="272"/>
        <v>0</v>
      </c>
      <c r="Z420" s="65">
        <f t="shared" si="273"/>
        <v>0</v>
      </c>
      <c r="AA420" s="65">
        <f t="shared" si="274"/>
        <v>0</v>
      </c>
      <c r="AB420" s="65">
        <f t="shared" si="275"/>
        <v>0</v>
      </c>
      <c r="AC420" s="65">
        <f t="shared" si="276"/>
        <v>0</v>
      </c>
      <c r="AD420" s="65">
        <f t="shared" si="277"/>
        <v>0</v>
      </c>
      <c r="AE420" s="65">
        <f t="shared" si="278"/>
        <v>0</v>
      </c>
      <c r="AF420" s="65">
        <f t="shared" si="279"/>
        <v>0</v>
      </c>
      <c r="AG420" s="65">
        <f t="shared" si="280"/>
        <v>0</v>
      </c>
      <c r="AH420" s="65">
        <f t="shared" si="281"/>
        <v>0</v>
      </c>
      <c r="AI420" s="65">
        <f t="shared" si="282"/>
        <v>0</v>
      </c>
      <c r="AJ420" s="65">
        <f t="shared" si="283"/>
        <v>0</v>
      </c>
      <c r="AK420" s="65">
        <f t="shared" si="284"/>
        <v>0</v>
      </c>
      <c r="AL420" s="65">
        <f t="shared" si="285"/>
        <v>0</v>
      </c>
      <c r="AM420" s="65">
        <f t="shared" si="286"/>
        <v>0</v>
      </c>
      <c r="AN420" s="65">
        <f t="shared" si="287"/>
        <v>0</v>
      </c>
      <c r="AO420" s="65">
        <f t="shared" si="288"/>
        <v>0</v>
      </c>
      <c r="AP420" s="65">
        <f t="shared" si="289"/>
        <v>0</v>
      </c>
      <c r="AQ420" s="65">
        <f t="shared" si="290"/>
        <v>0</v>
      </c>
      <c r="AR420" s="65">
        <f t="shared" si="291"/>
        <v>0</v>
      </c>
      <c r="AS420" s="65">
        <f t="shared" si="292"/>
        <v>0</v>
      </c>
      <c r="AT420" s="65">
        <f t="shared" si="293"/>
        <v>0</v>
      </c>
      <c r="AU420" s="65">
        <f t="shared" si="294"/>
        <v>0</v>
      </c>
      <c r="AV420" s="65">
        <f t="shared" si="295"/>
        <v>0</v>
      </c>
      <c r="AW420" s="65">
        <f t="shared" si="296"/>
        <v>0</v>
      </c>
      <c r="AX420" s="65">
        <f t="shared" si="297"/>
        <v>0</v>
      </c>
      <c r="AY420" s="65">
        <f t="shared" si="298"/>
        <v>0</v>
      </c>
      <c r="AZ420" s="65">
        <f t="shared" si="299"/>
        <v>0</v>
      </c>
      <c r="BA420" s="65">
        <f t="shared" si="300"/>
        <v>0</v>
      </c>
      <c r="BB420" s="65">
        <f t="shared" si="301"/>
        <v>0</v>
      </c>
      <c r="BC420" s="65">
        <f t="shared" si="302"/>
        <v>0</v>
      </c>
      <c r="BD420" s="65">
        <f t="shared" si="303"/>
        <v>0</v>
      </c>
      <c r="BE420" s="65">
        <f t="shared" si="304"/>
        <v>0</v>
      </c>
      <c r="BF420" s="65">
        <f t="shared" si="305"/>
        <v>0</v>
      </c>
      <c r="BG420" s="65">
        <f t="shared" si="306"/>
        <v>0</v>
      </c>
      <c r="BI420" s="371">
        <v>2165</v>
      </c>
      <c r="BJ420" s="342">
        <v>26.594707936054235</v>
      </c>
      <c r="BK420" s="342">
        <v>32.496471957369494</v>
      </c>
      <c r="BL420" s="342">
        <v>35.447353968027116</v>
      </c>
      <c r="BM420" s="342">
        <v>38.398235978684745</v>
      </c>
      <c r="BN420" s="342">
        <v>44.3</v>
      </c>
      <c r="BO420" s="342">
        <v>51.211975880819665</v>
      </c>
      <c r="BP420" s="342">
        <v>54.667963821229499</v>
      </c>
      <c r="BQ420" s="342">
        <v>58.12395176163934</v>
      </c>
      <c r="BR420" s="342">
        <v>65.035927642459001</v>
      </c>
      <c r="BS420" s="65"/>
      <c r="BT420" s="371">
        <v>2165</v>
      </c>
      <c r="BU420" s="342">
        <v>138.24928642887767</v>
      </c>
      <c r="BV420" s="342">
        <v>143.56619095258512</v>
      </c>
      <c r="BW420" s="342">
        <v>146.2246432144388</v>
      </c>
      <c r="BX420" s="342">
        <v>148.88309547629254</v>
      </c>
      <c r="BY420" s="342">
        <v>154.19999999999999</v>
      </c>
      <c r="BZ420" s="342">
        <v>159.30422834275913</v>
      </c>
      <c r="CA420" s="342">
        <v>161.8563425141387</v>
      </c>
      <c r="CB420" s="342">
        <v>164.4084566855183</v>
      </c>
      <c r="CC420" s="342">
        <v>169.51268502827745</v>
      </c>
      <c r="CE420" s="385">
        <v>119.75</v>
      </c>
      <c r="CF420" s="342">
        <v>17.05466271259111</v>
      </c>
      <c r="CG420" s="342">
        <v>18.636441808394071</v>
      </c>
      <c r="CH420" s="342">
        <v>19.427331356295554</v>
      </c>
      <c r="CI420" s="342">
        <v>20.218220904197036</v>
      </c>
      <c r="CJ420" s="342">
        <v>21.8</v>
      </c>
      <c r="CK420" s="342">
        <v>24.750882010657627</v>
      </c>
      <c r="CL420" s="342">
        <v>26.226323015986445</v>
      </c>
      <c r="CM420" s="342">
        <v>27.701764021315256</v>
      </c>
      <c r="CN420" s="342">
        <v>30.652646031972886</v>
      </c>
      <c r="CO420" s="342">
        <v>16.336264521529635</v>
      </c>
      <c r="CP420" s="342">
        <v>18.090843014353091</v>
      </c>
      <c r="CQ420" s="342">
        <v>18.968132260764818</v>
      </c>
      <c r="CR420" s="342">
        <v>19.845421507176546</v>
      </c>
      <c r="CS420" s="342">
        <v>21.6</v>
      </c>
      <c r="CT420" s="342">
        <v>24.750265930296656</v>
      </c>
      <c r="CU420" s="342">
        <v>26.325398895444987</v>
      </c>
      <c r="CV420" s="342">
        <v>27.900531860593311</v>
      </c>
      <c r="CW420" s="342">
        <v>31.050797790889973</v>
      </c>
      <c r="CY420" s="101">
        <f t="shared" si="307"/>
        <v>0</v>
      </c>
      <c r="CZ420" s="101"/>
      <c r="DA420" s="101"/>
      <c r="DB420" s="311"/>
      <c r="DC420" s="311"/>
      <c r="DD420" s="311"/>
      <c r="DE420" s="311"/>
      <c r="DF420" s="311"/>
      <c r="DP420" s="311"/>
      <c r="DQ420" s="311"/>
      <c r="DR420" s="311"/>
      <c r="DS420" s="311"/>
      <c r="DT420" s="311"/>
      <c r="DU420" s="311"/>
      <c r="DV420" s="311"/>
      <c r="DW420" s="311"/>
      <c r="DX420" s="101"/>
      <c r="DY420" s="101"/>
      <c r="DZ420" s="101"/>
      <c r="EA420" s="101"/>
      <c r="EB420" s="101"/>
      <c r="EC420" s="101"/>
      <c r="ED420" s="101"/>
      <c r="EE420" s="311"/>
      <c r="EF420" s="101"/>
      <c r="EG420" s="101"/>
      <c r="EH420" s="101"/>
      <c r="EI420" s="101"/>
      <c r="EJ420" s="105"/>
      <c r="EK420" s="105"/>
      <c r="EL420" s="69"/>
      <c r="EM420" s="68"/>
      <c r="EN420" s="68"/>
      <c r="EO420" s="68"/>
      <c r="EP420" s="68"/>
      <c r="EQ420" s="68"/>
      <c r="ER420" s="68"/>
      <c r="ES420" s="15"/>
      <c r="ET420" s="15"/>
      <c r="EU420" s="105"/>
      <c r="EV420" s="105"/>
      <c r="EW420" s="105"/>
      <c r="EX420" s="105"/>
      <c r="EY420" s="105"/>
      <c r="EZ420" s="105"/>
      <c r="FA420" s="67"/>
      <c r="FB420" s="105"/>
      <c r="FC420" s="105"/>
      <c r="FD420" s="105"/>
      <c r="FE420" s="105"/>
      <c r="FF420" s="105"/>
      <c r="FG420" s="105"/>
      <c r="FH420" s="67"/>
      <c r="FI420" s="67"/>
      <c r="FJ420" s="67"/>
      <c r="FK420" s="67"/>
      <c r="FL420" s="67"/>
      <c r="FM420" s="67"/>
      <c r="FN420" s="67"/>
    </row>
    <row r="421" spans="2:170" ht="22.5" customHeight="1" x14ac:dyDescent="0.45">
      <c r="B421" s="133" t="str">
        <f>IF(Data!B420&lt;&gt;"",Data!B420,"")</f>
        <v/>
      </c>
      <c r="C421" s="158" t="str">
        <f>IF(Data!C420&lt;&gt;"",Data!C420,"")</f>
        <v/>
      </c>
      <c r="D421" s="106" t="str">
        <f>IF(Data!D420&lt;&gt;"",Data!D420,"")</f>
        <v/>
      </c>
      <c r="E421" s="140">
        <f>IF(AND(I421=1,Data!T420=0),0,IF(I421=999,999,Data!T420))</f>
        <v>999</v>
      </c>
      <c r="F421" s="140" t="str">
        <f t="shared" si="264"/>
        <v/>
      </c>
      <c r="G421" s="140" t="str">
        <f>IF(Data!K420&lt;&gt;"",Data!K420,"")</f>
        <v/>
      </c>
      <c r="H421" s="141" t="str">
        <f>IF(Data!L420&lt;&gt;"",Data!L420,"")</f>
        <v/>
      </c>
      <c r="I421" s="63">
        <f>IF(Data!M420&lt;&gt;"",Data!M420,"")</f>
        <v>999</v>
      </c>
      <c r="J421" s="63">
        <f t="shared" si="265"/>
        <v>0</v>
      </c>
      <c r="L421" s="64" t="str">
        <f t="shared" si="266"/>
        <v/>
      </c>
      <c r="M421" s="74"/>
      <c r="N421" s="63">
        <f t="shared" si="267"/>
        <v>0</v>
      </c>
      <c r="P421" s="64" t="str">
        <f t="shared" si="268"/>
        <v/>
      </c>
      <c r="R421" s="63">
        <f t="shared" si="269"/>
        <v>0</v>
      </c>
      <c r="S421" s="64" t="str">
        <f t="shared" si="270"/>
        <v/>
      </c>
      <c r="W421" s="310">
        <f t="shared" si="271"/>
        <v>999</v>
      </c>
      <c r="Y421" s="65">
        <f t="shared" si="272"/>
        <v>0</v>
      </c>
      <c r="Z421" s="65">
        <f t="shared" si="273"/>
        <v>0</v>
      </c>
      <c r="AA421" s="65">
        <f t="shared" si="274"/>
        <v>0</v>
      </c>
      <c r="AB421" s="65">
        <f t="shared" si="275"/>
        <v>0</v>
      </c>
      <c r="AC421" s="65">
        <f t="shared" si="276"/>
        <v>0</v>
      </c>
      <c r="AD421" s="65">
        <f t="shared" si="277"/>
        <v>0</v>
      </c>
      <c r="AE421" s="65">
        <f t="shared" si="278"/>
        <v>0</v>
      </c>
      <c r="AF421" s="65">
        <f t="shared" si="279"/>
        <v>0</v>
      </c>
      <c r="AG421" s="65">
        <f t="shared" si="280"/>
        <v>0</v>
      </c>
      <c r="AH421" s="65">
        <f t="shared" si="281"/>
        <v>0</v>
      </c>
      <c r="AI421" s="65">
        <f t="shared" si="282"/>
        <v>0</v>
      </c>
      <c r="AJ421" s="65">
        <f t="shared" si="283"/>
        <v>0</v>
      </c>
      <c r="AK421" s="65">
        <f t="shared" si="284"/>
        <v>0</v>
      </c>
      <c r="AL421" s="65">
        <f t="shared" si="285"/>
        <v>0</v>
      </c>
      <c r="AM421" s="65">
        <f t="shared" si="286"/>
        <v>0</v>
      </c>
      <c r="AN421" s="65">
        <f t="shared" si="287"/>
        <v>0</v>
      </c>
      <c r="AO421" s="65">
        <f t="shared" si="288"/>
        <v>0</v>
      </c>
      <c r="AP421" s="65">
        <f t="shared" si="289"/>
        <v>0</v>
      </c>
      <c r="AQ421" s="65">
        <f t="shared" si="290"/>
        <v>0</v>
      </c>
      <c r="AR421" s="65">
        <f t="shared" si="291"/>
        <v>0</v>
      </c>
      <c r="AS421" s="65">
        <f t="shared" si="292"/>
        <v>0</v>
      </c>
      <c r="AT421" s="65">
        <f t="shared" si="293"/>
        <v>0</v>
      </c>
      <c r="AU421" s="65">
        <f t="shared" si="294"/>
        <v>0</v>
      </c>
      <c r="AV421" s="65">
        <f t="shared" si="295"/>
        <v>0</v>
      </c>
      <c r="AW421" s="65">
        <f t="shared" si="296"/>
        <v>0</v>
      </c>
      <c r="AX421" s="65">
        <f t="shared" si="297"/>
        <v>0</v>
      </c>
      <c r="AY421" s="65">
        <f t="shared" si="298"/>
        <v>0</v>
      </c>
      <c r="AZ421" s="65">
        <f t="shared" si="299"/>
        <v>0</v>
      </c>
      <c r="BA421" s="65">
        <f t="shared" si="300"/>
        <v>0</v>
      </c>
      <c r="BB421" s="65">
        <f t="shared" si="301"/>
        <v>0</v>
      </c>
      <c r="BC421" s="65">
        <f t="shared" si="302"/>
        <v>0</v>
      </c>
      <c r="BD421" s="65">
        <f t="shared" si="303"/>
        <v>0</v>
      </c>
      <c r="BE421" s="65">
        <f t="shared" si="304"/>
        <v>0</v>
      </c>
      <c r="BF421" s="65">
        <f t="shared" si="305"/>
        <v>0</v>
      </c>
      <c r="BG421" s="65">
        <f t="shared" si="306"/>
        <v>0</v>
      </c>
      <c r="BI421" s="371">
        <v>2166</v>
      </c>
      <c r="BJ421" s="342">
        <v>26.95421507176545</v>
      </c>
      <c r="BK421" s="342">
        <v>32.802810047843636</v>
      </c>
      <c r="BL421" s="342">
        <v>35.727107535882723</v>
      </c>
      <c r="BM421" s="342">
        <v>38.651405023921818</v>
      </c>
      <c r="BN421" s="342">
        <v>44.5</v>
      </c>
      <c r="BO421" s="342">
        <v>51.411975880819668</v>
      </c>
      <c r="BP421" s="342">
        <v>54.867963821229502</v>
      </c>
      <c r="BQ421" s="342">
        <v>58.323951761639343</v>
      </c>
      <c r="BR421" s="342">
        <v>65.235927642459018</v>
      </c>
      <c r="BS421" s="65"/>
      <c r="BT421" s="371">
        <v>2166</v>
      </c>
      <c r="BU421" s="342">
        <v>138.66830070030011</v>
      </c>
      <c r="BV421" s="342">
        <v>143.87886713353342</v>
      </c>
      <c r="BW421" s="342">
        <v>146.48415035015009</v>
      </c>
      <c r="BX421" s="342">
        <v>149.08943356676673</v>
      </c>
      <c r="BY421" s="342">
        <v>154.30000000000001</v>
      </c>
      <c r="BZ421" s="342">
        <v>159.40422834275915</v>
      </c>
      <c r="CA421" s="342">
        <v>161.95634251413873</v>
      </c>
      <c r="CB421" s="342">
        <v>164.5084566855183</v>
      </c>
      <c r="CC421" s="342">
        <v>169.61268502827744</v>
      </c>
      <c r="CE421" s="385">
        <v>120</v>
      </c>
      <c r="CF421" s="342">
        <v>17.114785928663302</v>
      </c>
      <c r="CG421" s="342">
        <v>18.709857285775534</v>
      </c>
      <c r="CH421" s="342">
        <v>19.50739296433165</v>
      </c>
      <c r="CI421" s="342">
        <v>20.304928642887766</v>
      </c>
      <c r="CJ421" s="342">
        <v>21.9</v>
      </c>
      <c r="CK421" s="342">
        <v>24.877466533276166</v>
      </c>
      <c r="CL421" s="342">
        <v>26.366199799914249</v>
      </c>
      <c r="CM421" s="342">
        <v>27.854933066552331</v>
      </c>
      <c r="CN421" s="342">
        <v>30.832399599828499</v>
      </c>
      <c r="CO421" s="342">
        <v>16.436264521529633</v>
      </c>
      <c r="CP421" s="342">
        <v>18.190843014353089</v>
      </c>
      <c r="CQ421" s="342">
        <v>19.068132260764816</v>
      </c>
      <c r="CR421" s="342">
        <v>19.945421507176544</v>
      </c>
      <c r="CS421" s="342">
        <v>21.7</v>
      </c>
      <c r="CT421" s="342">
        <v>24.890142714224464</v>
      </c>
      <c r="CU421" s="342">
        <v>26.485214071336696</v>
      </c>
      <c r="CV421" s="342">
        <v>28.080285428448924</v>
      </c>
      <c r="CW421" s="342">
        <v>31.270428142673389</v>
      </c>
      <c r="CY421" s="101">
        <f t="shared" si="307"/>
        <v>0</v>
      </c>
      <c r="CZ421" s="101"/>
      <c r="DA421" s="101"/>
      <c r="DB421" s="311"/>
      <c r="DC421" s="311"/>
      <c r="DD421" s="311"/>
      <c r="DE421" s="311"/>
      <c r="DF421" s="311"/>
      <c r="DP421" s="311"/>
      <c r="DQ421" s="311"/>
      <c r="DR421" s="311"/>
      <c r="DS421" s="311"/>
      <c r="DT421" s="311"/>
      <c r="DU421" s="311"/>
      <c r="DV421" s="311"/>
      <c r="DW421" s="311"/>
      <c r="DX421" s="101"/>
      <c r="DY421" s="101"/>
      <c r="DZ421" s="101"/>
      <c r="EA421" s="101"/>
      <c r="EB421" s="101"/>
      <c r="EC421" s="101"/>
      <c r="ED421" s="101"/>
      <c r="EE421" s="311"/>
      <c r="EF421" s="101"/>
      <c r="EG421" s="101"/>
      <c r="EH421" s="101"/>
      <c r="EI421" s="101"/>
      <c r="EJ421" s="105"/>
      <c r="EK421" s="105"/>
      <c r="EL421" s="69"/>
      <c r="EM421" s="68"/>
      <c r="EN421" s="68"/>
      <c r="EO421" s="68"/>
      <c r="EP421" s="68"/>
      <c r="EQ421" s="68"/>
      <c r="ER421" s="68"/>
      <c r="ES421" s="15"/>
      <c r="ET421" s="15"/>
      <c r="EU421" s="105"/>
      <c r="EV421" s="105"/>
      <c r="EW421" s="105"/>
      <c r="EX421" s="105"/>
      <c r="EY421" s="105"/>
      <c r="EZ421" s="105"/>
      <c r="FA421" s="67"/>
      <c r="FB421" s="105"/>
      <c r="FC421" s="105"/>
      <c r="FD421" s="105"/>
      <c r="FE421" s="105"/>
      <c r="FF421" s="105"/>
      <c r="FG421" s="105"/>
      <c r="FH421" s="67"/>
      <c r="FI421" s="67"/>
      <c r="FJ421" s="67"/>
      <c r="FK421" s="67"/>
      <c r="FL421" s="67"/>
      <c r="FM421" s="67"/>
      <c r="FN421" s="67"/>
    </row>
    <row r="422" spans="2:170" ht="22.5" customHeight="1" x14ac:dyDescent="0.45">
      <c r="B422" s="133" t="str">
        <f>IF(Data!B421&lt;&gt;"",Data!B421,"")</f>
        <v/>
      </c>
      <c r="C422" s="158" t="str">
        <f>IF(Data!C421&lt;&gt;"",Data!C421,"")</f>
        <v/>
      </c>
      <c r="D422" s="106" t="str">
        <f>IF(Data!D421&lt;&gt;"",Data!D421,"")</f>
        <v/>
      </c>
      <c r="E422" s="140">
        <f>IF(AND(I422=1,Data!T421=0),0,IF(I422=999,999,Data!T421))</f>
        <v>999</v>
      </c>
      <c r="F422" s="140" t="str">
        <f t="shared" si="264"/>
        <v/>
      </c>
      <c r="G422" s="140" t="str">
        <f>IF(Data!K421&lt;&gt;"",Data!K421,"")</f>
        <v/>
      </c>
      <c r="H422" s="141" t="str">
        <f>IF(Data!L421&lt;&gt;"",Data!L421,"")</f>
        <v/>
      </c>
      <c r="I422" s="63">
        <f>IF(Data!M421&lt;&gt;"",Data!M421,"")</f>
        <v>999</v>
      </c>
      <c r="J422" s="63">
        <f t="shared" si="265"/>
        <v>0</v>
      </c>
      <c r="L422" s="64" t="str">
        <f t="shared" si="266"/>
        <v/>
      </c>
      <c r="M422" s="74"/>
      <c r="N422" s="63">
        <f t="shared" si="267"/>
        <v>0</v>
      </c>
      <c r="P422" s="64" t="str">
        <f t="shared" si="268"/>
        <v/>
      </c>
      <c r="R422" s="63">
        <f t="shared" si="269"/>
        <v>0</v>
      </c>
      <c r="S422" s="64" t="str">
        <f t="shared" si="270"/>
        <v/>
      </c>
      <c r="W422" s="310">
        <f t="shared" si="271"/>
        <v>999</v>
      </c>
      <c r="Y422" s="65">
        <f t="shared" si="272"/>
        <v>0</v>
      </c>
      <c r="Z422" s="65">
        <f t="shared" si="273"/>
        <v>0</v>
      </c>
      <c r="AA422" s="65">
        <f t="shared" si="274"/>
        <v>0</v>
      </c>
      <c r="AB422" s="65">
        <f t="shared" si="275"/>
        <v>0</v>
      </c>
      <c r="AC422" s="65">
        <f t="shared" si="276"/>
        <v>0</v>
      </c>
      <c r="AD422" s="65">
        <f t="shared" si="277"/>
        <v>0</v>
      </c>
      <c r="AE422" s="65">
        <f t="shared" si="278"/>
        <v>0</v>
      </c>
      <c r="AF422" s="65">
        <f t="shared" si="279"/>
        <v>0</v>
      </c>
      <c r="AG422" s="65">
        <f t="shared" si="280"/>
        <v>0</v>
      </c>
      <c r="AH422" s="65">
        <f t="shared" si="281"/>
        <v>0</v>
      </c>
      <c r="AI422" s="65">
        <f t="shared" si="282"/>
        <v>0</v>
      </c>
      <c r="AJ422" s="65">
        <f t="shared" si="283"/>
        <v>0</v>
      </c>
      <c r="AK422" s="65">
        <f t="shared" si="284"/>
        <v>0</v>
      </c>
      <c r="AL422" s="65">
        <f t="shared" si="285"/>
        <v>0</v>
      </c>
      <c r="AM422" s="65">
        <f t="shared" si="286"/>
        <v>0</v>
      </c>
      <c r="AN422" s="65">
        <f t="shared" si="287"/>
        <v>0</v>
      </c>
      <c r="AO422" s="65">
        <f t="shared" si="288"/>
        <v>0</v>
      </c>
      <c r="AP422" s="65">
        <f t="shared" si="289"/>
        <v>0</v>
      </c>
      <c r="AQ422" s="65">
        <f t="shared" si="290"/>
        <v>0</v>
      </c>
      <c r="AR422" s="65">
        <f t="shared" si="291"/>
        <v>0</v>
      </c>
      <c r="AS422" s="65">
        <f t="shared" si="292"/>
        <v>0</v>
      </c>
      <c r="AT422" s="65">
        <f t="shared" si="293"/>
        <v>0</v>
      </c>
      <c r="AU422" s="65">
        <f t="shared" si="294"/>
        <v>0</v>
      </c>
      <c r="AV422" s="65">
        <f t="shared" si="295"/>
        <v>0</v>
      </c>
      <c r="AW422" s="65">
        <f t="shared" si="296"/>
        <v>0</v>
      </c>
      <c r="AX422" s="65">
        <f t="shared" si="297"/>
        <v>0</v>
      </c>
      <c r="AY422" s="65">
        <f t="shared" si="298"/>
        <v>0</v>
      </c>
      <c r="AZ422" s="65">
        <f t="shared" si="299"/>
        <v>0</v>
      </c>
      <c r="BA422" s="65">
        <f t="shared" si="300"/>
        <v>0</v>
      </c>
      <c r="BB422" s="65">
        <f t="shared" si="301"/>
        <v>0</v>
      </c>
      <c r="BC422" s="65">
        <f t="shared" si="302"/>
        <v>0</v>
      </c>
      <c r="BD422" s="65">
        <f t="shared" si="303"/>
        <v>0</v>
      </c>
      <c r="BE422" s="65">
        <f t="shared" si="304"/>
        <v>0</v>
      </c>
      <c r="BF422" s="65">
        <f t="shared" si="305"/>
        <v>0</v>
      </c>
      <c r="BG422" s="65">
        <f t="shared" si="306"/>
        <v>0</v>
      </c>
      <c r="BI422" s="371">
        <v>2167</v>
      </c>
      <c r="BJ422" s="342">
        <v>27.313722207476669</v>
      </c>
      <c r="BK422" s="342">
        <v>33.109148138317778</v>
      </c>
      <c r="BL422" s="342">
        <v>36.006861103738331</v>
      </c>
      <c r="BM422" s="342">
        <v>38.90457406915889</v>
      </c>
      <c r="BN422" s="342">
        <v>44.7</v>
      </c>
      <c r="BO422" s="342">
        <v>51.558806835582601</v>
      </c>
      <c r="BP422" s="342">
        <v>54.9882102533739</v>
      </c>
      <c r="BQ422" s="342">
        <v>58.417613671165192</v>
      </c>
      <c r="BR422" s="342">
        <v>65.276420506747797</v>
      </c>
      <c r="BS422" s="65"/>
      <c r="BT422" s="371">
        <v>2167</v>
      </c>
      <c r="BU422" s="342">
        <v>138.8683007003001</v>
      </c>
      <c r="BV422" s="342">
        <v>144.07886713353341</v>
      </c>
      <c r="BW422" s="342">
        <v>146.68415035015008</v>
      </c>
      <c r="BX422" s="342">
        <v>149.28943356676672</v>
      </c>
      <c r="BY422" s="342">
        <v>154.5</v>
      </c>
      <c r="BZ422" s="342">
        <v>159.60422834275914</v>
      </c>
      <c r="CA422" s="342">
        <v>162.15634251413871</v>
      </c>
      <c r="CB422" s="342">
        <v>164.70845668551829</v>
      </c>
      <c r="CC422" s="342">
        <v>169.81268502827743</v>
      </c>
      <c r="CE422" s="385">
        <v>120.25</v>
      </c>
      <c r="CF422" s="342">
        <v>17.174909144735498</v>
      </c>
      <c r="CG422" s="342">
        <v>18.783272763156997</v>
      </c>
      <c r="CH422" s="342">
        <v>19.587454572367747</v>
      </c>
      <c r="CI422" s="342">
        <v>20.3916363815785</v>
      </c>
      <c r="CJ422" s="342">
        <v>22</v>
      </c>
      <c r="CK422" s="342">
        <v>25.004051055894706</v>
      </c>
      <c r="CL422" s="342">
        <v>26.506076583842052</v>
      </c>
      <c r="CM422" s="342">
        <v>28.008102111789405</v>
      </c>
      <c r="CN422" s="342">
        <v>31.012153167684112</v>
      </c>
      <c r="CO422" s="342">
        <v>16.481510953674025</v>
      </c>
      <c r="CP422" s="342">
        <v>18.262673969116015</v>
      </c>
      <c r="CQ422" s="342">
        <v>19.15325547683701</v>
      </c>
      <c r="CR422" s="342">
        <v>20.043836984558006</v>
      </c>
      <c r="CS422" s="342">
        <v>21.824999999999999</v>
      </c>
      <c r="CT422" s="342">
        <v>25.028434975533735</v>
      </c>
      <c r="CU422" s="342">
        <v>26.630152463300597</v>
      </c>
      <c r="CV422" s="342">
        <v>28.231869951067463</v>
      </c>
      <c r="CW422" s="342">
        <v>31.435304926601194</v>
      </c>
      <c r="CY422" s="101">
        <f t="shared" si="307"/>
        <v>0</v>
      </c>
      <c r="CZ422" s="101"/>
      <c r="DA422" s="101"/>
      <c r="DB422" s="311"/>
      <c r="DC422" s="311"/>
      <c r="DD422" s="311"/>
      <c r="DE422" s="311"/>
      <c r="DF422" s="311"/>
      <c r="DP422" s="311"/>
      <c r="DQ422" s="311"/>
      <c r="DR422" s="311"/>
      <c r="DS422" s="311"/>
      <c r="DT422" s="311"/>
      <c r="DU422" s="311"/>
      <c r="DV422" s="311"/>
      <c r="DW422" s="311"/>
      <c r="DX422" s="101"/>
      <c r="DY422" s="101"/>
      <c r="DZ422" s="101"/>
      <c r="EA422" s="101"/>
      <c r="EB422" s="101"/>
      <c r="EC422" s="101"/>
      <c r="ED422" s="101"/>
      <c r="EE422" s="311"/>
      <c r="EF422" s="101"/>
      <c r="EG422" s="101"/>
      <c r="EH422" s="101"/>
      <c r="EI422" s="101"/>
      <c r="EJ422" s="105"/>
      <c r="EK422" s="105"/>
      <c r="EL422" s="69"/>
      <c r="EM422" s="68"/>
      <c r="EN422" s="68"/>
      <c r="EO422" s="68"/>
      <c r="EP422" s="68"/>
      <c r="EQ422" s="68"/>
      <c r="ER422" s="68"/>
      <c r="ES422" s="15"/>
      <c r="ET422" s="15"/>
      <c r="EU422" s="105"/>
      <c r="EV422" s="105"/>
      <c r="EW422" s="105"/>
      <c r="EX422" s="105"/>
      <c r="EY422" s="105"/>
      <c r="EZ422" s="105"/>
      <c r="FA422" s="67"/>
      <c r="FB422" s="105"/>
      <c r="FC422" s="105"/>
      <c r="FD422" s="105"/>
      <c r="FE422" s="105"/>
      <c r="FF422" s="105"/>
      <c r="FG422" s="105"/>
      <c r="FH422" s="67"/>
      <c r="FI422" s="67"/>
      <c r="FJ422" s="67"/>
      <c r="FK422" s="67"/>
      <c r="FL422" s="67"/>
      <c r="FM422" s="67"/>
      <c r="FN422" s="67"/>
    </row>
    <row r="423" spans="2:170" ht="22.5" customHeight="1" x14ac:dyDescent="0.45">
      <c r="B423" s="133" t="str">
        <f>IF(Data!B422&lt;&gt;"",Data!B422,"")</f>
        <v/>
      </c>
      <c r="C423" s="158" t="str">
        <f>IF(Data!C422&lt;&gt;"",Data!C422,"")</f>
        <v/>
      </c>
      <c r="D423" s="106" t="str">
        <f>IF(Data!D422&lt;&gt;"",Data!D422,"")</f>
        <v/>
      </c>
      <c r="E423" s="140">
        <f>IF(AND(I423=1,Data!T422=0),0,IF(I423=999,999,Data!T422))</f>
        <v>999</v>
      </c>
      <c r="F423" s="140" t="str">
        <f t="shared" si="264"/>
        <v/>
      </c>
      <c r="G423" s="140" t="str">
        <f>IF(Data!K422&lt;&gt;"",Data!K422,"")</f>
        <v/>
      </c>
      <c r="H423" s="141" t="str">
        <f>IF(Data!L422&lt;&gt;"",Data!L422,"")</f>
        <v/>
      </c>
      <c r="I423" s="63">
        <f>IF(Data!M422&lt;&gt;"",Data!M422,"")</f>
        <v>999</v>
      </c>
      <c r="J423" s="63">
        <f t="shared" si="265"/>
        <v>0</v>
      </c>
      <c r="L423" s="64" t="str">
        <f t="shared" si="266"/>
        <v/>
      </c>
      <c r="M423" s="74"/>
      <c r="N423" s="63">
        <f t="shared" si="267"/>
        <v>0</v>
      </c>
      <c r="P423" s="64" t="str">
        <f t="shared" si="268"/>
        <v/>
      </c>
      <c r="R423" s="63">
        <f t="shared" si="269"/>
        <v>0</v>
      </c>
      <c r="S423" s="64" t="str">
        <f t="shared" si="270"/>
        <v/>
      </c>
      <c r="W423" s="310">
        <f t="shared" si="271"/>
        <v>999</v>
      </c>
      <c r="Y423" s="65">
        <f t="shared" si="272"/>
        <v>0</v>
      </c>
      <c r="Z423" s="65">
        <f t="shared" si="273"/>
        <v>0</v>
      </c>
      <c r="AA423" s="65">
        <f t="shared" si="274"/>
        <v>0</v>
      </c>
      <c r="AB423" s="65">
        <f t="shared" si="275"/>
        <v>0</v>
      </c>
      <c r="AC423" s="65">
        <f t="shared" si="276"/>
        <v>0</v>
      </c>
      <c r="AD423" s="65">
        <f t="shared" si="277"/>
        <v>0</v>
      </c>
      <c r="AE423" s="65">
        <f t="shared" si="278"/>
        <v>0</v>
      </c>
      <c r="AF423" s="65">
        <f t="shared" si="279"/>
        <v>0</v>
      </c>
      <c r="AG423" s="65">
        <f t="shared" si="280"/>
        <v>0</v>
      </c>
      <c r="AH423" s="65">
        <f t="shared" si="281"/>
        <v>0</v>
      </c>
      <c r="AI423" s="65">
        <f t="shared" si="282"/>
        <v>0</v>
      </c>
      <c r="AJ423" s="65">
        <f t="shared" si="283"/>
        <v>0</v>
      </c>
      <c r="AK423" s="65">
        <f t="shared" si="284"/>
        <v>0</v>
      </c>
      <c r="AL423" s="65">
        <f t="shared" si="285"/>
        <v>0</v>
      </c>
      <c r="AM423" s="65">
        <f t="shared" si="286"/>
        <v>0</v>
      </c>
      <c r="AN423" s="65">
        <f t="shared" si="287"/>
        <v>0</v>
      </c>
      <c r="AO423" s="65">
        <f t="shared" si="288"/>
        <v>0</v>
      </c>
      <c r="AP423" s="65">
        <f t="shared" si="289"/>
        <v>0</v>
      </c>
      <c r="AQ423" s="65">
        <f t="shared" si="290"/>
        <v>0</v>
      </c>
      <c r="AR423" s="65">
        <f t="shared" si="291"/>
        <v>0</v>
      </c>
      <c r="AS423" s="65">
        <f t="shared" si="292"/>
        <v>0</v>
      </c>
      <c r="AT423" s="65">
        <f t="shared" si="293"/>
        <v>0</v>
      </c>
      <c r="AU423" s="65">
        <f t="shared" si="294"/>
        <v>0</v>
      </c>
      <c r="AV423" s="65">
        <f t="shared" si="295"/>
        <v>0</v>
      </c>
      <c r="AW423" s="65">
        <f t="shared" si="296"/>
        <v>0</v>
      </c>
      <c r="AX423" s="65">
        <f t="shared" si="297"/>
        <v>0</v>
      </c>
      <c r="AY423" s="65">
        <f t="shared" si="298"/>
        <v>0</v>
      </c>
      <c r="AZ423" s="65">
        <f t="shared" si="299"/>
        <v>0</v>
      </c>
      <c r="BA423" s="65">
        <f t="shared" si="300"/>
        <v>0</v>
      </c>
      <c r="BB423" s="65">
        <f t="shared" si="301"/>
        <v>0</v>
      </c>
      <c r="BC423" s="65">
        <f t="shared" si="302"/>
        <v>0</v>
      </c>
      <c r="BD423" s="65">
        <f t="shared" si="303"/>
        <v>0</v>
      </c>
      <c r="BE423" s="65">
        <f t="shared" si="304"/>
        <v>0</v>
      </c>
      <c r="BF423" s="65">
        <f t="shared" si="305"/>
        <v>0</v>
      </c>
      <c r="BG423" s="65">
        <f t="shared" si="306"/>
        <v>0</v>
      </c>
      <c r="BI423" s="371">
        <v>2168</v>
      </c>
      <c r="BJ423" s="342">
        <v>27.673229343187902</v>
      </c>
      <c r="BK423" s="342">
        <v>33.415486228791934</v>
      </c>
      <c r="BL423" s="342">
        <v>36.286614671593952</v>
      </c>
      <c r="BM423" s="342">
        <v>39.15774311439597</v>
      </c>
      <c r="BN423" s="342">
        <v>44.9</v>
      </c>
      <c r="BO423" s="342">
        <v>51.75880683558259</v>
      </c>
      <c r="BP423" s="342">
        <v>55.188210253373882</v>
      </c>
      <c r="BQ423" s="342">
        <v>58.617613671165188</v>
      </c>
      <c r="BR423" s="342">
        <v>65.476420506747786</v>
      </c>
      <c r="BS423" s="65"/>
      <c r="BT423" s="371">
        <v>2168</v>
      </c>
      <c r="BU423" s="342">
        <v>139.22780783601135</v>
      </c>
      <c r="BV423" s="342">
        <v>144.38520522400756</v>
      </c>
      <c r="BW423" s="342">
        <v>146.96390391800566</v>
      </c>
      <c r="BX423" s="342">
        <v>149.54260261200378</v>
      </c>
      <c r="BY423" s="342">
        <v>154.69999999999999</v>
      </c>
      <c r="BZ423" s="342">
        <v>159.75105929752206</v>
      </c>
      <c r="CA423" s="342">
        <v>162.27658894628308</v>
      </c>
      <c r="CB423" s="342">
        <v>164.80211859504413</v>
      </c>
      <c r="CC423" s="342">
        <v>169.85317789256618</v>
      </c>
      <c r="CE423" s="385">
        <v>120.5</v>
      </c>
      <c r="CF423" s="342">
        <v>17.235032360807693</v>
      </c>
      <c r="CG423" s="342">
        <v>18.85668824053846</v>
      </c>
      <c r="CH423" s="342">
        <v>19.667516180403847</v>
      </c>
      <c r="CI423" s="342">
        <v>20.478344120269231</v>
      </c>
      <c r="CJ423" s="342">
        <v>22.1</v>
      </c>
      <c r="CK423" s="342">
        <v>25.130635578513242</v>
      </c>
      <c r="CL423" s="342">
        <v>26.645953367769859</v>
      </c>
      <c r="CM423" s="342">
        <v>28.16127115702648</v>
      </c>
      <c r="CN423" s="342">
        <v>31.191906735539721</v>
      </c>
      <c r="CO423" s="342">
        <v>16.526757385818414</v>
      </c>
      <c r="CP423" s="342">
        <v>18.334504923878939</v>
      </c>
      <c r="CQ423" s="342">
        <v>19.238378692909201</v>
      </c>
      <c r="CR423" s="342">
        <v>20.142252461939471</v>
      </c>
      <c r="CS423" s="342">
        <v>21.95</v>
      </c>
      <c r="CT423" s="342">
        <v>25.166727236843002</v>
      </c>
      <c r="CU423" s="342">
        <v>26.775090855264501</v>
      </c>
      <c r="CV423" s="342">
        <v>28.383454473686001</v>
      </c>
      <c r="CW423" s="342">
        <v>31.600181710529</v>
      </c>
      <c r="CY423" s="101">
        <f t="shared" si="307"/>
        <v>0</v>
      </c>
      <c r="CZ423" s="101"/>
      <c r="DA423" s="101"/>
      <c r="DB423" s="311"/>
      <c r="DC423" s="311"/>
      <c r="DD423" s="311"/>
      <c r="DE423" s="311"/>
      <c r="DF423" s="311"/>
      <c r="DP423" s="311"/>
      <c r="DQ423" s="311"/>
      <c r="DR423" s="311"/>
      <c r="DS423" s="311"/>
      <c r="DT423" s="311"/>
      <c r="DU423" s="311"/>
      <c r="DV423" s="311"/>
      <c r="DW423" s="311"/>
      <c r="DX423" s="101"/>
      <c r="DY423" s="101"/>
      <c r="DZ423" s="101"/>
      <c r="EA423" s="101"/>
      <c r="EB423" s="101"/>
      <c r="EC423" s="101"/>
      <c r="ED423" s="101"/>
      <c r="EE423" s="311"/>
      <c r="EF423" s="101"/>
      <c r="EG423" s="101"/>
      <c r="EH423" s="101"/>
      <c r="EI423" s="101"/>
      <c r="EJ423" s="105"/>
      <c r="EK423" s="105"/>
      <c r="EL423" s="69"/>
      <c r="EM423" s="68"/>
      <c r="EN423" s="68"/>
      <c r="EO423" s="68"/>
      <c r="EP423" s="68"/>
      <c r="EQ423" s="68"/>
      <c r="ER423" s="68"/>
      <c r="ES423" s="15"/>
      <c r="ET423" s="15"/>
      <c r="EU423" s="105"/>
      <c r="EV423" s="105"/>
      <c r="EW423" s="105"/>
      <c r="EX423" s="105"/>
      <c r="EY423" s="105"/>
      <c r="EZ423" s="105"/>
      <c r="FA423" s="67"/>
      <c r="FB423" s="105"/>
      <c r="FC423" s="105"/>
      <c r="FD423" s="105"/>
      <c r="FE423" s="105"/>
      <c r="FF423" s="105"/>
      <c r="FG423" s="105"/>
      <c r="FH423" s="67"/>
      <c r="FI423" s="67"/>
      <c r="FJ423" s="67"/>
      <c r="FK423" s="67"/>
      <c r="FL423" s="67"/>
      <c r="FM423" s="67"/>
      <c r="FN423" s="67"/>
    </row>
    <row r="424" spans="2:170" ht="22.5" customHeight="1" x14ac:dyDescent="0.45">
      <c r="B424" s="133" t="str">
        <f>IF(Data!B423&lt;&gt;"",Data!B423,"")</f>
        <v/>
      </c>
      <c r="C424" s="158" t="str">
        <f>IF(Data!C423&lt;&gt;"",Data!C423,"")</f>
        <v/>
      </c>
      <c r="D424" s="106" t="str">
        <f>IF(Data!D423&lt;&gt;"",Data!D423,"")</f>
        <v/>
      </c>
      <c r="E424" s="140">
        <f>IF(AND(I424=1,Data!T423=0),0,IF(I424=999,999,Data!T423))</f>
        <v>999</v>
      </c>
      <c r="F424" s="140" t="str">
        <f t="shared" si="264"/>
        <v/>
      </c>
      <c r="G424" s="140" t="str">
        <f>IF(Data!K423&lt;&gt;"",Data!K423,"")</f>
        <v/>
      </c>
      <c r="H424" s="141" t="str">
        <f>IF(Data!L423&lt;&gt;"",Data!L423,"")</f>
        <v/>
      </c>
      <c r="I424" s="63">
        <f>IF(Data!M423&lt;&gt;"",Data!M423,"")</f>
        <v>999</v>
      </c>
      <c r="J424" s="63">
        <f t="shared" si="265"/>
        <v>0</v>
      </c>
      <c r="L424" s="64" t="str">
        <f t="shared" si="266"/>
        <v/>
      </c>
      <c r="M424" s="74"/>
      <c r="N424" s="63">
        <f t="shared" si="267"/>
        <v>0</v>
      </c>
      <c r="P424" s="64" t="str">
        <f t="shared" si="268"/>
        <v/>
      </c>
      <c r="R424" s="63">
        <f t="shared" si="269"/>
        <v>0</v>
      </c>
      <c r="S424" s="64" t="str">
        <f t="shared" si="270"/>
        <v/>
      </c>
      <c r="W424" s="310">
        <f t="shared" si="271"/>
        <v>999</v>
      </c>
      <c r="Y424" s="65">
        <f t="shared" si="272"/>
        <v>0</v>
      </c>
      <c r="Z424" s="65">
        <f t="shared" si="273"/>
        <v>0</v>
      </c>
      <c r="AA424" s="65">
        <f t="shared" si="274"/>
        <v>0</v>
      </c>
      <c r="AB424" s="65">
        <f t="shared" si="275"/>
        <v>0</v>
      </c>
      <c r="AC424" s="65">
        <f t="shared" si="276"/>
        <v>0</v>
      </c>
      <c r="AD424" s="65">
        <f t="shared" si="277"/>
        <v>0</v>
      </c>
      <c r="AE424" s="65">
        <f t="shared" si="278"/>
        <v>0</v>
      </c>
      <c r="AF424" s="65">
        <f t="shared" si="279"/>
        <v>0</v>
      </c>
      <c r="AG424" s="65">
        <f t="shared" si="280"/>
        <v>0</v>
      </c>
      <c r="AH424" s="65">
        <f t="shared" si="281"/>
        <v>0</v>
      </c>
      <c r="AI424" s="65">
        <f t="shared" si="282"/>
        <v>0</v>
      </c>
      <c r="AJ424" s="65">
        <f t="shared" si="283"/>
        <v>0</v>
      </c>
      <c r="AK424" s="65">
        <f t="shared" si="284"/>
        <v>0</v>
      </c>
      <c r="AL424" s="65">
        <f t="shared" si="285"/>
        <v>0</v>
      </c>
      <c r="AM424" s="65">
        <f t="shared" si="286"/>
        <v>0</v>
      </c>
      <c r="AN424" s="65">
        <f t="shared" si="287"/>
        <v>0</v>
      </c>
      <c r="AO424" s="65">
        <f t="shared" si="288"/>
        <v>0</v>
      </c>
      <c r="AP424" s="65">
        <f t="shared" si="289"/>
        <v>0</v>
      </c>
      <c r="AQ424" s="65">
        <f t="shared" si="290"/>
        <v>0</v>
      </c>
      <c r="AR424" s="65">
        <f t="shared" si="291"/>
        <v>0</v>
      </c>
      <c r="AS424" s="65">
        <f t="shared" si="292"/>
        <v>0</v>
      </c>
      <c r="AT424" s="65">
        <f t="shared" si="293"/>
        <v>0</v>
      </c>
      <c r="AU424" s="65">
        <f t="shared" si="294"/>
        <v>0</v>
      </c>
      <c r="AV424" s="65">
        <f t="shared" si="295"/>
        <v>0</v>
      </c>
      <c r="AW424" s="65">
        <f t="shared" si="296"/>
        <v>0</v>
      </c>
      <c r="AX424" s="65">
        <f t="shared" si="297"/>
        <v>0</v>
      </c>
      <c r="AY424" s="65">
        <f t="shared" si="298"/>
        <v>0</v>
      </c>
      <c r="AZ424" s="65">
        <f t="shared" si="299"/>
        <v>0</v>
      </c>
      <c r="BA424" s="65">
        <f t="shared" si="300"/>
        <v>0</v>
      </c>
      <c r="BB424" s="65">
        <f t="shared" si="301"/>
        <v>0</v>
      </c>
      <c r="BC424" s="65">
        <f t="shared" si="302"/>
        <v>0</v>
      </c>
      <c r="BD424" s="65">
        <f t="shared" si="303"/>
        <v>0</v>
      </c>
      <c r="BE424" s="65">
        <f t="shared" si="304"/>
        <v>0</v>
      </c>
      <c r="BF424" s="65">
        <f t="shared" si="305"/>
        <v>0</v>
      </c>
      <c r="BG424" s="65">
        <f t="shared" si="306"/>
        <v>0</v>
      </c>
      <c r="BI424" s="371">
        <v>2169</v>
      </c>
      <c r="BJ424" s="342">
        <v>27.873229343187891</v>
      </c>
      <c r="BK424" s="342">
        <v>33.61548622879193</v>
      </c>
      <c r="BL424" s="342">
        <v>36.486614671593948</v>
      </c>
      <c r="BM424" s="342">
        <v>39.357743114395966</v>
      </c>
      <c r="BN424" s="342">
        <v>45.1</v>
      </c>
      <c r="BO424" s="342">
        <v>51.905637790345523</v>
      </c>
      <c r="BP424" s="342">
        <v>55.30845668551828</v>
      </c>
      <c r="BQ424" s="342">
        <v>58.711275580691037</v>
      </c>
      <c r="BR424" s="342">
        <v>65.516913371036566</v>
      </c>
      <c r="BS424" s="65"/>
      <c r="BT424" s="371">
        <v>2169</v>
      </c>
      <c r="BU424" s="342">
        <v>139.48731497172255</v>
      </c>
      <c r="BV424" s="342">
        <v>144.5915433144817</v>
      </c>
      <c r="BW424" s="342">
        <v>147.1436574858613</v>
      </c>
      <c r="BX424" s="342">
        <v>149.69577165724087</v>
      </c>
      <c r="BY424" s="342">
        <v>154.80000000000001</v>
      </c>
      <c r="BZ424" s="342">
        <v>159.85105929752208</v>
      </c>
      <c r="CA424" s="342">
        <v>162.37658894628311</v>
      </c>
      <c r="CB424" s="342">
        <v>164.90211859504416</v>
      </c>
      <c r="CC424" s="342">
        <v>169.9531778925662</v>
      </c>
      <c r="CE424" s="385">
        <v>120.75</v>
      </c>
      <c r="CF424" s="342">
        <v>17.295155576879885</v>
      </c>
      <c r="CG424" s="342">
        <v>18.930103717919923</v>
      </c>
      <c r="CH424" s="342">
        <v>19.747577788439948</v>
      </c>
      <c r="CI424" s="342">
        <v>20.565051858959961</v>
      </c>
      <c r="CJ424" s="342">
        <v>22.2</v>
      </c>
      <c r="CK424" s="342">
        <v>25.257220101131779</v>
      </c>
      <c r="CL424" s="342">
        <v>26.785830151697667</v>
      </c>
      <c r="CM424" s="342">
        <v>28.314440202263555</v>
      </c>
      <c r="CN424" s="342">
        <v>31.371660303395331</v>
      </c>
      <c r="CO424" s="342">
        <v>16.572003817962802</v>
      </c>
      <c r="CP424" s="342">
        <v>18.406335878641865</v>
      </c>
      <c r="CQ424" s="342">
        <v>19.323501908981395</v>
      </c>
      <c r="CR424" s="342">
        <v>20.240667939320932</v>
      </c>
      <c r="CS424" s="342">
        <v>22.074999999999999</v>
      </c>
      <c r="CT424" s="342">
        <v>25.305019498152269</v>
      </c>
      <c r="CU424" s="342">
        <v>26.920029247228403</v>
      </c>
      <c r="CV424" s="342">
        <v>28.535038996304539</v>
      </c>
      <c r="CW424" s="342">
        <v>31.76505849445681</v>
      </c>
      <c r="CY424" s="101">
        <f t="shared" si="307"/>
        <v>0</v>
      </c>
      <c r="CZ424" s="101"/>
      <c r="DA424" s="101"/>
      <c r="DB424" s="311"/>
      <c r="DC424" s="311"/>
      <c r="DD424" s="311"/>
      <c r="DE424" s="311"/>
      <c r="DF424" s="311"/>
      <c r="DP424" s="311"/>
      <c r="DQ424" s="311"/>
      <c r="DR424" s="311"/>
      <c r="DS424" s="311"/>
      <c r="DT424" s="311"/>
      <c r="DU424" s="311"/>
      <c r="DV424" s="311"/>
      <c r="DW424" s="311"/>
      <c r="DX424" s="101"/>
      <c r="DY424" s="101"/>
      <c r="DZ424" s="101"/>
      <c r="EA424" s="101"/>
      <c r="EB424" s="101"/>
      <c r="EC424" s="101"/>
      <c r="ED424" s="101"/>
      <c r="EE424" s="311"/>
      <c r="EF424" s="101"/>
      <c r="EG424" s="101"/>
      <c r="EH424" s="101"/>
      <c r="EI424" s="101"/>
      <c r="EJ424" s="105"/>
      <c r="EK424" s="105"/>
      <c r="EL424" s="69"/>
      <c r="EM424" s="68"/>
      <c r="EN424" s="68"/>
      <c r="EO424" s="68"/>
      <c r="EP424" s="68"/>
      <c r="EQ424" s="68"/>
      <c r="ER424" s="68"/>
      <c r="ES424" s="15"/>
      <c r="ET424" s="15"/>
      <c r="EU424" s="105"/>
      <c r="EV424" s="105"/>
      <c r="EW424" s="105"/>
      <c r="EX424" s="105"/>
      <c r="EY424" s="105"/>
      <c r="EZ424" s="105"/>
      <c r="FA424" s="67"/>
      <c r="FB424" s="105"/>
      <c r="FC424" s="105"/>
      <c r="FD424" s="105"/>
      <c r="FE424" s="105"/>
      <c r="FF424" s="105"/>
      <c r="FG424" s="105"/>
      <c r="FH424" s="67"/>
      <c r="FI424" s="67"/>
      <c r="FJ424" s="67"/>
      <c r="FK424" s="67"/>
      <c r="FL424" s="67"/>
      <c r="FM424" s="67"/>
      <c r="FN424" s="67"/>
    </row>
    <row r="425" spans="2:170" ht="22.5" customHeight="1" x14ac:dyDescent="0.45">
      <c r="B425" s="133" t="str">
        <f>IF(Data!B424&lt;&gt;"",Data!B424,"")</f>
        <v/>
      </c>
      <c r="C425" s="158" t="str">
        <f>IF(Data!C424&lt;&gt;"",Data!C424,"")</f>
        <v/>
      </c>
      <c r="D425" s="106" t="str">
        <f>IF(Data!D424&lt;&gt;"",Data!D424,"")</f>
        <v/>
      </c>
      <c r="E425" s="140">
        <f>IF(AND(I425=1,Data!T424=0),0,IF(I425=999,999,Data!T424))</f>
        <v>999</v>
      </c>
      <c r="F425" s="140" t="str">
        <f t="shared" si="264"/>
        <v/>
      </c>
      <c r="G425" s="140" t="str">
        <f>IF(Data!K424&lt;&gt;"",Data!K424,"")</f>
        <v/>
      </c>
      <c r="H425" s="141" t="str">
        <f>IF(Data!L424&lt;&gt;"",Data!L424,"")</f>
        <v/>
      </c>
      <c r="I425" s="63">
        <f>IF(Data!M424&lt;&gt;"",Data!M424,"")</f>
        <v>999</v>
      </c>
      <c r="J425" s="63">
        <f t="shared" si="265"/>
        <v>0</v>
      </c>
      <c r="L425" s="64" t="str">
        <f t="shared" si="266"/>
        <v/>
      </c>
      <c r="M425" s="74"/>
      <c r="N425" s="63">
        <f t="shared" si="267"/>
        <v>0</v>
      </c>
      <c r="P425" s="64" t="str">
        <f t="shared" si="268"/>
        <v/>
      </c>
      <c r="R425" s="63">
        <f t="shared" si="269"/>
        <v>0</v>
      </c>
      <c r="S425" s="64" t="str">
        <f t="shared" si="270"/>
        <v/>
      </c>
      <c r="W425" s="310">
        <f t="shared" si="271"/>
        <v>999</v>
      </c>
      <c r="Y425" s="65">
        <f t="shared" si="272"/>
        <v>0</v>
      </c>
      <c r="Z425" s="65">
        <f t="shared" si="273"/>
        <v>0</v>
      </c>
      <c r="AA425" s="65">
        <f t="shared" si="274"/>
        <v>0</v>
      </c>
      <c r="AB425" s="65">
        <f t="shared" si="275"/>
        <v>0</v>
      </c>
      <c r="AC425" s="65">
        <f t="shared" si="276"/>
        <v>0</v>
      </c>
      <c r="AD425" s="65">
        <f t="shared" si="277"/>
        <v>0</v>
      </c>
      <c r="AE425" s="65">
        <f t="shared" si="278"/>
        <v>0</v>
      </c>
      <c r="AF425" s="65">
        <f t="shared" si="279"/>
        <v>0</v>
      </c>
      <c r="AG425" s="65">
        <f t="shared" si="280"/>
        <v>0</v>
      </c>
      <c r="AH425" s="65">
        <f t="shared" si="281"/>
        <v>0</v>
      </c>
      <c r="AI425" s="65">
        <f t="shared" si="282"/>
        <v>0</v>
      </c>
      <c r="AJ425" s="65">
        <f t="shared" si="283"/>
        <v>0</v>
      </c>
      <c r="AK425" s="65">
        <f t="shared" si="284"/>
        <v>0</v>
      </c>
      <c r="AL425" s="65">
        <f t="shared" si="285"/>
        <v>0</v>
      </c>
      <c r="AM425" s="65">
        <f t="shared" si="286"/>
        <v>0</v>
      </c>
      <c r="AN425" s="65">
        <f t="shared" si="287"/>
        <v>0</v>
      </c>
      <c r="AO425" s="65">
        <f t="shared" si="288"/>
        <v>0</v>
      </c>
      <c r="AP425" s="65">
        <f t="shared" si="289"/>
        <v>0</v>
      </c>
      <c r="AQ425" s="65">
        <f t="shared" si="290"/>
        <v>0</v>
      </c>
      <c r="AR425" s="65">
        <f t="shared" si="291"/>
        <v>0</v>
      </c>
      <c r="AS425" s="65">
        <f t="shared" si="292"/>
        <v>0</v>
      </c>
      <c r="AT425" s="65">
        <f t="shared" si="293"/>
        <v>0</v>
      </c>
      <c r="AU425" s="65">
        <f t="shared" si="294"/>
        <v>0</v>
      </c>
      <c r="AV425" s="65">
        <f t="shared" si="295"/>
        <v>0</v>
      </c>
      <c r="AW425" s="65">
        <f t="shared" si="296"/>
        <v>0</v>
      </c>
      <c r="AX425" s="65">
        <f t="shared" si="297"/>
        <v>0</v>
      </c>
      <c r="AY425" s="65">
        <f t="shared" si="298"/>
        <v>0</v>
      </c>
      <c r="AZ425" s="65">
        <f t="shared" si="299"/>
        <v>0</v>
      </c>
      <c r="BA425" s="65">
        <f t="shared" si="300"/>
        <v>0</v>
      </c>
      <c r="BB425" s="65">
        <f t="shared" si="301"/>
        <v>0</v>
      </c>
      <c r="BC425" s="65">
        <f t="shared" si="302"/>
        <v>0</v>
      </c>
      <c r="BD425" s="65">
        <f t="shared" si="303"/>
        <v>0</v>
      </c>
      <c r="BE425" s="65">
        <f t="shared" si="304"/>
        <v>0</v>
      </c>
      <c r="BF425" s="65">
        <f t="shared" si="305"/>
        <v>0</v>
      </c>
      <c r="BG425" s="65">
        <f t="shared" si="306"/>
        <v>0</v>
      </c>
      <c r="BI425" s="371">
        <v>2170</v>
      </c>
      <c r="BJ425" s="342">
        <v>28.232736478899124</v>
      </c>
      <c r="BK425" s="342">
        <v>33.921824319266079</v>
      </c>
      <c r="BL425" s="342">
        <v>36.766368239449562</v>
      </c>
      <c r="BM425" s="342">
        <v>39.610912159633038</v>
      </c>
      <c r="BN425" s="342">
        <v>45.3</v>
      </c>
      <c r="BO425" s="342">
        <v>52.052468745108442</v>
      </c>
      <c r="BP425" s="342">
        <v>55.428703117662664</v>
      </c>
      <c r="BQ425" s="342">
        <v>58.804937490216894</v>
      </c>
      <c r="BR425" s="342">
        <v>65.557406235325345</v>
      </c>
      <c r="BS425" s="65"/>
      <c r="BT425" s="371">
        <v>2170</v>
      </c>
      <c r="BU425" s="342">
        <v>139.52780783601136</v>
      </c>
      <c r="BV425" s="342">
        <v>144.68520522400757</v>
      </c>
      <c r="BW425" s="342">
        <v>147.26390391800567</v>
      </c>
      <c r="BX425" s="342">
        <v>149.84260261200379</v>
      </c>
      <c r="BY425" s="342">
        <v>155</v>
      </c>
      <c r="BZ425" s="342">
        <v>159.997890252285</v>
      </c>
      <c r="CA425" s="342">
        <v>162.49683537842751</v>
      </c>
      <c r="CB425" s="342">
        <v>164.99578050456998</v>
      </c>
      <c r="CC425" s="342">
        <v>169.99367075685498</v>
      </c>
      <c r="CE425" s="385">
        <v>121</v>
      </c>
      <c r="CF425" s="342">
        <v>17.355278792952081</v>
      </c>
      <c r="CG425" s="342">
        <v>19.003519195301386</v>
      </c>
      <c r="CH425" s="342">
        <v>19.827639396476044</v>
      </c>
      <c r="CI425" s="342">
        <v>20.651759597650695</v>
      </c>
      <c r="CJ425" s="342">
        <v>22.3</v>
      </c>
      <c r="CK425" s="342">
        <v>25.383804623750315</v>
      </c>
      <c r="CL425" s="342">
        <v>26.92570693562547</v>
      </c>
      <c r="CM425" s="342">
        <v>28.467609247500629</v>
      </c>
      <c r="CN425" s="342">
        <v>31.551413871250944</v>
      </c>
      <c r="CO425" s="342">
        <v>16.61725025010719</v>
      </c>
      <c r="CP425" s="342">
        <v>18.478166833404792</v>
      </c>
      <c r="CQ425" s="342">
        <v>19.408625125053589</v>
      </c>
      <c r="CR425" s="342">
        <v>20.339083416702394</v>
      </c>
      <c r="CS425" s="342">
        <v>22.2</v>
      </c>
      <c r="CT425" s="342">
        <v>25.443311759461537</v>
      </c>
      <c r="CU425" s="342">
        <v>27.064967639192304</v>
      </c>
      <c r="CV425" s="342">
        <v>28.686623518923078</v>
      </c>
      <c r="CW425" s="342">
        <v>31.929935278384615</v>
      </c>
      <c r="CY425" s="101">
        <f t="shared" si="307"/>
        <v>0</v>
      </c>
      <c r="CZ425" s="101"/>
      <c r="DA425" s="101"/>
      <c r="DB425" s="311"/>
      <c r="DC425" s="311"/>
      <c r="DD425" s="311"/>
      <c r="DE425" s="311"/>
      <c r="DF425" s="311"/>
      <c r="DP425" s="311"/>
      <c r="DQ425" s="311"/>
      <c r="DR425" s="311"/>
      <c r="DS425" s="311"/>
      <c r="DT425" s="311"/>
      <c r="DU425" s="311"/>
      <c r="DV425" s="311"/>
      <c r="DW425" s="311"/>
      <c r="DX425" s="101"/>
      <c r="DY425" s="101"/>
      <c r="DZ425" s="101"/>
      <c r="EA425" s="101"/>
      <c r="EB425" s="101"/>
      <c r="EC425" s="101"/>
      <c r="ED425" s="101"/>
      <c r="EE425" s="311"/>
      <c r="EF425" s="101"/>
      <c r="EG425" s="101"/>
      <c r="EH425" s="101"/>
      <c r="EI425" s="101"/>
      <c r="EJ425" s="105"/>
      <c r="EK425" s="105"/>
      <c r="EL425" s="69"/>
      <c r="EM425" s="68"/>
      <c r="EN425" s="68"/>
      <c r="EO425" s="68"/>
      <c r="EP425" s="68"/>
      <c r="EQ425" s="68"/>
      <c r="ER425" s="68"/>
      <c r="ES425" s="15"/>
      <c r="ET425" s="15"/>
      <c r="EU425" s="105"/>
      <c r="EV425" s="105"/>
      <c r="EW425" s="105"/>
      <c r="EX425" s="105"/>
      <c r="EY425" s="105"/>
      <c r="EZ425" s="105"/>
      <c r="FA425" s="67"/>
      <c r="FB425" s="105"/>
      <c r="FC425" s="105"/>
      <c r="FD425" s="105"/>
      <c r="FE425" s="105"/>
      <c r="FF425" s="105"/>
      <c r="FG425" s="105"/>
      <c r="FH425" s="67"/>
      <c r="FI425" s="67"/>
      <c r="FJ425" s="67"/>
      <c r="FK425" s="67"/>
      <c r="FL425" s="67"/>
      <c r="FM425" s="67"/>
      <c r="FN425" s="67"/>
    </row>
    <row r="426" spans="2:170" ht="22.5" customHeight="1" x14ac:dyDescent="0.45">
      <c r="B426" s="133" t="str">
        <f>IF(Data!B425&lt;&gt;"",Data!B425,"")</f>
        <v/>
      </c>
      <c r="C426" s="158" t="str">
        <f>IF(Data!C425&lt;&gt;"",Data!C425,"")</f>
        <v/>
      </c>
      <c r="D426" s="106" t="str">
        <f>IF(Data!D425&lt;&gt;"",Data!D425,"")</f>
        <v/>
      </c>
      <c r="E426" s="140">
        <f>IF(AND(I426=1,Data!T425=0),0,IF(I426=999,999,Data!T425))</f>
        <v>999</v>
      </c>
      <c r="F426" s="140" t="str">
        <f t="shared" si="264"/>
        <v/>
      </c>
      <c r="G426" s="140" t="str">
        <f>IF(Data!K425&lt;&gt;"",Data!K425,"")</f>
        <v/>
      </c>
      <c r="H426" s="141" t="str">
        <f>IF(Data!L425&lt;&gt;"",Data!L425,"")</f>
        <v/>
      </c>
      <c r="I426" s="63">
        <f>IF(Data!M425&lt;&gt;"",Data!M425,"")</f>
        <v>999</v>
      </c>
      <c r="J426" s="63">
        <f t="shared" si="265"/>
        <v>0</v>
      </c>
      <c r="L426" s="64" t="str">
        <f t="shared" si="266"/>
        <v/>
      </c>
      <c r="M426" s="74"/>
      <c r="N426" s="63">
        <f t="shared" si="267"/>
        <v>0</v>
      </c>
      <c r="P426" s="64" t="str">
        <f t="shared" si="268"/>
        <v/>
      </c>
      <c r="R426" s="63">
        <f t="shared" si="269"/>
        <v>0</v>
      </c>
      <c r="S426" s="64" t="str">
        <f t="shared" si="270"/>
        <v/>
      </c>
      <c r="W426" s="310">
        <f t="shared" si="271"/>
        <v>999</v>
      </c>
      <c r="Y426" s="65">
        <f t="shared" si="272"/>
        <v>0</v>
      </c>
      <c r="Z426" s="65">
        <f t="shared" si="273"/>
        <v>0</v>
      </c>
      <c r="AA426" s="65">
        <f t="shared" si="274"/>
        <v>0</v>
      </c>
      <c r="AB426" s="65">
        <f t="shared" si="275"/>
        <v>0</v>
      </c>
      <c r="AC426" s="65">
        <f t="shared" si="276"/>
        <v>0</v>
      </c>
      <c r="AD426" s="65">
        <f t="shared" si="277"/>
        <v>0</v>
      </c>
      <c r="AE426" s="65">
        <f t="shared" si="278"/>
        <v>0</v>
      </c>
      <c r="AF426" s="65">
        <f t="shared" si="279"/>
        <v>0</v>
      </c>
      <c r="AG426" s="65">
        <f t="shared" si="280"/>
        <v>0</v>
      </c>
      <c r="AH426" s="65">
        <f t="shared" si="281"/>
        <v>0</v>
      </c>
      <c r="AI426" s="65">
        <f t="shared" si="282"/>
        <v>0</v>
      </c>
      <c r="AJ426" s="65">
        <f t="shared" si="283"/>
        <v>0</v>
      </c>
      <c r="AK426" s="65">
        <f t="shared" si="284"/>
        <v>0</v>
      </c>
      <c r="AL426" s="65">
        <f t="shared" si="285"/>
        <v>0</v>
      </c>
      <c r="AM426" s="65">
        <f t="shared" si="286"/>
        <v>0</v>
      </c>
      <c r="AN426" s="65">
        <f t="shared" si="287"/>
        <v>0</v>
      </c>
      <c r="AO426" s="65">
        <f t="shared" si="288"/>
        <v>0</v>
      </c>
      <c r="AP426" s="65">
        <f t="shared" si="289"/>
        <v>0</v>
      </c>
      <c r="AQ426" s="65">
        <f t="shared" si="290"/>
        <v>0</v>
      </c>
      <c r="AR426" s="65">
        <f t="shared" si="291"/>
        <v>0</v>
      </c>
      <c r="AS426" s="65">
        <f t="shared" si="292"/>
        <v>0</v>
      </c>
      <c r="AT426" s="65">
        <f t="shared" si="293"/>
        <v>0</v>
      </c>
      <c r="AU426" s="65">
        <f t="shared" si="294"/>
        <v>0</v>
      </c>
      <c r="AV426" s="65">
        <f t="shared" si="295"/>
        <v>0</v>
      </c>
      <c r="AW426" s="65">
        <f t="shared" si="296"/>
        <v>0</v>
      </c>
      <c r="AX426" s="65">
        <f t="shared" si="297"/>
        <v>0</v>
      </c>
      <c r="AY426" s="65">
        <f t="shared" si="298"/>
        <v>0</v>
      </c>
      <c r="AZ426" s="65">
        <f t="shared" si="299"/>
        <v>0</v>
      </c>
      <c r="BA426" s="65">
        <f t="shared" si="300"/>
        <v>0</v>
      </c>
      <c r="BB426" s="65">
        <f t="shared" si="301"/>
        <v>0</v>
      </c>
      <c r="BC426" s="65">
        <f t="shared" si="302"/>
        <v>0</v>
      </c>
      <c r="BD426" s="65">
        <f t="shared" si="303"/>
        <v>0</v>
      </c>
      <c r="BE426" s="65">
        <f t="shared" si="304"/>
        <v>0</v>
      </c>
      <c r="BF426" s="65">
        <f t="shared" si="305"/>
        <v>0</v>
      </c>
      <c r="BG426" s="65">
        <f t="shared" si="306"/>
        <v>0</v>
      </c>
      <c r="BI426" s="371">
        <v>2171</v>
      </c>
      <c r="BJ426" s="342">
        <v>28.432736478899116</v>
      </c>
      <c r="BK426" s="342">
        <v>34.121824319266082</v>
      </c>
      <c r="BL426" s="342">
        <v>36.966368239449565</v>
      </c>
      <c r="BM426" s="342">
        <v>39.810912159633041</v>
      </c>
      <c r="BN426" s="342">
        <v>45.5</v>
      </c>
      <c r="BO426" s="342">
        <v>52.199299699871375</v>
      </c>
      <c r="BP426" s="342">
        <v>55.548949549807062</v>
      </c>
      <c r="BQ426" s="342">
        <v>58.89859939974275</v>
      </c>
      <c r="BR426" s="342">
        <v>65.597899099614125</v>
      </c>
      <c r="BS426" s="65"/>
      <c r="BT426" s="371">
        <v>2171</v>
      </c>
      <c r="BU426" s="342">
        <v>139.78731497172259</v>
      </c>
      <c r="BV426" s="342">
        <v>144.89154331448171</v>
      </c>
      <c r="BW426" s="342">
        <v>147.44365748586128</v>
      </c>
      <c r="BX426" s="342">
        <v>149.99577165724085</v>
      </c>
      <c r="BY426" s="342">
        <v>155.1</v>
      </c>
      <c r="BZ426" s="342">
        <v>160.15977210991051</v>
      </c>
      <c r="CA426" s="342">
        <v>162.68965816486576</v>
      </c>
      <c r="CB426" s="342">
        <v>165.21954421982102</v>
      </c>
      <c r="CC426" s="342">
        <v>170.27931632973153</v>
      </c>
      <c r="CE426" s="385">
        <v>121.25</v>
      </c>
      <c r="CF426" s="342">
        <v>17.455278792952079</v>
      </c>
      <c r="CG426" s="342">
        <v>19.103519195301388</v>
      </c>
      <c r="CH426" s="342">
        <v>19.927639396476046</v>
      </c>
      <c r="CI426" s="342">
        <v>20.751759597650697</v>
      </c>
      <c r="CJ426" s="342">
        <v>22.4</v>
      </c>
      <c r="CK426" s="342">
        <v>25.510389146368851</v>
      </c>
      <c r="CL426" s="342">
        <v>27.065583719553278</v>
      </c>
      <c r="CM426" s="342">
        <v>28.620778292737704</v>
      </c>
      <c r="CN426" s="342">
        <v>31.731167439106557</v>
      </c>
      <c r="CO426" s="342">
        <v>16.677373466179382</v>
      </c>
      <c r="CP426" s="342">
        <v>18.551582310786255</v>
      </c>
      <c r="CQ426" s="342">
        <v>19.488686733089686</v>
      </c>
      <c r="CR426" s="342">
        <v>20.425791155393128</v>
      </c>
      <c r="CS426" s="342">
        <v>22.3</v>
      </c>
      <c r="CT426" s="342">
        <v>25.583188543389344</v>
      </c>
      <c r="CU426" s="342">
        <v>27.224782815084012</v>
      </c>
      <c r="CV426" s="342">
        <v>28.866377086778691</v>
      </c>
      <c r="CW426" s="342">
        <v>32.149565630168034</v>
      </c>
      <c r="CY426" s="101">
        <f t="shared" si="307"/>
        <v>0</v>
      </c>
      <c r="CZ426" s="101"/>
      <c r="DA426" s="101"/>
      <c r="DB426" s="311"/>
      <c r="DC426" s="311"/>
      <c r="DD426" s="311"/>
      <c r="DE426" s="311"/>
      <c r="DF426" s="311"/>
      <c r="DP426" s="311"/>
      <c r="DQ426" s="311"/>
      <c r="DR426" s="311"/>
      <c r="DS426" s="311"/>
      <c r="DT426" s="311"/>
      <c r="DU426" s="311"/>
      <c r="DV426" s="311"/>
      <c r="DW426" s="311"/>
      <c r="DX426" s="101"/>
      <c r="DY426" s="101"/>
      <c r="DZ426" s="101"/>
      <c r="EA426" s="101"/>
      <c r="EB426" s="101"/>
      <c r="EC426" s="101"/>
      <c r="ED426" s="101"/>
      <c r="EE426" s="311"/>
      <c r="EF426" s="101"/>
      <c r="EG426" s="101"/>
      <c r="EH426" s="101"/>
      <c r="EI426" s="101"/>
      <c r="EJ426" s="105"/>
      <c r="EK426" s="105"/>
      <c r="EL426" s="69"/>
      <c r="EM426" s="68"/>
      <c r="EN426" s="68"/>
      <c r="EO426" s="68"/>
      <c r="EP426" s="68"/>
      <c r="EQ426" s="68"/>
      <c r="ER426" s="68"/>
      <c r="ES426" s="15"/>
      <c r="ET426" s="15"/>
      <c r="EU426" s="105"/>
      <c r="EV426" s="105"/>
      <c r="EW426" s="105"/>
      <c r="EX426" s="105"/>
      <c r="EY426" s="105"/>
      <c r="EZ426" s="105"/>
      <c r="FA426" s="67"/>
      <c r="FB426" s="105"/>
      <c r="FC426" s="105"/>
      <c r="FD426" s="105"/>
      <c r="FE426" s="105"/>
      <c r="FF426" s="105"/>
      <c r="FG426" s="105"/>
      <c r="FH426" s="67"/>
      <c r="FI426" s="67"/>
      <c r="FJ426" s="67"/>
      <c r="FK426" s="67"/>
      <c r="FL426" s="67"/>
      <c r="FM426" s="67"/>
      <c r="FN426" s="67"/>
    </row>
    <row r="427" spans="2:170" ht="22.5" customHeight="1" x14ac:dyDescent="0.45">
      <c r="B427" s="133" t="str">
        <f>IF(Data!B426&lt;&gt;"",Data!B426,"")</f>
        <v/>
      </c>
      <c r="C427" s="158" t="str">
        <f>IF(Data!C426&lt;&gt;"",Data!C426,"")</f>
        <v/>
      </c>
      <c r="D427" s="106" t="str">
        <f>IF(Data!D426&lt;&gt;"",Data!D426,"")</f>
        <v/>
      </c>
      <c r="E427" s="140">
        <f>IF(AND(I427=1,Data!T426=0),0,IF(I427=999,999,Data!T426))</f>
        <v>999</v>
      </c>
      <c r="F427" s="140" t="str">
        <f t="shared" si="264"/>
        <v/>
      </c>
      <c r="G427" s="140" t="str">
        <f>IF(Data!K426&lt;&gt;"",Data!K426,"")</f>
        <v/>
      </c>
      <c r="H427" s="141" t="str">
        <f>IF(Data!L426&lt;&gt;"",Data!L426,"")</f>
        <v/>
      </c>
      <c r="I427" s="63">
        <f>IF(Data!M426&lt;&gt;"",Data!M426,"")</f>
        <v>999</v>
      </c>
      <c r="J427" s="63">
        <f t="shared" si="265"/>
        <v>0</v>
      </c>
      <c r="L427" s="64" t="str">
        <f t="shared" si="266"/>
        <v/>
      </c>
      <c r="M427" s="74"/>
      <c r="N427" s="63">
        <f t="shared" si="267"/>
        <v>0</v>
      </c>
      <c r="P427" s="64" t="str">
        <f t="shared" si="268"/>
        <v/>
      </c>
      <c r="R427" s="63">
        <f t="shared" si="269"/>
        <v>0</v>
      </c>
      <c r="S427" s="64" t="str">
        <f t="shared" si="270"/>
        <v/>
      </c>
      <c r="W427" s="310">
        <f t="shared" si="271"/>
        <v>999</v>
      </c>
      <c r="Y427" s="65">
        <f t="shared" si="272"/>
        <v>0</v>
      </c>
      <c r="Z427" s="65">
        <f t="shared" si="273"/>
        <v>0</v>
      </c>
      <c r="AA427" s="65">
        <f t="shared" si="274"/>
        <v>0</v>
      </c>
      <c r="AB427" s="65">
        <f t="shared" si="275"/>
        <v>0</v>
      </c>
      <c r="AC427" s="65">
        <f t="shared" si="276"/>
        <v>0</v>
      </c>
      <c r="AD427" s="65">
        <f t="shared" si="277"/>
        <v>0</v>
      </c>
      <c r="AE427" s="65">
        <f t="shared" si="278"/>
        <v>0</v>
      </c>
      <c r="AF427" s="65">
        <f t="shared" si="279"/>
        <v>0</v>
      </c>
      <c r="AG427" s="65">
        <f t="shared" si="280"/>
        <v>0</v>
      </c>
      <c r="AH427" s="65">
        <f t="shared" si="281"/>
        <v>0</v>
      </c>
      <c r="AI427" s="65">
        <f t="shared" si="282"/>
        <v>0</v>
      </c>
      <c r="AJ427" s="65">
        <f t="shared" si="283"/>
        <v>0</v>
      </c>
      <c r="AK427" s="65">
        <f t="shared" si="284"/>
        <v>0</v>
      </c>
      <c r="AL427" s="65">
        <f t="shared" si="285"/>
        <v>0</v>
      </c>
      <c r="AM427" s="65">
        <f t="shared" si="286"/>
        <v>0</v>
      </c>
      <c r="AN427" s="65">
        <f t="shared" si="287"/>
        <v>0</v>
      </c>
      <c r="AO427" s="65">
        <f t="shared" si="288"/>
        <v>0</v>
      </c>
      <c r="AP427" s="65">
        <f t="shared" si="289"/>
        <v>0</v>
      </c>
      <c r="AQ427" s="65">
        <f t="shared" si="290"/>
        <v>0</v>
      </c>
      <c r="AR427" s="65">
        <f t="shared" si="291"/>
        <v>0</v>
      </c>
      <c r="AS427" s="65">
        <f t="shared" si="292"/>
        <v>0</v>
      </c>
      <c r="AT427" s="65">
        <f t="shared" si="293"/>
        <v>0</v>
      </c>
      <c r="AU427" s="65">
        <f t="shared" si="294"/>
        <v>0</v>
      </c>
      <c r="AV427" s="65">
        <f t="shared" si="295"/>
        <v>0</v>
      </c>
      <c r="AW427" s="65">
        <f t="shared" si="296"/>
        <v>0</v>
      </c>
      <c r="AX427" s="65">
        <f t="shared" si="297"/>
        <v>0</v>
      </c>
      <c r="AY427" s="65">
        <f t="shared" si="298"/>
        <v>0</v>
      </c>
      <c r="AZ427" s="65">
        <f t="shared" si="299"/>
        <v>0</v>
      </c>
      <c r="BA427" s="65">
        <f t="shared" si="300"/>
        <v>0</v>
      </c>
      <c r="BB427" s="65">
        <f t="shared" si="301"/>
        <v>0</v>
      </c>
      <c r="BC427" s="65">
        <f t="shared" si="302"/>
        <v>0</v>
      </c>
      <c r="BD427" s="65">
        <f t="shared" si="303"/>
        <v>0</v>
      </c>
      <c r="BE427" s="65">
        <f t="shared" si="304"/>
        <v>0</v>
      </c>
      <c r="BF427" s="65">
        <f t="shared" si="305"/>
        <v>0</v>
      </c>
      <c r="BG427" s="65">
        <f t="shared" si="306"/>
        <v>0</v>
      </c>
      <c r="BI427" s="371">
        <v>2172</v>
      </c>
      <c r="BJ427" s="342">
        <v>28.851750750321568</v>
      </c>
      <c r="BK427" s="342">
        <v>34.434500500214384</v>
      </c>
      <c r="BL427" s="342">
        <v>37.225875375160783</v>
      </c>
      <c r="BM427" s="342">
        <v>40.017250250107189</v>
      </c>
      <c r="BN427" s="342">
        <v>45.6</v>
      </c>
      <c r="BO427" s="342">
        <v>52.299299699871376</v>
      </c>
      <c r="BP427" s="342">
        <v>55.648949549807064</v>
      </c>
      <c r="BQ427" s="342">
        <v>58.998599399742744</v>
      </c>
      <c r="BR427" s="342">
        <v>65.697899099614119</v>
      </c>
      <c r="BS427" s="65"/>
      <c r="BT427" s="371">
        <v>2172</v>
      </c>
      <c r="BU427" s="342">
        <v>139.88731497172256</v>
      </c>
      <c r="BV427" s="342">
        <v>144.9915433144817</v>
      </c>
      <c r="BW427" s="342">
        <v>147.54365748586127</v>
      </c>
      <c r="BX427" s="342">
        <v>150.09577165724085</v>
      </c>
      <c r="BY427" s="342">
        <v>155.19999999999999</v>
      </c>
      <c r="BZ427" s="342">
        <v>160.26011159689483</v>
      </c>
      <c r="CA427" s="342">
        <v>162.79016739534225</v>
      </c>
      <c r="CB427" s="342">
        <v>165.32022319378967</v>
      </c>
      <c r="CC427" s="342">
        <v>170.38033479068449</v>
      </c>
      <c r="CE427" s="385">
        <v>121.5</v>
      </c>
      <c r="CF427" s="342">
        <v>17.55527879295208</v>
      </c>
      <c r="CG427" s="342">
        <v>19.203519195301389</v>
      </c>
      <c r="CH427" s="342">
        <v>20.027639396476044</v>
      </c>
      <c r="CI427" s="342">
        <v>20.851759597650695</v>
      </c>
      <c r="CJ427" s="342">
        <v>22.5</v>
      </c>
      <c r="CK427" s="342">
        <v>25.636973668987387</v>
      </c>
      <c r="CL427" s="342">
        <v>27.205460503481085</v>
      </c>
      <c r="CM427" s="342">
        <v>28.773947337974775</v>
      </c>
      <c r="CN427" s="342">
        <v>31.910921006962166</v>
      </c>
      <c r="CO427" s="342">
        <v>16.737496682251578</v>
      </c>
      <c r="CP427" s="342">
        <v>18.624997788167718</v>
      </c>
      <c r="CQ427" s="342">
        <v>19.568748341125787</v>
      </c>
      <c r="CR427" s="342">
        <v>20.512498894083858</v>
      </c>
      <c r="CS427" s="342">
        <v>22.4</v>
      </c>
      <c r="CT427" s="342">
        <v>25.723065327317151</v>
      </c>
      <c r="CU427" s="342">
        <v>27.384597990975724</v>
      </c>
      <c r="CV427" s="342">
        <v>29.0461306546343</v>
      </c>
      <c r="CW427" s="342">
        <v>32.369195981951449</v>
      </c>
      <c r="CY427" s="101">
        <f t="shared" si="307"/>
        <v>0</v>
      </c>
      <c r="CZ427" s="101"/>
      <c r="DA427" s="101"/>
      <c r="DB427" s="311"/>
      <c r="DC427" s="311"/>
      <c r="DD427" s="311"/>
      <c r="DE427" s="311"/>
      <c r="DF427" s="311"/>
      <c r="DP427" s="311"/>
      <c r="DQ427" s="311"/>
      <c r="DR427" s="311"/>
      <c r="DS427" s="311"/>
      <c r="DT427" s="311"/>
      <c r="DU427" s="311"/>
      <c r="DV427" s="311"/>
      <c r="DW427" s="311"/>
      <c r="DX427" s="101"/>
      <c r="DY427" s="101"/>
      <c r="DZ427" s="101"/>
      <c r="EA427" s="101"/>
      <c r="EB427" s="101"/>
      <c r="EC427" s="101"/>
      <c r="ED427" s="101"/>
      <c r="EE427" s="311"/>
      <c r="EF427" s="101"/>
      <c r="EG427" s="101"/>
      <c r="EH427" s="101"/>
      <c r="EI427" s="101"/>
      <c r="EJ427" s="105"/>
      <c r="EK427" s="105"/>
      <c r="EL427" s="69"/>
      <c r="EM427" s="68"/>
      <c r="EN427" s="68"/>
      <c r="EO427" s="68"/>
      <c r="EP427" s="68"/>
      <c r="EQ427" s="68"/>
      <c r="ER427" s="68"/>
      <c r="ES427" s="15"/>
      <c r="ET427" s="15"/>
      <c r="EU427" s="105"/>
      <c r="EV427" s="105"/>
      <c r="EW427" s="105"/>
      <c r="EX427" s="105"/>
      <c r="EY427" s="105"/>
      <c r="EZ427" s="105"/>
      <c r="FA427" s="67"/>
      <c r="FB427" s="105"/>
      <c r="FC427" s="105"/>
      <c r="FD427" s="105"/>
      <c r="FE427" s="105"/>
      <c r="FF427" s="105"/>
      <c r="FG427" s="105"/>
      <c r="FH427" s="67"/>
      <c r="FI427" s="67"/>
      <c r="FJ427" s="67"/>
      <c r="FK427" s="67"/>
      <c r="FL427" s="67"/>
      <c r="FM427" s="67"/>
      <c r="FN427" s="67"/>
    </row>
    <row r="428" spans="2:170" ht="22.5" customHeight="1" x14ac:dyDescent="0.45">
      <c r="B428" s="133" t="str">
        <f>IF(Data!B427&lt;&gt;"",Data!B427,"")</f>
        <v/>
      </c>
      <c r="C428" s="158" t="str">
        <f>IF(Data!C427&lt;&gt;"",Data!C427,"")</f>
        <v/>
      </c>
      <c r="D428" s="106" t="str">
        <f>IF(Data!D427&lt;&gt;"",Data!D427,"")</f>
        <v/>
      </c>
      <c r="E428" s="140">
        <f>IF(AND(I428=1,Data!T427=0),0,IF(I428=999,999,Data!T427))</f>
        <v>999</v>
      </c>
      <c r="F428" s="140" t="str">
        <f t="shared" si="264"/>
        <v/>
      </c>
      <c r="G428" s="140" t="str">
        <f>IF(Data!K427&lt;&gt;"",Data!K427,"")</f>
        <v/>
      </c>
      <c r="H428" s="141" t="str">
        <f>IF(Data!L427&lt;&gt;"",Data!L427,"")</f>
        <v/>
      </c>
      <c r="I428" s="63">
        <f>IF(Data!M427&lt;&gt;"",Data!M427,"")</f>
        <v>999</v>
      </c>
      <c r="J428" s="63">
        <f t="shared" si="265"/>
        <v>0</v>
      </c>
      <c r="L428" s="64" t="str">
        <f t="shared" si="266"/>
        <v/>
      </c>
      <c r="M428" s="74"/>
      <c r="N428" s="63">
        <f t="shared" si="267"/>
        <v>0</v>
      </c>
      <c r="P428" s="64" t="str">
        <f t="shared" si="268"/>
        <v/>
      </c>
      <c r="R428" s="63">
        <f t="shared" si="269"/>
        <v>0</v>
      </c>
      <c r="S428" s="64" t="str">
        <f t="shared" si="270"/>
        <v/>
      </c>
      <c r="W428" s="310">
        <f t="shared" si="271"/>
        <v>999</v>
      </c>
      <c r="Y428" s="65">
        <f t="shared" si="272"/>
        <v>0</v>
      </c>
      <c r="Z428" s="65">
        <f t="shared" si="273"/>
        <v>0</v>
      </c>
      <c r="AA428" s="65">
        <f t="shared" si="274"/>
        <v>0</v>
      </c>
      <c r="AB428" s="65">
        <f t="shared" si="275"/>
        <v>0</v>
      </c>
      <c r="AC428" s="65">
        <f t="shared" si="276"/>
        <v>0</v>
      </c>
      <c r="AD428" s="65">
        <f t="shared" si="277"/>
        <v>0</v>
      </c>
      <c r="AE428" s="65">
        <f t="shared" si="278"/>
        <v>0</v>
      </c>
      <c r="AF428" s="65">
        <f t="shared" si="279"/>
        <v>0</v>
      </c>
      <c r="AG428" s="65">
        <f t="shared" si="280"/>
        <v>0</v>
      </c>
      <c r="AH428" s="65">
        <f t="shared" si="281"/>
        <v>0</v>
      </c>
      <c r="AI428" s="65">
        <f t="shared" si="282"/>
        <v>0</v>
      </c>
      <c r="AJ428" s="65">
        <f t="shared" si="283"/>
        <v>0</v>
      </c>
      <c r="AK428" s="65">
        <f t="shared" si="284"/>
        <v>0</v>
      </c>
      <c r="AL428" s="65">
        <f t="shared" si="285"/>
        <v>0</v>
      </c>
      <c r="AM428" s="65">
        <f t="shared" si="286"/>
        <v>0</v>
      </c>
      <c r="AN428" s="65">
        <f t="shared" si="287"/>
        <v>0</v>
      </c>
      <c r="AO428" s="65">
        <f t="shared" si="288"/>
        <v>0</v>
      </c>
      <c r="AP428" s="65">
        <f t="shared" si="289"/>
        <v>0</v>
      </c>
      <c r="AQ428" s="65">
        <f t="shared" si="290"/>
        <v>0</v>
      </c>
      <c r="AR428" s="65">
        <f t="shared" si="291"/>
        <v>0</v>
      </c>
      <c r="AS428" s="65">
        <f t="shared" si="292"/>
        <v>0</v>
      </c>
      <c r="AT428" s="65">
        <f t="shared" si="293"/>
        <v>0</v>
      </c>
      <c r="AU428" s="65">
        <f t="shared" si="294"/>
        <v>0</v>
      </c>
      <c r="AV428" s="65">
        <f t="shared" si="295"/>
        <v>0</v>
      </c>
      <c r="AW428" s="65">
        <f t="shared" si="296"/>
        <v>0</v>
      </c>
      <c r="AX428" s="65">
        <f t="shared" si="297"/>
        <v>0</v>
      </c>
      <c r="AY428" s="65">
        <f t="shared" si="298"/>
        <v>0</v>
      </c>
      <c r="AZ428" s="65">
        <f t="shared" si="299"/>
        <v>0</v>
      </c>
      <c r="BA428" s="65">
        <f t="shared" si="300"/>
        <v>0</v>
      </c>
      <c r="BB428" s="65">
        <f t="shared" si="301"/>
        <v>0</v>
      </c>
      <c r="BC428" s="65">
        <f t="shared" si="302"/>
        <v>0</v>
      </c>
      <c r="BD428" s="65">
        <f t="shared" si="303"/>
        <v>0</v>
      </c>
      <c r="BE428" s="65">
        <f t="shared" si="304"/>
        <v>0</v>
      </c>
      <c r="BF428" s="65">
        <f t="shared" si="305"/>
        <v>0</v>
      </c>
      <c r="BG428" s="65">
        <f t="shared" si="306"/>
        <v>0</v>
      </c>
      <c r="BI428" s="371">
        <v>2173</v>
      </c>
      <c r="BJ428" s="342">
        <v>29.051750750321563</v>
      </c>
      <c r="BK428" s="342">
        <v>34.634500500214372</v>
      </c>
      <c r="BL428" s="342">
        <v>37.425875375160778</v>
      </c>
      <c r="BM428" s="342">
        <v>40.217250250107185</v>
      </c>
      <c r="BN428" s="342">
        <v>45.8</v>
      </c>
      <c r="BO428" s="342">
        <v>52.446130654634295</v>
      </c>
      <c r="BP428" s="342">
        <v>55.769195981951441</v>
      </c>
      <c r="BQ428" s="342">
        <v>59.092261309268594</v>
      </c>
      <c r="BR428" s="342">
        <v>65.738391963902899</v>
      </c>
      <c r="BS428" s="65"/>
      <c r="BT428" s="371">
        <v>2173</v>
      </c>
      <c r="BU428" s="342">
        <v>140.08731497172261</v>
      </c>
      <c r="BV428" s="342">
        <v>145.19154331448172</v>
      </c>
      <c r="BW428" s="342">
        <v>147.74365748586129</v>
      </c>
      <c r="BX428" s="342">
        <v>150.29577165724086</v>
      </c>
      <c r="BY428" s="342">
        <v>155.4</v>
      </c>
      <c r="BZ428" s="342">
        <v>160.40475303569573</v>
      </c>
      <c r="CA428" s="342">
        <v>162.9071295535436</v>
      </c>
      <c r="CB428" s="342">
        <v>165.40950607139143</v>
      </c>
      <c r="CC428" s="342">
        <v>170.41425910708716</v>
      </c>
      <c r="CE428" s="385">
        <v>121.75</v>
      </c>
      <c r="CF428" s="342">
        <v>17.655278792952082</v>
      </c>
      <c r="CG428" s="342">
        <v>19.303519195301391</v>
      </c>
      <c r="CH428" s="342">
        <v>20.127639396476042</v>
      </c>
      <c r="CI428" s="342">
        <v>20.951759597650693</v>
      </c>
      <c r="CJ428" s="342">
        <v>22.6</v>
      </c>
      <c r="CK428" s="342">
        <v>25.763558191605924</v>
      </c>
      <c r="CL428" s="342">
        <v>27.345337287408888</v>
      </c>
      <c r="CM428" s="342">
        <v>28.92711638321185</v>
      </c>
      <c r="CN428" s="342">
        <v>32.090674574817776</v>
      </c>
      <c r="CO428" s="342">
        <v>16.797619898323774</v>
      </c>
      <c r="CP428" s="342">
        <v>18.698413265549181</v>
      </c>
      <c r="CQ428" s="342">
        <v>19.648809949161887</v>
      </c>
      <c r="CR428" s="342">
        <v>20.599206632774589</v>
      </c>
      <c r="CS428" s="342">
        <v>22.5</v>
      </c>
      <c r="CT428" s="342">
        <v>25.862942111244955</v>
      </c>
      <c r="CU428" s="342">
        <v>27.544413166867436</v>
      </c>
      <c r="CV428" s="342">
        <v>29.22588422248991</v>
      </c>
      <c r="CW428" s="342">
        <v>32.588826333734865</v>
      </c>
      <c r="CY428" s="101">
        <f t="shared" si="307"/>
        <v>0</v>
      </c>
      <c r="CZ428" s="101"/>
      <c r="DA428" s="101"/>
      <c r="DB428" s="311"/>
      <c r="DC428" s="311"/>
      <c r="DD428" s="311"/>
      <c r="DE428" s="311"/>
      <c r="DF428" s="311"/>
      <c r="DP428" s="311"/>
      <c r="DQ428" s="311"/>
      <c r="DR428" s="311"/>
      <c r="DS428" s="311"/>
      <c r="DT428" s="311"/>
      <c r="DU428" s="311"/>
      <c r="DV428" s="311"/>
      <c r="DW428" s="311"/>
      <c r="DX428" s="101"/>
      <c r="DY428" s="101"/>
      <c r="DZ428" s="101"/>
      <c r="EA428" s="101"/>
      <c r="EB428" s="101"/>
      <c r="EC428" s="101"/>
      <c r="ED428" s="101"/>
      <c r="EE428" s="311"/>
      <c r="EF428" s="101"/>
      <c r="EG428" s="101"/>
      <c r="EH428" s="101"/>
      <c r="EI428" s="101"/>
      <c r="EJ428" s="105"/>
      <c r="EK428" s="105"/>
      <c r="EL428" s="69"/>
      <c r="EM428" s="68"/>
      <c r="EN428" s="68"/>
      <c r="EO428" s="68"/>
      <c r="EP428" s="68"/>
      <c r="EQ428" s="68"/>
      <c r="ER428" s="68"/>
      <c r="ES428" s="15"/>
      <c r="ET428" s="15"/>
      <c r="EU428" s="105"/>
      <c r="EV428" s="105"/>
      <c r="EW428" s="105"/>
      <c r="EX428" s="105"/>
      <c r="EY428" s="105"/>
      <c r="EZ428" s="105"/>
      <c r="FA428" s="67"/>
      <c r="FB428" s="105"/>
      <c r="FC428" s="105"/>
      <c r="FD428" s="105"/>
      <c r="FE428" s="105"/>
      <c r="FF428" s="105"/>
      <c r="FG428" s="105"/>
      <c r="FH428" s="67"/>
      <c r="FI428" s="67"/>
      <c r="FJ428" s="67"/>
      <c r="FK428" s="67"/>
      <c r="FL428" s="67"/>
      <c r="FM428" s="67"/>
      <c r="FN428" s="67"/>
    </row>
    <row r="429" spans="2:170" ht="22.5" customHeight="1" x14ac:dyDescent="0.45">
      <c r="B429" s="133" t="str">
        <f>IF(Data!B428&lt;&gt;"",Data!B428,"")</f>
        <v/>
      </c>
      <c r="C429" s="158" t="str">
        <f>IF(Data!C428&lt;&gt;"",Data!C428,"")</f>
        <v/>
      </c>
      <c r="D429" s="106" t="str">
        <f>IF(Data!D428&lt;&gt;"",Data!D428,"")</f>
        <v/>
      </c>
      <c r="E429" s="140">
        <f>IF(AND(I429=1,Data!T428=0),0,IF(I429=999,999,Data!T428))</f>
        <v>999</v>
      </c>
      <c r="F429" s="140" t="str">
        <f t="shared" si="264"/>
        <v/>
      </c>
      <c r="G429" s="140" t="str">
        <f>IF(Data!K428&lt;&gt;"",Data!K428,"")</f>
        <v/>
      </c>
      <c r="H429" s="141" t="str">
        <f>IF(Data!L428&lt;&gt;"",Data!L428,"")</f>
        <v/>
      </c>
      <c r="I429" s="63">
        <f>IF(Data!M428&lt;&gt;"",Data!M428,"")</f>
        <v>999</v>
      </c>
      <c r="J429" s="63">
        <f t="shared" si="265"/>
        <v>0</v>
      </c>
      <c r="L429" s="64" t="str">
        <f t="shared" si="266"/>
        <v/>
      </c>
      <c r="M429" s="74"/>
      <c r="N429" s="63">
        <f t="shared" si="267"/>
        <v>0</v>
      </c>
      <c r="P429" s="64" t="str">
        <f t="shared" si="268"/>
        <v/>
      </c>
      <c r="R429" s="63">
        <f t="shared" si="269"/>
        <v>0</v>
      </c>
      <c r="S429" s="64" t="str">
        <f t="shared" si="270"/>
        <v/>
      </c>
      <c r="W429" s="310">
        <f t="shared" si="271"/>
        <v>999</v>
      </c>
      <c r="Y429" s="65">
        <f t="shared" si="272"/>
        <v>0</v>
      </c>
      <c r="Z429" s="65">
        <f t="shared" si="273"/>
        <v>0</v>
      </c>
      <c r="AA429" s="65">
        <f t="shared" si="274"/>
        <v>0</v>
      </c>
      <c r="AB429" s="65">
        <f t="shared" si="275"/>
        <v>0</v>
      </c>
      <c r="AC429" s="65">
        <f t="shared" si="276"/>
        <v>0</v>
      </c>
      <c r="AD429" s="65">
        <f t="shared" si="277"/>
        <v>0</v>
      </c>
      <c r="AE429" s="65">
        <f t="shared" si="278"/>
        <v>0</v>
      </c>
      <c r="AF429" s="65">
        <f t="shared" si="279"/>
        <v>0</v>
      </c>
      <c r="AG429" s="65">
        <f t="shared" si="280"/>
        <v>0</v>
      </c>
      <c r="AH429" s="65">
        <f t="shared" si="281"/>
        <v>0</v>
      </c>
      <c r="AI429" s="65">
        <f t="shared" si="282"/>
        <v>0</v>
      </c>
      <c r="AJ429" s="65">
        <f t="shared" si="283"/>
        <v>0</v>
      </c>
      <c r="AK429" s="65">
        <f t="shared" si="284"/>
        <v>0</v>
      </c>
      <c r="AL429" s="65">
        <f t="shared" si="285"/>
        <v>0</v>
      </c>
      <c r="AM429" s="65">
        <f t="shared" si="286"/>
        <v>0</v>
      </c>
      <c r="AN429" s="65">
        <f t="shared" si="287"/>
        <v>0</v>
      </c>
      <c r="AO429" s="65">
        <f t="shared" si="288"/>
        <v>0</v>
      </c>
      <c r="AP429" s="65">
        <f t="shared" si="289"/>
        <v>0</v>
      </c>
      <c r="AQ429" s="65">
        <f t="shared" si="290"/>
        <v>0</v>
      </c>
      <c r="AR429" s="65">
        <f t="shared" si="291"/>
        <v>0</v>
      </c>
      <c r="AS429" s="65">
        <f t="shared" si="292"/>
        <v>0</v>
      </c>
      <c r="AT429" s="65">
        <f t="shared" si="293"/>
        <v>0</v>
      </c>
      <c r="AU429" s="65">
        <f t="shared" si="294"/>
        <v>0</v>
      </c>
      <c r="AV429" s="65">
        <f t="shared" si="295"/>
        <v>0</v>
      </c>
      <c r="AW429" s="65">
        <f t="shared" si="296"/>
        <v>0</v>
      </c>
      <c r="AX429" s="65">
        <f t="shared" si="297"/>
        <v>0</v>
      </c>
      <c r="AY429" s="65">
        <f t="shared" si="298"/>
        <v>0</v>
      </c>
      <c r="AZ429" s="65">
        <f t="shared" si="299"/>
        <v>0</v>
      </c>
      <c r="BA429" s="65">
        <f t="shared" si="300"/>
        <v>0</v>
      </c>
      <c r="BB429" s="65">
        <f t="shared" si="301"/>
        <v>0</v>
      </c>
      <c r="BC429" s="65">
        <f t="shared" si="302"/>
        <v>0</v>
      </c>
      <c r="BD429" s="65">
        <f t="shared" si="303"/>
        <v>0</v>
      </c>
      <c r="BE429" s="65">
        <f t="shared" si="304"/>
        <v>0</v>
      </c>
      <c r="BF429" s="65">
        <f t="shared" si="305"/>
        <v>0</v>
      </c>
      <c r="BG429" s="65">
        <f t="shared" si="306"/>
        <v>0</v>
      </c>
      <c r="BI429" s="371">
        <v>2174</v>
      </c>
      <c r="BJ429" s="342">
        <v>29.251750750321566</v>
      </c>
      <c r="BK429" s="342">
        <v>34.834500500214375</v>
      </c>
      <c r="BL429" s="342">
        <v>37.625875375160781</v>
      </c>
      <c r="BM429" s="342">
        <v>40.417250250107188</v>
      </c>
      <c r="BN429" s="342">
        <v>46</v>
      </c>
      <c r="BO429" s="342">
        <v>52.592961609397221</v>
      </c>
      <c r="BP429" s="342">
        <v>55.889442414095832</v>
      </c>
      <c r="BQ429" s="342">
        <v>59.185923218794443</v>
      </c>
      <c r="BR429" s="342">
        <v>65.778884828191678</v>
      </c>
      <c r="BS429" s="65"/>
      <c r="BT429" s="371">
        <v>2174</v>
      </c>
      <c r="BU429" s="342">
        <v>140.18731497172257</v>
      </c>
      <c r="BV429" s="342">
        <v>145.29154331448171</v>
      </c>
      <c r="BW429" s="342">
        <v>147.84365748586129</v>
      </c>
      <c r="BX429" s="342">
        <v>150.39577165724086</v>
      </c>
      <c r="BY429" s="342">
        <v>155.5</v>
      </c>
      <c r="BZ429" s="342">
        <v>160.50036907029616</v>
      </c>
      <c r="CA429" s="342">
        <v>163.00055360544422</v>
      </c>
      <c r="CB429" s="342">
        <v>165.50073814059232</v>
      </c>
      <c r="CC429" s="342">
        <v>170.50110721088848</v>
      </c>
      <c r="CE429" s="385">
        <v>122</v>
      </c>
      <c r="CF429" s="342">
        <v>17.755278792952083</v>
      </c>
      <c r="CG429" s="342">
        <v>19.403519195301389</v>
      </c>
      <c r="CH429" s="342">
        <v>20.227639396476043</v>
      </c>
      <c r="CI429" s="342">
        <v>21.051759597650694</v>
      </c>
      <c r="CJ429" s="342">
        <v>22.7</v>
      </c>
      <c r="CK429" s="342">
        <v>25.890142714224464</v>
      </c>
      <c r="CL429" s="342">
        <v>27.485214071336696</v>
      </c>
      <c r="CM429" s="342">
        <v>29.080285428448924</v>
      </c>
      <c r="CN429" s="342">
        <v>32.270428142673389</v>
      </c>
      <c r="CO429" s="342">
        <v>16.857743114395966</v>
      </c>
      <c r="CP429" s="342">
        <v>18.771828742930644</v>
      </c>
      <c r="CQ429" s="342">
        <v>19.728871557197984</v>
      </c>
      <c r="CR429" s="342">
        <v>20.685914371465323</v>
      </c>
      <c r="CS429" s="342">
        <v>22.6</v>
      </c>
      <c r="CT429" s="342">
        <v>26.002818895172762</v>
      </c>
      <c r="CU429" s="342">
        <v>27.704228342759144</v>
      </c>
      <c r="CV429" s="342">
        <v>29.405637790345523</v>
      </c>
      <c r="CW429" s="342">
        <v>32.80845668551828</v>
      </c>
      <c r="CY429" s="101">
        <f t="shared" si="307"/>
        <v>0</v>
      </c>
      <c r="CZ429" s="101"/>
      <c r="DA429" s="101"/>
      <c r="DB429" s="311"/>
      <c r="DC429" s="311"/>
      <c r="DD429" s="311"/>
      <c r="DE429" s="311"/>
      <c r="DF429" s="311"/>
      <c r="DP429" s="311"/>
      <c r="DQ429" s="311"/>
      <c r="DR429" s="311"/>
      <c r="DS429" s="311"/>
      <c r="DT429" s="311"/>
      <c r="DU429" s="311"/>
      <c r="DV429" s="311"/>
      <c r="DW429" s="311"/>
      <c r="DX429" s="101"/>
      <c r="DY429" s="101"/>
      <c r="DZ429" s="101"/>
      <c r="EA429" s="101"/>
      <c r="EB429" s="101"/>
      <c r="EC429" s="101"/>
      <c r="ED429" s="101"/>
      <c r="EE429" s="311"/>
      <c r="EF429" s="101"/>
      <c r="EG429" s="101"/>
      <c r="EH429" s="101"/>
      <c r="EI429" s="101"/>
      <c r="EJ429" s="105"/>
      <c r="EK429" s="105"/>
      <c r="EL429" s="69"/>
      <c r="EM429" s="68"/>
      <c r="EN429" s="68"/>
      <c r="EO429" s="68"/>
      <c r="EP429" s="68"/>
      <c r="EQ429" s="68"/>
      <c r="ER429" s="68"/>
      <c r="ES429" s="15"/>
      <c r="ET429" s="15"/>
      <c r="EU429" s="105"/>
      <c r="EV429" s="105"/>
      <c r="EW429" s="105"/>
      <c r="EX429" s="105"/>
      <c r="EY429" s="105"/>
      <c r="EZ429" s="105"/>
      <c r="FA429" s="67"/>
      <c r="FB429" s="105"/>
      <c r="FC429" s="105"/>
      <c r="FD429" s="105"/>
      <c r="FE429" s="105"/>
      <c r="FF429" s="105"/>
      <c r="FG429" s="105"/>
      <c r="FH429" s="67"/>
      <c r="FI429" s="67"/>
      <c r="FJ429" s="67"/>
      <c r="FK429" s="67"/>
      <c r="FL429" s="67"/>
      <c r="FM429" s="67"/>
      <c r="FN429" s="67"/>
    </row>
    <row r="430" spans="2:170" ht="22.5" customHeight="1" x14ac:dyDescent="0.45">
      <c r="B430" s="133" t="str">
        <f>IF(Data!B429&lt;&gt;"",Data!B429,"")</f>
        <v/>
      </c>
      <c r="C430" s="158" t="str">
        <f>IF(Data!C429&lt;&gt;"",Data!C429,"")</f>
        <v/>
      </c>
      <c r="D430" s="106" t="str">
        <f>IF(Data!D429&lt;&gt;"",Data!D429,"")</f>
        <v/>
      </c>
      <c r="E430" s="140">
        <f>IF(AND(I430=1,Data!T429=0),0,IF(I430=999,999,Data!T429))</f>
        <v>999</v>
      </c>
      <c r="F430" s="140" t="str">
        <f t="shared" si="264"/>
        <v/>
      </c>
      <c r="G430" s="140" t="str">
        <f>IF(Data!K429&lt;&gt;"",Data!K429,"")</f>
        <v/>
      </c>
      <c r="H430" s="141" t="str">
        <f>IF(Data!L429&lt;&gt;"",Data!L429,"")</f>
        <v/>
      </c>
      <c r="I430" s="63">
        <f>IF(Data!M429&lt;&gt;"",Data!M429,"")</f>
        <v>999</v>
      </c>
      <c r="J430" s="63">
        <f t="shared" si="265"/>
        <v>0</v>
      </c>
      <c r="L430" s="64" t="str">
        <f t="shared" si="266"/>
        <v/>
      </c>
      <c r="M430" s="74"/>
      <c r="N430" s="63">
        <f t="shared" si="267"/>
        <v>0</v>
      </c>
      <c r="P430" s="64" t="str">
        <f t="shared" si="268"/>
        <v/>
      </c>
      <c r="R430" s="63">
        <f t="shared" si="269"/>
        <v>0</v>
      </c>
      <c r="S430" s="64" t="str">
        <f t="shared" si="270"/>
        <v/>
      </c>
      <c r="W430" s="310">
        <f t="shared" si="271"/>
        <v>999</v>
      </c>
      <c r="Y430" s="65">
        <f t="shared" si="272"/>
        <v>0</v>
      </c>
      <c r="Z430" s="65">
        <f t="shared" si="273"/>
        <v>0</v>
      </c>
      <c r="AA430" s="65">
        <f t="shared" si="274"/>
        <v>0</v>
      </c>
      <c r="AB430" s="65">
        <f t="shared" si="275"/>
        <v>0</v>
      </c>
      <c r="AC430" s="65">
        <f t="shared" si="276"/>
        <v>0</v>
      </c>
      <c r="AD430" s="65">
        <f t="shared" si="277"/>
        <v>0</v>
      </c>
      <c r="AE430" s="65">
        <f t="shared" si="278"/>
        <v>0</v>
      </c>
      <c r="AF430" s="65">
        <f t="shared" si="279"/>
        <v>0</v>
      </c>
      <c r="AG430" s="65">
        <f t="shared" si="280"/>
        <v>0</v>
      </c>
      <c r="AH430" s="65">
        <f t="shared" si="281"/>
        <v>0</v>
      </c>
      <c r="AI430" s="65">
        <f t="shared" si="282"/>
        <v>0</v>
      </c>
      <c r="AJ430" s="65">
        <f t="shared" si="283"/>
        <v>0</v>
      </c>
      <c r="AK430" s="65">
        <f t="shared" si="284"/>
        <v>0</v>
      </c>
      <c r="AL430" s="65">
        <f t="shared" si="285"/>
        <v>0</v>
      </c>
      <c r="AM430" s="65">
        <f t="shared" si="286"/>
        <v>0</v>
      </c>
      <c r="AN430" s="65">
        <f t="shared" si="287"/>
        <v>0</v>
      </c>
      <c r="AO430" s="65">
        <f t="shared" si="288"/>
        <v>0</v>
      </c>
      <c r="AP430" s="65">
        <f t="shared" si="289"/>
        <v>0</v>
      </c>
      <c r="AQ430" s="65">
        <f t="shared" si="290"/>
        <v>0</v>
      </c>
      <c r="AR430" s="65">
        <f t="shared" si="291"/>
        <v>0</v>
      </c>
      <c r="AS430" s="65">
        <f t="shared" si="292"/>
        <v>0</v>
      </c>
      <c r="AT430" s="65">
        <f t="shared" si="293"/>
        <v>0</v>
      </c>
      <c r="AU430" s="65">
        <f t="shared" si="294"/>
        <v>0</v>
      </c>
      <c r="AV430" s="65">
        <f t="shared" si="295"/>
        <v>0</v>
      </c>
      <c r="AW430" s="65">
        <f t="shared" si="296"/>
        <v>0</v>
      </c>
      <c r="AX430" s="65">
        <f t="shared" si="297"/>
        <v>0</v>
      </c>
      <c r="AY430" s="65">
        <f t="shared" si="298"/>
        <v>0</v>
      </c>
      <c r="AZ430" s="65">
        <f t="shared" si="299"/>
        <v>0</v>
      </c>
      <c r="BA430" s="65">
        <f t="shared" si="300"/>
        <v>0</v>
      </c>
      <c r="BB430" s="65">
        <f t="shared" si="301"/>
        <v>0</v>
      </c>
      <c r="BC430" s="65">
        <f t="shared" si="302"/>
        <v>0</v>
      </c>
      <c r="BD430" s="65">
        <f t="shared" si="303"/>
        <v>0</v>
      </c>
      <c r="BE430" s="65">
        <f t="shared" si="304"/>
        <v>0</v>
      </c>
      <c r="BF430" s="65">
        <f t="shared" si="305"/>
        <v>0</v>
      </c>
      <c r="BG430" s="65">
        <f t="shared" si="306"/>
        <v>0</v>
      </c>
      <c r="BI430" s="371">
        <v>2175</v>
      </c>
      <c r="BJ430" s="342">
        <v>29.511257886032794</v>
      </c>
      <c r="BK430" s="342">
        <v>35.04083859068853</v>
      </c>
      <c r="BL430" s="342">
        <v>37.805628943016401</v>
      </c>
      <c r="BM430" s="342">
        <v>40.570419295344266</v>
      </c>
      <c r="BN430" s="342">
        <v>46.1</v>
      </c>
      <c r="BO430" s="342">
        <v>52.692961609397223</v>
      </c>
      <c r="BP430" s="342">
        <v>55.989442414095834</v>
      </c>
      <c r="BQ430" s="342">
        <v>59.285923218794451</v>
      </c>
      <c r="BR430" s="342">
        <v>65.878884828191673</v>
      </c>
      <c r="BS430" s="65"/>
      <c r="BT430" s="371">
        <v>2175</v>
      </c>
      <c r="BU430" s="342">
        <v>140.28731497172259</v>
      </c>
      <c r="BV430" s="342">
        <v>145.39154331448171</v>
      </c>
      <c r="BW430" s="342">
        <v>147.94365748586128</v>
      </c>
      <c r="BX430" s="342">
        <v>150.49577165724085</v>
      </c>
      <c r="BY430" s="342">
        <v>155.6</v>
      </c>
      <c r="BZ430" s="342">
        <v>160.59412990887546</v>
      </c>
      <c r="CA430" s="342">
        <v>163.09119486331321</v>
      </c>
      <c r="CB430" s="342">
        <v>165.58825981775092</v>
      </c>
      <c r="CC430" s="342">
        <v>170.58238972662642</v>
      </c>
      <c r="CE430" s="385">
        <v>122.25</v>
      </c>
      <c r="CF430" s="342">
        <v>17.815402009024275</v>
      </c>
      <c r="CG430" s="342">
        <v>19.476934672682852</v>
      </c>
      <c r="CH430" s="342">
        <v>20.30770100451214</v>
      </c>
      <c r="CI430" s="342">
        <v>21.138467336341424</v>
      </c>
      <c r="CJ430" s="342">
        <v>22.8</v>
      </c>
      <c r="CK430" s="342">
        <v>26.016727236843003</v>
      </c>
      <c r="CL430" s="342">
        <v>27.625090855264503</v>
      </c>
      <c r="CM430" s="342">
        <v>29.233454473685999</v>
      </c>
      <c r="CN430" s="342">
        <v>32.450181710528994</v>
      </c>
      <c r="CO430" s="342">
        <v>16.917866330468161</v>
      </c>
      <c r="CP430" s="342">
        <v>18.845244220312107</v>
      </c>
      <c r="CQ430" s="342">
        <v>19.80893316523408</v>
      </c>
      <c r="CR430" s="342">
        <v>20.772622110156053</v>
      </c>
      <c r="CS430" s="342">
        <v>22.7</v>
      </c>
      <c r="CT430" s="342">
        <v>26.155987940409837</v>
      </c>
      <c r="CU430" s="342">
        <v>27.883981910614754</v>
      </c>
      <c r="CV430" s="342">
        <v>29.611975880819671</v>
      </c>
      <c r="CW430" s="342">
        <v>33.067963821229505</v>
      </c>
      <c r="CY430" s="101">
        <f t="shared" si="307"/>
        <v>0</v>
      </c>
      <c r="CZ430" s="101"/>
      <c r="DA430" s="101"/>
      <c r="DB430" s="311"/>
      <c r="DC430" s="311"/>
      <c r="DD430" s="311"/>
      <c r="DE430" s="311"/>
      <c r="DF430" s="311"/>
      <c r="DP430" s="311"/>
      <c r="DQ430" s="311"/>
      <c r="DR430" s="311"/>
      <c r="DS430" s="311"/>
      <c r="DT430" s="311"/>
      <c r="DU430" s="311"/>
      <c r="DV430" s="311"/>
      <c r="DW430" s="311"/>
      <c r="DX430" s="101"/>
      <c r="DY430" s="101"/>
      <c r="DZ430" s="101"/>
      <c r="EA430" s="101"/>
      <c r="EB430" s="101"/>
      <c r="EC430" s="101"/>
      <c r="ED430" s="101"/>
      <c r="EE430" s="311"/>
      <c r="EF430" s="101"/>
      <c r="EG430" s="101"/>
      <c r="EH430" s="101"/>
      <c r="EI430" s="101"/>
      <c r="EJ430" s="105"/>
      <c r="EK430" s="105"/>
      <c r="EL430" s="69"/>
      <c r="EM430" s="68"/>
      <c r="EN430" s="68"/>
      <c r="EO430" s="68"/>
      <c r="EP430" s="68"/>
      <c r="EQ430" s="68"/>
      <c r="ER430" s="68"/>
      <c r="ES430" s="15"/>
      <c r="ET430" s="15"/>
      <c r="EU430" s="105"/>
      <c r="EV430" s="105"/>
      <c r="EW430" s="105"/>
      <c r="EX430" s="105"/>
      <c r="EY430" s="105"/>
      <c r="EZ430" s="105"/>
      <c r="FA430" s="67"/>
      <c r="FB430" s="105"/>
      <c r="FC430" s="105"/>
      <c r="FD430" s="105"/>
      <c r="FE430" s="105"/>
      <c r="FF430" s="105"/>
      <c r="FG430" s="105"/>
      <c r="FH430" s="67"/>
      <c r="FI430" s="67"/>
      <c r="FJ430" s="67"/>
      <c r="FK430" s="67"/>
      <c r="FL430" s="67"/>
      <c r="FM430" s="67"/>
      <c r="FN430" s="67"/>
    </row>
    <row r="431" spans="2:170" ht="22.5" customHeight="1" x14ac:dyDescent="0.45">
      <c r="B431" s="133" t="str">
        <f>IF(Data!B430&lt;&gt;"",Data!B430,"")</f>
        <v/>
      </c>
      <c r="C431" s="158" t="str">
        <f>IF(Data!C430&lt;&gt;"",Data!C430,"")</f>
        <v/>
      </c>
      <c r="D431" s="106" t="str">
        <f>IF(Data!D430&lt;&gt;"",Data!D430,"")</f>
        <v/>
      </c>
      <c r="E431" s="140">
        <f>IF(AND(I431=1,Data!T430=0),0,IF(I431=999,999,Data!T430))</f>
        <v>999</v>
      </c>
      <c r="F431" s="140" t="str">
        <f t="shared" si="264"/>
        <v/>
      </c>
      <c r="G431" s="140" t="str">
        <f>IF(Data!K430&lt;&gt;"",Data!K430,"")</f>
        <v/>
      </c>
      <c r="H431" s="141" t="str">
        <f>IF(Data!L430&lt;&gt;"",Data!L430,"")</f>
        <v/>
      </c>
      <c r="I431" s="63">
        <f>IF(Data!M430&lt;&gt;"",Data!M430,"")</f>
        <v>999</v>
      </c>
      <c r="J431" s="63">
        <f t="shared" si="265"/>
        <v>0</v>
      </c>
      <c r="L431" s="64" t="str">
        <f t="shared" si="266"/>
        <v/>
      </c>
      <c r="M431" s="74"/>
      <c r="N431" s="63">
        <f t="shared" si="267"/>
        <v>0</v>
      </c>
      <c r="P431" s="64" t="str">
        <f t="shared" si="268"/>
        <v/>
      </c>
      <c r="R431" s="63">
        <f t="shared" si="269"/>
        <v>0</v>
      </c>
      <c r="S431" s="64" t="str">
        <f t="shared" si="270"/>
        <v/>
      </c>
      <c r="W431" s="310">
        <f t="shared" si="271"/>
        <v>999</v>
      </c>
      <c r="Y431" s="65">
        <f t="shared" si="272"/>
        <v>0</v>
      </c>
      <c r="Z431" s="65">
        <f t="shared" si="273"/>
        <v>0</v>
      </c>
      <c r="AA431" s="65">
        <f t="shared" si="274"/>
        <v>0</v>
      </c>
      <c r="AB431" s="65">
        <f t="shared" si="275"/>
        <v>0</v>
      </c>
      <c r="AC431" s="65">
        <f t="shared" si="276"/>
        <v>0</v>
      </c>
      <c r="AD431" s="65">
        <f t="shared" si="277"/>
        <v>0</v>
      </c>
      <c r="AE431" s="65">
        <f t="shared" si="278"/>
        <v>0</v>
      </c>
      <c r="AF431" s="65">
        <f t="shared" si="279"/>
        <v>0</v>
      </c>
      <c r="AG431" s="65">
        <f t="shared" si="280"/>
        <v>0</v>
      </c>
      <c r="AH431" s="65">
        <f t="shared" si="281"/>
        <v>0</v>
      </c>
      <c r="AI431" s="65">
        <f t="shared" si="282"/>
        <v>0</v>
      </c>
      <c r="AJ431" s="65">
        <f t="shared" si="283"/>
        <v>0</v>
      </c>
      <c r="AK431" s="65">
        <f t="shared" si="284"/>
        <v>0</v>
      </c>
      <c r="AL431" s="65">
        <f t="shared" si="285"/>
        <v>0</v>
      </c>
      <c r="AM431" s="65">
        <f t="shared" si="286"/>
        <v>0</v>
      </c>
      <c r="AN431" s="65">
        <f t="shared" si="287"/>
        <v>0</v>
      </c>
      <c r="AO431" s="65">
        <f t="shared" si="288"/>
        <v>0</v>
      </c>
      <c r="AP431" s="65">
        <f t="shared" si="289"/>
        <v>0</v>
      </c>
      <c r="AQ431" s="65">
        <f t="shared" si="290"/>
        <v>0</v>
      </c>
      <c r="AR431" s="65">
        <f t="shared" si="291"/>
        <v>0</v>
      </c>
      <c r="AS431" s="65">
        <f t="shared" si="292"/>
        <v>0</v>
      </c>
      <c r="AT431" s="65">
        <f t="shared" si="293"/>
        <v>0</v>
      </c>
      <c r="AU431" s="65">
        <f t="shared" si="294"/>
        <v>0</v>
      </c>
      <c r="AV431" s="65">
        <f t="shared" si="295"/>
        <v>0</v>
      </c>
      <c r="AW431" s="65">
        <f t="shared" si="296"/>
        <v>0</v>
      </c>
      <c r="AX431" s="65">
        <f t="shared" si="297"/>
        <v>0</v>
      </c>
      <c r="AY431" s="65">
        <f t="shared" si="298"/>
        <v>0</v>
      </c>
      <c r="AZ431" s="65">
        <f t="shared" si="299"/>
        <v>0</v>
      </c>
      <c r="BA431" s="65">
        <f t="shared" si="300"/>
        <v>0</v>
      </c>
      <c r="BB431" s="65">
        <f t="shared" si="301"/>
        <v>0</v>
      </c>
      <c r="BC431" s="65">
        <f t="shared" si="302"/>
        <v>0</v>
      </c>
      <c r="BD431" s="65">
        <f t="shared" si="303"/>
        <v>0</v>
      </c>
      <c r="BE431" s="65">
        <f t="shared" si="304"/>
        <v>0</v>
      </c>
      <c r="BF431" s="65">
        <f t="shared" si="305"/>
        <v>0</v>
      </c>
      <c r="BG431" s="65">
        <f t="shared" si="306"/>
        <v>0</v>
      </c>
      <c r="BI431" s="371">
        <v>2176</v>
      </c>
      <c r="BJ431" s="342">
        <v>29.770765021744008</v>
      </c>
      <c r="BK431" s="342">
        <v>35.247176681162671</v>
      </c>
      <c r="BL431" s="342">
        <v>37.985382510872</v>
      </c>
      <c r="BM431" s="342">
        <v>40.723588340581337</v>
      </c>
      <c r="BN431" s="342">
        <v>46.2</v>
      </c>
      <c r="BO431" s="342">
        <v>52.792961609397224</v>
      </c>
      <c r="BP431" s="342">
        <v>56.089442414095835</v>
      </c>
      <c r="BQ431" s="342">
        <v>59.385923218794446</v>
      </c>
      <c r="BR431" s="342">
        <v>65.978884828191667</v>
      </c>
      <c r="BS431" s="65"/>
      <c r="BT431" s="371">
        <v>2176</v>
      </c>
      <c r="BU431" s="342">
        <v>140.38731497172256</v>
      </c>
      <c r="BV431" s="342">
        <v>145.4915433144817</v>
      </c>
      <c r="BW431" s="342">
        <v>148.04365748586127</v>
      </c>
      <c r="BX431" s="342">
        <v>150.59577165724085</v>
      </c>
      <c r="BY431" s="342">
        <v>155.69999999999999</v>
      </c>
      <c r="BZ431" s="342">
        <v>160.64472120704792</v>
      </c>
      <c r="CA431" s="342">
        <v>163.1170818105719</v>
      </c>
      <c r="CB431" s="342">
        <v>165.58944241409583</v>
      </c>
      <c r="CC431" s="342">
        <v>170.53416362114376</v>
      </c>
      <c r="CE431" s="385">
        <v>122.5</v>
      </c>
      <c r="CF431" s="342">
        <v>17.875525225096467</v>
      </c>
      <c r="CG431" s="342">
        <v>19.550350150064311</v>
      </c>
      <c r="CH431" s="342">
        <v>20.387762612548237</v>
      </c>
      <c r="CI431" s="342">
        <v>21.225175075032155</v>
      </c>
      <c r="CJ431" s="342">
        <v>22.9</v>
      </c>
      <c r="CK431" s="342">
        <v>26.14331175946154</v>
      </c>
      <c r="CL431" s="342">
        <v>27.764967639192307</v>
      </c>
      <c r="CM431" s="342">
        <v>29.386623518923074</v>
      </c>
      <c r="CN431" s="342">
        <v>32.629935278384607</v>
      </c>
      <c r="CO431" s="342">
        <v>16.977989546540357</v>
      </c>
      <c r="CP431" s="342">
        <v>18.91865969769357</v>
      </c>
      <c r="CQ431" s="342">
        <v>19.888994773270177</v>
      </c>
      <c r="CR431" s="342">
        <v>20.859329848846784</v>
      </c>
      <c r="CS431" s="342">
        <v>22.8</v>
      </c>
      <c r="CT431" s="342">
        <v>26.309156985646908</v>
      </c>
      <c r="CU431" s="342">
        <v>28.063735478470363</v>
      </c>
      <c r="CV431" s="342">
        <v>29.818313971293819</v>
      </c>
      <c r="CW431" s="342">
        <v>33.327470956940729</v>
      </c>
      <c r="CY431" s="101">
        <f t="shared" si="307"/>
        <v>0</v>
      </c>
      <c r="CZ431" s="101"/>
      <c r="DA431" s="101"/>
      <c r="DB431" s="311"/>
      <c r="DC431" s="311"/>
      <c r="DD431" s="311"/>
      <c r="DE431" s="311"/>
      <c r="DF431" s="311"/>
      <c r="DP431" s="311"/>
      <c r="DQ431" s="311"/>
      <c r="DR431" s="311"/>
      <c r="DS431" s="311"/>
      <c r="DT431" s="311"/>
      <c r="DU431" s="311"/>
      <c r="DV431" s="311"/>
      <c r="DW431" s="311"/>
      <c r="DX431" s="101"/>
      <c r="DY431" s="101"/>
      <c r="DZ431" s="101"/>
      <c r="EA431" s="101"/>
      <c r="EB431" s="101"/>
      <c r="EC431" s="101"/>
      <c r="ED431" s="101"/>
      <c r="EE431" s="311"/>
      <c r="EF431" s="101"/>
      <c r="EG431" s="101"/>
      <c r="EH431" s="101"/>
      <c r="EI431" s="101"/>
      <c r="EJ431" s="105"/>
      <c r="EK431" s="105"/>
      <c r="EL431" s="69"/>
      <c r="EM431" s="68"/>
      <c r="EN431" s="68"/>
      <c r="EO431" s="68"/>
      <c r="EP431" s="68"/>
      <c r="EQ431" s="68"/>
      <c r="ER431" s="68"/>
      <c r="ES431" s="15"/>
      <c r="ET431" s="15"/>
      <c r="EU431" s="105"/>
      <c r="EV431" s="105"/>
      <c r="EW431" s="105"/>
      <c r="EX431" s="105"/>
      <c r="EY431" s="105"/>
      <c r="EZ431" s="105"/>
      <c r="FA431" s="67"/>
      <c r="FB431" s="105"/>
      <c r="FC431" s="105"/>
      <c r="FD431" s="105"/>
      <c r="FE431" s="105"/>
      <c r="FF431" s="105"/>
      <c r="FG431" s="105"/>
      <c r="FH431" s="67"/>
      <c r="FI431" s="67"/>
      <c r="FJ431" s="67"/>
      <c r="FK431" s="67"/>
      <c r="FL431" s="67"/>
      <c r="FM431" s="67"/>
      <c r="FN431" s="67"/>
    </row>
    <row r="432" spans="2:170" ht="22.5" customHeight="1" x14ac:dyDescent="0.45">
      <c r="B432" s="133" t="str">
        <f>IF(Data!B431&lt;&gt;"",Data!B431,"")</f>
        <v/>
      </c>
      <c r="C432" s="158" t="str">
        <f>IF(Data!C431&lt;&gt;"",Data!C431,"")</f>
        <v/>
      </c>
      <c r="D432" s="106" t="str">
        <f>IF(Data!D431&lt;&gt;"",Data!D431,"")</f>
        <v/>
      </c>
      <c r="E432" s="140">
        <f>IF(AND(I432=1,Data!T431=0),0,IF(I432=999,999,Data!T431))</f>
        <v>999</v>
      </c>
      <c r="F432" s="140" t="str">
        <f t="shared" si="264"/>
        <v/>
      </c>
      <c r="G432" s="140" t="str">
        <f>IF(Data!K431&lt;&gt;"",Data!K431,"")</f>
        <v/>
      </c>
      <c r="H432" s="141" t="str">
        <f>IF(Data!L431&lt;&gt;"",Data!L431,"")</f>
        <v/>
      </c>
      <c r="I432" s="63">
        <f>IF(Data!M431&lt;&gt;"",Data!M431,"")</f>
        <v>999</v>
      </c>
      <c r="J432" s="63">
        <f t="shared" si="265"/>
        <v>0</v>
      </c>
      <c r="L432" s="64" t="str">
        <f t="shared" si="266"/>
        <v/>
      </c>
      <c r="M432" s="74"/>
      <c r="N432" s="63">
        <f t="shared" si="267"/>
        <v>0</v>
      </c>
      <c r="P432" s="64" t="str">
        <f t="shared" si="268"/>
        <v/>
      </c>
      <c r="R432" s="63">
        <f t="shared" si="269"/>
        <v>0</v>
      </c>
      <c r="S432" s="64" t="str">
        <f t="shared" si="270"/>
        <v/>
      </c>
      <c r="W432" s="310">
        <f t="shared" si="271"/>
        <v>999</v>
      </c>
      <c r="Y432" s="65">
        <f t="shared" si="272"/>
        <v>0</v>
      </c>
      <c r="Z432" s="65">
        <f t="shared" si="273"/>
        <v>0</v>
      </c>
      <c r="AA432" s="65">
        <f t="shared" si="274"/>
        <v>0</v>
      </c>
      <c r="AB432" s="65">
        <f t="shared" si="275"/>
        <v>0</v>
      </c>
      <c r="AC432" s="65">
        <f t="shared" si="276"/>
        <v>0</v>
      </c>
      <c r="AD432" s="65">
        <f t="shared" si="277"/>
        <v>0</v>
      </c>
      <c r="AE432" s="65">
        <f t="shared" si="278"/>
        <v>0</v>
      </c>
      <c r="AF432" s="65">
        <f t="shared" si="279"/>
        <v>0</v>
      </c>
      <c r="AG432" s="65">
        <f t="shared" si="280"/>
        <v>0</v>
      </c>
      <c r="AH432" s="65">
        <f t="shared" si="281"/>
        <v>0</v>
      </c>
      <c r="AI432" s="65">
        <f t="shared" si="282"/>
        <v>0</v>
      </c>
      <c r="AJ432" s="65">
        <f t="shared" si="283"/>
        <v>0</v>
      </c>
      <c r="AK432" s="65">
        <f t="shared" si="284"/>
        <v>0</v>
      </c>
      <c r="AL432" s="65">
        <f t="shared" si="285"/>
        <v>0</v>
      </c>
      <c r="AM432" s="65">
        <f t="shared" si="286"/>
        <v>0</v>
      </c>
      <c r="AN432" s="65">
        <f t="shared" si="287"/>
        <v>0</v>
      </c>
      <c r="AO432" s="65">
        <f t="shared" si="288"/>
        <v>0</v>
      </c>
      <c r="AP432" s="65">
        <f t="shared" si="289"/>
        <v>0</v>
      </c>
      <c r="AQ432" s="65">
        <f t="shared" si="290"/>
        <v>0</v>
      </c>
      <c r="AR432" s="65">
        <f t="shared" si="291"/>
        <v>0</v>
      </c>
      <c r="AS432" s="65">
        <f t="shared" si="292"/>
        <v>0</v>
      </c>
      <c r="AT432" s="65">
        <f t="shared" si="293"/>
        <v>0</v>
      </c>
      <c r="AU432" s="65">
        <f t="shared" si="294"/>
        <v>0</v>
      </c>
      <c r="AV432" s="65">
        <f t="shared" si="295"/>
        <v>0</v>
      </c>
      <c r="AW432" s="65">
        <f t="shared" si="296"/>
        <v>0</v>
      </c>
      <c r="AX432" s="65">
        <f t="shared" si="297"/>
        <v>0</v>
      </c>
      <c r="AY432" s="65">
        <f t="shared" si="298"/>
        <v>0</v>
      </c>
      <c r="AZ432" s="65">
        <f t="shared" si="299"/>
        <v>0</v>
      </c>
      <c r="BA432" s="65">
        <f t="shared" si="300"/>
        <v>0</v>
      </c>
      <c r="BB432" s="65">
        <f t="shared" si="301"/>
        <v>0</v>
      </c>
      <c r="BC432" s="65">
        <f t="shared" si="302"/>
        <v>0</v>
      </c>
      <c r="BD432" s="65">
        <f t="shared" si="303"/>
        <v>0</v>
      </c>
      <c r="BE432" s="65">
        <f t="shared" si="304"/>
        <v>0</v>
      </c>
      <c r="BF432" s="65">
        <f t="shared" si="305"/>
        <v>0</v>
      </c>
      <c r="BG432" s="65">
        <f t="shared" si="306"/>
        <v>0</v>
      </c>
      <c r="BI432" s="371">
        <v>2177</v>
      </c>
      <c r="BJ432" s="342">
        <v>29.811257886032791</v>
      </c>
      <c r="BK432" s="342">
        <v>35.340838590688527</v>
      </c>
      <c r="BL432" s="342">
        <v>38.105628943016399</v>
      </c>
      <c r="BM432" s="342">
        <v>40.870419295344263</v>
      </c>
      <c r="BN432" s="342">
        <v>46.4</v>
      </c>
      <c r="BO432" s="342">
        <v>52.93979256416015</v>
      </c>
      <c r="BP432" s="342">
        <v>56.209688846240226</v>
      </c>
      <c r="BQ432" s="342">
        <v>59.479585128320302</v>
      </c>
      <c r="BR432" s="342">
        <v>66.019377692480447</v>
      </c>
      <c r="BS432" s="65"/>
      <c r="BT432" s="371">
        <v>2177</v>
      </c>
      <c r="BU432" s="342">
        <v>140.48731497172255</v>
      </c>
      <c r="BV432" s="342">
        <v>145.5915433144817</v>
      </c>
      <c r="BW432" s="342">
        <v>148.1436574858613</v>
      </c>
      <c r="BX432" s="342">
        <v>150.69577165724087</v>
      </c>
      <c r="BY432" s="342">
        <v>155.80000000000001</v>
      </c>
      <c r="BZ432" s="342">
        <v>160.74472120704792</v>
      </c>
      <c r="CA432" s="342">
        <v>163.21708181057187</v>
      </c>
      <c r="CB432" s="342">
        <v>165.68944241409582</v>
      </c>
      <c r="CC432" s="342">
        <v>170.63416362114373</v>
      </c>
      <c r="CE432" s="385">
        <v>122.75</v>
      </c>
      <c r="CF432" s="342">
        <v>17.935648441168659</v>
      </c>
      <c r="CG432" s="342">
        <v>19.623765627445774</v>
      </c>
      <c r="CH432" s="342">
        <v>20.467824220584333</v>
      </c>
      <c r="CI432" s="342">
        <v>21.311882813722889</v>
      </c>
      <c r="CJ432" s="342">
        <v>23</v>
      </c>
      <c r="CK432" s="342">
        <v>26.269896282080076</v>
      </c>
      <c r="CL432" s="342">
        <v>27.90484442312011</v>
      </c>
      <c r="CM432" s="342">
        <v>29.539792564160148</v>
      </c>
      <c r="CN432" s="342">
        <v>32.809688846240221</v>
      </c>
      <c r="CO432" s="342">
        <v>17.038112762612549</v>
      </c>
      <c r="CP432" s="342">
        <v>18.992075175075033</v>
      </c>
      <c r="CQ432" s="342">
        <v>19.969056381306274</v>
      </c>
      <c r="CR432" s="342">
        <v>20.946037587537518</v>
      </c>
      <c r="CS432" s="342">
        <v>22.9</v>
      </c>
      <c r="CT432" s="342">
        <v>26.462326030883982</v>
      </c>
      <c r="CU432" s="342">
        <v>28.243489046325976</v>
      </c>
      <c r="CV432" s="342">
        <v>30.024652061767966</v>
      </c>
      <c r="CW432" s="342">
        <v>33.586978092651954</v>
      </c>
      <c r="CY432" s="101">
        <f t="shared" si="307"/>
        <v>0</v>
      </c>
      <c r="CZ432" s="101"/>
      <c r="DA432" s="101"/>
      <c r="DB432" s="311"/>
      <c r="DC432" s="311"/>
      <c r="DD432" s="311"/>
      <c r="DE432" s="311"/>
      <c r="DF432" s="311"/>
      <c r="DP432" s="311"/>
      <c r="DQ432" s="311"/>
      <c r="DR432" s="311"/>
      <c r="DS432" s="311"/>
      <c r="DT432" s="311"/>
      <c r="DU432" s="311"/>
      <c r="DV432" s="311"/>
      <c r="DW432" s="311"/>
      <c r="DX432" s="101"/>
      <c r="DY432" s="101"/>
      <c r="DZ432" s="101"/>
      <c r="EA432" s="101"/>
      <c r="EB432" s="101"/>
      <c r="EC432" s="101"/>
      <c r="ED432" s="101"/>
      <c r="EE432" s="311"/>
      <c r="EF432" s="101"/>
      <c r="EG432" s="101"/>
      <c r="EH432" s="101"/>
      <c r="EI432" s="101"/>
      <c r="EJ432" s="105"/>
      <c r="EK432" s="105"/>
      <c r="EL432" s="69"/>
      <c r="EM432" s="68"/>
      <c r="EN432" s="68"/>
      <c r="EO432" s="68"/>
      <c r="EP432" s="68"/>
      <c r="EQ432" s="68"/>
      <c r="ER432" s="68"/>
      <c r="ES432" s="15"/>
      <c r="ET432" s="15"/>
      <c r="EU432" s="105"/>
      <c r="EV432" s="105"/>
      <c r="EW432" s="105"/>
      <c r="EX432" s="105"/>
      <c r="EY432" s="105"/>
      <c r="EZ432" s="105"/>
      <c r="FA432" s="67"/>
      <c r="FB432" s="105"/>
      <c r="FC432" s="105"/>
      <c r="FD432" s="105"/>
      <c r="FE432" s="105"/>
      <c r="FF432" s="105"/>
      <c r="FG432" s="105"/>
      <c r="FH432" s="67"/>
      <c r="FI432" s="67"/>
      <c r="FJ432" s="67"/>
      <c r="FK432" s="67"/>
      <c r="FL432" s="67"/>
      <c r="FM432" s="67"/>
      <c r="FN432" s="67"/>
    </row>
    <row r="433" spans="2:170" ht="22.5" customHeight="1" x14ac:dyDescent="0.45">
      <c r="B433" s="133" t="str">
        <f>IF(Data!B432&lt;&gt;"",Data!B432,"")</f>
        <v/>
      </c>
      <c r="C433" s="158" t="str">
        <f>IF(Data!C432&lt;&gt;"",Data!C432,"")</f>
        <v/>
      </c>
      <c r="D433" s="106" t="str">
        <f>IF(Data!D432&lt;&gt;"",Data!D432,"")</f>
        <v/>
      </c>
      <c r="E433" s="140">
        <f>IF(AND(I433=1,Data!T432=0),0,IF(I433=999,999,Data!T432))</f>
        <v>999</v>
      </c>
      <c r="F433" s="140" t="str">
        <f t="shared" si="264"/>
        <v/>
      </c>
      <c r="G433" s="140" t="str">
        <f>IF(Data!K432&lt;&gt;"",Data!K432,"")</f>
        <v/>
      </c>
      <c r="H433" s="141" t="str">
        <f>IF(Data!L432&lt;&gt;"",Data!L432,"")</f>
        <v/>
      </c>
      <c r="I433" s="63">
        <f>IF(Data!M432&lt;&gt;"",Data!M432,"")</f>
        <v>999</v>
      </c>
      <c r="J433" s="63">
        <f t="shared" si="265"/>
        <v>0</v>
      </c>
      <c r="L433" s="64" t="str">
        <f t="shared" si="266"/>
        <v/>
      </c>
      <c r="M433" s="74"/>
      <c r="N433" s="63">
        <f t="shared" si="267"/>
        <v>0</v>
      </c>
      <c r="P433" s="64" t="str">
        <f t="shared" si="268"/>
        <v/>
      </c>
      <c r="R433" s="63">
        <f t="shared" si="269"/>
        <v>0</v>
      </c>
      <c r="S433" s="64" t="str">
        <f t="shared" si="270"/>
        <v/>
      </c>
      <c r="W433" s="310">
        <f t="shared" si="271"/>
        <v>999</v>
      </c>
      <c r="Y433" s="65">
        <f t="shared" si="272"/>
        <v>0</v>
      </c>
      <c r="Z433" s="65">
        <f t="shared" si="273"/>
        <v>0</v>
      </c>
      <c r="AA433" s="65">
        <f t="shared" si="274"/>
        <v>0</v>
      </c>
      <c r="AB433" s="65">
        <f t="shared" si="275"/>
        <v>0</v>
      </c>
      <c r="AC433" s="65">
        <f t="shared" si="276"/>
        <v>0</v>
      </c>
      <c r="AD433" s="65">
        <f t="shared" si="277"/>
        <v>0</v>
      </c>
      <c r="AE433" s="65">
        <f t="shared" si="278"/>
        <v>0</v>
      </c>
      <c r="AF433" s="65">
        <f t="shared" si="279"/>
        <v>0</v>
      </c>
      <c r="AG433" s="65">
        <f t="shared" si="280"/>
        <v>0</v>
      </c>
      <c r="AH433" s="65">
        <f t="shared" si="281"/>
        <v>0</v>
      </c>
      <c r="AI433" s="65">
        <f t="shared" si="282"/>
        <v>0</v>
      </c>
      <c r="AJ433" s="65">
        <f t="shared" si="283"/>
        <v>0</v>
      </c>
      <c r="AK433" s="65">
        <f t="shared" si="284"/>
        <v>0</v>
      </c>
      <c r="AL433" s="65">
        <f t="shared" si="285"/>
        <v>0</v>
      </c>
      <c r="AM433" s="65">
        <f t="shared" si="286"/>
        <v>0</v>
      </c>
      <c r="AN433" s="65">
        <f t="shared" si="287"/>
        <v>0</v>
      </c>
      <c r="AO433" s="65">
        <f t="shared" si="288"/>
        <v>0</v>
      </c>
      <c r="AP433" s="65">
        <f t="shared" si="289"/>
        <v>0</v>
      </c>
      <c r="AQ433" s="65">
        <f t="shared" si="290"/>
        <v>0</v>
      </c>
      <c r="AR433" s="65">
        <f t="shared" si="291"/>
        <v>0</v>
      </c>
      <c r="AS433" s="65">
        <f t="shared" si="292"/>
        <v>0</v>
      </c>
      <c r="AT433" s="65">
        <f t="shared" si="293"/>
        <v>0</v>
      </c>
      <c r="AU433" s="65">
        <f t="shared" si="294"/>
        <v>0</v>
      </c>
      <c r="AV433" s="65">
        <f t="shared" si="295"/>
        <v>0</v>
      </c>
      <c r="AW433" s="65">
        <f t="shared" si="296"/>
        <v>0</v>
      </c>
      <c r="AX433" s="65">
        <f t="shared" si="297"/>
        <v>0</v>
      </c>
      <c r="AY433" s="65">
        <f t="shared" si="298"/>
        <v>0</v>
      </c>
      <c r="AZ433" s="65">
        <f t="shared" si="299"/>
        <v>0</v>
      </c>
      <c r="BA433" s="65">
        <f t="shared" si="300"/>
        <v>0</v>
      </c>
      <c r="BB433" s="65">
        <f t="shared" si="301"/>
        <v>0</v>
      </c>
      <c r="BC433" s="65">
        <f t="shared" si="302"/>
        <v>0</v>
      </c>
      <c r="BD433" s="65">
        <f t="shared" si="303"/>
        <v>0</v>
      </c>
      <c r="BE433" s="65">
        <f t="shared" si="304"/>
        <v>0</v>
      </c>
      <c r="BF433" s="65">
        <f t="shared" si="305"/>
        <v>0</v>
      </c>
      <c r="BG433" s="65">
        <f t="shared" si="306"/>
        <v>0</v>
      </c>
      <c r="BI433" s="371">
        <v>2178</v>
      </c>
      <c r="BJ433" s="342">
        <v>30.07076502174402</v>
      </c>
      <c r="BK433" s="342">
        <v>35.547176681162682</v>
      </c>
      <c r="BL433" s="342">
        <v>38.285382510872012</v>
      </c>
      <c r="BM433" s="342">
        <v>41.023588340581341</v>
      </c>
      <c r="BN433" s="342">
        <v>46.5</v>
      </c>
      <c r="BO433" s="342">
        <v>53.039792564160152</v>
      </c>
      <c r="BP433" s="342">
        <v>56.309688846240228</v>
      </c>
      <c r="BQ433" s="342">
        <v>59.579585128320296</v>
      </c>
      <c r="BR433" s="342">
        <v>66.119377692480441</v>
      </c>
      <c r="BS433" s="65"/>
      <c r="BT433" s="371">
        <v>2178</v>
      </c>
      <c r="BU433" s="342">
        <v>140.58731497172261</v>
      </c>
      <c r="BV433" s="342">
        <v>145.69154331448172</v>
      </c>
      <c r="BW433" s="342">
        <v>148.24365748586129</v>
      </c>
      <c r="BX433" s="342">
        <v>150.79577165724086</v>
      </c>
      <c r="BY433" s="342">
        <v>155.9</v>
      </c>
      <c r="BZ433" s="342">
        <v>160.8675879093324</v>
      </c>
      <c r="CA433" s="342">
        <v>163.3513818639986</v>
      </c>
      <c r="CB433" s="342">
        <v>165.83517581866477</v>
      </c>
      <c r="CC433" s="342">
        <v>170.80276372799716</v>
      </c>
      <c r="CE433" s="385">
        <v>123</v>
      </c>
      <c r="CF433" s="342">
        <v>17.995771657240855</v>
      </c>
      <c r="CG433" s="342">
        <v>19.697181104827237</v>
      </c>
      <c r="CH433" s="342">
        <v>20.54788582862043</v>
      </c>
      <c r="CI433" s="342">
        <v>21.398590552413619</v>
      </c>
      <c r="CJ433" s="342">
        <v>23.1</v>
      </c>
      <c r="CK433" s="342">
        <v>26.396480804698612</v>
      </c>
      <c r="CL433" s="342">
        <v>28.044721207047917</v>
      </c>
      <c r="CM433" s="342">
        <v>29.692961609397223</v>
      </c>
      <c r="CN433" s="342">
        <v>32.989442414095834</v>
      </c>
      <c r="CO433" s="342">
        <v>17.098235978684745</v>
      </c>
      <c r="CP433" s="342">
        <v>19.065490652456496</v>
      </c>
      <c r="CQ433" s="342">
        <v>20.049117989342371</v>
      </c>
      <c r="CR433" s="342">
        <v>21.032745326228248</v>
      </c>
      <c r="CS433" s="342">
        <v>23</v>
      </c>
      <c r="CT433" s="342">
        <v>26.615495076121057</v>
      </c>
      <c r="CU433" s="342">
        <v>28.423242614181586</v>
      </c>
      <c r="CV433" s="342">
        <v>30.230990152242118</v>
      </c>
      <c r="CW433" s="342">
        <v>33.846485228363179</v>
      </c>
      <c r="CY433" s="101">
        <f t="shared" si="307"/>
        <v>0</v>
      </c>
      <c r="CZ433" s="101"/>
      <c r="DA433" s="101"/>
      <c r="DB433" s="311"/>
      <c r="DC433" s="311"/>
      <c r="DD433" s="311"/>
      <c r="DE433" s="311"/>
      <c r="DF433" s="311"/>
      <c r="DP433" s="311"/>
      <c r="DQ433" s="311"/>
      <c r="DR433" s="311"/>
      <c r="DS433" s="311"/>
      <c r="DT433" s="311"/>
      <c r="DU433" s="311"/>
      <c r="DV433" s="311"/>
      <c r="DW433" s="311"/>
      <c r="DX433" s="101"/>
      <c r="DY433" s="101"/>
      <c r="DZ433" s="101"/>
      <c r="EA433" s="101"/>
      <c r="EB433" s="101"/>
      <c r="EC433" s="101"/>
      <c r="ED433" s="101"/>
      <c r="EE433" s="311"/>
      <c r="EF433" s="101"/>
      <c r="EG433" s="101"/>
      <c r="EH433" s="101"/>
      <c r="EI433" s="101"/>
      <c r="EJ433" s="105"/>
      <c r="EK433" s="105"/>
      <c r="EL433" s="69"/>
      <c r="EM433" s="68"/>
      <c r="EN433" s="68"/>
      <c r="EO433" s="68"/>
      <c r="EP433" s="68"/>
      <c r="EQ433" s="68"/>
      <c r="ER433" s="68"/>
      <c r="ES433" s="15"/>
      <c r="ET433" s="15"/>
      <c r="EU433" s="105"/>
      <c r="EV433" s="105"/>
      <c r="EW433" s="105"/>
      <c r="EX433" s="105"/>
      <c r="EY433" s="105"/>
      <c r="EZ433" s="105"/>
      <c r="FA433" s="67"/>
      <c r="FB433" s="105"/>
      <c r="FC433" s="105"/>
      <c r="FD433" s="105"/>
      <c r="FE433" s="105"/>
      <c r="FF433" s="105"/>
      <c r="FG433" s="105"/>
      <c r="FH433" s="67"/>
      <c r="FI433" s="67"/>
      <c r="FJ433" s="67"/>
      <c r="FK433" s="67"/>
      <c r="FL433" s="67"/>
      <c r="FM433" s="67"/>
      <c r="FN433" s="67"/>
    </row>
    <row r="434" spans="2:170" ht="22.5" customHeight="1" x14ac:dyDescent="0.45">
      <c r="B434" s="133" t="str">
        <f>IF(Data!B433&lt;&gt;"",Data!B433,"")</f>
        <v/>
      </c>
      <c r="C434" s="158" t="str">
        <f>IF(Data!C433&lt;&gt;"",Data!C433,"")</f>
        <v/>
      </c>
      <c r="D434" s="106" t="str">
        <f>IF(Data!D433&lt;&gt;"",Data!D433,"")</f>
        <v/>
      </c>
      <c r="E434" s="140">
        <f>IF(AND(I434=1,Data!T433=0),0,IF(I434=999,999,Data!T433))</f>
        <v>999</v>
      </c>
      <c r="F434" s="140" t="str">
        <f t="shared" si="264"/>
        <v/>
      </c>
      <c r="G434" s="140" t="str">
        <f>IF(Data!K433&lt;&gt;"",Data!K433,"")</f>
        <v/>
      </c>
      <c r="H434" s="141" t="str">
        <f>IF(Data!L433&lt;&gt;"",Data!L433,"")</f>
        <v/>
      </c>
      <c r="I434" s="63">
        <f>IF(Data!M433&lt;&gt;"",Data!M433,"")</f>
        <v>999</v>
      </c>
      <c r="J434" s="63">
        <f t="shared" si="265"/>
        <v>0</v>
      </c>
      <c r="L434" s="64" t="str">
        <f t="shared" si="266"/>
        <v/>
      </c>
      <c r="M434" s="74"/>
      <c r="N434" s="63">
        <f t="shared" si="267"/>
        <v>0</v>
      </c>
      <c r="P434" s="64" t="str">
        <f t="shared" si="268"/>
        <v/>
      </c>
      <c r="R434" s="63">
        <f t="shared" si="269"/>
        <v>0</v>
      </c>
      <c r="S434" s="64" t="str">
        <f t="shared" si="270"/>
        <v/>
      </c>
      <c r="W434" s="310">
        <f t="shared" si="271"/>
        <v>999</v>
      </c>
      <c r="Y434" s="65">
        <f t="shared" si="272"/>
        <v>0</v>
      </c>
      <c r="Z434" s="65">
        <f t="shared" si="273"/>
        <v>0</v>
      </c>
      <c r="AA434" s="65">
        <f t="shared" si="274"/>
        <v>0</v>
      </c>
      <c r="AB434" s="65">
        <f t="shared" si="275"/>
        <v>0</v>
      </c>
      <c r="AC434" s="65">
        <f t="shared" si="276"/>
        <v>0</v>
      </c>
      <c r="AD434" s="65">
        <f t="shared" si="277"/>
        <v>0</v>
      </c>
      <c r="AE434" s="65">
        <f t="shared" si="278"/>
        <v>0</v>
      </c>
      <c r="AF434" s="65">
        <f t="shared" si="279"/>
        <v>0</v>
      </c>
      <c r="AG434" s="65">
        <f t="shared" si="280"/>
        <v>0</v>
      </c>
      <c r="AH434" s="65">
        <f t="shared" si="281"/>
        <v>0</v>
      </c>
      <c r="AI434" s="65">
        <f t="shared" si="282"/>
        <v>0</v>
      </c>
      <c r="AJ434" s="65">
        <f t="shared" si="283"/>
        <v>0</v>
      </c>
      <c r="AK434" s="65">
        <f t="shared" si="284"/>
        <v>0</v>
      </c>
      <c r="AL434" s="65">
        <f t="shared" si="285"/>
        <v>0</v>
      </c>
      <c r="AM434" s="65">
        <f t="shared" si="286"/>
        <v>0</v>
      </c>
      <c r="AN434" s="65">
        <f t="shared" si="287"/>
        <v>0</v>
      </c>
      <c r="AO434" s="65">
        <f t="shared" si="288"/>
        <v>0</v>
      </c>
      <c r="AP434" s="65">
        <f t="shared" si="289"/>
        <v>0</v>
      </c>
      <c r="AQ434" s="65">
        <f t="shared" si="290"/>
        <v>0</v>
      </c>
      <c r="AR434" s="65">
        <f t="shared" si="291"/>
        <v>0</v>
      </c>
      <c r="AS434" s="65">
        <f t="shared" si="292"/>
        <v>0</v>
      </c>
      <c r="AT434" s="65">
        <f t="shared" si="293"/>
        <v>0</v>
      </c>
      <c r="AU434" s="65">
        <f t="shared" si="294"/>
        <v>0</v>
      </c>
      <c r="AV434" s="65">
        <f t="shared" si="295"/>
        <v>0</v>
      </c>
      <c r="AW434" s="65">
        <f t="shared" si="296"/>
        <v>0</v>
      </c>
      <c r="AX434" s="65">
        <f t="shared" si="297"/>
        <v>0</v>
      </c>
      <c r="AY434" s="65">
        <f t="shared" si="298"/>
        <v>0</v>
      </c>
      <c r="AZ434" s="65">
        <f t="shared" si="299"/>
        <v>0</v>
      </c>
      <c r="BA434" s="65">
        <f t="shared" si="300"/>
        <v>0</v>
      </c>
      <c r="BB434" s="65">
        <f t="shared" si="301"/>
        <v>0</v>
      </c>
      <c r="BC434" s="65">
        <f t="shared" si="302"/>
        <v>0</v>
      </c>
      <c r="BD434" s="65">
        <f t="shared" si="303"/>
        <v>0</v>
      </c>
      <c r="BE434" s="65">
        <f t="shared" si="304"/>
        <v>0</v>
      </c>
      <c r="BF434" s="65">
        <f t="shared" si="305"/>
        <v>0</v>
      </c>
      <c r="BG434" s="65">
        <f t="shared" si="306"/>
        <v>0</v>
      </c>
      <c r="BI434" s="371">
        <v>2179</v>
      </c>
      <c r="BJ434" s="342">
        <v>30.330272157455234</v>
      </c>
      <c r="BK434" s="342">
        <v>35.753514771636823</v>
      </c>
      <c r="BL434" s="342">
        <v>38.465136078727618</v>
      </c>
      <c r="BM434" s="342">
        <v>41.176757385818412</v>
      </c>
      <c r="BN434" s="342">
        <v>46.6</v>
      </c>
      <c r="BO434" s="342">
        <v>53.139792564160146</v>
      </c>
      <c r="BP434" s="342">
        <v>56.409688846240215</v>
      </c>
      <c r="BQ434" s="342">
        <v>59.679585128320298</v>
      </c>
      <c r="BR434" s="342">
        <v>66.21937769248045</v>
      </c>
      <c r="BS434" s="65"/>
      <c r="BT434" s="371">
        <v>2179</v>
      </c>
      <c r="BU434" s="342">
        <v>140.74682210743381</v>
      </c>
      <c r="BV434" s="342">
        <v>145.79788140495586</v>
      </c>
      <c r="BW434" s="342">
        <v>148.32341105371688</v>
      </c>
      <c r="BX434" s="342">
        <v>150.84894070247793</v>
      </c>
      <c r="BY434" s="342">
        <v>155.9</v>
      </c>
      <c r="BZ434" s="342">
        <v>160.91027310640948</v>
      </c>
      <c r="CA434" s="342">
        <v>163.41540965961423</v>
      </c>
      <c r="CB434" s="342">
        <v>165.92054621281892</v>
      </c>
      <c r="CC434" s="342">
        <v>170.93081931922839</v>
      </c>
      <c r="CE434" s="385">
        <v>123.25</v>
      </c>
      <c r="CF434" s="342">
        <v>18.095771657240856</v>
      </c>
      <c r="CG434" s="342">
        <v>19.797181104827239</v>
      </c>
      <c r="CH434" s="342">
        <v>20.647885828620431</v>
      </c>
      <c r="CI434" s="342">
        <v>21.498590552413617</v>
      </c>
      <c r="CJ434" s="342">
        <v>23.2</v>
      </c>
      <c r="CK434" s="342">
        <v>26.536357588626416</v>
      </c>
      <c r="CL434" s="342">
        <v>28.204536382939626</v>
      </c>
      <c r="CM434" s="342">
        <v>29.872715177252836</v>
      </c>
      <c r="CN434" s="342">
        <v>33.209072765879256</v>
      </c>
      <c r="CO434" s="342">
        <v>17.183359194756939</v>
      </c>
      <c r="CP434" s="342">
        <v>19.163906129837958</v>
      </c>
      <c r="CQ434" s="342">
        <v>20.154179597378466</v>
      </c>
      <c r="CR434" s="342">
        <v>21.144453064918977</v>
      </c>
      <c r="CS434" s="342">
        <v>23.125</v>
      </c>
      <c r="CT434" s="342">
        <v>26.767079598739596</v>
      </c>
      <c r="CU434" s="342">
        <v>28.588119398109392</v>
      </c>
      <c r="CV434" s="342">
        <v>30.409159197479191</v>
      </c>
      <c r="CW434" s="342">
        <v>34.05123879621879</v>
      </c>
      <c r="CY434" s="101">
        <f t="shared" si="307"/>
        <v>0</v>
      </c>
      <c r="CZ434" s="101"/>
      <c r="DA434" s="101"/>
      <c r="DB434" s="311"/>
      <c r="DC434" s="311"/>
      <c r="DD434" s="311"/>
      <c r="DE434" s="311"/>
      <c r="DF434" s="311"/>
      <c r="DP434" s="311"/>
      <c r="DQ434" s="311"/>
      <c r="DR434" s="311"/>
      <c r="DS434" s="311"/>
      <c r="DT434" s="311"/>
      <c r="DU434" s="311"/>
      <c r="DV434" s="311"/>
      <c r="DW434" s="311"/>
      <c r="DX434" s="101"/>
      <c r="DY434" s="101"/>
      <c r="DZ434" s="101"/>
      <c r="EA434" s="101"/>
      <c r="EB434" s="101"/>
      <c r="EC434" s="101"/>
      <c r="ED434" s="101"/>
      <c r="EE434" s="311"/>
      <c r="EF434" s="101"/>
      <c r="EG434" s="101"/>
      <c r="EH434" s="101"/>
      <c r="EI434" s="101"/>
      <c r="EJ434" s="105"/>
      <c r="EK434" s="105"/>
      <c r="EL434" s="69"/>
      <c r="EM434" s="68"/>
      <c r="EN434" s="68"/>
      <c r="EO434" s="68"/>
      <c r="EP434" s="68"/>
      <c r="EQ434" s="68"/>
      <c r="ER434" s="68"/>
      <c r="ES434" s="15"/>
      <c r="ET434" s="15"/>
      <c r="EU434" s="105"/>
      <c r="EV434" s="105"/>
      <c r="EW434" s="105"/>
      <c r="EX434" s="105"/>
      <c r="EY434" s="105"/>
      <c r="EZ434" s="105"/>
      <c r="FA434" s="67"/>
      <c r="FB434" s="105"/>
      <c r="FC434" s="105"/>
      <c r="FD434" s="105"/>
      <c r="FE434" s="105"/>
      <c r="FF434" s="105"/>
      <c r="FG434" s="105"/>
      <c r="FH434" s="67"/>
      <c r="FI434" s="67"/>
      <c r="FJ434" s="67"/>
      <c r="FK434" s="67"/>
      <c r="FL434" s="67"/>
      <c r="FM434" s="67"/>
      <c r="FN434" s="67"/>
    </row>
    <row r="435" spans="2:170" ht="22.5" customHeight="1" x14ac:dyDescent="0.45">
      <c r="B435" s="133" t="str">
        <f>IF(Data!B434&lt;&gt;"",Data!B434,"")</f>
        <v/>
      </c>
      <c r="C435" s="158" t="str">
        <f>IF(Data!C434&lt;&gt;"",Data!C434,"")</f>
        <v/>
      </c>
      <c r="D435" s="106" t="str">
        <f>IF(Data!D434&lt;&gt;"",Data!D434,"")</f>
        <v/>
      </c>
      <c r="E435" s="140">
        <f>IF(AND(I435=1,Data!T434=0),0,IF(I435=999,999,Data!T434))</f>
        <v>999</v>
      </c>
      <c r="F435" s="140" t="str">
        <f t="shared" si="264"/>
        <v/>
      </c>
      <c r="G435" s="140" t="str">
        <f>IF(Data!K434&lt;&gt;"",Data!K434,"")</f>
        <v/>
      </c>
      <c r="H435" s="141" t="str">
        <f>IF(Data!L434&lt;&gt;"",Data!L434,"")</f>
        <v/>
      </c>
      <c r="I435" s="63">
        <f>IF(Data!M434&lt;&gt;"",Data!M434,"")</f>
        <v>999</v>
      </c>
      <c r="J435" s="63">
        <f t="shared" si="265"/>
        <v>0</v>
      </c>
      <c r="L435" s="64" t="str">
        <f t="shared" si="266"/>
        <v/>
      </c>
      <c r="M435" s="74"/>
      <c r="N435" s="63">
        <f t="shared" si="267"/>
        <v>0</v>
      </c>
      <c r="P435" s="64" t="str">
        <f t="shared" si="268"/>
        <v/>
      </c>
      <c r="R435" s="63">
        <f t="shared" si="269"/>
        <v>0</v>
      </c>
      <c r="S435" s="64" t="str">
        <f t="shared" si="270"/>
        <v/>
      </c>
      <c r="W435" s="310">
        <f t="shared" si="271"/>
        <v>999</v>
      </c>
      <c r="Y435" s="65">
        <f t="shared" si="272"/>
        <v>0</v>
      </c>
      <c r="Z435" s="65">
        <f t="shared" si="273"/>
        <v>0</v>
      </c>
      <c r="AA435" s="65">
        <f t="shared" si="274"/>
        <v>0</v>
      </c>
      <c r="AB435" s="65">
        <f t="shared" si="275"/>
        <v>0</v>
      </c>
      <c r="AC435" s="65">
        <f t="shared" si="276"/>
        <v>0</v>
      </c>
      <c r="AD435" s="65">
        <f t="shared" si="277"/>
        <v>0</v>
      </c>
      <c r="AE435" s="65">
        <f t="shared" si="278"/>
        <v>0</v>
      </c>
      <c r="AF435" s="65">
        <f t="shared" si="279"/>
        <v>0</v>
      </c>
      <c r="AG435" s="65">
        <f t="shared" si="280"/>
        <v>0</v>
      </c>
      <c r="AH435" s="65">
        <f t="shared" si="281"/>
        <v>0</v>
      </c>
      <c r="AI435" s="65">
        <f t="shared" si="282"/>
        <v>0</v>
      </c>
      <c r="AJ435" s="65">
        <f t="shared" si="283"/>
        <v>0</v>
      </c>
      <c r="AK435" s="65">
        <f t="shared" si="284"/>
        <v>0</v>
      </c>
      <c r="AL435" s="65">
        <f t="shared" si="285"/>
        <v>0</v>
      </c>
      <c r="AM435" s="65">
        <f t="shared" si="286"/>
        <v>0</v>
      </c>
      <c r="AN435" s="65">
        <f t="shared" si="287"/>
        <v>0</v>
      </c>
      <c r="AO435" s="65">
        <f t="shared" si="288"/>
        <v>0</v>
      </c>
      <c r="AP435" s="65">
        <f t="shared" si="289"/>
        <v>0</v>
      </c>
      <c r="AQ435" s="65">
        <f t="shared" si="290"/>
        <v>0</v>
      </c>
      <c r="AR435" s="65">
        <f t="shared" si="291"/>
        <v>0</v>
      </c>
      <c r="AS435" s="65">
        <f t="shared" si="292"/>
        <v>0</v>
      </c>
      <c r="AT435" s="65">
        <f t="shared" si="293"/>
        <v>0</v>
      </c>
      <c r="AU435" s="65">
        <f t="shared" si="294"/>
        <v>0</v>
      </c>
      <c r="AV435" s="65">
        <f t="shared" si="295"/>
        <v>0</v>
      </c>
      <c r="AW435" s="65">
        <f t="shared" si="296"/>
        <v>0</v>
      </c>
      <c r="AX435" s="65">
        <f t="shared" si="297"/>
        <v>0</v>
      </c>
      <c r="AY435" s="65">
        <f t="shared" si="298"/>
        <v>0</v>
      </c>
      <c r="AZ435" s="65">
        <f t="shared" si="299"/>
        <v>0</v>
      </c>
      <c r="BA435" s="65">
        <f t="shared" si="300"/>
        <v>0</v>
      </c>
      <c r="BB435" s="65">
        <f t="shared" si="301"/>
        <v>0</v>
      </c>
      <c r="BC435" s="65">
        <f t="shared" si="302"/>
        <v>0</v>
      </c>
      <c r="BD435" s="65">
        <f t="shared" si="303"/>
        <v>0</v>
      </c>
      <c r="BE435" s="65">
        <f t="shared" si="304"/>
        <v>0</v>
      </c>
      <c r="BF435" s="65">
        <f t="shared" si="305"/>
        <v>0</v>
      </c>
      <c r="BG435" s="65">
        <f t="shared" si="306"/>
        <v>0</v>
      </c>
      <c r="BI435" s="371">
        <v>2180</v>
      </c>
      <c r="BJ435" s="342">
        <v>30.370765021744017</v>
      </c>
      <c r="BK435" s="342">
        <v>35.847176681162679</v>
      </c>
      <c r="BL435" s="342">
        <v>38.585382510872009</v>
      </c>
      <c r="BM435" s="342">
        <v>41.323588340581338</v>
      </c>
      <c r="BN435" s="342">
        <v>46.8</v>
      </c>
      <c r="BO435" s="342">
        <v>53.233454473685995</v>
      </c>
      <c r="BP435" s="342">
        <v>56.450181710528994</v>
      </c>
      <c r="BQ435" s="342">
        <v>59.666908947372001</v>
      </c>
      <c r="BR435" s="342">
        <v>66.100363421058006</v>
      </c>
      <c r="BS435" s="65"/>
      <c r="BT435" s="371">
        <v>2180</v>
      </c>
      <c r="BU435" s="342">
        <v>140.84682210743381</v>
      </c>
      <c r="BV435" s="342">
        <v>145.89788140495585</v>
      </c>
      <c r="BW435" s="342">
        <v>148.4234110537169</v>
      </c>
      <c r="BX435" s="342">
        <v>150.94894070247793</v>
      </c>
      <c r="BY435" s="342">
        <v>156</v>
      </c>
      <c r="BZ435" s="342">
        <v>160.99946489089044</v>
      </c>
      <c r="CA435" s="342">
        <v>163.49919733633567</v>
      </c>
      <c r="CB435" s="342">
        <v>165.99892978178087</v>
      </c>
      <c r="CC435" s="342">
        <v>170.99839467267131</v>
      </c>
      <c r="CE435" s="385">
        <v>123.5</v>
      </c>
      <c r="CF435" s="342">
        <v>18.195771657240858</v>
      </c>
      <c r="CG435" s="342">
        <v>19.89718110482724</v>
      </c>
      <c r="CH435" s="342">
        <v>20.747885828620433</v>
      </c>
      <c r="CI435" s="342">
        <v>21.598590552413619</v>
      </c>
      <c r="CJ435" s="342">
        <v>23.3</v>
      </c>
      <c r="CK435" s="342">
        <v>26.676234372554223</v>
      </c>
      <c r="CL435" s="342">
        <v>28.364351558831334</v>
      </c>
      <c r="CM435" s="342">
        <v>30.052468745108449</v>
      </c>
      <c r="CN435" s="342">
        <v>33.428703117662671</v>
      </c>
      <c r="CO435" s="342">
        <v>17.268482410829129</v>
      </c>
      <c r="CP435" s="342">
        <v>19.26232160721942</v>
      </c>
      <c r="CQ435" s="342">
        <v>20.259241205414565</v>
      </c>
      <c r="CR435" s="342">
        <v>21.25616080360971</v>
      </c>
      <c r="CS435" s="342">
        <v>23.25</v>
      </c>
      <c r="CT435" s="342">
        <v>26.918664121358134</v>
      </c>
      <c r="CU435" s="342">
        <v>28.752996182037201</v>
      </c>
      <c r="CV435" s="342">
        <v>30.587328242716268</v>
      </c>
      <c r="CW435" s="342">
        <v>34.255992364074402</v>
      </c>
      <c r="CY435" s="101">
        <f t="shared" si="307"/>
        <v>0</v>
      </c>
      <c r="CZ435" s="101"/>
      <c r="DA435" s="101"/>
      <c r="DB435" s="311"/>
      <c r="DC435" s="311"/>
      <c r="DD435" s="311"/>
      <c r="DE435" s="311"/>
      <c r="DF435" s="311"/>
      <c r="DP435" s="311"/>
      <c r="DQ435" s="311"/>
      <c r="DR435" s="311"/>
      <c r="DS435" s="311"/>
      <c r="DT435" s="311"/>
      <c r="DU435" s="311"/>
      <c r="DV435" s="311"/>
      <c r="DW435" s="311"/>
      <c r="DX435" s="101"/>
      <c r="DY435" s="101"/>
      <c r="DZ435" s="101"/>
      <c r="EA435" s="101"/>
      <c r="EB435" s="101"/>
      <c r="EC435" s="101"/>
      <c r="ED435" s="101"/>
      <c r="EE435" s="311"/>
      <c r="EF435" s="101"/>
      <c r="EG435" s="101"/>
      <c r="EH435" s="101"/>
      <c r="EI435" s="101"/>
      <c r="EJ435" s="105"/>
      <c r="EK435" s="105"/>
      <c r="EL435" s="69"/>
      <c r="EM435" s="68"/>
      <c r="EN435" s="68"/>
      <c r="EO435" s="68"/>
      <c r="EP435" s="68"/>
      <c r="EQ435" s="68"/>
      <c r="ER435" s="68"/>
      <c r="ES435" s="15"/>
      <c r="ET435" s="15"/>
      <c r="EU435" s="105"/>
      <c r="EV435" s="105"/>
      <c r="EW435" s="105"/>
      <c r="EX435" s="105"/>
      <c r="EY435" s="105"/>
      <c r="EZ435" s="105"/>
      <c r="FA435" s="67"/>
      <c r="FB435" s="105"/>
      <c r="FC435" s="105"/>
      <c r="FD435" s="105"/>
      <c r="FE435" s="105"/>
      <c r="FF435" s="105"/>
      <c r="FG435" s="105"/>
      <c r="FH435" s="67"/>
      <c r="FI435" s="67"/>
      <c r="FJ435" s="67"/>
      <c r="FK435" s="67"/>
      <c r="FL435" s="67"/>
      <c r="FM435" s="67"/>
      <c r="FN435" s="67"/>
    </row>
    <row r="436" spans="2:170" ht="22.5" customHeight="1" x14ac:dyDescent="0.45">
      <c r="B436" s="133" t="str">
        <f>IF(Data!B435&lt;&gt;"",Data!B435,"")</f>
        <v/>
      </c>
      <c r="C436" s="158" t="str">
        <f>IF(Data!C435&lt;&gt;"",Data!C435,"")</f>
        <v/>
      </c>
      <c r="D436" s="106" t="str">
        <f>IF(Data!D435&lt;&gt;"",Data!D435,"")</f>
        <v/>
      </c>
      <c r="E436" s="140">
        <f>IF(AND(I436=1,Data!T435=0),0,IF(I436=999,999,Data!T435))</f>
        <v>999</v>
      </c>
      <c r="F436" s="140" t="str">
        <f t="shared" si="264"/>
        <v/>
      </c>
      <c r="G436" s="140" t="str">
        <f>IF(Data!K435&lt;&gt;"",Data!K435,"")</f>
        <v/>
      </c>
      <c r="H436" s="141" t="str">
        <f>IF(Data!L435&lt;&gt;"",Data!L435,"")</f>
        <v/>
      </c>
      <c r="I436" s="63">
        <f>IF(Data!M435&lt;&gt;"",Data!M435,"")</f>
        <v>999</v>
      </c>
      <c r="J436" s="63">
        <f t="shared" si="265"/>
        <v>0</v>
      </c>
      <c r="L436" s="64" t="str">
        <f t="shared" si="266"/>
        <v/>
      </c>
      <c r="M436" s="74"/>
      <c r="N436" s="63">
        <f t="shared" si="267"/>
        <v>0</v>
      </c>
      <c r="P436" s="64" t="str">
        <f t="shared" si="268"/>
        <v/>
      </c>
      <c r="R436" s="63">
        <f t="shared" si="269"/>
        <v>0</v>
      </c>
      <c r="S436" s="64" t="str">
        <f t="shared" si="270"/>
        <v/>
      </c>
      <c r="W436" s="310">
        <f t="shared" si="271"/>
        <v>999</v>
      </c>
      <c r="Y436" s="65">
        <f t="shared" si="272"/>
        <v>0</v>
      </c>
      <c r="Z436" s="65">
        <f t="shared" si="273"/>
        <v>0</v>
      </c>
      <c r="AA436" s="65">
        <f t="shared" si="274"/>
        <v>0</v>
      </c>
      <c r="AB436" s="65">
        <f t="shared" si="275"/>
        <v>0</v>
      </c>
      <c r="AC436" s="65">
        <f t="shared" si="276"/>
        <v>0</v>
      </c>
      <c r="AD436" s="65">
        <f t="shared" si="277"/>
        <v>0</v>
      </c>
      <c r="AE436" s="65">
        <f t="shared" si="278"/>
        <v>0</v>
      </c>
      <c r="AF436" s="65">
        <f t="shared" si="279"/>
        <v>0</v>
      </c>
      <c r="AG436" s="65">
        <f t="shared" si="280"/>
        <v>0</v>
      </c>
      <c r="AH436" s="65">
        <f t="shared" si="281"/>
        <v>0</v>
      </c>
      <c r="AI436" s="65">
        <f t="shared" si="282"/>
        <v>0</v>
      </c>
      <c r="AJ436" s="65">
        <f t="shared" si="283"/>
        <v>0</v>
      </c>
      <c r="AK436" s="65">
        <f t="shared" si="284"/>
        <v>0</v>
      </c>
      <c r="AL436" s="65">
        <f t="shared" si="285"/>
        <v>0</v>
      </c>
      <c r="AM436" s="65">
        <f t="shared" si="286"/>
        <v>0</v>
      </c>
      <c r="AN436" s="65">
        <f t="shared" si="287"/>
        <v>0</v>
      </c>
      <c r="AO436" s="65">
        <f t="shared" si="288"/>
        <v>0</v>
      </c>
      <c r="AP436" s="65">
        <f t="shared" si="289"/>
        <v>0</v>
      </c>
      <c r="AQ436" s="65">
        <f t="shared" si="290"/>
        <v>0</v>
      </c>
      <c r="AR436" s="65">
        <f t="shared" si="291"/>
        <v>0</v>
      </c>
      <c r="AS436" s="65">
        <f t="shared" si="292"/>
        <v>0</v>
      </c>
      <c r="AT436" s="65">
        <f t="shared" si="293"/>
        <v>0</v>
      </c>
      <c r="AU436" s="65">
        <f t="shared" si="294"/>
        <v>0</v>
      </c>
      <c r="AV436" s="65">
        <f t="shared" si="295"/>
        <v>0</v>
      </c>
      <c r="AW436" s="65">
        <f t="shared" si="296"/>
        <v>0</v>
      </c>
      <c r="AX436" s="65">
        <f t="shared" si="297"/>
        <v>0</v>
      </c>
      <c r="AY436" s="65">
        <f t="shared" si="298"/>
        <v>0</v>
      </c>
      <c r="AZ436" s="65">
        <f t="shared" si="299"/>
        <v>0</v>
      </c>
      <c r="BA436" s="65">
        <f t="shared" si="300"/>
        <v>0</v>
      </c>
      <c r="BB436" s="65">
        <f t="shared" si="301"/>
        <v>0</v>
      </c>
      <c r="BC436" s="65">
        <f t="shared" si="302"/>
        <v>0</v>
      </c>
      <c r="BD436" s="65">
        <f t="shared" si="303"/>
        <v>0</v>
      </c>
      <c r="BE436" s="65">
        <f t="shared" si="304"/>
        <v>0</v>
      </c>
      <c r="BF436" s="65">
        <f t="shared" si="305"/>
        <v>0</v>
      </c>
      <c r="BG436" s="65">
        <f t="shared" si="306"/>
        <v>0</v>
      </c>
      <c r="BI436" s="371">
        <v>2181</v>
      </c>
      <c r="BJ436" s="342">
        <v>30.630272157455241</v>
      </c>
      <c r="BK436" s="342">
        <v>36.053514771636827</v>
      </c>
      <c r="BL436" s="342">
        <v>38.765136078727622</v>
      </c>
      <c r="BM436" s="342">
        <v>41.476757385818416</v>
      </c>
      <c r="BN436" s="342">
        <v>46.9</v>
      </c>
      <c r="BO436" s="342">
        <v>53.333454473686004</v>
      </c>
      <c r="BP436" s="342">
        <v>56.550181710529003</v>
      </c>
      <c r="BQ436" s="342">
        <v>59.766908947372002</v>
      </c>
      <c r="BR436" s="342">
        <v>66.200363421058</v>
      </c>
      <c r="BS436" s="65"/>
      <c r="BT436" s="371">
        <v>2181</v>
      </c>
      <c r="BU436" s="342">
        <v>140.78731497172259</v>
      </c>
      <c r="BV436" s="342">
        <v>145.89154331448171</v>
      </c>
      <c r="BW436" s="342">
        <v>148.44365748586128</v>
      </c>
      <c r="BX436" s="342">
        <v>150.99577165724085</v>
      </c>
      <c r="BY436" s="342">
        <v>156.1</v>
      </c>
      <c r="BZ436" s="342">
        <v>161.08826432677463</v>
      </c>
      <c r="CA436" s="342">
        <v>163.58239649016195</v>
      </c>
      <c r="CB436" s="342">
        <v>166.07652865354927</v>
      </c>
      <c r="CC436" s="342">
        <v>171.06479298032392</v>
      </c>
      <c r="CE436" s="385">
        <v>123.75</v>
      </c>
      <c r="CF436" s="342">
        <v>18.295771657240859</v>
      </c>
      <c r="CG436" s="342">
        <v>19.997181104827241</v>
      </c>
      <c r="CH436" s="342">
        <v>20.847885828620434</v>
      </c>
      <c r="CI436" s="342">
        <v>21.69859055241362</v>
      </c>
      <c r="CJ436" s="342">
        <v>23.4</v>
      </c>
      <c r="CK436" s="342">
        <v>26.81611115648203</v>
      </c>
      <c r="CL436" s="342">
        <v>28.524166734723043</v>
      </c>
      <c r="CM436" s="342">
        <v>30.232222312964062</v>
      </c>
      <c r="CN436" s="342">
        <v>33.648333469446086</v>
      </c>
      <c r="CO436" s="342">
        <v>17.353605626901324</v>
      </c>
      <c r="CP436" s="342">
        <v>19.360737084600885</v>
      </c>
      <c r="CQ436" s="342">
        <v>20.364302813450664</v>
      </c>
      <c r="CR436" s="342">
        <v>21.367868542300442</v>
      </c>
      <c r="CS436" s="342">
        <v>23.375</v>
      </c>
      <c r="CT436" s="342">
        <v>27.070248643976669</v>
      </c>
      <c r="CU436" s="342">
        <v>28.917872965965007</v>
      </c>
      <c r="CV436" s="342">
        <v>30.765497287953341</v>
      </c>
      <c r="CW436" s="342">
        <v>34.460745931930013</v>
      </c>
      <c r="CY436" s="101">
        <f t="shared" si="307"/>
        <v>0</v>
      </c>
      <c r="CZ436" s="101"/>
      <c r="DA436" s="101"/>
      <c r="DB436" s="311"/>
      <c r="DC436" s="311"/>
      <c r="DD436" s="311"/>
      <c r="DE436" s="311"/>
      <c r="DF436" s="311"/>
      <c r="DP436" s="311"/>
      <c r="DQ436" s="311"/>
      <c r="DR436" s="311"/>
      <c r="DS436" s="311"/>
      <c r="DT436" s="311"/>
      <c r="DU436" s="311"/>
      <c r="DV436" s="311"/>
      <c r="DW436" s="311"/>
      <c r="DX436" s="101"/>
      <c r="DY436" s="101"/>
      <c r="DZ436" s="101"/>
      <c r="EA436" s="101"/>
      <c r="EB436" s="101"/>
      <c r="EC436" s="101"/>
      <c r="ED436" s="101"/>
      <c r="EE436" s="311"/>
      <c r="EF436" s="101"/>
      <c r="EG436" s="101"/>
      <c r="EH436" s="101"/>
      <c r="EI436" s="101"/>
      <c r="EJ436" s="105"/>
      <c r="EK436" s="105"/>
      <c r="EL436" s="69"/>
      <c r="EM436" s="68"/>
      <c r="EN436" s="68"/>
      <c r="EO436" s="68"/>
      <c r="EP436" s="68"/>
      <c r="EQ436" s="68"/>
      <c r="ER436" s="68"/>
      <c r="ES436" s="15"/>
      <c r="ET436" s="15"/>
      <c r="EU436" s="105"/>
      <c r="EV436" s="105"/>
      <c r="EW436" s="105"/>
      <c r="EX436" s="105"/>
      <c r="EY436" s="105"/>
      <c r="EZ436" s="105"/>
      <c r="FA436" s="67"/>
      <c r="FB436" s="105"/>
      <c r="FC436" s="105"/>
      <c r="FD436" s="105"/>
      <c r="FE436" s="105"/>
      <c r="FF436" s="105"/>
      <c r="FG436" s="105"/>
      <c r="FH436" s="67"/>
      <c r="FI436" s="67"/>
      <c r="FJ436" s="67"/>
      <c r="FK436" s="67"/>
      <c r="FL436" s="67"/>
      <c r="FM436" s="67"/>
      <c r="FN436" s="67"/>
    </row>
    <row r="437" spans="2:170" ht="22.5" customHeight="1" x14ac:dyDescent="0.45">
      <c r="B437" s="133" t="str">
        <f>IF(Data!B436&lt;&gt;"",Data!B436,"")</f>
        <v/>
      </c>
      <c r="C437" s="158" t="str">
        <f>IF(Data!C436&lt;&gt;"",Data!C436,"")</f>
        <v/>
      </c>
      <c r="D437" s="106" t="str">
        <f>IF(Data!D436&lt;&gt;"",Data!D436,"")</f>
        <v/>
      </c>
      <c r="E437" s="140">
        <f>IF(AND(I437=1,Data!T436=0),0,IF(I437=999,999,Data!T436))</f>
        <v>999</v>
      </c>
      <c r="F437" s="140" t="str">
        <f t="shared" si="264"/>
        <v/>
      </c>
      <c r="G437" s="140" t="str">
        <f>IF(Data!K436&lt;&gt;"",Data!K436,"")</f>
        <v/>
      </c>
      <c r="H437" s="141" t="str">
        <f>IF(Data!L436&lt;&gt;"",Data!L436,"")</f>
        <v/>
      </c>
      <c r="I437" s="63">
        <f>IF(Data!M436&lt;&gt;"",Data!M436,"")</f>
        <v>999</v>
      </c>
      <c r="J437" s="63">
        <f t="shared" si="265"/>
        <v>0</v>
      </c>
      <c r="L437" s="64" t="str">
        <f t="shared" si="266"/>
        <v/>
      </c>
      <c r="M437" s="74"/>
      <c r="N437" s="63">
        <f t="shared" si="267"/>
        <v>0</v>
      </c>
      <c r="P437" s="64" t="str">
        <f t="shared" si="268"/>
        <v/>
      </c>
      <c r="R437" s="63">
        <f t="shared" si="269"/>
        <v>0</v>
      </c>
      <c r="S437" s="64" t="str">
        <f t="shared" si="270"/>
        <v/>
      </c>
      <c r="W437" s="310">
        <f t="shared" si="271"/>
        <v>999</v>
      </c>
      <c r="Y437" s="65">
        <f t="shared" si="272"/>
        <v>0</v>
      </c>
      <c r="Z437" s="65">
        <f t="shared" si="273"/>
        <v>0</v>
      </c>
      <c r="AA437" s="65">
        <f t="shared" si="274"/>
        <v>0</v>
      </c>
      <c r="AB437" s="65">
        <f t="shared" si="275"/>
        <v>0</v>
      </c>
      <c r="AC437" s="65">
        <f t="shared" si="276"/>
        <v>0</v>
      </c>
      <c r="AD437" s="65">
        <f t="shared" si="277"/>
        <v>0</v>
      </c>
      <c r="AE437" s="65">
        <f t="shared" si="278"/>
        <v>0</v>
      </c>
      <c r="AF437" s="65">
        <f t="shared" si="279"/>
        <v>0</v>
      </c>
      <c r="AG437" s="65">
        <f t="shared" si="280"/>
        <v>0</v>
      </c>
      <c r="AH437" s="65">
        <f t="shared" si="281"/>
        <v>0</v>
      </c>
      <c r="AI437" s="65">
        <f t="shared" si="282"/>
        <v>0</v>
      </c>
      <c r="AJ437" s="65">
        <f t="shared" si="283"/>
        <v>0</v>
      </c>
      <c r="AK437" s="65">
        <f t="shared" si="284"/>
        <v>0</v>
      </c>
      <c r="AL437" s="65">
        <f t="shared" si="285"/>
        <v>0</v>
      </c>
      <c r="AM437" s="65">
        <f t="shared" si="286"/>
        <v>0</v>
      </c>
      <c r="AN437" s="65">
        <f t="shared" si="287"/>
        <v>0</v>
      </c>
      <c r="AO437" s="65">
        <f t="shared" si="288"/>
        <v>0</v>
      </c>
      <c r="AP437" s="65">
        <f t="shared" si="289"/>
        <v>0</v>
      </c>
      <c r="AQ437" s="65">
        <f t="shared" si="290"/>
        <v>0</v>
      </c>
      <c r="AR437" s="65">
        <f t="shared" si="291"/>
        <v>0</v>
      </c>
      <c r="AS437" s="65">
        <f t="shared" si="292"/>
        <v>0</v>
      </c>
      <c r="AT437" s="65">
        <f t="shared" si="293"/>
        <v>0</v>
      </c>
      <c r="AU437" s="65">
        <f t="shared" si="294"/>
        <v>0</v>
      </c>
      <c r="AV437" s="65">
        <f t="shared" si="295"/>
        <v>0</v>
      </c>
      <c r="AW437" s="65">
        <f t="shared" si="296"/>
        <v>0</v>
      </c>
      <c r="AX437" s="65">
        <f t="shared" si="297"/>
        <v>0</v>
      </c>
      <c r="AY437" s="65">
        <f t="shared" si="298"/>
        <v>0</v>
      </c>
      <c r="AZ437" s="65">
        <f t="shared" si="299"/>
        <v>0</v>
      </c>
      <c r="BA437" s="65">
        <f t="shared" si="300"/>
        <v>0</v>
      </c>
      <c r="BB437" s="65">
        <f t="shared" si="301"/>
        <v>0</v>
      </c>
      <c r="BC437" s="65">
        <f t="shared" si="302"/>
        <v>0</v>
      </c>
      <c r="BD437" s="65">
        <f t="shared" si="303"/>
        <v>0</v>
      </c>
      <c r="BE437" s="65">
        <f t="shared" si="304"/>
        <v>0</v>
      </c>
      <c r="BF437" s="65">
        <f t="shared" si="305"/>
        <v>0</v>
      </c>
      <c r="BG437" s="65">
        <f t="shared" si="306"/>
        <v>0</v>
      </c>
      <c r="BI437" s="371">
        <v>2182</v>
      </c>
      <c r="BJ437" s="342">
        <v>30.889779293166459</v>
      </c>
      <c r="BK437" s="342">
        <v>36.259852862110975</v>
      </c>
      <c r="BL437" s="342">
        <v>38.944889646583235</v>
      </c>
      <c r="BM437" s="342">
        <v>41.629926431055488</v>
      </c>
      <c r="BN437" s="342">
        <v>47</v>
      </c>
      <c r="BO437" s="342">
        <v>53.433454473685998</v>
      </c>
      <c r="BP437" s="342">
        <v>56.650181710528997</v>
      </c>
      <c r="BQ437" s="342">
        <v>59.866908947372004</v>
      </c>
      <c r="BR437" s="342">
        <v>66.300363421058009</v>
      </c>
      <c r="BS437" s="65"/>
      <c r="BT437" s="371">
        <v>2182</v>
      </c>
      <c r="BU437" s="342">
        <v>140.88731497172256</v>
      </c>
      <c r="BV437" s="342">
        <v>145.9915433144817</v>
      </c>
      <c r="BW437" s="342">
        <v>148.54365748586127</v>
      </c>
      <c r="BX437" s="342">
        <v>151.09577165724085</v>
      </c>
      <c r="BY437" s="342">
        <v>156.19999999999999</v>
      </c>
      <c r="BZ437" s="342">
        <v>161.17746490303699</v>
      </c>
      <c r="CA437" s="342">
        <v>163.66619735455549</v>
      </c>
      <c r="CB437" s="342">
        <v>166.15492980607399</v>
      </c>
      <c r="CC437" s="342">
        <v>171.132394709111</v>
      </c>
      <c r="CE437" s="385">
        <v>124</v>
      </c>
      <c r="CF437" s="342">
        <v>18.395771657240861</v>
      </c>
      <c r="CG437" s="342">
        <v>20.097181104827239</v>
      </c>
      <c r="CH437" s="342">
        <v>20.947885828620432</v>
      </c>
      <c r="CI437" s="342">
        <v>21.798590552413621</v>
      </c>
      <c r="CJ437" s="342">
        <v>23.5</v>
      </c>
      <c r="CK437" s="342">
        <v>26.955987940409834</v>
      </c>
      <c r="CL437" s="342">
        <v>28.683981910614751</v>
      </c>
      <c r="CM437" s="342">
        <v>30.411975880819671</v>
      </c>
      <c r="CN437" s="342">
        <v>33.867963821229509</v>
      </c>
      <c r="CO437" s="342">
        <v>17.438728842973518</v>
      </c>
      <c r="CP437" s="342">
        <v>19.459152561982346</v>
      </c>
      <c r="CQ437" s="342">
        <v>20.469364421486759</v>
      </c>
      <c r="CR437" s="342">
        <v>21.479576280991171</v>
      </c>
      <c r="CS437" s="342">
        <v>23.5</v>
      </c>
      <c r="CT437" s="342">
        <v>27.221833166595207</v>
      </c>
      <c r="CU437" s="342">
        <v>29.082749749892812</v>
      </c>
      <c r="CV437" s="342">
        <v>30.943666333190414</v>
      </c>
      <c r="CW437" s="342">
        <v>34.665499499785625</v>
      </c>
      <c r="CY437" s="101">
        <f t="shared" si="307"/>
        <v>0</v>
      </c>
      <c r="CZ437" s="101"/>
      <c r="DA437" s="101"/>
      <c r="DB437" s="311"/>
      <c r="DC437" s="311"/>
      <c r="DD437" s="311"/>
      <c r="DE437" s="311"/>
      <c r="DF437" s="311"/>
      <c r="DP437" s="311"/>
      <c r="DQ437" s="311"/>
      <c r="DR437" s="311"/>
      <c r="DS437" s="311"/>
      <c r="DT437" s="311"/>
      <c r="DU437" s="311"/>
      <c r="DV437" s="311"/>
      <c r="DW437" s="311"/>
      <c r="DX437" s="101"/>
      <c r="DY437" s="101"/>
      <c r="DZ437" s="101"/>
      <c r="EA437" s="101"/>
      <c r="EB437" s="101"/>
      <c r="EC437" s="101"/>
      <c r="ED437" s="101"/>
      <c r="EE437" s="311"/>
      <c r="EF437" s="101"/>
      <c r="EG437" s="101"/>
      <c r="EH437" s="101"/>
      <c r="EI437" s="101"/>
      <c r="EJ437" s="105"/>
      <c r="EK437" s="105"/>
      <c r="EL437" s="69"/>
      <c r="EM437" s="68"/>
      <c r="EN437" s="68"/>
      <c r="EO437" s="68"/>
      <c r="EP437" s="68"/>
      <c r="EQ437" s="68"/>
      <c r="ER437" s="68"/>
      <c r="ES437" s="15"/>
      <c r="ET437" s="15"/>
      <c r="EU437" s="105"/>
      <c r="EV437" s="105"/>
      <c r="EW437" s="105"/>
      <c r="EX437" s="105"/>
      <c r="EY437" s="105"/>
      <c r="EZ437" s="105"/>
      <c r="FA437" s="67"/>
      <c r="FB437" s="105"/>
      <c r="FC437" s="105"/>
      <c r="FD437" s="105"/>
      <c r="FE437" s="105"/>
      <c r="FF437" s="105"/>
      <c r="FG437" s="105"/>
      <c r="FH437" s="67"/>
      <c r="FI437" s="67"/>
      <c r="FJ437" s="67"/>
      <c r="FK437" s="67"/>
      <c r="FL437" s="67"/>
      <c r="FM437" s="67"/>
      <c r="FN437" s="67"/>
    </row>
    <row r="438" spans="2:170" ht="22.5" customHeight="1" x14ac:dyDescent="0.45">
      <c r="B438" s="133" t="str">
        <f>IF(Data!B437&lt;&gt;"",Data!B437,"")</f>
        <v/>
      </c>
      <c r="C438" s="158" t="str">
        <f>IF(Data!C437&lt;&gt;"",Data!C437,"")</f>
        <v/>
      </c>
      <c r="D438" s="106" t="str">
        <f>IF(Data!D437&lt;&gt;"",Data!D437,"")</f>
        <v/>
      </c>
      <c r="E438" s="140">
        <f>IF(AND(I438=1,Data!T437=0),0,IF(I438=999,999,Data!T437))</f>
        <v>999</v>
      </c>
      <c r="F438" s="140" t="str">
        <f t="shared" si="264"/>
        <v/>
      </c>
      <c r="G438" s="140" t="str">
        <f>IF(Data!K437&lt;&gt;"",Data!K437,"")</f>
        <v/>
      </c>
      <c r="H438" s="141" t="str">
        <f>IF(Data!L437&lt;&gt;"",Data!L437,"")</f>
        <v/>
      </c>
      <c r="I438" s="63">
        <f>IF(Data!M437&lt;&gt;"",Data!M437,"")</f>
        <v>999</v>
      </c>
      <c r="J438" s="63">
        <f t="shared" si="265"/>
        <v>0</v>
      </c>
      <c r="L438" s="64" t="str">
        <f t="shared" si="266"/>
        <v/>
      </c>
      <c r="M438" s="74"/>
      <c r="N438" s="63">
        <f t="shared" si="267"/>
        <v>0</v>
      </c>
      <c r="P438" s="64" t="str">
        <f t="shared" si="268"/>
        <v/>
      </c>
      <c r="R438" s="63">
        <f t="shared" si="269"/>
        <v>0</v>
      </c>
      <c r="S438" s="64" t="str">
        <f t="shared" si="270"/>
        <v/>
      </c>
      <c r="W438" s="310">
        <f t="shared" si="271"/>
        <v>999</v>
      </c>
      <c r="Y438" s="65">
        <f t="shared" si="272"/>
        <v>0</v>
      </c>
      <c r="Z438" s="65">
        <f t="shared" si="273"/>
        <v>0</v>
      </c>
      <c r="AA438" s="65">
        <f t="shared" si="274"/>
        <v>0</v>
      </c>
      <c r="AB438" s="65">
        <f t="shared" si="275"/>
        <v>0</v>
      </c>
      <c r="AC438" s="65">
        <f t="shared" si="276"/>
        <v>0</v>
      </c>
      <c r="AD438" s="65">
        <f t="shared" si="277"/>
        <v>0</v>
      </c>
      <c r="AE438" s="65">
        <f t="shared" si="278"/>
        <v>0</v>
      </c>
      <c r="AF438" s="65">
        <f t="shared" si="279"/>
        <v>0</v>
      </c>
      <c r="AG438" s="65">
        <f t="shared" si="280"/>
        <v>0</v>
      </c>
      <c r="AH438" s="65">
        <f t="shared" si="281"/>
        <v>0</v>
      </c>
      <c r="AI438" s="65">
        <f t="shared" si="282"/>
        <v>0</v>
      </c>
      <c r="AJ438" s="65">
        <f t="shared" si="283"/>
        <v>0</v>
      </c>
      <c r="AK438" s="65">
        <f t="shared" si="284"/>
        <v>0</v>
      </c>
      <c r="AL438" s="65">
        <f t="shared" si="285"/>
        <v>0</v>
      </c>
      <c r="AM438" s="65">
        <f t="shared" si="286"/>
        <v>0</v>
      </c>
      <c r="AN438" s="65">
        <f t="shared" si="287"/>
        <v>0</v>
      </c>
      <c r="AO438" s="65">
        <f t="shared" si="288"/>
        <v>0</v>
      </c>
      <c r="AP438" s="65">
        <f t="shared" si="289"/>
        <v>0</v>
      </c>
      <c r="AQ438" s="65">
        <f t="shared" si="290"/>
        <v>0</v>
      </c>
      <c r="AR438" s="65">
        <f t="shared" si="291"/>
        <v>0</v>
      </c>
      <c r="AS438" s="65">
        <f t="shared" si="292"/>
        <v>0</v>
      </c>
      <c r="AT438" s="65">
        <f t="shared" si="293"/>
        <v>0</v>
      </c>
      <c r="AU438" s="65">
        <f t="shared" si="294"/>
        <v>0</v>
      </c>
      <c r="AV438" s="65">
        <f t="shared" si="295"/>
        <v>0</v>
      </c>
      <c r="AW438" s="65">
        <f t="shared" si="296"/>
        <v>0</v>
      </c>
      <c r="AX438" s="65">
        <f t="shared" si="297"/>
        <v>0</v>
      </c>
      <c r="AY438" s="65">
        <f t="shared" si="298"/>
        <v>0</v>
      </c>
      <c r="AZ438" s="65">
        <f t="shared" si="299"/>
        <v>0</v>
      </c>
      <c r="BA438" s="65">
        <f t="shared" si="300"/>
        <v>0</v>
      </c>
      <c r="BB438" s="65">
        <f t="shared" si="301"/>
        <v>0</v>
      </c>
      <c r="BC438" s="65">
        <f t="shared" si="302"/>
        <v>0</v>
      </c>
      <c r="BD438" s="65">
        <f t="shared" si="303"/>
        <v>0</v>
      </c>
      <c r="BE438" s="65">
        <f t="shared" si="304"/>
        <v>0</v>
      </c>
      <c r="BF438" s="65">
        <f t="shared" si="305"/>
        <v>0</v>
      </c>
      <c r="BG438" s="65">
        <f t="shared" si="306"/>
        <v>0</v>
      </c>
      <c r="BI438" s="371">
        <v>2183</v>
      </c>
      <c r="BJ438" s="342">
        <v>30.98977929316646</v>
      </c>
      <c r="BK438" s="342">
        <v>36.359852862110976</v>
      </c>
      <c r="BL438" s="342">
        <v>39.044889646583229</v>
      </c>
      <c r="BM438" s="342">
        <v>41.729926431055489</v>
      </c>
      <c r="BN438" s="342">
        <v>47.1</v>
      </c>
      <c r="BO438" s="342">
        <v>53.533454473686007</v>
      </c>
      <c r="BP438" s="342">
        <v>56.750181710529006</v>
      </c>
      <c r="BQ438" s="342">
        <v>59.966908947372005</v>
      </c>
      <c r="BR438" s="342">
        <v>66.400363421058003</v>
      </c>
      <c r="BS438" s="65"/>
      <c r="BT438" s="371">
        <v>2183</v>
      </c>
      <c r="BU438" s="342">
        <v>141.0468221074338</v>
      </c>
      <c r="BV438" s="342">
        <v>146.09788140495584</v>
      </c>
      <c r="BW438" s="342">
        <v>148.62341105371689</v>
      </c>
      <c r="BX438" s="342">
        <v>151.14894070247792</v>
      </c>
      <c r="BY438" s="342">
        <v>156.19999999999999</v>
      </c>
      <c r="BZ438" s="342">
        <v>161.21860269757985</v>
      </c>
      <c r="CA438" s="342">
        <v>163.72790404636979</v>
      </c>
      <c r="CB438" s="342">
        <v>166.23720539515972</v>
      </c>
      <c r="CC438" s="342">
        <v>171.25580809273958</v>
      </c>
      <c r="CE438" s="385">
        <v>124.25</v>
      </c>
      <c r="CF438" s="342">
        <v>18.441018089385249</v>
      </c>
      <c r="CG438" s="342">
        <v>20.169012059590166</v>
      </c>
      <c r="CH438" s="342">
        <v>21.033009044692626</v>
      </c>
      <c r="CI438" s="342">
        <v>21.897006029795083</v>
      </c>
      <c r="CJ438" s="342">
        <v>23.625</v>
      </c>
      <c r="CK438" s="342">
        <v>27.094280201719101</v>
      </c>
      <c r="CL438" s="342">
        <v>28.828920302578652</v>
      </c>
      <c r="CM438" s="342">
        <v>30.56356040343821</v>
      </c>
      <c r="CN438" s="342">
        <v>34.032840605157318</v>
      </c>
      <c r="CO438" s="342">
        <v>17.498852059045714</v>
      </c>
      <c r="CP438" s="342">
        <v>19.532568039363809</v>
      </c>
      <c r="CQ438" s="342">
        <v>20.549426029522856</v>
      </c>
      <c r="CR438" s="342">
        <v>21.566284019681902</v>
      </c>
      <c r="CS438" s="342">
        <v>23.6</v>
      </c>
      <c r="CT438" s="342">
        <v>27.375002211832282</v>
      </c>
      <c r="CU438" s="342">
        <v>29.262503317748426</v>
      </c>
      <c r="CV438" s="342">
        <v>31.150004423664562</v>
      </c>
      <c r="CW438" s="342">
        <v>34.92500663549685</v>
      </c>
      <c r="CY438" s="101">
        <f t="shared" si="307"/>
        <v>0</v>
      </c>
      <c r="CZ438" s="101"/>
      <c r="DA438" s="101"/>
      <c r="DB438" s="311"/>
      <c r="DC438" s="311"/>
      <c r="DD438" s="311"/>
      <c r="DE438" s="311"/>
      <c r="DF438" s="311"/>
      <c r="DP438" s="311"/>
      <c r="DQ438" s="311"/>
      <c r="DR438" s="311"/>
      <c r="DS438" s="311"/>
      <c r="DT438" s="311"/>
      <c r="DU438" s="311"/>
      <c r="DV438" s="311"/>
      <c r="DW438" s="311"/>
      <c r="DX438" s="101"/>
      <c r="DY438" s="101"/>
      <c r="DZ438" s="101"/>
      <c r="EA438" s="101"/>
      <c r="EB438" s="101"/>
      <c r="EC438" s="101"/>
      <c r="ED438" s="101"/>
      <c r="EE438" s="311"/>
      <c r="EF438" s="101"/>
      <c r="EG438" s="101"/>
      <c r="EH438" s="101"/>
      <c r="EI438" s="101"/>
      <c r="EJ438" s="105"/>
      <c r="EK438" s="105"/>
      <c r="EL438" s="69"/>
      <c r="EM438" s="68"/>
      <c r="EN438" s="68"/>
      <c r="EO438" s="68"/>
      <c r="EP438" s="68"/>
      <c r="EQ438" s="68"/>
      <c r="ER438" s="68"/>
      <c r="ES438" s="15"/>
      <c r="ET438" s="15"/>
      <c r="EU438" s="105"/>
      <c r="EV438" s="105"/>
      <c r="EW438" s="105"/>
      <c r="EX438" s="105"/>
      <c r="EY438" s="105"/>
      <c r="EZ438" s="105"/>
      <c r="FA438" s="67"/>
      <c r="FB438" s="105"/>
      <c r="FC438" s="105"/>
      <c r="FD438" s="105"/>
      <c r="FE438" s="105"/>
      <c r="FF438" s="105"/>
      <c r="FG438" s="105"/>
      <c r="FH438" s="67"/>
      <c r="FI438" s="67"/>
      <c r="FJ438" s="67"/>
      <c r="FK438" s="67"/>
      <c r="FL438" s="67"/>
      <c r="FM438" s="67"/>
      <c r="FN438" s="67"/>
    </row>
    <row r="439" spans="2:170" ht="22.5" customHeight="1" x14ac:dyDescent="0.45">
      <c r="B439" s="133" t="str">
        <f>IF(Data!B438&lt;&gt;"",Data!B438,"")</f>
        <v/>
      </c>
      <c r="C439" s="158" t="str">
        <f>IF(Data!C438&lt;&gt;"",Data!C438,"")</f>
        <v/>
      </c>
      <c r="D439" s="106" t="str">
        <f>IF(Data!D438&lt;&gt;"",Data!D438,"")</f>
        <v/>
      </c>
      <c r="E439" s="140">
        <f>IF(AND(I439=1,Data!T438=0),0,IF(I439=999,999,Data!T438))</f>
        <v>999</v>
      </c>
      <c r="F439" s="140" t="str">
        <f t="shared" si="264"/>
        <v/>
      </c>
      <c r="G439" s="140" t="str">
        <f>IF(Data!K438&lt;&gt;"",Data!K438,"")</f>
        <v/>
      </c>
      <c r="H439" s="141" t="str">
        <f>IF(Data!L438&lt;&gt;"",Data!L438,"")</f>
        <v/>
      </c>
      <c r="I439" s="63">
        <f>IF(Data!M438&lt;&gt;"",Data!M438,"")</f>
        <v>999</v>
      </c>
      <c r="J439" s="63">
        <f t="shared" si="265"/>
        <v>0</v>
      </c>
      <c r="L439" s="64" t="str">
        <f t="shared" si="266"/>
        <v/>
      </c>
      <c r="M439" s="74"/>
      <c r="N439" s="63">
        <f t="shared" si="267"/>
        <v>0</v>
      </c>
      <c r="P439" s="64" t="str">
        <f t="shared" si="268"/>
        <v/>
      </c>
      <c r="R439" s="63">
        <f t="shared" si="269"/>
        <v>0</v>
      </c>
      <c r="S439" s="64" t="str">
        <f t="shared" si="270"/>
        <v/>
      </c>
      <c r="W439" s="310">
        <f t="shared" si="271"/>
        <v>999</v>
      </c>
      <c r="Y439" s="65">
        <f t="shared" si="272"/>
        <v>0</v>
      </c>
      <c r="Z439" s="65">
        <f t="shared" si="273"/>
        <v>0</v>
      </c>
      <c r="AA439" s="65">
        <f t="shared" si="274"/>
        <v>0</v>
      </c>
      <c r="AB439" s="65">
        <f t="shared" si="275"/>
        <v>0</v>
      </c>
      <c r="AC439" s="65">
        <f t="shared" si="276"/>
        <v>0</v>
      </c>
      <c r="AD439" s="65">
        <f t="shared" si="277"/>
        <v>0</v>
      </c>
      <c r="AE439" s="65">
        <f t="shared" si="278"/>
        <v>0</v>
      </c>
      <c r="AF439" s="65">
        <f t="shared" si="279"/>
        <v>0</v>
      </c>
      <c r="AG439" s="65">
        <f t="shared" si="280"/>
        <v>0</v>
      </c>
      <c r="AH439" s="65">
        <f t="shared" si="281"/>
        <v>0</v>
      </c>
      <c r="AI439" s="65">
        <f t="shared" si="282"/>
        <v>0</v>
      </c>
      <c r="AJ439" s="65">
        <f t="shared" si="283"/>
        <v>0</v>
      </c>
      <c r="AK439" s="65">
        <f t="shared" si="284"/>
        <v>0</v>
      </c>
      <c r="AL439" s="65">
        <f t="shared" si="285"/>
        <v>0</v>
      </c>
      <c r="AM439" s="65">
        <f t="shared" si="286"/>
        <v>0</v>
      </c>
      <c r="AN439" s="65">
        <f t="shared" si="287"/>
        <v>0</v>
      </c>
      <c r="AO439" s="65">
        <f t="shared" si="288"/>
        <v>0</v>
      </c>
      <c r="AP439" s="65">
        <f t="shared" si="289"/>
        <v>0</v>
      </c>
      <c r="AQ439" s="65">
        <f t="shared" si="290"/>
        <v>0</v>
      </c>
      <c r="AR439" s="65">
        <f t="shared" si="291"/>
        <v>0</v>
      </c>
      <c r="AS439" s="65">
        <f t="shared" si="292"/>
        <v>0</v>
      </c>
      <c r="AT439" s="65">
        <f t="shared" si="293"/>
        <v>0</v>
      </c>
      <c r="AU439" s="65">
        <f t="shared" si="294"/>
        <v>0</v>
      </c>
      <c r="AV439" s="65">
        <f t="shared" si="295"/>
        <v>0</v>
      </c>
      <c r="AW439" s="65">
        <f t="shared" si="296"/>
        <v>0</v>
      </c>
      <c r="AX439" s="65">
        <f t="shared" si="297"/>
        <v>0</v>
      </c>
      <c r="AY439" s="65">
        <f t="shared" si="298"/>
        <v>0</v>
      </c>
      <c r="AZ439" s="65">
        <f t="shared" si="299"/>
        <v>0</v>
      </c>
      <c r="BA439" s="65">
        <f t="shared" si="300"/>
        <v>0</v>
      </c>
      <c r="BB439" s="65">
        <f t="shared" si="301"/>
        <v>0</v>
      </c>
      <c r="BC439" s="65">
        <f t="shared" si="302"/>
        <v>0</v>
      </c>
      <c r="BD439" s="65">
        <f t="shared" si="303"/>
        <v>0</v>
      </c>
      <c r="BE439" s="65">
        <f t="shared" si="304"/>
        <v>0</v>
      </c>
      <c r="BF439" s="65">
        <f t="shared" si="305"/>
        <v>0</v>
      </c>
      <c r="BG439" s="65">
        <f t="shared" si="306"/>
        <v>0</v>
      </c>
      <c r="BI439" s="371">
        <v>2184</v>
      </c>
      <c r="BJ439" s="342">
        <v>31.089779293166462</v>
      </c>
      <c r="BK439" s="342">
        <v>36.459852862110978</v>
      </c>
      <c r="BL439" s="342">
        <v>39.144889646583238</v>
      </c>
      <c r="BM439" s="342">
        <v>41.82992643105549</v>
      </c>
      <c r="BN439" s="342">
        <v>47.2</v>
      </c>
      <c r="BO439" s="342">
        <v>53.580285428448931</v>
      </c>
      <c r="BP439" s="342">
        <v>56.770428142673396</v>
      </c>
      <c r="BQ439" s="342">
        <v>59.96057085689786</v>
      </c>
      <c r="BR439" s="342">
        <v>66.340856285346774</v>
      </c>
      <c r="BS439" s="65"/>
      <c r="BT439" s="371">
        <v>2184</v>
      </c>
      <c r="BU439" s="342">
        <v>141.14682210743382</v>
      </c>
      <c r="BV439" s="342">
        <v>146.19788140495587</v>
      </c>
      <c r="BW439" s="342">
        <v>148.72341105371692</v>
      </c>
      <c r="BX439" s="342">
        <v>151.24894070247794</v>
      </c>
      <c r="BY439" s="342">
        <v>156.30000000000001</v>
      </c>
      <c r="BZ439" s="342">
        <v>161.24472120704792</v>
      </c>
      <c r="CA439" s="342">
        <v>163.71708181057187</v>
      </c>
      <c r="CB439" s="342">
        <v>166.18944241409582</v>
      </c>
      <c r="CC439" s="342">
        <v>171.13416362114373</v>
      </c>
      <c r="CE439" s="385">
        <v>124.5</v>
      </c>
      <c r="CF439" s="342">
        <v>18.486264521529638</v>
      </c>
      <c r="CG439" s="342">
        <v>20.240843014353089</v>
      </c>
      <c r="CH439" s="342">
        <v>21.118132260764817</v>
      </c>
      <c r="CI439" s="342">
        <v>21.995421507176545</v>
      </c>
      <c r="CJ439" s="342">
        <v>23.75</v>
      </c>
      <c r="CK439" s="342">
        <v>27.232572463028372</v>
      </c>
      <c r="CL439" s="342">
        <v>28.973858694542557</v>
      </c>
      <c r="CM439" s="342">
        <v>30.715144926056745</v>
      </c>
      <c r="CN439" s="342">
        <v>34.19771738908512</v>
      </c>
      <c r="CO439" s="342">
        <v>17.558975275117909</v>
      </c>
      <c r="CP439" s="342">
        <v>19.605983516745273</v>
      </c>
      <c r="CQ439" s="342">
        <v>20.629487637558952</v>
      </c>
      <c r="CR439" s="342">
        <v>21.652991758372636</v>
      </c>
      <c r="CS439" s="342">
        <v>23.7</v>
      </c>
      <c r="CT439" s="342">
        <v>27.528171257069356</v>
      </c>
      <c r="CU439" s="342">
        <v>29.442256885604035</v>
      </c>
      <c r="CV439" s="342">
        <v>31.35634251413871</v>
      </c>
      <c r="CW439" s="342">
        <v>35.184513771208074</v>
      </c>
      <c r="CY439" s="101">
        <f t="shared" si="307"/>
        <v>0</v>
      </c>
      <c r="CZ439" s="101"/>
      <c r="DA439" s="101"/>
      <c r="DB439" s="311"/>
      <c r="DC439" s="311"/>
      <c r="DD439" s="311"/>
      <c r="DE439" s="311"/>
      <c r="DF439" s="311"/>
      <c r="DP439" s="311"/>
      <c r="DQ439" s="311"/>
      <c r="DR439" s="311"/>
      <c r="DS439" s="311"/>
      <c r="DT439" s="311"/>
      <c r="DU439" s="311"/>
      <c r="DV439" s="311"/>
      <c r="DW439" s="311"/>
      <c r="DX439" s="101"/>
      <c r="DY439" s="101"/>
      <c r="DZ439" s="101"/>
      <c r="EA439" s="101"/>
      <c r="EB439" s="101"/>
      <c r="EC439" s="101"/>
      <c r="ED439" s="101"/>
      <c r="EE439" s="311"/>
      <c r="EF439" s="101"/>
      <c r="EG439" s="101"/>
      <c r="EH439" s="101"/>
      <c r="EI439" s="101"/>
      <c r="EJ439" s="105"/>
      <c r="EK439" s="105"/>
      <c r="EL439" s="69"/>
      <c r="EM439" s="68"/>
      <c r="EN439" s="68"/>
      <c r="EO439" s="68"/>
      <c r="EP439" s="68"/>
      <c r="EQ439" s="68"/>
      <c r="ER439" s="68"/>
      <c r="ES439" s="15"/>
      <c r="ET439" s="15"/>
      <c r="EU439" s="105"/>
      <c r="EV439" s="105"/>
      <c r="EW439" s="105"/>
      <c r="EX439" s="105"/>
      <c r="EY439" s="105"/>
      <c r="EZ439" s="105"/>
      <c r="FA439" s="67"/>
      <c r="FB439" s="105"/>
      <c r="FC439" s="105"/>
      <c r="FD439" s="105"/>
      <c r="FE439" s="105"/>
      <c r="FF439" s="105"/>
      <c r="FG439" s="105"/>
      <c r="FH439" s="67"/>
      <c r="FI439" s="67"/>
      <c r="FJ439" s="67"/>
      <c r="FK439" s="67"/>
      <c r="FL439" s="67"/>
      <c r="FM439" s="67"/>
      <c r="FN439" s="67"/>
    </row>
    <row r="440" spans="2:170" ht="22.5" customHeight="1" x14ac:dyDescent="0.45">
      <c r="B440" s="133" t="str">
        <f>IF(Data!B439&lt;&gt;"",Data!B439,"")</f>
        <v/>
      </c>
      <c r="C440" s="158" t="str">
        <f>IF(Data!C439&lt;&gt;"",Data!C439,"")</f>
        <v/>
      </c>
      <c r="D440" s="106" t="str">
        <f>IF(Data!D439&lt;&gt;"",Data!D439,"")</f>
        <v/>
      </c>
      <c r="E440" s="140">
        <f>IF(AND(I440=1,Data!T439=0),0,IF(I440=999,999,Data!T439))</f>
        <v>999</v>
      </c>
      <c r="F440" s="140" t="str">
        <f t="shared" si="264"/>
        <v/>
      </c>
      <c r="G440" s="140" t="str">
        <f>IF(Data!K439&lt;&gt;"",Data!K439,"")</f>
        <v/>
      </c>
      <c r="H440" s="141" t="str">
        <f>IF(Data!L439&lt;&gt;"",Data!L439,"")</f>
        <v/>
      </c>
      <c r="I440" s="63">
        <f>IF(Data!M439&lt;&gt;"",Data!M439,"")</f>
        <v>999</v>
      </c>
      <c r="J440" s="63">
        <f t="shared" si="265"/>
        <v>0</v>
      </c>
      <c r="L440" s="64" t="str">
        <f t="shared" si="266"/>
        <v/>
      </c>
      <c r="M440" s="74"/>
      <c r="N440" s="63">
        <f t="shared" si="267"/>
        <v>0</v>
      </c>
      <c r="P440" s="64" t="str">
        <f t="shared" si="268"/>
        <v/>
      </c>
      <c r="R440" s="63">
        <f t="shared" si="269"/>
        <v>0</v>
      </c>
      <c r="S440" s="64" t="str">
        <f t="shared" si="270"/>
        <v/>
      </c>
      <c r="W440" s="310">
        <f t="shared" si="271"/>
        <v>999</v>
      </c>
      <c r="Y440" s="65">
        <f t="shared" si="272"/>
        <v>0</v>
      </c>
      <c r="Z440" s="65">
        <f t="shared" si="273"/>
        <v>0</v>
      </c>
      <c r="AA440" s="65">
        <f t="shared" si="274"/>
        <v>0</v>
      </c>
      <c r="AB440" s="65">
        <f t="shared" si="275"/>
        <v>0</v>
      </c>
      <c r="AC440" s="65">
        <f t="shared" si="276"/>
        <v>0</v>
      </c>
      <c r="AD440" s="65">
        <f t="shared" si="277"/>
        <v>0</v>
      </c>
      <c r="AE440" s="65">
        <f t="shared" si="278"/>
        <v>0</v>
      </c>
      <c r="AF440" s="65">
        <f t="shared" si="279"/>
        <v>0</v>
      </c>
      <c r="AG440" s="65">
        <f t="shared" si="280"/>
        <v>0</v>
      </c>
      <c r="AH440" s="65">
        <f t="shared" si="281"/>
        <v>0</v>
      </c>
      <c r="AI440" s="65">
        <f t="shared" si="282"/>
        <v>0</v>
      </c>
      <c r="AJ440" s="65">
        <f t="shared" si="283"/>
        <v>0</v>
      </c>
      <c r="AK440" s="65">
        <f t="shared" si="284"/>
        <v>0</v>
      </c>
      <c r="AL440" s="65">
        <f t="shared" si="285"/>
        <v>0</v>
      </c>
      <c r="AM440" s="65">
        <f t="shared" si="286"/>
        <v>0</v>
      </c>
      <c r="AN440" s="65">
        <f t="shared" si="287"/>
        <v>0</v>
      </c>
      <c r="AO440" s="65">
        <f t="shared" si="288"/>
        <v>0</v>
      </c>
      <c r="AP440" s="65">
        <f t="shared" si="289"/>
        <v>0</v>
      </c>
      <c r="AQ440" s="65">
        <f t="shared" si="290"/>
        <v>0</v>
      </c>
      <c r="AR440" s="65">
        <f t="shared" si="291"/>
        <v>0</v>
      </c>
      <c r="AS440" s="65">
        <f t="shared" si="292"/>
        <v>0</v>
      </c>
      <c r="AT440" s="65">
        <f t="shared" si="293"/>
        <v>0</v>
      </c>
      <c r="AU440" s="65">
        <f t="shared" si="294"/>
        <v>0</v>
      </c>
      <c r="AV440" s="65">
        <f t="shared" si="295"/>
        <v>0</v>
      </c>
      <c r="AW440" s="65">
        <f t="shared" si="296"/>
        <v>0</v>
      </c>
      <c r="AX440" s="65">
        <f t="shared" si="297"/>
        <v>0</v>
      </c>
      <c r="AY440" s="65">
        <f t="shared" si="298"/>
        <v>0</v>
      </c>
      <c r="AZ440" s="65">
        <f t="shared" si="299"/>
        <v>0</v>
      </c>
      <c r="BA440" s="65">
        <f t="shared" si="300"/>
        <v>0</v>
      </c>
      <c r="BB440" s="65">
        <f t="shared" si="301"/>
        <v>0</v>
      </c>
      <c r="BC440" s="65">
        <f t="shared" si="302"/>
        <v>0</v>
      </c>
      <c r="BD440" s="65">
        <f t="shared" si="303"/>
        <v>0</v>
      </c>
      <c r="BE440" s="65">
        <f t="shared" si="304"/>
        <v>0</v>
      </c>
      <c r="BF440" s="65">
        <f t="shared" si="305"/>
        <v>0</v>
      </c>
      <c r="BG440" s="65">
        <f t="shared" si="306"/>
        <v>0</v>
      </c>
      <c r="BI440" s="371">
        <v>2185</v>
      </c>
      <c r="BJ440" s="342">
        <v>31.349286428877679</v>
      </c>
      <c r="BK440" s="342">
        <v>36.666190952585119</v>
      </c>
      <c r="BL440" s="342">
        <v>39.324643214438844</v>
      </c>
      <c r="BM440" s="342">
        <v>41.983095476292561</v>
      </c>
      <c r="BN440" s="342">
        <v>47.3</v>
      </c>
      <c r="BO440" s="342">
        <v>53.680285428448926</v>
      </c>
      <c r="BP440" s="342">
        <v>56.87042814267339</v>
      </c>
      <c r="BQ440" s="342">
        <v>60.060570856897854</v>
      </c>
      <c r="BR440" s="342">
        <v>66.440856285346769</v>
      </c>
      <c r="BS440" s="65"/>
      <c r="BT440" s="371">
        <v>2185</v>
      </c>
      <c r="BU440" s="342">
        <v>141.14682210743382</v>
      </c>
      <c r="BV440" s="342">
        <v>146.19788140495587</v>
      </c>
      <c r="BW440" s="342">
        <v>148.72341105371692</v>
      </c>
      <c r="BX440" s="342">
        <v>151.24894070247794</v>
      </c>
      <c r="BY440" s="342">
        <v>156.30000000000001</v>
      </c>
      <c r="BZ440" s="342">
        <v>161.29789025228499</v>
      </c>
      <c r="CA440" s="342">
        <v>163.79683537842749</v>
      </c>
      <c r="CB440" s="342">
        <v>166.29578050456996</v>
      </c>
      <c r="CC440" s="342">
        <v>171.29367075685497</v>
      </c>
      <c r="CE440" s="385">
        <v>124.75</v>
      </c>
      <c r="CF440" s="342">
        <v>18.531510953674026</v>
      </c>
      <c r="CG440" s="342">
        <v>20.312673969116016</v>
      </c>
      <c r="CH440" s="342">
        <v>21.203255476837011</v>
      </c>
      <c r="CI440" s="342">
        <v>22.09383698455801</v>
      </c>
      <c r="CJ440" s="342">
        <v>23.875</v>
      </c>
      <c r="CK440" s="342">
        <v>27.370864724337643</v>
      </c>
      <c r="CL440" s="342">
        <v>29.118797086506461</v>
      </c>
      <c r="CM440" s="342">
        <v>30.866729448675283</v>
      </c>
      <c r="CN440" s="342">
        <v>34.362594173012923</v>
      </c>
      <c r="CO440" s="342">
        <v>17.619098491190101</v>
      </c>
      <c r="CP440" s="342">
        <v>19.679398994126736</v>
      </c>
      <c r="CQ440" s="342">
        <v>20.709549245595049</v>
      </c>
      <c r="CR440" s="342">
        <v>21.739699497063366</v>
      </c>
      <c r="CS440" s="342">
        <v>23.8</v>
      </c>
      <c r="CT440" s="342">
        <v>27.681340302306431</v>
      </c>
      <c r="CU440" s="342">
        <v>29.622010453459644</v>
      </c>
      <c r="CV440" s="342">
        <v>31.562680604612858</v>
      </c>
      <c r="CW440" s="342">
        <v>35.444020906919292</v>
      </c>
      <c r="CY440" s="101">
        <f t="shared" si="307"/>
        <v>0</v>
      </c>
      <c r="CZ440" s="101"/>
      <c r="DA440" s="101"/>
      <c r="DB440" s="311"/>
      <c r="DC440" s="311"/>
      <c r="DD440" s="311"/>
      <c r="DE440" s="311"/>
      <c r="DF440" s="311"/>
      <c r="DP440" s="311"/>
      <c r="DQ440" s="311"/>
      <c r="DR440" s="311"/>
      <c r="DS440" s="311"/>
      <c r="DT440" s="311"/>
      <c r="DU440" s="311"/>
      <c r="DV440" s="311"/>
      <c r="DW440" s="311"/>
      <c r="DX440" s="101"/>
      <c r="DY440" s="101"/>
      <c r="DZ440" s="101"/>
      <c r="EA440" s="101"/>
      <c r="EB440" s="101"/>
      <c r="EC440" s="101"/>
      <c r="ED440" s="101"/>
      <c r="EE440" s="311"/>
      <c r="EF440" s="101"/>
      <c r="EG440" s="101"/>
      <c r="EH440" s="101"/>
      <c r="EI440" s="101"/>
      <c r="EJ440" s="105"/>
      <c r="EK440" s="105"/>
      <c r="EL440" s="69"/>
      <c r="EM440" s="68"/>
      <c r="EN440" s="68"/>
      <c r="EO440" s="68"/>
      <c r="EP440" s="68"/>
      <c r="EQ440" s="68"/>
      <c r="ER440" s="68"/>
      <c r="ES440" s="15"/>
      <c r="ET440" s="15"/>
      <c r="EU440" s="105"/>
      <c r="EV440" s="105"/>
      <c r="EW440" s="105"/>
      <c r="EX440" s="105"/>
      <c r="EY440" s="105"/>
      <c r="EZ440" s="105"/>
      <c r="FA440" s="67"/>
      <c r="FB440" s="105"/>
      <c r="FC440" s="105"/>
      <c r="FD440" s="105"/>
      <c r="FE440" s="105"/>
      <c r="FF440" s="105"/>
      <c r="FG440" s="105"/>
      <c r="FH440" s="67"/>
      <c r="FI440" s="67"/>
      <c r="FJ440" s="67"/>
      <c r="FK440" s="67"/>
      <c r="FL440" s="67"/>
      <c r="FM440" s="67"/>
      <c r="FN440" s="67"/>
    </row>
    <row r="441" spans="2:170" ht="22.5" customHeight="1" x14ac:dyDescent="0.45">
      <c r="B441" s="133" t="str">
        <f>IF(Data!B440&lt;&gt;"",Data!B440,"")</f>
        <v/>
      </c>
      <c r="C441" s="158" t="str">
        <f>IF(Data!C440&lt;&gt;"",Data!C440,"")</f>
        <v/>
      </c>
      <c r="D441" s="106" t="str">
        <f>IF(Data!D440&lt;&gt;"",Data!D440,"")</f>
        <v/>
      </c>
      <c r="E441" s="140">
        <f>IF(AND(I441=1,Data!T440=0),0,IF(I441=999,999,Data!T440))</f>
        <v>999</v>
      </c>
      <c r="F441" s="140" t="str">
        <f t="shared" si="264"/>
        <v/>
      </c>
      <c r="G441" s="140" t="str">
        <f>IF(Data!K440&lt;&gt;"",Data!K440,"")</f>
        <v/>
      </c>
      <c r="H441" s="141" t="str">
        <f>IF(Data!L440&lt;&gt;"",Data!L440,"")</f>
        <v/>
      </c>
      <c r="I441" s="63">
        <f>IF(Data!M440&lt;&gt;"",Data!M440,"")</f>
        <v>999</v>
      </c>
      <c r="J441" s="63">
        <f t="shared" si="265"/>
        <v>0</v>
      </c>
      <c r="L441" s="64" t="str">
        <f t="shared" si="266"/>
        <v/>
      </c>
      <c r="M441" s="74"/>
      <c r="N441" s="63">
        <f t="shared" si="267"/>
        <v>0</v>
      </c>
      <c r="P441" s="64" t="str">
        <f t="shared" si="268"/>
        <v/>
      </c>
      <c r="R441" s="63">
        <f t="shared" si="269"/>
        <v>0</v>
      </c>
      <c r="S441" s="64" t="str">
        <f t="shared" si="270"/>
        <v/>
      </c>
      <c r="W441" s="310">
        <f t="shared" si="271"/>
        <v>999</v>
      </c>
      <c r="Y441" s="65">
        <f t="shared" si="272"/>
        <v>0</v>
      </c>
      <c r="Z441" s="65">
        <f t="shared" si="273"/>
        <v>0</v>
      </c>
      <c r="AA441" s="65">
        <f t="shared" si="274"/>
        <v>0</v>
      </c>
      <c r="AB441" s="65">
        <f t="shared" si="275"/>
        <v>0</v>
      </c>
      <c r="AC441" s="65">
        <f t="shared" si="276"/>
        <v>0</v>
      </c>
      <c r="AD441" s="65">
        <f t="shared" si="277"/>
        <v>0</v>
      </c>
      <c r="AE441" s="65">
        <f t="shared" si="278"/>
        <v>0</v>
      </c>
      <c r="AF441" s="65">
        <f t="shared" si="279"/>
        <v>0</v>
      </c>
      <c r="AG441" s="65">
        <f t="shared" si="280"/>
        <v>0</v>
      </c>
      <c r="AH441" s="65">
        <f t="shared" si="281"/>
        <v>0</v>
      </c>
      <c r="AI441" s="65">
        <f t="shared" si="282"/>
        <v>0</v>
      </c>
      <c r="AJ441" s="65">
        <f t="shared" si="283"/>
        <v>0</v>
      </c>
      <c r="AK441" s="65">
        <f t="shared" si="284"/>
        <v>0</v>
      </c>
      <c r="AL441" s="65">
        <f t="shared" si="285"/>
        <v>0</v>
      </c>
      <c r="AM441" s="65">
        <f t="shared" si="286"/>
        <v>0</v>
      </c>
      <c r="AN441" s="65">
        <f t="shared" si="287"/>
        <v>0</v>
      </c>
      <c r="AO441" s="65">
        <f t="shared" si="288"/>
        <v>0</v>
      </c>
      <c r="AP441" s="65">
        <f t="shared" si="289"/>
        <v>0</v>
      </c>
      <c r="AQ441" s="65">
        <f t="shared" si="290"/>
        <v>0</v>
      </c>
      <c r="AR441" s="65">
        <f t="shared" si="291"/>
        <v>0</v>
      </c>
      <c r="AS441" s="65">
        <f t="shared" si="292"/>
        <v>0</v>
      </c>
      <c r="AT441" s="65">
        <f t="shared" si="293"/>
        <v>0</v>
      </c>
      <c r="AU441" s="65">
        <f t="shared" si="294"/>
        <v>0</v>
      </c>
      <c r="AV441" s="65">
        <f t="shared" si="295"/>
        <v>0</v>
      </c>
      <c r="AW441" s="65">
        <f t="shared" si="296"/>
        <v>0</v>
      </c>
      <c r="AX441" s="65">
        <f t="shared" si="297"/>
        <v>0</v>
      </c>
      <c r="AY441" s="65">
        <f t="shared" si="298"/>
        <v>0</v>
      </c>
      <c r="AZ441" s="65">
        <f t="shared" si="299"/>
        <v>0</v>
      </c>
      <c r="BA441" s="65">
        <f t="shared" si="300"/>
        <v>0</v>
      </c>
      <c r="BB441" s="65">
        <f t="shared" si="301"/>
        <v>0</v>
      </c>
      <c r="BC441" s="65">
        <f t="shared" si="302"/>
        <v>0</v>
      </c>
      <c r="BD441" s="65">
        <f t="shared" si="303"/>
        <v>0</v>
      </c>
      <c r="BE441" s="65">
        <f t="shared" si="304"/>
        <v>0</v>
      </c>
      <c r="BF441" s="65">
        <f t="shared" si="305"/>
        <v>0</v>
      </c>
      <c r="BG441" s="65">
        <f t="shared" si="306"/>
        <v>0</v>
      </c>
      <c r="BI441" s="371">
        <v>2186</v>
      </c>
      <c r="BJ441" s="342">
        <v>31.449286428877681</v>
      </c>
      <c r="BK441" s="342">
        <v>36.76619095258512</v>
      </c>
      <c r="BL441" s="342">
        <v>39.424643214438845</v>
      </c>
      <c r="BM441" s="342">
        <v>42.083095476292563</v>
      </c>
      <c r="BN441" s="342">
        <v>47.4</v>
      </c>
      <c r="BO441" s="342">
        <v>53.72711638321185</v>
      </c>
      <c r="BP441" s="342">
        <v>56.89067457481778</v>
      </c>
      <c r="BQ441" s="342">
        <v>60.054232766423702</v>
      </c>
      <c r="BR441" s="342">
        <v>66.381349149635554</v>
      </c>
      <c r="BS441" s="65"/>
      <c r="BT441" s="371">
        <v>2186</v>
      </c>
      <c r="BU441" s="342">
        <v>141.30632924314503</v>
      </c>
      <c r="BV441" s="342">
        <v>146.30421949543003</v>
      </c>
      <c r="BW441" s="342">
        <v>148.80316462157251</v>
      </c>
      <c r="BX441" s="342">
        <v>151.30210974771501</v>
      </c>
      <c r="BY441" s="342">
        <v>156.30000000000001</v>
      </c>
      <c r="BZ441" s="342">
        <v>161.29789025228499</v>
      </c>
      <c r="CA441" s="342">
        <v>163.79683537842749</v>
      </c>
      <c r="CB441" s="342">
        <v>166.29578050456996</v>
      </c>
      <c r="CC441" s="342">
        <v>171.29367075685497</v>
      </c>
      <c r="CE441" s="385">
        <v>125</v>
      </c>
      <c r="CF441" s="342">
        <v>18.576757385818414</v>
      </c>
      <c r="CG441" s="342">
        <v>20.384504923878943</v>
      </c>
      <c r="CH441" s="342">
        <v>21.288378692909205</v>
      </c>
      <c r="CI441" s="342">
        <v>22.192252461939471</v>
      </c>
      <c r="CJ441" s="342">
        <v>24</v>
      </c>
      <c r="CK441" s="342">
        <v>27.509156985646911</v>
      </c>
      <c r="CL441" s="342">
        <v>29.263735478470366</v>
      </c>
      <c r="CM441" s="342">
        <v>31.018313971293821</v>
      </c>
      <c r="CN441" s="342">
        <v>34.527470956940732</v>
      </c>
      <c r="CO441" s="342">
        <v>17.679221707262297</v>
      </c>
      <c r="CP441" s="342">
        <v>19.752814471508199</v>
      </c>
      <c r="CQ441" s="342">
        <v>20.789610853631146</v>
      </c>
      <c r="CR441" s="342">
        <v>21.826407235754097</v>
      </c>
      <c r="CS441" s="342">
        <v>23.9</v>
      </c>
      <c r="CT441" s="342">
        <v>27.834509347543506</v>
      </c>
      <c r="CU441" s="342">
        <v>29.801764021315257</v>
      </c>
      <c r="CV441" s="342">
        <v>31.769018695087009</v>
      </c>
      <c r="CW441" s="342">
        <v>35.703528042630516</v>
      </c>
      <c r="CY441" s="101">
        <f t="shared" si="307"/>
        <v>0</v>
      </c>
      <c r="CZ441" s="101"/>
      <c r="DA441" s="101"/>
      <c r="DB441" s="311"/>
      <c r="DC441" s="311"/>
      <c r="DD441" s="311"/>
      <c r="DE441" s="311"/>
      <c r="DF441" s="311"/>
      <c r="DP441" s="311"/>
      <c r="DQ441" s="311"/>
      <c r="DR441" s="311"/>
      <c r="DS441" s="311"/>
      <c r="DT441" s="311"/>
      <c r="DU441" s="311"/>
      <c r="DV441" s="311"/>
      <c r="DW441" s="311"/>
      <c r="DX441" s="101"/>
      <c r="DY441" s="101"/>
      <c r="DZ441" s="101"/>
      <c r="EA441" s="101"/>
      <c r="EB441" s="101"/>
      <c r="EC441" s="101"/>
      <c r="ED441" s="101"/>
      <c r="EE441" s="311"/>
      <c r="EF441" s="101"/>
      <c r="EG441" s="101"/>
      <c r="EH441" s="101"/>
      <c r="EI441" s="101"/>
      <c r="EJ441" s="105"/>
      <c r="EK441" s="105"/>
      <c r="EL441" s="69"/>
      <c r="EM441" s="68"/>
      <c r="EN441" s="68"/>
      <c r="EO441" s="68"/>
      <c r="EP441" s="68"/>
      <c r="EQ441" s="68"/>
      <c r="ER441" s="68"/>
      <c r="ES441" s="15"/>
      <c r="ET441" s="15"/>
      <c r="EU441" s="105"/>
      <c r="EV441" s="105"/>
      <c r="EW441" s="105"/>
      <c r="EX441" s="105"/>
      <c r="EY441" s="105"/>
      <c r="EZ441" s="105"/>
      <c r="FA441" s="67"/>
      <c r="FB441" s="105"/>
      <c r="FC441" s="105"/>
      <c r="FD441" s="105"/>
      <c r="FE441" s="105"/>
      <c r="FF441" s="105"/>
      <c r="FG441" s="105"/>
      <c r="FH441" s="67"/>
      <c r="FI441" s="67"/>
      <c r="FJ441" s="67"/>
      <c r="FK441" s="67"/>
      <c r="FL441" s="67"/>
      <c r="FM441" s="67"/>
      <c r="FN441" s="67"/>
    </row>
    <row r="442" spans="2:170" ht="22.5" customHeight="1" x14ac:dyDescent="0.45">
      <c r="B442" s="133" t="str">
        <f>IF(Data!B441&lt;&gt;"",Data!B441,"")</f>
        <v/>
      </c>
      <c r="C442" s="158" t="str">
        <f>IF(Data!C441&lt;&gt;"",Data!C441,"")</f>
        <v/>
      </c>
      <c r="D442" s="106" t="str">
        <f>IF(Data!D441&lt;&gt;"",Data!D441,"")</f>
        <v/>
      </c>
      <c r="E442" s="140">
        <f>IF(AND(I442=1,Data!T441=0),0,IF(I442=999,999,Data!T441))</f>
        <v>999</v>
      </c>
      <c r="F442" s="140" t="str">
        <f t="shared" si="264"/>
        <v/>
      </c>
      <c r="G442" s="140" t="str">
        <f>IF(Data!K441&lt;&gt;"",Data!K441,"")</f>
        <v/>
      </c>
      <c r="H442" s="141" t="str">
        <f>IF(Data!L441&lt;&gt;"",Data!L441,"")</f>
        <v/>
      </c>
      <c r="I442" s="63">
        <f>IF(Data!M441&lt;&gt;"",Data!M441,"")</f>
        <v>999</v>
      </c>
      <c r="J442" s="63">
        <f t="shared" si="265"/>
        <v>0</v>
      </c>
      <c r="L442" s="64" t="str">
        <f t="shared" si="266"/>
        <v/>
      </c>
      <c r="M442" s="74"/>
      <c r="N442" s="63">
        <f t="shared" si="267"/>
        <v>0</v>
      </c>
      <c r="P442" s="64" t="str">
        <f t="shared" si="268"/>
        <v/>
      </c>
      <c r="R442" s="63">
        <f t="shared" si="269"/>
        <v>0</v>
      </c>
      <c r="S442" s="64" t="str">
        <f t="shared" si="270"/>
        <v/>
      </c>
      <c r="W442" s="310">
        <f t="shared" si="271"/>
        <v>999</v>
      </c>
      <c r="Y442" s="65">
        <f t="shared" si="272"/>
        <v>0</v>
      </c>
      <c r="Z442" s="65">
        <f t="shared" si="273"/>
        <v>0</v>
      </c>
      <c r="AA442" s="65">
        <f t="shared" si="274"/>
        <v>0</v>
      </c>
      <c r="AB442" s="65">
        <f t="shared" si="275"/>
        <v>0</v>
      </c>
      <c r="AC442" s="65">
        <f t="shared" si="276"/>
        <v>0</v>
      </c>
      <c r="AD442" s="65">
        <f t="shared" si="277"/>
        <v>0</v>
      </c>
      <c r="AE442" s="65">
        <f t="shared" si="278"/>
        <v>0</v>
      </c>
      <c r="AF442" s="65">
        <f t="shared" si="279"/>
        <v>0</v>
      </c>
      <c r="AG442" s="65">
        <f t="shared" si="280"/>
        <v>0</v>
      </c>
      <c r="AH442" s="65">
        <f t="shared" si="281"/>
        <v>0</v>
      </c>
      <c r="AI442" s="65">
        <f t="shared" si="282"/>
        <v>0</v>
      </c>
      <c r="AJ442" s="65">
        <f t="shared" si="283"/>
        <v>0</v>
      </c>
      <c r="AK442" s="65">
        <f t="shared" si="284"/>
        <v>0</v>
      </c>
      <c r="AL442" s="65">
        <f t="shared" si="285"/>
        <v>0</v>
      </c>
      <c r="AM442" s="65">
        <f t="shared" si="286"/>
        <v>0</v>
      </c>
      <c r="AN442" s="65">
        <f t="shared" si="287"/>
        <v>0</v>
      </c>
      <c r="AO442" s="65">
        <f t="shared" si="288"/>
        <v>0</v>
      </c>
      <c r="AP442" s="65">
        <f t="shared" si="289"/>
        <v>0</v>
      </c>
      <c r="AQ442" s="65">
        <f t="shared" si="290"/>
        <v>0</v>
      </c>
      <c r="AR442" s="65">
        <f t="shared" si="291"/>
        <v>0</v>
      </c>
      <c r="AS442" s="65">
        <f t="shared" si="292"/>
        <v>0</v>
      </c>
      <c r="AT442" s="65">
        <f t="shared" si="293"/>
        <v>0</v>
      </c>
      <c r="AU442" s="65">
        <f t="shared" si="294"/>
        <v>0</v>
      </c>
      <c r="AV442" s="65">
        <f t="shared" si="295"/>
        <v>0</v>
      </c>
      <c r="AW442" s="65">
        <f t="shared" si="296"/>
        <v>0</v>
      </c>
      <c r="AX442" s="65">
        <f t="shared" si="297"/>
        <v>0</v>
      </c>
      <c r="AY442" s="65">
        <f t="shared" si="298"/>
        <v>0</v>
      </c>
      <c r="AZ442" s="65">
        <f t="shared" si="299"/>
        <v>0</v>
      </c>
      <c r="BA442" s="65">
        <f t="shared" si="300"/>
        <v>0</v>
      </c>
      <c r="BB442" s="65">
        <f t="shared" si="301"/>
        <v>0</v>
      </c>
      <c r="BC442" s="65">
        <f t="shared" si="302"/>
        <v>0</v>
      </c>
      <c r="BD442" s="65">
        <f t="shared" si="303"/>
        <v>0</v>
      </c>
      <c r="BE442" s="65">
        <f t="shared" si="304"/>
        <v>0</v>
      </c>
      <c r="BF442" s="65">
        <f t="shared" si="305"/>
        <v>0</v>
      </c>
      <c r="BG442" s="65">
        <f t="shared" si="306"/>
        <v>0</v>
      </c>
      <c r="BI442" s="371">
        <v>2187</v>
      </c>
      <c r="BJ442" s="342">
        <v>31.708793564588909</v>
      </c>
      <c r="BK442" s="342">
        <v>36.972529043059275</v>
      </c>
      <c r="BL442" s="342">
        <v>39.604396782294451</v>
      </c>
      <c r="BM442" s="342">
        <v>42.236264521529634</v>
      </c>
      <c r="BN442" s="342">
        <v>47.5</v>
      </c>
      <c r="BO442" s="342">
        <v>53.827116383211852</v>
      </c>
      <c r="BP442" s="342">
        <v>56.990674574817774</v>
      </c>
      <c r="BQ442" s="342">
        <v>60.154232766423704</v>
      </c>
      <c r="BR442" s="342">
        <v>66.481349149635548</v>
      </c>
      <c r="BS442" s="65"/>
      <c r="BT442" s="371">
        <v>2187</v>
      </c>
      <c r="BU442" s="342">
        <v>141.24682210743381</v>
      </c>
      <c r="BV442" s="342">
        <v>146.29788140495586</v>
      </c>
      <c r="BW442" s="342">
        <v>148.82341105371688</v>
      </c>
      <c r="BX442" s="342">
        <v>151.34894070247793</v>
      </c>
      <c r="BY442" s="342">
        <v>156.4</v>
      </c>
      <c r="BZ442" s="342">
        <v>161.39789025228501</v>
      </c>
      <c r="CA442" s="342">
        <v>163.89683537842751</v>
      </c>
      <c r="CB442" s="342">
        <v>166.39578050456998</v>
      </c>
      <c r="CC442" s="342">
        <v>171.39367075685499</v>
      </c>
      <c r="CE442" s="385">
        <v>125.25</v>
      </c>
      <c r="CF442" s="342">
        <v>18.661880601890608</v>
      </c>
      <c r="CG442" s="342">
        <v>20.482920401260404</v>
      </c>
      <c r="CH442" s="342">
        <v>21.393440300945304</v>
      </c>
      <c r="CI442" s="342">
        <v>22.3039602006302</v>
      </c>
      <c r="CJ442" s="342">
        <v>24.125</v>
      </c>
      <c r="CK442" s="342">
        <v>27.660741508265446</v>
      </c>
      <c r="CL442" s="342">
        <v>29.428612262398172</v>
      </c>
      <c r="CM442" s="342">
        <v>31.196483016530895</v>
      </c>
      <c r="CN442" s="342">
        <v>34.732224524796344</v>
      </c>
      <c r="CO442" s="342">
        <v>17.724468139406689</v>
      </c>
      <c r="CP442" s="342">
        <v>19.824645426271125</v>
      </c>
      <c r="CQ442" s="342">
        <v>20.87473406970334</v>
      </c>
      <c r="CR442" s="342">
        <v>21.924822713135562</v>
      </c>
      <c r="CS442" s="342">
        <v>24.024999999999999</v>
      </c>
      <c r="CT442" s="342">
        <v>27.999386131471312</v>
      </c>
      <c r="CU442" s="342">
        <v>29.986579197206964</v>
      </c>
      <c r="CV442" s="342">
        <v>31.973772262942624</v>
      </c>
      <c r="CW442" s="342">
        <v>35.948158394413937</v>
      </c>
      <c r="CY442" s="101">
        <f t="shared" si="307"/>
        <v>0</v>
      </c>
      <c r="CZ442" s="101"/>
      <c r="DA442" s="101"/>
      <c r="DB442" s="311"/>
      <c r="DC442" s="311"/>
      <c r="DD442" s="311"/>
      <c r="DE442" s="311"/>
      <c r="DF442" s="311"/>
      <c r="DP442" s="311"/>
      <c r="DQ442" s="311"/>
      <c r="DR442" s="311"/>
      <c r="DS442" s="311"/>
      <c r="DT442" s="311"/>
      <c r="DU442" s="311"/>
      <c r="DV442" s="311"/>
      <c r="DW442" s="311"/>
      <c r="DX442" s="101"/>
      <c r="DY442" s="101"/>
      <c r="DZ442" s="101"/>
      <c r="EA442" s="101"/>
      <c r="EB442" s="101"/>
      <c r="EC442" s="101"/>
      <c r="ED442" s="101"/>
      <c r="EE442" s="311"/>
      <c r="EF442" s="101"/>
      <c r="EG442" s="101"/>
      <c r="EH442" s="101"/>
      <c r="EI442" s="101"/>
      <c r="EJ442" s="105"/>
      <c r="EK442" s="105"/>
      <c r="EL442" s="69"/>
      <c r="EM442" s="68"/>
      <c r="EN442" s="68"/>
      <c r="EO442" s="68"/>
      <c r="EP442" s="68"/>
      <c r="EQ442" s="68"/>
      <c r="ER442" s="68"/>
      <c r="ES442" s="15"/>
      <c r="ET442" s="15"/>
      <c r="EU442" s="105"/>
      <c r="EV442" s="105"/>
      <c r="EW442" s="105"/>
      <c r="EX442" s="105"/>
      <c r="EY442" s="105"/>
      <c r="EZ442" s="105"/>
      <c r="FA442" s="67"/>
      <c r="FB442" s="105"/>
      <c r="FC442" s="105"/>
      <c r="FD442" s="105"/>
      <c r="FE442" s="105"/>
      <c r="FF442" s="105"/>
      <c r="FG442" s="105"/>
      <c r="FH442" s="67"/>
      <c r="FI442" s="67"/>
      <c r="FJ442" s="67"/>
      <c r="FK442" s="67"/>
      <c r="FL442" s="67"/>
      <c r="FM442" s="67"/>
      <c r="FN442" s="67"/>
    </row>
    <row r="443" spans="2:170" ht="22.5" customHeight="1" x14ac:dyDescent="0.45">
      <c r="B443" s="133" t="str">
        <f>IF(Data!B442&lt;&gt;"",Data!B442,"")</f>
        <v/>
      </c>
      <c r="C443" s="158" t="str">
        <f>IF(Data!C442&lt;&gt;"",Data!C442,"")</f>
        <v/>
      </c>
      <c r="D443" s="106" t="str">
        <f>IF(Data!D442&lt;&gt;"",Data!D442,"")</f>
        <v/>
      </c>
      <c r="E443" s="140">
        <f>IF(AND(I443=1,Data!T442=0),0,IF(I443=999,999,Data!T442))</f>
        <v>999</v>
      </c>
      <c r="F443" s="140" t="str">
        <f t="shared" si="264"/>
        <v/>
      </c>
      <c r="G443" s="140" t="str">
        <f>IF(Data!K442&lt;&gt;"",Data!K442,"")</f>
        <v/>
      </c>
      <c r="H443" s="141" t="str">
        <f>IF(Data!L442&lt;&gt;"",Data!L442,"")</f>
        <v/>
      </c>
      <c r="I443" s="63">
        <f>IF(Data!M442&lt;&gt;"",Data!M442,"")</f>
        <v>999</v>
      </c>
      <c r="J443" s="63">
        <f t="shared" si="265"/>
        <v>0</v>
      </c>
      <c r="L443" s="64" t="str">
        <f t="shared" si="266"/>
        <v/>
      </c>
      <c r="M443" s="74"/>
      <c r="N443" s="63">
        <f t="shared" si="267"/>
        <v>0</v>
      </c>
      <c r="P443" s="64" t="str">
        <f t="shared" si="268"/>
        <v/>
      </c>
      <c r="R443" s="63">
        <f t="shared" si="269"/>
        <v>0</v>
      </c>
      <c r="S443" s="64" t="str">
        <f t="shared" si="270"/>
        <v/>
      </c>
      <c r="W443" s="310">
        <f t="shared" si="271"/>
        <v>999</v>
      </c>
      <c r="Y443" s="65">
        <f t="shared" si="272"/>
        <v>0</v>
      </c>
      <c r="Z443" s="65">
        <f t="shared" si="273"/>
        <v>0</v>
      </c>
      <c r="AA443" s="65">
        <f t="shared" si="274"/>
        <v>0</v>
      </c>
      <c r="AB443" s="65">
        <f t="shared" si="275"/>
        <v>0</v>
      </c>
      <c r="AC443" s="65">
        <f t="shared" si="276"/>
        <v>0</v>
      </c>
      <c r="AD443" s="65">
        <f t="shared" si="277"/>
        <v>0</v>
      </c>
      <c r="AE443" s="65">
        <f t="shared" si="278"/>
        <v>0</v>
      </c>
      <c r="AF443" s="65">
        <f t="shared" si="279"/>
        <v>0</v>
      </c>
      <c r="AG443" s="65">
        <f t="shared" si="280"/>
        <v>0</v>
      </c>
      <c r="AH443" s="65">
        <f t="shared" si="281"/>
        <v>0</v>
      </c>
      <c r="AI443" s="65">
        <f t="shared" si="282"/>
        <v>0</v>
      </c>
      <c r="AJ443" s="65">
        <f t="shared" si="283"/>
        <v>0</v>
      </c>
      <c r="AK443" s="65">
        <f t="shared" si="284"/>
        <v>0</v>
      </c>
      <c r="AL443" s="65">
        <f t="shared" si="285"/>
        <v>0</v>
      </c>
      <c r="AM443" s="65">
        <f t="shared" si="286"/>
        <v>0</v>
      </c>
      <c r="AN443" s="65">
        <f t="shared" si="287"/>
        <v>0</v>
      </c>
      <c r="AO443" s="65">
        <f t="shared" si="288"/>
        <v>0</v>
      </c>
      <c r="AP443" s="65">
        <f t="shared" si="289"/>
        <v>0</v>
      </c>
      <c r="AQ443" s="65">
        <f t="shared" si="290"/>
        <v>0</v>
      </c>
      <c r="AR443" s="65">
        <f t="shared" si="291"/>
        <v>0</v>
      </c>
      <c r="AS443" s="65">
        <f t="shared" si="292"/>
        <v>0</v>
      </c>
      <c r="AT443" s="65">
        <f t="shared" si="293"/>
        <v>0</v>
      </c>
      <c r="AU443" s="65">
        <f t="shared" si="294"/>
        <v>0</v>
      </c>
      <c r="AV443" s="65">
        <f t="shared" si="295"/>
        <v>0</v>
      </c>
      <c r="AW443" s="65">
        <f t="shared" si="296"/>
        <v>0</v>
      </c>
      <c r="AX443" s="65">
        <f t="shared" si="297"/>
        <v>0</v>
      </c>
      <c r="AY443" s="65">
        <f t="shared" si="298"/>
        <v>0</v>
      </c>
      <c r="AZ443" s="65">
        <f t="shared" si="299"/>
        <v>0</v>
      </c>
      <c r="BA443" s="65">
        <f t="shared" si="300"/>
        <v>0</v>
      </c>
      <c r="BB443" s="65">
        <f t="shared" si="301"/>
        <v>0</v>
      </c>
      <c r="BC443" s="65">
        <f t="shared" si="302"/>
        <v>0</v>
      </c>
      <c r="BD443" s="65">
        <f t="shared" si="303"/>
        <v>0</v>
      </c>
      <c r="BE443" s="65">
        <f t="shared" si="304"/>
        <v>0</v>
      </c>
      <c r="BF443" s="65">
        <f t="shared" si="305"/>
        <v>0</v>
      </c>
      <c r="BG443" s="65">
        <f t="shared" si="306"/>
        <v>0</v>
      </c>
      <c r="BI443" s="371">
        <v>2188</v>
      </c>
      <c r="BJ443" s="342">
        <v>31.80879356458891</v>
      </c>
      <c r="BK443" s="342">
        <v>37.072529043059276</v>
      </c>
      <c r="BL443" s="342">
        <v>39.704396782294452</v>
      </c>
      <c r="BM443" s="342">
        <v>42.336264521529635</v>
      </c>
      <c r="BN443" s="342">
        <v>47.6</v>
      </c>
      <c r="BO443" s="342">
        <v>53.873947337974776</v>
      </c>
      <c r="BP443" s="342">
        <v>57.010921006962164</v>
      </c>
      <c r="BQ443" s="342">
        <v>60.147894675949551</v>
      </c>
      <c r="BR443" s="342">
        <v>66.421842013924334</v>
      </c>
      <c r="BS443" s="65"/>
      <c r="BT443" s="371">
        <v>2188</v>
      </c>
      <c r="BU443" s="342">
        <v>141.40632924314502</v>
      </c>
      <c r="BV443" s="342">
        <v>146.40421949543003</v>
      </c>
      <c r="BW443" s="342">
        <v>148.9031646215725</v>
      </c>
      <c r="BX443" s="342">
        <v>151.402109747715</v>
      </c>
      <c r="BY443" s="342">
        <v>156.4</v>
      </c>
      <c r="BZ443" s="342">
        <v>161.39789025228501</v>
      </c>
      <c r="CA443" s="342">
        <v>163.89683537842751</v>
      </c>
      <c r="CB443" s="342">
        <v>166.39578050456998</v>
      </c>
      <c r="CC443" s="342">
        <v>171.39367075685499</v>
      </c>
      <c r="CE443" s="385">
        <v>125.5</v>
      </c>
      <c r="CF443" s="342">
        <v>18.747003817962799</v>
      </c>
      <c r="CG443" s="342">
        <v>20.581335878641866</v>
      </c>
      <c r="CH443" s="342">
        <v>21.498501908981403</v>
      </c>
      <c r="CI443" s="342">
        <v>22.415667939320933</v>
      </c>
      <c r="CJ443" s="342">
        <v>24.25</v>
      </c>
      <c r="CK443" s="342">
        <v>27.812326030883984</v>
      </c>
      <c r="CL443" s="342">
        <v>29.593489046325978</v>
      </c>
      <c r="CM443" s="342">
        <v>31.374652061767968</v>
      </c>
      <c r="CN443" s="342">
        <v>34.936978092651955</v>
      </c>
      <c r="CO443" s="342">
        <v>17.769714571551077</v>
      </c>
      <c r="CP443" s="342">
        <v>19.896476381034049</v>
      </c>
      <c r="CQ443" s="342">
        <v>20.959857285775534</v>
      </c>
      <c r="CR443" s="342">
        <v>22.023238190517024</v>
      </c>
      <c r="CS443" s="342">
        <v>24.15</v>
      </c>
      <c r="CT443" s="342">
        <v>28.164262915399117</v>
      </c>
      <c r="CU443" s="342">
        <v>30.171394373098675</v>
      </c>
      <c r="CV443" s="342">
        <v>32.178525830798236</v>
      </c>
      <c r="CW443" s="342">
        <v>36.192788746197351</v>
      </c>
      <c r="CY443" s="101">
        <f t="shared" si="307"/>
        <v>0</v>
      </c>
      <c r="CZ443" s="101"/>
      <c r="DA443" s="101"/>
      <c r="DB443" s="311"/>
      <c r="DC443" s="311"/>
      <c r="DD443" s="311"/>
      <c r="DE443" s="311"/>
      <c r="DF443" s="311"/>
      <c r="DP443" s="311"/>
      <c r="DQ443" s="311"/>
      <c r="DR443" s="311"/>
      <c r="DS443" s="311"/>
      <c r="DT443" s="311"/>
      <c r="DU443" s="311"/>
      <c r="DV443" s="311"/>
      <c r="DW443" s="311"/>
      <c r="DX443" s="101"/>
      <c r="DY443" s="101"/>
      <c r="DZ443" s="101"/>
      <c r="EA443" s="101"/>
      <c r="EB443" s="101"/>
      <c r="EC443" s="101"/>
      <c r="ED443" s="101"/>
      <c r="EE443" s="311"/>
      <c r="EF443" s="101"/>
      <c r="EG443" s="101"/>
      <c r="EH443" s="101"/>
      <c r="EI443" s="101"/>
      <c r="EJ443" s="105"/>
      <c r="EK443" s="105"/>
      <c r="EL443" s="69"/>
      <c r="EM443" s="68"/>
      <c r="EN443" s="68"/>
      <c r="EO443" s="68"/>
      <c r="EP443" s="68"/>
      <c r="EQ443" s="68"/>
      <c r="ER443" s="68"/>
      <c r="ES443" s="15"/>
      <c r="ET443" s="15"/>
      <c r="EU443" s="105"/>
      <c r="EV443" s="105"/>
      <c r="EW443" s="105"/>
      <c r="EX443" s="105"/>
      <c r="EY443" s="105"/>
      <c r="EZ443" s="105"/>
      <c r="FA443" s="67"/>
      <c r="FB443" s="105"/>
      <c r="FC443" s="105"/>
      <c r="FD443" s="105"/>
      <c r="FE443" s="105"/>
      <c r="FF443" s="105"/>
      <c r="FG443" s="105"/>
      <c r="FH443" s="67"/>
      <c r="FI443" s="67"/>
      <c r="FJ443" s="67"/>
      <c r="FK443" s="67"/>
      <c r="FL443" s="67"/>
      <c r="FM443" s="67"/>
      <c r="FN443" s="67"/>
    </row>
    <row r="444" spans="2:170" ht="22.5" customHeight="1" x14ac:dyDescent="0.45">
      <c r="B444" s="133" t="str">
        <f>IF(Data!B443&lt;&gt;"",Data!B443,"")</f>
        <v/>
      </c>
      <c r="C444" s="158" t="str">
        <f>IF(Data!C443&lt;&gt;"",Data!C443,"")</f>
        <v/>
      </c>
      <c r="D444" s="106" t="str">
        <f>IF(Data!D443&lt;&gt;"",Data!D443,"")</f>
        <v/>
      </c>
      <c r="E444" s="140">
        <f>IF(AND(I444=1,Data!T443=0),0,IF(I444=999,999,Data!T443))</f>
        <v>999</v>
      </c>
      <c r="F444" s="140" t="str">
        <f t="shared" si="264"/>
        <v/>
      </c>
      <c r="G444" s="140" t="str">
        <f>IF(Data!K443&lt;&gt;"",Data!K443,"")</f>
        <v/>
      </c>
      <c r="H444" s="141" t="str">
        <f>IF(Data!L443&lt;&gt;"",Data!L443,"")</f>
        <v/>
      </c>
      <c r="I444" s="63">
        <f>IF(Data!M443&lt;&gt;"",Data!M443,"")</f>
        <v>999</v>
      </c>
      <c r="J444" s="63">
        <f t="shared" si="265"/>
        <v>0</v>
      </c>
      <c r="L444" s="64" t="str">
        <f t="shared" si="266"/>
        <v/>
      </c>
      <c r="M444" s="74"/>
      <c r="N444" s="63">
        <f t="shared" si="267"/>
        <v>0</v>
      </c>
      <c r="P444" s="64" t="str">
        <f t="shared" si="268"/>
        <v/>
      </c>
      <c r="R444" s="63">
        <f t="shared" si="269"/>
        <v>0</v>
      </c>
      <c r="S444" s="64" t="str">
        <f t="shared" si="270"/>
        <v/>
      </c>
      <c r="W444" s="310">
        <f t="shared" si="271"/>
        <v>999</v>
      </c>
      <c r="Y444" s="65">
        <f t="shared" si="272"/>
        <v>0</v>
      </c>
      <c r="Z444" s="65">
        <f t="shared" si="273"/>
        <v>0</v>
      </c>
      <c r="AA444" s="65">
        <f t="shared" si="274"/>
        <v>0</v>
      </c>
      <c r="AB444" s="65">
        <f t="shared" si="275"/>
        <v>0</v>
      </c>
      <c r="AC444" s="65">
        <f t="shared" si="276"/>
        <v>0</v>
      </c>
      <c r="AD444" s="65">
        <f t="shared" si="277"/>
        <v>0</v>
      </c>
      <c r="AE444" s="65">
        <f t="shared" si="278"/>
        <v>0</v>
      </c>
      <c r="AF444" s="65">
        <f t="shared" si="279"/>
        <v>0</v>
      </c>
      <c r="AG444" s="65">
        <f t="shared" si="280"/>
        <v>0</v>
      </c>
      <c r="AH444" s="65">
        <f t="shared" si="281"/>
        <v>0</v>
      </c>
      <c r="AI444" s="65">
        <f t="shared" si="282"/>
        <v>0</v>
      </c>
      <c r="AJ444" s="65">
        <f t="shared" si="283"/>
        <v>0</v>
      </c>
      <c r="AK444" s="65">
        <f t="shared" si="284"/>
        <v>0</v>
      </c>
      <c r="AL444" s="65">
        <f t="shared" si="285"/>
        <v>0</v>
      </c>
      <c r="AM444" s="65">
        <f t="shared" si="286"/>
        <v>0</v>
      </c>
      <c r="AN444" s="65">
        <f t="shared" si="287"/>
        <v>0</v>
      </c>
      <c r="AO444" s="65">
        <f t="shared" si="288"/>
        <v>0</v>
      </c>
      <c r="AP444" s="65">
        <f t="shared" si="289"/>
        <v>0</v>
      </c>
      <c r="AQ444" s="65">
        <f t="shared" si="290"/>
        <v>0</v>
      </c>
      <c r="AR444" s="65">
        <f t="shared" si="291"/>
        <v>0</v>
      </c>
      <c r="AS444" s="65">
        <f t="shared" si="292"/>
        <v>0</v>
      </c>
      <c r="AT444" s="65">
        <f t="shared" si="293"/>
        <v>0</v>
      </c>
      <c r="AU444" s="65">
        <f t="shared" si="294"/>
        <v>0</v>
      </c>
      <c r="AV444" s="65">
        <f t="shared" si="295"/>
        <v>0</v>
      </c>
      <c r="AW444" s="65">
        <f t="shared" si="296"/>
        <v>0</v>
      </c>
      <c r="AX444" s="65">
        <f t="shared" si="297"/>
        <v>0</v>
      </c>
      <c r="AY444" s="65">
        <f t="shared" si="298"/>
        <v>0</v>
      </c>
      <c r="AZ444" s="65">
        <f t="shared" si="299"/>
        <v>0</v>
      </c>
      <c r="BA444" s="65">
        <f t="shared" si="300"/>
        <v>0</v>
      </c>
      <c r="BB444" s="65">
        <f t="shared" si="301"/>
        <v>0</v>
      </c>
      <c r="BC444" s="65">
        <f t="shared" si="302"/>
        <v>0</v>
      </c>
      <c r="BD444" s="65">
        <f t="shared" si="303"/>
        <v>0</v>
      </c>
      <c r="BE444" s="65">
        <f t="shared" si="304"/>
        <v>0</v>
      </c>
      <c r="BF444" s="65">
        <f t="shared" si="305"/>
        <v>0</v>
      </c>
      <c r="BG444" s="65">
        <f t="shared" si="306"/>
        <v>0</v>
      </c>
      <c r="BI444" s="371">
        <v>2189</v>
      </c>
      <c r="BJ444" s="342">
        <v>31.968300700300126</v>
      </c>
      <c r="BK444" s="342">
        <v>37.178867133533416</v>
      </c>
      <c r="BL444" s="342">
        <v>39.784150350150071</v>
      </c>
      <c r="BM444" s="342">
        <v>42.389433566766712</v>
      </c>
      <c r="BN444" s="342">
        <v>47.6</v>
      </c>
      <c r="BO444" s="342">
        <v>53.927116383211853</v>
      </c>
      <c r="BP444" s="342">
        <v>57.090674574817783</v>
      </c>
      <c r="BQ444" s="342">
        <v>60.254232766423705</v>
      </c>
      <c r="BR444" s="342">
        <v>66.581349149635557</v>
      </c>
      <c r="BS444" s="65"/>
      <c r="BT444" s="371">
        <v>2189</v>
      </c>
      <c r="BU444" s="342">
        <v>141.40632924314502</v>
      </c>
      <c r="BV444" s="342">
        <v>146.40421949543003</v>
      </c>
      <c r="BW444" s="342">
        <v>148.9031646215725</v>
      </c>
      <c r="BX444" s="342">
        <v>151.402109747715</v>
      </c>
      <c r="BY444" s="342">
        <v>156.4</v>
      </c>
      <c r="BZ444" s="342">
        <v>161.45105929752208</v>
      </c>
      <c r="CA444" s="342">
        <v>163.97658894628313</v>
      </c>
      <c r="CB444" s="342">
        <v>166.50211859504415</v>
      </c>
      <c r="CC444" s="342">
        <v>171.5531778925662</v>
      </c>
      <c r="CE444" s="385">
        <v>125.75</v>
      </c>
      <c r="CF444" s="342">
        <v>18.832127034034993</v>
      </c>
      <c r="CG444" s="342">
        <v>20.679751356023331</v>
      </c>
      <c r="CH444" s="342">
        <v>21.603563517017498</v>
      </c>
      <c r="CI444" s="342">
        <v>22.527375678011666</v>
      </c>
      <c r="CJ444" s="342">
        <v>24.375</v>
      </c>
      <c r="CK444" s="342">
        <v>27.963910553502522</v>
      </c>
      <c r="CL444" s="342">
        <v>29.75836583025378</v>
      </c>
      <c r="CM444" s="342">
        <v>31.552821107005045</v>
      </c>
      <c r="CN444" s="342">
        <v>35.141731660507567</v>
      </c>
      <c r="CO444" s="342">
        <v>17.814961003695466</v>
      </c>
      <c r="CP444" s="342">
        <v>19.968307335796975</v>
      </c>
      <c r="CQ444" s="342">
        <v>21.044980501847732</v>
      </c>
      <c r="CR444" s="342">
        <v>22.121653667898485</v>
      </c>
      <c r="CS444" s="342">
        <v>24.274999999999999</v>
      </c>
      <c r="CT444" s="342">
        <v>28.329139699326923</v>
      </c>
      <c r="CU444" s="342">
        <v>30.356209548990385</v>
      </c>
      <c r="CV444" s="342">
        <v>32.383279398653848</v>
      </c>
      <c r="CW444" s="342">
        <v>36.437419097980765</v>
      </c>
      <c r="CY444" s="101">
        <f t="shared" si="307"/>
        <v>0</v>
      </c>
      <c r="CZ444" s="101"/>
      <c r="DA444" s="101"/>
      <c r="DB444" s="311"/>
      <c r="DC444" s="311"/>
      <c r="DD444" s="311"/>
      <c r="DE444" s="311"/>
      <c r="DF444" s="311"/>
      <c r="DP444" s="311"/>
      <c r="DQ444" s="311"/>
      <c r="DR444" s="311"/>
      <c r="DS444" s="311"/>
      <c r="DT444" s="311"/>
      <c r="DU444" s="311"/>
      <c r="DV444" s="311"/>
      <c r="DW444" s="311"/>
      <c r="DX444" s="101"/>
      <c r="DY444" s="101"/>
      <c r="DZ444" s="101"/>
      <c r="EA444" s="101"/>
      <c r="EB444" s="101"/>
      <c r="EC444" s="101"/>
      <c r="ED444" s="101"/>
      <c r="EE444" s="311"/>
      <c r="EF444" s="101"/>
      <c r="EG444" s="101"/>
      <c r="EH444" s="101"/>
      <c r="EI444" s="101"/>
      <c r="EJ444" s="105"/>
      <c r="EK444" s="105"/>
      <c r="EL444" s="69"/>
      <c r="EM444" s="68"/>
      <c r="EN444" s="68"/>
      <c r="EO444" s="68"/>
      <c r="EP444" s="68"/>
      <c r="EQ444" s="68"/>
      <c r="ER444" s="68"/>
      <c r="ES444" s="15"/>
      <c r="ET444" s="15"/>
      <c r="EU444" s="105"/>
      <c r="EV444" s="105"/>
      <c r="EW444" s="105"/>
      <c r="EX444" s="105"/>
      <c r="EY444" s="105"/>
      <c r="EZ444" s="105"/>
      <c r="FA444" s="67"/>
      <c r="FB444" s="105"/>
      <c r="FC444" s="105"/>
      <c r="FD444" s="105"/>
      <c r="FE444" s="105"/>
      <c r="FF444" s="105"/>
      <c r="FG444" s="105"/>
      <c r="FH444" s="67"/>
      <c r="FI444" s="67"/>
      <c r="FJ444" s="67"/>
      <c r="FK444" s="67"/>
      <c r="FL444" s="67"/>
      <c r="FM444" s="67"/>
      <c r="FN444" s="67"/>
    </row>
    <row r="445" spans="2:170" ht="22.5" customHeight="1" x14ac:dyDescent="0.45">
      <c r="B445" s="133" t="str">
        <f>IF(Data!B444&lt;&gt;"",Data!B444,"")</f>
        <v/>
      </c>
      <c r="C445" s="158" t="str">
        <f>IF(Data!C444&lt;&gt;"",Data!C444,"")</f>
        <v/>
      </c>
      <c r="D445" s="106" t="str">
        <f>IF(Data!D444&lt;&gt;"",Data!D444,"")</f>
        <v/>
      </c>
      <c r="E445" s="140">
        <f>IF(AND(I445=1,Data!T444=0),0,IF(I445=999,999,Data!T444))</f>
        <v>999</v>
      </c>
      <c r="F445" s="140" t="str">
        <f t="shared" si="264"/>
        <v/>
      </c>
      <c r="G445" s="140" t="str">
        <f>IF(Data!K444&lt;&gt;"",Data!K444,"")</f>
        <v/>
      </c>
      <c r="H445" s="141" t="str">
        <f>IF(Data!L444&lt;&gt;"",Data!L444,"")</f>
        <v/>
      </c>
      <c r="I445" s="63">
        <f>IF(Data!M444&lt;&gt;"",Data!M444,"")</f>
        <v>999</v>
      </c>
      <c r="J445" s="63">
        <f t="shared" si="265"/>
        <v>0</v>
      </c>
      <c r="L445" s="64" t="str">
        <f t="shared" si="266"/>
        <v/>
      </c>
      <c r="M445" s="74"/>
      <c r="N445" s="63">
        <f t="shared" si="267"/>
        <v>0</v>
      </c>
      <c r="P445" s="64" t="str">
        <f t="shared" si="268"/>
        <v/>
      </c>
      <c r="R445" s="63">
        <f t="shared" si="269"/>
        <v>0</v>
      </c>
      <c r="S445" s="64" t="str">
        <f t="shared" si="270"/>
        <v/>
      </c>
      <c r="W445" s="310">
        <f t="shared" si="271"/>
        <v>999</v>
      </c>
      <c r="Y445" s="65">
        <f t="shared" si="272"/>
        <v>0</v>
      </c>
      <c r="Z445" s="65">
        <f t="shared" si="273"/>
        <v>0</v>
      </c>
      <c r="AA445" s="65">
        <f t="shared" si="274"/>
        <v>0</v>
      </c>
      <c r="AB445" s="65">
        <f t="shared" si="275"/>
        <v>0</v>
      </c>
      <c r="AC445" s="65">
        <f t="shared" si="276"/>
        <v>0</v>
      </c>
      <c r="AD445" s="65">
        <f t="shared" si="277"/>
        <v>0</v>
      </c>
      <c r="AE445" s="65">
        <f t="shared" si="278"/>
        <v>0</v>
      </c>
      <c r="AF445" s="65">
        <f t="shared" si="279"/>
        <v>0</v>
      </c>
      <c r="AG445" s="65">
        <f t="shared" si="280"/>
        <v>0</v>
      </c>
      <c r="AH445" s="65">
        <f t="shared" si="281"/>
        <v>0</v>
      </c>
      <c r="AI445" s="65">
        <f t="shared" si="282"/>
        <v>0</v>
      </c>
      <c r="AJ445" s="65">
        <f t="shared" si="283"/>
        <v>0</v>
      </c>
      <c r="AK445" s="65">
        <f t="shared" si="284"/>
        <v>0</v>
      </c>
      <c r="AL445" s="65">
        <f t="shared" si="285"/>
        <v>0</v>
      </c>
      <c r="AM445" s="65">
        <f t="shared" si="286"/>
        <v>0</v>
      </c>
      <c r="AN445" s="65">
        <f t="shared" si="287"/>
        <v>0</v>
      </c>
      <c r="AO445" s="65">
        <f t="shared" si="288"/>
        <v>0</v>
      </c>
      <c r="AP445" s="65">
        <f t="shared" si="289"/>
        <v>0</v>
      </c>
      <c r="AQ445" s="65">
        <f t="shared" si="290"/>
        <v>0</v>
      </c>
      <c r="AR445" s="65">
        <f t="shared" si="291"/>
        <v>0</v>
      </c>
      <c r="AS445" s="65">
        <f t="shared" si="292"/>
        <v>0</v>
      </c>
      <c r="AT445" s="65">
        <f t="shared" si="293"/>
        <v>0</v>
      </c>
      <c r="AU445" s="65">
        <f t="shared" si="294"/>
        <v>0</v>
      </c>
      <c r="AV445" s="65">
        <f t="shared" si="295"/>
        <v>0</v>
      </c>
      <c r="AW445" s="65">
        <f t="shared" si="296"/>
        <v>0</v>
      </c>
      <c r="AX445" s="65">
        <f t="shared" si="297"/>
        <v>0</v>
      </c>
      <c r="AY445" s="65">
        <f t="shared" si="298"/>
        <v>0</v>
      </c>
      <c r="AZ445" s="65">
        <f t="shared" si="299"/>
        <v>0</v>
      </c>
      <c r="BA445" s="65">
        <f t="shared" si="300"/>
        <v>0</v>
      </c>
      <c r="BB445" s="65">
        <f t="shared" si="301"/>
        <v>0</v>
      </c>
      <c r="BC445" s="65">
        <f t="shared" si="302"/>
        <v>0</v>
      </c>
      <c r="BD445" s="65">
        <f t="shared" si="303"/>
        <v>0</v>
      </c>
      <c r="BE445" s="65">
        <f t="shared" si="304"/>
        <v>0</v>
      </c>
      <c r="BF445" s="65">
        <f t="shared" si="305"/>
        <v>0</v>
      </c>
      <c r="BG445" s="65">
        <f t="shared" si="306"/>
        <v>0</v>
      </c>
      <c r="BI445" s="371">
        <v>2190</v>
      </c>
      <c r="BJ445" s="342">
        <v>32.068300700300128</v>
      </c>
      <c r="BK445" s="342">
        <v>37.278867133533417</v>
      </c>
      <c r="BL445" s="342">
        <v>39.884150350150065</v>
      </c>
      <c r="BM445" s="342">
        <v>42.489433566766714</v>
      </c>
      <c r="BN445" s="342">
        <v>47.7</v>
      </c>
      <c r="BO445" s="342">
        <v>53.973947337974778</v>
      </c>
      <c r="BP445" s="342">
        <v>57.110921006962165</v>
      </c>
      <c r="BQ445" s="342">
        <v>60.247894675949553</v>
      </c>
      <c r="BR445" s="342">
        <v>66.521842013924328</v>
      </c>
      <c r="BS445" s="65"/>
      <c r="BT445" s="371">
        <v>2190</v>
      </c>
      <c r="BU445" s="342">
        <v>141.50632924314502</v>
      </c>
      <c r="BV445" s="342">
        <v>146.50421949543002</v>
      </c>
      <c r="BW445" s="342">
        <v>149.00316462157249</v>
      </c>
      <c r="BX445" s="342">
        <v>151.502109747715</v>
      </c>
      <c r="BY445" s="342">
        <v>156.5</v>
      </c>
      <c r="BZ445" s="342">
        <v>161.497890252285</v>
      </c>
      <c r="CA445" s="342">
        <v>163.99683537842751</v>
      </c>
      <c r="CB445" s="342">
        <v>166.49578050456998</v>
      </c>
      <c r="CC445" s="342">
        <v>171.49367075685498</v>
      </c>
      <c r="CE445" s="385">
        <v>126</v>
      </c>
      <c r="CF445" s="342">
        <v>18.917250250107188</v>
      </c>
      <c r="CG445" s="342">
        <v>20.778166833404793</v>
      </c>
      <c r="CH445" s="342">
        <v>21.708625125053597</v>
      </c>
      <c r="CI445" s="342">
        <v>22.639083416702398</v>
      </c>
      <c r="CJ445" s="342">
        <v>24.5</v>
      </c>
      <c r="CK445" s="342">
        <v>28.115495076121057</v>
      </c>
      <c r="CL445" s="342">
        <v>29.923242614181586</v>
      </c>
      <c r="CM445" s="342">
        <v>31.730990152242118</v>
      </c>
      <c r="CN445" s="342">
        <v>35.346485228363179</v>
      </c>
      <c r="CO445" s="342">
        <v>17.860207435839854</v>
      </c>
      <c r="CP445" s="342">
        <v>20.040138290559902</v>
      </c>
      <c r="CQ445" s="342">
        <v>21.130103717919926</v>
      </c>
      <c r="CR445" s="342">
        <v>22.22006914527995</v>
      </c>
      <c r="CS445" s="342">
        <v>24.4</v>
      </c>
      <c r="CT445" s="342">
        <v>28.494016483254729</v>
      </c>
      <c r="CU445" s="342">
        <v>30.541024724882092</v>
      </c>
      <c r="CV445" s="342">
        <v>32.588032966509459</v>
      </c>
      <c r="CW445" s="342">
        <v>36.682049449764186</v>
      </c>
      <c r="CY445" s="101">
        <f t="shared" si="307"/>
        <v>0</v>
      </c>
      <c r="CZ445" s="101"/>
      <c r="DA445" s="101"/>
      <c r="DB445" s="311"/>
      <c r="DC445" s="311"/>
      <c r="DD445" s="311"/>
      <c r="DE445" s="311"/>
      <c r="DF445" s="311"/>
      <c r="DP445" s="311"/>
      <c r="DQ445" s="311"/>
      <c r="DR445" s="311"/>
      <c r="DS445" s="311"/>
      <c r="DT445" s="311"/>
      <c r="DU445" s="311"/>
      <c r="DV445" s="311"/>
      <c r="DW445" s="311"/>
      <c r="DX445" s="101"/>
      <c r="DY445" s="101"/>
      <c r="DZ445" s="101"/>
      <c r="EA445" s="101"/>
      <c r="EB445" s="101"/>
      <c r="EC445" s="101"/>
      <c r="ED445" s="101"/>
      <c r="EE445" s="311"/>
      <c r="EF445" s="101"/>
      <c r="EG445" s="101"/>
      <c r="EH445" s="101"/>
      <c r="EI445" s="101"/>
      <c r="EJ445" s="105"/>
      <c r="EK445" s="105"/>
      <c r="EL445" s="69"/>
      <c r="EM445" s="68"/>
      <c r="EN445" s="68"/>
      <c r="EO445" s="68"/>
      <c r="EP445" s="68"/>
      <c r="EQ445" s="68"/>
      <c r="ER445" s="68"/>
      <c r="ES445" s="15"/>
      <c r="ET445" s="15"/>
      <c r="EU445" s="105"/>
      <c r="EV445" s="105"/>
      <c r="EW445" s="105"/>
      <c r="EX445" s="105"/>
      <c r="EY445" s="105"/>
      <c r="EZ445" s="105"/>
      <c r="FA445" s="67"/>
      <c r="FB445" s="105"/>
      <c r="FC445" s="105"/>
      <c r="FD445" s="105"/>
      <c r="FE445" s="105"/>
      <c r="FF445" s="105"/>
      <c r="FG445" s="105"/>
      <c r="FH445" s="67"/>
      <c r="FI445" s="67"/>
      <c r="FJ445" s="67"/>
      <c r="FK445" s="67"/>
      <c r="FL445" s="67"/>
      <c r="FM445" s="67"/>
      <c r="FN445" s="67"/>
    </row>
    <row r="446" spans="2:170" ht="22.5" customHeight="1" x14ac:dyDescent="0.45">
      <c r="B446" s="133" t="str">
        <f>IF(Data!B445&lt;&gt;"",Data!B445,"")</f>
        <v/>
      </c>
      <c r="C446" s="158" t="str">
        <f>IF(Data!C445&lt;&gt;"",Data!C445,"")</f>
        <v/>
      </c>
      <c r="D446" s="106" t="str">
        <f>IF(Data!D445&lt;&gt;"",Data!D445,"")</f>
        <v/>
      </c>
      <c r="E446" s="140">
        <f>IF(AND(I446=1,Data!T445=0),0,IF(I446=999,999,Data!T445))</f>
        <v>999</v>
      </c>
      <c r="F446" s="140" t="str">
        <f t="shared" si="264"/>
        <v/>
      </c>
      <c r="G446" s="140" t="str">
        <f>IF(Data!K445&lt;&gt;"",Data!K445,"")</f>
        <v/>
      </c>
      <c r="H446" s="141" t="str">
        <f>IF(Data!L445&lt;&gt;"",Data!L445,"")</f>
        <v/>
      </c>
      <c r="I446" s="63">
        <f>IF(Data!M445&lt;&gt;"",Data!M445,"")</f>
        <v>999</v>
      </c>
      <c r="J446" s="63">
        <f t="shared" si="265"/>
        <v>0</v>
      </c>
      <c r="L446" s="64" t="str">
        <f t="shared" si="266"/>
        <v/>
      </c>
      <c r="M446" s="74"/>
      <c r="N446" s="63">
        <f t="shared" si="267"/>
        <v>0</v>
      </c>
      <c r="P446" s="64" t="str">
        <f t="shared" si="268"/>
        <v/>
      </c>
      <c r="R446" s="63">
        <f t="shared" si="269"/>
        <v>0</v>
      </c>
      <c r="S446" s="64" t="str">
        <f t="shared" si="270"/>
        <v/>
      </c>
      <c r="W446" s="310">
        <f t="shared" si="271"/>
        <v>999</v>
      </c>
      <c r="Y446" s="65">
        <f t="shared" si="272"/>
        <v>0</v>
      </c>
      <c r="Z446" s="65">
        <f t="shared" si="273"/>
        <v>0</v>
      </c>
      <c r="AA446" s="65">
        <f t="shared" si="274"/>
        <v>0</v>
      </c>
      <c r="AB446" s="65">
        <f t="shared" si="275"/>
        <v>0</v>
      </c>
      <c r="AC446" s="65">
        <f t="shared" si="276"/>
        <v>0</v>
      </c>
      <c r="AD446" s="65">
        <f t="shared" si="277"/>
        <v>0</v>
      </c>
      <c r="AE446" s="65">
        <f t="shared" si="278"/>
        <v>0</v>
      </c>
      <c r="AF446" s="65">
        <f t="shared" si="279"/>
        <v>0</v>
      </c>
      <c r="AG446" s="65">
        <f t="shared" si="280"/>
        <v>0</v>
      </c>
      <c r="AH446" s="65">
        <f t="shared" si="281"/>
        <v>0</v>
      </c>
      <c r="AI446" s="65">
        <f t="shared" si="282"/>
        <v>0</v>
      </c>
      <c r="AJ446" s="65">
        <f t="shared" si="283"/>
        <v>0</v>
      </c>
      <c r="AK446" s="65">
        <f t="shared" si="284"/>
        <v>0</v>
      </c>
      <c r="AL446" s="65">
        <f t="shared" si="285"/>
        <v>0</v>
      </c>
      <c r="AM446" s="65">
        <f t="shared" si="286"/>
        <v>0</v>
      </c>
      <c r="AN446" s="65">
        <f t="shared" si="287"/>
        <v>0</v>
      </c>
      <c r="AO446" s="65">
        <f t="shared" si="288"/>
        <v>0</v>
      </c>
      <c r="AP446" s="65">
        <f t="shared" si="289"/>
        <v>0</v>
      </c>
      <c r="AQ446" s="65">
        <f t="shared" si="290"/>
        <v>0</v>
      </c>
      <c r="AR446" s="65">
        <f t="shared" si="291"/>
        <v>0</v>
      </c>
      <c r="AS446" s="65">
        <f t="shared" si="292"/>
        <v>0</v>
      </c>
      <c r="AT446" s="65">
        <f t="shared" si="293"/>
        <v>0</v>
      </c>
      <c r="AU446" s="65">
        <f t="shared" si="294"/>
        <v>0</v>
      </c>
      <c r="AV446" s="65">
        <f t="shared" si="295"/>
        <v>0</v>
      </c>
      <c r="AW446" s="65">
        <f t="shared" si="296"/>
        <v>0</v>
      </c>
      <c r="AX446" s="65">
        <f t="shared" si="297"/>
        <v>0</v>
      </c>
      <c r="AY446" s="65">
        <f t="shared" si="298"/>
        <v>0</v>
      </c>
      <c r="AZ446" s="65">
        <f t="shared" si="299"/>
        <v>0</v>
      </c>
      <c r="BA446" s="65">
        <f t="shared" si="300"/>
        <v>0</v>
      </c>
      <c r="BB446" s="65">
        <f t="shared" si="301"/>
        <v>0</v>
      </c>
      <c r="BC446" s="65">
        <f t="shared" si="302"/>
        <v>0</v>
      </c>
      <c r="BD446" s="65">
        <f t="shared" si="303"/>
        <v>0</v>
      </c>
      <c r="BE446" s="65">
        <f t="shared" si="304"/>
        <v>0</v>
      </c>
      <c r="BF446" s="65">
        <f t="shared" si="305"/>
        <v>0</v>
      </c>
      <c r="BG446" s="65">
        <f t="shared" si="306"/>
        <v>0</v>
      </c>
      <c r="BI446" s="371">
        <v>2191</v>
      </c>
      <c r="BJ446" s="342">
        <v>32.168300700300129</v>
      </c>
      <c r="BK446" s="342">
        <v>37.378867133533419</v>
      </c>
      <c r="BL446" s="342">
        <v>39.98415035015006</v>
      </c>
      <c r="BM446" s="342">
        <v>42.589433566766708</v>
      </c>
      <c r="BN446" s="342">
        <v>47.8</v>
      </c>
      <c r="BO446" s="342">
        <v>54.073947337974779</v>
      </c>
      <c r="BP446" s="342">
        <v>57.210921006962167</v>
      </c>
      <c r="BQ446" s="342">
        <v>60.347894675949554</v>
      </c>
      <c r="BR446" s="342">
        <v>66.621842013924336</v>
      </c>
      <c r="BS446" s="65"/>
      <c r="BT446" s="371">
        <v>2191</v>
      </c>
      <c r="BU446" s="342">
        <v>141.50632924314502</v>
      </c>
      <c r="BV446" s="342">
        <v>146.50421949543002</v>
      </c>
      <c r="BW446" s="342">
        <v>149.00316462157249</v>
      </c>
      <c r="BX446" s="342">
        <v>151.502109747715</v>
      </c>
      <c r="BY446" s="342">
        <v>156.5</v>
      </c>
      <c r="BZ446" s="342">
        <v>161.497890252285</v>
      </c>
      <c r="CA446" s="342">
        <v>163.99683537842751</v>
      </c>
      <c r="CB446" s="342">
        <v>166.49578050456998</v>
      </c>
      <c r="CC446" s="342">
        <v>171.49367075685498</v>
      </c>
      <c r="CE446" s="385">
        <v>126.25</v>
      </c>
      <c r="CF446" s="342">
        <v>19.002373466179382</v>
      </c>
      <c r="CG446" s="342">
        <v>20.876582310786254</v>
      </c>
      <c r="CH446" s="342">
        <v>21.813686733089696</v>
      </c>
      <c r="CI446" s="342">
        <v>22.750791155393131</v>
      </c>
      <c r="CJ446" s="342">
        <v>24.625</v>
      </c>
      <c r="CK446" s="342">
        <v>28.280371860048863</v>
      </c>
      <c r="CL446" s="342">
        <v>30.108057790073296</v>
      </c>
      <c r="CM446" s="342">
        <v>31.935743720097726</v>
      </c>
      <c r="CN446" s="342">
        <v>35.591115580146592</v>
      </c>
      <c r="CO446" s="342">
        <v>17.945330651912048</v>
      </c>
      <c r="CP446" s="342">
        <v>20.138553767941364</v>
      </c>
      <c r="CQ446" s="342">
        <v>21.235165325956025</v>
      </c>
      <c r="CR446" s="342">
        <v>22.331776883970683</v>
      </c>
      <c r="CS446" s="342">
        <v>24.524999999999999</v>
      </c>
      <c r="CT446" s="342">
        <v>28.658893267182535</v>
      </c>
      <c r="CU446" s="342">
        <v>30.725839900773799</v>
      </c>
      <c r="CV446" s="342">
        <v>32.792786534365071</v>
      </c>
      <c r="CW446" s="342">
        <v>36.926679801547607</v>
      </c>
      <c r="CY446" s="101">
        <f t="shared" si="307"/>
        <v>0</v>
      </c>
      <c r="CZ446" s="101"/>
      <c r="DA446" s="101"/>
      <c r="DB446" s="311"/>
      <c r="DC446" s="311"/>
      <c r="DD446" s="311"/>
      <c r="DE446" s="311"/>
      <c r="DF446" s="311"/>
      <c r="DP446" s="311"/>
      <c r="DQ446" s="311"/>
      <c r="DR446" s="311"/>
      <c r="DS446" s="311"/>
      <c r="DT446" s="311"/>
      <c r="DU446" s="311"/>
      <c r="DV446" s="311"/>
      <c r="DW446" s="311"/>
      <c r="DX446" s="101"/>
      <c r="DY446" s="101"/>
      <c r="DZ446" s="101"/>
      <c r="EA446" s="101"/>
      <c r="EB446" s="101"/>
      <c r="EC446" s="101"/>
      <c r="ED446" s="101"/>
      <c r="EE446" s="311"/>
      <c r="EF446" s="101"/>
      <c r="EG446" s="101"/>
      <c r="EH446" s="101"/>
      <c r="EI446" s="101"/>
      <c r="EJ446" s="105"/>
      <c r="EK446" s="105"/>
      <c r="EL446" s="69"/>
      <c r="EM446" s="68"/>
      <c r="EN446" s="68"/>
      <c r="EO446" s="68"/>
      <c r="EP446" s="68"/>
      <c r="EQ446" s="68"/>
      <c r="ER446" s="68"/>
      <c r="ES446" s="15"/>
      <c r="ET446" s="15"/>
      <c r="EU446" s="105"/>
      <c r="EV446" s="105"/>
      <c r="EW446" s="105"/>
      <c r="EX446" s="105"/>
      <c r="EY446" s="105"/>
      <c r="EZ446" s="105"/>
      <c r="FA446" s="67"/>
      <c r="FB446" s="105"/>
      <c r="FC446" s="105"/>
      <c r="FD446" s="105"/>
      <c r="FE446" s="105"/>
      <c r="FF446" s="105"/>
      <c r="FG446" s="105"/>
      <c r="FH446" s="67"/>
      <c r="FI446" s="67"/>
      <c r="FJ446" s="67"/>
      <c r="FK446" s="67"/>
      <c r="FL446" s="67"/>
      <c r="FM446" s="67"/>
      <c r="FN446" s="67"/>
    </row>
    <row r="447" spans="2:170" ht="22.5" customHeight="1" x14ac:dyDescent="0.45">
      <c r="B447" s="133" t="str">
        <f>IF(Data!B446&lt;&gt;"",Data!B446,"")</f>
        <v/>
      </c>
      <c r="C447" s="158" t="str">
        <f>IF(Data!C446&lt;&gt;"",Data!C446,"")</f>
        <v/>
      </c>
      <c r="D447" s="106" t="str">
        <f>IF(Data!D446&lt;&gt;"",Data!D446,"")</f>
        <v/>
      </c>
      <c r="E447" s="140">
        <f>IF(AND(I447=1,Data!T446=0),0,IF(I447=999,999,Data!T446))</f>
        <v>999</v>
      </c>
      <c r="F447" s="140" t="str">
        <f t="shared" si="264"/>
        <v/>
      </c>
      <c r="G447" s="140" t="str">
        <f>IF(Data!K446&lt;&gt;"",Data!K446,"")</f>
        <v/>
      </c>
      <c r="H447" s="141" t="str">
        <f>IF(Data!L446&lt;&gt;"",Data!L446,"")</f>
        <v/>
      </c>
      <c r="I447" s="63">
        <f>IF(Data!M446&lt;&gt;"",Data!M446,"")</f>
        <v>999</v>
      </c>
      <c r="J447" s="63">
        <f t="shared" si="265"/>
        <v>0</v>
      </c>
      <c r="L447" s="64" t="str">
        <f t="shared" si="266"/>
        <v/>
      </c>
      <c r="M447" s="74"/>
      <c r="N447" s="63">
        <f t="shared" si="267"/>
        <v>0</v>
      </c>
      <c r="P447" s="64" t="str">
        <f t="shared" si="268"/>
        <v/>
      </c>
      <c r="R447" s="63">
        <f t="shared" si="269"/>
        <v>0</v>
      </c>
      <c r="S447" s="64" t="str">
        <f t="shared" si="270"/>
        <v/>
      </c>
      <c r="W447" s="310">
        <f t="shared" si="271"/>
        <v>999</v>
      </c>
      <c r="Y447" s="65">
        <f t="shared" si="272"/>
        <v>0</v>
      </c>
      <c r="Z447" s="65">
        <f t="shared" si="273"/>
        <v>0</v>
      </c>
      <c r="AA447" s="65">
        <f t="shared" si="274"/>
        <v>0</v>
      </c>
      <c r="AB447" s="65">
        <f t="shared" si="275"/>
        <v>0</v>
      </c>
      <c r="AC447" s="65">
        <f t="shared" si="276"/>
        <v>0</v>
      </c>
      <c r="AD447" s="65">
        <f t="shared" si="277"/>
        <v>0</v>
      </c>
      <c r="AE447" s="65">
        <f t="shared" si="278"/>
        <v>0</v>
      </c>
      <c r="AF447" s="65">
        <f t="shared" si="279"/>
        <v>0</v>
      </c>
      <c r="AG447" s="65">
        <f t="shared" si="280"/>
        <v>0</v>
      </c>
      <c r="AH447" s="65">
        <f t="shared" si="281"/>
        <v>0</v>
      </c>
      <c r="AI447" s="65">
        <f t="shared" si="282"/>
        <v>0</v>
      </c>
      <c r="AJ447" s="65">
        <f t="shared" si="283"/>
        <v>0</v>
      </c>
      <c r="AK447" s="65">
        <f t="shared" si="284"/>
        <v>0</v>
      </c>
      <c r="AL447" s="65">
        <f t="shared" si="285"/>
        <v>0</v>
      </c>
      <c r="AM447" s="65">
        <f t="shared" si="286"/>
        <v>0</v>
      </c>
      <c r="AN447" s="65">
        <f t="shared" si="287"/>
        <v>0</v>
      </c>
      <c r="AO447" s="65">
        <f t="shared" si="288"/>
        <v>0</v>
      </c>
      <c r="AP447" s="65">
        <f t="shared" si="289"/>
        <v>0</v>
      </c>
      <c r="AQ447" s="65">
        <f t="shared" si="290"/>
        <v>0</v>
      </c>
      <c r="AR447" s="65">
        <f t="shared" si="291"/>
        <v>0</v>
      </c>
      <c r="AS447" s="65">
        <f t="shared" si="292"/>
        <v>0</v>
      </c>
      <c r="AT447" s="65">
        <f t="shared" si="293"/>
        <v>0</v>
      </c>
      <c r="AU447" s="65">
        <f t="shared" si="294"/>
        <v>0</v>
      </c>
      <c r="AV447" s="65">
        <f t="shared" si="295"/>
        <v>0</v>
      </c>
      <c r="AW447" s="65">
        <f t="shared" si="296"/>
        <v>0</v>
      </c>
      <c r="AX447" s="65">
        <f t="shared" si="297"/>
        <v>0</v>
      </c>
      <c r="AY447" s="65">
        <f t="shared" si="298"/>
        <v>0</v>
      </c>
      <c r="AZ447" s="65">
        <f t="shared" si="299"/>
        <v>0</v>
      </c>
      <c r="BA447" s="65">
        <f t="shared" si="300"/>
        <v>0</v>
      </c>
      <c r="BB447" s="65">
        <f t="shared" si="301"/>
        <v>0</v>
      </c>
      <c r="BC447" s="65">
        <f t="shared" si="302"/>
        <v>0</v>
      </c>
      <c r="BD447" s="65">
        <f t="shared" si="303"/>
        <v>0</v>
      </c>
      <c r="BE447" s="65">
        <f t="shared" si="304"/>
        <v>0</v>
      </c>
      <c r="BF447" s="65">
        <f t="shared" si="305"/>
        <v>0</v>
      </c>
      <c r="BG447" s="65">
        <f t="shared" si="306"/>
        <v>0</v>
      </c>
      <c r="BI447" s="371">
        <v>2192</v>
      </c>
      <c r="BJ447" s="342">
        <v>32.268300700300131</v>
      </c>
      <c r="BK447" s="342">
        <v>37.47886713353342</v>
      </c>
      <c r="BL447" s="342">
        <v>40.084150350150068</v>
      </c>
      <c r="BM447" s="342">
        <v>42.689433566766709</v>
      </c>
      <c r="BN447" s="342">
        <v>47.9</v>
      </c>
      <c r="BO447" s="342">
        <v>54.120778292737704</v>
      </c>
      <c r="BP447" s="342">
        <v>57.231167439106557</v>
      </c>
      <c r="BQ447" s="342">
        <v>60.341556585475409</v>
      </c>
      <c r="BR447" s="342">
        <v>66.562334878213107</v>
      </c>
      <c r="BS447" s="65"/>
      <c r="BT447" s="371">
        <v>2192</v>
      </c>
      <c r="BU447" s="342">
        <v>141.60632924314501</v>
      </c>
      <c r="BV447" s="342">
        <v>146.60421949543002</v>
      </c>
      <c r="BW447" s="342">
        <v>149.10316462157249</v>
      </c>
      <c r="BX447" s="342">
        <v>151.60210974771499</v>
      </c>
      <c r="BY447" s="342">
        <v>156.6</v>
      </c>
      <c r="BZ447" s="342">
        <v>161.54472120704793</v>
      </c>
      <c r="CA447" s="342">
        <v>164.01708181057188</v>
      </c>
      <c r="CB447" s="342">
        <v>166.48944241409583</v>
      </c>
      <c r="CC447" s="342">
        <v>171.43416362114377</v>
      </c>
      <c r="CE447" s="385">
        <v>126.5</v>
      </c>
      <c r="CF447" s="342">
        <v>19.087496682251576</v>
      </c>
      <c r="CG447" s="342">
        <v>20.97499778816772</v>
      </c>
      <c r="CH447" s="342">
        <v>21.918748341125792</v>
      </c>
      <c r="CI447" s="342">
        <v>22.86249889408386</v>
      </c>
      <c r="CJ447" s="342">
        <v>24.75</v>
      </c>
      <c r="CK447" s="342">
        <v>28.445248643976669</v>
      </c>
      <c r="CL447" s="342">
        <v>30.292872965965003</v>
      </c>
      <c r="CM447" s="342">
        <v>32.140497287953337</v>
      </c>
      <c r="CN447" s="342">
        <v>35.835745931930013</v>
      </c>
      <c r="CO447" s="342">
        <v>18.030453867984242</v>
      </c>
      <c r="CP447" s="342">
        <v>20.236969245322825</v>
      </c>
      <c r="CQ447" s="342">
        <v>21.34022693399212</v>
      </c>
      <c r="CR447" s="342">
        <v>22.443484622661412</v>
      </c>
      <c r="CS447" s="342">
        <v>24.65</v>
      </c>
      <c r="CT447" s="342">
        <v>28.823770051110337</v>
      </c>
      <c r="CU447" s="342">
        <v>30.910655076665506</v>
      </c>
      <c r="CV447" s="342">
        <v>32.997540102220682</v>
      </c>
      <c r="CW447" s="342">
        <v>37.171310153331021</v>
      </c>
      <c r="CY447" s="101">
        <f t="shared" si="307"/>
        <v>0</v>
      </c>
      <c r="CZ447" s="101"/>
      <c r="DA447" s="101"/>
      <c r="DB447" s="311"/>
      <c r="DC447" s="311"/>
      <c r="DD447" s="311"/>
      <c r="DE447" s="311"/>
      <c r="DF447" s="311"/>
      <c r="DP447" s="311"/>
      <c r="DQ447" s="311"/>
      <c r="DR447" s="311"/>
      <c r="DS447" s="311"/>
      <c r="DT447" s="311"/>
      <c r="DU447" s="311"/>
      <c r="DV447" s="311"/>
      <c r="DW447" s="311"/>
      <c r="DX447" s="101"/>
      <c r="DY447" s="101"/>
      <c r="DZ447" s="101"/>
      <c r="EA447" s="101"/>
      <c r="EB447" s="101"/>
      <c r="EC447" s="101"/>
      <c r="ED447" s="101"/>
      <c r="EE447" s="311"/>
      <c r="EF447" s="101"/>
      <c r="EG447" s="101"/>
      <c r="EH447" s="101"/>
      <c r="EI447" s="101"/>
      <c r="EJ447" s="105"/>
      <c r="EK447" s="105"/>
      <c r="EL447" s="69"/>
      <c r="EM447" s="68"/>
      <c r="EN447" s="68"/>
      <c r="EO447" s="68"/>
      <c r="EP447" s="68"/>
      <c r="EQ447" s="68"/>
      <c r="ER447" s="68"/>
      <c r="ES447" s="15"/>
      <c r="ET447" s="15"/>
      <c r="EU447" s="105"/>
      <c r="EV447" s="105"/>
      <c r="EW447" s="105"/>
      <c r="EX447" s="105"/>
      <c r="EY447" s="105"/>
      <c r="EZ447" s="105"/>
      <c r="FA447" s="67"/>
      <c r="FB447" s="105"/>
      <c r="FC447" s="105"/>
      <c r="FD447" s="105"/>
      <c r="FE447" s="105"/>
      <c r="FF447" s="105"/>
      <c r="FG447" s="105"/>
      <c r="FH447" s="67"/>
      <c r="FI447" s="67"/>
      <c r="FJ447" s="67"/>
      <c r="FK447" s="67"/>
      <c r="FL447" s="67"/>
      <c r="FM447" s="67"/>
      <c r="FN447" s="67"/>
    </row>
    <row r="448" spans="2:170" ht="22.5" customHeight="1" x14ac:dyDescent="0.45">
      <c r="B448" s="133" t="str">
        <f>IF(Data!B447&lt;&gt;"",Data!B447,"")</f>
        <v/>
      </c>
      <c r="C448" s="158" t="str">
        <f>IF(Data!C447&lt;&gt;"",Data!C447,"")</f>
        <v/>
      </c>
      <c r="D448" s="106" t="str">
        <f>IF(Data!D447&lt;&gt;"",Data!D447,"")</f>
        <v/>
      </c>
      <c r="E448" s="140">
        <f>IF(AND(I448=1,Data!T447=0),0,IF(I448=999,999,Data!T447))</f>
        <v>999</v>
      </c>
      <c r="F448" s="140" t="str">
        <f t="shared" si="264"/>
        <v/>
      </c>
      <c r="G448" s="140" t="str">
        <f>IF(Data!K447&lt;&gt;"",Data!K447,"")</f>
        <v/>
      </c>
      <c r="H448" s="141" t="str">
        <f>IF(Data!L447&lt;&gt;"",Data!L447,"")</f>
        <v/>
      </c>
      <c r="I448" s="63">
        <f>IF(Data!M447&lt;&gt;"",Data!M447,"")</f>
        <v>999</v>
      </c>
      <c r="J448" s="63">
        <f t="shared" si="265"/>
        <v>0</v>
      </c>
      <c r="L448" s="64" t="str">
        <f t="shared" si="266"/>
        <v/>
      </c>
      <c r="M448" s="74"/>
      <c r="N448" s="63">
        <f t="shared" si="267"/>
        <v>0</v>
      </c>
      <c r="P448" s="64" t="str">
        <f t="shared" si="268"/>
        <v/>
      </c>
      <c r="R448" s="63">
        <f t="shared" si="269"/>
        <v>0</v>
      </c>
      <c r="S448" s="64" t="str">
        <f t="shared" si="270"/>
        <v/>
      </c>
      <c r="W448" s="310">
        <f t="shared" si="271"/>
        <v>999</v>
      </c>
      <c r="Y448" s="65">
        <f t="shared" si="272"/>
        <v>0</v>
      </c>
      <c r="Z448" s="65">
        <f t="shared" si="273"/>
        <v>0</v>
      </c>
      <c r="AA448" s="65">
        <f t="shared" si="274"/>
        <v>0</v>
      </c>
      <c r="AB448" s="65">
        <f t="shared" si="275"/>
        <v>0</v>
      </c>
      <c r="AC448" s="65">
        <f t="shared" si="276"/>
        <v>0</v>
      </c>
      <c r="AD448" s="65">
        <f t="shared" si="277"/>
        <v>0</v>
      </c>
      <c r="AE448" s="65">
        <f t="shared" si="278"/>
        <v>0</v>
      </c>
      <c r="AF448" s="65">
        <f t="shared" si="279"/>
        <v>0</v>
      </c>
      <c r="AG448" s="65">
        <f t="shared" si="280"/>
        <v>0</v>
      </c>
      <c r="AH448" s="65">
        <f t="shared" si="281"/>
        <v>0</v>
      </c>
      <c r="AI448" s="65">
        <f t="shared" si="282"/>
        <v>0</v>
      </c>
      <c r="AJ448" s="65">
        <f t="shared" si="283"/>
        <v>0</v>
      </c>
      <c r="AK448" s="65">
        <f t="shared" si="284"/>
        <v>0</v>
      </c>
      <c r="AL448" s="65">
        <f t="shared" si="285"/>
        <v>0</v>
      </c>
      <c r="AM448" s="65">
        <f t="shared" si="286"/>
        <v>0</v>
      </c>
      <c r="AN448" s="65">
        <f t="shared" si="287"/>
        <v>0</v>
      </c>
      <c r="AO448" s="65">
        <f t="shared" si="288"/>
        <v>0</v>
      </c>
      <c r="AP448" s="65">
        <f t="shared" si="289"/>
        <v>0</v>
      </c>
      <c r="AQ448" s="65">
        <f t="shared" si="290"/>
        <v>0</v>
      </c>
      <c r="AR448" s="65">
        <f t="shared" si="291"/>
        <v>0</v>
      </c>
      <c r="AS448" s="65">
        <f t="shared" si="292"/>
        <v>0</v>
      </c>
      <c r="AT448" s="65">
        <f t="shared" si="293"/>
        <v>0</v>
      </c>
      <c r="AU448" s="65">
        <f t="shared" si="294"/>
        <v>0</v>
      </c>
      <c r="AV448" s="65">
        <f t="shared" si="295"/>
        <v>0</v>
      </c>
      <c r="AW448" s="65">
        <f t="shared" si="296"/>
        <v>0</v>
      </c>
      <c r="AX448" s="65">
        <f t="shared" si="297"/>
        <v>0</v>
      </c>
      <c r="AY448" s="65">
        <f t="shared" si="298"/>
        <v>0</v>
      </c>
      <c r="AZ448" s="65">
        <f t="shared" si="299"/>
        <v>0</v>
      </c>
      <c r="BA448" s="65">
        <f t="shared" si="300"/>
        <v>0</v>
      </c>
      <c r="BB448" s="65">
        <f t="shared" si="301"/>
        <v>0</v>
      </c>
      <c r="BC448" s="65">
        <f t="shared" si="302"/>
        <v>0</v>
      </c>
      <c r="BD448" s="65">
        <f t="shared" si="303"/>
        <v>0</v>
      </c>
      <c r="BE448" s="65">
        <f t="shared" si="304"/>
        <v>0</v>
      </c>
      <c r="BF448" s="65">
        <f t="shared" si="305"/>
        <v>0</v>
      </c>
      <c r="BG448" s="65">
        <f t="shared" si="306"/>
        <v>0</v>
      </c>
      <c r="BI448" s="371">
        <v>2193</v>
      </c>
      <c r="BJ448" s="342">
        <v>32.427807836011354</v>
      </c>
      <c r="BK448" s="342">
        <v>37.585205224007574</v>
      </c>
      <c r="BL448" s="342">
        <v>40.16390391800568</v>
      </c>
      <c r="BM448" s="342">
        <v>42.742602612003786</v>
      </c>
      <c r="BN448" s="342">
        <v>47.9</v>
      </c>
      <c r="BO448" s="342">
        <v>54.120778292737704</v>
      </c>
      <c r="BP448" s="342">
        <v>57.231167439106557</v>
      </c>
      <c r="BQ448" s="342">
        <v>60.341556585475409</v>
      </c>
      <c r="BR448" s="342">
        <v>66.562334878213107</v>
      </c>
      <c r="BS448" s="65"/>
      <c r="BT448" s="371">
        <v>2193</v>
      </c>
      <c r="BU448" s="342">
        <v>141.60632924314501</v>
      </c>
      <c r="BV448" s="342">
        <v>146.60421949543002</v>
      </c>
      <c r="BW448" s="342">
        <v>149.10316462157249</v>
      </c>
      <c r="BX448" s="342">
        <v>151.60210974771499</v>
      </c>
      <c r="BY448" s="342">
        <v>156.6</v>
      </c>
      <c r="BZ448" s="342">
        <v>161.54472120704793</v>
      </c>
      <c r="CA448" s="342">
        <v>164.01708181057188</v>
      </c>
      <c r="CB448" s="342">
        <v>166.48944241409583</v>
      </c>
      <c r="CC448" s="342">
        <v>171.43416362114377</v>
      </c>
      <c r="CE448" s="385">
        <v>126.75</v>
      </c>
      <c r="CF448" s="342">
        <v>19.17261989832377</v>
      </c>
      <c r="CG448" s="342">
        <v>21.073413265549181</v>
      </c>
      <c r="CH448" s="342">
        <v>22.023809949161887</v>
      </c>
      <c r="CI448" s="342">
        <v>22.974206632774589</v>
      </c>
      <c r="CJ448" s="342">
        <v>24.875</v>
      </c>
      <c r="CK448" s="342">
        <v>28.610125427904475</v>
      </c>
      <c r="CL448" s="342">
        <v>30.47768814185671</v>
      </c>
      <c r="CM448" s="342">
        <v>32.345250855808949</v>
      </c>
      <c r="CN448" s="342">
        <v>36.080376283713434</v>
      </c>
      <c r="CO448" s="342">
        <v>18.115577084056433</v>
      </c>
      <c r="CP448" s="342">
        <v>20.335384722704291</v>
      </c>
      <c r="CQ448" s="342">
        <v>21.445288542028216</v>
      </c>
      <c r="CR448" s="342">
        <v>22.555192361352141</v>
      </c>
      <c r="CS448" s="342">
        <v>24.774999999999999</v>
      </c>
      <c r="CT448" s="342">
        <v>28.988646835038143</v>
      </c>
      <c r="CU448" s="342">
        <v>31.095470252557213</v>
      </c>
      <c r="CV448" s="342">
        <v>33.202293670076287</v>
      </c>
      <c r="CW448" s="342">
        <v>37.415940505114435</v>
      </c>
      <c r="CY448" s="101">
        <f t="shared" si="307"/>
        <v>0</v>
      </c>
      <c r="CZ448" s="101"/>
      <c r="DA448" s="101"/>
      <c r="DB448" s="311"/>
      <c r="DC448" s="311"/>
      <c r="DD448" s="311"/>
      <c r="DE448" s="311"/>
      <c r="DF448" s="311"/>
      <c r="DP448" s="311"/>
      <c r="DQ448" s="311"/>
      <c r="DR448" s="311"/>
      <c r="DS448" s="311"/>
      <c r="DT448" s="311"/>
      <c r="DU448" s="311"/>
      <c r="DV448" s="311"/>
      <c r="DW448" s="311"/>
      <c r="DX448" s="101"/>
      <c r="DY448" s="101"/>
      <c r="DZ448" s="101"/>
      <c r="EA448" s="101"/>
      <c r="EB448" s="101"/>
      <c r="EC448" s="101"/>
      <c r="ED448" s="101"/>
      <c r="EE448" s="311"/>
      <c r="EF448" s="101"/>
      <c r="EG448" s="101"/>
      <c r="EH448" s="101"/>
      <c r="EI448" s="101"/>
      <c r="EJ448" s="105"/>
      <c r="EK448" s="105"/>
      <c r="EL448" s="69"/>
      <c r="EM448" s="68"/>
      <c r="EN448" s="68"/>
      <c r="EO448" s="68"/>
      <c r="EP448" s="68"/>
      <c r="EQ448" s="68"/>
      <c r="ER448" s="68"/>
      <c r="ES448" s="15"/>
      <c r="ET448" s="15"/>
      <c r="EU448" s="105"/>
      <c r="EV448" s="105"/>
      <c r="EW448" s="105"/>
      <c r="EX448" s="105"/>
      <c r="EY448" s="105"/>
      <c r="EZ448" s="105"/>
      <c r="FA448" s="67"/>
      <c r="FB448" s="105"/>
      <c r="FC448" s="105"/>
      <c r="FD448" s="105"/>
      <c r="FE448" s="105"/>
      <c r="FF448" s="105"/>
      <c r="FG448" s="105"/>
      <c r="FH448" s="67"/>
      <c r="FI448" s="67"/>
      <c r="FJ448" s="67"/>
      <c r="FK448" s="67"/>
      <c r="FL448" s="67"/>
      <c r="FM448" s="67"/>
      <c r="FN448" s="67"/>
    </row>
    <row r="449" spans="2:170" ht="22.5" customHeight="1" x14ac:dyDescent="0.45">
      <c r="B449" s="133" t="str">
        <f>IF(Data!B448&lt;&gt;"",Data!B448,"")</f>
        <v/>
      </c>
      <c r="C449" s="158" t="str">
        <f>IF(Data!C448&lt;&gt;"",Data!C448,"")</f>
        <v/>
      </c>
      <c r="D449" s="106" t="str">
        <f>IF(Data!D448&lt;&gt;"",Data!D448,"")</f>
        <v/>
      </c>
      <c r="E449" s="140">
        <f>IF(AND(I449=1,Data!T448=0),0,IF(I449=999,999,Data!T448))</f>
        <v>999</v>
      </c>
      <c r="F449" s="140" t="str">
        <f t="shared" si="264"/>
        <v/>
      </c>
      <c r="G449" s="140" t="str">
        <f>IF(Data!K448&lt;&gt;"",Data!K448,"")</f>
        <v/>
      </c>
      <c r="H449" s="141" t="str">
        <f>IF(Data!L448&lt;&gt;"",Data!L448,"")</f>
        <v/>
      </c>
      <c r="I449" s="63">
        <f>IF(Data!M448&lt;&gt;"",Data!M448,"")</f>
        <v>999</v>
      </c>
      <c r="J449" s="63">
        <f t="shared" si="265"/>
        <v>0</v>
      </c>
      <c r="L449" s="64" t="str">
        <f t="shared" si="266"/>
        <v/>
      </c>
      <c r="M449" s="74"/>
      <c r="N449" s="63">
        <f t="shared" si="267"/>
        <v>0</v>
      </c>
      <c r="P449" s="64" t="str">
        <f t="shared" si="268"/>
        <v/>
      </c>
      <c r="R449" s="63">
        <f t="shared" si="269"/>
        <v>0</v>
      </c>
      <c r="S449" s="64" t="str">
        <f t="shared" si="270"/>
        <v/>
      </c>
      <c r="W449" s="310">
        <f t="shared" si="271"/>
        <v>999</v>
      </c>
      <c r="Y449" s="65">
        <f t="shared" si="272"/>
        <v>0</v>
      </c>
      <c r="Z449" s="65">
        <f t="shared" si="273"/>
        <v>0</v>
      </c>
      <c r="AA449" s="65">
        <f t="shared" si="274"/>
        <v>0</v>
      </c>
      <c r="AB449" s="65">
        <f t="shared" si="275"/>
        <v>0</v>
      </c>
      <c r="AC449" s="65">
        <f t="shared" si="276"/>
        <v>0</v>
      </c>
      <c r="AD449" s="65">
        <f t="shared" si="277"/>
        <v>0</v>
      </c>
      <c r="AE449" s="65">
        <f t="shared" si="278"/>
        <v>0</v>
      </c>
      <c r="AF449" s="65">
        <f t="shared" si="279"/>
        <v>0</v>
      </c>
      <c r="AG449" s="65">
        <f t="shared" si="280"/>
        <v>0</v>
      </c>
      <c r="AH449" s="65">
        <f t="shared" si="281"/>
        <v>0</v>
      </c>
      <c r="AI449" s="65">
        <f t="shared" si="282"/>
        <v>0</v>
      </c>
      <c r="AJ449" s="65">
        <f t="shared" si="283"/>
        <v>0</v>
      </c>
      <c r="AK449" s="65">
        <f t="shared" si="284"/>
        <v>0</v>
      </c>
      <c r="AL449" s="65">
        <f t="shared" si="285"/>
        <v>0</v>
      </c>
      <c r="AM449" s="65">
        <f t="shared" si="286"/>
        <v>0</v>
      </c>
      <c r="AN449" s="65">
        <f t="shared" si="287"/>
        <v>0</v>
      </c>
      <c r="AO449" s="65">
        <f t="shared" si="288"/>
        <v>0</v>
      </c>
      <c r="AP449" s="65">
        <f t="shared" si="289"/>
        <v>0</v>
      </c>
      <c r="AQ449" s="65">
        <f t="shared" si="290"/>
        <v>0</v>
      </c>
      <c r="AR449" s="65">
        <f t="shared" si="291"/>
        <v>0</v>
      </c>
      <c r="AS449" s="65">
        <f t="shared" si="292"/>
        <v>0</v>
      </c>
      <c r="AT449" s="65">
        <f t="shared" si="293"/>
        <v>0</v>
      </c>
      <c r="AU449" s="65">
        <f t="shared" si="294"/>
        <v>0</v>
      </c>
      <c r="AV449" s="65">
        <f t="shared" si="295"/>
        <v>0</v>
      </c>
      <c r="AW449" s="65">
        <f t="shared" si="296"/>
        <v>0</v>
      </c>
      <c r="AX449" s="65">
        <f t="shared" si="297"/>
        <v>0</v>
      </c>
      <c r="AY449" s="65">
        <f t="shared" si="298"/>
        <v>0</v>
      </c>
      <c r="AZ449" s="65">
        <f t="shared" si="299"/>
        <v>0</v>
      </c>
      <c r="BA449" s="65">
        <f t="shared" si="300"/>
        <v>0</v>
      </c>
      <c r="BB449" s="65">
        <f t="shared" si="301"/>
        <v>0</v>
      </c>
      <c r="BC449" s="65">
        <f t="shared" si="302"/>
        <v>0</v>
      </c>
      <c r="BD449" s="65">
        <f t="shared" si="303"/>
        <v>0</v>
      </c>
      <c r="BE449" s="65">
        <f t="shared" si="304"/>
        <v>0</v>
      </c>
      <c r="BF449" s="65">
        <f t="shared" si="305"/>
        <v>0</v>
      </c>
      <c r="BG449" s="65">
        <f t="shared" si="306"/>
        <v>0</v>
      </c>
      <c r="BI449" s="371">
        <v>2194</v>
      </c>
      <c r="BJ449" s="342">
        <v>32.527807836011348</v>
      </c>
      <c r="BK449" s="342">
        <v>37.685205224007568</v>
      </c>
      <c r="BL449" s="342">
        <v>40.263903918005667</v>
      </c>
      <c r="BM449" s="342">
        <v>42.84260261200378</v>
      </c>
      <c r="BN449" s="342">
        <v>48</v>
      </c>
      <c r="BO449" s="342">
        <v>54.220778292737705</v>
      </c>
      <c r="BP449" s="342">
        <v>57.331167439106558</v>
      </c>
      <c r="BQ449" s="342">
        <v>60.441556585475411</v>
      </c>
      <c r="BR449" s="342">
        <v>66.662334878213116</v>
      </c>
      <c r="BS449" s="65"/>
      <c r="BT449" s="371">
        <v>2194</v>
      </c>
      <c r="BU449" s="342">
        <v>141.5468221074338</v>
      </c>
      <c r="BV449" s="342">
        <v>146.59788140495584</v>
      </c>
      <c r="BW449" s="342">
        <v>149.12341105371689</v>
      </c>
      <c r="BX449" s="342">
        <v>151.64894070247792</v>
      </c>
      <c r="BY449" s="342">
        <v>156.69999999999999</v>
      </c>
      <c r="BZ449" s="342">
        <v>161.59155216181085</v>
      </c>
      <c r="CA449" s="342">
        <v>164.03732824271628</v>
      </c>
      <c r="CB449" s="342">
        <v>166.48310432362169</v>
      </c>
      <c r="CC449" s="342">
        <v>171.37465648543255</v>
      </c>
      <c r="CE449" s="385">
        <v>127</v>
      </c>
      <c r="CF449" s="342">
        <v>19.257743114395964</v>
      </c>
      <c r="CG449" s="342">
        <v>21.171828742930643</v>
      </c>
      <c r="CH449" s="342">
        <v>22.128871557197982</v>
      </c>
      <c r="CI449" s="342">
        <v>23.085914371465321</v>
      </c>
      <c r="CJ449" s="342">
        <v>25</v>
      </c>
      <c r="CK449" s="342">
        <v>28.77500221183228</v>
      </c>
      <c r="CL449" s="342">
        <v>30.662503317748421</v>
      </c>
      <c r="CM449" s="342">
        <v>32.550004423664561</v>
      </c>
      <c r="CN449" s="342">
        <v>36.325006635496848</v>
      </c>
      <c r="CO449" s="342">
        <v>18.200700300128627</v>
      </c>
      <c r="CP449" s="342">
        <v>20.433800200085752</v>
      </c>
      <c r="CQ449" s="342">
        <v>21.550350150064311</v>
      </c>
      <c r="CR449" s="342">
        <v>22.666900100042874</v>
      </c>
      <c r="CS449" s="342">
        <v>24.9</v>
      </c>
      <c r="CT449" s="342">
        <v>29.153523618965949</v>
      </c>
      <c r="CU449" s="342">
        <v>31.280285428448924</v>
      </c>
      <c r="CV449" s="342">
        <v>33.407047237931899</v>
      </c>
      <c r="CW449" s="342">
        <v>37.660570856897849</v>
      </c>
      <c r="CY449" s="101">
        <f t="shared" si="307"/>
        <v>0</v>
      </c>
      <c r="CZ449" s="101"/>
      <c r="DA449" s="101"/>
      <c r="DB449" s="311"/>
      <c r="DC449" s="311"/>
      <c r="DD449" s="311"/>
      <c r="DE449" s="311"/>
      <c r="DF449" s="311"/>
      <c r="DP449" s="311"/>
      <c r="DQ449" s="311"/>
      <c r="DR449" s="311"/>
      <c r="DS449" s="311"/>
      <c r="DT449" s="311"/>
      <c r="DU449" s="311"/>
      <c r="DV449" s="311"/>
      <c r="DW449" s="311"/>
      <c r="DX449" s="101"/>
      <c r="DY449" s="101"/>
      <c r="DZ449" s="101"/>
      <c r="EA449" s="101"/>
      <c r="EB449" s="101"/>
      <c r="EC449" s="101"/>
      <c r="ED449" s="101"/>
      <c r="EE449" s="311"/>
      <c r="EF449" s="101"/>
      <c r="EG449" s="101"/>
      <c r="EH449" s="101"/>
      <c r="EI449" s="101"/>
      <c r="EJ449" s="105"/>
      <c r="EK449" s="105"/>
      <c r="EL449" s="69"/>
      <c r="EM449" s="68"/>
      <c r="EN449" s="68"/>
      <c r="EO449" s="68"/>
      <c r="EP449" s="68"/>
      <c r="EQ449" s="68"/>
      <c r="ER449" s="68"/>
      <c r="ES449" s="15"/>
      <c r="ET449" s="15"/>
      <c r="EU449" s="105"/>
      <c r="EV449" s="105"/>
      <c r="EW449" s="105"/>
      <c r="EX449" s="105"/>
      <c r="EY449" s="105"/>
      <c r="EZ449" s="105"/>
      <c r="FA449" s="67"/>
      <c r="FB449" s="105"/>
      <c r="FC449" s="105"/>
      <c r="FD449" s="105"/>
      <c r="FE449" s="105"/>
      <c r="FF449" s="105"/>
      <c r="FG449" s="105"/>
      <c r="FH449" s="67"/>
      <c r="FI449" s="67"/>
      <c r="FJ449" s="67"/>
      <c r="FK449" s="67"/>
      <c r="FL449" s="67"/>
      <c r="FM449" s="67"/>
      <c r="FN449" s="67"/>
    </row>
    <row r="450" spans="2:170" ht="22.5" customHeight="1" x14ac:dyDescent="0.45">
      <c r="B450" s="133" t="str">
        <f>IF(Data!B449&lt;&gt;"",Data!B449,"")</f>
        <v/>
      </c>
      <c r="C450" s="158" t="str">
        <f>IF(Data!C449&lt;&gt;"",Data!C449,"")</f>
        <v/>
      </c>
      <c r="D450" s="106" t="str">
        <f>IF(Data!D449&lt;&gt;"",Data!D449,"")</f>
        <v/>
      </c>
      <c r="E450" s="140">
        <f>IF(AND(I450=1,Data!T449=0),0,IF(I450=999,999,Data!T449))</f>
        <v>999</v>
      </c>
      <c r="F450" s="140" t="str">
        <f t="shared" si="264"/>
        <v/>
      </c>
      <c r="G450" s="140" t="str">
        <f>IF(Data!K449&lt;&gt;"",Data!K449,"")</f>
        <v/>
      </c>
      <c r="H450" s="141" t="str">
        <f>IF(Data!L449&lt;&gt;"",Data!L449,"")</f>
        <v/>
      </c>
      <c r="I450" s="63">
        <f>IF(Data!M449&lt;&gt;"",Data!M449,"")</f>
        <v>999</v>
      </c>
      <c r="J450" s="63">
        <f t="shared" si="265"/>
        <v>0</v>
      </c>
      <c r="L450" s="64" t="str">
        <f t="shared" si="266"/>
        <v/>
      </c>
      <c r="M450" s="74"/>
      <c r="N450" s="63">
        <f t="shared" si="267"/>
        <v>0</v>
      </c>
      <c r="P450" s="64" t="str">
        <f t="shared" si="268"/>
        <v/>
      </c>
      <c r="R450" s="63">
        <f t="shared" si="269"/>
        <v>0</v>
      </c>
      <c r="S450" s="64" t="str">
        <f t="shared" si="270"/>
        <v/>
      </c>
      <c r="W450" s="310">
        <f t="shared" si="271"/>
        <v>999</v>
      </c>
      <c r="Y450" s="65">
        <f t="shared" si="272"/>
        <v>0</v>
      </c>
      <c r="Z450" s="65">
        <f t="shared" si="273"/>
        <v>0</v>
      </c>
      <c r="AA450" s="65">
        <f t="shared" si="274"/>
        <v>0</v>
      </c>
      <c r="AB450" s="65">
        <f t="shared" si="275"/>
        <v>0</v>
      </c>
      <c r="AC450" s="65">
        <f t="shared" si="276"/>
        <v>0</v>
      </c>
      <c r="AD450" s="65">
        <f t="shared" si="277"/>
        <v>0</v>
      </c>
      <c r="AE450" s="65">
        <f t="shared" si="278"/>
        <v>0</v>
      </c>
      <c r="AF450" s="65">
        <f t="shared" si="279"/>
        <v>0</v>
      </c>
      <c r="AG450" s="65">
        <f t="shared" si="280"/>
        <v>0</v>
      </c>
      <c r="AH450" s="65">
        <f t="shared" si="281"/>
        <v>0</v>
      </c>
      <c r="AI450" s="65">
        <f t="shared" si="282"/>
        <v>0</v>
      </c>
      <c r="AJ450" s="65">
        <f t="shared" si="283"/>
        <v>0</v>
      </c>
      <c r="AK450" s="65">
        <f t="shared" si="284"/>
        <v>0</v>
      </c>
      <c r="AL450" s="65">
        <f t="shared" si="285"/>
        <v>0</v>
      </c>
      <c r="AM450" s="65">
        <f t="shared" si="286"/>
        <v>0</v>
      </c>
      <c r="AN450" s="65">
        <f t="shared" si="287"/>
        <v>0</v>
      </c>
      <c r="AO450" s="65">
        <f t="shared" si="288"/>
        <v>0</v>
      </c>
      <c r="AP450" s="65">
        <f t="shared" si="289"/>
        <v>0</v>
      </c>
      <c r="AQ450" s="65">
        <f t="shared" si="290"/>
        <v>0</v>
      </c>
      <c r="AR450" s="65">
        <f t="shared" si="291"/>
        <v>0</v>
      </c>
      <c r="AS450" s="65">
        <f t="shared" si="292"/>
        <v>0</v>
      </c>
      <c r="AT450" s="65">
        <f t="shared" si="293"/>
        <v>0</v>
      </c>
      <c r="AU450" s="65">
        <f t="shared" si="294"/>
        <v>0</v>
      </c>
      <c r="AV450" s="65">
        <f t="shared" si="295"/>
        <v>0</v>
      </c>
      <c r="AW450" s="65">
        <f t="shared" si="296"/>
        <v>0</v>
      </c>
      <c r="AX450" s="65">
        <f t="shared" si="297"/>
        <v>0</v>
      </c>
      <c r="AY450" s="65">
        <f t="shared" si="298"/>
        <v>0</v>
      </c>
      <c r="AZ450" s="65">
        <f t="shared" si="299"/>
        <v>0</v>
      </c>
      <c r="BA450" s="65">
        <f t="shared" si="300"/>
        <v>0</v>
      </c>
      <c r="BB450" s="65">
        <f t="shared" si="301"/>
        <v>0</v>
      </c>
      <c r="BC450" s="65">
        <f t="shared" si="302"/>
        <v>0</v>
      </c>
      <c r="BD450" s="65">
        <f t="shared" si="303"/>
        <v>0</v>
      </c>
      <c r="BE450" s="65">
        <f t="shared" si="304"/>
        <v>0</v>
      </c>
      <c r="BF450" s="65">
        <f t="shared" si="305"/>
        <v>0</v>
      </c>
      <c r="BG450" s="65">
        <f t="shared" si="306"/>
        <v>0</v>
      </c>
      <c r="BI450" s="371">
        <v>2195</v>
      </c>
      <c r="BJ450" s="342">
        <v>32.687314971722571</v>
      </c>
      <c r="BK450" s="342">
        <v>37.791543314481714</v>
      </c>
      <c r="BL450" s="342">
        <v>40.343657485861286</v>
      </c>
      <c r="BM450" s="342">
        <v>42.895771657240857</v>
      </c>
      <c r="BN450" s="342">
        <v>48</v>
      </c>
      <c r="BO450" s="342">
        <v>54.220778292737705</v>
      </c>
      <c r="BP450" s="342">
        <v>57.331167439106558</v>
      </c>
      <c r="BQ450" s="342">
        <v>60.441556585475411</v>
      </c>
      <c r="BR450" s="342">
        <v>66.662334878213116</v>
      </c>
      <c r="BS450" s="65"/>
      <c r="BT450" s="371">
        <v>2195</v>
      </c>
      <c r="BU450" s="342">
        <v>141.70632924314503</v>
      </c>
      <c r="BV450" s="342">
        <v>146.70421949543004</v>
      </c>
      <c r="BW450" s="342">
        <v>149.20316462157251</v>
      </c>
      <c r="BX450" s="342">
        <v>151.70210974771501</v>
      </c>
      <c r="BY450" s="342">
        <v>156.69999999999999</v>
      </c>
      <c r="BZ450" s="342">
        <v>161.64472120704792</v>
      </c>
      <c r="CA450" s="342">
        <v>164.1170818105719</v>
      </c>
      <c r="CB450" s="342">
        <v>166.58944241409583</v>
      </c>
      <c r="CC450" s="342">
        <v>171.53416362114376</v>
      </c>
      <c r="CE450" s="385">
        <v>127.25</v>
      </c>
      <c r="CF450" s="342">
        <v>19.302989546540353</v>
      </c>
      <c r="CG450" s="342">
        <v>21.24365969769357</v>
      </c>
      <c r="CH450" s="342">
        <v>22.213994773270176</v>
      </c>
      <c r="CI450" s="342">
        <v>23.184329848846783</v>
      </c>
      <c r="CJ450" s="342">
        <v>25.125</v>
      </c>
      <c r="CK450" s="342">
        <v>28.926586734450815</v>
      </c>
      <c r="CL450" s="342">
        <v>30.827380101676226</v>
      </c>
      <c r="CM450" s="342">
        <v>32.72817346890163</v>
      </c>
      <c r="CN450" s="342">
        <v>36.52976020335246</v>
      </c>
      <c r="CO450" s="342">
        <v>18.245946732273016</v>
      </c>
      <c r="CP450" s="342">
        <v>20.505631154848679</v>
      </c>
      <c r="CQ450" s="342">
        <v>21.635473366136505</v>
      </c>
      <c r="CR450" s="342">
        <v>22.765315577424339</v>
      </c>
      <c r="CS450" s="342">
        <v>25.024999999999999</v>
      </c>
      <c r="CT450" s="342">
        <v>29.318400402893754</v>
      </c>
      <c r="CU450" s="342">
        <v>31.465100604340634</v>
      </c>
      <c r="CV450" s="342">
        <v>33.61180080578751</v>
      </c>
      <c r="CW450" s="342">
        <v>37.90520120868127</v>
      </c>
      <c r="CY450" s="101">
        <f t="shared" si="307"/>
        <v>0</v>
      </c>
      <c r="CZ450" s="101"/>
      <c r="DA450" s="101"/>
      <c r="DB450" s="311"/>
      <c r="DC450" s="311"/>
      <c r="DD450" s="311"/>
      <c r="DE450" s="311"/>
      <c r="DF450" s="311"/>
      <c r="DP450" s="311"/>
      <c r="DQ450" s="311"/>
      <c r="DR450" s="311"/>
      <c r="DS450" s="311"/>
      <c r="DT450" s="311"/>
      <c r="DU450" s="311"/>
      <c r="DV450" s="311"/>
      <c r="DW450" s="311"/>
      <c r="DX450" s="101"/>
      <c r="DY450" s="101"/>
      <c r="DZ450" s="101"/>
      <c r="EA450" s="101"/>
      <c r="EB450" s="101"/>
      <c r="EC450" s="101"/>
      <c r="ED450" s="101"/>
      <c r="EE450" s="311"/>
      <c r="EF450" s="101"/>
      <c r="EG450" s="101"/>
      <c r="EH450" s="101"/>
      <c r="EI450" s="101"/>
      <c r="EJ450" s="105"/>
      <c r="EK450" s="105"/>
      <c r="EL450" s="69"/>
      <c r="EM450" s="68"/>
      <c r="EN450" s="68"/>
      <c r="EO450" s="68"/>
      <c r="EP450" s="68"/>
      <c r="EQ450" s="68"/>
      <c r="ER450" s="68"/>
      <c r="ES450" s="15"/>
      <c r="ET450" s="15"/>
      <c r="EU450" s="105"/>
      <c r="EV450" s="105"/>
      <c r="EW450" s="105"/>
      <c r="EX450" s="105"/>
      <c r="EY450" s="105"/>
      <c r="EZ450" s="105"/>
      <c r="FA450" s="67"/>
      <c r="FB450" s="105"/>
      <c r="FC450" s="105"/>
      <c r="FD450" s="105"/>
      <c r="FE450" s="105"/>
      <c r="FF450" s="105"/>
      <c r="FG450" s="105"/>
      <c r="FH450" s="67"/>
      <c r="FI450" s="67"/>
      <c r="FJ450" s="67"/>
      <c r="FK450" s="67"/>
      <c r="FL450" s="67"/>
      <c r="FM450" s="67"/>
      <c r="FN450" s="67"/>
    </row>
    <row r="451" spans="2:170" ht="22.5" customHeight="1" x14ac:dyDescent="0.45">
      <c r="B451" s="133" t="str">
        <f>IF(Data!B450&lt;&gt;"",Data!B450,"")</f>
        <v/>
      </c>
      <c r="C451" s="158" t="str">
        <f>IF(Data!C450&lt;&gt;"",Data!C450,"")</f>
        <v/>
      </c>
      <c r="D451" s="106" t="str">
        <f>IF(Data!D450&lt;&gt;"",Data!D450,"")</f>
        <v/>
      </c>
      <c r="E451" s="140">
        <f>IF(AND(I451=1,Data!T450=0),0,IF(I451=999,999,Data!T450))</f>
        <v>999</v>
      </c>
      <c r="F451" s="140" t="str">
        <f t="shared" si="264"/>
        <v/>
      </c>
      <c r="G451" s="140" t="str">
        <f>IF(Data!K450&lt;&gt;"",Data!K450,"")</f>
        <v/>
      </c>
      <c r="H451" s="141" t="str">
        <f>IF(Data!L450&lt;&gt;"",Data!L450,"")</f>
        <v/>
      </c>
      <c r="I451" s="63">
        <f>IF(Data!M450&lt;&gt;"",Data!M450,"")</f>
        <v>999</v>
      </c>
      <c r="J451" s="63">
        <f t="shared" si="265"/>
        <v>0</v>
      </c>
      <c r="L451" s="64" t="str">
        <f t="shared" si="266"/>
        <v/>
      </c>
      <c r="M451" s="74"/>
      <c r="N451" s="63">
        <f t="shared" si="267"/>
        <v>0</v>
      </c>
      <c r="P451" s="64" t="str">
        <f t="shared" si="268"/>
        <v/>
      </c>
      <c r="R451" s="63">
        <f t="shared" si="269"/>
        <v>0</v>
      </c>
      <c r="S451" s="64" t="str">
        <f t="shared" si="270"/>
        <v/>
      </c>
      <c r="W451" s="310">
        <f t="shared" si="271"/>
        <v>999</v>
      </c>
      <c r="Y451" s="65">
        <f t="shared" si="272"/>
        <v>0</v>
      </c>
      <c r="Z451" s="65">
        <f t="shared" si="273"/>
        <v>0</v>
      </c>
      <c r="AA451" s="65">
        <f t="shared" si="274"/>
        <v>0</v>
      </c>
      <c r="AB451" s="65">
        <f t="shared" si="275"/>
        <v>0</v>
      </c>
      <c r="AC451" s="65">
        <f t="shared" si="276"/>
        <v>0</v>
      </c>
      <c r="AD451" s="65">
        <f t="shared" si="277"/>
        <v>0</v>
      </c>
      <c r="AE451" s="65">
        <f t="shared" si="278"/>
        <v>0</v>
      </c>
      <c r="AF451" s="65">
        <f t="shared" si="279"/>
        <v>0</v>
      </c>
      <c r="AG451" s="65">
        <f t="shared" si="280"/>
        <v>0</v>
      </c>
      <c r="AH451" s="65">
        <f t="shared" si="281"/>
        <v>0</v>
      </c>
      <c r="AI451" s="65">
        <f t="shared" si="282"/>
        <v>0</v>
      </c>
      <c r="AJ451" s="65">
        <f t="shared" si="283"/>
        <v>0</v>
      </c>
      <c r="AK451" s="65">
        <f t="shared" si="284"/>
        <v>0</v>
      </c>
      <c r="AL451" s="65">
        <f t="shared" si="285"/>
        <v>0</v>
      </c>
      <c r="AM451" s="65">
        <f t="shared" si="286"/>
        <v>0</v>
      </c>
      <c r="AN451" s="65">
        <f t="shared" si="287"/>
        <v>0</v>
      </c>
      <c r="AO451" s="65">
        <f t="shared" si="288"/>
        <v>0</v>
      </c>
      <c r="AP451" s="65">
        <f t="shared" si="289"/>
        <v>0</v>
      </c>
      <c r="AQ451" s="65">
        <f t="shared" si="290"/>
        <v>0</v>
      </c>
      <c r="AR451" s="65">
        <f t="shared" si="291"/>
        <v>0</v>
      </c>
      <c r="AS451" s="65">
        <f t="shared" si="292"/>
        <v>0</v>
      </c>
      <c r="AT451" s="65">
        <f t="shared" si="293"/>
        <v>0</v>
      </c>
      <c r="AU451" s="65">
        <f t="shared" si="294"/>
        <v>0</v>
      </c>
      <c r="AV451" s="65">
        <f t="shared" si="295"/>
        <v>0</v>
      </c>
      <c r="AW451" s="65">
        <f t="shared" si="296"/>
        <v>0</v>
      </c>
      <c r="AX451" s="65">
        <f t="shared" si="297"/>
        <v>0</v>
      </c>
      <c r="AY451" s="65">
        <f t="shared" si="298"/>
        <v>0</v>
      </c>
      <c r="AZ451" s="65">
        <f t="shared" si="299"/>
        <v>0</v>
      </c>
      <c r="BA451" s="65">
        <f t="shared" si="300"/>
        <v>0</v>
      </c>
      <c r="BB451" s="65">
        <f t="shared" si="301"/>
        <v>0</v>
      </c>
      <c r="BC451" s="65">
        <f t="shared" si="302"/>
        <v>0</v>
      </c>
      <c r="BD451" s="65">
        <f t="shared" si="303"/>
        <v>0</v>
      </c>
      <c r="BE451" s="65">
        <f t="shared" si="304"/>
        <v>0</v>
      </c>
      <c r="BF451" s="65">
        <f t="shared" si="305"/>
        <v>0</v>
      </c>
      <c r="BG451" s="65">
        <f t="shared" si="306"/>
        <v>0</v>
      </c>
      <c r="BI451" s="371">
        <v>2196</v>
      </c>
      <c r="BJ451" s="342">
        <v>32.787314971722573</v>
      </c>
      <c r="BK451" s="342">
        <v>37.891543314481716</v>
      </c>
      <c r="BL451" s="342">
        <v>40.443657485861287</v>
      </c>
      <c r="BM451" s="342">
        <v>42.995771657240859</v>
      </c>
      <c r="BN451" s="342">
        <v>48.1</v>
      </c>
      <c r="BO451" s="342">
        <v>54.26760924750063</v>
      </c>
      <c r="BP451" s="342">
        <v>57.351413871250941</v>
      </c>
      <c r="BQ451" s="342">
        <v>60.435218495001259</v>
      </c>
      <c r="BR451" s="342">
        <v>66.602827742501887</v>
      </c>
      <c r="BS451" s="65"/>
      <c r="BT451" s="371">
        <v>2196</v>
      </c>
      <c r="BU451" s="342">
        <v>141.70632924314503</v>
      </c>
      <c r="BV451" s="342">
        <v>146.70421949543004</v>
      </c>
      <c r="BW451" s="342">
        <v>149.20316462157251</v>
      </c>
      <c r="BX451" s="342">
        <v>151.70210974771501</v>
      </c>
      <c r="BY451" s="342">
        <v>156.69999999999999</v>
      </c>
      <c r="BZ451" s="342">
        <v>161.64472120704792</v>
      </c>
      <c r="CA451" s="342">
        <v>164.1170818105719</v>
      </c>
      <c r="CB451" s="342">
        <v>166.58944241409583</v>
      </c>
      <c r="CC451" s="342">
        <v>171.53416362114376</v>
      </c>
      <c r="CE451" s="385">
        <v>127.5</v>
      </c>
      <c r="CF451" s="342">
        <v>19.348235978684741</v>
      </c>
      <c r="CG451" s="342">
        <v>21.315490652456496</v>
      </c>
      <c r="CH451" s="342">
        <v>22.299117989342371</v>
      </c>
      <c r="CI451" s="342">
        <v>23.282745326228245</v>
      </c>
      <c r="CJ451" s="342">
        <v>25.25</v>
      </c>
      <c r="CK451" s="342">
        <v>29.078171257069354</v>
      </c>
      <c r="CL451" s="342">
        <v>30.992256885604029</v>
      </c>
      <c r="CM451" s="342">
        <v>32.906342514138707</v>
      </c>
      <c r="CN451" s="342">
        <v>36.734513771208071</v>
      </c>
      <c r="CO451" s="342">
        <v>18.291193164417404</v>
      </c>
      <c r="CP451" s="342">
        <v>20.577462109611602</v>
      </c>
      <c r="CQ451" s="342">
        <v>21.720596582208699</v>
      </c>
      <c r="CR451" s="342">
        <v>22.8637310548058</v>
      </c>
      <c r="CS451" s="342">
        <v>25.15</v>
      </c>
      <c r="CT451" s="342">
        <v>29.48327718682156</v>
      </c>
      <c r="CU451" s="342">
        <v>31.649915780232341</v>
      </c>
      <c r="CV451" s="342">
        <v>33.816554373643129</v>
      </c>
      <c r="CW451" s="342">
        <v>38.14983156046469</v>
      </c>
      <c r="CY451" s="101">
        <f t="shared" si="307"/>
        <v>0</v>
      </c>
      <c r="CZ451" s="101"/>
      <c r="DA451" s="101"/>
      <c r="DB451" s="311"/>
      <c r="DC451" s="311"/>
      <c r="DD451" s="311"/>
      <c r="DE451" s="311"/>
      <c r="DF451" s="311"/>
      <c r="DP451" s="311"/>
      <c r="DQ451" s="311"/>
      <c r="DR451" s="311"/>
      <c r="DS451" s="311"/>
      <c r="DT451" s="311"/>
      <c r="DU451" s="311"/>
      <c r="DV451" s="311"/>
      <c r="DW451" s="311"/>
      <c r="DX451" s="101"/>
      <c r="DY451" s="101"/>
      <c r="DZ451" s="101"/>
      <c r="EA451" s="101"/>
      <c r="EB451" s="101"/>
      <c r="EC451" s="101"/>
      <c r="ED451" s="101"/>
      <c r="EE451" s="311"/>
      <c r="EF451" s="101"/>
      <c r="EG451" s="101"/>
      <c r="EH451" s="101"/>
      <c r="EI451" s="101"/>
      <c r="EJ451" s="105"/>
      <c r="EK451" s="105"/>
      <c r="EL451" s="69"/>
      <c r="EM451" s="68"/>
      <c r="EN451" s="68"/>
      <c r="EO451" s="68"/>
      <c r="EP451" s="68"/>
      <c r="EQ451" s="68"/>
      <c r="ER451" s="68"/>
      <c r="ES451" s="15"/>
      <c r="ET451" s="15"/>
      <c r="EU451" s="105"/>
      <c r="EV451" s="105"/>
      <c r="EW451" s="105"/>
      <c r="EX451" s="105"/>
      <c r="EY451" s="105"/>
      <c r="EZ451" s="105"/>
      <c r="FA451" s="67"/>
      <c r="FB451" s="105"/>
      <c r="FC451" s="105"/>
      <c r="FD451" s="105"/>
      <c r="FE451" s="105"/>
      <c r="FF451" s="105"/>
      <c r="FG451" s="105"/>
      <c r="FH451" s="67"/>
      <c r="FI451" s="67"/>
      <c r="FJ451" s="67"/>
      <c r="FK451" s="67"/>
      <c r="FL451" s="67"/>
      <c r="FM451" s="67"/>
      <c r="FN451" s="67"/>
    </row>
    <row r="452" spans="2:170" ht="22.5" customHeight="1" x14ac:dyDescent="0.45">
      <c r="B452" s="133" t="str">
        <f>IF(Data!B451&lt;&gt;"",Data!B451,"")</f>
        <v/>
      </c>
      <c r="C452" s="158" t="str">
        <f>IF(Data!C451&lt;&gt;"",Data!C451,"")</f>
        <v/>
      </c>
      <c r="D452" s="106" t="str">
        <f>IF(Data!D451&lt;&gt;"",Data!D451,"")</f>
        <v/>
      </c>
      <c r="E452" s="140">
        <f>IF(AND(I452=1,Data!T451=0),0,IF(I452=999,999,Data!T451))</f>
        <v>999</v>
      </c>
      <c r="F452" s="140" t="str">
        <f t="shared" si="264"/>
        <v/>
      </c>
      <c r="G452" s="140" t="str">
        <f>IF(Data!K451&lt;&gt;"",Data!K451,"")</f>
        <v/>
      </c>
      <c r="H452" s="141" t="str">
        <f>IF(Data!L451&lt;&gt;"",Data!L451,"")</f>
        <v/>
      </c>
      <c r="I452" s="63">
        <f>IF(Data!M451&lt;&gt;"",Data!M451,"")</f>
        <v>999</v>
      </c>
      <c r="J452" s="63">
        <f t="shared" si="265"/>
        <v>0</v>
      </c>
      <c r="L452" s="64" t="str">
        <f t="shared" si="266"/>
        <v/>
      </c>
      <c r="M452" s="74"/>
      <c r="N452" s="63">
        <f t="shared" si="267"/>
        <v>0</v>
      </c>
      <c r="P452" s="64" t="str">
        <f t="shared" si="268"/>
        <v/>
      </c>
      <c r="R452" s="63">
        <f t="shared" si="269"/>
        <v>0</v>
      </c>
      <c r="S452" s="64" t="str">
        <f t="shared" si="270"/>
        <v/>
      </c>
      <c r="W452" s="310">
        <f t="shared" si="271"/>
        <v>999</v>
      </c>
      <c r="Y452" s="65">
        <f t="shared" si="272"/>
        <v>0</v>
      </c>
      <c r="Z452" s="65">
        <f t="shared" si="273"/>
        <v>0</v>
      </c>
      <c r="AA452" s="65">
        <f t="shared" si="274"/>
        <v>0</v>
      </c>
      <c r="AB452" s="65">
        <f t="shared" si="275"/>
        <v>0</v>
      </c>
      <c r="AC452" s="65">
        <f t="shared" si="276"/>
        <v>0</v>
      </c>
      <c r="AD452" s="65">
        <f t="shared" si="277"/>
        <v>0</v>
      </c>
      <c r="AE452" s="65">
        <f t="shared" si="278"/>
        <v>0</v>
      </c>
      <c r="AF452" s="65">
        <f t="shared" si="279"/>
        <v>0</v>
      </c>
      <c r="AG452" s="65">
        <f t="shared" si="280"/>
        <v>0</v>
      </c>
      <c r="AH452" s="65">
        <f t="shared" si="281"/>
        <v>0</v>
      </c>
      <c r="AI452" s="65">
        <f t="shared" si="282"/>
        <v>0</v>
      </c>
      <c r="AJ452" s="65">
        <f t="shared" si="283"/>
        <v>0</v>
      </c>
      <c r="AK452" s="65">
        <f t="shared" si="284"/>
        <v>0</v>
      </c>
      <c r="AL452" s="65">
        <f t="shared" si="285"/>
        <v>0</v>
      </c>
      <c r="AM452" s="65">
        <f t="shared" si="286"/>
        <v>0</v>
      </c>
      <c r="AN452" s="65">
        <f t="shared" si="287"/>
        <v>0</v>
      </c>
      <c r="AO452" s="65">
        <f t="shared" si="288"/>
        <v>0</v>
      </c>
      <c r="AP452" s="65">
        <f t="shared" si="289"/>
        <v>0</v>
      </c>
      <c r="AQ452" s="65">
        <f t="shared" si="290"/>
        <v>0</v>
      </c>
      <c r="AR452" s="65">
        <f t="shared" si="291"/>
        <v>0</v>
      </c>
      <c r="AS452" s="65">
        <f t="shared" si="292"/>
        <v>0</v>
      </c>
      <c r="AT452" s="65">
        <f t="shared" si="293"/>
        <v>0</v>
      </c>
      <c r="AU452" s="65">
        <f t="shared" si="294"/>
        <v>0</v>
      </c>
      <c r="AV452" s="65">
        <f t="shared" si="295"/>
        <v>0</v>
      </c>
      <c r="AW452" s="65">
        <f t="shared" si="296"/>
        <v>0</v>
      </c>
      <c r="AX452" s="65">
        <f t="shared" si="297"/>
        <v>0</v>
      </c>
      <c r="AY452" s="65">
        <f t="shared" si="298"/>
        <v>0</v>
      </c>
      <c r="AZ452" s="65">
        <f t="shared" si="299"/>
        <v>0</v>
      </c>
      <c r="BA452" s="65">
        <f t="shared" si="300"/>
        <v>0</v>
      </c>
      <c r="BB452" s="65">
        <f t="shared" si="301"/>
        <v>0</v>
      </c>
      <c r="BC452" s="65">
        <f t="shared" si="302"/>
        <v>0</v>
      </c>
      <c r="BD452" s="65">
        <f t="shared" si="303"/>
        <v>0</v>
      </c>
      <c r="BE452" s="65">
        <f t="shared" si="304"/>
        <v>0</v>
      </c>
      <c r="BF452" s="65">
        <f t="shared" si="305"/>
        <v>0</v>
      </c>
      <c r="BG452" s="65">
        <f t="shared" si="306"/>
        <v>0</v>
      </c>
      <c r="BI452" s="371">
        <v>2197</v>
      </c>
      <c r="BJ452" s="342">
        <v>32.946822107433803</v>
      </c>
      <c r="BK452" s="342">
        <v>37.997881404955869</v>
      </c>
      <c r="BL452" s="342">
        <v>40.523411053716899</v>
      </c>
      <c r="BM452" s="342">
        <v>43.048940702477935</v>
      </c>
      <c r="BN452" s="342">
        <v>48.1</v>
      </c>
      <c r="BO452" s="342">
        <v>54.3207782927377</v>
      </c>
      <c r="BP452" s="342">
        <v>57.431167439106545</v>
      </c>
      <c r="BQ452" s="342">
        <v>60.541556585475405</v>
      </c>
      <c r="BR452" s="342">
        <v>66.76233487821311</v>
      </c>
      <c r="BS452" s="65"/>
      <c r="BT452" s="371">
        <v>2197</v>
      </c>
      <c r="BU452" s="342">
        <v>141.64682210743382</v>
      </c>
      <c r="BV452" s="342">
        <v>146.69788140495587</v>
      </c>
      <c r="BW452" s="342">
        <v>149.22341105371692</v>
      </c>
      <c r="BX452" s="342">
        <v>151.74894070247794</v>
      </c>
      <c r="BY452" s="342">
        <v>156.80000000000001</v>
      </c>
      <c r="BZ452" s="342">
        <v>161.69155216181085</v>
      </c>
      <c r="CA452" s="342">
        <v>164.13732824271625</v>
      </c>
      <c r="CB452" s="342">
        <v>166.58310432362168</v>
      </c>
      <c r="CC452" s="342">
        <v>171.47465648543252</v>
      </c>
      <c r="CE452" s="385">
        <v>127.75</v>
      </c>
      <c r="CF452" s="342">
        <v>19.393482410829129</v>
      </c>
      <c r="CG452" s="342">
        <v>21.38732160721942</v>
      </c>
      <c r="CH452" s="342">
        <v>22.384241205414565</v>
      </c>
      <c r="CI452" s="342">
        <v>23.38116080360971</v>
      </c>
      <c r="CJ452" s="342">
        <v>25.375</v>
      </c>
      <c r="CK452" s="342">
        <v>29.229755779687892</v>
      </c>
      <c r="CL452" s="342">
        <v>31.157133669531834</v>
      </c>
      <c r="CM452" s="342">
        <v>33.084511559375784</v>
      </c>
      <c r="CN452" s="342">
        <v>36.939267339063676</v>
      </c>
      <c r="CO452" s="342">
        <v>18.336439596561792</v>
      </c>
      <c r="CP452" s="342">
        <v>20.649293064374529</v>
      </c>
      <c r="CQ452" s="342">
        <v>21.805719798280897</v>
      </c>
      <c r="CR452" s="342">
        <v>22.962146532187262</v>
      </c>
      <c r="CS452" s="342">
        <v>25.274999999999999</v>
      </c>
      <c r="CT452" s="342">
        <v>29.64815397074937</v>
      </c>
      <c r="CU452" s="342">
        <v>31.834730956124051</v>
      </c>
      <c r="CV452" s="342">
        <v>34.02130794149874</v>
      </c>
      <c r="CW452" s="342">
        <v>38.394461912248111</v>
      </c>
      <c r="CY452" s="101">
        <f t="shared" si="307"/>
        <v>0</v>
      </c>
      <c r="CZ452" s="101"/>
      <c r="DA452" s="101"/>
      <c r="DB452" s="311"/>
      <c r="DC452" s="311"/>
      <c r="DD452" s="311"/>
      <c r="DE452" s="311"/>
      <c r="DF452" s="311"/>
      <c r="DP452" s="311"/>
      <c r="DQ452" s="311"/>
      <c r="DR452" s="311"/>
      <c r="DS452" s="311"/>
      <c r="DT452" s="311"/>
      <c r="DU452" s="311"/>
      <c r="DV452" s="311"/>
      <c r="DW452" s="311"/>
      <c r="DX452" s="101"/>
      <c r="DY452" s="101"/>
      <c r="DZ452" s="101"/>
      <c r="EA452" s="101"/>
      <c r="EB452" s="101"/>
      <c r="EC452" s="101"/>
      <c r="ED452" s="101"/>
      <c r="EE452" s="311"/>
      <c r="EF452" s="101"/>
      <c r="EG452" s="101"/>
      <c r="EH452" s="101"/>
      <c r="EI452" s="101"/>
      <c r="EJ452" s="105"/>
      <c r="EK452" s="105"/>
      <c r="EL452" s="69"/>
      <c r="EM452" s="68"/>
      <c r="EN452" s="68"/>
      <c r="EO452" s="68"/>
      <c r="EP452" s="68"/>
      <c r="EQ452" s="68"/>
      <c r="ER452" s="68"/>
      <c r="ES452" s="15"/>
      <c r="ET452" s="15"/>
      <c r="EU452" s="105"/>
      <c r="EV452" s="105"/>
      <c r="EW452" s="105"/>
      <c r="EX452" s="105"/>
      <c r="EY452" s="105"/>
      <c r="EZ452" s="105"/>
      <c r="FA452" s="67"/>
      <c r="FB452" s="105"/>
      <c r="FC452" s="105"/>
      <c r="FD452" s="105"/>
      <c r="FE452" s="105"/>
      <c r="FF452" s="105"/>
      <c r="FG452" s="105"/>
      <c r="FH452" s="67"/>
      <c r="FI452" s="67"/>
      <c r="FJ452" s="67"/>
      <c r="FK452" s="67"/>
      <c r="FL452" s="67"/>
      <c r="FM452" s="67"/>
      <c r="FN452" s="67"/>
    </row>
    <row r="453" spans="2:170" ht="22.5" customHeight="1" x14ac:dyDescent="0.45">
      <c r="B453" s="133" t="str">
        <f>IF(Data!B452&lt;&gt;"",Data!B452,"")</f>
        <v/>
      </c>
      <c r="C453" s="158" t="str">
        <f>IF(Data!C452&lt;&gt;"",Data!C452,"")</f>
        <v/>
      </c>
      <c r="D453" s="106" t="str">
        <f>IF(Data!D452&lt;&gt;"",Data!D452,"")</f>
        <v/>
      </c>
      <c r="E453" s="140">
        <f>IF(AND(I453=1,Data!T452=0),0,IF(I453=999,999,Data!T452))</f>
        <v>999</v>
      </c>
      <c r="F453" s="140" t="str">
        <f t="shared" si="264"/>
        <v/>
      </c>
      <c r="G453" s="140" t="str">
        <f>IF(Data!K452&lt;&gt;"",Data!K452,"")</f>
        <v/>
      </c>
      <c r="H453" s="141" t="str">
        <f>IF(Data!L452&lt;&gt;"",Data!L452,"")</f>
        <v/>
      </c>
      <c r="I453" s="63">
        <f>IF(Data!M452&lt;&gt;"",Data!M452,"")</f>
        <v>999</v>
      </c>
      <c r="J453" s="63">
        <f t="shared" si="265"/>
        <v>0</v>
      </c>
      <c r="L453" s="64" t="str">
        <f t="shared" si="266"/>
        <v/>
      </c>
      <c r="M453" s="74"/>
      <c r="N453" s="63">
        <f t="shared" si="267"/>
        <v>0</v>
      </c>
      <c r="P453" s="64" t="str">
        <f t="shared" si="268"/>
        <v/>
      </c>
      <c r="R453" s="63">
        <f t="shared" si="269"/>
        <v>0</v>
      </c>
      <c r="S453" s="64" t="str">
        <f t="shared" si="270"/>
        <v/>
      </c>
      <c r="W453" s="310">
        <f t="shared" si="271"/>
        <v>999</v>
      </c>
      <c r="Y453" s="65">
        <f t="shared" si="272"/>
        <v>0</v>
      </c>
      <c r="Z453" s="65">
        <f t="shared" si="273"/>
        <v>0</v>
      </c>
      <c r="AA453" s="65">
        <f t="shared" si="274"/>
        <v>0</v>
      </c>
      <c r="AB453" s="65">
        <f t="shared" si="275"/>
        <v>0</v>
      </c>
      <c r="AC453" s="65">
        <f t="shared" si="276"/>
        <v>0</v>
      </c>
      <c r="AD453" s="65">
        <f t="shared" si="277"/>
        <v>0</v>
      </c>
      <c r="AE453" s="65">
        <f t="shared" si="278"/>
        <v>0</v>
      </c>
      <c r="AF453" s="65">
        <f t="shared" si="279"/>
        <v>0</v>
      </c>
      <c r="AG453" s="65">
        <f t="shared" si="280"/>
        <v>0</v>
      </c>
      <c r="AH453" s="65">
        <f t="shared" si="281"/>
        <v>0</v>
      </c>
      <c r="AI453" s="65">
        <f t="shared" si="282"/>
        <v>0</v>
      </c>
      <c r="AJ453" s="65">
        <f t="shared" si="283"/>
        <v>0</v>
      </c>
      <c r="AK453" s="65">
        <f t="shared" si="284"/>
        <v>0</v>
      </c>
      <c r="AL453" s="65">
        <f t="shared" si="285"/>
        <v>0</v>
      </c>
      <c r="AM453" s="65">
        <f t="shared" si="286"/>
        <v>0</v>
      </c>
      <c r="AN453" s="65">
        <f t="shared" si="287"/>
        <v>0</v>
      </c>
      <c r="AO453" s="65">
        <f t="shared" si="288"/>
        <v>0</v>
      </c>
      <c r="AP453" s="65">
        <f t="shared" si="289"/>
        <v>0</v>
      </c>
      <c r="AQ453" s="65">
        <f t="shared" si="290"/>
        <v>0</v>
      </c>
      <c r="AR453" s="65">
        <f t="shared" si="291"/>
        <v>0</v>
      </c>
      <c r="AS453" s="65">
        <f t="shared" si="292"/>
        <v>0</v>
      </c>
      <c r="AT453" s="65">
        <f t="shared" si="293"/>
        <v>0</v>
      </c>
      <c r="AU453" s="65">
        <f t="shared" si="294"/>
        <v>0</v>
      </c>
      <c r="AV453" s="65">
        <f t="shared" si="295"/>
        <v>0</v>
      </c>
      <c r="AW453" s="65">
        <f t="shared" si="296"/>
        <v>0</v>
      </c>
      <c r="AX453" s="65">
        <f t="shared" si="297"/>
        <v>0</v>
      </c>
      <c r="AY453" s="65">
        <f t="shared" si="298"/>
        <v>0</v>
      </c>
      <c r="AZ453" s="65">
        <f t="shared" si="299"/>
        <v>0</v>
      </c>
      <c r="BA453" s="65">
        <f t="shared" si="300"/>
        <v>0</v>
      </c>
      <c r="BB453" s="65">
        <f t="shared" si="301"/>
        <v>0</v>
      </c>
      <c r="BC453" s="65">
        <f t="shared" si="302"/>
        <v>0</v>
      </c>
      <c r="BD453" s="65">
        <f t="shared" si="303"/>
        <v>0</v>
      </c>
      <c r="BE453" s="65">
        <f t="shared" si="304"/>
        <v>0</v>
      </c>
      <c r="BF453" s="65">
        <f t="shared" si="305"/>
        <v>0</v>
      </c>
      <c r="BG453" s="65">
        <f t="shared" si="306"/>
        <v>0</v>
      </c>
      <c r="BI453" s="371">
        <v>2198</v>
      </c>
      <c r="BJ453" s="342">
        <v>32.887314971722574</v>
      </c>
      <c r="BK453" s="342">
        <v>37.991543314481717</v>
      </c>
      <c r="BL453" s="342">
        <v>40.543657485861289</v>
      </c>
      <c r="BM453" s="342">
        <v>43.09577165724086</v>
      </c>
      <c r="BN453" s="342">
        <v>48.2</v>
      </c>
      <c r="BO453" s="342">
        <v>54.367609247500631</v>
      </c>
      <c r="BP453" s="342">
        <v>57.451413871250949</v>
      </c>
      <c r="BQ453" s="342">
        <v>60.535218495001253</v>
      </c>
      <c r="BR453" s="342">
        <v>66.702827742501881</v>
      </c>
      <c r="BS453" s="65"/>
      <c r="BT453" s="371">
        <v>2198</v>
      </c>
      <c r="BU453" s="342">
        <v>141.80632924314503</v>
      </c>
      <c r="BV453" s="342">
        <v>146.80421949543003</v>
      </c>
      <c r="BW453" s="342">
        <v>149.30316462157251</v>
      </c>
      <c r="BX453" s="342">
        <v>151.80210974771501</v>
      </c>
      <c r="BY453" s="342">
        <v>156.80000000000001</v>
      </c>
      <c r="BZ453" s="342">
        <v>161.69155216181085</v>
      </c>
      <c r="CA453" s="342">
        <v>164.13732824271625</v>
      </c>
      <c r="CB453" s="342">
        <v>166.58310432362168</v>
      </c>
      <c r="CC453" s="342">
        <v>171.47465648543252</v>
      </c>
      <c r="CE453" s="385">
        <v>128</v>
      </c>
      <c r="CF453" s="342">
        <v>19.438728842973518</v>
      </c>
      <c r="CG453" s="342">
        <v>21.459152561982346</v>
      </c>
      <c r="CH453" s="342">
        <v>22.469364421486759</v>
      </c>
      <c r="CI453" s="342">
        <v>23.479576280991171</v>
      </c>
      <c r="CJ453" s="342">
        <v>25.5</v>
      </c>
      <c r="CK453" s="342">
        <v>29.381340302306427</v>
      </c>
      <c r="CL453" s="342">
        <v>31.32201045345964</v>
      </c>
      <c r="CM453" s="342">
        <v>33.262680604612854</v>
      </c>
      <c r="CN453" s="342">
        <v>37.144020906919287</v>
      </c>
      <c r="CO453" s="342">
        <v>18.381686028706181</v>
      </c>
      <c r="CP453" s="342">
        <v>20.721124019137456</v>
      </c>
      <c r="CQ453" s="342">
        <v>21.890843014353091</v>
      </c>
      <c r="CR453" s="342">
        <v>23.060562009568727</v>
      </c>
      <c r="CS453" s="342">
        <v>25.4</v>
      </c>
      <c r="CT453" s="342">
        <v>29.813030754677175</v>
      </c>
      <c r="CU453" s="342">
        <v>32.019546132015762</v>
      </c>
      <c r="CV453" s="342">
        <v>34.226061509354352</v>
      </c>
      <c r="CW453" s="342">
        <v>38.639092264031532</v>
      </c>
      <c r="CY453" s="101">
        <f t="shared" si="307"/>
        <v>0</v>
      </c>
      <c r="CZ453" s="101"/>
      <c r="DA453" s="101"/>
      <c r="DB453" s="311"/>
      <c r="DC453" s="311"/>
      <c r="DD453" s="311"/>
      <c r="DE453" s="311"/>
      <c r="DF453" s="311"/>
      <c r="DP453" s="311"/>
      <c r="DQ453" s="311"/>
      <c r="DR453" s="311"/>
      <c r="DS453" s="311"/>
      <c r="DT453" s="311"/>
      <c r="DU453" s="311"/>
      <c r="DV453" s="311"/>
      <c r="DW453" s="311"/>
      <c r="DX453" s="101"/>
      <c r="DY453" s="101"/>
      <c r="DZ453" s="101"/>
      <c r="EA453" s="101"/>
      <c r="EB453" s="101"/>
      <c r="EC453" s="101"/>
      <c r="ED453" s="101"/>
      <c r="EE453" s="311"/>
      <c r="EF453" s="101"/>
      <c r="EG453" s="101"/>
      <c r="EH453" s="101"/>
      <c r="EI453" s="101"/>
      <c r="EJ453" s="105"/>
      <c r="EK453" s="105"/>
      <c r="EL453" s="69"/>
      <c r="EM453" s="68"/>
      <c r="EN453" s="68"/>
      <c r="EO453" s="68"/>
      <c r="EP453" s="68"/>
      <c r="EQ453" s="68"/>
      <c r="ER453" s="68"/>
      <c r="ES453" s="15"/>
      <c r="ET453" s="15"/>
      <c r="EU453" s="105"/>
      <c r="EV453" s="105"/>
      <c r="EW453" s="105"/>
      <c r="EX453" s="105"/>
      <c r="EY453" s="105"/>
      <c r="EZ453" s="105"/>
      <c r="FA453" s="67"/>
      <c r="FB453" s="105"/>
      <c r="FC453" s="105"/>
      <c r="FD453" s="105"/>
      <c r="FE453" s="105"/>
      <c r="FF453" s="105"/>
      <c r="FG453" s="105"/>
      <c r="FH453" s="67"/>
      <c r="FI453" s="67"/>
      <c r="FJ453" s="67"/>
      <c r="FK453" s="67"/>
      <c r="FL453" s="67"/>
      <c r="FM453" s="67"/>
      <c r="FN453" s="67"/>
    </row>
    <row r="454" spans="2:170" ht="22.5" customHeight="1" x14ac:dyDescent="0.45">
      <c r="B454" s="133" t="str">
        <f>IF(Data!B453&lt;&gt;"",Data!B453,"")</f>
        <v/>
      </c>
      <c r="C454" s="158" t="str">
        <f>IF(Data!C453&lt;&gt;"",Data!C453,"")</f>
        <v/>
      </c>
      <c r="D454" s="106" t="str">
        <f>IF(Data!D453&lt;&gt;"",Data!D453,"")</f>
        <v/>
      </c>
      <c r="E454" s="140">
        <f>IF(AND(I454=1,Data!T453=0),0,IF(I454=999,999,Data!T453))</f>
        <v>999</v>
      </c>
      <c r="F454" s="140" t="str">
        <f t="shared" si="264"/>
        <v/>
      </c>
      <c r="G454" s="140" t="str">
        <f>IF(Data!K453&lt;&gt;"",Data!K453,"")</f>
        <v/>
      </c>
      <c r="H454" s="141" t="str">
        <f>IF(Data!L453&lt;&gt;"",Data!L453,"")</f>
        <v/>
      </c>
      <c r="I454" s="63">
        <f>IF(Data!M453&lt;&gt;"",Data!M453,"")</f>
        <v>999</v>
      </c>
      <c r="J454" s="63">
        <f t="shared" si="265"/>
        <v>0</v>
      </c>
      <c r="L454" s="64" t="str">
        <f t="shared" si="266"/>
        <v/>
      </c>
      <c r="M454" s="74"/>
      <c r="N454" s="63">
        <f t="shared" si="267"/>
        <v>0</v>
      </c>
      <c r="P454" s="64" t="str">
        <f t="shared" si="268"/>
        <v/>
      </c>
      <c r="R454" s="63">
        <f t="shared" si="269"/>
        <v>0</v>
      </c>
      <c r="S454" s="64" t="str">
        <f t="shared" si="270"/>
        <v/>
      </c>
      <c r="W454" s="310">
        <f t="shared" si="271"/>
        <v>999</v>
      </c>
      <c r="Y454" s="65">
        <f t="shared" si="272"/>
        <v>0</v>
      </c>
      <c r="Z454" s="65">
        <f t="shared" si="273"/>
        <v>0</v>
      </c>
      <c r="AA454" s="65">
        <f t="shared" si="274"/>
        <v>0</v>
      </c>
      <c r="AB454" s="65">
        <f t="shared" si="275"/>
        <v>0</v>
      </c>
      <c r="AC454" s="65">
        <f t="shared" si="276"/>
        <v>0</v>
      </c>
      <c r="AD454" s="65">
        <f t="shared" si="277"/>
        <v>0</v>
      </c>
      <c r="AE454" s="65">
        <f t="shared" si="278"/>
        <v>0</v>
      </c>
      <c r="AF454" s="65">
        <f t="shared" si="279"/>
        <v>0</v>
      </c>
      <c r="AG454" s="65">
        <f t="shared" si="280"/>
        <v>0</v>
      </c>
      <c r="AH454" s="65">
        <f t="shared" si="281"/>
        <v>0</v>
      </c>
      <c r="AI454" s="65">
        <f t="shared" si="282"/>
        <v>0</v>
      </c>
      <c r="AJ454" s="65">
        <f t="shared" si="283"/>
        <v>0</v>
      </c>
      <c r="AK454" s="65">
        <f t="shared" si="284"/>
        <v>0</v>
      </c>
      <c r="AL454" s="65">
        <f t="shared" si="285"/>
        <v>0</v>
      </c>
      <c r="AM454" s="65">
        <f t="shared" si="286"/>
        <v>0</v>
      </c>
      <c r="AN454" s="65">
        <f t="shared" si="287"/>
        <v>0</v>
      </c>
      <c r="AO454" s="65">
        <f t="shared" si="288"/>
        <v>0</v>
      </c>
      <c r="AP454" s="65">
        <f t="shared" si="289"/>
        <v>0</v>
      </c>
      <c r="AQ454" s="65">
        <f t="shared" si="290"/>
        <v>0</v>
      </c>
      <c r="AR454" s="65">
        <f t="shared" si="291"/>
        <v>0</v>
      </c>
      <c r="AS454" s="65">
        <f t="shared" si="292"/>
        <v>0</v>
      </c>
      <c r="AT454" s="65">
        <f t="shared" si="293"/>
        <v>0</v>
      </c>
      <c r="AU454" s="65">
        <f t="shared" si="294"/>
        <v>0</v>
      </c>
      <c r="AV454" s="65">
        <f t="shared" si="295"/>
        <v>0</v>
      </c>
      <c r="AW454" s="65">
        <f t="shared" si="296"/>
        <v>0</v>
      </c>
      <c r="AX454" s="65">
        <f t="shared" si="297"/>
        <v>0</v>
      </c>
      <c r="AY454" s="65">
        <f t="shared" si="298"/>
        <v>0</v>
      </c>
      <c r="AZ454" s="65">
        <f t="shared" si="299"/>
        <v>0</v>
      </c>
      <c r="BA454" s="65">
        <f t="shared" si="300"/>
        <v>0</v>
      </c>
      <c r="BB454" s="65">
        <f t="shared" si="301"/>
        <v>0</v>
      </c>
      <c r="BC454" s="65">
        <f t="shared" si="302"/>
        <v>0</v>
      </c>
      <c r="BD454" s="65">
        <f t="shared" si="303"/>
        <v>0</v>
      </c>
      <c r="BE454" s="65">
        <f t="shared" si="304"/>
        <v>0</v>
      </c>
      <c r="BF454" s="65">
        <f t="shared" si="305"/>
        <v>0</v>
      </c>
      <c r="BG454" s="65">
        <f t="shared" si="306"/>
        <v>0</v>
      </c>
      <c r="BI454" s="371">
        <v>2199</v>
      </c>
      <c r="BJ454" s="342">
        <v>33.046822107433798</v>
      </c>
      <c r="BK454" s="342">
        <v>38.097881404955871</v>
      </c>
      <c r="BL454" s="342">
        <v>40.623411053716907</v>
      </c>
      <c r="BM454" s="342">
        <v>43.148940702477937</v>
      </c>
      <c r="BN454" s="342">
        <v>48.2</v>
      </c>
      <c r="BO454" s="342">
        <v>54.367609247500631</v>
      </c>
      <c r="BP454" s="342">
        <v>57.451413871250949</v>
      </c>
      <c r="BQ454" s="342">
        <v>60.535218495001253</v>
      </c>
      <c r="BR454" s="342">
        <v>66.702827742501881</v>
      </c>
      <c r="BS454" s="65"/>
      <c r="BT454" s="371">
        <v>2199</v>
      </c>
      <c r="BU454" s="342">
        <v>141.80632924314503</v>
      </c>
      <c r="BV454" s="342">
        <v>146.80421949543003</v>
      </c>
      <c r="BW454" s="342">
        <v>149.30316462157251</v>
      </c>
      <c r="BX454" s="342">
        <v>151.80210974771501</v>
      </c>
      <c r="BY454" s="342">
        <v>156.80000000000001</v>
      </c>
      <c r="BZ454" s="342">
        <v>161.69155216181085</v>
      </c>
      <c r="CA454" s="342">
        <v>164.13732824271625</v>
      </c>
      <c r="CB454" s="342">
        <v>166.58310432362168</v>
      </c>
      <c r="CC454" s="342">
        <v>171.47465648543252</v>
      </c>
      <c r="CE454" s="385">
        <v>128.25</v>
      </c>
      <c r="CF454" s="342">
        <v>19.523852059045712</v>
      </c>
      <c r="CG454" s="342">
        <v>21.557568039363808</v>
      </c>
      <c r="CH454" s="342">
        <v>22.574426029522854</v>
      </c>
      <c r="CI454" s="342">
        <v>23.5912840196819</v>
      </c>
      <c r="CJ454" s="342">
        <v>25.625</v>
      </c>
      <c r="CK454" s="342">
        <v>29.546217086234233</v>
      </c>
      <c r="CL454" s="342">
        <v>31.506825629351351</v>
      </c>
      <c r="CM454" s="342">
        <v>33.467434172468465</v>
      </c>
      <c r="CN454" s="342">
        <v>37.388651258702708</v>
      </c>
      <c r="CO454" s="342">
        <v>18.466809244778375</v>
      </c>
      <c r="CP454" s="342">
        <v>20.819539496518917</v>
      </c>
      <c r="CQ454" s="342">
        <v>21.99590462238919</v>
      </c>
      <c r="CR454" s="342">
        <v>23.17226974825946</v>
      </c>
      <c r="CS454" s="342">
        <v>25.524999999999999</v>
      </c>
      <c r="CT454" s="342">
        <v>29.991199799914249</v>
      </c>
      <c r="CU454" s="342">
        <v>32.224299699871374</v>
      </c>
      <c r="CV454" s="342">
        <v>34.457399599828499</v>
      </c>
      <c r="CW454" s="342">
        <v>38.923599399742756</v>
      </c>
      <c r="CY454" s="101">
        <f t="shared" si="307"/>
        <v>0</v>
      </c>
      <c r="CZ454" s="101"/>
      <c r="DA454" s="101"/>
      <c r="DB454" s="311"/>
      <c r="DC454" s="311"/>
      <c r="DD454" s="311"/>
      <c r="DE454" s="311"/>
      <c r="DF454" s="311"/>
      <c r="DP454" s="311"/>
      <c r="DQ454" s="311"/>
      <c r="DR454" s="311"/>
      <c r="DS454" s="311"/>
      <c r="DT454" s="311"/>
      <c r="DU454" s="311"/>
      <c r="DV454" s="311"/>
      <c r="DW454" s="311"/>
      <c r="DX454" s="101"/>
      <c r="DY454" s="101"/>
      <c r="DZ454" s="101"/>
      <c r="EA454" s="101"/>
      <c r="EB454" s="101"/>
      <c r="EC454" s="101"/>
      <c r="ED454" s="101"/>
      <c r="EE454" s="311"/>
      <c r="EF454" s="101"/>
      <c r="EG454" s="101"/>
      <c r="EH454" s="101"/>
      <c r="EI454" s="101"/>
      <c r="EJ454" s="105"/>
      <c r="EK454" s="105"/>
      <c r="EL454" s="69"/>
      <c r="EM454" s="68"/>
      <c r="EN454" s="68"/>
      <c r="EO454" s="68"/>
      <c r="EP454" s="68"/>
      <c r="EQ454" s="68"/>
      <c r="ER454" s="68"/>
      <c r="ES454" s="15"/>
      <c r="ET454" s="15"/>
      <c r="EU454" s="105"/>
      <c r="EV454" s="105"/>
      <c r="EW454" s="105"/>
      <c r="EX454" s="105"/>
      <c r="EY454" s="105"/>
      <c r="EZ454" s="105"/>
      <c r="FA454" s="67"/>
      <c r="FB454" s="105"/>
      <c r="FC454" s="105"/>
      <c r="FD454" s="105"/>
      <c r="FE454" s="105"/>
      <c r="FF454" s="105"/>
      <c r="FG454" s="105"/>
      <c r="FH454" s="67"/>
      <c r="FI454" s="67"/>
      <c r="FJ454" s="67"/>
      <c r="FK454" s="67"/>
      <c r="FL454" s="67"/>
      <c r="FM454" s="67"/>
      <c r="FN454" s="67"/>
    </row>
    <row r="455" spans="2:170" ht="22.5" customHeight="1" x14ac:dyDescent="0.45">
      <c r="B455" s="133" t="str">
        <f>IF(Data!B454&lt;&gt;"",Data!B454,"")</f>
        <v/>
      </c>
      <c r="C455" s="158" t="str">
        <f>IF(Data!C454&lt;&gt;"",Data!C454,"")</f>
        <v/>
      </c>
      <c r="D455" s="106" t="str">
        <f>IF(Data!D454&lt;&gt;"",Data!D454,"")</f>
        <v/>
      </c>
      <c r="E455" s="140">
        <f>IF(AND(I455=1,Data!T454=0),0,IF(I455=999,999,Data!T454))</f>
        <v>999</v>
      </c>
      <c r="F455" s="140" t="str">
        <f t="shared" si="264"/>
        <v/>
      </c>
      <c r="G455" s="140" t="str">
        <f>IF(Data!K454&lt;&gt;"",Data!K454,"")</f>
        <v/>
      </c>
      <c r="H455" s="141" t="str">
        <f>IF(Data!L454&lt;&gt;"",Data!L454,"")</f>
        <v/>
      </c>
      <c r="I455" s="63">
        <f>IF(Data!M454&lt;&gt;"",Data!M454,"")</f>
        <v>999</v>
      </c>
      <c r="J455" s="63">
        <f t="shared" si="265"/>
        <v>0</v>
      </c>
      <c r="L455" s="64" t="str">
        <f t="shared" si="266"/>
        <v/>
      </c>
      <c r="M455" s="74"/>
      <c r="N455" s="63">
        <f t="shared" si="267"/>
        <v>0</v>
      </c>
      <c r="P455" s="64" t="str">
        <f t="shared" si="268"/>
        <v/>
      </c>
      <c r="R455" s="63">
        <f t="shared" si="269"/>
        <v>0</v>
      </c>
      <c r="S455" s="64" t="str">
        <f t="shared" si="270"/>
        <v/>
      </c>
      <c r="W455" s="310">
        <f t="shared" si="271"/>
        <v>999</v>
      </c>
      <c r="Y455" s="65">
        <f t="shared" si="272"/>
        <v>0</v>
      </c>
      <c r="Z455" s="65">
        <f t="shared" si="273"/>
        <v>0</v>
      </c>
      <c r="AA455" s="65">
        <f t="shared" si="274"/>
        <v>0</v>
      </c>
      <c r="AB455" s="65">
        <f t="shared" si="275"/>
        <v>0</v>
      </c>
      <c r="AC455" s="65">
        <f t="shared" si="276"/>
        <v>0</v>
      </c>
      <c r="AD455" s="65">
        <f t="shared" si="277"/>
        <v>0</v>
      </c>
      <c r="AE455" s="65">
        <f t="shared" si="278"/>
        <v>0</v>
      </c>
      <c r="AF455" s="65">
        <f t="shared" si="279"/>
        <v>0</v>
      </c>
      <c r="AG455" s="65">
        <f t="shared" si="280"/>
        <v>0</v>
      </c>
      <c r="AH455" s="65">
        <f t="shared" si="281"/>
        <v>0</v>
      </c>
      <c r="AI455" s="65">
        <f t="shared" si="282"/>
        <v>0</v>
      </c>
      <c r="AJ455" s="65">
        <f t="shared" si="283"/>
        <v>0</v>
      </c>
      <c r="AK455" s="65">
        <f t="shared" si="284"/>
        <v>0</v>
      </c>
      <c r="AL455" s="65">
        <f t="shared" si="285"/>
        <v>0</v>
      </c>
      <c r="AM455" s="65">
        <f t="shared" si="286"/>
        <v>0</v>
      </c>
      <c r="AN455" s="65">
        <f t="shared" si="287"/>
        <v>0</v>
      </c>
      <c r="AO455" s="65">
        <f t="shared" si="288"/>
        <v>0</v>
      </c>
      <c r="AP455" s="65">
        <f t="shared" si="289"/>
        <v>0</v>
      </c>
      <c r="AQ455" s="65">
        <f t="shared" si="290"/>
        <v>0</v>
      </c>
      <c r="AR455" s="65">
        <f t="shared" si="291"/>
        <v>0</v>
      </c>
      <c r="AS455" s="65">
        <f t="shared" si="292"/>
        <v>0</v>
      </c>
      <c r="AT455" s="65">
        <f t="shared" si="293"/>
        <v>0</v>
      </c>
      <c r="AU455" s="65">
        <f t="shared" si="294"/>
        <v>0</v>
      </c>
      <c r="AV455" s="65">
        <f t="shared" si="295"/>
        <v>0</v>
      </c>
      <c r="AW455" s="65">
        <f t="shared" si="296"/>
        <v>0</v>
      </c>
      <c r="AX455" s="65">
        <f t="shared" si="297"/>
        <v>0</v>
      </c>
      <c r="AY455" s="65">
        <f t="shared" si="298"/>
        <v>0</v>
      </c>
      <c r="AZ455" s="65">
        <f t="shared" si="299"/>
        <v>0</v>
      </c>
      <c r="BA455" s="65">
        <f t="shared" si="300"/>
        <v>0</v>
      </c>
      <c r="BB455" s="65">
        <f t="shared" si="301"/>
        <v>0</v>
      </c>
      <c r="BC455" s="65">
        <f t="shared" si="302"/>
        <v>0</v>
      </c>
      <c r="BD455" s="65">
        <f t="shared" si="303"/>
        <v>0</v>
      </c>
      <c r="BE455" s="65">
        <f t="shared" si="304"/>
        <v>0</v>
      </c>
      <c r="BF455" s="65">
        <f t="shared" si="305"/>
        <v>0</v>
      </c>
      <c r="BG455" s="65">
        <f t="shared" si="306"/>
        <v>0</v>
      </c>
      <c r="BI455" s="371">
        <v>2200</v>
      </c>
      <c r="BJ455" s="342">
        <v>33.046822107433798</v>
      </c>
      <c r="BK455" s="342">
        <v>38.097881404955871</v>
      </c>
      <c r="BL455" s="342">
        <v>40.623411053716907</v>
      </c>
      <c r="BM455" s="342">
        <v>43.148940702477937</v>
      </c>
      <c r="BN455" s="342">
        <v>48.2</v>
      </c>
      <c r="BO455" s="342">
        <v>54.420778292737701</v>
      </c>
      <c r="BP455" s="342">
        <v>57.531167439106554</v>
      </c>
      <c r="BQ455" s="342">
        <v>60.641556585475406</v>
      </c>
      <c r="BR455" s="342">
        <v>66.862334878213105</v>
      </c>
      <c r="BS455" s="65"/>
      <c r="BT455" s="371">
        <v>2200</v>
      </c>
      <c r="BU455" s="342">
        <v>141.80632924314503</v>
      </c>
      <c r="BV455" s="342">
        <v>146.80421949543003</v>
      </c>
      <c r="BW455" s="342">
        <v>149.30316462157251</v>
      </c>
      <c r="BX455" s="342">
        <v>151.80210974771501</v>
      </c>
      <c r="BY455" s="342">
        <v>156.80000000000001</v>
      </c>
      <c r="BZ455" s="342">
        <v>161.69155216181085</v>
      </c>
      <c r="CA455" s="342">
        <v>164.13732824271625</v>
      </c>
      <c r="CB455" s="342">
        <v>166.58310432362168</v>
      </c>
      <c r="CC455" s="342">
        <v>171.47465648543252</v>
      </c>
      <c r="CE455" s="385">
        <v>128.5</v>
      </c>
      <c r="CF455" s="342">
        <v>19.608975275117906</v>
      </c>
      <c r="CG455" s="342">
        <v>21.655983516745273</v>
      </c>
      <c r="CH455" s="342">
        <v>22.679487637558953</v>
      </c>
      <c r="CI455" s="342">
        <v>23.702991758372633</v>
      </c>
      <c r="CJ455" s="342">
        <v>25.75</v>
      </c>
      <c r="CK455" s="342">
        <v>29.711093870162038</v>
      </c>
      <c r="CL455" s="342">
        <v>31.691640805243061</v>
      </c>
      <c r="CM455" s="342">
        <v>33.672187740324077</v>
      </c>
      <c r="CN455" s="342">
        <v>37.633281610486122</v>
      </c>
      <c r="CO455" s="342">
        <v>18.551932460850566</v>
      </c>
      <c r="CP455" s="342">
        <v>20.917954973900379</v>
      </c>
      <c r="CQ455" s="342">
        <v>22.100966230425286</v>
      </c>
      <c r="CR455" s="342">
        <v>23.283977486950189</v>
      </c>
      <c r="CS455" s="342">
        <v>25.65</v>
      </c>
      <c r="CT455" s="342">
        <v>30.169368845151325</v>
      </c>
      <c r="CU455" s="342">
        <v>32.429053267726985</v>
      </c>
      <c r="CV455" s="342">
        <v>34.688737690302645</v>
      </c>
      <c r="CW455" s="342">
        <v>39.208106535453979</v>
      </c>
      <c r="CY455" s="101">
        <f t="shared" si="307"/>
        <v>0</v>
      </c>
      <c r="CZ455" s="101"/>
      <c r="DA455" s="101"/>
      <c r="DB455" s="311"/>
      <c r="DC455" s="311"/>
      <c r="DD455" s="311"/>
      <c r="DE455" s="311"/>
      <c r="DF455" s="311"/>
      <c r="DP455" s="311"/>
      <c r="DQ455" s="311"/>
      <c r="DR455" s="311"/>
      <c r="DS455" s="311"/>
      <c r="DT455" s="311"/>
      <c r="DU455" s="311"/>
      <c r="DV455" s="311"/>
      <c r="DW455" s="311"/>
      <c r="DX455" s="101"/>
      <c r="DY455" s="101"/>
      <c r="DZ455" s="101"/>
      <c r="EA455" s="101"/>
      <c r="EB455" s="101"/>
      <c r="EC455" s="101"/>
      <c r="ED455" s="101"/>
      <c r="EE455" s="311"/>
      <c r="EF455" s="101"/>
      <c r="EG455" s="101"/>
      <c r="EH455" s="101"/>
      <c r="EI455" s="101"/>
      <c r="EJ455" s="105"/>
      <c r="EK455" s="105"/>
      <c r="EL455" s="69"/>
      <c r="EM455" s="68"/>
      <c r="EN455" s="68"/>
      <c r="EO455" s="68"/>
      <c r="EP455" s="68"/>
      <c r="EQ455" s="68"/>
      <c r="ER455" s="68"/>
      <c r="ES455" s="15"/>
      <c r="ET455" s="15"/>
      <c r="EU455" s="105"/>
      <c r="EV455" s="105"/>
      <c r="EW455" s="105"/>
      <c r="EX455" s="105"/>
      <c r="EY455" s="105"/>
      <c r="EZ455" s="105"/>
      <c r="FA455" s="67"/>
      <c r="FB455" s="105"/>
      <c r="FC455" s="105"/>
      <c r="FD455" s="105"/>
      <c r="FE455" s="105"/>
      <c r="FF455" s="105"/>
      <c r="FG455" s="105"/>
      <c r="FH455" s="67"/>
      <c r="FI455" s="67"/>
      <c r="FJ455" s="67"/>
      <c r="FK455" s="67"/>
      <c r="FL455" s="67"/>
      <c r="FM455" s="67"/>
      <c r="FN455" s="67"/>
    </row>
    <row r="456" spans="2:170" ht="22.5" customHeight="1" x14ac:dyDescent="0.45">
      <c r="B456" s="133" t="str">
        <f>IF(Data!B455&lt;&gt;"",Data!B455,"")</f>
        <v/>
      </c>
      <c r="C456" s="158" t="str">
        <f>IF(Data!C455&lt;&gt;"",Data!C455,"")</f>
        <v/>
      </c>
      <c r="D456" s="106" t="str">
        <f>IF(Data!D455&lt;&gt;"",Data!D455,"")</f>
        <v/>
      </c>
      <c r="E456" s="140">
        <f>IF(AND(I456=1,Data!T455=0),0,IF(I456=999,999,Data!T455))</f>
        <v>999</v>
      </c>
      <c r="F456" s="140" t="str">
        <f t="shared" si="264"/>
        <v/>
      </c>
      <c r="G456" s="140" t="str">
        <f>IF(Data!K455&lt;&gt;"",Data!K455,"")</f>
        <v/>
      </c>
      <c r="H456" s="141" t="str">
        <f>IF(Data!L455&lt;&gt;"",Data!L455,"")</f>
        <v/>
      </c>
      <c r="I456" s="63">
        <f>IF(Data!M455&lt;&gt;"",Data!M455,"")</f>
        <v>999</v>
      </c>
      <c r="J456" s="63">
        <f t="shared" si="265"/>
        <v>0</v>
      </c>
      <c r="L456" s="64" t="str">
        <f t="shared" si="266"/>
        <v/>
      </c>
      <c r="M456" s="74"/>
      <c r="N456" s="63">
        <f t="shared" si="267"/>
        <v>0</v>
      </c>
      <c r="P456" s="64" t="str">
        <f t="shared" si="268"/>
        <v/>
      </c>
      <c r="R456" s="63">
        <f t="shared" si="269"/>
        <v>0</v>
      </c>
      <c r="S456" s="64" t="str">
        <f t="shared" si="270"/>
        <v/>
      </c>
      <c r="W456" s="310">
        <f t="shared" si="271"/>
        <v>999</v>
      </c>
      <c r="Y456" s="65">
        <f t="shared" si="272"/>
        <v>0</v>
      </c>
      <c r="Z456" s="65">
        <f t="shared" si="273"/>
        <v>0</v>
      </c>
      <c r="AA456" s="65">
        <f t="shared" si="274"/>
        <v>0</v>
      </c>
      <c r="AB456" s="65">
        <f t="shared" si="275"/>
        <v>0</v>
      </c>
      <c r="AC456" s="65">
        <f t="shared" si="276"/>
        <v>0</v>
      </c>
      <c r="AD456" s="65">
        <f t="shared" si="277"/>
        <v>0</v>
      </c>
      <c r="AE456" s="65">
        <f t="shared" si="278"/>
        <v>0</v>
      </c>
      <c r="AF456" s="65">
        <f t="shared" si="279"/>
        <v>0</v>
      </c>
      <c r="AG456" s="65">
        <f t="shared" si="280"/>
        <v>0</v>
      </c>
      <c r="AH456" s="65">
        <f t="shared" si="281"/>
        <v>0</v>
      </c>
      <c r="AI456" s="65">
        <f t="shared" si="282"/>
        <v>0</v>
      </c>
      <c r="AJ456" s="65">
        <f t="shared" si="283"/>
        <v>0</v>
      </c>
      <c r="AK456" s="65">
        <f t="shared" si="284"/>
        <v>0</v>
      </c>
      <c r="AL456" s="65">
        <f t="shared" si="285"/>
        <v>0</v>
      </c>
      <c r="AM456" s="65">
        <f t="shared" si="286"/>
        <v>0</v>
      </c>
      <c r="AN456" s="65">
        <f t="shared" si="287"/>
        <v>0</v>
      </c>
      <c r="AO456" s="65">
        <f t="shared" si="288"/>
        <v>0</v>
      </c>
      <c r="AP456" s="65">
        <f t="shared" si="289"/>
        <v>0</v>
      </c>
      <c r="AQ456" s="65">
        <f t="shared" si="290"/>
        <v>0</v>
      </c>
      <c r="AR456" s="65">
        <f t="shared" si="291"/>
        <v>0</v>
      </c>
      <c r="AS456" s="65">
        <f t="shared" si="292"/>
        <v>0</v>
      </c>
      <c r="AT456" s="65">
        <f t="shared" si="293"/>
        <v>0</v>
      </c>
      <c r="AU456" s="65">
        <f t="shared" si="294"/>
        <v>0</v>
      </c>
      <c r="AV456" s="65">
        <f t="shared" si="295"/>
        <v>0</v>
      </c>
      <c r="AW456" s="65">
        <f t="shared" si="296"/>
        <v>0</v>
      </c>
      <c r="AX456" s="65">
        <f t="shared" si="297"/>
        <v>0</v>
      </c>
      <c r="AY456" s="65">
        <f t="shared" si="298"/>
        <v>0</v>
      </c>
      <c r="AZ456" s="65">
        <f t="shared" si="299"/>
        <v>0</v>
      </c>
      <c r="BA456" s="65">
        <f t="shared" si="300"/>
        <v>0</v>
      </c>
      <c r="BB456" s="65">
        <f t="shared" si="301"/>
        <v>0</v>
      </c>
      <c r="BC456" s="65">
        <f t="shared" si="302"/>
        <v>0</v>
      </c>
      <c r="BD456" s="65">
        <f t="shared" si="303"/>
        <v>0</v>
      </c>
      <c r="BE456" s="65">
        <f t="shared" si="304"/>
        <v>0</v>
      </c>
      <c r="BF456" s="65">
        <f t="shared" si="305"/>
        <v>0</v>
      </c>
      <c r="BG456" s="65">
        <f t="shared" si="306"/>
        <v>0</v>
      </c>
      <c r="BI456" s="371">
        <v>2201</v>
      </c>
      <c r="BJ456" s="342">
        <v>33.146822107433792</v>
      </c>
      <c r="BK456" s="342">
        <v>38.197881404955865</v>
      </c>
      <c r="BL456" s="342">
        <v>40.723411053716902</v>
      </c>
      <c r="BM456" s="342">
        <v>43.248940702477931</v>
      </c>
      <c r="BN456" s="342">
        <v>48.3</v>
      </c>
      <c r="BO456" s="342">
        <v>54.467609247500626</v>
      </c>
      <c r="BP456" s="342">
        <v>57.551413871250944</v>
      </c>
      <c r="BQ456" s="342">
        <v>60.635218495001254</v>
      </c>
      <c r="BR456" s="342">
        <v>66.80282774250189</v>
      </c>
      <c r="BS456" s="65"/>
      <c r="BT456" s="371">
        <v>2201</v>
      </c>
      <c r="BU456" s="342">
        <v>141.96583637885624</v>
      </c>
      <c r="BV456" s="342">
        <v>146.91055758590417</v>
      </c>
      <c r="BW456" s="342">
        <v>149.3829181894281</v>
      </c>
      <c r="BX456" s="342">
        <v>151.85527879295208</v>
      </c>
      <c r="BY456" s="342">
        <v>156.80000000000001</v>
      </c>
      <c r="BZ456" s="342">
        <v>161.69155216181085</v>
      </c>
      <c r="CA456" s="342">
        <v>164.13732824271625</v>
      </c>
      <c r="CB456" s="342">
        <v>166.58310432362168</v>
      </c>
      <c r="CC456" s="342">
        <v>171.47465648543252</v>
      </c>
      <c r="CE456" s="385">
        <v>128.75</v>
      </c>
      <c r="CF456" s="342">
        <v>19.694098491190104</v>
      </c>
      <c r="CG456" s="342">
        <v>21.754398994126738</v>
      </c>
      <c r="CH456" s="342">
        <v>22.784549245595052</v>
      </c>
      <c r="CI456" s="342">
        <v>23.814699497063366</v>
      </c>
      <c r="CJ456" s="342">
        <v>25.875</v>
      </c>
      <c r="CK456" s="342">
        <v>29.875970654089848</v>
      </c>
      <c r="CL456" s="342">
        <v>31.876455981134772</v>
      </c>
      <c r="CM456" s="342">
        <v>33.876941308179696</v>
      </c>
      <c r="CN456" s="342">
        <v>37.877911962269543</v>
      </c>
      <c r="CO456" s="342">
        <v>18.63705567692276</v>
      </c>
      <c r="CP456" s="342">
        <v>21.016370451281841</v>
      </c>
      <c r="CQ456" s="342">
        <v>22.206027838461381</v>
      </c>
      <c r="CR456" s="342">
        <v>23.395685225640918</v>
      </c>
      <c r="CS456" s="342">
        <v>25.774999999999999</v>
      </c>
      <c r="CT456" s="342">
        <v>30.347537890388399</v>
      </c>
      <c r="CU456" s="342">
        <v>32.633806835582597</v>
      </c>
      <c r="CV456" s="342">
        <v>34.920075780776799</v>
      </c>
      <c r="CW456" s="342">
        <v>39.492613671165202</v>
      </c>
      <c r="CY456" s="101">
        <f t="shared" si="307"/>
        <v>0</v>
      </c>
      <c r="CZ456" s="101"/>
      <c r="DA456" s="101"/>
      <c r="DB456" s="311"/>
      <c r="DC456" s="311"/>
      <c r="DD456" s="311"/>
      <c r="DE456" s="311"/>
      <c r="DF456" s="311"/>
      <c r="DP456" s="311"/>
      <c r="DQ456" s="311"/>
      <c r="DR456" s="311"/>
      <c r="DS456" s="311"/>
      <c r="DT456" s="311"/>
      <c r="DU456" s="311"/>
      <c r="DV456" s="311"/>
      <c r="DW456" s="311"/>
      <c r="DX456" s="101"/>
      <c r="DY456" s="101"/>
      <c r="DZ456" s="101"/>
      <c r="EA456" s="101"/>
      <c r="EB456" s="101"/>
      <c r="EC456" s="101"/>
      <c r="ED456" s="101"/>
      <c r="EE456" s="311"/>
      <c r="EF456" s="101"/>
      <c r="EG456" s="101"/>
      <c r="EH456" s="101"/>
      <c r="EI456" s="101"/>
      <c r="EJ456" s="105"/>
      <c r="EK456" s="105"/>
      <c r="EL456" s="69"/>
      <c r="EM456" s="68"/>
      <c r="EN456" s="68"/>
      <c r="EO456" s="68"/>
      <c r="EP456" s="68"/>
      <c r="EQ456" s="68"/>
      <c r="ER456" s="68"/>
      <c r="ES456" s="15"/>
      <c r="ET456" s="15"/>
      <c r="EU456" s="105"/>
      <c r="EV456" s="105"/>
      <c r="EW456" s="105"/>
      <c r="EX456" s="105"/>
      <c r="EY456" s="105"/>
      <c r="EZ456" s="105"/>
      <c r="FA456" s="67"/>
      <c r="FB456" s="105"/>
      <c r="FC456" s="105"/>
      <c r="FD456" s="105"/>
      <c r="FE456" s="105"/>
      <c r="FF456" s="105"/>
      <c r="FG456" s="105"/>
      <c r="FH456" s="67"/>
      <c r="FI456" s="67"/>
      <c r="FJ456" s="67"/>
      <c r="FK456" s="67"/>
      <c r="FL456" s="67"/>
      <c r="FM456" s="67"/>
      <c r="FN456" s="67"/>
    </row>
    <row r="457" spans="2:170" ht="22.5" customHeight="1" x14ac:dyDescent="0.45">
      <c r="B457" s="133" t="str">
        <f>IF(Data!B456&lt;&gt;"",Data!B456,"")</f>
        <v/>
      </c>
      <c r="C457" s="158" t="str">
        <f>IF(Data!C456&lt;&gt;"",Data!C456,"")</f>
        <v/>
      </c>
      <c r="D457" s="106" t="str">
        <f>IF(Data!D456&lt;&gt;"",Data!D456,"")</f>
        <v/>
      </c>
      <c r="E457" s="140">
        <f>IF(AND(I457=1,Data!T456=0),0,IF(I457=999,999,Data!T456))</f>
        <v>999</v>
      </c>
      <c r="F457" s="140" t="str">
        <f t="shared" si="264"/>
        <v/>
      </c>
      <c r="G457" s="140" t="str">
        <f>IF(Data!K456&lt;&gt;"",Data!K456,"")</f>
        <v/>
      </c>
      <c r="H457" s="141" t="str">
        <f>IF(Data!L456&lt;&gt;"",Data!L456,"")</f>
        <v/>
      </c>
      <c r="I457" s="63">
        <f>IF(Data!M456&lt;&gt;"",Data!M456,"")</f>
        <v>999</v>
      </c>
      <c r="J457" s="63">
        <f t="shared" si="265"/>
        <v>0</v>
      </c>
      <c r="L457" s="64" t="str">
        <f t="shared" si="266"/>
        <v/>
      </c>
      <c r="M457" s="74"/>
      <c r="N457" s="63">
        <f t="shared" si="267"/>
        <v>0</v>
      </c>
      <c r="P457" s="64" t="str">
        <f t="shared" si="268"/>
        <v/>
      </c>
      <c r="R457" s="63">
        <f t="shared" si="269"/>
        <v>0</v>
      </c>
      <c r="S457" s="64" t="str">
        <f t="shared" si="270"/>
        <v/>
      </c>
      <c r="W457" s="310">
        <f t="shared" si="271"/>
        <v>999</v>
      </c>
      <c r="Y457" s="65">
        <f t="shared" si="272"/>
        <v>0</v>
      </c>
      <c r="Z457" s="65">
        <f t="shared" si="273"/>
        <v>0</v>
      </c>
      <c r="AA457" s="65">
        <f t="shared" si="274"/>
        <v>0</v>
      </c>
      <c r="AB457" s="65">
        <f t="shared" si="275"/>
        <v>0</v>
      </c>
      <c r="AC457" s="65">
        <f t="shared" si="276"/>
        <v>0</v>
      </c>
      <c r="AD457" s="65">
        <f t="shared" si="277"/>
        <v>0</v>
      </c>
      <c r="AE457" s="65">
        <f t="shared" si="278"/>
        <v>0</v>
      </c>
      <c r="AF457" s="65">
        <f t="shared" si="279"/>
        <v>0</v>
      </c>
      <c r="AG457" s="65">
        <f t="shared" si="280"/>
        <v>0</v>
      </c>
      <c r="AH457" s="65">
        <f t="shared" si="281"/>
        <v>0</v>
      </c>
      <c r="AI457" s="65">
        <f t="shared" si="282"/>
        <v>0</v>
      </c>
      <c r="AJ457" s="65">
        <f t="shared" si="283"/>
        <v>0</v>
      </c>
      <c r="AK457" s="65">
        <f t="shared" si="284"/>
        <v>0</v>
      </c>
      <c r="AL457" s="65">
        <f t="shared" si="285"/>
        <v>0</v>
      </c>
      <c r="AM457" s="65">
        <f t="shared" si="286"/>
        <v>0</v>
      </c>
      <c r="AN457" s="65">
        <f t="shared" si="287"/>
        <v>0</v>
      </c>
      <c r="AO457" s="65">
        <f t="shared" si="288"/>
        <v>0</v>
      </c>
      <c r="AP457" s="65">
        <f t="shared" si="289"/>
        <v>0</v>
      </c>
      <c r="AQ457" s="65">
        <f t="shared" si="290"/>
        <v>0</v>
      </c>
      <c r="AR457" s="65">
        <f t="shared" si="291"/>
        <v>0</v>
      </c>
      <c r="AS457" s="65">
        <f t="shared" si="292"/>
        <v>0</v>
      </c>
      <c r="AT457" s="65">
        <f t="shared" si="293"/>
        <v>0</v>
      </c>
      <c r="AU457" s="65">
        <f t="shared" si="294"/>
        <v>0</v>
      </c>
      <c r="AV457" s="65">
        <f t="shared" si="295"/>
        <v>0</v>
      </c>
      <c r="AW457" s="65">
        <f t="shared" si="296"/>
        <v>0</v>
      </c>
      <c r="AX457" s="65">
        <f t="shared" si="297"/>
        <v>0</v>
      </c>
      <c r="AY457" s="65">
        <f t="shared" si="298"/>
        <v>0</v>
      </c>
      <c r="AZ457" s="65">
        <f t="shared" si="299"/>
        <v>0</v>
      </c>
      <c r="BA457" s="65">
        <f t="shared" si="300"/>
        <v>0</v>
      </c>
      <c r="BB457" s="65">
        <f t="shared" si="301"/>
        <v>0</v>
      </c>
      <c r="BC457" s="65">
        <f t="shared" si="302"/>
        <v>0</v>
      </c>
      <c r="BD457" s="65">
        <f t="shared" si="303"/>
        <v>0</v>
      </c>
      <c r="BE457" s="65">
        <f t="shared" si="304"/>
        <v>0</v>
      </c>
      <c r="BF457" s="65">
        <f t="shared" si="305"/>
        <v>0</v>
      </c>
      <c r="BG457" s="65">
        <f t="shared" si="306"/>
        <v>0</v>
      </c>
      <c r="BI457" s="371">
        <v>2202</v>
      </c>
      <c r="BJ457" s="342">
        <v>33.146822107433792</v>
      </c>
      <c r="BK457" s="342">
        <v>38.197881404955865</v>
      </c>
      <c r="BL457" s="342">
        <v>40.723411053716902</v>
      </c>
      <c r="BM457" s="342">
        <v>43.248940702477931</v>
      </c>
      <c r="BN457" s="342">
        <v>48.3</v>
      </c>
      <c r="BO457" s="342">
        <v>54.467609247500626</v>
      </c>
      <c r="BP457" s="342">
        <v>57.551413871250944</v>
      </c>
      <c r="BQ457" s="342">
        <v>60.635218495001254</v>
      </c>
      <c r="BR457" s="342">
        <v>66.80282774250189</v>
      </c>
      <c r="BS457" s="65"/>
      <c r="BT457" s="371">
        <v>2202</v>
      </c>
      <c r="BU457" s="342">
        <v>141.96583637885624</v>
      </c>
      <c r="BV457" s="342">
        <v>146.91055758590417</v>
      </c>
      <c r="BW457" s="342">
        <v>149.3829181894281</v>
      </c>
      <c r="BX457" s="342">
        <v>151.85527879295208</v>
      </c>
      <c r="BY457" s="342">
        <v>156.80000000000001</v>
      </c>
      <c r="BZ457" s="342">
        <v>161.69155216181085</v>
      </c>
      <c r="CA457" s="342">
        <v>164.13732824271625</v>
      </c>
      <c r="CB457" s="342">
        <v>166.58310432362168</v>
      </c>
      <c r="CC457" s="342">
        <v>171.47465648543252</v>
      </c>
      <c r="CE457" s="385">
        <v>129</v>
      </c>
      <c r="CF457" s="342">
        <v>19.779221707262298</v>
      </c>
      <c r="CG457" s="342">
        <v>21.8528144715082</v>
      </c>
      <c r="CH457" s="342">
        <v>22.889610853631147</v>
      </c>
      <c r="CI457" s="342">
        <v>23.926407235754098</v>
      </c>
      <c r="CJ457" s="342">
        <v>26</v>
      </c>
      <c r="CK457" s="342">
        <v>30.040847438017654</v>
      </c>
      <c r="CL457" s="342">
        <v>32.061271157026482</v>
      </c>
      <c r="CM457" s="342">
        <v>34.081694876035307</v>
      </c>
      <c r="CN457" s="342">
        <v>38.122542314052964</v>
      </c>
      <c r="CO457" s="342">
        <v>18.722178892994954</v>
      </c>
      <c r="CP457" s="342">
        <v>21.114785928663302</v>
      </c>
      <c r="CQ457" s="342">
        <v>22.311089446497476</v>
      </c>
      <c r="CR457" s="342">
        <v>23.50739296433165</v>
      </c>
      <c r="CS457" s="342">
        <v>25.9</v>
      </c>
      <c r="CT457" s="342">
        <v>30.525706935625472</v>
      </c>
      <c r="CU457" s="342">
        <v>32.838560403438208</v>
      </c>
      <c r="CV457" s="342">
        <v>35.151413871250945</v>
      </c>
      <c r="CW457" s="342">
        <v>39.777120806876418</v>
      </c>
      <c r="CY457" s="101">
        <f t="shared" si="307"/>
        <v>0</v>
      </c>
      <c r="CZ457" s="101"/>
      <c r="DA457" s="101"/>
      <c r="DB457" s="311"/>
      <c r="DC457" s="311"/>
      <c r="DD457" s="311"/>
      <c r="DE457" s="311"/>
      <c r="DF457" s="311"/>
      <c r="DP457" s="311"/>
      <c r="DQ457" s="311"/>
      <c r="DR457" s="311"/>
      <c r="DS457" s="311"/>
      <c r="DT457" s="311"/>
      <c r="DU457" s="311"/>
      <c r="DV457" s="311"/>
      <c r="DW457" s="311"/>
      <c r="DX457" s="101"/>
      <c r="DY457" s="101"/>
      <c r="DZ457" s="101"/>
      <c r="EA457" s="101"/>
      <c r="EB457" s="101"/>
      <c r="EC457" s="101"/>
      <c r="ED457" s="101"/>
      <c r="EE457" s="311"/>
      <c r="EF457" s="101"/>
      <c r="EG457" s="101"/>
      <c r="EH457" s="101"/>
      <c r="EI457" s="101"/>
      <c r="EJ457" s="105"/>
      <c r="EK457" s="105"/>
      <c r="EL457" s="69"/>
      <c r="EM457" s="68"/>
      <c r="EN457" s="68"/>
      <c r="EO457" s="68"/>
      <c r="EP457" s="68"/>
      <c r="EQ457" s="68"/>
      <c r="ER457" s="68"/>
      <c r="ES457" s="15"/>
      <c r="ET457" s="15"/>
      <c r="EU457" s="105"/>
      <c r="EV457" s="105"/>
      <c r="EW457" s="105"/>
      <c r="EX457" s="105"/>
      <c r="EY457" s="105"/>
      <c r="EZ457" s="105"/>
      <c r="FA457" s="67"/>
      <c r="FB457" s="105"/>
      <c r="FC457" s="105"/>
      <c r="FD457" s="105"/>
      <c r="FE457" s="105"/>
      <c r="FF457" s="105"/>
      <c r="FG457" s="105"/>
      <c r="FH457" s="67"/>
      <c r="FI457" s="67"/>
      <c r="FJ457" s="67"/>
      <c r="FK457" s="67"/>
      <c r="FL457" s="67"/>
      <c r="FM457" s="67"/>
      <c r="FN457" s="67"/>
    </row>
    <row r="458" spans="2:170" ht="22.5" customHeight="1" x14ac:dyDescent="0.45">
      <c r="B458" s="133" t="str">
        <f>IF(Data!B457&lt;&gt;"",Data!B457,"")</f>
        <v/>
      </c>
      <c r="C458" s="158" t="str">
        <f>IF(Data!C457&lt;&gt;"",Data!C457,"")</f>
        <v/>
      </c>
      <c r="D458" s="106" t="str">
        <f>IF(Data!D457&lt;&gt;"",Data!D457,"")</f>
        <v/>
      </c>
      <c r="E458" s="140">
        <f>IF(AND(I458=1,Data!T457=0),0,IF(I458=999,999,Data!T457))</f>
        <v>999</v>
      </c>
      <c r="F458" s="140" t="str">
        <f t="shared" si="264"/>
        <v/>
      </c>
      <c r="G458" s="140" t="str">
        <f>IF(Data!K457&lt;&gt;"",Data!K457,"")</f>
        <v/>
      </c>
      <c r="H458" s="141" t="str">
        <f>IF(Data!L457&lt;&gt;"",Data!L457,"")</f>
        <v/>
      </c>
      <c r="I458" s="63">
        <f>IF(Data!M457&lt;&gt;"",Data!M457,"")</f>
        <v>999</v>
      </c>
      <c r="J458" s="63">
        <f t="shared" si="265"/>
        <v>0</v>
      </c>
      <c r="L458" s="64" t="str">
        <f t="shared" si="266"/>
        <v/>
      </c>
      <c r="M458" s="74"/>
      <c r="N458" s="63">
        <f t="shared" si="267"/>
        <v>0</v>
      </c>
      <c r="P458" s="64" t="str">
        <f t="shared" si="268"/>
        <v/>
      </c>
      <c r="R458" s="63">
        <f t="shared" si="269"/>
        <v>0</v>
      </c>
      <c r="S458" s="64" t="str">
        <f t="shared" si="270"/>
        <v/>
      </c>
      <c r="W458" s="310">
        <f t="shared" si="271"/>
        <v>999</v>
      </c>
      <c r="Y458" s="65">
        <f t="shared" si="272"/>
        <v>0</v>
      </c>
      <c r="Z458" s="65">
        <f t="shared" si="273"/>
        <v>0</v>
      </c>
      <c r="AA458" s="65">
        <f t="shared" si="274"/>
        <v>0</v>
      </c>
      <c r="AB458" s="65">
        <f t="shared" si="275"/>
        <v>0</v>
      </c>
      <c r="AC458" s="65">
        <f t="shared" si="276"/>
        <v>0</v>
      </c>
      <c r="AD458" s="65">
        <f t="shared" si="277"/>
        <v>0</v>
      </c>
      <c r="AE458" s="65">
        <f t="shared" si="278"/>
        <v>0</v>
      </c>
      <c r="AF458" s="65">
        <f t="shared" si="279"/>
        <v>0</v>
      </c>
      <c r="AG458" s="65">
        <f t="shared" si="280"/>
        <v>0</v>
      </c>
      <c r="AH458" s="65">
        <f t="shared" si="281"/>
        <v>0</v>
      </c>
      <c r="AI458" s="65">
        <f t="shared" si="282"/>
        <v>0</v>
      </c>
      <c r="AJ458" s="65">
        <f t="shared" si="283"/>
        <v>0</v>
      </c>
      <c r="AK458" s="65">
        <f t="shared" si="284"/>
        <v>0</v>
      </c>
      <c r="AL458" s="65">
        <f t="shared" si="285"/>
        <v>0</v>
      </c>
      <c r="AM458" s="65">
        <f t="shared" si="286"/>
        <v>0</v>
      </c>
      <c r="AN458" s="65">
        <f t="shared" si="287"/>
        <v>0</v>
      </c>
      <c r="AO458" s="65">
        <f t="shared" si="288"/>
        <v>0</v>
      </c>
      <c r="AP458" s="65">
        <f t="shared" si="289"/>
        <v>0</v>
      </c>
      <c r="AQ458" s="65">
        <f t="shared" si="290"/>
        <v>0</v>
      </c>
      <c r="AR458" s="65">
        <f t="shared" si="291"/>
        <v>0</v>
      </c>
      <c r="AS458" s="65">
        <f t="shared" si="292"/>
        <v>0</v>
      </c>
      <c r="AT458" s="65">
        <f t="shared" si="293"/>
        <v>0</v>
      </c>
      <c r="AU458" s="65">
        <f t="shared" si="294"/>
        <v>0</v>
      </c>
      <c r="AV458" s="65">
        <f t="shared" si="295"/>
        <v>0</v>
      </c>
      <c r="AW458" s="65">
        <f t="shared" si="296"/>
        <v>0</v>
      </c>
      <c r="AX458" s="65">
        <f t="shared" si="297"/>
        <v>0</v>
      </c>
      <c r="AY458" s="65">
        <f t="shared" si="298"/>
        <v>0</v>
      </c>
      <c r="AZ458" s="65">
        <f t="shared" si="299"/>
        <v>0</v>
      </c>
      <c r="BA458" s="65">
        <f t="shared" si="300"/>
        <v>0</v>
      </c>
      <c r="BB458" s="65">
        <f t="shared" si="301"/>
        <v>0</v>
      </c>
      <c r="BC458" s="65">
        <f t="shared" si="302"/>
        <v>0</v>
      </c>
      <c r="BD458" s="65">
        <f t="shared" si="303"/>
        <v>0</v>
      </c>
      <c r="BE458" s="65">
        <f t="shared" si="304"/>
        <v>0</v>
      </c>
      <c r="BF458" s="65">
        <f t="shared" si="305"/>
        <v>0</v>
      </c>
      <c r="BG458" s="65">
        <f t="shared" si="306"/>
        <v>0</v>
      </c>
      <c r="BI458" s="371">
        <v>2203</v>
      </c>
      <c r="BJ458" s="342">
        <v>33.306329243145022</v>
      </c>
      <c r="BK458" s="342">
        <v>38.304219495430011</v>
      </c>
      <c r="BL458" s="342">
        <v>40.803164621572513</v>
      </c>
      <c r="BM458" s="342">
        <v>43.302109747715008</v>
      </c>
      <c r="BN458" s="342">
        <v>48.3</v>
      </c>
      <c r="BO458" s="342">
        <v>54.467609247500626</v>
      </c>
      <c r="BP458" s="342">
        <v>57.551413871250944</v>
      </c>
      <c r="BQ458" s="342">
        <v>60.635218495001254</v>
      </c>
      <c r="BR458" s="342">
        <v>66.80282774250189</v>
      </c>
      <c r="BS458" s="65"/>
      <c r="BT458" s="371">
        <v>2203</v>
      </c>
      <c r="BU458" s="342">
        <v>142.06583637885623</v>
      </c>
      <c r="BV458" s="342">
        <v>147.01055758590417</v>
      </c>
      <c r="BW458" s="342">
        <v>149.48291818942812</v>
      </c>
      <c r="BX458" s="342">
        <v>151.95527879295207</v>
      </c>
      <c r="BY458" s="342">
        <v>156.9</v>
      </c>
      <c r="BZ458" s="342">
        <v>161.73838311657377</v>
      </c>
      <c r="CA458" s="342">
        <v>164.15757467486065</v>
      </c>
      <c r="CB458" s="342">
        <v>166.57676623314754</v>
      </c>
      <c r="CC458" s="342">
        <v>171.4151493497213</v>
      </c>
      <c r="CE458" s="385">
        <v>129.25</v>
      </c>
      <c r="CF458" s="342">
        <v>19.849468139406689</v>
      </c>
      <c r="CG458" s="342">
        <v>21.949645426271125</v>
      </c>
      <c r="CH458" s="342">
        <v>22.999734069703344</v>
      </c>
      <c r="CI458" s="342">
        <v>24.049822713135562</v>
      </c>
      <c r="CJ458" s="342">
        <v>26.15</v>
      </c>
      <c r="CK458" s="342">
        <v>30.230724221945458</v>
      </c>
      <c r="CL458" s="342">
        <v>32.271086332918188</v>
      </c>
      <c r="CM458" s="342">
        <v>34.311448443890924</v>
      </c>
      <c r="CN458" s="342">
        <v>38.392172665836384</v>
      </c>
      <c r="CO458" s="342">
        <v>18.752548541211539</v>
      </c>
      <c r="CP458" s="342">
        <v>21.185032360807689</v>
      </c>
      <c r="CQ458" s="342">
        <v>22.401274270605768</v>
      </c>
      <c r="CR458" s="342">
        <v>23.617516180403847</v>
      </c>
      <c r="CS458" s="342">
        <v>26.05</v>
      </c>
      <c r="CT458" s="342">
        <v>30.71558371955328</v>
      </c>
      <c r="CU458" s="342">
        <v>33.048375579329914</v>
      </c>
      <c r="CV458" s="342">
        <v>35.381167439106562</v>
      </c>
      <c r="CW458" s="342">
        <v>40.046751158659831</v>
      </c>
      <c r="CY458" s="101">
        <f t="shared" si="307"/>
        <v>0</v>
      </c>
      <c r="CZ458" s="101"/>
      <c r="DA458" s="101"/>
      <c r="DB458" s="311"/>
      <c r="DC458" s="311"/>
      <c r="DD458" s="311"/>
      <c r="DE458" s="311"/>
      <c r="DF458" s="311"/>
      <c r="DP458" s="311"/>
      <c r="DQ458" s="311"/>
      <c r="DR458" s="311"/>
      <c r="DS458" s="311"/>
      <c r="DT458" s="311"/>
      <c r="DU458" s="311"/>
      <c r="DV458" s="311"/>
      <c r="DW458" s="311"/>
      <c r="DX458" s="101"/>
      <c r="DY458" s="101"/>
      <c r="DZ458" s="101"/>
      <c r="EA458" s="101"/>
      <c r="EB458" s="101"/>
      <c r="EC458" s="101"/>
      <c r="ED458" s="101"/>
      <c r="EE458" s="311"/>
      <c r="EF458" s="101"/>
      <c r="EG458" s="101"/>
      <c r="EH458" s="101"/>
      <c r="EI458" s="101"/>
      <c r="EJ458" s="105"/>
      <c r="EK458" s="105"/>
      <c r="EL458" s="69"/>
      <c r="EM458" s="68"/>
      <c r="EN458" s="68"/>
      <c r="EO458" s="68"/>
      <c r="EP458" s="68"/>
      <c r="EQ458" s="68"/>
      <c r="ER458" s="68"/>
      <c r="ES458" s="15"/>
      <c r="ET458" s="15"/>
      <c r="EU458" s="105"/>
      <c r="EV458" s="105"/>
      <c r="EW458" s="105"/>
      <c r="EX458" s="105"/>
      <c r="EY458" s="105"/>
      <c r="EZ458" s="105"/>
      <c r="FA458" s="67"/>
      <c r="FB458" s="105"/>
      <c r="FC458" s="105"/>
      <c r="FD458" s="105"/>
      <c r="FE458" s="105"/>
      <c r="FF458" s="105"/>
      <c r="FG458" s="105"/>
      <c r="FH458" s="67"/>
      <c r="FI458" s="67"/>
      <c r="FJ458" s="67"/>
      <c r="FK458" s="67"/>
      <c r="FL458" s="67"/>
      <c r="FM458" s="67"/>
      <c r="FN458" s="67"/>
    </row>
    <row r="459" spans="2:170" ht="22.5" customHeight="1" x14ac:dyDescent="0.45">
      <c r="B459" s="133" t="str">
        <f>IF(Data!B458&lt;&gt;"",Data!B458,"")</f>
        <v/>
      </c>
      <c r="C459" s="158" t="str">
        <f>IF(Data!C458&lt;&gt;"",Data!C458,"")</f>
        <v/>
      </c>
      <c r="D459" s="106" t="str">
        <f>IF(Data!D458&lt;&gt;"",Data!D458,"")</f>
        <v/>
      </c>
      <c r="E459" s="140">
        <f>IF(AND(I459=1,Data!T458=0),0,IF(I459=999,999,Data!T458))</f>
        <v>999</v>
      </c>
      <c r="F459" s="140" t="str">
        <f t="shared" si="264"/>
        <v/>
      </c>
      <c r="G459" s="140" t="str">
        <f>IF(Data!K458&lt;&gt;"",Data!K458,"")</f>
        <v/>
      </c>
      <c r="H459" s="141" t="str">
        <f>IF(Data!L458&lt;&gt;"",Data!L458,"")</f>
        <v/>
      </c>
      <c r="I459" s="63">
        <f>IF(Data!M458&lt;&gt;"",Data!M458,"")</f>
        <v>999</v>
      </c>
      <c r="J459" s="63">
        <f t="shared" si="265"/>
        <v>0</v>
      </c>
      <c r="L459" s="64" t="str">
        <f t="shared" si="266"/>
        <v/>
      </c>
      <c r="M459" s="74"/>
      <c r="N459" s="63">
        <f t="shared" si="267"/>
        <v>0</v>
      </c>
      <c r="P459" s="64" t="str">
        <f t="shared" si="268"/>
        <v/>
      </c>
      <c r="R459" s="63">
        <f t="shared" si="269"/>
        <v>0</v>
      </c>
      <c r="S459" s="64" t="str">
        <f t="shared" si="270"/>
        <v/>
      </c>
      <c r="W459" s="310">
        <f t="shared" si="271"/>
        <v>999</v>
      </c>
      <c r="Y459" s="65">
        <f t="shared" si="272"/>
        <v>0</v>
      </c>
      <c r="Z459" s="65">
        <f t="shared" si="273"/>
        <v>0</v>
      </c>
      <c r="AA459" s="65">
        <f t="shared" si="274"/>
        <v>0</v>
      </c>
      <c r="AB459" s="65">
        <f t="shared" si="275"/>
        <v>0</v>
      </c>
      <c r="AC459" s="65">
        <f t="shared" si="276"/>
        <v>0</v>
      </c>
      <c r="AD459" s="65">
        <f t="shared" si="277"/>
        <v>0</v>
      </c>
      <c r="AE459" s="65">
        <f t="shared" si="278"/>
        <v>0</v>
      </c>
      <c r="AF459" s="65">
        <f t="shared" si="279"/>
        <v>0</v>
      </c>
      <c r="AG459" s="65">
        <f t="shared" si="280"/>
        <v>0</v>
      </c>
      <c r="AH459" s="65">
        <f t="shared" si="281"/>
        <v>0</v>
      </c>
      <c r="AI459" s="65">
        <f t="shared" si="282"/>
        <v>0</v>
      </c>
      <c r="AJ459" s="65">
        <f t="shared" si="283"/>
        <v>0</v>
      </c>
      <c r="AK459" s="65">
        <f t="shared" si="284"/>
        <v>0</v>
      </c>
      <c r="AL459" s="65">
        <f t="shared" si="285"/>
        <v>0</v>
      </c>
      <c r="AM459" s="65">
        <f t="shared" si="286"/>
        <v>0</v>
      </c>
      <c r="AN459" s="65">
        <f t="shared" si="287"/>
        <v>0</v>
      </c>
      <c r="AO459" s="65">
        <f t="shared" si="288"/>
        <v>0</v>
      </c>
      <c r="AP459" s="65">
        <f t="shared" si="289"/>
        <v>0</v>
      </c>
      <c r="AQ459" s="65">
        <f t="shared" si="290"/>
        <v>0</v>
      </c>
      <c r="AR459" s="65">
        <f t="shared" si="291"/>
        <v>0</v>
      </c>
      <c r="AS459" s="65">
        <f t="shared" si="292"/>
        <v>0</v>
      </c>
      <c r="AT459" s="65">
        <f t="shared" si="293"/>
        <v>0</v>
      </c>
      <c r="AU459" s="65">
        <f t="shared" si="294"/>
        <v>0</v>
      </c>
      <c r="AV459" s="65">
        <f t="shared" si="295"/>
        <v>0</v>
      </c>
      <c r="AW459" s="65">
        <f t="shared" si="296"/>
        <v>0</v>
      </c>
      <c r="AX459" s="65">
        <f t="shared" si="297"/>
        <v>0</v>
      </c>
      <c r="AY459" s="65">
        <f t="shared" si="298"/>
        <v>0</v>
      </c>
      <c r="AZ459" s="65">
        <f t="shared" si="299"/>
        <v>0</v>
      </c>
      <c r="BA459" s="65">
        <f t="shared" si="300"/>
        <v>0</v>
      </c>
      <c r="BB459" s="65">
        <f t="shared" si="301"/>
        <v>0</v>
      </c>
      <c r="BC459" s="65">
        <f t="shared" si="302"/>
        <v>0</v>
      </c>
      <c r="BD459" s="65">
        <f t="shared" si="303"/>
        <v>0</v>
      </c>
      <c r="BE459" s="65">
        <f t="shared" si="304"/>
        <v>0</v>
      </c>
      <c r="BF459" s="65">
        <f t="shared" si="305"/>
        <v>0</v>
      </c>
      <c r="BG459" s="65">
        <f t="shared" si="306"/>
        <v>0</v>
      </c>
      <c r="BI459" s="371">
        <v>2204</v>
      </c>
      <c r="BJ459" s="342">
        <v>33.2468221074338</v>
      </c>
      <c r="BK459" s="342">
        <v>38.297881404955866</v>
      </c>
      <c r="BL459" s="342">
        <v>40.823411053716896</v>
      </c>
      <c r="BM459" s="342">
        <v>43.348940702477933</v>
      </c>
      <c r="BN459" s="342">
        <v>48.4</v>
      </c>
      <c r="BO459" s="342">
        <v>54.51444020226355</v>
      </c>
      <c r="BP459" s="342">
        <v>57.571660303395326</v>
      </c>
      <c r="BQ459" s="342">
        <v>60.628880404527109</v>
      </c>
      <c r="BR459" s="342">
        <v>66.743320606790661</v>
      </c>
      <c r="BS459" s="65"/>
      <c r="BT459" s="371">
        <v>2204</v>
      </c>
      <c r="BU459" s="342">
        <v>142.06583637885623</v>
      </c>
      <c r="BV459" s="342">
        <v>147.01055758590417</v>
      </c>
      <c r="BW459" s="342">
        <v>149.48291818942812</v>
      </c>
      <c r="BX459" s="342">
        <v>151.95527879295207</v>
      </c>
      <c r="BY459" s="342">
        <v>156.9</v>
      </c>
      <c r="BZ459" s="342">
        <v>161.73838311657377</v>
      </c>
      <c r="CA459" s="342">
        <v>164.15757467486065</v>
      </c>
      <c r="CB459" s="342">
        <v>166.57676623314754</v>
      </c>
      <c r="CC459" s="342">
        <v>171.4151493497213</v>
      </c>
      <c r="CE459" s="385">
        <v>129.5</v>
      </c>
      <c r="CF459" s="342">
        <v>19.919714571551076</v>
      </c>
      <c r="CG459" s="342">
        <v>22.046476381034051</v>
      </c>
      <c r="CH459" s="342">
        <v>23.109857285775536</v>
      </c>
      <c r="CI459" s="342">
        <v>24.173238190517026</v>
      </c>
      <c r="CJ459" s="342">
        <v>26.3</v>
      </c>
      <c r="CK459" s="342">
        <v>30.420601005873266</v>
      </c>
      <c r="CL459" s="342">
        <v>32.4809015088099</v>
      </c>
      <c r="CM459" s="342">
        <v>34.541202011746535</v>
      </c>
      <c r="CN459" s="342">
        <v>38.661803017619796</v>
      </c>
      <c r="CO459" s="342">
        <v>18.78291818942812</v>
      </c>
      <c r="CP459" s="342">
        <v>21.25527879295208</v>
      </c>
      <c r="CQ459" s="342">
        <v>22.49145909471406</v>
      </c>
      <c r="CR459" s="342">
        <v>23.727639396476039</v>
      </c>
      <c r="CS459" s="342">
        <v>26.2</v>
      </c>
      <c r="CT459" s="342">
        <v>30.905460503481084</v>
      </c>
      <c r="CU459" s="342">
        <v>33.258190755221626</v>
      </c>
      <c r="CV459" s="342">
        <v>35.610921006962172</v>
      </c>
      <c r="CW459" s="342">
        <v>40.31638151044325</v>
      </c>
      <c r="CY459" s="101">
        <f t="shared" si="307"/>
        <v>0</v>
      </c>
      <c r="CZ459" s="101"/>
      <c r="DA459" s="101"/>
      <c r="DB459" s="311"/>
      <c r="DC459" s="311"/>
      <c r="DD459" s="311"/>
      <c r="DE459" s="311"/>
      <c r="DF459" s="311"/>
      <c r="DP459" s="311"/>
      <c r="DQ459" s="311"/>
      <c r="DR459" s="311"/>
      <c r="DS459" s="311"/>
      <c r="DT459" s="311"/>
      <c r="DU459" s="311"/>
      <c r="DV459" s="311"/>
      <c r="DW459" s="311"/>
      <c r="DX459" s="101"/>
      <c r="DY459" s="101"/>
      <c r="DZ459" s="101"/>
      <c r="EA459" s="101"/>
      <c r="EB459" s="101"/>
      <c r="EC459" s="101"/>
      <c r="ED459" s="101"/>
      <c r="EE459" s="311"/>
      <c r="EF459" s="101"/>
      <c r="EG459" s="101"/>
      <c r="EH459" s="101"/>
      <c r="EI459" s="101"/>
      <c r="EJ459" s="105"/>
      <c r="EK459" s="105"/>
      <c r="EL459" s="69"/>
      <c r="EM459" s="68"/>
      <c r="EN459" s="68"/>
      <c r="EO459" s="68"/>
      <c r="EP459" s="68"/>
      <c r="EQ459" s="68"/>
      <c r="ER459" s="68"/>
      <c r="ES459" s="15"/>
      <c r="ET459" s="15"/>
      <c r="EU459" s="105"/>
      <c r="EV459" s="105"/>
      <c r="EW459" s="105"/>
      <c r="EX459" s="105"/>
      <c r="EY459" s="105"/>
      <c r="EZ459" s="105"/>
      <c r="FA459" s="67"/>
      <c r="FB459" s="105"/>
      <c r="FC459" s="105"/>
      <c r="FD459" s="105"/>
      <c r="FE459" s="105"/>
      <c r="FF459" s="105"/>
      <c r="FG459" s="105"/>
      <c r="FH459" s="67"/>
      <c r="FI459" s="67"/>
      <c r="FJ459" s="67"/>
      <c r="FK459" s="67"/>
      <c r="FL459" s="67"/>
      <c r="FM459" s="67"/>
      <c r="FN459" s="67"/>
    </row>
    <row r="460" spans="2:170" ht="22.5" customHeight="1" x14ac:dyDescent="0.45">
      <c r="B460" s="133" t="str">
        <f>IF(Data!B459&lt;&gt;"",Data!B459,"")</f>
        <v/>
      </c>
      <c r="C460" s="158" t="str">
        <f>IF(Data!C459&lt;&gt;"",Data!C459,"")</f>
        <v/>
      </c>
      <c r="D460" s="106" t="str">
        <f>IF(Data!D459&lt;&gt;"",Data!D459,"")</f>
        <v/>
      </c>
      <c r="E460" s="140">
        <f>IF(AND(I460=1,Data!T459=0),0,IF(I460=999,999,Data!T459))</f>
        <v>999</v>
      </c>
      <c r="F460" s="140" t="str">
        <f t="shared" si="264"/>
        <v/>
      </c>
      <c r="G460" s="140" t="str">
        <f>IF(Data!K459&lt;&gt;"",Data!K459,"")</f>
        <v/>
      </c>
      <c r="H460" s="141" t="str">
        <f>IF(Data!L459&lt;&gt;"",Data!L459,"")</f>
        <v/>
      </c>
      <c r="I460" s="63">
        <f>IF(Data!M459&lt;&gt;"",Data!M459,"")</f>
        <v>999</v>
      </c>
      <c r="J460" s="63">
        <f t="shared" si="265"/>
        <v>0</v>
      </c>
      <c r="L460" s="64" t="str">
        <f t="shared" si="266"/>
        <v/>
      </c>
      <c r="M460" s="74"/>
      <c r="N460" s="63">
        <f t="shared" si="267"/>
        <v>0</v>
      </c>
      <c r="P460" s="64" t="str">
        <f t="shared" si="268"/>
        <v/>
      </c>
      <c r="R460" s="63">
        <f t="shared" si="269"/>
        <v>0</v>
      </c>
      <c r="S460" s="64" t="str">
        <f t="shared" si="270"/>
        <v/>
      </c>
      <c r="W460" s="310">
        <f t="shared" si="271"/>
        <v>999</v>
      </c>
      <c r="Y460" s="65">
        <f t="shared" si="272"/>
        <v>0</v>
      </c>
      <c r="Z460" s="65">
        <f t="shared" si="273"/>
        <v>0</v>
      </c>
      <c r="AA460" s="65">
        <f t="shared" si="274"/>
        <v>0</v>
      </c>
      <c r="AB460" s="65">
        <f t="shared" si="275"/>
        <v>0</v>
      </c>
      <c r="AC460" s="65">
        <f t="shared" si="276"/>
        <v>0</v>
      </c>
      <c r="AD460" s="65">
        <f t="shared" si="277"/>
        <v>0</v>
      </c>
      <c r="AE460" s="65">
        <f t="shared" si="278"/>
        <v>0</v>
      </c>
      <c r="AF460" s="65">
        <f t="shared" si="279"/>
        <v>0</v>
      </c>
      <c r="AG460" s="65">
        <f t="shared" si="280"/>
        <v>0</v>
      </c>
      <c r="AH460" s="65">
        <f t="shared" si="281"/>
        <v>0</v>
      </c>
      <c r="AI460" s="65">
        <f t="shared" si="282"/>
        <v>0</v>
      </c>
      <c r="AJ460" s="65">
        <f t="shared" si="283"/>
        <v>0</v>
      </c>
      <c r="AK460" s="65">
        <f t="shared" si="284"/>
        <v>0</v>
      </c>
      <c r="AL460" s="65">
        <f t="shared" si="285"/>
        <v>0</v>
      </c>
      <c r="AM460" s="65">
        <f t="shared" si="286"/>
        <v>0</v>
      </c>
      <c r="AN460" s="65">
        <f t="shared" si="287"/>
        <v>0</v>
      </c>
      <c r="AO460" s="65">
        <f t="shared" si="288"/>
        <v>0</v>
      </c>
      <c r="AP460" s="65">
        <f t="shared" si="289"/>
        <v>0</v>
      </c>
      <c r="AQ460" s="65">
        <f t="shared" si="290"/>
        <v>0</v>
      </c>
      <c r="AR460" s="65">
        <f t="shared" si="291"/>
        <v>0</v>
      </c>
      <c r="AS460" s="65">
        <f t="shared" si="292"/>
        <v>0</v>
      </c>
      <c r="AT460" s="65">
        <f t="shared" si="293"/>
        <v>0</v>
      </c>
      <c r="AU460" s="65">
        <f t="shared" si="294"/>
        <v>0</v>
      </c>
      <c r="AV460" s="65">
        <f t="shared" si="295"/>
        <v>0</v>
      </c>
      <c r="AW460" s="65">
        <f t="shared" si="296"/>
        <v>0</v>
      </c>
      <c r="AX460" s="65">
        <f t="shared" si="297"/>
        <v>0</v>
      </c>
      <c r="AY460" s="65">
        <f t="shared" si="298"/>
        <v>0</v>
      </c>
      <c r="AZ460" s="65">
        <f t="shared" si="299"/>
        <v>0</v>
      </c>
      <c r="BA460" s="65">
        <f t="shared" si="300"/>
        <v>0</v>
      </c>
      <c r="BB460" s="65">
        <f t="shared" si="301"/>
        <v>0</v>
      </c>
      <c r="BC460" s="65">
        <f t="shared" si="302"/>
        <v>0</v>
      </c>
      <c r="BD460" s="65">
        <f t="shared" si="303"/>
        <v>0</v>
      </c>
      <c r="BE460" s="65">
        <f t="shared" si="304"/>
        <v>0</v>
      </c>
      <c r="BF460" s="65">
        <f t="shared" si="305"/>
        <v>0</v>
      </c>
      <c r="BG460" s="65">
        <f t="shared" si="306"/>
        <v>0</v>
      </c>
      <c r="BI460" s="371">
        <v>2205</v>
      </c>
      <c r="BJ460" s="342">
        <v>33.406329243145024</v>
      </c>
      <c r="BK460" s="342">
        <v>38.404219495430013</v>
      </c>
      <c r="BL460" s="342">
        <v>40.903164621572515</v>
      </c>
      <c r="BM460" s="342">
        <v>43.402109747715009</v>
      </c>
      <c r="BN460" s="342">
        <v>48.4</v>
      </c>
      <c r="BO460" s="342">
        <v>54.51444020226355</v>
      </c>
      <c r="BP460" s="342">
        <v>57.571660303395326</v>
      </c>
      <c r="BQ460" s="342">
        <v>60.628880404527109</v>
      </c>
      <c r="BR460" s="342">
        <v>66.743320606790661</v>
      </c>
      <c r="BS460" s="65"/>
      <c r="BT460" s="371">
        <v>2205</v>
      </c>
      <c r="BU460" s="342">
        <v>142.22534351456744</v>
      </c>
      <c r="BV460" s="342">
        <v>147.11689567637831</v>
      </c>
      <c r="BW460" s="342">
        <v>149.56267175728371</v>
      </c>
      <c r="BX460" s="342">
        <v>152.00844783818914</v>
      </c>
      <c r="BY460" s="342">
        <v>156.9</v>
      </c>
      <c r="BZ460" s="342">
        <v>161.73838311657377</v>
      </c>
      <c r="CA460" s="342">
        <v>164.15757467486065</v>
      </c>
      <c r="CB460" s="342">
        <v>166.57676623314754</v>
      </c>
      <c r="CC460" s="342">
        <v>171.4151493497213</v>
      </c>
      <c r="CE460" s="385">
        <v>129.75</v>
      </c>
      <c r="CF460" s="342">
        <v>19.989961003695463</v>
      </c>
      <c r="CG460" s="342">
        <v>22.143307335796976</v>
      </c>
      <c r="CH460" s="342">
        <v>23.219980501847729</v>
      </c>
      <c r="CI460" s="342">
        <v>24.296653667898489</v>
      </c>
      <c r="CJ460" s="342">
        <v>26.45</v>
      </c>
      <c r="CK460" s="342">
        <v>30.610477789801074</v>
      </c>
      <c r="CL460" s="342">
        <v>32.690716684701613</v>
      </c>
      <c r="CM460" s="342">
        <v>34.770955579602145</v>
      </c>
      <c r="CN460" s="342">
        <v>38.931433369403209</v>
      </c>
      <c r="CO460" s="342">
        <v>18.813287837644701</v>
      </c>
      <c r="CP460" s="342">
        <v>21.32552522509647</v>
      </c>
      <c r="CQ460" s="342">
        <v>22.581643918822351</v>
      </c>
      <c r="CR460" s="342">
        <v>23.837762612548232</v>
      </c>
      <c r="CS460" s="342">
        <v>26.35</v>
      </c>
      <c r="CT460" s="342">
        <v>31.095337287408888</v>
      </c>
      <c r="CU460" s="342">
        <v>33.468005931113339</v>
      </c>
      <c r="CV460" s="342">
        <v>35.840674574817783</v>
      </c>
      <c r="CW460" s="342">
        <v>40.58601186222667</v>
      </c>
      <c r="CY460" s="101">
        <f t="shared" si="307"/>
        <v>0</v>
      </c>
      <c r="CZ460" s="101"/>
      <c r="DA460" s="101"/>
      <c r="DB460" s="311"/>
      <c r="DC460" s="311"/>
      <c r="DD460" s="311"/>
      <c r="DE460" s="311"/>
      <c r="DF460" s="311"/>
      <c r="DP460" s="311"/>
      <c r="DQ460" s="311"/>
      <c r="DR460" s="311"/>
      <c r="DS460" s="311"/>
      <c r="DT460" s="311"/>
      <c r="DU460" s="311"/>
      <c r="DV460" s="311"/>
      <c r="DW460" s="311"/>
      <c r="DX460" s="101"/>
      <c r="DY460" s="101"/>
      <c r="DZ460" s="101"/>
      <c r="EA460" s="101"/>
      <c r="EB460" s="101"/>
      <c r="EC460" s="101"/>
      <c r="ED460" s="101"/>
      <c r="EE460" s="311"/>
      <c r="EF460" s="101"/>
      <c r="EG460" s="101"/>
      <c r="EH460" s="101"/>
      <c r="EI460" s="101"/>
      <c r="EJ460" s="105"/>
      <c r="EK460" s="105"/>
      <c r="EL460" s="69"/>
      <c r="EM460" s="68"/>
      <c r="EN460" s="68"/>
      <c r="EO460" s="68"/>
      <c r="EP460" s="68"/>
      <c r="EQ460" s="68"/>
      <c r="ER460" s="68"/>
      <c r="ES460" s="15"/>
      <c r="ET460" s="15"/>
      <c r="EU460" s="105"/>
      <c r="EV460" s="105"/>
      <c r="EW460" s="105"/>
      <c r="EX460" s="105"/>
      <c r="EY460" s="105"/>
      <c r="EZ460" s="105"/>
      <c r="FA460" s="67"/>
      <c r="FB460" s="105"/>
      <c r="FC460" s="105"/>
      <c r="FD460" s="105"/>
      <c r="FE460" s="105"/>
      <c r="FF460" s="105"/>
      <c r="FG460" s="105"/>
      <c r="FH460" s="67"/>
      <c r="FI460" s="67"/>
      <c r="FJ460" s="67"/>
      <c r="FK460" s="67"/>
      <c r="FL460" s="67"/>
      <c r="FM460" s="67"/>
      <c r="FN460" s="67"/>
    </row>
    <row r="461" spans="2:170" ht="22.5" customHeight="1" x14ac:dyDescent="0.45">
      <c r="B461" s="133" t="str">
        <f>IF(Data!B460&lt;&gt;"",Data!B460,"")</f>
        <v/>
      </c>
      <c r="C461" s="158" t="str">
        <f>IF(Data!C460&lt;&gt;"",Data!C460,"")</f>
        <v/>
      </c>
      <c r="D461" s="106" t="str">
        <f>IF(Data!D460&lt;&gt;"",Data!D460,"")</f>
        <v/>
      </c>
      <c r="E461" s="140">
        <f>IF(AND(I461=1,Data!T460=0),0,IF(I461=999,999,Data!T460))</f>
        <v>999</v>
      </c>
      <c r="F461" s="140" t="str">
        <f t="shared" si="264"/>
        <v/>
      </c>
      <c r="G461" s="140" t="str">
        <f>IF(Data!K460&lt;&gt;"",Data!K460,"")</f>
        <v/>
      </c>
      <c r="H461" s="141" t="str">
        <f>IF(Data!L460&lt;&gt;"",Data!L460,"")</f>
        <v/>
      </c>
      <c r="I461" s="63">
        <f>IF(Data!M460&lt;&gt;"",Data!M460,"")</f>
        <v>999</v>
      </c>
      <c r="J461" s="63">
        <f t="shared" si="265"/>
        <v>0</v>
      </c>
      <c r="L461" s="64" t="str">
        <f t="shared" si="266"/>
        <v/>
      </c>
      <c r="M461" s="74"/>
      <c r="N461" s="63">
        <f t="shared" si="267"/>
        <v>0</v>
      </c>
      <c r="P461" s="64" t="str">
        <f t="shared" si="268"/>
        <v/>
      </c>
      <c r="R461" s="63">
        <f t="shared" si="269"/>
        <v>0</v>
      </c>
      <c r="S461" s="64" t="str">
        <f t="shared" si="270"/>
        <v/>
      </c>
      <c r="W461" s="310">
        <f t="shared" si="271"/>
        <v>999</v>
      </c>
      <c r="Y461" s="65">
        <f t="shared" si="272"/>
        <v>0</v>
      </c>
      <c r="Z461" s="65">
        <f t="shared" si="273"/>
        <v>0</v>
      </c>
      <c r="AA461" s="65">
        <f t="shared" si="274"/>
        <v>0</v>
      </c>
      <c r="AB461" s="65">
        <f t="shared" si="275"/>
        <v>0</v>
      </c>
      <c r="AC461" s="65">
        <f t="shared" si="276"/>
        <v>0</v>
      </c>
      <c r="AD461" s="65">
        <f t="shared" si="277"/>
        <v>0</v>
      </c>
      <c r="AE461" s="65">
        <f t="shared" si="278"/>
        <v>0</v>
      </c>
      <c r="AF461" s="65">
        <f t="shared" si="279"/>
        <v>0</v>
      </c>
      <c r="AG461" s="65">
        <f t="shared" si="280"/>
        <v>0</v>
      </c>
      <c r="AH461" s="65">
        <f t="shared" si="281"/>
        <v>0</v>
      </c>
      <c r="AI461" s="65">
        <f t="shared" si="282"/>
        <v>0</v>
      </c>
      <c r="AJ461" s="65">
        <f t="shared" si="283"/>
        <v>0</v>
      </c>
      <c r="AK461" s="65">
        <f t="shared" si="284"/>
        <v>0</v>
      </c>
      <c r="AL461" s="65">
        <f t="shared" si="285"/>
        <v>0</v>
      </c>
      <c r="AM461" s="65">
        <f t="shared" si="286"/>
        <v>0</v>
      </c>
      <c r="AN461" s="65">
        <f t="shared" si="287"/>
        <v>0</v>
      </c>
      <c r="AO461" s="65">
        <f t="shared" si="288"/>
        <v>0</v>
      </c>
      <c r="AP461" s="65">
        <f t="shared" si="289"/>
        <v>0</v>
      </c>
      <c r="AQ461" s="65">
        <f t="shared" si="290"/>
        <v>0</v>
      </c>
      <c r="AR461" s="65">
        <f t="shared" si="291"/>
        <v>0</v>
      </c>
      <c r="AS461" s="65">
        <f t="shared" si="292"/>
        <v>0</v>
      </c>
      <c r="AT461" s="65">
        <f t="shared" si="293"/>
        <v>0</v>
      </c>
      <c r="AU461" s="65">
        <f t="shared" si="294"/>
        <v>0</v>
      </c>
      <c r="AV461" s="65">
        <f t="shared" si="295"/>
        <v>0</v>
      </c>
      <c r="AW461" s="65">
        <f t="shared" si="296"/>
        <v>0</v>
      </c>
      <c r="AX461" s="65">
        <f t="shared" si="297"/>
        <v>0</v>
      </c>
      <c r="AY461" s="65">
        <f t="shared" si="298"/>
        <v>0</v>
      </c>
      <c r="AZ461" s="65">
        <f t="shared" si="299"/>
        <v>0</v>
      </c>
      <c r="BA461" s="65">
        <f t="shared" si="300"/>
        <v>0</v>
      </c>
      <c r="BB461" s="65">
        <f t="shared" si="301"/>
        <v>0</v>
      </c>
      <c r="BC461" s="65">
        <f t="shared" si="302"/>
        <v>0</v>
      </c>
      <c r="BD461" s="65">
        <f t="shared" si="303"/>
        <v>0</v>
      </c>
      <c r="BE461" s="65">
        <f t="shared" si="304"/>
        <v>0</v>
      </c>
      <c r="BF461" s="65">
        <f t="shared" si="305"/>
        <v>0</v>
      </c>
      <c r="BG461" s="65">
        <f t="shared" si="306"/>
        <v>0</v>
      </c>
      <c r="BI461" s="371">
        <v>2206</v>
      </c>
      <c r="BJ461" s="342">
        <v>33.406329243145024</v>
      </c>
      <c r="BK461" s="342">
        <v>38.404219495430013</v>
      </c>
      <c r="BL461" s="342">
        <v>40.903164621572515</v>
      </c>
      <c r="BM461" s="342">
        <v>43.402109747715009</v>
      </c>
      <c r="BN461" s="342">
        <v>48.4</v>
      </c>
      <c r="BO461" s="342">
        <v>54.51444020226355</v>
      </c>
      <c r="BP461" s="342">
        <v>57.571660303395326</v>
      </c>
      <c r="BQ461" s="342">
        <v>60.628880404527109</v>
      </c>
      <c r="BR461" s="342">
        <v>66.743320606790661</v>
      </c>
      <c r="BS461" s="65"/>
      <c r="BT461" s="371">
        <v>2206</v>
      </c>
      <c r="BU461" s="342">
        <v>142.22534351456744</v>
      </c>
      <c r="BV461" s="342">
        <v>147.11689567637831</v>
      </c>
      <c r="BW461" s="342">
        <v>149.56267175728371</v>
      </c>
      <c r="BX461" s="342">
        <v>152.00844783818914</v>
      </c>
      <c r="BY461" s="342">
        <v>156.9</v>
      </c>
      <c r="BZ461" s="342">
        <v>161.73838311657377</v>
      </c>
      <c r="CA461" s="342">
        <v>164.15757467486065</v>
      </c>
      <c r="CB461" s="342">
        <v>166.57676623314754</v>
      </c>
      <c r="CC461" s="342">
        <v>171.4151493497213</v>
      </c>
      <c r="CE461" s="385">
        <v>130</v>
      </c>
      <c r="CF461" s="342">
        <v>20.06020743583985</v>
      </c>
      <c r="CG461" s="342">
        <v>22.240138290559901</v>
      </c>
      <c r="CH461" s="342">
        <v>23.330103717919926</v>
      </c>
      <c r="CI461" s="342">
        <v>24.42006914527995</v>
      </c>
      <c r="CJ461" s="342">
        <v>26.6</v>
      </c>
      <c r="CK461" s="342">
        <v>30.800354573728878</v>
      </c>
      <c r="CL461" s="342">
        <v>32.900531860593318</v>
      </c>
      <c r="CM461" s="342">
        <v>35.000709147457755</v>
      </c>
      <c r="CN461" s="342">
        <v>39.201063721186628</v>
      </c>
      <c r="CO461" s="342">
        <v>18.843657485861286</v>
      </c>
      <c r="CP461" s="342">
        <v>21.395771657240857</v>
      </c>
      <c r="CQ461" s="342">
        <v>22.671828742930643</v>
      </c>
      <c r="CR461" s="342">
        <v>23.947885828620429</v>
      </c>
      <c r="CS461" s="342">
        <v>26.5</v>
      </c>
      <c r="CT461" s="342">
        <v>31.285214071336696</v>
      </c>
      <c r="CU461" s="342">
        <v>33.677821107005045</v>
      </c>
      <c r="CV461" s="342">
        <v>36.070428142673393</v>
      </c>
      <c r="CW461" s="342">
        <v>40.855642214010089</v>
      </c>
      <c r="CY461" s="101">
        <f t="shared" si="307"/>
        <v>0</v>
      </c>
      <c r="CZ461" s="101"/>
      <c r="DA461" s="101"/>
      <c r="DB461" s="311"/>
      <c r="DC461" s="311"/>
      <c r="DD461" s="311"/>
      <c r="DE461" s="311"/>
      <c r="DF461" s="311"/>
      <c r="DP461" s="311"/>
      <c r="DQ461" s="311"/>
      <c r="DR461" s="311"/>
      <c r="DS461" s="311"/>
      <c r="DT461" s="311"/>
      <c r="DU461" s="311"/>
      <c r="DV461" s="311"/>
      <c r="DW461" s="311"/>
      <c r="DX461" s="101"/>
      <c r="DY461" s="101"/>
      <c r="DZ461" s="101"/>
      <c r="EA461" s="101"/>
      <c r="EB461" s="101"/>
      <c r="EC461" s="101"/>
      <c r="ED461" s="101"/>
      <c r="EE461" s="311"/>
      <c r="EF461" s="101"/>
      <c r="EG461" s="101"/>
      <c r="EH461" s="101"/>
      <c r="EI461" s="101"/>
      <c r="EJ461" s="105"/>
      <c r="EK461" s="105"/>
      <c r="EL461" s="69"/>
      <c r="EM461" s="68"/>
      <c r="EN461" s="68"/>
      <c r="EO461" s="68"/>
      <c r="EP461" s="68"/>
      <c r="EQ461" s="68"/>
      <c r="ER461" s="68"/>
      <c r="ES461" s="15"/>
      <c r="ET461" s="15"/>
      <c r="EU461" s="105"/>
      <c r="EV461" s="105"/>
      <c r="EW461" s="105"/>
      <c r="EX461" s="105"/>
      <c r="EY461" s="105"/>
      <c r="EZ461" s="105"/>
      <c r="FA461" s="67"/>
      <c r="FB461" s="105"/>
      <c r="FC461" s="105"/>
      <c r="FD461" s="105"/>
      <c r="FE461" s="105"/>
      <c r="FF461" s="105"/>
      <c r="FG461" s="105"/>
      <c r="FH461" s="67"/>
      <c r="FI461" s="67"/>
      <c r="FJ461" s="67"/>
      <c r="FK461" s="67"/>
      <c r="FL461" s="67"/>
      <c r="FM461" s="67"/>
      <c r="FN461" s="67"/>
    </row>
    <row r="462" spans="2:170" ht="22.5" customHeight="1" x14ac:dyDescent="0.45">
      <c r="B462" s="133" t="str">
        <f>IF(Data!B461&lt;&gt;"",Data!B461,"")</f>
        <v/>
      </c>
      <c r="C462" s="158" t="str">
        <f>IF(Data!C461&lt;&gt;"",Data!C461,"")</f>
        <v/>
      </c>
      <c r="D462" s="106" t="str">
        <f>IF(Data!D461&lt;&gt;"",Data!D461,"")</f>
        <v/>
      </c>
      <c r="E462" s="140">
        <f>IF(AND(I462=1,Data!T461=0),0,IF(I462=999,999,Data!T461))</f>
        <v>999</v>
      </c>
      <c r="F462" s="140" t="str">
        <f t="shared" si="264"/>
        <v/>
      </c>
      <c r="G462" s="140" t="str">
        <f>IF(Data!K461&lt;&gt;"",Data!K461,"")</f>
        <v/>
      </c>
      <c r="H462" s="141" t="str">
        <f>IF(Data!L461&lt;&gt;"",Data!L461,"")</f>
        <v/>
      </c>
      <c r="I462" s="63">
        <f>IF(Data!M461&lt;&gt;"",Data!M461,"")</f>
        <v>999</v>
      </c>
      <c r="J462" s="63">
        <f t="shared" si="265"/>
        <v>0</v>
      </c>
      <c r="L462" s="64" t="str">
        <f t="shared" si="266"/>
        <v/>
      </c>
      <c r="M462" s="74"/>
      <c r="N462" s="63">
        <f t="shared" si="267"/>
        <v>0</v>
      </c>
      <c r="P462" s="64" t="str">
        <f t="shared" si="268"/>
        <v/>
      </c>
      <c r="R462" s="63">
        <f t="shared" si="269"/>
        <v>0</v>
      </c>
      <c r="S462" s="64" t="str">
        <f t="shared" si="270"/>
        <v/>
      </c>
      <c r="W462" s="310">
        <f t="shared" si="271"/>
        <v>999</v>
      </c>
      <c r="Y462" s="65">
        <f t="shared" si="272"/>
        <v>0</v>
      </c>
      <c r="Z462" s="65">
        <f t="shared" si="273"/>
        <v>0</v>
      </c>
      <c r="AA462" s="65">
        <f t="shared" si="274"/>
        <v>0</v>
      </c>
      <c r="AB462" s="65">
        <f t="shared" si="275"/>
        <v>0</v>
      </c>
      <c r="AC462" s="65">
        <f t="shared" si="276"/>
        <v>0</v>
      </c>
      <c r="AD462" s="65">
        <f t="shared" si="277"/>
        <v>0</v>
      </c>
      <c r="AE462" s="65">
        <f t="shared" si="278"/>
        <v>0</v>
      </c>
      <c r="AF462" s="65">
        <f t="shared" si="279"/>
        <v>0</v>
      </c>
      <c r="AG462" s="65">
        <f t="shared" si="280"/>
        <v>0</v>
      </c>
      <c r="AH462" s="65">
        <f t="shared" si="281"/>
        <v>0</v>
      </c>
      <c r="AI462" s="65">
        <f t="shared" si="282"/>
        <v>0</v>
      </c>
      <c r="AJ462" s="65">
        <f t="shared" si="283"/>
        <v>0</v>
      </c>
      <c r="AK462" s="65">
        <f t="shared" si="284"/>
        <v>0</v>
      </c>
      <c r="AL462" s="65">
        <f t="shared" si="285"/>
        <v>0</v>
      </c>
      <c r="AM462" s="65">
        <f t="shared" si="286"/>
        <v>0</v>
      </c>
      <c r="AN462" s="65">
        <f t="shared" si="287"/>
        <v>0</v>
      </c>
      <c r="AO462" s="65">
        <f t="shared" si="288"/>
        <v>0</v>
      </c>
      <c r="AP462" s="65">
        <f t="shared" si="289"/>
        <v>0</v>
      </c>
      <c r="AQ462" s="65">
        <f t="shared" si="290"/>
        <v>0</v>
      </c>
      <c r="AR462" s="65">
        <f t="shared" si="291"/>
        <v>0</v>
      </c>
      <c r="AS462" s="65">
        <f t="shared" si="292"/>
        <v>0</v>
      </c>
      <c r="AT462" s="65">
        <f t="shared" si="293"/>
        <v>0</v>
      </c>
      <c r="AU462" s="65">
        <f t="shared" si="294"/>
        <v>0</v>
      </c>
      <c r="AV462" s="65">
        <f t="shared" si="295"/>
        <v>0</v>
      </c>
      <c r="AW462" s="65">
        <f t="shared" si="296"/>
        <v>0</v>
      </c>
      <c r="AX462" s="65">
        <f t="shared" si="297"/>
        <v>0</v>
      </c>
      <c r="AY462" s="65">
        <f t="shared" si="298"/>
        <v>0</v>
      </c>
      <c r="AZ462" s="65">
        <f t="shared" si="299"/>
        <v>0</v>
      </c>
      <c r="BA462" s="65">
        <f t="shared" si="300"/>
        <v>0</v>
      </c>
      <c r="BB462" s="65">
        <f t="shared" si="301"/>
        <v>0</v>
      </c>
      <c r="BC462" s="65">
        <f t="shared" si="302"/>
        <v>0</v>
      </c>
      <c r="BD462" s="65">
        <f t="shared" si="303"/>
        <v>0</v>
      </c>
      <c r="BE462" s="65">
        <f t="shared" si="304"/>
        <v>0</v>
      </c>
      <c r="BF462" s="65">
        <f t="shared" si="305"/>
        <v>0</v>
      </c>
      <c r="BG462" s="65">
        <f t="shared" si="306"/>
        <v>0</v>
      </c>
      <c r="BI462" s="371">
        <v>2207</v>
      </c>
      <c r="BJ462" s="342">
        <v>33.346822107433795</v>
      </c>
      <c r="BK462" s="342">
        <v>38.397881404955868</v>
      </c>
      <c r="BL462" s="342">
        <v>40.923411053716904</v>
      </c>
      <c r="BM462" s="342">
        <v>43.448940702477934</v>
      </c>
      <c r="BN462" s="342">
        <v>48.5</v>
      </c>
      <c r="BO462" s="342">
        <v>54.561271157026482</v>
      </c>
      <c r="BP462" s="342">
        <v>57.591906735539723</v>
      </c>
      <c r="BQ462" s="342">
        <v>60.622542314052957</v>
      </c>
      <c r="BR462" s="342">
        <v>66.683813471079446</v>
      </c>
      <c r="BS462" s="65"/>
      <c r="BT462" s="371">
        <v>2207</v>
      </c>
      <c r="BU462" s="342">
        <v>142.38485065027871</v>
      </c>
      <c r="BV462" s="342">
        <v>147.22323376685247</v>
      </c>
      <c r="BW462" s="342">
        <v>149.64242532513936</v>
      </c>
      <c r="BX462" s="342">
        <v>152.06161688342624</v>
      </c>
      <c r="BY462" s="342">
        <v>156.9</v>
      </c>
      <c r="BZ462" s="342">
        <v>161.73838311657377</v>
      </c>
      <c r="CA462" s="342">
        <v>164.15757467486065</v>
      </c>
      <c r="CB462" s="342">
        <v>166.57676623314754</v>
      </c>
      <c r="CC462" s="342">
        <v>171.4151493497213</v>
      </c>
      <c r="CE462" s="385">
        <v>130.25</v>
      </c>
      <c r="CF462" s="342">
        <v>20.145330651912044</v>
      </c>
      <c r="CG462" s="342">
        <v>22.338553767941363</v>
      </c>
      <c r="CH462" s="342">
        <v>23.435165325956021</v>
      </c>
      <c r="CI462" s="342">
        <v>24.531776883970679</v>
      </c>
      <c r="CJ462" s="342">
        <v>26.725000000000001</v>
      </c>
      <c r="CK462" s="342">
        <v>30.978523618965951</v>
      </c>
      <c r="CL462" s="342">
        <v>33.10528542844893</v>
      </c>
      <c r="CM462" s="342">
        <v>35.232047237931901</v>
      </c>
      <c r="CN462" s="342">
        <v>39.485570856897851</v>
      </c>
      <c r="CO462" s="342">
        <v>18.92878070193348</v>
      </c>
      <c r="CP462" s="342">
        <v>21.494187134622322</v>
      </c>
      <c r="CQ462" s="342">
        <v>22.776890350966738</v>
      </c>
      <c r="CR462" s="342">
        <v>24.059593567311161</v>
      </c>
      <c r="CS462" s="342">
        <v>26.625</v>
      </c>
      <c r="CT462" s="342">
        <v>31.46338311657377</v>
      </c>
      <c r="CU462" s="342">
        <v>33.882574674860656</v>
      </c>
      <c r="CV462" s="342">
        <v>36.301766233147539</v>
      </c>
      <c r="CW462" s="342">
        <v>41.140149349721312</v>
      </c>
      <c r="CY462" s="101">
        <f t="shared" si="307"/>
        <v>0</v>
      </c>
      <c r="CZ462" s="101"/>
      <c r="DA462" s="101"/>
      <c r="DB462" s="311"/>
      <c r="DC462" s="311"/>
      <c r="DD462" s="311"/>
      <c r="DE462" s="311"/>
      <c r="DF462" s="311"/>
      <c r="DP462" s="311"/>
      <c r="DQ462" s="311"/>
      <c r="DR462" s="311"/>
      <c r="DS462" s="311"/>
      <c r="DT462" s="311"/>
      <c r="DU462" s="311"/>
      <c r="DV462" s="311"/>
      <c r="DW462" s="311"/>
      <c r="DX462" s="101"/>
      <c r="DY462" s="101"/>
      <c r="DZ462" s="101"/>
      <c r="EA462" s="101"/>
      <c r="EB462" s="101"/>
      <c r="EC462" s="101"/>
      <c r="ED462" s="101"/>
      <c r="EE462" s="311"/>
      <c r="EF462" s="101"/>
      <c r="EG462" s="101"/>
      <c r="EH462" s="101"/>
      <c r="EI462" s="101"/>
      <c r="EJ462" s="105"/>
      <c r="EK462" s="105"/>
      <c r="EL462" s="69"/>
      <c r="EM462" s="68"/>
      <c r="EN462" s="68"/>
      <c r="EO462" s="68"/>
      <c r="EP462" s="68"/>
      <c r="EQ462" s="68"/>
      <c r="ER462" s="68"/>
      <c r="ES462" s="15"/>
      <c r="ET462" s="15"/>
      <c r="EU462" s="105"/>
      <c r="EV462" s="105"/>
      <c r="EW462" s="105"/>
      <c r="EX462" s="105"/>
      <c r="EY462" s="105"/>
      <c r="EZ462" s="105"/>
      <c r="FA462" s="67"/>
      <c r="FB462" s="105"/>
      <c r="FC462" s="105"/>
      <c r="FD462" s="105"/>
      <c r="FE462" s="105"/>
      <c r="FF462" s="105"/>
      <c r="FG462" s="105"/>
      <c r="FH462" s="67"/>
      <c r="FI462" s="67"/>
      <c r="FJ462" s="67"/>
      <c r="FK462" s="67"/>
      <c r="FL462" s="67"/>
      <c r="FM462" s="67"/>
      <c r="FN462" s="67"/>
    </row>
    <row r="463" spans="2:170" ht="22.5" customHeight="1" x14ac:dyDescent="0.45">
      <c r="B463" s="133" t="str">
        <f>IF(Data!B462&lt;&gt;"",Data!B462,"")</f>
        <v/>
      </c>
      <c r="C463" s="158" t="str">
        <f>IF(Data!C462&lt;&gt;"",Data!C462,"")</f>
        <v/>
      </c>
      <c r="D463" s="106" t="str">
        <f>IF(Data!D462&lt;&gt;"",Data!D462,"")</f>
        <v/>
      </c>
      <c r="E463" s="140">
        <f>IF(AND(I463=1,Data!T462=0),0,IF(I463=999,999,Data!T462))</f>
        <v>999</v>
      </c>
      <c r="F463" s="140" t="str">
        <f t="shared" si="264"/>
        <v/>
      </c>
      <c r="G463" s="140" t="str">
        <f>IF(Data!K462&lt;&gt;"",Data!K462,"")</f>
        <v/>
      </c>
      <c r="H463" s="141" t="str">
        <f>IF(Data!L462&lt;&gt;"",Data!L462,"")</f>
        <v/>
      </c>
      <c r="I463" s="63">
        <f>IF(Data!M462&lt;&gt;"",Data!M462,"")</f>
        <v>999</v>
      </c>
      <c r="J463" s="63">
        <f t="shared" si="265"/>
        <v>0</v>
      </c>
      <c r="L463" s="64" t="str">
        <f t="shared" si="266"/>
        <v/>
      </c>
      <c r="M463" s="74"/>
      <c r="N463" s="63">
        <f t="shared" si="267"/>
        <v>0</v>
      </c>
      <c r="P463" s="64" t="str">
        <f t="shared" si="268"/>
        <v/>
      </c>
      <c r="R463" s="63">
        <f t="shared" si="269"/>
        <v>0</v>
      </c>
      <c r="S463" s="64" t="str">
        <f t="shared" si="270"/>
        <v/>
      </c>
      <c r="W463" s="310">
        <f t="shared" si="271"/>
        <v>999</v>
      </c>
      <c r="Y463" s="65">
        <f t="shared" si="272"/>
        <v>0</v>
      </c>
      <c r="Z463" s="65">
        <f t="shared" si="273"/>
        <v>0</v>
      </c>
      <c r="AA463" s="65">
        <f t="shared" si="274"/>
        <v>0</v>
      </c>
      <c r="AB463" s="65">
        <f t="shared" si="275"/>
        <v>0</v>
      </c>
      <c r="AC463" s="65">
        <f t="shared" si="276"/>
        <v>0</v>
      </c>
      <c r="AD463" s="65">
        <f t="shared" si="277"/>
        <v>0</v>
      </c>
      <c r="AE463" s="65">
        <f t="shared" si="278"/>
        <v>0</v>
      </c>
      <c r="AF463" s="65">
        <f t="shared" si="279"/>
        <v>0</v>
      </c>
      <c r="AG463" s="65">
        <f t="shared" si="280"/>
        <v>0</v>
      </c>
      <c r="AH463" s="65">
        <f t="shared" si="281"/>
        <v>0</v>
      </c>
      <c r="AI463" s="65">
        <f t="shared" si="282"/>
        <v>0</v>
      </c>
      <c r="AJ463" s="65">
        <f t="shared" si="283"/>
        <v>0</v>
      </c>
      <c r="AK463" s="65">
        <f t="shared" si="284"/>
        <v>0</v>
      </c>
      <c r="AL463" s="65">
        <f t="shared" si="285"/>
        <v>0</v>
      </c>
      <c r="AM463" s="65">
        <f t="shared" si="286"/>
        <v>0</v>
      </c>
      <c r="AN463" s="65">
        <f t="shared" si="287"/>
        <v>0</v>
      </c>
      <c r="AO463" s="65">
        <f t="shared" si="288"/>
        <v>0</v>
      </c>
      <c r="AP463" s="65">
        <f t="shared" si="289"/>
        <v>0</v>
      </c>
      <c r="AQ463" s="65">
        <f t="shared" si="290"/>
        <v>0</v>
      </c>
      <c r="AR463" s="65">
        <f t="shared" si="291"/>
        <v>0</v>
      </c>
      <c r="AS463" s="65">
        <f t="shared" si="292"/>
        <v>0</v>
      </c>
      <c r="AT463" s="65">
        <f t="shared" si="293"/>
        <v>0</v>
      </c>
      <c r="AU463" s="65">
        <f t="shared" si="294"/>
        <v>0</v>
      </c>
      <c r="AV463" s="65">
        <f t="shared" si="295"/>
        <v>0</v>
      </c>
      <c r="AW463" s="65">
        <f t="shared" si="296"/>
        <v>0</v>
      </c>
      <c r="AX463" s="65">
        <f t="shared" si="297"/>
        <v>0</v>
      </c>
      <c r="AY463" s="65">
        <f t="shared" si="298"/>
        <v>0</v>
      </c>
      <c r="AZ463" s="65">
        <f t="shared" si="299"/>
        <v>0</v>
      </c>
      <c r="BA463" s="65">
        <f t="shared" si="300"/>
        <v>0</v>
      </c>
      <c r="BB463" s="65">
        <f t="shared" si="301"/>
        <v>0</v>
      </c>
      <c r="BC463" s="65">
        <f t="shared" si="302"/>
        <v>0</v>
      </c>
      <c r="BD463" s="65">
        <f t="shared" si="303"/>
        <v>0</v>
      </c>
      <c r="BE463" s="65">
        <f t="shared" si="304"/>
        <v>0</v>
      </c>
      <c r="BF463" s="65">
        <f t="shared" si="305"/>
        <v>0</v>
      </c>
      <c r="BG463" s="65">
        <f t="shared" si="306"/>
        <v>0</v>
      </c>
      <c r="BI463" s="371">
        <v>2208</v>
      </c>
      <c r="BJ463" s="342">
        <v>33.506329243145025</v>
      </c>
      <c r="BK463" s="342">
        <v>38.504219495430014</v>
      </c>
      <c r="BL463" s="342">
        <v>41.003164621572516</v>
      </c>
      <c r="BM463" s="342">
        <v>43.502109747715011</v>
      </c>
      <c r="BN463" s="342">
        <v>48.5</v>
      </c>
      <c r="BO463" s="342">
        <v>54.614440202263552</v>
      </c>
      <c r="BP463" s="342">
        <v>57.671660303395328</v>
      </c>
      <c r="BQ463" s="342">
        <v>60.728880404527111</v>
      </c>
      <c r="BR463" s="342">
        <v>66.84332060679067</v>
      </c>
      <c r="BS463" s="65"/>
      <c r="BT463" s="371">
        <v>2208</v>
      </c>
      <c r="BU463" s="342">
        <v>142.38485065027871</v>
      </c>
      <c r="BV463" s="342">
        <v>147.22323376685247</v>
      </c>
      <c r="BW463" s="342">
        <v>149.64242532513936</v>
      </c>
      <c r="BX463" s="342">
        <v>152.06161688342624</v>
      </c>
      <c r="BY463" s="342">
        <v>156.9</v>
      </c>
      <c r="BZ463" s="342">
        <v>161.73838311657377</v>
      </c>
      <c r="CA463" s="342">
        <v>164.15757467486065</v>
      </c>
      <c r="CB463" s="342">
        <v>166.57676623314754</v>
      </c>
      <c r="CC463" s="342">
        <v>171.4151493497213</v>
      </c>
      <c r="CE463" s="385">
        <v>130.5</v>
      </c>
      <c r="CF463" s="342">
        <v>20.230453867984238</v>
      </c>
      <c r="CG463" s="342">
        <v>22.436969245322828</v>
      </c>
      <c r="CH463" s="342">
        <v>23.54022693399212</v>
      </c>
      <c r="CI463" s="342">
        <v>24.643484622661411</v>
      </c>
      <c r="CJ463" s="342">
        <v>26.85</v>
      </c>
      <c r="CK463" s="342">
        <v>31.156692664203028</v>
      </c>
      <c r="CL463" s="342">
        <v>33.310038996304542</v>
      </c>
      <c r="CM463" s="342">
        <v>35.463385328406048</v>
      </c>
      <c r="CN463" s="342">
        <v>39.770077992609075</v>
      </c>
      <c r="CO463" s="342">
        <v>19.013903918005674</v>
      </c>
      <c r="CP463" s="342">
        <v>21.592602612003784</v>
      </c>
      <c r="CQ463" s="342">
        <v>22.881951959002837</v>
      </c>
      <c r="CR463" s="342">
        <v>24.171301306001894</v>
      </c>
      <c r="CS463" s="342">
        <v>26.75</v>
      </c>
      <c r="CT463" s="342">
        <v>31.641552161810843</v>
      </c>
      <c r="CU463" s="342">
        <v>34.087328242716268</v>
      </c>
      <c r="CV463" s="342">
        <v>36.533104323621686</v>
      </c>
      <c r="CW463" s="342">
        <v>41.424656485432536</v>
      </c>
      <c r="CY463" s="101">
        <f t="shared" si="307"/>
        <v>0</v>
      </c>
      <c r="CZ463" s="101"/>
      <c r="DA463" s="101"/>
      <c r="DB463" s="311"/>
      <c r="DC463" s="311"/>
      <c r="DD463" s="311"/>
      <c r="DE463" s="311"/>
      <c r="DF463" s="311"/>
      <c r="DP463" s="311"/>
      <c r="DQ463" s="311"/>
      <c r="DR463" s="311"/>
      <c r="DS463" s="311"/>
      <c r="DT463" s="311"/>
      <c r="DU463" s="311"/>
      <c r="DV463" s="311"/>
      <c r="DW463" s="311"/>
      <c r="DX463" s="101"/>
      <c r="DY463" s="101"/>
      <c r="DZ463" s="101"/>
      <c r="EA463" s="101"/>
      <c r="EB463" s="101"/>
      <c r="EC463" s="101"/>
      <c r="ED463" s="101"/>
      <c r="EE463" s="311"/>
      <c r="EF463" s="101"/>
      <c r="EG463" s="101"/>
      <c r="EH463" s="101"/>
      <c r="EI463" s="101"/>
      <c r="EJ463" s="105"/>
      <c r="EK463" s="105"/>
      <c r="EL463" s="69"/>
      <c r="EM463" s="68"/>
      <c r="EN463" s="68"/>
      <c r="EO463" s="68"/>
      <c r="EP463" s="68"/>
      <c r="EQ463" s="68"/>
      <c r="ER463" s="68"/>
      <c r="ES463" s="15"/>
      <c r="ET463" s="15"/>
      <c r="EU463" s="105"/>
      <c r="EV463" s="105"/>
      <c r="EW463" s="105"/>
      <c r="EX463" s="105"/>
      <c r="EY463" s="105"/>
      <c r="EZ463" s="105"/>
      <c r="FA463" s="67"/>
      <c r="FB463" s="105"/>
      <c r="FC463" s="105"/>
      <c r="FD463" s="105"/>
      <c r="FE463" s="105"/>
      <c r="FF463" s="105"/>
      <c r="FG463" s="105"/>
      <c r="FH463" s="67"/>
      <c r="FI463" s="67"/>
      <c r="FJ463" s="67"/>
      <c r="FK463" s="67"/>
      <c r="FL463" s="67"/>
      <c r="FM463" s="67"/>
      <c r="FN463" s="67"/>
    </row>
    <row r="464" spans="2:170" ht="22.5" customHeight="1" x14ac:dyDescent="0.45">
      <c r="B464" s="133" t="str">
        <f>IF(Data!B463&lt;&gt;"",Data!B463,"")</f>
        <v/>
      </c>
      <c r="C464" s="158" t="str">
        <f>IF(Data!C463&lt;&gt;"",Data!C463,"")</f>
        <v/>
      </c>
      <c r="D464" s="106" t="str">
        <f>IF(Data!D463&lt;&gt;"",Data!D463,"")</f>
        <v/>
      </c>
      <c r="E464" s="140">
        <f>IF(AND(I464=1,Data!T463=0),0,IF(I464=999,999,Data!T463))</f>
        <v>999</v>
      </c>
      <c r="F464" s="140" t="str">
        <f t="shared" ref="F464:F527" si="308">IF(D464 = "","",IF(E464=999,999,E464/12))</f>
        <v/>
      </c>
      <c r="G464" s="140" t="str">
        <f>IF(Data!K463&lt;&gt;"",Data!K463,"")</f>
        <v/>
      </c>
      <c r="H464" s="141" t="str">
        <f>IF(Data!L463&lt;&gt;"",Data!L463,"")</f>
        <v/>
      </c>
      <c r="I464" s="63">
        <f>IF(Data!M463&lt;&gt;"",Data!M463,"")</f>
        <v>999</v>
      </c>
      <c r="J464" s="63">
        <f t="shared" ref="J464:J527" si="309">IF(OR(OR(OR(D464=0,I464=0),G464=0),Y464=0),0,ROUND(G464*100/Y464,0))</f>
        <v>0</v>
      </c>
      <c r="L464" s="64" t="str">
        <f t="shared" ref="L464:L527" si="310">IF(D464 = "","",IF(OR(OR(OR(OR(OR(D464=0),D464&gt;2),I464=999),G464=0),J464=0),"ไม่ทราบค่า",IF(OR(G464&lt;AD464,J464&gt;200),"*** ตรวจสอบข้อมูล ***",IF(G464&gt;AH464,"น้ำหนักมากกว่าเกณฑ์",IF(G464&gt;AG464,"น้ำหนักค่อนข้างมาก",IF(G464&gt;=AF464,"น้ำหนักตามเกณฑ์",IF(G464&gt;=AE464,"น้ำหนักค่อนข้างน้อย","น้ำหนักน้อยกว่าเกณฑ์")))))))</f>
        <v/>
      </c>
      <c r="M464" s="74"/>
      <c r="N464" s="63">
        <f t="shared" ref="N464:N527" si="311">IF(OR(OR(OR(D464=0,I464=0),H464=0),Z464=0),0,ROUND(H464*100/Z464,0))</f>
        <v>0</v>
      </c>
      <c r="P464" s="64" t="str">
        <f t="shared" ref="P464:P527" si="312">IF(D464 = "","",IF(OR(OR(OR(OR(OR(D464=0),D464&gt;2),H464=0),I464=999),N464=0),"ไม่ทราบค่า",IF(OR(H464&lt;AJ464,N464&gt;120),"*** ตรวจสอบข้อมูล ***",IF(H464&gt;AN464,"สูงกว่าเกณฑ์",IF(H464&gt;AM464,"ค่อนข้างสูง",IF(H464&gt;=AL464,"ส่วนสูงตามเกณฑ์",IF(H464&gt;=AK464,"ค่อนข้างเตี้ย","เตี้ย")))))))</f>
        <v/>
      </c>
      <c r="R464" s="63">
        <f t="shared" ref="R464:R527" si="313">IF(OR(OR(OR(OR(OR(D464=0,G464=0),H464=0),H464&lt;49),AA464=999),AA464=0),0,ROUND(G464*100/AA464,0))</f>
        <v>0</v>
      </c>
      <c r="S464" s="64" t="str">
        <f t="shared" ref="S464:S527" si="314">IF(D464 = "","",IF(OR(OR(OR(OR(OR(OR(D464=0,D464&gt;2),G464=0),H464=0),H464&lt;49),R464=0),AA464=0),"ไม่ทราบค่า",IF(AND(OR(G464&lt;AP464,G464&gt;AU464),E464=999),"*** ตรวจสอบข้อมูล ***",IF(G464&gt;AU464,"อ้วน",IF(G464&gt;AT464,"เริ่มอ้วน",IF(G464&gt;AS464,"ท้วม",IF(G464&gt;=AR464,"สมส่วน",IF(G464&gt;=AQ464,"ค่อนข้างผอม","ผอม"))))))))</f>
        <v/>
      </c>
      <c r="W464" s="310">
        <f t="shared" ref="W464:W527" si="315">ROUND(E464+(D464*1000),0)</f>
        <v>999</v>
      </c>
      <c r="Y464" s="65">
        <f t="shared" ref="Y464:Y527" si="316">IF(OR(OR(OR(OR(D464=0,D464&gt;2),W464=0),AND(D464=1,W464&gt;1239),AND(D464=2,W464&gt;2239))),0,VLOOKUP($W464,$BI$15:$BR$494,6))</f>
        <v>0</v>
      </c>
      <c r="Z464" s="65">
        <f t="shared" ref="Z464:Z527" si="317">IF(OR(OR(OR(OR(D464=0,D464&gt;2),W464=0),AND(D464=1,W464&gt;1239),AND(D464=2,W464&gt;2239))),0,VLOOKUP($W464,$BT$15:$CC$494,6))</f>
        <v>0</v>
      </c>
      <c r="AA464" s="65">
        <f t="shared" ref="AA464:AA527" si="318">IF(AC464&gt;0,AC464,AB464)</f>
        <v>0</v>
      </c>
      <c r="AB464" s="65">
        <f t="shared" ref="AB464:AB527" si="319">IF(OR(OR(OR(D464=0,H464=0),G464=0),H464&lt;49),0,IF(AND(D464=1,E464=999,H464&lt;85),VLOOKUP($H464,$CE$15:$CN$219,6),IF(AND(D464=2,E464=999,H464&lt;85),VLOOKUP($H464,$CE$15:$CW$219,15),IF(AND(D464=1,E464=999,H464&gt;=85,H464&lt;=180),VLOOKUP($H464,$CE$221:$CN$661,6),IF(AND(D464=2,E464=999,H464&gt;=85,H464&lt;=170),VLOOKUP($H464,$CE$221:$CW$621,15),0)))))</f>
        <v>0</v>
      </c>
      <c r="AC464" s="65">
        <f t="shared" ref="AC464:AC527" si="320">IF(OR(OR(OR(OR(D464=0,H464=0),G464=0),H464&lt;49),E464=999),0,IF(AND(D464=1,E464&lt;24,H464&lt;=100),VLOOKUP($H464,$CE$15:$CN$219,6),IF(AND(D464=2,E464&lt;24,H464&lt;=100),VLOOKUP($H464,$CE$15:$CW$219,15),IF(AND(D464=1,E464&gt;=24,H464&gt;=70,H464&lt;=180),VLOOKUP($H464,$CE$221:$CN$661,6),IF(AND(D464=2,E464&gt;=24,H464&gt;=70,H464&lt;=170),VLOOKUP($H464,$CE$221:$CW$621,15),0)))))</f>
        <v>0</v>
      </c>
      <c r="AD464" s="65">
        <f t="shared" ref="AD464:AD527" si="321">IF(OR(OR(OR(OR(D464=0,D464&gt;2),W464=0),AND(D464=1,W464&gt;1239),AND(D464=2,W464&gt;2239))),0,VLOOKUP($W464,$BI$15:$BR$494,2))</f>
        <v>0</v>
      </c>
      <c r="AE464" s="65">
        <f t="shared" ref="AE464:AE527" si="322">IF(OR(OR(OR(OR(D464=0,D464&gt;2),W464=0),AND(D464=1,W464&gt;1239),AND(D464=2,W464&gt;2239))),0,VLOOKUP($W464,$BI$15:$BR$494,3))</f>
        <v>0</v>
      </c>
      <c r="AF464" s="65">
        <f t="shared" ref="AF464:AF527" si="323">IF(OR(OR(OR(OR(D464=0,D464&gt;2),W464=0),AND(D464=1,W464&gt;1239),AND(D464=2,W464&gt;2239))),0,VLOOKUP($W464,$BI$15:$BR$494,4))</f>
        <v>0</v>
      </c>
      <c r="AG464" s="65">
        <f t="shared" ref="AG464:AG527" si="324">IF(OR(OR(OR(OR(D464=0,D464&gt;2),W464=0),AND(D464=1,W464&gt;1239),AND(D464=2,W464&gt;2239))),0,VLOOKUP($W464,$BI$15:$BR$494,8))</f>
        <v>0</v>
      </c>
      <c r="AH464" s="65">
        <f t="shared" ref="AH464:AH527" si="325">IF(OR(OR(OR(OR(D464=0,D464&gt;2),W464=0),AND(D464=1,W464&gt;1239),AND(D464=2,W464&gt;2239))),0,VLOOKUP($W464,$BI$15:$BR$494,9))</f>
        <v>0</v>
      </c>
      <c r="AI464" s="65">
        <f t="shared" ref="AI464:AI527" si="326">IF(OR(OR(OR(OR(D464=0,D464&gt;2),W464=0),AND(D464=1,W464&gt;1239),AND(D464=2,W464&gt;2239))),0,VLOOKUP($W464,$BI$15:$BR$494,10))</f>
        <v>0</v>
      </c>
      <c r="AJ464" s="65">
        <f t="shared" ref="AJ464:AJ527" si="327">IF(OR(OR(OR(OR(D464=0,D464&gt;2),W464=0),AND(D464=1,W464&gt;1239),AND(D464=2,W464&gt;2239))),0,VLOOKUP($W464,$BT$15:$CC$494,2))</f>
        <v>0</v>
      </c>
      <c r="AK464" s="65">
        <f t="shared" ref="AK464:AK527" si="328">IF(OR(OR(OR(OR(D464=0,D464&gt;2),W464=0),AND(D464=1,W464&gt;1239),AND(D464=2,W464&gt;2239))),0,VLOOKUP($W464,$BT$15:$CC$494,3))</f>
        <v>0</v>
      </c>
      <c r="AL464" s="65">
        <f t="shared" ref="AL464:AL527" si="329">IF(OR(OR(OR(OR(D464=0,D464&gt;2),W464=0),AND(D464=1,W464&gt;1239),AND(D464=2,W464&gt;2239))),0,VLOOKUP($W464,$BT$15:$CC$494,4))</f>
        <v>0</v>
      </c>
      <c r="AM464" s="65">
        <f t="shared" ref="AM464:AM527" si="330">IF(OR(OR(OR(OR(D464=0,D464&gt;2),W464=0),AND(D464=1,W464&gt;1239),AND(D464=2,W464&gt;2239))),0,VLOOKUP($W464,$BT$15:$CC$494,8))</f>
        <v>0</v>
      </c>
      <c r="AN464" s="65">
        <f t="shared" ref="AN464:AN527" si="331">IF(OR(OR(OR(OR(D464=0,D464&gt;2),W464=0),AND(D464=1,W464&gt;1239),AND(D464=2,W464&gt;2239))),0,VLOOKUP($W464,$BT$15:$CC$494,9))</f>
        <v>0</v>
      </c>
      <c r="AO464" s="65">
        <f t="shared" ref="AO464:AO527" si="332">IF(OR(OR(OR(OR(D464=0,D464&gt;2),W464=0),AND(D464=1,W464&gt;1239),AND(D464=2,W464&gt;2239))),0,VLOOKUP($W464,$BT$15:$CC$494,10))</f>
        <v>0</v>
      </c>
      <c r="AP464" s="65">
        <f t="shared" ref="AP464:AP527" si="333">IF(AW464&gt;0,AW464,AV464)</f>
        <v>0</v>
      </c>
      <c r="AQ464" s="65">
        <f t="shared" ref="AQ464:AQ527" si="334">IF(AY464&gt;0,AY464,AX464)</f>
        <v>0</v>
      </c>
      <c r="AR464" s="65">
        <f t="shared" ref="AR464:AR527" si="335">IF(BA464&gt;0,BA464,AZ464)</f>
        <v>0</v>
      </c>
      <c r="AS464" s="65">
        <f t="shared" ref="AS464:AS527" si="336">IF(BC464&gt;0,BC464,BB464)</f>
        <v>0</v>
      </c>
      <c r="AT464" s="65">
        <f t="shared" ref="AT464:AT527" si="337">IF(BE464&gt;0,BE464,BD464)</f>
        <v>0</v>
      </c>
      <c r="AU464" s="65">
        <f t="shared" ref="AU464:AU527" si="338">IF(BG464&gt;0,BG464,BF464)</f>
        <v>0</v>
      </c>
      <c r="AV464" s="65">
        <f t="shared" ref="AV464:AV527" si="339">IF(OR(OR(OR(D464=0,H464=0),G464=0),H464&lt;49),0,IF(AND(D464=1,E464=999,H464&lt;85),VLOOKUP($H464,$CE$15:$CN$219,2),IF(AND(D464=2,E464=999,H464&lt;85),VLOOKUP($H464,$CE$15:$CW$219,11),IF(AND(D464=1,E464=999,H464&gt;=85,H464&lt;=180),VLOOKUP($H464,$CE$221:$CN$661,2),IF(AND(D464=2,E464=999,H464&gt;=85,H464&lt;=170),VLOOKUP($H464,$CE$221:$CW$621,11),0)))))</f>
        <v>0</v>
      </c>
      <c r="AW464" s="65">
        <f t="shared" ref="AW464:AW527" si="340">IF(OR(OR(OR(OR(D464=0,H464=0),G464=0),H464&lt;49),E464=999),0,IF(AND(D464=1,E464&lt;24,H464&lt;=100),VLOOKUP($H464,$CE$15:$CN$219,2),IF(AND(D464=2,E464&lt;24,H464&lt;=100),VLOOKUP($H464,$CE$15:$CW$219,11),IF(AND(D464=1,E464&gt;=24,H464&gt;=70,H464&lt;=180),VLOOKUP($H464,$CE$221:$CN$661,2),IF(AND(D464=2,E464&gt;=24,H464&gt;=70,H464&lt;=170),VLOOKUP($H464,$CE$221:$CW$621,11),0)))))</f>
        <v>0</v>
      </c>
      <c r="AX464" s="65">
        <f t="shared" ref="AX464:AX527" si="341">IF(OR(OR(OR(D464=0,H464=0),G464=0),H464&lt;49),0,IF(AND(D464=1,E464=999,H464&lt;85),VLOOKUP($H464,$CE$15:$CN$219,3),IF(AND(D464=2,E464=999,H464&lt;85),VLOOKUP($H464,$CE$15:$CW$219,12),IF(AND(D464=1,E464=999,H464&gt;=85,H464&lt;=180),VLOOKUP($H464,$CE$221:$CN$661,3),IF(AND(D464=2,E464=999,H464&gt;=85,H464&lt;=170),VLOOKUP($H464,$CE$221:$CW$621,12),0)))))</f>
        <v>0</v>
      </c>
      <c r="AY464" s="65">
        <f t="shared" ref="AY464:AY527" si="342">IF(OR(OR(OR(OR(D464=0,H464=0),G464=0),H464&lt;49),E464=999),0,IF(AND(D464=1,E464&lt;24,H464&lt;=100),VLOOKUP($H464,$CE$15:$CN$219,3),IF(AND(D464=2,E464&lt;24,H464&lt;=100),VLOOKUP($H464,$CE$15:$CW$219,12),IF(AND(D464=1,E464&gt;=24,H464&gt;=70,H464&lt;=180),VLOOKUP($H464,$CE$221:$CN$661,3),IF(AND(D464=2,E464&gt;=24,H464&gt;=70,H464&lt;=170),VLOOKUP($H464,$CE$221:$CW$621,12),0)))))</f>
        <v>0</v>
      </c>
      <c r="AZ464" s="65">
        <f t="shared" ref="AZ464:AZ527" si="343">IF(OR(OR(OR(D464=0,H464=0),G464=0),H464&lt;49),0,IF(AND(D464=1,E464=999,H464&lt;85),VLOOKUP($H464,$CE$15:$CN$219,4),IF(AND(D464=2,E464=999,H464&lt;85),VLOOKUP($H464,$CE$15:$CW$219,13),IF(AND(D464=1,E464=999,H464&gt;=85,H464&lt;=180),VLOOKUP($H464,$CE$221:$CN$661,4),IF(AND(D464=2,E464=999,H464&gt;=85,H464&lt;=170),VLOOKUP($H464,$CE$221:$CW$621,13 ),0)))))</f>
        <v>0</v>
      </c>
      <c r="BA464" s="65">
        <f t="shared" ref="BA464:BA527" si="344">IF(OR(OR(OR(OR(D464=0,H464=0),G464=0),H464&lt;49),E464=999),0,IF(AND(D464=1,E464&lt;24,H464&lt;=100),VLOOKUP($H464,$CE$15:$CN$219,4),IF(AND(D464=2,E464&lt;24,H464&lt;=100),VLOOKUP($H464,$CE$15:$CW$219,13),IF(AND(D464=1,E464&gt;=24,H464&gt;=70,H464&lt;=180),VLOOKUP($H464,$CE$221:$CN$661,4),IF(AND(D464=2,E464&gt;=24,H464&gt;=70,H464&lt;=170),VLOOKUP($H464,$CE$221:$CW$621,13 ),"0")))))</f>
        <v>0</v>
      </c>
      <c r="BB464" s="65">
        <f t="shared" ref="BB464:BB527" si="345">IF(OR(OR(OR(D464=0,H464=0),G464=0),H464&lt;49),0,IF(AND(D464=1,E464=999,H464&lt;85),VLOOKUP($H464,$CE$15:$CN$219,8),IF(AND(D464=2,E464=999,H464&lt;85),VLOOKUP($H464,$CE$15:$CW$219,17),IF(AND(D464=1,E464=999,H464&gt;=85,H464&lt;=180),VLOOKUP($H464,$CE$221:$CN$661,8),IF(AND(D464=2,E464=999,H464&gt;=85,H464&lt;=170),VLOOKUP($H464,$CE$221:$CW$621,17 ),0)))))</f>
        <v>0</v>
      </c>
      <c r="BC464" s="65">
        <f t="shared" ref="BC464:BC527" si="346">IF(OR(OR(OR(OR(D464=0,H464=0),G464=0),H464&lt;49),E464=999),0,IF(AND(D464=1,E464&lt;24,H464&lt;=100),VLOOKUP($H464,$CE$15:$CN$219,8),IF(AND(D464=2,E464&lt;24,H464&lt;=100),VLOOKUP($H464,$CE$15:$CW$219,17),IF(AND(D464=1,E464&gt;=24,H464&gt;=70,H464&lt;=180),VLOOKUP($H464,$CE$221:$CN$661,8),IF(AND(D464=2,E464&gt;=24,H464&gt;=70,H464&lt;=170),VLOOKUP($H464,$CE$221:$CW$621,17 ),0)))))</f>
        <v>0</v>
      </c>
      <c r="BD464" s="65">
        <f t="shared" ref="BD464:BD527" si="347">IF(OR(OR(OR(D464=0,H464=0),G464=0),H464&lt;49),0,IF(AND(D464=1,E464=999,H464&lt;85),VLOOKUP($H464,$CE$15:$CN$219,9),IF(AND(D464=2,E464=999,H464&lt;85),VLOOKUP($H464,$CE$15:$CW$219,18),IF(AND(D464=1,E464=999,H464&gt;=85,H464&lt;=180),VLOOKUP($H464,$CE$221:$CN$661,9),IF(AND(D464=2,E464=999,H464&gt;=85,H464&lt;=170),VLOOKUP($H464,$CE$221:$CW$621,18),0)))))</f>
        <v>0</v>
      </c>
      <c r="BE464" s="65">
        <f t="shared" ref="BE464:BE527" si="348">IF(OR(OR(OR(OR(D464=0,H464=0),H464&lt;49),G464=0),E464=999),0,IF(AND(D464=1,E464&lt;24,H464&lt;=100),VLOOKUP($H464,$CE$15:$CN$219,9),IF(AND(D464=2,E464&lt;24,H464&lt;=100),VLOOKUP($H464,$CE$15:$CW$219,18),IF(AND(D464=1,E464&gt;=24,H464&gt;=70,H464&lt;=180),VLOOKUP($H464,$CE$221:$CN$661,9),IF(AND(D464=2,E464&gt;=24,H464&gt;=70,H464&lt;=170),VLOOKUP($H464,$CE$221:$CW$621,18),0)))))</f>
        <v>0</v>
      </c>
      <c r="BF464" s="65">
        <f t="shared" ref="BF464:BF527" si="349">IF(OR(OR(OR(D464=0,H464=0),G464=0),H464&lt;49),0,IF(AND(D464=1,E464=999,H464&lt;85),VLOOKUP($H464,$CE$15:$CN$219,10),IF(AND(D464=2,E464=999,H464&lt;85),VLOOKUP($H464,$CE$15:$CW$219,19),IF(AND(D464=1,E464=999,H464&gt;=85,H464&lt;=180),VLOOKUP($H464,$CE$221:$CN$661,10),IF(AND(D464=2,E464=999,H464&gt;=85,H464&lt;=170),VLOOKUP($H464,$CE$221:$CW$621,19),0)))))</f>
        <v>0</v>
      </c>
      <c r="BG464" s="65">
        <f t="shared" ref="BG464:BG527" si="350">IF(OR(OR(OR(OR(D464=0,H464=0),G464=0),H464&lt;49),E464=999),0,IF(AND(D464=1,E464&lt;24,H464&lt;=100),VLOOKUP($H464,$CE$15:$CN$219,10),IF(AND(D464=2,E464&lt;24,H464&lt;=100),VLOOKUP($H464,$CE$15:$CW$219,19),IF(AND(D464=1,E464&gt;=24,H464&gt;=70,H464&lt;=180),VLOOKUP($H464,$CE$221:$CN$661,10),IF(AND(D464=2,E464&gt;=24,H464&gt;=70,H464&lt;=170),VLOOKUP($H464,$CE$221:$CW$621,19),0)))))</f>
        <v>0</v>
      </c>
      <c r="BI464" s="371">
        <v>2209</v>
      </c>
      <c r="BJ464" s="342">
        <v>33.506329243145025</v>
      </c>
      <c r="BK464" s="342">
        <v>38.504219495430014</v>
      </c>
      <c r="BL464" s="342">
        <v>41.003164621572516</v>
      </c>
      <c r="BM464" s="342">
        <v>43.502109747715011</v>
      </c>
      <c r="BN464" s="342">
        <v>48.5</v>
      </c>
      <c r="BO464" s="342">
        <v>54.614440202263552</v>
      </c>
      <c r="BP464" s="342">
        <v>57.671660303395328</v>
      </c>
      <c r="BQ464" s="342">
        <v>60.728880404527111</v>
      </c>
      <c r="BR464" s="342">
        <v>66.84332060679067</v>
      </c>
      <c r="BS464" s="65"/>
      <c r="BT464" s="371">
        <v>2209</v>
      </c>
      <c r="BU464" s="342">
        <v>142.54435778598992</v>
      </c>
      <c r="BV464" s="342">
        <v>147.32957185732661</v>
      </c>
      <c r="BW464" s="342">
        <v>149.72217889299498</v>
      </c>
      <c r="BX464" s="342">
        <v>152.11478592866331</v>
      </c>
      <c r="BY464" s="342">
        <v>156.9</v>
      </c>
      <c r="BZ464" s="342">
        <v>161.73838311657377</v>
      </c>
      <c r="CA464" s="342">
        <v>164.15757467486065</v>
      </c>
      <c r="CB464" s="342">
        <v>166.57676623314754</v>
      </c>
      <c r="CC464" s="342">
        <v>171.4151493497213</v>
      </c>
      <c r="CE464" s="385">
        <v>130.75</v>
      </c>
      <c r="CF464" s="342">
        <v>20.315577084056429</v>
      </c>
      <c r="CG464" s="342">
        <v>22.53538472270429</v>
      </c>
      <c r="CH464" s="342">
        <v>23.645288542028219</v>
      </c>
      <c r="CI464" s="342">
        <v>24.755192361352144</v>
      </c>
      <c r="CJ464" s="342">
        <v>26.975000000000001</v>
      </c>
      <c r="CK464" s="342">
        <v>31.334861709440101</v>
      </c>
      <c r="CL464" s="342">
        <v>33.514792564160153</v>
      </c>
      <c r="CM464" s="342">
        <v>35.694723418880201</v>
      </c>
      <c r="CN464" s="342">
        <v>40.054585128320298</v>
      </c>
      <c r="CO464" s="342">
        <v>19.099027134077872</v>
      </c>
      <c r="CP464" s="342">
        <v>21.691018089385246</v>
      </c>
      <c r="CQ464" s="342">
        <v>22.987013567038936</v>
      </c>
      <c r="CR464" s="342">
        <v>24.283009044692626</v>
      </c>
      <c r="CS464" s="342">
        <v>26.875</v>
      </c>
      <c r="CT464" s="342">
        <v>31.81972120704792</v>
      </c>
      <c r="CU464" s="342">
        <v>34.292081810571879</v>
      </c>
      <c r="CV464" s="342">
        <v>36.764442414095839</v>
      </c>
      <c r="CW464" s="342">
        <v>41.709163621143759</v>
      </c>
      <c r="CY464" s="101">
        <f t="shared" ref="CY464:CY527" si="351">IF(OR(D464=1,D464=2),1,0)</f>
        <v>0</v>
      </c>
      <c r="CZ464" s="101"/>
      <c r="DA464" s="101"/>
      <c r="DB464" s="311"/>
      <c r="DC464" s="311"/>
      <c r="DD464" s="311"/>
      <c r="DE464" s="311"/>
      <c r="DF464" s="311"/>
      <c r="DP464" s="311"/>
      <c r="DQ464" s="311"/>
      <c r="DR464" s="311"/>
      <c r="DS464" s="311"/>
      <c r="DT464" s="311"/>
      <c r="DU464" s="311"/>
      <c r="DV464" s="311"/>
      <c r="DW464" s="311"/>
      <c r="DX464" s="101"/>
      <c r="DY464" s="101"/>
      <c r="DZ464" s="101"/>
      <c r="EA464" s="101"/>
      <c r="EB464" s="101"/>
      <c r="EC464" s="101"/>
      <c r="ED464" s="101"/>
      <c r="EE464" s="311"/>
      <c r="EF464" s="101"/>
      <c r="EG464" s="101"/>
      <c r="EH464" s="101"/>
      <c r="EI464" s="101"/>
      <c r="EJ464" s="105"/>
      <c r="EK464" s="105"/>
      <c r="EL464" s="69"/>
      <c r="EM464" s="68"/>
      <c r="EN464" s="68"/>
      <c r="EO464" s="68"/>
      <c r="EP464" s="68"/>
      <c r="EQ464" s="68"/>
      <c r="ER464" s="68"/>
      <c r="ES464" s="15"/>
      <c r="ET464" s="15"/>
      <c r="EU464" s="105"/>
      <c r="EV464" s="105"/>
      <c r="EW464" s="105"/>
      <c r="EX464" s="105"/>
      <c r="EY464" s="105"/>
      <c r="EZ464" s="105"/>
      <c r="FA464" s="67"/>
      <c r="FB464" s="105"/>
      <c r="FC464" s="105"/>
      <c r="FD464" s="105"/>
      <c r="FE464" s="105"/>
      <c r="FF464" s="105"/>
      <c r="FG464" s="105"/>
      <c r="FH464" s="67"/>
      <c r="FI464" s="67"/>
      <c r="FJ464" s="67"/>
      <c r="FK464" s="67"/>
      <c r="FL464" s="67"/>
      <c r="FM464" s="67"/>
      <c r="FN464" s="67"/>
    </row>
    <row r="465" spans="2:170" ht="22.5" customHeight="1" x14ac:dyDescent="0.45">
      <c r="B465" s="133" t="str">
        <f>IF(Data!B464&lt;&gt;"",Data!B464,"")</f>
        <v/>
      </c>
      <c r="C465" s="158" t="str">
        <f>IF(Data!C464&lt;&gt;"",Data!C464,"")</f>
        <v/>
      </c>
      <c r="D465" s="106" t="str">
        <f>IF(Data!D464&lt;&gt;"",Data!D464,"")</f>
        <v/>
      </c>
      <c r="E465" s="140">
        <f>IF(AND(I465=1,Data!T464=0),0,IF(I465=999,999,Data!T464))</f>
        <v>999</v>
      </c>
      <c r="F465" s="140" t="str">
        <f t="shared" si="308"/>
        <v/>
      </c>
      <c r="G465" s="140" t="str">
        <f>IF(Data!K464&lt;&gt;"",Data!K464,"")</f>
        <v/>
      </c>
      <c r="H465" s="141" t="str">
        <f>IF(Data!L464&lt;&gt;"",Data!L464,"")</f>
        <v/>
      </c>
      <c r="I465" s="63">
        <f>IF(Data!M464&lt;&gt;"",Data!M464,"")</f>
        <v>999</v>
      </c>
      <c r="J465" s="63">
        <f t="shared" si="309"/>
        <v>0</v>
      </c>
      <c r="L465" s="64" t="str">
        <f t="shared" si="310"/>
        <v/>
      </c>
      <c r="M465" s="74"/>
      <c r="N465" s="63">
        <f t="shared" si="311"/>
        <v>0</v>
      </c>
      <c r="P465" s="64" t="str">
        <f t="shared" si="312"/>
        <v/>
      </c>
      <c r="R465" s="63">
        <f t="shared" si="313"/>
        <v>0</v>
      </c>
      <c r="S465" s="64" t="str">
        <f t="shared" si="314"/>
        <v/>
      </c>
      <c r="W465" s="310">
        <f t="shared" si="315"/>
        <v>999</v>
      </c>
      <c r="Y465" s="65">
        <f t="shared" si="316"/>
        <v>0</v>
      </c>
      <c r="Z465" s="65">
        <f t="shared" si="317"/>
        <v>0</v>
      </c>
      <c r="AA465" s="65">
        <f t="shared" si="318"/>
        <v>0</v>
      </c>
      <c r="AB465" s="65">
        <f t="shared" si="319"/>
        <v>0</v>
      </c>
      <c r="AC465" s="65">
        <f t="shared" si="320"/>
        <v>0</v>
      </c>
      <c r="AD465" s="65">
        <f t="shared" si="321"/>
        <v>0</v>
      </c>
      <c r="AE465" s="65">
        <f t="shared" si="322"/>
        <v>0</v>
      </c>
      <c r="AF465" s="65">
        <f t="shared" si="323"/>
        <v>0</v>
      </c>
      <c r="AG465" s="65">
        <f t="shared" si="324"/>
        <v>0</v>
      </c>
      <c r="AH465" s="65">
        <f t="shared" si="325"/>
        <v>0</v>
      </c>
      <c r="AI465" s="65">
        <f t="shared" si="326"/>
        <v>0</v>
      </c>
      <c r="AJ465" s="65">
        <f t="shared" si="327"/>
        <v>0</v>
      </c>
      <c r="AK465" s="65">
        <f t="shared" si="328"/>
        <v>0</v>
      </c>
      <c r="AL465" s="65">
        <f t="shared" si="329"/>
        <v>0</v>
      </c>
      <c r="AM465" s="65">
        <f t="shared" si="330"/>
        <v>0</v>
      </c>
      <c r="AN465" s="65">
        <f t="shared" si="331"/>
        <v>0</v>
      </c>
      <c r="AO465" s="65">
        <f t="shared" si="332"/>
        <v>0</v>
      </c>
      <c r="AP465" s="65">
        <f t="shared" si="333"/>
        <v>0</v>
      </c>
      <c r="AQ465" s="65">
        <f t="shared" si="334"/>
        <v>0</v>
      </c>
      <c r="AR465" s="65">
        <f t="shared" si="335"/>
        <v>0</v>
      </c>
      <c r="AS465" s="65">
        <f t="shared" si="336"/>
        <v>0</v>
      </c>
      <c r="AT465" s="65">
        <f t="shared" si="337"/>
        <v>0</v>
      </c>
      <c r="AU465" s="65">
        <f t="shared" si="338"/>
        <v>0</v>
      </c>
      <c r="AV465" s="65">
        <f t="shared" si="339"/>
        <v>0</v>
      </c>
      <c r="AW465" s="65">
        <f t="shared" si="340"/>
        <v>0</v>
      </c>
      <c r="AX465" s="65">
        <f t="shared" si="341"/>
        <v>0</v>
      </c>
      <c r="AY465" s="65">
        <f t="shared" si="342"/>
        <v>0</v>
      </c>
      <c r="AZ465" s="65">
        <f t="shared" si="343"/>
        <v>0</v>
      </c>
      <c r="BA465" s="65">
        <f t="shared" si="344"/>
        <v>0</v>
      </c>
      <c r="BB465" s="65">
        <f t="shared" si="345"/>
        <v>0</v>
      </c>
      <c r="BC465" s="65">
        <f t="shared" si="346"/>
        <v>0</v>
      </c>
      <c r="BD465" s="65">
        <f t="shared" si="347"/>
        <v>0</v>
      </c>
      <c r="BE465" s="65">
        <f t="shared" si="348"/>
        <v>0</v>
      </c>
      <c r="BF465" s="65">
        <f t="shared" si="349"/>
        <v>0</v>
      </c>
      <c r="BG465" s="65">
        <f t="shared" si="350"/>
        <v>0</v>
      </c>
      <c r="BI465" s="371">
        <v>2210</v>
      </c>
      <c r="BJ465" s="342">
        <v>33.665836378856248</v>
      </c>
      <c r="BK465" s="342">
        <v>38.610557585904168</v>
      </c>
      <c r="BL465" s="342">
        <v>41.082918189428121</v>
      </c>
      <c r="BM465" s="342">
        <v>43.55527879295208</v>
      </c>
      <c r="BN465" s="342">
        <v>48.5</v>
      </c>
      <c r="BO465" s="342">
        <v>54.614440202263552</v>
      </c>
      <c r="BP465" s="342">
        <v>57.671660303395328</v>
      </c>
      <c r="BQ465" s="342">
        <v>60.728880404527111</v>
      </c>
      <c r="BR465" s="342">
        <v>66.84332060679067</v>
      </c>
      <c r="BS465" s="65"/>
      <c r="BT465" s="371">
        <v>2210</v>
      </c>
      <c r="BU465" s="342">
        <v>142.54435778598992</v>
      </c>
      <c r="BV465" s="342">
        <v>147.32957185732661</v>
      </c>
      <c r="BW465" s="342">
        <v>149.72217889299498</v>
      </c>
      <c r="BX465" s="342">
        <v>152.11478592866331</v>
      </c>
      <c r="BY465" s="342">
        <v>156.9</v>
      </c>
      <c r="BZ465" s="342">
        <v>161.73838311657377</v>
      </c>
      <c r="CA465" s="342">
        <v>164.15757467486065</v>
      </c>
      <c r="CB465" s="342">
        <v>166.57676623314754</v>
      </c>
      <c r="CC465" s="342">
        <v>171.4151493497213</v>
      </c>
      <c r="CE465" s="385">
        <v>131</v>
      </c>
      <c r="CF465" s="342">
        <v>20.400700300128623</v>
      </c>
      <c r="CG465" s="342">
        <v>22.633800200085751</v>
      </c>
      <c r="CH465" s="342">
        <v>23.750350150064314</v>
      </c>
      <c r="CI465" s="342">
        <v>24.866900100042876</v>
      </c>
      <c r="CJ465" s="342">
        <v>27.1</v>
      </c>
      <c r="CK465" s="342">
        <v>31.513030754677175</v>
      </c>
      <c r="CL465" s="342">
        <v>33.719546132015765</v>
      </c>
      <c r="CM465" s="342">
        <v>35.926061509354348</v>
      </c>
      <c r="CN465" s="342">
        <v>40.339092264031521</v>
      </c>
      <c r="CO465" s="342">
        <v>19.184150350150066</v>
      </c>
      <c r="CP465" s="342">
        <v>21.789433566766711</v>
      </c>
      <c r="CQ465" s="342">
        <v>23.092075175075031</v>
      </c>
      <c r="CR465" s="342">
        <v>24.394716783383355</v>
      </c>
      <c r="CS465" s="342">
        <v>27</v>
      </c>
      <c r="CT465" s="342">
        <v>31.997890252284993</v>
      </c>
      <c r="CU465" s="342">
        <v>34.496835378427491</v>
      </c>
      <c r="CV465" s="342">
        <v>36.995780504569986</v>
      </c>
      <c r="CW465" s="342">
        <v>41.993670756854975</v>
      </c>
      <c r="CY465" s="101">
        <f t="shared" si="351"/>
        <v>0</v>
      </c>
      <c r="CZ465" s="101"/>
      <c r="DA465" s="101"/>
      <c r="DB465" s="311"/>
      <c r="DC465" s="311"/>
      <c r="DD465" s="311"/>
      <c r="DE465" s="311"/>
      <c r="DF465" s="311"/>
      <c r="DP465" s="311"/>
      <c r="DQ465" s="311"/>
      <c r="DR465" s="311"/>
      <c r="DS465" s="311"/>
      <c r="DT465" s="311"/>
      <c r="DU465" s="311"/>
      <c r="DV465" s="311"/>
      <c r="DW465" s="311"/>
      <c r="DX465" s="101"/>
      <c r="DY465" s="101"/>
      <c r="DZ465" s="101"/>
      <c r="EA465" s="101"/>
      <c r="EB465" s="101"/>
      <c r="EC465" s="101"/>
      <c r="ED465" s="101"/>
      <c r="EE465" s="311"/>
      <c r="EF465" s="101"/>
      <c r="EG465" s="101"/>
      <c r="EH465" s="101"/>
      <c r="EI465" s="101"/>
      <c r="EJ465" s="105"/>
      <c r="EK465" s="105"/>
      <c r="EL465" s="69"/>
      <c r="EM465" s="68"/>
      <c r="EN465" s="68"/>
      <c r="EO465" s="68"/>
      <c r="EP465" s="68"/>
      <c r="EQ465" s="68"/>
      <c r="ER465" s="68"/>
      <c r="ES465" s="15"/>
      <c r="ET465" s="15"/>
      <c r="EU465" s="105"/>
      <c r="EV465" s="105"/>
      <c r="EW465" s="105"/>
      <c r="EX465" s="105"/>
      <c r="EY465" s="105"/>
      <c r="EZ465" s="105"/>
      <c r="FA465" s="67"/>
      <c r="FB465" s="105"/>
      <c r="FC465" s="105"/>
      <c r="FD465" s="105"/>
      <c r="FE465" s="105"/>
      <c r="FF465" s="105"/>
      <c r="FG465" s="105"/>
      <c r="FH465" s="67"/>
      <c r="FI465" s="67"/>
      <c r="FJ465" s="67"/>
      <c r="FK465" s="67"/>
      <c r="FL465" s="67"/>
      <c r="FM465" s="67"/>
      <c r="FN465" s="67"/>
    </row>
    <row r="466" spans="2:170" ht="22.5" customHeight="1" x14ac:dyDescent="0.45">
      <c r="B466" s="133" t="str">
        <f>IF(Data!B465&lt;&gt;"",Data!B465,"")</f>
        <v/>
      </c>
      <c r="C466" s="158" t="str">
        <f>IF(Data!C465&lt;&gt;"",Data!C465,"")</f>
        <v/>
      </c>
      <c r="D466" s="106" t="str">
        <f>IF(Data!D465&lt;&gt;"",Data!D465,"")</f>
        <v/>
      </c>
      <c r="E466" s="140">
        <f>IF(AND(I466=1,Data!T465=0),0,IF(I466=999,999,Data!T465))</f>
        <v>999</v>
      </c>
      <c r="F466" s="140" t="str">
        <f t="shared" si="308"/>
        <v/>
      </c>
      <c r="G466" s="140" t="str">
        <f>IF(Data!K465&lt;&gt;"",Data!K465,"")</f>
        <v/>
      </c>
      <c r="H466" s="141" t="str">
        <f>IF(Data!L465&lt;&gt;"",Data!L465,"")</f>
        <v/>
      </c>
      <c r="I466" s="63">
        <f>IF(Data!M465&lt;&gt;"",Data!M465,"")</f>
        <v>999</v>
      </c>
      <c r="J466" s="63">
        <f t="shared" si="309"/>
        <v>0</v>
      </c>
      <c r="L466" s="64" t="str">
        <f t="shared" si="310"/>
        <v/>
      </c>
      <c r="M466" s="74"/>
      <c r="N466" s="63">
        <f t="shared" si="311"/>
        <v>0</v>
      </c>
      <c r="P466" s="64" t="str">
        <f t="shared" si="312"/>
        <v/>
      </c>
      <c r="R466" s="63">
        <f t="shared" si="313"/>
        <v>0</v>
      </c>
      <c r="S466" s="64" t="str">
        <f t="shared" si="314"/>
        <v/>
      </c>
      <c r="W466" s="310">
        <f t="shared" si="315"/>
        <v>999</v>
      </c>
      <c r="Y466" s="65">
        <f t="shared" si="316"/>
        <v>0</v>
      </c>
      <c r="Z466" s="65">
        <f t="shared" si="317"/>
        <v>0</v>
      </c>
      <c r="AA466" s="65">
        <f t="shared" si="318"/>
        <v>0</v>
      </c>
      <c r="AB466" s="65">
        <f t="shared" si="319"/>
        <v>0</v>
      </c>
      <c r="AC466" s="65">
        <f t="shared" si="320"/>
        <v>0</v>
      </c>
      <c r="AD466" s="65">
        <f t="shared" si="321"/>
        <v>0</v>
      </c>
      <c r="AE466" s="65">
        <f t="shared" si="322"/>
        <v>0</v>
      </c>
      <c r="AF466" s="65">
        <f t="shared" si="323"/>
        <v>0</v>
      </c>
      <c r="AG466" s="65">
        <f t="shared" si="324"/>
        <v>0</v>
      </c>
      <c r="AH466" s="65">
        <f t="shared" si="325"/>
        <v>0</v>
      </c>
      <c r="AI466" s="65">
        <f t="shared" si="326"/>
        <v>0</v>
      </c>
      <c r="AJ466" s="65">
        <f t="shared" si="327"/>
        <v>0</v>
      </c>
      <c r="AK466" s="65">
        <f t="shared" si="328"/>
        <v>0</v>
      </c>
      <c r="AL466" s="65">
        <f t="shared" si="329"/>
        <v>0</v>
      </c>
      <c r="AM466" s="65">
        <f t="shared" si="330"/>
        <v>0</v>
      </c>
      <c r="AN466" s="65">
        <f t="shared" si="331"/>
        <v>0</v>
      </c>
      <c r="AO466" s="65">
        <f t="shared" si="332"/>
        <v>0</v>
      </c>
      <c r="AP466" s="65">
        <f t="shared" si="333"/>
        <v>0</v>
      </c>
      <c r="AQ466" s="65">
        <f t="shared" si="334"/>
        <v>0</v>
      </c>
      <c r="AR466" s="65">
        <f t="shared" si="335"/>
        <v>0</v>
      </c>
      <c r="AS466" s="65">
        <f t="shared" si="336"/>
        <v>0</v>
      </c>
      <c r="AT466" s="65">
        <f t="shared" si="337"/>
        <v>0</v>
      </c>
      <c r="AU466" s="65">
        <f t="shared" si="338"/>
        <v>0</v>
      </c>
      <c r="AV466" s="65">
        <f t="shared" si="339"/>
        <v>0</v>
      </c>
      <c r="AW466" s="65">
        <f t="shared" si="340"/>
        <v>0</v>
      </c>
      <c r="AX466" s="65">
        <f t="shared" si="341"/>
        <v>0</v>
      </c>
      <c r="AY466" s="65">
        <f t="shared" si="342"/>
        <v>0</v>
      </c>
      <c r="AZ466" s="65">
        <f t="shared" si="343"/>
        <v>0</v>
      </c>
      <c r="BA466" s="65">
        <f t="shared" si="344"/>
        <v>0</v>
      </c>
      <c r="BB466" s="65">
        <f t="shared" si="345"/>
        <v>0</v>
      </c>
      <c r="BC466" s="65">
        <f t="shared" si="346"/>
        <v>0</v>
      </c>
      <c r="BD466" s="65">
        <f t="shared" si="347"/>
        <v>0</v>
      </c>
      <c r="BE466" s="65">
        <f t="shared" si="348"/>
        <v>0</v>
      </c>
      <c r="BF466" s="65">
        <f t="shared" si="349"/>
        <v>0</v>
      </c>
      <c r="BG466" s="65">
        <f t="shared" si="350"/>
        <v>0</v>
      </c>
      <c r="BI466" s="371">
        <v>2211</v>
      </c>
      <c r="BJ466" s="342">
        <v>33.606329243145026</v>
      </c>
      <c r="BK466" s="342">
        <v>38.604219495430016</v>
      </c>
      <c r="BL466" s="342">
        <v>41.103164621572517</v>
      </c>
      <c r="BM466" s="342">
        <v>43.602109747715012</v>
      </c>
      <c r="BN466" s="342">
        <v>48.6</v>
      </c>
      <c r="BO466" s="342">
        <v>54.661271157026484</v>
      </c>
      <c r="BP466" s="342">
        <v>57.691906735539725</v>
      </c>
      <c r="BQ466" s="342">
        <v>60.722542314052959</v>
      </c>
      <c r="BR466" s="342">
        <v>66.783813471079441</v>
      </c>
      <c r="BS466" s="65"/>
      <c r="BT466" s="371">
        <v>2211</v>
      </c>
      <c r="BU466" s="342">
        <v>142.54435778598992</v>
      </c>
      <c r="BV466" s="342">
        <v>147.32957185732661</v>
      </c>
      <c r="BW466" s="342">
        <v>149.72217889299498</v>
      </c>
      <c r="BX466" s="342">
        <v>152.11478592866331</v>
      </c>
      <c r="BY466" s="342">
        <v>156.9</v>
      </c>
      <c r="BZ466" s="342">
        <v>161.73838311657377</v>
      </c>
      <c r="CA466" s="342">
        <v>164.15757467486065</v>
      </c>
      <c r="CB466" s="342">
        <v>166.57676623314754</v>
      </c>
      <c r="CC466" s="342">
        <v>171.4151493497213</v>
      </c>
      <c r="CE466" s="385">
        <v>131.25</v>
      </c>
      <c r="CF466" s="342">
        <v>20.510823516200816</v>
      </c>
      <c r="CG466" s="342">
        <v>22.757215677467215</v>
      </c>
      <c r="CH466" s="342">
        <v>23.880411758100411</v>
      </c>
      <c r="CI466" s="342">
        <v>25.003607838733608</v>
      </c>
      <c r="CJ466" s="342">
        <v>27.25</v>
      </c>
      <c r="CK466" s="342">
        <v>31.702907538604979</v>
      </c>
      <c r="CL466" s="342">
        <v>33.92936130790747</v>
      </c>
      <c r="CM466" s="342">
        <v>36.155815077209965</v>
      </c>
      <c r="CN466" s="342">
        <v>40.608722615814941</v>
      </c>
      <c r="CO466" s="342">
        <v>19.254396782294457</v>
      </c>
      <c r="CP466" s="342">
        <v>21.886264521529636</v>
      </c>
      <c r="CQ466" s="342">
        <v>23.202198391147228</v>
      </c>
      <c r="CR466" s="342">
        <v>24.518132260764816</v>
      </c>
      <c r="CS466" s="342">
        <v>27.15</v>
      </c>
      <c r="CT466" s="342">
        <v>32.187767036212797</v>
      </c>
      <c r="CU466" s="342">
        <v>34.706650554319197</v>
      </c>
      <c r="CV466" s="342">
        <v>37.225534072425596</v>
      </c>
      <c r="CW466" s="342">
        <v>42.263301108638387</v>
      </c>
      <c r="CY466" s="101">
        <f t="shared" si="351"/>
        <v>0</v>
      </c>
      <c r="CZ466" s="101"/>
      <c r="DA466" s="101"/>
      <c r="DB466" s="311"/>
      <c r="DC466" s="311"/>
      <c r="DD466" s="311"/>
      <c r="DE466" s="311"/>
      <c r="DF466" s="311"/>
      <c r="DP466" s="311"/>
      <c r="DQ466" s="311"/>
      <c r="DR466" s="311"/>
      <c r="DS466" s="311"/>
      <c r="DT466" s="311"/>
      <c r="DU466" s="311"/>
      <c r="DV466" s="311"/>
      <c r="DW466" s="311"/>
      <c r="DX466" s="101"/>
      <c r="DY466" s="101"/>
      <c r="DZ466" s="101"/>
      <c r="EA466" s="101"/>
      <c r="EB466" s="101"/>
      <c r="EC466" s="101"/>
      <c r="ED466" s="101"/>
      <c r="EE466" s="311"/>
      <c r="EF466" s="101"/>
      <c r="EG466" s="101"/>
      <c r="EH466" s="101"/>
      <c r="EI466" s="101"/>
      <c r="EJ466" s="105"/>
      <c r="EK466" s="105"/>
      <c r="EL466" s="69"/>
      <c r="EM466" s="68"/>
      <c r="EN466" s="68"/>
      <c r="EO466" s="68"/>
      <c r="EP466" s="68"/>
      <c r="EQ466" s="68"/>
      <c r="ER466" s="68"/>
      <c r="ES466" s="15"/>
      <c r="ET466" s="15"/>
      <c r="EU466" s="105"/>
      <c r="EV466" s="105"/>
      <c r="EW466" s="105"/>
      <c r="EX466" s="105"/>
      <c r="EY466" s="105"/>
      <c r="EZ466" s="105"/>
      <c r="FA466" s="67"/>
      <c r="FB466" s="105"/>
      <c r="FC466" s="105"/>
      <c r="FD466" s="105"/>
      <c r="FE466" s="105"/>
      <c r="FF466" s="105"/>
      <c r="FG466" s="105"/>
      <c r="FH466" s="67"/>
      <c r="FI466" s="67"/>
      <c r="FJ466" s="67"/>
      <c r="FK466" s="67"/>
      <c r="FL466" s="67"/>
      <c r="FM466" s="67"/>
      <c r="FN466" s="67"/>
    </row>
    <row r="467" spans="2:170" ht="22.5" customHeight="1" x14ac:dyDescent="0.45">
      <c r="B467" s="133" t="str">
        <f>IF(Data!B466&lt;&gt;"",Data!B466,"")</f>
        <v/>
      </c>
      <c r="C467" s="158" t="str">
        <f>IF(Data!C466&lt;&gt;"",Data!C466,"")</f>
        <v/>
      </c>
      <c r="D467" s="106" t="str">
        <f>IF(Data!D466&lt;&gt;"",Data!D466,"")</f>
        <v/>
      </c>
      <c r="E467" s="140">
        <f>IF(AND(I467=1,Data!T466=0),0,IF(I467=999,999,Data!T466))</f>
        <v>999</v>
      </c>
      <c r="F467" s="140" t="str">
        <f t="shared" si="308"/>
        <v/>
      </c>
      <c r="G467" s="140" t="str">
        <f>IF(Data!K466&lt;&gt;"",Data!K466,"")</f>
        <v/>
      </c>
      <c r="H467" s="141" t="str">
        <f>IF(Data!L466&lt;&gt;"",Data!L466,"")</f>
        <v/>
      </c>
      <c r="I467" s="63">
        <f>IF(Data!M466&lt;&gt;"",Data!M466,"")</f>
        <v>999</v>
      </c>
      <c r="J467" s="63">
        <f t="shared" si="309"/>
        <v>0</v>
      </c>
      <c r="L467" s="64" t="str">
        <f t="shared" si="310"/>
        <v/>
      </c>
      <c r="M467" s="74"/>
      <c r="N467" s="63">
        <f t="shared" si="311"/>
        <v>0</v>
      </c>
      <c r="P467" s="64" t="str">
        <f t="shared" si="312"/>
        <v/>
      </c>
      <c r="R467" s="63">
        <f t="shared" si="313"/>
        <v>0</v>
      </c>
      <c r="S467" s="64" t="str">
        <f t="shared" si="314"/>
        <v/>
      </c>
      <c r="W467" s="310">
        <f t="shared" si="315"/>
        <v>999</v>
      </c>
      <c r="Y467" s="65">
        <f t="shared" si="316"/>
        <v>0</v>
      </c>
      <c r="Z467" s="65">
        <f t="shared" si="317"/>
        <v>0</v>
      </c>
      <c r="AA467" s="65">
        <f t="shared" si="318"/>
        <v>0</v>
      </c>
      <c r="AB467" s="65">
        <f t="shared" si="319"/>
        <v>0</v>
      </c>
      <c r="AC467" s="65">
        <f t="shared" si="320"/>
        <v>0</v>
      </c>
      <c r="AD467" s="65">
        <f t="shared" si="321"/>
        <v>0</v>
      </c>
      <c r="AE467" s="65">
        <f t="shared" si="322"/>
        <v>0</v>
      </c>
      <c r="AF467" s="65">
        <f t="shared" si="323"/>
        <v>0</v>
      </c>
      <c r="AG467" s="65">
        <f t="shared" si="324"/>
        <v>0</v>
      </c>
      <c r="AH467" s="65">
        <f t="shared" si="325"/>
        <v>0</v>
      </c>
      <c r="AI467" s="65">
        <f t="shared" si="326"/>
        <v>0</v>
      </c>
      <c r="AJ467" s="65">
        <f t="shared" si="327"/>
        <v>0</v>
      </c>
      <c r="AK467" s="65">
        <f t="shared" si="328"/>
        <v>0</v>
      </c>
      <c r="AL467" s="65">
        <f t="shared" si="329"/>
        <v>0</v>
      </c>
      <c r="AM467" s="65">
        <f t="shared" si="330"/>
        <v>0</v>
      </c>
      <c r="AN467" s="65">
        <f t="shared" si="331"/>
        <v>0</v>
      </c>
      <c r="AO467" s="65">
        <f t="shared" si="332"/>
        <v>0</v>
      </c>
      <c r="AP467" s="65">
        <f t="shared" si="333"/>
        <v>0</v>
      </c>
      <c r="AQ467" s="65">
        <f t="shared" si="334"/>
        <v>0</v>
      </c>
      <c r="AR467" s="65">
        <f t="shared" si="335"/>
        <v>0</v>
      </c>
      <c r="AS467" s="65">
        <f t="shared" si="336"/>
        <v>0</v>
      </c>
      <c r="AT467" s="65">
        <f t="shared" si="337"/>
        <v>0</v>
      </c>
      <c r="AU467" s="65">
        <f t="shared" si="338"/>
        <v>0</v>
      </c>
      <c r="AV467" s="65">
        <f t="shared" si="339"/>
        <v>0</v>
      </c>
      <c r="AW467" s="65">
        <f t="shared" si="340"/>
        <v>0</v>
      </c>
      <c r="AX467" s="65">
        <f t="shared" si="341"/>
        <v>0</v>
      </c>
      <c r="AY467" s="65">
        <f t="shared" si="342"/>
        <v>0</v>
      </c>
      <c r="AZ467" s="65">
        <f t="shared" si="343"/>
        <v>0</v>
      </c>
      <c r="BA467" s="65">
        <f t="shared" si="344"/>
        <v>0</v>
      </c>
      <c r="BB467" s="65">
        <f t="shared" si="345"/>
        <v>0</v>
      </c>
      <c r="BC467" s="65">
        <f t="shared" si="346"/>
        <v>0</v>
      </c>
      <c r="BD467" s="65">
        <f t="shared" si="347"/>
        <v>0</v>
      </c>
      <c r="BE467" s="65">
        <f t="shared" si="348"/>
        <v>0</v>
      </c>
      <c r="BF467" s="65">
        <f t="shared" si="349"/>
        <v>0</v>
      </c>
      <c r="BG467" s="65">
        <f t="shared" si="350"/>
        <v>0</v>
      </c>
      <c r="BI467" s="371">
        <v>2212</v>
      </c>
      <c r="BJ467" s="342">
        <v>33.765836378856235</v>
      </c>
      <c r="BK467" s="342">
        <v>38.710557585904162</v>
      </c>
      <c r="BL467" s="342">
        <v>41.182918189428122</v>
      </c>
      <c r="BM467" s="342">
        <v>43.655278792952082</v>
      </c>
      <c r="BN467" s="342">
        <v>48.6</v>
      </c>
      <c r="BO467" s="342">
        <v>54.661271157026484</v>
      </c>
      <c r="BP467" s="342">
        <v>57.691906735539725</v>
      </c>
      <c r="BQ467" s="342">
        <v>60.722542314052959</v>
      </c>
      <c r="BR467" s="342">
        <v>66.783813471079441</v>
      </c>
      <c r="BS467" s="65"/>
      <c r="BT467" s="371">
        <v>2212</v>
      </c>
      <c r="BU467" s="342">
        <v>142.70386492170113</v>
      </c>
      <c r="BV467" s="342">
        <v>147.43590994780075</v>
      </c>
      <c r="BW467" s="342">
        <v>149.80193246085057</v>
      </c>
      <c r="BX467" s="342">
        <v>152.16795497390038</v>
      </c>
      <c r="BY467" s="342">
        <v>156.9</v>
      </c>
      <c r="BZ467" s="342">
        <v>161.73838311657377</v>
      </c>
      <c r="CA467" s="342">
        <v>164.15757467486065</v>
      </c>
      <c r="CB467" s="342">
        <v>166.57676623314754</v>
      </c>
      <c r="CC467" s="342">
        <v>171.4151493497213</v>
      </c>
      <c r="CE467" s="385">
        <v>131.5</v>
      </c>
      <c r="CF467" s="342">
        <v>20.620946732273012</v>
      </c>
      <c r="CG467" s="342">
        <v>22.880631154848675</v>
      </c>
      <c r="CH467" s="342">
        <v>24.010473366136509</v>
      </c>
      <c r="CI467" s="342">
        <v>25.140315577424339</v>
      </c>
      <c r="CJ467" s="342">
        <v>27.4</v>
      </c>
      <c r="CK467" s="342">
        <v>31.892784322532783</v>
      </c>
      <c r="CL467" s="342">
        <v>34.139176483799176</v>
      </c>
      <c r="CM467" s="342">
        <v>36.385568645065575</v>
      </c>
      <c r="CN467" s="342">
        <v>40.878352967598353</v>
      </c>
      <c r="CO467" s="342">
        <v>19.324643214438844</v>
      </c>
      <c r="CP467" s="342">
        <v>21.983095476292561</v>
      </c>
      <c r="CQ467" s="342">
        <v>23.31232160721942</v>
      </c>
      <c r="CR467" s="342">
        <v>24.641547738146279</v>
      </c>
      <c r="CS467" s="342">
        <v>27.3</v>
      </c>
      <c r="CT467" s="342">
        <v>32.377643820140605</v>
      </c>
      <c r="CU467" s="342">
        <v>34.916465730210902</v>
      </c>
      <c r="CV467" s="342">
        <v>37.455287640281206</v>
      </c>
      <c r="CW467" s="342">
        <v>42.532931460421807</v>
      </c>
      <c r="CY467" s="101">
        <f t="shared" si="351"/>
        <v>0</v>
      </c>
      <c r="CZ467" s="101"/>
      <c r="DA467" s="101"/>
      <c r="DB467" s="311"/>
      <c r="DC467" s="311"/>
      <c r="DD467" s="311"/>
      <c r="DE467" s="311"/>
      <c r="DF467" s="311"/>
      <c r="DP467" s="311"/>
      <c r="DQ467" s="311"/>
      <c r="DR467" s="311"/>
      <c r="DS467" s="311"/>
      <c r="DT467" s="311"/>
      <c r="DU467" s="311"/>
      <c r="DV467" s="311"/>
      <c r="DW467" s="311"/>
      <c r="DX467" s="101"/>
      <c r="DY467" s="101"/>
      <c r="DZ467" s="101"/>
      <c r="EA467" s="101"/>
      <c r="EB467" s="101"/>
      <c r="EC467" s="101"/>
      <c r="ED467" s="101"/>
      <c r="EE467" s="311"/>
      <c r="EF467" s="101"/>
      <c r="EG467" s="101"/>
      <c r="EH467" s="101"/>
      <c r="EI467" s="101"/>
      <c r="EJ467" s="105"/>
      <c r="EK467" s="105"/>
      <c r="EL467" s="69"/>
      <c r="EM467" s="68"/>
      <c r="EN467" s="68"/>
      <c r="EO467" s="68"/>
      <c r="EP467" s="68"/>
      <c r="EQ467" s="68"/>
      <c r="ER467" s="68"/>
      <c r="ES467" s="15"/>
      <c r="ET467" s="15"/>
      <c r="EU467" s="105"/>
      <c r="EV467" s="105"/>
      <c r="EW467" s="105"/>
      <c r="EX467" s="105"/>
      <c r="EY467" s="105"/>
      <c r="EZ467" s="105"/>
      <c r="FA467" s="67"/>
      <c r="FB467" s="105"/>
      <c r="FC467" s="105"/>
      <c r="FD467" s="105"/>
      <c r="FE467" s="105"/>
      <c r="FF467" s="105"/>
      <c r="FG467" s="105"/>
      <c r="FH467" s="67"/>
      <c r="FI467" s="67"/>
      <c r="FJ467" s="67"/>
      <c r="FK467" s="67"/>
      <c r="FL467" s="67"/>
      <c r="FM467" s="67"/>
      <c r="FN467" s="67"/>
    </row>
    <row r="468" spans="2:170" ht="22.5" customHeight="1" x14ac:dyDescent="0.45">
      <c r="B468" s="133" t="str">
        <f>IF(Data!B467&lt;&gt;"",Data!B467,"")</f>
        <v/>
      </c>
      <c r="C468" s="158" t="str">
        <f>IF(Data!C467&lt;&gt;"",Data!C467,"")</f>
        <v/>
      </c>
      <c r="D468" s="106" t="str">
        <f>IF(Data!D467&lt;&gt;"",Data!D467,"")</f>
        <v/>
      </c>
      <c r="E468" s="140">
        <f>IF(AND(I468=1,Data!T467=0),0,IF(I468=999,999,Data!T467))</f>
        <v>999</v>
      </c>
      <c r="F468" s="140" t="str">
        <f t="shared" si="308"/>
        <v/>
      </c>
      <c r="G468" s="140" t="str">
        <f>IF(Data!K467&lt;&gt;"",Data!K467,"")</f>
        <v/>
      </c>
      <c r="H468" s="141" t="str">
        <f>IF(Data!L467&lt;&gt;"",Data!L467,"")</f>
        <v/>
      </c>
      <c r="I468" s="63">
        <f>IF(Data!M467&lt;&gt;"",Data!M467,"")</f>
        <v>999</v>
      </c>
      <c r="J468" s="63">
        <f t="shared" si="309"/>
        <v>0</v>
      </c>
      <c r="L468" s="64" t="str">
        <f t="shared" si="310"/>
        <v/>
      </c>
      <c r="M468" s="74"/>
      <c r="N468" s="63">
        <f t="shared" si="311"/>
        <v>0</v>
      </c>
      <c r="P468" s="64" t="str">
        <f t="shared" si="312"/>
        <v/>
      </c>
      <c r="R468" s="63">
        <f t="shared" si="313"/>
        <v>0</v>
      </c>
      <c r="S468" s="64" t="str">
        <f t="shared" si="314"/>
        <v/>
      </c>
      <c r="W468" s="310">
        <f t="shared" si="315"/>
        <v>999</v>
      </c>
      <c r="Y468" s="65">
        <f t="shared" si="316"/>
        <v>0</v>
      </c>
      <c r="Z468" s="65">
        <f t="shared" si="317"/>
        <v>0</v>
      </c>
      <c r="AA468" s="65">
        <f t="shared" si="318"/>
        <v>0</v>
      </c>
      <c r="AB468" s="65">
        <f t="shared" si="319"/>
        <v>0</v>
      </c>
      <c r="AC468" s="65">
        <f t="shared" si="320"/>
        <v>0</v>
      </c>
      <c r="AD468" s="65">
        <f t="shared" si="321"/>
        <v>0</v>
      </c>
      <c r="AE468" s="65">
        <f t="shared" si="322"/>
        <v>0</v>
      </c>
      <c r="AF468" s="65">
        <f t="shared" si="323"/>
        <v>0</v>
      </c>
      <c r="AG468" s="65">
        <f t="shared" si="324"/>
        <v>0</v>
      </c>
      <c r="AH468" s="65">
        <f t="shared" si="325"/>
        <v>0</v>
      </c>
      <c r="AI468" s="65">
        <f t="shared" si="326"/>
        <v>0</v>
      </c>
      <c r="AJ468" s="65">
        <f t="shared" si="327"/>
        <v>0</v>
      </c>
      <c r="AK468" s="65">
        <f t="shared" si="328"/>
        <v>0</v>
      </c>
      <c r="AL468" s="65">
        <f t="shared" si="329"/>
        <v>0</v>
      </c>
      <c r="AM468" s="65">
        <f t="shared" si="330"/>
        <v>0</v>
      </c>
      <c r="AN468" s="65">
        <f t="shared" si="331"/>
        <v>0</v>
      </c>
      <c r="AO468" s="65">
        <f t="shared" si="332"/>
        <v>0</v>
      </c>
      <c r="AP468" s="65">
        <f t="shared" si="333"/>
        <v>0</v>
      </c>
      <c r="AQ468" s="65">
        <f t="shared" si="334"/>
        <v>0</v>
      </c>
      <c r="AR468" s="65">
        <f t="shared" si="335"/>
        <v>0</v>
      </c>
      <c r="AS468" s="65">
        <f t="shared" si="336"/>
        <v>0</v>
      </c>
      <c r="AT468" s="65">
        <f t="shared" si="337"/>
        <v>0</v>
      </c>
      <c r="AU468" s="65">
        <f t="shared" si="338"/>
        <v>0</v>
      </c>
      <c r="AV468" s="65">
        <f t="shared" si="339"/>
        <v>0</v>
      </c>
      <c r="AW468" s="65">
        <f t="shared" si="340"/>
        <v>0</v>
      </c>
      <c r="AX468" s="65">
        <f t="shared" si="341"/>
        <v>0</v>
      </c>
      <c r="AY468" s="65">
        <f t="shared" si="342"/>
        <v>0</v>
      </c>
      <c r="AZ468" s="65">
        <f t="shared" si="343"/>
        <v>0</v>
      </c>
      <c r="BA468" s="65">
        <f t="shared" si="344"/>
        <v>0</v>
      </c>
      <c r="BB468" s="65">
        <f t="shared" si="345"/>
        <v>0</v>
      </c>
      <c r="BC468" s="65">
        <f t="shared" si="346"/>
        <v>0</v>
      </c>
      <c r="BD468" s="65">
        <f t="shared" si="347"/>
        <v>0</v>
      </c>
      <c r="BE468" s="65">
        <f t="shared" si="348"/>
        <v>0</v>
      </c>
      <c r="BF468" s="65">
        <f t="shared" si="349"/>
        <v>0</v>
      </c>
      <c r="BG468" s="65">
        <f t="shared" si="350"/>
        <v>0</v>
      </c>
      <c r="BI468" s="371">
        <v>2213</v>
      </c>
      <c r="BJ468" s="342">
        <v>33.765836378856235</v>
      </c>
      <c r="BK468" s="342">
        <v>38.710557585904162</v>
      </c>
      <c r="BL468" s="342">
        <v>41.182918189428122</v>
      </c>
      <c r="BM468" s="342">
        <v>43.655278792952082</v>
      </c>
      <c r="BN468" s="342">
        <v>48.6</v>
      </c>
      <c r="BO468" s="342">
        <v>54.661271157026484</v>
      </c>
      <c r="BP468" s="342">
        <v>57.691906735539725</v>
      </c>
      <c r="BQ468" s="342">
        <v>60.722542314052959</v>
      </c>
      <c r="BR468" s="342">
        <v>66.783813471079441</v>
      </c>
      <c r="BS468" s="65"/>
      <c r="BT468" s="371">
        <v>2213</v>
      </c>
      <c r="BU468" s="342">
        <v>142.70386492170113</v>
      </c>
      <c r="BV468" s="342">
        <v>147.43590994780075</v>
      </c>
      <c r="BW468" s="342">
        <v>149.80193246085057</v>
      </c>
      <c r="BX468" s="342">
        <v>152.16795497390038</v>
      </c>
      <c r="BY468" s="342">
        <v>156.9</v>
      </c>
      <c r="BZ468" s="342">
        <v>161.73838311657377</v>
      </c>
      <c r="CA468" s="342">
        <v>164.15757467486065</v>
      </c>
      <c r="CB468" s="342">
        <v>166.57676623314754</v>
      </c>
      <c r="CC468" s="342">
        <v>171.4151493497213</v>
      </c>
      <c r="CE468" s="385">
        <v>131.75</v>
      </c>
      <c r="CF468" s="342">
        <v>20.731069948345208</v>
      </c>
      <c r="CG468" s="342">
        <v>23.004046632230136</v>
      </c>
      <c r="CH468" s="342">
        <v>24.140534974172606</v>
      </c>
      <c r="CI468" s="342">
        <v>25.27702331611507</v>
      </c>
      <c r="CJ468" s="342">
        <v>27.55</v>
      </c>
      <c r="CK468" s="342">
        <v>32.082661106460591</v>
      </c>
      <c r="CL468" s="342">
        <v>34.348991659690881</v>
      </c>
      <c r="CM468" s="342">
        <v>36.615322212921185</v>
      </c>
      <c r="CN468" s="342">
        <v>41.147983319381765</v>
      </c>
      <c r="CO468" s="342">
        <v>19.394889646583231</v>
      </c>
      <c r="CP468" s="342">
        <v>22.079926431055487</v>
      </c>
      <c r="CQ468" s="342">
        <v>23.422444823291613</v>
      </c>
      <c r="CR468" s="342">
        <v>24.764963215527743</v>
      </c>
      <c r="CS468" s="342">
        <v>27.45</v>
      </c>
      <c r="CT468" s="342">
        <v>32.567520604068406</v>
      </c>
      <c r="CU468" s="342">
        <v>35.126280906102608</v>
      </c>
      <c r="CV468" s="342">
        <v>37.685041208136816</v>
      </c>
      <c r="CW468" s="342">
        <v>42.802561812205226</v>
      </c>
      <c r="CY468" s="101">
        <f t="shared" si="351"/>
        <v>0</v>
      </c>
      <c r="CZ468" s="101"/>
      <c r="DA468" s="101"/>
      <c r="DB468" s="311"/>
      <c r="DC468" s="311"/>
      <c r="DD468" s="311"/>
      <c r="DE468" s="311"/>
      <c r="DF468" s="311"/>
      <c r="DP468" s="311"/>
      <c r="DQ468" s="311"/>
      <c r="DR468" s="311"/>
      <c r="DS468" s="311"/>
      <c r="DT468" s="311"/>
      <c r="DU468" s="311"/>
      <c r="DV468" s="311"/>
      <c r="DW468" s="311"/>
      <c r="DX468" s="101"/>
      <c r="DY468" s="101"/>
      <c r="DZ468" s="101"/>
      <c r="EA468" s="101"/>
      <c r="EB468" s="101"/>
      <c r="EC468" s="101"/>
      <c r="ED468" s="101"/>
      <c r="EE468" s="311"/>
      <c r="EF468" s="101"/>
      <c r="EG468" s="101"/>
      <c r="EH468" s="101"/>
      <c r="EI468" s="101"/>
      <c r="EJ468" s="105"/>
      <c r="EK468" s="105"/>
      <c r="EL468" s="69"/>
      <c r="EM468" s="68"/>
      <c r="EN468" s="68"/>
      <c r="EO468" s="68"/>
      <c r="EP468" s="68"/>
      <c r="EQ468" s="68"/>
      <c r="ER468" s="68"/>
      <c r="ES468" s="15"/>
      <c r="ET468" s="15"/>
      <c r="EU468" s="105"/>
      <c r="EV468" s="105"/>
      <c r="EW468" s="105"/>
      <c r="EX468" s="105"/>
      <c r="EY468" s="105"/>
      <c r="EZ468" s="105"/>
      <c r="FA468" s="67"/>
      <c r="FB468" s="105"/>
      <c r="FC468" s="105"/>
      <c r="FD468" s="105"/>
      <c r="FE468" s="105"/>
      <c r="FF468" s="105"/>
      <c r="FG468" s="105"/>
      <c r="FH468" s="67"/>
      <c r="FI468" s="67"/>
      <c r="FJ468" s="67"/>
      <c r="FK468" s="67"/>
      <c r="FL468" s="67"/>
      <c r="FM468" s="67"/>
      <c r="FN468" s="67"/>
    </row>
    <row r="469" spans="2:170" ht="22.5" customHeight="1" x14ac:dyDescent="0.45">
      <c r="B469" s="133" t="str">
        <f>IF(Data!B468&lt;&gt;"",Data!B468,"")</f>
        <v/>
      </c>
      <c r="C469" s="158" t="str">
        <f>IF(Data!C468&lt;&gt;"",Data!C468,"")</f>
        <v/>
      </c>
      <c r="D469" s="106" t="str">
        <f>IF(Data!D468&lt;&gt;"",Data!D468,"")</f>
        <v/>
      </c>
      <c r="E469" s="140">
        <f>IF(AND(I469=1,Data!T468=0),0,IF(I469=999,999,Data!T468))</f>
        <v>999</v>
      </c>
      <c r="F469" s="140" t="str">
        <f t="shared" si="308"/>
        <v/>
      </c>
      <c r="G469" s="140" t="str">
        <f>IF(Data!K468&lt;&gt;"",Data!K468,"")</f>
        <v/>
      </c>
      <c r="H469" s="141" t="str">
        <f>IF(Data!L468&lt;&gt;"",Data!L468,"")</f>
        <v/>
      </c>
      <c r="I469" s="63">
        <f>IF(Data!M468&lt;&gt;"",Data!M468,"")</f>
        <v>999</v>
      </c>
      <c r="J469" s="63">
        <f t="shared" si="309"/>
        <v>0</v>
      </c>
      <c r="L469" s="64" t="str">
        <f t="shared" si="310"/>
        <v/>
      </c>
      <c r="M469" s="74"/>
      <c r="N469" s="63">
        <f t="shared" si="311"/>
        <v>0</v>
      </c>
      <c r="P469" s="64" t="str">
        <f t="shared" si="312"/>
        <v/>
      </c>
      <c r="R469" s="63">
        <f t="shared" si="313"/>
        <v>0</v>
      </c>
      <c r="S469" s="64" t="str">
        <f t="shared" si="314"/>
        <v/>
      </c>
      <c r="W469" s="310">
        <f t="shared" si="315"/>
        <v>999</v>
      </c>
      <c r="Y469" s="65">
        <f t="shared" si="316"/>
        <v>0</v>
      </c>
      <c r="Z469" s="65">
        <f t="shared" si="317"/>
        <v>0</v>
      </c>
      <c r="AA469" s="65">
        <f t="shared" si="318"/>
        <v>0</v>
      </c>
      <c r="AB469" s="65">
        <f t="shared" si="319"/>
        <v>0</v>
      </c>
      <c r="AC469" s="65">
        <f t="shared" si="320"/>
        <v>0</v>
      </c>
      <c r="AD469" s="65">
        <f t="shared" si="321"/>
        <v>0</v>
      </c>
      <c r="AE469" s="65">
        <f t="shared" si="322"/>
        <v>0</v>
      </c>
      <c r="AF469" s="65">
        <f t="shared" si="323"/>
        <v>0</v>
      </c>
      <c r="AG469" s="65">
        <f t="shared" si="324"/>
        <v>0</v>
      </c>
      <c r="AH469" s="65">
        <f t="shared" si="325"/>
        <v>0</v>
      </c>
      <c r="AI469" s="65">
        <f t="shared" si="326"/>
        <v>0</v>
      </c>
      <c r="AJ469" s="65">
        <f t="shared" si="327"/>
        <v>0</v>
      </c>
      <c r="AK469" s="65">
        <f t="shared" si="328"/>
        <v>0</v>
      </c>
      <c r="AL469" s="65">
        <f t="shared" si="329"/>
        <v>0</v>
      </c>
      <c r="AM469" s="65">
        <f t="shared" si="330"/>
        <v>0</v>
      </c>
      <c r="AN469" s="65">
        <f t="shared" si="331"/>
        <v>0</v>
      </c>
      <c r="AO469" s="65">
        <f t="shared" si="332"/>
        <v>0</v>
      </c>
      <c r="AP469" s="65">
        <f t="shared" si="333"/>
        <v>0</v>
      </c>
      <c r="AQ469" s="65">
        <f t="shared" si="334"/>
        <v>0</v>
      </c>
      <c r="AR469" s="65">
        <f t="shared" si="335"/>
        <v>0</v>
      </c>
      <c r="AS469" s="65">
        <f t="shared" si="336"/>
        <v>0</v>
      </c>
      <c r="AT469" s="65">
        <f t="shared" si="337"/>
        <v>0</v>
      </c>
      <c r="AU469" s="65">
        <f t="shared" si="338"/>
        <v>0</v>
      </c>
      <c r="AV469" s="65">
        <f t="shared" si="339"/>
        <v>0</v>
      </c>
      <c r="AW469" s="65">
        <f t="shared" si="340"/>
        <v>0</v>
      </c>
      <c r="AX469" s="65">
        <f t="shared" si="341"/>
        <v>0</v>
      </c>
      <c r="AY469" s="65">
        <f t="shared" si="342"/>
        <v>0</v>
      </c>
      <c r="AZ469" s="65">
        <f t="shared" si="343"/>
        <v>0</v>
      </c>
      <c r="BA469" s="65">
        <f t="shared" si="344"/>
        <v>0</v>
      </c>
      <c r="BB469" s="65">
        <f t="shared" si="345"/>
        <v>0</v>
      </c>
      <c r="BC469" s="65">
        <f t="shared" si="346"/>
        <v>0</v>
      </c>
      <c r="BD469" s="65">
        <f t="shared" si="347"/>
        <v>0</v>
      </c>
      <c r="BE469" s="65">
        <f t="shared" si="348"/>
        <v>0</v>
      </c>
      <c r="BF469" s="65">
        <f t="shared" si="349"/>
        <v>0</v>
      </c>
      <c r="BG469" s="65">
        <f t="shared" si="350"/>
        <v>0</v>
      </c>
      <c r="BI469" s="371">
        <v>2214</v>
      </c>
      <c r="BJ469" s="342">
        <v>33.765836378856235</v>
      </c>
      <c r="BK469" s="342">
        <v>38.710557585904162</v>
      </c>
      <c r="BL469" s="342">
        <v>41.182918189428122</v>
      </c>
      <c r="BM469" s="342">
        <v>43.655278792952082</v>
      </c>
      <c r="BN469" s="342">
        <v>48.6</v>
      </c>
      <c r="BO469" s="342">
        <v>54.661271157026484</v>
      </c>
      <c r="BP469" s="342">
        <v>57.691906735539725</v>
      </c>
      <c r="BQ469" s="342">
        <v>60.722542314052959</v>
      </c>
      <c r="BR469" s="342">
        <v>66.783813471079441</v>
      </c>
      <c r="BS469" s="65"/>
      <c r="BT469" s="371">
        <v>2214</v>
      </c>
      <c r="BU469" s="342">
        <v>142.70386492170113</v>
      </c>
      <c r="BV469" s="342">
        <v>147.43590994780075</v>
      </c>
      <c r="BW469" s="342">
        <v>149.80193246085057</v>
      </c>
      <c r="BX469" s="342">
        <v>152.16795497390038</v>
      </c>
      <c r="BY469" s="342">
        <v>156.9</v>
      </c>
      <c r="BZ469" s="342">
        <v>161.73838311657377</v>
      </c>
      <c r="CA469" s="342">
        <v>164.15757467486065</v>
      </c>
      <c r="CB469" s="342">
        <v>166.57676623314754</v>
      </c>
      <c r="CC469" s="342">
        <v>171.4151493497213</v>
      </c>
      <c r="CE469" s="385">
        <v>132</v>
      </c>
      <c r="CF469" s="342">
        <v>20.841193164417401</v>
      </c>
      <c r="CG469" s="342">
        <v>23.127462109611599</v>
      </c>
      <c r="CH469" s="342">
        <v>24.270596582208704</v>
      </c>
      <c r="CI469" s="342">
        <v>25.413731054805801</v>
      </c>
      <c r="CJ469" s="342">
        <v>27.7</v>
      </c>
      <c r="CK469" s="342">
        <v>32.272537890388392</v>
      </c>
      <c r="CL469" s="342">
        <v>34.558806835582587</v>
      </c>
      <c r="CM469" s="342">
        <v>36.845075780776796</v>
      </c>
      <c r="CN469" s="342">
        <v>41.417613671165185</v>
      </c>
      <c r="CO469" s="342">
        <v>19.465136078727618</v>
      </c>
      <c r="CP469" s="342">
        <v>22.176757385818412</v>
      </c>
      <c r="CQ469" s="342">
        <v>23.532568039363809</v>
      </c>
      <c r="CR469" s="342">
        <v>24.888378692909207</v>
      </c>
      <c r="CS469" s="342">
        <v>27.6</v>
      </c>
      <c r="CT469" s="342">
        <v>32.757397387996214</v>
      </c>
      <c r="CU469" s="342">
        <v>35.33609608199432</v>
      </c>
      <c r="CV469" s="342">
        <v>37.914794775992426</v>
      </c>
      <c r="CW469" s="342">
        <v>43.072192163988646</v>
      </c>
      <c r="CY469" s="101">
        <f t="shared" si="351"/>
        <v>0</v>
      </c>
      <c r="CZ469" s="101"/>
      <c r="DA469" s="101"/>
      <c r="DB469" s="311"/>
      <c r="DC469" s="311"/>
      <c r="DD469" s="311"/>
      <c r="DE469" s="311"/>
      <c r="DF469" s="311"/>
      <c r="DP469" s="311"/>
      <c r="DQ469" s="311"/>
      <c r="DR469" s="311"/>
      <c r="DS469" s="311"/>
      <c r="DT469" s="311"/>
      <c r="DU469" s="311"/>
      <c r="DV469" s="311"/>
      <c r="DW469" s="311"/>
      <c r="DX469" s="101"/>
      <c r="DY469" s="101"/>
      <c r="DZ469" s="101"/>
      <c r="EA469" s="101"/>
      <c r="EB469" s="101"/>
      <c r="EC469" s="101"/>
      <c r="ED469" s="101"/>
      <c r="EE469" s="311"/>
      <c r="EF469" s="101"/>
      <c r="EG469" s="101"/>
      <c r="EH469" s="101"/>
      <c r="EI469" s="101"/>
      <c r="EJ469" s="105"/>
      <c r="EK469" s="105"/>
      <c r="EL469" s="69"/>
      <c r="EM469" s="68"/>
      <c r="EN469" s="68"/>
      <c r="EO469" s="68"/>
      <c r="EP469" s="68"/>
      <c r="EQ469" s="68"/>
      <c r="ER469" s="68"/>
      <c r="ES469" s="15"/>
      <c r="ET469" s="15"/>
      <c r="EU469" s="105"/>
      <c r="EV469" s="105"/>
      <c r="EW469" s="105"/>
      <c r="EX469" s="105"/>
      <c r="EY469" s="105"/>
      <c r="EZ469" s="105"/>
      <c r="FA469" s="67"/>
      <c r="FB469" s="105"/>
      <c r="FC469" s="105"/>
      <c r="FD469" s="105"/>
      <c r="FE469" s="105"/>
      <c r="FF469" s="105"/>
      <c r="FG469" s="105"/>
      <c r="FH469" s="67"/>
      <c r="FI469" s="67"/>
      <c r="FJ469" s="67"/>
      <c r="FK469" s="67"/>
      <c r="FL469" s="67"/>
      <c r="FM469" s="67"/>
      <c r="FN469" s="67"/>
    </row>
    <row r="470" spans="2:170" ht="22.5" customHeight="1" x14ac:dyDescent="0.45">
      <c r="B470" s="133" t="str">
        <f>IF(Data!B469&lt;&gt;"",Data!B469,"")</f>
        <v/>
      </c>
      <c r="C470" s="158" t="str">
        <f>IF(Data!C469&lt;&gt;"",Data!C469,"")</f>
        <v/>
      </c>
      <c r="D470" s="106" t="str">
        <f>IF(Data!D469&lt;&gt;"",Data!D469,"")</f>
        <v/>
      </c>
      <c r="E470" s="140">
        <f>IF(AND(I470=1,Data!T469=0),0,IF(I470=999,999,Data!T469))</f>
        <v>999</v>
      </c>
      <c r="F470" s="140" t="str">
        <f t="shared" si="308"/>
        <v/>
      </c>
      <c r="G470" s="140" t="str">
        <f>IF(Data!K469&lt;&gt;"",Data!K469,"")</f>
        <v/>
      </c>
      <c r="H470" s="141" t="str">
        <f>IF(Data!L469&lt;&gt;"",Data!L469,"")</f>
        <v/>
      </c>
      <c r="I470" s="63">
        <f>IF(Data!M469&lt;&gt;"",Data!M469,"")</f>
        <v>999</v>
      </c>
      <c r="J470" s="63">
        <f t="shared" si="309"/>
        <v>0</v>
      </c>
      <c r="L470" s="64" t="str">
        <f t="shared" si="310"/>
        <v/>
      </c>
      <c r="M470" s="74"/>
      <c r="N470" s="63">
        <f t="shared" si="311"/>
        <v>0</v>
      </c>
      <c r="P470" s="64" t="str">
        <f t="shared" si="312"/>
        <v/>
      </c>
      <c r="R470" s="63">
        <f t="shared" si="313"/>
        <v>0</v>
      </c>
      <c r="S470" s="64" t="str">
        <f t="shared" si="314"/>
        <v/>
      </c>
      <c r="W470" s="310">
        <f t="shared" si="315"/>
        <v>999</v>
      </c>
      <c r="Y470" s="65">
        <f t="shared" si="316"/>
        <v>0</v>
      </c>
      <c r="Z470" s="65">
        <f t="shared" si="317"/>
        <v>0</v>
      </c>
      <c r="AA470" s="65">
        <f t="shared" si="318"/>
        <v>0</v>
      </c>
      <c r="AB470" s="65">
        <f t="shared" si="319"/>
        <v>0</v>
      </c>
      <c r="AC470" s="65">
        <f t="shared" si="320"/>
        <v>0</v>
      </c>
      <c r="AD470" s="65">
        <f t="shared" si="321"/>
        <v>0</v>
      </c>
      <c r="AE470" s="65">
        <f t="shared" si="322"/>
        <v>0</v>
      </c>
      <c r="AF470" s="65">
        <f t="shared" si="323"/>
        <v>0</v>
      </c>
      <c r="AG470" s="65">
        <f t="shared" si="324"/>
        <v>0</v>
      </c>
      <c r="AH470" s="65">
        <f t="shared" si="325"/>
        <v>0</v>
      </c>
      <c r="AI470" s="65">
        <f t="shared" si="326"/>
        <v>0</v>
      </c>
      <c r="AJ470" s="65">
        <f t="shared" si="327"/>
        <v>0</v>
      </c>
      <c r="AK470" s="65">
        <f t="shared" si="328"/>
        <v>0</v>
      </c>
      <c r="AL470" s="65">
        <f t="shared" si="329"/>
        <v>0</v>
      </c>
      <c r="AM470" s="65">
        <f t="shared" si="330"/>
        <v>0</v>
      </c>
      <c r="AN470" s="65">
        <f t="shared" si="331"/>
        <v>0</v>
      </c>
      <c r="AO470" s="65">
        <f t="shared" si="332"/>
        <v>0</v>
      </c>
      <c r="AP470" s="65">
        <f t="shared" si="333"/>
        <v>0</v>
      </c>
      <c r="AQ470" s="65">
        <f t="shared" si="334"/>
        <v>0</v>
      </c>
      <c r="AR470" s="65">
        <f t="shared" si="335"/>
        <v>0</v>
      </c>
      <c r="AS470" s="65">
        <f t="shared" si="336"/>
        <v>0</v>
      </c>
      <c r="AT470" s="65">
        <f t="shared" si="337"/>
        <v>0</v>
      </c>
      <c r="AU470" s="65">
        <f t="shared" si="338"/>
        <v>0</v>
      </c>
      <c r="AV470" s="65">
        <f t="shared" si="339"/>
        <v>0</v>
      </c>
      <c r="AW470" s="65">
        <f t="shared" si="340"/>
        <v>0</v>
      </c>
      <c r="AX470" s="65">
        <f t="shared" si="341"/>
        <v>0</v>
      </c>
      <c r="AY470" s="65">
        <f t="shared" si="342"/>
        <v>0</v>
      </c>
      <c r="AZ470" s="65">
        <f t="shared" si="343"/>
        <v>0</v>
      </c>
      <c r="BA470" s="65">
        <f t="shared" si="344"/>
        <v>0</v>
      </c>
      <c r="BB470" s="65">
        <f t="shared" si="345"/>
        <v>0</v>
      </c>
      <c r="BC470" s="65">
        <f t="shared" si="346"/>
        <v>0</v>
      </c>
      <c r="BD470" s="65">
        <f t="shared" si="347"/>
        <v>0</v>
      </c>
      <c r="BE470" s="65">
        <f t="shared" si="348"/>
        <v>0</v>
      </c>
      <c r="BF470" s="65">
        <f t="shared" si="349"/>
        <v>0</v>
      </c>
      <c r="BG470" s="65">
        <f t="shared" si="350"/>
        <v>0</v>
      </c>
      <c r="BI470" s="371">
        <v>2215</v>
      </c>
      <c r="BJ470" s="342">
        <v>33.865836378856244</v>
      </c>
      <c r="BK470" s="342">
        <v>38.810557585904164</v>
      </c>
      <c r="BL470" s="342">
        <v>41.282918189428123</v>
      </c>
      <c r="BM470" s="342">
        <v>43.755278792952083</v>
      </c>
      <c r="BN470" s="342">
        <v>48.7</v>
      </c>
      <c r="BO470" s="342">
        <v>54.708102111789408</v>
      </c>
      <c r="BP470" s="342">
        <v>57.712153167684107</v>
      </c>
      <c r="BQ470" s="342">
        <v>60.716204223578814</v>
      </c>
      <c r="BR470" s="342">
        <v>66.724306335368212</v>
      </c>
      <c r="BS470" s="65"/>
      <c r="BT470" s="371">
        <v>2215</v>
      </c>
      <c r="BU470" s="342">
        <v>142.70386492170113</v>
      </c>
      <c r="BV470" s="342">
        <v>147.43590994780075</v>
      </c>
      <c r="BW470" s="342">
        <v>149.80193246085057</v>
      </c>
      <c r="BX470" s="342">
        <v>152.16795497390038</v>
      </c>
      <c r="BY470" s="342">
        <v>156.9</v>
      </c>
      <c r="BZ470" s="342">
        <v>161.73838311657377</v>
      </c>
      <c r="CA470" s="342">
        <v>164.15757467486065</v>
      </c>
      <c r="CB470" s="342">
        <v>166.57676623314754</v>
      </c>
      <c r="CC470" s="342">
        <v>171.4151493497213</v>
      </c>
      <c r="CE470" s="385">
        <v>132.25</v>
      </c>
      <c r="CF470" s="342">
        <v>20.911439596561792</v>
      </c>
      <c r="CG470" s="342">
        <v>23.224293064374528</v>
      </c>
      <c r="CH470" s="342">
        <v>24.380719798280897</v>
      </c>
      <c r="CI470" s="342">
        <v>25.537146532187265</v>
      </c>
      <c r="CJ470" s="342">
        <v>27.85</v>
      </c>
      <c r="CK470" s="342">
        <v>32.4624146743162</v>
      </c>
      <c r="CL470" s="342">
        <v>34.768622011474299</v>
      </c>
      <c r="CM470" s="342">
        <v>37.074829348632406</v>
      </c>
      <c r="CN470" s="342">
        <v>41.687244022948605</v>
      </c>
      <c r="CO470" s="342">
        <v>19.535382510872005</v>
      </c>
      <c r="CP470" s="342">
        <v>22.273588340581338</v>
      </c>
      <c r="CQ470" s="342">
        <v>23.642691255436002</v>
      </c>
      <c r="CR470" s="342">
        <v>25.011794170290671</v>
      </c>
      <c r="CS470" s="342">
        <v>27.75</v>
      </c>
      <c r="CT470" s="342">
        <v>32.947274171924022</v>
      </c>
      <c r="CU470" s="342">
        <v>35.545911257886033</v>
      </c>
      <c r="CV470" s="342">
        <v>38.144548343848044</v>
      </c>
      <c r="CW470" s="342">
        <v>43.341822515772066</v>
      </c>
      <c r="CY470" s="101">
        <f t="shared" si="351"/>
        <v>0</v>
      </c>
      <c r="CZ470" s="101"/>
      <c r="DA470" s="101"/>
      <c r="DB470" s="311"/>
      <c r="DC470" s="311"/>
      <c r="DD470" s="311"/>
      <c r="DE470" s="311"/>
      <c r="DF470" s="311"/>
      <c r="DP470" s="311"/>
      <c r="DQ470" s="311"/>
      <c r="DR470" s="311"/>
      <c r="DS470" s="311"/>
      <c r="DT470" s="311"/>
      <c r="DU470" s="311"/>
      <c r="DV470" s="311"/>
      <c r="DW470" s="311"/>
      <c r="DX470" s="101"/>
      <c r="DY470" s="101"/>
      <c r="DZ470" s="101"/>
      <c r="EA470" s="101"/>
      <c r="EB470" s="101"/>
      <c r="EC470" s="101"/>
      <c r="ED470" s="101"/>
      <c r="EE470" s="311"/>
      <c r="EF470" s="101"/>
      <c r="EG470" s="101"/>
      <c r="EH470" s="101"/>
      <c r="EI470" s="101"/>
      <c r="EJ470" s="105"/>
      <c r="EK470" s="105"/>
      <c r="EL470" s="69"/>
      <c r="EM470" s="68"/>
      <c r="EN470" s="68"/>
      <c r="EO470" s="68"/>
      <c r="EP470" s="68"/>
      <c r="EQ470" s="68"/>
      <c r="ER470" s="68"/>
      <c r="ES470" s="15"/>
      <c r="ET470" s="15"/>
      <c r="EU470" s="105"/>
      <c r="EV470" s="105"/>
      <c r="EW470" s="105"/>
      <c r="EX470" s="105"/>
      <c r="EY470" s="105"/>
      <c r="EZ470" s="105"/>
      <c r="FA470" s="67"/>
      <c r="FB470" s="105"/>
      <c r="FC470" s="105"/>
      <c r="FD470" s="105"/>
      <c r="FE470" s="105"/>
      <c r="FF470" s="105"/>
      <c r="FG470" s="105"/>
      <c r="FH470" s="67"/>
      <c r="FI470" s="67"/>
      <c r="FJ470" s="67"/>
      <c r="FK470" s="67"/>
      <c r="FL470" s="67"/>
      <c r="FM470" s="67"/>
      <c r="FN470" s="67"/>
    </row>
    <row r="471" spans="2:170" ht="22.5" customHeight="1" x14ac:dyDescent="0.45">
      <c r="B471" s="133" t="str">
        <f>IF(Data!B470&lt;&gt;"",Data!B470,"")</f>
        <v/>
      </c>
      <c r="C471" s="158" t="str">
        <f>IF(Data!C470&lt;&gt;"",Data!C470,"")</f>
        <v/>
      </c>
      <c r="D471" s="106" t="str">
        <f>IF(Data!D470&lt;&gt;"",Data!D470,"")</f>
        <v/>
      </c>
      <c r="E471" s="140">
        <f>IF(AND(I471=1,Data!T470=0),0,IF(I471=999,999,Data!T470))</f>
        <v>999</v>
      </c>
      <c r="F471" s="140" t="str">
        <f t="shared" si="308"/>
        <v/>
      </c>
      <c r="G471" s="140" t="str">
        <f>IF(Data!K470&lt;&gt;"",Data!K470,"")</f>
        <v/>
      </c>
      <c r="H471" s="141" t="str">
        <f>IF(Data!L470&lt;&gt;"",Data!L470,"")</f>
        <v/>
      </c>
      <c r="I471" s="63">
        <f>IF(Data!M470&lt;&gt;"",Data!M470,"")</f>
        <v>999</v>
      </c>
      <c r="J471" s="63">
        <f t="shared" si="309"/>
        <v>0</v>
      </c>
      <c r="L471" s="64" t="str">
        <f t="shared" si="310"/>
        <v/>
      </c>
      <c r="M471" s="74"/>
      <c r="N471" s="63">
        <f t="shared" si="311"/>
        <v>0</v>
      </c>
      <c r="P471" s="64" t="str">
        <f t="shared" si="312"/>
        <v/>
      </c>
      <c r="R471" s="63">
        <f t="shared" si="313"/>
        <v>0</v>
      </c>
      <c r="S471" s="64" t="str">
        <f t="shared" si="314"/>
        <v/>
      </c>
      <c r="W471" s="310">
        <f t="shared" si="315"/>
        <v>999</v>
      </c>
      <c r="Y471" s="65">
        <f t="shared" si="316"/>
        <v>0</v>
      </c>
      <c r="Z471" s="65">
        <f t="shared" si="317"/>
        <v>0</v>
      </c>
      <c r="AA471" s="65">
        <f t="shared" si="318"/>
        <v>0</v>
      </c>
      <c r="AB471" s="65">
        <f t="shared" si="319"/>
        <v>0</v>
      </c>
      <c r="AC471" s="65">
        <f t="shared" si="320"/>
        <v>0</v>
      </c>
      <c r="AD471" s="65">
        <f t="shared" si="321"/>
        <v>0</v>
      </c>
      <c r="AE471" s="65">
        <f t="shared" si="322"/>
        <v>0</v>
      </c>
      <c r="AF471" s="65">
        <f t="shared" si="323"/>
        <v>0</v>
      </c>
      <c r="AG471" s="65">
        <f t="shared" si="324"/>
        <v>0</v>
      </c>
      <c r="AH471" s="65">
        <f t="shared" si="325"/>
        <v>0</v>
      </c>
      <c r="AI471" s="65">
        <f t="shared" si="326"/>
        <v>0</v>
      </c>
      <c r="AJ471" s="65">
        <f t="shared" si="327"/>
        <v>0</v>
      </c>
      <c r="AK471" s="65">
        <f t="shared" si="328"/>
        <v>0</v>
      </c>
      <c r="AL471" s="65">
        <f t="shared" si="329"/>
        <v>0</v>
      </c>
      <c r="AM471" s="65">
        <f t="shared" si="330"/>
        <v>0</v>
      </c>
      <c r="AN471" s="65">
        <f t="shared" si="331"/>
        <v>0</v>
      </c>
      <c r="AO471" s="65">
        <f t="shared" si="332"/>
        <v>0</v>
      </c>
      <c r="AP471" s="65">
        <f t="shared" si="333"/>
        <v>0</v>
      </c>
      <c r="AQ471" s="65">
        <f t="shared" si="334"/>
        <v>0</v>
      </c>
      <c r="AR471" s="65">
        <f t="shared" si="335"/>
        <v>0</v>
      </c>
      <c r="AS471" s="65">
        <f t="shared" si="336"/>
        <v>0</v>
      </c>
      <c r="AT471" s="65">
        <f t="shared" si="337"/>
        <v>0</v>
      </c>
      <c r="AU471" s="65">
        <f t="shared" si="338"/>
        <v>0</v>
      </c>
      <c r="AV471" s="65">
        <f t="shared" si="339"/>
        <v>0</v>
      </c>
      <c r="AW471" s="65">
        <f t="shared" si="340"/>
        <v>0</v>
      </c>
      <c r="AX471" s="65">
        <f t="shared" si="341"/>
        <v>0</v>
      </c>
      <c r="AY471" s="65">
        <f t="shared" si="342"/>
        <v>0</v>
      </c>
      <c r="AZ471" s="65">
        <f t="shared" si="343"/>
        <v>0</v>
      </c>
      <c r="BA471" s="65">
        <f t="shared" si="344"/>
        <v>0</v>
      </c>
      <c r="BB471" s="65">
        <f t="shared" si="345"/>
        <v>0</v>
      </c>
      <c r="BC471" s="65">
        <f t="shared" si="346"/>
        <v>0</v>
      </c>
      <c r="BD471" s="65">
        <f t="shared" si="347"/>
        <v>0</v>
      </c>
      <c r="BE471" s="65">
        <f t="shared" si="348"/>
        <v>0</v>
      </c>
      <c r="BF471" s="65">
        <f t="shared" si="349"/>
        <v>0</v>
      </c>
      <c r="BG471" s="65">
        <f t="shared" si="350"/>
        <v>0</v>
      </c>
      <c r="BI471" s="371">
        <v>2216</v>
      </c>
      <c r="BJ471" s="342">
        <v>33.865836378856244</v>
      </c>
      <c r="BK471" s="342">
        <v>38.810557585904164</v>
      </c>
      <c r="BL471" s="342">
        <v>41.282918189428123</v>
      </c>
      <c r="BM471" s="342">
        <v>43.755278792952083</v>
      </c>
      <c r="BN471" s="342">
        <v>48.7</v>
      </c>
      <c r="BO471" s="342">
        <v>54.708102111789408</v>
      </c>
      <c r="BP471" s="342">
        <v>57.712153167684107</v>
      </c>
      <c r="BQ471" s="342">
        <v>60.716204223578814</v>
      </c>
      <c r="BR471" s="342">
        <v>66.724306335368212</v>
      </c>
      <c r="BS471" s="65"/>
      <c r="BT471" s="371">
        <v>2216</v>
      </c>
      <c r="BU471" s="342">
        <v>142.70386492170113</v>
      </c>
      <c r="BV471" s="342">
        <v>147.43590994780075</v>
      </c>
      <c r="BW471" s="342">
        <v>149.80193246085057</v>
      </c>
      <c r="BX471" s="342">
        <v>152.16795497390038</v>
      </c>
      <c r="BY471" s="342">
        <v>156.9</v>
      </c>
      <c r="BZ471" s="342">
        <v>161.73838311657377</v>
      </c>
      <c r="CA471" s="342">
        <v>164.15757467486065</v>
      </c>
      <c r="CB471" s="342">
        <v>166.57676623314754</v>
      </c>
      <c r="CC471" s="342">
        <v>171.4151493497213</v>
      </c>
      <c r="CE471" s="385">
        <v>132.5</v>
      </c>
      <c r="CF471" s="342">
        <v>20.981686028706179</v>
      </c>
      <c r="CG471" s="342">
        <v>23.321124019137454</v>
      </c>
      <c r="CH471" s="342">
        <v>24.490843014353089</v>
      </c>
      <c r="CI471" s="342">
        <v>25.660562009568729</v>
      </c>
      <c r="CJ471" s="342">
        <v>28</v>
      </c>
      <c r="CK471" s="342">
        <v>32.652291458244008</v>
      </c>
      <c r="CL471" s="342">
        <v>34.978437187366012</v>
      </c>
      <c r="CM471" s="342">
        <v>37.304582916488016</v>
      </c>
      <c r="CN471" s="342">
        <v>41.956874374732024</v>
      </c>
      <c r="CO471" s="342">
        <v>19.605628943016395</v>
      </c>
      <c r="CP471" s="342">
        <v>22.370419295344263</v>
      </c>
      <c r="CQ471" s="342">
        <v>23.752814471508195</v>
      </c>
      <c r="CR471" s="342">
        <v>25.135209647672131</v>
      </c>
      <c r="CS471" s="342">
        <v>27.9</v>
      </c>
      <c r="CT471" s="342">
        <v>33.137150955851823</v>
      </c>
      <c r="CU471" s="342">
        <v>35.755726433777738</v>
      </c>
      <c r="CV471" s="342">
        <v>38.374301911703654</v>
      </c>
      <c r="CW471" s="342">
        <v>43.611452867555485</v>
      </c>
      <c r="CY471" s="101">
        <f t="shared" si="351"/>
        <v>0</v>
      </c>
      <c r="CZ471" s="101"/>
      <c r="DA471" s="101"/>
      <c r="DB471" s="311"/>
      <c r="DC471" s="311"/>
      <c r="DD471" s="311"/>
      <c r="DE471" s="311"/>
      <c r="DF471" s="311"/>
      <c r="DP471" s="311"/>
      <c r="DQ471" s="311"/>
      <c r="DR471" s="311"/>
      <c r="DS471" s="311"/>
      <c r="DT471" s="311"/>
      <c r="DU471" s="311"/>
      <c r="DV471" s="311"/>
      <c r="DW471" s="311"/>
      <c r="DX471" s="101"/>
      <c r="DY471" s="101"/>
      <c r="DZ471" s="101"/>
      <c r="EA471" s="101"/>
      <c r="EB471" s="101"/>
      <c r="EC471" s="101"/>
      <c r="ED471" s="101"/>
      <c r="EE471" s="311"/>
      <c r="EF471" s="101"/>
      <c r="EG471" s="101"/>
      <c r="EH471" s="101"/>
      <c r="EI471" s="101"/>
      <c r="EJ471" s="105"/>
      <c r="EK471" s="105"/>
      <c r="EL471" s="69"/>
      <c r="EM471" s="68"/>
      <c r="EN471" s="68"/>
      <c r="EO471" s="68"/>
      <c r="EP471" s="68"/>
      <c r="EQ471" s="68"/>
      <c r="ER471" s="68"/>
      <c r="ES471" s="15"/>
      <c r="ET471" s="15"/>
      <c r="EU471" s="105"/>
      <c r="EV471" s="105"/>
      <c r="EW471" s="105"/>
      <c r="EX471" s="105"/>
      <c r="EY471" s="105"/>
      <c r="EZ471" s="105"/>
      <c r="FA471" s="67"/>
      <c r="FB471" s="105"/>
      <c r="FC471" s="105"/>
      <c r="FD471" s="105"/>
      <c r="FE471" s="105"/>
      <c r="FF471" s="105"/>
      <c r="FG471" s="105"/>
      <c r="FH471" s="67"/>
      <c r="FI471" s="67"/>
      <c r="FJ471" s="67"/>
      <c r="FK471" s="67"/>
      <c r="FL471" s="67"/>
      <c r="FM471" s="67"/>
      <c r="FN471" s="67"/>
    </row>
    <row r="472" spans="2:170" ht="22.5" customHeight="1" x14ac:dyDescent="0.45">
      <c r="B472" s="133" t="str">
        <f>IF(Data!B471&lt;&gt;"",Data!B471,"")</f>
        <v/>
      </c>
      <c r="C472" s="158" t="str">
        <f>IF(Data!C471&lt;&gt;"",Data!C471,"")</f>
        <v/>
      </c>
      <c r="D472" s="106" t="str">
        <f>IF(Data!D471&lt;&gt;"",Data!D471,"")</f>
        <v/>
      </c>
      <c r="E472" s="140">
        <f>IF(AND(I472=1,Data!T471=0),0,IF(I472=999,999,Data!T471))</f>
        <v>999</v>
      </c>
      <c r="F472" s="140" t="str">
        <f t="shared" si="308"/>
        <v/>
      </c>
      <c r="G472" s="140" t="str">
        <f>IF(Data!K471&lt;&gt;"",Data!K471,"")</f>
        <v/>
      </c>
      <c r="H472" s="141" t="str">
        <f>IF(Data!L471&lt;&gt;"",Data!L471,"")</f>
        <v/>
      </c>
      <c r="I472" s="63">
        <f>IF(Data!M471&lt;&gt;"",Data!M471,"")</f>
        <v>999</v>
      </c>
      <c r="J472" s="63">
        <f t="shared" si="309"/>
        <v>0</v>
      </c>
      <c r="L472" s="64" t="str">
        <f t="shared" si="310"/>
        <v/>
      </c>
      <c r="M472" s="74"/>
      <c r="N472" s="63">
        <f t="shared" si="311"/>
        <v>0</v>
      </c>
      <c r="P472" s="64" t="str">
        <f t="shared" si="312"/>
        <v/>
      </c>
      <c r="R472" s="63">
        <f t="shared" si="313"/>
        <v>0</v>
      </c>
      <c r="S472" s="64" t="str">
        <f t="shared" si="314"/>
        <v/>
      </c>
      <c r="W472" s="310">
        <f t="shared" si="315"/>
        <v>999</v>
      </c>
      <c r="Y472" s="65">
        <f t="shared" si="316"/>
        <v>0</v>
      </c>
      <c r="Z472" s="65">
        <f t="shared" si="317"/>
        <v>0</v>
      </c>
      <c r="AA472" s="65">
        <f t="shared" si="318"/>
        <v>0</v>
      </c>
      <c r="AB472" s="65">
        <f t="shared" si="319"/>
        <v>0</v>
      </c>
      <c r="AC472" s="65">
        <f t="shared" si="320"/>
        <v>0</v>
      </c>
      <c r="AD472" s="65">
        <f t="shared" si="321"/>
        <v>0</v>
      </c>
      <c r="AE472" s="65">
        <f t="shared" si="322"/>
        <v>0</v>
      </c>
      <c r="AF472" s="65">
        <f t="shared" si="323"/>
        <v>0</v>
      </c>
      <c r="AG472" s="65">
        <f t="shared" si="324"/>
        <v>0</v>
      </c>
      <c r="AH472" s="65">
        <f t="shared" si="325"/>
        <v>0</v>
      </c>
      <c r="AI472" s="65">
        <f t="shared" si="326"/>
        <v>0</v>
      </c>
      <c r="AJ472" s="65">
        <f t="shared" si="327"/>
        <v>0</v>
      </c>
      <c r="AK472" s="65">
        <f t="shared" si="328"/>
        <v>0</v>
      </c>
      <c r="AL472" s="65">
        <f t="shared" si="329"/>
        <v>0</v>
      </c>
      <c r="AM472" s="65">
        <f t="shared" si="330"/>
        <v>0</v>
      </c>
      <c r="AN472" s="65">
        <f t="shared" si="331"/>
        <v>0</v>
      </c>
      <c r="AO472" s="65">
        <f t="shared" si="332"/>
        <v>0</v>
      </c>
      <c r="AP472" s="65">
        <f t="shared" si="333"/>
        <v>0</v>
      </c>
      <c r="AQ472" s="65">
        <f t="shared" si="334"/>
        <v>0</v>
      </c>
      <c r="AR472" s="65">
        <f t="shared" si="335"/>
        <v>0</v>
      </c>
      <c r="AS472" s="65">
        <f t="shared" si="336"/>
        <v>0</v>
      </c>
      <c r="AT472" s="65">
        <f t="shared" si="337"/>
        <v>0</v>
      </c>
      <c r="AU472" s="65">
        <f t="shared" si="338"/>
        <v>0</v>
      </c>
      <c r="AV472" s="65">
        <f t="shared" si="339"/>
        <v>0</v>
      </c>
      <c r="AW472" s="65">
        <f t="shared" si="340"/>
        <v>0</v>
      </c>
      <c r="AX472" s="65">
        <f t="shared" si="341"/>
        <v>0</v>
      </c>
      <c r="AY472" s="65">
        <f t="shared" si="342"/>
        <v>0</v>
      </c>
      <c r="AZ472" s="65">
        <f t="shared" si="343"/>
        <v>0</v>
      </c>
      <c r="BA472" s="65">
        <f t="shared" si="344"/>
        <v>0</v>
      </c>
      <c r="BB472" s="65">
        <f t="shared" si="345"/>
        <v>0</v>
      </c>
      <c r="BC472" s="65">
        <f t="shared" si="346"/>
        <v>0</v>
      </c>
      <c r="BD472" s="65">
        <f t="shared" si="347"/>
        <v>0</v>
      </c>
      <c r="BE472" s="65">
        <f t="shared" si="348"/>
        <v>0</v>
      </c>
      <c r="BF472" s="65">
        <f t="shared" si="349"/>
        <v>0</v>
      </c>
      <c r="BG472" s="65">
        <f t="shared" si="350"/>
        <v>0</v>
      </c>
      <c r="BI472" s="371">
        <v>2217</v>
      </c>
      <c r="BJ472" s="342">
        <v>34.025343514567467</v>
      </c>
      <c r="BK472" s="342">
        <v>38.916895676378317</v>
      </c>
      <c r="BL472" s="342">
        <v>41.362671757283735</v>
      </c>
      <c r="BM472" s="342">
        <v>43.80844783818916</v>
      </c>
      <c r="BN472" s="342">
        <v>48.7</v>
      </c>
      <c r="BO472" s="342">
        <v>54.708102111789408</v>
      </c>
      <c r="BP472" s="342">
        <v>57.712153167684107</v>
      </c>
      <c r="BQ472" s="342">
        <v>60.716204223578814</v>
      </c>
      <c r="BR472" s="342">
        <v>66.724306335368212</v>
      </c>
      <c r="BS472" s="65"/>
      <c r="BT472" s="371">
        <v>2217</v>
      </c>
      <c r="BU472" s="342">
        <v>142.70386492170113</v>
      </c>
      <c r="BV472" s="342">
        <v>147.43590994780075</v>
      </c>
      <c r="BW472" s="342">
        <v>149.80193246085057</v>
      </c>
      <c r="BX472" s="342">
        <v>152.16795497390038</v>
      </c>
      <c r="BY472" s="342">
        <v>156.9</v>
      </c>
      <c r="BZ472" s="342">
        <v>161.73838311657377</v>
      </c>
      <c r="CA472" s="342">
        <v>164.15757467486065</v>
      </c>
      <c r="CB472" s="342">
        <v>166.57676623314754</v>
      </c>
      <c r="CC472" s="342">
        <v>171.4151493497213</v>
      </c>
      <c r="CE472" s="385">
        <v>132.75</v>
      </c>
      <c r="CF472" s="342">
        <v>21.051932460850569</v>
      </c>
      <c r="CG472" s="342">
        <v>23.417954973900379</v>
      </c>
      <c r="CH472" s="342">
        <v>24.600966230425286</v>
      </c>
      <c r="CI472" s="342">
        <v>25.783977486950192</v>
      </c>
      <c r="CJ472" s="342">
        <v>28.15</v>
      </c>
      <c r="CK472" s="342">
        <v>32.842168242171816</v>
      </c>
      <c r="CL472" s="342">
        <v>35.188252363257725</v>
      </c>
      <c r="CM472" s="342">
        <v>37.534336484343626</v>
      </c>
      <c r="CN472" s="342">
        <v>42.226504726515444</v>
      </c>
      <c r="CO472" s="342">
        <v>19.675875375160786</v>
      </c>
      <c r="CP472" s="342">
        <v>22.467250250107188</v>
      </c>
      <c r="CQ472" s="342">
        <v>23.862937687580388</v>
      </c>
      <c r="CR472" s="342">
        <v>25.258625125053591</v>
      </c>
      <c r="CS472" s="342">
        <v>28.05</v>
      </c>
      <c r="CT472" s="342">
        <v>33.327027739779631</v>
      </c>
      <c r="CU472" s="342">
        <v>35.965541609669444</v>
      </c>
      <c r="CV472" s="342">
        <v>38.604055479559264</v>
      </c>
      <c r="CW472" s="342">
        <v>43.881083219338905</v>
      </c>
      <c r="CY472" s="101">
        <f t="shared" si="351"/>
        <v>0</v>
      </c>
      <c r="CZ472" s="101"/>
      <c r="DA472" s="101"/>
      <c r="DB472" s="311"/>
      <c r="DC472" s="311"/>
      <c r="DD472" s="311"/>
      <c r="DE472" s="311"/>
      <c r="DF472" s="311"/>
      <c r="DP472" s="311"/>
      <c r="DQ472" s="311"/>
      <c r="DR472" s="311"/>
      <c r="DS472" s="311"/>
      <c r="DT472" s="311"/>
      <c r="DU472" s="311"/>
      <c r="DV472" s="311"/>
      <c r="DW472" s="311"/>
      <c r="DX472" s="101"/>
      <c r="DY472" s="101"/>
      <c r="DZ472" s="101"/>
      <c r="EA472" s="101"/>
      <c r="EB472" s="101"/>
      <c r="EC472" s="101"/>
      <c r="ED472" s="101"/>
      <c r="EE472" s="311"/>
      <c r="EF472" s="101"/>
      <c r="EG472" s="101"/>
      <c r="EH472" s="101"/>
      <c r="EI472" s="101"/>
      <c r="EJ472" s="105"/>
      <c r="EK472" s="105"/>
      <c r="EL472" s="69"/>
      <c r="EM472" s="68"/>
      <c r="EN472" s="68"/>
      <c r="EO472" s="68"/>
      <c r="EP472" s="68"/>
      <c r="EQ472" s="68"/>
      <c r="ER472" s="68"/>
      <c r="ES472" s="15"/>
      <c r="ET472" s="15"/>
      <c r="EU472" s="105"/>
      <c r="EV472" s="105"/>
      <c r="EW472" s="105"/>
      <c r="EX472" s="105"/>
      <c r="EY472" s="105"/>
      <c r="EZ472" s="105"/>
      <c r="FA472" s="67"/>
      <c r="FB472" s="105"/>
      <c r="FC472" s="105"/>
      <c r="FD472" s="105"/>
      <c r="FE472" s="105"/>
      <c r="FF472" s="105"/>
      <c r="FG472" s="105"/>
      <c r="FH472" s="67"/>
      <c r="FI472" s="67"/>
      <c r="FJ472" s="67"/>
      <c r="FK472" s="67"/>
      <c r="FL472" s="67"/>
      <c r="FM472" s="67"/>
      <c r="FN472" s="67"/>
    </row>
    <row r="473" spans="2:170" ht="22.5" customHeight="1" x14ac:dyDescent="0.45">
      <c r="B473" s="133" t="str">
        <f>IF(Data!B472&lt;&gt;"",Data!B472,"")</f>
        <v/>
      </c>
      <c r="C473" s="158" t="str">
        <f>IF(Data!C472&lt;&gt;"",Data!C472,"")</f>
        <v/>
      </c>
      <c r="D473" s="106" t="str">
        <f>IF(Data!D472&lt;&gt;"",Data!D472,"")</f>
        <v/>
      </c>
      <c r="E473" s="140">
        <f>IF(AND(I473=1,Data!T472=0),0,IF(I473=999,999,Data!T472))</f>
        <v>999</v>
      </c>
      <c r="F473" s="140" t="str">
        <f t="shared" si="308"/>
        <v/>
      </c>
      <c r="G473" s="140" t="str">
        <f>IF(Data!K472&lt;&gt;"",Data!K472,"")</f>
        <v/>
      </c>
      <c r="H473" s="141" t="str">
        <f>IF(Data!L472&lt;&gt;"",Data!L472,"")</f>
        <v/>
      </c>
      <c r="I473" s="63">
        <f>IF(Data!M472&lt;&gt;"",Data!M472,"")</f>
        <v>999</v>
      </c>
      <c r="J473" s="63">
        <f t="shared" si="309"/>
        <v>0</v>
      </c>
      <c r="L473" s="64" t="str">
        <f t="shared" si="310"/>
        <v/>
      </c>
      <c r="M473" s="74"/>
      <c r="N473" s="63">
        <f t="shared" si="311"/>
        <v>0</v>
      </c>
      <c r="P473" s="64" t="str">
        <f t="shared" si="312"/>
        <v/>
      </c>
      <c r="R473" s="63">
        <f t="shared" si="313"/>
        <v>0</v>
      </c>
      <c r="S473" s="64" t="str">
        <f t="shared" si="314"/>
        <v/>
      </c>
      <c r="W473" s="310">
        <f t="shared" si="315"/>
        <v>999</v>
      </c>
      <c r="Y473" s="65">
        <f t="shared" si="316"/>
        <v>0</v>
      </c>
      <c r="Z473" s="65">
        <f t="shared" si="317"/>
        <v>0</v>
      </c>
      <c r="AA473" s="65">
        <f t="shared" si="318"/>
        <v>0</v>
      </c>
      <c r="AB473" s="65">
        <f t="shared" si="319"/>
        <v>0</v>
      </c>
      <c r="AC473" s="65">
        <f t="shared" si="320"/>
        <v>0</v>
      </c>
      <c r="AD473" s="65">
        <f t="shared" si="321"/>
        <v>0</v>
      </c>
      <c r="AE473" s="65">
        <f t="shared" si="322"/>
        <v>0</v>
      </c>
      <c r="AF473" s="65">
        <f t="shared" si="323"/>
        <v>0</v>
      </c>
      <c r="AG473" s="65">
        <f t="shared" si="324"/>
        <v>0</v>
      </c>
      <c r="AH473" s="65">
        <f t="shared" si="325"/>
        <v>0</v>
      </c>
      <c r="AI473" s="65">
        <f t="shared" si="326"/>
        <v>0</v>
      </c>
      <c r="AJ473" s="65">
        <f t="shared" si="327"/>
        <v>0</v>
      </c>
      <c r="AK473" s="65">
        <f t="shared" si="328"/>
        <v>0</v>
      </c>
      <c r="AL473" s="65">
        <f t="shared" si="329"/>
        <v>0</v>
      </c>
      <c r="AM473" s="65">
        <f t="shared" si="330"/>
        <v>0</v>
      </c>
      <c r="AN473" s="65">
        <f t="shared" si="331"/>
        <v>0</v>
      </c>
      <c r="AO473" s="65">
        <f t="shared" si="332"/>
        <v>0</v>
      </c>
      <c r="AP473" s="65">
        <f t="shared" si="333"/>
        <v>0</v>
      </c>
      <c r="AQ473" s="65">
        <f t="shared" si="334"/>
        <v>0</v>
      </c>
      <c r="AR473" s="65">
        <f t="shared" si="335"/>
        <v>0</v>
      </c>
      <c r="AS473" s="65">
        <f t="shared" si="336"/>
        <v>0</v>
      </c>
      <c r="AT473" s="65">
        <f t="shared" si="337"/>
        <v>0</v>
      </c>
      <c r="AU473" s="65">
        <f t="shared" si="338"/>
        <v>0</v>
      </c>
      <c r="AV473" s="65">
        <f t="shared" si="339"/>
        <v>0</v>
      </c>
      <c r="AW473" s="65">
        <f t="shared" si="340"/>
        <v>0</v>
      </c>
      <c r="AX473" s="65">
        <f t="shared" si="341"/>
        <v>0</v>
      </c>
      <c r="AY473" s="65">
        <f t="shared" si="342"/>
        <v>0</v>
      </c>
      <c r="AZ473" s="65">
        <f t="shared" si="343"/>
        <v>0</v>
      </c>
      <c r="BA473" s="65">
        <f t="shared" si="344"/>
        <v>0</v>
      </c>
      <c r="BB473" s="65">
        <f t="shared" si="345"/>
        <v>0</v>
      </c>
      <c r="BC473" s="65">
        <f t="shared" si="346"/>
        <v>0</v>
      </c>
      <c r="BD473" s="65">
        <f t="shared" si="347"/>
        <v>0</v>
      </c>
      <c r="BE473" s="65">
        <f t="shared" si="348"/>
        <v>0</v>
      </c>
      <c r="BF473" s="65">
        <f t="shared" si="349"/>
        <v>0</v>
      </c>
      <c r="BG473" s="65">
        <f t="shared" si="350"/>
        <v>0</v>
      </c>
      <c r="BI473" s="371">
        <v>2218</v>
      </c>
      <c r="BJ473" s="342">
        <v>33.965836378856245</v>
      </c>
      <c r="BK473" s="342">
        <v>38.910557585904165</v>
      </c>
      <c r="BL473" s="342">
        <v>41.382918189428118</v>
      </c>
      <c r="BM473" s="342">
        <v>43.855278792952078</v>
      </c>
      <c r="BN473" s="342">
        <v>48.8</v>
      </c>
      <c r="BO473" s="342">
        <v>54.754933066552333</v>
      </c>
      <c r="BP473" s="342">
        <v>57.732399599828497</v>
      </c>
      <c r="BQ473" s="342">
        <v>60.709866133104661</v>
      </c>
      <c r="BR473" s="342">
        <v>66.664799199656997</v>
      </c>
      <c r="BS473" s="65"/>
      <c r="BT473" s="371">
        <v>2218</v>
      </c>
      <c r="BU473" s="342">
        <v>142.70386492170113</v>
      </c>
      <c r="BV473" s="342">
        <v>147.43590994780075</v>
      </c>
      <c r="BW473" s="342">
        <v>149.80193246085057</v>
      </c>
      <c r="BX473" s="342">
        <v>152.16795497390038</v>
      </c>
      <c r="BY473" s="342">
        <v>156.9</v>
      </c>
      <c r="BZ473" s="342">
        <v>161.73838311657377</v>
      </c>
      <c r="CA473" s="342">
        <v>164.15757467486065</v>
      </c>
      <c r="CB473" s="342">
        <v>166.57676623314754</v>
      </c>
      <c r="CC473" s="342">
        <v>171.4151493497213</v>
      </c>
      <c r="CE473" s="385">
        <v>133</v>
      </c>
      <c r="CF473" s="342">
        <v>21.12217889299496</v>
      </c>
      <c r="CG473" s="342">
        <v>23.514785928663308</v>
      </c>
      <c r="CH473" s="342">
        <v>24.711089446497478</v>
      </c>
      <c r="CI473" s="342">
        <v>25.907392964331653</v>
      </c>
      <c r="CJ473" s="342">
        <v>28.3</v>
      </c>
      <c r="CK473" s="342">
        <v>33.032045026099624</v>
      </c>
      <c r="CL473" s="342">
        <v>35.398067539149437</v>
      </c>
      <c r="CM473" s="342">
        <v>37.764090052199244</v>
      </c>
      <c r="CN473" s="342">
        <v>42.496135078298863</v>
      </c>
      <c r="CO473" s="342">
        <v>19.746121807305173</v>
      </c>
      <c r="CP473" s="342">
        <v>22.564081204870114</v>
      </c>
      <c r="CQ473" s="342">
        <v>23.973060903652581</v>
      </c>
      <c r="CR473" s="342">
        <v>25.382040602435055</v>
      </c>
      <c r="CS473" s="342">
        <v>28.2</v>
      </c>
      <c r="CT473" s="342">
        <v>33.516904523707439</v>
      </c>
      <c r="CU473" s="342">
        <v>36.175356785561156</v>
      </c>
      <c r="CV473" s="342">
        <v>38.833809047414881</v>
      </c>
      <c r="CW473" s="342">
        <v>44.150713571122324</v>
      </c>
      <c r="CY473" s="101">
        <f t="shared" si="351"/>
        <v>0</v>
      </c>
      <c r="CZ473" s="101"/>
      <c r="DA473" s="101"/>
      <c r="DB473" s="311"/>
      <c r="DC473" s="311"/>
      <c r="DD473" s="311"/>
      <c r="DE473" s="311"/>
      <c r="DF473" s="311"/>
      <c r="DP473" s="311"/>
      <c r="DQ473" s="311"/>
      <c r="DR473" s="311"/>
      <c r="DS473" s="311"/>
      <c r="DT473" s="311"/>
      <c r="DU473" s="311"/>
      <c r="DV473" s="311"/>
      <c r="DW473" s="311"/>
      <c r="DX473" s="101"/>
      <c r="DY473" s="101"/>
      <c r="DZ473" s="101"/>
      <c r="EA473" s="101"/>
      <c r="EB473" s="101"/>
      <c r="EC473" s="101"/>
      <c r="ED473" s="101"/>
      <c r="EE473" s="311"/>
      <c r="EF473" s="101"/>
      <c r="EG473" s="101"/>
      <c r="EH473" s="101"/>
      <c r="EI473" s="101"/>
      <c r="EJ473" s="105"/>
      <c r="EK473" s="105"/>
      <c r="EL473" s="69"/>
      <c r="EM473" s="68"/>
      <c r="EN473" s="68"/>
      <c r="EO473" s="68"/>
      <c r="EP473" s="68"/>
      <c r="EQ473" s="68"/>
      <c r="ER473" s="68"/>
      <c r="ES473" s="15"/>
      <c r="ET473" s="15"/>
      <c r="EU473" s="105"/>
      <c r="EV473" s="105"/>
      <c r="EW473" s="105"/>
      <c r="EX473" s="105"/>
      <c r="EY473" s="105"/>
      <c r="EZ473" s="105"/>
      <c r="FA473" s="67"/>
      <c r="FB473" s="105"/>
      <c r="FC473" s="105"/>
      <c r="FD473" s="105"/>
      <c r="FE473" s="105"/>
      <c r="FF473" s="105"/>
      <c r="FG473" s="105"/>
      <c r="FH473" s="67"/>
      <c r="FI473" s="67"/>
      <c r="FJ473" s="67"/>
      <c r="FK473" s="67"/>
      <c r="FL473" s="67"/>
      <c r="FM473" s="67"/>
      <c r="FN473" s="67"/>
    </row>
    <row r="474" spans="2:170" ht="22.5" customHeight="1" x14ac:dyDescent="0.45">
      <c r="B474" s="133" t="str">
        <f>IF(Data!B473&lt;&gt;"",Data!B473,"")</f>
        <v/>
      </c>
      <c r="C474" s="158" t="str">
        <f>IF(Data!C473&lt;&gt;"",Data!C473,"")</f>
        <v/>
      </c>
      <c r="D474" s="106" t="str">
        <f>IF(Data!D473&lt;&gt;"",Data!D473,"")</f>
        <v/>
      </c>
      <c r="E474" s="140">
        <f>IF(AND(I474=1,Data!T473=0),0,IF(I474=999,999,Data!T473))</f>
        <v>999</v>
      </c>
      <c r="F474" s="140" t="str">
        <f t="shared" si="308"/>
        <v/>
      </c>
      <c r="G474" s="140" t="str">
        <f>IF(Data!K473&lt;&gt;"",Data!K473,"")</f>
        <v/>
      </c>
      <c r="H474" s="141" t="str">
        <f>IF(Data!L473&lt;&gt;"",Data!L473,"")</f>
        <v/>
      </c>
      <c r="I474" s="63">
        <f>IF(Data!M473&lt;&gt;"",Data!M473,"")</f>
        <v>999</v>
      </c>
      <c r="J474" s="63">
        <f t="shared" si="309"/>
        <v>0</v>
      </c>
      <c r="L474" s="64" t="str">
        <f t="shared" si="310"/>
        <v/>
      </c>
      <c r="M474" s="74"/>
      <c r="N474" s="63">
        <f t="shared" si="311"/>
        <v>0</v>
      </c>
      <c r="P474" s="64" t="str">
        <f t="shared" si="312"/>
        <v/>
      </c>
      <c r="R474" s="63">
        <f t="shared" si="313"/>
        <v>0</v>
      </c>
      <c r="S474" s="64" t="str">
        <f t="shared" si="314"/>
        <v/>
      </c>
      <c r="W474" s="310">
        <f t="shared" si="315"/>
        <v>999</v>
      </c>
      <c r="Y474" s="65">
        <f t="shared" si="316"/>
        <v>0</v>
      </c>
      <c r="Z474" s="65">
        <f t="shared" si="317"/>
        <v>0</v>
      </c>
      <c r="AA474" s="65">
        <f t="shared" si="318"/>
        <v>0</v>
      </c>
      <c r="AB474" s="65">
        <f t="shared" si="319"/>
        <v>0</v>
      </c>
      <c r="AC474" s="65">
        <f t="shared" si="320"/>
        <v>0</v>
      </c>
      <c r="AD474" s="65">
        <f t="shared" si="321"/>
        <v>0</v>
      </c>
      <c r="AE474" s="65">
        <f t="shared" si="322"/>
        <v>0</v>
      </c>
      <c r="AF474" s="65">
        <f t="shared" si="323"/>
        <v>0</v>
      </c>
      <c r="AG474" s="65">
        <f t="shared" si="324"/>
        <v>0</v>
      </c>
      <c r="AH474" s="65">
        <f t="shared" si="325"/>
        <v>0</v>
      </c>
      <c r="AI474" s="65">
        <f t="shared" si="326"/>
        <v>0</v>
      </c>
      <c r="AJ474" s="65">
        <f t="shared" si="327"/>
        <v>0</v>
      </c>
      <c r="AK474" s="65">
        <f t="shared" si="328"/>
        <v>0</v>
      </c>
      <c r="AL474" s="65">
        <f t="shared" si="329"/>
        <v>0</v>
      </c>
      <c r="AM474" s="65">
        <f t="shared" si="330"/>
        <v>0</v>
      </c>
      <c r="AN474" s="65">
        <f t="shared" si="331"/>
        <v>0</v>
      </c>
      <c r="AO474" s="65">
        <f t="shared" si="332"/>
        <v>0</v>
      </c>
      <c r="AP474" s="65">
        <f t="shared" si="333"/>
        <v>0</v>
      </c>
      <c r="AQ474" s="65">
        <f t="shared" si="334"/>
        <v>0</v>
      </c>
      <c r="AR474" s="65">
        <f t="shared" si="335"/>
        <v>0</v>
      </c>
      <c r="AS474" s="65">
        <f t="shared" si="336"/>
        <v>0</v>
      </c>
      <c r="AT474" s="65">
        <f t="shared" si="337"/>
        <v>0</v>
      </c>
      <c r="AU474" s="65">
        <f t="shared" si="338"/>
        <v>0</v>
      </c>
      <c r="AV474" s="65">
        <f t="shared" si="339"/>
        <v>0</v>
      </c>
      <c r="AW474" s="65">
        <f t="shared" si="340"/>
        <v>0</v>
      </c>
      <c r="AX474" s="65">
        <f t="shared" si="341"/>
        <v>0</v>
      </c>
      <c r="AY474" s="65">
        <f t="shared" si="342"/>
        <v>0</v>
      </c>
      <c r="AZ474" s="65">
        <f t="shared" si="343"/>
        <v>0</v>
      </c>
      <c r="BA474" s="65">
        <f t="shared" si="344"/>
        <v>0</v>
      </c>
      <c r="BB474" s="65">
        <f t="shared" si="345"/>
        <v>0</v>
      </c>
      <c r="BC474" s="65">
        <f t="shared" si="346"/>
        <v>0</v>
      </c>
      <c r="BD474" s="65">
        <f t="shared" si="347"/>
        <v>0</v>
      </c>
      <c r="BE474" s="65">
        <f t="shared" si="348"/>
        <v>0</v>
      </c>
      <c r="BF474" s="65">
        <f t="shared" si="349"/>
        <v>0</v>
      </c>
      <c r="BG474" s="65">
        <f t="shared" si="350"/>
        <v>0</v>
      </c>
      <c r="BI474" s="371">
        <v>2219</v>
      </c>
      <c r="BJ474" s="342">
        <v>34.125343514567476</v>
      </c>
      <c r="BK474" s="342">
        <v>39.016895676378311</v>
      </c>
      <c r="BL474" s="342">
        <v>41.462671757283729</v>
      </c>
      <c r="BM474" s="342">
        <v>43.908447838189154</v>
      </c>
      <c r="BN474" s="342">
        <v>48.8</v>
      </c>
      <c r="BO474" s="342">
        <v>54.754933066552333</v>
      </c>
      <c r="BP474" s="342">
        <v>57.732399599828497</v>
      </c>
      <c r="BQ474" s="342">
        <v>60.709866133104661</v>
      </c>
      <c r="BR474" s="342">
        <v>66.664799199656997</v>
      </c>
      <c r="BS474" s="65"/>
      <c r="BT474" s="371">
        <v>2219</v>
      </c>
      <c r="BU474" s="342">
        <v>142.70386492170113</v>
      </c>
      <c r="BV474" s="342">
        <v>147.43590994780075</v>
      </c>
      <c r="BW474" s="342">
        <v>149.80193246085057</v>
      </c>
      <c r="BX474" s="342">
        <v>152.16795497390038</v>
      </c>
      <c r="BY474" s="342">
        <v>156.9</v>
      </c>
      <c r="BZ474" s="342">
        <v>161.73838311657377</v>
      </c>
      <c r="CA474" s="342">
        <v>164.15757467486065</v>
      </c>
      <c r="CB474" s="342">
        <v>166.57676623314754</v>
      </c>
      <c r="CC474" s="342">
        <v>171.4151493497213</v>
      </c>
      <c r="CE474" s="385">
        <v>133.25</v>
      </c>
      <c r="CF474" s="342">
        <v>21.192425325139347</v>
      </c>
      <c r="CG474" s="342">
        <v>23.611616883426233</v>
      </c>
      <c r="CH474" s="342">
        <v>24.821212662569671</v>
      </c>
      <c r="CI474" s="342">
        <v>26.030808441713113</v>
      </c>
      <c r="CJ474" s="342">
        <v>28.45</v>
      </c>
      <c r="CK474" s="342">
        <v>33.221921810027425</v>
      </c>
      <c r="CL474" s="342">
        <v>35.607882715041143</v>
      </c>
      <c r="CM474" s="342">
        <v>37.993843620054861</v>
      </c>
      <c r="CN474" s="342">
        <v>42.765765430082283</v>
      </c>
      <c r="CO474" s="342">
        <v>19.816368239449559</v>
      </c>
      <c r="CP474" s="342">
        <v>22.660912159633039</v>
      </c>
      <c r="CQ474" s="342">
        <v>24.083184119724777</v>
      </c>
      <c r="CR474" s="342">
        <v>25.505456079816518</v>
      </c>
      <c r="CS474" s="342">
        <v>28.35</v>
      </c>
      <c r="CT474" s="342">
        <v>33.720073568944514</v>
      </c>
      <c r="CU474" s="342">
        <v>36.405110353416774</v>
      </c>
      <c r="CV474" s="342">
        <v>39.090147137889034</v>
      </c>
      <c r="CW474" s="342">
        <v>44.460220706833546</v>
      </c>
      <c r="CY474" s="101">
        <f t="shared" si="351"/>
        <v>0</v>
      </c>
      <c r="CZ474" s="101"/>
      <c r="DA474" s="101"/>
      <c r="DB474" s="311"/>
      <c r="DC474" s="311"/>
      <c r="DD474" s="311"/>
      <c r="DE474" s="311"/>
      <c r="DF474" s="311"/>
      <c r="DP474" s="311"/>
      <c r="DQ474" s="311"/>
      <c r="DR474" s="311"/>
      <c r="DS474" s="311"/>
      <c r="DT474" s="311"/>
      <c r="DU474" s="311"/>
      <c r="DV474" s="311"/>
      <c r="DW474" s="311"/>
      <c r="DX474" s="101"/>
      <c r="DY474" s="101"/>
      <c r="DZ474" s="101"/>
      <c r="EA474" s="101"/>
      <c r="EB474" s="101"/>
      <c r="EC474" s="101"/>
      <c r="ED474" s="101"/>
      <c r="EE474" s="311"/>
      <c r="EF474" s="101"/>
      <c r="EG474" s="101"/>
      <c r="EH474" s="101"/>
      <c r="EI474" s="101"/>
      <c r="EJ474" s="105"/>
      <c r="EK474" s="105"/>
      <c r="EL474" s="69"/>
      <c r="EM474" s="68"/>
      <c r="EN474" s="68"/>
      <c r="EO474" s="68"/>
      <c r="EP474" s="68"/>
      <c r="EQ474" s="68"/>
      <c r="ER474" s="68"/>
      <c r="ES474" s="15"/>
      <c r="ET474" s="15"/>
      <c r="EU474" s="105"/>
      <c r="EV474" s="105"/>
      <c r="EW474" s="105"/>
      <c r="EX474" s="105"/>
      <c r="EY474" s="105"/>
      <c r="EZ474" s="105"/>
      <c r="FA474" s="67"/>
      <c r="FB474" s="105"/>
      <c r="FC474" s="105"/>
      <c r="FD474" s="105"/>
      <c r="FE474" s="105"/>
      <c r="FF474" s="105"/>
      <c r="FG474" s="105"/>
      <c r="FH474" s="67"/>
      <c r="FI474" s="67"/>
      <c r="FJ474" s="67"/>
      <c r="FK474" s="67"/>
      <c r="FL474" s="67"/>
      <c r="FM474" s="67"/>
      <c r="FN474" s="67"/>
    </row>
    <row r="475" spans="2:170" ht="22.5" customHeight="1" x14ac:dyDescent="0.45">
      <c r="B475" s="133" t="str">
        <f>IF(Data!B474&lt;&gt;"",Data!B474,"")</f>
        <v/>
      </c>
      <c r="C475" s="158" t="str">
        <f>IF(Data!C474&lt;&gt;"",Data!C474,"")</f>
        <v/>
      </c>
      <c r="D475" s="106" t="str">
        <f>IF(Data!D474&lt;&gt;"",Data!D474,"")</f>
        <v/>
      </c>
      <c r="E475" s="140">
        <f>IF(AND(I475=1,Data!T474=0),0,IF(I475=999,999,Data!T474))</f>
        <v>999</v>
      </c>
      <c r="F475" s="140" t="str">
        <f t="shared" si="308"/>
        <v/>
      </c>
      <c r="G475" s="140" t="str">
        <f>IF(Data!K474&lt;&gt;"",Data!K474,"")</f>
        <v/>
      </c>
      <c r="H475" s="141" t="str">
        <f>IF(Data!L474&lt;&gt;"",Data!L474,"")</f>
        <v/>
      </c>
      <c r="I475" s="63">
        <f>IF(Data!M474&lt;&gt;"",Data!M474,"")</f>
        <v>999</v>
      </c>
      <c r="J475" s="63">
        <f t="shared" si="309"/>
        <v>0</v>
      </c>
      <c r="L475" s="64" t="str">
        <f t="shared" si="310"/>
        <v/>
      </c>
      <c r="M475" s="74"/>
      <c r="N475" s="63">
        <f t="shared" si="311"/>
        <v>0</v>
      </c>
      <c r="P475" s="64" t="str">
        <f t="shared" si="312"/>
        <v/>
      </c>
      <c r="R475" s="63">
        <f t="shared" si="313"/>
        <v>0</v>
      </c>
      <c r="S475" s="64" t="str">
        <f t="shared" si="314"/>
        <v/>
      </c>
      <c r="W475" s="310">
        <f t="shared" si="315"/>
        <v>999</v>
      </c>
      <c r="Y475" s="65">
        <f t="shared" si="316"/>
        <v>0</v>
      </c>
      <c r="Z475" s="65">
        <f t="shared" si="317"/>
        <v>0</v>
      </c>
      <c r="AA475" s="65">
        <f t="shared" si="318"/>
        <v>0</v>
      </c>
      <c r="AB475" s="65">
        <f t="shared" si="319"/>
        <v>0</v>
      </c>
      <c r="AC475" s="65">
        <f t="shared" si="320"/>
        <v>0</v>
      </c>
      <c r="AD475" s="65">
        <f t="shared" si="321"/>
        <v>0</v>
      </c>
      <c r="AE475" s="65">
        <f t="shared" si="322"/>
        <v>0</v>
      </c>
      <c r="AF475" s="65">
        <f t="shared" si="323"/>
        <v>0</v>
      </c>
      <c r="AG475" s="65">
        <f t="shared" si="324"/>
        <v>0</v>
      </c>
      <c r="AH475" s="65">
        <f t="shared" si="325"/>
        <v>0</v>
      </c>
      <c r="AI475" s="65">
        <f t="shared" si="326"/>
        <v>0</v>
      </c>
      <c r="AJ475" s="65">
        <f t="shared" si="327"/>
        <v>0</v>
      </c>
      <c r="AK475" s="65">
        <f t="shared" si="328"/>
        <v>0</v>
      </c>
      <c r="AL475" s="65">
        <f t="shared" si="329"/>
        <v>0</v>
      </c>
      <c r="AM475" s="65">
        <f t="shared" si="330"/>
        <v>0</v>
      </c>
      <c r="AN475" s="65">
        <f t="shared" si="331"/>
        <v>0</v>
      </c>
      <c r="AO475" s="65">
        <f t="shared" si="332"/>
        <v>0</v>
      </c>
      <c r="AP475" s="65">
        <f t="shared" si="333"/>
        <v>0</v>
      </c>
      <c r="AQ475" s="65">
        <f t="shared" si="334"/>
        <v>0</v>
      </c>
      <c r="AR475" s="65">
        <f t="shared" si="335"/>
        <v>0</v>
      </c>
      <c r="AS475" s="65">
        <f t="shared" si="336"/>
        <v>0</v>
      </c>
      <c r="AT475" s="65">
        <f t="shared" si="337"/>
        <v>0</v>
      </c>
      <c r="AU475" s="65">
        <f t="shared" si="338"/>
        <v>0</v>
      </c>
      <c r="AV475" s="65">
        <f t="shared" si="339"/>
        <v>0</v>
      </c>
      <c r="AW475" s="65">
        <f t="shared" si="340"/>
        <v>0</v>
      </c>
      <c r="AX475" s="65">
        <f t="shared" si="341"/>
        <v>0</v>
      </c>
      <c r="AY475" s="65">
        <f t="shared" si="342"/>
        <v>0</v>
      </c>
      <c r="AZ475" s="65">
        <f t="shared" si="343"/>
        <v>0</v>
      </c>
      <c r="BA475" s="65">
        <f t="shared" si="344"/>
        <v>0</v>
      </c>
      <c r="BB475" s="65">
        <f t="shared" si="345"/>
        <v>0</v>
      </c>
      <c r="BC475" s="65">
        <f t="shared" si="346"/>
        <v>0</v>
      </c>
      <c r="BD475" s="65">
        <f t="shared" si="347"/>
        <v>0</v>
      </c>
      <c r="BE475" s="65">
        <f t="shared" si="348"/>
        <v>0</v>
      </c>
      <c r="BF475" s="65">
        <f t="shared" si="349"/>
        <v>0</v>
      </c>
      <c r="BG475" s="65">
        <f t="shared" si="350"/>
        <v>0</v>
      </c>
      <c r="BI475" s="371">
        <v>2220</v>
      </c>
      <c r="BJ475" s="342">
        <v>34.125343514567476</v>
      </c>
      <c r="BK475" s="342">
        <v>39.016895676378311</v>
      </c>
      <c r="BL475" s="342">
        <v>41.462671757283729</v>
      </c>
      <c r="BM475" s="342">
        <v>43.908447838189154</v>
      </c>
      <c r="BN475" s="342">
        <v>48.8</v>
      </c>
      <c r="BO475" s="342">
        <v>54.754933066552333</v>
      </c>
      <c r="BP475" s="342">
        <v>57.732399599828497</v>
      </c>
      <c r="BQ475" s="342">
        <v>60.709866133104661</v>
      </c>
      <c r="BR475" s="342">
        <v>66.664799199656997</v>
      </c>
      <c r="BS475" s="65"/>
      <c r="BT475" s="371">
        <v>2220</v>
      </c>
      <c r="BU475" s="342">
        <v>142.70386492170113</v>
      </c>
      <c r="BV475" s="342">
        <v>147.43590994780075</v>
      </c>
      <c r="BW475" s="342">
        <v>149.80193246085057</v>
      </c>
      <c r="BX475" s="342">
        <v>152.16795497390038</v>
      </c>
      <c r="BY475" s="342">
        <v>156.9</v>
      </c>
      <c r="BZ475" s="342">
        <v>161.73838311657377</v>
      </c>
      <c r="CA475" s="342">
        <v>164.15757467486065</v>
      </c>
      <c r="CB475" s="342">
        <v>166.57676623314754</v>
      </c>
      <c r="CC475" s="342">
        <v>171.4151493497213</v>
      </c>
      <c r="CE475" s="385">
        <v>133.5</v>
      </c>
      <c r="CF475" s="342">
        <v>21.262671757283734</v>
      </c>
      <c r="CG475" s="342">
        <v>23.708447838189159</v>
      </c>
      <c r="CH475" s="342">
        <v>24.931335878641868</v>
      </c>
      <c r="CI475" s="342">
        <v>26.154223919094576</v>
      </c>
      <c r="CJ475" s="342">
        <v>28.6</v>
      </c>
      <c r="CK475" s="342">
        <v>33.411798593955233</v>
      </c>
      <c r="CL475" s="342">
        <v>35.817697890932848</v>
      </c>
      <c r="CM475" s="342">
        <v>38.223597187910471</v>
      </c>
      <c r="CN475" s="342">
        <v>43.035395781865702</v>
      </c>
      <c r="CO475" s="342">
        <v>19.88661467159395</v>
      </c>
      <c r="CP475" s="342">
        <v>22.757743114395964</v>
      </c>
      <c r="CQ475" s="342">
        <v>24.193307335796973</v>
      </c>
      <c r="CR475" s="342">
        <v>25.628871557197982</v>
      </c>
      <c r="CS475" s="342">
        <v>28.5</v>
      </c>
      <c r="CT475" s="342">
        <v>33.923242614181589</v>
      </c>
      <c r="CU475" s="342">
        <v>36.634863921272384</v>
      </c>
      <c r="CV475" s="342">
        <v>39.346485228363179</v>
      </c>
      <c r="CW475" s="342">
        <v>44.769727842544768</v>
      </c>
      <c r="CY475" s="101">
        <f t="shared" si="351"/>
        <v>0</v>
      </c>
      <c r="CZ475" s="101"/>
      <c r="DA475" s="101"/>
      <c r="DB475" s="311"/>
      <c r="DC475" s="311"/>
      <c r="DD475" s="311"/>
      <c r="DE475" s="311"/>
      <c r="DF475" s="311"/>
      <c r="DP475" s="311"/>
      <c r="DQ475" s="311"/>
      <c r="DR475" s="311"/>
      <c r="DS475" s="311"/>
      <c r="DT475" s="311"/>
      <c r="DU475" s="311"/>
      <c r="DV475" s="311"/>
      <c r="DW475" s="311"/>
      <c r="DX475" s="101"/>
      <c r="DY475" s="101"/>
      <c r="DZ475" s="101"/>
      <c r="EA475" s="101"/>
      <c r="EB475" s="101"/>
      <c r="EC475" s="101"/>
      <c r="ED475" s="101"/>
      <c r="EE475" s="311"/>
      <c r="EF475" s="101"/>
      <c r="EG475" s="101"/>
      <c r="EH475" s="101"/>
      <c r="EI475" s="101"/>
      <c r="EJ475" s="105"/>
      <c r="EK475" s="105"/>
      <c r="EL475" s="69"/>
      <c r="EM475" s="68"/>
      <c r="EN475" s="68"/>
      <c r="EO475" s="68"/>
      <c r="EP475" s="68"/>
      <c r="EQ475" s="68"/>
      <c r="ER475" s="68"/>
      <c r="ES475" s="15"/>
      <c r="ET475" s="15"/>
      <c r="EU475" s="105"/>
      <c r="EV475" s="105"/>
      <c r="EW475" s="105"/>
      <c r="EX475" s="105"/>
      <c r="EY475" s="105"/>
      <c r="EZ475" s="105"/>
      <c r="FA475" s="67"/>
      <c r="FB475" s="105"/>
      <c r="FC475" s="105"/>
      <c r="FD475" s="105"/>
      <c r="FE475" s="105"/>
      <c r="FF475" s="105"/>
      <c r="FG475" s="105"/>
      <c r="FH475" s="67"/>
      <c r="FI475" s="67"/>
      <c r="FJ475" s="67"/>
      <c r="FK475" s="67"/>
      <c r="FL475" s="67"/>
      <c r="FM475" s="67"/>
      <c r="FN475" s="67"/>
    </row>
    <row r="476" spans="2:170" ht="22.5" customHeight="1" x14ac:dyDescent="0.45">
      <c r="B476" s="133" t="str">
        <f>IF(Data!B475&lt;&gt;"",Data!B475,"")</f>
        <v/>
      </c>
      <c r="C476" s="158" t="str">
        <f>IF(Data!C475&lt;&gt;"",Data!C475,"")</f>
        <v/>
      </c>
      <c r="D476" s="106" t="str">
        <f>IF(Data!D475&lt;&gt;"",Data!D475,"")</f>
        <v/>
      </c>
      <c r="E476" s="140">
        <f>IF(AND(I476=1,Data!T475=0),0,IF(I476=999,999,Data!T475))</f>
        <v>999</v>
      </c>
      <c r="F476" s="140" t="str">
        <f t="shared" si="308"/>
        <v/>
      </c>
      <c r="G476" s="140" t="str">
        <f>IF(Data!K475&lt;&gt;"",Data!K475,"")</f>
        <v/>
      </c>
      <c r="H476" s="141" t="str">
        <f>IF(Data!L475&lt;&gt;"",Data!L475,"")</f>
        <v/>
      </c>
      <c r="I476" s="63">
        <f>IF(Data!M475&lt;&gt;"",Data!M475,"")</f>
        <v>999</v>
      </c>
      <c r="J476" s="63">
        <f t="shared" si="309"/>
        <v>0</v>
      </c>
      <c r="L476" s="64" t="str">
        <f t="shared" si="310"/>
        <v/>
      </c>
      <c r="M476" s="74"/>
      <c r="N476" s="63">
        <f t="shared" si="311"/>
        <v>0</v>
      </c>
      <c r="P476" s="64" t="str">
        <f t="shared" si="312"/>
        <v/>
      </c>
      <c r="R476" s="63">
        <f t="shared" si="313"/>
        <v>0</v>
      </c>
      <c r="S476" s="64" t="str">
        <f t="shared" si="314"/>
        <v/>
      </c>
      <c r="W476" s="310">
        <f t="shared" si="315"/>
        <v>999</v>
      </c>
      <c r="Y476" s="65">
        <f t="shared" si="316"/>
        <v>0</v>
      </c>
      <c r="Z476" s="65">
        <f t="shared" si="317"/>
        <v>0</v>
      </c>
      <c r="AA476" s="65">
        <f t="shared" si="318"/>
        <v>0</v>
      </c>
      <c r="AB476" s="65">
        <f t="shared" si="319"/>
        <v>0</v>
      </c>
      <c r="AC476" s="65">
        <f t="shared" si="320"/>
        <v>0</v>
      </c>
      <c r="AD476" s="65">
        <f t="shared" si="321"/>
        <v>0</v>
      </c>
      <c r="AE476" s="65">
        <f t="shared" si="322"/>
        <v>0</v>
      </c>
      <c r="AF476" s="65">
        <f t="shared" si="323"/>
        <v>0</v>
      </c>
      <c r="AG476" s="65">
        <f t="shared" si="324"/>
        <v>0</v>
      </c>
      <c r="AH476" s="65">
        <f t="shared" si="325"/>
        <v>0</v>
      </c>
      <c r="AI476" s="65">
        <f t="shared" si="326"/>
        <v>0</v>
      </c>
      <c r="AJ476" s="65">
        <f t="shared" si="327"/>
        <v>0</v>
      </c>
      <c r="AK476" s="65">
        <f t="shared" si="328"/>
        <v>0</v>
      </c>
      <c r="AL476" s="65">
        <f t="shared" si="329"/>
        <v>0</v>
      </c>
      <c r="AM476" s="65">
        <f t="shared" si="330"/>
        <v>0</v>
      </c>
      <c r="AN476" s="65">
        <f t="shared" si="331"/>
        <v>0</v>
      </c>
      <c r="AO476" s="65">
        <f t="shared" si="332"/>
        <v>0</v>
      </c>
      <c r="AP476" s="65">
        <f t="shared" si="333"/>
        <v>0</v>
      </c>
      <c r="AQ476" s="65">
        <f t="shared" si="334"/>
        <v>0</v>
      </c>
      <c r="AR476" s="65">
        <f t="shared" si="335"/>
        <v>0</v>
      </c>
      <c r="AS476" s="65">
        <f t="shared" si="336"/>
        <v>0</v>
      </c>
      <c r="AT476" s="65">
        <f t="shared" si="337"/>
        <v>0</v>
      </c>
      <c r="AU476" s="65">
        <f t="shared" si="338"/>
        <v>0</v>
      </c>
      <c r="AV476" s="65">
        <f t="shared" si="339"/>
        <v>0</v>
      </c>
      <c r="AW476" s="65">
        <f t="shared" si="340"/>
        <v>0</v>
      </c>
      <c r="AX476" s="65">
        <f t="shared" si="341"/>
        <v>0</v>
      </c>
      <c r="AY476" s="65">
        <f t="shared" si="342"/>
        <v>0</v>
      </c>
      <c r="AZ476" s="65">
        <f t="shared" si="343"/>
        <v>0</v>
      </c>
      <c r="BA476" s="65">
        <f t="shared" si="344"/>
        <v>0</v>
      </c>
      <c r="BB476" s="65">
        <f t="shared" si="345"/>
        <v>0</v>
      </c>
      <c r="BC476" s="65">
        <f t="shared" si="346"/>
        <v>0</v>
      </c>
      <c r="BD476" s="65">
        <f t="shared" si="347"/>
        <v>0</v>
      </c>
      <c r="BE476" s="65">
        <f t="shared" si="348"/>
        <v>0</v>
      </c>
      <c r="BF476" s="65">
        <f t="shared" si="349"/>
        <v>0</v>
      </c>
      <c r="BG476" s="65">
        <f t="shared" si="350"/>
        <v>0</v>
      </c>
      <c r="BI476" s="371">
        <v>2221</v>
      </c>
      <c r="BJ476" s="342">
        <v>34.125343514567476</v>
      </c>
      <c r="BK476" s="342">
        <v>39.016895676378311</v>
      </c>
      <c r="BL476" s="342">
        <v>41.462671757283729</v>
      </c>
      <c r="BM476" s="342">
        <v>43.908447838189154</v>
      </c>
      <c r="BN476" s="342">
        <v>48.8</v>
      </c>
      <c r="BO476" s="342">
        <v>54.754933066552333</v>
      </c>
      <c r="BP476" s="342">
        <v>57.732399599828497</v>
      </c>
      <c r="BQ476" s="342">
        <v>60.709866133104661</v>
      </c>
      <c r="BR476" s="342">
        <v>66.664799199656997</v>
      </c>
      <c r="BS476" s="65"/>
      <c r="BT476" s="371">
        <v>2221</v>
      </c>
      <c r="BU476" s="342">
        <v>142.70386492170113</v>
      </c>
      <c r="BV476" s="342">
        <v>147.43590994780075</v>
      </c>
      <c r="BW476" s="342">
        <v>149.80193246085057</v>
      </c>
      <c r="BX476" s="342">
        <v>152.16795497390038</v>
      </c>
      <c r="BY476" s="342">
        <v>156.9</v>
      </c>
      <c r="BZ476" s="342">
        <v>161.73838311657377</v>
      </c>
      <c r="CA476" s="342">
        <v>164.15757467486065</v>
      </c>
      <c r="CB476" s="342">
        <v>166.57676623314754</v>
      </c>
      <c r="CC476" s="342">
        <v>171.4151493497213</v>
      </c>
      <c r="CE476" s="385">
        <v>133.75</v>
      </c>
      <c r="CF476" s="342">
        <v>21.332918189428121</v>
      </c>
      <c r="CG476" s="342">
        <v>23.80527879295208</v>
      </c>
      <c r="CH476" s="342">
        <v>25.041459094714064</v>
      </c>
      <c r="CI476" s="342">
        <v>26.27763939647604</v>
      </c>
      <c r="CJ476" s="342">
        <v>28.75</v>
      </c>
      <c r="CK476" s="342">
        <v>33.601675377883041</v>
      </c>
      <c r="CL476" s="342">
        <v>36.027513066824554</v>
      </c>
      <c r="CM476" s="342">
        <v>38.453350755766081</v>
      </c>
      <c r="CN476" s="342">
        <v>43.305026133649122</v>
      </c>
      <c r="CO476" s="342">
        <v>19.956861103738341</v>
      </c>
      <c r="CP476" s="342">
        <v>22.854574069158893</v>
      </c>
      <c r="CQ476" s="342">
        <v>24.30343055186917</v>
      </c>
      <c r="CR476" s="342">
        <v>25.752287034579446</v>
      </c>
      <c r="CS476" s="342">
        <v>28.65</v>
      </c>
      <c r="CT476" s="342">
        <v>34.126411659418665</v>
      </c>
      <c r="CU476" s="342">
        <v>36.864617489127994</v>
      </c>
      <c r="CV476" s="342">
        <v>39.602823318837324</v>
      </c>
      <c r="CW476" s="342">
        <v>45.07923497825599</v>
      </c>
      <c r="CY476" s="101">
        <f t="shared" si="351"/>
        <v>0</v>
      </c>
      <c r="CZ476" s="101"/>
      <c r="DA476" s="101"/>
      <c r="DB476" s="311"/>
      <c r="DC476" s="311"/>
      <c r="DD476" s="311"/>
      <c r="DE476" s="311"/>
      <c r="DF476" s="311"/>
      <c r="DP476" s="311"/>
      <c r="DQ476" s="311"/>
      <c r="DR476" s="311"/>
      <c r="DS476" s="311"/>
      <c r="DT476" s="311"/>
      <c r="DU476" s="311"/>
      <c r="DV476" s="311"/>
      <c r="DW476" s="311"/>
      <c r="DX476" s="101"/>
      <c r="DY476" s="101"/>
      <c r="DZ476" s="101"/>
      <c r="EA476" s="101"/>
      <c r="EB476" s="101"/>
      <c r="EC476" s="101"/>
      <c r="ED476" s="101"/>
      <c r="EE476" s="311"/>
      <c r="EF476" s="101"/>
      <c r="EG476" s="101"/>
      <c r="EH476" s="101"/>
      <c r="EI476" s="101"/>
      <c r="EJ476" s="105"/>
      <c r="EK476" s="105"/>
      <c r="EL476" s="69"/>
      <c r="EM476" s="68"/>
      <c r="EN476" s="68"/>
      <c r="EO476" s="68"/>
      <c r="EP476" s="68"/>
      <c r="EQ476" s="68"/>
      <c r="ER476" s="68"/>
      <c r="ES476" s="15"/>
      <c r="ET476" s="15"/>
      <c r="EU476" s="105"/>
      <c r="EV476" s="105"/>
      <c r="EW476" s="105"/>
      <c r="EX476" s="105"/>
      <c r="EY476" s="105"/>
      <c r="EZ476" s="105"/>
      <c r="FA476" s="67"/>
      <c r="FB476" s="105"/>
      <c r="FC476" s="105"/>
      <c r="FD476" s="105"/>
      <c r="FE476" s="105"/>
      <c r="FF476" s="105"/>
      <c r="FG476" s="105"/>
      <c r="FH476" s="67"/>
      <c r="FI476" s="67"/>
      <c r="FJ476" s="67"/>
      <c r="FK476" s="67"/>
      <c r="FL476" s="67"/>
      <c r="FM476" s="67"/>
      <c r="FN476" s="67"/>
    </row>
    <row r="477" spans="2:170" ht="22.5" customHeight="1" x14ac:dyDescent="0.45">
      <c r="B477" s="133" t="str">
        <f>IF(Data!B476&lt;&gt;"",Data!B476,"")</f>
        <v/>
      </c>
      <c r="C477" s="158" t="str">
        <f>IF(Data!C476&lt;&gt;"",Data!C476,"")</f>
        <v/>
      </c>
      <c r="D477" s="106" t="str">
        <f>IF(Data!D476&lt;&gt;"",Data!D476,"")</f>
        <v/>
      </c>
      <c r="E477" s="140">
        <f>IF(AND(I477=1,Data!T476=0),0,IF(I477=999,999,Data!T476))</f>
        <v>999</v>
      </c>
      <c r="F477" s="140" t="str">
        <f t="shared" si="308"/>
        <v/>
      </c>
      <c r="G477" s="140" t="str">
        <f>IF(Data!K476&lt;&gt;"",Data!K476,"")</f>
        <v/>
      </c>
      <c r="H477" s="141" t="str">
        <f>IF(Data!L476&lt;&gt;"",Data!L476,"")</f>
        <v/>
      </c>
      <c r="I477" s="63">
        <f>IF(Data!M476&lt;&gt;"",Data!M476,"")</f>
        <v>999</v>
      </c>
      <c r="J477" s="63">
        <f t="shared" si="309"/>
        <v>0</v>
      </c>
      <c r="L477" s="64" t="str">
        <f t="shared" si="310"/>
        <v/>
      </c>
      <c r="M477" s="74"/>
      <c r="N477" s="63">
        <f t="shared" si="311"/>
        <v>0</v>
      </c>
      <c r="P477" s="64" t="str">
        <f t="shared" si="312"/>
        <v/>
      </c>
      <c r="R477" s="63">
        <f t="shared" si="313"/>
        <v>0</v>
      </c>
      <c r="S477" s="64" t="str">
        <f t="shared" si="314"/>
        <v/>
      </c>
      <c r="W477" s="310">
        <f t="shared" si="315"/>
        <v>999</v>
      </c>
      <c r="Y477" s="65">
        <f t="shared" si="316"/>
        <v>0</v>
      </c>
      <c r="Z477" s="65">
        <f t="shared" si="317"/>
        <v>0</v>
      </c>
      <c r="AA477" s="65">
        <f t="shared" si="318"/>
        <v>0</v>
      </c>
      <c r="AB477" s="65">
        <f t="shared" si="319"/>
        <v>0</v>
      </c>
      <c r="AC477" s="65">
        <f t="shared" si="320"/>
        <v>0</v>
      </c>
      <c r="AD477" s="65">
        <f t="shared" si="321"/>
        <v>0</v>
      </c>
      <c r="AE477" s="65">
        <f t="shared" si="322"/>
        <v>0</v>
      </c>
      <c r="AF477" s="65">
        <f t="shared" si="323"/>
        <v>0</v>
      </c>
      <c r="AG477" s="65">
        <f t="shared" si="324"/>
        <v>0</v>
      </c>
      <c r="AH477" s="65">
        <f t="shared" si="325"/>
        <v>0</v>
      </c>
      <c r="AI477" s="65">
        <f t="shared" si="326"/>
        <v>0</v>
      </c>
      <c r="AJ477" s="65">
        <f t="shared" si="327"/>
        <v>0</v>
      </c>
      <c r="AK477" s="65">
        <f t="shared" si="328"/>
        <v>0</v>
      </c>
      <c r="AL477" s="65">
        <f t="shared" si="329"/>
        <v>0</v>
      </c>
      <c r="AM477" s="65">
        <f t="shared" si="330"/>
        <v>0</v>
      </c>
      <c r="AN477" s="65">
        <f t="shared" si="331"/>
        <v>0</v>
      </c>
      <c r="AO477" s="65">
        <f t="shared" si="332"/>
        <v>0</v>
      </c>
      <c r="AP477" s="65">
        <f t="shared" si="333"/>
        <v>0</v>
      </c>
      <c r="AQ477" s="65">
        <f t="shared" si="334"/>
        <v>0</v>
      </c>
      <c r="AR477" s="65">
        <f t="shared" si="335"/>
        <v>0</v>
      </c>
      <c r="AS477" s="65">
        <f t="shared" si="336"/>
        <v>0</v>
      </c>
      <c r="AT477" s="65">
        <f t="shared" si="337"/>
        <v>0</v>
      </c>
      <c r="AU477" s="65">
        <f t="shared" si="338"/>
        <v>0</v>
      </c>
      <c r="AV477" s="65">
        <f t="shared" si="339"/>
        <v>0</v>
      </c>
      <c r="AW477" s="65">
        <f t="shared" si="340"/>
        <v>0</v>
      </c>
      <c r="AX477" s="65">
        <f t="shared" si="341"/>
        <v>0</v>
      </c>
      <c r="AY477" s="65">
        <f t="shared" si="342"/>
        <v>0</v>
      </c>
      <c r="AZ477" s="65">
        <f t="shared" si="343"/>
        <v>0</v>
      </c>
      <c r="BA477" s="65">
        <f t="shared" si="344"/>
        <v>0</v>
      </c>
      <c r="BB477" s="65">
        <f t="shared" si="345"/>
        <v>0</v>
      </c>
      <c r="BC477" s="65">
        <f t="shared" si="346"/>
        <v>0</v>
      </c>
      <c r="BD477" s="65">
        <f t="shared" si="347"/>
        <v>0</v>
      </c>
      <c r="BE477" s="65">
        <f t="shared" si="348"/>
        <v>0</v>
      </c>
      <c r="BF477" s="65">
        <f t="shared" si="349"/>
        <v>0</v>
      </c>
      <c r="BG477" s="65">
        <f t="shared" si="350"/>
        <v>0</v>
      </c>
      <c r="BI477" s="371">
        <v>2222</v>
      </c>
      <c r="BJ477" s="342">
        <v>34.22534351456747</v>
      </c>
      <c r="BK477" s="342">
        <v>39.11689567637832</v>
      </c>
      <c r="BL477" s="342">
        <v>41.562671757283738</v>
      </c>
      <c r="BM477" s="342">
        <v>44.008447838189156</v>
      </c>
      <c r="BN477" s="342">
        <v>48.9</v>
      </c>
      <c r="BO477" s="342">
        <v>54.801764021315257</v>
      </c>
      <c r="BP477" s="342">
        <v>57.752646031972887</v>
      </c>
      <c r="BQ477" s="342">
        <v>60.703528042630516</v>
      </c>
      <c r="BR477" s="342">
        <v>66.605292063945768</v>
      </c>
      <c r="BS477" s="65"/>
      <c r="BT477" s="371">
        <v>2222</v>
      </c>
      <c r="BU477" s="342">
        <v>142.70386492170113</v>
      </c>
      <c r="BV477" s="342">
        <v>147.43590994780075</v>
      </c>
      <c r="BW477" s="342">
        <v>149.80193246085057</v>
      </c>
      <c r="BX477" s="342">
        <v>152.16795497390038</v>
      </c>
      <c r="BY477" s="342">
        <v>156.9</v>
      </c>
      <c r="BZ477" s="342">
        <v>161.73838311657377</v>
      </c>
      <c r="CA477" s="342">
        <v>164.15757467486065</v>
      </c>
      <c r="CB477" s="342">
        <v>166.57676623314754</v>
      </c>
      <c r="CC477" s="342">
        <v>171.4151493497213</v>
      </c>
      <c r="CE477" s="385">
        <v>134</v>
      </c>
      <c r="CF477" s="342">
        <v>21.403164621572511</v>
      </c>
      <c r="CG477" s="342">
        <v>23.902109747715006</v>
      </c>
      <c r="CH477" s="342">
        <v>25.151582310786257</v>
      </c>
      <c r="CI477" s="342">
        <v>26.401054873857504</v>
      </c>
      <c r="CJ477" s="342">
        <v>28.9</v>
      </c>
      <c r="CK477" s="342">
        <v>33.791552161810841</v>
      </c>
      <c r="CL477" s="342">
        <v>36.237328242716259</v>
      </c>
      <c r="CM477" s="342">
        <v>38.683104323621691</v>
      </c>
      <c r="CN477" s="342">
        <v>43.574656485432534</v>
      </c>
      <c r="CO477" s="342">
        <v>20.027107535882728</v>
      </c>
      <c r="CP477" s="342">
        <v>22.951405023921819</v>
      </c>
      <c r="CQ477" s="342">
        <v>24.413553767941366</v>
      </c>
      <c r="CR477" s="342">
        <v>25.87570251196091</v>
      </c>
      <c r="CS477" s="342">
        <v>28.8</v>
      </c>
      <c r="CT477" s="342">
        <v>34.32958070465574</v>
      </c>
      <c r="CU477" s="342">
        <v>37.094371056983611</v>
      </c>
      <c r="CV477" s="342">
        <v>39.859161409311476</v>
      </c>
      <c r="CW477" s="342">
        <v>45.388742113967211</v>
      </c>
      <c r="CY477" s="101">
        <f t="shared" si="351"/>
        <v>0</v>
      </c>
      <c r="CZ477" s="101"/>
      <c r="DA477" s="101"/>
      <c r="DB477" s="311"/>
      <c r="DC477" s="311"/>
      <c r="DD477" s="311"/>
      <c r="DE477" s="311"/>
      <c r="DF477" s="311"/>
      <c r="DP477" s="311"/>
      <c r="DQ477" s="311"/>
      <c r="DR477" s="311"/>
      <c r="DS477" s="311"/>
      <c r="DT477" s="311"/>
      <c r="DU477" s="311"/>
      <c r="DV477" s="311"/>
      <c r="DW477" s="311"/>
      <c r="DX477" s="101"/>
      <c r="DY477" s="101"/>
      <c r="DZ477" s="101"/>
      <c r="EA477" s="101"/>
      <c r="EB477" s="101"/>
      <c r="EC477" s="101"/>
      <c r="ED477" s="101"/>
      <c r="EE477" s="311"/>
      <c r="EF477" s="101"/>
      <c r="EG477" s="101"/>
      <c r="EH477" s="101"/>
      <c r="EI477" s="101"/>
      <c r="EJ477" s="105"/>
      <c r="EK477" s="105"/>
      <c r="EL477" s="69"/>
      <c r="EM477" s="68"/>
      <c r="EN477" s="68"/>
      <c r="EO477" s="68"/>
      <c r="EP477" s="68"/>
      <c r="EQ477" s="68"/>
      <c r="ER477" s="68"/>
      <c r="ES477" s="15"/>
      <c r="ET477" s="15"/>
      <c r="EU477" s="105"/>
      <c r="EV477" s="105"/>
      <c r="EW477" s="105"/>
      <c r="EX477" s="105"/>
      <c r="EY477" s="105"/>
      <c r="EZ477" s="105"/>
      <c r="FA477" s="67"/>
      <c r="FB477" s="105"/>
      <c r="FC477" s="105"/>
      <c r="FD477" s="105"/>
      <c r="FE477" s="105"/>
      <c r="FF477" s="105"/>
      <c r="FG477" s="105"/>
      <c r="FH477" s="67"/>
      <c r="FI477" s="67"/>
      <c r="FJ477" s="67"/>
      <c r="FK477" s="67"/>
      <c r="FL477" s="67"/>
      <c r="FM477" s="67"/>
      <c r="FN477" s="67"/>
    </row>
    <row r="478" spans="2:170" ht="22.5" customHeight="1" x14ac:dyDescent="0.45">
      <c r="B478" s="133" t="str">
        <f>IF(Data!B477&lt;&gt;"",Data!B477,"")</f>
        <v/>
      </c>
      <c r="C478" s="158" t="str">
        <f>IF(Data!C477&lt;&gt;"",Data!C477,"")</f>
        <v/>
      </c>
      <c r="D478" s="106" t="str">
        <f>IF(Data!D477&lt;&gt;"",Data!D477,"")</f>
        <v/>
      </c>
      <c r="E478" s="140">
        <f>IF(AND(I478=1,Data!T477=0),0,IF(I478=999,999,Data!T477))</f>
        <v>999</v>
      </c>
      <c r="F478" s="140" t="str">
        <f t="shared" si="308"/>
        <v/>
      </c>
      <c r="G478" s="140" t="str">
        <f>IF(Data!K477&lt;&gt;"",Data!K477,"")</f>
        <v/>
      </c>
      <c r="H478" s="141" t="str">
        <f>IF(Data!L477&lt;&gt;"",Data!L477,"")</f>
        <v/>
      </c>
      <c r="I478" s="63">
        <f>IF(Data!M477&lt;&gt;"",Data!M477,"")</f>
        <v>999</v>
      </c>
      <c r="J478" s="63">
        <f t="shared" si="309"/>
        <v>0</v>
      </c>
      <c r="L478" s="64" t="str">
        <f t="shared" si="310"/>
        <v/>
      </c>
      <c r="M478" s="74"/>
      <c r="N478" s="63">
        <f t="shared" si="311"/>
        <v>0</v>
      </c>
      <c r="P478" s="64" t="str">
        <f t="shared" si="312"/>
        <v/>
      </c>
      <c r="R478" s="63">
        <f t="shared" si="313"/>
        <v>0</v>
      </c>
      <c r="S478" s="64" t="str">
        <f t="shared" si="314"/>
        <v/>
      </c>
      <c r="W478" s="310">
        <f t="shared" si="315"/>
        <v>999</v>
      </c>
      <c r="Y478" s="65">
        <f t="shared" si="316"/>
        <v>0</v>
      </c>
      <c r="Z478" s="65">
        <f t="shared" si="317"/>
        <v>0</v>
      </c>
      <c r="AA478" s="65">
        <f t="shared" si="318"/>
        <v>0</v>
      </c>
      <c r="AB478" s="65">
        <f t="shared" si="319"/>
        <v>0</v>
      </c>
      <c r="AC478" s="65">
        <f t="shared" si="320"/>
        <v>0</v>
      </c>
      <c r="AD478" s="65">
        <f t="shared" si="321"/>
        <v>0</v>
      </c>
      <c r="AE478" s="65">
        <f t="shared" si="322"/>
        <v>0</v>
      </c>
      <c r="AF478" s="65">
        <f t="shared" si="323"/>
        <v>0</v>
      </c>
      <c r="AG478" s="65">
        <f t="shared" si="324"/>
        <v>0</v>
      </c>
      <c r="AH478" s="65">
        <f t="shared" si="325"/>
        <v>0</v>
      </c>
      <c r="AI478" s="65">
        <f t="shared" si="326"/>
        <v>0</v>
      </c>
      <c r="AJ478" s="65">
        <f t="shared" si="327"/>
        <v>0</v>
      </c>
      <c r="AK478" s="65">
        <f t="shared" si="328"/>
        <v>0</v>
      </c>
      <c r="AL478" s="65">
        <f t="shared" si="329"/>
        <v>0</v>
      </c>
      <c r="AM478" s="65">
        <f t="shared" si="330"/>
        <v>0</v>
      </c>
      <c r="AN478" s="65">
        <f t="shared" si="331"/>
        <v>0</v>
      </c>
      <c r="AO478" s="65">
        <f t="shared" si="332"/>
        <v>0</v>
      </c>
      <c r="AP478" s="65">
        <f t="shared" si="333"/>
        <v>0</v>
      </c>
      <c r="AQ478" s="65">
        <f t="shared" si="334"/>
        <v>0</v>
      </c>
      <c r="AR478" s="65">
        <f t="shared" si="335"/>
        <v>0</v>
      </c>
      <c r="AS478" s="65">
        <f t="shared" si="336"/>
        <v>0</v>
      </c>
      <c r="AT478" s="65">
        <f t="shared" si="337"/>
        <v>0</v>
      </c>
      <c r="AU478" s="65">
        <f t="shared" si="338"/>
        <v>0</v>
      </c>
      <c r="AV478" s="65">
        <f t="shared" si="339"/>
        <v>0</v>
      </c>
      <c r="AW478" s="65">
        <f t="shared" si="340"/>
        <v>0</v>
      </c>
      <c r="AX478" s="65">
        <f t="shared" si="341"/>
        <v>0</v>
      </c>
      <c r="AY478" s="65">
        <f t="shared" si="342"/>
        <v>0</v>
      </c>
      <c r="AZ478" s="65">
        <f t="shared" si="343"/>
        <v>0</v>
      </c>
      <c r="BA478" s="65">
        <f t="shared" si="344"/>
        <v>0</v>
      </c>
      <c r="BB478" s="65">
        <f t="shared" si="345"/>
        <v>0</v>
      </c>
      <c r="BC478" s="65">
        <f t="shared" si="346"/>
        <v>0</v>
      </c>
      <c r="BD478" s="65">
        <f t="shared" si="347"/>
        <v>0</v>
      </c>
      <c r="BE478" s="65">
        <f t="shared" si="348"/>
        <v>0</v>
      </c>
      <c r="BF478" s="65">
        <f t="shared" si="349"/>
        <v>0</v>
      </c>
      <c r="BG478" s="65">
        <f t="shared" si="350"/>
        <v>0</v>
      </c>
      <c r="BI478" s="371">
        <v>2223</v>
      </c>
      <c r="BJ478" s="342">
        <v>34.22534351456747</v>
      </c>
      <c r="BK478" s="342">
        <v>39.11689567637832</v>
      </c>
      <c r="BL478" s="342">
        <v>41.562671757283738</v>
      </c>
      <c r="BM478" s="342">
        <v>44.008447838189156</v>
      </c>
      <c r="BN478" s="342">
        <v>48.9</v>
      </c>
      <c r="BO478" s="342">
        <v>54.801764021315257</v>
      </c>
      <c r="BP478" s="342">
        <v>57.752646031972887</v>
      </c>
      <c r="BQ478" s="342">
        <v>60.703528042630516</v>
      </c>
      <c r="BR478" s="342">
        <v>66.605292063945768</v>
      </c>
      <c r="BS478" s="65"/>
      <c r="BT478" s="371">
        <v>2223</v>
      </c>
      <c r="BU478" s="342">
        <v>142.70386492170113</v>
      </c>
      <c r="BV478" s="342">
        <v>147.43590994780075</v>
      </c>
      <c r="BW478" s="342">
        <v>149.80193246085057</v>
      </c>
      <c r="BX478" s="342">
        <v>152.16795497390038</v>
      </c>
      <c r="BY478" s="342">
        <v>156.9</v>
      </c>
      <c r="BZ478" s="342">
        <v>161.73838311657377</v>
      </c>
      <c r="CA478" s="342">
        <v>164.15757467486065</v>
      </c>
      <c r="CB478" s="342">
        <v>166.57676623314754</v>
      </c>
      <c r="CC478" s="342">
        <v>171.4151493497213</v>
      </c>
      <c r="CE478" s="385">
        <v>134.25</v>
      </c>
      <c r="CF478" s="342">
        <v>21.513287837644704</v>
      </c>
      <c r="CG478" s="342">
        <v>24.025525225096466</v>
      </c>
      <c r="CH478" s="342">
        <v>25.281643918822354</v>
      </c>
      <c r="CI478" s="342">
        <v>26.537762612548235</v>
      </c>
      <c r="CJ478" s="342">
        <v>29.05</v>
      </c>
      <c r="CK478" s="342">
        <v>33.981428945738649</v>
      </c>
      <c r="CL478" s="342">
        <v>36.447143418607965</v>
      </c>
      <c r="CM478" s="342">
        <v>38.912857891477302</v>
      </c>
      <c r="CN478" s="342">
        <v>43.844286837215947</v>
      </c>
      <c r="CO478" s="342">
        <v>20.082477184099311</v>
      </c>
      <c r="CP478" s="342">
        <v>23.046651456066208</v>
      </c>
      <c r="CQ478" s="342">
        <v>24.528738592049656</v>
      </c>
      <c r="CR478" s="342">
        <v>26.010825728033105</v>
      </c>
      <c r="CS478" s="342">
        <v>28.975000000000001</v>
      </c>
      <c r="CT478" s="342">
        <v>34.531165227274272</v>
      </c>
      <c r="CU478" s="342">
        <v>37.309247840911411</v>
      </c>
      <c r="CV478" s="342">
        <v>40.08733045454855</v>
      </c>
      <c r="CW478" s="342">
        <v>45.643495681822827</v>
      </c>
      <c r="CY478" s="101">
        <f t="shared" si="351"/>
        <v>0</v>
      </c>
      <c r="CZ478" s="101"/>
      <c r="DA478" s="101"/>
      <c r="DB478" s="311"/>
      <c r="DC478" s="311"/>
      <c r="DD478" s="311"/>
      <c r="DE478" s="311"/>
      <c r="DF478" s="311"/>
      <c r="DP478" s="311"/>
      <c r="DQ478" s="311"/>
      <c r="DR478" s="311"/>
      <c r="DS478" s="311"/>
      <c r="DT478" s="311"/>
      <c r="DU478" s="311"/>
      <c r="DV478" s="311"/>
      <c r="DW478" s="311"/>
      <c r="DX478" s="101"/>
      <c r="DY478" s="101"/>
      <c r="DZ478" s="101"/>
      <c r="EA478" s="101"/>
      <c r="EB478" s="101"/>
      <c r="EC478" s="101"/>
      <c r="ED478" s="101"/>
      <c r="EE478" s="311"/>
      <c r="EF478" s="101"/>
      <c r="EG478" s="101"/>
      <c r="EH478" s="101"/>
      <c r="EI478" s="101"/>
      <c r="EJ478" s="105"/>
      <c r="EK478" s="105"/>
      <c r="EL478" s="69"/>
      <c r="EM478" s="68"/>
      <c r="EN478" s="68"/>
      <c r="EO478" s="68"/>
      <c r="EP478" s="68"/>
      <c r="EQ478" s="68"/>
      <c r="ER478" s="68"/>
      <c r="ES478" s="15"/>
      <c r="ET478" s="15"/>
      <c r="EU478" s="105"/>
      <c r="EV478" s="105"/>
      <c r="EW478" s="105"/>
      <c r="EX478" s="105"/>
      <c r="EY478" s="105"/>
      <c r="EZ478" s="105"/>
      <c r="FA478" s="67"/>
      <c r="FB478" s="105"/>
      <c r="FC478" s="105"/>
      <c r="FD478" s="105"/>
      <c r="FE478" s="105"/>
      <c r="FF478" s="105"/>
      <c r="FG478" s="105"/>
      <c r="FH478" s="67"/>
      <c r="FI478" s="67"/>
      <c r="FJ478" s="67"/>
      <c r="FK478" s="67"/>
      <c r="FL478" s="67"/>
      <c r="FM478" s="67"/>
      <c r="FN478" s="67"/>
    </row>
    <row r="479" spans="2:170" ht="22.5" customHeight="1" x14ac:dyDescent="0.45">
      <c r="B479" s="133" t="str">
        <f>IF(Data!B478&lt;&gt;"",Data!B478,"")</f>
        <v/>
      </c>
      <c r="C479" s="158" t="str">
        <f>IF(Data!C478&lt;&gt;"",Data!C478,"")</f>
        <v/>
      </c>
      <c r="D479" s="106" t="str">
        <f>IF(Data!D478&lt;&gt;"",Data!D478,"")</f>
        <v/>
      </c>
      <c r="E479" s="140">
        <f>IF(AND(I479=1,Data!T478=0),0,IF(I479=999,999,Data!T478))</f>
        <v>999</v>
      </c>
      <c r="F479" s="140" t="str">
        <f t="shared" si="308"/>
        <v/>
      </c>
      <c r="G479" s="140" t="str">
        <f>IF(Data!K478&lt;&gt;"",Data!K478,"")</f>
        <v/>
      </c>
      <c r="H479" s="141" t="str">
        <f>IF(Data!L478&lt;&gt;"",Data!L478,"")</f>
        <v/>
      </c>
      <c r="I479" s="63">
        <f>IF(Data!M478&lt;&gt;"",Data!M478,"")</f>
        <v>999</v>
      </c>
      <c r="J479" s="63">
        <f t="shared" si="309"/>
        <v>0</v>
      </c>
      <c r="L479" s="64" t="str">
        <f t="shared" si="310"/>
        <v/>
      </c>
      <c r="M479" s="74"/>
      <c r="N479" s="63">
        <f t="shared" si="311"/>
        <v>0</v>
      </c>
      <c r="P479" s="64" t="str">
        <f t="shared" si="312"/>
        <v/>
      </c>
      <c r="R479" s="63">
        <f t="shared" si="313"/>
        <v>0</v>
      </c>
      <c r="S479" s="64" t="str">
        <f t="shared" si="314"/>
        <v/>
      </c>
      <c r="W479" s="310">
        <f t="shared" si="315"/>
        <v>999</v>
      </c>
      <c r="Y479" s="65">
        <f t="shared" si="316"/>
        <v>0</v>
      </c>
      <c r="Z479" s="65">
        <f t="shared" si="317"/>
        <v>0</v>
      </c>
      <c r="AA479" s="65">
        <f t="shared" si="318"/>
        <v>0</v>
      </c>
      <c r="AB479" s="65">
        <f t="shared" si="319"/>
        <v>0</v>
      </c>
      <c r="AC479" s="65">
        <f t="shared" si="320"/>
        <v>0</v>
      </c>
      <c r="AD479" s="65">
        <f t="shared" si="321"/>
        <v>0</v>
      </c>
      <c r="AE479" s="65">
        <f t="shared" si="322"/>
        <v>0</v>
      </c>
      <c r="AF479" s="65">
        <f t="shared" si="323"/>
        <v>0</v>
      </c>
      <c r="AG479" s="65">
        <f t="shared" si="324"/>
        <v>0</v>
      </c>
      <c r="AH479" s="65">
        <f t="shared" si="325"/>
        <v>0</v>
      </c>
      <c r="AI479" s="65">
        <f t="shared" si="326"/>
        <v>0</v>
      </c>
      <c r="AJ479" s="65">
        <f t="shared" si="327"/>
        <v>0</v>
      </c>
      <c r="AK479" s="65">
        <f t="shared" si="328"/>
        <v>0</v>
      </c>
      <c r="AL479" s="65">
        <f t="shared" si="329"/>
        <v>0</v>
      </c>
      <c r="AM479" s="65">
        <f t="shared" si="330"/>
        <v>0</v>
      </c>
      <c r="AN479" s="65">
        <f t="shared" si="331"/>
        <v>0</v>
      </c>
      <c r="AO479" s="65">
        <f t="shared" si="332"/>
        <v>0</v>
      </c>
      <c r="AP479" s="65">
        <f t="shared" si="333"/>
        <v>0</v>
      </c>
      <c r="AQ479" s="65">
        <f t="shared" si="334"/>
        <v>0</v>
      </c>
      <c r="AR479" s="65">
        <f t="shared" si="335"/>
        <v>0</v>
      </c>
      <c r="AS479" s="65">
        <f t="shared" si="336"/>
        <v>0</v>
      </c>
      <c r="AT479" s="65">
        <f t="shared" si="337"/>
        <v>0</v>
      </c>
      <c r="AU479" s="65">
        <f t="shared" si="338"/>
        <v>0</v>
      </c>
      <c r="AV479" s="65">
        <f t="shared" si="339"/>
        <v>0</v>
      </c>
      <c r="AW479" s="65">
        <f t="shared" si="340"/>
        <v>0</v>
      </c>
      <c r="AX479" s="65">
        <f t="shared" si="341"/>
        <v>0</v>
      </c>
      <c r="AY479" s="65">
        <f t="shared" si="342"/>
        <v>0</v>
      </c>
      <c r="AZ479" s="65">
        <f t="shared" si="343"/>
        <v>0</v>
      </c>
      <c r="BA479" s="65">
        <f t="shared" si="344"/>
        <v>0</v>
      </c>
      <c r="BB479" s="65">
        <f t="shared" si="345"/>
        <v>0</v>
      </c>
      <c r="BC479" s="65">
        <f t="shared" si="346"/>
        <v>0</v>
      </c>
      <c r="BD479" s="65">
        <f t="shared" si="347"/>
        <v>0</v>
      </c>
      <c r="BE479" s="65">
        <f t="shared" si="348"/>
        <v>0</v>
      </c>
      <c r="BF479" s="65">
        <f t="shared" si="349"/>
        <v>0</v>
      </c>
      <c r="BG479" s="65">
        <f t="shared" si="350"/>
        <v>0</v>
      </c>
      <c r="BI479" s="371">
        <v>2224</v>
      </c>
      <c r="BJ479" s="342">
        <v>34.22534351456747</v>
      </c>
      <c r="BK479" s="342">
        <v>39.11689567637832</v>
      </c>
      <c r="BL479" s="342">
        <v>41.562671757283738</v>
      </c>
      <c r="BM479" s="342">
        <v>44.008447838189156</v>
      </c>
      <c r="BN479" s="342">
        <v>48.9</v>
      </c>
      <c r="BO479" s="342">
        <v>54.801764021315257</v>
      </c>
      <c r="BP479" s="342">
        <v>57.752646031972887</v>
      </c>
      <c r="BQ479" s="342">
        <v>60.703528042630516</v>
      </c>
      <c r="BR479" s="342">
        <v>66.605292063945768</v>
      </c>
      <c r="BS479" s="65"/>
      <c r="BT479" s="371">
        <v>2224</v>
      </c>
      <c r="BU479" s="342">
        <v>142.70386492170113</v>
      </c>
      <c r="BV479" s="342">
        <v>147.43590994780075</v>
      </c>
      <c r="BW479" s="342">
        <v>149.80193246085057</v>
      </c>
      <c r="BX479" s="342">
        <v>152.16795497390038</v>
      </c>
      <c r="BY479" s="342">
        <v>156.9</v>
      </c>
      <c r="BZ479" s="342">
        <v>161.73838311657377</v>
      </c>
      <c r="CA479" s="342">
        <v>164.15757467486065</v>
      </c>
      <c r="CB479" s="342">
        <v>166.57676623314754</v>
      </c>
      <c r="CC479" s="342">
        <v>171.4151493497213</v>
      </c>
      <c r="CE479" s="385">
        <v>134.5</v>
      </c>
      <c r="CF479" s="342">
        <v>21.6234110537169</v>
      </c>
      <c r="CG479" s="342">
        <v>24.14894070247793</v>
      </c>
      <c r="CH479" s="342">
        <v>25.411705526858448</v>
      </c>
      <c r="CI479" s="342">
        <v>26.674470351238966</v>
      </c>
      <c r="CJ479" s="342">
        <v>29.2</v>
      </c>
      <c r="CK479" s="342">
        <v>34.171305729666457</v>
      </c>
      <c r="CL479" s="342">
        <v>36.656958594499677</v>
      </c>
      <c r="CM479" s="342">
        <v>39.142611459332912</v>
      </c>
      <c r="CN479" s="342">
        <v>44.113917188999366</v>
      </c>
      <c r="CO479" s="342">
        <v>20.137846832315891</v>
      </c>
      <c r="CP479" s="342">
        <v>23.141897888210593</v>
      </c>
      <c r="CQ479" s="342">
        <v>24.643923416157946</v>
      </c>
      <c r="CR479" s="342">
        <v>26.145948944105299</v>
      </c>
      <c r="CS479" s="342">
        <v>29.15</v>
      </c>
      <c r="CT479" s="342">
        <v>34.732749749892811</v>
      </c>
      <c r="CU479" s="342">
        <v>37.524124624839217</v>
      </c>
      <c r="CV479" s="342">
        <v>40.315499499785624</v>
      </c>
      <c r="CW479" s="342">
        <v>45.898249249678436</v>
      </c>
      <c r="CY479" s="101">
        <f t="shared" si="351"/>
        <v>0</v>
      </c>
      <c r="CZ479" s="101"/>
      <c r="DA479" s="101"/>
      <c r="DB479" s="311"/>
      <c r="DC479" s="311"/>
      <c r="DD479" s="311"/>
      <c r="DE479" s="311"/>
      <c r="DF479" s="311"/>
      <c r="DP479" s="311"/>
      <c r="DQ479" s="311"/>
      <c r="DR479" s="311"/>
      <c r="DS479" s="311"/>
      <c r="DT479" s="311"/>
      <c r="DU479" s="311"/>
      <c r="DV479" s="311"/>
      <c r="DW479" s="311"/>
      <c r="DX479" s="101"/>
      <c r="DY479" s="101"/>
      <c r="DZ479" s="101"/>
      <c r="EA479" s="101"/>
      <c r="EB479" s="101"/>
      <c r="EC479" s="101"/>
      <c r="ED479" s="101"/>
      <c r="EE479" s="311"/>
      <c r="EF479" s="101"/>
      <c r="EG479" s="101"/>
      <c r="EH479" s="101"/>
      <c r="EI479" s="101"/>
      <c r="EJ479" s="105"/>
      <c r="EK479" s="105"/>
      <c r="EL479" s="69"/>
      <c r="EM479" s="68"/>
      <c r="EN479" s="68"/>
      <c r="EO479" s="68"/>
      <c r="EP479" s="68"/>
      <c r="EQ479" s="68"/>
      <c r="ER479" s="68"/>
      <c r="ES479" s="15"/>
      <c r="ET479" s="15"/>
      <c r="EU479" s="105"/>
      <c r="EV479" s="105"/>
      <c r="EW479" s="105"/>
      <c r="EX479" s="105"/>
      <c r="EY479" s="105"/>
      <c r="EZ479" s="105"/>
      <c r="FA479" s="67"/>
      <c r="FB479" s="105"/>
      <c r="FC479" s="105"/>
      <c r="FD479" s="105"/>
      <c r="FE479" s="105"/>
      <c r="FF479" s="105"/>
      <c r="FG479" s="105"/>
      <c r="FH479" s="67"/>
      <c r="FI479" s="67"/>
      <c r="FJ479" s="67"/>
      <c r="FK479" s="67"/>
      <c r="FL479" s="67"/>
      <c r="FM479" s="67"/>
      <c r="FN479" s="67"/>
    </row>
    <row r="480" spans="2:170" ht="22.5" customHeight="1" x14ac:dyDescent="0.45">
      <c r="B480" s="133" t="str">
        <f>IF(Data!B479&lt;&gt;"",Data!B479,"")</f>
        <v/>
      </c>
      <c r="C480" s="158" t="str">
        <f>IF(Data!C479&lt;&gt;"",Data!C479,"")</f>
        <v/>
      </c>
      <c r="D480" s="106" t="str">
        <f>IF(Data!D479&lt;&gt;"",Data!D479,"")</f>
        <v/>
      </c>
      <c r="E480" s="140">
        <f>IF(AND(I480=1,Data!T479=0),0,IF(I480=999,999,Data!T479))</f>
        <v>999</v>
      </c>
      <c r="F480" s="140" t="str">
        <f t="shared" si="308"/>
        <v/>
      </c>
      <c r="G480" s="140" t="str">
        <f>IF(Data!K479&lt;&gt;"",Data!K479,"")</f>
        <v/>
      </c>
      <c r="H480" s="141" t="str">
        <f>IF(Data!L479&lt;&gt;"",Data!L479,"")</f>
        <v/>
      </c>
      <c r="I480" s="63">
        <f>IF(Data!M479&lt;&gt;"",Data!M479,"")</f>
        <v>999</v>
      </c>
      <c r="J480" s="63">
        <f t="shared" si="309"/>
        <v>0</v>
      </c>
      <c r="L480" s="64" t="str">
        <f t="shared" si="310"/>
        <v/>
      </c>
      <c r="M480" s="74"/>
      <c r="N480" s="63">
        <f t="shared" si="311"/>
        <v>0</v>
      </c>
      <c r="P480" s="64" t="str">
        <f t="shared" si="312"/>
        <v/>
      </c>
      <c r="R480" s="63">
        <f t="shared" si="313"/>
        <v>0</v>
      </c>
      <c r="S480" s="64" t="str">
        <f t="shared" si="314"/>
        <v/>
      </c>
      <c r="W480" s="310">
        <f t="shared" si="315"/>
        <v>999</v>
      </c>
      <c r="Y480" s="65">
        <f t="shared" si="316"/>
        <v>0</v>
      </c>
      <c r="Z480" s="65">
        <f t="shared" si="317"/>
        <v>0</v>
      </c>
      <c r="AA480" s="65">
        <f t="shared" si="318"/>
        <v>0</v>
      </c>
      <c r="AB480" s="65">
        <f t="shared" si="319"/>
        <v>0</v>
      </c>
      <c r="AC480" s="65">
        <f t="shared" si="320"/>
        <v>0</v>
      </c>
      <c r="AD480" s="65">
        <f t="shared" si="321"/>
        <v>0</v>
      </c>
      <c r="AE480" s="65">
        <f t="shared" si="322"/>
        <v>0</v>
      </c>
      <c r="AF480" s="65">
        <f t="shared" si="323"/>
        <v>0</v>
      </c>
      <c r="AG480" s="65">
        <f t="shared" si="324"/>
        <v>0</v>
      </c>
      <c r="AH480" s="65">
        <f t="shared" si="325"/>
        <v>0</v>
      </c>
      <c r="AI480" s="65">
        <f t="shared" si="326"/>
        <v>0</v>
      </c>
      <c r="AJ480" s="65">
        <f t="shared" si="327"/>
        <v>0</v>
      </c>
      <c r="AK480" s="65">
        <f t="shared" si="328"/>
        <v>0</v>
      </c>
      <c r="AL480" s="65">
        <f t="shared" si="329"/>
        <v>0</v>
      </c>
      <c r="AM480" s="65">
        <f t="shared" si="330"/>
        <v>0</v>
      </c>
      <c r="AN480" s="65">
        <f t="shared" si="331"/>
        <v>0</v>
      </c>
      <c r="AO480" s="65">
        <f t="shared" si="332"/>
        <v>0</v>
      </c>
      <c r="AP480" s="65">
        <f t="shared" si="333"/>
        <v>0</v>
      </c>
      <c r="AQ480" s="65">
        <f t="shared" si="334"/>
        <v>0</v>
      </c>
      <c r="AR480" s="65">
        <f t="shared" si="335"/>
        <v>0</v>
      </c>
      <c r="AS480" s="65">
        <f t="shared" si="336"/>
        <v>0</v>
      </c>
      <c r="AT480" s="65">
        <f t="shared" si="337"/>
        <v>0</v>
      </c>
      <c r="AU480" s="65">
        <f t="shared" si="338"/>
        <v>0</v>
      </c>
      <c r="AV480" s="65">
        <f t="shared" si="339"/>
        <v>0</v>
      </c>
      <c r="AW480" s="65">
        <f t="shared" si="340"/>
        <v>0</v>
      </c>
      <c r="AX480" s="65">
        <f t="shared" si="341"/>
        <v>0</v>
      </c>
      <c r="AY480" s="65">
        <f t="shared" si="342"/>
        <v>0</v>
      </c>
      <c r="AZ480" s="65">
        <f t="shared" si="343"/>
        <v>0</v>
      </c>
      <c r="BA480" s="65">
        <f t="shared" si="344"/>
        <v>0</v>
      </c>
      <c r="BB480" s="65">
        <f t="shared" si="345"/>
        <v>0</v>
      </c>
      <c r="BC480" s="65">
        <f t="shared" si="346"/>
        <v>0</v>
      </c>
      <c r="BD480" s="65">
        <f t="shared" si="347"/>
        <v>0</v>
      </c>
      <c r="BE480" s="65">
        <f t="shared" si="348"/>
        <v>0</v>
      </c>
      <c r="BF480" s="65">
        <f t="shared" si="349"/>
        <v>0</v>
      </c>
      <c r="BG480" s="65">
        <f t="shared" si="350"/>
        <v>0</v>
      </c>
      <c r="BI480" s="371">
        <v>2225</v>
      </c>
      <c r="BJ480" s="342">
        <v>34.22534351456747</v>
      </c>
      <c r="BK480" s="342">
        <v>39.11689567637832</v>
      </c>
      <c r="BL480" s="342">
        <v>41.562671757283738</v>
      </c>
      <c r="BM480" s="342">
        <v>44.008447838189156</v>
      </c>
      <c r="BN480" s="342">
        <v>48.9</v>
      </c>
      <c r="BO480" s="342">
        <v>54.801764021315257</v>
      </c>
      <c r="BP480" s="342">
        <v>57.752646031972887</v>
      </c>
      <c r="BQ480" s="342">
        <v>60.703528042630516</v>
      </c>
      <c r="BR480" s="342">
        <v>66.605292063945768</v>
      </c>
      <c r="BS480" s="65"/>
      <c r="BT480" s="371">
        <v>2225</v>
      </c>
      <c r="BU480" s="342">
        <v>142.70386492170113</v>
      </c>
      <c r="BV480" s="342">
        <v>147.43590994780075</v>
      </c>
      <c r="BW480" s="342">
        <v>149.80193246085057</v>
      </c>
      <c r="BX480" s="342">
        <v>152.16795497390038</v>
      </c>
      <c r="BY480" s="342">
        <v>156.9</v>
      </c>
      <c r="BZ480" s="342">
        <v>161.73838311657377</v>
      </c>
      <c r="CA480" s="342">
        <v>164.15757467486065</v>
      </c>
      <c r="CB480" s="342">
        <v>166.57676623314754</v>
      </c>
      <c r="CC480" s="342">
        <v>171.4151493497213</v>
      </c>
      <c r="CE480" s="385">
        <v>134.75</v>
      </c>
      <c r="CF480" s="342">
        <v>21.733534269789093</v>
      </c>
      <c r="CG480" s="342">
        <v>24.272356179859393</v>
      </c>
      <c r="CH480" s="342">
        <v>25.541767134894545</v>
      </c>
      <c r="CI480" s="342">
        <v>26.811178089929697</v>
      </c>
      <c r="CJ480" s="342">
        <v>29.35</v>
      </c>
      <c r="CK480" s="342">
        <v>34.361182513594258</v>
      </c>
      <c r="CL480" s="342">
        <v>36.86677377039139</v>
      </c>
      <c r="CM480" s="342">
        <v>39.372365027188522</v>
      </c>
      <c r="CN480" s="342">
        <v>44.383547540782786</v>
      </c>
      <c r="CO480" s="342">
        <v>20.19321648053247</v>
      </c>
      <c r="CP480" s="342">
        <v>23.237144320354982</v>
      </c>
      <c r="CQ480" s="342">
        <v>24.759108240266237</v>
      </c>
      <c r="CR480" s="342">
        <v>26.281072160177494</v>
      </c>
      <c r="CS480" s="342">
        <v>29.324999999999999</v>
      </c>
      <c r="CT480" s="342">
        <v>34.93433427251135</v>
      </c>
      <c r="CU480" s="342">
        <v>37.739001408767024</v>
      </c>
      <c r="CV480" s="342">
        <v>40.543668545022697</v>
      </c>
      <c r="CW480" s="342">
        <v>46.153002817534045</v>
      </c>
      <c r="CY480" s="101">
        <f t="shared" si="351"/>
        <v>0</v>
      </c>
      <c r="CZ480" s="101"/>
      <c r="DA480" s="101"/>
      <c r="DB480" s="311"/>
      <c r="DC480" s="311"/>
      <c r="DD480" s="311"/>
      <c r="DE480" s="311"/>
      <c r="DF480" s="311"/>
      <c r="DP480" s="311"/>
      <c r="DQ480" s="311"/>
      <c r="DR480" s="311"/>
      <c r="DS480" s="311"/>
      <c r="DT480" s="311"/>
      <c r="DU480" s="311"/>
      <c r="DV480" s="311"/>
      <c r="DW480" s="311"/>
      <c r="DX480" s="101"/>
      <c r="DY480" s="101"/>
      <c r="DZ480" s="101"/>
      <c r="EA480" s="101"/>
      <c r="EB480" s="101"/>
      <c r="EC480" s="101"/>
      <c r="ED480" s="101"/>
      <c r="EE480" s="311"/>
      <c r="EF480" s="101"/>
      <c r="EG480" s="101"/>
      <c r="EH480" s="101"/>
      <c r="EI480" s="101"/>
      <c r="EJ480" s="105"/>
      <c r="EK480" s="105"/>
      <c r="EL480" s="69"/>
      <c r="EM480" s="68"/>
      <c r="EN480" s="68"/>
      <c r="EO480" s="68"/>
      <c r="EP480" s="68"/>
      <c r="EQ480" s="68"/>
      <c r="ER480" s="68"/>
      <c r="ES480" s="15"/>
      <c r="ET480" s="15"/>
      <c r="EU480" s="105"/>
      <c r="EV480" s="105"/>
      <c r="EW480" s="105"/>
      <c r="EX480" s="105"/>
      <c r="EY480" s="105"/>
      <c r="EZ480" s="105"/>
      <c r="FA480" s="67"/>
      <c r="FB480" s="105"/>
      <c r="FC480" s="105"/>
      <c r="FD480" s="105"/>
      <c r="FE480" s="105"/>
      <c r="FF480" s="105"/>
      <c r="FG480" s="105"/>
      <c r="FH480" s="67"/>
      <c r="FI480" s="67"/>
      <c r="FJ480" s="67"/>
      <c r="FK480" s="67"/>
      <c r="FL480" s="67"/>
      <c r="FM480" s="67"/>
      <c r="FN480" s="67"/>
    </row>
    <row r="481" spans="2:170" ht="22.5" customHeight="1" x14ac:dyDescent="0.45">
      <c r="B481" s="133" t="str">
        <f>IF(Data!B480&lt;&gt;"",Data!B480,"")</f>
        <v/>
      </c>
      <c r="C481" s="158" t="str">
        <f>IF(Data!C480&lt;&gt;"",Data!C480,"")</f>
        <v/>
      </c>
      <c r="D481" s="106" t="str">
        <f>IF(Data!D480&lt;&gt;"",Data!D480,"")</f>
        <v/>
      </c>
      <c r="E481" s="140">
        <f>IF(AND(I481=1,Data!T480=0),0,IF(I481=999,999,Data!T480))</f>
        <v>999</v>
      </c>
      <c r="F481" s="140" t="str">
        <f t="shared" si="308"/>
        <v/>
      </c>
      <c r="G481" s="140" t="str">
        <f>IF(Data!K480&lt;&gt;"",Data!K480,"")</f>
        <v/>
      </c>
      <c r="H481" s="141" t="str">
        <f>IF(Data!L480&lt;&gt;"",Data!L480,"")</f>
        <v/>
      </c>
      <c r="I481" s="63">
        <f>IF(Data!M480&lt;&gt;"",Data!M480,"")</f>
        <v>999</v>
      </c>
      <c r="J481" s="63">
        <f t="shared" si="309"/>
        <v>0</v>
      </c>
      <c r="L481" s="64" t="str">
        <f t="shared" si="310"/>
        <v/>
      </c>
      <c r="M481" s="74"/>
      <c r="N481" s="63">
        <f t="shared" si="311"/>
        <v>0</v>
      </c>
      <c r="P481" s="64" t="str">
        <f t="shared" si="312"/>
        <v/>
      </c>
      <c r="R481" s="63">
        <f t="shared" si="313"/>
        <v>0</v>
      </c>
      <c r="S481" s="64" t="str">
        <f t="shared" si="314"/>
        <v/>
      </c>
      <c r="W481" s="310">
        <f t="shared" si="315"/>
        <v>999</v>
      </c>
      <c r="Y481" s="65">
        <f t="shared" si="316"/>
        <v>0</v>
      </c>
      <c r="Z481" s="65">
        <f t="shared" si="317"/>
        <v>0</v>
      </c>
      <c r="AA481" s="65">
        <f t="shared" si="318"/>
        <v>0</v>
      </c>
      <c r="AB481" s="65">
        <f t="shared" si="319"/>
        <v>0</v>
      </c>
      <c r="AC481" s="65">
        <f t="shared" si="320"/>
        <v>0</v>
      </c>
      <c r="AD481" s="65">
        <f t="shared" si="321"/>
        <v>0</v>
      </c>
      <c r="AE481" s="65">
        <f t="shared" si="322"/>
        <v>0</v>
      </c>
      <c r="AF481" s="65">
        <f t="shared" si="323"/>
        <v>0</v>
      </c>
      <c r="AG481" s="65">
        <f t="shared" si="324"/>
        <v>0</v>
      </c>
      <c r="AH481" s="65">
        <f t="shared" si="325"/>
        <v>0</v>
      </c>
      <c r="AI481" s="65">
        <f t="shared" si="326"/>
        <v>0</v>
      </c>
      <c r="AJ481" s="65">
        <f t="shared" si="327"/>
        <v>0</v>
      </c>
      <c r="AK481" s="65">
        <f t="shared" si="328"/>
        <v>0</v>
      </c>
      <c r="AL481" s="65">
        <f t="shared" si="329"/>
        <v>0</v>
      </c>
      <c r="AM481" s="65">
        <f t="shared" si="330"/>
        <v>0</v>
      </c>
      <c r="AN481" s="65">
        <f t="shared" si="331"/>
        <v>0</v>
      </c>
      <c r="AO481" s="65">
        <f t="shared" si="332"/>
        <v>0</v>
      </c>
      <c r="AP481" s="65">
        <f t="shared" si="333"/>
        <v>0</v>
      </c>
      <c r="AQ481" s="65">
        <f t="shared" si="334"/>
        <v>0</v>
      </c>
      <c r="AR481" s="65">
        <f t="shared" si="335"/>
        <v>0</v>
      </c>
      <c r="AS481" s="65">
        <f t="shared" si="336"/>
        <v>0</v>
      </c>
      <c r="AT481" s="65">
        <f t="shared" si="337"/>
        <v>0</v>
      </c>
      <c r="AU481" s="65">
        <f t="shared" si="338"/>
        <v>0</v>
      </c>
      <c r="AV481" s="65">
        <f t="shared" si="339"/>
        <v>0</v>
      </c>
      <c r="AW481" s="65">
        <f t="shared" si="340"/>
        <v>0</v>
      </c>
      <c r="AX481" s="65">
        <f t="shared" si="341"/>
        <v>0</v>
      </c>
      <c r="AY481" s="65">
        <f t="shared" si="342"/>
        <v>0</v>
      </c>
      <c r="AZ481" s="65">
        <f t="shared" si="343"/>
        <v>0</v>
      </c>
      <c r="BA481" s="65">
        <f t="shared" si="344"/>
        <v>0</v>
      </c>
      <c r="BB481" s="65">
        <f t="shared" si="345"/>
        <v>0</v>
      </c>
      <c r="BC481" s="65">
        <f t="shared" si="346"/>
        <v>0</v>
      </c>
      <c r="BD481" s="65">
        <f t="shared" si="347"/>
        <v>0</v>
      </c>
      <c r="BE481" s="65">
        <f t="shared" si="348"/>
        <v>0</v>
      </c>
      <c r="BF481" s="65">
        <f t="shared" si="349"/>
        <v>0</v>
      </c>
      <c r="BG481" s="65">
        <f t="shared" si="350"/>
        <v>0</v>
      </c>
      <c r="BI481" s="371">
        <v>2226</v>
      </c>
      <c r="BJ481" s="342">
        <v>34.325343514567464</v>
      </c>
      <c r="BK481" s="342">
        <v>39.216895676378314</v>
      </c>
      <c r="BL481" s="342">
        <v>41.662671757283732</v>
      </c>
      <c r="BM481" s="342">
        <v>44.108447838189157</v>
      </c>
      <c r="BN481" s="342">
        <v>49</v>
      </c>
      <c r="BO481" s="342">
        <v>54.848594976078182</v>
      </c>
      <c r="BP481" s="342">
        <v>57.772892464117277</v>
      </c>
      <c r="BQ481" s="342">
        <v>60.697189952156364</v>
      </c>
      <c r="BR481" s="342">
        <v>66.545784928234553</v>
      </c>
      <c r="BS481" s="65"/>
      <c r="BT481" s="371">
        <v>2226</v>
      </c>
      <c r="BU481" s="342">
        <v>142.70386492170113</v>
      </c>
      <c r="BV481" s="342">
        <v>147.43590994780075</v>
      </c>
      <c r="BW481" s="342">
        <v>149.80193246085057</v>
      </c>
      <c r="BX481" s="342">
        <v>152.16795497390038</v>
      </c>
      <c r="BY481" s="342">
        <v>156.9</v>
      </c>
      <c r="BZ481" s="342">
        <v>161.73838311657377</v>
      </c>
      <c r="CA481" s="342">
        <v>164.15757467486065</v>
      </c>
      <c r="CB481" s="342">
        <v>166.57676623314754</v>
      </c>
      <c r="CC481" s="342">
        <v>171.4151493497213</v>
      </c>
      <c r="CE481" s="385">
        <v>135</v>
      </c>
      <c r="CF481" s="342">
        <v>21.843657485861286</v>
      </c>
      <c r="CG481" s="342">
        <v>24.395771657240857</v>
      </c>
      <c r="CH481" s="342">
        <v>25.671828742930643</v>
      </c>
      <c r="CI481" s="342">
        <v>26.947885828620429</v>
      </c>
      <c r="CJ481" s="342">
        <v>29.5</v>
      </c>
      <c r="CK481" s="342">
        <v>34.551059297522066</v>
      </c>
      <c r="CL481" s="342">
        <v>37.076588946283096</v>
      </c>
      <c r="CM481" s="342">
        <v>39.602118595044132</v>
      </c>
      <c r="CN481" s="342">
        <v>44.653177892566205</v>
      </c>
      <c r="CO481" s="342">
        <v>20.248586128749054</v>
      </c>
      <c r="CP481" s="342">
        <v>23.332390752499371</v>
      </c>
      <c r="CQ481" s="342">
        <v>24.874293064374527</v>
      </c>
      <c r="CR481" s="342">
        <v>26.416195376249686</v>
      </c>
      <c r="CS481" s="342">
        <v>29.5</v>
      </c>
      <c r="CT481" s="342">
        <v>35.135918795129882</v>
      </c>
      <c r="CU481" s="342">
        <v>37.953878192694823</v>
      </c>
      <c r="CV481" s="342">
        <v>40.771837590259771</v>
      </c>
      <c r="CW481" s="342">
        <v>46.407756385389661</v>
      </c>
      <c r="CY481" s="101">
        <f t="shared" si="351"/>
        <v>0</v>
      </c>
      <c r="CZ481" s="101"/>
      <c r="DA481" s="101"/>
      <c r="DB481" s="311"/>
      <c r="DC481" s="311"/>
      <c r="DD481" s="311"/>
      <c r="DE481" s="311"/>
      <c r="DF481" s="311"/>
      <c r="DP481" s="311"/>
      <c r="DQ481" s="311"/>
      <c r="DR481" s="311"/>
      <c r="DS481" s="311"/>
      <c r="DT481" s="311"/>
      <c r="DU481" s="311"/>
      <c r="DV481" s="311"/>
      <c r="DW481" s="311"/>
      <c r="DX481" s="101"/>
      <c r="DY481" s="101"/>
      <c r="DZ481" s="101"/>
      <c r="EA481" s="101"/>
      <c r="EB481" s="101"/>
      <c r="EC481" s="101"/>
      <c r="ED481" s="101"/>
      <c r="EE481" s="311"/>
      <c r="EF481" s="101"/>
      <c r="EG481" s="101"/>
      <c r="EH481" s="101"/>
      <c r="EI481" s="101"/>
      <c r="EJ481" s="105"/>
      <c r="EK481" s="105"/>
      <c r="EL481" s="69"/>
      <c r="EM481" s="68"/>
      <c r="EN481" s="68"/>
      <c r="EO481" s="68"/>
      <c r="EP481" s="68"/>
      <c r="EQ481" s="68"/>
      <c r="ER481" s="68"/>
      <c r="ES481" s="15"/>
      <c r="ET481" s="15"/>
      <c r="EU481" s="105"/>
      <c r="EV481" s="105"/>
      <c r="EW481" s="105"/>
      <c r="EX481" s="105"/>
      <c r="EY481" s="105"/>
      <c r="EZ481" s="105"/>
      <c r="FA481" s="67"/>
      <c r="FB481" s="105"/>
      <c r="FC481" s="105"/>
      <c r="FD481" s="105"/>
      <c r="FE481" s="105"/>
      <c r="FF481" s="105"/>
      <c r="FG481" s="105"/>
      <c r="FH481" s="67"/>
      <c r="FI481" s="67"/>
      <c r="FJ481" s="67"/>
      <c r="FK481" s="67"/>
      <c r="FL481" s="67"/>
      <c r="FM481" s="67"/>
      <c r="FN481" s="67"/>
    </row>
    <row r="482" spans="2:170" ht="22.5" customHeight="1" x14ac:dyDescent="0.45">
      <c r="B482" s="133" t="str">
        <f>IF(Data!B481&lt;&gt;"",Data!B481,"")</f>
        <v/>
      </c>
      <c r="C482" s="158" t="str">
        <f>IF(Data!C481&lt;&gt;"",Data!C481,"")</f>
        <v/>
      </c>
      <c r="D482" s="106" t="str">
        <f>IF(Data!D481&lt;&gt;"",Data!D481,"")</f>
        <v/>
      </c>
      <c r="E482" s="140">
        <f>IF(AND(I482=1,Data!T481=0),0,IF(I482=999,999,Data!T481))</f>
        <v>999</v>
      </c>
      <c r="F482" s="140" t="str">
        <f t="shared" si="308"/>
        <v/>
      </c>
      <c r="G482" s="140" t="str">
        <f>IF(Data!K481&lt;&gt;"",Data!K481,"")</f>
        <v/>
      </c>
      <c r="H482" s="141" t="str">
        <f>IF(Data!L481&lt;&gt;"",Data!L481,"")</f>
        <v/>
      </c>
      <c r="I482" s="63">
        <f>IF(Data!M481&lt;&gt;"",Data!M481,"")</f>
        <v>999</v>
      </c>
      <c r="J482" s="63">
        <f t="shared" si="309"/>
        <v>0</v>
      </c>
      <c r="L482" s="64" t="str">
        <f t="shared" si="310"/>
        <v/>
      </c>
      <c r="M482" s="74"/>
      <c r="N482" s="63">
        <f t="shared" si="311"/>
        <v>0</v>
      </c>
      <c r="P482" s="64" t="str">
        <f t="shared" si="312"/>
        <v/>
      </c>
      <c r="R482" s="63">
        <f t="shared" si="313"/>
        <v>0</v>
      </c>
      <c r="S482" s="64" t="str">
        <f t="shared" si="314"/>
        <v/>
      </c>
      <c r="W482" s="310">
        <f t="shared" si="315"/>
        <v>999</v>
      </c>
      <c r="Y482" s="65">
        <f t="shared" si="316"/>
        <v>0</v>
      </c>
      <c r="Z482" s="65">
        <f t="shared" si="317"/>
        <v>0</v>
      </c>
      <c r="AA482" s="65">
        <f t="shared" si="318"/>
        <v>0</v>
      </c>
      <c r="AB482" s="65">
        <f t="shared" si="319"/>
        <v>0</v>
      </c>
      <c r="AC482" s="65">
        <f t="shared" si="320"/>
        <v>0</v>
      </c>
      <c r="AD482" s="65">
        <f t="shared" si="321"/>
        <v>0</v>
      </c>
      <c r="AE482" s="65">
        <f t="shared" si="322"/>
        <v>0</v>
      </c>
      <c r="AF482" s="65">
        <f t="shared" si="323"/>
        <v>0</v>
      </c>
      <c r="AG482" s="65">
        <f t="shared" si="324"/>
        <v>0</v>
      </c>
      <c r="AH482" s="65">
        <f t="shared" si="325"/>
        <v>0</v>
      </c>
      <c r="AI482" s="65">
        <f t="shared" si="326"/>
        <v>0</v>
      </c>
      <c r="AJ482" s="65">
        <f t="shared" si="327"/>
        <v>0</v>
      </c>
      <c r="AK482" s="65">
        <f t="shared" si="328"/>
        <v>0</v>
      </c>
      <c r="AL482" s="65">
        <f t="shared" si="329"/>
        <v>0</v>
      </c>
      <c r="AM482" s="65">
        <f t="shared" si="330"/>
        <v>0</v>
      </c>
      <c r="AN482" s="65">
        <f t="shared" si="331"/>
        <v>0</v>
      </c>
      <c r="AO482" s="65">
        <f t="shared" si="332"/>
        <v>0</v>
      </c>
      <c r="AP482" s="65">
        <f t="shared" si="333"/>
        <v>0</v>
      </c>
      <c r="AQ482" s="65">
        <f t="shared" si="334"/>
        <v>0</v>
      </c>
      <c r="AR482" s="65">
        <f t="shared" si="335"/>
        <v>0</v>
      </c>
      <c r="AS482" s="65">
        <f t="shared" si="336"/>
        <v>0</v>
      </c>
      <c r="AT482" s="65">
        <f t="shared" si="337"/>
        <v>0</v>
      </c>
      <c r="AU482" s="65">
        <f t="shared" si="338"/>
        <v>0</v>
      </c>
      <c r="AV482" s="65">
        <f t="shared" si="339"/>
        <v>0</v>
      </c>
      <c r="AW482" s="65">
        <f t="shared" si="340"/>
        <v>0</v>
      </c>
      <c r="AX482" s="65">
        <f t="shared" si="341"/>
        <v>0</v>
      </c>
      <c r="AY482" s="65">
        <f t="shared" si="342"/>
        <v>0</v>
      </c>
      <c r="AZ482" s="65">
        <f t="shared" si="343"/>
        <v>0</v>
      </c>
      <c r="BA482" s="65">
        <f t="shared" si="344"/>
        <v>0</v>
      </c>
      <c r="BB482" s="65">
        <f t="shared" si="345"/>
        <v>0</v>
      </c>
      <c r="BC482" s="65">
        <f t="shared" si="346"/>
        <v>0</v>
      </c>
      <c r="BD482" s="65">
        <f t="shared" si="347"/>
        <v>0</v>
      </c>
      <c r="BE482" s="65">
        <f t="shared" si="348"/>
        <v>0</v>
      </c>
      <c r="BF482" s="65">
        <f t="shared" si="349"/>
        <v>0</v>
      </c>
      <c r="BG482" s="65">
        <f t="shared" si="350"/>
        <v>0</v>
      </c>
      <c r="BI482" s="371">
        <v>2227</v>
      </c>
      <c r="BJ482" s="342">
        <v>34.325343514567464</v>
      </c>
      <c r="BK482" s="342">
        <v>39.216895676378314</v>
      </c>
      <c r="BL482" s="342">
        <v>41.662671757283732</v>
      </c>
      <c r="BM482" s="342">
        <v>44.108447838189157</v>
      </c>
      <c r="BN482" s="342">
        <v>49</v>
      </c>
      <c r="BO482" s="342">
        <v>54.848594976078182</v>
      </c>
      <c r="BP482" s="342">
        <v>57.772892464117277</v>
      </c>
      <c r="BQ482" s="342">
        <v>60.697189952156364</v>
      </c>
      <c r="BR482" s="342">
        <v>66.545784928234553</v>
      </c>
      <c r="BS482" s="65"/>
      <c r="BT482" s="371">
        <v>2227</v>
      </c>
      <c r="BU482" s="342">
        <v>142.70386492170113</v>
      </c>
      <c r="BV482" s="342">
        <v>147.43590994780075</v>
      </c>
      <c r="BW482" s="342">
        <v>149.80193246085057</v>
      </c>
      <c r="BX482" s="342">
        <v>152.16795497390038</v>
      </c>
      <c r="BY482" s="342">
        <v>156.9</v>
      </c>
      <c r="BZ482" s="342">
        <v>161.73838311657377</v>
      </c>
      <c r="CA482" s="342">
        <v>164.15757467486065</v>
      </c>
      <c r="CB482" s="342">
        <v>166.57676623314754</v>
      </c>
      <c r="CC482" s="342">
        <v>171.4151493497213</v>
      </c>
      <c r="CE482" s="385">
        <v>135.25</v>
      </c>
      <c r="CF482" s="342">
        <v>21.913903918005673</v>
      </c>
      <c r="CG482" s="342">
        <v>24.492602612003783</v>
      </c>
      <c r="CH482" s="342">
        <v>25.781951959002839</v>
      </c>
      <c r="CI482" s="342">
        <v>27.071301306001892</v>
      </c>
      <c r="CJ482" s="342">
        <v>29.65</v>
      </c>
      <c r="CK482" s="342">
        <v>34.740936081449874</v>
      </c>
      <c r="CL482" s="342">
        <v>37.286404122174801</v>
      </c>
      <c r="CM482" s="342">
        <v>39.831872162899742</v>
      </c>
      <c r="CN482" s="342">
        <v>44.922808244349625</v>
      </c>
      <c r="CO482" s="342">
        <v>20.343832560893443</v>
      </c>
      <c r="CP482" s="342">
        <v>23.454221707262299</v>
      </c>
      <c r="CQ482" s="342">
        <v>25.009416280446722</v>
      </c>
      <c r="CR482" s="342">
        <v>26.564610853631148</v>
      </c>
      <c r="CS482" s="342">
        <v>29.675000000000001</v>
      </c>
      <c r="CT482" s="342">
        <v>35.350795579057689</v>
      </c>
      <c r="CU482" s="342">
        <v>38.188693368586527</v>
      </c>
      <c r="CV482" s="342">
        <v>41.02659115811538</v>
      </c>
      <c r="CW482" s="342">
        <v>46.702386737173079</v>
      </c>
      <c r="CY482" s="101">
        <f t="shared" si="351"/>
        <v>0</v>
      </c>
      <c r="CZ482" s="101"/>
      <c r="DA482" s="101"/>
      <c r="DB482" s="311"/>
      <c r="DC482" s="311"/>
      <c r="DD482" s="311"/>
      <c r="DE482" s="311"/>
      <c r="DF482" s="311"/>
      <c r="DP482" s="311"/>
      <c r="DQ482" s="311"/>
      <c r="DR482" s="311"/>
      <c r="DS482" s="311"/>
      <c r="DT482" s="311"/>
      <c r="DU482" s="311"/>
      <c r="DV482" s="311"/>
      <c r="DW482" s="311"/>
      <c r="DX482" s="101"/>
      <c r="DY482" s="101"/>
      <c r="DZ482" s="101"/>
      <c r="EA482" s="101"/>
      <c r="EB482" s="101"/>
      <c r="EC482" s="101"/>
      <c r="ED482" s="101"/>
      <c r="EE482" s="311"/>
      <c r="EF482" s="101"/>
      <c r="EG482" s="101"/>
      <c r="EH482" s="101"/>
      <c r="EI482" s="101"/>
      <c r="EJ482" s="105"/>
      <c r="EK482" s="105"/>
      <c r="EL482" s="69"/>
      <c r="EM482" s="68"/>
      <c r="EN482" s="68"/>
      <c r="EO482" s="68"/>
      <c r="EP482" s="68"/>
      <c r="EQ482" s="68"/>
      <c r="ER482" s="68"/>
      <c r="ES482" s="15"/>
      <c r="ET482" s="15"/>
      <c r="EU482" s="105"/>
      <c r="EV482" s="105"/>
      <c r="EW482" s="105"/>
      <c r="EX482" s="105"/>
      <c r="EY482" s="105"/>
      <c r="EZ482" s="105"/>
      <c r="FA482" s="67"/>
      <c r="FB482" s="105"/>
      <c r="FC482" s="105"/>
      <c r="FD482" s="105"/>
      <c r="FE482" s="105"/>
      <c r="FF482" s="105"/>
      <c r="FG482" s="105"/>
      <c r="FH482" s="67"/>
      <c r="FI482" s="67"/>
      <c r="FJ482" s="67"/>
      <c r="FK482" s="67"/>
      <c r="FL482" s="67"/>
      <c r="FM482" s="67"/>
      <c r="FN482" s="67"/>
    </row>
    <row r="483" spans="2:170" ht="22.5" customHeight="1" x14ac:dyDescent="0.45">
      <c r="B483" s="133" t="str">
        <f>IF(Data!B482&lt;&gt;"",Data!B482,"")</f>
        <v/>
      </c>
      <c r="C483" s="158" t="str">
        <f>IF(Data!C482&lt;&gt;"",Data!C482,"")</f>
        <v/>
      </c>
      <c r="D483" s="106" t="str">
        <f>IF(Data!D482&lt;&gt;"",Data!D482,"")</f>
        <v/>
      </c>
      <c r="E483" s="140">
        <f>IF(AND(I483=1,Data!T482=0),0,IF(I483=999,999,Data!T482))</f>
        <v>999</v>
      </c>
      <c r="F483" s="140" t="str">
        <f t="shared" si="308"/>
        <v/>
      </c>
      <c r="G483" s="140" t="str">
        <f>IF(Data!K482&lt;&gt;"",Data!K482,"")</f>
        <v/>
      </c>
      <c r="H483" s="141" t="str">
        <f>IF(Data!L482&lt;&gt;"",Data!L482,"")</f>
        <v/>
      </c>
      <c r="I483" s="63">
        <f>IF(Data!M482&lt;&gt;"",Data!M482,"")</f>
        <v>999</v>
      </c>
      <c r="J483" s="63">
        <f t="shared" si="309"/>
        <v>0</v>
      </c>
      <c r="L483" s="64" t="str">
        <f t="shared" si="310"/>
        <v/>
      </c>
      <c r="M483" s="74"/>
      <c r="N483" s="63">
        <f t="shared" si="311"/>
        <v>0</v>
      </c>
      <c r="P483" s="64" t="str">
        <f t="shared" si="312"/>
        <v/>
      </c>
      <c r="R483" s="63">
        <f t="shared" si="313"/>
        <v>0</v>
      </c>
      <c r="S483" s="64" t="str">
        <f t="shared" si="314"/>
        <v/>
      </c>
      <c r="W483" s="310">
        <f t="shared" si="315"/>
        <v>999</v>
      </c>
      <c r="Y483" s="65">
        <f t="shared" si="316"/>
        <v>0</v>
      </c>
      <c r="Z483" s="65">
        <f t="shared" si="317"/>
        <v>0</v>
      </c>
      <c r="AA483" s="65">
        <f t="shared" si="318"/>
        <v>0</v>
      </c>
      <c r="AB483" s="65">
        <f t="shared" si="319"/>
        <v>0</v>
      </c>
      <c r="AC483" s="65">
        <f t="shared" si="320"/>
        <v>0</v>
      </c>
      <c r="AD483" s="65">
        <f t="shared" si="321"/>
        <v>0</v>
      </c>
      <c r="AE483" s="65">
        <f t="shared" si="322"/>
        <v>0</v>
      </c>
      <c r="AF483" s="65">
        <f t="shared" si="323"/>
        <v>0</v>
      </c>
      <c r="AG483" s="65">
        <f t="shared" si="324"/>
        <v>0</v>
      </c>
      <c r="AH483" s="65">
        <f t="shared" si="325"/>
        <v>0</v>
      </c>
      <c r="AI483" s="65">
        <f t="shared" si="326"/>
        <v>0</v>
      </c>
      <c r="AJ483" s="65">
        <f t="shared" si="327"/>
        <v>0</v>
      </c>
      <c r="AK483" s="65">
        <f t="shared" si="328"/>
        <v>0</v>
      </c>
      <c r="AL483" s="65">
        <f t="shared" si="329"/>
        <v>0</v>
      </c>
      <c r="AM483" s="65">
        <f t="shared" si="330"/>
        <v>0</v>
      </c>
      <c r="AN483" s="65">
        <f t="shared" si="331"/>
        <v>0</v>
      </c>
      <c r="AO483" s="65">
        <f t="shared" si="332"/>
        <v>0</v>
      </c>
      <c r="AP483" s="65">
        <f t="shared" si="333"/>
        <v>0</v>
      </c>
      <c r="AQ483" s="65">
        <f t="shared" si="334"/>
        <v>0</v>
      </c>
      <c r="AR483" s="65">
        <f t="shared" si="335"/>
        <v>0</v>
      </c>
      <c r="AS483" s="65">
        <f t="shared" si="336"/>
        <v>0</v>
      </c>
      <c r="AT483" s="65">
        <f t="shared" si="337"/>
        <v>0</v>
      </c>
      <c r="AU483" s="65">
        <f t="shared" si="338"/>
        <v>0</v>
      </c>
      <c r="AV483" s="65">
        <f t="shared" si="339"/>
        <v>0</v>
      </c>
      <c r="AW483" s="65">
        <f t="shared" si="340"/>
        <v>0</v>
      </c>
      <c r="AX483" s="65">
        <f t="shared" si="341"/>
        <v>0</v>
      </c>
      <c r="AY483" s="65">
        <f t="shared" si="342"/>
        <v>0</v>
      </c>
      <c r="AZ483" s="65">
        <f t="shared" si="343"/>
        <v>0</v>
      </c>
      <c r="BA483" s="65">
        <f t="shared" si="344"/>
        <v>0</v>
      </c>
      <c r="BB483" s="65">
        <f t="shared" si="345"/>
        <v>0</v>
      </c>
      <c r="BC483" s="65">
        <f t="shared" si="346"/>
        <v>0</v>
      </c>
      <c r="BD483" s="65">
        <f t="shared" si="347"/>
        <v>0</v>
      </c>
      <c r="BE483" s="65">
        <f t="shared" si="348"/>
        <v>0</v>
      </c>
      <c r="BF483" s="65">
        <f t="shared" si="349"/>
        <v>0</v>
      </c>
      <c r="BG483" s="65">
        <f t="shared" si="350"/>
        <v>0</v>
      </c>
      <c r="BI483" s="371">
        <v>2228</v>
      </c>
      <c r="BJ483" s="342">
        <v>34.325343514567464</v>
      </c>
      <c r="BK483" s="342">
        <v>39.216895676378314</v>
      </c>
      <c r="BL483" s="342">
        <v>41.662671757283732</v>
      </c>
      <c r="BM483" s="342">
        <v>44.108447838189157</v>
      </c>
      <c r="BN483" s="342">
        <v>49</v>
      </c>
      <c r="BO483" s="342">
        <v>54.848594976078182</v>
      </c>
      <c r="BP483" s="342">
        <v>57.772892464117277</v>
      </c>
      <c r="BQ483" s="342">
        <v>60.697189952156364</v>
      </c>
      <c r="BR483" s="342">
        <v>66.545784928234553</v>
      </c>
      <c r="BS483" s="65"/>
      <c r="BT483" s="371">
        <v>2228</v>
      </c>
      <c r="BU483" s="342">
        <v>142.70386492170113</v>
      </c>
      <c r="BV483" s="342">
        <v>147.43590994780075</v>
      </c>
      <c r="BW483" s="342">
        <v>149.80193246085057</v>
      </c>
      <c r="BX483" s="342">
        <v>152.16795497390038</v>
      </c>
      <c r="BY483" s="342">
        <v>156.9</v>
      </c>
      <c r="BZ483" s="342">
        <v>161.73838311657377</v>
      </c>
      <c r="CA483" s="342">
        <v>164.15757467486065</v>
      </c>
      <c r="CB483" s="342">
        <v>166.57676623314754</v>
      </c>
      <c r="CC483" s="342">
        <v>171.4151493497213</v>
      </c>
      <c r="CE483" s="385">
        <v>135.5</v>
      </c>
      <c r="CF483" s="342">
        <v>21.984150350150063</v>
      </c>
      <c r="CG483" s="342">
        <v>24.589433566766708</v>
      </c>
      <c r="CH483" s="342">
        <v>25.892075175075036</v>
      </c>
      <c r="CI483" s="342">
        <v>27.194716783383356</v>
      </c>
      <c r="CJ483" s="342">
        <v>29.8</v>
      </c>
      <c r="CK483" s="342">
        <v>34.930812865377675</v>
      </c>
      <c r="CL483" s="342">
        <v>37.496219298066514</v>
      </c>
      <c r="CM483" s="342">
        <v>40.061625730755352</v>
      </c>
      <c r="CN483" s="342">
        <v>45.192438596133037</v>
      </c>
      <c r="CO483" s="342">
        <v>20.439078993037832</v>
      </c>
      <c r="CP483" s="342">
        <v>23.576052662025223</v>
      </c>
      <c r="CQ483" s="342">
        <v>25.144539496518917</v>
      </c>
      <c r="CR483" s="342">
        <v>26.71302633101261</v>
      </c>
      <c r="CS483" s="342">
        <v>29.85</v>
      </c>
      <c r="CT483" s="342">
        <v>35.565672362985495</v>
      </c>
      <c r="CU483" s="342">
        <v>38.423508544478238</v>
      </c>
      <c r="CV483" s="342">
        <v>41.281344725970996</v>
      </c>
      <c r="CW483" s="342">
        <v>46.997017088956497</v>
      </c>
      <c r="CY483" s="101">
        <f t="shared" si="351"/>
        <v>0</v>
      </c>
      <c r="CZ483" s="101"/>
      <c r="DA483" s="101"/>
      <c r="DB483" s="311"/>
      <c r="DC483" s="311"/>
      <c r="DD483" s="311"/>
      <c r="DE483" s="311"/>
      <c r="DF483" s="311"/>
      <c r="DP483" s="311"/>
      <c r="DQ483" s="311"/>
      <c r="DR483" s="311"/>
      <c r="DS483" s="311"/>
      <c r="DT483" s="311"/>
      <c r="DU483" s="311"/>
      <c r="DV483" s="311"/>
      <c r="DW483" s="311"/>
      <c r="DX483" s="101"/>
      <c r="DY483" s="101"/>
      <c r="DZ483" s="101"/>
      <c r="EA483" s="101"/>
      <c r="EB483" s="101"/>
      <c r="EC483" s="101"/>
      <c r="ED483" s="101"/>
      <c r="EE483" s="311"/>
      <c r="EF483" s="101"/>
      <c r="EG483" s="101"/>
      <c r="EH483" s="101"/>
      <c r="EI483" s="101"/>
      <c r="EJ483" s="105"/>
      <c r="EK483" s="105"/>
      <c r="EL483" s="69"/>
      <c r="EM483" s="68"/>
      <c r="EN483" s="68"/>
      <c r="EO483" s="68"/>
      <c r="EP483" s="68"/>
      <c r="EQ483" s="68"/>
      <c r="ER483" s="68"/>
      <c r="ES483" s="15"/>
      <c r="ET483" s="15"/>
      <c r="EU483" s="105"/>
      <c r="EV483" s="105"/>
      <c r="EW483" s="105"/>
      <c r="EX483" s="105"/>
      <c r="EY483" s="105"/>
      <c r="EZ483" s="105"/>
      <c r="FA483" s="67"/>
      <c r="FB483" s="105"/>
      <c r="FC483" s="105"/>
      <c r="FD483" s="105"/>
      <c r="FE483" s="105"/>
      <c r="FF483" s="105"/>
      <c r="FG483" s="105"/>
      <c r="FH483" s="67"/>
      <c r="FI483" s="67"/>
      <c r="FJ483" s="67"/>
      <c r="FK483" s="67"/>
      <c r="FL483" s="67"/>
      <c r="FM483" s="67"/>
      <c r="FN483" s="67"/>
    </row>
    <row r="484" spans="2:170" ht="22.5" customHeight="1" x14ac:dyDescent="0.45">
      <c r="B484" s="133" t="str">
        <f>IF(Data!B483&lt;&gt;"",Data!B483,"")</f>
        <v/>
      </c>
      <c r="C484" s="158" t="str">
        <f>IF(Data!C483&lt;&gt;"",Data!C483,"")</f>
        <v/>
      </c>
      <c r="D484" s="106" t="str">
        <f>IF(Data!D483&lt;&gt;"",Data!D483,"")</f>
        <v/>
      </c>
      <c r="E484" s="140">
        <f>IF(AND(I484=1,Data!T483=0),0,IF(I484=999,999,Data!T483))</f>
        <v>999</v>
      </c>
      <c r="F484" s="140" t="str">
        <f t="shared" si="308"/>
        <v/>
      </c>
      <c r="G484" s="140" t="str">
        <f>IF(Data!K483&lt;&gt;"",Data!K483,"")</f>
        <v/>
      </c>
      <c r="H484" s="141" t="str">
        <f>IF(Data!L483&lt;&gt;"",Data!L483,"")</f>
        <v/>
      </c>
      <c r="I484" s="63">
        <f>IF(Data!M483&lt;&gt;"",Data!M483,"")</f>
        <v>999</v>
      </c>
      <c r="J484" s="63">
        <f t="shared" si="309"/>
        <v>0</v>
      </c>
      <c r="L484" s="64" t="str">
        <f t="shared" si="310"/>
        <v/>
      </c>
      <c r="M484" s="74"/>
      <c r="N484" s="63">
        <f t="shared" si="311"/>
        <v>0</v>
      </c>
      <c r="P484" s="64" t="str">
        <f t="shared" si="312"/>
        <v/>
      </c>
      <c r="R484" s="63">
        <f t="shared" si="313"/>
        <v>0</v>
      </c>
      <c r="S484" s="64" t="str">
        <f t="shared" si="314"/>
        <v/>
      </c>
      <c r="W484" s="310">
        <f t="shared" si="315"/>
        <v>999</v>
      </c>
      <c r="Y484" s="65">
        <f t="shared" si="316"/>
        <v>0</v>
      </c>
      <c r="Z484" s="65">
        <f t="shared" si="317"/>
        <v>0</v>
      </c>
      <c r="AA484" s="65">
        <f t="shared" si="318"/>
        <v>0</v>
      </c>
      <c r="AB484" s="65">
        <f t="shared" si="319"/>
        <v>0</v>
      </c>
      <c r="AC484" s="65">
        <f t="shared" si="320"/>
        <v>0</v>
      </c>
      <c r="AD484" s="65">
        <f t="shared" si="321"/>
        <v>0</v>
      </c>
      <c r="AE484" s="65">
        <f t="shared" si="322"/>
        <v>0</v>
      </c>
      <c r="AF484" s="65">
        <f t="shared" si="323"/>
        <v>0</v>
      </c>
      <c r="AG484" s="65">
        <f t="shared" si="324"/>
        <v>0</v>
      </c>
      <c r="AH484" s="65">
        <f t="shared" si="325"/>
        <v>0</v>
      </c>
      <c r="AI484" s="65">
        <f t="shared" si="326"/>
        <v>0</v>
      </c>
      <c r="AJ484" s="65">
        <f t="shared" si="327"/>
        <v>0</v>
      </c>
      <c r="AK484" s="65">
        <f t="shared" si="328"/>
        <v>0</v>
      </c>
      <c r="AL484" s="65">
        <f t="shared" si="329"/>
        <v>0</v>
      </c>
      <c r="AM484" s="65">
        <f t="shared" si="330"/>
        <v>0</v>
      </c>
      <c r="AN484" s="65">
        <f t="shared" si="331"/>
        <v>0</v>
      </c>
      <c r="AO484" s="65">
        <f t="shared" si="332"/>
        <v>0</v>
      </c>
      <c r="AP484" s="65">
        <f t="shared" si="333"/>
        <v>0</v>
      </c>
      <c r="AQ484" s="65">
        <f t="shared" si="334"/>
        <v>0</v>
      </c>
      <c r="AR484" s="65">
        <f t="shared" si="335"/>
        <v>0</v>
      </c>
      <c r="AS484" s="65">
        <f t="shared" si="336"/>
        <v>0</v>
      </c>
      <c r="AT484" s="65">
        <f t="shared" si="337"/>
        <v>0</v>
      </c>
      <c r="AU484" s="65">
        <f t="shared" si="338"/>
        <v>0</v>
      </c>
      <c r="AV484" s="65">
        <f t="shared" si="339"/>
        <v>0</v>
      </c>
      <c r="AW484" s="65">
        <f t="shared" si="340"/>
        <v>0</v>
      </c>
      <c r="AX484" s="65">
        <f t="shared" si="341"/>
        <v>0</v>
      </c>
      <c r="AY484" s="65">
        <f t="shared" si="342"/>
        <v>0</v>
      </c>
      <c r="AZ484" s="65">
        <f t="shared" si="343"/>
        <v>0</v>
      </c>
      <c r="BA484" s="65">
        <f t="shared" si="344"/>
        <v>0</v>
      </c>
      <c r="BB484" s="65">
        <f t="shared" si="345"/>
        <v>0</v>
      </c>
      <c r="BC484" s="65">
        <f t="shared" si="346"/>
        <v>0</v>
      </c>
      <c r="BD484" s="65">
        <f t="shared" si="347"/>
        <v>0</v>
      </c>
      <c r="BE484" s="65">
        <f t="shared" si="348"/>
        <v>0</v>
      </c>
      <c r="BF484" s="65">
        <f t="shared" si="349"/>
        <v>0</v>
      </c>
      <c r="BG484" s="65">
        <f t="shared" si="350"/>
        <v>0</v>
      </c>
      <c r="BI484" s="371">
        <v>2229</v>
      </c>
      <c r="BJ484" s="342">
        <v>34.325343514567464</v>
      </c>
      <c r="BK484" s="342">
        <v>39.216895676378314</v>
      </c>
      <c r="BL484" s="342">
        <v>41.662671757283732</v>
      </c>
      <c r="BM484" s="342">
        <v>44.108447838189157</v>
      </c>
      <c r="BN484" s="342">
        <v>49</v>
      </c>
      <c r="BO484" s="342">
        <v>54.848594976078182</v>
      </c>
      <c r="BP484" s="342">
        <v>57.772892464117277</v>
      </c>
      <c r="BQ484" s="342">
        <v>60.697189952156364</v>
      </c>
      <c r="BR484" s="342">
        <v>66.545784928234553</v>
      </c>
      <c r="BS484" s="65"/>
      <c r="BT484" s="371">
        <v>2229</v>
      </c>
      <c r="BU484" s="342">
        <v>142.70386492170113</v>
      </c>
      <c r="BV484" s="342">
        <v>147.43590994780075</v>
      </c>
      <c r="BW484" s="342">
        <v>149.80193246085057</v>
      </c>
      <c r="BX484" s="342">
        <v>152.16795497390038</v>
      </c>
      <c r="BY484" s="342">
        <v>156.9</v>
      </c>
      <c r="BZ484" s="342">
        <v>161.73838311657377</v>
      </c>
      <c r="CA484" s="342">
        <v>164.15757467486065</v>
      </c>
      <c r="CB484" s="342">
        <v>166.57676623314754</v>
      </c>
      <c r="CC484" s="342">
        <v>171.4151493497213</v>
      </c>
      <c r="CE484" s="385">
        <v>135.75</v>
      </c>
      <c r="CF484" s="342">
        <v>22.054396782294454</v>
      </c>
      <c r="CG484" s="342">
        <v>24.686264521529637</v>
      </c>
      <c r="CH484" s="342">
        <v>26.002198391147232</v>
      </c>
      <c r="CI484" s="342">
        <v>27.31813226076482</v>
      </c>
      <c r="CJ484" s="342">
        <v>29.95</v>
      </c>
      <c r="CK484" s="342">
        <v>35.120689649305483</v>
      </c>
      <c r="CL484" s="342">
        <v>37.706034473958226</v>
      </c>
      <c r="CM484" s="342">
        <v>40.291379298610963</v>
      </c>
      <c r="CN484" s="342">
        <v>45.46206894791645</v>
      </c>
      <c r="CO484" s="342">
        <v>20.534325425182221</v>
      </c>
      <c r="CP484" s="342">
        <v>23.697883616788147</v>
      </c>
      <c r="CQ484" s="342">
        <v>25.279662712591112</v>
      </c>
      <c r="CR484" s="342">
        <v>26.861441808394073</v>
      </c>
      <c r="CS484" s="342">
        <v>30.024999999999999</v>
      </c>
      <c r="CT484" s="342">
        <v>35.780549146913302</v>
      </c>
      <c r="CU484" s="342">
        <v>38.65832372036995</v>
      </c>
      <c r="CV484" s="342">
        <v>41.536098293826605</v>
      </c>
      <c r="CW484" s="342">
        <v>47.291647440739915</v>
      </c>
      <c r="CY484" s="101">
        <f t="shared" si="351"/>
        <v>0</v>
      </c>
      <c r="CZ484" s="101"/>
      <c r="DA484" s="101"/>
      <c r="DB484" s="311"/>
      <c r="DC484" s="311"/>
      <c r="DD484" s="311"/>
      <c r="DE484" s="311"/>
      <c r="DF484" s="311"/>
      <c r="DP484" s="311"/>
      <c r="DQ484" s="311"/>
      <c r="DR484" s="311"/>
      <c r="DS484" s="311"/>
      <c r="DT484" s="311"/>
      <c r="DU484" s="311"/>
      <c r="DV484" s="311"/>
      <c r="DW484" s="311"/>
      <c r="DX484" s="101"/>
      <c r="DY484" s="101"/>
      <c r="DZ484" s="101"/>
      <c r="EA484" s="101"/>
      <c r="EB484" s="101"/>
      <c r="EC484" s="101"/>
      <c r="ED484" s="101"/>
      <c r="EE484" s="311"/>
      <c r="EF484" s="101"/>
      <c r="EG484" s="101"/>
      <c r="EH484" s="101"/>
      <c r="EI484" s="101"/>
      <c r="EJ484" s="105"/>
      <c r="EK484" s="105"/>
      <c r="EL484" s="69"/>
      <c r="EM484" s="68"/>
      <c r="EN484" s="68"/>
      <c r="EO484" s="68"/>
      <c r="EP484" s="68"/>
      <c r="EQ484" s="68"/>
      <c r="ER484" s="68"/>
      <c r="ES484" s="15"/>
      <c r="ET484" s="15"/>
      <c r="EU484" s="105"/>
      <c r="EV484" s="105"/>
      <c r="EW484" s="105"/>
      <c r="EX484" s="105"/>
      <c r="EY484" s="105"/>
      <c r="EZ484" s="105"/>
      <c r="FA484" s="67"/>
      <c r="FB484" s="105"/>
      <c r="FC484" s="105"/>
      <c r="FD484" s="105"/>
      <c r="FE484" s="105"/>
      <c r="FF484" s="105"/>
      <c r="FG484" s="105"/>
      <c r="FH484" s="67"/>
      <c r="FI484" s="67"/>
      <c r="FJ484" s="67"/>
      <c r="FK484" s="67"/>
      <c r="FL484" s="67"/>
      <c r="FM484" s="67"/>
      <c r="FN484" s="67"/>
    </row>
    <row r="485" spans="2:170" ht="22.5" customHeight="1" x14ac:dyDescent="0.45">
      <c r="B485" s="133" t="str">
        <f>IF(Data!B484&lt;&gt;"",Data!B484,"")</f>
        <v/>
      </c>
      <c r="C485" s="158" t="str">
        <f>IF(Data!C484&lt;&gt;"",Data!C484,"")</f>
        <v/>
      </c>
      <c r="D485" s="106" t="str">
        <f>IF(Data!D484&lt;&gt;"",Data!D484,"")</f>
        <v/>
      </c>
      <c r="E485" s="140">
        <f>IF(AND(I485=1,Data!T484=0),0,IF(I485=999,999,Data!T484))</f>
        <v>999</v>
      </c>
      <c r="F485" s="140" t="str">
        <f t="shared" si="308"/>
        <v/>
      </c>
      <c r="G485" s="140" t="str">
        <f>IF(Data!K484&lt;&gt;"",Data!K484,"")</f>
        <v/>
      </c>
      <c r="H485" s="141" t="str">
        <f>IF(Data!L484&lt;&gt;"",Data!L484,"")</f>
        <v/>
      </c>
      <c r="I485" s="63">
        <f>IF(Data!M484&lt;&gt;"",Data!M484,"")</f>
        <v>999</v>
      </c>
      <c r="J485" s="63">
        <f t="shared" si="309"/>
        <v>0</v>
      </c>
      <c r="L485" s="64" t="str">
        <f t="shared" si="310"/>
        <v/>
      </c>
      <c r="M485" s="74"/>
      <c r="N485" s="63">
        <f t="shared" si="311"/>
        <v>0</v>
      </c>
      <c r="P485" s="64" t="str">
        <f t="shared" si="312"/>
        <v/>
      </c>
      <c r="R485" s="63">
        <f t="shared" si="313"/>
        <v>0</v>
      </c>
      <c r="S485" s="64" t="str">
        <f t="shared" si="314"/>
        <v/>
      </c>
      <c r="W485" s="310">
        <f t="shared" si="315"/>
        <v>999</v>
      </c>
      <c r="Y485" s="65">
        <f t="shared" si="316"/>
        <v>0</v>
      </c>
      <c r="Z485" s="65">
        <f t="shared" si="317"/>
        <v>0</v>
      </c>
      <c r="AA485" s="65">
        <f t="shared" si="318"/>
        <v>0</v>
      </c>
      <c r="AB485" s="65">
        <f t="shared" si="319"/>
        <v>0</v>
      </c>
      <c r="AC485" s="65">
        <f t="shared" si="320"/>
        <v>0</v>
      </c>
      <c r="AD485" s="65">
        <f t="shared" si="321"/>
        <v>0</v>
      </c>
      <c r="AE485" s="65">
        <f t="shared" si="322"/>
        <v>0</v>
      </c>
      <c r="AF485" s="65">
        <f t="shared" si="323"/>
        <v>0</v>
      </c>
      <c r="AG485" s="65">
        <f t="shared" si="324"/>
        <v>0</v>
      </c>
      <c r="AH485" s="65">
        <f t="shared" si="325"/>
        <v>0</v>
      </c>
      <c r="AI485" s="65">
        <f t="shared" si="326"/>
        <v>0</v>
      </c>
      <c r="AJ485" s="65">
        <f t="shared" si="327"/>
        <v>0</v>
      </c>
      <c r="AK485" s="65">
        <f t="shared" si="328"/>
        <v>0</v>
      </c>
      <c r="AL485" s="65">
        <f t="shared" si="329"/>
        <v>0</v>
      </c>
      <c r="AM485" s="65">
        <f t="shared" si="330"/>
        <v>0</v>
      </c>
      <c r="AN485" s="65">
        <f t="shared" si="331"/>
        <v>0</v>
      </c>
      <c r="AO485" s="65">
        <f t="shared" si="332"/>
        <v>0</v>
      </c>
      <c r="AP485" s="65">
        <f t="shared" si="333"/>
        <v>0</v>
      </c>
      <c r="AQ485" s="65">
        <f t="shared" si="334"/>
        <v>0</v>
      </c>
      <c r="AR485" s="65">
        <f t="shared" si="335"/>
        <v>0</v>
      </c>
      <c r="AS485" s="65">
        <f t="shared" si="336"/>
        <v>0</v>
      </c>
      <c r="AT485" s="65">
        <f t="shared" si="337"/>
        <v>0</v>
      </c>
      <c r="AU485" s="65">
        <f t="shared" si="338"/>
        <v>0</v>
      </c>
      <c r="AV485" s="65">
        <f t="shared" si="339"/>
        <v>0</v>
      </c>
      <c r="AW485" s="65">
        <f t="shared" si="340"/>
        <v>0</v>
      </c>
      <c r="AX485" s="65">
        <f t="shared" si="341"/>
        <v>0</v>
      </c>
      <c r="AY485" s="65">
        <f t="shared" si="342"/>
        <v>0</v>
      </c>
      <c r="AZ485" s="65">
        <f t="shared" si="343"/>
        <v>0</v>
      </c>
      <c r="BA485" s="65">
        <f t="shared" si="344"/>
        <v>0</v>
      </c>
      <c r="BB485" s="65">
        <f t="shared" si="345"/>
        <v>0</v>
      </c>
      <c r="BC485" s="65">
        <f t="shared" si="346"/>
        <v>0</v>
      </c>
      <c r="BD485" s="65">
        <f t="shared" si="347"/>
        <v>0</v>
      </c>
      <c r="BE485" s="65">
        <f t="shared" si="348"/>
        <v>0</v>
      </c>
      <c r="BF485" s="65">
        <f t="shared" si="349"/>
        <v>0</v>
      </c>
      <c r="BG485" s="65">
        <f t="shared" si="350"/>
        <v>0</v>
      </c>
      <c r="BI485" s="371">
        <v>2230</v>
      </c>
      <c r="BJ485" s="342">
        <v>34.325343514567464</v>
      </c>
      <c r="BK485" s="342">
        <v>39.216895676378314</v>
      </c>
      <c r="BL485" s="342">
        <v>41.662671757283732</v>
      </c>
      <c r="BM485" s="342">
        <v>44.108447838189157</v>
      </c>
      <c r="BN485" s="342">
        <v>49</v>
      </c>
      <c r="BO485" s="342">
        <v>54.848594976078182</v>
      </c>
      <c r="BP485" s="342">
        <v>57.772892464117277</v>
      </c>
      <c r="BQ485" s="342">
        <v>60.697189952156364</v>
      </c>
      <c r="BR485" s="342">
        <v>66.545784928234553</v>
      </c>
      <c r="BS485" s="65"/>
      <c r="BT485" s="371">
        <v>2230</v>
      </c>
      <c r="BU485" s="342">
        <v>142.70386492170113</v>
      </c>
      <c r="BV485" s="342">
        <v>147.43590994780075</v>
      </c>
      <c r="BW485" s="342">
        <v>149.80193246085057</v>
      </c>
      <c r="BX485" s="342">
        <v>152.16795497390038</v>
      </c>
      <c r="BY485" s="342">
        <v>156.9</v>
      </c>
      <c r="BZ485" s="342">
        <v>161.73838311657377</v>
      </c>
      <c r="CA485" s="342">
        <v>164.15757467486065</v>
      </c>
      <c r="CB485" s="342">
        <v>166.57676623314754</v>
      </c>
      <c r="CC485" s="342">
        <v>171.4151493497213</v>
      </c>
      <c r="CE485" s="385">
        <v>136</v>
      </c>
      <c r="CF485" s="342">
        <v>22.124643214438841</v>
      </c>
      <c r="CG485" s="342">
        <v>24.783095476292562</v>
      </c>
      <c r="CH485" s="342">
        <v>26.112321607219425</v>
      </c>
      <c r="CI485" s="342">
        <v>27.441547738146284</v>
      </c>
      <c r="CJ485" s="342">
        <v>30.1</v>
      </c>
      <c r="CK485" s="342">
        <v>35.310566433233291</v>
      </c>
      <c r="CL485" s="342">
        <v>37.915849649849932</v>
      </c>
      <c r="CM485" s="342">
        <v>40.52113286646658</v>
      </c>
      <c r="CN485" s="342">
        <v>45.731699299699869</v>
      </c>
      <c r="CO485" s="342">
        <v>20.62957185732661</v>
      </c>
      <c r="CP485" s="342">
        <v>23.819714571551074</v>
      </c>
      <c r="CQ485" s="342">
        <v>25.414785928663303</v>
      </c>
      <c r="CR485" s="342">
        <v>27.009857285775535</v>
      </c>
      <c r="CS485" s="342">
        <v>30.2</v>
      </c>
      <c r="CT485" s="342">
        <v>35.995425930841108</v>
      </c>
      <c r="CU485" s="342">
        <v>38.893138896261661</v>
      </c>
      <c r="CV485" s="342">
        <v>41.790851861682214</v>
      </c>
      <c r="CW485" s="342">
        <v>47.586277792523333</v>
      </c>
      <c r="CY485" s="101">
        <f t="shared" si="351"/>
        <v>0</v>
      </c>
      <c r="CZ485" s="101"/>
      <c r="DA485" s="101"/>
      <c r="DB485" s="311"/>
      <c r="DC485" s="311"/>
      <c r="DD485" s="311"/>
      <c r="DE485" s="311"/>
      <c r="DF485" s="311"/>
      <c r="DP485" s="311"/>
      <c r="DQ485" s="311"/>
      <c r="DR485" s="311"/>
      <c r="DS485" s="311"/>
      <c r="DT485" s="311"/>
      <c r="DU485" s="311"/>
      <c r="DV485" s="311"/>
      <c r="DW485" s="311"/>
      <c r="DX485" s="101"/>
      <c r="DY485" s="101"/>
      <c r="DZ485" s="101"/>
      <c r="EA485" s="101"/>
      <c r="EB485" s="101"/>
      <c r="EC485" s="101"/>
      <c r="ED485" s="101"/>
      <c r="EE485" s="311"/>
      <c r="EF485" s="101"/>
      <c r="EG485" s="101"/>
      <c r="EH485" s="101"/>
      <c r="EI485" s="101"/>
      <c r="EJ485" s="105"/>
      <c r="EK485" s="105"/>
      <c r="EL485" s="69"/>
      <c r="EM485" s="68"/>
      <c r="EN485" s="68"/>
      <c r="EO485" s="68"/>
      <c r="EP485" s="68"/>
      <c r="EQ485" s="68"/>
      <c r="ER485" s="68"/>
      <c r="ES485" s="15"/>
      <c r="ET485" s="15"/>
      <c r="EU485" s="105"/>
      <c r="EV485" s="105"/>
      <c r="EW485" s="105"/>
      <c r="EX485" s="105"/>
      <c r="EY485" s="105"/>
      <c r="EZ485" s="105"/>
      <c r="FA485" s="67"/>
      <c r="FB485" s="105"/>
      <c r="FC485" s="105"/>
      <c r="FD485" s="105"/>
      <c r="FE485" s="105"/>
      <c r="FF485" s="105"/>
      <c r="FG485" s="105"/>
      <c r="FH485" s="67"/>
      <c r="FI485" s="67"/>
      <c r="FJ485" s="67"/>
      <c r="FK485" s="67"/>
      <c r="FL485" s="67"/>
      <c r="FM485" s="67"/>
      <c r="FN485" s="67"/>
    </row>
    <row r="486" spans="2:170" ht="22.5" customHeight="1" x14ac:dyDescent="0.45">
      <c r="B486" s="133" t="str">
        <f>IF(Data!B485&lt;&gt;"",Data!B485,"")</f>
        <v/>
      </c>
      <c r="C486" s="158" t="str">
        <f>IF(Data!C485&lt;&gt;"",Data!C485,"")</f>
        <v/>
      </c>
      <c r="D486" s="106" t="str">
        <f>IF(Data!D485&lt;&gt;"",Data!D485,"")</f>
        <v/>
      </c>
      <c r="E486" s="140">
        <f>IF(AND(I486=1,Data!T485=0),0,IF(I486=999,999,Data!T485))</f>
        <v>999</v>
      </c>
      <c r="F486" s="140" t="str">
        <f t="shared" si="308"/>
        <v/>
      </c>
      <c r="G486" s="140" t="str">
        <f>IF(Data!K485&lt;&gt;"",Data!K485,"")</f>
        <v/>
      </c>
      <c r="H486" s="141" t="str">
        <f>IF(Data!L485&lt;&gt;"",Data!L485,"")</f>
        <v/>
      </c>
      <c r="I486" s="63">
        <f>IF(Data!M485&lt;&gt;"",Data!M485,"")</f>
        <v>999</v>
      </c>
      <c r="J486" s="63">
        <f t="shared" si="309"/>
        <v>0</v>
      </c>
      <c r="L486" s="64" t="str">
        <f t="shared" si="310"/>
        <v/>
      </c>
      <c r="M486" s="74"/>
      <c r="N486" s="63">
        <f t="shared" si="311"/>
        <v>0</v>
      </c>
      <c r="P486" s="64" t="str">
        <f t="shared" si="312"/>
        <v/>
      </c>
      <c r="R486" s="63">
        <f t="shared" si="313"/>
        <v>0</v>
      </c>
      <c r="S486" s="64" t="str">
        <f t="shared" si="314"/>
        <v/>
      </c>
      <c r="W486" s="310">
        <f t="shared" si="315"/>
        <v>999</v>
      </c>
      <c r="Y486" s="65">
        <f t="shared" si="316"/>
        <v>0</v>
      </c>
      <c r="Z486" s="65">
        <f t="shared" si="317"/>
        <v>0</v>
      </c>
      <c r="AA486" s="65">
        <f t="shared" si="318"/>
        <v>0</v>
      </c>
      <c r="AB486" s="65">
        <f t="shared" si="319"/>
        <v>0</v>
      </c>
      <c r="AC486" s="65">
        <f t="shared" si="320"/>
        <v>0</v>
      </c>
      <c r="AD486" s="65">
        <f t="shared" si="321"/>
        <v>0</v>
      </c>
      <c r="AE486" s="65">
        <f t="shared" si="322"/>
        <v>0</v>
      </c>
      <c r="AF486" s="65">
        <f t="shared" si="323"/>
        <v>0</v>
      </c>
      <c r="AG486" s="65">
        <f t="shared" si="324"/>
        <v>0</v>
      </c>
      <c r="AH486" s="65">
        <f t="shared" si="325"/>
        <v>0</v>
      </c>
      <c r="AI486" s="65">
        <f t="shared" si="326"/>
        <v>0</v>
      </c>
      <c r="AJ486" s="65">
        <f t="shared" si="327"/>
        <v>0</v>
      </c>
      <c r="AK486" s="65">
        <f t="shared" si="328"/>
        <v>0</v>
      </c>
      <c r="AL486" s="65">
        <f t="shared" si="329"/>
        <v>0</v>
      </c>
      <c r="AM486" s="65">
        <f t="shared" si="330"/>
        <v>0</v>
      </c>
      <c r="AN486" s="65">
        <f t="shared" si="331"/>
        <v>0</v>
      </c>
      <c r="AO486" s="65">
        <f t="shared" si="332"/>
        <v>0</v>
      </c>
      <c r="AP486" s="65">
        <f t="shared" si="333"/>
        <v>0</v>
      </c>
      <c r="AQ486" s="65">
        <f t="shared" si="334"/>
        <v>0</v>
      </c>
      <c r="AR486" s="65">
        <f t="shared" si="335"/>
        <v>0</v>
      </c>
      <c r="AS486" s="65">
        <f t="shared" si="336"/>
        <v>0</v>
      </c>
      <c r="AT486" s="65">
        <f t="shared" si="337"/>
        <v>0</v>
      </c>
      <c r="AU486" s="65">
        <f t="shared" si="338"/>
        <v>0</v>
      </c>
      <c r="AV486" s="65">
        <f t="shared" si="339"/>
        <v>0</v>
      </c>
      <c r="AW486" s="65">
        <f t="shared" si="340"/>
        <v>0</v>
      </c>
      <c r="AX486" s="65">
        <f t="shared" si="341"/>
        <v>0</v>
      </c>
      <c r="AY486" s="65">
        <f t="shared" si="342"/>
        <v>0</v>
      </c>
      <c r="AZ486" s="65">
        <f t="shared" si="343"/>
        <v>0</v>
      </c>
      <c r="BA486" s="65">
        <f t="shared" si="344"/>
        <v>0</v>
      </c>
      <c r="BB486" s="65">
        <f t="shared" si="345"/>
        <v>0</v>
      </c>
      <c r="BC486" s="65">
        <f t="shared" si="346"/>
        <v>0</v>
      </c>
      <c r="BD486" s="65">
        <f t="shared" si="347"/>
        <v>0</v>
      </c>
      <c r="BE486" s="65">
        <f t="shared" si="348"/>
        <v>0</v>
      </c>
      <c r="BF486" s="65">
        <f t="shared" si="349"/>
        <v>0</v>
      </c>
      <c r="BG486" s="65">
        <f t="shared" si="350"/>
        <v>0</v>
      </c>
      <c r="BI486" s="371">
        <v>2231</v>
      </c>
      <c r="BJ486" s="342">
        <v>34.325343514567464</v>
      </c>
      <c r="BK486" s="342">
        <v>39.216895676378314</v>
      </c>
      <c r="BL486" s="342">
        <v>41.662671757283732</v>
      </c>
      <c r="BM486" s="342">
        <v>44.108447838189157</v>
      </c>
      <c r="BN486" s="342">
        <v>49</v>
      </c>
      <c r="BO486" s="342">
        <v>54.848594976078182</v>
      </c>
      <c r="BP486" s="342">
        <v>57.772892464117277</v>
      </c>
      <c r="BQ486" s="342">
        <v>60.697189952156364</v>
      </c>
      <c r="BR486" s="342">
        <v>66.545784928234553</v>
      </c>
      <c r="BS486" s="65"/>
      <c r="BT486" s="371">
        <v>2231</v>
      </c>
      <c r="BU486" s="342">
        <v>142.70386492170113</v>
      </c>
      <c r="BV486" s="342">
        <v>147.43590994780075</v>
      </c>
      <c r="BW486" s="342">
        <v>149.80193246085057</v>
      </c>
      <c r="BX486" s="342">
        <v>152.16795497390038</v>
      </c>
      <c r="BY486" s="342">
        <v>156.9</v>
      </c>
      <c r="BZ486" s="342">
        <v>161.73838311657377</v>
      </c>
      <c r="CA486" s="342">
        <v>164.15757467486065</v>
      </c>
      <c r="CB486" s="342">
        <v>166.57676623314754</v>
      </c>
      <c r="CC486" s="342">
        <v>171.4151493497213</v>
      </c>
      <c r="CE486" s="385">
        <v>136.25</v>
      </c>
      <c r="CF486" s="342">
        <v>22.234766430511037</v>
      </c>
      <c r="CG486" s="342">
        <v>24.906510953674022</v>
      </c>
      <c r="CH486" s="342">
        <v>26.242383215255522</v>
      </c>
      <c r="CI486" s="342">
        <v>27.578255476837015</v>
      </c>
      <c r="CJ486" s="342">
        <v>30.25</v>
      </c>
      <c r="CK486" s="342">
        <v>35.500443217161092</v>
      </c>
      <c r="CL486" s="342">
        <v>38.125664825741637</v>
      </c>
      <c r="CM486" s="342">
        <v>40.75088643432219</v>
      </c>
      <c r="CN486" s="342">
        <v>46.001329651483289</v>
      </c>
      <c r="CO486" s="342">
        <v>20.684941505543193</v>
      </c>
      <c r="CP486" s="342">
        <v>23.914961003695463</v>
      </c>
      <c r="CQ486" s="342">
        <v>25.529970752771597</v>
      </c>
      <c r="CR486" s="342">
        <v>27.14498050184773</v>
      </c>
      <c r="CS486" s="342">
        <v>30.375</v>
      </c>
      <c r="CT486" s="342">
        <v>36.197010453459647</v>
      </c>
      <c r="CU486" s="342">
        <v>39.108015680189467</v>
      </c>
      <c r="CV486" s="342">
        <v>42.019020906919287</v>
      </c>
      <c r="CW486" s="342">
        <v>47.841031360378942</v>
      </c>
      <c r="CY486" s="101">
        <f t="shared" si="351"/>
        <v>0</v>
      </c>
      <c r="CZ486" s="101"/>
      <c r="DA486" s="101"/>
      <c r="DB486" s="311"/>
      <c r="DC486" s="311"/>
      <c r="DD486" s="311"/>
      <c r="DE486" s="311"/>
      <c r="DF486" s="311"/>
      <c r="DP486" s="311"/>
      <c r="DQ486" s="311"/>
      <c r="DR486" s="311"/>
      <c r="DS486" s="311"/>
      <c r="DT486" s="311"/>
      <c r="DU486" s="311"/>
      <c r="DV486" s="311"/>
      <c r="DW486" s="311"/>
      <c r="DX486" s="101"/>
      <c r="DY486" s="101"/>
      <c r="DZ486" s="101"/>
      <c r="EA486" s="101"/>
      <c r="EB486" s="101"/>
      <c r="EC486" s="101"/>
      <c r="ED486" s="101"/>
      <c r="EE486" s="311"/>
      <c r="EF486" s="101"/>
      <c r="EG486" s="101"/>
      <c r="EH486" s="101"/>
      <c r="EI486" s="101"/>
      <c r="EJ486" s="105"/>
      <c r="EK486" s="105"/>
      <c r="EL486" s="69"/>
      <c r="EM486" s="68"/>
      <c r="EN486" s="68"/>
      <c r="EO486" s="68"/>
      <c r="EP486" s="68"/>
      <c r="EQ486" s="68"/>
      <c r="ER486" s="68"/>
      <c r="ES486" s="15"/>
      <c r="ET486" s="15"/>
      <c r="EU486" s="105"/>
      <c r="EV486" s="105"/>
      <c r="EW486" s="105"/>
      <c r="EX486" s="105"/>
      <c r="EY486" s="105"/>
      <c r="EZ486" s="105"/>
      <c r="FA486" s="67"/>
      <c r="FB486" s="105"/>
      <c r="FC486" s="105"/>
      <c r="FD486" s="105"/>
      <c r="FE486" s="105"/>
      <c r="FF486" s="105"/>
      <c r="FG486" s="105"/>
      <c r="FH486" s="67"/>
      <c r="FI486" s="67"/>
      <c r="FJ486" s="67"/>
      <c r="FK486" s="67"/>
      <c r="FL486" s="67"/>
      <c r="FM486" s="67"/>
      <c r="FN486" s="67"/>
    </row>
    <row r="487" spans="2:170" ht="22.5" customHeight="1" x14ac:dyDescent="0.45">
      <c r="B487" s="133" t="str">
        <f>IF(Data!B486&lt;&gt;"",Data!B486,"")</f>
        <v/>
      </c>
      <c r="C487" s="158" t="str">
        <f>IF(Data!C486&lt;&gt;"",Data!C486,"")</f>
        <v/>
      </c>
      <c r="D487" s="106" t="str">
        <f>IF(Data!D486&lt;&gt;"",Data!D486,"")</f>
        <v/>
      </c>
      <c r="E487" s="140">
        <f>IF(AND(I487=1,Data!T486=0),0,IF(I487=999,999,Data!T486))</f>
        <v>999</v>
      </c>
      <c r="F487" s="140" t="str">
        <f t="shared" si="308"/>
        <v/>
      </c>
      <c r="G487" s="140" t="str">
        <f>IF(Data!K486&lt;&gt;"",Data!K486,"")</f>
        <v/>
      </c>
      <c r="H487" s="141" t="str">
        <f>IF(Data!L486&lt;&gt;"",Data!L486,"")</f>
        <v/>
      </c>
      <c r="I487" s="63">
        <f>IF(Data!M486&lt;&gt;"",Data!M486,"")</f>
        <v>999</v>
      </c>
      <c r="J487" s="63">
        <f t="shared" si="309"/>
        <v>0</v>
      </c>
      <c r="L487" s="64" t="str">
        <f t="shared" si="310"/>
        <v/>
      </c>
      <c r="M487" s="74"/>
      <c r="N487" s="63">
        <f t="shared" si="311"/>
        <v>0</v>
      </c>
      <c r="P487" s="64" t="str">
        <f t="shared" si="312"/>
        <v/>
      </c>
      <c r="R487" s="63">
        <f t="shared" si="313"/>
        <v>0</v>
      </c>
      <c r="S487" s="64" t="str">
        <f t="shared" si="314"/>
        <v/>
      </c>
      <c r="W487" s="310">
        <f t="shared" si="315"/>
        <v>999</v>
      </c>
      <c r="Y487" s="65">
        <f t="shared" si="316"/>
        <v>0</v>
      </c>
      <c r="Z487" s="65">
        <f t="shared" si="317"/>
        <v>0</v>
      </c>
      <c r="AA487" s="65">
        <f t="shared" si="318"/>
        <v>0</v>
      </c>
      <c r="AB487" s="65">
        <f t="shared" si="319"/>
        <v>0</v>
      </c>
      <c r="AC487" s="65">
        <f t="shared" si="320"/>
        <v>0</v>
      </c>
      <c r="AD487" s="65">
        <f t="shared" si="321"/>
        <v>0</v>
      </c>
      <c r="AE487" s="65">
        <f t="shared" si="322"/>
        <v>0</v>
      </c>
      <c r="AF487" s="65">
        <f t="shared" si="323"/>
        <v>0</v>
      </c>
      <c r="AG487" s="65">
        <f t="shared" si="324"/>
        <v>0</v>
      </c>
      <c r="AH487" s="65">
        <f t="shared" si="325"/>
        <v>0</v>
      </c>
      <c r="AI487" s="65">
        <f t="shared" si="326"/>
        <v>0</v>
      </c>
      <c r="AJ487" s="65">
        <f t="shared" si="327"/>
        <v>0</v>
      </c>
      <c r="AK487" s="65">
        <f t="shared" si="328"/>
        <v>0</v>
      </c>
      <c r="AL487" s="65">
        <f t="shared" si="329"/>
        <v>0</v>
      </c>
      <c r="AM487" s="65">
        <f t="shared" si="330"/>
        <v>0</v>
      </c>
      <c r="AN487" s="65">
        <f t="shared" si="331"/>
        <v>0</v>
      </c>
      <c r="AO487" s="65">
        <f t="shared" si="332"/>
        <v>0</v>
      </c>
      <c r="AP487" s="65">
        <f t="shared" si="333"/>
        <v>0</v>
      </c>
      <c r="AQ487" s="65">
        <f t="shared" si="334"/>
        <v>0</v>
      </c>
      <c r="AR487" s="65">
        <f t="shared" si="335"/>
        <v>0</v>
      </c>
      <c r="AS487" s="65">
        <f t="shared" si="336"/>
        <v>0</v>
      </c>
      <c r="AT487" s="65">
        <f t="shared" si="337"/>
        <v>0</v>
      </c>
      <c r="AU487" s="65">
        <f t="shared" si="338"/>
        <v>0</v>
      </c>
      <c r="AV487" s="65">
        <f t="shared" si="339"/>
        <v>0</v>
      </c>
      <c r="AW487" s="65">
        <f t="shared" si="340"/>
        <v>0</v>
      </c>
      <c r="AX487" s="65">
        <f t="shared" si="341"/>
        <v>0</v>
      </c>
      <c r="AY487" s="65">
        <f t="shared" si="342"/>
        <v>0</v>
      </c>
      <c r="AZ487" s="65">
        <f t="shared" si="343"/>
        <v>0</v>
      </c>
      <c r="BA487" s="65">
        <f t="shared" si="344"/>
        <v>0</v>
      </c>
      <c r="BB487" s="65">
        <f t="shared" si="345"/>
        <v>0</v>
      </c>
      <c r="BC487" s="65">
        <f t="shared" si="346"/>
        <v>0</v>
      </c>
      <c r="BD487" s="65">
        <f t="shared" si="347"/>
        <v>0</v>
      </c>
      <c r="BE487" s="65">
        <f t="shared" si="348"/>
        <v>0</v>
      </c>
      <c r="BF487" s="65">
        <f t="shared" si="349"/>
        <v>0</v>
      </c>
      <c r="BG487" s="65">
        <f t="shared" si="350"/>
        <v>0</v>
      </c>
      <c r="BI487" s="371">
        <v>2232</v>
      </c>
      <c r="BJ487" s="342">
        <v>34.265836378856235</v>
      </c>
      <c r="BK487" s="342">
        <v>39.210557585904162</v>
      </c>
      <c r="BL487" s="342">
        <v>41.682918189428122</v>
      </c>
      <c r="BM487" s="342">
        <v>44.155278792952082</v>
      </c>
      <c r="BN487" s="342">
        <v>49.1</v>
      </c>
      <c r="BO487" s="342">
        <v>54.895425930841107</v>
      </c>
      <c r="BP487" s="342">
        <v>57.793138896261659</v>
      </c>
      <c r="BQ487" s="342">
        <v>60.690851861682219</v>
      </c>
      <c r="BR487" s="342">
        <v>66.486277792523325</v>
      </c>
      <c r="BS487" s="65"/>
      <c r="BT487" s="371">
        <v>2232</v>
      </c>
      <c r="BU487" s="342">
        <v>142.70386492170113</v>
      </c>
      <c r="BV487" s="342">
        <v>147.43590994780075</v>
      </c>
      <c r="BW487" s="342">
        <v>149.80193246085057</v>
      </c>
      <c r="BX487" s="342">
        <v>152.16795497390038</v>
      </c>
      <c r="BY487" s="342">
        <v>156.9</v>
      </c>
      <c r="BZ487" s="342">
        <v>161.73838311657377</v>
      </c>
      <c r="CA487" s="342">
        <v>164.15757467486065</v>
      </c>
      <c r="CB487" s="342">
        <v>166.57676623314754</v>
      </c>
      <c r="CC487" s="342">
        <v>171.4151493497213</v>
      </c>
      <c r="CE487" s="385">
        <v>136.5</v>
      </c>
      <c r="CF487" s="342">
        <v>22.34488964658323</v>
      </c>
      <c r="CG487" s="342">
        <v>25.029926431055486</v>
      </c>
      <c r="CH487" s="342">
        <v>26.372444823291616</v>
      </c>
      <c r="CI487" s="342">
        <v>27.714963215527746</v>
      </c>
      <c r="CJ487" s="342">
        <v>30.4</v>
      </c>
      <c r="CK487" s="342">
        <v>35.690320001088899</v>
      </c>
      <c r="CL487" s="342">
        <v>38.335480001633343</v>
      </c>
      <c r="CM487" s="342">
        <v>40.9806400021778</v>
      </c>
      <c r="CN487" s="342">
        <v>46.270960003266701</v>
      </c>
      <c r="CO487" s="342">
        <v>20.740311153759777</v>
      </c>
      <c r="CP487" s="342">
        <v>24.010207435839853</v>
      </c>
      <c r="CQ487" s="342">
        <v>25.645155576879887</v>
      </c>
      <c r="CR487" s="342">
        <v>27.280103717919925</v>
      </c>
      <c r="CS487" s="342">
        <v>30.55</v>
      </c>
      <c r="CT487" s="342">
        <v>36.398594976078186</v>
      </c>
      <c r="CU487" s="342">
        <v>39.322892464117274</v>
      </c>
      <c r="CV487" s="342">
        <v>42.247189952156361</v>
      </c>
      <c r="CW487" s="342">
        <v>48.095784928234551</v>
      </c>
      <c r="CY487" s="101">
        <f t="shared" si="351"/>
        <v>0</v>
      </c>
      <c r="CZ487" s="101"/>
      <c r="DA487" s="101"/>
      <c r="DB487" s="311"/>
      <c r="DC487" s="311"/>
      <c r="DD487" s="311"/>
      <c r="DE487" s="311"/>
      <c r="DF487" s="311"/>
      <c r="DP487" s="311"/>
      <c r="DQ487" s="311"/>
      <c r="DR487" s="311"/>
      <c r="DS487" s="311"/>
      <c r="DT487" s="311"/>
      <c r="DU487" s="311"/>
      <c r="DV487" s="311"/>
      <c r="DW487" s="311"/>
      <c r="DX487" s="101"/>
      <c r="DY487" s="101"/>
      <c r="DZ487" s="101"/>
      <c r="EA487" s="101"/>
      <c r="EB487" s="101"/>
      <c r="EC487" s="101"/>
      <c r="ED487" s="101"/>
      <c r="EE487" s="311"/>
      <c r="EF487" s="101"/>
      <c r="EG487" s="101"/>
      <c r="EH487" s="101"/>
      <c r="EI487" s="101"/>
      <c r="EJ487" s="105"/>
      <c r="EK487" s="105"/>
      <c r="EL487" s="69"/>
      <c r="EM487" s="68"/>
      <c r="EN487" s="68"/>
      <c r="EO487" s="68"/>
      <c r="EP487" s="68"/>
      <c r="EQ487" s="68"/>
      <c r="ER487" s="68"/>
      <c r="ES487" s="15"/>
      <c r="ET487" s="15"/>
      <c r="EU487" s="105"/>
      <c r="EV487" s="105"/>
      <c r="EW487" s="105"/>
      <c r="EX487" s="105"/>
      <c r="EY487" s="105"/>
      <c r="EZ487" s="105"/>
      <c r="FA487" s="67"/>
      <c r="FB487" s="105"/>
      <c r="FC487" s="105"/>
      <c r="FD487" s="105"/>
      <c r="FE487" s="105"/>
      <c r="FF487" s="105"/>
      <c r="FG487" s="105"/>
      <c r="FH487" s="67"/>
      <c r="FI487" s="67"/>
      <c r="FJ487" s="67"/>
      <c r="FK487" s="67"/>
      <c r="FL487" s="67"/>
      <c r="FM487" s="67"/>
      <c r="FN487" s="67"/>
    </row>
    <row r="488" spans="2:170" ht="22.5" customHeight="1" x14ac:dyDescent="0.45">
      <c r="B488" s="133" t="str">
        <f>IF(Data!B487&lt;&gt;"",Data!B487,"")</f>
        <v/>
      </c>
      <c r="C488" s="158" t="str">
        <f>IF(Data!C487&lt;&gt;"",Data!C487,"")</f>
        <v/>
      </c>
      <c r="D488" s="106" t="str">
        <f>IF(Data!D487&lt;&gt;"",Data!D487,"")</f>
        <v/>
      </c>
      <c r="E488" s="140">
        <f>IF(AND(I488=1,Data!T487=0),0,IF(I488=999,999,Data!T487))</f>
        <v>999</v>
      </c>
      <c r="F488" s="140" t="str">
        <f t="shared" si="308"/>
        <v/>
      </c>
      <c r="G488" s="140" t="str">
        <f>IF(Data!K487&lt;&gt;"",Data!K487,"")</f>
        <v/>
      </c>
      <c r="H488" s="141" t="str">
        <f>IF(Data!L487&lt;&gt;"",Data!L487,"")</f>
        <v/>
      </c>
      <c r="I488" s="63">
        <f>IF(Data!M487&lt;&gt;"",Data!M487,"")</f>
        <v>999</v>
      </c>
      <c r="J488" s="63">
        <f t="shared" si="309"/>
        <v>0</v>
      </c>
      <c r="L488" s="64" t="str">
        <f t="shared" si="310"/>
        <v/>
      </c>
      <c r="M488" s="74"/>
      <c r="N488" s="63">
        <f t="shared" si="311"/>
        <v>0</v>
      </c>
      <c r="P488" s="64" t="str">
        <f t="shared" si="312"/>
        <v/>
      </c>
      <c r="R488" s="63">
        <f t="shared" si="313"/>
        <v>0</v>
      </c>
      <c r="S488" s="64" t="str">
        <f t="shared" si="314"/>
        <v/>
      </c>
      <c r="W488" s="310">
        <f t="shared" si="315"/>
        <v>999</v>
      </c>
      <c r="Y488" s="65">
        <f t="shared" si="316"/>
        <v>0</v>
      </c>
      <c r="Z488" s="65">
        <f t="shared" si="317"/>
        <v>0</v>
      </c>
      <c r="AA488" s="65">
        <f t="shared" si="318"/>
        <v>0</v>
      </c>
      <c r="AB488" s="65">
        <f t="shared" si="319"/>
        <v>0</v>
      </c>
      <c r="AC488" s="65">
        <f t="shared" si="320"/>
        <v>0</v>
      </c>
      <c r="AD488" s="65">
        <f t="shared" si="321"/>
        <v>0</v>
      </c>
      <c r="AE488" s="65">
        <f t="shared" si="322"/>
        <v>0</v>
      </c>
      <c r="AF488" s="65">
        <f t="shared" si="323"/>
        <v>0</v>
      </c>
      <c r="AG488" s="65">
        <f t="shared" si="324"/>
        <v>0</v>
      </c>
      <c r="AH488" s="65">
        <f t="shared" si="325"/>
        <v>0</v>
      </c>
      <c r="AI488" s="65">
        <f t="shared" si="326"/>
        <v>0</v>
      </c>
      <c r="AJ488" s="65">
        <f t="shared" si="327"/>
        <v>0</v>
      </c>
      <c r="AK488" s="65">
        <f t="shared" si="328"/>
        <v>0</v>
      </c>
      <c r="AL488" s="65">
        <f t="shared" si="329"/>
        <v>0</v>
      </c>
      <c r="AM488" s="65">
        <f t="shared" si="330"/>
        <v>0</v>
      </c>
      <c r="AN488" s="65">
        <f t="shared" si="331"/>
        <v>0</v>
      </c>
      <c r="AO488" s="65">
        <f t="shared" si="332"/>
        <v>0</v>
      </c>
      <c r="AP488" s="65">
        <f t="shared" si="333"/>
        <v>0</v>
      </c>
      <c r="AQ488" s="65">
        <f t="shared" si="334"/>
        <v>0</v>
      </c>
      <c r="AR488" s="65">
        <f t="shared" si="335"/>
        <v>0</v>
      </c>
      <c r="AS488" s="65">
        <f t="shared" si="336"/>
        <v>0</v>
      </c>
      <c r="AT488" s="65">
        <f t="shared" si="337"/>
        <v>0</v>
      </c>
      <c r="AU488" s="65">
        <f t="shared" si="338"/>
        <v>0</v>
      </c>
      <c r="AV488" s="65">
        <f t="shared" si="339"/>
        <v>0</v>
      </c>
      <c r="AW488" s="65">
        <f t="shared" si="340"/>
        <v>0</v>
      </c>
      <c r="AX488" s="65">
        <f t="shared" si="341"/>
        <v>0</v>
      </c>
      <c r="AY488" s="65">
        <f t="shared" si="342"/>
        <v>0</v>
      </c>
      <c r="AZ488" s="65">
        <f t="shared" si="343"/>
        <v>0</v>
      </c>
      <c r="BA488" s="65">
        <f t="shared" si="344"/>
        <v>0</v>
      </c>
      <c r="BB488" s="65">
        <f t="shared" si="345"/>
        <v>0</v>
      </c>
      <c r="BC488" s="65">
        <f t="shared" si="346"/>
        <v>0</v>
      </c>
      <c r="BD488" s="65">
        <f t="shared" si="347"/>
        <v>0</v>
      </c>
      <c r="BE488" s="65">
        <f t="shared" si="348"/>
        <v>0</v>
      </c>
      <c r="BF488" s="65">
        <f t="shared" si="349"/>
        <v>0</v>
      </c>
      <c r="BG488" s="65">
        <f t="shared" si="350"/>
        <v>0</v>
      </c>
      <c r="BI488" s="371">
        <v>2233</v>
      </c>
      <c r="BJ488" s="342">
        <v>34.265836378856235</v>
      </c>
      <c r="BK488" s="342">
        <v>39.210557585904162</v>
      </c>
      <c r="BL488" s="342">
        <v>41.682918189428122</v>
      </c>
      <c r="BM488" s="342">
        <v>44.155278792952082</v>
      </c>
      <c r="BN488" s="342">
        <v>49.1</v>
      </c>
      <c r="BO488" s="342">
        <v>54.895425930841107</v>
      </c>
      <c r="BP488" s="342">
        <v>57.793138896261659</v>
      </c>
      <c r="BQ488" s="342">
        <v>60.690851861682219</v>
      </c>
      <c r="BR488" s="342">
        <v>66.486277792523325</v>
      </c>
      <c r="BS488" s="65"/>
      <c r="BT488" s="371">
        <v>2233</v>
      </c>
      <c r="BU488" s="342">
        <v>142.70386492170113</v>
      </c>
      <c r="BV488" s="342">
        <v>147.43590994780075</v>
      </c>
      <c r="BW488" s="342">
        <v>149.80193246085057</v>
      </c>
      <c r="BX488" s="342">
        <v>152.16795497390038</v>
      </c>
      <c r="BY488" s="342">
        <v>156.9</v>
      </c>
      <c r="BZ488" s="342">
        <v>161.73838311657377</v>
      </c>
      <c r="CA488" s="342">
        <v>164.15757467486065</v>
      </c>
      <c r="CB488" s="342">
        <v>166.57676623314754</v>
      </c>
      <c r="CC488" s="342">
        <v>171.4151493497213</v>
      </c>
      <c r="CE488" s="385">
        <v>136.75</v>
      </c>
      <c r="CF488" s="342">
        <v>22.455012862655423</v>
      </c>
      <c r="CG488" s="342">
        <v>25.15334190843695</v>
      </c>
      <c r="CH488" s="342">
        <v>26.502506431327713</v>
      </c>
      <c r="CI488" s="342">
        <v>27.851670954218477</v>
      </c>
      <c r="CJ488" s="342">
        <v>30.55</v>
      </c>
      <c r="CK488" s="342">
        <v>35.880196785016707</v>
      </c>
      <c r="CL488" s="342">
        <v>38.545295177525048</v>
      </c>
      <c r="CM488" s="342">
        <v>41.210393570033411</v>
      </c>
      <c r="CN488" s="342">
        <v>46.540590355050114</v>
      </c>
      <c r="CO488" s="342">
        <v>20.79568080197636</v>
      </c>
      <c r="CP488" s="342">
        <v>24.105453867984242</v>
      </c>
      <c r="CQ488" s="342">
        <v>25.760340400988181</v>
      </c>
      <c r="CR488" s="342">
        <v>27.41522693399212</v>
      </c>
      <c r="CS488" s="342">
        <v>30.725000000000001</v>
      </c>
      <c r="CT488" s="342">
        <v>36.600179498696718</v>
      </c>
      <c r="CU488" s="342">
        <v>39.53776924804508</v>
      </c>
      <c r="CV488" s="342">
        <v>42.475358997393442</v>
      </c>
      <c r="CW488" s="342">
        <v>48.350538496090159</v>
      </c>
      <c r="CY488" s="101">
        <f t="shared" si="351"/>
        <v>0</v>
      </c>
      <c r="CZ488" s="101"/>
      <c r="DA488" s="101"/>
      <c r="DB488" s="311"/>
      <c r="DC488" s="311"/>
      <c r="DD488" s="311"/>
      <c r="DE488" s="311"/>
      <c r="DF488" s="311"/>
      <c r="DP488" s="311"/>
      <c r="DQ488" s="311"/>
      <c r="DR488" s="311"/>
      <c r="DS488" s="311"/>
      <c r="DT488" s="311"/>
      <c r="DU488" s="311"/>
      <c r="DV488" s="311"/>
      <c r="DW488" s="311"/>
      <c r="DX488" s="101"/>
      <c r="DY488" s="101"/>
      <c r="DZ488" s="101"/>
      <c r="EA488" s="101"/>
      <c r="EB488" s="101"/>
      <c r="EC488" s="101"/>
      <c r="ED488" s="101"/>
      <c r="EE488" s="311"/>
      <c r="EF488" s="101"/>
      <c r="EG488" s="101"/>
      <c r="EH488" s="101"/>
      <c r="EI488" s="101"/>
      <c r="EJ488" s="105"/>
      <c r="EK488" s="105"/>
      <c r="EL488" s="69"/>
      <c r="EM488" s="68"/>
      <c r="EN488" s="68"/>
      <c r="EO488" s="68"/>
      <c r="EP488" s="68"/>
      <c r="EQ488" s="68"/>
      <c r="ER488" s="68"/>
      <c r="ES488" s="15"/>
      <c r="ET488" s="15"/>
      <c r="EU488" s="105"/>
      <c r="EV488" s="105"/>
      <c r="EW488" s="105"/>
      <c r="EX488" s="105"/>
      <c r="EY488" s="105"/>
      <c r="EZ488" s="105"/>
      <c r="FA488" s="67"/>
      <c r="FB488" s="105"/>
      <c r="FC488" s="105"/>
      <c r="FD488" s="105"/>
      <c r="FE488" s="105"/>
      <c r="FF488" s="105"/>
      <c r="FG488" s="105"/>
      <c r="FH488" s="67"/>
      <c r="FI488" s="67"/>
      <c r="FJ488" s="67"/>
      <c r="FK488" s="67"/>
      <c r="FL488" s="67"/>
      <c r="FM488" s="67"/>
      <c r="FN488" s="67"/>
    </row>
    <row r="489" spans="2:170" ht="22.5" customHeight="1" x14ac:dyDescent="0.45">
      <c r="B489" s="133" t="str">
        <f>IF(Data!B488&lt;&gt;"",Data!B488,"")</f>
        <v/>
      </c>
      <c r="C489" s="158" t="str">
        <f>IF(Data!C488&lt;&gt;"",Data!C488,"")</f>
        <v/>
      </c>
      <c r="D489" s="106" t="str">
        <f>IF(Data!D488&lt;&gt;"",Data!D488,"")</f>
        <v/>
      </c>
      <c r="E489" s="140">
        <f>IF(AND(I489=1,Data!T488=0),0,IF(I489=999,999,Data!T488))</f>
        <v>999</v>
      </c>
      <c r="F489" s="140" t="str">
        <f t="shared" si="308"/>
        <v/>
      </c>
      <c r="G489" s="140" t="str">
        <f>IF(Data!K488&lt;&gt;"",Data!K488,"")</f>
        <v/>
      </c>
      <c r="H489" s="141" t="str">
        <f>IF(Data!L488&lt;&gt;"",Data!L488,"")</f>
        <v/>
      </c>
      <c r="I489" s="63">
        <f>IF(Data!M488&lt;&gt;"",Data!M488,"")</f>
        <v>999</v>
      </c>
      <c r="J489" s="63">
        <f t="shared" si="309"/>
        <v>0</v>
      </c>
      <c r="L489" s="64" t="str">
        <f t="shared" si="310"/>
        <v/>
      </c>
      <c r="M489" s="74"/>
      <c r="N489" s="63">
        <f t="shared" si="311"/>
        <v>0</v>
      </c>
      <c r="P489" s="64" t="str">
        <f t="shared" si="312"/>
        <v/>
      </c>
      <c r="R489" s="63">
        <f t="shared" si="313"/>
        <v>0</v>
      </c>
      <c r="S489" s="64" t="str">
        <f t="shared" si="314"/>
        <v/>
      </c>
      <c r="W489" s="310">
        <f t="shared" si="315"/>
        <v>999</v>
      </c>
      <c r="Y489" s="65">
        <f t="shared" si="316"/>
        <v>0</v>
      </c>
      <c r="Z489" s="65">
        <f t="shared" si="317"/>
        <v>0</v>
      </c>
      <c r="AA489" s="65">
        <f t="shared" si="318"/>
        <v>0</v>
      </c>
      <c r="AB489" s="65">
        <f t="shared" si="319"/>
        <v>0</v>
      </c>
      <c r="AC489" s="65">
        <f t="shared" si="320"/>
        <v>0</v>
      </c>
      <c r="AD489" s="65">
        <f t="shared" si="321"/>
        <v>0</v>
      </c>
      <c r="AE489" s="65">
        <f t="shared" si="322"/>
        <v>0</v>
      </c>
      <c r="AF489" s="65">
        <f t="shared" si="323"/>
        <v>0</v>
      </c>
      <c r="AG489" s="65">
        <f t="shared" si="324"/>
        <v>0</v>
      </c>
      <c r="AH489" s="65">
        <f t="shared" si="325"/>
        <v>0</v>
      </c>
      <c r="AI489" s="65">
        <f t="shared" si="326"/>
        <v>0</v>
      </c>
      <c r="AJ489" s="65">
        <f t="shared" si="327"/>
        <v>0</v>
      </c>
      <c r="AK489" s="65">
        <f t="shared" si="328"/>
        <v>0</v>
      </c>
      <c r="AL489" s="65">
        <f t="shared" si="329"/>
        <v>0</v>
      </c>
      <c r="AM489" s="65">
        <f t="shared" si="330"/>
        <v>0</v>
      </c>
      <c r="AN489" s="65">
        <f t="shared" si="331"/>
        <v>0</v>
      </c>
      <c r="AO489" s="65">
        <f t="shared" si="332"/>
        <v>0</v>
      </c>
      <c r="AP489" s="65">
        <f t="shared" si="333"/>
        <v>0</v>
      </c>
      <c r="AQ489" s="65">
        <f t="shared" si="334"/>
        <v>0</v>
      </c>
      <c r="AR489" s="65">
        <f t="shared" si="335"/>
        <v>0</v>
      </c>
      <c r="AS489" s="65">
        <f t="shared" si="336"/>
        <v>0</v>
      </c>
      <c r="AT489" s="65">
        <f t="shared" si="337"/>
        <v>0</v>
      </c>
      <c r="AU489" s="65">
        <f t="shared" si="338"/>
        <v>0</v>
      </c>
      <c r="AV489" s="65">
        <f t="shared" si="339"/>
        <v>0</v>
      </c>
      <c r="AW489" s="65">
        <f t="shared" si="340"/>
        <v>0</v>
      </c>
      <c r="AX489" s="65">
        <f t="shared" si="341"/>
        <v>0</v>
      </c>
      <c r="AY489" s="65">
        <f t="shared" si="342"/>
        <v>0</v>
      </c>
      <c r="AZ489" s="65">
        <f t="shared" si="343"/>
        <v>0</v>
      </c>
      <c r="BA489" s="65">
        <f t="shared" si="344"/>
        <v>0</v>
      </c>
      <c r="BB489" s="65">
        <f t="shared" si="345"/>
        <v>0</v>
      </c>
      <c r="BC489" s="65">
        <f t="shared" si="346"/>
        <v>0</v>
      </c>
      <c r="BD489" s="65">
        <f t="shared" si="347"/>
        <v>0</v>
      </c>
      <c r="BE489" s="65">
        <f t="shared" si="348"/>
        <v>0</v>
      </c>
      <c r="BF489" s="65">
        <f t="shared" si="349"/>
        <v>0</v>
      </c>
      <c r="BG489" s="65">
        <f t="shared" si="350"/>
        <v>0</v>
      </c>
      <c r="BI489" s="371">
        <v>2234</v>
      </c>
      <c r="BJ489" s="342">
        <v>34.265836378856235</v>
      </c>
      <c r="BK489" s="342">
        <v>39.210557585904162</v>
      </c>
      <c r="BL489" s="342">
        <v>41.682918189428122</v>
      </c>
      <c r="BM489" s="342">
        <v>44.155278792952082</v>
      </c>
      <c r="BN489" s="342">
        <v>49.1</v>
      </c>
      <c r="BO489" s="342">
        <v>54.895425930841107</v>
      </c>
      <c r="BP489" s="342">
        <v>57.793138896261659</v>
      </c>
      <c r="BQ489" s="342">
        <v>60.690851861682219</v>
      </c>
      <c r="BR489" s="342">
        <v>66.486277792523325</v>
      </c>
      <c r="BS489" s="65"/>
      <c r="BT489" s="371">
        <v>2234</v>
      </c>
      <c r="BU489" s="342">
        <v>142.70386492170113</v>
      </c>
      <c r="BV489" s="342">
        <v>147.43590994780075</v>
      </c>
      <c r="BW489" s="342">
        <v>149.80193246085057</v>
      </c>
      <c r="BX489" s="342">
        <v>152.16795497390038</v>
      </c>
      <c r="BY489" s="342">
        <v>156.9</v>
      </c>
      <c r="BZ489" s="342">
        <v>161.73838311657377</v>
      </c>
      <c r="CA489" s="342">
        <v>164.15757467486065</v>
      </c>
      <c r="CB489" s="342">
        <v>166.57676623314754</v>
      </c>
      <c r="CC489" s="342">
        <v>171.4151493497213</v>
      </c>
      <c r="CE489" s="385">
        <v>137</v>
      </c>
      <c r="CF489" s="342">
        <v>22.565136078727619</v>
      </c>
      <c r="CG489" s="342">
        <v>25.276757385818414</v>
      </c>
      <c r="CH489" s="342">
        <v>26.632568039363811</v>
      </c>
      <c r="CI489" s="342">
        <v>27.988378692909208</v>
      </c>
      <c r="CJ489" s="342">
        <v>30.7</v>
      </c>
      <c r="CK489" s="342">
        <v>36.070073568944508</v>
      </c>
      <c r="CL489" s="342">
        <v>38.755110353416761</v>
      </c>
      <c r="CM489" s="342">
        <v>41.440147137889021</v>
      </c>
      <c r="CN489" s="342">
        <v>46.810220706833533</v>
      </c>
      <c r="CO489" s="342">
        <v>20.851050450192943</v>
      </c>
      <c r="CP489" s="342">
        <v>24.200700300128631</v>
      </c>
      <c r="CQ489" s="342">
        <v>25.875525225096474</v>
      </c>
      <c r="CR489" s="342">
        <v>27.550350150064315</v>
      </c>
      <c r="CS489" s="342">
        <v>30.9</v>
      </c>
      <c r="CT489" s="342">
        <v>36.801764021315257</v>
      </c>
      <c r="CU489" s="342">
        <v>39.752646031972887</v>
      </c>
      <c r="CV489" s="342">
        <v>42.703528042630516</v>
      </c>
      <c r="CW489" s="342">
        <v>48.605292063945768</v>
      </c>
      <c r="CY489" s="101">
        <f t="shared" si="351"/>
        <v>0</v>
      </c>
      <c r="CZ489" s="101"/>
      <c r="DA489" s="101"/>
      <c r="DB489" s="311"/>
      <c r="DC489" s="311"/>
      <c r="DD489" s="311"/>
      <c r="DE489" s="311"/>
      <c r="DF489" s="311"/>
      <c r="DP489" s="311"/>
      <c r="DQ489" s="311"/>
      <c r="DR489" s="311"/>
      <c r="DS489" s="311"/>
      <c r="DT489" s="311"/>
      <c r="DU489" s="311"/>
      <c r="DV489" s="311"/>
      <c r="DW489" s="311"/>
      <c r="DX489" s="101"/>
      <c r="DY489" s="101"/>
      <c r="DZ489" s="101"/>
      <c r="EA489" s="101"/>
      <c r="EB489" s="101"/>
      <c r="EC489" s="101"/>
      <c r="ED489" s="101"/>
      <c r="EE489" s="311"/>
      <c r="EF489" s="101"/>
      <c r="EG489" s="101"/>
      <c r="EH489" s="101"/>
      <c r="EI489" s="101"/>
      <c r="EJ489" s="105"/>
      <c r="EK489" s="105"/>
      <c r="EL489" s="69"/>
      <c r="EM489" s="68"/>
      <c r="EN489" s="68"/>
      <c r="EO489" s="68"/>
      <c r="EP489" s="68"/>
      <c r="EQ489" s="68"/>
      <c r="ER489" s="68"/>
      <c r="ES489" s="15"/>
      <c r="ET489" s="15"/>
      <c r="EU489" s="105"/>
      <c r="EV489" s="105"/>
      <c r="EW489" s="105"/>
      <c r="EX489" s="105"/>
      <c r="EY489" s="105"/>
      <c r="EZ489" s="105"/>
      <c r="FA489" s="67"/>
      <c r="FB489" s="105"/>
      <c r="FC489" s="105"/>
      <c r="FD489" s="105"/>
      <c r="FE489" s="105"/>
      <c r="FF489" s="105"/>
      <c r="FG489" s="105"/>
      <c r="FH489" s="67"/>
      <c r="FI489" s="67"/>
      <c r="FJ489" s="67"/>
      <c r="FK489" s="67"/>
      <c r="FL489" s="67"/>
      <c r="FM489" s="67"/>
      <c r="FN489" s="67"/>
    </row>
    <row r="490" spans="2:170" ht="22.5" customHeight="1" x14ac:dyDescent="0.45">
      <c r="B490" s="133" t="str">
        <f>IF(Data!B489&lt;&gt;"",Data!B489,"")</f>
        <v/>
      </c>
      <c r="C490" s="158" t="str">
        <f>IF(Data!C489&lt;&gt;"",Data!C489,"")</f>
        <v/>
      </c>
      <c r="D490" s="106" t="str">
        <f>IF(Data!D489&lt;&gt;"",Data!D489,"")</f>
        <v/>
      </c>
      <c r="E490" s="140">
        <f>IF(AND(I490=1,Data!T489=0),0,IF(I490=999,999,Data!T489))</f>
        <v>999</v>
      </c>
      <c r="F490" s="140" t="str">
        <f t="shared" si="308"/>
        <v/>
      </c>
      <c r="G490" s="140" t="str">
        <f>IF(Data!K489&lt;&gt;"",Data!K489,"")</f>
        <v/>
      </c>
      <c r="H490" s="141" t="str">
        <f>IF(Data!L489&lt;&gt;"",Data!L489,"")</f>
        <v/>
      </c>
      <c r="I490" s="63">
        <f>IF(Data!M489&lt;&gt;"",Data!M489,"")</f>
        <v>999</v>
      </c>
      <c r="J490" s="63">
        <f t="shared" si="309"/>
        <v>0</v>
      </c>
      <c r="L490" s="64" t="str">
        <f t="shared" si="310"/>
        <v/>
      </c>
      <c r="M490" s="74"/>
      <c r="N490" s="63">
        <f t="shared" si="311"/>
        <v>0</v>
      </c>
      <c r="P490" s="64" t="str">
        <f t="shared" si="312"/>
        <v/>
      </c>
      <c r="R490" s="63">
        <f t="shared" si="313"/>
        <v>0</v>
      </c>
      <c r="S490" s="64" t="str">
        <f t="shared" si="314"/>
        <v/>
      </c>
      <c r="W490" s="310">
        <f t="shared" si="315"/>
        <v>999</v>
      </c>
      <c r="Y490" s="65">
        <f t="shared" si="316"/>
        <v>0</v>
      </c>
      <c r="Z490" s="65">
        <f t="shared" si="317"/>
        <v>0</v>
      </c>
      <c r="AA490" s="65">
        <f t="shared" si="318"/>
        <v>0</v>
      </c>
      <c r="AB490" s="65">
        <f t="shared" si="319"/>
        <v>0</v>
      </c>
      <c r="AC490" s="65">
        <f t="shared" si="320"/>
        <v>0</v>
      </c>
      <c r="AD490" s="65">
        <f t="shared" si="321"/>
        <v>0</v>
      </c>
      <c r="AE490" s="65">
        <f t="shared" si="322"/>
        <v>0</v>
      </c>
      <c r="AF490" s="65">
        <f t="shared" si="323"/>
        <v>0</v>
      </c>
      <c r="AG490" s="65">
        <f t="shared" si="324"/>
        <v>0</v>
      </c>
      <c r="AH490" s="65">
        <f t="shared" si="325"/>
        <v>0</v>
      </c>
      <c r="AI490" s="65">
        <f t="shared" si="326"/>
        <v>0</v>
      </c>
      <c r="AJ490" s="65">
        <f t="shared" si="327"/>
        <v>0</v>
      </c>
      <c r="AK490" s="65">
        <f t="shared" si="328"/>
        <v>0</v>
      </c>
      <c r="AL490" s="65">
        <f t="shared" si="329"/>
        <v>0</v>
      </c>
      <c r="AM490" s="65">
        <f t="shared" si="330"/>
        <v>0</v>
      </c>
      <c r="AN490" s="65">
        <f t="shared" si="331"/>
        <v>0</v>
      </c>
      <c r="AO490" s="65">
        <f t="shared" si="332"/>
        <v>0</v>
      </c>
      <c r="AP490" s="65">
        <f t="shared" si="333"/>
        <v>0</v>
      </c>
      <c r="AQ490" s="65">
        <f t="shared" si="334"/>
        <v>0</v>
      </c>
      <c r="AR490" s="65">
        <f t="shared" si="335"/>
        <v>0</v>
      </c>
      <c r="AS490" s="65">
        <f t="shared" si="336"/>
        <v>0</v>
      </c>
      <c r="AT490" s="65">
        <f t="shared" si="337"/>
        <v>0</v>
      </c>
      <c r="AU490" s="65">
        <f t="shared" si="338"/>
        <v>0</v>
      </c>
      <c r="AV490" s="65">
        <f t="shared" si="339"/>
        <v>0</v>
      </c>
      <c r="AW490" s="65">
        <f t="shared" si="340"/>
        <v>0</v>
      </c>
      <c r="AX490" s="65">
        <f t="shared" si="341"/>
        <v>0</v>
      </c>
      <c r="AY490" s="65">
        <f t="shared" si="342"/>
        <v>0</v>
      </c>
      <c r="AZ490" s="65">
        <f t="shared" si="343"/>
        <v>0</v>
      </c>
      <c r="BA490" s="65">
        <f t="shared" si="344"/>
        <v>0</v>
      </c>
      <c r="BB490" s="65">
        <f t="shared" si="345"/>
        <v>0</v>
      </c>
      <c r="BC490" s="65">
        <f t="shared" si="346"/>
        <v>0</v>
      </c>
      <c r="BD490" s="65">
        <f t="shared" si="347"/>
        <v>0</v>
      </c>
      <c r="BE490" s="65">
        <f t="shared" si="348"/>
        <v>0</v>
      </c>
      <c r="BF490" s="65">
        <f t="shared" si="349"/>
        <v>0</v>
      </c>
      <c r="BG490" s="65">
        <f t="shared" si="350"/>
        <v>0</v>
      </c>
      <c r="BI490" s="371">
        <v>2235</v>
      </c>
      <c r="BJ490" s="342">
        <v>34.265836378856235</v>
      </c>
      <c r="BK490" s="342">
        <v>39.210557585904162</v>
      </c>
      <c r="BL490" s="342">
        <v>41.682918189428122</v>
      </c>
      <c r="BM490" s="342">
        <v>44.155278792952082</v>
      </c>
      <c r="BN490" s="342">
        <v>49.1</v>
      </c>
      <c r="BO490" s="342">
        <v>54.895425930841107</v>
      </c>
      <c r="BP490" s="342">
        <v>57.793138896261659</v>
      </c>
      <c r="BQ490" s="342">
        <v>60.690851861682219</v>
      </c>
      <c r="BR490" s="342">
        <v>66.486277792523325</v>
      </c>
      <c r="BS490" s="65"/>
      <c r="BT490" s="371">
        <v>2235</v>
      </c>
      <c r="BU490" s="342">
        <v>142.70386492170113</v>
      </c>
      <c r="BV490" s="342">
        <v>147.43590994780075</v>
      </c>
      <c r="BW490" s="342">
        <v>149.80193246085057</v>
      </c>
      <c r="BX490" s="342">
        <v>152.16795497390038</v>
      </c>
      <c r="BY490" s="342">
        <v>156.9</v>
      </c>
      <c r="BZ490" s="342">
        <v>161.73838311657377</v>
      </c>
      <c r="CA490" s="342">
        <v>164.15757467486065</v>
      </c>
      <c r="CB490" s="342">
        <v>166.57676623314754</v>
      </c>
      <c r="CC490" s="342">
        <v>171.4151493497213</v>
      </c>
      <c r="CE490" s="385">
        <v>137.25</v>
      </c>
      <c r="CF490" s="342">
        <v>22.620505726944202</v>
      </c>
      <c r="CG490" s="342">
        <v>25.372003817962803</v>
      </c>
      <c r="CH490" s="342">
        <v>26.747752863472101</v>
      </c>
      <c r="CI490" s="342">
        <v>28.123501908981403</v>
      </c>
      <c r="CJ490" s="342">
        <v>30.875</v>
      </c>
      <c r="CK490" s="342">
        <v>36.271658091563047</v>
      </c>
      <c r="CL490" s="342">
        <v>38.969987137344575</v>
      </c>
      <c r="CM490" s="342">
        <v>41.668316183126095</v>
      </c>
      <c r="CN490" s="342">
        <v>47.064974274689149</v>
      </c>
      <c r="CO490" s="342">
        <v>20.946296882337332</v>
      </c>
      <c r="CP490" s="342">
        <v>24.322531254891555</v>
      </c>
      <c r="CQ490" s="342">
        <v>26.010648441168669</v>
      </c>
      <c r="CR490" s="342">
        <v>27.698765627445781</v>
      </c>
      <c r="CS490" s="342">
        <v>31.074999999999999</v>
      </c>
      <c r="CT490" s="342">
        <v>37.003348543933797</v>
      </c>
      <c r="CU490" s="342">
        <v>39.967522815900693</v>
      </c>
      <c r="CV490" s="342">
        <v>42.93169708786759</v>
      </c>
      <c r="CW490" s="342">
        <v>48.860045631801384</v>
      </c>
      <c r="CY490" s="101">
        <f t="shared" si="351"/>
        <v>0</v>
      </c>
      <c r="CZ490" s="101"/>
      <c r="DA490" s="101"/>
      <c r="DB490" s="311"/>
      <c r="DC490" s="311"/>
      <c r="DD490" s="311"/>
      <c r="DE490" s="311"/>
      <c r="DF490" s="311"/>
      <c r="DP490" s="311"/>
      <c r="DQ490" s="311"/>
      <c r="DR490" s="311"/>
      <c r="DS490" s="311"/>
      <c r="DT490" s="311"/>
      <c r="DU490" s="311"/>
      <c r="DV490" s="311"/>
      <c r="DW490" s="311"/>
      <c r="DX490" s="101"/>
      <c r="DY490" s="101"/>
      <c r="DZ490" s="101"/>
      <c r="EA490" s="101"/>
      <c r="EB490" s="101"/>
      <c r="EC490" s="101"/>
      <c r="ED490" s="101"/>
      <c r="EE490" s="311"/>
      <c r="EF490" s="101"/>
      <c r="EG490" s="101"/>
      <c r="EH490" s="101"/>
      <c r="EI490" s="101"/>
      <c r="EJ490" s="105"/>
      <c r="EK490" s="105"/>
      <c r="EL490" s="69"/>
      <c r="EM490" s="68"/>
      <c r="EN490" s="68"/>
      <c r="EO490" s="68"/>
      <c r="EP490" s="68"/>
      <c r="EQ490" s="68"/>
      <c r="ER490" s="68"/>
      <c r="ES490" s="15"/>
      <c r="ET490" s="15"/>
      <c r="EU490" s="105"/>
      <c r="EV490" s="105"/>
      <c r="EW490" s="105"/>
      <c r="EX490" s="105"/>
      <c r="EY490" s="105"/>
      <c r="EZ490" s="105"/>
      <c r="FA490" s="67"/>
      <c r="FB490" s="105"/>
      <c r="FC490" s="105"/>
      <c r="FD490" s="105"/>
      <c r="FE490" s="105"/>
      <c r="FF490" s="105"/>
      <c r="FG490" s="105"/>
      <c r="FH490" s="67"/>
      <c r="FI490" s="67"/>
      <c r="FJ490" s="67"/>
      <c r="FK490" s="67"/>
      <c r="FL490" s="67"/>
      <c r="FM490" s="67"/>
      <c r="FN490" s="67"/>
    </row>
    <row r="491" spans="2:170" ht="22.5" customHeight="1" x14ac:dyDescent="0.45">
      <c r="B491" s="133" t="str">
        <f>IF(Data!B490&lt;&gt;"",Data!B490,"")</f>
        <v/>
      </c>
      <c r="C491" s="158" t="str">
        <f>IF(Data!C490&lt;&gt;"",Data!C490,"")</f>
        <v/>
      </c>
      <c r="D491" s="106" t="str">
        <f>IF(Data!D490&lt;&gt;"",Data!D490,"")</f>
        <v/>
      </c>
      <c r="E491" s="140">
        <f>IF(AND(I491=1,Data!T490=0),0,IF(I491=999,999,Data!T490))</f>
        <v>999</v>
      </c>
      <c r="F491" s="140" t="str">
        <f t="shared" si="308"/>
        <v/>
      </c>
      <c r="G491" s="140" t="str">
        <f>IF(Data!K490&lt;&gt;"",Data!K490,"")</f>
        <v/>
      </c>
      <c r="H491" s="141" t="str">
        <f>IF(Data!L490&lt;&gt;"",Data!L490,"")</f>
        <v/>
      </c>
      <c r="I491" s="63">
        <f>IF(Data!M490&lt;&gt;"",Data!M490,"")</f>
        <v>999</v>
      </c>
      <c r="J491" s="63">
        <f t="shared" si="309"/>
        <v>0</v>
      </c>
      <c r="L491" s="64" t="str">
        <f t="shared" si="310"/>
        <v/>
      </c>
      <c r="M491" s="74"/>
      <c r="N491" s="63">
        <f t="shared" si="311"/>
        <v>0</v>
      </c>
      <c r="P491" s="64" t="str">
        <f t="shared" si="312"/>
        <v/>
      </c>
      <c r="R491" s="63">
        <f t="shared" si="313"/>
        <v>0</v>
      </c>
      <c r="S491" s="64" t="str">
        <f t="shared" si="314"/>
        <v/>
      </c>
      <c r="W491" s="310">
        <f t="shared" si="315"/>
        <v>999</v>
      </c>
      <c r="Y491" s="65">
        <f t="shared" si="316"/>
        <v>0</v>
      </c>
      <c r="Z491" s="65">
        <f t="shared" si="317"/>
        <v>0</v>
      </c>
      <c r="AA491" s="65">
        <f t="shared" si="318"/>
        <v>0</v>
      </c>
      <c r="AB491" s="65">
        <f t="shared" si="319"/>
        <v>0</v>
      </c>
      <c r="AC491" s="65">
        <f t="shared" si="320"/>
        <v>0</v>
      </c>
      <c r="AD491" s="65">
        <f t="shared" si="321"/>
        <v>0</v>
      </c>
      <c r="AE491" s="65">
        <f t="shared" si="322"/>
        <v>0</v>
      </c>
      <c r="AF491" s="65">
        <f t="shared" si="323"/>
        <v>0</v>
      </c>
      <c r="AG491" s="65">
        <f t="shared" si="324"/>
        <v>0</v>
      </c>
      <c r="AH491" s="65">
        <f t="shared" si="325"/>
        <v>0</v>
      </c>
      <c r="AI491" s="65">
        <f t="shared" si="326"/>
        <v>0</v>
      </c>
      <c r="AJ491" s="65">
        <f t="shared" si="327"/>
        <v>0</v>
      </c>
      <c r="AK491" s="65">
        <f t="shared" si="328"/>
        <v>0</v>
      </c>
      <c r="AL491" s="65">
        <f t="shared" si="329"/>
        <v>0</v>
      </c>
      <c r="AM491" s="65">
        <f t="shared" si="330"/>
        <v>0</v>
      </c>
      <c r="AN491" s="65">
        <f t="shared" si="331"/>
        <v>0</v>
      </c>
      <c r="AO491" s="65">
        <f t="shared" si="332"/>
        <v>0</v>
      </c>
      <c r="AP491" s="65">
        <f t="shared" si="333"/>
        <v>0</v>
      </c>
      <c r="AQ491" s="65">
        <f t="shared" si="334"/>
        <v>0</v>
      </c>
      <c r="AR491" s="65">
        <f t="shared" si="335"/>
        <v>0</v>
      </c>
      <c r="AS491" s="65">
        <f t="shared" si="336"/>
        <v>0</v>
      </c>
      <c r="AT491" s="65">
        <f t="shared" si="337"/>
        <v>0</v>
      </c>
      <c r="AU491" s="65">
        <f t="shared" si="338"/>
        <v>0</v>
      </c>
      <c r="AV491" s="65">
        <f t="shared" si="339"/>
        <v>0</v>
      </c>
      <c r="AW491" s="65">
        <f t="shared" si="340"/>
        <v>0</v>
      </c>
      <c r="AX491" s="65">
        <f t="shared" si="341"/>
        <v>0</v>
      </c>
      <c r="AY491" s="65">
        <f t="shared" si="342"/>
        <v>0</v>
      </c>
      <c r="AZ491" s="65">
        <f t="shared" si="343"/>
        <v>0</v>
      </c>
      <c r="BA491" s="65">
        <f t="shared" si="344"/>
        <v>0</v>
      </c>
      <c r="BB491" s="65">
        <f t="shared" si="345"/>
        <v>0</v>
      </c>
      <c r="BC491" s="65">
        <f t="shared" si="346"/>
        <v>0</v>
      </c>
      <c r="BD491" s="65">
        <f t="shared" si="347"/>
        <v>0</v>
      </c>
      <c r="BE491" s="65">
        <f t="shared" si="348"/>
        <v>0</v>
      </c>
      <c r="BF491" s="65">
        <f t="shared" si="349"/>
        <v>0</v>
      </c>
      <c r="BG491" s="65">
        <f t="shared" si="350"/>
        <v>0</v>
      </c>
      <c r="BI491" s="371">
        <v>2236</v>
      </c>
      <c r="BJ491" s="342">
        <v>34.265836378856235</v>
      </c>
      <c r="BK491" s="342">
        <v>39.210557585904162</v>
      </c>
      <c r="BL491" s="342">
        <v>41.682918189428122</v>
      </c>
      <c r="BM491" s="342">
        <v>44.155278792952082</v>
      </c>
      <c r="BN491" s="342">
        <v>49.1</v>
      </c>
      <c r="BO491" s="342">
        <v>54.895425930841107</v>
      </c>
      <c r="BP491" s="342">
        <v>57.793138896261659</v>
      </c>
      <c r="BQ491" s="342">
        <v>60.690851861682219</v>
      </c>
      <c r="BR491" s="342">
        <v>66.486277792523325</v>
      </c>
      <c r="BS491" s="65"/>
      <c r="BT491" s="371">
        <v>2236</v>
      </c>
      <c r="BU491" s="342">
        <v>142.70386492170113</v>
      </c>
      <c r="BV491" s="342">
        <v>147.43590994780075</v>
      </c>
      <c r="BW491" s="342">
        <v>149.80193246085057</v>
      </c>
      <c r="BX491" s="342">
        <v>152.16795497390038</v>
      </c>
      <c r="BY491" s="342">
        <v>156.9</v>
      </c>
      <c r="BZ491" s="342">
        <v>161.73838311657377</v>
      </c>
      <c r="CA491" s="342">
        <v>164.15757467486065</v>
      </c>
      <c r="CB491" s="342">
        <v>166.57676623314754</v>
      </c>
      <c r="CC491" s="342">
        <v>171.4151493497213</v>
      </c>
      <c r="CE491" s="385">
        <v>137.5</v>
      </c>
      <c r="CF491" s="342">
        <v>22.675875375160786</v>
      </c>
      <c r="CG491" s="342">
        <v>25.467250250107192</v>
      </c>
      <c r="CH491" s="342">
        <v>26.862937687580391</v>
      </c>
      <c r="CI491" s="342">
        <v>28.258625125053594</v>
      </c>
      <c r="CJ491" s="342">
        <v>31.05</v>
      </c>
      <c r="CK491" s="342">
        <v>36.473242614181586</v>
      </c>
      <c r="CL491" s="342">
        <v>39.184863921272381</v>
      </c>
      <c r="CM491" s="342">
        <v>41.896485228363176</v>
      </c>
      <c r="CN491" s="342">
        <v>47.319727842544765</v>
      </c>
      <c r="CO491" s="342">
        <v>21.041543314481721</v>
      </c>
      <c r="CP491" s="342">
        <v>24.444362209654479</v>
      </c>
      <c r="CQ491" s="342">
        <v>26.145771657240864</v>
      </c>
      <c r="CR491" s="342">
        <v>27.847181104827243</v>
      </c>
      <c r="CS491" s="342">
        <v>31.25</v>
      </c>
      <c r="CT491" s="342">
        <v>37.204933066552329</v>
      </c>
      <c r="CU491" s="342">
        <v>40.1823995998285</v>
      </c>
      <c r="CV491" s="342">
        <v>43.159866133104664</v>
      </c>
      <c r="CW491" s="342">
        <v>49.114799199656993</v>
      </c>
      <c r="CY491" s="101">
        <f t="shared" si="351"/>
        <v>0</v>
      </c>
      <c r="CZ491" s="101"/>
      <c r="DA491" s="101"/>
      <c r="DB491" s="311"/>
      <c r="DC491" s="311"/>
      <c r="DD491" s="311"/>
      <c r="DE491" s="311"/>
      <c r="DF491" s="311"/>
      <c r="DP491" s="311"/>
      <c r="DQ491" s="311"/>
      <c r="DR491" s="311"/>
      <c r="DS491" s="311"/>
      <c r="DT491" s="311"/>
      <c r="DU491" s="311"/>
      <c r="DV491" s="311"/>
      <c r="DW491" s="311"/>
      <c r="DX491" s="101"/>
      <c r="DY491" s="101"/>
      <c r="DZ491" s="101"/>
      <c r="EA491" s="101"/>
      <c r="EB491" s="101"/>
      <c r="EC491" s="101"/>
      <c r="ED491" s="101"/>
      <c r="EE491" s="311"/>
      <c r="EF491" s="101"/>
      <c r="EG491" s="101"/>
      <c r="EH491" s="101"/>
      <c r="EI491" s="101"/>
      <c r="EJ491" s="105"/>
      <c r="EK491" s="105"/>
      <c r="EL491" s="69"/>
      <c r="EM491" s="68"/>
      <c r="EN491" s="68"/>
      <c r="EO491" s="68"/>
      <c r="EP491" s="68"/>
      <c r="EQ491" s="68"/>
      <c r="ER491" s="68"/>
      <c r="ES491" s="15"/>
      <c r="ET491" s="15"/>
      <c r="EU491" s="105"/>
      <c r="EV491" s="105"/>
      <c r="EW491" s="105"/>
      <c r="EX491" s="105"/>
      <c r="EY491" s="105"/>
      <c r="EZ491" s="105"/>
      <c r="FA491" s="67"/>
      <c r="FB491" s="105"/>
      <c r="FC491" s="105"/>
      <c r="FD491" s="105"/>
      <c r="FE491" s="105"/>
      <c r="FF491" s="105"/>
      <c r="FG491" s="105"/>
      <c r="FH491" s="67"/>
      <c r="FI491" s="67"/>
      <c r="FJ491" s="67"/>
      <c r="FK491" s="67"/>
      <c r="FL491" s="67"/>
      <c r="FM491" s="67"/>
      <c r="FN491" s="67"/>
    </row>
    <row r="492" spans="2:170" ht="22.5" customHeight="1" x14ac:dyDescent="0.45">
      <c r="B492" s="133" t="str">
        <f>IF(Data!B491&lt;&gt;"",Data!B491,"")</f>
        <v/>
      </c>
      <c r="C492" s="158" t="str">
        <f>IF(Data!C491&lt;&gt;"",Data!C491,"")</f>
        <v/>
      </c>
      <c r="D492" s="106" t="str">
        <f>IF(Data!D491&lt;&gt;"",Data!D491,"")</f>
        <v/>
      </c>
      <c r="E492" s="140">
        <f>IF(AND(I492=1,Data!T491=0),0,IF(I492=999,999,Data!T491))</f>
        <v>999</v>
      </c>
      <c r="F492" s="140" t="str">
        <f t="shared" si="308"/>
        <v/>
      </c>
      <c r="G492" s="140" t="str">
        <f>IF(Data!K491&lt;&gt;"",Data!K491,"")</f>
        <v/>
      </c>
      <c r="H492" s="141" t="str">
        <f>IF(Data!L491&lt;&gt;"",Data!L491,"")</f>
        <v/>
      </c>
      <c r="I492" s="63">
        <f>IF(Data!M491&lt;&gt;"",Data!M491,"")</f>
        <v>999</v>
      </c>
      <c r="J492" s="63">
        <f t="shared" si="309"/>
        <v>0</v>
      </c>
      <c r="L492" s="64" t="str">
        <f t="shared" si="310"/>
        <v/>
      </c>
      <c r="M492" s="74"/>
      <c r="N492" s="63">
        <f t="shared" si="311"/>
        <v>0</v>
      </c>
      <c r="P492" s="64" t="str">
        <f t="shared" si="312"/>
        <v/>
      </c>
      <c r="R492" s="63">
        <f t="shared" si="313"/>
        <v>0</v>
      </c>
      <c r="S492" s="64" t="str">
        <f t="shared" si="314"/>
        <v/>
      </c>
      <c r="W492" s="310">
        <f t="shared" si="315"/>
        <v>999</v>
      </c>
      <c r="Y492" s="65">
        <f t="shared" si="316"/>
        <v>0</v>
      </c>
      <c r="Z492" s="65">
        <f t="shared" si="317"/>
        <v>0</v>
      </c>
      <c r="AA492" s="65">
        <f t="shared" si="318"/>
        <v>0</v>
      </c>
      <c r="AB492" s="65">
        <f t="shared" si="319"/>
        <v>0</v>
      </c>
      <c r="AC492" s="65">
        <f t="shared" si="320"/>
        <v>0</v>
      </c>
      <c r="AD492" s="65">
        <f t="shared" si="321"/>
        <v>0</v>
      </c>
      <c r="AE492" s="65">
        <f t="shared" si="322"/>
        <v>0</v>
      </c>
      <c r="AF492" s="65">
        <f t="shared" si="323"/>
        <v>0</v>
      </c>
      <c r="AG492" s="65">
        <f t="shared" si="324"/>
        <v>0</v>
      </c>
      <c r="AH492" s="65">
        <f t="shared" si="325"/>
        <v>0</v>
      </c>
      <c r="AI492" s="65">
        <f t="shared" si="326"/>
        <v>0</v>
      </c>
      <c r="AJ492" s="65">
        <f t="shared" si="327"/>
        <v>0</v>
      </c>
      <c r="AK492" s="65">
        <f t="shared" si="328"/>
        <v>0</v>
      </c>
      <c r="AL492" s="65">
        <f t="shared" si="329"/>
        <v>0</v>
      </c>
      <c r="AM492" s="65">
        <f t="shared" si="330"/>
        <v>0</v>
      </c>
      <c r="AN492" s="65">
        <f t="shared" si="331"/>
        <v>0</v>
      </c>
      <c r="AO492" s="65">
        <f t="shared" si="332"/>
        <v>0</v>
      </c>
      <c r="AP492" s="65">
        <f t="shared" si="333"/>
        <v>0</v>
      </c>
      <c r="AQ492" s="65">
        <f t="shared" si="334"/>
        <v>0</v>
      </c>
      <c r="AR492" s="65">
        <f t="shared" si="335"/>
        <v>0</v>
      </c>
      <c r="AS492" s="65">
        <f t="shared" si="336"/>
        <v>0</v>
      </c>
      <c r="AT492" s="65">
        <f t="shared" si="337"/>
        <v>0</v>
      </c>
      <c r="AU492" s="65">
        <f t="shared" si="338"/>
        <v>0</v>
      </c>
      <c r="AV492" s="65">
        <f t="shared" si="339"/>
        <v>0</v>
      </c>
      <c r="AW492" s="65">
        <f t="shared" si="340"/>
        <v>0</v>
      </c>
      <c r="AX492" s="65">
        <f t="shared" si="341"/>
        <v>0</v>
      </c>
      <c r="AY492" s="65">
        <f t="shared" si="342"/>
        <v>0</v>
      </c>
      <c r="AZ492" s="65">
        <f t="shared" si="343"/>
        <v>0</v>
      </c>
      <c r="BA492" s="65">
        <f t="shared" si="344"/>
        <v>0</v>
      </c>
      <c r="BB492" s="65">
        <f t="shared" si="345"/>
        <v>0</v>
      </c>
      <c r="BC492" s="65">
        <f t="shared" si="346"/>
        <v>0</v>
      </c>
      <c r="BD492" s="65">
        <f t="shared" si="347"/>
        <v>0</v>
      </c>
      <c r="BE492" s="65">
        <f t="shared" si="348"/>
        <v>0</v>
      </c>
      <c r="BF492" s="65">
        <f t="shared" si="349"/>
        <v>0</v>
      </c>
      <c r="BG492" s="65">
        <f t="shared" si="350"/>
        <v>0</v>
      </c>
      <c r="BI492" s="371">
        <v>2237</v>
      </c>
      <c r="BJ492" s="342">
        <v>34.265836378856235</v>
      </c>
      <c r="BK492" s="342">
        <v>39.210557585904162</v>
      </c>
      <c r="BL492" s="342">
        <v>41.682918189428122</v>
      </c>
      <c r="BM492" s="342">
        <v>44.155278792952082</v>
      </c>
      <c r="BN492" s="342">
        <v>49.1</v>
      </c>
      <c r="BO492" s="342">
        <v>54.895425930841107</v>
      </c>
      <c r="BP492" s="342">
        <v>57.793138896261659</v>
      </c>
      <c r="BQ492" s="342">
        <v>60.690851861682219</v>
      </c>
      <c r="BR492" s="342">
        <v>66.486277792523325</v>
      </c>
      <c r="BS492" s="65"/>
      <c r="BT492" s="371">
        <v>2237</v>
      </c>
      <c r="BU492" s="342">
        <v>142.70386492170113</v>
      </c>
      <c r="BV492" s="342">
        <v>147.43590994780075</v>
      </c>
      <c r="BW492" s="342">
        <v>149.80193246085057</v>
      </c>
      <c r="BX492" s="342">
        <v>152.16795497390038</v>
      </c>
      <c r="BY492" s="342">
        <v>156.9</v>
      </c>
      <c r="BZ492" s="342">
        <v>161.73838311657377</v>
      </c>
      <c r="CA492" s="342">
        <v>164.15757467486065</v>
      </c>
      <c r="CB492" s="342">
        <v>166.57676623314754</v>
      </c>
      <c r="CC492" s="342">
        <v>171.4151493497213</v>
      </c>
      <c r="CE492" s="385">
        <v>137.75</v>
      </c>
      <c r="CF492" s="342">
        <v>22.731245023377369</v>
      </c>
      <c r="CG492" s="342">
        <v>25.562496682251577</v>
      </c>
      <c r="CH492" s="342">
        <v>26.978122511688682</v>
      </c>
      <c r="CI492" s="342">
        <v>28.393748341125786</v>
      </c>
      <c r="CJ492" s="342">
        <v>31.225000000000001</v>
      </c>
      <c r="CK492" s="342">
        <v>36.674827136800126</v>
      </c>
      <c r="CL492" s="342">
        <v>39.399740705200188</v>
      </c>
      <c r="CM492" s="342">
        <v>42.12465427360025</v>
      </c>
      <c r="CN492" s="342">
        <v>47.574481410400381</v>
      </c>
      <c r="CO492" s="342">
        <v>21.136789746626107</v>
      </c>
      <c r="CP492" s="342">
        <v>24.566193164417406</v>
      </c>
      <c r="CQ492" s="342">
        <v>26.280894873313059</v>
      </c>
      <c r="CR492" s="342">
        <v>27.995596582208705</v>
      </c>
      <c r="CS492" s="342">
        <v>31.425000000000001</v>
      </c>
      <c r="CT492" s="342">
        <v>37.406517589170868</v>
      </c>
      <c r="CU492" s="342">
        <v>40.397276383756306</v>
      </c>
      <c r="CV492" s="342">
        <v>43.388035178341738</v>
      </c>
      <c r="CW492" s="342">
        <v>49.369552767512602</v>
      </c>
      <c r="CY492" s="101">
        <f t="shared" si="351"/>
        <v>0</v>
      </c>
      <c r="CZ492" s="101"/>
      <c r="DA492" s="101"/>
      <c r="DB492" s="311"/>
      <c r="DC492" s="311"/>
      <c r="DD492" s="311"/>
      <c r="DE492" s="311"/>
      <c r="DF492" s="311"/>
      <c r="DP492" s="311"/>
      <c r="DQ492" s="311"/>
      <c r="DR492" s="311"/>
      <c r="DS492" s="311"/>
      <c r="DT492" s="311"/>
      <c r="DU492" s="311"/>
      <c r="DV492" s="311"/>
      <c r="DW492" s="311"/>
      <c r="DX492" s="101"/>
      <c r="DY492" s="101"/>
      <c r="DZ492" s="101"/>
      <c r="EA492" s="101"/>
      <c r="EB492" s="101"/>
      <c r="EC492" s="101"/>
      <c r="ED492" s="101"/>
      <c r="EE492" s="311"/>
      <c r="EF492" s="101"/>
      <c r="EG492" s="101"/>
      <c r="EH492" s="101"/>
      <c r="EI492" s="101"/>
      <c r="EJ492" s="105"/>
      <c r="EK492" s="105"/>
      <c r="EL492" s="69"/>
      <c r="EM492" s="68"/>
      <c r="EN492" s="68"/>
      <c r="EO492" s="68"/>
      <c r="EP492" s="68"/>
      <c r="EQ492" s="68"/>
      <c r="ER492" s="68"/>
      <c r="ES492" s="15"/>
      <c r="ET492" s="15"/>
      <c r="EU492" s="105"/>
      <c r="EV492" s="105"/>
      <c r="EW492" s="105"/>
      <c r="EX492" s="105"/>
      <c r="EY492" s="105"/>
      <c r="EZ492" s="105"/>
      <c r="FA492" s="67"/>
      <c r="FB492" s="105"/>
      <c r="FC492" s="105"/>
      <c r="FD492" s="105"/>
      <c r="FE492" s="105"/>
      <c r="FF492" s="105"/>
      <c r="FG492" s="105"/>
      <c r="FH492" s="67"/>
      <c r="FI492" s="67"/>
      <c r="FJ492" s="67"/>
      <c r="FK492" s="67"/>
      <c r="FL492" s="67"/>
      <c r="FM492" s="67"/>
      <c r="FN492" s="67"/>
    </row>
    <row r="493" spans="2:170" ht="22.5" customHeight="1" x14ac:dyDescent="0.45">
      <c r="B493" s="133" t="str">
        <f>IF(Data!B492&lt;&gt;"",Data!B492,"")</f>
        <v/>
      </c>
      <c r="C493" s="158" t="str">
        <f>IF(Data!C492&lt;&gt;"",Data!C492,"")</f>
        <v/>
      </c>
      <c r="D493" s="106" t="str">
        <f>IF(Data!D492&lt;&gt;"",Data!D492,"")</f>
        <v/>
      </c>
      <c r="E493" s="140">
        <f>IF(AND(I493=1,Data!T492=0),0,IF(I493=999,999,Data!T492))</f>
        <v>999</v>
      </c>
      <c r="F493" s="140" t="str">
        <f t="shared" si="308"/>
        <v/>
      </c>
      <c r="G493" s="140" t="str">
        <f>IF(Data!K492&lt;&gt;"",Data!K492,"")</f>
        <v/>
      </c>
      <c r="H493" s="141" t="str">
        <f>IF(Data!L492&lt;&gt;"",Data!L492,"")</f>
        <v/>
      </c>
      <c r="I493" s="63">
        <f>IF(Data!M492&lt;&gt;"",Data!M492,"")</f>
        <v>999</v>
      </c>
      <c r="J493" s="63">
        <f t="shared" si="309"/>
        <v>0</v>
      </c>
      <c r="L493" s="64" t="str">
        <f t="shared" si="310"/>
        <v/>
      </c>
      <c r="M493" s="74"/>
      <c r="N493" s="63">
        <f t="shared" si="311"/>
        <v>0</v>
      </c>
      <c r="P493" s="64" t="str">
        <f t="shared" si="312"/>
        <v/>
      </c>
      <c r="R493" s="63">
        <f t="shared" si="313"/>
        <v>0</v>
      </c>
      <c r="S493" s="64" t="str">
        <f t="shared" si="314"/>
        <v/>
      </c>
      <c r="W493" s="310">
        <f t="shared" si="315"/>
        <v>999</v>
      </c>
      <c r="Y493" s="65">
        <f t="shared" si="316"/>
        <v>0</v>
      </c>
      <c r="Z493" s="65">
        <f t="shared" si="317"/>
        <v>0</v>
      </c>
      <c r="AA493" s="65">
        <f t="shared" si="318"/>
        <v>0</v>
      </c>
      <c r="AB493" s="65">
        <f t="shared" si="319"/>
        <v>0</v>
      </c>
      <c r="AC493" s="65">
        <f t="shared" si="320"/>
        <v>0</v>
      </c>
      <c r="AD493" s="65">
        <f t="shared" si="321"/>
        <v>0</v>
      </c>
      <c r="AE493" s="65">
        <f t="shared" si="322"/>
        <v>0</v>
      </c>
      <c r="AF493" s="65">
        <f t="shared" si="323"/>
        <v>0</v>
      </c>
      <c r="AG493" s="65">
        <f t="shared" si="324"/>
        <v>0</v>
      </c>
      <c r="AH493" s="65">
        <f t="shared" si="325"/>
        <v>0</v>
      </c>
      <c r="AI493" s="65">
        <f t="shared" si="326"/>
        <v>0</v>
      </c>
      <c r="AJ493" s="65">
        <f t="shared" si="327"/>
        <v>0</v>
      </c>
      <c r="AK493" s="65">
        <f t="shared" si="328"/>
        <v>0</v>
      </c>
      <c r="AL493" s="65">
        <f t="shared" si="329"/>
        <v>0</v>
      </c>
      <c r="AM493" s="65">
        <f t="shared" si="330"/>
        <v>0</v>
      </c>
      <c r="AN493" s="65">
        <f t="shared" si="331"/>
        <v>0</v>
      </c>
      <c r="AO493" s="65">
        <f t="shared" si="332"/>
        <v>0</v>
      </c>
      <c r="AP493" s="65">
        <f t="shared" si="333"/>
        <v>0</v>
      </c>
      <c r="AQ493" s="65">
        <f t="shared" si="334"/>
        <v>0</v>
      </c>
      <c r="AR493" s="65">
        <f t="shared" si="335"/>
        <v>0</v>
      </c>
      <c r="AS493" s="65">
        <f t="shared" si="336"/>
        <v>0</v>
      </c>
      <c r="AT493" s="65">
        <f t="shared" si="337"/>
        <v>0</v>
      </c>
      <c r="AU493" s="65">
        <f t="shared" si="338"/>
        <v>0</v>
      </c>
      <c r="AV493" s="65">
        <f t="shared" si="339"/>
        <v>0</v>
      </c>
      <c r="AW493" s="65">
        <f t="shared" si="340"/>
        <v>0</v>
      </c>
      <c r="AX493" s="65">
        <f t="shared" si="341"/>
        <v>0</v>
      </c>
      <c r="AY493" s="65">
        <f t="shared" si="342"/>
        <v>0</v>
      </c>
      <c r="AZ493" s="65">
        <f t="shared" si="343"/>
        <v>0</v>
      </c>
      <c r="BA493" s="65">
        <f t="shared" si="344"/>
        <v>0</v>
      </c>
      <c r="BB493" s="65">
        <f t="shared" si="345"/>
        <v>0</v>
      </c>
      <c r="BC493" s="65">
        <f t="shared" si="346"/>
        <v>0</v>
      </c>
      <c r="BD493" s="65">
        <f t="shared" si="347"/>
        <v>0</v>
      </c>
      <c r="BE493" s="65">
        <f t="shared" si="348"/>
        <v>0</v>
      </c>
      <c r="BF493" s="65">
        <f t="shared" si="349"/>
        <v>0</v>
      </c>
      <c r="BG493" s="65">
        <f t="shared" si="350"/>
        <v>0</v>
      </c>
      <c r="BI493" s="371">
        <v>2238</v>
      </c>
      <c r="BJ493" s="342">
        <v>34.265836378856235</v>
      </c>
      <c r="BK493" s="342">
        <v>39.210557585904162</v>
      </c>
      <c r="BL493" s="342">
        <v>41.682918189428122</v>
      </c>
      <c r="BM493" s="342">
        <v>44.155278792952082</v>
      </c>
      <c r="BN493" s="342">
        <v>49.1</v>
      </c>
      <c r="BO493" s="342">
        <v>54.895425930841107</v>
      </c>
      <c r="BP493" s="342">
        <v>57.793138896261659</v>
      </c>
      <c r="BQ493" s="342">
        <v>60.690851861682219</v>
      </c>
      <c r="BR493" s="342">
        <v>66.486277792523325</v>
      </c>
      <c r="BS493" s="65"/>
      <c r="BT493" s="371">
        <v>2238</v>
      </c>
      <c r="BU493" s="342">
        <v>142.70386492170113</v>
      </c>
      <c r="BV493" s="342">
        <v>147.43590994780075</v>
      </c>
      <c r="BW493" s="342">
        <v>149.80193246085057</v>
      </c>
      <c r="BX493" s="342">
        <v>152.16795497390038</v>
      </c>
      <c r="BY493" s="342">
        <v>156.9</v>
      </c>
      <c r="BZ493" s="342">
        <v>161.73838311657377</v>
      </c>
      <c r="CA493" s="342">
        <v>164.15757467486065</v>
      </c>
      <c r="CB493" s="342">
        <v>166.57676623314754</v>
      </c>
      <c r="CC493" s="342">
        <v>171.4151493497213</v>
      </c>
      <c r="CE493" s="385">
        <v>138</v>
      </c>
      <c r="CF493" s="342">
        <v>22.786614671593952</v>
      </c>
      <c r="CG493" s="342">
        <v>25.657743114395966</v>
      </c>
      <c r="CH493" s="342">
        <v>27.093307335796972</v>
      </c>
      <c r="CI493" s="342">
        <v>28.528871557197981</v>
      </c>
      <c r="CJ493" s="342">
        <v>31.4</v>
      </c>
      <c r="CK493" s="342">
        <v>36.876411659418665</v>
      </c>
      <c r="CL493" s="342">
        <v>39.614617489127994</v>
      </c>
      <c r="CM493" s="342">
        <v>42.352823318837324</v>
      </c>
      <c r="CN493" s="342">
        <v>47.829234978255997</v>
      </c>
      <c r="CO493" s="342">
        <v>21.232036178770496</v>
      </c>
      <c r="CP493" s="342">
        <v>24.68802411918033</v>
      </c>
      <c r="CQ493" s="342">
        <v>26.416018089385251</v>
      </c>
      <c r="CR493" s="342">
        <v>28.144012059590167</v>
      </c>
      <c r="CS493" s="342">
        <v>31.6</v>
      </c>
      <c r="CT493" s="342">
        <v>37.608102111789407</v>
      </c>
      <c r="CU493" s="342">
        <v>40.612153167684113</v>
      </c>
      <c r="CV493" s="342">
        <v>43.616204223578812</v>
      </c>
      <c r="CW493" s="342">
        <v>49.624306335368217</v>
      </c>
      <c r="CY493" s="101">
        <f t="shared" si="351"/>
        <v>0</v>
      </c>
      <c r="CZ493" s="101"/>
      <c r="DA493" s="101"/>
      <c r="DB493" s="311"/>
      <c r="DC493" s="311"/>
      <c r="DD493" s="311"/>
      <c r="DE493" s="311"/>
      <c r="DF493" s="311"/>
      <c r="DP493" s="311"/>
      <c r="DQ493" s="311"/>
      <c r="DR493" s="311"/>
      <c r="DS493" s="311"/>
      <c r="DT493" s="311"/>
      <c r="DU493" s="311"/>
      <c r="DV493" s="311"/>
      <c r="DW493" s="311"/>
      <c r="DX493" s="101"/>
      <c r="DY493" s="101"/>
      <c r="DZ493" s="101"/>
      <c r="EA493" s="101"/>
      <c r="EB493" s="101"/>
      <c r="EC493" s="101"/>
      <c r="ED493" s="101"/>
      <c r="EE493" s="311"/>
      <c r="EF493" s="101"/>
      <c r="EG493" s="101"/>
      <c r="EH493" s="101"/>
      <c r="EI493" s="101"/>
      <c r="EJ493" s="105"/>
      <c r="EK493" s="105"/>
      <c r="EL493" s="69"/>
      <c r="EM493" s="68"/>
      <c r="EN493" s="68"/>
      <c r="EO493" s="68"/>
      <c r="EP493" s="68"/>
      <c r="EQ493" s="68"/>
      <c r="ER493" s="68"/>
      <c r="ES493" s="15"/>
      <c r="ET493" s="15"/>
      <c r="EU493" s="105"/>
      <c r="EV493" s="105"/>
      <c r="EW493" s="105"/>
      <c r="EX493" s="105"/>
      <c r="EY493" s="105"/>
      <c r="EZ493" s="105"/>
      <c r="FA493" s="67"/>
      <c r="FB493" s="105"/>
      <c r="FC493" s="105"/>
      <c r="FD493" s="105"/>
      <c r="FE493" s="105"/>
      <c r="FF493" s="105"/>
      <c r="FG493" s="105"/>
      <c r="FH493" s="67"/>
      <c r="FI493" s="67"/>
      <c r="FJ493" s="67"/>
      <c r="FK493" s="67"/>
      <c r="FL493" s="67"/>
      <c r="FM493" s="67"/>
      <c r="FN493" s="67"/>
    </row>
    <row r="494" spans="2:170" ht="22.5" customHeight="1" x14ac:dyDescent="0.45">
      <c r="B494" s="133" t="str">
        <f>IF(Data!B493&lt;&gt;"",Data!B493,"")</f>
        <v/>
      </c>
      <c r="C494" s="158" t="str">
        <f>IF(Data!C493&lt;&gt;"",Data!C493,"")</f>
        <v/>
      </c>
      <c r="D494" s="106" t="str">
        <f>IF(Data!D493&lt;&gt;"",Data!D493,"")</f>
        <v/>
      </c>
      <c r="E494" s="140">
        <f>IF(AND(I494=1,Data!T493=0),0,IF(I494=999,999,Data!T493))</f>
        <v>999</v>
      </c>
      <c r="F494" s="140" t="str">
        <f t="shared" si="308"/>
        <v/>
      </c>
      <c r="G494" s="140" t="str">
        <f>IF(Data!K493&lt;&gt;"",Data!K493,"")</f>
        <v/>
      </c>
      <c r="H494" s="141" t="str">
        <f>IF(Data!L493&lt;&gt;"",Data!L493,"")</f>
        <v/>
      </c>
      <c r="I494" s="63">
        <f>IF(Data!M493&lt;&gt;"",Data!M493,"")</f>
        <v>999</v>
      </c>
      <c r="J494" s="63">
        <f t="shared" si="309"/>
        <v>0</v>
      </c>
      <c r="L494" s="64" t="str">
        <f t="shared" si="310"/>
        <v/>
      </c>
      <c r="M494" s="74"/>
      <c r="N494" s="63">
        <f t="shared" si="311"/>
        <v>0</v>
      </c>
      <c r="P494" s="64" t="str">
        <f t="shared" si="312"/>
        <v/>
      </c>
      <c r="R494" s="63">
        <f t="shared" si="313"/>
        <v>0</v>
      </c>
      <c r="S494" s="64" t="str">
        <f t="shared" si="314"/>
        <v/>
      </c>
      <c r="W494" s="310">
        <f t="shared" si="315"/>
        <v>999</v>
      </c>
      <c r="Y494" s="65">
        <f t="shared" si="316"/>
        <v>0</v>
      </c>
      <c r="Z494" s="65">
        <f t="shared" si="317"/>
        <v>0</v>
      </c>
      <c r="AA494" s="65">
        <f t="shared" si="318"/>
        <v>0</v>
      </c>
      <c r="AB494" s="65">
        <f t="shared" si="319"/>
        <v>0</v>
      </c>
      <c r="AC494" s="65">
        <f t="shared" si="320"/>
        <v>0</v>
      </c>
      <c r="AD494" s="65">
        <f t="shared" si="321"/>
        <v>0</v>
      </c>
      <c r="AE494" s="65">
        <f t="shared" si="322"/>
        <v>0</v>
      </c>
      <c r="AF494" s="65">
        <f t="shared" si="323"/>
        <v>0</v>
      </c>
      <c r="AG494" s="65">
        <f t="shared" si="324"/>
        <v>0</v>
      </c>
      <c r="AH494" s="65">
        <f t="shared" si="325"/>
        <v>0</v>
      </c>
      <c r="AI494" s="65">
        <f t="shared" si="326"/>
        <v>0</v>
      </c>
      <c r="AJ494" s="65">
        <f t="shared" si="327"/>
        <v>0</v>
      </c>
      <c r="AK494" s="65">
        <f t="shared" si="328"/>
        <v>0</v>
      </c>
      <c r="AL494" s="65">
        <f t="shared" si="329"/>
        <v>0</v>
      </c>
      <c r="AM494" s="65">
        <f t="shared" si="330"/>
        <v>0</v>
      </c>
      <c r="AN494" s="65">
        <f t="shared" si="331"/>
        <v>0</v>
      </c>
      <c r="AO494" s="65">
        <f t="shared" si="332"/>
        <v>0</v>
      </c>
      <c r="AP494" s="65">
        <f t="shared" si="333"/>
        <v>0</v>
      </c>
      <c r="AQ494" s="65">
        <f t="shared" si="334"/>
        <v>0</v>
      </c>
      <c r="AR494" s="65">
        <f t="shared" si="335"/>
        <v>0</v>
      </c>
      <c r="AS494" s="65">
        <f t="shared" si="336"/>
        <v>0</v>
      </c>
      <c r="AT494" s="65">
        <f t="shared" si="337"/>
        <v>0</v>
      </c>
      <c r="AU494" s="65">
        <f t="shared" si="338"/>
        <v>0</v>
      </c>
      <c r="AV494" s="65">
        <f t="shared" si="339"/>
        <v>0</v>
      </c>
      <c r="AW494" s="65">
        <f t="shared" si="340"/>
        <v>0</v>
      </c>
      <c r="AX494" s="65">
        <f t="shared" si="341"/>
        <v>0</v>
      </c>
      <c r="AY494" s="65">
        <f t="shared" si="342"/>
        <v>0</v>
      </c>
      <c r="AZ494" s="65">
        <f t="shared" si="343"/>
        <v>0</v>
      </c>
      <c r="BA494" s="65">
        <f t="shared" si="344"/>
        <v>0</v>
      </c>
      <c r="BB494" s="65">
        <f t="shared" si="345"/>
        <v>0</v>
      </c>
      <c r="BC494" s="65">
        <f t="shared" si="346"/>
        <v>0</v>
      </c>
      <c r="BD494" s="65">
        <f t="shared" si="347"/>
        <v>0</v>
      </c>
      <c r="BE494" s="65">
        <f t="shared" si="348"/>
        <v>0</v>
      </c>
      <c r="BF494" s="65">
        <f t="shared" si="349"/>
        <v>0</v>
      </c>
      <c r="BG494" s="65">
        <f t="shared" si="350"/>
        <v>0</v>
      </c>
      <c r="BI494" s="371">
        <v>2239</v>
      </c>
      <c r="BJ494" s="342">
        <v>34.265836378856235</v>
      </c>
      <c r="BK494" s="342">
        <v>39.210557585904162</v>
      </c>
      <c r="BL494" s="342">
        <v>41.682918189428122</v>
      </c>
      <c r="BM494" s="342">
        <v>44.155278792952082</v>
      </c>
      <c r="BN494" s="342">
        <v>49.1</v>
      </c>
      <c r="BO494" s="342">
        <v>54.895425930841107</v>
      </c>
      <c r="BP494" s="342">
        <v>57.793138896261659</v>
      </c>
      <c r="BQ494" s="342">
        <v>60.690851861682219</v>
      </c>
      <c r="BR494" s="342">
        <v>66.486277792523325</v>
      </c>
      <c r="BS494" s="65"/>
      <c r="BT494" s="371">
        <v>2239</v>
      </c>
      <c r="BU494" s="342">
        <v>142.70386492170113</v>
      </c>
      <c r="BV494" s="342">
        <v>147.43590994780075</v>
      </c>
      <c r="BW494" s="342">
        <v>149.80193246085057</v>
      </c>
      <c r="BX494" s="342">
        <v>152.16795497390038</v>
      </c>
      <c r="BY494" s="342">
        <v>156.9</v>
      </c>
      <c r="BZ494" s="342">
        <v>161.73838311657377</v>
      </c>
      <c r="CA494" s="342">
        <v>164.15757467486065</v>
      </c>
      <c r="CB494" s="342">
        <v>166.57676623314754</v>
      </c>
      <c r="CC494" s="342">
        <v>171.4151493497213</v>
      </c>
      <c r="CE494" s="385">
        <v>138.25</v>
      </c>
      <c r="CF494" s="342">
        <v>22.896737887666145</v>
      </c>
      <c r="CG494" s="342">
        <v>25.781158591777427</v>
      </c>
      <c r="CH494" s="342">
        <v>27.223368943833069</v>
      </c>
      <c r="CI494" s="342">
        <v>28.665579295888712</v>
      </c>
      <c r="CJ494" s="342">
        <v>31.55</v>
      </c>
      <c r="CK494" s="342">
        <v>37.052996182037205</v>
      </c>
      <c r="CL494" s="342">
        <v>39.804494273055802</v>
      </c>
      <c r="CM494" s="342">
        <v>42.555992364074399</v>
      </c>
      <c r="CN494" s="342">
        <v>48.058988546111607</v>
      </c>
      <c r="CO494" s="342">
        <v>21.312405826987082</v>
      </c>
      <c r="CP494" s="342">
        <v>24.808270551324718</v>
      </c>
      <c r="CQ494" s="342">
        <v>26.556202913493543</v>
      </c>
      <c r="CR494" s="342">
        <v>28.304135275662361</v>
      </c>
      <c r="CS494" s="342">
        <v>31.8</v>
      </c>
      <c r="CT494" s="342">
        <v>37.834686634407944</v>
      </c>
      <c r="CU494" s="342">
        <v>40.852029951611918</v>
      </c>
      <c r="CV494" s="342">
        <v>43.869373268815892</v>
      </c>
      <c r="CW494" s="342">
        <v>49.904059903223825</v>
      </c>
      <c r="CY494" s="101">
        <f t="shared" si="351"/>
        <v>0</v>
      </c>
      <c r="CZ494" s="101"/>
      <c r="DA494" s="101"/>
      <c r="DB494" s="311"/>
      <c r="DC494" s="311"/>
      <c r="DD494" s="311"/>
      <c r="DE494" s="311"/>
      <c r="DF494" s="311"/>
      <c r="DP494" s="311"/>
      <c r="DQ494" s="311"/>
      <c r="DR494" s="311"/>
      <c r="DS494" s="311"/>
      <c r="DT494" s="311"/>
      <c r="DU494" s="311"/>
      <c r="DV494" s="311"/>
      <c r="DW494" s="311"/>
      <c r="DX494" s="101"/>
      <c r="DY494" s="101"/>
      <c r="DZ494" s="101"/>
      <c r="EA494" s="101"/>
      <c r="EB494" s="101"/>
      <c r="EC494" s="101"/>
      <c r="ED494" s="101"/>
      <c r="EE494" s="311"/>
      <c r="EF494" s="101"/>
      <c r="EG494" s="101"/>
      <c r="EH494" s="101"/>
      <c r="EI494" s="101"/>
      <c r="EJ494" s="105"/>
      <c r="EK494" s="105"/>
      <c r="EL494" s="69"/>
      <c r="EM494" s="68"/>
      <c r="EN494" s="68"/>
      <c r="EO494" s="68"/>
      <c r="EP494" s="68"/>
      <c r="EQ494" s="68"/>
      <c r="ER494" s="68"/>
      <c r="ES494" s="15"/>
      <c r="ET494" s="15"/>
      <c r="EU494" s="105"/>
      <c r="EV494" s="105"/>
      <c r="EW494" s="105"/>
      <c r="EX494" s="105"/>
      <c r="EY494" s="105"/>
      <c r="EZ494" s="105"/>
      <c r="FA494" s="67"/>
      <c r="FB494" s="105"/>
      <c r="FC494" s="105"/>
      <c r="FD494" s="105"/>
      <c r="FE494" s="105"/>
      <c r="FF494" s="105"/>
      <c r="FG494" s="105"/>
      <c r="FH494" s="67"/>
      <c r="FI494" s="67"/>
      <c r="FJ494" s="67"/>
      <c r="FK494" s="67"/>
      <c r="FL494" s="67"/>
      <c r="FM494" s="67"/>
      <c r="FN494" s="67"/>
    </row>
    <row r="495" spans="2:170" ht="22.5" customHeight="1" x14ac:dyDescent="0.45">
      <c r="B495" s="133" t="str">
        <f>IF(Data!B494&lt;&gt;"",Data!B494,"")</f>
        <v/>
      </c>
      <c r="C495" s="158" t="str">
        <f>IF(Data!C494&lt;&gt;"",Data!C494,"")</f>
        <v/>
      </c>
      <c r="D495" s="106" t="str">
        <f>IF(Data!D494&lt;&gt;"",Data!D494,"")</f>
        <v/>
      </c>
      <c r="E495" s="140">
        <f>IF(AND(I495=1,Data!T494=0),0,IF(I495=999,999,Data!T494))</f>
        <v>999</v>
      </c>
      <c r="F495" s="140" t="str">
        <f t="shared" si="308"/>
        <v/>
      </c>
      <c r="G495" s="140" t="str">
        <f>IF(Data!K494&lt;&gt;"",Data!K494,"")</f>
        <v/>
      </c>
      <c r="H495" s="141" t="str">
        <f>IF(Data!L494&lt;&gt;"",Data!L494,"")</f>
        <v/>
      </c>
      <c r="I495" s="63">
        <f>IF(Data!M494&lt;&gt;"",Data!M494,"")</f>
        <v>999</v>
      </c>
      <c r="J495" s="63">
        <f t="shared" si="309"/>
        <v>0</v>
      </c>
      <c r="L495" s="64" t="str">
        <f t="shared" si="310"/>
        <v/>
      </c>
      <c r="M495" s="74"/>
      <c r="N495" s="63">
        <f t="shared" si="311"/>
        <v>0</v>
      </c>
      <c r="P495" s="64" t="str">
        <f t="shared" si="312"/>
        <v/>
      </c>
      <c r="R495" s="63">
        <f t="shared" si="313"/>
        <v>0</v>
      </c>
      <c r="S495" s="64" t="str">
        <f t="shared" si="314"/>
        <v/>
      </c>
      <c r="W495" s="310">
        <f t="shared" si="315"/>
        <v>999</v>
      </c>
      <c r="Y495" s="65">
        <f t="shared" si="316"/>
        <v>0</v>
      </c>
      <c r="Z495" s="65">
        <f t="shared" si="317"/>
        <v>0</v>
      </c>
      <c r="AA495" s="65">
        <f t="shared" si="318"/>
        <v>0</v>
      </c>
      <c r="AB495" s="65">
        <f t="shared" si="319"/>
        <v>0</v>
      </c>
      <c r="AC495" s="65">
        <f t="shared" si="320"/>
        <v>0</v>
      </c>
      <c r="AD495" s="65">
        <f t="shared" si="321"/>
        <v>0</v>
      </c>
      <c r="AE495" s="65">
        <f t="shared" si="322"/>
        <v>0</v>
      </c>
      <c r="AF495" s="65">
        <f t="shared" si="323"/>
        <v>0</v>
      </c>
      <c r="AG495" s="65">
        <f t="shared" si="324"/>
        <v>0</v>
      </c>
      <c r="AH495" s="65">
        <f t="shared" si="325"/>
        <v>0</v>
      </c>
      <c r="AI495" s="65">
        <f t="shared" si="326"/>
        <v>0</v>
      </c>
      <c r="AJ495" s="65">
        <f t="shared" si="327"/>
        <v>0</v>
      </c>
      <c r="AK495" s="65">
        <f t="shared" si="328"/>
        <v>0</v>
      </c>
      <c r="AL495" s="65">
        <f t="shared" si="329"/>
        <v>0</v>
      </c>
      <c r="AM495" s="65">
        <f t="shared" si="330"/>
        <v>0</v>
      </c>
      <c r="AN495" s="65">
        <f t="shared" si="331"/>
        <v>0</v>
      </c>
      <c r="AO495" s="65">
        <f t="shared" si="332"/>
        <v>0</v>
      </c>
      <c r="AP495" s="65">
        <f t="shared" si="333"/>
        <v>0</v>
      </c>
      <c r="AQ495" s="65">
        <f t="shared" si="334"/>
        <v>0</v>
      </c>
      <c r="AR495" s="65">
        <f t="shared" si="335"/>
        <v>0</v>
      </c>
      <c r="AS495" s="65">
        <f t="shared" si="336"/>
        <v>0</v>
      </c>
      <c r="AT495" s="65">
        <f t="shared" si="337"/>
        <v>0</v>
      </c>
      <c r="AU495" s="65">
        <f t="shared" si="338"/>
        <v>0</v>
      </c>
      <c r="AV495" s="65">
        <f t="shared" si="339"/>
        <v>0</v>
      </c>
      <c r="AW495" s="65">
        <f t="shared" si="340"/>
        <v>0</v>
      </c>
      <c r="AX495" s="65">
        <f t="shared" si="341"/>
        <v>0</v>
      </c>
      <c r="AY495" s="65">
        <f t="shared" si="342"/>
        <v>0</v>
      </c>
      <c r="AZ495" s="65">
        <f t="shared" si="343"/>
        <v>0</v>
      </c>
      <c r="BA495" s="65">
        <f t="shared" si="344"/>
        <v>0</v>
      </c>
      <c r="BB495" s="65">
        <f t="shared" si="345"/>
        <v>0</v>
      </c>
      <c r="BC495" s="65">
        <f t="shared" si="346"/>
        <v>0</v>
      </c>
      <c r="BD495" s="65">
        <f t="shared" si="347"/>
        <v>0</v>
      </c>
      <c r="BE495" s="65">
        <f t="shared" si="348"/>
        <v>0</v>
      </c>
      <c r="BF495" s="65">
        <f t="shared" si="349"/>
        <v>0</v>
      </c>
      <c r="BG495" s="65">
        <f t="shared" si="350"/>
        <v>0</v>
      </c>
      <c r="CE495" s="385">
        <v>138.5</v>
      </c>
      <c r="CF495" s="342">
        <v>23.006861103738338</v>
      </c>
      <c r="CG495" s="342">
        <v>25.90457406915889</v>
      </c>
      <c r="CH495" s="342">
        <v>27.353430551869167</v>
      </c>
      <c r="CI495" s="342">
        <v>28.802287034579443</v>
      </c>
      <c r="CJ495" s="342">
        <v>31.7</v>
      </c>
      <c r="CK495" s="342">
        <v>37.229580704655739</v>
      </c>
      <c r="CL495" s="342">
        <v>39.99437105698361</v>
      </c>
      <c r="CM495" s="342">
        <v>42.759161409311474</v>
      </c>
      <c r="CN495" s="342">
        <v>48.288742113967217</v>
      </c>
      <c r="CO495" s="342">
        <v>21.392775475203663</v>
      </c>
      <c r="CP495" s="342">
        <v>24.928516983469109</v>
      </c>
      <c r="CQ495" s="342">
        <v>26.696387737601832</v>
      </c>
      <c r="CR495" s="342">
        <v>28.464258491734554</v>
      </c>
      <c r="CS495" s="342">
        <v>32</v>
      </c>
      <c r="CT495" s="342">
        <v>38.061271157026482</v>
      </c>
      <c r="CU495" s="342">
        <v>41.091906735539723</v>
      </c>
      <c r="CV495" s="342">
        <v>44.122542314052964</v>
      </c>
      <c r="CW495" s="342">
        <v>50.183813471079439</v>
      </c>
      <c r="CY495" s="101">
        <f t="shared" si="351"/>
        <v>0</v>
      </c>
      <c r="CZ495" s="101"/>
      <c r="DA495" s="101"/>
      <c r="DB495" s="311"/>
      <c r="DC495" s="311"/>
      <c r="DD495" s="311"/>
      <c r="DE495" s="311"/>
      <c r="DF495" s="311"/>
      <c r="DP495" s="311"/>
      <c r="DQ495" s="311"/>
      <c r="DR495" s="311"/>
      <c r="DS495" s="311"/>
      <c r="DT495" s="311"/>
      <c r="DU495" s="311"/>
      <c r="DV495" s="311"/>
      <c r="DW495" s="311"/>
      <c r="DX495" s="101"/>
      <c r="DY495" s="101"/>
      <c r="DZ495" s="101"/>
      <c r="EA495" s="101"/>
      <c r="EB495" s="101"/>
      <c r="EC495" s="101"/>
      <c r="ED495" s="101"/>
      <c r="EE495" s="311"/>
      <c r="EF495" s="101"/>
      <c r="EG495" s="101"/>
      <c r="EH495" s="101"/>
      <c r="EI495" s="101"/>
      <c r="EJ495" s="105"/>
      <c r="EK495" s="105"/>
      <c r="EL495" s="69"/>
      <c r="EM495" s="68"/>
      <c r="EN495" s="68"/>
      <c r="EO495" s="68"/>
      <c r="EP495" s="68"/>
      <c r="EQ495" s="68"/>
      <c r="ER495" s="68"/>
      <c r="ES495" s="15"/>
      <c r="ET495" s="15"/>
      <c r="EU495" s="105"/>
      <c r="EV495" s="105"/>
      <c r="EW495" s="105"/>
      <c r="EX495" s="105"/>
      <c r="EY495" s="105"/>
      <c r="EZ495" s="105"/>
      <c r="FA495" s="67"/>
      <c r="FB495" s="105"/>
      <c r="FC495" s="105"/>
      <c r="FD495" s="105"/>
      <c r="FE495" s="105"/>
      <c r="FF495" s="105"/>
      <c r="FG495" s="105"/>
      <c r="FH495" s="67"/>
      <c r="FI495" s="67"/>
      <c r="FJ495" s="67"/>
      <c r="FK495" s="67"/>
      <c r="FL495" s="67"/>
      <c r="FM495" s="67"/>
      <c r="FN495" s="67"/>
    </row>
    <row r="496" spans="2:170" ht="22.5" customHeight="1" x14ac:dyDescent="0.45">
      <c r="B496" s="133" t="str">
        <f>IF(Data!B495&lt;&gt;"",Data!B495,"")</f>
        <v/>
      </c>
      <c r="C496" s="158" t="str">
        <f>IF(Data!C495&lt;&gt;"",Data!C495,"")</f>
        <v/>
      </c>
      <c r="D496" s="106" t="str">
        <f>IF(Data!D495&lt;&gt;"",Data!D495,"")</f>
        <v/>
      </c>
      <c r="E496" s="140">
        <f>IF(AND(I496=1,Data!T495=0),0,IF(I496=999,999,Data!T495))</f>
        <v>999</v>
      </c>
      <c r="F496" s="140" t="str">
        <f t="shared" si="308"/>
        <v/>
      </c>
      <c r="G496" s="140" t="str">
        <f>IF(Data!K495&lt;&gt;"",Data!K495,"")</f>
        <v/>
      </c>
      <c r="H496" s="141" t="str">
        <f>IF(Data!L495&lt;&gt;"",Data!L495,"")</f>
        <v/>
      </c>
      <c r="I496" s="63">
        <f>IF(Data!M495&lt;&gt;"",Data!M495,"")</f>
        <v>999</v>
      </c>
      <c r="J496" s="63">
        <f t="shared" si="309"/>
        <v>0</v>
      </c>
      <c r="L496" s="64" t="str">
        <f t="shared" si="310"/>
        <v/>
      </c>
      <c r="M496" s="74"/>
      <c r="N496" s="63">
        <f t="shared" si="311"/>
        <v>0</v>
      </c>
      <c r="P496" s="64" t="str">
        <f t="shared" si="312"/>
        <v/>
      </c>
      <c r="R496" s="63">
        <f t="shared" si="313"/>
        <v>0</v>
      </c>
      <c r="S496" s="64" t="str">
        <f t="shared" si="314"/>
        <v/>
      </c>
      <c r="W496" s="310">
        <f t="shared" si="315"/>
        <v>999</v>
      </c>
      <c r="Y496" s="65">
        <f t="shared" si="316"/>
        <v>0</v>
      </c>
      <c r="Z496" s="65">
        <f t="shared" si="317"/>
        <v>0</v>
      </c>
      <c r="AA496" s="65">
        <f t="shared" si="318"/>
        <v>0</v>
      </c>
      <c r="AB496" s="65">
        <f t="shared" si="319"/>
        <v>0</v>
      </c>
      <c r="AC496" s="65">
        <f t="shared" si="320"/>
        <v>0</v>
      </c>
      <c r="AD496" s="65">
        <f t="shared" si="321"/>
        <v>0</v>
      </c>
      <c r="AE496" s="65">
        <f t="shared" si="322"/>
        <v>0</v>
      </c>
      <c r="AF496" s="65">
        <f t="shared" si="323"/>
        <v>0</v>
      </c>
      <c r="AG496" s="65">
        <f t="shared" si="324"/>
        <v>0</v>
      </c>
      <c r="AH496" s="65">
        <f t="shared" si="325"/>
        <v>0</v>
      </c>
      <c r="AI496" s="65">
        <f t="shared" si="326"/>
        <v>0</v>
      </c>
      <c r="AJ496" s="65">
        <f t="shared" si="327"/>
        <v>0</v>
      </c>
      <c r="AK496" s="65">
        <f t="shared" si="328"/>
        <v>0</v>
      </c>
      <c r="AL496" s="65">
        <f t="shared" si="329"/>
        <v>0</v>
      </c>
      <c r="AM496" s="65">
        <f t="shared" si="330"/>
        <v>0</v>
      </c>
      <c r="AN496" s="65">
        <f t="shared" si="331"/>
        <v>0</v>
      </c>
      <c r="AO496" s="65">
        <f t="shared" si="332"/>
        <v>0</v>
      </c>
      <c r="AP496" s="65">
        <f t="shared" si="333"/>
        <v>0</v>
      </c>
      <c r="AQ496" s="65">
        <f t="shared" si="334"/>
        <v>0</v>
      </c>
      <c r="AR496" s="65">
        <f t="shared" si="335"/>
        <v>0</v>
      </c>
      <c r="AS496" s="65">
        <f t="shared" si="336"/>
        <v>0</v>
      </c>
      <c r="AT496" s="65">
        <f t="shared" si="337"/>
        <v>0</v>
      </c>
      <c r="AU496" s="65">
        <f t="shared" si="338"/>
        <v>0</v>
      </c>
      <c r="AV496" s="65">
        <f t="shared" si="339"/>
        <v>0</v>
      </c>
      <c r="AW496" s="65">
        <f t="shared" si="340"/>
        <v>0</v>
      </c>
      <c r="AX496" s="65">
        <f t="shared" si="341"/>
        <v>0</v>
      </c>
      <c r="AY496" s="65">
        <f t="shared" si="342"/>
        <v>0</v>
      </c>
      <c r="AZ496" s="65">
        <f t="shared" si="343"/>
        <v>0</v>
      </c>
      <c r="BA496" s="65">
        <f t="shared" si="344"/>
        <v>0</v>
      </c>
      <c r="BB496" s="65">
        <f t="shared" si="345"/>
        <v>0</v>
      </c>
      <c r="BC496" s="65">
        <f t="shared" si="346"/>
        <v>0</v>
      </c>
      <c r="BD496" s="65">
        <f t="shared" si="347"/>
        <v>0</v>
      </c>
      <c r="BE496" s="65">
        <f t="shared" si="348"/>
        <v>0</v>
      </c>
      <c r="BF496" s="65">
        <f t="shared" si="349"/>
        <v>0</v>
      </c>
      <c r="BG496" s="65">
        <f t="shared" si="350"/>
        <v>0</v>
      </c>
      <c r="CE496" s="385">
        <v>138.75</v>
      </c>
      <c r="CF496" s="342">
        <v>23.11698431981053</v>
      </c>
      <c r="CG496" s="342">
        <v>26.027989546540354</v>
      </c>
      <c r="CH496" s="342">
        <v>27.483492159905264</v>
      </c>
      <c r="CI496" s="342">
        <v>28.938994773270174</v>
      </c>
      <c r="CJ496" s="342">
        <v>31.85</v>
      </c>
      <c r="CK496" s="342">
        <v>37.406165227274272</v>
      </c>
      <c r="CL496" s="342">
        <v>40.184247840911411</v>
      </c>
      <c r="CM496" s="342">
        <v>42.96233045454855</v>
      </c>
      <c r="CN496" s="342">
        <v>48.518495681822827</v>
      </c>
      <c r="CO496" s="342">
        <v>21.473145123420245</v>
      </c>
      <c r="CP496" s="342">
        <v>25.048763415613497</v>
      </c>
      <c r="CQ496" s="342">
        <v>26.836572561710121</v>
      </c>
      <c r="CR496" s="342">
        <v>28.624381707806748</v>
      </c>
      <c r="CS496" s="342">
        <v>32.200000000000003</v>
      </c>
      <c r="CT496" s="342">
        <v>38.28785567964502</v>
      </c>
      <c r="CU496" s="342">
        <v>41.331783519467521</v>
      </c>
      <c r="CV496" s="342">
        <v>44.375711359290037</v>
      </c>
      <c r="CW496" s="342">
        <v>50.463567038935054</v>
      </c>
      <c r="CY496" s="101">
        <f t="shared" si="351"/>
        <v>0</v>
      </c>
      <c r="CZ496" s="101"/>
      <c r="DA496" s="101"/>
      <c r="DB496" s="311"/>
      <c r="DC496" s="311"/>
      <c r="DD496" s="311"/>
      <c r="DE496" s="311"/>
      <c r="DF496" s="311"/>
      <c r="DP496" s="311"/>
      <c r="DQ496" s="311"/>
      <c r="DR496" s="311"/>
      <c r="DS496" s="311"/>
      <c r="DT496" s="311"/>
      <c r="DU496" s="311"/>
      <c r="DV496" s="311"/>
      <c r="DW496" s="311"/>
      <c r="DX496" s="101"/>
      <c r="DY496" s="101"/>
      <c r="DZ496" s="101"/>
      <c r="EA496" s="101"/>
      <c r="EB496" s="101"/>
      <c r="EC496" s="101"/>
      <c r="ED496" s="101"/>
      <c r="EE496" s="311"/>
      <c r="EF496" s="101"/>
      <c r="EG496" s="101"/>
      <c r="EH496" s="101"/>
      <c r="EI496" s="101"/>
      <c r="EJ496" s="105"/>
      <c r="EK496" s="105"/>
      <c r="EL496" s="69"/>
      <c r="EM496" s="68"/>
      <c r="EN496" s="68"/>
      <c r="EO496" s="68"/>
      <c r="EP496" s="68"/>
      <c r="EQ496" s="68"/>
      <c r="ER496" s="68"/>
      <c r="ES496" s="15"/>
      <c r="ET496" s="15"/>
      <c r="EU496" s="105"/>
      <c r="EV496" s="105"/>
      <c r="EW496" s="105"/>
      <c r="EX496" s="105"/>
      <c r="EY496" s="105"/>
      <c r="EZ496" s="105"/>
      <c r="FA496" s="67"/>
      <c r="FB496" s="105"/>
      <c r="FC496" s="105"/>
      <c r="FD496" s="105"/>
      <c r="FE496" s="105"/>
      <c r="FF496" s="105"/>
      <c r="FG496" s="105"/>
      <c r="FH496" s="67"/>
      <c r="FI496" s="67"/>
      <c r="FJ496" s="67"/>
      <c r="FK496" s="67"/>
      <c r="FL496" s="67"/>
      <c r="FM496" s="67"/>
      <c r="FN496" s="67"/>
    </row>
    <row r="497" spans="2:170" ht="22.5" customHeight="1" x14ac:dyDescent="0.45">
      <c r="B497" s="133" t="str">
        <f>IF(Data!B496&lt;&gt;"",Data!B496,"")</f>
        <v/>
      </c>
      <c r="C497" s="158" t="str">
        <f>IF(Data!C496&lt;&gt;"",Data!C496,"")</f>
        <v/>
      </c>
      <c r="D497" s="106" t="str">
        <f>IF(Data!D496&lt;&gt;"",Data!D496,"")</f>
        <v/>
      </c>
      <c r="E497" s="140">
        <f>IF(AND(I497=1,Data!T496=0),0,IF(I497=999,999,Data!T496))</f>
        <v>999</v>
      </c>
      <c r="F497" s="140" t="str">
        <f t="shared" si="308"/>
        <v/>
      </c>
      <c r="G497" s="140" t="str">
        <f>IF(Data!K496&lt;&gt;"",Data!K496,"")</f>
        <v/>
      </c>
      <c r="H497" s="141" t="str">
        <f>IF(Data!L496&lt;&gt;"",Data!L496,"")</f>
        <v/>
      </c>
      <c r="I497" s="63">
        <f>IF(Data!M496&lt;&gt;"",Data!M496,"")</f>
        <v>999</v>
      </c>
      <c r="J497" s="63">
        <f t="shared" si="309"/>
        <v>0</v>
      </c>
      <c r="L497" s="64" t="str">
        <f t="shared" si="310"/>
        <v/>
      </c>
      <c r="M497" s="74"/>
      <c r="N497" s="63">
        <f t="shared" si="311"/>
        <v>0</v>
      </c>
      <c r="P497" s="64" t="str">
        <f t="shared" si="312"/>
        <v/>
      </c>
      <c r="R497" s="63">
        <f t="shared" si="313"/>
        <v>0</v>
      </c>
      <c r="S497" s="64" t="str">
        <f t="shared" si="314"/>
        <v/>
      </c>
      <c r="W497" s="310">
        <f t="shared" si="315"/>
        <v>999</v>
      </c>
      <c r="Y497" s="65">
        <f t="shared" si="316"/>
        <v>0</v>
      </c>
      <c r="Z497" s="65">
        <f t="shared" si="317"/>
        <v>0</v>
      </c>
      <c r="AA497" s="65">
        <f t="shared" si="318"/>
        <v>0</v>
      </c>
      <c r="AB497" s="65">
        <f t="shared" si="319"/>
        <v>0</v>
      </c>
      <c r="AC497" s="65">
        <f t="shared" si="320"/>
        <v>0</v>
      </c>
      <c r="AD497" s="65">
        <f t="shared" si="321"/>
        <v>0</v>
      </c>
      <c r="AE497" s="65">
        <f t="shared" si="322"/>
        <v>0</v>
      </c>
      <c r="AF497" s="65">
        <f t="shared" si="323"/>
        <v>0</v>
      </c>
      <c r="AG497" s="65">
        <f t="shared" si="324"/>
        <v>0</v>
      </c>
      <c r="AH497" s="65">
        <f t="shared" si="325"/>
        <v>0</v>
      </c>
      <c r="AI497" s="65">
        <f t="shared" si="326"/>
        <v>0</v>
      </c>
      <c r="AJ497" s="65">
        <f t="shared" si="327"/>
        <v>0</v>
      </c>
      <c r="AK497" s="65">
        <f t="shared" si="328"/>
        <v>0</v>
      </c>
      <c r="AL497" s="65">
        <f t="shared" si="329"/>
        <v>0</v>
      </c>
      <c r="AM497" s="65">
        <f t="shared" si="330"/>
        <v>0</v>
      </c>
      <c r="AN497" s="65">
        <f t="shared" si="331"/>
        <v>0</v>
      </c>
      <c r="AO497" s="65">
        <f t="shared" si="332"/>
        <v>0</v>
      </c>
      <c r="AP497" s="65">
        <f t="shared" si="333"/>
        <v>0</v>
      </c>
      <c r="AQ497" s="65">
        <f t="shared" si="334"/>
        <v>0</v>
      </c>
      <c r="AR497" s="65">
        <f t="shared" si="335"/>
        <v>0</v>
      </c>
      <c r="AS497" s="65">
        <f t="shared" si="336"/>
        <v>0</v>
      </c>
      <c r="AT497" s="65">
        <f t="shared" si="337"/>
        <v>0</v>
      </c>
      <c r="AU497" s="65">
        <f t="shared" si="338"/>
        <v>0</v>
      </c>
      <c r="AV497" s="65">
        <f t="shared" si="339"/>
        <v>0</v>
      </c>
      <c r="AW497" s="65">
        <f t="shared" si="340"/>
        <v>0</v>
      </c>
      <c r="AX497" s="65">
        <f t="shared" si="341"/>
        <v>0</v>
      </c>
      <c r="AY497" s="65">
        <f t="shared" si="342"/>
        <v>0</v>
      </c>
      <c r="AZ497" s="65">
        <f t="shared" si="343"/>
        <v>0</v>
      </c>
      <c r="BA497" s="65">
        <f t="shared" si="344"/>
        <v>0</v>
      </c>
      <c r="BB497" s="65">
        <f t="shared" si="345"/>
        <v>0</v>
      </c>
      <c r="BC497" s="65">
        <f t="shared" si="346"/>
        <v>0</v>
      </c>
      <c r="BD497" s="65">
        <f t="shared" si="347"/>
        <v>0</v>
      </c>
      <c r="BE497" s="65">
        <f t="shared" si="348"/>
        <v>0</v>
      </c>
      <c r="BF497" s="65">
        <f t="shared" si="349"/>
        <v>0</v>
      </c>
      <c r="BG497" s="65">
        <f t="shared" si="350"/>
        <v>0</v>
      </c>
      <c r="CE497" s="385">
        <v>139</v>
      </c>
      <c r="CF497" s="342">
        <v>23.227107535882723</v>
      </c>
      <c r="CG497" s="342">
        <v>26.151405023921818</v>
      </c>
      <c r="CH497" s="342">
        <v>27.613553767941362</v>
      </c>
      <c r="CI497" s="342">
        <v>29.075702511960909</v>
      </c>
      <c r="CJ497" s="342">
        <v>32</v>
      </c>
      <c r="CK497" s="342">
        <v>37.582749749892812</v>
      </c>
      <c r="CL497" s="342">
        <v>40.374124624839219</v>
      </c>
      <c r="CM497" s="342">
        <v>43.165499499785625</v>
      </c>
      <c r="CN497" s="342">
        <v>48.748249249678437</v>
      </c>
      <c r="CO497" s="342">
        <v>21.553514771636827</v>
      </c>
      <c r="CP497" s="342">
        <v>25.169009847757884</v>
      </c>
      <c r="CQ497" s="342">
        <v>26.976757385818413</v>
      </c>
      <c r="CR497" s="342">
        <v>28.784504923878941</v>
      </c>
      <c r="CS497" s="342">
        <v>32.4</v>
      </c>
      <c r="CT497" s="342">
        <v>38.51444020226355</v>
      </c>
      <c r="CU497" s="342">
        <v>41.571660303395326</v>
      </c>
      <c r="CV497" s="342">
        <v>44.628880404527109</v>
      </c>
      <c r="CW497" s="342">
        <v>50.743320606790661</v>
      </c>
      <c r="CY497" s="101">
        <f t="shared" si="351"/>
        <v>0</v>
      </c>
      <c r="CZ497" s="101"/>
      <c r="DA497" s="101"/>
      <c r="DB497" s="311"/>
      <c r="DC497" s="311"/>
      <c r="DD497" s="311"/>
      <c r="DE497" s="311"/>
      <c r="DF497" s="311"/>
      <c r="DP497" s="311"/>
      <c r="DQ497" s="311"/>
      <c r="DR497" s="311"/>
      <c r="DS497" s="311"/>
      <c r="DT497" s="311"/>
      <c r="DU497" s="311"/>
      <c r="DV497" s="311"/>
      <c r="DW497" s="311"/>
      <c r="DX497" s="101"/>
      <c r="DY497" s="101"/>
      <c r="DZ497" s="101"/>
      <c r="EA497" s="101"/>
      <c r="EB497" s="101"/>
      <c r="EC497" s="101"/>
      <c r="ED497" s="101"/>
      <c r="EE497" s="311"/>
      <c r="EF497" s="101"/>
      <c r="EG497" s="101"/>
      <c r="EH497" s="101"/>
      <c r="EI497" s="101"/>
      <c r="EJ497" s="105"/>
      <c r="EK497" s="105"/>
      <c r="EL497" s="69"/>
      <c r="EM497" s="68"/>
      <c r="EN497" s="68"/>
      <c r="EO497" s="68"/>
      <c r="EP497" s="68"/>
      <c r="EQ497" s="68"/>
      <c r="ER497" s="68"/>
      <c r="ES497" s="15"/>
      <c r="ET497" s="15"/>
      <c r="EU497" s="105"/>
      <c r="EV497" s="105"/>
      <c r="EW497" s="105"/>
      <c r="EX497" s="105"/>
      <c r="EY497" s="105"/>
      <c r="EZ497" s="105"/>
      <c r="FA497" s="67"/>
      <c r="FB497" s="105"/>
      <c r="FC497" s="105"/>
      <c r="FD497" s="105"/>
      <c r="FE497" s="105"/>
      <c r="FF497" s="105"/>
      <c r="FG497" s="105"/>
      <c r="FH497" s="67"/>
      <c r="FI497" s="67"/>
      <c r="FJ497" s="67"/>
      <c r="FK497" s="67"/>
      <c r="FL497" s="67"/>
      <c r="FM497" s="67"/>
      <c r="FN497" s="67"/>
    </row>
    <row r="498" spans="2:170" ht="22.5" customHeight="1" x14ac:dyDescent="0.45">
      <c r="B498" s="133" t="str">
        <f>IF(Data!B497&lt;&gt;"",Data!B497,"")</f>
        <v/>
      </c>
      <c r="C498" s="158" t="str">
        <f>IF(Data!C497&lt;&gt;"",Data!C497,"")</f>
        <v/>
      </c>
      <c r="D498" s="106" t="str">
        <f>IF(Data!D497&lt;&gt;"",Data!D497,"")</f>
        <v/>
      </c>
      <c r="E498" s="140">
        <f>IF(AND(I498=1,Data!T497=0),0,IF(I498=999,999,Data!T497))</f>
        <v>999</v>
      </c>
      <c r="F498" s="140" t="str">
        <f t="shared" si="308"/>
        <v/>
      </c>
      <c r="G498" s="140" t="str">
        <f>IF(Data!K497&lt;&gt;"",Data!K497,"")</f>
        <v/>
      </c>
      <c r="H498" s="141" t="str">
        <f>IF(Data!L497&lt;&gt;"",Data!L497,"")</f>
        <v/>
      </c>
      <c r="I498" s="63">
        <f>IF(Data!M497&lt;&gt;"",Data!M497,"")</f>
        <v>999</v>
      </c>
      <c r="J498" s="63">
        <f t="shared" si="309"/>
        <v>0</v>
      </c>
      <c r="L498" s="64" t="str">
        <f t="shared" si="310"/>
        <v/>
      </c>
      <c r="M498" s="74"/>
      <c r="N498" s="63">
        <f t="shared" si="311"/>
        <v>0</v>
      </c>
      <c r="P498" s="64" t="str">
        <f t="shared" si="312"/>
        <v/>
      </c>
      <c r="R498" s="63">
        <f t="shared" si="313"/>
        <v>0</v>
      </c>
      <c r="S498" s="64" t="str">
        <f t="shared" si="314"/>
        <v/>
      </c>
      <c r="W498" s="310">
        <f t="shared" si="315"/>
        <v>999</v>
      </c>
      <c r="Y498" s="65">
        <f t="shared" si="316"/>
        <v>0</v>
      </c>
      <c r="Z498" s="65">
        <f t="shared" si="317"/>
        <v>0</v>
      </c>
      <c r="AA498" s="65">
        <f t="shared" si="318"/>
        <v>0</v>
      </c>
      <c r="AB498" s="65">
        <f t="shared" si="319"/>
        <v>0</v>
      </c>
      <c r="AC498" s="65">
        <f t="shared" si="320"/>
        <v>0</v>
      </c>
      <c r="AD498" s="65">
        <f t="shared" si="321"/>
        <v>0</v>
      </c>
      <c r="AE498" s="65">
        <f t="shared" si="322"/>
        <v>0</v>
      </c>
      <c r="AF498" s="65">
        <f t="shared" si="323"/>
        <v>0</v>
      </c>
      <c r="AG498" s="65">
        <f t="shared" si="324"/>
        <v>0</v>
      </c>
      <c r="AH498" s="65">
        <f t="shared" si="325"/>
        <v>0</v>
      </c>
      <c r="AI498" s="65">
        <f t="shared" si="326"/>
        <v>0</v>
      </c>
      <c r="AJ498" s="65">
        <f t="shared" si="327"/>
        <v>0</v>
      </c>
      <c r="AK498" s="65">
        <f t="shared" si="328"/>
        <v>0</v>
      </c>
      <c r="AL498" s="65">
        <f t="shared" si="329"/>
        <v>0</v>
      </c>
      <c r="AM498" s="65">
        <f t="shared" si="330"/>
        <v>0</v>
      </c>
      <c r="AN498" s="65">
        <f t="shared" si="331"/>
        <v>0</v>
      </c>
      <c r="AO498" s="65">
        <f t="shared" si="332"/>
        <v>0</v>
      </c>
      <c r="AP498" s="65">
        <f t="shared" si="333"/>
        <v>0</v>
      </c>
      <c r="AQ498" s="65">
        <f t="shared" si="334"/>
        <v>0</v>
      </c>
      <c r="AR498" s="65">
        <f t="shared" si="335"/>
        <v>0</v>
      </c>
      <c r="AS498" s="65">
        <f t="shared" si="336"/>
        <v>0</v>
      </c>
      <c r="AT498" s="65">
        <f t="shared" si="337"/>
        <v>0</v>
      </c>
      <c r="AU498" s="65">
        <f t="shared" si="338"/>
        <v>0</v>
      </c>
      <c r="AV498" s="65">
        <f t="shared" si="339"/>
        <v>0</v>
      </c>
      <c r="AW498" s="65">
        <f t="shared" si="340"/>
        <v>0</v>
      </c>
      <c r="AX498" s="65">
        <f t="shared" si="341"/>
        <v>0</v>
      </c>
      <c r="AY498" s="65">
        <f t="shared" si="342"/>
        <v>0</v>
      </c>
      <c r="AZ498" s="65">
        <f t="shared" si="343"/>
        <v>0</v>
      </c>
      <c r="BA498" s="65">
        <f t="shared" si="344"/>
        <v>0</v>
      </c>
      <c r="BB498" s="65">
        <f t="shared" si="345"/>
        <v>0</v>
      </c>
      <c r="BC498" s="65">
        <f t="shared" si="346"/>
        <v>0</v>
      </c>
      <c r="BD498" s="65">
        <f t="shared" si="347"/>
        <v>0</v>
      </c>
      <c r="BE498" s="65">
        <f t="shared" si="348"/>
        <v>0</v>
      </c>
      <c r="BF498" s="65">
        <f t="shared" si="349"/>
        <v>0</v>
      </c>
      <c r="BG498" s="65">
        <f t="shared" si="350"/>
        <v>0</v>
      </c>
      <c r="CE498" s="385">
        <v>139.25</v>
      </c>
      <c r="CF498" s="342">
        <v>23.322353968027112</v>
      </c>
      <c r="CG498" s="342">
        <v>26.273235978684745</v>
      </c>
      <c r="CH498" s="342">
        <v>27.748676984013557</v>
      </c>
      <c r="CI498" s="342">
        <v>29.224117989342375</v>
      </c>
      <c r="CJ498" s="342">
        <v>32.174999999999997</v>
      </c>
      <c r="CK498" s="342">
        <v>37.784334272511352</v>
      </c>
      <c r="CL498" s="342">
        <v>40.589001408767018</v>
      </c>
      <c r="CM498" s="342">
        <v>43.393668545022699</v>
      </c>
      <c r="CN498" s="342">
        <v>49.003002817534046</v>
      </c>
      <c r="CO498" s="342">
        <v>21.688637987709022</v>
      </c>
      <c r="CP498" s="342">
        <v>25.317425325139347</v>
      </c>
      <c r="CQ498" s="342">
        <v>27.131818993854509</v>
      </c>
      <c r="CR498" s="342">
        <v>28.946212662569671</v>
      </c>
      <c r="CS498" s="342">
        <v>32.575000000000003</v>
      </c>
      <c r="CT498" s="342">
        <v>38.716024724882089</v>
      </c>
      <c r="CU498" s="342">
        <v>41.786537087323126</v>
      </c>
      <c r="CV498" s="342">
        <v>44.857049449764183</v>
      </c>
      <c r="CW498" s="342">
        <v>50.998074174646277</v>
      </c>
      <c r="CY498" s="101">
        <f t="shared" si="351"/>
        <v>0</v>
      </c>
      <c r="CZ498" s="101"/>
      <c r="DA498" s="101"/>
      <c r="DB498" s="311"/>
      <c r="DC498" s="311"/>
      <c r="DD498" s="311"/>
      <c r="DE498" s="311"/>
      <c r="DF498" s="311"/>
      <c r="DP498" s="311"/>
      <c r="DQ498" s="311"/>
      <c r="DR498" s="311"/>
      <c r="DS498" s="311"/>
      <c r="DT498" s="311"/>
      <c r="DU498" s="311"/>
      <c r="DV498" s="311"/>
      <c r="DW498" s="311"/>
      <c r="DX498" s="101"/>
      <c r="DY498" s="101"/>
      <c r="DZ498" s="101"/>
      <c r="EA498" s="101"/>
      <c r="EB498" s="101"/>
      <c r="EC498" s="101"/>
      <c r="ED498" s="101"/>
      <c r="EE498" s="311"/>
      <c r="EF498" s="101"/>
      <c r="EG498" s="101"/>
      <c r="EH498" s="101"/>
      <c r="EI498" s="101"/>
      <c r="EJ498" s="105"/>
      <c r="EK498" s="105"/>
      <c r="EL498" s="69"/>
      <c r="EM498" s="68"/>
      <c r="EN498" s="68"/>
      <c r="EO498" s="68"/>
      <c r="EP498" s="68"/>
      <c r="EQ498" s="68"/>
      <c r="ER498" s="68"/>
      <c r="ES498" s="15"/>
      <c r="ET498" s="15"/>
      <c r="EU498" s="105"/>
      <c r="EV498" s="105"/>
      <c r="EW498" s="105"/>
      <c r="EX498" s="105"/>
      <c r="EY498" s="105"/>
      <c r="EZ498" s="105"/>
      <c r="FA498" s="67"/>
      <c r="FB498" s="105"/>
      <c r="FC498" s="105"/>
      <c r="FD498" s="105"/>
      <c r="FE498" s="105"/>
      <c r="FF498" s="105"/>
      <c r="FG498" s="105"/>
      <c r="FH498" s="67"/>
      <c r="FI498" s="67"/>
      <c r="FJ498" s="67"/>
      <c r="FK498" s="67"/>
      <c r="FL498" s="67"/>
      <c r="FM498" s="67"/>
      <c r="FN498" s="67"/>
    </row>
    <row r="499" spans="2:170" ht="22.5" customHeight="1" x14ac:dyDescent="0.45">
      <c r="B499" s="133" t="str">
        <f>IF(Data!B498&lt;&gt;"",Data!B498,"")</f>
        <v/>
      </c>
      <c r="C499" s="158" t="str">
        <f>IF(Data!C498&lt;&gt;"",Data!C498,"")</f>
        <v/>
      </c>
      <c r="D499" s="106" t="str">
        <f>IF(Data!D498&lt;&gt;"",Data!D498,"")</f>
        <v/>
      </c>
      <c r="E499" s="140">
        <f>IF(AND(I499=1,Data!T498=0),0,IF(I499=999,999,Data!T498))</f>
        <v>999</v>
      </c>
      <c r="F499" s="140" t="str">
        <f t="shared" si="308"/>
        <v/>
      </c>
      <c r="G499" s="140" t="str">
        <f>IF(Data!K498&lt;&gt;"",Data!K498,"")</f>
        <v/>
      </c>
      <c r="H499" s="141" t="str">
        <f>IF(Data!L498&lt;&gt;"",Data!L498,"")</f>
        <v/>
      </c>
      <c r="I499" s="63">
        <f>IF(Data!M498&lt;&gt;"",Data!M498,"")</f>
        <v>999</v>
      </c>
      <c r="J499" s="63">
        <f t="shared" si="309"/>
        <v>0</v>
      </c>
      <c r="L499" s="64" t="str">
        <f t="shared" si="310"/>
        <v/>
      </c>
      <c r="M499" s="74"/>
      <c r="N499" s="63">
        <f t="shared" si="311"/>
        <v>0</v>
      </c>
      <c r="P499" s="64" t="str">
        <f t="shared" si="312"/>
        <v/>
      </c>
      <c r="R499" s="63">
        <f t="shared" si="313"/>
        <v>0</v>
      </c>
      <c r="S499" s="64" t="str">
        <f t="shared" si="314"/>
        <v/>
      </c>
      <c r="W499" s="310">
        <f t="shared" si="315"/>
        <v>999</v>
      </c>
      <c r="Y499" s="65">
        <f t="shared" si="316"/>
        <v>0</v>
      </c>
      <c r="Z499" s="65">
        <f t="shared" si="317"/>
        <v>0</v>
      </c>
      <c r="AA499" s="65">
        <f t="shared" si="318"/>
        <v>0</v>
      </c>
      <c r="AB499" s="65">
        <f t="shared" si="319"/>
        <v>0</v>
      </c>
      <c r="AC499" s="65">
        <f t="shared" si="320"/>
        <v>0</v>
      </c>
      <c r="AD499" s="65">
        <f t="shared" si="321"/>
        <v>0</v>
      </c>
      <c r="AE499" s="65">
        <f t="shared" si="322"/>
        <v>0</v>
      </c>
      <c r="AF499" s="65">
        <f t="shared" si="323"/>
        <v>0</v>
      </c>
      <c r="AG499" s="65">
        <f t="shared" si="324"/>
        <v>0</v>
      </c>
      <c r="AH499" s="65">
        <f t="shared" si="325"/>
        <v>0</v>
      </c>
      <c r="AI499" s="65">
        <f t="shared" si="326"/>
        <v>0</v>
      </c>
      <c r="AJ499" s="65">
        <f t="shared" si="327"/>
        <v>0</v>
      </c>
      <c r="AK499" s="65">
        <f t="shared" si="328"/>
        <v>0</v>
      </c>
      <c r="AL499" s="65">
        <f t="shared" si="329"/>
        <v>0</v>
      </c>
      <c r="AM499" s="65">
        <f t="shared" si="330"/>
        <v>0</v>
      </c>
      <c r="AN499" s="65">
        <f t="shared" si="331"/>
        <v>0</v>
      </c>
      <c r="AO499" s="65">
        <f t="shared" si="332"/>
        <v>0</v>
      </c>
      <c r="AP499" s="65">
        <f t="shared" si="333"/>
        <v>0</v>
      </c>
      <c r="AQ499" s="65">
        <f t="shared" si="334"/>
        <v>0</v>
      </c>
      <c r="AR499" s="65">
        <f t="shared" si="335"/>
        <v>0</v>
      </c>
      <c r="AS499" s="65">
        <f t="shared" si="336"/>
        <v>0</v>
      </c>
      <c r="AT499" s="65">
        <f t="shared" si="337"/>
        <v>0</v>
      </c>
      <c r="AU499" s="65">
        <f t="shared" si="338"/>
        <v>0</v>
      </c>
      <c r="AV499" s="65">
        <f t="shared" si="339"/>
        <v>0</v>
      </c>
      <c r="AW499" s="65">
        <f t="shared" si="340"/>
        <v>0</v>
      </c>
      <c r="AX499" s="65">
        <f t="shared" si="341"/>
        <v>0</v>
      </c>
      <c r="AY499" s="65">
        <f t="shared" si="342"/>
        <v>0</v>
      </c>
      <c r="AZ499" s="65">
        <f t="shared" si="343"/>
        <v>0</v>
      </c>
      <c r="BA499" s="65">
        <f t="shared" si="344"/>
        <v>0</v>
      </c>
      <c r="BB499" s="65">
        <f t="shared" si="345"/>
        <v>0</v>
      </c>
      <c r="BC499" s="65">
        <f t="shared" si="346"/>
        <v>0</v>
      </c>
      <c r="BD499" s="65">
        <f t="shared" si="347"/>
        <v>0</v>
      </c>
      <c r="BE499" s="65">
        <f t="shared" si="348"/>
        <v>0</v>
      </c>
      <c r="BF499" s="65">
        <f t="shared" si="349"/>
        <v>0</v>
      </c>
      <c r="BG499" s="65">
        <f t="shared" si="350"/>
        <v>0</v>
      </c>
      <c r="CE499" s="385">
        <v>139.5</v>
      </c>
      <c r="CF499" s="342">
        <v>23.417600400171501</v>
      </c>
      <c r="CG499" s="342">
        <v>26.395066933447669</v>
      </c>
      <c r="CH499" s="342">
        <v>27.883800200085751</v>
      </c>
      <c r="CI499" s="342">
        <v>29.372533466723837</v>
      </c>
      <c r="CJ499" s="342">
        <v>32.35</v>
      </c>
      <c r="CK499" s="342">
        <v>37.985918795129891</v>
      </c>
      <c r="CL499" s="342">
        <v>40.803878192694825</v>
      </c>
      <c r="CM499" s="342">
        <v>43.621837590259773</v>
      </c>
      <c r="CN499" s="342">
        <v>49.257756385389655</v>
      </c>
      <c r="CO499" s="342">
        <v>21.823761203781213</v>
      </c>
      <c r="CP499" s="342">
        <v>25.465840802520809</v>
      </c>
      <c r="CQ499" s="342">
        <v>27.286880601890608</v>
      </c>
      <c r="CR499" s="342">
        <v>29.107920401260404</v>
      </c>
      <c r="CS499" s="342">
        <v>32.75</v>
      </c>
      <c r="CT499" s="342">
        <v>38.917609247500621</v>
      </c>
      <c r="CU499" s="342">
        <v>42.001413871250932</v>
      </c>
      <c r="CV499" s="342">
        <v>45.085218495001257</v>
      </c>
      <c r="CW499" s="342">
        <v>51.252827742501886</v>
      </c>
      <c r="CY499" s="101">
        <f t="shared" si="351"/>
        <v>0</v>
      </c>
      <c r="CZ499" s="101"/>
      <c r="DA499" s="101"/>
      <c r="DB499" s="311"/>
      <c r="DC499" s="311"/>
      <c r="DD499" s="311"/>
      <c r="DE499" s="311"/>
      <c r="DF499" s="311"/>
      <c r="DP499" s="311"/>
      <c r="DQ499" s="311"/>
      <c r="DR499" s="311"/>
      <c r="DS499" s="311"/>
      <c r="DT499" s="311"/>
      <c r="DU499" s="311"/>
      <c r="DV499" s="311"/>
      <c r="DW499" s="311"/>
      <c r="DX499" s="101"/>
      <c r="DY499" s="101"/>
      <c r="DZ499" s="101"/>
      <c r="EA499" s="101"/>
      <c r="EB499" s="101"/>
      <c r="EC499" s="101"/>
      <c r="ED499" s="101"/>
      <c r="EE499" s="311"/>
      <c r="EF499" s="101"/>
      <c r="EG499" s="101"/>
      <c r="EH499" s="101"/>
      <c r="EI499" s="101"/>
      <c r="EJ499" s="105"/>
      <c r="EK499" s="105"/>
      <c r="EL499" s="69"/>
      <c r="EM499" s="68"/>
      <c r="EN499" s="68"/>
      <c r="EO499" s="68"/>
      <c r="EP499" s="68"/>
      <c r="EQ499" s="68"/>
      <c r="ER499" s="68"/>
      <c r="ES499" s="15"/>
      <c r="ET499" s="15"/>
      <c r="EU499" s="105"/>
      <c r="EV499" s="105"/>
      <c r="EW499" s="105"/>
      <c r="EX499" s="105"/>
      <c r="EY499" s="105"/>
      <c r="EZ499" s="105"/>
      <c r="FA499" s="67"/>
      <c r="FB499" s="105"/>
      <c r="FC499" s="105"/>
      <c r="FD499" s="105"/>
      <c r="FE499" s="105"/>
      <c r="FF499" s="105"/>
      <c r="FG499" s="105"/>
      <c r="FH499" s="67"/>
      <c r="FI499" s="67"/>
      <c r="FJ499" s="67"/>
      <c r="FK499" s="67"/>
      <c r="FL499" s="67"/>
      <c r="FM499" s="67"/>
      <c r="FN499" s="67"/>
    </row>
    <row r="500" spans="2:170" ht="22.5" customHeight="1" x14ac:dyDescent="0.45">
      <c r="B500" s="133" t="str">
        <f>IF(Data!B499&lt;&gt;"",Data!B499,"")</f>
        <v/>
      </c>
      <c r="C500" s="158" t="str">
        <f>IF(Data!C499&lt;&gt;"",Data!C499,"")</f>
        <v/>
      </c>
      <c r="D500" s="106" t="str">
        <f>IF(Data!D499&lt;&gt;"",Data!D499,"")</f>
        <v/>
      </c>
      <c r="E500" s="140">
        <f>IF(AND(I500=1,Data!T499=0),0,IF(I500=999,999,Data!T499))</f>
        <v>999</v>
      </c>
      <c r="F500" s="140" t="str">
        <f t="shared" si="308"/>
        <v/>
      </c>
      <c r="G500" s="140" t="str">
        <f>IF(Data!K499&lt;&gt;"",Data!K499,"")</f>
        <v/>
      </c>
      <c r="H500" s="141" t="str">
        <f>IF(Data!L499&lt;&gt;"",Data!L499,"")</f>
        <v/>
      </c>
      <c r="I500" s="63">
        <f>IF(Data!M499&lt;&gt;"",Data!M499,"")</f>
        <v>999</v>
      </c>
      <c r="J500" s="63">
        <f t="shared" si="309"/>
        <v>0</v>
      </c>
      <c r="L500" s="64" t="str">
        <f t="shared" si="310"/>
        <v/>
      </c>
      <c r="M500" s="74"/>
      <c r="N500" s="63">
        <f t="shared" si="311"/>
        <v>0</v>
      </c>
      <c r="P500" s="64" t="str">
        <f t="shared" si="312"/>
        <v/>
      </c>
      <c r="R500" s="63">
        <f t="shared" si="313"/>
        <v>0</v>
      </c>
      <c r="S500" s="64" t="str">
        <f t="shared" si="314"/>
        <v/>
      </c>
      <c r="W500" s="310">
        <f t="shared" si="315"/>
        <v>999</v>
      </c>
      <c r="Y500" s="65">
        <f t="shared" si="316"/>
        <v>0</v>
      </c>
      <c r="Z500" s="65">
        <f t="shared" si="317"/>
        <v>0</v>
      </c>
      <c r="AA500" s="65">
        <f t="shared" si="318"/>
        <v>0</v>
      </c>
      <c r="AB500" s="65">
        <f t="shared" si="319"/>
        <v>0</v>
      </c>
      <c r="AC500" s="65">
        <f t="shared" si="320"/>
        <v>0</v>
      </c>
      <c r="AD500" s="65">
        <f t="shared" si="321"/>
        <v>0</v>
      </c>
      <c r="AE500" s="65">
        <f t="shared" si="322"/>
        <v>0</v>
      </c>
      <c r="AF500" s="65">
        <f t="shared" si="323"/>
        <v>0</v>
      </c>
      <c r="AG500" s="65">
        <f t="shared" si="324"/>
        <v>0</v>
      </c>
      <c r="AH500" s="65">
        <f t="shared" si="325"/>
        <v>0</v>
      </c>
      <c r="AI500" s="65">
        <f t="shared" si="326"/>
        <v>0</v>
      </c>
      <c r="AJ500" s="65">
        <f t="shared" si="327"/>
        <v>0</v>
      </c>
      <c r="AK500" s="65">
        <f t="shared" si="328"/>
        <v>0</v>
      </c>
      <c r="AL500" s="65">
        <f t="shared" si="329"/>
        <v>0</v>
      </c>
      <c r="AM500" s="65">
        <f t="shared" si="330"/>
        <v>0</v>
      </c>
      <c r="AN500" s="65">
        <f t="shared" si="331"/>
        <v>0</v>
      </c>
      <c r="AO500" s="65">
        <f t="shared" si="332"/>
        <v>0</v>
      </c>
      <c r="AP500" s="65">
        <f t="shared" si="333"/>
        <v>0</v>
      </c>
      <c r="AQ500" s="65">
        <f t="shared" si="334"/>
        <v>0</v>
      </c>
      <c r="AR500" s="65">
        <f t="shared" si="335"/>
        <v>0</v>
      </c>
      <c r="AS500" s="65">
        <f t="shared" si="336"/>
        <v>0</v>
      </c>
      <c r="AT500" s="65">
        <f t="shared" si="337"/>
        <v>0</v>
      </c>
      <c r="AU500" s="65">
        <f t="shared" si="338"/>
        <v>0</v>
      </c>
      <c r="AV500" s="65">
        <f t="shared" si="339"/>
        <v>0</v>
      </c>
      <c r="AW500" s="65">
        <f t="shared" si="340"/>
        <v>0</v>
      </c>
      <c r="AX500" s="65">
        <f t="shared" si="341"/>
        <v>0</v>
      </c>
      <c r="AY500" s="65">
        <f t="shared" si="342"/>
        <v>0</v>
      </c>
      <c r="AZ500" s="65">
        <f t="shared" si="343"/>
        <v>0</v>
      </c>
      <c r="BA500" s="65">
        <f t="shared" si="344"/>
        <v>0</v>
      </c>
      <c r="BB500" s="65">
        <f t="shared" si="345"/>
        <v>0</v>
      </c>
      <c r="BC500" s="65">
        <f t="shared" si="346"/>
        <v>0</v>
      </c>
      <c r="BD500" s="65">
        <f t="shared" si="347"/>
        <v>0</v>
      </c>
      <c r="BE500" s="65">
        <f t="shared" si="348"/>
        <v>0</v>
      </c>
      <c r="BF500" s="65">
        <f t="shared" si="349"/>
        <v>0</v>
      </c>
      <c r="BG500" s="65">
        <f t="shared" si="350"/>
        <v>0</v>
      </c>
      <c r="CE500" s="385">
        <v>139.75</v>
      </c>
      <c r="CF500" s="342">
        <v>23.512846832315891</v>
      </c>
      <c r="CG500" s="342">
        <v>26.516897888210593</v>
      </c>
      <c r="CH500" s="342">
        <v>28.018923416157946</v>
      </c>
      <c r="CI500" s="342">
        <v>29.520948944105299</v>
      </c>
      <c r="CJ500" s="342">
        <v>32.524999999999999</v>
      </c>
      <c r="CK500" s="342">
        <v>38.187503317748423</v>
      </c>
      <c r="CL500" s="342">
        <v>41.018754976622631</v>
      </c>
      <c r="CM500" s="342">
        <v>43.850006635496847</v>
      </c>
      <c r="CN500" s="342">
        <v>49.512509953245264</v>
      </c>
      <c r="CO500" s="342">
        <v>21.958884419853405</v>
      </c>
      <c r="CP500" s="342">
        <v>25.614256279902271</v>
      </c>
      <c r="CQ500" s="342">
        <v>27.441942209926705</v>
      </c>
      <c r="CR500" s="342">
        <v>29.269628139951138</v>
      </c>
      <c r="CS500" s="342">
        <v>32.924999999999997</v>
      </c>
      <c r="CT500" s="342">
        <v>39.119193770119161</v>
      </c>
      <c r="CU500" s="342">
        <v>42.216290655178739</v>
      </c>
      <c r="CV500" s="342">
        <v>45.313387540238331</v>
      </c>
      <c r="CW500" s="342">
        <v>51.507581310357494</v>
      </c>
      <c r="CY500" s="101">
        <f t="shared" si="351"/>
        <v>0</v>
      </c>
      <c r="CZ500" s="101"/>
      <c r="DA500" s="101"/>
      <c r="DB500" s="311"/>
      <c r="DC500" s="311"/>
      <c r="DD500" s="311"/>
      <c r="DE500" s="311"/>
      <c r="DF500" s="311"/>
      <c r="DP500" s="311"/>
      <c r="DQ500" s="311"/>
      <c r="DR500" s="311"/>
      <c r="DS500" s="311"/>
      <c r="DT500" s="311"/>
      <c r="DU500" s="311"/>
      <c r="DV500" s="311"/>
      <c r="DW500" s="311"/>
      <c r="DX500" s="101"/>
      <c r="DY500" s="101"/>
      <c r="DZ500" s="101"/>
      <c r="EA500" s="101"/>
      <c r="EB500" s="101"/>
      <c r="EC500" s="101"/>
      <c r="ED500" s="101"/>
      <c r="EE500" s="311"/>
      <c r="EF500" s="101"/>
      <c r="EG500" s="101"/>
      <c r="EH500" s="101"/>
      <c r="EI500" s="101"/>
      <c r="EJ500" s="105"/>
      <c r="EK500" s="105"/>
      <c r="EL500" s="69"/>
      <c r="EM500" s="68"/>
      <c r="EN500" s="68"/>
      <c r="EO500" s="68"/>
      <c r="EP500" s="68"/>
      <c r="EQ500" s="68"/>
      <c r="ER500" s="68"/>
      <c r="ES500" s="15"/>
      <c r="ET500" s="15"/>
      <c r="EU500" s="105"/>
      <c r="EV500" s="105"/>
      <c r="EW500" s="105"/>
      <c r="EX500" s="105"/>
      <c r="EY500" s="105"/>
      <c r="EZ500" s="105"/>
      <c r="FA500" s="67"/>
      <c r="FB500" s="105"/>
      <c r="FC500" s="105"/>
      <c r="FD500" s="105"/>
      <c r="FE500" s="105"/>
      <c r="FF500" s="105"/>
      <c r="FG500" s="105"/>
      <c r="FH500" s="67"/>
      <c r="FI500" s="67"/>
      <c r="FJ500" s="67"/>
      <c r="FK500" s="67"/>
      <c r="FL500" s="67"/>
      <c r="FM500" s="67"/>
      <c r="FN500" s="67"/>
    </row>
    <row r="501" spans="2:170" ht="22.5" customHeight="1" x14ac:dyDescent="0.45">
      <c r="B501" s="133" t="str">
        <f>IF(Data!B500&lt;&gt;"",Data!B500,"")</f>
        <v/>
      </c>
      <c r="C501" s="158" t="str">
        <f>IF(Data!C500&lt;&gt;"",Data!C500,"")</f>
        <v/>
      </c>
      <c r="D501" s="106" t="str">
        <f>IF(Data!D500&lt;&gt;"",Data!D500,"")</f>
        <v/>
      </c>
      <c r="E501" s="140">
        <f>IF(AND(I501=1,Data!T500=0),0,IF(I501=999,999,Data!T500))</f>
        <v>999</v>
      </c>
      <c r="F501" s="140" t="str">
        <f t="shared" si="308"/>
        <v/>
      </c>
      <c r="G501" s="140" t="str">
        <f>IF(Data!K500&lt;&gt;"",Data!K500,"")</f>
        <v/>
      </c>
      <c r="H501" s="141" t="str">
        <f>IF(Data!L500&lt;&gt;"",Data!L500,"")</f>
        <v/>
      </c>
      <c r="I501" s="63">
        <f>IF(Data!M500&lt;&gt;"",Data!M500,"")</f>
        <v>999</v>
      </c>
      <c r="J501" s="63">
        <f t="shared" si="309"/>
        <v>0</v>
      </c>
      <c r="L501" s="64" t="str">
        <f t="shared" si="310"/>
        <v/>
      </c>
      <c r="M501" s="74"/>
      <c r="N501" s="63">
        <f t="shared" si="311"/>
        <v>0</v>
      </c>
      <c r="P501" s="64" t="str">
        <f t="shared" si="312"/>
        <v/>
      </c>
      <c r="R501" s="63">
        <f t="shared" si="313"/>
        <v>0</v>
      </c>
      <c r="S501" s="64" t="str">
        <f t="shared" si="314"/>
        <v/>
      </c>
      <c r="W501" s="310">
        <f t="shared" si="315"/>
        <v>999</v>
      </c>
      <c r="Y501" s="65">
        <f t="shared" si="316"/>
        <v>0</v>
      </c>
      <c r="Z501" s="65">
        <f t="shared" si="317"/>
        <v>0</v>
      </c>
      <c r="AA501" s="65">
        <f t="shared" si="318"/>
        <v>0</v>
      </c>
      <c r="AB501" s="65">
        <f t="shared" si="319"/>
        <v>0</v>
      </c>
      <c r="AC501" s="65">
        <f t="shared" si="320"/>
        <v>0</v>
      </c>
      <c r="AD501" s="65">
        <f t="shared" si="321"/>
        <v>0</v>
      </c>
      <c r="AE501" s="65">
        <f t="shared" si="322"/>
        <v>0</v>
      </c>
      <c r="AF501" s="65">
        <f t="shared" si="323"/>
        <v>0</v>
      </c>
      <c r="AG501" s="65">
        <f t="shared" si="324"/>
        <v>0</v>
      </c>
      <c r="AH501" s="65">
        <f t="shared" si="325"/>
        <v>0</v>
      </c>
      <c r="AI501" s="65">
        <f t="shared" si="326"/>
        <v>0</v>
      </c>
      <c r="AJ501" s="65">
        <f t="shared" si="327"/>
        <v>0</v>
      </c>
      <c r="AK501" s="65">
        <f t="shared" si="328"/>
        <v>0</v>
      </c>
      <c r="AL501" s="65">
        <f t="shared" si="329"/>
        <v>0</v>
      </c>
      <c r="AM501" s="65">
        <f t="shared" si="330"/>
        <v>0</v>
      </c>
      <c r="AN501" s="65">
        <f t="shared" si="331"/>
        <v>0</v>
      </c>
      <c r="AO501" s="65">
        <f t="shared" si="332"/>
        <v>0</v>
      </c>
      <c r="AP501" s="65">
        <f t="shared" si="333"/>
        <v>0</v>
      </c>
      <c r="AQ501" s="65">
        <f t="shared" si="334"/>
        <v>0</v>
      </c>
      <c r="AR501" s="65">
        <f t="shared" si="335"/>
        <v>0</v>
      </c>
      <c r="AS501" s="65">
        <f t="shared" si="336"/>
        <v>0</v>
      </c>
      <c r="AT501" s="65">
        <f t="shared" si="337"/>
        <v>0</v>
      </c>
      <c r="AU501" s="65">
        <f t="shared" si="338"/>
        <v>0</v>
      </c>
      <c r="AV501" s="65">
        <f t="shared" si="339"/>
        <v>0</v>
      </c>
      <c r="AW501" s="65">
        <f t="shared" si="340"/>
        <v>0</v>
      </c>
      <c r="AX501" s="65">
        <f t="shared" si="341"/>
        <v>0</v>
      </c>
      <c r="AY501" s="65">
        <f t="shared" si="342"/>
        <v>0</v>
      </c>
      <c r="AZ501" s="65">
        <f t="shared" si="343"/>
        <v>0</v>
      </c>
      <c r="BA501" s="65">
        <f t="shared" si="344"/>
        <v>0</v>
      </c>
      <c r="BB501" s="65">
        <f t="shared" si="345"/>
        <v>0</v>
      </c>
      <c r="BC501" s="65">
        <f t="shared" si="346"/>
        <v>0</v>
      </c>
      <c r="BD501" s="65">
        <f t="shared" si="347"/>
        <v>0</v>
      </c>
      <c r="BE501" s="65">
        <f t="shared" si="348"/>
        <v>0</v>
      </c>
      <c r="BF501" s="65">
        <f t="shared" si="349"/>
        <v>0</v>
      </c>
      <c r="BG501" s="65">
        <f t="shared" si="350"/>
        <v>0</v>
      </c>
      <c r="CE501" s="385">
        <v>140</v>
      </c>
      <c r="CF501" s="342">
        <v>23.60809326446028</v>
      </c>
      <c r="CG501" s="342">
        <v>26.638728842973521</v>
      </c>
      <c r="CH501" s="342">
        <v>28.154046632230141</v>
      </c>
      <c r="CI501" s="342">
        <v>29.669364421486762</v>
      </c>
      <c r="CJ501" s="342">
        <v>32.700000000000003</v>
      </c>
      <c r="CK501" s="342">
        <v>38.389087840366962</v>
      </c>
      <c r="CL501" s="342">
        <v>41.233631760550438</v>
      </c>
      <c r="CM501" s="342">
        <v>44.078175680733921</v>
      </c>
      <c r="CN501" s="342">
        <v>49.767263521100872</v>
      </c>
      <c r="CO501" s="342">
        <v>22.0940076359256</v>
      </c>
      <c r="CP501" s="342">
        <v>25.762671757283734</v>
      </c>
      <c r="CQ501" s="342">
        <v>27.597003817962801</v>
      </c>
      <c r="CR501" s="342">
        <v>29.431335878641868</v>
      </c>
      <c r="CS501" s="342">
        <v>33.1</v>
      </c>
      <c r="CT501" s="342">
        <v>39.3207782927377</v>
      </c>
      <c r="CU501" s="342">
        <v>42.431167439106545</v>
      </c>
      <c r="CV501" s="342">
        <v>45.541556585475405</v>
      </c>
      <c r="CW501" s="342">
        <v>51.76233487821311</v>
      </c>
      <c r="CY501" s="101">
        <f t="shared" si="351"/>
        <v>0</v>
      </c>
      <c r="CZ501" s="101"/>
      <c r="DA501" s="101"/>
      <c r="DB501" s="311"/>
      <c r="DC501" s="311"/>
      <c r="DD501" s="311"/>
      <c r="DE501" s="311"/>
      <c r="DF501" s="311"/>
      <c r="DP501" s="311"/>
      <c r="DQ501" s="311"/>
      <c r="DR501" s="311"/>
      <c r="DS501" s="311"/>
      <c r="DT501" s="311"/>
      <c r="DU501" s="311"/>
      <c r="DV501" s="311"/>
      <c r="DW501" s="311"/>
      <c r="DX501" s="101"/>
      <c r="DY501" s="101"/>
      <c r="DZ501" s="101"/>
      <c r="EA501" s="101"/>
      <c r="EB501" s="101"/>
      <c r="EC501" s="101"/>
      <c r="ED501" s="101"/>
      <c r="EE501" s="311"/>
      <c r="EF501" s="101"/>
      <c r="EG501" s="101"/>
      <c r="EH501" s="101"/>
      <c r="EI501" s="101"/>
      <c r="EJ501" s="105"/>
      <c r="EK501" s="105"/>
      <c r="EL501" s="69"/>
      <c r="EM501" s="68"/>
      <c r="EN501" s="68"/>
      <c r="EO501" s="68"/>
      <c r="EP501" s="68"/>
      <c r="EQ501" s="68"/>
      <c r="ER501" s="68"/>
      <c r="ES501" s="15"/>
      <c r="ET501" s="15"/>
      <c r="EU501" s="105"/>
      <c r="EV501" s="105"/>
      <c r="EW501" s="105"/>
      <c r="EX501" s="105"/>
      <c r="EY501" s="105"/>
      <c r="EZ501" s="105"/>
      <c r="FA501" s="67"/>
      <c r="FB501" s="105"/>
      <c r="FC501" s="105"/>
      <c r="FD501" s="105"/>
      <c r="FE501" s="105"/>
      <c r="FF501" s="105"/>
      <c r="FG501" s="105"/>
      <c r="FH501" s="67"/>
      <c r="FI501" s="67"/>
      <c r="FJ501" s="67"/>
      <c r="FK501" s="67"/>
      <c r="FL501" s="67"/>
      <c r="FM501" s="67"/>
      <c r="FN501" s="67"/>
    </row>
    <row r="502" spans="2:170" ht="22.5" customHeight="1" x14ac:dyDescent="0.45">
      <c r="B502" s="133" t="str">
        <f>IF(Data!B501&lt;&gt;"",Data!B501,"")</f>
        <v/>
      </c>
      <c r="C502" s="158" t="str">
        <f>IF(Data!C501&lt;&gt;"",Data!C501,"")</f>
        <v/>
      </c>
      <c r="D502" s="106" t="str">
        <f>IF(Data!D501&lt;&gt;"",Data!D501,"")</f>
        <v/>
      </c>
      <c r="E502" s="140">
        <f>IF(AND(I502=1,Data!T501=0),0,IF(I502=999,999,Data!T501))</f>
        <v>999</v>
      </c>
      <c r="F502" s="140" t="str">
        <f t="shared" si="308"/>
        <v/>
      </c>
      <c r="G502" s="140" t="str">
        <f>IF(Data!K501&lt;&gt;"",Data!K501,"")</f>
        <v/>
      </c>
      <c r="H502" s="141" t="str">
        <f>IF(Data!L501&lt;&gt;"",Data!L501,"")</f>
        <v/>
      </c>
      <c r="I502" s="63">
        <f>IF(Data!M501&lt;&gt;"",Data!M501,"")</f>
        <v>999</v>
      </c>
      <c r="J502" s="63">
        <f t="shared" si="309"/>
        <v>0</v>
      </c>
      <c r="L502" s="64" t="str">
        <f t="shared" si="310"/>
        <v/>
      </c>
      <c r="M502" s="74"/>
      <c r="N502" s="63">
        <f t="shared" si="311"/>
        <v>0</v>
      </c>
      <c r="P502" s="64" t="str">
        <f t="shared" si="312"/>
        <v/>
      </c>
      <c r="R502" s="63">
        <f t="shared" si="313"/>
        <v>0</v>
      </c>
      <c r="S502" s="64" t="str">
        <f t="shared" si="314"/>
        <v/>
      </c>
      <c r="W502" s="310">
        <f t="shared" si="315"/>
        <v>999</v>
      </c>
      <c r="Y502" s="65">
        <f t="shared" si="316"/>
        <v>0</v>
      </c>
      <c r="Z502" s="65">
        <f t="shared" si="317"/>
        <v>0</v>
      </c>
      <c r="AA502" s="65">
        <f t="shared" si="318"/>
        <v>0</v>
      </c>
      <c r="AB502" s="65">
        <f t="shared" si="319"/>
        <v>0</v>
      </c>
      <c r="AC502" s="65">
        <f t="shared" si="320"/>
        <v>0</v>
      </c>
      <c r="AD502" s="65">
        <f t="shared" si="321"/>
        <v>0</v>
      </c>
      <c r="AE502" s="65">
        <f t="shared" si="322"/>
        <v>0</v>
      </c>
      <c r="AF502" s="65">
        <f t="shared" si="323"/>
        <v>0</v>
      </c>
      <c r="AG502" s="65">
        <f t="shared" si="324"/>
        <v>0</v>
      </c>
      <c r="AH502" s="65">
        <f t="shared" si="325"/>
        <v>0</v>
      </c>
      <c r="AI502" s="65">
        <f t="shared" si="326"/>
        <v>0</v>
      </c>
      <c r="AJ502" s="65">
        <f t="shared" si="327"/>
        <v>0</v>
      </c>
      <c r="AK502" s="65">
        <f t="shared" si="328"/>
        <v>0</v>
      </c>
      <c r="AL502" s="65">
        <f t="shared" si="329"/>
        <v>0</v>
      </c>
      <c r="AM502" s="65">
        <f t="shared" si="330"/>
        <v>0</v>
      </c>
      <c r="AN502" s="65">
        <f t="shared" si="331"/>
        <v>0</v>
      </c>
      <c r="AO502" s="65">
        <f t="shared" si="332"/>
        <v>0</v>
      </c>
      <c r="AP502" s="65">
        <f t="shared" si="333"/>
        <v>0</v>
      </c>
      <c r="AQ502" s="65">
        <f t="shared" si="334"/>
        <v>0</v>
      </c>
      <c r="AR502" s="65">
        <f t="shared" si="335"/>
        <v>0</v>
      </c>
      <c r="AS502" s="65">
        <f t="shared" si="336"/>
        <v>0</v>
      </c>
      <c r="AT502" s="65">
        <f t="shared" si="337"/>
        <v>0</v>
      </c>
      <c r="AU502" s="65">
        <f t="shared" si="338"/>
        <v>0</v>
      </c>
      <c r="AV502" s="65">
        <f t="shared" si="339"/>
        <v>0</v>
      </c>
      <c r="AW502" s="65">
        <f t="shared" si="340"/>
        <v>0</v>
      </c>
      <c r="AX502" s="65">
        <f t="shared" si="341"/>
        <v>0</v>
      </c>
      <c r="AY502" s="65">
        <f t="shared" si="342"/>
        <v>0</v>
      </c>
      <c r="AZ502" s="65">
        <f t="shared" si="343"/>
        <v>0</v>
      </c>
      <c r="BA502" s="65">
        <f t="shared" si="344"/>
        <v>0</v>
      </c>
      <c r="BB502" s="65">
        <f t="shared" si="345"/>
        <v>0</v>
      </c>
      <c r="BC502" s="65">
        <f t="shared" si="346"/>
        <v>0</v>
      </c>
      <c r="BD502" s="65">
        <f t="shared" si="347"/>
        <v>0</v>
      </c>
      <c r="BE502" s="65">
        <f t="shared" si="348"/>
        <v>0</v>
      </c>
      <c r="BF502" s="65">
        <f t="shared" si="349"/>
        <v>0</v>
      </c>
      <c r="BG502" s="65">
        <f t="shared" si="350"/>
        <v>0</v>
      </c>
      <c r="CE502" s="385">
        <v>140.25</v>
      </c>
      <c r="CF502" s="342">
        <v>23.718216480532476</v>
      </c>
      <c r="CG502" s="342">
        <v>26.762144320354984</v>
      </c>
      <c r="CH502" s="342">
        <v>28.284108240266235</v>
      </c>
      <c r="CI502" s="342">
        <v>29.806072160177493</v>
      </c>
      <c r="CJ502" s="342">
        <v>32.85</v>
      </c>
      <c r="CK502" s="342">
        <v>38.565672362985495</v>
      </c>
      <c r="CL502" s="342">
        <v>41.423508544478246</v>
      </c>
      <c r="CM502" s="342">
        <v>44.281344725970996</v>
      </c>
      <c r="CN502" s="342">
        <v>49.997017088956483</v>
      </c>
      <c r="CO502" s="342">
        <v>22.174377284142182</v>
      </c>
      <c r="CP502" s="342">
        <v>25.882918189428121</v>
      </c>
      <c r="CQ502" s="342">
        <v>27.737188642071089</v>
      </c>
      <c r="CR502" s="342">
        <v>29.591459094714061</v>
      </c>
      <c r="CS502" s="342">
        <v>33.299999999999997</v>
      </c>
      <c r="CT502" s="342">
        <v>39.547362815356237</v>
      </c>
      <c r="CU502" s="342">
        <v>42.671044223034357</v>
      </c>
      <c r="CV502" s="342">
        <v>45.794725630712477</v>
      </c>
      <c r="CW502" s="342">
        <v>52.042088446068718</v>
      </c>
      <c r="CY502" s="101">
        <f t="shared" si="351"/>
        <v>0</v>
      </c>
      <c r="CZ502" s="101"/>
      <c r="DA502" s="101"/>
      <c r="DB502" s="311"/>
      <c r="DC502" s="311"/>
      <c r="DD502" s="311"/>
      <c r="DE502" s="311"/>
      <c r="DF502" s="311"/>
      <c r="DP502" s="311"/>
      <c r="DQ502" s="311"/>
      <c r="DR502" s="311"/>
      <c r="DS502" s="311"/>
      <c r="DT502" s="311"/>
      <c r="DU502" s="311"/>
      <c r="DV502" s="311"/>
      <c r="DW502" s="311"/>
      <c r="DX502" s="101"/>
      <c r="DY502" s="101"/>
      <c r="DZ502" s="101"/>
      <c r="EA502" s="101"/>
      <c r="EB502" s="101"/>
      <c r="EC502" s="101"/>
      <c r="ED502" s="101"/>
      <c r="EE502" s="311"/>
      <c r="EF502" s="101"/>
      <c r="EG502" s="101"/>
      <c r="EH502" s="101"/>
      <c r="EI502" s="101"/>
      <c r="EJ502" s="105"/>
      <c r="EK502" s="105"/>
      <c r="EL502" s="69"/>
      <c r="EM502" s="68"/>
      <c r="EN502" s="68"/>
      <c r="EO502" s="68"/>
      <c r="EP502" s="68"/>
      <c r="EQ502" s="68"/>
      <c r="ER502" s="68"/>
      <c r="ES502" s="15"/>
      <c r="ET502" s="15"/>
      <c r="EU502" s="105"/>
      <c r="EV502" s="105"/>
      <c r="EW502" s="105"/>
      <c r="EX502" s="105"/>
      <c r="EY502" s="105"/>
      <c r="EZ502" s="105"/>
      <c r="FA502" s="67"/>
      <c r="FB502" s="105"/>
      <c r="FC502" s="105"/>
      <c r="FD502" s="105"/>
      <c r="FE502" s="105"/>
      <c r="FF502" s="105"/>
      <c r="FG502" s="105"/>
      <c r="FH502" s="67"/>
      <c r="FI502" s="67"/>
      <c r="FJ502" s="67"/>
      <c r="FK502" s="67"/>
      <c r="FL502" s="67"/>
      <c r="FM502" s="67"/>
      <c r="FN502" s="67"/>
    </row>
    <row r="503" spans="2:170" ht="22.5" customHeight="1" x14ac:dyDescent="0.45">
      <c r="B503" s="133" t="str">
        <f>IF(Data!B502&lt;&gt;"",Data!B502,"")</f>
        <v/>
      </c>
      <c r="C503" s="158" t="str">
        <f>IF(Data!C502&lt;&gt;"",Data!C502,"")</f>
        <v/>
      </c>
      <c r="D503" s="106" t="str">
        <f>IF(Data!D502&lt;&gt;"",Data!D502,"")</f>
        <v/>
      </c>
      <c r="E503" s="140">
        <f>IF(AND(I503=1,Data!T502=0),0,IF(I503=999,999,Data!T502))</f>
        <v>999</v>
      </c>
      <c r="F503" s="140" t="str">
        <f t="shared" si="308"/>
        <v/>
      </c>
      <c r="G503" s="140" t="str">
        <f>IF(Data!K502&lt;&gt;"",Data!K502,"")</f>
        <v/>
      </c>
      <c r="H503" s="141" t="str">
        <f>IF(Data!L502&lt;&gt;"",Data!L502,"")</f>
        <v/>
      </c>
      <c r="I503" s="63">
        <f>IF(Data!M502&lt;&gt;"",Data!M502,"")</f>
        <v>999</v>
      </c>
      <c r="J503" s="63">
        <f t="shared" si="309"/>
        <v>0</v>
      </c>
      <c r="L503" s="64" t="str">
        <f t="shared" si="310"/>
        <v/>
      </c>
      <c r="M503" s="74"/>
      <c r="N503" s="63">
        <f t="shared" si="311"/>
        <v>0</v>
      </c>
      <c r="P503" s="64" t="str">
        <f t="shared" si="312"/>
        <v/>
      </c>
      <c r="R503" s="63">
        <f t="shared" si="313"/>
        <v>0</v>
      </c>
      <c r="S503" s="64" t="str">
        <f t="shared" si="314"/>
        <v/>
      </c>
      <c r="W503" s="310">
        <f t="shared" si="315"/>
        <v>999</v>
      </c>
      <c r="Y503" s="65">
        <f t="shared" si="316"/>
        <v>0</v>
      </c>
      <c r="Z503" s="65">
        <f t="shared" si="317"/>
        <v>0</v>
      </c>
      <c r="AA503" s="65">
        <f t="shared" si="318"/>
        <v>0</v>
      </c>
      <c r="AB503" s="65">
        <f t="shared" si="319"/>
        <v>0</v>
      </c>
      <c r="AC503" s="65">
        <f t="shared" si="320"/>
        <v>0</v>
      </c>
      <c r="AD503" s="65">
        <f t="shared" si="321"/>
        <v>0</v>
      </c>
      <c r="AE503" s="65">
        <f t="shared" si="322"/>
        <v>0</v>
      </c>
      <c r="AF503" s="65">
        <f t="shared" si="323"/>
        <v>0</v>
      </c>
      <c r="AG503" s="65">
        <f t="shared" si="324"/>
        <v>0</v>
      </c>
      <c r="AH503" s="65">
        <f t="shared" si="325"/>
        <v>0</v>
      </c>
      <c r="AI503" s="65">
        <f t="shared" si="326"/>
        <v>0</v>
      </c>
      <c r="AJ503" s="65">
        <f t="shared" si="327"/>
        <v>0</v>
      </c>
      <c r="AK503" s="65">
        <f t="shared" si="328"/>
        <v>0</v>
      </c>
      <c r="AL503" s="65">
        <f t="shared" si="329"/>
        <v>0</v>
      </c>
      <c r="AM503" s="65">
        <f t="shared" si="330"/>
        <v>0</v>
      </c>
      <c r="AN503" s="65">
        <f t="shared" si="331"/>
        <v>0</v>
      </c>
      <c r="AO503" s="65">
        <f t="shared" si="332"/>
        <v>0</v>
      </c>
      <c r="AP503" s="65">
        <f t="shared" si="333"/>
        <v>0</v>
      </c>
      <c r="AQ503" s="65">
        <f t="shared" si="334"/>
        <v>0</v>
      </c>
      <c r="AR503" s="65">
        <f t="shared" si="335"/>
        <v>0</v>
      </c>
      <c r="AS503" s="65">
        <f t="shared" si="336"/>
        <v>0</v>
      </c>
      <c r="AT503" s="65">
        <f t="shared" si="337"/>
        <v>0</v>
      </c>
      <c r="AU503" s="65">
        <f t="shared" si="338"/>
        <v>0</v>
      </c>
      <c r="AV503" s="65">
        <f t="shared" si="339"/>
        <v>0</v>
      </c>
      <c r="AW503" s="65">
        <f t="shared" si="340"/>
        <v>0</v>
      </c>
      <c r="AX503" s="65">
        <f t="shared" si="341"/>
        <v>0</v>
      </c>
      <c r="AY503" s="65">
        <f t="shared" si="342"/>
        <v>0</v>
      </c>
      <c r="AZ503" s="65">
        <f t="shared" si="343"/>
        <v>0</v>
      </c>
      <c r="BA503" s="65">
        <f t="shared" si="344"/>
        <v>0</v>
      </c>
      <c r="BB503" s="65">
        <f t="shared" si="345"/>
        <v>0</v>
      </c>
      <c r="BC503" s="65">
        <f t="shared" si="346"/>
        <v>0</v>
      </c>
      <c r="BD503" s="65">
        <f t="shared" si="347"/>
        <v>0</v>
      </c>
      <c r="BE503" s="65">
        <f t="shared" si="348"/>
        <v>0</v>
      </c>
      <c r="BF503" s="65">
        <f t="shared" si="349"/>
        <v>0</v>
      </c>
      <c r="BG503" s="65">
        <f t="shared" si="350"/>
        <v>0</v>
      </c>
      <c r="CE503" s="385">
        <v>140.5</v>
      </c>
      <c r="CF503" s="342">
        <v>23.828339696604669</v>
      </c>
      <c r="CG503" s="342">
        <v>26.885559797736448</v>
      </c>
      <c r="CH503" s="342">
        <v>28.414169848302333</v>
      </c>
      <c r="CI503" s="342">
        <v>29.942779898868224</v>
      </c>
      <c r="CJ503" s="342">
        <v>33</v>
      </c>
      <c r="CK503" s="342">
        <v>38.742256885604036</v>
      </c>
      <c r="CL503" s="342">
        <v>41.613385328406054</v>
      </c>
      <c r="CM503" s="342">
        <v>44.484513771208071</v>
      </c>
      <c r="CN503" s="342">
        <v>50.2267706568121</v>
      </c>
      <c r="CO503" s="342">
        <v>22.254746932358763</v>
      </c>
      <c r="CP503" s="342">
        <v>26.003164621572509</v>
      </c>
      <c r="CQ503" s="342">
        <v>27.877373466179382</v>
      </c>
      <c r="CR503" s="342">
        <v>29.751582310786254</v>
      </c>
      <c r="CS503" s="342">
        <v>33.5</v>
      </c>
      <c r="CT503" s="342">
        <v>39.773947337974775</v>
      </c>
      <c r="CU503" s="342">
        <v>42.910921006962162</v>
      </c>
      <c r="CV503" s="342">
        <v>46.04789467594955</v>
      </c>
      <c r="CW503" s="342">
        <v>52.321842013924332</v>
      </c>
      <c r="CY503" s="101">
        <f t="shared" si="351"/>
        <v>0</v>
      </c>
      <c r="CZ503" s="101"/>
      <c r="DA503" s="101"/>
      <c r="DB503" s="311"/>
      <c r="DC503" s="311"/>
      <c r="DD503" s="311"/>
      <c r="DE503" s="311"/>
      <c r="DF503" s="311"/>
      <c r="DP503" s="311"/>
      <c r="DQ503" s="311"/>
      <c r="DR503" s="311"/>
      <c r="DS503" s="311"/>
      <c r="DT503" s="311"/>
      <c r="DU503" s="311"/>
      <c r="DV503" s="311"/>
      <c r="DW503" s="311"/>
      <c r="DX503" s="101"/>
      <c r="DY503" s="101"/>
      <c r="DZ503" s="101"/>
      <c r="EA503" s="101"/>
      <c r="EB503" s="101"/>
      <c r="EC503" s="101"/>
      <c r="ED503" s="101"/>
      <c r="EE503" s="311"/>
      <c r="EF503" s="101"/>
      <c r="EG503" s="101"/>
      <c r="EH503" s="101"/>
      <c r="EI503" s="101"/>
      <c r="EJ503" s="105"/>
      <c r="EK503" s="105"/>
      <c r="EL503" s="69"/>
      <c r="EM503" s="68"/>
      <c r="EN503" s="68"/>
      <c r="EO503" s="68"/>
      <c r="EP503" s="68"/>
      <c r="EQ503" s="68"/>
      <c r="ER503" s="68"/>
      <c r="ES503" s="15"/>
      <c r="ET503" s="15"/>
      <c r="EU503" s="105"/>
      <c r="EV503" s="105"/>
      <c r="EW503" s="105"/>
      <c r="EX503" s="105"/>
      <c r="EY503" s="105"/>
      <c r="EZ503" s="105"/>
      <c r="FA503" s="67"/>
      <c r="FB503" s="105"/>
      <c r="FC503" s="105"/>
      <c r="FD503" s="105"/>
      <c r="FE503" s="105"/>
      <c r="FF503" s="105"/>
      <c r="FG503" s="105"/>
      <c r="FH503" s="67"/>
      <c r="FI503" s="67"/>
      <c r="FJ503" s="67"/>
      <c r="FK503" s="67"/>
      <c r="FL503" s="67"/>
      <c r="FM503" s="67"/>
      <c r="FN503" s="67"/>
    </row>
    <row r="504" spans="2:170" ht="22.5" customHeight="1" x14ac:dyDescent="0.45">
      <c r="B504" s="133" t="str">
        <f>IF(Data!B503&lt;&gt;"",Data!B503,"")</f>
        <v/>
      </c>
      <c r="C504" s="158" t="str">
        <f>IF(Data!C503&lt;&gt;"",Data!C503,"")</f>
        <v/>
      </c>
      <c r="D504" s="106" t="str">
        <f>IF(Data!D503&lt;&gt;"",Data!D503,"")</f>
        <v/>
      </c>
      <c r="E504" s="140">
        <f>IF(AND(I504=1,Data!T503=0),0,IF(I504=999,999,Data!T503))</f>
        <v>999</v>
      </c>
      <c r="F504" s="140" t="str">
        <f t="shared" si="308"/>
        <v/>
      </c>
      <c r="G504" s="140" t="str">
        <f>IF(Data!K503&lt;&gt;"",Data!K503,"")</f>
        <v/>
      </c>
      <c r="H504" s="141" t="str">
        <f>IF(Data!L503&lt;&gt;"",Data!L503,"")</f>
        <v/>
      </c>
      <c r="I504" s="63">
        <f>IF(Data!M503&lt;&gt;"",Data!M503,"")</f>
        <v>999</v>
      </c>
      <c r="J504" s="63">
        <f t="shared" si="309"/>
        <v>0</v>
      </c>
      <c r="L504" s="64" t="str">
        <f t="shared" si="310"/>
        <v/>
      </c>
      <c r="M504" s="74"/>
      <c r="N504" s="63">
        <f t="shared" si="311"/>
        <v>0</v>
      </c>
      <c r="P504" s="64" t="str">
        <f t="shared" si="312"/>
        <v/>
      </c>
      <c r="R504" s="63">
        <f t="shared" si="313"/>
        <v>0</v>
      </c>
      <c r="S504" s="64" t="str">
        <f t="shared" si="314"/>
        <v/>
      </c>
      <c r="W504" s="310">
        <f t="shared" si="315"/>
        <v>999</v>
      </c>
      <c r="Y504" s="65">
        <f t="shared" si="316"/>
        <v>0</v>
      </c>
      <c r="Z504" s="65">
        <f t="shared" si="317"/>
        <v>0</v>
      </c>
      <c r="AA504" s="65">
        <f t="shared" si="318"/>
        <v>0</v>
      </c>
      <c r="AB504" s="65">
        <f t="shared" si="319"/>
        <v>0</v>
      </c>
      <c r="AC504" s="65">
        <f t="shared" si="320"/>
        <v>0</v>
      </c>
      <c r="AD504" s="65">
        <f t="shared" si="321"/>
        <v>0</v>
      </c>
      <c r="AE504" s="65">
        <f t="shared" si="322"/>
        <v>0</v>
      </c>
      <c r="AF504" s="65">
        <f t="shared" si="323"/>
        <v>0</v>
      </c>
      <c r="AG504" s="65">
        <f t="shared" si="324"/>
        <v>0</v>
      </c>
      <c r="AH504" s="65">
        <f t="shared" si="325"/>
        <v>0</v>
      </c>
      <c r="AI504" s="65">
        <f t="shared" si="326"/>
        <v>0</v>
      </c>
      <c r="AJ504" s="65">
        <f t="shared" si="327"/>
        <v>0</v>
      </c>
      <c r="AK504" s="65">
        <f t="shared" si="328"/>
        <v>0</v>
      </c>
      <c r="AL504" s="65">
        <f t="shared" si="329"/>
        <v>0</v>
      </c>
      <c r="AM504" s="65">
        <f t="shared" si="330"/>
        <v>0</v>
      </c>
      <c r="AN504" s="65">
        <f t="shared" si="331"/>
        <v>0</v>
      </c>
      <c r="AO504" s="65">
        <f t="shared" si="332"/>
        <v>0</v>
      </c>
      <c r="AP504" s="65">
        <f t="shared" si="333"/>
        <v>0</v>
      </c>
      <c r="AQ504" s="65">
        <f t="shared" si="334"/>
        <v>0</v>
      </c>
      <c r="AR504" s="65">
        <f t="shared" si="335"/>
        <v>0</v>
      </c>
      <c r="AS504" s="65">
        <f t="shared" si="336"/>
        <v>0</v>
      </c>
      <c r="AT504" s="65">
        <f t="shared" si="337"/>
        <v>0</v>
      </c>
      <c r="AU504" s="65">
        <f t="shared" si="338"/>
        <v>0</v>
      </c>
      <c r="AV504" s="65">
        <f t="shared" si="339"/>
        <v>0</v>
      </c>
      <c r="AW504" s="65">
        <f t="shared" si="340"/>
        <v>0</v>
      </c>
      <c r="AX504" s="65">
        <f t="shared" si="341"/>
        <v>0</v>
      </c>
      <c r="AY504" s="65">
        <f t="shared" si="342"/>
        <v>0</v>
      </c>
      <c r="AZ504" s="65">
        <f t="shared" si="343"/>
        <v>0</v>
      </c>
      <c r="BA504" s="65">
        <f t="shared" si="344"/>
        <v>0</v>
      </c>
      <c r="BB504" s="65">
        <f t="shared" si="345"/>
        <v>0</v>
      </c>
      <c r="BC504" s="65">
        <f t="shared" si="346"/>
        <v>0</v>
      </c>
      <c r="BD504" s="65">
        <f t="shared" si="347"/>
        <v>0</v>
      </c>
      <c r="BE504" s="65">
        <f t="shared" si="348"/>
        <v>0</v>
      </c>
      <c r="BF504" s="65">
        <f t="shared" si="349"/>
        <v>0</v>
      </c>
      <c r="BG504" s="65">
        <f t="shared" si="350"/>
        <v>0</v>
      </c>
      <c r="CE504" s="385">
        <v>140.75</v>
      </c>
      <c r="CF504" s="342">
        <v>23.938462912676862</v>
      </c>
      <c r="CG504" s="342">
        <v>27.008975275117912</v>
      </c>
      <c r="CH504" s="342">
        <v>28.54423145633843</v>
      </c>
      <c r="CI504" s="342">
        <v>30.079487637558955</v>
      </c>
      <c r="CJ504" s="342">
        <v>33.15</v>
      </c>
      <c r="CK504" s="342">
        <v>38.918841408222576</v>
      </c>
      <c r="CL504" s="342">
        <v>41.803262112333861</v>
      </c>
      <c r="CM504" s="342">
        <v>44.687682816445147</v>
      </c>
      <c r="CN504" s="342">
        <v>50.456524224667717</v>
      </c>
      <c r="CO504" s="342">
        <v>22.335116580575345</v>
      </c>
      <c r="CP504" s="342">
        <v>26.1234110537169</v>
      </c>
      <c r="CQ504" s="342">
        <v>28.017558290287674</v>
      </c>
      <c r="CR504" s="342">
        <v>29.911705526858448</v>
      </c>
      <c r="CS504" s="342">
        <v>33.700000000000003</v>
      </c>
      <c r="CT504" s="342">
        <v>40.000531860593313</v>
      </c>
      <c r="CU504" s="342">
        <v>43.150797790889968</v>
      </c>
      <c r="CV504" s="342">
        <v>46.301063721186623</v>
      </c>
      <c r="CW504" s="342">
        <v>52.601595581779947</v>
      </c>
      <c r="CY504" s="101">
        <f t="shared" si="351"/>
        <v>0</v>
      </c>
      <c r="CZ504" s="101"/>
      <c r="DA504" s="101"/>
      <c r="DB504" s="311"/>
      <c r="DC504" s="311"/>
      <c r="DD504" s="311"/>
      <c r="DE504" s="311"/>
      <c r="DF504" s="311"/>
      <c r="DP504" s="311"/>
      <c r="DQ504" s="311"/>
      <c r="DR504" s="311"/>
      <c r="DS504" s="311"/>
      <c r="DT504" s="311"/>
      <c r="DU504" s="311"/>
      <c r="DV504" s="311"/>
      <c r="DW504" s="311"/>
      <c r="DX504" s="101"/>
      <c r="DY504" s="101"/>
      <c r="DZ504" s="101"/>
      <c r="EA504" s="101"/>
      <c r="EB504" s="101"/>
      <c r="EC504" s="101"/>
      <c r="ED504" s="101"/>
      <c r="EE504" s="311"/>
      <c r="EF504" s="101"/>
      <c r="EG504" s="101"/>
      <c r="EH504" s="101"/>
      <c r="EI504" s="101"/>
      <c r="EJ504" s="105"/>
      <c r="EK504" s="105"/>
      <c r="EL504" s="69"/>
      <c r="EM504" s="68"/>
      <c r="EN504" s="68"/>
      <c r="EO504" s="68"/>
      <c r="EP504" s="68"/>
      <c r="EQ504" s="68"/>
      <c r="ER504" s="68"/>
      <c r="ES504" s="15"/>
      <c r="ET504" s="15"/>
      <c r="EU504" s="105"/>
      <c r="EV504" s="105"/>
      <c r="EW504" s="105"/>
      <c r="EX504" s="105"/>
      <c r="EY504" s="105"/>
      <c r="EZ504" s="105"/>
      <c r="FA504" s="67"/>
      <c r="FB504" s="105"/>
      <c r="FC504" s="105"/>
      <c r="FD504" s="105"/>
      <c r="FE504" s="105"/>
      <c r="FF504" s="105"/>
      <c r="FG504" s="105"/>
      <c r="FH504" s="67"/>
      <c r="FI504" s="67"/>
      <c r="FJ504" s="67"/>
      <c r="FK504" s="67"/>
      <c r="FL504" s="67"/>
      <c r="FM504" s="67"/>
      <c r="FN504" s="67"/>
    </row>
    <row r="505" spans="2:170" ht="22.5" customHeight="1" x14ac:dyDescent="0.45">
      <c r="B505" s="133" t="str">
        <f>IF(Data!B504&lt;&gt;"",Data!B504,"")</f>
        <v/>
      </c>
      <c r="C505" s="158" t="str">
        <f>IF(Data!C504&lt;&gt;"",Data!C504,"")</f>
        <v/>
      </c>
      <c r="D505" s="106" t="str">
        <f>IF(Data!D504&lt;&gt;"",Data!D504,"")</f>
        <v/>
      </c>
      <c r="E505" s="140">
        <f>IF(AND(I505=1,Data!T504=0),0,IF(I505=999,999,Data!T504))</f>
        <v>999</v>
      </c>
      <c r="F505" s="140" t="str">
        <f t="shared" si="308"/>
        <v/>
      </c>
      <c r="G505" s="140" t="str">
        <f>IF(Data!K504&lt;&gt;"",Data!K504,"")</f>
        <v/>
      </c>
      <c r="H505" s="141" t="str">
        <f>IF(Data!L504&lt;&gt;"",Data!L504,"")</f>
        <v/>
      </c>
      <c r="I505" s="63">
        <f>IF(Data!M504&lt;&gt;"",Data!M504,"")</f>
        <v>999</v>
      </c>
      <c r="J505" s="63">
        <f t="shared" si="309"/>
        <v>0</v>
      </c>
      <c r="L505" s="64" t="str">
        <f t="shared" si="310"/>
        <v/>
      </c>
      <c r="M505" s="74"/>
      <c r="N505" s="63">
        <f t="shared" si="311"/>
        <v>0</v>
      </c>
      <c r="P505" s="64" t="str">
        <f t="shared" si="312"/>
        <v/>
      </c>
      <c r="R505" s="63">
        <f t="shared" si="313"/>
        <v>0</v>
      </c>
      <c r="S505" s="64" t="str">
        <f t="shared" si="314"/>
        <v/>
      </c>
      <c r="W505" s="310">
        <f t="shared" si="315"/>
        <v>999</v>
      </c>
      <c r="Y505" s="65">
        <f t="shared" si="316"/>
        <v>0</v>
      </c>
      <c r="Z505" s="65">
        <f t="shared" si="317"/>
        <v>0</v>
      </c>
      <c r="AA505" s="65">
        <f t="shared" si="318"/>
        <v>0</v>
      </c>
      <c r="AB505" s="65">
        <f t="shared" si="319"/>
        <v>0</v>
      </c>
      <c r="AC505" s="65">
        <f t="shared" si="320"/>
        <v>0</v>
      </c>
      <c r="AD505" s="65">
        <f t="shared" si="321"/>
        <v>0</v>
      </c>
      <c r="AE505" s="65">
        <f t="shared" si="322"/>
        <v>0</v>
      </c>
      <c r="AF505" s="65">
        <f t="shared" si="323"/>
        <v>0</v>
      </c>
      <c r="AG505" s="65">
        <f t="shared" si="324"/>
        <v>0</v>
      </c>
      <c r="AH505" s="65">
        <f t="shared" si="325"/>
        <v>0</v>
      </c>
      <c r="AI505" s="65">
        <f t="shared" si="326"/>
        <v>0</v>
      </c>
      <c r="AJ505" s="65">
        <f t="shared" si="327"/>
        <v>0</v>
      </c>
      <c r="AK505" s="65">
        <f t="shared" si="328"/>
        <v>0</v>
      </c>
      <c r="AL505" s="65">
        <f t="shared" si="329"/>
        <v>0</v>
      </c>
      <c r="AM505" s="65">
        <f t="shared" si="330"/>
        <v>0</v>
      </c>
      <c r="AN505" s="65">
        <f t="shared" si="331"/>
        <v>0</v>
      </c>
      <c r="AO505" s="65">
        <f t="shared" si="332"/>
        <v>0</v>
      </c>
      <c r="AP505" s="65">
        <f t="shared" si="333"/>
        <v>0</v>
      </c>
      <c r="AQ505" s="65">
        <f t="shared" si="334"/>
        <v>0</v>
      </c>
      <c r="AR505" s="65">
        <f t="shared" si="335"/>
        <v>0</v>
      </c>
      <c r="AS505" s="65">
        <f t="shared" si="336"/>
        <v>0</v>
      </c>
      <c r="AT505" s="65">
        <f t="shared" si="337"/>
        <v>0</v>
      </c>
      <c r="AU505" s="65">
        <f t="shared" si="338"/>
        <v>0</v>
      </c>
      <c r="AV505" s="65">
        <f t="shared" si="339"/>
        <v>0</v>
      </c>
      <c r="AW505" s="65">
        <f t="shared" si="340"/>
        <v>0</v>
      </c>
      <c r="AX505" s="65">
        <f t="shared" si="341"/>
        <v>0</v>
      </c>
      <c r="AY505" s="65">
        <f t="shared" si="342"/>
        <v>0</v>
      </c>
      <c r="AZ505" s="65">
        <f t="shared" si="343"/>
        <v>0</v>
      </c>
      <c r="BA505" s="65">
        <f t="shared" si="344"/>
        <v>0</v>
      </c>
      <c r="BB505" s="65">
        <f t="shared" si="345"/>
        <v>0</v>
      </c>
      <c r="BC505" s="65">
        <f t="shared" si="346"/>
        <v>0</v>
      </c>
      <c r="BD505" s="65">
        <f t="shared" si="347"/>
        <v>0</v>
      </c>
      <c r="BE505" s="65">
        <f t="shared" si="348"/>
        <v>0</v>
      </c>
      <c r="BF505" s="65">
        <f t="shared" si="349"/>
        <v>0</v>
      </c>
      <c r="BG505" s="65">
        <f t="shared" si="350"/>
        <v>0</v>
      </c>
      <c r="CE505" s="385">
        <v>141</v>
      </c>
      <c r="CF505" s="342">
        <v>24.048586128749058</v>
      </c>
      <c r="CG505" s="342">
        <v>27.132390752499372</v>
      </c>
      <c r="CH505" s="342">
        <v>28.674293064374524</v>
      </c>
      <c r="CI505" s="342">
        <v>30.216195376249683</v>
      </c>
      <c r="CJ505" s="342">
        <v>33.299999999999997</v>
      </c>
      <c r="CK505" s="342">
        <v>39.09542593084111</v>
      </c>
      <c r="CL505" s="342">
        <v>41.993138896261669</v>
      </c>
      <c r="CM505" s="342">
        <v>44.890851861682222</v>
      </c>
      <c r="CN505" s="342">
        <v>50.686277792523327</v>
      </c>
      <c r="CO505" s="342">
        <v>22.415486228791931</v>
      </c>
      <c r="CP505" s="342">
        <v>26.243657485861288</v>
      </c>
      <c r="CQ505" s="342">
        <v>28.157743114395963</v>
      </c>
      <c r="CR505" s="342">
        <v>30.071828742930641</v>
      </c>
      <c r="CS505" s="342">
        <v>33.9</v>
      </c>
      <c r="CT505" s="342">
        <v>40.22711638321185</v>
      </c>
      <c r="CU505" s="342">
        <v>43.39067457481778</v>
      </c>
      <c r="CV505" s="342">
        <v>46.554232766423702</v>
      </c>
      <c r="CW505" s="342">
        <v>52.881349149635554</v>
      </c>
      <c r="CY505" s="101">
        <f t="shared" si="351"/>
        <v>0</v>
      </c>
      <c r="CZ505" s="101"/>
      <c r="DA505" s="101"/>
      <c r="DB505" s="311"/>
      <c r="DC505" s="311"/>
      <c r="DD505" s="311"/>
      <c r="DE505" s="311"/>
      <c r="DF505" s="311"/>
      <c r="DP505" s="311"/>
      <c r="DQ505" s="311"/>
      <c r="DR505" s="311"/>
      <c r="DS505" s="311"/>
      <c r="DT505" s="311"/>
      <c r="DU505" s="311"/>
      <c r="DV505" s="311"/>
      <c r="DW505" s="311"/>
      <c r="DX505" s="101"/>
      <c r="DY505" s="101"/>
      <c r="DZ505" s="101"/>
      <c r="EA505" s="101"/>
      <c r="EB505" s="101"/>
      <c r="EC505" s="101"/>
      <c r="ED505" s="101"/>
      <c r="EE505" s="311"/>
      <c r="EF505" s="101"/>
      <c r="EG505" s="101"/>
      <c r="EH505" s="101"/>
      <c r="EI505" s="101"/>
      <c r="EJ505" s="105"/>
      <c r="EK505" s="105"/>
      <c r="EL505" s="69"/>
      <c r="EM505" s="68"/>
      <c r="EN505" s="68"/>
      <c r="EO505" s="68"/>
      <c r="EP505" s="68"/>
      <c r="EQ505" s="68"/>
      <c r="ER505" s="68"/>
      <c r="ES505" s="15"/>
      <c r="ET505" s="15"/>
      <c r="EU505" s="105"/>
      <c r="EV505" s="105"/>
      <c r="EW505" s="105"/>
      <c r="EX505" s="105"/>
      <c r="EY505" s="105"/>
      <c r="EZ505" s="105"/>
      <c r="FA505" s="67"/>
      <c r="FB505" s="105"/>
      <c r="FC505" s="105"/>
      <c r="FD505" s="105"/>
      <c r="FE505" s="105"/>
      <c r="FF505" s="105"/>
      <c r="FG505" s="105"/>
      <c r="FH505" s="67"/>
      <c r="FI505" s="67"/>
      <c r="FJ505" s="67"/>
      <c r="FK505" s="67"/>
      <c r="FL505" s="67"/>
      <c r="FM505" s="67"/>
      <c r="FN505" s="67"/>
    </row>
    <row r="506" spans="2:170" ht="22.5" customHeight="1" x14ac:dyDescent="0.45">
      <c r="B506" s="133" t="str">
        <f>IF(Data!B505&lt;&gt;"",Data!B505,"")</f>
        <v/>
      </c>
      <c r="C506" s="158" t="str">
        <f>IF(Data!C505&lt;&gt;"",Data!C505,"")</f>
        <v/>
      </c>
      <c r="D506" s="106" t="str">
        <f>IF(Data!D505&lt;&gt;"",Data!D505,"")</f>
        <v/>
      </c>
      <c r="E506" s="140">
        <f>IF(AND(I506=1,Data!T505=0),0,IF(I506=999,999,Data!T505))</f>
        <v>999</v>
      </c>
      <c r="F506" s="140" t="str">
        <f t="shared" si="308"/>
        <v/>
      </c>
      <c r="G506" s="140" t="str">
        <f>IF(Data!K505&lt;&gt;"",Data!K505,"")</f>
        <v/>
      </c>
      <c r="H506" s="141" t="str">
        <f>IF(Data!L505&lt;&gt;"",Data!L505,"")</f>
        <v/>
      </c>
      <c r="I506" s="63">
        <f>IF(Data!M505&lt;&gt;"",Data!M505,"")</f>
        <v>999</v>
      </c>
      <c r="J506" s="63">
        <f t="shared" si="309"/>
        <v>0</v>
      </c>
      <c r="L506" s="64" t="str">
        <f t="shared" si="310"/>
        <v/>
      </c>
      <c r="M506" s="74"/>
      <c r="N506" s="63">
        <f t="shared" si="311"/>
        <v>0</v>
      </c>
      <c r="P506" s="64" t="str">
        <f t="shared" si="312"/>
        <v/>
      </c>
      <c r="R506" s="63">
        <f t="shared" si="313"/>
        <v>0</v>
      </c>
      <c r="S506" s="64" t="str">
        <f t="shared" si="314"/>
        <v/>
      </c>
      <c r="W506" s="310">
        <f t="shared" si="315"/>
        <v>999</v>
      </c>
      <c r="Y506" s="65">
        <f t="shared" si="316"/>
        <v>0</v>
      </c>
      <c r="Z506" s="65">
        <f t="shared" si="317"/>
        <v>0</v>
      </c>
      <c r="AA506" s="65">
        <f t="shared" si="318"/>
        <v>0</v>
      </c>
      <c r="AB506" s="65">
        <f t="shared" si="319"/>
        <v>0</v>
      </c>
      <c r="AC506" s="65">
        <f t="shared" si="320"/>
        <v>0</v>
      </c>
      <c r="AD506" s="65">
        <f t="shared" si="321"/>
        <v>0</v>
      </c>
      <c r="AE506" s="65">
        <f t="shared" si="322"/>
        <v>0</v>
      </c>
      <c r="AF506" s="65">
        <f t="shared" si="323"/>
        <v>0</v>
      </c>
      <c r="AG506" s="65">
        <f t="shared" si="324"/>
        <v>0</v>
      </c>
      <c r="AH506" s="65">
        <f t="shared" si="325"/>
        <v>0</v>
      </c>
      <c r="AI506" s="65">
        <f t="shared" si="326"/>
        <v>0</v>
      </c>
      <c r="AJ506" s="65">
        <f t="shared" si="327"/>
        <v>0</v>
      </c>
      <c r="AK506" s="65">
        <f t="shared" si="328"/>
        <v>0</v>
      </c>
      <c r="AL506" s="65">
        <f t="shared" si="329"/>
        <v>0</v>
      </c>
      <c r="AM506" s="65">
        <f t="shared" si="330"/>
        <v>0</v>
      </c>
      <c r="AN506" s="65">
        <f t="shared" si="331"/>
        <v>0</v>
      </c>
      <c r="AO506" s="65">
        <f t="shared" si="332"/>
        <v>0</v>
      </c>
      <c r="AP506" s="65">
        <f t="shared" si="333"/>
        <v>0</v>
      </c>
      <c r="AQ506" s="65">
        <f t="shared" si="334"/>
        <v>0</v>
      </c>
      <c r="AR506" s="65">
        <f t="shared" si="335"/>
        <v>0</v>
      </c>
      <c r="AS506" s="65">
        <f t="shared" si="336"/>
        <v>0</v>
      </c>
      <c r="AT506" s="65">
        <f t="shared" si="337"/>
        <v>0</v>
      </c>
      <c r="AU506" s="65">
        <f t="shared" si="338"/>
        <v>0</v>
      </c>
      <c r="AV506" s="65">
        <f t="shared" si="339"/>
        <v>0</v>
      </c>
      <c r="AW506" s="65">
        <f t="shared" si="340"/>
        <v>0</v>
      </c>
      <c r="AX506" s="65">
        <f t="shared" si="341"/>
        <v>0</v>
      </c>
      <c r="AY506" s="65">
        <f t="shared" si="342"/>
        <v>0</v>
      </c>
      <c r="AZ506" s="65">
        <f t="shared" si="343"/>
        <v>0</v>
      </c>
      <c r="BA506" s="65">
        <f t="shared" si="344"/>
        <v>0</v>
      </c>
      <c r="BB506" s="65">
        <f t="shared" si="345"/>
        <v>0</v>
      </c>
      <c r="BC506" s="65">
        <f t="shared" si="346"/>
        <v>0</v>
      </c>
      <c r="BD506" s="65">
        <f t="shared" si="347"/>
        <v>0</v>
      </c>
      <c r="BE506" s="65">
        <f t="shared" si="348"/>
        <v>0</v>
      </c>
      <c r="BF506" s="65">
        <f t="shared" si="349"/>
        <v>0</v>
      </c>
      <c r="BG506" s="65">
        <f t="shared" si="350"/>
        <v>0</v>
      </c>
      <c r="CE506" s="385">
        <v>141.25</v>
      </c>
      <c r="CF506" s="342">
        <v>24.143832560893447</v>
      </c>
      <c r="CG506" s="342">
        <v>27.254221707262296</v>
      </c>
      <c r="CH506" s="342">
        <v>28.809416280446719</v>
      </c>
      <c r="CI506" s="342">
        <v>30.364610853631149</v>
      </c>
      <c r="CJ506" s="342">
        <v>33.475000000000001</v>
      </c>
      <c r="CK506" s="342">
        <v>39.283718192150374</v>
      </c>
      <c r="CL506" s="342">
        <v>42.188077288225571</v>
      </c>
      <c r="CM506" s="342">
        <v>45.092436384300754</v>
      </c>
      <c r="CN506" s="342">
        <v>50.901154576451134</v>
      </c>
      <c r="CO506" s="342">
        <v>22.520855877008515</v>
      </c>
      <c r="CP506" s="342">
        <v>26.388903918005674</v>
      </c>
      <c r="CQ506" s="342">
        <v>28.322927938504257</v>
      </c>
      <c r="CR506" s="342">
        <v>30.256951959002837</v>
      </c>
      <c r="CS506" s="342">
        <v>34.125</v>
      </c>
      <c r="CT506" s="342">
        <v>40.452116383211852</v>
      </c>
      <c r="CU506" s="342">
        <v>43.615674574817781</v>
      </c>
      <c r="CV506" s="342">
        <v>46.779232766423704</v>
      </c>
      <c r="CW506" s="342">
        <v>53.106349149635555</v>
      </c>
      <c r="CY506" s="101">
        <f t="shared" si="351"/>
        <v>0</v>
      </c>
      <c r="CZ506" s="101"/>
      <c r="DA506" s="101"/>
      <c r="DB506" s="311"/>
      <c r="DC506" s="311"/>
      <c r="DD506" s="311"/>
      <c r="DE506" s="311"/>
      <c r="DF506" s="311"/>
      <c r="DP506" s="311"/>
      <c r="DQ506" s="311"/>
      <c r="DR506" s="311"/>
      <c r="DS506" s="311"/>
      <c r="DT506" s="311"/>
      <c r="DU506" s="311"/>
      <c r="DV506" s="311"/>
      <c r="DW506" s="311"/>
      <c r="DX506" s="101"/>
      <c r="DY506" s="101"/>
      <c r="DZ506" s="101"/>
      <c r="EA506" s="101"/>
      <c r="EB506" s="101"/>
      <c r="EC506" s="101"/>
      <c r="ED506" s="101"/>
      <c r="EE506" s="311"/>
      <c r="EF506" s="101"/>
      <c r="EG506" s="101"/>
      <c r="EH506" s="101"/>
      <c r="EI506" s="101"/>
      <c r="EJ506" s="105"/>
      <c r="EK506" s="105"/>
      <c r="EL506" s="69"/>
      <c r="EM506" s="68"/>
      <c r="EN506" s="68"/>
      <c r="EO506" s="68"/>
      <c r="EP506" s="68"/>
      <c r="EQ506" s="68"/>
      <c r="ER506" s="68"/>
      <c r="ES506" s="15"/>
      <c r="ET506" s="15"/>
      <c r="EU506" s="105"/>
      <c r="EV506" s="105"/>
      <c r="EW506" s="105"/>
      <c r="EX506" s="105"/>
      <c r="EY506" s="105"/>
      <c r="EZ506" s="105"/>
      <c r="FA506" s="67"/>
      <c r="FB506" s="105"/>
      <c r="FC506" s="105"/>
      <c r="FD506" s="105"/>
      <c r="FE506" s="105"/>
      <c r="FF506" s="105"/>
      <c r="FG506" s="105"/>
      <c r="FH506" s="67"/>
      <c r="FI506" s="67"/>
      <c r="FJ506" s="67"/>
      <c r="FK506" s="67"/>
      <c r="FL506" s="67"/>
      <c r="FM506" s="67"/>
      <c r="FN506" s="67"/>
    </row>
    <row r="507" spans="2:170" ht="22.5" customHeight="1" x14ac:dyDescent="0.45">
      <c r="B507" s="133" t="str">
        <f>IF(Data!B506&lt;&gt;"",Data!B506,"")</f>
        <v/>
      </c>
      <c r="C507" s="158" t="str">
        <f>IF(Data!C506&lt;&gt;"",Data!C506,"")</f>
        <v/>
      </c>
      <c r="D507" s="106" t="str">
        <f>IF(Data!D506&lt;&gt;"",Data!D506,"")</f>
        <v/>
      </c>
      <c r="E507" s="140">
        <f>IF(AND(I507=1,Data!T506=0),0,IF(I507=999,999,Data!T506))</f>
        <v>999</v>
      </c>
      <c r="F507" s="140" t="str">
        <f t="shared" si="308"/>
        <v/>
      </c>
      <c r="G507" s="140" t="str">
        <f>IF(Data!K506&lt;&gt;"",Data!K506,"")</f>
        <v/>
      </c>
      <c r="H507" s="141" t="str">
        <f>IF(Data!L506&lt;&gt;"",Data!L506,"")</f>
        <v/>
      </c>
      <c r="I507" s="63">
        <f>IF(Data!M506&lt;&gt;"",Data!M506,"")</f>
        <v>999</v>
      </c>
      <c r="J507" s="63">
        <f t="shared" si="309"/>
        <v>0</v>
      </c>
      <c r="L507" s="64" t="str">
        <f t="shared" si="310"/>
        <v/>
      </c>
      <c r="M507" s="74"/>
      <c r="N507" s="63">
        <f t="shared" si="311"/>
        <v>0</v>
      </c>
      <c r="P507" s="64" t="str">
        <f t="shared" si="312"/>
        <v/>
      </c>
      <c r="R507" s="63">
        <f t="shared" si="313"/>
        <v>0</v>
      </c>
      <c r="S507" s="64" t="str">
        <f t="shared" si="314"/>
        <v/>
      </c>
      <c r="W507" s="310">
        <f t="shared" si="315"/>
        <v>999</v>
      </c>
      <c r="Y507" s="65">
        <f t="shared" si="316"/>
        <v>0</v>
      </c>
      <c r="Z507" s="65">
        <f t="shared" si="317"/>
        <v>0</v>
      </c>
      <c r="AA507" s="65">
        <f t="shared" si="318"/>
        <v>0</v>
      </c>
      <c r="AB507" s="65">
        <f t="shared" si="319"/>
        <v>0</v>
      </c>
      <c r="AC507" s="65">
        <f t="shared" si="320"/>
        <v>0</v>
      </c>
      <c r="AD507" s="65">
        <f t="shared" si="321"/>
        <v>0</v>
      </c>
      <c r="AE507" s="65">
        <f t="shared" si="322"/>
        <v>0</v>
      </c>
      <c r="AF507" s="65">
        <f t="shared" si="323"/>
        <v>0</v>
      </c>
      <c r="AG507" s="65">
        <f t="shared" si="324"/>
        <v>0</v>
      </c>
      <c r="AH507" s="65">
        <f t="shared" si="325"/>
        <v>0</v>
      </c>
      <c r="AI507" s="65">
        <f t="shared" si="326"/>
        <v>0</v>
      </c>
      <c r="AJ507" s="65">
        <f t="shared" si="327"/>
        <v>0</v>
      </c>
      <c r="AK507" s="65">
        <f t="shared" si="328"/>
        <v>0</v>
      </c>
      <c r="AL507" s="65">
        <f t="shared" si="329"/>
        <v>0</v>
      </c>
      <c r="AM507" s="65">
        <f t="shared" si="330"/>
        <v>0</v>
      </c>
      <c r="AN507" s="65">
        <f t="shared" si="331"/>
        <v>0</v>
      </c>
      <c r="AO507" s="65">
        <f t="shared" si="332"/>
        <v>0</v>
      </c>
      <c r="AP507" s="65">
        <f t="shared" si="333"/>
        <v>0</v>
      </c>
      <c r="AQ507" s="65">
        <f t="shared" si="334"/>
        <v>0</v>
      </c>
      <c r="AR507" s="65">
        <f t="shared" si="335"/>
        <v>0</v>
      </c>
      <c r="AS507" s="65">
        <f t="shared" si="336"/>
        <v>0</v>
      </c>
      <c r="AT507" s="65">
        <f t="shared" si="337"/>
        <v>0</v>
      </c>
      <c r="AU507" s="65">
        <f t="shared" si="338"/>
        <v>0</v>
      </c>
      <c r="AV507" s="65">
        <f t="shared" si="339"/>
        <v>0</v>
      </c>
      <c r="AW507" s="65">
        <f t="shared" si="340"/>
        <v>0</v>
      </c>
      <c r="AX507" s="65">
        <f t="shared" si="341"/>
        <v>0</v>
      </c>
      <c r="AY507" s="65">
        <f t="shared" si="342"/>
        <v>0</v>
      </c>
      <c r="AZ507" s="65">
        <f t="shared" si="343"/>
        <v>0</v>
      </c>
      <c r="BA507" s="65">
        <f t="shared" si="344"/>
        <v>0</v>
      </c>
      <c r="BB507" s="65">
        <f t="shared" si="345"/>
        <v>0</v>
      </c>
      <c r="BC507" s="65">
        <f t="shared" si="346"/>
        <v>0</v>
      </c>
      <c r="BD507" s="65">
        <f t="shared" si="347"/>
        <v>0</v>
      </c>
      <c r="BE507" s="65">
        <f t="shared" si="348"/>
        <v>0</v>
      </c>
      <c r="BF507" s="65">
        <f t="shared" si="349"/>
        <v>0</v>
      </c>
      <c r="BG507" s="65">
        <f t="shared" si="350"/>
        <v>0</v>
      </c>
      <c r="CE507" s="385">
        <v>141.5</v>
      </c>
      <c r="CF507" s="342">
        <v>24.239078993037836</v>
      </c>
      <c r="CG507" s="342">
        <v>27.376052662025224</v>
      </c>
      <c r="CH507" s="342">
        <v>28.944539496518914</v>
      </c>
      <c r="CI507" s="342">
        <v>30.513026331012611</v>
      </c>
      <c r="CJ507" s="342">
        <v>33.65</v>
      </c>
      <c r="CK507" s="342">
        <v>39.472010453459646</v>
      </c>
      <c r="CL507" s="342">
        <v>42.383015680189473</v>
      </c>
      <c r="CM507" s="342">
        <v>45.294020906919293</v>
      </c>
      <c r="CN507" s="342">
        <v>51.11603136037894</v>
      </c>
      <c r="CO507" s="342">
        <v>22.626225525225095</v>
      </c>
      <c r="CP507" s="342">
        <v>26.534150350150064</v>
      </c>
      <c r="CQ507" s="342">
        <v>28.488112762612548</v>
      </c>
      <c r="CR507" s="342">
        <v>30.442075175075033</v>
      </c>
      <c r="CS507" s="342">
        <v>34.35</v>
      </c>
      <c r="CT507" s="342">
        <v>40.677116383211853</v>
      </c>
      <c r="CU507" s="342">
        <v>43.840674574817783</v>
      </c>
      <c r="CV507" s="342">
        <v>47.004232766423705</v>
      </c>
      <c r="CW507" s="342">
        <v>53.331349149635557</v>
      </c>
      <c r="CY507" s="101">
        <f t="shared" si="351"/>
        <v>0</v>
      </c>
      <c r="CZ507" s="101"/>
      <c r="DA507" s="101"/>
      <c r="DB507" s="311"/>
      <c r="DC507" s="311"/>
      <c r="DD507" s="311"/>
      <c r="DE507" s="311"/>
      <c r="DF507" s="311"/>
      <c r="DP507" s="311"/>
      <c r="DQ507" s="311"/>
      <c r="DR507" s="311"/>
      <c r="DS507" s="311"/>
      <c r="DT507" s="311"/>
      <c r="DU507" s="311"/>
      <c r="DV507" s="311"/>
      <c r="DW507" s="311"/>
      <c r="DX507" s="101"/>
      <c r="DY507" s="101"/>
      <c r="DZ507" s="101"/>
      <c r="EA507" s="101"/>
      <c r="EB507" s="101"/>
      <c r="EC507" s="101"/>
      <c r="ED507" s="101"/>
      <c r="EE507" s="311"/>
      <c r="EF507" s="101"/>
      <c r="EG507" s="101"/>
      <c r="EH507" s="101"/>
      <c r="EI507" s="101"/>
      <c r="EJ507" s="105"/>
      <c r="EK507" s="105"/>
      <c r="EL507" s="69"/>
      <c r="EM507" s="68"/>
      <c r="EN507" s="68"/>
      <c r="EO507" s="68"/>
      <c r="EP507" s="68"/>
      <c r="EQ507" s="68"/>
      <c r="ER507" s="68"/>
      <c r="ES507" s="15"/>
      <c r="ET507" s="15"/>
      <c r="EU507" s="105"/>
      <c r="EV507" s="105"/>
      <c r="EW507" s="105"/>
      <c r="EX507" s="105"/>
      <c r="EY507" s="105"/>
      <c r="EZ507" s="105"/>
      <c r="FA507" s="67"/>
      <c r="FB507" s="105"/>
      <c r="FC507" s="105"/>
      <c r="FD507" s="105"/>
      <c r="FE507" s="105"/>
      <c r="FF507" s="105"/>
      <c r="FG507" s="105"/>
      <c r="FH507" s="67"/>
      <c r="FI507" s="67"/>
      <c r="FJ507" s="67"/>
      <c r="FK507" s="67"/>
      <c r="FL507" s="67"/>
      <c r="FM507" s="67"/>
      <c r="FN507" s="67"/>
    </row>
    <row r="508" spans="2:170" ht="22.5" customHeight="1" x14ac:dyDescent="0.45">
      <c r="B508" s="133" t="str">
        <f>IF(Data!B507&lt;&gt;"",Data!B507,"")</f>
        <v/>
      </c>
      <c r="C508" s="158" t="str">
        <f>IF(Data!C507&lt;&gt;"",Data!C507,"")</f>
        <v/>
      </c>
      <c r="D508" s="106" t="str">
        <f>IF(Data!D507&lt;&gt;"",Data!D507,"")</f>
        <v/>
      </c>
      <c r="E508" s="140">
        <f>IF(AND(I508=1,Data!T507=0),0,IF(I508=999,999,Data!T507))</f>
        <v>999</v>
      </c>
      <c r="F508" s="140" t="str">
        <f t="shared" si="308"/>
        <v/>
      </c>
      <c r="G508" s="140" t="str">
        <f>IF(Data!K507&lt;&gt;"",Data!K507,"")</f>
        <v/>
      </c>
      <c r="H508" s="141" t="str">
        <f>IF(Data!L507&lt;&gt;"",Data!L507,"")</f>
        <v/>
      </c>
      <c r="I508" s="63">
        <f>IF(Data!M507&lt;&gt;"",Data!M507,"")</f>
        <v>999</v>
      </c>
      <c r="J508" s="63">
        <f t="shared" si="309"/>
        <v>0</v>
      </c>
      <c r="L508" s="64" t="str">
        <f t="shared" si="310"/>
        <v/>
      </c>
      <c r="M508" s="74"/>
      <c r="N508" s="63">
        <f t="shared" si="311"/>
        <v>0</v>
      </c>
      <c r="P508" s="64" t="str">
        <f t="shared" si="312"/>
        <v/>
      </c>
      <c r="R508" s="63">
        <f t="shared" si="313"/>
        <v>0</v>
      </c>
      <c r="S508" s="64" t="str">
        <f t="shared" si="314"/>
        <v/>
      </c>
      <c r="W508" s="310">
        <f t="shared" si="315"/>
        <v>999</v>
      </c>
      <c r="Y508" s="65">
        <f t="shared" si="316"/>
        <v>0</v>
      </c>
      <c r="Z508" s="65">
        <f t="shared" si="317"/>
        <v>0</v>
      </c>
      <c r="AA508" s="65">
        <f t="shared" si="318"/>
        <v>0</v>
      </c>
      <c r="AB508" s="65">
        <f t="shared" si="319"/>
        <v>0</v>
      </c>
      <c r="AC508" s="65">
        <f t="shared" si="320"/>
        <v>0</v>
      </c>
      <c r="AD508" s="65">
        <f t="shared" si="321"/>
        <v>0</v>
      </c>
      <c r="AE508" s="65">
        <f t="shared" si="322"/>
        <v>0</v>
      </c>
      <c r="AF508" s="65">
        <f t="shared" si="323"/>
        <v>0</v>
      </c>
      <c r="AG508" s="65">
        <f t="shared" si="324"/>
        <v>0</v>
      </c>
      <c r="AH508" s="65">
        <f t="shared" si="325"/>
        <v>0</v>
      </c>
      <c r="AI508" s="65">
        <f t="shared" si="326"/>
        <v>0</v>
      </c>
      <c r="AJ508" s="65">
        <f t="shared" si="327"/>
        <v>0</v>
      </c>
      <c r="AK508" s="65">
        <f t="shared" si="328"/>
        <v>0</v>
      </c>
      <c r="AL508" s="65">
        <f t="shared" si="329"/>
        <v>0</v>
      </c>
      <c r="AM508" s="65">
        <f t="shared" si="330"/>
        <v>0</v>
      </c>
      <c r="AN508" s="65">
        <f t="shared" si="331"/>
        <v>0</v>
      </c>
      <c r="AO508" s="65">
        <f t="shared" si="332"/>
        <v>0</v>
      </c>
      <c r="AP508" s="65">
        <f t="shared" si="333"/>
        <v>0</v>
      </c>
      <c r="AQ508" s="65">
        <f t="shared" si="334"/>
        <v>0</v>
      </c>
      <c r="AR508" s="65">
        <f t="shared" si="335"/>
        <v>0</v>
      </c>
      <c r="AS508" s="65">
        <f t="shared" si="336"/>
        <v>0</v>
      </c>
      <c r="AT508" s="65">
        <f t="shared" si="337"/>
        <v>0</v>
      </c>
      <c r="AU508" s="65">
        <f t="shared" si="338"/>
        <v>0</v>
      </c>
      <c r="AV508" s="65">
        <f t="shared" si="339"/>
        <v>0</v>
      </c>
      <c r="AW508" s="65">
        <f t="shared" si="340"/>
        <v>0</v>
      </c>
      <c r="AX508" s="65">
        <f t="shared" si="341"/>
        <v>0</v>
      </c>
      <c r="AY508" s="65">
        <f t="shared" si="342"/>
        <v>0</v>
      </c>
      <c r="AZ508" s="65">
        <f t="shared" si="343"/>
        <v>0</v>
      </c>
      <c r="BA508" s="65">
        <f t="shared" si="344"/>
        <v>0</v>
      </c>
      <c r="BB508" s="65">
        <f t="shared" si="345"/>
        <v>0</v>
      </c>
      <c r="BC508" s="65">
        <f t="shared" si="346"/>
        <v>0</v>
      </c>
      <c r="BD508" s="65">
        <f t="shared" si="347"/>
        <v>0</v>
      </c>
      <c r="BE508" s="65">
        <f t="shared" si="348"/>
        <v>0</v>
      </c>
      <c r="BF508" s="65">
        <f t="shared" si="349"/>
        <v>0</v>
      </c>
      <c r="BG508" s="65">
        <f t="shared" si="350"/>
        <v>0</v>
      </c>
      <c r="CE508" s="385">
        <v>141.75</v>
      </c>
      <c r="CF508" s="342">
        <v>24.334325425182222</v>
      </c>
      <c r="CG508" s="342">
        <v>27.497883616788148</v>
      </c>
      <c r="CH508" s="342">
        <v>29.079662712591109</v>
      </c>
      <c r="CI508" s="342">
        <v>30.661441808394073</v>
      </c>
      <c r="CJ508" s="342">
        <v>33.825000000000003</v>
      </c>
      <c r="CK508" s="342">
        <v>39.660302714768918</v>
      </c>
      <c r="CL508" s="342">
        <v>42.577954072153375</v>
      </c>
      <c r="CM508" s="342">
        <v>45.495605429537832</v>
      </c>
      <c r="CN508" s="342">
        <v>51.330908144306747</v>
      </c>
      <c r="CO508" s="342">
        <v>22.731595173441679</v>
      </c>
      <c r="CP508" s="342">
        <v>26.679396782294454</v>
      </c>
      <c r="CQ508" s="342">
        <v>28.653297586720839</v>
      </c>
      <c r="CR508" s="342">
        <v>30.627198391147225</v>
      </c>
      <c r="CS508" s="342">
        <v>34.575000000000003</v>
      </c>
      <c r="CT508" s="342">
        <v>40.902116383211855</v>
      </c>
      <c r="CU508" s="342">
        <v>44.065674574817784</v>
      </c>
      <c r="CV508" s="342">
        <v>47.229232766423706</v>
      </c>
      <c r="CW508" s="342">
        <v>53.556349149635558</v>
      </c>
      <c r="CY508" s="101">
        <f t="shared" si="351"/>
        <v>0</v>
      </c>
      <c r="CZ508" s="101"/>
      <c r="DA508" s="101"/>
      <c r="DB508" s="311"/>
      <c r="DC508" s="311"/>
      <c r="DD508" s="311"/>
      <c r="DE508" s="311"/>
      <c r="DF508" s="311"/>
      <c r="DP508" s="311"/>
      <c r="DQ508" s="311"/>
      <c r="DR508" s="311"/>
      <c r="DS508" s="311"/>
      <c r="DT508" s="311"/>
      <c r="DU508" s="311"/>
      <c r="DV508" s="311"/>
      <c r="DW508" s="311"/>
      <c r="DX508" s="101"/>
      <c r="DY508" s="101"/>
      <c r="DZ508" s="101"/>
      <c r="EA508" s="101"/>
      <c r="EB508" s="101"/>
      <c r="EC508" s="101"/>
      <c r="ED508" s="101"/>
      <c r="EE508" s="311"/>
      <c r="EF508" s="101"/>
      <c r="EG508" s="101"/>
      <c r="EH508" s="101"/>
      <c r="EI508" s="101"/>
      <c r="EJ508" s="105"/>
      <c r="EK508" s="105"/>
      <c r="EL508" s="69"/>
      <c r="EM508" s="68"/>
      <c r="EN508" s="68"/>
      <c r="EO508" s="68"/>
      <c r="EP508" s="68"/>
      <c r="EQ508" s="68"/>
      <c r="ER508" s="68"/>
      <c r="ES508" s="15"/>
      <c r="ET508" s="15"/>
      <c r="EU508" s="105"/>
      <c r="EV508" s="105"/>
      <c r="EW508" s="105"/>
      <c r="EX508" s="105"/>
      <c r="EY508" s="105"/>
      <c r="EZ508" s="105"/>
      <c r="FA508" s="67"/>
      <c r="FB508" s="105"/>
      <c r="FC508" s="105"/>
      <c r="FD508" s="105"/>
      <c r="FE508" s="105"/>
      <c r="FF508" s="105"/>
      <c r="FG508" s="105"/>
      <c r="FH508" s="67"/>
      <c r="FI508" s="67"/>
      <c r="FJ508" s="67"/>
      <c r="FK508" s="67"/>
      <c r="FL508" s="67"/>
      <c r="FM508" s="67"/>
      <c r="FN508" s="67"/>
    </row>
    <row r="509" spans="2:170" ht="22.5" customHeight="1" x14ac:dyDescent="0.45">
      <c r="B509" s="133" t="str">
        <f>IF(Data!B508&lt;&gt;"",Data!B508,"")</f>
        <v/>
      </c>
      <c r="C509" s="158" t="str">
        <f>IF(Data!C508&lt;&gt;"",Data!C508,"")</f>
        <v/>
      </c>
      <c r="D509" s="106" t="str">
        <f>IF(Data!D508&lt;&gt;"",Data!D508,"")</f>
        <v/>
      </c>
      <c r="E509" s="140">
        <f>IF(AND(I509=1,Data!T508=0),0,IF(I509=999,999,Data!T508))</f>
        <v>999</v>
      </c>
      <c r="F509" s="140" t="str">
        <f t="shared" si="308"/>
        <v/>
      </c>
      <c r="G509" s="140" t="str">
        <f>IF(Data!K508&lt;&gt;"",Data!K508,"")</f>
        <v/>
      </c>
      <c r="H509" s="141" t="str">
        <f>IF(Data!L508&lt;&gt;"",Data!L508,"")</f>
        <v/>
      </c>
      <c r="I509" s="63">
        <f>IF(Data!M508&lt;&gt;"",Data!M508,"")</f>
        <v>999</v>
      </c>
      <c r="J509" s="63">
        <f t="shared" si="309"/>
        <v>0</v>
      </c>
      <c r="L509" s="64" t="str">
        <f t="shared" si="310"/>
        <v/>
      </c>
      <c r="M509" s="74"/>
      <c r="N509" s="63">
        <f t="shared" si="311"/>
        <v>0</v>
      </c>
      <c r="P509" s="64" t="str">
        <f t="shared" si="312"/>
        <v/>
      </c>
      <c r="R509" s="63">
        <f t="shared" si="313"/>
        <v>0</v>
      </c>
      <c r="S509" s="64" t="str">
        <f t="shared" si="314"/>
        <v/>
      </c>
      <c r="W509" s="310">
        <f t="shared" si="315"/>
        <v>999</v>
      </c>
      <c r="Y509" s="65">
        <f t="shared" si="316"/>
        <v>0</v>
      </c>
      <c r="Z509" s="65">
        <f t="shared" si="317"/>
        <v>0</v>
      </c>
      <c r="AA509" s="65">
        <f t="shared" si="318"/>
        <v>0</v>
      </c>
      <c r="AB509" s="65">
        <f t="shared" si="319"/>
        <v>0</v>
      </c>
      <c r="AC509" s="65">
        <f t="shared" si="320"/>
        <v>0</v>
      </c>
      <c r="AD509" s="65">
        <f t="shared" si="321"/>
        <v>0</v>
      </c>
      <c r="AE509" s="65">
        <f t="shared" si="322"/>
        <v>0</v>
      </c>
      <c r="AF509" s="65">
        <f t="shared" si="323"/>
        <v>0</v>
      </c>
      <c r="AG509" s="65">
        <f t="shared" si="324"/>
        <v>0</v>
      </c>
      <c r="AH509" s="65">
        <f t="shared" si="325"/>
        <v>0</v>
      </c>
      <c r="AI509" s="65">
        <f t="shared" si="326"/>
        <v>0</v>
      </c>
      <c r="AJ509" s="65">
        <f t="shared" si="327"/>
        <v>0</v>
      </c>
      <c r="AK509" s="65">
        <f t="shared" si="328"/>
        <v>0</v>
      </c>
      <c r="AL509" s="65">
        <f t="shared" si="329"/>
        <v>0</v>
      </c>
      <c r="AM509" s="65">
        <f t="shared" si="330"/>
        <v>0</v>
      </c>
      <c r="AN509" s="65">
        <f t="shared" si="331"/>
        <v>0</v>
      </c>
      <c r="AO509" s="65">
        <f t="shared" si="332"/>
        <v>0</v>
      </c>
      <c r="AP509" s="65">
        <f t="shared" si="333"/>
        <v>0</v>
      </c>
      <c r="AQ509" s="65">
        <f t="shared" si="334"/>
        <v>0</v>
      </c>
      <c r="AR509" s="65">
        <f t="shared" si="335"/>
        <v>0</v>
      </c>
      <c r="AS509" s="65">
        <f t="shared" si="336"/>
        <v>0</v>
      </c>
      <c r="AT509" s="65">
        <f t="shared" si="337"/>
        <v>0</v>
      </c>
      <c r="AU509" s="65">
        <f t="shared" si="338"/>
        <v>0</v>
      </c>
      <c r="AV509" s="65">
        <f t="shared" si="339"/>
        <v>0</v>
      </c>
      <c r="AW509" s="65">
        <f t="shared" si="340"/>
        <v>0</v>
      </c>
      <c r="AX509" s="65">
        <f t="shared" si="341"/>
        <v>0</v>
      </c>
      <c r="AY509" s="65">
        <f t="shared" si="342"/>
        <v>0</v>
      </c>
      <c r="AZ509" s="65">
        <f t="shared" si="343"/>
        <v>0</v>
      </c>
      <c r="BA509" s="65">
        <f t="shared" si="344"/>
        <v>0</v>
      </c>
      <c r="BB509" s="65">
        <f t="shared" si="345"/>
        <v>0</v>
      </c>
      <c r="BC509" s="65">
        <f t="shared" si="346"/>
        <v>0</v>
      </c>
      <c r="BD509" s="65">
        <f t="shared" si="347"/>
        <v>0</v>
      </c>
      <c r="BE509" s="65">
        <f t="shared" si="348"/>
        <v>0</v>
      </c>
      <c r="BF509" s="65">
        <f t="shared" si="349"/>
        <v>0</v>
      </c>
      <c r="BG509" s="65">
        <f t="shared" si="350"/>
        <v>0</v>
      </c>
      <c r="CE509" s="385">
        <v>142</v>
      </c>
      <c r="CF509" s="342">
        <v>24.429571857326611</v>
      </c>
      <c r="CG509" s="342">
        <v>27.619714571551071</v>
      </c>
      <c r="CH509" s="342">
        <v>29.214785928663304</v>
      </c>
      <c r="CI509" s="342">
        <v>30.809857285775536</v>
      </c>
      <c r="CJ509" s="342">
        <v>34</v>
      </c>
      <c r="CK509" s="342">
        <v>39.848594976078182</v>
      </c>
      <c r="CL509" s="342">
        <v>42.772892464117277</v>
      </c>
      <c r="CM509" s="342">
        <v>45.697189952156364</v>
      </c>
      <c r="CN509" s="342">
        <v>51.545784928234553</v>
      </c>
      <c r="CO509" s="342">
        <v>22.836964821658263</v>
      </c>
      <c r="CP509" s="342">
        <v>26.824643214438844</v>
      </c>
      <c r="CQ509" s="342">
        <v>28.818482410829134</v>
      </c>
      <c r="CR509" s="342">
        <v>30.81232160721942</v>
      </c>
      <c r="CS509" s="342">
        <v>34.799999999999997</v>
      </c>
      <c r="CT509" s="342">
        <v>41.127116383211856</v>
      </c>
      <c r="CU509" s="342">
        <v>44.290674574817785</v>
      </c>
      <c r="CV509" s="342">
        <v>47.454232766423708</v>
      </c>
      <c r="CW509" s="342">
        <v>53.78134914963556</v>
      </c>
      <c r="CY509" s="101">
        <f t="shared" si="351"/>
        <v>0</v>
      </c>
      <c r="CZ509" s="101"/>
      <c r="DA509" s="101"/>
      <c r="DB509" s="311"/>
      <c r="DC509" s="311"/>
      <c r="DD509" s="311"/>
      <c r="DE509" s="311"/>
      <c r="DF509" s="311"/>
      <c r="DP509" s="311"/>
      <c r="DQ509" s="311"/>
      <c r="DR509" s="311"/>
      <c r="DS509" s="311"/>
      <c r="DT509" s="311"/>
      <c r="DU509" s="311"/>
      <c r="DV509" s="311"/>
      <c r="DW509" s="311"/>
      <c r="DX509" s="101"/>
      <c r="DY509" s="101"/>
      <c r="DZ509" s="101"/>
      <c r="EA509" s="101"/>
      <c r="EB509" s="101"/>
      <c r="EC509" s="101"/>
      <c r="ED509" s="101"/>
      <c r="EE509" s="311"/>
      <c r="EF509" s="101"/>
      <c r="EG509" s="101"/>
      <c r="EH509" s="101"/>
      <c r="EI509" s="101"/>
      <c r="EJ509" s="105"/>
      <c r="EK509" s="105"/>
      <c r="EL509" s="69"/>
      <c r="EM509" s="68"/>
      <c r="EN509" s="68"/>
      <c r="EO509" s="68"/>
      <c r="EP509" s="68"/>
      <c r="EQ509" s="68"/>
      <c r="ER509" s="68"/>
      <c r="ES509" s="15"/>
      <c r="ET509" s="15"/>
      <c r="EU509" s="105"/>
      <c r="EV509" s="105"/>
      <c r="EW509" s="105"/>
      <c r="EX509" s="105"/>
      <c r="EY509" s="105"/>
      <c r="EZ509" s="105"/>
      <c r="FA509" s="67"/>
      <c r="FB509" s="105"/>
      <c r="FC509" s="105"/>
      <c r="FD509" s="105"/>
      <c r="FE509" s="105"/>
      <c r="FF509" s="105"/>
      <c r="FG509" s="105"/>
      <c r="FH509" s="67"/>
      <c r="FI509" s="67"/>
      <c r="FJ509" s="67"/>
      <c r="FK509" s="67"/>
      <c r="FL509" s="67"/>
      <c r="FM509" s="67"/>
      <c r="FN509" s="67"/>
    </row>
    <row r="510" spans="2:170" ht="22.5" customHeight="1" x14ac:dyDescent="0.45">
      <c r="B510" s="133" t="str">
        <f>IF(Data!B509&lt;&gt;"",Data!B509,"")</f>
        <v/>
      </c>
      <c r="C510" s="158" t="str">
        <f>IF(Data!C509&lt;&gt;"",Data!C509,"")</f>
        <v/>
      </c>
      <c r="D510" s="106" t="str">
        <f>IF(Data!D509&lt;&gt;"",Data!D509,"")</f>
        <v/>
      </c>
      <c r="E510" s="140">
        <f>IF(AND(I510=1,Data!T509=0),0,IF(I510=999,999,Data!T509))</f>
        <v>999</v>
      </c>
      <c r="F510" s="140" t="str">
        <f t="shared" si="308"/>
        <v/>
      </c>
      <c r="G510" s="140" t="str">
        <f>IF(Data!K509&lt;&gt;"",Data!K509,"")</f>
        <v/>
      </c>
      <c r="H510" s="141" t="str">
        <f>IF(Data!L509&lt;&gt;"",Data!L509,"")</f>
        <v/>
      </c>
      <c r="I510" s="63">
        <f>IF(Data!M509&lt;&gt;"",Data!M509,"")</f>
        <v>999</v>
      </c>
      <c r="J510" s="63">
        <f t="shared" si="309"/>
        <v>0</v>
      </c>
      <c r="L510" s="64" t="str">
        <f t="shared" si="310"/>
        <v/>
      </c>
      <c r="M510" s="74"/>
      <c r="N510" s="63">
        <f t="shared" si="311"/>
        <v>0</v>
      </c>
      <c r="P510" s="64" t="str">
        <f t="shared" si="312"/>
        <v/>
      </c>
      <c r="R510" s="63">
        <f t="shared" si="313"/>
        <v>0</v>
      </c>
      <c r="S510" s="64" t="str">
        <f t="shared" si="314"/>
        <v/>
      </c>
      <c r="W510" s="310">
        <f t="shared" si="315"/>
        <v>999</v>
      </c>
      <c r="Y510" s="65">
        <f t="shared" si="316"/>
        <v>0</v>
      </c>
      <c r="Z510" s="65">
        <f t="shared" si="317"/>
        <v>0</v>
      </c>
      <c r="AA510" s="65">
        <f t="shared" si="318"/>
        <v>0</v>
      </c>
      <c r="AB510" s="65">
        <f t="shared" si="319"/>
        <v>0</v>
      </c>
      <c r="AC510" s="65">
        <f t="shared" si="320"/>
        <v>0</v>
      </c>
      <c r="AD510" s="65">
        <f t="shared" si="321"/>
        <v>0</v>
      </c>
      <c r="AE510" s="65">
        <f t="shared" si="322"/>
        <v>0</v>
      </c>
      <c r="AF510" s="65">
        <f t="shared" si="323"/>
        <v>0</v>
      </c>
      <c r="AG510" s="65">
        <f t="shared" si="324"/>
        <v>0</v>
      </c>
      <c r="AH510" s="65">
        <f t="shared" si="325"/>
        <v>0</v>
      </c>
      <c r="AI510" s="65">
        <f t="shared" si="326"/>
        <v>0</v>
      </c>
      <c r="AJ510" s="65">
        <f t="shared" si="327"/>
        <v>0</v>
      </c>
      <c r="AK510" s="65">
        <f t="shared" si="328"/>
        <v>0</v>
      </c>
      <c r="AL510" s="65">
        <f t="shared" si="329"/>
        <v>0</v>
      </c>
      <c r="AM510" s="65">
        <f t="shared" si="330"/>
        <v>0</v>
      </c>
      <c r="AN510" s="65">
        <f t="shared" si="331"/>
        <v>0</v>
      </c>
      <c r="AO510" s="65">
        <f t="shared" si="332"/>
        <v>0</v>
      </c>
      <c r="AP510" s="65">
        <f t="shared" si="333"/>
        <v>0</v>
      </c>
      <c r="AQ510" s="65">
        <f t="shared" si="334"/>
        <v>0</v>
      </c>
      <c r="AR510" s="65">
        <f t="shared" si="335"/>
        <v>0</v>
      </c>
      <c r="AS510" s="65">
        <f t="shared" si="336"/>
        <v>0</v>
      </c>
      <c r="AT510" s="65">
        <f t="shared" si="337"/>
        <v>0</v>
      </c>
      <c r="AU510" s="65">
        <f t="shared" si="338"/>
        <v>0</v>
      </c>
      <c r="AV510" s="65">
        <f t="shared" si="339"/>
        <v>0</v>
      </c>
      <c r="AW510" s="65">
        <f t="shared" si="340"/>
        <v>0</v>
      </c>
      <c r="AX510" s="65">
        <f t="shared" si="341"/>
        <v>0</v>
      </c>
      <c r="AY510" s="65">
        <f t="shared" si="342"/>
        <v>0</v>
      </c>
      <c r="AZ510" s="65">
        <f t="shared" si="343"/>
        <v>0</v>
      </c>
      <c r="BA510" s="65">
        <f t="shared" si="344"/>
        <v>0</v>
      </c>
      <c r="BB510" s="65">
        <f t="shared" si="345"/>
        <v>0</v>
      </c>
      <c r="BC510" s="65">
        <f t="shared" si="346"/>
        <v>0</v>
      </c>
      <c r="BD510" s="65">
        <f t="shared" si="347"/>
        <v>0</v>
      </c>
      <c r="BE510" s="65">
        <f t="shared" si="348"/>
        <v>0</v>
      </c>
      <c r="BF510" s="65">
        <f t="shared" si="349"/>
        <v>0</v>
      </c>
      <c r="BG510" s="65">
        <f t="shared" si="350"/>
        <v>0</v>
      </c>
      <c r="CE510" s="385">
        <v>142.25</v>
      </c>
      <c r="CF510" s="342">
        <v>24.539695073398804</v>
      </c>
      <c r="CG510" s="342">
        <v>27.743130048932535</v>
      </c>
      <c r="CH510" s="342">
        <v>29.344847536699401</v>
      </c>
      <c r="CI510" s="342">
        <v>30.946565024466267</v>
      </c>
      <c r="CJ510" s="342">
        <v>34.15</v>
      </c>
      <c r="CK510" s="342">
        <v>40.025179498696716</v>
      </c>
      <c r="CL510" s="342">
        <v>42.962769248045078</v>
      </c>
      <c r="CM510" s="342">
        <v>45.90035899739344</v>
      </c>
      <c r="CN510" s="342">
        <v>51.775538496090164</v>
      </c>
      <c r="CO510" s="342">
        <v>22.957211253802651</v>
      </c>
      <c r="CP510" s="342">
        <v>26.97147416920177</v>
      </c>
      <c r="CQ510" s="342">
        <v>28.978605626901327</v>
      </c>
      <c r="CR510" s="342">
        <v>30.985737084600885</v>
      </c>
      <c r="CS510" s="342">
        <v>35</v>
      </c>
      <c r="CT510" s="342">
        <v>41.340408644521126</v>
      </c>
      <c r="CU510" s="342">
        <v>44.510612966781686</v>
      </c>
      <c r="CV510" s="342">
        <v>47.680817289042238</v>
      </c>
      <c r="CW510" s="342">
        <v>54.021225933563365</v>
      </c>
      <c r="CY510" s="101">
        <f t="shared" si="351"/>
        <v>0</v>
      </c>
      <c r="CZ510" s="101"/>
      <c r="DA510" s="101"/>
      <c r="DB510" s="311"/>
      <c r="DC510" s="311"/>
      <c r="DD510" s="311"/>
      <c r="DE510" s="311"/>
      <c r="DF510" s="311"/>
      <c r="DP510" s="311"/>
      <c r="DQ510" s="311"/>
      <c r="DR510" s="311"/>
      <c r="DS510" s="311"/>
      <c r="DT510" s="311"/>
      <c r="DU510" s="311"/>
      <c r="DV510" s="311"/>
      <c r="DW510" s="311"/>
      <c r="DX510" s="101"/>
      <c r="DY510" s="101"/>
      <c r="DZ510" s="101"/>
      <c r="EA510" s="101"/>
      <c r="EB510" s="101"/>
      <c r="EC510" s="101"/>
      <c r="ED510" s="101"/>
      <c r="EE510" s="311"/>
      <c r="EF510" s="101"/>
      <c r="EG510" s="101"/>
      <c r="EH510" s="101"/>
      <c r="EI510" s="101"/>
      <c r="EJ510" s="105"/>
      <c r="EK510" s="105"/>
      <c r="EL510" s="69"/>
      <c r="EM510" s="68"/>
      <c r="EN510" s="68"/>
      <c r="EO510" s="68"/>
      <c r="EP510" s="68"/>
      <c r="EQ510" s="68"/>
      <c r="ER510" s="68"/>
      <c r="ES510" s="15"/>
      <c r="ET510" s="15"/>
      <c r="EU510" s="105"/>
      <c r="EV510" s="105"/>
      <c r="EW510" s="105"/>
      <c r="EX510" s="105"/>
      <c r="EY510" s="105"/>
      <c r="EZ510" s="105"/>
      <c r="FA510" s="67"/>
      <c r="FB510" s="105"/>
      <c r="FC510" s="105"/>
      <c r="FD510" s="105"/>
      <c r="FE510" s="105"/>
      <c r="FF510" s="105"/>
      <c r="FG510" s="105"/>
      <c r="FH510" s="67"/>
      <c r="FI510" s="67"/>
      <c r="FJ510" s="67"/>
      <c r="FK510" s="67"/>
      <c r="FL510" s="67"/>
      <c r="FM510" s="67"/>
      <c r="FN510" s="67"/>
    </row>
    <row r="511" spans="2:170" ht="22.5" customHeight="1" x14ac:dyDescent="0.45">
      <c r="B511" s="133" t="str">
        <f>IF(Data!B510&lt;&gt;"",Data!B510,"")</f>
        <v/>
      </c>
      <c r="C511" s="158" t="str">
        <f>IF(Data!C510&lt;&gt;"",Data!C510,"")</f>
        <v/>
      </c>
      <c r="D511" s="106" t="str">
        <f>IF(Data!D510&lt;&gt;"",Data!D510,"")</f>
        <v/>
      </c>
      <c r="E511" s="140">
        <f>IF(AND(I511=1,Data!T510=0),0,IF(I511=999,999,Data!T510))</f>
        <v>999</v>
      </c>
      <c r="F511" s="140" t="str">
        <f t="shared" si="308"/>
        <v/>
      </c>
      <c r="G511" s="140" t="str">
        <f>IF(Data!K510&lt;&gt;"",Data!K510,"")</f>
        <v/>
      </c>
      <c r="H511" s="141" t="str">
        <f>IF(Data!L510&lt;&gt;"",Data!L510,"")</f>
        <v/>
      </c>
      <c r="I511" s="63">
        <f>IF(Data!M510&lt;&gt;"",Data!M510,"")</f>
        <v>999</v>
      </c>
      <c r="J511" s="63">
        <f t="shared" si="309"/>
        <v>0</v>
      </c>
      <c r="L511" s="64" t="str">
        <f t="shared" si="310"/>
        <v/>
      </c>
      <c r="M511" s="74"/>
      <c r="N511" s="63">
        <f t="shared" si="311"/>
        <v>0</v>
      </c>
      <c r="P511" s="64" t="str">
        <f t="shared" si="312"/>
        <v/>
      </c>
      <c r="R511" s="63">
        <f t="shared" si="313"/>
        <v>0</v>
      </c>
      <c r="S511" s="64" t="str">
        <f t="shared" si="314"/>
        <v/>
      </c>
      <c r="W511" s="310">
        <f t="shared" si="315"/>
        <v>999</v>
      </c>
      <c r="Y511" s="65">
        <f t="shared" si="316"/>
        <v>0</v>
      </c>
      <c r="Z511" s="65">
        <f t="shared" si="317"/>
        <v>0</v>
      </c>
      <c r="AA511" s="65">
        <f t="shared" si="318"/>
        <v>0</v>
      </c>
      <c r="AB511" s="65">
        <f t="shared" si="319"/>
        <v>0</v>
      </c>
      <c r="AC511" s="65">
        <f t="shared" si="320"/>
        <v>0</v>
      </c>
      <c r="AD511" s="65">
        <f t="shared" si="321"/>
        <v>0</v>
      </c>
      <c r="AE511" s="65">
        <f t="shared" si="322"/>
        <v>0</v>
      </c>
      <c r="AF511" s="65">
        <f t="shared" si="323"/>
        <v>0</v>
      </c>
      <c r="AG511" s="65">
        <f t="shared" si="324"/>
        <v>0</v>
      </c>
      <c r="AH511" s="65">
        <f t="shared" si="325"/>
        <v>0</v>
      </c>
      <c r="AI511" s="65">
        <f t="shared" si="326"/>
        <v>0</v>
      </c>
      <c r="AJ511" s="65">
        <f t="shared" si="327"/>
        <v>0</v>
      </c>
      <c r="AK511" s="65">
        <f t="shared" si="328"/>
        <v>0</v>
      </c>
      <c r="AL511" s="65">
        <f t="shared" si="329"/>
        <v>0</v>
      </c>
      <c r="AM511" s="65">
        <f t="shared" si="330"/>
        <v>0</v>
      </c>
      <c r="AN511" s="65">
        <f t="shared" si="331"/>
        <v>0</v>
      </c>
      <c r="AO511" s="65">
        <f t="shared" si="332"/>
        <v>0</v>
      </c>
      <c r="AP511" s="65">
        <f t="shared" si="333"/>
        <v>0</v>
      </c>
      <c r="AQ511" s="65">
        <f t="shared" si="334"/>
        <v>0</v>
      </c>
      <c r="AR511" s="65">
        <f t="shared" si="335"/>
        <v>0</v>
      </c>
      <c r="AS511" s="65">
        <f t="shared" si="336"/>
        <v>0</v>
      </c>
      <c r="AT511" s="65">
        <f t="shared" si="337"/>
        <v>0</v>
      </c>
      <c r="AU511" s="65">
        <f t="shared" si="338"/>
        <v>0</v>
      </c>
      <c r="AV511" s="65">
        <f t="shared" si="339"/>
        <v>0</v>
      </c>
      <c r="AW511" s="65">
        <f t="shared" si="340"/>
        <v>0</v>
      </c>
      <c r="AX511" s="65">
        <f t="shared" si="341"/>
        <v>0</v>
      </c>
      <c r="AY511" s="65">
        <f t="shared" si="342"/>
        <v>0</v>
      </c>
      <c r="AZ511" s="65">
        <f t="shared" si="343"/>
        <v>0</v>
      </c>
      <c r="BA511" s="65">
        <f t="shared" si="344"/>
        <v>0</v>
      </c>
      <c r="BB511" s="65">
        <f t="shared" si="345"/>
        <v>0</v>
      </c>
      <c r="BC511" s="65">
        <f t="shared" si="346"/>
        <v>0</v>
      </c>
      <c r="BD511" s="65">
        <f t="shared" si="347"/>
        <v>0</v>
      </c>
      <c r="BE511" s="65">
        <f t="shared" si="348"/>
        <v>0</v>
      </c>
      <c r="BF511" s="65">
        <f t="shared" si="349"/>
        <v>0</v>
      </c>
      <c r="BG511" s="65">
        <f t="shared" si="350"/>
        <v>0</v>
      </c>
      <c r="CE511" s="385">
        <v>142.5</v>
      </c>
      <c r="CF511" s="342">
        <v>24.649818289471</v>
      </c>
      <c r="CG511" s="342">
        <v>27.866545526313999</v>
      </c>
      <c r="CH511" s="342">
        <v>29.474909144735499</v>
      </c>
      <c r="CI511" s="342">
        <v>31.083272763156998</v>
      </c>
      <c r="CJ511" s="342">
        <v>34.299999999999997</v>
      </c>
      <c r="CK511" s="342">
        <v>40.201764021315256</v>
      </c>
      <c r="CL511" s="342">
        <v>43.152646031972886</v>
      </c>
      <c r="CM511" s="342">
        <v>46.103528042630515</v>
      </c>
      <c r="CN511" s="342">
        <v>52.005292063945774</v>
      </c>
      <c r="CO511" s="342">
        <v>23.077457685947039</v>
      </c>
      <c r="CP511" s="342">
        <v>27.118305123964692</v>
      </c>
      <c r="CQ511" s="342">
        <v>29.138728842973521</v>
      </c>
      <c r="CR511" s="342">
        <v>31.159152561982346</v>
      </c>
      <c r="CS511" s="342">
        <v>35.200000000000003</v>
      </c>
      <c r="CT511" s="342">
        <v>41.553700905830397</v>
      </c>
      <c r="CU511" s="342">
        <v>44.730551358745586</v>
      </c>
      <c r="CV511" s="342">
        <v>47.907401811660776</v>
      </c>
      <c r="CW511" s="342">
        <v>54.26110271749117</v>
      </c>
      <c r="CY511" s="101">
        <f t="shared" si="351"/>
        <v>0</v>
      </c>
      <c r="CZ511" s="101"/>
      <c r="DA511" s="101"/>
      <c r="DB511" s="311"/>
      <c r="DC511" s="311"/>
      <c r="DD511" s="311"/>
      <c r="DE511" s="311"/>
      <c r="DF511" s="311"/>
      <c r="DP511" s="311"/>
      <c r="DQ511" s="311"/>
      <c r="DR511" s="311"/>
      <c r="DS511" s="311"/>
      <c r="DT511" s="311"/>
      <c r="DU511" s="311"/>
      <c r="DV511" s="311"/>
      <c r="DW511" s="311"/>
      <c r="DX511" s="101"/>
      <c r="DY511" s="101"/>
      <c r="DZ511" s="101"/>
      <c r="EA511" s="101"/>
      <c r="EB511" s="101"/>
      <c r="EC511" s="101"/>
      <c r="ED511" s="101"/>
      <c r="EE511" s="311"/>
      <c r="EF511" s="101"/>
      <c r="EG511" s="101"/>
      <c r="EH511" s="101"/>
      <c r="EI511" s="101"/>
      <c r="EJ511" s="105"/>
      <c r="EK511" s="105"/>
      <c r="EL511" s="69"/>
      <c r="EM511" s="68"/>
      <c r="EN511" s="68"/>
      <c r="EO511" s="68"/>
      <c r="EP511" s="68"/>
      <c r="EQ511" s="68"/>
      <c r="ER511" s="68"/>
      <c r="ES511" s="15"/>
      <c r="ET511" s="15"/>
      <c r="EU511" s="105"/>
      <c r="EV511" s="105"/>
      <c r="EW511" s="105"/>
      <c r="EX511" s="105"/>
      <c r="EY511" s="105"/>
      <c r="EZ511" s="105"/>
      <c r="FA511" s="67"/>
      <c r="FB511" s="105"/>
      <c r="FC511" s="105"/>
      <c r="FD511" s="105"/>
      <c r="FE511" s="105"/>
      <c r="FF511" s="105"/>
      <c r="FG511" s="105"/>
      <c r="FH511" s="67"/>
      <c r="FI511" s="67"/>
      <c r="FJ511" s="67"/>
      <c r="FK511" s="67"/>
      <c r="FL511" s="67"/>
      <c r="FM511" s="67"/>
      <c r="FN511" s="67"/>
    </row>
    <row r="512" spans="2:170" ht="22.5" customHeight="1" x14ac:dyDescent="0.45">
      <c r="B512" s="133" t="str">
        <f>IF(Data!B511&lt;&gt;"",Data!B511,"")</f>
        <v/>
      </c>
      <c r="C512" s="158" t="str">
        <f>IF(Data!C511&lt;&gt;"",Data!C511,"")</f>
        <v/>
      </c>
      <c r="D512" s="106" t="str">
        <f>IF(Data!D511&lt;&gt;"",Data!D511,"")</f>
        <v/>
      </c>
      <c r="E512" s="140">
        <f>IF(AND(I512=1,Data!T511=0),0,IF(I512=999,999,Data!T511))</f>
        <v>999</v>
      </c>
      <c r="F512" s="140" t="str">
        <f t="shared" si="308"/>
        <v/>
      </c>
      <c r="G512" s="140" t="str">
        <f>IF(Data!K511&lt;&gt;"",Data!K511,"")</f>
        <v/>
      </c>
      <c r="H512" s="141" t="str">
        <f>IF(Data!L511&lt;&gt;"",Data!L511,"")</f>
        <v/>
      </c>
      <c r="I512" s="63">
        <f>IF(Data!M511&lt;&gt;"",Data!M511,"")</f>
        <v>999</v>
      </c>
      <c r="J512" s="63">
        <f t="shared" si="309"/>
        <v>0</v>
      </c>
      <c r="L512" s="64" t="str">
        <f t="shared" si="310"/>
        <v/>
      </c>
      <c r="M512" s="74"/>
      <c r="N512" s="63">
        <f t="shared" si="311"/>
        <v>0</v>
      </c>
      <c r="P512" s="64" t="str">
        <f t="shared" si="312"/>
        <v/>
      </c>
      <c r="R512" s="63">
        <f t="shared" si="313"/>
        <v>0</v>
      </c>
      <c r="S512" s="64" t="str">
        <f t="shared" si="314"/>
        <v/>
      </c>
      <c r="W512" s="310">
        <f t="shared" si="315"/>
        <v>999</v>
      </c>
      <c r="Y512" s="65">
        <f t="shared" si="316"/>
        <v>0</v>
      </c>
      <c r="Z512" s="65">
        <f t="shared" si="317"/>
        <v>0</v>
      </c>
      <c r="AA512" s="65">
        <f t="shared" si="318"/>
        <v>0</v>
      </c>
      <c r="AB512" s="65">
        <f t="shared" si="319"/>
        <v>0</v>
      </c>
      <c r="AC512" s="65">
        <f t="shared" si="320"/>
        <v>0</v>
      </c>
      <c r="AD512" s="65">
        <f t="shared" si="321"/>
        <v>0</v>
      </c>
      <c r="AE512" s="65">
        <f t="shared" si="322"/>
        <v>0</v>
      </c>
      <c r="AF512" s="65">
        <f t="shared" si="323"/>
        <v>0</v>
      </c>
      <c r="AG512" s="65">
        <f t="shared" si="324"/>
        <v>0</v>
      </c>
      <c r="AH512" s="65">
        <f t="shared" si="325"/>
        <v>0</v>
      </c>
      <c r="AI512" s="65">
        <f t="shared" si="326"/>
        <v>0</v>
      </c>
      <c r="AJ512" s="65">
        <f t="shared" si="327"/>
        <v>0</v>
      </c>
      <c r="AK512" s="65">
        <f t="shared" si="328"/>
        <v>0</v>
      </c>
      <c r="AL512" s="65">
        <f t="shared" si="329"/>
        <v>0</v>
      </c>
      <c r="AM512" s="65">
        <f t="shared" si="330"/>
        <v>0</v>
      </c>
      <c r="AN512" s="65">
        <f t="shared" si="331"/>
        <v>0</v>
      </c>
      <c r="AO512" s="65">
        <f t="shared" si="332"/>
        <v>0</v>
      </c>
      <c r="AP512" s="65">
        <f t="shared" si="333"/>
        <v>0</v>
      </c>
      <c r="AQ512" s="65">
        <f t="shared" si="334"/>
        <v>0</v>
      </c>
      <c r="AR512" s="65">
        <f t="shared" si="335"/>
        <v>0</v>
      </c>
      <c r="AS512" s="65">
        <f t="shared" si="336"/>
        <v>0</v>
      </c>
      <c r="AT512" s="65">
        <f t="shared" si="337"/>
        <v>0</v>
      </c>
      <c r="AU512" s="65">
        <f t="shared" si="338"/>
        <v>0</v>
      </c>
      <c r="AV512" s="65">
        <f t="shared" si="339"/>
        <v>0</v>
      </c>
      <c r="AW512" s="65">
        <f t="shared" si="340"/>
        <v>0</v>
      </c>
      <c r="AX512" s="65">
        <f t="shared" si="341"/>
        <v>0</v>
      </c>
      <c r="AY512" s="65">
        <f t="shared" si="342"/>
        <v>0</v>
      </c>
      <c r="AZ512" s="65">
        <f t="shared" si="343"/>
        <v>0</v>
      </c>
      <c r="BA512" s="65">
        <f t="shared" si="344"/>
        <v>0</v>
      </c>
      <c r="BB512" s="65">
        <f t="shared" si="345"/>
        <v>0</v>
      </c>
      <c r="BC512" s="65">
        <f t="shared" si="346"/>
        <v>0</v>
      </c>
      <c r="BD512" s="65">
        <f t="shared" si="347"/>
        <v>0</v>
      </c>
      <c r="BE512" s="65">
        <f t="shared" si="348"/>
        <v>0</v>
      </c>
      <c r="BF512" s="65">
        <f t="shared" si="349"/>
        <v>0</v>
      </c>
      <c r="BG512" s="65">
        <f t="shared" si="350"/>
        <v>0</v>
      </c>
      <c r="CE512" s="385">
        <v>142.75</v>
      </c>
      <c r="CF512" s="342">
        <v>24.759941505543193</v>
      </c>
      <c r="CG512" s="342">
        <v>27.989961003695463</v>
      </c>
      <c r="CH512" s="342">
        <v>29.604970752771596</v>
      </c>
      <c r="CI512" s="342">
        <v>31.219980501847729</v>
      </c>
      <c r="CJ512" s="342">
        <v>34.450000000000003</v>
      </c>
      <c r="CK512" s="342">
        <v>40.378348543933797</v>
      </c>
      <c r="CL512" s="342">
        <v>43.342522815900693</v>
      </c>
      <c r="CM512" s="342">
        <v>46.30669708786759</v>
      </c>
      <c r="CN512" s="342">
        <v>52.235045631801384</v>
      </c>
      <c r="CO512" s="342">
        <v>23.197704118091426</v>
      </c>
      <c r="CP512" s="342">
        <v>27.265136078727615</v>
      </c>
      <c r="CQ512" s="342">
        <v>29.298852059045714</v>
      </c>
      <c r="CR512" s="342">
        <v>31.332568039363807</v>
      </c>
      <c r="CS512" s="342">
        <v>35.4</v>
      </c>
      <c r="CT512" s="342">
        <v>41.76699316713966</v>
      </c>
      <c r="CU512" s="342">
        <v>44.950489750709494</v>
      </c>
      <c r="CV512" s="342">
        <v>48.133986334279314</v>
      </c>
      <c r="CW512" s="342">
        <v>54.500979501418975</v>
      </c>
      <c r="CY512" s="101">
        <f t="shared" si="351"/>
        <v>0</v>
      </c>
      <c r="CZ512" s="101"/>
      <c r="DA512" s="101"/>
      <c r="DB512" s="311"/>
      <c r="DC512" s="311"/>
      <c r="DD512" s="311"/>
      <c r="DE512" s="311"/>
      <c r="DF512" s="311"/>
      <c r="DP512" s="311"/>
      <c r="DQ512" s="311"/>
      <c r="DR512" s="311"/>
      <c r="DS512" s="311"/>
      <c r="DT512" s="311"/>
      <c r="DU512" s="311"/>
      <c r="DV512" s="311"/>
      <c r="DW512" s="311"/>
      <c r="DX512" s="101"/>
      <c r="DY512" s="101"/>
      <c r="DZ512" s="101"/>
      <c r="EA512" s="101"/>
      <c r="EB512" s="101"/>
      <c r="EC512" s="101"/>
      <c r="ED512" s="101"/>
      <c r="EE512" s="311"/>
      <c r="EF512" s="101"/>
      <c r="EG512" s="101"/>
      <c r="EH512" s="101"/>
      <c r="EI512" s="101"/>
      <c r="EJ512" s="105"/>
      <c r="EK512" s="105"/>
      <c r="EL512" s="69"/>
      <c r="EM512" s="68"/>
      <c r="EN512" s="68"/>
      <c r="EO512" s="68"/>
      <c r="EP512" s="68"/>
      <c r="EQ512" s="68"/>
      <c r="ER512" s="68"/>
      <c r="ES512" s="15"/>
      <c r="ET512" s="15"/>
      <c r="EU512" s="105"/>
      <c r="EV512" s="105"/>
      <c r="EW512" s="105"/>
      <c r="EX512" s="105"/>
      <c r="EY512" s="105"/>
      <c r="EZ512" s="105"/>
      <c r="FA512" s="67"/>
      <c r="FB512" s="105"/>
      <c r="FC512" s="105"/>
      <c r="FD512" s="105"/>
      <c r="FE512" s="105"/>
      <c r="FF512" s="105"/>
      <c r="FG512" s="105"/>
      <c r="FH512" s="67"/>
      <c r="FI512" s="67"/>
      <c r="FJ512" s="67"/>
      <c r="FK512" s="67"/>
      <c r="FL512" s="67"/>
      <c r="FM512" s="67"/>
      <c r="FN512" s="67"/>
    </row>
    <row r="513" spans="2:170" ht="22.5" customHeight="1" x14ac:dyDescent="0.45">
      <c r="B513" s="133" t="str">
        <f>IF(Data!B512&lt;&gt;"",Data!B512,"")</f>
        <v/>
      </c>
      <c r="C513" s="158" t="str">
        <f>IF(Data!C512&lt;&gt;"",Data!C512,"")</f>
        <v/>
      </c>
      <c r="D513" s="106" t="str">
        <f>IF(Data!D512&lt;&gt;"",Data!D512,"")</f>
        <v/>
      </c>
      <c r="E513" s="140">
        <f>IF(AND(I513=1,Data!T512=0),0,IF(I513=999,999,Data!T512))</f>
        <v>999</v>
      </c>
      <c r="F513" s="140" t="str">
        <f t="shared" si="308"/>
        <v/>
      </c>
      <c r="G513" s="140" t="str">
        <f>IF(Data!K512&lt;&gt;"",Data!K512,"")</f>
        <v/>
      </c>
      <c r="H513" s="141" t="str">
        <f>IF(Data!L512&lt;&gt;"",Data!L512,"")</f>
        <v/>
      </c>
      <c r="I513" s="63">
        <f>IF(Data!M512&lt;&gt;"",Data!M512,"")</f>
        <v>999</v>
      </c>
      <c r="J513" s="63">
        <f t="shared" si="309"/>
        <v>0</v>
      </c>
      <c r="L513" s="64" t="str">
        <f t="shared" si="310"/>
        <v/>
      </c>
      <c r="M513" s="74"/>
      <c r="N513" s="63">
        <f t="shared" si="311"/>
        <v>0</v>
      </c>
      <c r="P513" s="64" t="str">
        <f t="shared" si="312"/>
        <v/>
      </c>
      <c r="R513" s="63">
        <f t="shared" si="313"/>
        <v>0</v>
      </c>
      <c r="S513" s="64" t="str">
        <f t="shared" si="314"/>
        <v/>
      </c>
      <c r="W513" s="310">
        <f t="shared" si="315"/>
        <v>999</v>
      </c>
      <c r="Y513" s="65">
        <f t="shared" si="316"/>
        <v>0</v>
      </c>
      <c r="Z513" s="65">
        <f t="shared" si="317"/>
        <v>0</v>
      </c>
      <c r="AA513" s="65">
        <f t="shared" si="318"/>
        <v>0</v>
      </c>
      <c r="AB513" s="65">
        <f t="shared" si="319"/>
        <v>0</v>
      </c>
      <c r="AC513" s="65">
        <f t="shared" si="320"/>
        <v>0</v>
      </c>
      <c r="AD513" s="65">
        <f t="shared" si="321"/>
        <v>0</v>
      </c>
      <c r="AE513" s="65">
        <f t="shared" si="322"/>
        <v>0</v>
      </c>
      <c r="AF513" s="65">
        <f t="shared" si="323"/>
        <v>0</v>
      </c>
      <c r="AG513" s="65">
        <f t="shared" si="324"/>
        <v>0</v>
      </c>
      <c r="AH513" s="65">
        <f t="shared" si="325"/>
        <v>0</v>
      </c>
      <c r="AI513" s="65">
        <f t="shared" si="326"/>
        <v>0</v>
      </c>
      <c r="AJ513" s="65">
        <f t="shared" si="327"/>
        <v>0</v>
      </c>
      <c r="AK513" s="65">
        <f t="shared" si="328"/>
        <v>0</v>
      </c>
      <c r="AL513" s="65">
        <f t="shared" si="329"/>
        <v>0</v>
      </c>
      <c r="AM513" s="65">
        <f t="shared" si="330"/>
        <v>0</v>
      </c>
      <c r="AN513" s="65">
        <f t="shared" si="331"/>
        <v>0</v>
      </c>
      <c r="AO513" s="65">
        <f t="shared" si="332"/>
        <v>0</v>
      </c>
      <c r="AP513" s="65">
        <f t="shared" si="333"/>
        <v>0</v>
      </c>
      <c r="AQ513" s="65">
        <f t="shared" si="334"/>
        <v>0</v>
      </c>
      <c r="AR513" s="65">
        <f t="shared" si="335"/>
        <v>0</v>
      </c>
      <c r="AS513" s="65">
        <f t="shared" si="336"/>
        <v>0</v>
      </c>
      <c r="AT513" s="65">
        <f t="shared" si="337"/>
        <v>0</v>
      </c>
      <c r="AU513" s="65">
        <f t="shared" si="338"/>
        <v>0</v>
      </c>
      <c r="AV513" s="65">
        <f t="shared" si="339"/>
        <v>0</v>
      </c>
      <c r="AW513" s="65">
        <f t="shared" si="340"/>
        <v>0</v>
      </c>
      <c r="AX513" s="65">
        <f t="shared" si="341"/>
        <v>0</v>
      </c>
      <c r="AY513" s="65">
        <f t="shared" si="342"/>
        <v>0</v>
      </c>
      <c r="AZ513" s="65">
        <f t="shared" si="343"/>
        <v>0</v>
      </c>
      <c r="BA513" s="65">
        <f t="shared" si="344"/>
        <v>0</v>
      </c>
      <c r="BB513" s="65">
        <f t="shared" si="345"/>
        <v>0</v>
      </c>
      <c r="BC513" s="65">
        <f t="shared" si="346"/>
        <v>0</v>
      </c>
      <c r="BD513" s="65">
        <f t="shared" si="347"/>
        <v>0</v>
      </c>
      <c r="BE513" s="65">
        <f t="shared" si="348"/>
        <v>0</v>
      </c>
      <c r="BF513" s="65">
        <f t="shared" si="349"/>
        <v>0</v>
      </c>
      <c r="BG513" s="65">
        <f t="shared" si="350"/>
        <v>0</v>
      </c>
      <c r="CE513" s="385">
        <v>143</v>
      </c>
      <c r="CF513" s="342">
        <v>24.870064721615385</v>
      </c>
      <c r="CG513" s="342">
        <v>28.113376481076926</v>
      </c>
      <c r="CH513" s="342">
        <v>29.735032360807693</v>
      </c>
      <c r="CI513" s="342">
        <v>31.356688240538464</v>
      </c>
      <c r="CJ513" s="342">
        <v>34.6</v>
      </c>
      <c r="CK513" s="342">
        <v>40.55493306655233</v>
      </c>
      <c r="CL513" s="342">
        <v>43.532399599828494</v>
      </c>
      <c r="CM513" s="342">
        <v>46.509866133104659</v>
      </c>
      <c r="CN513" s="342">
        <v>52.464799199656994</v>
      </c>
      <c r="CO513" s="342">
        <v>23.317950550235814</v>
      </c>
      <c r="CP513" s="342">
        <v>27.411967033490541</v>
      </c>
      <c r="CQ513" s="342">
        <v>29.458975275117908</v>
      </c>
      <c r="CR513" s="342">
        <v>31.505983516745271</v>
      </c>
      <c r="CS513" s="342">
        <v>35.6</v>
      </c>
      <c r="CT513" s="342">
        <v>41.98028542844893</v>
      </c>
      <c r="CU513" s="342">
        <v>45.170428142673394</v>
      </c>
      <c r="CV513" s="342">
        <v>48.360570856897851</v>
      </c>
      <c r="CW513" s="342">
        <v>54.74085628534678</v>
      </c>
      <c r="CY513" s="101">
        <f t="shared" si="351"/>
        <v>0</v>
      </c>
      <c r="CZ513" s="101"/>
      <c r="DA513" s="101"/>
      <c r="DB513" s="311"/>
      <c r="DC513" s="311"/>
      <c r="DD513" s="311"/>
      <c r="DE513" s="311"/>
      <c r="DF513" s="311"/>
      <c r="DP513" s="311"/>
      <c r="DQ513" s="311"/>
      <c r="DR513" s="311"/>
      <c r="DS513" s="311"/>
      <c r="DT513" s="311"/>
      <c r="DU513" s="311"/>
      <c r="DV513" s="311"/>
      <c r="DW513" s="311"/>
      <c r="DX513" s="101"/>
      <c r="DY513" s="101"/>
      <c r="DZ513" s="101"/>
      <c r="EA513" s="101"/>
      <c r="EB513" s="101"/>
      <c r="EC513" s="101"/>
      <c r="ED513" s="101"/>
      <c r="EE513" s="311"/>
      <c r="EF513" s="101"/>
      <c r="EG513" s="101"/>
      <c r="EH513" s="101"/>
      <c r="EI513" s="101"/>
      <c r="EJ513" s="105"/>
      <c r="EK513" s="105"/>
      <c r="EL513" s="69"/>
      <c r="EM513" s="68"/>
      <c r="EN513" s="68"/>
      <c r="EO513" s="68"/>
      <c r="EP513" s="68"/>
      <c r="EQ513" s="68"/>
      <c r="ER513" s="68"/>
      <c r="ES513" s="15"/>
      <c r="ET513" s="15"/>
      <c r="EU513" s="105"/>
      <c r="EV513" s="105"/>
      <c r="EW513" s="105"/>
      <c r="EX513" s="105"/>
      <c r="EY513" s="105"/>
      <c r="EZ513" s="105"/>
      <c r="FA513" s="67"/>
      <c r="FB513" s="105"/>
      <c r="FC513" s="105"/>
      <c r="FD513" s="105"/>
      <c r="FE513" s="105"/>
      <c r="FF513" s="105"/>
      <c r="FG513" s="105"/>
      <c r="FH513" s="67"/>
      <c r="FI513" s="67"/>
      <c r="FJ513" s="67"/>
      <c r="FK513" s="67"/>
      <c r="FL513" s="67"/>
      <c r="FM513" s="67"/>
      <c r="FN513" s="67"/>
    </row>
    <row r="514" spans="2:170" ht="22.5" customHeight="1" x14ac:dyDescent="0.45">
      <c r="B514" s="133" t="str">
        <f>IF(Data!B513&lt;&gt;"",Data!B513,"")</f>
        <v/>
      </c>
      <c r="C514" s="158" t="str">
        <f>IF(Data!C513&lt;&gt;"",Data!C513,"")</f>
        <v/>
      </c>
      <c r="D514" s="106" t="str">
        <f>IF(Data!D513&lt;&gt;"",Data!D513,"")</f>
        <v/>
      </c>
      <c r="E514" s="140">
        <f>IF(AND(I514=1,Data!T513=0),0,IF(I514=999,999,Data!T513))</f>
        <v>999</v>
      </c>
      <c r="F514" s="140" t="str">
        <f t="shared" si="308"/>
        <v/>
      </c>
      <c r="G514" s="140" t="str">
        <f>IF(Data!K513&lt;&gt;"",Data!K513,"")</f>
        <v/>
      </c>
      <c r="H514" s="141" t="str">
        <f>IF(Data!L513&lt;&gt;"",Data!L513,"")</f>
        <v/>
      </c>
      <c r="I514" s="63">
        <f>IF(Data!M513&lt;&gt;"",Data!M513,"")</f>
        <v>999</v>
      </c>
      <c r="J514" s="63">
        <f t="shared" si="309"/>
        <v>0</v>
      </c>
      <c r="L514" s="64" t="str">
        <f t="shared" si="310"/>
        <v/>
      </c>
      <c r="M514" s="74"/>
      <c r="N514" s="63">
        <f t="shared" si="311"/>
        <v>0</v>
      </c>
      <c r="P514" s="64" t="str">
        <f t="shared" si="312"/>
        <v/>
      </c>
      <c r="R514" s="63">
        <f t="shared" si="313"/>
        <v>0</v>
      </c>
      <c r="S514" s="64" t="str">
        <f t="shared" si="314"/>
        <v/>
      </c>
      <c r="W514" s="310">
        <f t="shared" si="315"/>
        <v>999</v>
      </c>
      <c r="Y514" s="65">
        <f t="shared" si="316"/>
        <v>0</v>
      </c>
      <c r="Z514" s="65">
        <f t="shared" si="317"/>
        <v>0</v>
      </c>
      <c r="AA514" s="65">
        <f t="shared" si="318"/>
        <v>0</v>
      </c>
      <c r="AB514" s="65">
        <f t="shared" si="319"/>
        <v>0</v>
      </c>
      <c r="AC514" s="65">
        <f t="shared" si="320"/>
        <v>0</v>
      </c>
      <c r="AD514" s="65">
        <f t="shared" si="321"/>
        <v>0</v>
      </c>
      <c r="AE514" s="65">
        <f t="shared" si="322"/>
        <v>0</v>
      </c>
      <c r="AF514" s="65">
        <f t="shared" si="323"/>
        <v>0</v>
      </c>
      <c r="AG514" s="65">
        <f t="shared" si="324"/>
        <v>0</v>
      </c>
      <c r="AH514" s="65">
        <f t="shared" si="325"/>
        <v>0</v>
      </c>
      <c r="AI514" s="65">
        <f t="shared" si="326"/>
        <v>0</v>
      </c>
      <c r="AJ514" s="65">
        <f t="shared" si="327"/>
        <v>0</v>
      </c>
      <c r="AK514" s="65">
        <f t="shared" si="328"/>
        <v>0</v>
      </c>
      <c r="AL514" s="65">
        <f t="shared" si="329"/>
        <v>0</v>
      </c>
      <c r="AM514" s="65">
        <f t="shared" si="330"/>
        <v>0</v>
      </c>
      <c r="AN514" s="65">
        <f t="shared" si="331"/>
        <v>0</v>
      </c>
      <c r="AO514" s="65">
        <f t="shared" si="332"/>
        <v>0</v>
      </c>
      <c r="AP514" s="65">
        <f t="shared" si="333"/>
        <v>0</v>
      </c>
      <c r="AQ514" s="65">
        <f t="shared" si="334"/>
        <v>0</v>
      </c>
      <c r="AR514" s="65">
        <f t="shared" si="335"/>
        <v>0</v>
      </c>
      <c r="AS514" s="65">
        <f t="shared" si="336"/>
        <v>0</v>
      </c>
      <c r="AT514" s="65">
        <f t="shared" si="337"/>
        <v>0</v>
      </c>
      <c r="AU514" s="65">
        <f t="shared" si="338"/>
        <v>0</v>
      </c>
      <c r="AV514" s="65">
        <f t="shared" si="339"/>
        <v>0</v>
      </c>
      <c r="AW514" s="65">
        <f t="shared" si="340"/>
        <v>0</v>
      </c>
      <c r="AX514" s="65">
        <f t="shared" si="341"/>
        <v>0</v>
      </c>
      <c r="AY514" s="65">
        <f t="shared" si="342"/>
        <v>0</v>
      </c>
      <c r="AZ514" s="65">
        <f t="shared" si="343"/>
        <v>0</v>
      </c>
      <c r="BA514" s="65">
        <f t="shared" si="344"/>
        <v>0</v>
      </c>
      <c r="BB514" s="65">
        <f t="shared" si="345"/>
        <v>0</v>
      </c>
      <c r="BC514" s="65">
        <f t="shared" si="346"/>
        <v>0</v>
      </c>
      <c r="BD514" s="65">
        <f t="shared" si="347"/>
        <v>0</v>
      </c>
      <c r="BE514" s="65">
        <f t="shared" si="348"/>
        <v>0</v>
      </c>
      <c r="BF514" s="65">
        <f t="shared" si="349"/>
        <v>0</v>
      </c>
      <c r="BG514" s="65">
        <f t="shared" si="350"/>
        <v>0</v>
      </c>
      <c r="CE514" s="385">
        <v>143.25</v>
      </c>
      <c r="CF514" s="342">
        <v>24.980187937687582</v>
      </c>
      <c r="CG514" s="342">
        <v>28.23679195845839</v>
      </c>
      <c r="CH514" s="342">
        <v>29.865093968843791</v>
      </c>
      <c r="CI514" s="342">
        <v>31.493395979229195</v>
      </c>
      <c r="CJ514" s="342">
        <v>34.75</v>
      </c>
      <c r="CK514" s="342">
        <v>40.731517589170863</v>
      </c>
      <c r="CL514" s="342">
        <v>43.722276383756302</v>
      </c>
      <c r="CM514" s="342">
        <v>46.713035178341734</v>
      </c>
      <c r="CN514" s="342">
        <v>52.694552767512604</v>
      </c>
      <c r="CO514" s="342">
        <v>23.478073766308007</v>
      </c>
      <c r="CP514" s="342">
        <v>27.585382510872005</v>
      </c>
      <c r="CQ514" s="342">
        <v>29.639036883154006</v>
      </c>
      <c r="CR514" s="342">
        <v>31.692691255436003</v>
      </c>
      <c r="CS514" s="342">
        <v>35.799999999999997</v>
      </c>
      <c r="CT514" s="342">
        <v>42.1935776897582</v>
      </c>
      <c r="CU514" s="342">
        <v>45.390366534637295</v>
      </c>
      <c r="CV514" s="342">
        <v>48.587155379516389</v>
      </c>
      <c r="CW514" s="342">
        <v>54.980733069274585</v>
      </c>
      <c r="CY514" s="101">
        <f t="shared" si="351"/>
        <v>0</v>
      </c>
      <c r="CZ514" s="101"/>
      <c r="DA514" s="101"/>
      <c r="DB514" s="311"/>
      <c r="DC514" s="311"/>
      <c r="DD514" s="311"/>
      <c r="DE514" s="311"/>
      <c r="DF514" s="311"/>
      <c r="DP514" s="311"/>
      <c r="DQ514" s="311"/>
      <c r="DR514" s="311"/>
      <c r="DS514" s="311"/>
      <c r="DT514" s="311"/>
      <c r="DU514" s="311"/>
      <c r="DV514" s="311"/>
      <c r="DW514" s="311"/>
      <c r="DX514" s="101"/>
      <c r="DY514" s="101"/>
      <c r="DZ514" s="101"/>
      <c r="EA514" s="101"/>
      <c r="EB514" s="101"/>
      <c r="EC514" s="101"/>
      <c r="ED514" s="101"/>
      <c r="EE514" s="311"/>
      <c r="EF514" s="101"/>
      <c r="EG514" s="101"/>
      <c r="EH514" s="101"/>
      <c r="EI514" s="101"/>
      <c r="EJ514" s="105"/>
      <c r="EK514" s="105"/>
      <c r="EL514" s="69"/>
      <c r="EM514" s="68"/>
      <c r="EN514" s="68"/>
      <c r="EO514" s="68"/>
      <c r="EP514" s="68"/>
      <c r="EQ514" s="68"/>
      <c r="ER514" s="68"/>
      <c r="ES514" s="15"/>
      <c r="ET514" s="15"/>
      <c r="EU514" s="105"/>
      <c r="EV514" s="105"/>
      <c r="EW514" s="105"/>
      <c r="EX514" s="105"/>
      <c r="EY514" s="105"/>
      <c r="EZ514" s="105"/>
      <c r="FA514" s="67"/>
      <c r="FB514" s="105"/>
      <c r="FC514" s="105"/>
      <c r="FD514" s="105"/>
      <c r="FE514" s="105"/>
      <c r="FF514" s="105"/>
      <c r="FG514" s="105"/>
      <c r="FH514" s="67"/>
      <c r="FI514" s="67"/>
      <c r="FJ514" s="67"/>
      <c r="FK514" s="67"/>
      <c r="FL514" s="67"/>
      <c r="FM514" s="67"/>
      <c r="FN514" s="67"/>
    </row>
    <row r="515" spans="2:170" ht="22.5" customHeight="1" x14ac:dyDescent="0.45">
      <c r="B515" s="133" t="str">
        <f>IF(Data!B514&lt;&gt;"",Data!B514,"")</f>
        <v/>
      </c>
      <c r="C515" s="158" t="str">
        <f>IF(Data!C514&lt;&gt;"",Data!C514,"")</f>
        <v/>
      </c>
      <c r="D515" s="106" t="str">
        <f>IF(Data!D514&lt;&gt;"",Data!D514,"")</f>
        <v/>
      </c>
      <c r="E515" s="140">
        <f>IF(AND(I515=1,Data!T514=0),0,IF(I515=999,999,Data!T514))</f>
        <v>999</v>
      </c>
      <c r="F515" s="140" t="str">
        <f t="shared" si="308"/>
        <v/>
      </c>
      <c r="G515" s="140" t="str">
        <f>IF(Data!K514&lt;&gt;"",Data!K514,"")</f>
        <v/>
      </c>
      <c r="H515" s="141" t="str">
        <f>IF(Data!L514&lt;&gt;"",Data!L514,"")</f>
        <v/>
      </c>
      <c r="I515" s="63">
        <f>IF(Data!M514&lt;&gt;"",Data!M514,"")</f>
        <v>999</v>
      </c>
      <c r="J515" s="63">
        <f t="shared" si="309"/>
        <v>0</v>
      </c>
      <c r="L515" s="64" t="str">
        <f t="shared" si="310"/>
        <v/>
      </c>
      <c r="M515" s="74"/>
      <c r="N515" s="63">
        <f t="shared" si="311"/>
        <v>0</v>
      </c>
      <c r="P515" s="64" t="str">
        <f t="shared" si="312"/>
        <v/>
      </c>
      <c r="R515" s="63">
        <f t="shared" si="313"/>
        <v>0</v>
      </c>
      <c r="S515" s="64" t="str">
        <f t="shared" si="314"/>
        <v/>
      </c>
      <c r="W515" s="310">
        <f t="shared" si="315"/>
        <v>999</v>
      </c>
      <c r="Y515" s="65">
        <f t="shared" si="316"/>
        <v>0</v>
      </c>
      <c r="Z515" s="65">
        <f t="shared" si="317"/>
        <v>0</v>
      </c>
      <c r="AA515" s="65">
        <f t="shared" si="318"/>
        <v>0</v>
      </c>
      <c r="AB515" s="65">
        <f t="shared" si="319"/>
        <v>0</v>
      </c>
      <c r="AC515" s="65">
        <f t="shared" si="320"/>
        <v>0</v>
      </c>
      <c r="AD515" s="65">
        <f t="shared" si="321"/>
        <v>0</v>
      </c>
      <c r="AE515" s="65">
        <f t="shared" si="322"/>
        <v>0</v>
      </c>
      <c r="AF515" s="65">
        <f t="shared" si="323"/>
        <v>0</v>
      </c>
      <c r="AG515" s="65">
        <f t="shared" si="324"/>
        <v>0</v>
      </c>
      <c r="AH515" s="65">
        <f t="shared" si="325"/>
        <v>0</v>
      </c>
      <c r="AI515" s="65">
        <f t="shared" si="326"/>
        <v>0</v>
      </c>
      <c r="AJ515" s="65">
        <f t="shared" si="327"/>
        <v>0</v>
      </c>
      <c r="AK515" s="65">
        <f t="shared" si="328"/>
        <v>0</v>
      </c>
      <c r="AL515" s="65">
        <f t="shared" si="329"/>
        <v>0</v>
      </c>
      <c r="AM515" s="65">
        <f t="shared" si="330"/>
        <v>0</v>
      </c>
      <c r="AN515" s="65">
        <f t="shared" si="331"/>
        <v>0</v>
      </c>
      <c r="AO515" s="65">
        <f t="shared" si="332"/>
        <v>0</v>
      </c>
      <c r="AP515" s="65">
        <f t="shared" si="333"/>
        <v>0</v>
      </c>
      <c r="AQ515" s="65">
        <f t="shared" si="334"/>
        <v>0</v>
      </c>
      <c r="AR515" s="65">
        <f t="shared" si="335"/>
        <v>0</v>
      </c>
      <c r="AS515" s="65">
        <f t="shared" si="336"/>
        <v>0</v>
      </c>
      <c r="AT515" s="65">
        <f t="shared" si="337"/>
        <v>0</v>
      </c>
      <c r="AU515" s="65">
        <f t="shared" si="338"/>
        <v>0</v>
      </c>
      <c r="AV515" s="65">
        <f t="shared" si="339"/>
        <v>0</v>
      </c>
      <c r="AW515" s="65">
        <f t="shared" si="340"/>
        <v>0</v>
      </c>
      <c r="AX515" s="65">
        <f t="shared" si="341"/>
        <v>0</v>
      </c>
      <c r="AY515" s="65">
        <f t="shared" si="342"/>
        <v>0</v>
      </c>
      <c r="AZ515" s="65">
        <f t="shared" si="343"/>
        <v>0</v>
      </c>
      <c r="BA515" s="65">
        <f t="shared" si="344"/>
        <v>0</v>
      </c>
      <c r="BB515" s="65">
        <f t="shared" si="345"/>
        <v>0</v>
      </c>
      <c r="BC515" s="65">
        <f t="shared" si="346"/>
        <v>0</v>
      </c>
      <c r="BD515" s="65">
        <f t="shared" si="347"/>
        <v>0</v>
      </c>
      <c r="BE515" s="65">
        <f t="shared" si="348"/>
        <v>0</v>
      </c>
      <c r="BF515" s="65">
        <f t="shared" si="349"/>
        <v>0</v>
      </c>
      <c r="BG515" s="65">
        <f t="shared" si="350"/>
        <v>0</v>
      </c>
      <c r="CE515" s="385">
        <v>143.5</v>
      </c>
      <c r="CF515" s="342">
        <v>25.090311153759774</v>
      </c>
      <c r="CG515" s="342">
        <v>28.36020743583985</v>
      </c>
      <c r="CH515" s="342">
        <v>29.995155576879888</v>
      </c>
      <c r="CI515" s="342">
        <v>31.630103717919926</v>
      </c>
      <c r="CJ515" s="342">
        <v>34.9</v>
      </c>
      <c r="CK515" s="342">
        <v>40.908102111789404</v>
      </c>
      <c r="CL515" s="342">
        <v>43.91215316768411</v>
      </c>
      <c r="CM515" s="342">
        <v>46.916204223578809</v>
      </c>
      <c r="CN515" s="342">
        <v>52.924306335368215</v>
      </c>
      <c r="CO515" s="342">
        <v>23.638196982380205</v>
      </c>
      <c r="CP515" s="342">
        <v>27.75879798825347</v>
      </c>
      <c r="CQ515" s="342">
        <v>29.8190984911901</v>
      </c>
      <c r="CR515" s="342">
        <v>31.879398994126731</v>
      </c>
      <c r="CS515" s="342">
        <v>36</v>
      </c>
      <c r="CT515" s="342">
        <v>42.406869951067463</v>
      </c>
      <c r="CU515" s="342">
        <v>45.610304926601202</v>
      </c>
      <c r="CV515" s="342">
        <v>48.813739902134927</v>
      </c>
      <c r="CW515" s="342">
        <v>55.22060985320239</v>
      </c>
      <c r="CY515" s="101">
        <f t="shared" si="351"/>
        <v>0</v>
      </c>
      <c r="CZ515" s="101"/>
      <c r="DA515" s="101"/>
      <c r="DB515" s="311"/>
      <c r="DC515" s="311"/>
      <c r="DD515" s="311"/>
      <c r="DE515" s="311"/>
      <c r="DF515" s="311"/>
      <c r="DP515" s="311"/>
      <c r="DQ515" s="311"/>
      <c r="DR515" s="311"/>
      <c r="DS515" s="311"/>
      <c r="DT515" s="311"/>
      <c r="DU515" s="311"/>
      <c r="DV515" s="311"/>
      <c r="DW515" s="311"/>
      <c r="DX515" s="101"/>
      <c r="DY515" s="101"/>
      <c r="DZ515" s="101"/>
      <c r="EA515" s="101"/>
      <c r="EB515" s="101"/>
      <c r="EC515" s="101"/>
      <c r="ED515" s="101"/>
      <c r="EE515" s="311"/>
      <c r="EF515" s="101"/>
      <c r="EG515" s="101"/>
      <c r="EH515" s="101"/>
      <c r="EI515" s="101"/>
      <c r="EJ515" s="105"/>
      <c r="EK515" s="105"/>
      <c r="EL515" s="69"/>
      <c r="EM515" s="68"/>
      <c r="EN515" s="68"/>
      <c r="EO515" s="68"/>
      <c r="EP515" s="68"/>
      <c r="EQ515" s="68"/>
      <c r="ER515" s="68"/>
      <c r="ES515" s="15"/>
      <c r="ET515" s="15"/>
      <c r="EU515" s="105"/>
      <c r="EV515" s="105"/>
      <c r="EW515" s="105"/>
      <c r="EX515" s="105"/>
      <c r="EY515" s="105"/>
      <c r="EZ515" s="105"/>
      <c r="FA515" s="67"/>
      <c r="FB515" s="105"/>
      <c r="FC515" s="105"/>
      <c r="FD515" s="105"/>
      <c r="FE515" s="105"/>
      <c r="FF515" s="105"/>
      <c r="FG515" s="105"/>
      <c r="FH515" s="67"/>
      <c r="FI515" s="67"/>
      <c r="FJ515" s="67"/>
      <c r="FK515" s="67"/>
      <c r="FL515" s="67"/>
      <c r="FM515" s="67"/>
      <c r="FN515" s="67"/>
    </row>
    <row r="516" spans="2:170" ht="22.5" customHeight="1" x14ac:dyDescent="0.45">
      <c r="B516" s="133" t="str">
        <f>IF(Data!B515&lt;&gt;"",Data!B515,"")</f>
        <v/>
      </c>
      <c r="C516" s="158" t="str">
        <f>IF(Data!C515&lt;&gt;"",Data!C515,"")</f>
        <v/>
      </c>
      <c r="D516" s="106" t="str">
        <f>IF(Data!D515&lt;&gt;"",Data!D515,"")</f>
        <v/>
      </c>
      <c r="E516" s="140">
        <f>IF(AND(I516=1,Data!T515=0),0,IF(I516=999,999,Data!T515))</f>
        <v>999</v>
      </c>
      <c r="F516" s="140" t="str">
        <f t="shared" si="308"/>
        <v/>
      </c>
      <c r="G516" s="140" t="str">
        <f>IF(Data!K515&lt;&gt;"",Data!K515,"")</f>
        <v/>
      </c>
      <c r="H516" s="141" t="str">
        <f>IF(Data!L515&lt;&gt;"",Data!L515,"")</f>
        <v/>
      </c>
      <c r="I516" s="63">
        <f>IF(Data!M515&lt;&gt;"",Data!M515,"")</f>
        <v>999</v>
      </c>
      <c r="J516" s="63">
        <f t="shared" si="309"/>
        <v>0</v>
      </c>
      <c r="L516" s="64" t="str">
        <f t="shared" si="310"/>
        <v/>
      </c>
      <c r="M516" s="74"/>
      <c r="N516" s="63">
        <f t="shared" si="311"/>
        <v>0</v>
      </c>
      <c r="P516" s="64" t="str">
        <f t="shared" si="312"/>
        <v/>
      </c>
      <c r="R516" s="63">
        <f t="shared" si="313"/>
        <v>0</v>
      </c>
      <c r="S516" s="64" t="str">
        <f t="shared" si="314"/>
        <v/>
      </c>
      <c r="W516" s="310">
        <f t="shared" si="315"/>
        <v>999</v>
      </c>
      <c r="Y516" s="65">
        <f t="shared" si="316"/>
        <v>0</v>
      </c>
      <c r="Z516" s="65">
        <f t="shared" si="317"/>
        <v>0</v>
      </c>
      <c r="AA516" s="65">
        <f t="shared" si="318"/>
        <v>0</v>
      </c>
      <c r="AB516" s="65">
        <f t="shared" si="319"/>
        <v>0</v>
      </c>
      <c r="AC516" s="65">
        <f t="shared" si="320"/>
        <v>0</v>
      </c>
      <c r="AD516" s="65">
        <f t="shared" si="321"/>
        <v>0</v>
      </c>
      <c r="AE516" s="65">
        <f t="shared" si="322"/>
        <v>0</v>
      </c>
      <c r="AF516" s="65">
        <f t="shared" si="323"/>
        <v>0</v>
      </c>
      <c r="AG516" s="65">
        <f t="shared" si="324"/>
        <v>0</v>
      </c>
      <c r="AH516" s="65">
        <f t="shared" si="325"/>
        <v>0</v>
      </c>
      <c r="AI516" s="65">
        <f t="shared" si="326"/>
        <v>0</v>
      </c>
      <c r="AJ516" s="65">
        <f t="shared" si="327"/>
        <v>0</v>
      </c>
      <c r="AK516" s="65">
        <f t="shared" si="328"/>
        <v>0</v>
      </c>
      <c r="AL516" s="65">
        <f t="shared" si="329"/>
        <v>0</v>
      </c>
      <c r="AM516" s="65">
        <f t="shared" si="330"/>
        <v>0</v>
      </c>
      <c r="AN516" s="65">
        <f t="shared" si="331"/>
        <v>0</v>
      </c>
      <c r="AO516" s="65">
        <f t="shared" si="332"/>
        <v>0</v>
      </c>
      <c r="AP516" s="65">
        <f t="shared" si="333"/>
        <v>0</v>
      </c>
      <c r="AQ516" s="65">
        <f t="shared" si="334"/>
        <v>0</v>
      </c>
      <c r="AR516" s="65">
        <f t="shared" si="335"/>
        <v>0</v>
      </c>
      <c r="AS516" s="65">
        <f t="shared" si="336"/>
        <v>0</v>
      </c>
      <c r="AT516" s="65">
        <f t="shared" si="337"/>
        <v>0</v>
      </c>
      <c r="AU516" s="65">
        <f t="shared" si="338"/>
        <v>0</v>
      </c>
      <c r="AV516" s="65">
        <f t="shared" si="339"/>
        <v>0</v>
      </c>
      <c r="AW516" s="65">
        <f t="shared" si="340"/>
        <v>0</v>
      </c>
      <c r="AX516" s="65">
        <f t="shared" si="341"/>
        <v>0</v>
      </c>
      <c r="AY516" s="65">
        <f t="shared" si="342"/>
        <v>0</v>
      </c>
      <c r="AZ516" s="65">
        <f t="shared" si="343"/>
        <v>0</v>
      </c>
      <c r="BA516" s="65">
        <f t="shared" si="344"/>
        <v>0</v>
      </c>
      <c r="BB516" s="65">
        <f t="shared" si="345"/>
        <v>0</v>
      </c>
      <c r="BC516" s="65">
        <f t="shared" si="346"/>
        <v>0</v>
      </c>
      <c r="BD516" s="65">
        <f t="shared" si="347"/>
        <v>0</v>
      </c>
      <c r="BE516" s="65">
        <f t="shared" si="348"/>
        <v>0</v>
      </c>
      <c r="BF516" s="65">
        <f t="shared" si="349"/>
        <v>0</v>
      </c>
      <c r="BG516" s="65">
        <f t="shared" si="350"/>
        <v>0</v>
      </c>
      <c r="CE516" s="385">
        <v>143.75</v>
      </c>
      <c r="CF516" s="342">
        <v>25.200434369831967</v>
      </c>
      <c r="CG516" s="342">
        <v>28.483622913221311</v>
      </c>
      <c r="CH516" s="342">
        <v>30.125217184915986</v>
      </c>
      <c r="CI516" s="342">
        <v>31.766811456610657</v>
      </c>
      <c r="CJ516" s="342">
        <v>35.049999999999997</v>
      </c>
      <c r="CK516" s="342">
        <v>41.084686634407944</v>
      </c>
      <c r="CL516" s="342">
        <v>44.102029951611918</v>
      </c>
      <c r="CM516" s="342">
        <v>47.119373268815885</v>
      </c>
      <c r="CN516" s="342">
        <v>53.154059903223825</v>
      </c>
      <c r="CO516" s="342">
        <v>23.798320198452402</v>
      </c>
      <c r="CP516" s="342">
        <v>27.932213465634934</v>
      </c>
      <c r="CQ516" s="342">
        <v>29.999160099226195</v>
      </c>
      <c r="CR516" s="342">
        <v>32.06610673281746</v>
      </c>
      <c r="CS516" s="342">
        <v>36.200000000000003</v>
      </c>
      <c r="CT516" s="342">
        <v>42.620162212376734</v>
      </c>
      <c r="CU516" s="342">
        <v>45.830243318565103</v>
      </c>
      <c r="CV516" s="342">
        <v>49.040324424753464</v>
      </c>
      <c r="CW516" s="342">
        <v>55.460486637130195</v>
      </c>
      <c r="CY516" s="101">
        <f t="shared" si="351"/>
        <v>0</v>
      </c>
      <c r="CZ516" s="101"/>
      <c r="DA516" s="101"/>
      <c r="DB516" s="311"/>
      <c r="DC516" s="311"/>
      <c r="DD516" s="311"/>
      <c r="DE516" s="311"/>
      <c r="DF516" s="311"/>
      <c r="DP516" s="311"/>
      <c r="DQ516" s="311"/>
      <c r="DR516" s="311"/>
      <c r="DS516" s="311"/>
      <c r="DT516" s="311"/>
      <c r="DU516" s="311"/>
      <c r="DV516" s="311"/>
      <c r="DW516" s="311"/>
      <c r="DX516" s="101"/>
      <c r="DY516" s="101"/>
      <c r="DZ516" s="101"/>
      <c r="EA516" s="101"/>
      <c r="EB516" s="101"/>
      <c r="EC516" s="101"/>
      <c r="ED516" s="101"/>
      <c r="EE516" s="311"/>
      <c r="EF516" s="101"/>
      <c r="EG516" s="101"/>
      <c r="EH516" s="101"/>
      <c r="EI516" s="101"/>
      <c r="EJ516" s="105"/>
      <c r="EK516" s="105"/>
      <c r="EL516" s="69"/>
      <c r="EM516" s="68"/>
      <c r="EN516" s="68"/>
      <c r="EO516" s="68"/>
      <c r="EP516" s="68"/>
      <c r="EQ516" s="68"/>
      <c r="ER516" s="68"/>
      <c r="ES516" s="15"/>
      <c r="ET516" s="15"/>
      <c r="EU516" s="105"/>
      <c r="EV516" s="105"/>
      <c r="EW516" s="105"/>
      <c r="EX516" s="105"/>
      <c r="EY516" s="105"/>
      <c r="EZ516" s="105"/>
      <c r="FA516" s="67"/>
      <c r="FB516" s="105"/>
      <c r="FC516" s="105"/>
      <c r="FD516" s="105"/>
      <c r="FE516" s="105"/>
      <c r="FF516" s="105"/>
      <c r="FG516" s="105"/>
      <c r="FH516" s="67"/>
      <c r="FI516" s="67"/>
      <c r="FJ516" s="67"/>
      <c r="FK516" s="67"/>
      <c r="FL516" s="67"/>
      <c r="FM516" s="67"/>
      <c r="FN516" s="67"/>
    </row>
    <row r="517" spans="2:170" ht="22.5" customHeight="1" x14ac:dyDescent="0.45">
      <c r="B517" s="133" t="str">
        <f>IF(Data!B516&lt;&gt;"",Data!B516,"")</f>
        <v/>
      </c>
      <c r="C517" s="158" t="str">
        <f>IF(Data!C516&lt;&gt;"",Data!C516,"")</f>
        <v/>
      </c>
      <c r="D517" s="106" t="str">
        <f>IF(Data!D516&lt;&gt;"",Data!D516,"")</f>
        <v/>
      </c>
      <c r="E517" s="140">
        <f>IF(AND(I517=1,Data!T516=0),0,IF(I517=999,999,Data!T516))</f>
        <v>999</v>
      </c>
      <c r="F517" s="140" t="str">
        <f t="shared" si="308"/>
        <v/>
      </c>
      <c r="G517" s="140" t="str">
        <f>IF(Data!K516&lt;&gt;"",Data!K516,"")</f>
        <v/>
      </c>
      <c r="H517" s="141" t="str">
        <f>IF(Data!L516&lt;&gt;"",Data!L516,"")</f>
        <v/>
      </c>
      <c r="I517" s="63">
        <f>IF(Data!M516&lt;&gt;"",Data!M516,"")</f>
        <v>999</v>
      </c>
      <c r="J517" s="63">
        <f t="shared" si="309"/>
        <v>0</v>
      </c>
      <c r="L517" s="64" t="str">
        <f t="shared" si="310"/>
        <v/>
      </c>
      <c r="M517" s="74"/>
      <c r="N517" s="63">
        <f t="shared" si="311"/>
        <v>0</v>
      </c>
      <c r="P517" s="64" t="str">
        <f t="shared" si="312"/>
        <v/>
      </c>
      <c r="R517" s="63">
        <f t="shared" si="313"/>
        <v>0</v>
      </c>
      <c r="S517" s="64" t="str">
        <f t="shared" si="314"/>
        <v/>
      </c>
      <c r="W517" s="310">
        <f t="shared" si="315"/>
        <v>999</v>
      </c>
      <c r="Y517" s="65">
        <f t="shared" si="316"/>
        <v>0</v>
      </c>
      <c r="Z517" s="65">
        <f t="shared" si="317"/>
        <v>0</v>
      </c>
      <c r="AA517" s="65">
        <f t="shared" si="318"/>
        <v>0</v>
      </c>
      <c r="AB517" s="65">
        <f t="shared" si="319"/>
        <v>0</v>
      </c>
      <c r="AC517" s="65">
        <f t="shared" si="320"/>
        <v>0</v>
      </c>
      <c r="AD517" s="65">
        <f t="shared" si="321"/>
        <v>0</v>
      </c>
      <c r="AE517" s="65">
        <f t="shared" si="322"/>
        <v>0</v>
      </c>
      <c r="AF517" s="65">
        <f t="shared" si="323"/>
        <v>0</v>
      </c>
      <c r="AG517" s="65">
        <f t="shared" si="324"/>
        <v>0</v>
      </c>
      <c r="AH517" s="65">
        <f t="shared" si="325"/>
        <v>0</v>
      </c>
      <c r="AI517" s="65">
        <f t="shared" si="326"/>
        <v>0</v>
      </c>
      <c r="AJ517" s="65">
        <f t="shared" si="327"/>
        <v>0</v>
      </c>
      <c r="AK517" s="65">
        <f t="shared" si="328"/>
        <v>0</v>
      </c>
      <c r="AL517" s="65">
        <f t="shared" si="329"/>
        <v>0</v>
      </c>
      <c r="AM517" s="65">
        <f t="shared" si="330"/>
        <v>0</v>
      </c>
      <c r="AN517" s="65">
        <f t="shared" si="331"/>
        <v>0</v>
      </c>
      <c r="AO517" s="65">
        <f t="shared" si="332"/>
        <v>0</v>
      </c>
      <c r="AP517" s="65">
        <f t="shared" si="333"/>
        <v>0</v>
      </c>
      <c r="AQ517" s="65">
        <f t="shared" si="334"/>
        <v>0</v>
      </c>
      <c r="AR517" s="65">
        <f t="shared" si="335"/>
        <v>0</v>
      </c>
      <c r="AS517" s="65">
        <f t="shared" si="336"/>
        <v>0</v>
      </c>
      <c r="AT517" s="65">
        <f t="shared" si="337"/>
        <v>0</v>
      </c>
      <c r="AU517" s="65">
        <f t="shared" si="338"/>
        <v>0</v>
      </c>
      <c r="AV517" s="65">
        <f t="shared" si="339"/>
        <v>0</v>
      </c>
      <c r="AW517" s="65">
        <f t="shared" si="340"/>
        <v>0</v>
      </c>
      <c r="AX517" s="65">
        <f t="shared" si="341"/>
        <v>0</v>
      </c>
      <c r="AY517" s="65">
        <f t="shared" si="342"/>
        <v>0</v>
      </c>
      <c r="AZ517" s="65">
        <f t="shared" si="343"/>
        <v>0</v>
      </c>
      <c r="BA517" s="65">
        <f t="shared" si="344"/>
        <v>0</v>
      </c>
      <c r="BB517" s="65">
        <f t="shared" si="345"/>
        <v>0</v>
      </c>
      <c r="BC517" s="65">
        <f t="shared" si="346"/>
        <v>0</v>
      </c>
      <c r="BD517" s="65">
        <f t="shared" si="347"/>
        <v>0</v>
      </c>
      <c r="BE517" s="65">
        <f t="shared" si="348"/>
        <v>0</v>
      </c>
      <c r="BF517" s="65">
        <f t="shared" si="349"/>
        <v>0</v>
      </c>
      <c r="BG517" s="65">
        <f t="shared" si="350"/>
        <v>0</v>
      </c>
      <c r="CE517" s="385">
        <v>144</v>
      </c>
      <c r="CF517" s="342">
        <v>25.310557585904164</v>
      </c>
      <c r="CG517" s="342">
        <v>28.607038390602774</v>
      </c>
      <c r="CH517" s="342">
        <v>30.255278792952083</v>
      </c>
      <c r="CI517" s="342">
        <v>31.903519195301389</v>
      </c>
      <c r="CJ517" s="342">
        <v>35.200000000000003</v>
      </c>
      <c r="CK517" s="342">
        <v>41.261271157026485</v>
      </c>
      <c r="CL517" s="342">
        <v>44.291906735539726</v>
      </c>
      <c r="CM517" s="342">
        <v>47.32254231405296</v>
      </c>
      <c r="CN517" s="342">
        <v>53.383813471079442</v>
      </c>
      <c r="CO517" s="342">
        <v>23.958443414524595</v>
      </c>
      <c r="CP517" s="342">
        <v>28.105628943016399</v>
      </c>
      <c r="CQ517" s="342">
        <v>30.179221707262293</v>
      </c>
      <c r="CR517" s="342">
        <v>32.252814471508195</v>
      </c>
      <c r="CS517" s="342">
        <v>36.4</v>
      </c>
      <c r="CT517" s="342">
        <v>42.833454473686004</v>
      </c>
      <c r="CU517" s="342">
        <v>46.050181710529003</v>
      </c>
      <c r="CV517" s="342">
        <v>49.266908947372002</v>
      </c>
      <c r="CW517" s="342">
        <v>55.700363421058</v>
      </c>
      <c r="CY517" s="101">
        <f t="shared" si="351"/>
        <v>0</v>
      </c>
      <c r="CZ517" s="101"/>
      <c r="DA517" s="101"/>
      <c r="DB517" s="311"/>
      <c r="DC517" s="311"/>
      <c r="DD517" s="311"/>
      <c r="DE517" s="311"/>
      <c r="DF517" s="311"/>
      <c r="DP517" s="311"/>
      <c r="DQ517" s="311"/>
      <c r="DR517" s="311"/>
      <c r="DS517" s="311"/>
      <c r="DT517" s="311"/>
      <c r="DU517" s="311"/>
      <c r="DV517" s="311"/>
      <c r="DW517" s="311"/>
      <c r="DX517" s="101"/>
      <c r="DY517" s="101"/>
      <c r="DZ517" s="101"/>
      <c r="EA517" s="101"/>
      <c r="EB517" s="101"/>
      <c r="EC517" s="101"/>
      <c r="ED517" s="101"/>
      <c r="EE517" s="311"/>
      <c r="EF517" s="101"/>
      <c r="EG517" s="101"/>
      <c r="EH517" s="101"/>
      <c r="EI517" s="101"/>
      <c r="EJ517" s="105"/>
      <c r="EK517" s="105"/>
      <c r="EL517" s="69"/>
      <c r="EM517" s="68"/>
      <c r="EN517" s="68"/>
      <c r="EO517" s="68"/>
      <c r="EP517" s="68"/>
      <c r="EQ517" s="68"/>
      <c r="ER517" s="68"/>
      <c r="ES517" s="15"/>
      <c r="ET517" s="15"/>
      <c r="EU517" s="105"/>
      <c r="EV517" s="105"/>
      <c r="EW517" s="105"/>
      <c r="EX517" s="105"/>
      <c r="EY517" s="105"/>
      <c r="EZ517" s="105"/>
      <c r="FA517" s="67"/>
      <c r="FB517" s="105"/>
      <c r="FC517" s="105"/>
      <c r="FD517" s="105"/>
      <c r="FE517" s="105"/>
      <c r="FF517" s="105"/>
      <c r="FG517" s="105"/>
      <c r="FH517" s="67"/>
      <c r="FI517" s="67"/>
      <c r="FJ517" s="67"/>
      <c r="FK517" s="67"/>
      <c r="FL517" s="67"/>
      <c r="FM517" s="67"/>
      <c r="FN517" s="67"/>
    </row>
    <row r="518" spans="2:170" ht="22.5" customHeight="1" x14ac:dyDescent="0.45">
      <c r="B518" s="133" t="str">
        <f>IF(Data!B517&lt;&gt;"",Data!B517,"")</f>
        <v/>
      </c>
      <c r="C518" s="158" t="str">
        <f>IF(Data!C517&lt;&gt;"",Data!C517,"")</f>
        <v/>
      </c>
      <c r="D518" s="106" t="str">
        <f>IF(Data!D517&lt;&gt;"",Data!D517,"")</f>
        <v/>
      </c>
      <c r="E518" s="140">
        <f>IF(AND(I518=1,Data!T517=0),0,IF(I518=999,999,Data!T517))</f>
        <v>999</v>
      </c>
      <c r="F518" s="140" t="str">
        <f t="shared" si="308"/>
        <v/>
      </c>
      <c r="G518" s="140" t="str">
        <f>IF(Data!K517&lt;&gt;"",Data!K517,"")</f>
        <v/>
      </c>
      <c r="H518" s="141" t="str">
        <f>IF(Data!L517&lt;&gt;"",Data!L517,"")</f>
        <v/>
      </c>
      <c r="I518" s="63">
        <f>IF(Data!M517&lt;&gt;"",Data!M517,"")</f>
        <v>999</v>
      </c>
      <c r="J518" s="63">
        <f t="shared" si="309"/>
        <v>0</v>
      </c>
      <c r="L518" s="64" t="str">
        <f t="shared" si="310"/>
        <v/>
      </c>
      <c r="M518" s="74"/>
      <c r="N518" s="63">
        <f t="shared" si="311"/>
        <v>0</v>
      </c>
      <c r="P518" s="64" t="str">
        <f t="shared" si="312"/>
        <v/>
      </c>
      <c r="R518" s="63">
        <f t="shared" si="313"/>
        <v>0</v>
      </c>
      <c r="S518" s="64" t="str">
        <f t="shared" si="314"/>
        <v/>
      </c>
      <c r="W518" s="310">
        <f t="shared" si="315"/>
        <v>999</v>
      </c>
      <c r="Y518" s="65">
        <f t="shared" si="316"/>
        <v>0</v>
      </c>
      <c r="Z518" s="65">
        <f t="shared" si="317"/>
        <v>0</v>
      </c>
      <c r="AA518" s="65">
        <f t="shared" si="318"/>
        <v>0</v>
      </c>
      <c r="AB518" s="65">
        <f t="shared" si="319"/>
        <v>0</v>
      </c>
      <c r="AC518" s="65">
        <f t="shared" si="320"/>
        <v>0</v>
      </c>
      <c r="AD518" s="65">
        <f t="shared" si="321"/>
        <v>0</v>
      </c>
      <c r="AE518" s="65">
        <f t="shared" si="322"/>
        <v>0</v>
      </c>
      <c r="AF518" s="65">
        <f t="shared" si="323"/>
        <v>0</v>
      </c>
      <c r="AG518" s="65">
        <f t="shared" si="324"/>
        <v>0</v>
      </c>
      <c r="AH518" s="65">
        <f t="shared" si="325"/>
        <v>0</v>
      </c>
      <c r="AI518" s="65">
        <f t="shared" si="326"/>
        <v>0</v>
      </c>
      <c r="AJ518" s="65">
        <f t="shared" si="327"/>
        <v>0</v>
      </c>
      <c r="AK518" s="65">
        <f t="shared" si="328"/>
        <v>0</v>
      </c>
      <c r="AL518" s="65">
        <f t="shared" si="329"/>
        <v>0</v>
      </c>
      <c r="AM518" s="65">
        <f t="shared" si="330"/>
        <v>0</v>
      </c>
      <c r="AN518" s="65">
        <f t="shared" si="331"/>
        <v>0</v>
      </c>
      <c r="AO518" s="65">
        <f t="shared" si="332"/>
        <v>0</v>
      </c>
      <c r="AP518" s="65">
        <f t="shared" si="333"/>
        <v>0</v>
      </c>
      <c r="AQ518" s="65">
        <f t="shared" si="334"/>
        <v>0</v>
      </c>
      <c r="AR518" s="65">
        <f t="shared" si="335"/>
        <v>0</v>
      </c>
      <c r="AS518" s="65">
        <f t="shared" si="336"/>
        <v>0</v>
      </c>
      <c r="AT518" s="65">
        <f t="shared" si="337"/>
        <v>0</v>
      </c>
      <c r="AU518" s="65">
        <f t="shared" si="338"/>
        <v>0</v>
      </c>
      <c r="AV518" s="65">
        <f t="shared" si="339"/>
        <v>0</v>
      </c>
      <c r="AW518" s="65">
        <f t="shared" si="340"/>
        <v>0</v>
      </c>
      <c r="AX518" s="65">
        <f t="shared" si="341"/>
        <v>0</v>
      </c>
      <c r="AY518" s="65">
        <f t="shared" si="342"/>
        <v>0</v>
      </c>
      <c r="AZ518" s="65">
        <f t="shared" si="343"/>
        <v>0</v>
      </c>
      <c r="BA518" s="65">
        <f t="shared" si="344"/>
        <v>0</v>
      </c>
      <c r="BB518" s="65">
        <f t="shared" si="345"/>
        <v>0</v>
      </c>
      <c r="BC518" s="65">
        <f t="shared" si="346"/>
        <v>0</v>
      </c>
      <c r="BD518" s="65">
        <f t="shared" si="347"/>
        <v>0</v>
      </c>
      <c r="BE518" s="65">
        <f t="shared" si="348"/>
        <v>0</v>
      </c>
      <c r="BF518" s="65">
        <f t="shared" si="349"/>
        <v>0</v>
      </c>
      <c r="BG518" s="65">
        <f t="shared" si="350"/>
        <v>0</v>
      </c>
      <c r="CE518" s="385">
        <v>144.25</v>
      </c>
      <c r="CF518" s="342">
        <v>25.445680801976359</v>
      </c>
      <c r="CG518" s="342">
        <v>28.755453867984237</v>
      </c>
      <c r="CH518" s="342">
        <v>30.410340400988179</v>
      </c>
      <c r="CI518" s="342">
        <v>32.065226933992122</v>
      </c>
      <c r="CJ518" s="342">
        <v>35.375</v>
      </c>
      <c r="CK518" s="342">
        <v>41.462855679645017</v>
      </c>
      <c r="CL518" s="342">
        <v>44.506783519467533</v>
      </c>
      <c r="CM518" s="342">
        <v>47.550711359290034</v>
      </c>
      <c r="CN518" s="342">
        <v>53.638567038935051</v>
      </c>
      <c r="CO518" s="342">
        <v>24.063813062741175</v>
      </c>
      <c r="CP518" s="342">
        <v>28.250875375160788</v>
      </c>
      <c r="CQ518" s="342">
        <v>30.344406531370584</v>
      </c>
      <c r="CR518" s="342">
        <v>32.437937687580387</v>
      </c>
      <c r="CS518" s="342">
        <v>36.625</v>
      </c>
      <c r="CT518" s="342">
        <v>43.071746734995273</v>
      </c>
      <c r="CU518" s="342">
        <v>46.295120102492902</v>
      </c>
      <c r="CV518" s="342">
        <v>49.518493469990538</v>
      </c>
      <c r="CW518" s="342">
        <v>55.965240204985804</v>
      </c>
      <c r="CY518" s="101">
        <f t="shared" si="351"/>
        <v>0</v>
      </c>
      <c r="CZ518" s="101"/>
      <c r="DA518" s="101"/>
      <c r="DB518" s="311"/>
      <c r="DC518" s="311"/>
      <c r="DD518" s="311"/>
      <c r="DE518" s="311"/>
      <c r="DF518" s="311"/>
      <c r="DP518" s="311"/>
      <c r="DQ518" s="311"/>
      <c r="DR518" s="311"/>
      <c r="DS518" s="311"/>
      <c r="DT518" s="311"/>
      <c r="DU518" s="311"/>
      <c r="DV518" s="311"/>
      <c r="DW518" s="311"/>
      <c r="DX518" s="101"/>
      <c r="DY518" s="101"/>
      <c r="DZ518" s="101"/>
      <c r="EA518" s="101"/>
      <c r="EB518" s="101"/>
      <c r="EC518" s="101"/>
      <c r="ED518" s="101"/>
      <c r="EE518" s="311"/>
      <c r="EF518" s="101"/>
      <c r="EG518" s="101"/>
      <c r="EH518" s="101"/>
      <c r="EI518" s="101"/>
      <c r="EJ518" s="105"/>
      <c r="EK518" s="105"/>
      <c r="EL518" s="69"/>
      <c r="EM518" s="68"/>
      <c r="EN518" s="68"/>
      <c r="EO518" s="68"/>
      <c r="EP518" s="68"/>
      <c r="EQ518" s="68"/>
      <c r="ER518" s="68"/>
      <c r="ES518" s="15"/>
      <c r="ET518" s="15"/>
      <c r="EU518" s="105"/>
      <c r="EV518" s="105"/>
      <c r="EW518" s="105"/>
      <c r="EX518" s="105"/>
      <c r="EY518" s="105"/>
      <c r="EZ518" s="105"/>
      <c r="FA518" s="67"/>
      <c r="FB518" s="105"/>
      <c r="FC518" s="105"/>
      <c r="FD518" s="105"/>
      <c r="FE518" s="105"/>
      <c r="FF518" s="105"/>
      <c r="FG518" s="105"/>
      <c r="FH518" s="67"/>
      <c r="FI518" s="67"/>
      <c r="FJ518" s="67"/>
      <c r="FK518" s="67"/>
      <c r="FL518" s="67"/>
      <c r="FM518" s="67"/>
      <c r="FN518" s="67"/>
    </row>
    <row r="519" spans="2:170" ht="22.5" customHeight="1" x14ac:dyDescent="0.45">
      <c r="B519" s="133" t="str">
        <f>IF(Data!B518&lt;&gt;"",Data!B518,"")</f>
        <v/>
      </c>
      <c r="C519" s="158" t="str">
        <f>IF(Data!C518&lt;&gt;"",Data!C518,"")</f>
        <v/>
      </c>
      <c r="D519" s="106" t="str">
        <f>IF(Data!D518&lt;&gt;"",Data!D518,"")</f>
        <v/>
      </c>
      <c r="E519" s="140">
        <f>IF(AND(I519=1,Data!T518=0),0,IF(I519=999,999,Data!T518))</f>
        <v>999</v>
      </c>
      <c r="F519" s="140" t="str">
        <f t="shared" si="308"/>
        <v/>
      </c>
      <c r="G519" s="140" t="str">
        <f>IF(Data!K518&lt;&gt;"",Data!K518,"")</f>
        <v/>
      </c>
      <c r="H519" s="141" t="str">
        <f>IF(Data!L518&lt;&gt;"",Data!L518,"")</f>
        <v/>
      </c>
      <c r="I519" s="63">
        <f>IF(Data!M518&lt;&gt;"",Data!M518,"")</f>
        <v>999</v>
      </c>
      <c r="J519" s="63">
        <f t="shared" si="309"/>
        <v>0</v>
      </c>
      <c r="L519" s="64" t="str">
        <f t="shared" si="310"/>
        <v/>
      </c>
      <c r="M519" s="74"/>
      <c r="N519" s="63">
        <f t="shared" si="311"/>
        <v>0</v>
      </c>
      <c r="P519" s="64" t="str">
        <f t="shared" si="312"/>
        <v/>
      </c>
      <c r="R519" s="63">
        <f t="shared" si="313"/>
        <v>0</v>
      </c>
      <c r="S519" s="64" t="str">
        <f t="shared" si="314"/>
        <v/>
      </c>
      <c r="W519" s="310">
        <f t="shared" si="315"/>
        <v>999</v>
      </c>
      <c r="Y519" s="65">
        <f t="shared" si="316"/>
        <v>0</v>
      </c>
      <c r="Z519" s="65">
        <f t="shared" si="317"/>
        <v>0</v>
      </c>
      <c r="AA519" s="65">
        <f t="shared" si="318"/>
        <v>0</v>
      </c>
      <c r="AB519" s="65">
        <f t="shared" si="319"/>
        <v>0</v>
      </c>
      <c r="AC519" s="65">
        <f t="shared" si="320"/>
        <v>0</v>
      </c>
      <c r="AD519" s="65">
        <f t="shared" si="321"/>
        <v>0</v>
      </c>
      <c r="AE519" s="65">
        <f t="shared" si="322"/>
        <v>0</v>
      </c>
      <c r="AF519" s="65">
        <f t="shared" si="323"/>
        <v>0</v>
      </c>
      <c r="AG519" s="65">
        <f t="shared" si="324"/>
        <v>0</v>
      </c>
      <c r="AH519" s="65">
        <f t="shared" si="325"/>
        <v>0</v>
      </c>
      <c r="AI519" s="65">
        <f t="shared" si="326"/>
        <v>0</v>
      </c>
      <c r="AJ519" s="65">
        <f t="shared" si="327"/>
        <v>0</v>
      </c>
      <c r="AK519" s="65">
        <f t="shared" si="328"/>
        <v>0</v>
      </c>
      <c r="AL519" s="65">
        <f t="shared" si="329"/>
        <v>0</v>
      </c>
      <c r="AM519" s="65">
        <f t="shared" si="330"/>
        <v>0</v>
      </c>
      <c r="AN519" s="65">
        <f t="shared" si="331"/>
        <v>0</v>
      </c>
      <c r="AO519" s="65">
        <f t="shared" si="332"/>
        <v>0</v>
      </c>
      <c r="AP519" s="65">
        <f t="shared" si="333"/>
        <v>0</v>
      </c>
      <c r="AQ519" s="65">
        <f t="shared" si="334"/>
        <v>0</v>
      </c>
      <c r="AR519" s="65">
        <f t="shared" si="335"/>
        <v>0</v>
      </c>
      <c r="AS519" s="65">
        <f t="shared" si="336"/>
        <v>0</v>
      </c>
      <c r="AT519" s="65">
        <f t="shared" si="337"/>
        <v>0</v>
      </c>
      <c r="AU519" s="65">
        <f t="shared" si="338"/>
        <v>0</v>
      </c>
      <c r="AV519" s="65">
        <f t="shared" si="339"/>
        <v>0</v>
      </c>
      <c r="AW519" s="65">
        <f t="shared" si="340"/>
        <v>0</v>
      </c>
      <c r="AX519" s="65">
        <f t="shared" si="341"/>
        <v>0</v>
      </c>
      <c r="AY519" s="65">
        <f t="shared" si="342"/>
        <v>0</v>
      </c>
      <c r="AZ519" s="65">
        <f t="shared" si="343"/>
        <v>0</v>
      </c>
      <c r="BA519" s="65">
        <f t="shared" si="344"/>
        <v>0</v>
      </c>
      <c r="BB519" s="65">
        <f t="shared" si="345"/>
        <v>0</v>
      </c>
      <c r="BC519" s="65">
        <f t="shared" si="346"/>
        <v>0</v>
      </c>
      <c r="BD519" s="65">
        <f t="shared" si="347"/>
        <v>0</v>
      </c>
      <c r="BE519" s="65">
        <f t="shared" si="348"/>
        <v>0</v>
      </c>
      <c r="BF519" s="65">
        <f t="shared" si="349"/>
        <v>0</v>
      </c>
      <c r="BG519" s="65">
        <f t="shared" si="350"/>
        <v>0</v>
      </c>
      <c r="CE519" s="385">
        <v>144.5</v>
      </c>
      <c r="CF519" s="342">
        <v>25.580804018048553</v>
      </c>
      <c r="CG519" s="342">
        <v>28.903869345365703</v>
      </c>
      <c r="CH519" s="342">
        <v>30.565402009024275</v>
      </c>
      <c r="CI519" s="342">
        <v>32.226934672682852</v>
      </c>
      <c r="CJ519" s="342">
        <v>35.549999999999997</v>
      </c>
      <c r="CK519" s="342">
        <v>41.664440202263556</v>
      </c>
      <c r="CL519" s="342">
        <v>44.721660303395332</v>
      </c>
      <c r="CM519" s="342">
        <v>47.778880404527108</v>
      </c>
      <c r="CN519" s="342">
        <v>53.893320606790667</v>
      </c>
      <c r="CO519" s="342">
        <v>24.169182710957759</v>
      </c>
      <c r="CP519" s="342">
        <v>28.396121807305175</v>
      </c>
      <c r="CQ519" s="342">
        <v>30.509591355478875</v>
      </c>
      <c r="CR519" s="342">
        <v>32.623060903652586</v>
      </c>
      <c r="CS519" s="342">
        <v>36.85</v>
      </c>
      <c r="CT519" s="342">
        <v>43.310038996304542</v>
      </c>
      <c r="CU519" s="342">
        <v>46.540058494456808</v>
      </c>
      <c r="CV519" s="342">
        <v>49.770077992609075</v>
      </c>
      <c r="CW519" s="342">
        <v>56.230116988913615</v>
      </c>
      <c r="CY519" s="101">
        <f t="shared" si="351"/>
        <v>0</v>
      </c>
      <c r="CZ519" s="101"/>
      <c r="DA519" s="101"/>
      <c r="DB519" s="311"/>
      <c r="DC519" s="311"/>
      <c r="DD519" s="311"/>
      <c r="DE519" s="311"/>
      <c r="DF519" s="311"/>
      <c r="DP519" s="311"/>
      <c r="DQ519" s="311"/>
      <c r="DR519" s="311"/>
      <c r="DS519" s="311"/>
      <c r="DT519" s="311"/>
      <c r="DU519" s="311"/>
      <c r="DV519" s="311"/>
      <c r="DW519" s="311"/>
      <c r="DX519" s="101"/>
      <c r="DY519" s="101"/>
      <c r="DZ519" s="101"/>
      <c r="EA519" s="101"/>
      <c r="EB519" s="101"/>
      <c r="EC519" s="101"/>
      <c r="ED519" s="101"/>
      <c r="EE519" s="311"/>
      <c r="EF519" s="101"/>
      <c r="EG519" s="101"/>
      <c r="EH519" s="101"/>
      <c r="EI519" s="101"/>
      <c r="EJ519" s="105"/>
      <c r="EK519" s="105"/>
      <c r="EL519" s="69"/>
      <c r="EM519" s="68"/>
      <c r="EN519" s="68"/>
      <c r="EO519" s="68"/>
      <c r="EP519" s="68"/>
      <c r="EQ519" s="68"/>
      <c r="ER519" s="68"/>
      <c r="ES519" s="15"/>
      <c r="ET519" s="15"/>
      <c r="EU519" s="105"/>
      <c r="EV519" s="105"/>
      <c r="EW519" s="105"/>
      <c r="EX519" s="105"/>
      <c r="EY519" s="105"/>
      <c r="EZ519" s="105"/>
      <c r="FA519" s="67"/>
      <c r="FB519" s="105"/>
      <c r="FC519" s="105"/>
      <c r="FD519" s="105"/>
      <c r="FE519" s="105"/>
      <c r="FF519" s="105"/>
      <c r="FG519" s="105"/>
      <c r="FH519" s="67"/>
      <c r="FI519" s="67"/>
      <c r="FJ519" s="67"/>
      <c r="FK519" s="67"/>
      <c r="FL519" s="67"/>
      <c r="FM519" s="67"/>
      <c r="FN519" s="67"/>
    </row>
    <row r="520" spans="2:170" ht="22.5" customHeight="1" x14ac:dyDescent="0.45">
      <c r="B520" s="133" t="str">
        <f>IF(Data!B519&lt;&gt;"",Data!B519,"")</f>
        <v/>
      </c>
      <c r="C520" s="158" t="str">
        <f>IF(Data!C519&lt;&gt;"",Data!C519,"")</f>
        <v/>
      </c>
      <c r="D520" s="106" t="str">
        <f>IF(Data!D519&lt;&gt;"",Data!D519,"")</f>
        <v/>
      </c>
      <c r="E520" s="140">
        <f>IF(AND(I520=1,Data!T519=0),0,IF(I520=999,999,Data!T519))</f>
        <v>999</v>
      </c>
      <c r="F520" s="140" t="str">
        <f t="shared" si="308"/>
        <v/>
      </c>
      <c r="G520" s="140" t="str">
        <f>IF(Data!K519&lt;&gt;"",Data!K519,"")</f>
        <v/>
      </c>
      <c r="H520" s="141" t="str">
        <f>IF(Data!L519&lt;&gt;"",Data!L519,"")</f>
        <v/>
      </c>
      <c r="I520" s="63">
        <f>IF(Data!M519&lt;&gt;"",Data!M519,"")</f>
        <v>999</v>
      </c>
      <c r="J520" s="63">
        <f t="shared" si="309"/>
        <v>0</v>
      </c>
      <c r="L520" s="64" t="str">
        <f t="shared" si="310"/>
        <v/>
      </c>
      <c r="M520" s="74"/>
      <c r="N520" s="63">
        <f t="shared" si="311"/>
        <v>0</v>
      </c>
      <c r="P520" s="64" t="str">
        <f t="shared" si="312"/>
        <v/>
      </c>
      <c r="R520" s="63">
        <f t="shared" si="313"/>
        <v>0</v>
      </c>
      <c r="S520" s="64" t="str">
        <f t="shared" si="314"/>
        <v/>
      </c>
      <c r="W520" s="310">
        <f t="shared" si="315"/>
        <v>999</v>
      </c>
      <c r="Y520" s="65">
        <f t="shared" si="316"/>
        <v>0</v>
      </c>
      <c r="Z520" s="65">
        <f t="shared" si="317"/>
        <v>0</v>
      </c>
      <c r="AA520" s="65">
        <f t="shared" si="318"/>
        <v>0</v>
      </c>
      <c r="AB520" s="65">
        <f t="shared" si="319"/>
        <v>0</v>
      </c>
      <c r="AC520" s="65">
        <f t="shared" si="320"/>
        <v>0</v>
      </c>
      <c r="AD520" s="65">
        <f t="shared" si="321"/>
        <v>0</v>
      </c>
      <c r="AE520" s="65">
        <f t="shared" si="322"/>
        <v>0</v>
      </c>
      <c r="AF520" s="65">
        <f t="shared" si="323"/>
        <v>0</v>
      </c>
      <c r="AG520" s="65">
        <f t="shared" si="324"/>
        <v>0</v>
      </c>
      <c r="AH520" s="65">
        <f t="shared" si="325"/>
        <v>0</v>
      </c>
      <c r="AI520" s="65">
        <f t="shared" si="326"/>
        <v>0</v>
      </c>
      <c r="AJ520" s="65">
        <f t="shared" si="327"/>
        <v>0</v>
      </c>
      <c r="AK520" s="65">
        <f t="shared" si="328"/>
        <v>0</v>
      </c>
      <c r="AL520" s="65">
        <f t="shared" si="329"/>
        <v>0</v>
      </c>
      <c r="AM520" s="65">
        <f t="shared" si="330"/>
        <v>0</v>
      </c>
      <c r="AN520" s="65">
        <f t="shared" si="331"/>
        <v>0</v>
      </c>
      <c r="AO520" s="65">
        <f t="shared" si="332"/>
        <v>0</v>
      </c>
      <c r="AP520" s="65">
        <f t="shared" si="333"/>
        <v>0</v>
      </c>
      <c r="AQ520" s="65">
        <f t="shared" si="334"/>
        <v>0</v>
      </c>
      <c r="AR520" s="65">
        <f t="shared" si="335"/>
        <v>0</v>
      </c>
      <c r="AS520" s="65">
        <f t="shared" si="336"/>
        <v>0</v>
      </c>
      <c r="AT520" s="65">
        <f t="shared" si="337"/>
        <v>0</v>
      </c>
      <c r="AU520" s="65">
        <f t="shared" si="338"/>
        <v>0</v>
      </c>
      <c r="AV520" s="65">
        <f t="shared" si="339"/>
        <v>0</v>
      </c>
      <c r="AW520" s="65">
        <f t="shared" si="340"/>
        <v>0</v>
      </c>
      <c r="AX520" s="65">
        <f t="shared" si="341"/>
        <v>0</v>
      </c>
      <c r="AY520" s="65">
        <f t="shared" si="342"/>
        <v>0</v>
      </c>
      <c r="AZ520" s="65">
        <f t="shared" si="343"/>
        <v>0</v>
      </c>
      <c r="BA520" s="65">
        <f t="shared" si="344"/>
        <v>0</v>
      </c>
      <c r="BB520" s="65">
        <f t="shared" si="345"/>
        <v>0</v>
      </c>
      <c r="BC520" s="65">
        <f t="shared" si="346"/>
        <v>0</v>
      </c>
      <c r="BD520" s="65">
        <f t="shared" si="347"/>
        <v>0</v>
      </c>
      <c r="BE520" s="65">
        <f t="shared" si="348"/>
        <v>0</v>
      </c>
      <c r="BF520" s="65">
        <f t="shared" si="349"/>
        <v>0</v>
      </c>
      <c r="BG520" s="65">
        <f t="shared" si="350"/>
        <v>0</v>
      </c>
      <c r="CE520" s="385">
        <v>144.75</v>
      </c>
      <c r="CF520" s="342">
        <v>25.715927234120748</v>
      </c>
      <c r="CG520" s="342">
        <v>29.052284822747168</v>
      </c>
      <c r="CH520" s="342">
        <v>30.720463617060371</v>
      </c>
      <c r="CI520" s="342">
        <v>32.388642411373581</v>
      </c>
      <c r="CJ520" s="342">
        <v>35.725000000000001</v>
      </c>
      <c r="CK520" s="342">
        <v>41.866024724882095</v>
      </c>
      <c r="CL520" s="342">
        <v>44.936537087323131</v>
      </c>
      <c r="CM520" s="342">
        <v>48.007049449764182</v>
      </c>
      <c r="CN520" s="342">
        <v>54.148074174646275</v>
      </c>
      <c r="CO520" s="342">
        <v>24.274552359174344</v>
      </c>
      <c r="CP520" s="342">
        <v>28.541368239449561</v>
      </c>
      <c r="CQ520" s="342">
        <v>30.674776179587166</v>
      </c>
      <c r="CR520" s="342">
        <v>32.808184119724778</v>
      </c>
      <c r="CS520" s="342">
        <v>37.075000000000003</v>
      </c>
      <c r="CT520" s="342">
        <v>43.54833125761381</v>
      </c>
      <c r="CU520" s="342">
        <v>46.784996886420714</v>
      </c>
      <c r="CV520" s="342">
        <v>50.021662515227611</v>
      </c>
      <c r="CW520" s="342">
        <v>56.494993772841426</v>
      </c>
      <c r="CY520" s="101">
        <f t="shared" si="351"/>
        <v>0</v>
      </c>
      <c r="CZ520" s="101"/>
      <c r="DA520" s="101"/>
      <c r="DB520" s="311"/>
      <c r="DC520" s="311"/>
      <c r="DD520" s="311"/>
      <c r="DE520" s="311"/>
      <c r="DF520" s="311"/>
      <c r="DP520" s="311"/>
      <c r="DQ520" s="311"/>
      <c r="DR520" s="311"/>
      <c r="DS520" s="311"/>
      <c r="DT520" s="311"/>
      <c r="DU520" s="311"/>
      <c r="DV520" s="311"/>
      <c r="DW520" s="311"/>
      <c r="DX520" s="101"/>
      <c r="DY520" s="101"/>
      <c r="DZ520" s="101"/>
      <c r="EA520" s="101"/>
      <c r="EB520" s="101"/>
      <c r="EC520" s="101"/>
      <c r="ED520" s="101"/>
      <c r="EE520" s="311"/>
      <c r="EF520" s="101"/>
      <c r="EG520" s="101"/>
      <c r="EH520" s="101"/>
      <c r="EI520" s="101"/>
      <c r="EJ520" s="105"/>
      <c r="EK520" s="105"/>
      <c r="EL520" s="69"/>
      <c r="EM520" s="68"/>
      <c r="EN520" s="68"/>
      <c r="EO520" s="68"/>
      <c r="EP520" s="68"/>
      <c r="EQ520" s="68"/>
      <c r="ER520" s="68"/>
      <c r="ES520" s="15"/>
      <c r="ET520" s="15"/>
      <c r="EU520" s="105"/>
      <c r="EV520" s="105"/>
      <c r="EW520" s="105"/>
      <c r="EX520" s="105"/>
      <c r="EY520" s="105"/>
      <c r="EZ520" s="105"/>
      <c r="FA520" s="67"/>
      <c r="FB520" s="105"/>
      <c r="FC520" s="105"/>
      <c r="FD520" s="105"/>
      <c r="FE520" s="105"/>
      <c r="FF520" s="105"/>
      <c r="FG520" s="105"/>
      <c r="FH520" s="67"/>
      <c r="FI520" s="67"/>
      <c r="FJ520" s="67"/>
      <c r="FK520" s="67"/>
      <c r="FL520" s="67"/>
      <c r="FM520" s="67"/>
      <c r="FN520" s="67"/>
    </row>
    <row r="521" spans="2:170" ht="22.5" customHeight="1" x14ac:dyDescent="0.45">
      <c r="B521" s="133" t="str">
        <f>IF(Data!B520&lt;&gt;"",Data!B520,"")</f>
        <v/>
      </c>
      <c r="C521" s="158" t="str">
        <f>IF(Data!C520&lt;&gt;"",Data!C520,"")</f>
        <v/>
      </c>
      <c r="D521" s="106" t="str">
        <f>IF(Data!D520&lt;&gt;"",Data!D520,"")</f>
        <v/>
      </c>
      <c r="E521" s="140">
        <f>IF(AND(I521=1,Data!T520=0),0,IF(I521=999,999,Data!T520))</f>
        <v>999</v>
      </c>
      <c r="F521" s="140" t="str">
        <f t="shared" si="308"/>
        <v/>
      </c>
      <c r="G521" s="140" t="str">
        <f>IF(Data!K520&lt;&gt;"",Data!K520,"")</f>
        <v/>
      </c>
      <c r="H521" s="141" t="str">
        <f>IF(Data!L520&lt;&gt;"",Data!L520,"")</f>
        <v/>
      </c>
      <c r="I521" s="63">
        <f>IF(Data!M520&lt;&gt;"",Data!M520,"")</f>
        <v>999</v>
      </c>
      <c r="J521" s="63">
        <f t="shared" si="309"/>
        <v>0</v>
      </c>
      <c r="L521" s="64" t="str">
        <f t="shared" si="310"/>
        <v/>
      </c>
      <c r="M521" s="74"/>
      <c r="N521" s="63">
        <f t="shared" si="311"/>
        <v>0</v>
      </c>
      <c r="P521" s="64" t="str">
        <f t="shared" si="312"/>
        <v/>
      </c>
      <c r="R521" s="63">
        <f t="shared" si="313"/>
        <v>0</v>
      </c>
      <c r="S521" s="64" t="str">
        <f t="shared" si="314"/>
        <v/>
      </c>
      <c r="W521" s="310">
        <f t="shared" si="315"/>
        <v>999</v>
      </c>
      <c r="Y521" s="65">
        <f t="shared" si="316"/>
        <v>0</v>
      </c>
      <c r="Z521" s="65">
        <f t="shared" si="317"/>
        <v>0</v>
      </c>
      <c r="AA521" s="65">
        <f t="shared" si="318"/>
        <v>0</v>
      </c>
      <c r="AB521" s="65">
        <f t="shared" si="319"/>
        <v>0</v>
      </c>
      <c r="AC521" s="65">
        <f t="shared" si="320"/>
        <v>0</v>
      </c>
      <c r="AD521" s="65">
        <f t="shared" si="321"/>
        <v>0</v>
      </c>
      <c r="AE521" s="65">
        <f t="shared" si="322"/>
        <v>0</v>
      </c>
      <c r="AF521" s="65">
        <f t="shared" si="323"/>
        <v>0</v>
      </c>
      <c r="AG521" s="65">
        <f t="shared" si="324"/>
        <v>0</v>
      </c>
      <c r="AH521" s="65">
        <f t="shared" si="325"/>
        <v>0</v>
      </c>
      <c r="AI521" s="65">
        <f t="shared" si="326"/>
        <v>0</v>
      </c>
      <c r="AJ521" s="65">
        <f t="shared" si="327"/>
        <v>0</v>
      </c>
      <c r="AK521" s="65">
        <f t="shared" si="328"/>
        <v>0</v>
      </c>
      <c r="AL521" s="65">
        <f t="shared" si="329"/>
        <v>0</v>
      </c>
      <c r="AM521" s="65">
        <f t="shared" si="330"/>
        <v>0</v>
      </c>
      <c r="AN521" s="65">
        <f t="shared" si="331"/>
        <v>0</v>
      </c>
      <c r="AO521" s="65">
        <f t="shared" si="332"/>
        <v>0</v>
      </c>
      <c r="AP521" s="65">
        <f t="shared" si="333"/>
        <v>0</v>
      </c>
      <c r="AQ521" s="65">
        <f t="shared" si="334"/>
        <v>0</v>
      </c>
      <c r="AR521" s="65">
        <f t="shared" si="335"/>
        <v>0</v>
      </c>
      <c r="AS521" s="65">
        <f t="shared" si="336"/>
        <v>0</v>
      </c>
      <c r="AT521" s="65">
        <f t="shared" si="337"/>
        <v>0</v>
      </c>
      <c r="AU521" s="65">
        <f t="shared" si="338"/>
        <v>0</v>
      </c>
      <c r="AV521" s="65">
        <f t="shared" si="339"/>
        <v>0</v>
      </c>
      <c r="AW521" s="65">
        <f t="shared" si="340"/>
        <v>0</v>
      </c>
      <c r="AX521" s="65">
        <f t="shared" si="341"/>
        <v>0</v>
      </c>
      <c r="AY521" s="65">
        <f t="shared" si="342"/>
        <v>0</v>
      </c>
      <c r="AZ521" s="65">
        <f t="shared" si="343"/>
        <v>0</v>
      </c>
      <c r="BA521" s="65">
        <f t="shared" si="344"/>
        <v>0</v>
      </c>
      <c r="BB521" s="65">
        <f t="shared" si="345"/>
        <v>0</v>
      </c>
      <c r="BC521" s="65">
        <f t="shared" si="346"/>
        <v>0</v>
      </c>
      <c r="BD521" s="65">
        <f t="shared" si="347"/>
        <v>0</v>
      </c>
      <c r="BE521" s="65">
        <f t="shared" si="348"/>
        <v>0</v>
      </c>
      <c r="BF521" s="65">
        <f t="shared" si="349"/>
        <v>0</v>
      </c>
      <c r="BG521" s="65">
        <f t="shared" si="350"/>
        <v>0</v>
      </c>
      <c r="CE521" s="385">
        <v>145</v>
      </c>
      <c r="CF521" s="342">
        <v>25.851050450192943</v>
      </c>
      <c r="CG521" s="342">
        <v>29.200700300128631</v>
      </c>
      <c r="CH521" s="342">
        <v>30.875525225096467</v>
      </c>
      <c r="CI521" s="342">
        <v>32.550350150064311</v>
      </c>
      <c r="CJ521" s="342">
        <v>35.9</v>
      </c>
      <c r="CK521" s="342">
        <v>42.067609247500627</v>
      </c>
      <c r="CL521" s="342">
        <v>45.151413871250938</v>
      </c>
      <c r="CM521" s="342">
        <v>48.235218495001256</v>
      </c>
      <c r="CN521" s="342">
        <v>54.402827742501884</v>
      </c>
      <c r="CO521" s="342">
        <v>24.379922007390924</v>
      </c>
      <c r="CP521" s="342">
        <v>28.686614671593951</v>
      </c>
      <c r="CQ521" s="342">
        <v>30.839961003695457</v>
      </c>
      <c r="CR521" s="342">
        <v>32.99330733579697</v>
      </c>
      <c r="CS521" s="342">
        <v>37.299999999999997</v>
      </c>
      <c r="CT521" s="342">
        <v>43.786623518923072</v>
      </c>
      <c r="CU521" s="342">
        <v>47.029935278384613</v>
      </c>
      <c r="CV521" s="342">
        <v>50.273247037846147</v>
      </c>
      <c r="CW521" s="342">
        <v>56.759870556769229</v>
      </c>
      <c r="CY521" s="101">
        <f t="shared" si="351"/>
        <v>0</v>
      </c>
      <c r="CZ521" s="101"/>
      <c r="DA521" s="101"/>
      <c r="DB521" s="311"/>
      <c r="DC521" s="311"/>
      <c r="DD521" s="311"/>
      <c r="DE521" s="311"/>
      <c r="DF521" s="311"/>
      <c r="DP521" s="311"/>
      <c r="DQ521" s="311"/>
      <c r="DR521" s="311"/>
      <c r="DS521" s="311"/>
      <c r="DT521" s="311"/>
      <c r="DU521" s="311"/>
      <c r="DV521" s="311"/>
      <c r="DW521" s="311"/>
      <c r="DX521" s="101"/>
      <c r="DY521" s="101"/>
      <c r="DZ521" s="101"/>
      <c r="EA521" s="101"/>
      <c r="EB521" s="101"/>
      <c r="EC521" s="101"/>
      <c r="ED521" s="101"/>
      <c r="EE521" s="311"/>
      <c r="EF521" s="101"/>
      <c r="EG521" s="101"/>
      <c r="EH521" s="101"/>
      <c r="EI521" s="101"/>
      <c r="EJ521" s="105"/>
      <c r="EK521" s="105"/>
      <c r="EL521" s="69"/>
      <c r="EM521" s="68"/>
      <c r="EN521" s="68"/>
      <c r="EO521" s="68"/>
      <c r="EP521" s="68"/>
      <c r="EQ521" s="68"/>
      <c r="ER521" s="68"/>
      <c r="ES521" s="15"/>
      <c r="ET521" s="15"/>
      <c r="EU521" s="105"/>
      <c r="EV521" s="105"/>
      <c r="EW521" s="105"/>
      <c r="EX521" s="105"/>
      <c r="EY521" s="105"/>
      <c r="EZ521" s="105"/>
      <c r="FA521" s="67"/>
      <c r="FB521" s="105"/>
      <c r="FC521" s="105"/>
      <c r="FD521" s="105"/>
      <c r="FE521" s="105"/>
      <c r="FF521" s="105"/>
      <c r="FG521" s="105"/>
      <c r="FH521" s="67"/>
      <c r="FI521" s="67"/>
      <c r="FJ521" s="67"/>
      <c r="FK521" s="67"/>
      <c r="FL521" s="67"/>
      <c r="FM521" s="67"/>
      <c r="FN521" s="67"/>
    </row>
    <row r="522" spans="2:170" ht="22.5" customHeight="1" x14ac:dyDescent="0.45">
      <c r="B522" s="133" t="str">
        <f>IF(Data!B521&lt;&gt;"",Data!B521,"")</f>
        <v/>
      </c>
      <c r="C522" s="158" t="str">
        <f>IF(Data!C521&lt;&gt;"",Data!C521,"")</f>
        <v/>
      </c>
      <c r="D522" s="106" t="str">
        <f>IF(Data!D521&lt;&gt;"",Data!D521,"")</f>
        <v/>
      </c>
      <c r="E522" s="140">
        <f>IF(AND(I522=1,Data!T521=0),0,IF(I522=999,999,Data!T521))</f>
        <v>999</v>
      </c>
      <c r="F522" s="140" t="str">
        <f t="shared" si="308"/>
        <v/>
      </c>
      <c r="G522" s="140" t="str">
        <f>IF(Data!K521&lt;&gt;"",Data!K521,"")</f>
        <v/>
      </c>
      <c r="H522" s="141" t="str">
        <f>IF(Data!L521&lt;&gt;"",Data!L521,"")</f>
        <v/>
      </c>
      <c r="I522" s="63">
        <f>IF(Data!M521&lt;&gt;"",Data!M521,"")</f>
        <v>999</v>
      </c>
      <c r="J522" s="63">
        <f t="shared" si="309"/>
        <v>0</v>
      </c>
      <c r="L522" s="64" t="str">
        <f t="shared" si="310"/>
        <v/>
      </c>
      <c r="M522" s="74"/>
      <c r="N522" s="63">
        <f t="shared" si="311"/>
        <v>0</v>
      </c>
      <c r="P522" s="64" t="str">
        <f t="shared" si="312"/>
        <v/>
      </c>
      <c r="R522" s="63">
        <f t="shared" si="313"/>
        <v>0</v>
      </c>
      <c r="S522" s="64" t="str">
        <f t="shared" si="314"/>
        <v/>
      </c>
      <c r="W522" s="310">
        <f t="shared" si="315"/>
        <v>999</v>
      </c>
      <c r="Y522" s="65">
        <f t="shared" si="316"/>
        <v>0</v>
      </c>
      <c r="Z522" s="65">
        <f t="shared" si="317"/>
        <v>0</v>
      </c>
      <c r="AA522" s="65">
        <f t="shared" si="318"/>
        <v>0</v>
      </c>
      <c r="AB522" s="65">
        <f t="shared" si="319"/>
        <v>0</v>
      </c>
      <c r="AC522" s="65">
        <f t="shared" si="320"/>
        <v>0</v>
      </c>
      <c r="AD522" s="65">
        <f t="shared" si="321"/>
        <v>0</v>
      </c>
      <c r="AE522" s="65">
        <f t="shared" si="322"/>
        <v>0</v>
      </c>
      <c r="AF522" s="65">
        <f t="shared" si="323"/>
        <v>0</v>
      </c>
      <c r="AG522" s="65">
        <f t="shared" si="324"/>
        <v>0</v>
      </c>
      <c r="AH522" s="65">
        <f t="shared" si="325"/>
        <v>0</v>
      </c>
      <c r="AI522" s="65">
        <f t="shared" si="326"/>
        <v>0</v>
      </c>
      <c r="AJ522" s="65">
        <f t="shared" si="327"/>
        <v>0</v>
      </c>
      <c r="AK522" s="65">
        <f t="shared" si="328"/>
        <v>0</v>
      </c>
      <c r="AL522" s="65">
        <f t="shared" si="329"/>
        <v>0</v>
      </c>
      <c r="AM522" s="65">
        <f t="shared" si="330"/>
        <v>0</v>
      </c>
      <c r="AN522" s="65">
        <f t="shared" si="331"/>
        <v>0</v>
      </c>
      <c r="AO522" s="65">
        <f t="shared" si="332"/>
        <v>0</v>
      </c>
      <c r="AP522" s="65">
        <f t="shared" si="333"/>
        <v>0</v>
      </c>
      <c r="AQ522" s="65">
        <f t="shared" si="334"/>
        <v>0</v>
      </c>
      <c r="AR522" s="65">
        <f t="shared" si="335"/>
        <v>0</v>
      </c>
      <c r="AS522" s="65">
        <f t="shared" si="336"/>
        <v>0</v>
      </c>
      <c r="AT522" s="65">
        <f t="shared" si="337"/>
        <v>0</v>
      </c>
      <c r="AU522" s="65">
        <f t="shared" si="338"/>
        <v>0</v>
      </c>
      <c r="AV522" s="65">
        <f t="shared" si="339"/>
        <v>0</v>
      </c>
      <c r="AW522" s="65">
        <f t="shared" si="340"/>
        <v>0</v>
      </c>
      <c r="AX522" s="65">
        <f t="shared" si="341"/>
        <v>0</v>
      </c>
      <c r="AY522" s="65">
        <f t="shared" si="342"/>
        <v>0</v>
      </c>
      <c r="AZ522" s="65">
        <f t="shared" si="343"/>
        <v>0</v>
      </c>
      <c r="BA522" s="65">
        <f t="shared" si="344"/>
        <v>0</v>
      </c>
      <c r="BB522" s="65">
        <f t="shared" si="345"/>
        <v>0</v>
      </c>
      <c r="BC522" s="65">
        <f t="shared" si="346"/>
        <v>0</v>
      </c>
      <c r="BD522" s="65">
        <f t="shared" si="347"/>
        <v>0</v>
      </c>
      <c r="BE522" s="65">
        <f t="shared" si="348"/>
        <v>0</v>
      </c>
      <c r="BF522" s="65">
        <f t="shared" si="349"/>
        <v>0</v>
      </c>
      <c r="BG522" s="65">
        <f t="shared" si="350"/>
        <v>0</v>
      </c>
      <c r="CE522" s="385">
        <v>145.25</v>
      </c>
      <c r="CF522" s="342">
        <v>25.946296882337332</v>
      </c>
      <c r="CG522" s="342">
        <v>29.322531254891555</v>
      </c>
      <c r="CH522" s="342">
        <v>31.010648441168662</v>
      </c>
      <c r="CI522" s="342">
        <v>32.698765627445781</v>
      </c>
      <c r="CJ522" s="342">
        <v>36.075000000000003</v>
      </c>
      <c r="CK522" s="342">
        <v>42.255901508809899</v>
      </c>
      <c r="CL522" s="342">
        <v>45.34635226321484</v>
      </c>
      <c r="CM522" s="342">
        <v>48.436803017619795</v>
      </c>
      <c r="CN522" s="342">
        <v>54.617704526429691</v>
      </c>
      <c r="CO522" s="342">
        <v>24.52516843953531</v>
      </c>
      <c r="CP522" s="342">
        <v>28.858445626356875</v>
      </c>
      <c r="CQ522" s="342">
        <v>31.025084219767653</v>
      </c>
      <c r="CR522" s="342">
        <v>33.191722813178437</v>
      </c>
      <c r="CS522" s="342">
        <v>37.524999999999999</v>
      </c>
      <c r="CT522" s="342">
        <v>44.011623518923074</v>
      </c>
      <c r="CU522" s="342">
        <v>47.254935278384615</v>
      </c>
      <c r="CV522" s="342">
        <v>50.498247037846149</v>
      </c>
      <c r="CW522" s="342">
        <v>56.984870556769224</v>
      </c>
      <c r="CY522" s="101">
        <f t="shared" si="351"/>
        <v>0</v>
      </c>
      <c r="CZ522" s="101"/>
      <c r="DA522" s="101"/>
      <c r="DB522" s="311"/>
      <c r="DC522" s="311"/>
      <c r="DD522" s="311"/>
      <c r="DE522" s="311"/>
      <c r="DF522" s="311"/>
      <c r="DP522" s="311"/>
      <c r="DQ522" s="311"/>
      <c r="DR522" s="311"/>
      <c r="DS522" s="311"/>
      <c r="DT522" s="311"/>
      <c r="DU522" s="311"/>
      <c r="DV522" s="311"/>
      <c r="DW522" s="311"/>
      <c r="DX522" s="101"/>
      <c r="DY522" s="101"/>
      <c r="DZ522" s="101"/>
      <c r="EA522" s="101"/>
      <c r="EB522" s="101"/>
      <c r="EC522" s="101"/>
      <c r="ED522" s="101"/>
      <c r="EE522" s="311"/>
      <c r="EF522" s="101"/>
      <c r="EG522" s="101"/>
      <c r="EH522" s="101"/>
      <c r="EI522" s="101"/>
      <c r="EJ522" s="105"/>
      <c r="EK522" s="105"/>
      <c r="EL522" s="69"/>
      <c r="EM522" s="68"/>
      <c r="EN522" s="68"/>
      <c r="EO522" s="68"/>
      <c r="EP522" s="68"/>
      <c r="EQ522" s="68"/>
      <c r="ER522" s="68"/>
      <c r="ES522" s="15"/>
      <c r="ET522" s="15"/>
      <c r="EU522" s="105"/>
      <c r="EV522" s="105"/>
      <c r="EW522" s="105"/>
      <c r="EX522" s="105"/>
      <c r="EY522" s="105"/>
      <c r="EZ522" s="105"/>
      <c r="FA522" s="67"/>
      <c r="FB522" s="105"/>
      <c r="FC522" s="105"/>
      <c r="FD522" s="105"/>
      <c r="FE522" s="105"/>
      <c r="FF522" s="105"/>
      <c r="FG522" s="105"/>
      <c r="FH522" s="67"/>
      <c r="FI522" s="67"/>
      <c r="FJ522" s="67"/>
      <c r="FK522" s="67"/>
      <c r="FL522" s="67"/>
      <c r="FM522" s="67"/>
      <c r="FN522" s="67"/>
    </row>
    <row r="523" spans="2:170" ht="22.5" customHeight="1" x14ac:dyDescent="0.45">
      <c r="B523" s="133" t="str">
        <f>IF(Data!B522&lt;&gt;"",Data!B522,"")</f>
        <v/>
      </c>
      <c r="C523" s="158" t="str">
        <f>IF(Data!C522&lt;&gt;"",Data!C522,"")</f>
        <v/>
      </c>
      <c r="D523" s="106" t="str">
        <f>IF(Data!D522&lt;&gt;"",Data!D522,"")</f>
        <v/>
      </c>
      <c r="E523" s="140">
        <f>IF(AND(I523=1,Data!T522=0),0,IF(I523=999,999,Data!T522))</f>
        <v>999</v>
      </c>
      <c r="F523" s="140" t="str">
        <f t="shared" si="308"/>
        <v/>
      </c>
      <c r="G523" s="140" t="str">
        <f>IF(Data!K522&lt;&gt;"",Data!K522,"")</f>
        <v/>
      </c>
      <c r="H523" s="141" t="str">
        <f>IF(Data!L522&lt;&gt;"",Data!L522,"")</f>
        <v/>
      </c>
      <c r="I523" s="63">
        <f>IF(Data!M522&lt;&gt;"",Data!M522,"")</f>
        <v>999</v>
      </c>
      <c r="J523" s="63">
        <f t="shared" si="309"/>
        <v>0</v>
      </c>
      <c r="L523" s="64" t="str">
        <f t="shared" si="310"/>
        <v/>
      </c>
      <c r="M523" s="74"/>
      <c r="N523" s="63">
        <f t="shared" si="311"/>
        <v>0</v>
      </c>
      <c r="P523" s="64" t="str">
        <f t="shared" si="312"/>
        <v/>
      </c>
      <c r="R523" s="63">
        <f t="shared" si="313"/>
        <v>0</v>
      </c>
      <c r="S523" s="64" t="str">
        <f t="shared" si="314"/>
        <v/>
      </c>
      <c r="W523" s="310">
        <f t="shared" si="315"/>
        <v>999</v>
      </c>
      <c r="Y523" s="65">
        <f t="shared" si="316"/>
        <v>0</v>
      </c>
      <c r="Z523" s="65">
        <f t="shared" si="317"/>
        <v>0</v>
      </c>
      <c r="AA523" s="65">
        <f t="shared" si="318"/>
        <v>0</v>
      </c>
      <c r="AB523" s="65">
        <f t="shared" si="319"/>
        <v>0</v>
      </c>
      <c r="AC523" s="65">
        <f t="shared" si="320"/>
        <v>0</v>
      </c>
      <c r="AD523" s="65">
        <f t="shared" si="321"/>
        <v>0</v>
      </c>
      <c r="AE523" s="65">
        <f t="shared" si="322"/>
        <v>0</v>
      </c>
      <c r="AF523" s="65">
        <f t="shared" si="323"/>
        <v>0</v>
      </c>
      <c r="AG523" s="65">
        <f t="shared" si="324"/>
        <v>0</v>
      </c>
      <c r="AH523" s="65">
        <f t="shared" si="325"/>
        <v>0</v>
      </c>
      <c r="AI523" s="65">
        <f t="shared" si="326"/>
        <v>0</v>
      </c>
      <c r="AJ523" s="65">
        <f t="shared" si="327"/>
        <v>0</v>
      </c>
      <c r="AK523" s="65">
        <f t="shared" si="328"/>
        <v>0</v>
      </c>
      <c r="AL523" s="65">
        <f t="shared" si="329"/>
        <v>0</v>
      </c>
      <c r="AM523" s="65">
        <f t="shared" si="330"/>
        <v>0</v>
      </c>
      <c r="AN523" s="65">
        <f t="shared" si="331"/>
        <v>0</v>
      </c>
      <c r="AO523" s="65">
        <f t="shared" si="332"/>
        <v>0</v>
      </c>
      <c r="AP523" s="65">
        <f t="shared" si="333"/>
        <v>0</v>
      </c>
      <c r="AQ523" s="65">
        <f t="shared" si="334"/>
        <v>0</v>
      </c>
      <c r="AR523" s="65">
        <f t="shared" si="335"/>
        <v>0</v>
      </c>
      <c r="AS523" s="65">
        <f t="shared" si="336"/>
        <v>0</v>
      </c>
      <c r="AT523" s="65">
        <f t="shared" si="337"/>
        <v>0</v>
      </c>
      <c r="AU523" s="65">
        <f t="shared" si="338"/>
        <v>0</v>
      </c>
      <c r="AV523" s="65">
        <f t="shared" si="339"/>
        <v>0</v>
      </c>
      <c r="AW523" s="65">
        <f t="shared" si="340"/>
        <v>0</v>
      </c>
      <c r="AX523" s="65">
        <f t="shared" si="341"/>
        <v>0</v>
      </c>
      <c r="AY523" s="65">
        <f t="shared" si="342"/>
        <v>0</v>
      </c>
      <c r="AZ523" s="65">
        <f t="shared" si="343"/>
        <v>0</v>
      </c>
      <c r="BA523" s="65">
        <f t="shared" si="344"/>
        <v>0</v>
      </c>
      <c r="BB523" s="65">
        <f t="shared" si="345"/>
        <v>0</v>
      </c>
      <c r="BC523" s="65">
        <f t="shared" si="346"/>
        <v>0</v>
      </c>
      <c r="BD523" s="65">
        <f t="shared" si="347"/>
        <v>0</v>
      </c>
      <c r="BE523" s="65">
        <f t="shared" si="348"/>
        <v>0</v>
      </c>
      <c r="BF523" s="65">
        <f t="shared" si="349"/>
        <v>0</v>
      </c>
      <c r="BG523" s="65">
        <f t="shared" si="350"/>
        <v>0</v>
      </c>
      <c r="CE523" s="385">
        <v>145.5</v>
      </c>
      <c r="CF523" s="342">
        <v>26.041543314481721</v>
      </c>
      <c r="CG523" s="342">
        <v>29.444362209654479</v>
      </c>
      <c r="CH523" s="342">
        <v>31.145771657240857</v>
      </c>
      <c r="CI523" s="342">
        <v>32.847181104827243</v>
      </c>
      <c r="CJ523" s="342">
        <v>36.25</v>
      </c>
      <c r="CK523" s="342">
        <v>42.444193770119163</v>
      </c>
      <c r="CL523" s="342">
        <v>45.541290655178742</v>
      </c>
      <c r="CM523" s="342">
        <v>48.638387540238327</v>
      </c>
      <c r="CN523" s="342">
        <v>54.832581310357497</v>
      </c>
      <c r="CO523" s="342">
        <v>24.670414871679696</v>
      </c>
      <c r="CP523" s="342">
        <v>29.0302765811198</v>
      </c>
      <c r="CQ523" s="342">
        <v>31.210207435839848</v>
      </c>
      <c r="CR523" s="342">
        <v>33.390138290559904</v>
      </c>
      <c r="CS523" s="342">
        <v>37.75</v>
      </c>
      <c r="CT523" s="342">
        <v>44.236623518923075</v>
      </c>
      <c r="CU523" s="342">
        <v>47.479935278384616</v>
      </c>
      <c r="CV523" s="342">
        <v>50.72324703784615</v>
      </c>
      <c r="CW523" s="342">
        <v>57.209870556769225</v>
      </c>
      <c r="CY523" s="101">
        <f t="shared" si="351"/>
        <v>0</v>
      </c>
      <c r="CZ523" s="101"/>
      <c r="DA523" s="101"/>
      <c r="DB523" s="311"/>
      <c r="DC523" s="311"/>
      <c r="DD523" s="311"/>
      <c r="DE523" s="311"/>
      <c r="DF523" s="311"/>
      <c r="DP523" s="311"/>
      <c r="DQ523" s="311"/>
      <c r="DR523" s="311"/>
      <c r="DS523" s="311"/>
      <c r="DT523" s="311"/>
      <c r="DU523" s="311"/>
      <c r="DV523" s="311"/>
      <c r="DW523" s="311"/>
      <c r="DX523" s="101"/>
      <c r="DY523" s="101"/>
      <c r="DZ523" s="101"/>
      <c r="EA523" s="101"/>
      <c r="EB523" s="101"/>
      <c r="EC523" s="101"/>
      <c r="ED523" s="101"/>
      <c r="EE523" s="311"/>
      <c r="EF523" s="101"/>
      <c r="EG523" s="101"/>
      <c r="EH523" s="101"/>
      <c r="EI523" s="101"/>
      <c r="EJ523" s="105"/>
      <c r="EK523" s="105"/>
      <c r="EL523" s="69"/>
      <c r="EM523" s="68"/>
      <c r="EN523" s="68"/>
      <c r="EO523" s="68"/>
      <c r="EP523" s="68"/>
      <c r="EQ523" s="68"/>
      <c r="ER523" s="68"/>
      <c r="ES523" s="15"/>
      <c r="ET523" s="15"/>
      <c r="EU523" s="105"/>
      <c r="EV523" s="105"/>
      <c r="EW523" s="105"/>
      <c r="EX523" s="105"/>
      <c r="EY523" s="105"/>
      <c r="EZ523" s="105"/>
      <c r="FA523" s="67"/>
      <c r="FB523" s="105"/>
      <c r="FC523" s="105"/>
      <c r="FD523" s="105"/>
      <c r="FE523" s="105"/>
      <c r="FF523" s="105"/>
      <c r="FG523" s="105"/>
      <c r="FH523" s="67"/>
      <c r="FI523" s="67"/>
      <c r="FJ523" s="67"/>
      <c r="FK523" s="67"/>
      <c r="FL523" s="67"/>
      <c r="FM523" s="67"/>
      <c r="FN523" s="67"/>
    </row>
    <row r="524" spans="2:170" ht="22.5" customHeight="1" x14ac:dyDescent="0.45">
      <c r="B524" s="133" t="str">
        <f>IF(Data!B523&lt;&gt;"",Data!B523,"")</f>
        <v/>
      </c>
      <c r="C524" s="158" t="str">
        <f>IF(Data!C523&lt;&gt;"",Data!C523,"")</f>
        <v/>
      </c>
      <c r="D524" s="106" t="str">
        <f>IF(Data!D523&lt;&gt;"",Data!D523,"")</f>
        <v/>
      </c>
      <c r="E524" s="140">
        <f>IF(AND(I524=1,Data!T523=0),0,IF(I524=999,999,Data!T523))</f>
        <v>999</v>
      </c>
      <c r="F524" s="140" t="str">
        <f t="shared" si="308"/>
        <v/>
      </c>
      <c r="G524" s="140" t="str">
        <f>IF(Data!K523&lt;&gt;"",Data!K523,"")</f>
        <v/>
      </c>
      <c r="H524" s="141" t="str">
        <f>IF(Data!L523&lt;&gt;"",Data!L523,"")</f>
        <v/>
      </c>
      <c r="I524" s="63">
        <f>IF(Data!M523&lt;&gt;"",Data!M523,"")</f>
        <v>999</v>
      </c>
      <c r="J524" s="63">
        <f t="shared" si="309"/>
        <v>0</v>
      </c>
      <c r="L524" s="64" t="str">
        <f t="shared" si="310"/>
        <v/>
      </c>
      <c r="M524" s="74"/>
      <c r="N524" s="63">
        <f t="shared" si="311"/>
        <v>0</v>
      </c>
      <c r="P524" s="64" t="str">
        <f t="shared" si="312"/>
        <v/>
      </c>
      <c r="R524" s="63">
        <f t="shared" si="313"/>
        <v>0</v>
      </c>
      <c r="S524" s="64" t="str">
        <f t="shared" si="314"/>
        <v/>
      </c>
      <c r="W524" s="310">
        <f t="shared" si="315"/>
        <v>999</v>
      </c>
      <c r="Y524" s="65">
        <f t="shared" si="316"/>
        <v>0</v>
      </c>
      <c r="Z524" s="65">
        <f t="shared" si="317"/>
        <v>0</v>
      </c>
      <c r="AA524" s="65">
        <f t="shared" si="318"/>
        <v>0</v>
      </c>
      <c r="AB524" s="65">
        <f t="shared" si="319"/>
        <v>0</v>
      </c>
      <c r="AC524" s="65">
        <f t="shared" si="320"/>
        <v>0</v>
      </c>
      <c r="AD524" s="65">
        <f t="shared" si="321"/>
        <v>0</v>
      </c>
      <c r="AE524" s="65">
        <f t="shared" si="322"/>
        <v>0</v>
      </c>
      <c r="AF524" s="65">
        <f t="shared" si="323"/>
        <v>0</v>
      </c>
      <c r="AG524" s="65">
        <f t="shared" si="324"/>
        <v>0</v>
      </c>
      <c r="AH524" s="65">
        <f t="shared" si="325"/>
        <v>0</v>
      </c>
      <c r="AI524" s="65">
        <f t="shared" si="326"/>
        <v>0</v>
      </c>
      <c r="AJ524" s="65">
        <f t="shared" si="327"/>
        <v>0</v>
      </c>
      <c r="AK524" s="65">
        <f t="shared" si="328"/>
        <v>0</v>
      </c>
      <c r="AL524" s="65">
        <f t="shared" si="329"/>
        <v>0</v>
      </c>
      <c r="AM524" s="65">
        <f t="shared" si="330"/>
        <v>0</v>
      </c>
      <c r="AN524" s="65">
        <f t="shared" si="331"/>
        <v>0</v>
      </c>
      <c r="AO524" s="65">
        <f t="shared" si="332"/>
        <v>0</v>
      </c>
      <c r="AP524" s="65">
        <f t="shared" si="333"/>
        <v>0</v>
      </c>
      <c r="AQ524" s="65">
        <f t="shared" si="334"/>
        <v>0</v>
      </c>
      <c r="AR524" s="65">
        <f t="shared" si="335"/>
        <v>0</v>
      </c>
      <c r="AS524" s="65">
        <f t="shared" si="336"/>
        <v>0</v>
      </c>
      <c r="AT524" s="65">
        <f t="shared" si="337"/>
        <v>0</v>
      </c>
      <c r="AU524" s="65">
        <f t="shared" si="338"/>
        <v>0</v>
      </c>
      <c r="AV524" s="65">
        <f t="shared" si="339"/>
        <v>0</v>
      </c>
      <c r="AW524" s="65">
        <f t="shared" si="340"/>
        <v>0</v>
      </c>
      <c r="AX524" s="65">
        <f t="shared" si="341"/>
        <v>0</v>
      </c>
      <c r="AY524" s="65">
        <f t="shared" si="342"/>
        <v>0</v>
      </c>
      <c r="AZ524" s="65">
        <f t="shared" si="343"/>
        <v>0</v>
      </c>
      <c r="BA524" s="65">
        <f t="shared" si="344"/>
        <v>0</v>
      </c>
      <c r="BB524" s="65">
        <f t="shared" si="345"/>
        <v>0</v>
      </c>
      <c r="BC524" s="65">
        <f t="shared" si="346"/>
        <v>0</v>
      </c>
      <c r="BD524" s="65">
        <f t="shared" si="347"/>
        <v>0</v>
      </c>
      <c r="BE524" s="65">
        <f t="shared" si="348"/>
        <v>0</v>
      </c>
      <c r="BF524" s="65">
        <f t="shared" si="349"/>
        <v>0</v>
      </c>
      <c r="BG524" s="65">
        <f t="shared" si="350"/>
        <v>0</v>
      </c>
      <c r="CE524" s="385">
        <v>145.75</v>
      </c>
      <c r="CF524" s="342">
        <v>26.136789746626107</v>
      </c>
      <c r="CG524" s="342">
        <v>29.566193164417406</v>
      </c>
      <c r="CH524" s="342">
        <v>31.280894873313052</v>
      </c>
      <c r="CI524" s="342">
        <v>32.995596582208705</v>
      </c>
      <c r="CJ524" s="342">
        <v>36.424999999999997</v>
      </c>
      <c r="CK524" s="342">
        <v>42.632486031428428</v>
      </c>
      <c r="CL524" s="342">
        <v>45.736229047142643</v>
      </c>
      <c r="CM524" s="342">
        <v>48.839972062856866</v>
      </c>
      <c r="CN524" s="342">
        <v>55.047458094285304</v>
      </c>
      <c r="CO524" s="342">
        <v>24.815661303824086</v>
      </c>
      <c r="CP524" s="342">
        <v>29.202107535882725</v>
      </c>
      <c r="CQ524" s="342">
        <v>31.395330651912047</v>
      </c>
      <c r="CR524" s="342">
        <v>33.588553767941363</v>
      </c>
      <c r="CS524" s="342">
        <v>37.975000000000001</v>
      </c>
      <c r="CT524" s="342">
        <v>44.461623518923076</v>
      </c>
      <c r="CU524" s="342">
        <v>47.704935278384617</v>
      </c>
      <c r="CV524" s="342">
        <v>50.948247037846151</v>
      </c>
      <c r="CW524" s="342">
        <v>57.434870556769226</v>
      </c>
      <c r="CY524" s="101">
        <f t="shared" si="351"/>
        <v>0</v>
      </c>
      <c r="CZ524" s="101"/>
      <c r="DA524" s="101"/>
      <c r="DB524" s="311"/>
      <c r="DC524" s="311"/>
      <c r="DD524" s="311"/>
      <c r="DE524" s="311"/>
      <c r="DF524" s="311"/>
      <c r="DP524" s="311"/>
      <c r="DQ524" s="311"/>
      <c r="DR524" s="311"/>
      <c r="DS524" s="311"/>
      <c r="DT524" s="311"/>
      <c r="DU524" s="311"/>
      <c r="DV524" s="311"/>
      <c r="DW524" s="311"/>
      <c r="DX524" s="101"/>
      <c r="DY524" s="101"/>
      <c r="DZ524" s="101"/>
      <c r="EA524" s="101"/>
      <c r="EB524" s="101"/>
      <c r="EC524" s="101"/>
      <c r="ED524" s="101"/>
      <c r="EE524" s="311"/>
      <c r="EF524" s="101"/>
      <c r="EG524" s="101"/>
      <c r="EH524" s="101"/>
      <c r="EI524" s="101"/>
      <c r="EJ524" s="105"/>
      <c r="EK524" s="105"/>
      <c r="EL524" s="69"/>
      <c r="EM524" s="68"/>
      <c r="EN524" s="68"/>
      <c r="EO524" s="68"/>
      <c r="EP524" s="68"/>
      <c r="EQ524" s="68"/>
      <c r="ER524" s="68"/>
      <c r="ES524" s="15"/>
      <c r="ET524" s="15"/>
      <c r="EU524" s="105"/>
      <c r="EV524" s="105"/>
      <c r="EW524" s="105"/>
      <c r="EX524" s="105"/>
      <c r="EY524" s="105"/>
      <c r="EZ524" s="105"/>
      <c r="FA524" s="67"/>
      <c r="FB524" s="105"/>
      <c r="FC524" s="105"/>
      <c r="FD524" s="105"/>
      <c r="FE524" s="105"/>
      <c r="FF524" s="105"/>
      <c r="FG524" s="105"/>
      <c r="FH524" s="67"/>
      <c r="FI524" s="67"/>
      <c r="FJ524" s="67"/>
      <c r="FK524" s="67"/>
      <c r="FL524" s="67"/>
      <c r="FM524" s="67"/>
      <c r="FN524" s="67"/>
    </row>
    <row r="525" spans="2:170" ht="22.5" customHeight="1" x14ac:dyDescent="0.45">
      <c r="B525" s="133" t="str">
        <f>IF(Data!B524&lt;&gt;"",Data!B524,"")</f>
        <v/>
      </c>
      <c r="C525" s="158" t="str">
        <f>IF(Data!C524&lt;&gt;"",Data!C524,"")</f>
        <v/>
      </c>
      <c r="D525" s="106" t="str">
        <f>IF(Data!D524&lt;&gt;"",Data!D524,"")</f>
        <v/>
      </c>
      <c r="E525" s="140">
        <f>IF(AND(I525=1,Data!T524=0),0,IF(I525=999,999,Data!T524))</f>
        <v>999</v>
      </c>
      <c r="F525" s="140" t="str">
        <f t="shared" si="308"/>
        <v/>
      </c>
      <c r="G525" s="140" t="str">
        <f>IF(Data!K524&lt;&gt;"",Data!K524,"")</f>
        <v/>
      </c>
      <c r="H525" s="141" t="str">
        <f>IF(Data!L524&lt;&gt;"",Data!L524,"")</f>
        <v/>
      </c>
      <c r="I525" s="63">
        <f>IF(Data!M524&lt;&gt;"",Data!M524,"")</f>
        <v>999</v>
      </c>
      <c r="J525" s="63">
        <f t="shared" si="309"/>
        <v>0</v>
      </c>
      <c r="L525" s="64" t="str">
        <f t="shared" si="310"/>
        <v/>
      </c>
      <c r="M525" s="74"/>
      <c r="N525" s="63">
        <f t="shared" si="311"/>
        <v>0</v>
      </c>
      <c r="P525" s="64" t="str">
        <f t="shared" si="312"/>
        <v/>
      </c>
      <c r="R525" s="63">
        <f t="shared" si="313"/>
        <v>0</v>
      </c>
      <c r="S525" s="64" t="str">
        <f t="shared" si="314"/>
        <v/>
      </c>
      <c r="W525" s="310">
        <f t="shared" si="315"/>
        <v>999</v>
      </c>
      <c r="Y525" s="65">
        <f t="shared" si="316"/>
        <v>0</v>
      </c>
      <c r="Z525" s="65">
        <f t="shared" si="317"/>
        <v>0</v>
      </c>
      <c r="AA525" s="65">
        <f t="shared" si="318"/>
        <v>0</v>
      </c>
      <c r="AB525" s="65">
        <f t="shared" si="319"/>
        <v>0</v>
      </c>
      <c r="AC525" s="65">
        <f t="shared" si="320"/>
        <v>0</v>
      </c>
      <c r="AD525" s="65">
        <f t="shared" si="321"/>
        <v>0</v>
      </c>
      <c r="AE525" s="65">
        <f t="shared" si="322"/>
        <v>0</v>
      </c>
      <c r="AF525" s="65">
        <f t="shared" si="323"/>
        <v>0</v>
      </c>
      <c r="AG525" s="65">
        <f t="shared" si="324"/>
        <v>0</v>
      </c>
      <c r="AH525" s="65">
        <f t="shared" si="325"/>
        <v>0</v>
      </c>
      <c r="AI525" s="65">
        <f t="shared" si="326"/>
        <v>0</v>
      </c>
      <c r="AJ525" s="65">
        <f t="shared" si="327"/>
        <v>0</v>
      </c>
      <c r="AK525" s="65">
        <f t="shared" si="328"/>
        <v>0</v>
      </c>
      <c r="AL525" s="65">
        <f t="shared" si="329"/>
        <v>0</v>
      </c>
      <c r="AM525" s="65">
        <f t="shared" si="330"/>
        <v>0</v>
      </c>
      <c r="AN525" s="65">
        <f t="shared" si="331"/>
        <v>0</v>
      </c>
      <c r="AO525" s="65">
        <f t="shared" si="332"/>
        <v>0</v>
      </c>
      <c r="AP525" s="65">
        <f t="shared" si="333"/>
        <v>0</v>
      </c>
      <c r="AQ525" s="65">
        <f t="shared" si="334"/>
        <v>0</v>
      </c>
      <c r="AR525" s="65">
        <f t="shared" si="335"/>
        <v>0</v>
      </c>
      <c r="AS525" s="65">
        <f t="shared" si="336"/>
        <v>0</v>
      </c>
      <c r="AT525" s="65">
        <f t="shared" si="337"/>
        <v>0</v>
      </c>
      <c r="AU525" s="65">
        <f t="shared" si="338"/>
        <v>0</v>
      </c>
      <c r="AV525" s="65">
        <f t="shared" si="339"/>
        <v>0</v>
      </c>
      <c r="AW525" s="65">
        <f t="shared" si="340"/>
        <v>0</v>
      </c>
      <c r="AX525" s="65">
        <f t="shared" si="341"/>
        <v>0</v>
      </c>
      <c r="AY525" s="65">
        <f t="shared" si="342"/>
        <v>0</v>
      </c>
      <c r="AZ525" s="65">
        <f t="shared" si="343"/>
        <v>0</v>
      </c>
      <c r="BA525" s="65">
        <f t="shared" si="344"/>
        <v>0</v>
      </c>
      <c r="BB525" s="65">
        <f t="shared" si="345"/>
        <v>0</v>
      </c>
      <c r="BC525" s="65">
        <f t="shared" si="346"/>
        <v>0</v>
      </c>
      <c r="BD525" s="65">
        <f t="shared" si="347"/>
        <v>0</v>
      </c>
      <c r="BE525" s="65">
        <f t="shared" si="348"/>
        <v>0</v>
      </c>
      <c r="BF525" s="65">
        <f t="shared" si="349"/>
        <v>0</v>
      </c>
      <c r="BG525" s="65">
        <f t="shared" si="350"/>
        <v>0</v>
      </c>
      <c r="CE525" s="385">
        <v>146</v>
      </c>
      <c r="CF525" s="342">
        <v>26.232036178770496</v>
      </c>
      <c r="CG525" s="342">
        <v>29.68802411918033</v>
      </c>
      <c r="CH525" s="342">
        <v>31.416018089385251</v>
      </c>
      <c r="CI525" s="342">
        <v>33.144012059590167</v>
      </c>
      <c r="CJ525" s="342">
        <v>36.6</v>
      </c>
      <c r="CK525" s="342">
        <v>42.8207782927377</v>
      </c>
      <c r="CL525" s="342">
        <v>45.931167439106545</v>
      </c>
      <c r="CM525" s="342">
        <v>49.041556585475405</v>
      </c>
      <c r="CN525" s="342">
        <v>55.26233487821311</v>
      </c>
      <c r="CO525" s="342">
        <v>24.960907735968473</v>
      </c>
      <c r="CP525" s="342">
        <v>29.373938490645649</v>
      </c>
      <c r="CQ525" s="342">
        <v>31.580453867984243</v>
      </c>
      <c r="CR525" s="342">
        <v>33.78696924532283</v>
      </c>
      <c r="CS525" s="342">
        <v>38.200000000000003</v>
      </c>
      <c r="CT525" s="342">
        <v>44.686623518923078</v>
      </c>
      <c r="CU525" s="342">
        <v>47.929935278384619</v>
      </c>
      <c r="CV525" s="342">
        <v>51.173247037846153</v>
      </c>
      <c r="CW525" s="342">
        <v>57.659870556769221</v>
      </c>
      <c r="CY525" s="101">
        <f t="shared" si="351"/>
        <v>0</v>
      </c>
      <c r="CZ525" s="101"/>
      <c r="DA525" s="101"/>
      <c r="DB525" s="311"/>
      <c r="DC525" s="311"/>
      <c r="DD525" s="311"/>
      <c r="DE525" s="311"/>
      <c r="DF525" s="311"/>
      <c r="DP525" s="311"/>
      <c r="DQ525" s="311"/>
      <c r="DR525" s="311"/>
      <c r="DS525" s="311"/>
      <c r="DT525" s="311"/>
      <c r="DU525" s="311"/>
      <c r="DV525" s="311"/>
      <c r="DW525" s="311"/>
      <c r="DX525" s="101"/>
      <c r="DY525" s="101"/>
      <c r="DZ525" s="101"/>
      <c r="EA525" s="101"/>
      <c r="EB525" s="101"/>
      <c r="EC525" s="101"/>
      <c r="ED525" s="101"/>
      <c r="EE525" s="311"/>
      <c r="EF525" s="101"/>
      <c r="EG525" s="101"/>
      <c r="EH525" s="101"/>
      <c r="EI525" s="101"/>
      <c r="EJ525" s="105"/>
      <c r="EK525" s="105"/>
      <c r="EL525" s="69"/>
      <c r="EM525" s="68"/>
      <c r="EN525" s="68"/>
      <c r="EO525" s="68"/>
      <c r="EP525" s="68"/>
      <c r="EQ525" s="68"/>
      <c r="ER525" s="68"/>
      <c r="ES525" s="15"/>
      <c r="ET525" s="15"/>
      <c r="EU525" s="105"/>
      <c r="EV525" s="105"/>
      <c r="EW525" s="105"/>
      <c r="EX525" s="105"/>
      <c r="EY525" s="105"/>
      <c r="EZ525" s="105"/>
      <c r="FA525" s="67"/>
      <c r="FB525" s="105"/>
      <c r="FC525" s="105"/>
      <c r="FD525" s="105"/>
      <c r="FE525" s="105"/>
      <c r="FF525" s="105"/>
      <c r="FG525" s="105"/>
      <c r="FH525" s="67"/>
      <c r="FI525" s="67"/>
      <c r="FJ525" s="67"/>
      <c r="FK525" s="67"/>
      <c r="FL525" s="67"/>
      <c r="FM525" s="67"/>
      <c r="FN525" s="67"/>
    </row>
    <row r="526" spans="2:170" ht="22.5" customHeight="1" x14ac:dyDescent="0.45">
      <c r="B526" s="133" t="str">
        <f>IF(Data!B525&lt;&gt;"",Data!B525,"")</f>
        <v/>
      </c>
      <c r="C526" s="158" t="str">
        <f>IF(Data!C525&lt;&gt;"",Data!C525,"")</f>
        <v/>
      </c>
      <c r="D526" s="106" t="str">
        <f>IF(Data!D525&lt;&gt;"",Data!D525,"")</f>
        <v/>
      </c>
      <c r="E526" s="140">
        <f>IF(AND(I526=1,Data!T525=0),0,IF(I526=999,999,Data!T525))</f>
        <v>999</v>
      </c>
      <c r="F526" s="140" t="str">
        <f t="shared" si="308"/>
        <v/>
      </c>
      <c r="G526" s="140" t="str">
        <f>IF(Data!K525&lt;&gt;"",Data!K525,"")</f>
        <v/>
      </c>
      <c r="H526" s="141" t="str">
        <f>IF(Data!L525&lt;&gt;"",Data!L525,"")</f>
        <v/>
      </c>
      <c r="I526" s="63">
        <f>IF(Data!M525&lt;&gt;"",Data!M525,"")</f>
        <v>999</v>
      </c>
      <c r="J526" s="63">
        <f t="shared" si="309"/>
        <v>0</v>
      </c>
      <c r="L526" s="64" t="str">
        <f t="shared" si="310"/>
        <v/>
      </c>
      <c r="M526" s="74"/>
      <c r="N526" s="63">
        <f t="shared" si="311"/>
        <v>0</v>
      </c>
      <c r="P526" s="64" t="str">
        <f t="shared" si="312"/>
        <v/>
      </c>
      <c r="R526" s="63">
        <f t="shared" si="313"/>
        <v>0</v>
      </c>
      <c r="S526" s="64" t="str">
        <f t="shared" si="314"/>
        <v/>
      </c>
      <c r="W526" s="310">
        <f t="shared" si="315"/>
        <v>999</v>
      </c>
      <c r="Y526" s="65">
        <f t="shared" si="316"/>
        <v>0</v>
      </c>
      <c r="Z526" s="65">
        <f t="shared" si="317"/>
        <v>0</v>
      </c>
      <c r="AA526" s="65">
        <f t="shared" si="318"/>
        <v>0</v>
      </c>
      <c r="AB526" s="65">
        <f t="shared" si="319"/>
        <v>0</v>
      </c>
      <c r="AC526" s="65">
        <f t="shared" si="320"/>
        <v>0</v>
      </c>
      <c r="AD526" s="65">
        <f t="shared" si="321"/>
        <v>0</v>
      </c>
      <c r="AE526" s="65">
        <f t="shared" si="322"/>
        <v>0</v>
      </c>
      <c r="AF526" s="65">
        <f t="shared" si="323"/>
        <v>0</v>
      </c>
      <c r="AG526" s="65">
        <f t="shared" si="324"/>
        <v>0</v>
      </c>
      <c r="AH526" s="65">
        <f t="shared" si="325"/>
        <v>0</v>
      </c>
      <c r="AI526" s="65">
        <f t="shared" si="326"/>
        <v>0</v>
      </c>
      <c r="AJ526" s="65">
        <f t="shared" si="327"/>
        <v>0</v>
      </c>
      <c r="AK526" s="65">
        <f t="shared" si="328"/>
        <v>0</v>
      </c>
      <c r="AL526" s="65">
        <f t="shared" si="329"/>
        <v>0</v>
      </c>
      <c r="AM526" s="65">
        <f t="shared" si="330"/>
        <v>0</v>
      </c>
      <c r="AN526" s="65">
        <f t="shared" si="331"/>
        <v>0</v>
      </c>
      <c r="AO526" s="65">
        <f t="shared" si="332"/>
        <v>0</v>
      </c>
      <c r="AP526" s="65">
        <f t="shared" si="333"/>
        <v>0</v>
      </c>
      <c r="AQ526" s="65">
        <f t="shared" si="334"/>
        <v>0</v>
      </c>
      <c r="AR526" s="65">
        <f t="shared" si="335"/>
        <v>0</v>
      </c>
      <c r="AS526" s="65">
        <f t="shared" si="336"/>
        <v>0</v>
      </c>
      <c r="AT526" s="65">
        <f t="shared" si="337"/>
        <v>0</v>
      </c>
      <c r="AU526" s="65">
        <f t="shared" si="338"/>
        <v>0</v>
      </c>
      <c r="AV526" s="65">
        <f t="shared" si="339"/>
        <v>0</v>
      </c>
      <c r="AW526" s="65">
        <f t="shared" si="340"/>
        <v>0</v>
      </c>
      <c r="AX526" s="65">
        <f t="shared" si="341"/>
        <v>0</v>
      </c>
      <c r="AY526" s="65">
        <f t="shared" si="342"/>
        <v>0</v>
      </c>
      <c r="AZ526" s="65">
        <f t="shared" si="343"/>
        <v>0</v>
      </c>
      <c r="BA526" s="65">
        <f t="shared" si="344"/>
        <v>0</v>
      </c>
      <c r="BB526" s="65">
        <f t="shared" si="345"/>
        <v>0</v>
      </c>
      <c r="BC526" s="65">
        <f t="shared" si="346"/>
        <v>0</v>
      </c>
      <c r="BD526" s="65">
        <f t="shared" si="347"/>
        <v>0</v>
      </c>
      <c r="BE526" s="65">
        <f t="shared" si="348"/>
        <v>0</v>
      </c>
      <c r="BF526" s="65">
        <f t="shared" si="349"/>
        <v>0</v>
      </c>
      <c r="BG526" s="65">
        <f t="shared" si="350"/>
        <v>0</v>
      </c>
      <c r="CE526" s="385">
        <v>146.25</v>
      </c>
      <c r="CF526" s="342">
        <v>26.382036178770495</v>
      </c>
      <c r="CG526" s="342">
        <v>29.838024119180332</v>
      </c>
      <c r="CH526" s="342">
        <v>31.566018089385253</v>
      </c>
      <c r="CI526" s="342">
        <v>33.294012059590166</v>
      </c>
      <c r="CJ526" s="342">
        <v>36.75</v>
      </c>
      <c r="CK526" s="342">
        <v>42.99736281535624</v>
      </c>
      <c r="CL526" s="342">
        <v>46.121044223034353</v>
      </c>
      <c r="CM526" s="342">
        <v>49.24472563071248</v>
      </c>
      <c r="CN526" s="342">
        <v>55.49208844606872</v>
      </c>
      <c r="CO526" s="342">
        <v>25.160907735968472</v>
      </c>
      <c r="CP526" s="342">
        <v>29.573938490645652</v>
      </c>
      <c r="CQ526" s="342">
        <v>31.780453867984242</v>
      </c>
      <c r="CR526" s="342">
        <v>33.986969245322825</v>
      </c>
      <c r="CS526" s="342">
        <v>38.4</v>
      </c>
      <c r="CT526" s="342">
        <v>44.899915780232348</v>
      </c>
      <c r="CU526" s="342">
        <v>48.149873670348519</v>
      </c>
      <c r="CV526" s="342">
        <v>51.39983156046469</v>
      </c>
      <c r="CW526" s="342">
        <v>57.899747340697026</v>
      </c>
      <c r="CY526" s="101">
        <f t="shared" si="351"/>
        <v>0</v>
      </c>
      <c r="CZ526" s="101"/>
      <c r="DA526" s="101"/>
      <c r="DB526" s="311"/>
      <c r="DC526" s="311"/>
      <c r="DD526" s="311"/>
      <c r="DE526" s="311"/>
      <c r="DF526" s="311"/>
      <c r="DP526" s="311"/>
      <c r="DQ526" s="311"/>
      <c r="DR526" s="311"/>
      <c r="DS526" s="311"/>
      <c r="DT526" s="311"/>
      <c r="DU526" s="311"/>
      <c r="DV526" s="311"/>
      <c r="DW526" s="311"/>
      <c r="DX526" s="101"/>
      <c r="DY526" s="101"/>
      <c r="DZ526" s="101"/>
      <c r="EA526" s="101"/>
      <c r="EB526" s="101"/>
      <c r="EC526" s="101"/>
      <c r="ED526" s="101"/>
      <c r="EE526" s="311"/>
      <c r="EF526" s="101"/>
      <c r="EG526" s="101"/>
      <c r="EH526" s="101"/>
      <c r="EI526" s="101"/>
      <c r="EJ526" s="105"/>
      <c r="EK526" s="105"/>
      <c r="EL526" s="69"/>
      <c r="EM526" s="68"/>
      <c r="EN526" s="68"/>
      <c r="EO526" s="68"/>
      <c r="EP526" s="68"/>
      <c r="EQ526" s="68"/>
      <c r="ER526" s="68"/>
      <c r="ES526" s="15"/>
      <c r="ET526" s="15"/>
      <c r="EU526" s="105"/>
      <c r="EV526" s="105"/>
      <c r="EW526" s="105"/>
      <c r="EX526" s="105"/>
      <c r="EY526" s="105"/>
      <c r="EZ526" s="105"/>
      <c r="FA526" s="67"/>
      <c r="FB526" s="105"/>
      <c r="FC526" s="105"/>
      <c r="FD526" s="105"/>
      <c r="FE526" s="105"/>
      <c r="FF526" s="105"/>
      <c r="FG526" s="105"/>
      <c r="FH526" s="67"/>
      <c r="FI526" s="67"/>
      <c r="FJ526" s="67"/>
      <c r="FK526" s="67"/>
      <c r="FL526" s="67"/>
      <c r="FM526" s="67"/>
      <c r="FN526" s="67"/>
    </row>
    <row r="527" spans="2:170" ht="22.5" customHeight="1" x14ac:dyDescent="0.45">
      <c r="B527" s="133" t="str">
        <f>IF(Data!B526&lt;&gt;"",Data!B526,"")</f>
        <v/>
      </c>
      <c r="C527" s="158" t="str">
        <f>IF(Data!C526&lt;&gt;"",Data!C526,"")</f>
        <v/>
      </c>
      <c r="D527" s="106" t="str">
        <f>IF(Data!D526&lt;&gt;"",Data!D526,"")</f>
        <v/>
      </c>
      <c r="E527" s="140">
        <f>IF(AND(I527=1,Data!T526=0),0,IF(I527=999,999,Data!T526))</f>
        <v>999</v>
      </c>
      <c r="F527" s="140" t="str">
        <f t="shared" si="308"/>
        <v/>
      </c>
      <c r="G527" s="140" t="str">
        <f>IF(Data!K526&lt;&gt;"",Data!K526,"")</f>
        <v/>
      </c>
      <c r="H527" s="141" t="str">
        <f>IF(Data!L526&lt;&gt;"",Data!L526,"")</f>
        <v/>
      </c>
      <c r="I527" s="63">
        <f>IF(Data!M526&lt;&gt;"",Data!M526,"")</f>
        <v>999</v>
      </c>
      <c r="J527" s="63">
        <f t="shared" si="309"/>
        <v>0</v>
      </c>
      <c r="L527" s="64" t="str">
        <f t="shared" si="310"/>
        <v/>
      </c>
      <c r="M527" s="74"/>
      <c r="N527" s="63">
        <f t="shared" si="311"/>
        <v>0</v>
      </c>
      <c r="P527" s="64" t="str">
        <f t="shared" si="312"/>
        <v/>
      </c>
      <c r="R527" s="63">
        <f t="shared" si="313"/>
        <v>0</v>
      </c>
      <c r="S527" s="64" t="str">
        <f t="shared" si="314"/>
        <v/>
      </c>
      <c r="W527" s="310">
        <f t="shared" si="315"/>
        <v>999</v>
      </c>
      <c r="Y527" s="65">
        <f t="shared" si="316"/>
        <v>0</v>
      </c>
      <c r="Z527" s="65">
        <f t="shared" si="317"/>
        <v>0</v>
      </c>
      <c r="AA527" s="65">
        <f t="shared" si="318"/>
        <v>0</v>
      </c>
      <c r="AB527" s="65">
        <f t="shared" si="319"/>
        <v>0</v>
      </c>
      <c r="AC527" s="65">
        <f t="shared" si="320"/>
        <v>0</v>
      </c>
      <c r="AD527" s="65">
        <f t="shared" si="321"/>
        <v>0</v>
      </c>
      <c r="AE527" s="65">
        <f t="shared" si="322"/>
        <v>0</v>
      </c>
      <c r="AF527" s="65">
        <f t="shared" si="323"/>
        <v>0</v>
      </c>
      <c r="AG527" s="65">
        <f t="shared" si="324"/>
        <v>0</v>
      </c>
      <c r="AH527" s="65">
        <f t="shared" si="325"/>
        <v>0</v>
      </c>
      <c r="AI527" s="65">
        <f t="shared" si="326"/>
        <v>0</v>
      </c>
      <c r="AJ527" s="65">
        <f t="shared" si="327"/>
        <v>0</v>
      </c>
      <c r="AK527" s="65">
        <f t="shared" si="328"/>
        <v>0</v>
      </c>
      <c r="AL527" s="65">
        <f t="shared" si="329"/>
        <v>0</v>
      </c>
      <c r="AM527" s="65">
        <f t="shared" si="330"/>
        <v>0</v>
      </c>
      <c r="AN527" s="65">
        <f t="shared" si="331"/>
        <v>0</v>
      </c>
      <c r="AO527" s="65">
        <f t="shared" si="332"/>
        <v>0</v>
      </c>
      <c r="AP527" s="65">
        <f t="shared" si="333"/>
        <v>0</v>
      </c>
      <c r="AQ527" s="65">
        <f t="shared" si="334"/>
        <v>0</v>
      </c>
      <c r="AR527" s="65">
        <f t="shared" si="335"/>
        <v>0</v>
      </c>
      <c r="AS527" s="65">
        <f t="shared" si="336"/>
        <v>0</v>
      </c>
      <c r="AT527" s="65">
        <f t="shared" si="337"/>
        <v>0</v>
      </c>
      <c r="AU527" s="65">
        <f t="shared" si="338"/>
        <v>0</v>
      </c>
      <c r="AV527" s="65">
        <f t="shared" si="339"/>
        <v>0</v>
      </c>
      <c r="AW527" s="65">
        <f t="shared" si="340"/>
        <v>0</v>
      </c>
      <c r="AX527" s="65">
        <f t="shared" si="341"/>
        <v>0</v>
      </c>
      <c r="AY527" s="65">
        <f t="shared" si="342"/>
        <v>0</v>
      </c>
      <c r="AZ527" s="65">
        <f t="shared" si="343"/>
        <v>0</v>
      </c>
      <c r="BA527" s="65">
        <f t="shared" si="344"/>
        <v>0</v>
      </c>
      <c r="BB527" s="65">
        <f t="shared" si="345"/>
        <v>0</v>
      </c>
      <c r="BC527" s="65">
        <f t="shared" si="346"/>
        <v>0</v>
      </c>
      <c r="BD527" s="65">
        <f t="shared" si="347"/>
        <v>0</v>
      </c>
      <c r="BE527" s="65">
        <f t="shared" si="348"/>
        <v>0</v>
      </c>
      <c r="BF527" s="65">
        <f t="shared" si="349"/>
        <v>0</v>
      </c>
      <c r="BG527" s="65">
        <f t="shared" si="350"/>
        <v>0</v>
      </c>
      <c r="CE527" s="385">
        <v>146.5</v>
      </c>
      <c r="CF527" s="342">
        <v>26.532036178770493</v>
      </c>
      <c r="CG527" s="342">
        <v>29.988024119180331</v>
      </c>
      <c r="CH527" s="342">
        <v>31.716018089385251</v>
      </c>
      <c r="CI527" s="342">
        <v>33.444012059590165</v>
      </c>
      <c r="CJ527" s="342">
        <v>36.9</v>
      </c>
      <c r="CK527" s="342">
        <v>43.173947337974781</v>
      </c>
      <c r="CL527" s="342">
        <v>46.310921006962161</v>
      </c>
      <c r="CM527" s="342">
        <v>49.447894675949556</v>
      </c>
      <c r="CN527" s="342">
        <v>55.721842013924331</v>
      </c>
      <c r="CO527" s="342">
        <v>25.360907735968475</v>
      </c>
      <c r="CP527" s="342">
        <v>29.773938490645651</v>
      </c>
      <c r="CQ527" s="342">
        <v>31.980453867984245</v>
      </c>
      <c r="CR527" s="342">
        <v>34.186969245322828</v>
      </c>
      <c r="CS527" s="342">
        <v>38.6</v>
      </c>
      <c r="CT527" s="342">
        <v>45.113208041541611</v>
      </c>
      <c r="CU527" s="342">
        <v>48.36981206231242</v>
      </c>
      <c r="CV527" s="342">
        <v>51.626416083083228</v>
      </c>
      <c r="CW527" s="342">
        <v>58.139624124624831</v>
      </c>
      <c r="CY527" s="101">
        <f t="shared" si="351"/>
        <v>0</v>
      </c>
      <c r="CZ527" s="101"/>
      <c r="DA527" s="101"/>
      <c r="DB527" s="311"/>
      <c r="DC527" s="311"/>
      <c r="DD527" s="311"/>
      <c r="DE527" s="311"/>
      <c r="DF527" s="311"/>
      <c r="DP527" s="311"/>
      <c r="DQ527" s="311"/>
      <c r="DR527" s="311"/>
      <c r="DS527" s="311"/>
      <c r="DT527" s="311"/>
      <c r="DU527" s="311"/>
      <c r="DV527" s="311"/>
      <c r="DW527" s="311"/>
      <c r="DX527" s="101"/>
      <c r="DY527" s="101"/>
      <c r="DZ527" s="101"/>
      <c r="EA527" s="101"/>
      <c r="EB527" s="101"/>
      <c r="EC527" s="101"/>
      <c r="ED527" s="101"/>
      <c r="EE527" s="311"/>
      <c r="EF527" s="101"/>
      <c r="EG527" s="101"/>
      <c r="EH527" s="101"/>
      <c r="EI527" s="101"/>
      <c r="EJ527" s="105"/>
      <c r="EK527" s="105"/>
      <c r="EL527" s="69"/>
      <c r="EM527" s="68"/>
      <c r="EN527" s="68"/>
      <c r="EO527" s="68"/>
      <c r="EP527" s="68"/>
      <c r="EQ527" s="68"/>
      <c r="ER527" s="68"/>
      <c r="ES527" s="15"/>
      <c r="ET527" s="15"/>
      <c r="EU527" s="105"/>
      <c r="EV527" s="105"/>
      <c r="EW527" s="105"/>
      <c r="EX527" s="105"/>
      <c r="EY527" s="105"/>
      <c r="EZ527" s="105"/>
      <c r="FA527" s="67"/>
      <c r="FB527" s="105"/>
      <c r="FC527" s="105"/>
      <c r="FD527" s="105"/>
      <c r="FE527" s="105"/>
      <c r="FF527" s="105"/>
      <c r="FG527" s="105"/>
      <c r="FH527" s="67"/>
      <c r="FI527" s="67"/>
      <c r="FJ527" s="67"/>
      <c r="FK527" s="67"/>
      <c r="FL527" s="67"/>
      <c r="FM527" s="67"/>
      <c r="FN527" s="67"/>
    </row>
    <row r="528" spans="2:170" ht="22.5" customHeight="1" x14ac:dyDescent="0.45">
      <c r="B528" s="133" t="str">
        <f>IF(Data!B527&lt;&gt;"",Data!B527,"")</f>
        <v/>
      </c>
      <c r="C528" s="158" t="str">
        <f>IF(Data!C527&lt;&gt;"",Data!C527,"")</f>
        <v/>
      </c>
      <c r="D528" s="106" t="str">
        <f>IF(Data!D527&lt;&gt;"",Data!D527,"")</f>
        <v/>
      </c>
      <c r="E528" s="140">
        <f>IF(AND(I528=1,Data!T527=0),0,IF(I528=999,999,Data!T527))</f>
        <v>999</v>
      </c>
      <c r="F528" s="140" t="str">
        <f t="shared" ref="F528:F591" si="352">IF(D528 = "","",IF(E528=999,999,E528/12))</f>
        <v/>
      </c>
      <c r="G528" s="140" t="str">
        <f>IF(Data!K527&lt;&gt;"",Data!K527,"")</f>
        <v/>
      </c>
      <c r="H528" s="141" t="str">
        <f>IF(Data!L527&lt;&gt;"",Data!L527,"")</f>
        <v/>
      </c>
      <c r="I528" s="63">
        <f>IF(Data!M527&lt;&gt;"",Data!M527,"")</f>
        <v>999</v>
      </c>
      <c r="J528" s="63">
        <f t="shared" ref="J528:J591" si="353">IF(OR(OR(OR(D528=0,I528=0),G528=0),Y528=0),0,ROUND(G528*100/Y528,0))</f>
        <v>0</v>
      </c>
      <c r="L528" s="64" t="str">
        <f t="shared" ref="L528:L591" si="354">IF(D528 = "","",IF(OR(OR(OR(OR(OR(D528=0),D528&gt;2),I528=999),G528=0),J528=0),"ไม่ทราบค่า",IF(OR(G528&lt;AD528,J528&gt;200),"*** ตรวจสอบข้อมูล ***",IF(G528&gt;AH528,"น้ำหนักมากกว่าเกณฑ์",IF(G528&gt;AG528,"น้ำหนักค่อนข้างมาก",IF(G528&gt;=AF528,"น้ำหนักตามเกณฑ์",IF(G528&gt;=AE528,"น้ำหนักค่อนข้างน้อย","น้ำหนักน้อยกว่าเกณฑ์")))))))</f>
        <v/>
      </c>
      <c r="M528" s="74"/>
      <c r="N528" s="63">
        <f t="shared" ref="N528:N591" si="355">IF(OR(OR(OR(D528=0,I528=0),H528=0),Z528=0),0,ROUND(H528*100/Z528,0))</f>
        <v>0</v>
      </c>
      <c r="P528" s="64" t="str">
        <f t="shared" ref="P528:P591" si="356">IF(D528 = "","",IF(OR(OR(OR(OR(OR(D528=0),D528&gt;2),H528=0),I528=999),N528=0),"ไม่ทราบค่า",IF(OR(H528&lt;AJ528,N528&gt;120),"*** ตรวจสอบข้อมูล ***",IF(H528&gt;AN528,"สูงกว่าเกณฑ์",IF(H528&gt;AM528,"ค่อนข้างสูง",IF(H528&gt;=AL528,"ส่วนสูงตามเกณฑ์",IF(H528&gt;=AK528,"ค่อนข้างเตี้ย","เตี้ย")))))))</f>
        <v/>
      </c>
      <c r="R528" s="63">
        <f t="shared" ref="R528:R591" si="357">IF(OR(OR(OR(OR(OR(D528=0,G528=0),H528=0),H528&lt;49),AA528=999),AA528=0),0,ROUND(G528*100/AA528,0))</f>
        <v>0</v>
      </c>
      <c r="S528" s="64" t="str">
        <f t="shared" ref="S528:S591" si="358">IF(D528 = "","",IF(OR(OR(OR(OR(OR(OR(D528=0,D528&gt;2),G528=0),H528=0),H528&lt;49),R528=0),AA528=0),"ไม่ทราบค่า",IF(AND(OR(G528&lt;AP528,G528&gt;AU528),E528=999),"*** ตรวจสอบข้อมูล ***",IF(G528&gt;AU528,"อ้วน",IF(G528&gt;AT528,"เริ่มอ้วน",IF(G528&gt;AS528,"ท้วม",IF(G528&gt;=AR528,"สมส่วน",IF(G528&gt;=AQ528,"ค่อนข้างผอม","ผอม"))))))))</f>
        <v/>
      </c>
      <c r="W528" s="310">
        <f t="shared" ref="W528:W591" si="359">ROUND(E528+(D528*1000),0)</f>
        <v>999</v>
      </c>
      <c r="Y528" s="65">
        <f t="shared" ref="Y528:Y591" si="360">IF(OR(OR(OR(OR(D528=0,D528&gt;2),W528=0),AND(D528=1,W528&gt;1239),AND(D528=2,W528&gt;2239))),0,VLOOKUP($W528,$BI$15:$BR$494,6))</f>
        <v>0</v>
      </c>
      <c r="Z528" s="65">
        <f t="shared" ref="Z528:Z591" si="361">IF(OR(OR(OR(OR(D528=0,D528&gt;2),W528=0),AND(D528=1,W528&gt;1239),AND(D528=2,W528&gt;2239))),0,VLOOKUP($W528,$BT$15:$CC$494,6))</f>
        <v>0</v>
      </c>
      <c r="AA528" s="65">
        <f t="shared" ref="AA528:AA591" si="362">IF(AC528&gt;0,AC528,AB528)</f>
        <v>0</v>
      </c>
      <c r="AB528" s="65">
        <f t="shared" ref="AB528:AB591" si="363">IF(OR(OR(OR(D528=0,H528=0),G528=0),H528&lt;49),0,IF(AND(D528=1,E528=999,H528&lt;85),VLOOKUP($H528,$CE$15:$CN$219,6),IF(AND(D528=2,E528=999,H528&lt;85),VLOOKUP($H528,$CE$15:$CW$219,15),IF(AND(D528=1,E528=999,H528&gt;=85,H528&lt;=180),VLOOKUP($H528,$CE$221:$CN$661,6),IF(AND(D528=2,E528=999,H528&gt;=85,H528&lt;=170),VLOOKUP($H528,$CE$221:$CW$621,15),0)))))</f>
        <v>0</v>
      </c>
      <c r="AC528" s="65">
        <f t="shared" ref="AC528:AC591" si="364">IF(OR(OR(OR(OR(D528=0,H528=0),G528=0),H528&lt;49),E528=999),0,IF(AND(D528=1,E528&lt;24,H528&lt;=100),VLOOKUP($H528,$CE$15:$CN$219,6),IF(AND(D528=2,E528&lt;24,H528&lt;=100),VLOOKUP($H528,$CE$15:$CW$219,15),IF(AND(D528=1,E528&gt;=24,H528&gt;=70,H528&lt;=180),VLOOKUP($H528,$CE$221:$CN$661,6),IF(AND(D528=2,E528&gt;=24,H528&gt;=70,H528&lt;=170),VLOOKUP($H528,$CE$221:$CW$621,15),0)))))</f>
        <v>0</v>
      </c>
      <c r="AD528" s="65">
        <f t="shared" ref="AD528:AD591" si="365">IF(OR(OR(OR(OR(D528=0,D528&gt;2),W528=0),AND(D528=1,W528&gt;1239),AND(D528=2,W528&gt;2239))),0,VLOOKUP($W528,$BI$15:$BR$494,2))</f>
        <v>0</v>
      </c>
      <c r="AE528" s="65">
        <f t="shared" ref="AE528:AE591" si="366">IF(OR(OR(OR(OR(D528=0,D528&gt;2),W528=0),AND(D528=1,W528&gt;1239),AND(D528=2,W528&gt;2239))),0,VLOOKUP($W528,$BI$15:$BR$494,3))</f>
        <v>0</v>
      </c>
      <c r="AF528" s="65">
        <f t="shared" ref="AF528:AF591" si="367">IF(OR(OR(OR(OR(D528=0,D528&gt;2),W528=0),AND(D528=1,W528&gt;1239),AND(D528=2,W528&gt;2239))),0,VLOOKUP($W528,$BI$15:$BR$494,4))</f>
        <v>0</v>
      </c>
      <c r="AG528" s="65">
        <f t="shared" ref="AG528:AG591" si="368">IF(OR(OR(OR(OR(D528=0,D528&gt;2),W528=0),AND(D528=1,W528&gt;1239),AND(D528=2,W528&gt;2239))),0,VLOOKUP($W528,$BI$15:$BR$494,8))</f>
        <v>0</v>
      </c>
      <c r="AH528" s="65">
        <f t="shared" ref="AH528:AH591" si="369">IF(OR(OR(OR(OR(D528=0,D528&gt;2),W528=0),AND(D528=1,W528&gt;1239),AND(D528=2,W528&gt;2239))),0,VLOOKUP($W528,$BI$15:$BR$494,9))</f>
        <v>0</v>
      </c>
      <c r="AI528" s="65">
        <f t="shared" ref="AI528:AI591" si="370">IF(OR(OR(OR(OR(D528=0,D528&gt;2),W528=0),AND(D528=1,W528&gt;1239),AND(D528=2,W528&gt;2239))),0,VLOOKUP($W528,$BI$15:$BR$494,10))</f>
        <v>0</v>
      </c>
      <c r="AJ528" s="65">
        <f t="shared" ref="AJ528:AJ591" si="371">IF(OR(OR(OR(OR(D528=0,D528&gt;2),W528=0),AND(D528=1,W528&gt;1239),AND(D528=2,W528&gt;2239))),0,VLOOKUP($W528,$BT$15:$CC$494,2))</f>
        <v>0</v>
      </c>
      <c r="AK528" s="65">
        <f t="shared" ref="AK528:AK591" si="372">IF(OR(OR(OR(OR(D528=0,D528&gt;2),W528=0),AND(D528=1,W528&gt;1239),AND(D528=2,W528&gt;2239))),0,VLOOKUP($W528,$BT$15:$CC$494,3))</f>
        <v>0</v>
      </c>
      <c r="AL528" s="65">
        <f t="shared" ref="AL528:AL591" si="373">IF(OR(OR(OR(OR(D528=0,D528&gt;2),W528=0),AND(D528=1,W528&gt;1239),AND(D528=2,W528&gt;2239))),0,VLOOKUP($W528,$BT$15:$CC$494,4))</f>
        <v>0</v>
      </c>
      <c r="AM528" s="65">
        <f t="shared" ref="AM528:AM591" si="374">IF(OR(OR(OR(OR(D528=0,D528&gt;2),W528=0),AND(D528=1,W528&gt;1239),AND(D528=2,W528&gt;2239))),0,VLOOKUP($W528,$BT$15:$CC$494,8))</f>
        <v>0</v>
      </c>
      <c r="AN528" s="65">
        <f t="shared" ref="AN528:AN591" si="375">IF(OR(OR(OR(OR(D528=0,D528&gt;2),W528=0),AND(D528=1,W528&gt;1239),AND(D528=2,W528&gt;2239))),0,VLOOKUP($W528,$BT$15:$CC$494,9))</f>
        <v>0</v>
      </c>
      <c r="AO528" s="65">
        <f t="shared" ref="AO528:AO591" si="376">IF(OR(OR(OR(OR(D528=0,D528&gt;2),W528=0),AND(D528=1,W528&gt;1239),AND(D528=2,W528&gt;2239))),0,VLOOKUP($W528,$BT$15:$CC$494,10))</f>
        <v>0</v>
      </c>
      <c r="AP528" s="65">
        <f t="shared" ref="AP528:AP591" si="377">IF(AW528&gt;0,AW528,AV528)</f>
        <v>0</v>
      </c>
      <c r="AQ528" s="65">
        <f t="shared" ref="AQ528:AQ591" si="378">IF(AY528&gt;0,AY528,AX528)</f>
        <v>0</v>
      </c>
      <c r="AR528" s="65">
        <f t="shared" ref="AR528:AR591" si="379">IF(BA528&gt;0,BA528,AZ528)</f>
        <v>0</v>
      </c>
      <c r="AS528" s="65">
        <f t="shared" ref="AS528:AS591" si="380">IF(BC528&gt;0,BC528,BB528)</f>
        <v>0</v>
      </c>
      <c r="AT528" s="65">
        <f t="shared" ref="AT528:AT591" si="381">IF(BE528&gt;0,BE528,BD528)</f>
        <v>0</v>
      </c>
      <c r="AU528" s="65">
        <f t="shared" ref="AU528:AU591" si="382">IF(BG528&gt;0,BG528,BF528)</f>
        <v>0</v>
      </c>
      <c r="AV528" s="65">
        <f t="shared" ref="AV528:AV591" si="383">IF(OR(OR(OR(D528=0,H528=0),G528=0),H528&lt;49),0,IF(AND(D528=1,E528=999,H528&lt;85),VLOOKUP($H528,$CE$15:$CN$219,2),IF(AND(D528=2,E528=999,H528&lt;85),VLOOKUP($H528,$CE$15:$CW$219,11),IF(AND(D528=1,E528=999,H528&gt;=85,H528&lt;=180),VLOOKUP($H528,$CE$221:$CN$661,2),IF(AND(D528=2,E528=999,H528&gt;=85,H528&lt;=170),VLOOKUP($H528,$CE$221:$CW$621,11),0)))))</f>
        <v>0</v>
      </c>
      <c r="AW528" s="65">
        <f t="shared" ref="AW528:AW591" si="384">IF(OR(OR(OR(OR(D528=0,H528=0),G528=0),H528&lt;49),E528=999),0,IF(AND(D528=1,E528&lt;24,H528&lt;=100),VLOOKUP($H528,$CE$15:$CN$219,2),IF(AND(D528=2,E528&lt;24,H528&lt;=100),VLOOKUP($H528,$CE$15:$CW$219,11),IF(AND(D528=1,E528&gt;=24,H528&gt;=70,H528&lt;=180),VLOOKUP($H528,$CE$221:$CN$661,2),IF(AND(D528=2,E528&gt;=24,H528&gt;=70,H528&lt;=170),VLOOKUP($H528,$CE$221:$CW$621,11),0)))))</f>
        <v>0</v>
      </c>
      <c r="AX528" s="65">
        <f t="shared" ref="AX528:AX591" si="385">IF(OR(OR(OR(D528=0,H528=0),G528=0),H528&lt;49),0,IF(AND(D528=1,E528=999,H528&lt;85),VLOOKUP($H528,$CE$15:$CN$219,3),IF(AND(D528=2,E528=999,H528&lt;85),VLOOKUP($H528,$CE$15:$CW$219,12),IF(AND(D528=1,E528=999,H528&gt;=85,H528&lt;=180),VLOOKUP($H528,$CE$221:$CN$661,3),IF(AND(D528=2,E528=999,H528&gt;=85,H528&lt;=170),VLOOKUP($H528,$CE$221:$CW$621,12),0)))))</f>
        <v>0</v>
      </c>
      <c r="AY528" s="65">
        <f t="shared" ref="AY528:AY591" si="386">IF(OR(OR(OR(OR(D528=0,H528=0),G528=0),H528&lt;49),E528=999),0,IF(AND(D528=1,E528&lt;24,H528&lt;=100),VLOOKUP($H528,$CE$15:$CN$219,3),IF(AND(D528=2,E528&lt;24,H528&lt;=100),VLOOKUP($H528,$CE$15:$CW$219,12),IF(AND(D528=1,E528&gt;=24,H528&gt;=70,H528&lt;=180),VLOOKUP($H528,$CE$221:$CN$661,3),IF(AND(D528=2,E528&gt;=24,H528&gt;=70,H528&lt;=170),VLOOKUP($H528,$CE$221:$CW$621,12),0)))))</f>
        <v>0</v>
      </c>
      <c r="AZ528" s="65">
        <f t="shared" ref="AZ528:AZ591" si="387">IF(OR(OR(OR(D528=0,H528=0),G528=0),H528&lt;49),0,IF(AND(D528=1,E528=999,H528&lt;85),VLOOKUP($H528,$CE$15:$CN$219,4),IF(AND(D528=2,E528=999,H528&lt;85),VLOOKUP($H528,$CE$15:$CW$219,13),IF(AND(D528=1,E528=999,H528&gt;=85,H528&lt;=180),VLOOKUP($H528,$CE$221:$CN$661,4),IF(AND(D528=2,E528=999,H528&gt;=85,H528&lt;=170),VLOOKUP($H528,$CE$221:$CW$621,13 ),0)))))</f>
        <v>0</v>
      </c>
      <c r="BA528" s="65">
        <f t="shared" ref="BA528:BA591" si="388">IF(OR(OR(OR(OR(D528=0,H528=0),G528=0),H528&lt;49),E528=999),0,IF(AND(D528=1,E528&lt;24,H528&lt;=100),VLOOKUP($H528,$CE$15:$CN$219,4),IF(AND(D528=2,E528&lt;24,H528&lt;=100),VLOOKUP($H528,$CE$15:$CW$219,13),IF(AND(D528=1,E528&gt;=24,H528&gt;=70,H528&lt;=180),VLOOKUP($H528,$CE$221:$CN$661,4),IF(AND(D528=2,E528&gt;=24,H528&gt;=70,H528&lt;=170),VLOOKUP($H528,$CE$221:$CW$621,13 ),"0")))))</f>
        <v>0</v>
      </c>
      <c r="BB528" s="65">
        <f t="shared" ref="BB528:BB591" si="389">IF(OR(OR(OR(D528=0,H528=0),G528=0),H528&lt;49),0,IF(AND(D528=1,E528=999,H528&lt;85),VLOOKUP($H528,$CE$15:$CN$219,8),IF(AND(D528=2,E528=999,H528&lt;85),VLOOKUP($H528,$CE$15:$CW$219,17),IF(AND(D528=1,E528=999,H528&gt;=85,H528&lt;=180),VLOOKUP($H528,$CE$221:$CN$661,8),IF(AND(D528=2,E528=999,H528&gt;=85,H528&lt;=170),VLOOKUP($H528,$CE$221:$CW$621,17 ),0)))))</f>
        <v>0</v>
      </c>
      <c r="BC528" s="65">
        <f t="shared" ref="BC528:BC591" si="390">IF(OR(OR(OR(OR(D528=0,H528=0),G528=0),H528&lt;49),E528=999),0,IF(AND(D528=1,E528&lt;24,H528&lt;=100),VLOOKUP($H528,$CE$15:$CN$219,8),IF(AND(D528=2,E528&lt;24,H528&lt;=100),VLOOKUP($H528,$CE$15:$CW$219,17),IF(AND(D528=1,E528&gt;=24,H528&gt;=70,H528&lt;=180),VLOOKUP($H528,$CE$221:$CN$661,8),IF(AND(D528=2,E528&gt;=24,H528&gt;=70,H528&lt;=170),VLOOKUP($H528,$CE$221:$CW$621,17 ),0)))))</f>
        <v>0</v>
      </c>
      <c r="BD528" s="65">
        <f t="shared" ref="BD528:BD591" si="391">IF(OR(OR(OR(D528=0,H528=0),G528=0),H528&lt;49),0,IF(AND(D528=1,E528=999,H528&lt;85),VLOOKUP($H528,$CE$15:$CN$219,9),IF(AND(D528=2,E528=999,H528&lt;85),VLOOKUP($H528,$CE$15:$CW$219,18),IF(AND(D528=1,E528=999,H528&gt;=85,H528&lt;=180),VLOOKUP($H528,$CE$221:$CN$661,9),IF(AND(D528=2,E528=999,H528&gt;=85,H528&lt;=170),VLOOKUP($H528,$CE$221:$CW$621,18),0)))))</f>
        <v>0</v>
      </c>
      <c r="BE528" s="65">
        <f t="shared" ref="BE528:BE591" si="392">IF(OR(OR(OR(OR(D528=0,H528=0),H528&lt;49),G528=0),E528=999),0,IF(AND(D528=1,E528&lt;24,H528&lt;=100),VLOOKUP($H528,$CE$15:$CN$219,9),IF(AND(D528=2,E528&lt;24,H528&lt;=100),VLOOKUP($H528,$CE$15:$CW$219,18),IF(AND(D528=1,E528&gt;=24,H528&gt;=70,H528&lt;=180),VLOOKUP($H528,$CE$221:$CN$661,9),IF(AND(D528=2,E528&gt;=24,H528&gt;=70,H528&lt;=170),VLOOKUP($H528,$CE$221:$CW$621,18),0)))))</f>
        <v>0</v>
      </c>
      <c r="BF528" s="65">
        <f t="shared" ref="BF528:BF591" si="393">IF(OR(OR(OR(D528=0,H528=0),G528=0),H528&lt;49),0,IF(AND(D528=1,E528=999,H528&lt;85),VLOOKUP($H528,$CE$15:$CN$219,10),IF(AND(D528=2,E528=999,H528&lt;85),VLOOKUP($H528,$CE$15:$CW$219,19),IF(AND(D528=1,E528=999,H528&gt;=85,H528&lt;=180),VLOOKUP($H528,$CE$221:$CN$661,10),IF(AND(D528=2,E528=999,H528&gt;=85,H528&lt;=170),VLOOKUP($H528,$CE$221:$CW$621,19),0)))))</f>
        <v>0</v>
      </c>
      <c r="BG528" s="65">
        <f t="shared" ref="BG528:BG591" si="394">IF(OR(OR(OR(OR(D528=0,H528=0),G528=0),H528&lt;49),E528=999),0,IF(AND(D528=1,E528&lt;24,H528&lt;=100),VLOOKUP($H528,$CE$15:$CN$219,10),IF(AND(D528=2,E528&lt;24,H528&lt;=100),VLOOKUP($H528,$CE$15:$CW$219,19),IF(AND(D528=1,E528&gt;=24,H528&gt;=70,H528&lt;=180),VLOOKUP($H528,$CE$221:$CN$661,10),IF(AND(D528=2,E528&gt;=24,H528&gt;=70,H528&lt;=170),VLOOKUP($H528,$CE$221:$CW$621,19),0)))))</f>
        <v>0</v>
      </c>
      <c r="CE528" s="385">
        <v>146.75</v>
      </c>
      <c r="CF528" s="342">
        <v>26.682036178770492</v>
      </c>
      <c r="CG528" s="342">
        <v>30.138024119180329</v>
      </c>
      <c r="CH528" s="342">
        <v>31.866018089385253</v>
      </c>
      <c r="CI528" s="342">
        <v>33.59401205959017</v>
      </c>
      <c r="CJ528" s="342">
        <v>37.049999999999997</v>
      </c>
      <c r="CK528" s="342">
        <v>43.350531860593321</v>
      </c>
      <c r="CL528" s="342">
        <v>46.500797790889969</v>
      </c>
      <c r="CM528" s="342">
        <v>49.651063721186631</v>
      </c>
      <c r="CN528" s="342">
        <v>55.951595581779941</v>
      </c>
      <c r="CO528" s="342">
        <v>25.560907735968474</v>
      </c>
      <c r="CP528" s="342">
        <v>29.973938490645651</v>
      </c>
      <c r="CQ528" s="342">
        <v>32.180453867984241</v>
      </c>
      <c r="CR528" s="342">
        <v>34.386969245322831</v>
      </c>
      <c r="CS528" s="342">
        <v>38.799999999999997</v>
      </c>
      <c r="CT528" s="342">
        <v>45.326500302850881</v>
      </c>
      <c r="CU528" s="342">
        <v>48.589750454276327</v>
      </c>
      <c r="CV528" s="342">
        <v>51.853000605701766</v>
      </c>
      <c r="CW528" s="342">
        <v>58.379500908552636</v>
      </c>
      <c r="CY528" s="101">
        <f t="shared" ref="CY528:CY591" si="395">IF(OR(D528=1,D528=2),1,0)</f>
        <v>0</v>
      </c>
      <c r="CZ528" s="101"/>
      <c r="DA528" s="101"/>
      <c r="DB528" s="311"/>
      <c r="DC528" s="311"/>
      <c r="DD528" s="311"/>
      <c r="DE528" s="311"/>
      <c r="DF528" s="311"/>
      <c r="DP528" s="311"/>
      <c r="DQ528" s="311"/>
      <c r="DR528" s="311"/>
      <c r="DS528" s="311"/>
      <c r="DT528" s="311"/>
      <c r="DU528" s="311"/>
      <c r="DV528" s="311"/>
      <c r="DW528" s="311"/>
      <c r="DX528" s="101"/>
      <c r="DY528" s="101"/>
      <c r="DZ528" s="101"/>
      <c r="EA528" s="101"/>
      <c r="EB528" s="101"/>
      <c r="EC528" s="101"/>
      <c r="ED528" s="101"/>
      <c r="EE528" s="311"/>
      <c r="EF528" s="101"/>
      <c r="EG528" s="101"/>
      <c r="EH528" s="101"/>
      <c r="EI528" s="101"/>
      <c r="EJ528" s="105"/>
      <c r="EK528" s="105"/>
      <c r="EL528" s="69"/>
      <c r="EM528" s="68"/>
      <c r="EN528" s="68"/>
      <c r="EO528" s="68"/>
      <c r="EP528" s="68"/>
      <c r="EQ528" s="68"/>
      <c r="ER528" s="68"/>
      <c r="ES528" s="15"/>
      <c r="ET528" s="15"/>
      <c r="EU528" s="105"/>
      <c r="EV528" s="105"/>
      <c r="EW528" s="105"/>
      <c r="EX528" s="105"/>
      <c r="EY528" s="105"/>
      <c r="EZ528" s="105"/>
      <c r="FA528" s="67"/>
      <c r="FB528" s="105"/>
      <c r="FC528" s="105"/>
      <c r="FD528" s="105"/>
      <c r="FE528" s="105"/>
      <c r="FF528" s="105"/>
      <c r="FG528" s="105"/>
      <c r="FH528" s="67"/>
      <c r="FI528" s="67"/>
      <c r="FJ528" s="67"/>
      <c r="FK528" s="67"/>
      <c r="FL528" s="67"/>
      <c r="FM528" s="67"/>
      <c r="FN528" s="67"/>
    </row>
    <row r="529" spans="2:170" ht="22.5" customHeight="1" x14ac:dyDescent="0.45">
      <c r="B529" s="133" t="str">
        <f>IF(Data!B528&lt;&gt;"",Data!B528,"")</f>
        <v/>
      </c>
      <c r="C529" s="158" t="str">
        <f>IF(Data!C528&lt;&gt;"",Data!C528,"")</f>
        <v/>
      </c>
      <c r="D529" s="106" t="str">
        <f>IF(Data!D528&lt;&gt;"",Data!D528,"")</f>
        <v/>
      </c>
      <c r="E529" s="140">
        <f>IF(AND(I529=1,Data!T528=0),0,IF(I529=999,999,Data!T528))</f>
        <v>999</v>
      </c>
      <c r="F529" s="140" t="str">
        <f t="shared" si="352"/>
        <v/>
      </c>
      <c r="G529" s="140" t="str">
        <f>IF(Data!K528&lt;&gt;"",Data!K528,"")</f>
        <v/>
      </c>
      <c r="H529" s="141" t="str">
        <f>IF(Data!L528&lt;&gt;"",Data!L528,"")</f>
        <v/>
      </c>
      <c r="I529" s="63">
        <f>IF(Data!M528&lt;&gt;"",Data!M528,"")</f>
        <v>999</v>
      </c>
      <c r="J529" s="63">
        <f t="shared" si="353"/>
        <v>0</v>
      </c>
      <c r="L529" s="64" t="str">
        <f t="shared" si="354"/>
        <v/>
      </c>
      <c r="M529" s="74"/>
      <c r="N529" s="63">
        <f t="shared" si="355"/>
        <v>0</v>
      </c>
      <c r="P529" s="64" t="str">
        <f t="shared" si="356"/>
        <v/>
      </c>
      <c r="R529" s="63">
        <f t="shared" si="357"/>
        <v>0</v>
      </c>
      <c r="S529" s="64" t="str">
        <f t="shared" si="358"/>
        <v/>
      </c>
      <c r="W529" s="310">
        <f t="shared" si="359"/>
        <v>999</v>
      </c>
      <c r="Y529" s="65">
        <f t="shared" si="360"/>
        <v>0</v>
      </c>
      <c r="Z529" s="65">
        <f t="shared" si="361"/>
        <v>0</v>
      </c>
      <c r="AA529" s="65">
        <f t="shared" si="362"/>
        <v>0</v>
      </c>
      <c r="AB529" s="65">
        <f t="shared" si="363"/>
        <v>0</v>
      </c>
      <c r="AC529" s="65">
        <f t="shared" si="364"/>
        <v>0</v>
      </c>
      <c r="AD529" s="65">
        <f t="shared" si="365"/>
        <v>0</v>
      </c>
      <c r="AE529" s="65">
        <f t="shared" si="366"/>
        <v>0</v>
      </c>
      <c r="AF529" s="65">
        <f t="shared" si="367"/>
        <v>0</v>
      </c>
      <c r="AG529" s="65">
        <f t="shared" si="368"/>
        <v>0</v>
      </c>
      <c r="AH529" s="65">
        <f t="shared" si="369"/>
        <v>0</v>
      </c>
      <c r="AI529" s="65">
        <f t="shared" si="370"/>
        <v>0</v>
      </c>
      <c r="AJ529" s="65">
        <f t="shared" si="371"/>
        <v>0</v>
      </c>
      <c r="AK529" s="65">
        <f t="shared" si="372"/>
        <v>0</v>
      </c>
      <c r="AL529" s="65">
        <f t="shared" si="373"/>
        <v>0</v>
      </c>
      <c r="AM529" s="65">
        <f t="shared" si="374"/>
        <v>0</v>
      </c>
      <c r="AN529" s="65">
        <f t="shared" si="375"/>
        <v>0</v>
      </c>
      <c r="AO529" s="65">
        <f t="shared" si="376"/>
        <v>0</v>
      </c>
      <c r="AP529" s="65">
        <f t="shared" si="377"/>
        <v>0</v>
      </c>
      <c r="AQ529" s="65">
        <f t="shared" si="378"/>
        <v>0</v>
      </c>
      <c r="AR529" s="65">
        <f t="shared" si="379"/>
        <v>0</v>
      </c>
      <c r="AS529" s="65">
        <f t="shared" si="380"/>
        <v>0</v>
      </c>
      <c r="AT529" s="65">
        <f t="shared" si="381"/>
        <v>0</v>
      </c>
      <c r="AU529" s="65">
        <f t="shared" si="382"/>
        <v>0</v>
      </c>
      <c r="AV529" s="65">
        <f t="shared" si="383"/>
        <v>0</v>
      </c>
      <c r="AW529" s="65">
        <f t="shared" si="384"/>
        <v>0</v>
      </c>
      <c r="AX529" s="65">
        <f t="shared" si="385"/>
        <v>0</v>
      </c>
      <c r="AY529" s="65">
        <f t="shared" si="386"/>
        <v>0</v>
      </c>
      <c r="AZ529" s="65">
        <f t="shared" si="387"/>
        <v>0</v>
      </c>
      <c r="BA529" s="65">
        <f t="shared" si="388"/>
        <v>0</v>
      </c>
      <c r="BB529" s="65">
        <f t="shared" si="389"/>
        <v>0</v>
      </c>
      <c r="BC529" s="65">
        <f t="shared" si="390"/>
        <v>0</v>
      </c>
      <c r="BD529" s="65">
        <f t="shared" si="391"/>
        <v>0</v>
      </c>
      <c r="BE529" s="65">
        <f t="shared" si="392"/>
        <v>0</v>
      </c>
      <c r="BF529" s="65">
        <f t="shared" si="393"/>
        <v>0</v>
      </c>
      <c r="BG529" s="65">
        <f t="shared" si="394"/>
        <v>0</v>
      </c>
      <c r="CE529" s="385">
        <v>147</v>
      </c>
      <c r="CF529" s="342">
        <v>26.83203617877049</v>
      </c>
      <c r="CG529" s="342">
        <v>30.288024119180328</v>
      </c>
      <c r="CH529" s="342">
        <v>32.016018089385256</v>
      </c>
      <c r="CI529" s="342">
        <v>33.744012059590169</v>
      </c>
      <c r="CJ529" s="342">
        <v>37.200000000000003</v>
      </c>
      <c r="CK529" s="342">
        <v>43.527116383211855</v>
      </c>
      <c r="CL529" s="342">
        <v>46.690674574817777</v>
      </c>
      <c r="CM529" s="342">
        <v>49.854232766423706</v>
      </c>
      <c r="CN529" s="342">
        <v>56.181349149635558</v>
      </c>
      <c r="CO529" s="342">
        <v>25.760907735968473</v>
      </c>
      <c r="CP529" s="342">
        <v>30.173938490645654</v>
      </c>
      <c r="CQ529" s="342">
        <v>32.380453867984244</v>
      </c>
      <c r="CR529" s="342">
        <v>34.586969245322827</v>
      </c>
      <c r="CS529" s="342">
        <v>39</v>
      </c>
      <c r="CT529" s="342">
        <v>45.539792564160152</v>
      </c>
      <c r="CU529" s="342">
        <v>48.809688846240228</v>
      </c>
      <c r="CV529" s="342">
        <v>52.079585128320296</v>
      </c>
      <c r="CW529" s="342">
        <v>58.619377692480441</v>
      </c>
      <c r="CY529" s="101">
        <f t="shared" si="395"/>
        <v>0</v>
      </c>
      <c r="CZ529" s="101"/>
      <c r="DA529" s="101"/>
      <c r="DB529" s="311"/>
      <c r="DC529" s="311"/>
      <c r="DD529" s="311"/>
      <c r="DE529" s="311"/>
      <c r="DF529" s="311"/>
      <c r="DP529" s="311"/>
      <c r="DQ529" s="311"/>
      <c r="DR529" s="311"/>
      <c r="DS529" s="311"/>
      <c r="DT529" s="311"/>
      <c r="DU529" s="311"/>
      <c r="DV529" s="311"/>
      <c r="DW529" s="311"/>
      <c r="DX529" s="101"/>
      <c r="DY529" s="101"/>
      <c r="DZ529" s="101"/>
      <c r="EA529" s="101"/>
      <c r="EB529" s="101"/>
      <c r="EC529" s="101"/>
      <c r="ED529" s="101"/>
      <c r="EE529" s="311"/>
      <c r="EF529" s="101"/>
      <c r="EG529" s="101"/>
      <c r="EH529" s="101"/>
      <c r="EI529" s="101"/>
      <c r="EJ529" s="105"/>
      <c r="EK529" s="105"/>
      <c r="EL529" s="69"/>
      <c r="EM529" s="68"/>
      <c r="EN529" s="68"/>
      <c r="EO529" s="68"/>
      <c r="EP529" s="68"/>
      <c r="EQ529" s="68"/>
      <c r="ER529" s="68"/>
      <c r="ES529" s="15"/>
      <c r="ET529" s="15"/>
      <c r="EU529" s="105"/>
      <c r="EV529" s="105"/>
      <c r="EW529" s="105"/>
      <c r="EX529" s="105"/>
      <c r="EY529" s="105"/>
      <c r="EZ529" s="105"/>
      <c r="FA529" s="67"/>
      <c r="FB529" s="105"/>
      <c r="FC529" s="105"/>
      <c r="FD529" s="105"/>
      <c r="FE529" s="105"/>
      <c r="FF529" s="105"/>
      <c r="FG529" s="105"/>
      <c r="FH529" s="67"/>
      <c r="FI529" s="67"/>
      <c r="FJ529" s="67"/>
      <c r="FK529" s="67"/>
      <c r="FL529" s="67"/>
      <c r="FM529" s="67"/>
      <c r="FN529" s="67"/>
    </row>
    <row r="530" spans="2:170" ht="22.5" customHeight="1" x14ac:dyDescent="0.45">
      <c r="B530" s="133" t="str">
        <f>IF(Data!B529&lt;&gt;"",Data!B529,"")</f>
        <v/>
      </c>
      <c r="C530" s="158" t="str">
        <f>IF(Data!C529&lt;&gt;"",Data!C529,"")</f>
        <v/>
      </c>
      <c r="D530" s="106" t="str">
        <f>IF(Data!D529&lt;&gt;"",Data!D529,"")</f>
        <v/>
      </c>
      <c r="E530" s="140">
        <f>IF(AND(I530=1,Data!T529=0),0,IF(I530=999,999,Data!T529))</f>
        <v>999</v>
      </c>
      <c r="F530" s="140" t="str">
        <f t="shared" si="352"/>
        <v/>
      </c>
      <c r="G530" s="140" t="str">
        <f>IF(Data!K529&lt;&gt;"",Data!K529,"")</f>
        <v/>
      </c>
      <c r="H530" s="141" t="str">
        <f>IF(Data!L529&lt;&gt;"",Data!L529,"")</f>
        <v/>
      </c>
      <c r="I530" s="63">
        <f>IF(Data!M529&lt;&gt;"",Data!M529,"")</f>
        <v>999</v>
      </c>
      <c r="J530" s="63">
        <f t="shared" si="353"/>
        <v>0</v>
      </c>
      <c r="L530" s="64" t="str">
        <f t="shared" si="354"/>
        <v/>
      </c>
      <c r="M530" s="74"/>
      <c r="N530" s="63">
        <f t="shared" si="355"/>
        <v>0</v>
      </c>
      <c r="P530" s="64" t="str">
        <f t="shared" si="356"/>
        <v/>
      </c>
      <c r="R530" s="63">
        <f t="shared" si="357"/>
        <v>0</v>
      </c>
      <c r="S530" s="64" t="str">
        <f t="shared" si="358"/>
        <v/>
      </c>
      <c r="W530" s="310">
        <f t="shared" si="359"/>
        <v>999</v>
      </c>
      <c r="Y530" s="65">
        <f t="shared" si="360"/>
        <v>0</v>
      </c>
      <c r="Z530" s="65">
        <f t="shared" si="361"/>
        <v>0</v>
      </c>
      <c r="AA530" s="65">
        <f t="shared" si="362"/>
        <v>0</v>
      </c>
      <c r="AB530" s="65">
        <f t="shared" si="363"/>
        <v>0</v>
      </c>
      <c r="AC530" s="65">
        <f t="shared" si="364"/>
        <v>0</v>
      </c>
      <c r="AD530" s="65">
        <f t="shared" si="365"/>
        <v>0</v>
      </c>
      <c r="AE530" s="65">
        <f t="shared" si="366"/>
        <v>0</v>
      </c>
      <c r="AF530" s="65">
        <f t="shared" si="367"/>
        <v>0</v>
      </c>
      <c r="AG530" s="65">
        <f t="shared" si="368"/>
        <v>0</v>
      </c>
      <c r="AH530" s="65">
        <f t="shared" si="369"/>
        <v>0</v>
      </c>
      <c r="AI530" s="65">
        <f t="shared" si="370"/>
        <v>0</v>
      </c>
      <c r="AJ530" s="65">
        <f t="shared" si="371"/>
        <v>0</v>
      </c>
      <c r="AK530" s="65">
        <f t="shared" si="372"/>
        <v>0</v>
      </c>
      <c r="AL530" s="65">
        <f t="shared" si="373"/>
        <v>0</v>
      </c>
      <c r="AM530" s="65">
        <f t="shared" si="374"/>
        <v>0</v>
      </c>
      <c r="AN530" s="65">
        <f t="shared" si="375"/>
        <v>0</v>
      </c>
      <c r="AO530" s="65">
        <f t="shared" si="376"/>
        <v>0</v>
      </c>
      <c r="AP530" s="65">
        <f t="shared" si="377"/>
        <v>0</v>
      </c>
      <c r="AQ530" s="65">
        <f t="shared" si="378"/>
        <v>0</v>
      </c>
      <c r="AR530" s="65">
        <f t="shared" si="379"/>
        <v>0</v>
      </c>
      <c r="AS530" s="65">
        <f t="shared" si="380"/>
        <v>0</v>
      </c>
      <c r="AT530" s="65">
        <f t="shared" si="381"/>
        <v>0</v>
      </c>
      <c r="AU530" s="65">
        <f t="shared" si="382"/>
        <v>0</v>
      </c>
      <c r="AV530" s="65">
        <f t="shared" si="383"/>
        <v>0</v>
      </c>
      <c r="AW530" s="65">
        <f t="shared" si="384"/>
        <v>0</v>
      </c>
      <c r="AX530" s="65">
        <f t="shared" si="385"/>
        <v>0</v>
      </c>
      <c r="AY530" s="65">
        <f t="shared" si="386"/>
        <v>0</v>
      </c>
      <c r="AZ530" s="65">
        <f t="shared" si="387"/>
        <v>0</v>
      </c>
      <c r="BA530" s="65">
        <f t="shared" si="388"/>
        <v>0</v>
      </c>
      <c r="BB530" s="65">
        <f t="shared" si="389"/>
        <v>0</v>
      </c>
      <c r="BC530" s="65">
        <f t="shared" si="390"/>
        <v>0</v>
      </c>
      <c r="BD530" s="65">
        <f t="shared" si="391"/>
        <v>0</v>
      </c>
      <c r="BE530" s="65">
        <f t="shared" si="392"/>
        <v>0</v>
      </c>
      <c r="BF530" s="65">
        <f t="shared" si="393"/>
        <v>0</v>
      </c>
      <c r="BG530" s="65">
        <f t="shared" si="394"/>
        <v>0</v>
      </c>
      <c r="CE530" s="385">
        <v>147.25</v>
      </c>
      <c r="CF530" s="342">
        <v>26.967159394842689</v>
      </c>
      <c r="CG530" s="342">
        <v>30.43643959656179</v>
      </c>
      <c r="CH530" s="342">
        <v>32.171079697421348</v>
      </c>
      <c r="CI530" s="342">
        <v>33.905719798280899</v>
      </c>
      <c r="CJ530" s="342">
        <v>37.375</v>
      </c>
      <c r="CK530" s="342">
        <v>43.728700905830394</v>
      </c>
      <c r="CL530" s="342">
        <v>46.905551358745583</v>
      </c>
      <c r="CM530" s="342">
        <v>50.08240181166078</v>
      </c>
      <c r="CN530" s="342">
        <v>56.436102717491167</v>
      </c>
      <c r="CO530" s="342">
        <v>25.906154168112863</v>
      </c>
      <c r="CP530" s="342">
        <v>30.345769445408578</v>
      </c>
      <c r="CQ530" s="342">
        <v>32.565577084056436</v>
      </c>
      <c r="CR530" s="342">
        <v>34.785384722704293</v>
      </c>
      <c r="CS530" s="342">
        <v>39.225000000000001</v>
      </c>
      <c r="CT530" s="342">
        <v>45.764792564160153</v>
      </c>
      <c r="CU530" s="342">
        <v>49.034688846240229</v>
      </c>
      <c r="CV530" s="342">
        <v>52.304585128320298</v>
      </c>
      <c r="CW530" s="342">
        <v>58.844377692480442</v>
      </c>
      <c r="CY530" s="101">
        <f t="shared" si="395"/>
        <v>0</v>
      </c>
      <c r="CZ530" s="101"/>
      <c r="DA530" s="101"/>
      <c r="DB530" s="311"/>
      <c r="DC530" s="311"/>
      <c r="DD530" s="311"/>
      <c r="DE530" s="311"/>
      <c r="DF530" s="311"/>
      <c r="DP530" s="311"/>
      <c r="DQ530" s="311"/>
      <c r="DR530" s="311"/>
      <c r="DS530" s="311"/>
      <c r="DT530" s="311"/>
      <c r="DU530" s="311"/>
      <c r="DV530" s="311"/>
      <c r="DW530" s="311"/>
      <c r="DX530" s="101"/>
      <c r="DY530" s="101"/>
      <c r="DZ530" s="101"/>
      <c r="EA530" s="101"/>
      <c r="EB530" s="101"/>
      <c r="EC530" s="101"/>
      <c r="ED530" s="101"/>
      <c r="EE530" s="311"/>
      <c r="EF530" s="101"/>
      <c r="EG530" s="101"/>
      <c r="EH530" s="101"/>
      <c r="EI530" s="101"/>
      <c r="EJ530" s="105"/>
      <c r="EK530" s="105"/>
      <c r="EL530" s="69"/>
      <c r="EM530" s="68"/>
      <c r="EN530" s="68"/>
      <c r="EO530" s="68"/>
      <c r="EP530" s="68"/>
      <c r="EQ530" s="68"/>
      <c r="ER530" s="68"/>
      <c r="ES530" s="15"/>
      <c r="ET530" s="15"/>
      <c r="EU530" s="105"/>
      <c r="EV530" s="105"/>
      <c r="EW530" s="105"/>
      <c r="EX530" s="105"/>
      <c r="EY530" s="105"/>
      <c r="EZ530" s="105"/>
      <c r="FA530" s="67"/>
      <c r="FB530" s="105"/>
      <c r="FC530" s="105"/>
      <c r="FD530" s="105"/>
      <c r="FE530" s="105"/>
      <c r="FF530" s="105"/>
      <c r="FG530" s="105"/>
      <c r="FH530" s="67"/>
      <c r="FI530" s="67"/>
      <c r="FJ530" s="67"/>
      <c r="FK530" s="67"/>
      <c r="FL530" s="67"/>
      <c r="FM530" s="67"/>
      <c r="FN530" s="67"/>
    </row>
    <row r="531" spans="2:170" ht="22.5" customHeight="1" x14ac:dyDescent="0.45">
      <c r="B531" s="133" t="str">
        <f>IF(Data!B530&lt;&gt;"",Data!B530,"")</f>
        <v/>
      </c>
      <c r="C531" s="158" t="str">
        <f>IF(Data!C530&lt;&gt;"",Data!C530,"")</f>
        <v/>
      </c>
      <c r="D531" s="106" t="str">
        <f>IF(Data!D530&lt;&gt;"",Data!D530,"")</f>
        <v/>
      </c>
      <c r="E531" s="140">
        <f>IF(AND(I531=1,Data!T530=0),0,IF(I531=999,999,Data!T530))</f>
        <v>999</v>
      </c>
      <c r="F531" s="140" t="str">
        <f t="shared" si="352"/>
        <v/>
      </c>
      <c r="G531" s="140" t="str">
        <f>IF(Data!K530&lt;&gt;"",Data!K530,"")</f>
        <v/>
      </c>
      <c r="H531" s="141" t="str">
        <f>IF(Data!L530&lt;&gt;"",Data!L530,"")</f>
        <v/>
      </c>
      <c r="I531" s="63">
        <f>IF(Data!M530&lt;&gt;"",Data!M530,"")</f>
        <v>999</v>
      </c>
      <c r="J531" s="63">
        <f t="shared" si="353"/>
        <v>0</v>
      </c>
      <c r="L531" s="64" t="str">
        <f t="shared" si="354"/>
        <v/>
      </c>
      <c r="M531" s="74"/>
      <c r="N531" s="63">
        <f t="shared" si="355"/>
        <v>0</v>
      </c>
      <c r="P531" s="64" t="str">
        <f t="shared" si="356"/>
        <v/>
      </c>
      <c r="R531" s="63">
        <f t="shared" si="357"/>
        <v>0</v>
      </c>
      <c r="S531" s="64" t="str">
        <f t="shared" si="358"/>
        <v/>
      </c>
      <c r="W531" s="310">
        <f t="shared" si="359"/>
        <v>999</v>
      </c>
      <c r="Y531" s="65">
        <f t="shared" si="360"/>
        <v>0</v>
      </c>
      <c r="Z531" s="65">
        <f t="shared" si="361"/>
        <v>0</v>
      </c>
      <c r="AA531" s="65">
        <f t="shared" si="362"/>
        <v>0</v>
      </c>
      <c r="AB531" s="65">
        <f t="shared" si="363"/>
        <v>0</v>
      </c>
      <c r="AC531" s="65">
        <f t="shared" si="364"/>
        <v>0</v>
      </c>
      <c r="AD531" s="65">
        <f t="shared" si="365"/>
        <v>0</v>
      </c>
      <c r="AE531" s="65">
        <f t="shared" si="366"/>
        <v>0</v>
      </c>
      <c r="AF531" s="65">
        <f t="shared" si="367"/>
        <v>0</v>
      </c>
      <c r="AG531" s="65">
        <f t="shared" si="368"/>
        <v>0</v>
      </c>
      <c r="AH531" s="65">
        <f t="shared" si="369"/>
        <v>0</v>
      </c>
      <c r="AI531" s="65">
        <f t="shared" si="370"/>
        <v>0</v>
      </c>
      <c r="AJ531" s="65">
        <f t="shared" si="371"/>
        <v>0</v>
      </c>
      <c r="AK531" s="65">
        <f t="shared" si="372"/>
        <v>0</v>
      </c>
      <c r="AL531" s="65">
        <f t="shared" si="373"/>
        <v>0</v>
      </c>
      <c r="AM531" s="65">
        <f t="shared" si="374"/>
        <v>0</v>
      </c>
      <c r="AN531" s="65">
        <f t="shared" si="375"/>
        <v>0</v>
      </c>
      <c r="AO531" s="65">
        <f t="shared" si="376"/>
        <v>0</v>
      </c>
      <c r="AP531" s="65">
        <f t="shared" si="377"/>
        <v>0</v>
      </c>
      <c r="AQ531" s="65">
        <f t="shared" si="378"/>
        <v>0</v>
      </c>
      <c r="AR531" s="65">
        <f t="shared" si="379"/>
        <v>0</v>
      </c>
      <c r="AS531" s="65">
        <f t="shared" si="380"/>
        <v>0</v>
      </c>
      <c r="AT531" s="65">
        <f t="shared" si="381"/>
        <v>0</v>
      </c>
      <c r="AU531" s="65">
        <f t="shared" si="382"/>
        <v>0</v>
      </c>
      <c r="AV531" s="65">
        <f t="shared" si="383"/>
        <v>0</v>
      </c>
      <c r="AW531" s="65">
        <f t="shared" si="384"/>
        <v>0</v>
      </c>
      <c r="AX531" s="65">
        <f t="shared" si="385"/>
        <v>0</v>
      </c>
      <c r="AY531" s="65">
        <f t="shared" si="386"/>
        <v>0</v>
      </c>
      <c r="AZ531" s="65">
        <f t="shared" si="387"/>
        <v>0</v>
      </c>
      <c r="BA531" s="65">
        <f t="shared" si="388"/>
        <v>0</v>
      </c>
      <c r="BB531" s="65">
        <f t="shared" si="389"/>
        <v>0</v>
      </c>
      <c r="BC531" s="65">
        <f t="shared" si="390"/>
        <v>0</v>
      </c>
      <c r="BD531" s="65">
        <f t="shared" si="391"/>
        <v>0</v>
      </c>
      <c r="BE531" s="65">
        <f t="shared" si="392"/>
        <v>0</v>
      </c>
      <c r="BF531" s="65">
        <f t="shared" si="393"/>
        <v>0</v>
      </c>
      <c r="BG531" s="65">
        <f t="shared" si="394"/>
        <v>0</v>
      </c>
      <c r="CE531" s="385">
        <v>147.5</v>
      </c>
      <c r="CF531" s="342">
        <v>27.102282610914884</v>
      </c>
      <c r="CG531" s="342">
        <v>30.584855073943253</v>
      </c>
      <c r="CH531" s="342">
        <v>32.32614130545744</v>
      </c>
      <c r="CI531" s="342">
        <v>34.067427536971628</v>
      </c>
      <c r="CJ531" s="342">
        <v>37.549999999999997</v>
      </c>
      <c r="CK531" s="342">
        <v>43.930285428448926</v>
      </c>
      <c r="CL531" s="342">
        <v>47.12042814267339</v>
      </c>
      <c r="CM531" s="342">
        <v>50.310570856897854</v>
      </c>
      <c r="CN531" s="342">
        <v>56.690856285346783</v>
      </c>
      <c r="CO531" s="342">
        <v>26.051400600257253</v>
      </c>
      <c r="CP531" s="342">
        <v>30.517600400171503</v>
      </c>
      <c r="CQ531" s="342">
        <v>32.750700300128628</v>
      </c>
      <c r="CR531" s="342">
        <v>34.983800200085753</v>
      </c>
      <c r="CS531" s="342">
        <v>39.450000000000003</v>
      </c>
      <c r="CT531" s="342">
        <v>45.989792564160155</v>
      </c>
      <c r="CU531" s="342">
        <v>49.259688846240223</v>
      </c>
      <c r="CV531" s="342">
        <v>52.529585128320299</v>
      </c>
      <c r="CW531" s="342">
        <v>59.069377692480444</v>
      </c>
      <c r="CY531" s="101">
        <f t="shared" si="395"/>
        <v>0</v>
      </c>
      <c r="CZ531" s="101"/>
      <c r="DA531" s="101"/>
      <c r="DB531" s="311"/>
      <c r="DC531" s="311"/>
      <c r="DD531" s="311"/>
      <c r="DE531" s="311"/>
      <c r="DF531" s="311"/>
      <c r="DP531" s="311"/>
      <c r="DQ531" s="311"/>
      <c r="DR531" s="311"/>
      <c r="DS531" s="311"/>
      <c r="DT531" s="311"/>
      <c r="DU531" s="311"/>
      <c r="DV531" s="311"/>
      <c r="DW531" s="311"/>
      <c r="DX531" s="101"/>
      <c r="DY531" s="101"/>
      <c r="DZ531" s="101"/>
      <c r="EA531" s="101"/>
      <c r="EB531" s="101"/>
      <c r="EC531" s="101"/>
      <c r="ED531" s="101"/>
      <c r="EE531" s="311"/>
      <c r="EF531" s="101"/>
      <c r="EG531" s="101"/>
      <c r="EH531" s="101"/>
      <c r="EI531" s="101"/>
      <c r="EJ531" s="105"/>
      <c r="EK531" s="105"/>
      <c r="EL531" s="69"/>
      <c r="EM531" s="68"/>
      <c r="EN531" s="68"/>
      <c r="EO531" s="68"/>
      <c r="EP531" s="68"/>
      <c r="EQ531" s="68"/>
      <c r="ER531" s="68"/>
      <c r="ES531" s="15"/>
      <c r="ET531" s="15"/>
      <c r="EU531" s="105"/>
      <c r="EV531" s="105"/>
      <c r="EW531" s="105"/>
      <c r="EX531" s="105"/>
      <c r="EY531" s="105"/>
      <c r="EZ531" s="105"/>
      <c r="FA531" s="67"/>
      <c r="FB531" s="105"/>
      <c r="FC531" s="105"/>
      <c r="FD531" s="105"/>
      <c r="FE531" s="105"/>
      <c r="FF531" s="105"/>
      <c r="FG531" s="105"/>
      <c r="FH531" s="67"/>
      <c r="FI531" s="67"/>
      <c r="FJ531" s="67"/>
      <c r="FK531" s="67"/>
      <c r="FL531" s="67"/>
      <c r="FM531" s="67"/>
      <c r="FN531" s="67"/>
    </row>
    <row r="532" spans="2:170" ht="22.5" customHeight="1" x14ac:dyDescent="0.45">
      <c r="B532" s="133" t="str">
        <f>IF(Data!B531&lt;&gt;"",Data!B531,"")</f>
        <v/>
      </c>
      <c r="C532" s="158" t="str">
        <f>IF(Data!C531&lt;&gt;"",Data!C531,"")</f>
        <v/>
      </c>
      <c r="D532" s="106" t="str">
        <f>IF(Data!D531&lt;&gt;"",Data!D531,"")</f>
        <v/>
      </c>
      <c r="E532" s="140">
        <f>IF(AND(I532=1,Data!T531=0),0,IF(I532=999,999,Data!T531))</f>
        <v>999</v>
      </c>
      <c r="F532" s="140" t="str">
        <f t="shared" si="352"/>
        <v/>
      </c>
      <c r="G532" s="140" t="str">
        <f>IF(Data!K531&lt;&gt;"",Data!K531,"")</f>
        <v/>
      </c>
      <c r="H532" s="141" t="str">
        <f>IF(Data!L531&lt;&gt;"",Data!L531,"")</f>
        <v/>
      </c>
      <c r="I532" s="63">
        <f>IF(Data!M531&lt;&gt;"",Data!M531,"")</f>
        <v>999</v>
      </c>
      <c r="J532" s="63">
        <f t="shared" si="353"/>
        <v>0</v>
      </c>
      <c r="L532" s="64" t="str">
        <f t="shared" si="354"/>
        <v/>
      </c>
      <c r="M532" s="74"/>
      <c r="N532" s="63">
        <f t="shared" si="355"/>
        <v>0</v>
      </c>
      <c r="P532" s="64" t="str">
        <f t="shared" si="356"/>
        <v/>
      </c>
      <c r="R532" s="63">
        <f t="shared" si="357"/>
        <v>0</v>
      </c>
      <c r="S532" s="64" t="str">
        <f t="shared" si="358"/>
        <v/>
      </c>
      <c r="W532" s="310">
        <f t="shared" si="359"/>
        <v>999</v>
      </c>
      <c r="Y532" s="65">
        <f t="shared" si="360"/>
        <v>0</v>
      </c>
      <c r="Z532" s="65">
        <f t="shared" si="361"/>
        <v>0</v>
      </c>
      <c r="AA532" s="65">
        <f t="shared" si="362"/>
        <v>0</v>
      </c>
      <c r="AB532" s="65">
        <f t="shared" si="363"/>
        <v>0</v>
      </c>
      <c r="AC532" s="65">
        <f t="shared" si="364"/>
        <v>0</v>
      </c>
      <c r="AD532" s="65">
        <f t="shared" si="365"/>
        <v>0</v>
      </c>
      <c r="AE532" s="65">
        <f t="shared" si="366"/>
        <v>0</v>
      </c>
      <c r="AF532" s="65">
        <f t="shared" si="367"/>
        <v>0</v>
      </c>
      <c r="AG532" s="65">
        <f t="shared" si="368"/>
        <v>0</v>
      </c>
      <c r="AH532" s="65">
        <f t="shared" si="369"/>
        <v>0</v>
      </c>
      <c r="AI532" s="65">
        <f t="shared" si="370"/>
        <v>0</v>
      </c>
      <c r="AJ532" s="65">
        <f t="shared" si="371"/>
        <v>0</v>
      </c>
      <c r="AK532" s="65">
        <f t="shared" si="372"/>
        <v>0</v>
      </c>
      <c r="AL532" s="65">
        <f t="shared" si="373"/>
        <v>0</v>
      </c>
      <c r="AM532" s="65">
        <f t="shared" si="374"/>
        <v>0</v>
      </c>
      <c r="AN532" s="65">
        <f t="shared" si="375"/>
        <v>0</v>
      </c>
      <c r="AO532" s="65">
        <f t="shared" si="376"/>
        <v>0</v>
      </c>
      <c r="AP532" s="65">
        <f t="shared" si="377"/>
        <v>0</v>
      </c>
      <c r="AQ532" s="65">
        <f t="shared" si="378"/>
        <v>0</v>
      </c>
      <c r="AR532" s="65">
        <f t="shared" si="379"/>
        <v>0</v>
      </c>
      <c r="AS532" s="65">
        <f t="shared" si="380"/>
        <v>0</v>
      </c>
      <c r="AT532" s="65">
        <f t="shared" si="381"/>
        <v>0</v>
      </c>
      <c r="AU532" s="65">
        <f t="shared" si="382"/>
        <v>0</v>
      </c>
      <c r="AV532" s="65">
        <f t="shared" si="383"/>
        <v>0</v>
      </c>
      <c r="AW532" s="65">
        <f t="shared" si="384"/>
        <v>0</v>
      </c>
      <c r="AX532" s="65">
        <f t="shared" si="385"/>
        <v>0</v>
      </c>
      <c r="AY532" s="65">
        <f t="shared" si="386"/>
        <v>0</v>
      </c>
      <c r="AZ532" s="65">
        <f t="shared" si="387"/>
        <v>0</v>
      </c>
      <c r="BA532" s="65">
        <f t="shared" si="388"/>
        <v>0</v>
      </c>
      <c r="BB532" s="65">
        <f t="shared" si="389"/>
        <v>0</v>
      </c>
      <c r="BC532" s="65">
        <f t="shared" si="390"/>
        <v>0</v>
      </c>
      <c r="BD532" s="65">
        <f t="shared" si="391"/>
        <v>0</v>
      </c>
      <c r="BE532" s="65">
        <f t="shared" si="392"/>
        <v>0</v>
      </c>
      <c r="BF532" s="65">
        <f t="shared" si="393"/>
        <v>0</v>
      </c>
      <c r="BG532" s="65">
        <f t="shared" si="394"/>
        <v>0</v>
      </c>
      <c r="CE532" s="385">
        <v>147.75</v>
      </c>
      <c r="CF532" s="342">
        <v>27.237405826987079</v>
      </c>
      <c r="CG532" s="342">
        <v>30.733270551324715</v>
      </c>
      <c r="CH532" s="342">
        <v>32.481202913493533</v>
      </c>
      <c r="CI532" s="342">
        <v>34.229135275662358</v>
      </c>
      <c r="CJ532" s="342">
        <v>37.725000000000001</v>
      </c>
      <c r="CK532" s="342">
        <v>44.131869951067465</v>
      </c>
      <c r="CL532" s="342">
        <v>47.335304926601196</v>
      </c>
      <c r="CM532" s="342">
        <v>50.538739902134928</v>
      </c>
      <c r="CN532" s="342">
        <v>56.945609853202392</v>
      </c>
      <c r="CO532" s="342">
        <v>26.196647032401643</v>
      </c>
      <c r="CP532" s="342">
        <v>30.689431354934428</v>
      </c>
      <c r="CQ532" s="342">
        <v>32.93582351620082</v>
      </c>
      <c r="CR532" s="342">
        <v>35.182215677467212</v>
      </c>
      <c r="CS532" s="342">
        <v>39.674999999999997</v>
      </c>
      <c r="CT532" s="342">
        <v>46.214792564160149</v>
      </c>
      <c r="CU532" s="342">
        <v>49.484688846240225</v>
      </c>
      <c r="CV532" s="342">
        <v>52.754585128320301</v>
      </c>
      <c r="CW532" s="342">
        <v>59.294377692480452</v>
      </c>
      <c r="CY532" s="101">
        <f t="shared" si="395"/>
        <v>0</v>
      </c>
      <c r="CZ532" s="101"/>
      <c r="DA532" s="101"/>
      <c r="DB532" s="311"/>
      <c r="DC532" s="311"/>
      <c r="DD532" s="311"/>
      <c r="DE532" s="311"/>
      <c r="DF532" s="311"/>
      <c r="DP532" s="311"/>
      <c r="DQ532" s="311"/>
      <c r="DR532" s="311"/>
      <c r="DS532" s="311"/>
      <c r="DT532" s="311"/>
      <c r="DU532" s="311"/>
      <c r="DV532" s="311"/>
      <c r="DW532" s="311"/>
      <c r="DX532" s="101"/>
      <c r="DY532" s="101"/>
      <c r="DZ532" s="101"/>
      <c r="EA532" s="101"/>
      <c r="EB532" s="101"/>
      <c r="EC532" s="101"/>
      <c r="ED532" s="101"/>
      <c r="EE532" s="311"/>
      <c r="EF532" s="101"/>
      <c r="EG532" s="101"/>
      <c r="EH532" s="101"/>
      <c r="EI532" s="101"/>
      <c r="EJ532" s="105"/>
      <c r="EK532" s="105"/>
      <c r="EL532" s="69"/>
      <c r="EM532" s="68"/>
      <c r="EN532" s="68"/>
      <c r="EO532" s="68"/>
      <c r="EP532" s="68"/>
      <c r="EQ532" s="68"/>
      <c r="ER532" s="68"/>
      <c r="ES532" s="15"/>
      <c r="ET532" s="15"/>
      <c r="EU532" s="105"/>
      <c r="EV532" s="105"/>
      <c r="EW532" s="105"/>
      <c r="EX532" s="105"/>
      <c r="EY532" s="105"/>
      <c r="EZ532" s="105"/>
      <c r="FA532" s="67"/>
      <c r="FB532" s="105"/>
      <c r="FC532" s="105"/>
      <c r="FD532" s="105"/>
      <c r="FE532" s="105"/>
      <c r="FF532" s="105"/>
      <c r="FG532" s="105"/>
      <c r="FH532" s="67"/>
      <c r="FI532" s="67"/>
      <c r="FJ532" s="67"/>
      <c r="FK532" s="67"/>
      <c r="FL532" s="67"/>
      <c r="FM532" s="67"/>
      <c r="FN532" s="67"/>
    </row>
    <row r="533" spans="2:170" ht="22.5" customHeight="1" x14ac:dyDescent="0.45">
      <c r="B533" s="133" t="str">
        <f>IF(Data!B532&lt;&gt;"",Data!B532,"")</f>
        <v/>
      </c>
      <c r="C533" s="158" t="str">
        <f>IF(Data!C532&lt;&gt;"",Data!C532,"")</f>
        <v/>
      </c>
      <c r="D533" s="106" t="str">
        <f>IF(Data!D532&lt;&gt;"",Data!D532,"")</f>
        <v/>
      </c>
      <c r="E533" s="140">
        <f>IF(AND(I533=1,Data!T532=0),0,IF(I533=999,999,Data!T532))</f>
        <v>999</v>
      </c>
      <c r="F533" s="140" t="str">
        <f t="shared" si="352"/>
        <v/>
      </c>
      <c r="G533" s="140" t="str">
        <f>IF(Data!K532&lt;&gt;"",Data!K532,"")</f>
        <v/>
      </c>
      <c r="H533" s="141" t="str">
        <f>IF(Data!L532&lt;&gt;"",Data!L532,"")</f>
        <v/>
      </c>
      <c r="I533" s="63">
        <f>IF(Data!M532&lt;&gt;"",Data!M532,"")</f>
        <v>999</v>
      </c>
      <c r="J533" s="63">
        <f t="shared" si="353"/>
        <v>0</v>
      </c>
      <c r="L533" s="64" t="str">
        <f t="shared" si="354"/>
        <v/>
      </c>
      <c r="M533" s="74"/>
      <c r="N533" s="63">
        <f t="shared" si="355"/>
        <v>0</v>
      </c>
      <c r="P533" s="64" t="str">
        <f t="shared" si="356"/>
        <v/>
      </c>
      <c r="R533" s="63">
        <f t="shared" si="357"/>
        <v>0</v>
      </c>
      <c r="S533" s="64" t="str">
        <f t="shared" si="358"/>
        <v/>
      </c>
      <c r="W533" s="310">
        <f t="shared" si="359"/>
        <v>999</v>
      </c>
      <c r="Y533" s="65">
        <f t="shared" si="360"/>
        <v>0</v>
      </c>
      <c r="Z533" s="65">
        <f t="shared" si="361"/>
        <v>0</v>
      </c>
      <c r="AA533" s="65">
        <f t="shared" si="362"/>
        <v>0</v>
      </c>
      <c r="AB533" s="65">
        <f t="shared" si="363"/>
        <v>0</v>
      </c>
      <c r="AC533" s="65">
        <f t="shared" si="364"/>
        <v>0</v>
      </c>
      <c r="AD533" s="65">
        <f t="shared" si="365"/>
        <v>0</v>
      </c>
      <c r="AE533" s="65">
        <f t="shared" si="366"/>
        <v>0</v>
      </c>
      <c r="AF533" s="65">
        <f t="shared" si="367"/>
        <v>0</v>
      </c>
      <c r="AG533" s="65">
        <f t="shared" si="368"/>
        <v>0</v>
      </c>
      <c r="AH533" s="65">
        <f t="shared" si="369"/>
        <v>0</v>
      </c>
      <c r="AI533" s="65">
        <f t="shared" si="370"/>
        <v>0</v>
      </c>
      <c r="AJ533" s="65">
        <f t="shared" si="371"/>
        <v>0</v>
      </c>
      <c r="AK533" s="65">
        <f t="shared" si="372"/>
        <v>0</v>
      </c>
      <c r="AL533" s="65">
        <f t="shared" si="373"/>
        <v>0</v>
      </c>
      <c r="AM533" s="65">
        <f t="shared" si="374"/>
        <v>0</v>
      </c>
      <c r="AN533" s="65">
        <f t="shared" si="375"/>
        <v>0</v>
      </c>
      <c r="AO533" s="65">
        <f t="shared" si="376"/>
        <v>0</v>
      </c>
      <c r="AP533" s="65">
        <f t="shared" si="377"/>
        <v>0</v>
      </c>
      <c r="AQ533" s="65">
        <f t="shared" si="378"/>
        <v>0</v>
      </c>
      <c r="AR533" s="65">
        <f t="shared" si="379"/>
        <v>0</v>
      </c>
      <c r="AS533" s="65">
        <f t="shared" si="380"/>
        <v>0</v>
      </c>
      <c r="AT533" s="65">
        <f t="shared" si="381"/>
        <v>0</v>
      </c>
      <c r="AU533" s="65">
        <f t="shared" si="382"/>
        <v>0</v>
      </c>
      <c r="AV533" s="65">
        <f t="shared" si="383"/>
        <v>0</v>
      </c>
      <c r="AW533" s="65">
        <f t="shared" si="384"/>
        <v>0</v>
      </c>
      <c r="AX533" s="65">
        <f t="shared" si="385"/>
        <v>0</v>
      </c>
      <c r="AY533" s="65">
        <f t="shared" si="386"/>
        <v>0</v>
      </c>
      <c r="AZ533" s="65">
        <f t="shared" si="387"/>
        <v>0</v>
      </c>
      <c r="BA533" s="65">
        <f t="shared" si="388"/>
        <v>0</v>
      </c>
      <c r="BB533" s="65">
        <f t="shared" si="389"/>
        <v>0</v>
      </c>
      <c r="BC533" s="65">
        <f t="shared" si="390"/>
        <v>0</v>
      </c>
      <c r="BD533" s="65">
        <f t="shared" si="391"/>
        <v>0</v>
      </c>
      <c r="BE533" s="65">
        <f t="shared" si="392"/>
        <v>0</v>
      </c>
      <c r="BF533" s="65">
        <f t="shared" si="393"/>
        <v>0</v>
      </c>
      <c r="BG533" s="65">
        <f t="shared" si="394"/>
        <v>0</v>
      </c>
      <c r="CE533" s="385">
        <v>148</v>
      </c>
      <c r="CF533" s="342">
        <v>27.372529043059274</v>
      </c>
      <c r="CG533" s="342">
        <v>30.881686028706181</v>
      </c>
      <c r="CH533" s="342">
        <v>32.636264521529633</v>
      </c>
      <c r="CI533" s="342">
        <v>34.390843014353088</v>
      </c>
      <c r="CJ533" s="342">
        <v>37.9</v>
      </c>
      <c r="CK533" s="342">
        <v>44.333454473686004</v>
      </c>
      <c r="CL533" s="342">
        <v>47.550181710529003</v>
      </c>
      <c r="CM533" s="342">
        <v>50.766908947372002</v>
      </c>
      <c r="CN533" s="342">
        <v>57.200363421058</v>
      </c>
      <c r="CO533" s="342">
        <v>26.341893464546029</v>
      </c>
      <c r="CP533" s="342">
        <v>30.861262309697352</v>
      </c>
      <c r="CQ533" s="342">
        <v>33.120946732273012</v>
      </c>
      <c r="CR533" s="342">
        <v>35.380631154848672</v>
      </c>
      <c r="CS533" s="342">
        <v>39.9</v>
      </c>
      <c r="CT533" s="342">
        <v>46.43979256416015</v>
      </c>
      <c r="CU533" s="342">
        <v>49.709688846240226</v>
      </c>
      <c r="CV533" s="342">
        <v>52.979585128320302</v>
      </c>
      <c r="CW533" s="342">
        <v>59.519377692480454</v>
      </c>
      <c r="CY533" s="101">
        <f t="shared" si="395"/>
        <v>0</v>
      </c>
      <c r="CZ533" s="101"/>
      <c r="DA533" s="101"/>
      <c r="DB533" s="311"/>
      <c r="DC533" s="311"/>
      <c r="DD533" s="311"/>
      <c r="DE533" s="311"/>
      <c r="DF533" s="311"/>
      <c r="DP533" s="311"/>
      <c r="DQ533" s="311"/>
      <c r="DR533" s="311"/>
      <c r="DS533" s="311"/>
      <c r="DT533" s="311"/>
      <c r="DU533" s="311"/>
      <c r="DV533" s="311"/>
      <c r="DW533" s="311"/>
      <c r="DX533" s="101"/>
      <c r="DY533" s="101"/>
      <c r="DZ533" s="101"/>
      <c r="EA533" s="101"/>
      <c r="EB533" s="101"/>
      <c r="EC533" s="101"/>
      <c r="ED533" s="101"/>
      <c r="EE533" s="311"/>
      <c r="EF533" s="101"/>
      <c r="EG533" s="101"/>
      <c r="EH533" s="101"/>
      <c r="EI533" s="101"/>
      <c r="EJ533" s="105"/>
      <c r="EK533" s="105"/>
      <c r="EL533" s="69"/>
      <c r="EM533" s="68"/>
      <c r="EN533" s="68"/>
      <c r="EO533" s="68"/>
      <c r="EP533" s="68"/>
      <c r="EQ533" s="68"/>
      <c r="ER533" s="68"/>
      <c r="ES533" s="15"/>
      <c r="ET533" s="15"/>
      <c r="EU533" s="105"/>
      <c r="EV533" s="105"/>
      <c r="EW533" s="105"/>
      <c r="EX533" s="105"/>
      <c r="EY533" s="105"/>
      <c r="EZ533" s="105"/>
      <c r="FA533" s="67"/>
      <c r="FB533" s="105"/>
      <c r="FC533" s="105"/>
      <c r="FD533" s="105"/>
      <c r="FE533" s="105"/>
      <c r="FF533" s="105"/>
      <c r="FG533" s="105"/>
      <c r="FH533" s="67"/>
      <c r="FI533" s="67"/>
      <c r="FJ533" s="67"/>
      <c r="FK533" s="67"/>
      <c r="FL533" s="67"/>
      <c r="FM533" s="67"/>
      <c r="FN533" s="67"/>
    </row>
    <row r="534" spans="2:170" ht="22.5" customHeight="1" x14ac:dyDescent="0.45">
      <c r="B534" s="133" t="str">
        <f>IF(Data!B533&lt;&gt;"",Data!B533,"")</f>
        <v/>
      </c>
      <c r="C534" s="158" t="str">
        <f>IF(Data!C533&lt;&gt;"",Data!C533,"")</f>
        <v/>
      </c>
      <c r="D534" s="106" t="str">
        <f>IF(Data!D533&lt;&gt;"",Data!D533,"")</f>
        <v/>
      </c>
      <c r="E534" s="140">
        <f>IF(AND(I534=1,Data!T533=0),0,IF(I534=999,999,Data!T533))</f>
        <v>999</v>
      </c>
      <c r="F534" s="140" t="str">
        <f t="shared" si="352"/>
        <v/>
      </c>
      <c r="G534" s="140" t="str">
        <f>IF(Data!K533&lt;&gt;"",Data!K533,"")</f>
        <v/>
      </c>
      <c r="H534" s="141" t="str">
        <f>IF(Data!L533&lt;&gt;"",Data!L533,"")</f>
        <v/>
      </c>
      <c r="I534" s="63">
        <f>IF(Data!M533&lt;&gt;"",Data!M533,"")</f>
        <v>999</v>
      </c>
      <c r="J534" s="63">
        <f t="shared" si="353"/>
        <v>0</v>
      </c>
      <c r="L534" s="64" t="str">
        <f t="shared" si="354"/>
        <v/>
      </c>
      <c r="M534" s="74"/>
      <c r="N534" s="63">
        <f t="shared" si="355"/>
        <v>0</v>
      </c>
      <c r="P534" s="64" t="str">
        <f t="shared" si="356"/>
        <v/>
      </c>
      <c r="R534" s="63">
        <f t="shared" si="357"/>
        <v>0</v>
      </c>
      <c r="S534" s="64" t="str">
        <f t="shared" si="358"/>
        <v/>
      </c>
      <c r="W534" s="310">
        <f t="shared" si="359"/>
        <v>999</v>
      </c>
      <c r="Y534" s="65">
        <f t="shared" si="360"/>
        <v>0</v>
      </c>
      <c r="Z534" s="65">
        <f t="shared" si="361"/>
        <v>0</v>
      </c>
      <c r="AA534" s="65">
        <f t="shared" si="362"/>
        <v>0</v>
      </c>
      <c r="AB534" s="65">
        <f t="shared" si="363"/>
        <v>0</v>
      </c>
      <c r="AC534" s="65">
        <f t="shared" si="364"/>
        <v>0</v>
      </c>
      <c r="AD534" s="65">
        <f t="shared" si="365"/>
        <v>0</v>
      </c>
      <c r="AE534" s="65">
        <f t="shared" si="366"/>
        <v>0</v>
      </c>
      <c r="AF534" s="65">
        <f t="shared" si="367"/>
        <v>0</v>
      </c>
      <c r="AG534" s="65">
        <f t="shared" si="368"/>
        <v>0</v>
      </c>
      <c r="AH534" s="65">
        <f t="shared" si="369"/>
        <v>0</v>
      </c>
      <c r="AI534" s="65">
        <f t="shared" si="370"/>
        <v>0</v>
      </c>
      <c r="AJ534" s="65">
        <f t="shared" si="371"/>
        <v>0</v>
      </c>
      <c r="AK534" s="65">
        <f t="shared" si="372"/>
        <v>0</v>
      </c>
      <c r="AL534" s="65">
        <f t="shared" si="373"/>
        <v>0</v>
      </c>
      <c r="AM534" s="65">
        <f t="shared" si="374"/>
        <v>0</v>
      </c>
      <c r="AN534" s="65">
        <f t="shared" si="375"/>
        <v>0</v>
      </c>
      <c r="AO534" s="65">
        <f t="shared" si="376"/>
        <v>0</v>
      </c>
      <c r="AP534" s="65">
        <f t="shared" si="377"/>
        <v>0</v>
      </c>
      <c r="AQ534" s="65">
        <f t="shared" si="378"/>
        <v>0</v>
      </c>
      <c r="AR534" s="65">
        <f t="shared" si="379"/>
        <v>0</v>
      </c>
      <c r="AS534" s="65">
        <f t="shared" si="380"/>
        <v>0</v>
      </c>
      <c r="AT534" s="65">
        <f t="shared" si="381"/>
        <v>0</v>
      </c>
      <c r="AU534" s="65">
        <f t="shared" si="382"/>
        <v>0</v>
      </c>
      <c r="AV534" s="65">
        <f t="shared" si="383"/>
        <v>0</v>
      </c>
      <c r="AW534" s="65">
        <f t="shared" si="384"/>
        <v>0</v>
      </c>
      <c r="AX534" s="65">
        <f t="shared" si="385"/>
        <v>0</v>
      </c>
      <c r="AY534" s="65">
        <f t="shared" si="386"/>
        <v>0</v>
      </c>
      <c r="AZ534" s="65">
        <f t="shared" si="387"/>
        <v>0</v>
      </c>
      <c r="BA534" s="65">
        <f t="shared" si="388"/>
        <v>0</v>
      </c>
      <c r="BB534" s="65">
        <f t="shared" si="389"/>
        <v>0</v>
      </c>
      <c r="BC534" s="65">
        <f t="shared" si="390"/>
        <v>0</v>
      </c>
      <c r="BD534" s="65">
        <f t="shared" si="391"/>
        <v>0</v>
      </c>
      <c r="BE534" s="65">
        <f t="shared" si="392"/>
        <v>0</v>
      </c>
      <c r="BF534" s="65">
        <f t="shared" si="393"/>
        <v>0</v>
      </c>
      <c r="BG534" s="65">
        <f t="shared" si="394"/>
        <v>0</v>
      </c>
      <c r="CE534" s="385">
        <v>148.25</v>
      </c>
      <c r="CF534" s="342">
        <v>27.492775475203661</v>
      </c>
      <c r="CG534" s="342">
        <v>31.028516983469103</v>
      </c>
      <c r="CH534" s="342">
        <v>32.796387737601826</v>
      </c>
      <c r="CI534" s="342">
        <v>34.564258491734549</v>
      </c>
      <c r="CJ534" s="342">
        <v>38.1</v>
      </c>
      <c r="CK534" s="342">
        <v>44.533454473686007</v>
      </c>
      <c r="CL534" s="342">
        <v>47.750181710529006</v>
      </c>
      <c r="CM534" s="342">
        <v>50.966908947372005</v>
      </c>
      <c r="CN534" s="342">
        <v>57.400363421058003</v>
      </c>
      <c r="CO534" s="342">
        <v>26.487139896690419</v>
      </c>
      <c r="CP534" s="342">
        <v>31.033093264460277</v>
      </c>
      <c r="CQ534" s="342">
        <v>33.306069948345204</v>
      </c>
      <c r="CR534" s="342">
        <v>35.579046632230131</v>
      </c>
      <c r="CS534" s="342">
        <v>40.125</v>
      </c>
      <c r="CT534" s="342">
        <v>46.651500302850877</v>
      </c>
      <c r="CU534" s="342">
        <v>49.914750454276323</v>
      </c>
      <c r="CV534" s="342">
        <v>53.178000605701769</v>
      </c>
      <c r="CW534" s="342">
        <v>59.704500908552646</v>
      </c>
      <c r="CY534" s="101">
        <f t="shared" si="395"/>
        <v>0</v>
      </c>
      <c r="CZ534" s="101"/>
      <c r="DA534" s="101"/>
      <c r="DB534" s="311"/>
      <c r="DC534" s="311"/>
      <c r="DD534" s="311"/>
      <c r="DE534" s="311"/>
      <c r="DF534" s="311"/>
      <c r="DP534" s="311"/>
      <c r="DQ534" s="311"/>
      <c r="DR534" s="311"/>
      <c r="DS534" s="311"/>
      <c r="DT534" s="311"/>
      <c r="DU534" s="311"/>
      <c r="DV534" s="311"/>
      <c r="DW534" s="311"/>
      <c r="DX534" s="101"/>
      <c r="DY534" s="101"/>
      <c r="DZ534" s="101"/>
      <c r="EA534" s="101"/>
      <c r="EB534" s="101"/>
      <c r="EC534" s="101"/>
      <c r="ED534" s="101"/>
      <c r="EE534" s="311"/>
      <c r="EF534" s="101"/>
      <c r="EG534" s="101"/>
      <c r="EH534" s="101"/>
      <c r="EI534" s="101"/>
      <c r="EJ534" s="105"/>
      <c r="EK534" s="105"/>
      <c r="EL534" s="69"/>
      <c r="EM534" s="68"/>
      <c r="EN534" s="68"/>
      <c r="EO534" s="68"/>
      <c r="EP534" s="68"/>
      <c r="EQ534" s="68"/>
      <c r="ER534" s="68"/>
      <c r="ES534" s="15"/>
      <c r="ET534" s="15"/>
      <c r="EU534" s="105"/>
      <c r="EV534" s="105"/>
      <c r="EW534" s="105"/>
      <c r="EX534" s="105"/>
      <c r="EY534" s="105"/>
      <c r="EZ534" s="105"/>
      <c r="FA534" s="67"/>
      <c r="FB534" s="105"/>
      <c r="FC534" s="105"/>
      <c r="FD534" s="105"/>
      <c r="FE534" s="105"/>
      <c r="FF534" s="105"/>
      <c r="FG534" s="105"/>
      <c r="FH534" s="67"/>
      <c r="FI534" s="67"/>
      <c r="FJ534" s="67"/>
      <c r="FK534" s="67"/>
      <c r="FL534" s="67"/>
      <c r="FM534" s="67"/>
      <c r="FN534" s="67"/>
    </row>
    <row r="535" spans="2:170" ht="22.5" customHeight="1" x14ac:dyDescent="0.45">
      <c r="B535" s="133" t="str">
        <f>IF(Data!B534&lt;&gt;"",Data!B534,"")</f>
        <v/>
      </c>
      <c r="C535" s="158" t="str">
        <f>IF(Data!C534&lt;&gt;"",Data!C534,"")</f>
        <v/>
      </c>
      <c r="D535" s="106" t="str">
        <f>IF(Data!D534&lt;&gt;"",Data!D534,"")</f>
        <v/>
      </c>
      <c r="E535" s="140">
        <f>IF(AND(I535=1,Data!T534=0),0,IF(I535=999,999,Data!T534))</f>
        <v>999</v>
      </c>
      <c r="F535" s="140" t="str">
        <f t="shared" si="352"/>
        <v/>
      </c>
      <c r="G535" s="140" t="str">
        <f>IF(Data!K534&lt;&gt;"",Data!K534,"")</f>
        <v/>
      </c>
      <c r="H535" s="141" t="str">
        <f>IF(Data!L534&lt;&gt;"",Data!L534,"")</f>
        <v/>
      </c>
      <c r="I535" s="63">
        <f>IF(Data!M534&lt;&gt;"",Data!M534,"")</f>
        <v>999</v>
      </c>
      <c r="J535" s="63">
        <f t="shared" si="353"/>
        <v>0</v>
      </c>
      <c r="L535" s="64" t="str">
        <f t="shared" si="354"/>
        <v/>
      </c>
      <c r="M535" s="74"/>
      <c r="N535" s="63">
        <f t="shared" si="355"/>
        <v>0</v>
      </c>
      <c r="P535" s="64" t="str">
        <f t="shared" si="356"/>
        <v/>
      </c>
      <c r="R535" s="63">
        <f t="shared" si="357"/>
        <v>0</v>
      </c>
      <c r="S535" s="64" t="str">
        <f t="shared" si="358"/>
        <v/>
      </c>
      <c r="W535" s="310">
        <f t="shared" si="359"/>
        <v>999</v>
      </c>
      <c r="Y535" s="65">
        <f t="shared" si="360"/>
        <v>0</v>
      </c>
      <c r="Z535" s="65">
        <f t="shared" si="361"/>
        <v>0</v>
      </c>
      <c r="AA535" s="65">
        <f t="shared" si="362"/>
        <v>0</v>
      </c>
      <c r="AB535" s="65">
        <f t="shared" si="363"/>
        <v>0</v>
      </c>
      <c r="AC535" s="65">
        <f t="shared" si="364"/>
        <v>0</v>
      </c>
      <c r="AD535" s="65">
        <f t="shared" si="365"/>
        <v>0</v>
      </c>
      <c r="AE535" s="65">
        <f t="shared" si="366"/>
        <v>0</v>
      </c>
      <c r="AF535" s="65">
        <f t="shared" si="367"/>
        <v>0</v>
      </c>
      <c r="AG535" s="65">
        <f t="shared" si="368"/>
        <v>0</v>
      </c>
      <c r="AH535" s="65">
        <f t="shared" si="369"/>
        <v>0</v>
      </c>
      <c r="AI535" s="65">
        <f t="shared" si="370"/>
        <v>0</v>
      </c>
      <c r="AJ535" s="65">
        <f t="shared" si="371"/>
        <v>0</v>
      </c>
      <c r="AK535" s="65">
        <f t="shared" si="372"/>
        <v>0</v>
      </c>
      <c r="AL535" s="65">
        <f t="shared" si="373"/>
        <v>0</v>
      </c>
      <c r="AM535" s="65">
        <f t="shared" si="374"/>
        <v>0</v>
      </c>
      <c r="AN535" s="65">
        <f t="shared" si="375"/>
        <v>0</v>
      </c>
      <c r="AO535" s="65">
        <f t="shared" si="376"/>
        <v>0</v>
      </c>
      <c r="AP535" s="65">
        <f t="shared" si="377"/>
        <v>0</v>
      </c>
      <c r="AQ535" s="65">
        <f t="shared" si="378"/>
        <v>0</v>
      </c>
      <c r="AR535" s="65">
        <f t="shared" si="379"/>
        <v>0</v>
      </c>
      <c r="AS535" s="65">
        <f t="shared" si="380"/>
        <v>0</v>
      </c>
      <c r="AT535" s="65">
        <f t="shared" si="381"/>
        <v>0</v>
      </c>
      <c r="AU535" s="65">
        <f t="shared" si="382"/>
        <v>0</v>
      </c>
      <c r="AV535" s="65">
        <f t="shared" si="383"/>
        <v>0</v>
      </c>
      <c r="AW535" s="65">
        <f t="shared" si="384"/>
        <v>0</v>
      </c>
      <c r="AX535" s="65">
        <f t="shared" si="385"/>
        <v>0</v>
      </c>
      <c r="AY535" s="65">
        <f t="shared" si="386"/>
        <v>0</v>
      </c>
      <c r="AZ535" s="65">
        <f t="shared" si="387"/>
        <v>0</v>
      </c>
      <c r="BA535" s="65">
        <f t="shared" si="388"/>
        <v>0</v>
      </c>
      <c r="BB535" s="65">
        <f t="shared" si="389"/>
        <v>0</v>
      </c>
      <c r="BC535" s="65">
        <f t="shared" si="390"/>
        <v>0</v>
      </c>
      <c r="BD535" s="65">
        <f t="shared" si="391"/>
        <v>0</v>
      </c>
      <c r="BE535" s="65">
        <f t="shared" si="392"/>
        <v>0</v>
      </c>
      <c r="BF535" s="65">
        <f t="shared" si="393"/>
        <v>0</v>
      </c>
      <c r="BG535" s="65">
        <f t="shared" si="394"/>
        <v>0</v>
      </c>
      <c r="CE535" s="385">
        <v>148.5</v>
      </c>
      <c r="CF535" s="342">
        <v>27.613021907348049</v>
      </c>
      <c r="CG535" s="342">
        <v>31.175347938232029</v>
      </c>
      <c r="CH535" s="342">
        <v>32.95651095367402</v>
      </c>
      <c r="CI535" s="342">
        <v>34.737673969116017</v>
      </c>
      <c r="CJ535" s="342">
        <v>38.299999999999997</v>
      </c>
      <c r="CK535" s="342">
        <v>44.733454473686002</v>
      </c>
      <c r="CL535" s="342">
        <v>47.950181710529002</v>
      </c>
      <c r="CM535" s="342">
        <v>51.166908947372001</v>
      </c>
      <c r="CN535" s="342">
        <v>57.600363421057999</v>
      </c>
      <c r="CO535" s="342">
        <v>26.632386328834809</v>
      </c>
      <c r="CP535" s="342">
        <v>31.204924219223205</v>
      </c>
      <c r="CQ535" s="342">
        <v>33.491193164417396</v>
      </c>
      <c r="CR535" s="342">
        <v>35.777462109611598</v>
      </c>
      <c r="CS535" s="342">
        <v>40.35</v>
      </c>
      <c r="CT535" s="342">
        <v>46.863208041541611</v>
      </c>
      <c r="CU535" s="342">
        <v>50.11981206231242</v>
      </c>
      <c r="CV535" s="342">
        <v>53.376416083083228</v>
      </c>
      <c r="CW535" s="342">
        <v>59.889624124624845</v>
      </c>
      <c r="CY535" s="101">
        <f t="shared" si="395"/>
        <v>0</v>
      </c>
      <c r="CZ535" s="101"/>
      <c r="DA535" s="101"/>
      <c r="DB535" s="311"/>
      <c r="DC535" s="311"/>
      <c r="DD535" s="311"/>
      <c r="DE535" s="311"/>
      <c r="DF535" s="311"/>
      <c r="DP535" s="311"/>
      <c r="DQ535" s="311"/>
      <c r="DR535" s="311"/>
      <c r="DS535" s="311"/>
      <c r="DT535" s="311"/>
      <c r="DU535" s="311"/>
      <c r="DV535" s="311"/>
      <c r="DW535" s="311"/>
      <c r="DX535" s="101"/>
      <c r="DY535" s="101"/>
      <c r="DZ535" s="101"/>
      <c r="EA535" s="101"/>
      <c r="EB535" s="101"/>
      <c r="EC535" s="101"/>
      <c r="ED535" s="101"/>
      <c r="EE535" s="311"/>
      <c r="EF535" s="101"/>
      <c r="EG535" s="101"/>
      <c r="EH535" s="101"/>
      <c r="EI535" s="101"/>
      <c r="EJ535" s="105"/>
      <c r="EK535" s="105"/>
      <c r="EL535" s="69"/>
      <c r="EM535" s="68"/>
      <c r="EN535" s="68"/>
      <c r="EO535" s="68"/>
      <c r="EP535" s="68"/>
      <c r="EQ535" s="68"/>
      <c r="ER535" s="68"/>
      <c r="ES535" s="15"/>
      <c r="ET535" s="15"/>
      <c r="EU535" s="105"/>
      <c r="EV535" s="105"/>
      <c r="EW535" s="105"/>
      <c r="EX535" s="105"/>
      <c r="EY535" s="105"/>
      <c r="EZ535" s="105"/>
      <c r="FA535" s="67"/>
      <c r="FB535" s="105"/>
      <c r="FC535" s="105"/>
      <c r="FD535" s="105"/>
      <c r="FE535" s="105"/>
      <c r="FF535" s="105"/>
      <c r="FG535" s="105"/>
      <c r="FH535" s="67"/>
      <c r="FI535" s="67"/>
      <c r="FJ535" s="67"/>
      <c r="FK535" s="67"/>
      <c r="FL535" s="67"/>
      <c r="FM535" s="67"/>
      <c r="FN535" s="67"/>
    </row>
    <row r="536" spans="2:170" ht="22.5" customHeight="1" x14ac:dyDescent="0.45">
      <c r="B536" s="133" t="str">
        <f>IF(Data!B535&lt;&gt;"",Data!B535,"")</f>
        <v/>
      </c>
      <c r="C536" s="158" t="str">
        <f>IF(Data!C535&lt;&gt;"",Data!C535,"")</f>
        <v/>
      </c>
      <c r="D536" s="106" t="str">
        <f>IF(Data!D535&lt;&gt;"",Data!D535,"")</f>
        <v/>
      </c>
      <c r="E536" s="140">
        <f>IF(AND(I536=1,Data!T535=0),0,IF(I536=999,999,Data!T535))</f>
        <v>999</v>
      </c>
      <c r="F536" s="140" t="str">
        <f t="shared" si="352"/>
        <v/>
      </c>
      <c r="G536" s="140" t="str">
        <f>IF(Data!K535&lt;&gt;"",Data!K535,"")</f>
        <v/>
      </c>
      <c r="H536" s="141" t="str">
        <f>IF(Data!L535&lt;&gt;"",Data!L535,"")</f>
        <v/>
      </c>
      <c r="I536" s="63">
        <f>IF(Data!M535&lt;&gt;"",Data!M535,"")</f>
        <v>999</v>
      </c>
      <c r="J536" s="63">
        <f t="shared" si="353"/>
        <v>0</v>
      </c>
      <c r="L536" s="64" t="str">
        <f t="shared" si="354"/>
        <v/>
      </c>
      <c r="M536" s="74"/>
      <c r="N536" s="63">
        <f t="shared" si="355"/>
        <v>0</v>
      </c>
      <c r="P536" s="64" t="str">
        <f t="shared" si="356"/>
        <v/>
      </c>
      <c r="R536" s="63">
        <f t="shared" si="357"/>
        <v>0</v>
      </c>
      <c r="S536" s="64" t="str">
        <f t="shared" si="358"/>
        <v/>
      </c>
      <c r="W536" s="310">
        <f t="shared" si="359"/>
        <v>999</v>
      </c>
      <c r="Y536" s="65">
        <f t="shared" si="360"/>
        <v>0</v>
      </c>
      <c r="Z536" s="65">
        <f t="shared" si="361"/>
        <v>0</v>
      </c>
      <c r="AA536" s="65">
        <f t="shared" si="362"/>
        <v>0</v>
      </c>
      <c r="AB536" s="65">
        <f t="shared" si="363"/>
        <v>0</v>
      </c>
      <c r="AC536" s="65">
        <f t="shared" si="364"/>
        <v>0</v>
      </c>
      <c r="AD536" s="65">
        <f t="shared" si="365"/>
        <v>0</v>
      </c>
      <c r="AE536" s="65">
        <f t="shared" si="366"/>
        <v>0</v>
      </c>
      <c r="AF536" s="65">
        <f t="shared" si="367"/>
        <v>0</v>
      </c>
      <c r="AG536" s="65">
        <f t="shared" si="368"/>
        <v>0</v>
      </c>
      <c r="AH536" s="65">
        <f t="shared" si="369"/>
        <v>0</v>
      </c>
      <c r="AI536" s="65">
        <f t="shared" si="370"/>
        <v>0</v>
      </c>
      <c r="AJ536" s="65">
        <f t="shared" si="371"/>
        <v>0</v>
      </c>
      <c r="AK536" s="65">
        <f t="shared" si="372"/>
        <v>0</v>
      </c>
      <c r="AL536" s="65">
        <f t="shared" si="373"/>
        <v>0</v>
      </c>
      <c r="AM536" s="65">
        <f t="shared" si="374"/>
        <v>0</v>
      </c>
      <c r="AN536" s="65">
        <f t="shared" si="375"/>
        <v>0</v>
      </c>
      <c r="AO536" s="65">
        <f t="shared" si="376"/>
        <v>0</v>
      </c>
      <c r="AP536" s="65">
        <f t="shared" si="377"/>
        <v>0</v>
      </c>
      <c r="AQ536" s="65">
        <f t="shared" si="378"/>
        <v>0</v>
      </c>
      <c r="AR536" s="65">
        <f t="shared" si="379"/>
        <v>0</v>
      </c>
      <c r="AS536" s="65">
        <f t="shared" si="380"/>
        <v>0</v>
      </c>
      <c r="AT536" s="65">
        <f t="shared" si="381"/>
        <v>0</v>
      </c>
      <c r="AU536" s="65">
        <f t="shared" si="382"/>
        <v>0</v>
      </c>
      <c r="AV536" s="65">
        <f t="shared" si="383"/>
        <v>0</v>
      </c>
      <c r="AW536" s="65">
        <f t="shared" si="384"/>
        <v>0</v>
      </c>
      <c r="AX536" s="65">
        <f t="shared" si="385"/>
        <v>0</v>
      </c>
      <c r="AY536" s="65">
        <f t="shared" si="386"/>
        <v>0</v>
      </c>
      <c r="AZ536" s="65">
        <f t="shared" si="387"/>
        <v>0</v>
      </c>
      <c r="BA536" s="65">
        <f t="shared" si="388"/>
        <v>0</v>
      </c>
      <c r="BB536" s="65">
        <f t="shared" si="389"/>
        <v>0</v>
      </c>
      <c r="BC536" s="65">
        <f t="shared" si="390"/>
        <v>0</v>
      </c>
      <c r="BD536" s="65">
        <f t="shared" si="391"/>
        <v>0</v>
      </c>
      <c r="BE536" s="65">
        <f t="shared" si="392"/>
        <v>0</v>
      </c>
      <c r="BF536" s="65">
        <f t="shared" si="393"/>
        <v>0</v>
      </c>
      <c r="BG536" s="65">
        <f t="shared" si="394"/>
        <v>0</v>
      </c>
      <c r="CE536" s="385">
        <v>148.75</v>
      </c>
      <c r="CF536" s="342">
        <v>27.733268339492433</v>
      </c>
      <c r="CG536" s="342">
        <v>31.322178892994955</v>
      </c>
      <c r="CH536" s="342">
        <v>33.116634169746213</v>
      </c>
      <c r="CI536" s="342">
        <v>34.911089446497478</v>
      </c>
      <c r="CJ536" s="342">
        <v>38.5</v>
      </c>
      <c r="CK536" s="342">
        <v>44.933454473685998</v>
      </c>
      <c r="CL536" s="342">
        <v>48.150181710528997</v>
      </c>
      <c r="CM536" s="342">
        <v>51.366908947371996</v>
      </c>
      <c r="CN536" s="342">
        <v>57.800363421057995</v>
      </c>
      <c r="CO536" s="342">
        <v>26.777632760979198</v>
      </c>
      <c r="CP536" s="342">
        <v>31.376755173986133</v>
      </c>
      <c r="CQ536" s="342">
        <v>33.676316380489595</v>
      </c>
      <c r="CR536" s="342">
        <v>35.975877586993064</v>
      </c>
      <c r="CS536" s="342">
        <v>40.575000000000003</v>
      </c>
      <c r="CT536" s="342">
        <v>47.074915780232345</v>
      </c>
      <c r="CU536" s="342">
        <v>50.324873670348516</v>
      </c>
      <c r="CV536" s="342">
        <v>53.574831560464688</v>
      </c>
      <c r="CW536" s="342">
        <v>60.074747340697037</v>
      </c>
      <c r="CY536" s="101">
        <f t="shared" si="395"/>
        <v>0</v>
      </c>
      <c r="CZ536" s="101"/>
      <c r="DA536" s="101"/>
      <c r="DB536" s="311"/>
      <c r="DC536" s="311"/>
      <c r="DD536" s="311"/>
      <c r="DE536" s="311"/>
      <c r="DF536" s="311"/>
      <c r="DP536" s="311"/>
      <c r="DQ536" s="311"/>
      <c r="DR536" s="311"/>
      <c r="DS536" s="311"/>
      <c r="DT536" s="311"/>
      <c r="DU536" s="311"/>
      <c r="DV536" s="311"/>
      <c r="DW536" s="311"/>
      <c r="DX536" s="101"/>
      <c r="DY536" s="101"/>
      <c r="DZ536" s="101"/>
      <c r="EA536" s="101"/>
      <c r="EB536" s="101"/>
      <c r="EC536" s="101"/>
      <c r="ED536" s="101"/>
      <c r="EE536" s="311"/>
      <c r="EF536" s="101"/>
      <c r="EG536" s="101"/>
      <c r="EH536" s="101"/>
      <c r="EI536" s="101"/>
      <c r="EJ536" s="105"/>
      <c r="EK536" s="105"/>
      <c r="EL536" s="69"/>
      <c r="EM536" s="68"/>
      <c r="EN536" s="68"/>
      <c r="EO536" s="68"/>
      <c r="EP536" s="68"/>
      <c r="EQ536" s="68"/>
      <c r="ER536" s="68"/>
      <c r="ES536" s="15"/>
      <c r="ET536" s="15"/>
      <c r="EU536" s="105"/>
      <c r="EV536" s="105"/>
      <c r="EW536" s="105"/>
      <c r="EX536" s="105"/>
      <c r="EY536" s="105"/>
      <c r="EZ536" s="105"/>
      <c r="FA536" s="67"/>
      <c r="FB536" s="105"/>
      <c r="FC536" s="105"/>
      <c r="FD536" s="105"/>
      <c r="FE536" s="105"/>
      <c r="FF536" s="105"/>
      <c r="FG536" s="105"/>
      <c r="FH536" s="67"/>
      <c r="FI536" s="67"/>
      <c r="FJ536" s="67"/>
      <c r="FK536" s="67"/>
      <c r="FL536" s="67"/>
      <c r="FM536" s="67"/>
      <c r="FN536" s="67"/>
    </row>
    <row r="537" spans="2:170" ht="22.5" customHeight="1" x14ac:dyDescent="0.45">
      <c r="B537" s="133" t="str">
        <f>IF(Data!B536&lt;&gt;"",Data!B536,"")</f>
        <v/>
      </c>
      <c r="C537" s="158" t="str">
        <f>IF(Data!C536&lt;&gt;"",Data!C536,"")</f>
        <v/>
      </c>
      <c r="D537" s="106" t="str">
        <f>IF(Data!D536&lt;&gt;"",Data!D536,"")</f>
        <v/>
      </c>
      <c r="E537" s="140">
        <f>IF(AND(I537=1,Data!T536=0),0,IF(I537=999,999,Data!T536))</f>
        <v>999</v>
      </c>
      <c r="F537" s="140" t="str">
        <f t="shared" si="352"/>
        <v/>
      </c>
      <c r="G537" s="140" t="str">
        <f>IF(Data!K536&lt;&gt;"",Data!K536,"")</f>
        <v/>
      </c>
      <c r="H537" s="141" t="str">
        <f>IF(Data!L536&lt;&gt;"",Data!L536,"")</f>
        <v/>
      </c>
      <c r="I537" s="63">
        <f>IF(Data!M536&lt;&gt;"",Data!M536,"")</f>
        <v>999</v>
      </c>
      <c r="J537" s="63">
        <f t="shared" si="353"/>
        <v>0</v>
      </c>
      <c r="L537" s="64" t="str">
        <f t="shared" si="354"/>
        <v/>
      </c>
      <c r="M537" s="74"/>
      <c r="N537" s="63">
        <f t="shared" si="355"/>
        <v>0</v>
      </c>
      <c r="P537" s="64" t="str">
        <f t="shared" si="356"/>
        <v/>
      </c>
      <c r="R537" s="63">
        <f t="shared" si="357"/>
        <v>0</v>
      </c>
      <c r="S537" s="64" t="str">
        <f t="shared" si="358"/>
        <v/>
      </c>
      <c r="W537" s="310">
        <f t="shared" si="359"/>
        <v>999</v>
      </c>
      <c r="Y537" s="65">
        <f t="shared" si="360"/>
        <v>0</v>
      </c>
      <c r="Z537" s="65">
        <f t="shared" si="361"/>
        <v>0</v>
      </c>
      <c r="AA537" s="65">
        <f t="shared" si="362"/>
        <v>0</v>
      </c>
      <c r="AB537" s="65">
        <f t="shared" si="363"/>
        <v>0</v>
      </c>
      <c r="AC537" s="65">
        <f t="shared" si="364"/>
        <v>0</v>
      </c>
      <c r="AD537" s="65">
        <f t="shared" si="365"/>
        <v>0</v>
      </c>
      <c r="AE537" s="65">
        <f t="shared" si="366"/>
        <v>0</v>
      </c>
      <c r="AF537" s="65">
        <f t="shared" si="367"/>
        <v>0</v>
      </c>
      <c r="AG537" s="65">
        <f t="shared" si="368"/>
        <v>0</v>
      </c>
      <c r="AH537" s="65">
        <f t="shared" si="369"/>
        <v>0</v>
      </c>
      <c r="AI537" s="65">
        <f t="shared" si="370"/>
        <v>0</v>
      </c>
      <c r="AJ537" s="65">
        <f t="shared" si="371"/>
        <v>0</v>
      </c>
      <c r="AK537" s="65">
        <f t="shared" si="372"/>
        <v>0</v>
      </c>
      <c r="AL537" s="65">
        <f t="shared" si="373"/>
        <v>0</v>
      </c>
      <c r="AM537" s="65">
        <f t="shared" si="374"/>
        <v>0</v>
      </c>
      <c r="AN537" s="65">
        <f t="shared" si="375"/>
        <v>0</v>
      </c>
      <c r="AO537" s="65">
        <f t="shared" si="376"/>
        <v>0</v>
      </c>
      <c r="AP537" s="65">
        <f t="shared" si="377"/>
        <v>0</v>
      </c>
      <c r="AQ537" s="65">
        <f t="shared" si="378"/>
        <v>0</v>
      </c>
      <c r="AR537" s="65">
        <f t="shared" si="379"/>
        <v>0</v>
      </c>
      <c r="AS537" s="65">
        <f t="shared" si="380"/>
        <v>0</v>
      </c>
      <c r="AT537" s="65">
        <f t="shared" si="381"/>
        <v>0</v>
      </c>
      <c r="AU537" s="65">
        <f t="shared" si="382"/>
        <v>0</v>
      </c>
      <c r="AV537" s="65">
        <f t="shared" si="383"/>
        <v>0</v>
      </c>
      <c r="AW537" s="65">
        <f t="shared" si="384"/>
        <v>0</v>
      </c>
      <c r="AX537" s="65">
        <f t="shared" si="385"/>
        <v>0</v>
      </c>
      <c r="AY537" s="65">
        <f t="shared" si="386"/>
        <v>0</v>
      </c>
      <c r="AZ537" s="65">
        <f t="shared" si="387"/>
        <v>0</v>
      </c>
      <c r="BA537" s="65">
        <f t="shared" si="388"/>
        <v>0</v>
      </c>
      <c r="BB537" s="65">
        <f t="shared" si="389"/>
        <v>0</v>
      </c>
      <c r="BC537" s="65">
        <f t="shared" si="390"/>
        <v>0</v>
      </c>
      <c r="BD537" s="65">
        <f t="shared" si="391"/>
        <v>0</v>
      </c>
      <c r="BE537" s="65">
        <f t="shared" si="392"/>
        <v>0</v>
      </c>
      <c r="BF537" s="65">
        <f t="shared" si="393"/>
        <v>0</v>
      </c>
      <c r="BG537" s="65">
        <f t="shared" si="394"/>
        <v>0</v>
      </c>
      <c r="CE537" s="385">
        <v>149</v>
      </c>
      <c r="CF537" s="342">
        <v>27.853514771636821</v>
      </c>
      <c r="CG537" s="342">
        <v>31.469009847757881</v>
      </c>
      <c r="CH537" s="342">
        <v>33.276757385818406</v>
      </c>
      <c r="CI537" s="342">
        <v>35.084504923878939</v>
      </c>
      <c r="CJ537" s="342">
        <v>38.700000000000003</v>
      </c>
      <c r="CK537" s="342">
        <v>45.133454473686001</v>
      </c>
      <c r="CL537" s="342">
        <v>48.350181710529</v>
      </c>
      <c r="CM537" s="342">
        <v>51.566908947371999</v>
      </c>
      <c r="CN537" s="342">
        <v>58.000363421057997</v>
      </c>
      <c r="CO537" s="342">
        <v>26.922879193123588</v>
      </c>
      <c r="CP537" s="342">
        <v>31.548586128749058</v>
      </c>
      <c r="CQ537" s="342">
        <v>33.861439596561787</v>
      </c>
      <c r="CR537" s="342">
        <v>36.174293064374524</v>
      </c>
      <c r="CS537" s="342">
        <v>40.799999999999997</v>
      </c>
      <c r="CT537" s="342">
        <v>47.286623518923072</v>
      </c>
      <c r="CU537" s="342">
        <v>50.529935278384613</v>
      </c>
      <c r="CV537" s="342">
        <v>53.773247037846147</v>
      </c>
      <c r="CW537" s="342">
        <v>60.259870556769229</v>
      </c>
      <c r="CY537" s="101">
        <f t="shared" si="395"/>
        <v>0</v>
      </c>
      <c r="CZ537" s="101"/>
      <c r="DA537" s="101"/>
      <c r="DB537" s="311"/>
      <c r="DC537" s="311"/>
      <c r="DD537" s="311"/>
      <c r="DE537" s="311"/>
      <c r="DF537" s="311"/>
      <c r="DP537" s="311"/>
      <c r="DQ537" s="311"/>
      <c r="DR537" s="311"/>
      <c r="DS537" s="311"/>
      <c r="DT537" s="311"/>
      <c r="DU537" s="311"/>
      <c r="DV537" s="311"/>
      <c r="DW537" s="311"/>
      <c r="DX537" s="101"/>
      <c r="DY537" s="101"/>
      <c r="DZ537" s="101"/>
      <c r="EA537" s="101"/>
      <c r="EB537" s="101"/>
      <c r="EC537" s="101"/>
      <c r="ED537" s="101"/>
      <c r="EE537" s="311"/>
      <c r="EF537" s="101"/>
      <c r="EG537" s="101"/>
      <c r="EH537" s="101"/>
      <c r="EI537" s="101"/>
      <c r="EJ537" s="105"/>
      <c r="EK537" s="105"/>
      <c r="EL537" s="69"/>
      <c r="EM537" s="68"/>
      <c r="EN537" s="68"/>
      <c r="EO537" s="68"/>
      <c r="EP537" s="68"/>
      <c r="EQ537" s="68"/>
      <c r="ER537" s="68"/>
      <c r="ES537" s="15"/>
      <c r="ET537" s="15"/>
      <c r="EU537" s="105"/>
      <c r="EV537" s="105"/>
      <c r="EW537" s="105"/>
      <c r="EX537" s="105"/>
      <c r="EY537" s="105"/>
      <c r="EZ537" s="105"/>
      <c r="FA537" s="67"/>
      <c r="FB537" s="105"/>
      <c r="FC537" s="105"/>
      <c r="FD537" s="105"/>
      <c r="FE537" s="105"/>
      <c r="FF537" s="105"/>
      <c r="FG537" s="105"/>
      <c r="FH537" s="67"/>
      <c r="FI537" s="67"/>
      <c r="FJ537" s="67"/>
      <c r="FK537" s="67"/>
      <c r="FL537" s="67"/>
      <c r="FM537" s="67"/>
      <c r="FN537" s="67"/>
    </row>
    <row r="538" spans="2:170" ht="22.5" customHeight="1" x14ac:dyDescent="0.45">
      <c r="B538" s="133" t="str">
        <f>IF(Data!B537&lt;&gt;"",Data!B537,"")</f>
        <v/>
      </c>
      <c r="C538" s="158" t="str">
        <f>IF(Data!C537&lt;&gt;"",Data!C537,"")</f>
        <v/>
      </c>
      <c r="D538" s="106" t="str">
        <f>IF(Data!D537&lt;&gt;"",Data!D537,"")</f>
        <v/>
      </c>
      <c r="E538" s="140">
        <f>IF(AND(I538=1,Data!T537=0),0,IF(I538=999,999,Data!T537))</f>
        <v>999</v>
      </c>
      <c r="F538" s="140" t="str">
        <f t="shared" si="352"/>
        <v/>
      </c>
      <c r="G538" s="140" t="str">
        <f>IF(Data!K537&lt;&gt;"",Data!K537,"")</f>
        <v/>
      </c>
      <c r="H538" s="141" t="str">
        <f>IF(Data!L537&lt;&gt;"",Data!L537,"")</f>
        <v/>
      </c>
      <c r="I538" s="63">
        <f>IF(Data!M537&lt;&gt;"",Data!M537,"")</f>
        <v>999</v>
      </c>
      <c r="J538" s="63">
        <f t="shared" si="353"/>
        <v>0</v>
      </c>
      <c r="L538" s="64" t="str">
        <f t="shared" si="354"/>
        <v/>
      </c>
      <c r="M538" s="74"/>
      <c r="N538" s="63">
        <f t="shared" si="355"/>
        <v>0</v>
      </c>
      <c r="P538" s="64" t="str">
        <f t="shared" si="356"/>
        <v/>
      </c>
      <c r="R538" s="63">
        <f t="shared" si="357"/>
        <v>0</v>
      </c>
      <c r="S538" s="64" t="str">
        <f t="shared" si="358"/>
        <v/>
      </c>
      <c r="W538" s="310">
        <f t="shared" si="359"/>
        <v>999</v>
      </c>
      <c r="Y538" s="65">
        <f t="shared" si="360"/>
        <v>0</v>
      </c>
      <c r="Z538" s="65">
        <f t="shared" si="361"/>
        <v>0</v>
      </c>
      <c r="AA538" s="65">
        <f t="shared" si="362"/>
        <v>0</v>
      </c>
      <c r="AB538" s="65">
        <f t="shared" si="363"/>
        <v>0</v>
      </c>
      <c r="AC538" s="65">
        <f t="shared" si="364"/>
        <v>0</v>
      </c>
      <c r="AD538" s="65">
        <f t="shared" si="365"/>
        <v>0</v>
      </c>
      <c r="AE538" s="65">
        <f t="shared" si="366"/>
        <v>0</v>
      </c>
      <c r="AF538" s="65">
        <f t="shared" si="367"/>
        <v>0</v>
      </c>
      <c r="AG538" s="65">
        <f t="shared" si="368"/>
        <v>0</v>
      </c>
      <c r="AH538" s="65">
        <f t="shared" si="369"/>
        <v>0</v>
      </c>
      <c r="AI538" s="65">
        <f t="shared" si="370"/>
        <v>0</v>
      </c>
      <c r="AJ538" s="65">
        <f t="shared" si="371"/>
        <v>0</v>
      </c>
      <c r="AK538" s="65">
        <f t="shared" si="372"/>
        <v>0</v>
      </c>
      <c r="AL538" s="65">
        <f t="shared" si="373"/>
        <v>0</v>
      </c>
      <c r="AM538" s="65">
        <f t="shared" si="374"/>
        <v>0</v>
      </c>
      <c r="AN538" s="65">
        <f t="shared" si="375"/>
        <v>0</v>
      </c>
      <c r="AO538" s="65">
        <f t="shared" si="376"/>
        <v>0</v>
      </c>
      <c r="AP538" s="65">
        <f t="shared" si="377"/>
        <v>0</v>
      </c>
      <c r="AQ538" s="65">
        <f t="shared" si="378"/>
        <v>0</v>
      </c>
      <c r="AR538" s="65">
        <f t="shared" si="379"/>
        <v>0</v>
      </c>
      <c r="AS538" s="65">
        <f t="shared" si="380"/>
        <v>0</v>
      </c>
      <c r="AT538" s="65">
        <f t="shared" si="381"/>
        <v>0</v>
      </c>
      <c r="AU538" s="65">
        <f t="shared" si="382"/>
        <v>0</v>
      </c>
      <c r="AV538" s="65">
        <f t="shared" si="383"/>
        <v>0</v>
      </c>
      <c r="AW538" s="65">
        <f t="shared" si="384"/>
        <v>0</v>
      </c>
      <c r="AX538" s="65">
        <f t="shared" si="385"/>
        <v>0</v>
      </c>
      <c r="AY538" s="65">
        <f t="shared" si="386"/>
        <v>0</v>
      </c>
      <c r="AZ538" s="65">
        <f t="shared" si="387"/>
        <v>0</v>
      </c>
      <c r="BA538" s="65">
        <f t="shared" si="388"/>
        <v>0</v>
      </c>
      <c r="BB538" s="65">
        <f t="shared" si="389"/>
        <v>0</v>
      </c>
      <c r="BC538" s="65">
        <f t="shared" si="390"/>
        <v>0</v>
      </c>
      <c r="BD538" s="65">
        <f t="shared" si="391"/>
        <v>0</v>
      </c>
      <c r="BE538" s="65">
        <f t="shared" si="392"/>
        <v>0</v>
      </c>
      <c r="BF538" s="65">
        <f t="shared" si="393"/>
        <v>0</v>
      </c>
      <c r="BG538" s="65">
        <f t="shared" si="394"/>
        <v>0</v>
      </c>
      <c r="CE538" s="385">
        <v>149.25</v>
      </c>
      <c r="CF538" s="342">
        <v>27.988637987709019</v>
      </c>
      <c r="CG538" s="342">
        <v>31.617425325139344</v>
      </c>
      <c r="CH538" s="342">
        <v>33.431818993854506</v>
      </c>
      <c r="CI538" s="342">
        <v>35.246212662569668</v>
      </c>
      <c r="CJ538" s="342">
        <v>38.875</v>
      </c>
      <c r="CK538" s="342">
        <v>45.321746734995273</v>
      </c>
      <c r="CL538" s="342">
        <v>48.545120102492902</v>
      </c>
      <c r="CM538" s="342">
        <v>51.768493469990538</v>
      </c>
      <c r="CN538" s="342">
        <v>58.215240204985804</v>
      </c>
      <c r="CO538" s="342">
        <v>27.122879193123588</v>
      </c>
      <c r="CP538" s="342">
        <v>31.748586128749057</v>
      </c>
      <c r="CQ538" s="342">
        <v>34.061439596561783</v>
      </c>
      <c r="CR538" s="342">
        <v>36.374293064374527</v>
      </c>
      <c r="CS538" s="342">
        <v>41</v>
      </c>
      <c r="CT538" s="342">
        <v>47.499915780232342</v>
      </c>
      <c r="CU538" s="342">
        <v>50.749873670348514</v>
      </c>
      <c r="CV538" s="342">
        <v>53.999831560464685</v>
      </c>
      <c r="CW538" s="342">
        <v>60.499747340697034</v>
      </c>
      <c r="CY538" s="101">
        <f t="shared" si="395"/>
        <v>0</v>
      </c>
      <c r="CZ538" s="101"/>
      <c r="DA538" s="101"/>
      <c r="DB538" s="311"/>
      <c r="DC538" s="311"/>
      <c r="DD538" s="311"/>
      <c r="DE538" s="311"/>
      <c r="DF538" s="311"/>
      <c r="DP538" s="311"/>
      <c r="DQ538" s="311"/>
      <c r="DR538" s="311"/>
      <c r="DS538" s="311"/>
      <c r="DT538" s="311"/>
      <c r="DU538" s="311"/>
      <c r="DV538" s="311"/>
      <c r="DW538" s="311"/>
      <c r="DX538" s="101"/>
      <c r="DY538" s="101"/>
      <c r="DZ538" s="101"/>
      <c r="EA538" s="101"/>
      <c r="EB538" s="101"/>
      <c r="EC538" s="101"/>
      <c r="ED538" s="101"/>
      <c r="EE538" s="311"/>
      <c r="EF538" s="101"/>
      <c r="EG538" s="101"/>
      <c r="EH538" s="101"/>
      <c r="EI538" s="101"/>
      <c r="EJ538" s="105"/>
      <c r="EK538" s="105"/>
      <c r="EL538" s="69"/>
      <c r="EM538" s="68"/>
      <c r="EN538" s="68"/>
      <c r="EO538" s="68"/>
      <c r="EP538" s="68"/>
      <c r="EQ538" s="68"/>
      <c r="ER538" s="68"/>
      <c r="ES538" s="15"/>
      <c r="ET538" s="15"/>
      <c r="EU538" s="105"/>
      <c r="EV538" s="105"/>
      <c r="EW538" s="105"/>
      <c r="EX538" s="105"/>
      <c r="EY538" s="105"/>
      <c r="EZ538" s="105"/>
      <c r="FA538" s="67"/>
      <c r="FB538" s="105"/>
      <c r="FC538" s="105"/>
      <c r="FD538" s="105"/>
      <c r="FE538" s="105"/>
      <c r="FF538" s="105"/>
      <c r="FG538" s="105"/>
      <c r="FH538" s="67"/>
      <c r="FI538" s="67"/>
      <c r="FJ538" s="67"/>
      <c r="FK538" s="67"/>
      <c r="FL538" s="67"/>
      <c r="FM538" s="67"/>
      <c r="FN538" s="67"/>
    </row>
    <row r="539" spans="2:170" ht="22.5" customHeight="1" x14ac:dyDescent="0.45">
      <c r="B539" s="133" t="str">
        <f>IF(Data!B538&lt;&gt;"",Data!B538,"")</f>
        <v/>
      </c>
      <c r="C539" s="158" t="str">
        <f>IF(Data!C538&lt;&gt;"",Data!C538,"")</f>
        <v/>
      </c>
      <c r="D539" s="106" t="str">
        <f>IF(Data!D538&lt;&gt;"",Data!D538,"")</f>
        <v/>
      </c>
      <c r="E539" s="140">
        <f>IF(AND(I539=1,Data!T538=0),0,IF(I539=999,999,Data!T538))</f>
        <v>999</v>
      </c>
      <c r="F539" s="140" t="str">
        <f t="shared" si="352"/>
        <v/>
      </c>
      <c r="G539" s="140" t="str">
        <f>IF(Data!K538&lt;&gt;"",Data!K538,"")</f>
        <v/>
      </c>
      <c r="H539" s="141" t="str">
        <f>IF(Data!L538&lt;&gt;"",Data!L538,"")</f>
        <v/>
      </c>
      <c r="I539" s="63">
        <f>IF(Data!M538&lt;&gt;"",Data!M538,"")</f>
        <v>999</v>
      </c>
      <c r="J539" s="63">
        <f t="shared" si="353"/>
        <v>0</v>
      </c>
      <c r="L539" s="64" t="str">
        <f t="shared" si="354"/>
        <v/>
      </c>
      <c r="M539" s="74"/>
      <c r="N539" s="63">
        <f t="shared" si="355"/>
        <v>0</v>
      </c>
      <c r="P539" s="64" t="str">
        <f t="shared" si="356"/>
        <v/>
      </c>
      <c r="R539" s="63">
        <f t="shared" si="357"/>
        <v>0</v>
      </c>
      <c r="S539" s="64" t="str">
        <f t="shared" si="358"/>
        <v/>
      </c>
      <c r="W539" s="310">
        <f t="shared" si="359"/>
        <v>999</v>
      </c>
      <c r="Y539" s="65">
        <f t="shared" si="360"/>
        <v>0</v>
      </c>
      <c r="Z539" s="65">
        <f t="shared" si="361"/>
        <v>0</v>
      </c>
      <c r="AA539" s="65">
        <f t="shared" si="362"/>
        <v>0</v>
      </c>
      <c r="AB539" s="65">
        <f t="shared" si="363"/>
        <v>0</v>
      </c>
      <c r="AC539" s="65">
        <f t="shared" si="364"/>
        <v>0</v>
      </c>
      <c r="AD539" s="65">
        <f t="shared" si="365"/>
        <v>0</v>
      </c>
      <c r="AE539" s="65">
        <f t="shared" si="366"/>
        <v>0</v>
      </c>
      <c r="AF539" s="65">
        <f t="shared" si="367"/>
        <v>0</v>
      </c>
      <c r="AG539" s="65">
        <f t="shared" si="368"/>
        <v>0</v>
      </c>
      <c r="AH539" s="65">
        <f t="shared" si="369"/>
        <v>0</v>
      </c>
      <c r="AI539" s="65">
        <f t="shared" si="370"/>
        <v>0</v>
      </c>
      <c r="AJ539" s="65">
        <f t="shared" si="371"/>
        <v>0</v>
      </c>
      <c r="AK539" s="65">
        <f t="shared" si="372"/>
        <v>0</v>
      </c>
      <c r="AL539" s="65">
        <f t="shared" si="373"/>
        <v>0</v>
      </c>
      <c r="AM539" s="65">
        <f t="shared" si="374"/>
        <v>0</v>
      </c>
      <c r="AN539" s="65">
        <f t="shared" si="375"/>
        <v>0</v>
      </c>
      <c r="AO539" s="65">
        <f t="shared" si="376"/>
        <v>0</v>
      </c>
      <c r="AP539" s="65">
        <f t="shared" si="377"/>
        <v>0</v>
      </c>
      <c r="AQ539" s="65">
        <f t="shared" si="378"/>
        <v>0</v>
      </c>
      <c r="AR539" s="65">
        <f t="shared" si="379"/>
        <v>0</v>
      </c>
      <c r="AS539" s="65">
        <f t="shared" si="380"/>
        <v>0</v>
      </c>
      <c r="AT539" s="65">
        <f t="shared" si="381"/>
        <v>0</v>
      </c>
      <c r="AU539" s="65">
        <f t="shared" si="382"/>
        <v>0</v>
      </c>
      <c r="AV539" s="65">
        <f t="shared" si="383"/>
        <v>0</v>
      </c>
      <c r="AW539" s="65">
        <f t="shared" si="384"/>
        <v>0</v>
      </c>
      <c r="AX539" s="65">
        <f t="shared" si="385"/>
        <v>0</v>
      </c>
      <c r="AY539" s="65">
        <f t="shared" si="386"/>
        <v>0</v>
      </c>
      <c r="AZ539" s="65">
        <f t="shared" si="387"/>
        <v>0</v>
      </c>
      <c r="BA539" s="65">
        <f t="shared" si="388"/>
        <v>0</v>
      </c>
      <c r="BB539" s="65">
        <f t="shared" si="389"/>
        <v>0</v>
      </c>
      <c r="BC539" s="65">
        <f t="shared" si="390"/>
        <v>0</v>
      </c>
      <c r="BD539" s="65">
        <f t="shared" si="391"/>
        <v>0</v>
      </c>
      <c r="BE539" s="65">
        <f t="shared" si="392"/>
        <v>0</v>
      </c>
      <c r="BF539" s="65">
        <f t="shared" si="393"/>
        <v>0</v>
      </c>
      <c r="BG539" s="65">
        <f t="shared" si="394"/>
        <v>0</v>
      </c>
      <c r="CE539" s="385">
        <v>149.5</v>
      </c>
      <c r="CF539" s="342">
        <v>28.123761203781214</v>
      </c>
      <c r="CG539" s="342">
        <v>31.76584080252081</v>
      </c>
      <c r="CH539" s="342">
        <v>33.586880601890599</v>
      </c>
      <c r="CI539" s="342">
        <v>35.407920401260398</v>
      </c>
      <c r="CJ539" s="342">
        <v>39.049999999999997</v>
      </c>
      <c r="CK539" s="342">
        <v>45.510038996304537</v>
      </c>
      <c r="CL539" s="342">
        <v>48.740058494456804</v>
      </c>
      <c r="CM539" s="342">
        <v>51.970077992609077</v>
      </c>
      <c r="CN539" s="342">
        <v>58.43011698891361</v>
      </c>
      <c r="CO539" s="342">
        <v>27.322879193123583</v>
      </c>
      <c r="CP539" s="342">
        <v>31.948586128749056</v>
      </c>
      <c r="CQ539" s="342">
        <v>34.261439596561786</v>
      </c>
      <c r="CR539" s="342">
        <v>36.57429306437453</v>
      </c>
      <c r="CS539" s="342">
        <v>41.2</v>
      </c>
      <c r="CT539" s="342">
        <v>47.713208041541606</v>
      </c>
      <c r="CU539" s="342">
        <v>50.969812062312414</v>
      </c>
      <c r="CV539" s="342">
        <v>54.226416083083222</v>
      </c>
      <c r="CW539" s="342">
        <v>60.739624124624839</v>
      </c>
      <c r="CY539" s="101">
        <f t="shared" si="395"/>
        <v>0</v>
      </c>
      <c r="CZ539" s="101"/>
      <c r="DA539" s="101"/>
      <c r="DB539" s="311"/>
      <c r="DC539" s="311"/>
      <c r="DD539" s="311"/>
      <c r="DE539" s="311"/>
      <c r="DF539" s="311"/>
      <c r="DP539" s="311"/>
      <c r="DQ539" s="311"/>
      <c r="DR539" s="311"/>
      <c r="DS539" s="311"/>
      <c r="DT539" s="311"/>
      <c r="DU539" s="311"/>
      <c r="DV539" s="311"/>
      <c r="DW539" s="311"/>
      <c r="DX539" s="101"/>
      <c r="DY539" s="101"/>
      <c r="DZ539" s="101"/>
      <c r="EA539" s="101"/>
      <c r="EB539" s="101"/>
      <c r="EC539" s="101"/>
      <c r="ED539" s="101"/>
      <c r="EE539" s="311"/>
      <c r="EF539" s="101"/>
      <c r="EG539" s="101"/>
      <c r="EH539" s="101"/>
      <c r="EI539" s="101"/>
      <c r="EJ539" s="105"/>
      <c r="EK539" s="105"/>
      <c r="EL539" s="69"/>
      <c r="EM539" s="68"/>
      <c r="EN539" s="68"/>
      <c r="EO539" s="68"/>
      <c r="EP539" s="68"/>
      <c r="EQ539" s="68"/>
      <c r="ER539" s="68"/>
      <c r="ES539" s="15"/>
      <c r="ET539" s="15"/>
      <c r="EU539" s="105"/>
      <c r="EV539" s="105"/>
      <c r="EW539" s="105"/>
      <c r="EX539" s="105"/>
      <c r="EY539" s="105"/>
      <c r="EZ539" s="105"/>
      <c r="FA539" s="67"/>
      <c r="FB539" s="105"/>
      <c r="FC539" s="105"/>
      <c r="FD539" s="105"/>
      <c r="FE539" s="105"/>
      <c r="FF539" s="105"/>
      <c r="FG539" s="105"/>
      <c r="FH539" s="67"/>
      <c r="FI539" s="67"/>
      <c r="FJ539" s="67"/>
      <c r="FK539" s="67"/>
      <c r="FL539" s="67"/>
      <c r="FM539" s="67"/>
      <c r="FN539" s="67"/>
    </row>
    <row r="540" spans="2:170" ht="22.5" customHeight="1" x14ac:dyDescent="0.45">
      <c r="B540" s="133" t="str">
        <f>IF(Data!B539&lt;&gt;"",Data!B539,"")</f>
        <v/>
      </c>
      <c r="C540" s="158" t="str">
        <f>IF(Data!C539&lt;&gt;"",Data!C539,"")</f>
        <v/>
      </c>
      <c r="D540" s="106" t="str">
        <f>IF(Data!D539&lt;&gt;"",Data!D539,"")</f>
        <v/>
      </c>
      <c r="E540" s="140">
        <f>IF(AND(I540=1,Data!T539=0),0,IF(I540=999,999,Data!T539))</f>
        <v>999</v>
      </c>
      <c r="F540" s="140" t="str">
        <f t="shared" si="352"/>
        <v/>
      </c>
      <c r="G540" s="140" t="str">
        <f>IF(Data!K539&lt;&gt;"",Data!K539,"")</f>
        <v/>
      </c>
      <c r="H540" s="141" t="str">
        <f>IF(Data!L539&lt;&gt;"",Data!L539,"")</f>
        <v/>
      </c>
      <c r="I540" s="63">
        <f>IF(Data!M539&lt;&gt;"",Data!M539,"")</f>
        <v>999</v>
      </c>
      <c r="J540" s="63">
        <f t="shared" si="353"/>
        <v>0</v>
      </c>
      <c r="L540" s="64" t="str">
        <f t="shared" si="354"/>
        <v/>
      </c>
      <c r="M540" s="74"/>
      <c r="N540" s="63">
        <f t="shared" si="355"/>
        <v>0</v>
      </c>
      <c r="P540" s="64" t="str">
        <f t="shared" si="356"/>
        <v/>
      </c>
      <c r="R540" s="63">
        <f t="shared" si="357"/>
        <v>0</v>
      </c>
      <c r="S540" s="64" t="str">
        <f t="shared" si="358"/>
        <v/>
      </c>
      <c r="W540" s="310">
        <f t="shared" si="359"/>
        <v>999</v>
      </c>
      <c r="Y540" s="65">
        <f t="shared" si="360"/>
        <v>0</v>
      </c>
      <c r="Z540" s="65">
        <f t="shared" si="361"/>
        <v>0</v>
      </c>
      <c r="AA540" s="65">
        <f t="shared" si="362"/>
        <v>0</v>
      </c>
      <c r="AB540" s="65">
        <f t="shared" si="363"/>
        <v>0</v>
      </c>
      <c r="AC540" s="65">
        <f t="shared" si="364"/>
        <v>0</v>
      </c>
      <c r="AD540" s="65">
        <f t="shared" si="365"/>
        <v>0</v>
      </c>
      <c r="AE540" s="65">
        <f t="shared" si="366"/>
        <v>0</v>
      </c>
      <c r="AF540" s="65">
        <f t="shared" si="367"/>
        <v>0</v>
      </c>
      <c r="AG540" s="65">
        <f t="shared" si="368"/>
        <v>0</v>
      </c>
      <c r="AH540" s="65">
        <f t="shared" si="369"/>
        <v>0</v>
      </c>
      <c r="AI540" s="65">
        <f t="shared" si="370"/>
        <v>0</v>
      </c>
      <c r="AJ540" s="65">
        <f t="shared" si="371"/>
        <v>0</v>
      </c>
      <c r="AK540" s="65">
        <f t="shared" si="372"/>
        <v>0</v>
      </c>
      <c r="AL540" s="65">
        <f t="shared" si="373"/>
        <v>0</v>
      </c>
      <c r="AM540" s="65">
        <f t="shared" si="374"/>
        <v>0</v>
      </c>
      <c r="AN540" s="65">
        <f t="shared" si="375"/>
        <v>0</v>
      </c>
      <c r="AO540" s="65">
        <f t="shared" si="376"/>
        <v>0</v>
      </c>
      <c r="AP540" s="65">
        <f t="shared" si="377"/>
        <v>0</v>
      </c>
      <c r="AQ540" s="65">
        <f t="shared" si="378"/>
        <v>0</v>
      </c>
      <c r="AR540" s="65">
        <f t="shared" si="379"/>
        <v>0</v>
      </c>
      <c r="AS540" s="65">
        <f t="shared" si="380"/>
        <v>0</v>
      </c>
      <c r="AT540" s="65">
        <f t="shared" si="381"/>
        <v>0</v>
      </c>
      <c r="AU540" s="65">
        <f t="shared" si="382"/>
        <v>0</v>
      </c>
      <c r="AV540" s="65">
        <f t="shared" si="383"/>
        <v>0</v>
      </c>
      <c r="AW540" s="65">
        <f t="shared" si="384"/>
        <v>0</v>
      </c>
      <c r="AX540" s="65">
        <f t="shared" si="385"/>
        <v>0</v>
      </c>
      <c r="AY540" s="65">
        <f t="shared" si="386"/>
        <v>0</v>
      </c>
      <c r="AZ540" s="65">
        <f t="shared" si="387"/>
        <v>0</v>
      </c>
      <c r="BA540" s="65">
        <f t="shared" si="388"/>
        <v>0</v>
      </c>
      <c r="BB540" s="65">
        <f t="shared" si="389"/>
        <v>0</v>
      </c>
      <c r="BC540" s="65">
        <f t="shared" si="390"/>
        <v>0</v>
      </c>
      <c r="BD540" s="65">
        <f t="shared" si="391"/>
        <v>0</v>
      </c>
      <c r="BE540" s="65">
        <f t="shared" si="392"/>
        <v>0</v>
      </c>
      <c r="BF540" s="65">
        <f t="shared" si="393"/>
        <v>0</v>
      </c>
      <c r="BG540" s="65">
        <f t="shared" si="394"/>
        <v>0</v>
      </c>
      <c r="CE540" s="385">
        <v>149.75</v>
      </c>
      <c r="CF540" s="342">
        <v>28.258884419853409</v>
      </c>
      <c r="CG540" s="342">
        <v>31.914256279902276</v>
      </c>
      <c r="CH540" s="342">
        <v>33.741942209926698</v>
      </c>
      <c r="CI540" s="342">
        <v>35.569628139951135</v>
      </c>
      <c r="CJ540" s="342">
        <v>39.225000000000001</v>
      </c>
      <c r="CK540" s="342">
        <v>45.698331257613802</v>
      </c>
      <c r="CL540" s="342">
        <v>48.934996886420706</v>
      </c>
      <c r="CM540" s="342">
        <v>52.171662515227617</v>
      </c>
      <c r="CN540" s="342">
        <v>58.644993772841417</v>
      </c>
      <c r="CO540" s="342">
        <v>27.522879193123583</v>
      </c>
      <c r="CP540" s="342">
        <v>32.148586128749059</v>
      </c>
      <c r="CQ540" s="342">
        <v>34.461439596561789</v>
      </c>
      <c r="CR540" s="342">
        <v>36.774293064374532</v>
      </c>
      <c r="CS540" s="342">
        <v>41.4</v>
      </c>
      <c r="CT540" s="342">
        <v>47.926500302850876</v>
      </c>
      <c r="CU540" s="342">
        <v>51.189750454276314</v>
      </c>
      <c r="CV540" s="342">
        <v>54.45300060570176</v>
      </c>
      <c r="CW540" s="342">
        <v>60.979500908552644</v>
      </c>
      <c r="CY540" s="101">
        <f t="shared" si="395"/>
        <v>0</v>
      </c>
      <c r="CZ540" s="101"/>
      <c r="DA540" s="101"/>
      <c r="DB540" s="311"/>
      <c r="DC540" s="311"/>
      <c r="DD540" s="311"/>
      <c r="DE540" s="311"/>
      <c r="DF540" s="311"/>
      <c r="DP540" s="311"/>
      <c r="DQ540" s="311"/>
      <c r="DR540" s="311"/>
      <c r="DS540" s="311"/>
      <c r="DT540" s="311"/>
      <c r="DU540" s="311"/>
      <c r="DV540" s="311"/>
      <c r="DW540" s="311"/>
      <c r="DX540" s="101"/>
      <c r="DY540" s="101"/>
      <c r="DZ540" s="101"/>
      <c r="EA540" s="101"/>
      <c r="EB540" s="101"/>
      <c r="EC540" s="101"/>
      <c r="ED540" s="101"/>
      <c r="EE540" s="311"/>
      <c r="EF540" s="101"/>
      <c r="EG540" s="101"/>
      <c r="EH540" s="101"/>
      <c r="EI540" s="101"/>
      <c r="EJ540" s="105"/>
      <c r="EK540" s="105"/>
      <c r="EL540" s="69"/>
      <c r="EM540" s="68"/>
      <c r="EN540" s="68"/>
      <c r="EO540" s="68"/>
      <c r="EP540" s="68"/>
      <c r="EQ540" s="68"/>
      <c r="ER540" s="68"/>
      <c r="ES540" s="15"/>
      <c r="ET540" s="15"/>
      <c r="EU540" s="105"/>
      <c r="EV540" s="105"/>
      <c r="EW540" s="105"/>
      <c r="EX540" s="105"/>
      <c r="EY540" s="105"/>
      <c r="EZ540" s="105"/>
      <c r="FA540" s="67"/>
      <c r="FB540" s="105"/>
      <c r="FC540" s="105"/>
      <c r="FD540" s="105"/>
      <c r="FE540" s="105"/>
      <c r="FF540" s="105"/>
      <c r="FG540" s="105"/>
      <c r="FH540" s="67"/>
      <c r="FI540" s="67"/>
      <c r="FJ540" s="67"/>
      <c r="FK540" s="67"/>
      <c r="FL540" s="67"/>
      <c r="FM540" s="67"/>
      <c r="FN540" s="67"/>
    </row>
    <row r="541" spans="2:170" ht="22.5" customHeight="1" x14ac:dyDescent="0.45">
      <c r="B541" s="133" t="str">
        <f>IF(Data!B540&lt;&gt;"",Data!B540,"")</f>
        <v/>
      </c>
      <c r="C541" s="158" t="str">
        <f>IF(Data!C540&lt;&gt;"",Data!C540,"")</f>
        <v/>
      </c>
      <c r="D541" s="106" t="str">
        <f>IF(Data!D540&lt;&gt;"",Data!D540,"")</f>
        <v/>
      </c>
      <c r="E541" s="140">
        <f>IF(AND(I541=1,Data!T540=0),0,IF(I541=999,999,Data!T540))</f>
        <v>999</v>
      </c>
      <c r="F541" s="140" t="str">
        <f t="shared" si="352"/>
        <v/>
      </c>
      <c r="G541" s="140" t="str">
        <f>IF(Data!K540&lt;&gt;"",Data!K540,"")</f>
        <v/>
      </c>
      <c r="H541" s="141" t="str">
        <f>IF(Data!L540&lt;&gt;"",Data!L540,"")</f>
        <v/>
      </c>
      <c r="I541" s="63">
        <f>IF(Data!M540&lt;&gt;"",Data!M540,"")</f>
        <v>999</v>
      </c>
      <c r="J541" s="63">
        <f t="shared" si="353"/>
        <v>0</v>
      </c>
      <c r="L541" s="64" t="str">
        <f t="shared" si="354"/>
        <v/>
      </c>
      <c r="M541" s="74"/>
      <c r="N541" s="63">
        <f t="shared" si="355"/>
        <v>0</v>
      </c>
      <c r="P541" s="64" t="str">
        <f t="shared" si="356"/>
        <v/>
      </c>
      <c r="R541" s="63">
        <f t="shared" si="357"/>
        <v>0</v>
      </c>
      <c r="S541" s="64" t="str">
        <f t="shared" si="358"/>
        <v/>
      </c>
      <c r="W541" s="310">
        <f t="shared" si="359"/>
        <v>999</v>
      </c>
      <c r="Y541" s="65">
        <f t="shared" si="360"/>
        <v>0</v>
      </c>
      <c r="Z541" s="65">
        <f t="shared" si="361"/>
        <v>0</v>
      </c>
      <c r="AA541" s="65">
        <f t="shared" si="362"/>
        <v>0</v>
      </c>
      <c r="AB541" s="65">
        <f t="shared" si="363"/>
        <v>0</v>
      </c>
      <c r="AC541" s="65">
        <f t="shared" si="364"/>
        <v>0</v>
      </c>
      <c r="AD541" s="65">
        <f t="shared" si="365"/>
        <v>0</v>
      </c>
      <c r="AE541" s="65">
        <f t="shared" si="366"/>
        <v>0</v>
      </c>
      <c r="AF541" s="65">
        <f t="shared" si="367"/>
        <v>0</v>
      </c>
      <c r="AG541" s="65">
        <f t="shared" si="368"/>
        <v>0</v>
      </c>
      <c r="AH541" s="65">
        <f t="shared" si="369"/>
        <v>0</v>
      </c>
      <c r="AI541" s="65">
        <f t="shared" si="370"/>
        <v>0</v>
      </c>
      <c r="AJ541" s="65">
        <f t="shared" si="371"/>
        <v>0</v>
      </c>
      <c r="AK541" s="65">
        <f t="shared" si="372"/>
        <v>0</v>
      </c>
      <c r="AL541" s="65">
        <f t="shared" si="373"/>
        <v>0</v>
      </c>
      <c r="AM541" s="65">
        <f t="shared" si="374"/>
        <v>0</v>
      </c>
      <c r="AN541" s="65">
        <f t="shared" si="375"/>
        <v>0</v>
      </c>
      <c r="AO541" s="65">
        <f t="shared" si="376"/>
        <v>0</v>
      </c>
      <c r="AP541" s="65">
        <f t="shared" si="377"/>
        <v>0</v>
      </c>
      <c r="AQ541" s="65">
        <f t="shared" si="378"/>
        <v>0</v>
      </c>
      <c r="AR541" s="65">
        <f t="shared" si="379"/>
        <v>0</v>
      </c>
      <c r="AS541" s="65">
        <f t="shared" si="380"/>
        <v>0</v>
      </c>
      <c r="AT541" s="65">
        <f t="shared" si="381"/>
        <v>0</v>
      </c>
      <c r="AU541" s="65">
        <f t="shared" si="382"/>
        <v>0</v>
      </c>
      <c r="AV541" s="65">
        <f t="shared" si="383"/>
        <v>0</v>
      </c>
      <c r="AW541" s="65">
        <f t="shared" si="384"/>
        <v>0</v>
      </c>
      <c r="AX541" s="65">
        <f t="shared" si="385"/>
        <v>0</v>
      </c>
      <c r="AY541" s="65">
        <f t="shared" si="386"/>
        <v>0</v>
      </c>
      <c r="AZ541" s="65">
        <f t="shared" si="387"/>
        <v>0</v>
      </c>
      <c r="BA541" s="65">
        <f t="shared" si="388"/>
        <v>0</v>
      </c>
      <c r="BB541" s="65">
        <f t="shared" si="389"/>
        <v>0</v>
      </c>
      <c r="BC541" s="65">
        <f t="shared" si="390"/>
        <v>0</v>
      </c>
      <c r="BD541" s="65">
        <f t="shared" si="391"/>
        <v>0</v>
      </c>
      <c r="BE541" s="65">
        <f t="shared" si="392"/>
        <v>0</v>
      </c>
      <c r="BF541" s="65">
        <f t="shared" si="393"/>
        <v>0</v>
      </c>
      <c r="BG541" s="65">
        <f t="shared" si="394"/>
        <v>0</v>
      </c>
      <c r="CE541" s="385">
        <v>150</v>
      </c>
      <c r="CF541" s="342">
        <v>28.394007635925604</v>
      </c>
      <c r="CG541" s="342">
        <v>32.062671757283738</v>
      </c>
      <c r="CH541" s="342">
        <v>33.897003817962798</v>
      </c>
      <c r="CI541" s="342">
        <v>35.731335878641865</v>
      </c>
      <c r="CJ541" s="342">
        <v>39.4</v>
      </c>
      <c r="CK541" s="342">
        <v>45.886623518923074</v>
      </c>
      <c r="CL541" s="342">
        <v>49.129935278384607</v>
      </c>
      <c r="CM541" s="342">
        <v>52.373247037846156</v>
      </c>
      <c r="CN541" s="342">
        <v>58.859870556769231</v>
      </c>
      <c r="CO541" s="342">
        <v>27.722879193123582</v>
      </c>
      <c r="CP541" s="342">
        <v>32.348586128749055</v>
      </c>
      <c r="CQ541" s="342">
        <v>34.661439596561792</v>
      </c>
      <c r="CR541" s="342">
        <v>36.974293064374528</v>
      </c>
      <c r="CS541" s="342">
        <v>41.6</v>
      </c>
      <c r="CT541" s="342">
        <v>48.139792564160146</v>
      </c>
      <c r="CU541" s="342">
        <v>51.409688846240215</v>
      </c>
      <c r="CV541" s="342">
        <v>54.679585128320298</v>
      </c>
      <c r="CW541" s="342">
        <v>61.21937769248045</v>
      </c>
      <c r="CY541" s="101">
        <f t="shared" si="395"/>
        <v>0</v>
      </c>
      <c r="CZ541" s="101"/>
      <c r="DA541" s="101"/>
      <c r="DB541" s="311"/>
      <c r="DC541" s="311"/>
      <c r="DD541" s="311"/>
      <c r="DE541" s="311"/>
      <c r="DF541" s="311"/>
      <c r="DP541" s="311"/>
      <c r="DQ541" s="311"/>
      <c r="DR541" s="311"/>
      <c r="DS541" s="311"/>
      <c r="DT541" s="311"/>
      <c r="DU541" s="311"/>
      <c r="DV541" s="311"/>
      <c r="DW541" s="311"/>
      <c r="DX541" s="101"/>
      <c r="DY541" s="101"/>
      <c r="DZ541" s="101"/>
      <c r="EA541" s="101"/>
      <c r="EB541" s="101"/>
      <c r="EC541" s="101"/>
      <c r="ED541" s="101"/>
      <c r="EE541" s="311"/>
      <c r="EF541" s="101"/>
      <c r="EG541" s="101"/>
      <c r="EH541" s="101"/>
      <c r="EI541" s="101"/>
      <c r="EJ541" s="105"/>
      <c r="EK541" s="105"/>
      <c r="EL541" s="69"/>
      <c r="EM541" s="68"/>
      <c r="EN541" s="68"/>
      <c r="EO541" s="68"/>
      <c r="EP541" s="68"/>
      <c r="EQ541" s="68"/>
      <c r="ER541" s="68"/>
      <c r="ES541" s="15"/>
      <c r="ET541" s="15"/>
      <c r="EU541" s="105"/>
      <c r="EV541" s="105"/>
      <c r="EW541" s="105"/>
      <c r="EX541" s="105"/>
      <c r="EY541" s="105"/>
      <c r="EZ541" s="105"/>
      <c r="FA541" s="67"/>
      <c r="FB541" s="105"/>
      <c r="FC541" s="105"/>
      <c r="FD541" s="105"/>
      <c r="FE541" s="105"/>
      <c r="FF541" s="105"/>
      <c r="FG541" s="105"/>
      <c r="FH541" s="67"/>
      <c r="FI541" s="67"/>
      <c r="FJ541" s="67"/>
      <c r="FK541" s="67"/>
      <c r="FL541" s="67"/>
      <c r="FM541" s="67"/>
      <c r="FN541" s="67"/>
    </row>
    <row r="542" spans="2:170" ht="22.5" customHeight="1" x14ac:dyDescent="0.45">
      <c r="B542" s="133" t="str">
        <f>IF(Data!B541&lt;&gt;"",Data!B541,"")</f>
        <v/>
      </c>
      <c r="C542" s="158" t="str">
        <f>IF(Data!C541&lt;&gt;"",Data!C541,"")</f>
        <v/>
      </c>
      <c r="D542" s="106" t="str">
        <f>IF(Data!D541&lt;&gt;"",Data!D541,"")</f>
        <v/>
      </c>
      <c r="E542" s="140">
        <f>IF(AND(I542=1,Data!T541=0),0,IF(I542=999,999,Data!T541))</f>
        <v>999</v>
      </c>
      <c r="F542" s="140" t="str">
        <f t="shared" si="352"/>
        <v/>
      </c>
      <c r="G542" s="140" t="str">
        <f>IF(Data!K541&lt;&gt;"",Data!K541,"")</f>
        <v/>
      </c>
      <c r="H542" s="141" t="str">
        <f>IF(Data!L541&lt;&gt;"",Data!L541,"")</f>
        <v/>
      </c>
      <c r="I542" s="63">
        <f>IF(Data!M541&lt;&gt;"",Data!M541,"")</f>
        <v>999</v>
      </c>
      <c r="J542" s="63">
        <f t="shared" si="353"/>
        <v>0</v>
      </c>
      <c r="L542" s="64" t="str">
        <f t="shared" si="354"/>
        <v/>
      </c>
      <c r="M542" s="74"/>
      <c r="N542" s="63">
        <f t="shared" si="355"/>
        <v>0</v>
      </c>
      <c r="P542" s="64" t="str">
        <f t="shared" si="356"/>
        <v/>
      </c>
      <c r="R542" s="63">
        <f t="shared" si="357"/>
        <v>0</v>
      </c>
      <c r="S542" s="64" t="str">
        <f t="shared" si="358"/>
        <v/>
      </c>
      <c r="W542" s="310">
        <f t="shared" si="359"/>
        <v>999</v>
      </c>
      <c r="Y542" s="65">
        <f t="shared" si="360"/>
        <v>0</v>
      </c>
      <c r="Z542" s="65">
        <f t="shared" si="361"/>
        <v>0</v>
      </c>
      <c r="AA542" s="65">
        <f t="shared" si="362"/>
        <v>0</v>
      </c>
      <c r="AB542" s="65">
        <f t="shared" si="363"/>
        <v>0</v>
      </c>
      <c r="AC542" s="65">
        <f t="shared" si="364"/>
        <v>0</v>
      </c>
      <c r="AD542" s="65">
        <f t="shared" si="365"/>
        <v>0</v>
      </c>
      <c r="AE542" s="65">
        <f t="shared" si="366"/>
        <v>0</v>
      </c>
      <c r="AF542" s="65">
        <f t="shared" si="367"/>
        <v>0</v>
      </c>
      <c r="AG542" s="65">
        <f t="shared" si="368"/>
        <v>0</v>
      </c>
      <c r="AH542" s="65">
        <f t="shared" si="369"/>
        <v>0</v>
      </c>
      <c r="AI542" s="65">
        <f t="shared" si="370"/>
        <v>0</v>
      </c>
      <c r="AJ542" s="65">
        <f t="shared" si="371"/>
        <v>0</v>
      </c>
      <c r="AK542" s="65">
        <f t="shared" si="372"/>
        <v>0</v>
      </c>
      <c r="AL542" s="65">
        <f t="shared" si="373"/>
        <v>0</v>
      </c>
      <c r="AM542" s="65">
        <f t="shared" si="374"/>
        <v>0</v>
      </c>
      <c r="AN542" s="65">
        <f t="shared" si="375"/>
        <v>0</v>
      </c>
      <c r="AO542" s="65">
        <f t="shared" si="376"/>
        <v>0</v>
      </c>
      <c r="AP542" s="65">
        <f t="shared" si="377"/>
        <v>0</v>
      </c>
      <c r="AQ542" s="65">
        <f t="shared" si="378"/>
        <v>0</v>
      </c>
      <c r="AR542" s="65">
        <f t="shared" si="379"/>
        <v>0</v>
      </c>
      <c r="AS542" s="65">
        <f t="shared" si="380"/>
        <v>0</v>
      </c>
      <c r="AT542" s="65">
        <f t="shared" si="381"/>
        <v>0</v>
      </c>
      <c r="AU542" s="65">
        <f t="shared" si="382"/>
        <v>0</v>
      </c>
      <c r="AV542" s="65">
        <f t="shared" si="383"/>
        <v>0</v>
      </c>
      <c r="AW542" s="65">
        <f t="shared" si="384"/>
        <v>0</v>
      </c>
      <c r="AX542" s="65">
        <f t="shared" si="385"/>
        <v>0</v>
      </c>
      <c r="AY542" s="65">
        <f t="shared" si="386"/>
        <v>0</v>
      </c>
      <c r="AZ542" s="65">
        <f t="shared" si="387"/>
        <v>0</v>
      </c>
      <c r="BA542" s="65">
        <f t="shared" si="388"/>
        <v>0</v>
      </c>
      <c r="BB542" s="65">
        <f t="shared" si="389"/>
        <v>0</v>
      </c>
      <c r="BC542" s="65">
        <f t="shared" si="390"/>
        <v>0</v>
      </c>
      <c r="BD542" s="65">
        <f t="shared" si="391"/>
        <v>0</v>
      </c>
      <c r="BE542" s="65">
        <f t="shared" si="392"/>
        <v>0</v>
      </c>
      <c r="BF542" s="65">
        <f t="shared" si="393"/>
        <v>0</v>
      </c>
      <c r="BG542" s="65">
        <f t="shared" si="394"/>
        <v>0</v>
      </c>
      <c r="CE542" s="385">
        <v>150.25</v>
      </c>
      <c r="CF542" s="342">
        <v>28.554130851997797</v>
      </c>
      <c r="CG542" s="342">
        <v>32.236087234665199</v>
      </c>
      <c r="CH542" s="342">
        <v>34.077065425998896</v>
      </c>
      <c r="CI542" s="342">
        <v>35.9180436173326</v>
      </c>
      <c r="CJ542" s="342">
        <v>39.6</v>
      </c>
      <c r="CK542" s="342">
        <v>46.086623518923076</v>
      </c>
      <c r="CL542" s="342">
        <v>49.32993527838461</v>
      </c>
      <c r="CM542" s="342">
        <v>52.573247037846158</v>
      </c>
      <c r="CN542" s="342">
        <v>59.059870556769226</v>
      </c>
      <c r="CO542" s="342">
        <v>27.922879193123585</v>
      </c>
      <c r="CP542" s="342">
        <v>32.548586128749051</v>
      </c>
      <c r="CQ542" s="342">
        <v>34.861439596561794</v>
      </c>
      <c r="CR542" s="342">
        <v>37.174293064374524</v>
      </c>
      <c r="CS542" s="342">
        <v>41.8</v>
      </c>
      <c r="CT542" s="342">
        <v>48.339792564160149</v>
      </c>
      <c r="CU542" s="342">
        <v>51.609688846240218</v>
      </c>
      <c r="CV542" s="342">
        <v>54.879585128320301</v>
      </c>
      <c r="CW542" s="342">
        <v>61.419377692480452</v>
      </c>
      <c r="CY542" s="101">
        <f t="shared" si="395"/>
        <v>0</v>
      </c>
      <c r="CZ542" s="101"/>
      <c r="DA542" s="101"/>
      <c r="DB542" s="311"/>
      <c r="DC542" s="311"/>
      <c r="DD542" s="311"/>
      <c r="DE542" s="311"/>
      <c r="DF542" s="311"/>
      <c r="DP542" s="311"/>
      <c r="DQ542" s="311"/>
      <c r="DR542" s="311"/>
      <c r="DS542" s="311"/>
      <c r="DT542" s="311"/>
      <c r="DU542" s="311"/>
      <c r="DV542" s="311"/>
      <c r="DW542" s="311"/>
      <c r="DX542" s="101"/>
      <c r="DY542" s="101"/>
      <c r="DZ542" s="101"/>
      <c r="EA542" s="101"/>
      <c r="EB542" s="101"/>
      <c r="EC542" s="101"/>
      <c r="ED542" s="101"/>
      <c r="EE542" s="311"/>
      <c r="EF542" s="101"/>
      <c r="EG542" s="101"/>
      <c r="EH542" s="101"/>
      <c r="EI542" s="101"/>
      <c r="EJ542" s="105"/>
      <c r="EK542" s="105"/>
      <c r="EL542" s="69"/>
      <c r="EM542" s="68"/>
      <c r="EN542" s="68"/>
      <c r="EO542" s="68"/>
      <c r="EP542" s="68"/>
      <c r="EQ542" s="68"/>
      <c r="ER542" s="68"/>
      <c r="ES542" s="15"/>
      <c r="ET542" s="15"/>
      <c r="EU542" s="105"/>
      <c r="EV542" s="105"/>
      <c r="EW542" s="105"/>
      <c r="EX542" s="105"/>
      <c r="EY542" s="105"/>
      <c r="EZ542" s="105"/>
      <c r="FA542" s="67"/>
      <c r="FB542" s="105"/>
      <c r="FC542" s="105"/>
      <c r="FD542" s="105"/>
      <c r="FE542" s="105"/>
      <c r="FF542" s="105"/>
      <c r="FG542" s="105"/>
      <c r="FH542" s="67"/>
      <c r="FI542" s="67"/>
      <c r="FJ542" s="67"/>
      <c r="FK542" s="67"/>
      <c r="FL542" s="67"/>
      <c r="FM542" s="67"/>
      <c r="FN542" s="67"/>
    </row>
    <row r="543" spans="2:170" ht="22.5" customHeight="1" x14ac:dyDescent="0.45">
      <c r="B543" s="133" t="str">
        <f>IF(Data!B542&lt;&gt;"",Data!B542,"")</f>
        <v/>
      </c>
      <c r="C543" s="158" t="str">
        <f>IF(Data!C542&lt;&gt;"",Data!C542,"")</f>
        <v/>
      </c>
      <c r="D543" s="106" t="str">
        <f>IF(Data!D542&lt;&gt;"",Data!D542,"")</f>
        <v/>
      </c>
      <c r="E543" s="140">
        <f>IF(AND(I543=1,Data!T542=0),0,IF(I543=999,999,Data!T542))</f>
        <v>999</v>
      </c>
      <c r="F543" s="140" t="str">
        <f t="shared" si="352"/>
        <v/>
      </c>
      <c r="G543" s="140" t="str">
        <f>IF(Data!K542&lt;&gt;"",Data!K542,"")</f>
        <v/>
      </c>
      <c r="H543" s="141" t="str">
        <f>IF(Data!L542&lt;&gt;"",Data!L542,"")</f>
        <v/>
      </c>
      <c r="I543" s="63">
        <f>IF(Data!M542&lt;&gt;"",Data!M542,"")</f>
        <v>999</v>
      </c>
      <c r="J543" s="63">
        <f t="shared" si="353"/>
        <v>0</v>
      </c>
      <c r="L543" s="64" t="str">
        <f t="shared" si="354"/>
        <v/>
      </c>
      <c r="M543" s="74"/>
      <c r="N543" s="63">
        <f t="shared" si="355"/>
        <v>0</v>
      </c>
      <c r="P543" s="64" t="str">
        <f t="shared" si="356"/>
        <v/>
      </c>
      <c r="R543" s="63">
        <f t="shared" si="357"/>
        <v>0</v>
      </c>
      <c r="S543" s="64" t="str">
        <f t="shared" si="358"/>
        <v/>
      </c>
      <c r="W543" s="310">
        <f t="shared" si="359"/>
        <v>999</v>
      </c>
      <c r="Y543" s="65">
        <f t="shared" si="360"/>
        <v>0</v>
      </c>
      <c r="Z543" s="65">
        <f t="shared" si="361"/>
        <v>0</v>
      </c>
      <c r="AA543" s="65">
        <f t="shared" si="362"/>
        <v>0</v>
      </c>
      <c r="AB543" s="65">
        <f t="shared" si="363"/>
        <v>0</v>
      </c>
      <c r="AC543" s="65">
        <f t="shared" si="364"/>
        <v>0</v>
      </c>
      <c r="AD543" s="65">
        <f t="shared" si="365"/>
        <v>0</v>
      </c>
      <c r="AE543" s="65">
        <f t="shared" si="366"/>
        <v>0</v>
      </c>
      <c r="AF543" s="65">
        <f t="shared" si="367"/>
        <v>0</v>
      </c>
      <c r="AG543" s="65">
        <f t="shared" si="368"/>
        <v>0</v>
      </c>
      <c r="AH543" s="65">
        <f t="shared" si="369"/>
        <v>0</v>
      </c>
      <c r="AI543" s="65">
        <f t="shared" si="370"/>
        <v>0</v>
      </c>
      <c r="AJ543" s="65">
        <f t="shared" si="371"/>
        <v>0</v>
      </c>
      <c r="AK543" s="65">
        <f t="shared" si="372"/>
        <v>0</v>
      </c>
      <c r="AL543" s="65">
        <f t="shared" si="373"/>
        <v>0</v>
      </c>
      <c r="AM543" s="65">
        <f t="shared" si="374"/>
        <v>0</v>
      </c>
      <c r="AN543" s="65">
        <f t="shared" si="375"/>
        <v>0</v>
      </c>
      <c r="AO543" s="65">
        <f t="shared" si="376"/>
        <v>0</v>
      </c>
      <c r="AP543" s="65">
        <f t="shared" si="377"/>
        <v>0</v>
      </c>
      <c r="AQ543" s="65">
        <f t="shared" si="378"/>
        <v>0</v>
      </c>
      <c r="AR543" s="65">
        <f t="shared" si="379"/>
        <v>0</v>
      </c>
      <c r="AS543" s="65">
        <f t="shared" si="380"/>
        <v>0</v>
      </c>
      <c r="AT543" s="65">
        <f t="shared" si="381"/>
        <v>0</v>
      </c>
      <c r="AU543" s="65">
        <f t="shared" si="382"/>
        <v>0</v>
      </c>
      <c r="AV543" s="65">
        <f t="shared" si="383"/>
        <v>0</v>
      </c>
      <c r="AW543" s="65">
        <f t="shared" si="384"/>
        <v>0</v>
      </c>
      <c r="AX543" s="65">
        <f t="shared" si="385"/>
        <v>0</v>
      </c>
      <c r="AY543" s="65">
        <f t="shared" si="386"/>
        <v>0</v>
      </c>
      <c r="AZ543" s="65">
        <f t="shared" si="387"/>
        <v>0</v>
      </c>
      <c r="BA543" s="65">
        <f t="shared" si="388"/>
        <v>0</v>
      </c>
      <c r="BB543" s="65">
        <f t="shared" si="389"/>
        <v>0</v>
      </c>
      <c r="BC543" s="65">
        <f t="shared" si="390"/>
        <v>0</v>
      </c>
      <c r="BD543" s="65">
        <f t="shared" si="391"/>
        <v>0</v>
      </c>
      <c r="BE543" s="65">
        <f t="shared" si="392"/>
        <v>0</v>
      </c>
      <c r="BF543" s="65">
        <f t="shared" si="393"/>
        <v>0</v>
      </c>
      <c r="BG543" s="65">
        <f t="shared" si="394"/>
        <v>0</v>
      </c>
      <c r="CE543" s="385">
        <v>150.5</v>
      </c>
      <c r="CF543" s="342">
        <v>28.714254068069991</v>
      </c>
      <c r="CG543" s="342">
        <v>32.40950271204666</v>
      </c>
      <c r="CH543" s="342">
        <v>34.257127034034994</v>
      </c>
      <c r="CI543" s="342">
        <v>36.104751356023328</v>
      </c>
      <c r="CJ543" s="342">
        <v>39.799999999999997</v>
      </c>
      <c r="CK543" s="342">
        <v>46.286623518923079</v>
      </c>
      <c r="CL543" s="342">
        <v>49.529935278384613</v>
      </c>
      <c r="CM543" s="342">
        <v>52.773247037846154</v>
      </c>
      <c r="CN543" s="342">
        <v>59.259870556769229</v>
      </c>
      <c r="CO543" s="342">
        <v>28.122879193123588</v>
      </c>
      <c r="CP543" s="342">
        <v>32.748586128749054</v>
      </c>
      <c r="CQ543" s="342">
        <v>35.061439596561797</v>
      </c>
      <c r="CR543" s="342">
        <v>37.374293064374527</v>
      </c>
      <c r="CS543" s="342">
        <v>42</v>
      </c>
      <c r="CT543" s="342">
        <v>48.539792564160152</v>
      </c>
      <c r="CU543" s="342">
        <v>51.809688846240221</v>
      </c>
      <c r="CV543" s="342">
        <v>55.079585128320304</v>
      </c>
      <c r="CW543" s="342">
        <v>61.619377692480455</v>
      </c>
      <c r="CY543" s="101">
        <f t="shared" si="395"/>
        <v>0</v>
      </c>
      <c r="CZ543" s="101"/>
      <c r="DA543" s="101"/>
      <c r="DB543" s="311"/>
      <c r="DC543" s="311"/>
      <c r="DD543" s="311"/>
      <c r="DE543" s="311"/>
      <c r="DF543" s="311"/>
      <c r="DP543" s="311"/>
      <c r="DQ543" s="311"/>
      <c r="DR543" s="311"/>
      <c r="DS543" s="311"/>
      <c r="DT543" s="311"/>
      <c r="DU543" s="311"/>
      <c r="DV543" s="311"/>
      <c r="DW543" s="311"/>
      <c r="DX543" s="101"/>
      <c r="DY543" s="101"/>
      <c r="DZ543" s="101"/>
      <c r="EA543" s="101"/>
      <c r="EB543" s="101"/>
      <c r="EC543" s="101"/>
      <c r="ED543" s="101"/>
      <c r="EE543" s="311"/>
      <c r="EF543" s="101"/>
      <c r="EG543" s="101"/>
      <c r="EH543" s="101"/>
      <c r="EI543" s="101"/>
      <c r="EJ543" s="105"/>
      <c r="EK543" s="105"/>
      <c r="EL543" s="69"/>
      <c r="EM543" s="68"/>
      <c r="EN543" s="68"/>
      <c r="EO543" s="68"/>
      <c r="EP543" s="68"/>
      <c r="EQ543" s="68"/>
      <c r="ER543" s="68"/>
      <c r="ES543" s="15"/>
      <c r="ET543" s="15"/>
      <c r="EU543" s="105"/>
      <c r="EV543" s="105"/>
      <c r="EW543" s="105"/>
      <c r="EX543" s="105"/>
      <c r="EY543" s="105"/>
      <c r="EZ543" s="105"/>
      <c r="FA543" s="67"/>
      <c r="FB543" s="105"/>
      <c r="FC543" s="105"/>
      <c r="FD543" s="105"/>
      <c r="FE543" s="105"/>
      <c r="FF543" s="105"/>
      <c r="FG543" s="105"/>
      <c r="FH543" s="67"/>
      <c r="FI543" s="67"/>
      <c r="FJ543" s="67"/>
      <c r="FK543" s="67"/>
      <c r="FL543" s="67"/>
      <c r="FM543" s="67"/>
      <c r="FN543" s="67"/>
    </row>
    <row r="544" spans="2:170" ht="22.5" customHeight="1" x14ac:dyDescent="0.45">
      <c r="B544" s="133" t="str">
        <f>IF(Data!B543&lt;&gt;"",Data!B543,"")</f>
        <v/>
      </c>
      <c r="C544" s="158" t="str">
        <f>IF(Data!C543&lt;&gt;"",Data!C543,"")</f>
        <v/>
      </c>
      <c r="D544" s="106" t="str">
        <f>IF(Data!D543&lt;&gt;"",Data!D543,"")</f>
        <v/>
      </c>
      <c r="E544" s="140">
        <f>IF(AND(I544=1,Data!T543=0),0,IF(I544=999,999,Data!T543))</f>
        <v>999</v>
      </c>
      <c r="F544" s="140" t="str">
        <f t="shared" si="352"/>
        <v/>
      </c>
      <c r="G544" s="140" t="str">
        <f>IF(Data!K543&lt;&gt;"",Data!K543,"")</f>
        <v/>
      </c>
      <c r="H544" s="141" t="str">
        <f>IF(Data!L543&lt;&gt;"",Data!L543,"")</f>
        <v/>
      </c>
      <c r="I544" s="63">
        <f>IF(Data!M543&lt;&gt;"",Data!M543,"")</f>
        <v>999</v>
      </c>
      <c r="J544" s="63">
        <f t="shared" si="353"/>
        <v>0</v>
      </c>
      <c r="L544" s="64" t="str">
        <f t="shared" si="354"/>
        <v/>
      </c>
      <c r="M544" s="74"/>
      <c r="N544" s="63">
        <f t="shared" si="355"/>
        <v>0</v>
      </c>
      <c r="P544" s="64" t="str">
        <f t="shared" si="356"/>
        <v/>
      </c>
      <c r="R544" s="63">
        <f t="shared" si="357"/>
        <v>0</v>
      </c>
      <c r="S544" s="64" t="str">
        <f t="shared" si="358"/>
        <v/>
      </c>
      <c r="W544" s="310">
        <f t="shared" si="359"/>
        <v>999</v>
      </c>
      <c r="Y544" s="65">
        <f t="shared" si="360"/>
        <v>0</v>
      </c>
      <c r="Z544" s="65">
        <f t="shared" si="361"/>
        <v>0</v>
      </c>
      <c r="AA544" s="65">
        <f t="shared" si="362"/>
        <v>0</v>
      </c>
      <c r="AB544" s="65">
        <f t="shared" si="363"/>
        <v>0</v>
      </c>
      <c r="AC544" s="65">
        <f t="shared" si="364"/>
        <v>0</v>
      </c>
      <c r="AD544" s="65">
        <f t="shared" si="365"/>
        <v>0</v>
      </c>
      <c r="AE544" s="65">
        <f t="shared" si="366"/>
        <v>0</v>
      </c>
      <c r="AF544" s="65">
        <f t="shared" si="367"/>
        <v>0</v>
      </c>
      <c r="AG544" s="65">
        <f t="shared" si="368"/>
        <v>0</v>
      </c>
      <c r="AH544" s="65">
        <f t="shared" si="369"/>
        <v>0</v>
      </c>
      <c r="AI544" s="65">
        <f t="shared" si="370"/>
        <v>0</v>
      </c>
      <c r="AJ544" s="65">
        <f t="shared" si="371"/>
        <v>0</v>
      </c>
      <c r="AK544" s="65">
        <f t="shared" si="372"/>
        <v>0</v>
      </c>
      <c r="AL544" s="65">
        <f t="shared" si="373"/>
        <v>0</v>
      </c>
      <c r="AM544" s="65">
        <f t="shared" si="374"/>
        <v>0</v>
      </c>
      <c r="AN544" s="65">
        <f t="shared" si="375"/>
        <v>0</v>
      </c>
      <c r="AO544" s="65">
        <f t="shared" si="376"/>
        <v>0</v>
      </c>
      <c r="AP544" s="65">
        <f t="shared" si="377"/>
        <v>0</v>
      </c>
      <c r="AQ544" s="65">
        <f t="shared" si="378"/>
        <v>0</v>
      </c>
      <c r="AR544" s="65">
        <f t="shared" si="379"/>
        <v>0</v>
      </c>
      <c r="AS544" s="65">
        <f t="shared" si="380"/>
        <v>0</v>
      </c>
      <c r="AT544" s="65">
        <f t="shared" si="381"/>
        <v>0</v>
      </c>
      <c r="AU544" s="65">
        <f t="shared" si="382"/>
        <v>0</v>
      </c>
      <c r="AV544" s="65">
        <f t="shared" si="383"/>
        <v>0</v>
      </c>
      <c r="AW544" s="65">
        <f t="shared" si="384"/>
        <v>0</v>
      </c>
      <c r="AX544" s="65">
        <f t="shared" si="385"/>
        <v>0</v>
      </c>
      <c r="AY544" s="65">
        <f t="shared" si="386"/>
        <v>0</v>
      </c>
      <c r="AZ544" s="65">
        <f t="shared" si="387"/>
        <v>0</v>
      </c>
      <c r="BA544" s="65">
        <f t="shared" si="388"/>
        <v>0</v>
      </c>
      <c r="BB544" s="65">
        <f t="shared" si="389"/>
        <v>0</v>
      </c>
      <c r="BC544" s="65">
        <f t="shared" si="390"/>
        <v>0</v>
      </c>
      <c r="BD544" s="65">
        <f t="shared" si="391"/>
        <v>0</v>
      </c>
      <c r="BE544" s="65">
        <f t="shared" si="392"/>
        <v>0</v>
      </c>
      <c r="BF544" s="65">
        <f t="shared" si="393"/>
        <v>0</v>
      </c>
      <c r="BG544" s="65">
        <f t="shared" si="394"/>
        <v>0</v>
      </c>
      <c r="CE544" s="385">
        <v>150.75</v>
      </c>
      <c r="CF544" s="342">
        <v>28.874377284142184</v>
      </c>
      <c r="CG544" s="342">
        <v>32.582918189428128</v>
      </c>
      <c r="CH544" s="342">
        <v>34.437188642071092</v>
      </c>
      <c r="CI544" s="342">
        <v>36.291459094714064</v>
      </c>
      <c r="CJ544" s="342">
        <v>40</v>
      </c>
      <c r="CK544" s="342">
        <v>46.486623518923082</v>
      </c>
      <c r="CL544" s="342">
        <v>49.729935278384616</v>
      </c>
      <c r="CM544" s="342">
        <v>52.97324703784615</v>
      </c>
      <c r="CN544" s="342">
        <v>59.459870556769225</v>
      </c>
      <c r="CO544" s="342">
        <v>28.32287919312359</v>
      </c>
      <c r="CP544" s="342">
        <v>32.948586128749056</v>
      </c>
      <c r="CQ544" s="342">
        <v>35.2614395965618</v>
      </c>
      <c r="CR544" s="342">
        <v>37.57429306437453</v>
      </c>
      <c r="CS544" s="342">
        <v>42.2</v>
      </c>
      <c r="CT544" s="342">
        <v>48.739792564160155</v>
      </c>
      <c r="CU544" s="342">
        <v>52.009688846240223</v>
      </c>
      <c r="CV544" s="342">
        <v>55.279585128320306</v>
      </c>
      <c r="CW544" s="342">
        <v>61.819377692480458</v>
      </c>
      <c r="CY544" s="101">
        <f t="shared" si="395"/>
        <v>0</v>
      </c>
      <c r="CZ544" s="101"/>
      <c r="DA544" s="101"/>
      <c r="DB544" s="311"/>
      <c r="DC544" s="311"/>
      <c r="DD544" s="311"/>
      <c r="DE544" s="311"/>
      <c r="DF544" s="311"/>
      <c r="DP544" s="311"/>
      <c r="DQ544" s="311"/>
      <c r="DR544" s="311"/>
      <c r="DS544" s="311"/>
      <c r="DT544" s="311"/>
      <c r="DU544" s="311"/>
      <c r="DV544" s="311"/>
      <c r="DW544" s="311"/>
      <c r="DX544" s="101"/>
      <c r="DY544" s="101"/>
      <c r="DZ544" s="101"/>
      <c r="EA544" s="101"/>
      <c r="EB544" s="101"/>
      <c r="EC544" s="101"/>
      <c r="ED544" s="101"/>
      <c r="EE544" s="311"/>
      <c r="EF544" s="101"/>
      <c r="EG544" s="101"/>
      <c r="EH544" s="101"/>
      <c r="EI544" s="101"/>
      <c r="EJ544" s="105"/>
      <c r="EK544" s="105"/>
      <c r="EL544" s="69"/>
      <c r="EM544" s="68"/>
      <c r="EN544" s="68"/>
      <c r="EO544" s="68"/>
      <c r="EP544" s="68"/>
      <c r="EQ544" s="68"/>
      <c r="ER544" s="68"/>
      <c r="ES544" s="15"/>
      <c r="ET544" s="15"/>
      <c r="EU544" s="105"/>
      <c r="EV544" s="105"/>
      <c r="EW544" s="105"/>
      <c r="EX544" s="105"/>
      <c r="EY544" s="105"/>
      <c r="EZ544" s="105"/>
      <c r="FA544" s="67"/>
      <c r="FB544" s="105"/>
      <c r="FC544" s="105"/>
      <c r="FD544" s="105"/>
      <c r="FE544" s="105"/>
      <c r="FF544" s="105"/>
      <c r="FG544" s="105"/>
      <c r="FH544" s="67"/>
      <c r="FI544" s="67"/>
      <c r="FJ544" s="67"/>
      <c r="FK544" s="67"/>
      <c r="FL544" s="67"/>
      <c r="FM544" s="67"/>
      <c r="FN544" s="67"/>
    </row>
    <row r="545" spans="2:170" ht="22.5" customHeight="1" x14ac:dyDescent="0.45">
      <c r="B545" s="133" t="str">
        <f>IF(Data!B544&lt;&gt;"",Data!B544,"")</f>
        <v/>
      </c>
      <c r="C545" s="158" t="str">
        <f>IF(Data!C544&lt;&gt;"",Data!C544,"")</f>
        <v/>
      </c>
      <c r="D545" s="106" t="str">
        <f>IF(Data!D544&lt;&gt;"",Data!D544,"")</f>
        <v/>
      </c>
      <c r="E545" s="140">
        <f>IF(AND(I545=1,Data!T544=0),0,IF(I545=999,999,Data!T544))</f>
        <v>999</v>
      </c>
      <c r="F545" s="140" t="str">
        <f t="shared" si="352"/>
        <v/>
      </c>
      <c r="G545" s="140" t="str">
        <f>IF(Data!K544&lt;&gt;"",Data!K544,"")</f>
        <v/>
      </c>
      <c r="H545" s="141" t="str">
        <f>IF(Data!L544&lt;&gt;"",Data!L544,"")</f>
        <v/>
      </c>
      <c r="I545" s="63">
        <f>IF(Data!M544&lt;&gt;"",Data!M544,"")</f>
        <v>999</v>
      </c>
      <c r="J545" s="63">
        <f t="shared" si="353"/>
        <v>0</v>
      </c>
      <c r="L545" s="64" t="str">
        <f t="shared" si="354"/>
        <v/>
      </c>
      <c r="M545" s="74"/>
      <c r="N545" s="63">
        <f t="shared" si="355"/>
        <v>0</v>
      </c>
      <c r="P545" s="64" t="str">
        <f t="shared" si="356"/>
        <v/>
      </c>
      <c r="R545" s="63">
        <f t="shared" si="357"/>
        <v>0</v>
      </c>
      <c r="S545" s="64" t="str">
        <f t="shared" si="358"/>
        <v/>
      </c>
      <c r="W545" s="310">
        <f t="shared" si="359"/>
        <v>999</v>
      </c>
      <c r="Y545" s="65">
        <f t="shared" si="360"/>
        <v>0</v>
      </c>
      <c r="Z545" s="65">
        <f t="shared" si="361"/>
        <v>0</v>
      </c>
      <c r="AA545" s="65">
        <f t="shared" si="362"/>
        <v>0</v>
      </c>
      <c r="AB545" s="65">
        <f t="shared" si="363"/>
        <v>0</v>
      </c>
      <c r="AC545" s="65">
        <f t="shared" si="364"/>
        <v>0</v>
      </c>
      <c r="AD545" s="65">
        <f t="shared" si="365"/>
        <v>0</v>
      </c>
      <c r="AE545" s="65">
        <f t="shared" si="366"/>
        <v>0</v>
      </c>
      <c r="AF545" s="65">
        <f t="shared" si="367"/>
        <v>0</v>
      </c>
      <c r="AG545" s="65">
        <f t="shared" si="368"/>
        <v>0</v>
      </c>
      <c r="AH545" s="65">
        <f t="shared" si="369"/>
        <v>0</v>
      </c>
      <c r="AI545" s="65">
        <f t="shared" si="370"/>
        <v>0</v>
      </c>
      <c r="AJ545" s="65">
        <f t="shared" si="371"/>
        <v>0</v>
      </c>
      <c r="AK545" s="65">
        <f t="shared" si="372"/>
        <v>0</v>
      </c>
      <c r="AL545" s="65">
        <f t="shared" si="373"/>
        <v>0</v>
      </c>
      <c r="AM545" s="65">
        <f t="shared" si="374"/>
        <v>0</v>
      </c>
      <c r="AN545" s="65">
        <f t="shared" si="375"/>
        <v>0</v>
      </c>
      <c r="AO545" s="65">
        <f t="shared" si="376"/>
        <v>0</v>
      </c>
      <c r="AP545" s="65">
        <f t="shared" si="377"/>
        <v>0</v>
      </c>
      <c r="AQ545" s="65">
        <f t="shared" si="378"/>
        <v>0</v>
      </c>
      <c r="AR545" s="65">
        <f t="shared" si="379"/>
        <v>0</v>
      </c>
      <c r="AS545" s="65">
        <f t="shared" si="380"/>
        <v>0</v>
      </c>
      <c r="AT545" s="65">
        <f t="shared" si="381"/>
        <v>0</v>
      </c>
      <c r="AU545" s="65">
        <f t="shared" si="382"/>
        <v>0</v>
      </c>
      <c r="AV545" s="65">
        <f t="shared" si="383"/>
        <v>0</v>
      </c>
      <c r="AW545" s="65">
        <f t="shared" si="384"/>
        <v>0</v>
      </c>
      <c r="AX545" s="65">
        <f t="shared" si="385"/>
        <v>0</v>
      </c>
      <c r="AY545" s="65">
        <f t="shared" si="386"/>
        <v>0</v>
      </c>
      <c r="AZ545" s="65">
        <f t="shared" si="387"/>
        <v>0</v>
      </c>
      <c r="BA545" s="65">
        <f t="shared" si="388"/>
        <v>0</v>
      </c>
      <c r="BB545" s="65">
        <f t="shared" si="389"/>
        <v>0</v>
      </c>
      <c r="BC545" s="65">
        <f t="shared" si="390"/>
        <v>0</v>
      </c>
      <c r="BD545" s="65">
        <f t="shared" si="391"/>
        <v>0</v>
      </c>
      <c r="BE545" s="65">
        <f t="shared" si="392"/>
        <v>0</v>
      </c>
      <c r="BF545" s="65">
        <f t="shared" si="393"/>
        <v>0</v>
      </c>
      <c r="BG545" s="65">
        <f t="shared" si="394"/>
        <v>0</v>
      </c>
      <c r="CE545" s="385">
        <v>151</v>
      </c>
      <c r="CF545" s="342">
        <v>29.034500500214381</v>
      </c>
      <c r="CG545" s="342">
        <v>32.756333666809589</v>
      </c>
      <c r="CH545" s="342">
        <v>34.617250250107197</v>
      </c>
      <c r="CI545" s="342">
        <v>36.478166833404799</v>
      </c>
      <c r="CJ545" s="342">
        <v>40.200000000000003</v>
      </c>
      <c r="CK545" s="342">
        <v>46.686623518923078</v>
      </c>
      <c r="CL545" s="342">
        <v>49.929935278384619</v>
      </c>
      <c r="CM545" s="342">
        <v>53.173247037846153</v>
      </c>
      <c r="CN545" s="342">
        <v>59.659870556769221</v>
      </c>
      <c r="CO545" s="342">
        <v>28.52287919312359</v>
      </c>
      <c r="CP545" s="342">
        <v>33.148586128749059</v>
      </c>
      <c r="CQ545" s="342">
        <v>35.461439596561803</v>
      </c>
      <c r="CR545" s="342">
        <v>37.774293064374532</v>
      </c>
      <c r="CS545" s="342">
        <v>42.4</v>
      </c>
      <c r="CT545" s="342">
        <v>48.93979256416015</v>
      </c>
      <c r="CU545" s="342">
        <v>52.209688846240226</v>
      </c>
      <c r="CV545" s="342">
        <v>55.479585128320302</v>
      </c>
      <c r="CW545" s="342">
        <v>62.019377692480454</v>
      </c>
      <c r="CY545" s="101">
        <f t="shared" si="395"/>
        <v>0</v>
      </c>
      <c r="CZ545" s="101"/>
      <c r="DA545" s="101"/>
      <c r="DB545" s="311"/>
      <c r="DC545" s="311"/>
      <c r="DD545" s="311"/>
      <c r="DE545" s="311"/>
      <c r="DF545" s="311"/>
      <c r="DP545" s="311"/>
      <c r="DQ545" s="311"/>
      <c r="DR545" s="311"/>
      <c r="DS545" s="311"/>
      <c r="DT545" s="311"/>
      <c r="DU545" s="311"/>
      <c r="DV545" s="311"/>
      <c r="DW545" s="311"/>
      <c r="DX545" s="101"/>
      <c r="DY545" s="101"/>
      <c r="DZ545" s="101"/>
      <c r="EA545" s="101"/>
      <c r="EB545" s="101"/>
      <c r="EC545" s="101"/>
      <c r="ED545" s="101"/>
      <c r="EE545" s="311"/>
      <c r="EF545" s="101"/>
      <c r="EG545" s="101"/>
      <c r="EH545" s="101"/>
      <c r="EI545" s="101"/>
      <c r="EJ545" s="105"/>
      <c r="EK545" s="105"/>
      <c r="EL545" s="69"/>
      <c r="EM545" s="68"/>
      <c r="EN545" s="68"/>
      <c r="EO545" s="68"/>
      <c r="EP545" s="68"/>
      <c r="EQ545" s="68"/>
      <c r="ER545" s="68"/>
      <c r="ES545" s="15"/>
      <c r="ET545" s="15"/>
      <c r="EU545" s="105"/>
      <c r="EV545" s="105"/>
      <c r="EW545" s="105"/>
      <c r="EX545" s="105"/>
      <c r="EY545" s="105"/>
      <c r="EZ545" s="105"/>
      <c r="FA545" s="67"/>
      <c r="FB545" s="105"/>
      <c r="FC545" s="105"/>
      <c r="FD545" s="105"/>
      <c r="FE545" s="105"/>
      <c r="FF545" s="105"/>
      <c r="FG545" s="105"/>
      <c r="FH545" s="67"/>
      <c r="FI545" s="67"/>
      <c r="FJ545" s="67"/>
      <c r="FK545" s="67"/>
      <c r="FL545" s="67"/>
      <c r="FM545" s="67"/>
      <c r="FN545" s="67"/>
    </row>
    <row r="546" spans="2:170" ht="22.5" customHeight="1" x14ac:dyDescent="0.45">
      <c r="B546" s="133" t="str">
        <f>IF(Data!B545&lt;&gt;"",Data!B545,"")</f>
        <v/>
      </c>
      <c r="C546" s="158" t="str">
        <f>IF(Data!C545&lt;&gt;"",Data!C545,"")</f>
        <v/>
      </c>
      <c r="D546" s="106" t="str">
        <f>IF(Data!D545&lt;&gt;"",Data!D545,"")</f>
        <v/>
      </c>
      <c r="E546" s="140">
        <f>IF(AND(I546=1,Data!T545=0),0,IF(I546=999,999,Data!T545))</f>
        <v>999</v>
      </c>
      <c r="F546" s="140" t="str">
        <f t="shared" si="352"/>
        <v/>
      </c>
      <c r="G546" s="140" t="str">
        <f>IF(Data!K545&lt;&gt;"",Data!K545,"")</f>
        <v/>
      </c>
      <c r="H546" s="141" t="str">
        <f>IF(Data!L545&lt;&gt;"",Data!L545,"")</f>
        <v/>
      </c>
      <c r="I546" s="63">
        <f>IF(Data!M545&lt;&gt;"",Data!M545,"")</f>
        <v>999</v>
      </c>
      <c r="J546" s="63">
        <f t="shared" si="353"/>
        <v>0</v>
      </c>
      <c r="L546" s="64" t="str">
        <f t="shared" si="354"/>
        <v/>
      </c>
      <c r="M546" s="74"/>
      <c r="N546" s="63">
        <f t="shared" si="355"/>
        <v>0</v>
      </c>
      <c r="P546" s="64" t="str">
        <f t="shared" si="356"/>
        <v/>
      </c>
      <c r="R546" s="63">
        <f t="shared" si="357"/>
        <v>0</v>
      </c>
      <c r="S546" s="64" t="str">
        <f t="shared" si="358"/>
        <v/>
      </c>
      <c r="W546" s="310">
        <f t="shared" si="359"/>
        <v>999</v>
      </c>
      <c r="Y546" s="65">
        <f t="shared" si="360"/>
        <v>0</v>
      </c>
      <c r="Z546" s="65">
        <f t="shared" si="361"/>
        <v>0</v>
      </c>
      <c r="AA546" s="65">
        <f t="shared" si="362"/>
        <v>0</v>
      </c>
      <c r="AB546" s="65">
        <f t="shared" si="363"/>
        <v>0</v>
      </c>
      <c r="AC546" s="65">
        <f t="shared" si="364"/>
        <v>0</v>
      </c>
      <c r="AD546" s="65">
        <f t="shared" si="365"/>
        <v>0</v>
      </c>
      <c r="AE546" s="65">
        <f t="shared" si="366"/>
        <v>0</v>
      </c>
      <c r="AF546" s="65">
        <f t="shared" si="367"/>
        <v>0</v>
      </c>
      <c r="AG546" s="65">
        <f t="shared" si="368"/>
        <v>0</v>
      </c>
      <c r="AH546" s="65">
        <f t="shared" si="369"/>
        <v>0</v>
      </c>
      <c r="AI546" s="65">
        <f t="shared" si="370"/>
        <v>0</v>
      </c>
      <c r="AJ546" s="65">
        <f t="shared" si="371"/>
        <v>0</v>
      </c>
      <c r="AK546" s="65">
        <f t="shared" si="372"/>
        <v>0</v>
      </c>
      <c r="AL546" s="65">
        <f t="shared" si="373"/>
        <v>0</v>
      </c>
      <c r="AM546" s="65">
        <f t="shared" si="374"/>
        <v>0</v>
      </c>
      <c r="AN546" s="65">
        <f t="shared" si="375"/>
        <v>0</v>
      </c>
      <c r="AO546" s="65">
        <f t="shared" si="376"/>
        <v>0</v>
      </c>
      <c r="AP546" s="65">
        <f t="shared" si="377"/>
        <v>0</v>
      </c>
      <c r="AQ546" s="65">
        <f t="shared" si="378"/>
        <v>0</v>
      </c>
      <c r="AR546" s="65">
        <f t="shared" si="379"/>
        <v>0</v>
      </c>
      <c r="AS546" s="65">
        <f t="shared" si="380"/>
        <v>0</v>
      </c>
      <c r="AT546" s="65">
        <f t="shared" si="381"/>
        <v>0</v>
      </c>
      <c r="AU546" s="65">
        <f t="shared" si="382"/>
        <v>0</v>
      </c>
      <c r="AV546" s="65">
        <f t="shared" si="383"/>
        <v>0</v>
      </c>
      <c r="AW546" s="65">
        <f t="shared" si="384"/>
        <v>0</v>
      </c>
      <c r="AX546" s="65">
        <f t="shared" si="385"/>
        <v>0</v>
      </c>
      <c r="AY546" s="65">
        <f t="shared" si="386"/>
        <v>0</v>
      </c>
      <c r="AZ546" s="65">
        <f t="shared" si="387"/>
        <v>0</v>
      </c>
      <c r="BA546" s="65">
        <f t="shared" si="388"/>
        <v>0</v>
      </c>
      <c r="BB546" s="65">
        <f t="shared" si="389"/>
        <v>0</v>
      </c>
      <c r="BC546" s="65">
        <f t="shared" si="390"/>
        <v>0</v>
      </c>
      <c r="BD546" s="65">
        <f t="shared" si="391"/>
        <v>0</v>
      </c>
      <c r="BE546" s="65">
        <f t="shared" si="392"/>
        <v>0</v>
      </c>
      <c r="BF546" s="65">
        <f t="shared" si="393"/>
        <v>0</v>
      </c>
      <c r="BG546" s="65">
        <f t="shared" si="394"/>
        <v>0</v>
      </c>
      <c r="CE546" s="385">
        <v>151.25</v>
      </c>
      <c r="CF546" s="342">
        <v>29.169623716286573</v>
      </c>
      <c r="CG546" s="342">
        <v>32.904749144191044</v>
      </c>
      <c r="CH546" s="342">
        <v>34.772311858143297</v>
      </c>
      <c r="CI546" s="342">
        <v>36.639874572095529</v>
      </c>
      <c r="CJ546" s="342">
        <v>40.375</v>
      </c>
      <c r="CK546" s="342">
        <v>46.874915780232342</v>
      </c>
      <c r="CL546" s="342">
        <v>50.124873670348521</v>
      </c>
      <c r="CM546" s="342">
        <v>53.374831560464692</v>
      </c>
      <c r="CN546" s="342">
        <v>59.874747340697027</v>
      </c>
      <c r="CO546" s="342">
        <v>28.668125625267976</v>
      </c>
      <c r="CP546" s="342">
        <v>33.320417083511984</v>
      </c>
      <c r="CQ546" s="342">
        <v>35.646562812633995</v>
      </c>
      <c r="CR546" s="342">
        <v>37.972708541755992</v>
      </c>
      <c r="CS546" s="342">
        <v>42.625</v>
      </c>
      <c r="CT546" s="342">
        <v>49.151500302850877</v>
      </c>
      <c r="CU546" s="342">
        <v>52.414750454276323</v>
      </c>
      <c r="CV546" s="342">
        <v>55.678000605701769</v>
      </c>
      <c r="CW546" s="342">
        <v>62.204500908552646</v>
      </c>
      <c r="CY546" s="101">
        <f t="shared" si="395"/>
        <v>0</v>
      </c>
      <c r="CZ546" s="101"/>
      <c r="DA546" s="101"/>
      <c r="DB546" s="311"/>
      <c r="DC546" s="311"/>
      <c r="DD546" s="311"/>
      <c r="DE546" s="311"/>
      <c r="DF546" s="311"/>
      <c r="DP546" s="311"/>
      <c r="DQ546" s="311"/>
      <c r="DR546" s="311"/>
      <c r="DS546" s="311"/>
      <c r="DT546" s="311"/>
      <c r="DU546" s="311"/>
      <c r="DV546" s="311"/>
      <c r="DW546" s="311"/>
      <c r="DX546" s="101"/>
      <c r="DY546" s="101"/>
      <c r="DZ546" s="101"/>
      <c r="EA546" s="101"/>
      <c r="EB546" s="101"/>
      <c r="EC546" s="101"/>
      <c r="ED546" s="101"/>
      <c r="EE546" s="311"/>
      <c r="EF546" s="101"/>
      <c r="EG546" s="101"/>
      <c r="EH546" s="101"/>
      <c r="EI546" s="101"/>
      <c r="EJ546" s="105"/>
      <c r="EK546" s="105"/>
      <c r="EL546" s="69"/>
      <c r="EM546" s="68"/>
      <c r="EN546" s="68"/>
      <c r="EO546" s="68"/>
      <c r="EP546" s="68"/>
      <c r="EQ546" s="68"/>
      <c r="ER546" s="68"/>
      <c r="ES546" s="15"/>
      <c r="ET546" s="15"/>
      <c r="EU546" s="105"/>
      <c r="EV546" s="105"/>
      <c r="EW546" s="105"/>
      <c r="EX546" s="105"/>
      <c r="EY546" s="105"/>
      <c r="EZ546" s="105"/>
      <c r="FA546" s="67"/>
      <c r="FB546" s="105"/>
      <c r="FC546" s="105"/>
      <c r="FD546" s="105"/>
      <c r="FE546" s="105"/>
      <c r="FF546" s="105"/>
      <c r="FG546" s="105"/>
      <c r="FH546" s="67"/>
      <c r="FI546" s="67"/>
      <c r="FJ546" s="67"/>
      <c r="FK546" s="67"/>
      <c r="FL546" s="67"/>
      <c r="FM546" s="67"/>
      <c r="FN546" s="67"/>
    </row>
    <row r="547" spans="2:170" ht="22.5" customHeight="1" x14ac:dyDescent="0.45">
      <c r="B547" s="133" t="str">
        <f>IF(Data!B546&lt;&gt;"",Data!B546,"")</f>
        <v/>
      </c>
      <c r="C547" s="158" t="str">
        <f>IF(Data!C546&lt;&gt;"",Data!C546,"")</f>
        <v/>
      </c>
      <c r="D547" s="106" t="str">
        <f>IF(Data!D546&lt;&gt;"",Data!D546,"")</f>
        <v/>
      </c>
      <c r="E547" s="140">
        <f>IF(AND(I547=1,Data!T546=0),0,IF(I547=999,999,Data!T546))</f>
        <v>999</v>
      </c>
      <c r="F547" s="140" t="str">
        <f t="shared" si="352"/>
        <v/>
      </c>
      <c r="G547" s="140" t="str">
        <f>IF(Data!K546&lt;&gt;"",Data!K546,"")</f>
        <v/>
      </c>
      <c r="H547" s="141" t="str">
        <f>IF(Data!L546&lt;&gt;"",Data!L546,"")</f>
        <v/>
      </c>
      <c r="I547" s="63">
        <f>IF(Data!M546&lt;&gt;"",Data!M546,"")</f>
        <v>999</v>
      </c>
      <c r="J547" s="63">
        <f t="shared" si="353"/>
        <v>0</v>
      </c>
      <c r="L547" s="64" t="str">
        <f t="shared" si="354"/>
        <v/>
      </c>
      <c r="M547" s="74"/>
      <c r="N547" s="63">
        <f t="shared" si="355"/>
        <v>0</v>
      </c>
      <c r="P547" s="64" t="str">
        <f t="shared" si="356"/>
        <v/>
      </c>
      <c r="R547" s="63">
        <f t="shared" si="357"/>
        <v>0</v>
      </c>
      <c r="S547" s="64" t="str">
        <f t="shared" si="358"/>
        <v/>
      </c>
      <c r="W547" s="310">
        <f t="shared" si="359"/>
        <v>999</v>
      </c>
      <c r="Y547" s="65">
        <f t="shared" si="360"/>
        <v>0</v>
      </c>
      <c r="Z547" s="65">
        <f t="shared" si="361"/>
        <v>0</v>
      </c>
      <c r="AA547" s="65">
        <f t="shared" si="362"/>
        <v>0</v>
      </c>
      <c r="AB547" s="65">
        <f t="shared" si="363"/>
        <v>0</v>
      </c>
      <c r="AC547" s="65">
        <f t="shared" si="364"/>
        <v>0</v>
      </c>
      <c r="AD547" s="65">
        <f t="shared" si="365"/>
        <v>0</v>
      </c>
      <c r="AE547" s="65">
        <f t="shared" si="366"/>
        <v>0</v>
      </c>
      <c r="AF547" s="65">
        <f t="shared" si="367"/>
        <v>0</v>
      </c>
      <c r="AG547" s="65">
        <f t="shared" si="368"/>
        <v>0</v>
      </c>
      <c r="AH547" s="65">
        <f t="shared" si="369"/>
        <v>0</v>
      </c>
      <c r="AI547" s="65">
        <f t="shared" si="370"/>
        <v>0</v>
      </c>
      <c r="AJ547" s="65">
        <f t="shared" si="371"/>
        <v>0</v>
      </c>
      <c r="AK547" s="65">
        <f t="shared" si="372"/>
        <v>0</v>
      </c>
      <c r="AL547" s="65">
        <f t="shared" si="373"/>
        <v>0</v>
      </c>
      <c r="AM547" s="65">
        <f t="shared" si="374"/>
        <v>0</v>
      </c>
      <c r="AN547" s="65">
        <f t="shared" si="375"/>
        <v>0</v>
      </c>
      <c r="AO547" s="65">
        <f t="shared" si="376"/>
        <v>0</v>
      </c>
      <c r="AP547" s="65">
        <f t="shared" si="377"/>
        <v>0</v>
      </c>
      <c r="AQ547" s="65">
        <f t="shared" si="378"/>
        <v>0</v>
      </c>
      <c r="AR547" s="65">
        <f t="shared" si="379"/>
        <v>0</v>
      </c>
      <c r="AS547" s="65">
        <f t="shared" si="380"/>
        <v>0</v>
      </c>
      <c r="AT547" s="65">
        <f t="shared" si="381"/>
        <v>0</v>
      </c>
      <c r="AU547" s="65">
        <f t="shared" si="382"/>
        <v>0</v>
      </c>
      <c r="AV547" s="65">
        <f t="shared" si="383"/>
        <v>0</v>
      </c>
      <c r="AW547" s="65">
        <f t="shared" si="384"/>
        <v>0</v>
      </c>
      <c r="AX547" s="65">
        <f t="shared" si="385"/>
        <v>0</v>
      </c>
      <c r="AY547" s="65">
        <f t="shared" si="386"/>
        <v>0</v>
      </c>
      <c r="AZ547" s="65">
        <f t="shared" si="387"/>
        <v>0</v>
      </c>
      <c r="BA547" s="65">
        <f t="shared" si="388"/>
        <v>0</v>
      </c>
      <c r="BB547" s="65">
        <f t="shared" si="389"/>
        <v>0</v>
      </c>
      <c r="BC547" s="65">
        <f t="shared" si="390"/>
        <v>0</v>
      </c>
      <c r="BD547" s="65">
        <f t="shared" si="391"/>
        <v>0</v>
      </c>
      <c r="BE547" s="65">
        <f t="shared" si="392"/>
        <v>0</v>
      </c>
      <c r="BF547" s="65">
        <f t="shared" si="393"/>
        <v>0</v>
      </c>
      <c r="BG547" s="65">
        <f t="shared" si="394"/>
        <v>0</v>
      </c>
      <c r="CE547" s="385">
        <v>151.5</v>
      </c>
      <c r="CF547" s="342">
        <v>29.304746932358768</v>
      </c>
      <c r="CG547" s="342">
        <v>33.053164621572506</v>
      </c>
      <c r="CH547" s="342">
        <v>34.92737346617939</v>
      </c>
      <c r="CI547" s="342">
        <v>36.801582310786259</v>
      </c>
      <c r="CJ547" s="342">
        <v>40.549999999999997</v>
      </c>
      <c r="CK547" s="342">
        <v>47.063208041541614</v>
      </c>
      <c r="CL547" s="342">
        <v>50.319812062312423</v>
      </c>
      <c r="CM547" s="342">
        <v>53.576416083083231</v>
      </c>
      <c r="CN547" s="342">
        <v>60.089624124624834</v>
      </c>
      <c r="CO547" s="342">
        <v>28.813372057412366</v>
      </c>
      <c r="CP547" s="342">
        <v>33.492248038274909</v>
      </c>
      <c r="CQ547" s="342">
        <v>35.831686028706187</v>
      </c>
      <c r="CR547" s="342">
        <v>38.171124019137451</v>
      </c>
      <c r="CS547" s="342">
        <v>42.85</v>
      </c>
      <c r="CT547" s="342">
        <v>49.363208041541611</v>
      </c>
      <c r="CU547" s="342">
        <v>52.61981206231242</v>
      </c>
      <c r="CV547" s="342">
        <v>55.876416083083228</v>
      </c>
      <c r="CW547" s="342">
        <v>62.389624124624845</v>
      </c>
      <c r="CY547" s="101">
        <f t="shared" si="395"/>
        <v>0</v>
      </c>
      <c r="CZ547" s="101"/>
      <c r="DA547" s="101"/>
      <c r="DB547" s="311"/>
      <c r="DC547" s="311"/>
      <c r="DD547" s="311"/>
      <c r="DE547" s="311"/>
      <c r="DF547" s="311"/>
      <c r="DP547" s="311"/>
      <c r="DQ547" s="311"/>
      <c r="DR547" s="311"/>
      <c r="DS547" s="311"/>
      <c r="DT547" s="311"/>
      <c r="DU547" s="311"/>
      <c r="DV547" s="311"/>
      <c r="DW547" s="311"/>
      <c r="DX547" s="101"/>
      <c r="DY547" s="101"/>
      <c r="DZ547" s="101"/>
      <c r="EA547" s="101"/>
      <c r="EB547" s="101"/>
      <c r="EC547" s="101"/>
      <c r="ED547" s="101"/>
      <c r="EE547" s="311"/>
      <c r="EF547" s="101"/>
      <c r="EG547" s="101"/>
      <c r="EH547" s="101"/>
      <c r="EI547" s="101"/>
      <c r="EJ547" s="105"/>
      <c r="EK547" s="105"/>
      <c r="EL547" s="69"/>
      <c r="EM547" s="68"/>
      <c r="EN547" s="68"/>
      <c r="EO547" s="68"/>
      <c r="EP547" s="68"/>
      <c r="EQ547" s="68"/>
      <c r="ER547" s="68"/>
      <c r="ES547" s="15"/>
      <c r="ET547" s="15"/>
      <c r="EU547" s="105"/>
      <c r="EV547" s="105"/>
      <c r="EW547" s="105"/>
      <c r="EX547" s="105"/>
      <c r="EY547" s="105"/>
      <c r="EZ547" s="105"/>
      <c r="FA547" s="67"/>
      <c r="FB547" s="105"/>
      <c r="FC547" s="105"/>
      <c r="FD547" s="105"/>
      <c r="FE547" s="105"/>
      <c r="FF547" s="105"/>
      <c r="FG547" s="105"/>
      <c r="FH547" s="67"/>
      <c r="FI547" s="67"/>
      <c r="FJ547" s="67"/>
      <c r="FK547" s="67"/>
      <c r="FL547" s="67"/>
      <c r="FM547" s="67"/>
      <c r="FN547" s="67"/>
    </row>
    <row r="548" spans="2:170" ht="22.5" customHeight="1" x14ac:dyDescent="0.45">
      <c r="B548" s="133" t="str">
        <f>IF(Data!B547&lt;&gt;"",Data!B547,"")</f>
        <v/>
      </c>
      <c r="C548" s="158" t="str">
        <f>IF(Data!C547&lt;&gt;"",Data!C547,"")</f>
        <v/>
      </c>
      <c r="D548" s="106" t="str">
        <f>IF(Data!D547&lt;&gt;"",Data!D547,"")</f>
        <v/>
      </c>
      <c r="E548" s="140">
        <f>IF(AND(I548=1,Data!T547=0),0,IF(I548=999,999,Data!T547))</f>
        <v>999</v>
      </c>
      <c r="F548" s="140" t="str">
        <f t="shared" si="352"/>
        <v/>
      </c>
      <c r="G548" s="140" t="str">
        <f>IF(Data!K547&lt;&gt;"",Data!K547,"")</f>
        <v/>
      </c>
      <c r="H548" s="141" t="str">
        <f>IF(Data!L547&lt;&gt;"",Data!L547,"")</f>
        <v/>
      </c>
      <c r="I548" s="63">
        <f>IF(Data!M547&lt;&gt;"",Data!M547,"")</f>
        <v>999</v>
      </c>
      <c r="J548" s="63">
        <f t="shared" si="353"/>
        <v>0</v>
      </c>
      <c r="L548" s="64" t="str">
        <f t="shared" si="354"/>
        <v/>
      </c>
      <c r="M548" s="74"/>
      <c r="N548" s="63">
        <f t="shared" si="355"/>
        <v>0</v>
      </c>
      <c r="P548" s="64" t="str">
        <f t="shared" si="356"/>
        <v/>
      </c>
      <c r="R548" s="63">
        <f t="shared" si="357"/>
        <v>0</v>
      </c>
      <c r="S548" s="64" t="str">
        <f t="shared" si="358"/>
        <v/>
      </c>
      <c r="W548" s="310">
        <f t="shared" si="359"/>
        <v>999</v>
      </c>
      <c r="Y548" s="65">
        <f t="shared" si="360"/>
        <v>0</v>
      </c>
      <c r="Z548" s="65">
        <f t="shared" si="361"/>
        <v>0</v>
      </c>
      <c r="AA548" s="65">
        <f t="shared" si="362"/>
        <v>0</v>
      </c>
      <c r="AB548" s="65">
        <f t="shared" si="363"/>
        <v>0</v>
      </c>
      <c r="AC548" s="65">
        <f t="shared" si="364"/>
        <v>0</v>
      </c>
      <c r="AD548" s="65">
        <f t="shared" si="365"/>
        <v>0</v>
      </c>
      <c r="AE548" s="65">
        <f t="shared" si="366"/>
        <v>0</v>
      </c>
      <c r="AF548" s="65">
        <f t="shared" si="367"/>
        <v>0</v>
      </c>
      <c r="AG548" s="65">
        <f t="shared" si="368"/>
        <v>0</v>
      </c>
      <c r="AH548" s="65">
        <f t="shared" si="369"/>
        <v>0</v>
      </c>
      <c r="AI548" s="65">
        <f t="shared" si="370"/>
        <v>0</v>
      </c>
      <c r="AJ548" s="65">
        <f t="shared" si="371"/>
        <v>0</v>
      </c>
      <c r="AK548" s="65">
        <f t="shared" si="372"/>
        <v>0</v>
      </c>
      <c r="AL548" s="65">
        <f t="shared" si="373"/>
        <v>0</v>
      </c>
      <c r="AM548" s="65">
        <f t="shared" si="374"/>
        <v>0</v>
      </c>
      <c r="AN548" s="65">
        <f t="shared" si="375"/>
        <v>0</v>
      </c>
      <c r="AO548" s="65">
        <f t="shared" si="376"/>
        <v>0</v>
      </c>
      <c r="AP548" s="65">
        <f t="shared" si="377"/>
        <v>0</v>
      </c>
      <c r="AQ548" s="65">
        <f t="shared" si="378"/>
        <v>0</v>
      </c>
      <c r="AR548" s="65">
        <f t="shared" si="379"/>
        <v>0</v>
      </c>
      <c r="AS548" s="65">
        <f t="shared" si="380"/>
        <v>0</v>
      </c>
      <c r="AT548" s="65">
        <f t="shared" si="381"/>
        <v>0</v>
      </c>
      <c r="AU548" s="65">
        <f t="shared" si="382"/>
        <v>0</v>
      </c>
      <c r="AV548" s="65">
        <f t="shared" si="383"/>
        <v>0</v>
      </c>
      <c r="AW548" s="65">
        <f t="shared" si="384"/>
        <v>0</v>
      </c>
      <c r="AX548" s="65">
        <f t="shared" si="385"/>
        <v>0</v>
      </c>
      <c r="AY548" s="65">
        <f t="shared" si="386"/>
        <v>0</v>
      </c>
      <c r="AZ548" s="65">
        <f t="shared" si="387"/>
        <v>0</v>
      </c>
      <c r="BA548" s="65">
        <f t="shared" si="388"/>
        <v>0</v>
      </c>
      <c r="BB548" s="65">
        <f t="shared" si="389"/>
        <v>0</v>
      </c>
      <c r="BC548" s="65">
        <f t="shared" si="390"/>
        <v>0</v>
      </c>
      <c r="BD548" s="65">
        <f t="shared" si="391"/>
        <v>0</v>
      </c>
      <c r="BE548" s="65">
        <f t="shared" si="392"/>
        <v>0</v>
      </c>
      <c r="BF548" s="65">
        <f t="shared" si="393"/>
        <v>0</v>
      </c>
      <c r="BG548" s="65">
        <f t="shared" si="394"/>
        <v>0</v>
      </c>
      <c r="CE548" s="385">
        <v>151.75</v>
      </c>
      <c r="CF548" s="342">
        <v>29.439870148430959</v>
      </c>
      <c r="CG548" s="342">
        <v>33.201580098953968</v>
      </c>
      <c r="CH548" s="342">
        <v>35.082435074215482</v>
      </c>
      <c r="CI548" s="342">
        <v>36.963290049476988</v>
      </c>
      <c r="CJ548" s="342">
        <v>40.725000000000001</v>
      </c>
      <c r="CK548" s="342">
        <v>47.251500302850886</v>
      </c>
      <c r="CL548" s="342">
        <v>50.514750454276324</v>
      </c>
      <c r="CM548" s="342">
        <v>53.778000605701763</v>
      </c>
      <c r="CN548" s="342">
        <v>60.30450090855264</v>
      </c>
      <c r="CO548" s="342">
        <v>28.958618489556752</v>
      </c>
      <c r="CP548" s="342">
        <v>33.664078993037833</v>
      </c>
      <c r="CQ548" s="342">
        <v>36.016809244778379</v>
      </c>
      <c r="CR548" s="342">
        <v>38.369539496518911</v>
      </c>
      <c r="CS548" s="342">
        <v>43.075000000000003</v>
      </c>
      <c r="CT548" s="342">
        <v>49.574915780232345</v>
      </c>
      <c r="CU548" s="342">
        <v>52.824873670348516</v>
      </c>
      <c r="CV548" s="342">
        <v>56.074831560464688</v>
      </c>
      <c r="CW548" s="342">
        <v>62.574747340697037</v>
      </c>
      <c r="CY548" s="101">
        <f t="shared" si="395"/>
        <v>0</v>
      </c>
      <c r="CZ548" s="101"/>
      <c r="DA548" s="101"/>
      <c r="DB548" s="311"/>
      <c r="DC548" s="311"/>
      <c r="DD548" s="311"/>
      <c r="DE548" s="311"/>
      <c r="DF548" s="311"/>
      <c r="DP548" s="311"/>
      <c r="DQ548" s="311"/>
      <c r="DR548" s="311"/>
      <c r="DS548" s="311"/>
      <c r="DT548" s="311"/>
      <c r="DU548" s="311"/>
      <c r="DV548" s="311"/>
      <c r="DW548" s="311"/>
      <c r="DX548" s="101"/>
      <c r="DY548" s="101"/>
      <c r="DZ548" s="101"/>
      <c r="EA548" s="101"/>
      <c r="EB548" s="101"/>
      <c r="EC548" s="101"/>
      <c r="ED548" s="101"/>
      <c r="EE548" s="311"/>
      <c r="EF548" s="101"/>
      <c r="EG548" s="101"/>
      <c r="EH548" s="101"/>
      <c r="EI548" s="101"/>
      <c r="EJ548" s="105"/>
      <c r="EK548" s="105"/>
      <c r="EL548" s="69"/>
      <c r="EM548" s="68"/>
      <c r="EN548" s="68"/>
      <c r="EO548" s="68"/>
      <c r="EP548" s="68"/>
      <c r="EQ548" s="68"/>
      <c r="ER548" s="68"/>
      <c r="ES548" s="15"/>
      <c r="ET548" s="15"/>
      <c r="EU548" s="105"/>
      <c r="EV548" s="105"/>
      <c r="EW548" s="105"/>
      <c r="EX548" s="105"/>
      <c r="EY548" s="105"/>
      <c r="EZ548" s="105"/>
      <c r="FA548" s="67"/>
      <c r="FB548" s="105"/>
      <c r="FC548" s="105"/>
      <c r="FD548" s="105"/>
      <c r="FE548" s="105"/>
      <c r="FF548" s="105"/>
      <c r="FG548" s="105"/>
      <c r="FH548" s="67"/>
      <c r="FI548" s="67"/>
      <c r="FJ548" s="67"/>
      <c r="FK548" s="67"/>
      <c r="FL548" s="67"/>
      <c r="FM548" s="67"/>
      <c r="FN548" s="67"/>
    </row>
    <row r="549" spans="2:170" ht="22.5" customHeight="1" x14ac:dyDescent="0.45">
      <c r="B549" s="133" t="str">
        <f>IF(Data!B548&lt;&gt;"",Data!B548,"")</f>
        <v/>
      </c>
      <c r="C549" s="158" t="str">
        <f>IF(Data!C548&lt;&gt;"",Data!C548,"")</f>
        <v/>
      </c>
      <c r="D549" s="106" t="str">
        <f>IF(Data!D548&lt;&gt;"",Data!D548,"")</f>
        <v/>
      </c>
      <c r="E549" s="140">
        <f>IF(AND(I549=1,Data!T548=0),0,IF(I549=999,999,Data!T548))</f>
        <v>999</v>
      </c>
      <c r="F549" s="140" t="str">
        <f t="shared" si="352"/>
        <v/>
      </c>
      <c r="G549" s="140" t="str">
        <f>IF(Data!K548&lt;&gt;"",Data!K548,"")</f>
        <v/>
      </c>
      <c r="H549" s="141" t="str">
        <f>IF(Data!L548&lt;&gt;"",Data!L548,"")</f>
        <v/>
      </c>
      <c r="I549" s="63">
        <f>IF(Data!M548&lt;&gt;"",Data!M548,"")</f>
        <v>999</v>
      </c>
      <c r="J549" s="63">
        <f t="shared" si="353"/>
        <v>0</v>
      </c>
      <c r="L549" s="64" t="str">
        <f t="shared" si="354"/>
        <v/>
      </c>
      <c r="M549" s="74"/>
      <c r="N549" s="63">
        <f t="shared" si="355"/>
        <v>0</v>
      </c>
      <c r="P549" s="64" t="str">
        <f t="shared" si="356"/>
        <v/>
      </c>
      <c r="R549" s="63">
        <f t="shared" si="357"/>
        <v>0</v>
      </c>
      <c r="S549" s="64" t="str">
        <f t="shared" si="358"/>
        <v/>
      </c>
      <c r="W549" s="310">
        <f t="shared" si="359"/>
        <v>999</v>
      </c>
      <c r="Y549" s="65">
        <f t="shared" si="360"/>
        <v>0</v>
      </c>
      <c r="Z549" s="65">
        <f t="shared" si="361"/>
        <v>0</v>
      </c>
      <c r="AA549" s="65">
        <f t="shared" si="362"/>
        <v>0</v>
      </c>
      <c r="AB549" s="65">
        <f t="shared" si="363"/>
        <v>0</v>
      </c>
      <c r="AC549" s="65">
        <f t="shared" si="364"/>
        <v>0</v>
      </c>
      <c r="AD549" s="65">
        <f t="shared" si="365"/>
        <v>0</v>
      </c>
      <c r="AE549" s="65">
        <f t="shared" si="366"/>
        <v>0</v>
      </c>
      <c r="AF549" s="65">
        <f t="shared" si="367"/>
        <v>0</v>
      </c>
      <c r="AG549" s="65">
        <f t="shared" si="368"/>
        <v>0</v>
      </c>
      <c r="AH549" s="65">
        <f t="shared" si="369"/>
        <v>0</v>
      </c>
      <c r="AI549" s="65">
        <f t="shared" si="370"/>
        <v>0</v>
      </c>
      <c r="AJ549" s="65">
        <f t="shared" si="371"/>
        <v>0</v>
      </c>
      <c r="AK549" s="65">
        <f t="shared" si="372"/>
        <v>0</v>
      </c>
      <c r="AL549" s="65">
        <f t="shared" si="373"/>
        <v>0</v>
      </c>
      <c r="AM549" s="65">
        <f t="shared" si="374"/>
        <v>0</v>
      </c>
      <c r="AN549" s="65">
        <f t="shared" si="375"/>
        <v>0</v>
      </c>
      <c r="AO549" s="65">
        <f t="shared" si="376"/>
        <v>0</v>
      </c>
      <c r="AP549" s="65">
        <f t="shared" si="377"/>
        <v>0</v>
      </c>
      <c r="AQ549" s="65">
        <f t="shared" si="378"/>
        <v>0</v>
      </c>
      <c r="AR549" s="65">
        <f t="shared" si="379"/>
        <v>0</v>
      </c>
      <c r="AS549" s="65">
        <f t="shared" si="380"/>
        <v>0</v>
      </c>
      <c r="AT549" s="65">
        <f t="shared" si="381"/>
        <v>0</v>
      </c>
      <c r="AU549" s="65">
        <f t="shared" si="382"/>
        <v>0</v>
      </c>
      <c r="AV549" s="65">
        <f t="shared" si="383"/>
        <v>0</v>
      </c>
      <c r="AW549" s="65">
        <f t="shared" si="384"/>
        <v>0</v>
      </c>
      <c r="AX549" s="65">
        <f t="shared" si="385"/>
        <v>0</v>
      </c>
      <c r="AY549" s="65">
        <f t="shared" si="386"/>
        <v>0</v>
      </c>
      <c r="AZ549" s="65">
        <f t="shared" si="387"/>
        <v>0</v>
      </c>
      <c r="BA549" s="65">
        <f t="shared" si="388"/>
        <v>0</v>
      </c>
      <c r="BB549" s="65">
        <f t="shared" si="389"/>
        <v>0</v>
      </c>
      <c r="BC549" s="65">
        <f t="shared" si="390"/>
        <v>0</v>
      </c>
      <c r="BD549" s="65">
        <f t="shared" si="391"/>
        <v>0</v>
      </c>
      <c r="BE549" s="65">
        <f t="shared" si="392"/>
        <v>0</v>
      </c>
      <c r="BF549" s="65">
        <f t="shared" si="393"/>
        <v>0</v>
      </c>
      <c r="BG549" s="65">
        <f t="shared" si="394"/>
        <v>0</v>
      </c>
      <c r="CE549" s="385">
        <v>152</v>
      </c>
      <c r="CF549" s="342">
        <v>29.57499336450315</v>
      </c>
      <c r="CG549" s="342">
        <v>33.349995576335431</v>
      </c>
      <c r="CH549" s="342">
        <v>35.237496682251574</v>
      </c>
      <c r="CI549" s="342">
        <v>37.124997788167718</v>
      </c>
      <c r="CJ549" s="342">
        <v>40.9</v>
      </c>
      <c r="CK549" s="342">
        <v>47.43979256416015</v>
      </c>
      <c r="CL549" s="342">
        <v>50.709688846240226</v>
      </c>
      <c r="CM549" s="342">
        <v>53.979585128320302</v>
      </c>
      <c r="CN549" s="342">
        <v>60.519377692480454</v>
      </c>
      <c r="CO549" s="342">
        <v>29.103864921701138</v>
      </c>
      <c r="CP549" s="342">
        <v>33.835909947800758</v>
      </c>
      <c r="CQ549" s="342">
        <v>36.201932460850571</v>
      </c>
      <c r="CR549" s="342">
        <v>38.567954973900378</v>
      </c>
      <c r="CS549" s="342">
        <v>43.3</v>
      </c>
      <c r="CT549" s="342">
        <v>49.786623518923072</v>
      </c>
      <c r="CU549" s="342">
        <v>53.029935278384613</v>
      </c>
      <c r="CV549" s="342">
        <v>56.273247037846147</v>
      </c>
      <c r="CW549" s="342">
        <v>62.759870556769229</v>
      </c>
      <c r="CY549" s="101">
        <f t="shared" si="395"/>
        <v>0</v>
      </c>
      <c r="CZ549" s="101"/>
      <c r="DA549" s="101"/>
      <c r="DB549" s="311"/>
      <c r="DC549" s="311"/>
      <c r="DD549" s="311"/>
      <c r="DE549" s="311"/>
      <c r="DF549" s="311"/>
      <c r="DP549" s="311"/>
      <c r="DQ549" s="311"/>
      <c r="DR549" s="311"/>
      <c r="DS549" s="311"/>
      <c r="DT549" s="311"/>
      <c r="DU549" s="311"/>
      <c r="DV549" s="311"/>
      <c r="DW549" s="311"/>
      <c r="DX549" s="101"/>
      <c r="DY549" s="101"/>
      <c r="DZ549" s="101"/>
      <c r="EA549" s="101"/>
      <c r="EB549" s="101"/>
      <c r="EC549" s="101"/>
      <c r="ED549" s="101"/>
      <c r="EE549" s="311"/>
      <c r="EF549" s="101"/>
      <c r="EG549" s="101"/>
      <c r="EH549" s="101"/>
      <c r="EI549" s="101"/>
      <c r="EJ549" s="105"/>
      <c r="EK549" s="105"/>
      <c r="EL549" s="69"/>
      <c r="EM549" s="68"/>
      <c r="EN549" s="68"/>
      <c r="EO549" s="68"/>
      <c r="EP549" s="68"/>
      <c r="EQ549" s="68"/>
      <c r="ER549" s="68"/>
      <c r="ES549" s="15"/>
      <c r="ET549" s="15"/>
      <c r="EU549" s="105"/>
      <c r="EV549" s="105"/>
      <c r="EW549" s="105"/>
      <c r="EX549" s="105"/>
      <c r="EY549" s="105"/>
      <c r="EZ549" s="105"/>
      <c r="FA549" s="67"/>
      <c r="FB549" s="105"/>
      <c r="FC549" s="105"/>
      <c r="FD549" s="105"/>
      <c r="FE549" s="105"/>
      <c r="FF549" s="105"/>
      <c r="FG549" s="105"/>
      <c r="FH549" s="67"/>
      <c r="FI549" s="67"/>
      <c r="FJ549" s="67"/>
      <c r="FK549" s="67"/>
      <c r="FL549" s="67"/>
      <c r="FM549" s="67"/>
      <c r="FN549" s="67"/>
    </row>
    <row r="550" spans="2:170" ht="22.5" customHeight="1" x14ac:dyDescent="0.45">
      <c r="B550" s="133" t="str">
        <f>IF(Data!B549&lt;&gt;"",Data!B549,"")</f>
        <v/>
      </c>
      <c r="C550" s="158" t="str">
        <f>IF(Data!C549&lt;&gt;"",Data!C549,"")</f>
        <v/>
      </c>
      <c r="D550" s="106" t="str">
        <f>IF(Data!D549&lt;&gt;"",Data!D549,"")</f>
        <v/>
      </c>
      <c r="E550" s="140">
        <f>IF(AND(I550=1,Data!T549=0),0,IF(I550=999,999,Data!T549))</f>
        <v>999</v>
      </c>
      <c r="F550" s="140" t="str">
        <f t="shared" si="352"/>
        <v/>
      </c>
      <c r="G550" s="140" t="str">
        <f>IF(Data!K549&lt;&gt;"",Data!K549,"")</f>
        <v/>
      </c>
      <c r="H550" s="141" t="str">
        <f>IF(Data!L549&lt;&gt;"",Data!L549,"")</f>
        <v/>
      </c>
      <c r="I550" s="63">
        <f>IF(Data!M549&lt;&gt;"",Data!M549,"")</f>
        <v>999</v>
      </c>
      <c r="J550" s="63">
        <f t="shared" si="353"/>
        <v>0</v>
      </c>
      <c r="L550" s="64" t="str">
        <f t="shared" si="354"/>
        <v/>
      </c>
      <c r="M550" s="74"/>
      <c r="N550" s="63">
        <f t="shared" si="355"/>
        <v>0</v>
      </c>
      <c r="P550" s="64" t="str">
        <f t="shared" si="356"/>
        <v/>
      </c>
      <c r="R550" s="63">
        <f t="shared" si="357"/>
        <v>0</v>
      </c>
      <c r="S550" s="64" t="str">
        <f t="shared" si="358"/>
        <v/>
      </c>
      <c r="W550" s="310">
        <f t="shared" si="359"/>
        <v>999</v>
      </c>
      <c r="Y550" s="65">
        <f t="shared" si="360"/>
        <v>0</v>
      </c>
      <c r="Z550" s="65">
        <f t="shared" si="361"/>
        <v>0</v>
      </c>
      <c r="AA550" s="65">
        <f t="shared" si="362"/>
        <v>0</v>
      </c>
      <c r="AB550" s="65">
        <f t="shared" si="363"/>
        <v>0</v>
      </c>
      <c r="AC550" s="65">
        <f t="shared" si="364"/>
        <v>0</v>
      </c>
      <c r="AD550" s="65">
        <f t="shared" si="365"/>
        <v>0</v>
      </c>
      <c r="AE550" s="65">
        <f t="shared" si="366"/>
        <v>0</v>
      </c>
      <c r="AF550" s="65">
        <f t="shared" si="367"/>
        <v>0</v>
      </c>
      <c r="AG550" s="65">
        <f t="shared" si="368"/>
        <v>0</v>
      </c>
      <c r="AH550" s="65">
        <f t="shared" si="369"/>
        <v>0</v>
      </c>
      <c r="AI550" s="65">
        <f t="shared" si="370"/>
        <v>0</v>
      </c>
      <c r="AJ550" s="65">
        <f t="shared" si="371"/>
        <v>0</v>
      </c>
      <c r="AK550" s="65">
        <f t="shared" si="372"/>
        <v>0</v>
      </c>
      <c r="AL550" s="65">
        <f t="shared" si="373"/>
        <v>0</v>
      </c>
      <c r="AM550" s="65">
        <f t="shared" si="374"/>
        <v>0</v>
      </c>
      <c r="AN550" s="65">
        <f t="shared" si="375"/>
        <v>0</v>
      </c>
      <c r="AO550" s="65">
        <f t="shared" si="376"/>
        <v>0</v>
      </c>
      <c r="AP550" s="65">
        <f t="shared" si="377"/>
        <v>0</v>
      </c>
      <c r="AQ550" s="65">
        <f t="shared" si="378"/>
        <v>0</v>
      </c>
      <c r="AR550" s="65">
        <f t="shared" si="379"/>
        <v>0</v>
      </c>
      <c r="AS550" s="65">
        <f t="shared" si="380"/>
        <v>0</v>
      </c>
      <c r="AT550" s="65">
        <f t="shared" si="381"/>
        <v>0</v>
      </c>
      <c r="AU550" s="65">
        <f t="shared" si="382"/>
        <v>0</v>
      </c>
      <c r="AV550" s="65">
        <f t="shared" si="383"/>
        <v>0</v>
      </c>
      <c r="AW550" s="65">
        <f t="shared" si="384"/>
        <v>0</v>
      </c>
      <c r="AX550" s="65">
        <f t="shared" si="385"/>
        <v>0</v>
      </c>
      <c r="AY550" s="65">
        <f t="shared" si="386"/>
        <v>0</v>
      </c>
      <c r="AZ550" s="65">
        <f t="shared" si="387"/>
        <v>0</v>
      </c>
      <c r="BA550" s="65">
        <f t="shared" si="388"/>
        <v>0</v>
      </c>
      <c r="BB550" s="65">
        <f t="shared" si="389"/>
        <v>0</v>
      </c>
      <c r="BC550" s="65">
        <f t="shared" si="390"/>
        <v>0</v>
      </c>
      <c r="BD550" s="65">
        <f t="shared" si="391"/>
        <v>0</v>
      </c>
      <c r="BE550" s="65">
        <f t="shared" si="392"/>
        <v>0</v>
      </c>
      <c r="BF550" s="65">
        <f t="shared" si="393"/>
        <v>0</v>
      </c>
      <c r="BG550" s="65">
        <f t="shared" si="394"/>
        <v>0</v>
      </c>
      <c r="CE550" s="385">
        <v>152.25</v>
      </c>
      <c r="CF550" s="342">
        <v>29.735116580575344</v>
      </c>
      <c r="CG550" s="342">
        <v>33.523411053716899</v>
      </c>
      <c r="CH550" s="342">
        <v>35.417558290287673</v>
      </c>
      <c r="CI550" s="342">
        <v>37.311705526858447</v>
      </c>
      <c r="CJ550" s="342">
        <v>41.1</v>
      </c>
      <c r="CK550" s="342">
        <v>47.639792564160146</v>
      </c>
      <c r="CL550" s="342">
        <v>50.909688846240229</v>
      </c>
      <c r="CM550" s="342">
        <v>54.179585128320298</v>
      </c>
      <c r="CN550" s="342">
        <v>60.71937769248045</v>
      </c>
      <c r="CO550" s="342">
        <v>29.303864921701141</v>
      </c>
      <c r="CP550" s="342">
        <v>34.035909947800761</v>
      </c>
      <c r="CQ550" s="342">
        <v>36.401932460850574</v>
      </c>
      <c r="CR550" s="342">
        <v>38.767954973900373</v>
      </c>
      <c r="CS550" s="342">
        <v>43.5</v>
      </c>
      <c r="CT550" s="342">
        <v>49.986623518923068</v>
      </c>
      <c r="CU550" s="342">
        <v>53.229935278384616</v>
      </c>
      <c r="CV550" s="342">
        <v>56.47324703784615</v>
      </c>
      <c r="CW550" s="342">
        <v>62.959870556769232</v>
      </c>
      <c r="CY550" s="101">
        <f t="shared" si="395"/>
        <v>0</v>
      </c>
      <c r="CZ550" s="101"/>
      <c r="DA550" s="101"/>
      <c r="DB550" s="311"/>
      <c r="DC550" s="311"/>
      <c r="DD550" s="311"/>
      <c r="DE550" s="311"/>
      <c r="DF550" s="311"/>
      <c r="DP550" s="311"/>
      <c r="DQ550" s="311"/>
      <c r="DR550" s="311"/>
      <c r="DS550" s="311"/>
      <c r="DT550" s="311"/>
      <c r="DU550" s="311"/>
      <c r="DV550" s="311"/>
      <c r="DW550" s="311"/>
      <c r="DX550" s="101"/>
      <c r="DY550" s="101"/>
      <c r="DZ550" s="101"/>
      <c r="EA550" s="101"/>
      <c r="EB550" s="101"/>
      <c r="EC550" s="101"/>
      <c r="ED550" s="101"/>
      <c r="EE550" s="311"/>
      <c r="EF550" s="101"/>
      <c r="EG550" s="101"/>
      <c r="EH550" s="101"/>
      <c r="EI550" s="101"/>
      <c r="EJ550" s="105"/>
      <c r="EK550" s="105"/>
      <c r="EL550" s="69"/>
      <c r="EM550" s="68"/>
      <c r="EN550" s="68"/>
      <c r="EO550" s="68"/>
      <c r="EP550" s="68"/>
      <c r="EQ550" s="68"/>
      <c r="ER550" s="68"/>
      <c r="ES550" s="15"/>
      <c r="ET550" s="15"/>
      <c r="EU550" s="105"/>
      <c r="EV550" s="105"/>
      <c r="EW550" s="105"/>
      <c r="EX550" s="105"/>
      <c r="EY550" s="105"/>
      <c r="EZ550" s="105"/>
      <c r="FA550" s="67"/>
      <c r="FB550" s="105"/>
      <c r="FC550" s="105"/>
      <c r="FD550" s="105"/>
      <c r="FE550" s="105"/>
      <c r="FF550" s="105"/>
      <c r="FG550" s="105"/>
      <c r="FH550" s="67"/>
      <c r="FI550" s="67"/>
      <c r="FJ550" s="67"/>
      <c r="FK550" s="67"/>
      <c r="FL550" s="67"/>
      <c r="FM550" s="67"/>
      <c r="FN550" s="67"/>
    </row>
    <row r="551" spans="2:170" ht="22.5" customHeight="1" x14ac:dyDescent="0.45">
      <c r="B551" s="133" t="str">
        <f>IF(Data!B550&lt;&gt;"",Data!B550,"")</f>
        <v/>
      </c>
      <c r="C551" s="158" t="str">
        <f>IF(Data!C550&lt;&gt;"",Data!C550,"")</f>
        <v/>
      </c>
      <c r="D551" s="106" t="str">
        <f>IF(Data!D550&lt;&gt;"",Data!D550,"")</f>
        <v/>
      </c>
      <c r="E551" s="140">
        <f>IF(AND(I551=1,Data!T550=0),0,IF(I551=999,999,Data!T550))</f>
        <v>999</v>
      </c>
      <c r="F551" s="140" t="str">
        <f t="shared" si="352"/>
        <v/>
      </c>
      <c r="G551" s="140" t="str">
        <f>IF(Data!K550&lt;&gt;"",Data!K550,"")</f>
        <v/>
      </c>
      <c r="H551" s="141" t="str">
        <f>IF(Data!L550&lt;&gt;"",Data!L550,"")</f>
        <v/>
      </c>
      <c r="I551" s="63">
        <f>IF(Data!M550&lt;&gt;"",Data!M550,"")</f>
        <v>999</v>
      </c>
      <c r="J551" s="63">
        <f t="shared" si="353"/>
        <v>0</v>
      </c>
      <c r="L551" s="64" t="str">
        <f t="shared" si="354"/>
        <v/>
      </c>
      <c r="M551" s="74"/>
      <c r="N551" s="63">
        <f t="shared" si="355"/>
        <v>0</v>
      </c>
      <c r="P551" s="64" t="str">
        <f t="shared" si="356"/>
        <v/>
      </c>
      <c r="R551" s="63">
        <f t="shared" si="357"/>
        <v>0</v>
      </c>
      <c r="S551" s="64" t="str">
        <f t="shared" si="358"/>
        <v/>
      </c>
      <c r="W551" s="310">
        <f t="shared" si="359"/>
        <v>999</v>
      </c>
      <c r="Y551" s="65">
        <f t="shared" si="360"/>
        <v>0</v>
      </c>
      <c r="Z551" s="65">
        <f t="shared" si="361"/>
        <v>0</v>
      </c>
      <c r="AA551" s="65">
        <f t="shared" si="362"/>
        <v>0</v>
      </c>
      <c r="AB551" s="65">
        <f t="shared" si="363"/>
        <v>0</v>
      </c>
      <c r="AC551" s="65">
        <f t="shared" si="364"/>
        <v>0</v>
      </c>
      <c r="AD551" s="65">
        <f t="shared" si="365"/>
        <v>0</v>
      </c>
      <c r="AE551" s="65">
        <f t="shared" si="366"/>
        <v>0</v>
      </c>
      <c r="AF551" s="65">
        <f t="shared" si="367"/>
        <v>0</v>
      </c>
      <c r="AG551" s="65">
        <f t="shared" si="368"/>
        <v>0</v>
      </c>
      <c r="AH551" s="65">
        <f t="shared" si="369"/>
        <v>0</v>
      </c>
      <c r="AI551" s="65">
        <f t="shared" si="370"/>
        <v>0</v>
      </c>
      <c r="AJ551" s="65">
        <f t="shared" si="371"/>
        <v>0</v>
      </c>
      <c r="AK551" s="65">
        <f t="shared" si="372"/>
        <v>0</v>
      </c>
      <c r="AL551" s="65">
        <f t="shared" si="373"/>
        <v>0</v>
      </c>
      <c r="AM551" s="65">
        <f t="shared" si="374"/>
        <v>0</v>
      </c>
      <c r="AN551" s="65">
        <f t="shared" si="375"/>
        <v>0</v>
      </c>
      <c r="AO551" s="65">
        <f t="shared" si="376"/>
        <v>0</v>
      </c>
      <c r="AP551" s="65">
        <f t="shared" si="377"/>
        <v>0</v>
      </c>
      <c r="AQ551" s="65">
        <f t="shared" si="378"/>
        <v>0</v>
      </c>
      <c r="AR551" s="65">
        <f t="shared" si="379"/>
        <v>0</v>
      </c>
      <c r="AS551" s="65">
        <f t="shared" si="380"/>
        <v>0</v>
      </c>
      <c r="AT551" s="65">
        <f t="shared" si="381"/>
        <v>0</v>
      </c>
      <c r="AU551" s="65">
        <f t="shared" si="382"/>
        <v>0</v>
      </c>
      <c r="AV551" s="65">
        <f t="shared" si="383"/>
        <v>0</v>
      </c>
      <c r="AW551" s="65">
        <f t="shared" si="384"/>
        <v>0</v>
      </c>
      <c r="AX551" s="65">
        <f t="shared" si="385"/>
        <v>0</v>
      </c>
      <c r="AY551" s="65">
        <f t="shared" si="386"/>
        <v>0</v>
      </c>
      <c r="AZ551" s="65">
        <f t="shared" si="387"/>
        <v>0</v>
      </c>
      <c r="BA551" s="65">
        <f t="shared" si="388"/>
        <v>0</v>
      </c>
      <c r="BB551" s="65">
        <f t="shared" si="389"/>
        <v>0</v>
      </c>
      <c r="BC551" s="65">
        <f t="shared" si="390"/>
        <v>0</v>
      </c>
      <c r="BD551" s="65">
        <f t="shared" si="391"/>
        <v>0</v>
      </c>
      <c r="BE551" s="65">
        <f t="shared" si="392"/>
        <v>0</v>
      </c>
      <c r="BF551" s="65">
        <f t="shared" si="393"/>
        <v>0</v>
      </c>
      <c r="BG551" s="65">
        <f t="shared" si="394"/>
        <v>0</v>
      </c>
      <c r="CE551" s="385">
        <v>152.5</v>
      </c>
      <c r="CF551" s="342">
        <v>29.895239796647541</v>
      </c>
      <c r="CG551" s="342">
        <v>33.69682653109836</v>
      </c>
      <c r="CH551" s="342">
        <v>35.597619898323771</v>
      </c>
      <c r="CI551" s="342">
        <v>37.498413265549182</v>
      </c>
      <c r="CJ551" s="342">
        <v>41.3</v>
      </c>
      <c r="CK551" s="342">
        <v>47.839792564160149</v>
      </c>
      <c r="CL551" s="342">
        <v>51.109688846240232</v>
      </c>
      <c r="CM551" s="342">
        <v>54.379585128320301</v>
      </c>
      <c r="CN551" s="342">
        <v>60.919377692480452</v>
      </c>
      <c r="CO551" s="342">
        <v>29.50386492170114</v>
      </c>
      <c r="CP551" s="342">
        <v>34.235909947800764</v>
      </c>
      <c r="CQ551" s="342">
        <v>36.60193246085057</v>
      </c>
      <c r="CR551" s="342">
        <v>38.967954973900376</v>
      </c>
      <c r="CS551" s="342">
        <v>43.7</v>
      </c>
      <c r="CT551" s="342">
        <v>50.186623518923071</v>
      </c>
      <c r="CU551" s="342">
        <v>53.429935278384612</v>
      </c>
      <c r="CV551" s="342">
        <v>56.673247037846146</v>
      </c>
      <c r="CW551" s="342">
        <v>63.159870556769228</v>
      </c>
      <c r="CY551" s="101">
        <f t="shared" si="395"/>
        <v>0</v>
      </c>
      <c r="CZ551" s="101"/>
      <c r="DA551" s="101"/>
      <c r="DB551" s="311"/>
      <c r="DC551" s="311"/>
      <c r="DD551" s="311"/>
      <c r="DE551" s="311"/>
      <c r="DF551" s="311"/>
      <c r="DP551" s="311"/>
      <c r="DQ551" s="311"/>
      <c r="DR551" s="311"/>
      <c r="DS551" s="311"/>
      <c r="DT551" s="311"/>
      <c r="DU551" s="311"/>
      <c r="DV551" s="311"/>
      <c r="DW551" s="311"/>
      <c r="DX551" s="101"/>
      <c r="DY551" s="101"/>
      <c r="DZ551" s="101"/>
      <c r="EA551" s="101"/>
      <c r="EB551" s="101"/>
      <c r="EC551" s="101"/>
      <c r="ED551" s="101"/>
      <c r="EE551" s="311"/>
      <c r="EF551" s="101"/>
      <c r="EG551" s="101"/>
      <c r="EH551" s="101"/>
      <c r="EI551" s="101"/>
      <c r="EJ551" s="105"/>
      <c r="EK551" s="105"/>
      <c r="EL551" s="69"/>
      <c r="EM551" s="68"/>
      <c r="EN551" s="68"/>
      <c r="EO551" s="68"/>
      <c r="EP551" s="68"/>
      <c r="EQ551" s="68"/>
      <c r="ER551" s="68"/>
      <c r="ES551" s="15"/>
      <c r="ET551" s="15"/>
      <c r="EU551" s="105"/>
      <c r="EV551" s="105"/>
      <c r="EW551" s="105"/>
      <c r="EX551" s="105"/>
      <c r="EY551" s="105"/>
      <c r="EZ551" s="105"/>
      <c r="FA551" s="67"/>
      <c r="FB551" s="105"/>
      <c r="FC551" s="105"/>
      <c r="FD551" s="105"/>
      <c r="FE551" s="105"/>
      <c r="FF551" s="105"/>
      <c r="FG551" s="105"/>
      <c r="FH551" s="67"/>
      <c r="FI551" s="67"/>
      <c r="FJ551" s="67"/>
      <c r="FK551" s="67"/>
      <c r="FL551" s="67"/>
      <c r="FM551" s="67"/>
      <c r="FN551" s="67"/>
    </row>
    <row r="552" spans="2:170" ht="22.5" customHeight="1" x14ac:dyDescent="0.45">
      <c r="B552" s="133" t="str">
        <f>IF(Data!B551&lt;&gt;"",Data!B551,"")</f>
        <v/>
      </c>
      <c r="C552" s="158" t="str">
        <f>IF(Data!C551&lt;&gt;"",Data!C551,"")</f>
        <v/>
      </c>
      <c r="D552" s="106" t="str">
        <f>IF(Data!D551&lt;&gt;"",Data!D551,"")</f>
        <v/>
      </c>
      <c r="E552" s="140">
        <f>IF(AND(I552=1,Data!T551=0),0,IF(I552=999,999,Data!T551))</f>
        <v>999</v>
      </c>
      <c r="F552" s="140" t="str">
        <f t="shared" si="352"/>
        <v/>
      </c>
      <c r="G552" s="140" t="str">
        <f>IF(Data!K551&lt;&gt;"",Data!K551,"")</f>
        <v/>
      </c>
      <c r="H552" s="141" t="str">
        <f>IF(Data!L551&lt;&gt;"",Data!L551,"")</f>
        <v/>
      </c>
      <c r="I552" s="63">
        <f>IF(Data!M551&lt;&gt;"",Data!M551,"")</f>
        <v>999</v>
      </c>
      <c r="J552" s="63">
        <f t="shared" si="353"/>
        <v>0</v>
      </c>
      <c r="L552" s="64" t="str">
        <f t="shared" si="354"/>
        <v/>
      </c>
      <c r="M552" s="74"/>
      <c r="N552" s="63">
        <f t="shared" si="355"/>
        <v>0</v>
      </c>
      <c r="P552" s="64" t="str">
        <f t="shared" si="356"/>
        <v/>
      </c>
      <c r="R552" s="63">
        <f t="shared" si="357"/>
        <v>0</v>
      </c>
      <c r="S552" s="64" t="str">
        <f t="shared" si="358"/>
        <v/>
      </c>
      <c r="W552" s="310">
        <f t="shared" si="359"/>
        <v>999</v>
      </c>
      <c r="Y552" s="65">
        <f t="shared" si="360"/>
        <v>0</v>
      </c>
      <c r="Z552" s="65">
        <f t="shared" si="361"/>
        <v>0</v>
      </c>
      <c r="AA552" s="65">
        <f t="shared" si="362"/>
        <v>0</v>
      </c>
      <c r="AB552" s="65">
        <f t="shared" si="363"/>
        <v>0</v>
      </c>
      <c r="AC552" s="65">
        <f t="shared" si="364"/>
        <v>0</v>
      </c>
      <c r="AD552" s="65">
        <f t="shared" si="365"/>
        <v>0</v>
      </c>
      <c r="AE552" s="65">
        <f t="shared" si="366"/>
        <v>0</v>
      </c>
      <c r="AF552" s="65">
        <f t="shared" si="367"/>
        <v>0</v>
      </c>
      <c r="AG552" s="65">
        <f t="shared" si="368"/>
        <v>0</v>
      </c>
      <c r="AH552" s="65">
        <f t="shared" si="369"/>
        <v>0</v>
      </c>
      <c r="AI552" s="65">
        <f t="shared" si="370"/>
        <v>0</v>
      </c>
      <c r="AJ552" s="65">
        <f t="shared" si="371"/>
        <v>0</v>
      </c>
      <c r="AK552" s="65">
        <f t="shared" si="372"/>
        <v>0</v>
      </c>
      <c r="AL552" s="65">
        <f t="shared" si="373"/>
        <v>0</v>
      </c>
      <c r="AM552" s="65">
        <f t="shared" si="374"/>
        <v>0</v>
      </c>
      <c r="AN552" s="65">
        <f t="shared" si="375"/>
        <v>0</v>
      </c>
      <c r="AO552" s="65">
        <f t="shared" si="376"/>
        <v>0</v>
      </c>
      <c r="AP552" s="65">
        <f t="shared" si="377"/>
        <v>0</v>
      </c>
      <c r="AQ552" s="65">
        <f t="shared" si="378"/>
        <v>0</v>
      </c>
      <c r="AR552" s="65">
        <f t="shared" si="379"/>
        <v>0</v>
      </c>
      <c r="AS552" s="65">
        <f t="shared" si="380"/>
        <v>0</v>
      </c>
      <c r="AT552" s="65">
        <f t="shared" si="381"/>
        <v>0</v>
      </c>
      <c r="AU552" s="65">
        <f t="shared" si="382"/>
        <v>0</v>
      </c>
      <c r="AV552" s="65">
        <f t="shared" si="383"/>
        <v>0</v>
      </c>
      <c r="AW552" s="65">
        <f t="shared" si="384"/>
        <v>0</v>
      </c>
      <c r="AX552" s="65">
        <f t="shared" si="385"/>
        <v>0</v>
      </c>
      <c r="AY552" s="65">
        <f t="shared" si="386"/>
        <v>0</v>
      </c>
      <c r="AZ552" s="65">
        <f t="shared" si="387"/>
        <v>0</v>
      </c>
      <c r="BA552" s="65">
        <f t="shared" si="388"/>
        <v>0</v>
      </c>
      <c r="BB552" s="65">
        <f t="shared" si="389"/>
        <v>0</v>
      </c>
      <c r="BC552" s="65">
        <f t="shared" si="390"/>
        <v>0</v>
      </c>
      <c r="BD552" s="65">
        <f t="shared" si="391"/>
        <v>0</v>
      </c>
      <c r="BE552" s="65">
        <f t="shared" si="392"/>
        <v>0</v>
      </c>
      <c r="BF552" s="65">
        <f t="shared" si="393"/>
        <v>0</v>
      </c>
      <c r="BG552" s="65">
        <f t="shared" si="394"/>
        <v>0</v>
      </c>
      <c r="CE552" s="385">
        <v>152.75</v>
      </c>
      <c r="CF552" s="342">
        <v>30.055363012719738</v>
      </c>
      <c r="CG552" s="342">
        <v>33.870242008479821</v>
      </c>
      <c r="CH552" s="342">
        <v>35.777681506359869</v>
      </c>
      <c r="CI552" s="342">
        <v>37.685121004239917</v>
      </c>
      <c r="CJ552" s="342">
        <v>41.5</v>
      </c>
      <c r="CK552" s="342">
        <v>48.039792564160152</v>
      </c>
      <c r="CL552" s="342">
        <v>51.309688846240235</v>
      </c>
      <c r="CM552" s="342">
        <v>54.579585128320304</v>
      </c>
      <c r="CN552" s="342">
        <v>61.119377692480448</v>
      </c>
      <c r="CO552" s="342">
        <v>29.70386492170114</v>
      </c>
      <c r="CP552" s="342">
        <v>34.435909947800766</v>
      </c>
      <c r="CQ552" s="342">
        <v>36.801932460850566</v>
      </c>
      <c r="CR552" s="342">
        <v>39.167954973900379</v>
      </c>
      <c r="CS552" s="342">
        <v>43.9</v>
      </c>
      <c r="CT552" s="342">
        <v>50.386623518923074</v>
      </c>
      <c r="CU552" s="342">
        <v>53.629935278384607</v>
      </c>
      <c r="CV552" s="342">
        <v>56.873247037846141</v>
      </c>
      <c r="CW552" s="342">
        <v>63.359870556769224</v>
      </c>
      <c r="CY552" s="101">
        <f t="shared" si="395"/>
        <v>0</v>
      </c>
      <c r="CZ552" s="101"/>
      <c r="DA552" s="101"/>
      <c r="DB552" s="311"/>
      <c r="DC552" s="311"/>
      <c r="DD552" s="311"/>
      <c r="DE552" s="311"/>
      <c r="DF552" s="311"/>
      <c r="DP552" s="311"/>
      <c r="DQ552" s="311"/>
      <c r="DR552" s="311"/>
      <c r="DS552" s="311"/>
      <c r="DT552" s="311"/>
      <c r="DU552" s="311"/>
      <c r="DV552" s="311"/>
      <c r="DW552" s="311"/>
      <c r="DX552" s="101"/>
      <c r="DY552" s="101"/>
      <c r="DZ552" s="101"/>
      <c r="EA552" s="101"/>
      <c r="EB552" s="101"/>
      <c r="EC552" s="101"/>
      <c r="ED552" s="101"/>
      <c r="EE552" s="311"/>
      <c r="EF552" s="101"/>
      <c r="EG552" s="101"/>
      <c r="EH552" s="101"/>
      <c r="EI552" s="101"/>
      <c r="EJ552" s="105"/>
      <c r="EK552" s="105"/>
      <c r="EL552" s="69"/>
      <c r="EM552" s="68"/>
      <c r="EN552" s="68"/>
      <c r="EO552" s="68"/>
      <c r="EP552" s="68"/>
      <c r="EQ552" s="68"/>
      <c r="ER552" s="68"/>
      <c r="ES552" s="15"/>
      <c r="ET552" s="15"/>
      <c r="EU552" s="105"/>
      <c r="EV552" s="105"/>
      <c r="EW552" s="105"/>
      <c r="EX552" s="105"/>
      <c r="EY552" s="105"/>
      <c r="EZ552" s="105"/>
      <c r="FA552" s="67"/>
      <c r="FB552" s="105"/>
      <c r="FC552" s="105"/>
      <c r="FD552" s="105"/>
      <c r="FE552" s="105"/>
      <c r="FF552" s="105"/>
      <c r="FG552" s="105"/>
      <c r="FH552" s="67"/>
      <c r="FI552" s="67"/>
      <c r="FJ552" s="67"/>
      <c r="FK552" s="67"/>
      <c r="FL552" s="67"/>
      <c r="FM552" s="67"/>
      <c r="FN552" s="67"/>
    </row>
    <row r="553" spans="2:170" ht="22.5" customHeight="1" x14ac:dyDescent="0.45">
      <c r="B553" s="133" t="str">
        <f>IF(Data!B552&lt;&gt;"",Data!B552,"")</f>
        <v/>
      </c>
      <c r="C553" s="158" t="str">
        <f>IF(Data!C552&lt;&gt;"",Data!C552,"")</f>
        <v/>
      </c>
      <c r="D553" s="106" t="str">
        <f>IF(Data!D552&lt;&gt;"",Data!D552,"")</f>
        <v/>
      </c>
      <c r="E553" s="140">
        <f>IF(AND(I553=1,Data!T552=0),0,IF(I553=999,999,Data!T552))</f>
        <v>999</v>
      </c>
      <c r="F553" s="140" t="str">
        <f t="shared" si="352"/>
        <v/>
      </c>
      <c r="G553" s="140" t="str">
        <f>IF(Data!K552&lt;&gt;"",Data!K552,"")</f>
        <v/>
      </c>
      <c r="H553" s="141" t="str">
        <f>IF(Data!L552&lt;&gt;"",Data!L552,"")</f>
        <v/>
      </c>
      <c r="I553" s="63">
        <f>IF(Data!M552&lt;&gt;"",Data!M552,"")</f>
        <v>999</v>
      </c>
      <c r="J553" s="63">
        <f t="shared" si="353"/>
        <v>0</v>
      </c>
      <c r="L553" s="64" t="str">
        <f t="shared" si="354"/>
        <v/>
      </c>
      <c r="M553" s="74"/>
      <c r="N553" s="63">
        <f t="shared" si="355"/>
        <v>0</v>
      </c>
      <c r="P553" s="64" t="str">
        <f t="shared" si="356"/>
        <v/>
      </c>
      <c r="R553" s="63">
        <f t="shared" si="357"/>
        <v>0</v>
      </c>
      <c r="S553" s="64" t="str">
        <f t="shared" si="358"/>
        <v/>
      </c>
      <c r="W553" s="310">
        <f t="shared" si="359"/>
        <v>999</v>
      </c>
      <c r="Y553" s="65">
        <f t="shared" si="360"/>
        <v>0</v>
      </c>
      <c r="Z553" s="65">
        <f t="shared" si="361"/>
        <v>0</v>
      </c>
      <c r="AA553" s="65">
        <f t="shared" si="362"/>
        <v>0</v>
      </c>
      <c r="AB553" s="65">
        <f t="shared" si="363"/>
        <v>0</v>
      </c>
      <c r="AC553" s="65">
        <f t="shared" si="364"/>
        <v>0</v>
      </c>
      <c r="AD553" s="65">
        <f t="shared" si="365"/>
        <v>0</v>
      </c>
      <c r="AE553" s="65">
        <f t="shared" si="366"/>
        <v>0</v>
      </c>
      <c r="AF553" s="65">
        <f t="shared" si="367"/>
        <v>0</v>
      </c>
      <c r="AG553" s="65">
        <f t="shared" si="368"/>
        <v>0</v>
      </c>
      <c r="AH553" s="65">
        <f t="shared" si="369"/>
        <v>0</v>
      </c>
      <c r="AI553" s="65">
        <f t="shared" si="370"/>
        <v>0</v>
      </c>
      <c r="AJ553" s="65">
        <f t="shared" si="371"/>
        <v>0</v>
      </c>
      <c r="AK553" s="65">
        <f t="shared" si="372"/>
        <v>0</v>
      </c>
      <c r="AL553" s="65">
        <f t="shared" si="373"/>
        <v>0</v>
      </c>
      <c r="AM553" s="65">
        <f t="shared" si="374"/>
        <v>0</v>
      </c>
      <c r="AN553" s="65">
        <f t="shared" si="375"/>
        <v>0</v>
      </c>
      <c r="AO553" s="65">
        <f t="shared" si="376"/>
        <v>0</v>
      </c>
      <c r="AP553" s="65">
        <f t="shared" si="377"/>
        <v>0</v>
      </c>
      <c r="AQ553" s="65">
        <f t="shared" si="378"/>
        <v>0</v>
      </c>
      <c r="AR553" s="65">
        <f t="shared" si="379"/>
        <v>0</v>
      </c>
      <c r="AS553" s="65">
        <f t="shared" si="380"/>
        <v>0</v>
      </c>
      <c r="AT553" s="65">
        <f t="shared" si="381"/>
        <v>0</v>
      </c>
      <c r="AU553" s="65">
        <f t="shared" si="382"/>
        <v>0</v>
      </c>
      <c r="AV553" s="65">
        <f t="shared" si="383"/>
        <v>0</v>
      </c>
      <c r="AW553" s="65">
        <f t="shared" si="384"/>
        <v>0</v>
      </c>
      <c r="AX553" s="65">
        <f t="shared" si="385"/>
        <v>0</v>
      </c>
      <c r="AY553" s="65">
        <f t="shared" si="386"/>
        <v>0</v>
      </c>
      <c r="AZ553" s="65">
        <f t="shared" si="387"/>
        <v>0</v>
      </c>
      <c r="BA553" s="65">
        <f t="shared" si="388"/>
        <v>0</v>
      </c>
      <c r="BB553" s="65">
        <f t="shared" si="389"/>
        <v>0</v>
      </c>
      <c r="BC553" s="65">
        <f t="shared" si="390"/>
        <v>0</v>
      </c>
      <c r="BD553" s="65">
        <f t="shared" si="391"/>
        <v>0</v>
      </c>
      <c r="BE553" s="65">
        <f t="shared" si="392"/>
        <v>0</v>
      </c>
      <c r="BF553" s="65">
        <f t="shared" si="393"/>
        <v>0</v>
      </c>
      <c r="BG553" s="65">
        <f t="shared" si="394"/>
        <v>0</v>
      </c>
      <c r="CE553" s="385">
        <v>153</v>
      </c>
      <c r="CF553" s="342">
        <v>30.215486228791931</v>
      </c>
      <c r="CG553" s="342">
        <v>34.043657485861289</v>
      </c>
      <c r="CH553" s="342">
        <v>35.957743114395967</v>
      </c>
      <c r="CI553" s="342">
        <v>37.871828742930646</v>
      </c>
      <c r="CJ553" s="342">
        <v>41.7</v>
      </c>
      <c r="CK553" s="342">
        <v>48.239792564160155</v>
      </c>
      <c r="CL553" s="342">
        <v>51.50968884624023</v>
      </c>
      <c r="CM553" s="342">
        <v>54.779585128320299</v>
      </c>
      <c r="CN553" s="342">
        <v>61.319377692480444</v>
      </c>
      <c r="CO553" s="342">
        <v>29.903864921701143</v>
      </c>
      <c r="CP553" s="342">
        <v>34.635909947800762</v>
      </c>
      <c r="CQ553" s="342">
        <v>37.001932460850568</v>
      </c>
      <c r="CR553" s="342">
        <v>39.367954973900382</v>
      </c>
      <c r="CS553" s="342">
        <v>44.1</v>
      </c>
      <c r="CT553" s="342">
        <v>50.586623518923076</v>
      </c>
      <c r="CU553" s="342">
        <v>53.82993527838461</v>
      </c>
      <c r="CV553" s="342">
        <v>57.073247037846144</v>
      </c>
      <c r="CW553" s="342">
        <v>63.559870556769226</v>
      </c>
      <c r="CY553" s="101">
        <f t="shared" si="395"/>
        <v>0</v>
      </c>
      <c r="CZ553" s="101"/>
      <c r="DA553" s="101"/>
      <c r="DB553" s="311"/>
      <c r="DC553" s="311"/>
      <c r="DD553" s="311"/>
      <c r="DE553" s="311"/>
      <c r="DF553" s="311"/>
      <c r="DP553" s="311"/>
      <c r="DQ553" s="311"/>
      <c r="DR553" s="311"/>
      <c r="DS553" s="311"/>
      <c r="DT553" s="311"/>
      <c r="DU553" s="311"/>
      <c r="DV553" s="311"/>
      <c r="DW553" s="311"/>
      <c r="DX553" s="101"/>
      <c r="DY553" s="101"/>
      <c r="DZ553" s="101"/>
      <c r="EA553" s="101"/>
      <c r="EB553" s="101"/>
      <c r="EC553" s="101"/>
      <c r="ED553" s="101"/>
      <c r="EE553" s="311"/>
      <c r="EF553" s="101"/>
      <c r="EG553" s="101"/>
      <c r="EH553" s="101"/>
      <c r="EI553" s="101"/>
      <c r="EJ553" s="105"/>
      <c r="EK553" s="105"/>
      <c r="EL553" s="69"/>
      <c r="EM553" s="68"/>
      <c r="EN553" s="68"/>
      <c r="EO553" s="68"/>
      <c r="EP553" s="68"/>
      <c r="EQ553" s="68"/>
      <c r="ER553" s="68"/>
      <c r="ES553" s="15"/>
      <c r="ET553" s="15"/>
      <c r="EU553" s="105"/>
      <c r="EV553" s="105"/>
      <c r="EW553" s="105"/>
      <c r="EX553" s="105"/>
      <c r="EY553" s="105"/>
      <c r="EZ553" s="105"/>
      <c r="FA553" s="67"/>
      <c r="FB553" s="105"/>
      <c r="FC553" s="105"/>
      <c r="FD553" s="105"/>
      <c r="FE553" s="105"/>
      <c r="FF553" s="105"/>
      <c r="FG553" s="105"/>
      <c r="FH553" s="67"/>
      <c r="FI553" s="67"/>
      <c r="FJ553" s="67"/>
      <c r="FK553" s="67"/>
      <c r="FL553" s="67"/>
      <c r="FM553" s="67"/>
      <c r="FN553" s="67"/>
    </row>
    <row r="554" spans="2:170" ht="22.5" customHeight="1" x14ac:dyDescent="0.45">
      <c r="B554" s="133" t="str">
        <f>IF(Data!B553&lt;&gt;"",Data!B553,"")</f>
        <v/>
      </c>
      <c r="C554" s="158" t="str">
        <f>IF(Data!C553&lt;&gt;"",Data!C553,"")</f>
        <v/>
      </c>
      <c r="D554" s="106" t="str">
        <f>IF(Data!D553&lt;&gt;"",Data!D553,"")</f>
        <v/>
      </c>
      <c r="E554" s="140">
        <f>IF(AND(I554=1,Data!T553=0),0,IF(I554=999,999,Data!T553))</f>
        <v>999</v>
      </c>
      <c r="F554" s="140" t="str">
        <f t="shared" si="352"/>
        <v/>
      </c>
      <c r="G554" s="140" t="str">
        <f>IF(Data!K553&lt;&gt;"",Data!K553,"")</f>
        <v/>
      </c>
      <c r="H554" s="141" t="str">
        <f>IF(Data!L553&lt;&gt;"",Data!L553,"")</f>
        <v/>
      </c>
      <c r="I554" s="63">
        <f>IF(Data!M553&lt;&gt;"",Data!M553,"")</f>
        <v>999</v>
      </c>
      <c r="J554" s="63">
        <f t="shared" si="353"/>
        <v>0</v>
      </c>
      <c r="L554" s="64" t="str">
        <f t="shared" si="354"/>
        <v/>
      </c>
      <c r="M554" s="74"/>
      <c r="N554" s="63">
        <f t="shared" si="355"/>
        <v>0</v>
      </c>
      <c r="P554" s="64" t="str">
        <f t="shared" si="356"/>
        <v/>
      </c>
      <c r="R554" s="63">
        <f t="shared" si="357"/>
        <v>0</v>
      </c>
      <c r="S554" s="64" t="str">
        <f t="shared" si="358"/>
        <v/>
      </c>
      <c r="W554" s="310">
        <f t="shared" si="359"/>
        <v>999</v>
      </c>
      <c r="Y554" s="65">
        <f t="shared" si="360"/>
        <v>0</v>
      </c>
      <c r="Z554" s="65">
        <f t="shared" si="361"/>
        <v>0</v>
      </c>
      <c r="AA554" s="65">
        <f t="shared" si="362"/>
        <v>0</v>
      </c>
      <c r="AB554" s="65">
        <f t="shared" si="363"/>
        <v>0</v>
      </c>
      <c r="AC554" s="65">
        <f t="shared" si="364"/>
        <v>0</v>
      </c>
      <c r="AD554" s="65">
        <f t="shared" si="365"/>
        <v>0</v>
      </c>
      <c r="AE554" s="65">
        <f t="shared" si="366"/>
        <v>0</v>
      </c>
      <c r="AF554" s="65">
        <f t="shared" si="367"/>
        <v>0</v>
      </c>
      <c r="AG554" s="65">
        <f t="shared" si="368"/>
        <v>0</v>
      </c>
      <c r="AH554" s="65">
        <f t="shared" si="369"/>
        <v>0</v>
      </c>
      <c r="AI554" s="65">
        <f t="shared" si="370"/>
        <v>0</v>
      </c>
      <c r="AJ554" s="65">
        <f t="shared" si="371"/>
        <v>0</v>
      </c>
      <c r="AK554" s="65">
        <f t="shared" si="372"/>
        <v>0</v>
      </c>
      <c r="AL554" s="65">
        <f t="shared" si="373"/>
        <v>0</v>
      </c>
      <c r="AM554" s="65">
        <f t="shared" si="374"/>
        <v>0</v>
      </c>
      <c r="AN554" s="65">
        <f t="shared" si="375"/>
        <v>0</v>
      </c>
      <c r="AO554" s="65">
        <f t="shared" si="376"/>
        <v>0</v>
      </c>
      <c r="AP554" s="65">
        <f t="shared" si="377"/>
        <v>0</v>
      </c>
      <c r="AQ554" s="65">
        <f t="shared" si="378"/>
        <v>0</v>
      </c>
      <c r="AR554" s="65">
        <f t="shared" si="379"/>
        <v>0</v>
      </c>
      <c r="AS554" s="65">
        <f t="shared" si="380"/>
        <v>0</v>
      </c>
      <c r="AT554" s="65">
        <f t="shared" si="381"/>
        <v>0</v>
      </c>
      <c r="AU554" s="65">
        <f t="shared" si="382"/>
        <v>0</v>
      </c>
      <c r="AV554" s="65">
        <f t="shared" si="383"/>
        <v>0</v>
      </c>
      <c r="AW554" s="65">
        <f t="shared" si="384"/>
        <v>0</v>
      </c>
      <c r="AX554" s="65">
        <f t="shared" si="385"/>
        <v>0</v>
      </c>
      <c r="AY554" s="65">
        <f t="shared" si="386"/>
        <v>0</v>
      </c>
      <c r="AZ554" s="65">
        <f t="shared" si="387"/>
        <v>0</v>
      </c>
      <c r="BA554" s="65">
        <f t="shared" si="388"/>
        <v>0</v>
      </c>
      <c r="BB554" s="65">
        <f t="shared" si="389"/>
        <v>0</v>
      </c>
      <c r="BC554" s="65">
        <f t="shared" si="390"/>
        <v>0</v>
      </c>
      <c r="BD554" s="65">
        <f t="shared" si="391"/>
        <v>0</v>
      </c>
      <c r="BE554" s="65">
        <f t="shared" si="392"/>
        <v>0</v>
      </c>
      <c r="BF554" s="65">
        <f t="shared" si="393"/>
        <v>0</v>
      </c>
      <c r="BG554" s="65">
        <f t="shared" si="394"/>
        <v>0</v>
      </c>
      <c r="CE554" s="385">
        <v>153.25</v>
      </c>
      <c r="CF554" s="342">
        <v>30.335732660936323</v>
      </c>
      <c r="CG554" s="342">
        <v>34.190488440624215</v>
      </c>
      <c r="CH554" s="342">
        <v>36.117866330468161</v>
      </c>
      <c r="CI554" s="342">
        <v>38.045244220312107</v>
      </c>
      <c r="CJ554" s="342">
        <v>41.9</v>
      </c>
      <c r="CK554" s="342">
        <v>48.439792564160157</v>
      </c>
      <c r="CL554" s="342">
        <v>51.709688846240226</v>
      </c>
      <c r="CM554" s="342">
        <v>54.979585128320295</v>
      </c>
      <c r="CN554" s="342">
        <v>61.519377692480447</v>
      </c>
      <c r="CO554" s="342">
        <v>30.063988137773336</v>
      </c>
      <c r="CP554" s="342">
        <v>34.809325425182223</v>
      </c>
      <c r="CQ554" s="342">
        <v>37.181994068886667</v>
      </c>
      <c r="CR554" s="342">
        <v>39.55466271259111</v>
      </c>
      <c r="CS554" s="342">
        <v>44.3</v>
      </c>
      <c r="CT554" s="342">
        <v>50.786623518923079</v>
      </c>
      <c r="CU554" s="342">
        <v>54.029935278384613</v>
      </c>
      <c r="CV554" s="342">
        <v>57.273247037846147</v>
      </c>
      <c r="CW554" s="342">
        <v>63.759870556769229</v>
      </c>
      <c r="CY554" s="101">
        <f t="shared" si="395"/>
        <v>0</v>
      </c>
      <c r="CZ554" s="101"/>
      <c r="DA554" s="101"/>
      <c r="DB554" s="311"/>
      <c r="DC554" s="311"/>
      <c r="DD554" s="311"/>
      <c r="DE554" s="311"/>
      <c r="DF554" s="311"/>
      <c r="DP554" s="311"/>
      <c r="DQ554" s="311"/>
      <c r="DR554" s="311"/>
      <c r="DS554" s="311"/>
      <c r="DT554" s="311"/>
      <c r="DU554" s="311"/>
      <c r="DV554" s="311"/>
      <c r="DW554" s="311"/>
      <c r="DX554" s="101"/>
      <c r="DY554" s="101"/>
      <c r="DZ554" s="101"/>
      <c r="EA554" s="101"/>
      <c r="EB554" s="101"/>
      <c r="EC554" s="101"/>
      <c r="ED554" s="101"/>
      <c r="EE554" s="311"/>
      <c r="EF554" s="101"/>
      <c r="EG554" s="101"/>
      <c r="EH554" s="101"/>
      <c r="EI554" s="101"/>
      <c r="EJ554" s="105"/>
      <c r="EK554" s="105"/>
      <c r="EL554" s="69"/>
      <c r="EM554" s="68"/>
      <c r="EN554" s="68"/>
      <c r="EO554" s="68"/>
      <c r="EP554" s="68"/>
      <c r="EQ554" s="68"/>
      <c r="ER554" s="68"/>
      <c r="ES554" s="15"/>
      <c r="ET554" s="15"/>
      <c r="EU554" s="105"/>
      <c r="EV554" s="105"/>
      <c r="EW554" s="105"/>
      <c r="EX554" s="105"/>
      <c r="EY554" s="105"/>
      <c r="EZ554" s="105"/>
      <c r="FA554" s="67"/>
      <c r="FB554" s="105"/>
      <c r="FC554" s="105"/>
      <c r="FD554" s="105"/>
      <c r="FE554" s="105"/>
      <c r="FF554" s="105"/>
      <c r="FG554" s="105"/>
      <c r="FH554" s="67"/>
      <c r="FI554" s="67"/>
      <c r="FJ554" s="67"/>
      <c r="FK554" s="67"/>
      <c r="FL554" s="67"/>
      <c r="FM554" s="67"/>
      <c r="FN554" s="67"/>
    </row>
    <row r="555" spans="2:170" ht="22.5" customHeight="1" x14ac:dyDescent="0.45">
      <c r="B555" s="133" t="str">
        <f>IF(Data!B554&lt;&gt;"",Data!B554,"")</f>
        <v/>
      </c>
      <c r="C555" s="158" t="str">
        <f>IF(Data!C554&lt;&gt;"",Data!C554,"")</f>
        <v/>
      </c>
      <c r="D555" s="106" t="str">
        <f>IF(Data!D554&lt;&gt;"",Data!D554,"")</f>
        <v/>
      </c>
      <c r="E555" s="140">
        <f>IF(AND(I555=1,Data!T554=0),0,IF(I555=999,999,Data!T554))</f>
        <v>999</v>
      </c>
      <c r="F555" s="140" t="str">
        <f t="shared" si="352"/>
        <v/>
      </c>
      <c r="G555" s="140" t="str">
        <f>IF(Data!K554&lt;&gt;"",Data!K554,"")</f>
        <v/>
      </c>
      <c r="H555" s="141" t="str">
        <f>IF(Data!L554&lt;&gt;"",Data!L554,"")</f>
        <v/>
      </c>
      <c r="I555" s="63">
        <f>IF(Data!M554&lt;&gt;"",Data!M554,"")</f>
        <v>999</v>
      </c>
      <c r="J555" s="63">
        <f t="shared" si="353"/>
        <v>0</v>
      </c>
      <c r="L555" s="64" t="str">
        <f t="shared" si="354"/>
        <v/>
      </c>
      <c r="M555" s="74"/>
      <c r="N555" s="63">
        <f t="shared" si="355"/>
        <v>0</v>
      </c>
      <c r="P555" s="64" t="str">
        <f t="shared" si="356"/>
        <v/>
      </c>
      <c r="R555" s="63">
        <f t="shared" si="357"/>
        <v>0</v>
      </c>
      <c r="S555" s="64" t="str">
        <f t="shared" si="358"/>
        <v/>
      </c>
      <c r="W555" s="310">
        <f t="shared" si="359"/>
        <v>999</v>
      </c>
      <c r="Y555" s="65">
        <f t="shared" si="360"/>
        <v>0</v>
      </c>
      <c r="Z555" s="65">
        <f t="shared" si="361"/>
        <v>0</v>
      </c>
      <c r="AA555" s="65">
        <f t="shared" si="362"/>
        <v>0</v>
      </c>
      <c r="AB555" s="65">
        <f t="shared" si="363"/>
        <v>0</v>
      </c>
      <c r="AC555" s="65">
        <f t="shared" si="364"/>
        <v>0</v>
      </c>
      <c r="AD555" s="65">
        <f t="shared" si="365"/>
        <v>0</v>
      </c>
      <c r="AE555" s="65">
        <f t="shared" si="366"/>
        <v>0</v>
      </c>
      <c r="AF555" s="65">
        <f t="shared" si="367"/>
        <v>0</v>
      </c>
      <c r="AG555" s="65">
        <f t="shared" si="368"/>
        <v>0</v>
      </c>
      <c r="AH555" s="65">
        <f t="shared" si="369"/>
        <v>0</v>
      </c>
      <c r="AI555" s="65">
        <f t="shared" si="370"/>
        <v>0</v>
      </c>
      <c r="AJ555" s="65">
        <f t="shared" si="371"/>
        <v>0</v>
      </c>
      <c r="AK555" s="65">
        <f t="shared" si="372"/>
        <v>0</v>
      </c>
      <c r="AL555" s="65">
        <f t="shared" si="373"/>
        <v>0</v>
      </c>
      <c r="AM555" s="65">
        <f t="shared" si="374"/>
        <v>0</v>
      </c>
      <c r="AN555" s="65">
        <f t="shared" si="375"/>
        <v>0</v>
      </c>
      <c r="AO555" s="65">
        <f t="shared" si="376"/>
        <v>0</v>
      </c>
      <c r="AP555" s="65">
        <f t="shared" si="377"/>
        <v>0</v>
      </c>
      <c r="AQ555" s="65">
        <f t="shared" si="378"/>
        <v>0</v>
      </c>
      <c r="AR555" s="65">
        <f t="shared" si="379"/>
        <v>0</v>
      </c>
      <c r="AS555" s="65">
        <f t="shared" si="380"/>
        <v>0</v>
      </c>
      <c r="AT555" s="65">
        <f t="shared" si="381"/>
        <v>0</v>
      </c>
      <c r="AU555" s="65">
        <f t="shared" si="382"/>
        <v>0</v>
      </c>
      <c r="AV555" s="65">
        <f t="shared" si="383"/>
        <v>0</v>
      </c>
      <c r="AW555" s="65">
        <f t="shared" si="384"/>
        <v>0</v>
      </c>
      <c r="AX555" s="65">
        <f t="shared" si="385"/>
        <v>0</v>
      </c>
      <c r="AY555" s="65">
        <f t="shared" si="386"/>
        <v>0</v>
      </c>
      <c r="AZ555" s="65">
        <f t="shared" si="387"/>
        <v>0</v>
      </c>
      <c r="BA555" s="65">
        <f t="shared" si="388"/>
        <v>0</v>
      </c>
      <c r="BB555" s="65">
        <f t="shared" si="389"/>
        <v>0</v>
      </c>
      <c r="BC555" s="65">
        <f t="shared" si="390"/>
        <v>0</v>
      </c>
      <c r="BD555" s="65">
        <f t="shared" si="391"/>
        <v>0</v>
      </c>
      <c r="BE555" s="65">
        <f t="shared" si="392"/>
        <v>0</v>
      </c>
      <c r="BF555" s="65">
        <f t="shared" si="393"/>
        <v>0</v>
      </c>
      <c r="BG555" s="65">
        <f t="shared" si="394"/>
        <v>0</v>
      </c>
      <c r="CE555" s="385">
        <v>153.5</v>
      </c>
      <c r="CF555" s="342">
        <v>30.45597909308071</v>
      </c>
      <c r="CG555" s="342">
        <v>34.337319395387141</v>
      </c>
      <c r="CH555" s="342">
        <v>36.277989546540354</v>
      </c>
      <c r="CI555" s="342">
        <v>38.218659697693568</v>
      </c>
      <c r="CJ555" s="342">
        <v>42.1</v>
      </c>
      <c r="CK555" s="342">
        <v>48.639792564160153</v>
      </c>
      <c r="CL555" s="342">
        <v>51.909688846240229</v>
      </c>
      <c r="CM555" s="342">
        <v>55.179585128320298</v>
      </c>
      <c r="CN555" s="342">
        <v>61.719377692480442</v>
      </c>
      <c r="CO555" s="342">
        <v>30.224111353845529</v>
      </c>
      <c r="CP555" s="342">
        <v>34.982740902563691</v>
      </c>
      <c r="CQ555" s="342">
        <v>37.362055676922765</v>
      </c>
      <c r="CR555" s="342">
        <v>39.741370451281838</v>
      </c>
      <c r="CS555" s="342">
        <v>44.5</v>
      </c>
      <c r="CT555" s="342">
        <v>50.986623518923075</v>
      </c>
      <c r="CU555" s="342">
        <v>54.229935278384609</v>
      </c>
      <c r="CV555" s="342">
        <v>57.47324703784615</v>
      </c>
      <c r="CW555" s="342">
        <v>63.959870556769232</v>
      </c>
      <c r="CY555" s="101">
        <f t="shared" si="395"/>
        <v>0</v>
      </c>
      <c r="CZ555" s="101"/>
      <c r="DA555" s="101"/>
      <c r="DB555" s="311"/>
      <c r="DC555" s="311"/>
      <c r="DD555" s="311"/>
      <c r="DE555" s="311"/>
      <c r="DF555" s="311"/>
      <c r="DP555" s="311"/>
      <c r="DQ555" s="311"/>
      <c r="DR555" s="311"/>
      <c r="DS555" s="311"/>
      <c r="DT555" s="311"/>
      <c r="DU555" s="311"/>
      <c r="DV555" s="311"/>
      <c r="DW555" s="311"/>
      <c r="DX555" s="101"/>
      <c r="DY555" s="101"/>
      <c r="DZ555" s="101"/>
      <c r="EA555" s="101"/>
      <c r="EB555" s="101"/>
      <c r="EC555" s="101"/>
      <c r="ED555" s="101"/>
      <c r="EE555" s="311"/>
      <c r="EF555" s="101"/>
      <c r="EG555" s="101"/>
      <c r="EH555" s="101"/>
      <c r="EI555" s="101"/>
      <c r="EJ555" s="105"/>
      <c r="EK555" s="105"/>
      <c r="EL555" s="69"/>
      <c r="EM555" s="68"/>
      <c r="EN555" s="68"/>
      <c r="EO555" s="68"/>
      <c r="EP555" s="68"/>
      <c r="EQ555" s="68"/>
      <c r="ER555" s="68"/>
      <c r="ES555" s="15"/>
      <c r="ET555" s="15"/>
      <c r="EU555" s="105"/>
      <c r="EV555" s="105"/>
      <c r="EW555" s="105"/>
      <c r="EX555" s="105"/>
      <c r="EY555" s="105"/>
      <c r="EZ555" s="105"/>
      <c r="FA555" s="67"/>
      <c r="FB555" s="105"/>
      <c r="FC555" s="105"/>
      <c r="FD555" s="105"/>
      <c r="FE555" s="105"/>
      <c r="FF555" s="105"/>
      <c r="FG555" s="105"/>
      <c r="FH555" s="67"/>
      <c r="FI555" s="67"/>
      <c r="FJ555" s="67"/>
      <c r="FK555" s="67"/>
      <c r="FL555" s="67"/>
      <c r="FM555" s="67"/>
      <c r="FN555" s="67"/>
    </row>
    <row r="556" spans="2:170" ht="22.5" customHeight="1" x14ac:dyDescent="0.45">
      <c r="B556" s="133" t="str">
        <f>IF(Data!B555&lt;&gt;"",Data!B555,"")</f>
        <v/>
      </c>
      <c r="C556" s="158" t="str">
        <f>IF(Data!C555&lt;&gt;"",Data!C555,"")</f>
        <v/>
      </c>
      <c r="D556" s="106" t="str">
        <f>IF(Data!D555&lt;&gt;"",Data!D555,"")</f>
        <v/>
      </c>
      <c r="E556" s="140">
        <f>IF(AND(I556=1,Data!T555=0),0,IF(I556=999,999,Data!T555))</f>
        <v>999</v>
      </c>
      <c r="F556" s="140" t="str">
        <f t="shared" si="352"/>
        <v/>
      </c>
      <c r="G556" s="140" t="str">
        <f>IF(Data!K555&lt;&gt;"",Data!K555,"")</f>
        <v/>
      </c>
      <c r="H556" s="141" t="str">
        <f>IF(Data!L555&lt;&gt;"",Data!L555,"")</f>
        <v/>
      </c>
      <c r="I556" s="63">
        <f>IF(Data!M555&lt;&gt;"",Data!M555,"")</f>
        <v>999</v>
      </c>
      <c r="J556" s="63">
        <f t="shared" si="353"/>
        <v>0</v>
      </c>
      <c r="L556" s="64" t="str">
        <f t="shared" si="354"/>
        <v/>
      </c>
      <c r="M556" s="74"/>
      <c r="N556" s="63">
        <f t="shared" si="355"/>
        <v>0</v>
      </c>
      <c r="P556" s="64" t="str">
        <f t="shared" si="356"/>
        <v/>
      </c>
      <c r="R556" s="63">
        <f t="shared" si="357"/>
        <v>0</v>
      </c>
      <c r="S556" s="64" t="str">
        <f t="shared" si="358"/>
        <v/>
      </c>
      <c r="W556" s="310">
        <f t="shared" si="359"/>
        <v>999</v>
      </c>
      <c r="Y556" s="65">
        <f t="shared" si="360"/>
        <v>0</v>
      </c>
      <c r="Z556" s="65">
        <f t="shared" si="361"/>
        <v>0</v>
      </c>
      <c r="AA556" s="65">
        <f t="shared" si="362"/>
        <v>0</v>
      </c>
      <c r="AB556" s="65">
        <f t="shared" si="363"/>
        <v>0</v>
      </c>
      <c r="AC556" s="65">
        <f t="shared" si="364"/>
        <v>0</v>
      </c>
      <c r="AD556" s="65">
        <f t="shared" si="365"/>
        <v>0</v>
      </c>
      <c r="AE556" s="65">
        <f t="shared" si="366"/>
        <v>0</v>
      </c>
      <c r="AF556" s="65">
        <f t="shared" si="367"/>
        <v>0</v>
      </c>
      <c r="AG556" s="65">
        <f t="shared" si="368"/>
        <v>0</v>
      </c>
      <c r="AH556" s="65">
        <f t="shared" si="369"/>
        <v>0</v>
      </c>
      <c r="AI556" s="65">
        <f t="shared" si="370"/>
        <v>0</v>
      </c>
      <c r="AJ556" s="65">
        <f t="shared" si="371"/>
        <v>0</v>
      </c>
      <c r="AK556" s="65">
        <f t="shared" si="372"/>
        <v>0</v>
      </c>
      <c r="AL556" s="65">
        <f t="shared" si="373"/>
        <v>0</v>
      </c>
      <c r="AM556" s="65">
        <f t="shared" si="374"/>
        <v>0</v>
      </c>
      <c r="AN556" s="65">
        <f t="shared" si="375"/>
        <v>0</v>
      </c>
      <c r="AO556" s="65">
        <f t="shared" si="376"/>
        <v>0</v>
      </c>
      <c r="AP556" s="65">
        <f t="shared" si="377"/>
        <v>0</v>
      </c>
      <c r="AQ556" s="65">
        <f t="shared" si="378"/>
        <v>0</v>
      </c>
      <c r="AR556" s="65">
        <f t="shared" si="379"/>
        <v>0</v>
      </c>
      <c r="AS556" s="65">
        <f t="shared" si="380"/>
        <v>0</v>
      </c>
      <c r="AT556" s="65">
        <f t="shared" si="381"/>
        <v>0</v>
      </c>
      <c r="AU556" s="65">
        <f t="shared" si="382"/>
        <v>0</v>
      </c>
      <c r="AV556" s="65">
        <f t="shared" si="383"/>
        <v>0</v>
      </c>
      <c r="AW556" s="65">
        <f t="shared" si="384"/>
        <v>0</v>
      </c>
      <c r="AX556" s="65">
        <f t="shared" si="385"/>
        <v>0</v>
      </c>
      <c r="AY556" s="65">
        <f t="shared" si="386"/>
        <v>0</v>
      </c>
      <c r="AZ556" s="65">
        <f t="shared" si="387"/>
        <v>0</v>
      </c>
      <c r="BA556" s="65">
        <f t="shared" si="388"/>
        <v>0</v>
      </c>
      <c r="BB556" s="65">
        <f t="shared" si="389"/>
        <v>0</v>
      </c>
      <c r="BC556" s="65">
        <f t="shared" si="390"/>
        <v>0</v>
      </c>
      <c r="BD556" s="65">
        <f t="shared" si="391"/>
        <v>0</v>
      </c>
      <c r="BE556" s="65">
        <f t="shared" si="392"/>
        <v>0</v>
      </c>
      <c r="BF556" s="65">
        <f t="shared" si="393"/>
        <v>0</v>
      </c>
      <c r="BG556" s="65">
        <f t="shared" si="394"/>
        <v>0</v>
      </c>
      <c r="CE556" s="385">
        <v>153.75</v>
      </c>
      <c r="CF556" s="342">
        <v>30.576225525225098</v>
      </c>
      <c r="CG556" s="342">
        <v>34.484150350150067</v>
      </c>
      <c r="CH556" s="342">
        <v>36.438112762612548</v>
      </c>
      <c r="CI556" s="342">
        <v>38.392075175075036</v>
      </c>
      <c r="CJ556" s="342">
        <v>42.3</v>
      </c>
      <c r="CK556" s="342">
        <v>48.839792564160149</v>
      </c>
      <c r="CL556" s="342">
        <v>52.109688846240232</v>
      </c>
      <c r="CM556" s="342">
        <v>55.379585128320301</v>
      </c>
      <c r="CN556" s="342">
        <v>61.919377692480438</v>
      </c>
      <c r="CO556" s="342">
        <v>30.384234569917723</v>
      </c>
      <c r="CP556" s="342">
        <v>35.156156379945152</v>
      </c>
      <c r="CQ556" s="342">
        <v>37.542117284958863</v>
      </c>
      <c r="CR556" s="342">
        <v>39.928078189972567</v>
      </c>
      <c r="CS556" s="342">
        <v>44.7</v>
      </c>
      <c r="CT556" s="342">
        <v>51.186623518923071</v>
      </c>
      <c r="CU556" s="342">
        <v>54.429935278384605</v>
      </c>
      <c r="CV556" s="342">
        <v>57.673247037846153</v>
      </c>
      <c r="CW556" s="342">
        <v>64.159870556769235</v>
      </c>
      <c r="CY556" s="101">
        <f t="shared" si="395"/>
        <v>0</v>
      </c>
      <c r="CZ556" s="101"/>
      <c r="DA556" s="101"/>
      <c r="DB556" s="311"/>
      <c r="DC556" s="311"/>
      <c r="DD556" s="311"/>
      <c r="DE556" s="311"/>
      <c r="DF556" s="311"/>
      <c r="DP556" s="311"/>
      <c r="DQ556" s="311"/>
      <c r="DR556" s="311"/>
      <c r="DS556" s="311"/>
      <c r="DT556" s="311"/>
      <c r="DU556" s="311"/>
      <c r="DV556" s="311"/>
      <c r="DW556" s="311"/>
      <c r="DX556" s="101"/>
      <c r="DY556" s="101"/>
      <c r="DZ556" s="101"/>
      <c r="EA556" s="101"/>
      <c r="EB556" s="101"/>
      <c r="EC556" s="101"/>
      <c r="ED556" s="101"/>
      <c r="EE556" s="311"/>
      <c r="EF556" s="101"/>
      <c r="EG556" s="101"/>
      <c r="EH556" s="101"/>
      <c r="EI556" s="101"/>
      <c r="EJ556" s="105"/>
      <c r="EK556" s="105"/>
      <c r="EL556" s="69"/>
      <c r="EM556" s="68"/>
      <c r="EN556" s="68"/>
      <c r="EO556" s="68"/>
      <c r="EP556" s="68"/>
      <c r="EQ556" s="68"/>
      <c r="ER556" s="68"/>
      <c r="ES556" s="15"/>
      <c r="ET556" s="15"/>
      <c r="EU556" s="105"/>
      <c r="EV556" s="105"/>
      <c r="EW556" s="105"/>
      <c r="EX556" s="105"/>
      <c r="EY556" s="105"/>
      <c r="EZ556" s="105"/>
      <c r="FA556" s="67"/>
      <c r="FB556" s="105"/>
      <c r="FC556" s="105"/>
      <c r="FD556" s="105"/>
      <c r="FE556" s="105"/>
      <c r="FF556" s="105"/>
      <c r="FG556" s="105"/>
      <c r="FH556" s="67"/>
      <c r="FI556" s="67"/>
      <c r="FJ556" s="67"/>
      <c r="FK556" s="67"/>
      <c r="FL556" s="67"/>
      <c r="FM556" s="67"/>
      <c r="FN556" s="67"/>
    </row>
    <row r="557" spans="2:170" ht="22.5" customHeight="1" x14ac:dyDescent="0.45">
      <c r="B557" s="133" t="str">
        <f>IF(Data!B556&lt;&gt;"",Data!B556,"")</f>
        <v/>
      </c>
      <c r="C557" s="158" t="str">
        <f>IF(Data!C556&lt;&gt;"",Data!C556,"")</f>
        <v/>
      </c>
      <c r="D557" s="106" t="str">
        <f>IF(Data!D556&lt;&gt;"",Data!D556,"")</f>
        <v/>
      </c>
      <c r="E557" s="140">
        <f>IF(AND(I557=1,Data!T556=0),0,IF(I557=999,999,Data!T556))</f>
        <v>999</v>
      </c>
      <c r="F557" s="140" t="str">
        <f t="shared" si="352"/>
        <v/>
      </c>
      <c r="G557" s="140" t="str">
        <f>IF(Data!K556&lt;&gt;"",Data!K556,"")</f>
        <v/>
      </c>
      <c r="H557" s="141" t="str">
        <f>IF(Data!L556&lt;&gt;"",Data!L556,"")</f>
        <v/>
      </c>
      <c r="I557" s="63">
        <f>IF(Data!M556&lt;&gt;"",Data!M556,"")</f>
        <v>999</v>
      </c>
      <c r="J557" s="63">
        <f t="shared" si="353"/>
        <v>0</v>
      </c>
      <c r="L557" s="64" t="str">
        <f t="shared" si="354"/>
        <v/>
      </c>
      <c r="M557" s="74"/>
      <c r="N557" s="63">
        <f t="shared" si="355"/>
        <v>0</v>
      </c>
      <c r="P557" s="64" t="str">
        <f t="shared" si="356"/>
        <v/>
      </c>
      <c r="R557" s="63">
        <f t="shared" si="357"/>
        <v>0</v>
      </c>
      <c r="S557" s="64" t="str">
        <f t="shared" si="358"/>
        <v/>
      </c>
      <c r="W557" s="310">
        <f t="shared" si="359"/>
        <v>999</v>
      </c>
      <c r="Y557" s="65">
        <f t="shared" si="360"/>
        <v>0</v>
      </c>
      <c r="Z557" s="65">
        <f t="shared" si="361"/>
        <v>0</v>
      </c>
      <c r="AA557" s="65">
        <f t="shared" si="362"/>
        <v>0</v>
      </c>
      <c r="AB557" s="65">
        <f t="shared" si="363"/>
        <v>0</v>
      </c>
      <c r="AC557" s="65">
        <f t="shared" si="364"/>
        <v>0</v>
      </c>
      <c r="AD557" s="65">
        <f t="shared" si="365"/>
        <v>0</v>
      </c>
      <c r="AE557" s="65">
        <f t="shared" si="366"/>
        <v>0</v>
      </c>
      <c r="AF557" s="65">
        <f t="shared" si="367"/>
        <v>0</v>
      </c>
      <c r="AG557" s="65">
        <f t="shared" si="368"/>
        <v>0</v>
      </c>
      <c r="AH557" s="65">
        <f t="shared" si="369"/>
        <v>0</v>
      </c>
      <c r="AI557" s="65">
        <f t="shared" si="370"/>
        <v>0</v>
      </c>
      <c r="AJ557" s="65">
        <f t="shared" si="371"/>
        <v>0</v>
      </c>
      <c r="AK557" s="65">
        <f t="shared" si="372"/>
        <v>0</v>
      </c>
      <c r="AL557" s="65">
        <f t="shared" si="373"/>
        <v>0</v>
      </c>
      <c r="AM557" s="65">
        <f t="shared" si="374"/>
        <v>0</v>
      </c>
      <c r="AN557" s="65">
        <f t="shared" si="375"/>
        <v>0</v>
      </c>
      <c r="AO557" s="65">
        <f t="shared" si="376"/>
        <v>0</v>
      </c>
      <c r="AP557" s="65">
        <f t="shared" si="377"/>
        <v>0</v>
      </c>
      <c r="AQ557" s="65">
        <f t="shared" si="378"/>
        <v>0</v>
      </c>
      <c r="AR557" s="65">
        <f t="shared" si="379"/>
        <v>0</v>
      </c>
      <c r="AS557" s="65">
        <f t="shared" si="380"/>
        <v>0</v>
      </c>
      <c r="AT557" s="65">
        <f t="shared" si="381"/>
        <v>0</v>
      </c>
      <c r="AU557" s="65">
        <f t="shared" si="382"/>
        <v>0</v>
      </c>
      <c r="AV557" s="65">
        <f t="shared" si="383"/>
        <v>0</v>
      </c>
      <c r="AW557" s="65">
        <f t="shared" si="384"/>
        <v>0</v>
      </c>
      <c r="AX557" s="65">
        <f t="shared" si="385"/>
        <v>0</v>
      </c>
      <c r="AY557" s="65">
        <f t="shared" si="386"/>
        <v>0</v>
      </c>
      <c r="AZ557" s="65">
        <f t="shared" si="387"/>
        <v>0</v>
      </c>
      <c r="BA557" s="65">
        <f t="shared" si="388"/>
        <v>0</v>
      </c>
      <c r="BB557" s="65">
        <f t="shared" si="389"/>
        <v>0</v>
      </c>
      <c r="BC557" s="65">
        <f t="shared" si="390"/>
        <v>0</v>
      </c>
      <c r="BD557" s="65">
        <f t="shared" si="391"/>
        <v>0</v>
      </c>
      <c r="BE557" s="65">
        <f t="shared" si="392"/>
        <v>0</v>
      </c>
      <c r="BF557" s="65">
        <f t="shared" si="393"/>
        <v>0</v>
      </c>
      <c r="BG557" s="65">
        <f t="shared" si="394"/>
        <v>0</v>
      </c>
      <c r="CE557" s="385">
        <v>154</v>
      </c>
      <c r="CF557" s="342">
        <v>30.696471957369489</v>
      </c>
      <c r="CG557" s="342">
        <v>34.630981304912993</v>
      </c>
      <c r="CH557" s="342">
        <v>36.598235978684741</v>
      </c>
      <c r="CI557" s="342">
        <v>38.565490652456496</v>
      </c>
      <c r="CJ557" s="342">
        <v>42.5</v>
      </c>
      <c r="CK557" s="342">
        <v>49.039792564160152</v>
      </c>
      <c r="CL557" s="342">
        <v>52.309688846240228</v>
      </c>
      <c r="CM557" s="342">
        <v>55.579585128320296</v>
      </c>
      <c r="CN557" s="342">
        <v>62.119377692480441</v>
      </c>
      <c r="CO557" s="342">
        <v>30.544357785989913</v>
      </c>
      <c r="CP557" s="342">
        <v>35.329571857326613</v>
      </c>
      <c r="CQ557" s="342">
        <v>37.722178892994954</v>
      </c>
      <c r="CR557" s="342">
        <v>40.114785928663302</v>
      </c>
      <c r="CS557" s="342">
        <v>44.9</v>
      </c>
      <c r="CT557" s="342">
        <v>51.386623518923074</v>
      </c>
      <c r="CU557" s="342">
        <v>54.629935278384607</v>
      </c>
      <c r="CV557" s="342">
        <v>57.873247037846156</v>
      </c>
      <c r="CW557" s="342">
        <v>64.359870556769238</v>
      </c>
      <c r="CY557" s="101">
        <f t="shared" si="395"/>
        <v>0</v>
      </c>
      <c r="CZ557" s="101"/>
      <c r="DA557" s="101"/>
      <c r="DB557" s="311"/>
      <c r="DC557" s="311"/>
      <c r="DD557" s="311"/>
      <c r="DE557" s="311"/>
      <c r="DF557" s="311"/>
      <c r="DP557" s="311"/>
      <c r="DQ557" s="311"/>
      <c r="DR557" s="311"/>
      <c r="DS557" s="311"/>
      <c r="DT557" s="311"/>
      <c r="DU557" s="311"/>
      <c r="DV557" s="311"/>
      <c r="DW557" s="311"/>
      <c r="DX557" s="101"/>
      <c r="DY557" s="101"/>
      <c r="DZ557" s="101"/>
      <c r="EA557" s="101"/>
      <c r="EB557" s="101"/>
      <c r="EC557" s="101"/>
      <c r="ED557" s="101"/>
      <c r="EE557" s="311"/>
      <c r="EF557" s="101"/>
      <c r="EG557" s="101"/>
      <c r="EH557" s="101"/>
      <c r="EI557" s="101"/>
      <c r="EJ557" s="105"/>
      <c r="EK557" s="105"/>
      <c r="EL557" s="69"/>
      <c r="EM557" s="68"/>
      <c r="EN557" s="68"/>
      <c r="EO557" s="68"/>
      <c r="EP557" s="68"/>
      <c r="EQ557" s="68"/>
      <c r="ER557" s="68"/>
      <c r="ES557" s="15"/>
      <c r="ET557" s="15"/>
      <c r="EU557" s="105"/>
      <c r="EV557" s="105"/>
      <c r="EW557" s="105"/>
      <c r="EX557" s="105"/>
      <c r="EY557" s="105"/>
      <c r="EZ557" s="105"/>
      <c r="FA557" s="67"/>
      <c r="FB557" s="105"/>
      <c r="FC557" s="105"/>
      <c r="FD557" s="105"/>
      <c r="FE557" s="105"/>
      <c r="FF557" s="105"/>
      <c r="FG557" s="105"/>
      <c r="FH557" s="67"/>
      <c r="FI557" s="67"/>
      <c r="FJ557" s="67"/>
      <c r="FK557" s="67"/>
      <c r="FL557" s="67"/>
      <c r="FM557" s="67"/>
      <c r="FN557" s="67"/>
    </row>
    <row r="558" spans="2:170" ht="22.5" customHeight="1" x14ac:dyDescent="0.45">
      <c r="B558" s="133" t="str">
        <f>IF(Data!B557&lt;&gt;"",Data!B557,"")</f>
        <v/>
      </c>
      <c r="C558" s="158" t="str">
        <f>IF(Data!C557&lt;&gt;"",Data!C557,"")</f>
        <v/>
      </c>
      <c r="D558" s="106" t="str">
        <f>IF(Data!D557&lt;&gt;"",Data!D557,"")</f>
        <v/>
      </c>
      <c r="E558" s="140">
        <f>IF(AND(I558=1,Data!T557=0),0,IF(I558=999,999,Data!T557))</f>
        <v>999</v>
      </c>
      <c r="F558" s="140" t="str">
        <f t="shared" si="352"/>
        <v/>
      </c>
      <c r="G558" s="140" t="str">
        <f>IF(Data!K557&lt;&gt;"",Data!K557,"")</f>
        <v/>
      </c>
      <c r="H558" s="141" t="str">
        <f>IF(Data!L557&lt;&gt;"",Data!L557,"")</f>
        <v/>
      </c>
      <c r="I558" s="63">
        <f>IF(Data!M557&lt;&gt;"",Data!M557,"")</f>
        <v>999</v>
      </c>
      <c r="J558" s="63">
        <f t="shared" si="353"/>
        <v>0</v>
      </c>
      <c r="L558" s="64" t="str">
        <f t="shared" si="354"/>
        <v/>
      </c>
      <c r="M558" s="74"/>
      <c r="N558" s="63">
        <f t="shared" si="355"/>
        <v>0</v>
      </c>
      <c r="P558" s="64" t="str">
        <f t="shared" si="356"/>
        <v/>
      </c>
      <c r="R558" s="63">
        <f t="shared" si="357"/>
        <v>0</v>
      </c>
      <c r="S558" s="64" t="str">
        <f t="shared" si="358"/>
        <v/>
      </c>
      <c r="W558" s="310">
        <f t="shared" si="359"/>
        <v>999</v>
      </c>
      <c r="Y558" s="65">
        <f t="shared" si="360"/>
        <v>0</v>
      </c>
      <c r="Z558" s="65">
        <f t="shared" si="361"/>
        <v>0</v>
      </c>
      <c r="AA558" s="65">
        <f t="shared" si="362"/>
        <v>0</v>
      </c>
      <c r="AB558" s="65">
        <f t="shared" si="363"/>
        <v>0</v>
      </c>
      <c r="AC558" s="65">
        <f t="shared" si="364"/>
        <v>0</v>
      </c>
      <c r="AD558" s="65">
        <f t="shared" si="365"/>
        <v>0</v>
      </c>
      <c r="AE558" s="65">
        <f t="shared" si="366"/>
        <v>0</v>
      </c>
      <c r="AF558" s="65">
        <f t="shared" si="367"/>
        <v>0</v>
      </c>
      <c r="AG558" s="65">
        <f t="shared" si="368"/>
        <v>0</v>
      </c>
      <c r="AH558" s="65">
        <f t="shared" si="369"/>
        <v>0</v>
      </c>
      <c r="AI558" s="65">
        <f t="shared" si="370"/>
        <v>0</v>
      </c>
      <c r="AJ558" s="65">
        <f t="shared" si="371"/>
        <v>0</v>
      </c>
      <c r="AK558" s="65">
        <f t="shared" si="372"/>
        <v>0</v>
      </c>
      <c r="AL558" s="65">
        <f t="shared" si="373"/>
        <v>0</v>
      </c>
      <c r="AM558" s="65">
        <f t="shared" si="374"/>
        <v>0</v>
      </c>
      <c r="AN558" s="65">
        <f t="shared" si="375"/>
        <v>0</v>
      </c>
      <c r="AO558" s="65">
        <f t="shared" si="376"/>
        <v>0</v>
      </c>
      <c r="AP558" s="65">
        <f t="shared" si="377"/>
        <v>0</v>
      </c>
      <c r="AQ558" s="65">
        <f t="shared" si="378"/>
        <v>0</v>
      </c>
      <c r="AR558" s="65">
        <f t="shared" si="379"/>
        <v>0</v>
      </c>
      <c r="AS558" s="65">
        <f t="shared" si="380"/>
        <v>0</v>
      </c>
      <c r="AT558" s="65">
        <f t="shared" si="381"/>
        <v>0</v>
      </c>
      <c r="AU558" s="65">
        <f t="shared" si="382"/>
        <v>0</v>
      </c>
      <c r="AV558" s="65">
        <f t="shared" si="383"/>
        <v>0</v>
      </c>
      <c r="AW558" s="65">
        <f t="shared" si="384"/>
        <v>0</v>
      </c>
      <c r="AX558" s="65">
        <f t="shared" si="385"/>
        <v>0</v>
      </c>
      <c r="AY558" s="65">
        <f t="shared" si="386"/>
        <v>0</v>
      </c>
      <c r="AZ558" s="65">
        <f t="shared" si="387"/>
        <v>0</v>
      </c>
      <c r="BA558" s="65">
        <f t="shared" si="388"/>
        <v>0</v>
      </c>
      <c r="BB558" s="65">
        <f t="shared" si="389"/>
        <v>0</v>
      </c>
      <c r="BC558" s="65">
        <f t="shared" si="390"/>
        <v>0</v>
      </c>
      <c r="BD558" s="65">
        <f t="shared" si="391"/>
        <v>0</v>
      </c>
      <c r="BE558" s="65">
        <f t="shared" si="392"/>
        <v>0</v>
      </c>
      <c r="BF558" s="65">
        <f t="shared" si="393"/>
        <v>0</v>
      </c>
      <c r="BG558" s="65">
        <f t="shared" si="394"/>
        <v>0</v>
      </c>
      <c r="CE558" s="385">
        <v>154.25</v>
      </c>
      <c r="CF558" s="342">
        <v>30.841718389513876</v>
      </c>
      <c r="CG558" s="342">
        <v>34.802812259675918</v>
      </c>
      <c r="CH558" s="342">
        <v>36.783359194756933</v>
      </c>
      <c r="CI558" s="342">
        <v>38.763906129837963</v>
      </c>
      <c r="CJ558" s="342">
        <v>42.725000000000001</v>
      </c>
      <c r="CK558" s="342">
        <v>49.251500302850886</v>
      </c>
      <c r="CL558" s="342">
        <v>52.514750454276324</v>
      </c>
      <c r="CM558" s="342">
        <v>55.778000605701763</v>
      </c>
      <c r="CN558" s="342">
        <v>62.30450090855264</v>
      </c>
      <c r="CO558" s="342">
        <v>30.70448100206211</v>
      </c>
      <c r="CP558" s="342">
        <v>35.502987334708074</v>
      </c>
      <c r="CQ558" s="342">
        <v>37.902240501031059</v>
      </c>
      <c r="CR558" s="342">
        <v>40.301493667354038</v>
      </c>
      <c r="CS558" s="342">
        <v>45.1</v>
      </c>
      <c r="CT558" s="342">
        <v>51.586623518923076</v>
      </c>
      <c r="CU558" s="342">
        <v>54.82993527838461</v>
      </c>
      <c r="CV558" s="342">
        <v>58.073247037846158</v>
      </c>
      <c r="CW558" s="342">
        <v>64.559870556769226</v>
      </c>
      <c r="CY558" s="101">
        <f t="shared" si="395"/>
        <v>0</v>
      </c>
      <c r="CZ558" s="101"/>
      <c r="DA558" s="101"/>
      <c r="DB558" s="311"/>
      <c r="DC558" s="311"/>
      <c r="DD558" s="311"/>
      <c r="DE558" s="311"/>
      <c r="DF558" s="311"/>
      <c r="DP558" s="311"/>
      <c r="DQ558" s="311"/>
      <c r="DR558" s="311"/>
      <c r="DS558" s="311"/>
      <c r="DT558" s="311"/>
      <c r="DU558" s="311"/>
      <c r="DV558" s="311"/>
      <c r="DW558" s="311"/>
      <c r="DX558" s="101"/>
      <c r="DY558" s="101"/>
      <c r="DZ558" s="101"/>
      <c r="EA558" s="101"/>
      <c r="EB558" s="101"/>
      <c r="EC558" s="101"/>
      <c r="ED558" s="101"/>
      <c r="EE558" s="311"/>
      <c r="EF558" s="101"/>
      <c r="EG558" s="101"/>
      <c r="EH558" s="101"/>
      <c r="EI558" s="101"/>
      <c r="EJ558" s="105"/>
      <c r="EK558" s="105"/>
      <c r="EL558" s="69"/>
      <c r="EM558" s="68"/>
      <c r="EN558" s="68"/>
      <c r="EO558" s="68"/>
      <c r="EP558" s="68"/>
      <c r="EQ558" s="68"/>
      <c r="ER558" s="68"/>
      <c r="ES558" s="15"/>
      <c r="ET558" s="15"/>
      <c r="EU558" s="105"/>
      <c r="EV558" s="105"/>
      <c r="EW558" s="105"/>
      <c r="EX558" s="105"/>
      <c r="EY558" s="105"/>
      <c r="EZ558" s="105"/>
      <c r="FA558" s="67"/>
      <c r="FB558" s="105"/>
      <c r="FC558" s="105"/>
      <c r="FD558" s="105"/>
      <c r="FE558" s="105"/>
      <c r="FF558" s="105"/>
      <c r="FG558" s="105"/>
      <c r="FH558" s="67"/>
      <c r="FI558" s="67"/>
      <c r="FJ558" s="67"/>
      <c r="FK558" s="67"/>
      <c r="FL558" s="67"/>
      <c r="FM558" s="67"/>
      <c r="FN558" s="67"/>
    </row>
    <row r="559" spans="2:170" ht="22.5" customHeight="1" x14ac:dyDescent="0.45">
      <c r="B559" s="133" t="str">
        <f>IF(Data!B558&lt;&gt;"",Data!B558,"")</f>
        <v/>
      </c>
      <c r="C559" s="158" t="str">
        <f>IF(Data!C558&lt;&gt;"",Data!C558,"")</f>
        <v/>
      </c>
      <c r="D559" s="106" t="str">
        <f>IF(Data!D558&lt;&gt;"",Data!D558,"")</f>
        <v/>
      </c>
      <c r="E559" s="140">
        <f>IF(AND(I559=1,Data!T558=0),0,IF(I559=999,999,Data!T558))</f>
        <v>999</v>
      </c>
      <c r="F559" s="140" t="str">
        <f t="shared" si="352"/>
        <v/>
      </c>
      <c r="G559" s="140" t="str">
        <f>IF(Data!K558&lt;&gt;"",Data!K558,"")</f>
        <v/>
      </c>
      <c r="H559" s="141" t="str">
        <f>IF(Data!L558&lt;&gt;"",Data!L558,"")</f>
        <v/>
      </c>
      <c r="I559" s="63">
        <f>IF(Data!M558&lt;&gt;"",Data!M558,"")</f>
        <v>999</v>
      </c>
      <c r="J559" s="63">
        <f t="shared" si="353"/>
        <v>0</v>
      </c>
      <c r="L559" s="64" t="str">
        <f t="shared" si="354"/>
        <v/>
      </c>
      <c r="M559" s="74"/>
      <c r="N559" s="63">
        <f t="shared" si="355"/>
        <v>0</v>
      </c>
      <c r="P559" s="64" t="str">
        <f t="shared" si="356"/>
        <v/>
      </c>
      <c r="R559" s="63">
        <f t="shared" si="357"/>
        <v>0</v>
      </c>
      <c r="S559" s="64" t="str">
        <f t="shared" si="358"/>
        <v/>
      </c>
      <c r="W559" s="310">
        <f t="shared" si="359"/>
        <v>999</v>
      </c>
      <c r="Y559" s="65">
        <f t="shared" si="360"/>
        <v>0</v>
      </c>
      <c r="Z559" s="65">
        <f t="shared" si="361"/>
        <v>0</v>
      </c>
      <c r="AA559" s="65">
        <f t="shared" si="362"/>
        <v>0</v>
      </c>
      <c r="AB559" s="65">
        <f t="shared" si="363"/>
        <v>0</v>
      </c>
      <c r="AC559" s="65">
        <f t="shared" si="364"/>
        <v>0</v>
      </c>
      <c r="AD559" s="65">
        <f t="shared" si="365"/>
        <v>0</v>
      </c>
      <c r="AE559" s="65">
        <f t="shared" si="366"/>
        <v>0</v>
      </c>
      <c r="AF559" s="65">
        <f t="shared" si="367"/>
        <v>0</v>
      </c>
      <c r="AG559" s="65">
        <f t="shared" si="368"/>
        <v>0</v>
      </c>
      <c r="AH559" s="65">
        <f t="shared" si="369"/>
        <v>0</v>
      </c>
      <c r="AI559" s="65">
        <f t="shared" si="370"/>
        <v>0</v>
      </c>
      <c r="AJ559" s="65">
        <f t="shared" si="371"/>
        <v>0</v>
      </c>
      <c r="AK559" s="65">
        <f t="shared" si="372"/>
        <v>0</v>
      </c>
      <c r="AL559" s="65">
        <f t="shared" si="373"/>
        <v>0</v>
      </c>
      <c r="AM559" s="65">
        <f t="shared" si="374"/>
        <v>0</v>
      </c>
      <c r="AN559" s="65">
        <f t="shared" si="375"/>
        <v>0</v>
      </c>
      <c r="AO559" s="65">
        <f t="shared" si="376"/>
        <v>0</v>
      </c>
      <c r="AP559" s="65">
        <f t="shared" si="377"/>
        <v>0</v>
      </c>
      <c r="AQ559" s="65">
        <f t="shared" si="378"/>
        <v>0</v>
      </c>
      <c r="AR559" s="65">
        <f t="shared" si="379"/>
        <v>0</v>
      </c>
      <c r="AS559" s="65">
        <f t="shared" si="380"/>
        <v>0</v>
      </c>
      <c r="AT559" s="65">
        <f t="shared" si="381"/>
        <v>0</v>
      </c>
      <c r="AU559" s="65">
        <f t="shared" si="382"/>
        <v>0</v>
      </c>
      <c r="AV559" s="65">
        <f t="shared" si="383"/>
        <v>0</v>
      </c>
      <c r="AW559" s="65">
        <f t="shared" si="384"/>
        <v>0</v>
      </c>
      <c r="AX559" s="65">
        <f t="shared" si="385"/>
        <v>0</v>
      </c>
      <c r="AY559" s="65">
        <f t="shared" si="386"/>
        <v>0</v>
      </c>
      <c r="AZ559" s="65">
        <f t="shared" si="387"/>
        <v>0</v>
      </c>
      <c r="BA559" s="65">
        <f t="shared" si="388"/>
        <v>0</v>
      </c>
      <c r="BB559" s="65">
        <f t="shared" si="389"/>
        <v>0</v>
      </c>
      <c r="BC559" s="65">
        <f t="shared" si="390"/>
        <v>0</v>
      </c>
      <c r="BD559" s="65">
        <f t="shared" si="391"/>
        <v>0</v>
      </c>
      <c r="BE559" s="65">
        <f t="shared" si="392"/>
        <v>0</v>
      </c>
      <c r="BF559" s="65">
        <f t="shared" si="393"/>
        <v>0</v>
      </c>
      <c r="BG559" s="65">
        <f t="shared" si="394"/>
        <v>0</v>
      </c>
      <c r="CE559" s="385">
        <v>154.5</v>
      </c>
      <c r="CF559" s="342">
        <v>30.986964821658262</v>
      </c>
      <c r="CG559" s="342">
        <v>34.974643214438842</v>
      </c>
      <c r="CH559" s="342">
        <v>36.968482410829125</v>
      </c>
      <c r="CI559" s="342">
        <v>38.962321607219423</v>
      </c>
      <c r="CJ559" s="342">
        <v>42.95</v>
      </c>
      <c r="CK559" s="342">
        <v>49.463208041541613</v>
      </c>
      <c r="CL559" s="342">
        <v>52.719812062312414</v>
      </c>
      <c r="CM559" s="342">
        <v>55.976416083083222</v>
      </c>
      <c r="CN559" s="342">
        <v>62.489624124624839</v>
      </c>
      <c r="CO559" s="342">
        <v>30.864604218134303</v>
      </c>
      <c r="CP559" s="342">
        <v>35.676402812089535</v>
      </c>
      <c r="CQ559" s="342">
        <v>38.082302109067157</v>
      </c>
      <c r="CR559" s="342">
        <v>40.488201406044766</v>
      </c>
      <c r="CS559" s="342">
        <v>45.3</v>
      </c>
      <c r="CT559" s="342">
        <v>51.786623518923079</v>
      </c>
      <c r="CU559" s="342">
        <v>55.029935278384613</v>
      </c>
      <c r="CV559" s="342">
        <v>58.273247037846154</v>
      </c>
      <c r="CW559" s="342">
        <v>64.759870556769229</v>
      </c>
      <c r="CY559" s="101">
        <f t="shared" si="395"/>
        <v>0</v>
      </c>
      <c r="CZ559" s="101"/>
      <c r="DA559" s="101"/>
      <c r="DB559" s="311"/>
      <c r="DC559" s="311"/>
      <c r="DD559" s="311"/>
      <c r="DE559" s="311"/>
      <c r="DF559" s="311"/>
      <c r="DP559" s="311"/>
      <c r="DQ559" s="311"/>
      <c r="DR559" s="311"/>
      <c r="DS559" s="311"/>
      <c r="DT559" s="311"/>
      <c r="DU559" s="311"/>
      <c r="DV559" s="311"/>
      <c r="DW559" s="311"/>
      <c r="DX559" s="101"/>
      <c r="DY559" s="101"/>
      <c r="DZ559" s="101"/>
      <c r="EA559" s="101"/>
      <c r="EB559" s="101"/>
      <c r="EC559" s="101"/>
      <c r="ED559" s="101"/>
      <c r="EE559" s="311"/>
      <c r="EF559" s="101"/>
      <c r="EG559" s="101"/>
      <c r="EH559" s="101"/>
      <c r="EI559" s="101"/>
      <c r="EJ559" s="105"/>
      <c r="EK559" s="105"/>
      <c r="EL559" s="69"/>
      <c r="EM559" s="68"/>
      <c r="EN559" s="68"/>
      <c r="EO559" s="68"/>
      <c r="EP559" s="68"/>
      <c r="EQ559" s="68"/>
      <c r="ER559" s="68"/>
      <c r="ES559" s="15"/>
      <c r="ET559" s="15"/>
      <c r="EU559" s="105"/>
      <c r="EV559" s="105"/>
      <c r="EW559" s="105"/>
      <c r="EX559" s="105"/>
      <c r="EY559" s="105"/>
      <c r="EZ559" s="105"/>
      <c r="FA559" s="67"/>
      <c r="FB559" s="105"/>
      <c r="FC559" s="105"/>
      <c r="FD559" s="105"/>
      <c r="FE559" s="105"/>
      <c r="FF559" s="105"/>
      <c r="FG559" s="105"/>
      <c r="FH559" s="67"/>
      <c r="FI559" s="67"/>
      <c r="FJ559" s="67"/>
      <c r="FK559" s="67"/>
      <c r="FL559" s="67"/>
      <c r="FM559" s="67"/>
      <c r="FN559" s="67"/>
    </row>
    <row r="560" spans="2:170" ht="22.5" customHeight="1" x14ac:dyDescent="0.45">
      <c r="B560" s="133" t="str">
        <f>IF(Data!B559&lt;&gt;"",Data!B559,"")</f>
        <v/>
      </c>
      <c r="C560" s="158" t="str">
        <f>IF(Data!C559&lt;&gt;"",Data!C559,"")</f>
        <v/>
      </c>
      <c r="D560" s="106" t="str">
        <f>IF(Data!D559&lt;&gt;"",Data!D559,"")</f>
        <v/>
      </c>
      <c r="E560" s="140">
        <f>IF(AND(I560=1,Data!T559=0),0,IF(I560=999,999,Data!T559))</f>
        <v>999</v>
      </c>
      <c r="F560" s="140" t="str">
        <f t="shared" si="352"/>
        <v/>
      </c>
      <c r="G560" s="140" t="str">
        <f>IF(Data!K559&lt;&gt;"",Data!K559,"")</f>
        <v/>
      </c>
      <c r="H560" s="141" t="str">
        <f>IF(Data!L559&lt;&gt;"",Data!L559,"")</f>
        <v/>
      </c>
      <c r="I560" s="63">
        <f>IF(Data!M559&lt;&gt;"",Data!M559,"")</f>
        <v>999</v>
      </c>
      <c r="J560" s="63">
        <f t="shared" si="353"/>
        <v>0</v>
      </c>
      <c r="L560" s="64" t="str">
        <f t="shared" si="354"/>
        <v/>
      </c>
      <c r="M560" s="74"/>
      <c r="N560" s="63">
        <f t="shared" si="355"/>
        <v>0</v>
      </c>
      <c r="P560" s="64" t="str">
        <f t="shared" si="356"/>
        <v/>
      </c>
      <c r="R560" s="63">
        <f t="shared" si="357"/>
        <v>0</v>
      </c>
      <c r="S560" s="64" t="str">
        <f t="shared" si="358"/>
        <v/>
      </c>
      <c r="W560" s="310">
        <f t="shared" si="359"/>
        <v>999</v>
      </c>
      <c r="Y560" s="65">
        <f t="shared" si="360"/>
        <v>0</v>
      </c>
      <c r="Z560" s="65">
        <f t="shared" si="361"/>
        <v>0</v>
      </c>
      <c r="AA560" s="65">
        <f t="shared" si="362"/>
        <v>0</v>
      </c>
      <c r="AB560" s="65">
        <f t="shared" si="363"/>
        <v>0</v>
      </c>
      <c r="AC560" s="65">
        <f t="shared" si="364"/>
        <v>0</v>
      </c>
      <c r="AD560" s="65">
        <f t="shared" si="365"/>
        <v>0</v>
      </c>
      <c r="AE560" s="65">
        <f t="shared" si="366"/>
        <v>0</v>
      </c>
      <c r="AF560" s="65">
        <f t="shared" si="367"/>
        <v>0</v>
      </c>
      <c r="AG560" s="65">
        <f t="shared" si="368"/>
        <v>0</v>
      </c>
      <c r="AH560" s="65">
        <f t="shared" si="369"/>
        <v>0</v>
      </c>
      <c r="AI560" s="65">
        <f t="shared" si="370"/>
        <v>0</v>
      </c>
      <c r="AJ560" s="65">
        <f t="shared" si="371"/>
        <v>0</v>
      </c>
      <c r="AK560" s="65">
        <f t="shared" si="372"/>
        <v>0</v>
      </c>
      <c r="AL560" s="65">
        <f t="shared" si="373"/>
        <v>0</v>
      </c>
      <c r="AM560" s="65">
        <f t="shared" si="374"/>
        <v>0</v>
      </c>
      <c r="AN560" s="65">
        <f t="shared" si="375"/>
        <v>0</v>
      </c>
      <c r="AO560" s="65">
        <f t="shared" si="376"/>
        <v>0</v>
      </c>
      <c r="AP560" s="65">
        <f t="shared" si="377"/>
        <v>0</v>
      </c>
      <c r="AQ560" s="65">
        <f t="shared" si="378"/>
        <v>0</v>
      </c>
      <c r="AR560" s="65">
        <f t="shared" si="379"/>
        <v>0</v>
      </c>
      <c r="AS560" s="65">
        <f t="shared" si="380"/>
        <v>0</v>
      </c>
      <c r="AT560" s="65">
        <f t="shared" si="381"/>
        <v>0</v>
      </c>
      <c r="AU560" s="65">
        <f t="shared" si="382"/>
        <v>0</v>
      </c>
      <c r="AV560" s="65">
        <f t="shared" si="383"/>
        <v>0</v>
      </c>
      <c r="AW560" s="65">
        <f t="shared" si="384"/>
        <v>0</v>
      </c>
      <c r="AX560" s="65">
        <f t="shared" si="385"/>
        <v>0</v>
      </c>
      <c r="AY560" s="65">
        <f t="shared" si="386"/>
        <v>0</v>
      </c>
      <c r="AZ560" s="65">
        <f t="shared" si="387"/>
        <v>0</v>
      </c>
      <c r="BA560" s="65">
        <f t="shared" si="388"/>
        <v>0</v>
      </c>
      <c r="BB560" s="65">
        <f t="shared" si="389"/>
        <v>0</v>
      </c>
      <c r="BC560" s="65">
        <f t="shared" si="390"/>
        <v>0</v>
      </c>
      <c r="BD560" s="65">
        <f t="shared" si="391"/>
        <v>0</v>
      </c>
      <c r="BE560" s="65">
        <f t="shared" si="392"/>
        <v>0</v>
      </c>
      <c r="BF560" s="65">
        <f t="shared" si="393"/>
        <v>0</v>
      </c>
      <c r="BG560" s="65">
        <f t="shared" si="394"/>
        <v>0</v>
      </c>
      <c r="CE560" s="385">
        <v>154.75</v>
      </c>
      <c r="CF560" s="342">
        <v>31.132211253802648</v>
      </c>
      <c r="CG560" s="342">
        <v>35.146474169201767</v>
      </c>
      <c r="CH560" s="342">
        <v>37.153605626901317</v>
      </c>
      <c r="CI560" s="342">
        <v>39.160737084600882</v>
      </c>
      <c r="CJ560" s="342">
        <v>43.174999999999997</v>
      </c>
      <c r="CK560" s="342">
        <v>49.67491578023234</v>
      </c>
      <c r="CL560" s="342">
        <v>52.924873670348511</v>
      </c>
      <c r="CM560" s="342">
        <v>56.174831560464689</v>
      </c>
      <c r="CN560" s="342">
        <v>62.674747340697039</v>
      </c>
      <c r="CO560" s="342">
        <v>31.024727434206497</v>
      </c>
      <c r="CP560" s="342">
        <v>35.849818289471003</v>
      </c>
      <c r="CQ560" s="342">
        <v>38.262363717103256</v>
      </c>
      <c r="CR560" s="342">
        <v>40.674909144735501</v>
      </c>
      <c r="CS560" s="342">
        <v>45.5</v>
      </c>
      <c r="CT560" s="342">
        <v>51.986623518923082</v>
      </c>
      <c r="CU560" s="342">
        <v>55.229935278384616</v>
      </c>
      <c r="CV560" s="342">
        <v>58.47324703784615</v>
      </c>
      <c r="CW560" s="342">
        <v>64.959870556769232</v>
      </c>
      <c r="CY560" s="101">
        <f t="shared" si="395"/>
        <v>0</v>
      </c>
      <c r="CZ560" s="101"/>
      <c r="DA560" s="101"/>
      <c r="DB560" s="311"/>
      <c r="DC560" s="311"/>
      <c r="DD560" s="311"/>
      <c r="DE560" s="311"/>
      <c r="DF560" s="311"/>
      <c r="DP560" s="311"/>
      <c r="DQ560" s="311"/>
      <c r="DR560" s="311"/>
      <c r="DS560" s="311"/>
      <c r="DT560" s="311"/>
      <c r="DU560" s="311"/>
      <c r="DV560" s="311"/>
      <c r="DW560" s="311"/>
      <c r="DX560" s="101"/>
      <c r="DY560" s="101"/>
      <c r="DZ560" s="101"/>
      <c r="EA560" s="101"/>
      <c r="EB560" s="101"/>
      <c r="EC560" s="101"/>
      <c r="ED560" s="101"/>
      <c r="EE560" s="311"/>
      <c r="EF560" s="101"/>
      <c r="EG560" s="101"/>
      <c r="EH560" s="101"/>
      <c r="EI560" s="101"/>
      <c r="EJ560" s="105"/>
      <c r="EK560" s="105"/>
      <c r="EL560" s="69"/>
      <c r="EM560" s="68"/>
      <c r="EN560" s="68"/>
      <c r="EO560" s="68"/>
      <c r="EP560" s="68"/>
      <c r="EQ560" s="68"/>
      <c r="ER560" s="68"/>
      <c r="ES560" s="15"/>
      <c r="ET560" s="15"/>
      <c r="EU560" s="105"/>
      <c r="EV560" s="105"/>
      <c r="EW560" s="105"/>
      <c r="EX560" s="105"/>
      <c r="EY560" s="105"/>
      <c r="EZ560" s="105"/>
      <c r="FA560" s="67"/>
      <c r="FB560" s="105"/>
      <c r="FC560" s="105"/>
      <c r="FD560" s="105"/>
      <c r="FE560" s="105"/>
      <c r="FF560" s="105"/>
      <c r="FG560" s="105"/>
      <c r="FH560" s="67"/>
      <c r="FI560" s="67"/>
      <c r="FJ560" s="67"/>
      <c r="FK560" s="67"/>
      <c r="FL560" s="67"/>
      <c r="FM560" s="67"/>
      <c r="FN560" s="67"/>
    </row>
    <row r="561" spans="2:170" ht="22.5" customHeight="1" x14ac:dyDescent="0.45">
      <c r="B561" s="133" t="str">
        <f>IF(Data!B560&lt;&gt;"",Data!B560,"")</f>
        <v/>
      </c>
      <c r="C561" s="158" t="str">
        <f>IF(Data!C560&lt;&gt;"",Data!C560,"")</f>
        <v/>
      </c>
      <c r="D561" s="106" t="str">
        <f>IF(Data!D560&lt;&gt;"",Data!D560,"")</f>
        <v/>
      </c>
      <c r="E561" s="140">
        <f>IF(AND(I561=1,Data!T560=0),0,IF(I561=999,999,Data!T560))</f>
        <v>999</v>
      </c>
      <c r="F561" s="140" t="str">
        <f t="shared" si="352"/>
        <v/>
      </c>
      <c r="G561" s="140" t="str">
        <f>IF(Data!K560&lt;&gt;"",Data!K560,"")</f>
        <v/>
      </c>
      <c r="H561" s="141" t="str">
        <f>IF(Data!L560&lt;&gt;"",Data!L560,"")</f>
        <v/>
      </c>
      <c r="I561" s="63">
        <f>IF(Data!M560&lt;&gt;"",Data!M560,"")</f>
        <v>999</v>
      </c>
      <c r="J561" s="63">
        <f t="shared" si="353"/>
        <v>0</v>
      </c>
      <c r="L561" s="64" t="str">
        <f t="shared" si="354"/>
        <v/>
      </c>
      <c r="M561" s="74"/>
      <c r="N561" s="63">
        <f t="shared" si="355"/>
        <v>0</v>
      </c>
      <c r="P561" s="64" t="str">
        <f t="shared" si="356"/>
        <v/>
      </c>
      <c r="R561" s="63">
        <f t="shared" si="357"/>
        <v>0</v>
      </c>
      <c r="S561" s="64" t="str">
        <f t="shared" si="358"/>
        <v/>
      </c>
      <c r="W561" s="310">
        <f t="shared" si="359"/>
        <v>999</v>
      </c>
      <c r="Y561" s="65">
        <f t="shared" si="360"/>
        <v>0</v>
      </c>
      <c r="Z561" s="65">
        <f t="shared" si="361"/>
        <v>0</v>
      </c>
      <c r="AA561" s="65">
        <f t="shared" si="362"/>
        <v>0</v>
      </c>
      <c r="AB561" s="65">
        <f t="shared" si="363"/>
        <v>0</v>
      </c>
      <c r="AC561" s="65">
        <f t="shared" si="364"/>
        <v>0</v>
      </c>
      <c r="AD561" s="65">
        <f t="shared" si="365"/>
        <v>0</v>
      </c>
      <c r="AE561" s="65">
        <f t="shared" si="366"/>
        <v>0</v>
      </c>
      <c r="AF561" s="65">
        <f t="shared" si="367"/>
        <v>0</v>
      </c>
      <c r="AG561" s="65">
        <f t="shared" si="368"/>
        <v>0</v>
      </c>
      <c r="AH561" s="65">
        <f t="shared" si="369"/>
        <v>0</v>
      </c>
      <c r="AI561" s="65">
        <f t="shared" si="370"/>
        <v>0</v>
      </c>
      <c r="AJ561" s="65">
        <f t="shared" si="371"/>
        <v>0</v>
      </c>
      <c r="AK561" s="65">
        <f t="shared" si="372"/>
        <v>0</v>
      </c>
      <c r="AL561" s="65">
        <f t="shared" si="373"/>
        <v>0</v>
      </c>
      <c r="AM561" s="65">
        <f t="shared" si="374"/>
        <v>0</v>
      </c>
      <c r="AN561" s="65">
        <f t="shared" si="375"/>
        <v>0</v>
      </c>
      <c r="AO561" s="65">
        <f t="shared" si="376"/>
        <v>0</v>
      </c>
      <c r="AP561" s="65">
        <f t="shared" si="377"/>
        <v>0</v>
      </c>
      <c r="AQ561" s="65">
        <f t="shared" si="378"/>
        <v>0</v>
      </c>
      <c r="AR561" s="65">
        <f t="shared" si="379"/>
        <v>0</v>
      </c>
      <c r="AS561" s="65">
        <f t="shared" si="380"/>
        <v>0</v>
      </c>
      <c r="AT561" s="65">
        <f t="shared" si="381"/>
        <v>0</v>
      </c>
      <c r="AU561" s="65">
        <f t="shared" si="382"/>
        <v>0</v>
      </c>
      <c r="AV561" s="65">
        <f t="shared" si="383"/>
        <v>0</v>
      </c>
      <c r="AW561" s="65">
        <f t="shared" si="384"/>
        <v>0</v>
      </c>
      <c r="AX561" s="65">
        <f t="shared" si="385"/>
        <v>0</v>
      </c>
      <c r="AY561" s="65">
        <f t="shared" si="386"/>
        <v>0</v>
      </c>
      <c r="AZ561" s="65">
        <f t="shared" si="387"/>
        <v>0</v>
      </c>
      <c r="BA561" s="65">
        <f t="shared" si="388"/>
        <v>0</v>
      </c>
      <c r="BB561" s="65">
        <f t="shared" si="389"/>
        <v>0</v>
      </c>
      <c r="BC561" s="65">
        <f t="shared" si="390"/>
        <v>0</v>
      </c>
      <c r="BD561" s="65">
        <f t="shared" si="391"/>
        <v>0</v>
      </c>
      <c r="BE561" s="65">
        <f t="shared" si="392"/>
        <v>0</v>
      </c>
      <c r="BF561" s="65">
        <f t="shared" si="393"/>
        <v>0</v>
      </c>
      <c r="BG561" s="65">
        <f t="shared" si="394"/>
        <v>0</v>
      </c>
      <c r="CE561" s="385">
        <v>155</v>
      </c>
      <c r="CF561" s="342">
        <v>31.277457685947034</v>
      </c>
      <c r="CG561" s="342">
        <v>35.318305123964691</v>
      </c>
      <c r="CH561" s="342">
        <v>37.338728842973509</v>
      </c>
      <c r="CI561" s="342">
        <v>39.359152561982341</v>
      </c>
      <c r="CJ561" s="342">
        <v>43.4</v>
      </c>
      <c r="CK561" s="342">
        <v>49.886623518923074</v>
      </c>
      <c r="CL561" s="342">
        <v>53.129935278384607</v>
      </c>
      <c r="CM561" s="342">
        <v>56.373247037846156</v>
      </c>
      <c r="CN561" s="342">
        <v>62.859870556769231</v>
      </c>
      <c r="CO561" s="342">
        <v>31.18485065027869</v>
      </c>
      <c r="CP561" s="342">
        <v>36.023233766852464</v>
      </c>
      <c r="CQ561" s="342">
        <v>38.442425325139354</v>
      </c>
      <c r="CR561" s="342">
        <v>40.861616883426237</v>
      </c>
      <c r="CS561" s="342">
        <v>45.7</v>
      </c>
      <c r="CT561" s="342">
        <v>52.186623518923078</v>
      </c>
      <c r="CU561" s="342">
        <v>55.429935278384619</v>
      </c>
      <c r="CV561" s="342">
        <v>58.673247037846153</v>
      </c>
      <c r="CW561" s="342">
        <v>65.159870556769221</v>
      </c>
      <c r="CY561" s="101">
        <f t="shared" si="395"/>
        <v>0</v>
      </c>
      <c r="CZ561" s="101"/>
      <c r="DA561" s="101"/>
      <c r="DB561" s="311"/>
      <c r="DC561" s="311"/>
      <c r="DD561" s="311"/>
      <c r="DE561" s="311"/>
      <c r="DF561" s="311"/>
      <c r="DP561" s="311"/>
      <c r="DQ561" s="311"/>
      <c r="DR561" s="311"/>
      <c r="DS561" s="311"/>
      <c r="DT561" s="311"/>
      <c r="DU561" s="311"/>
      <c r="DV561" s="311"/>
      <c r="DW561" s="311"/>
      <c r="DX561" s="101"/>
      <c r="DY561" s="101"/>
      <c r="DZ561" s="101"/>
      <c r="EA561" s="101"/>
      <c r="EB561" s="101"/>
      <c r="EC561" s="101"/>
      <c r="ED561" s="101"/>
      <c r="EE561" s="311"/>
      <c r="EF561" s="101"/>
      <c r="EG561" s="101"/>
      <c r="EH561" s="101"/>
      <c r="EI561" s="101"/>
      <c r="EJ561" s="105"/>
      <c r="EK561" s="105"/>
      <c r="EL561" s="69"/>
      <c r="EM561" s="68"/>
      <c r="EN561" s="68"/>
      <c r="EO561" s="68"/>
      <c r="EP561" s="68"/>
      <c r="EQ561" s="68"/>
      <c r="ER561" s="68"/>
      <c r="ES561" s="15"/>
      <c r="ET561" s="15"/>
      <c r="EU561" s="105"/>
      <c r="EV561" s="105"/>
      <c r="EW561" s="105"/>
      <c r="EX561" s="105"/>
      <c r="EY561" s="105"/>
      <c r="EZ561" s="105"/>
      <c r="FA561" s="67"/>
      <c r="FB561" s="105"/>
      <c r="FC561" s="105"/>
      <c r="FD561" s="105"/>
      <c r="FE561" s="105"/>
      <c r="FF561" s="105"/>
      <c r="FG561" s="105"/>
      <c r="FH561" s="67"/>
      <c r="FI561" s="67"/>
      <c r="FJ561" s="67"/>
      <c r="FK561" s="67"/>
      <c r="FL561" s="67"/>
      <c r="FM561" s="67"/>
      <c r="FN561" s="67"/>
    </row>
    <row r="562" spans="2:170" ht="22.5" customHeight="1" x14ac:dyDescent="0.45">
      <c r="B562" s="133" t="str">
        <f>IF(Data!B561&lt;&gt;"",Data!B561,"")</f>
        <v/>
      </c>
      <c r="C562" s="158" t="str">
        <f>IF(Data!C561&lt;&gt;"",Data!C561,"")</f>
        <v/>
      </c>
      <c r="D562" s="106" t="str">
        <f>IF(Data!D561&lt;&gt;"",Data!D561,"")</f>
        <v/>
      </c>
      <c r="E562" s="140">
        <f>IF(AND(I562=1,Data!T561=0),0,IF(I562=999,999,Data!T561))</f>
        <v>999</v>
      </c>
      <c r="F562" s="140" t="str">
        <f t="shared" si="352"/>
        <v/>
      </c>
      <c r="G562" s="140" t="str">
        <f>IF(Data!K561&lt;&gt;"",Data!K561,"")</f>
        <v/>
      </c>
      <c r="H562" s="141" t="str">
        <f>IF(Data!L561&lt;&gt;"",Data!L561,"")</f>
        <v/>
      </c>
      <c r="I562" s="63">
        <f>IF(Data!M561&lt;&gt;"",Data!M561,"")</f>
        <v>999</v>
      </c>
      <c r="J562" s="63">
        <f t="shared" si="353"/>
        <v>0</v>
      </c>
      <c r="L562" s="64" t="str">
        <f t="shared" si="354"/>
        <v/>
      </c>
      <c r="M562" s="74"/>
      <c r="N562" s="63">
        <f t="shared" si="355"/>
        <v>0</v>
      </c>
      <c r="P562" s="64" t="str">
        <f t="shared" si="356"/>
        <v/>
      </c>
      <c r="R562" s="63">
        <f t="shared" si="357"/>
        <v>0</v>
      </c>
      <c r="S562" s="64" t="str">
        <f t="shared" si="358"/>
        <v/>
      </c>
      <c r="W562" s="310">
        <f t="shared" si="359"/>
        <v>999</v>
      </c>
      <c r="Y562" s="65">
        <f t="shared" si="360"/>
        <v>0</v>
      </c>
      <c r="Z562" s="65">
        <f t="shared" si="361"/>
        <v>0</v>
      </c>
      <c r="AA562" s="65">
        <f t="shared" si="362"/>
        <v>0</v>
      </c>
      <c r="AB562" s="65">
        <f t="shared" si="363"/>
        <v>0</v>
      </c>
      <c r="AC562" s="65">
        <f t="shared" si="364"/>
        <v>0</v>
      </c>
      <c r="AD562" s="65">
        <f t="shared" si="365"/>
        <v>0</v>
      </c>
      <c r="AE562" s="65">
        <f t="shared" si="366"/>
        <v>0</v>
      </c>
      <c r="AF562" s="65">
        <f t="shared" si="367"/>
        <v>0</v>
      </c>
      <c r="AG562" s="65">
        <f t="shared" si="368"/>
        <v>0</v>
      </c>
      <c r="AH562" s="65">
        <f t="shared" si="369"/>
        <v>0</v>
      </c>
      <c r="AI562" s="65">
        <f t="shared" si="370"/>
        <v>0</v>
      </c>
      <c r="AJ562" s="65">
        <f t="shared" si="371"/>
        <v>0</v>
      </c>
      <c r="AK562" s="65">
        <f t="shared" si="372"/>
        <v>0</v>
      </c>
      <c r="AL562" s="65">
        <f t="shared" si="373"/>
        <v>0</v>
      </c>
      <c r="AM562" s="65">
        <f t="shared" si="374"/>
        <v>0</v>
      </c>
      <c r="AN562" s="65">
        <f t="shared" si="375"/>
        <v>0</v>
      </c>
      <c r="AO562" s="65">
        <f t="shared" si="376"/>
        <v>0</v>
      </c>
      <c r="AP562" s="65">
        <f t="shared" si="377"/>
        <v>0</v>
      </c>
      <c r="AQ562" s="65">
        <f t="shared" si="378"/>
        <v>0</v>
      </c>
      <c r="AR562" s="65">
        <f t="shared" si="379"/>
        <v>0</v>
      </c>
      <c r="AS562" s="65">
        <f t="shared" si="380"/>
        <v>0</v>
      </c>
      <c r="AT562" s="65">
        <f t="shared" si="381"/>
        <v>0</v>
      </c>
      <c r="AU562" s="65">
        <f t="shared" si="382"/>
        <v>0</v>
      </c>
      <c r="AV562" s="65">
        <f t="shared" si="383"/>
        <v>0</v>
      </c>
      <c r="AW562" s="65">
        <f t="shared" si="384"/>
        <v>0</v>
      </c>
      <c r="AX562" s="65">
        <f t="shared" si="385"/>
        <v>0</v>
      </c>
      <c r="AY562" s="65">
        <f t="shared" si="386"/>
        <v>0</v>
      </c>
      <c r="AZ562" s="65">
        <f t="shared" si="387"/>
        <v>0</v>
      </c>
      <c r="BA562" s="65">
        <f t="shared" si="388"/>
        <v>0</v>
      </c>
      <c r="BB562" s="65">
        <f t="shared" si="389"/>
        <v>0</v>
      </c>
      <c r="BC562" s="65">
        <f t="shared" si="390"/>
        <v>0</v>
      </c>
      <c r="BD562" s="65">
        <f t="shared" si="391"/>
        <v>0</v>
      </c>
      <c r="BE562" s="65">
        <f t="shared" si="392"/>
        <v>0</v>
      </c>
      <c r="BF562" s="65">
        <f t="shared" si="393"/>
        <v>0</v>
      </c>
      <c r="BG562" s="65">
        <f t="shared" si="394"/>
        <v>0</v>
      </c>
      <c r="CE562" s="385">
        <v>155.25</v>
      </c>
      <c r="CF562" s="342">
        <v>31.422704118091424</v>
      </c>
      <c r="CG562" s="342">
        <v>35.490136078727616</v>
      </c>
      <c r="CH562" s="342">
        <v>37.523852059045709</v>
      </c>
      <c r="CI562" s="342">
        <v>39.557568039363801</v>
      </c>
      <c r="CJ562" s="342">
        <v>43.625</v>
      </c>
      <c r="CK562" s="342">
        <v>50.098331257613808</v>
      </c>
      <c r="CL562" s="342">
        <v>53.334996886420704</v>
      </c>
      <c r="CM562" s="342">
        <v>56.571662515227615</v>
      </c>
      <c r="CN562" s="342">
        <v>63.044993772841423</v>
      </c>
      <c r="CO562" s="342">
        <v>31.344973866350884</v>
      </c>
      <c r="CP562" s="342">
        <v>36.196649244233924</v>
      </c>
      <c r="CQ562" s="342">
        <v>38.622486933175452</v>
      </c>
      <c r="CR562" s="342">
        <v>41.048324622116965</v>
      </c>
      <c r="CS562" s="342">
        <v>45.9</v>
      </c>
      <c r="CT562" s="342">
        <v>52.373331257613813</v>
      </c>
      <c r="CU562" s="342">
        <v>55.609996886420717</v>
      </c>
      <c r="CV562" s="342">
        <v>58.846662515227614</v>
      </c>
      <c r="CW562" s="342">
        <v>65.319993772841414</v>
      </c>
      <c r="CY562" s="101">
        <f t="shared" si="395"/>
        <v>0</v>
      </c>
      <c r="CZ562" s="101"/>
      <c r="DA562" s="101"/>
      <c r="DB562" s="311"/>
      <c r="DC562" s="311"/>
      <c r="DD562" s="311"/>
      <c r="DE562" s="311"/>
      <c r="DF562" s="311"/>
      <c r="DP562" s="311"/>
      <c r="DQ562" s="311"/>
      <c r="DR562" s="311"/>
      <c r="DS562" s="311"/>
      <c r="DT562" s="311"/>
      <c r="DU562" s="311"/>
      <c r="DV562" s="311"/>
      <c r="DW562" s="311"/>
      <c r="DX562" s="101"/>
      <c r="DY562" s="101"/>
      <c r="DZ562" s="101"/>
      <c r="EA562" s="101"/>
      <c r="EB562" s="101"/>
      <c r="EC562" s="101"/>
      <c r="ED562" s="101"/>
      <c r="EE562" s="311"/>
      <c r="EF562" s="101"/>
      <c r="EG562" s="101"/>
      <c r="EH562" s="101"/>
      <c r="EI562" s="101"/>
      <c r="EJ562" s="105"/>
      <c r="EK562" s="105"/>
      <c r="EL562" s="69"/>
      <c r="EM562" s="68"/>
      <c r="EN562" s="68"/>
      <c r="EO562" s="68"/>
      <c r="EP562" s="68"/>
      <c r="EQ562" s="68"/>
      <c r="ER562" s="68"/>
      <c r="ES562" s="15"/>
      <c r="ET562" s="15"/>
      <c r="EU562" s="105"/>
      <c r="EV562" s="105"/>
      <c r="EW562" s="105"/>
      <c r="EX562" s="105"/>
      <c r="EY562" s="105"/>
      <c r="EZ562" s="105"/>
      <c r="FA562" s="67"/>
      <c r="FB562" s="105"/>
      <c r="FC562" s="105"/>
      <c r="FD562" s="105"/>
      <c r="FE562" s="105"/>
      <c r="FF562" s="105"/>
      <c r="FG562" s="105"/>
      <c r="FH562" s="67"/>
      <c r="FI562" s="67"/>
      <c r="FJ562" s="67"/>
      <c r="FK562" s="67"/>
      <c r="FL562" s="67"/>
      <c r="FM562" s="67"/>
      <c r="FN562" s="67"/>
    </row>
    <row r="563" spans="2:170" ht="22.5" customHeight="1" x14ac:dyDescent="0.45">
      <c r="B563" s="133" t="str">
        <f>IF(Data!B562&lt;&gt;"",Data!B562,"")</f>
        <v/>
      </c>
      <c r="C563" s="158" t="str">
        <f>IF(Data!C562&lt;&gt;"",Data!C562,"")</f>
        <v/>
      </c>
      <c r="D563" s="106" t="str">
        <f>IF(Data!D562&lt;&gt;"",Data!D562,"")</f>
        <v/>
      </c>
      <c r="E563" s="140">
        <f>IF(AND(I563=1,Data!T562=0),0,IF(I563=999,999,Data!T562))</f>
        <v>999</v>
      </c>
      <c r="F563" s="140" t="str">
        <f t="shared" si="352"/>
        <v/>
      </c>
      <c r="G563" s="140" t="str">
        <f>IF(Data!K562&lt;&gt;"",Data!K562,"")</f>
        <v/>
      </c>
      <c r="H563" s="141" t="str">
        <f>IF(Data!L562&lt;&gt;"",Data!L562,"")</f>
        <v/>
      </c>
      <c r="I563" s="63">
        <f>IF(Data!M562&lt;&gt;"",Data!M562,"")</f>
        <v>999</v>
      </c>
      <c r="J563" s="63">
        <f t="shared" si="353"/>
        <v>0</v>
      </c>
      <c r="L563" s="64" t="str">
        <f t="shared" si="354"/>
        <v/>
      </c>
      <c r="M563" s="74"/>
      <c r="N563" s="63">
        <f t="shared" si="355"/>
        <v>0</v>
      </c>
      <c r="P563" s="64" t="str">
        <f t="shared" si="356"/>
        <v/>
      </c>
      <c r="R563" s="63">
        <f t="shared" si="357"/>
        <v>0</v>
      </c>
      <c r="S563" s="64" t="str">
        <f t="shared" si="358"/>
        <v/>
      </c>
      <c r="W563" s="310">
        <f t="shared" si="359"/>
        <v>999</v>
      </c>
      <c r="Y563" s="65">
        <f t="shared" si="360"/>
        <v>0</v>
      </c>
      <c r="Z563" s="65">
        <f t="shared" si="361"/>
        <v>0</v>
      </c>
      <c r="AA563" s="65">
        <f t="shared" si="362"/>
        <v>0</v>
      </c>
      <c r="AB563" s="65">
        <f t="shared" si="363"/>
        <v>0</v>
      </c>
      <c r="AC563" s="65">
        <f t="shared" si="364"/>
        <v>0</v>
      </c>
      <c r="AD563" s="65">
        <f t="shared" si="365"/>
        <v>0</v>
      </c>
      <c r="AE563" s="65">
        <f t="shared" si="366"/>
        <v>0</v>
      </c>
      <c r="AF563" s="65">
        <f t="shared" si="367"/>
        <v>0</v>
      </c>
      <c r="AG563" s="65">
        <f t="shared" si="368"/>
        <v>0</v>
      </c>
      <c r="AH563" s="65">
        <f t="shared" si="369"/>
        <v>0</v>
      </c>
      <c r="AI563" s="65">
        <f t="shared" si="370"/>
        <v>0</v>
      </c>
      <c r="AJ563" s="65">
        <f t="shared" si="371"/>
        <v>0</v>
      </c>
      <c r="AK563" s="65">
        <f t="shared" si="372"/>
        <v>0</v>
      </c>
      <c r="AL563" s="65">
        <f t="shared" si="373"/>
        <v>0</v>
      </c>
      <c r="AM563" s="65">
        <f t="shared" si="374"/>
        <v>0</v>
      </c>
      <c r="AN563" s="65">
        <f t="shared" si="375"/>
        <v>0</v>
      </c>
      <c r="AO563" s="65">
        <f t="shared" si="376"/>
        <v>0</v>
      </c>
      <c r="AP563" s="65">
        <f t="shared" si="377"/>
        <v>0</v>
      </c>
      <c r="AQ563" s="65">
        <f t="shared" si="378"/>
        <v>0</v>
      </c>
      <c r="AR563" s="65">
        <f t="shared" si="379"/>
        <v>0</v>
      </c>
      <c r="AS563" s="65">
        <f t="shared" si="380"/>
        <v>0</v>
      </c>
      <c r="AT563" s="65">
        <f t="shared" si="381"/>
        <v>0</v>
      </c>
      <c r="AU563" s="65">
        <f t="shared" si="382"/>
        <v>0</v>
      </c>
      <c r="AV563" s="65">
        <f t="shared" si="383"/>
        <v>0</v>
      </c>
      <c r="AW563" s="65">
        <f t="shared" si="384"/>
        <v>0</v>
      </c>
      <c r="AX563" s="65">
        <f t="shared" si="385"/>
        <v>0</v>
      </c>
      <c r="AY563" s="65">
        <f t="shared" si="386"/>
        <v>0</v>
      </c>
      <c r="AZ563" s="65">
        <f t="shared" si="387"/>
        <v>0</v>
      </c>
      <c r="BA563" s="65">
        <f t="shared" si="388"/>
        <v>0</v>
      </c>
      <c r="BB563" s="65">
        <f t="shared" si="389"/>
        <v>0</v>
      </c>
      <c r="BC563" s="65">
        <f t="shared" si="390"/>
        <v>0</v>
      </c>
      <c r="BD563" s="65">
        <f t="shared" si="391"/>
        <v>0</v>
      </c>
      <c r="BE563" s="65">
        <f t="shared" si="392"/>
        <v>0</v>
      </c>
      <c r="BF563" s="65">
        <f t="shared" si="393"/>
        <v>0</v>
      </c>
      <c r="BG563" s="65">
        <f t="shared" si="394"/>
        <v>0</v>
      </c>
      <c r="CE563" s="385">
        <v>155.5</v>
      </c>
      <c r="CF563" s="342">
        <v>31.567950550235814</v>
      </c>
      <c r="CG563" s="342">
        <v>35.661967033490541</v>
      </c>
      <c r="CH563" s="342">
        <v>37.708975275117901</v>
      </c>
      <c r="CI563" s="342">
        <v>39.755983516745268</v>
      </c>
      <c r="CJ563" s="342">
        <v>43.85</v>
      </c>
      <c r="CK563" s="342">
        <v>50.310038996304534</v>
      </c>
      <c r="CL563" s="342">
        <v>53.540058494456801</v>
      </c>
      <c r="CM563" s="342">
        <v>56.770077992609075</v>
      </c>
      <c r="CN563" s="342">
        <v>63.230116988913622</v>
      </c>
      <c r="CO563" s="342">
        <v>31.505097082423077</v>
      </c>
      <c r="CP563" s="342">
        <v>36.370064721615393</v>
      </c>
      <c r="CQ563" s="342">
        <v>38.802548541211543</v>
      </c>
      <c r="CR563" s="342">
        <v>41.235032360807693</v>
      </c>
      <c r="CS563" s="342">
        <v>46.1</v>
      </c>
      <c r="CT563" s="342">
        <v>52.560038996304542</v>
      </c>
      <c r="CU563" s="342">
        <v>55.790058494456808</v>
      </c>
      <c r="CV563" s="342">
        <v>59.020077992609075</v>
      </c>
      <c r="CW563" s="342">
        <v>65.480116988913608</v>
      </c>
      <c r="CY563" s="101">
        <f t="shared" si="395"/>
        <v>0</v>
      </c>
      <c r="CZ563" s="101"/>
      <c r="DA563" s="101"/>
      <c r="DB563" s="311"/>
      <c r="DC563" s="311"/>
      <c r="DD563" s="311"/>
      <c r="DE563" s="311"/>
      <c r="DF563" s="311"/>
      <c r="DP563" s="311"/>
      <c r="DQ563" s="311"/>
      <c r="DR563" s="311"/>
      <c r="DS563" s="311"/>
      <c r="DT563" s="311"/>
      <c r="DU563" s="311"/>
      <c r="DV563" s="311"/>
      <c r="DW563" s="311"/>
      <c r="DX563" s="101"/>
      <c r="DY563" s="101"/>
      <c r="DZ563" s="101"/>
      <c r="EA563" s="101"/>
      <c r="EB563" s="101"/>
      <c r="EC563" s="101"/>
      <c r="ED563" s="101"/>
      <c r="EE563" s="311"/>
      <c r="EF563" s="101"/>
      <c r="EG563" s="101"/>
      <c r="EH563" s="101"/>
      <c r="EI563" s="101"/>
      <c r="EJ563" s="105"/>
      <c r="EK563" s="105"/>
      <c r="EL563" s="69"/>
      <c r="EM563" s="68"/>
      <c r="EN563" s="68"/>
      <c r="EO563" s="68"/>
      <c r="EP563" s="68"/>
      <c r="EQ563" s="68"/>
      <c r="ER563" s="68"/>
      <c r="ES563" s="15"/>
      <c r="ET563" s="15"/>
      <c r="EU563" s="105"/>
      <c r="EV563" s="105"/>
      <c r="EW563" s="105"/>
      <c r="EX563" s="105"/>
      <c r="EY563" s="105"/>
      <c r="EZ563" s="105"/>
      <c r="FA563" s="67"/>
      <c r="FB563" s="105"/>
      <c r="FC563" s="105"/>
      <c r="FD563" s="105"/>
      <c r="FE563" s="105"/>
      <c r="FF563" s="105"/>
      <c r="FG563" s="105"/>
      <c r="FH563" s="67"/>
      <c r="FI563" s="67"/>
      <c r="FJ563" s="67"/>
      <c r="FK563" s="67"/>
      <c r="FL563" s="67"/>
      <c r="FM563" s="67"/>
      <c r="FN563" s="67"/>
    </row>
    <row r="564" spans="2:170" ht="22.5" customHeight="1" x14ac:dyDescent="0.45">
      <c r="B564" s="133" t="str">
        <f>IF(Data!B563&lt;&gt;"",Data!B563,"")</f>
        <v/>
      </c>
      <c r="C564" s="158" t="str">
        <f>IF(Data!C563&lt;&gt;"",Data!C563,"")</f>
        <v/>
      </c>
      <c r="D564" s="106" t="str">
        <f>IF(Data!D563&lt;&gt;"",Data!D563,"")</f>
        <v/>
      </c>
      <c r="E564" s="140">
        <f>IF(AND(I564=1,Data!T563=0),0,IF(I564=999,999,Data!T563))</f>
        <v>999</v>
      </c>
      <c r="F564" s="140" t="str">
        <f t="shared" si="352"/>
        <v/>
      </c>
      <c r="G564" s="140" t="str">
        <f>IF(Data!K563&lt;&gt;"",Data!K563,"")</f>
        <v/>
      </c>
      <c r="H564" s="141" t="str">
        <f>IF(Data!L563&lt;&gt;"",Data!L563,"")</f>
        <v/>
      </c>
      <c r="I564" s="63">
        <f>IF(Data!M563&lt;&gt;"",Data!M563,"")</f>
        <v>999</v>
      </c>
      <c r="J564" s="63">
        <f t="shared" si="353"/>
        <v>0</v>
      </c>
      <c r="L564" s="64" t="str">
        <f t="shared" si="354"/>
        <v/>
      </c>
      <c r="M564" s="74"/>
      <c r="N564" s="63">
        <f t="shared" si="355"/>
        <v>0</v>
      </c>
      <c r="P564" s="64" t="str">
        <f t="shared" si="356"/>
        <v/>
      </c>
      <c r="R564" s="63">
        <f t="shared" si="357"/>
        <v>0</v>
      </c>
      <c r="S564" s="64" t="str">
        <f t="shared" si="358"/>
        <v/>
      </c>
      <c r="W564" s="310">
        <f t="shared" si="359"/>
        <v>999</v>
      </c>
      <c r="Y564" s="65">
        <f t="shared" si="360"/>
        <v>0</v>
      </c>
      <c r="Z564" s="65">
        <f t="shared" si="361"/>
        <v>0</v>
      </c>
      <c r="AA564" s="65">
        <f t="shared" si="362"/>
        <v>0</v>
      </c>
      <c r="AB564" s="65">
        <f t="shared" si="363"/>
        <v>0</v>
      </c>
      <c r="AC564" s="65">
        <f t="shared" si="364"/>
        <v>0</v>
      </c>
      <c r="AD564" s="65">
        <f t="shared" si="365"/>
        <v>0</v>
      </c>
      <c r="AE564" s="65">
        <f t="shared" si="366"/>
        <v>0</v>
      </c>
      <c r="AF564" s="65">
        <f t="shared" si="367"/>
        <v>0</v>
      </c>
      <c r="AG564" s="65">
        <f t="shared" si="368"/>
        <v>0</v>
      </c>
      <c r="AH564" s="65">
        <f t="shared" si="369"/>
        <v>0</v>
      </c>
      <c r="AI564" s="65">
        <f t="shared" si="370"/>
        <v>0</v>
      </c>
      <c r="AJ564" s="65">
        <f t="shared" si="371"/>
        <v>0</v>
      </c>
      <c r="AK564" s="65">
        <f t="shared" si="372"/>
        <v>0</v>
      </c>
      <c r="AL564" s="65">
        <f t="shared" si="373"/>
        <v>0</v>
      </c>
      <c r="AM564" s="65">
        <f t="shared" si="374"/>
        <v>0</v>
      </c>
      <c r="AN564" s="65">
        <f t="shared" si="375"/>
        <v>0</v>
      </c>
      <c r="AO564" s="65">
        <f t="shared" si="376"/>
        <v>0</v>
      </c>
      <c r="AP564" s="65">
        <f t="shared" si="377"/>
        <v>0</v>
      </c>
      <c r="AQ564" s="65">
        <f t="shared" si="378"/>
        <v>0</v>
      </c>
      <c r="AR564" s="65">
        <f t="shared" si="379"/>
        <v>0</v>
      </c>
      <c r="AS564" s="65">
        <f t="shared" si="380"/>
        <v>0</v>
      </c>
      <c r="AT564" s="65">
        <f t="shared" si="381"/>
        <v>0</v>
      </c>
      <c r="AU564" s="65">
        <f t="shared" si="382"/>
        <v>0</v>
      </c>
      <c r="AV564" s="65">
        <f t="shared" si="383"/>
        <v>0</v>
      </c>
      <c r="AW564" s="65">
        <f t="shared" si="384"/>
        <v>0</v>
      </c>
      <c r="AX564" s="65">
        <f t="shared" si="385"/>
        <v>0</v>
      </c>
      <c r="AY564" s="65">
        <f t="shared" si="386"/>
        <v>0</v>
      </c>
      <c r="AZ564" s="65">
        <f t="shared" si="387"/>
        <v>0</v>
      </c>
      <c r="BA564" s="65">
        <f t="shared" si="388"/>
        <v>0</v>
      </c>
      <c r="BB564" s="65">
        <f t="shared" si="389"/>
        <v>0</v>
      </c>
      <c r="BC564" s="65">
        <f t="shared" si="390"/>
        <v>0</v>
      </c>
      <c r="BD564" s="65">
        <f t="shared" si="391"/>
        <v>0</v>
      </c>
      <c r="BE564" s="65">
        <f t="shared" si="392"/>
        <v>0</v>
      </c>
      <c r="BF564" s="65">
        <f t="shared" si="393"/>
        <v>0</v>
      </c>
      <c r="BG564" s="65">
        <f t="shared" si="394"/>
        <v>0</v>
      </c>
      <c r="CE564" s="385">
        <v>155.75</v>
      </c>
      <c r="CF564" s="342">
        <v>31.713196982380204</v>
      </c>
      <c r="CG564" s="342">
        <v>35.833797988253465</v>
      </c>
      <c r="CH564" s="342">
        <v>37.894098491190093</v>
      </c>
      <c r="CI564" s="342">
        <v>39.954398994126734</v>
      </c>
      <c r="CJ564" s="342">
        <v>44.075000000000003</v>
      </c>
      <c r="CK564" s="342">
        <v>50.521746734995261</v>
      </c>
      <c r="CL564" s="342">
        <v>53.745120102492898</v>
      </c>
      <c r="CM564" s="342">
        <v>56.968493469990534</v>
      </c>
      <c r="CN564" s="342">
        <v>63.415240204985814</v>
      </c>
      <c r="CO564" s="342">
        <v>31.665220298495271</v>
      </c>
      <c r="CP564" s="342">
        <v>36.543480198996853</v>
      </c>
      <c r="CQ564" s="342">
        <v>38.982610149247634</v>
      </c>
      <c r="CR564" s="342">
        <v>41.421740099498422</v>
      </c>
      <c r="CS564" s="342">
        <v>46.3</v>
      </c>
      <c r="CT564" s="342">
        <v>52.74674673499527</v>
      </c>
      <c r="CU564" s="342">
        <v>55.970120102492899</v>
      </c>
      <c r="CV564" s="342">
        <v>59.193493469990543</v>
      </c>
      <c r="CW564" s="342">
        <v>65.640240204985815</v>
      </c>
      <c r="CY564" s="101">
        <f t="shared" si="395"/>
        <v>0</v>
      </c>
      <c r="CZ564" s="101"/>
      <c r="DA564" s="101"/>
      <c r="DB564" s="311"/>
      <c r="DC564" s="311"/>
      <c r="DD564" s="311"/>
      <c r="DE564" s="311"/>
      <c r="DF564" s="311"/>
      <c r="DP564" s="311"/>
      <c r="DQ564" s="311"/>
      <c r="DR564" s="311"/>
      <c r="DS564" s="311"/>
      <c r="DT564" s="311"/>
      <c r="DU564" s="311"/>
      <c r="DV564" s="311"/>
      <c r="DW564" s="311"/>
      <c r="DX564" s="101"/>
      <c r="DY564" s="101"/>
      <c r="DZ564" s="101"/>
      <c r="EA564" s="101"/>
      <c r="EB564" s="101"/>
      <c r="EC564" s="101"/>
      <c r="ED564" s="101"/>
      <c r="EE564" s="311"/>
      <c r="EF564" s="101"/>
      <c r="EG564" s="101"/>
      <c r="EH564" s="101"/>
      <c r="EI564" s="101"/>
      <c r="EJ564" s="105"/>
      <c r="EK564" s="105"/>
      <c r="EL564" s="69"/>
      <c r="EM564" s="68"/>
      <c r="EN564" s="68"/>
      <c r="EO564" s="68"/>
      <c r="EP564" s="68"/>
      <c r="EQ564" s="68"/>
      <c r="ER564" s="68"/>
      <c r="ES564" s="15"/>
      <c r="ET564" s="15"/>
      <c r="EU564" s="105"/>
      <c r="EV564" s="105"/>
      <c r="EW564" s="105"/>
      <c r="EX564" s="105"/>
      <c r="EY564" s="105"/>
      <c r="EZ564" s="105"/>
      <c r="FA564" s="67"/>
      <c r="FB564" s="105"/>
      <c r="FC564" s="105"/>
      <c r="FD564" s="105"/>
      <c r="FE564" s="105"/>
      <c r="FF564" s="105"/>
      <c r="FG564" s="105"/>
      <c r="FH564" s="67"/>
      <c r="FI564" s="67"/>
      <c r="FJ564" s="67"/>
      <c r="FK564" s="67"/>
      <c r="FL564" s="67"/>
      <c r="FM564" s="67"/>
      <c r="FN564" s="67"/>
    </row>
    <row r="565" spans="2:170" ht="22.5" customHeight="1" x14ac:dyDescent="0.45">
      <c r="B565" s="133" t="str">
        <f>IF(Data!B564&lt;&gt;"",Data!B564,"")</f>
        <v/>
      </c>
      <c r="C565" s="158" t="str">
        <f>IF(Data!C564&lt;&gt;"",Data!C564,"")</f>
        <v/>
      </c>
      <c r="D565" s="106" t="str">
        <f>IF(Data!D564&lt;&gt;"",Data!D564,"")</f>
        <v/>
      </c>
      <c r="E565" s="140">
        <f>IF(AND(I565=1,Data!T564=0),0,IF(I565=999,999,Data!T564))</f>
        <v>999</v>
      </c>
      <c r="F565" s="140" t="str">
        <f t="shared" si="352"/>
        <v/>
      </c>
      <c r="G565" s="140" t="str">
        <f>IF(Data!K564&lt;&gt;"",Data!K564,"")</f>
        <v/>
      </c>
      <c r="H565" s="141" t="str">
        <f>IF(Data!L564&lt;&gt;"",Data!L564,"")</f>
        <v/>
      </c>
      <c r="I565" s="63">
        <f>IF(Data!M564&lt;&gt;"",Data!M564,"")</f>
        <v>999</v>
      </c>
      <c r="J565" s="63">
        <f t="shared" si="353"/>
        <v>0</v>
      </c>
      <c r="L565" s="64" t="str">
        <f t="shared" si="354"/>
        <v/>
      </c>
      <c r="M565" s="74"/>
      <c r="N565" s="63">
        <f t="shared" si="355"/>
        <v>0</v>
      </c>
      <c r="P565" s="64" t="str">
        <f t="shared" si="356"/>
        <v/>
      </c>
      <c r="R565" s="63">
        <f t="shared" si="357"/>
        <v>0</v>
      </c>
      <c r="S565" s="64" t="str">
        <f t="shared" si="358"/>
        <v/>
      </c>
      <c r="W565" s="310">
        <f t="shared" si="359"/>
        <v>999</v>
      </c>
      <c r="Y565" s="65">
        <f t="shared" si="360"/>
        <v>0</v>
      </c>
      <c r="Z565" s="65">
        <f t="shared" si="361"/>
        <v>0</v>
      </c>
      <c r="AA565" s="65">
        <f t="shared" si="362"/>
        <v>0</v>
      </c>
      <c r="AB565" s="65">
        <f t="shared" si="363"/>
        <v>0</v>
      </c>
      <c r="AC565" s="65">
        <f t="shared" si="364"/>
        <v>0</v>
      </c>
      <c r="AD565" s="65">
        <f t="shared" si="365"/>
        <v>0</v>
      </c>
      <c r="AE565" s="65">
        <f t="shared" si="366"/>
        <v>0</v>
      </c>
      <c r="AF565" s="65">
        <f t="shared" si="367"/>
        <v>0</v>
      </c>
      <c r="AG565" s="65">
        <f t="shared" si="368"/>
        <v>0</v>
      </c>
      <c r="AH565" s="65">
        <f t="shared" si="369"/>
        <v>0</v>
      </c>
      <c r="AI565" s="65">
        <f t="shared" si="370"/>
        <v>0</v>
      </c>
      <c r="AJ565" s="65">
        <f t="shared" si="371"/>
        <v>0</v>
      </c>
      <c r="AK565" s="65">
        <f t="shared" si="372"/>
        <v>0</v>
      </c>
      <c r="AL565" s="65">
        <f t="shared" si="373"/>
        <v>0</v>
      </c>
      <c r="AM565" s="65">
        <f t="shared" si="374"/>
        <v>0</v>
      </c>
      <c r="AN565" s="65">
        <f t="shared" si="375"/>
        <v>0</v>
      </c>
      <c r="AO565" s="65">
        <f t="shared" si="376"/>
        <v>0</v>
      </c>
      <c r="AP565" s="65">
        <f t="shared" si="377"/>
        <v>0</v>
      </c>
      <c r="AQ565" s="65">
        <f t="shared" si="378"/>
        <v>0</v>
      </c>
      <c r="AR565" s="65">
        <f t="shared" si="379"/>
        <v>0</v>
      </c>
      <c r="AS565" s="65">
        <f t="shared" si="380"/>
        <v>0</v>
      </c>
      <c r="AT565" s="65">
        <f t="shared" si="381"/>
        <v>0</v>
      </c>
      <c r="AU565" s="65">
        <f t="shared" si="382"/>
        <v>0</v>
      </c>
      <c r="AV565" s="65">
        <f t="shared" si="383"/>
        <v>0</v>
      </c>
      <c r="AW565" s="65">
        <f t="shared" si="384"/>
        <v>0</v>
      </c>
      <c r="AX565" s="65">
        <f t="shared" si="385"/>
        <v>0</v>
      </c>
      <c r="AY565" s="65">
        <f t="shared" si="386"/>
        <v>0</v>
      </c>
      <c r="AZ565" s="65">
        <f t="shared" si="387"/>
        <v>0</v>
      </c>
      <c r="BA565" s="65">
        <f t="shared" si="388"/>
        <v>0</v>
      </c>
      <c r="BB565" s="65">
        <f t="shared" si="389"/>
        <v>0</v>
      </c>
      <c r="BC565" s="65">
        <f t="shared" si="390"/>
        <v>0</v>
      </c>
      <c r="BD565" s="65">
        <f t="shared" si="391"/>
        <v>0</v>
      </c>
      <c r="BE565" s="65">
        <f t="shared" si="392"/>
        <v>0</v>
      </c>
      <c r="BF565" s="65">
        <f t="shared" si="393"/>
        <v>0</v>
      </c>
      <c r="BG565" s="65">
        <f t="shared" si="394"/>
        <v>0</v>
      </c>
      <c r="CE565" s="385">
        <v>156</v>
      </c>
      <c r="CF565" s="342">
        <v>31.858443414524594</v>
      </c>
      <c r="CG565" s="342">
        <v>36.005628943016397</v>
      </c>
      <c r="CH565" s="342">
        <v>38.079221707262292</v>
      </c>
      <c r="CI565" s="342">
        <v>40.152814471508194</v>
      </c>
      <c r="CJ565" s="342">
        <v>44.3</v>
      </c>
      <c r="CK565" s="342">
        <v>50.733454473685995</v>
      </c>
      <c r="CL565" s="342">
        <v>53.950181710528994</v>
      </c>
      <c r="CM565" s="342">
        <v>57.166908947372001</v>
      </c>
      <c r="CN565" s="342">
        <v>63.600363421058006</v>
      </c>
      <c r="CO565" s="342">
        <v>31.825343514567464</v>
      </c>
      <c r="CP565" s="342">
        <v>36.716895676378314</v>
      </c>
      <c r="CQ565" s="342">
        <v>39.162671757283732</v>
      </c>
      <c r="CR565" s="342">
        <v>41.608447838189157</v>
      </c>
      <c r="CS565" s="342">
        <v>46.5</v>
      </c>
      <c r="CT565" s="342">
        <v>52.933454473685998</v>
      </c>
      <c r="CU565" s="342">
        <v>56.150181710528997</v>
      </c>
      <c r="CV565" s="342">
        <v>59.366908947372004</v>
      </c>
      <c r="CW565" s="342">
        <v>65.800363421058009</v>
      </c>
      <c r="CY565" s="101">
        <f t="shared" si="395"/>
        <v>0</v>
      </c>
      <c r="CZ565" s="101"/>
      <c r="DA565" s="101"/>
      <c r="DB565" s="311"/>
      <c r="DC565" s="311"/>
      <c r="DD565" s="311"/>
      <c r="DE565" s="311"/>
      <c r="DF565" s="311"/>
      <c r="DP565" s="311"/>
      <c r="DQ565" s="311"/>
      <c r="DR565" s="311"/>
      <c r="DS565" s="311"/>
      <c r="DT565" s="311"/>
      <c r="DU565" s="311"/>
      <c r="DV565" s="311"/>
      <c r="DW565" s="311"/>
      <c r="DX565" s="101"/>
      <c r="DY565" s="101"/>
      <c r="DZ565" s="101"/>
      <c r="EA565" s="101"/>
      <c r="EB565" s="101"/>
      <c r="EC565" s="101"/>
      <c r="ED565" s="101"/>
      <c r="EE565" s="311"/>
      <c r="EF565" s="101"/>
      <c r="EG565" s="101"/>
      <c r="EH565" s="101"/>
      <c r="EI565" s="101"/>
      <c r="EJ565" s="105"/>
      <c r="EK565" s="105"/>
      <c r="EL565" s="69"/>
      <c r="EM565" s="68"/>
      <c r="EN565" s="68"/>
      <c r="EO565" s="68"/>
      <c r="EP565" s="68"/>
      <c r="EQ565" s="68"/>
      <c r="ER565" s="68"/>
      <c r="ES565" s="15"/>
      <c r="ET565" s="15"/>
      <c r="EU565" s="105"/>
      <c r="EV565" s="105"/>
      <c r="EW565" s="105"/>
      <c r="EX565" s="105"/>
      <c r="EY565" s="105"/>
      <c r="EZ565" s="105"/>
      <c r="FA565" s="67"/>
      <c r="FB565" s="105"/>
      <c r="FC565" s="105"/>
      <c r="FD565" s="105"/>
      <c r="FE565" s="105"/>
      <c r="FF565" s="105"/>
      <c r="FG565" s="105"/>
      <c r="FH565" s="67"/>
      <c r="FI565" s="67"/>
      <c r="FJ565" s="67"/>
      <c r="FK565" s="67"/>
      <c r="FL565" s="67"/>
      <c r="FM565" s="67"/>
      <c r="FN565" s="67"/>
    </row>
    <row r="566" spans="2:170" ht="22.5" customHeight="1" x14ac:dyDescent="0.45">
      <c r="B566" s="133" t="str">
        <f>IF(Data!B565&lt;&gt;"",Data!B565,"")</f>
        <v/>
      </c>
      <c r="C566" s="158" t="str">
        <f>IF(Data!C565&lt;&gt;"",Data!C565,"")</f>
        <v/>
      </c>
      <c r="D566" s="106" t="str">
        <f>IF(Data!D565&lt;&gt;"",Data!D565,"")</f>
        <v/>
      </c>
      <c r="E566" s="140">
        <f>IF(AND(I566=1,Data!T565=0),0,IF(I566=999,999,Data!T565))</f>
        <v>999</v>
      </c>
      <c r="F566" s="140" t="str">
        <f t="shared" si="352"/>
        <v/>
      </c>
      <c r="G566" s="140" t="str">
        <f>IF(Data!K565&lt;&gt;"",Data!K565,"")</f>
        <v/>
      </c>
      <c r="H566" s="141" t="str">
        <f>IF(Data!L565&lt;&gt;"",Data!L565,"")</f>
        <v/>
      </c>
      <c r="I566" s="63">
        <f>IF(Data!M565&lt;&gt;"",Data!M565,"")</f>
        <v>999</v>
      </c>
      <c r="J566" s="63">
        <f t="shared" si="353"/>
        <v>0</v>
      </c>
      <c r="L566" s="64" t="str">
        <f t="shared" si="354"/>
        <v/>
      </c>
      <c r="M566" s="74"/>
      <c r="N566" s="63">
        <f t="shared" si="355"/>
        <v>0</v>
      </c>
      <c r="P566" s="64" t="str">
        <f t="shared" si="356"/>
        <v/>
      </c>
      <c r="R566" s="63">
        <f t="shared" si="357"/>
        <v>0</v>
      </c>
      <c r="S566" s="64" t="str">
        <f t="shared" si="358"/>
        <v/>
      </c>
      <c r="W566" s="310">
        <f t="shared" si="359"/>
        <v>999</v>
      </c>
      <c r="Y566" s="65">
        <f t="shared" si="360"/>
        <v>0</v>
      </c>
      <c r="Z566" s="65">
        <f t="shared" si="361"/>
        <v>0</v>
      </c>
      <c r="AA566" s="65">
        <f t="shared" si="362"/>
        <v>0</v>
      </c>
      <c r="AB566" s="65">
        <f t="shared" si="363"/>
        <v>0</v>
      </c>
      <c r="AC566" s="65">
        <f t="shared" si="364"/>
        <v>0</v>
      </c>
      <c r="AD566" s="65">
        <f t="shared" si="365"/>
        <v>0</v>
      </c>
      <c r="AE566" s="65">
        <f t="shared" si="366"/>
        <v>0</v>
      </c>
      <c r="AF566" s="65">
        <f t="shared" si="367"/>
        <v>0</v>
      </c>
      <c r="AG566" s="65">
        <f t="shared" si="368"/>
        <v>0</v>
      </c>
      <c r="AH566" s="65">
        <f t="shared" si="369"/>
        <v>0</v>
      </c>
      <c r="AI566" s="65">
        <f t="shared" si="370"/>
        <v>0</v>
      </c>
      <c r="AJ566" s="65">
        <f t="shared" si="371"/>
        <v>0</v>
      </c>
      <c r="AK566" s="65">
        <f t="shared" si="372"/>
        <v>0</v>
      </c>
      <c r="AL566" s="65">
        <f t="shared" si="373"/>
        <v>0</v>
      </c>
      <c r="AM566" s="65">
        <f t="shared" si="374"/>
        <v>0</v>
      </c>
      <c r="AN566" s="65">
        <f t="shared" si="375"/>
        <v>0</v>
      </c>
      <c r="AO566" s="65">
        <f t="shared" si="376"/>
        <v>0</v>
      </c>
      <c r="AP566" s="65">
        <f t="shared" si="377"/>
        <v>0</v>
      </c>
      <c r="AQ566" s="65">
        <f t="shared" si="378"/>
        <v>0</v>
      </c>
      <c r="AR566" s="65">
        <f t="shared" si="379"/>
        <v>0</v>
      </c>
      <c r="AS566" s="65">
        <f t="shared" si="380"/>
        <v>0</v>
      </c>
      <c r="AT566" s="65">
        <f t="shared" si="381"/>
        <v>0</v>
      </c>
      <c r="AU566" s="65">
        <f t="shared" si="382"/>
        <v>0</v>
      </c>
      <c r="AV566" s="65">
        <f t="shared" si="383"/>
        <v>0</v>
      </c>
      <c r="AW566" s="65">
        <f t="shared" si="384"/>
        <v>0</v>
      </c>
      <c r="AX566" s="65">
        <f t="shared" si="385"/>
        <v>0</v>
      </c>
      <c r="AY566" s="65">
        <f t="shared" si="386"/>
        <v>0</v>
      </c>
      <c r="AZ566" s="65">
        <f t="shared" si="387"/>
        <v>0</v>
      </c>
      <c r="BA566" s="65">
        <f t="shared" si="388"/>
        <v>0</v>
      </c>
      <c r="BB566" s="65">
        <f t="shared" si="389"/>
        <v>0</v>
      </c>
      <c r="BC566" s="65">
        <f t="shared" si="390"/>
        <v>0</v>
      </c>
      <c r="BD566" s="65">
        <f t="shared" si="391"/>
        <v>0</v>
      </c>
      <c r="BE566" s="65">
        <f t="shared" si="392"/>
        <v>0</v>
      </c>
      <c r="BF566" s="65">
        <f t="shared" si="393"/>
        <v>0</v>
      </c>
      <c r="BG566" s="65">
        <f t="shared" si="394"/>
        <v>0</v>
      </c>
      <c r="CE566" s="385">
        <v>156.25</v>
      </c>
      <c r="CF566" s="342">
        <v>32.003689846668976</v>
      </c>
      <c r="CG566" s="342">
        <v>36.177459897779329</v>
      </c>
      <c r="CH566" s="342">
        <v>38.264344923334491</v>
      </c>
      <c r="CI566" s="342">
        <v>40.35122994888966</v>
      </c>
      <c r="CJ566" s="342">
        <v>44.524999999999999</v>
      </c>
      <c r="CK566" s="342">
        <v>50.945162212376729</v>
      </c>
      <c r="CL566" s="342">
        <v>54.155243318565098</v>
      </c>
      <c r="CM566" s="342">
        <v>57.365324424753467</v>
      </c>
      <c r="CN566" s="342">
        <v>63.785486637130198</v>
      </c>
      <c r="CO566" s="342">
        <v>31.985466730639658</v>
      </c>
      <c r="CP566" s="342">
        <v>36.890311153759775</v>
      </c>
      <c r="CQ566" s="342">
        <v>39.34273336531983</v>
      </c>
      <c r="CR566" s="342">
        <v>41.795155576879893</v>
      </c>
      <c r="CS566" s="342">
        <v>46.7</v>
      </c>
      <c r="CT566" s="342">
        <v>53.120162212376727</v>
      </c>
      <c r="CU566" s="342">
        <v>56.330243318565095</v>
      </c>
      <c r="CV566" s="342">
        <v>59.540324424753464</v>
      </c>
      <c r="CW566" s="342">
        <v>65.960486637130202</v>
      </c>
      <c r="CY566" s="101">
        <f t="shared" si="395"/>
        <v>0</v>
      </c>
      <c r="CZ566" s="101"/>
      <c r="DA566" s="101"/>
      <c r="DB566" s="311"/>
      <c r="DC566" s="311"/>
      <c r="DD566" s="311"/>
      <c r="DE566" s="311"/>
      <c r="DF566" s="311"/>
      <c r="DP566" s="311"/>
      <c r="DQ566" s="311"/>
      <c r="DR566" s="311"/>
      <c r="DS566" s="311"/>
      <c r="DT566" s="311"/>
      <c r="DU566" s="311"/>
      <c r="DV566" s="311"/>
      <c r="DW566" s="311"/>
      <c r="DX566" s="101"/>
      <c r="DY566" s="101"/>
      <c r="DZ566" s="101"/>
      <c r="EA566" s="101"/>
      <c r="EB566" s="101"/>
      <c r="EC566" s="101"/>
      <c r="ED566" s="101"/>
      <c r="EE566" s="311"/>
      <c r="EF566" s="101"/>
      <c r="EG566" s="101"/>
      <c r="EH566" s="101"/>
      <c r="EI566" s="101"/>
      <c r="EJ566" s="105"/>
      <c r="EK566" s="105"/>
      <c r="EL566" s="69"/>
      <c r="EM566" s="68"/>
      <c r="EN566" s="68"/>
      <c r="EO566" s="68"/>
      <c r="EP566" s="68"/>
      <c r="EQ566" s="68"/>
      <c r="ER566" s="68"/>
      <c r="ES566" s="15"/>
      <c r="ET566" s="15"/>
      <c r="EU566" s="105"/>
      <c r="EV566" s="105"/>
      <c r="EW566" s="105"/>
      <c r="EX566" s="105"/>
      <c r="EY566" s="105"/>
      <c r="EZ566" s="105"/>
      <c r="FA566" s="67"/>
      <c r="FB566" s="105"/>
      <c r="FC566" s="105"/>
      <c r="FD566" s="105"/>
      <c r="FE566" s="105"/>
      <c r="FF566" s="105"/>
      <c r="FG566" s="105"/>
      <c r="FH566" s="67"/>
      <c r="FI566" s="67"/>
      <c r="FJ566" s="67"/>
      <c r="FK566" s="67"/>
      <c r="FL566" s="67"/>
      <c r="FM566" s="67"/>
      <c r="FN566" s="67"/>
    </row>
    <row r="567" spans="2:170" ht="22.5" customHeight="1" x14ac:dyDescent="0.45">
      <c r="B567" s="133" t="str">
        <f>IF(Data!B566&lt;&gt;"",Data!B566,"")</f>
        <v/>
      </c>
      <c r="C567" s="158" t="str">
        <f>IF(Data!C566&lt;&gt;"",Data!C566,"")</f>
        <v/>
      </c>
      <c r="D567" s="106" t="str">
        <f>IF(Data!D566&lt;&gt;"",Data!D566,"")</f>
        <v/>
      </c>
      <c r="E567" s="140">
        <f>IF(AND(I567=1,Data!T566=0),0,IF(I567=999,999,Data!T566))</f>
        <v>999</v>
      </c>
      <c r="F567" s="140" t="str">
        <f t="shared" si="352"/>
        <v/>
      </c>
      <c r="G567" s="140" t="str">
        <f>IF(Data!K566&lt;&gt;"",Data!K566,"")</f>
        <v/>
      </c>
      <c r="H567" s="141" t="str">
        <f>IF(Data!L566&lt;&gt;"",Data!L566,"")</f>
        <v/>
      </c>
      <c r="I567" s="63">
        <f>IF(Data!M566&lt;&gt;"",Data!M566,"")</f>
        <v>999</v>
      </c>
      <c r="J567" s="63">
        <f t="shared" si="353"/>
        <v>0</v>
      </c>
      <c r="L567" s="64" t="str">
        <f t="shared" si="354"/>
        <v/>
      </c>
      <c r="M567" s="74"/>
      <c r="N567" s="63">
        <f t="shared" si="355"/>
        <v>0</v>
      </c>
      <c r="P567" s="64" t="str">
        <f t="shared" si="356"/>
        <v/>
      </c>
      <c r="R567" s="63">
        <f t="shared" si="357"/>
        <v>0</v>
      </c>
      <c r="S567" s="64" t="str">
        <f t="shared" si="358"/>
        <v/>
      </c>
      <c r="W567" s="310">
        <f t="shared" si="359"/>
        <v>999</v>
      </c>
      <c r="Y567" s="65">
        <f t="shared" si="360"/>
        <v>0</v>
      </c>
      <c r="Z567" s="65">
        <f t="shared" si="361"/>
        <v>0</v>
      </c>
      <c r="AA567" s="65">
        <f t="shared" si="362"/>
        <v>0</v>
      </c>
      <c r="AB567" s="65">
        <f t="shared" si="363"/>
        <v>0</v>
      </c>
      <c r="AC567" s="65">
        <f t="shared" si="364"/>
        <v>0</v>
      </c>
      <c r="AD567" s="65">
        <f t="shared" si="365"/>
        <v>0</v>
      </c>
      <c r="AE567" s="65">
        <f t="shared" si="366"/>
        <v>0</v>
      </c>
      <c r="AF567" s="65">
        <f t="shared" si="367"/>
        <v>0</v>
      </c>
      <c r="AG567" s="65">
        <f t="shared" si="368"/>
        <v>0</v>
      </c>
      <c r="AH567" s="65">
        <f t="shared" si="369"/>
        <v>0</v>
      </c>
      <c r="AI567" s="65">
        <f t="shared" si="370"/>
        <v>0</v>
      </c>
      <c r="AJ567" s="65">
        <f t="shared" si="371"/>
        <v>0</v>
      </c>
      <c r="AK567" s="65">
        <f t="shared" si="372"/>
        <v>0</v>
      </c>
      <c r="AL567" s="65">
        <f t="shared" si="373"/>
        <v>0</v>
      </c>
      <c r="AM567" s="65">
        <f t="shared" si="374"/>
        <v>0</v>
      </c>
      <c r="AN567" s="65">
        <f t="shared" si="375"/>
        <v>0</v>
      </c>
      <c r="AO567" s="65">
        <f t="shared" si="376"/>
        <v>0</v>
      </c>
      <c r="AP567" s="65">
        <f t="shared" si="377"/>
        <v>0</v>
      </c>
      <c r="AQ567" s="65">
        <f t="shared" si="378"/>
        <v>0</v>
      </c>
      <c r="AR567" s="65">
        <f t="shared" si="379"/>
        <v>0</v>
      </c>
      <c r="AS567" s="65">
        <f t="shared" si="380"/>
        <v>0</v>
      </c>
      <c r="AT567" s="65">
        <f t="shared" si="381"/>
        <v>0</v>
      </c>
      <c r="AU567" s="65">
        <f t="shared" si="382"/>
        <v>0</v>
      </c>
      <c r="AV567" s="65">
        <f t="shared" si="383"/>
        <v>0</v>
      </c>
      <c r="AW567" s="65">
        <f t="shared" si="384"/>
        <v>0</v>
      </c>
      <c r="AX567" s="65">
        <f t="shared" si="385"/>
        <v>0</v>
      </c>
      <c r="AY567" s="65">
        <f t="shared" si="386"/>
        <v>0</v>
      </c>
      <c r="AZ567" s="65">
        <f t="shared" si="387"/>
        <v>0</v>
      </c>
      <c r="BA567" s="65">
        <f t="shared" si="388"/>
        <v>0</v>
      </c>
      <c r="BB567" s="65">
        <f t="shared" si="389"/>
        <v>0</v>
      </c>
      <c r="BC567" s="65">
        <f t="shared" si="390"/>
        <v>0</v>
      </c>
      <c r="BD567" s="65">
        <f t="shared" si="391"/>
        <v>0</v>
      </c>
      <c r="BE567" s="65">
        <f t="shared" si="392"/>
        <v>0</v>
      </c>
      <c r="BF567" s="65">
        <f t="shared" si="393"/>
        <v>0</v>
      </c>
      <c r="BG567" s="65">
        <f t="shared" si="394"/>
        <v>0</v>
      </c>
      <c r="CE567" s="385">
        <v>156.5</v>
      </c>
      <c r="CF567" s="342">
        <v>32.148936278813366</v>
      </c>
      <c r="CG567" s="342">
        <v>36.349290852542254</v>
      </c>
      <c r="CH567" s="342">
        <v>38.449468139406683</v>
      </c>
      <c r="CI567" s="342">
        <v>40.549645426271127</v>
      </c>
      <c r="CJ567" s="342">
        <v>44.75</v>
      </c>
      <c r="CK567" s="342">
        <v>51.156869951067463</v>
      </c>
      <c r="CL567" s="342">
        <v>54.360304926601195</v>
      </c>
      <c r="CM567" s="342">
        <v>57.563739902134927</v>
      </c>
      <c r="CN567" s="342">
        <v>63.97060985320239</v>
      </c>
      <c r="CO567" s="342">
        <v>32.145589946711851</v>
      </c>
      <c r="CP567" s="342">
        <v>37.063726631141236</v>
      </c>
      <c r="CQ567" s="342">
        <v>39.522794973355929</v>
      </c>
      <c r="CR567" s="342">
        <v>41.981863315570621</v>
      </c>
      <c r="CS567" s="342">
        <v>46.9</v>
      </c>
      <c r="CT567" s="342">
        <v>53.306869951067462</v>
      </c>
      <c r="CU567" s="342">
        <v>56.510304926601194</v>
      </c>
      <c r="CV567" s="342">
        <v>59.713739902134932</v>
      </c>
      <c r="CW567" s="342">
        <v>66.120609853202382</v>
      </c>
      <c r="CY567" s="101">
        <f t="shared" si="395"/>
        <v>0</v>
      </c>
      <c r="CZ567" s="101"/>
      <c r="DA567" s="101"/>
      <c r="DB567" s="311"/>
      <c r="DC567" s="311"/>
      <c r="DD567" s="311"/>
      <c r="DE567" s="311"/>
      <c r="DF567" s="311"/>
      <c r="DP567" s="311"/>
      <c r="DQ567" s="311"/>
      <c r="DR567" s="311"/>
      <c r="DS567" s="311"/>
      <c r="DT567" s="311"/>
      <c r="DU567" s="311"/>
      <c r="DV567" s="311"/>
      <c r="DW567" s="311"/>
      <c r="DX567" s="101"/>
      <c r="DY567" s="101"/>
      <c r="DZ567" s="101"/>
      <c r="EA567" s="101"/>
      <c r="EB567" s="101"/>
      <c r="EC567" s="101"/>
      <c r="ED567" s="101"/>
      <c r="EE567" s="311"/>
      <c r="EF567" s="101"/>
      <c r="EG567" s="101"/>
      <c r="EH567" s="101"/>
      <c r="EI567" s="101"/>
      <c r="EJ567" s="105"/>
      <c r="EK567" s="105"/>
      <c r="EL567" s="69"/>
      <c r="EM567" s="68"/>
      <c r="EN567" s="68"/>
      <c r="EO567" s="68"/>
      <c r="EP567" s="68"/>
      <c r="EQ567" s="68"/>
      <c r="ER567" s="68"/>
      <c r="ES567" s="15"/>
      <c r="ET567" s="15"/>
      <c r="EU567" s="105"/>
      <c r="EV567" s="105"/>
      <c r="EW567" s="105"/>
      <c r="EX567" s="105"/>
      <c r="EY567" s="105"/>
      <c r="EZ567" s="105"/>
      <c r="FA567" s="67"/>
      <c r="FB567" s="105"/>
      <c r="FC567" s="105"/>
      <c r="FD567" s="105"/>
      <c r="FE567" s="105"/>
      <c r="FF567" s="105"/>
      <c r="FG567" s="105"/>
      <c r="FH567" s="67"/>
      <c r="FI567" s="67"/>
      <c r="FJ567" s="67"/>
      <c r="FK567" s="67"/>
      <c r="FL567" s="67"/>
      <c r="FM567" s="67"/>
      <c r="FN567" s="67"/>
    </row>
    <row r="568" spans="2:170" ht="22.5" customHeight="1" x14ac:dyDescent="0.45">
      <c r="B568" s="133" t="str">
        <f>IF(Data!B567&lt;&gt;"",Data!B567,"")</f>
        <v/>
      </c>
      <c r="C568" s="158" t="str">
        <f>IF(Data!C567&lt;&gt;"",Data!C567,"")</f>
        <v/>
      </c>
      <c r="D568" s="106" t="str">
        <f>IF(Data!D567&lt;&gt;"",Data!D567,"")</f>
        <v/>
      </c>
      <c r="E568" s="140">
        <f>IF(AND(I568=1,Data!T567=0),0,IF(I568=999,999,Data!T567))</f>
        <v>999</v>
      </c>
      <c r="F568" s="140" t="str">
        <f t="shared" si="352"/>
        <v/>
      </c>
      <c r="G568" s="140" t="str">
        <f>IF(Data!K567&lt;&gt;"",Data!K567,"")</f>
        <v/>
      </c>
      <c r="H568" s="141" t="str">
        <f>IF(Data!L567&lt;&gt;"",Data!L567,"")</f>
        <v/>
      </c>
      <c r="I568" s="63">
        <f>IF(Data!M567&lt;&gt;"",Data!M567,"")</f>
        <v>999</v>
      </c>
      <c r="J568" s="63">
        <f t="shared" si="353"/>
        <v>0</v>
      </c>
      <c r="L568" s="64" t="str">
        <f t="shared" si="354"/>
        <v/>
      </c>
      <c r="M568" s="74"/>
      <c r="N568" s="63">
        <f t="shared" si="355"/>
        <v>0</v>
      </c>
      <c r="P568" s="64" t="str">
        <f t="shared" si="356"/>
        <v/>
      </c>
      <c r="R568" s="63">
        <f t="shared" si="357"/>
        <v>0</v>
      </c>
      <c r="S568" s="64" t="str">
        <f t="shared" si="358"/>
        <v/>
      </c>
      <c r="W568" s="310">
        <f t="shared" si="359"/>
        <v>999</v>
      </c>
      <c r="Y568" s="65">
        <f t="shared" si="360"/>
        <v>0</v>
      </c>
      <c r="Z568" s="65">
        <f t="shared" si="361"/>
        <v>0</v>
      </c>
      <c r="AA568" s="65">
        <f t="shared" si="362"/>
        <v>0</v>
      </c>
      <c r="AB568" s="65">
        <f t="shared" si="363"/>
        <v>0</v>
      </c>
      <c r="AC568" s="65">
        <f t="shared" si="364"/>
        <v>0</v>
      </c>
      <c r="AD568" s="65">
        <f t="shared" si="365"/>
        <v>0</v>
      </c>
      <c r="AE568" s="65">
        <f t="shared" si="366"/>
        <v>0</v>
      </c>
      <c r="AF568" s="65">
        <f t="shared" si="367"/>
        <v>0</v>
      </c>
      <c r="AG568" s="65">
        <f t="shared" si="368"/>
        <v>0</v>
      </c>
      <c r="AH568" s="65">
        <f t="shared" si="369"/>
        <v>0</v>
      </c>
      <c r="AI568" s="65">
        <f t="shared" si="370"/>
        <v>0</v>
      </c>
      <c r="AJ568" s="65">
        <f t="shared" si="371"/>
        <v>0</v>
      </c>
      <c r="AK568" s="65">
        <f t="shared" si="372"/>
        <v>0</v>
      </c>
      <c r="AL568" s="65">
        <f t="shared" si="373"/>
        <v>0</v>
      </c>
      <c r="AM568" s="65">
        <f t="shared" si="374"/>
        <v>0</v>
      </c>
      <c r="AN568" s="65">
        <f t="shared" si="375"/>
        <v>0</v>
      </c>
      <c r="AO568" s="65">
        <f t="shared" si="376"/>
        <v>0</v>
      </c>
      <c r="AP568" s="65">
        <f t="shared" si="377"/>
        <v>0</v>
      </c>
      <c r="AQ568" s="65">
        <f t="shared" si="378"/>
        <v>0</v>
      </c>
      <c r="AR568" s="65">
        <f t="shared" si="379"/>
        <v>0</v>
      </c>
      <c r="AS568" s="65">
        <f t="shared" si="380"/>
        <v>0</v>
      </c>
      <c r="AT568" s="65">
        <f t="shared" si="381"/>
        <v>0</v>
      </c>
      <c r="AU568" s="65">
        <f t="shared" si="382"/>
        <v>0</v>
      </c>
      <c r="AV568" s="65">
        <f t="shared" si="383"/>
        <v>0</v>
      </c>
      <c r="AW568" s="65">
        <f t="shared" si="384"/>
        <v>0</v>
      </c>
      <c r="AX568" s="65">
        <f t="shared" si="385"/>
        <v>0</v>
      </c>
      <c r="AY568" s="65">
        <f t="shared" si="386"/>
        <v>0</v>
      </c>
      <c r="AZ568" s="65">
        <f t="shared" si="387"/>
        <v>0</v>
      </c>
      <c r="BA568" s="65">
        <f t="shared" si="388"/>
        <v>0</v>
      </c>
      <c r="BB568" s="65">
        <f t="shared" si="389"/>
        <v>0</v>
      </c>
      <c r="BC568" s="65">
        <f t="shared" si="390"/>
        <v>0</v>
      </c>
      <c r="BD568" s="65">
        <f t="shared" si="391"/>
        <v>0</v>
      </c>
      <c r="BE568" s="65">
        <f t="shared" si="392"/>
        <v>0</v>
      </c>
      <c r="BF568" s="65">
        <f t="shared" si="393"/>
        <v>0</v>
      </c>
      <c r="BG568" s="65">
        <f t="shared" si="394"/>
        <v>0</v>
      </c>
      <c r="CE568" s="385">
        <v>156.75</v>
      </c>
      <c r="CF568" s="342">
        <v>32.294182710957756</v>
      </c>
      <c r="CG568" s="342">
        <v>36.521121807305178</v>
      </c>
      <c r="CH568" s="342">
        <v>38.634591355478875</v>
      </c>
      <c r="CI568" s="342">
        <v>40.748060903652586</v>
      </c>
      <c r="CJ568" s="342">
        <v>44.975000000000001</v>
      </c>
      <c r="CK568" s="342">
        <v>51.368577689758197</v>
      </c>
      <c r="CL568" s="342">
        <v>54.565366534637292</v>
      </c>
      <c r="CM568" s="342">
        <v>57.762155379516393</v>
      </c>
      <c r="CN568" s="342">
        <v>64.155733069274589</v>
      </c>
      <c r="CO568" s="342">
        <v>32.305713162784045</v>
      </c>
      <c r="CP568" s="342">
        <v>37.237142108522704</v>
      </c>
      <c r="CQ568" s="342">
        <v>39.702856581392027</v>
      </c>
      <c r="CR568" s="342">
        <v>42.168571054261349</v>
      </c>
      <c r="CS568" s="342">
        <v>47.1</v>
      </c>
      <c r="CT568" s="342">
        <v>53.493577689758197</v>
      </c>
      <c r="CU568" s="342">
        <v>56.690366534637292</v>
      </c>
      <c r="CV568" s="342">
        <v>59.887155379516393</v>
      </c>
      <c r="CW568" s="342">
        <v>66.280733069274575</v>
      </c>
      <c r="CY568" s="101">
        <f t="shared" si="395"/>
        <v>0</v>
      </c>
      <c r="CZ568" s="101"/>
      <c r="DA568" s="101"/>
      <c r="DB568" s="311"/>
      <c r="DC568" s="311"/>
      <c r="DD568" s="311"/>
      <c r="DE568" s="311"/>
      <c r="DF568" s="311"/>
      <c r="DP568" s="311"/>
      <c r="DQ568" s="311"/>
      <c r="DR568" s="311"/>
      <c r="DS568" s="311"/>
      <c r="DT568" s="311"/>
      <c r="DU568" s="311"/>
      <c r="DV568" s="311"/>
      <c r="DW568" s="311"/>
      <c r="DX568" s="101"/>
      <c r="DY568" s="101"/>
      <c r="DZ568" s="101"/>
      <c r="EA568" s="101"/>
      <c r="EB568" s="101"/>
      <c r="EC568" s="101"/>
      <c r="ED568" s="101"/>
      <c r="EE568" s="311"/>
      <c r="EF568" s="101"/>
      <c r="EG568" s="101"/>
      <c r="EH568" s="101"/>
      <c r="EI568" s="101"/>
      <c r="EJ568" s="105"/>
      <c r="EK568" s="105"/>
      <c r="EL568" s="69"/>
      <c r="EM568" s="68"/>
      <c r="EN568" s="68"/>
      <c r="EO568" s="68"/>
      <c r="EP568" s="68"/>
      <c r="EQ568" s="68"/>
      <c r="ER568" s="68"/>
      <c r="ES568" s="15"/>
      <c r="ET568" s="15"/>
      <c r="EU568" s="105"/>
      <c r="EV568" s="105"/>
      <c r="EW568" s="105"/>
      <c r="EX568" s="105"/>
      <c r="EY568" s="105"/>
      <c r="EZ568" s="105"/>
      <c r="FA568" s="67"/>
      <c r="FB568" s="105"/>
      <c r="FC568" s="105"/>
      <c r="FD568" s="105"/>
      <c r="FE568" s="105"/>
      <c r="FF568" s="105"/>
      <c r="FG568" s="105"/>
      <c r="FH568" s="67"/>
      <c r="FI568" s="67"/>
      <c r="FJ568" s="67"/>
      <c r="FK568" s="67"/>
      <c r="FL568" s="67"/>
      <c r="FM568" s="67"/>
      <c r="FN568" s="67"/>
    </row>
    <row r="569" spans="2:170" ht="22.5" customHeight="1" x14ac:dyDescent="0.45">
      <c r="B569" s="133" t="str">
        <f>IF(Data!B568&lt;&gt;"",Data!B568,"")</f>
        <v/>
      </c>
      <c r="C569" s="158" t="str">
        <f>IF(Data!C568&lt;&gt;"",Data!C568,"")</f>
        <v/>
      </c>
      <c r="D569" s="106" t="str">
        <f>IF(Data!D568&lt;&gt;"",Data!D568,"")</f>
        <v/>
      </c>
      <c r="E569" s="140">
        <f>IF(AND(I569=1,Data!T568=0),0,IF(I569=999,999,Data!T568))</f>
        <v>999</v>
      </c>
      <c r="F569" s="140" t="str">
        <f t="shared" si="352"/>
        <v/>
      </c>
      <c r="G569" s="140" t="str">
        <f>IF(Data!K568&lt;&gt;"",Data!K568,"")</f>
        <v/>
      </c>
      <c r="H569" s="141" t="str">
        <f>IF(Data!L568&lt;&gt;"",Data!L568,"")</f>
        <v/>
      </c>
      <c r="I569" s="63">
        <f>IF(Data!M568&lt;&gt;"",Data!M568,"")</f>
        <v>999</v>
      </c>
      <c r="J569" s="63">
        <f t="shared" si="353"/>
        <v>0</v>
      </c>
      <c r="L569" s="64" t="str">
        <f t="shared" si="354"/>
        <v/>
      </c>
      <c r="M569" s="74"/>
      <c r="N569" s="63">
        <f t="shared" si="355"/>
        <v>0</v>
      </c>
      <c r="P569" s="64" t="str">
        <f t="shared" si="356"/>
        <v/>
      </c>
      <c r="R569" s="63">
        <f t="shared" si="357"/>
        <v>0</v>
      </c>
      <c r="S569" s="64" t="str">
        <f t="shared" si="358"/>
        <v/>
      </c>
      <c r="W569" s="310">
        <f t="shared" si="359"/>
        <v>999</v>
      </c>
      <c r="Y569" s="65">
        <f t="shared" si="360"/>
        <v>0</v>
      </c>
      <c r="Z569" s="65">
        <f t="shared" si="361"/>
        <v>0</v>
      </c>
      <c r="AA569" s="65">
        <f t="shared" si="362"/>
        <v>0</v>
      </c>
      <c r="AB569" s="65">
        <f t="shared" si="363"/>
        <v>0</v>
      </c>
      <c r="AC569" s="65">
        <f t="shared" si="364"/>
        <v>0</v>
      </c>
      <c r="AD569" s="65">
        <f t="shared" si="365"/>
        <v>0</v>
      </c>
      <c r="AE569" s="65">
        <f t="shared" si="366"/>
        <v>0</v>
      </c>
      <c r="AF569" s="65">
        <f t="shared" si="367"/>
        <v>0</v>
      </c>
      <c r="AG569" s="65">
        <f t="shared" si="368"/>
        <v>0</v>
      </c>
      <c r="AH569" s="65">
        <f t="shared" si="369"/>
        <v>0</v>
      </c>
      <c r="AI569" s="65">
        <f t="shared" si="370"/>
        <v>0</v>
      </c>
      <c r="AJ569" s="65">
        <f t="shared" si="371"/>
        <v>0</v>
      </c>
      <c r="AK569" s="65">
        <f t="shared" si="372"/>
        <v>0</v>
      </c>
      <c r="AL569" s="65">
        <f t="shared" si="373"/>
        <v>0</v>
      </c>
      <c r="AM569" s="65">
        <f t="shared" si="374"/>
        <v>0</v>
      </c>
      <c r="AN569" s="65">
        <f t="shared" si="375"/>
        <v>0</v>
      </c>
      <c r="AO569" s="65">
        <f t="shared" si="376"/>
        <v>0</v>
      </c>
      <c r="AP569" s="65">
        <f t="shared" si="377"/>
        <v>0</v>
      </c>
      <c r="AQ569" s="65">
        <f t="shared" si="378"/>
        <v>0</v>
      </c>
      <c r="AR569" s="65">
        <f t="shared" si="379"/>
        <v>0</v>
      </c>
      <c r="AS569" s="65">
        <f t="shared" si="380"/>
        <v>0</v>
      </c>
      <c r="AT569" s="65">
        <f t="shared" si="381"/>
        <v>0</v>
      </c>
      <c r="AU569" s="65">
        <f t="shared" si="382"/>
        <v>0</v>
      </c>
      <c r="AV569" s="65">
        <f t="shared" si="383"/>
        <v>0</v>
      </c>
      <c r="AW569" s="65">
        <f t="shared" si="384"/>
        <v>0</v>
      </c>
      <c r="AX569" s="65">
        <f t="shared" si="385"/>
        <v>0</v>
      </c>
      <c r="AY569" s="65">
        <f t="shared" si="386"/>
        <v>0</v>
      </c>
      <c r="AZ569" s="65">
        <f t="shared" si="387"/>
        <v>0</v>
      </c>
      <c r="BA569" s="65">
        <f t="shared" si="388"/>
        <v>0</v>
      </c>
      <c r="BB569" s="65">
        <f t="shared" si="389"/>
        <v>0</v>
      </c>
      <c r="BC569" s="65">
        <f t="shared" si="390"/>
        <v>0</v>
      </c>
      <c r="BD569" s="65">
        <f t="shared" si="391"/>
        <v>0</v>
      </c>
      <c r="BE569" s="65">
        <f t="shared" si="392"/>
        <v>0</v>
      </c>
      <c r="BF569" s="65">
        <f t="shared" si="393"/>
        <v>0</v>
      </c>
      <c r="BG569" s="65">
        <f t="shared" si="394"/>
        <v>0</v>
      </c>
      <c r="CE569" s="385">
        <v>157</v>
      </c>
      <c r="CF569" s="342">
        <v>32.439429143102146</v>
      </c>
      <c r="CG569" s="342">
        <v>36.692952762068103</v>
      </c>
      <c r="CH569" s="342">
        <v>38.819714571551074</v>
      </c>
      <c r="CI569" s="342">
        <v>40.946476381034053</v>
      </c>
      <c r="CJ569" s="342">
        <v>45.2</v>
      </c>
      <c r="CK569" s="342">
        <v>51.580285428448931</v>
      </c>
      <c r="CL569" s="342">
        <v>54.770428142673396</v>
      </c>
      <c r="CM569" s="342">
        <v>57.96057085689786</v>
      </c>
      <c r="CN569" s="342">
        <v>64.340856285346774</v>
      </c>
      <c r="CO569" s="342">
        <v>32.465836378856245</v>
      </c>
      <c r="CP569" s="342">
        <v>37.410557585904165</v>
      </c>
      <c r="CQ569" s="342">
        <v>39.882918189428118</v>
      </c>
      <c r="CR569" s="342">
        <v>42.355278792952078</v>
      </c>
      <c r="CS569" s="342">
        <v>47.3</v>
      </c>
      <c r="CT569" s="342">
        <v>53.680285428448926</v>
      </c>
      <c r="CU569" s="342">
        <v>56.87042814267339</v>
      </c>
      <c r="CV569" s="342">
        <v>60.060570856897854</v>
      </c>
      <c r="CW569" s="342">
        <v>66.440856285346769</v>
      </c>
      <c r="CY569" s="101">
        <f t="shared" si="395"/>
        <v>0</v>
      </c>
      <c r="CZ569" s="101"/>
      <c r="DA569" s="101"/>
      <c r="DB569" s="311"/>
      <c r="DC569" s="311"/>
      <c r="DD569" s="311"/>
      <c r="DE569" s="311"/>
      <c r="DF569" s="311"/>
      <c r="DP569" s="311"/>
      <c r="DQ569" s="311"/>
      <c r="DR569" s="311"/>
      <c r="DS569" s="311"/>
      <c r="DT569" s="311"/>
      <c r="DU569" s="311"/>
      <c r="DV569" s="311"/>
      <c r="DW569" s="311"/>
      <c r="DX569" s="101"/>
      <c r="DY569" s="101"/>
      <c r="DZ569" s="101"/>
      <c r="EA569" s="101"/>
      <c r="EB569" s="101"/>
      <c r="EC569" s="101"/>
      <c r="ED569" s="101"/>
      <c r="EE569" s="311"/>
      <c r="EF569" s="101"/>
      <c r="EG569" s="101"/>
      <c r="EH569" s="101"/>
      <c r="EI569" s="101"/>
      <c r="EJ569" s="105"/>
      <c r="EK569" s="105"/>
      <c r="EL569" s="69"/>
      <c r="EM569" s="68"/>
      <c r="EN569" s="68"/>
      <c r="EO569" s="68"/>
      <c r="EP569" s="68"/>
      <c r="EQ569" s="68"/>
      <c r="ER569" s="68"/>
      <c r="ES569" s="15"/>
      <c r="ET569" s="15"/>
      <c r="EU569" s="105"/>
      <c r="EV569" s="105"/>
      <c r="EW569" s="105"/>
      <c r="EX569" s="105"/>
      <c r="EY569" s="105"/>
      <c r="EZ569" s="105"/>
      <c r="FA569" s="67"/>
      <c r="FB569" s="105"/>
      <c r="FC569" s="105"/>
      <c r="FD569" s="105"/>
      <c r="FE569" s="105"/>
      <c r="FF569" s="105"/>
      <c r="FG569" s="105"/>
      <c r="FH569" s="67"/>
      <c r="FI569" s="67"/>
      <c r="FJ569" s="67"/>
      <c r="FK569" s="67"/>
      <c r="FL569" s="67"/>
      <c r="FM569" s="67"/>
      <c r="FN569" s="67"/>
    </row>
    <row r="570" spans="2:170" ht="22.5" customHeight="1" x14ac:dyDescent="0.45">
      <c r="B570" s="133" t="str">
        <f>IF(Data!B569&lt;&gt;"",Data!B569,"")</f>
        <v/>
      </c>
      <c r="C570" s="158" t="str">
        <f>IF(Data!C569&lt;&gt;"",Data!C569,"")</f>
        <v/>
      </c>
      <c r="D570" s="106" t="str">
        <f>IF(Data!D569&lt;&gt;"",Data!D569,"")</f>
        <v/>
      </c>
      <c r="E570" s="140">
        <f>IF(AND(I570=1,Data!T569=0),0,IF(I570=999,999,Data!T569))</f>
        <v>999</v>
      </c>
      <c r="F570" s="140" t="str">
        <f t="shared" si="352"/>
        <v/>
      </c>
      <c r="G570" s="140" t="str">
        <f>IF(Data!K569&lt;&gt;"",Data!K569,"")</f>
        <v/>
      </c>
      <c r="H570" s="141" t="str">
        <f>IF(Data!L569&lt;&gt;"",Data!L569,"")</f>
        <v/>
      </c>
      <c r="I570" s="63">
        <f>IF(Data!M569&lt;&gt;"",Data!M569,"")</f>
        <v>999</v>
      </c>
      <c r="J570" s="63">
        <f t="shared" si="353"/>
        <v>0</v>
      </c>
      <c r="L570" s="64" t="str">
        <f t="shared" si="354"/>
        <v/>
      </c>
      <c r="M570" s="74"/>
      <c r="N570" s="63">
        <f t="shared" si="355"/>
        <v>0</v>
      </c>
      <c r="P570" s="64" t="str">
        <f t="shared" si="356"/>
        <v/>
      </c>
      <c r="R570" s="63">
        <f t="shared" si="357"/>
        <v>0</v>
      </c>
      <c r="S570" s="64" t="str">
        <f t="shared" si="358"/>
        <v/>
      </c>
      <c r="W570" s="310">
        <f t="shared" si="359"/>
        <v>999</v>
      </c>
      <c r="Y570" s="65">
        <f t="shared" si="360"/>
        <v>0</v>
      </c>
      <c r="Z570" s="65">
        <f t="shared" si="361"/>
        <v>0</v>
      </c>
      <c r="AA570" s="65">
        <f t="shared" si="362"/>
        <v>0</v>
      </c>
      <c r="AB570" s="65">
        <f t="shared" si="363"/>
        <v>0</v>
      </c>
      <c r="AC570" s="65">
        <f t="shared" si="364"/>
        <v>0</v>
      </c>
      <c r="AD570" s="65">
        <f t="shared" si="365"/>
        <v>0</v>
      </c>
      <c r="AE570" s="65">
        <f t="shared" si="366"/>
        <v>0</v>
      </c>
      <c r="AF570" s="65">
        <f t="shared" si="367"/>
        <v>0</v>
      </c>
      <c r="AG570" s="65">
        <f t="shared" si="368"/>
        <v>0</v>
      </c>
      <c r="AH570" s="65">
        <f t="shared" si="369"/>
        <v>0</v>
      </c>
      <c r="AI570" s="65">
        <f t="shared" si="370"/>
        <v>0</v>
      </c>
      <c r="AJ570" s="65">
        <f t="shared" si="371"/>
        <v>0</v>
      </c>
      <c r="AK570" s="65">
        <f t="shared" si="372"/>
        <v>0</v>
      </c>
      <c r="AL570" s="65">
        <f t="shared" si="373"/>
        <v>0</v>
      </c>
      <c r="AM570" s="65">
        <f t="shared" si="374"/>
        <v>0</v>
      </c>
      <c r="AN570" s="65">
        <f t="shared" si="375"/>
        <v>0</v>
      </c>
      <c r="AO570" s="65">
        <f t="shared" si="376"/>
        <v>0</v>
      </c>
      <c r="AP570" s="65">
        <f t="shared" si="377"/>
        <v>0</v>
      </c>
      <c r="AQ570" s="65">
        <f t="shared" si="378"/>
        <v>0</v>
      </c>
      <c r="AR570" s="65">
        <f t="shared" si="379"/>
        <v>0</v>
      </c>
      <c r="AS570" s="65">
        <f t="shared" si="380"/>
        <v>0</v>
      </c>
      <c r="AT570" s="65">
        <f t="shared" si="381"/>
        <v>0</v>
      </c>
      <c r="AU570" s="65">
        <f t="shared" si="382"/>
        <v>0</v>
      </c>
      <c r="AV570" s="65">
        <f t="shared" si="383"/>
        <v>0</v>
      </c>
      <c r="AW570" s="65">
        <f t="shared" si="384"/>
        <v>0</v>
      </c>
      <c r="AX570" s="65">
        <f t="shared" si="385"/>
        <v>0</v>
      </c>
      <c r="AY570" s="65">
        <f t="shared" si="386"/>
        <v>0</v>
      </c>
      <c r="AZ570" s="65">
        <f t="shared" si="387"/>
        <v>0</v>
      </c>
      <c r="BA570" s="65">
        <f t="shared" si="388"/>
        <v>0</v>
      </c>
      <c r="BB570" s="65">
        <f t="shared" si="389"/>
        <v>0</v>
      </c>
      <c r="BC570" s="65">
        <f t="shared" si="390"/>
        <v>0</v>
      </c>
      <c r="BD570" s="65">
        <f t="shared" si="391"/>
        <v>0</v>
      </c>
      <c r="BE570" s="65">
        <f t="shared" si="392"/>
        <v>0</v>
      </c>
      <c r="BF570" s="65">
        <f t="shared" si="393"/>
        <v>0</v>
      </c>
      <c r="BG570" s="65">
        <f t="shared" si="394"/>
        <v>0</v>
      </c>
      <c r="CE570" s="385">
        <v>157.25</v>
      </c>
      <c r="CF570" s="342">
        <v>32.584675575246536</v>
      </c>
      <c r="CG570" s="342">
        <v>36.864783716831028</v>
      </c>
      <c r="CH570" s="342">
        <v>39.004837787623266</v>
      </c>
      <c r="CI570" s="342">
        <v>41.144891858415519</v>
      </c>
      <c r="CJ570" s="342">
        <v>45.424999999999997</v>
      </c>
      <c r="CK570" s="342">
        <v>51.791993167139665</v>
      </c>
      <c r="CL570" s="342">
        <v>54.975489750709492</v>
      </c>
      <c r="CM570" s="342">
        <v>58.158986334279319</v>
      </c>
      <c r="CN570" s="342">
        <v>64.525979501418973</v>
      </c>
      <c r="CO570" s="342">
        <v>32.625959594928446</v>
      </c>
      <c r="CP570" s="342">
        <v>37.583973063285626</v>
      </c>
      <c r="CQ570" s="342">
        <v>40.062979797464223</v>
      </c>
      <c r="CR570" s="342">
        <v>42.541986531642813</v>
      </c>
      <c r="CS570" s="342">
        <v>47.5</v>
      </c>
      <c r="CT570" s="342">
        <v>53.866993167139654</v>
      </c>
      <c r="CU570" s="342">
        <v>57.050489750709488</v>
      </c>
      <c r="CV570" s="342">
        <v>60.233986334279315</v>
      </c>
      <c r="CW570" s="342">
        <v>66.600979501418962</v>
      </c>
      <c r="CY570" s="101">
        <f t="shared" si="395"/>
        <v>0</v>
      </c>
      <c r="CZ570" s="101"/>
      <c r="DA570" s="101"/>
      <c r="DB570" s="311"/>
      <c r="DC570" s="311"/>
      <c r="DD570" s="311"/>
      <c r="DE570" s="311"/>
      <c r="DF570" s="311"/>
      <c r="DP570" s="311"/>
      <c r="DQ570" s="311"/>
      <c r="DR570" s="311"/>
      <c r="DS570" s="311"/>
      <c r="DT570" s="311"/>
      <c r="DU570" s="311"/>
      <c r="DV570" s="311"/>
      <c r="DW570" s="311"/>
      <c r="DX570" s="101"/>
      <c r="DY570" s="101"/>
      <c r="DZ570" s="101"/>
      <c r="EA570" s="101"/>
      <c r="EB570" s="101"/>
      <c r="EC570" s="101"/>
      <c r="ED570" s="101"/>
      <c r="EE570" s="311"/>
      <c r="EF570" s="101"/>
      <c r="EG570" s="101"/>
      <c r="EH570" s="101"/>
      <c r="EI570" s="101"/>
      <c r="EJ570" s="105"/>
      <c r="EK570" s="105"/>
      <c r="EL570" s="69"/>
      <c r="EM570" s="68"/>
      <c r="EN570" s="68"/>
      <c r="EO570" s="68"/>
      <c r="EP570" s="68"/>
      <c r="EQ570" s="68"/>
      <c r="ER570" s="68"/>
      <c r="ES570" s="15"/>
      <c r="ET570" s="15"/>
      <c r="EU570" s="105"/>
      <c r="EV570" s="105"/>
      <c r="EW570" s="105"/>
      <c r="EX570" s="105"/>
      <c r="EY570" s="105"/>
      <c r="EZ570" s="105"/>
      <c r="FA570" s="67"/>
      <c r="FB570" s="105"/>
      <c r="FC570" s="105"/>
      <c r="FD570" s="105"/>
      <c r="FE570" s="105"/>
      <c r="FF570" s="105"/>
      <c r="FG570" s="105"/>
      <c r="FH570" s="67"/>
      <c r="FI570" s="67"/>
      <c r="FJ570" s="67"/>
      <c r="FK570" s="67"/>
      <c r="FL570" s="67"/>
      <c r="FM570" s="67"/>
      <c r="FN570" s="67"/>
    </row>
    <row r="571" spans="2:170" ht="22.5" customHeight="1" x14ac:dyDescent="0.45">
      <c r="B571" s="133" t="str">
        <f>IF(Data!B570&lt;&gt;"",Data!B570,"")</f>
        <v/>
      </c>
      <c r="C571" s="158" t="str">
        <f>IF(Data!C570&lt;&gt;"",Data!C570,"")</f>
        <v/>
      </c>
      <c r="D571" s="106" t="str">
        <f>IF(Data!D570&lt;&gt;"",Data!D570,"")</f>
        <v/>
      </c>
      <c r="E571" s="140">
        <f>IF(AND(I571=1,Data!T570=0),0,IF(I571=999,999,Data!T570))</f>
        <v>999</v>
      </c>
      <c r="F571" s="140" t="str">
        <f t="shared" si="352"/>
        <v/>
      </c>
      <c r="G571" s="140" t="str">
        <f>IF(Data!K570&lt;&gt;"",Data!K570,"")</f>
        <v/>
      </c>
      <c r="H571" s="141" t="str">
        <f>IF(Data!L570&lt;&gt;"",Data!L570,"")</f>
        <v/>
      </c>
      <c r="I571" s="63">
        <f>IF(Data!M570&lt;&gt;"",Data!M570,"")</f>
        <v>999</v>
      </c>
      <c r="J571" s="63">
        <f t="shared" si="353"/>
        <v>0</v>
      </c>
      <c r="L571" s="64" t="str">
        <f t="shared" si="354"/>
        <v/>
      </c>
      <c r="M571" s="74"/>
      <c r="N571" s="63">
        <f t="shared" si="355"/>
        <v>0</v>
      </c>
      <c r="P571" s="64" t="str">
        <f t="shared" si="356"/>
        <v/>
      </c>
      <c r="R571" s="63">
        <f t="shared" si="357"/>
        <v>0</v>
      </c>
      <c r="S571" s="64" t="str">
        <f t="shared" si="358"/>
        <v/>
      </c>
      <c r="W571" s="310">
        <f t="shared" si="359"/>
        <v>999</v>
      </c>
      <c r="Y571" s="65">
        <f t="shared" si="360"/>
        <v>0</v>
      </c>
      <c r="Z571" s="65">
        <f t="shared" si="361"/>
        <v>0</v>
      </c>
      <c r="AA571" s="65">
        <f t="shared" si="362"/>
        <v>0</v>
      </c>
      <c r="AB571" s="65">
        <f t="shared" si="363"/>
        <v>0</v>
      </c>
      <c r="AC571" s="65">
        <f t="shared" si="364"/>
        <v>0</v>
      </c>
      <c r="AD571" s="65">
        <f t="shared" si="365"/>
        <v>0</v>
      </c>
      <c r="AE571" s="65">
        <f t="shared" si="366"/>
        <v>0</v>
      </c>
      <c r="AF571" s="65">
        <f t="shared" si="367"/>
        <v>0</v>
      </c>
      <c r="AG571" s="65">
        <f t="shared" si="368"/>
        <v>0</v>
      </c>
      <c r="AH571" s="65">
        <f t="shared" si="369"/>
        <v>0</v>
      </c>
      <c r="AI571" s="65">
        <f t="shared" si="370"/>
        <v>0</v>
      </c>
      <c r="AJ571" s="65">
        <f t="shared" si="371"/>
        <v>0</v>
      </c>
      <c r="AK571" s="65">
        <f t="shared" si="372"/>
        <v>0</v>
      </c>
      <c r="AL571" s="65">
        <f t="shared" si="373"/>
        <v>0</v>
      </c>
      <c r="AM571" s="65">
        <f t="shared" si="374"/>
        <v>0</v>
      </c>
      <c r="AN571" s="65">
        <f t="shared" si="375"/>
        <v>0</v>
      </c>
      <c r="AO571" s="65">
        <f t="shared" si="376"/>
        <v>0</v>
      </c>
      <c r="AP571" s="65">
        <f t="shared" si="377"/>
        <v>0</v>
      </c>
      <c r="AQ571" s="65">
        <f t="shared" si="378"/>
        <v>0</v>
      </c>
      <c r="AR571" s="65">
        <f t="shared" si="379"/>
        <v>0</v>
      </c>
      <c r="AS571" s="65">
        <f t="shared" si="380"/>
        <v>0</v>
      </c>
      <c r="AT571" s="65">
        <f t="shared" si="381"/>
        <v>0</v>
      </c>
      <c r="AU571" s="65">
        <f t="shared" si="382"/>
        <v>0</v>
      </c>
      <c r="AV571" s="65">
        <f t="shared" si="383"/>
        <v>0</v>
      </c>
      <c r="AW571" s="65">
        <f t="shared" si="384"/>
        <v>0</v>
      </c>
      <c r="AX571" s="65">
        <f t="shared" si="385"/>
        <v>0</v>
      </c>
      <c r="AY571" s="65">
        <f t="shared" si="386"/>
        <v>0</v>
      </c>
      <c r="AZ571" s="65">
        <f t="shared" si="387"/>
        <v>0</v>
      </c>
      <c r="BA571" s="65">
        <f t="shared" si="388"/>
        <v>0</v>
      </c>
      <c r="BB571" s="65">
        <f t="shared" si="389"/>
        <v>0</v>
      </c>
      <c r="BC571" s="65">
        <f t="shared" si="390"/>
        <v>0</v>
      </c>
      <c r="BD571" s="65">
        <f t="shared" si="391"/>
        <v>0</v>
      </c>
      <c r="BE571" s="65">
        <f t="shared" si="392"/>
        <v>0</v>
      </c>
      <c r="BF571" s="65">
        <f t="shared" si="393"/>
        <v>0</v>
      </c>
      <c r="BG571" s="65">
        <f t="shared" si="394"/>
        <v>0</v>
      </c>
      <c r="CE571" s="385">
        <v>157.5</v>
      </c>
      <c r="CF571" s="342">
        <v>32.729922007390925</v>
      </c>
      <c r="CG571" s="342">
        <v>37.036614671593952</v>
      </c>
      <c r="CH571" s="342">
        <v>39.189961003695458</v>
      </c>
      <c r="CI571" s="342">
        <v>41.343307335796979</v>
      </c>
      <c r="CJ571" s="342">
        <v>45.65</v>
      </c>
      <c r="CK571" s="342">
        <v>52.003700905830392</v>
      </c>
      <c r="CL571" s="342">
        <v>55.180551358745589</v>
      </c>
      <c r="CM571" s="342">
        <v>58.357401811660779</v>
      </c>
      <c r="CN571" s="342">
        <v>64.711102717491173</v>
      </c>
      <c r="CO571" s="342">
        <v>32.786082811000639</v>
      </c>
      <c r="CP571" s="342">
        <v>37.757388540667094</v>
      </c>
      <c r="CQ571" s="342">
        <v>40.243041405500321</v>
      </c>
      <c r="CR571" s="342">
        <v>42.728694270333548</v>
      </c>
      <c r="CS571" s="342">
        <v>47.7</v>
      </c>
      <c r="CT571" s="342">
        <v>54.053700905830389</v>
      </c>
      <c r="CU571" s="342">
        <v>57.230551358745586</v>
      </c>
      <c r="CV571" s="342">
        <v>60.407401811660776</v>
      </c>
      <c r="CW571" s="342">
        <v>66.761102717491156</v>
      </c>
      <c r="CY571" s="101">
        <f t="shared" si="395"/>
        <v>0</v>
      </c>
      <c r="CZ571" s="101"/>
      <c r="DA571" s="101"/>
      <c r="DB571" s="311"/>
      <c r="DC571" s="311"/>
      <c r="DD571" s="311"/>
      <c r="DE571" s="311"/>
      <c r="DF571" s="311"/>
      <c r="DP571" s="311"/>
      <c r="DQ571" s="311"/>
      <c r="DR571" s="311"/>
      <c r="DS571" s="311"/>
      <c r="DT571" s="311"/>
      <c r="DU571" s="311"/>
      <c r="DV571" s="311"/>
      <c r="DW571" s="311"/>
      <c r="DX571" s="101"/>
      <c r="DY571" s="101"/>
      <c r="DZ571" s="101"/>
      <c r="EA571" s="101"/>
      <c r="EB571" s="101"/>
      <c r="EC571" s="101"/>
      <c r="ED571" s="101"/>
      <c r="EE571" s="311"/>
      <c r="EF571" s="101"/>
      <c r="EG571" s="101"/>
      <c r="EH571" s="101"/>
      <c r="EI571" s="101"/>
      <c r="EJ571" s="105"/>
      <c r="EK571" s="105"/>
      <c r="EL571" s="69"/>
      <c r="EM571" s="68"/>
      <c r="EN571" s="68"/>
      <c r="EO571" s="68"/>
      <c r="EP571" s="68"/>
      <c r="EQ571" s="68"/>
      <c r="ER571" s="68"/>
      <c r="ES571" s="15"/>
      <c r="ET571" s="15"/>
      <c r="EU571" s="105"/>
      <c r="EV571" s="105"/>
      <c r="EW571" s="105"/>
      <c r="EX571" s="105"/>
      <c r="EY571" s="105"/>
      <c r="EZ571" s="105"/>
      <c r="FA571" s="67"/>
      <c r="FB571" s="105"/>
      <c r="FC571" s="105"/>
      <c r="FD571" s="105"/>
      <c r="FE571" s="105"/>
      <c r="FF571" s="105"/>
      <c r="FG571" s="105"/>
      <c r="FH571" s="67"/>
      <c r="FI571" s="67"/>
      <c r="FJ571" s="67"/>
      <c r="FK571" s="67"/>
      <c r="FL571" s="67"/>
      <c r="FM571" s="67"/>
      <c r="FN571" s="67"/>
    </row>
    <row r="572" spans="2:170" ht="22.5" customHeight="1" x14ac:dyDescent="0.45">
      <c r="B572" s="133" t="str">
        <f>IF(Data!B571&lt;&gt;"",Data!B571,"")</f>
        <v/>
      </c>
      <c r="C572" s="158" t="str">
        <f>IF(Data!C571&lt;&gt;"",Data!C571,"")</f>
        <v/>
      </c>
      <c r="D572" s="106" t="str">
        <f>IF(Data!D571&lt;&gt;"",Data!D571,"")</f>
        <v/>
      </c>
      <c r="E572" s="140">
        <f>IF(AND(I572=1,Data!T571=0),0,IF(I572=999,999,Data!T571))</f>
        <v>999</v>
      </c>
      <c r="F572" s="140" t="str">
        <f t="shared" si="352"/>
        <v/>
      </c>
      <c r="G572" s="140" t="str">
        <f>IF(Data!K571&lt;&gt;"",Data!K571,"")</f>
        <v/>
      </c>
      <c r="H572" s="141" t="str">
        <f>IF(Data!L571&lt;&gt;"",Data!L571,"")</f>
        <v/>
      </c>
      <c r="I572" s="63">
        <f>IF(Data!M571&lt;&gt;"",Data!M571,"")</f>
        <v>999</v>
      </c>
      <c r="J572" s="63">
        <f t="shared" si="353"/>
        <v>0</v>
      </c>
      <c r="L572" s="64" t="str">
        <f t="shared" si="354"/>
        <v/>
      </c>
      <c r="M572" s="74"/>
      <c r="N572" s="63">
        <f t="shared" si="355"/>
        <v>0</v>
      </c>
      <c r="P572" s="64" t="str">
        <f t="shared" si="356"/>
        <v/>
      </c>
      <c r="R572" s="63">
        <f t="shared" si="357"/>
        <v>0</v>
      </c>
      <c r="S572" s="64" t="str">
        <f t="shared" si="358"/>
        <v/>
      </c>
      <c r="W572" s="310">
        <f t="shared" si="359"/>
        <v>999</v>
      </c>
      <c r="Y572" s="65">
        <f t="shared" si="360"/>
        <v>0</v>
      </c>
      <c r="Z572" s="65">
        <f t="shared" si="361"/>
        <v>0</v>
      </c>
      <c r="AA572" s="65">
        <f t="shared" si="362"/>
        <v>0</v>
      </c>
      <c r="AB572" s="65">
        <f t="shared" si="363"/>
        <v>0</v>
      </c>
      <c r="AC572" s="65">
        <f t="shared" si="364"/>
        <v>0</v>
      </c>
      <c r="AD572" s="65">
        <f t="shared" si="365"/>
        <v>0</v>
      </c>
      <c r="AE572" s="65">
        <f t="shared" si="366"/>
        <v>0</v>
      </c>
      <c r="AF572" s="65">
        <f t="shared" si="367"/>
        <v>0</v>
      </c>
      <c r="AG572" s="65">
        <f t="shared" si="368"/>
        <v>0</v>
      </c>
      <c r="AH572" s="65">
        <f t="shared" si="369"/>
        <v>0</v>
      </c>
      <c r="AI572" s="65">
        <f t="shared" si="370"/>
        <v>0</v>
      </c>
      <c r="AJ572" s="65">
        <f t="shared" si="371"/>
        <v>0</v>
      </c>
      <c r="AK572" s="65">
        <f t="shared" si="372"/>
        <v>0</v>
      </c>
      <c r="AL572" s="65">
        <f t="shared" si="373"/>
        <v>0</v>
      </c>
      <c r="AM572" s="65">
        <f t="shared" si="374"/>
        <v>0</v>
      </c>
      <c r="AN572" s="65">
        <f t="shared" si="375"/>
        <v>0</v>
      </c>
      <c r="AO572" s="65">
        <f t="shared" si="376"/>
        <v>0</v>
      </c>
      <c r="AP572" s="65">
        <f t="shared" si="377"/>
        <v>0</v>
      </c>
      <c r="AQ572" s="65">
        <f t="shared" si="378"/>
        <v>0</v>
      </c>
      <c r="AR572" s="65">
        <f t="shared" si="379"/>
        <v>0</v>
      </c>
      <c r="AS572" s="65">
        <f t="shared" si="380"/>
        <v>0</v>
      </c>
      <c r="AT572" s="65">
        <f t="shared" si="381"/>
        <v>0</v>
      </c>
      <c r="AU572" s="65">
        <f t="shared" si="382"/>
        <v>0</v>
      </c>
      <c r="AV572" s="65">
        <f t="shared" si="383"/>
        <v>0</v>
      </c>
      <c r="AW572" s="65">
        <f t="shared" si="384"/>
        <v>0</v>
      </c>
      <c r="AX572" s="65">
        <f t="shared" si="385"/>
        <v>0</v>
      </c>
      <c r="AY572" s="65">
        <f t="shared" si="386"/>
        <v>0</v>
      </c>
      <c r="AZ572" s="65">
        <f t="shared" si="387"/>
        <v>0</v>
      </c>
      <c r="BA572" s="65">
        <f t="shared" si="388"/>
        <v>0</v>
      </c>
      <c r="BB572" s="65">
        <f t="shared" si="389"/>
        <v>0</v>
      </c>
      <c r="BC572" s="65">
        <f t="shared" si="390"/>
        <v>0</v>
      </c>
      <c r="BD572" s="65">
        <f t="shared" si="391"/>
        <v>0</v>
      </c>
      <c r="BE572" s="65">
        <f t="shared" si="392"/>
        <v>0</v>
      </c>
      <c r="BF572" s="65">
        <f t="shared" si="393"/>
        <v>0</v>
      </c>
      <c r="BG572" s="65">
        <f t="shared" si="394"/>
        <v>0</v>
      </c>
      <c r="CE572" s="385">
        <v>157.75</v>
      </c>
      <c r="CF572" s="342">
        <v>32.875168439535315</v>
      </c>
      <c r="CG572" s="342">
        <v>37.208445626356877</v>
      </c>
      <c r="CH572" s="342">
        <v>39.37508421976765</v>
      </c>
      <c r="CI572" s="342">
        <v>41.541722813178438</v>
      </c>
      <c r="CJ572" s="342">
        <v>45.875</v>
      </c>
      <c r="CK572" s="342">
        <v>52.215408644521119</v>
      </c>
      <c r="CL572" s="342">
        <v>55.385612966781686</v>
      </c>
      <c r="CM572" s="342">
        <v>58.555817289042238</v>
      </c>
      <c r="CN572" s="342">
        <v>64.896225933563358</v>
      </c>
      <c r="CO572" s="342">
        <v>32.946206027072833</v>
      </c>
      <c r="CP572" s="342">
        <v>37.930804018048555</v>
      </c>
      <c r="CQ572" s="342">
        <v>40.423103013536419</v>
      </c>
      <c r="CR572" s="342">
        <v>42.915402009024277</v>
      </c>
      <c r="CS572" s="342">
        <v>47.9</v>
      </c>
      <c r="CT572" s="342">
        <v>54.240408644521125</v>
      </c>
      <c r="CU572" s="342">
        <v>57.410612966781684</v>
      </c>
      <c r="CV572" s="342">
        <v>60.580817289042244</v>
      </c>
      <c r="CW572" s="342">
        <v>66.921225933563363</v>
      </c>
      <c r="CY572" s="101">
        <f t="shared" si="395"/>
        <v>0</v>
      </c>
      <c r="CZ572" s="101"/>
      <c r="DA572" s="101"/>
      <c r="DB572" s="311"/>
      <c r="DC572" s="311"/>
      <c r="DD572" s="311"/>
      <c r="DE572" s="311"/>
      <c r="DF572" s="311"/>
      <c r="DP572" s="311"/>
      <c r="DQ572" s="311"/>
      <c r="DR572" s="311"/>
      <c r="DS572" s="311"/>
      <c r="DT572" s="311"/>
      <c r="DU572" s="311"/>
      <c r="DV572" s="311"/>
      <c r="DW572" s="311"/>
      <c r="DX572" s="101"/>
      <c r="DY572" s="101"/>
      <c r="DZ572" s="101"/>
      <c r="EA572" s="101"/>
      <c r="EB572" s="101"/>
      <c r="EC572" s="101"/>
      <c r="ED572" s="101"/>
      <c r="EE572" s="311"/>
      <c r="EF572" s="101"/>
      <c r="EG572" s="101"/>
      <c r="EH572" s="101"/>
      <c r="EI572" s="101"/>
      <c r="EJ572" s="105"/>
      <c r="EK572" s="105"/>
      <c r="EL572" s="69"/>
      <c r="EM572" s="68"/>
      <c r="EN572" s="68"/>
      <c r="EO572" s="68"/>
      <c r="EP572" s="68"/>
      <c r="EQ572" s="68"/>
      <c r="ER572" s="68"/>
      <c r="ES572" s="15"/>
      <c r="ET572" s="15"/>
      <c r="EU572" s="105"/>
      <c r="EV572" s="105"/>
      <c r="EW572" s="105"/>
      <c r="EX572" s="105"/>
      <c r="EY572" s="105"/>
      <c r="EZ572" s="105"/>
      <c r="FA572" s="67"/>
      <c r="FB572" s="105"/>
      <c r="FC572" s="105"/>
      <c r="FD572" s="105"/>
      <c r="FE572" s="105"/>
      <c r="FF572" s="105"/>
      <c r="FG572" s="105"/>
      <c r="FH572" s="67"/>
      <c r="FI572" s="67"/>
      <c r="FJ572" s="67"/>
      <c r="FK572" s="67"/>
      <c r="FL572" s="67"/>
      <c r="FM572" s="67"/>
      <c r="FN572" s="67"/>
    </row>
    <row r="573" spans="2:170" ht="22.5" customHeight="1" x14ac:dyDescent="0.45">
      <c r="B573" s="133" t="str">
        <f>IF(Data!B572&lt;&gt;"",Data!B572,"")</f>
        <v/>
      </c>
      <c r="C573" s="158" t="str">
        <f>IF(Data!C572&lt;&gt;"",Data!C572,"")</f>
        <v/>
      </c>
      <c r="D573" s="106" t="str">
        <f>IF(Data!D572&lt;&gt;"",Data!D572,"")</f>
        <v/>
      </c>
      <c r="E573" s="140">
        <f>IF(AND(I573=1,Data!T572=0),0,IF(I573=999,999,Data!T572))</f>
        <v>999</v>
      </c>
      <c r="F573" s="140" t="str">
        <f t="shared" si="352"/>
        <v/>
      </c>
      <c r="G573" s="140" t="str">
        <f>IF(Data!K572&lt;&gt;"",Data!K572,"")</f>
        <v/>
      </c>
      <c r="H573" s="141" t="str">
        <f>IF(Data!L572&lt;&gt;"",Data!L572,"")</f>
        <v/>
      </c>
      <c r="I573" s="63">
        <f>IF(Data!M572&lt;&gt;"",Data!M572,"")</f>
        <v>999</v>
      </c>
      <c r="J573" s="63">
        <f t="shared" si="353"/>
        <v>0</v>
      </c>
      <c r="L573" s="64" t="str">
        <f t="shared" si="354"/>
        <v/>
      </c>
      <c r="M573" s="74"/>
      <c r="N573" s="63">
        <f t="shared" si="355"/>
        <v>0</v>
      </c>
      <c r="P573" s="64" t="str">
        <f t="shared" si="356"/>
        <v/>
      </c>
      <c r="R573" s="63">
        <f t="shared" si="357"/>
        <v>0</v>
      </c>
      <c r="S573" s="64" t="str">
        <f t="shared" si="358"/>
        <v/>
      </c>
      <c r="W573" s="310">
        <f t="shared" si="359"/>
        <v>999</v>
      </c>
      <c r="Y573" s="65">
        <f t="shared" si="360"/>
        <v>0</v>
      </c>
      <c r="Z573" s="65">
        <f t="shared" si="361"/>
        <v>0</v>
      </c>
      <c r="AA573" s="65">
        <f t="shared" si="362"/>
        <v>0</v>
      </c>
      <c r="AB573" s="65">
        <f t="shared" si="363"/>
        <v>0</v>
      </c>
      <c r="AC573" s="65">
        <f t="shared" si="364"/>
        <v>0</v>
      </c>
      <c r="AD573" s="65">
        <f t="shared" si="365"/>
        <v>0</v>
      </c>
      <c r="AE573" s="65">
        <f t="shared" si="366"/>
        <v>0</v>
      </c>
      <c r="AF573" s="65">
        <f t="shared" si="367"/>
        <v>0</v>
      </c>
      <c r="AG573" s="65">
        <f t="shared" si="368"/>
        <v>0</v>
      </c>
      <c r="AH573" s="65">
        <f t="shared" si="369"/>
        <v>0</v>
      </c>
      <c r="AI573" s="65">
        <f t="shared" si="370"/>
        <v>0</v>
      </c>
      <c r="AJ573" s="65">
        <f t="shared" si="371"/>
        <v>0</v>
      </c>
      <c r="AK573" s="65">
        <f t="shared" si="372"/>
        <v>0</v>
      </c>
      <c r="AL573" s="65">
        <f t="shared" si="373"/>
        <v>0</v>
      </c>
      <c r="AM573" s="65">
        <f t="shared" si="374"/>
        <v>0</v>
      </c>
      <c r="AN573" s="65">
        <f t="shared" si="375"/>
        <v>0</v>
      </c>
      <c r="AO573" s="65">
        <f t="shared" si="376"/>
        <v>0</v>
      </c>
      <c r="AP573" s="65">
        <f t="shared" si="377"/>
        <v>0</v>
      </c>
      <c r="AQ573" s="65">
        <f t="shared" si="378"/>
        <v>0</v>
      </c>
      <c r="AR573" s="65">
        <f t="shared" si="379"/>
        <v>0</v>
      </c>
      <c r="AS573" s="65">
        <f t="shared" si="380"/>
        <v>0</v>
      </c>
      <c r="AT573" s="65">
        <f t="shared" si="381"/>
        <v>0</v>
      </c>
      <c r="AU573" s="65">
        <f t="shared" si="382"/>
        <v>0</v>
      </c>
      <c r="AV573" s="65">
        <f t="shared" si="383"/>
        <v>0</v>
      </c>
      <c r="AW573" s="65">
        <f t="shared" si="384"/>
        <v>0</v>
      </c>
      <c r="AX573" s="65">
        <f t="shared" si="385"/>
        <v>0</v>
      </c>
      <c r="AY573" s="65">
        <f t="shared" si="386"/>
        <v>0</v>
      </c>
      <c r="AZ573" s="65">
        <f t="shared" si="387"/>
        <v>0</v>
      </c>
      <c r="BA573" s="65">
        <f t="shared" si="388"/>
        <v>0</v>
      </c>
      <c r="BB573" s="65">
        <f t="shared" si="389"/>
        <v>0</v>
      </c>
      <c r="BC573" s="65">
        <f t="shared" si="390"/>
        <v>0</v>
      </c>
      <c r="BD573" s="65">
        <f t="shared" si="391"/>
        <v>0</v>
      </c>
      <c r="BE573" s="65">
        <f t="shared" si="392"/>
        <v>0</v>
      </c>
      <c r="BF573" s="65">
        <f t="shared" si="393"/>
        <v>0</v>
      </c>
      <c r="BG573" s="65">
        <f t="shared" si="394"/>
        <v>0</v>
      </c>
      <c r="CE573" s="385">
        <v>158</v>
      </c>
      <c r="CF573" s="342">
        <v>33.020414871679698</v>
      </c>
      <c r="CG573" s="342">
        <v>37.380276581119801</v>
      </c>
      <c r="CH573" s="342">
        <v>39.560207435839843</v>
      </c>
      <c r="CI573" s="342">
        <v>41.740138290559898</v>
      </c>
      <c r="CJ573" s="342">
        <v>46.1</v>
      </c>
      <c r="CK573" s="342">
        <v>52.427116383211853</v>
      </c>
      <c r="CL573" s="342">
        <v>55.590674574817783</v>
      </c>
      <c r="CM573" s="342">
        <v>58.754232766423705</v>
      </c>
      <c r="CN573" s="342">
        <v>65.081349149635557</v>
      </c>
      <c r="CO573" s="342">
        <v>33.106329243145026</v>
      </c>
      <c r="CP573" s="342">
        <v>38.104219495430016</v>
      </c>
      <c r="CQ573" s="342">
        <v>40.603164621572517</v>
      </c>
      <c r="CR573" s="342">
        <v>43.102109747715012</v>
      </c>
      <c r="CS573" s="342">
        <v>48.1</v>
      </c>
      <c r="CT573" s="342">
        <v>54.427116383211853</v>
      </c>
      <c r="CU573" s="342">
        <v>57.590674574817783</v>
      </c>
      <c r="CV573" s="342">
        <v>60.754232766423705</v>
      </c>
      <c r="CW573" s="342">
        <v>67.081349149635557</v>
      </c>
      <c r="CY573" s="101">
        <f t="shared" si="395"/>
        <v>0</v>
      </c>
      <c r="CZ573" s="101"/>
      <c r="DA573" s="101"/>
      <c r="DB573" s="311"/>
      <c r="DC573" s="311"/>
      <c r="DD573" s="311"/>
      <c r="DE573" s="311"/>
      <c r="DF573" s="311"/>
      <c r="DP573" s="311"/>
      <c r="DQ573" s="311"/>
      <c r="DR573" s="311"/>
      <c r="DS573" s="311"/>
      <c r="DT573" s="311"/>
      <c r="DU573" s="311"/>
      <c r="DV573" s="311"/>
      <c r="DW573" s="311"/>
      <c r="DX573" s="101"/>
      <c r="DY573" s="101"/>
      <c r="DZ573" s="101"/>
      <c r="EA573" s="101"/>
      <c r="EB573" s="101"/>
      <c r="EC573" s="101"/>
      <c r="ED573" s="101"/>
      <c r="EE573" s="311"/>
      <c r="EF573" s="101"/>
      <c r="EG573" s="101"/>
      <c r="EH573" s="101"/>
      <c r="EI573" s="101"/>
      <c r="EJ573" s="105"/>
      <c r="EK573" s="105"/>
      <c r="EL573" s="69"/>
      <c r="EM573" s="68"/>
      <c r="EN573" s="68"/>
      <c r="EO573" s="68"/>
      <c r="EP573" s="68"/>
      <c r="EQ573" s="68"/>
      <c r="ER573" s="68"/>
      <c r="ES573" s="15"/>
      <c r="ET573" s="15"/>
      <c r="EU573" s="105"/>
      <c r="EV573" s="105"/>
      <c r="EW573" s="105"/>
      <c r="EX573" s="105"/>
      <c r="EY573" s="105"/>
      <c r="EZ573" s="105"/>
      <c r="FA573" s="67"/>
      <c r="FB573" s="105"/>
      <c r="FC573" s="105"/>
      <c r="FD573" s="105"/>
      <c r="FE573" s="105"/>
      <c r="FF573" s="105"/>
      <c r="FG573" s="105"/>
      <c r="FH573" s="67"/>
      <c r="FI573" s="67"/>
      <c r="FJ573" s="67"/>
      <c r="FK573" s="67"/>
      <c r="FL573" s="67"/>
      <c r="FM573" s="67"/>
      <c r="FN573" s="67"/>
    </row>
    <row r="574" spans="2:170" ht="22.5" customHeight="1" x14ac:dyDescent="0.45">
      <c r="B574" s="133" t="str">
        <f>IF(Data!B573&lt;&gt;"",Data!B573,"")</f>
        <v/>
      </c>
      <c r="C574" s="158" t="str">
        <f>IF(Data!C573&lt;&gt;"",Data!C573,"")</f>
        <v/>
      </c>
      <c r="D574" s="106" t="str">
        <f>IF(Data!D573&lt;&gt;"",Data!D573,"")</f>
        <v/>
      </c>
      <c r="E574" s="140">
        <f>IF(AND(I574=1,Data!T573=0),0,IF(I574=999,999,Data!T573))</f>
        <v>999</v>
      </c>
      <c r="F574" s="140" t="str">
        <f t="shared" si="352"/>
        <v/>
      </c>
      <c r="G574" s="140" t="str">
        <f>IF(Data!K573&lt;&gt;"",Data!K573,"")</f>
        <v/>
      </c>
      <c r="H574" s="141" t="str">
        <f>IF(Data!L573&lt;&gt;"",Data!L573,"")</f>
        <v/>
      </c>
      <c r="I574" s="63">
        <f>IF(Data!M573&lt;&gt;"",Data!M573,"")</f>
        <v>999</v>
      </c>
      <c r="J574" s="63">
        <f t="shared" si="353"/>
        <v>0</v>
      </c>
      <c r="L574" s="64" t="str">
        <f t="shared" si="354"/>
        <v/>
      </c>
      <c r="M574" s="74"/>
      <c r="N574" s="63">
        <f t="shared" si="355"/>
        <v>0</v>
      </c>
      <c r="P574" s="64" t="str">
        <f t="shared" si="356"/>
        <v/>
      </c>
      <c r="R574" s="63">
        <f t="shared" si="357"/>
        <v>0</v>
      </c>
      <c r="S574" s="64" t="str">
        <f t="shared" si="358"/>
        <v/>
      </c>
      <c r="W574" s="310">
        <f t="shared" si="359"/>
        <v>999</v>
      </c>
      <c r="Y574" s="65">
        <f t="shared" si="360"/>
        <v>0</v>
      </c>
      <c r="Z574" s="65">
        <f t="shared" si="361"/>
        <v>0</v>
      </c>
      <c r="AA574" s="65">
        <f t="shared" si="362"/>
        <v>0</v>
      </c>
      <c r="AB574" s="65">
        <f t="shared" si="363"/>
        <v>0</v>
      </c>
      <c r="AC574" s="65">
        <f t="shared" si="364"/>
        <v>0</v>
      </c>
      <c r="AD574" s="65">
        <f t="shared" si="365"/>
        <v>0</v>
      </c>
      <c r="AE574" s="65">
        <f t="shared" si="366"/>
        <v>0</v>
      </c>
      <c r="AF574" s="65">
        <f t="shared" si="367"/>
        <v>0</v>
      </c>
      <c r="AG574" s="65">
        <f t="shared" si="368"/>
        <v>0</v>
      </c>
      <c r="AH574" s="65">
        <f t="shared" si="369"/>
        <v>0</v>
      </c>
      <c r="AI574" s="65">
        <f t="shared" si="370"/>
        <v>0</v>
      </c>
      <c r="AJ574" s="65">
        <f t="shared" si="371"/>
        <v>0</v>
      </c>
      <c r="AK574" s="65">
        <f t="shared" si="372"/>
        <v>0</v>
      </c>
      <c r="AL574" s="65">
        <f t="shared" si="373"/>
        <v>0</v>
      </c>
      <c r="AM574" s="65">
        <f t="shared" si="374"/>
        <v>0</v>
      </c>
      <c r="AN574" s="65">
        <f t="shared" si="375"/>
        <v>0</v>
      </c>
      <c r="AO574" s="65">
        <f t="shared" si="376"/>
        <v>0</v>
      </c>
      <c r="AP574" s="65">
        <f t="shared" si="377"/>
        <v>0</v>
      </c>
      <c r="AQ574" s="65">
        <f t="shared" si="378"/>
        <v>0</v>
      </c>
      <c r="AR574" s="65">
        <f t="shared" si="379"/>
        <v>0</v>
      </c>
      <c r="AS574" s="65">
        <f t="shared" si="380"/>
        <v>0</v>
      </c>
      <c r="AT574" s="65">
        <f t="shared" si="381"/>
        <v>0</v>
      </c>
      <c r="AU574" s="65">
        <f t="shared" si="382"/>
        <v>0</v>
      </c>
      <c r="AV574" s="65">
        <f t="shared" si="383"/>
        <v>0</v>
      </c>
      <c r="AW574" s="65">
        <f t="shared" si="384"/>
        <v>0</v>
      </c>
      <c r="AX574" s="65">
        <f t="shared" si="385"/>
        <v>0</v>
      </c>
      <c r="AY574" s="65">
        <f t="shared" si="386"/>
        <v>0</v>
      </c>
      <c r="AZ574" s="65">
        <f t="shared" si="387"/>
        <v>0</v>
      </c>
      <c r="BA574" s="65">
        <f t="shared" si="388"/>
        <v>0</v>
      </c>
      <c r="BB574" s="65">
        <f t="shared" si="389"/>
        <v>0</v>
      </c>
      <c r="BC574" s="65">
        <f t="shared" si="390"/>
        <v>0</v>
      </c>
      <c r="BD574" s="65">
        <f t="shared" si="391"/>
        <v>0</v>
      </c>
      <c r="BE574" s="65">
        <f t="shared" si="392"/>
        <v>0</v>
      </c>
      <c r="BF574" s="65">
        <f t="shared" si="393"/>
        <v>0</v>
      </c>
      <c r="BG574" s="65">
        <f t="shared" si="394"/>
        <v>0</v>
      </c>
      <c r="CE574" s="385">
        <v>158.25</v>
      </c>
      <c r="CF574" s="342">
        <v>33.165661303824088</v>
      </c>
      <c r="CG574" s="342">
        <v>37.552107535882726</v>
      </c>
      <c r="CH574" s="342">
        <v>39.745330651912042</v>
      </c>
      <c r="CI574" s="342">
        <v>41.938553767941357</v>
      </c>
      <c r="CJ574" s="342">
        <v>46.325000000000003</v>
      </c>
      <c r="CK574" s="342">
        <v>52.652116383211855</v>
      </c>
      <c r="CL574" s="342">
        <v>55.815674574817777</v>
      </c>
      <c r="CM574" s="342">
        <v>58.979232766423706</v>
      </c>
      <c r="CN574" s="342">
        <v>65.306349149635565</v>
      </c>
      <c r="CO574" s="342">
        <v>33.26645245921722</v>
      </c>
      <c r="CP574" s="342">
        <v>38.277634972811477</v>
      </c>
      <c r="CQ574" s="342">
        <v>40.783226229608616</v>
      </c>
      <c r="CR574" s="342">
        <v>43.288817486405748</v>
      </c>
      <c r="CS574" s="342">
        <v>48.3</v>
      </c>
      <c r="CT574" s="342">
        <v>54.613824121902582</v>
      </c>
      <c r="CU574" s="342">
        <v>57.770736182853881</v>
      </c>
      <c r="CV574" s="342">
        <v>60.927648243805166</v>
      </c>
      <c r="CW574" s="342">
        <v>67.24147236570775</v>
      </c>
      <c r="CY574" s="101">
        <f t="shared" si="395"/>
        <v>0</v>
      </c>
      <c r="CZ574" s="101"/>
      <c r="DA574" s="101"/>
      <c r="DB574" s="311"/>
      <c r="DC574" s="311"/>
      <c r="DD574" s="311"/>
      <c r="DE574" s="311"/>
      <c r="DF574" s="311"/>
      <c r="DP574" s="311"/>
      <c r="DQ574" s="311"/>
      <c r="DR574" s="311"/>
      <c r="DS574" s="311"/>
      <c r="DT574" s="311"/>
      <c r="DU574" s="311"/>
      <c r="DV574" s="311"/>
      <c r="DW574" s="311"/>
      <c r="DX574" s="101"/>
      <c r="DY574" s="101"/>
      <c r="DZ574" s="101"/>
      <c r="EA574" s="101"/>
      <c r="EB574" s="101"/>
      <c r="EC574" s="101"/>
      <c r="ED574" s="101"/>
      <c r="EE574" s="311"/>
      <c r="EF574" s="101"/>
      <c r="EG574" s="101"/>
      <c r="EH574" s="101"/>
      <c r="EI574" s="101"/>
      <c r="EJ574" s="105"/>
      <c r="EK574" s="105"/>
      <c r="EL574" s="69"/>
      <c r="EM574" s="68"/>
      <c r="EN574" s="68"/>
      <c r="EO574" s="68"/>
      <c r="EP574" s="68"/>
      <c r="EQ574" s="68"/>
      <c r="ER574" s="68"/>
      <c r="ES574" s="15"/>
      <c r="ET574" s="15"/>
      <c r="EU574" s="105"/>
      <c r="EV574" s="105"/>
      <c r="EW574" s="105"/>
      <c r="EX574" s="105"/>
      <c r="EY574" s="105"/>
      <c r="EZ574" s="105"/>
      <c r="FA574" s="67"/>
      <c r="FB574" s="105"/>
      <c r="FC574" s="105"/>
      <c r="FD574" s="105"/>
      <c r="FE574" s="105"/>
      <c r="FF574" s="105"/>
      <c r="FG574" s="105"/>
      <c r="FH574" s="67"/>
      <c r="FI574" s="67"/>
      <c r="FJ574" s="67"/>
      <c r="FK574" s="67"/>
      <c r="FL574" s="67"/>
      <c r="FM574" s="67"/>
      <c r="FN574" s="67"/>
    </row>
    <row r="575" spans="2:170" ht="22.5" customHeight="1" x14ac:dyDescent="0.45">
      <c r="B575" s="133" t="str">
        <f>IF(Data!B574&lt;&gt;"",Data!B574,"")</f>
        <v/>
      </c>
      <c r="C575" s="158" t="str">
        <f>IF(Data!C574&lt;&gt;"",Data!C574,"")</f>
        <v/>
      </c>
      <c r="D575" s="106" t="str">
        <f>IF(Data!D574&lt;&gt;"",Data!D574,"")</f>
        <v/>
      </c>
      <c r="E575" s="140">
        <f>IF(AND(I575=1,Data!T574=0),0,IF(I575=999,999,Data!T574))</f>
        <v>999</v>
      </c>
      <c r="F575" s="140" t="str">
        <f t="shared" si="352"/>
        <v/>
      </c>
      <c r="G575" s="140" t="str">
        <f>IF(Data!K574&lt;&gt;"",Data!K574,"")</f>
        <v/>
      </c>
      <c r="H575" s="141" t="str">
        <f>IF(Data!L574&lt;&gt;"",Data!L574,"")</f>
        <v/>
      </c>
      <c r="I575" s="63">
        <f>IF(Data!M574&lt;&gt;"",Data!M574,"")</f>
        <v>999</v>
      </c>
      <c r="J575" s="63">
        <f t="shared" si="353"/>
        <v>0</v>
      </c>
      <c r="L575" s="64" t="str">
        <f t="shared" si="354"/>
        <v/>
      </c>
      <c r="M575" s="74"/>
      <c r="N575" s="63">
        <f t="shared" si="355"/>
        <v>0</v>
      </c>
      <c r="P575" s="64" t="str">
        <f t="shared" si="356"/>
        <v/>
      </c>
      <c r="R575" s="63">
        <f t="shared" si="357"/>
        <v>0</v>
      </c>
      <c r="S575" s="64" t="str">
        <f t="shared" si="358"/>
        <v/>
      </c>
      <c r="W575" s="310">
        <f t="shared" si="359"/>
        <v>999</v>
      </c>
      <c r="Y575" s="65">
        <f t="shared" si="360"/>
        <v>0</v>
      </c>
      <c r="Z575" s="65">
        <f t="shared" si="361"/>
        <v>0</v>
      </c>
      <c r="AA575" s="65">
        <f t="shared" si="362"/>
        <v>0</v>
      </c>
      <c r="AB575" s="65">
        <f t="shared" si="363"/>
        <v>0</v>
      </c>
      <c r="AC575" s="65">
        <f t="shared" si="364"/>
        <v>0</v>
      </c>
      <c r="AD575" s="65">
        <f t="shared" si="365"/>
        <v>0</v>
      </c>
      <c r="AE575" s="65">
        <f t="shared" si="366"/>
        <v>0</v>
      </c>
      <c r="AF575" s="65">
        <f t="shared" si="367"/>
        <v>0</v>
      </c>
      <c r="AG575" s="65">
        <f t="shared" si="368"/>
        <v>0</v>
      </c>
      <c r="AH575" s="65">
        <f t="shared" si="369"/>
        <v>0</v>
      </c>
      <c r="AI575" s="65">
        <f t="shared" si="370"/>
        <v>0</v>
      </c>
      <c r="AJ575" s="65">
        <f t="shared" si="371"/>
        <v>0</v>
      </c>
      <c r="AK575" s="65">
        <f t="shared" si="372"/>
        <v>0</v>
      </c>
      <c r="AL575" s="65">
        <f t="shared" si="373"/>
        <v>0</v>
      </c>
      <c r="AM575" s="65">
        <f t="shared" si="374"/>
        <v>0</v>
      </c>
      <c r="AN575" s="65">
        <f t="shared" si="375"/>
        <v>0</v>
      </c>
      <c r="AO575" s="65">
        <f t="shared" si="376"/>
        <v>0</v>
      </c>
      <c r="AP575" s="65">
        <f t="shared" si="377"/>
        <v>0</v>
      </c>
      <c r="AQ575" s="65">
        <f t="shared" si="378"/>
        <v>0</v>
      </c>
      <c r="AR575" s="65">
        <f t="shared" si="379"/>
        <v>0</v>
      </c>
      <c r="AS575" s="65">
        <f t="shared" si="380"/>
        <v>0</v>
      </c>
      <c r="AT575" s="65">
        <f t="shared" si="381"/>
        <v>0</v>
      </c>
      <c r="AU575" s="65">
        <f t="shared" si="382"/>
        <v>0</v>
      </c>
      <c r="AV575" s="65">
        <f t="shared" si="383"/>
        <v>0</v>
      </c>
      <c r="AW575" s="65">
        <f t="shared" si="384"/>
        <v>0</v>
      </c>
      <c r="AX575" s="65">
        <f t="shared" si="385"/>
        <v>0</v>
      </c>
      <c r="AY575" s="65">
        <f t="shared" si="386"/>
        <v>0</v>
      </c>
      <c r="AZ575" s="65">
        <f t="shared" si="387"/>
        <v>0</v>
      </c>
      <c r="BA575" s="65">
        <f t="shared" si="388"/>
        <v>0</v>
      </c>
      <c r="BB575" s="65">
        <f t="shared" si="389"/>
        <v>0</v>
      </c>
      <c r="BC575" s="65">
        <f t="shared" si="390"/>
        <v>0</v>
      </c>
      <c r="BD575" s="65">
        <f t="shared" si="391"/>
        <v>0</v>
      </c>
      <c r="BE575" s="65">
        <f t="shared" si="392"/>
        <v>0</v>
      </c>
      <c r="BF575" s="65">
        <f t="shared" si="393"/>
        <v>0</v>
      </c>
      <c r="BG575" s="65">
        <f t="shared" si="394"/>
        <v>0</v>
      </c>
      <c r="CE575" s="385">
        <v>158.5</v>
      </c>
      <c r="CF575" s="342">
        <v>33.310907735968478</v>
      </c>
      <c r="CG575" s="342">
        <v>37.723938490645651</v>
      </c>
      <c r="CH575" s="342">
        <v>39.930453867984234</v>
      </c>
      <c r="CI575" s="342">
        <v>42.136969245322824</v>
      </c>
      <c r="CJ575" s="342">
        <v>46.55</v>
      </c>
      <c r="CK575" s="342">
        <v>52.877116383211856</v>
      </c>
      <c r="CL575" s="342">
        <v>56.040674574817778</v>
      </c>
      <c r="CM575" s="342">
        <v>59.204232766423701</v>
      </c>
      <c r="CN575" s="342">
        <v>65.53134914963556</v>
      </c>
      <c r="CO575" s="342">
        <v>33.426575675289413</v>
      </c>
      <c r="CP575" s="342">
        <v>38.451050450192938</v>
      </c>
      <c r="CQ575" s="342">
        <v>40.963287837644707</v>
      </c>
      <c r="CR575" s="342">
        <v>43.475525225096476</v>
      </c>
      <c r="CS575" s="342">
        <v>48.5</v>
      </c>
      <c r="CT575" s="342">
        <v>54.800531860593317</v>
      </c>
      <c r="CU575" s="342">
        <v>57.950797790889979</v>
      </c>
      <c r="CV575" s="342">
        <v>61.101063721186634</v>
      </c>
      <c r="CW575" s="342">
        <v>67.401595581779958</v>
      </c>
      <c r="CY575" s="101">
        <f t="shared" si="395"/>
        <v>0</v>
      </c>
      <c r="CZ575" s="101"/>
      <c r="DA575" s="101"/>
      <c r="DB575" s="311"/>
      <c r="DC575" s="311"/>
      <c r="DD575" s="311"/>
      <c r="DE575" s="311"/>
      <c r="DF575" s="311"/>
      <c r="DP575" s="311"/>
      <c r="DQ575" s="311"/>
      <c r="DR575" s="311"/>
      <c r="DS575" s="311"/>
      <c r="DT575" s="311"/>
      <c r="DU575" s="311"/>
      <c r="DV575" s="311"/>
      <c r="DW575" s="311"/>
      <c r="DX575" s="101"/>
      <c r="DY575" s="101"/>
      <c r="DZ575" s="101"/>
      <c r="EA575" s="101"/>
      <c r="EB575" s="101"/>
      <c r="EC575" s="101"/>
      <c r="ED575" s="101"/>
      <c r="EE575" s="311"/>
      <c r="EF575" s="101"/>
      <c r="EG575" s="101"/>
      <c r="EH575" s="101"/>
      <c r="EI575" s="101"/>
      <c r="EJ575" s="105"/>
      <c r="EK575" s="105"/>
      <c r="EL575" s="69"/>
      <c r="EM575" s="68"/>
      <c r="EN575" s="68"/>
      <c r="EO575" s="68"/>
      <c r="EP575" s="68"/>
      <c r="EQ575" s="68"/>
      <c r="ER575" s="68"/>
      <c r="ES575" s="15"/>
      <c r="ET575" s="15"/>
      <c r="EU575" s="105"/>
      <c r="EV575" s="105"/>
      <c r="EW575" s="105"/>
      <c r="EX575" s="105"/>
      <c r="EY575" s="105"/>
      <c r="EZ575" s="105"/>
      <c r="FA575" s="67"/>
      <c r="FB575" s="105"/>
      <c r="FC575" s="105"/>
      <c r="FD575" s="105"/>
      <c r="FE575" s="105"/>
      <c r="FF575" s="105"/>
      <c r="FG575" s="105"/>
      <c r="FH575" s="67"/>
      <c r="FI575" s="67"/>
      <c r="FJ575" s="67"/>
      <c r="FK575" s="67"/>
      <c r="FL575" s="67"/>
      <c r="FM575" s="67"/>
      <c r="FN575" s="67"/>
    </row>
    <row r="576" spans="2:170" ht="22.5" customHeight="1" x14ac:dyDescent="0.45">
      <c r="B576" s="133" t="str">
        <f>IF(Data!B575&lt;&gt;"",Data!B575,"")</f>
        <v/>
      </c>
      <c r="C576" s="158" t="str">
        <f>IF(Data!C575&lt;&gt;"",Data!C575,"")</f>
        <v/>
      </c>
      <c r="D576" s="106" t="str">
        <f>IF(Data!D575&lt;&gt;"",Data!D575,"")</f>
        <v/>
      </c>
      <c r="E576" s="140">
        <f>IF(AND(I576=1,Data!T575=0),0,IF(I576=999,999,Data!T575))</f>
        <v>999</v>
      </c>
      <c r="F576" s="140" t="str">
        <f t="shared" si="352"/>
        <v/>
      </c>
      <c r="G576" s="140" t="str">
        <f>IF(Data!K575&lt;&gt;"",Data!K575,"")</f>
        <v/>
      </c>
      <c r="H576" s="141" t="str">
        <f>IF(Data!L575&lt;&gt;"",Data!L575,"")</f>
        <v/>
      </c>
      <c r="I576" s="63">
        <f>IF(Data!M575&lt;&gt;"",Data!M575,"")</f>
        <v>999</v>
      </c>
      <c r="J576" s="63">
        <f t="shared" si="353"/>
        <v>0</v>
      </c>
      <c r="L576" s="64" t="str">
        <f t="shared" si="354"/>
        <v/>
      </c>
      <c r="M576" s="74"/>
      <c r="N576" s="63">
        <f t="shared" si="355"/>
        <v>0</v>
      </c>
      <c r="P576" s="64" t="str">
        <f t="shared" si="356"/>
        <v/>
      </c>
      <c r="R576" s="63">
        <f t="shared" si="357"/>
        <v>0</v>
      </c>
      <c r="S576" s="64" t="str">
        <f t="shared" si="358"/>
        <v/>
      </c>
      <c r="W576" s="310">
        <f t="shared" si="359"/>
        <v>999</v>
      </c>
      <c r="Y576" s="65">
        <f t="shared" si="360"/>
        <v>0</v>
      </c>
      <c r="Z576" s="65">
        <f t="shared" si="361"/>
        <v>0</v>
      </c>
      <c r="AA576" s="65">
        <f t="shared" si="362"/>
        <v>0</v>
      </c>
      <c r="AB576" s="65">
        <f t="shared" si="363"/>
        <v>0</v>
      </c>
      <c r="AC576" s="65">
        <f t="shared" si="364"/>
        <v>0</v>
      </c>
      <c r="AD576" s="65">
        <f t="shared" si="365"/>
        <v>0</v>
      </c>
      <c r="AE576" s="65">
        <f t="shared" si="366"/>
        <v>0</v>
      </c>
      <c r="AF576" s="65">
        <f t="shared" si="367"/>
        <v>0</v>
      </c>
      <c r="AG576" s="65">
        <f t="shared" si="368"/>
        <v>0</v>
      </c>
      <c r="AH576" s="65">
        <f t="shared" si="369"/>
        <v>0</v>
      </c>
      <c r="AI576" s="65">
        <f t="shared" si="370"/>
        <v>0</v>
      </c>
      <c r="AJ576" s="65">
        <f t="shared" si="371"/>
        <v>0</v>
      </c>
      <c r="AK576" s="65">
        <f t="shared" si="372"/>
        <v>0</v>
      </c>
      <c r="AL576" s="65">
        <f t="shared" si="373"/>
        <v>0</v>
      </c>
      <c r="AM576" s="65">
        <f t="shared" si="374"/>
        <v>0</v>
      </c>
      <c r="AN576" s="65">
        <f t="shared" si="375"/>
        <v>0</v>
      </c>
      <c r="AO576" s="65">
        <f t="shared" si="376"/>
        <v>0</v>
      </c>
      <c r="AP576" s="65">
        <f t="shared" si="377"/>
        <v>0</v>
      </c>
      <c r="AQ576" s="65">
        <f t="shared" si="378"/>
        <v>0</v>
      </c>
      <c r="AR576" s="65">
        <f t="shared" si="379"/>
        <v>0</v>
      </c>
      <c r="AS576" s="65">
        <f t="shared" si="380"/>
        <v>0</v>
      </c>
      <c r="AT576" s="65">
        <f t="shared" si="381"/>
        <v>0</v>
      </c>
      <c r="AU576" s="65">
        <f t="shared" si="382"/>
        <v>0</v>
      </c>
      <c r="AV576" s="65">
        <f t="shared" si="383"/>
        <v>0</v>
      </c>
      <c r="AW576" s="65">
        <f t="shared" si="384"/>
        <v>0</v>
      </c>
      <c r="AX576" s="65">
        <f t="shared" si="385"/>
        <v>0</v>
      </c>
      <c r="AY576" s="65">
        <f t="shared" si="386"/>
        <v>0</v>
      </c>
      <c r="AZ576" s="65">
        <f t="shared" si="387"/>
        <v>0</v>
      </c>
      <c r="BA576" s="65">
        <f t="shared" si="388"/>
        <v>0</v>
      </c>
      <c r="BB576" s="65">
        <f t="shared" si="389"/>
        <v>0</v>
      </c>
      <c r="BC576" s="65">
        <f t="shared" si="390"/>
        <v>0</v>
      </c>
      <c r="BD576" s="65">
        <f t="shared" si="391"/>
        <v>0</v>
      </c>
      <c r="BE576" s="65">
        <f t="shared" si="392"/>
        <v>0</v>
      </c>
      <c r="BF576" s="65">
        <f t="shared" si="393"/>
        <v>0</v>
      </c>
      <c r="BG576" s="65">
        <f t="shared" si="394"/>
        <v>0</v>
      </c>
      <c r="CE576" s="385">
        <v>158.75</v>
      </c>
      <c r="CF576" s="342">
        <v>33.456154168112867</v>
      </c>
      <c r="CG576" s="342">
        <v>37.895769445408575</v>
      </c>
      <c r="CH576" s="342">
        <v>40.115577084056426</v>
      </c>
      <c r="CI576" s="342">
        <v>42.335384722704291</v>
      </c>
      <c r="CJ576" s="342">
        <v>46.774999999999999</v>
      </c>
      <c r="CK576" s="342">
        <v>53.10211638321185</v>
      </c>
      <c r="CL576" s="342">
        <v>56.26567457481778</v>
      </c>
      <c r="CM576" s="342">
        <v>59.429232766423702</v>
      </c>
      <c r="CN576" s="342">
        <v>65.756349149635554</v>
      </c>
      <c r="CO576" s="342">
        <v>33.586698891361607</v>
      </c>
      <c r="CP576" s="342">
        <v>38.624465927574406</v>
      </c>
      <c r="CQ576" s="342">
        <v>41.143349445680798</v>
      </c>
      <c r="CR576" s="342">
        <v>43.662232963787204</v>
      </c>
      <c r="CS576" s="342">
        <v>48.7</v>
      </c>
      <c r="CT576" s="342">
        <v>54.987239599284052</v>
      </c>
      <c r="CU576" s="342">
        <v>58.130859398926077</v>
      </c>
      <c r="CV576" s="342">
        <v>61.274479198568095</v>
      </c>
      <c r="CW576" s="342">
        <v>67.561718797852151</v>
      </c>
      <c r="CY576" s="101">
        <f t="shared" si="395"/>
        <v>0</v>
      </c>
      <c r="CZ576" s="101"/>
      <c r="DA576" s="101"/>
      <c r="DB576" s="311"/>
      <c r="DC576" s="311"/>
      <c r="DD576" s="311"/>
      <c r="DE576" s="311"/>
      <c r="DF576" s="311"/>
      <c r="DP576" s="311"/>
      <c r="DQ576" s="311"/>
      <c r="DR576" s="311"/>
      <c r="DS576" s="311"/>
      <c r="DT576" s="311"/>
      <c r="DU576" s="311"/>
      <c r="DV576" s="311"/>
      <c r="DW576" s="311"/>
      <c r="DX576" s="101"/>
      <c r="DY576" s="101"/>
      <c r="DZ576" s="101"/>
      <c r="EA576" s="101"/>
      <c r="EB576" s="101"/>
      <c r="EC576" s="101"/>
      <c r="ED576" s="101"/>
      <c r="EE576" s="311"/>
      <c r="EF576" s="101"/>
      <c r="EG576" s="101"/>
      <c r="EH576" s="101"/>
      <c r="EI576" s="101"/>
      <c r="EJ576" s="105"/>
      <c r="EK576" s="105"/>
      <c r="EL576" s="69"/>
      <c r="EM576" s="68"/>
      <c r="EN576" s="68"/>
      <c r="EO576" s="68"/>
      <c r="EP576" s="68"/>
      <c r="EQ576" s="68"/>
      <c r="ER576" s="68"/>
      <c r="ES576" s="15"/>
      <c r="ET576" s="15"/>
      <c r="EU576" s="105"/>
      <c r="EV576" s="105"/>
      <c r="EW576" s="105"/>
      <c r="EX576" s="105"/>
      <c r="EY576" s="105"/>
      <c r="EZ576" s="105"/>
      <c r="FA576" s="67"/>
      <c r="FB576" s="105"/>
      <c r="FC576" s="105"/>
      <c r="FD576" s="105"/>
      <c r="FE576" s="105"/>
      <c r="FF576" s="105"/>
      <c r="FG576" s="105"/>
      <c r="FH576" s="67"/>
      <c r="FI576" s="67"/>
      <c r="FJ576" s="67"/>
      <c r="FK576" s="67"/>
      <c r="FL576" s="67"/>
      <c r="FM576" s="67"/>
      <c r="FN576" s="67"/>
    </row>
    <row r="577" spans="2:170" ht="22.5" customHeight="1" x14ac:dyDescent="0.45">
      <c r="B577" s="133" t="str">
        <f>IF(Data!B576&lt;&gt;"",Data!B576,"")</f>
        <v/>
      </c>
      <c r="C577" s="158" t="str">
        <f>IF(Data!C576&lt;&gt;"",Data!C576,"")</f>
        <v/>
      </c>
      <c r="D577" s="106" t="str">
        <f>IF(Data!D576&lt;&gt;"",Data!D576,"")</f>
        <v/>
      </c>
      <c r="E577" s="140">
        <f>IF(AND(I577=1,Data!T576=0),0,IF(I577=999,999,Data!T576))</f>
        <v>999</v>
      </c>
      <c r="F577" s="140" t="str">
        <f t="shared" si="352"/>
        <v/>
      </c>
      <c r="G577" s="140" t="str">
        <f>IF(Data!K576&lt;&gt;"",Data!K576,"")</f>
        <v/>
      </c>
      <c r="H577" s="141" t="str">
        <f>IF(Data!L576&lt;&gt;"",Data!L576,"")</f>
        <v/>
      </c>
      <c r="I577" s="63">
        <f>IF(Data!M576&lt;&gt;"",Data!M576,"")</f>
        <v>999</v>
      </c>
      <c r="J577" s="63">
        <f t="shared" si="353"/>
        <v>0</v>
      </c>
      <c r="L577" s="64" t="str">
        <f t="shared" si="354"/>
        <v/>
      </c>
      <c r="M577" s="74"/>
      <c r="N577" s="63">
        <f t="shared" si="355"/>
        <v>0</v>
      </c>
      <c r="P577" s="64" t="str">
        <f t="shared" si="356"/>
        <v/>
      </c>
      <c r="R577" s="63">
        <f t="shared" si="357"/>
        <v>0</v>
      </c>
      <c r="S577" s="64" t="str">
        <f t="shared" si="358"/>
        <v/>
      </c>
      <c r="W577" s="310">
        <f t="shared" si="359"/>
        <v>999</v>
      </c>
      <c r="Y577" s="65">
        <f t="shared" si="360"/>
        <v>0</v>
      </c>
      <c r="Z577" s="65">
        <f t="shared" si="361"/>
        <v>0</v>
      </c>
      <c r="AA577" s="65">
        <f t="shared" si="362"/>
        <v>0</v>
      </c>
      <c r="AB577" s="65">
        <f t="shared" si="363"/>
        <v>0</v>
      </c>
      <c r="AC577" s="65">
        <f t="shared" si="364"/>
        <v>0</v>
      </c>
      <c r="AD577" s="65">
        <f t="shared" si="365"/>
        <v>0</v>
      </c>
      <c r="AE577" s="65">
        <f t="shared" si="366"/>
        <v>0</v>
      </c>
      <c r="AF577" s="65">
        <f t="shared" si="367"/>
        <v>0</v>
      </c>
      <c r="AG577" s="65">
        <f t="shared" si="368"/>
        <v>0</v>
      </c>
      <c r="AH577" s="65">
        <f t="shared" si="369"/>
        <v>0</v>
      </c>
      <c r="AI577" s="65">
        <f t="shared" si="370"/>
        <v>0</v>
      </c>
      <c r="AJ577" s="65">
        <f t="shared" si="371"/>
        <v>0</v>
      </c>
      <c r="AK577" s="65">
        <f t="shared" si="372"/>
        <v>0</v>
      </c>
      <c r="AL577" s="65">
        <f t="shared" si="373"/>
        <v>0</v>
      </c>
      <c r="AM577" s="65">
        <f t="shared" si="374"/>
        <v>0</v>
      </c>
      <c r="AN577" s="65">
        <f t="shared" si="375"/>
        <v>0</v>
      </c>
      <c r="AO577" s="65">
        <f t="shared" si="376"/>
        <v>0</v>
      </c>
      <c r="AP577" s="65">
        <f t="shared" si="377"/>
        <v>0</v>
      </c>
      <c r="AQ577" s="65">
        <f t="shared" si="378"/>
        <v>0</v>
      </c>
      <c r="AR577" s="65">
        <f t="shared" si="379"/>
        <v>0</v>
      </c>
      <c r="AS577" s="65">
        <f t="shared" si="380"/>
        <v>0</v>
      </c>
      <c r="AT577" s="65">
        <f t="shared" si="381"/>
        <v>0</v>
      </c>
      <c r="AU577" s="65">
        <f t="shared" si="382"/>
        <v>0</v>
      </c>
      <c r="AV577" s="65">
        <f t="shared" si="383"/>
        <v>0</v>
      </c>
      <c r="AW577" s="65">
        <f t="shared" si="384"/>
        <v>0</v>
      </c>
      <c r="AX577" s="65">
        <f t="shared" si="385"/>
        <v>0</v>
      </c>
      <c r="AY577" s="65">
        <f t="shared" si="386"/>
        <v>0</v>
      </c>
      <c r="AZ577" s="65">
        <f t="shared" si="387"/>
        <v>0</v>
      </c>
      <c r="BA577" s="65">
        <f t="shared" si="388"/>
        <v>0</v>
      </c>
      <c r="BB577" s="65">
        <f t="shared" si="389"/>
        <v>0</v>
      </c>
      <c r="BC577" s="65">
        <f t="shared" si="390"/>
        <v>0</v>
      </c>
      <c r="BD577" s="65">
        <f t="shared" si="391"/>
        <v>0</v>
      </c>
      <c r="BE577" s="65">
        <f t="shared" si="392"/>
        <v>0</v>
      </c>
      <c r="BF577" s="65">
        <f t="shared" si="393"/>
        <v>0</v>
      </c>
      <c r="BG577" s="65">
        <f t="shared" si="394"/>
        <v>0</v>
      </c>
      <c r="CE577" s="385">
        <v>159</v>
      </c>
      <c r="CF577" s="342">
        <v>33.601400600257257</v>
      </c>
      <c r="CG577" s="342">
        <v>38.067600400171507</v>
      </c>
      <c r="CH577" s="342">
        <v>40.300700300128625</v>
      </c>
      <c r="CI577" s="342">
        <v>42.53380020008575</v>
      </c>
      <c r="CJ577" s="342">
        <v>47</v>
      </c>
      <c r="CK577" s="342">
        <v>53.327116383211852</v>
      </c>
      <c r="CL577" s="342">
        <v>56.490674574817774</v>
      </c>
      <c r="CM577" s="342">
        <v>59.654232766423704</v>
      </c>
      <c r="CN577" s="342">
        <v>65.981349149635548</v>
      </c>
      <c r="CO577" s="342">
        <v>33.7468221074338</v>
      </c>
      <c r="CP577" s="342">
        <v>38.797881404955866</v>
      </c>
      <c r="CQ577" s="342">
        <v>41.323411053716896</v>
      </c>
      <c r="CR577" s="342">
        <v>43.848940702477933</v>
      </c>
      <c r="CS577" s="342">
        <v>48.9</v>
      </c>
      <c r="CT577" s="342">
        <v>55.173947337974781</v>
      </c>
      <c r="CU577" s="342">
        <v>58.310921006962175</v>
      </c>
      <c r="CV577" s="342">
        <v>61.447894675949556</v>
      </c>
      <c r="CW577" s="342">
        <v>67.721842013924345</v>
      </c>
      <c r="CY577" s="101">
        <f t="shared" si="395"/>
        <v>0</v>
      </c>
      <c r="CZ577" s="101"/>
      <c r="DA577" s="101"/>
      <c r="DB577" s="311"/>
      <c r="DC577" s="311"/>
      <c r="DD577" s="311"/>
      <c r="DE577" s="311"/>
      <c r="DF577" s="311"/>
      <c r="DP577" s="311"/>
      <c r="DQ577" s="311"/>
      <c r="DR577" s="311"/>
      <c r="DS577" s="311"/>
      <c r="DT577" s="311"/>
      <c r="DU577" s="311"/>
      <c r="DV577" s="311"/>
      <c r="DW577" s="311"/>
      <c r="DX577" s="101"/>
      <c r="DY577" s="101"/>
      <c r="DZ577" s="101"/>
      <c r="EA577" s="101"/>
      <c r="EB577" s="101"/>
      <c r="EC577" s="101"/>
      <c r="ED577" s="101"/>
      <c r="EE577" s="311"/>
      <c r="EF577" s="101"/>
      <c r="EG577" s="101"/>
      <c r="EH577" s="101"/>
      <c r="EI577" s="101"/>
      <c r="EJ577" s="105"/>
      <c r="EK577" s="105"/>
      <c r="EL577" s="69"/>
      <c r="EM577" s="68"/>
      <c r="EN577" s="68"/>
      <c r="EO577" s="68"/>
      <c r="EP577" s="68"/>
      <c r="EQ577" s="68"/>
      <c r="ER577" s="68"/>
      <c r="ES577" s="15"/>
      <c r="ET577" s="15"/>
      <c r="EU577" s="105"/>
      <c r="EV577" s="105"/>
      <c r="EW577" s="105"/>
      <c r="EX577" s="105"/>
      <c r="EY577" s="105"/>
      <c r="EZ577" s="105"/>
      <c r="FA577" s="67"/>
      <c r="FB577" s="105"/>
      <c r="FC577" s="105"/>
      <c r="FD577" s="105"/>
      <c r="FE577" s="105"/>
      <c r="FF577" s="105"/>
      <c r="FG577" s="105"/>
      <c r="FH577" s="67"/>
      <c r="FI577" s="67"/>
      <c r="FJ577" s="67"/>
      <c r="FK577" s="67"/>
      <c r="FL577" s="67"/>
      <c r="FM577" s="67"/>
      <c r="FN577" s="67"/>
    </row>
    <row r="578" spans="2:170" ht="22.5" customHeight="1" x14ac:dyDescent="0.45">
      <c r="B578" s="133" t="str">
        <f>IF(Data!B577&lt;&gt;"",Data!B577,"")</f>
        <v/>
      </c>
      <c r="C578" s="158" t="str">
        <f>IF(Data!C577&lt;&gt;"",Data!C577,"")</f>
        <v/>
      </c>
      <c r="D578" s="106" t="str">
        <f>IF(Data!D577&lt;&gt;"",Data!D577,"")</f>
        <v/>
      </c>
      <c r="E578" s="140">
        <f>IF(AND(I578=1,Data!T577=0),0,IF(I578=999,999,Data!T577))</f>
        <v>999</v>
      </c>
      <c r="F578" s="140" t="str">
        <f t="shared" si="352"/>
        <v/>
      </c>
      <c r="G578" s="140" t="str">
        <f>IF(Data!K577&lt;&gt;"",Data!K577,"")</f>
        <v/>
      </c>
      <c r="H578" s="141" t="str">
        <f>IF(Data!L577&lt;&gt;"",Data!L577,"")</f>
        <v/>
      </c>
      <c r="I578" s="63">
        <f>IF(Data!M577&lt;&gt;"",Data!M577,"")</f>
        <v>999</v>
      </c>
      <c r="J578" s="63">
        <f t="shared" si="353"/>
        <v>0</v>
      </c>
      <c r="L578" s="64" t="str">
        <f t="shared" si="354"/>
        <v/>
      </c>
      <c r="M578" s="74"/>
      <c r="N578" s="63">
        <f t="shared" si="355"/>
        <v>0</v>
      </c>
      <c r="P578" s="64" t="str">
        <f t="shared" si="356"/>
        <v/>
      </c>
      <c r="R578" s="63">
        <f t="shared" si="357"/>
        <v>0</v>
      </c>
      <c r="S578" s="64" t="str">
        <f t="shared" si="358"/>
        <v/>
      </c>
      <c r="W578" s="310">
        <f t="shared" si="359"/>
        <v>999</v>
      </c>
      <c r="Y578" s="65">
        <f t="shared" si="360"/>
        <v>0</v>
      </c>
      <c r="Z578" s="65">
        <f t="shared" si="361"/>
        <v>0</v>
      </c>
      <c r="AA578" s="65">
        <f t="shared" si="362"/>
        <v>0</v>
      </c>
      <c r="AB578" s="65">
        <f t="shared" si="363"/>
        <v>0</v>
      </c>
      <c r="AC578" s="65">
        <f t="shared" si="364"/>
        <v>0</v>
      </c>
      <c r="AD578" s="65">
        <f t="shared" si="365"/>
        <v>0</v>
      </c>
      <c r="AE578" s="65">
        <f t="shared" si="366"/>
        <v>0</v>
      </c>
      <c r="AF578" s="65">
        <f t="shared" si="367"/>
        <v>0</v>
      </c>
      <c r="AG578" s="65">
        <f t="shared" si="368"/>
        <v>0</v>
      </c>
      <c r="AH578" s="65">
        <f t="shared" si="369"/>
        <v>0</v>
      </c>
      <c r="AI578" s="65">
        <f t="shared" si="370"/>
        <v>0</v>
      </c>
      <c r="AJ578" s="65">
        <f t="shared" si="371"/>
        <v>0</v>
      </c>
      <c r="AK578" s="65">
        <f t="shared" si="372"/>
        <v>0</v>
      </c>
      <c r="AL578" s="65">
        <f t="shared" si="373"/>
        <v>0</v>
      </c>
      <c r="AM578" s="65">
        <f t="shared" si="374"/>
        <v>0</v>
      </c>
      <c r="AN578" s="65">
        <f t="shared" si="375"/>
        <v>0</v>
      </c>
      <c r="AO578" s="65">
        <f t="shared" si="376"/>
        <v>0</v>
      </c>
      <c r="AP578" s="65">
        <f t="shared" si="377"/>
        <v>0</v>
      </c>
      <c r="AQ578" s="65">
        <f t="shared" si="378"/>
        <v>0</v>
      </c>
      <c r="AR578" s="65">
        <f t="shared" si="379"/>
        <v>0</v>
      </c>
      <c r="AS578" s="65">
        <f t="shared" si="380"/>
        <v>0</v>
      </c>
      <c r="AT578" s="65">
        <f t="shared" si="381"/>
        <v>0</v>
      </c>
      <c r="AU578" s="65">
        <f t="shared" si="382"/>
        <v>0</v>
      </c>
      <c r="AV578" s="65">
        <f t="shared" si="383"/>
        <v>0</v>
      </c>
      <c r="AW578" s="65">
        <f t="shared" si="384"/>
        <v>0</v>
      </c>
      <c r="AX578" s="65">
        <f t="shared" si="385"/>
        <v>0</v>
      </c>
      <c r="AY578" s="65">
        <f t="shared" si="386"/>
        <v>0</v>
      </c>
      <c r="AZ578" s="65">
        <f t="shared" si="387"/>
        <v>0</v>
      </c>
      <c r="BA578" s="65">
        <f t="shared" si="388"/>
        <v>0</v>
      </c>
      <c r="BB578" s="65">
        <f t="shared" si="389"/>
        <v>0</v>
      </c>
      <c r="BC578" s="65">
        <f t="shared" si="390"/>
        <v>0</v>
      </c>
      <c r="BD578" s="65">
        <f t="shared" si="391"/>
        <v>0</v>
      </c>
      <c r="BE578" s="65">
        <f t="shared" si="392"/>
        <v>0</v>
      </c>
      <c r="BF578" s="65">
        <f t="shared" si="393"/>
        <v>0</v>
      </c>
      <c r="BG578" s="65">
        <f t="shared" si="394"/>
        <v>0</v>
      </c>
      <c r="CE578" s="385">
        <v>159.25</v>
      </c>
      <c r="CF578" s="342">
        <v>33.731770248473836</v>
      </c>
      <c r="CG578" s="342">
        <v>38.237846832315896</v>
      </c>
      <c r="CH578" s="342">
        <v>40.490885124236918</v>
      </c>
      <c r="CI578" s="342">
        <v>42.743923416157941</v>
      </c>
      <c r="CJ578" s="342">
        <v>47.25</v>
      </c>
      <c r="CK578" s="342">
        <v>53.55053186059331</v>
      </c>
      <c r="CL578" s="342">
        <v>56.700797790889972</v>
      </c>
      <c r="CM578" s="342">
        <v>59.851063721186634</v>
      </c>
      <c r="CN578" s="342">
        <v>66.151595581779944</v>
      </c>
      <c r="CO578" s="342">
        <v>33.906945323505994</v>
      </c>
      <c r="CP578" s="342">
        <v>38.971296882337327</v>
      </c>
      <c r="CQ578" s="342">
        <v>41.503472661752994</v>
      </c>
      <c r="CR578" s="342">
        <v>44.035648441168661</v>
      </c>
      <c r="CS578" s="342">
        <v>49.1</v>
      </c>
      <c r="CT578" s="342">
        <v>55.360655076665509</v>
      </c>
      <c r="CU578" s="342">
        <v>58.490982614998273</v>
      </c>
      <c r="CV578" s="342">
        <v>61.621310153331017</v>
      </c>
      <c r="CW578" s="342">
        <v>67.881965229996538</v>
      </c>
      <c r="CY578" s="101">
        <f t="shared" si="395"/>
        <v>0</v>
      </c>
      <c r="CZ578" s="101"/>
      <c r="DA578" s="101"/>
      <c r="DB578" s="311"/>
      <c r="DC578" s="311"/>
      <c r="DD578" s="311"/>
      <c r="DE578" s="311"/>
      <c r="DF578" s="311"/>
      <c r="DP578" s="311"/>
      <c r="DQ578" s="311"/>
      <c r="DR578" s="311"/>
      <c r="DS578" s="311"/>
      <c r="DT578" s="311"/>
      <c r="DU578" s="311"/>
      <c r="DV578" s="311"/>
      <c r="DW578" s="311"/>
      <c r="DX578" s="101"/>
      <c r="DY578" s="101"/>
      <c r="DZ578" s="101"/>
      <c r="EA578" s="101"/>
      <c r="EB578" s="101"/>
      <c r="EC578" s="101"/>
      <c r="ED578" s="101"/>
      <c r="EE578" s="311"/>
      <c r="EF578" s="101"/>
      <c r="EG578" s="101"/>
      <c r="EH578" s="101"/>
      <c r="EI578" s="101"/>
      <c r="EJ578" s="105"/>
      <c r="EK578" s="105"/>
      <c r="EL578" s="69"/>
      <c r="EM578" s="68"/>
      <c r="EN578" s="68"/>
      <c r="EO578" s="68"/>
      <c r="EP578" s="68"/>
      <c r="EQ578" s="68"/>
      <c r="ER578" s="68"/>
      <c r="ES578" s="15"/>
      <c r="ET578" s="15"/>
      <c r="EU578" s="105"/>
      <c r="EV578" s="105"/>
      <c r="EW578" s="105"/>
      <c r="EX578" s="105"/>
      <c r="EY578" s="105"/>
      <c r="EZ578" s="105"/>
      <c r="FA578" s="67"/>
      <c r="FB578" s="105"/>
      <c r="FC578" s="105"/>
      <c r="FD578" s="105"/>
      <c r="FE578" s="105"/>
      <c r="FF578" s="105"/>
      <c r="FG578" s="105"/>
      <c r="FH578" s="67"/>
      <c r="FI578" s="67"/>
      <c r="FJ578" s="67"/>
      <c r="FK578" s="67"/>
      <c r="FL578" s="67"/>
      <c r="FM578" s="67"/>
      <c r="FN578" s="67"/>
    </row>
    <row r="579" spans="2:170" ht="22.5" customHeight="1" x14ac:dyDescent="0.45">
      <c r="B579" s="133" t="str">
        <f>IF(Data!B578&lt;&gt;"",Data!B578,"")</f>
        <v/>
      </c>
      <c r="C579" s="158" t="str">
        <f>IF(Data!C578&lt;&gt;"",Data!C578,"")</f>
        <v/>
      </c>
      <c r="D579" s="106" t="str">
        <f>IF(Data!D578&lt;&gt;"",Data!D578,"")</f>
        <v/>
      </c>
      <c r="E579" s="140">
        <f>IF(AND(I579=1,Data!T578=0),0,IF(I579=999,999,Data!T578))</f>
        <v>999</v>
      </c>
      <c r="F579" s="140" t="str">
        <f t="shared" si="352"/>
        <v/>
      </c>
      <c r="G579" s="140" t="str">
        <f>IF(Data!K578&lt;&gt;"",Data!K578,"")</f>
        <v/>
      </c>
      <c r="H579" s="141" t="str">
        <f>IF(Data!L578&lt;&gt;"",Data!L578,"")</f>
        <v/>
      </c>
      <c r="I579" s="63">
        <f>IF(Data!M578&lt;&gt;"",Data!M578,"")</f>
        <v>999</v>
      </c>
      <c r="J579" s="63">
        <f t="shared" si="353"/>
        <v>0</v>
      </c>
      <c r="L579" s="64" t="str">
        <f t="shared" si="354"/>
        <v/>
      </c>
      <c r="M579" s="74"/>
      <c r="N579" s="63">
        <f t="shared" si="355"/>
        <v>0</v>
      </c>
      <c r="P579" s="64" t="str">
        <f t="shared" si="356"/>
        <v/>
      </c>
      <c r="R579" s="63">
        <f t="shared" si="357"/>
        <v>0</v>
      </c>
      <c r="S579" s="64" t="str">
        <f t="shared" si="358"/>
        <v/>
      </c>
      <c r="W579" s="310">
        <f t="shared" si="359"/>
        <v>999</v>
      </c>
      <c r="Y579" s="65">
        <f t="shared" si="360"/>
        <v>0</v>
      </c>
      <c r="Z579" s="65">
        <f t="shared" si="361"/>
        <v>0</v>
      </c>
      <c r="AA579" s="65">
        <f t="shared" si="362"/>
        <v>0</v>
      </c>
      <c r="AB579" s="65">
        <f t="shared" si="363"/>
        <v>0</v>
      </c>
      <c r="AC579" s="65">
        <f t="shared" si="364"/>
        <v>0</v>
      </c>
      <c r="AD579" s="65">
        <f t="shared" si="365"/>
        <v>0</v>
      </c>
      <c r="AE579" s="65">
        <f t="shared" si="366"/>
        <v>0</v>
      </c>
      <c r="AF579" s="65">
        <f t="shared" si="367"/>
        <v>0</v>
      </c>
      <c r="AG579" s="65">
        <f t="shared" si="368"/>
        <v>0</v>
      </c>
      <c r="AH579" s="65">
        <f t="shared" si="369"/>
        <v>0</v>
      </c>
      <c r="AI579" s="65">
        <f t="shared" si="370"/>
        <v>0</v>
      </c>
      <c r="AJ579" s="65">
        <f t="shared" si="371"/>
        <v>0</v>
      </c>
      <c r="AK579" s="65">
        <f t="shared" si="372"/>
        <v>0</v>
      </c>
      <c r="AL579" s="65">
        <f t="shared" si="373"/>
        <v>0</v>
      </c>
      <c r="AM579" s="65">
        <f t="shared" si="374"/>
        <v>0</v>
      </c>
      <c r="AN579" s="65">
        <f t="shared" si="375"/>
        <v>0</v>
      </c>
      <c r="AO579" s="65">
        <f t="shared" si="376"/>
        <v>0</v>
      </c>
      <c r="AP579" s="65">
        <f t="shared" si="377"/>
        <v>0</v>
      </c>
      <c r="AQ579" s="65">
        <f t="shared" si="378"/>
        <v>0</v>
      </c>
      <c r="AR579" s="65">
        <f t="shared" si="379"/>
        <v>0</v>
      </c>
      <c r="AS579" s="65">
        <f t="shared" si="380"/>
        <v>0</v>
      </c>
      <c r="AT579" s="65">
        <f t="shared" si="381"/>
        <v>0</v>
      </c>
      <c r="AU579" s="65">
        <f t="shared" si="382"/>
        <v>0</v>
      </c>
      <c r="AV579" s="65">
        <f t="shared" si="383"/>
        <v>0</v>
      </c>
      <c r="AW579" s="65">
        <f t="shared" si="384"/>
        <v>0</v>
      </c>
      <c r="AX579" s="65">
        <f t="shared" si="385"/>
        <v>0</v>
      </c>
      <c r="AY579" s="65">
        <f t="shared" si="386"/>
        <v>0</v>
      </c>
      <c r="AZ579" s="65">
        <f t="shared" si="387"/>
        <v>0</v>
      </c>
      <c r="BA579" s="65">
        <f t="shared" si="388"/>
        <v>0</v>
      </c>
      <c r="BB579" s="65">
        <f t="shared" si="389"/>
        <v>0</v>
      </c>
      <c r="BC579" s="65">
        <f t="shared" si="390"/>
        <v>0</v>
      </c>
      <c r="BD579" s="65">
        <f t="shared" si="391"/>
        <v>0</v>
      </c>
      <c r="BE579" s="65">
        <f t="shared" si="392"/>
        <v>0</v>
      </c>
      <c r="BF579" s="65">
        <f t="shared" si="393"/>
        <v>0</v>
      </c>
      <c r="BG579" s="65">
        <f t="shared" si="394"/>
        <v>0</v>
      </c>
      <c r="CE579" s="385">
        <v>159.5</v>
      </c>
      <c r="CF579" s="342">
        <v>33.862139896690422</v>
      </c>
      <c r="CG579" s="342">
        <v>38.408093264460277</v>
      </c>
      <c r="CH579" s="342">
        <v>40.681069948345211</v>
      </c>
      <c r="CI579" s="342">
        <v>42.954046632230138</v>
      </c>
      <c r="CJ579" s="342">
        <v>47.5</v>
      </c>
      <c r="CK579" s="342">
        <v>53.773947337974775</v>
      </c>
      <c r="CL579" s="342">
        <v>56.91092100696217</v>
      </c>
      <c r="CM579" s="342">
        <v>60.047894675949557</v>
      </c>
      <c r="CN579" s="342">
        <v>66.321842013924339</v>
      </c>
      <c r="CO579" s="342">
        <v>34.067068539578187</v>
      </c>
      <c r="CP579" s="342">
        <v>39.144712359718795</v>
      </c>
      <c r="CQ579" s="342">
        <v>41.683534269789092</v>
      </c>
      <c r="CR579" s="342">
        <v>44.222356179859396</v>
      </c>
      <c r="CS579" s="342">
        <v>49.3</v>
      </c>
      <c r="CT579" s="342">
        <v>55.547362815356237</v>
      </c>
      <c r="CU579" s="342">
        <v>58.671044223034365</v>
      </c>
      <c r="CV579" s="342">
        <v>61.794725630712477</v>
      </c>
      <c r="CW579" s="342">
        <v>68.042088446068732</v>
      </c>
      <c r="CY579" s="101">
        <f t="shared" si="395"/>
        <v>0</v>
      </c>
      <c r="CZ579" s="101"/>
      <c r="DA579" s="101"/>
      <c r="DB579" s="311"/>
      <c r="DC579" s="311"/>
      <c r="DD579" s="311"/>
      <c r="DE579" s="311"/>
      <c r="DF579" s="311"/>
      <c r="DP579" s="311"/>
      <c r="DQ579" s="311"/>
      <c r="DR579" s="311"/>
      <c r="DS579" s="311"/>
      <c r="DT579" s="311"/>
      <c r="DU579" s="311"/>
      <c r="DV579" s="311"/>
      <c r="DW579" s="311"/>
      <c r="DX579" s="101"/>
      <c r="DY579" s="101"/>
      <c r="DZ579" s="101"/>
      <c r="EA579" s="101"/>
      <c r="EB579" s="101"/>
      <c r="EC579" s="101"/>
      <c r="ED579" s="101"/>
      <c r="EE579" s="311"/>
      <c r="EF579" s="101"/>
      <c r="EG579" s="101"/>
      <c r="EH579" s="101"/>
      <c r="EI579" s="101"/>
      <c r="EJ579" s="105"/>
      <c r="EK579" s="105"/>
      <c r="EL579" s="69"/>
      <c r="EM579" s="68"/>
      <c r="EN579" s="68"/>
      <c r="EO579" s="68"/>
      <c r="EP579" s="68"/>
      <c r="EQ579" s="68"/>
      <c r="ER579" s="68"/>
      <c r="ES579" s="15"/>
      <c r="ET579" s="15"/>
      <c r="EU579" s="105"/>
      <c r="EV579" s="105"/>
      <c r="EW579" s="105"/>
      <c r="EX579" s="105"/>
      <c r="EY579" s="105"/>
      <c r="EZ579" s="105"/>
      <c r="FA579" s="67"/>
      <c r="FB579" s="105"/>
      <c r="FC579" s="105"/>
      <c r="FD579" s="105"/>
      <c r="FE579" s="105"/>
      <c r="FF579" s="105"/>
      <c r="FG579" s="105"/>
      <c r="FH579" s="67"/>
      <c r="FI579" s="67"/>
      <c r="FJ579" s="67"/>
      <c r="FK579" s="67"/>
      <c r="FL579" s="67"/>
      <c r="FM579" s="67"/>
      <c r="FN579" s="67"/>
    </row>
    <row r="580" spans="2:170" ht="22.5" customHeight="1" x14ac:dyDescent="0.45">
      <c r="B580" s="133" t="str">
        <f>IF(Data!B579&lt;&gt;"",Data!B579,"")</f>
        <v/>
      </c>
      <c r="C580" s="158" t="str">
        <f>IF(Data!C579&lt;&gt;"",Data!C579,"")</f>
        <v/>
      </c>
      <c r="D580" s="106" t="str">
        <f>IF(Data!D579&lt;&gt;"",Data!D579,"")</f>
        <v/>
      </c>
      <c r="E580" s="140">
        <f>IF(AND(I580=1,Data!T579=0),0,IF(I580=999,999,Data!T579))</f>
        <v>999</v>
      </c>
      <c r="F580" s="140" t="str">
        <f t="shared" si="352"/>
        <v/>
      </c>
      <c r="G580" s="140" t="str">
        <f>IF(Data!K579&lt;&gt;"",Data!K579,"")</f>
        <v/>
      </c>
      <c r="H580" s="141" t="str">
        <f>IF(Data!L579&lt;&gt;"",Data!L579,"")</f>
        <v/>
      </c>
      <c r="I580" s="63">
        <f>IF(Data!M579&lt;&gt;"",Data!M579,"")</f>
        <v>999</v>
      </c>
      <c r="J580" s="63">
        <f t="shared" si="353"/>
        <v>0</v>
      </c>
      <c r="L580" s="64" t="str">
        <f t="shared" si="354"/>
        <v/>
      </c>
      <c r="M580" s="74"/>
      <c r="N580" s="63">
        <f t="shared" si="355"/>
        <v>0</v>
      </c>
      <c r="P580" s="64" t="str">
        <f t="shared" si="356"/>
        <v/>
      </c>
      <c r="R580" s="63">
        <f t="shared" si="357"/>
        <v>0</v>
      </c>
      <c r="S580" s="64" t="str">
        <f t="shared" si="358"/>
        <v/>
      </c>
      <c r="W580" s="310">
        <f t="shared" si="359"/>
        <v>999</v>
      </c>
      <c r="Y580" s="65">
        <f t="shared" si="360"/>
        <v>0</v>
      </c>
      <c r="Z580" s="65">
        <f t="shared" si="361"/>
        <v>0</v>
      </c>
      <c r="AA580" s="65">
        <f t="shared" si="362"/>
        <v>0</v>
      </c>
      <c r="AB580" s="65">
        <f t="shared" si="363"/>
        <v>0</v>
      </c>
      <c r="AC580" s="65">
        <f t="shared" si="364"/>
        <v>0</v>
      </c>
      <c r="AD580" s="65">
        <f t="shared" si="365"/>
        <v>0</v>
      </c>
      <c r="AE580" s="65">
        <f t="shared" si="366"/>
        <v>0</v>
      </c>
      <c r="AF580" s="65">
        <f t="shared" si="367"/>
        <v>0</v>
      </c>
      <c r="AG580" s="65">
        <f t="shared" si="368"/>
        <v>0</v>
      </c>
      <c r="AH580" s="65">
        <f t="shared" si="369"/>
        <v>0</v>
      </c>
      <c r="AI580" s="65">
        <f t="shared" si="370"/>
        <v>0</v>
      </c>
      <c r="AJ580" s="65">
        <f t="shared" si="371"/>
        <v>0</v>
      </c>
      <c r="AK580" s="65">
        <f t="shared" si="372"/>
        <v>0</v>
      </c>
      <c r="AL580" s="65">
        <f t="shared" si="373"/>
        <v>0</v>
      </c>
      <c r="AM580" s="65">
        <f t="shared" si="374"/>
        <v>0</v>
      </c>
      <c r="AN580" s="65">
        <f t="shared" si="375"/>
        <v>0</v>
      </c>
      <c r="AO580" s="65">
        <f t="shared" si="376"/>
        <v>0</v>
      </c>
      <c r="AP580" s="65">
        <f t="shared" si="377"/>
        <v>0</v>
      </c>
      <c r="AQ580" s="65">
        <f t="shared" si="378"/>
        <v>0</v>
      </c>
      <c r="AR580" s="65">
        <f t="shared" si="379"/>
        <v>0</v>
      </c>
      <c r="AS580" s="65">
        <f t="shared" si="380"/>
        <v>0</v>
      </c>
      <c r="AT580" s="65">
        <f t="shared" si="381"/>
        <v>0</v>
      </c>
      <c r="AU580" s="65">
        <f t="shared" si="382"/>
        <v>0</v>
      </c>
      <c r="AV580" s="65">
        <f t="shared" si="383"/>
        <v>0</v>
      </c>
      <c r="AW580" s="65">
        <f t="shared" si="384"/>
        <v>0</v>
      </c>
      <c r="AX580" s="65">
        <f t="shared" si="385"/>
        <v>0</v>
      </c>
      <c r="AY580" s="65">
        <f t="shared" si="386"/>
        <v>0</v>
      </c>
      <c r="AZ580" s="65">
        <f t="shared" si="387"/>
        <v>0</v>
      </c>
      <c r="BA580" s="65">
        <f t="shared" si="388"/>
        <v>0</v>
      </c>
      <c r="BB580" s="65">
        <f t="shared" si="389"/>
        <v>0</v>
      </c>
      <c r="BC580" s="65">
        <f t="shared" si="390"/>
        <v>0</v>
      </c>
      <c r="BD580" s="65">
        <f t="shared" si="391"/>
        <v>0</v>
      </c>
      <c r="BE580" s="65">
        <f t="shared" si="392"/>
        <v>0</v>
      </c>
      <c r="BF580" s="65">
        <f t="shared" si="393"/>
        <v>0</v>
      </c>
      <c r="BG580" s="65">
        <f t="shared" si="394"/>
        <v>0</v>
      </c>
      <c r="CE580" s="385">
        <v>159.75</v>
      </c>
      <c r="CF580" s="342">
        <v>33.992509544907001</v>
      </c>
      <c r="CG580" s="342">
        <v>38.578339696604665</v>
      </c>
      <c r="CH580" s="342">
        <v>40.871254772453497</v>
      </c>
      <c r="CI580" s="342">
        <v>43.164169848302336</v>
      </c>
      <c r="CJ580" s="342">
        <v>47.75</v>
      </c>
      <c r="CK580" s="342">
        <v>53.99736281535624</v>
      </c>
      <c r="CL580" s="342">
        <v>57.12104422303436</v>
      </c>
      <c r="CM580" s="342">
        <v>60.24472563071248</v>
      </c>
      <c r="CN580" s="342">
        <v>66.49208844606872</v>
      </c>
      <c r="CO580" s="342">
        <v>34.227191755650381</v>
      </c>
      <c r="CP580" s="342">
        <v>39.318127837100256</v>
      </c>
      <c r="CQ580" s="342">
        <v>41.86359587782519</v>
      </c>
      <c r="CR580" s="342">
        <v>44.409063918550132</v>
      </c>
      <c r="CS580" s="342">
        <v>49.5</v>
      </c>
      <c r="CT580" s="342">
        <v>55.734070554046966</v>
      </c>
      <c r="CU580" s="342">
        <v>58.851105831070456</v>
      </c>
      <c r="CV580" s="342">
        <v>61.968141108093945</v>
      </c>
      <c r="CW580" s="342">
        <v>68.202211662140911</v>
      </c>
      <c r="CY580" s="101">
        <f t="shared" si="395"/>
        <v>0</v>
      </c>
      <c r="CZ580" s="101"/>
      <c r="DA580" s="101"/>
      <c r="DB580" s="311"/>
      <c r="DC580" s="311"/>
      <c r="DD580" s="311"/>
      <c r="DE580" s="311"/>
      <c r="DF580" s="311"/>
      <c r="DP580" s="311"/>
      <c r="DQ580" s="311"/>
      <c r="DR580" s="311"/>
      <c r="DS580" s="311"/>
      <c r="DT580" s="311"/>
      <c r="DU580" s="311"/>
      <c r="DV580" s="311"/>
      <c r="DW580" s="311"/>
      <c r="DX580" s="101"/>
      <c r="DY580" s="101"/>
      <c r="DZ580" s="101"/>
      <c r="EA580" s="101"/>
      <c r="EB580" s="101"/>
      <c r="EC580" s="101"/>
      <c r="ED580" s="101"/>
      <c r="EE580" s="311"/>
      <c r="EF580" s="101"/>
      <c r="EG580" s="101"/>
      <c r="EH580" s="101"/>
      <c r="EI580" s="101"/>
      <c r="EJ580" s="105"/>
      <c r="EK580" s="105"/>
      <c r="EL580" s="69"/>
      <c r="EM580" s="68"/>
      <c r="EN580" s="68"/>
      <c r="EO580" s="68"/>
      <c r="EP580" s="68"/>
      <c r="EQ580" s="68"/>
      <c r="ER580" s="68"/>
      <c r="ES580" s="15"/>
      <c r="ET580" s="15"/>
      <c r="EU580" s="105"/>
      <c r="EV580" s="105"/>
      <c r="EW580" s="105"/>
      <c r="EX580" s="105"/>
      <c r="EY580" s="105"/>
      <c r="EZ580" s="105"/>
      <c r="FA580" s="67"/>
      <c r="FB580" s="105"/>
      <c r="FC580" s="105"/>
      <c r="FD580" s="105"/>
      <c r="FE580" s="105"/>
      <c r="FF580" s="105"/>
      <c r="FG580" s="105"/>
      <c r="FH580" s="67"/>
      <c r="FI580" s="67"/>
      <c r="FJ580" s="67"/>
      <c r="FK580" s="67"/>
      <c r="FL580" s="67"/>
      <c r="FM580" s="67"/>
      <c r="FN580" s="67"/>
    </row>
    <row r="581" spans="2:170" ht="22.5" customHeight="1" x14ac:dyDescent="0.45">
      <c r="B581" s="133" t="str">
        <f>IF(Data!B580&lt;&gt;"",Data!B580,"")</f>
        <v/>
      </c>
      <c r="C581" s="158" t="str">
        <f>IF(Data!C580&lt;&gt;"",Data!C580,"")</f>
        <v/>
      </c>
      <c r="D581" s="106" t="str">
        <f>IF(Data!D580&lt;&gt;"",Data!D580,"")</f>
        <v/>
      </c>
      <c r="E581" s="140">
        <f>IF(AND(I581=1,Data!T580=0),0,IF(I581=999,999,Data!T580))</f>
        <v>999</v>
      </c>
      <c r="F581" s="140" t="str">
        <f t="shared" si="352"/>
        <v/>
      </c>
      <c r="G581" s="140" t="str">
        <f>IF(Data!K580&lt;&gt;"",Data!K580,"")</f>
        <v/>
      </c>
      <c r="H581" s="141" t="str">
        <f>IF(Data!L580&lt;&gt;"",Data!L580,"")</f>
        <v/>
      </c>
      <c r="I581" s="63">
        <f>IF(Data!M580&lt;&gt;"",Data!M580,"")</f>
        <v>999</v>
      </c>
      <c r="J581" s="63">
        <f t="shared" si="353"/>
        <v>0</v>
      </c>
      <c r="L581" s="64" t="str">
        <f t="shared" si="354"/>
        <v/>
      </c>
      <c r="M581" s="74"/>
      <c r="N581" s="63">
        <f t="shared" si="355"/>
        <v>0</v>
      </c>
      <c r="P581" s="64" t="str">
        <f t="shared" si="356"/>
        <v/>
      </c>
      <c r="R581" s="63">
        <f t="shared" si="357"/>
        <v>0</v>
      </c>
      <c r="S581" s="64" t="str">
        <f t="shared" si="358"/>
        <v/>
      </c>
      <c r="W581" s="310">
        <f t="shared" si="359"/>
        <v>999</v>
      </c>
      <c r="Y581" s="65">
        <f t="shared" si="360"/>
        <v>0</v>
      </c>
      <c r="Z581" s="65">
        <f t="shared" si="361"/>
        <v>0</v>
      </c>
      <c r="AA581" s="65">
        <f t="shared" si="362"/>
        <v>0</v>
      </c>
      <c r="AB581" s="65">
        <f t="shared" si="363"/>
        <v>0</v>
      </c>
      <c r="AC581" s="65">
        <f t="shared" si="364"/>
        <v>0</v>
      </c>
      <c r="AD581" s="65">
        <f t="shared" si="365"/>
        <v>0</v>
      </c>
      <c r="AE581" s="65">
        <f t="shared" si="366"/>
        <v>0</v>
      </c>
      <c r="AF581" s="65">
        <f t="shared" si="367"/>
        <v>0</v>
      </c>
      <c r="AG581" s="65">
        <f t="shared" si="368"/>
        <v>0</v>
      </c>
      <c r="AH581" s="65">
        <f t="shared" si="369"/>
        <v>0</v>
      </c>
      <c r="AI581" s="65">
        <f t="shared" si="370"/>
        <v>0</v>
      </c>
      <c r="AJ581" s="65">
        <f t="shared" si="371"/>
        <v>0</v>
      </c>
      <c r="AK581" s="65">
        <f t="shared" si="372"/>
        <v>0</v>
      </c>
      <c r="AL581" s="65">
        <f t="shared" si="373"/>
        <v>0</v>
      </c>
      <c r="AM581" s="65">
        <f t="shared" si="374"/>
        <v>0</v>
      </c>
      <c r="AN581" s="65">
        <f t="shared" si="375"/>
        <v>0</v>
      </c>
      <c r="AO581" s="65">
        <f t="shared" si="376"/>
        <v>0</v>
      </c>
      <c r="AP581" s="65">
        <f t="shared" si="377"/>
        <v>0</v>
      </c>
      <c r="AQ581" s="65">
        <f t="shared" si="378"/>
        <v>0</v>
      </c>
      <c r="AR581" s="65">
        <f t="shared" si="379"/>
        <v>0</v>
      </c>
      <c r="AS581" s="65">
        <f t="shared" si="380"/>
        <v>0</v>
      </c>
      <c r="AT581" s="65">
        <f t="shared" si="381"/>
        <v>0</v>
      </c>
      <c r="AU581" s="65">
        <f t="shared" si="382"/>
        <v>0</v>
      </c>
      <c r="AV581" s="65">
        <f t="shared" si="383"/>
        <v>0</v>
      </c>
      <c r="AW581" s="65">
        <f t="shared" si="384"/>
        <v>0</v>
      </c>
      <c r="AX581" s="65">
        <f t="shared" si="385"/>
        <v>0</v>
      </c>
      <c r="AY581" s="65">
        <f t="shared" si="386"/>
        <v>0</v>
      </c>
      <c r="AZ581" s="65">
        <f t="shared" si="387"/>
        <v>0</v>
      </c>
      <c r="BA581" s="65">
        <f t="shared" si="388"/>
        <v>0</v>
      </c>
      <c r="BB581" s="65">
        <f t="shared" si="389"/>
        <v>0</v>
      </c>
      <c r="BC581" s="65">
        <f t="shared" si="390"/>
        <v>0</v>
      </c>
      <c r="BD581" s="65">
        <f t="shared" si="391"/>
        <v>0</v>
      </c>
      <c r="BE581" s="65">
        <f t="shared" si="392"/>
        <v>0</v>
      </c>
      <c r="BF581" s="65">
        <f t="shared" si="393"/>
        <v>0</v>
      </c>
      <c r="BG581" s="65">
        <f t="shared" si="394"/>
        <v>0</v>
      </c>
      <c r="CE581" s="385">
        <v>160</v>
      </c>
      <c r="CF581" s="342">
        <v>34.12287919312358</v>
      </c>
      <c r="CG581" s="342">
        <v>38.748586128749054</v>
      </c>
      <c r="CH581" s="342">
        <v>41.06143959656179</v>
      </c>
      <c r="CI581" s="342">
        <v>43.374293064374527</v>
      </c>
      <c r="CJ581" s="342">
        <v>48</v>
      </c>
      <c r="CK581" s="342">
        <v>54.220778292737705</v>
      </c>
      <c r="CL581" s="342">
        <v>57.331167439106558</v>
      </c>
      <c r="CM581" s="342">
        <v>60.441556585475411</v>
      </c>
      <c r="CN581" s="342">
        <v>66.662334878213116</v>
      </c>
      <c r="CO581" s="342">
        <v>34.387314971722574</v>
      </c>
      <c r="CP581" s="342">
        <v>39.491543314481717</v>
      </c>
      <c r="CQ581" s="342">
        <v>42.043657485861289</v>
      </c>
      <c r="CR581" s="342">
        <v>44.59577165724086</v>
      </c>
      <c r="CS581" s="342">
        <v>49.7</v>
      </c>
      <c r="CT581" s="342">
        <v>55.920778292737701</v>
      </c>
      <c r="CU581" s="342">
        <v>59.031167439106554</v>
      </c>
      <c r="CV581" s="342">
        <v>62.141556585475406</v>
      </c>
      <c r="CW581" s="342">
        <v>68.362334878213105</v>
      </c>
      <c r="CY581" s="101">
        <f t="shared" si="395"/>
        <v>0</v>
      </c>
      <c r="CZ581" s="101"/>
      <c r="DA581" s="101"/>
      <c r="DB581" s="311"/>
      <c r="DC581" s="311"/>
      <c r="DD581" s="311"/>
      <c r="DE581" s="311"/>
      <c r="DF581" s="311"/>
      <c r="DP581" s="311"/>
      <c r="DQ581" s="311"/>
      <c r="DR581" s="311"/>
      <c r="DS581" s="311"/>
      <c r="DT581" s="311"/>
      <c r="DU581" s="311"/>
      <c r="DV581" s="311"/>
      <c r="DW581" s="311"/>
      <c r="DX581" s="101"/>
      <c r="DY581" s="101"/>
      <c r="DZ581" s="101"/>
      <c r="EA581" s="101"/>
      <c r="EB581" s="101"/>
      <c r="EC581" s="101"/>
      <c r="ED581" s="101"/>
      <c r="EE581" s="311"/>
      <c r="EF581" s="101"/>
      <c r="EG581" s="101"/>
      <c r="EH581" s="101"/>
      <c r="EI581" s="101"/>
      <c r="EJ581" s="105"/>
      <c r="EK581" s="105"/>
      <c r="EL581" s="69"/>
      <c r="EM581" s="68"/>
      <c r="EN581" s="68"/>
      <c r="EO581" s="68"/>
      <c r="EP581" s="68"/>
      <c r="EQ581" s="68"/>
      <c r="ER581" s="68"/>
      <c r="ES581" s="15"/>
      <c r="ET581" s="15"/>
      <c r="EU581" s="105"/>
      <c r="EV581" s="105"/>
      <c r="EW581" s="105"/>
      <c r="EX581" s="105"/>
      <c r="EY581" s="105"/>
      <c r="EZ581" s="105"/>
      <c r="FA581" s="67"/>
      <c r="FB581" s="105"/>
      <c r="FC581" s="105"/>
      <c r="FD581" s="105"/>
      <c r="FE581" s="105"/>
      <c r="FF581" s="105"/>
      <c r="FG581" s="105"/>
      <c r="FH581" s="67"/>
      <c r="FI581" s="67"/>
      <c r="FJ581" s="67"/>
      <c r="FK581" s="67"/>
      <c r="FL581" s="67"/>
      <c r="FM581" s="67"/>
      <c r="FN581" s="67"/>
    </row>
    <row r="582" spans="2:170" ht="22.5" customHeight="1" x14ac:dyDescent="0.45">
      <c r="B582" s="133" t="str">
        <f>IF(Data!B581&lt;&gt;"",Data!B581,"")</f>
        <v/>
      </c>
      <c r="C582" s="158" t="str">
        <f>IF(Data!C581&lt;&gt;"",Data!C581,"")</f>
        <v/>
      </c>
      <c r="D582" s="106" t="str">
        <f>IF(Data!D581&lt;&gt;"",Data!D581,"")</f>
        <v/>
      </c>
      <c r="E582" s="140">
        <f>IF(AND(I582=1,Data!T581=0),0,IF(I582=999,999,Data!T581))</f>
        <v>999</v>
      </c>
      <c r="F582" s="140" t="str">
        <f t="shared" si="352"/>
        <v/>
      </c>
      <c r="G582" s="140" t="str">
        <f>IF(Data!K581&lt;&gt;"",Data!K581,"")</f>
        <v/>
      </c>
      <c r="H582" s="141" t="str">
        <f>IF(Data!L581&lt;&gt;"",Data!L581,"")</f>
        <v/>
      </c>
      <c r="I582" s="63">
        <f>IF(Data!M581&lt;&gt;"",Data!M581,"")</f>
        <v>999</v>
      </c>
      <c r="J582" s="63">
        <f t="shared" si="353"/>
        <v>0</v>
      </c>
      <c r="L582" s="64" t="str">
        <f t="shared" si="354"/>
        <v/>
      </c>
      <c r="M582" s="74"/>
      <c r="N582" s="63">
        <f t="shared" si="355"/>
        <v>0</v>
      </c>
      <c r="P582" s="64" t="str">
        <f t="shared" si="356"/>
        <v/>
      </c>
      <c r="R582" s="63">
        <f t="shared" si="357"/>
        <v>0</v>
      </c>
      <c r="S582" s="64" t="str">
        <f t="shared" si="358"/>
        <v/>
      </c>
      <c r="W582" s="310">
        <f t="shared" si="359"/>
        <v>999</v>
      </c>
      <c r="Y582" s="65">
        <f t="shared" si="360"/>
        <v>0</v>
      </c>
      <c r="Z582" s="65">
        <f t="shared" si="361"/>
        <v>0</v>
      </c>
      <c r="AA582" s="65">
        <f t="shared" si="362"/>
        <v>0</v>
      </c>
      <c r="AB582" s="65">
        <f t="shared" si="363"/>
        <v>0</v>
      </c>
      <c r="AC582" s="65">
        <f t="shared" si="364"/>
        <v>0</v>
      </c>
      <c r="AD582" s="65">
        <f t="shared" si="365"/>
        <v>0</v>
      </c>
      <c r="AE582" s="65">
        <f t="shared" si="366"/>
        <v>0</v>
      </c>
      <c r="AF582" s="65">
        <f t="shared" si="367"/>
        <v>0</v>
      </c>
      <c r="AG582" s="65">
        <f t="shared" si="368"/>
        <v>0</v>
      </c>
      <c r="AH582" s="65">
        <f t="shared" si="369"/>
        <v>0</v>
      </c>
      <c r="AI582" s="65">
        <f t="shared" si="370"/>
        <v>0</v>
      </c>
      <c r="AJ582" s="65">
        <f t="shared" si="371"/>
        <v>0</v>
      </c>
      <c r="AK582" s="65">
        <f t="shared" si="372"/>
        <v>0</v>
      </c>
      <c r="AL582" s="65">
        <f t="shared" si="373"/>
        <v>0</v>
      </c>
      <c r="AM582" s="65">
        <f t="shared" si="374"/>
        <v>0</v>
      </c>
      <c r="AN582" s="65">
        <f t="shared" si="375"/>
        <v>0</v>
      </c>
      <c r="AO582" s="65">
        <f t="shared" si="376"/>
        <v>0</v>
      </c>
      <c r="AP582" s="65">
        <f t="shared" si="377"/>
        <v>0</v>
      </c>
      <c r="AQ582" s="65">
        <f t="shared" si="378"/>
        <v>0</v>
      </c>
      <c r="AR582" s="65">
        <f t="shared" si="379"/>
        <v>0</v>
      </c>
      <c r="AS582" s="65">
        <f t="shared" si="380"/>
        <v>0</v>
      </c>
      <c r="AT582" s="65">
        <f t="shared" si="381"/>
        <v>0</v>
      </c>
      <c r="AU582" s="65">
        <f t="shared" si="382"/>
        <v>0</v>
      </c>
      <c r="AV582" s="65">
        <f t="shared" si="383"/>
        <v>0</v>
      </c>
      <c r="AW582" s="65">
        <f t="shared" si="384"/>
        <v>0</v>
      </c>
      <c r="AX582" s="65">
        <f t="shared" si="385"/>
        <v>0</v>
      </c>
      <c r="AY582" s="65">
        <f t="shared" si="386"/>
        <v>0</v>
      </c>
      <c r="AZ582" s="65">
        <f t="shared" si="387"/>
        <v>0</v>
      </c>
      <c r="BA582" s="65">
        <f t="shared" si="388"/>
        <v>0</v>
      </c>
      <c r="BB582" s="65">
        <f t="shared" si="389"/>
        <v>0</v>
      </c>
      <c r="BC582" s="65">
        <f t="shared" si="390"/>
        <v>0</v>
      </c>
      <c r="BD582" s="65">
        <f t="shared" si="391"/>
        <v>0</v>
      </c>
      <c r="BE582" s="65">
        <f t="shared" si="392"/>
        <v>0</v>
      </c>
      <c r="BF582" s="65">
        <f t="shared" si="393"/>
        <v>0</v>
      </c>
      <c r="BG582" s="65">
        <f t="shared" si="394"/>
        <v>0</v>
      </c>
      <c r="CE582" s="385">
        <v>160.25</v>
      </c>
      <c r="CF582" s="342">
        <v>34.30800240919578</v>
      </c>
      <c r="CG582" s="342">
        <v>38.947001606130513</v>
      </c>
      <c r="CH582" s="342">
        <v>41.266501204597887</v>
      </c>
      <c r="CI582" s="342">
        <v>43.586000803065261</v>
      </c>
      <c r="CJ582" s="342">
        <v>48.225000000000001</v>
      </c>
      <c r="CK582" s="342">
        <v>54.432486031428439</v>
      </c>
      <c r="CL582" s="342">
        <v>57.536229047142655</v>
      </c>
      <c r="CM582" s="342">
        <v>60.63997206285687</v>
      </c>
      <c r="CN582" s="342">
        <v>66.847458094285315</v>
      </c>
      <c r="CO582" s="342">
        <v>34.492684619939155</v>
      </c>
      <c r="CP582" s="342">
        <v>39.636789746626107</v>
      </c>
      <c r="CQ582" s="342">
        <v>42.208842309969583</v>
      </c>
      <c r="CR582" s="342">
        <v>44.780894873313052</v>
      </c>
      <c r="CS582" s="342">
        <v>49.924999999999997</v>
      </c>
      <c r="CT582" s="342">
        <v>56.105901508809893</v>
      </c>
      <c r="CU582" s="342">
        <v>59.196352263214848</v>
      </c>
      <c r="CV582" s="342">
        <v>62.286803017619789</v>
      </c>
      <c r="CW582" s="342">
        <v>68.467704526429685</v>
      </c>
      <c r="CY582" s="101">
        <f t="shared" si="395"/>
        <v>0</v>
      </c>
      <c r="CZ582" s="101"/>
      <c r="DA582" s="101"/>
      <c r="DB582" s="311"/>
      <c r="DC582" s="311"/>
      <c r="DD582" s="311"/>
      <c r="DE582" s="311"/>
      <c r="DF582" s="311"/>
      <c r="DP582" s="311"/>
      <c r="DQ582" s="311"/>
      <c r="DR582" s="311"/>
      <c r="DS582" s="311"/>
      <c r="DT582" s="311"/>
      <c r="DU582" s="311"/>
      <c r="DV582" s="311"/>
      <c r="DW582" s="311"/>
      <c r="DX582" s="101"/>
      <c r="DY582" s="101"/>
      <c r="DZ582" s="101"/>
      <c r="EA582" s="101"/>
      <c r="EB582" s="101"/>
      <c r="EC582" s="101"/>
      <c r="ED582" s="101"/>
      <c r="EE582" s="311"/>
      <c r="EF582" s="101"/>
      <c r="EG582" s="101"/>
      <c r="EH582" s="101"/>
      <c r="EI582" s="101"/>
      <c r="EJ582" s="105"/>
      <c r="EK582" s="105"/>
      <c r="EL582" s="69"/>
      <c r="EM582" s="68"/>
      <c r="EN582" s="68"/>
      <c r="EO582" s="68"/>
      <c r="EP582" s="68"/>
      <c r="EQ582" s="68"/>
      <c r="ER582" s="68"/>
      <c r="ES582" s="15"/>
      <c r="ET582" s="15"/>
      <c r="EU582" s="105"/>
      <c r="EV582" s="105"/>
      <c r="EW582" s="105"/>
      <c r="EX582" s="105"/>
      <c r="EY582" s="105"/>
      <c r="EZ582" s="105"/>
      <c r="FA582" s="67"/>
      <c r="FB582" s="105"/>
      <c r="FC582" s="105"/>
      <c r="FD582" s="105"/>
      <c r="FE582" s="105"/>
      <c r="FF582" s="105"/>
      <c r="FG582" s="105"/>
      <c r="FH582" s="67"/>
      <c r="FI582" s="67"/>
      <c r="FJ582" s="67"/>
      <c r="FK582" s="67"/>
      <c r="FL582" s="67"/>
      <c r="FM582" s="67"/>
      <c r="FN582" s="67"/>
    </row>
    <row r="583" spans="2:170" ht="22.5" customHeight="1" x14ac:dyDescent="0.45">
      <c r="B583" s="133" t="str">
        <f>IF(Data!B582&lt;&gt;"",Data!B582,"")</f>
        <v/>
      </c>
      <c r="C583" s="158" t="str">
        <f>IF(Data!C582&lt;&gt;"",Data!C582,"")</f>
        <v/>
      </c>
      <c r="D583" s="106" t="str">
        <f>IF(Data!D582&lt;&gt;"",Data!D582,"")</f>
        <v/>
      </c>
      <c r="E583" s="140">
        <f>IF(AND(I583=1,Data!T582=0),0,IF(I583=999,999,Data!T582))</f>
        <v>999</v>
      </c>
      <c r="F583" s="140" t="str">
        <f t="shared" si="352"/>
        <v/>
      </c>
      <c r="G583" s="140" t="str">
        <f>IF(Data!K582&lt;&gt;"",Data!K582,"")</f>
        <v/>
      </c>
      <c r="H583" s="141" t="str">
        <f>IF(Data!L582&lt;&gt;"",Data!L582,"")</f>
        <v/>
      </c>
      <c r="I583" s="63">
        <f>IF(Data!M582&lt;&gt;"",Data!M582,"")</f>
        <v>999</v>
      </c>
      <c r="J583" s="63">
        <f t="shared" si="353"/>
        <v>0</v>
      </c>
      <c r="L583" s="64" t="str">
        <f t="shared" si="354"/>
        <v/>
      </c>
      <c r="M583" s="74"/>
      <c r="N583" s="63">
        <f t="shared" si="355"/>
        <v>0</v>
      </c>
      <c r="P583" s="64" t="str">
        <f t="shared" si="356"/>
        <v/>
      </c>
      <c r="R583" s="63">
        <f t="shared" si="357"/>
        <v>0</v>
      </c>
      <c r="S583" s="64" t="str">
        <f t="shared" si="358"/>
        <v/>
      </c>
      <c r="W583" s="310">
        <f t="shared" si="359"/>
        <v>999</v>
      </c>
      <c r="Y583" s="65">
        <f t="shared" si="360"/>
        <v>0</v>
      </c>
      <c r="Z583" s="65">
        <f t="shared" si="361"/>
        <v>0</v>
      </c>
      <c r="AA583" s="65">
        <f t="shared" si="362"/>
        <v>0</v>
      </c>
      <c r="AB583" s="65">
        <f t="shared" si="363"/>
        <v>0</v>
      </c>
      <c r="AC583" s="65">
        <f t="shared" si="364"/>
        <v>0</v>
      </c>
      <c r="AD583" s="65">
        <f t="shared" si="365"/>
        <v>0</v>
      </c>
      <c r="AE583" s="65">
        <f t="shared" si="366"/>
        <v>0</v>
      </c>
      <c r="AF583" s="65">
        <f t="shared" si="367"/>
        <v>0</v>
      </c>
      <c r="AG583" s="65">
        <f t="shared" si="368"/>
        <v>0</v>
      </c>
      <c r="AH583" s="65">
        <f t="shared" si="369"/>
        <v>0</v>
      </c>
      <c r="AI583" s="65">
        <f t="shared" si="370"/>
        <v>0</v>
      </c>
      <c r="AJ583" s="65">
        <f t="shared" si="371"/>
        <v>0</v>
      </c>
      <c r="AK583" s="65">
        <f t="shared" si="372"/>
        <v>0</v>
      </c>
      <c r="AL583" s="65">
        <f t="shared" si="373"/>
        <v>0</v>
      </c>
      <c r="AM583" s="65">
        <f t="shared" si="374"/>
        <v>0</v>
      </c>
      <c r="AN583" s="65">
        <f t="shared" si="375"/>
        <v>0</v>
      </c>
      <c r="AO583" s="65">
        <f t="shared" si="376"/>
        <v>0</v>
      </c>
      <c r="AP583" s="65">
        <f t="shared" si="377"/>
        <v>0</v>
      </c>
      <c r="AQ583" s="65">
        <f t="shared" si="378"/>
        <v>0</v>
      </c>
      <c r="AR583" s="65">
        <f t="shared" si="379"/>
        <v>0</v>
      </c>
      <c r="AS583" s="65">
        <f t="shared" si="380"/>
        <v>0</v>
      </c>
      <c r="AT583" s="65">
        <f t="shared" si="381"/>
        <v>0</v>
      </c>
      <c r="AU583" s="65">
        <f t="shared" si="382"/>
        <v>0</v>
      </c>
      <c r="AV583" s="65">
        <f t="shared" si="383"/>
        <v>0</v>
      </c>
      <c r="AW583" s="65">
        <f t="shared" si="384"/>
        <v>0</v>
      </c>
      <c r="AX583" s="65">
        <f t="shared" si="385"/>
        <v>0</v>
      </c>
      <c r="AY583" s="65">
        <f t="shared" si="386"/>
        <v>0</v>
      </c>
      <c r="AZ583" s="65">
        <f t="shared" si="387"/>
        <v>0</v>
      </c>
      <c r="BA583" s="65">
        <f t="shared" si="388"/>
        <v>0</v>
      </c>
      <c r="BB583" s="65">
        <f t="shared" si="389"/>
        <v>0</v>
      </c>
      <c r="BC583" s="65">
        <f t="shared" si="390"/>
        <v>0</v>
      </c>
      <c r="BD583" s="65">
        <f t="shared" si="391"/>
        <v>0</v>
      </c>
      <c r="BE583" s="65">
        <f t="shared" si="392"/>
        <v>0</v>
      </c>
      <c r="BF583" s="65">
        <f t="shared" si="393"/>
        <v>0</v>
      </c>
      <c r="BG583" s="65">
        <f t="shared" si="394"/>
        <v>0</v>
      </c>
      <c r="CE583" s="385">
        <v>160.5</v>
      </c>
      <c r="CF583" s="342">
        <v>34.493125625267972</v>
      </c>
      <c r="CG583" s="342">
        <v>39.14541708351198</v>
      </c>
      <c r="CH583" s="342">
        <v>41.471562812633991</v>
      </c>
      <c r="CI583" s="342">
        <v>43.797708541755995</v>
      </c>
      <c r="CJ583" s="342">
        <v>48.45</v>
      </c>
      <c r="CK583" s="342">
        <v>54.644193770119166</v>
      </c>
      <c r="CL583" s="342">
        <v>57.741290655178744</v>
      </c>
      <c r="CM583" s="342">
        <v>60.83838754023833</v>
      </c>
      <c r="CN583" s="342">
        <v>67.0325813103575</v>
      </c>
      <c r="CO583" s="342">
        <v>34.598054268155742</v>
      </c>
      <c r="CP583" s="342">
        <v>39.782036178770497</v>
      </c>
      <c r="CQ583" s="342">
        <v>42.37402713407787</v>
      </c>
      <c r="CR583" s="342">
        <v>44.966018089385244</v>
      </c>
      <c r="CS583" s="342">
        <v>50.15</v>
      </c>
      <c r="CT583" s="342">
        <v>56.291024724882092</v>
      </c>
      <c r="CU583" s="342">
        <v>59.361537087323143</v>
      </c>
      <c r="CV583" s="342">
        <v>62.432049449764179</v>
      </c>
      <c r="CW583" s="342">
        <v>68.57307417464628</v>
      </c>
      <c r="CY583" s="101">
        <f t="shared" si="395"/>
        <v>0</v>
      </c>
      <c r="CZ583" s="101"/>
      <c r="DA583" s="101"/>
      <c r="DB583" s="311"/>
      <c r="DC583" s="311"/>
      <c r="DD583" s="311"/>
      <c r="DE583" s="311"/>
      <c r="DF583" s="311"/>
      <c r="DP583" s="311"/>
      <c r="DQ583" s="311"/>
      <c r="DR583" s="311"/>
      <c r="DS583" s="311"/>
      <c r="DT583" s="311"/>
      <c r="DU583" s="311"/>
      <c r="DV583" s="311"/>
      <c r="DW583" s="311"/>
      <c r="DX583" s="101"/>
      <c r="DY583" s="101"/>
      <c r="DZ583" s="101"/>
      <c r="EA583" s="101"/>
      <c r="EB583" s="101"/>
      <c r="EC583" s="101"/>
      <c r="ED583" s="101"/>
      <c r="EE583" s="311"/>
      <c r="EF583" s="101"/>
      <c r="EG583" s="101"/>
      <c r="EH583" s="101"/>
      <c r="EI583" s="101"/>
      <c r="EJ583" s="105"/>
      <c r="EK583" s="105"/>
      <c r="EL583" s="69"/>
      <c r="EM583" s="68"/>
      <c r="EN583" s="68"/>
      <c r="EO583" s="68"/>
      <c r="EP583" s="68"/>
      <c r="EQ583" s="68"/>
      <c r="ER583" s="68"/>
      <c r="ES583" s="15"/>
      <c r="ET583" s="15"/>
      <c r="EU583" s="105"/>
      <c r="EV583" s="105"/>
      <c r="EW583" s="105"/>
      <c r="EX583" s="105"/>
      <c r="EY583" s="105"/>
      <c r="EZ583" s="105"/>
      <c r="FA583" s="67"/>
      <c r="FB583" s="105"/>
      <c r="FC583" s="105"/>
      <c r="FD583" s="105"/>
      <c r="FE583" s="105"/>
      <c r="FF583" s="105"/>
      <c r="FG583" s="105"/>
      <c r="FH583" s="67"/>
      <c r="FI583" s="67"/>
      <c r="FJ583" s="67"/>
      <c r="FK583" s="67"/>
      <c r="FL583" s="67"/>
      <c r="FM583" s="67"/>
      <c r="FN583" s="67"/>
    </row>
    <row r="584" spans="2:170" ht="22.5" customHeight="1" x14ac:dyDescent="0.45">
      <c r="B584" s="133" t="str">
        <f>IF(Data!B583&lt;&gt;"",Data!B583,"")</f>
        <v/>
      </c>
      <c r="C584" s="158" t="str">
        <f>IF(Data!C583&lt;&gt;"",Data!C583,"")</f>
        <v/>
      </c>
      <c r="D584" s="106" t="str">
        <f>IF(Data!D583&lt;&gt;"",Data!D583,"")</f>
        <v/>
      </c>
      <c r="E584" s="140">
        <f>IF(AND(I584=1,Data!T583=0),0,IF(I584=999,999,Data!T583))</f>
        <v>999</v>
      </c>
      <c r="F584" s="140" t="str">
        <f t="shared" si="352"/>
        <v/>
      </c>
      <c r="G584" s="140" t="str">
        <f>IF(Data!K583&lt;&gt;"",Data!K583,"")</f>
        <v/>
      </c>
      <c r="H584" s="141" t="str">
        <f>IF(Data!L583&lt;&gt;"",Data!L583,"")</f>
        <v/>
      </c>
      <c r="I584" s="63">
        <f>IF(Data!M583&lt;&gt;"",Data!M583,"")</f>
        <v>999</v>
      </c>
      <c r="J584" s="63">
        <f t="shared" si="353"/>
        <v>0</v>
      </c>
      <c r="L584" s="64" t="str">
        <f t="shared" si="354"/>
        <v/>
      </c>
      <c r="M584" s="74"/>
      <c r="N584" s="63">
        <f t="shared" si="355"/>
        <v>0</v>
      </c>
      <c r="P584" s="64" t="str">
        <f t="shared" si="356"/>
        <v/>
      </c>
      <c r="R584" s="63">
        <f t="shared" si="357"/>
        <v>0</v>
      </c>
      <c r="S584" s="64" t="str">
        <f t="shared" si="358"/>
        <v/>
      </c>
      <c r="W584" s="310">
        <f t="shared" si="359"/>
        <v>999</v>
      </c>
      <c r="Y584" s="65">
        <f t="shared" si="360"/>
        <v>0</v>
      </c>
      <c r="Z584" s="65">
        <f t="shared" si="361"/>
        <v>0</v>
      </c>
      <c r="AA584" s="65">
        <f t="shared" si="362"/>
        <v>0</v>
      </c>
      <c r="AB584" s="65">
        <f t="shared" si="363"/>
        <v>0</v>
      </c>
      <c r="AC584" s="65">
        <f t="shared" si="364"/>
        <v>0</v>
      </c>
      <c r="AD584" s="65">
        <f t="shared" si="365"/>
        <v>0</v>
      </c>
      <c r="AE584" s="65">
        <f t="shared" si="366"/>
        <v>0</v>
      </c>
      <c r="AF584" s="65">
        <f t="shared" si="367"/>
        <v>0</v>
      </c>
      <c r="AG584" s="65">
        <f t="shared" si="368"/>
        <v>0</v>
      </c>
      <c r="AH584" s="65">
        <f t="shared" si="369"/>
        <v>0</v>
      </c>
      <c r="AI584" s="65">
        <f t="shared" si="370"/>
        <v>0</v>
      </c>
      <c r="AJ584" s="65">
        <f t="shared" si="371"/>
        <v>0</v>
      </c>
      <c r="AK584" s="65">
        <f t="shared" si="372"/>
        <v>0</v>
      </c>
      <c r="AL584" s="65">
        <f t="shared" si="373"/>
        <v>0</v>
      </c>
      <c r="AM584" s="65">
        <f t="shared" si="374"/>
        <v>0</v>
      </c>
      <c r="AN584" s="65">
        <f t="shared" si="375"/>
        <v>0</v>
      </c>
      <c r="AO584" s="65">
        <f t="shared" si="376"/>
        <v>0</v>
      </c>
      <c r="AP584" s="65">
        <f t="shared" si="377"/>
        <v>0</v>
      </c>
      <c r="AQ584" s="65">
        <f t="shared" si="378"/>
        <v>0</v>
      </c>
      <c r="AR584" s="65">
        <f t="shared" si="379"/>
        <v>0</v>
      </c>
      <c r="AS584" s="65">
        <f t="shared" si="380"/>
        <v>0</v>
      </c>
      <c r="AT584" s="65">
        <f t="shared" si="381"/>
        <v>0</v>
      </c>
      <c r="AU584" s="65">
        <f t="shared" si="382"/>
        <v>0</v>
      </c>
      <c r="AV584" s="65">
        <f t="shared" si="383"/>
        <v>0</v>
      </c>
      <c r="AW584" s="65">
        <f t="shared" si="384"/>
        <v>0</v>
      </c>
      <c r="AX584" s="65">
        <f t="shared" si="385"/>
        <v>0</v>
      </c>
      <c r="AY584" s="65">
        <f t="shared" si="386"/>
        <v>0</v>
      </c>
      <c r="AZ584" s="65">
        <f t="shared" si="387"/>
        <v>0</v>
      </c>
      <c r="BA584" s="65">
        <f t="shared" si="388"/>
        <v>0</v>
      </c>
      <c r="BB584" s="65">
        <f t="shared" si="389"/>
        <v>0</v>
      </c>
      <c r="BC584" s="65">
        <f t="shared" si="390"/>
        <v>0</v>
      </c>
      <c r="BD584" s="65">
        <f t="shared" si="391"/>
        <v>0</v>
      </c>
      <c r="BE584" s="65">
        <f t="shared" si="392"/>
        <v>0</v>
      </c>
      <c r="BF584" s="65">
        <f t="shared" si="393"/>
        <v>0</v>
      </c>
      <c r="BG584" s="65">
        <f t="shared" si="394"/>
        <v>0</v>
      </c>
      <c r="CE584" s="385">
        <v>160.75</v>
      </c>
      <c r="CF584" s="342">
        <v>34.678248841340164</v>
      </c>
      <c r="CG584" s="342">
        <v>39.343832560893446</v>
      </c>
      <c r="CH584" s="342">
        <v>41.676624420670088</v>
      </c>
      <c r="CI584" s="342">
        <v>44.009416280446729</v>
      </c>
      <c r="CJ584" s="342">
        <v>48.674999999999997</v>
      </c>
      <c r="CK584" s="342">
        <v>54.855901508809893</v>
      </c>
      <c r="CL584" s="342">
        <v>57.946352263214841</v>
      </c>
      <c r="CM584" s="342">
        <v>61.036803017619789</v>
      </c>
      <c r="CN584" s="342">
        <v>67.217704526429685</v>
      </c>
      <c r="CO584" s="342">
        <v>34.70342391637233</v>
      </c>
      <c r="CP584" s="342">
        <v>39.927282610914887</v>
      </c>
      <c r="CQ584" s="342">
        <v>42.539211958186158</v>
      </c>
      <c r="CR584" s="342">
        <v>45.151141305457443</v>
      </c>
      <c r="CS584" s="342">
        <v>50.375</v>
      </c>
      <c r="CT584" s="342">
        <v>56.476147940954291</v>
      </c>
      <c r="CU584" s="342">
        <v>59.526721911431437</v>
      </c>
      <c r="CV584" s="342">
        <v>62.577295881908569</v>
      </c>
      <c r="CW584" s="342">
        <v>68.67844382286286</v>
      </c>
      <c r="CY584" s="101">
        <f t="shared" si="395"/>
        <v>0</v>
      </c>
      <c r="CZ584" s="101"/>
      <c r="DA584" s="101"/>
      <c r="DB584" s="311"/>
      <c r="DC584" s="311"/>
      <c r="DD584" s="311"/>
      <c r="DE584" s="311"/>
      <c r="DF584" s="311"/>
      <c r="DP584" s="311"/>
      <c r="DQ584" s="311"/>
      <c r="DR584" s="311"/>
      <c r="DS584" s="311"/>
      <c r="DT584" s="311"/>
      <c r="DU584" s="311"/>
      <c r="DV584" s="311"/>
      <c r="DW584" s="311"/>
      <c r="DX584" s="101"/>
      <c r="DY584" s="101"/>
      <c r="DZ584" s="101"/>
      <c r="EA584" s="101"/>
      <c r="EB584" s="101"/>
      <c r="EC584" s="101"/>
      <c r="ED584" s="101"/>
      <c r="EE584" s="311"/>
      <c r="EF584" s="101"/>
      <c r="EG584" s="101"/>
      <c r="EH584" s="101"/>
      <c r="EI584" s="101"/>
      <c r="EJ584" s="105"/>
      <c r="EK584" s="105"/>
      <c r="EL584" s="69"/>
      <c r="EM584" s="68"/>
      <c r="EN584" s="68"/>
      <c r="EO584" s="68"/>
      <c r="EP584" s="68"/>
      <c r="EQ584" s="68"/>
      <c r="ER584" s="68"/>
      <c r="ES584" s="15"/>
      <c r="ET584" s="15"/>
      <c r="EU584" s="105"/>
      <c r="EV584" s="105"/>
      <c r="EW584" s="105"/>
      <c r="EX584" s="105"/>
      <c r="EY584" s="105"/>
      <c r="EZ584" s="105"/>
      <c r="FA584" s="67"/>
      <c r="FB584" s="105"/>
      <c r="FC584" s="105"/>
      <c r="FD584" s="105"/>
      <c r="FE584" s="105"/>
      <c r="FF584" s="105"/>
      <c r="FG584" s="105"/>
      <c r="FH584" s="67"/>
      <c r="FI584" s="67"/>
      <c r="FJ584" s="67"/>
      <c r="FK584" s="67"/>
      <c r="FL584" s="67"/>
      <c r="FM584" s="67"/>
      <c r="FN584" s="67"/>
    </row>
    <row r="585" spans="2:170" ht="22.5" customHeight="1" x14ac:dyDescent="0.45">
      <c r="B585" s="133" t="str">
        <f>IF(Data!B584&lt;&gt;"",Data!B584,"")</f>
        <v/>
      </c>
      <c r="C585" s="158" t="str">
        <f>IF(Data!C584&lt;&gt;"",Data!C584,"")</f>
        <v/>
      </c>
      <c r="D585" s="106" t="str">
        <f>IF(Data!D584&lt;&gt;"",Data!D584,"")</f>
        <v/>
      </c>
      <c r="E585" s="140">
        <f>IF(AND(I585=1,Data!T584=0),0,IF(I585=999,999,Data!T584))</f>
        <v>999</v>
      </c>
      <c r="F585" s="140" t="str">
        <f t="shared" si="352"/>
        <v/>
      </c>
      <c r="G585" s="140" t="str">
        <f>IF(Data!K584&lt;&gt;"",Data!K584,"")</f>
        <v/>
      </c>
      <c r="H585" s="141" t="str">
        <f>IF(Data!L584&lt;&gt;"",Data!L584,"")</f>
        <v/>
      </c>
      <c r="I585" s="63">
        <f>IF(Data!M584&lt;&gt;"",Data!M584,"")</f>
        <v>999</v>
      </c>
      <c r="J585" s="63">
        <f t="shared" si="353"/>
        <v>0</v>
      </c>
      <c r="L585" s="64" t="str">
        <f t="shared" si="354"/>
        <v/>
      </c>
      <c r="M585" s="74"/>
      <c r="N585" s="63">
        <f t="shared" si="355"/>
        <v>0</v>
      </c>
      <c r="P585" s="64" t="str">
        <f t="shared" si="356"/>
        <v/>
      </c>
      <c r="R585" s="63">
        <f t="shared" si="357"/>
        <v>0</v>
      </c>
      <c r="S585" s="64" t="str">
        <f t="shared" si="358"/>
        <v/>
      </c>
      <c r="W585" s="310">
        <f t="shared" si="359"/>
        <v>999</v>
      </c>
      <c r="Y585" s="65">
        <f t="shared" si="360"/>
        <v>0</v>
      </c>
      <c r="Z585" s="65">
        <f t="shared" si="361"/>
        <v>0</v>
      </c>
      <c r="AA585" s="65">
        <f t="shared" si="362"/>
        <v>0</v>
      </c>
      <c r="AB585" s="65">
        <f t="shared" si="363"/>
        <v>0</v>
      </c>
      <c r="AC585" s="65">
        <f t="shared" si="364"/>
        <v>0</v>
      </c>
      <c r="AD585" s="65">
        <f t="shared" si="365"/>
        <v>0</v>
      </c>
      <c r="AE585" s="65">
        <f t="shared" si="366"/>
        <v>0</v>
      </c>
      <c r="AF585" s="65">
        <f t="shared" si="367"/>
        <v>0</v>
      </c>
      <c r="AG585" s="65">
        <f t="shared" si="368"/>
        <v>0</v>
      </c>
      <c r="AH585" s="65">
        <f t="shared" si="369"/>
        <v>0</v>
      </c>
      <c r="AI585" s="65">
        <f t="shared" si="370"/>
        <v>0</v>
      </c>
      <c r="AJ585" s="65">
        <f t="shared" si="371"/>
        <v>0</v>
      </c>
      <c r="AK585" s="65">
        <f t="shared" si="372"/>
        <v>0</v>
      </c>
      <c r="AL585" s="65">
        <f t="shared" si="373"/>
        <v>0</v>
      </c>
      <c r="AM585" s="65">
        <f t="shared" si="374"/>
        <v>0</v>
      </c>
      <c r="AN585" s="65">
        <f t="shared" si="375"/>
        <v>0</v>
      </c>
      <c r="AO585" s="65">
        <f t="shared" si="376"/>
        <v>0</v>
      </c>
      <c r="AP585" s="65">
        <f t="shared" si="377"/>
        <v>0</v>
      </c>
      <c r="AQ585" s="65">
        <f t="shared" si="378"/>
        <v>0</v>
      </c>
      <c r="AR585" s="65">
        <f t="shared" si="379"/>
        <v>0</v>
      </c>
      <c r="AS585" s="65">
        <f t="shared" si="380"/>
        <v>0</v>
      </c>
      <c r="AT585" s="65">
        <f t="shared" si="381"/>
        <v>0</v>
      </c>
      <c r="AU585" s="65">
        <f t="shared" si="382"/>
        <v>0</v>
      </c>
      <c r="AV585" s="65">
        <f t="shared" si="383"/>
        <v>0</v>
      </c>
      <c r="AW585" s="65">
        <f t="shared" si="384"/>
        <v>0</v>
      </c>
      <c r="AX585" s="65">
        <f t="shared" si="385"/>
        <v>0</v>
      </c>
      <c r="AY585" s="65">
        <f t="shared" si="386"/>
        <v>0</v>
      </c>
      <c r="AZ585" s="65">
        <f t="shared" si="387"/>
        <v>0</v>
      </c>
      <c r="BA585" s="65">
        <f t="shared" si="388"/>
        <v>0</v>
      </c>
      <c r="BB585" s="65">
        <f t="shared" si="389"/>
        <v>0</v>
      </c>
      <c r="BC585" s="65">
        <f t="shared" si="390"/>
        <v>0</v>
      </c>
      <c r="BD585" s="65">
        <f t="shared" si="391"/>
        <v>0</v>
      </c>
      <c r="BE585" s="65">
        <f t="shared" si="392"/>
        <v>0</v>
      </c>
      <c r="BF585" s="65">
        <f t="shared" si="393"/>
        <v>0</v>
      </c>
      <c r="BG585" s="65">
        <f t="shared" si="394"/>
        <v>0</v>
      </c>
      <c r="CE585" s="385">
        <v>161</v>
      </c>
      <c r="CF585" s="342">
        <v>34.863372057412363</v>
      </c>
      <c r="CG585" s="342">
        <v>39.542248038274906</v>
      </c>
      <c r="CH585" s="342">
        <v>41.881686028706184</v>
      </c>
      <c r="CI585" s="342">
        <v>44.221124019137456</v>
      </c>
      <c r="CJ585" s="342">
        <v>48.9</v>
      </c>
      <c r="CK585" s="342">
        <v>55.067609247500627</v>
      </c>
      <c r="CL585" s="342">
        <v>58.151413871250938</v>
      </c>
      <c r="CM585" s="342">
        <v>61.235218495001256</v>
      </c>
      <c r="CN585" s="342">
        <v>67.402827742501884</v>
      </c>
      <c r="CO585" s="342">
        <v>34.80879356458891</v>
      </c>
      <c r="CP585" s="342">
        <v>40.072529043059276</v>
      </c>
      <c r="CQ585" s="342">
        <v>42.704396782294452</v>
      </c>
      <c r="CR585" s="342">
        <v>45.336264521529635</v>
      </c>
      <c r="CS585" s="342">
        <v>50.6</v>
      </c>
      <c r="CT585" s="342">
        <v>56.661271157026484</v>
      </c>
      <c r="CU585" s="342">
        <v>59.691906735539725</v>
      </c>
      <c r="CV585" s="342">
        <v>62.722542314052959</v>
      </c>
      <c r="CW585" s="342">
        <v>68.783813471079441</v>
      </c>
      <c r="CY585" s="101">
        <f t="shared" si="395"/>
        <v>0</v>
      </c>
      <c r="CZ585" s="101"/>
      <c r="DA585" s="101"/>
      <c r="DB585" s="311"/>
      <c r="DC585" s="311"/>
      <c r="DD585" s="311"/>
      <c r="DE585" s="311"/>
      <c r="DF585" s="311"/>
      <c r="DP585" s="311"/>
      <c r="DQ585" s="311"/>
      <c r="DR585" s="311"/>
      <c r="DS585" s="311"/>
      <c r="DT585" s="311"/>
      <c r="DU585" s="311"/>
      <c r="DV585" s="311"/>
      <c r="DW585" s="311"/>
      <c r="DX585" s="101"/>
      <c r="DY585" s="101"/>
      <c r="DZ585" s="101"/>
      <c r="EA585" s="101"/>
      <c r="EB585" s="101"/>
      <c r="EC585" s="101"/>
      <c r="ED585" s="101"/>
      <c r="EE585" s="311"/>
      <c r="EF585" s="101"/>
      <c r="EG585" s="101"/>
      <c r="EH585" s="101"/>
      <c r="EI585" s="101"/>
      <c r="EJ585" s="105"/>
      <c r="EK585" s="105"/>
      <c r="EL585" s="69"/>
      <c r="EM585" s="68"/>
      <c r="EN585" s="68"/>
      <c r="EO585" s="68"/>
      <c r="EP585" s="68"/>
      <c r="EQ585" s="68"/>
      <c r="ER585" s="68"/>
      <c r="ES585" s="15"/>
      <c r="ET585" s="15"/>
      <c r="EU585" s="105"/>
      <c r="EV585" s="105"/>
      <c r="EW585" s="105"/>
      <c r="EX585" s="105"/>
      <c r="EY585" s="105"/>
      <c r="EZ585" s="105"/>
      <c r="FA585" s="67"/>
      <c r="FB585" s="105"/>
      <c r="FC585" s="105"/>
      <c r="FD585" s="105"/>
      <c r="FE585" s="105"/>
      <c r="FF585" s="105"/>
      <c r="FG585" s="105"/>
      <c r="FH585" s="67"/>
      <c r="FI585" s="67"/>
      <c r="FJ585" s="67"/>
      <c r="FK585" s="67"/>
      <c r="FL585" s="67"/>
      <c r="FM585" s="67"/>
      <c r="FN585" s="67"/>
    </row>
    <row r="586" spans="2:170" ht="22.5" customHeight="1" x14ac:dyDescent="0.45">
      <c r="B586" s="133" t="str">
        <f>IF(Data!B585&lt;&gt;"",Data!B585,"")</f>
        <v/>
      </c>
      <c r="C586" s="158" t="str">
        <f>IF(Data!C585&lt;&gt;"",Data!C585,"")</f>
        <v/>
      </c>
      <c r="D586" s="106" t="str">
        <f>IF(Data!D585&lt;&gt;"",Data!D585,"")</f>
        <v/>
      </c>
      <c r="E586" s="140">
        <f>IF(AND(I586=1,Data!T585=0),0,IF(I586=999,999,Data!T585))</f>
        <v>999</v>
      </c>
      <c r="F586" s="140" t="str">
        <f t="shared" si="352"/>
        <v/>
      </c>
      <c r="G586" s="140" t="str">
        <f>IF(Data!K585&lt;&gt;"",Data!K585,"")</f>
        <v/>
      </c>
      <c r="H586" s="141" t="str">
        <f>IF(Data!L585&lt;&gt;"",Data!L585,"")</f>
        <v/>
      </c>
      <c r="I586" s="63">
        <f>IF(Data!M585&lt;&gt;"",Data!M585,"")</f>
        <v>999</v>
      </c>
      <c r="J586" s="63">
        <f t="shared" si="353"/>
        <v>0</v>
      </c>
      <c r="L586" s="64" t="str">
        <f t="shared" si="354"/>
        <v/>
      </c>
      <c r="M586" s="74"/>
      <c r="N586" s="63">
        <f t="shared" si="355"/>
        <v>0</v>
      </c>
      <c r="P586" s="64" t="str">
        <f t="shared" si="356"/>
        <v/>
      </c>
      <c r="R586" s="63">
        <f t="shared" si="357"/>
        <v>0</v>
      </c>
      <c r="S586" s="64" t="str">
        <f t="shared" si="358"/>
        <v/>
      </c>
      <c r="W586" s="310">
        <f t="shared" si="359"/>
        <v>999</v>
      </c>
      <c r="Y586" s="65">
        <f t="shared" si="360"/>
        <v>0</v>
      </c>
      <c r="Z586" s="65">
        <f t="shared" si="361"/>
        <v>0</v>
      </c>
      <c r="AA586" s="65">
        <f t="shared" si="362"/>
        <v>0</v>
      </c>
      <c r="AB586" s="65">
        <f t="shared" si="363"/>
        <v>0</v>
      </c>
      <c r="AC586" s="65">
        <f t="shared" si="364"/>
        <v>0</v>
      </c>
      <c r="AD586" s="65">
        <f t="shared" si="365"/>
        <v>0</v>
      </c>
      <c r="AE586" s="65">
        <f t="shared" si="366"/>
        <v>0</v>
      </c>
      <c r="AF586" s="65">
        <f t="shared" si="367"/>
        <v>0</v>
      </c>
      <c r="AG586" s="65">
        <f t="shared" si="368"/>
        <v>0</v>
      </c>
      <c r="AH586" s="65">
        <f t="shared" si="369"/>
        <v>0</v>
      </c>
      <c r="AI586" s="65">
        <f t="shared" si="370"/>
        <v>0</v>
      </c>
      <c r="AJ586" s="65">
        <f t="shared" si="371"/>
        <v>0</v>
      </c>
      <c r="AK586" s="65">
        <f t="shared" si="372"/>
        <v>0</v>
      </c>
      <c r="AL586" s="65">
        <f t="shared" si="373"/>
        <v>0</v>
      </c>
      <c r="AM586" s="65">
        <f t="shared" si="374"/>
        <v>0</v>
      </c>
      <c r="AN586" s="65">
        <f t="shared" si="375"/>
        <v>0</v>
      </c>
      <c r="AO586" s="65">
        <f t="shared" si="376"/>
        <v>0</v>
      </c>
      <c r="AP586" s="65">
        <f t="shared" si="377"/>
        <v>0</v>
      </c>
      <c r="AQ586" s="65">
        <f t="shared" si="378"/>
        <v>0</v>
      </c>
      <c r="AR586" s="65">
        <f t="shared" si="379"/>
        <v>0</v>
      </c>
      <c r="AS586" s="65">
        <f t="shared" si="380"/>
        <v>0</v>
      </c>
      <c r="AT586" s="65">
        <f t="shared" si="381"/>
        <v>0</v>
      </c>
      <c r="AU586" s="65">
        <f t="shared" si="382"/>
        <v>0</v>
      </c>
      <c r="AV586" s="65">
        <f t="shared" si="383"/>
        <v>0</v>
      </c>
      <c r="AW586" s="65">
        <f t="shared" si="384"/>
        <v>0</v>
      </c>
      <c r="AX586" s="65">
        <f t="shared" si="385"/>
        <v>0</v>
      </c>
      <c r="AY586" s="65">
        <f t="shared" si="386"/>
        <v>0</v>
      </c>
      <c r="AZ586" s="65">
        <f t="shared" si="387"/>
        <v>0</v>
      </c>
      <c r="BA586" s="65">
        <f t="shared" si="388"/>
        <v>0</v>
      </c>
      <c r="BB586" s="65">
        <f t="shared" si="389"/>
        <v>0</v>
      </c>
      <c r="BC586" s="65">
        <f t="shared" si="390"/>
        <v>0</v>
      </c>
      <c r="BD586" s="65">
        <f t="shared" si="391"/>
        <v>0</v>
      </c>
      <c r="BE586" s="65">
        <f t="shared" si="392"/>
        <v>0</v>
      </c>
      <c r="BF586" s="65">
        <f t="shared" si="393"/>
        <v>0</v>
      </c>
      <c r="BG586" s="65">
        <f t="shared" si="394"/>
        <v>0</v>
      </c>
      <c r="CE586" s="385">
        <v>161.25</v>
      </c>
      <c r="CF586" s="342">
        <v>34.993741705628942</v>
      </c>
      <c r="CG586" s="342">
        <v>39.712494470419294</v>
      </c>
      <c r="CH586" s="342">
        <v>42.07187085281447</v>
      </c>
      <c r="CI586" s="342">
        <v>44.431247235209653</v>
      </c>
      <c r="CJ586" s="342">
        <v>49.15</v>
      </c>
      <c r="CK586" s="342">
        <v>55.291024724882092</v>
      </c>
      <c r="CL586" s="342">
        <v>58.361537087323136</v>
      </c>
      <c r="CM586" s="342">
        <v>61.432049449764179</v>
      </c>
      <c r="CN586" s="342">
        <v>67.57307417464628</v>
      </c>
      <c r="CO586" s="342">
        <v>34.968916780661104</v>
      </c>
      <c r="CP586" s="342">
        <v>40.245944520440737</v>
      </c>
      <c r="CQ586" s="342">
        <v>42.884458390330551</v>
      </c>
      <c r="CR586" s="342">
        <v>45.522972260220371</v>
      </c>
      <c r="CS586" s="342">
        <v>50.8</v>
      </c>
      <c r="CT586" s="342">
        <v>56.834686634407944</v>
      </c>
      <c r="CU586" s="342">
        <v>59.852029951611925</v>
      </c>
      <c r="CV586" s="342">
        <v>62.869373268815885</v>
      </c>
      <c r="CW586" s="342">
        <v>68.904059903223839</v>
      </c>
      <c r="CY586" s="101">
        <f t="shared" si="395"/>
        <v>0</v>
      </c>
      <c r="CZ586" s="101"/>
      <c r="DA586" s="101"/>
      <c r="DB586" s="311"/>
      <c r="DC586" s="311"/>
      <c r="DD586" s="311"/>
      <c r="DE586" s="311"/>
      <c r="DF586" s="311"/>
      <c r="DP586" s="311"/>
      <c r="DQ586" s="311"/>
      <c r="DR586" s="311"/>
      <c r="DS586" s="311"/>
      <c r="DT586" s="311"/>
      <c r="DU586" s="311"/>
      <c r="DV586" s="311"/>
      <c r="DW586" s="311"/>
      <c r="DX586" s="101"/>
      <c r="DY586" s="101"/>
      <c r="DZ586" s="101"/>
      <c r="EA586" s="101"/>
      <c r="EB586" s="101"/>
      <c r="EC586" s="101"/>
      <c r="ED586" s="101"/>
      <c r="EE586" s="311"/>
      <c r="EF586" s="101"/>
      <c r="EG586" s="101"/>
      <c r="EH586" s="101"/>
      <c r="EI586" s="101"/>
      <c r="EJ586" s="105"/>
      <c r="EK586" s="105"/>
      <c r="EL586" s="69"/>
      <c r="EM586" s="68"/>
      <c r="EN586" s="68"/>
      <c r="EO586" s="68"/>
      <c r="EP586" s="68"/>
      <c r="EQ586" s="68"/>
      <c r="ER586" s="68"/>
      <c r="ES586" s="15"/>
      <c r="ET586" s="15"/>
      <c r="EU586" s="105"/>
      <c r="EV586" s="105"/>
      <c r="EW586" s="105"/>
      <c r="EX586" s="105"/>
      <c r="EY586" s="105"/>
      <c r="EZ586" s="105"/>
      <c r="FA586" s="67"/>
      <c r="FB586" s="105"/>
      <c r="FC586" s="105"/>
      <c r="FD586" s="105"/>
      <c r="FE586" s="105"/>
      <c r="FF586" s="105"/>
      <c r="FG586" s="105"/>
      <c r="FH586" s="67"/>
      <c r="FI586" s="67"/>
      <c r="FJ586" s="67"/>
      <c r="FK586" s="67"/>
      <c r="FL586" s="67"/>
      <c r="FM586" s="67"/>
      <c r="FN586" s="67"/>
    </row>
    <row r="587" spans="2:170" ht="22.5" customHeight="1" x14ac:dyDescent="0.45">
      <c r="B587" s="133" t="str">
        <f>IF(Data!B586&lt;&gt;"",Data!B586,"")</f>
        <v/>
      </c>
      <c r="C587" s="158" t="str">
        <f>IF(Data!C586&lt;&gt;"",Data!C586,"")</f>
        <v/>
      </c>
      <c r="D587" s="106" t="str">
        <f>IF(Data!D586&lt;&gt;"",Data!D586,"")</f>
        <v/>
      </c>
      <c r="E587" s="140">
        <f>IF(AND(I587=1,Data!T586=0),0,IF(I587=999,999,Data!T586))</f>
        <v>999</v>
      </c>
      <c r="F587" s="140" t="str">
        <f t="shared" si="352"/>
        <v/>
      </c>
      <c r="G587" s="140" t="str">
        <f>IF(Data!K586&lt;&gt;"",Data!K586,"")</f>
        <v/>
      </c>
      <c r="H587" s="141" t="str">
        <f>IF(Data!L586&lt;&gt;"",Data!L586,"")</f>
        <v/>
      </c>
      <c r="I587" s="63">
        <f>IF(Data!M586&lt;&gt;"",Data!M586,"")</f>
        <v>999</v>
      </c>
      <c r="J587" s="63">
        <f t="shared" si="353"/>
        <v>0</v>
      </c>
      <c r="L587" s="64" t="str">
        <f t="shared" si="354"/>
        <v/>
      </c>
      <c r="M587" s="74"/>
      <c r="N587" s="63">
        <f t="shared" si="355"/>
        <v>0</v>
      </c>
      <c r="P587" s="64" t="str">
        <f t="shared" si="356"/>
        <v/>
      </c>
      <c r="R587" s="63">
        <f t="shared" si="357"/>
        <v>0</v>
      </c>
      <c r="S587" s="64" t="str">
        <f t="shared" si="358"/>
        <v/>
      </c>
      <c r="W587" s="310">
        <f t="shared" si="359"/>
        <v>999</v>
      </c>
      <c r="Y587" s="65">
        <f t="shared" si="360"/>
        <v>0</v>
      </c>
      <c r="Z587" s="65">
        <f t="shared" si="361"/>
        <v>0</v>
      </c>
      <c r="AA587" s="65">
        <f t="shared" si="362"/>
        <v>0</v>
      </c>
      <c r="AB587" s="65">
        <f t="shared" si="363"/>
        <v>0</v>
      </c>
      <c r="AC587" s="65">
        <f t="shared" si="364"/>
        <v>0</v>
      </c>
      <c r="AD587" s="65">
        <f t="shared" si="365"/>
        <v>0</v>
      </c>
      <c r="AE587" s="65">
        <f t="shared" si="366"/>
        <v>0</v>
      </c>
      <c r="AF587" s="65">
        <f t="shared" si="367"/>
        <v>0</v>
      </c>
      <c r="AG587" s="65">
        <f t="shared" si="368"/>
        <v>0</v>
      </c>
      <c r="AH587" s="65">
        <f t="shared" si="369"/>
        <v>0</v>
      </c>
      <c r="AI587" s="65">
        <f t="shared" si="370"/>
        <v>0</v>
      </c>
      <c r="AJ587" s="65">
        <f t="shared" si="371"/>
        <v>0</v>
      </c>
      <c r="AK587" s="65">
        <f t="shared" si="372"/>
        <v>0</v>
      </c>
      <c r="AL587" s="65">
        <f t="shared" si="373"/>
        <v>0</v>
      </c>
      <c r="AM587" s="65">
        <f t="shared" si="374"/>
        <v>0</v>
      </c>
      <c r="AN587" s="65">
        <f t="shared" si="375"/>
        <v>0</v>
      </c>
      <c r="AO587" s="65">
        <f t="shared" si="376"/>
        <v>0</v>
      </c>
      <c r="AP587" s="65">
        <f t="shared" si="377"/>
        <v>0</v>
      </c>
      <c r="AQ587" s="65">
        <f t="shared" si="378"/>
        <v>0</v>
      </c>
      <c r="AR587" s="65">
        <f t="shared" si="379"/>
        <v>0</v>
      </c>
      <c r="AS587" s="65">
        <f t="shared" si="380"/>
        <v>0</v>
      </c>
      <c r="AT587" s="65">
        <f t="shared" si="381"/>
        <v>0</v>
      </c>
      <c r="AU587" s="65">
        <f t="shared" si="382"/>
        <v>0</v>
      </c>
      <c r="AV587" s="65">
        <f t="shared" si="383"/>
        <v>0</v>
      </c>
      <c r="AW587" s="65">
        <f t="shared" si="384"/>
        <v>0</v>
      </c>
      <c r="AX587" s="65">
        <f t="shared" si="385"/>
        <v>0</v>
      </c>
      <c r="AY587" s="65">
        <f t="shared" si="386"/>
        <v>0</v>
      </c>
      <c r="AZ587" s="65">
        <f t="shared" si="387"/>
        <v>0</v>
      </c>
      <c r="BA587" s="65">
        <f t="shared" si="388"/>
        <v>0</v>
      </c>
      <c r="BB587" s="65">
        <f t="shared" si="389"/>
        <v>0</v>
      </c>
      <c r="BC587" s="65">
        <f t="shared" si="390"/>
        <v>0</v>
      </c>
      <c r="BD587" s="65">
        <f t="shared" si="391"/>
        <v>0</v>
      </c>
      <c r="BE587" s="65">
        <f t="shared" si="392"/>
        <v>0</v>
      </c>
      <c r="BF587" s="65">
        <f t="shared" si="393"/>
        <v>0</v>
      </c>
      <c r="BG587" s="65">
        <f t="shared" si="394"/>
        <v>0</v>
      </c>
      <c r="CE587" s="385">
        <v>161.5</v>
      </c>
      <c r="CF587" s="342">
        <v>35.124111353845521</v>
      </c>
      <c r="CG587" s="342">
        <v>39.882740902563683</v>
      </c>
      <c r="CH587" s="342">
        <v>42.262055676922763</v>
      </c>
      <c r="CI587" s="342">
        <v>44.641370451281844</v>
      </c>
      <c r="CJ587" s="342">
        <v>49.4</v>
      </c>
      <c r="CK587" s="342">
        <v>55.514440202263557</v>
      </c>
      <c r="CL587" s="342">
        <v>58.571660303395333</v>
      </c>
      <c r="CM587" s="342">
        <v>61.628880404527109</v>
      </c>
      <c r="CN587" s="342">
        <v>67.743320606790661</v>
      </c>
      <c r="CO587" s="342">
        <v>35.129039996733297</v>
      </c>
      <c r="CP587" s="342">
        <v>40.419359997822198</v>
      </c>
      <c r="CQ587" s="342">
        <v>43.064519998366649</v>
      </c>
      <c r="CR587" s="342">
        <v>45.709679998911099</v>
      </c>
      <c r="CS587" s="342">
        <v>51</v>
      </c>
      <c r="CT587" s="342">
        <v>57.008102111789412</v>
      </c>
      <c r="CU587" s="342">
        <v>60.012153167684119</v>
      </c>
      <c r="CV587" s="342">
        <v>63.016204223578811</v>
      </c>
      <c r="CW587" s="342">
        <v>69.024306335368223</v>
      </c>
      <c r="CY587" s="101">
        <f t="shared" si="395"/>
        <v>0</v>
      </c>
      <c r="CZ587" s="101"/>
      <c r="DA587" s="101"/>
      <c r="DB587" s="311"/>
      <c r="DC587" s="311"/>
      <c r="DD587" s="311"/>
      <c r="DE587" s="311"/>
      <c r="DF587" s="311"/>
      <c r="DP587" s="311"/>
      <c r="DQ587" s="311"/>
      <c r="DR587" s="311"/>
      <c r="DS587" s="311"/>
      <c r="DT587" s="311"/>
      <c r="DU587" s="311"/>
      <c r="DV587" s="311"/>
      <c r="DW587" s="311"/>
      <c r="DX587" s="101"/>
      <c r="DY587" s="101"/>
      <c r="DZ587" s="101"/>
      <c r="EA587" s="101"/>
      <c r="EB587" s="101"/>
      <c r="EC587" s="101"/>
      <c r="ED587" s="101"/>
      <c r="EE587" s="311"/>
      <c r="EF587" s="101"/>
      <c r="EG587" s="101"/>
      <c r="EH587" s="101"/>
      <c r="EI587" s="101"/>
      <c r="EJ587" s="105"/>
      <c r="EK587" s="105"/>
      <c r="EL587" s="69"/>
      <c r="EM587" s="68"/>
      <c r="EN587" s="68"/>
      <c r="EO587" s="68"/>
      <c r="EP587" s="68"/>
      <c r="EQ587" s="68"/>
      <c r="ER587" s="68"/>
      <c r="ES587" s="15"/>
      <c r="ET587" s="15"/>
      <c r="EU587" s="105"/>
      <c r="EV587" s="105"/>
      <c r="EW587" s="105"/>
      <c r="EX587" s="105"/>
      <c r="EY587" s="105"/>
      <c r="EZ587" s="105"/>
      <c r="FA587" s="67"/>
      <c r="FB587" s="105"/>
      <c r="FC587" s="105"/>
      <c r="FD587" s="105"/>
      <c r="FE587" s="105"/>
      <c r="FF587" s="105"/>
      <c r="FG587" s="105"/>
      <c r="FH587" s="67"/>
      <c r="FI587" s="67"/>
      <c r="FJ587" s="67"/>
      <c r="FK587" s="67"/>
      <c r="FL587" s="67"/>
      <c r="FM587" s="67"/>
      <c r="FN587" s="67"/>
    </row>
    <row r="588" spans="2:170" ht="22.5" customHeight="1" x14ac:dyDescent="0.45">
      <c r="B588" s="133" t="str">
        <f>IF(Data!B587&lt;&gt;"",Data!B587,"")</f>
        <v/>
      </c>
      <c r="C588" s="158" t="str">
        <f>IF(Data!C587&lt;&gt;"",Data!C587,"")</f>
        <v/>
      </c>
      <c r="D588" s="106" t="str">
        <f>IF(Data!D587&lt;&gt;"",Data!D587,"")</f>
        <v/>
      </c>
      <c r="E588" s="140">
        <f>IF(AND(I588=1,Data!T587=0),0,IF(I588=999,999,Data!T587))</f>
        <v>999</v>
      </c>
      <c r="F588" s="140" t="str">
        <f t="shared" si="352"/>
        <v/>
      </c>
      <c r="G588" s="140" t="str">
        <f>IF(Data!K587&lt;&gt;"",Data!K587,"")</f>
        <v/>
      </c>
      <c r="H588" s="141" t="str">
        <f>IF(Data!L587&lt;&gt;"",Data!L587,"")</f>
        <v/>
      </c>
      <c r="I588" s="63">
        <f>IF(Data!M587&lt;&gt;"",Data!M587,"")</f>
        <v>999</v>
      </c>
      <c r="J588" s="63">
        <f t="shared" si="353"/>
        <v>0</v>
      </c>
      <c r="L588" s="64" t="str">
        <f t="shared" si="354"/>
        <v/>
      </c>
      <c r="M588" s="74"/>
      <c r="N588" s="63">
        <f t="shared" si="355"/>
        <v>0</v>
      </c>
      <c r="P588" s="64" t="str">
        <f t="shared" si="356"/>
        <v/>
      </c>
      <c r="R588" s="63">
        <f t="shared" si="357"/>
        <v>0</v>
      </c>
      <c r="S588" s="64" t="str">
        <f t="shared" si="358"/>
        <v/>
      </c>
      <c r="W588" s="310">
        <f t="shared" si="359"/>
        <v>999</v>
      </c>
      <c r="Y588" s="65">
        <f t="shared" si="360"/>
        <v>0</v>
      </c>
      <c r="Z588" s="65">
        <f t="shared" si="361"/>
        <v>0</v>
      </c>
      <c r="AA588" s="65">
        <f t="shared" si="362"/>
        <v>0</v>
      </c>
      <c r="AB588" s="65">
        <f t="shared" si="363"/>
        <v>0</v>
      </c>
      <c r="AC588" s="65">
        <f t="shared" si="364"/>
        <v>0</v>
      </c>
      <c r="AD588" s="65">
        <f t="shared" si="365"/>
        <v>0</v>
      </c>
      <c r="AE588" s="65">
        <f t="shared" si="366"/>
        <v>0</v>
      </c>
      <c r="AF588" s="65">
        <f t="shared" si="367"/>
        <v>0</v>
      </c>
      <c r="AG588" s="65">
        <f t="shared" si="368"/>
        <v>0</v>
      </c>
      <c r="AH588" s="65">
        <f t="shared" si="369"/>
        <v>0</v>
      </c>
      <c r="AI588" s="65">
        <f t="shared" si="370"/>
        <v>0</v>
      </c>
      <c r="AJ588" s="65">
        <f t="shared" si="371"/>
        <v>0</v>
      </c>
      <c r="AK588" s="65">
        <f t="shared" si="372"/>
        <v>0</v>
      </c>
      <c r="AL588" s="65">
        <f t="shared" si="373"/>
        <v>0</v>
      </c>
      <c r="AM588" s="65">
        <f t="shared" si="374"/>
        <v>0</v>
      </c>
      <c r="AN588" s="65">
        <f t="shared" si="375"/>
        <v>0</v>
      </c>
      <c r="AO588" s="65">
        <f t="shared" si="376"/>
        <v>0</v>
      </c>
      <c r="AP588" s="65">
        <f t="shared" si="377"/>
        <v>0</v>
      </c>
      <c r="AQ588" s="65">
        <f t="shared" si="378"/>
        <v>0</v>
      </c>
      <c r="AR588" s="65">
        <f t="shared" si="379"/>
        <v>0</v>
      </c>
      <c r="AS588" s="65">
        <f t="shared" si="380"/>
        <v>0</v>
      </c>
      <c r="AT588" s="65">
        <f t="shared" si="381"/>
        <v>0</v>
      </c>
      <c r="AU588" s="65">
        <f t="shared" si="382"/>
        <v>0</v>
      </c>
      <c r="AV588" s="65">
        <f t="shared" si="383"/>
        <v>0</v>
      </c>
      <c r="AW588" s="65">
        <f t="shared" si="384"/>
        <v>0</v>
      </c>
      <c r="AX588" s="65">
        <f t="shared" si="385"/>
        <v>0</v>
      </c>
      <c r="AY588" s="65">
        <f t="shared" si="386"/>
        <v>0</v>
      </c>
      <c r="AZ588" s="65">
        <f t="shared" si="387"/>
        <v>0</v>
      </c>
      <c r="BA588" s="65">
        <f t="shared" si="388"/>
        <v>0</v>
      </c>
      <c r="BB588" s="65">
        <f t="shared" si="389"/>
        <v>0</v>
      </c>
      <c r="BC588" s="65">
        <f t="shared" si="390"/>
        <v>0</v>
      </c>
      <c r="BD588" s="65">
        <f t="shared" si="391"/>
        <v>0</v>
      </c>
      <c r="BE588" s="65">
        <f t="shared" si="392"/>
        <v>0</v>
      </c>
      <c r="BF588" s="65">
        <f t="shared" si="393"/>
        <v>0</v>
      </c>
      <c r="BG588" s="65">
        <f t="shared" si="394"/>
        <v>0</v>
      </c>
      <c r="CE588" s="385">
        <v>161.75</v>
      </c>
      <c r="CF588" s="342">
        <v>35.254481002062107</v>
      </c>
      <c r="CG588" s="342">
        <v>40.052987334708071</v>
      </c>
      <c r="CH588" s="342">
        <v>42.452240501031056</v>
      </c>
      <c r="CI588" s="342">
        <v>44.851493667354035</v>
      </c>
      <c r="CJ588" s="342">
        <v>49.65</v>
      </c>
      <c r="CK588" s="342">
        <v>55.737855679645023</v>
      </c>
      <c r="CL588" s="342">
        <v>58.781783519467524</v>
      </c>
      <c r="CM588" s="342">
        <v>61.825711359290032</v>
      </c>
      <c r="CN588" s="342">
        <v>67.913567038935042</v>
      </c>
      <c r="CO588" s="342">
        <v>35.289163212805491</v>
      </c>
      <c r="CP588" s="342">
        <v>40.592775475203659</v>
      </c>
      <c r="CQ588" s="342">
        <v>43.244581606402747</v>
      </c>
      <c r="CR588" s="342">
        <v>45.896387737601827</v>
      </c>
      <c r="CS588" s="342">
        <v>51.2</v>
      </c>
      <c r="CT588" s="342">
        <v>57.181517589170873</v>
      </c>
      <c r="CU588" s="342">
        <v>60.172276383756312</v>
      </c>
      <c r="CV588" s="342">
        <v>63.163035178341737</v>
      </c>
      <c r="CW588" s="342">
        <v>69.144552767512607</v>
      </c>
      <c r="CY588" s="101">
        <f t="shared" si="395"/>
        <v>0</v>
      </c>
      <c r="CZ588" s="101"/>
      <c r="DA588" s="101"/>
      <c r="DB588" s="311"/>
      <c r="DC588" s="311"/>
      <c r="DD588" s="311"/>
      <c r="DE588" s="311"/>
      <c r="DF588" s="311"/>
      <c r="DP588" s="311"/>
      <c r="DQ588" s="311"/>
      <c r="DR588" s="311"/>
      <c r="DS588" s="311"/>
      <c r="DT588" s="311"/>
      <c r="DU588" s="311"/>
      <c r="DV588" s="311"/>
      <c r="DW588" s="311"/>
      <c r="DX588" s="101"/>
      <c r="DY588" s="101"/>
      <c r="DZ588" s="101"/>
      <c r="EA588" s="101"/>
      <c r="EB588" s="101"/>
      <c r="EC588" s="101"/>
      <c r="ED588" s="101"/>
      <c r="EE588" s="311"/>
      <c r="EF588" s="101"/>
      <c r="EG588" s="101"/>
      <c r="EH588" s="101"/>
      <c r="EI588" s="101"/>
      <c r="EJ588" s="105"/>
      <c r="EK588" s="105"/>
      <c r="EL588" s="69"/>
      <c r="EM588" s="68"/>
      <c r="EN588" s="68"/>
      <c r="EO588" s="68"/>
      <c r="EP588" s="68"/>
      <c r="EQ588" s="68"/>
      <c r="ER588" s="68"/>
      <c r="ES588" s="15"/>
      <c r="ET588" s="15"/>
      <c r="EU588" s="105"/>
      <c r="EV588" s="105"/>
      <c r="EW588" s="105"/>
      <c r="EX588" s="105"/>
      <c r="EY588" s="105"/>
      <c r="EZ588" s="105"/>
      <c r="FA588" s="67"/>
      <c r="FB588" s="105"/>
      <c r="FC588" s="105"/>
      <c r="FD588" s="105"/>
      <c r="FE588" s="105"/>
      <c r="FF588" s="105"/>
      <c r="FG588" s="105"/>
      <c r="FH588" s="67"/>
      <c r="FI588" s="67"/>
      <c r="FJ588" s="67"/>
      <c r="FK588" s="67"/>
      <c r="FL588" s="67"/>
      <c r="FM588" s="67"/>
      <c r="FN588" s="67"/>
    </row>
    <row r="589" spans="2:170" ht="22.5" customHeight="1" x14ac:dyDescent="0.45">
      <c r="B589" s="133" t="str">
        <f>IF(Data!B588&lt;&gt;"",Data!B588,"")</f>
        <v/>
      </c>
      <c r="C589" s="158" t="str">
        <f>IF(Data!C588&lt;&gt;"",Data!C588,"")</f>
        <v/>
      </c>
      <c r="D589" s="106" t="str">
        <f>IF(Data!D588&lt;&gt;"",Data!D588,"")</f>
        <v/>
      </c>
      <c r="E589" s="140">
        <f>IF(AND(I589=1,Data!T588=0),0,IF(I589=999,999,Data!T588))</f>
        <v>999</v>
      </c>
      <c r="F589" s="140" t="str">
        <f t="shared" si="352"/>
        <v/>
      </c>
      <c r="G589" s="140" t="str">
        <f>IF(Data!K588&lt;&gt;"",Data!K588,"")</f>
        <v/>
      </c>
      <c r="H589" s="141" t="str">
        <f>IF(Data!L588&lt;&gt;"",Data!L588,"")</f>
        <v/>
      </c>
      <c r="I589" s="63">
        <f>IF(Data!M588&lt;&gt;"",Data!M588,"")</f>
        <v>999</v>
      </c>
      <c r="J589" s="63">
        <f t="shared" si="353"/>
        <v>0</v>
      </c>
      <c r="L589" s="64" t="str">
        <f t="shared" si="354"/>
        <v/>
      </c>
      <c r="M589" s="74"/>
      <c r="N589" s="63">
        <f t="shared" si="355"/>
        <v>0</v>
      </c>
      <c r="P589" s="64" t="str">
        <f t="shared" si="356"/>
        <v/>
      </c>
      <c r="R589" s="63">
        <f t="shared" si="357"/>
        <v>0</v>
      </c>
      <c r="S589" s="64" t="str">
        <f t="shared" si="358"/>
        <v/>
      </c>
      <c r="W589" s="310">
        <f t="shared" si="359"/>
        <v>999</v>
      </c>
      <c r="Y589" s="65">
        <f t="shared" si="360"/>
        <v>0</v>
      </c>
      <c r="Z589" s="65">
        <f t="shared" si="361"/>
        <v>0</v>
      </c>
      <c r="AA589" s="65">
        <f t="shared" si="362"/>
        <v>0</v>
      </c>
      <c r="AB589" s="65">
        <f t="shared" si="363"/>
        <v>0</v>
      </c>
      <c r="AC589" s="65">
        <f t="shared" si="364"/>
        <v>0</v>
      </c>
      <c r="AD589" s="65">
        <f t="shared" si="365"/>
        <v>0</v>
      </c>
      <c r="AE589" s="65">
        <f t="shared" si="366"/>
        <v>0</v>
      </c>
      <c r="AF589" s="65">
        <f t="shared" si="367"/>
        <v>0</v>
      </c>
      <c r="AG589" s="65">
        <f t="shared" si="368"/>
        <v>0</v>
      </c>
      <c r="AH589" s="65">
        <f t="shared" si="369"/>
        <v>0</v>
      </c>
      <c r="AI589" s="65">
        <f t="shared" si="370"/>
        <v>0</v>
      </c>
      <c r="AJ589" s="65">
        <f t="shared" si="371"/>
        <v>0</v>
      </c>
      <c r="AK589" s="65">
        <f t="shared" si="372"/>
        <v>0</v>
      </c>
      <c r="AL589" s="65">
        <f t="shared" si="373"/>
        <v>0</v>
      </c>
      <c r="AM589" s="65">
        <f t="shared" si="374"/>
        <v>0</v>
      </c>
      <c r="AN589" s="65">
        <f t="shared" si="375"/>
        <v>0</v>
      </c>
      <c r="AO589" s="65">
        <f t="shared" si="376"/>
        <v>0</v>
      </c>
      <c r="AP589" s="65">
        <f t="shared" si="377"/>
        <v>0</v>
      </c>
      <c r="AQ589" s="65">
        <f t="shared" si="378"/>
        <v>0</v>
      </c>
      <c r="AR589" s="65">
        <f t="shared" si="379"/>
        <v>0</v>
      </c>
      <c r="AS589" s="65">
        <f t="shared" si="380"/>
        <v>0</v>
      </c>
      <c r="AT589" s="65">
        <f t="shared" si="381"/>
        <v>0</v>
      </c>
      <c r="AU589" s="65">
        <f t="shared" si="382"/>
        <v>0</v>
      </c>
      <c r="AV589" s="65">
        <f t="shared" si="383"/>
        <v>0</v>
      </c>
      <c r="AW589" s="65">
        <f t="shared" si="384"/>
        <v>0</v>
      </c>
      <c r="AX589" s="65">
        <f t="shared" si="385"/>
        <v>0</v>
      </c>
      <c r="AY589" s="65">
        <f t="shared" si="386"/>
        <v>0</v>
      </c>
      <c r="AZ589" s="65">
        <f t="shared" si="387"/>
        <v>0</v>
      </c>
      <c r="BA589" s="65">
        <f t="shared" si="388"/>
        <v>0</v>
      </c>
      <c r="BB589" s="65">
        <f t="shared" si="389"/>
        <v>0</v>
      </c>
      <c r="BC589" s="65">
        <f t="shared" si="390"/>
        <v>0</v>
      </c>
      <c r="BD589" s="65">
        <f t="shared" si="391"/>
        <v>0</v>
      </c>
      <c r="BE589" s="65">
        <f t="shared" si="392"/>
        <v>0</v>
      </c>
      <c r="BF589" s="65">
        <f t="shared" si="393"/>
        <v>0</v>
      </c>
      <c r="BG589" s="65">
        <f t="shared" si="394"/>
        <v>0</v>
      </c>
      <c r="CE589" s="385">
        <v>162</v>
      </c>
      <c r="CF589" s="342">
        <v>35.384850650278686</v>
      </c>
      <c r="CG589" s="342">
        <v>40.223233766852459</v>
      </c>
      <c r="CH589" s="342">
        <v>42.642425325139342</v>
      </c>
      <c r="CI589" s="342">
        <v>45.061616883426225</v>
      </c>
      <c r="CJ589" s="342">
        <v>49.9</v>
      </c>
      <c r="CK589" s="342">
        <v>55.961271157026481</v>
      </c>
      <c r="CL589" s="342">
        <v>58.991906735539722</v>
      </c>
      <c r="CM589" s="342">
        <v>62.022542314052956</v>
      </c>
      <c r="CN589" s="342">
        <v>68.083813471079438</v>
      </c>
      <c r="CO589" s="342">
        <v>35.449286428877684</v>
      </c>
      <c r="CP589" s="342">
        <v>40.76619095258512</v>
      </c>
      <c r="CQ589" s="342">
        <v>43.424643214438845</v>
      </c>
      <c r="CR589" s="342">
        <v>46.083095476292563</v>
      </c>
      <c r="CS589" s="342">
        <v>51.4</v>
      </c>
      <c r="CT589" s="342">
        <v>57.354933066552334</v>
      </c>
      <c r="CU589" s="342">
        <v>60.332399599828506</v>
      </c>
      <c r="CV589" s="342">
        <v>63.309866133104663</v>
      </c>
      <c r="CW589" s="342">
        <v>69.264799199657006</v>
      </c>
      <c r="CY589" s="101">
        <f t="shared" si="395"/>
        <v>0</v>
      </c>
      <c r="CZ589" s="101"/>
      <c r="DA589" s="101"/>
      <c r="DB589" s="311"/>
      <c r="DC589" s="311"/>
      <c r="DD589" s="311"/>
      <c r="DE589" s="311"/>
      <c r="DF589" s="311"/>
      <c r="DP589" s="311"/>
      <c r="DQ589" s="311"/>
      <c r="DR589" s="311"/>
      <c r="DS589" s="311"/>
      <c r="DT589" s="311"/>
      <c r="DU589" s="311"/>
      <c r="DV589" s="311"/>
      <c r="DW589" s="311"/>
      <c r="DX589" s="101"/>
      <c r="DY589" s="101"/>
      <c r="DZ589" s="101"/>
      <c r="EA589" s="101"/>
      <c r="EB589" s="101"/>
      <c r="EC589" s="101"/>
      <c r="ED589" s="101"/>
      <c r="EE589" s="311"/>
      <c r="EF589" s="101"/>
      <c r="EG589" s="101"/>
      <c r="EH589" s="101"/>
      <c r="EI589" s="101"/>
      <c r="EJ589" s="105"/>
      <c r="EK589" s="105"/>
      <c r="EL589" s="69"/>
      <c r="EM589" s="68"/>
      <c r="EN589" s="68"/>
      <c r="EO589" s="68"/>
      <c r="EP589" s="68"/>
      <c r="EQ589" s="68"/>
      <c r="ER589" s="68"/>
      <c r="ES589" s="15"/>
      <c r="ET589" s="15"/>
      <c r="EU589" s="105"/>
      <c r="EV589" s="105"/>
      <c r="EW589" s="105"/>
      <c r="EX589" s="105"/>
      <c r="EY589" s="105"/>
      <c r="EZ589" s="105"/>
      <c r="FA589" s="67"/>
      <c r="FB589" s="105"/>
      <c r="FC589" s="105"/>
      <c r="FD589" s="105"/>
      <c r="FE589" s="105"/>
      <c r="FF589" s="105"/>
      <c r="FG589" s="105"/>
      <c r="FH589" s="67"/>
      <c r="FI589" s="67"/>
      <c r="FJ589" s="67"/>
      <c r="FK589" s="67"/>
      <c r="FL589" s="67"/>
      <c r="FM589" s="67"/>
      <c r="FN589" s="67"/>
    </row>
    <row r="590" spans="2:170" ht="22.5" customHeight="1" x14ac:dyDescent="0.45">
      <c r="B590" s="133" t="str">
        <f>IF(Data!B589&lt;&gt;"",Data!B589,"")</f>
        <v/>
      </c>
      <c r="C590" s="158" t="str">
        <f>IF(Data!C589&lt;&gt;"",Data!C589,"")</f>
        <v/>
      </c>
      <c r="D590" s="106" t="str">
        <f>IF(Data!D589&lt;&gt;"",Data!D589,"")</f>
        <v/>
      </c>
      <c r="E590" s="140">
        <f>IF(AND(I590=1,Data!T589=0),0,IF(I590=999,999,Data!T589))</f>
        <v>999</v>
      </c>
      <c r="F590" s="140" t="str">
        <f t="shared" si="352"/>
        <v/>
      </c>
      <c r="G590" s="140" t="str">
        <f>IF(Data!K589&lt;&gt;"",Data!K589,"")</f>
        <v/>
      </c>
      <c r="H590" s="141" t="str">
        <f>IF(Data!L589&lt;&gt;"",Data!L589,"")</f>
        <v/>
      </c>
      <c r="I590" s="63">
        <f>IF(Data!M589&lt;&gt;"",Data!M589,"")</f>
        <v>999</v>
      </c>
      <c r="J590" s="63">
        <f t="shared" si="353"/>
        <v>0</v>
      </c>
      <c r="L590" s="64" t="str">
        <f t="shared" si="354"/>
        <v/>
      </c>
      <c r="M590" s="74"/>
      <c r="N590" s="63">
        <f t="shared" si="355"/>
        <v>0</v>
      </c>
      <c r="P590" s="64" t="str">
        <f t="shared" si="356"/>
        <v/>
      </c>
      <c r="R590" s="63">
        <f t="shared" si="357"/>
        <v>0</v>
      </c>
      <c r="S590" s="64" t="str">
        <f t="shared" si="358"/>
        <v/>
      </c>
      <c r="W590" s="310">
        <f t="shared" si="359"/>
        <v>999</v>
      </c>
      <c r="Y590" s="65">
        <f t="shared" si="360"/>
        <v>0</v>
      </c>
      <c r="Z590" s="65">
        <f t="shared" si="361"/>
        <v>0</v>
      </c>
      <c r="AA590" s="65">
        <f t="shared" si="362"/>
        <v>0</v>
      </c>
      <c r="AB590" s="65">
        <f t="shared" si="363"/>
        <v>0</v>
      </c>
      <c r="AC590" s="65">
        <f t="shared" si="364"/>
        <v>0</v>
      </c>
      <c r="AD590" s="65">
        <f t="shared" si="365"/>
        <v>0</v>
      </c>
      <c r="AE590" s="65">
        <f t="shared" si="366"/>
        <v>0</v>
      </c>
      <c r="AF590" s="65">
        <f t="shared" si="367"/>
        <v>0</v>
      </c>
      <c r="AG590" s="65">
        <f t="shared" si="368"/>
        <v>0</v>
      </c>
      <c r="AH590" s="65">
        <f t="shared" si="369"/>
        <v>0</v>
      </c>
      <c r="AI590" s="65">
        <f t="shared" si="370"/>
        <v>0</v>
      </c>
      <c r="AJ590" s="65">
        <f t="shared" si="371"/>
        <v>0</v>
      </c>
      <c r="AK590" s="65">
        <f t="shared" si="372"/>
        <v>0</v>
      </c>
      <c r="AL590" s="65">
        <f t="shared" si="373"/>
        <v>0</v>
      </c>
      <c r="AM590" s="65">
        <f t="shared" si="374"/>
        <v>0</v>
      </c>
      <c r="AN590" s="65">
        <f t="shared" si="375"/>
        <v>0</v>
      </c>
      <c r="AO590" s="65">
        <f t="shared" si="376"/>
        <v>0</v>
      </c>
      <c r="AP590" s="65">
        <f t="shared" si="377"/>
        <v>0</v>
      </c>
      <c r="AQ590" s="65">
        <f t="shared" si="378"/>
        <v>0</v>
      </c>
      <c r="AR590" s="65">
        <f t="shared" si="379"/>
        <v>0</v>
      </c>
      <c r="AS590" s="65">
        <f t="shared" si="380"/>
        <v>0</v>
      </c>
      <c r="AT590" s="65">
        <f t="shared" si="381"/>
        <v>0</v>
      </c>
      <c r="AU590" s="65">
        <f t="shared" si="382"/>
        <v>0</v>
      </c>
      <c r="AV590" s="65">
        <f t="shared" si="383"/>
        <v>0</v>
      </c>
      <c r="AW590" s="65">
        <f t="shared" si="384"/>
        <v>0</v>
      </c>
      <c r="AX590" s="65">
        <f t="shared" si="385"/>
        <v>0</v>
      </c>
      <c r="AY590" s="65">
        <f t="shared" si="386"/>
        <v>0</v>
      </c>
      <c r="AZ590" s="65">
        <f t="shared" si="387"/>
        <v>0</v>
      </c>
      <c r="BA590" s="65">
        <f t="shared" si="388"/>
        <v>0</v>
      </c>
      <c r="BB590" s="65">
        <f t="shared" si="389"/>
        <v>0</v>
      </c>
      <c r="BC590" s="65">
        <f t="shared" si="390"/>
        <v>0</v>
      </c>
      <c r="BD590" s="65">
        <f t="shared" si="391"/>
        <v>0</v>
      </c>
      <c r="BE590" s="65">
        <f t="shared" si="392"/>
        <v>0</v>
      </c>
      <c r="BF590" s="65">
        <f t="shared" si="393"/>
        <v>0</v>
      </c>
      <c r="BG590" s="65">
        <f t="shared" si="394"/>
        <v>0</v>
      </c>
      <c r="CE590" s="385">
        <v>162.25</v>
      </c>
      <c r="CF590" s="342">
        <v>35.530097082423076</v>
      </c>
      <c r="CG590" s="342">
        <v>40.395064721615384</v>
      </c>
      <c r="CH590" s="342">
        <v>42.827548541211534</v>
      </c>
      <c r="CI590" s="342">
        <v>45.260032360807685</v>
      </c>
      <c r="CJ590" s="342">
        <v>50.125</v>
      </c>
      <c r="CK590" s="342">
        <v>56.172978895717208</v>
      </c>
      <c r="CL590" s="342">
        <v>59.196968343575818</v>
      </c>
      <c r="CM590" s="342">
        <v>62.220957791434422</v>
      </c>
      <c r="CN590" s="342">
        <v>68.268936687151637</v>
      </c>
      <c r="CO590" s="342">
        <v>35.594532861022074</v>
      </c>
      <c r="CP590" s="342">
        <v>40.938021907348045</v>
      </c>
      <c r="CQ590" s="342">
        <v>43.609766430511044</v>
      </c>
      <c r="CR590" s="342">
        <v>46.281510953674029</v>
      </c>
      <c r="CS590" s="342">
        <v>51.625</v>
      </c>
      <c r="CT590" s="342">
        <v>57.553348543933794</v>
      </c>
      <c r="CU590" s="342">
        <v>60.517522815900698</v>
      </c>
      <c r="CV590" s="342">
        <v>63.481697087867587</v>
      </c>
      <c r="CW590" s="342">
        <v>69.410045631801395</v>
      </c>
      <c r="CY590" s="101">
        <f t="shared" si="395"/>
        <v>0</v>
      </c>
      <c r="CZ590" s="101"/>
      <c r="DA590" s="101"/>
      <c r="DB590" s="311"/>
      <c r="DC590" s="311"/>
      <c r="DD590" s="311"/>
      <c r="DE590" s="311"/>
      <c r="DF590" s="311"/>
      <c r="DP590" s="311"/>
      <c r="DQ590" s="311"/>
      <c r="DR590" s="311"/>
      <c r="DS590" s="311"/>
      <c r="DT590" s="311"/>
      <c r="DU590" s="311"/>
      <c r="DV590" s="311"/>
      <c r="DW590" s="311"/>
      <c r="DX590" s="101"/>
      <c r="DY590" s="101"/>
      <c r="DZ590" s="101"/>
      <c r="EA590" s="101"/>
      <c r="EB590" s="101"/>
      <c r="EC590" s="101"/>
      <c r="ED590" s="101"/>
      <c r="EE590" s="311"/>
      <c r="EF590" s="101"/>
      <c r="EG590" s="101"/>
      <c r="EH590" s="101"/>
      <c r="EI590" s="101"/>
      <c r="EJ590" s="105"/>
      <c r="EK590" s="105"/>
      <c r="EL590" s="69"/>
      <c r="EM590" s="68"/>
      <c r="EN590" s="68"/>
      <c r="EO590" s="68"/>
      <c r="EP590" s="68"/>
      <c r="EQ590" s="68"/>
      <c r="ER590" s="68"/>
      <c r="ES590" s="15"/>
      <c r="ET590" s="15"/>
      <c r="EU590" s="105"/>
      <c r="EV590" s="105"/>
      <c r="EW590" s="105"/>
      <c r="EX590" s="105"/>
      <c r="EY590" s="105"/>
      <c r="EZ590" s="105"/>
      <c r="FA590" s="67"/>
      <c r="FB590" s="105"/>
      <c r="FC590" s="105"/>
      <c r="FD590" s="105"/>
      <c r="FE590" s="105"/>
      <c r="FF590" s="105"/>
      <c r="FG590" s="105"/>
      <c r="FH590" s="67"/>
      <c r="FI590" s="67"/>
      <c r="FJ590" s="67"/>
      <c r="FK590" s="67"/>
      <c r="FL590" s="67"/>
      <c r="FM590" s="67"/>
      <c r="FN590" s="67"/>
    </row>
    <row r="591" spans="2:170" ht="22.5" customHeight="1" x14ac:dyDescent="0.45">
      <c r="B591" s="133" t="str">
        <f>IF(Data!B590&lt;&gt;"",Data!B590,"")</f>
        <v/>
      </c>
      <c r="C591" s="158" t="str">
        <f>IF(Data!C590&lt;&gt;"",Data!C590,"")</f>
        <v/>
      </c>
      <c r="D591" s="106" t="str">
        <f>IF(Data!D590&lt;&gt;"",Data!D590,"")</f>
        <v/>
      </c>
      <c r="E591" s="140">
        <f>IF(AND(I591=1,Data!T590=0),0,IF(I591=999,999,Data!T590))</f>
        <v>999</v>
      </c>
      <c r="F591" s="140" t="str">
        <f t="shared" si="352"/>
        <v/>
      </c>
      <c r="G591" s="140" t="str">
        <f>IF(Data!K590&lt;&gt;"",Data!K590,"")</f>
        <v/>
      </c>
      <c r="H591" s="141" t="str">
        <f>IF(Data!L590&lt;&gt;"",Data!L590,"")</f>
        <v/>
      </c>
      <c r="I591" s="63">
        <f>IF(Data!M590&lt;&gt;"",Data!M590,"")</f>
        <v>999</v>
      </c>
      <c r="J591" s="63">
        <f t="shared" si="353"/>
        <v>0</v>
      </c>
      <c r="L591" s="64" t="str">
        <f t="shared" si="354"/>
        <v/>
      </c>
      <c r="M591" s="74"/>
      <c r="N591" s="63">
        <f t="shared" si="355"/>
        <v>0</v>
      </c>
      <c r="P591" s="64" t="str">
        <f t="shared" si="356"/>
        <v/>
      </c>
      <c r="R591" s="63">
        <f t="shared" si="357"/>
        <v>0</v>
      </c>
      <c r="S591" s="64" t="str">
        <f t="shared" si="358"/>
        <v/>
      </c>
      <c r="W591" s="310">
        <f t="shared" si="359"/>
        <v>999</v>
      </c>
      <c r="Y591" s="65">
        <f t="shared" si="360"/>
        <v>0</v>
      </c>
      <c r="Z591" s="65">
        <f t="shared" si="361"/>
        <v>0</v>
      </c>
      <c r="AA591" s="65">
        <f t="shared" si="362"/>
        <v>0</v>
      </c>
      <c r="AB591" s="65">
        <f t="shared" si="363"/>
        <v>0</v>
      </c>
      <c r="AC591" s="65">
        <f t="shared" si="364"/>
        <v>0</v>
      </c>
      <c r="AD591" s="65">
        <f t="shared" si="365"/>
        <v>0</v>
      </c>
      <c r="AE591" s="65">
        <f t="shared" si="366"/>
        <v>0</v>
      </c>
      <c r="AF591" s="65">
        <f t="shared" si="367"/>
        <v>0</v>
      </c>
      <c r="AG591" s="65">
        <f t="shared" si="368"/>
        <v>0</v>
      </c>
      <c r="AH591" s="65">
        <f t="shared" si="369"/>
        <v>0</v>
      </c>
      <c r="AI591" s="65">
        <f t="shared" si="370"/>
        <v>0</v>
      </c>
      <c r="AJ591" s="65">
        <f t="shared" si="371"/>
        <v>0</v>
      </c>
      <c r="AK591" s="65">
        <f t="shared" si="372"/>
        <v>0</v>
      </c>
      <c r="AL591" s="65">
        <f t="shared" si="373"/>
        <v>0</v>
      </c>
      <c r="AM591" s="65">
        <f t="shared" si="374"/>
        <v>0</v>
      </c>
      <c r="AN591" s="65">
        <f t="shared" si="375"/>
        <v>0</v>
      </c>
      <c r="AO591" s="65">
        <f t="shared" si="376"/>
        <v>0</v>
      </c>
      <c r="AP591" s="65">
        <f t="shared" si="377"/>
        <v>0</v>
      </c>
      <c r="AQ591" s="65">
        <f t="shared" si="378"/>
        <v>0</v>
      </c>
      <c r="AR591" s="65">
        <f t="shared" si="379"/>
        <v>0</v>
      </c>
      <c r="AS591" s="65">
        <f t="shared" si="380"/>
        <v>0</v>
      </c>
      <c r="AT591" s="65">
        <f t="shared" si="381"/>
        <v>0</v>
      </c>
      <c r="AU591" s="65">
        <f t="shared" si="382"/>
        <v>0</v>
      </c>
      <c r="AV591" s="65">
        <f t="shared" si="383"/>
        <v>0</v>
      </c>
      <c r="AW591" s="65">
        <f t="shared" si="384"/>
        <v>0</v>
      </c>
      <c r="AX591" s="65">
        <f t="shared" si="385"/>
        <v>0</v>
      </c>
      <c r="AY591" s="65">
        <f t="shared" si="386"/>
        <v>0</v>
      </c>
      <c r="AZ591" s="65">
        <f t="shared" si="387"/>
        <v>0</v>
      </c>
      <c r="BA591" s="65">
        <f t="shared" si="388"/>
        <v>0</v>
      </c>
      <c r="BB591" s="65">
        <f t="shared" si="389"/>
        <v>0</v>
      </c>
      <c r="BC591" s="65">
        <f t="shared" si="390"/>
        <v>0</v>
      </c>
      <c r="BD591" s="65">
        <f t="shared" si="391"/>
        <v>0</v>
      </c>
      <c r="BE591" s="65">
        <f t="shared" si="392"/>
        <v>0</v>
      </c>
      <c r="BF591" s="65">
        <f t="shared" si="393"/>
        <v>0</v>
      </c>
      <c r="BG591" s="65">
        <f t="shared" si="394"/>
        <v>0</v>
      </c>
      <c r="CE591" s="385">
        <v>162.5</v>
      </c>
      <c r="CF591" s="342">
        <v>35.675343514567466</v>
      </c>
      <c r="CG591" s="342">
        <v>40.566895676378309</v>
      </c>
      <c r="CH591" s="342">
        <v>43.012671757283726</v>
      </c>
      <c r="CI591" s="342">
        <v>45.458447838189151</v>
      </c>
      <c r="CJ591" s="342">
        <v>50.35</v>
      </c>
      <c r="CK591" s="342">
        <v>56.384686634407942</v>
      </c>
      <c r="CL591" s="342">
        <v>59.402029951611908</v>
      </c>
      <c r="CM591" s="342">
        <v>62.419373268815889</v>
      </c>
      <c r="CN591" s="342">
        <v>68.454059903223822</v>
      </c>
      <c r="CO591" s="342">
        <v>35.739779293166464</v>
      </c>
      <c r="CP591" s="342">
        <v>41.109852862110969</v>
      </c>
      <c r="CQ591" s="342">
        <v>43.794889646583236</v>
      </c>
      <c r="CR591" s="342">
        <v>46.479926431055489</v>
      </c>
      <c r="CS591" s="342">
        <v>51.85</v>
      </c>
      <c r="CT591" s="342">
        <v>57.751764021315253</v>
      </c>
      <c r="CU591" s="342">
        <v>60.70264603197289</v>
      </c>
      <c r="CV591" s="342">
        <v>63.653528042630512</v>
      </c>
      <c r="CW591" s="342">
        <v>69.555292063945785</v>
      </c>
      <c r="CY591" s="101">
        <f t="shared" si="395"/>
        <v>0</v>
      </c>
      <c r="CZ591" s="101"/>
      <c r="DA591" s="101"/>
      <c r="DB591" s="311"/>
      <c r="DC591" s="311"/>
      <c r="DD591" s="311"/>
      <c r="DE591" s="311"/>
      <c r="DF591" s="311"/>
      <c r="DP591" s="311"/>
      <c r="DQ591" s="311"/>
      <c r="DR591" s="311"/>
      <c r="DS591" s="311"/>
      <c r="DT591" s="311"/>
      <c r="DU591" s="311"/>
      <c r="DV591" s="311"/>
      <c r="DW591" s="311"/>
      <c r="DX591" s="101"/>
      <c r="DY591" s="101"/>
      <c r="DZ591" s="101"/>
      <c r="EA591" s="101"/>
      <c r="EB591" s="101"/>
      <c r="EC591" s="101"/>
      <c r="ED591" s="101"/>
      <c r="EE591" s="311"/>
      <c r="EF591" s="101"/>
      <c r="EG591" s="101"/>
      <c r="EH591" s="101"/>
      <c r="EI591" s="101"/>
      <c r="EJ591" s="105"/>
      <c r="EK591" s="105"/>
      <c r="EL591" s="69"/>
      <c r="EM591" s="68"/>
      <c r="EN591" s="68"/>
      <c r="EO591" s="68"/>
      <c r="EP591" s="68"/>
      <c r="EQ591" s="68"/>
      <c r="ER591" s="68"/>
      <c r="ES591" s="15"/>
      <c r="ET591" s="15"/>
      <c r="EU591" s="105"/>
      <c r="EV591" s="105"/>
      <c r="EW591" s="105"/>
      <c r="EX591" s="105"/>
      <c r="EY591" s="105"/>
      <c r="EZ591" s="105"/>
      <c r="FA591" s="67"/>
      <c r="FB591" s="105"/>
      <c r="FC591" s="105"/>
      <c r="FD591" s="105"/>
      <c r="FE591" s="105"/>
      <c r="FF591" s="105"/>
      <c r="FG591" s="105"/>
      <c r="FH591" s="67"/>
      <c r="FI591" s="67"/>
      <c r="FJ591" s="67"/>
      <c r="FK591" s="67"/>
      <c r="FL591" s="67"/>
      <c r="FM591" s="67"/>
      <c r="FN591" s="67"/>
    </row>
    <row r="592" spans="2:170" ht="22.5" customHeight="1" x14ac:dyDescent="0.45">
      <c r="B592" s="133" t="str">
        <f>IF(Data!B591&lt;&gt;"",Data!B591,"")</f>
        <v/>
      </c>
      <c r="C592" s="158" t="str">
        <f>IF(Data!C591&lt;&gt;"",Data!C591,"")</f>
        <v/>
      </c>
      <c r="D592" s="106" t="str">
        <f>IF(Data!D591&lt;&gt;"",Data!D591,"")</f>
        <v/>
      </c>
      <c r="E592" s="140">
        <f>IF(AND(I592=1,Data!T591=0),0,IF(I592=999,999,Data!T591))</f>
        <v>999</v>
      </c>
      <c r="F592" s="140" t="str">
        <f t="shared" ref="F592:F655" si="396">IF(D592 = "","",IF(E592=999,999,E592/12))</f>
        <v/>
      </c>
      <c r="G592" s="140" t="str">
        <f>IF(Data!K591&lt;&gt;"",Data!K591,"")</f>
        <v/>
      </c>
      <c r="H592" s="141" t="str">
        <f>IF(Data!L591&lt;&gt;"",Data!L591,"")</f>
        <v/>
      </c>
      <c r="I592" s="63">
        <f>IF(Data!M591&lt;&gt;"",Data!M591,"")</f>
        <v>999</v>
      </c>
      <c r="J592" s="63">
        <f t="shared" ref="J592:J655" si="397">IF(OR(OR(OR(D592=0,I592=0),G592=0),Y592=0),0,ROUND(G592*100/Y592,0))</f>
        <v>0</v>
      </c>
      <c r="L592" s="64" t="str">
        <f t="shared" ref="L592:L655" si="398">IF(D592 = "","",IF(OR(OR(OR(OR(OR(D592=0),D592&gt;2),I592=999),G592=0),J592=0),"ไม่ทราบค่า",IF(OR(G592&lt;AD592,J592&gt;200),"*** ตรวจสอบข้อมูล ***",IF(G592&gt;AH592,"น้ำหนักมากกว่าเกณฑ์",IF(G592&gt;AG592,"น้ำหนักค่อนข้างมาก",IF(G592&gt;=AF592,"น้ำหนักตามเกณฑ์",IF(G592&gt;=AE592,"น้ำหนักค่อนข้างน้อย","น้ำหนักน้อยกว่าเกณฑ์")))))))</f>
        <v/>
      </c>
      <c r="M592" s="74"/>
      <c r="N592" s="63">
        <f t="shared" ref="N592:N655" si="399">IF(OR(OR(OR(D592=0,I592=0),H592=0),Z592=0),0,ROUND(H592*100/Z592,0))</f>
        <v>0</v>
      </c>
      <c r="P592" s="64" t="str">
        <f t="shared" ref="P592:P655" si="400">IF(D592 = "","",IF(OR(OR(OR(OR(OR(D592=0),D592&gt;2),H592=0),I592=999),N592=0),"ไม่ทราบค่า",IF(OR(H592&lt;AJ592,N592&gt;120),"*** ตรวจสอบข้อมูล ***",IF(H592&gt;AN592,"สูงกว่าเกณฑ์",IF(H592&gt;AM592,"ค่อนข้างสูง",IF(H592&gt;=AL592,"ส่วนสูงตามเกณฑ์",IF(H592&gt;=AK592,"ค่อนข้างเตี้ย","เตี้ย")))))))</f>
        <v/>
      </c>
      <c r="R592" s="63">
        <f t="shared" ref="R592:R655" si="401">IF(OR(OR(OR(OR(OR(D592=0,G592=0),H592=0),H592&lt;49),AA592=999),AA592=0),0,ROUND(G592*100/AA592,0))</f>
        <v>0</v>
      </c>
      <c r="S592" s="64" t="str">
        <f t="shared" ref="S592:S655" si="402">IF(D592 = "","",IF(OR(OR(OR(OR(OR(OR(D592=0,D592&gt;2),G592=0),H592=0),H592&lt;49),R592=0),AA592=0),"ไม่ทราบค่า",IF(AND(OR(G592&lt;AP592,G592&gt;AU592),E592=999),"*** ตรวจสอบข้อมูล ***",IF(G592&gt;AU592,"อ้วน",IF(G592&gt;AT592,"เริ่มอ้วน",IF(G592&gt;AS592,"ท้วม",IF(G592&gt;=AR592,"สมส่วน",IF(G592&gt;=AQ592,"ค่อนข้างผอม","ผอม"))))))))</f>
        <v/>
      </c>
      <c r="W592" s="310">
        <f t="shared" ref="W592:W655" si="403">ROUND(E592+(D592*1000),0)</f>
        <v>999</v>
      </c>
      <c r="Y592" s="65">
        <f t="shared" ref="Y592:Y655" si="404">IF(OR(OR(OR(OR(D592=0,D592&gt;2),W592=0),AND(D592=1,W592&gt;1239),AND(D592=2,W592&gt;2239))),0,VLOOKUP($W592,$BI$15:$BR$494,6))</f>
        <v>0</v>
      </c>
      <c r="Z592" s="65">
        <f t="shared" ref="Z592:Z655" si="405">IF(OR(OR(OR(OR(D592=0,D592&gt;2),W592=0),AND(D592=1,W592&gt;1239),AND(D592=2,W592&gt;2239))),0,VLOOKUP($W592,$BT$15:$CC$494,6))</f>
        <v>0</v>
      </c>
      <c r="AA592" s="65">
        <f t="shared" ref="AA592:AA655" si="406">IF(AC592&gt;0,AC592,AB592)</f>
        <v>0</v>
      </c>
      <c r="AB592" s="65">
        <f t="shared" ref="AB592:AB655" si="407">IF(OR(OR(OR(D592=0,H592=0),G592=0),H592&lt;49),0,IF(AND(D592=1,E592=999,H592&lt;85),VLOOKUP($H592,$CE$15:$CN$219,6),IF(AND(D592=2,E592=999,H592&lt;85),VLOOKUP($H592,$CE$15:$CW$219,15),IF(AND(D592=1,E592=999,H592&gt;=85,H592&lt;=180),VLOOKUP($H592,$CE$221:$CN$661,6),IF(AND(D592=2,E592=999,H592&gt;=85,H592&lt;=170),VLOOKUP($H592,$CE$221:$CW$621,15),0)))))</f>
        <v>0</v>
      </c>
      <c r="AC592" s="65">
        <f t="shared" ref="AC592:AC655" si="408">IF(OR(OR(OR(OR(D592=0,H592=0),G592=0),H592&lt;49),E592=999),0,IF(AND(D592=1,E592&lt;24,H592&lt;=100),VLOOKUP($H592,$CE$15:$CN$219,6),IF(AND(D592=2,E592&lt;24,H592&lt;=100),VLOOKUP($H592,$CE$15:$CW$219,15),IF(AND(D592=1,E592&gt;=24,H592&gt;=70,H592&lt;=180),VLOOKUP($H592,$CE$221:$CN$661,6),IF(AND(D592=2,E592&gt;=24,H592&gt;=70,H592&lt;=170),VLOOKUP($H592,$CE$221:$CW$621,15),0)))))</f>
        <v>0</v>
      </c>
      <c r="AD592" s="65">
        <f t="shared" ref="AD592:AD655" si="409">IF(OR(OR(OR(OR(D592=0,D592&gt;2),W592=0),AND(D592=1,W592&gt;1239),AND(D592=2,W592&gt;2239))),0,VLOOKUP($W592,$BI$15:$BR$494,2))</f>
        <v>0</v>
      </c>
      <c r="AE592" s="65">
        <f t="shared" ref="AE592:AE655" si="410">IF(OR(OR(OR(OR(D592=0,D592&gt;2),W592=0),AND(D592=1,W592&gt;1239),AND(D592=2,W592&gt;2239))),0,VLOOKUP($W592,$BI$15:$BR$494,3))</f>
        <v>0</v>
      </c>
      <c r="AF592" s="65">
        <f t="shared" ref="AF592:AF655" si="411">IF(OR(OR(OR(OR(D592=0,D592&gt;2),W592=0),AND(D592=1,W592&gt;1239),AND(D592=2,W592&gt;2239))),0,VLOOKUP($W592,$BI$15:$BR$494,4))</f>
        <v>0</v>
      </c>
      <c r="AG592" s="65">
        <f t="shared" ref="AG592:AG655" si="412">IF(OR(OR(OR(OR(D592=0,D592&gt;2),W592=0),AND(D592=1,W592&gt;1239),AND(D592=2,W592&gt;2239))),0,VLOOKUP($W592,$BI$15:$BR$494,8))</f>
        <v>0</v>
      </c>
      <c r="AH592" s="65">
        <f t="shared" ref="AH592:AH655" si="413">IF(OR(OR(OR(OR(D592=0,D592&gt;2),W592=0),AND(D592=1,W592&gt;1239),AND(D592=2,W592&gt;2239))),0,VLOOKUP($W592,$BI$15:$BR$494,9))</f>
        <v>0</v>
      </c>
      <c r="AI592" s="65">
        <f t="shared" ref="AI592:AI655" si="414">IF(OR(OR(OR(OR(D592=0,D592&gt;2),W592=0),AND(D592=1,W592&gt;1239),AND(D592=2,W592&gt;2239))),0,VLOOKUP($W592,$BI$15:$BR$494,10))</f>
        <v>0</v>
      </c>
      <c r="AJ592" s="65">
        <f t="shared" ref="AJ592:AJ655" si="415">IF(OR(OR(OR(OR(D592=0,D592&gt;2),W592=0),AND(D592=1,W592&gt;1239),AND(D592=2,W592&gt;2239))),0,VLOOKUP($W592,$BT$15:$CC$494,2))</f>
        <v>0</v>
      </c>
      <c r="AK592" s="65">
        <f t="shared" ref="AK592:AK655" si="416">IF(OR(OR(OR(OR(D592=0,D592&gt;2),W592=0),AND(D592=1,W592&gt;1239),AND(D592=2,W592&gt;2239))),0,VLOOKUP($W592,$BT$15:$CC$494,3))</f>
        <v>0</v>
      </c>
      <c r="AL592" s="65">
        <f t="shared" ref="AL592:AL655" si="417">IF(OR(OR(OR(OR(D592=0,D592&gt;2),W592=0),AND(D592=1,W592&gt;1239),AND(D592=2,W592&gt;2239))),0,VLOOKUP($W592,$BT$15:$CC$494,4))</f>
        <v>0</v>
      </c>
      <c r="AM592" s="65">
        <f t="shared" ref="AM592:AM655" si="418">IF(OR(OR(OR(OR(D592=0,D592&gt;2),W592=0),AND(D592=1,W592&gt;1239),AND(D592=2,W592&gt;2239))),0,VLOOKUP($W592,$BT$15:$CC$494,8))</f>
        <v>0</v>
      </c>
      <c r="AN592" s="65">
        <f t="shared" ref="AN592:AN655" si="419">IF(OR(OR(OR(OR(D592=0,D592&gt;2),W592=0),AND(D592=1,W592&gt;1239),AND(D592=2,W592&gt;2239))),0,VLOOKUP($W592,$BT$15:$CC$494,9))</f>
        <v>0</v>
      </c>
      <c r="AO592" s="65">
        <f t="shared" ref="AO592:AO655" si="420">IF(OR(OR(OR(OR(D592=0,D592&gt;2),W592=0),AND(D592=1,W592&gt;1239),AND(D592=2,W592&gt;2239))),0,VLOOKUP($W592,$BT$15:$CC$494,10))</f>
        <v>0</v>
      </c>
      <c r="AP592" s="65">
        <f t="shared" ref="AP592:AP655" si="421">IF(AW592&gt;0,AW592,AV592)</f>
        <v>0</v>
      </c>
      <c r="AQ592" s="65">
        <f t="shared" ref="AQ592:AQ655" si="422">IF(AY592&gt;0,AY592,AX592)</f>
        <v>0</v>
      </c>
      <c r="AR592" s="65">
        <f t="shared" ref="AR592:AR655" si="423">IF(BA592&gt;0,BA592,AZ592)</f>
        <v>0</v>
      </c>
      <c r="AS592" s="65">
        <f t="shared" ref="AS592:AS655" si="424">IF(BC592&gt;0,BC592,BB592)</f>
        <v>0</v>
      </c>
      <c r="AT592" s="65">
        <f t="shared" ref="AT592:AT655" si="425">IF(BE592&gt;0,BE592,BD592)</f>
        <v>0</v>
      </c>
      <c r="AU592" s="65">
        <f t="shared" ref="AU592:AU655" si="426">IF(BG592&gt;0,BG592,BF592)</f>
        <v>0</v>
      </c>
      <c r="AV592" s="65">
        <f t="shared" ref="AV592:AV655" si="427">IF(OR(OR(OR(D592=0,H592=0),G592=0),H592&lt;49),0,IF(AND(D592=1,E592=999,H592&lt;85),VLOOKUP($H592,$CE$15:$CN$219,2),IF(AND(D592=2,E592=999,H592&lt;85),VLOOKUP($H592,$CE$15:$CW$219,11),IF(AND(D592=1,E592=999,H592&gt;=85,H592&lt;=180),VLOOKUP($H592,$CE$221:$CN$661,2),IF(AND(D592=2,E592=999,H592&gt;=85,H592&lt;=170),VLOOKUP($H592,$CE$221:$CW$621,11),0)))))</f>
        <v>0</v>
      </c>
      <c r="AW592" s="65">
        <f t="shared" ref="AW592:AW655" si="428">IF(OR(OR(OR(OR(D592=0,H592=0),G592=0),H592&lt;49),E592=999),0,IF(AND(D592=1,E592&lt;24,H592&lt;=100),VLOOKUP($H592,$CE$15:$CN$219,2),IF(AND(D592=2,E592&lt;24,H592&lt;=100),VLOOKUP($H592,$CE$15:$CW$219,11),IF(AND(D592=1,E592&gt;=24,H592&gt;=70,H592&lt;=180),VLOOKUP($H592,$CE$221:$CN$661,2),IF(AND(D592=2,E592&gt;=24,H592&gt;=70,H592&lt;=170),VLOOKUP($H592,$CE$221:$CW$621,11),0)))))</f>
        <v>0</v>
      </c>
      <c r="AX592" s="65">
        <f t="shared" ref="AX592:AX655" si="429">IF(OR(OR(OR(D592=0,H592=0),G592=0),H592&lt;49),0,IF(AND(D592=1,E592=999,H592&lt;85),VLOOKUP($H592,$CE$15:$CN$219,3),IF(AND(D592=2,E592=999,H592&lt;85),VLOOKUP($H592,$CE$15:$CW$219,12),IF(AND(D592=1,E592=999,H592&gt;=85,H592&lt;=180),VLOOKUP($H592,$CE$221:$CN$661,3),IF(AND(D592=2,E592=999,H592&gt;=85,H592&lt;=170),VLOOKUP($H592,$CE$221:$CW$621,12),0)))))</f>
        <v>0</v>
      </c>
      <c r="AY592" s="65">
        <f t="shared" ref="AY592:AY655" si="430">IF(OR(OR(OR(OR(D592=0,H592=0),G592=0),H592&lt;49),E592=999),0,IF(AND(D592=1,E592&lt;24,H592&lt;=100),VLOOKUP($H592,$CE$15:$CN$219,3),IF(AND(D592=2,E592&lt;24,H592&lt;=100),VLOOKUP($H592,$CE$15:$CW$219,12),IF(AND(D592=1,E592&gt;=24,H592&gt;=70,H592&lt;=180),VLOOKUP($H592,$CE$221:$CN$661,3),IF(AND(D592=2,E592&gt;=24,H592&gt;=70,H592&lt;=170),VLOOKUP($H592,$CE$221:$CW$621,12),0)))))</f>
        <v>0</v>
      </c>
      <c r="AZ592" s="65">
        <f t="shared" ref="AZ592:AZ655" si="431">IF(OR(OR(OR(D592=0,H592=0),G592=0),H592&lt;49),0,IF(AND(D592=1,E592=999,H592&lt;85),VLOOKUP($H592,$CE$15:$CN$219,4),IF(AND(D592=2,E592=999,H592&lt;85),VLOOKUP($H592,$CE$15:$CW$219,13),IF(AND(D592=1,E592=999,H592&gt;=85,H592&lt;=180),VLOOKUP($H592,$CE$221:$CN$661,4),IF(AND(D592=2,E592=999,H592&gt;=85,H592&lt;=170),VLOOKUP($H592,$CE$221:$CW$621,13 ),0)))))</f>
        <v>0</v>
      </c>
      <c r="BA592" s="65">
        <f t="shared" ref="BA592:BA655" si="432">IF(OR(OR(OR(OR(D592=0,H592=0),G592=0),H592&lt;49),E592=999),0,IF(AND(D592=1,E592&lt;24,H592&lt;=100),VLOOKUP($H592,$CE$15:$CN$219,4),IF(AND(D592=2,E592&lt;24,H592&lt;=100),VLOOKUP($H592,$CE$15:$CW$219,13),IF(AND(D592=1,E592&gt;=24,H592&gt;=70,H592&lt;=180),VLOOKUP($H592,$CE$221:$CN$661,4),IF(AND(D592=2,E592&gt;=24,H592&gt;=70,H592&lt;=170),VLOOKUP($H592,$CE$221:$CW$621,13 ),"0")))))</f>
        <v>0</v>
      </c>
      <c r="BB592" s="65">
        <f t="shared" ref="BB592:BB655" si="433">IF(OR(OR(OR(D592=0,H592=0),G592=0),H592&lt;49),0,IF(AND(D592=1,E592=999,H592&lt;85),VLOOKUP($H592,$CE$15:$CN$219,8),IF(AND(D592=2,E592=999,H592&lt;85),VLOOKUP($H592,$CE$15:$CW$219,17),IF(AND(D592=1,E592=999,H592&gt;=85,H592&lt;=180),VLOOKUP($H592,$CE$221:$CN$661,8),IF(AND(D592=2,E592=999,H592&gt;=85,H592&lt;=170),VLOOKUP($H592,$CE$221:$CW$621,17 ),0)))))</f>
        <v>0</v>
      </c>
      <c r="BC592" s="65">
        <f t="shared" ref="BC592:BC655" si="434">IF(OR(OR(OR(OR(D592=0,H592=0),G592=0),H592&lt;49),E592=999),0,IF(AND(D592=1,E592&lt;24,H592&lt;=100),VLOOKUP($H592,$CE$15:$CN$219,8),IF(AND(D592=2,E592&lt;24,H592&lt;=100),VLOOKUP($H592,$CE$15:$CW$219,17),IF(AND(D592=1,E592&gt;=24,H592&gt;=70,H592&lt;=180),VLOOKUP($H592,$CE$221:$CN$661,8),IF(AND(D592=2,E592&gt;=24,H592&gt;=70,H592&lt;=170),VLOOKUP($H592,$CE$221:$CW$621,17 ),0)))))</f>
        <v>0</v>
      </c>
      <c r="BD592" s="65">
        <f t="shared" ref="BD592:BD655" si="435">IF(OR(OR(OR(D592=0,H592=0),G592=0),H592&lt;49),0,IF(AND(D592=1,E592=999,H592&lt;85),VLOOKUP($H592,$CE$15:$CN$219,9),IF(AND(D592=2,E592=999,H592&lt;85),VLOOKUP($H592,$CE$15:$CW$219,18),IF(AND(D592=1,E592=999,H592&gt;=85,H592&lt;=180),VLOOKUP($H592,$CE$221:$CN$661,9),IF(AND(D592=2,E592=999,H592&gt;=85,H592&lt;=170),VLOOKUP($H592,$CE$221:$CW$621,18),0)))))</f>
        <v>0</v>
      </c>
      <c r="BE592" s="65">
        <f t="shared" ref="BE592:BE655" si="436">IF(OR(OR(OR(OR(D592=0,H592=0),H592&lt;49),G592=0),E592=999),0,IF(AND(D592=1,E592&lt;24,H592&lt;=100),VLOOKUP($H592,$CE$15:$CN$219,9),IF(AND(D592=2,E592&lt;24,H592&lt;=100),VLOOKUP($H592,$CE$15:$CW$219,18),IF(AND(D592=1,E592&gt;=24,H592&gt;=70,H592&lt;=180),VLOOKUP($H592,$CE$221:$CN$661,9),IF(AND(D592=2,E592&gt;=24,H592&gt;=70,H592&lt;=170),VLOOKUP($H592,$CE$221:$CW$621,18),0)))))</f>
        <v>0</v>
      </c>
      <c r="BF592" s="65">
        <f t="shared" ref="BF592:BF655" si="437">IF(OR(OR(OR(D592=0,H592=0),G592=0),H592&lt;49),0,IF(AND(D592=1,E592=999,H592&lt;85),VLOOKUP($H592,$CE$15:$CN$219,10),IF(AND(D592=2,E592=999,H592&lt;85),VLOOKUP($H592,$CE$15:$CW$219,19),IF(AND(D592=1,E592=999,H592&gt;=85,H592&lt;=180),VLOOKUP($H592,$CE$221:$CN$661,10),IF(AND(D592=2,E592=999,H592&gt;=85,H592&lt;=170),VLOOKUP($H592,$CE$221:$CW$621,19),0)))))</f>
        <v>0</v>
      </c>
      <c r="BG592" s="65">
        <f t="shared" ref="BG592:BG655" si="438">IF(OR(OR(OR(OR(D592=0,H592=0),G592=0),H592&lt;49),E592=999),0,IF(AND(D592=1,E592&lt;24,H592&lt;=100),VLOOKUP($H592,$CE$15:$CN$219,10),IF(AND(D592=2,E592&lt;24,H592&lt;=100),VLOOKUP($H592,$CE$15:$CW$219,19),IF(AND(D592=1,E592&gt;=24,H592&gt;=70,H592&lt;=180),VLOOKUP($H592,$CE$221:$CN$661,10),IF(AND(D592=2,E592&gt;=24,H592&gt;=70,H592&lt;=170),VLOOKUP($H592,$CE$221:$CW$621,19),0)))))</f>
        <v>0</v>
      </c>
      <c r="CE592" s="385">
        <v>162.75</v>
      </c>
      <c r="CF592" s="342">
        <v>35.820589946711856</v>
      </c>
      <c r="CG592" s="342">
        <v>40.738726631141233</v>
      </c>
      <c r="CH592" s="342">
        <v>43.197794973355926</v>
      </c>
      <c r="CI592" s="342">
        <v>45.656863315570618</v>
      </c>
      <c r="CJ592" s="342">
        <v>50.575000000000003</v>
      </c>
      <c r="CK592" s="342">
        <v>56.596394373098676</v>
      </c>
      <c r="CL592" s="342">
        <v>59.607091559648005</v>
      </c>
      <c r="CM592" s="342">
        <v>62.617788746197348</v>
      </c>
      <c r="CN592" s="342">
        <v>68.639183119296021</v>
      </c>
      <c r="CO592" s="342">
        <v>35.885025725310854</v>
      </c>
      <c r="CP592" s="342">
        <v>41.281683816873894</v>
      </c>
      <c r="CQ592" s="342">
        <v>43.980012862655428</v>
      </c>
      <c r="CR592" s="342">
        <v>46.678341908436948</v>
      </c>
      <c r="CS592" s="342">
        <v>52.075000000000003</v>
      </c>
      <c r="CT592" s="342">
        <v>57.950179498696713</v>
      </c>
      <c r="CU592" s="342">
        <v>60.887769248045082</v>
      </c>
      <c r="CV592" s="342">
        <v>63.825358997393437</v>
      </c>
      <c r="CW592" s="342">
        <v>69.700538496090161</v>
      </c>
      <c r="CY592" s="101">
        <f t="shared" ref="CY592:CY655" si="439">IF(OR(D592=1,D592=2),1,0)</f>
        <v>0</v>
      </c>
      <c r="CZ592" s="101"/>
      <c r="DA592" s="101"/>
      <c r="DB592" s="311"/>
      <c r="DC592" s="311"/>
      <c r="DD592" s="311"/>
      <c r="DE592" s="311"/>
      <c r="DF592" s="311"/>
      <c r="DP592" s="311"/>
      <c r="DQ592" s="311"/>
      <c r="DR592" s="311"/>
      <c r="DS592" s="311"/>
      <c r="DT592" s="311"/>
      <c r="DU592" s="311"/>
      <c r="DV592" s="311"/>
      <c r="DW592" s="311"/>
      <c r="DX592" s="101"/>
      <c r="DY592" s="101"/>
      <c r="DZ592" s="101"/>
      <c r="EA592" s="101"/>
      <c r="EB592" s="101"/>
      <c r="EC592" s="101"/>
      <c r="ED592" s="101"/>
      <c r="EE592" s="311"/>
      <c r="EF592" s="101"/>
      <c r="EG592" s="101"/>
      <c r="EH592" s="101"/>
      <c r="EI592" s="101"/>
      <c r="EJ592" s="105"/>
      <c r="EK592" s="105"/>
      <c r="EL592" s="69"/>
      <c r="EM592" s="68"/>
      <c r="EN592" s="68"/>
      <c r="EO592" s="68"/>
      <c r="EP592" s="68"/>
      <c r="EQ592" s="68"/>
      <c r="ER592" s="68"/>
      <c r="ES592" s="15"/>
      <c r="ET592" s="15"/>
      <c r="EU592" s="105"/>
      <c r="EV592" s="105"/>
      <c r="EW592" s="105"/>
      <c r="EX592" s="105"/>
      <c r="EY592" s="105"/>
      <c r="EZ592" s="105"/>
      <c r="FA592" s="67"/>
      <c r="FB592" s="105"/>
      <c r="FC592" s="105"/>
      <c r="FD592" s="105"/>
      <c r="FE592" s="105"/>
      <c r="FF592" s="105"/>
      <c r="FG592" s="105"/>
      <c r="FH592" s="67"/>
      <c r="FI592" s="67"/>
      <c r="FJ592" s="67"/>
      <c r="FK592" s="67"/>
      <c r="FL592" s="67"/>
      <c r="FM592" s="67"/>
      <c r="FN592" s="67"/>
    </row>
    <row r="593" spans="2:170" ht="22.5" customHeight="1" x14ac:dyDescent="0.45">
      <c r="B593" s="133" t="str">
        <f>IF(Data!B592&lt;&gt;"",Data!B592,"")</f>
        <v/>
      </c>
      <c r="C593" s="158" t="str">
        <f>IF(Data!C592&lt;&gt;"",Data!C592,"")</f>
        <v/>
      </c>
      <c r="D593" s="106" t="str">
        <f>IF(Data!D592&lt;&gt;"",Data!D592,"")</f>
        <v/>
      </c>
      <c r="E593" s="140">
        <f>IF(AND(I593=1,Data!T592=0),0,IF(I593=999,999,Data!T592))</f>
        <v>999</v>
      </c>
      <c r="F593" s="140" t="str">
        <f t="shared" si="396"/>
        <v/>
      </c>
      <c r="G593" s="140" t="str">
        <f>IF(Data!K592&lt;&gt;"",Data!K592,"")</f>
        <v/>
      </c>
      <c r="H593" s="141" t="str">
        <f>IF(Data!L592&lt;&gt;"",Data!L592,"")</f>
        <v/>
      </c>
      <c r="I593" s="63">
        <f>IF(Data!M592&lt;&gt;"",Data!M592,"")</f>
        <v>999</v>
      </c>
      <c r="J593" s="63">
        <f t="shared" si="397"/>
        <v>0</v>
      </c>
      <c r="L593" s="64" t="str">
        <f t="shared" si="398"/>
        <v/>
      </c>
      <c r="M593" s="74"/>
      <c r="N593" s="63">
        <f t="shared" si="399"/>
        <v>0</v>
      </c>
      <c r="P593" s="64" t="str">
        <f t="shared" si="400"/>
        <v/>
      </c>
      <c r="R593" s="63">
        <f t="shared" si="401"/>
        <v>0</v>
      </c>
      <c r="S593" s="64" t="str">
        <f t="shared" si="402"/>
        <v/>
      </c>
      <c r="W593" s="310">
        <f t="shared" si="403"/>
        <v>999</v>
      </c>
      <c r="Y593" s="65">
        <f t="shared" si="404"/>
        <v>0</v>
      </c>
      <c r="Z593" s="65">
        <f t="shared" si="405"/>
        <v>0</v>
      </c>
      <c r="AA593" s="65">
        <f t="shared" si="406"/>
        <v>0</v>
      </c>
      <c r="AB593" s="65">
        <f t="shared" si="407"/>
        <v>0</v>
      </c>
      <c r="AC593" s="65">
        <f t="shared" si="408"/>
        <v>0</v>
      </c>
      <c r="AD593" s="65">
        <f t="shared" si="409"/>
        <v>0</v>
      </c>
      <c r="AE593" s="65">
        <f t="shared" si="410"/>
        <v>0</v>
      </c>
      <c r="AF593" s="65">
        <f t="shared" si="411"/>
        <v>0</v>
      </c>
      <c r="AG593" s="65">
        <f t="shared" si="412"/>
        <v>0</v>
      </c>
      <c r="AH593" s="65">
        <f t="shared" si="413"/>
        <v>0</v>
      </c>
      <c r="AI593" s="65">
        <f t="shared" si="414"/>
        <v>0</v>
      </c>
      <c r="AJ593" s="65">
        <f t="shared" si="415"/>
        <v>0</v>
      </c>
      <c r="AK593" s="65">
        <f t="shared" si="416"/>
        <v>0</v>
      </c>
      <c r="AL593" s="65">
        <f t="shared" si="417"/>
        <v>0</v>
      </c>
      <c r="AM593" s="65">
        <f t="shared" si="418"/>
        <v>0</v>
      </c>
      <c r="AN593" s="65">
        <f t="shared" si="419"/>
        <v>0</v>
      </c>
      <c r="AO593" s="65">
        <f t="shared" si="420"/>
        <v>0</v>
      </c>
      <c r="AP593" s="65">
        <f t="shared" si="421"/>
        <v>0</v>
      </c>
      <c r="AQ593" s="65">
        <f t="shared" si="422"/>
        <v>0</v>
      </c>
      <c r="AR593" s="65">
        <f t="shared" si="423"/>
        <v>0</v>
      </c>
      <c r="AS593" s="65">
        <f t="shared" si="424"/>
        <v>0</v>
      </c>
      <c r="AT593" s="65">
        <f t="shared" si="425"/>
        <v>0</v>
      </c>
      <c r="AU593" s="65">
        <f t="shared" si="426"/>
        <v>0</v>
      </c>
      <c r="AV593" s="65">
        <f t="shared" si="427"/>
        <v>0</v>
      </c>
      <c r="AW593" s="65">
        <f t="shared" si="428"/>
        <v>0</v>
      </c>
      <c r="AX593" s="65">
        <f t="shared" si="429"/>
        <v>0</v>
      </c>
      <c r="AY593" s="65">
        <f t="shared" si="430"/>
        <v>0</v>
      </c>
      <c r="AZ593" s="65">
        <f t="shared" si="431"/>
        <v>0</v>
      </c>
      <c r="BA593" s="65">
        <f t="shared" si="432"/>
        <v>0</v>
      </c>
      <c r="BB593" s="65">
        <f t="shared" si="433"/>
        <v>0</v>
      </c>
      <c r="BC593" s="65">
        <f t="shared" si="434"/>
        <v>0</v>
      </c>
      <c r="BD593" s="65">
        <f t="shared" si="435"/>
        <v>0</v>
      </c>
      <c r="BE593" s="65">
        <f t="shared" si="436"/>
        <v>0</v>
      </c>
      <c r="BF593" s="65">
        <f t="shared" si="437"/>
        <v>0</v>
      </c>
      <c r="BG593" s="65">
        <f t="shared" si="438"/>
        <v>0</v>
      </c>
      <c r="CE593" s="385">
        <v>163</v>
      </c>
      <c r="CF593" s="342">
        <v>35.965836378856245</v>
      </c>
      <c r="CG593" s="342">
        <v>40.910557585904165</v>
      </c>
      <c r="CH593" s="342">
        <v>43.382918189428118</v>
      </c>
      <c r="CI593" s="342">
        <v>45.855278792952078</v>
      </c>
      <c r="CJ593" s="342">
        <v>50.8</v>
      </c>
      <c r="CK593" s="342">
        <v>56.808102111789402</v>
      </c>
      <c r="CL593" s="342">
        <v>59.812153167684102</v>
      </c>
      <c r="CM593" s="342">
        <v>62.816204223578815</v>
      </c>
      <c r="CN593" s="342">
        <v>68.82430633536822</v>
      </c>
      <c r="CO593" s="342">
        <v>36.030272157455244</v>
      </c>
      <c r="CP593" s="342">
        <v>41.453514771636826</v>
      </c>
      <c r="CQ593" s="342">
        <v>44.165136078727627</v>
      </c>
      <c r="CR593" s="342">
        <v>46.876757385818415</v>
      </c>
      <c r="CS593" s="342">
        <v>52.3</v>
      </c>
      <c r="CT593" s="342">
        <v>58.148594976078179</v>
      </c>
      <c r="CU593" s="342">
        <v>61.072892464117274</v>
      </c>
      <c r="CV593" s="342">
        <v>63.997189952156361</v>
      </c>
      <c r="CW593" s="342">
        <v>69.845784928234551</v>
      </c>
      <c r="CY593" s="101">
        <f t="shared" si="439"/>
        <v>0</v>
      </c>
      <c r="CZ593" s="101"/>
      <c r="DA593" s="101"/>
      <c r="DB593" s="311"/>
      <c r="DC593" s="311"/>
      <c r="DD593" s="311"/>
      <c r="DE593" s="311"/>
      <c r="DF593" s="311"/>
      <c r="DP593" s="311"/>
      <c r="DQ593" s="311"/>
      <c r="DR593" s="311"/>
      <c r="DS593" s="311"/>
      <c r="DT593" s="311"/>
      <c r="DU593" s="311"/>
      <c r="DV593" s="311"/>
      <c r="DW593" s="311"/>
      <c r="DX593" s="101"/>
      <c r="DY593" s="101"/>
      <c r="DZ593" s="101"/>
      <c r="EA593" s="101"/>
      <c r="EB593" s="101"/>
      <c r="EC593" s="101"/>
      <c r="ED593" s="101"/>
      <c r="EE593" s="311"/>
      <c r="EF593" s="101"/>
      <c r="EG593" s="101"/>
      <c r="EH593" s="101"/>
      <c r="EI593" s="101"/>
      <c r="EJ593" s="105"/>
      <c r="EK593" s="105"/>
      <c r="EL593" s="69"/>
      <c r="EM593" s="68"/>
      <c r="EN593" s="68"/>
      <c r="EO593" s="68"/>
      <c r="EP593" s="68"/>
      <c r="EQ593" s="68"/>
      <c r="ER593" s="68"/>
      <c r="ES593" s="15"/>
      <c r="ET593" s="15"/>
      <c r="EU593" s="105"/>
      <c r="EV593" s="105"/>
      <c r="EW593" s="105"/>
      <c r="EX593" s="105"/>
      <c r="EY593" s="105"/>
      <c r="EZ593" s="105"/>
      <c r="FA593" s="67"/>
      <c r="FB593" s="105"/>
      <c r="FC593" s="105"/>
      <c r="FD593" s="105"/>
      <c r="FE593" s="105"/>
      <c r="FF593" s="105"/>
      <c r="FG593" s="105"/>
      <c r="FH593" s="67"/>
      <c r="FI593" s="67"/>
      <c r="FJ593" s="67"/>
      <c r="FK593" s="67"/>
      <c r="FL593" s="67"/>
      <c r="FM593" s="67"/>
      <c r="FN593" s="67"/>
    </row>
    <row r="594" spans="2:170" ht="22.5" customHeight="1" x14ac:dyDescent="0.45">
      <c r="B594" s="133" t="str">
        <f>IF(Data!B593&lt;&gt;"",Data!B593,"")</f>
        <v/>
      </c>
      <c r="C594" s="158" t="str">
        <f>IF(Data!C593&lt;&gt;"",Data!C593,"")</f>
        <v/>
      </c>
      <c r="D594" s="106" t="str">
        <f>IF(Data!D593&lt;&gt;"",Data!D593,"")</f>
        <v/>
      </c>
      <c r="E594" s="140">
        <f>IF(AND(I594=1,Data!T593=0),0,IF(I594=999,999,Data!T593))</f>
        <v>999</v>
      </c>
      <c r="F594" s="140" t="str">
        <f t="shared" si="396"/>
        <v/>
      </c>
      <c r="G594" s="140" t="str">
        <f>IF(Data!K593&lt;&gt;"",Data!K593,"")</f>
        <v/>
      </c>
      <c r="H594" s="141" t="str">
        <f>IF(Data!L593&lt;&gt;"",Data!L593,"")</f>
        <v/>
      </c>
      <c r="I594" s="63">
        <f>IF(Data!M593&lt;&gt;"",Data!M593,"")</f>
        <v>999</v>
      </c>
      <c r="J594" s="63">
        <f t="shared" si="397"/>
        <v>0</v>
      </c>
      <c r="L594" s="64" t="str">
        <f t="shared" si="398"/>
        <v/>
      </c>
      <c r="M594" s="74"/>
      <c r="N594" s="63">
        <f t="shared" si="399"/>
        <v>0</v>
      </c>
      <c r="P594" s="64" t="str">
        <f t="shared" si="400"/>
        <v/>
      </c>
      <c r="R594" s="63">
        <f t="shared" si="401"/>
        <v>0</v>
      </c>
      <c r="S594" s="64" t="str">
        <f t="shared" si="402"/>
        <v/>
      </c>
      <c r="W594" s="310">
        <f t="shared" si="403"/>
        <v>999</v>
      </c>
      <c r="Y594" s="65">
        <f t="shared" si="404"/>
        <v>0</v>
      </c>
      <c r="Z594" s="65">
        <f t="shared" si="405"/>
        <v>0</v>
      </c>
      <c r="AA594" s="65">
        <f t="shared" si="406"/>
        <v>0</v>
      </c>
      <c r="AB594" s="65">
        <f t="shared" si="407"/>
        <v>0</v>
      </c>
      <c r="AC594" s="65">
        <f t="shared" si="408"/>
        <v>0</v>
      </c>
      <c r="AD594" s="65">
        <f t="shared" si="409"/>
        <v>0</v>
      </c>
      <c r="AE594" s="65">
        <f t="shared" si="410"/>
        <v>0</v>
      </c>
      <c r="AF594" s="65">
        <f t="shared" si="411"/>
        <v>0</v>
      </c>
      <c r="AG594" s="65">
        <f t="shared" si="412"/>
        <v>0</v>
      </c>
      <c r="AH594" s="65">
        <f t="shared" si="413"/>
        <v>0</v>
      </c>
      <c r="AI594" s="65">
        <f t="shared" si="414"/>
        <v>0</v>
      </c>
      <c r="AJ594" s="65">
        <f t="shared" si="415"/>
        <v>0</v>
      </c>
      <c r="AK594" s="65">
        <f t="shared" si="416"/>
        <v>0</v>
      </c>
      <c r="AL594" s="65">
        <f t="shared" si="417"/>
        <v>0</v>
      </c>
      <c r="AM594" s="65">
        <f t="shared" si="418"/>
        <v>0</v>
      </c>
      <c r="AN594" s="65">
        <f t="shared" si="419"/>
        <v>0</v>
      </c>
      <c r="AO594" s="65">
        <f t="shared" si="420"/>
        <v>0</v>
      </c>
      <c r="AP594" s="65">
        <f t="shared" si="421"/>
        <v>0</v>
      </c>
      <c r="AQ594" s="65">
        <f t="shared" si="422"/>
        <v>0</v>
      </c>
      <c r="AR594" s="65">
        <f t="shared" si="423"/>
        <v>0</v>
      </c>
      <c r="AS594" s="65">
        <f t="shared" si="424"/>
        <v>0</v>
      </c>
      <c r="AT594" s="65">
        <f t="shared" si="425"/>
        <v>0</v>
      </c>
      <c r="AU594" s="65">
        <f t="shared" si="426"/>
        <v>0</v>
      </c>
      <c r="AV594" s="65">
        <f t="shared" si="427"/>
        <v>0</v>
      </c>
      <c r="AW594" s="65">
        <f t="shared" si="428"/>
        <v>0</v>
      </c>
      <c r="AX594" s="65">
        <f t="shared" si="429"/>
        <v>0</v>
      </c>
      <c r="AY594" s="65">
        <f t="shared" si="430"/>
        <v>0</v>
      </c>
      <c r="AZ594" s="65">
        <f t="shared" si="431"/>
        <v>0</v>
      </c>
      <c r="BA594" s="65">
        <f t="shared" si="432"/>
        <v>0</v>
      </c>
      <c r="BB594" s="65">
        <f t="shared" si="433"/>
        <v>0</v>
      </c>
      <c r="BC594" s="65">
        <f t="shared" si="434"/>
        <v>0</v>
      </c>
      <c r="BD594" s="65">
        <f t="shared" si="435"/>
        <v>0</v>
      </c>
      <c r="BE594" s="65">
        <f t="shared" si="436"/>
        <v>0</v>
      </c>
      <c r="BF594" s="65">
        <f t="shared" si="437"/>
        <v>0</v>
      </c>
      <c r="BG594" s="65">
        <f t="shared" si="438"/>
        <v>0</v>
      </c>
      <c r="CE594" s="385">
        <v>163.25</v>
      </c>
      <c r="CF594" s="342">
        <v>36.111082811000628</v>
      </c>
      <c r="CG594" s="342">
        <v>41.082388540667097</v>
      </c>
      <c r="CH594" s="342">
        <v>43.56804140550031</v>
      </c>
      <c r="CI594" s="342">
        <v>46.053694270333544</v>
      </c>
      <c r="CJ594" s="342">
        <v>51.024999999999999</v>
      </c>
      <c r="CK594" s="342">
        <v>57.019809850480129</v>
      </c>
      <c r="CL594" s="342">
        <v>60.017214775720198</v>
      </c>
      <c r="CM594" s="342">
        <v>63.014619700960282</v>
      </c>
      <c r="CN594" s="342">
        <v>69.009429551440405</v>
      </c>
      <c r="CO594" s="342">
        <v>36.190395373527437</v>
      </c>
      <c r="CP594" s="342">
        <v>41.626930249018287</v>
      </c>
      <c r="CQ594" s="342">
        <v>44.345197686763726</v>
      </c>
      <c r="CR594" s="342">
        <v>47.06346512450915</v>
      </c>
      <c r="CS594" s="342">
        <v>52.5</v>
      </c>
      <c r="CT594" s="342">
        <v>58.32201045345964</v>
      </c>
      <c r="CU594" s="342">
        <v>61.233015680189467</v>
      </c>
      <c r="CV594" s="342">
        <v>64.14402090691928</v>
      </c>
      <c r="CW594" s="342">
        <v>69.966031360378935</v>
      </c>
      <c r="CY594" s="101">
        <f t="shared" si="439"/>
        <v>0</v>
      </c>
      <c r="CZ594" s="101"/>
      <c r="DA594" s="101"/>
      <c r="DB594" s="311"/>
      <c r="DC594" s="311"/>
      <c r="DD594" s="311"/>
      <c r="DE594" s="311"/>
      <c r="DF594" s="311"/>
      <c r="DP594" s="311"/>
      <c r="DQ594" s="311"/>
      <c r="DR594" s="311"/>
      <c r="DS594" s="311"/>
      <c r="DT594" s="311"/>
      <c r="DU594" s="311"/>
      <c r="DV594" s="311"/>
      <c r="DW594" s="311"/>
      <c r="DX594" s="101"/>
      <c r="DY594" s="101"/>
      <c r="DZ594" s="101"/>
      <c r="EA594" s="101"/>
      <c r="EB594" s="101"/>
      <c r="EC594" s="101"/>
      <c r="ED594" s="101"/>
      <c r="EE594" s="311"/>
      <c r="EF594" s="101"/>
      <c r="EG594" s="101"/>
      <c r="EH594" s="101"/>
      <c r="EI594" s="101"/>
      <c r="EJ594" s="105"/>
      <c r="EK594" s="105"/>
      <c r="EL594" s="69"/>
      <c r="EM594" s="68"/>
      <c r="EN594" s="68"/>
      <c r="EO594" s="68"/>
      <c r="EP594" s="68"/>
      <c r="EQ594" s="68"/>
      <c r="ER594" s="68"/>
      <c r="ES594" s="15"/>
      <c r="ET594" s="15"/>
      <c r="EU594" s="105"/>
      <c r="EV594" s="105"/>
      <c r="EW594" s="105"/>
      <c r="EX594" s="105"/>
      <c r="EY594" s="105"/>
      <c r="EZ594" s="105"/>
      <c r="FA594" s="67"/>
      <c r="FB594" s="105"/>
      <c r="FC594" s="105"/>
      <c r="FD594" s="105"/>
      <c r="FE594" s="105"/>
      <c r="FF594" s="105"/>
      <c r="FG594" s="105"/>
      <c r="FH594" s="67"/>
      <c r="FI594" s="67"/>
      <c r="FJ594" s="67"/>
      <c r="FK594" s="67"/>
      <c r="FL594" s="67"/>
      <c r="FM594" s="67"/>
      <c r="FN594" s="67"/>
    </row>
    <row r="595" spans="2:170" ht="22.5" customHeight="1" x14ac:dyDescent="0.45">
      <c r="B595" s="133" t="str">
        <f>IF(Data!B594&lt;&gt;"",Data!B594,"")</f>
        <v/>
      </c>
      <c r="C595" s="158" t="str">
        <f>IF(Data!C594&lt;&gt;"",Data!C594,"")</f>
        <v/>
      </c>
      <c r="D595" s="106" t="str">
        <f>IF(Data!D594&lt;&gt;"",Data!D594,"")</f>
        <v/>
      </c>
      <c r="E595" s="140">
        <f>IF(AND(I595=1,Data!T594=0),0,IF(I595=999,999,Data!T594))</f>
        <v>999</v>
      </c>
      <c r="F595" s="140" t="str">
        <f t="shared" si="396"/>
        <v/>
      </c>
      <c r="G595" s="140" t="str">
        <f>IF(Data!K594&lt;&gt;"",Data!K594,"")</f>
        <v/>
      </c>
      <c r="H595" s="141" t="str">
        <f>IF(Data!L594&lt;&gt;"",Data!L594,"")</f>
        <v/>
      </c>
      <c r="I595" s="63">
        <f>IF(Data!M594&lt;&gt;"",Data!M594,"")</f>
        <v>999</v>
      </c>
      <c r="J595" s="63">
        <f t="shared" si="397"/>
        <v>0</v>
      </c>
      <c r="L595" s="64" t="str">
        <f t="shared" si="398"/>
        <v/>
      </c>
      <c r="M595" s="74"/>
      <c r="N595" s="63">
        <f t="shared" si="399"/>
        <v>0</v>
      </c>
      <c r="P595" s="64" t="str">
        <f t="shared" si="400"/>
        <v/>
      </c>
      <c r="R595" s="63">
        <f t="shared" si="401"/>
        <v>0</v>
      </c>
      <c r="S595" s="64" t="str">
        <f t="shared" si="402"/>
        <v/>
      </c>
      <c r="W595" s="310">
        <f t="shared" si="403"/>
        <v>999</v>
      </c>
      <c r="Y595" s="65">
        <f t="shared" si="404"/>
        <v>0</v>
      </c>
      <c r="Z595" s="65">
        <f t="shared" si="405"/>
        <v>0</v>
      </c>
      <c r="AA595" s="65">
        <f t="shared" si="406"/>
        <v>0</v>
      </c>
      <c r="AB595" s="65">
        <f t="shared" si="407"/>
        <v>0</v>
      </c>
      <c r="AC595" s="65">
        <f t="shared" si="408"/>
        <v>0</v>
      </c>
      <c r="AD595" s="65">
        <f t="shared" si="409"/>
        <v>0</v>
      </c>
      <c r="AE595" s="65">
        <f t="shared" si="410"/>
        <v>0</v>
      </c>
      <c r="AF595" s="65">
        <f t="shared" si="411"/>
        <v>0</v>
      </c>
      <c r="AG595" s="65">
        <f t="shared" si="412"/>
        <v>0</v>
      </c>
      <c r="AH595" s="65">
        <f t="shared" si="413"/>
        <v>0</v>
      </c>
      <c r="AI595" s="65">
        <f t="shared" si="414"/>
        <v>0</v>
      </c>
      <c r="AJ595" s="65">
        <f t="shared" si="415"/>
        <v>0</v>
      </c>
      <c r="AK595" s="65">
        <f t="shared" si="416"/>
        <v>0</v>
      </c>
      <c r="AL595" s="65">
        <f t="shared" si="417"/>
        <v>0</v>
      </c>
      <c r="AM595" s="65">
        <f t="shared" si="418"/>
        <v>0</v>
      </c>
      <c r="AN595" s="65">
        <f t="shared" si="419"/>
        <v>0</v>
      </c>
      <c r="AO595" s="65">
        <f t="shared" si="420"/>
        <v>0</v>
      </c>
      <c r="AP595" s="65">
        <f t="shared" si="421"/>
        <v>0</v>
      </c>
      <c r="AQ595" s="65">
        <f t="shared" si="422"/>
        <v>0</v>
      </c>
      <c r="AR595" s="65">
        <f t="shared" si="423"/>
        <v>0</v>
      </c>
      <c r="AS595" s="65">
        <f t="shared" si="424"/>
        <v>0</v>
      </c>
      <c r="AT595" s="65">
        <f t="shared" si="425"/>
        <v>0</v>
      </c>
      <c r="AU595" s="65">
        <f t="shared" si="426"/>
        <v>0</v>
      </c>
      <c r="AV595" s="65">
        <f t="shared" si="427"/>
        <v>0</v>
      </c>
      <c r="AW595" s="65">
        <f t="shared" si="428"/>
        <v>0</v>
      </c>
      <c r="AX595" s="65">
        <f t="shared" si="429"/>
        <v>0</v>
      </c>
      <c r="AY595" s="65">
        <f t="shared" si="430"/>
        <v>0</v>
      </c>
      <c r="AZ595" s="65">
        <f t="shared" si="431"/>
        <v>0</v>
      </c>
      <c r="BA595" s="65">
        <f t="shared" si="432"/>
        <v>0</v>
      </c>
      <c r="BB595" s="65">
        <f t="shared" si="433"/>
        <v>0</v>
      </c>
      <c r="BC595" s="65">
        <f t="shared" si="434"/>
        <v>0</v>
      </c>
      <c r="BD595" s="65">
        <f t="shared" si="435"/>
        <v>0</v>
      </c>
      <c r="BE595" s="65">
        <f t="shared" si="436"/>
        <v>0</v>
      </c>
      <c r="BF595" s="65">
        <f t="shared" si="437"/>
        <v>0</v>
      </c>
      <c r="BG595" s="65">
        <f t="shared" si="438"/>
        <v>0</v>
      </c>
      <c r="CE595" s="385">
        <v>163.5</v>
      </c>
      <c r="CF595" s="342">
        <v>36.256329243145018</v>
      </c>
      <c r="CG595" s="342">
        <v>41.254219495430021</v>
      </c>
      <c r="CH595" s="342">
        <v>43.753164621572509</v>
      </c>
      <c r="CI595" s="342">
        <v>46.252109747715011</v>
      </c>
      <c r="CJ595" s="342">
        <v>51.25</v>
      </c>
      <c r="CK595" s="342">
        <v>57.231517589170863</v>
      </c>
      <c r="CL595" s="342">
        <v>60.222276383756295</v>
      </c>
      <c r="CM595" s="342">
        <v>63.213035178341741</v>
      </c>
      <c r="CN595" s="342">
        <v>69.194552767512604</v>
      </c>
      <c r="CO595" s="342">
        <v>36.350518589599623</v>
      </c>
      <c r="CP595" s="342">
        <v>41.800345726399755</v>
      </c>
      <c r="CQ595" s="342">
        <v>44.525259294799817</v>
      </c>
      <c r="CR595" s="342">
        <v>47.250172863199879</v>
      </c>
      <c r="CS595" s="342">
        <v>52.7</v>
      </c>
      <c r="CT595" s="342">
        <v>58.495425930841108</v>
      </c>
      <c r="CU595" s="342">
        <v>61.393138896261661</v>
      </c>
      <c r="CV595" s="342">
        <v>64.290851861682214</v>
      </c>
      <c r="CW595" s="342">
        <v>70.086277792523333</v>
      </c>
      <c r="CY595" s="101">
        <f t="shared" si="439"/>
        <v>0</v>
      </c>
      <c r="CZ595" s="101"/>
      <c r="DA595" s="101"/>
      <c r="DB595" s="311"/>
      <c r="DC595" s="311"/>
      <c r="DD595" s="311"/>
      <c r="DE595" s="311"/>
      <c r="DF595" s="311"/>
      <c r="DP595" s="311"/>
      <c r="DQ595" s="311"/>
      <c r="DR595" s="311"/>
      <c r="DS595" s="311"/>
      <c r="DT595" s="311"/>
      <c r="DU595" s="311"/>
      <c r="DV595" s="311"/>
      <c r="DW595" s="311"/>
      <c r="DX595" s="101"/>
      <c r="DY595" s="101"/>
      <c r="DZ595" s="101"/>
      <c r="EA595" s="101"/>
      <c r="EB595" s="101"/>
      <c r="EC595" s="101"/>
      <c r="ED595" s="101"/>
      <c r="EE595" s="311"/>
      <c r="EF595" s="101"/>
      <c r="EG595" s="101"/>
      <c r="EH595" s="101"/>
      <c r="EI595" s="101"/>
      <c r="EJ595" s="105"/>
      <c r="EK595" s="105"/>
      <c r="EL595" s="69"/>
      <c r="EM595" s="68"/>
      <c r="EN595" s="68"/>
      <c r="EO595" s="68"/>
      <c r="EP595" s="68"/>
      <c r="EQ595" s="68"/>
      <c r="ER595" s="68"/>
      <c r="ES595" s="15"/>
      <c r="ET595" s="15"/>
      <c r="EU595" s="105"/>
      <c r="EV595" s="105"/>
      <c r="EW595" s="105"/>
      <c r="EX595" s="105"/>
      <c r="EY595" s="105"/>
      <c r="EZ595" s="105"/>
      <c r="FA595" s="67"/>
      <c r="FB595" s="105"/>
      <c r="FC595" s="105"/>
      <c r="FD595" s="105"/>
      <c r="FE595" s="105"/>
      <c r="FF595" s="105"/>
      <c r="FG595" s="105"/>
      <c r="FH595" s="67"/>
      <c r="FI595" s="67"/>
      <c r="FJ595" s="67"/>
      <c r="FK595" s="67"/>
      <c r="FL595" s="67"/>
      <c r="FM595" s="67"/>
      <c r="FN595" s="67"/>
    </row>
    <row r="596" spans="2:170" ht="22.5" customHeight="1" x14ac:dyDescent="0.45">
      <c r="B596" s="133" t="str">
        <f>IF(Data!B595&lt;&gt;"",Data!B595,"")</f>
        <v/>
      </c>
      <c r="C596" s="158" t="str">
        <f>IF(Data!C595&lt;&gt;"",Data!C595,"")</f>
        <v/>
      </c>
      <c r="D596" s="106" t="str">
        <f>IF(Data!D595&lt;&gt;"",Data!D595,"")</f>
        <v/>
      </c>
      <c r="E596" s="140">
        <f>IF(AND(I596=1,Data!T595=0),0,IF(I596=999,999,Data!T595))</f>
        <v>999</v>
      </c>
      <c r="F596" s="140" t="str">
        <f t="shared" si="396"/>
        <v/>
      </c>
      <c r="G596" s="140" t="str">
        <f>IF(Data!K595&lt;&gt;"",Data!K595,"")</f>
        <v/>
      </c>
      <c r="H596" s="141" t="str">
        <f>IF(Data!L595&lt;&gt;"",Data!L595,"")</f>
        <v/>
      </c>
      <c r="I596" s="63">
        <f>IF(Data!M595&lt;&gt;"",Data!M595,"")</f>
        <v>999</v>
      </c>
      <c r="J596" s="63">
        <f t="shared" si="397"/>
        <v>0</v>
      </c>
      <c r="L596" s="64" t="str">
        <f t="shared" si="398"/>
        <v/>
      </c>
      <c r="M596" s="74"/>
      <c r="N596" s="63">
        <f t="shared" si="399"/>
        <v>0</v>
      </c>
      <c r="P596" s="64" t="str">
        <f t="shared" si="400"/>
        <v/>
      </c>
      <c r="R596" s="63">
        <f t="shared" si="401"/>
        <v>0</v>
      </c>
      <c r="S596" s="64" t="str">
        <f t="shared" si="402"/>
        <v/>
      </c>
      <c r="W596" s="310">
        <f t="shared" si="403"/>
        <v>999</v>
      </c>
      <c r="Y596" s="65">
        <f t="shared" si="404"/>
        <v>0</v>
      </c>
      <c r="Z596" s="65">
        <f t="shared" si="405"/>
        <v>0</v>
      </c>
      <c r="AA596" s="65">
        <f t="shared" si="406"/>
        <v>0</v>
      </c>
      <c r="AB596" s="65">
        <f t="shared" si="407"/>
        <v>0</v>
      </c>
      <c r="AC596" s="65">
        <f t="shared" si="408"/>
        <v>0</v>
      </c>
      <c r="AD596" s="65">
        <f t="shared" si="409"/>
        <v>0</v>
      </c>
      <c r="AE596" s="65">
        <f t="shared" si="410"/>
        <v>0</v>
      </c>
      <c r="AF596" s="65">
        <f t="shared" si="411"/>
        <v>0</v>
      </c>
      <c r="AG596" s="65">
        <f t="shared" si="412"/>
        <v>0</v>
      </c>
      <c r="AH596" s="65">
        <f t="shared" si="413"/>
        <v>0</v>
      </c>
      <c r="AI596" s="65">
        <f t="shared" si="414"/>
        <v>0</v>
      </c>
      <c r="AJ596" s="65">
        <f t="shared" si="415"/>
        <v>0</v>
      </c>
      <c r="AK596" s="65">
        <f t="shared" si="416"/>
        <v>0</v>
      </c>
      <c r="AL596" s="65">
        <f t="shared" si="417"/>
        <v>0</v>
      </c>
      <c r="AM596" s="65">
        <f t="shared" si="418"/>
        <v>0</v>
      </c>
      <c r="AN596" s="65">
        <f t="shared" si="419"/>
        <v>0</v>
      </c>
      <c r="AO596" s="65">
        <f t="shared" si="420"/>
        <v>0</v>
      </c>
      <c r="AP596" s="65">
        <f t="shared" si="421"/>
        <v>0</v>
      </c>
      <c r="AQ596" s="65">
        <f t="shared" si="422"/>
        <v>0</v>
      </c>
      <c r="AR596" s="65">
        <f t="shared" si="423"/>
        <v>0</v>
      </c>
      <c r="AS596" s="65">
        <f t="shared" si="424"/>
        <v>0</v>
      </c>
      <c r="AT596" s="65">
        <f t="shared" si="425"/>
        <v>0</v>
      </c>
      <c r="AU596" s="65">
        <f t="shared" si="426"/>
        <v>0</v>
      </c>
      <c r="AV596" s="65">
        <f t="shared" si="427"/>
        <v>0</v>
      </c>
      <c r="AW596" s="65">
        <f t="shared" si="428"/>
        <v>0</v>
      </c>
      <c r="AX596" s="65">
        <f t="shared" si="429"/>
        <v>0</v>
      </c>
      <c r="AY596" s="65">
        <f t="shared" si="430"/>
        <v>0</v>
      </c>
      <c r="AZ596" s="65">
        <f t="shared" si="431"/>
        <v>0</v>
      </c>
      <c r="BA596" s="65">
        <f t="shared" si="432"/>
        <v>0</v>
      </c>
      <c r="BB596" s="65">
        <f t="shared" si="433"/>
        <v>0</v>
      </c>
      <c r="BC596" s="65">
        <f t="shared" si="434"/>
        <v>0</v>
      </c>
      <c r="BD596" s="65">
        <f t="shared" si="435"/>
        <v>0</v>
      </c>
      <c r="BE596" s="65">
        <f t="shared" si="436"/>
        <v>0</v>
      </c>
      <c r="BF596" s="65">
        <f t="shared" si="437"/>
        <v>0</v>
      </c>
      <c r="BG596" s="65">
        <f t="shared" si="438"/>
        <v>0</v>
      </c>
      <c r="CE596" s="385">
        <v>163.75</v>
      </c>
      <c r="CF596" s="342">
        <v>36.401575675289408</v>
      </c>
      <c r="CG596" s="342">
        <v>41.426050450192946</v>
      </c>
      <c r="CH596" s="342">
        <v>43.938287837644708</v>
      </c>
      <c r="CI596" s="342">
        <v>46.45052522509647</v>
      </c>
      <c r="CJ596" s="342">
        <v>51.475000000000001</v>
      </c>
      <c r="CK596" s="342">
        <v>57.443225327861597</v>
      </c>
      <c r="CL596" s="342">
        <v>60.427337991792399</v>
      </c>
      <c r="CM596" s="342">
        <v>63.4114506557232</v>
      </c>
      <c r="CN596" s="342">
        <v>69.379675983584804</v>
      </c>
      <c r="CO596" s="342">
        <v>36.51064180567181</v>
      </c>
      <c r="CP596" s="342">
        <v>41.973761203781216</v>
      </c>
      <c r="CQ596" s="342">
        <v>44.705320902835908</v>
      </c>
      <c r="CR596" s="342">
        <v>47.436880601890607</v>
      </c>
      <c r="CS596" s="342">
        <v>52.9</v>
      </c>
      <c r="CT596" s="342">
        <v>58.668841408222569</v>
      </c>
      <c r="CU596" s="342">
        <v>61.553262112333854</v>
      </c>
      <c r="CV596" s="342">
        <v>64.437682816445147</v>
      </c>
      <c r="CW596" s="342">
        <v>70.206524224667717</v>
      </c>
      <c r="CY596" s="101">
        <f t="shared" si="439"/>
        <v>0</v>
      </c>
      <c r="CZ596" s="101"/>
      <c r="DA596" s="101"/>
      <c r="DB596" s="311"/>
      <c r="DC596" s="311"/>
      <c r="DD596" s="311"/>
      <c r="DE596" s="311"/>
      <c r="DF596" s="311"/>
      <c r="DP596" s="311"/>
      <c r="DQ596" s="311"/>
      <c r="DR596" s="311"/>
      <c r="DS596" s="311"/>
      <c r="DT596" s="311"/>
      <c r="DU596" s="311"/>
      <c r="DV596" s="311"/>
      <c r="DW596" s="311"/>
      <c r="DX596" s="101"/>
      <c r="DY596" s="101"/>
      <c r="DZ596" s="101"/>
      <c r="EA596" s="101"/>
      <c r="EB596" s="101"/>
      <c r="EC596" s="101"/>
      <c r="ED596" s="101"/>
      <c r="EE596" s="311"/>
      <c r="EF596" s="101"/>
      <c r="EG596" s="101"/>
      <c r="EH596" s="101"/>
      <c r="EI596" s="101"/>
      <c r="EJ596" s="105"/>
      <c r="EK596" s="105"/>
      <c r="EL596" s="69"/>
      <c r="EM596" s="68"/>
      <c r="EN596" s="68"/>
      <c r="EO596" s="68"/>
      <c r="EP596" s="68"/>
      <c r="EQ596" s="68"/>
      <c r="ER596" s="68"/>
      <c r="ES596" s="15"/>
      <c r="ET596" s="15"/>
      <c r="EU596" s="105"/>
      <c r="EV596" s="105"/>
      <c r="EW596" s="105"/>
      <c r="EX596" s="105"/>
      <c r="EY596" s="105"/>
      <c r="EZ596" s="105"/>
      <c r="FA596" s="67"/>
      <c r="FB596" s="105"/>
      <c r="FC596" s="105"/>
      <c r="FD596" s="105"/>
      <c r="FE596" s="105"/>
      <c r="FF596" s="105"/>
      <c r="FG596" s="105"/>
      <c r="FH596" s="67"/>
      <c r="FI596" s="67"/>
      <c r="FJ596" s="67"/>
      <c r="FK596" s="67"/>
      <c r="FL596" s="67"/>
      <c r="FM596" s="67"/>
      <c r="FN596" s="67"/>
    </row>
    <row r="597" spans="2:170" ht="22.5" customHeight="1" x14ac:dyDescent="0.45">
      <c r="B597" s="133" t="str">
        <f>IF(Data!B596&lt;&gt;"",Data!B596,"")</f>
        <v/>
      </c>
      <c r="C597" s="158" t="str">
        <f>IF(Data!C596&lt;&gt;"",Data!C596,"")</f>
        <v/>
      </c>
      <c r="D597" s="106" t="str">
        <f>IF(Data!D596&lt;&gt;"",Data!D596,"")</f>
        <v/>
      </c>
      <c r="E597" s="140">
        <f>IF(AND(I597=1,Data!T596=0),0,IF(I597=999,999,Data!T596))</f>
        <v>999</v>
      </c>
      <c r="F597" s="140" t="str">
        <f t="shared" si="396"/>
        <v/>
      </c>
      <c r="G597" s="140" t="str">
        <f>IF(Data!K596&lt;&gt;"",Data!K596,"")</f>
        <v/>
      </c>
      <c r="H597" s="141" t="str">
        <f>IF(Data!L596&lt;&gt;"",Data!L596,"")</f>
        <v/>
      </c>
      <c r="I597" s="63">
        <f>IF(Data!M596&lt;&gt;"",Data!M596,"")</f>
        <v>999</v>
      </c>
      <c r="J597" s="63">
        <f t="shared" si="397"/>
        <v>0</v>
      </c>
      <c r="L597" s="64" t="str">
        <f t="shared" si="398"/>
        <v/>
      </c>
      <c r="M597" s="74"/>
      <c r="N597" s="63">
        <f t="shared" si="399"/>
        <v>0</v>
      </c>
      <c r="P597" s="64" t="str">
        <f t="shared" si="400"/>
        <v/>
      </c>
      <c r="R597" s="63">
        <f t="shared" si="401"/>
        <v>0</v>
      </c>
      <c r="S597" s="64" t="str">
        <f t="shared" si="402"/>
        <v/>
      </c>
      <c r="W597" s="310">
        <f t="shared" si="403"/>
        <v>999</v>
      </c>
      <c r="Y597" s="65">
        <f t="shared" si="404"/>
        <v>0</v>
      </c>
      <c r="Z597" s="65">
        <f t="shared" si="405"/>
        <v>0</v>
      </c>
      <c r="AA597" s="65">
        <f t="shared" si="406"/>
        <v>0</v>
      </c>
      <c r="AB597" s="65">
        <f t="shared" si="407"/>
        <v>0</v>
      </c>
      <c r="AC597" s="65">
        <f t="shared" si="408"/>
        <v>0</v>
      </c>
      <c r="AD597" s="65">
        <f t="shared" si="409"/>
        <v>0</v>
      </c>
      <c r="AE597" s="65">
        <f t="shared" si="410"/>
        <v>0</v>
      </c>
      <c r="AF597" s="65">
        <f t="shared" si="411"/>
        <v>0</v>
      </c>
      <c r="AG597" s="65">
        <f t="shared" si="412"/>
        <v>0</v>
      </c>
      <c r="AH597" s="65">
        <f t="shared" si="413"/>
        <v>0</v>
      </c>
      <c r="AI597" s="65">
        <f t="shared" si="414"/>
        <v>0</v>
      </c>
      <c r="AJ597" s="65">
        <f t="shared" si="415"/>
        <v>0</v>
      </c>
      <c r="AK597" s="65">
        <f t="shared" si="416"/>
        <v>0</v>
      </c>
      <c r="AL597" s="65">
        <f t="shared" si="417"/>
        <v>0</v>
      </c>
      <c r="AM597" s="65">
        <f t="shared" si="418"/>
        <v>0</v>
      </c>
      <c r="AN597" s="65">
        <f t="shared" si="419"/>
        <v>0</v>
      </c>
      <c r="AO597" s="65">
        <f t="shared" si="420"/>
        <v>0</v>
      </c>
      <c r="AP597" s="65">
        <f t="shared" si="421"/>
        <v>0</v>
      </c>
      <c r="AQ597" s="65">
        <f t="shared" si="422"/>
        <v>0</v>
      </c>
      <c r="AR597" s="65">
        <f t="shared" si="423"/>
        <v>0</v>
      </c>
      <c r="AS597" s="65">
        <f t="shared" si="424"/>
        <v>0</v>
      </c>
      <c r="AT597" s="65">
        <f t="shared" si="425"/>
        <v>0</v>
      </c>
      <c r="AU597" s="65">
        <f t="shared" si="426"/>
        <v>0</v>
      </c>
      <c r="AV597" s="65">
        <f t="shared" si="427"/>
        <v>0</v>
      </c>
      <c r="AW597" s="65">
        <f t="shared" si="428"/>
        <v>0</v>
      </c>
      <c r="AX597" s="65">
        <f t="shared" si="429"/>
        <v>0</v>
      </c>
      <c r="AY597" s="65">
        <f t="shared" si="430"/>
        <v>0</v>
      </c>
      <c r="AZ597" s="65">
        <f t="shared" si="431"/>
        <v>0</v>
      </c>
      <c r="BA597" s="65">
        <f t="shared" si="432"/>
        <v>0</v>
      </c>
      <c r="BB597" s="65">
        <f t="shared" si="433"/>
        <v>0</v>
      </c>
      <c r="BC597" s="65">
        <f t="shared" si="434"/>
        <v>0</v>
      </c>
      <c r="BD597" s="65">
        <f t="shared" si="435"/>
        <v>0</v>
      </c>
      <c r="BE597" s="65">
        <f t="shared" si="436"/>
        <v>0</v>
      </c>
      <c r="BF597" s="65">
        <f t="shared" si="437"/>
        <v>0</v>
      </c>
      <c r="BG597" s="65">
        <f t="shared" si="438"/>
        <v>0</v>
      </c>
      <c r="CE597" s="385">
        <v>164</v>
      </c>
      <c r="CF597" s="342">
        <v>36.546822107433798</v>
      </c>
      <c r="CG597" s="342">
        <v>41.597881404955871</v>
      </c>
      <c r="CH597" s="342">
        <v>44.123411053716907</v>
      </c>
      <c r="CI597" s="342">
        <v>46.648940702477937</v>
      </c>
      <c r="CJ597" s="342">
        <v>51.7</v>
      </c>
      <c r="CK597" s="342">
        <v>57.654933066552331</v>
      </c>
      <c r="CL597" s="342">
        <v>60.632399599828496</v>
      </c>
      <c r="CM597" s="342">
        <v>63.60986613310466</v>
      </c>
      <c r="CN597" s="342">
        <v>69.564799199656989</v>
      </c>
      <c r="CO597" s="342">
        <v>36.670765021744003</v>
      </c>
      <c r="CP597" s="342">
        <v>42.147176681162676</v>
      </c>
      <c r="CQ597" s="342">
        <v>44.885382510872006</v>
      </c>
      <c r="CR597" s="342">
        <v>47.623588340581335</v>
      </c>
      <c r="CS597" s="342">
        <v>53.1</v>
      </c>
      <c r="CT597" s="342">
        <v>58.84225688560403</v>
      </c>
      <c r="CU597" s="342">
        <v>61.713385328406048</v>
      </c>
      <c r="CV597" s="342">
        <v>64.584513771208066</v>
      </c>
      <c r="CW597" s="342">
        <v>70.326770656812101</v>
      </c>
      <c r="CY597" s="101">
        <f t="shared" si="439"/>
        <v>0</v>
      </c>
      <c r="CZ597" s="101"/>
      <c r="DA597" s="101"/>
      <c r="DB597" s="311"/>
      <c r="DC597" s="311"/>
      <c r="DD597" s="311"/>
      <c r="DE597" s="311"/>
      <c r="DF597" s="311"/>
      <c r="DP597" s="311"/>
      <c r="DQ597" s="311"/>
      <c r="DR597" s="311"/>
      <c r="DS597" s="311"/>
      <c r="DT597" s="311"/>
      <c r="DU597" s="311"/>
      <c r="DV597" s="311"/>
      <c r="DW597" s="311"/>
      <c r="DX597" s="101"/>
      <c r="DY597" s="101"/>
      <c r="DZ597" s="101"/>
      <c r="EA597" s="101"/>
      <c r="EB597" s="101"/>
      <c r="EC597" s="101"/>
      <c r="ED597" s="101"/>
      <c r="EE597" s="311"/>
      <c r="EF597" s="101"/>
      <c r="EG597" s="101"/>
      <c r="EH597" s="101"/>
      <c r="EI597" s="101"/>
      <c r="EJ597" s="105"/>
      <c r="EK597" s="105"/>
      <c r="EL597" s="69"/>
      <c r="EM597" s="68"/>
      <c r="EN597" s="68"/>
      <c r="EO597" s="68"/>
      <c r="EP597" s="68"/>
      <c r="EQ597" s="68"/>
      <c r="ER597" s="68"/>
      <c r="ES597" s="15"/>
      <c r="ET597" s="15"/>
      <c r="EU597" s="105"/>
      <c r="EV597" s="105"/>
      <c r="EW597" s="105"/>
      <c r="EX597" s="105"/>
      <c r="EY597" s="105"/>
      <c r="EZ597" s="105"/>
      <c r="FA597" s="67"/>
      <c r="FB597" s="105"/>
      <c r="FC597" s="105"/>
      <c r="FD597" s="105"/>
      <c r="FE597" s="105"/>
      <c r="FF597" s="105"/>
      <c r="FG597" s="105"/>
      <c r="FH597" s="67"/>
      <c r="FI597" s="67"/>
      <c r="FJ597" s="67"/>
      <c r="FK597" s="67"/>
      <c r="FL597" s="67"/>
      <c r="FM597" s="67"/>
      <c r="FN597" s="67"/>
    </row>
    <row r="598" spans="2:170" ht="22.5" customHeight="1" x14ac:dyDescent="0.45">
      <c r="B598" s="133" t="str">
        <f>IF(Data!B597&lt;&gt;"",Data!B597,"")</f>
        <v/>
      </c>
      <c r="C598" s="158" t="str">
        <f>IF(Data!C597&lt;&gt;"",Data!C597,"")</f>
        <v/>
      </c>
      <c r="D598" s="106" t="str">
        <f>IF(Data!D597&lt;&gt;"",Data!D597,"")</f>
        <v/>
      </c>
      <c r="E598" s="140">
        <f>IF(AND(I598=1,Data!T597=0),0,IF(I598=999,999,Data!T597))</f>
        <v>999</v>
      </c>
      <c r="F598" s="140" t="str">
        <f t="shared" si="396"/>
        <v/>
      </c>
      <c r="G598" s="140" t="str">
        <f>IF(Data!K597&lt;&gt;"",Data!K597,"")</f>
        <v/>
      </c>
      <c r="H598" s="141" t="str">
        <f>IF(Data!L597&lt;&gt;"",Data!L597,"")</f>
        <v/>
      </c>
      <c r="I598" s="63">
        <f>IF(Data!M597&lt;&gt;"",Data!M597,"")</f>
        <v>999</v>
      </c>
      <c r="J598" s="63">
        <f t="shared" si="397"/>
        <v>0</v>
      </c>
      <c r="L598" s="64" t="str">
        <f t="shared" si="398"/>
        <v/>
      </c>
      <c r="M598" s="74"/>
      <c r="N598" s="63">
        <f t="shared" si="399"/>
        <v>0</v>
      </c>
      <c r="P598" s="64" t="str">
        <f t="shared" si="400"/>
        <v/>
      </c>
      <c r="R598" s="63">
        <f t="shared" si="401"/>
        <v>0</v>
      </c>
      <c r="S598" s="64" t="str">
        <f t="shared" si="402"/>
        <v/>
      </c>
      <c r="W598" s="310">
        <f t="shared" si="403"/>
        <v>999</v>
      </c>
      <c r="Y598" s="65">
        <f t="shared" si="404"/>
        <v>0</v>
      </c>
      <c r="Z598" s="65">
        <f t="shared" si="405"/>
        <v>0</v>
      </c>
      <c r="AA598" s="65">
        <f t="shared" si="406"/>
        <v>0</v>
      </c>
      <c r="AB598" s="65">
        <f t="shared" si="407"/>
        <v>0</v>
      </c>
      <c r="AC598" s="65">
        <f t="shared" si="408"/>
        <v>0</v>
      </c>
      <c r="AD598" s="65">
        <f t="shared" si="409"/>
        <v>0</v>
      </c>
      <c r="AE598" s="65">
        <f t="shared" si="410"/>
        <v>0</v>
      </c>
      <c r="AF598" s="65">
        <f t="shared" si="411"/>
        <v>0</v>
      </c>
      <c r="AG598" s="65">
        <f t="shared" si="412"/>
        <v>0</v>
      </c>
      <c r="AH598" s="65">
        <f t="shared" si="413"/>
        <v>0</v>
      </c>
      <c r="AI598" s="65">
        <f t="shared" si="414"/>
        <v>0</v>
      </c>
      <c r="AJ598" s="65">
        <f t="shared" si="415"/>
        <v>0</v>
      </c>
      <c r="AK598" s="65">
        <f t="shared" si="416"/>
        <v>0</v>
      </c>
      <c r="AL598" s="65">
        <f t="shared" si="417"/>
        <v>0</v>
      </c>
      <c r="AM598" s="65">
        <f t="shared" si="418"/>
        <v>0</v>
      </c>
      <c r="AN598" s="65">
        <f t="shared" si="419"/>
        <v>0</v>
      </c>
      <c r="AO598" s="65">
        <f t="shared" si="420"/>
        <v>0</v>
      </c>
      <c r="AP598" s="65">
        <f t="shared" si="421"/>
        <v>0</v>
      </c>
      <c r="AQ598" s="65">
        <f t="shared" si="422"/>
        <v>0</v>
      </c>
      <c r="AR598" s="65">
        <f t="shared" si="423"/>
        <v>0</v>
      </c>
      <c r="AS598" s="65">
        <f t="shared" si="424"/>
        <v>0</v>
      </c>
      <c r="AT598" s="65">
        <f t="shared" si="425"/>
        <v>0</v>
      </c>
      <c r="AU598" s="65">
        <f t="shared" si="426"/>
        <v>0</v>
      </c>
      <c r="AV598" s="65">
        <f t="shared" si="427"/>
        <v>0</v>
      </c>
      <c r="AW598" s="65">
        <f t="shared" si="428"/>
        <v>0</v>
      </c>
      <c r="AX598" s="65">
        <f t="shared" si="429"/>
        <v>0</v>
      </c>
      <c r="AY598" s="65">
        <f t="shared" si="430"/>
        <v>0</v>
      </c>
      <c r="AZ598" s="65">
        <f t="shared" si="431"/>
        <v>0</v>
      </c>
      <c r="BA598" s="65">
        <f t="shared" si="432"/>
        <v>0</v>
      </c>
      <c r="BB598" s="65">
        <f t="shared" si="433"/>
        <v>0</v>
      </c>
      <c r="BC598" s="65">
        <f t="shared" si="434"/>
        <v>0</v>
      </c>
      <c r="BD598" s="65">
        <f t="shared" si="435"/>
        <v>0</v>
      </c>
      <c r="BE598" s="65">
        <f t="shared" si="436"/>
        <v>0</v>
      </c>
      <c r="BF598" s="65">
        <f t="shared" si="437"/>
        <v>0</v>
      </c>
      <c r="BG598" s="65">
        <f t="shared" si="438"/>
        <v>0</v>
      </c>
      <c r="CE598" s="385">
        <v>164.25</v>
      </c>
      <c r="CF598" s="342">
        <v>36.677191755650384</v>
      </c>
      <c r="CG598" s="342">
        <v>41.768127837100259</v>
      </c>
      <c r="CH598" s="342">
        <v>44.313595877825193</v>
      </c>
      <c r="CI598" s="342">
        <v>46.859063918550135</v>
      </c>
      <c r="CJ598" s="342">
        <v>51.95</v>
      </c>
      <c r="CK598" s="342">
        <v>57.878348543933797</v>
      </c>
      <c r="CL598" s="342">
        <v>60.842522815900693</v>
      </c>
      <c r="CM598" s="342">
        <v>63.806697087867583</v>
      </c>
      <c r="CN598" s="342">
        <v>69.735045631801384</v>
      </c>
      <c r="CO598" s="342">
        <v>36.816011453888393</v>
      </c>
      <c r="CP598" s="342">
        <v>42.319007635925601</v>
      </c>
      <c r="CQ598" s="342">
        <v>45.070505726944198</v>
      </c>
      <c r="CR598" s="342">
        <v>47.822003817962795</v>
      </c>
      <c r="CS598" s="342">
        <v>53.325000000000003</v>
      </c>
      <c r="CT598" s="342">
        <v>59.014087840366955</v>
      </c>
      <c r="CU598" s="342">
        <v>61.858631760550438</v>
      </c>
      <c r="CV598" s="342">
        <v>64.703175680733921</v>
      </c>
      <c r="CW598" s="342">
        <v>70.392263521100887</v>
      </c>
      <c r="CY598" s="101">
        <f t="shared" si="439"/>
        <v>0</v>
      </c>
      <c r="CZ598" s="101"/>
      <c r="DA598" s="101"/>
      <c r="DB598" s="311"/>
      <c r="DC598" s="311"/>
      <c r="DD598" s="311"/>
      <c r="DE598" s="311"/>
      <c r="DF598" s="311"/>
      <c r="DP598" s="311"/>
      <c r="DQ598" s="311"/>
      <c r="DR598" s="311"/>
      <c r="DS598" s="311"/>
      <c r="DT598" s="311"/>
      <c r="DU598" s="311"/>
      <c r="DV598" s="311"/>
      <c r="DW598" s="311"/>
      <c r="DX598" s="101"/>
      <c r="DY598" s="101"/>
      <c r="DZ598" s="101"/>
      <c r="EA598" s="101"/>
      <c r="EB598" s="101"/>
      <c r="EC598" s="101"/>
      <c r="ED598" s="101"/>
      <c r="EE598" s="311"/>
      <c r="EF598" s="101"/>
      <c r="EG598" s="101"/>
      <c r="EH598" s="101"/>
      <c r="EI598" s="101"/>
      <c r="EJ598" s="105"/>
      <c r="EK598" s="105"/>
      <c r="EL598" s="69"/>
      <c r="EM598" s="68"/>
      <c r="EN598" s="68"/>
      <c r="EO598" s="68"/>
      <c r="EP598" s="68"/>
      <c r="EQ598" s="68"/>
      <c r="ER598" s="68"/>
      <c r="ES598" s="15"/>
      <c r="ET598" s="15"/>
      <c r="EU598" s="105"/>
      <c r="EV598" s="105"/>
      <c r="EW598" s="105"/>
      <c r="EX598" s="105"/>
      <c r="EY598" s="105"/>
      <c r="EZ598" s="105"/>
      <c r="FA598" s="67"/>
      <c r="FB598" s="105"/>
      <c r="FC598" s="105"/>
      <c r="FD598" s="105"/>
      <c r="FE598" s="105"/>
      <c r="FF598" s="105"/>
      <c r="FG598" s="105"/>
      <c r="FH598" s="67"/>
      <c r="FI598" s="67"/>
      <c r="FJ598" s="67"/>
      <c r="FK598" s="67"/>
      <c r="FL598" s="67"/>
      <c r="FM598" s="67"/>
      <c r="FN598" s="67"/>
    </row>
    <row r="599" spans="2:170" ht="22.5" customHeight="1" x14ac:dyDescent="0.45">
      <c r="B599" s="133" t="str">
        <f>IF(Data!B598&lt;&gt;"",Data!B598,"")</f>
        <v/>
      </c>
      <c r="C599" s="158" t="str">
        <f>IF(Data!C598&lt;&gt;"",Data!C598,"")</f>
        <v/>
      </c>
      <c r="D599" s="106" t="str">
        <f>IF(Data!D598&lt;&gt;"",Data!D598,"")</f>
        <v/>
      </c>
      <c r="E599" s="140">
        <f>IF(AND(I599=1,Data!T598=0),0,IF(I599=999,999,Data!T598))</f>
        <v>999</v>
      </c>
      <c r="F599" s="140" t="str">
        <f t="shared" si="396"/>
        <v/>
      </c>
      <c r="G599" s="140" t="str">
        <f>IF(Data!K598&lt;&gt;"",Data!K598,"")</f>
        <v/>
      </c>
      <c r="H599" s="141" t="str">
        <f>IF(Data!L598&lt;&gt;"",Data!L598,"")</f>
        <v/>
      </c>
      <c r="I599" s="63">
        <f>IF(Data!M598&lt;&gt;"",Data!M598,"")</f>
        <v>999</v>
      </c>
      <c r="J599" s="63">
        <f t="shared" si="397"/>
        <v>0</v>
      </c>
      <c r="L599" s="64" t="str">
        <f t="shared" si="398"/>
        <v/>
      </c>
      <c r="M599" s="74"/>
      <c r="N599" s="63">
        <f t="shared" si="399"/>
        <v>0</v>
      </c>
      <c r="P599" s="64" t="str">
        <f t="shared" si="400"/>
        <v/>
      </c>
      <c r="R599" s="63">
        <f t="shared" si="401"/>
        <v>0</v>
      </c>
      <c r="S599" s="64" t="str">
        <f t="shared" si="402"/>
        <v/>
      </c>
      <c r="W599" s="310">
        <f t="shared" si="403"/>
        <v>999</v>
      </c>
      <c r="Y599" s="65">
        <f t="shared" si="404"/>
        <v>0</v>
      </c>
      <c r="Z599" s="65">
        <f t="shared" si="405"/>
        <v>0</v>
      </c>
      <c r="AA599" s="65">
        <f t="shared" si="406"/>
        <v>0</v>
      </c>
      <c r="AB599" s="65">
        <f t="shared" si="407"/>
        <v>0</v>
      </c>
      <c r="AC599" s="65">
        <f t="shared" si="408"/>
        <v>0</v>
      </c>
      <c r="AD599" s="65">
        <f t="shared" si="409"/>
        <v>0</v>
      </c>
      <c r="AE599" s="65">
        <f t="shared" si="410"/>
        <v>0</v>
      </c>
      <c r="AF599" s="65">
        <f t="shared" si="411"/>
        <v>0</v>
      </c>
      <c r="AG599" s="65">
        <f t="shared" si="412"/>
        <v>0</v>
      </c>
      <c r="AH599" s="65">
        <f t="shared" si="413"/>
        <v>0</v>
      </c>
      <c r="AI599" s="65">
        <f t="shared" si="414"/>
        <v>0</v>
      </c>
      <c r="AJ599" s="65">
        <f t="shared" si="415"/>
        <v>0</v>
      </c>
      <c r="AK599" s="65">
        <f t="shared" si="416"/>
        <v>0</v>
      </c>
      <c r="AL599" s="65">
        <f t="shared" si="417"/>
        <v>0</v>
      </c>
      <c r="AM599" s="65">
        <f t="shared" si="418"/>
        <v>0</v>
      </c>
      <c r="AN599" s="65">
        <f t="shared" si="419"/>
        <v>0</v>
      </c>
      <c r="AO599" s="65">
        <f t="shared" si="420"/>
        <v>0</v>
      </c>
      <c r="AP599" s="65">
        <f t="shared" si="421"/>
        <v>0</v>
      </c>
      <c r="AQ599" s="65">
        <f t="shared" si="422"/>
        <v>0</v>
      </c>
      <c r="AR599" s="65">
        <f t="shared" si="423"/>
        <v>0</v>
      </c>
      <c r="AS599" s="65">
        <f t="shared" si="424"/>
        <v>0</v>
      </c>
      <c r="AT599" s="65">
        <f t="shared" si="425"/>
        <v>0</v>
      </c>
      <c r="AU599" s="65">
        <f t="shared" si="426"/>
        <v>0</v>
      </c>
      <c r="AV599" s="65">
        <f t="shared" si="427"/>
        <v>0</v>
      </c>
      <c r="AW599" s="65">
        <f t="shared" si="428"/>
        <v>0</v>
      </c>
      <c r="AX599" s="65">
        <f t="shared" si="429"/>
        <v>0</v>
      </c>
      <c r="AY599" s="65">
        <f t="shared" si="430"/>
        <v>0</v>
      </c>
      <c r="AZ599" s="65">
        <f t="shared" si="431"/>
        <v>0</v>
      </c>
      <c r="BA599" s="65">
        <f t="shared" si="432"/>
        <v>0</v>
      </c>
      <c r="BB599" s="65">
        <f t="shared" si="433"/>
        <v>0</v>
      </c>
      <c r="BC599" s="65">
        <f t="shared" si="434"/>
        <v>0</v>
      </c>
      <c r="BD599" s="65">
        <f t="shared" si="435"/>
        <v>0</v>
      </c>
      <c r="BE599" s="65">
        <f t="shared" si="436"/>
        <v>0</v>
      </c>
      <c r="BF599" s="65">
        <f t="shared" si="437"/>
        <v>0</v>
      </c>
      <c r="BG599" s="65">
        <f t="shared" si="438"/>
        <v>0</v>
      </c>
      <c r="CE599" s="385">
        <v>164.5</v>
      </c>
      <c r="CF599" s="342">
        <v>36.807561403866963</v>
      </c>
      <c r="CG599" s="342">
        <v>41.938374269244648</v>
      </c>
      <c r="CH599" s="342">
        <v>44.503780701933486</v>
      </c>
      <c r="CI599" s="342">
        <v>47.069187134622325</v>
      </c>
      <c r="CJ599" s="342">
        <v>52.2</v>
      </c>
      <c r="CK599" s="342">
        <v>58.101764021315262</v>
      </c>
      <c r="CL599" s="342">
        <v>61.052646031972884</v>
      </c>
      <c r="CM599" s="342">
        <v>64.003528042630506</v>
      </c>
      <c r="CN599" s="342">
        <v>69.90529206394578</v>
      </c>
      <c r="CO599" s="342">
        <v>36.961257886032783</v>
      </c>
      <c r="CP599" s="342">
        <v>42.490838590688526</v>
      </c>
      <c r="CQ599" s="342">
        <v>45.25562894301639</v>
      </c>
      <c r="CR599" s="342">
        <v>48.020419295344261</v>
      </c>
      <c r="CS599" s="342">
        <v>53.55</v>
      </c>
      <c r="CT599" s="342">
        <v>59.185918795129886</v>
      </c>
      <c r="CU599" s="342">
        <v>62.003878192694827</v>
      </c>
      <c r="CV599" s="342">
        <v>64.821837590259776</v>
      </c>
      <c r="CW599" s="342">
        <v>70.457756385389658</v>
      </c>
      <c r="CY599" s="101">
        <f t="shared" si="439"/>
        <v>0</v>
      </c>
      <c r="CZ599" s="101"/>
      <c r="DA599" s="101"/>
      <c r="DB599" s="311"/>
      <c r="DC599" s="311"/>
      <c r="DD599" s="311"/>
      <c r="DE599" s="311"/>
      <c r="DF599" s="311"/>
      <c r="DP599" s="311"/>
      <c r="DQ599" s="311"/>
      <c r="DR599" s="311"/>
      <c r="DS599" s="311"/>
      <c r="DT599" s="311"/>
      <c r="DU599" s="311"/>
      <c r="DV599" s="311"/>
      <c r="DW599" s="311"/>
      <c r="DX599" s="101"/>
      <c r="DY599" s="101"/>
      <c r="DZ599" s="101"/>
      <c r="EA599" s="101"/>
      <c r="EB599" s="101"/>
      <c r="EC599" s="101"/>
      <c r="ED599" s="101"/>
      <c r="EE599" s="311"/>
      <c r="EF599" s="101"/>
      <c r="EG599" s="101"/>
      <c r="EH599" s="101"/>
      <c r="EI599" s="101"/>
      <c r="EJ599" s="105"/>
      <c r="EK599" s="105"/>
      <c r="EL599" s="69"/>
      <c r="EM599" s="68"/>
      <c r="EN599" s="68"/>
      <c r="EO599" s="68"/>
      <c r="EP599" s="68"/>
      <c r="EQ599" s="68"/>
      <c r="ER599" s="68"/>
      <c r="ES599" s="15"/>
      <c r="ET599" s="15"/>
      <c r="EU599" s="105"/>
      <c r="EV599" s="105"/>
      <c r="EW599" s="105"/>
      <c r="EX599" s="105"/>
      <c r="EY599" s="105"/>
      <c r="EZ599" s="105"/>
      <c r="FA599" s="67"/>
      <c r="FB599" s="105"/>
      <c r="FC599" s="105"/>
      <c r="FD599" s="105"/>
      <c r="FE599" s="105"/>
      <c r="FF599" s="105"/>
      <c r="FG599" s="105"/>
      <c r="FH599" s="67"/>
      <c r="FI599" s="67"/>
      <c r="FJ599" s="67"/>
      <c r="FK599" s="67"/>
      <c r="FL599" s="67"/>
      <c r="FM599" s="67"/>
      <c r="FN599" s="67"/>
    </row>
    <row r="600" spans="2:170" ht="22.5" customHeight="1" x14ac:dyDescent="0.45">
      <c r="B600" s="133" t="str">
        <f>IF(Data!B599&lt;&gt;"",Data!B599,"")</f>
        <v/>
      </c>
      <c r="C600" s="158" t="str">
        <f>IF(Data!C599&lt;&gt;"",Data!C599,"")</f>
        <v/>
      </c>
      <c r="D600" s="106" t="str">
        <f>IF(Data!D599&lt;&gt;"",Data!D599,"")</f>
        <v/>
      </c>
      <c r="E600" s="140">
        <f>IF(AND(I600=1,Data!T599=0),0,IF(I600=999,999,Data!T599))</f>
        <v>999</v>
      </c>
      <c r="F600" s="140" t="str">
        <f t="shared" si="396"/>
        <v/>
      </c>
      <c r="G600" s="140" t="str">
        <f>IF(Data!K599&lt;&gt;"",Data!K599,"")</f>
        <v/>
      </c>
      <c r="H600" s="141" t="str">
        <f>IF(Data!L599&lt;&gt;"",Data!L599,"")</f>
        <v/>
      </c>
      <c r="I600" s="63">
        <f>IF(Data!M599&lt;&gt;"",Data!M599,"")</f>
        <v>999</v>
      </c>
      <c r="J600" s="63">
        <f t="shared" si="397"/>
        <v>0</v>
      </c>
      <c r="L600" s="64" t="str">
        <f t="shared" si="398"/>
        <v/>
      </c>
      <c r="M600" s="74"/>
      <c r="N600" s="63">
        <f t="shared" si="399"/>
        <v>0</v>
      </c>
      <c r="P600" s="64" t="str">
        <f t="shared" si="400"/>
        <v/>
      </c>
      <c r="R600" s="63">
        <f t="shared" si="401"/>
        <v>0</v>
      </c>
      <c r="S600" s="64" t="str">
        <f t="shared" si="402"/>
        <v/>
      </c>
      <c r="W600" s="310">
        <f t="shared" si="403"/>
        <v>999</v>
      </c>
      <c r="Y600" s="65">
        <f t="shared" si="404"/>
        <v>0</v>
      </c>
      <c r="Z600" s="65">
        <f t="shared" si="405"/>
        <v>0</v>
      </c>
      <c r="AA600" s="65">
        <f t="shared" si="406"/>
        <v>0</v>
      </c>
      <c r="AB600" s="65">
        <f t="shared" si="407"/>
        <v>0</v>
      </c>
      <c r="AC600" s="65">
        <f t="shared" si="408"/>
        <v>0</v>
      </c>
      <c r="AD600" s="65">
        <f t="shared" si="409"/>
        <v>0</v>
      </c>
      <c r="AE600" s="65">
        <f t="shared" si="410"/>
        <v>0</v>
      </c>
      <c r="AF600" s="65">
        <f t="shared" si="411"/>
        <v>0</v>
      </c>
      <c r="AG600" s="65">
        <f t="shared" si="412"/>
        <v>0</v>
      </c>
      <c r="AH600" s="65">
        <f t="shared" si="413"/>
        <v>0</v>
      </c>
      <c r="AI600" s="65">
        <f t="shared" si="414"/>
        <v>0</v>
      </c>
      <c r="AJ600" s="65">
        <f t="shared" si="415"/>
        <v>0</v>
      </c>
      <c r="AK600" s="65">
        <f t="shared" si="416"/>
        <v>0</v>
      </c>
      <c r="AL600" s="65">
        <f t="shared" si="417"/>
        <v>0</v>
      </c>
      <c r="AM600" s="65">
        <f t="shared" si="418"/>
        <v>0</v>
      </c>
      <c r="AN600" s="65">
        <f t="shared" si="419"/>
        <v>0</v>
      </c>
      <c r="AO600" s="65">
        <f t="shared" si="420"/>
        <v>0</v>
      </c>
      <c r="AP600" s="65">
        <f t="shared" si="421"/>
        <v>0</v>
      </c>
      <c r="AQ600" s="65">
        <f t="shared" si="422"/>
        <v>0</v>
      </c>
      <c r="AR600" s="65">
        <f t="shared" si="423"/>
        <v>0</v>
      </c>
      <c r="AS600" s="65">
        <f t="shared" si="424"/>
        <v>0</v>
      </c>
      <c r="AT600" s="65">
        <f t="shared" si="425"/>
        <v>0</v>
      </c>
      <c r="AU600" s="65">
        <f t="shared" si="426"/>
        <v>0</v>
      </c>
      <c r="AV600" s="65">
        <f t="shared" si="427"/>
        <v>0</v>
      </c>
      <c r="AW600" s="65">
        <f t="shared" si="428"/>
        <v>0</v>
      </c>
      <c r="AX600" s="65">
        <f t="shared" si="429"/>
        <v>0</v>
      </c>
      <c r="AY600" s="65">
        <f t="shared" si="430"/>
        <v>0</v>
      </c>
      <c r="AZ600" s="65">
        <f t="shared" si="431"/>
        <v>0</v>
      </c>
      <c r="BA600" s="65">
        <f t="shared" si="432"/>
        <v>0</v>
      </c>
      <c r="BB600" s="65">
        <f t="shared" si="433"/>
        <v>0</v>
      </c>
      <c r="BC600" s="65">
        <f t="shared" si="434"/>
        <v>0</v>
      </c>
      <c r="BD600" s="65">
        <f t="shared" si="435"/>
        <v>0</v>
      </c>
      <c r="BE600" s="65">
        <f t="shared" si="436"/>
        <v>0</v>
      </c>
      <c r="BF600" s="65">
        <f t="shared" si="437"/>
        <v>0</v>
      </c>
      <c r="BG600" s="65">
        <f t="shared" si="438"/>
        <v>0</v>
      </c>
      <c r="CE600" s="385">
        <v>164.75</v>
      </c>
      <c r="CF600" s="342">
        <v>36.937931052083542</v>
      </c>
      <c r="CG600" s="342">
        <v>42.108620701389029</v>
      </c>
      <c r="CH600" s="342">
        <v>44.693965526041779</v>
      </c>
      <c r="CI600" s="342">
        <v>47.279310350694516</v>
      </c>
      <c r="CJ600" s="342">
        <v>52.45</v>
      </c>
      <c r="CK600" s="342">
        <v>58.325179498696727</v>
      </c>
      <c r="CL600" s="342">
        <v>61.262769248045082</v>
      </c>
      <c r="CM600" s="342">
        <v>64.200358997393437</v>
      </c>
      <c r="CN600" s="342">
        <v>70.075538496090161</v>
      </c>
      <c r="CO600" s="342">
        <v>37.106504318177173</v>
      </c>
      <c r="CP600" s="342">
        <v>42.66266954545145</v>
      </c>
      <c r="CQ600" s="342">
        <v>45.440752159088589</v>
      </c>
      <c r="CR600" s="342">
        <v>48.218834772725728</v>
      </c>
      <c r="CS600" s="342">
        <v>53.774999999999999</v>
      </c>
      <c r="CT600" s="342">
        <v>59.357749749892818</v>
      </c>
      <c r="CU600" s="342">
        <v>62.149124624839217</v>
      </c>
      <c r="CV600" s="342">
        <v>64.940499499785631</v>
      </c>
      <c r="CW600" s="342">
        <v>70.523249249678429</v>
      </c>
      <c r="CY600" s="101">
        <f t="shared" si="439"/>
        <v>0</v>
      </c>
      <c r="CZ600" s="101"/>
      <c r="DA600" s="101"/>
      <c r="DB600" s="311"/>
      <c r="DC600" s="311"/>
      <c r="DD600" s="311"/>
      <c r="DE600" s="311"/>
      <c r="DF600" s="311"/>
      <c r="DP600" s="311"/>
      <c r="DQ600" s="311"/>
      <c r="DR600" s="311"/>
      <c r="DS600" s="311"/>
      <c r="DT600" s="311"/>
      <c r="DU600" s="311"/>
      <c r="DV600" s="311"/>
      <c r="DW600" s="311"/>
      <c r="DX600" s="101"/>
      <c r="DY600" s="101"/>
      <c r="DZ600" s="101"/>
      <c r="EA600" s="101"/>
      <c r="EB600" s="101"/>
      <c r="EC600" s="101"/>
      <c r="ED600" s="101"/>
      <c r="EE600" s="311"/>
      <c r="EF600" s="101"/>
      <c r="EG600" s="101"/>
      <c r="EH600" s="101"/>
      <c r="EI600" s="101"/>
      <c r="EJ600" s="105"/>
      <c r="EK600" s="105"/>
      <c r="EL600" s="69"/>
      <c r="EM600" s="68"/>
      <c r="EN600" s="68"/>
      <c r="EO600" s="68"/>
      <c r="EP600" s="68"/>
      <c r="EQ600" s="68"/>
      <c r="ER600" s="68"/>
      <c r="ES600" s="15"/>
      <c r="ET600" s="15"/>
      <c r="EU600" s="105"/>
      <c r="EV600" s="105"/>
      <c r="EW600" s="105"/>
      <c r="EX600" s="105"/>
      <c r="EY600" s="105"/>
      <c r="EZ600" s="105"/>
      <c r="FA600" s="67"/>
      <c r="FB600" s="105"/>
      <c r="FC600" s="105"/>
      <c r="FD600" s="105"/>
      <c r="FE600" s="105"/>
      <c r="FF600" s="105"/>
      <c r="FG600" s="105"/>
      <c r="FH600" s="67"/>
      <c r="FI600" s="67"/>
      <c r="FJ600" s="67"/>
      <c r="FK600" s="67"/>
      <c r="FL600" s="67"/>
      <c r="FM600" s="67"/>
      <c r="FN600" s="67"/>
    </row>
    <row r="601" spans="2:170" s="15" customFormat="1" ht="24" customHeight="1" x14ac:dyDescent="0.45">
      <c r="B601" s="133" t="str">
        <f>IF(Data!B600&lt;&gt;"",Data!B600,"")</f>
        <v/>
      </c>
      <c r="C601" s="158" t="str">
        <f>IF(Data!C600&lt;&gt;"",Data!C600,"")</f>
        <v/>
      </c>
      <c r="D601" s="106" t="str">
        <f>IF(Data!D600&lt;&gt;"",Data!D600,"")</f>
        <v/>
      </c>
      <c r="E601" s="140">
        <f>IF(AND(I601=1,Data!T600=0),0,IF(I601=999,999,Data!T600))</f>
        <v>999</v>
      </c>
      <c r="F601" s="140" t="str">
        <f t="shared" si="396"/>
        <v/>
      </c>
      <c r="G601" s="140" t="str">
        <f>IF(Data!K600&lt;&gt;"",Data!K600,"")</f>
        <v/>
      </c>
      <c r="H601" s="141" t="str">
        <f>IF(Data!L600&lt;&gt;"",Data!L600,"")</f>
        <v/>
      </c>
      <c r="I601" s="63">
        <f>IF(Data!M600&lt;&gt;"",Data!M600,"")</f>
        <v>999</v>
      </c>
      <c r="J601" s="63">
        <f t="shared" si="397"/>
        <v>0</v>
      </c>
      <c r="K601" s="14"/>
      <c r="L601" s="64" t="str">
        <f t="shared" si="398"/>
        <v/>
      </c>
      <c r="M601" s="74"/>
      <c r="N601" s="63">
        <f t="shared" si="399"/>
        <v>0</v>
      </c>
      <c r="O601" s="14"/>
      <c r="P601" s="64" t="str">
        <f t="shared" si="400"/>
        <v/>
      </c>
      <c r="Q601" s="14"/>
      <c r="R601" s="63">
        <f t="shared" si="401"/>
        <v>0</v>
      </c>
      <c r="S601" s="64" t="str">
        <f t="shared" si="402"/>
        <v/>
      </c>
      <c r="T601" s="14"/>
      <c r="U601" s="14"/>
      <c r="V601" s="310"/>
      <c r="W601" s="310">
        <f t="shared" si="403"/>
        <v>999</v>
      </c>
      <c r="X601" s="310"/>
      <c r="Y601" s="65">
        <f t="shared" si="404"/>
        <v>0</v>
      </c>
      <c r="Z601" s="65">
        <f t="shared" si="405"/>
        <v>0</v>
      </c>
      <c r="AA601" s="65">
        <f t="shared" si="406"/>
        <v>0</v>
      </c>
      <c r="AB601" s="65">
        <f t="shared" si="407"/>
        <v>0</v>
      </c>
      <c r="AC601" s="65">
        <f t="shared" si="408"/>
        <v>0</v>
      </c>
      <c r="AD601" s="65">
        <f t="shared" si="409"/>
        <v>0</v>
      </c>
      <c r="AE601" s="65">
        <f t="shared" si="410"/>
        <v>0</v>
      </c>
      <c r="AF601" s="65">
        <f t="shared" si="411"/>
        <v>0</v>
      </c>
      <c r="AG601" s="65">
        <f t="shared" si="412"/>
        <v>0</v>
      </c>
      <c r="AH601" s="65">
        <f t="shared" si="413"/>
        <v>0</v>
      </c>
      <c r="AI601" s="65">
        <f t="shared" si="414"/>
        <v>0</v>
      </c>
      <c r="AJ601" s="65">
        <f t="shared" si="415"/>
        <v>0</v>
      </c>
      <c r="AK601" s="65">
        <f t="shared" si="416"/>
        <v>0</v>
      </c>
      <c r="AL601" s="65">
        <f t="shared" si="417"/>
        <v>0</v>
      </c>
      <c r="AM601" s="65">
        <f t="shared" si="418"/>
        <v>0</v>
      </c>
      <c r="AN601" s="65">
        <f t="shared" si="419"/>
        <v>0</v>
      </c>
      <c r="AO601" s="65">
        <f t="shared" si="420"/>
        <v>0</v>
      </c>
      <c r="AP601" s="65">
        <f t="shared" si="421"/>
        <v>0</v>
      </c>
      <c r="AQ601" s="65">
        <f t="shared" si="422"/>
        <v>0</v>
      </c>
      <c r="AR601" s="65">
        <f t="shared" si="423"/>
        <v>0</v>
      </c>
      <c r="AS601" s="65">
        <f t="shared" si="424"/>
        <v>0</v>
      </c>
      <c r="AT601" s="65">
        <f t="shared" si="425"/>
        <v>0</v>
      </c>
      <c r="AU601" s="65">
        <f t="shared" si="426"/>
        <v>0</v>
      </c>
      <c r="AV601" s="65">
        <f t="shared" si="427"/>
        <v>0</v>
      </c>
      <c r="AW601" s="65">
        <f t="shared" si="428"/>
        <v>0</v>
      </c>
      <c r="AX601" s="65">
        <f t="shared" si="429"/>
        <v>0</v>
      </c>
      <c r="AY601" s="65">
        <f t="shared" si="430"/>
        <v>0</v>
      </c>
      <c r="AZ601" s="65">
        <f t="shared" si="431"/>
        <v>0</v>
      </c>
      <c r="BA601" s="65">
        <f t="shared" si="432"/>
        <v>0</v>
      </c>
      <c r="BB601" s="65">
        <f t="shared" si="433"/>
        <v>0</v>
      </c>
      <c r="BC601" s="65">
        <f t="shared" si="434"/>
        <v>0</v>
      </c>
      <c r="BD601" s="65">
        <f t="shared" si="435"/>
        <v>0</v>
      </c>
      <c r="BE601" s="65">
        <f t="shared" si="436"/>
        <v>0</v>
      </c>
      <c r="BF601" s="65">
        <f t="shared" si="437"/>
        <v>0</v>
      </c>
      <c r="BG601" s="65">
        <f t="shared" si="438"/>
        <v>0</v>
      </c>
      <c r="BH601" s="311"/>
      <c r="BI601" s="101"/>
      <c r="BJ601" s="101"/>
      <c r="BK601" s="101"/>
      <c r="BL601" s="101"/>
      <c r="BM601" s="101"/>
      <c r="BN601" s="101"/>
      <c r="BO601" s="101"/>
      <c r="BP601" s="101"/>
      <c r="BQ601" s="101"/>
      <c r="BR601" s="101"/>
      <c r="BS601" s="101"/>
      <c r="BT601" s="101"/>
      <c r="BU601" s="311"/>
      <c r="BV601" s="311"/>
      <c r="BW601" s="311"/>
      <c r="BX601" s="311"/>
      <c r="BY601" s="311"/>
      <c r="BZ601" s="311"/>
      <c r="CA601" s="311"/>
      <c r="CB601" s="311"/>
      <c r="CC601" s="311"/>
      <c r="CD601" s="310"/>
      <c r="CE601" s="385">
        <v>165</v>
      </c>
      <c r="CF601" s="342">
        <v>37.068300700300128</v>
      </c>
      <c r="CG601" s="342">
        <v>42.278867133533417</v>
      </c>
      <c r="CH601" s="342">
        <v>44.884150350150065</v>
      </c>
      <c r="CI601" s="342">
        <v>47.489433566766714</v>
      </c>
      <c r="CJ601" s="342">
        <v>52.7</v>
      </c>
      <c r="CK601" s="342">
        <v>58.548594976078185</v>
      </c>
      <c r="CL601" s="342">
        <v>61.47289246411728</v>
      </c>
      <c r="CM601" s="342">
        <v>64.397189952156367</v>
      </c>
      <c r="CN601" s="342">
        <v>70.245784928234556</v>
      </c>
      <c r="CO601" s="342">
        <v>37.251750750321563</v>
      </c>
      <c r="CP601" s="342">
        <v>42.834500500214375</v>
      </c>
      <c r="CQ601" s="342">
        <v>45.625875375160781</v>
      </c>
      <c r="CR601" s="342">
        <v>48.417250250107188</v>
      </c>
      <c r="CS601" s="342">
        <v>54</v>
      </c>
      <c r="CT601" s="342">
        <v>59.529580704655743</v>
      </c>
      <c r="CU601" s="342">
        <v>62.294371056983614</v>
      </c>
      <c r="CV601" s="342">
        <v>65.059161409311486</v>
      </c>
      <c r="CW601" s="342">
        <v>70.588742113967214</v>
      </c>
      <c r="CX601" s="311"/>
      <c r="CY601" s="101">
        <f t="shared" si="439"/>
        <v>0</v>
      </c>
      <c r="CZ601" s="101"/>
      <c r="DA601" s="101"/>
      <c r="DB601" s="101"/>
      <c r="DC601" s="101"/>
      <c r="DD601" s="101"/>
      <c r="DE601" s="101"/>
      <c r="DF601" s="101"/>
      <c r="DG601" s="101"/>
      <c r="DH601" s="101"/>
      <c r="DI601" s="101"/>
      <c r="DJ601" s="101"/>
      <c r="DK601" s="101"/>
      <c r="DL601" s="101"/>
      <c r="DM601" s="101"/>
      <c r="DN601" s="101"/>
      <c r="DO601" s="101"/>
      <c r="DP601" s="101"/>
      <c r="DQ601" s="101"/>
      <c r="DR601" s="101"/>
      <c r="DS601" s="101"/>
      <c r="DT601" s="101"/>
      <c r="DU601" s="101"/>
      <c r="DV601" s="101"/>
      <c r="DW601" s="101"/>
      <c r="DX601" s="101"/>
      <c r="DY601" s="101"/>
      <c r="DZ601" s="101"/>
      <c r="EA601" s="101"/>
      <c r="EB601" s="101"/>
      <c r="EC601" s="101"/>
      <c r="ED601" s="101"/>
      <c r="EE601" s="101"/>
      <c r="EF601" s="101"/>
      <c r="EG601" s="101"/>
      <c r="EH601" s="101"/>
      <c r="EI601" s="101"/>
      <c r="EJ601" s="70"/>
      <c r="EK601" s="70"/>
      <c r="EL601" s="70"/>
      <c r="EM601" s="70"/>
      <c r="EN601" s="70"/>
      <c r="EO601" s="70"/>
      <c r="EP601" s="70"/>
      <c r="EQ601" s="70"/>
      <c r="ER601" s="70"/>
      <c r="ES601" s="70"/>
      <c r="ET601" s="45"/>
      <c r="EU601" s="45"/>
      <c r="EV601" s="45"/>
      <c r="EW601" s="45"/>
      <c r="EX601" s="45"/>
      <c r="EY601" s="45"/>
      <c r="EZ601" s="45"/>
      <c r="FA601" s="45"/>
      <c r="FB601" s="45"/>
      <c r="FC601" s="45"/>
      <c r="FD601" s="45"/>
      <c r="FE601" s="45"/>
      <c r="FF601" s="45"/>
      <c r="FG601" s="45"/>
      <c r="FH601" s="45"/>
      <c r="FI601" s="45"/>
      <c r="FJ601" s="45"/>
      <c r="FK601" s="45"/>
      <c r="FL601" s="45"/>
      <c r="FM601" s="45"/>
      <c r="FN601" s="45"/>
    </row>
    <row r="602" spans="2:170" ht="22.5" customHeight="1" x14ac:dyDescent="0.45">
      <c r="B602" s="133" t="str">
        <f>IF(Data!B601&lt;&gt;"",Data!B601,"")</f>
        <v/>
      </c>
      <c r="C602" s="158" t="str">
        <f>IF(Data!C601&lt;&gt;"",Data!C601,"")</f>
        <v/>
      </c>
      <c r="D602" s="106" t="str">
        <f>IF(Data!D601&lt;&gt;"",Data!D601,"")</f>
        <v/>
      </c>
      <c r="E602" s="140">
        <f>IF(AND(I602=1,Data!T601=0),0,IF(I602=999,999,Data!T601))</f>
        <v>999</v>
      </c>
      <c r="F602" s="140" t="str">
        <f t="shared" si="396"/>
        <v/>
      </c>
      <c r="G602" s="140" t="str">
        <f>IF(Data!K601&lt;&gt;"",Data!K601,"")</f>
        <v/>
      </c>
      <c r="H602" s="141" t="str">
        <f>IF(Data!L601&lt;&gt;"",Data!L601,"")</f>
        <v/>
      </c>
      <c r="I602" s="63">
        <f>IF(Data!M601&lt;&gt;"",Data!M601,"")</f>
        <v>999</v>
      </c>
      <c r="J602" s="63">
        <f t="shared" si="397"/>
        <v>0</v>
      </c>
      <c r="L602" s="64" t="str">
        <f t="shared" si="398"/>
        <v/>
      </c>
      <c r="M602" s="74"/>
      <c r="N602" s="63">
        <f t="shared" si="399"/>
        <v>0</v>
      </c>
      <c r="P602" s="64" t="str">
        <f t="shared" si="400"/>
        <v/>
      </c>
      <c r="R602" s="63">
        <f t="shared" si="401"/>
        <v>0</v>
      </c>
      <c r="S602" s="64" t="str">
        <f t="shared" si="402"/>
        <v/>
      </c>
      <c r="W602" s="310">
        <f t="shared" si="403"/>
        <v>999</v>
      </c>
      <c r="Y602" s="65">
        <f t="shared" si="404"/>
        <v>0</v>
      </c>
      <c r="Z602" s="65">
        <f t="shared" si="405"/>
        <v>0</v>
      </c>
      <c r="AA602" s="65">
        <f t="shared" si="406"/>
        <v>0</v>
      </c>
      <c r="AB602" s="65">
        <f t="shared" si="407"/>
        <v>0</v>
      </c>
      <c r="AC602" s="65">
        <f t="shared" si="408"/>
        <v>0</v>
      </c>
      <c r="AD602" s="65">
        <f t="shared" si="409"/>
        <v>0</v>
      </c>
      <c r="AE602" s="65">
        <f t="shared" si="410"/>
        <v>0</v>
      </c>
      <c r="AF602" s="65">
        <f t="shared" si="411"/>
        <v>0</v>
      </c>
      <c r="AG602" s="65">
        <f t="shared" si="412"/>
        <v>0</v>
      </c>
      <c r="AH602" s="65">
        <f t="shared" si="413"/>
        <v>0</v>
      </c>
      <c r="AI602" s="65">
        <f t="shared" si="414"/>
        <v>0</v>
      </c>
      <c r="AJ602" s="65">
        <f t="shared" si="415"/>
        <v>0</v>
      </c>
      <c r="AK602" s="65">
        <f t="shared" si="416"/>
        <v>0</v>
      </c>
      <c r="AL602" s="65">
        <f t="shared" si="417"/>
        <v>0</v>
      </c>
      <c r="AM602" s="65">
        <f t="shared" si="418"/>
        <v>0</v>
      </c>
      <c r="AN602" s="65">
        <f t="shared" si="419"/>
        <v>0</v>
      </c>
      <c r="AO602" s="65">
        <f t="shared" si="420"/>
        <v>0</v>
      </c>
      <c r="AP602" s="65">
        <f t="shared" si="421"/>
        <v>0</v>
      </c>
      <c r="AQ602" s="65">
        <f t="shared" si="422"/>
        <v>0</v>
      </c>
      <c r="AR602" s="65">
        <f t="shared" si="423"/>
        <v>0</v>
      </c>
      <c r="AS602" s="65">
        <f t="shared" si="424"/>
        <v>0</v>
      </c>
      <c r="AT602" s="65">
        <f t="shared" si="425"/>
        <v>0</v>
      </c>
      <c r="AU602" s="65">
        <f t="shared" si="426"/>
        <v>0</v>
      </c>
      <c r="AV602" s="65">
        <f t="shared" si="427"/>
        <v>0</v>
      </c>
      <c r="AW602" s="65">
        <f t="shared" si="428"/>
        <v>0</v>
      </c>
      <c r="AX602" s="65">
        <f t="shared" si="429"/>
        <v>0</v>
      </c>
      <c r="AY602" s="65">
        <f t="shared" si="430"/>
        <v>0</v>
      </c>
      <c r="AZ602" s="65">
        <f t="shared" si="431"/>
        <v>0</v>
      </c>
      <c r="BA602" s="65">
        <f t="shared" si="432"/>
        <v>0</v>
      </c>
      <c r="BB602" s="65">
        <f t="shared" si="433"/>
        <v>0</v>
      </c>
      <c r="BC602" s="65">
        <f t="shared" si="434"/>
        <v>0</v>
      </c>
      <c r="BD602" s="65">
        <f t="shared" si="435"/>
        <v>0</v>
      </c>
      <c r="BE602" s="65">
        <f t="shared" si="436"/>
        <v>0</v>
      </c>
      <c r="BF602" s="65">
        <f t="shared" si="437"/>
        <v>0</v>
      </c>
      <c r="BG602" s="65">
        <f t="shared" si="438"/>
        <v>0</v>
      </c>
      <c r="CE602" s="385">
        <v>165.25</v>
      </c>
      <c r="CF602" s="342">
        <v>37.253423916372327</v>
      </c>
      <c r="CG602" s="342">
        <v>42.477282610914884</v>
      </c>
      <c r="CH602" s="342">
        <v>45.089211958186162</v>
      </c>
      <c r="CI602" s="342">
        <v>47.70114130545744</v>
      </c>
      <c r="CJ602" s="342">
        <v>52.924999999999997</v>
      </c>
      <c r="CK602" s="342">
        <v>58.760302714768912</v>
      </c>
      <c r="CL602" s="342">
        <v>61.677954072153376</v>
      </c>
      <c r="CM602" s="342">
        <v>64.595605429537827</v>
      </c>
      <c r="CN602" s="342">
        <v>70.430908144306756</v>
      </c>
      <c r="CO602" s="342">
        <v>37.436873966393762</v>
      </c>
      <c r="CP602" s="342">
        <v>43.032915977595835</v>
      </c>
      <c r="CQ602" s="342">
        <v>45.830936983196878</v>
      </c>
      <c r="CR602" s="342">
        <v>48.628957988797922</v>
      </c>
      <c r="CS602" s="342">
        <v>54.225000000000001</v>
      </c>
      <c r="CT602" s="342">
        <v>59.714703920727935</v>
      </c>
      <c r="CU602" s="342">
        <v>62.459555881091902</v>
      </c>
      <c r="CV602" s="342">
        <v>65.204407841455875</v>
      </c>
      <c r="CW602" s="342">
        <v>70.694111762183795</v>
      </c>
      <c r="CY602" s="101">
        <f t="shared" si="439"/>
        <v>0</v>
      </c>
    </row>
    <row r="603" spans="2:170" ht="22.5" customHeight="1" x14ac:dyDescent="0.45">
      <c r="B603" s="133" t="str">
        <f>IF(Data!B602&lt;&gt;"",Data!B602,"")</f>
        <v/>
      </c>
      <c r="C603" s="158" t="str">
        <f>IF(Data!C602&lt;&gt;"",Data!C602,"")</f>
        <v/>
      </c>
      <c r="D603" s="106" t="str">
        <f>IF(Data!D602&lt;&gt;"",Data!D602,"")</f>
        <v/>
      </c>
      <c r="E603" s="140">
        <f>IF(AND(I603=1,Data!T602=0),0,IF(I603=999,999,Data!T602))</f>
        <v>999</v>
      </c>
      <c r="F603" s="140" t="str">
        <f t="shared" si="396"/>
        <v/>
      </c>
      <c r="G603" s="140" t="str">
        <f>IF(Data!K602&lt;&gt;"",Data!K602,"")</f>
        <v/>
      </c>
      <c r="H603" s="141" t="str">
        <f>IF(Data!L602&lt;&gt;"",Data!L602,"")</f>
        <v/>
      </c>
      <c r="I603" s="63">
        <f>IF(Data!M602&lt;&gt;"",Data!M602,"")</f>
        <v>999</v>
      </c>
      <c r="J603" s="63">
        <f t="shared" si="397"/>
        <v>0</v>
      </c>
      <c r="L603" s="64" t="str">
        <f t="shared" si="398"/>
        <v/>
      </c>
      <c r="M603" s="74"/>
      <c r="N603" s="63">
        <f t="shared" si="399"/>
        <v>0</v>
      </c>
      <c r="P603" s="64" t="str">
        <f t="shared" si="400"/>
        <v/>
      </c>
      <c r="R603" s="63">
        <f t="shared" si="401"/>
        <v>0</v>
      </c>
      <c r="S603" s="64" t="str">
        <f t="shared" si="402"/>
        <v/>
      </c>
      <c r="W603" s="310">
        <f t="shared" si="403"/>
        <v>999</v>
      </c>
      <c r="Y603" s="65">
        <f t="shared" si="404"/>
        <v>0</v>
      </c>
      <c r="Z603" s="65">
        <f t="shared" si="405"/>
        <v>0</v>
      </c>
      <c r="AA603" s="65">
        <f t="shared" si="406"/>
        <v>0</v>
      </c>
      <c r="AB603" s="65">
        <f t="shared" si="407"/>
        <v>0</v>
      </c>
      <c r="AC603" s="65">
        <f t="shared" si="408"/>
        <v>0</v>
      </c>
      <c r="AD603" s="65">
        <f t="shared" si="409"/>
        <v>0</v>
      </c>
      <c r="AE603" s="65">
        <f t="shared" si="410"/>
        <v>0</v>
      </c>
      <c r="AF603" s="65">
        <f t="shared" si="411"/>
        <v>0</v>
      </c>
      <c r="AG603" s="65">
        <f t="shared" si="412"/>
        <v>0</v>
      </c>
      <c r="AH603" s="65">
        <f t="shared" si="413"/>
        <v>0</v>
      </c>
      <c r="AI603" s="65">
        <f t="shared" si="414"/>
        <v>0</v>
      </c>
      <c r="AJ603" s="65">
        <f t="shared" si="415"/>
        <v>0</v>
      </c>
      <c r="AK603" s="65">
        <f t="shared" si="416"/>
        <v>0</v>
      </c>
      <c r="AL603" s="65">
        <f t="shared" si="417"/>
        <v>0</v>
      </c>
      <c r="AM603" s="65">
        <f t="shared" si="418"/>
        <v>0</v>
      </c>
      <c r="AN603" s="65">
        <f t="shared" si="419"/>
        <v>0</v>
      </c>
      <c r="AO603" s="65">
        <f t="shared" si="420"/>
        <v>0</v>
      </c>
      <c r="AP603" s="65">
        <f t="shared" si="421"/>
        <v>0</v>
      </c>
      <c r="AQ603" s="65">
        <f t="shared" si="422"/>
        <v>0</v>
      </c>
      <c r="AR603" s="65">
        <f t="shared" si="423"/>
        <v>0</v>
      </c>
      <c r="AS603" s="65">
        <f t="shared" si="424"/>
        <v>0</v>
      </c>
      <c r="AT603" s="65">
        <f t="shared" si="425"/>
        <v>0</v>
      </c>
      <c r="AU603" s="65">
        <f t="shared" si="426"/>
        <v>0</v>
      </c>
      <c r="AV603" s="65">
        <f t="shared" si="427"/>
        <v>0</v>
      </c>
      <c r="AW603" s="65">
        <f t="shared" si="428"/>
        <v>0</v>
      </c>
      <c r="AX603" s="65">
        <f t="shared" si="429"/>
        <v>0</v>
      </c>
      <c r="AY603" s="65">
        <f t="shared" si="430"/>
        <v>0</v>
      </c>
      <c r="AZ603" s="65">
        <f t="shared" si="431"/>
        <v>0</v>
      </c>
      <c r="BA603" s="65">
        <f t="shared" si="432"/>
        <v>0</v>
      </c>
      <c r="BB603" s="65">
        <f t="shared" si="433"/>
        <v>0</v>
      </c>
      <c r="BC603" s="65">
        <f t="shared" si="434"/>
        <v>0</v>
      </c>
      <c r="BD603" s="65">
        <f t="shared" si="435"/>
        <v>0</v>
      </c>
      <c r="BE603" s="65">
        <f t="shared" si="436"/>
        <v>0</v>
      </c>
      <c r="BF603" s="65">
        <f t="shared" si="437"/>
        <v>0</v>
      </c>
      <c r="BG603" s="65">
        <f t="shared" si="438"/>
        <v>0</v>
      </c>
      <c r="CE603" s="385">
        <v>165.5</v>
      </c>
      <c r="CF603" s="342">
        <v>37.438547132444519</v>
      </c>
      <c r="CG603" s="342">
        <v>42.675698088296343</v>
      </c>
      <c r="CH603" s="342">
        <v>45.294273566222259</v>
      </c>
      <c r="CI603" s="342">
        <v>47.912849044148174</v>
      </c>
      <c r="CJ603" s="342">
        <v>53.15</v>
      </c>
      <c r="CK603" s="342">
        <v>58.972010453459646</v>
      </c>
      <c r="CL603" s="342">
        <v>61.883015680189473</v>
      </c>
      <c r="CM603" s="342">
        <v>64.794020906919286</v>
      </c>
      <c r="CN603" s="342">
        <v>70.61603136037894</v>
      </c>
      <c r="CO603" s="342">
        <v>37.621997182465954</v>
      </c>
      <c r="CP603" s="342">
        <v>43.231331454977301</v>
      </c>
      <c r="CQ603" s="342">
        <v>46.035998591232968</v>
      </c>
      <c r="CR603" s="342">
        <v>48.840665727488648</v>
      </c>
      <c r="CS603" s="342">
        <v>54.45</v>
      </c>
      <c r="CT603" s="342">
        <v>59.899827136800127</v>
      </c>
      <c r="CU603" s="342">
        <v>62.624740705200196</v>
      </c>
      <c r="CV603" s="342">
        <v>65.349654273600265</v>
      </c>
      <c r="CW603" s="342">
        <v>70.799481410400375</v>
      </c>
      <c r="CY603" s="101">
        <f t="shared" si="439"/>
        <v>0</v>
      </c>
    </row>
    <row r="604" spans="2:170" ht="22.5" customHeight="1" x14ac:dyDescent="0.45">
      <c r="B604" s="133" t="str">
        <f>IF(Data!B603&lt;&gt;"",Data!B603,"")</f>
        <v/>
      </c>
      <c r="C604" s="158" t="str">
        <f>IF(Data!C603&lt;&gt;"",Data!C603,"")</f>
        <v/>
      </c>
      <c r="D604" s="106" t="str">
        <f>IF(Data!D603&lt;&gt;"",Data!D603,"")</f>
        <v/>
      </c>
      <c r="E604" s="140">
        <f>IF(AND(I604=1,Data!T603=0),0,IF(I604=999,999,Data!T603))</f>
        <v>999</v>
      </c>
      <c r="F604" s="140" t="str">
        <f t="shared" si="396"/>
        <v/>
      </c>
      <c r="G604" s="140" t="str">
        <f>IF(Data!K603&lt;&gt;"",Data!K603,"")</f>
        <v/>
      </c>
      <c r="H604" s="141" t="str">
        <f>IF(Data!L603&lt;&gt;"",Data!L603,"")</f>
        <v/>
      </c>
      <c r="I604" s="63">
        <f>IF(Data!M603&lt;&gt;"",Data!M603,"")</f>
        <v>999</v>
      </c>
      <c r="J604" s="63">
        <f t="shared" si="397"/>
        <v>0</v>
      </c>
      <c r="L604" s="64" t="str">
        <f t="shared" si="398"/>
        <v/>
      </c>
      <c r="M604" s="74"/>
      <c r="N604" s="63">
        <f t="shared" si="399"/>
        <v>0</v>
      </c>
      <c r="P604" s="64" t="str">
        <f t="shared" si="400"/>
        <v/>
      </c>
      <c r="R604" s="63">
        <f t="shared" si="401"/>
        <v>0</v>
      </c>
      <c r="S604" s="64" t="str">
        <f t="shared" si="402"/>
        <v/>
      </c>
      <c r="W604" s="310">
        <f t="shared" si="403"/>
        <v>999</v>
      </c>
      <c r="Y604" s="65">
        <f t="shared" si="404"/>
        <v>0</v>
      </c>
      <c r="Z604" s="65">
        <f t="shared" si="405"/>
        <v>0</v>
      </c>
      <c r="AA604" s="65">
        <f t="shared" si="406"/>
        <v>0</v>
      </c>
      <c r="AB604" s="65">
        <f t="shared" si="407"/>
        <v>0</v>
      </c>
      <c r="AC604" s="65">
        <f t="shared" si="408"/>
        <v>0</v>
      </c>
      <c r="AD604" s="65">
        <f t="shared" si="409"/>
        <v>0</v>
      </c>
      <c r="AE604" s="65">
        <f t="shared" si="410"/>
        <v>0</v>
      </c>
      <c r="AF604" s="65">
        <f t="shared" si="411"/>
        <v>0</v>
      </c>
      <c r="AG604" s="65">
        <f t="shared" si="412"/>
        <v>0</v>
      </c>
      <c r="AH604" s="65">
        <f t="shared" si="413"/>
        <v>0</v>
      </c>
      <c r="AI604" s="65">
        <f t="shared" si="414"/>
        <v>0</v>
      </c>
      <c r="AJ604" s="65">
        <f t="shared" si="415"/>
        <v>0</v>
      </c>
      <c r="AK604" s="65">
        <f t="shared" si="416"/>
        <v>0</v>
      </c>
      <c r="AL604" s="65">
        <f t="shared" si="417"/>
        <v>0</v>
      </c>
      <c r="AM604" s="65">
        <f t="shared" si="418"/>
        <v>0</v>
      </c>
      <c r="AN604" s="65">
        <f t="shared" si="419"/>
        <v>0</v>
      </c>
      <c r="AO604" s="65">
        <f t="shared" si="420"/>
        <v>0</v>
      </c>
      <c r="AP604" s="65">
        <f t="shared" si="421"/>
        <v>0</v>
      </c>
      <c r="AQ604" s="65">
        <f t="shared" si="422"/>
        <v>0</v>
      </c>
      <c r="AR604" s="65">
        <f t="shared" si="423"/>
        <v>0</v>
      </c>
      <c r="AS604" s="65">
        <f t="shared" si="424"/>
        <v>0</v>
      </c>
      <c r="AT604" s="65">
        <f t="shared" si="425"/>
        <v>0</v>
      </c>
      <c r="AU604" s="65">
        <f t="shared" si="426"/>
        <v>0</v>
      </c>
      <c r="AV604" s="65">
        <f t="shared" si="427"/>
        <v>0</v>
      </c>
      <c r="AW604" s="65">
        <f t="shared" si="428"/>
        <v>0</v>
      </c>
      <c r="AX604" s="65">
        <f t="shared" si="429"/>
        <v>0</v>
      </c>
      <c r="AY604" s="65">
        <f t="shared" si="430"/>
        <v>0</v>
      </c>
      <c r="AZ604" s="65">
        <f t="shared" si="431"/>
        <v>0</v>
      </c>
      <c r="BA604" s="65">
        <f t="shared" si="432"/>
        <v>0</v>
      </c>
      <c r="BB604" s="65">
        <f t="shared" si="433"/>
        <v>0</v>
      </c>
      <c r="BC604" s="65">
        <f t="shared" si="434"/>
        <v>0</v>
      </c>
      <c r="BD604" s="65">
        <f t="shared" si="435"/>
        <v>0</v>
      </c>
      <c r="BE604" s="65">
        <f t="shared" si="436"/>
        <v>0</v>
      </c>
      <c r="BF604" s="65">
        <f t="shared" si="437"/>
        <v>0</v>
      </c>
      <c r="BG604" s="65">
        <f t="shared" si="438"/>
        <v>0</v>
      </c>
      <c r="CE604" s="385">
        <v>165.75</v>
      </c>
      <c r="CF604" s="342">
        <v>37.623670348516711</v>
      </c>
      <c r="CG604" s="342">
        <v>42.87411356567781</v>
      </c>
      <c r="CH604" s="342">
        <v>45.499335174258356</v>
      </c>
      <c r="CI604" s="342">
        <v>48.124556782838908</v>
      </c>
      <c r="CJ604" s="342">
        <v>53.375</v>
      </c>
      <c r="CK604" s="342">
        <v>59.18371819215038</v>
      </c>
      <c r="CL604" s="342">
        <v>62.088077288225563</v>
      </c>
      <c r="CM604" s="342">
        <v>64.99243638430076</v>
      </c>
      <c r="CN604" s="342">
        <v>70.801154576451125</v>
      </c>
      <c r="CO604" s="342">
        <v>37.807120398538146</v>
      </c>
      <c r="CP604" s="342">
        <v>43.429746932358768</v>
      </c>
      <c r="CQ604" s="342">
        <v>46.241060199269064</v>
      </c>
      <c r="CR604" s="342">
        <v>49.052373466179375</v>
      </c>
      <c r="CS604" s="342">
        <v>54.674999999999997</v>
      </c>
      <c r="CT604" s="342">
        <v>60.084950352872319</v>
      </c>
      <c r="CU604" s="342">
        <v>62.789925529308483</v>
      </c>
      <c r="CV604" s="342">
        <v>65.494900705744641</v>
      </c>
      <c r="CW604" s="342">
        <v>70.904851058616956</v>
      </c>
      <c r="CY604" s="101">
        <f t="shared" si="439"/>
        <v>0</v>
      </c>
    </row>
    <row r="605" spans="2:170" ht="22.5" customHeight="1" x14ac:dyDescent="0.45">
      <c r="B605" s="133" t="str">
        <f>IF(Data!B604&lt;&gt;"",Data!B604,"")</f>
        <v/>
      </c>
      <c r="C605" s="158" t="str">
        <f>IF(Data!C604&lt;&gt;"",Data!C604,"")</f>
        <v/>
      </c>
      <c r="D605" s="106" t="str">
        <f>IF(Data!D604&lt;&gt;"",Data!D604,"")</f>
        <v/>
      </c>
      <c r="E605" s="140">
        <f>IF(AND(I605=1,Data!T604=0),0,IF(I605=999,999,Data!T604))</f>
        <v>999</v>
      </c>
      <c r="F605" s="140" t="str">
        <f t="shared" si="396"/>
        <v/>
      </c>
      <c r="G605" s="140" t="str">
        <f>IF(Data!K604&lt;&gt;"",Data!K604,"")</f>
        <v/>
      </c>
      <c r="H605" s="141" t="str">
        <f>IF(Data!L604&lt;&gt;"",Data!L604,"")</f>
        <v/>
      </c>
      <c r="I605" s="63">
        <f>IF(Data!M604&lt;&gt;"",Data!M604,"")</f>
        <v>999</v>
      </c>
      <c r="J605" s="63">
        <f t="shared" si="397"/>
        <v>0</v>
      </c>
      <c r="L605" s="64" t="str">
        <f t="shared" si="398"/>
        <v/>
      </c>
      <c r="M605" s="74"/>
      <c r="N605" s="63">
        <f t="shared" si="399"/>
        <v>0</v>
      </c>
      <c r="P605" s="64" t="str">
        <f t="shared" si="400"/>
        <v/>
      </c>
      <c r="R605" s="63">
        <f t="shared" si="401"/>
        <v>0</v>
      </c>
      <c r="S605" s="64" t="str">
        <f t="shared" si="402"/>
        <v/>
      </c>
      <c r="W605" s="310">
        <f t="shared" si="403"/>
        <v>999</v>
      </c>
      <c r="Y605" s="65">
        <f t="shared" si="404"/>
        <v>0</v>
      </c>
      <c r="Z605" s="65">
        <f t="shared" si="405"/>
        <v>0</v>
      </c>
      <c r="AA605" s="65">
        <f t="shared" si="406"/>
        <v>0</v>
      </c>
      <c r="AB605" s="65">
        <f t="shared" si="407"/>
        <v>0</v>
      </c>
      <c r="AC605" s="65">
        <f t="shared" si="408"/>
        <v>0</v>
      </c>
      <c r="AD605" s="65">
        <f t="shared" si="409"/>
        <v>0</v>
      </c>
      <c r="AE605" s="65">
        <f t="shared" si="410"/>
        <v>0</v>
      </c>
      <c r="AF605" s="65">
        <f t="shared" si="411"/>
        <v>0</v>
      </c>
      <c r="AG605" s="65">
        <f t="shared" si="412"/>
        <v>0</v>
      </c>
      <c r="AH605" s="65">
        <f t="shared" si="413"/>
        <v>0</v>
      </c>
      <c r="AI605" s="65">
        <f t="shared" si="414"/>
        <v>0</v>
      </c>
      <c r="AJ605" s="65">
        <f t="shared" si="415"/>
        <v>0</v>
      </c>
      <c r="AK605" s="65">
        <f t="shared" si="416"/>
        <v>0</v>
      </c>
      <c r="AL605" s="65">
        <f t="shared" si="417"/>
        <v>0</v>
      </c>
      <c r="AM605" s="65">
        <f t="shared" si="418"/>
        <v>0</v>
      </c>
      <c r="AN605" s="65">
        <f t="shared" si="419"/>
        <v>0</v>
      </c>
      <c r="AO605" s="65">
        <f t="shared" si="420"/>
        <v>0</v>
      </c>
      <c r="AP605" s="65">
        <f t="shared" si="421"/>
        <v>0</v>
      </c>
      <c r="AQ605" s="65">
        <f t="shared" si="422"/>
        <v>0</v>
      </c>
      <c r="AR605" s="65">
        <f t="shared" si="423"/>
        <v>0</v>
      </c>
      <c r="AS605" s="65">
        <f t="shared" si="424"/>
        <v>0</v>
      </c>
      <c r="AT605" s="65">
        <f t="shared" si="425"/>
        <v>0</v>
      </c>
      <c r="AU605" s="65">
        <f t="shared" si="426"/>
        <v>0</v>
      </c>
      <c r="AV605" s="65">
        <f t="shared" si="427"/>
        <v>0</v>
      </c>
      <c r="AW605" s="65">
        <f t="shared" si="428"/>
        <v>0</v>
      </c>
      <c r="AX605" s="65">
        <f t="shared" si="429"/>
        <v>0</v>
      </c>
      <c r="AY605" s="65">
        <f t="shared" si="430"/>
        <v>0</v>
      </c>
      <c r="AZ605" s="65">
        <f t="shared" si="431"/>
        <v>0</v>
      </c>
      <c r="BA605" s="65">
        <f t="shared" si="432"/>
        <v>0</v>
      </c>
      <c r="BB605" s="65">
        <f t="shared" si="433"/>
        <v>0</v>
      </c>
      <c r="BC605" s="65">
        <f t="shared" si="434"/>
        <v>0</v>
      </c>
      <c r="BD605" s="65">
        <f t="shared" si="435"/>
        <v>0</v>
      </c>
      <c r="BE605" s="65">
        <f t="shared" si="436"/>
        <v>0</v>
      </c>
      <c r="BF605" s="65">
        <f t="shared" si="437"/>
        <v>0</v>
      </c>
      <c r="BG605" s="65">
        <f t="shared" si="438"/>
        <v>0</v>
      </c>
      <c r="CE605" s="385">
        <v>166</v>
      </c>
      <c r="CF605" s="342">
        <v>37.80879356458891</v>
      </c>
      <c r="CG605" s="342">
        <v>43.072529043059276</v>
      </c>
      <c r="CH605" s="342">
        <v>45.704396782294452</v>
      </c>
      <c r="CI605" s="342">
        <v>48.336264521529635</v>
      </c>
      <c r="CJ605" s="342">
        <v>53.6</v>
      </c>
      <c r="CK605" s="342">
        <v>59.395425930841107</v>
      </c>
      <c r="CL605" s="342">
        <v>62.293138896261659</v>
      </c>
      <c r="CM605" s="342">
        <v>65.190851861682219</v>
      </c>
      <c r="CN605" s="342">
        <v>70.986277792523325</v>
      </c>
      <c r="CO605" s="342">
        <v>37.992243614610345</v>
      </c>
      <c r="CP605" s="342">
        <v>43.628162409740227</v>
      </c>
      <c r="CQ605" s="342">
        <v>46.446121807305161</v>
      </c>
      <c r="CR605" s="342">
        <v>49.264081204870109</v>
      </c>
      <c r="CS605" s="342">
        <v>54.9</v>
      </c>
      <c r="CT605" s="342">
        <v>60.270073568944511</v>
      </c>
      <c r="CU605" s="342">
        <v>62.955110353416771</v>
      </c>
      <c r="CV605" s="342">
        <v>65.640147137889031</v>
      </c>
      <c r="CW605" s="342">
        <v>71.010220706833536</v>
      </c>
      <c r="CY605" s="101">
        <f t="shared" si="439"/>
        <v>0</v>
      </c>
    </row>
    <row r="606" spans="2:170" ht="22.5" customHeight="1" x14ac:dyDescent="0.45">
      <c r="B606" s="133" t="str">
        <f>IF(Data!B605&lt;&gt;"",Data!B605,"")</f>
        <v/>
      </c>
      <c r="C606" s="158" t="str">
        <f>IF(Data!C605&lt;&gt;"",Data!C605,"")</f>
        <v/>
      </c>
      <c r="D606" s="106" t="str">
        <f>IF(Data!D605&lt;&gt;"",Data!D605,"")</f>
        <v/>
      </c>
      <c r="E606" s="140">
        <f>IF(AND(I606=1,Data!T605=0),0,IF(I606=999,999,Data!T605))</f>
        <v>999</v>
      </c>
      <c r="F606" s="140" t="str">
        <f t="shared" si="396"/>
        <v/>
      </c>
      <c r="G606" s="140" t="str">
        <f>IF(Data!K605&lt;&gt;"",Data!K605,"")</f>
        <v/>
      </c>
      <c r="H606" s="141" t="str">
        <f>IF(Data!L605&lt;&gt;"",Data!L605,"")</f>
        <v/>
      </c>
      <c r="I606" s="63">
        <f>IF(Data!M605&lt;&gt;"",Data!M605,"")</f>
        <v>999</v>
      </c>
      <c r="J606" s="63">
        <f t="shared" si="397"/>
        <v>0</v>
      </c>
      <c r="L606" s="64" t="str">
        <f t="shared" si="398"/>
        <v/>
      </c>
      <c r="M606" s="74"/>
      <c r="N606" s="63">
        <f t="shared" si="399"/>
        <v>0</v>
      </c>
      <c r="P606" s="64" t="str">
        <f t="shared" si="400"/>
        <v/>
      </c>
      <c r="R606" s="63">
        <f t="shared" si="401"/>
        <v>0</v>
      </c>
      <c r="S606" s="64" t="str">
        <f t="shared" si="402"/>
        <v/>
      </c>
      <c r="W606" s="310">
        <f t="shared" si="403"/>
        <v>999</v>
      </c>
      <c r="Y606" s="65">
        <f t="shared" si="404"/>
        <v>0</v>
      </c>
      <c r="Z606" s="65">
        <f t="shared" si="405"/>
        <v>0</v>
      </c>
      <c r="AA606" s="65">
        <f t="shared" si="406"/>
        <v>0</v>
      </c>
      <c r="AB606" s="65">
        <f t="shared" si="407"/>
        <v>0</v>
      </c>
      <c r="AC606" s="65">
        <f t="shared" si="408"/>
        <v>0</v>
      </c>
      <c r="AD606" s="65">
        <f t="shared" si="409"/>
        <v>0</v>
      </c>
      <c r="AE606" s="65">
        <f t="shared" si="410"/>
        <v>0</v>
      </c>
      <c r="AF606" s="65">
        <f t="shared" si="411"/>
        <v>0</v>
      </c>
      <c r="AG606" s="65">
        <f t="shared" si="412"/>
        <v>0</v>
      </c>
      <c r="AH606" s="65">
        <f t="shared" si="413"/>
        <v>0</v>
      </c>
      <c r="AI606" s="65">
        <f t="shared" si="414"/>
        <v>0</v>
      </c>
      <c r="AJ606" s="65">
        <f t="shared" si="415"/>
        <v>0</v>
      </c>
      <c r="AK606" s="65">
        <f t="shared" si="416"/>
        <v>0</v>
      </c>
      <c r="AL606" s="65">
        <f t="shared" si="417"/>
        <v>0</v>
      </c>
      <c r="AM606" s="65">
        <f t="shared" si="418"/>
        <v>0</v>
      </c>
      <c r="AN606" s="65">
        <f t="shared" si="419"/>
        <v>0</v>
      </c>
      <c r="AO606" s="65">
        <f t="shared" si="420"/>
        <v>0</v>
      </c>
      <c r="AP606" s="65">
        <f t="shared" si="421"/>
        <v>0</v>
      </c>
      <c r="AQ606" s="65">
        <f t="shared" si="422"/>
        <v>0</v>
      </c>
      <c r="AR606" s="65">
        <f t="shared" si="423"/>
        <v>0</v>
      </c>
      <c r="AS606" s="65">
        <f t="shared" si="424"/>
        <v>0</v>
      </c>
      <c r="AT606" s="65">
        <f t="shared" si="425"/>
        <v>0</v>
      </c>
      <c r="AU606" s="65">
        <f t="shared" si="426"/>
        <v>0</v>
      </c>
      <c r="AV606" s="65">
        <f t="shared" si="427"/>
        <v>0</v>
      </c>
      <c r="AW606" s="65">
        <f t="shared" si="428"/>
        <v>0</v>
      </c>
      <c r="AX606" s="65">
        <f t="shared" si="429"/>
        <v>0</v>
      </c>
      <c r="AY606" s="65">
        <f t="shared" si="430"/>
        <v>0</v>
      </c>
      <c r="AZ606" s="65">
        <f t="shared" si="431"/>
        <v>0</v>
      </c>
      <c r="BA606" s="65">
        <f t="shared" si="432"/>
        <v>0</v>
      </c>
      <c r="BB606" s="65">
        <f t="shared" si="433"/>
        <v>0</v>
      </c>
      <c r="BC606" s="65">
        <f t="shared" si="434"/>
        <v>0</v>
      </c>
      <c r="BD606" s="65">
        <f t="shared" si="435"/>
        <v>0</v>
      </c>
      <c r="BE606" s="65">
        <f t="shared" si="436"/>
        <v>0</v>
      </c>
      <c r="BF606" s="65">
        <f t="shared" si="437"/>
        <v>0</v>
      </c>
      <c r="BG606" s="65">
        <f t="shared" si="438"/>
        <v>0</v>
      </c>
      <c r="CE606" s="385">
        <v>166.25</v>
      </c>
      <c r="CF606" s="342">
        <v>37.9540399967333</v>
      </c>
      <c r="CG606" s="342">
        <v>43.244359997822201</v>
      </c>
      <c r="CH606" s="342">
        <v>45.889519998366652</v>
      </c>
      <c r="CI606" s="342">
        <v>48.534679998911102</v>
      </c>
      <c r="CJ606" s="342">
        <v>53.825000000000003</v>
      </c>
      <c r="CK606" s="342">
        <v>59.607133669531834</v>
      </c>
      <c r="CL606" s="342">
        <v>62.498200504297756</v>
      </c>
      <c r="CM606" s="342">
        <v>65.389267339063679</v>
      </c>
      <c r="CN606" s="342">
        <v>71.171401008595524</v>
      </c>
      <c r="CO606" s="342">
        <v>38.122613262826931</v>
      </c>
      <c r="CP606" s="342">
        <v>43.798408841884616</v>
      </c>
      <c r="CQ606" s="342">
        <v>46.636306631413454</v>
      </c>
      <c r="CR606" s="342">
        <v>49.474204420942307</v>
      </c>
      <c r="CS606" s="342">
        <v>55.15</v>
      </c>
      <c r="CT606" s="342">
        <v>60.466904523707434</v>
      </c>
      <c r="CU606" s="342">
        <v>63.125356785561159</v>
      </c>
      <c r="CV606" s="342">
        <v>65.783809047414877</v>
      </c>
      <c r="CW606" s="342">
        <v>71.100713571122313</v>
      </c>
      <c r="CY606" s="101">
        <f t="shared" si="439"/>
        <v>0</v>
      </c>
    </row>
    <row r="607" spans="2:170" ht="22.5" customHeight="1" x14ac:dyDescent="0.45">
      <c r="B607" s="133" t="str">
        <f>IF(Data!B606&lt;&gt;"",Data!B606,"")</f>
        <v/>
      </c>
      <c r="C607" s="158" t="str">
        <f>IF(Data!C606&lt;&gt;"",Data!C606,"")</f>
        <v/>
      </c>
      <c r="D607" s="106" t="str">
        <f>IF(Data!D606&lt;&gt;"",Data!D606,"")</f>
        <v/>
      </c>
      <c r="E607" s="140">
        <f>IF(AND(I607=1,Data!T606=0),0,IF(I607=999,999,Data!T606))</f>
        <v>999</v>
      </c>
      <c r="F607" s="140" t="str">
        <f t="shared" si="396"/>
        <v/>
      </c>
      <c r="G607" s="140" t="str">
        <f>IF(Data!K606&lt;&gt;"",Data!K606,"")</f>
        <v/>
      </c>
      <c r="H607" s="141" t="str">
        <f>IF(Data!L606&lt;&gt;"",Data!L606,"")</f>
        <v/>
      </c>
      <c r="I607" s="63">
        <f>IF(Data!M606&lt;&gt;"",Data!M606,"")</f>
        <v>999</v>
      </c>
      <c r="J607" s="63">
        <f t="shared" si="397"/>
        <v>0</v>
      </c>
      <c r="L607" s="64" t="str">
        <f t="shared" si="398"/>
        <v/>
      </c>
      <c r="M607" s="74"/>
      <c r="N607" s="63">
        <f t="shared" si="399"/>
        <v>0</v>
      </c>
      <c r="P607" s="64" t="str">
        <f t="shared" si="400"/>
        <v/>
      </c>
      <c r="R607" s="63">
        <f t="shared" si="401"/>
        <v>0</v>
      </c>
      <c r="S607" s="64" t="str">
        <f t="shared" si="402"/>
        <v/>
      </c>
      <c r="W607" s="310">
        <f t="shared" si="403"/>
        <v>999</v>
      </c>
      <c r="Y607" s="65">
        <f t="shared" si="404"/>
        <v>0</v>
      </c>
      <c r="Z607" s="65">
        <f t="shared" si="405"/>
        <v>0</v>
      </c>
      <c r="AA607" s="65">
        <f t="shared" si="406"/>
        <v>0</v>
      </c>
      <c r="AB607" s="65">
        <f t="shared" si="407"/>
        <v>0</v>
      </c>
      <c r="AC607" s="65">
        <f t="shared" si="408"/>
        <v>0</v>
      </c>
      <c r="AD607" s="65">
        <f t="shared" si="409"/>
        <v>0</v>
      </c>
      <c r="AE607" s="65">
        <f t="shared" si="410"/>
        <v>0</v>
      </c>
      <c r="AF607" s="65">
        <f t="shared" si="411"/>
        <v>0</v>
      </c>
      <c r="AG607" s="65">
        <f t="shared" si="412"/>
        <v>0</v>
      </c>
      <c r="AH607" s="65">
        <f t="shared" si="413"/>
        <v>0</v>
      </c>
      <c r="AI607" s="65">
        <f t="shared" si="414"/>
        <v>0</v>
      </c>
      <c r="AJ607" s="65">
        <f t="shared" si="415"/>
        <v>0</v>
      </c>
      <c r="AK607" s="65">
        <f t="shared" si="416"/>
        <v>0</v>
      </c>
      <c r="AL607" s="65">
        <f t="shared" si="417"/>
        <v>0</v>
      </c>
      <c r="AM607" s="65">
        <f t="shared" si="418"/>
        <v>0</v>
      </c>
      <c r="AN607" s="65">
        <f t="shared" si="419"/>
        <v>0</v>
      </c>
      <c r="AO607" s="65">
        <f t="shared" si="420"/>
        <v>0</v>
      </c>
      <c r="AP607" s="65">
        <f t="shared" si="421"/>
        <v>0</v>
      </c>
      <c r="AQ607" s="65">
        <f t="shared" si="422"/>
        <v>0</v>
      </c>
      <c r="AR607" s="65">
        <f t="shared" si="423"/>
        <v>0</v>
      </c>
      <c r="AS607" s="65">
        <f t="shared" si="424"/>
        <v>0</v>
      </c>
      <c r="AT607" s="65">
        <f t="shared" si="425"/>
        <v>0</v>
      </c>
      <c r="AU607" s="65">
        <f t="shared" si="426"/>
        <v>0</v>
      </c>
      <c r="AV607" s="65">
        <f t="shared" si="427"/>
        <v>0</v>
      </c>
      <c r="AW607" s="65">
        <f t="shared" si="428"/>
        <v>0</v>
      </c>
      <c r="AX607" s="65">
        <f t="shared" si="429"/>
        <v>0</v>
      </c>
      <c r="AY607" s="65">
        <f t="shared" si="430"/>
        <v>0</v>
      </c>
      <c r="AZ607" s="65">
        <f t="shared" si="431"/>
        <v>0</v>
      </c>
      <c r="BA607" s="65">
        <f t="shared" si="432"/>
        <v>0</v>
      </c>
      <c r="BB607" s="65">
        <f t="shared" si="433"/>
        <v>0</v>
      </c>
      <c r="BC607" s="65">
        <f t="shared" si="434"/>
        <v>0</v>
      </c>
      <c r="BD607" s="65">
        <f t="shared" si="435"/>
        <v>0</v>
      </c>
      <c r="BE607" s="65">
        <f t="shared" si="436"/>
        <v>0</v>
      </c>
      <c r="BF607" s="65">
        <f t="shared" si="437"/>
        <v>0</v>
      </c>
      <c r="BG607" s="65">
        <f t="shared" si="438"/>
        <v>0</v>
      </c>
      <c r="CE607" s="385">
        <v>166.5</v>
      </c>
      <c r="CF607" s="342">
        <v>38.099286428877683</v>
      </c>
      <c r="CG607" s="342">
        <v>43.416190952585126</v>
      </c>
      <c r="CH607" s="342">
        <v>46.074643214438844</v>
      </c>
      <c r="CI607" s="342">
        <v>48.733095476292561</v>
      </c>
      <c r="CJ607" s="342">
        <v>54.05</v>
      </c>
      <c r="CK607" s="342">
        <v>59.818841408222568</v>
      </c>
      <c r="CL607" s="342">
        <v>62.70326211233386</v>
      </c>
      <c r="CM607" s="342">
        <v>65.587682816445152</v>
      </c>
      <c r="CN607" s="342">
        <v>71.356524224667709</v>
      </c>
      <c r="CO607" s="342">
        <v>38.25298291104351</v>
      </c>
      <c r="CP607" s="342">
        <v>43.968655274029004</v>
      </c>
      <c r="CQ607" s="342">
        <v>46.826491455521747</v>
      </c>
      <c r="CR607" s="342">
        <v>49.684327637014505</v>
      </c>
      <c r="CS607" s="342">
        <v>55.4</v>
      </c>
      <c r="CT607" s="342">
        <v>60.663735478470358</v>
      </c>
      <c r="CU607" s="342">
        <v>63.295603217705548</v>
      </c>
      <c r="CV607" s="342">
        <v>65.927470956940738</v>
      </c>
      <c r="CW607" s="342">
        <v>71.19120643541109</v>
      </c>
      <c r="CY607" s="101">
        <f t="shared" si="439"/>
        <v>0</v>
      </c>
    </row>
    <row r="608" spans="2:170" ht="22.5" customHeight="1" x14ac:dyDescent="0.45">
      <c r="B608" s="133" t="str">
        <f>IF(Data!B607&lt;&gt;"",Data!B607,"")</f>
        <v/>
      </c>
      <c r="C608" s="158" t="str">
        <f>IF(Data!C607&lt;&gt;"",Data!C607,"")</f>
        <v/>
      </c>
      <c r="D608" s="106" t="str">
        <f>IF(Data!D607&lt;&gt;"",Data!D607,"")</f>
        <v/>
      </c>
      <c r="E608" s="140">
        <f>IF(AND(I608=1,Data!T607=0),0,IF(I608=999,999,Data!T607))</f>
        <v>999</v>
      </c>
      <c r="F608" s="140" t="str">
        <f t="shared" si="396"/>
        <v/>
      </c>
      <c r="G608" s="140" t="str">
        <f>IF(Data!K607&lt;&gt;"",Data!K607,"")</f>
        <v/>
      </c>
      <c r="H608" s="141" t="str">
        <f>IF(Data!L607&lt;&gt;"",Data!L607,"")</f>
        <v/>
      </c>
      <c r="I608" s="63">
        <f>IF(Data!M607&lt;&gt;"",Data!M607,"")</f>
        <v>999</v>
      </c>
      <c r="J608" s="63">
        <f t="shared" si="397"/>
        <v>0</v>
      </c>
      <c r="L608" s="64" t="str">
        <f t="shared" si="398"/>
        <v/>
      </c>
      <c r="M608" s="74"/>
      <c r="N608" s="63">
        <f t="shared" si="399"/>
        <v>0</v>
      </c>
      <c r="P608" s="64" t="str">
        <f t="shared" si="400"/>
        <v/>
      </c>
      <c r="R608" s="63">
        <f t="shared" si="401"/>
        <v>0</v>
      </c>
      <c r="S608" s="64" t="str">
        <f t="shared" si="402"/>
        <v/>
      </c>
      <c r="W608" s="310">
        <f t="shared" si="403"/>
        <v>999</v>
      </c>
      <c r="Y608" s="65">
        <f t="shared" si="404"/>
        <v>0</v>
      </c>
      <c r="Z608" s="65">
        <f t="shared" si="405"/>
        <v>0</v>
      </c>
      <c r="AA608" s="65">
        <f t="shared" si="406"/>
        <v>0</v>
      </c>
      <c r="AB608" s="65">
        <f t="shared" si="407"/>
        <v>0</v>
      </c>
      <c r="AC608" s="65">
        <f t="shared" si="408"/>
        <v>0</v>
      </c>
      <c r="AD608" s="65">
        <f t="shared" si="409"/>
        <v>0</v>
      </c>
      <c r="AE608" s="65">
        <f t="shared" si="410"/>
        <v>0</v>
      </c>
      <c r="AF608" s="65">
        <f t="shared" si="411"/>
        <v>0</v>
      </c>
      <c r="AG608" s="65">
        <f t="shared" si="412"/>
        <v>0</v>
      </c>
      <c r="AH608" s="65">
        <f t="shared" si="413"/>
        <v>0</v>
      </c>
      <c r="AI608" s="65">
        <f t="shared" si="414"/>
        <v>0</v>
      </c>
      <c r="AJ608" s="65">
        <f t="shared" si="415"/>
        <v>0</v>
      </c>
      <c r="AK608" s="65">
        <f t="shared" si="416"/>
        <v>0</v>
      </c>
      <c r="AL608" s="65">
        <f t="shared" si="417"/>
        <v>0</v>
      </c>
      <c r="AM608" s="65">
        <f t="shared" si="418"/>
        <v>0</v>
      </c>
      <c r="AN608" s="65">
        <f t="shared" si="419"/>
        <v>0</v>
      </c>
      <c r="AO608" s="65">
        <f t="shared" si="420"/>
        <v>0</v>
      </c>
      <c r="AP608" s="65">
        <f t="shared" si="421"/>
        <v>0</v>
      </c>
      <c r="AQ608" s="65">
        <f t="shared" si="422"/>
        <v>0</v>
      </c>
      <c r="AR608" s="65">
        <f t="shared" si="423"/>
        <v>0</v>
      </c>
      <c r="AS608" s="65">
        <f t="shared" si="424"/>
        <v>0</v>
      </c>
      <c r="AT608" s="65">
        <f t="shared" si="425"/>
        <v>0</v>
      </c>
      <c r="AU608" s="65">
        <f t="shared" si="426"/>
        <v>0</v>
      </c>
      <c r="AV608" s="65">
        <f t="shared" si="427"/>
        <v>0</v>
      </c>
      <c r="AW608" s="65">
        <f t="shared" si="428"/>
        <v>0</v>
      </c>
      <c r="AX608" s="65">
        <f t="shared" si="429"/>
        <v>0</v>
      </c>
      <c r="AY608" s="65">
        <f t="shared" si="430"/>
        <v>0</v>
      </c>
      <c r="AZ608" s="65">
        <f t="shared" si="431"/>
        <v>0</v>
      </c>
      <c r="BA608" s="65">
        <f t="shared" si="432"/>
        <v>0</v>
      </c>
      <c r="BB608" s="65">
        <f t="shared" si="433"/>
        <v>0</v>
      </c>
      <c r="BC608" s="65">
        <f t="shared" si="434"/>
        <v>0</v>
      </c>
      <c r="BD608" s="65">
        <f t="shared" si="435"/>
        <v>0</v>
      </c>
      <c r="BE608" s="65">
        <f t="shared" si="436"/>
        <v>0</v>
      </c>
      <c r="BF608" s="65">
        <f t="shared" si="437"/>
        <v>0</v>
      </c>
      <c r="BG608" s="65">
        <f t="shared" si="438"/>
        <v>0</v>
      </c>
      <c r="CE608" s="385">
        <v>166.75</v>
      </c>
      <c r="CF608" s="342">
        <v>38.244532861022066</v>
      </c>
      <c r="CG608" s="342">
        <v>43.58802190734805</v>
      </c>
      <c r="CH608" s="342">
        <v>46.259766430511036</v>
      </c>
      <c r="CI608" s="342">
        <v>48.931510953674021</v>
      </c>
      <c r="CJ608" s="342">
        <v>54.274999999999999</v>
      </c>
      <c r="CK608" s="342">
        <v>60.030549146913302</v>
      </c>
      <c r="CL608" s="342">
        <v>62.908323720369957</v>
      </c>
      <c r="CM608" s="342">
        <v>65.786098293826612</v>
      </c>
      <c r="CN608" s="342">
        <v>71.541647440739894</v>
      </c>
      <c r="CO608" s="342">
        <v>38.383352559260089</v>
      </c>
      <c r="CP608" s="342">
        <v>44.138901706173392</v>
      </c>
      <c r="CQ608" s="342">
        <v>47.016676279630047</v>
      </c>
      <c r="CR608" s="342">
        <v>49.894450853086695</v>
      </c>
      <c r="CS608" s="342">
        <v>55.65</v>
      </c>
      <c r="CT608" s="342">
        <v>60.860566433233288</v>
      </c>
      <c r="CU608" s="342">
        <v>63.465849649849929</v>
      </c>
      <c r="CV608" s="342">
        <v>66.071132866466584</v>
      </c>
      <c r="CW608" s="342">
        <v>71.281699299699866</v>
      </c>
      <c r="CY608" s="101">
        <f t="shared" si="439"/>
        <v>0</v>
      </c>
    </row>
    <row r="609" spans="2:103" ht="22.5" customHeight="1" x14ac:dyDescent="0.45">
      <c r="B609" s="133" t="str">
        <f>IF(Data!B608&lt;&gt;"",Data!B608,"")</f>
        <v/>
      </c>
      <c r="C609" s="158" t="str">
        <f>IF(Data!C608&lt;&gt;"",Data!C608,"")</f>
        <v/>
      </c>
      <c r="D609" s="106" t="str">
        <f>IF(Data!D608&lt;&gt;"",Data!D608,"")</f>
        <v/>
      </c>
      <c r="E609" s="140">
        <f>IF(AND(I609=1,Data!T608=0),0,IF(I609=999,999,Data!T608))</f>
        <v>999</v>
      </c>
      <c r="F609" s="140" t="str">
        <f t="shared" si="396"/>
        <v/>
      </c>
      <c r="G609" s="140" t="str">
        <f>IF(Data!K608&lt;&gt;"",Data!K608,"")</f>
        <v/>
      </c>
      <c r="H609" s="141" t="str">
        <f>IF(Data!L608&lt;&gt;"",Data!L608,"")</f>
        <v/>
      </c>
      <c r="I609" s="63">
        <f>IF(Data!M608&lt;&gt;"",Data!M608,"")</f>
        <v>999</v>
      </c>
      <c r="J609" s="63">
        <f t="shared" si="397"/>
        <v>0</v>
      </c>
      <c r="L609" s="64" t="str">
        <f t="shared" si="398"/>
        <v/>
      </c>
      <c r="M609" s="74"/>
      <c r="N609" s="63">
        <f t="shared" si="399"/>
        <v>0</v>
      </c>
      <c r="P609" s="64" t="str">
        <f t="shared" si="400"/>
        <v/>
      </c>
      <c r="R609" s="63">
        <f t="shared" si="401"/>
        <v>0</v>
      </c>
      <c r="S609" s="64" t="str">
        <f t="shared" si="402"/>
        <v/>
      </c>
      <c r="W609" s="310">
        <f t="shared" si="403"/>
        <v>999</v>
      </c>
      <c r="Y609" s="65">
        <f t="shared" si="404"/>
        <v>0</v>
      </c>
      <c r="Z609" s="65">
        <f t="shared" si="405"/>
        <v>0</v>
      </c>
      <c r="AA609" s="65">
        <f t="shared" si="406"/>
        <v>0</v>
      </c>
      <c r="AB609" s="65">
        <f t="shared" si="407"/>
        <v>0</v>
      </c>
      <c r="AC609" s="65">
        <f t="shared" si="408"/>
        <v>0</v>
      </c>
      <c r="AD609" s="65">
        <f t="shared" si="409"/>
        <v>0</v>
      </c>
      <c r="AE609" s="65">
        <f t="shared" si="410"/>
        <v>0</v>
      </c>
      <c r="AF609" s="65">
        <f t="shared" si="411"/>
        <v>0</v>
      </c>
      <c r="AG609" s="65">
        <f t="shared" si="412"/>
        <v>0</v>
      </c>
      <c r="AH609" s="65">
        <f t="shared" si="413"/>
        <v>0</v>
      </c>
      <c r="AI609" s="65">
        <f t="shared" si="414"/>
        <v>0</v>
      </c>
      <c r="AJ609" s="65">
        <f t="shared" si="415"/>
        <v>0</v>
      </c>
      <c r="AK609" s="65">
        <f t="shared" si="416"/>
        <v>0</v>
      </c>
      <c r="AL609" s="65">
        <f t="shared" si="417"/>
        <v>0</v>
      </c>
      <c r="AM609" s="65">
        <f t="shared" si="418"/>
        <v>0</v>
      </c>
      <c r="AN609" s="65">
        <f t="shared" si="419"/>
        <v>0</v>
      </c>
      <c r="AO609" s="65">
        <f t="shared" si="420"/>
        <v>0</v>
      </c>
      <c r="AP609" s="65">
        <f t="shared" si="421"/>
        <v>0</v>
      </c>
      <c r="AQ609" s="65">
        <f t="shared" si="422"/>
        <v>0</v>
      </c>
      <c r="AR609" s="65">
        <f t="shared" si="423"/>
        <v>0</v>
      </c>
      <c r="AS609" s="65">
        <f t="shared" si="424"/>
        <v>0</v>
      </c>
      <c r="AT609" s="65">
        <f t="shared" si="425"/>
        <v>0</v>
      </c>
      <c r="AU609" s="65">
        <f t="shared" si="426"/>
        <v>0</v>
      </c>
      <c r="AV609" s="65">
        <f t="shared" si="427"/>
        <v>0</v>
      </c>
      <c r="AW609" s="65">
        <f t="shared" si="428"/>
        <v>0</v>
      </c>
      <c r="AX609" s="65">
        <f t="shared" si="429"/>
        <v>0</v>
      </c>
      <c r="AY609" s="65">
        <f t="shared" si="430"/>
        <v>0</v>
      </c>
      <c r="AZ609" s="65">
        <f t="shared" si="431"/>
        <v>0</v>
      </c>
      <c r="BA609" s="65">
        <f t="shared" si="432"/>
        <v>0</v>
      </c>
      <c r="BB609" s="65">
        <f t="shared" si="433"/>
        <v>0</v>
      </c>
      <c r="BC609" s="65">
        <f t="shared" si="434"/>
        <v>0</v>
      </c>
      <c r="BD609" s="65">
        <f t="shared" si="435"/>
        <v>0</v>
      </c>
      <c r="BE609" s="65">
        <f t="shared" si="436"/>
        <v>0</v>
      </c>
      <c r="BF609" s="65">
        <f t="shared" si="437"/>
        <v>0</v>
      </c>
      <c r="BG609" s="65">
        <f t="shared" si="438"/>
        <v>0</v>
      </c>
      <c r="CE609" s="385">
        <v>167</v>
      </c>
      <c r="CF609" s="342">
        <v>38.389779293166455</v>
      </c>
      <c r="CG609" s="342">
        <v>43.759852862110975</v>
      </c>
      <c r="CH609" s="342">
        <v>46.444889646583235</v>
      </c>
      <c r="CI609" s="342">
        <v>49.129926431055488</v>
      </c>
      <c r="CJ609" s="342">
        <v>54.5</v>
      </c>
      <c r="CK609" s="342">
        <v>60.242256885604036</v>
      </c>
      <c r="CL609" s="342">
        <v>63.113385328406054</v>
      </c>
      <c r="CM609" s="342">
        <v>65.984513771208071</v>
      </c>
      <c r="CN609" s="342">
        <v>71.726770656812093</v>
      </c>
      <c r="CO609" s="342">
        <v>38.513722207476675</v>
      </c>
      <c r="CP609" s="342">
        <v>44.309148138317781</v>
      </c>
      <c r="CQ609" s="342">
        <v>47.206861103738341</v>
      </c>
      <c r="CR609" s="342">
        <v>50.104574069158893</v>
      </c>
      <c r="CS609" s="342">
        <v>55.9</v>
      </c>
      <c r="CT609" s="342">
        <v>61.057397387996211</v>
      </c>
      <c r="CU609" s="342">
        <v>63.636096081994317</v>
      </c>
      <c r="CV609" s="342">
        <v>66.214794775992431</v>
      </c>
      <c r="CW609" s="342">
        <v>71.372192163988643</v>
      </c>
      <c r="CY609" s="101">
        <f t="shared" si="439"/>
        <v>0</v>
      </c>
    </row>
    <row r="610" spans="2:103" ht="22.5" customHeight="1" x14ac:dyDescent="0.45">
      <c r="B610" s="133" t="str">
        <f>IF(Data!B609&lt;&gt;"",Data!B609,"")</f>
        <v/>
      </c>
      <c r="C610" s="158" t="str">
        <f>IF(Data!C609&lt;&gt;"",Data!C609,"")</f>
        <v/>
      </c>
      <c r="D610" s="106" t="str">
        <f>IF(Data!D609&lt;&gt;"",Data!D609,"")</f>
        <v/>
      </c>
      <c r="E610" s="140">
        <f>IF(AND(I610=1,Data!T609=0),0,IF(I610=999,999,Data!T609))</f>
        <v>999</v>
      </c>
      <c r="F610" s="140" t="str">
        <f t="shared" si="396"/>
        <v/>
      </c>
      <c r="G610" s="140" t="str">
        <f>IF(Data!K609&lt;&gt;"",Data!K609,"")</f>
        <v/>
      </c>
      <c r="H610" s="141" t="str">
        <f>IF(Data!L609&lt;&gt;"",Data!L609,"")</f>
        <v/>
      </c>
      <c r="I610" s="63">
        <f>IF(Data!M609&lt;&gt;"",Data!M609,"")</f>
        <v>999</v>
      </c>
      <c r="J610" s="63">
        <f t="shared" si="397"/>
        <v>0</v>
      </c>
      <c r="L610" s="64" t="str">
        <f t="shared" si="398"/>
        <v/>
      </c>
      <c r="M610" s="74"/>
      <c r="N610" s="63">
        <f t="shared" si="399"/>
        <v>0</v>
      </c>
      <c r="P610" s="64" t="str">
        <f t="shared" si="400"/>
        <v/>
      </c>
      <c r="R610" s="63">
        <f t="shared" si="401"/>
        <v>0</v>
      </c>
      <c r="S610" s="64" t="str">
        <f t="shared" si="402"/>
        <v/>
      </c>
      <c r="W610" s="310">
        <f t="shared" si="403"/>
        <v>999</v>
      </c>
      <c r="Y610" s="65">
        <f t="shared" si="404"/>
        <v>0</v>
      </c>
      <c r="Z610" s="65">
        <f t="shared" si="405"/>
        <v>0</v>
      </c>
      <c r="AA610" s="65">
        <f t="shared" si="406"/>
        <v>0</v>
      </c>
      <c r="AB610" s="65">
        <f t="shared" si="407"/>
        <v>0</v>
      </c>
      <c r="AC610" s="65">
        <f t="shared" si="408"/>
        <v>0</v>
      </c>
      <c r="AD610" s="65">
        <f t="shared" si="409"/>
        <v>0</v>
      </c>
      <c r="AE610" s="65">
        <f t="shared" si="410"/>
        <v>0</v>
      </c>
      <c r="AF610" s="65">
        <f t="shared" si="411"/>
        <v>0</v>
      </c>
      <c r="AG610" s="65">
        <f t="shared" si="412"/>
        <v>0</v>
      </c>
      <c r="AH610" s="65">
        <f t="shared" si="413"/>
        <v>0</v>
      </c>
      <c r="AI610" s="65">
        <f t="shared" si="414"/>
        <v>0</v>
      </c>
      <c r="AJ610" s="65">
        <f t="shared" si="415"/>
        <v>0</v>
      </c>
      <c r="AK610" s="65">
        <f t="shared" si="416"/>
        <v>0</v>
      </c>
      <c r="AL610" s="65">
        <f t="shared" si="417"/>
        <v>0</v>
      </c>
      <c r="AM610" s="65">
        <f t="shared" si="418"/>
        <v>0</v>
      </c>
      <c r="AN610" s="65">
        <f t="shared" si="419"/>
        <v>0</v>
      </c>
      <c r="AO610" s="65">
        <f t="shared" si="420"/>
        <v>0</v>
      </c>
      <c r="AP610" s="65">
        <f t="shared" si="421"/>
        <v>0</v>
      </c>
      <c r="AQ610" s="65">
        <f t="shared" si="422"/>
        <v>0</v>
      </c>
      <c r="AR610" s="65">
        <f t="shared" si="423"/>
        <v>0</v>
      </c>
      <c r="AS610" s="65">
        <f t="shared" si="424"/>
        <v>0</v>
      </c>
      <c r="AT610" s="65">
        <f t="shared" si="425"/>
        <v>0</v>
      </c>
      <c r="AU610" s="65">
        <f t="shared" si="426"/>
        <v>0</v>
      </c>
      <c r="AV610" s="65">
        <f t="shared" si="427"/>
        <v>0</v>
      </c>
      <c r="AW610" s="65">
        <f t="shared" si="428"/>
        <v>0</v>
      </c>
      <c r="AX610" s="65">
        <f t="shared" si="429"/>
        <v>0</v>
      </c>
      <c r="AY610" s="65">
        <f t="shared" si="430"/>
        <v>0</v>
      </c>
      <c r="AZ610" s="65">
        <f t="shared" si="431"/>
        <v>0</v>
      </c>
      <c r="BA610" s="65">
        <f t="shared" si="432"/>
        <v>0</v>
      </c>
      <c r="BB610" s="65">
        <f t="shared" si="433"/>
        <v>0</v>
      </c>
      <c r="BC610" s="65">
        <f t="shared" si="434"/>
        <v>0</v>
      </c>
      <c r="BD610" s="65">
        <f t="shared" si="435"/>
        <v>0</v>
      </c>
      <c r="BE610" s="65">
        <f t="shared" si="436"/>
        <v>0</v>
      </c>
      <c r="BF610" s="65">
        <f t="shared" si="437"/>
        <v>0</v>
      </c>
      <c r="BG610" s="65">
        <f t="shared" si="438"/>
        <v>0</v>
      </c>
      <c r="CE610" s="385">
        <v>167.25</v>
      </c>
      <c r="CF610" s="342">
        <v>38.549902509238649</v>
      </c>
      <c r="CG610" s="342">
        <v>43.933268339492436</v>
      </c>
      <c r="CH610" s="342">
        <v>46.624951254619333</v>
      </c>
      <c r="CI610" s="342">
        <v>49.316634169746223</v>
      </c>
      <c r="CJ610" s="342">
        <v>54.7</v>
      </c>
      <c r="CK610" s="342">
        <v>60.442256885604039</v>
      </c>
      <c r="CL610" s="342">
        <v>63.313385328406056</v>
      </c>
      <c r="CM610" s="342">
        <v>66.18451377120806</v>
      </c>
      <c r="CN610" s="342">
        <v>71.926770656812096</v>
      </c>
      <c r="CO610" s="342">
        <v>38.698845423548867</v>
      </c>
      <c r="CP610" s="342">
        <v>44.50756361569924</v>
      </c>
      <c r="CQ610" s="342">
        <v>47.411922711774437</v>
      </c>
      <c r="CR610" s="342">
        <v>50.31628180784962</v>
      </c>
      <c r="CS610" s="342">
        <v>56.125</v>
      </c>
      <c r="CT610" s="342">
        <v>61.229228342759143</v>
      </c>
      <c r="CU610" s="342">
        <v>63.7813425141387</v>
      </c>
      <c r="CV610" s="342">
        <v>66.333456685518286</v>
      </c>
      <c r="CW610" s="342">
        <v>71.437685028277414</v>
      </c>
      <c r="CY610" s="101">
        <f t="shared" si="439"/>
        <v>0</v>
      </c>
    </row>
    <row r="611" spans="2:103" ht="22.5" customHeight="1" x14ac:dyDescent="0.45">
      <c r="B611" s="133" t="str">
        <f>IF(Data!B610&lt;&gt;"",Data!B610,"")</f>
        <v/>
      </c>
      <c r="C611" s="158" t="str">
        <f>IF(Data!C610&lt;&gt;"",Data!C610,"")</f>
        <v/>
      </c>
      <c r="D611" s="106" t="str">
        <f>IF(Data!D610&lt;&gt;"",Data!D610,"")</f>
        <v/>
      </c>
      <c r="E611" s="140">
        <f>IF(AND(I611=1,Data!T610=0),0,IF(I611=999,999,Data!T610))</f>
        <v>999</v>
      </c>
      <c r="F611" s="140" t="str">
        <f t="shared" si="396"/>
        <v/>
      </c>
      <c r="G611" s="140" t="str">
        <f>IF(Data!K610&lt;&gt;"",Data!K610,"")</f>
        <v/>
      </c>
      <c r="H611" s="141" t="str">
        <f>IF(Data!L610&lt;&gt;"",Data!L610,"")</f>
        <v/>
      </c>
      <c r="I611" s="63">
        <f>IF(Data!M610&lt;&gt;"",Data!M610,"")</f>
        <v>999</v>
      </c>
      <c r="J611" s="63">
        <f t="shared" si="397"/>
        <v>0</v>
      </c>
      <c r="L611" s="64" t="str">
        <f t="shared" si="398"/>
        <v/>
      </c>
      <c r="M611" s="74"/>
      <c r="N611" s="63">
        <f t="shared" si="399"/>
        <v>0</v>
      </c>
      <c r="P611" s="64" t="str">
        <f t="shared" si="400"/>
        <v/>
      </c>
      <c r="R611" s="63">
        <f t="shared" si="401"/>
        <v>0</v>
      </c>
      <c r="S611" s="64" t="str">
        <f t="shared" si="402"/>
        <v/>
      </c>
      <c r="W611" s="310">
        <f t="shared" si="403"/>
        <v>999</v>
      </c>
      <c r="Y611" s="65">
        <f t="shared" si="404"/>
        <v>0</v>
      </c>
      <c r="Z611" s="65">
        <f t="shared" si="405"/>
        <v>0</v>
      </c>
      <c r="AA611" s="65">
        <f t="shared" si="406"/>
        <v>0</v>
      </c>
      <c r="AB611" s="65">
        <f t="shared" si="407"/>
        <v>0</v>
      </c>
      <c r="AC611" s="65">
        <f t="shared" si="408"/>
        <v>0</v>
      </c>
      <c r="AD611" s="65">
        <f t="shared" si="409"/>
        <v>0</v>
      </c>
      <c r="AE611" s="65">
        <f t="shared" si="410"/>
        <v>0</v>
      </c>
      <c r="AF611" s="65">
        <f t="shared" si="411"/>
        <v>0</v>
      </c>
      <c r="AG611" s="65">
        <f t="shared" si="412"/>
        <v>0</v>
      </c>
      <c r="AH611" s="65">
        <f t="shared" si="413"/>
        <v>0</v>
      </c>
      <c r="AI611" s="65">
        <f t="shared" si="414"/>
        <v>0</v>
      </c>
      <c r="AJ611" s="65">
        <f t="shared" si="415"/>
        <v>0</v>
      </c>
      <c r="AK611" s="65">
        <f t="shared" si="416"/>
        <v>0</v>
      </c>
      <c r="AL611" s="65">
        <f t="shared" si="417"/>
        <v>0</v>
      </c>
      <c r="AM611" s="65">
        <f t="shared" si="418"/>
        <v>0</v>
      </c>
      <c r="AN611" s="65">
        <f t="shared" si="419"/>
        <v>0</v>
      </c>
      <c r="AO611" s="65">
        <f t="shared" si="420"/>
        <v>0</v>
      </c>
      <c r="AP611" s="65">
        <f t="shared" si="421"/>
        <v>0</v>
      </c>
      <c r="AQ611" s="65">
        <f t="shared" si="422"/>
        <v>0</v>
      </c>
      <c r="AR611" s="65">
        <f t="shared" si="423"/>
        <v>0</v>
      </c>
      <c r="AS611" s="65">
        <f t="shared" si="424"/>
        <v>0</v>
      </c>
      <c r="AT611" s="65">
        <f t="shared" si="425"/>
        <v>0</v>
      </c>
      <c r="AU611" s="65">
        <f t="shared" si="426"/>
        <v>0</v>
      </c>
      <c r="AV611" s="65">
        <f t="shared" si="427"/>
        <v>0</v>
      </c>
      <c r="AW611" s="65">
        <f t="shared" si="428"/>
        <v>0</v>
      </c>
      <c r="AX611" s="65">
        <f t="shared" si="429"/>
        <v>0</v>
      </c>
      <c r="AY611" s="65">
        <f t="shared" si="430"/>
        <v>0</v>
      </c>
      <c r="AZ611" s="65">
        <f t="shared" si="431"/>
        <v>0</v>
      </c>
      <c r="BA611" s="65">
        <f t="shared" si="432"/>
        <v>0</v>
      </c>
      <c r="BB611" s="65">
        <f t="shared" si="433"/>
        <v>0</v>
      </c>
      <c r="BC611" s="65">
        <f t="shared" si="434"/>
        <v>0</v>
      </c>
      <c r="BD611" s="65">
        <f t="shared" si="435"/>
        <v>0</v>
      </c>
      <c r="BE611" s="65">
        <f t="shared" si="436"/>
        <v>0</v>
      </c>
      <c r="BF611" s="65">
        <f t="shared" si="437"/>
        <v>0</v>
      </c>
      <c r="BG611" s="65">
        <f t="shared" si="438"/>
        <v>0</v>
      </c>
      <c r="CE611" s="385">
        <v>167.5</v>
      </c>
      <c r="CF611" s="342">
        <v>38.71002572531085</v>
      </c>
      <c r="CG611" s="342">
        <v>44.106683816873897</v>
      </c>
      <c r="CH611" s="342">
        <v>46.805012862655431</v>
      </c>
      <c r="CI611" s="342">
        <v>49.503341908436951</v>
      </c>
      <c r="CJ611" s="342">
        <v>54.9</v>
      </c>
      <c r="CK611" s="342">
        <v>60.642256885604034</v>
      </c>
      <c r="CL611" s="342">
        <v>63.513385328406052</v>
      </c>
      <c r="CM611" s="342">
        <v>66.384513771208063</v>
      </c>
      <c r="CN611" s="342">
        <v>72.126770656812084</v>
      </c>
      <c r="CO611" s="342">
        <v>38.88396863962106</v>
      </c>
      <c r="CP611" s="342">
        <v>44.705979093080707</v>
      </c>
      <c r="CQ611" s="342">
        <v>47.616984319810527</v>
      </c>
      <c r="CR611" s="342">
        <v>50.527989546540354</v>
      </c>
      <c r="CS611" s="342">
        <v>56.35</v>
      </c>
      <c r="CT611" s="342">
        <v>61.401059297522067</v>
      </c>
      <c r="CU611" s="342">
        <v>63.92658894628309</v>
      </c>
      <c r="CV611" s="342">
        <v>66.452118595044126</v>
      </c>
      <c r="CW611" s="342">
        <v>71.503177892566185</v>
      </c>
      <c r="CY611" s="101">
        <f t="shared" si="439"/>
        <v>0</v>
      </c>
    </row>
    <row r="612" spans="2:103" ht="22.5" customHeight="1" x14ac:dyDescent="0.45">
      <c r="B612" s="133" t="str">
        <f>IF(Data!B611&lt;&gt;"",Data!B611,"")</f>
        <v/>
      </c>
      <c r="C612" s="158" t="str">
        <f>IF(Data!C611&lt;&gt;"",Data!C611,"")</f>
        <v/>
      </c>
      <c r="D612" s="106" t="str">
        <f>IF(Data!D611&lt;&gt;"",Data!D611,"")</f>
        <v/>
      </c>
      <c r="E612" s="140">
        <f>IF(AND(I612=1,Data!T611=0),0,IF(I612=999,999,Data!T611))</f>
        <v>999</v>
      </c>
      <c r="F612" s="140" t="str">
        <f t="shared" si="396"/>
        <v/>
      </c>
      <c r="G612" s="140" t="str">
        <f>IF(Data!K611&lt;&gt;"",Data!K611,"")</f>
        <v/>
      </c>
      <c r="H612" s="141" t="str">
        <f>IF(Data!L611&lt;&gt;"",Data!L611,"")</f>
        <v/>
      </c>
      <c r="I612" s="63">
        <f>IF(Data!M611&lt;&gt;"",Data!M611,"")</f>
        <v>999</v>
      </c>
      <c r="J612" s="63">
        <f t="shared" si="397"/>
        <v>0</v>
      </c>
      <c r="L612" s="64" t="str">
        <f t="shared" si="398"/>
        <v/>
      </c>
      <c r="M612" s="74"/>
      <c r="N612" s="63">
        <f t="shared" si="399"/>
        <v>0</v>
      </c>
      <c r="P612" s="64" t="str">
        <f t="shared" si="400"/>
        <v/>
      </c>
      <c r="R612" s="63">
        <f t="shared" si="401"/>
        <v>0</v>
      </c>
      <c r="S612" s="64" t="str">
        <f t="shared" si="402"/>
        <v/>
      </c>
      <c r="W612" s="310">
        <f t="shared" si="403"/>
        <v>999</v>
      </c>
      <c r="Y612" s="65">
        <f t="shared" si="404"/>
        <v>0</v>
      </c>
      <c r="Z612" s="65">
        <f t="shared" si="405"/>
        <v>0</v>
      </c>
      <c r="AA612" s="65">
        <f t="shared" si="406"/>
        <v>0</v>
      </c>
      <c r="AB612" s="65">
        <f t="shared" si="407"/>
        <v>0</v>
      </c>
      <c r="AC612" s="65">
        <f t="shared" si="408"/>
        <v>0</v>
      </c>
      <c r="AD612" s="65">
        <f t="shared" si="409"/>
        <v>0</v>
      </c>
      <c r="AE612" s="65">
        <f t="shared" si="410"/>
        <v>0</v>
      </c>
      <c r="AF612" s="65">
        <f t="shared" si="411"/>
        <v>0</v>
      </c>
      <c r="AG612" s="65">
        <f t="shared" si="412"/>
        <v>0</v>
      </c>
      <c r="AH612" s="65">
        <f t="shared" si="413"/>
        <v>0</v>
      </c>
      <c r="AI612" s="65">
        <f t="shared" si="414"/>
        <v>0</v>
      </c>
      <c r="AJ612" s="65">
        <f t="shared" si="415"/>
        <v>0</v>
      </c>
      <c r="AK612" s="65">
        <f t="shared" si="416"/>
        <v>0</v>
      </c>
      <c r="AL612" s="65">
        <f t="shared" si="417"/>
        <v>0</v>
      </c>
      <c r="AM612" s="65">
        <f t="shared" si="418"/>
        <v>0</v>
      </c>
      <c r="AN612" s="65">
        <f t="shared" si="419"/>
        <v>0</v>
      </c>
      <c r="AO612" s="65">
        <f t="shared" si="420"/>
        <v>0</v>
      </c>
      <c r="AP612" s="65">
        <f t="shared" si="421"/>
        <v>0</v>
      </c>
      <c r="AQ612" s="65">
        <f t="shared" si="422"/>
        <v>0</v>
      </c>
      <c r="AR612" s="65">
        <f t="shared" si="423"/>
        <v>0</v>
      </c>
      <c r="AS612" s="65">
        <f t="shared" si="424"/>
        <v>0</v>
      </c>
      <c r="AT612" s="65">
        <f t="shared" si="425"/>
        <v>0</v>
      </c>
      <c r="AU612" s="65">
        <f t="shared" si="426"/>
        <v>0</v>
      </c>
      <c r="AV612" s="65">
        <f t="shared" si="427"/>
        <v>0</v>
      </c>
      <c r="AW612" s="65">
        <f t="shared" si="428"/>
        <v>0</v>
      </c>
      <c r="AX612" s="65">
        <f t="shared" si="429"/>
        <v>0</v>
      </c>
      <c r="AY612" s="65">
        <f t="shared" si="430"/>
        <v>0</v>
      </c>
      <c r="AZ612" s="65">
        <f t="shared" si="431"/>
        <v>0</v>
      </c>
      <c r="BA612" s="65">
        <f t="shared" si="432"/>
        <v>0</v>
      </c>
      <c r="BB612" s="65">
        <f t="shared" si="433"/>
        <v>0</v>
      </c>
      <c r="BC612" s="65">
        <f t="shared" si="434"/>
        <v>0</v>
      </c>
      <c r="BD612" s="65">
        <f t="shared" si="435"/>
        <v>0</v>
      </c>
      <c r="BE612" s="65">
        <f t="shared" si="436"/>
        <v>0</v>
      </c>
      <c r="BF612" s="65">
        <f t="shared" si="437"/>
        <v>0</v>
      </c>
      <c r="BG612" s="65">
        <f t="shared" si="438"/>
        <v>0</v>
      </c>
      <c r="CE612" s="385">
        <v>167.75</v>
      </c>
      <c r="CF612" s="342">
        <v>38.87014894138305</v>
      </c>
      <c r="CG612" s="342">
        <v>44.280099294255365</v>
      </c>
      <c r="CH612" s="342">
        <v>46.985074470691529</v>
      </c>
      <c r="CI612" s="342">
        <v>49.69004964712768</v>
      </c>
      <c r="CJ612" s="342">
        <v>55.1</v>
      </c>
      <c r="CK612" s="342">
        <v>60.84225688560403</v>
      </c>
      <c r="CL612" s="342">
        <v>63.713385328406048</v>
      </c>
      <c r="CM612" s="342">
        <v>66.584513771208066</v>
      </c>
      <c r="CN612" s="342">
        <v>72.326770656812087</v>
      </c>
      <c r="CO612" s="342">
        <v>39.069091855693252</v>
      </c>
      <c r="CP612" s="342">
        <v>44.904394570462173</v>
      </c>
      <c r="CQ612" s="342">
        <v>47.822045927846624</v>
      </c>
      <c r="CR612" s="342">
        <v>50.739697285231088</v>
      </c>
      <c r="CS612" s="342">
        <v>56.575000000000003</v>
      </c>
      <c r="CT612" s="342">
        <v>61.572890252284992</v>
      </c>
      <c r="CU612" s="342">
        <v>64.07183537842748</v>
      </c>
      <c r="CV612" s="342">
        <v>66.570780504569967</v>
      </c>
      <c r="CW612" s="342">
        <v>71.568670756854971</v>
      </c>
      <c r="CY612" s="101">
        <f t="shared" si="439"/>
        <v>0</v>
      </c>
    </row>
    <row r="613" spans="2:103" ht="22.5" customHeight="1" x14ac:dyDescent="0.45">
      <c r="B613" s="133" t="str">
        <f>IF(Data!B612&lt;&gt;"",Data!B612,"")</f>
        <v/>
      </c>
      <c r="C613" s="158" t="str">
        <f>IF(Data!C612&lt;&gt;"",Data!C612,"")</f>
        <v/>
      </c>
      <c r="D613" s="106" t="str">
        <f>IF(Data!D612&lt;&gt;"",Data!D612,"")</f>
        <v/>
      </c>
      <c r="E613" s="140">
        <f>IF(AND(I613=1,Data!T612=0),0,IF(I613=999,999,Data!T612))</f>
        <v>999</v>
      </c>
      <c r="F613" s="140" t="str">
        <f t="shared" si="396"/>
        <v/>
      </c>
      <c r="G613" s="140" t="str">
        <f>IF(Data!K612&lt;&gt;"",Data!K612,"")</f>
        <v/>
      </c>
      <c r="H613" s="141" t="str">
        <f>IF(Data!L612&lt;&gt;"",Data!L612,"")</f>
        <v/>
      </c>
      <c r="I613" s="63">
        <f>IF(Data!M612&lt;&gt;"",Data!M612,"")</f>
        <v>999</v>
      </c>
      <c r="J613" s="63">
        <f t="shared" si="397"/>
        <v>0</v>
      </c>
      <c r="L613" s="64" t="str">
        <f t="shared" si="398"/>
        <v/>
      </c>
      <c r="M613" s="74"/>
      <c r="N613" s="63">
        <f t="shared" si="399"/>
        <v>0</v>
      </c>
      <c r="P613" s="64" t="str">
        <f t="shared" si="400"/>
        <v/>
      </c>
      <c r="R613" s="63">
        <f t="shared" si="401"/>
        <v>0</v>
      </c>
      <c r="S613" s="64" t="str">
        <f t="shared" si="402"/>
        <v/>
      </c>
      <c r="W613" s="310">
        <f t="shared" si="403"/>
        <v>999</v>
      </c>
      <c r="Y613" s="65">
        <f t="shared" si="404"/>
        <v>0</v>
      </c>
      <c r="Z613" s="65">
        <f t="shared" si="405"/>
        <v>0</v>
      </c>
      <c r="AA613" s="65">
        <f t="shared" si="406"/>
        <v>0</v>
      </c>
      <c r="AB613" s="65">
        <f t="shared" si="407"/>
        <v>0</v>
      </c>
      <c r="AC613" s="65">
        <f t="shared" si="408"/>
        <v>0</v>
      </c>
      <c r="AD613" s="65">
        <f t="shared" si="409"/>
        <v>0</v>
      </c>
      <c r="AE613" s="65">
        <f t="shared" si="410"/>
        <v>0</v>
      </c>
      <c r="AF613" s="65">
        <f t="shared" si="411"/>
        <v>0</v>
      </c>
      <c r="AG613" s="65">
        <f t="shared" si="412"/>
        <v>0</v>
      </c>
      <c r="AH613" s="65">
        <f t="shared" si="413"/>
        <v>0</v>
      </c>
      <c r="AI613" s="65">
        <f t="shared" si="414"/>
        <v>0</v>
      </c>
      <c r="AJ613" s="65">
        <f t="shared" si="415"/>
        <v>0</v>
      </c>
      <c r="AK613" s="65">
        <f t="shared" si="416"/>
        <v>0</v>
      </c>
      <c r="AL613" s="65">
        <f t="shared" si="417"/>
        <v>0</v>
      </c>
      <c r="AM613" s="65">
        <f t="shared" si="418"/>
        <v>0</v>
      </c>
      <c r="AN613" s="65">
        <f t="shared" si="419"/>
        <v>0</v>
      </c>
      <c r="AO613" s="65">
        <f t="shared" si="420"/>
        <v>0</v>
      </c>
      <c r="AP613" s="65">
        <f t="shared" si="421"/>
        <v>0</v>
      </c>
      <c r="AQ613" s="65">
        <f t="shared" si="422"/>
        <v>0</v>
      </c>
      <c r="AR613" s="65">
        <f t="shared" si="423"/>
        <v>0</v>
      </c>
      <c r="AS613" s="65">
        <f t="shared" si="424"/>
        <v>0</v>
      </c>
      <c r="AT613" s="65">
        <f t="shared" si="425"/>
        <v>0</v>
      </c>
      <c r="AU613" s="65">
        <f t="shared" si="426"/>
        <v>0</v>
      </c>
      <c r="AV613" s="65">
        <f t="shared" si="427"/>
        <v>0</v>
      </c>
      <c r="AW613" s="65">
        <f t="shared" si="428"/>
        <v>0</v>
      </c>
      <c r="AX613" s="65">
        <f t="shared" si="429"/>
        <v>0</v>
      </c>
      <c r="AY613" s="65">
        <f t="shared" si="430"/>
        <v>0</v>
      </c>
      <c r="AZ613" s="65">
        <f t="shared" si="431"/>
        <v>0</v>
      </c>
      <c r="BA613" s="65">
        <f t="shared" si="432"/>
        <v>0</v>
      </c>
      <c r="BB613" s="65">
        <f t="shared" si="433"/>
        <v>0</v>
      </c>
      <c r="BC613" s="65">
        <f t="shared" si="434"/>
        <v>0</v>
      </c>
      <c r="BD613" s="65">
        <f t="shared" si="435"/>
        <v>0</v>
      </c>
      <c r="BE613" s="65">
        <f t="shared" si="436"/>
        <v>0</v>
      </c>
      <c r="BF613" s="65">
        <f t="shared" si="437"/>
        <v>0</v>
      </c>
      <c r="BG613" s="65">
        <f t="shared" si="438"/>
        <v>0</v>
      </c>
      <c r="CE613" s="385">
        <v>168</v>
      </c>
      <c r="CF613" s="342">
        <v>39.030272157455244</v>
      </c>
      <c r="CG613" s="342">
        <v>44.453514771636826</v>
      </c>
      <c r="CH613" s="342">
        <v>47.165136078727627</v>
      </c>
      <c r="CI613" s="342">
        <v>49.876757385818415</v>
      </c>
      <c r="CJ613" s="342">
        <v>55.3</v>
      </c>
      <c r="CK613" s="342">
        <v>61.042256885604033</v>
      </c>
      <c r="CL613" s="342">
        <v>63.913385328406051</v>
      </c>
      <c r="CM613" s="342">
        <v>66.784513771208054</v>
      </c>
      <c r="CN613" s="342">
        <v>72.52677065681209</v>
      </c>
      <c r="CO613" s="342">
        <v>39.254215071765444</v>
      </c>
      <c r="CP613" s="342">
        <v>45.102810047843633</v>
      </c>
      <c r="CQ613" s="342">
        <v>48.02710753588272</v>
      </c>
      <c r="CR613" s="342">
        <v>50.951405023921815</v>
      </c>
      <c r="CS613" s="342">
        <v>56.8</v>
      </c>
      <c r="CT613" s="342">
        <v>61.744721207047917</v>
      </c>
      <c r="CU613" s="342">
        <v>64.217081810571869</v>
      </c>
      <c r="CV613" s="342">
        <v>66.689442414095822</v>
      </c>
      <c r="CW613" s="342">
        <v>71.634163621143742</v>
      </c>
      <c r="CY613" s="101">
        <f t="shared" si="439"/>
        <v>0</v>
      </c>
    </row>
    <row r="614" spans="2:103" ht="22.5" customHeight="1" x14ac:dyDescent="0.45">
      <c r="B614" s="133" t="str">
        <f>IF(Data!B613&lt;&gt;"",Data!B613,"")</f>
        <v/>
      </c>
      <c r="C614" s="158" t="str">
        <f>IF(Data!C613&lt;&gt;"",Data!C613,"")</f>
        <v/>
      </c>
      <c r="D614" s="106" t="str">
        <f>IF(Data!D613&lt;&gt;"",Data!D613,"")</f>
        <v/>
      </c>
      <c r="E614" s="140">
        <f>IF(AND(I614=1,Data!T613=0),0,IF(I614=999,999,Data!T613))</f>
        <v>999</v>
      </c>
      <c r="F614" s="140" t="str">
        <f t="shared" si="396"/>
        <v/>
      </c>
      <c r="G614" s="140" t="str">
        <f>IF(Data!K613&lt;&gt;"",Data!K613,"")</f>
        <v/>
      </c>
      <c r="H614" s="141" t="str">
        <f>IF(Data!L613&lt;&gt;"",Data!L613,"")</f>
        <v/>
      </c>
      <c r="I614" s="63">
        <f>IF(Data!M613&lt;&gt;"",Data!M613,"")</f>
        <v>999</v>
      </c>
      <c r="J614" s="63">
        <f t="shared" si="397"/>
        <v>0</v>
      </c>
      <c r="L614" s="64" t="str">
        <f t="shared" si="398"/>
        <v/>
      </c>
      <c r="M614" s="74"/>
      <c r="N614" s="63">
        <f t="shared" si="399"/>
        <v>0</v>
      </c>
      <c r="P614" s="64" t="str">
        <f t="shared" si="400"/>
        <v/>
      </c>
      <c r="R614" s="63">
        <f t="shared" si="401"/>
        <v>0</v>
      </c>
      <c r="S614" s="64" t="str">
        <f t="shared" si="402"/>
        <v/>
      </c>
      <c r="W614" s="310">
        <f t="shared" si="403"/>
        <v>999</v>
      </c>
      <c r="Y614" s="65">
        <f t="shared" si="404"/>
        <v>0</v>
      </c>
      <c r="Z614" s="65">
        <f t="shared" si="405"/>
        <v>0</v>
      </c>
      <c r="AA614" s="65">
        <f t="shared" si="406"/>
        <v>0</v>
      </c>
      <c r="AB614" s="65">
        <f t="shared" si="407"/>
        <v>0</v>
      </c>
      <c r="AC614" s="65">
        <f t="shared" si="408"/>
        <v>0</v>
      </c>
      <c r="AD614" s="65">
        <f t="shared" si="409"/>
        <v>0</v>
      </c>
      <c r="AE614" s="65">
        <f t="shared" si="410"/>
        <v>0</v>
      </c>
      <c r="AF614" s="65">
        <f t="shared" si="411"/>
        <v>0</v>
      </c>
      <c r="AG614" s="65">
        <f t="shared" si="412"/>
        <v>0</v>
      </c>
      <c r="AH614" s="65">
        <f t="shared" si="413"/>
        <v>0</v>
      </c>
      <c r="AI614" s="65">
        <f t="shared" si="414"/>
        <v>0</v>
      </c>
      <c r="AJ614" s="65">
        <f t="shared" si="415"/>
        <v>0</v>
      </c>
      <c r="AK614" s="65">
        <f t="shared" si="416"/>
        <v>0</v>
      </c>
      <c r="AL614" s="65">
        <f t="shared" si="417"/>
        <v>0</v>
      </c>
      <c r="AM614" s="65">
        <f t="shared" si="418"/>
        <v>0</v>
      </c>
      <c r="AN614" s="65">
        <f t="shared" si="419"/>
        <v>0</v>
      </c>
      <c r="AO614" s="65">
        <f t="shared" si="420"/>
        <v>0</v>
      </c>
      <c r="AP614" s="65">
        <f t="shared" si="421"/>
        <v>0</v>
      </c>
      <c r="AQ614" s="65">
        <f t="shared" si="422"/>
        <v>0</v>
      </c>
      <c r="AR614" s="65">
        <f t="shared" si="423"/>
        <v>0</v>
      </c>
      <c r="AS614" s="65">
        <f t="shared" si="424"/>
        <v>0</v>
      </c>
      <c r="AT614" s="65">
        <f t="shared" si="425"/>
        <v>0</v>
      </c>
      <c r="AU614" s="65">
        <f t="shared" si="426"/>
        <v>0</v>
      </c>
      <c r="AV614" s="65">
        <f t="shared" si="427"/>
        <v>0</v>
      </c>
      <c r="AW614" s="65">
        <f t="shared" si="428"/>
        <v>0</v>
      </c>
      <c r="AX614" s="65">
        <f t="shared" si="429"/>
        <v>0</v>
      </c>
      <c r="AY614" s="65">
        <f t="shared" si="430"/>
        <v>0</v>
      </c>
      <c r="AZ614" s="65">
        <f t="shared" si="431"/>
        <v>0</v>
      </c>
      <c r="BA614" s="65">
        <f t="shared" si="432"/>
        <v>0</v>
      </c>
      <c r="BB614" s="65">
        <f t="shared" si="433"/>
        <v>0</v>
      </c>
      <c r="BC614" s="65">
        <f t="shared" si="434"/>
        <v>0</v>
      </c>
      <c r="BD614" s="65">
        <f t="shared" si="435"/>
        <v>0</v>
      </c>
      <c r="BE614" s="65">
        <f t="shared" si="436"/>
        <v>0</v>
      </c>
      <c r="BF614" s="65">
        <f t="shared" si="437"/>
        <v>0</v>
      </c>
      <c r="BG614" s="65">
        <f t="shared" si="438"/>
        <v>0</v>
      </c>
      <c r="CE614" s="385">
        <v>168.25</v>
      </c>
      <c r="CF614" s="342">
        <v>39.175518589599633</v>
      </c>
      <c r="CG614" s="342">
        <v>44.62534572639975</v>
      </c>
      <c r="CH614" s="342">
        <v>47.35025929479982</v>
      </c>
      <c r="CI614" s="342">
        <v>50.075172863199882</v>
      </c>
      <c r="CJ614" s="342">
        <v>55.524999999999999</v>
      </c>
      <c r="CK614" s="342">
        <v>61.253964624294767</v>
      </c>
      <c r="CL614" s="342">
        <v>64.118446936442155</v>
      </c>
      <c r="CM614" s="342">
        <v>66.982929248589528</v>
      </c>
      <c r="CN614" s="342">
        <v>72.711893872884289</v>
      </c>
      <c r="CO614" s="342">
        <v>39.439338287837643</v>
      </c>
      <c r="CP614" s="342">
        <v>45.301225525225092</v>
      </c>
      <c r="CQ614" s="342">
        <v>48.232169143918817</v>
      </c>
      <c r="CR614" s="342">
        <v>51.163112762612542</v>
      </c>
      <c r="CS614" s="342">
        <v>57.024999999999999</v>
      </c>
      <c r="CT614" s="342">
        <v>61.929844423120116</v>
      </c>
      <c r="CU614" s="342">
        <v>64.382266634680164</v>
      </c>
      <c r="CV614" s="342">
        <v>66.834688846240212</v>
      </c>
      <c r="CW614" s="342">
        <v>71.739533269360322</v>
      </c>
      <c r="CY614" s="101">
        <f t="shared" si="439"/>
        <v>0</v>
      </c>
    </row>
    <row r="615" spans="2:103" ht="22.5" customHeight="1" x14ac:dyDescent="0.45">
      <c r="B615" s="133" t="str">
        <f>IF(Data!B614&lt;&gt;"",Data!B614,"")</f>
        <v/>
      </c>
      <c r="C615" s="158" t="str">
        <f>IF(Data!C614&lt;&gt;"",Data!C614,"")</f>
        <v/>
      </c>
      <c r="D615" s="106" t="str">
        <f>IF(Data!D614&lt;&gt;"",Data!D614,"")</f>
        <v/>
      </c>
      <c r="E615" s="140">
        <f>IF(AND(I615=1,Data!T614=0),0,IF(I615=999,999,Data!T614))</f>
        <v>999</v>
      </c>
      <c r="F615" s="140" t="str">
        <f t="shared" si="396"/>
        <v/>
      </c>
      <c r="G615" s="140" t="str">
        <f>IF(Data!K614&lt;&gt;"",Data!K614,"")</f>
        <v/>
      </c>
      <c r="H615" s="141" t="str">
        <f>IF(Data!L614&lt;&gt;"",Data!L614,"")</f>
        <v/>
      </c>
      <c r="I615" s="63">
        <f>IF(Data!M614&lt;&gt;"",Data!M614,"")</f>
        <v>999</v>
      </c>
      <c r="J615" s="63">
        <f t="shared" si="397"/>
        <v>0</v>
      </c>
      <c r="L615" s="64" t="str">
        <f t="shared" si="398"/>
        <v/>
      </c>
      <c r="M615" s="74"/>
      <c r="N615" s="63">
        <f t="shared" si="399"/>
        <v>0</v>
      </c>
      <c r="P615" s="64" t="str">
        <f t="shared" si="400"/>
        <v/>
      </c>
      <c r="R615" s="63">
        <f t="shared" si="401"/>
        <v>0</v>
      </c>
      <c r="S615" s="64" t="str">
        <f t="shared" si="402"/>
        <v/>
      </c>
      <c r="W615" s="310">
        <f t="shared" si="403"/>
        <v>999</v>
      </c>
      <c r="Y615" s="65">
        <f t="shared" si="404"/>
        <v>0</v>
      </c>
      <c r="Z615" s="65">
        <f t="shared" si="405"/>
        <v>0</v>
      </c>
      <c r="AA615" s="65">
        <f t="shared" si="406"/>
        <v>0</v>
      </c>
      <c r="AB615" s="65">
        <f t="shared" si="407"/>
        <v>0</v>
      </c>
      <c r="AC615" s="65">
        <f t="shared" si="408"/>
        <v>0</v>
      </c>
      <c r="AD615" s="65">
        <f t="shared" si="409"/>
        <v>0</v>
      </c>
      <c r="AE615" s="65">
        <f t="shared" si="410"/>
        <v>0</v>
      </c>
      <c r="AF615" s="65">
        <f t="shared" si="411"/>
        <v>0</v>
      </c>
      <c r="AG615" s="65">
        <f t="shared" si="412"/>
        <v>0</v>
      </c>
      <c r="AH615" s="65">
        <f t="shared" si="413"/>
        <v>0</v>
      </c>
      <c r="AI615" s="65">
        <f t="shared" si="414"/>
        <v>0</v>
      </c>
      <c r="AJ615" s="65">
        <f t="shared" si="415"/>
        <v>0</v>
      </c>
      <c r="AK615" s="65">
        <f t="shared" si="416"/>
        <v>0</v>
      </c>
      <c r="AL615" s="65">
        <f t="shared" si="417"/>
        <v>0</v>
      </c>
      <c r="AM615" s="65">
        <f t="shared" si="418"/>
        <v>0</v>
      </c>
      <c r="AN615" s="65">
        <f t="shared" si="419"/>
        <v>0</v>
      </c>
      <c r="AO615" s="65">
        <f t="shared" si="420"/>
        <v>0</v>
      </c>
      <c r="AP615" s="65">
        <f t="shared" si="421"/>
        <v>0</v>
      </c>
      <c r="AQ615" s="65">
        <f t="shared" si="422"/>
        <v>0</v>
      </c>
      <c r="AR615" s="65">
        <f t="shared" si="423"/>
        <v>0</v>
      </c>
      <c r="AS615" s="65">
        <f t="shared" si="424"/>
        <v>0</v>
      </c>
      <c r="AT615" s="65">
        <f t="shared" si="425"/>
        <v>0</v>
      </c>
      <c r="AU615" s="65">
        <f t="shared" si="426"/>
        <v>0</v>
      </c>
      <c r="AV615" s="65">
        <f t="shared" si="427"/>
        <v>0</v>
      </c>
      <c r="AW615" s="65">
        <f t="shared" si="428"/>
        <v>0</v>
      </c>
      <c r="AX615" s="65">
        <f t="shared" si="429"/>
        <v>0</v>
      </c>
      <c r="AY615" s="65">
        <f t="shared" si="430"/>
        <v>0</v>
      </c>
      <c r="AZ615" s="65">
        <f t="shared" si="431"/>
        <v>0</v>
      </c>
      <c r="BA615" s="65">
        <f t="shared" si="432"/>
        <v>0</v>
      </c>
      <c r="BB615" s="65">
        <f t="shared" si="433"/>
        <v>0</v>
      </c>
      <c r="BC615" s="65">
        <f t="shared" si="434"/>
        <v>0</v>
      </c>
      <c r="BD615" s="65">
        <f t="shared" si="435"/>
        <v>0</v>
      </c>
      <c r="BE615" s="65">
        <f t="shared" si="436"/>
        <v>0</v>
      </c>
      <c r="BF615" s="65">
        <f t="shared" si="437"/>
        <v>0</v>
      </c>
      <c r="BG615" s="65">
        <f t="shared" si="438"/>
        <v>0</v>
      </c>
      <c r="CE615" s="385">
        <v>168.5</v>
      </c>
      <c r="CF615" s="342">
        <v>39.320765021744016</v>
      </c>
      <c r="CG615" s="342">
        <v>44.797176681162675</v>
      </c>
      <c r="CH615" s="342">
        <v>47.535382510872012</v>
      </c>
      <c r="CI615" s="342">
        <v>50.273588340581341</v>
      </c>
      <c r="CJ615" s="342">
        <v>55.75</v>
      </c>
      <c r="CK615" s="342">
        <v>61.465672362985501</v>
      </c>
      <c r="CL615" s="342">
        <v>64.323508544478244</v>
      </c>
      <c r="CM615" s="342">
        <v>67.181344725970987</v>
      </c>
      <c r="CN615" s="342">
        <v>72.897017088956488</v>
      </c>
      <c r="CO615" s="342">
        <v>39.624461503909835</v>
      </c>
      <c r="CP615" s="342">
        <v>45.499641002606559</v>
      </c>
      <c r="CQ615" s="342">
        <v>48.437230751954914</v>
      </c>
      <c r="CR615" s="342">
        <v>51.374820501303276</v>
      </c>
      <c r="CS615" s="342">
        <v>57.25</v>
      </c>
      <c r="CT615" s="342">
        <v>62.114967639192308</v>
      </c>
      <c r="CU615" s="342">
        <v>64.547451458788458</v>
      </c>
      <c r="CV615" s="342">
        <v>66.979935278384602</v>
      </c>
      <c r="CW615" s="342">
        <v>71.844902917576917</v>
      </c>
      <c r="CY615" s="101">
        <f t="shared" si="439"/>
        <v>0</v>
      </c>
    </row>
    <row r="616" spans="2:103" ht="22.5" customHeight="1" x14ac:dyDescent="0.45">
      <c r="B616" s="133" t="str">
        <f>IF(Data!B615&lt;&gt;"",Data!B615,"")</f>
        <v/>
      </c>
      <c r="C616" s="158" t="str">
        <f>IF(Data!C615&lt;&gt;"",Data!C615,"")</f>
        <v/>
      </c>
      <c r="D616" s="106" t="str">
        <f>IF(Data!D615&lt;&gt;"",Data!D615,"")</f>
        <v/>
      </c>
      <c r="E616" s="140">
        <f>IF(AND(I616=1,Data!T615=0),0,IF(I616=999,999,Data!T615))</f>
        <v>999</v>
      </c>
      <c r="F616" s="140" t="str">
        <f t="shared" si="396"/>
        <v/>
      </c>
      <c r="G616" s="140" t="str">
        <f>IF(Data!K615&lt;&gt;"",Data!K615,"")</f>
        <v/>
      </c>
      <c r="H616" s="141" t="str">
        <f>IF(Data!L615&lt;&gt;"",Data!L615,"")</f>
        <v/>
      </c>
      <c r="I616" s="63">
        <f>IF(Data!M615&lt;&gt;"",Data!M615,"")</f>
        <v>999</v>
      </c>
      <c r="J616" s="63">
        <f t="shared" si="397"/>
        <v>0</v>
      </c>
      <c r="L616" s="64" t="str">
        <f t="shared" si="398"/>
        <v/>
      </c>
      <c r="M616" s="74"/>
      <c r="N616" s="63">
        <f t="shared" si="399"/>
        <v>0</v>
      </c>
      <c r="P616" s="64" t="str">
        <f t="shared" si="400"/>
        <v/>
      </c>
      <c r="R616" s="63">
        <f t="shared" si="401"/>
        <v>0</v>
      </c>
      <c r="S616" s="64" t="str">
        <f t="shared" si="402"/>
        <v/>
      </c>
      <c r="W616" s="310">
        <f t="shared" si="403"/>
        <v>999</v>
      </c>
      <c r="Y616" s="65">
        <f t="shared" si="404"/>
        <v>0</v>
      </c>
      <c r="Z616" s="65">
        <f t="shared" si="405"/>
        <v>0</v>
      </c>
      <c r="AA616" s="65">
        <f t="shared" si="406"/>
        <v>0</v>
      </c>
      <c r="AB616" s="65">
        <f t="shared" si="407"/>
        <v>0</v>
      </c>
      <c r="AC616" s="65">
        <f t="shared" si="408"/>
        <v>0</v>
      </c>
      <c r="AD616" s="65">
        <f t="shared" si="409"/>
        <v>0</v>
      </c>
      <c r="AE616" s="65">
        <f t="shared" si="410"/>
        <v>0</v>
      </c>
      <c r="AF616" s="65">
        <f t="shared" si="411"/>
        <v>0</v>
      </c>
      <c r="AG616" s="65">
        <f t="shared" si="412"/>
        <v>0</v>
      </c>
      <c r="AH616" s="65">
        <f t="shared" si="413"/>
        <v>0</v>
      </c>
      <c r="AI616" s="65">
        <f t="shared" si="414"/>
        <v>0</v>
      </c>
      <c r="AJ616" s="65">
        <f t="shared" si="415"/>
        <v>0</v>
      </c>
      <c r="AK616" s="65">
        <f t="shared" si="416"/>
        <v>0</v>
      </c>
      <c r="AL616" s="65">
        <f t="shared" si="417"/>
        <v>0</v>
      </c>
      <c r="AM616" s="65">
        <f t="shared" si="418"/>
        <v>0</v>
      </c>
      <c r="AN616" s="65">
        <f t="shared" si="419"/>
        <v>0</v>
      </c>
      <c r="AO616" s="65">
        <f t="shared" si="420"/>
        <v>0</v>
      </c>
      <c r="AP616" s="65">
        <f t="shared" si="421"/>
        <v>0</v>
      </c>
      <c r="AQ616" s="65">
        <f t="shared" si="422"/>
        <v>0</v>
      </c>
      <c r="AR616" s="65">
        <f t="shared" si="423"/>
        <v>0</v>
      </c>
      <c r="AS616" s="65">
        <f t="shared" si="424"/>
        <v>0</v>
      </c>
      <c r="AT616" s="65">
        <f t="shared" si="425"/>
        <v>0</v>
      </c>
      <c r="AU616" s="65">
        <f t="shared" si="426"/>
        <v>0</v>
      </c>
      <c r="AV616" s="65">
        <f t="shared" si="427"/>
        <v>0</v>
      </c>
      <c r="AW616" s="65">
        <f t="shared" si="428"/>
        <v>0</v>
      </c>
      <c r="AX616" s="65">
        <f t="shared" si="429"/>
        <v>0</v>
      </c>
      <c r="AY616" s="65">
        <f t="shared" si="430"/>
        <v>0</v>
      </c>
      <c r="AZ616" s="65">
        <f t="shared" si="431"/>
        <v>0</v>
      </c>
      <c r="BA616" s="65">
        <f t="shared" si="432"/>
        <v>0</v>
      </c>
      <c r="BB616" s="65">
        <f t="shared" si="433"/>
        <v>0</v>
      </c>
      <c r="BC616" s="65">
        <f t="shared" si="434"/>
        <v>0</v>
      </c>
      <c r="BD616" s="65">
        <f t="shared" si="435"/>
        <v>0</v>
      </c>
      <c r="BE616" s="65">
        <f t="shared" si="436"/>
        <v>0</v>
      </c>
      <c r="BF616" s="65">
        <f t="shared" si="437"/>
        <v>0</v>
      </c>
      <c r="BG616" s="65">
        <f t="shared" si="438"/>
        <v>0</v>
      </c>
      <c r="CE616" s="385">
        <v>168.75</v>
      </c>
      <c r="CF616" s="342">
        <v>39.466011453888399</v>
      </c>
      <c r="CG616" s="342">
        <v>44.9690076359256</v>
      </c>
      <c r="CH616" s="342">
        <v>47.720505726944197</v>
      </c>
      <c r="CI616" s="342">
        <v>50.472003817962801</v>
      </c>
      <c r="CJ616" s="342">
        <v>55.975000000000001</v>
      </c>
      <c r="CK616" s="342">
        <v>61.677380101676235</v>
      </c>
      <c r="CL616" s="342">
        <v>64.528570152514334</v>
      </c>
      <c r="CM616" s="342">
        <v>67.379760203352447</v>
      </c>
      <c r="CN616" s="342">
        <v>73.082140305028688</v>
      </c>
      <c r="CO616" s="342">
        <v>39.809584719982027</v>
      </c>
      <c r="CP616" s="342">
        <v>45.698056479988026</v>
      </c>
      <c r="CQ616" s="342">
        <v>48.642292359991018</v>
      </c>
      <c r="CR616" s="342">
        <v>51.58652823999401</v>
      </c>
      <c r="CS616" s="342">
        <v>57.475000000000001</v>
      </c>
      <c r="CT616" s="342">
        <v>62.3000908552645</v>
      </c>
      <c r="CU616" s="342">
        <v>64.712636282896753</v>
      </c>
      <c r="CV616" s="342">
        <v>67.125181710529006</v>
      </c>
      <c r="CW616" s="342">
        <v>71.950272565793512</v>
      </c>
      <c r="CY616" s="101">
        <f t="shared" si="439"/>
        <v>0</v>
      </c>
    </row>
    <row r="617" spans="2:103" ht="22.5" customHeight="1" x14ac:dyDescent="0.45">
      <c r="B617" s="133" t="str">
        <f>IF(Data!B616&lt;&gt;"",Data!B616,"")</f>
        <v/>
      </c>
      <c r="C617" s="158" t="str">
        <f>IF(Data!C616&lt;&gt;"",Data!C616,"")</f>
        <v/>
      </c>
      <c r="D617" s="106" t="str">
        <f>IF(Data!D616&lt;&gt;"",Data!D616,"")</f>
        <v/>
      </c>
      <c r="E617" s="140">
        <f>IF(AND(I617=1,Data!T616=0),0,IF(I617=999,999,Data!T616))</f>
        <v>999</v>
      </c>
      <c r="F617" s="140" t="str">
        <f t="shared" si="396"/>
        <v/>
      </c>
      <c r="G617" s="140" t="str">
        <f>IF(Data!K616&lt;&gt;"",Data!K616,"")</f>
        <v/>
      </c>
      <c r="H617" s="141" t="str">
        <f>IF(Data!L616&lt;&gt;"",Data!L616,"")</f>
        <v/>
      </c>
      <c r="I617" s="63">
        <f>IF(Data!M616&lt;&gt;"",Data!M616,"")</f>
        <v>999</v>
      </c>
      <c r="J617" s="63">
        <f t="shared" si="397"/>
        <v>0</v>
      </c>
      <c r="L617" s="64" t="str">
        <f t="shared" si="398"/>
        <v/>
      </c>
      <c r="M617" s="74"/>
      <c r="N617" s="63">
        <f t="shared" si="399"/>
        <v>0</v>
      </c>
      <c r="P617" s="64" t="str">
        <f t="shared" si="400"/>
        <v/>
      </c>
      <c r="R617" s="63">
        <f t="shared" si="401"/>
        <v>0</v>
      </c>
      <c r="S617" s="64" t="str">
        <f t="shared" si="402"/>
        <v/>
      </c>
      <c r="W617" s="310">
        <f t="shared" si="403"/>
        <v>999</v>
      </c>
      <c r="Y617" s="65">
        <f t="shared" si="404"/>
        <v>0</v>
      </c>
      <c r="Z617" s="65">
        <f t="shared" si="405"/>
        <v>0</v>
      </c>
      <c r="AA617" s="65">
        <f t="shared" si="406"/>
        <v>0</v>
      </c>
      <c r="AB617" s="65">
        <f t="shared" si="407"/>
        <v>0</v>
      </c>
      <c r="AC617" s="65">
        <f t="shared" si="408"/>
        <v>0</v>
      </c>
      <c r="AD617" s="65">
        <f t="shared" si="409"/>
        <v>0</v>
      </c>
      <c r="AE617" s="65">
        <f t="shared" si="410"/>
        <v>0</v>
      </c>
      <c r="AF617" s="65">
        <f t="shared" si="411"/>
        <v>0</v>
      </c>
      <c r="AG617" s="65">
        <f t="shared" si="412"/>
        <v>0</v>
      </c>
      <c r="AH617" s="65">
        <f t="shared" si="413"/>
        <v>0</v>
      </c>
      <c r="AI617" s="65">
        <f t="shared" si="414"/>
        <v>0</v>
      </c>
      <c r="AJ617" s="65">
        <f t="shared" si="415"/>
        <v>0</v>
      </c>
      <c r="AK617" s="65">
        <f t="shared" si="416"/>
        <v>0</v>
      </c>
      <c r="AL617" s="65">
        <f t="shared" si="417"/>
        <v>0</v>
      </c>
      <c r="AM617" s="65">
        <f t="shared" si="418"/>
        <v>0</v>
      </c>
      <c r="AN617" s="65">
        <f t="shared" si="419"/>
        <v>0</v>
      </c>
      <c r="AO617" s="65">
        <f t="shared" si="420"/>
        <v>0</v>
      </c>
      <c r="AP617" s="65">
        <f t="shared" si="421"/>
        <v>0</v>
      </c>
      <c r="AQ617" s="65">
        <f t="shared" si="422"/>
        <v>0</v>
      </c>
      <c r="AR617" s="65">
        <f t="shared" si="423"/>
        <v>0</v>
      </c>
      <c r="AS617" s="65">
        <f t="shared" si="424"/>
        <v>0</v>
      </c>
      <c r="AT617" s="65">
        <f t="shared" si="425"/>
        <v>0</v>
      </c>
      <c r="AU617" s="65">
        <f t="shared" si="426"/>
        <v>0</v>
      </c>
      <c r="AV617" s="65">
        <f t="shared" si="427"/>
        <v>0</v>
      </c>
      <c r="AW617" s="65">
        <f t="shared" si="428"/>
        <v>0</v>
      </c>
      <c r="AX617" s="65">
        <f t="shared" si="429"/>
        <v>0</v>
      </c>
      <c r="AY617" s="65">
        <f t="shared" si="430"/>
        <v>0</v>
      </c>
      <c r="AZ617" s="65">
        <f t="shared" si="431"/>
        <v>0</v>
      </c>
      <c r="BA617" s="65">
        <f t="shared" si="432"/>
        <v>0</v>
      </c>
      <c r="BB617" s="65">
        <f t="shared" si="433"/>
        <v>0</v>
      </c>
      <c r="BC617" s="65">
        <f t="shared" si="434"/>
        <v>0</v>
      </c>
      <c r="BD617" s="65">
        <f t="shared" si="435"/>
        <v>0</v>
      </c>
      <c r="BE617" s="65">
        <f t="shared" si="436"/>
        <v>0</v>
      </c>
      <c r="BF617" s="65">
        <f t="shared" si="437"/>
        <v>0</v>
      </c>
      <c r="BG617" s="65">
        <f t="shared" si="438"/>
        <v>0</v>
      </c>
      <c r="CE617" s="385">
        <v>169</v>
      </c>
      <c r="CF617" s="342">
        <v>39.611257886032789</v>
      </c>
      <c r="CG617" s="342">
        <v>45.140838590688524</v>
      </c>
      <c r="CH617" s="342">
        <v>47.905628943016389</v>
      </c>
      <c r="CI617" s="342">
        <v>50.67041929534426</v>
      </c>
      <c r="CJ617" s="342">
        <v>56.2</v>
      </c>
      <c r="CK617" s="342">
        <v>61.889087840366962</v>
      </c>
      <c r="CL617" s="342">
        <v>64.733631760550438</v>
      </c>
      <c r="CM617" s="342">
        <v>67.578175680733921</v>
      </c>
      <c r="CN617" s="342">
        <v>73.267263521100887</v>
      </c>
      <c r="CO617" s="342">
        <v>39.994707936054226</v>
      </c>
      <c r="CP617" s="342">
        <v>45.896471957369485</v>
      </c>
      <c r="CQ617" s="342">
        <v>48.847353968027114</v>
      </c>
      <c r="CR617" s="342">
        <v>51.798235978684744</v>
      </c>
      <c r="CS617" s="342">
        <v>57.7</v>
      </c>
      <c r="CT617" s="342">
        <v>62.485214071336699</v>
      </c>
      <c r="CU617" s="342">
        <v>64.877821107005047</v>
      </c>
      <c r="CV617" s="342">
        <v>67.270428142673396</v>
      </c>
      <c r="CW617" s="342">
        <v>72.055642214010092</v>
      </c>
      <c r="CY617" s="101">
        <f t="shared" si="439"/>
        <v>0</v>
      </c>
    </row>
    <row r="618" spans="2:103" ht="22.5" customHeight="1" x14ac:dyDescent="0.45">
      <c r="B618" s="133" t="str">
        <f>IF(Data!B617&lt;&gt;"",Data!B617,"")</f>
        <v/>
      </c>
      <c r="C618" s="158" t="str">
        <f>IF(Data!C617&lt;&gt;"",Data!C617,"")</f>
        <v/>
      </c>
      <c r="D618" s="106" t="str">
        <f>IF(Data!D617&lt;&gt;"",Data!D617,"")</f>
        <v/>
      </c>
      <c r="E618" s="140">
        <f>IF(AND(I618=1,Data!T617=0),0,IF(I618=999,999,Data!T617))</f>
        <v>999</v>
      </c>
      <c r="F618" s="140" t="str">
        <f t="shared" si="396"/>
        <v/>
      </c>
      <c r="G618" s="140" t="str">
        <f>IF(Data!K617&lt;&gt;"",Data!K617,"")</f>
        <v/>
      </c>
      <c r="H618" s="141" t="str">
        <f>IF(Data!L617&lt;&gt;"",Data!L617,"")</f>
        <v/>
      </c>
      <c r="I618" s="63">
        <f>IF(Data!M617&lt;&gt;"",Data!M617,"")</f>
        <v>999</v>
      </c>
      <c r="J618" s="63">
        <f t="shared" si="397"/>
        <v>0</v>
      </c>
      <c r="L618" s="64" t="str">
        <f t="shared" si="398"/>
        <v/>
      </c>
      <c r="M618" s="74"/>
      <c r="N618" s="63">
        <f t="shared" si="399"/>
        <v>0</v>
      </c>
      <c r="P618" s="64" t="str">
        <f t="shared" si="400"/>
        <v/>
      </c>
      <c r="R618" s="63">
        <f t="shared" si="401"/>
        <v>0</v>
      </c>
      <c r="S618" s="64" t="str">
        <f t="shared" si="402"/>
        <v/>
      </c>
      <c r="W618" s="310">
        <f t="shared" si="403"/>
        <v>999</v>
      </c>
      <c r="Y618" s="65">
        <f t="shared" si="404"/>
        <v>0</v>
      </c>
      <c r="Z618" s="65">
        <f t="shared" si="405"/>
        <v>0</v>
      </c>
      <c r="AA618" s="65">
        <f t="shared" si="406"/>
        <v>0</v>
      </c>
      <c r="AB618" s="65">
        <f t="shared" si="407"/>
        <v>0</v>
      </c>
      <c r="AC618" s="65">
        <f t="shared" si="408"/>
        <v>0</v>
      </c>
      <c r="AD618" s="65">
        <f t="shared" si="409"/>
        <v>0</v>
      </c>
      <c r="AE618" s="65">
        <f t="shared" si="410"/>
        <v>0</v>
      </c>
      <c r="AF618" s="65">
        <f t="shared" si="411"/>
        <v>0</v>
      </c>
      <c r="AG618" s="65">
        <f t="shared" si="412"/>
        <v>0</v>
      </c>
      <c r="AH618" s="65">
        <f t="shared" si="413"/>
        <v>0</v>
      </c>
      <c r="AI618" s="65">
        <f t="shared" si="414"/>
        <v>0</v>
      </c>
      <c r="AJ618" s="65">
        <f t="shared" si="415"/>
        <v>0</v>
      </c>
      <c r="AK618" s="65">
        <f t="shared" si="416"/>
        <v>0</v>
      </c>
      <c r="AL618" s="65">
        <f t="shared" si="417"/>
        <v>0</v>
      </c>
      <c r="AM618" s="65">
        <f t="shared" si="418"/>
        <v>0</v>
      </c>
      <c r="AN618" s="65">
        <f t="shared" si="419"/>
        <v>0</v>
      </c>
      <c r="AO618" s="65">
        <f t="shared" si="420"/>
        <v>0</v>
      </c>
      <c r="AP618" s="65">
        <f t="shared" si="421"/>
        <v>0</v>
      </c>
      <c r="AQ618" s="65">
        <f t="shared" si="422"/>
        <v>0</v>
      </c>
      <c r="AR618" s="65">
        <f t="shared" si="423"/>
        <v>0</v>
      </c>
      <c r="AS618" s="65">
        <f t="shared" si="424"/>
        <v>0</v>
      </c>
      <c r="AT618" s="65">
        <f t="shared" si="425"/>
        <v>0</v>
      </c>
      <c r="AU618" s="65">
        <f t="shared" si="426"/>
        <v>0</v>
      </c>
      <c r="AV618" s="65">
        <f t="shared" si="427"/>
        <v>0</v>
      </c>
      <c r="AW618" s="65">
        <f t="shared" si="428"/>
        <v>0</v>
      </c>
      <c r="AX618" s="65">
        <f t="shared" si="429"/>
        <v>0</v>
      </c>
      <c r="AY618" s="65">
        <f t="shared" si="430"/>
        <v>0</v>
      </c>
      <c r="AZ618" s="65">
        <f t="shared" si="431"/>
        <v>0</v>
      </c>
      <c r="BA618" s="65">
        <f t="shared" si="432"/>
        <v>0</v>
      </c>
      <c r="BB618" s="65">
        <f t="shared" si="433"/>
        <v>0</v>
      </c>
      <c r="BC618" s="65">
        <f t="shared" si="434"/>
        <v>0</v>
      </c>
      <c r="BD618" s="65">
        <f t="shared" si="435"/>
        <v>0</v>
      </c>
      <c r="BE618" s="65">
        <f t="shared" si="436"/>
        <v>0</v>
      </c>
      <c r="BF618" s="65">
        <f t="shared" si="437"/>
        <v>0</v>
      </c>
      <c r="BG618" s="65">
        <f t="shared" si="438"/>
        <v>0</v>
      </c>
      <c r="CE618" s="385">
        <v>169.25</v>
      </c>
      <c r="CF618" s="342">
        <v>39.756504318177178</v>
      </c>
      <c r="CG618" s="342">
        <v>45.312669545451456</v>
      </c>
      <c r="CH618" s="342">
        <v>48.090752159088581</v>
      </c>
      <c r="CI618" s="342">
        <v>50.86883477272572</v>
      </c>
      <c r="CJ618" s="342">
        <v>56.424999999999997</v>
      </c>
      <c r="CK618" s="342">
        <v>62.087503317748428</v>
      </c>
      <c r="CL618" s="342">
        <v>64.918754976622637</v>
      </c>
      <c r="CM618" s="342">
        <v>67.750006635496845</v>
      </c>
      <c r="CN618" s="342">
        <v>73.412509953245262</v>
      </c>
      <c r="CO618" s="342">
        <v>40.204831152126417</v>
      </c>
      <c r="CP618" s="342">
        <v>46.11988743475095</v>
      </c>
      <c r="CQ618" s="342">
        <v>49.077415576063217</v>
      </c>
      <c r="CR618" s="342">
        <v>52.034943717375477</v>
      </c>
      <c r="CS618" s="342">
        <v>57.95</v>
      </c>
      <c r="CT618" s="342">
        <v>62.668752764790355</v>
      </c>
      <c r="CU618" s="342">
        <v>65.028129147185524</v>
      </c>
      <c r="CV618" s="342">
        <v>67.387505529580721</v>
      </c>
      <c r="CW618" s="342">
        <v>72.106258294371059</v>
      </c>
      <c r="CY618" s="101">
        <f t="shared" si="439"/>
        <v>0</v>
      </c>
    </row>
    <row r="619" spans="2:103" ht="22.5" customHeight="1" x14ac:dyDescent="0.45">
      <c r="B619" s="133" t="str">
        <f>IF(Data!B618&lt;&gt;"",Data!B618,"")</f>
        <v/>
      </c>
      <c r="C619" s="158" t="str">
        <f>IF(Data!C618&lt;&gt;"",Data!C618,"")</f>
        <v/>
      </c>
      <c r="D619" s="106" t="str">
        <f>IF(Data!D618&lt;&gt;"",Data!D618,"")</f>
        <v/>
      </c>
      <c r="E619" s="140">
        <f>IF(AND(I619=1,Data!T618=0),0,IF(I619=999,999,Data!T618))</f>
        <v>999</v>
      </c>
      <c r="F619" s="140" t="str">
        <f t="shared" si="396"/>
        <v/>
      </c>
      <c r="G619" s="140" t="str">
        <f>IF(Data!K618&lt;&gt;"",Data!K618,"")</f>
        <v/>
      </c>
      <c r="H619" s="141" t="str">
        <f>IF(Data!L618&lt;&gt;"",Data!L618,"")</f>
        <v/>
      </c>
      <c r="I619" s="63">
        <f>IF(Data!M618&lt;&gt;"",Data!M618,"")</f>
        <v>999</v>
      </c>
      <c r="J619" s="63">
        <f t="shared" si="397"/>
        <v>0</v>
      </c>
      <c r="L619" s="64" t="str">
        <f t="shared" si="398"/>
        <v/>
      </c>
      <c r="M619" s="74"/>
      <c r="N619" s="63">
        <f t="shared" si="399"/>
        <v>0</v>
      </c>
      <c r="P619" s="64" t="str">
        <f t="shared" si="400"/>
        <v/>
      </c>
      <c r="R619" s="63">
        <f t="shared" si="401"/>
        <v>0</v>
      </c>
      <c r="S619" s="64" t="str">
        <f t="shared" si="402"/>
        <v/>
      </c>
      <c r="W619" s="310">
        <f t="shared" si="403"/>
        <v>999</v>
      </c>
      <c r="Y619" s="65">
        <f t="shared" si="404"/>
        <v>0</v>
      </c>
      <c r="Z619" s="65">
        <f t="shared" si="405"/>
        <v>0</v>
      </c>
      <c r="AA619" s="65">
        <f t="shared" si="406"/>
        <v>0</v>
      </c>
      <c r="AB619" s="65">
        <f t="shared" si="407"/>
        <v>0</v>
      </c>
      <c r="AC619" s="65">
        <f t="shared" si="408"/>
        <v>0</v>
      </c>
      <c r="AD619" s="65">
        <f t="shared" si="409"/>
        <v>0</v>
      </c>
      <c r="AE619" s="65">
        <f t="shared" si="410"/>
        <v>0</v>
      </c>
      <c r="AF619" s="65">
        <f t="shared" si="411"/>
        <v>0</v>
      </c>
      <c r="AG619" s="65">
        <f t="shared" si="412"/>
        <v>0</v>
      </c>
      <c r="AH619" s="65">
        <f t="shared" si="413"/>
        <v>0</v>
      </c>
      <c r="AI619" s="65">
        <f t="shared" si="414"/>
        <v>0</v>
      </c>
      <c r="AJ619" s="65">
        <f t="shared" si="415"/>
        <v>0</v>
      </c>
      <c r="AK619" s="65">
        <f t="shared" si="416"/>
        <v>0</v>
      </c>
      <c r="AL619" s="65">
        <f t="shared" si="417"/>
        <v>0</v>
      </c>
      <c r="AM619" s="65">
        <f t="shared" si="418"/>
        <v>0</v>
      </c>
      <c r="AN619" s="65">
        <f t="shared" si="419"/>
        <v>0</v>
      </c>
      <c r="AO619" s="65">
        <f t="shared" si="420"/>
        <v>0</v>
      </c>
      <c r="AP619" s="65">
        <f t="shared" si="421"/>
        <v>0</v>
      </c>
      <c r="AQ619" s="65">
        <f t="shared" si="422"/>
        <v>0</v>
      </c>
      <c r="AR619" s="65">
        <f t="shared" si="423"/>
        <v>0</v>
      </c>
      <c r="AS619" s="65">
        <f t="shared" si="424"/>
        <v>0</v>
      </c>
      <c r="AT619" s="65">
        <f t="shared" si="425"/>
        <v>0</v>
      </c>
      <c r="AU619" s="65">
        <f t="shared" si="426"/>
        <v>0</v>
      </c>
      <c r="AV619" s="65">
        <f t="shared" si="427"/>
        <v>0</v>
      </c>
      <c r="AW619" s="65">
        <f t="shared" si="428"/>
        <v>0</v>
      </c>
      <c r="AX619" s="65">
        <f t="shared" si="429"/>
        <v>0</v>
      </c>
      <c r="AY619" s="65">
        <f t="shared" si="430"/>
        <v>0</v>
      </c>
      <c r="AZ619" s="65">
        <f t="shared" si="431"/>
        <v>0</v>
      </c>
      <c r="BA619" s="65">
        <f t="shared" si="432"/>
        <v>0</v>
      </c>
      <c r="BB619" s="65">
        <f t="shared" si="433"/>
        <v>0</v>
      </c>
      <c r="BC619" s="65">
        <f t="shared" si="434"/>
        <v>0</v>
      </c>
      <c r="BD619" s="65">
        <f t="shared" si="435"/>
        <v>0</v>
      </c>
      <c r="BE619" s="65">
        <f t="shared" si="436"/>
        <v>0</v>
      </c>
      <c r="BF619" s="65">
        <f t="shared" si="437"/>
        <v>0</v>
      </c>
      <c r="BG619" s="65">
        <f t="shared" si="438"/>
        <v>0</v>
      </c>
      <c r="CE619" s="385">
        <v>169.5</v>
      </c>
      <c r="CF619" s="342">
        <v>39.901750750321568</v>
      </c>
      <c r="CG619" s="342">
        <v>45.484500500214381</v>
      </c>
      <c r="CH619" s="342">
        <v>48.27587537516078</v>
      </c>
      <c r="CI619" s="342">
        <v>51.067250250107186</v>
      </c>
      <c r="CJ619" s="342">
        <v>56.65</v>
      </c>
      <c r="CK619" s="342">
        <v>62.285918795129888</v>
      </c>
      <c r="CL619" s="342">
        <v>65.103878192694822</v>
      </c>
      <c r="CM619" s="342">
        <v>67.92183759025977</v>
      </c>
      <c r="CN619" s="342">
        <v>73.557756385389652</v>
      </c>
      <c r="CO619" s="342">
        <v>40.414954368198615</v>
      </c>
      <c r="CP619" s="342">
        <v>46.343302912132415</v>
      </c>
      <c r="CQ619" s="342">
        <v>49.307477184099312</v>
      </c>
      <c r="CR619" s="342">
        <v>52.271651456066209</v>
      </c>
      <c r="CS619" s="342">
        <v>58.2</v>
      </c>
      <c r="CT619" s="342">
        <v>62.852291458244011</v>
      </c>
      <c r="CU619" s="342">
        <v>65.178437187366015</v>
      </c>
      <c r="CV619" s="342">
        <v>67.504582916488033</v>
      </c>
      <c r="CW619" s="342">
        <v>72.156874374732041</v>
      </c>
      <c r="CY619" s="101">
        <f t="shared" si="439"/>
        <v>0</v>
      </c>
    </row>
    <row r="620" spans="2:103" ht="22.5" customHeight="1" x14ac:dyDescent="0.45">
      <c r="B620" s="133" t="str">
        <f>IF(Data!B619&lt;&gt;"",Data!B619,"")</f>
        <v/>
      </c>
      <c r="C620" s="158" t="str">
        <f>IF(Data!C619&lt;&gt;"",Data!C619,"")</f>
        <v/>
      </c>
      <c r="D620" s="106" t="str">
        <f>IF(Data!D619&lt;&gt;"",Data!D619,"")</f>
        <v/>
      </c>
      <c r="E620" s="140">
        <f>IF(AND(I620=1,Data!T619=0),0,IF(I620=999,999,Data!T619))</f>
        <v>999</v>
      </c>
      <c r="F620" s="140" t="str">
        <f t="shared" si="396"/>
        <v/>
      </c>
      <c r="G620" s="140" t="str">
        <f>IF(Data!K619&lt;&gt;"",Data!K619,"")</f>
        <v/>
      </c>
      <c r="H620" s="141" t="str">
        <f>IF(Data!L619&lt;&gt;"",Data!L619,"")</f>
        <v/>
      </c>
      <c r="I620" s="63">
        <f>IF(Data!M619&lt;&gt;"",Data!M619,"")</f>
        <v>999</v>
      </c>
      <c r="J620" s="63">
        <f t="shared" si="397"/>
        <v>0</v>
      </c>
      <c r="L620" s="64" t="str">
        <f t="shared" si="398"/>
        <v/>
      </c>
      <c r="M620" s="74"/>
      <c r="N620" s="63">
        <f t="shared" si="399"/>
        <v>0</v>
      </c>
      <c r="P620" s="64" t="str">
        <f t="shared" si="400"/>
        <v/>
      </c>
      <c r="R620" s="63">
        <f t="shared" si="401"/>
        <v>0</v>
      </c>
      <c r="S620" s="64" t="str">
        <f t="shared" si="402"/>
        <v/>
      </c>
      <c r="W620" s="310">
        <f t="shared" si="403"/>
        <v>999</v>
      </c>
      <c r="Y620" s="65">
        <f t="shared" si="404"/>
        <v>0</v>
      </c>
      <c r="Z620" s="65">
        <f t="shared" si="405"/>
        <v>0</v>
      </c>
      <c r="AA620" s="65">
        <f t="shared" si="406"/>
        <v>0</v>
      </c>
      <c r="AB620" s="65">
        <f t="shared" si="407"/>
        <v>0</v>
      </c>
      <c r="AC620" s="65">
        <f t="shared" si="408"/>
        <v>0</v>
      </c>
      <c r="AD620" s="65">
        <f t="shared" si="409"/>
        <v>0</v>
      </c>
      <c r="AE620" s="65">
        <f t="shared" si="410"/>
        <v>0</v>
      </c>
      <c r="AF620" s="65">
        <f t="shared" si="411"/>
        <v>0</v>
      </c>
      <c r="AG620" s="65">
        <f t="shared" si="412"/>
        <v>0</v>
      </c>
      <c r="AH620" s="65">
        <f t="shared" si="413"/>
        <v>0</v>
      </c>
      <c r="AI620" s="65">
        <f t="shared" si="414"/>
        <v>0</v>
      </c>
      <c r="AJ620" s="65">
        <f t="shared" si="415"/>
        <v>0</v>
      </c>
      <c r="AK620" s="65">
        <f t="shared" si="416"/>
        <v>0</v>
      </c>
      <c r="AL620" s="65">
        <f t="shared" si="417"/>
        <v>0</v>
      </c>
      <c r="AM620" s="65">
        <f t="shared" si="418"/>
        <v>0</v>
      </c>
      <c r="AN620" s="65">
        <f t="shared" si="419"/>
        <v>0</v>
      </c>
      <c r="AO620" s="65">
        <f t="shared" si="420"/>
        <v>0</v>
      </c>
      <c r="AP620" s="65">
        <f t="shared" si="421"/>
        <v>0</v>
      </c>
      <c r="AQ620" s="65">
        <f t="shared" si="422"/>
        <v>0</v>
      </c>
      <c r="AR620" s="65">
        <f t="shared" si="423"/>
        <v>0</v>
      </c>
      <c r="AS620" s="65">
        <f t="shared" si="424"/>
        <v>0</v>
      </c>
      <c r="AT620" s="65">
        <f t="shared" si="425"/>
        <v>0</v>
      </c>
      <c r="AU620" s="65">
        <f t="shared" si="426"/>
        <v>0</v>
      </c>
      <c r="AV620" s="65">
        <f t="shared" si="427"/>
        <v>0</v>
      </c>
      <c r="AW620" s="65">
        <f t="shared" si="428"/>
        <v>0</v>
      </c>
      <c r="AX620" s="65">
        <f t="shared" si="429"/>
        <v>0</v>
      </c>
      <c r="AY620" s="65">
        <f t="shared" si="430"/>
        <v>0</v>
      </c>
      <c r="AZ620" s="65">
        <f t="shared" si="431"/>
        <v>0</v>
      </c>
      <c r="BA620" s="65">
        <f t="shared" si="432"/>
        <v>0</v>
      </c>
      <c r="BB620" s="65">
        <f t="shared" si="433"/>
        <v>0</v>
      </c>
      <c r="BC620" s="65">
        <f t="shared" si="434"/>
        <v>0</v>
      </c>
      <c r="BD620" s="65">
        <f t="shared" si="435"/>
        <v>0</v>
      </c>
      <c r="BE620" s="65">
        <f t="shared" si="436"/>
        <v>0</v>
      </c>
      <c r="BF620" s="65">
        <f t="shared" si="437"/>
        <v>0</v>
      </c>
      <c r="BG620" s="65">
        <f t="shared" si="438"/>
        <v>0</v>
      </c>
      <c r="CE620" s="385">
        <v>169.75</v>
      </c>
      <c r="CF620" s="342">
        <v>40.046997182465958</v>
      </c>
      <c r="CG620" s="342">
        <v>45.656331454977305</v>
      </c>
      <c r="CH620" s="342">
        <v>48.460998591232972</v>
      </c>
      <c r="CI620" s="342">
        <v>51.265665727488653</v>
      </c>
      <c r="CJ620" s="342">
        <v>56.875</v>
      </c>
      <c r="CK620" s="342">
        <v>62.484334272511347</v>
      </c>
      <c r="CL620" s="342">
        <v>65.289001408767007</v>
      </c>
      <c r="CM620" s="342">
        <v>68.093668545022695</v>
      </c>
      <c r="CN620" s="342">
        <v>73.703002817534042</v>
      </c>
      <c r="CO620" s="342">
        <v>40.625077584270812</v>
      </c>
      <c r="CP620" s="342">
        <v>46.566718389513881</v>
      </c>
      <c r="CQ620" s="342">
        <v>49.537538792135408</v>
      </c>
      <c r="CR620" s="342">
        <v>52.508359194756935</v>
      </c>
      <c r="CS620" s="342">
        <v>58.45</v>
      </c>
      <c r="CT620" s="342">
        <v>63.035830151697667</v>
      </c>
      <c r="CU620" s="342">
        <v>65.328745227546506</v>
      </c>
      <c r="CV620" s="342">
        <v>67.621660303395345</v>
      </c>
      <c r="CW620" s="342">
        <v>72.207490455093009</v>
      </c>
      <c r="CY620" s="101">
        <f t="shared" si="439"/>
        <v>0</v>
      </c>
    </row>
    <row r="621" spans="2:103" ht="22.5" customHeight="1" x14ac:dyDescent="0.45">
      <c r="B621" s="133" t="str">
        <f>IF(Data!B620&lt;&gt;"",Data!B620,"")</f>
        <v/>
      </c>
      <c r="C621" s="158" t="str">
        <f>IF(Data!C620&lt;&gt;"",Data!C620,"")</f>
        <v/>
      </c>
      <c r="D621" s="106" t="str">
        <f>IF(Data!D620&lt;&gt;"",Data!D620,"")</f>
        <v/>
      </c>
      <c r="E621" s="140">
        <f>IF(AND(I621=1,Data!T620=0),0,IF(I621=999,999,Data!T620))</f>
        <v>999</v>
      </c>
      <c r="F621" s="140" t="str">
        <f t="shared" si="396"/>
        <v/>
      </c>
      <c r="G621" s="140" t="str">
        <f>IF(Data!K620&lt;&gt;"",Data!K620,"")</f>
        <v/>
      </c>
      <c r="H621" s="141" t="str">
        <f>IF(Data!L620&lt;&gt;"",Data!L620,"")</f>
        <v/>
      </c>
      <c r="I621" s="63">
        <f>IF(Data!M620&lt;&gt;"",Data!M620,"")</f>
        <v>999</v>
      </c>
      <c r="J621" s="63">
        <f t="shared" si="397"/>
        <v>0</v>
      </c>
      <c r="L621" s="64" t="str">
        <f t="shared" si="398"/>
        <v/>
      </c>
      <c r="M621" s="74"/>
      <c r="N621" s="63">
        <f t="shared" si="399"/>
        <v>0</v>
      </c>
      <c r="P621" s="64" t="str">
        <f t="shared" si="400"/>
        <v/>
      </c>
      <c r="R621" s="63">
        <f t="shared" si="401"/>
        <v>0</v>
      </c>
      <c r="S621" s="64" t="str">
        <f t="shared" si="402"/>
        <v/>
      </c>
      <c r="W621" s="310">
        <f t="shared" si="403"/>
        <v>999</v>
      </c>
      <c r="Y621" s="65">
        <f t="shared" si="404"/>
        <v>0</v>
      </c>
      <c r="Z621" s="65">
        <f t="shared" si="405"/>
        <v>0</v>
      </c>
      <c r="AA621" s="65">
        <f t="shared" si="406"/>
        <v>0</v>
      </c>
      <c r="AB621" s="65">
        <f t="shared" si="407"/>
        <v>0</v>
      </c>
      <c r="AC621" s="65">
        <f t="shared" si="408"/>
        <v>0</v>
      </c>
      <c r="AD621" s="65">
        <f t="shared" si="409"/>
        <v>0</v>
      </c>
      <c r="AE621" s="65">
        <f t="shared" si="410"/>
        <v>0</v>
      </c>
      <c r="AF621" s="65">
        <f t="shared" si="411"/>
        <v>0</v>
      </c>
      <c r="AG621" s="65">
        <f t="shared" si="412"/>
        <v>0</v>
      </c>
      <c r="AH621" s="65">
        <f t="shared" si="413"/>
        <v>0</v>
      </c>
      <c r="AI621" s="65">
        <f t="shared" si="414"/>
        <v>0</v>
      </c>
      <c r="AJ621" s="65">
        <f t="shared" si="415"/>
        <v>0</v>
      </c>
      <c r="AK621" s="65">
        <f t="shared" si="416"/>
        <v>0</v>
      </c>
      <c r="AL621" s="65">
        <f t="shared" si="417"/>
        <v>0</v>
      </c>
      <c r="AM621" s="65">
        <f t="shared" si="418"/>
        <v>0</v>
      </c>
      <c r="AN621" s="65">
        <f t="shared" si="419"/>
        <v>0</v>
      </c>
      <c r="AO621" s="65">
        <f t="shared" si="420"/>
        <v>0</v>
      </c>
      <c r="AP621" s="65">
        <f t="shared" si="421"/>
        <v>0</v>
      </c>
      <c r="AQ621" s="65">
        <f t="shared" si="422"/>
        <v>0</v>
      </c>
      <c r="AR621" s="65">
        <f t="shared" si="423"/>
        <v>0</v>
      </c>
      <c r="AS621" s="65">
        <f t="shared" si="424"/>
        <v>0</v>
      </c>
      <c r="AT621" s="65">
        <f t="shared" si="425"/>
        <v>0</v>
      </c>
      <c r="AU621" s="65">
        <f t="shared" si="426"/>
        <v>0</v>
      </c>
      <c r="AV621" s="65">
        <f t="shared" si="427"/>
        <v>0</v>
      </c>
      <c r="AW621" s="65">
        <f t="shared" si="428"/>
        <v>0</v>
      </c>
      <c r="AX621" s="65">
        <f t="shared" si="429"/>
        <v>0</v>
      </c>
      <c r="AY621" s="65">
        <f t="shared" si="430"/>
        <v>0</v>
      </c>
      <c r="AZ621" s="65">
        <f t="shared" si="431"/>
        <v>0</v>
      </c>
      <c r="BA621" s="65">
        <f t="shared" si="432"/>
        <v>0</v>
      </c>
      <c r="BB621" s="65">
        <f t="shared" si="433"/>
        <v>0</v>
      </c>
      <c r="BC621" s="65">
        <f t="shared" si="434"/>
        <v>0</v>
      </c>
      <c r="BD621" s="65">
        <f t="shared" si="435"/>
        <v>0</v>
      </c>
      <c r="BE621" s="65">
        <f t="shared" si="436"/>
        <v>0</v>
      </c>
      <c r="BF621" s="65">
        <f t="shared" si="437"/>
        <v>0</v>
      </c>
      <c r="BG621" s="65">
        <f t="shared" si="438"/>
        <v>0</v>
      </c>
      <c r="CE621" s="385">
        <v>170</v>
      </c>
      <c r="CF621" s="342">
        <v>40.192243614610348</v>
      </c>
      <c r="CG621" s="342">
        <v>45.82816240974023</v>
      </c>
      <c r="CH621" s="342">
        <v>48.646121807305164</v>
      </c>
      <c r="CI621" s="342">
        <v>51.464081204870112</v>
      </c>
      <c r="CJ621" s="342">
        <v>57.1</v>
      </c>
      <c r="CK621" s="342">
        <v>62.682749749892807</v>
      </c>
      <c r="CL621" s="342">
        <v>65.474124624839206</v>
      </c>
      <c r="CM621" s="342">
        <v>68.265499499785619</v>
      </c>
      <c r="CN621" s="342">
        <v>73.848249249678418</v>
      </c>
      <c r="CO621" s="342">
        <v>40.835200800343003</v>
      </c>
      <c r="CP621" s="342">
        <v>46.790133866895339</v>
      </c>
      <c r="CQ621" s="342">
        <v>49.767600400171503</v>
      </c>
      <c r="CR621" s="342">
        <v>52.745066933447667</v>
      </c>
      <c r="CS621" s="342">
        <v>58.7</v>
      </c>
      <c r="CT621" s="342">
        <v>63.219368845151322</v>
      </c>
      <c r="CU621" s="342">
        <v>65.479053267726982</v>
      </c>
      <c r="CV621" s="342">
        <v>67.738737690302656</v>
      </c>
      <c r="CW621" s="342">
        <v>72.258106535453976</v>
      </c>
      <c r="CY621" s="101">
        <f t="shared" si="439"/>
        <v>0</v>
      </c>
    </row>
    <row r="622" spans="2:103" ht="22.5" customHeight="1" x14ac:dyDescent="0.45">
      <c r="B622" s="133" t="str">
        <f>IF(Data!B621&lt;&gt;"",Data!B621,"")</f>
        <v/>
      </c>
      <c r="C622" s="158" t="str">
        <f>IF(Data!C621&lt;&gt;"",Data!C621,"")</f>
        <v/>
      </c>
      <c r="D622" s="106" t="str">
        <f>IF(Data!D621&lt;&gt;"",Data!D621,"")</f>
        <v/>
      </c>
      <c r="E622" s="140">
        <f>IF(AND(I622=1,Data!T621=0),0,IF(I622=999,999,Data!T621))</f>
        <v>999</v>
      </c>
      <c r="F622" s="140" t="str">
        <f t="shared" si="396"/>
        <v/>
      </c>
      <c r="G622" s="140" t="str">
        <f>IF(Data!K621&lt;&gt;"",Data!K621,"")</f>
        <v/>
      </c>
      <c r="H622" s="141" t="str">
        <f>IF(Data!L621&lt;&gt;"",Data!L621,"")</f>
        <v/>
      </c>
      <c r="I622" s="63">
        <f>IF(Data!M621&lt;&gt;"",Data!M621,"")</f>
        <v>999</v>
      </c>
      <c r="J622" s="63">
        <f t="shared" si="397"/>
        <v>0</v>
      </c>
      <c r="L622" s="64" t="str">
        <f t="shared" si="398"/>
        <v/>
      </c>
      <c r="M622" s="74"/>
      <c r="N622" s="63">
        <f t="shared" si="399"/>
        <v>0</v>
      </c>
      <c r="P622" s="64" t="str">
        <f t="shared" si="400"/>
        <v/>
      </c>
      <c r="R622" s="63">
        <f t="shared" si="401"/>
        <v>0</v>
      </c>
      <c r="S622" s="64" t="str">
        <f t="shared" si="402"/>
        <v/>
      </c>
      <c r="W622" s="310">
        <f t="shared" si="403"/>
        <v>999</v>
      </c>
      <c r="Y622" s="65">
        <f t="shared" si="404"/>
        <v>0</v>
      </c>
      <c r="Z622" s="65">
        <f t="shared" si="405"/>
        <v>0</v>
      </c>
      <c r="AA622" s="65">
        <f t="shared" si="406"/>
        <v>0</v>
      </c>
      <c r="AB622" s="65">
        <f t="shared" si="407"/>
        <v>0</v>
      </c>
      <c r="AC622" s="65">
        <f t="shared" si="408"/>
        <v>0</v>
      </c>
      <c r="AD622" s="65">
        <f t="shared" si="409"/>
        <v>0</v>
      </c>
      <c r="AE622" s="65">
        <f t="shared" si="410"/>
        <v>0</v>
      </c>
      <c r="AF622" s="65">
        <f t="shared" si="411"/>
        <v>0</v>
      </c>
      <c r="AG622" s="65">
        <f t="shared" si="412"/>
        <v>0</v>
      </c>
      <c r="AH622" s="65">
        <f t="shared" si="413"/>
        <v>0</v>
      </c>
      <c r="AI622" s="65">
        <f t="shared" si="414"/>
        <v>0</v>
      </c>
      <c r="AJ622" s="65">
        <f t="shared" si="415"/>
        <v>0</v>
      </c>
      <c r="AK622" s="65">
        <f t="shared" si="416"/>
        <v>0</v>
      </c>
      <c r="AL622" s="65">
        <f t="shared" si="417"/>
        <v>0</v>
      </c>
      <c r="AM622" s="65">
        <f t="shared" si="418"/>
        <v>0</v>
      </c>
      <c r="AN622" s="65">
        <f t="shared" si="419"/>
        <v>0</v>
      </c>
      <c r="AO622" s="65">
        <f t="shared" si="420"/>
        <v>0</v>
      </c>
      <c r="AP622" s="65">
        <f t="shared" si="421"/>
        <v>0</v>
      </c>
      <c r="AQ622" s="65">
        <f t="shared" si="422"/>
        <v>0</v>
      </c>
      <c r="AR622" s="65">
        <f t="shared" si="423"/>
        <v>0</v>
      </c>
      <c r="AS622" s="65">
        <f t="shared" si="424"/>
        <v>0</v>
      </c>
      <c r="AT622" s="65">
        <f t="shared" si="425"/>
        <v>0</v>
      </c>
      <c r="AU622" s="65">
        <f t="shared" si="426"/>
        <v>0</v>
      </c>
      <c r="AV622" s="65">
        <f t="shared" si="427"/>
        <v>0</v>
      </c>
      <c r="AW622" s="65">
        <f t="shared" si="428"/>
        <v>0</v>
      </c>
      <c r="AX622" s="65">
        <f t="shared" si="429"/>
        <v>0</v>
      </c>
      <c r="AY622" s="65">
        <f t="shared" si="430"/>
        <v>0</v>
      </c>
      <c r="AZ622" s="65">
        <f t="shared" si="431"/>
        <v>0</v>
      </c>
      <c r="BA622" s="65">
        <f t="shared" si="432"/>
        <v>0</v>
      </c>
      <c r="BB622" s="65">
        <f t="shared" si="433"/>
        <v>0</v>
      </c>
      <c r="BC622" s="65">
        <f t="shared" si="434"/>
        <v>0</v>
      </c>
      <c r="BD622" s="65">
        <f t="shared" si="435"/>
        <v>0</v>
      </c>
      <c r="BE622" s="65">
        <f t="shared" si="436"/>
        <v>0</v>
      </c>
      <c r="BF622" s="65">
        <f t="shared" si="437"/>
        <v>0</v>
      </c>
      <c r="BG622" s="65">
        <f t="shared" si="438"/>
        <v>0</v>
      </c>
      <c r="CE622" s="385">
        <v>170.25</v>
      </c>
      <c r="CF622" s="342">
        <v>40.352366830682541</v>
      </c>
      <c r="CG622" s="342">
        <v>46.001577887121698</v>
      </c>
      <c r="CH622" s="342">
        <v>48.826183415341262</v>
      </c>
      <c r="CI622" s="342">
        <v>51.65078894356084</v>
      </c>
      <c r="CJ622" s="342">
        <v>57.3</v>
      </c>
      <c r="CK622" s="342">
        <v>62.88274974989281</v>
      </c>
      <c r="CL622" s="342">
        <v>65.674124624839209</v>
      </c>
      <c r="CM622" s="342">
        <v>68.465499499785622</v>
      </c>
      <c r="CN622" s="342">
        <v>74.04824924967842</v>
      </c>
      <c r="CO622" s="387"/>
      <c r="CP622" s="387"/>
      <c r="CQ622" s="65"/>
      <c r="CR622" s="65"/>
      <c r="CS622" s="387"/>
      <c r="CT622" s="387"/>
      <c r="CU622" s="387"/>
      <c r="CV622" s="387"/>
      <c r="CW622" s="387"/>
      <c r="CY622" s="101">
        <f t="shared" si="439"/>
        <v>0</v>
      </c>
    </row>
    <row r="623" spans="2:103" ht="22.5" customHeight="1" x14ac:dyDescent="0.45">
      <c r="B623" s="133" t="str">
        <f>IF(Data!B622&lt;&gt;"",Data!B622,"")</f>
        <v/>
      </c>
      <c r="C623" s="158" t="str">
        <f>IF(Data!C622&lt;&gt;"",Data!C622,"")</f>
        <v/>
      </c>
      <c r="D623" s="106" t="str">
        <f>IF(Data!D622&lt;&gt;"",Data!D622,"")</f>
        <v/>
      </c>
      <c r="E623" s="140">
        <f>IF(AND(I623=1,Data!T622=0),0,IF(I623=999,999,Data!T622))</f>
        <v>999</v>
      </c>
      <c r="F623" s="140" t="str">
        <f t="shared" si="396"/>
        <v/>
      </c>
      <c r="G623" s="140" t="str">
        <f>IF(Data!K622&lt;&gt;"",Data!K622,"")</f>
        <v/>
      </c>
      <c r="H623" s="141" t="str">
        <f>IF(Data!L622&lt;&gt;"",Data!L622,"")</f>
        <v/>
      </c>
      <c r="I623" s="63">
        <f>IF(Data!M622&lt;&gt;"",Data!M622,"")</f>
        <v>999</v>
      </c>
      <c r="J623" s="63">
        <f t="shared" si="397"/>
        <v>0</v>
      </c>
      <c r="L623" s="64" t="str">
        <f t="shared" si="398"/>
        <v/>
      </c>
      <c r="M623" s="74"/>
      <c r="N623" s="63">
        <f t="shared" si="399"/>
        <v>0</v>
      </c>
      <c r="P623" s="64" t="str">
        <f t="shared" si="400"/>
        <v/>
      </c>
      <c r="R623" s="63">
        <f t="shared" si="401"/>
        <v>0</v>
      </c>
      <c r="S623" s="64" t="str">
        <f t="shared" si="402"/>
        <v/>
      </c>
      <c r="W623" s="310">
        <f t="shared" si="403"/>
        <v>999</v>
      </c>
      <c r="Y623" s="65">
        <f t="shared" si="404"/>
        <v>0</v>
      </c>
      <c r="Z623" s="65">
        <f t="shared" si="405"/>
        <v>0</v>
      </c>
      <c r="AA623" s="65">
        <f t="shared" si="406"/>
        <v>0</v>
      </c>
      <c r="AB623" s="65">
        <f t="shared" si="407"/>
        <v>0</v>
      </c>
      <c r="AC623" s="65">
        <f t="shared" si="408"/>
        <v>0</v>
      </c>
      <c r="AD623" s="65">
        <f t="shared" si="409"/>
        <v>0</v>
      </c>
      <c r="AE623" s="65">
        <f t="shared" si="410"/>
        <v>0</v>
      </c>
      <c r="AF623" s="65">
        <f t="shared" si="411"/>
        <v>0</v>
      </c>
      <c r="AG623" s="65">
        <f t="shared" si="412"/>
        <v>0</v>
      </c>
      <c r="AH623" s="65">
        <f t="shared" si="413"/>
        <v>0</v>
      </c>
      <c r="AI623" s="65">
        <f t="shared" si="414"/>
        <v>0</v>
      </c>
      <c r="AJ623" s="65">
        <f t="shared" si="415"/>
        <v>0</v>
      </c>
      <c r="AK623" s="65">
        <f t="shared" si="416"/>
        <v>0</v>
      </c>
      <c r="AL623" s="65">
        <f t="shared" si="417"/>
        <v>0</v>
      </c>
      <c r="AM623" s="65">
        <f t="shared" si="418"/>
        <v>0</v>
      </c>
      <c r="AN623" s="65">
        <f t="shared" si="419"/>
        <v>0</v>
      </c>
      <c r="AO623" s="65">
        <f t="shared" si="420"/>
        <v>0</v>
      </c>
      <c r="AP623" s="65">
        <f t="shared" si="421"/>
        <v>0</v>
      </c>
      <c r="AQ623" s="65">
        <f t="shared" si="422"/>
        <v>0</v>
      </c>
      <c r="AR623" s="65">
        <f t="shared" si="423"/>
        <v>0</v>
      </c>
      <c r="AS623" s="65">
        <f t="shared" si="424"/>
        <v>0</v>
      </c>
      <c r="AT623" s="65">
        <f t="shared" si="425"/>
        <v>0</v>
      </c>
      <c r="AU623" s="65">
        <f t="shared" si="426"/>
        <v>0</v>
      </c>
      <c r="AV623" s="65">
        <f t="shared" si="427"/>
        <v>0</v>
      </c>
      <c r="AW623" s="65">
        <f t="shared" si="428"/>
        <v>0</v>
      </c>
      <c r="AX623" s="65">
        <f t="shared" si="429"/>
        <v>0</v>
      </c>
      <c r="AY623" s="65">
        <f t="shared" si="430"/>
        <v>0</v>
      </c>
      <c r="AZ623" s="65">
        <f t="shared" si="431"/>
        <v>0</v>
      </c>
      <c r="BA623" s="65">
        <f t="shared" si="432"/>
        <v>0</v>
      </c>
      <c r="BB623" s="65">
        <f t="shared" si="433"/>
        <v>0</v>
      </c>
      <c r="BC623" s="65">
        <f t="shared" si="434"/>
        <v>0</v>
      </c>
      <c r="BD623" s="65">
        <f t="shared" si="435"/>
        <v>0</v>
      </c>
      <c r="BE623" s="65">
        <f t="shared" si="436"/>
        <v>0</v>
      </c>
      <c r="BF623" s="65">
        <f t="shared" si="437"/>
        <v>0</v>
      </c>
      <c r="BG623" s="65">
        <f t="shared" si="438"/>
        <v>0</v>
      </c>
      <c r="CE623" s="385">
        <v>170.5</v>
      </c>
      <c r="CF623" s="342">
        <v>40.512490046754735</v>
      </c>
      <c r="CG623" s="342">
        <v>46.174993364503159</v>
      </c>
      <c r="CH623" s="342">
        <v>49.00624502337736</v>
      </c>
      <c r="CI623" s="342">
        <v>51.837496682251576</v>
      </c>
      <c r="CJ623" s="342">
        <v>57.5</v>
      </c>
      <c r="CK623" s="342">
        <v>63.082749749892812</v>
      </c>
      <c r="CL623" s="342">
        <v>65.874124624839212</v>
      </c>
      <c r="CM623" s="342">
        <v>68.665499499785625</v>
      </c>
      <c r="CN623" s="342">
        <v>74.248249249678423</v>
      </c>
      <c r="CO623" s="387"/>
      <c r="CP623" s="387"/>
      <c r="CQ623" s="65"/>
      <c r="CR623" s="65"/>
      <c r="CS623" s="387"/>
      <c r="CT623" s="387"/>
      <c r="CU623" s="387"/>
      <c r="CV623" s="387"/>
      <c r="CW623" s="387"/>
      <c r="CY623" s="101">
        <f t="shared" si="439"/>
        <v>0</v>
      </c>
    </row>
    <row r="624" spans="2:103" ht="22.5" customHeight="1" x14ac:dyDescent="0.45">
      <c r="B624" s="133" t="str">
        <f>IF(Data!B623&lt;&gt;"",Data!B623,"")</f>
        <v/>
      </c>
      <c r="C624" s="158" t="str">
        <f>IF(Data!C623&lt;&gt;"",Data!C623,"")</f>
        <v/>
      </c>
      <c r="D624" s="106" t="str">
        <f>IF(Data!D623&lt;&gt;"",Data!D623,"")</f>
        <v/>
      </c>
      <c r="E624" s="140">
        <f>IF(AND(I624=1,Data!T623=0),0,IF(I624=999,999,Data!T623))</f>
        <v>999</v>
      </c>
      <c r="F624" s="140" t="str">
        <f t="shared" si="396"/>
        <v/>
      </c>
      <c r="G624" s="140" t="str">
        <f>IF(Data!K623&lt;&gt;"",Data!K623,"")</f>
        <v/>
      </c>
      <c r="H624" s="141" t="str">
        <f>IF(Data!L623&lt;&gt;"",Data!L623,"")</f>
        <v/>
      </c>
      <c r="I624" s="63">
        <f>IF(Data!M623&lt;&gt;"",Data!M623,"")</f>
        <v>999</v>
      </c>
      <c r="J624" s="63">
        <f t="shared" si="397"/>
        <v>0</v>
      </c>
      <c r="L624" s="64" t="str">
        <f t="shared" si="398"/>
        <v/>
      </c>
      <c r="M624" s="74"/>
      <c r="N624" s="63">
        <f t="shared" si="399"/>
        <v>0</v>
      </c>
      <c r="P624" s="64" t="str">
        <f t="shared" si="400"/>
        <v/>
      </c>
      <c r="R624" s="63">
        <f t="shared" si="401"/>
        <v>0</v>
      </c>
      <c r="S624" s="64" t="str">
        <f t="shared" si="402"/>
        <v/>
      </c>
      <c r="W624" s="310">
        <f t="shared" si="403"/>
        <v>999</v>
      </c>
      <c r="Y624" s="65">
        <f t="shared" si="404"/>
        <v>0</v>
      </c>
      <c r="Z624" s="65">
        <f t="shared" si="405"/>
        <v>0</v>
      </c>
      <c r="AA624" s="65">
        <f t="shared" si="406"/>
        <v>0</v>
      </c>
      <c r="AB624" s="65">
        <f t="shared" si="407"/>
        <v>0</v>
      </c>
      <c r="AC624" s="65">
        <f t="shared" si="408"/>
        <v>0</v>
      </c>
      <c r="AD624" s="65">
        <f t="shared" si="409"/>
        <v>0</v>
      </c>
      <c r="AE624" s="65">
        <f t="shared" si="410"/>
        <v>0</v>
      </c>
      <c r="AF624" s="65">
        <f t="shared" si="411"/>
        <v>0</v>
      </c>
      <c r="AG624" s="65">
        <f t="shared" si="412"/>
        <v>0</v>
      </c>
      <c r="AH624" s="65">
        <f t="shared" si="413"/>
        <v>0</v>
      </c>
      <c r="AI624" s="65">
        <f t="shared" si="414"/>
        <v>0</v>
      </c>
      <c r="AJ624" s="65">
        <f t="shared" si="415"/>
        <v>0</v>
      </c>
      <c r="AK624" s="65">
        <f t="shared" si="416"/>
        <v>0</v>
      </c>
      <c r="AL624" s="65">
        <f t="shared" si="417"/>
        <v>0</v>
      </c>
      <c r="AM624" s="65">
        <f t="shared" si="418"/>
        <v>0</v>
      </c>
      <c r="AN624" s="65">
        <f t="shared" si="419"/>
        <v>0</v>
      </c>
      <c r="AO624" s="65">
        <f t="shared" si="420"/>
        <v>0</v>
      </c>
      <c r="AP624" s="65">
        <f t="shared" si="421"/>
        <v>0</v>
      </c>
      <c r="AQ624" s="65">
        <f t="shared" si="422"/>
        <v>0</v>
      </c>
      <c r="AR624" s="65">
        <f t="shared" si="423"/>
        <v>0</v>
      </c>
      <c r="AS624" s="65">
        <f t="shared" si="424"/>
        <v>0</v>
      </c>
      <c r="AT624" s="65">
        <f t="shared" si="425"/>
        <v>0</v>
      </c>
      <c r="AU624" s="65">
        <f t="shared" si="426"/>
        <v>0</v>
      </c>
      <c r="AV624" s="65">
        <f t="shared" si="427"/>
        <v>0</v>
      </c>
      <c r="AW624" s="65">
        <f t="shared" si="428"/>
        <v>0</v>
      </c>
      <c r="AX624" s="65">
        <f t="shared" si="429"/>
        <v>0</v>
      </c>
      <c r="AY624" s="65">
        <f t="shared" si="430"/>
        <v>0</v>
      </c>
      <c r="AZ624" s="65">
        <f t="shared" si="431"/>
        <v>0</v>
      </c>
      <c r="BA624" s="65">
        <f t="shared" si="432"/>
        <v>0</v>
      </c>
      <c r="BB624" s="65">
        <f t="shared" si="433"/>
        <v>0</v>
      </c>
      <c r="BC624" s="65">
        <f t="shared" si="434"/>
        <v>0</v>
      </c>
      <c r="BD624" s="65">
        <f t="shared" si="435"/>
        <v>0</v>
      </c>
      <c r="BE624" s="65">
        <f t="shared" si="436"/>
        <v>0</v>
      </c>
      <c r="BF624" s="65">
        <f t="shared" si="437"/>
        <v>0</v>
      </c>
      <c r="BG624" s="65">
        <f t="shared" si="438"/>
        <v>0</v>
      </c>
      <c r="CE624" s="385">
        <v>170.75</v>
      </c>
      <c r="CF624" s="342">
        <v>40.672613262826928</v>
      </c>
      <c r="CG624" s="342">
        <v>46.34840884188462</v>
      </c>
      <c r="CH624" s="342">
        <v>49.186306631413458</v>
      </c>
      <c r="CI624" s="342">
        <v>52.024204420942311</v>
      </c>
      <c r="CJ624" s="342">
        <v>57.7</v>
      </c>
      <c r="CK624" s="342">
        <v>63.282749749892815</v>
      </c>
      <c r="CL624" s="342">
        <v>66.074124624839214</v>
      </c>
      <c r="CM624" s="342">
        <v>68.865499499785628</v>
      </c>
      <c r="CN624" s="342">
        <v>74.44824924967844</v>
      </c>
      <c r="CO624" s="387"/>
      <c r="CP624" s="387"/>
      <c r="CQ624" s="65"/>
      <c r="CR624" s="65"/>
      <c r="CS624" s="387"/>
      <c r="CT624" s="387"/>
      <c r="CU624" s="387"/>
      <c r="CV624" s="387"/>
      <c r="CW624" s="387"/>
      <c r="CY624" s="101">
        <f t="shared" si="439"/>
        <v>0</v>
      </c>
    </row>
    <row r="625" spans="2:103" ht="22.5" customHeight="1" x14ac:dyDescent="0.45">
      <c r="B625" s="133" t="str">
        <f>IF(Data!B624&lt;&gt;"",Data!B624,"")</f>
        <v/>
      </c>
      <c r="C625" s="158" t="str">
        <f>IF(Data!C624&lt;&gt;"",Data!C624,"")</f>
        <v/>
      </c>
      <c r="D625" s="106" t="str">
        <f>IF(Data!D624&lt;&gt;"",Data!D624,"")</f>
        <v/>
      </c>
      <c r="E625" s="140">
        <f>IF(AND(I625=1,Data!T624=0),0,IF(I625=999,999,Data!T624))</f>
        <v>999</v>
      </c>
      <c r="F625" s="140" t="str">
        <f t="shared" si="396"/>
        <v/>
      </c>
      <c r="G625" s="140" t="str">
        <f>IF(Data!K624&lt;&gt;"",Data!K624,"")</f>
        <v/>
      </c>
      <c r="H625" s="141" t="str">
        <f>IF(Data!L624&lt;&gt;"",Data!L624,"")</f>
        <v/>
      </c>
      <c r="I625" s="63">
        <f>IF(Data!M624&lt;&gt;"",Data!M624,"")</f>
        <v>999</v>
      </c>
      <c r="J625" s="63">
        <f t="shared" si="397"/>
        <v>0</v>
      </c>
      <c r="L625" s="64" t="str">
        <f t="shared" si="398"/>
        <v/>
      </c>
      <c r="M625" s="74"/>
      <c r="N625" s="63">
        <f t="shared" si="399"/>
        <v>0</v>
      </c>
      <c r="P625" s="64" t="str">
        <f t="shared" si="400"/>
        <v/>
      </c>
      <c r="R625" s="63">
        <f t="shared" si="401"/>
        <v>0</v>
      </c>
      <c r="S625" s="64" t="str">
        <f t="shared" si="402"/>
        <v/>
      </c>
      <c r="W625" s="310">
        <f t="shared" si="403"/>
        <v>999</v>
      </c>
      <c r="Y625" s="65">
        <f t="shared" si="404"/>
        <v>0</v>
      </c>
      <c r="Z625" s="65">
        <f t="shared" si="405"/>
        <v>0</v>
      </c>
      <c r="AA625" s="65">
        <f t="shared" si="406"/>
        <v>0</v>
      </c>
      <c r="AB625" s="65">
        <f t="shared" si="407"/>
        <v>0</v>
      </c>
      <c r="AC625" s="65">
        <f t="shared" si="408"/>
        <v>0</v>
      </c>
      <c r="AD625" s="65">
        <f t="shared" si="409"/>
        <v>0</v>
      </c>
      <c r="AE625" s="65">
        <f t="shared" si="410"/>
        <v>0</v>
      </c>
      <c r="AF625" s="65">
        <f t="shared" si="411"/>
        <v>0</v>
      </c>
      <c r="AG625" s="65">
        <f t="shared" si="412"/>
        <v>0</v>
      </c>
      <c r="AH625" s="65">
        <f t="shared" si="413"/>
        <v>0</v>
      </c>
      <c r="AI625" s="65">
        <f t="shared" si="414"/>
        <v>0</v>
      </c>
      <c r="AJ625" s="65">
        <f t="shared" si="415"/>
        <v>0</v>
      </c>
      <c r="AK625" s="65">
        <f t="shared" si="416"/>
        <v>0</v>
      </c>
      <c r="AL625" s="65">
        <f t="shared" si="417"/>
        <v>0</v>
      </c>
      <c r="AM625" s="65">
        <f t="shared" si="418"/>
        <v>0</v>
      </c>
      <c r="AN625" s="65">
        <f t="shared" si="419"/>
        <v>0</v>
      </c>
      <c r="AO625" s="65">
        <f t="shared" si="420"/>
        <v>0</v>
      </c>
      <c r="AP625" s="65">
        <f t="shared" si="421"/>
        <v>0</v>
      </c>
      <c r="AQ625" s="65">
        <f t="shared" si="422"/>
        <v>0</v>
      </c>
      <c r="AR625" s="65">
        <f t="shared" si="423"/>
        <v>0</v>
      </c>
      <c r="AS625" s="65">
        <f t="shared" si="424"/>
        <v>0</v>
      </c>
      <c r="AT625" s="65">
        <f t="shared" si="425"/>
        <v>0</v>
      </c>
      <c r="AU625" s="65">
        <f t="shared" si="426"/>
        <v>0</v>
      </c>
      <c r="AV625" s="65">
        <f t="shared" si="427"/>
        <v>0</v>
      </c>
      <c r="AW625" s="65">
        <f t="shared" si="428"/>
        <v>0</v>
      </c>
      <c r="AX625" s="65">
        <f t="shared" si="429"/>
        <v>0</v>
      </c>
      <c r="AY625" s="65">
        <f t="shared" si="430"/>
        <v>0</v>
      </c>
      <c r="AZ625" s="65">
        <f t="shared" si="431"/>
        <v>0</v>
      </c>
      <c r="BA625" s="65">
        <f t="shared" si="432"/>
        <v>0</v>
      </c>
      <c r="BB625" s="65">
        <f t="shared" si="433"/>
        <v>0</v>
      </c>
      <c r="BC625" s="65">
        <f t="shared" si="434"/>
        <v>0</v>
      </c>
      <c r="BD625" s="65">
        <f t="shared" si="435"/>
        <v>0</v>
      </c>
      <c r="BE625" s="65">
        <f t="shared" si="436"/>
        <v>0</v>
      </c>
      <c r="BF625" s="65">
        <f t="shared" si="437"/>
        <v>0</v>
      </c>
      <c r="BG625" s="65">
        <f t="shared" si="438"/>
        <v>0</v>
      </c>
      <c r="CE625" s="385">
        <v>171</v>
      </c>
      <c r="CF625" s="342">
        <v>40.832736478899122</v>
      </c>
      <c r="CG625" s="342">
        <v>46.521824319266088</v>
      </c>
      <c r="CH625" s="342">
        <v>49.366368239449557</v>
      </c>
      <c r="CI625" s="342">
        <v>52.21091215963304</v>
      </c>
      <c r="CJ625" s="342">
        <v>57.9</v>
      </c>
      <c r="CK625" s="342">
        <v>63.482749749892811</v>
      </c>
      <c r="CL625" s="342">
        <v>66.274124624839217</v>
      </c>
      <c r="CM625" s="342">
        <v>69.065499499785631</v>
      </c>
      <c r="CN625" s="342">
        <v>74.648249249678443</v>
      </c>
      <c r="CO625" s="387"/>
      <c r="CP625" s="387"/>
      <c r="CQ625" s="387"/>
      <c r="CR625" s="387"/>
      <c r="CS625" s="387"/>
      <c r="CT625" s="387"/>
      <c r="CU625" s="387"/>
      <c r="CV625" s="387"/>
      <c r="CW625" s="387"/>
      <c r="CY625" s="101">
        <f t="shared" si="439"/>
        <v>0</v>
      </c>
    </row>
    <row r="626" spans="2:103" ht="22.5" customHeight="1" x14ac:dyDescent="0.45">
      <c r="B626" s="133" t="str">
        <f>IF(Data!B625&lt;&gt;"",Data!B625,"")</f>
        <v/>
      </c>
      <c r="C626" s="158" t="str">
        <f>IF(Data!C625&lt;&gt;"",Data!C625,"")</f>
        <v/>
      </c>
      <c r="D626" s="106" t="str">
        <f>IF(Data!D625&lt;&gt;"",Data!D625,"")</f>
        <v/>
      </c>
      <c r="E626" s="140">
        <f>IF(AND(I626=1,Data!T625=0),0,IF(I626=999,999,Data!T625))</f>
        <v>999</v>
      </c>
      <c r="F626" s="140" t="str">
        <f t="shared" si="396"/>
        <v/>
      </c>
      <c r="G626" s="140" t="str">
        <f>IF(Data!K625&lt;&gt;"",Data!K625,"")</f>
        <v/>
      </c>
      <c r="H626" s="141" t="str">
        <f>IF(Data!L625&lt;&gt;"",Data!L625,"")</f>
        <v/>
      </c>
      <c r="I626" s="63">
        <f>IF(Data!M625&lt;&gt;"",Data!M625,"")</f>
        <v>999</v>
      </c>
      <c r="J626" s="63">
        <f t="shared" si="397"/>
        <v>0</v>
      </c>
      <c r="L626" s="64" t="str">
        <f t="shared" si="398"/>
        <v/>
      </c>
      <c r="M626" s="74"/>
      <c r="N626" s="63">
        <f t="shared" si="399"/>
        <v>0</v>
      </c>
      <c r="P626" s="64" t="str">
        <f t="shared" si="400"/>
        <v/>
      </c>
      <c r="R626" s="63">
        <f t="shared" si="401"/>
        <v>0</v>
      </c>
      <c r="S626" s="64" t="str">
        <f t="shared" si="402"/>
        <v/>
      </c>
      <c r="W626" s="310">
        <f t="shared" si="403"/>
        <v>999</v>
      </c>
      <c r="Y626" s="65">
        <f t="shared" si="404"/>
        <v>0</v>
      </c>
      <c r="Z626" s="65">
        <f t="shared" si="405"/>
        <v>0</v>
      </c>
      <c r="AA626" s="65">
        <f t="shared" si="406"/>
        <v>0</v>
      </c>
      <c r="AB626" s="65">
        <f t="shared" si="407"/>
        <v>0</v>
      </c>
      <c r="AC626" s="65">
        <f t="shared" si="408"/>
        <v>0</v>
      </c>
      <c r="AD626" s="65">
        <f t="shared" si="409"/>
        <v>0</v>
      </c>
      <c r="AE626" s="65">
        <f t="shared" si="410"/>
        <v>0</v>
      </c>
      <c r="AF626" s="65">
        <f t="shared" si="411"/>
        <v>0</v>
      </c>
      <c r="AG626" s="65">
        <f t="shared" si="412"/>
        <v>0</v>
      </c>
      <c r="AH626" s="65">
        <f t="shared" si="413"/>
        <v>0</v>
      </c>
      <c r="AI626" s="65">
        <f t="shared" si="414"/>
        <v>0</v>
      </c>
      <c r="AJ626" s="65">
        <f t="shared" si="415"/>
        <v>0</v>
      </c>
      <c r="AK626" s="65">
        <f t="shared" si="416"/>
        <v>0</v>
      </c>
      <c r="AL626" s="65">
        <f t="shared" si="417"/>
        <v>0</v>
      </c>
      <c r="AM626" s="65">
        <f t="shared" si="418"/>
        <v>0</v>
      </c>
      <c r="AN626" s="65">
        <f t="shared" si="419"/>
        <v>0</v>
      </c>
      <c r="AO626" s="65">
        <f t="shared" si="420"/>
        <v>0</v>
      </c>
      <c r="AP626" s="65">
        <f t="shared" si="421"/>
        <v>0</v>
      </c>
      <c r="AQ626" s="65">
        <f t="shared" si="422"/>
        <v>0</v>
      </c>
      <c r="AR626" s="65">
        <f t="shared" si="423"/>
        <v>0</v>
      </c>
      <c r="AS626" s="65">
        <f t="shared" si="424"/>
        <v>0</v>
      </c>
      <c r="AT626" s="65">
        <f t="shared" si="425"/>
        <v>0</v>
      </c>
      <c r="AU626" s="65">
        <f t="shared" si="426"/>
        <v>0</v>
      </c>
      <c r="AV626" s="65">
        <f t="shared" si="427"/>
        <v>0</v>
      </c>
      <c r="AW626" s="65">
        <f t="shared" si="428"/>
        <v>0</v>
      </c>
      <c r="AX626" s="65">
        <f t="shared" si="429"/>
        <v>0</v>
      </c>
      <c r="AY626" s="65">
        <f t="shared" si="430"/>
        <v>0</v>
      </c>
      <c r="AZ626" s="65">
        <f t="shared" si="431"/>
        <v>0</v>
      </c>
      <c r="BA626" s="65">
        <f t="shared" si="432"/>
        <v>0</v>
      </c>
      <c r="BB626" s="65">
        <f t="shared" si="433"/>
        <v>0</v>
      </c>
      <c r="BC626" s="65">
        <f t="shared" si="434"/>
        <v>0</v>
      </c>
      <c r="BD626" s="65">
        <f t="shared" si="435"/>
        <v>0</v>
      </c>
      <c r="BE626" s="65">
        <f t="shared" si="436"/>
        <v>0</v>
      </c>
      <c r="BF626" s="65">
        <f t="shared" si="437"/>
        <v>0</v>
      </c>
      <c r="BG626" s="65">
        <f t="shared" si="438"/>
        <v>0</v>
      </c>
      <c r="CE626" s="385">
        <v>171.25</v>
      </c>
      <c r="CF626" s="342">
        <v>40.992859694971315</v>
      </c>
      <c r="CG626" s="342">
        <v>46.695239796647549</v>
      </c>
      <c r="CH626" s="342">
        <v>49.546429847485655</v>
      </c>
      <c r="CI626" s="342">
        <v>52.397619898323768</v>
      </c>
      <c r="CJ626" s="342">
        <v>58.1</v>
      </c>
      <c r="CK626" s="342">
        <v>63.669457488583546</v>
      </c>
      <c r="CL626" s="342">
        <v>66.454186232875315</v>
      </c>
      <c r="CM626" s="342">
        <v>69.238914977167084</v>
      </c>
      <c r="CN626" s="342">
        <v>74.808372465750637</v>
      </c>
      <c r="CO626" s="387"/>
      <c r="CP626" s="387"/>
      <c r="CQ626" s="65"/>
      <c r="CR626" s="65"/>
      <c r="CS626" s="387"/>
      <c r="CT626" s="387"/>
      <c r="CU626" s="387"/>
      <c r="CV626" s="387"/>
      <c r="CW626" s="387"/>
      <c r="CY626" s="101">
        <f t="shared" si="439"/>
        <v>0</v>
      </c>
    </row>
    <row r="627" spans="2:103" ht="22.5" customHeight="1" x14ac:dyDescent="0.45">
      <c r="B627" s="133" t="str">
        <f>IF(Data!B626&lt;&gt;"",Data!B626,"")</f>
        <v/>
      </c>
      <c r="C627" s="158" t="str">
        <f>IF(Data!C626&lt;&gt;"",Data!C626,"")</f>
        <v/>
      </c>
      <c r="D627" s="106" t="str">
        <f>IF(Data!D626&lt;&gt;"",Data!D626,"")</f>
        <v/>
      </c>
      <c r="E627" s="140">
        <f>IF(AND(I627=1,Data!T626=0),0,IF(I627=999,999,Data!T626))</f>
        <v>999</v>
      </c>
      <c r="F627" s="140" t="str">
        <f t="shared" si="396"/>
        <v/>
      </c>
      <c r="G627" s="140" t="str">
        <f>IF(Data!K626&lt;&gt;"",Data!K626,"")</f>
        <v/>
      </c>
      <c r="H627" s="141" t="str">
        <f>IF(Data!L626&lt;&gt;"",Data!L626,"")</f>
        <v/>
      </c>
      <c r="I627" s="63">
        <f>IF(Data!M626&lt;&gt;"",Data!M626,"")</f>
        <v>999</v>
      </c>
      <c r="J627" s="63">
        <f t="shared" si="397"/>
        <v>0</v>
      </c>
      <c r="L627" s="64" t="str">
        <f t="shared" si="398"/>
        <v/>
      </c>
      <c r="M627" s="74"/>
      <c r="N627" s="63">
        <f t="shared" si="399"/>
        <v>0</v>
      </c>
      <c r="P627" s="64" t="str">
        <f t="shared" si="400"/>
        <v/>
      </c>
      <c r="R627" s="63">
        <f t="shared" si="401"/>
        <v>0</v>
      </c>
      <c r="S627" s="64" t="str">
        <f t="shared" si="402"/>
        <v/>
      </c>
      <c r="W627" s="310">
        <f t="shared" si="403"/>
        <v>999</v>
      </c>
      <c r="Y627" s="65">
        <f t="shared" si="404"/>
        <v>0</v>
      </c>
      <c r="Z627" s="65">
        <f t="shared" si="405"/>
        <v>0</v>
      </c>
      <c r="AA627" s="65">
        <f t="shared" si="406"/>
        <v>0</v>
      </c>
      <c r="AB627" s="65">
        <f t="shared" si="407"/>
        <v>0</v>
      </c>
      <c r="AC627" s="65">
        <f t="shared" si="408"/>
        <v>0</v>
      </c>
      <c r="AD627" s="65">
        <f t="shared" si="409"/>
        <v>0</v>
      </c>
      <c r="AE627" s="65">
        <f t="shared" si="410"/>
        <v>0</v>
      </c>
      <c r="AF627" s="65">
        <f t="shared" si="411"/>
        <v>0</v>
      </c>
      <c r="AG627" s="65">
        <f t="shared" si="412"/>
        <v>0</v>
      </c>
      <c r="AH627" s="65">
        <f t="shared" si="413"/>
        <v>0</v>
      </c>
      <c r="AI627" s="65">
        <f t="shared" si="414"/>
        <v>0</v>
      </c>
      <c r="AJ627" s="65">
        <f t="shared" si="415"/>
        <v>0</v>
      </c>
      <c r="AK627" s="65">
        <f t="shared" si="416"/>
        <v>0</v>
      </c>
      <c r="AL627" s="65">
        <f t="shared" si="417"/>
        <v>0</v>
      </c>
      <c r="AM627" s="65">
        <f t="shared" si="418"/>
        <v>0</v>
      </c>
      <c r="AN627" s="65">
        <f t="shared" si="419"/>
        <v>0</v>
      </c>
      <c r="AO627" s="65">
        <f t="shared" si="420"/>
        <v>0</v>
      </c>
      <c r="AP627" s="65">
        <f t="shared" si="421"/>
        <v>0</v>
      </c>
      <c r="AQ627" s="65">
        <f t="shared" si="422"/>
        <v>0</v>
      </c>
      <c r="AR627" s="65">
        <f t="shared" si="423"/>
        <v>0</v>
      </c>
      <c r="AS627" s="65">
        <f t="shared" si="424"/>
        <v>0</v>
      </c>
      <c r="AT627" s="65">
        <f t="shared" si="425"/>
        <v>0</v>
      </c>
      <c r="AU627" s="65">
        <f t="shared" si="426"/>
        <v>0</v>
      </c>
      <c r="AV627" s="65">
        <f t="shared" si="427"/>
        <v>0</v>
      </c>
      <c r="AW627" s="65">
        <f t="shared" si="428"/>
        <v>0</v>
      </c>
      <c r="AX627" s="65">
        <f t="shared" si="429"/>
        <v>0</v>
      </c>
      <c r="AY627" s="65">
        <f t="shared" si="430"/>
        <v>0</v>
      </c>
      <c r="AZ627" s="65">
        <f t="shared" si="431"/>
        <v>0</v>
      </c>
      <c r="BA627" s="65">
        <f t="shared" si="432"/>
        <v>0</v>
      </c>
      <c r="BB627" s="65">
        <f t="shared" si="433"/>
        <v>0</v>
      </c>
      <c r="BC627" s="65">
        <f t="shared" si="434"/>
        <v>0</v>
      </c>
      <c r="BD627" s="65">
        <f t="shared" si="435"/>
        <v>0</v>
      </c>
      <c r="BE627" s="65">
        <f t="shared" si="436"/>
        <v>0</v>
      </c>
      <c r="BF627" s="65">
        <f t="shared" si="437"/>
        <v>0</v>
      </c>
      <c r="BG627" s="65">
        <f t="shared" si="438"/>
        <v>0</v>
      </c>
      <c r="CE627" s="385">
        <v>171.5</v>
      </c>
      <c r="CF627" s="342">
        <v>41.152982911043509</v>
      </c>
      <c r="CG627" s="342">
        <v>46.86865527402901</v>
      </c>
      <c r="CH627" s="342">
        <v>49.726491455521753</v>
      </c>
      <c r="CI627" s="342">
        <v>52.584327637014503</v>
      </c>
      <c r="CJ627" s="342">
        <v>58.3</v>
      </c>
      <c r="CK627" s="342">
        <v>63.856165227274275</v>
      </c>
      <c r="CL627" s="342">
        <v>66.634247840911399</v>
      </c>
      <c r="CM627" s="342">
        <v>69.412330454548538</v>
      </c>
      <c r="CN627" s="342">
        <v>74.968495681822816</v>
      </c>
      <c r="CO627" s="387"/>
      <c r="CP627" s="387"/>
      <c r="CQ627" s="65"/>
      <c r="CR627" s="65"/>
      <c r="CS627" s="387"/>
      <c r="CT627" s="387"/>
      <c r="CU627" s="387"/>
      <c r="CV627" s="387"/>
      <c r="CW627" s="387"/>
      <c r="CY627" s="101">
        <f t="shared" si="439"/>
        <v>0</v>
      </c>
    </row>
    <row r="628" spans="2:103" ht="22.5" customHeight="1" x14ac:dyDescent="0.45">
      <c r="B628" s="133" t="str">
        <f>IF(Data!B627&lt;&gt;"",Data!B627,"")</f>
        <v/>
      </c>
      <c r="C628" s="158" t="str">
        <f>IF(Data!C627&lt;&gt;"",Data!C627,"")</f>
        <v/>
      </c>
      <c r="D628" s="106" t="str">
        <f>IF(Data!D627&lt;&gt;"",Data!D627,"")</f>
        <v/>
      </c>
      <c r="E628" s="140">
        <f>IF(AND(I628=1,Data!T627=0),0,IF(I628=999,999,Data!T627))</f>
        <v>999</v>
      </c>
      <c r="F628" s="140" t="str">
        <f t="shared" si="396"/>
        <v/>
      </c>
      <c r="G628" s="140" t="str">
        <f>IF(Data!K627&lt;&gt;"",Data!K627,"")</f>
        <v/>
      </c>
      <c r="H628" s="141" t="str">
        <f>IF(Data!L627&lt;&gt;"",Data!L627,"")</f>
        <v/>
      </c>
      <c r="I628" s="63">
        <f>IF(Data!M627&lt;&gt;"",Data!M627,"")</f>
        <v>999</v>
      </c>
      <c r="J628" s="63">
        <f t="shared" si="397"/>
        <v>0</v>
      </c>
      <c r="L628" s="64" t="str">
        <f t="shared" si="398"/>
        <v/>
      </c>
      <c r="M628" s="74"/>
      <c r="N628" s="63">
        <f t="shared" si="399"/>
        <v>0</v>
      </c>
      <c r="P628" s="64" t="str">
        <f t="shared" si="400"/>
        <v/>
      </c>
      <c r="R628" s="63">
        <f t="shared" si="401"/>
        <v>0</v>
      </c>
      <c r="S628" s="64" t="str">
        <f t="shared" si="402"/>
        <v/>
      </c>
      <c r="W628" s="310">
        <f t="shared" si="403"/>
        <v>999</v>
      </c>
      <c r="Y628" s="65">
        <f t="shared" si="404"/>
        <v>0</v>
      </c>
      <c r="Z628" s="65">
        <f t="shared" si="405"/>
        <v>0</v>
      </c>
      <c r="AA628" s="65">
        <f t="shared" si="406"/>
        <v>0</v>
      </c>
      <c r="AB628" s="65">
        <f t="shared" si="407"/>
        <v>0</v>
      </c>
      <c r="AC628" s="65">
        <f t="shared" si="408"/>
        <v>0</v>
      </c>
      <c r="AD628" s="65">
        <f t="shared" si="409"/>
        <v>0</v>
      </c>
      <c r="AE628" s="65">
        <f t="shared" si="410"/>
        <v>0</v>
      </c>
      <c r="AF628" s="65">
        <f t="shared" si="411"/>
        <v>0</v>
      </c>
      <c r="AG628" s="65">
        <f t="shared" si="412"/>
        <v>0</v>
      </c>
      <c r="AH628" s="65">
        <f t="shared" si="413"/>
        <v>0</v>
      </c>
      <c r="AI628" s="65">
        <f t="shared" si="414"/>
        <v>0</v>
      </c>
      <c r="AJ628" s="65">
        <f t="shared" si="415"/>
        <v>0</v>
      </c>
      <c r="AK628" s="65">
        <f t="shared" si="416"/>
        <v>0</v>
      </c>
      <c r="AL628" s="65">
        <f t="shared" si="417"/>
        <v>0</v>
      </c>
      <c r="AM628" s="65">
        <f t="shared" si="418"/>
        <v>0</v>
      </c>
      <c r="AN628" s="65">
        <f t="shared" si="419"/>
        <v>0</v>
      </c>
      <c r="AO628" s="65">
        <f t="shared" si="420"/>
        <v>0</v>
      </c>
      <c r="AP628" s="65">
        <f t="shared" si="421"/>
        <v>0</v>
      </c>
      <c r="AQ628" s="65">
        <f t="shared" si="422"/>
        <v>0</v>
      </c>
      <c r="AR628" s="65">
        <f t="shared" si="423"/>
        <v>0</v>
      </c>
      <c r="AS628" s="65">
        <f t="shared" si="424"/>
        <v>0</v>
      </c>
      <c r="AT628" s="65">
        <f t="shared" si="425"/>
        <v>0</v>
      </c>
      <c r="AU628" s="65">
        <f t="shared" si="426"/>
        <v>0</v>
      </c>
      <c r="AV628" s="65">
        <f t="shared" si="427"/>
        <v>0</v>
      </c>
      <c r="AW628" s="65">
        <f t="shared" si="428"/>
        <v>0</v>
      </c>
      <c r="AX628" s="65">
        <f t="shared" si="429"/>
        <v>0</v>
      </c>
      <c r="AY628" s="65">
        <f t="shared" si="430"/>
        <v>0</v>
      </c>
      <c r="AZ628" s="65">
        <f t="shared" si="431"/>
        <v>0</v>
      </c>
      <c r="BA628" s="65">
        <f t="shared" si="432"/>
        <v>0</v>
      </c>
      <c r="BB628" s="65">
        <f t="shared" si="433"/>
        <v>0</v>
      </c>
      <c r="BC628" s="65">
        <f t="shared" si="434"/>
        <v>0</v>
      </c>
      <c r="BD628" s="65">
        <f t="shared" si="435"/>
        <v>0</v>
      </c>
      <c r="BE628" s="65">
        <f t="shared" si="436"/>
        <v>0</v>
      </c>
      <c r="BF628" s="65">
        <f t="shared" si="437"/>
        <v>0</v>
      </c>
      <c r="BG628" s="65">
        <f t="shared" si="438"/>
        <v>0</v>
      </c>
      <c r="CE628" s="385">
        <v>171.75</v>
      </c>
      <c r="CF628" s="342">
        <v>41.313106127115702</v>
      </c>
      <c r="CG628" s="342">
        <v>47.042070751410471</v>
      </c>
      <c r="CH628" s="342">
        <v>49.906553063557851</v>
      </c>
      <c r="CI628" s="342">
        <v>52.771035375705239</v>
      </c>
      <c r="CJ628" s="342">
        <v>58.5</v>
      </c>
      <c r="CK628" s="342">
        <v>64.042872965965003</v>
      </c>
      <c r="CL628" s="342">
        <v>66.814309448947498</v>
      </c>
      <c r="CM628" s="342">
        <v>69.585745931930006</v>
      </c>
      <c r="CN628" s="342">
        <v>75.128618897895009</v>
      </c>
      <c r="CO628" s="387"/>
      <c r="CP628" s="387"/>
      <c r="CQ628" s="65"/>
      <c r="CR628" s="65"/>
      <c r="CS628" s="387"/>
      <c r="CT628" s="387"/>
      <c r="CU628" s="387"/>
      <c r="CV628" s="387"/>
      <c r="CW628" s="387"/>
      <c r="CY628" s="101">
        <f t="shared" si="439"/>
        <v>0</v>
      </c>
    </row>
    <row r="629" spans="2:103" ht="22.5" customHeight="1" x14ac:dyDescent="0.45">
      <c r="B629" s="133" t="str">
        <f>IF(Data!B628&lt;&gt;"",Data!B628,"")</f>
        <v/>
      </c>
      <c r="C629" s="158" t="str">
        <f>IF(Data!C628&lt;&gt;"",Data!C628,"")</f>
        <v/>
      </c>
      <c r="D629" s="106" t="str">
        <f>IF(Data!D628&lt;&gt;"",Data!D628,"")</f>
        <v/>
      </c>
      <c r="E629" s="140">
        <f>IF(AND(I629=1,Data!T628=0),0,IF(I629=999,999,Data!T628))</f>
        <v>999</v>
      </c>
      <c r="F629" s="140" t="str">
        <f t="shared" si="396"/>
        <v/>
      </c>
      <c r="G629" s="140" t="str">
        <f>IF(Data!K628&lt;&gt;"",Data!K628,"")</f>
        <v/>
      </c>
      <c r="H629" s="141" t="str">
        <f>IF(Data!L628&lt;&gt;"",Data!L628,"")</f>
        <v/>
      </c>
      <c r="I629" s="63">
        <f>IF(Data!M628&lt;&gt;"",Data!M628,"")</f>
        <v>999</v>
      </c>
      <c r="J629" s="63">
        <f t="shared" si="397"/>
        <v>0</v>
      </c>
      <c r="L629" s="64" t="str">
        <f t="shared" si="398"/>
        <v/>
      </c>
      <c r="M629" s="74"/>
      <c r="N629" s="63">
        <f t="shared" si="399"/>
        <v>0</v>
      </c>
      <c r="P629" s="64" t="str">
        <f t="shared" si="400"/>
        <v/>
      </c>
      <c r="R629" s="63">
        <f t="shared" si="401"/>
        <v>0</v>
      </c>
      <c r="S629" s="64" t="str">
        <f t="shared" si="402"/>
        <v/>
      </c>
      <c r="W629" s="310">
        <f t="shared" si="403"/>
        <v>999</v>
      </c>
      <c r="Y629" s="65">
        <f t="shared" si="404"/>
        <v>0</v>
      </c>
      <c r="Z629" s="65">
        <f t="shared" si="405"/>
        <v>0</v>
      </c>
      <c r="AA629" s="65">
        <f t="shared" si="406"/>
        <v>0</v>
      </c>
      <c r="AB629" s="65">
        <f t="shared" si="407"/>
        <v>0</v>
      </c>
      <c r="AC629" s="65">
        <f t="shared" si="408"/>
        <v>0</v>
      </c>
      <c r="AD629" s="65">
        <f t="shared" si="409"/>
        <v>0</v>
      </c>
      <c r="AE629" s="65">
        <f t="shared" si="410"/>
        <v>0</v>
      </c>
      <c r="AF629" s="65">
        <f t="shared" si="411"/>
        <v>0</v>
      </c>
      <c r="AG629" s="65">
        <f t="shared" si="412"/>
        <v>0</v>
      </c>
      <c r="AH629" s="65">
        <f t="shared" si="413"/>
        <v>0</v>
      </c>
      <c r="AI629" s="65">
        <f t="shared" si="414"/>
        <v>0</v>
      </c>
      <c r="AJ629" s="65">
        <f t="shared" si="415"/>
        <v>0</v>
      </c>
      <c r="AK629" s="65">
        <f t="shared" si="416"/>
        <v>0</v>
      </c>
      <c r="AL629" s="65">
        <f t="shared" si="417"/>
        <v>0</v>
      </c>
      <c r="AM629" s="65">
        <f t="shared" si="418"/>
        <v>0</v>
      </c>
      <c r="AN629" s="65">
        <f t="shared" si="419"/>
        <v>0</v>
      </c>
      <c r="AO629" s="65">
        <f t="shared" si="420"/>
        <v>0</v>
      </c>
      <c r="AP629" s="65">
        <f t="shared" si="421"/>
        <v>0</v>
      </c>
      <c r="AQ629" s="65">
        <f t="shared" si="422"/>
        <v>0</v>
      </c>
      <c r="AR629" s="65">
        <f t="shared" si="423"/>
        <v>0</v>
      </c>
      <c r="AS629" s="65">
        <f t="shared" si="424"/>
        <v>0</v>
      </c>
      <c r="AT629" s="65">
        <f t="shared" si="425"/>
        <v>0</v>
      </c>
      <c r="AU629" s="65">
        <f t="shared" si="426"/>
        <v>0</v>
      </c>
      <c r="AV629" s="65">
        <f t="shared" si="427"/>
        <v>0</v>
      </c>
      <c r="AW629" s="65">
        <f t="shared" si="428"/>
        <v>0</v>
      </c>
      <c r="AX629" s="65">
        <f t="shared" si="429"/>
        <v>0</v>
      </c>
      <c r="AY629" s="65">
        <f t="shared" si="430"/>
        <v>0</v>
      </c>
      <c r="AZ629" s="65">
        <f t="shared" si="431"/>
        <v>0</v>
      </c>
      <c r="BA629" s="65">
        <f t="shared" si="432"/>
        <v>0</v>
      </c>
      <c r="BB629" s="65">
        <f t="shared" si="433"/>
        <v>0</v>
      </c>
      <c r="BC629" s="65">
        <f t="shared" si="434"/>
        <v>0</v>
      </c>
      <c r="BD629" s="65">
        <f t="shared" si="435"/>
        <v>0</v>
      </c>
      <c r="BE629" s="65">
        <f t="shared" si="436"/>
        <v>0</v>
      </c>
      <c r="BF629" s="65">
        <f t="shared" si="437"/>
        <v>0</v>
      </c>
      <c r="BG629" s="65">
        <f t="shared" si="438"/>
        <v>0</v>
      </c>
      <c r="CE629" s="385">
        <v>172</v>
      </c>
      <c r="CF629" s="342">
        <v>41.473229343187896</v>
      </c>
      <c r="CG629" s="342">
        <v>47.215486228791931</v>
      </c>
      <c r="CH629" s="342">
        <v>50.086614671593949</v>
      </c>
      <c r="CI629" s="342">
        <v>52.957743114395967</v>
      </c>
      <c r="CJ629" s="342">
        <v>58.7</v>
      </c>
      <c r="CK629" s="342">
        <v>64.229580704655731</v>
      </c>
      <c r="CL629" s="342">
        <v>66.994371056983596</v>
      </c>
      <c r="CM629" s="342">
        <v>69.75916140931146</v>
      </c>
      <c r="CN629" s="342">
        <v>75.288742113967203</v>
      </c>
      <c r="CO629" s="387"/>
      <c r="CP629" s="387"/>
      <c r="CQ629" s="65"/>
      <c r="CR629" s="65"/>
      <c r="CS629" s="387"/>
      <c r="CT629" s="387"/>
      <c r="CU629" s="387"/>
      <c r="CV629" s="387"/>
      <c r="CW629" s="387"/>
      <c r="CY629" s="101">
        <f t="shared" si="439"/>
        <v>0</v>
      </c>
    </row>
    <row r="630" spans="2:103" ht="22.5" customHeight="1" x14ac:dyDescent="0.45">
      <c r="B630" s="133" t="str">
        <f>IF(Data!B629&lt;&gt;"",Data!B629,"")</f>
        <v/>
      </c>
      <c r="C630" s="158" t="str">
        <f>IF(Data!C629&lt;&gt;"",Data!C629,"")</f>
        <v/>
      </c>
      <c r="D630" s="106" t="str">
        <f>IF(Data!D629&lt;&gt;"",Data!D629,"")</f>
        <v/>
      </c>
      <c r="E630" s="140">
        <f>IF(AND(I630=1,Data!T629=0),0,IF(I630=999,999,Data!T629))</f>
        <v>999</v>
      </c>
      <c r="F630" s="140" t="str">
        <f t="shared" si="396"/>
        <v/>
      </c>
      <c r="G630" s="140" t="str">
        <f>IF(Data!K629&lt;&gt;"",Data!K629,"")</f>
        <v/>
      </c>
      <c r="H630" s="141" t="str">
        <f>IF(Data!L629&lt;&gt;"",Data!L629,"")</f>
        <v/>
      </c>
      <c r="I630" s="63">
        <f>IF(Data!M629&lt;&gt;"",Data!M629,"")</f>
        <v>999</v>
      </c>
      <c r="J630" s="63">
        <f t="shared" si="397"/>
        <v>0</v>
      </c>
      <c r="L630" s="64" t="str">
        <f t="shared" si="398"/>
        <v/>
      </c>
      <c r="M630" s="74"/>
      <c r="N630" s="63">
        <f t="shared" si="399"/>
        <v>0</v>
      </c>
      <c r="P630" s="64" t="str">
        <f t="shared" si="400"/>
        <v/>
      </c>
      <c r="R630" s="63">
        <f t="shared" si="401"/>
        <v>0</v>
      </c>
      <c r="S630" s="64" t="str">
        <f t="shared" si="402"/>
        <v/>
      </c>
      <c r="W630" s="310">
        <f t="shared" si="403"/>
        <v>999</v>
      </c>
      <c r="Y630" s="65">
        <f t="shared" si="404"/>
        <v>0</v>
      </c>
      <c r="Z630" s="65">
        <f t="shared" si="405"/>
        <v>0</v>
      </c>
      <c r="AA630" s="65">
        <f t="shared" si="406"/>
        <v>0</v>
      </c>
      <c r="AB630" s="65">
        <f t="shared" si="407"/>
        <v>0</v>
      </c>
      <c r="AC630" s="65">
        <f t="shared" si="408"/>
        <v>0</v>
      </c>
      <c r="AD630" s="65">
        <f t="shared" si="409"/>
        <v>0</v>
      </c>
      <c r="AE630" s="65">
        <f t="shared" si="410"/>
        <v>0</v>
      </c>
      <c r="AF630" s="65">
        <f t="shared" si="411"/>
        <v>0</v>
      </c>
      <c r="AG630" s="65">
        <f t="shared" si="412"/>
        <v>0</v>
      </c>
      <c r="AH630" s="65">
        <f t="shared" si="413"/>
        <v>0</v>
      </c>
      <c r="AI630" s="65">
        <f t="shared" si="414"/>
        <v>0</v>
      </c>
      <c r="AJ630" s="65">
        <f t="shared" si="415"/>
        <v>0</v>
      </c>
      <c r="AK630" s="65">
        <f t="shared" si="416"/>
        <v>0</v>
      </c>
      <c r="AL630" s="65">
        <f t="shared" si="417"/>
        <v>0</v>
      </c>
      <c r="AM630" s="65">
        <f t="shared" si="418"/>
        <v>0</v>
      </c>
      <c r="AN630" s="65">
        <f t="shared" si="419"/>
        <v>0</v>
      </c>
      <c r="AO630" s="65">
        <f t="shared" si="420"/>
        <v>0</v>
      </c>
      <c r="AP630" s="65">
        <f t="shared" si="421"/>
        <v>0</v>
      </c>
      <c r="AQ630" s="65">
        <f t="shared" si="422"/>
        <v>0</v>
      </c>
      <c r="AR630" s="65">
        <f t="shared" si="423"/>
        <v>0</v>
      </c>
      <c r="AS630" s="65">
        <f t="shared" si="424"/>
        <v>0</v>
      </c>
      <c r="AT630" s="65">
        <f t="shared" si="425"/>
        <v>0</v>
      </c>
      <c r="AU630" s="65">
        <f t="shared" si="426"/>
        <v>0</v>
      </c>
      <c r="AV630" s="65">
        <f t="shared" si="427"/>
        <v>0</v>
      </c>
      <c r="AW630" s="65">
        <f t="shared" si="428"/>
        <v>0</v>
      </c>
      <c r="AX630" s="65">
        <f t="shared" si="429"/>
        <v>0</v>
      </c>
      <c r="AY630" s="65">
        <f t="shared" si="430"/>
        <v>0</v>
      </c>
      <c r="AZ630" s="65">
        <f t="shared" si="431"/>
        <v>0</v>
      </c>
      <c r="BA630" s="65">
        <f t="shared" si="432"/>
        <v>0</v>
      </c>
      <c r="BB630" s="65">
        <f t="shared" si="433"/>
        <v>0</v>
      </c>
      <c r="BC630" s="65">
        <f t="shared" si="434"/>
        <v>0</v>
      </c>
      <c r="BD630" s="65">
        <f t="shared" si="435"/>
        <v>0</v>
      </c>
      <c r="BE630" s="65">
        <f t="shared" si="436"/>
        <v>0</v>
      </c>
      <c r="BF630" s="65">
        <f t="shared" si="437"/>
        <v>0</v>
      </c>
      <c r="BG630" s="65">
        <f t="shared" si="438"/>
        <v>0</v>
      </c>
      <c r="CE630" s="385">
        <v>172.25</v>
      </c>
      <c r="CF630" s="342">
        <v>41.673229343187899</v>
      </c>
      <c r="CG630" s="342">
        <v>47.415486228791934</v>
      </c>
      <c r="CH630" s="342">
        <v>50.286614671593952</v>
      </c>
      <c r="CI630" s="342">
        <v>53.15774311439597</v>
      </c>
      <c r="CJ630" s="342">
        <v>58.9</v>
      </c>
      <c r="CK630" s="342">
        <v>64.416288443346474</v>
      </c>
      <c r="CL630" s="342">
        <v>67.174432665019694</v>
      </c>
      <c r="CM630" s="342">
        <v>69.932576886692914</v>
      </c>
      <c r="CN630" s="342">
        <v>75.448865330039396</v>
      </c>
      <c r="CO630" s="387"/>
      <c r="CP630" s="387"/>
      <c r="CQ630" s="387"/>
      <c r="CR630" s="387"/>
      <c r="CS630" s="387"/>
      <c r="CT630" s="387"/>
      <c r="CU630" s="387"/>
      <c r="CV630" s="387"/>
      <c r="CW630" s="387"/>
      <c r="CY630" s="101">
        <f t="shared" si="439"/>
        <v>0</v>
      </c>
    </row>
    <row r="631" spans="2:103" ht="22.5" customHeight="1" x14ac:dyDescent="0.45">
      <c r="B631" s="133" t="str">
        <f>IF(Data!B630&lt;&gt;"",Data!B630,"")</f>
        <v/>
      </c>
      <c r="C631" s="158" t="str">
        <f>IF(Data!C630&lt;&gt;"",Data!C630,"")</f>
        <v/>
      </c>
      <c r="D631" s="106" t="str">
        <f>IF(Data!D630&lt;&gt;"",Data!D630,"")</f>
        <v/>
      </c>
      <c r="E631" s="140">
        <f>IF(AND(I631=1,Data!T630=0),0,IF(I631=999,999,Data!T630))</f>
        <v>999</v>
      </c>
      <c r="F631" s="140" t="str">
        <f t="shared" si="396"/>
        <v/>
      </c>
      <c r="G631" s="140" t="str">
        <f>IF(Data!K630&lt;&gt;"",Data!K630,"")</f>
        <v/>
      </c>
      <c r="H631" s="141" t="str">
        <f>IF(Data!L630&lt;&gt;"",Data!L630,"")</f>
        <v/>
      </c>
      <c r="I631" s="63">
        <f>IF(Data!M630&lt;&gt;"",Data!M630,"")</f>
        <v>999</v>
      </c>
      <c r="J631" s="63">
        <f t="shared" si="397"/>
        <v>0</v>
      </c>
      <c r="L631" s="64" t="str">
        <f t="shared" si="398"/>
        <v/>
      </c>
      <c r="M631" s="74"/>
      <c r="N631" s="63">
        <f t="shared" si="399"/>
        <v>0</v>
      </c>
      <c r="P631" s="64" t="str">
        <f t="shared" si="400"/>
        <v/>
      </c>
      <c r="R631" s="63">
        <f t="shared" si="401"/>
        <v>0</v>
      </c>
      <c r="S631" s="64" t="str">
        <f t="shared" si="402"/>
        <v/>
      </c>
      <c r="W631" s="310">
        <f t="shared" si="403"/>
        <v>999</v>
      </c>
      <c r="Y631" s="65">
        <f t="shared" si="404"/>
        <v>0</v>
      </c>
      <c r="Z631" s="65">
        <f t="shared" si="405"/>
        <v>0</v>
      </c>
      <c r="AA631" s="65">
        <f t="shared" si="406"/>
        <v>0</v>
      </c>
      <c r="AB631" s="65">
        <f t="shared" si="407"/>
        <v>0</v>
      </c>
      <c r="AC631" s="65">
        <f t="shared" si="408"/>
        <v>0</v>
      </c>
      <c r="AD631" s="65">
        <f t="shared" si="409"/>
        <v>0</v>
      </c>
      <c r="AE631" s="65">
        <f t="shared" si="410"/>
        <v>0</v>
      </c>
      <c r="AF631" s="65">
        <f t="shared" si="411"/>
        <v>0</v>
      </c>
      <c r="AG631" s="65">
        <f t="shared" si="412"/>
        <v>0</v>
      </c>
      <c r="AH631" s="65">
        <f t="shared" si="413"/>
        <v>0</v>
      </c>
      <c r="AI631" s="65">
        <f t="shared" si="414"/>
        <v>0</v>
      </c>
      <c r="AJ631" s="65">
        <f t="shared" si="415"/>
        <v>0</v>
      </c>
      <c r="AK631" s="65">
        <f t="shared" si="416"/>
        <v>0</v>
      </c>
      <c r="AL631" s="65">
        <f t="shared" si="417"/>
        <v>0</v>
      </c>
      <c r="AM631" s="65">
        <f t="shared" si="418"/>
        <v>0</v>
      </c>
      <c r="AN631" s="65">
        <f t="shared" si="419"/>
        <v>0</v>
      </c>
      <c r="AO631" s="65">
        <f t="shared" si="420"/>
        <v>0</v>
      </c>
      <c r="AP631" s="65">
        <f t="shared" si="421"/>
        <v>0</v>
      </c>
      <c r="AQ631" s="65">
        <f t="shared" si="422"/>
        <v>0</v>
      </c>
      <c r="AR631" s="65">
        <f t="shared" si="423"/>
        <v>0</v>
      </c>
      <c r="AS631" s="65">
        <f t="shared" si="424"/>
        <v>0</v>
      </c>
      <c r="AT631" s="65">
        <f t="shared" si="425"/>
        <v>0</v>
      </c>
      <c r="AU631" s="65">
        <f t="shared" si="426"/>
        <v>0</v>
      </c>
      <c r="AV631" s="65">
        <f t="shared" si="427"/>
        <v>0</v>
      </c>
      <c r="AW631" s="65">
        <f t="shared" si="428"/>
        <v>0</v>
      </c>
      <c r="AX631" s="65">
        <f t="shared" si="429"/>
        <v>0</v>
      </c>
      <c r="AY631" s="65">
        <f t="shared" si="430"/>
        <v>0</v>
      </c>
      <c r="AZ631" s="65">
        <f t="shared" si="431"/>
        <v>0</v>
      </c>
      <c r="BA631" s="65">
        <f t="shared" si="432"/>
        <v>0</v>
      </c>
      <c r="BB631" s="65">
        <f t="shared" si="433"/>
        <v>0</v>
      </c>
      <c r="BC631" s="65">
        <f t="shared" si="434"/>
        <v>0</v>
      </c>
      <c r="BD631" s="65">
        <f t="shared" si="435"/>
        <v>0</v>
      </c>
      <c r="BE631" s="65">
        <f t="shared" si="436"/>
        <v>0</v>
      </c>
      <c r="BF631" s="65">
        <f t="shared" si="437"/>
        <v>0</v>
      </c>
      <c r="BG631" s="65">
        <f t="shared" si="438"/>
        <v>0</v>
      </c>
      <c r="CE631" s="385">
        <v>172.5</v>
      </c>
      <c r="CF631" s="342">
        <v>41.873229343187901</v>
      </c>
      <c r="CG631" s="342">
        <v>47.615486228791937</v>
      </c>
      <c r="CH631" s="342">
        <v>50.486614671593948</v>
      </c>
      <c r="CI631" s="342">
        <v>53.357743114395966</v>
      </c>
      <c r="CJ631" s="342">
        <v>59.1</v>
      </c>
      <c r="CK631" s="342">
        <v>64.602996182037202</v>
      </c>
      <c r="CL631" s="342">
        <v>67.354494273055792</v>
      </c>
      <c r="CM631" s="342">
        <v>70.105992364074382</v>
      </c>
      <c r="CN631" s="342">
        <v>75.60898854611159</v>
      </c>
      <c r="CO631" s="387"/>
      <c r="CP631" s="387"/>
      <c r="CQ631" s="387"/>
      <c r="CR631" s="387"/>
      <c r="CS631" s="387"/>
      <c r="CT631" s="387"/>
      <c r="CU631" s="387"/>
      <c r="CV631" s="387"/>
      <c r="CW631" s="387"/>
      <c r="CY631" s="101">
        <f t="shared" si="439"/>
        <v>0</v>
      </c>
    </row>
    <row r="632" spans="2:103" ht="22.5" customHeight="1" x14ac:dyDescent="0.45">
      <c r="B632" s="133" t="str">
        <f>IF(Data!B631&lt;&gt;"",Data!B631,"")</f>
        <v/>
      </c>
      <c r="C632" s="158" t="str">
        <f>IF(Data!C631&lt;&gt;"",Data!C631,"")</f>
        <v/>
      </c>
      <c r="D632" s="106" t="str">
        <f>IF(Data!D631&lt;&gt;"",Data!D631,"")</f>
        <v/>
      </c>
      <c r="E632" s="140">
        <f>IF(AND(I632=1,Data!T631=0),0,IF(I632=999,999,Data!T631))</f>
        <v>999</v>
      </c>
      <c r="F632" s="140" t="str">
        <f t="shared" si="396"/>
        <v/>
      </c>
      <c r="G632" s="140" t="str">
        <f>IF(Data!K631&lt;&gt;"",Data!K631,"")</f>
        <v/>
      </c>
      <c r="H632" s="141" t="str">
        <f>IF(Data!L631&lt;&gt;"",Data!L631,"")</f>
        <v/>
      </c>
      <c r="I632" s="63">
        <f>IF(Data!M631&lt;&gt;"",Data!M631,"")</f>
        <v>999</v>
      </c>
      <c r="J632" s="63">
        <f t="shared" si="397"/>
        <v>0</v>
      </c>
      <c r="L632" s="64" t="str">
        <f t="shared" si="398"/>
        <v/>
      </c>
      <c r="M632" s="74"/>
      <c r="N632" s="63">
        <f t="shared" si="399"/>
        <v>0</v>
      </c>
      <c r="P632" s="64" t="str">
        <f t="shared" si="400"/>
        <v/>
      </c>
      <c r="R632" s="63">
        <f t="shared" si="401"/>
        <v>0</v>
      </c>
      <c r="S632" s="64" t="str">
        <f t="shared" si="402"/>
        <v/>
      </c>
      <c r="W632" s="310">
        <f t="shared" si="403"/>
        <v>999</v>
      </c>
      <c r="Y632" s="65">
        <f t="shared" si="404"/>
        <v>0</v>
      </c>
      <c r="Z632" s="65">
        <f t="shared" si="405"/>
        <v>0</v>
      </c>
      <c r="AA632" s="65">
        <f t="shared" si="406"/>
        <v>0</v>
      </c>
      <c r="AB632" s="65">
        <f t="shared" si="407"/>
        <v>0</v>
      </c>
      <c r="AC632" s="65">
        <f t="shared" si="408"/>
        <v>0</v>
      </c>
      <c r="AD632" s="65">
        <f t="shared" si="409"/>
        <v>0</v>
      </c>
      <c r="AE632" s="65">
        <f t="shared" si="410"/>
        <v>0</v>
      </c>
      <c r="AF632" s="65">
        <f t="shared" si="411"/>
        <v>0</v>
      </c>
      <c r="AG632" s="65">
        <f t="shared" si="412"/>
        <v>0</v>
      </c>
      <c r="AH632" s="65">
        <f t="shared" si="413"/>
        <v>0</v>
      </c>
      <c r="AI632" s="65">
        <f t="shared" si="414"/>
        <v>0</v>
      </c>
      <c r="AJ632" s="65">
        <f t="shared" si="415"/>
        <v>0</v>
      </c>
      <c r="AK632" s="65">
        <f t="shared" si="416"/>
        <v>0</v>
      </c>
      <c r="AL632" s="65">
        <f t="shared" si="417"/>
        <v>0</v>
      </c>
      <c r="AM632" s="65">
        <f t="shared" si="418"/>
        <v>0</v>
      </c>
      <c r="AN632" s="65">
        <f t="shared" si="419"/>
        <v>0</v>
      </c>
      <c r="AO632" s="65">
        <f t="shared" si="420"/>
        <v>0</v>
      </c>
      <c r="AP632" s="65">
        <f t="shared" si="421"/>
        <v>0</v>
      </c>
      <c r="AQ632" s="65">
        <f t="shared" si="422"/>
        <v>0</v>
      </c>
      <c r="AR632" s="65">
        <f t="shared" si="423"/>
        <v>0</v>
      </c>
      <c r="AS632" s="65">
        <f t="shared" si="424"/>
        <v>0</v>
      </c>
      <c r="AT632" s="65">
        <f t="shared" si="425"/>
        <v>0</v>
      </c>
      <c r="AU632" s="65">
        <f t="shared" si="426"/>
        <v>0</v>
      </c>
      <c r="AV632" s="65">
        <f t="shared" si="427"/>
        <v>0</v>
      </c>
      <c r="AW632" s="65">
        <f t="shared" si="428"/>
        <v>0</v>
      </c>
      <c r="AX632" s="65">
        <f t="shared" si="429"/>
        <v>0</v>
      </c>
      <c r="AY632" s="65">
        <f t="shared" si="430"/>
        <v>0</v>
      </c>
      <c r="AZ632" s="65">
        <f t="shared" si="431"/>
        <v>0</v>
      </c>
      <c r="BA632" s="65">
        <f t="shared" si="432"/>
        <v>0</v>
      </c>
      <c r="BB632" s="65">
        <f t="shared" si="433"/>
        <v>0</v>
      </c>
      <c r="BC632" s="65">
        <f t="shared" si="434"/>
        <v>0</v>
      </c>
      <c r="BD632" s="65">
        <f t="shared" si="435"/>
        <v>0</v>
      </c>
      <c r="BE632" s="65">
        <f t="shared" si="436"/>
        <v>0</v>
      </c>
      <c r="BF632" s="65">
        <f t="shared" si="437"/>
        <v>0</v>
      </c>
      <c r="BG632" s="65">
        <f t="shared" si="438"/>
        <v>0</v>
      </c>
      <c r="CE632" s="385">
        <v>172.75</v>
      </c>
      <c r="CF632" s="342">
        <v>42.073229343187904</v>
      </c>
      <c r="CG632" s="342">
        <v>47.81548622879194</v>
      </c>
      <c r="CH632" s="342">
        <v>50.686614671593944</v>
      </c>
      <c r="CI632" s="342">
        <v>53.557743114395961</v>
      </c>
      <c r="CJ632" s="342">
        <v>59.3</v>
      </c>
      <c r="CK632" s="342">
        <v>64.789703920727931</v>
      </c>
      <c r="CL632" s="342">
        <v>67.53455588109189</v>
      </c>
      <c r="CM632" s="342">
        <v>70.27940784145585</v>
      </c>
      <c r="CN632" s="342">
        <v>75.769111762183783</v>
      </c>
      <c r="CO632" s="387"/>
      <c r="CP632" s="387"/>
      <c r="CQ632" s="387"/>
      <c r="CR632" s="387"/>
      <c r="CS632" s="387"/>
      <c r="CT632" s="387"/>
      <c r="CU632" s="387"/>
      <c r="CV632" s="387"/>
      <c r="CW632" s="387"/>
      <c r="CY632" s="101">
        <f t="shared" si="439"/>
        <v>0</v>
      </c>
    </row>
    <row r="633" spans="2:103" ht="22.5" customHeight="1" x14ac:dyDescent="0.45">
      <c r="B633" s="133" t="str">
        <f>IF(Data!B632&lt;&gt;"",Data!B632,"")</f>
        <v/>
      </c>
      <c r="C633" s="158" t="str">
        <f>IF(Data!C632&lt;&gt;"",Data!C632,"")</f>
        <v/>
      </c>
      <c r="D633" s="106" t="str">
        <f>IF(Data!D632&lt;&gt;"",Data!D632,"")</f>
        <v/>
      </c>
      <c r="E633" s="140">
        <f>IF(AND(I633=1,Data!T632=0),0,IF(I633=999,999,Data!T632))</f>
        <v>999</v>
      </c>
      <c r="F633" s="140" t="str">
        <f t="shared" si="396"/>
        <v/>
      </c>
      <c r="G633" s="140" t="str">
        <f>IF(Data!K632&lt;&gt;"",Data!K632,"")</f>
        <v/>
      </c>
      <c r="H633" s="141" t="str">
        <f>IF(Data!L632&lt;&gt;"",Data!L632,"")</f>
        <v/>
      </c>
      <c r="I633" s="63">
        <f>IF(Data!M632&lt;&gt;"",Data!M632,"")</f>
        <v>999</v>
      </c>
      <c r="J633" s="63">
        <f t="shared" si="397"/>
        <v>0</v>
      </c>
      <c r="L633" s="64" t="str">
        <f t="shared" si="398"/>
        <v/>
      </c>
      <c r="M633" s="74"/>
      <c r="N633" s="63">
        <f t="shared" si="399"/>
        <v>0</v>
      </c>
      <c r="P633" s="64" t="str">
        <f t="shared" si="400"/>
        <v/>
      </c>
      <c r="R633" s="63">
        <f t="shared" si="401"/>
        <v>0</v>
      </c>
      <c r="S633" s="64" t="str">
        <f t="shared" si="402"/>
        <v/>
      </c>
      <c r="W633" s="310">
        <f t="shared" si="403"/>
        <v>999</v>
      </c>
      <c r="Y633" s="65">
        <f t="shared" si="404"/>
        <v>0</v>
      </c>
      <c r="Z633" s="65">
        <f t="shared" si="405"/>
        <v>0</v>
      </c>
      <c r="AA633" s="65">
        <f t="shared" si="406"/>
        <v>0</v>
      </c>
      <c r="AB633" s="65">
        <f t="shared" si="407"/>
        <v>0</v>
      </c>
      <c r="AC633" s="65">
        <f t="shared" si="408"/>
        <v>0</v>
      </c>
      <c r="AD633" s="65">
        <f t="shared" si="409"/>
        <v>0</v>
      </c>
      <c r="AE633" s="65">
        <f t="shared" si="410"/>
        <v>0</v>
      </c>
      <c r="AF633" s="65">
        <f t="shared" si="411"/>
        <v>0</v>
      </c>
      <c r="AG633" s="65">
        <f t="shared" si="412"/>
        <v>0</v>
      </c>
      <c r="AH633" s="65">
        <f t="shared" si="413"/>
        <v>0</v>
      </c>
      <c r="AI633" s="65">
        <f t="shared" si="414"/>
        <v>0</v>
      </c>
      <c r="AJ633" s="65">
        <f t="shared" si="415"/>
        <v>0</v>
      </c>
      <c r="AK633" s="65">
        <f t="shared" si="416"/>
        <v>0</v>
      </c>
      <c r="AL633" s="65">
        <f t="shared" si="417"/>
        <v>0</v>
      </c>
      <c r="AM633" s="65">
        <f t="shared" si="418"/>
        <v>0</v>
      </c>
      <c r="AN633" s="65">
        <f t="shared" si="419"/>
        <v>0</v>
      </c>
      <c r="AO633" s="65">
        <f t="shared" si="420"/>
        <v>0</v>
      </c>
      <c r="AP633" s="65">
        <f t="shared" si="421"/>
        <v>0</v>
      </c>
      <c r="AQ633" s="65">
        <f t="shared" si="422"/>
        <v>0</v>
      </c>
      <c r="AR633" s="65">
        <f t="shared" si="423"/>
        <v>0</v>
      </c>
      <c r="AS633" s="65">
        <f t="shared" si="424"/>
        <v>0</v>
      </c>
      <c r="AT633" s="65">
        <f t="shared" si="425"/>
        <v>0</v>
      </c>
      <c r="AU633" s="65">
        <f t="shared" si="426"/>
        <v>0</v>
      </c>
      <c r="AV633" s="65">
        <f t="shared" si="427"/>
        <v>0</v>
      </c>
      <c r="AW633" s="65">
        <f t="shared" si="428"/>
        <v>0</v>
      </c>
      <c r="AX633" s="65">
        <f t="shared" si="429"/>
        <v>0</v>
      </c>
      <c r="AY633" s="65">
        <f t="shared" si="430"/>
        <v>0</v>
      </c>
      <c r="AZ633" s="65">
        <f t="shared" si="431"/>
        <v>0</v>
      </c>
      <c r="BA633" s="65">
        <f t="shared" si="432"/>
        <v>0</v>
      </c>
      <c r="BB633" s="65">
        <f t="shared" si="433"/>
        <v>0</v>
      </c>
      <c r="BC633" s="65">
        <f t="shared" si="434"/>
        <v>0</v>
      </c>
      <c r="BD633" s="65">
        <f t="shared" si="435"/>
        <v>0</v>
      </c>
      <c r="BE633" s="65">
        <f t="shared" si="436"/>
        <v>0</v>
      </c>
      <c r="BF633" s="65">
        <f t="shared" si="437"/>
        <v>0</v>
      </c>
      <c r="BG633" s="65">
        <f t="shared" si="438"/>
        <v>0</v>
      </c>
      <c r="CE633" s="385">
        <v>173</v>
      </c>
      <c r="CF633" s="342">
        <v>42.273229343187907</v>
      </c>
      <c r="CG633" s="342">
        <v>48.015486228791936</v>
      </c>
      <c r="CH633" s="342">
        <v>50.886614671593946</v>
      </c>
      <c r="CI633" s="342">
        <v>53.757743114395964</v>
      </c>
      <c r="CJ633" s="342">
        <v>59.5</v>
      </c>
      <c r="CK633" s="342">
        <v>64.976411659418659</v>
      </c>
      <c r="CL633" s="342">
        <v>67.714617489127988</v>
      </c>
      <c r="CM633" s="342">
        <v>70.452823318837318</v>
      </c>
      <c r="CN633" s="342">
        <v>75.929234978255977</v>
      </c>
      <c r="CO633" s="387"/>
      <c r="CP633" s="387"/>
      <c r="CQ633" s="387"/>
      <c r="CR633" s="387"/>
      <c r="CS633" s="387"/>
      <c r="CT633" s="387"/>
      <c r="CU633" s="387"/>
      <c r="CV633" s="387"/>
      <c r="CW633" s="387"/>
      <c r="CY633" s="101">
        <f t="shared" si="439"/>
        <v>0</v>
      </c>
    </row>
    <row r="634" spans="2:103" ht="22.5" customHeight="1" x14ac:dyDescent="0.45">
      <c r="B634" s="133" t="str">
        <f>IF(Data!B633&lt;&gt;"",Data!B633,"")</f>
        <v/>
      </c>
      <c r="C634" s="158" t="str">
        <f>IF(Data!C633&lt;&gt;"",Data!C633,"")</f>
        <v/>
      </c>
      <c r="D634" s="106" t="str">
        <f>IF(Data!D633&lt;&gt;"",Data!D633,"")</f>
        <v/>
      </c>
      <c r="E634" s="140">
        <f>IF(AND(I634=1,Data!T633=0),0,IF(I634=999,999,Data!T633))</f>
        <v>999</v>
      </c>
      <c r="F634" s="140" t="str">
        <f t="shared" si="396"/>
        <v/>
      </c>
      <c r="G634" s="140" t="str">
        <f>IF(Data!K633&lt;&gt;"",Data!K633,"")</f>
        <v/>
      </c>
      <c r="H634" s="141" t="str">
        <f>IF(Data!L633&lt;&gt;"",Data!L633,"")</f>
        <v/>
      </c>
      <c r="I634" s="63">
        <f>IF(Data!M633&lt;&gt;"",Data!M633,"")</f>
        <v>999</v>
      </c>
      <c r="J634" s="63">
        <f t="shared" si="397"/>
        <v>0</v>
      </c>
      <c r="L634" s="64" t="str">
        <f t="shared" si="398"/>
        <v/>
      </c>
      <c r="M634" s="74"/>
      <c r="N634" s="63">
        <f t="shared" si="399"/>
        <v>0</v>
      </c>
      <c r="P634" s="64" t="str">
        <f t="shared" si="400"/>
        <v/>
      </c>
      <c r="R634" s="63">
        <f t="shared" si="401"/>
        <v>0</v>
      </c>
      <c r="S634" s="64" t="str">
        <f t="shared" si="402"/>
        <v/>
      </c>
      <c r="W634" s="310">
        <f t="shared" si="403"/>
        <v>999</v>
      </c>
      <c r="Y634" s="65">
        <f t="shared" si="404"/>
        <v>0</v>
      </c>
      <c r="Z634" s="65">
        <f t="shared" si="405"/>
        <v>0</v>
      </c>
      <c r="AA634" s="65">
        <f t="shared" si="406"/>
        <v>0</v>
      </c>
      <c r="AB634" s="65">
        <f t="shared" si="407"/>
        <v>0</v>
      </c>
      <c r="AC634" s="65">
        <f t="shared" si="408"/>
        <v>0</v>
      </c>
      <c r="AD634" s="65">
        <f t="shared" si="409"/>
        <v>0</v>
      </c>
      <c r="AE634" s="65">
        <f t="shared" si="410"/>
        <v>0</v>
      </c>
      <c r="AF634" s="65">
        <f t="shared" si="411"/>
        <v>0</v>
      </c>
      <c r="AG634" s="65">
        <f t="shared" si="412"/>
        <v>0</v>
      </c>
      <c r="AH634" s="65">
        <f t="shared" si="413"/>
        <v>0</v>
      </c>
      <c r="AI634" s="65">
        <f t="shared" si="414"/>
        <v>0</v>
      </c>
      <c r="AJ634" s="65">
        <f t="shared" si="415"/>
        <v>0</v>
      </c>
      <c r="AK634" s="65">
        <f t="shared" si="416"/>
        <v>0</v>
      </c>
      <c r="AL634" s="65">
        <f t="shared" si="417"/>
        <v>0</v>
      </c>
      <c r="AM634" s="65">
        <f t="shared" si="418"/>
        <v>0</v>
      </c>
      <c r="AN634" s="65">
        <f t="shared" si="419"/>
        <v>0</v>
      </c>
      <c r="AO634" s="65">
        <f t="shared" si="420"/>
        <v>0</v>
      </c>
      <c r="AP634" s="65">
        <f t="shared" si="421"/>
        <v>0</v>
      </c>
      <c r="AQ634" s="65">
        <f t="shared" si="422"/>
        <v>0</v>
      </c>
      <c r="AR634" s="65">
        <f t="shared" si="423"/>
        <v>0</v>
      </c>
      <c r="AS634" s="65">
        <f t="shared" si="424"/>
        <v>0</v>
      </c>
      <c r="AT634" s="65">
        <f t="shared" si="425"/>
        <v>0</v>
      </c>
      <c r="AU634" s="65">
        <f t="shared" si="426"/>
        <v>0</v>
      </c>
      <c r="AV634" s="65">
        <f t="shared" si="427"/>
        <v>0</v>
      </c>
      <c r="AW634" s="65">
        <f t="shared" si="428"/>
        <v>0</v>
      </c>
      <c r="AX634" s="65">
        <f t="shared" si="429"/>
        <v>0</v>
      </c>
      <c r="AY634" s="65">
        <f t="shared" si="430"/>
        <v>0</v>
      </c>
      <c r="AZ634" s="65">
        <f t="shared" si="431"/>
        <v>0</v>
      </c>
      <c r="BA634" s="65">
        <f t="shared" si="432"/>
        <v>0</v>
      </c>
      <c r="BB634" s="65">
        <f t="shared" si="433"/>
        <v>0</v>
      </c>
      <c r="BC634" s="65">
        <f t="shared" si="434"/>
        <v>0</v>
      </c>
      <c r="BD634" s="65">
        <f t="shared" si="435"/>
        <v>0</v>
      </c>
      <c r="BE634" s="65">
        <f t="shared" si="436"/>
        <v>0</v>
      </c>
      <c r="BF634" s="65">
        <f t="shared" si="437"/>
        <v>0</v>
      </c>
      <c r="BG634" s="65">
        <f t="shared" si="438"/>
        <v>0</v>
      </c>
      <c r="CE634" s="385">
        <v>173.25</v>
      </c>
      <c r="CF634" s="342">
        <v>42.418475775332297</v>
      </c>
      <c r="CG634" s="342">
        <v>48.18731718355486</v>
      </c>
      <c r="CH634" s="342">
        <v>51.071737887666146</v>
      </c>
      <c r="CI634" s="342">
        <v>53.956158591777424</v>
      </c>
      <c r="CJ634" s="342">
        <v>59.725000000000001</v>
      </c>
      <c r="CK634" s="342">
        <v>65.174827136800118</v>
      </c>
      <c r="CL634" s="342">
        <v>67.899740705200188</v>
      </c>
      <c r="CM634" s="342">
        <v>70.624654273600243</v>
      </c>
      <c r="CN634" s="342">
        <v>76.074481410400367</v>
      </c>
      <c r="CO634" s="387"/>
      <c r="CP634" s="387"/>
      <c r="CQ634" s="387"/>
      <c r="CR634" s="387"/>
      <c r="CS634" s="387"/>
      <c r="CT634" s="387"/>
      <c r="CU634" s="387"/>
      <c r="CV634" s="387"/>
      <c r="CW634" s="387"/>
      <c r="CY634" s="101">
        <f t="shared" si="439"/>
        <v>0</v>
      </c>
    </row>
    <row r="635" spans="2:103" ht="22.5" customHeight="1" x14ac:dyDescent="0.45">
      <c r="B635" s="133" t="str">
        <f>IF(Data!B634&lt;&gt;"",Data!B634,"")</f>
        <v/>
      </c>
      <c r="C635" s="158" t="str">
        <f>IF(Data!C634&lt;&gt;"",Data!C634,"")</f>
        <v/>
      </c>
      <c r="D635" s="106" t="str">
        <f>IF(Data!D634&lt;&gt;"",Data!D634,"")</f>
        <v/>
      </c>
      <c r="E635" s="140">
        <f>IF(AND(I635=1,Data!T634=0),0,IF(I635=999,999,Data!T634))</f>
        <v>999</v>
      </c>
      <c r="F635" s="140" t="str">
        <f t="shared" si="396"/>
        <v/>
      </c>
      <c r="G635" s="140" t="str">
        <f>IF(Data!K634&lt;&gt;"",Data!K634,"")</f>
        <v/>
      </c>
      <c r="H635" s="141" t="str">
        <f>IF(Data!L634&lt;&gt;"",Data!L634,"")</f>
        <v/>
      </c>
      <c r="I635" s="63">
        <f>IF(Data!M634&lt;&gt;"",Data!M634,"")</f>
        <v>999</v>
      </c>
      <c r="J635" s="63">
        <f t="shared" si="397"/>
        <v>0</v>
      </c>
      <c r="L635" s="64" t="str">
        <f t="shared" si="398"/>
        <v/>
      </c>
      <c r="M635" s="74"/>
      <c r="N635" s="63">
        <f t="shared" si="399"/>
        <v>0</v>
      </c>
      <c r="P635" s="64" t="str">
        <f t="shared" si="400"/>
        <v/>
      </c>
      <c r="R635" s="63">
        <f t="shared" si="401"/>
        <v>0</v>
      </c>
      <c r="S635" s="64" t="str">
        <f t="shared" si="402"/>
        <v/>
      </c>
      <c r="W635" s="310">
        <f t="shared" si="403"/>
        <v>999</v>
      </c>
      <c r="Y635" s="65">
        <f t="shared" si="404"/>
        <v>0</v>
      </c>
      <c r="Z635" s="65">
        <f t="shared" si="405"/>
        <v>0</v>
      </c>
      <c r="AA635" s="65">
        <f t="shared" si="406"/>
        <v>0</v>
      </c>
      <c r="AB635" s="65">
        <f t="shared" si="407"/>
        <v>0</v>
      </c>
      <c r="AC635" s="65">
        <f t="shared" si="408"/>
        <v>0</v>
      </c>
      <c r="AD635" s="65">
        <f t="shared" si="409"/>
        <v>0</v>
      </c>
      <c r="AE635" s="65">
        <f t="shared" si="410"/>
        <v>0</v>
      </c>
      <c r="AF635" s="65">
        <f t="shared" si="411"/>
        <v>0</v>
      </c>
      <c r="AG635" s="65">
        <f t="shared" si="412"/>
        <v>0</v>
      </c>
      <c r="AH635" s="65">
        <f t="shared" si="413"/>
        <v>0</v>
      </c>
      <c r="AI635" s="65">
        <f t="shared" si="414"/>
        <v>0</v>
      </c>
      <c r="AJ635" s="65">
        <f t="shared" si="415"/>
        <v>0</v>
      </c>
      <c r="AK635" s="65">
        <f t="shared" si="416"/>
        <v>0</v>
      </c>
      <c r="AL635" s="65">
        <f t="shared" si="417"/>
        <v>0</v>
      </c>
      <c r="AM635" s="65">
        <f t="shared" si="418"/>
        <v>0</v>
      </c>
      <c r="AN635" s="65">
        <f t="shared" si="419"/>
        <v>0</v>
      </c>
      <c r="AO635" s="65">
        <f t="shared" si="420"/>
        <v>0</v>
      </c>
      <c r="AP635" s="65">
        <f t="shared" si="421"/>
        <v>0</v>
      </c>
      <c r="AQ635" s="65">
        <f t="shared" si="422"/>
        <v>0</v>
      </c>
      <c r="AR635" s="65">
        <f t="shared" si="423"/>
        <v>0</v>
      </c>
      <c r="AS635" s="65">
        <f t="shared" si="424"/>
        <v>0</v>
      </c>
      <c r="AT635" s="65">
        <f t="shared" si="425"/>
        <v>0</v>
      </c>
      <c r="AU635" s="65">
        <f t="shared" si="426"/>
        <v>0</v>
      </c>
      <c r="AV635" s="65">
        <f t="shared" si="427"/>
        <v>0</v>
      </c>
      <c r="AW635" s="65">
        <f t="shared" si="428"/>
        <v>0</v>
      </c>
      <c r="AX635" s="65">
        <f t="shared" si="429"/>
        <v>0</v>
      </c>
      <c r="AY635" s="65">
        <f t="shared" si="430"/>
        <v>0</v>
      </c>
      <c r="AZ635" s="65">
        <f t="shared" si="431"/>
        <v>0</v>
      </c>
      <c r="BA635" s="65">
        <f t="shared" si="432"/>
        <v>0</v>
      </c>
      <c r="BB635" s="65">
        <f t="shared" si="433"/>
        <v>0</v>
      </c>
      <c r="BC635" s="65">
        <f t="shared" si="434"/>
        <v>0</v>
      </c>
      <c r="BD635" s="65">
        <f t="shared" si="435"/>
        <v>0</v>
      </c>
      <c r="BE635" s="65">
        <f t="shared" si="436"/>
        <v>0</v>
      </c>
      <c r="BF635" s="65">
        <f t="shared" si="437"/>
        <v>0</v>
      </c>
      <c r="BG635" s="65">
        <f t="shared" si="438"/>
        <v>0</v>
      </c>
      <c r="CE635" s="385">
        <v>173.5</v>
      </c>
      <c r="CF635" s="342">
        <v>42.56372220747668</v>
      </c>
      <c r="CG635" s="342">
        <v>48.359148138317785</v>
      </c>
      <c r="CH635" s="342">
        <v>51.256861103738338</v>
      </c>
      <c r="CI635" s="342">
        <v>54.15457406915889</v>
      </c>
      <c r="CJ635" s="342">
        <v>59.95</v>
      </c>
      <c r="CK635" s="342">
        <v>65.373242614181578</v>
      </c>
      <c r="CL635" s="342">
        <v>68.084863921272387</v>
      </c>
      <c r="CM635" s="342">
        <v>70.796485228363167</v>
      </c>
      <c r="CN635" s="342">
        <v>76.219727842544756</v>
      </c>
      <c r="CO635" s="387"/>
      <c r="CP635" s="387"/>
      <c r="CQ635" s="387"/>
      <c r="CR635" s="387"/>
      <c r="CS635" s="387"/>
      <c r="CT635" s="387"/>
      <c r="CU635" s="387"/>
      <c r="CV635" s="387"/>
      <c r="CW635" s="387"/>
      <c r="CY635" s="101">
        <f t="shared" si="439"/>
        <v>0</v>
      </c>
    </row>
    <row r="636" spans="2:103" ht="22.5" customHeight="1" x14ac:dyDescent="0.45">
      <c r="B636" s="133" t="str">
        <f>IF(Data!B635&lt;&gt;"",Data!B635,"")</f>
        <v/>
      </c>
      <c r="C636" s="158" t="str">
        <f>IF(Data!C635&lt;&gt;"",Data!C635,"")</f>
        <v/>
      </c>
      <c r="D636" s="106" t="str">
        <f>IF(Data!D635&lt;&gt;"",Data!D635,"")</f>
        <v/>
      </c>
      <c r="E636" s="140">
        <f>IF(AND(I636=1,Data!T635=0),0,IF(I636=999,999,Data!T635))</f>
        <v>999</v>
      </c>
      <c r="F636" s="140" t="str">
        <f t="shared" si="396"/>
        <v/>
      </c>
      <c r="G636" s="140" t="str">
        <f>IF(Data!K635&lt;&gt;"",Data!K635,"")</f>
        <v/>
      </c>
      <c r="H636" s="141" t="str">
        <f>IF(Data!L635&lt;&gt;"",Data!L635,"")</f>
        <v/>
      </c>
      <c r="I636" s="63">
        <f>IF(Data!M635&lt;&gt;"",Data!M635,"")</f>
        <v>999</v>
      </c>
      <c r="J636" s="63">
        <f t="shared" si="397"/>
        <v>0</v>
      </c>
      <c r="L636" s="64" t="str">
        <f t="shared" si="398"/>
        <v/>
      </c>
      <c r="M636" s="74"/>
      <c r="N636" s="63">
        <f t="shared" si="399"/>
        <v>0</v>
      </c>
      <c r="P636" s="64" t="str">
        <f t="shared" si="400"/>
        <v/>
      </c>
      <c r="R636" s="63">
        <f t="shared" si="401"/>
        <v>0</v>
      </c>
      <c r="S636" s="64" t="str">
        <f t="shared" si="402"/>
        <v/>
      </c>
      <c r="W636" s="310">
        <f t="shared" si="403"/>
        <v>999</v>
      </c>
      <c r="Y636" s="65">
        <f t="shared" si="404"/>
        <v>0</v>
      </c>
      <c r="Z636" s="65">
        <f t="shared" si="405"/>
        <v>0</v>
      </c>
      <c r="AA636" s="65">
        <f t="shared" si="406"/>
        <v>0</v>
      </c>
      <c r="AB636" s="65">
        <f t="shared" si="407"/>
        <v>0</v>
      </c>
      <c r="AC636" s="65">
        <f t="shared" si="408"/>
        <v>0</v>
      </c>
      <c r="AD636" s="65">
        <f t="shared" si="409"/>
        <v>0</v>
      </c>
      <c r="AE636" s="65">
        <f t="shared" si="410"/>
        <v>0</v>
      </c>
      <c r="AF636" s="65">
        <f t="shared" si="411"/>
        <v>0</v>
      </c>
      <c r="AG636" s="65">
        <f t="shared" si="412"/>
        <v>0</v>
      </c>
      <c r="AH636" s="65">
        <f t="shared" si="413"/>
        <v>0</v>
      </c>
      <c r="AI636" s="65">
        <f t="shared" si="414"/>
        <v>0</v>
      </c>
      <c r="AJ636" s="65">
        <f t="shared" si="415"/>
        <v>0</v>
      </c>
      <c r="AK636" s="65">
        <f t="shared" si="416"/>
        <v>0</v>
      </c>
      <c r="AL636" s="65">
        <f t="shared" si="417"/>
        <v>0</v>
      </c>
      <c r="AM636" s="65">
        <f t="shared" si="418"/>
        <v>0</v>
      </c>
      <c r="AN636" s="65">
        <f t="shared" si="419"/>
        <v>0</v>
      </c>
      <c r="AO636" s="65">
        <f t="shared" si="420"/>
        <v>0</v>
      </c>
      <c r="AP636" s="65">
        <f t="shared" si="421"/>
        <v>0</v>
      </c>
      <c r="AQ636" s="65">
        <f t="shared" si="422"/>
        <v>0</v>
      </c>
      <c r="AR636" s="65">
        <f t="shared" si="423"/>
        <v>0</v>
      </c>
      <c r="AS636" s="65">
        <f t="shared" si="424"/>
        <v>0</v>
      </c>
      <c r="AT636" s="65">
        <f t="shared" si="425"/>
        <v>0</v>
      </c>
      <c r="AU636" s="65">
        <f t="shared" si="426"/>
        <v>0</v>
      </c>
      <c r="AV636" s="65">
        <f t="shared" si="427"/>
        <v>0</v>
      </c>
      <c r="AW636" s="65">
        <f t="shared" si="428"/>
        <v>0</v>
      </c>
      <c r="AX636" s="65">
        <f t="shared" si="429"/>
        <v>0</v>
      </c>
      <c r="AY636" s="65">
        <f t="shared" si="430"/>
        <v>0</v>
      </c>
      <c r="AZ636" s="65">
        <f t="shared" si="431"/>
        <v>0</v>
      </c>
      <c r="BA636" s="65">
        <f t="shared" si="432"/>
        <v>0</v>
      </c>
      <c r="BB636" s="65">
        <f t="shared" si="433"/>
        <v>0</v>
      </c>
      <c r="BC636" s="65">
        <f t="shared" si="434"/>
        <v>0</v>
      </c>
      <c r="BD636" s="65">
        <f t="shared" si="435"/>
        <v>0</v>
      </c>
      <c r="BE636" s="65">
        <f t="shared" si="436"/>
        <v>0</v>
      </c>
      <c r="BF636" s="65">
        <f t="shared" si="437"/>
        <v>0</v>
      </c>
      <c r="BG636" s="65">
        <f t="shared" si="438"/>
        <v>0</v>
      </c>
      <c r="CE636" s="385">
        <v>173.75</v>
      </c>
      <c r="CF636" s="342">
        <v>42.708968639621062</v>
      </c>
      <c r="CG636" s="342">
        <v>48.53097909308071</v>
      </c>
      <c r="CH636" s="342">
        <v>51.44198431981053</v>
      </c>
      <c r="CI636" s="342">
        <v>54.352989546540357</v>
      </c>
      <c r="CJ636" s="342">
        <v>60.174999999999997</v>
      </c>
      <c r="CK636" s="342">
        <v>65.571658091563052</v>
      </c>
      <c r="CL636" s="342">
        <v>68.269987137344572</v>
      </c>
      <c r="CM636" s="342">
        <v>70.968316183126092</v>
      </c>
      <c r="CN636" s="342">
        <v>76.364974274689146</v>
      </c>
      <c r="CO636" s="387"/>
      <c r="CP636" s="387"/>
      <c r="CQ636" s="387"/>
      <c r="CR636" s="387"/>
      <c r="CS636" s="387"/>
      <c r="CT636" s="387"/>
      <c r="CU636" s="387"/>
      <c r="CV636" s="387"/>
      <c r="CW636" s="387"/>
      <c r="CY636" s="101">
        <f t="shared" si="439"/>
        <v>0</v>
      </c>
    </row>
    <row r="637" spans="2:103" ht="22.5" customHeight="1" x14ac:dyDescent="0.45">
      <c r="B637" s="133" t="str">
        <f>IF(Data!B636&lt;&gt;"",Data!B636,"")</f>
        <v/>
      </c>
      <c r="C637" s="158" t="str">
        <f>IF(Data!C636&lt;&gt;"",Data!C636,"")</f>
        <v/>
      </c>
      <c r="D637" s="106" t="str">
        <f>IF(Data!D636&lt;&gt;"",Data!D636,"")</f>
        <v/>
      </c>
      <c r="E637" s="140">
        <f>IF(AND(I637=1,Data!T636=0),0,IF(I637=999,999,Data!T636))</f>
        <v>999</v>
      </c>
      <c r="F637" s="140" t="str">
        <f t="shared" si="396"/>
        <v/>
      </c>
      <c r="G637" s="140" t="str">
        <f>IF(Data!K636&lt;&gt;"",Data!K636,"")</f>
        <v/>
      </c>
      <c r="H637" s="141" t="str">
        <f>IF(Data!L636&lt;&gt;"",Data!L636,"")</f>
        <v/>
      </c>
      <c r="I637" s="63">
        <f>IF(Data!M636&lt;&gt;"",Data!M636,"")</f>
        <v>999</v>
      </c>
      <c r="J637" s="63">
        <f t="shared" si="397"/>
        <v>0</v>
      </c>
      <c r="L637" s="64" t="str">
        <f t="shared" si="398"/>
        <v/>
      </c>
      <c r="M637" s="74"/>
      <c r="N637" s="63">
        <f t="shared" si="399"/>
        <v>0</v>
      </c>
      <c r="P637" s="64" t="str">
        <f t="shared" si="400"/>
        <v/>
      </c>
      <c r="R637" s="63">
        <f t="shared" si="401"/>
        <v>0</v>
      </c>
      <c r="S637" s="64" t="str">
        <f t="shared" si="402"/>
        <v/>
      </c>
      <c r="W637" s="310">
        <f t="shared" si="403"/>
        <v>999</v>
      </c>
      <c r="Y637" s="65">
        <f t="shared" si="404"/>
        <v>0</v>
      </c>
      <c r="Z637" s="65">
        <f t="shared" si="405"/>
        <v>0</v>
      </c>
      <c r="AA637" s="65">
        <f t="shared" si="406"/>
        <v>0</v>
      </c>
      <c r="AB637" s="65">
        <f t="shared" si="407"/>
        <v>0</v>
      </c>
      <c r="AC637" s="65">
        <f t="shared" si="408"/>
        <v>0</v>
      </c>
      <c r="AD637" s="65">
        <f t="shared" si="409"/>
        <v>0</v>
      </c>
      <c r="AE637" s="65">
        <f t="shared" si="410"/>
        <v>0</v>
      </c>
      <c r="AF637" s="65">
        <f t="shared" si="411"/>
        <v>0</v>
      </c>
      <c r="AG637" s="65">
        <f t="shared" si="412"/>
        <v>0</v>
      </c>
      <c r="AH637" s="65">
        <f t="shared" si="413"/>
        <v>0</v>
      </c>
      <c r="AI637" s="65">
        <f t="shared" si="414"/>
        <v>0</v>
      </c>
      <c r="AJ637" s="65">
        <f t="shared" si="415"/>
        <v>0</v>
      </c>
      <c r="AK637" s="65">
        <f t="shared" si="416"/>
        <v>0</v>
      </c>
      <c r="AL637" s="65">
        <f t="shared" si="417"/>
        <v>0</v>
      </c>
      <c r="AM637" s="65">
        <f t="shared" si="418"/>
        <v>0</v>
      </c>
      <c r="AN637" s="65">
        <f t="shared" si="419"/>
        <v>0</v>
      </c>
      <c r="AO637" s="65">
        <f t="shared" si="420"/>
        <v>0</v>
      </c>
      <c r="AP637" s="65">
        <f t="shared" si="421"/>
        <v>0</v>
      </c>
      <c r="AQ637" s="65">
        <f t="shared" si="422"/>
        <v>0</v>
      </c>
      <c r="AR637" s="65">
        <f t="shared" si="423"/>
        <v>0</v>
      </c>
      <c r="AS637" s="65">
        <f t="shared" si="424"/>
        <v>0</v>
      </c>
      <c r="AT637" s="65">
        <f t="shared" si="425"/>
        <v>0</v>
      </c>
      <c r="AU637" s="65">
        <f t="shared" si="426"/>
        <v>0</v>
      </c>
      <c r="AV637" s="65">
        <f t="shared" si="427"/>
        <v>0</v>
      </c>
      <c r="AW637" s="65">
        <f t="shared" si="428"/>
        <v>0</v>
      </c>
      <c r="AX637" s="65">
        <f t="shared" si="429"/>
        <v>0</v>
      </c>
      <c r="AY637" s="65">
        <f t="shared" si="430"/>
        <v>0</v>
      </c>
      <c r="AZ637" s="65">
        <f t="shared" si="431"/>
        <v>0</v>
      </c>
      <c r="BA637" s="65">
        <f t="shared" si="432"/>
        <v>0</v>
      </c>
      <c r="BB637" s="65">
        <f t="shared" si="433"/>
        <v>0</v>
      </c>
      <c r="BC637" s="65">
        <f t="shared" si="434"/>
        <v>0</v>
      </c>
      <c r="BD637" s="65">
        <f t="shared" si="435"/>
        <v>0</v>
      </c>
      <c r="BE637" s="65">
        <f t="shared" si="436"/>
        <v>0</v>
      </c>
      <c r="BF637" s="65">
        <f t="shared" si="437"/>
        <v>0</v>
      </c>
      <c r="BG637" s="65">
        <f t="shared" si="438"/>
        <v>0</v>
      </c>
      <c r="CE637" s="385">
        <v>174</v>
      </c>
      <c r="CF637" s="342">
        <v>42.854215071765452</v>
      </c>
      <c r="CG637" s="342">
        <v>48.702810047843634</v>
      </c>
      <c r="CH637" s="342">
        <v>51.627107535882729</v>
      </c>
      <c r="CI637" s="342">
        <v>54.551405023921816</v>
      </c>
      <c r="CJ637" s="342">
        <v>60.4</v>
      </c>
      <c r="CK637" s="342">
        <v>65.770073568944511</v>
      </c>
      <c r="CL637" s="342">
        <v>68.455110353416771</v>
      </c>
      <c r="CM637" s="342">
        <v>71.140147137889031</v>
      </c>
      <c r="CN637" s="342">
        <v>76.510220706833536</v>
      </c>
      <c r="CO637" s="387"/>
      <c r="CP637" s="387"/>
      <c r="CQ637" s="387"/>
      <c r="CR637" s="387"/>
      <c r="CS637" s="387"/>
      <c r="CT637" s="387"/>
      <c r="CU637" s="387"/>
      <c r="CV637" s="387"/>
      <c r="CW637" s="387"/>
      <c r="CY637" s="101">
        <f t="shared" si="439"/>
        <v>0</v>
      </c>
    </row>
    <row r="638" spans="2:103" ht="22.5" customHeight="1" x14ac:dyDescent="0.45">
      <c r="B638" s="133" t="str">
        <f>IF(Data!B637&lt;&gt;"",Data!B637,"")</f>
        <v/>
      </c>
      <c r="C638" s="158" t="str">
        <f>IF(Data!C637&lt;&gt;"",Data!C637,"")</f>
        <v/>
      </c>
      <c r="D638" s="106" t="str">
        <f>IF(Data!D637&lt;&gt;"",Data!D637,"")</f>
        <v/>
      </c>
      <c r="E638" s="140">
        <f>IF(AND(I638=1,Data!T637=0),0,IF(I638=999,999,Data!T637))</f>
        <v>999</v>
      </c>
      <c r="F638" s="140" t="str">
        <f t="shared" si="396"/>
        <v/>
      </c>
      <c r="G638" s="140" t="str">
        <f>IF(Data!K637&lt;&gt;"",Data!K637,"")</f>
        <v/>
      </c>
      <c r="H638" s="141" t="str">
        <f>IF(Data!L637&lt;&gt;"",Data!L637,"")</f>
        <v/>
      </c>
      <c r="I638" s="63">
        <f>IF(Data!M637&lt;&gt;"",Data!M637,"")</f>
        <v>999</v>
      </c>
      <c r="J638" s="63">
        <f t="shared" si="397"/>
        <v>0</v>
      </c>
      <c r="L638" s="64" t="str">
        <f t="shared" si="398"/>
        <v/>
      </c>
      <c r="M638" s="74"/>
      <c r="N638" s="63">
        <f t="shared" si="399"/>
        <v>0</v>
      </c>
      <c r="P638" s="64" t="str">
        <f t="shared" si="400"/>
        <v/>
      </c>
      <c r="R638" s="63">
        <f t="shared" si="401"/>
        <v>0</v>
      </c>
      <c r="S638" s="64" t="str">
        <f t="shared" si="402"/>
        <v/>
      </c>
      <c r="W638" s="310">
        <f t="shared" si="403"/>
        <v>999</v>
      </c>
      <c r="Y638" s="65">
        <f t="shared" si="404"/>
        <v>0</v>
      </c>
      <c r="Z638" s="65">
        <f t="shared" si="405"/>
        <v>0</v>
      </c>
      <c r="AA638" s="65">
        <f t="shared" si="406"/>
        <v>0</v>
      </c>
      <c r="AB638" s="65">
        <f t="shared" si="407"/>
        <v>0</v>
      </c>
      <c r="AC638" s="65">
        <f t="shared" si="408"/>
        <v>0</v>
      </c>
      <c r="AD638" s="65">
        <f t="shared" si="409"/>
        <v>0</v>
      </c>
      <c r="AE638" s="65">
        <f t="shared" si="410"/>
        <v>0</v>
      </c>
      <c r="AF638" s="65">
        <f t="shared" si="411"/>
        <v>0</v>
      </c>
      <c r="AG638" s="65">
        <f t="shared" si="412"/>
        <v>0</v>
      </c>
      <c r="AH638" s="65">
        <f t="shared" si="413"/>
        <v>0</v>
      </c>
      <c r="AI638" s="65">
        <f t="shared" si="414"/>
        <v>0</v>
      </c>
      <c r="AJ638" s="65">
        <f t="shared" si="415"/>
        <v>0</v>
      </c>
      <c r="AK638" s="65">
        <f t="shared" si="416"/>
        <v>0</v>
      </c>
      <c r="AL638" s="65">
        <f t="shared" si="417"/>
        <v>0</v>
      </c>
      <c r="AM638" s="65">
        <f t="shared" si="418"/>
        <v>0</v>
      </c>
      <c r="AN638" s="65">
        <f t="shared" si="419"/>
        <v>0</v>
      </c>
      <c r="AO638" s="65">
        <f t="shared" si="420"/>
        <v>0</v>
      </c>
      <c r="AP638" s="65">
        <f t="shared" si="421"/>
        <v>0</v>
      </c>
      <c r="AQ638" s="65">
        <f t="shared" si="422"/>
        <v>0</v>
      </c>
      <c r="AR638" s="65">
        <f t="shared" si="423"/>
        <v>0</v>
      </c>
      <c r="AS638" s="65">
        <f t="shared" si="424"/>
        <v>0</v>
      </c>
      <c r="AT638" s="65">
        <f t="shared" si="425"/>
        <v>0</v>
      </c>
      <c r="AU638" s="65">
        <f t="shared" si="426"/>
        <v>0</v>
      </c>
      <c r="AV638" s="65">
        <f t="shared" si="427"/>
        <v>0</v>
      </c>
      <c r="AW638" s="65">
        <f t="shared" si="428"/>
        <v>0</v>
      </c>
      <c r="AX638" s="65">
        <f t="shared" si="429"/>
        <v>0</v>
      </c>
      <c r="AY638" s="65">
        <f t="shared" si="430"/>
        <v>0</v>
      </c>
      <c r="AZ638" s="65">
        <f t="shared" si="431"/>
        <v>0</v>
      </c>
      <c r="BA638" s="65">
        <f t="shared" si="432"/>
        <v>0</v>
      </c>
      <c r="BB638" s="65">
        <f t="shared" si="433"/>
        <v>0</v>
      </c>
      <c r="BC638" s="65">
        <f t="shared" si="434"/>
        <v>0</v>
      </c>
      <c r="BD638" s="65">
        <f t="shared" si="435"/>
        <v>0</v>
      </c>
      <c r="BE638" s="65">
        <f t="shared" si="436"/>
        <v>0</v>
      </c>
      <c r="BF638" s="65">
        <f t="shared" si="437"/>
        <v>0</v>
      </c>
      <c r="BG638" s="65">
        <f t="shared" si="438"/>
        <v>0</v>
      </c>
      <c r="CE638" s="385">
        <v>174.25</v>
      </c>
      <c r="CF638" s="342">
        <v>43.069091855693259</v>
      </c>
      <c r="CG638" s="342">
        <v>48.904394570462173</v>
      </c>
      <c r="CH638" s="342">
        <v>51.822045927846631</v>
      </c>
      <c r="CI638" s="342">
        <v>54.739697285231088</v>
      </c>
      <c r="CJ638" s="342">
        <v>60.575000000000003</v>
      </c>
      <c r="CK638" s="342">
        <v>65.945073568944508</v>
      </c>
      <c r="CL638" s="342">
        <v>68.630110353416768</v>
      </c>
      <c r="CM638" s="342">
        <v>71.315147137889028</v>
      </c>
      <c r="CN638" s="342">
        <v>76.685220706833533</v>
      </c>
      <c r="CO638" s="387"/>
      <c r="CP638" s="387"/>
      <c r="CQ638" s="387"/>
      <c r="CR638" s="387"/>
      <c r="CS638" s="387"/>
      <c r="CT638" s="387"/>
      <c r="CU638" s="387"/>
      <c r="CV638" s="387"/>
      <c r="CW638" s="387"/>
      <c r="CY638" s="101">
        <f t="shared" si="439"/>
        <v>0</v>
      </c>
    </row>
    <row r="639" spans="2:103" ht="22.5" customHeight="1" x14ac:dyDescent="0.45">
      <c r="B639" s="133" t="str">
        <f>IF(Data!B638&lt;&gt;"",Data!B638,"")</f>
        <v/>
      </c>
      <c r="C639" s="158" t="str">
        <f>IF(Data!C638&lt;&gt;"",Data!C638,"")</f>
        <v/>
      </c>
      <c r="D639" s="106" t="str">
        <f>IF(Data!D638&lt;&gt;"",Data!D638,"")</f>
        <v/>
      </c>
      <c r="E639" s="140">
        <f>IF(AND(I639=1,Data!T638=0),0,IF(I639=999,999,Data!T638))</f>
        <v>999</v>
      </c>
      <c r="F639" s="140" t="str">
        <f t="shared" si="396"/>
        <v/>
      </c>
      <c r="G639" s="140" t="str">
        <f>IF(Data!K638&lt;&gt;"",Data!K638,"")</f>
        <v/>
      </c>
      <c r="H639" s="141" t="str">
        <f>IF(Data!L638&lt;&gt;"",Data!L638,"")</f>
        <v/>
      </c>
      <c r="I639" s="63">
        <f>IF(Data!M638&lt;&gt;"",Data!M638,"")</f>
        <v>999</v>
      </c>
      <c r="J639" s="63">
        <f t="shared" si="397"/>
        <v>0</v>
      </c>
      <c r="L639" s="64" t="str">
        <f t="shared" si="398"/>
        <v/>
      </c>
      <c r="M639" s="74"/>
      <c r="N639" s="63">
        <f t="shared" si="399"/>
        <v>0</v>
      </c>
      <c r="P639" s="64" t="str">
        <f t="shared" si="400"/>
        <v/>
      </c>
      <c r="R639" s="63">
        <f t="shared" si="401"/>
        <v>0</v>
      </c>
      <c r="S639" s="64" t="str">
        <f t="shared" si="402"/>
        <v/>
      </c>
      <c r="W639" s="310">
        <f t="shared" si="403"/>
        <v>999</v>
      </c>
      <c r="Y639" s="65">
        <f t="shared" si="404"/>
        <v>0</v>
      </c>
      <c r="Z639" s="65">
        <f t="shared" si="405"/>
        <v>0</v>
      </c>
      <c r="AA639" s="65">
        <f t="shared" si="406"/>
        <v>0</v>
      </c>
      <c r="AB639" s="65">
        <f t="shared" si="407"/>
        <v>0</v>
      </c>
      <c r="AC639" s="65">
        <f t="shared" si="408"/>
        <v>0</v>
      </c>
      <c r="AD639" s="65">
        <f t="shared" si="409"/>
        <v>0</v>
      </c>
      <c r="AE639" s="65">
        <f t="shared" si="410"/>
        <v>0</v>
      </c>
      <c r="AF639" s="65">
        <f t="shared" si="411"/>
        <v>0</v>
      </c>
      <c r="AG639" s="65">
        <f t="shared" si="412"/>
        <v>0</v>
      </c>
      <c r="AH639" s="65">
        <f t="shared" si="413"/>
        <v>0</v>
      </c>
      <c r="AI639" s="65">
        <f t="shared" si="414"/>
        <v>0</v>
      </c>
      <c r="AJ639" s="65">
        <f t="shared" si="415"/>
        <v>0</v>
      </c>
      <c r="AK639" s="65">
        <f t="shared" si="416"/>
        <v>0</v>
      </c>
      <c r="AL639" s="65">
        <f t="shared" si="417"/>
        <v>0</v>
      </c>
      <c r="AM639" s="65">
        <f t="shared" si="418"/>
        <v>0</v>
      </c>
      <c r="AN639" s="65">
        <f t="shared" si="419"/>
        <v>0</v>
      </c>
      <c r="AO639" s="65">
        <f t="shared" si="420"/>
        <v>0</v>
      </c>
      <c r="AP639" s="65">
        <f t="shared" si="421"/>
        <v>0</v>
      </c>
      <c r="AQ639" s="65">
        <f t="shared" si="422"/>
        <v>0</v>
      </c>
      <c r="AR639" s="65">
        <f t="shared" si="423"/>
        <v>0</v>
      </c>
      <c r="AS639" s="65">
        <f t="shared" si="424"/>
        <v>0</v>
      </c>
      <c r="AT639" s="65">
        <f t="shared" si="425"/>
        <v>0</v>
      </c>
      <c r="AU639" s="65">
        <f t="shared" si="426"/>
        <v>0</v>
      </c>
      <c r="AV639" s="65">
        <f t="shared" si="427"/>
        <v>0</v>
      </c>
      <c r="AW639" s="65">
        <f t="shared" si="428"/>
        <v>0</v>
      </c>
      <c r="AX639" s="65">
        <f t="shared" si="429"/>
        <v>0</v>
      </c>
      <c r="AY639" s="65">
        <f t="shared" si="430"/>
        <v>0</v>
      </c>
      <c r="AZ639" s="65">
        <f t="shared" si="431"/>
        <v>0</v>
      </c>
      <c r="BA639" s="65">
        <f t="shared" si="432"/>
        <v>0</v>
      </c>
      <c r="BB639" s="65">
        <f t="shared" si="433"/>
        <v>0</v>
      </c>
      <c r="BC639" s="65">
        <f t="shared" si="434"/>
        <v>0</v>
      </c>
      <c r="BD639" s="65">
        <f t="shared" si="435"/>
        <v>0</v>
      </c>
      <c r="BE639" s="65">
        <f t="shared" si="436"/>
        <v>0</v>
      </c>
      <c r="BF639" s="65">
        <f t="shared" si="437"/>
        <v>0</v>
      </c>
      <c r="BG639" s="65">
        <f t="shared" si="438"/>
        <v>0</v>
      </c>
      <c r="CE639" s="385">
        <v>174.5</v>
      </c>
      <c r="CF639" s="342">
        <v>43.283968639621065</v>
      </c>
      <c r="CG639" s="342">
        <v>49.105979093080705</v>
      </c>
      <c r="CH639" s="342">
        <v>52.016984319810533</v>
      </c>
      <c r="CI639" s="342">
        <v>54.92798954654036</v>
      </c>
      <c r="CJ639" s="342">
        <v>60.75</v>
      </c>
      <c r="CK639" s="342">
        <v>66.12007356894452</v>
      </c>
      <c r="CL639" s="342">
        <v>68.805110353416779</v>
      </c>
      <c r="CM639" s="342">
        <v>71.490147137889039</v>
      </c>
      <c r="CN639" s="342">
        <v>76.86022070683353</v>
      </c>
      <c r="CO639" s="387"/>
      <c r="CP639" s="387"/>
      <c r="CQ639" s="387"/>
      <c r="CR639" s="387"/>
      <c r="CS639" s="387"/>
      <c r="CT639" s="387"/>
      <c r="CU639" s="387"/>
      <c r="CV639" s="387"/>
      <c r="CW639" s="387"/>
      <c r="CY639" s="101">
        <f t="shared" si="439"/>
        <v>0</v>
      </c>
    </row>
    <row r="640" spans="2:103" ht="22.5" customHeight="1" x14ac:dyDescent="0.45">
      <c r="B640" s="133" t="str">
        <f>IF(Data!B639&lt;&gt;"",Data!B639,"")</f>
        <v/>
      </c>
      <c r="C640" s="158" t="str">
        <f>IF(Data!C639&lt;&gt;"",Data!C639,"")</f>
        <v/>
      </c>
      <c r="D640" s="106" t="str">
        <f>IF(Data!D639&lt;&gt;"",Data!D639,"")</f>
        <v/>
      </c>
      <c r="E640" s="140">
        <f>IF(AND(I640=1,Data!T639=0),0,IF(I640=999,999,Data!T639))</f>
        <v>999</v>
      </c>
      <c r="F640" s="140" t="str">
        <f t="shared" si="396"/>
        <v/>
      </c>
      <c r="G640" s="140" t="str">
        <f>IF(Data!K639&lt;&gt;"",Data!K639,"")</f>
        <v/>
      </c>
      <c r="H640" s="141" t="str">
        <f>IF(Data!L639&lt;&gt;"",Data!L639,"")</f>
        <v/>
      </c>
      <c r="I640" s="63">
        <f>IF(Data!M639&lt;&gt;"",Data!M639,"")</f>
        <v>999</v>
      </c>
      <c r="J640" s="63">
        <f t="shared" si="397"/>
        <v>0</v>
      </c>
      <c r="L640" s="64" t="str">
        <f t="shared" si="398"/>
        <v/>
      </c>
      <c r="M640" s="74"/>
      <c r="N640" s="63">
        <f t="shared" si="399"/>
        <v>0</v>
      </c>
      <c r="P640" s="64" t="str">
        <f t="shared" si="400"/>
        <v/>
      </c>
      <c r="R640" s="63">
        <f t="shared" si="401"/>
        <v>0</v>
      </c>
      <c r="S640" s="64" t="str">
        <f t="shared" si="402"/>
        <v/>
      </c>
      <c r="W640" s="310">
        <f t="shared" si="403"/>
        <v>999</v>
      </c>
      <c r="Y640" s="65">
        <f t="shared" si="404"/>
        <v>0</v>
      </c>
      <c r="Z640" s="65">
        <f t="shared" si="405"/>
        <v>0</v>
      </c>
      <c r="AA640" s="65">
        <f t="shared" si="406"/>
        <v>0</v>
      </c>
      <c r="AB640" s="65">
        <f t="shared" si="407"/>
        <v>0</v>
      </c>
      <c r="AC640" s="65">
        <f t="shared" si="408"/>
        <v>0</v>
      </c>
      <c r="AD640" s="65">
        <f t="shared" si="409"/>
        <v>0</v>
      </c>
      <c r="AE640" s="65">
        <f t="shared" si="410"/>
        <v>0</v>
      </c>
      <c r="AF640" s="65">
        <f t="shared" si="411"/>
        <v>0</v>
      </c>
      <c r="AG640" s="65">
        <f t="shared" si="412"/>
        <v>0</v>
      </c>
      <c r="AH640" s="65">
        <f t="shared" si="413"/>
        <v>0</v>
      </c>
      <c r="AI640" s="65">
        <f t="shared" si="414"/>
        <v>0</v>
      </c>
      <c r="AJ640" s="65">
        <f t="shared" si="415"/>
        <v>0</v>
      </c>
      <c r="AK640" s="65">
        <f t="shared" si="416"/>
        <v>0</v>
      </c>
      <c r="AL640" s="65">
        <f t="shared" si="417"/>
        <v>0</v>
      </c>
      <c r="AM640" s="65">
        <f t="shared" si="418"/>
        <v>0</v>
      </c>
      <c r="AN640" s="65">
        <f t="shared" si="419"/>
        <v>0</v>
      </c>
      <c r="AO640" s="65">
        <f t="shared" si="420"/>
        <v>0</v>
      </c>
      <c r="AP640" s="65">
        <f t="shared" si="421"/>
        <v>0</v>
      </c>
      <c r="AQ640" s="65">
        <f t="shared" si="422"/>
        <v>0</v>
      </c>
      <c r="AR640" s="65">
        <f t="shared" si="423"/>
        <v>0</v>
      </c>
      <c r="AS640" s="65">
        <f t="shared" si="424"/>
        <v>0</v>
      </c>
      <c r="AT640" s="65">
        <f t="shared" si="425"/>
        <v>0</v>
      </c>
      <c r="AU640" s="65">
        <f t="shared" si="426"/>
        <v>0</v>
      </c>
      <c r="AV640" s="65">
        <f t="shared" si="427"/>
        <v>0</v>
      </c>
      <c r="AW640" s="65">
        <f t="shared" si="428"/>
        <v>0</v>
      </c>
      <c r="AX640" s="65">
        <f t="shared" si="429"/>
        <v>0</v>
      </c>
      <c r="AY640" s="65">
        <f t="shared" si="430"/>
        <v>0</v>
      </c>
      <c r="AZ640" s="65">
        <f t="shared" si="431"/>
        <v>0</v>
      </c>
      <c r="BA640" s="65">
        <f t="shared" si="432"/>
        <v>0</v>
      </c>
      <c r="BB640" s="65">
        <f t="shared" si="433"/>
        <v>0</v>
      </c>
      <c r="BC640" s="65">
        <f t="shared" si="434"/>
        <v>0</v>
      </c>
      <c r="BD640" s="65">
        <f t="shared" si="435"/>
        <v>0</v>
      </c>
      <c r="BE640" s="65">
        <f t="shared" si="436"/>
        <v>0</v>
      </c>
      <c r="BF640" s="65">
        <f t="shared" si="437"/>
        <v>0</v>
      </c>
      <c r="BG640" s="65">
        <f t="shared" si="438"/>
        <v>0</v>
      </c>
      <c r="CE640" s="385">
        <v>174.75</v>
      </c>
      <c r="CF640" s="342">
        <v>43.498845423548872</v>
      </c>
      <c r="CG640" s="342">
        <v>49.307563615699245</v>
      </c>
      <c r="CH640" s="342">
        <v>52.211922711774434</v>
      </c>
      <c r="CI640" s="342">
        <v>55.116281807849631</v>
      </c>
      <c r="CJ640" s="342">
        <v>60.924999999999997</v>
      </c>
      <c r="CK640" s="342">
        <v>66.295073568944517</v>
      </c>
      <c r="CL640" s="342">
        <v>68.980110353416777</v>
      </c>
      <c r="CM640" s="342">
        <v>71.665147137889036</v>
      </c>
      <c r="CN640" s="342">
        <v>77.035220706833542</v>
      </c>
      <c r="CO640" s="387"/>
      <c r="CP640" s="387"/>
      <c r="CQ640" s="387"/>
      <c r="CR640" s="387"/>
      <c r="CS640" s="387"/>
      <c r="CT640" s="387"/>
      <c r="CU640" s="387"/>
      <c r="CV640" s="387"/>
      <c r="CW640" s="387"/>
      <c r="CY640" s="101">
        <f t="shared" si="439"/>
        <v>0</v>
      </c>
    </row>
    <row r="641" spans="2:103" ht="22.5" customHeight="1" x14ac:dyDescent="0.45">
      <c r="B641" s="133" t="str">
        <f>IF(Data!B640&lt;&gt;"",Data!B640,"")</f>
        <v/>
      </c>
      <c r="C641" s="158" t="str">
        <f>IF(Data!C640&lt;&gt;"",Data!C640,"")</f>
        <v/>
      </c>
      <c r="D641" s="106" t="str">
        <f>IF(Data!D640&lt;&gt;"",Data!D640,"")</f>
        <v/>
      </c>
      <c r="E641" s="140">
        <f>IF(AND(I641=1,Data!T640=0),0,IF(I641=999,999,Data!T640))</f>
        <v>999</v>
      </c>
      <c r="F641" s="140" t="str">
        <f t="shared" si="396"/>
        <v/>
      </c>
      <c r="G641" s="140" t="str">
        <f>IF(Data!K640&lt;&gt;"",Data!K640,"")</f>
        <v/>
      </c>
      <c r="H641" s="141" t="str">
        <f>IF(Data!L640&lt;&gt;"",Data!L640,"")</f>
        <v/>
      </c>
      <c r="I641" s="63">
        <f>IF(Data!M640&lt;&gt;"",Data!M640,"")</f>
        <v>999</v>
      </c>
      <c r="J641" s="63">
        <f t="shared" si="397"/>
        <v>0</v>
      </c>
      <c r="L641" s="64" t="str">
        <f t="shared" si="398"/>
        <v/>
      </c>
      <c r="M641" s="74"/>
      <c r="N641" s="63">
        <f t="shared" si="399"/>
        <v>0</v>
      </c>
      <c r="P641" s="64" t="str">
        <f t="shared" si="400"/>
        <v/>
      </c>
      <c r="R641" s="63">
        <f t="shared" si="401"/>
        <v>0</v>
      </c>
      <c r="S641" s="64" t="str">
        <f t="shared" si="402"/>
        <v/>
      </c>
      <c r="W641" s="310">
        <f t="shared" si="403"/>
        <v>999</v>
      </c>
      <c r="Y641" s="65">
        <f t="shared" si="404"/>
        <v>0</v>
      </c>
      <c r="Z641" s="65">
        <f t="shared" si="405"/>
        <v>0</v>
      </c>
      <c r="AA641" s="65">
        <f t="shared" si="406"/>
        <v>0</v>
      </c>
      <c r="AB641" s="65">
        <f t="shared" si="407"/>
        <v>0</v>
      </c>
      <c r="AC641" s="65">
        <f t="shared" si="408"/>
        <v>0</v>
      </c>
      <c r="AD641" s="65">
        <f t="shared" si="409"/>
        <v>0</v>
      </c>
      <c r="AE641" s="65">
        <f t="shared" si="410"/>
        <v>0</v>
      </c>
      <c r="AF641" s="65">
        <f t="shared" si="411"/>
        <v>0</v>
      </c>
      <c r="AG641" s="65">
        <f t="shared" si="412"/>
        <v>0</v>
      </c>
      <c r="AH641" s="65">
        <f t="shared" si="413"/>
        <v>0</v>
      </c>
      <c r="AI641" s="65">
        <f t="shared" si="414"/>
        <v>0</v>
      </c>
      <c r="AJ641" s="65">
        <f t="shared" si="415"/>
        <v>0</v>
      </c>
      <c r="AK641" s="65">
        <f t="shared" si="416"/>
        <v>0</v>
      </c>
      <c r="AL641" s="65">
        <f t="shared" si="417"/>
        <v>0</v>
      </c>
      <c r="AM641" s="65">
        <f t="shared" si="418"/>
        <v>0</v>
      </c>
      <c r="AN641" s="65">
        <f t="shared" si="419"/>
        <v>0</v>
      </c>
      <c r="AO641" s="65">
        <f t="shared" si="420"/>
        <v>0</v>
      </c>
      <c r="AP641" s="65">
        <f t="shared" si="421"/>
        <v>0</v>
      </c>
      <c r="AQ641" s="65">
        <f t="shared" si="422"/>
        <v>0</v>
      </c>
      <c r="AR641" s="65">
        <f t="shared" si="423"/>
        <v>0</v>
      </c>
      <c r="AS641" s="65">
        <f t="shared" si="424"/>
        <v>0</v>
      </c>
      <c r="AT641" s="65">
        <f t="shared" si="425"/>
        <v>0</v>
      </c>
      <c r="AU641" s="65">
        <f t="shared" si="426"/>
        <v>0</v>
      </c>
      <c r="AV641" s="65">
        <f t="shared" si="427"/>
        <v>0</v>
      </c>
      <c r="AW641" s="65">
        <f t="shared" si="428"/>
        <v>0</v>
      </c>
      <c r="AX641" s="65">
        <f t="shared" si="429"/>
        <v>0</v>
      </c>
      <c r="AY641" s="65">
        <f t="shared" si="430"/>
        <v>0</v>
      </c>
      <c r="AZ641" s="65">
        <f t="shared" si="431"/>
        <v>0</v>
      </c>
      <c r="BA641" s="65">
        <f t="shared" si="432"/>
        <v>0</v>
      </c>
      <c r="BB641" s="65">
        <f t="shared" si="433"/>
        <v>0</v>
      </c>
      <c r="BC641" s="65">
        <f t="shared" si="434"/>
        <v>0</v>
      </c>
      <c r="BD641" s="65">
        <f t="shared" si="435"/>
        <v>0</v>
      </c>
      <c r="BE641" s="65">
        <f t="shared" si="436"/>
        <v>0</v>
      </c>
      <c r="BF641" s="65">
        <f t="shared" si="437"/>
        <v>0</v>
      </c>
      <c r="BG641" s="65">
        <f t="shared" si="438"/>
        <v>0</v>
      </c>
      <c r="CE641" s="385">
        <v>175</v>
      </c>
      <c r="CF641" s="342">
        <v>43.713722207476678</v>
      </c>
      <c r="CG641" s="342">
        <v>49.509148138317784</v>
      </c>
      <c r="CH641" s="342">
        <v>52.406861103738343</v>
      </c>
      <c r="CI641" s="342">
        <v>55.304574069158896</v>
      </c>
      <c r="CJ641" s="342">
        <v>61.1</v>
      </c>
      <c r="CK641" s="342">
        <v>66.470073568944514</v>
      </c>
      <c r="CL641" s="342">
        <v>69.155110353416774</v>
      </c>
      <c r="CM641" s="342">
        <v>71.840147137889034</v>
      </c>
      <c r="CN641" s="342">
        <v>77.210220706833539</v>
      </c>
      <c r="CO641" s="387"/>
      <c r="CP641" s="387"/>
      <c r="CQ641" s="387"/>
      <c r="CR641" s="387"/>
      <c r="CS641" s="387"/>
      <c r="CT641" s="387"/>
      <c r="CU641" s="387"/>
      <c r="CV641" s="387"/>
      <c r="CW641" s="387"/>
      <c r="CY641" s="101">
        <f t="shared" si="439"/>
        <v>0</v>
      </c>
    </row>
    <row r="642" spans="2:103" ht="22.5" customHeight="1" x14ac:dyDescent="0.45">
      <c r="B642" s="133" t="str">
        <f>IF(Data!B641&lt;&gt;"",Data!B641,"")</f>
        <v/>
      </c>
      <c r="C642" s="158" t="str">
        <f>IF(Data!C641&lt;&gt;"",Data!C641,"")</f>
        <v/>
      </c>
      <c r="D642" s="106" t="str">
        <f>IF(Data!D641&lt;&gt;"",Data!D641,"")</f>
        <v/>
      </c>
      <c r="E642" s="140">
        <f>IF(AND(I642=1,Data!T641=0),0,IF(I642=999,999,Data!T641))</f>
        <v>999</v>
      </c>
      <c r="F642" s="140" t="str">
        <f t="shared" si="396"/>
        <v/>
      </c>
      <c r="G642" s="140" t="str">
        <f>IF(Data!K641&lt;&gt;"",Data!K641,"")</f>
        <v/>
      </c>
      <c r="H642" s="141" t="str">
        <f>IF(Data!L641&lt;&gt;"",Data!L641,"")</f>
        <v/>
      </c>
      <c r="I642" s="63">
        <f>IF(Data!M641&lt;&gt;"",Data!M641,"")</f>
        <v>999</v>
      </c>
      <c r="J642" s="63">
        <f t="shared" si="397"/>
        <v>0</v>
      </c>
      <c r="L642" s="64" t="str">
        <f t="shared" si="398"/>
        <v/>
      </c>
      <c r="M642" s="74"/>
      <c r="N642" s="63">
        <f t="shared" si="399"/>
        <v>0</v>
      </c>
      <c r="P642" s="64" t="str">
        <f t="shared" si="400"/>
        <v/>
      </c>
      <c r="R642" s="63">
        <f t="shared" si="401"/>
        <v>0</v>
      </c>
      <c r="S642" s="64" t="str">
        <f t="shared" si="402"/>
        <v/>
      </c>
      <c r="W642" s="310">
        <f t="shared" si="403"/>
        <v>999</v>
      </c>
      <c r="Y642" s="65">
        <f t="shared" si="404"/>
        <v>0</v>
      </c>
      <c r="Z642" s="65">
        <f t="shared" si="405"/>
        <v>0</v>
      </c>
      <c r="AA642" s="65">
        <f t="shared" si="406"/>
        <v>0</v>
      </c>
      <c r="AB642" s="65">
        <f t="shared" si="407"/>
        <v>0</v>
      </c>
      <c r="AC642" s="65">
        <f t="shared" si="408"/>
        <v>0</v>
      </c>
      <c r="AD642" s="65">
        <f t="shared" si="409"/>
        <v>0</v>
      </c>
      <c r="AE642" s="65">
        <f t="shared" si="410"/>
        <v>0</v>
      </c>
      <c r="AF642" s="65">
        <f t="shared" si="411"/>
        <v>0</v>
      </c>
      <c r="AG642" s="65">
        <f t="shared" si="412"/>
        <v>0</v>
      </c>
      <c r="AH642" s="65">
        <f t="shared" si="413"/>
        <v>0</v>
      </c>
      <c r="AI642" s="65">
        <f t="shared" si="414"/>
        <v>0</v>
      </c>
      <c r="AJ642" s="65">
        <f t="shared" si="415"/>
        <v>0</v>
      </c>
      <c r="AK642" s="65">
        <f t="shared" si="416"/>
        <v>0</v>
      </c>
      <c r="AL642" s="65">
        <f t="shared" si="417"/>
        <v>0</v>
      </c>
      <c r="AM642" s="65">
        <f t="shared" si="418"/>
        <v>0</v>
      </c>
      <c r="AN642" s="65">
        <f t="shared" si="419"/>
        <v>0</v>
      </c>
      <c r="AO642" s="65">
        <f t="shared" si="420"/>
        <v>0</v>
      </c>
      <c r="AP642" s="65">
        <f t="shared" si="421"/>
        <v>0</v>
      </c>
      <c r="AQ642" s="65">
        <f t="shared" si="422"/>
        <v>0</v>
      </c>
      <c r="AR642" s="65">
        <f t="shared" si="423"/>
        <v>0</v>
      </c>
      <c r="AS642" s="65">
        <f t="shared" si="424"/>
        <v>0</v>
      </c>
      <c r="AT642" s="65">
        <f t="shared" si="425"/>
        <v>0</v>
      </c>
      <c r="AU642" s="65">
        <f t="shared" si="426"/>
        <v>0</v>
      </c>
      <c r="AV642" s="65">
        <f t="shared" si="427"/>
        <v>0</v>
      </c>
      <c r="AW642" s="65">
        <f t="shared" si="428"/>
        <v>0</v>
      </c>
      <c r="AX642" s="65">
        <f t="shared" si="429"/>
        <v>0</v>
      </c>
      <c r="AY642" s="65">
        <f t="shared" si="430"/>
        <v>0</v>
      </c>
      <c r="AZ642" s="65">
        <f t="shared" si="431"/>
        <v>0</v>
      </c>
      <c r="BA642" s="65">
        <f t="shared" si="432"/>
        <v>0</v>
      </c>
      <c r="BB642" s="65">
        <f t="shared" si="433"/>
        <v>0</v>
      </c>
      <c r="BC642" s="65">
        <f t="shared" si="434"/>
        <v>0</v>
      </c>
      <c r="BD642" s="65">
        <f t="shared" si="435"/>
        <v>0</v>
      </c>
      <c r="BE642" s="65">
        <f t="shared" si="436"/>
        <v>0</v>
      </c>
      <c r="BF642" s="65">
        <f t="shared" si="437"/>
        <v>0</v>
      </c>
      <c r="BG642" s="65">
        <f t="shared" si="438"/>
        <v>0</v>
      </c>
      <c r="CE642" s="384">
        <v>175.25</v>
      </c>
      <c r="CF642" s="342">
        <v>43.873845423548872</v>
      </c>
      <c r="CG642" s="342">
        <v>49.682563615699245</v>
      </c>
      <c r="CH642" s="342">
        <v>52.586922711774434</v>
      </c>
      <c r="CI642" s="342">
        <v>55.491281807849631</v>
      </c>
      <c r="CJ642" s="342">
        <v>61.3</v>
      </c>
      <c r="CK642" s="342">
        <v>66.656781307635242</v>
      </c>
      <c r="CL642" s="342">
        <v>69.335171961452872</v>
      </c>
      <c r="CM642" s="342">
        <v>72.013562615270502</v>
      </c>
      <c r="CN642" s="342">
        <v>77.370343922905732</v>
      </c>
      <c r="CO642" s="387"/>
      <c r="CP642" s="387"/>
      <c r="CQ642" s="387"/>
      <c r="CR642" s="387"/>
      <c r="CS642" s="387"/>
      <c r="CT642" s="387"/>
      <c r="CU642" s="387"/>
      <c r="CV642" s="387"/>
      <c r="CW642" s="387"/>
      <c r="CY642" s="101">
        <f t="shared" si="439"/>
        <v>0</v>
      </c>
    </row>
    <row r="643" spans="2:103" ht="22.5" customHeight="1" x14ac:dyDescent="0.45">
      <c r="B643" s="133" t="str">
        <f>IF(Data!B642&lt;&gt;"",Data!B642,"")</f>
        <v/>
      </c>
      <c r="C643" s="158" t="str">
        <f>IF(Data!C642&lt;&gt;"",Data!C642,"")</f>
        <v/>
      </c>
      <c r="D643" s="106" t="str">
        <f>IF(Data!D642&lt;&gt;"",Data!D642,"")</f>
        <v/>
      </c>
      <c r="E643" s="140">
        <f>IF(AND(I643=1,Data!T642=0),0,IF(I643=999,999,Data!T642))</f>
        <v>999</v>
      </c>
      <c r="F643" s="140" t="str">
        <f t="shared" si="396"/>
        <v/>
      </c>
      <c r="G643" s="140" t="str">
        <f>IF(Data!K642&lt;&gt;"",Data!K642,"")</f>
        <v/>
      </c>
      <c r="H643" s="141" t="str">
        <f>IF(Data!L642&lt;&gt;"",Data!L642,"")</f>
        <v/>
      </c>
      <c r="I643" s="63">
        <f>IF(Data!M642&lt;&gt;"",Data!M642,"")</f>
        <v>999</v>
      </c>
      <c r="J643" s="63">
        <f t="shared" si="397"/>
        <v>0</v>
      </c>
      <c r="L643" s="64" t="str">
        <f t="shared" si="398"/>
        <v/>
      </c>
      <c r="M643" s="74"/>
      <c r="N643" s="63">
        <f t="shared" si="399"/>
        <v>0</v>
      </c>
      <c r="P643" s="64" t="str">
        <f t="shared" si="400"/>
        <v/>
      </c>
      <c r="R643" s="63">
        <f t="shared" si="401"/>
        <v>0</v>
      </c>
      <c r="S643" s="64" t="str">
        <f t="shared" si="402"/>
        <v/>
      </c>
      <c r="W643" s="310">
        <f t="shared" si="403"/>
        <v>999</v>
      </c>
      <c r="Y643" s="65">
        <f t="shared" si="404"/>
        <v>0</v>
      </c>
      <c r="Z643" s="65">
        <f t="shared" si="405"/>
        <v>0</v>
      </c>
      <c r="AA643" s="65">
        <f t="shared" si="406"/>
        <v>0</v>
      </c>
      <c r="AB643" s="65">
        <f t="shared" si="407"/>
        <v>0</v>
      </c>
      <c r="AC643" s="65">
        <f t="shared" si="408"/>
        <v>0</v>
      </c>
      <c r="AD643" s="65">
        <f t="shared" si="409"/>
        <v>0</v>
      </c>
      <c r="AE643" s="65">
        <f t="shared" si="410"/>
        <v>0</v>
      </c>
      <c r="AF643" s="65">
        <f t="shared" si="411"/>
        <v>0</v>
      </c>
      <c r="AG643" s="65">
        <f t="shared" si="412"/>
        <v>0</v>
      </c>
      <c r="AH643" s="65">
        <f t="shared" si="413"/>
        <v>0</v>
      </c>
      <c r="AI643" s="65">
        <f t="shared" si="414"/>
        <v>0</v>
      </c>
      <c r="AJ643" s="65">
        <f t="shared" si="415"/>
        <v>0</v>
      </c>
      <c r="AK643" s="65">
        <f t="shared" si="416"/>
        <v>0</v>
      </c>
      <c r="AL643" s="65">
        <f t="shared" si="417"/>
        <v>0</v>
      </c>
      <c r="AM643" s="65">
        <f t="shared" si="418"/>
        <v>0</v>
      </c>
      <c r="AN643" s="65">
        <f t="shared" si="419"/>
        <v>0</v>
      </c>
      <c r="AO643" s="65">
        <f t="shared" si="420"/>
        <v>0</v>
      </c>
      <c r="AP643" s="65">
        <f t="shared" si="421"/>
        <v>0</v>
      </c>
      <c r="AQ643" s="65">
        <f t="shared" si="422"/>
        <v>0</v>
      </c>
      <c r="AR643" s="65">
        <f t="shared" si="423"/>
        <v>0</v>
      </c>
      <c r="AS643" s="65">
        <f t="shared" si="424"/>
        <v>0</v>
      </c>
      <c r="AT643" s="65">
        <f t="shared" si="425"/>
        <v>0</v>
      </c>
      <c r="AU643" s="65">
        <f t="shared" si="426"/>
        <v>0</v>
      </c>
      <c r="AV643" s="65">
        <f t="shared" si="427"/>
        <v>0</v>
      </c>
      <c r="AW643" s="65">
        <f t="shared" si="428"/>
        <v>0</v>
      </c>
      <c r="AX643" s="65">
        <f t="shared" si="429"/>
        <v>0</v>
      </c>
      <c r="AY643" s="65">
        <f t="shared" si="430"/>
        <v>0</v>
      </c>
      <c r="AZ643" s="65">
        <f t="shared" si="431"/>
        <v>0</v>
      </c>
      <c r="BA643" s="65">
        <f t="shared" si="432"/>
        <v>0</v>
      </c>
      <c r="BB643" s="65">
        <f t="shared" si="433"/>
        <v>0</v>
      </c>
      <c r="BC643" s="65">
        <f t="shared" si="434"/>
        <v>0</v>
      </c>
      <c r="BD643" s="65">
        <f t="shared" si="435"/>
        <v>0</v>
      </c>
      <c r="BE643" s="65">
        <f t="shared" si="436"/>
        <v>0</v>
      </c>
      <c r="BF643" s="65">
        <f t="shared" si="437"/>
        <v>0</v>
      </c>
      <c r="BG643" s="65">
        <f t="shared" si="438"/>
        <v>0</v>
      </c>
      <c r="CE643" s="384">
        <v>175.5</v>
      </c>
      <c r="CF643" s="342">
        <v>44.033968639621065</v>
      </c>
      <c r="CG643" s="342">
        <v>49.855979093080705</v>
      </c>
      <c r="CH643" s="342">
        <v>52.766984319810533</v>
      </c>
      <c r="CI643" s="342">
        <v>55.67798954654036</v>
      </c>
      <c r="CJ643" s="342">
        <v>61.5</v>
      </c>
      <c r="CK643" s="342">
        <v>66.843489046325971</v>
      </c>
      <c r="CL643" s="342">
        <v>69.51523356948897</v>
      </c>
      <c r="CM643" s="342">
        <v>72.186978092651955</v>
      </c>
      <c r="CN643" s="342">
        <v>77.53046713897794</v>
      </c>
      <c r="CO643" s="387"/>
      <c r="CP643" s="387"/>
      <c r="CQ643" s="387"/>
      <c r="CR643" s="387"/>
      <c r="CS643" s="387"/>
      <c r="CT643" s="387"/>
      <c r="CU643" s="387"/>
      <c r="CV643" s="387"/>
      <c r="CW643" s="387"/>
      <c r="CY643" s="101">
        <f t="shared" si="439"/>
        <v>0</v>
      </c>
    </row>
    <row r="644" spans="2:103" ht="22.5" customHeight="1" x14ac:dyDescent="0.45">
      <c r="B644" s="133" t="str">
        <f>IF(Data!B643&lt;&gt;"",Data!B643,"")</f>
        <v/>
      </c>
      <c r="C644" s="158" t="str">
        <f>IF(Data!C643&lt;&gt;"",Data!C643,"")</f>
        <v/>
      </c>
      <c r="D644" s="106" t="str">
        <f>IF(Data!D643&lt;&gt;"",Data!D643,"")</f>
        <v/>
      </c>
      <c r="E644" s="140">
        <f>IF(AND(I644=1,Data!T643=0),0,IF(I644=999,999,Data!T643))</f>
        <v>999</v>
      </c>
      <c r="F644" s="140" t="str">
        <f t="shared" si="396"/>
        <v/>
      </c>
      <c r="G644" s="140" t="str">
        <f>IF(Data!K643&lt;&gt;"",Data!K643,"")</f>
        <v/>
      </c>
      <c r="H644" s="141" t="str">
        <f>IF(Data!L643&lt;&gt;"",Data!L643,"")</f>
        <v/>
      </c>
      <c r="I644" s="63">
        <f>IF(Data!M643&lt;&gt;"",Data!M643,"")</f>
        <v>999</v>
      </c>
      <c r="J644" s="63">
        <f t="shared" si="397"/>
        <v>0</v>
      </c>
      <c r="L644" s="64" t="str">
        <f t="shared" si="398"/>
        <v/>
      </c>
      <c r="M644" s="74"/>
      <c r="N644" s="63">
        <f t="shared" si="399"/>
        <v>0</v>
      </c>
      <c r="P644" s="64" t="str">
        <f t="shared" si="400"/>
        <v/>
      </c>
      <c r="R644" s="63">
        <f t="shared" si="401"/>
        <v>0</v>
      </c>
      <c r="S644" s="64" t="str">
        <f t="shared" si="402"/>
        <v/>
      </c>
      <c r="W644" s="310">
        <f t="shared" si="403"/>
        <v>999</v>
      </c>
      <c r="Y644" s="65">
        <f t="shared" si="404"/>
        <v>0</v>
      </c>
      <c r="Z644" s="65">
        <f t="shared" si="405"/>
        <v>0</v>
      </c>
      <c r="AA644" s="65">
        <f t="shared" si="406"/>
        <v>0</v>
      </c>
      <c r="AB644" s="65">
        <f t="shared" si="407"/>
        <v>0</v>
      </c>
      <c r="AC644" s="65">
        <f t="shared" si="408"/>
        <v>0</v>
      </c>
      <c r="AD644" s="65">
        <f t="shared" si="409"/>
        <v>0</v>
      </c>
      <c r="AE644" s="65">
        <f t="shared" si="410"/>
        <v>0</v>
      </c>
      <c r="AF644" s="65">
        <f t="shared" si="411"/>
        <v>0</v>
      </c>
      <c r="AG644" s="65">
        <f t="shared" si="412"/>
        <v>0</v>
      </c>
      <c r="AH644" s="65">
        <f t="shared" si="413"/>
        <v>0</v>
      </c>
      <c r="AI644" s="65">
        <f t="shared" si="414"/>
        <v>0</v>
      </c>
      <c r="AJ644" s="65">
        <f t="shared" si="415"/>
        <v>0</v>
      </c>
      <c r="AK644" s="65">
        <f t="shared" si="416"/>
        <v>0</v>
      </c>
      <c r="AL644" s="65">
        <f t="shared" si="417"/>
        <v>0</v>
      </c>
      <c r="AM644" s="65">
        <f t="shared" si="418"/>
        <v>0</v>
      </c>
      <c r="AN644" s="65">
        <f t="shared" si="419"/>
        <v>0</v>
      </c>
      <c r="AO644" s="65">
        <f t="shared" si="420"/>
        <v>0</v>
      </c>
      <c r="AP644" s="65">
        <f t="shared" si="421"/>
        <v>0</v>
      </c>
      <c r="AQ644" s="65">
        <f t="shared" si="422"/>
        <v>0</v>
      </c>
      <c r="AR644" s="65">
        <f t="shared" si="423"/>
        <v>0</v>
      </c>
      <c r="AS644" s="65">
        <f t="shared" si="424"/>
        <v>0</v>
      </c>
      <c r="AT644" s="65">
        <f t="shared" si="425"/>
        <v>0</v>
      </c>
      <c r="AU644" s="65">
        <f t="shared" si="426"/>
        <v>0</v>
      </c>
      <c r="AV644" s="65">
        <f t="shared" si="427"/>
        <v>0</v>
      </c>
      <c r="AW644" s="65">
        <f t="shared" si="428"/>
        <v>0</v>
      </c>
      <c r="AX644" s="65">
        <f t="shared" si="429"/>
        <v>0</v>
      </c>
      <c r="AY644" s="65">
        <f t="shared" si="430"/>
        <v>0</v>
      </c>
      <c r="AZ644" s="65">
        <f t="shared" si="431"/>
        <v>0</v>
      </c>
      <c r="BA644" s="65">
        <f t="shared" si="432"/>
        <v>0</v>
      </c>
      <c r="BB644" s="65">
        <f t="shared" si="433"/>
        <v>0</v>
      </c>
      <c r="BC644" s="65">
        <f t="shared" si="434"/>
        <v>0</v>
      </c>
      <c r="BD644" s="65">
        <f t="shared" si="435"/>
        <v>0</v>
      </c>
      <c r="BE644" s="65">
        <f t="shared" si="436"/>
        <v>0</v>
      </c>
      <c r="BF644" s="65">
        <f t="shared" si="437"/>
        <v>0</v>
      </c>
      <c r="BG644" s="65">
        <f t="shared" si="438"/>
        <v>0</v>
      </c>
      <c r="CE644" s="384">
        <v>175.5</v>
      </c>
      <c r="CF644" s="342">
        <v>44.194091855693259</v>
      </c>
      <c r="CG644" s="342">
        <v>50.029394570462173</v>
      </c>
      <c r="CH644" s="342">
        <v>52.947045927846631</v>
      </c>
      <c r="CI644" s="342">
        <v>55.864697285231088</v>
      </c>
      <c r="CJ644" s="342">
        <v>61.7</v>
      </c>
      <c r="CK644" s="342">
        <v>67.030196785016699</v>
      </c>
      <c r="CL644" s="342">
        <v>69.695295177525068</v>
      </c>
      <c r="CM644" s="342">
        <v>72.360393570033409</v>
      </c>
      <c r="CN644" s="342">
        <v>77.690590355050134</v>
      </c>
      <c r="CO644" s="387"/>
      <c r="CP644" s="387"/>
      <c r="CQ644" s="387"/>
      <c r="CR644" s="387"/>
      <c r="CS644" s="387"/>
      <c r="CT644" s="387"/>
      <c r="CU644" s="387"/>
      <c r="CV644" s="387"/>
      <c r="CW644" s="387"/>
      <c r="CY644" s="101">
        <f t="shared" si="439"/>
        <v>0</v>
      </c>
    </row>
    <row r="645" spans="2:103" ht="22.5" customHeight="1" x14ac:dyDescent="0.45">
      <c r="B645" s="133" t="str">
        <f>IF(Data!B644&lt;&gt;"",Data!B644,"")</f>
        <v/>
      </c>
      <c r="C645" s="158" t="str">
        <f>IF(Data!C644&lt;&gt;"",Data!C644,"")</f>
        <v/>
      </c>
      <c r="D645" s="106" t="str">
        <f>IF(Data!D644&lt;&gt;"",Data!D644,"")</f>
        <v/>
      </c>
      <c r="E645" s="140">
        <f>IF(AND(I645=1,Data!T644=0),0,IF(I645=999,999,Data!T644))</f>
        <v>999</v>
      </c>
      <c r="F645" s="140" t="str">
        <f t="shared" si="396"/>
        <v/>
      </c>
      <c r="G645" s="140" t="str">
        <f>IF(Data!K644&lt;&gt;"",Data!K644,"")</f>
        <v/>
      </c>
      <c r="H645" s="141" t="str">
        <f>IF(Data!L644&lt;&gt;"",Data!L644,"")</f>
        <v/>
      </c>
      <c r="I645" s="63">
        <f>IF(Data!M644&lt;&gt;"",Data!M644,"")</f>
        <v>999</v>
      </c>
      <c r="J645" s="63">
        <f t="shared" si="397"/>
        <v>0</v>
      </c>
      <c r="L645" s="64" t="str">
        <f t="shared" si="398"/>
        <v/>
      </c>
      <c r="M645" s="74"/>
      <c r="N645" s="63">
        <f t="shared" si="399"/>
        <v>0</v>
      </c>
      <c r="P645" s="64" t="str">
        <f t="shared" si="400"/>
        <v/>
      </c>
      <c r="R645" s="63">
        <f t="shared" si="401"/>
        <v>0</v>
      </c>
      <c r="S645" s="64" t="str">
        <f t="shared" si="402"/>
        <v/>
      </c>
      <c r="W645" s="310">
        <f t="shared" si="403"/>
        <v>999</v>
      </c>
      <c r="Y645" s="65">
        <f t="shared" si="404"/>
        <v>0</v>
      </c>
      <c r="Z645" s="65">
        <f t="shared" si="405"/>
        <v>0</v>
      </c>
      <c r="AA645" s="65">
        <f t="shared" si="406"/>
        <v>0</v>
      </c>
      <c r="AB645" s="65">
        <f t="shared" si="407"/>
        <v>0</v>
      </c>
      <c r="AC645" s="65">
        <f t="shared" si="408"/>
        <v>0</v>
      </c>
      <c r="AD645" s="65">
        <f t="shared" si="409"/>
        <v>0</v>
      </c>
      <c r="AE645" s="65">
        <f t="shared" si="410"/>
        <v>0</v>
      </c>
      <c r="AF645" s="65">
        <f t="shared" si="411"/>
        <v>0</v>
      </c>
      <c r="AG645" s="65">
        <f t="shared" si="412"/>
        <v>0</v>
      </c>
      <c r="AH645" s="65">
        <f t="shared" si="413"/>
        <v>0</v>
      </c>
      <c r="AI645" s="65">
        <f t="shared" si="414"/>
        <v>0</v>
      </c>
      <c r="AJ645" s="65">
        <f t="shared" si="415"/>
        <v>0</v>
      </c>
      <c r="AK645" s="65">
        <f t="shared" si="416"/>
        <v>0</v>
      </c>
      <c r="AL645" s="65">
        <f t="shared" si="417"/>
        <v>0</v>
      </c>
      <c r="AM645" s="65">
        <f t="shared" si="418"/>
        <v>0</v>
      </c>
      <c r="AN645" s="65">
        <f t="shared" si="419"/>
        <v>0</v>
      </c>
      <c r="AO645" s="65">
        <f t="shared" si="420"/>
        <v>0</v>
      </c>
      <c r="AP645" s="65">
        <f t="shared" si="421"/>
        <v>0</v>
      </c>
      <c r="AQ645" s="65">
        <f t="shared" si="422"/>
        <v>0</v>
      </c>
      <c r="AR645" s="65">
        <f t="shared" si="423"/>
        <v>0</v>
      </c>
      <c r="AS645" s="65">
        <f t="shared" si="424"/>
        <v>0</v>
      </c>
      <c r="AT645" s="65">
        <f t="shared" si="425"/>
        <v>0</v>
      </c>
      <c r="AU645" s="65">
        <f t="shared" si="426"/>
        <v>0</v>
      </c>
      <c r="AV645" s="65">
        <f t="shared" si="427"/>
        <v>0</v>
      </c>
      <c r="AW645" s="65">
        <f t="shared" si="428"/>
        <v>0</v>
      </c>
      <c r="AX645" s="65">
        <f t="shared" si="429"/>
        <v>0</v>
      </c>
      <c r="AY645" s="65">
        <f t="shared" si="430"/>
        <v>0</v>
      </c>
      <c r="AZ645" s="65">
        <f t="shared" si="431"/>
        <v>0</v>
      </c>
      <c r="BA645" s="65">
        <f t="shared" si="432"/>
        <v>0</v>
      </c>
      <c r="BB645" s="65">
        <f t="shared" si="433"/>
        <v>0</v>
      </c>
      <c r="BC645" s="65">
        <f t="shared" si="434"/>
        <v>0</v>
      </c>
      <c r="BD645" s="65">
        <f t="shared" si="435"/>
        <v>0</v>
      </c>
      <c r="BE645" s="65">
        <f t="shared" si="436"/>
        <v>0</v>
      </c>
      <c r="BF645" s="65">
        <f t="shared" si="437"/>
        <v>0</v>
      </c>
      <c r="BG645" s="65">
        <f t="shared" si="438"/>
        <v>0</v>
      </c>
      <c r="CE645" s="384">
        <v>176</v>
      </c>
      <c r="CF645" s="342">
        <v>44.354215071765452</v>
      </c>
      <c r="CG645" s="342">
        <v>50.202810047843634</v>
      </c>
      <c r="CH645" s="342">
        <v>53.127107535882729</v>
      </c>
      <c r="CI645" s="342">
        <v>56.051405023921816</v>
      </c>
      <c r="CJ645" s="342">
        <v>61.9</v>
      </c>
      <c r="CK645" s="342">
        <v>67.216904523707441</v>
      </c>
      <c r="CL645" s="342">
        <v>69.875356785561166</v>
      </c>
      <c r="CM645" s="342">
        <v>72.533809047414877</v>
      </c>
      <c r="CN645" s="342">
        <v>77.850713571122327</v>
      </c>
      <c r="CO645" s="387"/>
      <c r="CP645" s="387"/>
      <c r="CQ645" s="387"/>
      <c r="CR645" s="387"/>
      <c r="CS645" s="387"/>
      <c r="CT645" s="387"/>
      <c r="CU645" s="387"/>
      <c r="CV645" s="387"/>
      <c r="CW645" s="387"/>
      <c r="CY645" s="101">
        <f t="shared" si="439"/>
        <v>0</v>
      </c>
    </row>
    <row r="646" spans="2:103" ht="22.5" customHeight="1" x14ac:dyDescent="0.45">
      <c r="B646" s="133" t="str">
        <f>IF(Data!B645&lt;&gt;"",Data!B645,"")</f>
        <v/>
      </c>
      <c r="C646" s="158" t="str">
        <f>IF(Data!C645&lt;&gt;"",Data!C645,"")</f>
        <v/>
      </c>
      <c r="D646" s="106" t="str">
        <f>IF(Data!D645&lt;&gt;"",Data!D645,"")</f>
        <v/>
      </c>
      <c r="E646" s="140">
        <f>IF(AND(I646=1,Data!T645=0),0,IF(I646=999,999,Data!T645))</f>
        <v>999</v>
      </c>
      <c r="F646" s="140" t="str">
        <f t="shared" si="396"/>
        <v/>
      </c>
      <c r="G646" s="140" t="str">
        <f>IF(Data!K645&lt;&gt;"",Data!K645,"")</f>
        <v/>
      </c>
      <c r="H646" s="141" t="str">
        <f>IF(Data!L645&lt;&gt;"",Data!L645,"")</f>
        <v/>
      </c>
      <c r="I646" s="63">
        <f>IF(Data!M645&lt;&gt;"",Data!M645,"")</f>
        <v>999</v>
      </c>
      <c r="J646" s="63">
        <f t="shared" si="397"/>
        <v>0</v>
      </c>
      <c r="L646" s="64" t="str">
        <f t="shared" si="398"/>
        <v/>
      </c>
      <c r="M646" s="74"/>
      <c r="N646" s="63">
        <f t="shared" si="399"/>
        <v>0</v>
      </c>
      <c r="P646" s="64" t="str">
        <f t="shared" si="400"/>
        <v/>
      </c>
      <c r="R646" s="63">
        <f t="shared" si="401"/>
        <v>0</v>
      </c>
      <c r="S646" s="64" t="str">
        <f t="shared" si="402"/>
        <v/>
      </c>
      <c r="W646" s="310">
        <f t="shared" si="403"/>
        <v>999</v>
      </c>
      <c r="Y646" s="65">
        <f t="shared" si="404"/>
        <v>0</v>
      </c>
      <c r="Z646" s="65">
        <f t="shared" si="405"/>
        <v>0</v>
      </c>
      <c r="AA646" s="65">
        <f t="shared" si="406"/>
        <v>0</v>
      </c>
      <c r="AB646" s="65">
        <f t="shared" si="407"/>
        <v>0</v>
      </c>
      <c r="AC646" s="65">
        <f t="shared" si="408"/>
        <v>0</v>
      </c>
      <c r="AD646" s="65">
        <f t="shared" si="409"/>
        <v>0</v>
      </c>
      <c r="AE646" s="65">
        <f t="shared" si="410"/>
        <v>0</v>
      </c>
      <c r="AF646" s="65">
        <f t="shared" si="411"/>
        <v>0</v>
      </c>
      <c r="AG646" s="65">
        <f t="shared" si="412"/>
        <v>0</v>
      </c>
      <c r="AH646" s="65">
        <f t="shared" si="413"/>
        <v>0</v>
      </c>
      <c r="AI646" s="65">
        <f t="shared" si="414"/>
        <v>0</v>
      </c>
      <c r="AJ646" s="65">
        <f t="shared" si="415"/>
        <v>0</v>
      </c>
      <c r="AK646" s="65">
        <f t="shared" si="416"/>
        <v>0</v>
      </c>
      <c r="AL646" s="65">
        <f t="shared" si="417"/>
        <v>0</v>
      </c>
      <c r="AM646" s="65">
        <f t="shared" si="418"/>
        <v>0</v>
      </c>
      <c r="AN646" s="65">
        <f t="shared" si="419"/>
        <v>0</v>
      </c>
      <c r="AO646" s="65">
        <f t="shared" si="420"/>
        <v>0</v>
      </c>
      <c r="AP646" s="65">
        <f t="shared" si="421"/>
        <v>0</v>
      </c>
      <c r="AQ646" s="65">
        <f t="shared" si="422"/>
        <v>0</v>
      </c>
      <c r="AR646" s="65">
        <f t="shared" si="423"/>
        <v>0</v>
      </c>
      <c r="AS646" s="65">
        <f t="shared" si="424"/>
        <v>0</v>
      </c>
      <c r="AT646" s="65">
        <f t="shared" si="425"/>
        <v>0</v>
      </c>
      <c r="AU646" s="65">
        <f t="shared" si="426"/>
        <v>0</v>
      </c>
      <c r="AV646" s="65">
        <f t="shared" si="427"/>
        <v>0</v>
      </c>
      <c r="AW646" s="65">
        <f t="shared" si="428"/>
        <v>0</v>
      </c>
      <c r="AX646" s="65">
        <f t="shared" si="429"/>
        <v>0</v>
      </c>
      <c r="AY646" s="65">
        <f t="shared" si="430"/>
        <v>0</v>
      </c>
      <c r="AZ646" s="65">
        <f t="shared" si="431"/>
        <v>0</v>
      </c>
      <c r="BA646" s="65">
        <f t="shared" si="432"/>
        <v>0</v>
      </c>
      <c r="BB646" s="65">
        <f t="shared" si="433"/>
        <v>0</v>
      </c>
      <c r="BC646" s="65">
        <f t="shared" si="434"/>
        <v>0</v>
      </c>
      <c r="BD646" s="65">
        <f t="shared" si="435"/>
        <v>0</v>
      </c>
      <c r="BE646" s="65">
        <f t="shared" si="436"/>
        <v>0</v>
      </c>
      <c r="BF646" s="65">
        <f t="shared" si="437"/>
        <v>0</v>
      </c>
      <c r="BG646" s="65">
        <f t="shared" si="438"/>
        <v>0</v>
      </c>
      <c r="CE646" s="384">
        <v>176.25</v>
      </c>
      <c r="CF646" s="342">
        <v>44.569091855693259</v>
      </c>
      <c r="CG646" s="342">
        <v>50.404394570462173</v>
      </c>
      <c r="CH646" s="342">
        <v>53.322045927846631</v>
      </c>
      <c r="CI646" s="342">
        <v>56.239697285231088</v>
      </c>
      <c r="CJ646" s="342">
        <v>62.075000000000003</v>
      </c>
      <c r="CK646" s="342">
        <v>67.391904523707439</v>
      </c>
      <c r="CL646" s="342">
        <v>70.050356785561164</v>
      </c>
      <c r="CM646" s="342">
        <v>72.708809047414874</v>
      </c>
      <c r="CN646" s="342">
        <v>78.025713571122324</v>
      </c>
      <c r="CO646" s="387"/>
      <c r="CP646" s="387"/>
      <c r="CQ646" s="387"/>
      <c r="CR646" s="387"/>
      <c r="CS646" s="387"/>
      <c r="CT646" s="387"/>
      <c r="CU646" s="387"/>
      <c r="CV646" s="387"/>
      <c r="CW646" s="387"/>
      <c r="CY646" s="101">
        <f t="shared" si="439"/>
        <v>0</v>
      </c>
    </row>
    <row r="647" spans="2:103" ht="22.5" customHeight="1" x14ac:dyDescent="0.45">
      <c r="B647" s="133" t="str">
        <f>IF(Data!B646&lt;&gt;"",Data!B646,"")</f>
        <v/>
      </c>
      <c r="C647" s="158" t="str">
        <f>IF(Data!C646&lt;&gt;"",Data!C646,"")</f>
        <v/>
      </c>
      <c r="D647" s="106" t="str">
        <f>IF(Data!D646&lt;&gt;"",Data!D646,"")</f>
        <v/>
      </c>
      <c r="E647" s="140">
        <f>IF(AND(I647=1,Data!T646=0),0,IF(I647=999,999,Data!T646))</f>
        <v>999</v>
      </c>
      <c r="F647" s="140" t="str">
        <f t="shared" si="396"/>
        <v/>
      </c>
      <c r="G647" s="140" t="str">
        <f>IF(Data!K646&lt;&gt;"",Data!K646,"")</f>
        <v/>
      </c>
      <c r="H647" s="141" t="str">
        <f>IF(Data!L646&lt;&gt;"",Data!L646,"")</f>
        <v/>
      </c>
      <c r="I647" s="63">
        <f>IF(Data!M646&lt;&gt;"",Data!M646,"")</f>
        <v>999</v>
      </c>
      <c r="J647" s="63">
        <f t="shared" si="397"/>
        <v>0</v>
      </c>
      <c r="L647" s="64" t="str">
        <f t="shared" si="398"/>
        <v/>
      </c>
      <c r="M647" s="74"/>
      <c r="N647" s="63">
        <f t="shared" si="399"/>
        <v>0</v>
      </c>
      <c r="P647" s="64" t="str">
        <f t="shared" si="400"/>
        <v/>
      </c>
      <c r="R647" s="63">
        <f t="shared" si="401"/>
        <v>0</v>
      </c>
      <c r="S647" s="64" t="str">
        <f t="shared" si="402"/>
        <v/>
      </c>
      <c r="W647" s="310">
        <f t="shared" si="403"/>
        <v>999</v>
      </c>
      <c r="Y647" s="65">
        <f t="shared" si="404"/>
        <v>0</v>
      </c>
      <c r="Z647" s="65">
        <f t="shared" si="405"/>
        <v>0</v>
      </c>
      <c r="AA647" s="65">
        <f t="shared" si="406"/>
        <v>0</v>
      </c>
      <c r="AB647" s="65">
        <f t="shared" si="407"/>
        <v>0</v>
      </c>
      <c r="AC647" s="65">
        <f t="shared" si="408"/>
        <v>0</v>
      </c>
      <c r="AD647" s="65">
        <f t="shared" si="409"/>
        <v>0</v>
      </c>
      <c r="AE647" s="65">
        <f t="shared" si="410"/>
        <v>0</v>
      </c>
      <c r="AF647" s="65">
        <f t="shared" si="411"/>
        <v>0</v>
      </c>
      <c r="AG647" s="65">
        <f t="shared" si="412"/>
        <v>0</v>
      </c>
      <c r="AH647" s="65">
        <f t="shared" si="413"/>
        <v>0</v>
      </c>
      <c r="AI647" s="65">
        <f t="shared" si="414"/>
        <v>0</v>
      </c>
      <c r="AJ647" s="65">
        <f t="shared" si="415"/>
        <v>0</v>
      </c>
      <c r="AK647" s="65">
        <f t="shared" si="416"/>
        <v>0</v>
      </c>
      <c r="AL647" s="65">
        <f t="shared" si="417"/>
        <v>0</v>
      </c>
      <c r="AM647" s="65">
        <f t="shared" si="418"/>
        <v>0</v>
      </c>
      <c r="AN647" s="65">
        <f t="shared" si="419"/>
        <v>0</v>
      </c>
      <c r="AO647" s="65">
        <f t="shared" si="420"/>
        <v>0</v>
      </c>
      <c r="AP647" s="65">
        <f t="shared" si="421"/>
        <v>0</v>
      </c>
      <c r="AQ647" s="65">
        <f t="shared" si="422"/>
        <v>0</v>
      </c>
      <c r="AR647" s="65">
        <f t="shared" si="423"/>
        <v>0</v>
      </c>
      <c r="AS647" s="65">
        <f t="shared" si="424"/>
        <v>0</v>
      </c>
      <c r="AT647" s="65">
        <f t="shared" si="425"/>
        <v>0</v>
      </c>
      <c r="AU647" s="65">
        <f t="shared" si="426"/>
        <v>0</v>
      </c>
      <c r="AV647" s="65">
        <f t="shared" si="427"/>
        <v>0</v>
      </c>
      <c r="AW647" s="65">
        <f t="shared" si="428"/>
        <v>0</v>
      </c>
      <c r="AX647" s="65">
        <f t="shared" si="429"/>
        <v>0</v>
      </c>
      <c r="AY647" s="65">
        <f t="shared" si="430"/>
        <v>0</v>
      </c>
      <c r="AZ647" s="65">
        <f t="shared" si="431"/>
        <v>0</v>
      </c>
      <c r="BA647" s="65">
        <f t="shared" si="432"/>
        <v>0</v>
      </c>
      <c r="BB647" s="65">
        <f t="shared" si="433"/>
        <v>0</v>
      </c>
      <c r="BC647" s="65">
        <f t="shared" si="434"/>
        <v>0</v>
      </c>
      <c r="BD647" s="65">
        <f t="shared" si="435"/>
        <v>0</v>
      </c>
      <c r="BE647" s="65">
        <f t="shared" si="436"/>
        <v>0</v>
      </c>
      <c r="BF647" s="65">
        <f t="shared" si="437"/>
        <v>0</v>
      </c>
      <c r="BG647" s="65">
        <f t="shared" si="438"/>
        <v>0</v>
      </c>
      <c r="CE647" s="384">
        <v>176.5</v>
      </c>
      <c r="CF647" s="342">
        <v>44.783968639621065</v>
      </c>
      <c r="CG647" s="342">
        <v>50.605979093080705</v>
      </c>
      <c r="CH647" s="342">
        <v>53.516984319810533</v>
      </c>
      <c r="CI647" s="342">
        <v>56.42798954654036</v>
      </c>
      <c r="CJ647" s="342">
        <v>62.25</v>
      </c>
      <c r="CK647" s="342">
        <v>67.566904523707436</v>
      </c>
      <c r="CL647" s="342">
        <v>70.225356785561161</v>
      </c>
      <c r="CM647" s="342">
        <v>72.883809047414871</v>
      </c>
      <c r="CN647" s="342">
        <v>78.200713571122321</v>
      </c>
      <c r="CO647" s="387"/>
      <c r="CP647" s="387"/>
      <c r="CQ647" s="387"/>
      <c r="CR647" s="387"/>
      <c r="CS647" s="387"/>
      <c r="CT647" s="387"/>
      <c r="CU647" s="387"/>
      <c r="CV647" s="387"/>
      <c r="CW647" s="387"/>
      <c r="CY647" s="101">
        <f t="shared" si="439"/>
        <v>0</v>
      </c>
    </row>
    <row r="648" spans="2:103" ht="22.5" customHeight="1" x14ac:dyDescent="0.45">
      <c r="B648" s="133" t="str">
        <f>IF(Data!B647&lt;&gt;"",Data!B647,"")</f>
        <v/>
      </c>
      <c r="C648" s="158" t="str">
        <f>IF(Data!C647&lt;&gt;"",Data!C647,"")</f>
        <v/>
      </c>
      <c r="D648" s="106" t="str">
        <f>IF(Data!D647&lt;&gt;"",Data!D647,"")</f>
        <v/>
      </c>
      <c r="E648" s="140">
        <f>IF(AND(I648=1,Data!T647=0),0,IF(I648=999,999,Data!T647))</f>
        <v>999</v>
      </c>
      <c r="F648" s="140" t="str">
        <f t="shared" si="396"/>
        <v/>
      </c>
      <c r="G648" s="140" t="str">
        <f>IF(Data!K647&lt;&gt;"",Data!K647,"")</f>
        <v/>
      </c>
      <c r="H648" s="141" t="str">
        <f>IF(Data!L647&lt;&gt;"",Data!L647,"")</f>
        <v/>
      </c>
      <c r="I648" s="63">
        <f>IF(Data!M647&lt;&gt;"",Data!M647,"")</f>
        <v>999</v>
      </c>
      <c r="J648" s="63">
        <f t="shared" si="397"/>
        <v>0</v>
      </c>
      <c r="L648" s="64" t="str">
        <f t="shared" si="398"/>
        <v/>
      </c>
      <c r="M648" s="74"/>
      <c r="N648" s="63">
        <f t="shared" si="399"/>
        <v>0</v>
      </c>
      <c r="P648" s="64" t="str">
        <f t="shared" si="400"/>
        <v/>
      </c>
      <c r="R648" s="63">
        <f t="shared" si="401"/>
        <v>0</v>
      </c>
      <c r="S648" s="64" t="str">
        <f t="shared" si="402"/>
        <v/>
      </c>
      <c r="W648" s="310">
        <f t="shared" si="403"/>
        <v>999</v>
      </c>
      <c r="Y648" s="65">
        <f t="shared" si="404"/>
        <v>0</v>
      </c>
      <c r="Z648" s="65">
        <f t="shared" si="405"/>
        <v>0</v>
      </c>
      <c r="AA648" s="65">
        <f t="shared" si="406"/>
        <v>0</v>
      </c>
      <c r="AB648" s="65">
        <f t="shared" si="407"/>
        <v>0</v>
      </c>
      <c r="AC648" s="65">
        <f t="shared" si="408"/>
        <v>0</v>
      </c>
      <c r="AD648" s="65">
        <f t="shared" si="409"/>
        <v>0</v>
      </c>
      <c r="AE648" s="65">
        <f t="shared" si="410"/>
        <v>0</v>
      </c>
      <c r="AF648" s="65">
        <f t="shared" si="411"/>
        <v>0</v>
      </c>
      <c r="AG648" s="65">
        <f t="shared" si="412"/>
        <v>0</v>
      </c>
      <c r="AH648" s="65">
        <f t="shared" si="413"/>
        <v>0</v>
      </c>
      <c r="AI648" s="65">
        <f t="shared" si="414"/>
        <v>0</v>
      </c>
      <c r="AJ648" s="65">
        <f t="shared" si="415"/>
        <v>0</v>
      </c>
      <c r="AK648" s="65">
        <f t="shared" si="416"/>
        <v>0</v>
      </c>
      <c r="AL648" s="65">
        <f t="shared" si="417"/>
        <v>0</v>
      </c>
      <c r="AM648" s="65">
        <f t="shared" si="418"/>
        <v>0</v>
      </c>
      <c r="AN648" s="65">
        <f t="shared" si="419"/>
        <v>0</v>
      </c>
      <c r="AO648" s="65">
        <f t="shared" si="420"/>
        <v>0</v>
      </c>
      <c r="AP648" s="65">
        <f t="shared" si="421"/>
        <v>0</v>
      </c>
      <c r="AQ648" s="65">
        <f t="shared" si="422"/>
        <v>0</v>
      </c>
      <c r="AR648" s="65">
        <f t="shared" si="423"/>
        <v>0</v>
      </c>
      <c r="AS648" s="65">
        <f t="shared" si="424"/>
        <v>0</v>
      </c>
      <c r="AT648" s="65">
        <f t="shared" si="425"/>
        <v>0</v>
      </c>
      <c r="AU648" s="65">
        <f t="shared" si="426"/>
        <v>0</v>
      </c>
      <c r="AV648" s="65">
        <f t="shared" si="427"/>
        <v>0</v>
      </c>
      <c r="AW648" s="65">
        <f t="shared" si="428"/>
        <v>0</v>
      </c>
      <c r="AX648" s="65">
        <f t="shared" si="429"/>
        <v>0</v>
      </c>
      <c r="AY648" s="65">
        <f t="shared" si="430"/>
        <v>0</v>
      </c>
      <c r="AZ648" s="65">
        <f t="shared" si="431"/>
        <v>0</v>
      </c>
      <c r="BA648" s="65">
        <f t="shared" si="432"/>
        <v>0</v>
      </c>
      <c r="BB648" s="65">
        <f t="shared" si="433"/>
        <v>0</v>
      </c>
      <c r="BC648" s="65">
        <f t="shared" si="434"/>
        <v>0</v>
      </c>
      <c r="BD648" s="65">
        <f t="shared" si="435"/>
        <v>0</v>
      </c>
      <c r="BE648" s="65">
        <f t="shared" si="436"/>
        <v>0</v>
      </c>
      <c r="BF648" s="65">
        <f t="shared" si="437"/>
        <v>0</v>
      </c>
      <c r="BG648" s="65">
        <f t="shared" si="438"/>
        <v>0</v>
      </c>
      <c r="CE648" s="384">
        <v>176.75</v>
      </c>
      <c r="CF648" s="342">
        <v>44.998845423548872</v>
      </c>
      <c r="CG648" s="342">
        <v>50.807563615699245</v>
      </c>
      <c r="CH648" s="342">
        <v>53.711922711774434</v>
      </c>
      <c r="CI648" s="342">
        <v>56.616281807849631</v>
      </c>
      <c r="CJ648" s="342">
        <v>62.424999999999997</v>
      </c>
      <c r="CK648" s="342">
        <v>67.741904523707433</v>
      </c>
      <c r="CL648" s="342">
        <v>70.400356785561144</v>
      </c>
      <c r="CM648" s="342">
        <v>73.058809047414869</v>
      </c>
      <c r="CN648" s="342">
        <v>78.375713571122304</v>
      </c>
      <c r="CO648" s="387"/>
      <c r="CP648" s="387"/>
      <c r="CQ648" s="387"/>
      <c r="CR648" s="387"/>
      <c r="CS648" s="387"/>
      <c r="CT648" s="387"/>
      <c r="CU648" s="387"/>
      <c r="CV648" s="387"/>
      <c r="CW648" s="387"/>
      <c r="CY648" s="101">
        <f t="shared" si="439"/>
        <v>0</v>
      </c>
    </row>
    <row r="649" spans="2:103" ht="22.5" customHeight="1" x14ac:dyDescent="0.45">
      <c r="B649" s="133" t="str">
        <f>IF(Data!B648&lt;&gt;"",Data!B648,"")</f>
        <v/>
      </c>
      <c r="C649" s="158" t="str">
        <f>IF(Data!C648&lt;&gt;"",Data!C648,"")</f>
        <v/>
      </c>
      <c r="D649" s="106" t="str">
        <f>IF(Data!D648&lt;&gt;"",Data!D648,"")</f>
        <v/>
      </c>
      <c r="E649" s="140">
        <f>IF(AND(I649=1,Data!T648=0),0,IF(I649=999,999,Data!T648))</f>
        <v>999</v>
      </c>
      <c r="F649" s="140" t="str">
        <f t="shared" si="396"/>
        <v/>
      </c>
      <c r="G649" s="140" t="str">
        <f>IF(Data!K648&lt;&gt;"",Data!K648,"")</f>
        <v/>
      </c>
      <c r="H649" s="141" t="str">
        <f>IF(Data!L648&lt;&gt;"",Data!L648,"")</f>
        <v/>
      </c>
      <c r="I649" s="63">
        <f>IF(Data!M648&lt;&gt;"",Data!M648,"")</f>
        <v>999</v>
      </c>
      <c r="J649" s="63">
        <f t="shared" si="397"/>
        <v>0</v>
      </c>
      <c r="L649" s="64" t="str">
        <f t="shared" si="398"/>
        <v/>
      </c>
      <c r="M649" s="74"/>
      <c r="N649" s="63">
        <f t="shared" si="399"/>
        <v>0</v>
      </c>
      <c r="P649" s="64" t="str">
        <f t="shared" si="400"/>
        <v/>
      </c>
      <c r="R649" s="63">
        <f t="shared" si="401"/>
        <v>0</v>
      </c>
      <c r="S649" s="64" t="str">
        <f t="shared" si="402"/>
        <v/>
      </c>
      <c r="W649" s="310">
        <f t="shared" si="403"/>
        <v>999</v>
      </c>
      <c r="Y649" s="65">
        <f t="shared" si="404"/>
        <v>0</v>
      </c>
      <c r="Z649" s="65">
        <f t="shared" si="405"/>
        <v>0</v>
      </c>
      <c r="AA649" s="65">
        <f t="shared" si="406"/>
        <v>0</v>
      </c>
      <c r="AB649" s="65">
        <f t="shared" si="407"/>
        <v>0</v>
      </c>
      <c r="AC649" s="65">
        <f t="shared" si="408"/>
        <v>0</v>
      </c>
      <c r="AD649" s="65">
        <f t="shared" si="409"/>
        <v>0</v>
      </c>
      <c r="AE649" s="65">
        <f t="shared" si="410"/>
        <v>0</v>
      </c>
      <c r="AF649" s="65">
        <f t="shared" si="411"/>
        <v>0</v>
      </c>
      <c r="AG649" s="65">
        <f t="shared" si="412"/>
        <v>0</v>
      </c>
      <c r="AH649" s="65">
        <f t="shared" si="413"/>
        <v>0</v>
      </c>
      <c r="AI649" s="65">
        <f t="shared" si="414"/>
        <v>0</v>
      </c>
      <c r="AJ649" s="65">
        <f t="shared" si="415"/>
        <v>0</v>
      </c>
      <c r="AK649" s="65">
        <f t="shared" si="416"/>
        <v>0</v>
      </c>
      <c r="AL649" s="65">
        <f t="shared" si="417"/>
        <v>0</v>
      </c>
      <c r="AM649" s="65">
        <f t="shared" si="418"/>
        <v>0</v>
      </c>
      <c r="AN649" s="65">
        <f t="shared" si="419"/>
        <v>0</v>
      </c>
      <c r="AO649" s="65">
        <f t="shared" si="420"/>
        <v>0</v>
      </c>
      <c r="AP649" s="65">
        <f t="shared" si="421"/>
        <v>0</v>
      </c>
      <c r="AQ649" s="65">
        <f t="shared" si="422"/>
        <v>0</v>
      </c>
      <c r="AR649" s="65">
        <f t="shared" si="423"/>
        <v>0</v>
      </c>
      <c r="AS649" s="65">
        <f t="shared" si="424"/>
        <v>0</v>
      </c>
      <c r="AT649" s="65">
        <f t="shared" si="425"/>
        <v>0</v>
      </c>
      <c r="AU649" s="65">
        <f t="shared" si="426"/>
        <v>0</v>
      </c>
      <c r="AV649" s="65">
        <f t="shared" si="427"/>
        <v>0</v>
      </c>
      <c r="AW649" s="65">
        <f t="shared" si="428"/>
        <v>0</v>
      </c>
      <c r="AX649" s="65">
        <f t="shared" si="429"/>
        <v>0</v>
      </c>
      <c r="AY649" s="65">
        <f t="shared" si="430"/>
        <v>0</v>
      </c>
      <c r="AZ649" s="65">
        <f t="shared" si="431"/>
        <v>0</v>
      </c>
      <c r="BA649" s="65">
        <f t="shared" si="432"/>
        <v>0</v>
      </c>
      <c r="BB649" s="65">
        <f t="shared" si="433"/>
        <v>0</v>
      </c>
      <c r="BC649" s="65">
        <f t="shared" si="434"/>
        <v>0</v>
      </c>
      <c r="BD649" s="65">
        <f t="shared" si="435"/>
        <v>0</v>
      </c>
      <c r="BE649" s="65">
        <f t="shared" si="436"/>
        <v>0</v>
      </c>
      <c r="BF649" s="65">
        <f t="shared" si="437"/>
        <v>0</v>
      </c>
      <c r="BG649" s="65">
        <f t="shared" si="438"/>
        <v>0</v>
      </c>
      <c r="CE649" s="384">
        <v>177</v>
      </c>
      <c r="CF649" s="342">
        <v>45.213722207476678</v>
      </c>
      <c r="CG649" s="342">
        <v>51.009148138317784</v>
      </c>
      <c r="CH649" s="342">
        <v>53.906861103738343</v>
      </c>
      <c r="CI649" s="342">
        <v>56.804574069158896</v>
      </c>
      <c r="CJ649" s="342">
        <v>62.6</v>
      </c>
      <c r="CK649" s="342">
        <v>67.91690452370743</v>
      </c>
      <c r="CL649" s="342">
        <v>70.575356785561141</v>
      </c>
      <c r="CM649" s="342">
        <v>73.233809047414866</v>
      </c>
      <c r="CN649" s="342">
        <v>78.550713571122301</v>
      </c>
      <c r="CO649" s="387"/>
      <c r="CP649" s="387"/>
      <c r="CQ649" s="387"/>
      <c r="CR649" s="387"/>
      <c r="CS649" s="387"/>
      <c r="CT649" s="387"/>
      <c r="CU649" s="387"/>
      <c r="CV649" s="387"/>
      <c r="CW649" s="387"/>
      <c r="CY649" s="101">
        <f t="shared" si="439"/>
        <v>0</v>
      </c>
    </row>
    <row r="650" spans="2:103" ht="22.5" customHeight="1" x14ac:dyDescent="0.45">
      <c r="B650" s="133" t="str">
        <f>IF(Data!B649&lt;&gt;"",Data!B649,"")</f>
        <v/>
      </c>
      <c r="C650" s="158" t="str">
        <f>IF(Data!C649&lt;&gt;"",Data!C649,"")</f>
        <v/>
      </c>
      <c r="D650" s="106" t="str">
        <f>IF(Data!D649&lt;&gt;"",Data!D649,"")</f>
        <v/>
      </c>
      <c r="E650" s="140">
        <f>IF(AND(I650=1,Data!T649=0),0,IF(I650=999,999,Data!T649))</f>
        <v>999</v>
      </c>
      <c r="F650" s="140" t="str">
        <f t="shared" si="396"/>
        <v/>
      </c>
      <c r="G650" s="140" t="str">
        <f>IF(Data!K649&lt;&gt;"",Data!K649,"")</f>
        <v/>
      </c>
      <c r="H650" s="141" t="str">
        <f>IF(Data!L649&lt;&gt;"",Data!L649,"")</f>
        <v/>
      </c>
      <c r="I650" s="63">
        <f>IF(Data!M649&lt;&gt;"",Data!M649,"")</f>
        <v>999</v>
      </c>
      <c r="J650" s="63">
        <f t="shared" si="397"/>
        <v>0</v>
      </c>
      <c r="L650" s="64" t="str">
        <f t="shared" si="398"/>
        <v/>
      </c>
      <c r="M650" s="74"/>
      <c r="N650" s="63">
        <f t="shared" si="399"/>
        <v>0</v>
      </c>
      <c r="P650" s="64" t="str">
        <f t="shared" si="400"/>
        <v/>
      </c>
      <c r="R650" s="63">
        <f t="shared" si="401"/>
        <v>0</v>
      </c>
      <c r="S650" s="64" t="str">
        <f t="shared" si="402"/>
        <v/>
      </c>
      <c r="W650" s="310">
        <f t="shared" si="403"/>
        <v>999</v>
      </c>
      <c r="Y650" s="65">
        <f t="shared" si="404"/>
        <v>0</v>
      </c>
      <c r="Z650" s="65">
        <f t="shared" si="405"/>
        <v>0</v>
      </c>
      <c r="AA650" s="65">
        <f t="shared" si="406"/>
        <v>0</v>
      </c>
      <c r="AB650" s="65">
        <f t="shared" si="407"/>
        <v>0</v>
      </c>
      <c r="AC650" s="65">
        <f t="shared" si="408"/>
        <v>0</v>
      </c>
      <c r="AD650" s="65">
        <f t="shared" si="409"/>
        <v>0</v>
      </c>
      <c r="AE650" s="65">
        <f t="shared" si="410"/>
        <v>0</v>
      </c>
      <c r="AF650" s="65">
        <f t="shared" si="411"/>
        <v>0</v>
      </c>
      <c r="AG650" s="65">
        <f t="shared" si="412"/>
        <v>0</v>
      </c>
      <c r="AH650" s="65">
        <f t="shared" si="413"/>
        <v>0</v>
      </c>
      <c r="AI650" s="65">
        <f t="shared" si="414"/>
        <v>0</v>
      </c>
      <c r="AJ650" s="65">
        <f t="shared" si="415"/>
        <v>0</v>
      </c>
      <c r="AK650" s="65">
        <f t="shared" si="416"/>
        <v>0</v>
      </c>
      <c r="AL650" s="65">
        <f t="shared" si="417"/>
        <v>0</v>
      </c>
      <c r="AM650" s="65">
        <f t="shared" si="418"/>
        <v>0</v>
      </c>
      <c r="AN650" s="65">
        <f t="shared" si="419"/>
        <v>0</v>
      </c>
      <c r="AO650" s="65">
        <f t="shared" si="420"/>
        <v>0</v>
      </c>
      <c r="AP650" s="65">
        <f t="shared" si="421"/>
        <v>0</v>
      </c>
      <c r="AQ650" s="65">
        <f t="shared" si="422"/>
        <v>0</v>
      </c>
      <c r="AR650" s="65">
        <f t="shared" si="423"/>
        <v>0</v>
      </c>
      <c r="AS650" s="65">
        <f t="shared" si="424"/>
        <v>0</v>
      </c>
      <c r="AT650" s="65">
        <f t="shared" si="425"/>
        <v>0</v>
      </c>
      <c r="AU650" s="65">
        <f t="shared" si="426"/>
        <v>0</v>
      </c>
      <c r="AV650" s="65">
        <f t="shared" si="427"/>
        <v>0</v>
      </c>
      <c r="AW650" s="65">
        <f t="shared" si="428"/>
        <v>0</v>
      </c>
      <c r="AX650" s="65">
        <f t="shared" si="429"/>
        <v>0</v>
      </c>
      <c r="AY650" s="65">
        <f t="shared" si="430"/>
        <v>0</v>
      </c>
      <c r="AZ650" s="65">
        <f t="shared" si="431"/>
        <v>0</v>
      </c>
      <c r="BA650" s="65">
        <f t="shared" si="432"/>
        <v>0</v>
      </c>
      <c r="BB650" s="65">
        <f t="shared" si="433"/>
        <v>0</v>
      </c>
      <c r="BC650" s="65">
        <f t="shared" si="434"/>
        <v>0</v>
      </c>
      <c r="BD650" s="65">
        <f t="shared" si="435"/>
        <v>0</v>
      </c>
      <c r="BE650" s="65">
        <f t="shared" si="436"/>
        <v>0</v>
      </c>
      <c r="BF650" s="65">
        <f t="shared" si="437"/>
        <v>0</v>
      </c>
      <c r="BG650" s="65">
        <f t="shared" si="438"/>
        <v>0</v>
      </c>
      <c r="CE650" s="384">
        <v>177.25</v>
      </c>
      <c r="CF650" s="342">
        <v>45.428598991404485</v>
      </c>
      <c r="CG650" s="342">
        <v>51.210732660936323</v>
      </c>
      <c r="CH650" s="342">
        <v>54.101799495702238</v>
      </c>
      <c r="CI650" s="342">
        <v>56.992866330468161</v>
      </c>
      <c r="CJ650" s="342">
        <v>62.774999999999999</v>
      </c>
      <c r="CK650" s="342">
        <v>68.078612262398167</v>
      </c>
      <c r="CL650" s="342">
        <v>70.730418393597233</v>
      </c>
      <c r="CM650" s="342">
        <v>73.382224524796328</v>
      </c>
      <c r="CN650" s="342">
        <v>78.685836787194489</v>
      </c>
      <c r="CO650" s="387"/>
      <c r="CP650" s="387"/>
      <c r="CQ650" s="387"/>
      <c r="CR650" s="387"/>
      <c r="CS650" s="387"/>
      <c r="CT650" s="387"/>
      <c r="CU650" s="387"/>
      <c r="CV650" s="387"/>
      <c r="CW650" s="387"/>
      <c r="CY650" s="101">
        <f t="shared" si="439"/>
        <v>0</v>
      </c>
    </row>
    <row r="651" spans="2:103" ht="22.5" customHeight="1" x14ac:dyDescent="0.45">
      <c r="B651" s="133" t="str">
        <f>IF(Data!B650&lt;&gt;"",Data!B650,"")</f>
        <v/>
      </c>
      <c r="C651" s="158" t="str">
        <f>IF(Data!C650&lt;&gt;"",Data!C650,"")</f>
        <v/>
      </c>
      <c r="D651" s="106" t="str">
        <f>IF(Data!D650&lt;&gt;"",Data!D650,"")</f>
        <v/>
      </c>
      <c r="E651" s="140">
        <f>IF(AND(I651=1,Data!T650=0),0,IF(I651=999,999,Data!T650))</f>
        <v>999</v>
      </c>
      <c r="F651" s="140" t="str">
        <f t="shared" si="396"/>
        <v/>
      </c>
      <c r="G651" s="140" t="str">
        <f>IF(Data!K650&lt;&gt;"",Data!K650,"")</f>
        <v/>
      </c>
      <c r="H651" s="141" t="str">
        <f>IF(Data!L650&lt;&gt;"",Data!L650,"")</f>
        <v/>
      </c>
      <c r="I651" s="63">
        <f>IF(Data!M650&lt;&gt;"",Data!M650,"")</f>
        <v>999</v>
      </c>
      <c r="J651" s="63">
        <f t="shared" si="397"/>
        <v>0</v>
      </c>
      <c r="L651" s="64" t="str">
        <f t="shared" si="398"/>
        <v/>
      </c>
      <c r="M651" s="74"/>
      <c r="N651" s="63">
        <f t="shared" si="399"/>
        <v>0</v>
      </c>
      <c r="P651" s="64" t="str">
        <f t="shared" si="400"/>
        <v/>
      </c>
      <c r="R651" s="63">
        <f t="shared" si="401"/>
        <v>0</v>
      </c>
      <c r="S651" s="64" t="str">
        <f t="shared" si="402"/>
        <v/>
      </c>
      <c r="W651" s="310">
        <f t="shared" si="403"/>
        <v>999</v>
      </c>
      <c r="Y651" s="65">
        <f t="shared" si="404"/>
        <v>0</v>
      </c>
      <c r="Z651" s="65">
        <f t="shared" si="405"/>
        <v>0</v>
      </c>
      <c r="AA651" s="65">
        <f t="shared" si="406"/>
        <v>0</v>
      </c>
      <c r="AB651" s="65">
        <f t="shared" si="407"/>
        <v>0</v>
      </c>
      <c r="AC651" s="65">
        <f t="shared" si="408"/>
        <v>0</v>
      </c>
      <c r="AD651" s="65">
        <f t="shared" si="409"/>
        <v>0</v>
      </c>
      <c r="AE651" s="65">
        <f t="shared" si="410"/>
        <v>0</v>
      </c>
      <c r="AF651" s="65">
        <f t="shared" si="411"/>
        <v>0</v>
      </c>
      <c r="AG651" s="65">
        <f t="shared" si="412"/>
        <v>0</v>
      </c>
      <c r="AH651" s="65">
        <f t="shared" si="413"/>
        <v>0</v>
      </c>
      <c r="AI651" s="65">
        <f t="shared" si="414"/>
        <v>0</v>
      </c>
      <c r="AJ651" s="65">
        <f t="shared" si="415"/>
        <v>0</v>
      </c>
      <c r="AK651" s="65">
        <f t="shared" si="416"/>
        <v>0</v>
      </c>
      <c r="AL651" s="65">
        <f t="shared" si="417"/>
        <v>0</v>
      </c>
      <c r="AM651" s="65">
        <f t="shared" si="418"/>
        <v>0</v>
      </c>
      <c r="AN651" s="65">
        <f t="shared" si="419"/>
        <v>0</v>
      </c>
      <c r="AO651" s="65">
        <f t="shared" si="420"/>
        <v>0</v>
      </c>
      <c r="AP651" s="65">
        <f t="shared" si="421"/>
        <v>0</v>
      </c>
      <c r="AQ651" s="65">
        <f t="shared" si="422"/>
        <v>0</v>
      </c>
      <c r="AR651" s="65">
        <f t="shared" si="423"/>
        <v>0</v>
      </c>
      <c r="AS651" s="65">
        <f t="shared" si="424"/>
        <v>0</v>
      </c>
      <c r="AT651" s="65">
        <f t="shared" si="425"/>
        <v>0</v>
      </c>
      <c r="AU651" s="65">
        <f t="shared" si="426"/>
        <v>0</v>
      </c>
      <c r="AV651" s="65">
        <f t="shared" si="427"/>
        <v>0</v>
      </c>
      <c r="AW651" s="65">
        <f t="shared" si="428"/>
        <v>0</v>
      </c>
      <c r="AX651" s="65">
        <f t="shared" si="429"/>
        <v>0</v>
      </c>
      <c r="AY651" s="65">
        <f t="shared" si="430"/>
        <v>0</v>
      </c>
      <c r="AZ651" s="65">
        <f t="shared" si="431"/>
        <v>0</v>
      </c>
      <c r="BA651" s="65">
        <f t="shared" si="432"/>
        <v>0</v>
      </c>
      <c r="BB651" s="65">
        <f t="shared" si="433"/>
        <v>0</v>
      </c>
      <c r="BC651" s="65">
        <f t="shared" si="434"/>
        <v>0</v>
      </c>
      <c r="BD651" s="65">
        <f t="shared" si="435"/>
        <v>0</v>
      </c>
      <c r="BE651" s="65">
        <f t="shared" si="436"/>
        <v>0</v>
      </c>
      <c r="BF651" s="65">
        <f t="shared" si="437"/>
        <v>0</v>
      </c>
      <c r="BG651" s="65">
        <f t="shared" si="438"/>
        <v>0</v>
      </c>
      <c r="CE651" s="384">
        <v>177.5</v>
      </c>
      <c r="CF651" s="342">
        <v>45.643475775332291</v>
      </c>
      <c r="CG651" s="342">
        <v>51.412317183554862</v>
      </c>
      <c r="CH651" s="342">
        <v>54.29673788766614</v>
      </c>
      <c r="CI651" s="342">
        <v>57.181158591777432</v>
      </c>
      <c r="CJ651" s="342">
        <v>62.95</v>
      </c>
      <c r="CK651" s="342">
        <v>68.24032000108889</v>
      </c>
      <c r="CL651" s="342">
        <v>70.88548000163334</v>
      </c>
      <c r="CM651" s="342">
        <v>73.53064000217779</v>
      </c>
      <c r="CN651" s="342">
        <v>78.820960003266691</v>
      </c>
      <c r="CO651" s="387"/>
      <c r="CP651" s="387"/>
      <c r="CQ651" s="387"/>
      <c r="CR651" s="387"/>
      <c r="CS651" s="387"/>
      <c r="CT651" s="387"/>
      <c r="CU651" s="387"/>
      <c r="CV651" s="387"/>
      <c r="CW651" s="387"/>
      <c r="CY651" s="101">
        <f t="shared" si="439"/>
        <v>0</v>
      </c>
    </row>
    <row r="652" spans="2:103" ht="22.5" customHeight="1" x14ac:dyDescent="0.45">
      <c r="B652" s="133" t="str">
        <f>IF(Data!B651&lt;&gt;"",Data!B651,"")</f>
        <v/>
      </c>
      <c r="C652" s="158" t="str">
        <f>IF(Data!C651&lt;&gt;"",Data!C651,"")</f>
        <v/>
      </c>
      <c r="D652" s="106" t="str">
        <f>IF(Data!D651&lt;&gt;"",Data!D651,"")</f>
        <v/>
      </c>
      <c r="E652" s="140">
        <f>IF(AND(I652=1,Data!T651=0),0,IF(I652=999,999,Data!T651))</f>
        <v>999</v>
      </c>
      <c r="F652" s="140" t="str">
        <f t="shared" si="396"/>
        <v/>
      </c>
      <c r="G652" s="140" t="str">
        <f>IF(Data!K651&lt;&gt;"",Data!K651,"")</f>
        <v/>
      </c>
      <c r="H652" s="141" t="str">
        <f>IF(Data!L651&lt;&gt;"",Data!L651,"")</f>
        <v/>
      </c>
      <c r="I652" s="63">
        <f>IF(Data!M651&lt;&gt;"",Data!M651,"")</f>
        <v>999</v>
      </c>
      <c r="J652" s="63">
        <f t="shared" si="397"/>
        <v>0</v>
      </c>
      <c r="L652" s="64" t="str">
        <f t="shared" si="398"/>
        <v/>
      </c>
      <c r="M652" s="74"/>
      <c r="N652" s="63">
        <f t="shared" si="399"/>
        <v>0</v>
      </c>
      <c r="P652" s="64" t="str">
        <f t="shared" si="400"/>
        <v/>
      </c>
      <c r="R652" s="63">
        <f t="shared" si="401"/>
        <v>0</v>
      </c>
      <c r="S652" s="64" t="str">
        <f t="shared" si="402"/>
        <v/>
      </c>
      <c r="W652" s="310">
        <f t="shared" si="403"/>
        <v>999</v>
      </c>
      <c r="Y652" s="65">
        <f t="shared" si="404"/>
        <v>0</v>
      </c>
      <c r="Z652" s="65">
        <f t="shared" si="405"/>
        <v>0</v>
      </c>
      <c r="AA652" s="65">
        <f t="shared" si="406"/>
        <v>0</v>
      </c>
      <c r="AB652" s="65">
        <f t="shared" si="407"/>
        <v>0</v>
      </c>
      <c r="AC652" s="65">
        <f t="shared" si="408"/>
        <v>0</v>
      </c>
      <c r="AD652" s="65">
        <f t="shared" si="409"/>
        <v>0</v>
      </c>
      <c r="AE652" s="65">
        <f t="shared" si="410"/>
        <v>0</v>
      </c>
      <c r="AF652" s="65">
        <f t="shared" si="411"/>
        <v>0</v>
      </c>
      <c r="AG652" s="65">
        <f t="shared" si="412"/>
        <v>0</v>
      </c>
      <c r="AH652" s="65">
        <f t="shared" si="413"/>
        <v>0</v>
      </c>
      <c r="AI652" s="65">
        <f t="shared" si="414"/>
        <v>0</v>
      </c>
      <c r="AJ652" s="65">
        <f t="shared" si="415"/>
        <v>0</v>
      </c>
      <c r="AK652" s="65">
        <f t="shared" si="416"/>
        <v>0</v>
      </c>
      <c r="AL652" s="65">
        <f t="shared" si="417"/>
        <v>0</v>
      </c>
      <c r="AM652" s="65">
        <f t="shared" si="418"/>
        <v>0</v>
      </c>
      <c r="AN652" s="65">
        <f t="shared" si="419"/>
        <v>0</v>
      </c>
      <c r="AO652" s="65">
        <f t="shared" si="420"/>
        <v>0</v>
      </c>
      <c r="AP652" s="65">
        <f t="shared" si="421"/>
        <v>0</v>
      </c>
      <c r="AQ652" s="65">
        <f t="shared" si="422"/>
        <v>0</v>
      </c>
      <c r="AR652" s="65">
        <f t="shared" si="423"/>
        <v>0</v>
      </c>
      <c r="AS652" s="65">
        <f t="shared" si="424"/>
        <v>0</v>
      </c>
      <c r="AT652" s="65">
        <f t="shared" si="425"/>
        <v>0</v>
      </c>
      <c r="AU652" s="65">
        <f t="shared" si="426"/>
        <v>0</v>
      </c>
      <c r="AV652" s="65">
        <f t="shared" si="427"/>
        <v>0</v>
      </c>
      <c r="AW652" s="65">
        <f t="shared" si="428"/>
        <v>0</v>
      </c>
      <c r="AX652" s="65">
        <f t="shared" si="429"/>
        <v>0</v>
      </c>
      <c r="AY652" s="65">
        <f t="shared" si="430"/>
        <v>0</v>
      </c>
      <c r="AZ652" s="65">
        <f t="shared" si="431"/>
        <v>0</v>
      </c>
      <c r="BA652" s="65">
        <f t="shared" si="432"/>
        <v>0</v>
      </c>
      <c r="BB652" s="65">
        <f t="shared" si="433"/>
        <v>0</v>
      </c>
      <c r="BC652" s="65">
        <f t="shared" si="434"/>
        <v>0</v>
      </c>
      <c r="BD652" s="65">
        <f t="shared" si="435"/>
        <v>0</v>
      </c>
      <c r="BE652" s="65">
        <f t="shared" si="436"/>
        <v>0</v>
      </c>
      <c r="BF652" s="65">
        <f t="shared" si="437"/>
        <v>0</v>
      </c>
      <c r="BG652" s="65">
        <f t="shared" si="438"/>
        <v>0</v>
      </c>
      <c r="CE652" s="384">
        <v>177.75</v>
      </c>
      <c r="CF652" s="342">
        <v>45.858352559260098</v>
      </c>
      <c r="CG652" s="342">
        <v>51.613901706173394</v>
      </c>
      <c r="CH652" s="342">
        <v>54.491676279630042</v>
      </c>
      <c r="CI652" s="342">
        <v>57.369450853086697</v>
      </c>
      <c r="CJ652" s="342">
        <v>63.125</v>
      </c>
      <c r="CK652" s="342">
        <v>68.402027739779626</v>
      </c>
      <c r="CL652" s="342">
        <v>71.040541609669447</v>
      </c>
      <c r="CM652" s="342">
        <v>73.679055479559253</v>
      </c>
      <c r="CN652" s="342">
        <v>78.956083219338893</v>
      </c>
      <c r="CO652" s="387"/>
      <c r="CP652" s="387"/>
      <c r="CQ652" s="387"/>
      <c r="CR652" s="387"/>
      <c r="CS652" s="387"/>
      <c r="CT652" s="387"/>
      <c r="CU652" s="387"/>
      <c r="CV652" s="387"/>
      <c r="CW652" s="387"/>
      <c r="CY652" s="101">
        <f t="shared" si="439"/>
        <v>0</v>
      </c>
    </row>
    <row r="653" spans="2:103" ht="22.5" customHeight="1" x14ac:dyDescent="0.45">
      <c r="B653" s="133" t="str">
        <f>IF(Data!B652&lt;&gt;"",Data!B652,"")</f>
        <v/>
      </c>
      <c r="C653" s="158" t="str">
        <f>IF(Data!C652&lt;&gt;"",Data!C652,"")</f>
        <v/>
      </c>
      <c r="D653" s="106" t="str">
        <f>IF(Data!D652&lt;&gt;"",Data!D652,"")</f>
        <v/>
      </c>
      <c r="E653" s="140">
        <f>IF(AND(I653=1,Data!T652=0),0,IF(I653=999,999,Data!T652))</f>
        <v>999</v>
      </c>
      <c r="F653" s="140" t="str">
        <f t="shared" si="396"/>
        <v/>
      </c>
      <c r="G653" s="140" t="str">
        <f>IF(Data!K652&lt;&gt;"",Data!K652,"")</f>
        <v/>
      </c>
      <c r="H653" s="141" t="str">
        <f>IF(Data!L652&lt;&gt;"",Data!L652,"")</f>
        <v/>
      </c>
      <c r="I653" s="63">
        <f>IF(Data!M652&lt;&gt;"",Data!M652,"")</f>
        <v>999</v>
      </c>
      <c r="J653" s="63">
        <f t="shared" si="397"/>
        <v>0</v>
      </c>
      <c r="L653" s="64" t="str">
        <f t="shared" si="398"/>
        <v/>
      </c>
      <c r="M653" s="74"/>
      <c r="N653" s="63">
        <f t="shared" si="399"/>
        <v>0</v>
      </c>
      <c r="P653" s="64" t="str">
        <f t="shared" si="400"/>
        <v/>
      </c>
      <c r="R653" s="63">
        <f t="shared" si="401"/>
        <v>0</v>
      </c>
      <c r="S653" s="64" t="str">
        <f t="shared" si="402"/>
        <v/>
      </c>
      <c r="W653" s="310">
        <f t="shared" si="403"/>
        <v>999</v>
      </c>
      <c r="Y653" s="65">
        <f t="shared" si="404"/>
        <v>0</v>
      </c>
      <c r="Z653" s="65">
        <f t="shared" si="405"/>
        <v>0</v>
      </c>
      <c r="AA653" s="65">
        <f t="shared" si="406"/>
        <v>0</v>
      </c>
      <c r="AB653" s="65">
        <f t="shared" si="407"/>
        <v>0</v>
      </c>
      <c r="AC653" s="65">
        <f t="shared" si="408"/>
        <v>0</v>
      </c>
      <c r="AD653" s="65">
        <f t="shared" si="409"/>
        <v>0</v>
      </c>
      <c r="AE653" s="65">
        <f t="shared" si="410"/>
        <v>0</v>
      </c>
      <c r="AF653" s="65">
        <f t="shared" si="411"/>
        <v>0</v>
      </c>
      <c r="AG653" s="65">
        <f t="shared" si="412"/>
        <v>0</v>
      </c>
      <c r="AH653" s="65">
        <f t="shared" si="413"/>
        <v>0</v>
      </c>
      <c r="AI653" s="65">
        <f t="shared" si="414"/>
        <v>0</v>
      </c>
      <c r="AJ653" s="65">
        <f t="shared" si="415"/>
        <v>0</v>
      </c>
      <c r="AK653" s="65">
        <f t="shared" si="416"/>
        <v>0</v>
      </c>
      <c r="AL653" s="65">
        <f t="shared" si="417"/>
        <v>0</v>
      </c>
      <c r="AM653" s="65">
        <f t="shared" si="418"/>
        <v>0</v>
      </c>
      <c r="AN653" s="65">
        <f t="shared" si="419"/>
        <v>0</v>
      </c>
      <c r="AO653" s="65">
        <f t="shared" si="420"/>
        <v>0</v>
      </c>
      <c r="AP653" s="65">
        <f t="shared" si="421"/>
        <v>0</v>
      </c>
      <c r="AQ653" s="65">
        <f t="shared" si="422"/>
        <v>0</v>
      </c>
      <c r="AR653" s="65">
        <f t="shared" si="423"/>
        <v>0</v>
      </c>
      <c r="AS653" s="65">
        <f t="shared" si="424"/>
        <v>0</v>
      </c>
      <c r="AT653" s="65">
        <f t="shared" si="425"/>
        <v>0</v>
      </c>
      <c r="AU653" s="65">
        <f t="shared" si="426"/>
        <v>0</v>
      </c>
      <c r="AV653" s="65">
        <f t="shared" si="427"/>
        <v>0</v>
      </c>
      <c r="AW653" s="65">
        <f t="shared" si="428"/>
        <v>0</v>
      </c>
      <c r="AX653" s="65">
        <f t="shared" si="429"/>
        <v>0</v>
      </c>
      <c r="AY653" s="65">
        <f t="shared" si="430"/>
        <v>0</v>
      </c>
      <c r="AZ653" s="65">
        <f t="shared" si="431"/>
        <v>0</v>
      </c>
      <c r="BA653" s="65">
        <f t="shared" si="432"/>
        <v>0</v>
      </c>
      <c r="BB653" s="65">
        <f t="shared" si="433"/>
        <v>0</v>
      </c>
      <c r="BC653" s="65">
        <f t="shared" si="434"/>
        <v>0</v>
      </c>
      <c r="BD653" s="65">
        <f t="shared" si="435"/>
        <v>0</v>
      </c>
      <c r="BE653" s="65">
        <f t="shared" si="436"/>
        <v>0</v>
      </c>
      <c r="BF653" s="65">
        <f t="shared" si="437"/>
        <v>0</v>
      </c>
      <c r="BG653" s="65">
        <f t="shared" si="438"/>
        <v>0</v>
      </c>
      <c r="CE653" s="384">
        <v>178</v>
      </c>
      <c r="CF653" s="342">
        <v>46.073229343187904</v>
      </c>
      <c r="CG653" s="342">
        <v>51.815486228791933</v>
      </c>
      <c r="CH653" s="342">
        <v>54.686614671593944</v>
      </c>
      <c r="CI653" s="342">
        <v>57.557743114395961</v>
      </c>
      <c r="CJ653" s="342">
        <v>63.3</v>
      </c>
      <c r="CK653" s="342">
        <v>68.563735478470363</v>
      </c>
      <c r="CL653" s="342">
        <v>71.195603217705553</v>
      </c>
      <c r="CM653" s="342">
        <v>73.827470956940729</v>
      </c>
      <c r="CN653" s="342">
        <v>79.091206435411095</v>
      </c>
      <c r="CO653" s="387"/>
      <c r="CP653" s="387"/>
      <c r="CQ653" s="387"/>
      <c r="CR653" s="387"/>
      <c r="CS653" s="387"/>
      <c r="CT653" s="387"/>
      <c r="CU653" s="387"/>
      <c r="CV653" s="387"/>
      <c r="CW653" s="387"/>
      <c r="CY653" s="101">
        <f t="shared" si="439"/>
        <v>0</v>
      </c>
    </row>
    <row r="654" spans="2:103" ht="22.5" customHeight="1" x14ac:dyDescent="0.45">
      <c r="B654" s="133" t="str">
        <f>IF(Data!B653&lt;&gt;"",Data!B653,"")</f>
        <v/>
      </c>
      <c r="C654" s="158" t="str">
        <f>IF(Data!C653&lt;&gt;"",Data!C653,"")</f>
        <v/>
      </c>
      <c r="D654" s="106" t="str">
        <f>IF(Data!D653&lt;&gt;"",Data!D653,"")</f>
        <v/>
      </c>
      <c r="E654" s="140">
        <f>IF(AND(I654=1,Data!T653=0),0,IF(I654=999,999,Data!T653))</f>
        <v>999</v>
      </c>
      <c r="F654" s="140" t="str">
        <f t="shared" si="396"/>
        <v/>
      </c>
      <c r="G654" s="140" t="str">
        <f>IF(Data!K653&lt;&gt;"",Data!K653,"")</f>
        <v/>
      </c>
      <c r="H654" s="141" t="str">
        <f>IF(Data!L653&lt;&gt;"",Data!L653,"")</f>
        <v/>
      </c>
      <c r="I654" s="63">
        <f>IF(Data!M653&lt;&gt;"",Data!M653,"")</f>
        <v>999</v>
      </c>
      <c r="J654" s="63">
        <f t="shared" si="397"/>
        <v>0</v>
      </c>
      <c r="L654" s="64" t="str">
        <f t="shared" si="398"/>
        <v/>
      </c>
      <c r="M654" s="74"/>
      <c r="N654" s="63">
        <f t="shared" si="399"/>
        <v>0</v>
      </c>
      <c r="P654" s="64" t="str">
        <f t="shared" si="400"/>
        <v/>
      </c>
      <c r="R654" s="63">
        <f t="shared" si="401"/>
        <v>0</v>
      </c>
      <c r="S654" s="64" t="str">
        <f t="shared" si="402"/>
        <v/>
      </c>
      <c r="W654" s="310">
        <f t="shared" si="403"/>
        <v>999</v>
      </c>
      <c r="Y654" s="65">
        <f t="shared" si="404"/>
        <v>0</v>
      </c>
      <c r="Z654" s="65">
        <f t="shared" si="405"/>
        <v>0</v>
      </c>
      <c r="AA654" s="65">
        <f t="shared" si="406"/>
        <v>0</v>
      </c>
      <c r="AB654" s="65">
        <f t="shared" si="407"/>
        <v>0</v>
      </c>
      <c r="AC654" s="65">
        <f t="shared" si="408"/>
        <v>0</v>
      </c>
      <c r="AD654" s="65">
        <f t="shared" si="409"/>
        <v>0</v>
      </c>
      <c r="AE654" s="65">
        <f t="shared" si="410"/>
        <v>0</v>
      </c>
      <c r="AF654" s="65">
        <f t="shared" si="411"/>
        <v>0</v>
      </c>
      <c r="AG654" s="65">
        <f t="shared" si="412"/>
        <v>0</v>
      </c>
      <c r="AH654" s="65">
        <f t="shared" si="413"/>
        <v>0</v>
      </c>
      <c r="AI654" s="65">
        <f t="shared" si="414"/>
        <v>0</v>
      </c>
      <c r="AJ654" s="65">
        <f t="shared" si="415"/>
        <v>0</v>
      </c>
      <c r="AK654" s="65">
        <f t="shared" si="416"/>
        <v>0</v>
      </c>
      <c r="AL654" s="65">
        <f t="shared" si="417"/>
        <v>0</v>
      </c>
      <c r="AM654" s="65">
        <f t="shared" si="418"/>
        <v>0</v>
      </c>
      <c r="AN654" s="65">
        <f t="shared" si="419"/>
        <v>0</v>
      </c>
      <c r="AO654" s="65">
        <f t="shared" si="420"/>
        <v>0</v>
      </c>
      <c r="AP654" s="65">
        <f t="shared" si="421"/>
        <v>0</v>
      </c>
      <c r="AQ654" s="65">
        <f t="shared" si="422"/>
        <v>0</v>
      </c>
      <c r="AR654" s="65">
        <f t="shared" si="423"/>
        <v>0</v>
      </c>
      <c r="AS654" s="65">
        <f t="shared" si="424"/>
        <v>0</v>
      </c>
      <c r="AT654" s="65">
        <f t="shared" si="425"/>
        <v>0</v>
      </c>
      <c r="AU654" s="65">
        <f t="shared" si="426"/>
        <v>0</v>
      </c>
      <c r="AV654" s="65">
        <f t="shared" si="427"/>
        <v>0</v>
      </c>
      <c r="AW654" s="65">
        <f t="shared" si="428"/>
        <v>0</v>
      </c>
      <c r="AX654" s="65">
        <f t="shared" si="429"/>
        <v>0</v>
      </c>
      <c r="AY654" s="65">
        <f t="shared" si="430"/>
        <v>0</v>
      </c>
      <c r="AZ654" s="65">
        <f t="shared" si="431"/>
        <v>0</v>
      </c>
      <c r="BA654" s="65">
        <f t="shared" si="432"/>
        <v>0</v>
      </c>
      <c r="BB654" s="65">
        <f t="shared" si="433"/>
        <v>0</v>
      </c>
      <c r="BC654" s="65">
        <f t="shared" si="434"/>
        <v>0</v>
      </c>
      <c r="BD654" s="65">
        <f t="shared" si="435"/>
        <v>0</v>
      </c>
      <c r="BE654" s="65">
        <f t="shared" si="436"/>
        <v>0</v>
      </c>
      <c r="BF654" s="65">
        <f t="shared" si="437"/>
        <v>0</v>
      </c>
      <c r="BG654" s="65">
        <f t="shared" si="438"/>
        <v>0</v>
      </c>
      <c r="CE654" s="384">
        <v>178.25</v>
      </c>
      <c r="CF654" s="342">
        <v>46.288106127115711</v>
      </c>
      <c r="CG654" s="342">
        <v>52.017070751410472</v>
      </c>
      <c r="CH654" s="342">
        <v>54.881553063557845</v>
      </c>
      <c r="CI654" s="342">
        <v>57.746035375705233</v>
      </c>
      <c r="CJ654" s="342">
        <v>63.475000000000001</v>
      </c>
      <c r="CK654" s="342">
        <v>68.73873547847036</v>
      </c>
      <c r="CL654" s="342">
        <v>71.37060321770555</v>
      </c>
      <c r="CM654" s="342">
        <v>74.002470956940726</v>
      </c>
      <c r="CN654" s="342">
        <v>79.266206435411092</v>
      </c>
      <c r="CO654" s="387"/>
      <c r="CP654" s="387"/>
      <c r="CQ654" s="387"/>
      <c r="CR654" s="387"/>
      <c r="CS654" s="387"/>
      <c r="CT654" s="387"/>
      <c r="CU654" s="387"/>
      <c r="CV654" s="387"/>
      <c r="CW654" s="387"/>
      <c r="CY654" s="101">
        <f t="shared" si="439"/>
        <v>0</v>
      </c>
    </row>
    <row r="655" spans="2:103" ht="22.5" customHeight="1" x14ac:dyDescent="0.45">
      <c r="B655" s="133" t="str">
        <f>IF(Data!B654&lt;&gt;"",Data!B654,"")</f>
        <v/>
      </c>
      <c r="C655" s="158" t="str">
        <f>IF(Data!C654&lt;&gt;"",Data!C654,"")</f>
        <v/>
      </c>
      <c r="D655" s="106" t="str">
        <f>IF(Data!D654&lt;&gt;"",Data!D654,"")</f>
        <v/>
      </c>
      <c r="E655" s="140">
        <f>IF(AND(I655=1,Data!T654=0),0,IF(I655=999,999,Data!T654))</f>
        <v>999</v>
      </c>
      <c r="F655" s="140" t="str">
        <f t="shared" si="396"/>
        <v/>
      </c>
      <c r="G655" s="140" t="str">
        <f>IF(Data!K654&lt;&gt;"",Data!K654,"")</f>
        <v/>
      </c>
      <c r="H655" s="141" t="str">
        <f>IF(Data!L654&lt;&gt;"",Data!L654,"")</f>
        <v/>
      </c>
      <c r="I655" s="63">
        <f>IF(Data!M654&lt;&gt;"",Data!M654,"")</f>
        <v>999</v>
      </c>
      <c r="J655" s="63">
        <f t="shared" si="397"/>
        <v>0</v>
      </c>
      <c r="L655" s="64" t="str">
        <f t="shared" si="398"/>
        <v/>
      </c>
      <c r="M655" s="74"/>
      <c r="N655" s="63">
        <f t="shared" si="399"/>
        <v>0</v>
      </c>
      <c r="P655" s="64" t="str">
        <f t="shared" si="400"/>
        <v/>
      </c>
      <c r="R655" s="63">
        <f t="shared" si="401"/>
        <v>0</v>
      </c>
      <c r="S655" s="64" t="str">
        <f t="shared" si="402"/>
        <v/>
      </c>
      <c r="W655" s="310">
        <f t="shared" si="403"/>
        <v>999</v>
      </c>
      <c r="Y655" s="65">
        <f t="shared" si="404"/>
        <v>0</v>
      </c>
      <c r="Z655" s="65">
        <f t="shared" si="405"/>
        <v>0</v>
      </c>
      <c r="AA655" s="65">
        <f t="shared" si="406"/>
        <v>0</v>
      </c>
      <c r="AB655" s="65">
        <f t="shared" si="407"/>
        <v>0</v>
      </c>
      <c r="AC655" s="65">
        <f t="shared" si="408"/>
        <v>0</v>
      </c>
      <c r="AD655" s="65">
        <f t="shared" si="409"/>
        <v>0</v>
      </c>
      <c r="AE655" s="65">
        <f t="shared" si="410"/>
        <v>0</v>
      </c>
      <c r="AF655" s="65">
        <f t="shared" si="411"/>
        <v>0</v>
      </c>
      <c r="AG655" s="65">
        <f t="shared" si="412"/>
        <v>0</v>
      </c>
      <c r="AH655" s="65">
        <f t="shared" si="413"/>
        <v>0</v>
      </c>
      <c r="AI655" s="65">
        <f t="shared" si="414"/>
        <v>0</v>
      </c>
      <c r="AJ655" s="65">
        <f t="shared" si="415"/>
        <v>0</v>
      </c>
      <c r="AK655" s="65">
        <f t="shared" si="416"/>
        <v>0</v>
      </c>
      <c r="AL655" s="65">
        <f t="shared" si="417"/>
        <v>0</v>
      </c>
      <c r="AM655" s="65">
        <f t="shared" si="418"/>
        <v>0</v>
      </c>
      <c r="AN655" s="65">
        <f t="shared" si="419"/>
        <v>0</v>
      </c>
      <c r="AO655" s="65">
        <f t="shared" si="420"/>
        <v>0</v>
      </c>
      <c r="AP655" s="65">
        <f t="shared" si="421"/>
        <v>0</v>
      </c>
      <c r="AQ655" s="65">
        <f t="shared" si="422"/>
        <v>0</v>
      </c>
      <c r="AR655" s="65">
        <f t="shared" si="423"/>
        <v>0</v>
      </c>
      <c r="AS655" s="65">
        <f t="shared" si="424"/>
        <v>0</v>
      </c>
      <c r="AT655" s="65">
        <f t="shared" si="425"/>
        <v>0</v>
      </c>
      <c r="AU655" s="65">
        <f t="shared" si="426"/>
        <v>0</v>
      </c>
      <c r="AV655" s="65">
        <f t="shared" si="427"/>
        <v>0</v>
      </c>
      <c r="AW655" s="65">
        <f t="shared" si="428"/>
        <v>0</v>
      </c>
      <c r="AX655" s="65">
        <f t="shared" si="429"/>
        <v>0</v>
      </c>
      <c r="AY655" s="65">
        <f t="shared" si="430"/>
        <v>0</v>
      </c>
      <c r="AZ655" s="65">
        <f t="shared" si="431"/>
        <v>0</v>
      </c>
      <c r="BA655" s="65">
        <f t="shared" si="432"/>
        <v>0</v>
      </c>
      <c r="BB655" s="65">
        <f t="shared" si="433"/>
        <v>0</v>
      </c>
      <c r="BC655" s="65">
        <f t="shared" si="434"/>
        <v>0</v>
      </c>
      <c r="BD655" s="65">
        <f t="shared" si="435"/>
        <v>0</v>
      </c>
      <c r="BE655" s="65">
        <f t="shared" si="436"/>
        <v>0</v>
      </c>
      <c r="BF655" s="65">
        <f t="shared" si="437"/>
        <v>0</v>
      </c>
      <c r="BG655" s="65">
        <f t="shared" si="438"/>
        <v>0</v>
      </c>
      <c r="CE655" s="384">
        <v>178.5</v>
      </c>
      <c r="CF655" s="342">
        <v>46.50298291104351</v>
      </c>
      <c r="CG655" s="342">
        <v>52.218655274029004</v>
      </c>
      <c r="CH655" s="342">
        <v>55.076491455521754</v>
      </c>
      <c r="CI655" s="342">
        <v>57.934327637014505</v>
      </c>
      <c r="CJ655" s="342">
        <v>63.65</v>
      </c>
      <c r="CK655" s="342">
        <v>68.913735478470358</v>
      </c>
      <c r="CL655" s="342">
        <v>71.545603217705548</v>
      </c>
      <c r="CM655" s="342">
        <v>74.177470956940738</v>
      </c>
      <c r="CN655" s="342">
        <v>79.44120643541109</v>
      </c>
      <c r="CO655" s="387"/>
      <c r="CP655" s="387"/>
      <c r="CQ655" s="387"/>
      <c r="CR655" s="387"/>
      <c r="CS655" s="387"/>
      <c r="CT655" s="387"/>
      <c r="CU655" s="387"/>
      <c r="CV655" s="387"/>
      <c r="CW655" s="387"/>
      <c r="CY655" s="101">
        <f t="shared" si="439"/>
        <v>0</v>
      </c>
    </row>
    <row r="656" spans="2:103" ht="22.5" customHeight="1" x14ac:dyDescent="0.45">
      <c r="B656" s="133" t="str">
        <f>IF(Data!B655&lt;&gt;"",Data!B655,"")</f>
        <v/>
      </c>
      <c r="C656" s="158" t="str">
        <f>IF(Data!C655&lt;&gt;"",Data!C655,"")</f>
        <v/>
      </c>
      <c r="D656" s="106" t="str">
        <f>IF(Data!D655&lt;&gt;"",Data!D655,"")</f>
        <v/>
      </c>
      <c r="E656" s="140">
        <f>IF(AND(I656=1,Data!T655=0),0,IF(I656=999,999,Data!T655))</f>
        <v>999</v>
      </c>
      <c r="F656" s="140" t="str">
        <f t="shared" ref="F656:F719" si="440">IF(D656 = "","",IF(E656=999,999,E656/12))</f>
        <v/>
      </c>
      <c r="G656" s="140" t="str">
        <f>IF(Data!K655&lt;&gt;"",Data!K655,"")</f>
        <v/>
      </c>
      <c r="H656" s="141" t="str">
        <f>IF(Data!L655&lt;&gt;"",Data!L655,"")</f>
        <v/>
      </c>
      <c r="I656" s="63">
        <f>IF(Data!M655&lt;&gt;"",Data!M655,"")</f>
        <v>999</v>
      </c>
      <c r="J656" s="63">
        <f t="shared" ref="J656:J719" si="441">IF(OR(OR(OR(D656=0,I656=0),G656=0),Y656=0),0,ROUND(G656*100/Y656,0))</f>
        <v>0</v>
      </c>
      <c r="L656" s="64" t="str">
        <f t="shared" ref="L656:L719" si="442">IF(D656 = "","",IF(OR(OR(OR(OR(OR(D656=0),D656&gt;2),I656=999),G656=0),J656=0),"ไม่ทราบค่า",IF(OR(G656&lt;AD656,J656&gt;200),"*** ตรวจสอบข้อมูล ***",IF(G656&gt;AH656,"น้ำหนักมากกว่าเกณฑ์",IF(G656&gt;AG656,"น้ำหนักค่อนข้างมาก",IF(G656&gt;=AF656,"น้ำหนักตามเกณฑ์",IF(G656&gt;=AE656,"น้ำหนักค่อนข้างน้อย","น้ำหนักน้อยกว่าเกณฑ์")))))))</f>
        <v/>
      </c>
      <c r="M656" s="74"/>
      <c r="N656" s="63">
        <f t="shared" ref="N656:N719" si="443">IF(OR(OR(OR(D656=0,I656=0),H656=0),Z656=0),0,ROUND(H656*100/Z656,0))</f>
        <v>0</v>
      </c>
      <c r="P656" s="64" t="str">
        <f t="shared" ref="P656:P719" si="444">IF(D656 = "","",IF(OR(OR(OR(OR(OR(D656=0),D656&gt;2),H656=0),I656=999),N656=0),"ไม่ทราบค่า",IF(OR(H656&lt;AJ656,N656&gt;120),"*** ตรวจสอบข้อมูล ***",IF(H656&gt;AN656,"สูงกว่าเกณฑ์",IF(H656&gt;AM656,"ค่อนข้างสูง",IF(H656&gt;=AL656,"ส่วนสูงตามเกณฑ์",IF(H656&gt;=AK656,"ค่อนข้างเตี้ย","เตี้ย")))))))</f>
        <v/>
      </c>
      <c r="R656" s="63">
        <f t="shared" ref="R656:R719" si="445">IF(OR(OR(OR(OR(OR(D656=0,G656=0),H656=0),H656&lt;49),AA656=999),AA656=0),0,ROUND(G656*100/AA656,0))</f>
        <v>0</v>
      </c>
      <c r="S656" s="64" t="str">
        <f t="shared" ref="S656:S719" si="446">IF(D656 = "","",IF(OR(OR(OR(OR(OR(OR(D656=0,D656&gt;2),G656=0),H656=0),H656&lt;49),R656=0),AA656=0),"ไม่ทราบค่า",IF(AND(OR(G656&lt;AP656,G656&gt;AU656),E656=999),"*** ตรวจสอบข้อมูล ***",IF(G656&gt;AU656,"อ้วน",IF(G656&gt;AT656,"เริ่มอ้วน",IF(G656&gt;AS656,"ท้วม",IF(G656&gt;=AR656,"สมส่วน",IF(G656&gt;=AQ656,"ค่อนข้างผอม","ผอม"))))))))</f>
        <v/>
      </c>
      <c r="W656" s="310">
        <f t="shared" ref="W656:W719" si="447">ROUND(E656+(D656*1000),0)</f>
        <v>999</v>
      </c>
      <c r="Y656" s="65">
        <f t="shared" ref="Y656:Y719" si="448">IF(OR(OR(OR(OR(D656=0,D656&gt;2),W656=0),AND(D656=1,W656&gt;1239),AND(D656=2,W656&gt;2239))),0,VLOOKUP($W656,$BI$15:$BR$494,6))</f>
        <v>0</v>
      </c>
      <c r="Z656" s="65">
        <f t="shared" ref="Z656:Z719" si="449">IF(OR(OR(OR(OR(D656=0,D656&gt;2),W656=0),AND(D656=1,W656&gt;1239),AND(D656=2,W656&gt;2239))),0,VLOOKUP($W656,$BT$15:$CC$494,6))</f>
        <v>0</v>
      </c>
      <c r="AA656" s="65">
        <f t="shared" ref="AA656:AA719" si="450">IF(AC656&gt;0,AC656,AB656)</f>
        <v>0</v>
      </c>
      <c r="AB656" s="65">
        <f t="shared" ref="AB656:AB719" si="451">IF(OR(OR(OR(D656=0,H656=0),G656=0),H656&lt;49),0,IF(AND(D656=1,E656=999,H656&lt;85),VLOOKUP($H656,$CE$15:$CN$219,6),IF(AND(D656=2,E656=999,H656&lt;85),VLOOKUP($H656,$CE$15:$CW$219,15),IF(AND(D656=1,E656=999,H656&gt;=85,H656&lt;=180),VLOOKUP($H656,$CE$221:$CN$661,6),IF(AND(D656=2,E656=999,H656&gt;=85,H656&lt;=170),VLOOKUP($H656,$CE$221:$CW$621,15),0)))))</f>
        <v>0</v>
      </c>
      <c r="AC656" s="65">
        <f t="shared" ref="AC656:AC719" si="452">IF(OR(OR(OR(OR(D656=0,H656=0),G656=0),H656&lt;49),E656=999),0,IF(AND(D656=1,E656&lt;24,H656&lt;=100),VLOOKUP($H656,$CE$15:$CN$219,6),IF(AND(D656=2,E656&lt;24,H656&lt;=100),VLOOKUP($H656,$CE$15:$CW$219,15),IF(AND(D656=1,E656&gt;=24,H656&gt;=70,H656&lt;=180),VLOOKUP($H656,$CE$221:$CN$661,6),IF(AND(D656=2,E656&gt;=24,H656&gt;=70,H656&lt;=170),VLOOKUP($H656,$CE$221:$CW$621,15),0)))))</f>
        <v>0</v>
      </c>
      <c r="AD656" s="65">
        <f t="shared" ref="AD656:AD719" si="453">IF(OR(OR(OR(OR(D656=0,D656&gt;2),W656=0),AND(D656=1,W656&gt;1239),AND(D656=2,W656&gt;2239))),0,VLOOKUP($W656,$BI$15:$BR$494,2))</f>
        <v>0</v>
      </c>
      <c r="AE656" s="65">
        <f t="shared" ref="AE656:AE719" si="454">IF(OR(OR(OR(OR(D656=0,D656&gt;2),W656=0),AND(D656=1,W656&gt;1239),AND(D656=2,W656&gt;2239))),0,VLOOKUP($W656,$BI$15:$BR$494,3))</f>
        <v>0</v>
      </c>
      <c r="AF656" s="65">
        <f t="shared" ref="AF656:AF719" si="455">IF(OR(OR(OR(OR(D656=0,D656&gt;2),W656=0),AND(D656=1,W656&gt;1239),AND(D656=2,W656&gt;2239))),0,VLOOKUP($W656,$BI$15:$BR$494,4))</f>
        <v>0</v>
      </c>
      <c r="AG656" s="65">
        <f t="shared" ref="AG656:AG719" si="456">IF(OR(OR(OR(OR(D656=0,D656&gt;2),W656=0),AND(D656=1,W656&gt;1239),AND(D656=2,W656&gt;2239))),0,VLOOKUP($W656,$BI$15:$BR$494,8))</f>
        <v>0</v>
      </c>
      <c r="AH656" s="65">
        <f t="shared" ref="AH656:AH719" si="457">IF(OR(OR(OR(OR(D656=0,D656&gt;2),W656=0),AND(D656=1,W656&gt;1239),AND(D656=2,W656&gt;2239))),0,VLOOKUP($W656,$BI$15:$BR$494,9))</f>
        <v>0</v>
      </c>
      <c r="AI656" s="65">
        <f t="shared" ref="AI656:AI719" si="458">IF(OR(OR(OR(OR(D656=0,D656&gt;2),W656=0),AND(D656=1,W656&gt;1239),AND(D656=2,W656&gt;2239))),0,VLOOKUP($W656,$BI$15:$BR$494,10))</f>
        <v>0</v>
      </c>
      <c r="AJ656" s="65">
        <f t="shared" ref="AJ656:AJ719" si="459">IF(OR(OR(OR(OR(D656=0,D656&gt;2),W656=0),AND(D656=1,W656&gt;1239),AND(D656=2,W656&gt;2239))),0,VLOOKUP($W656,$BT$15:$CC$494,2))</f>
        <v>0</v>
      </c>
      <c r="AK656" s="65">
        <f t="shared" ref="AK656:AK719" si="460">IF(OR(OR(OR(OR(D656=0,D656&gt;2),W656=0),AND(D656=1,W656&gt;1239),AND(D656=2,W656&gt;2239))),0,VLOOKUP($W656,$BT$15:$CC$494,3))</f>
        <v>0</v>
      </c>
      <c r="AL656" s="65">
        <f t="shared" ref="AL656:AL719" si="461">IF(OR(OR(OR(OR(D656=0,D656&gt;2),W656=0),AND(D656=1,W656&gt;1239),AND(D656=2,W656&gt;2239))),0,VLOOKUP($W656,$BT$15:$CC$494,4))</f>
        <v>0</v>
      </c>
      <c r="AM656" s="65">
        <f t="shared" ref="AM656:AM719" si="462">IF(OR(OR(OR(OR(D656=0,D656&gt;2),W656=0),AND(D656=1,W656&gt;1239),AND(D656=2,W656&gt;2239))),0,VLOOKUP($W656,$BT$15:$CC$494,8))</f>
        <v>0</v>
      </c>
      <c r="AN656" s="65">
        <f t="shared" ref="AN656:AN719" si="463">IF(OR(OR(OR(OR(D656=0,D656&gt;2),W656=0),AND(D656=1,W656&gt;1239),AND(D656=2,W656&gt;2239))),0,VLOOKUP($W656,$BT$15:$CC$494,9))</f>
        <v>0</v>
      </c>
      <c r="AO656" s="65">
        <f t="shared" ref="AO656:AO719" si="464">IF(OR(OR(OR(OR(D656=0,D656&gt;2),W656=0),AND(D656=1,W656&gt;1239),AND(D656=2,W656&gt;2239))),0,VLOOKUP($W656,$BT$15:$CC$494,10))</f>
        <v>0</v>
      </c>
      <c r="AP656" s="65">
        <f t="shared" ref="AP656:AP719" si="465">IF(AW656&gt;0,AW656,AV656)</f>
        <v>0</v>
      </c>
      <c r="AQ656" s="65">
        <f t="shared" ref="AQ656:AQ719" si="466">IF(AY656&gt;0,AY656,AX656)</f>
        <v>0</v>
      </c>
      <c r="AR656" s="65">
        <f t="shared" ref="AR656:AR719" si="467">IF(BA656&gt;0,BA656,AZ656)</f>
        <v>0</v>
      </c>
      <c r="AS656" s="65">
        <f t="shared" ref="AS656:AS719" si="468">IF(BC656&gt;0,BC656,BB656)</f>
        <v>0</v>
      </c>
      <c r="AT656" s="65">
        <f t="shared" ref="AT656:AT719" si="469">IF(BE656&gt;0,BE656,BD656)</f>
        <v>0</v>
      </c>
      <c r="AU656" s="65">
        <f t="shared" ref="AU656:AU719" si="470">IF(BG656&gt;0,BG656,BF656)</f>
        <v>0</v>
      </c>
      <c r="AV656" s="65">
        <f t="shared" ref="AV656:AV719" si="471">IF(OR(OR(OR(D656=0,H656=0),G656=0),H656&lt;49),0,IF(AND(D656=1,E656=999,H656&lt;85),VLOOKUP($H656,$CE$15:$CN$219,2),IF(AND(D656=2,E656=999,H656&lt;85),VLOOKUP($H656,$CE$15:$CW$219,11),IF(AND(D656=1,E656=999,H656&gt;=85,H656&lt;=180),VLOOKUP($H656,$CE$221:$CN$661,2),IF(AND(D656=2,E656=999,H656&gt;=85,H656&lt;=170),VLOOKUP($H656,$CE$221:$CW$621,11),0)))))</f>
        <v>0</v>
      </c>
      <c r="AW656" s="65">
        <f t="shared" ref="AW656:AW719" si="472">IF(OR(OR(OR(OR(D656=0,H656=0),G656=0),H656&lt;49),E656=999),0,IF(AND(D656=1,E656&lt;24,H656&lt;=100),VLOOKUP($H656,$CE$15:$CN$219,2),IF(AND(D656=2,E656&lt;24,H656&lt;=100),VLOOKUP($H656,$CE$15:$CW$219,11),IF(AND(D656=1,E656&gt;=24,H656&gt;=70,H656&lt;=180),VLOOKUP($H656,$CE$221:$CN$661,2),IF(AND(D656=2,E656&gt;=24,H656&gt;=70,H656&lt;=170),VLOOKUP($H656,$CE$221:$CW$621,11),0)))))</f>
        <v>0</v>
      </c>
      <c r="AX656" s="65">
        <f t="shared" ref="AX656:AX719" si="473">IF(OR(OR(OR(D656=0,H656=0),G656=0),H656&lt;49),0,IF(AND(D656=1,E656=999,H656&lt;85),VLOOKUP($H656,$CE$15:$CN$219,3),IF(AND(D656=2,E656=999,H656&lt;85),VLOOKUP($H656,$CE$15:$CW$219,12),IF(AND(D656=1,E656=999,H656&gt;=85,H656&lt;=180),VLOOKUP($H656,$CE$221:$CN$661,3),IF(AND(D656=2,E656=999,H656&gt;=85,H656&lt;=170),VLOOKUP($H656,$CE$221:$CW$621,12),0)))))</f>
        <v>0</v>
      </c>
      <c r="AY656" s="65">
        <f t="shared" ref="AY656:AY719" si="474">IF(OR(OR(OR(OR(D656=0,H656=0),G656=0),H656&lt;49),E656=999),0,IF(AND(D656=1,E656&lt;24,H656&lt;=100),VLOOKUP($H656,$CE$15:$CN$219,3),IF(AND(D656=2,E656&lt;24,H656&lt;=100),VLOOKUP($H656,$CE$15:$CW$219,12),IF(AND(D656=1,E656&gt;=24,H656&gt;=70,H656&lt;=180),VLOOKUP($H656,$CE$221:$CN$661,3),IF(AND(D656=2,E656&gt;=24,H656&gt;=70,H656&lt;=170),VLOOKUP($H656,$CE$221:$CW$621,12),0)))))</f>
        <v>0</v>
      </c>
      <c r="AZ656" s="65">
        <f t="shared" ref="AZ656:AZ719" si="475">IF(OR(OR(OR(D656=0,H656=0),G656=0),H656&lt;49),0,IF(AND(D656=1,E656=999,H656&lt;85),VLOOKUP($H656,$CE$15:$CN$219,4),IF(AND(D656=2,E656=999,H656&lt;85),VLOOKUP($H656,$CE$15:$CW$219,13),IF(AND(D656=1,E656=999,H656&gt;=85,H656&lt;=180),VLOOKUP($H656,$CE$221:$CN$661,4),IF(AND(D656=2,E656=999,H656&gt;=85,H656&lt;=170),VLOOKUP($H656,$CE$221:$CW$621,13 ),0)))))</f>
        <v>0</v>
      </c>
      <c r="BA656" s="65">
        <f t="shared" ref="BA656:BA719" si="476">IF(OR(OR(OR(OR(D656=0,H656=0),G656=0),H656&lt;49),E656=999),0,IF(AND(D656=1,E656&lt;24,H656&lt;=100),VLOOKUP($H656,$CE$15:$CN$219,4),IF(AND(D656=2,E656&lt;24,H656&lt;=100),VLOOKUP($H656,$CE$15:$CW$219,13),IF(AND(D656=1,E656&gt;=24,H656&gt;=70,H656&lt;=180),VLOOKUP($H656,$CE$221:$CN$661,4),IF(AND(D656=2,E656&gt;=24,H656&gt;=70,H656&lt;=170),VLOOKUP($H656,$CE$221:$CW$621,13 ),"0")))))</f>
        <v>0</v>
      </c>
      <c r="BB656" s="65">
        <f t="shared" ref="BB656:BB719" si="477">IF(OR(OR(OR(D656=0,H656=0),G656=0),H656&lt;49),0,IF(AND(D656=1,E656=999,H656&lt;85),VLOOKUP($H656,$CE$15:$CN$219,8),IF(AND(D656=2,E656=999,H656&lt;85),VLOOKUP($H656,$CE$15:$CW$219,17),IF(AND(D656=1,E656=999,H656&gt;=85,H656&lt;=180),VLOOKUP($H656,$CE$221:$CN$661,8),IF(AND(D656=2,E656=999,H656&gt;=85,H656&lt;=170),VLOOKUP($H656,$CE$221:$CW$621,17 ),0)))))</f>
        <v>0</v>
      </c>
      <c r="BC656" s="65">
        <f t="shared" ref="BC656:BC719" si="478">IF(OR(OR(OR(OR(D656=0,H656=0),G656=0),H656&lt;49),E656=999),0,IF(AND(D656=1,E656&lt;24,H656&lt;=100),VLOOKUP($H656,$CE$15:$CN$219,8),IF(AND(D656=2,E656&lt;24,H656&lt;=100),VLOOKUP($H656,$CE$15:$CW$219,17),IF(AND(D656=1,E656&gt;=24,H656&gt;=70,H656&lt;=180),VLOOKUP($H656,$CE$221:$CN$661,8),IF(AND(D656=2,E656&gt;=24,H656&gt;=70,H656&lt;=170),VLOOKUP($H656,$CE$221:$CW$621,17 ),0)))))</f>
        <v>0</v>
      </c>
      <c r="BD656" s="65">
        <f t="shared" ref="BD656:BD719" si="479">IF(OR(OR(OR(D656=0,H656=0),G656=0),H656&lt;49),0,IF(AND(D656=1,E656=999,H656&lt;85),VLOOKUP($H656,$CE$15:$CN$219,9),IF(AND(D656=2,E656=999,H656&lt;85),VLOOKUP($H656,$CE$15:$CW$219,18),IF(AND(D656=1,E656=999,H656&gt;=85,H656&lt;=180),VLOOKUP($H656,$CE$221:$CN$661,9),IF(AND(D656=2,E656=999,H656&gt;=85,H656&lt;=170),VLOOKUP($H656,$CE$221:$CW$621,18),0)))))</f>
        <v>0</v>
      </c>
      <c r="BE656" s="65">
        <f t="shared" ref="BE656:BE719" si="480">IF(OR(OR(OR(OR(D656=0,H656=0),H656&lt;49),G656=0),E656=999),0,IF(AND(D656=1,E656&lt;24,H656&lt;=100),VLOOKUP($H656,$CE$15:$CN$219,9),IF(AND(D656=2,E656&lt;24,H656&lt;=100),VLOOKUP($H656,$CE$15:$CW$219,18),IF(AND(D656=1,E656&gt;=24,H656&gt;=70,H656&lt;=180),VLOOKUP($H656,$CE$221:$CN$661,9),IF(AND(D656=2,E656&gt;=24,H656&gt;=70,H656&lt;=170),VLOOKUP($H656,$CE$221:$CW$621,18),0)))))</f>
        <v>0</v>
      </c>
      <c r="BF656" s="65">
        <f t="shared" ref="BF656:BF719" si="481">IF(OR(OR(OR(D656=0,H656=0),G656=0),H656&lt;49),0,IF(AND(D656=1,E656=999,H656&lt;85),VLOOKUP($H656,$CE$15:$CN$219,10),IF(AND(D656=2,E656=999,H656&lt;85),VLOOKUP($H656,$CE$15:$CW$219,19),IF(AND(D656=1,E656=999,H656&gt;=85,H656&lt;=180),VLOOKUP($H656,$CE$221:$CN$661,10),IF(AND(D656=2,E656=999,H656&gt;=85,H656&lt;=170),VLOOKUP($H656,$CE$221:$CW$621,19),0)))))</f>
        <v>0</v>
      </c>
      <c r="BG656" s="65">
        <f t="shared" ref="BG656:BG719" si="482">IF(OR(OR(OR(OR(D656=0,H656=0),G656=0),H656&lt;49),E656=999),0,IF(AND(D656=1,E656&lt;24,H656&lt;=100),VLOOKUP($H656,$CE$15:$CN$219,10),IF(AND(D656=2,E656&lt;24,H656&lt;=100),VLOOKUP($H656,$CE$15:$CW$219,19),IF(AND(D656=1,E656&gt;=24,H656&gt;=70,H656&lt;=180),VLOOKUP($H656,$CE$221:$CN$661,10),IF(AND(D656=2,E656&gt;=24,H656&gt;=70,H656&lt;=170),VLOOKUP($H656,$CE$221:$CW$621,19),0)))))</f>
        <v>0</v>
      </c>
      <c r="CE656" s="384">
        <v>178.75</v>
      </c>
      <c r="CF656" s="342">
        <v>46.71785969497131</v>
      </c>
      <c r="CG656" s="342">
        <v>52.420239796647543</v>
      </c>
      <c r="CH656" s="342">
        <v>55.271429847485663</v>
      </c>
      <c r="CI656" s="342">
        <v>58.122619898323777</v>
      </c>
      <c r="CJ656" s="342">
        <v>63.825000000000003</v>
      </c>
      <c r="CK656" s="342">
        <v>69.088735478470369</v>
      </c>
      <c r="CL656" s="342">
        <v>71.720603217705545</v>
      </c>
      <c r="CM656" s="342">
        <v>74.352470956940735</v>
      </c>
      <c r="CN656" s="342">
        <v>79.616206435411101</v>
      </c>
      <c r="CO656" s="387"/>
      <c r="CP656" s="387"/>
      <c r="CQ656" s="387"/>
      <c r="CR656" s="387"/>
      <c r="CS656" s="387"/>
      <c r="CT656" s="387"/>
      <c r="CU656" s="387"/>
      <c r="CV656" s="387"/>
      <c r="CW656" s="387"/>
      <c r="CY656" s="101">
        <f t="shared" ref="CY656:CY719" si="483">IF(OR(D656=1,D656=2),1,0)</f>
        <v>0</v>
      </c>
    </row>
    <row r="657" spans="2:103" ht="22.5" customHeight="1" x14ac:dyDescent="0.45">
      <c r="B657" s="133" t="str">
        <f>IF(Data!B656&lt;&gt;"",Data!B656,"")</f>
        <v/>
      </c>
      <c r="C657" s="158" t="str">
        <f>IF(Data!C656&lt;&gt;"",Data!C656,"")</f>
        <v/>
      </c>
      <c r="D657" s="106" t="str">
        <f>IF(Data!D656&lt;&gt;"",Data!D656,"")</f>
        <v/>
      </c>
      <c r="E657" s="140">
        <f>IF(AND(I657=1,Data!T656=0),0,IF(I657=999,999,Data!T656))</f>
        <v>999</v>
      </c>
      <c r="F657" s="140" t="str">
        <f t="shared" si="440"/>
        <v/>
      </c>
      <c r="G657" s="140" t="str">
        <f>IF(Data!K656&lt;&gt;"",Data!K656,"")</f>
        <v/>
      </c>
      <c r="H657" s="141" t="str">
        <f>IF(Data!L656&lt;&gt;"",Data!L656,"")</f>
        <v/>
      </c>
      <c r="I657" s="63">
        <f>IF(Data!M656&lt;&gt;"",Data!M656,"")</f>
        <v>999</v>
      </c>
      <c r="J657" s="63">
        <f t="shared" si="441"/>
        <v>0</v>
      </c>
      <c r="L657" s="64" t="str">
        <f t="shared" si="442"/>
        <v/>
      </c>
      <c r="M657" s="74"/>
      <c r="N657" s="63">
        <f t="shared" si="443"/>
        <v>0</v>
      </c>
      <c r="P657" s="64" t="str">
        <f t="shared" si="444"/>
        <v/>
      </c>
      <c r="R657" s="63">
        <f t="shared" si="445"/>
        <v>0</v>
      </c>
      <c r="S657" s="64" t="str">
        <f t="shared" si="446"/>
        <v/>
      </c>
      <c r="W657" s="310">
        <f t="shared" si="447"/>
        <v>999</v>
      </c>
      <c r="Y657" s="65">
        <f t="shared" si="448"/>
        <v>0</v>
      </c>
      <c r="Z657" s="65">
        <f t="shared" si="449"/>
        <v>0</v>
      </c>
      <c r="AA657" s="65">
        <f t="shared" si="450"/>
        <v>0</v>
      </c>
      <c r="AB657" s="65">
        <f t="shared" si="451"/>
        <v>0</v>
      </c>
      <c r="AC657" s="65">
        <f t="shared" si="452"/>
        <v>0</v>
      </c>
      <c r="AD657" s="65">
        <f t="shared" si="453"/>
        <v>0</v>
      </c>
      <c r="AE657" s="65">
        <f t="shared" si="454"/>
        <v>0</v>
      </c>
      <c r="AF657" s="65">
        <f t="shared" si="455"/>
        <v>0</v>
      </c>
      <c r="AG657" s="65">
        <f t="shared" si="456"/>
        <v>0</v>
      </c>
      <c r="AH657" s="65">
        <f t="shared" si="457"/>
        <v>0</v>
      </c>
      <c r="AI657" s="65">
        <f t="shared" si="458"/>
        <v>0</v>
      </c>
      <c r="AJ657" s="65">
        <f t="shared" si="459"/>
        <v>0</v>
      </c>
      <c r="AK657" s="65">
        <f t="shared" si="460"/>
        <v>0</v>
      </c>
      <c r="AL657" s="65">
        <f t="shared" si="461"/>
        <v>0</v>
      </c>
      <c r="AM657" s="65">
        <f t="shared" si="462"/>
        <v>0</v>
      </c>
      <c r="AN657" s="65">
        <f t="shared" si="463"/>
        <v>0</v>
      </c>
      <c r="AO657" s="65">
        <f t="shared" si="464"/>
        <v>0</v>
      </c>
      <c r="AP657" s="65">
        <f t="shared" si="465"/>
        <v>0</v>
      </c>
      <c r="AQ657" s="65">
        <f t="shared" si="466"/>
        <v>0</v>
      </c>
      <c r="AR657" s="65">
        <f t="shared" si="467"/>
        <v>0</v>
      </c>
      <c r="AS657" s="65">
        <f t="shared" si="468"/>
        <v>0</v>
      </c>
      <c r="AT657" s="65">
        <f t="shared" si="469"/>
        <v>0</v>
      </c>
      <c r="AU657" s="65">
        <f t="shared" si="470"/>
        <v>0</v>
      </c>
      <c r="AV657" s="65">
        <f t="shared" si="471"/>
        <v>0</v>
      </c>
      <c r="AW657" s="65">
        <f t="shared" si="472"/>
        <v>0</v>
      </c>
      <c r="AX657" s="65">
        <f t="shared" si="473"/>
        <v>0</v>
      </c>
      <c r="AY657" s="65">
        <f t="shared" si="474"/>
        <v>0</v>
      </c>
      <c r="AZ657" s="65">
        <f t="shared" si="475"/>
        <v>0</v>
      </c>
      <c r="BA657" s="65">
        <f t="shared" si="476"/>
        <v>0</v>
      </c>
      <c r="BB657" s="65">
        <f t="shared" si="477"/>
        <v>0</v>
      </c>
      <c r="BC657" s="65">
        <f t="shared" si="478"/>
        <v>0</v>
      </c>
      <c r="BD657" s="65">
        <f t="shared" si="479"/>
        <v>0</v>
      </c>
      <c r="BE657" s="65">
        <f t="shared" si="480"/>
        <v>0</v>
      </c>
      <c r="BF657" s="65">
        <f t="shared" si="481"/>
        <v>0</v>
      </c>
      <c r="BG657" s="65">
        <f t="shared" si="482"/>
        <v>0</v>
      </c>
      <c r="CE657" s="384">
        <v>179</v>
      </c>
      <c r="CF657" s="342">
        <v>46.932736478899116</v>
      </c>
      <c r="CG657" s="342">
        <v>52.621824319266082</v>
      </c>
      <c r="CH657" s="342">
        <v>55.466368239449565</v>
      </c>
      <c r="CI657" s="342">
        <v>58.310912159633041</v>
      </c>
      <c r="CJ657" s="342">
        <v>64</v>
      </c>
      <c r="CK657" s="342">
        <v>69.263735478470366</v>
      </c>
      <c r="CL657" s="342">
        <v>71.895603217705542</v>
      </c>
      <c r="CM657" s="342">
        <v>74.527470956940732</v>
      </c>
      <c r="CN657" s="342">
        <v>79.791206435411098</v>
      </c>
      <c r="CO657" s="387"/>
      <c r="CP657" s="387"/>
      <c r="CQ657" s="387"/>
      <c r="CR657" s="387"/>
      <c r="CS657" s="387"/>
      <c r="CT657" s="387"/>
      <c r="CU657" s="387"/>
      <c r="CV657" s="387"/>
      <c r="CW657" s="387"/>
      <c r="CY657" s="101">
        <f t="shared" si="483"/>
        <v>0</v>
      </c>
    </row>
    <row r="658" spans="2:103" ht="22.5" customHeight="1" x14ac:dyDescent="0.45">
      <c r="B658" s="133" t="str">
        <f>IF(Data!B657&lt;&gt;"",Data!B657,"")</f>
        <v/>
      </c>
      <c r="C658" s="158" t="str">
        <f>IF(Data!C657&lt;&gt;"",Data!C657,"")</f>
        <v/>
      </c>
      <c r="D658" s="106" t="str">
        <f>IF(Data!D657&lt;&gt;"",Data!D657,"")</f>
        <v/>
      </c>
      <c r="E658" s="140">
        <f>IF(AND(I658=1,Data!T657=0),0,IF(I658=999,999,Data!T657))</f>
        <v>999</v>
      </c>
      <c r="F658" s="140" t="str">
        <f t="shared" si="440"/>
        <v/>
      </c>
      <c r="G658" s="140" t="str">
        <f>IF(Data!K657&lt;&gt;"",Data!K657,"")</f>
        <v/>
      </c>
      <c r="H658" s="141" t="str">
        <f>IF(Data!L657&lt;&gt;"",Data!L657,"")</f>
        <v/>
      </c>
      <c r="I658" s="63">
        <f>IF(Data!M657&lt;&gt;"",Data!M657,"")</f>
        <v>999</v>
      </c>
      <c r="J658" s="63">
        <f t="shared" si="441"/>
        <v>0</v>
      </c>
      <c r="L658" s="64" t="str">
        <f t="shared" si="442"/>
        <v/>
      </c>
      <c r="M658" s="74"/>
      <c r="N658" s="63">
        <f t="shared" si="443"/>
        <v>0</v>
      </c>
      <c r="P658" s="64" t="str">
        <f t="shared" si="444"/>
        <v/>
      </c>
      <c r="R658" s="63">
        <f t="shared" si="445"/>
        <v>0</v>
      </c>
      <c r="S658" s="64" t="str">
        <f t="shared" si="446"/>
        <v/>
      </c>
      <c r="W658" s="310">
        <f t="shared" si="447"/>
        <v>999</v>
      </c>
      <c r="Y658" s="65">
        <f t="shared" si="448"/>
        <v>0</v>
      </c>
      <c r="Z658" s="65">
        <f t="shared" si="449"/>
        <v>0</v>
      </c>
      <c r="AA658" s="65">
        <f t="shared" si="450"/>
        <v>0</v>
      </c>
      <c r="AB658" s="65">
        <f t="shared" si="451"/>
        <v>0</v>
      </c>
      <c r="AC658" s="65">
        <f t="shared" si="452"/>
        <v>0</v>
      </c>
      <c r="AD658" s="65">
        <f t="shared" si="453"/>
        <v>0</v>
      </c>
      <c r="AE658" s="65">
        <f t="shared" si="454"/>
        <v>0</v>
      </c>
      <c r="AF658" s="65">
        <f t="shared" si="455"/>
        <v>0</v>
      </c>
      <c r="AG658" s="65">
        <f t="shared" si="456"/>
        <v>0</v>
      </c>
      <c r="AH658" s="65">
        <f t="shared" si="457"/>
        <v>0</v>
      </c>
      <c r="AI658" s="65">
        <f t="shared" si="458"/>
        <v>0</v>
      </c>
      <c r="AJ658" s="65">
        <f t="shared" si="459"/>
        <v>0</v>
      </c>
      <c r="AK658" s="65">
        <f t="shared" si="460"/>
        <v>0</v>
      </c>
      <c r="AL658" s="65">
        <f t="shared" si="461"/>
        <v>0</v>
      </c>
      <c r="AM658" s="65">
        <f t="shared" si="462"/>
        <v>0</v>
      </c>
      <c r="AN658" s="65">
        <f t="shared" si="463"/>
        <v>0</v>
      </c>
      <c r="AO658" s="65">
        <f t="shared" si="464"/>
        <v>0</v>
      </c>
      <c r="AP658" s="65">
        <f t="shared" si="465"/>
        <v>0</v>
      </c>
      <c r="AQ658" s="65">
        <f t="shared" si="466"/>
        <v>0</v>
      </c>
      <c r="AR658" s="65">
        <f t="shared" si="467"/>
        <v>0</v>
      </c>
      <c r="AS658" s="65">
        <f t="shared" si="468"/>
        <v>0</v>
      </c>
      <c r="AT658" s="65">
        <f t="shared" si="469"/>
        <v>0</v>
      </c>
      <c r="AU658" s="65">
        <f t="shared" si="470"/>
        <v>0</v>
      </c>
      <c r="AV658" s="65">
        <f t="shared" si="471"/>
        <v>0</v>
      </c>
      <c r="AW658" s="65">
        <f t="shared" si="472"/>
        <v>0</v>
      </c>
      <c r="AX658" s="65">
        <f t="shared" si="473"/>
        <v>0</v>
      </c>
      <c r="AY658" s="65">
        <f t="shared" si="474"/>
        <v>0</v>
      </c>
      <c r="AZ658" s="65">
        <f t="shared" si="475"/>
        <v>0</v>
      </c>
      <c r="BA658" s="65">
        <f t="shared" si="476"/>
        <v>0</v>
      </c>
      <c r="BB658" s="65">
        <f t="shared" si="477"/>
        <v>0</v>
      </c>
      <c r="BC658" s="65">
        <f t="shared" si="478"/>
        <v>0</v>
      </c>
      <c r="BD658" s="65">
        <f t="shared" si="479"/>
        <v>0</v>
      </c>
      <c r="BE658" s="65">
        <f t="shared" si="480"/>
        <v>0</v>
      </c>
      <c r="BF658" s="65">
        <f t="shared" si="481"/>
        <v>0</v>
      </c>
      <c r="BG658" s="65">
        <f t="shared" si="482"/>
        <v>0</v>
      </c>
      <c r="CE658" s="384">
        <v>179.25</v>
      </c>
      <c r="CF658" s="342">
        <v>47.147613262826923</v>
      </c>
      <c r="CG658" s="342">
        <v>52.823408841884621</v>
      </c>
      <c r="CH658" s="342">
        <v>55.661306631413467</v>
      </c>
      <c r="CI658" s="342">
        <v>58.499204420942306</v>
      </c>
      <c r="CJ658" s="342">
        <v>64.174999999999997</v>
      </c>
      <c r="CK658" s="342">
        <v>69.412150955851828</v>
      </c>
      <c r="CL658" s="342">
        <v>72.030726433777744</v>
      </c>
      <c r="CM658" s="342">
        <v>74.64930191170366</v>
      </c>
      <c r="CN658" s="342">
        <v>79.886452867555477</v>
      </c>
      <c r="CO658" s="387"/>
      <c r="CP658" s="387"/>
      <c r="CQ658" s="387"/>
      <c r="CR658" s="387"/>
      <c r="CS658" s="387"/>
      <c r="CT658" s="387"/>
      <c r="CU658" s="387"/>
      <c r="CV658" s="387"/>
      <c r="CW658" s="387"/>
      <c r="CY658" s="101">
        <f t="shared" si="483"/>
        <v>0</v>
      </c>
    </row>
    <row r="659" spans="2:103" ht="22.5" customHeight="1" x14ac:dyDescent="0.45">
      <c r="B659" s="133" t="str">
        <f>IF(Data!B658&lt;&gt;"",Data!B658,"")</f>
        <v/>
      </c>
      <c r="C659" s="158" t="str">
        <f>IF(Data!C658&lt;&gt;"",Data!C658,"")</f>
        <v/>
      </c>
      <c r="D659" s="106" t="str">
        <f>IF(Data!D658&lt;&gt;"",Data!D658,"")</f>
        <v/>
      </c>
      <c r="E659" s="140">
        <f>IF(AND(I659=1,Data!T658=0),0,IF(I659=999,999,Data!T658))</f>
        <v>999</v>
      </c>
      <c r="F659" s="140" t="str">
        <f t="shared" si="440"/>
        <v/>
      </c>
      <c r="G659" s="140" t="str">
        <f>IF(Data!K658&lt;&gt;"",Data!K658,"")</f>
        <v/>
      </c>
      <c r="H659" s="141" t="str">
        <f>IF(Data!L658&lt;&gt;"",Data!L658,"")</f>
        <v/>
      </c>
      <c r="I659" s="63">
        <f>IF(Data!M658&lt;&gt;"",Data!M658,"")</f>
        <v>999</v>
      </c>
      <c r="J659" s="63">
        <f t="shared" si="441"/>
        <v>0</v>
      </c>
      <c r="L659" s="64" t="str">
        <f t="shared" si="442"/>
        <v/>
      </c>
      <c r="M659" s="74"/>
      <c r="N659" s="63">
        <f t="shared" si="443"/>
        <v>0</v>
      </c>
      <c r="P659" s="64" t="str">
        <f t="shared" si="444"/>
        <v/>
      </c>
      <c r="R659" s="63">
        <f t="shared" si="445"/>
        <v>0</v>
      </c>
      <c r="S659" s="64" t="str">
        <f t="shared" si="446"/>
        <v/>
      </c>
      <c r="W659" s="310">
        <f t="shared" si="447"/>
        <v>999</v>
      </c>
      <c r="Y659" s="65">
        <f t="shared" si="448"/>
        <v>0</v>
      </c>
      <c r="Z659" s="65">
        <f t="shared" si="449"/>
        <v>0</v>
      </c>
      <c r="AA659" s="65">
        <f t="shared" si="450"/>
        <v>0</v>
      </c>
      <c r="AB659" s="65">
        <f t="shared" si="451"/>
        <v>0</v>
      </c>
      <c r="AC659" s="65">
        <f t="shared" si="452"/>
        <v>0</v>
      </c>
      <c r="AD659" s="65">
        <f t="shared" si="453"/>
        <v>0</v>
      </c>
      <c r="AE659" s="65">
        <f t="shared" si="454"/>
        <v>0</v>
      </c>
      <c r="AF659" s="65">
        <f t="shared" si="455"/>
        <v>0</v>
      </c>
      <c r="AG659" s="65">
        <f t="shared" si="456"/>
        <v>0</v>
      </c>
      <c r="AH659" s="65">
        <f t="shared" si="457"/>
        <v>0</v>
      </c>
      <c r="AI659" s="65">
        <f t="shared" si="458"/>
        <v>0</v>
      </c>
      <c r="AJ659" s="65">
        <f t="shared" si="459"/>
        <v>0</v>
      </c>
      <c r="AK659" s="65">
        <f t="shared" si="460"/>
        <v>0</v>
      </c>
      <c r="AL659" s="65">
        <f t="shared" si="461"/>
        <v>0</v>
      </c>
      <c r="AM659" s="65">
        <f t="shared" si="462"/>
        <v>0</v>
      </c>
      <c r="AN659" s="65">
        <f t="shared" si="463"/>
        <v>0</v>
      </c>
      <c r="AO659" s="65">
        <f t="shared" si="464"/>
        <v>0</v>
      </c>
      <c r="AP659" s="65">
        <f t="shared" si="465"/>
        <v>0</v>
      </c>
      <c r="AQ659" s="65">
        <f t="shared" si="466"/>
        <v>0</v>
      </c>
      <c r="AR659" s="65">
        <f t="shared" si="467"/>
        <v>0</v>
      </c>
      <c r="AS659" s="65">
        <f t="shared" si="468"/>
        <v>0</v>
      </c>
      <c r="AT659" s="65">
        <f t="shared" si="469"/>
        <v>0</v>
      </c>
      <c r="AU659" s="65">
        <f t="shared" si="470"/>
        <v>0</v>
      </c>
      <c r="AV659" s="65">
        <f t="shared" si="471"/>
        <v>0</v>
      </c>
      <c r="AW659" s="65">
        <f t="shared" si="472"/>
        <v>0</v>
      </c>
      <c r="AX659" s="65">
        <f t="shared" si="473"/>
        <v>0</v>
      </c>
      <c r="AY659" s="65">
        <f t="shared" si="474"/>
        <v>0</v>
      </c>
      <c r="AZ659" s="65">
        <f t="shared" si="475"/>
        <v>0</v>
      </c>
      <c r="BA659" s="65">
        <f t="shared" si="476"/>
        <v>0</v>
      </c>
      <c r="BB659" s="65">
        <f t="shared" si="477"/>
        <v>0</v>
      </c>
      <c r="BC659" s="65">
        <f t="shared" si="478"/>
        <v>0</v>
      </c>
      <c r="BD659" s="65">
        <f t="shared" si="479"/>
        <v>0</v>
      </c>
      <c r="BE659" s="65">
        <f t="shared" si="480"/>
        <v>0</v>
      </c>
      <c r="BF659" s="65">
        <f t="shared" si="481"/>
        <v>0</v>
      </c>
      <c r="BG659" s="65">
        <f t="shared" si="482"/>
        <v>0</v>
      </c>
      <c r="CE659" s="384">
        <v>179.5</v>
      </c>
      <c r="CF659" s="342">
        <v>47.362490046754729</v>
      </c>
      <c r="CG659" s="342">
        <v>53.02499336450316</v>
      </c>
      <c r="CH659" s="342">
        <v>55.856245023377369</v>
      </c>
      <c r="CI659" s="342">
        <v>58.687496682251577</v>
      </c>
      <c r="CJ659" s="342">
        <v>64.349999999999994</v>
      </c>
      <c r="CK659" s="342">
        <v>69.560566433233291</v>
      </c>
      <c r="CL659" s="342">
        <v>72.165849649849932</v>
      </c>
      <c r="CM659" s="342">
        <v>74.771132866466587</v>
      </c>
      <c r="CN659" s="342">
        <v>79.981699299699869</v>
      </c>
      <c r="CO659" s="387"/>
      <c r="CP659" s="387"/>
      <c r="CQ659" s="387"/>
      <c r="CR659" s="387"/>
      <c r="CS659" s="387"/>
      <c r="CT659" s="387"/>
      <c r="CU659" s="387"/>
      <c r="CV659" s="387"/>
      <c r="CW659" s="387"/>
      <c r="CY659" s="101">
        <f t="shared" si="483"/>
        <v>0</v>
      </c>
    </row>
    <row r="660" spans="2:103" ht="22.5" customHeight="1" x14ac:dyDescent="0.45">
      <c r="B660" s="133" t="str">
        <f>IF(Data!B659&lt;&gt;"",Data!B659,"")</f>
        <v/>
      </c>
      <c r="C660" s="158" t="str">
        <f>IF(Data!C659&lt;&gt;"",Data!C659,"")</f>
        <v/>
      </c>
      <c r="D660" s="106" t="str">
        <f>IF(Data!D659&lt;&gt;"",Data!D659,"")</f>
        <v/>
      </c>
      <c r="E660" s="140">
        <f>IF(AND(I660=1,Data!T659=0),0,IF(I660=999,999,Data!T659))</f>
        <v>999</v>
      </c>
      <c r="F660" s="140" t="str">
        <f t="shared" si="440"/>
        <v/>
      </c>
      <c r="G660" s="140" t="str">
        <f>IF(Data!K659&lt;&gt;"",Data!K659,"")</f>
        <v/>
      </c>
      <c r="H660" s="141" t="str">
        <f>IF(Data!L659&lt;&gt;"",Data!L659,"")</f>
        <v/>
      </c>
      <c r="I660" s="63">
        <f>IF(Data!M659&lt;&gt;"",Data!M659,"")</f>
        <v>999</v>
      </c>
      <c r="J660" s="63">
        <f t="shared" si="441"/>
        <v>0</v>
      </c>
      <c r="L660" s="64" t="str">
        <f t="shared" si="442"/>
        <v/>
      </c>
      <c r="M660" s="74"/>
      <c r="N660" s="63">
        <f t="shared" si="443"/>
        <v>0</v>
      </c>
      <c r="P660" s="64" t="str">
        <f t="shared" si="444"/>
        <v/>
      </c>
      <c r="R660" s="63">
        <f t="shared" si="445"/>
        <v>0</v>
      </c>
      <c r="S660" s="64" t="str">
        <f t="shared" si="446"/>
        <v/>
      </c>
      <c r="W660" s="310">
        <f t="shared" si="447"/>
        <v>999</v>
      </c>
      <c r="Y660" s="65">
        <f t="shared" si="448"/>
        <v>0</v>
      </c>
      <c r="Z660" s="65">
        <f t="shared" si="449"/>
        <v>0</v>
      </c>
      <c r="AA660" s="65">
        <f t="shared" si="450"/>
        <v>0</v>
      </c>
      <c r="AB660" s="65">
        <f t="shared" si="451"/>
        <v>0</v>
      </c>
      <c r="AC660" s="65">
        <f t="shared" si="452"/>
        <v>0</v>
      </c>
      <c r="AD660" s="65">
        <f t="shared" si="453"/>
        <v>0</v>
      </c>
      <c r="AE660" s="65">
        <f t="shared" si="454"/>
        <v>0</v>
      </c>
      <c r="AF660" s="65">
        <f t="shared" si="455"/>
        <v>0</v>
      </c>
      <c r="AG660" s="65">
        <f t="shared" si="456"/>
        <v>0</v>
      </c>
      <c r="AH660" s="65">
        <f t="shared" si="457"/>
        <v>0</v>
      </c>
      <c r="AI660" s="65">
        <f t="shared" si="458"/>
        <v>0</v>
      </c>
      <c r="AJ660" s="65">
        <f t="shared" si="459"/>
        <v>0</v>
      </c>
      <c r="AK660" s="65">
        <f t="shared" si="460"/>
        <v>0</v>
      </c>
      <c r="AL660" s="65">
        <f t="shared" si="461"/>
        <v>0</v>
      </c>
      <c r="AM660" s="65">
        <f t="shared" si="462"/>
        <v>0</v>
      </c>
      <c r="AN660" s="65">
        <f t="shared" si="463"/>
        <v>0</v>
      </c>
      <c r="AO660" s="65">
        <f t="shared" si="464"/>
        <v>0</v>
      </c>
      <c r="AP660" s="65">
        <f t="shared" si="465"/>
        <v>0</v>
      </c>
      <c r="AQ660" s="65">
        <f t="shared" si="466"/>
        <v>0</v>
      </c>
      <c r="AR660" s="65">
        <f t="shared" si="467"/>
        <v>0</v>
      </c>
      <c r="AS660" s="65">
        <f t="shared" si="468"/>
        <v>0</v>
      </c>
      <c r="AT660" s="65">
        <f t="shared" si="469"/>
        <v>0</v>
      </c>
      <c r="AU660" s="65">
        <f t="shared" si="470"/>
        <v>0</v>
      </c>
      <c r="AV660" s="65">
        <f t="shared" si="471"/>
        <v>0</v>
      </c>
      <c r="AW660" s="65">
        <f t="shared" si="472"/>
        <v>0</v>
      </c>
      <c r="AX660" s="65">
        <f t="shared" si="473"/>
        <v>0</v>
      </c>
      <c r="AY660" s="65">
        <f t="shared" si="474"/>
        <v>0</v>
      </c>
      <c r="AZ660" s="65">
        <f t="shared" si="475"/>
        <v>0</v>
      </c>
      <c r="BA660" s="65">
        <f t="shared" si="476"/>
        <v>0</v>
      </c>
      <c r="BB660" s="65">
        <f t="shared" si="477"/>
        <v>0</v>
      </c>
      <c r="BC660" s="65">
        <f t="shared" si="478"/>
        <v>0</v>
      </c>
      <c r="BD660" s="65">
        <f t="shared" si="479"/>
        <v>0</v>
      </c>
      <c r="BE660" s="65">
        <f t="shared" si="480"/>
        <v>0</v>
      </c>
      <c r="BF660" s="65">
        <f t="shared" si="481"/>
        <v>0</v>
      </c>
      <c r="BG660" s="65">
        <f t="shared" si="482"/>
        <v>0</v>
      </c>
      <c r="CE660" s="384">
        <v>179.75</v>
      </c>
      <c r="CF660" s="342">
        <v>47.577366830682536</v>
      </c>
      <c r="CG660" s="342">
        <v>53.226577887121692</v>
      </c>
      <c r="CH660" s="342">
        <v>56.051183415341271</v>
      </c>
      <c r="CI660" s="342">
        <v>58.875788943560849</v>
      </c>
      <c r="CJ660" s="342">
        <v>64.525000000000006</v>
      </c>
      <c r="CK660" s="342">
        <v>69.708981910614753</v>
      </c>
      <c r="CL660" s="342">
        <v>72.30097286592212</v>
      </c>
      <c r="CM660" s="342">
        <v>74.892963821229515</v>
      </c>
      <c r="CN660" s="342">
        <v>80.076945731844262</v>
      </c>
      <c r="CO660" s="387"/>
      <c r="CP660" s="387"/>
      <c r="CQ660" s="387"/>
      <c r="CR660" s="387"/>
      <c r="CS660" s="387"/>
      <c r="CT660" s="387"/>
      <c r="CU660" s="387"/>
      <c r="CV660" s="387"/>
      <c r="CW660" s="387"/>
      <c r="CY660" s="101">
        <f t="shared" si="483"/>
        <v>0</v>
      </c>
    </row>
    <row r="661" spans="2:103" ht="22.5" customHeight="1" x14ac:dyDescent="0.45">
      <c r="B661" s="133" t="str">
        <f>IF(Data!B660&lt;&gt;"",Data!B660,"")</f>
        <v/>
      </c>
      <c r="C661" s="158" t="str">
        <f>IF(Data!C660&lt;&gt;"",Data!C660,"")</f>
        <v/>
      </c>
      <c r="D661" s="106" t="str">
        <f>IF(Data!D660&lt;&gt;"",Data!D660,"")</f>
        <v/>
      </c>
      <c r="E661" s="140">
        <f>IF(AND(I661=1,Data!T660=0),0,IF(I661=999,999,Data!T660))</f>
        <v>999</v>
      </c>
      <c r="F661" s="140" t="str">
        <f t="shared" si="440"/>
        <v/>
      </c>
      <c r="G661" s="140" t="str">
        <f>IF(Data!K660&lt;&gt;"",Data!K660,"")</f>
        <v/>
      </c>
      <c r="H661" s="141" t="str">
        <f>IF(Data!L660&lt;&gt;"",Data!L660,"")</f>
        <v/>
      </c>
      <c r="I661" s="63">
        <f>IF(Data!M660&lt;&gt;"",Data!M660,"")</f>
        <v>999</v>
      </c>
      <c r="J661" s="63">
        <f t="shared" si="441"/>
        <v>0</v>
      </c>
      <c r="L661" s="64" t="str">
        <f t="shared" si="442"/>
        <v/>
      </c>
      <c r="M661" s="74"/>
      <c r="N661" s="63">
        <f t="shared" si="443"/>
        <v>0</v>
      </c>
      <c r="P661" s="64" t="str">
        <f t="shared" si="444"/>
        <v/>
      </c>
      <c r="R661" s="63">
        <f t="shared" si="445"/>
        <v>0</v>
      </c>
      <c r="S661" s="64" t="str">
        <f t="shared" si="446"/>
        <v/>
      </c>
      <c r="W661" s="310">
        <f t="shared" si="447"/>
        <v>999</v>
      </c>
      <c r="Y661" s="65">
        <f t="shared" si="448"/>
        <v>0</v>
      </c>
      <c r="Z661" s="65">
        <f t="shared" si="449"/>
        <v>0</v>
      </c>
      <c r="AA661" s="65">
        <f t="shared" si="450"/>
        <v>0</v>
      </c>
      <c r="AB661" s="65">
        <f t="shared" si="451"/>
        <v>0</v>
      </c>
      <c r="AC661" s="65">
        <f t="shared" si="452"/>
        <v>0</v>
      </c>
      <c r="AD661" s="65">
        <f t="shared" si="453"/>
        <v>0</v>
      </c>
      <c r="AE661" s="65">
        <f t="shared" si="454"/>
        <v>0</v>
      </c>
      <c r="AF661" s="65">
        <f t="shared" si="455"/>
        <v>0</v>
      </c>
      <c r="AG661" s="65">
        <f t="shared" si="456"/>
        <v>0</v>
      </c>
      <c r="AH661" s="65">
        <f t="shared" si="457"/>
        <v>0</v>
      </c>
      <c r="AI661" s="65">
        <f t="shared" si="458"/>
        <v>0</v>
      </c>
      <c r="AJ661" s="65">
        <f t="shared" si="459"/>
        <v>0</v>
      </c>
      <c r="AK661" s="65">
        <f t="shared" si="460"/>
        <v>0</v>
      </c>
      <c r="AL661" s="65">
        <f t="shared" si="461"/>
        <v>0</v>
      </c>
      <c r="AM661" s="65">
        <f t="shared" si="462"/>
        <v>0</v>
      </c>
      <c r="AN661" s="65">
        <f t="shared" si="463"/>
        <v>0</v>
      </c>
      <c r="AO661" s="65">
        <f t="shared" si="464"/>
        <v>0</v>
      </c>
      <c r="AP661" s="65">
        <f t="shared" si="465"/>
        <v>0</v>
      </c>
      <c r="AQ661" s="65">
        <f t="shared" si="466"/>
        <v>0</v>
      </c>
      <c r="AR661" s="65">
        <f t="shared" si="467"/>
        <v>0</v>
      </c>
      <c r="AS661" s="65">
        <f t="shared" si="468"/>
        <v>0</v>
      </c>
      <c r="AT661" s="65">
        <f t="shared" si="469"/>
        <v>0</v>
      </c>
      <c r="AU661" s="65">
        <f t="shared" si="470"/>
        <v>0</v>
      </c>
      <c r="AV661" s="65">
        <f t="shared" si="471"/>
        <v>0</v>
      </c>
      <c r="AW661" s="65">
        <f t="shared" si="472"/>
        <v>0</v>
      </c>
      <c r="AX661" s="65">
        <f t="shared" si="473"/>
        <v>0</v>
      </c>
      <c r="AY661" s="65">
        <f t="shared" si="474"/>
        <v>0</v>
      </c>
      <c r="AZ661" s="65">
        <f t="shared" si="475"/>
        <v>0</v>
      </c>
      <c r="BA661" s="65">
        <f t="shared" si="476"/>
        <v>0</v>
      </c>
      <c r="BB661" s="65">
        <f t="shared" si="477"/>
        <v>0</v>
      </c>
      <c r="BC661" s="65">
        <f t="shared" si="478"/>
        <v>0</v>
      </c>
      <c r="BD661" s="65">
        <f t="shared" si="479"/>
        <v>0</v>
      </c>
      <c r="BE661" s="65">
        <f t="shared" si="480"/>
        <v>0</v>
      </c>
      <c r="BF661" s="65">
        <f t="shared" si="481"/>
        <v>0</v>
      </c>
      <c r="BG661" s="65">
        <f t="shared" si="482"/>
        <v>0</v>
      </c>
      <c r="CE661" s="384">
        <v>180</v>
      </c>
      <c r="CF661" s="342">
        <v>47.792243614610342</v>
      </c>
      <c r="CG661" s="342">
        <v>53.428162409740231</v>
      </c>
      <c r="CH661" s="342">
        <v>56.24612180730518</v>
      </c>
      <c r="CI661" s="342">
        <v>59.064081204870121</v>
      </c>
      <c r="CJ661" s="342">
        <v>64.7</v>
      </c>
      <c r="CK661" s="342">
        <v>69.857397387996215</v>
      </c>
      <c r="CL661" s="342">
        <v>72.436096081994322</v>
      </c>
      <c r="CM661" s="342">
        <v>75.014794775992442</v>
      </c>
      <c r="CN661" s="342">
        <v>80.172192163988655</v>
      </c>
      <c r="CO661" s="387"/>
      <c r="CP661" s="387"/>
      <c r="CQ661" s="387"/>
      <c r="CR661" s="387"/>
      <c r="CS661" s="387"/>
      <c r="CT661" s="387"/>
      <c r="CU661" s="387"/>
      <c r="CV661" s="387"/>
      <c r="CW661" s="387"/>
      <c r="CY661" s="101">
        <f t="shared" si="483"/>
        <v>0</v>
      </c>
    </row>
    <row r="662" spans="2:103" ht="22.5" customHeight="1" x14ac:dyDescent="0.45">
      <c r="B662" s="133" t="str">
        <f>IF(Data!B661&lt;&gt;"",Data!B661,"")</f>
        <v/>
      </c>
      <c r="C662" s="158" t="str">
        <f>IF(Data!C661&lt;&gt;"",Data!C661,"")</f>
        <v/>
      </c>
      <c r="D662" s="106" t="str">
        <f>IF(Data!D661&lt;&gt;"",Data!D661,"")</f>
        <v/>
      </c>
      <c r="E662" s="140">
        <f>IF(AND(I662=1,Data!T661=0),0,IF(I662=999,999,Data!T661))</f>
        <v>999</v>
      </c>
      <c r="F662" s="140" t="str">
        <f t="shared" si="440"/>
        <v/>
      </c>
      <c r="G662" s="140" t="str">
        <f>IF(Data!K661&lt;&gt;"",Data!K661,"")</f>
        <v/>
      </c>
      <c r="H662" s="141" t="str">
        <f>IF(Data!L661&lt;&gt;"",Data!L661,"")</f>
        <v/>
      </c>
      <c r="I662" s="63">
        <f>IF(Data!M661&lt;&gt;"",Data!M661,"")</f>
        <v>999</v>
      </c>
      <c r="J662" s="63">
        <f t="shared" si="441"/>
        <v>0</v>
      </c>
      <c r="L662" s="64" t="str">
        <f t="shared" si="442"/>
        <v/>
      </c>
      <c r="M662" s="74"/>
      <c r="N662" s="63">
        <f t="shared" si="443"/>
        <v>0</v>
      </c>
      <c r="P662" s="64" t="str">
        <f t="shared" si="444"/>
        <v/>
      </c>
      <c r="R662" s="63">
        <f t="shared" si="445"/>
        <v>0</v>
      </c>
      <c r="S662" s="64" t="str">
        <f t="shared" si="446"/>
        <v/>
      </c>
      <c r="W662" s="310">
        <f t="shared" si="447"/>
        <v>999</v>
      </c>
      <c r="Y662" s="65">
        <f t="shared" si="448"/>
        <v>0</v>
      </c>
      <c r="Z662" s="65">
        <f t="shared" si="449"/>
        <v>0</v>
      </c>
      <c r="AA662" s="65">
        <f t="shared" si="450"/>
        <v>0</v>
      </c>
      <c r="AB662" s="65">
        <f t="shared" si="451"/>
        <v>0</v>
      </c>
      <c r="AC662" s="65">
        <f t="shared" si="452"/>
        <v>0</v>
      </c>
      <c r="AD662" s="65">
        <f t="shared" si="453"/>
        <v>0</v>
      </c>
      <c r="AE662" s="65">
        <f t="shared" si="454"/>
        <v>0</v>
      </c>
      <c r="AF662" s="65">
        <f t="shared" si="455"/>
        <v>0</v>
      </c>
      <c r="AG662" s="65">
        <f t="shared" si="456"/>
        <v>0</v>
      </c>
      <c r="AH662" s="65">
        <f t="shared" si="457"/>
        <v>0</v>
      </c>
      <c r="AI662" s="65">
        <f t="shared" si="458"/>
        <v>0</v>
      </c>
      <c r="AJ662" s="65">
        <f t="shared" si="459"/>
        <v>0</v>
      </c>
      <c r="AK662" s="65">
        <f t="shared" si="460"/>
        <v>0</v>
      </c>
      <c r="AL662" s="65">
        <f t="shared" si="461"/>
        <v>0</v>
      </c>
      <c r="AM662" s="65">
        <f t="shared" si="462"/>
        <v>0</v>
      </c>
      <c r="AN662" s="65">
        <f t="shared" si="463"/>
        <v>0</v>
      </c>
      <c r="AO662" s="65">
        <f t="shared" si="464"/>
        <v>0</v>
      </c>
      <c r="AP662" s="65">
        <f t="shared" si="465"/>
        <v>0</v>
      </c>
      <c r="AQ662" s="65">
        <f t="shared" si="466"/>
        <v>0</v>
      </c>
      <c r="AR662" s="65">
        <f t="shared" si="467"/>
        <v>0</v>
      </c>
      <c r="AS662" s="65">
        <f t="shared" si="468"/>
        <v>0</v>
      </c>
      <c r="AT662" s="65">
        <f t="shared" si="469"/>
        <v>0</v>
      </c>
      <c r="AU662" s="65">
        <f t="shared" si="470"/>
        <v>0</v>
      </c>
      <c r="AV662" s="65">
        <f t="shared" si="471"/>
        <v>0</v>
      </c>
      <c r="AW662" s="65">
        <f t="shared" si="472"/>
        <v>0</v>
      </c>
      <c r="AX662" s="65">
        <f t="shared" si="473"/>
        <v>0</v>
      </c>
      <c r="AY662" s="65">
        <f t="shared" si="474"/>
        <v>0</v>
      </c>
      <c r="AZ662" s="65">
        <f t="shared" si="475"/>
        <v>0</v>
      </c>
      <c r="BA662" s="65">
        <f t="shared" si="476"/>
        <v>0</v>
      </c>
      <c r="BB662" s="65">
        <f t="shared" si="477"/>
        <v>0</v>
      </c>
      <c r="BC662" s="65">
        <f t="shared" si="478"/>
        <v>0</v>
      </c>
      <c r="BD662" s="65">
        <f t="shared" si="479"/>
        <v>0</v>
      </c>
      <c r="BE662" s="65">
        <f t="shared" si="480"/>
        <v>0</v>
      </c>
      <c r="BF662" s="65">
        <f t="shared" si="481"/>
        <v>0</v>
      </c>
      <c r="BG662" s="65">
        <f t="shared" si="482"/>
        <v>0</v>
      </c>
      <c r="CE662" s="371"/>
      <c r="CF662" s="372"/>
      <c r="CG662" s="372"/>
      <c r="CH662" s="372"/>
      <c r="CI662" s="372"/>
      <c r="CJ662" s="372"/>
      <c r="CK662" s="372"/>
      <c r="CL662" s="372"/>
      <c r="CM662" s="372"/>
      <c r="CN662" s="372"/>
      <c r="CO662" s="343"/>
      <c r="CP662" s="343"/>
      <c r="CQ662" s="343"/>
      <c r="CR662" s="343"/>
      <c r="CS662" s="343"/>
      <c r="CY662" s="101">
        <f t="shared" si="483"/>
        <v>0</v>
      </c>
    </row>
    <row r="663" spans="2:103" ht="22.5" customHeight="1" x14ac:dyDescent="0.45">
      <c r="B663" s="133" t="str">
        <f>IF(Data!B662&lt;&gt;"",Data!B662,"")</f>
        <v/>
      </c>
      <c r="C663" s="158" t="str">
        <f>IF(Data!C662&lt;&gt;"",Data!C662,"")</f>
        <v/>
      </c>
      <c r="D663" s="106" t="str">
        <f>IF(Data!D662&lt;&gt;"",Data!D662,"")</f>
        <v/>
      </c>
      <c r="E663" s="140">
        <f>IF(AND(I663=1,Data!T662=0),0,IF(I663=999,999,Data!T662))</f>
        <v>999</v>
      </c>
      <c r="F663" s="140" t="str">
        <f t="shared" si="440"/>
        <v/>
      </c>
      <c r="G663" s="140" t="str">
        <f>IF(Data!K662&lt;&gt;"",Data!K662,"")</f>
        <v/>
      </c>
      <c r="H663" s="141" t="str">
        <f>IF(Data!L662&lt;&gt;"",Data!L662,"")</f>
        <v/>
      </c>
      <c r="I663" s="63">
        <f>IF(Data!M662&lt;&gt;"",Data!M662,"")</f>
        <v>999</v>
      </c>
      <c r="J663" s="63">
        <f t="shared" si="441"/>
        <v>0</v>
      </c>
      <c r="L663" s="64" t="str">
        <f t="shared" si="442"/>
        <v/>
      </c>
      <c r="M663" s="74"/>
      <c r="N663" s="63">
        <f t="shared" si="443"/>
        <v>0</v>
      </c>
      <c r="P663" s="64" t="str">
        <f t="shared" si="444"/>
        <v/>
      </c>
      <c r="R663" s="63">
        <f t="shared" si="445"/>
        <v>0</v>
      </c>
      <c r="S663" s="64" t="str">
        <f t="shared" si="446"/>
        <v/>
      </c>
      <c r="W663" s="310">
        <f t="shared" si="447"/>
        <v>999</v>
      </c>
      <c r="Y663" s="65">
        <f t="shared" si="448"/>
        <v>0</v>
      </c>
      <c r="Z663" s="65">
        <f t="shared" si="449"/>
        <v>0</v>
      </c>
      <c r="AA663" s="65">
        <f t="shared" si="450"/>
        <v>0</v>
      </c>
      <c r="AB663" s="65">
        <f t="shared" si="451"/>
        <v>0</v>
      </c>
      <c r="AC663" s="65">
        <f t="shared" si="452"/>
        <v>0</v>
      </c>
      <c r="AD663" s="65">
        <f t="shared" si="453"/>
        <v>0</v>
      </c>
      <c r="AE663" s="65">
        <f t="shared" si="454"/>
        <v>0</v>
      </c>
      <c r="AF663" s="65">
        <f t="shared" si="455"/>
        <v>0</v>
      </c>
      <c r="AG663" s="65">
        <f t="shared" si="456"/>
        <v>0</v>
      </c>
      <c r="AH663" s="65">
        <f t="shared" si="457"/>
        <v>0</v>
      </c>
      <c r="AI663" s="65">
        <f t="shared" si="458"/>
        <v>0</v>
      </c>
      <c r="AJ663" s="65">
        <f t="shared" si="459"/>
        <v>0</v>
      </c>
      <c r="AK663" s="65">
        <f t="shared" si="460"/>
        <v>0</v>
      </c>
      <c r="AL663" s="65">
        <f t="shared" si="461"/>
        <v>0</v>
      </c>
      <c r="AM663" s="65">
        <f t="shared" si="462"/>
        <v>0</v>
      </c>
      <c r="AN663" s="65">
        <f t="shared" si="463"/>
        <v>0</v>
      </c>
      <c r="AO663" s="65">
        <f t="shared" si="464"/>
        <v>0</v>
      </c>
      <c r="AP663" s="65">
        <f t="shared" si="465"/>
        <v>0</v>
      </c>
      <c r="AQ663" s="65">
        <f t="shared" si="466"/>
        <v>0</v>
      </c>
      <c r="AR663" s="65">
        <f t="shared" si="467"/>
        <v>0</v>
      </c>
      <c r="AS663" s="65">
        <f t="shared" si="468"/>
        <v>0</v>
      </c>
      <c r="AT663" s="65">
        <f t="shared" si="469"/>
        <v>0</v>
      </c>
      <c r="AU663" s="65">
        <f t="shared" si="470"/>
        <v>0</v>
      </c>
      <c r="AV663" s="65">
        <f t="shared" si="471"/>
        <v>0</v>
      </c>
      <c r="AW663" s="65">
        <f t="shared" si="472"/>
        <v>0</v>
      </c>
      <c r="AX663" s="65">
        <f t="shared" si="473"/>
        <v>0</v>
      </c>
      <c r="AY663" s="65">
        <f t="shared" si="474"/>
        <v>0</v>
      </c>
      <c r="AZ663" s="65">
        <f t="shared" si="475"/>
        <v>0</v>
      </c>
      <c r="BA663" s="65">
        <f t="shared" si="476"/>
        <v>0</v>
      </c>
      <c r="BB663" s="65">
        <f t="shared" si="477"/>
        <v>0</v>
      </c>
      <c r="BC663" s="65">
        <f t="shared" si="478"/>
        <v>0</v>
      </c>
      <c r="BD663" s="65">
        <f t="shared" si="479"/>
        <v>0</v>
      </c>
      <c r="BE663" s="65">
        <f t="shared" si="480"/>
        <v>0</v>
      </c>
      <c r="BF663" s="65">
        <f t="shared" si="481"/>
        <v>0</v>
      </c>
      <c r="BG663" s="65">
        <f t="shared" si="482"/>
        <v>0</v>
      </c>
      <c r="CE663" s="373"/>
      <c r="CF663" s="343"/>
      <c r="CG663" s="343"/>
      <c r="CH663" s="343"/>
      <c r="CI663" s="343"/>
      <c r="CJ663" s="343"/>
      <c r="CK663" s="343"/>
      <c r="CL663" s="343"/>
      <c r="CM663" s="343"/>
      <c r="CN663" s="343"/>
      <c r="CO663" s="343"/>
      <c r="CP663" s="343"/>
      <c r="CQ663" s="343"/>
      <c r="CR663" s="343"/>
      <c r="CS663" s="343"/>
      <c r="CY663" s="101">
        <f t="shared" si="483"/>
        <v>0</v>
      </c>
    </row>
    <row r="664" spans="2:103" ht="22.5" customHeight="1" x14ac:dyDescent="0.45">
      <c r="B664" s="133" t="str">
        <f>IF(Data!B663&lt;&gt;"",Data!B663,"")</f>
        <v/>
      </c>
      <c r="C664" s="158" t="str">
        <f>IF(Data!C663&lt;&gt;"",Data!C663,"")</f>
        <v/>
      </c>
      <c r="D664" s="106" t="str">
        <f>IF(Data!D663&lt;&gt;"",Data!D663,"")</f>
        <v/>
      </c>
      <c r="E664" s="140">
        <f>IF(AND(I664=1,Data!T663=0),0,IF(I664=999,999,Data!T663))</f>
        <v>999</v>
      </c>
      <c r="F664" s="140" t="str">
        <f t="shared" si="440"/>
        <v/>
      </c>
      <c r="G664" s="140" t="str">
        <f>IF(Data!K663&lt;&gt;"",Data!K663,"")</f>
        <v/>
      </c>
      <c r="H664" s="141" t="str">
        <f>IF(Data!L663&lt;&gt;"",Data!L663,"")</f>
        <v/>
      </c>
      <c r="I664" s="63">
        <f>IF(Data!M663&lt;&gt;"",Data!M663,"")</f>
        <v>999</v>
      </c>
      <c r="J664" s="63">
        <f t="shared" si="441"/>
        <v>0</v>
      </c>
      <c r="L664" s="64" t="str">
        <f t="shared" si="442"/>
        <v/>
      </c>
      <c r="M664" s="74"/>
      <c r="N664" s="63">
        <f t="shared" si="443"/>
        <v>0</v>
      </c>
      <c r="P664" s="64" t="str">
        <f t="shared" si="444"/>
        <v/>
      </c>
      <c r="R664" s="63">
        <f t="shared" si="445"/>
        <v>0</v>
      </c>
      <c r="S664" s="64" t="str">
        <f t="shared" si="446"/>
        <v/>
      </c>
      <c r="W664" s="310">
        <f t="shared" si="447"/>
        <v>999</v>
      </c>
      <c r="Y664" s="65">
        <f t="shared" si="448"/>
        <v>0</v>
      </c>
      <c r="Z664" s="65">
        <f t="shared" si="449"/>
        <v>0</v>
      </c>
      <c r="AA664" s="65">
        <f t="shared" si="450"/>
        <v>0</v>
      </c>
      <c r="AB664" s="65">
        <f t="shared" si="451"/>
        <v>0</v>
      </c>
      <c r="AC664" s="65">
        <f t="shared" si="452"/>
        <v>0</v>
      </c>
      <c r="AD664" s="65">
        <f t="shared" si="453"/>
        <v>0</v>
      </c>
      <c r="AE664" s="65">
        <f t="shared" si="454"/>
        <v>0</v>
      </c>
      <c r="AF664" s="65">
        <f t="shared" si="455"/>
        <v>0</v>
      </c>
      <c r="AG664" s="65">
        <f t="shared" si="456"/>
        <v>0</v>
      </c>
      <c r="AH664" s="65">
        <f t="shared" si="457"/>
        <v>0</v>
      </c>
      <c r="AI664" s="65">
        <f t="shared" si="458"/>
        <v>0</v>
      </c>
      <c r="AJ664" s="65">
        <f t="shared" si="459"/>
        <v>0</v>
      </c>
      <c r="AK664" s="65">
        <f t="shared" si="460"/>
        <v>0</v>
      </c>
      <c r="AL664" s="65">
        <f t="shared" si="461"/>
        <v>0</v>
      </c>
      <c r="AM664" s="65">
        <f t="shared" si="462"/>
        <v>0</v>
      </c>
      <c r="AN664" s="65">
        <f t="shared" si="463"/>
        <v>0</v>
      </c>
      <c r="AO664" s="65">
        <f t="shared" si="464"/>
        <v>0</v>
      </c>
      <c r="AP664" s="65">
        <f t="shared" si="465"/>
        <v>0</v>
      </c>
      <c r="AQ664" s="65">
        <f t="shared" si="466"/>
        <v>0</v>
      </c>
      <c r="AR664" s="65">
        <f t="shared" si="467"/>
        <v>0</v>
      </c>
      <c r="AS664" s="65">
        <f t="shared" si="468"/>
        <v>0</v>
      </c>
      <c r="AT664" s="65">
        <f t="shared" si="469"/>
        <v>0</v>
      </c>
      <c r="AU664" s="65">
        <f t="shared" si="470"/>
        <v>0</v>
      </c>
      <c r="AV664" s="65">
        <f t="shared" si="471"/>
        <v>0</v>
      </c>
      <c r="AW664" s="65">
        <f t="shared" si="472"/>
        <v>0</v>
      </c>
      <c r="AX664" s="65">
        <f t="shared" si="473"/>
        <v>0</v>
      </c>
      <c r="AY664" s="65">
        <f t="shared" si="474"/>
        <v>0</v>
      </c>
      <c r="AZ664" s="65">
        <f t="shared" si="475"/>
        <v>0</v>
      </c>
      <c r="BA664" s="65">
        <f t="shared" si="476"/>
        <v>0</v>
      </c>
      <c r="BB664" s="65">
        <f t="shared" si="477"/>
        <v>0</v>
      </c>
      <c r="BC664" s="65">
        <f t="shared" si="478"/>
        <v>0</v>
      </c>
      <c r="BD664" s="65">
        <f t="shared" si="479"/>
        <v>0</v>
      </c>
      <c r="BE664" s="65">
        <f t="shared" si="480"/>
        <v>0</v>
      </c>
      <c r="BF664" s="65">
        <f t="shared" si="481"/>
        <v>0</v>
      </c>
      <c r="BG664" s="65">
        <f t="shared" si="482"/>
        <v>0</v>
      </c>
      <c r="CE664" s="373"/>
      <c r="CF664" s="343"/>
      <c r="CG664" s="343"/>
      <c r="CH664" s="343"/>
      <c r="CI664" s="343"/>
      <c r="CJ664" s="343"/>
      <c r="CK664" s="343"/>
      <c r="CL664" s="343"/>
      <c r="CM664" s="343"/>
      <c r="CN664" s="343"/>
      <c r="CO664" s="343"/>
      <c r="CP664" s="343"/>
      <c r="CQ664" s="343"/>
      <c r="CR664" s="343"/>
      <c r="CS664" s="343"/>
      <c r="CY664" s="101">
        <f t="shared" si="483"/>
        <v>0</v>
      </c>
    </row>
    <row r="665" spans="2:103" ht="22.5" customHeight="1" x14ac:dyDescent="0.45">
      <c r="B665" s="133" t="str">
        <f>IF(Data!B664&lt;&gt;"",Data!B664,"")</f>
        <v/>
      </c>
      <c r="C665" s="158" t="str">
        <f>IF(Data!C664&lt;&gt;"",Data!C664,"")</f>
        <v/>
      </c>
      <c r="D665" s="106" t="str">
        <f>IF(Data!D664&lt;&gt;"",Data!D664,"")</f>
        <v/>
      </c>
      <c r="E665" s="140">
        <f>IF(AND(I665=1,Data!T664=0),0,IF(I665=999,999,Data!T664))</f>
        <v>999</v>
      </c>
      <c r="F665" s="140" t="str">
        <f t="shared" si="440"/>
        <v/>
      </c>
      <c r="G665" s="140" t="str">
        <f>IF(Data!K664&lt;&gt;"",Data!K664,"")</f>
        <v/>
      </c>
      <c r="H665" s="141" t="str">
        <f>IF(Data!L664&lt;&gt;"",Data!L664,"")</f>
        <v/>
      </c>
      <c r="I665" s="63">
        <f>IF(Data!M664&lt;&gt;"",Data!M664,"")</f>
        <v>999</v>
      </c>
      <c r="J665" s="63">
        <f t="shared" si="441"/>
        <v>0</v>
      </c>
      <c r="L665" s="64" t="str">
        <f t="shared" si="442"/>
        <v/>
      </c>
      <c r="M665" s="74"/>
      <c r="N665" s="63">
        <f t="shared" si="443"/>
        <v>0</v>
      </c>
      <c r="P665" s="64" t="str">
        <f t="shared" si="444"/>
        <v/>
      </c>
      <c r="R665" s="63">
        <f t="shared" si="445"/>
        <v>0</v>
      </c>
      <c r="S665" s="64" t="str">
        <f t="shared" si="446"/>
        <v/>
      </c>
      <c r="W665" s="310">
        <f t="shared" si="447"/>
        <v>999</v>
      </c>
      <c r="Y665" s="65">
        <f t="shared" si="448"/>
        <v>0</v>
      </c>
      <c r="Z665" s="65">
        <f t="shared" si="449"/>
        <v>0</v>
      </c>
      <c r="AA665" s="65">
        <f t="shared" si="450"/>
        <v>0</v>
      </c>
      <c r="AB665" s="65">
        <f t="shared" si="451"/>
        <v>0</v>
      </c>
      <c r="AC665" s="65">
        <f t="shared" si="452"/>
        <v>0</v>
      </c>
      <c r="AD665" s="65">
        <f t="shared" si="453"/>
        <v>0</v>
      </c>
      <c r="AE665" s="65">
        <f t="shared" si="454"/>
        <v>0</v>
      </c>
      <c r="AF665" s="65">
        <f t="shared" si="455"/>
        <v>0</v>
      </c>
      <c r="AG665" s="65">
        <f t="shared" si="456"/>
        <v>0</v>
      </c>
      <c r="AH665" s="65">
        <f t="shared" si="457"/>
        <v>0</v>
      </c>
      <c r="AI665" s="65">
        <f t="shared" si="458"/>
        <v>0</v>
      </c>
      <c r="AJ665" s="65">
        <f t="shared" si="459"/>
        <v>0</v>
      </c>
      <c r="AK665" s="65">
        <f t="shared" si="460"/>
        <v>0</v>
      </c>
      <c r="AL665" s="65">
        <f t="shared" si="461"/>
        <v>0</v>
      </c>
      <c r="AM665" s="65">
        <f t="shared" si="462"/>
        <v>0</v>
      </c>
      <c r="AN665" s="65">
        <f t="shared" si="463"/>
        <v>0</v>
      </c>
      <c r="AO665" s="65">
        <f t="shared" si="464"/>
        <v>0</v>
      </c>
      <c r="AP665" s="65">
        <f t="shared" si="465"/>
        <v>0</v>
      </c>
      <c r="AQ665" s="65">
        <f t="shared" si="466"/>
        <v>0</v>
      </c>
      <c r="AR665" s="65">
        <f t="shared" si="467"/>
        <v>0</v>
      </c>
      <c r="AS665" s="65">
        <f t="shared" si="468"/>
        <v>0</v>
      </c>
      <c r="AT665" s="65">
        <f t="shared" si="469"/>
        <v>0</v>
      </c>
      <c r="AU665" s="65">
        <f t="shared" si="470"/>
        <v>0</v>
      </c>
      <c r="AV665" s="65">
        <f t="shared" si="471"/>
        <v>0</v>
      </c>
      <c r="AW665" s="65">
        <f t="shared" si="472"/>
        <v>0</v>
      </c>
      <c r="AX665" s="65">
        <f t="shared" si="473"/>
        <v>0</v>
      </c>
      <c r="AY665" s="65">
        <f t="shared" si="474"/>
        <v>0</v>
      </c>
      <c r="AZ665" s="65">
        <f t="shared" si="475"/>
        <v>0</v>
      </c>
      <c r="BA665" s="65">
        <f t="shared" si="476"/>
        <v>0</v>
      </c>
      <c r="BB665" s="65">
        <f t="shared" si="477"/>
        <v>0</v>
      </c>
      <c r="BC665" s="65">
        <f t="shared" si="478"/>
        <v>0</v>
      </c>
      <c r="BD665" s="65">
        <f t="shared" si="479"/>
        <v>0</v>
      </c>
      <c r="BE665" s="65">
        <f t="shared" si="480"/>
        <v>0</v>
      </c>
      <c r="BF665" s="65">
        <f t="shared" si="481"/>
        <v>0</v>
      </c>
      <c r="BG665" s="65">
        <f t="shared" si="482"/>
        <v>0</v>
      </c>
      <c r="CE665" s="373"/>
      <c r="CF665" s="343"/>
      <c r="CG665" s="343"/>
      <c r="CH665" s="343"/>
      <c r="CI665" s="343"/>
      <c r="CJ665" s="343"/>
      <c r="CK665" s="343"/>
      <c r="CL665" s="343"/>
      <c r="CM665" s="343"/>
      <c r="CN665" s="343"/>
      <c r="CO665" s="343"/>
      <c r="CP665" s="343"/>
      <c r="CQ665" s="343"/>
      <c r="CR665" s="343"/>
      <c r="CS665" s="343"/>
      <c r="CY665" s="101">
        <f t="shared" si="483"/>
        <v>0</v>
      </c>
    </row>
    <row r="666" spans="2:103" ht="22.5" customHeight="1" x14ac:dyDescent="0.45">
      <c r="B666" s="133" t="str">
        <f>IF(Data!B665&lt;&gt;"",Data!B665,"")</f>
        <v/>
      </c>
      <c r="C666" s="158" t="str">
        <f>IF(Data!C665&lt;&gt;"",Data!C665,"")</f>
        <v/>
      </c>
      <c r="D666" s="106" t="str">
        <f>IF(Data!D665&lt;&gt;"",Data!D665,"")</f>
        <v/>
      </c>
      <c r="E666" s="140">
        <f>IF(AND(I666=1,Data!T665=0),0,IF(I666=999,999,Data!T665))</f>
        <v>999</v>
      </c>
      <c r="F666" s="140" t="str">
        <f t="shared" si="440"/>
        <v/>
      </c>
      <c r="G666" s="140" t="str">
        <f>IF(Data!K665&lt;&gt;"",Data!K665,"")</f>
        <v/>
      </c>
      <c r="H666" s="141" t="str">
        <f>IF(Data!L665&lt;&gt;"",Data!L665,"")</f>
        <v/>
      </c>
      <c r="I666" s="63">
        <f>IF(Data!M665&lt;&gt;"",Data!M665,"")</f>
        <v>999</v>
      </c>
      <c r="J666" s="63">
        <f t="shared" si="441"/>
        <v>0</v>
      </c>
      <c r="L666" s="64" t="str">
        <f t="shared" si="442"/>
        <v/>
      </c>
      <c r="M666" s="74"/>
      <c r="N666" s="63">
        <f t="shared" si="443"/>
        <v>0</v>
      </c>
      <c r="P666" s="64" t="str">
        <f t="shared" si="444"/>
        <v/>
      </c>
      <c r="R666" s="63">
        <f t="shared" si="445"/>
        <v>0</v>
      </c>
      <c r="S666" s="64" t="str">
        <f t="shared" si="446"/>
        <v/>
      </c>
      <c r="W666" s="310">
        <f t="shared" si="447"/>
        <v>999</v>
      </c>
      <c r="Y666" s="65">
        <f t="shared" si="448"/>
        <v>0</v>
      </c>
      <c r="Z666" s="65">
        <f t="shared" si="449"/>
        <v>0</v>
      </c>
      <c r="AA666" s="65">
        <f t="shared" si="450"/>
        <v>0</v>
      </c>
      <c r="AB666" s="65">
        <f t="shared" si="451"/>
        <v>0</v>
      </c>
      <c r="AC666" s="65">
        <f t="shared" si="452"/>
        <v>0</v>
      </c>
      <c r="AD666" s="65">
        <f t="shared" si="453"/>
        <v>0</v>
      </c>
      <c r="AE666" s="65">
        <f t="shared" si="454"/>
        <v>0</v>
      </c>
      <c r="AF666" s="65">
        <f t="shared" si="455"/>
        <v>0</v>
      </c>
      <c r="AG666" s="65">
        <f t="shared" si="456"/>
        <v>0</v>
      </c>
      <c r="AH666" s="65">
        <f t="shared" si="457"/>
        <v>0</v>
      </c>
      <c r="AI666" s="65">
        <f t="shared" si="458"/>
        <v>0</v>
      </c>
      <c r="AJ666" s="65">
        <f t="shared" si="459"/>
        <v>0</v>
      </c>
      <c r="AK666" s="65">
        <f t="shared" si="460"/>
        <v>0</v>
      </c>
      <c r="AL666" s="65">
        <f t="shared" si="461"/>
        <v>0</v>
      </c>
      <c r="AM666" s="65">
        <f t="shared" si="462"/>
        <v>0</v>
      </c>
      <c r="AN666" s="65">
        <f t="shared" si="463"/>
        <v>0</v>
      </c>
      <c r="AO666" s="65">
        <f t="shared" si="464"/>
        <v>0</v>
      </c>
      <c r="AP666" s="65">
        <f t="shared" si="465"/>
        <v>0</v>
      </c>
      <c r="AQ666" s="65">
        <f t="shared" si="466"/>
        <v>0</v>
      </c>
      <c r="AR666" s="65">
        <f t="shared" si="467"/>
        <v>0</v>
      </c>
      <c r="AS666" s="65">
        <f t="shared" si="468"/>
        <v>0</v>
      </c>
      <c r="AT666" s="65">
        <f t="shared" si="469"/>
        <v>0</v>
      </c>
      <c r="AU666" s="65">
        <f t="shared" si="470"/>
        <v>0</v>
      </c>
      <c r="AV666" s="65">
        <f t="shared" si="471"/>
        <v>0</v>
      </c>
      <c r="AW666" s="65">
        <f t="shared" si="472"/>
        <v>0</v>
      </c>
      <c r="AX666" s="65">
        <f t="shared" si="473"/>
        <v>0</v>
      </c>
      <c r="AY666" s="65">
        <f t="shared" si="474"/>
        <v>0</v>
      </c>
      <c r="AZ666" s="65">
        <f t="shared" si="475"/>
        <v>0</v>
      </c>
      <c r="BA666" s="65">
        <f t="shared" si="476"/>
        <v>0</v>
      </c>
      <c r="BB666" s="65">
        <f t="shared" si="477"/>
        <v>0</v>
      </c>
      <c r="BC666" s="65">
        <f t="shared" si="478"/>
        <v>0</v>
      </c>
      <c r="BD666" s="65">
        <f t="shared" si="479"/>
        <v>0</v>
      </c>
      <c r="BE666" s="65">
        <f t="shared" si="480"/>
        <v>0</v>
      </c>
      <c r="BF666" s="65">
        <f t="shared" si="481"/>
        <v>0</v>
      </c>
      <c r="BG666" s="65">
        <f t="shared" si="482"/>
        <v>0</v>
      </c>
      <c r="CE666" s="373"/>
      <c r="CF666" s="343"/>
      <c r="CG666" s="343"/>
      <c r="CH666" s="343"/>
      <c r="CI666" s="343"/>
      <c r="CJ666" s="343"/>
      <c r="CK666" s="343"/>
      <c r="CL666" s="343"/>
      <c r="CM666" s="343"/>
      <c r="CN666" s="343"/>
      <c r="CO666" s="343"/>
      <c r="CP666" s="343"/>
      <c r="CQ666" s="343"/>
      <c r="CR666" s="343"/>
      <c r="CS666" s="343"/>
      <c r="CY666" s="101">
        <f t="shared" si="483"/>
        <v>0</v>
      </c>
    </row>
    <row r="667" spans="2:103" ht="22.5" customHeight="1" x14ac:dyDescent="0.45">
      <c r="B667" s="133" t="str">
        <f>IF(Data!B666&lt;&gt;"",Data!B666,"")</f>
        <v/>
      </c>
      <c r="C667" s="158" t="str">
        <f>IF(Data!C666&lt;&gt;"",Data!C666,"")</f>
        <v/>
      </c>
      <c r="D667" s="106" t="str">
        <f>IF(Data!D666&lt;&gt;"",Data!D666,"")</f>
        <v/>
      </c>
      <c r="E667" s="140">
        <f>IF(AND(I667=1,Data!T666=0),0,IF(I667=999,999,Data!T666))</f>
        <v>999</v>
      </c>
      <c r="F667" s="140" t="str">
        <f t="shared" si="440"/>
        <v/>
      </c>
      <c r="G667" s="140" t="str">
        <f>IF(Data!K666&lt;&gt;"",Data!K666,"")</f>
        <v/>
      </c>
      <c r="H667" s="141" t="str">
        <f>IF(Data!L666&lt;&gt;"",Data!L666,"")</f>
        <v/>
      </c>
      <c r="I667" s="63">
        <f>IF(Data!M666&lt;&gt;"",Data!M666,"")</f>
        <v>999</v>
      </c>
      <c r="J667" s="63">
        <f t="shared" si="441"/>
        <v>0</v>
      </c>
      <c r="L667" s="64" t="str">
        <f t="shared" si="442"/>
        <v/>
      </c>
      <c r="M667" s="74"/>
      <c r="N667" s="63">
        <f t="shared" si="443"/>
        <v>0</v>
      </c>
      <c r="P667" s="64" t="str">
        <f t="shared" si="444"/>
        <v/>
      </c>
      <c r="R667" s="63">
        <f t="shared" si="445"/>
        <v>0</v>
      </c>
      <c r="S667" s="64" t="str">
        <f t="shared" si="446"/>
        <v/>
      </c>
      <c r="W667" s="310">
        <f t="shared" si="447"/>
        <v>999</v>
      </c>
      <c r="Y667" s="65">
        <f t="shared" si="448"/>
        <v>0</v>
      </c>
      <c r="Z667" s="65">
        <f t="shared" si="449"/>
        <v>0</v>
      </c>
      <c r="AA667" s="65">
        <f t="shared" si="450"/>
        <v>0</v>
      </c>
      <c r="AB667" s="65">
        <f t="shared" si="451"/>
        <v>0</v>
      </c>
      <c r="AC667" s="65">
        <f t="shared" si="452"/>
        <v>0</v>
      </c>
      <c r="AD667" s="65">
        <f t="shared" si="453"/>
        <v>0</v>
      </c>
      <c r="AE667" s="65">
        <f t="shared" si="454"/>
        <v>0</v>
      </c>
      <c r="AF667" s="65">
        <f t="shared" si="455"/>
        <v>0</v>
      </c>
      <c r="AG667" s="65">
        <f t="shared" si="456"/>
        <v>0</v>
      </c>
      <c r="AH667" s="65">
        <f t="shared" si="457"/>
        <v>0</v>
      </c>
      <c r="AI667" s="65">
        <f t="shared" si="458"/>
        <v>0</v>
      </c>
      <c r="AJ667" s="65">
        <f t="shared" si="459"/>
        <v>0</v>
      </c>
      <c r="AK667" s="65">
        <f t="shared" si="460"/>
        <v>0</v>
      </c>
      <c r="AL667" s="65">
        <f t="shared" si="461"/>
        <v>0</v>
      </c>
      <c r="AM667" s="65">
        <f t="shared" si="462"/>
        <v>0</v>
      </c>
      <c r="AN667" s="65">
        <f t="shared" si="463"/>
        <v>0</v>
      </c>
      <c r="AO667" s="65">
        <f t="shared" si="464"/>
        <v>0</v>
      </c>
      <c r="AP667" s="65">
        <f t="shared" si="465"/>
        <v>0</v>
      </c>
      <c r="AQ667" s="65">
        <f t="shared" si="466"/>
        <v>0</v>
      </c>
      <c r="AR667" s="65">
        <f t="shared" si="467"/>
        <v>0</v>
      </c>
      <c r="AS667" s="65">
        <f t="shared" si="468"/>
        <v>0</v>
      </c>
      <c r="AT667" s="65">
        <f t="shared" si="469"/>
        <v>0</v>
      </c>
      <c r="AU667" s="65">
        <f t="shared" si="470"/>
        <v>0</v>
      </c>
      <c r="AV667" s="65">
        <f t="shared" si="471"/>
        <v>0</v>
      </c>
      <c r="AW667" s="65">
        <f t="shared" si="472"/>
        <v>0</v>
      </c>
      <c r="AX667" s="65">
        <f t="shared" si="473"/>
        <v>0</v>
      </c>
      <c r="AY667" s="65">
        <f t="shared" si="474"/>
        <v>0</v>
      </c>
      <c r="AZ667" s="65">
        <f t="shared" si="475"/>
        <v>0</v>
      </c>
      <c r="BA667" s="65">
        <f t="shared" si="476"/>
        <v>0</v>
      </c>
      <c r="BB667" s="65">
        <f t="shared" si="477"/>
        <v>0</v>
      </c>
      <c r="BC667" s="65">
        <f t="shared" si="478"/>
        <v>0</v>
      </c>
      <c r="BD667" s="65">
        <f t="shared" si="479"/>
        <v>0</v>
      </c>
      <c r="BE667" s="65">
        <f t="shared" si="480"/>
        <v>0</v>
      </c>
      <c r="BF667" s="65">
        <f t="shared" si="481"/>
        <v>0</v>
      </c>
      <c r="BG667" s="65">
        <f t="shared" si="482"/>
        <v>0</v>
      </c>
      <c r="CE667" s="373"/>
      <c r="CF667" s="343"/>
      <c r="CG667" s="343"/>
      <c r="CH667" s="343"/>
      <c r="CI667" s="343"/>
      <c r="CJ667" s="343"/>
      <c r="CK667" s="343"/>
      <c r="CL667" s="343"/>
      <c r="CM667" s="343"/>
      <c r="CN667" s="343"/>
      <c r="CO667" s="343"/>
      <c r="CP667" s="343"/>
      <c r="CQ667" s="343"/>
      <c r="CR667" s="343"/>
      <c r="CS667" s="343"/>
      <c r="CY667" s="101">
        <f t="shared" si="483"/>
        <v>0</v>
      </c>
    </row>
    <row r="668" spans="2:103" ht="22.5" customHeight="1" x14ac:dyDescent="0.45">
      <c r="B668" s="133" t="str">
        <f>IF(Data!B667&lt;&gt;"",Data!B667,"")</f>
        <v/>
      </c>
      <c r="C668" s="158" t="str">
        <f>IF(Data!C667&lt;&gt;"",Data!C667,"")</f>
        <v/>
      </c>
      <c r="D668" s="106" t="str">
        <f>IF(Data!D667&lt;&gt;"",Data!D667,"")</f>
        <v/>
      </c>
      <c r="E668" s="140">
        <f>IF(AND(I668=1,Data!T667=0),0,IF(I668=999,999,Data!T667))</f>
        <v>999</v>
      </c>
      <c r="F668" s="140" t="str">
        <f t="shared" si="440"/>
        <v/>
      </c>
      <c r="G668" s="140" t="str">
        <f>IF(Data!K667&lt;&gt;"",Data!K667,"")</f>
        <v/>
      </c>
      <c r="H668" s="141" t="str">
        <f>IF(Data!L667&lt;&gt;"",Data!L667,"")</f>
        <v/>
      </c>
      <c r="I668" s="63">
        <f>IF(Data!M667&lt;&gt;"",Data!M667,"")</f>
        <v>999</v>
      </c>
      <c r="J668" s="63">
        <f t="shared" si="441"/>
        <v>0</v>
      </c>
      <c r="L668" s="64" t="str">
        <f t="shared" si="442"/>
        <v/>
      </c>
      <c r="M668" s="74"/>
      <c r="N668" s="63">
        <f t="shared" si="443"/>
        <v>0</v>
      </c>
      <c r="P668" s="64" t="str">
        <f t="shared" si="444"/>
        <v/>
      </c>
      <c r="R668" s="63">
        <f t="shared" si="445"/>
        <v>0</v>
      </c>
      <c r="S668" s="64" t="str">
        <f t="shared" si="446"/>
        <v/>
      </c>
      <c r="W668" s="310">
        <f t="shared" si="447"/>
        <v>999</v>
      </c>
      <c r="Y668" s="65">
        <f t="shared" si="448"/>
        <v>0</v>
      </c>
      <c r="Z668" s="65">
        <f t="shared" si="449"/>
        <v>0</v>
      </c>
      <c r="AA668" s="65">
        <f t="shared" si="450"/>
        <v>0</v>
      </c>
      <c r="AB668" s="65">
        <f t="shared" si="451"/>
        <v>0</v>
      </c>
      <c r="AC668" s="65">
        <f t="shared" si="452"/>
        <v>0</v>
      </c>
      <c r="AD668" s="65">
        <f t="shared" si="453"/>
        <v>0</v>
      </c>
      <c r="AE668" s="65">
        <f t="shared" si="454"/>
        <v>0</v>
      </c>
      <c r="AF668" s="65">
        <f t="shared" si="455"/>
        <v>0</v>
      </c>
      <c r="AG668" s="65">
        <f t="shared" si="456"/>
        <v>0</v>
      </c>
      <c r="AH668" s="65">
        <f t="shared" si="457"/>
        <v>0</v>
      </c>
      <c r="AI668" s="65">
        <f t="shared" si="458"/>
        <v>0</v>
      </c>
      <c r="AJ668" s="65">
        <f t="shared" si="459"/>
        <v>0</v>
      </c>
      <c r="AK668" s="65">
        <f t="shared" si="460"/>
        <v>0</v>
      </c>
      <c r="AL668" s="65">
        <f t="shared" si="461"/>
        <v>0</v>
      </c>
      <c r="AM668" s="65">
        <f t="shared" si="462"/>
        <v>0</v>
      </c>
      <c r="AN668" s="65">
        <f t="shared" si="463"/>
        <v>0</v>
      </c>
      <c r="AO668" s="65">
        <f t="shared" si="464"/>
        <v>0</v>
      </c>
      <c r="AP668" s="65">
        <f t="shared" si="465"/>
        <v>0</v>
      </c>
      <c r="AQ668" s="65">
        <f t="shared" si="466"/>
        <v>0</v>
      </c>
      <c r="AR668" s="65">
        <f t="shared" si="467"/>
        <v>0</v>
      </c>
      <c r="AS668" s="65">
        <f t="shared" si="468"/>
        <v>0</v>
      </c>
      <c r="AT668" s="65">
        <f t="shared" si="469"/>
        <v>0</v>
      </c>
      <c r="AU668" s="65">
        <f t="shared" si="470"/>
        <v>0</v>
      </c>
      <c r="AV668" s="65">
        <f t="shared" si="471"/>
        <v>0</v>
      </c>
      <c r="AW668" s="65">
        <f t="shared" si="472"/>
        <v>0</v>
      </c>
      <c r="AX668" s="65">
        <f t="shared" si="473"/>
        <v>0</v>
      </c>
      <c r="AY668" s="65">
        <f t="shared" si="474"/>
        <v>0</v>
      </c>
      <c r="AZ668" s="65">
        <f t="shared" si="475"/>
        <v>0</v>
      </c>
      <c r="BA668" s="65">
        <f t="shared" si="476"/>
        <v>0</v>
      </c>
      <c r="BB668" s="65">
        <f t="shared" si="477"/>
        <v>0</v>
      </c>
      <c r="BC668" s="65">
        <f t="shared" si="478"/>
        <v>0</v>
      </c>
      <c r="BD668" s="65">
        <f t="shared" si="479"/>
        <v>0</v>
      </c>
      <c r="BE668" s="65">
        <f t="shared" si="480"/>
        <v>0</v>
      </c>
      <c r="BF668" s="65">
        <f t="shared" si="481"/>
        <v>0</v>
      </c>
      <c r="BG668" s="65">
        <f t="shared" si="482"/>
        <v>0</v>
      </c>
      <c r="CE668" s="373"/>
      <c r="CF668" s="343"/>
      <c r="CG668" s="343"/>
      <c r="CH668" s="343"/>
      <c r="CI668" s="343"/>
      <c r="CJ668" s="343"/>
      <c r="CK668" s="343"/>
      <c r="CL668" s="343"/>
      <c r="CM668" s="343"/>
      <c r="CN668" s="343"/>
      <c r="CO668" s="343"/>
      <c r="CP668" s="343"/>
      <c r="CQ668" s="343"/>
      <c r="CR668" s="343"/>
      <c r="CS668" s="343"/>
      <c r="CY668" s="101">
        <f t="shared" si="483"/>
        <v>0</v>
      </c>
    </row>
    <row r="669" spans="2:103" ht="22.5" customHeight="1" x14ac:dyDescent="0.45">
      <c r="B669" s="133" t="str">
        <f>IF(Data!B668&lt;&gt;"",Data!B668,"")</f>
        <v/>
      </c>
      <c r="C669" s="158" t="str">
        <f>IF(Data!C668&lt;&gt;"",Data!C668,"")</f>
        <v/>
      </c>
      <c r="D669" s="106" t="str">
        <f>IF(Data!D668&lt;&gt;"",Data!D668,"")</f>
        <v/>
      </c>
      <c r="E669" s="140">
        <f>IF(AND(I669=1,Data!T668=0),0,IF(I669=999,999,Data!T668))</f>
        <v>999</v>
      </c>
      <c r="F669" s="140" t="str">
        <f t="shared" si="440"/>
        <v/>
      </c>
      <c r="G669" s="140" t="str">
        <f>IF(Data!K668&lt;&gt;"",Data!K668,"")</f>
        <v/>
      </c>
      <c r="H669" s="141" t="str">
        <f>IF(Data!L668&lt;&gt;"",Data!L668,"")</f>
        <v/>
      </c>
      <c r="I669" s="63">
        <f>IF(Data!M668&lt;&gt;"",Data!M668,"")</f>
        <v>999</v>
      </c>
      <c r="J669" s="63">
        <f t="shared" si="441"/>
        <v>0</v>
      </c>
      <c r="L669" s="64" t="str">
        <f t="shared" si="442"/>
        <v/>
      </c>
      <c r="M669" s="74"/>
      <c r="N669" s="63">
        <f t="shared" si="443"/>
        <v>0</v>
      </c>
      <c r="P669" s="64" t="str">
        <f t="shared" si="444"/>
        <v/>
      </c>
      <c r="R669" s="63">
        <f t="shared" si="445"/>
        <v>0</v>
      </c>
      <c r="S669" s="64" t="str">
        <f t="shared" si="446"/>
        <v/>
      </c>
      <c r="W669" s="310">
        <f t="shared" si="447"/>
        <v>999</v>
      </c>
      <c r="Y669" s="65">
        <f t="shared" si="448"/>
        <v>0</v>
      </c>
      <c r="Z669" s="65">
        <f t="shared" si="449"/>
        <v>0</v>
      </c>
      <c r="AA669" s="65">
        <f t="shared" si="450"/>
        <v>0</v>
      </c>
      <c r="AB669" s="65">
        <f t="shared" si="451"/>
        <v>0</v>
      </c>
      <c r="AC669" s="65">
        <f t="shared" si="452"/>
        <v>0</v>
      </c>
      <c r="AD669" s="65">
        <f t="shared" si="453"/>
        <v>0</v>
      </c>
      <c r="AE669" s="65">
        <f t="shared" si="454"/>
        <v>0</v>
      </c>
      <c r="AF669" s="65">
        <f t="shared" si="455"/>
        <v>0</v>
      </c>
      <c r="AG669" s="65">
        <f t="shared" si="456"/>
        <v>0</v>
      </c>
      <c r="AH669" s="65">
        <f t="shared" si="457"/>
        <v>0</v>
      </c>
      <c r="AI669" s="65">
        <f t="shared" si="458"/>
        <v>0</v>
      </c>
      <c r="AJ669" s="65">
        <f t="shared" si="459"/>
        <v>0</v>
      </c>
      <c r="AK669" s="65">
        <f t="shared" si="460"/>
        <v>0</v>
      </c>
      <c r="AL669" s="65">
        <f t="shared" si="461"/>
        <v>0</v>
      </c>
      <c r="AM669" s="65">
        <f t="shared" si="462"/>
        <v>0</v>
      </c>
      <c r="AN669" s="65">
        <f t="shared" si="463"/>
        <v>0</v>
      </c>
      <c r="AO669" s="65">
        <f t="shared" si="464"/>
        <v>0</v>
      </c>
      <c r="AP669" s="65">
        <f t="shared" si="465"/>
        <v>0</v>
      </c>
      <c r="AQ669" s="65">
        <f t="shared" si="466"/>
        <v>0</v>
      </c>
      <c r="AR669" s="65">
        <f t="shared" si="467"/>
        <v>0</v>
      </c>
      <c r="AS669" s="65">
        <f t="shared" si="468"/>
        <v>0</v>
      </c>
      <c r="AT669" s="65">
        <f t="shared" si="469"/>
        <v>0</v>
      </c>
      <c r="AU669" s="65">
        <f t="shared" si="470"/>
        <v>0</v>
      </c>
      <c r="AV669" s="65">
        <f t="shared" si="471"/>
        <v>0</v>
      </c>
      <c r="AW669" s="65">
        <f t="shared" si="472"/>
        <v>0</v>
      </c>
      <c r="AX669" s="65">
        <f t="shared" si="473"/>
        <v>0</v>
      </c>
      <c r="AY669" s="65">
        <f t="shared" si="474"/>
        <v>0</v>
      </c>
      <c r="AZ669" s="65">
        <f t="shared" si="475"/>
        <v>0</v>
      </c>
      <c r="BA669" s="65">
        <f t="shared" si="476"/>
        <v>0</v>
      </c>
      <c r="BB669" s="65">
        <f t="shared" si="477"/>
        <v>0</v>
      </c>
      <c r="BC669" s="65">
        <f t="shared" si="478"/>
        <v>0</v>
      </c>
      <c r="BD669" s="65">
        <f t="shared" si="479"/>
        <v>0</v>
      </c>
      <c r="BE669" s="65">
        <f t="shared" si="480"/>
        <v>0</v>
      </c>
      <c r="BF669" s="65">
        <f t="shared" si="481"/>
        <v>0</v>
      </c>
      <c r="BG669" s="65">
        <f t="shared" si="482"/>
        <v>0</v>
      </c>
      <c r="CE669" s="373"/>
      <c r="CF669" s="343"/>
      <c r="CG669" s="343"/>
      <c r="CH669" s="343"/>
      <c r="CI669" s="343"/>
      <c r="CJ669" s="343"/>
      <c r="CK669" s="343"/>
      <c r="CL669" s="343"/>
      <c r="CM669" s="343"/>
      <c r="CN669" s="343"/>
      <c r="CO669" s="343"/>
      <c r="CP669" s="343"/>
      <c r="CQ669" s="343"/>
      <c r="CR669" s="343"/>
      <c r="CS669" s="343"/>
      <c r="CY669" s="101">
        <f t="shared" si="483"/>
        <v>0</v>
      </c>
    </row>
    <row r="670" spans="2:103" ht="22.5" customHeight="1" x14ac:dyDescent="0.45">
      <c r="B670" s="133" t="str">
        <f>IF(Data!B669&lt;&gt;"",Data!B669,"")</f>
        <v/>
      </c>
      <c r="C670" s="158" t="str">
        <f>IF(Data!C669&lt;&gt;"",Data!C669,"")</f>
        <v/>
      </c>
      <c r="D670" s="106" t="str">
        <f>IF(Data!D669&lt;&gt;"",Data!D669,"")</f>
        <v/>
      </c>
      <c r="E670" s="140">
        <f>IF(AND(I670=1,Data!T669=0),0,IF(I670=999,999,Data!T669))</f>
        <v>999</v>
      </c>
      <c r="F670" s="140" t="str">
        <f t="shared" si="440"/>
        <v/>
      </c>
      <c r="G670" s="140" t="str">
        <f>IF(Data!K669&lt;&gt;"",Data!K669,"")</f>
        <v/>
      </c>
      <c r="H670" s="141" t="str">
        <f>IF(Data!L669&lt;&gt;"",Data!L669,"")</f>
        <v/>
      </c>
      <c r="I670" s="63">
        <f>IF(Data!M669&lt;&gt;"",Data!M669,"")</f>
        <v>999</v>
      </c>
      <c r="J670" s="63">
        <f t="shared" si="441"/>
        <v>0</v>
      </c>
      <c r="L670" s="64" t="str">
        <f t="shared" si="442"/>
        <v/>
      </c>
      <c r="M670" s="74"/>
      <c r="N670" s="63">
        <f t="shared" si="443"/>
        <v>0</v>
      </c>
      <c r="P670" s="64" t="str">
        <f t="shared" si="444"/>
        <v/>
      </c>
      <c r="R670" s="63">
        <f t="shared" si="445"/>
        <v>0</v>
      </c>
      <c r="S670" s="64" t="str">
        <f t="shared" si="446"/>
        <v/>
      </c>
      <c r="W670" s="310">
        <f t="shared" si="447"/>
        <v>999</v>
      </c>
      <c r="Y670" s="65">
        <f t="shared" si="448"/>
        <v>0</v>
      </c>
      <c r="Z670" s="65">
        <f t="shared" si="449"/>
        <v>0</v>
      </c>
      <c r="AA670" s="65">
        <f t="shared" si="450"/>
        <v>0</v>
      </c>
      <c r="AB670" s="65">
        <f t="shared" si="451"/>
        <v>0</v>
      </c>
      <c r="AC670" s="65">
        <f t="shared" si="452"/>
        <v>0</v>
      </c>
      <c r="AD670" s="65">
        <f t="shared" si="453"/>
        <v>0</v>
      </c>
      <c r="AE670" s="65">
        <f t="shared" si="454"/>
        <v>0</v>
      </c>
      <c r="AF670" s="65">
        <f t="shared" si="455"/>
        <v>0</v>
      </c>
      <c r="AG670" s="65">
        <f t="shared" si="456"/>
        <v>0</v>
      </c>
      <c r="AH670" s="65">
        <f t="shared" si="457"/>
        <v>0</v>
      </c>
      <c r="AI670" s="65">
        <f t="shared" si="458"/>
        <v>0</v>
      </c>
      <c r="AJ670" s="65">
        <f t="shared" si="459"/>
        <v>0</v>
      </c>
      <c r="AK670" s="65">
        <f t="shared" si="460"/>
        <v>0</v>
      </c>
      <c r="AL670" s="65">
        <f t="shared" si="461"/>
        <v>0</v>
      </c>
      <c r="AM670" s="65">
        <f t="shared" si="462"/>
        <v>0</v>
      </c>
      <c r="AN670" s="65">
        <f t="shared" si="463"/>
        <v>0</v>
      </c>
      <c r="AO670" s="65">
        <f t="shared" si="464"/>
        <v>0</v>
      </c>
      <c r="AP670" s="65">
        <f t="shared" si="465"/>
        <v>0</v>
      </c>
      <c r="AQ670" s="65">
        <f t="shared" si="466"/>
        <v>0</v>
      </c>
      <c r="AR670" s="65">
        <f t="shared" si="467"/>
        <v>0</v>
      </c>
      <c r="AS670" s="65">
        <f t="shared" si="468"/>
        <v>0</v>
      </c>
      <c r="AT670" s="65">
        <f t="shared" si="469"/>
        <v>0</v>
      </c>
      <c r="AU670" s="65">
        <f t="shared" si="470"/>
        <v>0</v>
      </c>
      <c r="AV670" s="65">
        <f t="shared" si="471"/>
        <v>0</v>
      </c>
      <c r="AW670" s="65">
        <f t="shared" si="472"/>
        <v>0</v>
      </c>
      <c r="AX670" s="65">
        <f t="shared" si="473"/>
        <v>0</v>
      </c>
      <c r="AY670" s="65">
        <f t="shared" si="474"/>
        <v>0</v>
      </c>
      <c r="AZ670" s="65">
        <f t="shared" si="475"/>
        <v>0</v>
      </c>
      <c r="BA670" s="65">
        <f t="shared" si="476"/>
        <v>0</v>
      </c>
      <c r="BB670" s="65">
        <f t="shared" si="477"/>
        <v>0</v>
      </c>
      <c r="BC670" s="65">
        <f t="shared" si="478"/>
        <v>0</v>
      </c>
      <c r="BD670" s="65">
        <f t="shared" si="479"/>
        <v>0</v>
      </c>
      <c r="BE670" s="65">
        <f t="shared" si="480"/>
        <v>0</v>
      </c>
      <c r="BF670" s="65">
        <f t="shared" si="481"/>
        <v>0</v>
      </c>
      <c r="BG670" s="65">
        <f t="shared" si="482"/>
        <v>0</v>
      </c>
      <c r="CE670" s="373"/>
      <c r="CF670" s="343"/>
      <c r="CG670" s="343"/>
      <c r="CH670" s="343"/>
      <c r="CI670" s="343"/>
      <c r="CJ670" s="343"/>
      <c r="CK670" s="343"/>
      <c r="CL670" s="343"/>
      <c r="CM670" s="343"/>
      <c r="CN670" s="343"/>
      <c r="CO670" s="343"/>
      <c r="CP670" s="343"/>
      <c r="CQ670" s="343"/>
      <c r="CR670" s="343"/>
      <c r="CS670" s="343"/>
      <c r="CY670" s="101">
        <f t="shared" si="483"/>
        <v>0</v>
      </c>
    </row>
    <row r="671" spans="2:103" ht="22.5" customHeight="1" x14ac:dyDescent="0.45">
      <c r="B671" s="133" t="str">
        <f>IF(Data!B670&lt;&gt;"",Data!B670,"")</f>
        <v/>
      </c>
      <c r="C671" s="158" t="str">
        <f>IF(Data!C670&lt;&gt;"",Data!C670,"")</f>
        <v/>
      </c>
      <c r="D671" s="106" t="str">
        <f>IF(Data!D670&lt;&gt;"",Data!D670,"")</f>
        <v/>
      </c>
      <c r="E671" s="140">
        <f>IF(AND(I671=1,Data!T670=0),0,IF(I671=999,999,Data!T670))</f>
        <v>999</v>
      </c>
      <c r="F671" s="140" t="str">
        <f t="shared" si="440"/>
        <v/>
      </c>
      <c r="G671" s="140" t="str">
        <f>IF(Data!K670&lt;&gt;"",Data!K670,"")</f>
        <v/>
      </c>
      <c r="H671" s="141" t="str">
        <f>IF(Data!L670&lt;&gt;"",Data!L670,"")</f>
        <v/>
      </c>
      <c r="I671" s="63">
        <f>IF(Data!M670&lt;&gt;"",Data!M670,"")</f>
        <v>999</v>
      </c>
      <c r="J671" s="63">
        <f t="shared" si="441"/>
        <v>0</v>
      </c>
      <c r="L671" s="64" t="str">
        <f t="shared" si="442"/>
        <v/>
      </c>
      <c r="M671" s="74"/>
      <c r="N671" s="63">
        <f t="shared" si="443"/>
        <v>0</v>
      </c>
      <c r="P671" s="64" t="str">
        <f t="shared" si="444"/>
        <v/>
      </c>
      <c r="R671" s="63">
        <f t="shared" si="445"/>
        <v>0</v>
      </c>
      <c r="S671" s="64" t="str">
        <f t="shared" si="446"/>
        <v/>
      </c>
      <c r="W671" s="310">
        <f t="shared" si="447"/>
        <v>999</v>
      </c>
      <c r="Y671" s="65">
        <f t="shared" si="448"/>
        <v>0</v>
      </c>
      <c r="Z671" s="65">
        <f t="shared" si="449"/>
        <v>0</v>
      </c>
      <c r="AA671" s="65">
        <f t="shared" si="450"/>
        <v>0</v>
      </c>
      <c r="AB671" s="65">
        <f t="shared" si="451"/>
        <v>0</v>
      </c>
      <c r="AC671" s="65">
        <f t="shared" si="452"/>
        <v>0</v>
      </c>
      <c r="AD671" s="65">
        <f t="shared" si="453"/>
        <v>0</v>
      </c>
      <c r="AE671" s="65">
        <f t="shared" si="454"/>
        <v>0</v>
      </c>
      <c r="AF671" s="65">
        <f t="shared" si="455"/>
        <v>0</v>
      </c>
      <c r="AG671" s="65">
        <f t="shared" si="456"/>
        <v>0</v>
      </c>
      <c r="AH671" s="65">
        <f t="shared" si="457"/>
        <v>0</v>
      </c>
      <c r="AI671" s="65">
        <f t="shared" si="458"/>
        <v>0</v>
      </c>
      <c r="AJ671" s="65">
        <f t="shared" si="459"/>
        <v>0</v>
      </c>
      <c r="AK671" s="65">
        <f t="shared" si="460"/>
        <v>0</v>
      </c>
      <c r="AL671" s="65">
        <f t="shared" si="461"/>
        <v>0</v>
      </c>
      <c r="AM671" s="65">
        <f t="shared" si="462"/>
        <v>0</v>
      </c>
      <c r="AN671" s="65">
        <f t="shared" si="463"/>
        <v>0</v>
      </c>
      <c r="AO671" s="65">
        <f t="shared" si="464"/>
        <v>0</v>
      </c>
      <c r="AP671" s="65">
        <f t="shared" si="465"/>
        <v>0</v>
      </c>
      <c r="AQ671" s="65">
        <f t="shared" si="466"/>
        <v>0</v>
      </c>
      <c r="AR671" s="65">
        <f t="shared" si="467"/>
        <v>0</v>
      </c>
      <c r="AS671" s="65">
        <f t="shared" si="468"/>
        <v>0</v>
      </c>
      <c r="AT671" s="65">
        <f t="shared" si="469"/>
        <v>0</v>
      </c>
      <c r="AU671" s="65">
        <f t="shared" si="470"/>
        <v>0</v>
      </c>
      <c r="AV671" s="65">
        <f t="shared" si="471"/>
        <v>0</v>
      </c>
      <c r="AW671" s="65">
        <f t="shared" si="472"/>
        <v>0</v>
      </c>
      <c r="AX671" s="65">
        <f t="shared" si="473"/>
        <v>0</v>
      </c>
      <c r="AY671" s="65">
        <f t="shared" si="474"/>
        <v>0</v>
      </c>
      <c r="AZ671" s="65">
        <f t="shared" si="475"/>
        <v>0</v>
      </c>
      <c r="BA671" s="65">
        <f t="shared" si="476"/>
        <v>0</v>
      </c>
      <c r="BB671" s="65">
        <f t="shared" si="477"/>
        <v>0</v>
      </c>
      <c r="BC671" s="65">
        <f t="shared" si="478"/>
        <v>0</v>
      </c>
      <c r="BD671" s="65">
        <f t="shared" si="479"/>
        <v>0</v>
      </c>
      <c r="BE671" s="65">
        <f t="shared" si="480"/>
        <v>0</v>
      </c>
      <c r="BF671" s="65">
        <f t="shared" si="481"/>
        <v>0</v>
      </c>
      <c r="BG671" s="65">
        <f t="shared" si="482"/>
        <v>0</v>
      </c>
      <c r="CE671" s="373"/>
      <c r="CF671" s="343"/>
      <c r="CG671" s="343"/>
      <c r="CH671" s="343"/>
      <c r="CI671" s="343"/>
      <c r="CJ671" s="343"/>
      <c r="CK671" s="343"/>
      <c r="CL671" s="343"/>
      <c r="CM671" s="343"/>
      <c r="CN671" s="343"/>
      <c r="CO671" s="343"/>
      <c r="CP671" s="343"/>
      <c r="CQ671" s="343"/>
      <c r="CR671" s="343"/>
      <c r="CS671" s="343"/>
      <c r="CY671" s="101">
        <f t="shared" si="483"/>
        <v>0</v>
      </c>
    </row>
    <row r="672" spans="2:103" ht="22.5" customHeight="1" x14ac:dyDescent="0.45">
      <c r="B672" s="133" t="str">
        <f>IF(Data!B671&lt;&gt;"",Data!B671,"")</f>
        <v/>
      </c>
      <c r="C672" s="158" t="str">
        <f>IF(Data!C671&lt;&gt;"",Data!C671,"")</f>
        <v/>
      </c>
      <c r="D672" s="106" t="str">
        <f>IF(Data!D671&lt;&gt;"",Data!D671,"")</f>
        <v/>
      </c>
      <c r="E672" s="140">
        <f>IF(AND(I672=1,Data!T671=0),0,IF(I672=999,999,Data!T671))</f>
        <v>999</v>
      </c>
      <c r="F672" s="140" t="str">
        <f t="shared" si="440"/>
        <v/>
      </c>
      <c r="G672" s="140" t="str">
        <f>IF(Data!K671&lt;&gt;"",Data!K671,"")</f>
        <v/>
      </c>
      <c r="H672" s="141" t="str">
        <f>IF(Data!L671&lt;&gt;"",Data!L671,"")</f>
        <v/>
      </c>
      <c r="I672" s="63">
        <f>IF(Data!M671&lt;&gt;"",Data!M671,"")</f>
        <v>999</v>
      </c>
      <c r="J672" s="63">
        <f t="shared" si="441"/>
        <v>0</v>
      </c>
      <c r="L672" s="64" t="str">
        <f t="shared" si="442"/>
        <v/>
      </c>
      <c r="M672" s="74"/>
      <c r="N672" s="63">
        <f t="shared" si="443"/>
        <v>0</v>
      </c>
      <c r="P672" s="64" t="str">
        <f t="shared" si="444"/>
        <v/>
      </c>
      <c r="R672" s="63">
        <f t="shared" si="445"/>
        <v>0</v>
      </c>
      <c r="S672" s="64" t="str">
        <f t="shared" si="446"/>
        <v/>
      </c>
      <c r="W672" s="310">
        <f t="shared" si="447"/>
        <v>999</v>
      </c>
      <c r="Y672" s="65">
        <f t="shared" si="448"/>
        <v>0</v>
      </c>
      <c r="Z672" s="65">
        <f t="shared" si="449"/>
        <v>0</v>
      </c>
      <c r="AA672" s="65">
        <f t="shared" si="450"/>
        <v>0</v>
      </c>
      <c r="AB672" s="65">
        <f t="shared" si="451"/>
        <v>0</v>
      </c>
      <c r="AC672" s="65">
        <f t="shared" si="452"/>
        <v>0</v>
      </c>
      <c r="AD672" s="65">
        <f t="shared" si="453"/>
        <v>0</v>
      </c>
      <c r="AE672" s="65">
        <f t="shared" si="454"/>
        <v>0</v>
      </c>
      <c r="AF672" s="65">
        <f t="shared" si="455"/>
        <v>0</v>
      </c>
      <c r="AG672" s="65">
        <f t="shared" si="456"/>
        <v>0</v>
      </c>
      <c r="AH672" s="65">
        <f t="shared" si="457"/>
        <v>0</v>
      </c>
      <c r="AI672" s="65">
        <f t="shared" si="458"/>
        <v>0</v>
      </c>
      <c r="AJ672" s="65">
        <f t="shared" si="459"/>
        <v>0</v>
      </c>
      <c r="AK672" s="65">
        <f t="shared" si="460"/>
        <v>0</v>
      </c>
      <c r="AL672" s="65">
        <f t="shared" si="461"/>
        <v>0</v>
      </c>
      <c r="AM672" s="65">
        <f t="shared" si="462"/>
        <v>0</v>
      </c>
      <c r="AN672" s="65">
        <f t="shared" si="463"/>
        <v>0</v>
      </c>
      <c r="AO672" s="65">
        <f t="shared" si="464"/>
        <v>0</v>
      </c>
      <c r="AP672" s="65">
        <f t="shared" si="465"/>
        <v>0</v>
      </c>
      <c r="AQ672" s="65">
        <f t="shared" si="466"/>
        <v>0</v>
      </c>
      <c r="AR672" s="65">
        <f t="shared" si="467"/>
        <v>0</v>
      </c>
      <c r="AS672" s="65">
        <f t="shared" si="468"/>
        <v>0</v>
      </c>
      <c r="AT672" s="65">
        <f t="shared" si="469"/>
        <v>0</v>
      </c>
      <c r="AU672" s="65">
        <f t="shared" si="470"/>
        <v>0</v>
      </c>
      <c r="AV672" s="65">
        <f t="shared" si="471"/>
        <v>0</v>
      </c>
      <c r="AW672" s="65">
        <f t="shared" si="472"/>
        <v>0</v>
      </c>
      <c r="AX672" s="65">
        <f t="shared" si="473"/>
        <v>0</v>
      </c>
      <c r="AY672" s="65">
        <f t="shared" si="474"/>
        <v>0</v>
      </c>
      <c r="AZ672" s="65">
        <f t="shared" si="475"/>
        <v>0</v>
      </c>
      <c r="BA672" s="65">
        <f t="shared" si="476"/>
        <v>0</v>
      </c>
      <c r="BB672" s="65">
        <f t="shared" si="477"/>
        <v>0</v>
      </c>
      <c r="BC672" s="65">
        <f t="shared" si="478"/>
        <v>0</v>
      </c>
      <c r="BD672" s="65">
        <f t="shared" si="479"/>
        <v>0</v>
      </c>
      <c r="BE672" s="65">
        <f t="shared" si="480"/>
        <v>0</v>
      </c>
      <c r="BF672" s="65">
        <f t="shared" si="481"/>
        <v>0</v>
      </c>
      <c r="BG672" s="65">
        <f t="shared" si="482"/>
        <v>0</v>
      </c>
      <c r="CE672" s="373"/>
      <c r="CF672" s="343"/>
      <c r="CG672" s="343"/>
      <c r="CH672" s="343"/>
      <c r="CI672" s="343"/>
      <c r="CJ672" s="343"/>
      <c r="CK672" s="343"/>
      <c r="CL672" s="343"/>
      <c r="CM672" s="343"/>
      <c r="CN672" s="343"/>
      <c r="CO672" s="343"/>
      <c r="CP672" s="343"/>
      <c r="CQ672" s="343"/>
      <c r="CR672" s="343"/>
      <c r="CS672" s="343"/>
      <c r="CY672" s="101">
        <f t="shared" si="483"/>
        <v>0</v>
      </c>
    </row>
    <row r="673" spans="2:103" ht="22.5" customHeight="1" x14ac:dyDescent="0.45">
      <c r="B673" s="133" t="str">
        <f>IF(Data!B672&lt;&gt;"",Data!B672,"")</f>
        <v/>
      </c>
      <c r="C673" s="158" t="str">
        <f>IF(Data!C672&lt;&gt;"",Data!C672,"")</f>
        <v/>
      </c>
      <c r="D673" s="106" t="str">
        <f>IF(Data!D672&lt;&gt;"",Data!D672,"")</f>
        <v/>
      </c>
      <c r="E673" s="140">
        <f>IF(AND(I673=1,Data!T672=0),0,IF(I673=999,999,Data!T672))</f>
        <v>999</v>
      </c>
      <c r="F673" s="140" t="str">
        <f t="shared" si="440"/>
        <v/>
      </c>
      <c r="G673" s="140" t="str">
        <f>IF(Data!K672&lt;&gt;"",Data!K672,"")</f>
        <v/>
      </c>
      <c r="H673" s="141" t="str">
        <f>IF(Data!L672&lt;&gt;"",Data!L672,"")</f>
        <v/>
      </c>
      <c r="I673" s="63">
        <f>IF(Data!M672&lt;&gt;"",Data!M672,"")</f>
        <v>999</v>
      </c>
      <c r="J673" s="63">
        <f t="shared" si="441"/>
        <v>0</v>
      </c>
      <c r="L673" s="64" t="str">
        <f t="shared" si="442"/>
        <v/>
      </c>
      <c r="M673" s="74"/>
      <c r="N673" s="63">
        <f t="shared" si="443"/>
        <v>0</v>
      </c>
      <c r="P673" s="64" t="str">
        <f t="shared" si="444"/>
        <v/>
      </c>
      <c r="R673" s="63">
        <f t="shared" si="445"/>
        <v>0</v>
      </c>
      <c r="S673" s="64" t="str">
        <f t="shared" si="446"/>
        <v/>
      </c>
      <c r="W673" s="310">
        <f t="shared" si="447"/>
        <v>999</v>
      </c>
      <c r="Y673" s="65">
        <f t="shared" si="448"/>
        <v>0</v>
      </c>
      <c r="Z673" s="65">
        <f t="shared" si="449"/>
        <v>0</v>
      </c>
      <c r="AA673" s="65">
        <f t="shared" si="450"/>
        <v>0</v>
      </c>
      <c r="AB673" s="65">
        <f t="shared" si="451"/>
        <v>0</v>
      </c>
      <c r="AC673" s="65">
        <f t="shared" si="452"/>
        <v>0</v>
      </c>
      <c r="AD673" s="65">
        <f t="shared" si="453"/>
        <v>0</v>
      </c>
      <c r="AE673" s="65">
        <f t="shared" si="454"/>
        <v>0</v>
      </c>
      <c r="AF673" s="65">
        <f t="shared" si="455"/>
        <v>0</v>
      </c>
      <c r="AG673" s="65">
        <f t="shared" si="456"/>
        <v>0</v>
      </c>
      <c r="AH673" s="65">
        <f t="shared" si="457"/>
        <v>0</v>
      </c>
      <c r="AI673" s="65">
        <f t="shared" si="458"/>
        <v>0</v>
      </c>
      <c r="AJ673" s="65">
        <f t="shared" si="459"/>
        <v>0</v>
      </c>
      <c r="AK673" s="65">
        <f t="shared" si="460"/>
        <v>0</v>
      </c>
      <c r="AL673" s="65">
        <f t="shared" si="461"/>
        <v>0</v>
      </c>
      <c r="AM673" s="65">
        <f t="shared" si="462"/>
        <v>0</v>
      </c>
      <c r="AN673" s="65">
        <f t="shared" si="463"/>
        <v>0</v>
      </c>
      <c r="AO673" s="65">
        <f t="shared" si="464"/>
        <v>0</v>
      </c>
      <c r="AP673" s="65">
        <f t="shared" si="465"/>
        <v>0</v>
      </c>
      <c r="AQ673" s="65">
        <f t="shared" si="466"/>
        <v>0</v>
      </c>
      <c r="AR673" s="65">
        <f t="shared" si="467"/>
        <v>0</v>
      </c>
      <c r="AS673" s="65">
        <f t="shared" si="468"/>
        <v>0</v>
      </c>
      <c r="AT673" s="65">
        <f t="shared" si="469"/>
        <v>0</v>
      </c>
      <c r="AU673" s="65">
        <f t="shared" si="470"/>
        <v>0</v>
      </c>
      <c r="AV673" s="65">
        <f t="shared" si="471"/>
        <v>0</v>
      </c>
      <c r="AW673" s="65">
        <f t="shared" si="472"/>
        <v>0</v>
      </c>
      <c r="AX673" s="65">
        <f t="shared" si="473"/>
        <v>0</v>
      </c>
      <c r="AY673" s="65">
        <f t="shared" si="474"/>
        <v>0</v>
      </c>
      <c r="AZ673" s="65">
        <f t="shared" si="475"/>
        <v>0</v>
      </c>
      <c r="BA673" s="65">
        <f t="shared" si="476"/>
        <v>0</v>
      </c>
      <c r="BB673" s="65">
        <f t="shared" si="477"/>
        <v>0</v>
      </c>
      <c r="BC673" s="65">
        <f t="shared" si="478"/>
        <v>0</v>
      </c>
      <c r="BD673" s="65">
        <f t="shared" si="479"/>
        <v>0</v>
      </c>
      <c r="BE673" s="65">
        <f t="shared" si="480"/>
        <v>0</v>
      </c>
      <c r="BF673" s="65">
        <f t="shared" si="481"/>
        <v>0</v>
      </c>
      <c r="BG673" s="65">
        <f t="shared" si="482"/>
        <v>0</v>
      </c>
      <c r="CE673" s="373"/>
      <c r="CF673" s="343"/>
      <c r="CG673" s="343"/>
      <c r="CH673" s="343"/>
      <c r="CI673" s="343"/>
      <c r="CJ673" s="343"/>
      <c r="CK673" s="343"/>
      <c r="CL673" s="343"/>
      <c r="CM673" s="343"/>
      <c r="CN673" s="343"/>
      <c r="CO673" s="343"/>
      <c r="CP673" s="343"/>
      <c r="CQ673" s="343"/>
      <c r="CR673" s="343"/>
      <c r="CS673" s="343"/>
      <c r="CY673" s="101">
        <f t="shared" si="483"/>
        <v>0</v>
      </c>
    </row>
    <row r="674" spans="2:103" ht="22.5" customHeight="1" x14ac:dyDescent="0.45">
      <c r="B674" s="133" t="str">
        <f>IF(Data!B673&lt;&gt;"",Data!B673,"")</f>
        <v/>
      </c>
      <c r="C674" s="158" t="str">
        <f>IF(Data!C673&lt;&gt;"",Data!C673,"")</f>
        <v/>
      </c>
      <c r="D674" s="106" t="str">
        <f>IF(Data!D673&lt;&gt;"",Data!D673,"")</f>
        <v/>
      </c>
      <c r="E674" s="140">
        <f>IF(AND(I674=1,Data!T673=0),0,IF(I674=999,999,Data!T673))</f>
        <v>999</v>
      </c>
      <c r="F674" s="140" t="str">
        <f t="shared" si="440"/>
        <v/>
      </c>
      <c r="G674" s="140" t="str">
        <f>IF(Data!K673&lt;&gt;"",Data!K673,"")</f>
        <v/>
      </c>
      <c r="H674" s="141" t="str">
        <f>IF(Data!L673&lt;&gt;"",Data!L673,"")</f>
        <v/>
      </c>
      <c r="I674" s="63">
        <f>IF(Data!M673&lt;&gt;"",Data!M673,"")</f>
        <v>999</v>
      </c>
      <c r="J674" s="63">
        <f t="shared" si="441"/>
        <v>0</v>
      </c>
      <c r="L674" s="64" t="str">
        <f t="shared" si="442"/>
        <v/>
      </c>
      <c r="M674" s="74"/>
      <c r="N674" s="63">
        <f t="shared" si="443"/>
        <v>0</v>
      </c>
      <c r="P674" s="64" t="str">
        <f t="shared" si="444"/>
        <v/>
      </c>
      <c r="R674" s="63">
        <f t="shared" si="445"/>
        <v>0</v>
      </c>
      <c r="S674" s="64" t="str">
        <f t="shared" si="446"/>
        <v/>
      </c>
      <c r="W674" s="310">
        <f t="shared" si="447"/>
        <v>999</v>
      </c>
      <c r="Y674" s="65">
        <f t="shared" si="448"/>
        <v>0</v>
      </c>
      <c r="Z674" s="65">
        <f t="shared" si="449"/>
        <v>0</v>
      </c>
      <c r="AA674" s="65">
        <f t="shared" si="450"/>
        <v>0</v>
      </c>
      <c r="AB674" s="65">
        <f t="shared" si="451"/>
        <v>0</v>
      </c>
      <c r="AC674" s="65">
        <f t="shared" si="452"/>
        <v>0</v>
      </c>
      <c r="AD674" s="65">
        <f t="shared" si="453"/>
        <v>0</v>
      </c>
      <c r="AE674" s="65">
        <f t="shared" si="454"/>
        <v>0</v>
      </c>
      <c r="AF674" s="65">
        <f t="shared" si="455"/>
        <v>0</v>
      </c>
      <c r="AG674" s="65">
        <f t="shared" si="456"/>
        <v>0</v>
      </c>
      <c r="AH674" s="65">
        <f t="shared" si="457"/>
        <v>0</v>
      </c>
      <c r="AI674" s="65">
        <f t="shared" si="458"/>
        <v>0</v>
      </c>
      <c r="AJ674" s="65">
        <f t="shared" si="459"/>
        <v>0</v>
      </c>
      <c r="AK674" s="65">
        <f t="shared" si="460"/>
        <v>0</v>
      </c>
      <c r="AL674" s="65">
        <f t="shared" si="461"/>
        <v>0</v>
      </c>
      <c r="AM674" s="65">
        <f t="shared" si="462"/>
        <v>0</v>
      </c>
      <c r="AN674" s="65">
        <f t="shared" si="463"/>
        <v>0</v>
      </c>
      <c r="AO674" s="65">
        <f t="shared" si="464"/>
        <v>0</v>
      </c>
      <c r="AP674" s="65">
        <f t="shared" si="465"/>
        <v>0</v>
      </c>
      <c r="AQ674" s="65">
        <f t="shared" si="466"/>
        <v>0</v>
      </c>
      <c r="AR674" s="65">
        <f t="shared" si="467"/>
        <v>0</v>
      </c>
      <c r="AS674" s="65">
        <f t="shared" si="468"/>
        <v>0</v>
      </c>
      <c r="AT674" s="65">
        <f t="shared" si="469"/>
        <v>0</v>
      </c>
      <c r="AU674" s="65">
        <f t="shared" si="470"/>
        <v>0</v>
      </c>
      <c r="AV674" s="65">
        <f t="shared" si="471"/>
        <v>0</v>
      </c>
      <c r="AW674" s="65">
        <f t="shared" si="472"/>
        <v>0</v>
      </c>
      <c r="AX674" s="65">
        <f t="shared" si="473"/>
        <v>0</v>
      </c>
      <c r="AY674" s="65">
        <f t="shared" si="474"/>
        <v>0</v>
      </c>
      <c r="AZ674" s="65">
        <f t="shared" si="475"/>
        <v>0</v>
      </c>
      <c r="BA674" s="65">
        <f t="shared" si="476"/>
        <v>0</v>
      </c>
      <c r="BB674" s="65">
        <f t="shared" si="477"/>
        <v>0</v>
      </c>
      <c r="BC674" s="65">
        <f t="shared" si="478"/>
        <v>0</v>
      </c>
      <c r="BD674" s="65">
        <f t="shared" si="479"/>
        <v>0</v>
      </c>
      <c r="BE674" s="65">
        <f t="shared" si="480"/>
        <v>0</v>
      </c>
      <c r="BF674" s="65">
        <f t="shared" si="481"/>
        <v>0</v>
      </c>
      <c r="BG674" s="65">
        <f t="shared" si="482"/>
        <v>0</v>
      </c>
      <c r="CE674" s="373"/>
      <c r="CF674" s="343"/>
      <c r="CG674" s="343"/>
      <c r="CH674" s="343"/>
      <c r="CI674" s="343"/>
      <c r="CJ674" s="343"/>
      <c r="CK674" s="343"/>
      <c r="CL674" s="343"/>
      <c r="CM674" s="343"/>
      <c r="CN674" s="343"/>
      <c r="CO674" s="343"/>
      <c r="CP674" s="343"/>
      <c r="CQ674" s="343"/>
      <c r="CR674" s="343"/>
      <c r="CS674" s="343"/>
      <c r="CY674" s="101">
        <f t="shared" si="483"/>
        <v>0</v>
      </c>
    </row>
    <row r="675" spans="2:103" ht="22.5" customHeight="1" x14ac:dyDescent="0.45">
      <c r="B675" s="133" t="str">
        <f>IF(Data!B674&lt;&gt;"",Data!B674,"")</f>
        <v/>
      </c>
      <c r="C675" s="158" t="str">
        <f>IF(Data!C674&lt;&gt;"",Data!C674,"")</f>
        <v/>
      </c>
      <c r="D675" s="106" t="str">
        <f>IF(Data!D674&lt;&gt;"",Data!D674,"")</f>
        <v/>
      </c>
      <c r="E675" s="140">
        <f>IF(AND(I675=1,Data!T674=0),0,IF(I675=999,999,Data!T674))</f>
        <v>999</v>
      </c>
      <c r="F675" s="140" t="str">
        <f t="shared" si="440"/>
        <v/>
      </c>
      <c r="G675" s="140" t="str">
        <f>IF(Data!K674&lt;&gt;"",Data!K674,"")</f>
        <v/>
      </c>
      <c r="H675" s="141" t="str">
        <f>IF(Data!L674&lt;&gt;"",Data!L674,"")</f>
        <v/>
      </c>
      <c r="I675" s="63">
        <f>IF(Data!M674&lt;&gt;"",Data!M674,"")</f>
        <v>999</v>
      </c>
      <c r="J675" s="63">
        <f t="shared" si="441"/>
        <v>0</v>
      </c>
      <c r="L675" s="64" t="str">
        <f t="shared" si="442"/>
        <v/>
      </c>
      <c r="M675" s="74"/>
      <c r="N675" s="63">
        <f t="shared" si="443"/>
        <v>0</v>
      </c>
      <c r="P675" s="64" t="str">
        <f t="shared" si="444"/>
        <v/>
      </c>
      <c r="R675" s="63">
        <f t="shared" si="445"/>
        <v>0</v>
      </c>
      <c r="S675" s="64" t="str">
        <f t="shared" si="446"/>
        <v/>
      </c>
      <c r="W675" s="310">
        <f t="shared" si="447"/>
        <v>999</v>
      </c>
      <c r="Y675" s="65">
        <f t="shared" si="448"/>
        <v>0</v>
      </c>
      <c r="Z675" s="65">
        <f t="shared" si="449"/>
        <v>0</v>
      </c>
      <c r="AA675" s="65">
        <f t="shared" si="450"/>
        <v>0</v>
      </c>
      <c r="AB675" s="65">
        <f t="shared" si="451"/>
        <v>0</v>
      </c>
      <c r="AC675" s="65">
        <f t="shared" si="452"/>
        <v>0</v>
      </c>
      <c r="AD675" s="65">
        <f t="shared" si="453"/>
        <v>0</v>
      </c>
      <c r="AE675" s="65">
        <f t="shared" si="454"/>
        <v>0</v>
      </c>
      <c r="AF675" s="65">
        <f t="shared" si="455"/>
        <v>0</v>
      </c>
      <c r="AG675" s="65">
        <f t="shared" si="456"/>
        <v>0</v>
      </c>
      <c r="AH675" s="65">
        <f t="shared" si="457"/>
        <v>0</v>
      </c>
      <c r="AI675" s="65">
        <f t="shared" si="458"/>
        <v>0</v>
      </c>
      <c r="AJ675" s="65">
        <f t="shared" si="459"/>
        <v>0</v>
      </c>
      <c r="AK675" s="65">
        <f t="shared" si="460"/>
        <v>0</v>
      </c>
      <c r="AL675" s="65">
        <f t="shared" si="461"/>
        <v>0</v>
      </c>
      <c r="AM675" s="65">
        <f t="shared" si="462"/>
        <v>0</v>
      </c>
      <c r="AN675" s="65">
        <f t="shared" si="463"/>
        <v>0</v>
      </c>
      <c r="AO675" s="65">
        <f t="shared" si="464"/>
        <v>0</v>
      </c>
      <c r="AP675" s="65">
        <f t="shared" si="465"/>
        <v>0</v>
      </c>
      <c r="AQ675" s="65">
        <f t="shared" si="466"/>
        <v>0</v>
      </c>
      <c r="AR675" s="65">
        <f t="shared" si="467"/>
        <v>0</v>
      </c>
      <c r="AS675" s="65">
        <f t="shared" si="468"/>
        <v>0</v>
      </c>
      <c r="AT675" s="65">
        <f t="shared" si="469"/>
        <v>0</v>
      </c>
      <c r="AU675" s="65">
        <f t="shared" si="470"/>
        <v>0</v>
      </c>
      <c r="AV675" s="65">
        <f t="shared" si="471"/>
        <v>0</v>
      </c>
      <c r="AW675" s="65">
        <f t="shared" si="472"/>
        <v>0</v>
      </c>
      <c r="AX675" s="65">
        <f t="shared" si="473"/>
        <v>0</v>
      </c>
      <c r="AY675" s="65">
        <f t="shared" si="474"/>
        <v>0</v>
      </c>
      <c r="AZ675" s="65">
        <f t="shared" si="475"/>
        <v>0</v>
      </c>
      <c r="BA675" s="65">
        <f t="shared" si="476"/>
        <v>0</v>
      </c>
      <c r="BB675" s="65">
        <f t="shared" si="477"/>
        <v>0</v>
      </c>
      <c r="BC675" s="65">
        <f t="shared" si="478"/>
        <v>0</v>
      </c>
      <c r="BD675" s="65">
        <f t="shared" si="479"/>
        <v>0</v>
      </c>
      <c r="BE675" s="65">
        <f t="shared" si="480"/>
        <v>0</v>
      </c>
      <c r="BF675" s="65">
        <f t="shared" si="481"/>
        <v>0</v>
      </c>
      <c r="BG675" s="65">
        <f t="shared" si="482"/>
        <v>0</v>
      </c>
      <c r="CE675" s="373"/>
      <c r="CF675" s="343"/>
      <c r="CG675" s="343"/>
      <c r="CH675" s="343"/>
      <c r="CI675" s="343"/>
      <c r="CJ675" s="343"/>
      <c r="CK675" s="343"/>
      <c r="CL675" s="343"/>
      <c r="CM675" s="343"/>
      <c r="CN675" s="343"/>
      <c r="CO675" s="343"/>
      <c r="CP675" s="343"/>
      <c r="CQ675" s="343"/>
      <c r="CR675" s="343"/>
      <c r="CS675" s="343"/>
      <c r="CY675" s="101">
        <f t="shared" si="483"/>
        <v>0</v>
      </c>
    </row>
    <row r="676" spans="2:103" ht="22.5" customHeight="1" x14ac:dyDescent="0.45">
      <c r="B676" s="133" t="str">
        <f>IF(Data!B675&lt;&gt;"",Data!B675,"")</f>
        <v/>
      </c>
      <c r="C676" s="158" t="str">
        <f>IF(Data!C675&lt;&gt;"",Data!C675,"")</f>
        <v/>
      </c>
      <c r="D676" s="106" t="str">
        <f>IF(Data!D675&lt;&gt;"",Data!D675,"")</f>
        <v/>
      </c>
      <c r="E676" s="140">
        <f>IF(AND(I676=1,Data!T675=0),0,IF(I676=999,999,Data!T675))</f>
        <v>999</v>
      </c>
      <c r="F676" s="140" t="str">
        <f t="shared" si="440"/>
        <v/>
      </c>
      <c r="G676" s="140" t="str">
        <f>IF(Data!K675&lt;&gt;"",Data!K675,"")</f>
        <v/>
      </c>
      <c r="H676" s="141" t="str">
        <f>IF(Data!L675&lt;&gt;"",Data!L675,"")</f>
        <v/>
      </c>
      <c r="I676" s="63">
        <f>IF(Data!M675&lt;&gt;"",Data!M675,"")</f>
        <v>999</v>
      </c>
      <c r="J676" s="63">
        <f t="shared" si="441"/>
        <v>0</v>
      </c>
      <c r="L676" s="64" t="str">
        <f t="shared" si="442"/>
        <v/>
      </c>
      <c r="M676" s="74"/>
      <c r="N676" s="63">
        <f t="shared" si="443"/>
        <v>0</v>
      </c>
      <c r="P676" s="64" t="str">
        <f t="shared" si="444"/>
        <v/>
      </c>
      <c r="R676" s="63">
        <f t="shared" si="445"/>
        <v>0</v>
      </c>
      <c r="S676" s="64" t="str">
        <f t="shared" si="446"/>
        <v/>
      </c>
      <c r="W676" s="310">
        <f t="shared" si="447"/>
        <v>999</v>
      </c>
      <c r="Y676" s="65">
        <f t="shared" si="448"/>
        <v>0</v>
      </c>
      <c r="Z676" s="65">
        <f t="shared" si="449"/>
        <v>0</v>
      </c>
      <c r="AA676" s="65">
        <f t="shared" si="450"/>
        <v>0</v>
      </c>
      <c r="AB676" s="65">
        <f t="shared" si="451"/>
        <v>0</v>
      </c>
      <c r="AC676" s="65">
        <f t="shared" si="452"/>
        <v>0</v>
      </c>
      <c r="AD676" s="65">
        <f t="shared" si="453"/>
        <v>0</v>
      </c>
      <c r="AE676" s="65">
        <f t="shared" si="454"/>
        <v>0</v>
      </c>
      <c r="AF676" s="65">
        <f t="shared" si="455"/>
        <v>0</v>
      </c>
      <c r="AG676" s="65">
        <f t="shared" si="456"/>
        <v>0</v>
      </c>
      <c r="AH676" s="65">
        <f t="shared" si="457"/>
        <v>0</v>
      </c>
      <c r="AI676" s="65">
        <f t="shared" si="458"/>
        <v>0</v>
      </c>
      <c r="AJ676" s="65">
        <f t="shared" si="459"/>
        <v>0</v>
      </c>
      <c r="AK676" s="65">
        <f t="shared" si="460"/>
        <v>0</v>
      </c>
      <c r="AL676" s="65">
        <f t="shared" si="461"/>
        <v>0</v>
      </c>
      <c r="AM676" s="65">
        <f t="shared" si="462"/>
        <v>0</v>
      </c>
      <c r="AN676" s="65">
        <f t="shared" si="463"/>
        <v>0</v>
      </c>
      <c r="AO676" s="65">
        <f t="shared" si="464"/>
        <v>0</v>
      </c>
      <c r="AP676" s="65">
        <f t="shared" si="465"/>
        <v>0</v>
      </c>
      <c r="AQ676" s="65">
        <f t="shared" si="466"/>
        <v>0</v>
      </c>
      <c r="AR676" s="65">
        <f t="shared" si="467"/>
        <v>0</v>
      </c>
      <c r="AS676" s="65">
        <f t="shared" si="468"/>
        <v>0</v>
      </c>
      <c r="AT676" s="65">
        <f t="shared" si="469"/>
        <v>0</v>
      </c>
      <c r="AU676" s="65">
        <f t="shared" si="470"/>
        <v>0</v>
      </c>
      <c r="AV676" s="65">
        <f t="shared" si="471"/>
        <v>0</v>
      </c>
      <c r="AW676" s="65">
        <f t="shared" si="472"/>
        <v>0</v>
      </c>
      <c r="AX676" s="65">
        <f t="shared" si="473"/>
        <v>0</v>
      </c>
      <c r="AY676" s="65">
        <f t="shared" si="474"/>
        <v>0</v>
      </c>
      <c r="AZ676" s="65">
        <f t="shared" si="475"/>
        <v>0</v>
      </c>
      <c r="BA676" s="65">
        <f t="shared" si="476"/>
        <v>0</v>
      </c>
      <c r="BB676" s="65">
        <f t="shared" si="477"/>
        <v>0</v>
      </c>
      <c r="BC676" s="65">
        <f t="shared" si="478"/>
        <v>0</v>
      </c>
      <c r="BD676" s="65">
        <f t="shared" si="479"/>
        <v>0</v>
      </c>
      <c r="BE676" s="65">
        <f t="shared" si="480"/>
        <v>0</v>
      </c>
      <c r="BF676" s="65">
        <f t="shared" si="481"/>
        <v>0</v>
      </c>
      <c r="BG676" s="65">
        <f t="shared" si="482"/>
        <v>0</v>
      </c>
      <c r="CE676" s="373"/>
      <c r="CF676" s="343"/>
      <c r="CG676" s="343"/>
      <c r="CH676" s="343"/>
      <c r="CI676" s="343"/>
      <c r="CJ676" s="343"/>
      <c r="CK676" s="343"/>
      <c r="CL676" s="343"/>
      <c r="CM676" s="343"/>
      <c r="CN676" s="343"/>
      <c r="CO676" s="343"/>
      <c r="CP676" s="343"/>
      <c r="CQ676" s="343"/>
      <c r="CR676" s="343"/>
      <c r="CS676" s="343"/>
      <c r="CY676" s="101">
        <f t="shared" si="483"/>
        <v>0</v>
      </c>
    </row>
    <row r="677" spans="2:103" ht="22.5" customHeight="1" x14ac:dyDescent="0.45">
      <c r="B677" s="133" t="str">
        <f>IF(Data!B676&lt;&gt;"",Data!B676,"")</f>
        <v/>
      </c>
      <c r="C677" s="158" t="str">
        <f>IF(Data!C676&lt;&gt;"",Data!C676,"")</f>
        <v/>
      </c>
      <c r="D677" s="106" t="str">
        <f>IF(Data!D676&lt;&gt;"",Data!D676,"")</f>
        <v/>
      </c>
      <c r="E677" s="140">
        <f>IF(AND(I677=1,Data!T676=0),0,IF(I677=999,999,Data!T676))</f>
        <v>999</v>
      </c>
      <c r="F677" s="140" t="str">
        <f t="shared" si="440"/>
        <v/>
      </c>
      <c r="G677" s="140" t="str">
        <f>IF(Data!K676&lt;&gt;"",Data!K676,"")</f>
        <v/>
      </c>
      <c r="H677" s="141" t="str">
        <f>IF(Data!L676&lt;&gt;"",Data!L676,"")</f>
        <v/>
      </c>
      <c r="I677" s="63">
        <f>IF(Data!M676&lt;&gt;"",Data!M676,"")</f>
        <v>999</v>
      </c>
      <c r="J677" s="63">
        <f t="shared" si="441"/>
        <v>0</v>
      </c>
      <c r="L677" s="64" t="str">
        <f t="shared" si="442"/>
        <v/>
      </c>
      <c r="M677" s="74"/>
      <c r="N677" s="63">
        <f t="shared" si="443"/>
        <v>0</v>
      </c>
      <c r="P677" s="64" t="str">
        <f t="shared" si="444"/>
        <v/>
      </c>
      <c r="R677" s="63">
        <f t="shared" si="445"/>
        <v>0</v>
      </c>
      <c r="S677" s="64" t="str">
        <f t="shared" si="446"/>
        <v/>
      </c>
      <c r="W677" s="310">
        <f t="shared" si="447"/>
        <v>999</v>
      </c>
      <c r="Y677" s="65">
        <f t="shared" si="448"/>
        <v>0</v>
      </c>
      <c r="Z677" s="65">
        <f t="shared" si="449"/>
        <v>0</v>
      </c>
      <c r="AA677" s="65">
        <f t="shared" si="450"/>
        <v>0</v>
      </c>
      <c r="AB677" s="65">
        <f t="shared" si="451"/>
        <v>0</v>
      </c>
      <c r="AC677" s="65">
        <f t="shared" si="452"/>
        <v>0</v>
      </c>
      <c r="AD677" s="65">
        <f t="shared" si="453"/>
        <v>0</v>
      </c>
      <c r="AE677" s="65">
        <f t="shared" si="454"/>
        <v>0</v>
      </c>
      <c r="AF677" s="65">
        <f t="shared" si="455"/>
        <v>0</v>
      </c>
      <c r="AG677" s="65">
        <f t="shared" si="456"/>
        <v>0</v>
      </c>
      <c r="AH677" s="65">
        <f t="shared" si="457"/>
        <v>0</v>
      </c>
      <c r="AI677" s="65">
        <f t="shared" si="458"/>
        <v>0</v>
      </c>
      <c r="AJ677" s="65">
        <f t="shared" si="459"/>
        <v>0</v>
      </c>
      <c r="AK677" s="65">
        <f t="shared" si="460"/>
        <v>0</v>
      </c>
      <c r="AL677" s="65">
        <f t="shared" si="461"/>
        <v>0</v>
      </c>
      <c r="AM677" s="65">
        <f t="shared" si="462"/>
        <v>0</v>
      </c>
      <c r="AN677" s="65">
        <f t="shared" si="463"/>
        <v>0</v>
      </c>
      <c r="AO677" s="65">
        <f t="shared" si="464"/>
        <v>0</v>
      </c>
      <c r="AP677" s="65">
        <f t="shared" si="465"/>
        <v>0</v>
      </c>
      <c r="AQ677" s="65">
        <f t="shared" si="466"/>
        <v>0</v>
      </c>
      <c r="AR677" s="65">
        <f t="shared" si="467"/>
        <v>0</v>
      </c>
      <c r="AS677" s="65">
        <f t="shared" si="468"/>
        <v>0</v>
      </c>
      <c r="AT677" s="65">
        <f t="shared" si="469"/>
        <v>0</v>
      </c>
      <c r="AU677" s="65">
        <f t="shared" si="470"/>
        <v>0</v>
      </c>
      <c r="AV677" s="65">
        <f t="shared" si="471"/>
        <v>0</v>
      </c>
      <c r="AW677" s="65">
        <f t="shared" si="472"/>
        <v>0</v>
      </c>
      <c r="AX677" s="65">
        <f t="shared" si="473"/>
        <v>0</v>
      </c>
      <c r="AY677" s="65">
        <f t="shared" si="474"/>
        <v>0</v>
      </c>
      <c r="AZ677" s="65">
        <f t="shared" si="475"/>
        <v>0</v>
      </c>
      <c r="BA677" s="65">
        <f t="shared" si="476"/>
        <v>0</v>
      </c>
      <c r="BB677" s="65">
        <f t="shared" si="477"/>
        <v>0</v>
      </c>
      <c r="BC677" s="65">
        <f t="shared" si="478"/>
        <v>0</v>
      </c>
      <c r="BD677" s="65">
        <f t="shared" si="479"/>
        <v>0</v>
      </c>
      <c r="BE677" s="65">
        <f t="shared" si="480"/>
        <v>0</v>
      </c>
      <c r="BF677" s="65">
        <f t="shared" si="481"/>
        <v>0</v>
      </c>
      <c r="BG677" s="65">
        <f t="shared" si="482"/>
        <v>0</v>
      </c>
      <c r="CE677" s="373"/>
      <c r="CF677" s="343"/>
      <c r="CG677" s="343"/>
      <c r="CH677" s="343"/>
      <c r="CI677" s="343"/>
      <c r="CJ677" s="343"/>
      <c r="CK677" s="343"/>
      <c r="CL677" s="343"/>
      <c r="CM677" s="343"/>
      <c r="CN677" s="343"/>
      <c r="CO677" s="343"/>
      <c r="CP677" s="343"/>
      <c r="CQ677" s="343"/>
      <c r="CR677" s="343"/>
      <c r="CS677" s="343"/>
      <c r="CY677" s="101">
        <f t="shared" si="483"/>
        <v>0</v>
      </c>
    </row>
    <row r="678" spans="2:103" ht="22.5" customHeight="1" x14ac:dyDescent="0.45">
      <c r="B678" s="133" t="str">
        <f>IF(Data!B677&lt;&gt;"",Data!B677,"")</f>
        <v/>
      </c>
      <c r="C678" s="158" t="str">
        <f>IF(Data!C677&lt;&gt;"",Data!C677,"")</f>
        <v/>
      </c>
      <c r="D678" s="106" t="str">
        <f>IF(Data!D677&lt;&gt;"",Data!D677,"")</f>
        <v/>
      </c>
      <c r="E678" s="140">
        <f>IF(AND(I678=1,Data!T677=0),0,IF(I678=999,999,Data!T677))</f>
        <v>999</v>
      </c>
      <c r="F678" s="140" t="str">
        <f t="shared" si="440"/>
        <v/>
      </c>
      <c r="G678" s="140" t="str">
        <f>IF(Data!K677&lt;&gt;"",Data!K677,"")</f>
        <v/>
      </c>
      <c r="H678" s="141" t="str">
        <f>IF(Data!L677&lt;&gt;"",Data!L677,"")</f>
        <v/>
      </c>
      <c r="I678" s="63">
        <f>IF(Data!M677&lt;&gt;"",Data!M677,"")</f>
        <v>999</v>
      </c>
      <c r="J678" s="63">
        <f t="shared" si="441"/>
        <v>0</v>
      </c>
      <c r="L678" s="64" t="str">
        <f t="shared" si="442"/>
        <v/>
      </c>
      <c r="M678" s="74"/>
      <c r="N678" s="63">
        <f t="shared" si="443"/>
        <v>0</v>
      </c>
      <c r="P678" s="64" t="str">
        <f t="shared" si="444"/>
        <v/>
      </c>
      <c r="R678" s="63">
        <f t="shared" si="445"/>
        <v>0</v>
      </c>
      <c r="S678" s="64" t="str">
        <f t="shared" si="446"/>
        <v/>
      </c>
      <c r="W678" s="310">
        <f t="shared" si="447"/>
        <v>999</v>
      </c>
      <c r="Y678" s="65">
        <f t="shared" si="448"/>
        <v>0</v>
      </c>
      <c r="Z678" s="65">
        <f t="shared" si="449"/>
        <v>0</v>
      </c>
      <c r="AA678" s="65">
        <f t="shared" si="450"/>
        <v>0</v>
      </c>
      <c r="AB678" s="65">
        <f t="shared" si="451"/>
        <v>0</v>
      </c>
      <c r="AC678" s="65">
        <f t="shared" si="452"/>
        <v>0</v>
      </c>
      <c r="AD678" s="65">
        <f t="shared" si="453"/>
        <v>0</v>
      </c>
      <c r="AE678" s="65">
        <f t="shared" si="454"/>
        <v>0</v>
      </c>
      <c r="AF678" s="65">
        <f t="shared" si="455"/>
        <v>0</v>
      </c>
      <c r="AG678" s="65">
        <f t="shared" si="456"/>
        <v>0</v>
      </c>
      <c r="AH678" s="65">
        <f t="shared" si="457"/>
        <v>0</v>
      </c>
      <c r="AI678" s="65">
        <f t="shared" si="458"/>
        <v>0</v>
      </c>
      <c r="AJ678" s="65">
        <f t="shared" si="459"/>
        <v>0</v>
      </c>
      <c r="AK678" s="65">
        <f t="shared" si="460"/>
        <v>0</v>
      </c>
      <c r="AL678" s="65">
        <f t="shared" si="461"/>
        <v>0</v>
      </c>
      <c r="AM678" s="65">
        <f t="shared" si="462"/>
        <v>0</v>
      </c>
      <c r="AN678" s="65">
        <f t="shared" si="463"/>
        <v>0</v>
      </c>
      <c r="AO678" s="65">
        <f t="shared" si="464"/>
        <v>0</v>
      </c>
      <c r="AP678" s="65">
        <f t="shared" si="465"/>
        <v>0</v>
      </c>
      <c r="AQ678" s="65">
        <f t="shared" si="466"/>
        <v>0</v>
      </c>
      <c r="AR678" s="65">
        <f t="shared" si="467"/>
        <v>0</v>
      </c>
      <c r="AS678" s="65">
        <f t="shared" si="468"/>
        <v>0</v>
      </c>
      <c r="AT678" s="65">
        <f t="shared" si="469"/>
        <v>0</v>
      </c>
      <c r="AU678" s="65">
        <f t="shared" si="470"/>
        <v>0</v>
      </c>
      <c r="AV678" s="65">
        <f t="shared" si="471"/>
        <v>0</v>
      </c>
      <c r="AW678" s="65">
        <f t="shared" si="472"/>
        <v>0</v>
      </c>
      <c r="AX678" s="65">
        <f t="shared" si="473"/>
        <v>0</v>
      </c>
      <c r="AY678" s="65">
        <f t="shared" si="474"/>
        <v>0</v>
      </c>
      <c r="AZ678" s="65">
        <f t="shared" si="475"/>
        <v>0</v>
      </c>
      <c r="BA678" s="65">
        <f t="shared" si="476"/>
        <v>0</v>
      </c>
      <c r="BB678" s="65">
        <f t="shared" si="477"/>
        <v>0</v>
      </c>
      <c r="BC678" s="65">
        <f t="shared" si="478"/>
        <v>0</v>
      </c>
      <c r="BD678" s="65">
        <f t="shared" si="479"/>
        <v>0</v>
      </c>
      <c r="BE678" s="65">
        <f t="shared" si="480"/>
        <v>0</v>
      </c>
      <c r="BF678" s="65">
        <f t="shared" si="481"/>
        <v>0</v>
      </c>
      <c r="BG678" s="65">
        <f t="shared" si="482"/>
        <v>0</v>
      </c>
      <c r="CE678" s="373"/>
      <c r="CF678" s="343"/>
      <c r="CG678" s="343"/>
      <c r="CH678" s="343"/>
      <c r="CI678" s="343"/>
      <c r="CJ678" s="343"/>
      <c r="CK678" s="343"/>
      <c r="CL678" s="343"/>
      <c r="CM678" s="343"/>
      <c r="CN678" s="343"/>
      <c r="CO678" s="343"/>
      <c r="CP678" s="343"/>
      <c r="CQ678" s="343"/>
      <c r="CR678" s="343"/>
      <c r="CS678" s="343"/>
      <c r="CY678" s="101">
        <f t="shared" si="483"/>
        <v>0</v>
      </c>
    </row>
    <row r="679" spans="2:103" ht="22.5" customHeight="1" x14ac:dyDescent="0.45">
      <c r="B679" s="133" t="str">
        <f>IF(Data!B678&lt;&gt;"",Data!B678,"")</f>
        <v/>
      </c>
      <c r="C679" s="158" t="str">
        <f>IF(Data!C678&lt;&gt;"",Data!C678,"")</f>
        <v/>
      </c>
      <c r="D679" s="106" t="str">
        <f>IF(Data!D678&lt;&gt;"",Data!D678,"")</f>
        <v/>
      </c>
      <c r="E679" s="140">
        <f>IF(AND(I679=1,Data!T678=0),0,IF(I679=999,999,Data!T678))</f>
        <v>999</v>
      </c>
      <c r="F679" s="140" t="str">
        <f t="shared" si="440"/>
        <v/>
      </c>
      <c r="G679" s="140" t="str">
        <f>IF(Data!K678&lt;&gt;"",Data!K678,"")</f>
        <v/>
      </c>
      <c r="H679" s="141" t="str">
        <f>IF(Data!L678&lt;&gt;"",Data!L678,"")</f>
        <v/>
      </c>
      <c r="I679" s="63">
        <f>IF(Data!M678&lt;&gt;"",Data!M678,"")</f>
        <v>999</v>
      </c>
      <c r="J679" s="63">
        <f t="shared" si="441"/>
        <v>0</v>
      </c>
      <c r="L679" s="64" t="str">
        <f t="shared" si="442"/>
        <v/>
      </c>
      <c r="M679" s="74"/>
      <c r="N679" s="63">
        <f t="shared" si="443"/>
        <v>0</v>
      </c>
      <c r="P679" s="64" t="str">
        <f t="shared" si="444"/>
        <v/>
      </c>
      <c r="R679" s="63">
        <f t="shared" si="445"/>
        <v>0</v>
      </c>
      <c r="S679" s="64" t="str">
        <f t="shared" si="446"/>
        <v/>
      </c>
      <c r="W679" s="310">
        <f t="shared" si="447"/>
        <v>999</v>
      </c>
      <c r="Y679" s="65">
        <f t="shared" si="448"/>
        <v>0</v>
      </c>
      <c r="Z679" s="65">
        <f t="shared" si="449"/>
        <v>0</v>
      </c>
      <c r="AA679" s="65">
        <f t="shared" si="450"/>
        <v>0</v>
      </c>
      <c r="AB679" s="65">
        <f t="shared" si="451"/>
        <v>0</v>
      </c>
      <c r="AC679" s="65">
        <f t="shared" si="452"/>
        <v>0</v>
      </c>
      <c r="AD679" s="65">
        <f t="shared" si="453"/>
        <v>0</v>
      </c>
      <c r="AE679" s="65">
        <f t="shared" si="454"/>
        <v>0</v>
      </c>
      <c r="AF679" s="65">
        <f t="shared" si="455"/>
        <v>0</v>
      </c>
      <c r="AG679" s="65">
        <f t="shared" si="456"/>
        <v>0</v>
      </c>
      <c r="AH679" s="65">
        <f t="shared" si="457"/>
        <v>0</v>
      </c>
      <c r="AI679" s="65">
        <f t="shared" si="458"/>
        <v>0</v>
      </c>
      <c r="AJ679" s="65">
        <f t="shared" si="459"/>
        <v>0</v>
      </c>
      <c r="AK679" s="65">
        <f t="shared" si="460"/>
        <v>0</v>
      </c>
      <c r="AL679" s="65">
        <f t="shared" si="461"/>
        <v>0</v>
      </c>
      <c r="AM679" s="65">
        <f t="shared" si="462"/>
        <v>0</v>
      </c>
      <c r="AN679" s="65">
        <f t="shared" si="463"/>
        <v>0</v>
      </c>
      <c r="AO679" s="65">
        <f t="shared" si="464"/>
        <v>0</v>
      </c>
      <c r="AP679" s="65">
        <f t="shared" si="465"/>
        <v>0</v>
      </c>
      <c r="AQ679" s="65">
        <f t="shared" si="466"/>
        <v>0</v>
      </c>
      <c r="AR679" s="65">
        <f t="shared" si="467"/>
        <v>0</v>
      </c>
      <c r="AS679" s="65">
        <f t="shared" si="468"/>
        <v>0</v>
      </c>
      <c r="AT679" s="65">
        <f t="shared" si="469"/>
        <v>0</v>
      </c>
      <c r="AU679" s="65">
        <f t="shared" si="470"/>
        <v>0</v>
      </c>
      <c r="AV679" s="65">
        <f t="shared" si="471"/>
        <v>0</v>
      </c>
      <c r="AW679" s="65">
        <f t="shared" si="472"/>
        <v>0</v>
      </c>
      <c r="AX679" s="65">
        <f t="shared" si="473"/>
        <v>0</v>
      </c>
      <c r="AY679" s="65">
        <f t="shared" si="474"/>
        <v>0</v>
      </c>
      <c r="AZ679" s="65">
        <f t="shared" si="475"/>
        <v>0</v>
      </c>
      <c r="BA679" s="65">
        <f t="shared" si="476"/>
        <v>0</v>
      </c>
      <c r="BB679" s="65">
        <f t="shared" si="477"/>
        <v>0</v>
      </c>
      <c r="BC679" s="65">
        <f t="shared" si="478"/>
        <v>0</v>
      </c>
      <c r="BD679" s="65">
        <f t="shared" si="479"/>
        <v>0</v>
      </c>
      <c r="BE679" s="65">
        <f t="shared" si="480"/>
        <v>0</v>
      </c>
      <c r="BF679" s="65">
        <f t="shared" si="481"/>
        <v>0</v>
      </c>
      <c r="BG679" s="65">
        <f t="shared" si="482"/>
        <v>0</v>
      </c>
      <c r="CE679" s="373"/>
      <c r="CF679" s="343"/>
      <c r="CG679" s="343"/>
      <c r="CH679" s="343"/>
      <c r="CI679" s="343"/>
      <c r="CJ679" s="343"/>
      <c r="CK679" s="343"/>
      <c r="CL679" s="343"/>
      <c r="CM679" s="343"/>
      <c r="CN679" s="343"/>
      <c r="CO679" s="343"/>
      <c r="CP679" s="343"/>
      <c r="CQ679" s="343"/>
      <c r="CR679" s="343"/>
      <c r="CS679" s="343"/>
      <c r="CY679" s="101">
        <f t="shared" si="483"/>
        <v>0</v>
      </c>
    </row>
    <row r="680" spans="2:103" ht="22.5" customHeight="1" x14ac:dyDescent="0.45">
      <c r="B680" s="133" t="str">
        <f>IF(Data!B679&lt;&gt;"",Data!B679,"")</f>
        <v/>
      </c>
      <c r="C680" s="158" t="str">
        <f>IF(Data!C679&lt;&gt;"",Data!C679,"")</f>
        <v/>
      </c>
      <c r="D680" s="106" t="str">
        <f>IF(Data!D679&lt;&gt;"",Data!D679,"")</f>
        <v/>
      </c>
      <c r="E680" s="140">
        <f>IF(AND(I680=1,Data!T679=0),0,IF(I680=999,999,Data!T679))</f>
        <v>999</v>
      </c>
      <c r="F680" s="140" t="str">
        <f t="shared" si="440"/>
        <v/>
      </c>
      <c r="G680" s="140" t="str">
        <f>IF(Data!K679&lt;&gt;"",Data!K679,"")</f>
        <v/>
      </c>
      <c r="H680" s="141" t="str">
        <f>IF(Data!L679&lt;&gt;"",Data!L679,"")</f>
        <v/>
      </c>
      <c r="I680" s="63">
        <f>IF(Data!M679&lt;&gt;"",Data!M679,"")</f>
        <v>999</v>
      </c>
      <c r="J680" s="63">
        <f t="shared" si="441"/>
        <v>0</v>
      </c>
      <c r="L680" s="64" t="str">
        <f t="shared" si="442"/>
        <v/>
      </c>
      <c r="M680" s="74"/>
      <c r="N680" s="63">
        <f t="shared" si="443"/>
        <v>0</v>
      </c>
      <c r="P680" s="64" t="str">
        <f t="shared" si="444"/>
        <v/>
      </c>
      <c r="R680" s="63">
        <f t="shared" si="445"/>
        <v>0</v>
      </c>
      <c r="S680" s="64" t="str">
        <f t="shared" si="446"/>
        <v/>
      </c>
      <c r="W680" s="310">
        <f t="shared" si="447"/>
        <v>999</v>
      </c>
      <c r="Y680" s="65">
        <f t="shared" si="448"/>
        <v>0</v>
      </c>
      <c r="Z680" s="65">
        <f t="shared" si="449"/>
        <v>0</v>
      </c>
      <c r="AA680" s="65">
        <f t="shared" si="450"/>
        <v>0</v>
      </c>
      <c r="AB680" s="65">
        <f t="shared" si="451"/>
        <v>0</v>
      </c>
      <c r="AC680" s="65">
        <f t="shared" si="452"/>
        <v>0</v>
      </c>
      <c r="AD680" s="65">
        <f t="shared" si="453"/>
        <v>0</v>
      </c>
      <c r="AE680" s="65">
        <f t="shared" si="454"/>
        <v>0</v>
      </c>
      <c r="AF680" s="65">
        <f t="shared" si="455"/>
        <v>0</v>
      </c>
      <c r="AG680" s="65">
        <f t="shared" si="456"/>
        <v>0</v>
      </c>
      <c r="AH680" s="65">
        <f t="shared" si="457"/>
        <v>0</v>
      </c>
      <c r="AI680" s="65">
        <f t="shared" si="458"/>
        <v>0</v>
      </c>
      <c r="AJ680" s="65">
        <f t="shared" si="459"/>
        <v>0</v>
      </c>
      <c r="AK680" s="65">
        <f t="shared" si="460"/>
        <v>0</v>
      </c>
      <c r="AL680" s="65">
        <f t="shared" si="461"/>
        <v>0</v>
      </c>
      <c r="AM680" s="65">
        <f t="shared" si="462"/>
        <v>0</v>
      </c>
      <c r="AN680" s="65">
        <f t="shared" si="463"/>
        <v>0</v>
      </c>
      <c r="AO680" s="65">
        <f t="shared" si="464"/>
        <v>0</v>
      </c>
      <c r="AP680" s="65">
        <f t="shared" si="465"/>
        <v>0</v>
      </c>
      <c r="AQ680" s="65">
        <f t="shared" si="466"/>
        <v>0</v>
      </c>
      <c r="AR680" s="65">
        <f t="shared" si="467"/>
        <v>0</v>
      </c>
      <c r="AS680" s="65">
        <f t="shared" si="468"/>
        <v>0</v>
      </c>
      <c r="AT680" s="65">
        <f t="shared" si="469"/>
        <v>0</v>
      </c>
      <c r="AU680" s="65">
        <f t="shared" si="470"/>
        <v>0</v>
      </c>
      <c r="AV680" s="65">
        <f t="shared" si="471"/>
        <v>0</v>
      </c>
      <c r="AW680" s="65">
        <f t="shared" si="472"/>
        <v>0</v>
      </c>
      <c r="AX680" s="65">
        <f t="shared" si="473"/>
        <v>0</v>
      </c>
      <c r="AY680" s="65">
        <f t="shared" si="474"/>
        <v>0</v>
      </c>
      <c r="AZ680" s="65">
        <f t="shared" si="475"/>
        <v>0</v>
      </c>
      <c r="BA680" s="65">
        <f t="shared" si="476"/>
        <v>0</v>
      </c>
      <c r="BB680" s="65">
        <f t="shared" si="477"/>
        <v>0</v>
      </c>
      <c r="BC680" s="65">
        <f t="shared" si="478"/>
        <v>0</v>
      </c>
      <c r="BD680" s="65">
        <f t="shared" si="479"/>
        <v>0</v>
      </c>
      <c r="BE680" s="65">
        <f t="shared" si="480"/>
        <v>0</v>
      </c>
      <c r="BF680" s="65">
        <f t="shared" si="481"/>
        <v>0</v>
      </c>
      <c r="BG680" s="65">
        <f t="shared" si="482"/>
        <v>0</v>
      </c>
      <c r="CE680" s="373"/>
      <c r="CF680" s="343"/>
      <c r="CG680" s="343"/>
      <c r="CH680" s="343"/>
      <c r="CI680" s="343"/>
      <c r="CJ680" s="343"/>
      <c r="CK680" s="343"/>
      <c r="CL680" s="343"/>
      <c r="CM680" s="343"/>
      <c r="CN680" s="343"/>
      <c r="CO680" s="343"/>
      <c r="CP680" s="343"/>
      <c r="CQ680" s="343"/>
      <c r="CR680" s="343"/>
      <c r="CS680" s="343"/>
      <c r="CY680" s="101">
        <f t="shared" si="483"/>
        <v>0</v>
      </c>
    </row>
    <row r="681" spans="2:103" ht="22.5" customHeight="1" x14ac:dyDescent="0.45">
      <c r="B681" s="133" t="str">
        <f>IF(Data!B680&lt;&gt;"",Data!B680,"")</f>
        <v/>
      </c>
      <c r="C681" s="158" t="str">
        <f>IF(Data!C680&lt;&gt;"",Data!C680,"")</f>
        <v/>
      </c>
      <c r="D681" s="106" t="str">
        <f>IF(Data!D680&lt;&gt;"",Data!D680,"")</f>
        <v/>
      </c>
      <c r="E681" s="140">
        <f>IF(AND(I681=1,Data!T680=0),0,IF(I681=999,999,Data!T680))</f>
        <v>999</v>
      </c>
      <c r="F681" s="140" t="str">
        <f t="shared" si="440"/>
        <v/>
      </c>
      <c r="G681" s="140" t="str">
        <f>IF(Data!K680&lt;&gt;"",Data!K680,"")</f>
        <v/>
      </c>
      <c r="H681" s="141" t="str">
        <f>IF(Data!L680&lt;&gt;"",Data!L680,"")</f>
        <v/>
      </c>
      <c r="I681" s="63">
        <f>IF(Data!M680&lt;&gt;"",Data!M680,"")</f>
        <v>999</v>
      </c>
      <c r="J681" s="63">
        <f t="shared" si="441"/>
        <v>0</v>
      </c>
      <c r="L681" s="64" t="str">
        <f t="shared" si="442"/>
        <v/>
      </c>
      <c r="M681" s="74"/>
      <c r="N681" s="63">
        <f t="shared" si="443"/>
        <v>0</v>
      </c>
      <c r="P681" s="64" t="str">
        <f t="shared" si="444"/>
        <v/>
      </c>
      <c r="R681" s="63">
        <f t="shared" si="445"/>
        <v>0</v>
      </c>
      <c r="S681" s="64" t="str">
        <f t="shared" si="446"/>
        <v/>
      </c>
      <c r="W681" s="310">
        <f t="shared" si="447"/>
        <v>999</v>
      </c>
      <c r="Y681" s="65">
        <f t="shared" si="448"/>
        <v>0</v>
      </c>
      <c r="Z681" s="65">
        <f t="shared" si="449"/>
        <v>0</v>
      </c>
      <c r="AA681" s="65">
        <f t="shared" si="450"/>
        <v>0</v>
      </c>
      <c r="AB681" s="65">
        <f t="shared" si="451"/>
        <v>0</v>
      </c>
      <c r="AC681" s="65">
        <f t="shared" si="452"/>
        <v>0</v>
      </c>
      <c r="AD681" s="65">
        <f t="shared" si="453"/>
        <v>0</v>
      </c>
      <c r="AE681" s="65">
        <f t="shared" si="454"/>
        <v>0</v>
      </c>
      <c r="AF681" s="65">
        <f t="shared" si="455"/>
        <v>0</v>
      </c>
      <c r="AG681" s="65">
        <f t="shared" si="456"/>
        <v>0</v>
      </c>
      <c r="AH681" s="65">
        <f t="shared" si="457"/>
        <v>0</v>
      </c>
      <c r="AI681" s="65">
        <f t="shared" si="458"/>
        <v>0</v>
      </c>
      <c r="AJ681" s="65">
        <f t="shared" si="459"/>
        <v>0</v>
      </c>
      <c r="AK681" s="65">
        <f t="shared" si="460"/>
        <v>0</v>
      </c>
      <c r="AL681" s="65">
        <f t="shared" si="461"/>
        <v>0</v>
      </c>
      <c r="AM681" s="65">
        <f t="shared" si="462"/>
        <v>0</v>
      </c>
      <c r="AN681" s="65">
        <f t="shared" si="463"/>
        <v>0</v>
      </c>
      <c r="AO681" s="65">
        <f t="shared" si="464"/>
        <v>0</v>
      </c>
      <c r="AP681" s="65">
        <f t="shared" si="465"/>
        <v>0</v>
      </c>
      <c r="AQ681" s="65">
        <f t="shared" si="466"/>
        <v>0</v>
      </c>
      <c r="AR681" s="65">
        <f t="shared" si="467"/>
        <v>0</v>
      </c>
      <c r="AS681" s="65">
        <f t="shared" si="468"/>
        <v>0</v>
      </c>
      <c r="AT681" s="65">
        <f t="shared" si="469"/>
        <v>0</v>
      </c>
      <c r="AU681" s="65">
        <f t="shared" si="470"/>
        <v>0</v>
      </c>
      <c r="AV681" s="65">
        <f t="shared" si="471"/>
        <v>0</v>
      </c>
      <c r="AW681" s="65">
        <f t="shared" si="472"/>
        <v>0</v>
      </c>
      <c r="AX681" s="65">
        <f t="shared" si="473"/>
        <v>0</v>
      </c>
      <c r="AY681" s="65">
        <f t="shared" si="474"/>
        <v>0</v>
      </c>
      <c r="AZ681" s="65">
        <f t="shared" si="475"/>
        <v>0</v>
      </c>
      <c r="BA681" s="65">
        <f t="shared" si="476"/>
        <v>0</v>
      </c>
      <c r="BB681" s="65">
        <f t="shared" si="477"/>
        <v>0</v>
      </c>
      <c r="BC681" s="65">
        <f t="shared" si="478"/>
        <v>0</v>
      </c>
      <c r="BD681" s="65">
        <f t="shared" si="479"/>
        <v>0</v>
      </c>
      <c r="BE681" s="65">
        <f t="shared" si="480"/>
        <v>0</v>
      </c>
      <c r="BF681" s="65">
        <f t="shared" si="481"/>
        <v>0</v>
      </c>
      <c r="BG681" s="65">
        <f t="shared" si="482"/>
        <v>0</v>
      </c>
      <c r="CE681" s="373"/>
      <c r="CF681" s="343"/>
      <c r="CG681" s="343"/>
      <c r="CH681" s="343"/>
      <c r="CI681" s="343"/>
      <c r="CJ681" s="343"/>
      <c r="CK681" s="343"/>
      <c r="CL681" s="343"/>
      <c r="CM681" s="343"/>
      <c r="CN681" s="343"/>
      <c r="CO681" s="343"/>
      <c r="CP681" s="343"/>
      <c r="CQ681" s="343"/>
      <c r="CR681" s="343"/>
      <c r="CS681" s="343"/>
      <c r="CY681" s="101">
        <f t="shared" si="483"/>
        <v>0</v>
      </c>
    </row>
    <row r="682" spans="2:103" ht="22.5" customHeight="1" x14ac:dyDescent="0.45">
      <c r="B682" s="133" t="str">
        <f>IF(Data!B681&lt;&gt;"",Data!B681,"")</f>
        <v/>
      </c>
      <c r="C682" s="158" t="str">
        <f>IF(Data!C681&lt;&gt;"",Data!C681,"")</f>
        <v/>
      </c>
      <c r="D682" s="106" t="str">
        <f>IF(Data!D681&lt;&gt;"",Data!D681,"")</f>
        <v/>
      </c>
      <c r="E682" s="140">
        <f>IF(AND(I682=1,Data!T681=0),0,IF(I682=999,999,Data!T681))</f>
        <v>999</v>
      </c>
      <c r="F682" s="140" t="str">
        <f t="shared" si="440"/>
        <v/>
      </c>
      <c r="G682" s="140" t="str">
        <f>IF(Data!K681&lt;&gt;"",Data!K681,"")</f>
        <v/>
      </c>
      <c r="H682" s="141" t="str">
        <f>IF(Data!L681&lt;&gt;"",Data!L681,"")</f>
        <v/>
      </c>
      <c r="I682" s="63">
        <f>IF(Data!M681&lt;&gt;"",Data!M681,"")</f>
        <v>999</v>
      </c>
      <c r="J682" s="63">
        <f t="shared" si="441"/>
        <v>0</v>
      </c>
      <c r="L682" s="64" t="str">
        <f t="shared" si="442"/>
        <v/>
      </c>
      <c r="M682" s="74"/>
      <c r="N682" s="63">
        <f t="shared" si="443"/>
        <v>0</v>
      </c>
      <c r="P682" s="64" t="str">
        <f t="shared" si="444"/>
        <v/>
      </c>
      <c r="R682" s="63">
        <f t="shared" si="445"/>
        <v>0</v>
      </c>
      <c r="S682" s="64" t="str">
        <f t="shared" si="446"/>
        <v/>
      </c>
      <c r="W682" s="310">
        <f t="shared" si="447"/>
        <v>999</v>
      </c>
      <c r="Y682" s="65">
        <f t="shared" si="448"/>
        <v>0</v>
      </c>
      <c r="Z682" s="65">
        <f t="shared" si="449"/>
        <v>0</v>
      </c>
      <c r="AA682" s="65">
        <f t="shared" si="450"/>
        <v>0</v>
      </c>
      <c r="AB682" s="65">
        <f t="shared" si="451"/>
        <v>0</v>
      </c>
      <c r="AC682" s="65">
        <f t="shared" si="452"/>
        <v>0</v>
      </c>
      <c r="AD682" s="65">
        <f t="shared" si="453"/>
        <v>0</v>
      </c>
      <c r="AE682" s="65">
        <f t="shared" si="454"/>
        <v>0</v>
      </c>
      <c r="AF682" s="65">
        <f t="shared" si="455"/>
        <v>0</v>
      </c>
      <c r="AG682" s="65">
        <f t="shared" si="456"/>
        <v>0</v>
      </c>
      <c r="AH682" s="65">
        <f t="shared" si="457"/>
        <v>0</v>
      </c>
      <c r="AI682" s="65">
        <f t="shared" si="458"/>
        <v>0</v>
      </c>
      <c r="AJ682" s="65">
        <f t="shared" si="459"/>
        <v>0</v>
      </c>
      <c r="AK682" s="65">
        <f t="shared" si="460"/>
        <v>0</v>
      </c>
      <c r="AL682" s="65">
        <f t="shared" si="461"/>
        <v>0</v>
      </c>
      <c r="AM682" s="65">
        <f t="shared" si="462"/>
        <v>0</v>
      </c>
      <c r="AN682" s="65">
        <f t="shared" si="463"/>
        <v>0</v>
      </c>
      <c r="AO682" s="65">
        <f t="shared" si="464"/>
        <v>0</v>
      </c>
      <c r="AP682" s="65">
        <f t="shared" si="465"/>
        <v>0</v>
      </c>
      <c r="AQ682" s="65">
        <f t="shared" si="466"/>
        <v>0</v>
      </c>
      <c r="AR682" s="65">
        <f t="shared" si="467"/>
        <v>0</v>
      </c>
      <c r="AS682" s="65">
        <f t="shared" si="468"/>
        <v>0</v>
      </c>
      <c r="AT682" s="65">
        <f t="shared" si="469"/>
        <v>0</v>
      </c>
      <c r="AU682" s="65">
        <f t="shared" si="470"/>
        <v>0</v>
      </c>
      <c r="AV682" s="65">
        <f t="shared" si="471"/>
        <v>0</v>
      </c>
      <c r="AW682" s="65">
        <f t="shared" si="472"/>
        <v>0</v>
      </c>
      <c r="AX682" s="65">
        <f t="shared" si="473"/>
        <v>0</v>
      </c>
      <c r="AY682" s="65">
        <f t="shared" si="474"/>
        <v>0</v>
      </c>
      <c r="AZ682" s="65">
        <f t="shared" si="475"/>
        <v>0</v>
      </c>
      <c r="BA682" s="65">
        <f t="shared" si="476"/>
        <v>0</v>
      </c>
      <c r="BB682" s="65">
        <f t="shared" si="477"/>
        <v>0</v>
      </c>
      <c r="BC682" s="65">
        <f t="shared" si="478"/>
        <v>0</v>
      </c>
      <c r="BD682" s="65">
        <f t="shared" si="479"/>
        <v>0</v>
      </c>
      <c r="BE682" s="65">
        <f t="shared" si="480"/>
        <v>0</v>
      </c>
      <c r="BF682" s="65">
        <f t="shared" si="481"/>
        <v>0</v>
      </c>
      <c r="BG682" s="65">
        <f t="shared" si="482"/>
        <v>0</v>
      </c>
      <c r="CE682" s="373"/>
      <c r="CF682" s="343"/>
      <c r="CG682" s="343"/>
      <c r="CH682" s="343"/>
      <c r="CI682" s="343"/>
      <c r="CJ682" s="343"/>
      <c r="CK682" s="343"/>
      <c r="CL682" s="343"/>
      <c r="CM682" s="343"/>
      <c r="CN682" s="343"/>
      <c r="CO682" s="343"/>
      <c r="CP682" s="343"/>
      <c r="CQ682" s="343"/>
      <c r="CR682" s="343"/>
      <c r="CS682" s="343"/>
      <c r="CY682" s="101">
        <f t="shared" si="483"/>
        <v>0</v>
      </c>
    </row>
    <row r="683" spans="2:103" ht="22.5" customHeight="1" x14ac:dyDescent="0.45">
      <c r="B683" s="133" t="str">
        <f>IF(Data!B682&lt;&gt;"",Data!B682,"")</f>
        <v/>
      </c>
      <c r="C683" s="158" t="str">
        <f>IF(Data!C682&lt;&gt;"",Data!C682,"")</f>
        <v/>
      </c>
      <c r="D683" s="106" t="str">
        <f>IF(Data!D682&lt;&gt;"",Data!D682,"")</f>
        <v/>
      </c>
      <c r="E683" s="140">
        <f>IF(AND(I683=1,Data!T682=0),0,IF(I683=999,999,Data!T682))</f>
        <v>999</v>
      </c>
      <c r="F683" s="140" t="str">
        <f t="shared" si="440"/>
        <v/>
      </c>
      <c r="G683" s="140" t="str">
        <f>IF(Data!K682&lt;&gt;"",Data!K682,"")</f>
        <v/>
      </c>
      <c r="H683" s="141" t="str">
        <f>IF(Data!L682&lt;&gt;"",Data!L682,"")</f>
        <v/>
      </c>
      <c r="I683" s="63">
        <f>IF(Data!M682&lt;&gt;"",Data!M682,"")</f>
        <v>999</v>
      </c>
      <c r="J683" s="63">
        <f t="shared" si="441"/>
        <v>0</v>
      </c>
      <c r="L683" s="64" t="str">
        <f t="shared" si="442"/>
        <v/>
      </c>
      <c r="M683" s="74"/>
      <c r="N683" s="63">
        <f t="shared" si="443"/>
        <v>0</v>
      </c>
      <c r="P683" s="64" t="str">
        <f t="shared" si="444"/>
        <v/>
      </c>
      <c r="R683" s="63">
        <f t="shared" si="445"/>
        <v>0</v>
      </c>
      <c r="S683" s="64" t="str">
        <f t="shared" si="446"/>
        <v/>
      </c>
      <c r="W683" s="310">
        <f t="shared" si="447"/>
        <v>999</v>
      </c>
      <c r="Y683" s="65">
        <f t="shared" si="448"/>
        <v>0</v>
      </c>
      <c r="Z683" s="65">
        <f t="shared" si="449"/>
        <v>0</v>
      </c>
      <c r="AA683" s="65">
        <f t="shared" si="450"/>
        <v>0</v>
      </c>
      <c r="AB683" s="65">
        <f t="shared" si="451"/>
        <v>0</v>
      </c>
      <c r="AC683" s="65">
        <f t="shared" si="452"/>
        <v>0</v>
      </c>
      <c r="AD683" s="65">
        <f t="shared" si="453"/>
        <v>0</v>
      </c>
      <c r="AE683" s="65">
        <f t="shared" si="454"/>
        <v>0</v>
      </c>
      <c r="AF683" s="65">
        <f t="shared" si="455"/>
        <v>0</v>
      </c>
      <c r="AG683" s="65">
        <f t="shared" si="456"/>
        <v>0</v>
      </c>
      <c r="AH683" s="65">
        <f t="shared" si="457"/>
        <v>0</v>
      </c>
      <c r="AI683" s="65">
        <f t="shared" si="458"/>
        <v>0</v>
      </c>
      <c r="AJ683" s="65">
        <f t="shared" si="459"/>
        <v>0</v>
      </c>
      <c r="AK683" s="65">
        <f t="shared" si="460"/>
        <v>0</v>
      </c>
      <c r="AL683" s="65">
        <f t="shared" si="461"/>
        <v>0</v>
      </c>
      <c r="AM683" s="65">
        <f t="shared" si="462"/>
        <v>0</v>
      </c>
      <c r="AN683" s="65">
        <f t="shared" si="463"/>
        <v>0</v>
      </c>
      <c r="AO683" s="65">
        <f t="shared" si="464"/>
        <v>0</v>
      </c>
      <c r="AP683" s="65">
        <f t="shared" si="465"/>
        <v>0</v>
      </c>
      <c r="AQ683" s="65">
        <f t="shared" si="466"/>
        <v>0</v>
      </c>
      <c r="AR683" s="65">
        <f t="shared" si="467"/>
        <v>0</v>
      </c>
      <c r="AS683" s="65">
        <f t="shared" si="468"/>
        <v>0</v>
      </c>
      <c r="AT683" s="65">
        <f t="shared" si="469"/>
        <v>0</v>
      </c>
      <c r="AU683" s="65">
        <f t="shared" si="470"/>
        <v>0</v>
      </c>
      <c r="AV683" s="65">
        <f t="shared" si="471"/>
        <v>0</v>
      </c>
      <c r="AW683" s="65">
        <f t="shared" si="472"/>
        <v>0</v>
      </c>
      <c r="AX683" s="65">
        <f t="shared" si="473"/>
        <v>0</v>
      </c>
      <c r="AY683" s="65">
        <f t="shared" si="474"/>
        <v>0</v>
      </c>
      <c r="AZ683" s="65">
        <f t="shared" si="475"/>
        <v>0</v>
      </c>
      <c r="BA683" s="65">
        <f t="shared" si="476"/>
        <v>0</v>
      </c>
      <c r="BB683" s="65">
        <f t="shared" si="477"/>
        <v>0</v>
      </c>
      <c r="BC683" s="65">
        <f t="shared" si="478"/>
        <v>0</v>
      </c>
      <c r="BD683" s="65">
        <f t="shared" si="479"/>
        <v>0</v>
      </c>
      <c r="BE683" s="65">
        <f t="shared" si="480"/>
        <v>0</v>
      </c>
      <c r="BF683" s="65">
        <f t="shared" si="481"/>
        <v>0</v>
      </c>
      <c r="BG683" s="65">
        <f t="shared" si="482"/>
        <v>0</v>
      </c>
      <c r="CE683" s="373"/>
      <c r="CF683" s="343"/>
      <c r="CG683" s="343"/>
      <c r="CH683" s="343"/>
      <c r="CI683" s="343"/>
      <c r="CJ683" s="343"/>
      <c r="CK683" s="343"/>
      <c r="CL683" s="343"/>
      <c r="CM683" s="343"/>
      <c r="CN683" s="343"/>
      <c r="CO683" s="343"/>
      <c r="CP683" s="343"/>
      <c r="CQ683" s="343"/>
      <c r="CR683" s="343"/>
      <c r="CS683" s="343"/>
      <c r="CY683" s="101">
        <f t="shared" si="483"/>
        <v>0</v>
      </c>
    </row>
    <row r="684" spans="2:103" ht="22.5" customHeight="1" x14ac:dyDescent="0.45">
      <c r="B684" s="133" t="str">
        <f>IF(Data!B683&lt;&gt;"",Data!B683,"")</f>
        <v/>
      </c>
      <c r="C684" s="158" t="str">
        <f>IF(Data!C683&lt;&gt;"",Data!C683,"")</f>
        <v/>
      </c>
      <c r="D684" s="106" t="str">
        <f>IF(Data!D683&lt;&gt;"",Data!D683,"")</f>
        <v/>
      </c>
      <c r="E684" s="140">
        <f>IF(AND(I684=1,Data!T683=0),0,IF(I684=999,999,Data!T683))</f>
        <v>999</v>
      </c>
      <c r="F684" s="140" t="str">
        <f t="shared" si="440"/>
        <v/>
      </c>
      <c r="G684" s="140" t="str">
        <f>IF(Data!K683&lt;&gt;"",Data!K683,"")</f>
        <v/>
      </c>
      <c r="H684" s="141" t="str">
        <f>IF(Data!L683&lt;&gt;"",Data!L683,"")</f>
        <v/>
      </c>
      <c r="I684" s="63">
        <f>IF(Data!M683&lt;&gt;"",Data!M683,"")</f>
        <v>999</v>
      </c>
      <c r="J684" s="63">
        <f t="shared" si="441"/>
        <v>0</v>
      </c>
      <c r="L684" s="64" t="str">
        <f t="shared" si="442"/>
        <v/>
      </c>
      <c r="M684" s="74"/>
      <c r="N684" s="63">
        <f t="shared" si="443"/>
        <v>0</v>
      </c>
      <c r="P684" s="64" t="str">
        <f t="shared" si="444"/>
        <v/>
      </c>
      <c r="R684" s="63">
        <f t="shared" si="445"/>
        <v>0</v>
      </c>
      <c r="S684" s="64" t="str">
        <f t="shared" si="446"/>
        <v/>
      </c>
      <c r="W684" s="310">
        <f t="shared" si="447"/>
        <v>999</v>
      </c>
      <c r="Y684" s="65">
        <f t="shared" si="448"/>
        <v>0</v>
      </c>
      <c r="Z684" s="65">
        <f t="shared" si="449"/>
        <v>0</v>
      </c>
      <c r="AA684" s="65">
        <f t="shared" si="450"/>
        <v>0</v>
      </c>
      <c r="AB684" s="65">
        <f t="shared" si="451"/>
        <v>0</v>
      </c>
      <c r="AC684" s="65">
        <f t="shared" si="452"/>
        <v>0</v>
      </c>
      <c r="AD684" s="65">
        <f t="shared" si="453"/>
        <v>0</v>
      </c>
      <c r="AE684" s="65">
        <f t="shared" si="454"/>
        <v>0</v>
      </c>
      <c r="AF684" s="65">
        <f t="shared" si="455"/>
        <v>0</v>
      </c>
      <c r="AG684" s="65">
        <f t="shared" si="456"/>
        <v>0</v>
      </c>
      <c r="AH684" s="65">
        <f t="shared" si="457"/>
        <v>0</v>
      </c>
      <c r="AI684" s="65">
        <f t="shared" si="458"/>
        <v>0</v>
      </c>
      <c r="AJ684" s="65">
        <f t="shared" si="459"/>
        <v>0</v>
      </c>
      <c r="AK684" s="65">
        <f t="shared" si="460"/>
        <v>0</v>
      </c>
      <c r="AL684" s="65">
        <f t="shared" si="461"/>
        <v>0</v>
      </c>
      <c r="AM684" s="65">
        <f t="shared" si="462"/>
        <v>0</v>
      </c>
      <c r="AN684" s="65">
        <f t="shared" si="463"/>
        <v>0</v>
      </c>
      <c r="AO684" s="65">
        <f t="shared" si="464"/>
        <v>0</v>
      </c>
      <c r="AP684" s="65">
        <f t="shared" si="465"/>
        <v>0</v>
      </c>
      <c r="AQ684" s="65">
        <f t="shared" si="466"/>
        <v>0</v>
      </c>
      <c r="AR684" s="65">
        <f t="shared" si="467"/>
        <v>0</v>
      </c>
      <c r="AS684" s="65">
        <f t="shared" si="468"/>
        <v>0</v>
      </c>
      <c r="AT684" s="65">
        <f t="shared" si="469"/>
        <v>0</v>
      </c>
      <c r="AU684" s="65">
        <f t="shared" si="470"/>
        <v>0</v>
      </c>
      <c r="AV684" s="65">
        <f t="shared" si="471"/>
        <v>0</v>
      </c>
      <c r="AW684" s="65">
        <f t="shared" si="472"/>
        <v>0</v>
      </c>
      <c r="AX684" s="65">
        <f t="shared" si="473"/>
        <v>0</v>
      </c>
      <c r="AY684" s="65">
        <f t="shared" si="474"/>
        <v>0</v>
      </c>
      <c r="AZ684" s="65">
        <f t="shared" si="475"/>
        <v>0</v>
      </c>
      <c r="BA684" s="65">
        <f t="shared" si="476"/>
        <v>0</v>
      </c>
      <c r="BB684" s="65">
        <f t="shared" si="477"/>
        <v>0</v>
      </c>
      <c r="BC684" s="65">
        <f t="shared" si="478"/>
        <v>0</v>
      </c>
      <c r="BD684" s="65">
        <f t="shared" si="479"/>
        <v>0</v>
      </c>
      <c r="BE684" s="65">
        <f t="shared" si="480"/>
        <v>0</v>
      </c>
      <c r="BF684" s="65">
        <f t="shared" si="481"/>
        <v>0</v>
      </c>
      <c r="BG684" s="65">
        <f t="shared" si="482"/>
        <v>0</v>
      </c>
      <c r="CE684" s="373"/>
      <c r="CF684" s="343"/>
      <c r="CG684" s="343"/>
      <c r="CH684" s="343"/>
      <c r="CI684" s="343"/>
      <c r="CJ684" s="343"/>
      <c r="CK684" s="343"/>
      <c r="CL684" s="343"/>
      <c r="CM684" s="343"/>
      <c r="CN684" s="343"/>
      <c r="CO684" s="343"/>
      <c r="CP684" s="343"/>
      <c r="CQ684" s="343"/>
      <c r="CR684" s="343"/>
      <c r="CS684" s="343"/>
      <c r="CY684" s="101">
        <f t="shared" si="483"/>
        <v>0</v>
      </c>
    </row>
    <row r="685" spans="2:103" ht="22.5" customHeight="1" x14ac:dyDescent="0.45">
      <c r="B685" s="133" t="str">
        <f>IF(Data!B684&lt;&gt;"",Data!B684,"")</f>
        <v/>
      </c>
      <c r="C685" s="158" t="str">
        <f>IF(Data!C684&lt;&gt;"",Data!C684,"")</f>
        <v/>
      </c>
      <c r="D685" s="106" t="str">
        <f>IF(Data!D684&lt;&gt;"",Data!D684,"")</f>
        <v/>
      </c>
      <c r="E685" s="140">
        <f>IF(AND(I685=1,Data!T684=0),0,IF(I685=999,999,Data!T684))</f>
        <v>999</v>
      </c>
      <c r="F685" s="140" t="str">
        <f t="shared" si="440"/>
        <v/>
      </c>
      <c r="G685" s="140" t="str">
        <f>IF(Data!K684&lt;&gt;"",Data!K684,"")</f>
        <v/>
      </c>
      <c r="H685" s="141" t="str">
        <f>IF(Data!L684&lt;&gt;"",Data!L684,"")</f>
        <v/>
      </c>
      <c r="I685" s="63">
        <f>IF(Data!M684&lt;&gt;"",Data!M684,"")</f>
        <v>999</v>
      </c>
      <c r="J685" s="63">
        <f t="shared" si="441"/>
        <v>0</v>
      </c>
      <c r="L685" s="64" t="str">
        <f t="shared" si="442"/>
        <v/>
      </c>
      <c r="M685" s="74"/>
      <c r="N685" s="63">
        <f t="shared" si="443"/>
        <v>0</v>
      </c>
      <c r="P685" s="64" t="str">
        <f t="shared" si="444"/>
        <v/>
      </c>
      <c r="R685" s="63">
        <f t="shared" si="445"/>
        <v>0</v>
      </c>
      <c r="S685" s="64" t="str">
        <f t="shared" si="446"/>
        <v/>
      </c>
      <c r="W685" s="310">
        <f t="shared" si="447"/>
        <v>999</v>
      </c>
      <c r="Y685" s="65">
        <f t="shared" si="448"/>
        <v>0</v>
      </c>
      <c r="Z685" s="65">
        <f t="shared" si="449"/>
        <v>0</v>
      </c>
      <c r="AA685" s="65">
        <f t="shared" si="450"/>
        <v>0</v>
      </c>
      <c r="AB685" s="65">
        <f t="shared" si="451"/>
        <v>0</v>
      </c>
      <c r="AC685" s="65">
        <f t="shared" si="452"/>
        <v>0</v>
      </c>
      <c r="AD685" s="65">
        <f t="shared" si="453"/>
        <v>0</v>
      </c>
      <c r="AE685" s="65">
        <f t="shared" si="454"/>
        <v>0</v>
      </c>
      <c r="AF685" s="65">
        <f t="shared" si="455"/>
        <v>0</v>
      </c>
      <c r="AG685" s="65">
        <f t="shared" si="456"/>
        <v>0</v>
      </c>
      <c r="AH685" s="65">
        <f t="shared" si="457"/>
        <v>0</v>
      </c>
      <c r="AI685" s="65">
        <f t="shared" si="458"/>
        <v>0</v>
      </c>
      <c r="AJ685" s="65">
        <f t="shared" si="459"/>
        <v>0</v>
      </c>
      <c r="AK685" s="65">
        <f t="shared" si="460"/>
        <v>0</v>
      </c>
      <c r="AL685" s="65">
        <f t="shared" si="461"/>
        <v>0</v>
      </c>
      <c r="AM685" s="65">
        <f t="shared" si="462"/>
        <v>0</v>
      </c>
      <c r="AN685" s="65">
        <f t="shared" si="463"/>
        <v>0</v>
      </c>
      <c r="AO685" s="65">
        <f t="shared" si="464"/>
        <v>0</v>
      </c>
      <c r="AP685" s="65">
        <f t="shared" si="465"/>
        <v>0</v>
      </c>
      <c r="AQ685" s="65">
        <f t="shared" si="466"/>
        <v>0</v>
      </c>
      <c r="AR685" s="65">
        <f t="shared" si="467"/>
        <v>0</v>
      </c>
      <c r="AS685" s="65">
        <f t="shared" si="468"/>
        <v>0</v>
      </c>
      <c r="AT685" s="65">
        <f t="shared" si="469"/>
        <v>0</v>
      </c>
      <c r="AU685" s="65">
        <f t="shared" si="470"/>
        <v>0</v>
      </c>
      <c r="AV685" s="65">
        <f t="shared" si="471"/>
        <v>0</v>
      </c>
      <c r="AW685" s="65">
        <f t="shared" si="472"/>
        <v>0</v>
      </c>
      <c r="AX685" s="65">
        <f t="shared" si="473"/>
        <v>0</v>
      </c>
      <c r="AY685" s="65">
        <f t="shared" si="474"/>
        <v>0</v>
      </c>
      <c r="AZ685" s="65">
        <f t="shared" si="475"/>
        <v>0</v>
      </c>
      <c r="BA685" s="65">
        <f t="shared" si="476"/>
        <v>0</v>
      </c>
      <c r="BB685" s="65">
        <f t="shared" si="477"/>
        <v>0</v>
      </c>
      <c r="BC685" s="65">
        <f t="shared" si="478"/>
        <v>0</v>
      </c>
      <c r="BD685" s="65">
        <f t="shared" si="479"/>
        <v>0</v>
      </c>
      <c r="BE685" s="65">
        <f t="shared" si="480"/>
        <v>0</v>
      </c>
      <c r="BF685" s="65">
        <f t="shared" si="481"/>
        <v>0</v>
      </c>
      <c r="BG685" s="65">
        <f t="shared" si="482"/>
        <v>0</v>
      </c>
      <c r="CE685" s="373"/>
      <c r="CF685" s="343"/>
      <c r="CG685" s="343"/>
      <c r="CH685" s="343"/>
      <c r="CI685" s="343"/>
      <c r="CJ685" s="343"/>
      <c r="CK685" s="343"/>
      <c r="CL685" s="343"/>
      <c r="CM685" s="343"/>
      <c r="CN685" s="343"/>
      <c r="CO685" s="343"/>
      <c r="CP685" s="343"/>
      <c r="CQ685" s="343"/>
      <c r="CR685" s="343"/>
      <c r="CS685" s="343"/>
      <c r="CY685" s="101">
        <f t="shared" si="483"/>
        <v>0</v>
      </c>
    </row>
    <row r="686" spans="2:103" ht="22.5" customHeight="1" x14ac:dyDescent="0.45">
      <c r="B686" s="133" t="str">
        <f>IF(Data!B685&lt;&gt;"",Data!B685,"")</f>
        <v/>
      </c>
      <c r="C686" s="158" t="str">
        <f>IF(Data!C685&lt;&gt;"",Data!C685,"")</f>
        <v/>
      </c>
      <c r="D686" s="106" t="str">
        <f>IF(Data!D685&lt;&gt;"",Data!D685,"")</f>
        <v/>
      </c>
      <c r="E686" s="140">
        <f>IF(AND(I686=1,Data!T685=0),0,IF(I686=999,999,Data!T685))</f>
        <v>999</v>
      </c>
      <c r="F686" s="140" t="str">
        <f t="shared" si="440"/>
        <v/>
      </c>
      <c r="G686" s="140" t="str">
        <f>IF(Data!K685&lt;&gt;"",Data!K685,"")</f>
        <v/>
      </c>
      <c r="H686" s="141" t="str">
        <f>IF(Data!L685&lt;&gt;"",Data!L685,"")</f>
        <v/>
      </c>
      <c r="I686" s="63">
        <f>IF(Data!M685&lt;&gt;"",Data!M685,"")</f>
        <v>999</v>
      </c>
      <c r="J686" s="63">
        <f t="shared" si="441"/>
        <v>0</v>
      </c>
      <c r="L686" s="64" t="str">
        <f t="shared" si="442"/>
        <v/>
      </c>
      <c r="M686" s="74"/>
      <c r="N686" s="63">
        <f t="shared" si="443"/>
        <v>0</v>
      </c>
      <c r="P686" s="64" t="str">
        <f t="shared" si="444"/>
        <v/>
      </c>
      <c r="R686" s="63">
        <f t="shared" si="445"/>
        <v>0</v>
      </c>
      <c r="S686" s="64" t="str">
        <f t="shared" si="446"/>
        <v/>
      </c>
      <c r="W686" s="310">
        <f t="shared" si="447"/>
        <v>999</v>
      </c>
      <c r="Y686" s="65">
        <f t="shared" si="448"/>
        <v>0</v>
      </c>
      <c r="Z686" s="65">
        <f t="shared" si="449"/>
        <v>0</v>
      </c>
      <c r="AA686" s="65">
        <f t="shared" si="450"/>
        <v>0</v>
      </c>
      <c r="AB686" s="65">
        <f t="shared" si="451"/>
        <v>0</v>
      </c>
      <c r="AC686" s="65">
        <f t="shared" si="452"/>
        <v>0</v>
      </c>
      <c r="AD686" s="65">
        <f t="shared" si="453"/>
        <v>0</v>
      </c>
      <c r="AE686" s="65">
        <f t="shared" si="454"/>
        <v>0</v>
      </c>
      <c r="AF686" s="65">
        <f t="shared" si="455"/>
        <v>0</v>
      </c>
      <c r="AG686" s="65">
        <f t="shared" si="456"/>
        <v>0</v>
      </c>
      <c r="AH686" s="65">
        <f t="shared" si="457"/>
        <v>0</v>
      </c>
      <c r="AI686" s="65">
        <f t="shared" si="458"/>
        <v>0</v>
      </c>
      <c r="AJ686" s="65">
        <f t="shared" si="459"/>
        <v>0</v>
      </c>
      <c r="AK686" s="65">
        <f t="shared" si="460"/>
        <v>0</v>
      </c>
      <c r="AL686" s="65">
        <f t="shared" si="461"/>
        <v>0</v>
      </c>
      <c r="AM686" s="65">
        <f t="shared" si="462"/>
        <v>0</v>
      </c>
      <c r="AN686" s="65">
        <f t="shared" si="463"/>
        <v>0</v>
      </c>
      <c r="AO686" s="65">
        <f t="shared" si="464"/>
        <v>0</v>
      </c>
      <c r="AP686" s="65">
        <f t="shared" si="465"/>
        <v>0</v>
      </c>
      <c r="AQ686" s="65">
        <f t="shared" si="466"/>
        <v>0</v>
      </c>
      <c r="AR686" s="65">
        <f t="shared" si="467"/>
        <v>0</v>
      </c>
      <c r="AS686" s="65">
        <f t="shared" si="468"/>
        <v>0</v>
      </c>
      <c r="AT686" s="65">
        <f t="shared" si="469"/>
        <v>0</v>
      </c>
      <c r="AU686" s="65">
        <f t="shared" si="470"/>
        <v>0</v>
      </c>
      <c r="AV686" s="65">
        <f t="shared" si="471"/>
        <v>0</v>
      </c>
      <c r="AW686" s="65">
        <f t="shared" si="472"/>
        <v>0</v>
      </c>
      <c r="AX686" s="65">
        <f t="shared" si="473"/>
        <v>0</v>
      </c>
      <c r="AY686" s="65">
        <f t="shared" si="474"/>
        <v>0</v>
      </c>
      <c r="AZ686" s="65">
        <f t="shared" si="475"/>
        <v>0</v>
      </c>
      <c r="BA686" s="65">
        <f t="shared" si="476"/>
        <v>0</v>
      </c>
      <c r="BB686" s="65">
        <f t="shared" si="477"/>
        <v>0</v>
      </c>
      <c r="BC686" s="65">
        <f t="shared" si="478"/>
        <v>0</v>
      </c>
      <c r="BD686" s="65">
        <f t="shared" si="479"/>
        <v>0</v>
      </c>
      <c r="BE686" s="65">
        <f t="shared" si="480"/>
        <v>0</v>
      </c>
      <c r="BF686" s="65">
        <f t="shared" si="481"/>
        <v>0</v>
      </c>
      <c r="BG686" s="65">
        <f t="shared" si="482"/>
        <v>0</v>
      </c>
      <c r="CE686" s="373"/>
      <c r="CF686" s="343"/>
      <c r="CG686" s="343"/>
      <c r="CH686" s="343"/>
      <c r="CI686" s="343"/>
      <c r="CJ686" s="343"/>
      <c r="CK686" s="343"/>
      <c r="CL686" s="343"/>
      <c r="CM686" s="343"/>
      <c r="CN686" s="343"/>
      <c r="CO686" s="343"/>
      <c r="CP686" s="343"/>
      <c r="CQ686" s="343"/>
      <c r="CR686" s="343"/>
      <c r="CS686" s="343"/>
      <c r="CY686" s="101">
        <f t="shared" si="483"/>
        <v>0</v>
      </c>
    </row>
    <row r="687" spans="2:103" ht="22.5" customHeight="1" x14ac:dyDescent="0.45">
      <c r="B687" s="133" t="str">
        <f>IF(Data!B686&lt;&gt;"",Data!B686,"")</f>
        <v/>
      </c>
      <c r="C687" s="158" t="str">
        <f>IF(Data!C686&lt;&gt;"",Data!C686,"")</f>
        <v/>
      </c>
      <c r="D687" s="106" t="str">
        <f>IF(Data!D686&lt;&gt;"",Data!D686,"")</f>
        <v/>
      </c>
      <c r="E687" s="140">
        <f>IF(AND(I687=1,Data!T686=0),0,IF(I687=999,999,Data!T686))</f>
        <v>999</v>
      </c>
      <c r="F687" s="140" t="str">
        <f t="shared" si="440"/>
        <v/>
      </c>
      <c r="G687" s="140" t="str">
        <f>IF(Data!K686&lt;&gt;"",Data!K686,"")</f>
        <v/>
      </c>
      <c r="H687" s="141" t="str">
        <f>IF(Data!L686&lt;&gt;"",Data!L686,"")</f>
        <v/>
      </c>
      <c r="I687" s="63">
        <f>IF(Data!M686&lt;&gt;"",Data!M686,"")</f>
        <v>999</v>
      </c>
      <c r="J687" s="63">
        <f t="shared" si="441"/>
        <v>0</v>
      </c>
      <c r="L687" s="64" t="str">
        <f t="shared" si="442"/>
        <v/>
      </c>
      <c r="M687" s="74"/>
      <c r="N687" s="63">
        <f t="shared" si="443"/>
        <v>0</v>
      </c>
      <c r="P687" s="64" t="str">
        <f t="shared" si="444"/>
        <v/>
      </c>
      <c r="R687" s="63">
        <f t="shared" si="445"/>
        <v>0</v>
      </c>
      <c r="S687" s="64" t="str">
        <f t="shared" si="446"/>
        <v/>
      </c>
      <c r="W687" s="310">
        <f t="shared" si="447"/>
        <v>999</v>
      </c>
      <c r="Y687" s="65">
        <f t="shared" si="448"/>
        <v>0</v>
      </c>
      <c r="Z687" s="65">
        <f t="shared" si="449"/>
        <v>0</v>
      </c>
      <c r="AA687" s="65">
        <f t="shared" si="450"/>
        <v>0</v>
      </c>
      <c r="AB687" s="65">
        <f t="shared" si="451"/>
        <v>0</v>
      </c>
      <c r="AC687" s="65">
        <f t="shared" si="452"/>
        <v>0</v>
      </c>
      <c r="AD687" s="65">
        <f t="shared" si="453"/>
        <v>0</v>
      </c>
      <c r="AE687" s="65">
        <f t="shared" si="454"/>
        <v>0</v>
      </c>
      <c r="AF687" s="65">
        <f t="shared" si="455"/>
        <v>0</v>
      </c>
      <c r="AG687" s="65">
        <f t="shared" si="456"/>
        <v>0</v>
      </c>
      <c r="AH687" s="65">
        <f t="shared" si="457"/>
        <v>0</v>
      </c>
      <c r="AI687" s="65">
        <f t="shared" si="458"/>
        <v>0</v>
      </c>
      <c r="AJ687" s="65">
        <f t="shared" si="459"/>
        <v>0</v>
      </c>
      <c r="AK687" s="65">
        <f t="shared" si="460"/>
        <v>0</v>
      </c>
      <c r="AL687" s="65">
        <f t="shared" si="461"/>
        <v>0</v>
      </c>
      <c r="AM687" s="65">
        <f t="shared" si="462"/>
        <v>0</v>
      </c>
      <c r="AN687" s="65">
        <f t="shared" si="463"/>
        <v>0</v>
      </c>
      <c r="AO687" s="65">
        <f t="shared" si="464"/>
        <v>0</v>
      </c>
      <c r="AP687" s="65">
        <f t="shared" si="465"/>
        <v>0</v>
      </c>
      <c r="AQ687" s="65">
        <f t="shared" si="466"/>
        <v>0</v>
      </c>
      <c r="AR687" s="65">
        <f t="shared" si="467"/>
        <v>0</v>
      </c>
      <c r="AS687" s="65">
        <f t="shared" si="468"/>
        <v>0</v>
      </c>
      <c r="AT687" s="65">
        <f t="shared" si="469"/>
        <v>0</v>
      </c>
      <c r="AU687" s="65">
        <f t="shared" si="470"/>
        <v>0</v>
      </c>
      <c r="AV687" s="65">
        <f t="shared" si="471"/>
        <v>0</v>
      </c>
      <c r="AW687" s="65">
        <f t="shared" si="472"/>
        <v>0</v>
      </c>
      <c r="AX687" s="65">
        <f t="shared" si="473"/>
        <v>0</v>
      </c>
      <c r="AY687" s="65">
        <f t="shared" si="474"/>
        <v>0</v>
      </c>
      <c r="AZ687" s="65">
        <f t="shared" si="475"/>
        <v>0</v>
      </c>
      <c r="BA687" s="65">
        <f t="shared" si="476"/>
        <v>0</v>
      </c>
      <c r="BB687" s="65">
        <f t="shared" si="477"/>
        <v>0</v>
      </c>
      <c r="BC687" s="65">
        <f t="shared" si="478"/>
        <v>0</v>
      </c>
      <c r="BD687" s="65">
        <f t="shared" si="479"/>
        <v>0</v>
      </c>
      <c r="BE687" s="65">
        <f t="shared" si="480"/>
        <v>0</v>
      </c>
      <c r="BF687" s="65">
        <f t="shared" si="481"/>
        <v>0</v>
      </c>
      <c r="BG687" s="65">
        <f t="shared" si="482"/>
        <v>0</v>
      </c>
      <c r="CE687" s="373"/>
      <c r="CF687" s="343"/>
      <c r="CG687" s="343"/>
      <c r="CH687" s="343"/>
      <c r="CI687" s="343"/>
      <c r="CJ687" s="343"/>
      <c r="CK687" s="343"/>
      <c r="CL687" s="343"/>
      <c r="CM687" s="343"/>
      <c r="CN687" s="343"/>
      <c r="CO687" s="343"/>
      <c r="CP687" s="343"/>
      <c r="CQ687" s="343"/>
      <c r="CR687" s="343"/>
      <c r="CS687" s="343"/>
      <c r="CY687" s="101">
        <f t="shared" si="483"/>
        <v>0</v>
      </c>
    </row>
    <row r="688" spans="2:103" ht="22.5" customHeight="1" x14ac:dyDescent="0.45">
      <c r="B688" s="133" t="str">
        <f>IF(Data!B687&lt;&gt;"",Data!B687,"")</f>
        <v/>
      </c>
      <c r="C688" s="158" t="str">
        <f>IF(Data!C687&lt;&gt;"",Data!C687,"")</f>
        <v/>
      </c>
      <c r="D688" s="106" t="str">
        <f>IF(Data!D687&lt;&gt;"",Data!D687,"")</f>
        <v/>
      </c>
      <c r="E688" s="140">
        <f>IF(AND(I688=1,Data!T687=0),0,IF(I688=999,999,Data!T687))</f>
        <v>999</v>
      </c>
      <c r="F688" s="140" t="str">
        <f t="shared" si="440"/>
        <v/>
      </c>
      <c r="G688" s="140" t="str">
        <f>IF(Data!K687&lt;&gt;"",Data!K687,"")</f>
        <v/>
      </c>
      <c r="H688" s="141" t="str">
        <f>IF(Data!L687&lt;&gt;"",Data!L687,"")</f>
        <v/>
      </c>
      <c r="I688" s="63">
        <f>IF(Data!M687&lt;&gt;"",Data!M687,"")</f>
        <v>999</v>
      </c>
      <c r="J688" s="63">
        <f t="shared" si="441"/>
        <v>0</v>
      </c>
      <c r="L688" s="64" t="str">
        <f t="shared" si="442"/>
        <v/>
      </c>
      <c r="M688" s="74"/>
      <c r="N688" s="63">
        <f t="shared" si="443"/>
        <v>0</v>
      </c>
      <c r="P688" s="64" t="str">
        <f t="shared" si="444"/>
        <v/>
      </c>
      <c r="R688" s="63">
        <f t="shared" si="445"/>
        <v>0</v>
      </c>
      <c r="S688" s="64" t="str">
        <f t="shared" si="446"/>
        <v/>
      </c>
      <c r="W688" s="310">
        <f t="shared" si="447"/>
        <v>999</v>
      </c>
      <c r="Y688" s="65">
        <f t="shared" si="448"/>
        <v>0</v>
      </c>
      <c r="Z688" s="65">
        <f t="shared" si="449"/>
        <v>0</v>
      </c>
      <c r="AA688" s="65">
        <f t="shared" si="450"/>
        <v>0</v>
      </c>
      <c r="AB688" s="65">
        <f t="shared" si="451"/>
        <v>0</v>
      </c>
      <c r="AC688" s="65">
        <f t="shared" si="452"/>
        <v>0</v>
      </c>
      <c r="AD688" s="65">
        <f t="shared" si="453"/>
        <v>0</v>
      </c>
      <c r="AE688" s="65">
        <f t="shared" si="454"/>
        <v>0</v>
      </c>
      <c r="AF688" s="65">
        <f t="shared" si="455"/>
        <v>0</v>
      </c>
      <c r="AG688" s="65">
        <f t="shared" si="456"/>
        <v>0</v>
      </c>
      <c r="AH688" s="65">
        <f t="shared" si="457"/>
        <v>0</v>
      </c>
      <c r="AI688" s="65">
        <f t="shared" si="458"/>
        <v>0</v>
      </c>
      <c r="AJ688" s="65">
        <f t="shared" si="459"/>
        <v>0</v>
      </c>
      <c r="AK688" s="65">
        <f t="shared" si="460"/>
        <v>0</v>
      </c>
      <c r="AL688" s="65">
        <f t="shared" si="461"/>
        <v>0</v>
      </c>
      <c r="AM688" s="65">
        <f t="shared" si="462"/>
        <v>0</v>
      </c>
      <c r="AN688" s="65">
        <f t="shared" si="463"/>
        <v>0</v>
      </c>
      <c r="AO688" s="65">
        <f t="shared" si="464"/>
        <v>0</v>
      </c>
      <c r="AP688" s="65">
        <f t="shared" si="465"/>
        <v>0</v>
      </c>
      <c r="AQ688" s="65">
        <f t="shared" si="466"/>
        <v>0</v>
      </c>
      <c r="AR688" s="65">
        <f t="shared" si="467"/>
        <v>0</v>
      </c>
      <c r="AS688" s="65">
        <f t="shared" si="468"/>
        <v>0</v>
      </c>
      <c r="AT688" s="65">
        <f t="shared" si="469"/>
        <v>0</v>
      </c>
      <c r="AU688" s="65">
        <f t="shared" si="470"/>
        <v>0</v>
      </c>
      <c r="AV688" s="65">
        <f t="shared" si="471"/>
        <v>0</v>
      </c>
      <c r="AW688" s="65">
        <f t="shared" si="472"/>
        <v>0</v>
      </c>
      <c r="AX688" s="65">
        <f t="shared" si="473"/>
        <v>0</v>
      </c>
      <c r="AY688" s="65">
        <f t="shared" si="474"/>
        <v>0</v>
      </c>
      <c r="AZ688" s="65">
        <f t="shared" si="475"/>
        <v>0</v>
      </c>
      <c r="BA688" s="65">
        <f t="shared" si="476"/>
        <v>0</v>
      </c>
      <c r="BB688" s="65">
        <f t="shared" si="477"/>
        <v>0</v>
      </c>
      <c r="BC688" s="65">
        <f t="shared" si="478"/>
        <v>0</v>
      </c>
      <c r="BD688" s="65">
        <f t="shared" si="479"/>
        <v>0</v>
      </c>
      <c r="BE688" s="65">
        <f t="shared" si="480"/>
        <v>0</v>
      </c>
      <c r="BF688" s="65">
        <f t="shared" si="481"/>
        <v>0</v>
      </c>
      <c r="BG688" s="65">
        <f t="shared" si="482"/>
        <v>0</v>
      </c>
      <c r="CE688" s="373"/>
      <c r="CF688" s="343"/>
      <c r="CG688" s="343"/>
      <c r="CH688" s="343"/>
      <c r="CI688" s="343"/>
      <c r="CJ688" s="343"/>
      <c r="CK688" s="343"/>
      <c r="CL688" s="343"/>
      <c r="CM688" s="343"/>
      <c r="CN688" s="343"/>
      <c r="CO688" s="343"/>
      <c r="CP688" s="343"/>
      <c r="CQ688" s="343"/>
      <c r="CR688" s="343"/>
      <c r="CS688" s="343"/>
      <c r="CY688" s="101">
        <f t="shared" si="483"/>
        <v>0</v>
      </c>
    </row>
    <row r="689" spans="2:103" ht="22.5" customHeight="1" x14ac:dyDescent="0.45">
      <c r="B689" s="133" t="str">
        <f>IF(Data!B688&lt;&gt;"",Data!B688,"")</f>
        <v/>
      </c>
      <c r="C689" s="158" t="str">
        <f>IF(Data!C688&lt;&gt;"",Data!C688,"")</f>
        <v/>
      </c>
      <c r="D689" s="106" t="str">
        <f>IF(Data!D688&lt;&gt;"",Data!D688,"")</f>
        <v/>
      </c>
      <c r="E689" s="140">
        <f>IF(AND(I689=1,Data!T688=0),0,IF(I689=999,999,Data!T688))</f>
        <v>999</v>
      </c>
      <c r="F689" s="140" t="str">
        <f t="shared" si="440"/>
        <v/>
      </c>
      <c r="G689" s="140" t="str">
        <f>IF(Data!K688&lt;&gt;"",Data!K688,"")</f>
        <v/>
      </c>
      <c r="H689" s="141" t="str">
        <f>IF(Data!L688&lt;&gt;"",Data!L688,"")</f>
        <v/>
      </c>
      <c r="I689" s="63">
        <f>IF(Data!M688&lt;&gt;"",Data!M688,"")</f>
        <v>999</v>
      </c>
      <c r="J689" s="63">
        <f t="shared" si="441"/>
        <v>0</v>
      </c>
      <c r="L689" s="64" t="str">
        <f t="shared" si="442"/>
        <v/>
      </c>
      <c r="M689" s="74"/>
      <c r="N689" s="63">
        <f t="shared" si="443"/>
        <v>0</v>
      </c>
      <c r="P689" s="64" t="str">
        <f t="shared" si="444"/>
        <v/>
      </c>
      <c r="R689" s="63">
        <f t="shared" si="445"/>
        <v>0</v>
      </c>
      <c r="S689" s="64" t="str">
        <f t="shared" si="446"/>
        <v/>
      </c>
      <c r="W689" s="310">
        <f t="shared" si="447"/>
        <v>999</v>
      </c>
      <c r="Y689" s="65">
        <f t="shared" si="448"/>
        <v>0</v>
      </c>
      <c r="Z689" s="65">
        <f t="shared" si="449"/>
        <v>0</v>
      </c>
      <c r="AA689" s="65">
        <f t="shared" si="450"/>
        <v>0</v>
      </c>
      <c r="AB689" s="65">
        <f t="shared" si="451"/>
        <v>0</v>
      </c>
      <c r="AC689" s="65">
        <f t="shared" si="452"/>
        <v>0</v>
      </c>
      <c r="AD689" s="65">
        <f t="shared" si="453"/>
        <v>0</v>
      </c>
      <c r="AE689" s="65">
        <f t="shared" si="454"/>
        <v>0</v>
      </c>
      <c r="AF689" s="65">
        <f t="shared" si="455"/>
        <v>0</v>
      </c>
      <c r="AG689" s="65">
        <f t="shared" si="456"/>
        <v>0</v>
      </c>
      <c r="AH689" s="65">
        <f t="shared" si="457"/>
        <v>0</v>
      </c>
      <c r="AI689" s="65">
        <f t="shared" si="458"/>
        <v>0</v>
      </c>
      <c r="AJ689" s="65">
        <f t="shared" si="459"/>
        <v>0</v>
      </c>
      <c r="AK689" s="65">
        <f t="shared" si="460"/>
        <v>0</v>
      </c>
      <c r="AL689" s="65">
        <f t="shared" si="461"/>
        <v>0</v>
      </c>
      <c r="AM689" s="65">
        <f t="shared" si="462"/>
        <v>0</v>
      </c>
      <c r="AN689" s="65">
        <f t="shared" si="463"/>
        <v>0</v>
      </c>
      <c r="AO689" s="65">
        <f t="shared" si="464"/>
        <v>0</v>
      </c>
      <c r="AP689" s="65">
        <f t="shared" si="465"/>
        <v>0</v>
      </c>
      <c r="AQ689" s="65">
        <f t="shared" si="466"/>
        <v>0</v>
      </c>
      <c r="AR689" s="65">
        <f t="shared" si="467"/>
        <v>0</v>
      </c>
      <c r="AS689" s="65">
        <f t="shared" si="468"/>
        <v>0</v>
      </c>
      <c r="AT689" s="65">
        <f t="shared" si="469"/>
        <v>0</v>
      </c>
      <c r="AU689" s="65">
        <f t="shared" si="470"/>
        <v>0</v>
      </c>
      <c r="AV689" s="65">
        <f t="shared" si="471"/>
        <v>0</v>
      </c>
      <c r="AW689" s="65">
        <f t="shared" si="472"/>
        <v>0</v>
      </c>
      <c r="AX689" s="65">
        <f t="shared" si="473"/>
        <v>0</v>
      </c>
      <c r="AY689" s="65">
        <f t="shared" si="474"/>
        <v>0</v>
      </c>
      <c r="AZ689" s="65">
        <f t="shared" si="475"/>
        <v>0</v>
      </c>
      <c r="BA689" s="65">
        <f t="shared" si="476"/>
        <v>0</v>
      </c>
      <c r="BB689" s="65">
        <f t="shared" si="477"/>
        <v>0</v>
      </c>
      <c r="BC689" s="65">
        <f t="shared" si="478"/>
        <v>0</v>
      </c>
      <c r="BD689" s="65">
        <f t="shared" si="479"/>
        <v>0</v>
      </c>
      <c r="BE689" s="65">
        <f t="shared" si="480"/>
        <v>0</v>
      </c>
      <c r="BF689" s="65">
        <f t="shared" si="481"/>
        <v>0</v>
      </c>
      <c r="BG689" s="65">
        <f t="shared" si="482"/>
        <v>0</v>
      </c>
      <c r="CE689" s="373"/>
      <c r="CF689" s="343"/>
      <c r="CG689" s="343"/>
      <c r="CH689" s="343"/>
      <c r="CI689" s="343"/>
      <c r="CJ689" s="343"/>
      <c r="CK689" s="343"/>
      <c r="CL689" s="343"/>
      <c r="CM689" s="343"/>
      <c r="CN689" s="343"/>
      <c r="CO689" s="343"/>
      <c r="CP689" s="343"/>
      <c r="CQ689" s="343"/>
      <c r="CR689" s="343"/>
      <c r="CS689" s="343"/>
      <c r="CY689" s="101">
        <f t="shared" si="483"/>
        <v>0</v>
      </c>
    </row>
    <row r="690" spans="2:103" ht="22.5" customHeight="1" x14ac:dyDescent="0.45">
      <c r="B690" s="133" t="str">
        <f>IF(Data!B689&lt;&gt;"",Data!B689,"")</f>
        <v/>
      </c>
      <c r="C690" s="158" t="str">
        <f>IF(Data!C689&lt;&gt;"",Data!C689,"")</f>
        <v/>
      </c>
      <c r="D690" s="106" t="str">
        <f>IF(Data!D689&lt;&gt;"",Data!D689,"")</f>
        <v/>
      </c>
      <c r="E690" s="140">
        <f>IF(AND(I690=1,Data!T689=0),0,IF(I690=999,999,Data!T689))</f>
        <v>999</v>
      </c>
      <c r="F690" s="140" t="str">
        <f t="shared" si="440"/>
        <v/>
      </c>
      <c r="G690" s="140" t="str">
        <f>IF(Data!K689&lt;&gt;"",Data!K689,"")</f>
        <v/>
      </c>
      <c r="H690" s="141" t="str">
        <f>IF(Data!L689&lt;&gt;"",Data!L689,"")</f>
        <v/>
      </c>
      <c r="I690" s="63">
        <f>IF(Data!M689&lt;&gt;"",Data!M689,"")</f>
        <v>999</v>
      </c>
      <c r="J690" s="63">
        <f t="shared" si="441"/>
        <v>0</v>
      </c>
      <c r="L690" s="64" t="str">
        <f t="shared" si="442"/>
        <v/>
      </c>
      <c r="M690" s="74"/>
      <c r="N690" s="63">
        <f t="shared" si="443"/>
        <v>0</v>
      </c>
      <c r="P690" s="64" t="str">
        <f t="shared" si="444"/>
        <v/>
      </c>
      <c r="R690" s="63">
        <f t="shared" si="445"/>
        <v>0</v>
      </c>
      <c r="S690" s="64" t="str">
        <f t="shared" si="446"/>
        <v/>
      </c>
      <c r="W690" s="310">
        <f t="shared" si="447"/>
        <v>999</v>
      </c>
      <c r="Y690" s="65">
        <f t="shared" si="448"/>
        <v>0</v>
      </c>
      <c r="Z690" s="65">
        <f t="shared" si="449"/>
        <v>0</v>
      </c>
      <c r="AA690" s="65">
        <f t="shared" si="450"/>
        <v>0</v>
      </c>
      <c r="AB690" s="65">
        <f t="shared" si="451"/>
        <v>0</v>
      </c>
      <c r="AC690" s="65">
        <f t="shared" si="452"/>
        <v>0</v>
      </c>
      <c r="AD690" s="65">
        <f t="shared" si="453"/>
        <v>0</v>
      </c>
      <c r="AE690" s="65">
        <f t="shared" si="454"/>
        <v>0</v>
      </c>
      <c r="AF690" s="65">
        <f t="shared" si="455"/>
        <v>0</v>
      </c>
      <c r="AG690" s="65">
        <f t="shared" si="456"/>
        <v>0</v>
      </c>
      <c r="AH690" s="65">
        <f t="shared" si="457"/>
        <v>0</v>
      </c>
      <c r="AI690" s="65">
        <f t="shared" si="458"/>
        <v>0</v>
      </c>
      <c r="AJ690" s="65">
        <f t="shared" si="459"/>
        <v>0</v>
      </c>
      <c r="AK690" s="65">
        <f t="shared" si="460"/>
        <v>0</v>
      </c>
      <c r="AL690" s="65">
        <f t="shared" si="461"/>
        <v>0</v>
      </c>
      <c r="AM690" s="65">
        <f t="shared" si="462"/>
        <v>0</v>
      </c>
      <c r="AN690" s="65">
        <f t="shared" si="463"/>
        <v>0</v>
      </c>
      <c r="AO690" s="65">
        <f t="shared" si="464"/>
        <v>0</v>
      </c>
      <c r="AP690" s="65">
        <f t="shared" si="465"/>
        <v>0</v>
      </c>
      <c r="AQ690" s="65">
        <f t="shared" si="466"/>
        <v>0</v>
      </c>
      <c r="AR690" s="65">
        <f t="shared" si="467"/>
        <v>0</v>
      </c>
      <c r="AS690" s="65">
        <f t="shared" si="468"/>
        <v>0</v>
      </c>
      <c r="AT690" s="65">
        <f t="shared" si="469"/>
        <v>0</v>
      </c>
      <c r="AU690" s="65">
        <f t="shared" si="470"/>
        <v>0</v>
      </c>
      <c r="AV690" s="65">
        <f t="shared" si="471"/>
        <v>0</v>
      </c>
      <c r="AW690" s="65">
        <f t="shared" si="472"/>
        <v>0</v>
      </c>
      <c r="AX690" s="65">
        <f t="shared" si="473"/>
        <v>0</v>
      </c>
      <c r="AY690" s="65">
        <f t="shared" si="474"/>
        <v>0</v>
      </c>
      <c r="AZ690" s="65">
        <f t="shared" si="475"/>
        <v>0</v>
      </c>
      <c r="BA690" s="65">
        <f t="shared" si="476"/>
        <v>0</v>
      </c>
      <c r="BB690" s="65">
        <f t="shared" si="477"/>
        <v>0</v>
      </c>
      <c r="BC690" s="65">
        <f t="shared" si="478"/>
        <v>0</v>
      </c>
      <c r="BD690" s="65">
        <f t="shared" si="479"/>
        <v>0</v>
      </c>
      <c r="BE690" s="65">
        <f t="shared" si="480"/>
        <v>0</v>
      </c>
      <c r="BF690" s="65">
        <f t="shared" si="481"/>
        <v>0</v>
      </c>
      <c r="BG690" s="65">
        <f t="shared" si="482"/>
        <v>0</v>
      </c>
      <c r="CE690" s="373"/>
      <c r="CF690" s="343"/>
      <c r="CG690" s="343"/>
      <c r="CH690" s="343"/>
      <c r="CI690" s="343"/>
      <c r="CJ690" s="343"/>
      <c r="CK690" s="343"/>
      <c r="CL690" s="343"/>
      <c r="CM690" s="343"/>
      <c r="CN690" s="343"/>
      <c r="CO690" s="343"/>
      <c r="CP690" s="343"/>
      <c r="CQ690" s="343"/>
      <c r="CR690" s="343"/>
      <c r="CS690" s="343"/>
      <c r="CY690" s="101">
        <f t="shared" si="483"/>
        <v>0</v>
      </c>
    </row>
    <row r="691" spans="2:103" ht="22.5" customHeight="1" x14ac:dyDescent="0.45">
      <c r="B691" s="133" t="str">
        <f>IF(Data!B690&lt;&gt;"",Data!B690,"")</f>
        <v/>
      </c>
      <c r="C691" s="158" t="str">
        <f>IF(Data!C690&lt;&gt;"",Data!C690,"")</f>
        <v/>
      </c>
      <c r="D691" s="106" t="str">
        <f>IF(Data!D690&lt;&gt;"",Data!D690,"")</f>
        <v/>
      </c>
      <c r="E691" s="140">
        <f>IF(AND(I691=1,Data!T690=0),0,IF(I691=999,999,Data!T690))</f>
        <v>999</v>
      </c>
      <c r="F691" s="140" t="str">
        <f t="shared" si="440"/>
        <v/>
      </c>
      <c r="G691" s="140" t="str">
        <f>IF(Data!K690&lt;&gt;"",Data!K690,"")</f>
        <v/>
      </c>
      <c r="H691" s="141" t="str">
        <f>IF(Data!L690&lt;&gt;"",Data!L690,"")</f>
        <v/>
      </c>
      <c r="I691" s="63">
        <f>IF(Data!M690&lt;&gt;"",Data!M690,"")</f>
        <v>999</v>
      </c>
      <c r="J691" s="63">
        <f t="shared" si="441"/>
        <v>0</v>
      </c>
      <c r="L691" s="64" t="str">
        <f t="shared" si="442"/>
        <v/>
      </c>
      <c r="M691" s="74"/>
      <c r="N691" s="63">
        <f t="shared" si="443"/>
        <v>0</v>
      </c>
      <c r="P691" s="64" t="str">
        <f t="shared" si="444"/>
        <v/>
      </c>
      <c r="R691" s="63">
        <f t="shared" si="445"/>
        <v>0</v>
      </c>
      <c r="S691" s="64" t="str">
        <f t="shared" si="446"/>
        <v/>
      </c>
      <c r="W691" s="310">
        <f t="shared" si="447"/>
        <v>999</v>
      </c>
      <c r="Y691" s="65">
        <f t="shared" si="448"/>
        <v>0</v>
      </c>
      <c r="Z691" s="65">
        <f t="shared" si="449"/>
        <v>0</v>
      </c>
      <c r="AA691" s="65">
        <f t="shared" si="450"/>
        <v>0</v>
      </c>
      <c r="AB691" s="65">
        <f t="shared" si="451"/>
        <v>0</v>
      </c>
      <c r="AC691" s="65">
        <f t="shared" si="452"/>
        <v>0</v>
      </c>
      <c r="AD691" s="65">
        <f t="shared" si="453"/>
        <v>0</v>
      </c>
      <c r="AE691" s="65">
        <f t="shared" si="454"/>
        <v>0</v>
      </c>
      <c r="AF691" s="65">
        <f t="shared" si="455"/>
        <v>0</v>
      </c>
      <c r="AG691" s="65">
        <f t="shared" si="456"/>
        <v>0</v>
      </c>
      <c r="AH691" s="65">
        <f t="shared" si="457"/>
        <v>0</v>
      </c>
      <c r="AI691" s="65">
        <f t="shared" si="458"/>
        <v>0</v>
      </c>
      <c r="AJ691" s="65">
        <f t="shared" si="459"/>
        <v>0</v>
      </c>
      <c r="AK691" s="65">
        <f t="shared" si="460"/>
        <v>0</v>
      </c>
      <c r="AL691" s="65">
        <f t="shared" si="461"/>
        <v>0</v>
      </c>
      <c r="AM691" s="65">
        <f t="shared" si="462"/>
        <v>0</v>
      </c>
      <c r="AN691" s="65">
        <f t="shared" si="463"/>
        <v>0</v>
      </c>
      <c r="AO691" s="65">
        <f t="shared" si="464"/>
        <v>0</v>
      </c>
      <c r="AP691" s="65">
        <f t="shared" si="465"/>
        <v>0</v>
      </c>
      <c r="AQ691" s="65">
        <f t="shared" si="466"/>
        <v>0</v>
      </c>
      <c r="AR691" s="65">
        <f t="shared" si="467"/>
        <v>0</v>
      </c>
      <c r="AS691" s="65">
        <f t="shared" si="468"/>
        <v>0</v>
      </c>
      <c r="AT691" s="65">
        <f t="shared" si="469"/>
        <v>0</v>
      </c>
      <c r="AU691" s="65">
        <f t="shared" si="470"/>
        <v>0</v>
      </c>
      <c r="AV691" s="65">
        <f t="shared" si="471"/>
        <v>0</v>
      </c>
      <c r="AW691" s="65">
        <f t="shared" si="472"/>
        <v>0</v>
      </c>
      <c r="AX691" s="65">
        <f t="shared" si="473"/>
        <v>0</v>
      </c>
      <c r="AY691" s="65">
        <f t="shared" si="474"/>
        <v>0</v>
      </c>
      <c r="AZ691" s="65">
        <f t="shared" si="475"/>
        <v>0</v>
      </c>
      <c r="BA691" s="65">
        <f t="shared" si="476"/>
        <v>0</v>
      </c>
      <c r="BB691" s="65">
        <f t="shared" si="477"/>
        <v>0</v>
      </c>
      <c r="BC691" s="65">
        <f t="shared" si="478"/>
        <v>0</v>
      </c>
      <c r="BD691" s="65">
        <f t="shared" si="479"/>
        <v>0</v>
      </c>
      <c r="BE691" s="65">
        <f t="shared" si="480"/>
        <v>0</v>
      </c>
      <c r="BF691" s="65">
        <f t="shared" si="481"/>
        <v>0</v>
      </c>
      <c r="BG691" s="65">
        <f t="shared" si="482"/>
        <v>0</v>
      </c>
      <c r="CE691" s="373"/>
      <c r="CF691" s="343"/>
      <c r="CG691" s="343"/>
      <c r="CH691" s="343"/>
      <c r="CI691" s="343"/>
      <c r="CJ691" s="343"/>
      <c r="CK691" s="343"/>
      <c r="CL691" s="343"/>
      <c r="CM691" s="343"/>
      <c r="CN691" s="343"/>
      <c r="CO691" s="343"/>
      <c r="CP691" s="343"/>
      <c r="CQ691" s="343"/>
      <c r="CR691" s="343"/>
      <c r="CS691" s="343"/>
      <c r="CY691" s="101">
        <f t="shared" si="483"/>
        <v>0</v>
      </c>
    </row>
    <row r="692" spans="2:103" ht="22.5" customHeight="1" x14ac:dyDescent="0.45">
      <c r="B692" s="133" t="str">
        <f>IF(Data!B691&lt;&gt;"",Data!B691,"")</f>
        <v/>
      </c>
      <c r="C692" s="158" t="str">
        <f>IF(Data!C691&lt;&gt;"",Data!C691,"")</f>
        <v/>
      </c>
      <c r="D692" s="106" t="str">
        <f>IF(Data!D691&lt;&gt;"",Data!D691,"")</f>
        <v/>
      </c>
      <c r="E692" s="140">
        <f>IF(AND(I692=1,Data!T691=0),0,IF(I692=999,999,Data!T691))</f>
        <v>999</v>
      </c>
      <c r="F692" s="140" t="str">
        <f t="shared" si="440"/>
        <v/>
      </c>
      <c r="G692" s="140" t="str">
        <f>IF(Data!K691&lt;&gt;"",Data!K691,"")</f>
        <v/>
      </c>
      <c r="H692" s="141" t="str">
        <f>IF(Data!L691&lt;&gt;"",Data!L691,"")</f>
        <v/>
      </c>
      <c r="I692" s="63">
        <f>IF(Data!M691&lt;&gt;"",Data!M691,"")</f>
        <v>999</v>
      </c>
      <c r="J692" s="63">
        <f t="shared" si="441"/>
        <v>0</v>
      </c>
      <c r="L692" s="64" t="str">
        <f t="shared" si="442"/>
        <v/>
      </c>
      <c r="M692" s="74"/>
      <c r="N692" s="63">
        <f t="shared" si="443"/>
        <v>0</v>
      </c>
      <c r="P692" s="64" t="str">
        <f t="shared" si="444"/>
        <v/>
      </c>
      <c r="R692" s="63">
        <f t="shared" si="445"/>
        <v>0</v>
      </c>
      <c r="S692" s="64" t="str">
        <f t="shared" si="446"/>
        <v/>
      </c>
      <c r="W692" s="310">
        <f t="shared" si="447"/>
        <v>999</v>
      </c>
      <c r="Y692" s="65">
        <f t="shared" si="448"/>
        <v>0</v>
      </c>
      <c r="Z692" s="65">
        <f t="shared" si="449"/>
        <v>0</v>
      </c>
      <c r="AA692" s="65">
        <f t="shared" si="450"/>
        <v>0</v>
      </c>
      <c r="AB692" s="65">
        <f t="shared" si="451"/>
        <v>0</v>
      </c>
      <c r="AC692" s="65">
        <f t="shared" si="452"/>
        <v>0</v>
      </c>
      <c r="AD692" s="65">
        <f t="shared" si="453"/>
        <v>0</v>
      </c>
      <c r="AE692" s="65">
        <f t="shared" si="454"/>
        <v>0</v>
      </c>
      <c r="AF692" s="65">
        <f t="shared" si="455"/>
        <v>0</v>
      </c>
      <c r="AG692" s="65">
        <f t="shared" si="456"/>
        <v>0</v>
      </c>
      <c r="AH692" s="65">
        <f t="shared" si="457"/>
        <v>0</v>
      </c>
      <c r="AI692" s="65">
        <f t="shared" si="458"/>
        <v>0</v>
      </c>
      <c r="AJ692" s="65">
        <f t="shared" si="459"/>
        <v>0</v>
      </c>
      <c r="AK692" s="65">
        <f t="shared" si="460"/>
        <v>0</v>
      </c>
      <c r="AL692" s="65">
        <f t="shared" si="461"/>
        <v>0</v>
      </c>
      <c r="AM692" s="65">
        <f t="shared" si="462"/>
        <v>0</v>
      </c>
      <c r="AN692" s="65">
        <f t="shared" si="463"/>
        <v>0</v>
      </c>
      <c r="AO692" s="65">
        <f t="shared" si="464"/>
        <v>0</v>
      </c>
      <c r="AP692" s="65">
        <f t="shared" si="465"/>
        <v>0</v>
      </c>
      <c r="AQ692" s="65">
        <f t="shared" si="466"/>
        <v>0</v>
      </c>
      <c r="AR692" s="65">
        <f t="shared" si="467"/>
        <v>0</v>
      </c>
      <c r="AS692" s="65">
        <f t="shared" si="468"/>
        <v>0</v>
      </c>
      <c r="AT692" s="65">
        <f t="shared" si="469"/>
        <v>0</v>
      </c>
      <c r="AU692" s="65">
        <f t="shared" si="470"/>
        <v>0</v>
      </c>
      <c r="AV692" s="65">
        <f t="shared" si="471"/>
        <v>0</v>
      </c>
      <c r="AW692" s="65">
        <f t="shared" si="472"/>
        <v>0</v>
      </c>
      <c r="AX692" s="65">
        <f t="shared" si="473"/>
        <v>0</v>
      </c>
      <c r="AY692" s="65">
        <f t="shared" si="474"/>
        <v>0</v>
      </c>
      <c r="AZ692" s="65">
        <f t="shared" si="475"/>
        <v>0</v>
      </c>
      <c r="BA692" s="65">
        <f t="shared" si="476"/>
        <v>0</v>
      </c>
      <c r="BB692" s="65">
        <f t="shared" si="477"/>
        <v>0</v>
      </c>
      <c r="BC692" s="65">
        <f t="shared" si="478"/>
        <v>0</v>
      </c>
      <c r="BD692" s="65">
        <f t="shared" si="479"/>
        <v>0</v>
      </c>
      <c r="BE692" s="65">
        <f t="shared" si="480"/>
        <v>0</v>
      </c>
      <c r="BF692" s="65">
        <f t="shared" si="481"/>
        <v>0</v>
      </c>
      <c r="BG692" s="65">
        <f t="shared" si="482"/>
        <v>0</v>
      </c>
      <c r="CE692" s="373"/>
      <c r="CF692" s="343"/>
      <c r="CG692" s="343"/>
      <c r="CH692" s="343"/>
      <c r="CI692" s="343"/>
      <c r="CJ692" s="343"/>
      <c r="CK692" s="343"/>
      <c r="CL692" s="343"/>
      <c r="CM692" s="343"/>
      <c r="CN692" s="343"/>
      <c r="CO692" s="343"/>
      <c r="CP692" s="343"/>
      <c r="CQ692" s="343"/>
      <c r="CR692" s="343"/>
      <c r="CS692" s="343"/>
      <c r="CY692" s="101">
        <f t="shared" si="483"/>
        <v>0</v>
      </c>
    </row>
    <row r="693" spans="2:103" ht="22.5" customHeight="1" x14ac:dyDescent="0.45">
      <c r="B693" s="133" t="str">
        <f>IF(Data!B692&lt;&gt;"",Data!B692,"")</f>
        <v/>
      </c>
      <c r="C693" s="158" t="str">
        <f>IF(Data!C692&lt;&gt;"",Data!C692,"")</f>
        <v/>
      </c>
      <c r="D693" s="106" t="str">
        <f>IF(Data!D692&lt;&gt;"",Data!D692,"")</f>
        <v/>
      </c>
      <c r="E693" s="140">
        <f>IF(AND(I693=1,Data!T692=0),0,IF(I693=999,999,Data!T692))</f>
        <v>999</v>
      </c>
      <c r="F693" s="140" t="str">
        <f t="shared" si="440"/>
        <v/>
      </c>
      <c r="G693" s="140" t="str">
        <f>IF(Data!K692&lt;&gt;"",Data!K692,"")</f>
        <v/>
      </c>
      <c r="H693" s="141" t="str">
        <f>IF(Data!L692&lt;&gt;"",Data!L692,"")</f>
        <v/>
      </c>
      <c r="I693" s="63">
        <f>IF(Data!M692&lt;&gt;"",Data!M692,"")</f>
        <v>999</v>
      </c>
      <c r="J693" s="63">
        <f t="shared" si="441"/>
        <v>0</v>
      </c>
      <c r="L693" s="64" t="str">
        <f t="shared" si="442"/>
        <v/>
      </c>
      <c r="M693" s="74"/>
      <c r="N693" s="63">
        <f t="shared" si="443"/>
        <v>0</v>
      </c>
      <c r="P693" s="64" t="str">
        <f t="shared" si="444"/>
        <v/>
      </c>
      <c r="R693" s="63">
        <f t="shared" si="445"/>
        <v>0</v>
      </c>
      <c r="S693" s="64" t="str">
        <f t="shared" si="446"/>
        <v/>
      </c>
      <c r="W693" s="310">
        <f t="shared" si="447"/>
        <v>999</v>
      </c>
      <c r="Y693" s="65">
        <f t="shared" si="448"/>
        <v>0</v>
      </c>
      <c r="Z693" s="65">
        <f t="shared" si="449"/>
        <v>0</v>
      </c>
      <c r="AA693" s="65">
        <f t="shared" si="450"/>
        <v>0</v>
      </c>
      <c r="AB693" s="65">
        <f t="shared" si="451"/>
        <v>0</v>
      </c>
      <c r="AC693" s="65">
        <f t="shared" si="452"/>
        <v>0</v>
      </c>
      <c r="AD693" s="65">
        <f t="shared" si="453"/>
        <v>0</v>
      </c>
      <c r="AE693" s="65">
        <f t="shared" si="454"/>
        <v>0</v>
      </c>
      <c r="AF693" s="65">
        <f t="shared" si="455"/>
        <v>0</v>
      </c>
      <c r="AG693" s="65">
        <f t="shared" si="456"/>
        <v>0</v>
      </c>
      <c r="AH693" s="65">
        <f t="shared" si="457"/>
        <v>0</v>
      </c>
      <c r="AI693" s="65">
        <f t="shared" si="458"/>
        <v>0</v>
      </c>
      <c r="AJ693" s="65">
        <f t="shared" si="459"/>
        <v>0</v>
      </c>
      <c r="AK693" s="65">
        <f t="shared" si="460"/>
        <v>0</v>
      </c>
      <c r="AL693" s="65">
        <f t="shared" si="461"/>
        <v>0</v>
      </c>
      <c r="AM693" s="65">
        <f t="shared" si="462"/>
        <v>0</v>
      </c>
      <c r="AN693" s="65">
        <f t="shared" si="463"/>
        <v>0</v>
      </c>
      <c r="AO693" s="65">
        <f t="shared" si="464"/>
        <v>0</v>
      </c>
      <c r="AP693" s="65">
        <f t="shared" si="465"/>
        <v>0</v>
      </c>
      <c r="AQ693" s="65">
        <f t="shared" si="466"/>
        <v>0</v>
      </c>
      <c r="AR693" s="65">
        <f t="shared" si="467"/>
        <v>0</v>
      </c>
      <c r="AS693" s="65">
        <f t="shared" si="468"/>
        <v>0</v>
      </c>
      <c r="AT693" s="65">
        <f t="shared" si="469"/>
        <v>0</v>
      </c>
      <c r="AU693" s="65">
        <f t="shared" si="470"/>
        <v>0</v>
      </c>
      <c r="AV693" s="65">
        <f t="shared" si="471"/>
        <v>0</v>
      </c>
      <c r="AW693" s="65">
        <f t="shared" si="472"/>
        <v>0</v>
      </c>
      <c r="AX693" s="65">
        <f t="shared" si="473"/>
        <v>0</v>
      </c>
      <c r="AY693" s="65">
        <f t="shared" si="474"/>
        <v>0</v>
      </c>
      <c r="AZ693" s="65">
        <f t="shared" si="475"/>
        <v>0</v>
      </c>
      <c r="BA693" s="65">
        <f t="shared" si="476"/>
        <v>0</v>
      </c>
      <c r="BB693" s="65">
        <f t="shared" si="477"/>
        <v>0</v>
      </c>
      <c r="BC693" s="65">
        <f t="shared" si="478"/>
        <v>0</v>
      </c>
      <c r="BD693" s="65">
        <f t="shared" si="479"/>
        <v>0</v>
      </c>
      <c r="BE693" s="65">
        <f t="shared" si="480"/>
        <v>0</v>
      </c>
      <c r="BF693" s="65">
        <f t="shared" si="481"/>
        <v>0</v>
      </c>
      <c r="BG693" s="65">
        <f t="shared" si="482"/>
        <v>0</v>
      </c>
      <c r="CE693" s="373"/>
      <c r="CF693" s="343"/>
      <c r="CG693" s="343"/>
      <c r="CH693" s="343"/>
      <c r="CI693" s="343"/>
      <c r="CJ693" s="343"/>
      <c r="CK693" s="343"/>
      <c r="CL693" s="343"/>
      <c r="CM693" s="343"/>
      <c r="CN693" s="343"/>
      <c r="CO693" s="343"/>
      <c r="CP693" s="343"/>
      <c r="CQ693" s="343"/>
      <c r="CR693" s="343"/>
      <c r="CS693" s="343"/>
      <c r="CY693" s="101">
        <f t="shared" si="483"/>
        <v>0</v>
      </c>
    </row>
    <row r="694" spans="2:103" ht="22.5" customHeight="1" x14ac:dyDescent="0.45">
      <c r="B694" s="133" t="str">
        <f>IF(Data!B693&lt;&gt;"",Data!B693,"")</f>
        <v/>
      </c>
      <c r="C694" s="158" t="str">
        <f>IF(Data!C693&lt;&gt;"",Data!C693,"")</f>
        <v/>
      </c>
      <c r="D694" s="106" t="str">
        <f>IF(Data!D693&lt;&gt;"",Data!D693,"")</f>
        <v/>
      </c>
      <c r="E694" s="140">
        <f>IF(AND(I694=1,Data!T693=0),0,IF(I694=999,999,Data!T693))</f>
        <v>999</v>
      </c>
      <c r="F694" s="140" t="str">
        <f t="shared" si="440"/>
        <v/>
      </c>
      <c r="G694" s="140" t="str">
        <f>IF(Data!K693&lt;&gt;"",Data!K693,"")</f>
        <v/>
      </c>
      <c r="H694" s="141" t="str">
        <f>IF(Data!L693&lt;&gt;"",Data!L693,"")</f>
        <v/>
      </c>
      <c r="I694" s="63">
        <f>IF(Data!M693&lt;&gt;"",Data!M693,"")</f>
        <v>999</v>
      </c>
      <c r="J694" s="63">
        <f t="shared" si="441"/>
        <v>0</v>
      </c>
      <c r="L694" s="64" t="str">
        <f t="shared" si="442"/>
        <v/>
      </c>
      <c r="M694" s="74"/>
      <c r="N694" s="63">
        <f t="shared" si="443"/>
        <v>0</v>
      </c>
      <c r="P694" s="64" t="str">
        <f t="shared" si="444"/>
        <v/>
      </c>
      <c r="R694" s="63">
        <f t="shared" si="445"/>
        <v>0</v>
      </c>
      <c r="S694" s="64" t="str">
        <f t="shared" si="446"/>
        <v/>
      </c>
      <c r="W694" s="310">
        <f t="shared" si="447"/>
        <v>999</v>
      </c>
      <c r="Y694" s="65">
        <f t="shared" si="448"/>
        <v>0</v>
      </c>
      <c r="Z694" s="65">
        <f t="shared" si="449"/>
        <v>0</v>
      </c>
      <c r="AA694" s="65">
        <f t="shared" si="450"/>
        <v>0</v>
      </c>
      <c r="AB694" s="65">
        <f t="shared" si="451"/>
        <v>0</v>
      </c>
      <c r="AC694" s="65">
        <f t="shared" si="452"/>
        <v>0</v>
      </c>
      <c r="AD694" s="65">
        <f t="shared" si="453"/>
        <v>0</v>
      </c>
      <c r="AE694" s="65">
        <f t="shared" si="454"/>
        <v>0</v>
      </c>
      <c r="AF694" s="65">
        <f t="shared" si="455"/>
        <v>0</v>
      </c>
      <c r="AG694" s="65">
        <f t="shared" si="456"/>
        <v>0</v>
      </c>
      <c r="AH694" s="65">
        <f t="shared" si="457"/>
        <v>0</v>
      </c>
      <c r="AI694" s="65">
        <f t="shared" si="458"/>
        <v>0</v>
      </c>
      <c r="AJ694" s="65">
        <f t="shared" si="459"/>
        <v>0</v>
      </c>
      <c r="AK694" s="65">
        <f t="shared" si="460"/>
        <v>0</v>
      </c>
      <c r="AL694" s="65">
        <f t="shared" si="461"/>
        <v>0</v>
      </c>
      <c r="AM694" s="65">
        <f t="shared" si="462"/>
        <v>0</v>
      </c>
      <c r="AN694" s="65">
        <f t="shared" si="463"/>
        <v>0</v>
      </c>
      <c r="AO694" s="65">
        <f t="shared" si="464"/>
        <v>0</v>
      </c>
      <c r="AP694" s="65">
        <f t="shared" si="465"/>
        <v>0</v>
      </c>
      <c r="AQ694" s="65">
        <f t="shared" si="466"/>
        <v>0</v>
      </c>
      <c r="AR694" s="65">
        <f t="shared" si="467"/>
        <v>0</v>
      </c>
      <c r="AS694" s="65">
        <f t="shared" si="468"/>
        <v>0</v>
      </c>
      <c r="AT694" s="65">
        <f t="shared" si="469"/>
        <v>0</v>
      </c>
      <c r="AU694" s="65">
        <f t="shared" si="470"/>
        <v>0</v>
      </c>
      <c r="AV694" s="65">
        <f t="shared" si="471"/>
        <v>0</v>
      </c>
      <c r="AW694" s="65">
        <f t="shared" si="472"/>
        <v>0</v>
      </c>
      <c r="AX694" s="65">
        <f t="shared" si="473"/>
        <v>0</v>
      </c>
      <c r="AY694" s="65">
        <f t="shared" si="474"/>
        <v>0</v>
      </c>
      <c r="AZ694" s="65">
        <f t="shared" si="475"/>
        <v>0</v>
      </c>
      <c r="BA694" s="65">
        <f t="shared" si="476"/>
        <v>0</v>
      </c>
      <c r="BB694" s="65">
        <f t="shared" si="477"/>
        <v>0</v>
      </c>
      <c r="BC694" s="65">
        <f t="shared" si="478"/>
        <v>0</v>
      </c>
      <c r="BD694" s="65">
        <f t="shared" si="479"/>
        <v>0</v>
      </c>
      <c r="BE694" s="65">
        <f t="shared" si="480"/>
        <v>0</v>
      </c>
      <c r="BF694" s="65">
        <f t="shared" si="481"/>
        <v>0</v>
      </c>
      <c r="BG694" s="65">
        <f t="shared" si="482"/>
        <v>0</v>
      </c>
      <c r="CE694" s="373"/>
      <c r="CF694" s="343"/>
      <c r="CG694" s="343"/>
      <c r="CH694" s="343"/>
      <c r="CI694" s="343"/>
      <c r="CJ694" s="343"/>
      <c r="CK694" s="343"/>
      <c r="CL694" s="343"/>
      <c r="CM694" s="343"/>
      <c r="CN694" s="343"/>
      <c r="CO694" s="343"/>
      <c r="CP694" s="343"/>
      <c r="CQ694" s="343"/>
      <c r="CR694" s="343"/>
      <c r="CS694" s="343"/>
      <c r="CY694" s="101">
        <f t="shared" si="483"/>
        <v>0</v>
      </c>
    </row>
    <row r="695" spans="2:103" ht="22.5" customHeight="1" x14ac:dyDescent="0.45">
      <c r="B695" s="133" t="str">
        <f>IF(Data!B694&lt;&gt;"",Data!B694,"")</f>
        <v/>
      </c>
      <c r="C695" s="158" t="str">
        <f>IF(Data!C694&lt;&gt;"",Data!C694,"")</f>
        <v/>
      </c>
      <c r="D695" s="106" t="str">
        <f>IF(Data!D694&lt;&gt;"",Data!D694,"")</f>
        <v/>
      </c>
      <c r="E695" s="140">
        <f>IF(AND(I695=1,Data!T694=0),0,IF(I695=999,999,Data!T694))</f>
        <v>999</v>
      </c>
      <c r="F695" s="140" t="str">
        <f t="shared" si="440"/>
        <v/>
      </c>
      <c r="G695" s="140" t="str">
        <f>IF(Data!K694&lt;&gt;"",Data!K694,"")</f>
        <v/>
      </c>
      <c r="H695" s="141" t="str">
        <f>IF(Data!L694&lt;&gt;"",Data!L694,"")</f>
        <v/>
      </c>
      <c r="I695" s="63">
        <f>IF(Data!M694&lt;&gt;"",Data!M694,"")</f>
        <v>999</v>
      </c>
      <c r="J695" s="63">
        <f t="shared" si="441"/>
        <v>0</v>
      </c>
      <c r="L695" s="64" t="str">
        <f t="shared" si="442"/>
        <v/>
      </c>
      <c r="M695" s="74"/>
      <c r="N695" s="63">
        <f t="shared" si="443"/>
        <v>0</v>
      </c>
      <c r="P695" s="64" t="str">
        <f t="shared" si="444"/>
        <v/>
      </c>
      <c r="R695" s="63">
        <f t="shared" si="445"/>
        <v>0</v>
      </c>
      <c r="S695" s="64" t="str">
        <f t="shared" si="446"/>
        <v/>
      </c>
      <c r="W695" s="310">
        <f t="shared" si="447"/>
        <v>999</v>
      </c>
      <c r="Y695" s="65">
        <f t="shared" si="448"/>
        <v>0</v>
      </c>
      <c r="Z695" s="65">
        <f t="shared" si="449"/>
        <v>0</v>
      </c>
      <c r="AA695" s="65">
        <f t="shared" si="450"/>
        <v>0</v>
      </c>
      <c r="AB695" s="65">
        <f t="shared" si="451"/>
        <v>0</v>
      </c>
      <c r="AC695" s="65">
        <f t="shared" si="452"/>
        <v>0</v>
      </c>
      <c r="AD695" s="65">
        <f t="shared" si="453"/>
        <v>0</v>
      </c>
      <c r="AE695" s="65">
        <f t="shared" si="454"/>
        <v>0</v>
      </c>
      <c r="AF695" s="65">
        <f t="shared" si="455"/>
        <v>0</v>
      </c>
      <c r="AG695" s="65">
        <f t="shared" si="456"/>
        <v>0</v>
      </c>
      <c r="AH695" s="65">
        <f t="shared" si="457"/>
        <v>0</v>
      </c>
      <c r="AI695" s="65">
        <f t="shared" si="458"/>
        <v>0</v>
      </c>
      <c r="AJ695" s="65">
        <f t="shared" si="459"/>
        <v>0</v>
      </c>
      <c r="AK695" s="65">
        <f t="shared" si="460"/>
        <v>0</v>
      </c>
      <c r="AL695" s="65">
        <f t="shared" si="461"/>
        <v>0</v>
      </c>
      <c r="AM695" s="65">
        <f t="shared" si="462"/>
        <v>0</v>
      </c>
      <c r="AN695" s="65">
        <f t="shared" si="463"/>
        <v>0</v>
      </c>
      <c r="AO695" s="65">
        <f t="shared" si="464"/>
        <v>0</v>
      </c>
      <c r="AP695" s="65">
        <f t="shared" si="465"/>
        <v>0</v>
      </c>
      <c r="AQ695" s="65">
        <f t="shared" si="466"/>
        <v>0</v>
      </c>
      <c r="AR695" s="65">
        <f t="shared" si="467"/>
        <v>0</v>
      </c>
      <c r="AS695" s="65">
        <f t="shared" si="468"/>
        <v>0</v>
      </c>
      <c r="AT695" s="65">
        <f t="shared" si="469"/>
        <v>0</v>
      </c>
      <c r="AU695" s="65">
        <f t="shared" si="470"/>
        <v>0</v>
      </c>
      <c r="AV695" s="65">
        <f t="shared" si="471"/>
        <v>0</v>
      </c>
      <c r="AW695" s="65">
        <f t="shared" si="472"/>
        <v>0</v>
      </c>
      <c r="AX695" s="65">
        <f t="shared" si="473"/>
        <v>0</v>
      </c>
      <c r="AY695" s="65">
        <f t="shared" si="474"/>
        <v>0</v>
      </c>
      <c r="AZ695" s="65">
        <f t="shared" si="475"/>
        <v>0</v>
      </c>
      <c r="BA695" s="65">
        <f t="shared" si="476"/>
        <v>0</v>
      </c>
      <c r="BB695" s="65">
        <f t="shared" si="477"/>
        <v>0</v>
      </c>
      <c r="BC695" s="65">
        <f t="shared" si="478"/>
        <v>0</v>
      </c>
      <c r="BD695" s="65">
        <f t="shared" si="479"/>
        <v>0</v>
      </c>
      <c r="BE695" s="65">
        <f t="shared" si="480"/>
        <v>0</v>
      </c>
      <c r="BF695" s="65">
        <f t="shared" si="481"/>
        <v>0</v>
      </c>
      <c r="BG695" s="65">
        <f t="shared" si="482"/>
        <v>0</v>
      </c>
      <c r="CE695" s="373"/>
      <c r="CF695" s="343"/>
      <c r="CG695" s="343"/>
      <c r="CH695" s="343"/>
      <c r="CI695" s="343"/>
      <c r="CJ695" s="343"/>
      <c r="CK695" s="343"/>
      <c r="CL695" s="343"/>
      <c r="CM695" s="343"/>
      <c r="CN695" s="343"/>
      <c r="CO695" s="343"/>
      <c r="CP695" s="343"/>
      <c r="CQ695" s="343"/>
      <c r="CR695" s="343"/>
      <c r="CS695" s="343"/>
      <c r="CY695" s="101">
        <f t="shared" si="483"/>
        <v>0</v>
      </c>
    </row>
    <row r="696" spans="2:103" ht="22.5" customHeight="1" x14ac:dyDescent="0.45">
      <c r="B696" s="133" t="str">
        <f>IF(Data!B695&lt;&gt;"",Data!B695,"")</f>
        <v/>
      </c>
      <c r="C696" s="158" t="str">
        <f>IF(Data!C695&lt;&gt;"",Data!C695,"")</f>
        <v/>
      </c>
      <c r="D696" s="106" t="str">
        <f>IF(Data!D695&lt;&gt;"",Data!D695,"")</f>
        <v/>
      </c>
      <c r="E696" s="140">
        <f>IF(AND(I696=1,Data!T695=0),0,IF(I696=999,999,Data!T695))</f>
        <v>999</v>
      </c>
      <c r="F696" s="140" t="str">
        <f t="shared" si="440"/>
        <v/>
      </c>
      <c r="G696" s="140" t="str">
        <f>IF(Data!K695&lt;&gt;"",Data!K695,"")</f>
        <v/>
      </c>
      <c r="H696" s="141" t="str">
        <f>IF(Data!L695&lt;&gt;"",Data!L695,"")</f>
        <v/>
      </c>
      <c r="I696" s="63">
        <f>IF(Data!M695&lt;&gt;"",Data!M695,"")</f>
        <v>999</v>
      </c>
      <c r="J696" s="63">
        <f t="shared" si="441"/>
        <v>0</v>
      </c>
      <c r="L696" s="64" t="str">
        <f t="shared" si="442"/>
        <v/>
      </c>
      <c r="M696" s="74"/>
      <c r="N696" s="63">
        <f t="shared" si="443"/>
        <v>0</v>
      </c>
      <c r="P696" s="64" t="str">
        <f t="shared" si="444"/>
        <v/>
      </c>
      <c r="R696" s="63">
        <f t="shared" si="445"/>
        <v>0</v>
      </c>
      <c r="S696" s="64" t="str">
        <f t="shared" si="446"/>
        <v/>
      </c>
      <c r="W696" s="310">
        <f t="shared" si="447"/>
        <v>999</v>
      </c>
      <c r="Y696" s="65">
        <f t="shared" si="448"/>
        <v>0</v>
      </c>
      <c r="Z696" s="65">
        <f t="shared" si="449"/>
        <v>0</v>
      </c>
      <c r="AA696" s="65">
        <f t="shared" si="450"/>
        <v>0</v>
      </c>
      <c r="AB696" s="65">
        <f t="shared" si="451"/>
        <v>0</v>
      </c>
      <c r="AC696" s="65">
        <f t="shared" si="452"/>
        <v>0</v>
      </c>
      <c r="AD696" s="65">
        <f t="shared" si="453"/>
        <v>0</v>
      </c>
      <c r="AE696" s="65">
        <f t="shared" si="454"/>
        <v>0</v>
      </c>
      <c r="AF696" s="65">
        <f t="shared" si="455"/>
        <v>0</v>
      </c>
      <c r="AG696" s="65">
        <f t="shared" si="456"/>
        <v>0</v>
      </c>
      <c r="AH696" s="65">
        <f t="shared" si="457"/>
        <v>0</v>
      </c>
      <c r="AI696" s="65">
        <f t="shared" si="458"/>
        <v>0</v>
      </c>
      <c r="AJ696" s="65">
        <f t="shared" si="459"/>
        <v>0</v>
      </c>
      <c r="AK696" s="65">
        <f t="shared" si="460"/>
        <v>0</v>
      </c>
      <c r="AL696" s="65">
        <f t="shared" si="461"/>
        <v>0</v>
      </c>
      <c r="AM696" s="65">
        <f t="shared" si="462"/>
        <v>0</v>
      </c>
      <c r="AN696" s="65">
        <f t="shared" si="463"/>
        <v>0</v>
      </c>
      <c r="AO696" s="65">
        <f t="shared" si="464"/>
        <v>0</v>
      </c>
      <c r="AP696" s="65">
        <f t="shared" si="465"/>
        <v>0</v>
      </c>
      <c r="AQ696" s="65">
        <f t="shared" si="466"/>
        <v>0</v>
      </c>
      <c r="AR696" s="65">
        <f t="shared" si="467"/>
        <v>0</v>
      </c>
      <c r="AS696" s="65">
        <f t="shared" si="468"/>
        <v>0</v>
      </c>
      <c r="AT696" s="65">
        <f t="shared" si="469"/>
        <v>0</v>
      </c>
      <c r="AU696" s="65">
        <f t="shared" si="470"/>
        <v>0</v>
      </c>
      <c r="AV696" s="65">
        <f t="shared" si="471"/>
        <v>0</v>
      </c>
      <c r="AW696" s="65">
        <f t="shared" si="472"/>
        <v>0</v>
      </c>
      <c r="AX696" s="65">
        <f t="shared" si="473"/>
        <v>0</v>
      </c>
      <c r="AY696" s="65">
        <f t="shared" si="474"/>
        <v>0</v>
      </c>
      <c r="AZ696" s="65">
        <f t="shared" si="475"/>
        <v>0</v>
      </c>
      <c r="BA696" s="65">
        <f t="shared" si="476"/>
        <v>0</v>
      </c>
      <c r="BB696" s="65">
        <f t="shared" si="477"/>
        <v>0</v>
      </c>
      <c r="BC696" s="65">
        <f t="shared" si="478"/>
        <v>0</v>
      </c>
      <c r="BD696" s="65">
        <f t="shared" si="479"/>
        <v>0</v>
      </c>
      <c r="BE696" s="65">
        <f t="shared" si="480"/>
        <v>0</v>
      </c>
      <c r="BF696" s="65">
        <f t="shared" si="481"/>
        <v>0</v>
      </c>
      <c r="BG696" s="65">
        <f t="shared" si="482"/>
        <v>0</v>
      </c>
      <c r="CE696" s="373"/>
      <c r="CF696" s="343"/>
      <c r="CG696" s="343"/>
      <c r="CH696" s="343"/>
      <c r="CI696" s="343"/>
      <c r="CJ696" s="343"/>
      <c r="CK696" s="343"/>
      <c r="CL696" s="343"/>
      <c r="CM696" s="343"/>
      <c r="CN696" s="343"/>
      <c r="CO696" s="343"/>
      <c r="CP696" s="343"/>
      <c r="CQ696" s="343"/>
      <c r="CR696" s="343"/>
      <c r="CS696" s="343"/>
      <c r="CY696" s="101">
        <f t="shared" si="483"/>
        <v>0</v>
      </c>
    </row>
    <row r="697" spans="2:103" ht="22.5" customHeight="1" x14ac:dyDescent="0.45">
      <c r="B697" s="133" t="str">
        <f>IF(Data!B696&lt;&gt;"",Data!B696,"")</f>
        <v/>
      </c>
      <c r="C697" s="158" t="str">
        <f>IF(Data!C696&lt;&gt;"",Data!C696,"")</f>
        <v/>
      </c>
      <c r="D697" s="106" t="str">
        <f>IF(Data!D696&lt;&gt;"",Data!D696,"")</f>
        <v/>
      </c>
      <c r="E697" s="140">
        <f>IF(AND(I697=1,Data!T696=0),0,IF(I697=999,999,Data!T696))</f>
        <v>999</v>
      </c>
      <c r="F697" s="140" t="str">
        <f t="shared" si="440"/>
        <v/>
      </c>
      <c r="G697" s="140" t="str">
        <f>IF(Data!K696&lt;&gt;"",Data!K696,"")</f>
        <v/>
      </c>
      <c r="H697" s="141" t="str">
        <f>IF(Data!L696&lt;&gt;"",Data!L696,"")</f>
        <v/>
      </c>
      <c r="I697" s="63">
        <f>IF(Data!M696&lt;&gt;"",Data!M696,"")</f>
        <v>999</v>
      </c>
      <c r="J697" s="63">
        <f t="shared" si="441"/>
        <v>0</v>
      </c>
      <c r="L697" s="64" t="str">
        <f t="shared" si="442"/>
        <v/>
      </c>
      <c r="M697" s="74"/>
      <c r="N697" s="63">
        <f t="shared" si="443"/>
        <v>0</v>
      </c>
      <c r="P697" s="64" t="str">
        <f t="shared" si="444"/>
        <v/>
      </c>
      <c r="R697" s="63">
        <f t="shared" si="445"/>
        <v>0</v>
      </c>
      <c r="S697" s="64" t="str">
        <f t="shared" si="446"/>
        <v/>
      </c>
      <c r="W697" s="310">
        <f t="shared" si="447"/>
        <v>999</v>
      </c>
      <c r="Y697" s="65">
        <f t="shared" si="448"/>
        <v>0</v>
      </c>
      <c r="Z697" s="65">
        <f t="shared" si="449"/>
        <v>0</v>
      </c>
      <c r="AA697" s="65">
        <f t="shared" si="450"/>
        <v>0</v>
      </c>
      <c r="AB697" s="65">
        <f t="shared" si="451"/>
        <v>0</v>
      </c>
      <c r="AC697" s="65">
        <f t="shared" si="452"/>
        <v>0</v>
      </c>
      <c r="AD697" s="65">
        <f t="shared" si="453"/>
        <v>0</v>
      </c>
      <c r="AE697" s="65">
        <f t="shared" si="454"/>
        <v>0</v>
      </c>
      <c r="AF697" s="65">
        <f t="shared" si="455"/>
        <v>0</v>
      </c>
      <c r="AG697" s="65">
        <f t="shared" si="456"/>
        <v>0</v>
      </c>
      <c r="AH697" s="65">
        <f t="shared" si="457"/>
        <v>0</v>
      </c>
      <c r="AI697" s="65">
        <f t="shared" si="458"/>
        <v>0</v>
      </c>
      <c r="AJ697" s="65">
        <f t="shared" si="459"/>
        <v>0</v>
      </c>
      <c r="AK697" s="65">
        <f t="shared" si="460"/>
        <v>0</v>
      </c>
      <c r="AL697" s="65">
        <f t="shared" si="461"/>
        <v>0</v>
      </c>
      <c r="AM697" s="65">
        <f t="shared" si="462"/>
        <v>0</v>
      </c>
      <c r="AN697" s="65">
        <f t="shared" si="463"/>
        <v>0</v>
      </c>
      <c r="AO697" s="65">
        <f t="shared" si="464"/>
        <v>0</v>
      </c>
      <c r="AP697" s="65">
        <f t="shared" si="465"/>
        <v>0</v>
      </c>
      <c r="AQ697" s="65">
        <f t="shared" si="466"/>
        <v>0</v>
      </c>
      <c r="AR697" s="65">
        <f t="shared" si="467"/>
        <v>0</v>
      </c>
      <c r="AS697" s="65">
        <f t="shared" si="468"/>
        <v>0</v>
      </c>
      <c r="AT697" s="65">
        <f t="shared" si="469"/>
        <v>0</v>
      </c>
      <c r="AU697" s="65">
        <f t="shared" si="470"/>
        <v>0</v>
      </c>
      <c r="AV697" s="65">
        <f t="shared" si="471"/>
        <v>0</v>
      </c>
      <c r="AW697" s="65">
        <f t="shared" si="472"/>
        <v>0</v>
      </c>
      <c r="AX697" s="65">
        <f t="shared" si="473"/>
        <v>0</v>
      </c>
      <c r="AY697" s="65">
        <f t="shared" si="474"/>
        <v>0</v>
      </c>
      <c r="AZ697" s="65">
        <f t="shared" si="475"/>
        <v>0</v>
      </c>
      <c r="BA697" s="65">
        <f t="shared" si="476"/>
        <v>0</v>
      </c>
      <c r="BB697" s="65">
        <f t="shared" si="477"/>
        <v>0</v>
      </c>
      <c r="BC697" s="65">
        <f t="shared" si="478"/>
        <v>0</v>
      </c>
      <c r="BD697" s="65">
        <f t="shared" si="479"/>
        <v>0</v>
      </c>
      <c r="BE697" s="65">
        <f t="shared" si="480"/>
        <v>0</v>
      </c>
      <c r="BF697" s="65">
        <f t="shared" si="481"/>
        <v>0</v>
      </c>
      <c r="BG697" s="65">
        <f t="shared" si="482"/>
        <v>0</v>
      </c>
      <c r="CE697" s="373"/>
      <c r="CF697" s="343"/>
      <c r="CG697" s="343"/>
      <c r="CH697" s="343"/>
      <c r="CI697" s="343"/>
      <c r="CJ697" s="343"/>
      <c r="CK697" s="343"/>
      <c r="CL697" s="343"/>
      <c r="CM697" s="343"/>
      <c r="CN697" s="343"/>
      <c r="CO697" s="343"/>
      <c r="CP697" s="343"/>
      <c r="CQ697" s="343"/>
      <c r="CR697" s="343"/>
      <c r="CS697" s="343"/>
      <c r="CY697" s="101">
        <f t="shared" si="483"/>
        <v>0</v>
      </c>
    </row>
    <row r="698" spans="2:103" ht="22.5" customHeight="1" x14ac:dyDescent="0.45">
      <c r="B698" s="133" t="str">
        <f>IF(Data!B697&lt;&gt;"",Data!B697,"")</f>
        <v/>
      </c>
      <c r="C698" s="158" t="str">
        <f>IF(Data!C697&lt;&gt;"",Data!C697,"")</f>
        <v/>
      </c>
      <c r="D698" s="106" t="str">
        <f>IF(Data!D697&lt;&gt;"",Data!D697,"")</f>
        <v/>
      </c>
      <c r="E698" s="140">
        <f>IF(AND(I698=1,Data!T697=0),0,IF(I698=999,999,Data!T697))</f>
        <v>999</v>
      </c>
      <c r="F698" s="140" t="str">
        <f t="shared" si="440"/>
        <v/>
      </c>
      <c r="G698" s="140" t="str">
        <f>IF(Data!K697&lt;&gt;"",Data!K697,"")</f>
        <v/>
      </c>
      <c r="H698" s="141" t="str">
        <f>IF(Data!L697&lt;&gt;"",Data!L697,"")</f>
        <v/>
      </c>
      <c r="I698" s="63">
        <f>IF(Data!M697&lt;&gt;"",Data!M697,"")</f>
        <v>999</v>
      </c>
      <c r="J698" s="63">
        <f t="shared" si="441"/>
        <v>0</v>
      </c>
      <c r="L698" s="64" t="str">
        <f t="shared" si="442"/>
        <v/>
      </c>
      <c r="M698" s="74"/>
      <c r="N698" s="63">
        <f t="shared" si="443"/>
        <v>0</v>
      </c>
      <c r="P698" s="64" t="str">
        <f t="shared" si="444"/>
        <v/>
      </c>
      <c r="R698" s="63">
        <f t="shared" si="445"/>
        <v>0</v>
      </c>
      <c r="S698" s="64" t="str">
        <f t="shared" si="446"/>
        <v/>
      </c>
      <c r="W698" s="310">
        <f t="shared" si="447"/>
        <v>999</v>
      </c>
      <c r="Y698" s="65">
        <f t="shared" si="448"/>
        <v>0</v>
      </c>
      <c r="Z698" s="65">
        <f t="shared" si="449"/>
        <v>0</v>
      </c>
      <c r="AA698" s="65">
        <f t="shared" si="450"/>
        <v>0</v>
      </c>
      <c r="AB698" s="65">
        <f t="shared" si="451"/>
        <v>0</v>
      </c>
      <c r="AC698" s="65">
        <f t="shared" si="452"/>
        <v>0</v>
      </c>
      <c r="AD698" s="65">
        <f t="shared" si="453"/>
        <v>0</v>
      </c>
      <c r="AE698" s="65">
        <f t="shared" si="454"/>
        <v>0</v>
      </c>
      <c r="AF698" s="65">
        <f t="shared" si="455"/>
        <v>0</v>
      </c>
      <c r="AG698" s="65">
        <f t="shared" si="456"/>
        <v>0</v>
      </c>
      <c r="AH698" s="65">
        <f t="shared" si="457"/>
        <v>0</v>
      </c>
      <c r="AI698" s="65">
        <f t="shared" si="458"/>
        <v>0</v>
      </c>
      <c r="AJ698" s="65">
        <f t="shared" si="459"/>
        <v>0</v>
      </c>
      <c r="AK698" s="65">
        <f t="shared" si="460"/>
        <v>0</v>
      </c>
      <c r="AL698" s="65">
        <f t="shared" si="461"/>
        <v>0</v>
      </c>
      <c r="AM698" s="65">
        <f t="shared" si="462"/>
        <v>0</v>
      </c>
      <c r="AN698" s="65">
        <f t="shared" si="463"/>
        <v>0</v>
      </c>
      <c r="AO698" s="65">
        <f t="shared" si="464"/>
        <v>0</v>
      </c>
      <c r="AP698" s="65">
        <f t="shared" si="465"/>
        <v>0</v>
      </c>
      <c r="AQ698" s="65">
        <f t="shared" si="466"/>
        <v>0</v>
      </c>
      <c r="AR698" s="65">
        <f t="shared" si="467"/>
        <v>0</v>
      </c>
      <c r="AS698" s="65">
        <f t="shared" si="468"/>
        <v>0</v>
      </c>
      <c r="AT698" s="65">
        <f t="shared" si="469"/>
        <v>0</v>
      </c>
      <c r="AU698" s="65">
        <f t="shared" si="470"/>
        <v>0</v>
      </c>
      <c r="AV698" s="65">
        <f t="shared" si="471"/>
        <v>0</v>
      </c>
      <c r="AW698" s="65">
        <f t="shared" si="472"/>
        <v>0</v>
      </c>
      <c r="AX698" s="65">
        <f t="shared" si="473"/>
        <v>0</v>
      </c>
      <c r="AY698" s="65">
        <f t="shared" si="474"/>
        <v>0</v>
      </c>
      <c r="AZ698" s="65">
        <f t="shared" si="475"/>
        <v>0</v>
      </c>
      <c r="BA698" s="65">
        <f t="shared" si="476"/>
        <v>0</v>
      </c>
      <c r="BB698" s="65">
        <f t="shared" si="477"/>
        <v>0</v>
      </c>
      <c r="BC698" s="65">
        <f t="shared" si="478"/>
        <v>0</v>
      </c>
      <c r="BD698" s="65">
        <f t="shared" si="479"/>
        <v>0</v>
      </c>
      <c r="BE698" s="65">
        <f t="shared" si="480"/>
        <v>0</v>
      </c>
      <c r="BF698" s="65">
        <f t="shared" si="481"/>
        <v>0</v>
      </c>
      <c r="BG698" s="65">
        <f t="shared" si="482"/>
        <v>0</v>
      </c>
      <c r="CE698" s="373"/>
      <c r="CF698" s="343"/>
      <c r="CG698" s="343"/>
      <c r="CH698" s="343"/>
      <c r="CI698" s="343"/>
      <c r="CJ698" s="343"/>
      <c r="CK698" s="343"/>
      <c r="CL698" s="343"/>
      <c r="CM698" s="343"/>
      <c r="CN698" s="343"/>
      <c r="CO698" s="343"/>
      <c r="CP698" s="343"/>
      <c r="CQ698" s="343"/>
      <c r="CR698" s="343"/>
      <c r="CS698" s="343"/>
      <c r="CY698" s="101">
        <f t="shared" si="483"/>
        <v>0</v>
      </c>
    </row>
    <row r="699" spans="2:103" ht="22.5" customHeight="1" x14ac:dyDescent="0.45">
      <c r="B699" s="133" t="str">
        <f>IF(Data!B698&lt;&gt;"",Data!B698,"")</f>
        <v/>
      </c>
      <c r="C699" s="158" t="str">
        <f>IF(Data!C698&lt;&gt;"",Data!C698,"")</f>
        <v/>
      </c>
      <c r="D699" s="106" t="str">
        <f>IF(Data!D698&lt;&gt;"",Data!D698,"")</f>
        <v/>
      </c>
      <c r="E699" s="140">
        <f>IF(AND(I699=1,Data!T698=0),0,IF(I699=999,999,Data!T698))</f>
        <v>999</v>
      </c>
      <c r="F699" s="140" t="str">
        <f t="shared" si="440"/>
        <v/>
      </c>
      <c r="G699" s="140" t="str">
        <f>IF(Data!K698&lt;&gt;"",Data!K698,"")</f>
        <v/>
      </c>
      <c r="H699" s="141" t="str">
        <f>IF(Data!L698&lt;&gt;"",Data!L698,"")</f>
        <v/>
      </c>
      <c r="I699" s="63">
        <f>IF(Data!M698&lt;&gt;"",Data!M698,"")</f>
        <v>999</v>
      </c>
      <c r="J699" s="63">
        <f t="shared" si="441"/>
        <v>0</v>
      </c>
      <c r="L699" s="64" t="str">
        <f t="shared" si="442"/>
        <v/>
      </c>
      <c r="M699" s="74"/>
      <c r="N699" s="63">
        <f t="shared" si="443"/>
        <v>0</v>
      </c>
      <c r="P699" s="64" t="str">
        <f t="shared" si="444"/>
        <v/>
      </c>
      <c r="R699" s="63">
        <f t="shared" si="445"/>
        <v>0</v>
      </c>
      <c r="S699" s="64" t="str">
        <f t="shared" si="446"/>
        <v/>
      </c>
      <c r="W699" s="310">
        <f t="shared" si="447"/>
        <v>999</v>
      </c>
      <c r="Y699" s="65">
        <f t="shared" si="448"/>
        <v>0</v>
      </c>
      <c r="Z699" s="65">
        <f t="shared" si="449"/>
        <v>0</v>
      </c>
      <c r="AA699" s="65">
        <f t="shared" si="450"/>
        <v>0</v>
      </c>
      <c r="AB699" s="65">
        <f t="shared" si="451"/>
        <v>0</v>
      </c>
      <c r="AC699" s="65">
        <f t="shared" si="452"/>
        <v>0</v>
      </c>
      <c r="AD699" s="65">
        <f t="shared" si="453"/>
        <v>0</v>
      </c>
      <c r="AE699" s="65">
        <f t="shared" si="454"/>
        <v>0</v>
      </c>
      <c r="AF699" s="65">
        <f t="shared" si="455"/>
        <v>0</v>
      </c>
      <c r="AG699" s="65">
        <f t="shared" si="456"/>
        <v>0</v>
      </c>
      <c r="AH699" s="65">
        <f t="shared" si="457"/>
        <v>0</v>
      </c>
      <c r="AI699" s="65">
        <f t="shared" si="458"/>
        <v>0</v>
      </c>
      <c r="AJ699" s="65">
        <f t="shared" si="459"/>
        <v>0</v>
      </c>
      <c r="AK699" s="65">
        <f t="shared" si="460"/>
        <v>0</v>
      </c>
      <c r="AL699" s="65">
        <f t="shared" si="461"/>
        <v>0</v>
      </c>
      <c r="AM699" s="65">
        <f t="shared" si="462"/>
        <v>0</v>
      </c>
      <c r="AN699" s="65">
        <f t="shared" si="463"/>
        <v>0</v>
      </c>
      <c r="AO699" s="65">
        <f t="shared" si="464"/>
        <v>0</v>
      </c>
      <c r="AP699" s="65">
        <f t="shared" si="465"/>
        <v>0</v>
      </c>
      <c r="AQ699" s="65">
        <f t="shared" si="466"/>
        <v>0</v>
      </c>
      <c r="AR699" s="65">
        <f t="shared" si="467"/>
        <v>0</v>
      </c>
      <c r="AS699" s="65">
        <f t="shared" si="468"/>
        <v>0</v>
      </c>
      <c r="AT699" s="65">
        <f t="shared" si="469"/>
        <v>0</v>
      </c>
      <c r="AU699" s="65">
        <f t="shared" si="470"/>
        <v>0</v>
      </c>
      <c r="AV699" s="65">
        <f t="shared" si="471"/>
        <v>0</v>
      </c>
      <c r="AW699" s="65">
        <f t="shared" si="472"/>
        <v>0</v>
      </c>
      <c r="AX699" s="65">
        <f t="shared" si="473"/>
        <v>0</v>
      </c>
      <c r="AY699" s="65">
        <f t="shared" si="474"/>
        <v>0</v>
      </c>
      <c r="AZ699" s="65">
        <f t="shared" si="475"/>
        <v>0</v>
      </c>
      <c r="BA699" s="65">
        <f t="shared" si="476"/>
        <v>0</v>
      </c>
      <c r="BB699" s="65">
        <f t="shared" si="477"/>
        <v>0</v>
      </c>
      <c r="BC699" s="65">
        <f t="shared" si="478"/>
        <v>0</v>
      </c>
      <c r="BD699" s="65">
        <f t="shared" si="479"/>
        <v>0</v>
      </c>
      <c r="BE699" s="65">
        <f t="shared" si="480"/>
        <v>0</v>
      </c>
      <c r="BF699" s="65">
        <f t="shared" si="481"/>
        <v>0</v>
      </c>
      <c r="BG699" s="65">
        <f t="shared" si="482"/>
        <v>0</v>
      </c>
      <c r="CE699" s="373"/>
      <c r="CF699" s="343"/>
      <c r="CG699" s="343"/>
      <c r="CH699" s="343"/>
      <c r="CI699" s="343"/>
      <c r="CJ699" s="343"/>
      <c r="CK699" s="343"/>
      <c r="CL699" s="343"/>
      <c r="CM699" s="343"/>
      <c r="CN699" s="343"/>
      <c r="CO699" s="343"/>
      <c r="CP699" s="343"/>
      <c r="CQ699" s="343"/>
      <c r="CR699" s="343"/>
      <c r="CS699" s="343"/>
      <c r="CY699" s="101">
        <f t="shared" si="483"/>
        <v>0</v>
      </c>
    </row>
    <row r="700" spans="2:103" ht="22.5" customHeight="1" x14ac:dyDescent="0.45">
      <c r="B700" s="133" t="str">
        <f>IF(Data!B699&lt;&gt;"",Data!B699,"")</f>
        <v/>
      </c>
      <c r="C700" s="158" t="str">
        <f>IF(Data!C699&lt;&gt;"",Data!C699,"")</f>
        <v/>
      </c>
      <c r="D700" s="106" t="str">
        <f>IF(Data!D699&lt;&gt;"",Data!D699,"")</f>
        <v/>
      </c>
      <c r="E700" s="140">
        <f>IF(AND(I700=1,Data!T699=0),0,IF(I700=999,999,Data!T699))</f>
        <v>999</v>
      </c>
      <c r="F700" s="140" t="str">
        <f t="shared" si="440"/>
        <v/>
      </c>
      <c r="G700" s="140" t="str">
        <f>IF(Data!K699&lt;&gt;"",Data!K699,"")</f>
        <v/>
      </c>
      <c r="H700" s="141" t="str">
        <f>IF(Data!L699&lt;&gt;"",Data!L699,"")</f>
        <v/>
      </c>
      <c r="I700" s="63">
        <f>IF(Data!M699&lt;&gt;"",Data!M699,"")</f>
        <v>999</v>
      </c>
      <c r="J700" s="63">
        <f t="shared" si="441"/>
        <v>0</v>
      </c>
      <c r="L700" s="64" t="str">
        <f t="shared" si="442"/>
        <v/>
      </c>
      <c r="M700" s="74"/>
      <c r="N700" s="63">
        <f t="shared" si="443"/>
        <v>0</v>
      </c>
      <c r="P700" s="64" t="str">
        <f t="shared" si="444"/>
        <v/>
      </c>
      <c r="R700" s="63">
        <f t="shared" si="445"/>
        <v>0</v>
      </c>
      <c r="S700" s="64" t="str">
        <f t="shared" si="446"/>
        <v/>
      </c>
      <c r="W700" s="310">
        <f t="shared" si="447"/>
        <v>999</v>
      </c>
      <c r="Y700" s="65">
        <f t="shared" si="448"/>
        <v>0</v>
      </c>
      <c r="Z700" s="65">
        <f t="shared" si="449"/>
        <v>0</v>
      </c>
      <c r="AA700" s="65">
        <f t="shared" si="450"/>
        <v>0</v>
      </c>
      <c r="AB700" s="65">
        <f t="shared" si="451"/>
        <v>0</v>
      </c>
      <c r="AC700" s="65">
        <f t="shared" si="452"/>
        <v>0</v>
      </c>
      <c r="AD700" s="65">
        <f t="shared" si="453"/>
        <v>0</v>
      </c>
      <c r="AE700" s="65">
        <f t="shared" si="454"/>
        <v>0</v>
      </c>
      <c r="AF700" s="65">
        <f t="shared" si="455"/>
        <v>0</v>
      </c>
      <c r="AG700" s="65">
        <f t="shared" si="456"/>
        <v>0</v>
      </c>
      <c r="AH700" s="65">
        <f t="shared" si="457"/>
        <v>0</v>
      </c>
      <c r="AI700" s="65">
        <f t="shared" si="458"/>
        <v>0</v>
      </c>
      <c r="AJ700" s="65">
        <f t="shared" si="459"/>
        <v>0</v>
      </c>
      <c r="AK700" s="65">
        <f t="shared" si="460"/>
        <v>0</v>
      </c>
      <c r="AL700" s="65">
        <f t="shared" si="461"/>
        <v>0</v>
      </c>
      <c r="AM700" s="65">
        <f t="shared" si="462"/>
        <v>0</v>
      </c>
      <c r="AN700" s="65">
        <f t="shared" si="463"/>
        <v>0</v>
      </c>
      <c r="AO700" s="65">
        <f t="shared" si="464"/>
        <v>0</v>
      </c>
      <c r="AP700" s="65">
        <f t="shared" si="465"/>
        <v>0</v>
      </c>
      <c r="AQ700" s="65">
        <f t="shared" si="466"/>
        <v>0</v>
      </c>
      <c r="AR700" s="65">
        <f t="shared" si="467"/>
        <v>0</v>
      </c>
      <c r="AS700" s="65">
        <f t="shared" si="468"/>
        <v>0</v>
      </c>
      <c r="AT700" s="65">
        <f t="shared" si="469"/>
        <v>0</v>
      </c>
      <c r="AU700" s="65">
        <f t="shared" si="470"/>
        <v>0</v>
      </c>
      <c r="AV700" s="65">
        <f t="shared" si="471"/>
        <v>0</v>
      </c>
      <c r="AW700" s="65">
        <f t="shared" si="472"/>
        <v>0</v>
      </c>
      <c r="AX700" s="65">
        <f t="shared" si="473"/>
        <v>0</v>
      </c>
      <c r="AY700" s="65">
        <f t="shared" si="474"/>
        <v>0</v>
      </c>
      <c r="AZ700" s="65">
        <f t="shared" si="475"/>
        <v>0</v>
      </c>
      <c r="BA700" s="65">
        <f t="shared" si="476"/>
        <v>0</v>
      </c>
      <c r="BB700" s="65">
        <f t="shared" si="477"/>
        <v>0</v>
      </c>
      <c r="BC700" s="65">
        <f t="shared" si="478"/>
        <v>0</v>
      </c>
      <c r="BD700" s="65">
        <f t="shared" si="479"/>
        <v>0</v>
      </c>
      <c r="BE700" s="65">
        <f t="shared" si="480"/>
        <v>0</v>
      </c>
      <c r="BF700" s="65">
        <f t="shared" si="481"/>
        <v>0</v>
      </c>
      <c r="BG700" s="65">
        <f t="shared" si="482"/>
        <v>0</v>
      </c>
      <c r="CE700" s="373"/>
      <c r="CF700" s="343"/>
      <c r="CG700" s="343"/>
      <c r="CH700" s="343"/>
      <c r="CI700" s="343"/>
      <c r="CJ700" s="343"/>
      <c r="CK700" s="343"/>
      <c r="CL700" s="343"/>
      <c r="CM700" s="343"/>
      <c r="CN700" s="343"/>
      <c r="CO700" s="343"/>
      <c r="CP700" s="343"/>
      <c r="CQ700" s="343"/>
      <c r="CR700" s="343"/>
      <c r="CS700" s="343"/>
      <c r="CY700" s="101">
        <f t="shared" si="483"/>
        <v>0</v>
      </c>
    </row>
    <row r="701" spans="2:103" ht="22.5" customHeight="1" x14ac:dyDescent="0.45">
      <c r="B701" s="133" t="str">
        <f>IF(Data!B700&lt;&gt;"",Data!B700,"")</f>
        <v/>
      </c>
      <c r="C701" s="158" t="str">
        <f>IF(Data!C700&lt;&gt;"",Data!C700,"")</f>
        <v/>
      </c>
      <c r="D701" s="106" t="str">
        <f>IF(Data!D700&lt;&gt;"",Data!D700,"")</f>
        <v/>
      </c>
      <c r="E701" s="140">
        <f>IF(AND(I701=1,Data!T700=0),0,IF(I701=999,999,Data!T700))</f>
        <v>999</v>
      </c>
      <c r="F701" s="140" t="str">
        <f t="shared" si="440"/>
        <v/>
      </c>
      <c r="G701" s="140" t="str">
        <f>IF(Data!K700&lt;&gt;"",Data!K700,"")</f>
        <v/>
      </c>
      <c r="H701" s="141" t="str">
        <f>IF(Data!L700&lt;&gt;"",Data!L700,"")</f>
        <v/>
      </c>
      <c r="I701" s="63">
        <f>IF(Data!M700&lt;&gt;"",Data!M700,"")</f>
        <v>999</v>
      </c>
      <c r="J701" s="63">
        <f t="shared" si="441"/>
        <v>0</v>
      </c>
      <c r="L701" s="64" t="str">
        <f t="shared" si="442"/>
        <v/>
      </c>
      <c r="M701" s="74"/>
      <c r="N701" s="63">
        <f t="shared" si="443"/>
        <v>0</v>
      </c>
      <c r="P701" s="64" t="str">
        <f t="shared" si="444"/>
        <v/>
      </c>
      <c r="R701" s="63">
        <f t="shared" si="445"/>
        <v>0</v>
      </c>
      <c r="S701" s="64" t="str">
        <f t="shared" si="446"/>
        <v/>
      </c>
      <c r="W701" s="310">
        <f t="shared" si="447"/>
        <v>999</v>
      </c>
      <c r="Y701" s="65">
        <f t="shared" si="448"/>
        <v>0</v>
      </c>
      <c r="Z701" s="65">
        <f t="shared" si="449"/>
        <v>0</v>
      </c>
      <c r="AA701" s="65">
        <f t="shared" si="450"/>
        <v>0</v>
      </c>
      <c r="AB701" s="65">
        <f t="shared" si="451"/>
        <v>0</v>
      </c>
      <c r="AC701" s="65">
        <f t="shared" si="452"/>
        <v>0</v>
      </c>
      <c r="AD701" s="65">
        <f t="shared" si="453"/>
        <v>0</v>
      </c>
      <c r="AE701" s="65">
        <f t="shared" si="454"/>
        <v>0</v>
      </c>
      <c r="AF701" s="65">
        <f t="shared" si="455"/>
        <v>0</v>
      </c>
      <c r="AG701" s="65">
        <f t="shared" si="456"/>
        <v>0</v>
      </c>
      <c r="AH701" s="65">
        <f t="shared" si="457"/>
        <v>0</v>
      </c>
      <c r="AI701" s="65">
        <f t="shared" si="458"/>
        <v>0</v>
      </c>
      <c r="AJ701" s="65">
        <f t="shared" si="459"/>
        <v>0</v>
      </c>
      <c r="AK701" s="65">
        <f t="shared" si="460"/>
        <v>0</v>
      </c>
      <c r="AL701" s="65">
        <f t="shared" si="461"/>
        <v>0</v>
      </c>
      <c r="AM701" s="65">
        <f t="shared" si="462"/>
        <v>0</v>
      </c>
      <c r="AN701" s="65">
        <f t="shared" si="463"/>
        <v>0</v>
      </c>
      <c r="AO701" s="65">
        <f t="shared" si="464"/>
        <v>0</v>
      </c>
      <c r="AP701" s="65">
        <f t="shared" si="465"/>
        <v>0</v>
      </c>
      <c r="AQ701" s="65">
        <f t="shared" si="466"/>
        <v>0</v>
      </c>
      <c r="AR701" s="65">
        <f t="shared" si="467"/>
        <v>0</v>
      </c>
      <c r="AS701" s="65">
        <f t="shared" si="468"/>
        <v>0</v>
      </c>
      <c r="AT701" s="65">
        <f t="shared" si="469"/>
        <v>0</v>
      </c>
      <c r="AU701" s="65">
        <f t="shared" si="470"/>
        <v>0</v>
      </c>
      <c r="AV701" s="65">
        <f t="shared" si="471"/>
        <v>0</v>
      </c>
      <c r="AW701" s="65">
        <f t="shared" si="472"/>
        <v>0</v>
      </c>
      <c r="AX701" s="65">
        <f t="shared" si="473"/>
        <v>0</v>
      </c>
      <c r="AY701" s="65">
        <f t="shared" si="474"/>
        <v>0</v>
      </c>
      <c r="AZ701" s="65">
        <f t="shared" si="475"/>
        <v>0</v>
      </c>
      <c r="BA701" s="65">
        <f t="shared" si="476"/>
        <v>0</v>
      </c>
      <c r="BB701" s="65">
        <f t="shared" si="477"/>
        <v>0</v>
      </c>
      <c r="BC701" s="65">
        <f t="shared" si="478"/>
        <v>0</v>
      </c>
      <c r="BD701" s="65">
        <f t="shared" si="479"/>
        <v>0</v>
      </c>
      <c r="BE701" s="65">
        <f t="shared" si="480"/>
        <v>0</v>
      </c>
      <c r="BF701" s="65">
        <f t="shared" si="481"/>
        <v>0</v>
      </c>
      <c r="BG701" s="65">
        <f t="shared" si="482"/>
        <v>0</v>
      </c>
      <c r="CE701" s="373"/>
      <c r="CF701" s="343"/>
      <c r="CG701" s="343"/>
      <c r="CH701" s="343"/>
      <c r="CI701" s="343"/>
      <c r="CJ701" s="343"/>
      <c r="CK701" s="343"/>
      <c r="CL701" s="343"/>
      <c r="CM701" s="343"/>
      <c r="CN701" s="343"/>
      <c r="CO701" s="343"/>
      <c r="CP701" s="343"/>
      <c r="CQ701" s="343"/>
      <c r="CR701" s="343"/>
      <c r="CS701" s="343"/>
      <c r="CY701" s="101">
        <f t="shared" si="483"/>
        <v>0</v>
      </c>
    </row>
    <row r="702" spans="2:103" ht="22.5" customHeight="1" x14ac:dyDescent="0.45">
      <c r="B702" s="133" t="str">
        <f>IF(Data!B701&lt;&gt;"",Data!B701,"")</f>
        <v/>
      </c>
      <c r="C702" s="158" t="str">
        <f>IF(Data!C701&lt;&gt;"",Data!C701,"")</f>
        <v/>
      </c>
      <c r="D702" s="106" t="str">
        <f>IF(Data!D701&lt;&gt;"",Data!D701,"")</f>
        <v/>
      </c>
      <c r="E702" s="140">
        <f>IF(AND(I702=1,Data!T701=0),0,IF(I702=999,999,Data!T701))</f>
        <v>999</v>
      </c>
      <c r="F702" s="140" t="str">
        <f t="shared" si="440"/>
        <v/>
      </c>
      <c r="G702" s="140" t="str">
        <f>IF(Data!K701&lt;&gt;"",Data!K701,"")</f>
        <v/>
      </c>
      <c r="H702" s="141" t="str">
        <f>IF(Data!L701&lt;&gt;"",Data!L701,"")</f>
        <v/>
      </c>
      <c r="I702" s="63">
        <f>IF(Data!M701&lt;&gt;"",Data!M701,"")</f>
        <v>999</v>
      </c>
      <c r="J702" s="63">
        <f t="shared" si="441"/>
        <v>0</v>
      </c>
      <c r="L702" s="64" t="str">
        <f t="shared" si="442"/>
        <v/>
      </c>
      <c r="M702" s="74"/>
      <c r="N702" s="63">
        <f t="shared" si="443"/>
        <v>0</v>
      </c>
      <c r="P702" s="64" t="str">
        <f t="shared" si="444"/>
        <v/>
      </c>
      <c r="R702" s="63">
        <f t="shared" si="445"/>
        <v>0</v>
      </c>
      <c r="S702" s="64" t="str">
        <f t="shared" si="446"/>
        <v/>
      </c>
      <c r="W702" s="310">
        <f t="shared" si="447"/>
        <v>999</v>
      </c>
      <c r="Y702" s="65">
        <f t="shared" si="448"/>
        <v>0</v>
      </c>
      <c r="Z702" s="65">
        <f t="shared" si="449"/>
        <v>0</v>
      </c>
      <c r="AA702" s="65">
        <f t="shared" si="450"/>
        <v>0</v>
      </c>
      <c r="AB702" s="65">
        <f t="shared" si="451"/>
        <v>0</v>
      </c>
      <c r="AC702" s="65">
        <f t="shared" si="452"/>
        <v>0</v>
      </c>
      <c r="AD702" s="65">
        <f t="shared" si="453"/>
        <v>0</v>
      </c>
      <c r="AE702" s="65">
        <f t="shared" si="454"/>
        <v>0</v>
      </c>
      <c r="AF702" s="65">
        <f t="shared" si="455"/>
        <v>0</v>
      </c>
      <c r="AG702" s="65">
        <f t="shared" si="456"/>
        <v>0</v>
      </c>
      <c r="AH702" s="65">
        <f t="shared" si="457"/>
        <v>0</v>
      </c>
      <c r="AI702" s="65">
        <f t="shared" si="458"/>
        <v>0</v>
      </c>
      <c r="AJ702" s="65">
        <f t="shared" si="459"/>
        <v>0</v>
      </c>
      <c r="AK702" s="65">
        <f t="shared" si="460"/>
        <v>0</v>
      </c>
      <c r="AL702" s="65">
        <f t="shared" si="461"/>
        <v>0</v>
      </c>
      <c r="AM702" s="65">
        <f t="shared" si="462"/>
        <v>0</v>
      </c>
      <c r="AN702" s="65">
        <f t="shared" si="463"/>
        <v>0</v>
      </c>
      <c r="AO702" s="65">
        <f t="shared" si="464"/>
        <v>0</v>
      </c>
      <c r="AP702" s="65">
        <f t="shared" si="465"/>
        <v>0</v>
      </c>
      <c r="AQ702" s="65">
        <f t="shared" si="466"/>
        <v>0</v>
      </c>
      <c r="AR702" s="65">
        <f t="shared" si="467"/>
        <v>0</v>
      </c>
      <c r="AS702" s="65">
        <f t="shared" si="468"/>
        <v>0</v>
      </c>
      <c r="AT702" s="65">
        <f t="shared" si="469"/>
        <v>0</v>
      </c>
      <c r="AU702" s="65">
        <f t="shared" si="470"/>
        <v>0</v>
      </c>
      <c r="AV702" s="65">
        <f t="shared" si="471"/>
        <v>0</v>
      </c>
      <c r="AW702" s="65">
        <f t="shared" si="472"/>
        <v>0</v>
      </c>
      <c r="AX702" s="65">
        <f t="shared" si="473"/>
        <v>0</v>
      </c>
      <c r="AY702" s="65">
        <f t="shared" si="474"/>
        <v>0</v>
      </c>
      <c r="AZ702" s="65">
        <f t="shared" si="475"/>
        <v>0</v>
      </c>
      <c r="BA702" s="65">
        <f t="shared" si="476"/>
        <v>0</v>
      </c>
      <c r="BB702" s="65">
        <f t="shared" si="477"/>
        <v>0</v>
      </c>
      <c r="BC702" s="65">
        <f t="shared" si="478"/>
        <v>0</v>
      </c>
      <c r="BD702" s="65">
        <f t="shared" si="479"/>
        <v>0</v>
      </c>
      <c r="BE702" s="65">
        <f t="shared" si="480"/>
        <v>0</v>
      </c>
      <c r="BF702" s="65">
        <f t="shared" si="481"/>
        <v>0</v>
      </c>
      <c r="BG702" s="65">
        <f t="shared" si="482"/>
        <v>0</v>
      </c>
      <c r="CE702" s="373"/>
      <c r="CF702" s="343"/>
      <c r="CG702" s="343"/>
      <c r="CH702" s="343"/>
      <c r="CI702" s="343"/>
      <c r="CJ702" s="343"/>
      <c r="CK702" s="343"/>
      <c r="CL702" s="343"/>
      <c r="CM702" s="343"/>
      <c r="CN702" s="343"/>
      <c r="CO702" s="343"/>
      <c r="CP702" s="343"/>
      <c r="CQ702" s="343"/>
      <c r="CR702" s="343"/>
      <c r="CS702" s="343"/>
      <c r="CY702" s="101">
        <f t="shared" si="483"/>
        <v>0</v>
      </c>
    </row>
    <row r="703" spans="2:103" ht="22.5" customHeight="1" x14ac:dyDescent="0.45">
      <c r="B703" s="133" t="str">
        <f>IF(Data!B702&lt;&gt;"",Data!B702,"")</f>
        <v/>
      </c>
      <c r="C703" s="158" t="str">
        <f>IF(Data!C702&lt;&gt;"",Data!C702,"")</f>
        <v/>
      </c>
      <c r="D703" s="106" t="str">
        <f>IF(Data!D702&lt;&gt;"",Data!D702,"")</f>
        <v/>
      </c>
      <c r="E703" s="140">
        <f>IF(AND(I703=1,Data!T702=0),0,IF(I703=999,999,Data!T702))</f>
        <v>999</v>
      </c>
      <c r="F703" s="140" t="str">
        <f t="shared" si="440"/>
        <v/>
      </c>
      <c r="G703" s="140" t="str">
        <f>IF(Data!K702&lt;&gt;"",Data!K702,"")</f>
        <v/>
      </c>
      <c r="H703" s="141" t="str">
        <f>IF(Data!L702&lt;&gt;"",Data!L702,"")</f>
        <v/>
      </c>
      <c r="I703" s="63">
        <f>IF(Data!M702&lt;&gt;"",Data!M702,"")</f>
        <v>999</v>
      </c>
      <c r="J703" s="63">
        <f t="shared" si="441"/>
        <v>0</v>
      </c>
      <c r="L703" s="64" t="str">
        <f t="shared" si="442"/>
        <v/>
      </c>
      <c r="M703" s="74"/>
      <c r="N703" s="63">
        <f t="shared" si="443"/>
        <v>0</v>
      </c>
      <c r="P703" s="64" t="str">
        <f t="shared" si="444"/>
        <v/>
      </c>
      <c r="R703" s="63">
        <f t="shared" si="445"/>
        <v>0</v>
      </c>
      <c r="S703" s="64" t="str">
        <f t="shared" si="446"/>
        <v/>
      </c>
      <c r="W703" s="310">
        <f t="shared" si="447"/>
        <v>999</v>
      </c>
      <c r="Y703" s="65">
        <f t="shared" si="448"/>
        <v>0</v>
      </c>
      <c r="Z703" s="65">
        <f t="shared" si="449"/>
        <v>0</v>
      </c>
      <c r="AA703" s="65">
        <f t="shared" si="450"/>
        <v>0</v>
      </c>
      <c r="AB703" s="65">
        <f t="shared" si="451"/>
        <v>0</v>
      </c>
      <c r="AC703" s="65">
        <f t="shared" si="452"/>
        <v>0</v>
      </c>
      <c r="AD703" s="65">
        <f t="shared" si="453"/>
        <v>0</v>
      </c>
      <c r="AE703" s="65">
        <f t="shared" si="454"/>
        <v>0</v>
      </c>
      <c r="AF703" s="65">
        <f t="shared" si="455"/>
        <v>0</v>
      </c>
      <c r="AG703" s="65">
        <f t="shared" si="456"/>
        <v>0</v>
      </c>
      <c r="AH703" s="65">
        <f t="shared" si="457"/>
        <v>0</v>
      </c>
      <c r="AI703" s="65">
        <f t="shared" si="458"/>
        <v>0</v>
      </c>
      <c r="AJ703" s="65">
        <f t="shared" si="459"/>
        <v>0</v>
      </c>
      <c r="AK703" s="65">
        <f t="shared" si="460"/>
        <v>0</v>
      </c>
      <c r="AL703" s="65">
        <f t="shared" si="461"/>
        <v>0</v>
      </c>
      <c r="AM703" s="65">
        <f t="shared" si="462"/>
        <v>0</v>
      </c>
      <c r="AN703" s="65">
        <f t="shared" si="463"/>
        <v>0</v>
      </c>
      <c r="AO703" s="65">
        <f t="shared" si="464"/>
        <v>0</v>
      </c>
      <c r="AP703" s="65">
        <f t="shared" si="465"/>
        <v>0</v>
      </c>
      <c r="AQ703" s="65">
        <f t="shared" si="466"/>
        <v>0</v>
      </c>
      <c r="AR703" s="65">
        <f t="shared" si="467"/>
        <v>0</v>
      </c>
      <c r="AS703" s="65">
        <f t="shared" si="468"/>
        <v>0</v>
      </c>
      <c r="AT703" s="65">
        <f t="shared" si="469"/>
        <v>0</v>
      </c>
      <c r="AU703" s="65">
        <f t="shared" si="470"/>
        <v>0</v>
      </c>
      <c r="AV703" s="65">
        <f t="shared" si="471"/>
        <v>0</v>
      </c>
      <c r="AW703" s="65">
        <f t="shared" si="472"/>
        <v>0</v>
      </c>
      <c r="AX703" s="65">
        <f t="shared" si="473"/>
        <v>0</v>
      </c>
      <c r="AY703" s="65">
        <f t="shared" si="474"/>
        <v>0</v>
      </c>
      <c r="AZ703" s="65">
        <f t="shared" si="475"/>
        <v>0</v>
      </c>
      <c r="BA703" s="65">
        <f t="shared" si="476"/>
        <v>0</v>
      </c>
      <c r="BB703" s="65">
        <f t="shared" si="477"/>
        <v>0</v>
      </c>
      <c r="BC703" s="65">
        <f t="shared" si="478"/>
        <v>0</v>
      </c>
      <c r="BD703" s="65">
        <f t="shared" si="479"/>
        <v>0</v>
      </c>
      <c r="BE703" s="65">
        <f t="shared" si="480"/>
        <v>0</v>
      </c>
      <c r="BF703" s="65">
        <f t="shared" si="481"/>
        <v>0</v>
      </c>
      <c r="BG703" s="65">
        <f t="shared" si="482"/>
        <v>0</v>
      </c>
      <c r="CE703" s="373"/>
      <c r="CF703" s="343"/>
      <c r="CG703" s="343"/>
      <c r="CH703" s="343"/>
      <c r="CI703" s="343"/>
      <c r="CJ703" s="343"/>
      <c r="CK703" s="343"/>
      <c r="CL703" s="343"/>
      <c r="CM703" s="343"/>
      <c r="CN703" s="343"/>
      <c r="CO703" s="343"/>
      <c r="CP703" s="343"/>
      <c r="CQ703" s="343"/>
      <c r="CR703" s="343"/>
      <c r="CS703" s="343"/>
      <c r="CY703" s="101">
        <f t="shared" si="483"/>
        <v>0</v>
      </c>
    </row>
    <row r="704" spans="2:103" ht="22.5" customHeight="1" x14ac:dyDescent="0.45">
      <c r="B704" s="133" t="str">
        <f>IF(Data!B703&lt;&gt;"",Data!B703,"")</f>
        <v/>
      </c>
      <c r="C704" s="158" t="str">
        <f>IF(Data!C703&lt;&gt;"",Data!C703,"")</f>
        <v/>
      </c>
      <c r="D704" s="106" t="str">
        <f>IF(Data!D703&lt;&gt;"",Data!D703,"")</f>
        <v/>
      </c>
      <c r="E704" s="140">
        <f>IF(AND(I704=1,Data!T703=0),0,IF(I704=999,999,Data!T703))</f>
        <v>999</v>
      </c>
      <c r="F704" s="140" t="str">
        <f t="shared" si="440"/>
        <v/>
      </c>
      <c r="G704" s="140" t="str">
        <f>IF(Data!K703&lt;&gt;"",Data!K703,"")</f>
        <v/>
      </c>
      <c r="H704" s="141" t="str">
        <f>IF(Data!L703&lt;&gt;"",Data!L703,"")</f>
        <v/>
      </c>
      <c r="I704" s="63">
        <f>IF(Data!M703&lt;&gt;"",Data!M703,"")</f>
        <v>999</v>
      </c>
      <c r="J704" s="63">
        <f t="shared" si="441"/>
        <v>0</v>
      </c>
      <c r="L704" s="64" t="str">
        <f t="shared" si="442"/>
        <v/>
      </c>
      <c r="M704" s="74"/>
      <c r="N704" s="63">
        <f t="shared" si="443"/>
        <v>0</v>
      </c>
      <c r="P704" s="64" t="str">
        <f t="shared" si="444"/>
        <v/>
      </c>
      <c r="R704" s="63">
        <f t="shared" si="445"/>
        <v>0</v>
      </c>
      <c r="S704" s="64" t="str">
        <f t="shared" si="446"/>
        <v/>
      </c>
      <c r="W704" s="310">
        <f t="shared" si="447"/>
        <v>999</v>
      </c>
      <c r="Y704" s="65">
        <f t="shared" si="448"/>
        <v>0</v>
      </c>
      <c r="Z704" s="65">
        <f t="shared" si="449"/>
        <v>0</v>
      </c>
      <c r="AA704" s="65">
        <f t="shared" si="450"/>
        <v>0</v>
      </c>
      <c r="AB704" s="65">
        <f t="shared" si="451"/>
        <v>0</v>
      </c>
      <c r="AC704" s="65">
        <f t="shared" si="452"/>
        <v>0</v>
      </c>
      <c r="AD704" s="65">
        <f t="shared" si="453"/>
        <v>0</v>
      </c>
      <c r="AE704" s="65">
        <f t="shared" si="454"/>
        <v>0</v>
      </c>
      <c r="AF704" s="65">
        <f t="shared" si="455"/>
        <v>0</v>
      </c>
      <c r="AG704" s="65">
        <f t="shared" si="456"/>
        <v>0</v>
      </c>
      <c r="AH704" s="65">
        <f t="shared" si="457"/>
        <v>0</v>
      </c>
      <c r="AI704" s="65">
        <f t="shared" si="458"/>
        <v>0</v>
      </c>
      <c r="AJ704" s="65">
        <f t="shared" si="459"/>
        <v>0</v>
      </c>
      <c r="AK704" s="65">
        <f t="shared" si="460"/>
        <v>0</v>
      </c>
      <c r="AL704" s="65">
        <f t="shared" si="461"/>
        <v>0</v>
      </c>
      <c r="AM704" s="65">
        <f t="shared" si="462"/>
        <v>0</v>
      </c>
      <c r="AN704" s="65">
        <f t="shared" si="463"/>
        <v>0</v>
      </c>
      <c r="AO704" s="65">
        <f t="shared" si="464"/>
        <v>0</v>
      </c>
      <c r="AP704" s="65">
        <f t="shared" si="465"/>
        <v>0</v>
      </c>
      <c r="AQ704" s="65">
        <f t="shared" si="466"/>
        <v>0</v>
      </c>
      <c r="AR704" s="65">
        <f t="shared" si="467"/>
        <v>0</v>
      </c>
      <c r="AS704" s="65">
        <f t="shared" si="468"/>
        <v>0</v>
      </c>
      <c r="AT704" s="65">
        <f t="shared" si="469"/>
        <v>0</v>
      </c>
      <c r="AU704" s="65">
        <f t="shared" si="470"/>
        <v>0</v>
      </c>
      <c r="AV704" s="65">
        <f t="shared" si="471"/>
        <v>0</v>
      </c>
      <c r="AW704" s="65">
        <f t="shared" si="472"/>
        <v>0</v>
      </c>
      <c r="AX704" s="65">
        <f t="shared" si="473"/>
        <v>0</v>
      </c>
      <c r="AY704" s="65">
        <f t="shared" si="474"/>
        <v>0</v>
      </c>
      <c r="AZ704" s="65">
        <f t="shared" si="475"/>
        <v>0</v>
      </c>
      <c r="BA704" s="65">
        <f t="shared" si="476"/>
        <v>0</v>
      </c>
      <c r="BB704" s="65">
        <f t="shared" si="477"/>
        <v>0</v>
      </c>
      <c r="BC704" s="65">
        <f t="shared" si="478"/>
        <v>0</v>
      </c>
      <c r="BD704" s="65">
        <f t="shared" si="479"/>
        <v>0</v>
      </c>
      <c r="BE704" s="65">
        <f t="shared" si="480"/>
        <v>0</v>
      </c>
      <c r="BF704" s="65">
        <f t="shared" si="481"/>
        <v>0</v>
      </c>
      <c r="BG704" s="65">
        <f t="shared" si="482"/>
        <v>0</v>
      </c>
      <c r="CE704" s="373"/>
      <c r="CF704" s="343"/>
      <c r="CG704" s="343"/>
      <c r="CH704" s="343"/>
      <c r="CI704" s="343"/>
      <c r="CJ704" s="343"/>
      <c r="CK704" s="343"/>
      <c r="CL704" s="343"/>
      <c r="CM704" s="343"/>
      <c r="CN704" s="343"/>
      <c r="CO704" s="343"/>
      <c r="CP704" s="343"/>
      <c r="CQ704" s="343"/>
      <c r="CR704" s="343"/>
      <c r="CS704" s="343"/>
      <c r="CY704" s="101">
        <f t="shared" si="483"/>
        <v>0</v>
      </c>
    </row>
    <row r="705" spans="2:103" ht="22.5" customHeight="1" x14ac:dyDescent="0.45">
      <c r="B705" s="133" t="str">
        <f>IF(Data!B704&lt;&gt;"",Data!B704,"")</f>
        <v/>
      </c>
      <c r="C705" s="158" t="str">
        <f>IF(Data!C704&lt;&gt;"",Data!C704,"")</f>
        <v/>
      </c>
      <c r="D705" s="106" t="str">
        <f>IF(Data!D704&lt;&gt;"",Data!D704,"")</f>
        <v/>
      </c>
      <c r="E705" s="140">
        <f>IF(AND(I705=1,Data!T704=0),0,IF(I705=999,999,Data!T704))</f>
        <v>999</v>
      </c>
      <c r="F705" s="140" t="str">
        <f t="shared" si="440"/>
        <v/>
      </c>
      <c r="G705" s="140" t="str">
        <f>IF(Data!K704&lt;&gt;"",Data!K704,"")</f>
        <v/>
      </c>
      <c r="H705" s="141" t="str">
        <f>IF(Data!L704&lt;&gt;"",Data!L704,"")</f>
        <v/>
      </c>
      <c r="I705" s="63">
        <f>IF(Data!M704&lt;&gt;"",Data!M704,"")</f>
        <v>999</v>
      </c>
      <c r="J705" s="63">
        <f t="shared" si="441"/>
        <v>0</v>
      </c>
      <c r="L705" s="64" t="str">
        <f t="shared" si="442"/>
        <v/>
      </c>
      <c r="M705" s="74"/>
      <c r="N705" s="63">
        <f t="shared" si="443"/>
        <v>0</v>
      </c>
      <c r="P705" s="64" t="str">
        <f t="shared" si="444"/>
        <v/>
      </c>
      <c r="R705" s="63">
        <f t="shared" si="445"/>
        <v>0</v>
      </c>
      <c r="S705" s="64" t="str">
        <f t="shared" si="446"/>
        <v/>
      </c>
      <c r="W705" s="310">
        <f t="shared" si="447"/>
        <v>999</v>
      </c>
      <c r="Y705" s="65">
        <f t="shared" si="448"/>
        <v>0</v>
      </c>
      <c r="Z705" s="65">
        <f t="shared" si="449"/>
        <v>0</v>
      </c>
      <c r="AA705" s="65">
        <f t="shared" si="450"/>
        <v>0</v>
      </c>
      <c r="AB705" s="65">
        <f t="shared" si="451"/>
        <v>0</v>
      </c>
      <c r="AC705" s="65">
        <f t="shared" si="452"/>
        <v>0</v>
      </c>
      <c r="AD705" s="65">
        <f t="shared" si="453"/>
        <v>0</v>
      </c>
      <c r="AE705" s="65">
        <f t="shared" si="454"/>
        <v>0</v>
      </c>
      <c r="AF705" s="65">
        <f t="shared" si="455"/>
        <v>0</v>
      </c>
      <c r="AG705" s="65">
        <f t="shared" si="456"/>
        <v>0</v>
      </c>
      <c r="AH705" s="65">
        <f t="shared" si="457"/>
        <v>0</v>
      </c>
      <c r="AI705" s="65">
        <f t="shared" si="458"/>
        <v>0</v>
      </c>
      <c r="AJ705" s="65">
        <f t="shared" si="459"/>
        <v>0</v>
      </c>
      <c r="AK705" s="65">
        <f t="shared" si="460"/>
        <v>0</v>
      </c>
      <c r="AL705" s="65">
        <f t="shared" si="461"/>
        <v>0</v>
      </c>
      <c r="AM705" s="65">
        <f t="shared" si="462"/>
        <v>0</v>
      </c>
      <c r="AN705" s="65">
        <f t="shared" si="463"/>
        <v>0</v>
      </c>
      <c r="AO705" s="65">
        <f t="shared" si="464"/>
        <v>0</v>
      </c>
      <c r="AP705" s="65">
        <f t="shared" si="465"/>
        <v>0</v>
      </c>
      <c r="AQ705" s="65">
        <f t="shared" si="466"/>
        <v>0</v>
      </c>
      <c r="AR705" s="65">
        <f t="shared" si="467"/>
        <v>0</v>
      </c>
      <c r="AS705" s="65">
        <f t="shared" si="468"/>
        <v>0</v>
      </c>
      <c r="AT705" s="65">
        <f t="shared" si="469"/>
        <v>0</v>
      </c>
      <c r="AU705" s="65">
        <f t="shared" si="470"/>
        <v>0</v>
      </c>
      <c r="AV705" s="65">
        <f t="shared" si="471"/>
        <v>0</v>
      </c>
      <c r="AW705" s="65">
        <f t="shared" si="472"/>
        <v>0</v>
      </c>
      <c r="AX705" s="65">
        <f t="shared" si="473"/>
        <v>0</v>
      </c>
      <c r="AY705" s="65">
        <f t="shared" si="474"/>
        <v>0</v>
      </c>
      <c r="AZ705" s="65">
        <f t="shared" si="475"/>
        <v>0</v>
      </c>
      <c r="BA705" s="65">
        <f t="shared" si="476"/>
        <v>0</v>
      </c>
      <c r="BB705" s="65">
        <f t="shared" si="477"/>
        <v>0</v>
      </c>
      <c r="BC705" s="65">
        <f t="shared" si="478"/>
        <v>0</v>
      </c>
      <c r="BD705" s="65">
        <f t="shared" si="479"/>
        <v>0</v>
      </c>
      <c r="BE705" s="65">
        <f t="shared" si="480"/>
        <v>0</v>
      </c>
      <c r="BF705" s="65">
        <f t="shared" si="481"/>
        <v>0</v>
      </c>
      <c r="BG705" s="65">
        <f t="shared" si="482"/>
        <v>0</v>
      </c>
      <c r="CE705" s="373"/>
      <c r="CF705" s="343"/>
      <c r="CG705" s="343"/>
      <c r="CH705" s="343"/>
      <c r="CI705" s="343"/>
      <c r="CJ705" s="343"/>
      <c r="CK705" s="343"/>
      <c r="CL705" s="343"/>
      <c r="CM705" s="343"/>
      <c r="CN705" s="343"/>
      <c r="CO705" s="343"/>
      <c r="CP705" s="343"/>
      <c r="CQ705" s="343"/>
      <c r="CR705" s="343"/>
      <c r="CS705" s="343"/>
      <c r="CY705" s="101">
        <f t="shared" si="483"/>
        <v>0</v>
      </c>
    </row>
    <row r="706" spans="2:103" ht="22.5" customHeight="1" x14ac:dyDescent="0.45">
      <c r="B706" s="133" t="str">
        <f>IF(Data!B705&lt;&gt;"",Data!B705,"")</f>
        <v/>
      </c>
      <c r="C706" s="158" t="str">
        <f>IF(Data!C705&lt;&gt;"",Data!C705,"")</f>
        <v/>
      </c>
      <c r="D706" s="106" t="str">
        <f>IF(Data!D705&lt;&gt;"",Data!D705,"")</f>
        <v/>
      </c>
      <c r="E706" s="140">
        <f>IF(AND(I706=1,Data!T705=0),0,IF(I706=999,999,Data!T705))</f>
        <v>999</v>
      </c>
      <c r="F706" s="140" t="str">
        <f t="shared" si="440"/>
        <v/>
      </c>
      <c r="G706" s="140" t="str">
        <f>IF(Data!K705&lt;&gt;"",Data!K705,"")</f>
        <v/>
      </c>
      <c r="H706" s="141" t="str">
        <f>IF(Data!L705&lt;&gt;"",Data!L705,"")</f>
        <v/>
      </c>
      <c r="I706" s="63">
        <f>IF(Data!M705&lt;&gt;"",Data!M705,"")</f>
        <v>999</v>
      </c>
      <c r="J706" s="63">
        <f t="shared" si="441"/>
        <v>0</v>
      </c>
      <c r="L706" s="64" t="str">
        <f t="shared" si="442"/>
        <v/>
      </c>
      <c r="M706" s="74"/>
      <c r="N706" s="63">
        <f t="shared" si="443"/>
        <v>0</v>
      </c>
      <c r="P706" s="64" t="str">
        <f t="shared" si="444"/>
        <v/>
      </c>
      <c r="R706" s="63">
        <f t="shared" si="445"/>
        <v>0</v>
      </c>
      <c r="S706" s="64" t="str">
        <f t="shared" si="446"/>
        <v/>
      </c>
      <c r="W706" s="310">
        <f t="shared" si="447"/>
        <v>999</v>
      </c>
      <c r="Y706" s="65">
        <f t="shared" si="448"/>
        <v>0</v>
      </c>
      <c r="Z706" s="65">
        <f t="shared" si="449"/>
        <v>0</v>
      </c>
      <c r="AA706" s="65">
        <f t="shared" si="450"/>
        <v>0</v>
      </c>
      <c r="AB706" s="65">
        <f t="shared" si="451"/>
        <v>0</v>
      </c>
      <c r="AC706" s="65">
        <f t="shared" si="452"/>
        <v>0</v>
      </c>
      <c r="AD706" s="65">
        <f t="shared" si="453"/>
        <v>0</v>
      </c>
      <c r="AE706" s="65">
        <f t="shared" si="454"/>
        <v>0</v>
      </c>
      <c r="AF706" s="65">
        <f t="shared" si="455"/>
        <v>0</v>
      </c>
      <c r="AG706" s="65">
        <f t="shared" si="456"/>
        <v>0</v>
      </c>
      <c r="AH706" s="65">
        <f t="shared" si="457"/>
        <v>0</v>
      </c>
      <c r="AI706" s="65">
        <f t="shared" si="458"/>
        <v>0</v>
      </c>
      <c r="AJ706" s="65">
        <f t="shared" si="459"/>
        <v>0</v>
      </c>
      <c r="AK706" s="65">
        <f t="shared" si="460"/>
        <v>0</v>
      </c>
      <c r="AL706" s="65">
        <f t="shared" si="461"/>
        <v>0</v>
      </c>
      <c r="AM706" s="65">
        <f t="shared" si="462"/>
        <v>0</v>
      </c>
      <c r="AN706" s="65">
        <f t="shared" si="463"/>
        <v>0</v>
      </c>
      <c r="AO706" s="65">
        <f t="shared" si="464"/>
        <v>0</v>
      </c>
      <c r="AP706" s="65">
        <f t="shared" si="465"/>
        <v>0</v>
      </c>
      <c r="AQ706" s="65">
        <f t="shared" si="466"/>
        <v>0</v>
      </c>
      <c r="AR706" s="65">
        <f t="shared" si="467"/>
        <v>0</v>
      </c>
      <c r="AS706" s="65">
        <f t="shared" si="468"/>
        <v>0</v>
      </c>
      <c r="AT706" s="65">
        <f t="shared" si="469"/>
        <v>0</v>
      </c>
      <c r="AU706" s="65">
        <f t="shared" si="470"/>
        <v>0</v>
      </c>
      <c r="AV706" s="65">
        <f t="shared" si="471"/>
        <v>0</v>
      </c>
      <c r="AW706" s="65">
        <f t="shared" si="472"/>
        <v>0</v>
      </c>
      <c r="AX706" s="65">
        <f t="shared" si="473"/>
        <v>0</v>
      </c>
      <c r="AY706" s="65">
        <f t="shared" si="474"/>
        <v>0</v>
      </c>
      <c r="AZ706" s="65">
        <f t="shared" si="475"/>
        <v>0</v>
      </c>
      <c r="BA706" s="65">
        <f t="shared" si="476"/>
        <v>0</v>
      </c>
      <c r="BB706" s="65">
        <f t="shared" si="477"/>
        <v>0</v>
      </c>
      <c r="BC706" s="65">
        <f t="shared" si="478"/>
        <v>0</v>
      </c>
      <c r="BD706" s="65">
        <f t="shared" si="479"/>
        <v>0</v>
      </c>
      <c r="BE706" s="65">
        <f t="shared" si="480"/>
        <v>0</v>
      </c>
      <c r="BF706" s="65">
        <f t="shared" si="481"/>
        <v>0</v>
      </c>
      <c r="BG706" s="65">
        <f t="shared" si="482"/>
        <v>0</v>
      </c>
      <c r="CE706" s="373"/>
      <c r="CF706" s="343"/>
      <c r="CG706" s="343"/>
      <c r="CH706" s="343"/>
      <c r="CI706" s="343"/>
      <c r="CJ706" s="343"/>
      <c r="CK706" s="343"/>
      <c r="CL706" s="343"/>
      <c r="CM706" s="343"/>
      <c r="CN706" s="343"/>
      <c r="CO706" s="343"/>
      <c r="CP706" s="343"/>
      <c r="CQ706" s="343"/>
      <c r="CR706" s="343"/>
      <c r="CS706" s="343"/>
      <c r="CY706" s="101">
        <f t="shared" si="483"/>
        <v>0</v>
      </c>
    </row>
    <row r="707" spans="2:103" ht="22.5" customHeight="1" x14ac:dyDescent="0.45">
      <c r="B707" s="133" t="str">
        <f>IF(Data!B706&lt;&gt;"",Data!B706,"")</f>
        <v/>
      </c>
      <c r="C707" s="158" t="str">
        <f>IF(Data!C706&lt;&gt;"",Data!C706,"")</f>
        <v/>
      </c>
      <c r="D707" s="106" t="str">
        <f>IF(Data!D706&lt;&gt;"",Data!D706,"")</f>
        <v/>
      </c>
      <c r="E707" s="140">
        <f>IF(AND(I707=1,Data!T706=0),0,IF(I707=999,999,Data!T706))</f>
        <v>999</v>
      </c>
      <c r="F707" s="140" t="str">
        <f t="shared" si="440"/>
        <v/>
      </c>
      <c r="G707" s="140" t="str">
        <f>IF(Data!K706&lt;&gt;"",Data!K706,"")</f>
        <v/>
      </c>
      <c r="H707" s="141" t="str">
        <f>IF(Data!L706&lt;&gt;"",Data!L706,"")</f>
        <v/>
      </c>
      <c r="I707" s="63">
        <f>IF(Data!M706&lt;&gt;"",Data!M706,"")</f>
        <v>999</v>
      </c>
      <c r="J707" s="63">
        <f t="shared" si="441"/>
        <v>0</v>
      </c>
      <c r="L707" s="64" t="str">
        <f t="shared" si="442"/>
        <v/>
      </c>
      <c r="M707" s="74"/>
      <c r="N707" s="63">
        <f t="shared" si="443"/>
        <v>0</v>
      </c>
      <c r="P707" s="64" t="str">
        <f t="shared" si="444"/>
        <v/>
      </c>
      <c r="R707" s="63">
        <f t="shared" si="445"/>
        <v>0</v>
      </c>
      <c r="S707" s="64" t="str">
        <f t="shared" si="446"/>
        <v/>
      </c>
      <c r="W707" s="310">
        <f t="shared" si="447"/>
        <v>999</v>
      </c>
      <c r="Y707" s="65">
        <f t="shared" si="448"/>
        <v>0</v>
      </c>
      <c r="Z707" s="65">
        <f t="shared" si="449"/>
        <v>0</v>
      </c>
      <c r="AA707" s="65">
        <f t="shared" si="450"/>
        <v>0</v>
      </c>
      <c r="AB707" s="65">
        <f t="shared" si="451"/>
        <v>0</v>
      </c>
      <c r="AC707" s="65">
        <f t="shared" si="452"/>
        <v>0</v>
      </c>
      <c r="AD707" s="65">
        <f t="shared" si="453"/>
        <v>0</v>
      </c>
      <c r="AE707" s="65">
        <f t="shared" si="454"/>
        <v>0</v>
      </c>
      <c r="AF707" s="65">
        <f t="shared" si="455"/>
        <v>0</v>
      </c>
      <c r="AG707" s="65">
        <f t="shared" si="456"/>
        <v>0</v>
      </c>
      <c r="AH707" s="65">
        <f t="shared" si="457"/>
        <v>0</v>
      </c>
      <c r="AI707" s="65">
        <f t="shared" si="458"/>
        <v>0</v>
      </c>
      <c r="AJ707" s="65">
        <f t="shared" si="459"/>
        <v>0</v>
      </c>
      <c r="AK707" s="65">
        <f t="shared" si="460"/>
        <v>0</v>
      </c>
      <c r="AL707" s="65">
        <f t="shared" si="461"/>
        <v>0</v>
      </c>
      <c r="AM707" s="65">
        <f t="shared" si="462"/>
        <v>0</v>
      </c>
      <c r="AN707" s="65">
        <f t="shared" si="463"/>
        <v>0</v>
      </c>
      <c r="AO707" s="65">
        <f t="shared" si="464"/>
        <v>0</v>
      </c>
      <c r="AP707" s="65">
        <f t="shared" si="465"/>
        <v>0</v>
      </c>
      <c r="AQ707" s="65">
        <f t="shared" si="466"/>
        <v>0</v>
      </c>
      <c r="AR707" s="65">
        <f t="shared" si="467"/>
        <v>0</v>
      </c>
      <c r="AS707" s="65">
        <f t="shared" si="468"/>
        <v>0</v>
      </c>
      <c r="AT707" s="65">
        <f t="shared" si="469"/>
        <v>0</v>
      </c>
      <c r="AU707" s="65">
        <f t="shared" si="470"/>
        <v>0</v>
      </c>
      <c r="AV707" s="65">
        <f t="shared" si="471"/>
        <v>0</v>
      </c>
      <c r="AW707" s="65">
        <f t="shared" si="472"/>
        <v>0</v>
      </c>
      <c r="AX707" s="65">
        <f t="shared" si="473"/>
        <v>0</v>
      </c>
      <c r="AY707" s="65">
        <f t="shared" si="474"/>
        <v>0</v>
      </c>
      <c r="AZ707" s="65">
        <f t="shared" si="475"/>
        <v>0</v>
      </c>
      <c r="BA707" s="65">
        <f t="shared" si="476"/>
        <v>0</v>
      </c>
      <c r="BB707" s="65">
        <f t="shared" si="477"/>
        <v>0</v>
      </c>
      <c r="BC707" s="65">
        <f t="shared" si="478"/>
        <v>0</v>
      </c>
      <c r="BD707" s="65">
        <f t="shared" si="479"/>
        <v>0</v>
      </c>
      <c r="BE707" s="65">
        <f t="shared" si="480"/>
        <v>0</v>
      </c>
      <c r="BF707" s="65">
        <f t="shared" si="481"/>
        <v>0</v>
      </c>
      <c r="BG707" s="65">
        <f t="shared" si="482"/>
        <v>0</v>
      </c>
      <c r="CE707" s="373"/>
      <c r="CF707" s="343"/>
      <c r="CG707" s="343"/>
      <c r="CH707" s="343"/>
      <c r="CI707" s="343"/>
      <c r="CJ707" s="343"/>
      <c r="CK707" s="343"/>
      <c r="CL707" s="343"/>
      <c r="CM707" s="343"/>
      <c r="CN707" s="343"/>
      <c r="CO707" s="343"/>
      <c r="CP707" s="343"/>
      <c r="CQ707" s="343"/>
      <c r="CR707" s="343"/>
      <c r="CS707" s="343"/>
      <c r="CY707" s="101">
        <f t="shared" si="483"/>
        <v>0</v>
      </c>
    </row>
    <row r="708" spans="2:103" ht="22.5" customHeight="1" x14ac:dyDescent="0.45">
      <c r="B708" s="133" t="str">
        <f>IF(Data!B707&lt;&gt;"",Data!B707,"")</f>
        <v/>
      </c>
      <c r="C708" s="158" t="str">
        <f>IF(Data!C707&lt;&gt;"",Data!C707,"")</f>
        <v/>
      </c>
      <c r="D708" s="106" t="str">
        <f>IF(Data!D707&lt;&gt;"",Data!D707,"")</f>
        <v/>
      </c>
      <c r="E708" s="140">
        <f>IF(AND(I708=1,Data!T707=0),0,IF(I708=999,999,Data!T707))</f>
        <v>999</v>
      </c>
      <c r="F708" s="140" t="str">
        <f t="shared" si="440"/>
        <v/>
      </c>
      <c r="G708" s="140" t="str">
        <f>IF(Data!K707&lt;&gt;"",Data!K707,"")</f>
        <v/>
      </c>
      <c r="H708" s="141" t="str">
        <f>IF(Data!L707&lt;&gt;"",Data!L707,"")</f>
        <v/>
      </c>
      <c r="I708" s="63">
        <f>IF(Data!M707&lt;&gt;"",Data!M707,"")</f>
        <v>999</v>
      </c>
      <c r="J708" s="63">
        <f t="shared" si="441"/>
        <v>0</v>
      </c>
      <c r="L708" s="64" t="str">
        <f t="shared" si="442"/>
        <v/>
      </c>
      <c r="M708" s="74"/>
      <c r="N708" s="63">
        <f t="shared" si="443"/>
        <v>0</v>
      </c>
      <c r="P708" s="64" t="str">
        <f t="shared" si="444"/>
        <v/>
      </c>
      <c r="R708" s="63">
        <f t="shared" si="445"/>
        <v>0</v>
      </c>
      <c r="S708" s="64" t="str">
        <f t="shared" si="446"/>
        <v/>
      </c>
      <c r="W708" s="310">
        <f t="shared" si="447"/>
        <v>999</v>
      </c>
      <c r="Y708" s="65">
        <f t="shared" si="448"/>
        <v>0</v>
      </c>
      <c r="Z708" s="65">
        <f t="shared" si="449"/>
        <v>0</v>
      </c>
      <c r="AA708" s="65">
        <f t="shared" si="450"/>
        <v>0</v>
      </c>
      <c r="AB708" s="65">
        <f t="shared" si="451"/>
        <v>0</v>
      </c>
      <c r="AC708" s="65">
        <f t="shared" si="452"/>
        <v>0</v>
      </c>
      <c r="AD708" s="65">
        <f t="shared" si="453"/>
        <v>0</v>
      </c>
      <c r="AE708" s="65">
        <f t="shared" si="454"/>
        <v>0</v>
      </c>
      <c r="AF708" s="65">
        <f t="shared" si="455"/>
        <v>0</v>
      </c>
      <c r="AG708" s="65">
        <f t="shared" si="456"/>
        <v>0</v>
      </c>
      <c r="AH708" s="65">
        <f t="shared" si="457"/>
        <v>0</v>
      </c>
      <c r="AI708" s="65">
        <f t="shared" si="458"/>
        <v>0</v>
      </c>
      <c r="AJ708" s="65">
        <f t="shared" si="459"/>
        <v>0</v>
      </c>
      <c r="AK708" s="65">
        <f t="shared" si="460"/>
        <v>0</v>
      </c>
      <c r="AL708" s="65">
        <f t="shared" si="461"/>
        <v>0</v>
      </c>
      <c r="AM708" s="65">
        <f t="shared" si="462"/>
        <v>0</v>
      </c>
      <c r="AN708" s="65">
        <f t="shared" si="463"/>
        <v>0</v>
      </c>
      <c r="AO708" s="65">
        <f t="shared" si="464"/>
        <v>0</v>
      </c>
      <c r="AP708" s="65">
        <f t="shared" si="465"/>
        <v>0</v>
      </c>
      <c r="AQ708" s="65">
        <f t="shared" si="466"/>
        <v>0</v>
      </c>
      <c r="AR708" s="65">
        <f t="shared" si="467"/>
        <v>0</v>
      </c>
      <c r="AS708" s="65">
        <f t="shared" si="468"/>
        <v>0</v>
      </c>
      <c r="AT708" s="65">
        <f t="shared" si="469"/>
        <v>0</v>
      </c>
      <c r="AU708" s="65">
        <f t="shared" si="470"/>
        <v>0</v>
      </c>
      <c r="AV708" s="65">
        <f t="shared" si="471"/>
        <v>0</v>
      </c>
      <c r="AW708" s="65">
        <f t="shared" si="472"/>
        <v>0</v>
      </c>
      <c r="AX708" s="65">
        <f t="shared" si="473"/>
        <v>0</v>
      </c>
      <c r="AY708" s="65">
        <f t="shared" si="474"/>
        <v>0</v>
      </c>
      <c r="AZ708" s="65">
        <f t="shared" si="475"/>
        <v>0</v>
      </c>
      <c r="BA708" s="65">
        <f t="shared" si="476"/>
        <v>0</v>
      </c>
      <c r="BB708" s="65">
        <f t="shared" si="477"/>
        <v>0</v>
      </c>
      <c r="BC708" s="65">
        <f t="shared" si="478"/>
        <v>0</v>
      </c>
      <c r="BD708" s="65">
        <f t="shared" si="479"/>
        <v>0</v>
      </c>
      <c r="BE708" s="65">
        <f t="shared" si="480"/>
        <v>0</v>
      </c>
      <c r="BF708" s="65">
        <f t="shared" si="481"/>
        <v>0</v>
      </c>
      <c r="BG708" s="65">
        <f t="shared" si="482"/>
        <v>0</v>
      </c>
      <c r="CE708" s="373"/>
      <c r="CF708" s="343"/>
      <c r="CG708" s="343"/>
      <c r="CH708" s="343"/>
      <c r="CI708" s="343"/>
      <c r="CJ708" s="343"/>
      <c r="CK708" s="343"/>
      <c r="CL708" s="343"/>
      <c r="CM708" s="343"/>
      <c r="CN708" s="343"/>
      <c r="CO708" s="343"/>
      <c r="CP708" s="343"/>
      <c r="CQ708" s="343"/>
      <c r="CR708" s="343"/>
      <c r="CS708" s="343"/>
      <c r="CY708" s="101">
        <f t="shared" si="483"/>
        <v>0</v>
      </c>
    </row>
    <row r="709" spans="2:103" ht="22.5" customHeight="1" x14ac:dyDescent="0.45">
      <c r="B709" s="133" t="str">
        <f>IF(Data!B708&lt;&gt;"",Data!B708,"")</f>
        <v/>
      </c>
      <c r="C709" s="158" t="str">
        <f>IF(Data!C708&lt;&gt;"",Data!C708,"")</f>
        <v/>
      </c>
      <c r="D709" s="106" t="str">
        <f>IF(Data!D708&lt;&gt;"",Data!D708,"")</f>
        <v/>
      </c>
      <c r="E709" s="140">
        <f>IF(AND(I709=1,Data!T708=0),0,IF(I709=999,999,Data!T708))</f>
        <v>999</v>
      </c>
      <c r="F709" s="140" t="str">
        <f t="shared" si="440"/>
        <v/>
      </c>
      <c r="G709" s="140" t="str">
        <f>IF(Data!K708&lt;&gt;"",Data!K708,"")</f>
        <v/>
      </c>
      <c r="H709" s="141" t="str">
        <f>IF(Data!L708&lt;&gt;"",Data!L708,"")</f>
        <v/>
      </c>
      <c r="I709" s="63">
        <f>IF(Data!M708&lt;&gt;"",Data!M708,"")</f>
        <v>999</v>
      </c>
      <c r="J709" s="63">
        <f t="shared" si="441"/>
        <v>0</v>
      </c>
      <c r="L709" s="64" t="str">
        <f t="shared" si="442"/>
        <v/>
      </c>
      <c r="M709" s="74"/>
      <c r="N709" s="63">
        <f t="shared" si="443"/>
        <v>0</v>
      </c>
      <c r="P709" s="64" t="str">
        <f t="shared" si="444"/>
        <v/>
      </c>
      <c r="R709" s="63">
        <f t="shared" si="445"/>
        <v>0</v>
      </c>
      <c r="S709" s="64" t="str">
        <f t="shared" si="446"/>
        <v/>
      </c>
      <c r="W709" s="310">
        <f t="shared" si="447"/>
        <v>999</v>
      </c>
      <c r="Y709" s="65">
        <f t="shared" si="448"/>
        <v>0</v>
      </c>
      <c r="Z709" s="65">
        <f t="shared" si="449"/>
        <v>0</v>
      </c>
      <c r="AA709" s="65">
        <f t="shared" si="450"/>
        <v>0</v>
      </c>
      <c r="AB709" s="65">
        <f t="shared" si="451"/>
        <v>0</v>
      </c>
      <c r="AC709" s="65">
        <f t="shared" si="452"/>
        <v>0</v>
      </c>
      <c r="AD709" s="65">
        <f t="shared" si="453"/>
        <v>0</v>
      </c>
      <c r="AE709" s="65">
        <f t="shared" si="454"/>
        <v>0</v>
      </c>
      <c r="AF709" s="65">
        <f t="shared" si="455"/>
        <v>0</v>
      </c>
      <c r="AG709" s="65">
        <f t="shared" si="456"/>
        <v>0</v>
      </c>
      <c r="AH709" s="65">
        <f t="shared" si="457"/>
        <v>0</v>
      </c>
      <c r="AI709" s="65">
        <f t="shared" si="458"/>
        <v>0</v>
      </c>
      <c r="AJ709" s="65">
        <f t="shared" si="459"/>
        <v>0</v>
      </c>
      <c r="AK709" s="65">
        <f t="shared" si="460"/>
        <v>0</v>
      </c>
      <c r="AL709" s="65">
        <f t="shared" si="461"/>
        <v>0</v>
      </c>
      <c r="AM709" s="65">
        <f t="shared" si="462"/>
        <v>0</v>
      </c>
      <c r="AN709" s="65">
        <f t="shared" si="463"/>
        <v>0</v>
      </c>
      <c r="AO709" s="65">
        <f t="shared" si="464"/>
        <v>0</v>
      </c>
      <c r="AP709" s="65">
        <f t="shared" si="465"/>
        <v>0</v>
      </c>
      <c r="AQ709" s="65">
        <f t="shared" si="466"/>
        <v>0</v>
      </c>
      <c r="AR709" s="65">
        <f t="shared" si="467"/>
        <v>0</v>
      </c>
      <c r="AS709" s="65">
        <f t="shared" si="468"/>
        <v>0</v>
      </c>
      <c r="AT709" s="65">
        <f t="shared" si="469"/>
        <v>0</v>
      </c>
      <c r="AU709" s="65">
        <f t="shared" si="470"/>
        <v>0</v>
      </c>
      <c r="AV709" s="65">
        <f t="shared" si="471"/>
        <v>0</v>
      </c>
      <c r="AW709" s="65">
        <f t="shared" si="472"/>
        <v>0</v>
      </c>
      <c r="AX709" s="65">
        <f t="shared" si="473"/>
        <v>0</v>
      </c>
      <c r="AY709" s="65">
        <f t="shared" si="474"/>
        <v>0</v>
      </c>
      <c r="AZ709" s="65">
        <f t="shared" si="475"/>
        <v>0</v>
      </c>
      <c r="BA709" s="65">
        <f t="shared" si="476"/>
        <v>0</v>
      </c>
      <c r="BB709" s="65">
        <f t="shared" si="477"/>
        <v>0</v>
      </c>
      <c r="BC709" s="65">
        <f t="shared" si="478"/>
        <v>0</v>
      </c>
      <c r="BD709" s="65">
        <f t="shared" si="479"/>
        <v>0</v>
      </c>
      <c r="BE709" s="65">
        <f t="shared" si="480"/>
        <v>0</v>
      </c>
      <c r="BF709" s="65">
        <f t="shared" si="481"/>
        <v>0</v>
      </c>
      <c r="BG709" s="65">
        <f t="shared" si="482"/>
        <v>0</v>
      </c>
      <c r="CE709" s="373"/>
      <c r="CF709" s="343"/>
      <c r="CG709" s="343"/>
      <c r="CH709" s="343"/>
      <c r="CI709" s="343"/>
      <c r="CJ709" s="343"/>
      <c r="CK709" s="343"/>
      <c r="CL709" s="343"/>
      <c r="CM709" s="343"/>
      <c r="CN709" s="343"/>
      <c r="CO709" s="343"/>
      <c r="CP709" s="343"/>
      <c r="CQ709" s="343"/>
      <c r="CR709" s="343"/>
      <c r="CS709" s="343"/>
      <c r="CY709" s="101">
        <f t="shared" si="483"/>
        <v>0</v>
      </c>
    </row>
    <row r="710" spans="2:103" ht="22.5" customHeight="1" x14ac:dyDescent="0.45">
      <c r="B710" s="133" t="str">
        <f>IF(Data!B709&lt;&gt;"",Data!B709,"")</f>
        <v/>
      </c>
      <c r="C710" s="158" t="str">
        <f>IF(Data!C709&lt;&gt;"",Data!C709,"")</f>
        <v/>
      </c>
      <c r="D710" s="106" t="str">
        <f>IF(Data!D709&lt;&gt;"",Data!D709,"")</f>
        <v/>
      </c>
      <c r="E710" s="140">
        <f>IF(AND(I710=1,Data!T709=0),0,IF(I710=999,999,Data!T709))</f>
        <v>999</v>
      </c>
      <c r="F710" s="140" t="str">
        <f t="shared" si="440"/>
        <v/>
      </c>
      <c r="G710" s="140" t="str">
        <f>IF(Data!K709&lt;&gt;"",Data!K709,"")</f>
        <v/>
      </c>
      <c r="H710" s="141" t="str">
        <f>IF(Data!L709&lt;&gt;"",Data!L709,"")</f>
        <v/>
      </c>
      <c r="I710" s="63">
        <f>IF(Data!M709&lt;&gt;"",Data!M709,"")</f>
        <v>999</v>
      </c>
      <c r="J710" s="63">
        <f t="shared" si="441"/>
        <v>0</v>
      </c>
      <c r="L710" s="64" t="str">
        <f t="shared" si="442"/>
        <v/>
      </c>
      <c r="M710" s="74"/>
      <c r="N710" s="63">
        <f t="shared" si="443"/>
        <v>0</v>
      </c>
      <c r="P710" s="64" t="str">
        <f t="shared" si="444"/>
        <v/>
      </c>
      <c r="R710" s="63">
        <f t="shared" si="445"/>
        <v>0</v>
      </c>
      <c r="S710" s="64" t="str">
        <f t="shared" si="446"/>
        <v/>
      </c>
      <c r="W710" s="310">
        <f t="shared" si="447"/>
        <v>999</v>
      </c>
      <c r="Y710" s="65">
        <f t="shared" si="448"/>
        <v>0</v>
      </c>
      <c r="Z710" s="65">
        <f t="shared" si="449"/>
        <v>0</v>
      </c>
      <c r="AA710" s="65">
        <f t="shared" si="450"/>
        <v>0</v>
      </c>
      <c r="AB710" s="65">
        <f t="shared" si="451"/>
        <v>0</v>
      </c>
      <c r="AC710" s="65">
        <f t="shared" si="452"/>
        <v>0</v>
      </c>
      <c r="AD710" s="65">
        <f t="shared" si="453"/>
        <v>0</v>
      </c>
      <c r="AE710" s="65">
        <f t="shared" si="454"/>
        <v>0</v>
      </c>
      <c r="AF710" s="65">
        <f t="shared" si="455"/>
        <v>0</v>
      </c>
      <c r="AG710" s="65">
        <f t="shared" si="456"/>
        <v>0</v>
      </c>
      <c r="AH710" s="65">
        <f t="shared" si="457"/>
        <v>0</v>
      </c>
      <c r="AI710" s="65">
        <f t="shared" si="458"/>
        <v>0</v>
      </c>
      <c r="AJ710" s="65">
        <f t="shared" si="459"/>
        <v>0</v>
      </c>
      <c r="AK710" s="65">
        <f t="shared" si="460"/>
        <v>0</v>
      </c>
      <c r="AL710" s="65">
        <f t="shared" si="461"/>
        <v>0</v>
      </c>
      <c r="AM710" s="65">
        <f t="shared" si="462"/>
        <v>0</v>
      </c>
      <c r="AN710" s="65">
        <f t="shared" si="463"/>
        <v>0</v>
      </c>
      <c r="AO710" s="65">
        <f t="shared" si="464"/>
        <v>0</v>
      </c>
      <c r="AP710" s="65">
        <f t="shared" si="465"/>
        <v>0</v>
      </c>
      <c r="AQ710" s="65">
        <f t="shared" si="466"/>
        <v>0</v>
      </c>
      <c r="AR710" s="65">
        <f t="shared" si="467"/>
        <v>0</v>
      </c>
      <c r="AS710" s="65">
        <f t="shared" si="468"/>
        <v>0</v>
      </c>
      <c r="AT710" s="65">
        <f t="shared" si="469"/>
        <v>0</v>
      </c>
      <c r="AU710" s="65">
        <f t="shared" si="470"/>
        <v>0</v>
      </c>
      <c r="AV710" s="65">
        <f t="shared" si="471"/>
        <v>0</v>
      </c>
      <c r="AW710" s="65">
        <f t="shared" si="472"/>
        <v>0</v>
      </c>
      <c r="AX710" s="65">
        <f t="shared" si="473"/>
        <v>0</v>
      </c>
      <c r="AY710" s="65">
        <f t="shared" si="474"/>
        <v>0</v>
      </c>
      <c r="AZ710" s="65">
        <f t="shared" si="475"/>
        <v>0</v>
      </c>
      <c r="BA710" s="65">
        <f t="shared" si="476"/>
        <v>0</v>
      </c>
      <c r="BB710" s="65">
        <f t="shared" si="477"/>
        <v>0</v>
      </c>
      <c r="BC710" s="65">
        <f t="shared" si="478"/>
        <v>0</v>
      </c>
      <c r="BD710" s="65">
        <f t="shared" si="479"/>
        <v>0</v>
      </c>
      <c r="BE710" s="65">
        <f t="shared" si="480"/>
        <v>0</v>
      </c>
      <c r="BF710" s="65">
        <f t="shared" si="481"/>
        <v>0</v>
      </c>
      <c r="BG710" s="65">
        <f t="shared" si="482"/>
        <v>0</v>
      </c>
      <c r="CE710" s="373"/>
      <c r="CF710" s="343"/>
      <c r="CG710" s="343"/>
      <c r="CH710" s="343"/>
      <c r="CI710" s="343"/>
      <c r="CJ710" s="343"/>
      <c r="CK710" s="343"/>
      <c r="CL710" s="343"/>
      <c r="CM710" s="343"/>
      <c r="CN710" s="343"/>
      <c r="CO710" s="343"/>
      <c r="CP710" s="343"/>
      <c r="CQ710" s="343"/>
      <c r="CR710" s="343"/>
      <c r="CS710" s="343"/>
      <c r="CY710" s="101">
        <f t="shared" si="483"/>
        <v>0</v>
      </c>
    </row>
    <row r="711" spans="2:103" ht="22.5" customHeight="1" x14ac:dyDescent="0.45">
      <c r="B711" s="133" t="str">
        <f>IF(Data!B710&lt;&gt;"",Data!B710,"")</f>
        <v/>
      </c>
      <c r="C711" s="158" t="str">
        <f>IF(Data!C710&lt;&gt;"",Data!C710,"")</f>
        <v/>
      </c>
      <c r="D711" s="106" t="str">
        <f>IF(Data!D710&lt;&gt;"",Data!D710,"")</f>
        <v/>
      </c>
      <c r="E711" s="140">
        <f>IF(AND(I711=1,Data!T710=0),0,IF(I711=999,999,Data!T710))</f>
        <v>999</v>
      </c>
      <c r="F711" s="140" t="str">
        <f t="shared" si="440"/>
        <v/>
      </c>
      <c r="G711" s="140" t="str">
        <f>IF(Data!K710&lt;&gt;"",Data!K710,"")</f>
        <v/>
      </c>
      <c r="H711" s="141" t="str">
        <f>IF(Data!L710&lt;&gt;"",Data!L710,"")</f>
        <v/>
      </c>
      <c r="I711" s="63">
        <f>IF(Data!M710&lt;&gt;"",Data!M710,"")</f>
        <v>999</v>
      </c>
      <c r="J711" s="63">
        <f t="shared" si="441"/>
        <v>0</v>
      </c>
      <c r="L711" s="64" t="str">
        <f t="shared" si="442"/>
        <v/>
      </c>
      <c r="M711" s="74"/>
      <c r="N711" s="63">
        <f t="shared" si="443"/>
        <v>0</v>
      </c>
      <c r="P711" s="64" t="str">
        <f t="shared" si="444"/>
        <v/>
      </c>
      <c r="R711" s="63">
        <f t="shared" si="445"/>
        <v>0</v>
      </c>
      <c r="S711" s="64" t="str">
        <f t="shared" si="446"/>
        <v/>
      </c>
      <c r="W711" s="310">
        <f t="shared" si="447"/>
        <v>999</v>
      </c>
      <c r="Y711" s="65">
        <f t="shared" si="448"/>
        <v>0</v>
      </c>
      <c r="Z711" s="65">
        <f t="shared" si="449"/>
        <v>0</v>
      </c>
      <c r="AA711" s="65">
        <f t="shared" si="450"/>
        <v>0</v>
      </c>
      <c r="AB711" s="65">
        <f t="shared" si="451"/>
        <v>0</v>
      </c>
      <c r="AC711" s="65">
        <f t="shared" si="452"/>
        <v>0</v>
      </c>
      <c r="AD711" s="65">
        <f t="shared" si="453"/>
        <v>0</v>
      </c>
      <c r="AE711" s="65">
        <f t="shared" si="454"/>
        <v>0</v>
      </c>
      <c r="AF711" s="65">
        <f t="shared" si="455"/>
        <v>0</v>
      </c>
      <c r="AG711" s="65">
        <f t="shared" si="456"/>
        <v>0</v>
      </c>
      <c r="AH711" s="65">
        <f t="shared" si="457"/>
        <v>0</v>
      </c>
      <c r="AI711" s="65">
        <f t="shared" si="458"/>
        <v>0</v>
      </c>
      <c r="AJ711" s="65">
        <f t="shared" si="459"/>
        <v>0</v>
      </c>
      <c r="AK711" s="65">
        <f t="shared" si="460"/>
        <v>0</v>
      </c>
      <c r="AL711" s="65">
        <f t="shared" si="461"/>
        <v>0</v>
      </c>
      <c r="AM711" s="65">
        <f t="shared" si="462"/>
        <v>0</v>
      </c>
      <c r="AN711" s="65">
        <f t="shared" si="463"/>
        <v>0</v>
      </c>
      <c r="AO711" s="65">
        <f t="shared" si="464"/>
        <v>0</v>
      </c>
      <c r="AP711" s="65">
        <f t="shared" si="465"/>
        <v>0</v>
      </c>
      <c r="AQ711" s="65">
        <f t="shared" si="466"/>
        <v>0</v>
      </c>
      <c r="AR711" s="65">
        <f t="shared" si="467"/>
        <v>0</v>
      </c>
      <c r="AS711" s="65">
        <f t="shared" si="468"/>
        <v>0</v>
      </c>
      <c r="AT711" s="65">
        <f t="shared" si="469"/>
        <v>0</v>
      </c>
      <c r="AU711" s="65">
        <f t="shared" si="470"/>
        <v>0</v>
      </c>
      <c r="AV711" s="65">
        <f t="shared" si="471"/>
        <v>0</v>
      </c>
      <c r="AW711" s="65">
        <f t="shared" si="472"/>
        <v>0</v>
      </c>
      <c r="AX711" s="65">
        <f t="shared" si="473"/>
        <v>0</v>
      </c>
      <c r="AY711" s="65">
        <f t="shared" si="474"/>
        <v>0</v>
      </c>
      <c r="AZ711" s="65">
        <f t="shared" si="475"/>
        <v>0</v>
      </c>
      <c r="BA711" s="65">
        <f t="shared" si="476"/>
        <v>0</v>
      </c>
      <c r="BB711" s="65">
        <f t="shared" si="477"/>
        <v>0</v>
      </c>
      <c r="BC711" s="65">
        <f t="shared" si="478"/>
        <v>0</v>
      </c>
      <c r="BD711" s="65">
        <f t="shared" si="479"/>
        <v>0</v>
      </c>
      <c r="BE711" s="65">
        <f t="shared" si="480"/>
        <v>0</v>
      </c>
      <c r="BF711" s="65">
        <f t="shared" si="481"/>
        <v>0</v>
      </c>
      <c r="BG711" s="65">
        <f t="shared" si="482"/>
        <v>0</v>
      </c>
      <c r="CE711" s="373"/>
      <c r="CF711" s="343"/>
      <c r="CG711" s="343"/>
      <c r="CH711" s="343"/>
      <c r="CI711" s="343"/>
      <c r="CJ711" s="343"/>
      <c r="CK711" s="343"/>
      <c r="CL711" s="343"/>
      <c r="CM711" s="343"/>
      <c r="CN711" s="343"/>
      <c r="CO711" s="343"/>
      <c r="CP711" s="343"/>
      <c r="CQ711" s="343"/>
      <c r="CR711" s="343"/>
      <c r="CS711" s="343"/>
      <c r="CY711" s="101">
        <f t="shared" si="483"/>
        <v>0</v>
      </c>
    </row>
    <row r="712" spans="2:103" ht="22.5" customHeight="1" x14ac:dyDescent="0.45">
      <c r="B712" s="133" t="str">
        <f>IF(Data!B711&lt;&gt;"",Data!B711,"")</f>
        <v/>
      </c>
      <c r="C712" s="158" t="str">
        <f>IF(Data!C711&lt;&gt;"",Data!C711,"")</f>
        <v/>
      </c>
      <c r="D712" s="106" t="str">
        <f>IF(Data!D711&lt;&gt;"",Data!D711,"")</f>
        <v/>
      </c>
      <c r="E712" s="140">
        <f>IF(AND(I712=1,Data!T711=0),0,IF(I712=999,999,Data!T711))</f>
        <v>999</v>
      </c>
      <c r="F712" s="140" t="str">
        <f t="shared" si="440"/>
        <v/>
      </c>
      <c r="G712" s="140" t="str">
        <f>IF(Data!K711&lt;&gt;"",Data!K711,"")</f>
        <v/>
      </c>
      <c r="H712" s="141" t="str">
        <f>IF(Data!L711&lt;&gt;"",Data!L711,"")</f>
        <v/>
      </c>
      <c r="I712" s="63">
        <f>IF(Data!M711&lt;&gt;"",Data!M711,"")</f>
        <v>999</v>
      </c>
      <c r="J712" s="63">
        <f t="shared" si="441"/>
        <v>0</v>
      </c>
      <c r="L712" s="64" t="str">
        <f t="shared" si="442"/>
        <v/>
      </c>
      <c r="M712" s="74"/>
      <c r="N712" s="63">
        <f t="shared" si="443"/>
        <v>0</v>
      </c>
      <c r="P712" s="64" t="str">
        <f t="shared" si="444"/>
        <v/>
      </c>
      <c r="R712" s="63">
        <f t="shared" si="445"/>
        <v>0</v>
      </c>
      <c r="S712" s="64" t="str">
        <f t="shared" si="446"/>
        <v/>
      </c>
      <c r="W712" s="310">
        <f t="shared" si="447"/>
        <v>999</v>
      </c>
      <c r="Y712" s="65">
        <f t="shared" si="448"/>
        <v>0</v>
      </c>
      <c r="Z712" s="65">
        <f t="shared" si="449"/>
        <v>0</v>
      </c>
      <c r="AA712" s="65">
        <f t="shared" si="450"/>
        <v>0</v>
      </c>
      <c r="AB712" s="65">
        <f t="shared" si="451"/>
        <v>0</v>
      </c>
      <c r="AC712" s="65">
        <f t="shared" si="452"/>
        <v>0</v>
      </c>
      <c r="AD712" s="65">
        <f t="shared" si="453"/>
        <v>0</v>
      </c>
      <c r="AE712" s="65">
        <f t="shared" si="454"/>
        <v>0</v>
      </c>
      <c r="AF712" s="65">
        <f t="shared" si="455"/>
        <v>0</v>
      </c>
      <c r="AG712" s="65">
        <f t="shared" si="456"/>
        <v>0</v>
      </c>
      <c r="AH712" s="65">
        <f t="shared" si="457"/>
        <v>0</v>
      </c>
      <c r="AI712" s="65">
        <f t="shared" si="458"/>
        <v>0</v>
      </c>
      <c r="AJ712" s="65">
        <f t="shared" si="459"/>
        <v>0</v>
      </c>
      <c r="AK712" s="65">
        <f t="shared" si="460"/>
        <v>0</v>
      </c>
      <c r="AL712" s="65">
        <f t="shared" si="461"/>
        <v>0</v>
      </c>
      <c r="AM712" s="65">
        <f t="shared" si="462"/>
        <v>0</v>
      </c>
      <c r="AN712" s="65">
        <f t="shared" si="463"/>
        <v>0</v>
      </c>
      <c r="AO712" s="65">
        <f t="shared" si="464"/>
        <v>0</v>
      </c>
      <c r="AP712" s="65">
        <f t="shared" si="465"/>
        <v>0</v>
      </c>
      <c r="AQ712" s="65">
        <f t="shared" si="466"/>
        <v>0</v>
      </c>
      <c r="AR712" s="65">
        <f t="shared" si="467"/>
        <v>0</v>
      </c>
      <c r="AS712" s="65">
        <f t="shared" si="468"/>
        <v>0</v>
      </c>
      <c r="AT712" s="65">
        <f t="shared" si="469"/>
        <v>0</v>
      </c>
      <c r="AU712" s="65">
        <f t="shared" si="470"/>
        <v>0</v>
      </c>
      <c r="AV712" s="65">
        <f t="shared" si="471"/>
        <v>0</v>
      </c>
      <c r="AW712" s="65">
        <f t="shared" si="472"/>
        <v>0</v>
      </c>
      <c r="AX712" s="65">
        <f t="shared" si="473"/>
        <v>0</v>
      </c>
      <c r="AY712" s="65">
        <f t="shared" si="474"/>
        <v>0</v>
      </c>
      <c r="AZ712" s="65">
        <f t="shared" si="475"/>
        <v>0</v>
      </c>
      <c r="BA712" s="65">
        <f t="shared" si="476"/>
        <v>0</v>
      </c>
      <c r="BB712" s="65">
        <f t="shared" si="477"/>
        <v>0</v>
      </c>
      <c r="BC712" s="65">
        <f t="shared" si="478"/>
        <v>0</v>
      </c>
      <c r="BD712" s="65">
        <f t="shared" si="479"/>
        <v>0</v>
      </c>
      <c r="BE712" s="65">
        <f t="shared" si="480"/>
        <v>0</v>
      </c>
      <c r="BF712" s="65">
        <f t="shared" si="481"/>
        <v>0</v>
      </c>
      <c r="BG712" s="65">
        <f t="shared" si="482"/>
        <v>0</v>
      </c>
      <c r="CE712" s="373"/>
      <c r="CF712" s="343"/>
      <c r="CG712" s="343"/>
      <c r="CH712" s="343"/>
      <c r="CI712" s="343"/>
      <c r="CJ712" s="343"/>
      <c r="CK712" s="343"/>
      <c r="CL712" s="343"/>
      <c r="CM712" s="343"/>
      <c r="CN712" s="343"/>
      <c r="CO712" s="343"/>
      <c r="CP712" s="343"/>
      <c r="CQ712" s="343"/>
      <c r="CR712" s="343"/>
      <c r="CS712" s="343"/>
      <c r="CY712" s="101">
        <f t="shared" si="483"/>
        <v>0</v>
      </c>
    </row>
    <row r="713" spans="2:103" ht="22.5" customHeight="1" x14ac:dyDescent="0.45">
      <c r="B713" s="133" t="str">
        <f>IF(Data!B712&lt;&gt;"",Data!B712,"")</f>
        <v/>
      </c>
      <c r="C713" s="158" t="str">
        <f>IF(Data!C712&lt;&gt;"",Data!C712,"")</f>
        <v/>
      </c>
      <c r="D713" s="106" t="str">
        <f>IF(Data!D712&lt;&gt;"",Data!D712,"")</f>
        <v/>
      </c>
      <c r="E713" s="140">
        <f>IF(AND(I713=1,Data!T712=0),0,IF(I713=999,999,Data!T712))</f>
        <v>999</v>
      </c>
      <c r="F713" s="140" t="str">
        <f t="shared" si="440"/>
        <v/>
      </c>
      <c r="G713" s="140" t="str">
        <f>IF(Data!K712&lt;&gt;"",Data!K712,"")</f>
        <v/>
      </c>
      <c r="H713" s="141" t="str">
        <f>IF(Data!L712&lt;&gt;"",Data!L712,"")</f>
        <v/>
      </c>
      <c r="I713" s="63">
        <f>IF(Data!M712&lt;&gt;"",Data!M712,"")</f>
        <v>999</v>
      </c>
      <c r="J713" s="63">
        <f t="shared" si="441"/>
        <v>0</v>
      </c>
      <c r="L713" s="64" t="str">
        <f t="shared" si="442"/>
        <v/>
      </c>
      <c r="M713" s="74"/>
      <c r="N713" s="63">
        <f t="shared" si="443"/>
        <v>0</v>
      </c>
      <c r="P713" s="64" t="str">
        <f t="shared" si="444"/>
        <v/>
      </c>
      <c r="R713" s="63">
        <f t="shared" si="445"/>
        <v>0</v>
      </c>
      <c r="S713" s="64" t="str">
        <f t="shared" si="446"/>
        <v/>
      </c>
      <c r="W713" s="310">
        <f t="shared" si="447"/>
        <v>999</v>
      </c>
      <c r="Y713" s="65">
        <f t="shared" si="448"/>
        <v>0</v>
      </c>
      <c r="Z713" s="65">
        <f t="shared" si="449"/>
        <v>0</v>
      </c>
      <c r="AA713" s="65">
        <f t="shared" si="450"/>
        <v>0</v>
      </c>
      <c r="AB713" s="65">
        <f t="shared" si="451"/>
        <v>0</v>
      </c>
      <c r="AC713" s="65">
        <f t="shared" si="452"/>
        <v>0</v>
      </c>
      <c r="AD713" s="65">
        <f t="shared" si="453"/>
        <v>0</v>
      </c>
      <c r="AE713" s="65">
        <f t="shared" si="454"/>
        <v>0</v>
      </c>
      <c r="AF713" s="65">
        <f t="shared" si="455"/>
        <v>0</v>
      </c>
      <c r="AG713" s="65">
        <f t="shared" si="456"/>
        <v>0</v>
      </c>
      <c r="AH713" s="65">
        <f t="shared" si="457"/>
        <v>0</v>
      </c>
      <c r="AI713" s="65">
        <f t="shared" si="458"/>
        <v>0</v>
      </c>
      <c r="AJ713" s="65">
        <f t="shared" si="459"/>
        <v>0</v>
      </c>
      <c r="AK713" s="65">
        <f t="shared" si="460"/>
        <v>0</v>
      </c>
      <c r="AL713" s="65">
        <f t="shared" si="461"/>
        <v>0</v>
      </c>
      <c r="AM713" s="65">
        <f t="shared" si="462"/>
        <v>0</v>
      </c>
      <c r="AN713" s="65">
        <f t="shared" si="463"/>
        <v>0</v>
      </c>
      <c r="AO713" s="65">
        <f t="shared" si="464"/>
        <v>0</v>
      </c>
      <c r="AP713" s="65">
        <f t="shared" si="465"/>
        <v>0</v>
      </c>
      <c r="AQ713" s="65">
        <f t="shared" si="466"/>
        <v>0</v>
      </c>
      <c r="AR713" s="65">
        <f t="shared" si="467"/>
        <v>0</v>
      </c>
      <c r="AS713" s="65">
        <f t="shared" si="468"/>
        <v>0</v>
      </c>
      <c r="AT713" s="65">
        <f t="shared" si="469"/>
        <v>0</v>
      </c>
      <c r="AU713" s="65">
        <f t="shared" si="470"/>
        <v>0</v>
      </c>
      <c r="AV713" s="65">
        <f t="shared" si="471"/>
        <v>0</v>
      </c>
      <c r="AW713" s="65">
        <f t="shared" si="472"/>
        <v>0</v>
      </c>
      <c r="AX713" s="65">
        <f t="shared" si="473"/>
        <v>0</v>
      </c>
      <c r="AY713" s="65">
        <f t="shared" si="474"/>
        <v>0</v>
      </c>
      <c r="AZ713" s="65">
        <f t="shared" si="475"/>
        <v>0</v>
      </c>
      <c r="BA713" s="65">
        <f t="shared" si="476"/>
        <v>0</v>
      </c>
      <c r="BB713" s="65">
        <f t="shared" si="477"/>
        <v>0</v>
      </c>
      <c r="BC713" s="65">
        <f t="shared" si="478"/>
        <v>0</v>
      </c>
      <c r="BD713" s="65">
        <f t="shared" si="479"/>
        <v>0</v>
      </c>
      <c r="BE713" s="65">
        <f t="shared" si="480"/>
        <v>0</v>
      </c>
      <c r="BF713" s="65">
        <f t="shared" si="481"/>
        <v>0</v>
      </c>
      <c r="BG713" s="65">
        <f t="shared" si="482"/>
        <v>0</v>
      </c>
      <c r="CE713" s="373"/>
      <c r="CF713" s="343"/>
      <c r="CG713" s="343"/>
      <c r="CH713" s="343"/>
      <c r="CI713" s="343"/>
      <c r="CJ713" s="343"/>
      <c r="CK713" s="343"/>
      <c r="CL713" s="343"/>
      <c r="CM713" s="343"/>
      <c r="CN713" s="343"/>
      <c r="CO713" s="343"/>
      <c r="CP713" s="343"/>
      <c r="CQ713" s="343"/>
      <c r="CR713" s="343"/>
      <c r="CS713" s="343"/>
      <c r="CY713" s="101">
        <f t="shared" si="483"/>
        <v>0</v>
      </c>
    </row>
    <row r="714" spans="2:103" ht="22.5" customHeight="1" x14ac:dyDescent="0.45">
      <c r="B714" s="133" t="str">
        <f>IF(Data!B713&lt;&gt;"",Data!B713,"")</f>
        <v/>
      </c>
      <c r="C714" s="158" t="str">
        <f>IF(Data!C713&lt;&gt;"",Data!C713,"")</f>
        <v/>
      </c>
      <c r="D714" s="106" t="str">
        <f>IF(Data!D713&lt;&gt;"",Data!D713,"")</f>
        <v/>
      </c>
      <c r="E714" s="140">
        <f>IF(AND(I714=1,Data!T713=0),0,IF(I714=999,999,Data!T713))</f>
        <v>999</v>
      </c>
      <c r="F714" s="140" t="str">
        <f t="shared" si="440"/>
        <v/>
      </c>
      <c r="G714" s="140" t="str">
        <f>IF(Data!K713&lt;&gt;"",Data!K713,"")</f>
        <v/>
      </c>
      <c r="H714" s="141" t="str">
        <f>IF(Data!L713&lt;&gt;"",Data!L713,"")</f>
        <v/>
      </c>
      <c r="I714" s="63">
        <f>IF(Data!M713&lt;&gt;"",Data!M713,"")</f>
        <v>999</v>
      </c>
      <c r="J714" s="63">
        <f t="shared" si="441"/>
        <v>0</v>
      </c>
      <c r="L714" s="64" t="str">
        <f t="shared" si="442"/>
        <v/>
      </c>
      <c r="M714" s="74"/>
      <c r="N714" s="63">
        <f t="shared" si="443"/>
        <v>0</v>
      </c>
      <c r="P714" s="64" t="str">
        <f t="shared" si="444"/>
        <v/>
      </c>
      <c r="R714" s="63">
        <f t="shared" si="445"/>
        <v>0</v>
      </c>
      <c r="S714" s="64" t="str">
        <f t="shared" si="446"/>
        <v/>
      </c>
      <c r="W714" s="310">
        <f t="shared" si="447"/>
        <v>999</v>
      </c>
      <c r="Y714" s="65">
        <f t="shared" si="448"/>
        <v>0</v>
      </c>
      <c r="Z714" s="65">
        <f t="shared" si="449"/>
        <v>0</v>
      </c>
      <c r="AA714" s="65">
        <f t="shared" si="450"/>
        <v>0</v>
      </c>
      <c r="AB714" s="65">
        <f t="shared" si="451"/>
        <v>0</v>
      </c>
      <c r="AC714" s="65">
        <f t="shared" si="452"/>
        <v>0</v>
      </c>
      <c r="AD714" s="65">
        <f t="shared" si="453"/>
        <v>0</v>
      </c>
      <c r="AE714" s="65">
        <f t="shared" si="454"/>
        <v>0</v>
      </c>
      <c r="AF714" s="65">
        <f t="shared" si="455"/>
        <v>0</v>
      </c>
      <c r="AG714" s="65">
        <f t="shared" si="456"/>
        <v>0</v>
      </c>
      <c r="AH714" s="65">
        <f t="shared" si="457"/>
        <v>0</v>
      </c>
      <c r="AI714" s="65">
        <f t="shared" si="458"/>
        <v>0</v>
      </c>
      <c r="AJ714" s="65">
        <f t="shared" si="459"/>
        <v>0</v>
      </c>
      <c r="AK714" s="65">
        <f t="shared" si="460"/>
        <v>0</v>
      </c>
      <c r="AL714" s="65">
        <f t="shared" si="461"/>
        <v>0</v>
      </c>
      <c r="AM714" s="65">
        <f t="shared" si="462"/>
        <v>0</v>
      </c>
      <c r="AN714" s="65">
        <f t="shared" si="463"/>
        <v>0</v>
      </c>
      <c r="AO714" s="65">
        <f t="shared" si="464"/>
        <v>0</v>
      </c>
      <c r="AP714" s="65">
        <f t="shared" si="465"/>
        <v>0</v>
      </c>
      <c r="AQ714" s="65">
        <f t="shared" si="466"/>
        <v>0</v>
      </c>
      <c r="AR714" s="65">
        <f t="shared" si="467"/>
        <v>0</v>
      </c>
      <c r="AS714" s="65">
        <f t="shared" si="468"/>
        <v>0</v>
      </c>
      <c r="AT714" s="65">
        <f t="shared" si="469"/>
        <v>0</v>
      </c>
      <c r="AU714" s="65">
        <f t="shared" si="470"/>
        <v>0</v>
      </c>
      <c r="AV714" s="65">
        <f t="shared" si="471"/>
        <v>0</v>
      </c>
      <c r="AW714" s="65">
        <f t="shared" si="472"/>
        <v>0</v>
      </c>
      <c r="AX714" s="65">
        <f t="shared" si="473"/>
        <v>0</v>
      </c>
      <c r="AY714" s="65">
        <f t="shared" si="474"/>
        <v>0</v>
      </c>
      <c r="AZ714" s="65">
        <f t="shared" si="475"/>
        <v>0</v>
      </c>
      <c r="BA714" s="65">
        <f t="shared" si="476"/>
        <v>0</v>
      </c>
      <c r="BB714" s="65">
        <f t="shared" si="477"/>
        <v>0</v>
      </c>
      <c r="BC714" s="65">
        <f t="shared" si="478"/>
        <v>0</v>
      </c>
      <c r="BD714" s="65">
        <f t="shared" si="479"/>
        <v>0</v>
      </c>
      <c r="BE714" s="65">
        <f t="shared" si="480"/>
        <v>0</v>
      </c>
      <c r="BF714" s="65">
        <f t="shared" si="481"/>
        <v>0</v>
      </c>
      <c r="BG714" s="65">
        <f t="shared" si="482"/>
        <v>0</v>
      </c>
      <c r="CE714" s="373"/>
      <c r="CF714" s="343"/>
      <c r="CG714" s="343"/>
      <c r="CH714" s="343"/>
      <c r="CI714" s="343"/>
      <c r="CJ714" s="343"/>
      <c r="CK714" s="343"/>
      <c r="CL714" s="343"/>
      <c r="CM714" s="343"/>
      <c r="CN714" s="343"/>
      <c r="CO714" s="343"/>
      <c r="CP714" s="343"/>
      <c r="CQ714" s="343"/>
      <c r="CR714" s="343"/>
      <c r="CS714" s="343"/>
      <c r="CY714" s="101">
        <f t="shared" si="483"/>
        <v>0</v>
      </c>
    </row>
    <row r="715" spans="2:103" ht="22.5" customHeight="1" x14ac:dyDescent="0.45">
      <c r="B715" s="133" t="str">
        <f>IF(Data!B714&lt;&gt;"",Data!B714,"")</f>
        <v/>
      </c>
      <c r="C715" s="158" t="str">
        <f>IF(Data!C714&lt;&gt;"",Data!C714,"")</f>
        <v/>
      </c>
      <c r="D715" s="106" t="str">
        <f>IF(Data!D714&lt;&gt;"",Data!D714,"")</f>
        <v/>
      </c>
      <c r="E715" s="140">
        <f>IF(AND(I715=1,Data!T714=0),0,IF(I715=999,999,Data!T714))</f>
        <v>999</v>
      </c>
      <c r="F715" s="140" t="str">
        <f t="shared" si="440"/>
        <v/>
      </c>
      <c r="G715" s="140" t="str">
        <f>IF(Data!K714&lt;&gt;"",Data!K714,"")</f>
        <v/>
      </c>
      <c r="H715" s="141" t="str">
        <f>IF(Data!L714&lt;&gt;"",Data!L714,"")</f>
        <v/>
      </c>
      <c r="I715" s="63">
        <f>IF(Data!M714&lt;&gt;"",Data!M714,"")</f>
        <v>999</v>
      </c>
      <c r="J715" s="63">
        <f t="shared" si="441"/>
        <v>0</v>
      </c>
      <c r="L715" s="64" t="str">
        <f t="shared" si="442"/>
        <v/>
      </c>
      <c r="M715" s="74"/>
      <c r="N715" s="63">
        <f t="shared" si="443"/>
        <v>0</v>
      </c>
      <c r="P715" s="64" t="str">
        <f t="shared" si="444"/>
        <v/>
      </c>
      <c r="R715" s="63">
        <f t="shared" si="445"/>
        <v>0</v>
      </c>
      <c r="S715" s="64" t="str">
        <f t="shared" si="446"/>
        <v/>
      </c>
      <c r="W715" s="310">
        <f t="shared" si="447"/>
        <v>999</v>
      </c>
      <c r="Y715" s="65">
        <f t="shared" si="448"/>
        <v>0</v>
      </c>
      <c r="Z715" s="65">
        <f t="shared" si="449"/>
        <v>0</v>
      </c>
      <c r="AA715" s="65">
        <f t="shared" si="450"/>
        <v>0</v>
      </c>
      <c r="AB715" s="65">
        <f t="shared" si="451"/>
        <v>0</v>
      </c>
      <c r="AC715" s="65">
        <f t="shared" si="452"/>
        <v>0</v>
      </c>
      <c r="AD715" s="65">
        <f t="shared" si="453"/>
        <v>0</v>
      </c>
      <c r="AE715" s="65">
        <f t="shared" si="454"/>
        <v>0</v>
      </c>
      <c r="AF715" s="65">
        <f t="shared" si="455"/>
        <v>0</v>
      </c>
      <c r="AG715" s="65">
        <f t="shared" si="456"/>
        <v>0</v>
      </c>
      <c r="AH715" s="65">
        <f t="shared" si="457"/>
        <v>0</v>
      </c>
      <c r="AI715" s="65">
        <f t="shared" si="458"/>
        <v>0</v>
      </c>
      <c r="AJ715" s="65">
        <f t="shared" si="459"/>
        <v>0</v>
      </c>
      <c r="AK715" s="65">
        <f t="shared" si="460"/>
        <v>0</v>
      </c>
      <c r="AL715" s="65">
        <f t="shared" si="461"/>
        <v>0</v>
      </c>
      <c r="AM715" s="65">
        <f t="shared" si="462"/>
        <v>0</v>
      </c>
      <c r="AN715" s="65">
        <f t="shared" si="463"/>
        <v>0</v>
      </c>
      <c r="AO715" s="65">
        <f t="shared" si="464"/>
        <v>0</v>
      </c>
      <c r="AP715" s="65">
        <f t="shared" si="465"/>
        <v>0</v>
      </c>
      <c r="AQ715" s="65">
        <f t="shared" si="466"/>
        <v>0</v>
      </c>
      <c r="AR715" s="65">
        <f t="shared" si="467"/>
        <v>0</v>
      </c>
      <c r="AS715" s="65">
        <f t="shared" si="468"/>
        <v>0</v>
      </c>
      <c r="AT715" s="65">
        <f t="shared" si="469"/>
        <v>0</v>
      </c>
      <c r="AU715" s="65">
        <f t="shared" si="470"/>
        <v>0</v>
      </c>
      <c r="AV715" s="65">
        <f t="shared" si="471"/>
        <v>0</v>
      </c>
      <c r="AW715" s="65">
        <f t="shared" si="472"/>
        <v>0</v>
      </c>
      <c r="AX715" s="65">
        <f t="shared" si="473"/>
        <v>0</v>
      </c>
      <c r="AY715" s="65">
        <f t="shared" si="474"/>
        <v>0</v>
      </c>
      <c r="AZ715" s="65">
        <f t="shared" si="475"/>
        <v>0</v>
      </c>
      <c r="BA715" s="65">
        <f t="shared" si="476"/>
        <v>0</v>
      </c>
      <c r="BB715" s="65">
        <f t="shared" si="477"/>
        <v>0</v>
      </c>
      <c r="BC715" s="65">
        <f t="shared" si="478"/>
        <v>0</v>
      </c>
      <c r="BD715" s="65">
        <f t="shared" si="479"/>
        <v>0</v>
      </c>
      <c r="BE715" s="65">
        <f t="shared" si="480"/>
        <v>0</v>
      </c>
      <c r="BF715" s="65">
        <f t="shared" si="481"/>
        <v>0</v>
      </c>
      <c r="BG715" s="65">
        <f t="shared" si="482"/>
        <v>0</v>
      </c>
      <c r="CE715" s="373"/>
      <c r="CF715" s="343"/>
      <c r="CG715" s="343"/>
      <c r="CH715" s="343"/>
      <c r="CI715" s="343"/>
      <c r="CJ715" s="343"/>
      <c r="CK715" s="343"/>
      <c r="CL715" s="343"/>
      <c r="CM715" s="343"/>
      <c r="CN715" s="343"/>
      <c r="CO715" s="343"/>
      <c r="CP715" s="343"/>
      <c r="CQ715" s="343"/>
      <c r="CR715" s="343"/>
      <c r="CS715" s="343"/>
      <c r="CY715" s="101">
        <f t="shared" si="483"/>
        <v>0</v>
      </c>
    </row>
    <row r="716" spans="2:103" ht="22.5" customHeight="1" x14ac:dyDescent="0.45">
      <c r="B716" s="133" t="str">
        <f>IF(Data!B715&lt;&gt;"",Data!B715,"")</f>
        <v/>
      </c>
      <c r="C716" s="158" t="str">
        <f>IF(Data!C715&lt;&gt;"",Data!C715,"")</f>
        <v/>
      </c>
      <c r="D716" s="106" t="str">
        <f>IF(Data!D715&lt;&gt;"",Data!D715,"")</f>
        <v/>
      </c>
      <c r="E716" s="140">
        <f>IF(AND(I716=1,Data!T715=0),0,IF(I716=999,999,Data!T715))</f>
        <v>999</v>
      </c>
      <c r="F716" s="140" t="str">
        <f t="shared" si="440"/>
        <v/>
      </c>
      <c r="G716" s="140" t="str">
        <f>IF(Data!K715&lt;&gt;"",Data!K715,"")</f>
        <v/>
      </c>
      <c r="H716" s="141" t="str">
        <f>IF(Data!L715&lt;&gt;"",Data!L715,"")</f>
        <v/>
      </c>
      <c r="I716" s="63">
        <f>IF(Data!M715&lt;&gt;"",Data!M715,"")</f>
        <v>999</v>
      </c>
      <c r="J716" s="63">
        <f t="shared" si="441"/>
        <v>0</v>
      </c>
      <c r="L716" s="64" t="str">
        <f t="shared" si="442"/>
        <v/>
      </c>
      <c r="M716" s="74"/>
      <c r="N716" s="63">
        <f t="shared" si="443"/>
        <v>0</v>
      </c>
      <c r="P716" s="64" t="str">
        <f t="shared" si="444"/>
        <v/>
      </c>
      <c r="R716" s="63">
        <f t="shared" si="445"/>
        <v>0</v>
      </c>
      <c r="S716" s="64" t="str">
        <f t="shared" si="446"/>
        <v/>
      </c>
      <c r="W716" s="310">
        <f t="shared" si="447"/>
        <v>999</v>
      </c>
      <c r="Y716" s="65">
        <f t="shared" si="448"/>
        <v>0</v>
      </c>
      <c r="Z716" s="65">
        <f t="shared" si="449"/>
        <v>0</v>
      </c>
      <c r="AA716" s="65">
        <f t="shared" si="450"/>
        <v>0</v>
      </c>
      <c r="AB716" s="65">
        <f t="shared" si="451"/>
        <v>0</v>
      </c>
      <c r="AC716" s="65">
        <f t="shared" si="452"/>
        <v>0</v>
      </c>
      <c r="AD716" s="65">
        <f t="shared" si="453"/>
        <v>0</v>
      </c>
      <c r="AE716" s="65">
        <f t="shared" si="454"/>
        <v>0</v>
      </c>
      <c r="AF716" s="65">
        <f t="shared" si="455"/>
        <v>0</v>
      </c>
      <c r="AG716" s="65">
        <f t="shared" si="456"/>
        <v>0</v>
      </c>
      <c r="AH716" s="65">
        <f t="shared" si="457"/>
        <v>0</v>
      </c>
      <c r="AI716" s="65">
        <f t="shared" si="458"/>
        <v>0</v>
      </c>
      <c r="AJ716" s="65">
        <f t="shared" si="459"/>
        <v>0</v>
      </c>
      <c r="AK716" s="65">
        <f t="shared" si="460"/>
        <v>0</v>
      </c>
      <c r="AL716" s="65">
        <f t="shared" si="461"/>
        <v>0</v>
      </c>
      <c r="AM716" s="65">
        <f t="shared" si="462"/>
        <v>0</v>
      </c>
      <c r="AN716" s="65">
        <f t="shared" si="463"/>
        <v>0</v>
      </c>
      <c r="AO716" s="65">
        <f t="shared" si="464"/>
        <v>0</v>
      </c>
      <c r="AP716" s="65">
        <f t="shared" si="465"/>
        <v>0</v>
      </c>
      <c r="AQ716" s="65">
        <f t="shared" si="466"/>
        <v>0</v>
      </c>
      <c r="AR716" s="65">
        <f t="shared" si="467"/>
        <v>0</v>
      </c>
      <c r="AS716" s="65">
        <f t="shared" si="468"/>
        <v>0</v>
      </c>
      <c r="AT716" s="65">
        <f t="shared" si="469"/>
        <v>0</v>
      </c>
      <c r="AU716" s="65">
        <f t="shared" si="470"/>
        <v>0</v>
      </c>
      <c r="AV716" s="65">
        <f t="shared" si="471"/>
        <v>0</v>
      </c>
      <c r="AW716" s="65">
        <f t="shared" si="472"/>
        <v>0</v>
      </c>
      <c r="AX716" s="65">
        <f t="shared" si="473"/>
        <v>0</v>
      </c>
      <c r="AY716" s="65">
        <f t="shared" si="474"/>
        <v>0</v>
      </c>
      <c r="AZ716" s="65">
        <f t="shared" si="475"/>
        <v>0</v>
      </c>
      <c r="BA716" s="65">
        <f t="shared" si="476"/>
        <v>0</v>
      </c>
      <c r="BB716" s="65">
        <f t="shared" si="477"/>
        <v>0</v>
      </c>
      <c r="BC716" s="65">
        <f t="shared" si="478"/>
        <v>0</v>
      </c>
      <c r="BD716" s="65">
        <f t="shared" si="479"/>
        <v>0</v>
      </c>
      <c r="BE716" s="65">
        <f t="shared" si="480"/>
        <v>0</v>
      </c>
      <c r="BF716" s="65">
        <f t="shared" si="481"/>
        <v>0</v>
      </c>
      <c r="BG716" s="65">
        <f t="shared" si="482"/>
        <v>0</v>
      </c>
      <c r="CE716" s="373"/>
      <c r="CF716" s="343"/>
      <c r="CG716" s="343"/>
      <c r="CH716" s="343"/>
      <c r="CI716" s="343"/>
      <c r="CJ716" s="343"/>
      <c r="CK716" s="343"/>
      <c r="CL716" s="343"/>
      <c r="CM716" s="343"/>
      <c r="CN716" s="343"/>
      <c r="CO716" s="343"/>
      <c r="CP716" s="343"/>
      <c r="CQ716" s="343"/>
      <c r="CR716" s="343"/>
      <c r="CS716" s="343"/>
      <c r="CY716" s="101">
        <f t="shared" si="483"/>
        <v>0</v>
      </c>
    </row>
    <row r="717" spans="2:103" ht="22.5" customHeight="1" x14ac:dyDescent="0.45">
      <c r="B717" s="133" t="str">
        <f>IF(Data!B716&lt;&gt;"",Data!B716,"")</f>
        <v/>
      </c>
      <c r="C717" s="158" t="str">
        <f>IF(Data!C716&lt;&gt;"",Data!C716,"")</f>
        <v/>
      </c>
      <c r="D717" s="106" t="str">
        <f>IF(Data!D716&lt;&gt;"",Data!D716,"")</f>
        <v/>
      </c>
      <c r="E717" s="140">
        <f>IF(AND(I717=1,Data!T716=0),0,IF(I717=999,999,Data!T716))</f>
        <v>999</v>
      </c>
      <c r="F717" s="140" t="str">
        <f t="shared" si="440"/>
        <v/>
      </c>
      <c r="G717" s="140" t="str">
        <f>IF(Data!K716&lt;&gt;"",Data!K716,"")</f>
        <v/>
      </c>
      <c r="H717" s="141" t="str">
        <f>IF(Data!L716&lt;&gt;"",Data!L716,"")</f>
        <v/>
      </c>
      <c r="I717" s="63">
        <f>IF(Data!M716&lt;&gt;"",Data!M716,"")</f>
        <v>999</v>
      </c>
      <c r="J717" s="63">
        <f t="shared" si="441"/>
        <v>0</v>
      </c>
      <c r="L717" s="64" t="str">
        <f t="shared" si="442"/>
        <v/>
      </c>
      <c r="M717" s="74"/>
      <c r="N717" s="63">
        <f t="shared" si="443"/>
        <v>0</v>
      </c>
      <c r="P717" s="64" t="str">
        <f t="shared" si="444"/>
        <v/>
      </c>
      <c r="R717" s="63">
        <f t="shared" si="445"/>
        <v>0</v>
      </c>
      <c r="S717" s="64" t="str">
        <f t="shared" si="446"/>
        <v/>
      </c>
      <c r="W717" s="310">
        <f t="shared" si="447"/>
        <v>999</v>
      </c>
      <c r="Y717" s="65">
        <f t="shared" si="448"/>
        <v>0</v>
      </c>
      <c r="Z717" s="65">
        <f t="shared" si="449"/>
        <v>0</v>
      </c>
      <c r="AA717" s="65">
        <f t="shared" si="450"/>
        <v>0</v>
      </c>
      <c r="AB717" s="65">
        <f t="shared" si="451"/>
        <v>0</v>
      </c>
      <c r="AC717" s="65">
        <f t="shared" si="452"/>
        <v>0</v>
      </c>
      <c r="AD717" s="65">
        <f t="shared" si="453"/>
        <v>0</v>
      </c>
      <c r="AE717" s="65">
        <f t="shared" si="454"/>
        <v>0</v>
      </c>
      <c r="AF717" s="65">
        <f t="shared" si="455"/>
        <v>0</v>
      </c>
      <c r="AG717" s="65">
        <f t="shared" si="456"/>
        <v>0</v>
      </c>
      <c r="AH717" s="65">
        <f t="shared" si="457"/>
        <v>0</v>
      </c>
      <c r="AI717" s="65">
        <f t="shared" si="458"/>
        <v>0</v>
      </c>
      <c r="AJ717" s="65">
        <f t="shared" si="459"/>
        <v>0</v>
      </c>
      <c r="AK717" s="65">
        <f t="shared" si="460"/>
        <v>0</v>
      </c>
      <c r="AL717" s="65">
        <f t="shared" si="461"/>
        <v>0</v>
      </c>
      <c r="AM717" s="65">
        <f t="shared" si="462"/>
        <v>0</v>
      </c>
      <c r="AN717" s="65">
        <f t="shared" si="463"/>
        <v>0</v>
      </c>
      <c r="AO717" s="65">
        <f t="shared" si="464"/>
        <v>0</v>
      </c>
      <c r="AP717" s="65">
        <f t="shared" si="465"/>
        <v>0</v>
      </c>
      <c r="AQ717" s="65">
        <f t="shared" si="466"/>
        <v>0</v>
      </c>
      <c r="AR717" s="65">
        <f t="shared" si="467"/>
        <v>0</v>
      </c>
      <c r="AS717" s="65">
        <f t="shared" si="468"/>
        <v>0</v>
      </c>
      <c r="AT717" s="65">
        <f t="shared" si="469"/>
        <v>0</v>
      </c>
      <c r="AU717" s="65">
        <f t="shared" si="470"/>
        <v>0</v>
      </c>
      <c r="AV717" s="65">
        <f t="shared" si="471"/>
        <v>0</v>
      </c>
      <c r="AW717" s="65">
        <f t="shared" si="472"/>
        <v>0</v>
      </c>
      <c r="AX717" s="65">
        <f t="shared" si="473"/>
        <v>0</v>
      </c>
      <c r="AY717" s="65">
        <f t="shared" si="474"/>
        <v>0</v>
      </c>
      <c r="AZ717" s="65">
        <f t="shared" si="475"/>
        <v>0</v>
      </c>
      <c r="BA717" s="65">
        <f t="shared" si="476"/>
        <v>0</v>
      </c>
      <c r="BB717" s="65">
        <f t="shared" si="477"/>
        <v>0</v>
      </c>
      <c r="BC717" s="65">
        <f t="shared" si="478"/>
        <v>0</v>
      </c>
      <c r="BD717" s="65">
        <f t="shared" si="479"/>
        <v>0</v>
      </c>
      <c r="BE717" s="65">
        <f t="shared" si="480"/>
        <v>0</v>
      </c>
      <c r="BF717" s="65">
        <f t="shared" si="481"/>
        <v>0</v>
      </c>
      <c r="BG717" s="65">
        <f t="shared" si="482"/>
        <v>0</v>
      </c>
      <c r="CE717" s="373"/>
      <c r="CF717" s="343"/>
      <c r="CG717" s="343"/>
      <c r="CH717" s="343"/>
      <c r="CI717" s="343"/>
      <c r="CJ717" s="343"/>
      <c r="CK717" s="343"/>
      <c r="CL717" s="343"/>
      <c r="CM717" s="343"/>
      <c r="CN717" s="343"/>
      <c r="CO717" s="343"/>
      <c r="CP717" s="343"/>
      <c r="CQ717" s="343"/>
      <c r="CR717" s="343"/>
      <c r="CS717" s="343"/>
      <c r="CY717" s="101">
        <f t="shared" si="483"/>
        <v>0</v>
      </c>
    </row>
    <row r="718" spans="2:103" ht="22.5" customHeight="1" x14ac:dyDescent="0.45">
      <c r="B718" s="133" t="str">
        <f>IF(Data!B717&lt;&gt;"",Data!B717,"")</f>
        <v/>
      </c>
      <c r="C718" s="158" t="str">
        <f>IF(Data!C717&lt;&gt;"",Data!C717,"")</f>
        <v/>
      </c>
      <c r="D718" s="106" t="str">
        <f>IF(Data!D717&lt;&gt;"",Data!D717,"")</f>
        <v/>
      </c>
      <c r="E718" s="140">
        <f>IF(AND(I718=1,Data!T717=0),0,IF(I718=999,999,Data!T717))</f>
        <v>999</v>
      </c>
      <c r="F718" s="140" t="str">
        <f t="shared" si="440"/>
        <v/>
      </c>
      <c r="G718" s="140" t="str">
        <f>IF(Data!K717&lt;&gt;"",Data!K717,"")</f>
        <v/>
      </c>
      <c r="H718" s="141" t="str">
        <f>IF(Data!L717&lt;&gt;"",Data!L717,"")</f>
        <v/>
      </c>
      <c r="I718" s="63">
        <f>IF(Data!M717&lt;&gt;"",Data!M717,"")</f>
        <v>999</v>
      </c>
      <c r="J718" s="63">
        <f t="shared" si="441"/>
        <v>0</v>
      </c>
      <c r="L718" s="64" t="str">
        <f t="shared" si="442"/>
        <v/>
      </c>
      <c r="M718" s="74"/>
      <c r="N718" s="63">
        <f t="shared" si="443"/>
        <v>0</v>
      </c>
      <c r="P718" s="64" t="str">
        <f t="shared" si="444"/>
        <v/>
      </c>
      <c r="R718" s="63">
        <f t="shared" si="445"/>
        <v>0</v>
      </c>
      <c r="S718" s="64" t="str">
        <f t="shared" si="446"/>
        <v/>
      </c>
      <c r="W718" s="310">
        <f t="shared" si="447"/>
        <v>999</v>
      </c>
      <c r="Y718" s="65">
        <f t="shared" si="448"/>
        <v>0</v>
      </c>
      <c r="Z718" s="65">
        <f t="shared" si="449"/>
        <v>0</v>
      </c>
      <c r="AA718" s="65">
        <f t="shared" si="450"/>
        <v>0</v>
      </c>
      <c r="AB718" s="65">
        <f t="shared" si="451"/>
        <v>0</v>
      </c>
      <c r="AC718" s="65">
        <f t="shared" si="452"/>
        <v>0</v>
      </c>
      <c r="AD718" s="65">
        <f t="shared" si="453"/>
        <v>0</v>
      </c>
      <c r="AE718" s="65">
        <f t="shared" si="454"/>
        <v>0</v>
      </c>
      <c r="AF718" s="65">
        <f t="shared" si="455"/>
        <v>0</v>
      </c>
      <c r="AG718" s="65">
        <f t="shared" si="456"/>
        <v>0</v>
      </c>
      <c r="AH718" s="65">
        <f t="shared" si="457"/>
        <v>0</v>
      </c>
      <c r="AI718" s="65">
        <f t="shared" si="458"/>
        <v>0</v>
      </c>
      <c r="AJ718" s="65">
        <f t="shared" si="459"/>
        <v>0</v>
      </c>
      <c r="AK718" s="65">
        <f t="shared" si="460"/>
        <v>0</v>
      </c>
      <c r="AL718" s="65">
        <f t="shared" si="461"/>
        <v>0</v>
      </c>
      <c r="AM718" s="65">
        <f t="shared" si="462"/>
        <v>0</v>
      </c>
      <c r="AN718" s="65">
        <f t="shared" si="463"/>
        <v>0</v>
      </c>
      <c r="AO718" s="65">
        <f t="shared" si="464"/>
        <v>0</v>
      </c>
      <c r="AP718" s="65">
        <f t="shared" si="465"/>
        <v>0</v>
      </c>
      <c r="AQ718" s="65">
        <f t="shared" si="466"/>
        <v>0</v>
      </c>
      <c r="AR718" s="65">
        <f t="shared" si="467"/>
        <v>0</v>
      </c>
      <c r="AS718" s="65">
        <f t="shared" si="468"/>
        <v>0</v>
      </c>
      <c r="AT718" s="65">
        <f t="shared" si="469"/>
        <v>0</v>
      </c>
      <c r="AU718" s="65">
        <f t="shared" si="470"/>
        <v>0</v>
      </c>
      <c r="AV718" s="65">
        <f t="shared" si="471"/>
        <v>0</v>
      </c>
      <c r="AW718" s="65">
        <f t="shared" si="472"/>
        <v>0</v>
      </c>
      <c r="AX718" s="65">
        <f t="shared" si="473"/>
        <v>0</v>
      </c>
      <c r="AY718" s="65">
        <f t="shared" si="474"/>
        <v>0</v>
      </c>
      <c r="AZ718" s="65">
        <f t="shared" si="475"/>
        <v>0</v>
      </c>
      <c r="BA718" s="65">
        <f t="shared" si="476"/>
        <v>0</v>
      </c>
      <c r="BB718" s="65">
        <f t="shared" si="477"/>
        <v>0</v>
      </c>
      <c r="BC718" s="65">
        <f t="shared" si="478"/>
        <v>0</v>
      </c>
      <c r="BD718" s="65">
        <f t="shared" si="479"/>
        <v>0</v>
      </c>
      <c r="BE718" s="65">
        <f t="shared" si="480"/>
        <v>0</v>
      </c>
      <c r="BF718" s="65">
        <f t="shared" si="481"/>
        <v>0</v>
      </c>
      <c r="BG718" s="65">
        <f t="shared" si="482"/>
        <v>0</v>
      </c>
      <c r="CE718" s="373"/>
      <c r="CF718" s="343"/>
      <c r="CG718" s="343"/>
      <c r="CH718" s="343"/>
      <c r="CI718" s="343"/>
      <c r="CJ718" s="343"/>
      <c r="CK718" s="343"/>
      <c r="CL718" s="343"/>
      <c r="CM718" s="343"/>
      <c r="CN718" s="343"/>
      <c r="CO718" s="343"/>
      <c r="CP718" s="343"/>
      <c r="CQ718" s="343"/>
      <c r="CR718" s="343"/>
      <c r="CS718" s="343"/>
      <c r="CY718" s="101">
        <f t="shared" si="483"/>
        <v>0</v>
      </c>
    </row>
    <row r="719" spans="2:103" ht="21.75" customHeight="1" x14ac:dyDescent="0.45">
      <c r="B719" s="133" t="str">
        <f>IF(Data!B718&lt;&gt;"",Data!B718,"")</f>
        <v/>
      </c>
      <c r="C719" s="158" t="str">
        <f>IF(Data!C718&lt;&gt;"",Data!C718,"")</f>
        <v/>
      </c>
      <c r="D719" s="106" t="str">
        <f>IF(Data!D718&lt;&gt;"",Data!D718,"")</f>
        <v/>
      </c>
      <c r="E719" s="140">
        <f>IF(AND(I719=1,Data!T718=0),0,IF(I719=999,999,Data!T718))</f>
        <v>999</v>
      </c>
      <c r="F719" s="140" t="str">
        <f t="shared" si="440"/>
        <v/>
      </c>
      <c r="G719" s="140" t="str">
        <f>IF(Data!K718&lt;&gt;"",Data!K718,"")</f>
        <v/>
      </c>
      <c r="H719" s="141" t="str">
        <f>IF(Data!L718&lt;&gt;"",Data!L718,"")</f>
        <v/>
      </c>
      <c r="I719" s="63">
        <f>IF(Data!M718&lt;&gt;"",Data!M718,"")</f>
        <v>999</v>
      </c>
      <c r="J719" s="63">
        <f t="shared" si="441"/>
        <v>0</v>
      </c>
      <c r="L719" s="64" t="str">
        <f t="shared" si="442"/>
        <v/>
      </c>
      <c r="M719" s="74"/>
      <c r="N719" s="63">
        <f t="shared" si="443"/>
        <v>0</v>
      </c>
      <c r="P719" s="64" t="str">
        <f t="shared" si="444"/>
        <v/>
      </c>
      <c r="R719" s="63">
        <f t="shared" si="445"/>
        <v>0</v>
      </c>
      <c r="S719" s="64" t="str">
        <f t="shared" si="446"/>
        <v/>
      </c>
      <c r="W719" s="310">
        <f t="shared" si="447"/>
        <v>999</v>
      </c>
      <c r="Y719" s="65">
        <f t="shared" si="448"/>
        <v>0</v>
      </c>
      <c r="Z719" s="65">
        <f t="shared" si="449"/>
        <v>0</v>
      </c>
      <c r="AA719" s="65">
        <f t="shared" si="450"/>
        <v>0</v>
      </c>
      <c r="AB719" s="65">
        <f t="shared" si="451"/>
        <v>0</v>
      </c>
      <c r="AC719" s="65">
        <f t="shared" si="452"/>
        <v>0</v>
      </c>
      <c r="AD719" s="65">
        <f t="shared" si="453"/>
        <v>0</v>
      </c>
      <c r="AE719" s="65">
        <f t="shared" si="454"/>
        <v>0</v>
      </c>
      <c r="AF719" s="65">
        <f t="shared" si="455"/>
        <v>0</v>
      </c>
      <c r="AG719" s="65">
        <f t="shared" si="456"/>
        <v>0</v>
      </c>
      <c r="AH719" s="65">
        <f t="shared" si="457"/>
        <v>0</v>
      </c>
      <c r="AI719" s="65">
        <f t="shared" si="458"/>
        <v>0</v>
      </c>
      <c r="AJ719" s="65">
        <f t="shared" si="459"/>
        <v>0</v>
      </c>
      <c r="AK719" s="65">
        <f t="shared" si="460"/>
        <v>0</v>
      </c>
      <c r="AL719" s="65">
        <f t="shared" si="461"/>
        <v>0</v>
      </c>
      <c r="AM719" s="65">
        <f t="shared" si="462"/>
        <v>0</v>
      </c>
      <c r="AN719" s="65">
        <f t="shared" si="463"/>
        <v>0</v>
      </c>
      <c r="AO719" s="65">
        <f t="shared" si="464"/>
        <v>0</v>
      </c>
      <c r="AP719" s="65">
        <f t="shared" si="465"/>
        <v>0</v>
      </c>
      <c r="AQ719" s="65">
        <f t="shared" si="466"/>
        <v>0</v>
      </c>
      <c r="AR719" s="65">
        <f t="shared" si="467"/>
        <v>0</v>
      </c>
      <c r="AS719" s="65">
        <f t="shared" si="468"/>
        <v>0</v>
      </c>
      <c r="AT719" s="65">
        <f t="shared" si="469"/>
        <v>0</v>
      </c>
      <c r="AU719" s="65">
        <f t="shared" si="470"/>
        <v>0</v>
      </c>
      <c r="AV719" s="65">
        <f t="shared" si="471"/>
        <v>0</v>
      </c>
      <c r="AW719" s="65">
        <f t="shared" si="472"/>
        <v>0</v>
      </c>
      <c r="AX719" s="65">
        <f t="shared" si="473"/>
        <v>0</v>
      </c>
      <c r="AY719" s="65">
        <f t="shared" si="474"/>
        <v>0</v>
      </c>
      <c r="AZ719" s="65">
        <f t="shared" si="475"/>
        <v>0</v>
      </c>
      <c r="BA719" s="65">
        <f t="shared" si="476"/>
        <v>0</v>
      </c>
      <c r="BB719" s="65">
        <f t="shared" si="477"/>
        <v>0</v>
      </c>
      <c r="BC719" s="65">
        <f t="shared" si="478"/>
        <v>0</v>
      </c>
      <c r="BD719" s="65">
        <f t="shared" si="479"/>
        <v>0</v>
      </c>
      <c r="BE719" s="65">
        <f t="shared" si="480"/>
        <v>0</v>
      </c>
      <c r="BF719" s="65">
        <f t="shared" si="481"/>
        <v>0</v>
      </c>
      <c r="BG719" s="65">
        <f t="shared" si="482"/>
        <v>0</v>
      </c>
      <c r="CE719" s="373"/>
      <c r="CF719" s="343"/>
      <c r="CG719" s="343"/>
      <c r="CH719" s="343"/>
      <c r="CI719" s="343"/>
      <c r="CJ719" s="343"/>
      <c r="CK719" s="343"/>
      <c r="CL719" s="343"/>
      <c r="CM719" s="343"/>
      <c r="CN719" s="343"/>
      <c r="CO719" s="343"/>
      <c r="CP719" s="343"/>
      <c r="CQ719" s="343"/>
      <c r="CR719" s="343"/>
      <c r="CS719" s="343"/>
      <c r="CY719" s="101">
        <f t="shared" si="483"/>
        <v>0</v>
      </c>
    </row>
    <row r="720" spans="2:103" ht="21.75" customHeight="1" x14ac:dyDescent="0.45">
      <c r="B720" s="133" t="str">
        <f>IF(Data!B719&lt;&gt;"",Data!B719,"")</f>
        <v/>
      </c>
      <c r="C720" s="158" t="str">
        <f>IF(Data!C719&lt;&gt;"",Data!C719,"")</f>
        <v/>
      </c>
      <c r="D720" s="106" t="str">
        <f>IF(Data!D719&lt;&gt;"",Data!D719,"")</f>
        <v/>
      </c>
      <c r="E720" s="140">
        <f>IF(AND(I720=1,Data!T719=0),0,IF(I720=999,999,Data!T719))</f>
        <v>999</v>
      </c>
      <c r="F720" s="140" t="str">
        <f t="shared" ref="F720:F783" si="484">IF(D720 = "","",IF(E720=999,999,E720/12))</f>
        <v/>
      </c>
      <c r="G720" s="140" t="str">
        <f>IF(Data!K719&lt;&gt;"",Data!K719,"")</f>
        <v/>
      </c>
      <c r="H720" s="141" t="str">
        <f>IF(Data!L719&lt;&gt;"",Data!L719,"")</f>
        <v/>
      </c>
      <c r="I720" s="63">
        <f>IF(Data!M719&lt;&gt;"",Data!M719,"")</f>
        <v>999</v>
      </c>
      <c r="J720" s="63">
        <f t="shared" ref="J720:J783" si="485">IF(OR(OR(OR(D720=0,I720=0),G720=0),Y720=0),0,ROUND(G720*100/Y720,0))</f>
        <v>0</v>
      </c>
      <c r="L720" s="64" t="str">
        <f t="shared" ref="L720:L783" si="486">IF(D720 = "","",IF(OR(OR(OR(OR(OR(D720=0),D720&gt;2),I720=999),G720=0),J720=0),"ไม่ทราบค่า",IF(OR(G720&lt;AD720,J720&gt;200),"*** ตรวจสอบข้อมูล ***",IF(G720&gt;AH720,"น้ำหนักมากกว่าเกณฑ์",IF(G720&gt;AG720,"น้ำหนักค่อนข้างมาก",IF(G720&gt;=AF720,"น้ำหนักตามเกณฑ์",IF(G720&gt;=AE720,"น้ำหนักค่อนข้างน้อย","น้ำหนักน้อยกว่าเกณฑ์")))))))</f>
        <v/>
      </c>
      <c r="M720" s="74"/>
      <c r="N720" s="63">
        <f t="shared" ref="N720:N783" si="487">IF(OR(OR(OR(D720=0,I720=0),H720=0),Z720=0),0,ROUND(H720*100/Z720,0))</f>
        <v>0</v>
      </c>
      <c r="P720" s="64" t="str">
        <f t="shared" ref="P720:P783" si="488">IF(D720 = "","",IF(OR(OR(OR(OR(OR(D720=0),D720&gt;2),H720=0),I720=999),N720=0),"ไม่ทราบค่า",IF(OR(H720&lt;AJ720,N720&gt;120),"*** ตรวจสอบข้อมูล ***",IF(H720&gt;AN720,"สูงกว่าเกณฑ์",IF(H720&gt;AM720,"ค่อนข้างสูง",IF(H720&gt;=AL720,"ส่วนสูงตามเกณฑ์",IF(H720&gt;=AK720,"ค่อนข้างเตี้ย","เตี้ย")))))))</f>
        <v/>
      </c>
      <c r="R720" s="63">
        <f t="shared" ref="R720:R783" si="489">IF(OR(OR(OR(OR(OR(D720=0,G720=0),H720=0),H720&lt;49),AA720=999),AA720=0),0,ROUND(G720*100/AA720,0))</f>
        <v>0</v>
      </c>
      <c r="S720" s="64" t="str">
        <f t="shared" ref="S720:S783" si="490">IF(D720 = "","",IF(OR(OR(OR(OR(OR(OR(D720=0,D720&gt;2),G720=0),H720=0),H720&lt;49),R720=0),AA720=0),"ไม่ทราบค่า",IF(AND(OR(G720&lt;AP720,G720&gt;AU720),E720=999),"*** ตรวจสอบข้อมูล ***",IF(G720&gt;AU720,"อ้วน",IF(G720&gt;AT720,"เริ่มอ้วน",IF(G720&gt;AS720,"ท้วม",IF(G720&gt;=AR720,"สมส่วน",IF(G720&gt;=AQ720,"ค่อนข้างผอม","ผอม"))))))))</f>
        <v/>
      </c>
      <c r="W720" s="310">
        <f t="shared" ref="W720:W783" si="491">ROUND(E720+(D720*1000),0)</f>
        <v>999</v>
      </c>
      <c r="Y720" s="65">
        <f t="shared" ref="Y720:Y783" si="492">IF(OR(OR(OR(OR(D720=0,D720&gt;2),W720=0),AND(D720=1,W720&gt;1239),AND(D720=2,W720&gt;2239))),0,VLOOKUP($W720,$BI$15:$BR$494,6))</f>
        <v>0</v>
      </c>
      <c r="Z720" s="65">
        <f t="shared" ref="Z720:Z783" si="493">IF(OR(OR(OR(OR(D720=0,D720&gt;2),W720=0),AND(D720=1,W720&gt;1239),AND(D720=2,W720&gt;2239))),0,VLOOKUP($W720,$BT$15:$CC$494,6))</f>
        <v>0</v>
      </c>
      <c r="AA720" s="65">
        <f t="shared" ref="AA720:AA783" si="494">IF(AC720&gt;0,AC720,AB720)</f>
        <v>0</v>
      </c>
      <c r="AB720" s="65">
        <f t="shared" ref="AB720:AB783" si="495">IF(OR(OR(OR(D720=0,H720=0),G720=0),H720&lt;49),0,IF(AND(D720=1,E720=999,H720&lt;85),VLOOKUP($H720,$CE$15:$CN$219,6),IF(AND(D720=2,E720=999,H720&lt;85),VLOOKUP($H720,$CE$15:$CW$219,15),IF(AND(D720=1,E720=999,H720&gt;=85,H720&lt;=180),VLOOKUP($H720,$CE$221:$CN$661,6),IF(AND(D720=2,E720=999,H720&gt;=85,H720&lt;=170),VLOOKUP($H720,$CE$221:$CW$621,15),0)))))</f>
        <v>0</v>
      </c>
      <c r="AC720" s="65">
        <f t="shared" ref="AC720:AC783" si="496">IF(OR(OR(OR(OR(D720=0,H720=0),G720=0),H720&lt;49),E720=999),0,IF(AND(D720=1,E720&lt;24,H720&lt;=100),VLOOKUP($H720,$CE$15:$CN$219,6),IF(AND(D720=2,E720&lt;24,H720&lt;=100),VLOOKUP($H720,$CE$15:$CW$219,15),IF(AND(D720=1,E720&gt;=24,H720&gt;=70,H720&lt;=180),VLOOKUP($H720,$CE$221:$CN$661,6),IF(AND(D720=2,E720&gt;=24,H720&gt;=70,H720&lt;=170),VLOOKUP($H720,$CE$221:$CW$621,15),0)))))</f>
        <v>0</v>
      </c>
      <c r="AD720" s="65">
        <f t="shared" ref="AD720:AD783" si="497">IF(OR(OR(OR(OR(D720=0,D720&gt;2),W720=0),AND(D720=1,W720&gt;1239),AND(D720=2,W720&gt;2239))),0,VLOOKUP($W720,$BI$15:$BR$494,2))</f>
        <v>0</v>
      </c>
      <c r="AE720" s="65">
        <f t="shared" ref="AE720:AE783" si="498">IF(OR(OR(OR(OR(D720=0,D720&gt;2),W720=0),AND(D720=1,W720&gt;1239),AND(D720=2,W720&gt;2239))),0,VLOOKUP($W720,$BI$15:$BR$494,3))</f>
        <v>0</v>
      </c>
      <c r="AF720" s="65">
        <f t="shared" ref="AF720:AF783" si="499">IF(OR(OR(OR(OR(D720=0,D720&gt;2),W720=0),AND(D720=1,W720&gt;1239),AND(D720=2,W720&gt;2239))),0,VLOOKUP($W720,$BI$15:$BR$494,4))</f>
        <v>0</v>
      </c>
      <c r="AG720" s="65">
        <f t="shared" ref="AG720:AG783" si="500">IF(OR(OR(OR(OR(D720=0,D720&gt;2),W720=0),AND(D720=1,W720&gt;1239),AND(D720=2,W720&gt;2239))),0,VLOOKUP($W720,$BI$15:$BR$494,8))</f>
        <v>0</v>
      </c>
      <c r="AH720" s="65">
        <f t="shared" ref="AH720:AH783" si="501">IF(OR(OR(OR(OR(D720=0,D720&gt;2),W720=0),AND(D720=1,W720&gt;1239),AND(D720=2,W720&gt;2239))),0,VLOOKUP($W720,$BI$15:$BR$494,9))</f>
        <v>0</v>
      </c>
      <c r="AI720" s="65">
        <f t="shared" ref="AI720:AI783" si="502">IF(OR(OR(OR(OR(D720=0,D720&gt;2),W720=0),AND(D720=1,W720&gt;1239),AND(D720=2,W720&gt;2239))),0,VLOOKUP($W720,$BI$15:$BR$494,10))</f>
        <v>0</v>
      </c>
      <c r="AJ720" s="65">
        <f t="shared" ref="AJ720:AJ783" si="503">IF(OR(OR(OR(OR(D720=0,D720&gt;2),W720=0),AND(D720=1,W720&gt;1239),AND(D720=2,W720&gt;2239))),0,VLOOKUP($W720,$BT$15:$CC$494,2))</f>
        <v>0</v>
      </c>
      <c r="AK720" s="65">
        <f t="shared" ref="AK720:AK783" si="504">IF(OR(OR(OR(OR(D720=0,D720&gt;2),W720=0),AND(D720=1,W720&gt;1239),AND(D720=2,W720&gt;2239))),0,VLOOKUP($W720,$BT$15:$CC$494,3))</f>
        <v>0</v>
      </c>
      <c r="AL720" s="65">
        <f t="shared" ref="AL720:AL783" si="505">IF(OR(OR(OR(OR(D720=0,D720&gt;2),W720=0),AND(D720=1,W720&gt;1239),AND(D720=2,W720&gt;2239))),0,VLOOKUP($W720,$BT$15:$CC$494,4))</f>
        <v>0</v>
      </c>
      <c r="AM720" s="65">
        <f t="shared" ref="AM720:AM783" si="506">IF(OR(OR(OR(OR(D720=0,D720&gt;2),W720=0),AND(D720=1,W720&gt;1239),AND(D720=2,W720&gt;2239))),0,VLOOKUP($W720,$BT$15:$CC$494,8))</f>
        <v>0</v>
      </c>
      <c r="AN720" s="65">
        <f t="shared" ref="AN720:AN783" si="507">IF(OR(OR(OR(OR(D720=0,D720&gt;2),W720=0),AND(D720=1,W720&gt;1239),AND(D720=2,W720&gt;2239))),0,VLOOKUP($W720,$BT$15:$CC$494,9))</f>
        <v>0</v>
      </c>
      <c r="AO720" s="65">
        <f t="shared" ref="AO720:AO783" si="508">IF(OR(OR(OR(OR(D720=0,D720&gt;2),W720=0),AND(D720=1,W720&gt;1239),AND(D720=2,W720&gt;2239))),0,VLOOKUP($W720,$BT$15:$CC$494,10))</f>
        <v>0</v>
      </c>
      <c r="AP720" s="65">
        <f t="shared" ref="AP720:AP783" si="509">IF(AW720&gt;0,AW720,AV720)</f>
        <v>0</v>
      </c>
      <c r="AQ720" s="65">
        <f t="shared" ref="AQ720:AQ783" si="510">IF(AY720&gt;0,AY720,AX720)</f>
        <v>0</v>
      </c>
      <c r="AR720" s="65">
        <f t="shared" ref="AR720:AR783" si="511">IF(BA720&gt;0,BA720,AZ720)</f>
        <v>0</v>
      </c>
      <c r="AS720" s="65">
        <f t="shared" ref="AS720:AS783" si="512">IF(BC720&gt;0,BC720,BB720)</f>
        <v>0</v>
      </c>
      <c r="AT720" s="65">
        <f t="shared" ref="AT720:AT783" si="513">IF(BE720&gt;0,BE720,BD720)</f>
        <v>0</v>
      </c>
      <c r="AU720" s="65">
        <f t="shared" ref="AU720:AU783" si="514">IF(BG720&gt;0,BG720,BF720)</f>
        <v>0</v>
      </c>
      <c r="AV720" s="65">
        <f t="shared" ref="AV720:AV783" si="515">IF(OR(OR(OR(D720=0,H720=0),G720=0),H720&lt;49),0,IF(AND(D720=1,E720=999,H720&lt;85),VLOOKUP($H720,$CE$15:$CN$219,2),IF(AND(D720=2,E720=999,H720&lt;85),VLOOKUP($H720,$CE$15:$CW$219,11),IF(AND(D720=1,E720=999,H720&gt;=85,H720&lt;=180),VLOOKUP($H720,$CE$221:$CN$661,2),IF(AND(D720=2,E720=999,H720&gt;=85,H720&lt;=170),VLOOKUP($H720,$CE$221:$CW$621,11),0)))))</f>
        <v>0</v>
      </c>
      <c r="AW720" s="65">
        <f t="shared" ref="AW720:AW783" si="516">IF(OR(OR(OR(OR(D720=0,H720=0),G720=0),H720&lt;49),E720=999),0,IF(AND(D720=1,E720&lt;24,H720&lt;=100),VLOOKUP($H720,$CE$15:$CN$219,2),IF(AND(D720=2,E720&lt;24,H720&lt;=100),VLOOKUP($H720,$CE$15:$CW$219,11),IF(AND(D720=1,E720&gt;=24,H720&gt;=70,H720&lt;=180),VLOOKUP($H720,$CE$221:$CN$661,2),IF(AND(D720=2,E720&gt;=24,H720&gt;=70,H720&lt;=170),VLOOKUP($H720,$CE$221:$CW$621,11),0)))))</f>
        <v>0</v>
      </c>
      <c r="AX720" s="65">
        <f t="shared" ref="AX720:AX783" si="517">IF(OR(OR(OR(D720=0,H720=0),G720=0),H720&lt;49),0,IF(AND(D720=1,E720=999,H720&lt;85),VLOOKUP($H720,$CE$15:$CN$219,3),IF(AND(D720=2,E720=999,H720&lt;85),VLOOKUP($H720,$CE$15:$CW$219,12),IF(AND(D720=1,E720=999,H720&gt;=85,H720&lt;=180),VLOOKUP($H720,$CE$221:$CN$661,3),IF(AND(D720=2,E720=999,H720&gt;=85,H720&lt;=170),VLOOKUP($H720,$CE$221:$CW$621,12),0)))))</f>
        <v>0</v>
      </c>
      <c r="AY720" s="65">
        <f t="shared" ref="AY720:AY783" si="518">IF(OR(OR(OR(OR(D720=0,H720=0),G720=0),H720&lt;49),E720=999),0,IF(AND(D720=1,E720&lt;24,H720&lt;=100),VLOOKUP($H720,$CE$15:$CN$219,3),IF(AND(D720=2,E720&lt;24,H720&lt;=100),VLOOKUP($H720,$CE$15:$CW$219,12),IF(AND(D720=1,E720&gt;=24,H720&gt;=70,H720&lt;=180),VLOOKUP($H720,$CE$221:$CN$661,3),IF(AND(D720=2,E720&gt;=24,H720&gt;=70,H720&lt;=170),VLOOKUP($H720,$CE$221:$CW$621,12),0)))))</f>
        <v>0</v>
      </c>
      <c r="AZ720" s="65">
        <f t="shared" ref="AZ720:AZ783" si="519">IF(OR(OR(OR(D720=0,H720=0),G720=0),H720&lt;49),0,IF(AND(D720=1,E720=999,H720&lt;85),VLOOKUP($H720,$CE$15:$CN$219,4),IF(AND(D720=2,E720=999,H720&lt;85),VLOOKUP($H720,$CE$15:$CW$219,13),IF(AND(D720=1,E720=999,H720&gt;=85,H720&lt;=180),VLOOKUP($H720,$CE$221:$CN$661,4),IF(AND(D720=2,E720=999,H720&gt;=85,H720&lt;=170),VLOOKUP($H720,$CE$221:$CW$621,13 ),0)))))</f>
        <v>0</v>
      </c>
      <c r="BA720" s="65">
        <f t="shared" ref="BA720:BA783" si="520">IF(OR(OR(OR(OR(D720=0,H720=0),G720=0),H720&lt;49),E720=999),0,IF(AND(D720=1,E720&lt;24,H720&lt;=100),VLOOKUP($H720,$CE$15:$CN$219,4),IF(AND(D720=2,E720&lt;24,H720&lt;=100),VLOOKUP($H720,$CE$15:$CW$219,13),IF(AND(D720=1,E720&gt;=24,H720&gt;=70,H720&lt;=180),VLOOKUP($H720,$CE$221:$CN$661,4),IF(AND(D720=2,E720&gt;=24,H720&gt;=70,H720&lt;=170),VLOOKUP($H720,$CE$221:$CW$621,13 ),"0")))))</f>
        <v>0</v>
      </c>
      <c r="BB720" s="65">
        <f t="shared" ref="BB720:BB783" si="521">IF(OR(OR(OR(D720=0,H720=0),G720=0),H720&lt;49),0,IF(AND(D720=1,E720=999,H720&lt;85),VLOOKUP($H720,$CE$15:$CN$219,8),IF(AND(D720=2,E720=999,H720&lt;85),VLOOKUP($H720,$CE$15:$CW$219,17),IF(AND(D720=1,E720=999,H720&gt;=85,H720&lt;=180),VLOOKUP($H720,$CE$221:$CN$661,8),IF(AND(D720=2,E720=999,H720&gt;=85,H720&lt;=170),VLOOKUP($H720,$CE$221:$CW$621,17 ),0)))))</f>
        <v>0</v>
      </c>
      <c r="BC720" s="65">
        <f t="shared" ref="BC720:BC783" si="522">IF(OR(OR(OR(OR(D720=0,H720=0),G720=0),H720&lt;49),E720=999),0,IF(AND(D720=1,E720&lt;24,H720&lt;=100),VLOOKUP($H720,$CE$15:$CN$219,8),IF(AND(D720=2,E720&lt;24,H720&lt;=100),VLOOKUP($H720,$CE$15:$CW$219,17),IF(AND(D720=1,E720&gt;=24,H720&gt;=70,H720&lt;=180),VLOOKUP($H720,$CE$221:$CN$661,8),IF(AND(D720=2,E720&gt;=24,H720&gt;=70,H720&lt;=170),VLOOKUP($H720,$CE$221:$CW$621,17 ),0)))))</f>
        <v>0</v>
      </c>
      <c r="BD720" s="65">
        <f t="shared" ref="BD720:BD783" si="523">IF(OR(OR(OR(D720=0,H720=0),G720=0),H720&lt;49),0,IF(AND(D720=1,E720=999,H720&lt;85),VLOOKUP($H720,$CE$15:$CN$219,9),IF(AND(D720=2,E720=999,H720&lt;85),VLOOKUP($H720,$CE$15:$CW$219,18),IF(AND(D720=1,E720=999,H720&gt;=85,H720&lt;=180),VLOOKUP($H720,$CE$221:$CN$661,9),IF(AND(D720=2,E720=999,H720&gt;=85,H720&lt;=170),VLOOKUP($H720,$CE$221:$CW$621,18),0)))))</f>
        <v>0</v>
      </c>
      <c r="BE720" s="65">
        <f t="shared" ref="BE720:BE783" si="524">IF(OR(OR(OR(OR(D720=0,H720=0),H720&lt;49),G720=0),E720=999),0,IF(AND(D720=1,E720&lt;24,H720&lt;=100),VLOOKUP($H720,$CE$15:$CN$219,9),IF(AND(D720=2,E720&lt;24,H720&lt;=100),VLOOKUP($H720,$CE$15:$CW$219,18),IF(AND(D720=1,E720&gt;=24,H720&gt;=70,H720&lt;=180),VLOOKUP($H720,$CE$221:$CN$661,9),IF(AND(D720=2,E720&gt;=24,H720&gt;=70,H720&lt;=170),VLOOKUP($H720,$CE$221:$CW$621,18),0)))))</f>
        <v>0</v>
      </c>
      <c r="BF720" s="65">
        <f t="shared" ref="BF720:BF783" si="525">IF(OR(OR(OR(D720=0,H720=0),G720=0),H720&lt;49),0,IF(AND(D720=1,E720=999,H720&lt;85),VLOOKUP($H720,$CE$15:$CN$219,10),IF(AND(D720=2,E720=999,H720&lt;85),VLOOKUP($H720,$CE$15:$CW$219,19),IF(AND(D720=1,E720=999,H720&gt;=85,H720&lt;=180),VLOOKUP($H720,$CE$221:$CN$661,10),IF(AND(D720=2,E720=999,H720&gt;=85,H720&lt;=170),VLOOKUP($H720,$CE$221:$CW$621,19),0)))))</f>
        <v>0</v>
      </c>
      <c r="BG720" s="65">
        <f t="shared" ref="BG720:BG783" si="526">IF(OR(OR(OR(OR(D720=0,H720=0),G720=0),H720&lt;49),E720=999),0,IF(AND(D720=1,E720&lt;24,H720&lt;=100),VLOOKUP($H720,$CE$15:$CN$219,10),IF(AND(D720=2,E720&lt;24,H720&lt;=100),VLOOKUP($H720,$CE$15:$CW$219,19),IF(AND(D720=1,E720&gt;=24,H720&gt;=70,H720&lt;=180),VLOOKUP($H720,$CE$221:$CN$661,10),IF(AND(D720=2,E720&gt;=24,H720&gt;=70,H720&lt;=170),VLOOKUP($H720,$CE$221:$CW$621,19),0)))))</f>
        <v>0</v>
      </c>
      <c r="CE720" s="373"/>
      <c r="CF720" s="343"/>
      <c r="CG720" s="343"/>
      <c r="CH720" s="343"/>
      <c r="CI720" s="343"/>
      <c r="CJ720" s="343"/>
      <c r="CK720" s="343"/>
      <c r="CL720" s="343"/>
      <c r="CM720" s="343"/>
      <c r="CN720" s="343"/>
      <c r="CO720" s="343"/>
      <c r="CP720" s="343"/>
      <c r="CQ720" s="343"/>
      <c r="CR720" s="343"/>
      <c r="CS720" s="343"/>
      <c r="CY720" s="101">
        <f t="shared" ref="CY720:CY783" si="527">IF(OR(D720=1,D720=2),1,0)</f>
        <v>0</v>
      </c>
    </row>
    <row r="721" spans="2:103" ht="21.75" customHeight="1" x14ac:dyDescent="0.45">
      <c r="B721" s="133" t="str">
        <f>IF(Data!B720&lt;&gt;"",Data!B720,"")</f>
        <v/>
      </c>
      <c r="C721" s="158" t="str">
        <f>IF(Data!C720&lt;&gt;"",Data!C720,"")</f>
        <v/>
      </c>
      <c r="D721" s="106" t="str">
        <f>IF(Data!D720&lt;&gt;"",Data!D720,"")</f>
        <v/>
      </c>
      <c r="E721" s="140">
        <f>IF(AND(I721=1,Data!T720=0),0,IF(I721=999,999,Data!T720))</f>
        <v>999</v>
      </c>
      <c r="F721" s="140" t="str">
        <f t="shared" si="484"/>
        <v/>
      </c>
      <c r="G721" s="140" t="str">
        <f>IF(Data!K720&lt;&gt;"",Data!K720,"")</f>
        <v/>
      </c>
      <c r="H721" s="141" t="str">
        <f>IF(Data!L720&lt;&gt;"",Data!L720,"")</f>
        <v/>
      </c>
      <c r="I721" s="63">
        <f>IF(Data!M720&lt;&gt;"",Data!M720,"")</f>
        <v>999</v>
      </c>
      <c r="J721" s="63">
        <f t="shared" si="485"/>
        <v>0</v>
      </c>
      <c r="L721" s="64" t="str">
        <f t="shared" si="486"/>
        <v/>
      </c>
      <c r="M721" s="74"/>
      <c r="N721" s="63">
        <f t="shared" si="487"/>
        <v>0</v>
      </c>
      <c r="P721" s="64" t="str">
        <f t="shared" si="488"/>
        <v/>
      </c>
      <c r="R721" s="63">
        <f t="shared" si="489"/>
        <v>0</v>
      </c>
      <c r="S721" s="64" t="str">
        <f t="shared" si="490"/>
        <v/>
      </c>
      <c r="W721" s="310">
        <f t="shared" si="491"/>
        <v>999</v>
      </c>
      <c r="Y721" s="65">
        <f t="shared" si="492"/>
        <v>0</v>
      </c>
      <c r="Z721" s="65">
        <f t="shared" si="493"/>
        <v>0</v>
      </c>
      <c r="AA721" s="65">
        <f t="shared" si="494"/>
        <v>0</v>
      </c>
      <c r="AB721" s="65">
        <f t="shared" si="495"/>
        <v>0</v>
      </c>
      <c r="AC721" s="65">
        <f t="shared" si="496"/>
        <v>0</v>
      </c>
      <c r="AD721" s="65">
        <f t="shared" si="497"/>
        <v>0</v>
      </c>
      <c r="AE721" s="65">
        <f t="shared" si="498"/>
        <v>0</v>
      </c>
      <c r="AF721" s="65">
        <f t="shared" si="499"/>
        <v>0</v>
      </c>
      <c r="AG721" s="65">
        <f t="shared" si="500"/>
        <v>0</v>
      </c>
      <c r="AH721" s="65">
        <f t="shared" si="501"/>
        <v>0</v>
      </c>
      <c r="AI721" s="65">
        <f t="shared" si="502"/>
        <v>0</v>
      </c>
      <c r="AJ721" s="65">
        <f t="shared" si="503"/>
        <v>0</v>
      </c>
      <c r="AK721" s="65">
        <f t="shared" si="504"/>
        <v>0</v>
      </c>
      <c r="AL721" s="65">
        <f t="shared" si="505"/>
        <v>0</v>
      </c>
      <c r="AM721" s="65">
        <f t="shared" si="506"/>
        <v>0</v>
      </c>
      <c r="AN721" s="65">
        <f t="shared" si="507"/>
        <v>0</v>
      </c>
      <c r="AO721" s="65">
        <f t="shared" si="508"/>
        <v>0</v>
      </c>
      <c r="AP721" s="65">
        <f t="shared" si="509"/>
        <v>0</v>
      </c>
      <c r="AQ721" s="65">
        <f t="shared" si="510"/>
        <v>0</v>
      </c>
      <c r="AR721" s="65">
        <f t="shared" si="511"/>
        <v>0</v>
      </c>
      <c r="AS721" s="65">
        <f t="shared" si="512"/>
        <v>0</v>
      </c>
      <c r="AT721" s="65">
        <f t="shared" si="513"/>
        <v>0</v>
      </c>
      <c r="AU721" s="65">
        <f t="shared" si="514"/>
        <v>0</v>
      </c>
      <c r="AV721" s="65">
        <f t="shared" si="515"/>
        <v>0</v>
      </c>
      <c r="AW721" s="65">
        <f t="shared" si="516"/>
        <v>0</v>
      </c>
      <c r="AX721" s="65">
        <f t="shared" si="517"/>
        <v>0</v>
      </c>
      <c r="AY721" s="65">
        <f t="shared" si="518"/>
        <v>0</v>
      </c>
      <c r="AZ721" s="65">
        <f t="shared" si="519"/>
        <v>0</v>
      </c>
      <c r="BA721" s="65">
        <f t="shared" si="520"/>
        <v>0</v>
      </c>
      <c r="BB721" s="65">
        <f t="shared" si="521"/>
        <v>0</v>
      </c>
      <c r="BC721" s="65">
        <f t="shared" si="522"/>
        <v>0</v>
      </c>
      <c r="BD721" s="65">
        <f t="shared" si="523"/>
        <v>0</v>
      </c>
      <c r="BE721" s="65">
        <f t="shared" si="524"/>
        <v>0</v>
      </c>
      <c r="BF721" s="65">
        <f t="shared" si="525"/>
        <v>0</v>
      </c>
      <c r="BG721" s="65">
        <f t="shared" si="526"/>
        <v>0</v>
      </c>
      <c r="CE721" s="373"/>
      <c r="CF721" s="343"/>
      <c r="CG721" s="343"/>
      <c r="CH721" s="343"/>
      <c r="CI721" s="343"/>
      <c r="CJ721" s="343"/>
      <c r="CK721" s="343"/>
      <c r="CL721" s="343"/>
      <c r="CM721" s="343"/>
      <c r="CN721" s="343"/>
      <c r="CO721" s="343"/>
      <c r="CP721" s="343"/>
      <c r="CQ721" s="343"/>
      <c r="CR721" s="343"/>
      <c r="CS721" s="343"/>
      <c r="CY721" s="101">
        <f t="shared" si="527"/>
        <v>0</v>
      </c>
    </row>
    <row r="722" spans="2:103" ht="21.75" customHeight="1" x14ac:dyDescent="0.45">
      <c r="B722" s="133" t="str">
        <f>IF(Data!B721&lt;&gt;"",Data!B721,"")</f>
        <v/>
      </c>
      <c r="C722" s="158" t="str">
        <f>IF(Data!C721&lt;&gt;"",Data!C721,"")</f>
        <v/>
      </c>
      <c r="D722" s="106" t="str">
        <f>IF(Data!D721&lt;&gt;"",Data!D721,"")</f>
        <v/>
      </c>
      <c r="E722" s="140">
        <f>IF(AND(I722=1,Data!T721=0),0,IF(I722=999,999,Data!T721))</f>
        <v>999</v>
      </c>
      <c r="F722" s="140" t="str">
        <f t="shared" si="484"/>
        <v/>
      </c>
      <c r="G722" s="140" t="str">
        <f>IF(Data!K721&lt;&gt;"",Data!K721,"")</f>
        <v/>
      </c>
      <c r="H722" s="141" t="str">
        <f>IF(Data!L721&lt;&gt;"",Data!L721,"")</f>
        <v/>
      </c>
      <c r="I722" s="63">
        <f>IF(Data!M721&lt;&gt;"",Data!M721,"")</f>
        <v>999</v>
      </c>
      <c r="J722" s="63">
        <f t="shared" si="485"/>
        <v>0</v>
      </c>
      <c r="L722" s="64" t="str">
        <f t="shared" si="486"/>
        <v/>
      </c>
      <c r="M722" s="74"/>
      <c r="N722" s="63">
        <f t="shared" si="487"/>
        <v>0</v>
      </c>
      <c r="P722" s="64" t="str">
        <f t="shared" si="488"/>
        <v/>
      </c>
      <c r="R722" s="63">
        <f t="shared" si="489"/>
        <v>0</v>
      </c>
      <c r="S722" s="64" t="str">
        <f t="shared" si="490"/>
        <v/>
      </c>
      <c r="W722" s="310">
        <f t="shared" si="491"/>
        <v>999</v>
      </c>
      <c r="Y722" s="65">
        <f t="shared" si="492"/>
        <v>0</v>
      </c>
      <c r="Z722" s="65">
        <f t="shared" si="493"/>
        <v>0</v>
      </c>
      <c r="AA722" s="65">
        <f t="shared" si="494"/>
        <v>0</v>
      </c>
      <c r="AB722" s="65">
        <f t="shared" si="495"/>
        <v>0</v>
      </c>
      <c r="AC722" s="65">
        <f t="shared" si="496"/>
        <v>0</v>
      </c>
      <c r="AD722" s="65">
        <f t="shared" si="497"/>
        <v>0</v>
      </c>
      <c r="AE722" s="65">
        <f t="shared" si="498"/>
        <v>0</v>
      </c>
      <c r="AF722" s="65">
        <f t="shared" si="499"/>
        <v>0</v>
      </c>
      <c r="AG722" s="65">
        <f t="shared" si="500"/>
        <v>0</v>
      </c>
      <c r="AH722" s="65">
        <f t="shared" si="501"/>
        <v>0</v>
      </c>
      <c r="AI722" s="65">
        <f t="shared" si="502"/>
        <v>0</v>
      </c>
      <c r="AJ722" s="65">
        <f t="shared" si="503"/>
        <v>0</v>
      </c>
      <c r="AK722" s="65">
        <f t="shared" si="504"/>
        <v>0</v>
      </c>
      <c r="AL722" s="65">
        <f t="shared" si="505"/>
        <v>0</v>
      </c>
      <c r="AM722" s="65">
        <f t="shared" si="506"/>
        <v>0</v>
      </c>
      <c r="AN722" s="65">
        <f t="shared" si="507"/>
        <v>0</v>
      </c>
      <c r="AO722" s="65">
        <f t="shared" si="508"/>
        <v>0</v>
      </c>
      <c r="AP722" s="65">
        <f t="shared" si="509"/>
        <v>0</v>
      </c>
      <c r="AQ722" s="65">
        <f t="shared" si="510"/>
        <v>0</v>
      </c>
      <c r="AR722" s="65">
        <f t="shared" si="511"/>
        <v>0</v>
      </c>
      <c r="AS722" s="65">
        <f t="shared" si="512"/>
        <v>0</v>
      </c>
      <c r="AT722" s="65">
        <f t="shared" si="513"/>
        <v>0</v>
      </c>
      <c r="AU722" s="65">
        <f t="shared" si="514"/>
        <v>0</v>
      </c>
      <c r="AV722" s="65">
        <f t="shared" si="515"/>
        <v>0</v>
      </c>
      <c r="AW722" s="65">
        <f t="shared" si="516"/>
        <v>0</v>
      </c>
      <c r="AX722" s="65">
        <f t="shared" si="517"/>
        <v>0</v>
      </c>
      <c r="AY722" s="65">
        <f t="shared" si="518"/>
        <v>0</v>
      </c>
      <c r="AZ722" s="65">
        <f t="shared" si="519"/>
        <v>0</v>
      </c>
      <c r="BA722" s="65">
        <f t="shared" si="520"/>
        <v>0</v>
      </c>
      <c r="BB722" s="65">
        <f t="shared" si="521"/>
        <v>0</v>
      </c>
      <c r="BC722" s="65">
        <f t="shared" si="522"/>
        <v>0</v>
      </c>
      <c r="BD722" s="65">
        <f t="shared" si="523"/>
        <v>0</v>
      </c>
      <c r="BE722" s="65">
        <f t="shared" si="524"/>
        <v>0</v>
      </c>
      <c r="BF722" s="65">
        <f t="shared" si="525"/>
        <v>0</v>
      </c>
      <c r="BG722" s="65">
        <f t="shared" si="526"/>
        <v>0</v>
      </c>
      <c r="CE722" s="373"/>
      <c r="CF722" s="343"/>
      <c r="CG722" s="343"/>
      <c r="CH722" s="343"/>
      <c r="CI722" s="343"/>
      <c r="CJ722" s="343"/>
      <c r="CK722" s="343"/>
      <c r="CL722" s="343"/>
      <c r="CM722" s="343"/>
      <c r="CN722" s="343"/>
      <c r="CO722" s="343"/>
      <c r="CP722" s="343"/>
      <c r="CQ722" s="343"/>
      <c r="CR722" s="343"/>
      <c r="CS722" s="343"/>
      <c r="CY722" s="101">
        <f t="shared" si="527"/>
        <v>0</v>
      </c>
    </row>
    <row r="723" spans="2:103" ht="21.75" customHeight="1" x14ac:dyDescent="0.45">
      <c r="B723" s="133" t="str">
        <f>IF(Data!B722&lt;&gt;"",Data!B722,"")</f>
        <v/>
      </c>
      <c r="C723" s="158" t="str">
        <f>IF(Data!C722&lt;&gt;"",Data!C722,"")</f>
        <v/>
      </c>
      <c r="D723" s="106" t="str">
        <f>IF(Data!D722&lt;&gt;"",Data!D722,"")</f>
        <v/>
      </c>
      <c r="E723" s="140">
        <f>IF(AND(I723=1,Data!T722=0),0,IF(I723=999,999,Data!T722))</f>
        <v>999</v>
      </c>
      <c r="F723" s="140" t="str">
        <f t="shared" si="484"/>
        <v/>
      </c>
      <c r="G723" s="140" t="str">
        <f>IF(Data!K722&lt;&gt;"",Data!K722,"")</f>
        <v/>
      </c>
      <c r="H723" s="141" t="str">
        <f>IF(Data!L722&lt;&gt;"",Data!L722,"")</f>
        <v/>
      </c>
      <c r="I723" s="63">
        <f>IF(Data!M722&lt;&gt;"",Data!M722,"")</f>
        <v>999</v>
      </c>
      <c r="J723" s="63">
        <f t="shared" si="485"/>
        <v>0</v>
      </c>
      <c r="L723" s="64" t="str">
        <f t="shared" si="486"/>
        <v/>
      </c>
      <c r="M723" s="74"/>
      <c r="N723" s="63">
        <f t="shared" si="487"/>
        <v>0</v>
      </c>
      <c r="P723" s="64" t="str">
        <f t="shared" si="488"/>
        <v/>
      </c>
      <c r="R723" s="63">
        <f t="shared" si="489"/>
        <v>0</v>
      </c>
      <c r="S723" s="64" t="str">
        <f t="shared" si="490"/>
        <v/>
      </c>
      <c r="W723" s="310">
        <f t="shared" si="491"/>
        <v>999</v>
      </c>
      <c r="Y723" s="65">
        <f t="shared" si="492"/>
        <v>0</v>
      </c>
      <c r="Z723" s="65">
        <f t="shared" si="493"/>
        <v>0</v>
      </c>
      <c r="AA723" s="65">
        <f t="shared" si="494"/>
        <v>0</v>
      </c>
      <c r="AB723" s="65">
        <f t="shared" si="495"/>
        <v>0</v>
      </c>
      <c r="AC723" s="65">
        <f t="shared" si="496"/>
        <v>0</v>
      </c>
      <c r="AD723" s="65">
        <f t="shared" si="497"/>
        <v>0</v>
      </c>
      <c r="AE723" s="65">
        <f t="shared" si="498"/>
        <v>0</v>
      </c>
      <c r="AF723" s="65">
        <f t="shared" si="499"/>
        <v>0</v>
      </c>
      <c r="AG723" s="65">
        <f t="shared" si="500"/>
        <v>0</v>
      </c>
      <c r="AH723" s="65">
        <f t="shared" si="501"/>
        <v>0</v>
      </c>
      <c r="AI723" s="65">
        <f t="shared" si="502"/>
        <v>0</v>
      </c>
      <c r="AJ723" s="65">
        <f t="shared" si="503"/>
        <v>0</v>
      </c>
      <c r="AK723" s="65">
        <f t="shared" si="504"/>
        <v>0</v>
      </c>
      <c r="AL723" s="65">
        <f t="shared" si="505"/>
        <v>0</v>
      </c>
      <c r="AM723" s="65">
        <f t="shared" si="506"/>
        <v>0</v>
      </c>
      <c r="AN723" s="65">
        <f t="shared" si="507"/>
        <v>0</v>
      </c>
      <c r="AO723" s="65">
        <f t="shared" si="508"/>
        <v>0</v>
      </c>
      <c r="AP723" s="65">
        <f t="shared" si="509"/>
        <v>0</v>
      </c>
      <c r="AQ723" s="65">
        <f t="shared" si="510"/>
        <v>0</v>
      </c>
      <c r="AR723" s="65">
        <f t="shared" si="511"/>
        <v>0</v>
      </c>
      <c r="AS723" s="65">
        <f t="shared" si="512"/>
        <v>0</v>
      </c>
      <c r="AT723" s="65">
        <f t="shared" si="513"/>
        <v>0</v>
      </c>
      <c r="AU723" s="65">
        <f t="shared" si="514"/>
        <v>0</v>
      </c>
      <c r="AV723" s="65">
        <f t="shared" si="515"/>
        <v>0</v>
      </c>
      <c r="AW723" s="65">
        <f t="shared" si="516"/>
        <v>0</v>
      </c>
      <c r="AX723" s="65">
        <f t="shared" si="517"/>
        <v>0</v>
      </c>
      <c r="AY723" s="65">
        <f t="shared" si="518"/>
        <v>0</v>
      </c>
      <c r="AZ723" s="65">
        <f t="shared" si="519"/>
        <v>0</v>
      </c>
      <c r="BA723" s="65">
        <f t="shared" si="520"/>
        <v>0</v>
      </c>
      <c r="BB723" s="65">
        <f t="shared" si="521"/>
        <v>0</v>
      </c>
      <c r="BC723" s="65">
        <f t="shared" si="522"/>
        <v>0</v>
      </c>
      <c r="BD723" s="65">
        <f t="shared" si="523"/>
        <v>0</v>
      </c>
      <c r="BE723" s="65">
        <f t="shared" si="524"/>
        <v>0</v>
      </c>
      <c r="BF723" s="65">
        <f t="shared" si="525"/>
        <v>0</v>
      </c>
      <c r="BG723" s="65">
        <f t="shared" si="526"/>
        <v>0</v>
      </c>
      <c r="CE723" s="373"/>
      <c r="CF723" s="343"/>
      <c r="CG723" s="343"/>
      <c r="CH723" s="343"/>
      <c r="CI723" s="343"/>
      <c r="CJ723" s="343"/>
      <c r="CK723" s="343"/>
      <c r="CL723" s="343"/>
      <c r="CM723" s="343"/>
      <c r="CN723" s="343"/>
      <c r="CO723" s="343"/>
      <c r="CP723" s="343"/>
      <c r="CQ723" s="343"/>
      <c r="CR723" s="343"/>
      <c r="CS723" s="343"/>
      <c r="CY723" s="101">
        <f t="shared" si="527"/>
        <v>0</v>
      </c>
    </row>
    <row r="724" spans="2:103" ht="21.75" customHeight="1" x14ac:dyDescent="0.45">
      <c r="B724" s="133" t="str">
        <f>IF(Data!B723&lt;&gt;"",Data!B723,"")</f>
        <v/>
      </c>
      <c r="C724" s="158" t="str">
        <f>IF(Data!C723&lt;&gt;"",Data!C723,"")</f>
        <v/>
      </c>
      <c r="D724" s="106" t="str">
        <f>IF(Data!D723&lt;&gt;"",Data!D723,"")</f>
        <v/>
      </c>
      <c r="E724" s="140">
        <f>IF(AND(I724=1,Data!T723=0),0,IF(I724=999,999,Data!T723))</f>
        <v>999</v>
      </c>
      <c r="F724" s="140" t="str">
        <f t="shared" si="484"/>
        <v/>
      </c>
      <c r="G724" s="140" t="str">
        <f>IF(Data!K723&lt;&gt;"",Data!K723,"")</f>
        <v/>
      </c>
      <c r="H724" s="141" t="str">
        <f>IF(Data!L723&lt;&gt;"",Data!L723,"")</f>
        <v/>
      </c>
      <c r="I724" s="63">
        <f>IF(Data!M723&lt;&gt;"",Data!M723,"")</f>
        <v>999</v>
      </c>
      <c r="J724" s="63">
        <f t="shared" si="485"/>
        <v>0</v>
      </c>
      <c r="L724" s="64" t="str">
        <f t="shared" si="486"/>
        <v/>
      </c>
      <c r="M724" s="74"/>
      <c r="N724" s="63">
        <f t="shared" si="487"/>
        <v>0</v>
      </c>
      <c r="P724" s="64" t="str">
        <f t="shared" si="488"/>
        <v/>
      </c>
      <c r="R724" s="63">
        <f t="shared" si="489"/>
        <v>0</v>
      </c>
      <c r="S724" s="64" t="str">
        <f t="shared" si="490"/>
        <v/>
      </c>
      <c r="W724" s="310">
        <f t="shared" si="491"/>
        <v>999</v>
      </c>
      <c r="Y724" s="65">
        <f t="shared" si="492"/>
        <v>0</v>
      </c>
      <c r="Z724" s="65">
        <f t="shared" si="493"/>
        <v>0</v>
      </c>
      <c r="AA724" s="65">
        <f t="shared" si="494"/>
        <v>0</v>
      </c>
      <c r="AB724" s="65">
        <f t="shared" si="495"/>
        <v>0</v>
      </c>
      <c r="AC724" s="65">
        <f t="shared" si="496"/>
        <v>0</v>
      </c>
      <c r="AD724" s="65">
        <f t="shared" si="497"/>
        <v>0</v>
      </c>
      <c r="AE724" s="65">
        <f t="shared" si="498"/>
        <v>0</v>
      </c>
      <c r="AF724" s="65">
        <f t="shared" si="499"/>
        <v>0</v>
      </c>
      <c r="AG724" s="65">
        <f t="shared" si="500"/>
        <v>0</v>
      </c>
      <c r="AH724" s="65">
        <f t="shared" si="501"/>
        <v>0</v>
      </c>
      <c r="AI724" s="65">
        <f t="shared" si="502"/>
        <v>0</v>
      </c>
      <c r="AJ724" s="65">
        <f t="shared" si="503"/>
        <v>0</v>
      </c>
      <c r="AK724" s="65">
        <f t="shared" si="504"/>
        <v>0</v>
      </c>
      <c r="AL724" s="65">
        <f t="shared" si="505"/>
        <v>0</v>
      </c>
      <c r="AM724" s="65">
        <f t="shared" si="506"/>
        <v>0</v>
      </c>
      <c r="AN724" s="65">
        <f t="shared" si="507"/>
        <v>0</v>
      </c>
      <c r="AO724" s="65">
        <f t="shared" si="508"/>
        <v>0</v>
      </c>
      <c r="AP724" s="65">
        <f t="shared" si="509"/>
        <v>0</v>
      </c>
      <c r="AQ724" s="65">
        <f t="shared" si="510"/>
        <v>0</v>
      </c>
      <c r="AR724" s="65">
        <f t="shared" si="511"/>
        <v>0</v>
      </c>
      <c r="AS724" s="65">
        <f t="shared" si="512"/>
        <v>0</v>
      </c>
      <c r="AT724" s="65">
        <f t="shared" si="513"/>
        <v>0</v>
      </c>
      <c r="AU724" s="65">
        <f t="shared" si="514"/>
        <v>0</v>
      </c>
      <c r="AV724" s="65">
        <f t="shared" si="515"/>
        <v>0</v>
      </c>
      <c r="AW724" s="65">
        <f t="shared" si="516"/>
        <v>0</v>
      </c>
      <c r="AX724" s="65">
        <f t="shared" si="517"/>
        <v>0</v>
      </c>
      <c r="AY724" s="65">
        <f t="shared" si="518"/>
        <v>0</v>
      </c>
      <c r="AZ724" s="65">
        <f t="shared" si="519"/>
        <v>0</v>
      </c>
      <c r="BA724" s="65">
        <f t="shared" si="520"/>
        <v>0</v>
      </c>
      <c r="BB724" s="65">
        <f t="shared" si="521"/>
        <v>0</v>
      </c>
      <c r="BC724" s="65">
        <f t="shared" si="522"/>
        <v>0</v>
      </c>
      <c r="BD724" s="65">
        <f t="shared" si="523"/>
        <v>0</v>
      </c>
      <c r="BE724" s="65">
        <f t="shared" si="524"/>
        <v>0</v>
      </c>
      <c r="BF724" s="65">
        <f t="shared" si="525"/>
        <v>0</v>
      </c>
      <c r="BG724" s="65">
        <f t="shared" si="526"/>
        <v>0</v>
      </c>
      <c r="CE724" s="373"/>
      <c r="CF724" s="343"/>
      <c r="CG724" s="343"/>
      <c r="CH724" s="343"/>
      <c r="CI724" s="343"/>
      <c r="CJ724" s="343"/>
      <c r="CK724" s="343"/>
      <c r="CL724" s="343"/>
      <c r="CM724" s="343"/>
      <c r="CN724" s="343"/>
      <c r="CO724" s="343"/>
      <c r="CP724" s="343"/>
      <c r="CQ724" s="343"/>
      <c r="CR724" s="343"/>
      <c r="CS724" s="343"/>
      <c r="CY724" s="101">
        <f t="shared" si="527"/>
        <v>0</v>
      </c>
    </row>
    <row r="725" spans="2:103" ht="21.75" customHeight="1" x14ac:dyDescent="0.45">
      <c r="B725" s="133" t="str">
        <f>IF(Data!B724&lt;&gt;"",Data!B724,"")</f>
        <v/>
      </c>
      <c r="C725" s="158" t="str">
        <f>IF(Data!C724&lt;&gt;"",Data!C724,"")</f>
        <v/>
      </c>
      <c r="D725" s="106" t="str">
        <f>IF(Data!D724&lt;&gt;"",Data!D724,"")</f>
        <v/>
      </c>
      <c r="E725" s="140">
        <f>IF(AND(I725=1,Data!T724=0),0,IF(I725=999,999,Data!T724))</f>
        <v>999</v>
      </c>
      <c r="F725" s="140" t="str">
        <f t="shared" si="484"/>
        <v/>
      </c>
      <c r="G725" s="140" t="str">
        <f>IF(Data!K724&lt;&gt;"",Data!K724,"")</f>
        <v/>
      </c>
      <c r="H725" s="141" t="str">
        <f>IF(Data!L724&lt;&gt;"",Data!L724,"")</f>
        <v/>
      </c>
      <c r="I725" s="63">
        <f>IF(Data!M724&lt;&gt;"",Data!M724,"")</f>
        <v>999</v>
      </c>
      <c r="J725" s="63">
        <f t="shared" si="485"/>
        <v>0</v>
      </c>
      <c r="L725" s="64" t="str">
        <f t="shared" si="486"/>
        <v/>
      </c>
      <c r="M725" s="74"/>
      <c r="N725" s="63">
        <f t="shared" si="487"/>
        <v>0</v>
      </c>
      <c r="P725" s="64" t="str">
        <f t="shared" si="488"/>
        <v/>
      </c>
      <c r="R725" s="63">
        <f t="shared" si="489"/>
        <v>0</v>
      </c>
      <c r="S725" s="64" t="str">
        <f t="shared" si="490"/>
        <v/>
      </c>
      <c r="W725" s="310">
        <f t="shared" si="491"/>
        <v>999</v>
      </c>
      <c r="Y725" s="65">
        <f t="shared" si="492"/>
        <v>0</v>
      </c>
      <c r="Z725" s="65">
        <f t="shared" si="493"/>
        <v>0</v>
      </c>
      <c r="AA725" s="65">
        <f t="shared" si="494"/>
        <v>0</v>
      </c>
      <c r="AB725" s="65">
        <f t="shared" si="495"/>
        <v>0</v>
      </c>
      <c r="AC725" s="65">
        <f t="shared" si="496"/>
        <v>0</v>
      </c>
      <c r="AD725" s="65">
        <f t="shared" si="497"/>
        <v>0</v>
      </c>
      <c r="AE725" s="65">
        <f t="shared" si="498"/>
        <v>0</v>
      </c>
      <c r="AF725" s="65">
        <f t="shared" si="499"/>
        <v>0</v>
      </c>
      <c r="AG725" s="65">
        <f t="shared" si="500"/>
        <v>0</v>
      </c>
      <c r="AH725" s="65">
        <f t="shared" si="501"/>
        <v>0</v>
      </c>
      <c r="AI725" s="65">
        <f t="shared" si="502"/>
        <v>0</v>
      </c>
      <c r="AJ725" s="65">
        <f t="shared" si="503"/>
        <v>0</v>
      </c>
      <c r="AK725" s="65">
        <f t="shared" si="504"/>
        <v>0</v>
      </c>
      <c r="AL725" s="65">
        <f t="shared" si="505"/>
        <v>0</v>
      </c>
      <c r="AM725" s="65">
        <f t="shared" si="506"/>
        <v>0</v>
      </c>
      <c r="AN725" s="65">
        <f t="shared" si="507"/>
        <v>0</v>
      </c>
      <c r="AO725" s="65">
        <f t="shared" si="508"/>
        <v>0</v>
      </c>
      <c r="AP725" s="65">
        <f t="shared" si="509"/>
        <v>0</v>
      </c>
      <c r="AQ725" s="65">
        <f t="shared" si="510"/>
        <v>0</v>
      </c>
      <c r="AR725" s="65">
        <f t="shared" si="511"/>
        <v>0</v>
      </c>
      <c r="AS725" s="65">
        <f t="shared" si="512"/>
        <v>0</v>
      </c>
      <c r="AT725" s="65">
        <f t="shared" si="513"/>
        <v>0</v>
      </c>
      <c r="AU725" s="65">
        <f t="shared" si="514"/>
        <v>0</v>
      </c>
      <c r="AV725" s="65">
        <f t="shared" si="515"/>
        <v>0</v>
      </c>
      <c r="AW725" s="65">
        <f t="shared" si="516"/>
        <v>0</v>
      </c>
      <c r="AX725" s="65">
        <f t="shared" si="517"/>
        <v>0</v>
      </c>
      <c r="AY725" s="65">
        <f t="shared" si="518"/>
        <v>0</v>
      </c>
      <c r="AZ725" s="65">
        <f t="shared" si="519"/>
        <v>0</v>
      </c>
      <c r="BA725" s="65">
        <f t="shared" si="520"/>
        <v>0</v>
      </c>
      <c r="BB725" s="65">
        <f t="shared" si="521"/>
        <v>0</v>
      </c>
      <c r="BC725" s="65">
        <f t="shared" si="522"/>
        <v>0</v>
      </c>
      <c r="BD725" s="65">
        <f t="shared" si="523"/>
        <v>0</v>
      </c>
      <c r="BE725" s="65">
        <f t="shared" si="524"/>
        <v>0</v>
      </c>
      <c r="BF725" s="65">
        <f t="shared" si="525"/>
        <v>0</v>
      </c>
      <c r="BG725" s="65">
        <f t="shared" si="526"/>
        <v>0</v>
      </c>
      <c r="CE725" s="373"/>
      <c r="CF725" s="343"/>
      <c r="CG725" s="343"/>
      <c r="CH725" s="343"/>
      <c r="CI725" s="343"/>
      <c r="CJ725" s="343"/>
      <c r="CK725" s="343"/>
      <c r="CL725" s="343"/>
      <c r="CM725" s="343"/>
      <c r="CN725" s="343"/>
      <c r="CO725" s="343"/>
      <c r="CP725" s="343"/>
      <c r="CQ725" s="343"/>
      <c r="CR725" s="343"/>
      <c r="CS725" s="343"/>
      <c r="CY725" s="101">
        <f t="shared" si="527"/>
        <v>0</v>
      </c>
    </row>
    <row r="726" spans="2:103" ht="21.75" customHeight="1" x14ac:dyDescent="0.45">
      <c r="B726" s="133" t="str">
        <f>IF(Data!B725&lt;&gt;"",Data!B725,"")</f>
        <v/>
      </c>
      <c r="C726" s="158" t="str">
        <f>IF(Data!C725&lt;&gt;"",Data!C725,"")</f>
        <v/>
      </c>
      <c r="D726" s="106" t="str">
        <f>IF(Data!D725&lt;&gt;"",Data!D725,"")</f>
        <v/>
      </c>
      <c r="E726" s="140">
        <f>IF(AND(I726=1,Data!T725=0),0,IF(I726=999,999,Data!T725))</f>
        <v>999</v>
      </c>
      <c r="F726" s="140" t="str">
        <f t="shared" si="484"/>
        <v/>
      </c>
      <c r="G726" s="140" t="str">
        <f>IF(Data!K725&lt;&gt;"",Data!K725,"")</f>
        <v/>
      </c>
      <c r="H726" s="141" t="str">
        <f>IF(Data!L725&lt;&gt;"",Data!L725,"")</f>
        <v/>
      </c>
      <c r="I726" s="63">
        <f>IF(Data!M725&lt;&gt;"",Data!M725,"")</f>
        <v>999</v>
      </c>
      <c r="J726" s="63">
        <f t="shared" si="485"/>
        <v>0</v>
      </c>
      <c r="L726" s="64" t="str">
        <f t="shared" si="486"/>
        <v/>
      </c>
      <c r="M726" s="74"/>
      <c r="N726" s="63">
        <f t="shared" si="487"/>
        <v>0</v>
      </c>
      <c r="P726" s="64" t="str">
        <f t="shared" si="488"/>
        <v/>
      </c>
      <c r="R726" s="63">
        <f t="shared" si="489"/>
        <v>0</v>
      </c>
      <c r="S726" s="64" t="str">
        <f t="shared" si="490"/>
        <v/>
      </c>
      <c r="W726" s="310">
        <f t="shared" si="491"/>
        <v>999</v>
      </c>
      <c r="Y726" s="65">
        <f t="shared" si="492"/>
        <v>0</v>
      </c>
      <c r="Z726" s="65">
        <f t="shared" si="493"/>
        <v>0</v>
      </c>
      <c r="AA726" s="65">
        <f t="shared" si="494"/>
        <v>0</v>
      </c>
      <c r="AB726" s="65">
        <f t="shared" si="495"/>
        <v>0</v>
      </c>
      <c r="AC726" s="65">
        <f t="shared" si="496"/>
        <v>0</v>
      </c>
      <c r="AD726" s="65">
        <f t="shared" si="497"/>
        <v>0</v>
      </c>
      <c r="AE726" s="65">
        <f t="shared" si="498"/>
        <v>0</v>
      </c>
      <c r="AF726" s="65">
        <f t="shared" si="499"/>
        <v>0</v>
      </c>
      <c r="AG726" s="65">
        <f t="shared" si="500"/>
        <v>0</v>
      </c>
      <c r="AH726" s="65">
        <f t="shared" si="501"/>
        <v>0</v>
      </c>
      <c r="AI726" s="65">
        <f t="shared" si="502"/>
        <v>0</v>
      </c>
      <c r="AJ726" s="65">
        <f t="shared" si="503"/>
        <v>0</v>
      </c>
      <c r="AK726" s="65">
        <f t="shared" si="504"/>
        <v>0</v>
      </c>
      <c r="AL726" s="65">
        <f t="shared" si="505"/>
        <v>0</v>
      </c>
      <c r="AM726" s="65">
        <f t="shared" si="506"/>
        <v>0</v>
      </c>
      <c r="AN726" s="65">
        <f t="shared" si="507"/>
        <v>0</v>
      </c>
      <c r="AO726" s="65">
        <f t="shared" si="508"/>
        <v>0</v>
      </c>
      <c r="AP726" s="65">
        <f t="shared" si="509"/>
        <v>0</v>
      </c>
      <c r="AQ726" s="65">
        <f t="shared" si="510"/>
        <v>0</v>
      </c>
      <c r="AR726" s="65">
        <f t="shared" si="511"/>
        <v>0</v>
      </c>
      <c r="AS726" s="65">
        <f t="shared" si="512"/>
        <v>0</v>
      </c>
      <c r="AT726" s="65">
        <f t="shared" si="513"/>
        <v>0</v>
      </c>
      <c r="AU726" s="65">
        <f t="shared" si="514"/>
        <v>0</v>
      </c>
      <c r="AV726" s="65">
        <f t="shared" si="515"/>
        <v>0</v>
      </c>
      <c r="AW726" s="65">
        <f t="shared" si="516"/>
        <v>0</v>
      </c>
      <c r="AX726" s="65">
        <f t="shared" si="517"/>
        <v>0</v>
      </c>
      <c r="AY726" s="65">
        <f t="shared" si="518"/>
        <v>0</v>
      </c>
      <c r="AZ726" s="65">
        <f t="shared" si="519"/>
        <v>0</v>
      </c>
      <c r="BA726" s="65">
        <f t="shared" si="520"/>
        <v>0</v>
      </c>
      <c r="BB726" s="65">
        <f t="shared" si="521"/>
        <v>0</v>
      </c>
      <c r="BC726" s="65">
        <f t="shared" si="522"/>
        <v>0</v>
      </c>
      <c r="BD726" s="65">
        <f t="shared" si="523"/>
        <v>0</v>
      </c>
      <c r="BE726" s="65">
        <f t="shared" si="524"/>
        <v>0</v>
      </c>
      <c r="BF726" s="65">
        <f t="shared" si="525"/>
        <v>0</v>
      </c>
      <c r="BG726" s="65">
        <f t="shared" si="526"/>
        <v>0</v>
      </c>
      <c r="CE726" s="373"/>
      <c r="CF726" s="343"/>
      <c r="CG726" s="343"/>
      <c r="CH726" s="343"/>
      <c r="CI726" s="343"/>
      <c r="CJ726" s="343"/>
      <c r="CK726" s="343"/>
      <c r="CL726" s="343"/>
      <c r="CM726" s="343"/>
      <c r="CN726" s="343"/>
      <c r="CO726" s="343"/>
      <c r="CP726" s="343"/>
      <c r="CQ726" s="343"/>
      <c r="CR726" s="343"/>
      <c r="CS726" s="343"/>
      <c r="CY726" s="101">
        <f t="shared" si="527"/>
        <v>0</v>
      </c>
    </row>
    <row r="727" spans="2:103" ht="21.75" customHeight="1" x14ac:dyDescent="0.45">
      <c r="B727" s="133" t="str">
        <f>IF(Data!B726&lt;&gt;"",Data!B726,"")</f>
        <v/>
      </c>
      <c r="C727" s="158" t="str">
        <f>IF(Data!C726&lt;&gt;"",Data!C726,"")</f>
        <v/>
      </c>
      <c r="D727" s="106" t="str">
        <f>IF(Data!D726&lt;&gt;"",Data!D726,"")</f>
        <v/>
      </c>
      <c r="E727" s="140">
        <f>IF(AND(I727=1,Data!T726=0),0,IF(I727=999,999,Data!T726))</f>
        <v>999</v>
      </c>
      <c r="F727" s="140" t="str">
        <f t="shared" si="484"/>
        <v/>
      </c>
      <c r="G727" s="140" t="str">
        <f>IF(Data!K726&lt;&gt;"",Data!K726,"")</f>
        <v/>
      </c>
      <c r="H727" s="141" t="str">
        <f>IF(Data!L726&lt;&gt;"",Data!L726,"")</f>
        <v/>
      </c>
      <c r="I727" s="63">
        <f>IF(Data!M726&lt;&gt;"",Data!M726,"")</f>
        <v>999</v>
      </c>
      <c r="J727" s="63">
        <f t="shared" si="485"/>
        <v>0</v>
      </c>
      <c r="L727" s="64" t="str">
        <f t="shared" si="486"/>
        <v/>
      </c>
      <c r="M727" s="74"/>
      <c r="N727" s="63">
        <f t="shared" si="487"/>
        <v>0</v>
      </c>
      <c r="P727" s="64" t="str">
        <f t="shared" si="488"/>
        <v/>
      </c>
      <c r="R727" s="63">
        <f t="shared" si="489"/>
        <v>0</v>
      </c>
      <c r="S727" s="64" t="str">
        <f t="shared" si="490"/>
        <v/>
      </c>
      <c r="W727" s="310">
        <f t="shared" si="491"/>
        <v>999</v>
      </c>
      <c r="Y727" s="65">
        <f t="shared" si="492"/>
        <v>0</v>
      </c>
      <c r="Z727" s="65">
        <f t="shared" si="493"/>
        <v>0</v>
      </c>
      <c r="AA727" s="65">
        <f t="shared" si="494"/>
        <v>0</v>
      </c>
      <c r="AB727" s="65">
        <f t="shared" si="495"/>
        <v>0</v>
      </c>
      <c r="AC727" s="65">
        <f t="shared" si="496"/>
        <v>0</v>
      </c>
      <c r="AD727" s="65">
        <f t="shared" si="497"/>
        <v>0</v>
      </c>
      <c r="AE727" s="65">
        <f t="shared" si="498"/>
        <v>0</v>
      </c>
      <c r="AF727" s="65">
        <f t="shared" si="499"/>
        <v>0</v>
      </c>
      <c r="AG727" s="65">
        <f t="shared" si="500"/>
        <v>0</v>
      </c>
      <c r="AH727" s="65">
        <f t="shared" si="501"/>
        <v>0</v>
      </c>
      <c r="AI727" s="65">
        <f t="shared" si="502"/>
        <v>0</v>
      </c>
      <c r="AJ727" s="65">
        <f t="shared" si="503"/>
        <v>0</v>
      </c>
      <c r="AK727" s="65">
        <f t="shared" si="504"/>
        <v>0</v>
      </c>
      <c r="AL727" s="65">
        <f t="shared" si="505"/>
        <v>0</v>
      </c>
      <c r="AM727" s="65">
        <f t="shared" si="506"/>
        <v>0</v>
      </c>
      <c r="AN727" s="65">
        <f t="shared" si="507"/>
        <v>0</v>
      </c>
      <c r="AO727" s="65">
        <f t="shared" si="508"/>
        <v>0</v>
      </c>
      <c r="AP727" s="65">
        <f t="shared" si="509"/>
        <v>0</v>
      </c>
      <c r="AQ727" s="65">
        <f t="shared" si="510"/>
        <v>0</v>
      </c>
      <c r="AR727" s="65">
        <f t="shared" si="511"/>
        <v>0</v>
      </c>
      <c r="AS727" s="65">
        <f t="shared" si="512"/>
        <v>0</v>
      </c>
      <c r="AT727" s="65">
        <f t="shared" si="513"/>
        <v>0</v>
      </c>
      <c r="AU727" s="65">
        <f t="shared" si="514"/>
        <v>0</v>
      </c>
      <c r="AV727" s="65">
        <f t="shared" si="515"/>
        <v>0</v>
      </c>
      <c r="AW727" s="65">
        <f t="shared" si="516"/>
        <v>0</v>
      </c>
      <c r="AX727" s="65">
        <f t="shared" si="517"/>
        <v>0</v>
      </c>
      <c r="AY727" s="65">
        <f t="shared" si="518"/>
        <v>0</v>
      </c>
      <c r="AZ727" s="65">
        <f t="shared" si="519"/>
        <v>0</v>
      </c>
      <c r="BA727" s="65">
        <f t="shared" si="520"/>
        <v>0</v>
      </c>
      <c r="BB727" s="65">
        <f t="shared" si="521"/>
        <v>0</v>
      </c>
      <c r="BC727" s="65">
        <f t="shared" si="522"/>
        <v>0</v>
      </c>
      <c r="BD727" s="65">
        <f t="shared" si="523"/>
        <v>0</v>
      </c>
      <c r="BE727" s="65">
        <f t="shared" si="524"/>
        <v>0</v>
      </c>
      <c r="BF727" s="65">
        <f t="shared" si="525"/>
        <v>0</v>
      </c>
      <c r="BG727" s="65">
        <f t="shared" si="526"/>
        <v>0</v>
      </c>
      <c r="CE727" s="373"/>
      <c r="CF727" s="343"/>
      <c r="CG727" s="343"/>
      <c r="CH727" s="343"/>
      <c r="CI727" s="343"/>
      <c r="CJ727" s="343"/>
      <c r="CK727" s="343"/>
      <c r="CL727" s="343"/>
      <c r="CM727" s="343"/>
      <c r="CN727" s="343"/>
      <c r="CO727" s="343"/>
      <c r="CP727" s="343"/>
      <c r="CQ727" s="343"/>
      <c r="CR727" s="343"/>
      <c r="CS727" s="343"/>
      <c r="CY727" s="101">
        <f t="shared" si="527"/>
        <v>0</v>
      </c>
    </row>
    <row r="728" spans="2:103" ht="21.75" customHeight="1" x14ac:dyDescent="0.45">
      <c r="B728" s="133" t="str">
        <f>IF(Data!B727&lt;&gt;"",Data!B727,"")</f>
        <v/>
      </c>
      <c r="C728" s="158" t="str">
        <f>IF(Data!C727&lt;&gt;"",Data!C727,"")</f>
        <v/>
      </c>
      <c r="D728" s="106" t="str">
        <f>IF(Data!D727&lt;&gt;"",Data!D727,"")</f>
        <v/>
      </c>
      <c r="E728" s="140">
        <f>IF(AND(I728=1,Data!T727=0),0,IF(I728=999,999,Data!T727))</f>
        <v>999</v>
      </c>
      <c r="F728" s="140" t="str">
        <f t="shared" si="484"/>
        <v/>
      </c>
      <c r="G728" s="140" t="str">
        <f>IF(Data!K727&lt;&gt;"",Data!K727,"")</f>
        <v/>
      </c>
      <c r="H728" s="141" t="str">
        <f>IF(Data!L727&lt;&gt;"",Data!L727,"")</f>
        <v/>
      </c>
      <c r="I728" s="63">
        <f>IF(Data!M727&lt;&gt;"",Data!M727,"")</f>
        <v>999</v>
      </c>
      <c r="J728" s="63">
        <f t="shared" si="485"/>
        <v>0</v>
      </c>
      <c r="L728" s="64" t="str">
        <f t="shared" si="486"/>
        <v/>
      </c>
      <c r="M728" s="74"/>
      <c r="N728" s="63">
        <f t="shared" si="487"/>
        <v>0</v>
      </c>
      <c r="P728" s="64" t="str">
        <f t="shared" si="488"/>
        <v/>
      </c>
      <c r="R728" s="63">
        <f t="shared" si="489"/>
        <v>0</v>
      </c>
      <c r="S728" s="64" t="str">
        <f t="shared" si="490"/>
        <v/>
      </c>
      <c r="W728" s="310">
        <f t="shared" si="491"/>
        <v>999</v>
      </c>
      <c r="Y728" s="65">
        <f t="shared" si="492"/>
        <v>0</v>
      </c>
      <c r="Z728" s="65">
        <f t="shared" si="493"/>
        <v>0</v>
      </c>
      <c r="AA728" s="65">
        <f t="shared" si="494"/>
        <v>0</v>
      </c>
      <c r="AB728" s="65">
        <f t="shared" si="495"/>
        <v>0</v>
      </c>
      <c r="AC728" s="65">
        <f t="shared" si="496"/>
        <v>0</v>
      </c>
      <c r="AD728" s="65">
        <f t="shared" si="497"/>
        <v>0</v>
      </c>
      <c r="AE728" s="65">
        <f t="shared" si="498"/>
        <v>0</v>
      </c>
      <c r="AF728" s="65">
        <f t="shared" si="499"/>
        <v>0</v>
      </c>
      <c r="AG728" s="65">
        <f t="shared" si="500"/>
        <v>0</v>
      </c>
      <c r="AH728" s="65">
        <f t="shared" si="501"/>
        <v>0</v>
      </c>
      <c r="AI728" s="65">
        <f t="shared" si="502"/>
        <v>0</v>
      </c>
      <c r="AJ728" s="65">
        <f t="shared" si="503"/>
        <v>0</v>
      </c>
      <c r="AK728" s="65">
        <f t="shared" si="504"/>
        <v>0</v>
      </c>
      <c r="AL728" s="65">
        <f t="shared" si="505"/>
        <v>0</v>
      </c>
      <c r="AM728" s="65">
        <f t="shared" si="506"/>
        <v>0</v>
      </c>
      <c r="AN728" s="65">
        <f t="shared" si="507"/>
        <v>0</v>
      </c>
      <c r="AO728" s="65">
        <f t="shared" si="508"/>
        <v>0</v>
      </c>
      <c r="AP728" s="65">
        <f t="shared" si="509"/>
        <v>0</v>
      </c>
      <c r="AQ728" s="65">
        <f t="shared" si="510"/>
        <v>0</v>
      </c>
      <c r="AR728" s="65">
        <f t="shared" si="511"/>
        <v>0</v>
      </c>
      <c r="AS728" s="65">
        <f t="shared" si="512"/>
        <v>0</v>
      </c>
      <c r="AT728" s="65">
        <f t="shared" si="513"/>
        <v>0</v>
      </c>
      <c r="AU728" s="65">
        <f t="shared" si="514"/>
        <v>0</v>
      </c>
      <c r="AV728" s="65">
        <f t="shared" si="515"/>
        <v>0</v>
      </c>
      <c r="AW728" s="65">
        <f t="shared" si="516"/>
        <v>0</v>
      </c>
      <c r="AX728" s="65">
        <f t="shared" si="517"/>
        <v>0</v>
      </c>
      <c r="AY728" s="65">
        <f t="shared" si="518"/>
        <v>0</v>
      </c>
      <c r="AZ728" s="65">
        <f t="shared" si="519"/>
        <v>0</v>
      </c>
      <c r="BA728" s="65">
        <f t="shared" si="520"/>
        <v>0</v>
      </c>
      <c r="BB728" s="65">
        <f t="shared" si="521"/>
        <v>0</v>
      </c>
      <c r="BC728" s="65">
        <f t="shared" si="522"/>
        <v>0</v>
      </c>
      <c r="BD728" s="65">
        <f t="shared" si="523"/>
        <v>0</v>
      </c>
      <c r="BE728" s="65">
        <f t="shared" si="524"/>
        <v>0</v>
      </c>
      <c r="BF728" s="65">
        <f t="shared" si="525"/>
        <v>0</v>
      </c>
      <c r="BG728" s="65">
        <f t="shared" si="526"/>
        <v>0</v>
      </c>
      <c r="CE728" s="373"/>
      <c r="CF728" s="343"/>
      <c r="CG728" s="343"/>
      <c r="CH728" s="343"/>
      <c r="CI728" s="343"/>
      <c r="CJ728" s="343"/>
      <c r="CK728" s="343"/>
      <c r="CL728" s="343"/>
      <c r="CM728" s="343"/>
      <c r="CN728" s="343"/>
      <c r="CO728" s="343"/>
      <c r="CP728" s="343"/>
      <c r="CQ728" s="343"/>
      <c r="CR728" s="343"/>
      <c r="CS728" s="343"/>
      <c r="CY728" s="101">
        <f t="shared" si="527"/>
        <v>0</v>
      </c>
    </row>
    <row r="729" spans="2:103" ht="21.75" customHeight="1" x14ac:dyDescent="0.45">
      <c r="B729" s="133" t="str">
        <f>IF(Data!B728&lt;&gt;"",Data!B728,"")</f>
        <v/>
      </c>
      <c r="C729" s="158" t="str">
        <f>IF(Data!C728&lt;&gt;"",Data!C728,"")</f>
        <v/>
      </c>
      <c r="D729" s="106" t="str">
        <f>IF(Data!D728&lt;&gt;"",Data!D728,"")</f>
        <v/>
      </c>
      <c r="E729" s="140">
        <f>IF(AND(I729=1,Data!T728=0),0,IF(I729=999,999,Data!T728))</f>
        <v>999</v>
      </c>
      <c r="F729" s="140" t="str">
        <f t="shared" si="484"/>
        <v/>
      </c>
      <c r="G729" s="140" t="str">
        <f>IF(Data!K728&lt;&gt;"",Data!K728,"")</f>
        <v/>
      </c>
      <c r="H729" s="141" t="str">
        <f>IF(Data!L728&lt;&gt;"",Data!L728,"")</f>
        <v/>
      </c>
      <c r="I729" s="63">
        <f>IF(Data!M728&lt;&gt;"",Data!M728,"")</f>
        <v>999</v>
      </c>
      <c r="J729" s="63">
        <f t="shared" si="485"/>
        <v>0</v>
      </c>
      <c r="L729" s="64" t="str">
        <f t="shared" si="486"/>
        <v/>
      </c>
      <c r="M729" s="74"/>
      <c r="N729" s="63">
        <f t="shared" si="487"/>
        <v>0</v>
      </c>
      <c r="P729" s="64" t="str">
        <f t="shared" si="488"/>
        <v/>
      </c>
      <c r="R729" s="63">
        <f t="shared" si="489"/>
        <v>0</v>
      </c>
      <c r="S729" s="64" t="str">
        <f t="shared" si="490"/>
        <v/>
      </c>
      <c r="W729" s="310">
        <f t="shared" si="491"/>
        <v>999</v>
      </c>
      <c r="Y729" s="65">
        <f t="shared" si="492"/>
        <v>0</v>
      </c>
      <c r="Z729" s="65">
        <f t="shared" si="493"/>
        <v>0</v>
      </c>
      <c r="AA729" s="65">
        <f t="shared" si="494"/>
        <v>0</v>
      </c>
      <c r="AB729" s="65">
        <f t="shared" si="495"/>
        <v>0</v>
      </c>
      <c r="AC729" s="65">
        <f t="shared" si="496"/>
        <v>0</v>
      </c>
      <c r="AD729" s="65">
        <f t="shared" si="497"/>
        <v>0</v>
      </c>
      <c r="AE729" s="65">
        <f t="shared" si="498"/>
        <v>0</v>
      </c>
      <c r="AF729" s="65">
        <f t="shared" si="499"/>
        <v>0</v>
      </c>
      <c r="AG729" s="65">
        <f t="shared" si="500"/>
        <v>0</v>
      </c>
      <c r="AH729" s="65">
        <f t="shared" si="501"/>
        <v>0</v>
      </c>
      <c r="AI729" s="65">
        <f t="shared" si="502"/>
        <v>0</v>
      </c>
      <c r="AJ729" s="65">
        <f t="shared" si="503"/>
        <v>0</v>
      </c>
      <c r="AK729" s="65">
        <f t="shared" si="504"/>
        <v>0</v>
      </c>
      <c r="AL729" s="65">
        <f t="shared" si="505"/>
        <v>0</v>
      </c>
      <c r="AM729" s="65">
        <f t="shared" si="506"/>
        <v>0</v>
      </c>
      <c r="AN729" s="65">
        <f t="shared" si="507"/>
        <v>0</v>
      </c>
      <c r="AO729" s="65">
        <f t="shared" si="508"/>
        <v>0</v>
      </c>
      <c r="AP729" s="65">
        <f t="shared" si="509"/>
        <v>0</v>
      </c>
      <c r="AQ729" s="65">
        <f t="shared" si="510"/>
        <v>0</v>
      </c>
      <c r="AR729" s="65">
        <f t="shared" si="511"/>
        <v>0</v>
      </c>
      <c r="AS729" s="65">
        <f t="shared" si="512"/>
        <v>0</v>
      </c>
      <c r="AT729" s="65">
        <f t="shared" si="513"/>
        <v>0</v>
      </c>
      <c r="AU729" s="65">
        <f t="shared" si="514"/>
        <v>0</v>
      </c>
      <c r="AV729" s="65">
        <f t="shared" si="515"/>
        <v>0</v>
      </c>
      <c r="AW729" s="65">
        <f t="shared" si="516"/>
        <v>0</v>
      </c>
      <c r="AX729" s="65">
        <f t="shared" si="517"/>
        <v>0</v>
      </c>
      <c r="AY729" s="65">
        <f t="shared" si="518"/>
        <v>0</v>
      </c>
      <c r="AZ729" s="65">
        <f t="shared" si="519"/>
        <v>0</v>
      </c>
      <c r="BA729" s="65">
        <f t="shared" si="520"/>
        <v>0</v>
      </c>
      <c r="BB729" s="65">
        <f t="shared" si="521"/>
        <v>0</v>
      </c>
      <c r="BC729" s="65">
        <f t="shared" si="522"/>
        <v>0</v>
      </c>
      <c r="BD729" s="65">
        <f t="shared" si="523"/>
        <v>0</v>
      </c>
      <c r="BE729" s="65">
        <f t="shared" si="524"/>
        <v>0</v>
      </c>
      <c r="BF729" s="65">
        <f t="shared" si="525"/>
        <v>0</v>
      </c>
      <c r="BG729" s="65">
        <f t="shared" si="526"/>
        <v>0</v>
      </c>
      <c r="CE729" s="373"/>
      <c r="CF729" s="343"/>
      <c r="CG729" s="343"/>
      <c r="CH729" s="343"/>
      <c r="CI729" s="343"/>
      <c r="CJ729" s="343"/>
      <c r="CK729" s="343"/>
      <c r="CL729" s="343"/>
      <c r="CM729" s="343"/>
      <c r="CN729" s="343"/>
      <c r="CO729" s="343"/>
      <c r="CP729" s="343"/>
      <c r="CQ729" s="343"/>
      <c r="CR729" s="343"/>
      <c r="CS729" s="343"/>
      <c r="CY729" s="101">
        <f t="shared" si="527"/>
        <v>0</v>
      </c>
    </row>
    <row r="730" spans="2:103" ht="21.75" customHeight="1" x14ac:dyDescent="0.45">
      <c r="B730" s="133" t="str">
        <f>IF(Data!B729&lt;&gt;"",Data!B729,"")</f>
        <v/>
      </c>
      <c r="C730" s="158" t="str">
        <f>IF(Data!C729&lt;&gt;"",Data!C729,"")</f>
        <v/>
      </c>
      <c r="D730" s="106" t="str">
        <f>IF(Data!D729&lt;&gt;"",Data!D729,"")</f>
        <v/>
      </c>
      <c r="E730" s="140">
        <f>IF(AND(I730=1,Data!T729=0),0,IF(I730=999,999,Data!T729))</f>
        <v>999</v>
      </c>
      <c r="F730" s="140" t="str">
        <f t="shared" si="484"/>
        <v/>
      </c>
      <c r="G730" s="140" t="str">
        <f>IF(Data!K729&lt;&gt;"",Data!K729,"")</f>
        <v/>
      </c>
      <c r="H730" s="141" t="str">
        <f>IF(Data!L729&lt;&gt;"",Data!L729,"")</f>
        <v/>
      </c>
      <c r="I730" s="63">
        <f>IF(Data!M729&lt;&gt;"",Data!M729,"")</f>
        <v>999</v>
      </c>
      <c r="J730" s="63">
        <f t="shared" si="485"/>
        <v>0</v>
      </c>
      <c r="L730" s="64" t="str">
        <f t="shared" si="486"/>
        <v/>
      </c>
      <c r="M730" s="74"/>
      <c r="N730" s="63">
        <f t="shared" si="487"/>
        <v>0</v>
      </c>
      <c r="P730" s="64" t="str">
        <f t="shared" si="488"/>
        <v/>
      </c>
      <c r="R730" s="63">
        <f t="shared" si="489"/>
        <v>0</v>
      </c>
      <c r="S730" s="64" t="str">
        <f t="shared" si="490"/>
        <v/>
      </c>
      <c r="W730" s="310">
        <f t="shared" si="491"/>
        <v>999</v>
      </c>
      <c r="Y730" s="65">
        <f t="shared" si="492"/>
        <v>0</v>
      </c>
      <c r="Z730" s="65">
        <f t="shared" si="493"/>
        <v>0</v>
      </c>
      <c r="AA730" s="65">
        <f t="shared" si="494"/>
        <v>0</v>
      </c>
      <c r="AB730" s="65">
        <f t="shared" si="495"/>
        <v>0</v>
      </c>
      <c r="AC730" s="65">
        <f t="shared" si="496"/>
        <v>0</v>
      </c>
      <c r="AD730" s="65">
        <f t="shared" si="497"/>
        <v>0</v>
      </c>
      <c r="AE730" s="65">
        <f t="shared" si="498"/>
        <v>0</v>
      </c>
      <c r="AF730" s="65">
        <f t="shared" si="499"/>
        <v>0</v>
      </c>
      <c r="AG730" s="65">
        <f t="shared" si="500"/>
        <v>0</v>
      </c>
      <c r="AH730" s="65">
        <f t="shared" si="501"/>
        <v>0</v>
      </c>
      <c r="AI730" s="65">
        <f t="shared" si="502"/>
        <v>0</v>
      </c>
      <c r="AJ730" s="65">
        <f t="shared" si="503"/>
        <v>0</v>
      </c>
      <c r="AK730" s="65">
        <f t="shared" si="504"/>
        <v>0</v>
      </c>
      <c r="AL730" s="65">
        <f t="shared" si="505"/>
        <v>0</v>
      </c>
      <c r="AM730" s="65">
        <f t="shared" si="506"/>
        <v>0</v>
      </c>
      <c r="AN730" s="65">
        <f t="shared" si="507"/>
        <v>0</v>
      </c>
      <c r="AO730" s="65">
        <f t="shared" si="508"/>
        <v>0</v>
      </c>
      <c r="AP730" s="65">
        <f t="shared" si="509"/>
        <v>0</v>
      </c>
      <c r="AQ730" s="65">
        <f t="shared" si="510"/>
        <v>0</v>
      </c>
      <c r="AR730" s="65">
        <f t="shared" si="511"/>
        <v>0</v>
      </c>
      <c r="AS730" s="65">
        <f t="shared" si="512"/>
        <v>0</v>
      </c>
      <c r="AT730" s="65">
        <f t="shared" si="513"/>
        <v>0</v>
      </c>
      <c r="AU730" s="65">
        <f t="shared" si="514"/>
        <v>0</v>
      </c>
      <c r="AV730" s="65">
        <f t="shared" si="515"/>
        <v>0</v>
      </c>
      <c r="AW730" s="65">
        <f t="shared" si="516"/>
        <v>0</v>
      </c>
      <c r="AX730" s="65">
        <f t="shared" si="517"/>
        <v>0</v>
      </c>
      <c r="AY730" s="65">
        <f t="shared" si="518"/>
        <v>0</v>
      </c>
      <c r="AZ730" s="65">
        <f t="shared" si="519"/>
        <v>0</v>
      </c>
      <c r="BA730" s="65">
        <f t="shared" si="520"/>
        <v>0</v>
      </c>
      <c r="BB730" s="65">
        <f t="shared" si="521"/>
        <v>0</v>
      </c>
      <c r="BC730" s="65">
        <f t="shared" si="522"/>
        <v>0</v>
      </c>
      <c r="BD730" s="65">
        <f t="shared" si="523"/>
        <v>0</v>
      </c>
      <c r="BE730" s="65">
        <f t="shared" si="524"/>
        <v>0</v>
      </c>
      <c r="BF730" s="65">
        <f t="shared" si="525"/>
        <v>0</v>
      </c>
      <c r="BG730" s="65">
        <f t="shared" si="526"/>
        <v>0</v>
      </c>
      <c r="CE730" s="373"/>
      <c r="CF730" s="343"/>
      <c r="CG730" s="343"/>
      <c r="CH730" s="343"/>
      <c r="CI730" s="343"/>
      <c r="CJ730" s="343"/>
      <c r="CK730" s="343"/>
      <c r="CL730" s="343"/>
      <c r="CM730" s="343"/>
      <c r="CN730" s="343"/>
      <c r="CO730" s="343"/>
      <c r="CP730" s="343"/>
      <c r="CQ730" s="343"/>
      <c r="CR730" s="343"/>
      <c r="CS730" s="343"/>
      <c r="CY730" s="101">
        <f t="shared" si="527"/>
        <v>0</v>
      </c>
    </row>
    <row r="731" spans="2:103" ht="21.75" customHeight="1" x14ac:dyDescent="0.45">
      <c r="B731" s="133" t="str">
        <f>IF(Data!B730&lt;&gt;"",Data!B730,"")</f>
        <v/>
      </c>
      <c r="C731" s="158" t="str">
        <f>IF(Data!C730&lt;&gt;"",Data!C730,"")</f>
        <v/>
      </c>
      <c r="D731" s="106" t="str">
        <f>IF(Data!D730&lt;&gt;"",Data!D730,"")</f>
        <v/>
      </c>
      <c r="E731" s="140">
        <f>IF(AND(I731=1,Data!T730=0),0,IF(I731=999,999,Data!T730))</f>
        <v>999</v>
      </c>
      <c r="F731" s="140" t="str">
        <f t="shared" si="484"/>
        <v/>
      </c>
      <c r="G731" s="140" t="str">
        <f>IF(Data!K730&lt;&gt;"",Data!K730,"")</f>
        <v/>
      </c>
      <c r="H731" s="141" t="str">
        <f>IF(Data!L730&lt;&gt;"",Data!L730,"")</f>
        <v/>
      </c>
      <c r="I731" s="63">
        <f>IF(Data!M730&lt;&gt;"",Data!M730,"")</f>
        <v>999</v>
      </c>
      <c r="J731" s="63">
        <f t="shared" si="485"/>
        <v>0</v>
      </c>
      <c r="L731" s="64" t="str">
        <f t="shared" si="486"/>
        <v/>
      </c>
      <c r="M731" s="74"/>
      <c r="N731" s="63">
        <f t="shared" si="487"/>
        <v>0</v>
      </c>
      <c r="P731" s="64" t="str">
        <f t="shared" si="488"/>
        <v/>
      </c>
      <c r="R731" s="63">
        <f t="shared" si="489"/>
        <v>0</v>
      </c>
      <c r="S731" s="64" t="str">
        <f t="shared" si="490"/>
        <v/>
      </c>
      <c r="W731" s="310">
        <f t="shared" si="491"/>
        <v>999</v>
      </c>
      <c r="Y731" s="65">
        <f t="shared" si="492"/>
        <v>0</v>
      </c>
      <c r="Z731" s="65">
        <f t="shared" si="493"/>
        <v>0</v>
      </c>
      <c r="AA731" s="65">
        <f t="shared" si="494"/>
        <v>0</v>
      </c>
      <c r="AB731" s="65">
        <f t="shared" si="495"/>
        <v>0</v>
      </c>
      <c r="AC731" s="65">
        <f t="shared" si="496"/>
        <v>0</v>
      </c>
      <c r="AD731" s="65">
        <f t="shared" si="497"/>
        <v>0</v>
      </c>
      <c r="AE731" s="65">
        <f t="shared" si="498"/>
        <v>0</v>
      </c>
      <c r="AF731" s="65">
        <f t="shared" si="499"/>
        <v>0</v>
      </c>
      <c r="AG731" s="65">
        <f t="shared" si="500"/>
        <v>0</v>
      </c>
      <c r="AH731" s="65">
        <f t="shared" si="501"/>
        <v>0</v>
      </c>
      <c r="AI731" s="65">
        <f t="shared" si="502"/>
        <v>0</v>
      </c>
      <c r="AJ731" s="65">
        <f t="shared" si="503"/>
        <v>0</v>
      </c>
      <c r="AK731" s="65">
        <f t="shared" si="504"/>
        <v>0</v>
      </c>
      <c r="AL731" s="65">
        <f t="shared" si="505"/>
        <v>0</v>
      </c>
      <c r="AM731" s="65">
        <f t="shared" si="506"/>
        <v>0</v>
      </c>
      <c r="AN731" s="65">
        <f t="shared" si="507"/>
        <v>0</v>
      </c>
      <c r="AO731" s="65">
        <f t="shared" si="508"/>
        <v>0</v>
      </c>
      <c r="AP731" s="65">
        <f t="shared" si="509"/>
        <v>0</v>
      </c>
      <c r="AQ731" s="65">
        <f t="shared" si="510"/>
        <v>0</v>
      </c>
      <c r="AR731" s="65">
        <f t="shared" si="511"/>
        <v>0</v>
      </c>
      <c r="AS731" s="65">
        <f t="shared" si="512"/>
        <v>0</v>
      </c>
      <c r="AT731" s="65">
        <f t="shared" si="513"/>
        <v>0</v>
      </c>
      <c r="AU731" s="65">
        <f t="shared" si="514"/>
        <v>0</v>
      </c>
      <c r="AV731" s="65">
        <f t="shared" si="515"/>
        <v>0</v>
      </c>
      <c r="AW731" s="65">
        <f t="shared" si="516"/>
        <v>0</v>
      </c>
      <c r="AX731" s="65">
        <f t="shared" si="517"/>
        <v>0</v>
      </c>
      <c r="AY731" s="65">
        <f t="shared" si="518"/>
        <v>0</v>
      </c>
      <c r="AZ731" s="65">
        <f t="shared" si="519"/>
        <v>0</v>
      </c>
      <c r="BA731" s="65">
        <f t="shared" si="520"/>
        <v>0</v>
      </c>
      <c r="BB731" s="65">
        <f t="shared" si="521"/>
        <v>0</v>
      </c>
      <c r="BC731" s="65">
        <f t="shared" si="522"/>
        <v>0</v>
      </c>
      <c r="BD731" s="65">
        <f t="shared" si="523"/>
        <v>0</v>
      </c>
      <c r="BE731" s="65">
        <f t="shared" si="524"/>
        <v>0</v>
      </c>
      <c r="BF731" s="65">
        <f t="shared" si="525"/>
        <v>0</v>
      </c>
      <c r="BG731" s="65">
        <f t="shared" si="526"/>
        <v>0</v>
      </c>
      <c r="CE731" s="373"/>
      <c r="CF731" s="343"/>
      <c r="CG731" s="343"/>
      <c r="CH731" s="343"/>
      <c r="CI731" s="343"/>
      <c r="CJ731" s="343"/>
      <c r="CK731" s="343"/>
      <c r="CL731" s="343"/>
      <c r="CM731" s="343"/>
      <c r="CN731" s="343"/>
      <c r="CO731" s="343"/>
      <c r="CP731" s="343"/>
      <c r="CQ731" s="343"/>
      <c r="CR731" s="343"/>
      <c r="CS731" s="343"/>
      <c r="CY731" s="101">
        <f t="shared" si="527"/>
        <v>0</v>
      </c>
    </row>
    <row r="732" spans="2:103" ht="21.75" customHeight="1" x14ac:dyDescent="0.45">
      <c r="B732" s="133" t="str">
        <f>IF(Data!B731&lt;&gt;"",Data!B731,"")</f>
        <v/>
      </c>
      <c r="C732" s="158" t="str">
        <f>IF(Data!C731&lt;&gt;"",Data!C731,"")</f>
        <v/>
      </c>
      <c r="D732" s="106" t="str">
        <f>IF(Data!D731&lt;&gt;"",Data!D731,"")</f>
        <v/>
      </c>
      <c r="E732" s="140">
        <f>IF(AND(I732=1,Data!T731=0),0,IF(I732=999,999,Data!T731))</f>
        <v>999</v>
      </c>
      <c r="F732" s="140" t="str">
        <f t="shared" si="484"/>
        <v/>
      </c>
      <c r="G732" s="140" t="str">
        <f>IF(Data!K731&lt;&gt;"",Data!K731,"")</f>
        <v/>
      </c>
      <c r="H732" s="141" t="str">
        <f>IF(Data!L731&lt;&gt;"",Data!L731,"")</f>
        <v/>
      </c>
      <c r="I732" s="63">
        <f>IF(Data!M731&lt;&gt;"",Data!M731,"")</f>
        <v>999</v>
      </c>
      <c r="J732" s="63">
        <f t="shared" si="485"/>
        <v>0</v>
      </c>
      <c r="L732" s="64" t="str">
        <f t="shared" si="486"/>
        <v/>
      </c>
      <c r="M732" s="74"/>
      <c r="N732" s="63">
        <f t="shared" si="487"/>
        <v>0</v>
      </c>
      <c r="P732" s="64" t="str">
        <f t="shared" si="488"/>
        <v/>
      </c>
      <c r="R732" s="63">
        <f t="shared" si="489"/>
        <v>0</v>
      </c>
      <c r="S732" s="64" t="str">
        <f t="shared" si="490"/>
        <v/>
      </c>
      <c r="W732" s="310">
        <f t="shared" si="491"/>
        <v>999</v>
      </c>
      <c r="Y732" s="65">
        <f t="shared" si="492"/>
        <v>0</v>
      </c>
      <c r="Z732" s="65">
        <f t="shared" si="493"/>
        <v>0</v>
      </c>
      <c r="AA732" s="65">
        <f t="shared" si="494"/>
        <v>0</v>
      </c>
      <c r="AB732" s="65">
        <f t="shared" si="495"/>
        <v>0</v>
      </c>
      <c r="AC732" s="65">
        <f t="shared" si="496"/>
        <v>0</v>
      </c>
      <c r="AD732" s="65">
        <f t="shared" si="497"/>
        <v>0</v>
      </c>
      <c r="AE732" s="65">
        <f t="shared" si="498"/>
        <v>0</v>
      </c>
      <c r="AF732" s="65">
        <f t="shared" si="499"/>
        <v>0</v>
      </c>
      <c r="AG732" s="65">
        <f t="shared" si="500"/>
        <v>0</v>
      </c>
      <c r="AH732" s="65">
        <f t="shared" si="501"/>
        <v>0</v>
      </c>
      <c r="AI732" s="65">
        <f t="shared" si="502"/>
        <v>0</v>
      </c>
      <c r="AJ732" s="65">
        <f t="shared" si="503"/>
        <v>0</v>
      </c>
      <c r="AK732" s="65">
        <f t="shared" si="504"/>
        <v>0</v>
      </c>
      <c r="AL732" s="65">
        <f t="shared" si="505"/>
        <v>0</v>
      </c>
      <c r="AM732" s="65">
        <f t="shared" si="506"/>
        <v>0</v>
      </c>
      <c r="AN732" s="65">
        <f t="shared" si="507"/>
        <v>0</v>
      </c>
      <c r="AO732" s="65">
        <f t="shared" si="508"/>
        <v>0</v>
      </c>
      <c r="AP732" s="65">
        <f t="shared" si="509"/>
        <v>0</v>
      </c>
      <c r="AQ732" s="65">
        <f t="shared" si="510"/>
        <v>0</v>
      </c>
      <c r="AR732" s="65">
        <f t="shared" si="511"/>
        <v>0</v>
      </c>
      <c r="AS732" s="65">
        <f t="shared" si="512"/>
        <v>0</v>
      </c>
      <c r="AT732" s="65">
        <f t="shared" si="513"/>
        <v>0</v>
      </c>
      <c r="AU732" s="65">
        <f t="shared" si="514"/>
        <v>0</v>
      </c>
      <c r="AV732" s="65">
        <f t="shared" si="515"/>
        <v>0</v>
      </c>
      <c r="AW732" s="65">
        <f t="shared" si="516"/>
        <v>0</v>
      </c>
      <c r="AX732" s="65">
        <f t="shared" si="517"/>
        <v>0</v>
      </c>
      <c r="AY732" s="65">
        <f t="shared" si="518"/>
        <v>0</v>
      </c>
      <c r="AZ732" s="65">
        <f t="shared" si="519"/>
        <v>0</v>
      </c>
      <c r="BA732" s="65">
        <f t="shared" si="520"/>
        <v>0</v>
      </c>
      <c r="BB732" s="65">
        <f t="shared" si="521"/>
        <v>0</v>
      </c>
      <c r="BC732" s="65">
        <f t="shared" si="522"/>
        <v>0</v>
      </c>
      <c r="BD732" s="65">
        <f t="shared" si="523"/>
        <v>0</v>
      </c>
      <c r="BE732" s="65">
        <f t="shared" si="524"/>
        <v>0</v>
      </c>
      <c r="BF732" s="65">
        <f t="shared" si="525"/>
        <v>0</v>
      </c>
      <c r="BG732" s="65">
        <f t="shared" si="526"/>
        <v>0</v>
      </c>
      <c r="CE732" s="373"/>
      <c r="CF732" s="343"/>
      <c r="CG732" s="343"/>
      <c r="CH732" s="343"/>
      <c r="CI732" s="343"/>
      <c r="CJ732" s="343"/>
      <c r="CK732" s="343"/>
      <c r="CL732" s="343"/>
      <c r="CM732" s="343"/>
      <c r="CN732" s="343"/>
      <c r="CO732" s="343"/>
      <c r="CP732" s="343"/>
      <c r="CQ732" s="343"/>
      <c r="CR732" s="343"/>
      <c r="CS732" s="343"/>
      <c r="CY732" s="101">
        <f t="shared" si="527"/>
        <v>0</v>
      </c>
    </row>
    <row r="733" spans="2:103" ht="21.75" customHeight="1" x14ac:dyDescent="0.45">
      <c r="B733" s="133" t="str">
        <f>IF(Data!B732&lt;&gt;"",Data!B732,"")</f>
        <v/>
      </c>
      <c r="C733" s="158" t="str">
        <f>IF(Data!C732&lt;&gt;"",Data!C732,"")</f>
        <v/>
      </c>
      <c r="D733" s="106" t="str">
        <f>IF(Data!D732&lt;&gt;"",Data!D732,"")</f>
        <v/>
      </c>
      <c r="E733" s="140">
        <f>IF(AND(I733=1,Data!T732=0),0,IF(I733=999,999,Data!T732))</f>
        <v>999</v>
      </c>
      <c r="F733" s="140" t="str">
        <f t="shared" si="484"/>
        <v/>
      </c>
      <c r="G733" s="140" t="str">
        <f>IF(Data!K732&lt;&gt;"",Data!K732,"")</f>
        <v/>
      </c>
      <c r="H733" s="141" t="str">
        <f>IF(Data!L732&lt;&gt;"",Data!L732,"")</f>
        <v/>
      </c>
      <c r="I733" s="63">
        <f>IF(Data!M732&lt;&gt;"",Data!M732,"")</f>
        <v>999</v>
      </c>
      <c r="J733" s="63">
        <f t="shared" si="485"/>
        <v>0</v>
      </c>
      <c r="L733" s="64" t="str">
        <f t="shared" si="486"/>
        <v/>
      </c>
      <c r="M733" s="74"/>
      <c r="N733" s="63">
        <f t="shared" si="487"/>
        <v>0</v>
      </c>
      <c r="P733" s="64" t="str">
        <f t="shared" si="488"/>
        <v/>
      </c>
      <c r="R733" s="63">
        <f t="shared" si="489"/>
        <v>0</v>
      </c>
      <c r="S733" s="64" t="str">
        <f t="shared" si="490"/>
        <v/>
      </c>
      <c r="W733" s="310">
        <f t="shared" si="491"/>
        <v>999</v>
      </c>
      <c r="Y733" s="65">
        <f t="shared" si="492"/>
        <v>0</v>
      </c>
      <c r="Z733" s="65">
        <f t="shared" si="493"/>
        <v>0</v>
      </c>
      <c r="AA733" s="65">
        <f t="shared" si="494"/>
        <v>0</v>
      </c>
      <c r="AB733" s="65">
        <f t="shared" si="495"/>
        <v>0</v>
      </c>
      <c r="AC733" s="65">
        <f t="shared" si="496"/>
        <v>0</v>
      </c>
      <c r="AD733" s="65">
        <f t="shared" si="497"/>
        <v>0</v>
      </c>
      <c r="AE733" s="65">
        <f t="shared" si="498"/>
        <v>0</v>
      </c>
      <c r="AF733" s="65">
        <f t="shared" si="499"/>
        <v>0</v>
      </c>
      <c r="AG733" s="65">
        <f t="shared" si="500"/>
        <v>0</v>
      </c>
      <c r="AH733" s="65">
        <f t="shared" si="501"/>
        <v>0</v>
      </c>
      <c r="AI733" s="65">
        <f t="shared" si="502"/>
        <v>0</v>
      </c>
      <c r="AJ733" s="65">
        <f t="shared" si="503"/>
        <v>0</v>
      </c>
      <c r="AK733" s="65">
        <f t="shared" si="504"/>
        <v>0</v>
      </c>
      <c r="AL733" s="65">
        <f t="shared" si="505"/>
        <v>0</v>
      </c>
      <c r="AM733" s="65">
        <f t="shared" si="506"/>
        <v>0</v>
      </c>
      <c r="AN733" s="65">
        <f t="shared" si="507"/>
        <v>0</v>
      </c>
      <c r="AO733" s="65">
        <f t="shared" si="508"/>
        <v>0</v>
      </c>
      <c r="AP733" s="65">
        <f t="shared" si="509"/>
        <v>0</v>
      </c>
      <c r="AQ733" s="65">
        <f t="shared" si="510"/>
        <v>0</v>
      </c>
      <c r="AR733" s="65">
        <f t="shared" si="511"/>
        <v>0</v>
      </c>
      <c r="AS733" s="65">
        <f t="shared" si="512"/>
        <v>0</v>
      </c>
      <c r="AT733" s="65">
        <f t="shared" si="513"/>
        <v>0</v>
      </c>
      <c r="AU733" s="65">
        <f t="shared" si="514"/>
        <v>0</v>
      </c>
      <c r="AV733" s="65">
        <f t="shared" si="515"/>
        <v>0</v>
      </c>
      <c r="AW733" s="65">
        <f t="shared" si="516"/>
        <v>0</v>
      </c>
      <c r="AX733" s="65">
        <f t="shared" si="517"/>
        <v>0</v>
      </c>
      <c r="AY733" s="65">
        <f t="shared" si="518"/>
        <v>0</v>
      </c>
      <c r="AZ733" s="65">
        <f t="shared" si="519"/>
        <v>0</v>
      </c>
      <c r="BA733" s="65">
        <f t="shared" si="520"/>
        <v>0</v>
      </c>
      <c r="BB733" s="65">
        <f t="shared" si="521"/>
        <v>0</v>
      </c>
      <c r="BC733" s="65">
        <f t="shared" si="522"/>
        <v>0</v>
      </c>
      <c r="BD733" s="65">
        <f t="shared" si="523"/>
        <v>0</v>
      </c>
      <c r="BE733" s="65">
        <f t="shared" si="524"/>
        <v>0</v>
      </c>
      <c r="BF733" s="65">
        <f t="shared" si="525"/>
        <v>0</v>
      </c>
      <c r="BG733" s="65">
        <f t="shared" si="526"/>
        <v>0</v>
      </c>
      <c r="CE733" s="373"/>
      <c r="CF733" s="343"/>
      <c r="CG733" s="343"/>
      <c r="CH733" s="343"/>
      <c r="CI733" s="343"/>
      <c r="CJ733" s="343"/>
      <c r="CK733" s="343"/>
      <c r="CL733" s="343"/>
      <c r="CM733" s="343"/>
      <c r="CN733" s="343"/>
      <c r="CO733" s="343"/>
      <c r="CP733" s="343"/>
      <c r="CQ733" s="343"/>
      <c r="CR733" s="343"/>
      <c r="CS733" s="343"/>
      <c r="CY733" s="101">
        <f t="shared" si="527"/>
        <v>0</v>
      </c>
    </row>
    <row r="734" spans="2:103" ht="21.75" customHeight="1" x14ac:dyDescent="0.45">
      <c r="B734" s="133" t="str">
        <f>IF(Data!B733&lt;&gt;"",Data!B733,"")</f>
        <v/>
      </c>
      <c r="C734" s="158" t="str">
        <f>IF(Data!C733&lt;&gt;"",Data!C733,"")</f>
        <v/>
      </c>
      <c r="D734" s="106" t="str">
        <f>IF(Data!D733&lt;&gt;"",Data!D733,"")</f>
        <v/>
      </c>
      <c r="E734" s="140">
        <f>IF(AND(I734=1,Data!T733=0),0,IF(I734=999,999,Data!T733))</f>
        <v>999</v>
      </c>
      <c r="F734" s="140" t="str">
        <f t="shared" si="484"/>
        <v/>
      </c>
      <c r="G734" s="140" t="str">
        <f>IF(Data!K733&lt;&gt;"",Data!K733,"")</f>
        <v/>
      </c>
      <c r="H734" s="141" t="str">
        <f>IF(Data!L733&lt;&gt;"",Data!L733,"")</f>
        <v/>
      </c>
      <c r="I734" s="63">
        <f>IF(Data!M733&lt;&gt;"",Data!M733,"")</f>
        <v>999</v>
      </c>
      <c r="J734" s="63">
        <f t="shared" si="485"/>
        <v>0</v>
      </c>
      <c r="L734" s="64" t="str">
        <f t="shared" si="486"/>
        <v/>
      </c>
      <c r="M734" s="74"/>
      <c r="N734" s="63">
        <f t="shared" si="487"/>
        <v>0</v>
      </c>
      <c r="P734" s="64" t="str">
        <f t="shared" si="488"/>
        <v/>
      </c>
      <c r="R734" s="63">
        <f t="shared" si="489"/>
        <v>0</v>
      </c>
      <c r="S734" s="64" t="str">
        <f t="shared" si="490"/>
        <v/>
      </c>
      <c r="W734" s="310">
        <f t="shared" si="491"/>
        <v>999</v>
      </c>
      <c r="Y734" s="65">
        <f t="shared" si="492"/>
        <v>0</v>
      </c>
      <c r="Z734" s="65">
        <f t="shared" si="493"/>
        <v>0</v>
      </c>
      <c r="AA734" s="65">
        <f t="shared" si="494"/>
        <v>0</v>
      </c>
      <c r="AB734" s="65">
        <f t="shared" si="495"/>
        <v>0</v>
      </c>
      <c r="AC734" s="65">
        <f t="shared" si="496"/>
        <v>0</v>
      </c>
      <c r="AD734" s="65">
        <f t="shared" si="497"/>
        <v>0</v>
      </c>
      <c r="AE734" s="65">
        <f t="shared" si="498"/>
        <v>0</v>
      </c>
      <c r="AF734" s="65">
        <f t="shared" si="499"/>
        <v>0</v>
      </c>
      <c r="AG734" s="65">
        <f t="shared" si="500"/>
        <v>0</v>
      </c>
      <c r="AH734" s="65">
        <f t="shared" si="501"/>
        <v>0</v>
      </c>
      <c r="AI734" s="65">
        <f t="shared" si="502"/>
        <v>0</v>
      </c>
      <c r="AJ734" s="65">
        <f t="shared" si="503"/>
        <v>0</v>
      </c>
      <c r="AK734" s="65">
        <f t="shared" si="504"/>
        <v>0</v>
      </c>
      <c r="AL734" s="65">
        <f t="shared" si="505"/>
        <v>0</v>
      </c>
      <c r="AM734" s="65">
        <f t="shared" si="506"/>
        <v>0</v>
      </c>
      <c r="AN734" s="65">
        <f t="shared" si="507"/>
        <v>0</v>
      </c>
      <c r="AO734" s="65">
        <f t="shared" si="508"/>
        <v>0</v>
      </c>
      <c r="AP734" s="65">
        <f t="shared" si="509"/>
        <v>0</v>
      </c>
      <c r="AQ734" s="65">
        <f t="shared" si="510"/>
        <v>0</v>
      </c>
      <c r="AR734" s="65">
        <f t="shared" si="511"/>
        <v>0</v>
      </c>
      <c r="AS734" s="65">
        <f t="shared" si="512"/>
        <v>0</v>
      </c>
      <c r="AT734" s="65">
        <f t="shared" si="513"/>
        <v>0</v>
      </c>
      <c r="AU734" s="65">
        <f t="shared" si="514"/>
        <v>0</v>
      </c>
      <c r="AV734" s="65">
        <f t="shared" si="515"/>
        <v>0</v>
      </c>
      <c r="AW734" s="65">
        <f t="shared" si="516"/>
        <v>0</v>
      </c>
      <c r="AX734" s="65">
        <f t="shared" si="517"/>
        <v>0</v>
      </c>
      <c r="AY734" s="65">
        <f t="shared" si="518"/>
        <v>0</v>
      </c>
      <c r="AZ734" s="65">
        <f t="shared" si="519"/>
        <v>0</v>
      </c>
      <c r="BA734" s="65">
        <f t="shared" si="520"/>
        <v>0</v>
      </c>
      <c r="BB734" s="65">
        <f t="shared" si="521"/>
        <v>0</v>
      </c>
      <c r="BC734" s="65">
        <f t="shared" si="522"/>
        <v>0</v>
      </c>
      <c r="BD734" s="65">
        <f t="shared" si="523"/>
        <v>0</v>
      </c>
      <c r="BE734" s="65">
        <f t="shared" si="524"/>
        <v>0</v>
      </c>
      <c r="BF734" s="65">
        <f t="shared" si="525"/>
        <v>0</v>
      </c>
      <c r="BG734" s="65">
        <f t="shared" si="526"/>
        <v>0</v>
      </c>
      <c r="CE734" s="373"/>
      <c r="CF734" s="343"/>
      <c r="CG734" s="343"/>
      <c r="CH734" s="343"/>
      <c r="CI734" s="343"/>
      <c r="CJ734" s="343"/>
      <c r="CK734" s="343"/>
      <c r="CL734" s="343"/>
      <c r="CM734" s="343"/>
      <c r="CN734" s="343"/>
      <c r="CO734" s="343"/>
      <c r="CP734" s="343"/>
      <c r="CQ734" s="343"/>
      <c r="CR734" s="343"/>
      <c r="CS734" s="343"/>
      <c r="CY734" s="101">
        <f t="shared" si="527"/>
        <v>0</v>
      </c>
    </row>
    <row r="735" spans="2:103" ht="21.75" customHeight="1" x14ac:dyDescent="0.45">
      <c r="B735" s="133" t="str">
        <f>IF(Data!B734&lt;&gt;"",Data!B734,"")</f>
        <v/>
      </c>
      <c r="C735" s="158" t="str">
        <f>IF(Data!C734&lt;&gt;"",Data!C734,"")</f>
        <v/>
      </c>
      <c r="D735" s="106" t="str">
        <f>IF(Data!D734&lt;&gt;"",Data!D734,"")</f>
        <v/>
      </c>
      <c r="E735" s="140">
        <f>IF(AND(I735=1,Data!T734=0),0,IF(I735=999,999,Data!T734))</f>
        <v>999</v>
      </c>
      <c r="F735" s="140" t="str">
        <f t="shared" si="484"/>
        <v/>
      </c>
      <c r="G735" s="140" t="str">
        <f>IF(Data!K734&lt;&gt;"",Data!K734,"")</f>
        <v/>
      </c>
      <c r="H735" s="141" t="str">
        <f>IF(Data!L734&lt;&gt;"",Data!L734,"")</f>
        <v/>
      </c>
      <c r="I735" s="63">
        <f>IF(Data!M734&lt;&gt;"",Data!M734,"")</f>
        <v>999</v>
      </c>
      <c r="J735" s="63">
        <f t="shared" si="485"/>
        <v>0</v>
      </c>
      <c r="L735" s="64" t="str">
        <f t="shared" si="486"/>
        <v/>
      </c>
      <c r="M735" s="74"/>
      <c r="N735" s="63">
        <f t="shared" si="487"/>
        <v>0</v>
      </c>
      <c r="P735" s="64" t="str">
        <f t="shared" si="488"/>
        <v/>
      </c>
      <c r="R735" s="63">
        <f t="shared" si="489"/>
        <v>0</v>
      </c>
      <c r="S735" s="64" t="str">
        <f t="shared" si="490"/>
        <v/>
      </c>
      <c r="W735" s="310">
        <f t="shared" si="491"/>
        <v>999</v>
      </c>
      <c r="Y735" s="65">
        <f t="shared" si="492"/>
        <v>0</v>
      </c>
      <c r="Z735" s="65">
        <f t="shared" si="493"/>
        <v>0</v>
      </c>
      <c r="AA735" s="65">
        <f t="shared" si="494"/>
        <v>0</v>
      </c>
      <c r="AB735" s="65">
        <f t="shared" si="495"/>
        <v>0</v>
      </c>
      <c r="AC735" s="65">
        <f t="shared" si="496"/>
        <v>0</v>
      </c>
      <c r="AD735" s="65">
        <f t="shared" si="497"/>
        <v>0</v>
      </c>
      <c r="AE735" s="65">
        <f t="shared" si="498"/>
        <v>0</v>
      </c>
      <c r="AF735" s="65">
        <f t="shared" si="499"/>
        <v>0</v>
      </c>
      <c r="AG735" s="65">
        <f t="shared" si="500"/>
        <v>0</v>
      </c>
      <c r="AH735" s="65">
        <f t="shared" si="501"/>
        <v>0</v>
      </c>
      <c r="AI735" s="65">
        <f t="shared" si="502"/>
        <v>0</v>
      </c>
      <c r="AJ735" s="65">
        <f t="shared" si="503"/>
        <v>0</v>
      </c>
      <c r="AK735" s="65">
        <f t="shared" si="504"/>
        <v>0</v>
      </c>
      <c r="AL735" s="65">
        <f t="shared" si="505"/>
        <v>0</v>
      </c>
      <c r="AM735" s="65">
        <f t="shared" si="506"/>
        <v>0</v>
      </c>
      <c r="AN735" s="65">
        <f t="shared" si="507"/>
        <v>0</v>
      </c>
      <c r="AO735" s="65">
        <f t="shared" si="508"/>
        <v>0</v>
      </c>
      <c r="AP735" s="65">
        <f t="shared" si="509"/>
        <v>0</v>
      </c>
      <c r="AQ735" s="65">
        <f t="shared" si="510"/>
        <v>0</v>
      </c>
      <c r="AR735" s="65">
        <f t="shared" si="511"/>
        <v>0</v>
      </c>
      <c r="AS735" s="65">
        <f t="shared" si="512"/>
        <v>0</v>
      </c>
      <c r="AT735" s="65">
        <f t="shared" si="513"/>
        <v>0</v>
      </c>
      <c r="AU735" s="65">
        <f t="shared" si="514"/>
        <v>0</v>
      </c>
      <c r="AV735" s="65">
        <f t="shared" si="515"/>
        <v>0</v>
      </c>
      <c r="AW735" s="65">
        <f t="shared" si="516"/>
        <v>0</v>
      </c>
      <c r="AX735" s="65">
        <f t="shared" si="517"/>
        <v>0</v>
      </c>
      <c r="AY735" s="65">
        <f t="shared" si="518"/>
        <v>0</v>
      </c>
      <c r="AZ735" s="65">
        <f t="shared" si="519"/>
        <v>0</v>
      </c>
      <c r="BA735" s="65">
        <f t="shared" si="520"/>
        <v>0</v>
      </c>
      <c r="BB735" s="65">
        <f t="shared" si="521"/>
        <v>0</v>
      </c>
      <c r="BC735" s="65">
        <f t="shared" si="522"/>
        <v>0</v>
      </c>
      <c r="BD735" s="65">
        <f t="shared" si="523"/>
        <v>0</v>
      </c>
      <c r="BE735" s="65">
        <f t="shared" si="524"/>
        <v>0</v>
      </c>
      <c r="BF735" s="65">
        <f t="shared" si="525"/>
        <v>0</v>
      </c>
      <c r="BG735" s="65">
        <f t="shared" si="526"/>
        <v>0</v>
      </c>
      <c r="CE735" s="373"/>
      <c r="CF735" s="343"/>
      <c r="CG735" s="343"/>
      <c r="CH735" s="343"/>
      <c r="CI735" s="343"/>
      <c r="CJ735" s="343"/>
      <c r="CK735" s="343"/>
      <c r="CL735" s="343"/>
      <c r="CM735" s="343"/>
      <c r="CN735" s="343"/>
      <c r="CO735" s="343"/>
      <c r="CP735" s="343"/>
      <c r="CQ735" s="343"/>
      <c r="CR735" s="343"/>
      <c r="CS735" s="343"/>
      <c r="CY735" s="101">
        <f t="shared" si="527"/>
        <v>0</v>
      </c>
    </row>
    <row r="736" spans="2:103" ht="21.75" customHeight="1" x14ac:dyDescent="0.45">
      <c r="B736" s="133" t="str">
        <f>IF(Data!B735&lt;&gt;"",Data!B735,"")</f>
        <v/>
      </c>
      <c r="C736" s="158" t="str">
        <f>IF(Data!C735&lt;&gt;"",Data!C735,"")</f>
        <v/>
      </c>
      <c r="D736" s="106" t="str">
        <f>IF(Data!D735&lt;&gt;"",Data!D735,"")</f>
        <v/>
      </c>
      <c r="E736" s="140">
        <f>IF(AND(I736=1,Data!T735=0),0,IF(I736=999,999,Data!T735))</f>
        <v>999</v>
      </c>
      <c r="F736" s="140" t="str">
        <f t="shared" si="484"/>
        <v/>
      </c>
      <c r="G736" s="140" t="str">
        <f>IF(Data!K735&lt;&gt;"",Data!K735,"")</f>
        <v/>
      </c>
      <c r="H736" s="141" t="str">
        <f>IF(Data!L735&lt;&gt;"",Data!L735,"")</f>
        <v/>
      </c>
      <c r="I736" s="63">
        <f>IF(Data!M735&lt;&gt;"",Data!M735,"")</f>
        <v>999</v>
      </c>
      <c r="J736" s="63">
        <f t="shared" si="485"/>
        <v>0</v>
      </c>
      <c r="L736" s="64" t="str">
        <f t="shared" si="486"/>
        <v/>
      </c>
      <c r="M736" s="74"/>
      <c r="N736" s="63">
        <f t="shared" si="487"/>
        <v>0</v>
      </c>
      <c r="P736" s="64" t="str">
        <f t="shared" si="488"/>
        <v/>
      </c>
      <c r="R736" s="63">
        <f t="shared" si="489"/>
        <v>0</v>
      </c>
      <c r="S736" s="64" t="str">
        <f t="shared" si="490"/>
        <v/>
      </c>
      <c r="W736" s="310">
        <f t="shared" si="491"/>
        <v>999</v>
      </c>
      <c r="Y736" s="65">
        <f t="shared" si="492"/>
        <v>0</v>
      </c>
      <c r="Z736" s="65">
        <f t="shared" si="493"/>
        <v>0</v>
      </c>
      <c r="AA736" s="65">
        <f t="shared" si="494"/>
        <v>0</v>
      </c>
      <c r="AB736" s="65">
        <f t="shared" si="495"/>
        <v>0</v>
      </c>
      <c r="AC736" s="65">
        <f t="shared" si="496"/>
        <v>0</v>
      </c>
      <c r="AD736" s="65">
        <f t="shared" si="497"/>
        <v>0</v>
      </c>
      <c r="AE736" s="65">
        <f t="shared" si="498"/>
        <v>0</v>
      </c>
      <c r="AF736" s="65">
        <f t="shared" si="499"/>
        <v>0</v>
      </c>
      <c r="AG736" s="65">
        <f t="shared" si="500"/>
        <v>0</v>
      </c>
      <c r="AH736" s="65">
        <f t="shared" si="501"/>
        <v>0</v>
      </c>
      <c r="AI736" s="65">
        <f t="shared" si="502"/>
        <v>0</v>
      </c>
      <c r="AJ736" s="65">
        <f t="shared" si="503"/>
        <v>0</v>
      </c>
      <c r="AK736" s="65">
        <f t="shared" si="504"/>
        <v>0</v>
      </c>
      <c r="AL736" s="65">
        <f t="shared" si="505"/>
        <v>0</v>
      </c>
      <c r="AM736" s="65">
        <f t="shared" si="506"/>
        <v>0</v>
      </c>
      <c r="AN736" s="65">
        <f t="shared" si="507"/>
        <v>0</v>
      </c>
      <c r="AO736" s="65">
        <f t="shared" si="508"/>
        <v>0</v>
      </c>
      <c r="AP736" s="65">
        <f t="shared" si="509"/>
        <v>0</v>
      </c>
      <c r="AQ736" s="65">
        <f t="shared" si="510"/>
        <v>0</v>
      </c>
      <c r="AR736" s="65">
        <f t="shared" si="511"/>
        <v>0</v>
      </c>
      <c r="AS736" s="65">
        <f t="shared" si="512"/>
        <v>0</v>
      </c>
      <c r="AT736" s="65">
        <f t="shared" si="513"/>
        <v>0</v>
      </c>
      <c r="AU736" s="65">
        <f t="shared" si="514"/>
        <v>0</v>
      </c>
      <c r="AV736" s="65">
        <f t="shared" si="515"/>
        <v>0</v>
      </c>
      <c r="AW736" s="65">
        <f t="shared" si="516"/>
        <v>0</v>
      </c>
      <c r="AX736" s="65">
        <f t="shared" si="517"/>
        <v>0</v>
      </c>
      <c r="AY736" s="65">
        <f t="shared" si="518"/>
        <v>0</v>
      </c>
      <c r="AZ736" s="65">
        <f t="shared" si="519"/>
        <v>0</v>
      </c>
      <c r="BA736" s="65">
        <f t="shared" si="520"/>
        <v>0</v>
      </c>
      <c r="BB736" s="65">
        <f t="shared" si="521"/>
        <v>0</v>
      </c>
      <c r="BC736" s="65">
        <f t="shared" si="522"/>
        <v>0</v>
      </c>
      <c r="BD736" s="65">
        <f t="shared" si="523"/>
        <v>0</v>
      </c>
      <c r="BE736" s="65">
        <f t="shared" si="524"/>
        <v>0</v>
      </c>
      <c r="BF736" s="65">
        <f t="shared" si="525"/>
        <v>0</v>
      </c>
      <c r="BG736" s="65">
        <f t="shared" si="526"/>
        <v>0</v>
      </c>
      <c r="CE736" s="373"/>
      <c r="CF736" s="343"/>
      <c r="CG736" s="343"/>
      <c r="CH736" s="343"/>
      <c r="CI736" s="343"/>
      <c r="CJ736" s="343"/>
      <c r="CK736" s="343"/>
      <c r="CL736" s="343"/>
      <c r="CM736" s="343"/>
      <c r="CN736" s="343"/>
      <c r="CO736" s="343"/>
      <c r="CP736" s="343"/>
      <c r="CQ736" s="343"/>
      <c r="CR736" s="343"/>
      <c r="CS736" s="343"/>
      <c r="CY736" s="101">
        <f t="shared" si="527"/>
        <v>0</v>
      </c>
    </row>
    <row r="737" spans="2:103" ht="21.75" customHeight="1" x14ac:dyDescent="0.45">
      <c r="B737" s="133" t="str">
        <f>IF(Data!B736&lt;&gt;"",Data!B736,"")</f>
        <v/>
      </c>
      <c r="C737" s="158" t="str">
        <f>IF(Data!C736&lt;&gt;"",Data!C736,"")</f>
        <v/>
      </c>
      <c r="D737" s="106" t="str">
        <f>IF(Data!D736&lt;&gt;"",Data!D736,"")</f>
        <v/>
      </c>
      <c r="E737" s="140">
        <f>IF(AND(I737=1,Data!T736=0),0,IF(I737=999,999,Data!T736))</f>
        <v>999</v>
      </c>
      <c r="F737" s="140" t="str">
        <f t="shared" si="484"/>
        <v/>
      </c>
      <c r="G737" s="140" t="str">
        <f>IF(Data!K736&lt;&gt;"",Data!K736,"")</f>
        <v/>
      </c>
      <c r="H737" s="141" t="str">
        <f>IF(Data!L736&lt;&gt;"",Data!L736,"")</f>
        <v/>
      </c>
      <c r="I737" s="63">
        <f>IF(Data!M736&lt;&gt;"",Data!M736,"")</f>
        <v>999</v>
      </c>
      <c r="J737" s="63">
        <f t="shared" si="485"/>
        <v>0</v>
      </c>
      <c r="L737" s="64" t="str">
        <f t="shared" si="486"/>
        <v/>
      </c>
      <c r="M737" s="74"/>
      <c r="N737" s="63">
        <f t="shared" si="487"/>
        <v>0</v>
      </c>
      <c r="P737" s="64" t="str">
        <f t="shared" si="488"/>
        <v/>
      </c>
      <c r="R737" s="63">
        <f t="shared" si="489"/>
        <v>0</v>
      </c>
      <c r="S737" s="64" t="str">
        <f t="shared" si="490"/>
        <v/>
      </c>
      <c r="W737" s="310">
        <f t="shared" si="491"/>
        <v>999</v>
      </c>
      <c r="Y737" s="65">
        <f t="shared" si="492"/>
        <v>0</v>
      </c>
      <c r="Z737" s="65">
        <f t="shared" si="493"/>
        <v>0</v>
      </c>
      <c r="AA737" s="65">
        <f t="shared" si="494"/>
        <v>0</v>
      </c>
      <c r="AB737" s="65">
        <f t="shared" si="495"/>
        <v>0</v>
      </c>
      <c r="AC737" s="65">
        <f t="shared" si="496"/>
        <v>0</v>
      </c>
      <c r="AD737" s="65">
        <f t="shared" si="497"/>
        <v>0</v>
      </c>
      <c r="AE737" s="65">
        <f t="shared" si="498"/>
        <v>0</v>
      </c>
      <c r="AF737" s="65">
        <f t="shared" si="499"/>
        <v>0</v>
      </c>
      <c r="AG737" s="65">
        <f t="shared" si="500"/>
        <v>0</v>
      </c>
      <c r="AH737" s="65">
        <f t="shared" si="501"/>
        <v>0</v>
      </c>
      <c r="AI737" s="65">
        <f t="shared" si="502"/>
        <v>0</v>
      </c>
      <c r="AJ737" s="65">
        <f t="shared" si="503"/>
        <v>0</v>
      </c>
      <c r="AK737" s="65">
        <f t="shared" si="504"/>
        <v>0</v>
      </c>
      <c r="AL737" s="65">
        <f t="shared" si="505"/>
        <v>0</v>
      </c>
      <c r="AM737" s="65">
        <f t="shared" si="506"/>
        <v>0</v>
      </c>
      <c r="AN737" s="65">
        <f t="shared" si="507"/>
        <v>0</v>
      </c>
      <c r="AO737" s="65">
        <f t="shared" si="508"/>
        <v>0</v>
      </c>
      <c r="AP737" s="65">
        <f t="shared" si="509"/>
        <v>0</v>
      </c>
      <c r="AQ737" s="65">
        <f t="shared" si="510"/>
        <v>0</v>
      </c>
      <c r="AR737" s="65">
        <f t="shared" si="511"/>
        <v>0</v>
      </c>
      <c r="AS737" s="65">
        <f t="shared" si="512"/>
        <v>0</v>
      </c>
      <c r="AT737" s="65">
        <f t="shared" si="513"/>
        <v>0</v>
      </c>
      <c r="AU737" s="65">
        <f t="shared" si="514"/>
        <v>0</v>
      </c>
      <c r="AV737" s="65">
        <f t="shared" si="515"/>
        <v>0</v>
      </c>
      <c r="AW737" s="65">
        <f t="shared" si="516"/>
        <v>0</v>
      </c>
      <c r="AX737" s="65">
        <f t="shared" si="517"/>
        <v>0</v>
      </c>
      <c r="AY737" s="65">
        <f t="shared" si="518"/>
        <v>0</v>
      </c>
      <c r="AZ737" s="65">
        <f t="shared" si="519"/>
        <v>0</v>
      </c>
      <c r="BA737" s="65">
        <f t="shared" si="520"/>
        <v>0</v>
      </c>
      <c r="BB737" s="65">
        <f t="shared" si="521"/>
        <v>0</v>
      </c>
      <c r="BC737" s="65">
        <f t="shared" si="522"/>
        <v>0</v>
      </c>
      <c r="BD737" s="65">
        <f t="shared" si="523"/>
        <v>0</v>
      </c>
      <c r="BE737" s="65">
        <f t="shared" si="524"/>
        <v>0</v>
      </c>
      <c r="BF737" s="65">
        <f t="shared" si="525"/>
        <v>0</v>
      </c>
      <c r="BG737" s="65">
        <f t="shared" si="526"/>
        <v>0</v>
      </c>
      <c r="CE737" s="373"/>
      <c r="CF737" s="343"/>
      <c r="CG737" s="343"/>
      <c r="CH737" s="343"/>
      <c r="CI737" s="343"/>
      <c r="CJ737" s="343"/>
      <c r="CK737" s="343"/>
      <c r="CL737" s="343"/>
      <c r="CM737" s="343"/>
      <c r="CN737" s="343"/>
      <c r="CO737" s="343"/>
      <c r="CP737" s="343"/>
      <c r="CQ737" s="343"/>
      <c r="CR737" s="343"/>
      <c r="CS737" s="343"/>
      <c r="CY737" s="101">
        <f t="shared" si="527"/>
        <v>0</v>
      </c>
    </row>
    <row r="738" spans="2:103" ht="21.75" customHeight="1" x14ac:dyDescent="0.45">
      <c r="B738" s="133" t="str">
        <f>IF(Data!B737&lt;&gt;"",Data!B737,"")</f>
        <v/>
      </c>
      <c r="C738" s="158" t="str">
        <f>IF(Data!C737&lt;&gt;"",Data!C737,"")</f>
        <v/>
      </c>
      <c r="D738" s="106" t="str">
        <f>IF(Data!D737&lt;&gt;"",Data!D737,"")</f>
        <v/>
      </c>
      <c r="E738" s="140">
        <f>IF(AND(I738=1,Data!T737=0),0,IF(I738=999,999,Data!T737))</f>
        <v>999</v>
      </c>
      <c r="F738" s="140" t="str">
        <f t="shared" si="484"/>
        <v/>
      </c>
      <c r="G738" s="140" t="str">
        <f>IF(Data!K737&lt;&gt;"",Data!K737,"")</f>
        <v/>
      </c>
      <c r="H738" s="141" t="str">
        <f>IF(Data!L737&lt;&gt;"",Data!L737,"")</f>
        <v/>
      </c>
      <c r="I738" s="63">
        <f>IF(Data!M737&lt;&gt;"",Data!M737,"")</f>
        <v>999</v>
      </c>
      <c r="J738" s="63">
        <f t="shared" si="485"/>
        <v>0</v>
      </c>
      <c r="L738" s="64" t="str">
        <f t="shared" si="486"/>
        <v/>
      </c>
      <c r="M738" s="74"/>
      <c r="N738" s="63">
        <f t="shared" si="487"/>
        <v>0</v>
      </c>
      <c r="P738" s="64" t="str">
        <f t="shared" si="488"/>
        <v/>
      </c>
      <c r="R738" s="63">
        <f t="shared" si="489"/>
        <v>0</v>
      </c>
      <c r="S738" s="64" t="str">
        <f t="shared" si="490"/>
        <v/>
      </c>
      <c r="W738" s="310">
        <f t="shared" si="491"/>
        <v>999</v>
      </c>
      <c r="Y738" s="65">
        <f t="shared" si="492"/>
        <v>0</v>
      </c>
      <c r="Z738" s="65">
        <f t="shared" si="493"/>
        <v>0</v>
      </c>
      <c r="AA738" s="65">
        <f t="shared" si="494"/>
        <v>0</v>
      </c>
      <c r="AB738" s="65">
        <f t="shared" si="495"/>
        <v>0</v>
      </c>
      <c r="AC738" s="65">
        <f t="shared" si="496"/>
        <v>0</v>
      </c>
      <c r="AD738" s="65">
        <f t="shared" si="497"/>
        <v>0</v>
      </c>
      <c r="AE738" s="65">
        <f t="shared" si="498"/>
        <v>0</v>
      </c>
      <c r="AF738" s="65">
        <f t="shared" si="499"/>
        <v>0</v>
      </c>
      <c r="AG738" s="65">
        <f t="shared" si="500"/>
        <v>0</v>
      </c>
      <c r="AH738" s="65">
        <f t="shared" si="501"/>
        <v>0</v>
      </c>
      <c r="AI738" s="65">
        <f t="shared" si="502"/>
        <v>0</v>
      </c>
      <c r="AJ738" s="65">
        <f t="shared" si="503"/>
        <v>0</v>
      </c>
      <c r="AK738" s="65">
        <f t="shared" si="504"/>
        <v>0</v>
      </c>
      <c r="AL738" s="65">
        <f t="shared" si="505"/>
        <v>0</v>
      </c>
      <c r="AM738" s="65">
        <f t="shared" si="506"/>
        <v>0</v>
      </c>
      <c r="AN738" s="65">
        <f t="shared" si="507"/>
        <v>0</v>
      </c>
      <c r="AO738" s="65">
        <f t="shared" si="508"/>
        <v>0</v>
      </c>
      <c r="AP738" s="65">
        <f t="shared" si="509"/>
        <v>0</v>
      </c>
      <c r="AQ738" s="65">
        <f t="shared" si="510"/>
        <v>0</v>
      </c>
      <c r="AR738" s="65">
        <f t="shared" si="511"/>
        <v>0</v>
      </c>
      <c r="AS738" s="65">
        <f t="shared" si="512"/>
        <v>0</v>
      </c>
      <c r="AT738" s="65">
        <f t="shared" si="513"/>
        <v>0</v>
      </c>
      <c r="AU738" s="65">
        <f t="shared" si="514"/>
        <v>0</v>
      </c>
      <c r="AV738" s="65">
        <f t="shared" si="515"/>
        <v>0</v>
      </c>
      <c r="AW738" s="65">
        <f t="shared" si="516"/>
        <v>0</v>
      </c>
      <c r="AX738" s="65">
        <f t="shared" si="517"/>
        <v>0</v>
      </c>
      <c r="AY738" s="65">
        <f t="shared" si="518"/>
        <v>0</v>
      </c>
      <c r="AZ738" s="65">
        <f t="shared" si="519"/>
        <v>0</v>
      </c>
      <c r="BA738" s="65">
        <f t="shared" si="520"/>
        <v>0</v>
      </c>
      <c r="BB738" s="65">
        <f t="shared" si="521"/>
        <v>0</v>
      </c>
      <c r="BC738" s="65">
        <f t="shared" si="522"/>
        <v>0</v>
      </c>
      <c r="BD738" s="65">
        <f t="shared" si="523"/>
        <v>0</v>
      </c>
      <c r="BE738" s="65">
        <f t="shared" si="524"/>
        <v>0</v>
      </c>
      <c r="BF738" s="65">
        <f t="shared" si="525"/>
        <v>0</v>
      </c>
      <c r="BG738" s="65">
        <f t="shared" si="526"/>
        <v>0</v>
      </c>
      <c r="CE738" s="373"/>
      <c r="CF738" s="343"/>
      <c r="CG738" s="343"/>
      <c r="CH738" s="343"/>
      <c r="CI738" s="343"/>
      <c r="CJ738" s="343"/>
      <c r="CK738" s="343"/>
      <c r="CL738" s="343"/>
      <c r="CM738" s="343"/>
      <c r="CN738" s="343"/>
      <c r="CO738" s="343"/>
      <c r="CP738" s="343"/>
      <c r="CQ738" s="343"/>
      <c r="CR738" s="343"/>
      <c r="CS738" s="343"/>
      <c r="CY738" s="101">
        <f t="shared" si="527"/>
        <v>0</v>
      </c>
    </row>
    <row r="739" spans="2:103" ht="21.75" customHeight="1" x14ac:dyDescent="0.45">
      <c r="B739" s="133" t="str">
        <f>IF(Data!B738&lt;&gt;"",Data!B738,"")</f>
        <v/>
      </c>
      <c r="C739" s="158" t="str">
        <f>IF(Data!C738&lt;&gt;"",Data!C738,"")</f>
        <v/>
      </c>
      <c r="D739" s="106" t="str">
        <f>IF(Data!D738&lt;&gt;"",Data!D738,"")</f>
        <v/>
      </c>
      <c r="E739" s="140">
        <f>IF(AND(I739=1,Data!T738=0),0,IF(I739=999,999,Data!T738))</f>
        <v>999</v>
      </c>
      <c r="F739" s="140" t="str">
        <f t="shared" si="484"/>
        <v/>
      </c>
      <c r="G739" s="140" t="str">
        <f>IF(Data!K738&lt;&gt;"",Data!K738,"")</f>
        <v/>
      </c>
      <c r="H739" s="141" t="str">
        <f>IF(Data!L738&lt;&gt;"",Data!L738,"")</f>
        <v/>
      </c>
      <c r="I739" s="63">
        <f>IF(Data!M738&lt;&gt;"",Data!M738,"")</f>
        <v>999</v>
      </c>
      <c r="J739" s="63">
        <f t="shared" si="485"/>
        <v>0</v>
      </c>
      <c r="L739" s="64" t="str">
        <f t="shared" si="486"/>
        <v/>
      </c>
      <c r="M739" s="74"/>
      <c r="N739" s="63">
        <f t="shared" si="487"/>
        <v>0</v>
      </c>
      <c r="P739" s="64" t="str">
        <f t="shared" si="488"/>
        <v/>
      </c>
      <c r="R739" s="63">
        <f t="shared" si="489"/>
        <v>0</v>
      </c>
      <c r="S739" s="64" t="str">
        <f t="shared" si="490"/>
        <v/>
      </c>
      <c r="W739" s="310">
        <f t="shared" si="491"/>
        <v>999</v>
      </c>
      <c r="Y739" s="65">
        <f t="shared" si="492"/>
        <v>0</v>
      </c>
      <c r="Z739" s="65">
        <f t="shared" si="493"/>
        <v>0</v>
      </c>
      <c r="AA739" s="65">
        <f t="shared" si="494"/>
        <v>0</v>
      </c>
      <c r="AB739" s="65">
        <f t="shared" si="495"/>
        <v>0</v>
      </c>
      <c r="AC739" s="65">
        <f t="shared" si="496"/>
        <v>0</v>
      </c>
      <c r="AD739" s="65">
        <f t="shared" si="497"/>
        <v>0</v>
      </c>
      <c r="AE739" s="65">
        <f t="shared" si="498"/>
        <v>0</v>
      </c>
      <c r="AF739" s="65">
        <f t="shared" si="499"/>
        <v>0</v>
      </c>
      <c r="AG739" s="65">
        <f t="shared" si="500"/>
        <v>0</v>
      </c>
      <c r="AH739" s="65">
        <f t="shared" si="501"/>
        <v>0</v>
      </c>
      <c r="AI739" s="65">
        <f t="shared" si="502"/>
        <v>0</v>
      </c>
      <c r="AJ739" s="65">
        <f t="shared" si="503"/>
        <v>0</v>
      </c>
      <c r="AK739" s="65">
        <f t="shared" si="504"/>
        <v>0</v>
      </c>
      <c r="AL739" s="65">
        <f t="shared" si="505"/>
        <v>0</v>
      </c>
      <c r="AM739" s="65">
        <f t="shared" si="506"/>
        <v>0</v>
      </c>
      <c r="AN739" s="65">
        <f t="shared" si="507"/>
        <v>0</v>
      </c>
      <c r="AO739" s="65">
        <f t="shared" si="508"/>
        <v>0</v>
      </c>
      <c r="AP739" s="65">
        <f t="shared" si="509"/>
        <v>0</v>
      </c>
      <c r="AQ739" s="65">
        <f t="shared" si="510"/>
        <v>0</v>
      </c>
      <c r="AR739" s="65">
        <f t="shared" si="511"/>
        <v>0</v>
      </c>
      <c r="AS739" s="65">
        <f t="shared" si="512"/>
        <v>0</v>
      </c>
      <c r="AT739" s="65">
        <f t="shared" si="513"/>
        <v>0</v>
      </c>
      <c r="AU739" s="65">
        <f t="shared" si="514"/>
        <v>0</v>
      </c>
      <c r="AV739" s="65">
        <f t="shared" si="515"/>
        <v>0</v>
      </c>
      <c r="AW739" s="65">
        <f t="shared" si="516"/>
        <v>0</v>
      </c>
      <c r="AX739" s="65">
        <f t="shared" si="517"/>
        <v>0</v>
      </c>
      <c r="AY739" s="65">
        <f t="shared" si="518"/>
        <v>0</v>
      </c>
      <c r="AZ739" s="65">
        <f t="shared" si="519"/>
        <v>0</v>
      </c>
      <c r="BA739" s="65">
        <f t="shared" si="520"/>
        <v>0</v>
      </c>
      <c r="BB739" s="65">
        <f t="shared" si="521"/>
        <v>0</v>
      </c>
      <c r="BC739" s="65">
        <f t="shared" si="522"/>
        <v>0</v>
      </c>
      <c r="BD739" s="65">
        <f t="shared" si="523"/>
        <v>0</v>
      </c>
      <c r="BE739" s="65">
        <f t="shared" si="524"/>
        <v>0</v>
      </c>
      <c r="BF739" s="65">
        <f t="shared" si="525"/>
        <v>0</v>
      </c>
      <c r="BG739" s="65">
        <f t="shared" si="526"/>
        <v>0</v>
      </c>
      <c r="CE739" s="373"/>
      <c r="CF739" s="343"/>
      <c r="CG739" s="343"/>
      <c r="CH739" s="343"/>
      <c r="CI739" s="343"/>
      <c r="CJ739" s="343"/>
      <c r="CK739" s="343"/>
      <c r="CL739" s="343"/>
      <c r="CM739" s="343"/>
      <c r="CN739" s="343"/>
      <c r="CO739" s="343"/>
      <c r="CP739" s="343"/>
      <c r="CQ739" s="343"/>
      <c r="CR739" s="343"/>
      <c r="CS739" s="343"/>
      <c r="CY739" s="101">
        <f t="shared" si="527"/>
        <v>0</v>
      </c>
    </row>
    <row r="740" spans="2:103" ht="21.75" customHeight="1" x14ac:dyDescent="0.45">
      <c r="B740" s="133" t="str">
        <f>IF(Data!B739&lt;&gt;"",Data!B739,"")</f>
        <v/>
      </c>
      <c r="C740" s="158" t="str">
        <f>IF(Data!C739&lt;&gt;"",Data!C739,"")</f>
        <v/>
      </c>
      <c r="D740" s="106" t="str">
        <f>IF(Data!D739&lt;&gt;"",Data!D739,"")</f>
        <v/>
      </c>
      <c r="E740" s="140">
        <f>IF(AND(I740=1,Data!T739=0),0,IF(I740=999,999,Data!T739))</f>
        <v>999</v>
      </c>
      <c r="F740" s="140" t="str">
        <f t="shared" si="484"/>
        <v/>
      </c>
      <c r="G740" s="140" t="str">
        <f>IF(Data!K739&lt;&gt;"",Data!K739,"")</f>
        <v/>
      </c>
      <c r="H740" s="141" t="str">
        <f>IF(Data!L739&lt;&gt;"",Data!L739,"")</f>
        <v/>
      </c>
      <c r="I740" s="63">
        <f>IF(Data!M739&lt;&gt;"",Data!M739,"")</f>
        <v>999</v>
      </c>
      <c r="J740" s="63">
        <f t="shared" si="485"/>
        <v>0</v>
      </c>
      <c r="L740" s="64" t="str">
        <f t="shared" si="486"/>
        <v/>
      </c>
      <c r="M740" s="74"/>
      <c r="N740" s="63">
        <f t="shared" si="487"/>
        <v>0</v>
      </c>
      <c r="P740" s="64" t="str">
        <f t="shared" si="488"/>
        <v/>
      </c>
      <c r="R740" s="63">
        <f t="shared" si="489"/>
        <v>0</v>
      </c>
      <c r="S740" s="64" t="str">
        <f t="shared" si="490"/>
        <v/>
      </c>
      <c r="W740" s="310">
        <f t="shared" si="491"/>
        <v>999</v>
      </c>
      <c r="Y740" s="65">
        <f t="shared" si="492"/>
        <v>0</v>
      </c>
      <c r="Z740" s="65">
        <f t="shared" si="493"/>
        <v>0</v>
      </c>
      <c r="AA740" s="65">
        <f t="shared" si="494"/>
        <v>0</v>
      </c>
      <c r="AB740" s="65">
        <f t="shared" si="495"/>
        <v>0</v>
      </c>
      <c r="AC740" s="65">
        <f t="shared" si="496"/>
        <v>0</v>
      </c>
      <c r="AD740" s="65">
        <f t="shared" si="497"/>
        <v>0</v>
      </c>
      <c r="AE740" s="65">
        <f t="shared" si="498"/>
        <v>0</v>
      </c>
      <c r="AF740" s="65">
        <f t="shared" si="499"/>
        <v>0</v>
      </c>
      <c r="AG740" s="65">
        <f t="shared" si="500"/>
        <v>0</v>
      </c>
      <c r="AH740" s="65">
        <f t="shared" si="501"/>
        <v>0</v>
      </c>
      <c r="AI740" s="65">
        <f t="shared" si="502"/>
        <v>0</v>
      </c>
      <c r="AJ740" s="65">
        <f t="shared" si="503"/>
        <v>0</v>
      </c>
      <c r="AK740" s="65">
        <f t="shared" si="504"/>
        <v>0</v>
      </c>
      <c r="AL740" s="65">
        <f t="shared" si="505"/>
        <v>0</v>
      </c>
      <c r="AM740" s="65">
        <f t="shared" si="506"/>
        <v>0</v>
      </c>
      <c r="AN740" s="65">
        <f t="shared" si="507"/>
        <v>0</v>
      </c>
      <c r="AO740" s="65">
        <f t="shared" si="508"/>
        <v>0</v>
      </c>
      <c r="AP740" s="65">
        <f t="shared" si="509"/>
        <v>0</v>
      </c>
      <c r="AQ740" s="65">
        <f t="shared" si="510"/>
        <v>0</v>
      </c>
      <c r="AR740" s="65">
        <f t="shared" si="511"/>
        <v>0</v>
      </c>
      <c r="AS740" s="65">
        <f t="shared" si="512"/>
        <v>0</v>
      </c>
      <c r="AT740" s="65">
        <f t="shared" si="513"/>
        <v>0</v>
      </c>
      <c r="AU740" s="65">
        <f t="shared" si="514"/>
        <v>0</v>
      </c>
      <c r="AV740" s="65">
        <f t="shared" si="515"/>
        <v>0</v>
      </c>
      <c r="AW740" s="65">
        <f t="shared" si="516"/>
        <v>0</v>
      </c>
      <c r="AX740" s="65">
        <f t="shared" si="517"/>
        <v>0</v>
      </c>
      <c r="AY740" s="65">
        <f t="shared" si="518"/>
        <v>0</v>
      </c>
      <c r="AZ740" s="65">
        <f t="shared" si="519"/>
        <v>0</v>
      </c>
      <c r="BA740" s="65">
        <f t="shared" si="520"/>
        <v>0</v>
      </c>
      <c r="BB740" s="65">
        <f t="shared" si="521"/>
        <v>0</v>
      </c>
      <c r="BC740" s="65">
        <f t="shared" si="522"/>
        <v>0</v>
      </c>
      <c r="BD740" s="65">
        <f t="shared" si="523"/>
        <v>0</v>
      </c>
      <c r="BE740" s="65">
        <f t="shared" si="524"/>
        <v>0</v>
      </c>
      <c r="BF740" s="65">
        <f t="shared" si="525"/>
        <v>0</v>
      </c>
      <c r="BG740" s="65">
        <f t="shared" si="526"/>
        <v>0</v>
      </c>
      <c r="CE740" s="373"/>
      <c r="CF740" s="343"/>
      <c r="CG740" s="343"/>
      <c r="CH740" s="343"/>
      <c r="CI740" s="343"/>
      <c r="CJ740" s="343"/>
      <c r="CK740" s="343"/>
      <c r="CL740" s="343"/>
      <c r="CM740" s="343"/>
      <c r="CN740" s="343"/>
      <c r="CO740" s="343"/>
      <c r="CP740" s="343"/>
      <c r="CQ740" s="343"/>
      <c r="CR740" s="343"/>
      <c r="CS740" s="343"/>
      <c r="CY740" s="101">
        <f t="shared" si="527"/>
        <v>0</v>
      </c>
    </row>
    <row r="741" spans="2:103" ht="21.75" customHeight="1" x14ac:dyDescent="0.45">
      <c r="B741" s="133" t="str">
        <f>IF(Data!B740&lt;&gt;"",Data!B740,"")</f>
        <v/>
      </c>
      <c r="C741" s="158" t="str">
        <f>IF(Data!C740&lt;&gt;"",Data!C740,"")</f>
        <v/>
      </c>
      <c r="D741" s="106" t="str">
        <f>IF(Data!D740&lt;&gt;"",Data!D740,"")</f>
        <v/>
      </c>
      <c r="E741" s="140">
        <f>IF(AND(I741=1,Data!T740=0),0,IF(I741=999,999,Data!T740))</f>
        <v>999</v>
      </c>
      <c r="F741" s="140" t="str">
        <f t="shared" si="484"/>
        <v/>
      </c>
      <c r="G741" s="140" t="str">
        <f>IF(Data!K740&lt;&gt;"",Data!K740,"")</f>
        <v/>
      </c>
      <c r="H741" s="141" t="str">
        <f>IF(Data!L740&lt;&gt;"",Data!L740,"")</f>
        <v/>
      </c>
      <c r="I741" s="63">
        <f>IF(Data!M740&lt;&gt;"",Data!M740,"")</f>
        <v>999</v>
      </c>
      <c r="J741" s="63">
        <f t="shared" si="485"/>
        <v>0</v>
      </c>
      <c r="L741" s="64" t="str">
        <f t="shared" si="486"/>
        <v/>
      </c>
      <c r="M741" s="74"/>
      <c r="N741" s="63">
        <f t="shared" si="487"/>
        <v>0</v>
      </c>
      <c r="P741" s="64" t="str">
        <f t="shared" si="488"/>
        <v/>
      </c>
      <c r="R741" s="63">
        <f t="shared" si="489"/>
        <v>0</v>
      </c>
      <c r="S741" s="64" t="str">
        <f t="shared" si="490"/>
        <v/>
      </c>
      <c r="W741" s="310">
        <f t="shared" si="491"/>
        <v>999</v>
      </c>
      <c r="Y741" s="65">
        <f t="shared" si="492"/>
        <v>0</v>
      </c>
      <c r="Z741" s="65">
        <f t="shared" si="493"/>
        <v>0</v>
      </c>
      <c r="AA741" s="65">
        <f t="shared" si="494"/>
        <v>0</v>
      </c>
      <c r="AB741" s="65">
        <f t="shared" si="495"/>
        <v>0</v>
      </c>
      <c r="AC741" s="65">
        <f t="shared" si="496"/>
        <v>0</v>
      </c>
      <c r="AD741" s="65">
        <f t="shared" si="497"/>
        <v>0</v>
      </c>
      <c r="AE741" s="65">
        <f t="shared" si="498"/>
        <v>0</v>
      </c>
      <c r="AF741" s="65">
        <f t="shared" si="499"/>
        <v>0</v>
      </c>
      <c r="AG741" s="65">
        <f t="shared" si="500"/>
        <v>0</v>
      </c>
      <c r="AH741" s="65">
        <f t="shared" si="501"/>
        <v>0</v>
      </c>
      <c r="AI741" s="65">
        <f t="shared" si="502"/>
        <v>0</v>
      </c>
      <c r="AJ741" s="65">
        <f t="shared" si="503"/>
        <v>0</v>
      </c>
      <c r="AK741" s="65">
        <f t="shared" si="504"/>
        <v>0</v>
      </c>
      <c r="AL741" s="65">
        <f t="shared" si="505"/>
        <v>0</v>
      </c>
      <c r="AM741" s="65">
        <f t="shared" si="506"/>
        <v>0</v>
      </c>
      <c r="AN741" s="65">
        <f t="shared" si="507"/>
        <v>0</v>
      </c>
      <c r="AO741" s="65">
        <f t="shared" si="508"/>
        <v>0</v>
      </c>
      <c r="AP741" s="65">
        <f t="shared" si="509"/>
        <v>0</v>
      </c>
      <c r="AQ741" s="65">
        <f t="shared" si="510"/>
        <v>0</v>
      </c>
      <c r="AR741" s="65">
        <f t="shared" si="511"/>
        <v>0</v>
      </c>
      <c r="AS741" s="65">
        <f t="shared" si="512"/>
        <v>0</v>
      </c>
      <c r="AT741" s="65">
        <f t="shared" si="513"/>
        <v>0</v>
      </c>
      <c r="AU741" s="65">
        <f t="shared" si="514"/>
        <v>0</v>
      </c>
      <c r="AV741" s="65">
        <f t="shared" si="515"/>
        <v>0</v>
      </c>
      <c r="AW741" s="65">
        <f t="shared" si="516"/>
        <v>0</v>
      </c>
      <c r="AX741" s="65">
        <f t="shared" si="517"/>
        <v>0</v>
      </c>
      <c r="AY741" s="65">
        <f t="shared" si="518"/>
        <v>0</v>
      </c>
      <c r="AZ741" s="65">
        <f t="shared" si="519"/>
        <v>0</v>
      </c>
      <c r="BA741" s="65">
        <f t="shared" si="520"/>
        <v>0</v>
      </c>
      <c r="BB741" s="65">
        <f t="shared" si="521"/>
        <v>0</v>
      </c>
      <c r="BC741" s="65">
        <f t="shared" si="522"/>
        <v>0</v>
      </c>
      <c r="BD741" s="65">
        <f t="shared" si="523"/>
        <v>0</v>
      </c>
      <c r="BE741" s="65">
        <f t="shared" si="524"/>
        <v>0</v>
      </c>
      <c r="BF741" s="65">
        <f t="shared" si="525"/>
        <v>0</v>
      </c>
      <c r="BG741" s="65">
        <f t="shared" si="526"/>
        <v>0</v>
      </c>
      <c r="CE741" s="373"/>
      <c r="CF741" s="343"/>
      <c r="CG741" s="343"/>
      <c r="CH741" s="343"/>
      <c r="CI741" s="343"/>
      <c r="CJ741" s="343"/>
      <c r="CK741" s="343"/>
      <c r="CL741" s="343"/>
      <c r="CM741" s="343"/>
      <c r="CN741" s="343"/>
      <c r="CO741" s="343"/>
      <c r="CP741" s="343"/>
      <c r="CQ741" s="343"/>
      <c r="CR741" s="343"/>
      <c r="CS741" s="343"/>
      <c r="CY741" s="101">
        <f t="shared" si="527"/>
        <v>0</v>
      </c>
    </row>
    <row r="742" spans="2:103" ht="21.75" customHeight="1" x14ac:dyDescent="0.45">
      <c r="B742" s="133" t="str">
        <f>IF(Data!B741&lt;&gt;"",Data!B741,"")</f>
        <v/>
      </c>
      <c r="C742" s="158" t="str">
        <f>IF(Data!C741&lt;&gt;"",Data!C741,"")</f>
        <v/>
      </c>
      <c r="D742" s="106" t="str">
        <f>IF(Data!D741&lt;&gt;"",Data!D741,"")</f>
        <v/>
      </c>
      <c r="E742" s="140">
        <f>IF(AND(I742=1,Data!T741=0),0,IF(I742=999,999,Data!T741))</f>
        <v>999</v>
      </c>
      <c r="F742" s="140" t="str">
        <f t="shared" si="484"/>
        <v/>
      </c>
      <c r="G742" s="140" t="str">
        <f>IF(Data!K741&lt;&gt;"",Data!K741,"")</f>
        <v/>
      </c>
      <c r="H742" s="141" t="str">
        <f>IF(Data!L741&lt;&gt;"",Data!L741,"")</f>
        <v/>
      </c>
      <c r="I742" s="63">
        <f>IF(Data!M741&lt;&gt;"",Data!M741,"")</f>
        <v>999</v>
      </c>
      <c r="J742" s="63">
        <f t="shared" si="485"/>
        <v>0</v>
      </c>
      <c r="L742" s="64" t="str">
        <f t="shared" si="486"/>
        <v/>
      </c>
      <c r="M742" s="74"/>
      <c r="N742" s="63">
        <f t="shared" si="487"/>
        <v>0</v>
      </c>
      <c r="P742" s="64" t="str">
        <f t="shared" si="488"/>
        <v/>
      </c>
      <c r="R742" s="63">
        <f t="shared" si="489"/>
        <v>0</v>
      </c>
      <c r="S742" s="64" t="str">
        <f t="shared" si="490"/>
        <v/>
      </c>
      <c r="W742" s="310">
        <f t="shared" si="491"/>
        <v>999</v>
      </c>
      <c r="Y742" s="65">
        <f t="shared" si="492"/>
        <v>0</v>
      </c>
      <c r="Z742" s="65">
        <f t="shared" si="493"/>
        <v>0</v>
      </c>
      <c r="AA742" s="65">
        <f t="shared" si="494"/>
        <v>0</v>
      </c>
      <c r="AB742" s="65">
        <f t="shared" si="495"/>
        <v>0</v>
      </c>
      <c r="AC742" s="65">
        <f t="shared" si="496"/>
        <v>0</v>
      </c>
      <c r="AD742" s="65">
        <f t="shared" si="497"/>
        <v>0</v>
      </c>
      <c r="AE742" s="65">
        <f t="shared" si="498"/>
        <v>0</v>
      </c>
      <c r="AF742" s="65">
        <f t="shared" si="499"/>
        <v>0</v>
      </c>
      <c r="AG742" s="65">
        <f t="shared" si="500"/>
        <v>0</v>
      </c>
      <c r="AH742" s="65">
        <f t="shared" si="501"/>
        <v>0</v>
      </c>
      <c r="AI742" s="65">
        <f t="shared" si="502"/>
        <v>0</v>
      </c>
      <c r="AJ742" s="65">
        <f t="shared" si="503"/>
        <v>0</v>
      </c>
      <c r="AK742" s="65">
        <f t="shared" si="504"/>
        <v>0</v>
      </c>
      <c r="AL742" s="65">
        <f t="shared" si="505"/>
        <v>0</v>
      </c>
      <c r="AM742" s="65">
        <f t="shared" si="506"/>
        <v>0</v>
      </c>
      <c r="AN742" s="65">
        <f t="shared" si="507"/>
        <v>0</v>
      </c>
      <c r="AO742" s="65">
        <f t="shared" si="508"/>
        <v>0</v>
      </c>
      <c r="AP742" s="65">
        <f t="shared" si="509"/>
        <v>0</v>
      </c>
      <c r="AQ742" s="65">
        <f t="shared" si="510"/>
        <v>0</v>
      </c>
      <c r="AR742" s="65">
        <f t="shared" si="511"/>
        <v>0</v>
      </c>
      <c r="AS742" s="65">
        <f t="shared" si="512"/>
        <v>0</v>
      </c>
      <c r="AT742" s="65">
        <f t="shared" si="513"/>
        <v>0</v>
      </c>
      <c r="AU742" s="65">
        <f t="shared" si="514"/>
        <v>0</v>
      </c>
      <c r="AV742" s="65">
        <f t="shared" si="515"/>
        <v>0</v>
      </c>
      <c r="AW742" s="65">
        <f t="shared" si="516"/>
        <v>0</v>
      </c>
      <c r="AX742" s="65">
        <f t="shared" si="517"/>
        <v>0</v>
      </c>
      <c r="AY742" s="65">
        <f t="shared" si="518"/>
        <v>0</v>
      </c>
      <c r="AZ742" s="65">
        <f t="shared" si="519"/>
        <v>0</v>
      </c>
      <c r="BA742" s="65">
        <f t="shared" si="520"/>
        <v>0</v>
      </c>
      <c r="BB742" s="65">
        <f t="shared" si="521"/>
        <v>0</v>
      </c>
      <c r="BC742" s="65">
        <f t="shared" si="522"/>
        <v>0</v>
      </c>
      <c r="BD742" s="65">
        <f t="shared" si="523"/>
        <v>0</v>
      </c>
      <c r="BE742" s="65">
        <f t="shared" si="524"/>
        <v>0</v>
      </c>
      <c r="BF742" s="65">
        <f t="shared" si="525"/>
        <v>0</v>
      </c>
      <c r="BG742" s="65">
        <f t="shared" si="526"/>
        <v>0</v>
      </c>
      <c r="CE742" s="373"/>
      <c r="CF742" s="343"/>
      <c r="CG742" s="343"/>
      <c r="CH742" s="343"/>
      <c r="CI742" s="343"/>
      <c r="CJ742" s="343"/>
      <c r="CK742" s="343"/>
      <c r="CL742" s="343"/>
      <c r="CM742" s="343"/>
      <c r="CN742" s="343"/>
      <c r="CO742" s="343"/>
      <c r="CP742" s="343"/>
      <c r="CQ742" s="343"/>
      <c r="CR742" s="343"/>
      <c r="CS742" s="343"/>
      <c r="CY742" s="101">
        <f t="shared" si="527"/>
        <v>0</v>
      </c>
    </row>
    <row r="743" spans="2:103" ht="21.75" customHeight="1" x14ac:dyDescent="0.45">
      <c r="B743" s="133" t="str">
        <f>IF(Data!B742&lt;&gt;"",Data!B742,"")</f>
        <v/>
      </c>
      <c r="C743" s="158" t="str">
        <f>IF(Data!C742&lt;&gt;"",Data!C742,"")</f>
        <v/>
      </c>
      <c r="D743" s="106" t="str">
        <f>IF(Data!D742&lt;&gt;"",Data!D742,"")</f>
        <v/>
      </c>
      <c r="E743" s="140">
        <f>IF(AND(I743=1,Data!T742=0),0,IF(I743=999,999,Data!T742))</f>
        <v>999</v>
      </c>
      <c r="F743" s="140" t="str">
        <f t="shared" si="484"/>
        <v/>
      </c>
      <c r="G743" s="140" t="str">
        <f>IF(Data!K742&lt;&gt;"",Data!K742,"")</f>
        <v/>
      </c>
      <c r="H743" s="141" t="str">
        <f>IF(Data!L742&lt;&gt;"",Data!L742,"")</f>
        <v/>
      </c>
      <c r="I743" s="63">
        <f>IF(Data!M742&lt;&gt;"",Data!M742,"")</f>
        <v>999</v>
      </c>
      <c r="J743" s="63">
        <f t="shared" si="485"/>
        <v>0</v>
      </c>
      <c r="L743" s="64" t="str">
        <f t="shared" si="486"/>
        <v/>
      </c>
      <c r="M743" s="74"/>
      <c r="N743" s="63">
        <f t="shared" si="487"/>
        <v>0</v>
      </c>
      <c r="P743" s="64" t="str">
        <f t="shared" si="488"/>
        <v/>
      </c>
      <c r="R743" s="63">
        <f t="shared" si="489"/>
        <v>0</v>
      </c>
      <c r="S743" s="64" t="str">
        <f t="shared" si="490"/>
        <v/>
      </c>
      <c r="W743" s="310">
        <f t="shared" si="491"/>
        <v>999</v>
      </c>
      <c r="Y743" s="65">
        <f t="shared" si="492"/>
        <v>0</v>
      </c>
      <c r="Z743" s="65">
        <f t="shared" si="493"/>
        <v>0</v>
      </c>
      <c r="AA743" s="65">
        <f t="shared" si="494"/>
        <v>0</v>
      </c>
      <c r="AB743" s="65">
        <f t="shared" si="495"/>
        <v>0</v>
      </c>
      <c r="AC743" s="65">
        <f t="shared" si="496"/>
        <v>0</v>
      </c>
      <c r="AD743" s="65">
        <f t="shared" si="497"/>
        <v>0</v>
      </c>
      <c r="AE743" s="65">
        <f t="shared" si="498"/>
        <v>0</v>
      </c>
      <c r="AF743" s="65">
        <f t="shared" si="499"/>
        <v>0</v>
      </c>
      <c r="AG743" s="65">
        <f t="shared" si="500"/>
        <v>0</v>
      </c>
      <c r="AH743" s="65">
        <f t="shared" si="501"/>
        <v>0</v>
      </c>
      <c r="AI743" s="65">
        <f t="shared" si="502"/>
        <v>0</v>
      </c>
      <c r="AJ743" s="65">
        <f t="shared" si="503"/>
        <v>0</v>
      </c>
      <c r="AK743" s="65">
        <f t="shared" si="504"/>
        <v>0</v>
      </c>
      <c r="AL743" s="65">
        <f t="shared" si="505"/>
        <v>0</v>
      </c>
      <c r="AM743" s="65">
        <f t="shared" si="506"/>
        <v>0</v>
      </c>
      <c r="AN743" s="65">
        <f t="shared" si="507"/>
        <v>0</v>
      </c>
      <c r="AO743" s="65">
        <f t="shared" si="508"/>
        <v>0</v>
      </c>
      <c r="AP743" s="65">
        <f t="shared" si="509"/>
        <v>0</v>
      </c>
      <c r="AQ743" s="65">
        <f t="shared" si="510"/>
        <v>0</v>
      </c>
      <c r="AR743" s="65">
        <f t="shared" si="511"/>
        <v>0</v>
      </c>
      <c r="AS743" s="65">
        <f t="shared" si="512"/>
        <v>0</v>
      </c>
      <c r="AT743" s="65">
        <f t="shared" si="513"/>
        <v>0</v>
      </c>
      <c r="AU743" s="65">
        <f t="shared" si="514"/>
        <v>0</v>
      </c>
      <c r="AV743" s="65">
        <f t="shared" si="515"/>
        <v>0</v>
      </c>
      <c r="AW743" s="65">
        <f t="shared" si="516"/>
        <v>0</v>
      </c>
      <c r="AX743" s="65">
        <f t="shared" si="517"/>
        <v>0</v>
      </c>
      <c r="AY743" s="65">
        <f t="shared" si="518"/>
        <v>0</v>
      </c>
      <c r="AZ743" s="65">
        <f t="shared" si="519"/>
        <v>0</v>
      </c>
      <c r="BA743" s="65">
        <f t="shared" si="520"/>
        <v>0</v>
      </c>
      <c r="BB743" s="65">
        <f t="shared" si="521"/>
        <v>0</v>
      </c>
      <c r="BC743" s="65">
        <f t="shared" si="522"/>
        <v>0</v>
      </c>
      <c r="BD743" s="65">
        <f t="shared" si="523"/>
        <v>0</v>
      </c>
      <c r="BE743" s="65">
        <f t="shared" si="524"/>
        <v>0</v>
      </c>
      <c r="BF743" s="65">
        <f t="shared" si="525"/>
        <v>0</v>
      </c>
      <c r="BG743" s="65">
        <f t="shared" si="526"/>
        <v>0</v>
      </c>
      <c r="CE743" s="373"/>
      <c r="CF743" s="343"/>
      <c r="CG743" s="343"/>
      <c r="CH743" s="343"/>
      <c r="CI743" s="343"/>
      <c r="CJ743" s="343"/>
      <c r="CK743" s="343"/>
      <c r="CL743" s="343"/>
      <c r="CM743" s="343"/>
      <c r="CN743" s="343"/>
      <c r="CO743" s="343"/>
      <c r="CP743" s="343"/>
      <c r="CQ743" s="343"/>
      <c r="CR743" s="343"/>
      <c r="CS743" s="343"/>
      <c r="CY743" s="101">
        <f t="shared" si="527"/>
        <v>0</v>
      </c>
    </row>
    <row r="744" spans="2:103" ht="21.75" customHeight="1" x14ac:dyDescent="0.45">
      <c r="B744" s="133" t="str">
        <f>IF(Data!B743&lt;&gt;"",Data!B743,"")</f>
        <v/>
      </c>
      <c r="C744" s="158" t="str">
        <f>IF(Data!C743&lt;&gt;"",Data!C743,"")</f>
        <v/>
      </c>
      <c r="D744" s="106" t="str">
        <f>IF(Data!D743&lt;&gt;"",Data!D743,"")</f>
        <v/>
      </c>
      <c r="E744" s="140">
        <f>IF(AND(I744=1,Data!T743=0),0,IF(I744=999,999,Data!T743))</f>
        <v>999</v>
      </c>
      <c r="F744" s="140" t="str">
        <f t="shared" si="484"/>
        <v/>
      </c>
      <c r="G744" s="140" t="str">
        <f>IF(Data!K743&lt;&gt;"",Data!K743,"")</f>
        <v/>
      </c>
      <c r="H744" s="141" t="str">
        <f>IF(Data!L743&lt;&gt;"",Data!L743,"")</f>
        <v/>
      </c>
      <c r="I744" s="63">
        <f>IF(Data!M743&lt;&gt;"",Data!M743,"")</f>
        <v>999</v>
      </c>
      <c r="J744" s="63">
        <f t="shared" si="485"/>
        <v>0</v>
      </c>
      <c r="L744" s="64" t="str">
        <f t="shared" si="486"/>
        <v/>
      </c>
      <c r="M744" s="74"/>
      <c r="N744" s="63">
        <f t="shared" si="487"/>
        <v>0</v>
      </c>
      <c r="P744" s="64" t="str">
        <f t="shared" si="488"/>
        <v/>
      </c>
      <c r="R744" s="63">
        <f t="shared" si="489"/>
        <v>0</v>
      </c>
      <c r="S744" s="64" t="str">
        <f t="shared" si="490"/>
        <v/>
      </c>
      <c r="W744" s="310">
        <f t="shared" si="491"/>
        <v>999</v>
      </c>
      <c r="Y744" s="65">
        <f t="shared" si="492"/>
        <v>0</v>
      </c>
      <c r="Z744" s="65">
        <f t="shared" si="493"/>
        <v>0</v>
      </c>
      <c r="AA744" s="65">
        <f t="shared" si="494"/>
        <v>0</v>
      </c>
      <c r="AB744" s="65">
        <f t="shared" si="495"/>
        <v>0</v>
      </c>
      <c r="AC744" s="65">
        <f t="shared" si="496"/>
        <v>0</v>
      </c>
      <c r="AD744" s="65">
        <f t="shared" si="497"/>
        <v>0</v>
      </c>
      <c r="AE744" s="65">
        <f t="shared" si="498"/>
        <v>0</v>
      </c>
      <c r="AF744" s="65">
        <f t="shared" si="499"/>
        <v>0</v>
      </c>
      <c r="AG744" s="65">
        <f t="shared" si="500"/>
        <v>0</v>
      </c>
      <c r="AH744" s="65">
        <f t="shared" si="501"/>
        <v>0</v>
      </c>
      <c r="AI744" s="65">
        <f t="shared" si="502"/>
        <v>0</v>
      </c>
      <c r="AJ744" s="65">
        <f t="shared" si="503"/>
        <v>0</v>
      </c>
      <c r="AK744" s="65">
        <f t="shared" si="504"/>
        <v>0</v>
      </c>
      <c r="AL744" s="65">
        <f t="shared" si="505"/>
        <v>0</v>
      </c>
      <c r="AM744" s="65">
        <f t="shared" si="506"/>
        <v>0</v>
      </c>
      <c r="AN744" s="65">
        <f t="shared" si="507"/>
        <v>0</v>
      </c>
      <c r="AO744" s="65">
        <f t="shared" si="508"/>
        <v>0</v>
      </c>
      <c r="AP744" s="65">
        <f t="shared" si="509"/>
        <v>0</v>
      </c>
      <c r="AQ744" s="65">
        <f t="shared" si="510"/>
        <v>0</v>
      </c>
      <c r="AR744" s="65">
        <f t="shared" si="511"/>
        <v>0</v>
      </c>
      <c r="AS744" s="65">
        <f t="shared" si="512"/>
        <v>0</v>
      </c>
      <c r="AT744" s="65">
        <f t="shared" si="513"/>
        <v>0</v>
      </c>
      <c r="AU744" s="65">
        <f t="shared" si="514"/>
        <v>0</v>
      </c>
      <c r="AV744" s="65">
        <f t="shared" si="515"/>
        <v>0</v>
      </c>
      <c r="AW744" s="65">
        <f t="shared" si="516"/>
        <v>0</v>
      </c>
      <c r="AX744" s="65">
        <f t="shared" si="517"/>
        <v>0</v>
      </c>
      <c r="AY744" s="65">
        <f t="shared" si="518"/>
        <v>0</v>
      </c>
      <c r="AZ744" s="65">
        <f t="shared" si="519"/>
        <v>0</v>
      </c>
      <c r="BA744" s="65">
        <f t="shared" si="520"/>
        <v>0</v>
      </c>
      <c r="BB744" s="65">
        <f t="shared" si="521"/>
        <v>0</v>
      </c>
      <c r="BC744" s="65">
        <f t="shared" si="522"/>
        <v>0</v>
      </c>
      <c r="BD744" s="65">
        <f t="shared" si="523"/>
        <v>0</v>
      </c>
      <c r="BE744" s="65">
        <f t="shared" si="524"/>
        <v>0</v>
      </c>
      <c r="BF744" s="65">
        <f t="shared" si="525"/>
        <v>0</v>
      </c>
      <c r="BG744" s="65">
        <f t="shared" si="526"/>
        <v>0</v>
      </c>
      <c r="CE744" s="373"/>
      <c r="CF744" s="343"/>
      <c r="CG744" s="343"/>
      <c r="CH744" s="343"/>
      <c r="CI744" s="343"/>
      <c r="CJ744" s="343"/>
      <c r="CK744" s="343"/>
      <c r="CL744" s="343"/>
      <c r="CM744" s="343"/>
      <c r="CN744" s="343"/>
      <c r="CO744" s="343"/>
      <c r="CP744" s="343"/>
      <c r="CQ744" s="343"/>
      <c r="CR744" s="343"/>
      <c r="CS744" s="343"/>
      <c r="CY744" s="101">
        <f t="shared" si="527"/>
        <v>0</v>
      </c>
    </row>
    <row r="745" spans="2:103" ht="21.75" customHeight="1" x14ac:dyDescent="0.45">
      <c r="B745" s="133" t="str">
        <f>IF(Data!B744&lt;&gt;"",Data!B744,"")</f>
        <v/>
      </c>
      <c r="C745" s="158" t="str">
        <f>IF(Data!C744&lt;&gt;"",Data!C744,"")</f>
        <v/>
      </c>
      <c r="D745" s="106" t="str">
        <f>IF(Data!D744&lt;&gt;"",Data!D744,"")</f>
        <v/>
      </c>
      <c r="E745" s="140">
        <f>IF(AND(I745=1,Data!T744=0),0,IF(I745=999,999,Data!T744))</f>
        <v>999</v>
      </c>
      <c r="F745" s="140" t="str">
        <f t="shared" si="484"/>
        <v/>
      </c>
      <c r="G745" s="140" t="str">
        <f>IF(Data!K744&lt;&gt;"",Data!K744,"")</f>
        <v/>
      </c>
      <c r="H745" s="141" t="str">
        <f>IF(Data!L744&lt;&gt;"",Data!L744,"")</f>
        <v/>
      </c>
      <c r="I745" s="63">
        <f>IF(Data!M744&lt;&gt;"",Data!M744,"")</f>
        <v>999</v>
      </c>
      <c r="J745" s="63">
        <f t="shared" si="485"/>
        <v>0</v>
      </c>
      <c r="L745" s="64" t="str">
        <f t="shared" si="486"/>
        <v/>
      </c>
      <c r="M745" s="74"/>
      <c r="N745" s="63">
        <f t="shared" si="487"/>
        <v>0</v>
      </c>
      <c r="P745" s="64" t="str">
        <f t="shared" si="488"/>
        <v/>
      </c>
      <c r="R745" s="63">
        <f t="shared" si="489"/>
        <v>0</v>
      </c>
      <c r="S745" s="64" t="str">
        <f t="shared" si="490"/>
        <v/>
      </c>
      <c r="W745" s="310">
        <f t="shared" si="491"/>
        <v>999</v>
      </c>
      <c r="Y745" s="65">
        <f t="shared" si="492"/>
        <v>0</v>
      </c>
      <c r="Z745" s="65">
        <f t="shared" si="493"/>
        <v>0</v>
      </c>
      <c r="AA745" s="65">
        <f t="shared" si="494"/>
        <v>0</v>
      </c>
      <c r="AB745" s="65">
        <f t="shared" si="495"/>
        <v>0</v>
      </c>
      <c r="AC745" s="65">
        <f t="shared" si="496"/>
        <v>0</v>
      </c>
      <c r="AD745" s="65">
        <f t="shared" si="497"/>
        <v>0</v>
      </c>
      <c r="AE745" s="65">
        <f t="shared" si="498"/>
        <v>0</v>
      </c>
      <c r="AF745" s="65">
        <f t="shared" si="499"/>
        <v>0</v>
      </c>
      <c r="AG745" s="65">
        <f t="shared" si="500"/>
        <v>0</v>
      </c>
      <c r="AH745" s="65">
        <f t="shared" si="501"/>
        <v>0</v>
      </c>
      <c r="AI745" s="65">
        <f t="shared" si="502"/>
        <v>0</v>
      </c>
      <c r="AJ745" s="65">
        <f t="shared" si="503"/>
        <v>0</v>
      </c>
      <c r="AK745" s="65">
        <f t="shared" si="504"/>
        <v>0</v>
      </c>
      <c r="AL745" s="65">
        <f t="shared" si="505"/>
        <v>0</v>
      </c>
      <c r="AM745" s="65">
        <f t="shared" si="506"/>
        <v>0</v>
      </c>
      <c r="AN745" s="65">
        <f t="shared" si="507"/>
        <v>0</v>
      </c>
      <c r="AO745" s="65">
        <f t="shared" si="508"/>
        <v>0</v>
      </c>
      <c r="AP745" s="65">
        <f t="shared" si="509"/>
        <v>0</v>
      </c>
      <c r="AQ745" s="65">
        <f t="shared" si="510"/>
        <v>0</v>
      </c>
      <c r="AR745" s="65">
        <f t="shared" si="511"/>
        <v>0</v>
      </c>
      <c r="AS745" s="65">
        <f t="shared" si="512"/>
        <v>0</v>
      </c>
      <c r="AT745" s="65">
        <f t="shared" si="513"/>
        <v>0</v>
      </c>
      <c r="AU745" s="65">
        <f t="shared" si="514"/>
        <v>0</v>
      </c>
      <c r="AV745" s="65">
        <f t="shared" si="515"/>
        <v>0</v>
      </c>
      <c r="AW745" s="65">
        <f t="shared" si="516"/>
        <v>0</v>
      </c>
      <c r="AX745" s="65">
        <f t="shared" si="517"/>
        <v>0</v>
      </c>
      <c r="AY745" s="65">
        <f t="shared" si="518"/>
        <v>0</v>
      </c>
      <c r="AZ745" s="65">
        <f t="shared" si="519"/>
        <v>0</v>
      </c>
      <c r="BA745" s="65">
        <f t="shared" si="520"/>
        <v>0</v>
      </c>
      <c r="BB745" s="65">
        <f t="shared" si="521"/>
        <v>0</v>
      </c>
      <c r="BC745" s="65">
        <f t="shared" si="522"/>
        <v>0</v>
      </c>
      <c r="BD745" s="65">
        <f t="shared" si="523"/>
        <v>0</v>
      </c>
      <c r="BE745" s="65">
        <f t="shared" si="524"/>
        <v>0</v>
      </c>
      <c r="BF745" s="65">
        <f t="shared" si="525"/>
        <v>0</v>
      </c>
      <c r="BG745" s="65">
        <f t="shared" si="526"/>
        <v>0</v>
      </c>
      <c r="CE745" s="373"/>
      <c r="CF745" s="343"/>
      <c r="CG745" s="343"/>
      <c r="CH745" s="343"/>
      <c r="CI745" s="343"/>
      <c r="CJ745" s="343"/>
      <c r="CK745" s="343"/>
      <c r="CL745" s="343"/>
      <c r="CM745" s="343"/>
      <c r="CN745" s="343"/>
      <c r="CO745" s="343"/>
      <c r="CP745" s="343"/>
      <c r="CQ745" s="343"/>
      <c r="CR745" s="343"/>
      <c r="CS745" s="343"/>
      <c r="CY745" s="101">
        <f t="shared" si="527"/>
        <v>0</v>
      </c>
    </row>
    <row r="746" spans="2:103" ht="21.75" customHeight="1" x14ac:dyDescent="0.45">
      <c r="B746" s="133" t="str">
        <f>IF(Data!B745&lt;&gt;"",Data!B745,"")</f>
        <v/>
      </c>
      <c r="C746" s="158" t="str">
        <f>IF(Data!C745&lt;&gt;"",Data!C745,"")</f>
        <v/>
      </c>
      <c r="D746" s="106" t="str">
        <f>IF(Data!D745&lt;&gt;"",Data!D745,"")</f>
        <v/>
      </c>
      <c r="E746" s="140">
        <f>IF(AND(I746=1,Data!T745=0),0,IF(I746=999,999,Data!T745))</f>
        <v>999</v>
      </c>
      <c r="F746" s="140" t="str">
        <f t="shared" si="484"/>
        <v/>
      </c>
      <c r="G746" s="140" t="str">
        <f>IF(Data!K745&lt;&gt;"",Data!K745,"")</f>
        <v/>
      </c>
      <c r="H746" s="141" t="str">
        <f>IF(Data!L745&lt;&gt;"",Data!L745,"")</f>
        <v/>
      </c>
      <c r="I746" s="63">
        <f>IF(Data!M745&lt;&gt;"",Data!M745,"")</f>
        <v>999</v>
      </c>
      <c r="J746" s="63">
        <f t="shared" si="485"/>
        <v>0</v>
      </c>
      <c r="L746" s="64" t="str">
        <f t="shared" si="486"/>
        <v/>
      </c>
      <c r="M746" s="74"/>
      <c r="N746" s="63">
        <f t="shared" si="487"/>
        <v>0</v>
      </c>
      <c r="P746" s="64" t="str">
        <f t="shared" si="488"/>
        <v/>
      </c>
      <c r="R746" s="63">
        <f t="shared" si="489"/>
        <v>0</v>
      </c>
      <c r="S746" s="64" t="str">
        <f t="shared" si="490"/>
        <v/>
      </c>
      <c r="W746" s="310">
        <f t="shared" si="491"/>
        <v>999</v>
      </c>
      <c r="Y746" s="65">
        <f t="shared" si="492"/>
        <v>0</v>
      </c>
      <c r="Z746" s="65">
        <f t="shared" si="493"/>
        <v>0</v>
      </c>
      <c r="AA746" s="65">
        <f t="shared" si="494"/>
        <v>0</v>
      </c>
      <c r="AB746" s="65">
        <f t="shared" si="495"/>
        <v>0</v>
      </c>
      <c r="AC746" s="65">
        <f t="shared" si="496"/>
        <v>0</v>
      </c>
      <c r="AD746" s="65">
        <f t="shared" si="497"/>
        <v>0</v>
      </c>
      <c r="AE746" s="65">
        <f t="shared" si="498"/>
        <v>0</v>
      </c>
      <c r="AF746" s="65">
        <f t="shared" si="499"/>
        <v>0</v>
      </c>
      <c r="AG746" s="65">
        <f t="shared" si="500"/>
        <v>0</v>
      </c>
      <c r="AH746" s="65">
        <f t="shared" si="501"/>
        <v>0</v>
      </c>
      <c r="AI746" s="65">
        <f t="shared" si="502"/>
        <v>0</v>
      </c>
      <c r="AJ746" s="65">
        <f t="shared" si="503"/>
        <v>0</v>
      </c>
      <c r="AK746" s="65">
        <f t="shared" si="504"/>
        <v>0</v>
      </c>
      <c r="AL746" s="65">
        <f t="shared" si="505"/>
        <v>0</v>
      </c>
      <c r="AM746" s="65">
        <f t="shared" si="506"/>
        <v>0</v>
      </c>
      <c r="AN746" s="65">
        <f t="shared" si="507"/>
        <v>0</v>
      </c>
      <c r="AO746" s="65">
        <f t="shared" si="508"/>
        <v>0</v>
      </c>
      <c r="AP746" s="65">
        <f t="shared" si="509"/>
        <v>0</v>
      </c>
      <c r="AQ746" s="65">
        <f t="shared" si="510"/>
        <v>0</v>
      </c>
      <c r="AR746" s="65">
        <f t="shared" si="511"/>
        <v>0</v>
      </c>
      <c r="AS746" s="65">
        <f t="shared" si="512"/>
        <v>0</v>
      </c>
      <c r="AT746" s="65">
        <f t="shared" si="513"/>
        <v>0</v>
      </c>
      <c r="AU746" s="65">
        <f t="shared" si="514"/>
        <v>0</v>
      </c>
      <c r="AV746" s="65">
        <f t="shared" si="515"/>
        <v>0</v>
      </c>
      <c r="AW746" s="65">
        <f t="shared" si="516"/>
        <v>0</v>
      </c>
      <c r="AX746" s="65">
        <f t="shared" si="517"/>
        <v>0</v>
      </c>
      <c r="AY746" s="65">
        <f t="shared" si="518"/>
        <v>0</v>
      </c>
      <c r="AZ746" s="65">
        <f t="shared" si="519"/>
        <v>0</v>
      </c>
      <c r="BA746" s="65">
        <f t="shared" si="520"/>
        <v>0</v>
      </c>
      <c r="BB746" s="65">
        <f t="shared" si="521"/>
        <v>0</v>
      </c>
      <c r="BC746" s="65">
        <f t="shared" si="522"/>
        <v>0</v>
      </c>
      <c r="BD746" s="65">
        <f t="shared" si="523"/>
        <v>0</v>
      </c>
      <c r="BE746" s="65">
        <f t="shared" si="524"/>
        <v>0</v>
      </c>
      <c r="BF746" s="65">
        <f t="shared" si="525"/>
        <v>0</v>
      </c>
      <c r="BG746" s="65">
        <f t="shared" si="526"/>
        <v>0</v>
      </c>
      <c r="CE746" s="373"/>
      <c r="CF746" s="343"/>
      <c r="CG746" s="343"/>
      <c r="CH746" s="343"/>
      <c r="CI746" s="343"/>
      <c r="CJ746" s="343"/>
      <c r="CK746" s="343"/>
      <c r="CL746" s="343"/>
      <c r="CM746" s="343"/>
      <c r="CN746" s="343"/>
      <c r="CO746" s="343"/>
      <c r="CP746" s="343"/>
      <c r="CQ746" s="343"/>
      <c r="CR746" s="343"/>
      <c r="CS746" s="343"/>
      <c r="CY746" s="101">
        <f t="shared" si="527"/>
        <v>0</v>
      </c>
    </row>
    <row r="747" spans="2:103" ht="21.75" customHeight="1" x14ac:dyDescent="0.45">
      <c r="B747" s="133" t="str">
        <f>IF(Data!B746&lt;&gt;"",Data!B746,"")</f>
        <v/>
      </c>
      <c r="C747" s="158" t="str">
        <f>IF(Data!C746&lt;&gt;"",Data!C746,"")</f>
        <v/>
      </c>
      <c r="D747" s="106" t="str">
        <f>IF(Data!D746&lt;&gt;"",Data!D746,"")</f>
        <v/>
      </c>
      <c r="E747" s="140">
        <f>IF(AND(I747=1,Data!T746=0),0,IF(I747=999,999,Data!T746))</f>
        <v>999</v>
      </c>
      <c r="F747" s="140" t="str">
        <f t="shared" si="484"/>
        <v/>
      </c>
      <c r="G747" s="140" t="str">
        <f>IF(Data!K746&lt;&gt;"",Data!K746,"")</f>
        <v/>
      </c>
      <c r="H747" s="141" t="str">
        <f>IF(Data!L746&lt;&gt;"",Data!L746,"")</f>
        <v/>
      </c>
      <c r="I747" s="63">
        <f>IF(Data!M746&lt;&gt;"",Data!M746,"")</f>
        <v>999</v>
      </c>
      <c r="J747" s="63">
        <f t="shared" si="485"/>
        <v>0</v>
      </c>
      <c r="L747" s="64" t="str">
        <f t="shared" si="486"/>
        <v/>
      </c>
      <c r="M747" s="74"/>
      <c r="N747" s="63">
        <f t="shared" si="487"/>
        <v>0</v>
      </c>
      <c r="P747" s="64" t="str">
        <f t="shared" si="488"/>
        <v/>
      </c>
      <c r="R747" s="63">
        <f t="shared" si="489"/>
        <v>0</v>
      </c>
      <c r="S747" s="64" t="str">
        <f t="shared" si="490"/>
        <v/>
      </c>
      <c r="W747" s="310">
        <f t="shared" si="491"/>
        <v>999</v>
      </c>
      <c r="Y747" s="65">
        <f t="shared" si="492"/>
        <v>0</v>
      </c>
      <c r="Z747" s="65">
        <f t="shared" si="493"/>
        <v>0</v>
      </c>
      <c r="AA747" s="65">
        <f t="shared" si="494"/>
        <v>0</v>
      </c>
      <c r="AB747" s="65">
        <f t="shared" si="495"/>
        <v>0</v>
      </c>
      <c r="AC747" s="65">
        <f t="shared" si="496"/>
        <v>0</v>
      </c>
      <c r="AD747" s="65">
        <f t="shared" si="497"/>
        <v>0</v>
      </c>
      <c r="AE747" s="65">
        <f t="shared" si="498"/>
        <v>0</v>
      </c>
      <c r="AF747" s="65">
        <f t="shared" si="499"/>
        <v>0</v>
      </c>
      <c r="AG747" s="65">
        <f t="shared" si="500"/>
        <v>0</v>
      </c>
      <c r="AH747" s="65">
        <f t="shared" si="501"/>
        <v>0</v>
      </c>
      <c r="AI747" s="65">
        <f t="shared" si="502"/>
        <v>0</v>
      </c>
      <c r="AJ747" s="65">
        <f t="shared" si="503"/>
        <v>0</v>
      </c>
      <c r="AK747" s="65">
        <f t="shared" si="504"/>
        <v>0</v>
      </c>
      <c r="AL747" s="65">
        <f t="shared" si="505"/>
        <v>0</v>
      </c>
      <c r="AM747" s="65">
        <f t="shared" si="506"/>
        <v>0</v>
      </c>
      <c r="AN747" s="65">
        <f t="shared" si="507"/>
        <v>0</v>
      </c>
      <c r="AO747" s="65">
        <f t="shared" si="508"/>
        <v>0</v>
      </c>
      <c r="AP747" s="65">
        <f t="shared" si="509"/>
        <v>0</v>
      </c>
      <c r="AQ747" s="65">
        <f t="shared" si="510"/>
        <v>0</v>
      </c>
      <c r="AR747" s="65">
        <f t="shared" si="511"/>
        <v>0</v>
      </c>
      <c r="AS747" s="65">
        <f t="shared" si="512"/>
        <v>0</v>
      </c>
      <c r="AT747" s="65">
        <f t="shared" si="513"/>
        <v>0</v>
      </c>
      <c r="AU747" s="65">
        <f t="shared" si="514"/>
        <v>0</v>
      </c>
      <c r="AV747" s="65">
        <f t="shared" si="515"/>
        <v>0</v>
      </c>
      <c r="AW747" s="65">
        <f t="shared" si="516"/>
        <v>0</v>
      </c>
      <c r="AX747" s="65">
        <f t="shared" si="517"/>
        <v>0</v>
      </c>
      <c r="AY747" s="65">
        <f t="shared" si="518"/>
        <v>0</v>
      </c>
      <c r="AZ747" s="65">
        <f t="shared" si="519"/>
        <v>0</v>
      </c>
      <c r="BA747" s="65">
        <f t="shared" si="520"/>
        <v>0</v>
      </c>
      <c r="BB747" s="65">
        <f t="shared" si="521"/>
        <v>0</v>
      </c>
      <c r="BC747" s="65">
        <f t="shared" si="522"/>
        <v>0</v>
      </c>
      <c r="BD747" s="65">
        <f t="shared" si="523"/>
        <v>0</v>
      </c>
      <c r="BE747" s="65">
        <f t="shared" si="524"/>
        <v>0</v>
      </c>
      <c r="BF747" s="65">
        <f t="shared" si="525"/>
        <v>0</v>
      </c>
      <c r="BG747" s="65">
        <f t="shared" si="526"/>
        <v>0</v>
      </c>
      <c r="CE747" s="373"/>
      <c r="CF747" s="343"/>
      <c r="CG747" s="343"/>
      <c r="CH747" s="343"/>
      <c r="CI747" s="343"/>
      <c r="CJ747" s="343"/>
      <c r="CK747" s="343"/>
      <c r="CL747" s="343"/>
      <c r="CM747" s="343"/>
      <c r="CN747" s="343"/>
      <c r="CO747" s="343"/>
      <c r="CP747" s="343"/>
      <c r="CQ747" s="343"/>
      <c r="CR747" s="343"/>
      <c r="CS747" s="343"/>
      <c r="CY747" s="101">
        <f t="shared" si="527"/>
        <v>0</v>
      </c>
    </row>
    <row r="748" spans="2:103" ht="21.75" customHeight="1" x14ac:dyDescent="0.45">
      <c r="B748" s="133" t="str">
        <f>IF(Data!B747&lt;&gt;"",Data!B747,"")</f>
        <v/>
      </c>
      <c r="C748" s="158" t="str">
        <f>IF(Data!C747&lt;&gt;"",Data!C747,"")</f>
        <v/>
      </c>
      <c r="D748" s="106" t="str">
        <f>IF(Data!D747&lt;&gt;"",Data!D747,"")</f>
        <v/>
      </c>
      <c r="E748" s="140">
        <f>IF(AND(I748=1,Data!T747=0),0,IF(I748=999,999,Data!T747))</f>
        <v>999</v>
      </c>
      <c r="F748" s="140" t="str">
        <f t="shared" si="484"/>
        <v/>
      </c>
      <c r="G748" s="140" t="str">
        <f>IF(Data!K747&lt;&gt;"",Data!K747,"")</f>
        <v/>
      </c>
      <c r="H748" s="141" t="str">
        <f>IF(Data!L747&lt;&gt;"",Data!L747,"")</f>
        <v/>
      </c>
      <c r="I748" s="63">
        <f>IF(Data!M747&lt;&gt;"",Data!M747,"")</f>
        <v>999</v>
      </c>
      <c r="J748" s="63">
        <f t="shared" si="485"/>
        <v>0</v>
      </c>
      <c r="L748" s="64" t="str">
        <f t="shared" si="486"/>
        <v/>
      </c>
      <c r="M748" s="74"/>
      <c r="N748" s="63">
        <f t="shared" si="487"/>
        <v>0</v>
      </c>
      <c r="P748" s="64" t="str">
        <f t="shared" si="488"/>
        <v/>
      </c>
      <c r="R748" s="63">
        <f t="shared" si="489"/>
        <v>0</v>
      </c>
      <c r="S748" s="64" t="str">
        <f t="shared" si="490"/>
        <v/>
      </c>
      <c r="W748" s="310">
        <f t="shared" si="491"/>
        <v>999</v>
      </c>
      <c r="Y748" s="65">
        <f t="shared" si="492"/>
        <v>0</v>
      </c>
      <c r="Z748" s="65">
        <f t="shared" si="493"/>
        <v>0</v>
      </c>
      <c r="AA748" s="65">
        <f t="shared" si="494"/>
        <v>0</v>
      </c>
      <c r="AB748" s="65">
        <f t="shared" si="495"/>
        <v>0</v>
      </c>
      <c r="AC748" s="65">
        <f t="shared" si="496"/>
        <v>0</v>
      </c>
      <c r="AD748" s="65">
        <f t="shared" si="497"/>
        <v>0</v>
      </c>
      <c r="AE748" s="65">
        <f t="shared" si="498"/>
        <v>0</v>
      </c>
      <c r="AF748" s="65">
        <f t="shared" si="499"/>
        <v>0</v>
      </c>
      <c r="AG748" s="65">
        <f t="shared" si="500"/>
        <v>0</v>
      </c>
      <c r="AH748" s="65">
        <f t="shared" si="501"/>
        <v>0</v>
      </c>
      <c r="AI748" s="65">
        <f t="shared" si="502"/>
        <v>0</v>
      </c>
      <c r="AJ748" s="65">
        <f t="shared" si="503"/>
        <v>0</v>
      </c>
      <c r="AK748" s="65">
        <f t="shared" si="504"/>
        <v>0</v>
      </c>
      <c r="AL748" s="65">
        <f t="shared" si="505"/>
        <v>0</v>
      </c>
      <c r="AM748" s="65">
        <f t="shared" si="506"/>
        <v>0</v>
      </c>
      <c r="AN748" s="65">
        <f t="shared" si="507"/>
        <v>0</v>
      </c>
      <c r="AO748" s="65">
        <f t="shared" si="508"/>
        <v>0</v>
      </c>
      <c r="AP748" s="65">
        <f t="shared" si="509"/>
        <v>0</v>
      </c>
      <c r="AQ748" s="65">
        <f t="shared" si="510"/>
        <v>0</v>
      </c>
      <c r="AR748" s="65">
        <f t="shared" si="511"/>
        <v>0</v>
      </c>
      <c r="AS748" s="65">
        <f t="shared" si="512"/>
        <v>0</v>
      </c>
      <c r="AT748" s="65">
        <f t="shared" si="513"/>
        <v>0</v>
      </c>
      <c r="AU748" s="65">
        <f t="shared" si="514"/>
        <v>0</v>
      </c>
      <c r="AV748" s="65">
        <f t="shared" si="515"/>
        <v>0</v>
      </c>
      <c r="AW748" s="65">
        <f t="shared" si="516"/>
        <v>0</v>
      </c>
      <c r="AX748" s="65">
        <f t="shared" si="517"/>
        <v>0</v>
      </c>
      <c r="AY748" s="65">
        <f t="shared" si="518"/>
        <v>0</v>
      </c>
      <c r="AZ748" s="65">
        <f t="shared" si="519"/>
        <v>0</v>
      </c>
      <c r="BA748" s="65">
        <f t="shared" si="520"/>
        <v>0</v>
      </c>
      <c r="BB748" s="65">
        <f t="shared" si="521"/>
        <v>0</v>
      </c>
      <c r="BC748" s="65">
        <f t="shared" si="522"/>
        <v>0</v>
      </c>
      <c r="BD748" s="65">
        <f t="shared" si="523"/>
        <v>0</v>
      </c>
      <c r="BE748" s="65">
        <f t="shared" si="524"/>
        <v>0</v>
      </c>
      <c r="BF748" s="65">
        <f t="shared" si="525"/>
        <v>0</v>
      </c>
      <c r="BG748" s="65">
        <f t="shared" si="526"/>
        <v>0</v>
      </c>
      <c r="CE748" s="373"/>
      <c r="CF748" s="343"/>
      <c r="CG748" s="343"/>
      <c r="CH748" s="343"/>
      <c r="CI748" s="343"/>
      <c r="CJ748" s="343"/>
      <c r="CK748" s="343"/>
      <c r="CL748" s="343"/>
      <c r="CM748" s="343"/>
      <c r="CN748" s="343"/>
      <c r="CO748" s="343"/>
      <c r="CP748" s="343"/>
      <c r="CQ748" s="343"/>
      <c r="CR748" s="343"/>
      <c r="CS748" s="343"/>
      <c r="CY748" s="101">
        <f t="shared" si="527"/>
        <v>0</v>
      </c>
    </row>
    <row r="749" spans="2:103" ht="21.75" customHeight="1" x14ac:dyDescent="0.45">
      <c r="B749" s="133" t="str">
        <f>IF(Data!B748&lt;&gt;"",Data!B748,"")</f>
        <v/>
      </c>
      <c r="C749" s="158" t="str">
        <f>IF(Data!C748&lt;&gt;"",Data!C748,"")</f>
        <v/>
      </c>
      <c r="D749" s="106" t="str">
        <f>IF(Data!D748&lt;&gt;"",Data!D748,"")</f>
        <v/>
      </c>
      <c r="E749" s="140">
        <f>IF(AND(I749=1,Data!T748=0),0,IF(I749=999,999,Data!T748))</f>
        <v>999</v>
      </c>
      <c r="F749" s="140" t="str">
        <f t="shared" si="484"/>
        <v/>
      </c>
      <c r="G749" s="140" t="str">
        <f>IF(Data!K748&lt;&gt;"",Data!K748,"")</f>
        <v/>
      </c>
      <c r="H749" s="141" t="str">
        <f>IF(Data!L748&lt;&gt;"",Data!L748,"")</f>
        <v/>
      </c>
      <c r="I749" s="63">
        <f>IF(Data!M748&lt;&gt;"",Data!M748,"")</f>
        <v>999</v>
      </c>
      <c r="J749" s="63">
        <f t="shared" si="485"/>
        <v>0</v>
      </c>
      <c r="L749" s="64" t="str">
        <f t="shared" si="486"/>
        <v/>
      </c>
      <c r="M749" s="74"/>
      <c r="N749" s="63">
        <f t="shared" si="487"/>
        <v>0</v>
      </c>
      <c r="P749" s="64" t="str">
        <f t="shared" si="488"/>
        <v/>
      </c>
      <c r="R749" s="63">
        <f t="shared" si="489"/>
        <v>0</v>
      </c>
      <c r="S749" s="64" t="str">
        <f t="shared" si="490"/>
        <v/>
      </c>
      <c r="W749" s="310">
        <f t="shared" si="491"/>
        <v>999</v>
      </c>
      <c r="Y749" s="65">
        <f t="shared" si="492"/>
        <v>0</v>
      </c>
      <c r="Z749" s="65">
        <f t="shared" si="493"/>
        <v>0</v>
      </c>
      <c r="AA749" s="65">
        <f t="shared" si="494"/>
        <v>0</v>
      </c>
      <c r="AB749" s="65">
        <f t="shared" si="495"/>
        <v>0</v>
      </c>
      <c r="AC749" s="65">
        <f t="shared" si="496"/>
        <v>0</v>
      </c>
      <c r="AD749" s="65">
        <f t="shared" si="497"/>
        <v>0</v>
      </c>
      <c r="AE749" s="65">
        <f t="shared" si="498"/>
        <v>0</v>
      </c>
      <c r="AF749" s="65">
        <f t="shared" si="499"/>
        <v>0</v>
      </c>
      <c r="AG749" s="65">
        <f t="shared" si="500"/>
        <v>0</v>
      </c>
      <c r="AH749" s="65">
        <f t="shared" si="501"/>
        <v>0</v>
      </c>
      <c r="AI749" s="65">
        <f t="shared" si="502"/>
        <v>0</v>
      </c>
      <c r="AJ749" s="65">
        <f t="shared" si="503"/>
        <v>0</v>
      </c>
      <c r="AK749" s="65">
        <f t="shared" si="504"/>
        <v>0</v>
      </c>
      <c r="AL749" s="65">
        <f t="shared" si="505"/>
        <v>0</v>
      </c>
      <c r="AM749" s="65">
        <f t="shared" si="506"/>
        <v>0</v>
      </c>
      <c r="AN749" s="65">
        <f t="shared" si="507"/>
        <v>0</v>
      </c>
      <c r="AO749" s="65">
        <f t="shared" si="508"/>
        <v>0</v>
      </c>
      <c r="AP749" s="65">
        <f t="shared" si="509"/>
        <v>0</v>
      </c>
      <c r="AQ749" s="65">
        <f t="shared" si="510"/>
        <v>0</v>
      </c>
      <c r="AR749" s="65">
        <f t="shared" si="511"/>
        <v>0</v>
      </c>
      <c r="AS749" s="65">
        <f t="shared" si="512"/>
        <v>0</v>
      </c>
      <c r="AT749" s="65">
        <f t="shared" si="513"/>
        <v>0</v>
      </c>
      <c r="AU749" s="65">
        <f t="shared" si="514"/>
        <v>0</v>
      </c>
      <c r="AV749" s="65">
        <f t="shared" si="515"/>
        <v>0</v>
      </c>
      <c r="AW749" s="65">
        <f t="shared" si="516"/>
        <v>0</v>
      </c>
      <c r="AX749" s="65">
        <f t="shared" si="517"/>
        <v>0</v>
      </c>
      <c r="AY749" s="65">
        <f t="shared" si="518"/>
        <v>0</v>
      </c>
      <c r="AZ749" s="65">
        <f t="shared" si="519"/>
        <v>0</v>
      </c>
      <c r="BA749" s="65">
        <f t="shared" si="520"/>
        <v>0</v>
      </c>
      <c r="BB749" s="65">
        <f t="shared" si="521"/>
        <v>0</v>
      </c>
      <c r="BC749" s="65">
        <f t="shared" si="522"/>
        <v>0</v>
      </c>
      <c r="BD749" s="65">
        <f t="shared" si="523"/>
        <v>0</v>
      </c>
      <c r="BE749" s="65">
        <f t="shared" si="524"/>
        <v>0</v>
      </c>
      <c r="BF749" s="65">
        <f t="shared" si="525"/>
        <v>0</v>
      </c>
      <c r="BG749" s="65">
        <f t="shared" si="526"/>
        <v>0</v>
      </c>
      <c r="CE749" s="373"/>
      <c r="CF749" s="343"/>
      <c r="CG749" s="343"/>
      <c r="CH749" s="343"/>
      <c r="CI749" s="343"/>
      <c r="CJ749" s="343"/>
      <c r="CK749" s="343"/>
      <c r="CL749" s="343"/>
      <c r="CM749" s="343"/>
      <c r="CN749" s="343"/>
      <c r="CO749" s="343"/>
      <c r="CP749" s="343"/>
      <c r="CQ749" s="343"/>
      <c r="CR749" s="343"/>
      <c r="CS749" s="343"/>
      <c r="CY749" s="101">
        <f t="shared" si="527"/>
        <v>0</v>
      </c>
    </row>
    <row r="750" spans="2:103" ht="21.75" customHeight="1" x14ac:dyDescent="0.45">
      <c r="B750" s="133" t="str">
        <f>IF(Data!B749&lt;&gt;"",Data!B749,"")</f>
        <v/>
      </c>
      <c r="C750" s="158" t="str">
        <f>IF(Data!C749&lt;&gt;"",Data!C749,"")</f>
        <v/>
      </c>
      <c r="D750" s="106" t="str">
        <f>IF(Data!D749&lt;&gt;"",Data!D749,"")</f>
        <v/>
      </c>
      <c r="E750" s="140">
        <f>IF(AND(I750=1,Data!T749=0),0,IF(I750=999,999,Data!T749))</f>
        <v>999</v>
      </c>
      <c r="F750" s="140" t="str">
        <f t="shared" si="484"/>
        <v/>
      </c>
      <c r="G750" s="140" t="str">
        <f>IF(Data!K749&lt;&gt;"",Data!K749,"")</f>
        <v/>
      </c>
      <c r="H750" s="141" t="str">
        <f>IF(Data!L749&lt;&gt;"",Data!L749,"")</f>
        <v/>
      </c>
      <c r="I750" s="63">
        <f>IF(Data!M749&lt;&gt;"",Data!M749,"")</f>
        <v>999</v>
      </c>
      <c r="J750" s="63">
        <f t="shared" si="485"/>
        <v>0</v>
      </c>
      <c r="L750" s="64" t="str">
        <f t="shared" si="486"/>
        <v/>
      </c>
      <c r="M750" s="74"/>
      <c r="N750" s="63">
        <f t="shared" si="487"/>
        <v>0</v>
      </c>
      <c r="P750" s="64" t="str">
        <f t="shared" si="488"/>
        <v/>
      </c>
      <c r="R750" s="63">
        <f t="shared" si="489"/>
        <v>0</v>
      </c>
      <c r="S750" s="64" t="str">
        <f t="shared" si="490"/>
        <v/>
      </c>
      <c r="W750" s="310">
        <f t="shared" si="491"/>
        <v>999</v>
      </c>
      <c r="Y750" s="65">
        <f t="shared" si="492"/>
        <v>0</v>
      </c>
      <c r="Z750" s="65">
        <f t="shared" si="493"/>
        <v>0</v>
      </c>
      <c r="AA750" s="65">
        <f t="shared" si="494"/>
        <v>0</v>
      </c>
      <c r="AB750" s="65">
        <f t="shared" si="495"/>
        <v>0</v>
      </c>
      <c r="AC750" s="65">
        <f t="shared" si="496"/>
        <v>0</v>
      </c>
      <c r="AD750" s="65">
        <f t="shared" si="497"/>
        <v>0</v>
      </c>
      <c r="AE750" s="65">
        <f t="shared" si="498"/>
        <v>0</v>
      </c>
      <c r="AF750" s="65">
        <f t="shared" si="499"/>
        <v>0</v>
      </c>
      <c r="AG750" s="65">
        <f t="shared" si="500"/>
        <v>0</v>
      </c>
      <c r="AH750" s="65">
        <f t="shared" si="501"/>
        <v>0</v>
      </c>
      <c r="AI750" s="65">
        <f t="shared" si="502"/>
        <v>0</v>
      </c>
      <c r="AJ750" s="65">
        <f t="shared" si="503"/>
        <v>0</v>
      </c>
      <c r="AK750" s="65">
        <f t="shared" si="504"/>
        <v>0</v>
      </c>
      <c r="AL750" s="65">
        <f t="shared" si="505"/>
        <v>0</v>
      </c>
      <c r="AM750" s="65">
        <f t="shared" si="506"/>
        <v>0</v>
      </c>
      <c r="AN750" s="65">
        <f t="shared" si="507"/>
        <v>0</v>
      </c>
      <c r="AO750" s="65">
        <f t="shared" si="508"/>
        <v>0</v>
      </c>
      <c r="AP750" s="65">
        <f t="shared" si="509"/>
        <v>0</v>
      </c>
      <c r="AQ750" s="65">
        <f t="shared" si="510"/>
        <v>0</v>
      </c>
      <c r="AR750" s="65">
        <f t="shared" si="511"/>
        <v>0</v>
      </c>
      <c r="AS750" s="65">
        <f t="shared" si="512"/>
        <v>0</v>
      </c>
      <c r="AT750" s="65">
        <f t="shared" si="513"/>
        <v>0</v>
      </c>
      <c r="AU750" s="65">
        <f t="shared" si="514"/>
        <v>0</v>
      </c>
      <c r="AV750" s="65">
        <f t="shared" si="515"/>
        <v>0</v>
      </c>
      <c r="AW750" s="65">
        <f t="shared" si="516"/>
        <v>0</v>
      </c>
      <c r="AX750" s="65">
        <f t="shared" si="517"/>
        <v>0</v>
      </c>
      <c r="AY750" s="65">
        <f t="shared" si="518"/>
        <v>0</v>
      </c>
      <c r="AZ750" s="65">
        <f t="shared" si="519"/>
        <v>0</v>
      </c>
      <c r="BA750" s="65">
        <f t="shared" si="520"/>
        <v>0</v>
      </c>
      <c r="BB750" s="65">
        <f t="shared" si="521"/>
        <v>0</v>
      </c>
      <c r="BC750" s="65">
        <f t="shared" si="522"/>
        <v>0</v>
      </c>
      <c r="BD750" s="65">
        <f t="shared" si="523"/>
        <v>0</v>
      </c>
      <c r="BE750" s="65">
        <f t="shared" si="524"/>
        <v>0</v>
      </c>
      <c r="BF750" s="65">
        <f t="shared" si="525"/>
        <v>0</v>
      </c>
      <c r="BG750" s="65">
        <f t="shared" si="526"/>
        <v>0</v>
      </c>
      <c r="CE750" s="373"/>
      <c r="CF750" s="343"/>
      <c r="CG750" s="343"/>
      <c r="CH750" s="343"/>
      <c r="CI750" s="343"/>
      <c r="CJ750" s="343"/>
      <c r="CK750" s="343"/>
      <c r="CL750" s="343"/>
      <c r="CM750" s="343"/>
      <c r="CN750" s="343"/>
      <c r="CO750" s="343"/>
      <c r="CP750" s="343"/>
      <c r="CQ750" s="343"/>
      <c r="CR750" s="343"/>
      <c r="CS750" s="343"/>
      <c r="CY750" s="101">
        <f t="shared" si="527"/>
        <v>0</v>
      </c>
    </row>
    <row r="751" spans="2:103" ht="21.75" customHeight="1" x14ac:dyDescent="0.45">
      <c r="B751" s="133" t="str">
        <f>IF(Data!B750&lt;&gt;"",Data!B750,"")</f>
        <v/>
      </c>
      <c r="C751" s="158" t="str">
        <f>IF(Data!C750&lt;&gt;"",Data!C750,"")</f>
        <v/>
      </c>
      <c r="D751" s="106" t="str">
        <f>IF(Data!D750&lt;&gt;"",Data!D750,"")</f>
        <v/>
      </c>
      <c r="E751" s="140">
        <f>IF(AND(I751=1,Data!T750=0),0,IF(I751=999,999,Data!T750))</f>
        <v>999</v>
      </c>
      <c r="F751" s="140" t="str">
        <f t="shared" si="484"/>
        <v/>
      </c>
      <c r="G751" s="140" t="str">
        <f>IF(Data!K750&lt;&gt;"",Data!K750,"")</f>
        <v/>
      </c>
      <c r="H751" s="141" t="str">
        <f>IF(Data!L750&lt;&gt;"",Data!L750,"")</f>
        <v/>
      </c>
      <c r="I751" s="63">
        <f>IF(Data!M750&lt;&gt;"",Data!M750,"")</f>
        <v>999</v>
      </c>
      <c r="J751" s="63">
        <f t="shared" si="485"/>
        <v>0</v>
      </c>
      <c r="L751" s="64" t="str">
        <f t="shared" si="486"/>
        <v/>
      </c>
      <c r="M751" s="74"/>
      <c r="N751" s="63">
        <f t="shared" si="487"/>
        <v>0</v>
      </c>
      <c r="P751" s="64" t="str">
        <f t="shared" si="488"/>
        <v/>
      </c>
      <c r="R751" s="63">
        <f t="shared" si="489"/>
        <v>0</v>
      </c>
      <c r="S751" s="64" t="str">
        <f t="shared" si="490"/>
        <v/>
      </c>
      <c r="W751" s="310">
        <f t="shared" si="491"/>
        <v>999</v>
      </c>
      <c r="Y751" s="65">
        <f t="shared" si="492"/>
        <v>0</v>
      </c>
      <c r="Z751" s="65">
        <f t="shared" si="493"/>
        <v>0</v>
      </c>
      <c r="AA751" s="65">
        <f t="shared" si="494"/>
        <v>0</v>
      </c>
      <c r="AB751" s="65">
        <f t="shared" si="495"/>
        <v>0</v>
      </c>
      <c r="AC751" s="65">
        <f t="shared" si="496"/>
        <v>0</v>
      </c>
      <c r="AD751" s="65">
        <f t="shared" si="497"/>
        <v>0</v>
      </c>
      <c r="AE751" s="65">
        <f t="shared" si="498"/>
        <v>0</v>
      </c>
      <c r="AF751" s="65">
        <f t="shared" si="499"/>
        <v>0</v>
      </c>
      <c r="AG751" s="65">
        <f t="shared" si="500"/>
        <v>0</v>
      </c>
      <c r="AH751" s="65">
        <f t="shared" si="501"/>
        <v>0</v>
      </c>
      <c r="AI751" s="65">
        <f t="shared" si="502"/>
        <v>0</v>
      </c>
      <c r="AJ751" s="65">
        <f t="shared" si="503"/>
        <v>0</v>
      </c>
      <c r="AK751" s="65">
        <f t="shared" si="504"/>
        <v>0</v>
      </c>
      <c r="AL751" s="65">
        <f t="shared" si="505"/>
        <v>0</v>
      </c>
      <c r="AM751" s="65">
        <f t="shared" si="506"/>
        <v>0</v>
      </c>
      <c r="AN751" s="65">
        <f t="shared" si="507"/>
        <v>0</v>
      </c>
      <c r="AO751" s="65">
        <f t="shared" si="508"/>
        <v>0</v>
      </c>
      <c r="AP751" s="65">
        <f t="shared" si="509"/>
        <v>0</v>
      </c>
      <c r="AQ751" s="65">
        <f t="shared" si="510"/>
        <v>0</v>
      </c>
      <c r="AR751" s="65">
        <f t="shared" si="511"/>
        <v>0</v>
      </c>
      <c r="AS751" s="65">
        <f t="shared" si="512"/>
        <v>0</v>
      </c>
      <c r="AT751" s="65">
        <f t="shared" si="513"/>
        <v>0</v>
      </c>
      <c r="AU751" s="65">
        <f t="shared" si="514"/>
        <v>0</v>
      </c>
      <c r="AV751" s="65">
        <f t="shared" si="515"/>
        <v>0</v>
      </c>
      <c r="AW751" s="65">
        <f t="shared" si="516"/>
        <v>0</v>
      </c>
      <c r="AX751" s="65">
        <f t="shared" si="517"/>
        <v>0</v>
      </c>
      <c r="AY751" s="65">
        <f t="shared" si="518"/>
        <v>0</v>
      </c>
      <c r="AZ751" s="65">
        <f t="shared" si="519"/>
        <v>0</v>
      </c>
      <c r="BA751" s="65">
        <f t="shared" si="520"/>
        <v>0</v>
      </c>
      <c r="BB751" s="65">
        <f t="shared" si="521"/>
        <v>0</v>
      </c>
      <c r="BC751" s="65">
        <f t="shared" si="522"/>
        <v>0</v>
      </c>
      <c r="BD751" s="65">
        <f t="shared" si="523"/>
        <v>0</v>
      </c>
      <c r="BE751" s="65">
        <f t="shared" si="524"/>
        <v>0</v>
      </c>
      <c r="BF751" s="65">
        <f t="shared" si="525"/>
        <v>0</v>
      </c>
      <c r="BG751" s="65">
        <f t="shared" si="526"/>
        <v>0</v>
      </c>
      <c r="CE751" s="373"/>
      <c r="CF751" s="343"/>
      <c r="CG751" s="343"/>
      <c r="CH751" s="343"/>
      <c r="CI751" s="343"/>
      <c r="CJ751" s="343"/>
      <c r="CK751" s="343"/>
      <c r="CL751" s="343"/>
      <c r="CM751" s="343"/>
      <c r="CN751" s="343"/>
      <c r="CO751" s="343"/>
      <c r="CP751" s="343"/>
      <c r="CQ751" s="343"/>
      <c r="CR751" s="343"/>
      <c r="CS751" s="343"/>
      <c r="CY751" s="101">
        <f t="shared" si="527"/>
        <v>0</v>
      </c>
    </row>
    <row r="752" spans="2:103" ht="21.75" customHeight="1" x14ac:dyDescent="0.45">
      <c r="B752" s="133" t="str">
        <f>IF(Data!B751&lt;&gt;"",Data!B751,"")</f>
        <v/>
      </c>
      <c r="C752" s="158" t="str">
        <f>IF(Data!C751&lt;&gt;"",Data!C751,"")</f>
        <v/>
      </c>
      <c r="D752" s="106" t="str">
        <f>IF(Data!D751&lt;&gt;"",Data!D751,"")</f>
        <v/>
      </c>
      <c r="E752" s="140">
        <f>IF(AND(I752=1,Data!T751=0),0,IF(I752=999,999,Data!T751))</f>
        <v>999</v>
      </c>
      <c r="F752" s="140" t="str">
        <f t="shared" si="484"/>
        <v/>
      </c>
      <c r="G752" s="140" t="str">
        <f>IF(Data!K751&lt;&gt;"",Data!K751,"")</f>
        <v/>
      </c>
      <c r="H752" s="141" t="str">
        <f>IF(Data!L751&lt;&gt;"",Data!L751,"")</f>
        <v/>
      </c>
      <c r="I752" s="63">
        <f>IF(Data!M751&lt;&gt;"",Data!M751,"")</f>
        <v>999</v>
      </c>
      <c r="J752" s="63">
        <f t="shared" si="485"/>
        <v>0</v>
      </c>
      <c r="L752" s="64" t="str">
        <f t="shared" si="486"/>
        <v/>
      </c>
      <c r="M752" s="74"/>
      <c r="N752" s="63">
        <f t="shared" si="487"/>
        <v>0</v>
      </c>
      <c r="P752" s="64" t="str">
        <f t="shared" si="488"/>
        <v/>
      </c>
      <c r="R752" s="63">
        <f t="shared" si="489"/>
        <v>0</v>
      </c>
      <c r="S752" s="64" t="str">
        <f t="shared" si="490"/>
        <v/>
      </c>
      <c r="W752" s="310">
        <f t="shared" si="491"/>
        <v>999</v>
      </c>
      <c r="Y752" s="65">
        <f t="shared" si="492"/>
        <v>0</v>
      </c>
      <c r="Z752" s="65">
        <f t="shared" si="493"/>
        <v>0</v>
      </c>
      <c r="AA752" s="65">
        <f t="shared" si="494"/>
        <v>0</v>
      </c>
      <c r="AB752" s="65">
        <f t="shared" si="495"/>
        <v>0</v>
      </c>
      <c r="AC752" s="65">
        <f t="shared" si="496"/>
        <v>0</v>
      </c>
      <c r="AD752" s="65">
        <f t="shared" si="497"/>
        <v>0</v>
      </c>
      <c r="AE752" s="65">
        <f t="shared" si="498"/>
        <v>0</v>
      </c>
      <c r="AF752" s="65">
        <f t="shared" si="499"/>
        <v>0</v>
      </c>
      <c r="AG752" s="65">
        <f t="shared" si="500"/>
        <v>0</v>
      </c>
      <c r="AH752" s="65">
        <f t="shared" si="501"/>
        <v>0</v>
      </c>
      <c r="AI752" s="65">
        <f t="shared" si="502"/>
        <v>0</v>
      </c>
      <c r="AJ752" s="65">
        <f t="shared" si="503"/>
        <v>0</v>
      </c>
      <c r="AK752" s="65">
        <f t="shared" si="504"/>
        <v>0</v>
      </c>
      <c r="AL752" s="65">
        <f t="shared" si="505"/>
        <v>0</v>
      </c>
      <c r="AM752" s="65">
        <f t="shared" si="506"/>
        <v>0</v>
      </c>
      <c r="AN752" s="65">
        <f t="shared" si="507"/>
        <v>0</v>
      </c>
      <c r="AO752" s="65">
        <f t="shared" si="508"/>
        <v>0</v>
      </c>
      <c r="AP752" s="65">
        <f t="shared" si="509"/>
        <v>0</v>
      </c>
      <c r="AQ752" s="65">
        <f t="shared" si="510"/>
        <v>0</v>
      </c>
      <c r="AR752" s="65">
        <f t="shared" si="511"/>
        <v>0</v>
      </c>
      <c r="AS752" s="65">
        <f t="shared" si="512"/>
        <v>0</v>
      </c>
      <c r="AT752" s="65">
        <f t="shared" si="513"/>
        <v>0</v>
      </c>
      <c r="AU752" s="65">
        <f t="shared" si="514"/>
        <v>0</v>
      </c>
      <c r="AV752" s="65">
        <f t="shared" si="515"/>
        <v>0</v>
      </c>
      <c r="AW752" s="65">
        <f t="shared" si="516"/>
        <v>0</v>
      </c>
      <c r="AX752" s="65">
        <f t="shared" si="517"/>
        <v>0</v>
      </c>
      <c r="AY752" s="65">
        <f t="shared" si="518"/>
        <v>0</v>
      </c>
      <c r="AZ752" s="65">
        <f t="shared" si="519"/>
        <v>0</v>
      </c>
      <c r="BA752" s="65">
        <f t="shared" si="520"/>
        <v>0</v>
      </c>
      <c r="BB752" s="65">
        <f t="shared" si="521"/>
        <v>0</v>
      </c>
      <c r="BC752" s="65">
        <f t="shared" si="522"/>
        <v>0</v>
      </c>
      <c r="BD752" s="65">
        <f t="shared" si="523"/>
        <v>0</v>
      </c>
      <c r="BE752" s="65">
        <f t="shared" si="524"/>
        <v>0</v>
      </c>
      <c r="BF752" s="65">
        <f t="shared" si="525"/>
        <v>0</v>
      </c>
      <c r="BG752" s="65">
        <f t="shared" si="526"/>
        <v>0</v>
      </c>
      <c r="CE752" s="373"/>
      <c r="CF752" s="343"/>
      <c r="CG752" s="343"/>
      <c r="CH752" s="343"/>
      <c r="CI752" s="343"/>
      <c r="CJ752" s="343"/>
      <c r="CK752" s="343"/>
      <c r="CL752" s="343"/>
      <c r="CM752" s="343"/>
      <c r="CN752" s="343"/>
      <c r="CO752" s="343"/>
      <c r="CP752" s="343"/>
      <c r="CQ752" s="343"/>
      <c r="CR752" s="343"/>
      <c r="CS752" s="343"/>
      <c r="CY752" s="101">
        <f t="shared" si="527"/>
        <v>0</v>
      </c>
    </row>
    <row r="753" spans="2:103" ht="21.75" customHeight="1" x14ac:dyDescent="0.45">
      <c r="B753" s="133" t="str">
        <f>IF(Data!B752&lt;&gt;"",Data!B752,"")</f>
        <v/>
      </c>
      <c r="C753" s="158" t="str">
        <f>IF(Data!C752&lt;&gt;"",Data!C752,"")</f>
        <v/>
      </c>
      <c r="D753" s="106" t="str">
        <f>IF(Data!D752&lt;&gt;"",Data!D752,"")</f>
        <v/>
      </c>
      <c r="E753" s="140">
        <f>IF(AND(I753=1,Data!T752=0),0,IF(I753=999,999,Data!T752))</f>
        <v>999</v>
      </c>
      <c r="F753" s="140" t="str">
        <f t="shared" si="484"/>
        <v/>
      </c>
      <c r="G753" s="140" t="str">
        <f>IF(Data!K752&lt;&gt;"",Data!K752,"")</f>
        <v/>
      </c>
      <c r="H753" s="141" t="str">
        <f>IF(Data!L752&lt;&gt;"",Data!L752,"")</f>
        <v/>
      </c>
      <c r="I753" s="63">
        <f>IF(Data!M752&lt;&gt;"",Data!M752,"")</f>
        <v>999</v>
      </c>
      <c r="J753" s="63">
        <f t="shared" si="485"/>
        <v>0</v>
      </c>
      <c r="L753" s="64" t="str">
        <f t="shared" si="486"/>
        <v/>
      </c>
      <c r="M753" s="74"/>
      <c r="N753" s="63">
        <f t="shared" si="487"/>
        <v>0</v>
      </c>
      <c r="P753" s="64" t="str">
        <f t="shared" si="488"/>
        <v/>
      </c>
      <c r="R753" s="63">
        <f t="shared" si="489"/>
        <v>0</v>
      </c>
      <c r="S753" s="64" t="str">
        <f t="shared" si="490"/>
        <v/>
      </c>
      <c r="W753" s="310">
        <f t="shared" si="491"/>
        <v>999</v>
      </c>
      <c r="Y753" s="65">
        <f t="shared" si="492"/>
        <v>0</v>
      </c>
      <c r="Z753" s="65">
        <f t="shared" si="493"/>
        <v>0</v>
      </c>
      <c r="AA753" s="65">
        <f t="shared" si="494"/>
        <v>0</v>
      </c>
      <c r="AB753" s="65">
        <f t="shared" si="495"/>
        <v>0</v>
      </c>
      <c r="AC753" s="65">
        <f t="shared" si="496"/>
        <v>0</v>
      </c>
      <c r="AD753" s="65">
        <f t="shared" si="497"/>
        <v>0</v>
      </c>
      <c r="AE753" s="65">
        <f t="shared" si="498"/>
        <v>0</v>
      </c>
      <c r="AF753" s="65">
        <f t="shared" si="499"/>
        <v>0</v>
      </c>
      <c r="AG753" s="65">
        <f t="shared" si="500"/>
        <v>0</v>
      </c>
      <c r="AH753" s="65">
        <f t="shared" si="501"/>
        <v>0</v>
      </c>
      <c r="AI753" s="65">
        <f t="shared" si="502"/>
        <v>0</v>
      </c>
      <c r="AJ753" s="65">
        <f t="shared" si="503"/>
        <v>0</v>
      </c>
      <c r="AK753" s="65">
        <f t="shared" si="504"/>
        <v>0</v>
      </c>
      <c r="AL753" s="65">
        <f t="shared" si="505"/>
        <v>0</v>
      </c>
      <c r="AM753" s="65">
        <f t="shared" si="506"/>
        <v>0</v>
      </c>
      <c r="AN753" s="65">
        <f t="shared" si="507"/>
        <v>0</v>
      </c>
      <c r="AO753" s="65">
        <f t="shared" si="508"/>
        <v>0</v>
      </c>
      <c r="AP753" s="65">
        <f t="shared" si="509"/>
        <v>0</v>
      </c>
      <c r="AQ753" s="65">
        <f t="shared" si="510"/>
        <v>0</v>
      </c>
      <c r="AR753" s="65">
        <f t="shared" si="511"/>
        <v>0</v>
      </c>
      <c r="AS753" s="65">
        <f t="shared" si="512"/>
        <v>0</v>
      </c>
      <c r="AT753" s="65">
        <f t="shared" si="513"/>
        <v>0</v>
      </c>
      <c r="AU753" s="65">
        <f t="shared" si="514"/>
        <v>0</v>
      </c>
      <c r="AV753" s="65">
        <f t="shared" si="515"/>
        <v>0</v>
      </c>
      <c r="AW753" s="65">
        <f t="shared" si="516"/>
        <v>0</v>
      </c>
      <c r="AX753" s="65">
        <f t="shared" si="517"/>
        <v>0</v>
      </c>
      <c r="AY753" s="65">
        <f t="shared" si="518"/>
        <v>0</v>
      </c>
      <c r="AZ753" s="65">
        <f t="shared" si="519"/>
        <v>0</v>
      </c>
      <c r="BA753" s="65">
        <f t="shared" si="520"/>
        <v>0</v>
      </c>
      <c r="BB753" s="65">
        <f t="shared" si="521"/>
        <v>0</v>
      </c>
      <c r="BC753" s="65">
        <f t="shared" si="522"/>
        <v>0</v>
      </c>
      <c r="BD753" s="65">
        <f t="shared" si="523"/>
        <v>0</v>
      </c>
      <c r="BE753" s="65">
        <f t="shared" si="524"/>
        <v>0</v>
      </c>
      <c r="BF753" s="65">
        <f t="shared" si="525"/>
        <v>0</v>
      </c>
      <c r="BG753" s="65">
        <f t="shared" si="526"/>
        <v>0</v>
      </c>
      <c r="CE753" s="373"/>
      <c r="CF753" s="343"/>
      <c r="CG753" s="343"/>
      <c r="CH753" s="343"/>
      <c r="CI753" s="343"/>
      <c r="CJ753" s="343"/>
      <c r="CK753" s="343"/>
      <c r="CL753" s="343"/>
      <c r="CM753" s="343"/>
      <c r="CN753" s="343"/>
      <c r="CO753" s="343"/>
      <c r="CP753" s="343"/>
      <c r="CQ753" s="343"/>
      <c r="CR753" s="343"/>
      <c r="CS753" s="343"/>
      <c r="CY753" s="101">
        <f t="shared" si="527"/>
        <v>0</v>
      </c>
    </row>
    <row r="754" spans="2:103" ht="21.75" customHeight="1" x14ac:dyDescent="0.45">
      <c r="B754" s="133" t="str">
        <f>IF(Data!B753&lt;&gt;"",Data!B753,"")</f>
        <v/>
      </c>
      <c r="C754" s="158" t="str">
        <f>IF(Data!C753&lt;&gt;"",Data!C753,"")</f>
        <v/>
      </c>
      <c r="D754" s="106" t="str">
        <f>IF(Data!D753&lt;&gt;"",Data!D753,"")</f>
        <v/>
      </c>
      <c r="E754" s="140">
        <f>IF(AND(I754=1,Data!T753=0),0,IF(I754=999,999,Data!T753))</f>
        <v>999</v>
      </c>
      <c r="F754" s="140" t="str">
        <f t="shared" si="484"/>
        <v/>
      </c>
      <c r="G754" s="140" t="str">
        <f>IF(Data!K753&lt;&gt;"",Data!K753,"")</f>
        <v/>
      </c>
      <c r="H754" s="141" t="str">
        <f>IF(Data!L753&lt;&gt;"",Data!L753,"")</f>
        <v/>
      </c>
      <c r="I754" s="63">
        <f>IF(Data!M753&lt;&gt;"",Data!M753,"")</f>
        <v>999</v>
      </c>
      <c r="J754" s="63">
        <f t="shared" si="485"/>
        <v>0</v>
      </c>
      <c r="L754" s="64" t="str">
        <f t="shared" si="486"/>
        <v/>
      </c>
      <c r="M754" s="74"/>
      <c r="N754" s="63">
        <f t="shared" si="487"/>
        <v>0</v>
      </c>
      <c r="P754" s="64" t="str">
        <f t="shared" si="488"/>
        <v/>
      </c>
      <c r="R754" s="63">
        <f t="shared" si="489"/>
        <v>0</v>
      </c>
      <c r="S754" s="64" t="str">
        <f t="shared" si="490"/>
        <v/>
      </c>
      <c r="W754" s="310">
        <f t="shared" si="491"/>
        <v>999</v>
      </c>
      <c r="Y754" s="65">
        <f t="shared" si="492"/>
        <v>0</v>
      </c>
      <c r="Z754" s="65">
        <f t="shared" si="493"/>
        <v>0</v>
      </c>
      <c r="AA754" s="65">
        <f t="shared" si="494"/>
        <v>0</v>
      </c>
      <c r="AB754" s="65">
        <f t="shared" si="495"/>
        <v>0</v>
      </c>
      <c r="AC754" s="65">
        <f t="shared" si="496"/>
        <v>0</v>
      </c>
      <c r="AD754" s="65">
        <f t="shared" si="497"/>
        <v>0</v>
      </c>
      <c r="AE754" s="65">
        <f t="shared" si="498"/>
        <v>0</v>
      </c>
      <c r="AF754" s="65">
        <f t="shared" si="499"/>
        <v>0</v>
      </c>
      <c r="AG754" s="65">
        <f t="shared" si="500"/>
        <v>0</v>
      </c>
      <c r="AH754" s="65">
        <f t="shared" si="501"/>
        <v>0</v>
      </c>
      <c r="AI754" s="65">
        <f t="shared" si="502"/>
        <v>0</v>
      </c>
      <c r="AJ754" s="65">
        <f t="shared" si="503"/>
        <v>0</v>
      </c>
      <c r="AK754" s="65">
        <f t="shared" si="504"/>
        <v>0</v>
      </c>
      <c r="AL754" s="65">
        <f t="shared" si="505"/>
        <v>0</v>
      </c>
      <c r="AM754" s="65">
        <f t="shared" si="506"/>
        <v>0</v>
      </c>
      <c r="AN754" s="65">
        <f t="shared" si="507"/>
        <v>0</v>
      </c>
      <c r="AO754" s="65">
        <f t="shared" si="508"/>
        <v>0</v>
      </c>
      <c r="AP754" s="65">
        <f t="shared" si="509"/>
        <v>0</v>
      </c>
      <c r="AQ754" s="65">
        <f t="shared" si="510"/>
        <v>0</v>
      </c>
      <c r="AR754" s="65">
        <f t="shared" si="511"/>
        <v>0</v>
      </c>
      <c r="AS754" s="65">
        <f t="shared" si="512"/>
        <v>0</v>
      </c>
      <c r="AT754" s="65">
        <f t="shared" si="513"/>
        <v>0</v>
      </c>
      <c r="AU754" s="65">
        <f t="shared" si="514"/>
        <v>0</v>
      </c>
      <c r="AV754" s="65">
        <f t="shared" si="515"/>
        <v>0</v>
      </c>
      <c r="AW754" s="65">
        <f t="shared" si="516"/>
        <v>0</v>
      </c>
      <c r="AX754" s="65">
        <f t="shared" si="517"/>
        <v>0</v>
      </c>
      <c r="AY754" s="65">
        <f t="shared" si="518"/>
        <v>0</v>
      </c>
      <c r="AZ754" s="65">
        <f t="shared" si="519"/>
        <v>0</v>
      </c>
      <c r="BA754" s="65">
        <f t="shared" si="520"/>
        <v>0</v>
      </c>
      <c r="BB754" s="65">
        <f t="shared" si="521"/>
        <v>0</v>
      </c>
      <c r="BC754" s="65">
        <f t="shared" si="522"/>
        <v>0</v>
      </c>
      <c r="BD754" s="65">
        <f t="shared" si="523"/>
        <v>0</v>
      </c>
      <c r="BE754" s="65">
        <f t="shared" si="524"/>
        <v>0</v>
      </c>
      <c r="BF754" s="65">
        <f t="shared" si="525"/>
        <v>0</v>
      </c>
      <c r="BG754" s="65">
        <f t="shared" si="526"/>
        <v>0</v>
      </c>
      <c r="CE754" s="373"/>
      <c r="CF754" s="343"/>
      <c r="CG754" s="343"/>
      <c r="CH754" s="343"/>
      <c r="CI754" s="343"/>
      <c r="CJ754" s="343"/>
      <c r="CK754" s="343"/>
      <c r="CL754" s="343"/>
      <c r="CM754" s="343"/>
      <c r="CN754" s="343"/>
      <c r="CO754" s="343"/>
      <c r="CP754" s="343"/>
      <c r="CQ754" s="343"/>
      <c r="CR754" s="343"/>
      <c r="CS754" s="343"/>
      <c r="CY754" s="101">
        <f t="shared" si="527"/>
        <v>0</v>
      </c>
    </row>
    <row r="755" spans="2:103" ht="21.75" customHeight="1" x14ac:dyDescent="0.45">
      <c r="B755" s="133" t="str">
        <f>IF(Data!B754&lt;&gt;"",Data!B754,"")</f>
        <v/>
      </c>
      <c r="C755" s="158" t="str">
        <f>IF(Data!C754&lt;&gt;"",Data!C754,"")</f>
        <v/>
      </c>
      <c r="D755" s="106" t="str">
        <f>IF(Data!D754&lt;&gt;"",Data!D754,"")</f>
        <v/>
      </c>
      <c r="E755" s="140">
        <f>IF(AND(I755=1,Data!T754=0),0,IF(I755=999,999,Data!T754))</f>
        <v>999</v>
      </c>
      <c r="F755" s="140" t="str">
        <f t="shared" si="484"/>
        <v/>
      </c>
      <c r="G755" s="140" t="str">
        <f>IF(Data!K754&lt;&gt;"",Data!K754,"")</f>
        <v/>
      </c>
      <c r="H755" s="141" t="str">
        <f>IF(Data!L754&lt;&gt;"",Data!L754,"")</f>
        <v/>
      </c>
      <c r="I755" s="63">
        <f>IF(Data!M754&lt;&gt;"",Data!M754,"")</f>
        <v>999</v>
      </c>
      <c r="J755" s="63">
        <f t="shared" si="485"/>
        <v>0</v>
      </c>
      <c r="L755" s="64" t="str">
        <f t="shared" si="486"/>
        <v/>
      </c>
      <c r="M755" s="74"/>
      <c r="N755" s="63">
        <f t="shared" si="487"/>
        <v>0</v>
      </c>
      <c r="P755" s="64" t="str">
        <f t="shared" si="488"/>
        <v/>
      </c>
      <c r="R755" s="63">
        <f t="shared" si="489"/>
        <v>0</v>
      </c>
      <c r="S755" s="64" t="str">
        <f t="shared" si="490"/>
        <v/>
      </c>
      <c r="W755" s="310">
        <f t="shared" si="491"/>
        <v>999</v>
      </c>
      <c r="Y755" s="65">
        <f t="shared" si="492"/>
        <v>0</v>
      </c>
      <c r="Z755" s="65">
        <f t="shared" si="493"/>
        <v>0</v>
      </c>
      <c r="AA755" s="65">
        <f t="shared" si="494"/>
        <v>0</v>
      </c>
      <c r="AB755" s="65">
        <f t="shared" si="495"/>
        <v>0</v>
      </c>
      <c r="AC755" s="65">
        <f t="shared" si="496"/>
        <v>0</v>
      </c>
      <c r="AD755" s="65">
        <f t="shared" si="497"/>
        <v>0</v>
      </c>
      <c r="AE755" s="65">
        <f t="shared" si="498"/>
        <v>0</v>
      </c>
      <c r="AF755" s="65">
        <f t="shared" si="499"/>
        <v>0</v>
      </c>
      <c r="AG755" s="65">
        <f t="shared" si="500"/>
        <v>0</v>
      </c>
      <c r="AH755" s="65">
        <f t="shared" si="501"/>
        <v>0</v>
      </c>
      <c r="AI755" s="65">
        <f t="shared" si="502"/>
        <v>0</v>
      </c>
      <c r="AJ755" s="65">
        <f t="shared" si="503"/>
        <v>0</v>
      </c>
      <c r="AK755" s="65">
        <f t="shared" si="504"/>
        <v>0</v>
      </c>
      <c r="AL755" s="65">
        <f t="shared" si="505"/>
        <v>0</v>
      </c>
      <c r="AM755" s="65">
        <f t="shared" si="506"/>
        <v>0</v>
      </c>
      <c r="AN755" s="65">
        <f t="shared" si="507"/>
        <v>0</v>
      </c>
      <c r="AO755" s="65">
        <f t="shared" si="508"/>
        <v>0</v>
      </c>
      <c r="AP755" s="65">
        <f t="shared" si="509"/>
        <v>0</v>
      </c>
      <c r="AQ755" s="65">
        <f t="shared" si="510"/>
        <v>0</v>
      </c>
      <c r="AR755" s="65">
        <f t="shared" si="511"/>
        <v>0</v>
      </c>
      <c r="AS755" s="65">
        <f t="shared" si="512"/>
        <v>0</v>
      </c>
      <c r="AT755" s="65">
        <f t="shared" si="513"/>
        <v>0</v>
      </c>
      <c r="AU755" s="65">
        <f t="shared" si="514"/>
        <v>0</v>
      </c>
      <c r="AV755" s="65">
        <f t="shared" si="515"/>
        <v>0</v>
      </c>
      <c r="AW755" s="65">
        <f t="shared" si="516"/>
        <v>0</v>
      </c>
      <c r="AX755" s="65">
        <f t="shared" si="517"/>
        <v>0</v>
      </c>
      <c r="AY755" s="65">
        <f t="shared" si="518"/>
        <v>0</v>
      </c>
      <c r="AZ755" s="65">
        <f t="shared" si="519"/>
        <v>0</v>
      </c>
      <c r="BA755" s="65">
        <f t="shared" si="520"/>
        <v>0</v>
      </c>
      <c r="BB755" s="65">
        <f t="shared" si="521"/>
        <v>0</v>
      </c>
      <c r="BC755" s="65">
        <f t="shared" si="522"/>
        <v>0</v>
      </c>
      <c r="BD755" s="65">
        <f t="shared" si="523"/>
        <v>0</v>
      </c>
      <c r="BE755" s="65">
        <f t="shared" si="524"/>
        <v>0</v>
      </c>
      <c r="BF755" s="65">
        <f t="shared" si="525"/>
        <v>0</v>
      </c>
      <c r="BG755" s="65">
        <f t="shared" si="526"/>
        <v>0</v>
      </c>
      <c r="CE755" s="373"/>
      <c r="CF755" s="343"/>
      <c r="CG755" s="343"/>
      <c r="CH755" s="343"/>
      <c r="CI755" s="343"/>
      <c r="CJ755" s="343"/>
      <c r="CK755" s="343"/>
      <c r="CL755" s="343"/>
      <c r="CM755" s="343"/>
      <c r="CN755" s="343"/>
      <c r="CO755" s="343"/>
      <c r="CP755" s="343"/>
      <c r="CQ755" s="343"/>
      <c r="CR755" s="343"/>
      <c r="CS755" s="343"/>
      <c r="CY755" s="101">
        <f t="shared" si="527"/>
        <v>0</v>
      </c>
    </row>
    <row r="756" spans="2:103" ht="21.75" customHeight="1" x14ac:dyDescent="0.45">
      <c r="B756" s="133" t="str">
        <f>IF(Data!B755&lt;&gt;"",Data!B755,"")</f>
        <v/>
      </c>
      <c r="C756" s="158" t="str">
        <f>IF(Data!C755&lt;&gt;"",Data!C755,"")</f>
        <v/>
      </c>
      <c r="D756" s="106" t="str">
        <f>IF(Data!D755&lt;&gt;"",Data!D755,"")</f>
        <v/>
      </c>
      <c r="E756" s="140">
        <f>IF(AND(I756=1,Data!T755=0),0,IF(I756=999,999,Data!T755))</f>
        <v>999</v>
      </c>
      <c r="F756" s="140" t="str">
        <f t="shared" si="484"/>
        <v/>
      </c>
      <c r="G756" s="140" t="str">
        <f>IF(Data!K755&lt;&gt;"",Data!K755,"")</f>
        <v/>
      </c>
      <c r="H756" s="141" t="str">
        <f>IF(Data!L755&lt;&gt;"",Data!L755,"")</f>
        <v/>
      </c>
      <c r="I756" s="63">
        <f>IF(Data!M755&lt;&gt;"",Data!M755,"")</f>
        <v>999</v>
      </c>
      <c r="J756" s="63">
        <f t="shared" si="485"/>
        <v>0</v>
      </c>
      <c r="L756" s="64" t="str">
        <f t="shared" si="486"/>
        <v/>
      </c>
      <c r="M756" s="74"/>
      <c r="N756" s="63">
        <f t="shared" si="487"/>
        <v>0</v>
      </c>
      <c r="P756" s="64" t="str">
        <f t="shared" si="488"/>
        <v/>
      </c>
      <c r="R756" s="63">
        <f t="shared" si="489"/>
        <v>0</v>
      </c>
      <c r="S756" s="64" t="str">
        <f t="shared" si="490"/>
        <v/>
      </c>
      <c r="W756" s="310">
        <f t="shared" si="491"/>
        <v>999</v>
      </c>
      <c r="Y756" s="65">
        <f t="shared" si="492"/>
        <v>0</v>
      </c>
      <c r="Z756" s="65">
        <f t="shared" si="493"/>
        <v>0</v>
      </c>
      <c r="AA756" s="65">
        <f t="shared" si="494"/>
        <v>0</v>
      </c>
      <c r="AB756" s="65">
        <f t="shared" si="495"/>
        <v>0</v>
      </c>
      <c r="AC756" s="65">
        <f t="shared" si="496"/>
        <v>0</v>
      </c>
      <c r="AD756" s="65">
        <f t="shared" si="497"/>
        <v>0</v>
      </c>
      <c r="AE756" s="65">
        <f t="shared" si="498"/>
        <v>0</v>
      </c>
      <c r="AF756" s="65">
        <f t="shared" si="499"/>
        <v>0</v>
      </c>
      <c r="AG756" s="65">
        <f t="shared" si="500"/>
        <v>0</v>
      </c>
      <c r="AH756" s="65">
        <f t="shared" si="501"/>
        <v>0</v>
      </c>
      <c r="AI756" s="65">
        <f t="shared" si="502"/>
        <v>0</v>
      </c>
      <c r="AJ756" s="65">
        <f t="shared" si="503"/>
        <v>0</v>
      </c>
      <c r="AK756" s="65">
        <f t="shared" si="504"/>
        <v>0</v>
      </c>
      <c r="AL756" s="65">
        <f t="shared" si="505"/>
        <v>0</v>
      </c>
      <c r="AM756" s="65">
        <f t="shared" si="506"/>
        <v>0</v>
      </c>
      <c r="AN756" s="65">
        <f t="shared" si="507"/>
        <v>0</v>
      </c>
      <c r="AO756" s="65">
        <f t="shared" si="508"/>
        <v>0</v>
      </c>
      <c r="AP756" s="65">
        <f t="shared" si="509"/>
        <v>0</v>
      </c>
      <c r="AQ756" s="65">
        <f t="shared" si="510"/>
        <v>0</v>
      </c>
      <c r="AR756" s="65">
        <f t="shared" si="511"/>
        <v>0</v>
      </c>
      <c r="AS756" s="65">
        <f t="shared" si="512"/>
        <v>0</v>
      </c>
      <c r="AT756" s="65">
        <f t="shared" si="513"/>
        <v>0</v>
      </c>
      <c r="AU756" s="65">
        <f t="shared" si="514"/>
        <v>0</v>
      </c>
      <c r="AV756" s="65">
        <f t="shared" si="515"/>
        <v>0</v>
      </c>
      <c r="AW756" s="65">
        <f t="shared" si="516"/>
        <v>0</v>
      </c>
      <c r="AX756" s="65">
        <f t="shared" si="517"/>
        <v>0</v>
      </c>
      <c r="AY756" s="65">
        <f t="shared" si="518"/>
        <v>0</v>
      </c>
      <c r="AZ756" s="65">
        <f t="shared" si="519"/>
        <v>0</v>
      </c>
      <c r="BA756" s="65">
        <f t="shared" si="520"/>
        <v>0</v>
      </c>
      <c r="BB756" s="65">
        <f t="shared" si="521"/>
        <v>0</v>
      </c>
      <c r="BC756" s="65">
        <f t="shared" si="522"/>
        <v>0</v>
      </c>
      <c r="BD756" s="65">
        <f t="shared" si="523"/>
        <v>0</v>
      </c>
      <c r="BE756" s="65">
        <f t="shared" si="524"/>
        <v>0</v>
      </c>
      <c r="BF756" s="65">
        <f t="shared" si="525"/>
        <v>0</v>
      </c>
      <c r="BG756" s="65">
        <f t="shared" si="526"/>
        <v>0</v>
      </c>
      <c r="CE756" s="373"/>
      <c r="CF756" s="343"/>
      <c r="CG756" s="343"/>
      <c r="CH756" s="343"/>
      <c r="CI756" s="343"/>
      <c r="CJ756" s="343"/>
      <c r="CK756" s="343"/>
      <c r="CL756" s="343"/>
      <c r="CM756" s="343"/>
      <c r="CN756" s="343"/>
      <c r="CO756" s="343"/>
      <c r="CP756" s="343"/>
      <c r="CQ756" s="343"/>
      <c r="CR756" s="343"/>
      <c r="CS756" s="343"/>
      <c r="CY756" s="101">
        <f t="shared" si="527"/>
        <v>0</v>
      </c>
    </row>
    <row r="757" spans="2:103" ht="21.75" customHeight="1" x14ac:dyDescent="0.45">
      <c r="B757" s="133" t="str">
        <f>IF(Data!B756&lt;&gt;"",Data!B756,"")</f>
        <v/>
      </c>
      <c r="C757" s="158" t="str">
        <f>IF(Data!C756&lt;&gt;"",Data!C756,"")</f>
        <v/>
      </c>
      <c r="D757" s="106" t="str">
        <f>IF(Data!D756&lt;&gt;"",Data!D756,"")</f>
        <v/>
      </c>
      <c r="E757" s="140">
        <f>IF(AND(I757=1,Data!T756=0),0,IF(I757=999,999,Data!T756))</f>
        <v>999</v>
      </c>
      <c r="F757" s="140" t="str">
        <f t="shared" si="484"/>
        <v/>
      </c>
      <c r="G757" s="140" t="str">
        <f>IF(Data!K756&lt;&gt;"",Data!K756,"")</f>
        <v/>
      </c>
      <c r="H757" s="141" t="str">
        <f>IF(Data!L756&lt;&gt;"",Data!L756,"")</f>
        <v/>
      </c>
      <c r="I757" s="63">
        <f>IF(Data!M756&lt;&gt;"",Data!M756,"")</f>
        <v>999</v>
      </c>
      <c r="J757" s="63">
        <f t="shared" si="485"/>
        <v>0</v>
      </c>
      <c r="L757" s="64" t="str">
        <f t="shared" si="486"/>
        <v/>
      </c>
      <c r="M757" s="74"/>
      <c r="N757" s="63">
        <f t="shared" si="487"/>
        <v>0</v>
      </c>
      <c r="P757" s="64" t="str">
        <f t="shared" si="488"/>
        <v/>
      </c>
      <c r="R757" s="63">
        <f t="shared" si="489"/>
        <v>0</v>
      </c>
      <c r="S757" s="64" t="str">
        <f t="shared" si="490"/>
        <v/>
      </c>
      <c r="W757" s="310">
        <f t="shared" si="491"/>
        <v>999</v>
      </c>
      <c r="Y757" s="65">
        <f t="shared" si="492"/>
        <v>0</v>
      </c>
      <c r="Z757" s="65">
        <f t="shared" si="493"/>
        <v>0</v>
      </c>
      <c r="AA757" s="65">
        <f t="shared" si="494"/>
        <v>0</v>
      </c>
      <c r="AB757" s="65">
        <f t="shared" si="495"/>
        <v>0</v>
      </c>
      <c r="AC757" s="65">
        <f t="shared" si="496"/>
        <v>0</v>
      </c>
      <c r="AD757" s="65">
        <f t="shared" si="497"/>
        <v>0</v>
      </c>
      <c r="AE757" s="65">
        <f t="shared" si="498"/>
        <v>0</v>
      </c>
      <c r="AF757" s="65">
        <f t="shared" si="499"/>
        <v>0</v>
      </c>
      <c r="AG757" s="65">
        <f t="shared" si="500"/>
        <v>0</v>
      </c>
      <c r="AH757" s="65">
        <f t="shared" si="501"/>
        <v>0</v>
      </c>
      <c r="AI757" s="65">
        <f t="shared" si="502"/>
        <v>0</v>
      </c>
      <c r="AJ757" s="65">
        <f t="shared" si="503"/>
        <v>0</v>
      </c>
      <c r="AK757" s="65">
        <f t="shared" si="504"/>
        <v>0</v>
      </c>
      <c r="AL757" s="65">
        <f t="shared" si="505"/>
        <v>0</v>
      </c>
      <c r="AM757" s="65">
        <f t="shared" si="506"/>
        <v>0</v>
      </c>
      <c r="AN757" s="65">
        <f t="shared" si="507"/>
        <v>0</v>
      </c>
      <c r="AO757" s="65">
        <f t="shared" si="508"/>
        <v>0</v>
      </c>
      <c r="AP757" s="65">
        <f t="shared" si="509"/>
        <v>0</v>
      </c>
      <c r="AQ757" s="65">
        <f t="shared" si="510"/>
        <v>0</v>
      </c>
      <c r="AR757" s="65">
        <f t="shared" si="511"/>
        <v>0</v>
      </c>
      <c r="AS757" s="65">
        <f t="shared" si="512"/>
        <v>0</v>
      </c>
      <c r="AT757" s="65">
        <f t="shared" si="513"/>
        <v>0</v>
      </c>
      <c r="AU757" s="65">
        <f t="shared" si="514"/>
        <v>0</v>
      </c>
      <c r="AV757" s="65">
        <f t="shared" si="515"/>
        <v>0</v>
      </c>
      <c r="AW757" s="65">
        <f t="shared" si="516"/>
        <v>0</v>
      </c>
      <c r="AX757" s="65">
        <f t="shared" si="517"/>
        <v>0</v>
      </c>
      <c r="AY757" s="65">
        <f t="shared" si="518"/>
        <v>0</v>
      </c>
      <c r="AZ757" s="65">
        <f t="shared" si="519"/>
        <v>0</v>
      </c>
      <c r="BA757" s="65">
        <f t="shared" si="520"/>
        <v>0</v>
      </c>
      <c r="BB757" s="65">
        <f t="shared" si="521"/>
        <v>0</v>
      </c>
      <c r="BC757" s="65">
        <f t="shared" si="522"/>
        <v>0</v>
      </c>
      <c r="BD757" s="65">
        <f t="shared" si="523"/>
        <v>0</v>
      </c>
      <c r="BE757" s="65">
        <f t="shared" si="524"/>
        <v>0</v>
      </c>
      <c r="BF757" s="65">
        <f t="shared" si="525"/>
        <v>0</v>
      </c>
      <c r="BG757" s="65">
        <f t="shared" si="526"/>
        <v>0</v>
      </c>
      <c r="CE757" s="373"/>
      <c r="CF757" s="343"/>
      <c r="CG757" s="343"/>
      <c r="CH757" s="343"/>
      <c r="CI757" s="343"/>
      <c r="CJ757" s="343"/>
      <c r="CK757" s="343"/>
      <c r="CL757" s="343"/>
      <c r="CM757" s="343"/>
      <c r="CN757" s="343"/>
      <c r="CO757" s="343"/>
      <c r="CP757" s="343"/>
      <c r="CQ757" s="343"/>
      <c r="CR757" s="343"/>
      <c r="CS757" s="343"/>
      <c r="CY757" s="101">
        <f t="shared" si="527"/>
        <v>0</v>
      </c>
    </row>
    <row r="758" spans="2:103" ht="21.75" customHeight="1" x14ac:dyDescent="0.45">
      <c r="B758" s="133" t="str">
        <f>IF(Data!B757&lt;&gt;"",Data!B757,"")</f>
        <v/>
      </c>
      <c r="C758" s="158" t="str">
        <f>IF(Data!C757&lt;&gt;"",Data!C757,"")</f>
        <v/>
      </c>
      <c r="D758" s="106" t="str">
        <f>IF(Data!D757&lt;&gt;"",Data!D757,"")</f>
        <v/>
      </c>
      <c r="E758" s="140">
        <f>IF(AND(I758=1,Data!T757=0),0,IF(I758=999,999,Data!T757))</f>
        <v>999</v>
      </c>
      <c r="F758" s="140" t="str">
        <f t="shared" si="484"/>
        <v/>
      </c>
      <c r="G758" s="140" t="str">
        <f>IF(Data!K757&lt;&gt;"",Data!K757,"")</f>
        <v/>
      </c>
      <c r="H758" s="141" t="str">
        <f>IF(Data!L757&lt;&gt;"",Data!L757,"")</f>
        <v/>
      </c>
      <c r="I758" s="63">
        <f>IF(Data!M757&lt;&gt;"",Data!M757,"")</f>
        <v>999</v>
      </c>
      <c r="J758" s="63">
        <f t="shared" si="485"/>
        <v>0</v>
      </c>
      <c r="L758" s="64" t="str">
        <f t="shared" si="486"/>
        <v/>
      </c>
      <c r="M758" s="74"/>
      <c r="N758" s="63">
        <f t="shared" si="487"/>
        <v>0</v>
      </c>
      <c r="P758" s="64" t="str">
        <f t="shared" si="488"/>
        <v/>
      </c>
      <c r="R758" s="63">
        <f t="shared" si="489"/>
        <v>0</v>
      </c>
      <c r="S758" s="64" t="str">
        <f t="shared" si="490"/>
        <v/>
      </c>
      <c r="W758" s="310">
        <f t="shared" si="491"/>
        <v>999</v>
      </c>
      <c r="Y758" s="65">
        <f t="shared" si="492"/>
        <v>0</v>
      </c>
      <c r="Z758" s="65">
        <f t="shared" si="493"/>
        <v>0</v>
      </c>
      <c r="AA758" s="65">
        <f t="shared" si="494"/>
        <v>0</v>
      </c>
      <c r="AB758" s="65">
        <f t="shared" si="495"/>
        <v>0</v>
      </c>
      <c r="AC758" s="65">
        <f t="shared" si="496"/>
        <v>0</v>
      </c>
      <c r="AD758" s="65">
        <f t="shared" si="497"/>
        <v>0</v>
      </c>
      <c r="AE758" s="65">
        <f t="shared" si="498"/>
        <v>0</v>
      </c>
      <c r="AF758" s="65">
        <f t="shared" si="499"/>
        <v>0</v>
      </c>
      <c r="AG758" s="65">
        <f t="shared" si="500"/>
        <v>0</v>
      </c>
      <c r="AH758" s="65">
        <f t="shared" si="501"/>
        <v>0</v>
      </c>
      <c r="AI758" s="65">
        <f t="shared" si="502"/>
        <v>0</v>
      </c>
      <c r="AJ758" s="65">
        <f t="shared" si="503"/>
        <v>0</v>
      </c>
      <c r="AK758" s="65">
        <f t="shared" si="504"/>
        <v>0</v>
      </c>
      <c r="AL758" s="65">
        <f t="shared" si="505"/>
        <v>0</v>
      </c>
      <c r="AM758" s="65">
        <f t="shared" si="506"/>
        <v>0</v>
      </c>
      <c r="AN758" s="65">
        <f t="shared" si="507"/>
        <v>0</v>
      </c>
      <c r="AO758" s="65">
        <f t="shared" si="508"/>
        <v>0</v>
      </c>
      <c r="AP758" s="65">
        <f t="shared" si="509"/>
        <v>0</v>
      </c>
      <c r="AQ758" s="65">
        <f t="shared" si="510"/>
        <v>0</v>
      </c>
      <c r="AR758" s="65">
        <f t="shared" si="511"/>
        <v>0</v>
      </c>
      <c r="AS758" s="65">
        <f t="shared" si="512"/>
        <v>0</v>
      </c>
      <c r="AT758" s="65">
        <f t="shared" si="513"/>
        <v>0</v>
      </c>
      <c r="AU758" s="65">
        <f t="shared" si="514"/>
        <v>0</v>
      </c>
      <c r="AV758" s="65">
        <f t="shared" si="515"/>
        <v>0</v>
      </c>
      <c r="AW758" s="65">
        <f t="shared" si="516"/>
        <v>0</v>
      </c>
      <c r="AX758" s="65">
        <f t="shared" si="517"/>
        <v>0</v>
      </c>
      <c r="AY758" s="65">
        <f t="shared" si="518"/>
        <v>0</v>
      </c>
      <c r="AZ758" s="65">
        <f t="shared" si="519"/>
        <v>0</v>
      </c>
      <c r="BA758" s="65">
        <f t="shared" si="520"/>
        <v>0</v>
      </c>
      <c r="BB758" s="65">
        <f t="shared" si="521"/>
        <v>0</v>
      </c>
      <c r="BC758" s="65">
        <f t="shared" si="522"/>
        <v>0</v>
      </c>
      <c r="BD758" s="65">
        <f t="shared" si="523"/>
        <v>0</v>
      </c>
      <c r="BE758" s="65">
        <f t="shared" si="524"/>
        <v>0</v>
      </c>
      <c r="BF758" s="65">
        <f t="shared" si="525"/>
        <v>0</v>
      </c>
      <c r="BG758" s="65">
        <f t="shared" si="526"/>
        <v>0</v>
      </c>
      <c r="CE758" s="373"/>
      <c r="CF758" s="343"/>
      <c r="CG758" s="343"/>
      <c r="CH758" s="343"/>
      <c r="CI758" s="343"/>
      <c r="CJ758" s="343"/>
      <c r="CK758" s="343"/>
      <c r="CL758" s="343"/>
      <c r="CM758" s="343"/>
      <c r="CN758" s="343"/>
      <c r="CO758" s="343"/>
      <c r="CP758" s="343"/>
      <c r="CQ758" s="343"/>
      <c r="CR758" s="343"/>
      <c r="CS758" s="343"/>
      <c r="CY758" s="101">
        <f t="shared" si="527"/>
        <v>0</v>
      </c>
    </row>
    <row r="759" spans="2:103" ht="21.75" customHeight="1" x14ac:dyDescent="0.45">
      <c r="B759" s="133" t="str">
        <f>IF(Data!B758&lt;&gt;"",Data!B758,"")</f>
        <v/>
      </c>
      <c r="C759" s="158" t="str">
        <f>IF(Data!C758&lt;&gt;"",Data!C758,"")</f>
        <v/>
      </c>
      <c r="D759" s="106" t="str">
        <f>IF(Data!D758&lt;&gt;"",Data!D758,"")</f>
        <v/>
      </c>
      <c r="E759" s="140">
        <f>IF(AND(I759=1,Data!T758=0),0,IF(I759=999,999,Data!T758))</f>
        <v>999</v>
      </c>
      <c r="F759" s="140" t="str">
        <f t="shared" si="484"/>
        <v/>
      </c>
      <c r="G759" s="140" t="str">
        <f>IF(Data!K758&lt;&gt;"",Data!K758,"")</f>
        <v/>
      </c>
      <c r="H759" s="141" t="str">
        <f>IF(Data!L758&lt;&gt;"",Data!L758,"")</f>
        <v/>
      </c>
      <c r="I759" s="63">
        <f>IF(Data!M758&lt;&gt;"",Data!M758,"")</f>
        <v>999</v>
      </c>
      <c r="J759" s="63">
        <f t="shared" si="485"/>
        <v>0</v>
      </c>
      <c r="L759" s="64" t="str">
        <f t="shared" si="486"/>
        <v/>
      </c>
      <c r="M759" s="74"/>
      <c r="N759" s="63">
        <f t="shared" si="487"/>
        <v>0</v>
      </c>
      <c r="P759" s="64" t="str">
        <f t="shared" si="488"/>
        <v/>
      </c>
      <c r="R759" s="63">
        <f t="shared" si="489"/>
        <v>0</v>
      </c>
      <c r="S759" s="64" t="str">
        <f t="shared" si="490"/>
        <v/>
      </c>
      <c r="W759" s="310">
        <f t="shared" si="491"/>
        <v>999</v>
      </c>
      <c r="Y759" s="65">
        <f t="shared" si="492"/>
        <v>0</v>
      </c>
      <c r="Z759" s="65">
        <f t="shared" si="493"/>
        <v>0</v>
      </c>
      <c r="AA759" s="65">
        <f t="shared" si="494"/>
        <v>0</v>
      </c>
      <c r="AB759" s="65">
        <f t="shared" si="495"/>
        <v>0</v>
      </c>
      <c r="AC759" s="65">
        <f t="shared" si="496"/>
        <v>0</v>
      </c>
      <c r="AD759" s="65">
        <f t="shared" si="497"/>
        <v>0</v>
      </c>
      <c r="AE759" s="65">
        <f t="shared" si="498"/>
        <v>0</v>
      </c>
      <c r="AF759" s="65">
        <f t="shared" si="499"/>
        <v>0</v>
      </c>
      <c r="AG759" s="65">
        <f t="shared" si="500"/>
        <v>0</v>
      </c>
      <c r="AH759" s="65">
        <f t="shared" si="501"/>
        <v>0</v>
      </c>
      <c r="AI759" s="65">
        <f t="shared" si="502"/>
        <v>0</v>
      </c>
      <c r="AJ759" s="65">
        <f t="shared" si="503"/>
        <v>0</v>
      </c>
      <c r="AK759" s="65">
        <f t="shared" si="504"/>
        <v>0</v>
      </c>
      <c r="AL759" s="65">
        <f t="shared" si="505"/>
        <v>0</v>
      </c>
      <c r="AM759" s="65">
        <f t="shared" si="506"/>
        <v>0</v>
      </c>
      <c r="AN759" s="65">
        <f t="shared" si="507"/>
        <v>0</v>
      </c>
      <c r="AO759" s="65">
        <f t="shared" si="508"/>
        <v>0</v>
      </c>
      <c r="AP759" s="65">
        <f t="shared" si="509"/>
        <v>0</v>
      </c>
      <c r="AQ759" s="65">
        <f t="shared" si="510"/>
        <v>0</v>
      </c>
      <c r="AR759" s="65">
        <f t="shared" si="511"/>
        <v>0</v>
      </c>
      <c r="AS759" s="65">
        <f t="shared" si="512"/>
        <v>0</v>
      </c>
      <c r="AT759" s="65">
        <f t="shared" si="513"/>
        <v>0</v>
      </c>
      <c r="AU759" s="65">
        <f t="shared" si="514"/>
        <v>0</v>
      </c>
      <c r="AV759" s="65">
        <f t="shared" si="515"/>
        <v>0</v>
      </c>
      <c r="AW759" s="65">
        <f t="shared" si="516"/>
        <v>0</v>
      </c>
      <c r="AX759" s="65">
        <f t="shared" si="517"/>
        <v>0</v>
      </c>
      <c r="AY759" s="65">
        <f t="shared" si="518"/>
        <v>0</v>
      </c>
      <c r="AZ759" s="65">
        <f t="shared" si="519"/>
        <v>0</v>
      </c>
      <c r="BA759" s="65">
        <f t="shared" si="520"/>
        <v>0</v>
      </c>
      <c r="BB759" s="65">
        <f t="shared" si="521"/>
        <v>0</v>
      </c>
      <c r="BC759" s="65">
        <f t="shared" si="522"/>
        <v>0</v>
      </c>
      <c r="BD759" s="65">
        <f t="shared" si="523"/>
        <v>0</v>
      </c>
      <c r="BE759" s="65">
        <f t="shared" si="524"/>
        <v>0</v>
      </c>
      <c r="BF759" s="65">
        <f t="shared" si="525"/>
        <v>0</v>
      </c>
      <c r="BG759" s="65">
        <f t="shared" si="526"/>
        <v>0</v>
      </c>
      <c r="CE759" s="373"/>
      <c r="CF759" s="343"/>
      <c r="CG759" s="343"/>
      <c r="CH759" s="343"/>
      <c r="CI759" s="343"/>
      <c r="CJ759" s="343"/>
      <c r="CK759" s="343"/>
      <c r="CL759" s="343"/>
      <c r="CM759" s="343"/>
      <c r="CN759" s="343"/>
      <c r="CO759" s="343"/>
      <c r="CP759" s="343"/>
      <c r="CQ759" s="343"/>
      <c r="CR759" s="343"/>
      <c r="CS759" s="343"/>
      <c r="CY759" s="101">
        <f t="shared" si="527"/>
        <v>0</v>
      </c>
    </row>
    <row r="760" spans="2:103" ht="21.75" customHeight="1" x14ac:dyDescent="0.45">
      <c r="B760" s="133" t="str">
        <f>IF(Data!B759&lt;&gt;"",Data!B759,"")</f>
        <v/>
      </c>
      <c r="C760" s="158" t="str">
        <f>IF(Data!C759&lt;&gt;"",Data!C759,"")</f>
        <v/>
      </c>
      <c r="D760" s="106" t="str">
        <f>IF(Data!D759&lt;&gt;"",Data!D759,"")</f>
        <v/>
      </c>
      <c r="E760" s="140">
        <f>IF(AND(I760=1,Data!T759=0),0,IF(I760=999,999,Data!T759))</f>
        <v>999</v>
      </c>
      <c r="F760" s="140" t="str">
        <f t="shared" si="484"/>
        <v/>
      </c>
      <c r="G760" s="140" t="str">
        <f>IF(Data!K759&lt;&gt;"",Data!K759,"")</f>
        <v/>
      </c>
      <c r="H760" s="141" t="str">
        <f>IF(Data!L759&lt;&gt;"",Data!L759,"")</f>
        <v/>
      </c>
      <c r="I760" s="63">
        <f>IF(Data!M759&lt;&gt;"",Data!M759,"")</f>
        <v>999</v>
      </c>
      <c r="J760" s="63">
        <f t="shared" si="485"/>
        <v>0</v>
      </c>
      <c r="L760" s="64" t="str">
        <f t="shared" si="486"/>
        <v/>
      </c>
      <c r="M760" s="74"/>
      <c r="N760" s="63">
        <f t="shared" si="487"/>
        <v>0</v>
      </c>
      <c r="P760" s="64" t="str">
        <f t="shared" si="488"/>
        <v/>
      </c>
      <c r="R760" s="63">
        <f t="shared" si="489"/>
        <v>0</v>
      </c>
      <c r="S760" s="64" t="str">
        <f t="shared" si="490"/>
        <v/>
      </c>
      <c r="W760" s="310">
        <f t="shared" si="491"/>
        <v>999</v>
      </c>
      <c r="Y760" s="65">
        <f t="shared" si="492"/>
        <v>0</v>
      </c>
      <c r="Z760" s="65">
        <f t="shared" si="493"/>
        <v>0</v>
      </c>
      <c r="AA760" s="65">
        <f t="shared" si="494"/>
        <v>0</v>
      </c>
      <c r="AB760" s="65">
        <f t="shared" si="495"/>
        <v>0</v>
      </c>
      <c r="AC760" s="65">
        <f t="shared" si="496"/>
        <v>0</v>
      </c>
      <c r="AD760" s="65">
        <f t="shared" si="497"/>
        <v>0</v>
      </c>
      <c r="AE760" s="65">
        <f t="shared" si="498"/>
        <v>0</v>
      </c>
      <c r="AF760" s="65">
        <f t="shared" si="499"/>
        <v>0</v>
      </c>
      <c r="AG760" s="65">
        <f t="shared" si="500"/>
        <v>0</v>
      </c>
      <c r="AH760" s="65">
        <f t="shared" si="501"/>
        <v>0</v>
      </c>
      <c r="AI760" s="65">
        <f t="shared" si="502"/>
        <v>0</v>
      </c>
      <c r="AJ760" s="65">
        <f t="shared" si="503"/>
        <v>0</v>
      </c>
      <c r="AK760" s="65">
        <f t="shared" si="504"/>
        <v>0</v>
      </c>
      <c r="AL760" s="65">
        <f t="shared" si="505"/>
        <v>0</v>
      </c>
      <c r="AM760" s="65">
        <f t="shared" si="506"/>
        <v>0</v>
      </c>
      <c r="AN760" s="65">
        <f t="shared" si="507"/>
        <v>0</v>
      </c>
      <c r="AO760" s="65">
        <f t="shared" si="508"/>
        <v>0</v>
      </c>
      <c r="AP760" s="65">
        <f t="shared" si="509"/>
        <v>0</v>
      </c>
      <c r="AQ760" s="65">
        <f t="shared" si="510"/>
        <v>0</v>
      </c>
      <c r="AR760" s="65">
        <f t="shared" si="511"/>
        <v>0</v>
      </c>
      <c r="AS760" s="65">
        <f t="shared" si="512"/>
        <v>0</v>
      </c>
      <c r="AT760" s="65">
        <f t="shared" si="513"/>
        <v>0</v>
      </c>
      <c r="AU760" s="65">
        <f t="shared" si="514"/>
        <v>0</v>
      </c>
      <c r="AV760" s="65">
        <f t="shared" si="515"/>
        <v>0</v>
      </c>
      <c r="AW760" s="65">
        <f t="shared" si="516"/>
        <v>0</v>
      </c>
      <c r="AX760" s="65">
        <f t="shared" si="517"/>
        <v>0</v>
      </c>
      <c r="AY760" s="65">
        <f t="shared" si="518"/>
        <v>0</v>
      </c>
      <c r="AZ760" s="65">
        <f t="shared" si="519"/>
        <v>0</v>
      </c>
      <c r="BA760" s="65">
        <f t="shared" si="520"/>
        <v>0</v>
      </c>
      <c r="BB760" s="65">
        <f t="shared" si="521"/>
        <v>0</v>
      </c>
      <c r="BC760" s="65">
        <f t="shared" si="522"/>
        <v>0</v>
      </c>
      <c r="BD760" s="65">
        <f t="shared" si="523"/>
        <v>0</v>
      </c>
      <c r="BE760" s="65">
        <f t="shared" si="524"/>
        <v>0</v>
      </c>
      <c r="BF760" s="65">
        <f t="shared" si="525"/>
        <v>0</v>
      </c>
      <c r="BG760" s="65">
        <f t="shared" si="526"/>
        <v>0</v>
      </c>
      <c r="CE760" s="373"/>
      <c r="CF760" s="343"/>
      <c r="CG760" s="343"/>
      <c r="CH760" s="343"/>
      <c r="CI760" s="343"/>
      <c r="CJ760" s="343"/>
      <c r="CK760" s="343"/>
      <c r="CL760" s="343"/>
      <c r="CM760" s="343"/>
      <c r="CN760" s="343"/>
      <c r="CO760" s="343"/>
      <c r="CP760" s="343"/>
      <c r="CQ760" s="343"/>
      <c r="CR760" s="343"/>
      <c r="CS760" s="343"/>
      <c r="CY760" s="101">
        <f t="shared" si="527"/>
        <v>0</v>
      </c>
    </row>
    <row r="761" spans="2:103" ht="21.75" customHeight="1" x14ac:dyDescent="0.45">
      <c r="B761" s="133" t="str">
        <f>IF(Data!B760&lt;&gt;"",Data!B760,"")</f>
        <v/>
      </c>
      <c r="C761" s="158" t="str">
        <f>IF(Data!C760&lt;&gt;"",Data!C760,"")</f>
        <v/>
      </c>
      <c r="D761" s="106" t="str">
        <f>IF(Data!D760&lt;&gt;"",Data!D760,"")</f>
        <v/>
      </c>
      <c r="E761" s="140">
        <f>IF(AND(I761=1,Data!T760=0),0,IF(I761=999,999,Data!T760))</f>
        <v>999</v>
      </c>
      <c r="F761" s="140" t="str">
        <f t="shared" si="484"/>
        <v/>
      </c>
      <c r="G761" s="140" t="str">
        <f>IF(Data!K760&lt;&gt;"",Data!K760,"")</f>
        <v/>
      </c>
      <c r="H761" s="141" t="str">
        <f>IF(Data!L760&lt;&gt;"",Data!L760,"")</f>
        <v/>
      </c>
      <c r="I761" s="63">
        <f>IF(Data!M760&lt;&gt;"",Data!M760,"")</f>
        <v>999</v>
      </c>
      <c r="J761" s="63">
        <f t="shared" si="485"/>
        <v>0</v>
      </c>
      <c r="L761" s="64" t="str">
        <f t="shared" si="486"/>
        <v/>
      </c>
      <c r="M761" s="74"/>
      <c r="N761" s="63">
        <f t="shared" si="487"/>
        <v>0</v>
      </c>
      <c r="P761" s="64" t="str">
        <f t="shared" si="488"/>
        <v/>
      </c>
      <c r="R761" s="63">
        <f t="shared" si="489"/>
        <v>0</v>
      </c>
      <c r="S761" s="64" t="str">
        <f t="shared" si="490"/>
        <v/>
      </c>
      <c r="W761" s="310">
        <f t="shared" si="491"/>
        <v>999</v>
      </c>
      <c r="Y761" s="65">
        <f t="shared" si="492"/>
        <v>0</v>
      </c>
      <c r="Z761" s="65">
        <f t="shared" si="493"/>
        <v>0</v>
      </c>
      <c r="AA761" s="65">
        <f t="shared" si="494"/>
        <v>0</v>
      </c>
      <c r="AB761" s="65">
        <f t="shared" si="495"/>
        <v>0</v>
      </c>
      <c r="AC761" s="65">
        <f t="shared" si="496"/>
        <v>0</v>
      </c>
      <c r="AD761" s="65">
        <f t="shared" si="497"/>
        <v>0</v>
      </c>
      <c r="AE761" s="65">
        <f t="shared" si="498"/>
        <v>0</v>
      </c>
      <c r="AF761" s="65">
        <f t="shared" si="499"/>
        <v>0</v>
      </c>
      <c r="AG761" s="65">
        <f t="shared" si="500"/>
        <v>0</v>
      </c>
      <c r="AH761" s="65">
        <f t="shared" si="501"/>
        <v>0</v>
      </c>
      <c r="AI761" s="65">
        <f t="shared" si="502"/>
        <v>0</v>
      </c>
      <c r="AJ761" s="65">
        <f t="shared" si="503"/>
        <v>0</v>
      </c>
      <c r="AK761" s="65">
        <f t="shared" si="504"/>
        <v>0</v>
      </c>
      <c r="AL761" s="65">
        <f t="shared" si="505"/>
        <v>0</v>
      </c>
      <c r="AM761" s="65">
        <f t="shared" si="506"/>
        <v>0</v>
      </c>
      <c r="AN761" s="65">
        <f t="shared" si="507"/>
        <v>0</v>
      </c>
      <c r="AO761" s="65">
        <f t="shared" si="508"/>
        <v>0</v>
      </c>
      <c r="AP761" s="65">
        <f t="shared" si="509"/>
        <v>0</v>
      </c>
      <c r="AQ761" s="65">
        <f t="shared" si="510"/>
        <v>0</v>
      </c>
      <c r="AR761" s="65">
        <f t="shared" si="511"/>
        <v>0</v>
      </c>
      <c r="AS761" s="65">
        <f t="shared" si="512"/>
        <v>0</v>
      </c>
      <c r="AT761" s="65">
        <f t="shared" si="513"/>
        <v>0</v>
      </c>
      <c r="AU761" s="65">
        <f t="shared" si="514"/>
        <v>0</v>
      </c>
      <c r="AV761" s="65">
        <f t="shared" si="515"/>
        <v>0</v>
      </c>
      <c r="AW761" s="65">
        <f t="shared" si="516"/>
        <v>0</v>
      </c>
      <c r="AX761" s="65">
        <f t="shared" si="517"/>
        <v>0</v>
      </c>
      <c r="AY761" s="65">
        <f t="shared" si="518"/>
        <v>0</v>
      </c>
      <c r="AZ761" s="65">
        <f t="shared" si="519"/>
        <v>0</v>
      </c>
      <c r="BA761" s="65">
        <f t="shared" si="520"/>
        <v>0</v>
      </c>
      <c r="BB761" s="65">
        <f t="shared" si="521"/>
        <v>0</v>
      </c>
      <c r="BC761" s="65">
        <f t="shared" si="522"/>
        <v>0</v>
      </c>
      <c r="BD761" s="65">
        <f t="shared" si="523"/>
        <v>0</v>
      </c>
      <c r="BE761" s="65">
        <f t="shared" si="524"/>
        <v>0</v>
      </c>
      <c r="BF761" s="65">
        <f t="shared" si="525"/>
        <v>0</v>
      </c>
      <c r="BG761" s="65">
        <f t="shared" si="526"/>
        <v>0</v>
      </c>
      <c r="CE761" s="373"/>
      <c r="CF761" s="343"/>
      <c r="CG761" s="343"/>
      <c r="CH761" s="343"/>
      <c r="CI761" s="343"/>
      <c r="CJ761" s="343"/>
      <c r="CK761" s="343"/>
      <c r="CL761" s="343"/>
      <c r="CM761" s="343"/>
      <c r="CN761" s="343"/>
      <c r="CO761" s="343"/>
      <c r="CP761" s="343"/>
      <c r="CQ761" s="343"/>
      <c r="CR761" s="343"/>
      <c r="CS761" s="343"/>
      <c r="CY761" s="101">
        <f t="shared" si="527"/>
        <v>0</v>
      </c>
    </row>
    <row r="762" spans="2:103" ht="21.75" customHeight="1" x14ac:dyDescent="0.45">
      <c r="B762" s="133" t="str">
        <f>IF(Data!B761&lt;&gt;"",Data!B761,"")</f>
        <v/>
      </c>
      <c r="C762" s="158" t="str">
        <f>IF(Data!C761&lt;&gt;"",Data!C761,"")</f>
        <v/>
      </c>
      <c r="D762" s="106" t="str">
        <f>IF(Data!D761&lt;&gt;"",Data!D761,"")</f>
        <v/>
      </c>
      <c r="E762" s="140">
        <f>IF(AND(I762=1,Data!T761=0),0,IF(I762=999,999,Data!T761))</f>
        <v>999</v>
      </c>
      <c r="F762" s="140" t="str">
        <f t="shared" si="484"/>
        <v/>
      </c>
      <c r="G762" s="140" t="str">
        <f>IF(Data!K761&lt;&gt;"",Data!K761,"")</f>
        <v/>
      </c>
      <c r="H762" s="141" t="str">
        <f>IF(Data!L761&lt;&gt;"",Data!L761,"")</f>
        <v/>
      </c>
      <c r="I762" s="63">
        <f>IF(Data!M761&lt;&gt;"",Data!M761,"")</f>
        <v>999</v>
      </c>
      <c r="J762" s="63">
        <f t="shared" si="485"/>
        <v>0</v>
      </c>
      <c r="L762" s="64" t="str">
        <f t="shared" si="486"/>
        <v/>
      </c>
      <c r="M762" s="74"/>
      <c r="N762" s="63">
        <f t="shared" si="487"/>
        <v>0</v>
      </c>
      <c r="P762" s="64" t="str">
        <f t="shared" si="488"/>
        <v/>
      </c>
      <c r="R762" s="63">
        <f t="shared" si="489"/>
        <v>0</v>
      </c>
      <c r="S762" s="64" t="str">
        <f t="shared" si="490"/>
        <v/>
      </c>
      <c r="W762" s="310">
        <f t="shared" si="491"/>
        <v>999</v>
      </c>
      <c r="Y762" s="65">
        <f t="shared" si="492"/>
        <v>0</v>
      </c>
      <c r="Z762" s="65">
        <f t="shared" si="493"/>
        <v>0</v>
      </c>
      <c r="AA762" s="65">
        <f t="shared" si="494"/>
        <v>0</v>
      </c>
      <c r="AB762" s="65">
        <f t="shared" si="495"/>
        <v>0</v>
      </c>
      <c r="AC762" s="65">
        <f t="shared" si="496"/>
        <v>0</v>
      </c>
      <c r="AD762" s="65">
        <f t="shared" si="497"/>
        <v>0</v>
      </c>
      <c r="AE762" s="65">
        <f t="shared" si="498"/>
        <v>0</v>
      </c>
      <c r="AF762" s="65">
        <f t="shared" si="499"/>
        <v>0</v>
      </c>
      <c r="AG762" s="65">
        <f t="shared" si="500"/>
        <v>0</v>
      </c>
      <c r="AH762" s="65">
        <f t="shared" si="501"/>
        <v>0</v>
      </c>
      <c r="AI762" s="65">
        <f t="shared" si="502"/>
        <v>0</v>
      </c>
      <c r="AJ762" s="65">
        <f t="shared" si="503"/>
        <v>0</v>
      </c>
      <c r="AK762" s="65">
        <f t="shared" si="504"/>
        <v>0</v>
      </c>
      <c r="AL762" s="65">
        <f t="shared" si="505"/>
        <v>0</v>
      </c>
      <c r="AM762" s="65">
        <f t="shared" si="506"/>
        <v>0</v>
      </c>
      <c r="AN762" s="65">
        <f t="shared" si="507"/>
        <v>0</v>
      </c>
      <c r="AO762" s="65">
        <f t="shared" si="508"/>
        <v>0</v>
      </c>
      <c r="AP762" s="65">
        <f t="shared" si="509"/>
        <v>0</v>
      </c>
      <c r="AQ762" s="65">
        <f t="shared" si="510"/>
        <v>0</v>
      </c>
      <c r="AR762" s="65">
        <f t="shared" si="511"/>
        <v>0</v>
      </c>
      <c r="AS762" s="65">
        <f t="shared" si="512"/>
        <v>0</v>
      </c>
      <c r="AT762" s="65">
        <f t="shared" si="513"/>
        <v>0</v>
      </c>
      <c r="AU762" s="65">
        <f t="shared" si="514"/>
        <v>0</v>
      </c>
      <c r="AV762" s="65">
        <f t="shared" si="515"/>
        <v>0</v>
      </c>
      <c r="AW762" s="65">
        <f t="shared" si="516"/>
        <v>0</v>
      </c>
      <c r="AX762" s="65">
        <f t="shared" si="517"/>
        <v>0</v>
      </c>
      <c r="AY762" s="65">
        <f t="shared" si="518"/>
        <v>0</v>
      </c>
      <c r="AZ762" s="65">
        <f t="shared" si="519"/>
        <v>0</v>
      </c>
      <c r="BA762" s="65">
        <f t="shared" si="520"/>
        <v>0</v>
      </c>
      <c r="BB762" s="65">
        <f t="shared" si="521"/>
        <v>0</v>
      </c>
      <c r="BC762" s="65">
        <f t="shared" si="522"/>
        <v>0</v>
      </c>
      <c r="BD762" s="65">
        <f t="shared" si="523"/>
        <v>0</v>
      </c>
      <c r="BE762" s="65">
        <f t="shared" si="524"/>
        <v>0</v>
      </c>
      <c r="BF762" s="65">
        <f t="shared" si="525"/>
        <v>0</v>
      </c>
      <c r="BG762" s="65">
        <f t="shared" si="526"/>
        <v>0</v>
      </c>
      <c r="CE762" s="373"/>
      <c r="CF762" s="343"/>
      <c r="CG762" s="343"/>
      <c r="CH762" s="343"/>
      <c r="CI762" s="343"/>
      <c r="CJ762" s="343"/>
      <c r="CK762" s="343"/>
      <c r="CL762" s="343"/>
      <c r="CM762" s="343"/>
      <c r="CN762" s="343"/>
      <c r="CO762" s="343"/>
      <c r="CP762" s="343"/>
      <c r="CQ762" s="343"/>
      <c r="CR762" s="343"/>
      <c r="CS762" s="343"/>
      <c r="CY762" s="101">
        <f t="shared" si="527"/>
        <v>0</v>
      </c>
    </row>
    <row r="763" spans="2:103" ht="21.75" customHeight="1" x14ac:dyDescent="0.45">
      <c r="B763" s="133" t="str">
        <f>IF(Data!B762&lt;&gt;"",Data!B762,"")</f>
        <v/>
      </c>
      <c r="C763" s="158" t="str">
        <f>IF(Data!C762&lt;&gt;"",Data!C762,"")</f>
        <v/>
      </c>
      <c r="D763" s="106" t="str">
        <f>IF(Data!D762&lt;&gt;"",Data!D762,"")</f>
        <v/>
      </c>
      <c r="E763" s="140">
        <f>IF(AND(I763=1,Data!T762=0),0,IF(I763=999,999,Data!T762))</f>
        <v>999</v>
      </c>
      <c r="F763" s="140" t="str">
        <f t="shared" si="484"/>
        <v/>
      </c>
      <c r="G763" s="140" t="str">
        <f>IF(Data!K762&lt;&gt;"",Data!K762,"")</f>
        <v/>
      </c>
      <c r="H763" s="141" t="str">
        <f>IF(Data!L762&lt;&gt;"",Data!L762,"")</f>
        <v/>
      </c>
      <c r="I763" s="63">
        <f>IF(Data!M762&lt;&gt;"",Data!M762,"")</f>
        <v>999</v>
      </c>
      <c r="J763" s="63">
        <f t="shared" si="485"/>
        <v>0</v>
      </c>
      <c r="L763" s="64" t="str">
        <f t="shared" si="486"/>
        <v/>
      </c>
      <c r="M763" s="74"/>
      <c r="N763" s="63">
        <f t="shared" si="487"/>
        <v>0</v>
      </c>
      <c r="P763" s="64" t="str">
        <f t="shared" si="488"/>
        <v/>
      </c>
      <c r="R763" s="63">
        <f t="shared" si="489"/>
        <v>0</v>
      </c>
      <c r="S763" s="64" t="str">
        <f t="shared" si="490"/>
        <v/>
      </c>
      <c r="W763" s="310">
        <f t="shared" si="491"/>
        <v>999</v>
      </c>
      <c r="Y763" s="65">
        <f t="shared" si="492"/>
        <v>0</v>
      </c>
      <c r="Z763" s="65">
        <f t="shared" si="493"/>
        <v>0</v>
      </c>
      <c r="AA763" s="65">
        <f t="shared" si="494"/>
        <v>0</v>
      </c>
      <c r="AB763" s="65">
        <f t="shared" si="495"/>
        <v>0</v>
      </c>
      <c r="AC763" s="65">
        <f t="shared" si="496"/>
        <v>0</v>
      </c>
      <c r="AD763" s="65">
        <f t="shared" si="497"/>
        <v>0</v>
      </c>
      <c r="AE763" s="65">
        <f t="shared" si="498"/>
        <v>0</v>
      </c>
      <c r="AF763" s="65">
        <f t="shared" si="499"/>
        <v>0</v>
      </c>
      <c r="AG763" s="65">
        <f t="shared" si="500"/>
        <v>0</v>
      </c>
      <c r="AH763" s="65">
        <f t="shared" si="501"/>
        <v>0</v>
      </c>
      <c r="AI763" s="65">
        <f t="shared" si="502"/>
        <v>0</v>
      </c>
      <c r="AJ763" s="65">
        <f t="shared" si="503"/>
        <v>0</v>
      </c>
      <c r="AK763" s="65">
        <f t="shared" si="504"/>
        <v>0</v>
      </c>
      <c r="AL763" s="65">
        <f t="shared" si="505"/>
        <v>0</v>
      </c>
      <c r="AM763" s="65">
        <f t="shared" si="506"/>
        <v>0</v>
      </c>
      <c r="AN763" s="65">
        <f t="shared" si="507"/>
        <v>0</v>
      </c>
      <c r="AO763" s="65">
        <f t="shared" si="508"/>
        <v>0</v>
      </c>
      <c r="AP763" s="65">
        <f t="shared" si="509"/>
        <v>0</v>
      </c>
      <c r="AQ763" s="65">
        <f t="shared" si="510"/>
        <v>0</v>
      </c>
      <c r="AR763" s="65">
        <f t="shared" si="511"/>
        <v>0</v>
      </c>
      <c r="AS763" s="65">
        <f t="shared" si="512"/>
        <v>0</v>
      </c>
      <c r="AT763" s="65">
        <f t="shared" si="513"/>
        <v>0</v>
      </c>
      <c r="AU763" s="65">
        <f t="shared" si="514"/>
        <v>0</v>
      </c>
      <c r="AV763" s="65">
        <f t="shared" si="515"/>
        <v>0</v>
      </c>
      <c r="AW763" s="65">
        <f t="shared" si="516"/>
        <v>0</v>
      </c>
      <c r="AX763" s="65">
        <f t="shared" si="517"/>
        <v>0</v>
      </c>
      <c r="AY763" s="65">
        <f t="shared" si="518"/>
        <v>0</v>
      </c>
      <c r="AZ763" s="65">
        <f t="shared" si="519"/>
        <v>0</v>
      </c>
      <c r="BA763" s="65">
        <f t="shared" si="520"/>
        <v>0</v>
      </c>
      <c r="BB763" s="65">
        <f t="shared" si="521"/>
        <v>0</v>
      </c>
      <c r="BC763" s="65">
        <f t="shared" si="522"/>
        <v>0</v>
      </c>
      <c r="BD763" s="65">
        <f t="shared" si="523"/>
        <v>0</v>
      </c>
      <c r="BE763" s="65">
        <f t="shared" si="524"/>
        <v>0</v>
      </c>
      <c r="BF763" s="65">
        <f t="shared" si="525"/>
        <v>0</v>
      </c>
      <c r="BG763" s="65">
        <f t="shared" si="526"/>
        <v>0</v>
      </c>
      <c r="CE763" s="373"/>
      <c r="CF763" s="343"/>
      <c r="CG763" s="343"/>
      <c r="CH763" s="343"/>
      <c r="CI763" s="343"/>
      <c r="CJ763" s="343"/>
      <c r="CK763" s="343"/>
      <c r="CL763" s="343"/>
      <c r="CM763" s="343"/>
      <c r="CN763" s="343"/>
      <c r="CO763" s="343"/>
      <c r="CP763" s="343"/>
      <c r="CQ763" s="343"/>
      <c r="CR763" s="343"/>
      <c r="CS763" s="343"/>
      <c r="CY763" s="101">
        <f t="shared" si="527"/>
        <v>0</v>
      </c>
    </row>
    <row r="764" spans="2:103" ht="21.75" customHeight="1" x14ac:dyDescent="0.45">
      <c r="B764" s="133" t="str">
        <f>IF(Data!B763&lt;&gt;"",Data!B763,"")</f>
        <v/>
      </c>
      <c r="C764" s="158" t="str">
        <f>IF(Data!C763&lt;&gt;"",Data!C763,"")</f>
        <v/>
      </c>
      <c r="D764" s="106" t="str">
        <f>IF(Data!D763&lt;&gt;"",Data!D763,"")</f>
        <v/>
      </c>
      <c r="E764" s="140">
        <f>IF(AND(I764=1,Data!T763=0),0,IF(I764=999,999,Data!T763))</f>
        <v>999</v>
      </c>
      <c r="F764" s="140" t="str">
        <f t="shared" si="484"/>
        <v/>
      </c>
      <c r="G764" s="140" t="str">
        <f>IF(Data!K763&lt;&gt;"",Data!K763,"")</f>
        <v/>
      </c>
      <c r="H764" s="141" t="str">
        <f>IF(Data!L763&lt;&gt;"",Data!L763,"")</f>
        <v/>
      </c>
      <c r="I764" s="63">
        <f>IF(Data!M763&lt;&gt;"",Data!M763,"")</f>
        <v>999</v>
      </c>
      <c r="J764" s="63">
        <f t="shared" si="485"/>
        <v>0</v>
      </c>
      <c r="L764" s="64" t="str">
        <f t="shared" si="486"/>
        <v/>
      </c>
      <c r="M764" s="74"/>
      <c r="N764" s="63">
        <f t="shared" si="487"/>
        <v>0</v>
      </c>
      <c r="P764" s="64" t="str">
        <f t="shared" si="488"/>
        <v/>
      </c>
      <c r="R764" s="63">
        <f t="shared" si="489"/>
        <v>0</v>
      </c>
      <c r="S764" s="64" t="str">
        <f t="shared" si="490"/>
        <v/>
      </c>
      <c r="W764" s="310">
        <f t="shared" si="491"/>
        <v>999</v>
      </c>
      <c r="Y764" s="65">
        <f t="shared" si="492"/>
        <v>0</v>
      </c>
      <c r="Z764" s="65">
        <f t="shared" si="493"/>
        <v>0</v>
      </c>
      <c r="AA764" s="65">
        <f t="shared" si="494"/>
        <v>0</v>
      </c>
      <c r="AB764" s="65">
        <f t="shared" si="495"/>
        <v>0</v>
      </c>
      <c r="AC764" s="65">
        <f t="shared" si="496"/>
        <v>0</v>
      </c>
      <c r="AD764" s="65">
        <f t="shared" si="497"/>
        <v>0</v>
      </c>
      <c r="AE764" s="65">
        <f t="shared" si="498"/>
        <v>0</v>
      </c>
      <c r="AF764" s="65">
        <f t="shared" si="499"/>
        <v>0</v>
      </c>
      <c r="AG764" s="65">
        <f t="shared" si="500"/>
        <v>0</v>
      </c>
      <c r="AH764" s="65">
        <f t="shared" si="501"/>
        <v>0</v>
      </c>
      <c r="AI764" s="65">
        <f t="shared" si="502"/>
        <v>0</v>
      </c>
      <c r="AJ764" s="65">
        <f t="shared" si="503"/>
        <v>0</v>
      </c>
      <c r="AK764" s="65">
        <f t="shared" si="504"/>
        <v>0</v>
      </c>
      <c r="AL764" s="65">
        <f t="shared" si="505"/>
        <v>0</v>
      </c>
      <c r="AM764" s="65">
        <f t="shared" si="506"/>
        <v>0</v>
      </c>
      <c r="AN764" s="65">
        <f t="shared" si="507"/>
        <v>0</v>
      </c>
      <c r="AO764" s="65">
        <f t="shared" si="508"/>
        <v>0</v>
      </c>
      <c r="AP764" s="65">
        <f t="shared" si="509"/>
        <v>0</v>
      </c>
      <c r="AQ764" s="65">
        <f t="shared" si="510"/>
        <v>0</v>
      </c>
      <c r="AR764" s="65">
        <f t="shared" si="511"/>
        <v>0</v>
      </c>
      <c r="AS764" s="65">
        <f t="shared" si="512"/>
        <v>0</v>
      </c>
      <c r="AT764" s="65">
        <f t="shared" si="513"/>
        <v>0</v>
      </c>
      <c r="AU764" s="65">
        <f t="shared" si="514"/>
        <v>0</v>
      </c>
      <c r="AV764" s="65">
        <f t="shared" si="515"/>
        <v>0</v>
      </c>
      <c r="AW764" s="65">
        <f t="shared" si="516"/>
        <v>0</v>
      </c>
      <c r="AX764" s="65">
        <f t="shared" si="517"/>
        <v>0</v>
      </c>
      <c r="AY764" s="65">
        <f t="shared" si="518"/>
        <v>0</v>
      </c>
      <c r="AZ764" s="65">
        <f t="shared" si="519"/>
        <v>0</v>
      </c>
      <c r="BA764" s="65">
        <f t="shared" si="520"/>
        <v>0</v>
      </c>
      <c r="BB764" s="65">
        <f t="shared" si="521"/>
        <v>0</v>
      </c>
      <c r="BC764" s="65">
        <f t="shared" si="522"/>
        <v>0</v>
      </c>
      <c r="BD764" s="65">
        <f t="shared" si="523"/>
        <v>0</v>
      </c>
      <c r="BE764" s="65">
        <f t="shared" si="524"/>
        <v>0</v>
      </c>
      <c r="BF764" s="65">
        <f t="shared" si="525"/>
        <v>0</v>
      </c>
      <c r="BG764" s="65">
        <f t="shared" si="526"/>
        <v>0</v>
      </c>
      <c r="CE764" s="373"/>
      <c r="CF764" s="343"/>
      <c r="CG764" s="343"/>
      <c r="CH764" s="343"/>
      <c r="CI764" s="343"/>
      <c r="CJ764" s="343"/>
      <c r="CK764" s="343"/>
      <c r="CL764" s="343"/>
      <c r="CM764" s="343"/>
      <c r="CN764" s="343"/>
      <c r="CO764" s="343"/>
      <c r="CP764" s="343"/>
      <c r="CQ764" s="343"/>
      <c r="CR764" s="343"/>
      <c r="CS764" s="343"/>
      <c r="CY764" s="101">
        <f t="shared" si="527"/>
        <v>0</v>
      </c>
    </row>
    <row r="765" spans="2:103" ht="21.75" customHeight="1" x14ac:dyDescent="0.45">
      <c r="B765" s="133" t="str">
        <f>IF(Data!B764&lt;&gt;"",Data!B764,"")</f>
        <v/>
      </c>
      <c r="C765" s="158" t="str">
        <f>IF(Data!C764&lt;&gt;"",Data!C764,"")</f>
        <v/>
      </c>
      <c r="D765" s="106" t="str">
        <f>IF(Data!D764&lt;&gt;"",Data!D764,"")</f>
        <v/>
      </c>
      <c r="E765" s="140">
        <f>IF(AND(I765=1,Data!T764=0),0,IF(I765=999,999,Data!T764))</f>
        <v>999</v>
      </c>
      <c r="F765" s="140" t="str">
        <f t="shared" si="484"/>
        <v/>
      </c>
      <c r="G765" s="140" t="str">
        <f>IF(Data!K764&lt;&gt;"",Data!K764,"")</f>
        <v/>
      </c>
      <c r="H765" s="141" t="str">
        <f>IF(Data!L764&lt;&gt;"",Data!L764,"")</f>
        <v/>
      </c>
      <c r="I765" s="63">
        <f>IF(Data!M764&lt;&gt;"",Data!M764,"")</f>
        <v>999</v>
      </c>
      <c r="J765" s="63">
        <f t="shared" si="485"/>
        <v>0</v>
      </c>
      <c r="L765" s="64" t="str">
        <f t="shared" si="486"/>
        <v/>
      </c>
      <c r="M765" s="74"/>
      <c r="N765" s="63">
        <f t="shared" si="487"/>
        <v>0</v>
      </c>
      <c r="P765" s="64" t="str">
        <f t="shared" si="488"/>
        <v/>
      </c>
      <c r="R765" s="63">
        <f t="shared" si="489"/>
        <v>0</v>
      </c>
      <c r="S765" s="64" t="str">
        <f t="shared" si="490"/>
        <v/>
      </c>
      <c r="W765" s="310">
        <f t="shared" si="491"/>
        <v>999</v>
      </c>
      <c r="Y765" s="65">
        <f t="shared" si="492"/>
        <v>0</v>
      </c>
      <c r="Z765" s="65">
        <f t="shared" si="493"/>
        <v>0</v>
      </c>
      <c r="AA765" s="65">
        <f t="shared" si="494"/>
        <v>0</v>
      </c>
      <c r="AB765" s="65">
        <f t="shared" si="495"/>
        <v>0</v>
      </c>
      <c r="AC765" s="65">
        <f t="shared" si="496"/>
        <v>0</v>
      </c>
      <c r="AD765" s="65">
        <f t="shared" si="497"/>
        <v>0</v>
      </c>
      <c r="AE765" s="65">
        <f t="shared" si="498"/>
        <v>0</v>
      </c>
      <c r="AF765" s="65">
        <f t="shared" si="499"/>
        <v>0</v>
      </c>
      <c r="AG765" s="65">
        <f t="shared" si="500"/>
        <v>0</v>
      </c>
      <c r="AH765" s="65">
        <f t="shared" si="501"/>
        <v>0</v>
      </c>
      <c r="AI765" s="65">
        <f t="shared" si="502"/>
        <v>0</v>
      </c>
      <c r="AJ765" s="65">
        <f t="shared" si="503"/>
        <v>0</v>
      </c>
      <c r="AK765" s="65">
        <f t="shared" si="504"/>
        <v>0</v>
      </c>
      <c r="AL765" s="65">
        <f t="shared" si="505"/>
        <v>0</v>
      </c>
      <c r="AM765" s="65">
        <f t="shared" si="506"/>
        <v>0</v>
      </c>
      <c r="AN765" s="65">
        <f t="shared" si="507"/>
        <v>0</v>
      </c>
      <c r="AO765" s="65">
        <f t="shared" si="508"/>
        <v>0</v>
      </c>
      <c r="AP765" s="65">
        <f t="shared" si="509"/>
        <v>0</v>
      </c>
      <c r="AQ765" s="65">
        <f t="shared" si="510"/>
        <v>0</v>
      </c>
      <c r="AR765" s="65">
        <f t="shared" si="511"/>
        <v>0</v>
      </c>
      <c r="AS765" s="65">
        <f t="shared" si="512"/>
        <v>0</v>
      </c>
      <c r="AT765" s="65">
        <f t="shared" si="513"/>
        <v>0</v>
      </c>
      <c r="AU765" s="65">
        <f t="shared" si="514"/>
        <v>0</v>
      </c>
      <c r="AV765" s="65">
        <f t="shared" si="515"/>
        <v>0</v>
      </c>
      <c r="AW765" s="65">
        <f t="shared" si="516"/>
        <v>0</v>
      </c>
      <c r="AX765" s="65">
        <f t="shared" si="517"/>
        <v>0</v>
      </c>
      <c r="AY765" s="65">
        <f t="shared" si="518"/>
        <v>0</v>
      </c>
      <c r="AZ765" s="65">
        <f t="shared" si="519"/>
        <v>0</v>
      </c>
      <c r="BA765" s="65">
        <f t="shared" si="520"/>
        <v>0</v>
      </c>
      <c r="BB765" s="65">
        <f t="shared" si="521"/>
        <v>0</v>
      </c>
      <c r="BC765" s="65">
        <f t="shared" si="522"/>
        <v>0</v>
      </c>
      <c r="BD765" s="65">
        <f t="shared" si="523"/>
        <v>0</v>
      </c>
      <c r="BE765" s="65">
        <f t="shared" si="524"/>
        <v>0</v>
      </c>
      <c r="BF765" s="65">
        <f t="shared" si="525"/>
        <v>0</v>
      </c>
      <c r="BG765" s="65">
        <f t="shared" si="526"/>
        <v>0</v>
      </c>
      <c r="CE765" s="373"/>
      <c r="CF765" s="343"/>
      <c r="CG765" s="343"/>
      <c r="CH765" s="343"/>
      <c r="CI765" s="343"/>
      <c r="CJ765" s="343"/>
      <c r="CK765" s="343"/>
      <c r="CL765" s="343"/>
      <c r="CM765" s="343"/>
      <c r="CN765" s="343"/>
      <c r="CO765" s="343"/>
      <c r="CP765" s="343"/>
      <c r="CQ765" s="343"/>
      <c r="CR765" s="343"/>
      <c r="CS765" s="343"/>
      <c r="CY765" s="101">
        <f t="shared" si="527"/>
        <v>0</v>
      </c>
    </row>
    <row r="766" spans="2:103" ht="21.75" customHeight="1" x14ac:dyDescent="0.45">
      <c r="B766" s="133" t="str">
        <f>IF(Data!B765&lt;&gt;"",Data!B765,"")</f>
        <v/>
      </c>
      <c r="C766" s="158" t="str">
        <f>IF(Data!C765&lt;&gt;"",Data!C765,"")</f>
        <v/>
      </c>
      <c r="D766" s="106" t="str">
        <f>IF(Data!D765&lt;&gt;"",Data!D765,"")</f>
        <v/>
      </c>
      <c r="E766" s="140">
        <f>IF(AND(I766=1,Data!T765=0),0,IF(I766=999,999,Data!T765))</f>
        <v>999</v>
      </c>
      <c r="F766" s="140" t="str">
        <f t="shared" si="484"/>
        <v/>
      </c>
      <c r="G766" s="140" t="str">
        <f>IF(Data!K765&lt;&gt;"",Data!K765,"")</f>
        <v/>
      </c>
      <c r="H766" s="141" t="str">
        <f>IF(Data!L765&lt;&gt;"",Data!L765,"")</f>
        <v/>
      </c>
      <c r="I766" s="63">
        <f>IF(Data!M765&lt;&gt;"",Data!M765,"")</f>
        <v>999</v>
      </c>
      <c r="J766" s="63">
        <f t="shared" si="485"/>
        <v>0</v>
      </c>
      <c r="L766" s="64" t="str">
        <f t="shared" si="486"/>
        <v/>
      </c>
      <c r="M766" s="74"/>
      <c r="N766" s="63">
        <f t="shared" si="487"/>
        <v>0</v>
      </c>
      <c r="P766" s="64" t="str">
        <f t="shared" si="488"/>
        <v/>
      </c>
      <c r="R766" s="63">
        <f t="shared" si="489"/>
        <v>0</v>
      </c>
      <c r="S766" s="64" t="str">
        <f t="shared" si="490"/>
        <v/>
      </c>
      <c r="W766" s="310">
        <f t="shared" si="491"/>
        <v>999</v>
      </c>
      <c r="Y766" s="65">
        <f t="shared" si="492"/>
        <v>0</v>
      </c>
      <c r="Z766" s="65">
        <f t="shared" si="493"/>
        <v>0</v>
      </c>
      <c r="AA766" s="65">
        <f t="shared" si="494"/>
        <v>0</v>
      </c>
      <c r="AB766" s="65">
        <f t="shared" si="495"/>
        <v>0</v>
      </c>
      <c r="AC766" s="65">
        <f t="shared" si="496"/>
        <v>0</v>
      </c>
      <c r="AD766" s="65">
        <f t="shared" si="497"/>
        <v>0</v>
      </c>
      <c r="AE766" s="65">
        <f t="shared" si="498"/>
        <v>0</v>
      </c>
      <c r="AF766" s="65">
        <f t="shared" si="499"/>
        <v>0</v>
      </c>
      <c r="AG766" s="65">
        <f t="shared" si="500"/>
        <v>0</v>
      </c>
      <c r="AH766" s="65">
        <f t="shared" si="501"/>
        <v>0</v>
      </c>
      <c r="AI766" s="65">
        <f t="shared" si="502"/>
        <v>0</v>
      </c>
      <c r="AJ766" s="65">
        <f t="shared" si="503"/>
        <v>0</v>
      </c>
      <c r="AK766" s="65">
        <f t="shared" si="504"/>
        <v>0</v>
      </c>
      <c r="AL766" s="65">
        <f t="shared" si="505"/>
        <v>0</v>
      </c>
      <c r="AM766" s="65">
        <f t="shared" si="506"/>
        <v>0</v>
      </c>
      <c r="AN766" s="65">
        <f t="shared" si="507"/>
        <v>0</v>
      </c>
      <c r="AO766" s="65">
        <f t="shared" si="508"/>
        <v>0</v>
      </c>
      <c r="AP766" s="65">
        <f t="shared" si="509"/>
        <v>0</v>
      </c>
      <c r="AQ766" s="65">
        <f t="shared" si="510"/>
        <v>0</v>
      </c>
      <c r="AR766" s="65">
        <f t="shared" si="511"/>
        <v>0</v>
      </c>
      <c r="AS766" s="65">
        <f t="shared" si="512"/>
        <v>0</v>
      </c>
      <c r="AT766" s="65">
        <f t="shared" si="513"/>
        <v>0</v>
      </c>
      <c r="AU766" s="65">
        <f t="shared" si="514"/>
        <v>0</v>
      </c>
      <c r="AV766" s="65">
        <f t="shared" si="515"/>
        <v>0</v>
      </c>
      <c r="AW766" s="65">
        <f t="shared" si="516"/>
        <v>0</v>
      </c>
      <c r="AX766" s="65">
        <f t="shared" si="517"/>
        <v>0</v>
      </c>
      <c r="AY766" s="65">
        <f t="shared" si="518"/>
        <v>0</v>
      </c>
      <c r="AZ766" s="65">
        <f t="shared" si="519"/>
        <v>0</v>
      </c>
      <c r="BA766" s="65">
        <f t="shared" si="520"/>
        <v>0</v>
      </c>
      <c r="BB766" s="65">
        <f t="shared" si="521"/>
        <v>0</v>
      </c>
      <c r="BC766" s="65">
        <f t="shared" si="522"/>
        <v>0</v>
      </c>
      <c r="BD766" s="65">
        <f t="shared" si="523"/>
        <v>0</v>
      </c>
      <c r="BE766" s="65">
        <f t="shared" si="524"/>
        <v>0</v>
      </c>
      <c r="BF766" s="65">
        <f t="shared" si="525"/>
        <v>0</v>
      </c>
      <c r="BG766" s="65">
        <f t="shared" si="526"/>
        <v>0</v>
      </c>
      <c r="CE766" s="373"/>
      <c r="CF766" s="343"/>
      <c r="CG766" s="343"/>
      <c r="CH766" s="343"/>
      <c r="CI766" s="343"/>
      <c r="CJ766" s="343"/>
      <c r="CK766" s="343"/>
      <c r="CL766" s="343"/>
      <c r="CM766" s="343"/>
      <c r="CN766" s="343"/>
      <c r="CO766" s="343"/>
      <c r="CP766" s="343"/>
      <c r="CQ766" s="343"/>
      <c r="CR766" s="343"/>
      <c r="CS766" s="343"/>
      <c r="CY766" s="101">
        <f t="shared" si="527"/>
        <v>0</v>
      </c>
    </row>
    <row r="767" spans="2:103" ht="21.75" customHeight="1" x14ac:dyDescent="0.45">
      <c r="B767" s="133" t="str">
        <f>IF(Data!B766&lt;&gt;"",Data!B766,"")</f>
        <v/>
      </c>
      <c r="C767" s="158" t="str">
        <f>IF(Data!C766&lt;&gt;"",Data!C766,"")</f>
        <v/>
      </c>
      <c r="D767" s="106" t="str">
        <f>IF(Data!D766&lt;&gt;"",Data!D766,"")</f>
        <v/>
      </c>
      <c r="E767" s="140">
        <f>IF(AND(I767=1,Data!T766=0),0,IF(I767=999,999,Data!T766))</f>
        <v>999</v>
      </c>
      <c r="F767" s="140" t="str">
        <f t="shared" si="484"/>
        <v/>
      </c>
      <c r="G767" s="140" t="str">
        <f>IF(Data!K766&lt;&gt;"",Data!K766,"")</f>
        <v/>
      </c>
      <c r="H767" s="141" t="str">
        <f>IF(Data!L766&lt;&gt;"",Data!L766,"")</f>
        <v/>
      </c>
      <c r="I767" s="63">
        <f>IF(Data!M766&lt;&gt;"",Data!M766,"")</f>
        <v>999</v>
      </c>
      <c r="J767" s="63">
        <f t="shared" si="485"/>
        <v>0</v>
      </c>
      <c r="L767" s="64" t="str">
        <f t="shared" si="486"/>
        <v/>
      </c>
      <c r="M767" s="74"/>
      <c r="N767" s="63">
        <f t="shared" si="487"/>
        <v>0</v>
      </c>
      <c r="P767" s="64" t="str">
        <f t="shared" si="488"/>
        <v/>
      </c>
      <c r="R767" s="63">
        <f t="shared" si="489"/>
        <v>0</v>
      </c>
      <c r="S767" s="64" t="str">
        <f t="shared" si="490"/>
        <v/>
      </c>
      <c r="W767" s="310">
        <f t="shared" si="491"/>
        <v>999</v>
      </c>
      <c r="Y767" s="65">
        <f t="shared" si="492"/>
        <v>0</v>
      </c>
      <c r="Z767" s="65">
        <f t="shared" si="493"/>
        <v>0</v>
      </c>
      <c r="AA767" s="65">
        <f t="shared" si="494"/>
        <v>0</v>
      </c>
      <c r="AB767" s="65">
        <f t="shared" si="495"/>
        <v>0</v>
      </c>
      <c r="AC767" s="65">
        <f t="shared" si="496"/>
        <v>0</v>
      </c>
      <c r="AD767" s="65">
        <f t="shared" si="497"/>
        <v>0</v>
      </c>
      <c r="AE767" s="65">
        <f t="shared" si="498"/>
        <v>0</v>
      </c>
      <c r="AF767" s="65">
        <f t="shared" si="499"/>
        <v>0</v>
      </c>
      <c r="AG767" s="65">
        <f t="shared" si="500"/>
        <v>0</v>
      </c>
      <c r="AH767" s="65">
        <f t="shared" si="501"/>
        <v>0</v>
      </c>
      <c r="AI767" s="65">
        <f t="shared" si="502"/>
        <v>0</v>
      </c>
      <c r="AJ767" s="65">
        <f t="shared" si="503"/>
        <v>0</v>
      </c>
      <c r="AK767" s="65">
        <f t="shared" si="504"/>
        <v>0</v>
      </c>
      <c r="AL767" s="65">
        <f t="shared" si="505"/>
        <v>0</v>
      </c>
      <c r="AM767" s="65">
        <f t="shared" si="506"/>
        <v>0</v>
      </c>
      <c r="AN767" s="65">
        <f t="shared" si="507"/>
        <v>0</v>
      </c>
      <c r="AO767" s="65">
        <f t="shared" si="508"/>
        <v>0</v>
      </c>
      <c r="AP767" s="65">
        <f t="shared" si="509"/>
        <v>0</v>
      </c>
      <c r="AQ767" s="65">
        <f t="shared" si="510"/>
        <v>0</v>
      </c>
      <c r="AR767" s="65">
        <f t="shared" si="511"/>
        <v>0</v>
      </c>
      <c r="AS767" s="65">
        <f t="shared" si="512"/>
        <v>0</v>
      </c>
      <c r="AT767" s="65">
        <f t="shared" si="513"/>
        <v>0</v>
      </c>
      <c r="AU767" s="65">
        <f t="shared" si="514"/>
        <v>0</v>
      </c>
      <c r="AV767" s="65">
        <f t="shared" si="515"/>
        <v>0</v>
      </c>
      <c r="AW767" s="65">
        <f t="shared" si="516"/>
        <v>0</v>
      </c>
      <c r="AX767" s="65">
        <f t="shared" si="517"/>
        <v>0</v>
      </c>
      <c r="AY767" s="65">
        <f t="shared" si="518"/>
        <v>0</v>
      </c>
      <c r="AZ767" s="65">
        <f t="shared" si="519"/>
        <v>0</v>
      </c>
      <c r="BA767" s="65">
        <f t="shared" si="520"/>
        <v>0</v>
      </c>
      <c r="BB767" s="65">
        <f t="shared" si="521"/>
        <v>0</v>
      </c>
      <c r="BC767" s="65">
        <f t="shared" si="522"/>
        <v>0</v>
      </c>
      <c r="BD767" s="65">
        <f t="shared" si="523"/>
        <v>0</v>
      </c>
      <c r="BE767" s="65">
        <f t="shared" si="524"/>
        <v>0</v>
      </c>
      <c r="BF767" s="65">
        <f t="shared" si="525"/>
        <v>0</v>
      </c>
      <c r="BG767" s="65">
        <f t="shared" si="526"/>
        <v>0</v>
      </c>
      <c r="CE767" s="373"/>
      <c r="CF767" s="343"/>
      <c r="CG767" s="343"/>
      <c r="CH767" s="343"/>
      <c r="CI767" s="343"/>
      <c r="CJ767" s="343"/>
      <c r="CK767" s="343"/>
      <c r="CL767" s="343"/>
      <c r="CM767" s="343"/>
      <c r="CN767" s="343"/>
      <c r="CO767" s="343"/>
      <c r="CP767" s="343"/>
      <c r="CQ767" s="343"/>
      <c r="CR767" s="343"/>
      <c r="CS767" s="343"/>
      <c r="CY767" s="101">
        <f t="shared" si="527"/>
        <v>0</v>
      </c>
    </row>
    <row r="768" spans="2:103" ht="21.75" customHeight="1" x14ac:dyDescent="0.45">
      <c r="B768" s="133" t="str">
        <f>IF(Data!B767&lt;&gt;"",Data!B767,"")</f>
        <v/>
      </c>
      <c r="C768" s="158" t="str">
        <f>IF(Data!C767&lt;&gt;"",Data!C767,"")</f>
        <v/>
      </c>
      <c r="D768" s="106" t="str">
        <f>IF(Data!D767&lt;&gt;"",Data!D767,"")</f>
        <v/>
      </c>
      <c r="E768" s="140">
        <f>IF(AND(I768=1,Data!T767=0),0,IF(I768=999,999,Data!T767))</f>
        <v>999</v>
      </c>
      <c r="F768" s="140" t="str">
        <f t="shared" si="484"/>
        <v/>
      </c>
      <c r="G768" s="140" t="str">
        <f>IF(Data!K767&lt;&gt;"",Data!K767,"")</f>
        <v/>
      </c>
      <c r="H768" s="141" t="str">
        <f>IF(Data!L767&lt;&gt;"",Data!L767,"")</f>
        <v/>
      </c>
      <c r="I768" s="63">
        <f>IF(Data!M767&lt;&gt;"",Data!M767,"")</f>
        <v>999</v>
      </c>
      <c r="J768" s="63">
        <f t="shared" si="485"/>
        <v>0</v>
      </c>
      <c r="L768" s="64" t="str">
        <f t="shared" si="486"/>
        <v/>
      </c>
      <c r="M768" s="74"/>
      <c r="N768" s="63">
        <f t="shared" si="487"/>
        <v>0</v>
      </c>
      <c r="P768" s="64" t="str">
        <f t="shared" si="488"/>
        <v/>
      </c>
      <c r="R768" s="63">
        <f t="shared" si="489"/>
        <v>0</v>
      </c>
      <c r="S768" s="64" t="str">
        <f t="shared" si="490"/>
        <v/>
      </c>
      <c r="W768" s="310">
        <f t="shared" si="491"/>
        <v>999</v>
      </c>
      <c r="Y768" s="65">
        <f t="shared" si="492"/>
        <v>0</v>
      </c>
      <c r="Z768" s="65">
        <f t="shared" si="493"/>
        <v>0</v>
      </c>
      <c r="AA768" s="65">
        <f t="shared" si="494"/>
        <v>0</v>
      </c>
      <c r="AB768" s="65">
        <f t="shared" si="495"/>
        <v>0</v>
      </c>
      <c r="AC768" s="65">
        <f t="shared" si="496"/>
        <v>0</v>
      </c>
      <c r="AD768" s="65">
        <f t="shared" si="497"/>
        <v>0</v>
      </c>
      <c r="AE768" s="65">
        <f t="shared" si="498"/>
        <v>0</v>
      </c>
      <c r="AF768" s="65">
        <f t="shared" si="499"/>
        <v>0</v>
      </c>
      <c r="AG768" s="65">
        <f t="shared" si="500"/>
        <v>0</v>
      </c>
      <c r="AH768" s="65">
        <f t="shared" si="501"/>
        <v>0</v>
      </c>
      <c r="AI768" s="65">
        <f t="shared" si="502"/>
        <v>0</v>
      </c>
      <c r="AJ768" s="65">
        <f t="shared" si="503"/>
        <v>0</v>
      </c>
      <c r="AK768" s="65">
        <f t="shared" si="504"/>
        <v>0</v>
      </c>
      <c r="AL768" s="65">
        <f t="shared" si="505"/>
        <v>0</v>
      </c>
      <c r="AM768" s="65">
        <f t="shared" si="506"/>
        <v>0</v>
      </c>
      <c r="AN768" s="65">
        <f t="shared" si="507"/>
        <v>0</v>
      </c>
      <c r="AO768" s="65">
        <f t="shared" si="508"/>
        <v>0</v>
      </c>
      <c r="AP768" s="65">
        <f t="shared" si="509"/>
        <v>0</v>
      </c>
      <c r="AQ768" s="65">
        <f t="shared" si="510"/>
        <v>0</v>
      </c>
      <c r="AR768" s="65">
        <f t="shared" si="511"/>
        <v>0</v>
      </c>
      <c r="AS768" s="65">
        <f t="shared" si="512"/>
        <v>0</v>
      </c>
      <c r="AT768" s="65">
        <f t="shared" si="513"/>
        <v>0</v>
      </c>
      <c r="AU768" s="65">
        <f t="shared" si="514"/>
        <v>0</v>
      </c>
      <c r="AV768" s="65">
        <f t="shared" si="515"/>
        <v>0</v>
      </c>
      <c r="AW768" s="65">
        <f t="shared" si="516"/>
        <v>0</v>
      </c>
      <c r="AX768" s="65">
        <f t="shared" si="517"/>
        <v>0</v>
      </c>
      <c r="AY768" s="65">
        <f t="shared" si="518"/>
        <v>0</v>
      </c>
      <c r="AZ768" s="65">
        <f t="shared" si="519"/>
        <v>0</v>
      </c>
      <c r="BA768" s="65">
        <f t="shared" si="520"/>
        <v>0</v>
      </c>
      <c r="BB768" s="65">
        <f t="shared" si="521"/>
        <v>0</v>
      </c>
      <c r="BC768" s="65">
        <f t="shared" si="522"/>
        <v>0</v>
      </c>
      <c r="BD768" s="65">
        <f t="shared" si="523"/>
        <v>0</v>
      </c>
      <c r="BE768" s="65">
        <f t="shared" si="524"/>
        <v>0</v>
      </c>
      <c r="BF768" s="65">
        <f t="shared" si="525"/>
        <v>0</v>
      </c>
      <c r="BG768" s="65">
        <f t="shared" si="526"/>
        <v>0</v>
      </c>
      <c r="CE768" s="373"/>
      <c r="CF768" s="343"/>
      <c r="CG768" s="343"/>
      <c r="CH768" s="343"/>
      <c r="CI768" s="343"/>
      <c r="CJ768" s="343"/>
      <c r="CK768" s="343"/>
      <c r="CL768" s="343"/>
      <c r="CM768" s="343"/>
      <c r="CN768" s="343"/>
      <c r="CO768" s="343"/>
      <c r="CP768" s="343"/>
      <c r="CQ768" s="343"/>
      <c r="CR768" s="343"/>
      <c r="CS768" s="343"/>
      <c r="CY768" s="101">
        <f t="shared" si="527"/>
        <v>0</v>
      </c>
    </row>
    <row r="769" spans="2:103" ht="21.75" customHeight="1" x14ac:dyDescent="0.45">
      <c r="B769" s="133" t="str">
        <f>IF(Data!B768&lt;&gt;"",Data!B768,"")</f>
        <v/>
      </c>
      <c r="C769" s="158" t="str">
        <f>IF(Data!C768&lt;&gt;"",Data!C768,"")</f>
        <v/>
      </c>
      <c r="D769" s="106" t="str">
        <f>IF(Data!D768&lt;&gt;"",Data!D768,"")</f>
        <v/>
      </c>
      <c r="E769" s="140">
        <f>IF(AND(I769=1,Data!T768=0),0,IF(I769=999,999,Data!T768))</f>
        <v>999</v>
      </c>
      <c r="F769" s="140" t="str">
        <f t="shared" si="484"/>
        <v/>
      </c>
      <c r="G769" s="140" t="str">
        <f>IF(Data!K768&lt;&gt;"",Data!K768,"")</f>
        <v/>
      </c>
      <c r="H769" s="141" t="str">
        <f>IF(Data!L768&lt;&gt;"",Data!L768,"")</f>
        <v/>
      </c>
      <c r="I769" s="63">
        <f>IF(Data!M768&lt;&gt;"",Data!M768,"")</f>
        <v>999</v>
      </c>
      <c r="J769" s="63">
        <f t="shared" si="485"/>
        <v>0</v>
      </c>
      <c r="L769" s="64" t="str">
        <f t="shared" si="486"/>
        <v/>
      </c>
      <c r="M769" s="74"/>
      <c r="N769" s="63">
        <f t="shared" si="487"/>
        <v>0</v>
      </c>
      <c r="P769" s="64" t="str">
        <f t="shared" si="488"/>
        <v/>
      </c>
      <c r="R769" s="63">
        <f t="shared" si="489"/>
        <v>0</v>
      </c>
      <c r="S769" s="64" t="str">
        <f t="shared" si="490"/>
        <v/>
      </c>
      <c r="W769" s="310">
        <f t="shared" si="491"/>
        <v>999</v>
      </c>
      <c r="Y769" s="65">
        <f t="shared" si="492"/>
        <v>0</v>
      </c>
      <c r="Z769" s="65">
        <f t="shared" si="493"/>
        <v>0</v>
      </c>
      <c r="AA769" s="65">
        <f t="shared" si="494"/>
        <v>0</v>
      </c>
      <c r="AB769" s="65">
        <f t="shared" si="495"/>
        <v>0</v>
      </c>
      <c r="AC769" s="65">
        <f t="shared" si="496"/>
        <v>0</v>
      </c>
      <c r="AD769" s="65">
        <f t="shared" si="497"/>
        <v>0</v>
      </c>
      <c r="AE769" s="65">
        <f t="shared" si="498"/>
        <v>0</v>
      </c>
      <c r="AF769" s="65">
        <f t="shared" si="499"/>
        <v>0</v>
      </c>
      <c r="AG769" s="65">
        <f t="shared" si="500"/>
        <v>0</v>
      </c>
      <c r="AH769" s="65">
        <f t="shared" si="501"/>
        <v>0</v>
      </c>
      <c r="AI769" s="65">
        <f t="shared" si="502"/>
        <v>0</v>
      </c>
      <c r="AJ769" s="65">
        <f t="shared" si="503"/>
        <v>0</v>
      </c>
      <c r="AK769" s="65">
        <f t="shared" si="504"/>
        <v>0</v>
      </c>
      <c r="AL769" s="65">
        <f t="shared" si="505"/>
        <v>0</v>
      </c>
      <c r="AM769" s="65">
        <f t="shared" si="506"/>
        <v>0</v>
      </c>
      <c r="AN769" s="65">
        <f t="shared" si="507"/>
        <v>0</v>
      </c>
      <c r="AO769" s="65">
        <f t="shared" si="508"/>
        <v>0</v>
      </c>
      <c r="AP769" s="65">
        <f t="shared" si="509"/>
        <v>0</v>
      </c>
      <c r="AQ769" s="65">
        <f t="shared" si="510"/>
        <v>0</v>
      </c>
      <c r="AR769" s="65">
        <f t="shared" si="511"/>
        <v>0</v>
      </c>
      <c r="AS769" s="65">
        <f t="shared" si="512"/>
        <v>0</v>
      </c>
      <c r="AT769" s="65">
        <f t="shared" si="513"/>
        <v>0</v>
      </c>
      <c r="AU769" s="65">
        <f t="shared" si="514"/>
        <v>0</v>
      </c>
      <c r="AV769" s="65">
        <f t="shared" si="515"/>
        <v>0</v>
      </c>
      <c r="AW769" s="65">
        <f t="shared" si="516"/>
        <v>0</v>
      </c>
      <c r="AX769" s="65">
        <f t="shared" si="517"/>
        <v>0</v>
      </c>
      <c r="AY769" s="65">
        <f t="shared" si="518"/>
        <v>0</v>
      </c>
      <c r="AZ769" s="65">
        <f t="shared" si="519"/>
        <v>0</v>
      </c>
      <c r="BA769" s="65">
        <f t="shared" si="520"/>
        <v>0</v>
      </c>
      <c r="BB769" s="65">
        <f t="shared" si="521"/>
        <v>0</v>
      </c>
      <c r="BC769" s="65">
        <f t="shared" si="522"/>
        <v>0</v>
      </c>
      <c r="BD769" s="65">
        <f t="shared" si="523"/>
        <v>0</v>
      </c>
      <c r="BE769" s="65">
        <f t="shared" si="524"/>
        <v>0</v>
      </c>
      <c r="BF769" s="65">
        <f t="shared" si="525"/>
        <v>0</v>
      </c>
      <c r="BG769" s="65">
        <f t="shared" si="526"/>
        <v>0</v>
      </c>
      <c r="CE769" s="373"/>
      <c r="CF769" s="343"/>
      <c r="CG769" s="343"/>
      <c r="CH769" s="343"/>
      <c r="CI769" s="343"/>
      <c r="CJ769" s="343"/>
      <c r="CK769" s="343"/>
      <c r="CL769" s="343"/>
      <c r="CM769" s="343"/>
      <c r="CN769" s="343"/>
      <c r="CO769" s="343"/>
      <c r="CP769" s="343"/>
      <c r="CQ769" s="343"/>
      <c r="CR769" s="343"/>
      <c r="CS769" s="343"/>
      <c r="CY769" s="101">
        <f t="shared" si="527"/>
        <v>0</v>
      </c>
    </row>
    <row r="770" spans="2:103" ht="21.75" customHeight="1" x14ac:dyDescent="0.45">
      <c r="B770" s="133" t="str">
        <f>IF(Data!B769&lt;&gt;"",Data!B769,"")</f>
        <v/>
      </c>
      <c r="C770" s="158" t="str">
        <f>IF(Data!C769&lt;&gt;"",Data!C769,"")</f>
        <v/>
      </c>
      <c r="D770" s="106" t="str">
        <f>IF(Data!D769&lt;&gt;"",Data!D769,"")</f>
        <v/>
      </c>
      <c r="E770" s="140">
        <f>IF(AND(I770=1,Data!T769=0),0,IF(I770=999,999,Data!T769))</f>
        <v>999</v>
      </c>
      <c r="F770" s="140" t="str">
        <f t="shared" si="484"/>
        <v/>
      </c>
      <c r="G770" s="140" t="str">
        <f>IF(Data!K769&lt;&gt;"",Data!K769,"")</f>
        <v/>
      </c>
      <c r="H770" s="141" t="str">
        <f>IF(Data!L769&lt;&gt;"",Data!L769,"")</f>
        <v/>
      </c>
      <c r="I770" s="63">
        <f>IF(Data!M769&lt;&gt;"",Data!M769,"")</f>
        <v>999</v>
      </c>
      <c r="J770" s="63">
        <f t="shared" si="485"/>
        <v>0</v>
      </c>
      <c r="L770" s="64" t="str">
        <f t="shared" si="486"/>
        <v/>
      </c>
      <c r="M770" s="74"/>
      <c r="N770" s="63">
        <f t="shared" si="487"/>
        <v>0</v>
      </c>
      <c r="P770" s="64" t="str">
        <f t="shared" si="488"/>
        <v/>
      </c>
      <c r="R770" s="63">
        <f t="shared" si="489"/>
        <v>0</v>
      </c>
      <c r="S770" s="64" t="str">
        <f t="shared" si="490"/>
        <v/>
      </c>
      <c r="W770" s="310">
        <f t="shared" si="491"/>
        <v>999</v>
      </c>
      <c r="Y770" s="65">
        <f t="shared" si="492"/>
        <v>0</v>
      </c>
      <c r="Z770" s="65">
        <f t="shared" si="493"/>
        <v>0</v>
      </c>
      <c r="AA770" s="65">
        <f t="shared" si="494"/>
        <v>0</v>
      </c>
      <c r="AB770" s="65">
        <f t="shared" si="495"/>
        <v>0</v>
      </c>
      <c r="AC770" s="65">
        <f t="shared" si="496"/>
        <v>0</v>
      </c>
      <c r="AD770" s="65">
        <f t="shared" si="497"/>
        <v>0</v>
      </c>
      <c r="AE770" s="65">
        <f t="shared" si="498"/>
        <v>0</v>
      </c>
      <c r="AF770" s="65">
        <f t="shared" si="499"/>
        <v>0</v>
      </c>
      <c r="AG770" s="65">
        <f t="shared" si="500"/>
        <v>0</v>
      </c>
      <c r="AH770" s="65">
        <f t="shared" si="501"/>
        <v>0</v>
      </c>
      <c r="AI770" s="65">
        <f t="shared" si="502"/>
        <v>0</v>
      </c>
      <c r="AJ770" s="65">
        <f t="shared" si="503"/>
        <v>0</v>
      </c>
      <c r="AK770" s="65">
        <f t="shared" si="504"/>
        <v>0</v>
      </c>
      <c r="AL770" s="65">
        <f t="shared" si="505"/>
        <v>0</v>
      </c>
      <c r="AM770" s="65">
        <f t="shared" si="506"/>
        <v>0</v>
      </c>
      <c r="AN770" s="65">
        <f t="shared" si="507"/>
        <v>0</v>
      </c>
      <c r="AO770" s="65">
        <f t="shared" si="508"/>
        <v>0</v>
      </c>
      <c r="AP770" s="65">
        <f t="shared" si="509"/>
        <v>0</v>
      </c>
      <c r="AQ770" s="65">
        <f t="shared" si="510"/>
        <v>0</v>
      </c>
      <c r="AR770" s="65">
        <f t="shared" si="511"/>
        <v>0</v>
      </c>
      <c r="AS770" s="65">
        <f t="shared" si="512"/>
        <v>0</v>
      </c>
      <c r="AT770" s="65">
        <f t="shared" si="513"/>
        <v>0</v>
      </c>
      <c r="AU770" s="65">
        <f t="shared" si="514"/>
        <v>0</v>
      </c>
      <c r="AV770" s="65">
        <f t="shared" si="515"/>
        <v>0</v>
      </c>
      <c r="AW770" s="65">
        <f t="shared" si="516"/>
        <v>0</v>
      </c>
      <c r="AX770" s="65">
        <f t="shared" si="517"/>
        <v>0</v>
      </c>
      <c r="AY770" s="65">
        <f t="shared" si="518"/>
        <v>0</v>
      </c>
      <c r="AZ770" s="65">
        <f t="shared" si="519"/>
        <v>0</v>
      </c>
      <c r="BA770" s="65">
        <f t="shared" si="520"/>
        <v>0</v>
      </c>
      <c r="BB770" s="65">
        <f t="shared" si="521"/>
        <v>0</v>
      </c>
      <c r="BC770" s="65">
        <f t="shared" si="522"/>
        <v>0</v>
      </c>
      <c r="BD770" s="65">
        <f t="shared" si="523"/>
        <v>0</v>
      </c>
      <c r="BE770" s="65">
        <f t="shared" si="524"/>
        <v>0</v>
      </c>
      <c r="BF770" s="65">
        <f t="shared" si="525"/>
        <v>0</v>
      </c>
      <c r="BG770" s="65">
        <f t="shared" si="526"/>
        <v>0</v>
      </c>
      <c r="CE770" s="373"/>
      <c r="CF770" s="343"/>
      <c r="CG770" s="343"/>
      <c r="CH770" s="343"/>
      <c r="CI770" s="343"/>
      <c r="CJ770" s="343"/>
      <c r="CK770" s="343"/>
      <c r="CL770" s="343"/>
      <c r="CM770" s="343"/>
      <c r="CN770" s="343"/>
      <c r="CO770" s="343"/>
      <c r="CP770" s="343"/>
      <c r="CQ770" s="343"/>
      <c r="CR770" s="343"/>
      <c r="CS770" s="343"/>
      <c r="CY770" s="101">
        <f t="shared" si="527"/>
        <v>0</v>
      </c>
    </row>
    <row r="771" spans="2:103" ht="21.75" customHeight="1" x14ac:dyDescent="0.45">
      <c r="B771" s="133" t="str">
        <f>IF(Data!B770&lt;&gt;"",Data!B770,"")</f>
        <v/>
      </c>
      <c r="C771" s="158" t="str">
        <f>IF(Data!C770&lt;&gt;"",Data!C770,"")</f>
        <v/>
      </c>
      <c r="D771" s="106" t="str">
        <f>IF(Data!D770&lt;&gt;"",Data!D770,"")</f>
        <v/>
      </c>
      <c r="E771" s="140">
        <f>IF(AND(I771=1,Data!T770=0),0,IF(I771=999,999,Data!T770))</f>
        <v>999</v>
      </c>
      <c r="F771" s="140" t="str">
        <f t="shared" si="484"/>
        <v/>
      </c>
      <c r="G771" s="140" t="str">
        <f>IF(Data!K770&lt;&gt;"",Data!K770,"")</f>
        <v/>
      </c>
      <c r="H771" s="141" t="str">
        <f>IF(Data!L770&lt;&gt;"",Data!L770,"")</f>
        <v/>
      </c>
      <c r="I771" s="63">
        <f>IF(Data!M770&lt;&gt;"",Data!M770,"")</f>
        <v>999</v>
      </c>
      <c r="J771" s="63">
        <f t="shared" si="485"/>
        <v>0</v>
      </c>
      <c r="L771" s="64" t="str">
        <f t="shared" si="486"/>
        <v/>
      </c>
      <c r="M771" s="74"/>
      <c r="N771" s="63">
        <f t="shared" si="487"/>
        <v>0</v>
      </c>
      <c r="P771" s="64" t="str">
        <f t="shared" si="488"/>
        <v/>
      </c>
      <c r="R771" s="63">
        <f t="shared" si="489"/>
        <v>0</v>
      </c>
      <c r="S771" s="64" t="str">
        <f t="shared" si="490"/>
        <v/>
      </c>
      <c r="W771" s="310">
        <f t="shared" si="491"/>
        <v>999</v>
      </c>
      <c r="Y771" s="65">
        <f t="shared" si="492"/>
        <v>0</v>
      </c>
      <c r="Z771" s="65">
        <f t="shared" si="493"/>
        <v>0</v>
      </c>
      <c r="AA771" s="65">
        <f t="shared" si="494"/>
        <v>0</v>
      </c>
      <c r="AB771" s="65">
        <f t="shared" si="495"/>
        <v>0</v>
      </c>
      <c r="AC771" s="65">
        <f t="shared" si="496"/>
        <v>0</v>
      </c>
      <c r="AD771" s="65">
        <f t="shared" si="497"/>
        <v>0</v>
      </c>
      <c r="AE771" s="65">
        <f t="shared" si="498"/>
        <v>0</v>
      </c>
      <c r="AF771" s="65">
        <f t="shared" si="499"/>
        <v>0</v>
      </c>
      <c r="AG771" s="65">
        <f t="shared" si="500"/>
        <v>0</v>
      </c>
      <c r="AH771" s="65">
        <f t="shared" si="501"/>
        <v>0</v>
      </c>
      <c r="AI771" s="65">
        <f t="shared" si="502"/>
        <v>0</v>
      </c>
      <c r="AJ771" s="65">
        <f t="shared" si="503"/>
        <v>0</v>
      </c>
      <c r="AK771" s="65">
        <f t="shared" si="504"/>
        <v>0</v>
      </c>
      <c r="AL771" s="65">
        <f t="shared" si="505"/>
        <v>0</v>
      </c>
      <c r="AM771" s="65">
        <f t="shared" si="506"/>
        <v>0</v>
      </c>
      <c r="AN771" s="65">
        <f t="shared" si="507"/>
        <v>0</v>
      </c>
      <c r="AO771" s="65">
        <f t="shared" si="508"/>
        <v>0</v>
      </c>
      <c r="AP771" s="65">
        <f t="shared" si="509"/>
        <v>0</v>
      </c>
      <c r="AQ771" s="65">
        <f t="shared" si="510"/>
        <v>0</v>
      </c>
      <c r="AR771" s="65">
        <f t="shared" si="511"/>
        <v>0</v>
      </c>
      <c r="AS771" s="65">
        <f t="shared" si="512"/>
        <v>0</v>
      </c>
      <c r="AT771" s="65">
        <f t="shared" si="513"/>
        <v>0</v>
      </c>
      <c r="AU771" s="65">
        <f t="shared" si="514"/>
        <v>0</v>
      </c>
      <c r="AV771" s="65">
        <f t="shared" si="515"/>
        <v>0</v>
      </c>
      <c r="AW771" s="65">
        <f t="shared" si="516"/>
        <v>0</v>
      </c>
      <c r="AX771" s="65">
        <f t="shared" si="517"/>
        <v>0</v>
      </c>
      <c r="AY771" s="65">
        <f t="shared" si="518"/>
        <v>0</v>
      </c>
      <c r="AZ771" s="65">
        <f t="shared" si="519"/>
        <v>0</v>
      </c>
      <c r="BA771" s="65">
        <f t="shared" si="520"/>
        <v>0</v>
      </c>
      <c r="BB771" s="65">
        <f t="shared" si="521"/>
        <v>0</v>
      </c>
      <c r="BC771" s="65">
        <f t="shared" si="522"/>
        <v>0</v>
      </c>
      <c r="BD771" s="65">
        <f t="shared" si="523"/>
        <v>0</v>
      </c>
      <c r="BE771" s="65">
        <f t="shared" si="524"/>
        <v>0</v>
      </c>
      <c r="BF771" s="65">
        <f t="shared" si="525"/>
        <v>0</v>
      </c>
      <c r="BG771" s="65">
        <f t="shared" si="526"/>
        <v>0</v>
      </c>
      <c r="CE771" s="373"/>
      <c r="CF771" s="343"/>
      <c r="CG771" s="343"/>
      <c r="CH771" s="343"/>
      <c r="CI771" s="343"/>
      <c r="CJ771" s="343"/>
      <c r="CK771" s="343"/>
      <c r="CL771" s="343"/>
      <c r="CM771" s="343"/>
      <c r="CN771" s="343"/>
      <c r="CO771" s="343"/>
      <c r="CP771" s="343"/>
      <c r="CQ771" s="343"/>
      <c r="CR771" s="343"/>
      <c r="CS771" s="343"/>
      <c r="CY771" s="101">
        <f t="shared" si="527"/>
        <v>0</v>
      </c>
    </row>
    <row r="772" spans="2:103" ht="21.75" customHeight="1" x14ac:dyDescent="0.45">
      <c r="B772" s="133" t="str">
        <f>IF(Data!B771&lt;&gt;"",Data!B771,"")</f>
        <v/>
      </c>
      <c r="C772" s="158" t="str">
        <f>IF(Data!C771&lt;&gt;"",Data!C771,"")</f>
        <v/>
      </c>
      <c r="D772" s="106" t="str">
        <f>IF(Data!D771&lt;&gt;"",Data!D771,"")</f>
        <v/>
      </c>
      <c r="E772" s="140">
        <f>IF(AND(I772=1,Data!T771=0),0,IF(I772=999,999,Data!T771))</f>
        <v>999</v>
      </c>
      <c r="F772" s="140" t="str">
        <f t="shared" si="484"/>
        <v/>
      </c>
      <c r="G772" s="140" t="str">
        <f>IF(Data!K771&lt;&gt;"",Data!K771,"")</f>
        <v/>
      </c>
      <c r="H772" s="141" t="str">
        <f>IF(Data!L771&lt;&gt;"",Data!L771,"")</f>
        <v/>
      </c>
      <c r="I772" s="63">
        <f>IF(Data!M771&lt;&gt;"",Data!M771,"")</f>
        <v>999</v>
      </c>
      <c r="J772" s="63">
        <f t="shared" si="485"/>
        <v>0</v>
      </c>
      <c r="L772" s="64" t="str">
        <f t="shared" si="486"/>
        <v/>
      </c>
      <c r="M772" s="74"/>
      <c r="N772" s="63">
        <f t="shared" si="487"/>
        <v>0</v>
      </c>
      <c r="P772" s="64" t="str">
        <f t="shared" si="488"/>
        <v/>
      </c>
      <c r="R772" s="63">
        <f t="shared" si="489"/>
        <v>0</v>
      </c>
      <c r="S772" s="64" t="str">
        <f t="shared" si="490"/>
        <v/>
      </c>
      <c r="W772" s="310">
        <f t="shared" si="491"/>
        <v>999</v>
      </c>
      <c r="Y772" s="65">
        <f t="shared" si="492"/>
        <v>0</v>
      </c>
      <c r="Z772" s="65">
        <f t="shared" si="493"/>
        <v>0</v>
      </c>
      <c r="AA772" s="65">
        <f t="shared" si="494"/>
        <v>0</v>
      </c>
      <c r="AB772" s="65">
        <f t="shared" si="495"/>
        <v>0</v>
      </c>
      <c r="AC772" s="65">
        <f t="shared" si="496"/>
        <v>0</v>
      </c>
      <c r="AD772" s="65">
        <f t="shared" si="497"/>
        <v>0</v>
      </c>
      <c r="AE772" s="65">
        <f t="shared" si="498"/>
        <v>0</v>
      </c>
      <c r="AF772" s="65">
        <f t="shared" si="499"/>
        <v>0</v>
      </c>
      <c r="AG772" s="65">
        <f t="shared" si="500"/>
        <v>0</v>
      </c>
      <c r="AH772" s="65">
        <f t="shared" si="501"/>
        <v>0</v>
      </c>
      <c r="AI772" s="65">
        <f t="shared" si="502"/>
        <v>0</v>
      </c>
      <c r="AJ772" s="65">
        <f t="shared" si="503"/>
        <v>0</v>
      </c>
      <c r="AK772" s="65">
        <f t="shared" si="504"/>
        <v>0</v>
      </c>
      <c r="AL772" s="65">
        <f t="shared" si="505"/>
        <v>0</v>
      </c>
      <c r="AM772" s="65">
        <f t="shared" si="506"/>
        <v>0</v>
      </c>
      <c r="AN772" s="65">
        <f t="shared" si="507"/>
        <v>0</v>
      </c>
      <c r="AO772" s="65">
        <f t="shared" si="508"/>
        <v>0</v>
      </c>
      <c r="AP772" s="65">
        <f t="shared" si="509"/>
        <v>0</v>
      </c>
      <c r="AQ772" s="65">
        <f t="shared" si="510"/>
        <v>0</v>
      </c>
      <c r="AR772" s="65">
        <f t="shared" si="511"/>
        <v>0</v>
      </c>
      <c r="AS772" s="65">
        <f t="shared" si="512"/>
        <v>0</v>
      </c>
      <c r="AT772" s="65">
        <f t="shared" si="513"/>
        <v>0</v>
      </c>
      <c r="AU772" s="65">
        <f t="shared" si="514"/>
        <v>0</v>
      </c>
      <c r="AV772" s="65">
        <f t="shared" si="515"/>
        <v>0</v>
      </c>
      <c r="AW772" s="65">
        <f t="shared" si="516"/>
        <v>0</v>
      </c>
      <c r="AX772" s="65">
        <f t="shared" si="517"/>
        <v>0</v>
      </c>
      <c r="AY772" s="65">
        <f t="shared" si="518"/>
        <v>0</v>
      </c>
      <c r="AZ772" s="65">
        <f t="shared" si="519"/>
        <v>0</v>
      </c>
      <c r="BA772" s="65">
        <f t="shared" si="520"/>
        <v>0</v>
      </c>
      <c r="BB772" s="65">
        <f t="shared" si="521"/>
        <v>0</v>
      </c>
      <c r="BC772" s="65">
        <f t="shared" si="522"/>
        <v>0</v>
      </c>
      <c r="BD772" s="65">
        <f t="shared" si="523"/>
        <v>0</v>
      </c>
      <c r="BE772" s="65">
        <f t="shared" si="524"/>
        <v>0</v>
      </c>
      <c r="BF772" s="65">
        <f t="shared" si="525"/>
        <v>0</v>
      </c>
      <c r="BG772" s="65">
        <f t="shared" si="526"/>
        <v>0</v>
      </c>
      <c r="CE772" s="373"/>
      <c r="CF772" s="343"/>
      <c r="CG772" s="343"/>
      <c r="CH772" s="343"/>
      <c r="CI772" s="343"/>
      <c r="CJ772" s="343"/>
      <c r="CK772" s="343"/>
      <c r="CL772" s="343"/>
      <c r="CM772" s="343"/>
      <c r="CN772" s="343"/>
      <c r="CO772" s="343"/>
      <c r="CP772" s="343"/>
      <c r="CQ772" s="343"/>
      <c r="CR772" s="343"/>
      <c r="CS772" s="343"/>
      <c r="CY772" s="101">
        <f t="shared" si="527"/>
        <v>0</v>
      </c>
    </row>
    <row r="773" spans="2:103" ht="21.75" customHeight="1" x14ac:dyDescent="0.45">
      <c r="B773" s="133" t="str">
        <f>IF(Data!B772&lt;&gt;"",Data!B772,"")</f>
        <v/>
      </c>
      <c r="C773" s="158" t="str">
        <f>IF(Data!C772&lt;&gt;"",Data!C772,"")</f>
        <v/>
      </c>
      <c r="D773" s="106" t="str">
        <f>IF(Data!D772&lt;&gt;"",Data!D772,"")</f>
        <v/>
      </c>
      <c r="E773" s="140">
        <f>IF(AND(I773=1,Data!T772=0),0,IF(I773=999,999,Data!T772))</f>
        <v>999</v>
      </c>
      <c r="F773" s="140" t="str">
        <f t="shared" si="484"/>
        <v/>
      </c>
      <c r="G773" s="140" t="str">
        <f>IF(Data!K772&lt;&gt;"",Data!K772,"")</f>
        <v/>
      </c>
      <c r="H773" s="141" t="str">
        <f>IF(Data!L772&lt;&gt;"",Data!L772,"")</f>
        <v/>
      </c>
      <c r="I773" s="63">
        <f>IF(Data!M772&lt;&gt;"",Data!M772,"")</f>
        <v>999</v>
      </c>
      <c r="J773" s="63">
        <f t="shared" si="485"/>
        <v>0</v>
      </c>
      <c r="L773" s="64" t="str">
        <f t="shared" si="486"/>
        <v/>
      </c>
      <c r="M773" s="74"/>
      <c r="N773" s="63">
        <f t="shared" si="487"/>
        <v>0</v>
      </c>
      <c r="P773" s="64" t="str">
        <f t="shared" si="488"/>
        <v/>
      </c>
      <c r="R773" s="63">
        <f t="shared" si="489"/>
        <v>0</v>
      </c>
      <c r="S773" s="64" t="str">
        <f t="shared" si="490"/>
        <v/>
      </c>
      <c r="W773" s="310">
        <f t="shared" si="491"/>
        <v>999</v>
      </c>
      <c r="Y773" s="65">
        <f t="shared" si="492"/>
        <v>0</v>
      </c>
      <c r="Z773" s="65">
        <f t="shared" si="493"/>
        <v>0</v>
      </c>
      <c r="AA773" s="65">
        <f t="shared" si="494"/>
        <v>0</v>
      </c>
      <c r="AB773" s="65">
        <f t="shared" si="495"/>
        <v>0</v>
      </c>
      <c r="AC773" s="65">
        <f t="shared" si="496"/>
        <v>0</v>
      </c>
      <c r="AD773" s="65">
        <f t="shared" si="497"/>
        <v>0</v>
      </c>
      <c r="AE773" s="65">
        <f t="shared" si="498"/>
        <v>0</v>
      </c>
      <c r="AF773" s="65">
        <f t="shared" si="499"/>
        <v>0</v>
      </c>
      <c r="AG773" s="65">
        <f t="shared" si="500"/>
        <v>0</v>
      </c>
      <c r="AH773" s="65">
        <f t="shared" si="501"/>
        <v>0</v>
      </c>
      <c r="AI773" s="65">
        <f t="shared" si="502"/>
        <v>0</v>
      </c>
      <c r="AJ773" s="65">
        <f t="shared" si="503"/>
        <v>0</v>
      </c>
      <c r="AK773" s="65">
        <f t="shared" si="504"/>
        <v>0</v>
      </c>
      <c r="AL773" s="65">
        <f t="shared" si="505"/>
        <v>0</v>
      </c>
      <c r="AM773" s="65">
        <f t="shared" si="506"/>
        <v>0</v>
      </c>
      <c r="AN773" s="65">
        <f t="shared" si="507"/>
        <v>0</v>
      </c>
      <c r="AO773" s="65">
        <f t="shared" si="508"/>
        <v>0</v>
      </c>
      <c r="AP773" s="65">
        <f t="shared" si="509"/>
        <v>0</v>
      </c>
      <c r="AQ773" s="65">
        <f t="shared" si="510"/>
        <v>0</v>
      </c>
      <c r="AR773" s="65">
        <f t="shared" si="511"/>
        <v>0</v>
      </c>
      <c r="AS773" s="65">
        <f t="shared" si="512"/>
        <v>0</v>
      </c>
      <c r="AT773" s="65">
        <f t="shared" si="513"/>
        <v>0</v>
      </c>
      <c r="AU773" s="65">
        <f t="shared" si="514"/>
        <v>0</v>
      </c>
      <c r="AV773" s="65">
        <f t="shared" si="515"/>
        <v>0</v>
      </c>
      <c r="AW773" s="65">
        <f t="shared" si="516"/>
        <v>0</v>
      </c>
      <c r="AX773" s="65">
        <f t="shared" si="517"/>
        <v>0</v>
      </c>
      <c r="AY773" s="65">
        <f t="shared" si="518"/>
        <v>0</v>
      </c>
      <c r="AZ773" s="65">
        <f t="shared" si="519"/>
        <v>0</v>
      </c>
      <c r="BA773" s="65">
        <f t="shared" si="520"/>
        <v>0</v>
      </c>
      <c r="BB773" s="65">
        <f t="shared" si="521"/>
        <v>0</v>
      </c>
      <c r="BC773" s="65">
        <f t="shared" si="522"/>
        <v>0</v>
      </c>
      <c r="BD773" s="65">
        <f t="shared" si="523"/>
        <v>0</v>
      </c>
      <c r="BE773" s="65">
        <f t="shared" si="524"/>
        <v>0</v>
      </c>
      <c r="BF773" s="65">
        <f t="shared" si="525"/>
        <v>0</v>
      </c>
      <c r="BG773" s="65">
        <f t="shared" si="526"/>
        <v>0</v>
      </c>
      <c r="CE773" s="373"/>
      <c r="CF773" s="343"/>
      <c r="CG773" s="343"/>
      <c r="CH773" s="343"/>
      <c r="CI773" s="343"/>
      <c r="CJ773" s="343"/>
      <c r="CK773" s="343"/>
      <c r="CL773" s="343"/>
      <c r="CM773" s="343"/>
      <c r="CN773" s="343"/>
      <c r="CO773" s="343"/>
      <c r="CP773" s="343"/>
      <c r="CQ773" s="343"/>
      <c r="CR773" s="343"/>
      <c r="CS773" s="343"/>
      <c r="CY773" s="101">
        <f t="shared" si="527"/>
        <v>0</v>
      </c>
    </row>
    <row r="774" spans="2:103" ht="21.75" customHeight="1" x14ac:dyDescent="0.45">
      <c r="B774" s="133" t="str">
        <f>IF(Data!B773&lt;&gt;"",Data!B773,"")</f>
        <v/>
      </c>
      <c r="C774" s="158" t="str">
        <f>IF(Data!C773&lt;&gt;"",Data!C773,"")</f>
        <v/>
      </c>
      <c r="D774" s="106" t="str">
        <f>IF(Data!D773&lt;&gt;"",Data!D773,"")</f>
        <v/>
      </c>
      <c r="E774" s="140">
        <f>IF(AND(I774=1,Data!T773=0),0,IF(I774=999,999,Data!T773))</f>
        <v>999</v>
      </c>
      <c r="F774" s="140" t="str">
        <f t="shared" si="484"/>
        <v/>
      </c>
      <c r="G774" s="140" t="str">
        <f>IF(Data!K773&lt;&gt;"",Data!K773,"")</f>
        <v/>
      </c>
      <c r="H774" s="141" t="str">
        <f>IF(Data!L773&lt;&gt;"",Data!L773,"")</f>
        <v/>
      </c>
      <c r="I774" s="63">
        <f>IF(Data!M773&lt;&gt;"",Data!M773,"")</f>
        <v>999</v>
      </c>
      <c r="J774" s="63">
        <f t="shared" si="485"/>
        <v>0</v>
      </c>
      <c r="L774" s="64" t="str">
        <f t="shared" si="486"/>
        <v/>
      </c>
      <c r="M774" s="74"/>
      <c r="N774" s="63">
        <f t="shared" si="487"/>
        <v>0</v>
      </c>
      <c r="P774" s="64" t="str">
        <f t="shared" si="488"/>
        <v/>
      </c>
      <c r="R774" s="63">
        <f t="shared" si="489"/>
        <v>0</v>
      </c>
      <c r="S774" s="64" t="str">
        <f t="shared" si="490"/>
        <v/>
      </c>
      <c r="W774" s="310">
        <f t="shared" si="491"/>
        <v>999</v>
      </c>
      <c r="Y774" s="65">
        <f t="shared" si="492"/>
        <v>0</v>
      </c>
      <c r="Z774" s="65">
        <f t="shared" si="493"/>
        <v>0</v>
      </c>
      <c r="AA774" s="65">
        <f t="shared" si="494"/>
        <v>0</v>
      </c>
      <c r="AB774" s="65">
        <f t="shared" si="495"/>
        <v>0</v>
      </c>
      <c r="AC774" s="65">
        <f t="shared" si="496"/>
        <v>0</v>
      </c>
      <c r="AD774" s="65">
        <f t="shared" si="497"/>
        <v>0</v>
      </c>
      <c r="AE774" s="65">
        <f t="shared" si="498"/>
        <v>0</v>
      </c>
      <c r="AF774" s="65">
        <f t="shared" si="499"/>
        <v>0</v>
      </c>
      <c r="AG774" s="65">
        <f t="shared" si="500"/>
        <v>0</v>
      </c>
      <c r="AH774" s="65">
        <f t="shared" si="501"/>
        <v>0</v>
      </c>
      <c r="AI774" s="65">
        <f t="shared" si="502"/>
        <v>0</v>
      </c>
      <c r="AJ774" s="65">
        <f t="shared" si="503"/>
        <v>0</v>
      </c>
      <c r="AK774" s="65">
        <f t="shared" si="504"/>
        <v>0</v>
      </c>
      <c r="AL774" s="65">
        <f t="shared" si="505"/>
        <v>0</v>
      </c>
      <c r="AM774" s="65">
        <f t="shared" si="506"/>
        <v>0</v>
      </c>
      <c r="AN774" s="65">
        <f t="shared" si="507"/>
        <v>0</v>
      </c>
      <c r="AO774" s="65">
        <f t="shared" si="508"/>
        <v>0</v>
      </c>
      <c r="AP774" s="65">
        <f t="shared" si="509"/>
        <v>0</v>
      </c>
      <c r="AQ774" s="65">
        <f t="shared" si="510"/>
        <v>0</v>
      </c>
      <c r="AR774" s="65">
        <f t="shared" si="511"/>
        <v>0</v>
      </c>
      <c r="AS774" s="65">
        <f t="shared" si="512"/>
        <v>0</v>
      </c>
      <c r="AT774" s="65">
        <f t="shared" si="513"/>
        <v>0</v>
      </c>
      <c r="AU774" s="65">
        <f t="shared" si="514"/>
        <v>0</v>
      </c>
      <c r="AV774" s="65">
        <f t="shared" si="515"/>
        <v>0</v>
      </c>
      <c r="AW774" s="65">
        <f t="shared" si="516"/>
        <v>0</v>
      </c>
      <c r="AX774" s="65">
        <f t="shared" si="517"/>
        <v>0</v>
      </c>
      <c r="AY774" s="65">
        <f t="shared" si="518"/>
        <v>0</v>
      </c>
      <c r="AZ774" s="65">
        <f t="shared" si="519"/>
        <v>0</v>
      </c>
      <c r="BA774" s="65">
        <f t="shared" si="520"/>
        <v>0</v>
      </c>
      <c r="BB774" s="65">
        <f t="shared" si="521"/>
        <v>0</v>
      </c>
      <c r="BC774" s="65">
        <f t="shared" si="522"/>
        <v>0</v>
      </c>
      <c r="BD774" s="65">
        <f t="shared" si="523"/>
        <v>0</v>
      </c>
      <c r="BE774" s="65">
        <f t="shared" si="524"/>
        <v>0</v>
      </c>
      <c r="BF774" s="65">
        <f t="shared" si="525"/>
        <v>0</v>
      </c>
      <c r="BG774" s="65">
        <f t="shared" si="526"/>
        <v>0</v>
      </c>
      <c r="CE774" s="373"/>
      <c r="CF774" s="343"/>
      <c r="CG774" s="343"/>
      <c r="CH774" s="343"/>
      <c r="CI774" s="343"/>
      <c r="CJ774" s="343"/>
      <c r="CK774" s="343"/>
      <c r="CL774" s="343"/>
      <c r="CM774" s="343"/>
      <c r="CN774" s="343"/>
      <c r="CO774" s="343"/>
      <c r="CP774" s="343"/>
      <c r="CQ774" s="343"/>
      <c r="CR774" s="343"/>
      <c r="CS774" s="343"/>
      <c r="CY774" s="101">
        <f t="shared" si="527"/>
        <v>0</v>
      </c>
    </row>
    <row r="775" spans="2:103" ht="21.75" customHeight="1" x14ac:dyDescent="0.45">
      <c r="B775" s="133" t="str">
        <f>IF(Data!B774&lt;&gt;"",Data!B774,"")</f>
        <v/>
      </c>
      <c r="C775" s="158" t="str">
        <f>IF(Data!C774&lt;&gt;"",Data!C774,"")</f>
        <v/>
      </c>
      <c r="D775" s="106" t="str">
        <f>IF(Data!D774&lt;&gt;"",Data!D774,"")</f>
        <v/>
      </c>
      <c r="E775" s="140">
        <f>IF(AND(I775=1,Data!T774=0),0,IF(I775=999,999,Data!T774))</f>
        <v>999</v>
      </c>
      <c r="F775" s="140" t="str">
        <f t="shared" si="484"/>
        <v/>
      </c>
      <c r="G775" s="140" t="str">
        <f>IF(Data!K774&lt;&gt;"",Data!K774,"")</f>
        <v/>
      </c>
      <c r="H775" s="141" t="str">
        <f>IF(Data!L774&lt;&gt;"",Data!L774,"")</f>
        <v/>
      </c>
      <c r="I775" s="63">
        <f>IF(Data!M774&lt;&gt;"",Data!M774,"")</f>
        <v>999</v>
      </c>
      <c r="J775" s="63">
        <f t="shared" si="485"/>
        <v>0</v>
      </c>
      <c r="L775" s="64" t="str">
        <f t="shared" si="486"/>
        <v/>
      </c>
      <c r="M775" s="74"/>
      <c r="N775" s="63">
        <f t="shared" si="487"/>
        <v>0</v>
      </c>
      <c r="P775" s="64" t="str">
        <f t="shared" si="488"/>
        <v/>
      </c>
      <c r="R775" s="63">
        <f t="shared" si="489"/>
        <v>0</v>
      </c>
      <c r="S775" s="64" t="str">
        <f t="shared" si="490"/>
        <v/>
      </c>
      <c r="W775" s="310">
        <f t="shared" si="491"/>
        <v>999</v>
      </c>
      <c r="Y775" s="65">
        <f t="shared" si="492"/>
        <v>0</v>
      </c>
      <c r="Z775" s="65">
        <f t="shared" si="493"/>
        <v>0</v>
      </c>
      <c r="AA775" s="65">
        <f t="shared" si="494"/>
        <v>0</v>
      </c>
      <c r="AB775" s="65">
        <f t="shared" si="495"/>
        <v>0</v>
      </c>
      <c r="AC775" s="65">
        <f t="shared" si="496"/>
        <v>0</v>
      </c>
      <c r="AD775" s="65">
        <f t="shared" si="497"/>
        <v>0</v>
      </c>
      <c r="AE775" s="65">
        <f t="shared" si="498"/>
        <v>0</v>
      </c>
      <c r="AF775" s="65">
        <f t="shared" si="499"/>
        <v>0</v>
      </c>
      <c r="AG775" s="65">
        <f t="shared" si="500"/>
        <v>0</v>
      </c>
      <c r="AH775" s="65">
        <f t="shared" si="501"/>
        <v>0</v>
      </c>
      <c r="AI775" s="65">
        <f t="shared" si="502"/>
        <v>0</v>
      </c>
      <c r="AJ775" s="65">
        <f t="shared" si="503"/>
        <v>0</v>
      </c>
      <c r="AK775" s="65">
        <f t="shared" si="504"/>
        <v>0</v>
      </c>
      <c r="AL775" s="65">
        <f t="shared" si="505"/>
        <v>0</v>
      </c>
      <c r="AM775" s="65">
        <f t="shared" si="506"/>
        <v>0</v>
      </c>
      <c r="AN775" s="65">
        <f t="shared" si="507"/>
        <v>0</v>
      </c>
      <c r="AO775" s="65">
        <f t="shared" si="508"/>
        <v>0</v>
      </c>
      <c r="AP775" s="65">
        <f t="shared" si="509"/>
        <v>0</v>
      </c>
      <c r="AQ775" s="65">
        <f t="shared" si="510"/>
        <v>0</v>
      </c>
      <c r="AR775" s="65">
        <f t="shared" si="511"/>
        <v>0</v>
      </c>
      <c r="AS775" s="65">
        <f t="shared" si="512"/>
        <v>0</v>
      </c>
      <c r="AT775" s="65">
        <f t="shared" si="513"/>
        <v>0</v>
      </c>
      <c r="AU775" s="65">
        <f t="shared" si="514"/>
        <v>0</v>
      </c>
      <c r="AV775" s="65">
        <f t="shared" si="515"/>
        <v>0</v>
      </c>
      <c r="AW775" s="65">
        <f t="shared" si="516"/>
        <v>0</v>
      </c>
      <c r="AX775" s="65">
        <f t="shared" si="517"/>
        <v>0</v>
      </c>
      <c r="AY775" s="65">
        <f t="shared" si="518"/>
        <v>0</v>
      </c>
      <c r="AZ775" s="65">
        <f t="shared" si="519"/>
        <v>0</v>
      </c>
      <c r="BA775" s="65">
        <f t="shared" si="520"/>
        <v>0</v>
      </c>
      <c r="BB775" s="65">
        <f t="shared" si="521"/>
        <v>0</v>
      </c>
      <c r="BC775" s="65">
        <f t="shared" si="522"/>
        <v>0</v>
      </c>
      <c r="BD775" s="65">
        <f t="shared" si="523"/>
        <v>0</v>
      </c>
      <c r="BE775" s="65">
        <f t="shared" si="524"/>
        <v>0</v>
      </c>
      <c r="BF775" s="65">
        <f t="shared" si="525"/>
        <v>0</v>
      </c>
      <c r="BG775" s="65">
        <f t="shared" si="526"/>
        <v>0</v>
      </c>
      <c r="CE775" s="373"/>
      <c r="CF775" s="343"/>
      <c r="CG775" s="343"/>
      <c r="CH775" s="343"/>
      <c r="CI775" s="343"/>
      <c r="CJ775" s="343"/>
      <c r="CK775" s="343"/>
      <c r="CL775" s="343"/>
      <c r="CM775" s="343"/>
      <c r="CN775" s="343"/>
      <c r="CO775" s="343"/>
      <c r="CP775" s="343"/>
      <c r="CQ775" s="343"/>
      <c r="CR775" s="343"/>
      <c r="CS775" s="343"/>
      <c r="CY775" s="101">
        <f t="shared" si="527"/>
        <v>0</v>
      </c>
    </row>
    <row r="776" spans="2:103" ht="21.75" customHeight="1" x14ac:dyDescent="0.45">
      <c r="B776" s="133" t="str">
        <f>IF(Data!B775&lt;&gt;"",Data!B775,"")</f>
        <v/>
      </c>
      <c r="C776" s="158" t="str">
        <f>IF(Data!C775&lt;&gt;"",Data!C775,"")</f>
        <v/>
      </c>
      <c r="D776" s="106" t="str">
        <f>IF(Data!D775&lt;&gt;"",Data!D775,"")</f>
        <v/>
      </c>
      <c r="E776" s="140">
        <f>IF(AND(I776=1,Data!T775=0),0,IF(I776=999,999,Data!T775))</f>
        <v>999</v>
      </c>
      <c r="F776" s="140" t="str">
        <f t="shared" si="484"/>
        <v/>
      </c>
      <c r="G776" s="140" t="str">
        <f>IF(Data!K775&lt;&gt;"",Data!K775,"")</f>
        <v/>
      </c>
      <c r="H776" s="141" t="str">
        <f>IF(Data!L775&lt;&gt;"",Data!L775,"")</f>
        <v/>
      </c>
      <c r="I776" s="63">
        <f>IF(Data!M775&lt;&gt;"",Data!M775,"")</f>
        <v>999</v>
      </c>
      <c r="J776" s="63">
        <f t="shared" si="485"/>
        <v>0</v>
      </c>
      <c r="L776" s="64" t="str">
        <f t="shared" si="486"/>
        <v/>
      </c>
      <c r="M776" s="74"/>
      <c r="N776" s="63">
        <f t="shared" si="487"/>
        <v>0</v>
      </c>
      <c r="P776" s="64" t="str">
        <f t="shared" si="488"/>
        <v/>
      </c>
      <c r="R776" s="63">
        <f t="shared" si="489"/>
        <v>0</v>
      </c>
      <c r="S776" s="64" t="str">
        <f t="shared" si="490"/>
        <v/>
      </c>
      <c r="W776" s="310">
        <f t="shared" si="491"/>
        <v>999</v>
      </c>
      <c r="Y776" s="65">
        <f t="shared" si="492"/>
        <v>0</v>
      </c>
      <c r="Z776" s="65">
        <f t="shared" si="493"/>
        <v>0</v>
      </c>
      <c r="AA776" s="65">
        <f t="shared" si="494"/>
        <v>0</v>
      </c>
      <c r="AB776" s="65">
        <f t="shared" si="495"/>
        <v>0</v>
      </c>
      <c r="AC776" s="65">
        <f t="shared" si="496"/>
        <v>0</v>
      </c>
      <c r="AD776" s="65">
        <f t="shared" si="497"/>
        <v>0</v>
      </c>
      <c r="AE776" s="65">
        <f t="shared" si="498"/>
        <v>0</v>
      </c>
      <c r="AF776" s="65">
        <f t="shared" si="499"/>
        <v>0</v>
      </c>
      <c r="AG776" s="65">
        <f t="shared" si="500"/>
        <v>0</v>
      </c>
      <c r="AH776" s="65">
        <f t="shared" si="501"/>
        <v>0</v>
      </c>
      <c r="AI776" s="65">
        <f t="shared" si="502"/>
        <v>0</v>
      </c>
      <c r="AJ776" s="65">
        <f t="shared" si="503"/>
        <v>0</v>
      </c>
      <c r="AK776" s="65">
        <f t="shared" si="504"/>
        <v>0</v>
      </c>
      <c r="AL776" s="65">
        <f t="shared" si="505"/>
        <v>0</v>
      </c>
      <c r="AM776" s="65">
        <f t="shared" si="506"/>
        <v>0</v>
      </c>
      <c r="AN776" s="65">
        <f t="shared" si="507"/>
        <v>0</v>
      </c>
      <c r="AO776" s="65">
        <f t="shared" si="508"/>
        <v>0</v>
      </c>
      <c r="AP776" s="65">
        <f t="shared" si="509"/>
        <v>0</v>
      </c>
      <c r="AQ776" s="65">
        <f t="shared" si="510"/>
        <v>0</v>
      </c>
      <c r="AR776" s="65">
        <f t="shared" si="511"/>
        <v>0</v>
      </c>
      <c r="AS776" s="65">
        <f t="shared" si="512"/>
        <v>0</v>
      </c>
      <c r="AT776" s="65">
        <f t="shared" si="513"/>
        <v>0</v>
      </c>
      <c r="AU776" s="65">
        <f t="shared" si="514"/>
        <v>0</v>
      </c>
      <c r="AV776" s="65">
        <f t="shared" si="515"/>
        <v>0</v>
      </c>
      <c r="AW776" s="65">
        <f t="shared" si="516"/>
        <v>0</v>
      </c>
      <c r="AX776" s="65">
        <f t="shared" si="517"/>
        <v>0</v>
      </c>
      <c r="AY776" s="65">
        <f t="shared" si="518"/>
        <v>0</v>
      </c>
      <c r="AZ776" s="65">
        <f t="shared" si="519"/>
        <v>0</v>
      </c>
      <c r="BA776" s="65">
        <f t="shared" si="520"/>
        <v>0</v>
      </c>
      <c r="BB776" s="65">
        <f t="shared" si="521"/>
        <v>0</v>
      </c>
      <c r="BC776" s="65">
        <f t="shared" si="522"/>
        <v>0</v>
      </c>
      <c r="BD776" s="65">
        <f t="shared" si="523"/>
        <v>0</v>
      </c>
      <c r="BE776" s="65">
        <f t="shared" si="524"/>
        <v>0</v>
      </c>
      <c r="BF776" s="65">
        <f t="shared" si="525"/>
        <v>0</v>
      </c>
      <c r="BG776" s="65">
        <f t="shared" si="526"/>
        <v>0</v>
      </c>
      <c r="CE776" s="373"/>
      <c r="CF776" s="343"/>
      <c r="CG776" s="343"/>
      <c r="CH776" s="343"/>
      <c r="CI776" s="343"/>
      <c r="CJ776" s="343"/>
      <c r="CK776" s="343"/>
      <c r="CL776" s="343"/>
      <c r="CM776" s="343"/>
      <c r="CN776" s="343"/>
      <c r="CO776" s="343"/>
      <c r="CP776" s="343"/>
      <c r="CQ776" s="343"/>
      <c r="CR776" s="343"/>
      <c r="CS776" s="343"/>
      <c r="CY776" s="101">
        <f t="shared" si="527"/>
        <v>0</v>
      </c>
    </row>
    <row r="777" spans="2:103" ht="21.75" customHeight="1" x14ac:dyDescent="0.45">
      <c r="B777" s="133" t="str">
        <f>IF(Data!B776&lt;&gt;"",Data!B776,"")</f>
        <v/>
      </c>
      <c r="C777" s="158" t="str">
        <f>IF(Data!C776&lt;&gt;"",Data!C776,"")</f>
        <v/>
      </c>
      <c r="D777" s="106" t="str">
        <f>IF(Data!D776&lt;&gt;"",Data!D776,"")</f>
        <v/>
      </c>
      <c r="E777" s="140">
        <f>IF(AND(I777=1,Data!T776=0),0,IF(I777=999,999,Data!T776))</f>
        <v>999</v>
      </c>
      <c r="F777" s="140" t="str">
        <f t="shared" si="484"/>
        <v/>
      </c>
      <c r="G777" s="140" t="str">
        <f>IF(Data!K776&lt;&gt;"",Data!K776,"")</f>
        <v/>
      </c>
      <c r="H777" s="141" t="str">
        <f>IF(Data!L776&lt;&gt;"",Data!L776,"")</f>
        <v/>
      </c>
      <c r="I777" s="63">
        <f>IF(Data!M776&lt;&gt;"",Data!M776,"")</f>
        <v>999</v>
      </c>
      <c r="J777" s="63">
        <f t="shared" si="485"/>
        <v>0</v>
      </c>
      <c r="L777" s="64" t="str">
        <f t="shared" si="486"/>
        <v/>
      </c>
      <c r="M777" s="74"/>
      <c r="N777" s="63">
        <f t="shared" si="487"/>
        <v>0</v>
      </c>
      <c r="P777" s="64" t="str">
        <f t="shared" si="488"/>
        <v/>
      </c>
      <c r="R777" s="63">
        <f t="shared" si="489"/>
        <v>0</v>
      </c>
      <c r="S777" s="64" t="str">
        <f t="shared" si="490"/>
        <v/>
      </c>
      <c r="W777" s="310">
        <f t="shared" si="491"/>
        <v>999</v>
      </c>
      <c r="Y777" s="65">
        <f t="shared" si="492"/>
        <v>0</v>
      </c>
      <c r="Z777" s="65">
        <f t="shared" si="493"/>
        <v>0</v>
      </c>
      <c r="AA777" s="65">
        <f t="shared" si="494"/>
        <v>0</v>
      </c>
      <c r="AB777" s="65">
        <f t="shared" si="495"/>
        <v>0</v>
      </c>
      <c r="AC777" s="65">
        <f t="shared" si="496"/>
        <v>0</v>
      </c>
      <c r="AD777" s="65">
        <f t="shared" si="497"/>
        <v>0</v>
      </c>
      <c r="AE777" s="65">
        <f t="shared" si="498"/>
        <v>0</v>
      </c>
      <c r="AF777" s="65">
        <f t="shared" si="499"/>
        <v>0</v>
      </c>
      <c r="AG777" s="65">
        <f t="shared" si="500"/>
        <v>0</v>
      </c>
      <c r="AH777" s="65">
        <f t="shared" si="501"/>
        <v>0</v>
      </c>
      <c r="AI777" s="65">
        <f t="shared" si="502"/>
        <v>0</v>
      </c>
      <c r="AJ777" s="65">
        <f t="shared" si="503"/>
        <v>0</v>
      </c>
      <c r="AK777" s="65">
        <f t="shared" si="504"/>
        <v>0</v>
      </c>
      <c r="AL777" s="65">
        <f t="shared" si="505"/>
        <v>0</v>
      </c>
      <c r="AM777" s="65">
        <f t="shared" si="506"/>
        <v>0</v>
      </c>
      <c r="AN777" s="65">
        <f t="shared" si="507"/>
        <v>0</v>
      </c>
      <c r="AO777" s="65">
        <f t="shared" si="508"/>
        <v>0</v>
      </c>
      <c r="AP777" s="65">
        <f t="shared" si="509"/>
        <v>0</v>
      </c>
      <c r="AQ777" s="65">
        <f t="shared" si="510"/>
        <v>0</v>
      </c>
      <c r="AR777" s="65">
        <f t="shared" si="511"/>
        <v>0</v>
      </c>
      <c r="AS777" s="65">
        <f t="shared" si="512"/>
        <v>0</v>
      </c>
      <c r="AT777" s="65">
        <f t="shared" si="513"/>
        <v>0</v>
      </c>
      <c r="AU777" s="65">
        <f t="shared" si="514"/>
        <v>0</v>
      </c>
      <c r="AV777" s="65">
        <f t="shared" si="515"/>
        <v>0</v>
      </c>
      <c r="AW777" s="65">
        <f t="shared" si="516"/>
        <v>0</v>
      </c>
      <c r="AX777" s="65">
        <f t="shared" si="517"/>
        <v>0</v>
      </c>
      <c r="AY777" s="65">
        <f t="shared" si="518"/>
        <v>0</v>
      </c>
      <c r="AZ777" s="65">
        <f t="shared" si="519"/>
        <v>0</v>
      </c>
      <c r="BA777" s="65">
        <f t="shared" si="520"/>
        <v>0</v>
      </c>
      <c r="BB777" s="65">
        <f t="shared" si="521"/>
        <v>0</v>
      </c>
      <c r="BC777" s="65">
        <f t="shared" si="522"/>
        <v>0</v>
      </c>
      <c r="BD777" s="65">
        <f t="shared" si="523"/>
        <v>0</v>
      </c>
      <c r="BE777" s="65">
        <f t="shared" si="524"/>
        <v>0</v>
      </c>
      <c r="BF777" s="65">
        <f t="shared" si="525"/>
        <v>0</v>
      </c>
      <c r="BG777" s="65">
        <f t="shared" si="526"/>
        <v>0</v>
      </c>
      <c r="CE777" s="373"/>
      <c r="CF777" s="343"/>
      <c r="CG777" s="343"/>
      <c r="CH777" s="343"/>
      <c r="CI777" s="343"/>
      <c r="CJ777" s="343"/>
      <c r="CK777" s="343"/>
      <c r="CL777" s="343"/>
      <c r="CM777" s="343"/>
      <c r="CN777" s="343"/>
      <c r="CO777" s="343"/>
      <c r="CP777" s="343"/>
      <c r="CQ777" s="343"/>
      <c r="CR777" s="343"/>
      <c r="CS777" s="343"/>
      <c r="CY777" s="101">
        <f t="shared" si="527"/>
        <v>0</v>
      </c>
    </row>
    <row r="778" spans="2:103" ht="21.75" customHeight="1" x14ac:dyDescent="0.45">
      <c r="B778" s="133" t="str">
        <f>IF(Data!B777&lt;&gt;"",Data!B777,"")</f>
        <v/>
      </c>
      <c r="C778" s="158" t="str">
        <f>IF(Data!C777&lt;&gt;"",Data!C777,"")</f>
        <v/>
      </c>
      <c r="D778" s="106" t="str">
        <f>IF(Data!D777&lt;&gt;"",Data!D777,"")</f>
        <v/>
      </c>
      <c r="E778" s="140">
        <f>IF(AND(I778=1,Data!T777=0),0,IF(I778=999,999,Data!T777))</f>
        <v>999</v>
      </c>
      <c r="F778" s="140" t="str">
        <f t="shared" si="484"/>
        <v/>
      </c>
      <c r="G778" s="140" t="str">
        <f>IF(Data!K777&lt;&gt;"",Data!K777,"")</f>
        <v/>
      </c>
      <c r="H778" s="141" t="str">
        <f>IF(Data!L777&lt;&gt;"",Data!L777,"")</f>
        <v/>
      </c>
      <c r="I778" s="63">
        <f>IF(Data!M777&lt;&gt;"",Data!M777,"")</f>
        <v>999</v>
      </c>
      <c r="J778" s="63">
        <f t="shared" si="485"/>
        <v>0</v>
      </c>
      <c r="L778" s="64" t="str">
        <f t="shared" si="486"/>
        <v/>
      </c>
      <c r="M778" s="74"/>
      <c r="N778" s="63">
        <f t="shared" si="487"/>
        <v>0</v>
      </c>
      <c r="P778" s="64" t="str">
        <f t="shared" si="488"/>
        <v/>
      </c>
      <c r="R778" s="63">
        <f t="shared" si="489"/>
        <v>0</v>
      </c>
      <c r="S778" s="64" t="str">
        <f t="shared" si="490"/>
        <v/>
      </c>
      <c r="W778" s="310">
        <f t="shared" si="491"/>
        <v>999</v>
      </c>
      <c r="Y778" s="65">
        <f t="shared" si="492"/>
        <v>0</v>
      </c>
      <c r="Z778" s="65">
        <f t="shared" si="493"/>
        <v>0</v>
      </c>
      <c r="AA778" s="65">
        <f t="shared" si="494"/>
        <v>0</v>
      </c>
      <c r="AB778" s="65">
        <f t="shared" si="495"/>
        <v>0</v>
      </c>
      <c r="AC778" s="65">
        <f t="shared" si="496"/>
        <v>0</v>
      </c>
      <c r="AD778" s="65">
        <f t="shared" si="497"/>
        <v>0</v>
      </c>
      <c r="AE778" s="65">
        <f t="shared" si="498"/>
        <v>0</v>
      </c>
      <c r="AF778" s="65">
        <f t="shared" si="499"/>
        <v>0</v>
      </c>
      <c r="AG778" s="65">
        <f t="shared" si="500"/>
        <v>0</v>
      </c>
      <c r="AH778" s="65">
        <f t="shared" si="501"/>
        <v>0</v>
      </c>
      <c r="AI778" s="65">
        <f t="shared" si="502"/>
        <v>0</v>
      </c>
      <c r="AJ778" s="65">
        <f t="shared" si="503"/>
        <v>0</v>
      </c>
      <c r="AK778" s="65">
        <f t="shared" si="504"/>
        <v>0</v>
      </c>
      <c r="AL778" s="65">
        <f t="shared" si="505"/>
        <v>0</v>
      </c>
      <c r="AM778" s="65">
        <f t="shared" si="506"/>
        <v>0</v>
      </c>
      <c r="AN778" s="65">
        <f t="shared" si="507"/>
        <v>0</v>
      </c>
      <c r="AO778" s="65">
        <f t="shared" si="508"/>
        <v>0</v>
      </c>
      <c r="AP778" s="65">
        <f t="shared" si="509"/>
        <v>0</v>
      </c>
      <c r="AQ778" s="65">
        <f t="shared" si="510"/>
        <v>0</v>
      </c>
      <c r="AR778" s="65">
        <f t="shared" si="511"/>
        <v>0</v>
      </c>
      <c r="AS778" s="65">
        <f t="shared" si="512"/>
        <v>0</v>
      </c>
      <c r="AT778" s="65">
        <f t="shared" si="513"/>
        <v>0</v>
      </c>
      <c r="AU778" s="65">
        <f t="shared" si="514"/>
        <v>0</v>
      </c>
      <c r="AV778" s="65">
        <f t="shared" si="515"/>
        <v>0</v>
      </c>
      <c r="AW778" s="65">
        <f t="shared" si="516"/>
        <v>0</v>
      </c>
      <c r="AX778" s="65">
        <f t="shared" si="517"/>
        <v>0</v>
      </c>
      <c r="AY778" s="65">
        <f t="shared" si="518"/>
        <v>0</v>
      </c>
      <c r="AZ778" s="65">
        <f t="shared" si="519"/>
        <v>0</v>
      </c>
      <c r="BA778" s="65">
        <f t="shared" si="520"/>
        <v>0</v>
      </c>
      <c r="BB778" s="65">
        <f t="shared" si="521"/>
        <v>0</v>
      </c>
      <c r="BC778" s="65">
        <f t="shared" si="522"/>
        <v>0</v>
      </c>
      <c r="BD778" s="65">
        <f t="shared" si="523"/>
        <v>0</v>
      </c>
      <c r="BE778" s="65">
        <f t="shared" si="524"/>
        <v>0</v>
      </c>
      <c r="BF778" s="65">
        <f t="shared" si="525"/>
        <v>0</v>
      </c>
      <c r="BG778" s="65">
        <f t="shared" si="526"/>
        <v>0</v>
      </c>
      <c r="CE778" s="373"/>
      <c r="CF778" s="343"/>
      <c r="CG778" s="343"/>
      <c r="CH778" s="343"/>
      <c r="CI778" s="343"/>
      <c r="CJ778" s="343"/>
      <c r="CK778" s="343"/>
      <c r="CL778" s="343"/>
      <c r="CM778" s="343"/>
      <c r="CN778" s="343"/>
      <c r="CO778" s="343"/>
      <c r="CP778" s="343"/>
      <c r="CQ778" s="343"/>
      <c r="CR778" s="343"/>
      <c r="CS778" s="343"/>
      <c r="CY778" s="101">
        <f t="shared" si="527"/>
        <v>0</v>
      </c>
    </row>
    <row r="779" spans="2:103" ht="21.75" customHeight="1" x14ac:dyDescent="0.45">
      <c r="B779" s="133" t="str">
        <f>IF(Data!B778&lt;&gt;"",Data!B778,"")</f>
        <v/>
      </c>
      <c r="C779" s="158" t="str">
        <f>IF(Data!C778&lt;&gt;"",Data!C778,"")</f>
        <v/>
      </c>
      <c r="D779" s="106" t="str">
        <f>IF(Data!D778&lt;&gt;"",Data!D778,"")</f>
        <v/>
      </c>
      <c r="E779" s="140">
        <f>IF(AND(I779=1,Data!T778=0),0,IF(I779=999,999,Data!T778))</f>
        <v>999</v>
      </c>
      <c r="F779" s="140" t="str">
        <f t="shared" si="484"/>
        <v/>
      </c>
      <c r="G779" s="140" t="str">
        <f>IF(Data!K778&lt;&gt;"",Data!K778,"")</f>
        <v/>
      </c>
      <c r="H779" s="141" t="str">
        <f>IF(Data!L778&lt;&gt;"",Data!L778,"")</f>
        <v/>
      </c>
      <c r="I779" s="63">
        <f>IF(Data!M778&lt;&gt;"",Data!M778,"")</f>
        <v>999</v>
      </c>
      <c r="J779" s="63">
        <f t="shared" si="485"/>
        <v>0</v>
      </c>
      <c r="L779" s="64" t="str">
        <f t="shared" si="486"/>
        <v/>
      </c>
      <c r="M779" s="74"/>
      <c r="N779" s="63">
        <f t="shared" si="487"/>
        <v>0</v>
      </c>
      <c r="P779" s="64" t="str">
        <f t="shared" si="488"/>
        <v/>
      </c>
      <c r="R779" s="63">
        <f t="shared" si="489"/>
        <v>0</v>
      </c>
      <c r="S779" s="64" t="str">
        <f t="shared" si="490"/>
        <v/>
      </c>
      <c r="W779" s="310">
        <f t="shared" si="491"/>
        <v>999</v>
      </c>
      <c r="Y779" s="65">
        <f t="shared" si="492"/>
        <v>0</v>
      </c>
      <c r="Z779" s="65">
        <f t="shared" si="493"/>
        <v>0</v>
      </c>
      <c r="AA779" s="65">
        <f t="shared" si="494"/>
        <v>0</v>
      </c>
      <c r="AB779" s="65">
        <f t="shared" si="495"/>
        <v>0</v>
      </c>
      <c r="AC779" s="65">
        <f t="shared" si="496"/>
        <v>0</v>
      </c>
      <c r="AD779" s="65">
        <f t="shared" si="497"/>
        <v>0</v>
      </c>
      <c r="AE779" s="65">
        <f t="shared" si="498"/>
        <v>0</v>
      </c>
      <c r="AF779" s="65">
        <f t="shared" si="499"/>
        <v>0</v>
      </c>
      <c r="AG779" s="65">
        <f t="shared" si="500"/>
        <v>0</v>
      </c>
      <c r="AH779" s="65">
        <f t="shared" si="501"/>
        <v>0</v>
      </c>
      <c r="AI779" s="65">
        <f t="shared" si="502"/>
        <v>0</v>
      </c>
      <c r="AJ779" s="65">
        <f t="shared" si="503"/>
        <v>0</v>
      </c>
      <c r="AK779" s="65">
        <f t="shared" si="504"/>
        <v>0</v>
      </c>
      <c r="AL779" s="65">
        <f t="shared" si="505"/>
        <v>0</v>
      </c>
      <c r="AM779" s="65">
        <f t="shared" si="506"/>
        <v>0</v>
      </c>
      <c r="AN779" s="65">
        <f t="shared" si="507"/>
        <v>0</v>
      </c>
      <c r="AO779" s="65">
        <f t="shared" si="508"/>
        <v>0</v>
      </c>
      <c r="AP779" s="65">
        <f t="shared" si="509"/>
        <v>0</v>
      </c>
      <c r="AQ779" s="65">
        <f t="shared" si="510"/>
        <v>0</v>
      </c>
      <c r="AR779" s="65">
        <f t="shared" si="511"/>
        <v>0</v>
      </c>
      <c r="AS779" s="65">
        <f t="shared" si="512"/>
        <v>0</v>
      </c>
      <c r="AT779" s="65">
        <f t="shared" si="513"/>
        <v>0</v>
      </c>
      <c r="AU779" s="65">
        <f t="shared" si="514"/>
        <v>0</v>
      </c>
      <c r="AV779" s="65">
        <f t="shared" si="515"/>
        <v>0</v>
      </c>
      <c r="AW779" s="65">
        <f t="shared" si="516"/>
        <v>0</v>
      </c>
      <c r="AX779" s="65">
        <f t="shared" si="517"/>
        <v>0</v>
      </c>
      <c r="AY779" s="65">
        <f t="shared" si="518"/>
        <v>0</v>
      </c>
      <c r="AZ779" s="65">
        <f t="shared" si="519"/>
        <v>0</v>
      </c>
      <c r="BA779" s="65">
        <f t="shared" si="520"/>
        <v>0</v>
      </c>
      <c r="BB779" s="65">
        <f t="shared" si="521"/>
        <v>0</v>
      </c>
      <c r="BC779" s="65">
        <f t="shared" si="522"/>
        <v>0</v>
      </c>
      <c r="BD779" s="65">
        <f t="shared" si="523"/>
        <v>0</v>
      </c>
      <c r="BE779" s="65">
        <f t="shared" si="524"/>
        <v>0</v>
      </c>
      <c r="BF779" s="65">
        <f t="shared" si="525"/>
        <v>0</v>
      </c>
      <c r="BG779" s="65">
        <f t="shared" si="526"/>
        <v>0</v>
      </c>
      <c r="CE779" s="373"/>
      <c r="CF779" s="343"/>
      <c r="CG779" s="343"/>
      <c r="CH779" s="343"/>
      <c r="CI779" s="343"/>
      <c r="CJ779" s="343"/>
      <c r="CK779" s="343"/>
      <c r="CL779" s="343"/>
      <c r="CM779" s="343"/>
      <c r="CN779" s="343"/>
      <c r="CO779" s="343"/>
      <c r="CP779" s="343"/>
      <c r="CQ779" s="343"/>
      <c r="CR779" s="343"/>
      <c r="CS779" s="343"/>
      <c r="CY779" s="101">
        <f t="shared" si="527"/>
        <v>0</v>
      </c>
    </row>
    <row r="780" spans="2:103" ht="21.75" customHeight="1" x14ac:dyDescent="0.45">
      <c r="B780" s="133" t="str">
        <f>IF(Data!B779&lt;&gt;"",Data!B779,"")</f>
        <v/>
      </c>
      <c r="C780" s="158" t="str">
        <f>IF(Data!C779&lt;&gt;"",Data!C779,"")</f>
        <v/>
      </c>
      <c r="D780" s="106" t="str">
        <f>IF(Data!D779&lt;&gt;"",Data!D779,"")</f>
        <v/>
      </c>
      <c r="E780" s="140">
        <f>IF(AND(I780=1,Data!T779=0),0,IF(I780=999,999,Data!T779))</f>
        <v>999</v>
      </c>
      <c r="F780" s="140" t="str">
        <f t="shared" si="484"/>
        <v/>
      </c>
      <c r="G780" s="140" t="str">
        <f>IF(Data!K779&lt;&gt;"",Data!K779,"")</f>
        <v/>
      </c>
      <c r="H780" s="141" t="str">
        <f>IF(Data!L779&lt;&gt;"",Data!L779,"")</f>
        <v/>
      </c>
      <c r="I780" s="63">
        <f>IF(Data!M779&lt;&gt;"",Data!M779,"")</f>
        <v>999</v>
      </c>
      <c r="J780" s="63">
        <f t="shared" si="485"/>
        <v>0</v>
      </c>
      <c r="L780" s="64" t="str">
        <f t="shared" si="486"/>
        <v/>
      </c>
      <c r="M780" s="74"/>
      <c r="N780" s="63">
        <f t="shared" si="487"/>
        <v>0</v>
      </c>
      <c r="P780" s="64" t="str">
        <f t="shared" si="488"/>
        <v/>
      </c>
      <c r="R780" s="63">
        <f t="shared" si="489"/>
        <v>0</v>
      </c>
      <c r="S780" s="64" t="str">
        <f t="shared" si="490"/>
        <v/>
      </c>
      <c r="W780" s="310">
        <f t="shared" si="491"/>
        <v>999</v>
      </c>
      <c r="Y780" s="65">
        <f t="shared" si="492"/>
        <v>0</v>
      </c>
      <c r="Z780" s="65">
        <f t="shared" si="493"/>
        <v>0</v>
      </c>
      <c r="AA780" s="65">
        <f t="shared" si="494"/>
        <v>0</v>
      </c>
      <c r="AB780" s="65">
        <f t="shared" si="495"/>
        <v>0</v>
      </c>
      <c r="AC780" s="65">
        <f t="shared" si="496"/>
        <v>0</v>
      </c>
      <c r="AD780" s="65">
        <f t="shared" si="497"/>
        <v>0</v>
      </c>
      <c r="AE780" s="65">
        <f t="shared" si="498"/>
        <v>0</v>
      </c>
      <c r="AF780" s="65">
        <f t="shared" si="499"/>
        <v>0</v>
      </c>
      <c r="AG780" s="65">
        <f t="shared" si="500"/>
        <v>0</v>
      </c>
      <c r="AH780" s="65">
        <f t="shared" si="501"/>
        <v>0</v>
      </c>
      <c r="AI780" s="65">
        <f t="shared" si="502"/>
        <v>0</v>
      </c>
      <c r="AJ780" s="65">
        <f t="shared" si="503"/>
        <v>0</v>
      </c>
      <c r="AK780" s="65">
        <f t="shared" si="504"/>
        <v>0</v>
      </c>
      <c r="AL780" s="65">
        <f t="shared" si="505"/>
        <v>0</v>
      </c>
      <c r="AM780" s="65">
        <f t="shared" si="506"/>
        <v>0</v>
      </c>
      <c r="AN780" s="65">
        <f t="shared" si="507"/>
        <v>0</v>
      </c>
      <c r="AO780" s="65">
        <f t="shared" si="508"/>
        <v>0</v>
      </c>
      <c r="AP780" s="65">
        <f t="shared" si="509"/>
        <v>0</v>
      </c>
      <c r="AQ780" s="65">
        <f t="shared" si="510"/>
        <v>0</v>
      </c>
      <c r="AR780" s="65">
        <f t="shared" si="511"/>
        <v>0</v>
      </c>
      <c r="AS780" s="65">
        <f t="shared" si="512"/>
        <v>0</v>
      </c>
      <c r="AT780" s="65">
        <f t="shared" si="513"/>
        <v>0</v>
      </c>
      <c r="AU780" s="65">
        <f t="shared" si="514"/>
        <v>0</v>
      </c>
      <c r="AV780" s="65">
        <f t="shared" si="515"/>
        <v>0</v>
      </c>
      <c r="AW780" s="65">
        <f t="shared" si="516"/>
        <v>0</v>
      </c>
      <c r="AX780" s="65">
        <f t="shared" si="517"/>
        <v>0</v>
      </c>
      <c r="AY780" s="65">
        <f t="shared" si="518"/>
        <v>0</v>
      </c>
      <c r="AZ780" s="65">
        <f t="shared" si="519"/>
        <v>0</v>
      </c>
      <c r="BA780" s="65">
        <f t="shared" si="520"/>
        <v>0</v>
      </c>
      <c r="BB780" s="65">
        <f t="shared" si="521"/>
        <v>0</v>
      </c>
      <c r="BC780" s="65">
        <f t="shared" si="522"/>
        <v>0</v>
      </c>
      <c r="BD780" s="65">
        <f t="shared" si="523"/>
        <v>0</v>
      </c>
      <c r="BE780" s="65">
        <f t="shared" si="524"/>
        <v>0</v>
      </c>
      <c r="BF780" s="65">
        <f t="shared" si="525"/>
        <v>0</v>
      </c>
      <c r="BG780" s="65">
        <f t="shared" si="526"/>
        <v>0</v>
      </c>
      <c r="CE780" s="373"/>
      <c r="CF780" s="343"/>
      <c r="CG780" s="343"/>
      <c r="CH780" s="343"/>
      <c r="CI780" s="343"/>
      <c r="CJ780" s="343"/>
      <c r="CK780" s="343"/>
      <c r="CL780" s="343"/>
      <c r="CM780" s="343"/>
      <c r="CN780" s="343"/>
      <c r="CO780" s="343"/>
      <c r="CP780" s="343"/>
      <c r="CQ780" s="343"/>
      <c r="CR780" s="343"/>
      <c r="CS780" s="343"/>
      <c r="CY780" s="101">
        <f t="shared" si="527"/>
        <v>0</v>
      </c>
    </row>
    <row r="781" spans="2:103" ht="21.75" customHeight="1" x14ac:dyDescent="0.45">
      <c r="B781" s="133" t="str">
        <f>IF(Data!B780&lt;&gt;"",Data!B780,"")</f>
        <v/>
      </c>
      <c r="C781" s="158" t="str">
        <f>IF(Data!C780&lt;&gt;"",Data!C780,"")</f>
        <v/>
      </c>
      <c r="D781" s="106" t="str">
        <f>IF(Data!D780&lt;&gt;"",Data!D780,"")</f>
        <v/>
      </c>
      <c r="E781" s="140">
        <f>IF(AND(I781=1,Data!T780=0),0,IF(I781=999,999,Data!T780))</f>
        <v>999</v>
      </c>
      <c r="F781" s="140" t="str">
        <f t="shared" si="484"/>
        <v/>
      </c>
      <c r="G781" s="140" t="str">
        <f>IF(Data!K780&lt;&gt;"",Data!K780,"")</f>
        <v/>
      </c>
      <c r="H781" s="141" t="str">
        <f>IF(Data!L780&lt;&gt;"",Data!L780,"")</f>
        <v/>
      </c>
      <c r="I781" s="63">
        <f>IF(Data!M780&lt;&gt;"",Data!M780,"")</f>
        <v>999</v>
      </c>
      <c r="J781" s="63">
        <f t="shared" si="485"/>
        <v>0</v>
      </c>
      <c r="L781" s="64" t="str">
        <f t="shared" si="486"/>
        <v/>
      </c>
      <c r="M781" s="74"/>
      <c r="N781" s="63">
        <f t="shared" si="487"/>
        <v>0</v>
      </c>
      <c r="P781" s="64" t="str">
        <f t="shared" si="488"/>
        <v/>
      </c>
      <c r="R781" s="63">
        <f t="shared" si="489"/>
        <v>0</v>
      </c>
      <c r="S781" s="64" t="str">
        <f t="shared" si="490"/>
        <v/>
      </c>
      <c r="W781" s="310">
        <f t="shared" si="491"/>
        <v>999</v>
      </c>
      <c r="Y781" s="65">
        <f t="shared" si="492"/>
        <v>0</v>
      </c>
      <c r="Z781" s="65">
        <f t="shared" si="493"/>
        <v>0</v>
      </c>
      <c r="AA781" s="65">
        <f t="shared" si="494"/>
        <v>0</v>
      </c>
      <c r="AB781" s="65">
        <f t="shared" si="495"/>
        <v>0</v>
      </c>
      <c r="AC781" s="65">
        <f t="shared" si="496"/>
        <v>0</v>
      </c>
      <c r="AD781" s="65">
        <f t="shared" si="497"/>
        <v>0</v>
      </c>
      <c r="AE781" s="65">
        <f t="shared" si="498"/>
        <v>0</v>
      </c>
      <c r="AF781" s="65">
        <f t="shared" si="499"/>
        <v>0</v>
      </c>
      <c r="AG781" s="65">
        <f t="shared" si="500"/>
        <v>0</v>
      </c>
      <c r="AH781" s="65">
        <f t="shared" si="501"/>
        <v>0</v>
      </c>
      <c r="AI781" s="65">
        <f t="shared" si="502"/>
        <v>0</v>
      </c>
      <c r="AJ781" s="65">
        <f t="shared" si="503"/>
        <v>0</v>
      </c>
      <c r="AK781" s="65">
        <f t="shared" si="504"/>
        <v>0</v>
      </c>
      <c r="AL781" s="65">
        <f t="shared" si="505"/>
        <v>0</v>
      </c>
      <c r="AM781" s="65">
        <f t="shared" si="506"/>
        <v>0</v>
      </c>
      <c r="AN781" s="65">
        <f t="shared" si="507"/>
        <v>0</v>
      </c>
      <c r="AO781" s="65">
        <f t="shared" si="508"/>
        <v>0</v>
      </c>
      <c r="AP781" s="65">
        <f t="shared" si="509"/>
        <v>0</v>
      </c>
      <c r="AQ781" s="65">
        <f t="shared" si="510"/>
        <v>0</v>
      </c>
      <c r="AR781" s="65">
        <f t="shared" si="511"/>
        <v>0</v>
      </c>
      <c r="AS781" s="65">
        <f t="shared" si="512"/>
        <v>0</v>
      </c>
      <c r="AT781" s="65">
        <f t="shared" si="513"/>
        <v>0</v>
      </c>
      <c r="AU781" s="65">
        <f t="shared" si="514"/>
        <v>0</v>
      </c>
      <c r="AV781" s="65">
        <f t="shared" si="515"/>
        <v>0</v>
      </c>
      <c r="AW781" s="65">
        <f t="shared" si="516"/>
        <v>0</v>
      </c>
      <c r="AX781" s="65">
        <f t="shared" si="517"/>
        <v>0</v>
      </c>
      <c r="AY781" s="65">
        <f t="shared" si="518"/>
        <v>0</v>
      </c>
      <c r="AZ781" s="65">
        <f t="shared" si="519"/>
        <v>0</v>
      </c>
      <c r="BA781" s="65">
        <f t="shared" si="520"/>
        <v>0</v>
      </c>
      <c r="BB781" s="65">
        <f t="shared" si="521"/>
        <v>0</v>
      </c>
      <c r="BC781" s="65">
        <f t="shared" si="522"/>
        <v>0</v>
      </c>
      <c r="BD781" s="65">
        <f t="shared" si="523"/>
        <v>0</v>
      </c>
      <c r="BE781" s="65">
        <f t="shared" si="524"/>
        <v>0</v>
      </c>
      <c r="BF781" s="65">
        <f t="shared" si="525"/>
        <v>0</v>
      </c>
      <c r="BG781" s="65">
        <f t="shared" si="526"/>
        <v>0</v>
      </c>
      <c r="CE781" s="373"/>
      <c r="CF781" s="343"/>
      <c r="CG781" s="343"/>
      <c r="CH781" s="343"/>
      <c r="CI781" s="343"/>
      <c r="CJ781" s="343"/>
      <c r="CK781" s="343"/>
      <c r="CL781" s="343"/>
      <c r="CM781" s="343"/>
      <c r="CN781" s="343"/>
      <c r="CO781" s="343"/>
      <c r="CP781" s="343"/>
      <c r="CQ781" s="343"/>
      <c r="CR781" s="343"/>
      <c r="CS781" s="343"/>
      <c r="CY781" s="101">
        <f t="shared" si="527"/>
        <v>0</v>
      </c>
    </row>
    <row r="782" spans="2:103" ht="21.75" customHeight="1" x14ac:dyDescent="0.45">
      <c r="B782" s="133" t="str">
        <f>IF(Data!B781&lt;&gt;"",Data!B781,"")</f>
        <v/>
      </c>
      <c r="C782" s="158" t="str">
        <f>IF(Data!C781&lt;&gt;"",Data!C781,"")</f>
        <v/>
      </c>
      <c r="D782" s="106" t="str">
        <f>IF(Data!D781&lt;&gt;"",Data!D781,"")</f>
        <v/>
      </c>
      <c r="E782" s="140">
        <f>IF(AND(I782=1,Data!T781=0),0,IF(I782=999,999,Data!T781))</f>
        <v>999</v>
      </c>
      <c r="F782" s="140" t="str">
        <f t="shared" si="484"/>
        <v/>
      </c>
      <c r="G782" s="140" t="str">
        <f>IF(Data!K781&lt;&gt;"",Data!K781,"")</f>
        <v/>
      </c>
      <c r="H782" s="141" t="str">
        <f>IF(Data!L781&lt;&gt;"",Data!L781,"")</f>
        <v/>
      </c>
      <c r="I782" s="63">
        <f>IF(Data!M781&lt;&gt;"",Data!M781,"")</f>
        <v>999</v>
      </c>
      <c r="J782" s="63">
        <f t="shared" si="485"/>
        <v>0</v>
      </c>
      <c r="L782" s="64" t="str">
        <f t="shared" si="486"/>
        <v/>
      </c>
      <c r="M782" s="74"/>
      <c r="N782" s="63">
        <f t="shared" si="487"/>
        <v>0</v>
      </c>
      <c r="P782" s="64" t="str">
        <f t="shared" si="488"/>
        <v/>
      </c>
      <c r="R782" s="63">
        <f t="shared" si="489"/>
        <v>0</v>
      </c>
      <c r="S782" s="64" t="str">
        <f t="shared" si="490"/>
        <v/>
      </c>
      <c r="W782" s="310">
        <f t="shared" si="491"/>
        <v>999</v>
      </c>
      <c r="Y782" s="65">
        <f t="shared" si="492"/>
        <v>0</v>
      </c>
      <c r="Z782" s="65">
        <f t="shared" si="493"/>
        <v>0</v>
      </c>
      <c r="AA782" s="65">
        <f t="shared" si="494"/>
        <v>0</v>
      </c>
      <c r="AB782" s="65">
        <f t="shared" si="495"/>
        <v>0</v>
      </c>
      <c r="AC782" s="65">
        <f t="shared" si="496"/>
        <v>0</v>
      </c>
      <c r="AD782" s="65">
        <f t="shared" si="497"/>
        <v>0</v>
      </c>
      <c r="AE782" s="65">
        <f t="shared" si="498"/>
        <v>0</v>
      </c>
      <c r="AF782" s="65">
        <f t="shared" si="499"/>
        <v>0</v>
      </c>
      <c r="AG782" s="65">
        <f t="shared" si="500"/>
        <v>0</v>
      </c>
      <c r="AH782" s="65">
        <f t="shared" si="501"/>
        <v>0</v>
      </c>
      <c r="AI782" s="65">
        <f t="shared" si="502"/>
        <v>0</v>
      </c>
      <c r="AJ782" s="65">
        <f t="shared" si="503"/>
        <v>0</v>
      </c>
      <c r="AK782" s="65">
        <f t="shared" si="504"/>
        <v>0</v>
      </c>
      <c r="AL782" s="65">
        <f t="shared" si="505"/>
        <v>0</v>
      </c>
      <c r="AM782" s="65">
        <f t="shared" si="506"/>
        <v>0</v>
      </c>
      <c r="AN782" s="65">
        <f t="shared" si="507"/>
        <v>0</v>
      </c>
      <c r="AO782" s="65">
        <f t="shared" si="508"/>
        <v>0</v>
      </c>
      <c r="AP782" s="65">
        <f t="shared" si="509"/>
        <v>0</v>
      </c>
      <c r="AQ782" s="65">
        <f t="shared" si="510"/>
        <v>0</v>
      </c>
      <c r="AR782" s="65">
        <f t="shared" si="511"/>
        <v>0</v>
      </c>
      <c r="AS782" s="65">
        <f t="shared" si="512"/>
        <v>0</v>
      </c>
      <c r="AT782" s="65">
        <f t="shared" si="513"/>
        <v>0</v>
      </c>
      <c r="AU782" s="65">
        <f t="shared" si="514"/>
        <v>0</v>
      </c>
      <c r="AV782" s="65">
        <f t="shared" si="515"/>
        <v>0</v>
      </c>
      <c r="AW782" s="65">
        <f t="shared" si="516"/>
        <v>0</v>
      </c>
      <c r="AX782" s="65">
        <f t="shared" si="517"/>
        <v>0</v>
      </c>
      <c r="AY782" s="65">
        <f t="shared" si="518"/>
        <v>0</v>
      </c>
      <c r="AZ782" s="65">
        <f t="shared" si="519"/>
        <v>0</v>
      </c>
      <c r="BA782" s="65">
        <f t="shared" si="520"/>
        <v>0</v>
      </c>
      <c r="BB782" s="65">
        <f t="shared" si="521"/>
        <v>0</v>
      </c>
      <c r="BC782" s="65">
        <f t="shared" si="522"/>
        <v>0</v>
      </c>
      <c r="BD782" s="65">
        <f t="shared" si="523"/>
        <v>0</v>
      </c>
      <c r="BE782" s="65">
        <f t="shared" si="524"/>
        <v>0</v>
      </c>
      <c r="BF782" s="65">
        <f t="shared" si="525"/>
        <v>0</v>
      </c>
      <c r="BG782" s="65">
        <f t="shared" si="526"/>
        <v>0</v>
      </c>
      <c r="CE782" s="373"/>
      <c r="CF782" s="343"/>
      <c r="CG782" s="343"/>
      <c r="CH782" s="343"/>
      <c r="CI782" s="343"/>
      <c r="CJ782" s="343"/>
      <c r="CK782" s="343"/>
      <c r="CL782" s="343"/>
      <c r="CM782" s="343"/>
      <c r="CN782" s="343"/>
      <c r="CO782" s="343"/>
      <c r="CP782" s="343"/>
      <c r="CQ782" s="343"/>
      <c r="CR782" s="343"/>
      <c r="CS782" s="343"/>
      <c r="CY782" s="101">
        <f t="shared" si="527"/>
        <v>0</v>
      </c>
    </row>
    <row r="783" spans="2:103" ht="21.75" customHeight="1" x14ac:dyDescent="0.45">
      <c r="B783" s="133" t="str">
        <f>IF(Data!B782&lt;&gt;"",Data!B782,"")</f>
        <v/>
      </c>
      <c r="C783" s="158" t="str">
        <f>IF(Data!C782&lt;&gt;"",Data!C782,"")</f>
        <v/>
      </c>
      <c r="D783" s="106" t="str">
        <f>IF(Data!D782&lt;&gt;"",Data!D782,"")</f>
        <v/>
      </c>
      <c r="E783" s="140">
        <f>IF(AND(I783=1,Data!T782=0),0,IF(I783=999,999,Data!T782))</f>
        <v>999</v>
      </c>
      <c r="F783" s="140" t="str">
        <f t="shared" si="484"/>
        <v/>
      </c>
      <c r="G783" s="140" t="str">
        <f>IF(Data!K782&lt;&gt;"",Data!K782,"")</f>
        <v/>
      </c>
      <c r="H783" s="141" t="str">
        <f>IF(Data!L782&lt;&gt;"",Data!L782,"")</f>
        <v/>
      </c>
      <c r="I783" s="63">
        <f>IF(Data!M782&lt;&gt;"",Data!M782,"")</f>
        <v>999</v>
      </c>
      <c r="J783" s="63">
        <f t="shared" si="485"/>
        <v>0</v>
      </c>
      <c r="L783" s="64" t="str">
        <f t="shared" si="486"/>
        <v/>
      </c>
      <c r="M783" s="74"/>
      <c r="N783" s="63">
        <f t="shared" si="487"/>
        <v>0</v>
      </c>
      <c r="P783" s="64" t="str">
        <f t="shared" si="488"/>
        <v/>
      </c>
      <c r="R783" s="63">
        <f t="shared" si="489"/>
        <v>0</v>
      </c>
      <c r="S783" s="64" t="str">
        <f t="shared" si="490"/>
        <v/>
      </c>
      <c r="W783" s="310">
        <f t="shared" si="491"/>
        <v>999</v>
      </c>
      <c r="Y783" s="65">
        <f t="shared" si="492"/>
        <v>0</v>
      </c>
      <c r="Z783" s="65">
        <f t="shared" si="493"/>
        <v>0</v>
      </c>
      <c r="AA783" s="65">
        <f t="shared" si="494"/>
        <v>0</v>
      </c>
      <c r="AB783" s="65">
        <f t="shared" si="495"/>
        <v>0</v>
      </c>
      <c r="AC783" s="65">
        <f t="shared" si="496"/>
        <v>0</v>
      </c>
      <c r="AD783" s="65">
        <f t="shared" si="497"/>
        <v>0</v>
      </c>
      <c r="AE783" s="65">
        <f t="shared" si="498"/>
        <v>0</v>
      </c>
      <c r="AF783" s="65">
        <f t="shared" si="499"/>
        <v>0</v>
      </c>
      <c r="AG783" s="65">
        <f t="shared" si="500"/>
        <v>0</v>
      </c>
      <c r="AH783" s="65">
        <f t="shared" si="501"/>
        <v>0</v>
      </c>
      <c r="AI783" s="65">
        <f t="shared" si="502"/>
        <v>0</v>
      </c>
      <c r="AJ783" s="65">
        <f t="shared" si="503"/>
        <v>0</v>
      </c>
      <c r="AK783" s="65">
        <f t="shared" si="504"/>
        <v>0</v>
      </c>
      <c r="AL783" s="65">
        <f t="shared" si="505"/>
        <v>0</v>
      </c>
      <c r="AM783" s="65">
        <f t="shared" si="506"/>
        <v>0</v>
      </c>
      <c r="AN783" s="65">
        <f t="shared" si="507"/>
        <v>0</v>
      </c>
      <c r="AO783" s="65">
        <f t="shared" si="508"/>
        <v>0</v>
      </c>
      <c r="AP783" s="65">
        <f t="shared" si="509"/>
        <v>0</v>
      </c>
      <c r="AQ783" s="65">
        <f t="shared" si="510"/>
        <v>0</v>
      </c>
      <c r="AR783" s="65">
        <f t="shared" si="511"/>
        <v>0</v>
      </c>
      <c r="AS783" s="65">
        <f t="shared" si="512"/>
        <v>0</v>
      </c>
      <c r="AT783" s="65">
        <f t="shared" si="513"/>
        <v>0</v>
      </c>
      <c r="AU783" s="65">
        <f t="shared" si="514"/>
        <v>0</v>
      </c>
      <c r="AV783" s="65">
        <f t="shared" si="515"/>
        <v>0</v>
      </c>
      <c r="AW783" s="65">
        <f t="shared" si="516"/>
        <v>0</v>
      </c>
      <c r="AX783" s="65">
        <f t="shared" si="517"/>
        <v>0</v>
      </c>
      <c r="AY783" s="65">
        <f t="shared" si="518"/>
        <v>0</v>
      </c>
      <c r="AZ783" s="65">
        <f t="shared" si="519"/>
        <v>0</v>
      </c>
      <c r="BA783" s="65">
        <f t="shared" si="520"/>
        <v>0</v>
      </c>
      <c r="BB783" s="65">
        <f t="shared" si="521"/>
        <v>0</v>
      </c>
      <c r="BC783" s="65">
        <f t="shared" si="522"/>
        <v>0</v>
      </c>
      <c r="BD783" s="65">
        <f t="shared" si="523"/>
        <v>0</v>
      </c>
      <c r="BE783" s="65">
        <f t="shared" si="524"/>
        <v>0</v>
      </c>
      <c r="BF783" s="65">
        <f t="shared" si="525"/>
        <v>0</v>
      </c>
      <c r="BG783" s="65">
        <f t="shared" si="526"/>
        <v>0</v>
      </c>
      <c r="CE783" s="373"/>
      <c r="CF783" s="343"/>
      <c r="CG783" s="343"/>
      <c r="CH783" s="343"/>
      <c r="CI783" s="343"/>
      <c r="CJ783" s="343"/>
      <c r="CK783" s="343"/>
      <c r="CL783" s="343"/>
      <c r="CM783" s="343"/>
      <c r="CN783" s="343"/>
      <c r="CO783" s="343"/>
      <c r="CP783" s="343"/>
      <c r="CQ783" s="343"/>
      <c r="CR783" s="343"/>
      <c r="CS783" s="343"/>
      <c r="CY783" s="101">
        <f t="shared" si="527"/>
        <v>0</v>
      </c>
    </row>
    <row r="784" spans="2:103" ht="21.75" customHeight="1" x14ac:dyDescent="0.45">
      <c r="B784" s="133" t="str">
        <f>IF(Data!B783&lt;&gt;"",Data!B783,"")</f>
        <v/>
      </c>
      <c r="C784" s="158" t="str">
        <f>IF(Data!C783&lt;&gt;"",Data!C783,"")</f>
        <v/>
      </c>
      <c r="D784" s="106" t="str">
        <f>IF(Data!D783&lt;&gt;"",Data!D783,"")</f>
        <v/>
      </c>
      <c r="E784" s="140">
        <f>IF(AND(I784=1,Data!T783=0),0,IF(I784=999,999,Data!T783))</f>
        <v>999</v>
      </c>
      <c r="F784" s="140" t="str">
        <f t="shared" ref="F784:F847" si="528">IF(D784 = "","",IF(E784=999,999,E784/12))</f>
        <v/>
      </c>
      <c r="G784" s="140" t="str">
        <f>IF(Data!K783&lt;&gt;"",Data!K783,"")</f>
        <v/>
      </c>
      <c r="H784" s="141" t="str">
        <f>IF(Data!L783&lt;&gt;"",Data!L783,"")</f>
        <v/>
      </c>
      <c r="I784" s="63">
        <f>IF(Data!M783&lt;&gt;"",Data!M783,"")</f>
        <v>999</v>
      </c>
      <c r="J784" s="63">
        <f t="shared" ref="J784:J847" si="529">IF(OR(OR(OR(D784=0,I784=0),G784=0),Y784=0),0,ROUND(G784*100/Y784,0))</f>
        <v>0</v>
      </c>
      <c r="L784" s="64" t="str">
        <f t="shared" ref="L784:L847" si="530">IF(D784 = "","",IF(OR(OR(OR(OR(OR(D784=0),D784&gt;2),I784=999),G784=0),J784=0),"ไม่ทราบค่า",IF(OR(G784&lt;AD784,J784&gt;200),"*** ตรวจสอบข้อมูล ***",IF(G784&gt;AH784,"น้ำหนักมากกว่าเกณฑ์",IF(G784&gt;AG784,"น้ำหนักค่อนข้างมาก",IF(G784&gt;=AF784,"น้ำหนักตามเกณฑ์",IF(G784&gt;=AE784,"น้ำหนักค่อนข้างน้อย","น้ำหนักน้อยกว่าเกณฑ์")))))))</f>
        <v/>
      </c>
      <c r="M784" s="74"/>
      <c r="N784" s="63">
        <f t="shared" ref="N784:N847" si="531">IF(OR(OR(OR(D784=0,I784=0),H784=0),Z784=0),0,ROUND(H784*100/Z784,0))</f>
        <v>0</v>
      </c>
      <c r="P784" s="64" t="str">
        <f t="shared" ref="P784:P847" si="532">IF(D784 = "","",IF(OR(OR(OR(OR(OR(D784=0),D784&gt;2),H784=0),I784=999),N784=0),"ไม่ทราบค่า",IF(OR(H784&lt;AJ784,N784&gt;120),"*** ตรวจสอบข้อมูล ***",IF(H784&gt;AN784,"สูงกว่าเกณฑ์",IF(H784&gt;AM784,"ค่อนข้างสูง",IF(H784&gt;=AL784,"ส่วนสูงตามเกณฑ์",IF(H784&gt;=AK784,"ค่อนข้างเตี้ย","เตี้ย")))))))</f>
        <v/>
      </c>
      <c r="R784" s="63">
        <f t="shared" ref="R784:R847" si="533">IF(OR(OR(OR(OR(OR(D784=0,G784=0),H784=0),H784&lt;49),AA784=999),AA784=0),0,ROUND(G784*100/AA784,0))</f>
        <v>0</v>
      </c>
      <c r="S784" s="64" t="str">
        <f t="shared" ref="S784:S847" si="534">IF(D784 = "","",IF(OR(OR(OR(OR(OR(OR(D784=0,D784&gt;2),G784=0),H784=0),H784&lt;49),R784=0),AA784=0),"ไม่ทราบค่า",IF(AND(OR(G784&lt;AP784,G784&gt;AU784),E784=999),"*** ตรวจสอบข้อมูล ***",IF(G784&gt;AU784,"อ้วน",IF(G784&gt;AT784,"เริ่มอ้วน",IF(G784&gt;AS784,"ท้วม",IF(G784&gt;=AR784,"สมส่วน",IF(G784&gt;=AQ784,"ค่อนข้างผอม","ผอม"))))))))</f>
        <v/>
      </c>
      <c r="W784" s="310">
        <f t="shared" ref="W784:W847" si="535">ROUND(E784+(D784*1000),0)</f>
        <v>999</v>
      </c>
      <c r="Y784" s="65">
        <f t="shared" ref="Y784:Y847" si="536">IF(OR(OR(OR(OR(D784=0,D784&gt;2),W784=0),AND(D784=1,W784&gt;1239),AND(D784=2,W784&gt;2239))),0,VLOOKUP($W784,$BI$15:$BR$494,6))</f>
        <v>0</v>
      </c>
      <c r="Z784" s="65">
        <f t="shared" ref="Z784:Z847" si="537">IF(OR(OR(OR(OR(D784=0,D784&gt;2),W784=0),AND(D784=1,W784&gt;1239),AND(D784=2,W784&gt;2239))),0,VLOOKUP($W784,$BT$15:$CC$494,6))</f>
        <v>0</v>
      </c>
      <c r="AA784" s="65">
        <f t="shared" ref="AA784:AA847" si="538">IF(AC784&gt;0,AC784,AB784)</f>
        <v>0</v>
      </c>
      <c r="AB784" s="65">
        <f t="shared" ref="AB784:AB847" si="539">IF(OR(OR(OR(D784=0,H784=0),G784=0),H784&lt;49),0,IF(AND(D784=1,E784=999,H784&lt;85),VLOOKUP($H784,$CE$15:$CN$219,6),IF(AND(D784=2,E784=999,H784&lt;85),VLOOKUP($H784,$CE$15:$CW$219,15),IF(AND(D784=1,E784=999,H784&gt;=85,H784&lt;=180),VLOOKUP($H784,$CE$221:$CN$661,6),IF(AND(D784=2,E784=999,H784&gt;=85,H784&lt;=170),VLOOKUP($H784,$CE$221:$CW$621,15),0)))))</f>
        <v>0</v>
      </c>
      <c r="AC784" s="65">
        <f t="shared" ref="AC784:AC847" si="540">IF(OR(OR(OR(OR(D784=0,H784=0),G784=0),H784&lt;49),E784=999),0,IF(AND(D784=1,E784&lt;24,H784&lt;=100),VLOOKUP($H784,$CE$15:$CN$219,6),IF(AND(D784=2,E784&lt;24,H784&lt;=100),VLOOKUP($H784,$CE$15:$CW$219,15),IF(AND(D784=1,E784&gt;=24,H784&gt;=70,H784&lt;=180),VLOOKUP($H784,$CE$221:$CN$661,6),IF(AND(D784=2,E784&gt;=24,H784&gt;=70,H784&lt;=170),VLOOKUP($H784,$CE$221:$CW$621,15),0)))))</f>
        <v>0</v>
      </c>
      <c r="AD784" s="65">
        <f t="shared" ref="AD784:AD847" si="541">IF(OR(OR(OR(OR(D784=0,D784&gt;2),W784=0),AND(D784=1,W784&gt;1239),AND(D784=2,W784&gt;2239))),0,VLOOKUP($W784,$BI$15:$BR$494,2))</f>
        <v>0</v>
      </c>
      <c r="AE784" s="65">
        <f t="shared" ref="AE784:AE847" si="542">IF(OR(OR(OR(OR(D784=0,D784&gt;2),W784=0),AND(D784=1,W784&gt;1239),AND(D784=2,W784&gt;2239))),0,VLOOKUP($W784,$BI$15:$BR$494,3))</f>
        <v>0</v>
      </c>
      <c r="AF784" s="65">
        <f t="shared" ref="AF784:AF847" si="543">IF(OR(OR(OR(OR(D784=0,D784&gt;2),W784=0),AND(D784=1,W784&gt;1239),AND(D784=2,W784&gt;2239))),0,VLOOKUP($W784,$BI$15:$BR$494,4))</f>
        <v>0</v>
      </c>
      <c r="AG784" s="65">
        <f t="shared" ref="AG784:AG847" si="544">IF(OR(OR(OR(OR(D784=0,D784&gt;2),W784=0),AND(D784=1,W784&gt;1239),AND(D784=2,W784&gt;2239))),0,VLOOKUP($W784,$BI$15:$BR$494,8))</f>
        <v>0</v>
      </c>
      <c r="AH784" s="65">
        <f t="shared" ref="AH784:AH847" si="545">IF(OR(OR(OR(OR(D784=0,D784&gt;2),W784=0),AND(D784=1,W784&gt;1239),AND(D784=2,W784&gt;2239))),0,VLOOKUP($W784,$BI$15:$BR$494,9))</f>
        <v>0</v>
      </c>
      <c r="AI784" s="65">
        <f t="shared" ref="AI784:AI847" si="546">IF(OR(OR(OR(OR(D784=0,D784&gt;2),W784=0),AND(D784=1,W784&gt;1239),AND(D784=2,W784&gt;2239))),0,VLOOKUP($W784,$BI$15:$BR$494,10))</f>
        <v>0</v>
      </c>
      <c r="AJ784" s="65">
        <f t="shared" ref="AJ784:AJ847" si="547">IF(OR(OR(OR(OR(D784=0,D784&gt;2),W784=0),AND(D784=1,W784&gt;1239),AND(D784=2,W784&gt;2239))),0,VLOOKUP($W784,$BT$15:$CC$494,2))</f>
        <v>0</v>
      </c>
      <c r="AK784" s="65">
        <f t="shared" ref="AK784:AK847" si="548">IF(OR(OR(OR(OR(D784=0,D784&gt;2),W784=0),AND(D784=1,W784&gt;1239),AND(D784=2,W784&gt;2239))),0,VLOOKUP($W784,$BT$15:$CC$494,3))</f>
        <v>0</v>
      </c>
      <c r="AL784" s="65">
        <f t="shared" ref="AL784:AL847" si="549">IF(OR(OR(OR(OR(D784=0,D784&gt;2),W784=0),AND(D784=1,W784&gt;1239),AND(D784=2,W784&gt;2239))),0,VLOOKUP($W784,$BT$15:$CC$494,4))</f>
        <v>0</v>
      </c>
      <c r="AM784" s="65">
        <f t="shared" ref="AM784:AM847" si="550">IF(OR(OR(OR(OR(D784=0,D784&gt;2),W784=0),AND(D784=1,W784&gt;1239),AND(D784=2,W784&gt;2239))),0,VLOOKUP($W784,$BT$15:$CC$494,8))</f>
        <v>0</v>
      </c>
      <c r="AN784" s="65">
        <f t="shared" ref="AN784:AN847" si="551">IF(OR(OR(OR(OR(D784=0,D784&gt;2),W784=0),AND(D784=1,W784&gt;1239),AND(D784=2,W784&gt;2239))),0,VLOOKUP($W784,$BT$15:$CC$494,9))</f>
        <v>0</v>
      </c>
      <c r="AO784" s="65">
        <f t="shared" ref="AO784:AO847" si="552">IF(OR(OR(OR(OR(D784=0,D784&gt;2),W784=0),AND(D784=1,W784&gt;1239),AND(D784=2,W784&gt;2239))),0,VLOOKUP($W784,$BT$15:$CC$494,10))</f>
        <v>0</v>
      </c>
      <c r="AP784" s="65">
        <f t="shared" ref="AP784:AP847" si="553">IF(AW784&gt;0,AW784,AV784)</f>
        <v>0</v>
      </c>
      <c r="AQ784" s="65">
        <f t="shared" ref="AQ784:AQ847" si="554">IF(AY784&gt;0,AY784,AX784)</f>
        <v>0</v>
      </c>
      <c r="AR784" s="65">
        <f t="shared" ref="AR784:AR847" si="555">IF(BA784&gt;0,BA784,AZ784)</f>
        <v>0</v>
      </c>
      <c r="AS784" s="65">
        <f t="shared" ref="AS784:AS847" si="556">IF(BC784&gt;0,BC784,BB784)</f>
        <v>0</v>
      </c>
      <c r="AT784" s="65">
        <f t="shared" ref="AT784:AT847" si="557">IF(BE784&gt;0,BE784,BD784)</f>
        <v>0</v>
      </c>
      <c r="AU784" s="65">
        <f t="shared" ref="AU784:AU847" si="558">IF(BG784&gt;0,BG784,BF784)</f>
        <v>0</v>
      </c>
      <c r="AV784" s="65">
        <f t="shared" ref="AV784:AV847" si="559">IF(OR(OR(OR(D784=0,H784=0),G784=0),H784&lt;49),0,IF(AND(D784=1,E784=999,H784&lt;85),VLOOKUP($H784,$CE$15:$CN$219,2),IF(AND(D784=2,E784=999,H784&lt;85),VLOOKUP($H784,$CE$15:$CW$219,11),IF(AND(D784=1,E784=999,H784&gt;=85,H784&lt;=180),VLOOKUP($H784,$CE$221:$CN$661,2),IF(AND(D784=2,E784=999,H784&gt;=85,H784&lt;=170),VLOOKUP($H784,$CE$221:$CW$621,11),0)))))</f>
        <v>0</v>
      </c>
      <c r="AW784" s="65">
        <f t="shared" ref="AW784:AW847" si="560">IF(OR(OR(OR(OR(D784=0,H784=0),G784=0),H784&lt;49),E784=999),0,IF(AND(D784=1,E784&lt;24,H784&lt;=100),VLOOKUP($H784,$CE$15:$CN$219,2),IF(AND(D784=2,E784&lt;24,H784&lt;=100),VLOOKUP($H784,$CE$15:$CW$219,11),IF(AND(D784=1,E784&gt;=24,H784&gt;=70,H784&lt;=180),VLOOKUP($H784,$CE$221:$CN$661,2),IF(AND(D784=2,E784&gt;=24,H784&gt;=70,H784&lt;=170),VLOOKUP($H784,$CE$221:$CW$621,11),0)))))</f>
        <v>0</v>
      </c>
      <c r="AX784" s="65">
        <f t="shared" ref="AX784:AX847" si="561">IF(OR(OR(OR(D784=0,H784=0),G784=0),H784&lt;49),0,IF(AND(D784=1,E784=999,H784&lt;85),VLOOKUP($H784,$CE$15:$CN$219,3),IF(AND(D784=2,E784=999,H784&lt;85),VLOOKUP($H784,$CE$15:$CW$219,12),IF(AND(D784=1,E784=999,H784&gt;=85,H784&lt;=180),VLOOKUP($H784,$CE$221:$CN$661,3),IF(AND(D784=2,E784=999,H784&gt;=85,H784&lt;=170),VLOOKUP($H784,$CE$221:$CW$621,12),0)))))</f>
        <v>0</v>
      </c>
      <c r="AY784" s="65">
        <f t="shared" ref="AY784:AY847" si="562">IF(OR(OR(OR(OR(D784=0,H784=0),G784=0),H784&lt;49),E784=999),0,IF(AND(D784=1,E784&lt;24,H784&lt;=100),VLOOKUP($H784,$CE$15:$CN$219,3),IF(AND(D784=2,E784&lt;24,H784&lt;=100),VLOOKUP($H784,$CE$15:$CW$219,12),IF(AND(D784=1,E784&gt;=24,H784&gt;=70,H784&lt;=180),VLOOKUP($H784,$CE$221:$CN$661,3),IF(AND(D784=2,E784&gt;=24,H784&gt;=70,H784&lt;=170),VLOOKUP($H784,$CE$221:$CW$621,12),0)))))</f>
        <v>0</v>
      </c>
      <c r="AZ784" s="65">
        <f t="shared" ref="AZ784:AZ847" si="563">IF(OR(OR(OR(D784=0,H784=0),G784=0),H784&lt;49),0,IF(AND(D784=1,E784=999,H784&lt;85),VLOOKUP($H784,$CE$15:$CN$219,4),IF(AND(D784=2,E784=999,H784&lt;85),VLOOKUP($H784,$CE$15:$CW$219,13),IF(AND(D784=1,E784=999,H784&gt;=85,H784&lt;=180),VLOOKUP($H784,$CE$221:$CN$661,4),IF(AND(D784=2,E784=999,H784&gt;=85,H784&lt;=170),VLOOKUP($H784,$CE$221:$CW$621,13 ),0)))))</f>
        <v>0</v>
      </c>
      <c r="BA784" s="65">
        <f t="shared" ref="BA784:BA847" si="564">IF(OR(OR(OR(OR(D784=0,H784=0),G784=0),H784&lt;49),E784=999),0,IF(AND(D784=1,E784&lt;24,H784&lt;=100),VLOOKUP($H784,$CE$15:$CN$219,4),IF(AND(D784=2,E784&lt;24,H784&lt;=100),VLOOKUP($H784,$CE$15:$CW$219,13),IF(AND(D784=1,E784&gt;=24,H784&gt;=70,H784&lt;=180),VLOOKUP($H784,$CE$221:$CN$661,4),IF(AND(D784=2,E784&gt;=24,H784&gt;=70,H784&lt;=170),VLOOKUP($H784,$CE$221:$CW$621,13 ),"0")))))</f>
        <v>0</v>
      </c>
      <c r="BB784" s="65">
        <f t="shared" ref="BB784:BB847" si="565">IF(OR(OR(OR(D784=0,H784=0),G784=0),H784&lt;49),0,IF(AND(D784=1,E784=999,H784&lt;85),VLOOKUP($H784,$CE$15:$CN$219,8),IF(AND(D784=2,E784=999,H784&lt;85),VLOOKUP($H784,$CE$15:$CW$219,17),IF(AND(D784=1,E784=999,H784&gt;=85,H784&lt;=180),VLOOKUP($H784,$CE$221:$CN$661,8),IF(AND(D784=2,E784=999,H784&gt;=85,H784&lt;=170),VLOOKUP($H784,$CE$221:$CW$621,17 ),0)))))</f>
        <v>0</v>
      </c>
      <c r="BC784" s="65">
        <f t="shared" ref="BC784:BC847" si="566">IF(OR(OR(OR(OR(D784=0,H784=0),G784=0),H784&lt;49),E784=999),0,IF(AND(D784=1,E784&lt;24,H784&lt;=100),VLOOKUP($H784,$CE$15:$CN$219,8),IF(AND(D784=2,E784&lt;24,H784&lt;=100),VLOOKUP($H784,$CE$15:$CW$219,17),IF(AND(D784=1,E784&gt;=24,H784&gt;=70,H784&lt;=180),VLOOKUP($H784,$CE$221:$CN$661,8),IF(AND(D784=2,E784&gt;=24,H784&gt;=70,H784&lt;=170),VLOOKUP($H784,$CE$221:$CW$621,17 ),0)))))</f>
        <v>0</v>
      </c>
      <c r="BD784" s="65">
        <f t="shared" ref="BD784:BD847" si="567">IF(OR(OR(OR(D784=0,H784=0),G784=0),H784&lt;49),0,IF(AND(D784=1,E784=999,H784&lt;85),VLOOKUP($H784,$CE$15:$CN$219,9),IF(AND(D784=2,E784=999,H784&lt;85),VLOOKUP($H784,$CE$15:$CW$219,18),IF(AND(D784=1,E784=999,H784&gt;=85,H784&lt;=180),VLOOKUP($H784,$CE$221:$CN$661,9),IF(AND(D784=2,E784=999,H784&gt;=85,H784&lt;=170),VLOOKUP($H784,$CE$221:$CW$621,18),0)))))</f>
        <v>0</v>
      </c>
      <c r="BE784" s="65">
        <f t="shared" ref="BE784:BE847" si="568">IF(OR(OR(OR(OR(D784=0,H784=0),H784&lt;49),G784=0),E784=999),0,IF(AND(D784=1,E784&lt;24,H784&lt;=100),VLOOKUP($H784,$CE$15:$CN$219,9),IF(AND(D784=2,E784&lt;24,H784&lt;=100),VLOOKUP($H784,$CE$15:$CW$219,18),IF(AND(D784=1,E784&gt;=24,H784&gt;=70,H784&lt;=180),VLOOKUP($H784,$CE$221:$CN$661,9),IF(AND(D784=2,E784&gt;=24,H784&gt;=70,H784&lt;=170),VLOOKUP($H784,$CE$221:$CW$621,18),0)))))</f>
        <v>0</v>
      </c>
      <c r="BF784" s="65">
        <f t="shared" ref="BF784:BF847" si="569">IF(OR(OR(OR(D784=0,H784=0),G784=0),H784&lt;49),0,IF(AND(D784=1,E784=999,H784&lt;85),VLOOKUP($H784,$CE$15:$CN$219,10),IF(AND(D784=2,E784=999,H784&lt;85),VLOOKUP($H784,$CE$15:$CW$219,19),IF(AND(D784=1,E784=999,H784&gt;=85,H784&lt;=180),VLOOKUP($H784,$CE$221:$CN$661,10),IF(AND(D784=2,E784=999,H784&gt;=85,H784&lt;=170),VLOOKUP($H784,$CE$221:$CW$621,19),0)))))</f>
        <v>0</v>
      </c>
      <c r="BG784" s="65">
        <f t="shared" ref="BG784:BG847" si="570">IF(OR(OR(OR(OR(D784=0,H784=0),G784=0),H784&lt;49),E784=999),0,IF(AND(D784=1,E784&lt;24,H784&lt;=100),VLOOKUP($H784,$CE$15:$CN$219,10),IF(AND(D784=2,E784&lt;24,H784&lt;=100),VLOOKUP($H784,$CE$15:$CW$219,19),IF(AND(D784=1,E784&gt;=24,H784&gt;=70,H784&lt;=180),VLOOKUP($H784,$CE$221:$CN$661,10),IF(AND(D784=2,E784&gt;=24,H784&gt;=70,H784&lt;=170),VLOOKUP($H784,$CE$221:$CW$621,19),0)))))</f>
        <v>0</v>
      </c>
      <c r="CE784" s="373"/>
      <c r="CF784" s="343"/>
      <c r="CG784" s="343"/>
      <c r="CH784" s="343"/>
      <c r="CI784" s="343"/>
      <c r="CJ784" s="343"/>
      <c r="CK784" s="343"/>
      <c r="CL784" s="343"/>
      <c r="CM784" s="343"/>
      <c r="CN784" s="343"/>
      <c r="CO784" s="343"/>
      <c r="CP784" s="343"/>
      <c r="CQ784" s="343"/>
      <c r="CR784" s="343"/>
      <c r="CS784" s="343"/>
      <c r="CY784" s="101">
        <f t="shared" ref="CY784:CY847" si="571">IF(OR(D784=1,D784=2),1,0)</f>
        <v>0</v>
      </c>
    </row>
    <row r="785" spans="2:103" ht="21.75" customHeight="1" x14ac:dyDescent="0.45">
      <c r="B785" s="133" t="str">
        <f>IF(Data!B784&lt;&gt;"",Data!B784,"")</f>
        <v/>
      </c>
      <c r="C785" s="158" t="str">
        <f>IF(Data!C784&lt;&gt;"",Data!C784,"")</f>
        <v/>
      </c>
      <c r="D785" s="106" t="str">
        <f>IF(Data!D784&lt;&gt;"",Data!D784,"")</f>
        <v/>
      </c>
      <c r="E785" s="140">
        <f>IF(AND(I785=1,Data!T784=0),0,IF(I785=999,999,Data!T784))</f>
        <v>999</v>
      </c>
      <c r="F785" s="140" t="str">
        <f t="shared" si="528"/>
        <v/>
      </c>
      <c r="G785" s="140" t="str">
        <f>IF(Data!K784&lt;&gt;"",Data!K784,"")</f>
        <v/>
      </c>
      <c r="H785" s="141" t="str">
        <f>IF(Data!L784&lt;&gt;"",Data!L784,"")</f>
        <v/>
      </c>
      <c r="I785" s="63">
        <f>IF(Data!M784&lt;&gt;"",Data!M784,"")</f>
        <v>999</v>
      </c>
      <c r="J785" s="63">
        <f t="shared" si="529"/>
        <v>0</v>
      </c>
      <c r="L785" s="64" t="str">
        <f t="shared" si="530"/>
        <v/>
      </c>
      <c r="M785" s="74"/>
      <c r="N785" s="63">
        <f t="shared" si="531"/>
        <v>0</v>
      </c>
      <c r="P785" s="64" t="str">
        <f t="shared" si="532"/>
        <v/>
      </c>
      <c r="R785" s="63">
        <f t="shared" si="533"/>
        <v>0</v>
      </c>
      <c r="S785" s="64" t="str">
        <f t="shared" si="534"/>
        <v/>
      </c>
      <c r="W785" s="310">
        <f t="shared" si="535"/>
        <v>999</v>
      </c>
      <c r="Y785" s="65">
        <f t="shared" si="536"/>
        <v>0</v>
      </c>
      <c r="Z785" s="65">
        <f t="shared" si="537"/>
        <v>0</v>
      </c>
      <c r="AA785" s="65">
        <f t="shared" si="538"/>
        <v>0</v>
      </c>
      <c r="AB785" s="65">
        <f t="shared" si="539"/>
        <v>0</v>
      </c>
      <c r="AC785" s="65">
        <f t="shared" si="540"/>
        <v>0</v>
      </c>
      <c r="AD785" s="65">
        <f t="shared" si="541"/>
        <v>0</v>
      </c>
      <c r="AE785" s="65">
        <f t="shared" si="542"/>
        <v>0</v>
      </c>
      <c r="AF785" s="65">
        <f t="shared" si="543"/>
        <v>0</v>
      </c>
      <c r="AG785" s="65">
        <f t="shared" si="544"/>
        <v>0</v>
      </c>
      <c r="AH785" s="65">
        <f t="shared" si="545"/>
        <v>0</v>
      </c>
      <c r="AI785" s="65">
        <f t="shared" si="546"/>
        <v>0</v>
      </c>
      <c r="AJ785" s="65">
        <f t="shared" si="547"/>
        <v>0</v>
      </c>
      <c r="AK785" s="65">
        <f t="shared" si="548"/>
        <v>0</v>
      </c>
      <c r="AL785" s="65">
        <f t="shared" si="549"/>
        <v>0</v>
      </c>
      <c r="AM785" s="65">
        <f t="shared" si="550"/>
        <v>0</v>
      </c>
      <c r="AN785" s="65">
        <f t="shared" si="551"/>
        <v>0</v>
      </c>
      <c r="AO785" s="65">
        <f t="shared" si="552"/>
        <v>0</v>
      </c>
      <c r="AP785" s="65">
        <f t="shared" si="553"/>
        <v>0</v>
      </c>
      <c r="AQ785" s="65">
        <f t="shared" si="554"/>
        <v>0</v>
      </c>
      <c r="AR785" s="65">
        <f t="shared" si="555"/>
        <v>0</v>
      </c>
      <c r="AS785" s="65">
        <f t="shared" si="556"/>
        <v>0</v>
      </c>
      <c r="AT785" s="65">
        <f t="shared" si="557"/>
        <v>0</v>
      </c>
      <c r="AU785" s="65">
        <f t="shared" si="558"/>
        <v>0</v>
      </c>
      <c r="AV785" s="65">
        <f t="shared" si="559"/>
        <v>0</v>
      </c>
      <c r="AW785" s="65">
        <f t="shared" si="560"/>
        <v>0</v>
      </c>
      <c r="AX785" s="65">
        <f t="shared" si="561"/>
        <v>0</v>
      </c>
      <c r="AY785" s="65">
        <f t="shared" si="562"/>
        <v>0</v>
      </c>
      <c r="AZ785" s="65">
        <f t="shared" si="563"/>
        <v>0</v>
      </c>
      <c r="BA785" s="65">
        <f t="shared" si="564"/>
        <v>0</v>
      </c>
      <c r="BB785" s="65">
        <f t="shared" si="565"/>
        <v>0</v>
      </c>
      <c r="BC785" s="65">
        <f t="shared" si="566"/>
        <v>0</v>
      </c>
      <c r="BD785" s="65">
        <f t="shared" si="567"/>
        <v>0</v>
      </c>
      <c r="BE785" s="65">
        <f t="shared" si="568"/>
        <v>0</v>
      </c>
      <c r="BF785" s="65">
        <f t="shared" si="569"/>
        <v>0</v>
      </c>
      <c r="BG785" s="65">
        <f t="shared" si="570"/>
        <v>0</v>
      </c>
      <c r="CE785" s="373"/>
      <c r="CF785" s="343"/>
      <c r="CG785" s="343"/>
      <c r="CH785" s="343"/>
      <c r="CI785" s="343"/>
      <c r="CJ785" s="343"/>
      <c r="CK785" s="343"/>
      <c r="CL785" s="343"/>
      <c r="CM785" s="343"/>
      <c r="CN785" s="343"/>
      <c r="CO785" s="343"/>
      <c r="CP785" s="343"/>
      <c r="CQ785" s="343"/>
      <c r="CR785" s="343"/>
      <c r="CS785" s="343"/>
      <c r="CY785" s="101">
        <f t="shared" si="571"/>
        <v>0</v>
      </c>
    </row>
    <row r="786" spans="2:103" ht="21.75" customHeight="1" x14ac:dyDescent="0.45">
      <c r="B786" s="133" t="str">
        <f>IF(Data!B785&lt;&gt;"",Data!B785,"")</f>
        <v/>
      </c>
      <c r="C786" s="158" t="str">
        <f>IF(Data!C785&lt;&gt;"",Data!C785,"")</f>
        <v/>
      </c>
      <c r="D786" s="106" t="str">
        <f>IF(Data!D785&lt;&gt;"",Data!D785,"")</f>
        <v/>
      </c>
      <c r="E786" s="140">
        <f>IF(AND(I786=1,Data!T785=0),0,IF(I786=999,999,Data!T785))</f>
        <v>999</v>
      </c>
      <c r="F786" s="140" t="str">
        <f t="shared" si="528"/>
        <v/>
      </c>
      <c r="G786" s="140" t="str">
        <f>IF(Data!K785&lt;&gt;"",Data!K785,"")</f>
        <v/>
      </c>
      <c r="H786" s="141" t="str">
        <f>IF(Data!L785&lt;&gt;"",Data!L785,"")</f>
        <v/>
      </c>
      <c r="I786" s="63">
        <f>IF(Data!M785&lt;&gt;"",Data!M785,"")</f>
        <v>999</v>
      </c>
      <c r="J786" s="63">
        <f t="shared" si="529"/>
        <v>0</v>
      </c>
      <c r="L786" s="64" t="str">
        <f t="shared" si="530"/>
        <v/>
      </c>
      <c r="M786" s="74"/>
      <c r="N786" s="63">
        <f t="shared" si="531"/>
        <v>0</v>
      </c>
      <c r="P786" s="64" t="str">
        <f t="shared" si="532"/>
        <v/>
      </c>
      <c r="R786" s="63">
        <f t="shared" si="533"/>
        <v>0</v>
      </c>
      <c r="S786" s="64" t="str">
        <f t="shared" si="534"/>
        <v/>
      </c>
      <c r="W786" s="310">
        <f t="shared" si="535"/>
        <v>999</v>
      </c>
      <c r="Y786" s="65">
        <f t="shared" si="536"/>
        <v>0</v>
      </c>
      <c r="Z786" s="65">
        <f t="shared" si="537"/>
        <v>0</v>
      </c>
      <c r="AA786" s="65">
        <f t="shared" si="538"/>
        <v>0</v>
      </c>
      <c r="AB786" s="65">
        <f t="shared" si="539"/>
        <v>0</v>
      </c>
      <c r="AC786" s="65">
        <f t="shared" si="540"/>
        <v>0</v>
      </c>
      <c r="AD786" s="65">
        <f t="shared" si="541"/>
        <v>0</v>
      </c>
      <c r="AE786" s="65">
        <f t="shared" si="542"/>
        <v>0</v>
      </c>
      <c r="AF786" s="65">
        <f t="shared" si="543"/>
        <v>0</v>
      </c>
      <c r="AG786" s="65">
        <f t="shared" si="544"/>
        <v>0</v>
      </c>
      <c r="AH786" s="65">
        <f t="shared" si="545"/>
        <v>0</v>
      </c>
      <c r="AI786" s="65">
        <f t="shared" si="546"/>
        <v>0</v>
      </c>
      <c r="AJ786" s="65">
        <f t="shared" si="547"/>
        <v>0</v>
      </c>
      <c r="AK786" s="65">
        <f t="shared" si="548"/>
        <v>0</v>
      </c>
      <c r="AL786" s="65">
        <f t="shared" si="549"/>
        <v>0</v>
      </c>
      <c r="AM786" s="65">
        <f t="shared" si="550"/>
        <v>0</v>
      </c>
      <c r="AN786" s="65">
        <f t="shared" si="551"/>
        <v>0</v>
      </c>
      <c r="AO786" s="65">
        <f t="shared" si="552"/>
        <v>0</v>
      </c>
      <c r="AP786" s="65">
        <f t="shared" si="553"/>
        <v>0</v>
      </c>
      <c r="AQ786" s="65">
        <f t="shared" si="554"/>
        <v>0</v>
      </c>
      <c r="AR786" s="65">
        <f t="shared" si="555"/>
        <v>0</v>
      </c>
      <c r="AS786" s="65">
        <f t="shared" si="556"/>
        <v>0</v>
      </c>
      <c r="AT786" s="65">
        <f t="shared" si="557"/>
        <v>0</v>
      </c>
      <c r="AU786" s="65">
        <f t="shared" si="558"/>
        <v>0</v>
      </c>
      <c r="AV786" s="65">
        <f t="shared" si="559"/>
        <v>0</v>
      </c>
      <c r="AW786" s="65">
        <f t="shared" si="560"/>
        <v>0</v>
      </c>
      <c r="AX786" s="65">
        <f t="shared" si="561"/>
        <v>0</v>
      </c>
      <c r="AY786" s="65">
        <f t="shared" si="562"/>
        <v>0</v>
      </c>
      <c r="AZ786" s="65">
        <f t="shared" si="563"/>
        <v>0</v>
      </c>
      <c r="BA786" s="65">
        <f t="shared" si="564"/>
        <v>0</v>
      </c>
      <c r="BB786" s="65">
        <f t="shared" si="565"/>
        <v>0</v>
      </c>
      <c r="BC786" s="65">
        <f t="shared" si="566"/>
        <v>0</v>
      </c>
      <c r="BD786" s="65">
        <f t="shared" si="567"/>
        <v>0</v>
      </c>
      <c r="BE786" s="65">
        <f t="shared" si="568"/>
        <v>0</v>
      </c>
      <c r="BF786" s="65">
        <f t="shared" si="569"/>
        <v>0</v>
      </c>
      <c r="BG786" s="65">
        <f t="shared" si="570"/>
        <v>0</v>
      </c>
      <c r="CE786" s="373"/>
      <c r="CF786" s="343"/>
      <c r="CG786" s="343"/>
      <c r="CH786" s="343"/>
      <c r="CI786" s="343"/>
      <c r="CJ786" s="343"/>
      <c r="CK786" s="343"/>
      <c r="CL786" s="343"/>
      <c r="CM786" s="343"/>
      <c r="CN786" s="343"/>
      <c r="CO786" s="343"/>
      <c r="CP786" s="343"/>
      <c r="CQ786" s="343"/>
      <c r="CR786" s="343"/>
      <c r="CS786" s="343"/>
      <c r="CY786" s="101">
        <f t="shared" si="571"/>
        <v>0</v>
      </c>
    </row>
    <row r="787" spans="2:103" ht="21.75" customHeight="1" x14ac:dyDescent="0.45">
      <c r="B787" s="133" t="str">
        <f>IF(Data!B786&lt;&gt;"",Data!B786,"")</f>
        <v/>
      </c>
      <c r="C787" s="158" t="str">
        <f>IF(Data!C786&lt;&gt;"",Data!C786,"")</f>
        <v/>
      </c>
      <c r="D787" s="106" t="str">
        <f>IF(Data!D786&lt;&gt;"",Data!D786,"")</f>
        <v/>
      </c>
      <c r="E787" s="140">
        <f>IF(AND(I787=1,Data!T786=0),0,IF(I787=999,999,Data!T786))</f>
        <v>999</v>
      </c>
      <c r="F787" s="140" t="str">
        <f t="shared" si="528"/>
        <v/>
      </c>
      <c r="G787" s="140" t="str">
        <f>IF(Data!K786&lt;&gt;"",Data!K786,"")</f>
        <v/>
      </c>
      <c r="H787" s="141" t="str">
        <f>IF(Data!L786&lt;&gt;"",Data!L786,"")</f>
        <v/>
      </c>
      <c r="I787" s="63">
        <f>IF(Data!M786&lt;&gt;"",Data!M786,"")</f>
        <v>999</v>
      </c>
      <c r="J787" s="63">
        <f t="shared" si="529"/>
        <v>0</v>
      </c>
      <c r="L787" s="64" t="str">
        <f t="shared" si="530"/>
        <v/>
      </c>
      <c r="M787" s="74"/>
      <c r="N787" s="63">
        <f t="shared" si="531"/>
        <v>0</v>
      </c>
      <c r="P787" s="64" t="str">
        <f t="shared" si="532"/>
        <v/>
      </c>
      <c r="R787" s="63">
        <f t="shared" si="533"/>
        <v>0</v>
      </c>
      <c r="S787" s="64" t="str">
        <f t="shared" si="534"/>
        <v/>
      </c>
      <c r="W787" s="310">
        <f t="shared" si="535"/>
        <v>999</v>
      </c>
      <c r="Y787" s="65">
        <f t="shared" si="536"/>
        <v>0</v>
      </c>
      <c r="Z787" s="65">
        <f t="shared" si="537"/>
        <v>0</v>
      </c>
      <c r="AA787" s="65">
        <f t="shared" si="538"/>
        <v>0</v>
      </c>
      <c r="AB787" s="65">
        <f t="shared" si="539"/>
        <v>0</v>
      </c>
      <c r="AC787" s="65">
        <f t="shared" si="540"/>
        <v>0</v>
      </c>
      <c r="AD787" s="65">
        <f t="shared" si="541"/>
        <v>0</v>
      </c>
      <c r="AE787" s="65">
        <f t="shared" si="542"/>
        <v>0</v>
      </c>
      <c r="AF787" s="65">
        <f t="shared" si="543"/>
        <v>0</v>
      </c>
      <c r="AG787" s="65">
        <f t="shared" si="544"/>
        <v>0</v>
      </c>
      <c r="AH787" s="65">
        <f t="shared" si="545"/>
        <v>0</v>
      </c>
      <c r="AI787" s="65">
        <f t="shared" si="546"/>
        <v>0</v>
      </c>
      <c r="AJ787" s="65">
        <f t="shared" si="547"/>
        <v>0</v>
      </c>
      <c r="AK787" s="65">
        <f t="shared" si="548"/>
        <v>0</v>
      </c>
      <c r="AL787" s="65">
        <f t="shared" si="549"/>
        <v>0</v>
      </c>
      <c r="AM787" s="65">
        <f t="shared" si="550"/>
        <v>0</v>
      </c>
      <c r="AN787" s="65">
        <f t="shared" si="551"/>
        <v>0</v>
      </c>
      <c r="AO787" s="65">
        <f t="shared" si="552"/>
        <v>0</v>
      </c>
      <c r="AP787" s="65">
        <f t="shared" si="553"/>
        <v>0</v>
      </c>
      <c r="AQ787" s="65">
        <f t="shared" si="554"/>
        <v>0</v>
      </c>
      <c r="AR787" s="65">
        <f t="shared" si="555"/>
        <v>0</v>
      </c>
      <c r="AS787" s="65">
        <f t="shared" si="556"/>
        <v>0</v>
      </c>
      <c r="AT787" s="65">
        <f t="shared" si="557"/>
        <v>0</v>
      </c>
      <c r="AU787" s="65">
        <f t="shared" si="558"/>
        <v>0</v>
      </c>
      <c r="AV787" s="65">
        <f t="shared" si="559"/>
        <v>0</v>
      </c>
      <c r="AW787" s="65">
        <f t="shared" si="560"/>
        <v>0</v>
      </c>
      <c r="AX787" s="65">
        <f t="shared" si="561"/>
        <v>0</v>
      </c>
      <c r="AY787" s="65">
        <f t="shared" si="562"/>
        <v>0</v>
      </c>
      <c r="AZ787" s="65">
        <f t="shared" si="563"/>
        <v>0</v>
      </c>
      <c r="BA787" s="65">
        <f t="shared" si="564"/>
        <v>0</v>
      </c>
      <c r="BB787" s="65">
        <f t="shared" si="565"/>
        <v>0</v>
      </c>
      <c r="BC787" s="65">
        <f t="shared" si="566"/>
        <v>0</v>
      </c>
      <c r="BD787" s="65">
        <f t="shared" si="567"/>
        <v>0</v>
      </c>
      <c r="BE787" s="65">
        <f t="shared" si="568"/>
        <v>0</v>
      </c>
      <c r="BF787" s="65">
        <f t="shared" si="569"/>
        <v>0</v>
      </c>
      <c r="BG787" s="65">
        <f t="shared" si="570"/>
        <v>0</v>
      </c>
      <c r="CE787" s="373"/>
      <c r="CF787" s="343"/>
      <c r="CG787" s="343"/>
      <c r="CH787" s="343"/>
      <c r="CI787" s="343"/>
      <c r="CJ787" s="343"/>
      <c r="CK787" s="343"/>
      <c r="CL787" s="343"/>
      <c r="CM787" s="343"/>
      <c r="CN787" s="343"/>
      <c r="CO787" s="343"/>
      <c r="CP787" s="343"/>
      <c r="CQ787" s="343"/>
      <c r="CR787" s="343"/>
      <c r="CS787" s="343"/>
      <c r="CY787" s="101">
        <f t="shared" si="571"/>
        <v>0</v>
      </c>
    </row>
    <row r="788" spans="2:103" ht="21.75" customHeight="1" x14ac:dyDescent="0.45">
      <c r="B788" s="133" t="str">
        <f>IF(Data!B787&lt;&gt;"",Data!B787,"")</f>
        <v/>
      </c>
      <c r="C788" s="158" t="str">
        <f>IF(Data!C787&lt;&gt;"",Data!C787,"")</f>
        <v/>
      </c>
      <c r="D788" s="106" t="str">
        <f>IF(Data!D787&lt;&gt;"",Data!D787,"")</f>
        <v/>
      </c>
      <c r="E788" s="140">
        <f>IF(AND(I788=1,Data!T787=0),0,IF(I788=999,999,Data!T787))</f>
        <v>999</v>
      </c>
      <c r="F788" s="140" t="str">
        <f t="shared" si="528"/>
        <v/>
      </c>
      <c r="G788" s="140" t="str">
        <f>IF(Data!K787&lt;&gt;"",Data!K787,"")</f>
        <v/>
      </c>
      <c r="H788" s="141" t="str">
        <f>IF(Data!L787&lt;&gt;"",Data!L787,"")</f>
        <v/>
      </c>
      <c r="I788" s="63">
        <f>IF(Data!M787&lt;&gt;"",Data!M787,"")</f>
        <v>999</v>
      </c>
      <c r="J788" s="63">
        <f t="shared" si="529"/>
        <v>0</v>
      </c>
      <c r="L788" s="64" t="str">
        <f t="shared" si="530"/>
        <v/>
      </c>
      <c r="M788" s="74"/>
      <c r="N788" s="63">
        <f t="shared" si="531"/>
        <v>0</v>
      </c>
      <c r="P788" s="64" t="str">
        <f t="shared" si="532"/>
        <v/>
      </c>
      <c r="R788" s="63">
        <f t="shared" si="533"/>
        <v>0</v>
      </c>
      <c r="S788" s="64" t="str">
        <f t="shared" si="534"/>
        <v/>
      </c>
      <c r="W788" s="310">
        <f t="shared" si="535"/>
        <v>999</v>
      </c>
      <c r="Y788" s="65">
        <f t="shared" si="536"/>
        <v>0</v>
      </c>
      <c r="Z788" s="65">
        <f t="shared" si="537"/>
        <v>0</v>
      </c>
      <c r="AA788" s="65">
        <f t="shared" si="538"/>
        <v>0</v>
      </c>
      <c r="AB788" s="65">
        <f t="shared" si="539"/>
        <v>0</v>
      </c>
      <c r="AC788" s="65">
        <f t="shared" si="540"/>
        <v>0</v>
      </c>
      <c r="AD788" s="65">
        <f t="shared" si="541"/>
        <v>0</v>
      </c>
      <c r="AE788" s="65">
        <f t="shared" si="542"/>
        <v>0</v>
      </c>
      <c r="AF788" s="65">
        <f t="shared" si="543"/>
        <v>0</v>
      </c>
      <c r="AG788" s="65">
        <f t="shared" si="544"/>
        <v>0</v>
      </c>
      <c r="AH788" s="65">
        <f t="shared" si="545"/>
        <v>0</v>
      </c>
      <c r="AI788" s="65">
        <f t="shared" si="546"/>
        <v>0</v>
      </c>
      <c r="AJ788" s="65">
        <f t="shared" si="547"/>
        <v>0</v>
      </c>
      <c r="AK788" s="65">
        <f t="shared" si="548"/>
        <v>0</v>
      </c>
      <c r="AL788" s="65">
        <f t="shared" si="549"/>
        <v>0</v>
      </c>
      <c r="AM788" s="65">
        <f t="shared" si="550"/>
        <v>0</v>
      </c>
      <c r="AN788" s="65">
        <f t="shared" si="551"/>
        <v>0</v>
      </c>
      <c r="AO788" s="65">
        <f t="shared" si="552"/>
        <v>0</v>
      </c>
      <c r="AP788" s="65">
        <f t="shared" si="553"/>
        <v>0</v>
      </c>
      <c r="AQ788" s="65">
        <f t="shared" si="554"/>
        <v>0</v>
      </c>
      <c r="AR788" s="65">
        <f t="shared" si="555"/>
        <v>0</v>
      </c>
      <c r="AS788" s="65">
        <f t="shared" si="556"/>
        <v>0</v>
      </c>
      <c r="AT788" s="65">
        <f t="shared" si="557"/>
        <v>0</v>
      </c>
      <c r="AU788" s="65">
        <f t="shared" si="558"/>
        <v>0</v>
      </c>
      <c r="AV788" s="65">
        <f t="shared" si="559"/>
        <v>0</v>
      </c>
      <c r="AW788" s="65">
        <f t="shared" si="560"/>
        <v>0</v>
      </c>
      <c r="AX788" s="65">
        <f t="shared" si="561"/>
        <v>0</v>
      </c>
      <c r="AY788" s="65">
        <f t="shared" si="562"/>
        <v>0</v>
      </c>
      <c r="AZ788" s="65">
        <f t="shared" si="563"/>
        <v>0</v>
      </c>
      <c r="BA788" s="65">
        <f t="shared" si="564"/>
        <v>0</v>
      </c>
      <c r="BB788" s="65">
        <f t="shared" si="565"/>
        <v>0</v>
      </c>
      <c r="BC788" s="65">
        <f t="shared" si="566"/>
        <v>0</v>
      </c>
      <c r="BD788" s="65">
        <f t="shared" si="567"/>
        <v>0</v>
      </c>
      <c r="BE788" s="65">
        <f t="shared" si="568"/>
        <v>0</v>
      </c>
      <c r="BF788" s="65">
        <f t="shared" si="569"/>
        <v>0</v>
      </c>
      <c r="BG788" s="65">
        <f t="shared" si="570"/>
        <v>0</v>
      </c>
      <c r="CE788" s="373"/>
      <c r="CF788" s="343"/>
      <c r="CG788" s="343"/>
      <c r="CH788" s="343"/>
      <c r="CI788" s="343"/>
      <c r="CJ788" s="343"/>
      <c r="CK788" s="343"/>
      <c r="CL788" s="343"/>
      <c r="CM788" s="343"/>
      <c r="CN788" s="343"/>
      <c r="CO788" s="343"/>
      <c r="CP788" s="343"/>
      <c r="CQ788" s="343"/>
      <c r="CR788" s="343"/>
      <c r="CS788" s="343"/>
      <c r="CY788" s="101">
        <f t="shared" si="571"/>
        <v>0</v>
      </c>
    </row>
    <row r="789" spans="2:103" ht="21.75" customHeight="1" x14ac:dyDescent="0.45">
      <c r="B789" s="133" t="str">
        <f>IF(Data!B788&lt;&gt;"",Data!B788,"")</f>
        <v/>
      </c>
      <c r="C789" s="158" t="str">
        <f>IF(Data!C788&lt;&gt;"",Data!C788,"")</f>
        <v/>
      </c>
      <c r="D789" s="106" t="str">
        <f>IF(Data!D788&lt;&gt;"",Data!D788,"")</f>
        <v/>
      </c>
      <c r="E789" s="140">
        <f>IF(AND(I789=1,Data!T788=0),0,IF(I789=999,999,Data!T788))</f>
        <v>999</v>
      </c>
      <c r="F789" s="140" t="str">
        <f t="shared" si="528"/>
        <v/>
      </c>
      <c r="G789" s="140" t="str">
        <f>IF(Data!K788&lt;&gt;"",Data!K788,"")</f>
        <v/>
      </c>
      <c r="H789" s="141" t="str">
        <f>IF(Data!L788&lt;&gt;"",Data!L788,"")</f>
        <v/>
      </c>
      <c r="I789" s="63">
        <f>IF(Data!M788&lt;&gt;"",Data!M788,"")</f>
        <v>999</v>
      </c>
      <c r="J789" s="63">
        <f t="shared" si="529"/>
        <v>0</v>
      </c>
      <c r="L789" s="64" t="str">
        <f t="shared" si="530"/>
        <v/>
      </c>
      <c r="M789" s="74"/>
      <c r="N789" s="63">
        <f t="shared" si="531"/>
        <v>0</v>
      </c>
      <c r="P789" s="64" t="str">
        <f t="shared" si="532"/>
        <v/>
      </c>
      <c r="R789" s="63">
        <f t="shared" si="533"/>
        <v>0</v>
      </c>
      <c r="S789" s="64" t="str">
        <f t="shared" si="534"/>
        <v/>
      </c>
      <c r="W789" s="310">
        <f t="shared" si="535"/>
        <v>999</v>
      </c>
      <c r="Y789" s="65">
        <f t="shared" si="536"/>
        <v>0</v>
      </c>
      <c r="Z789" s="65">
        <f t="shared" si="537"/>
        <v>0</v>
      </c>
      <c r="AA789" s="65">
        <f t="shared" si="538"/>
        <v>0</v>
      </c>
      <c r="AB789" s="65">
        <f t="shared" si="539"/>
        <v>0</v>
      </c>
      <c r="AC789" s="65">
        <f t="shared" si="540"/>
        <v>0</v>
      </c>
      <c r="AD789" s="65">
        <f t="shared" si="541"/>
        <v>0</v>
      </c>
      <c r="AE789" s="65">
        <f t="shared" si="542"/>
        <v>0</v>
      </c>
      <c r="AF789" s="65">
        <f t="shared" si="543"/>
        <v>0</v>
      </c>
      <c r="AG789" s="65">
        <f t="shared" si="544"/>
        <v>0</v>
      </c>
      <c r="AH789" s="65">
        <f t="shared" si="545"/>
        <v>0</v>
      </c>
      <c r="AI789" s="65">
        <f t="shared" si="546"/>
        <v>0</v>
      </c>
      <c r="AJ789" s="65">
        <f t="shared" si="547"/>
        <v>0</v>
      </c>
      <c r="AK789" s="65">
        <f t="shared" si="548"/>
        <v>0</v>
      </c>
      <c r="AL789" s="65">
        <f t="shared" si="549"/>
        <v>0</v>
      </c>
      <c r="AM789" s="65">
        <f t="shared" si="550"/>
        <v>0</v>
      </c>
      <c r="AN789" s="65">
        <f t="shared" si="551"/>
        <v>0</v>
      </c>
      <c r="AO789" s="65">
        <f t="shared" si="552"/>
        <v>0</v>
      </c>
      <c r="AP789" s="65">
        <f t="shared" si="553"/>
        <v>0</v>
      </c>
      <c r="AQ789" s="65">
        <f t="shared" si="554"/>
        <v>0</v>
      </c>
      <c r="AR789" s="65">
        <f t="shared" si="555"/>
        <v>0</v>
      </c>
      <c r="AS789" s="65">
        <f t="shared" si="556"/>
        <v>0</v>
      </c>
      <c r="AT789" s="65">
        <f t="shared" si="557"/>
        <v>0</v>
      </c>
      <c r="AU789" s="65">
        <f t="shared" si="558"/>
        <v>0</v>
      </c>
      <c r="AV789" s="65">
        <f t="shared" si="559"/>
        <v>0</v>
      </c>
      <c r="AW789" s="65">
        <f t="shared" si="560"/>
        <v>0</v>
      </c>
      <c r="AX789" s="65">
        <f t="shared" si="561"/>
        <v>0</v>
      </c>
      <c r="AY789" s="65">
        <f t="shared" si="562"/>
        <v>0</v>
      </c>
      <c r="AZ789" s="65">
        <f t="shared" si="563"/>
        <v>0</v>
      </c>
      <c r="BA789" s="65">
        <f t="shared" si="564"/>
        <v>0</v>
      </c>
      <c r="BB789" s="65">
        <f t="shared" si="565"/>
        <v>0</v>
      </c>
      <c r="BC789" s="65">
        <f t="shared" si="566"/>
        <v>0</v>
      </c>
      <c r="BD789" s="65">
        <f t="shared" si="567"/>
        <v>0</v>
      </c>
      <c r="BE789" s="65">
        <f t="shared" si="568"/>
        <v>0</v>
      </c>
      <c r="BF789" s="65">
        <f t="shared" si="569"/>
        <v>0</v>
      </c>
      <c r="BG789" s="65">
        <f t="shared" si="570"/>
        <v>0</v>
      </c>
      <c r="CE789" s="373"/>
      <c r="CF789" s="343"/>
      <c r="CG789" s="343"/>
      <c r="CH789" s="343"/>
      <c r="CI789" s="343"/>
      <c r="CJ789" s="343"/>
      <c r="CK789" s="343"/>
      <c r="CL789" s="343"/>
      <c r="CM789" s="343"/>
      <c r="CN789" s="343"/>
      <c r="CO789" s="343"/>
      <c r="CP789" s="343"/>
      <c r="CQ789" s="343"/>
      <c r="CR789" s="343"/>
      <c r="CS789" s="343"/>
      <c r="CY789" s="101">
        <f t="shared" si="571"/>
        <v>0</v>
      </c>
    </row>
    <row r="790" spans="2:103" ht="21.75" customHeight="1" x14ac:dyDescent="0.45">
      <c r="B790" s="133" t="str">
        <f>IF(Data!B789&lt;&gt;"",Data!B789,"")</f>
        <v/>
      </c>
      <c r="C790" s="158" t="str">
        <f>IF(Data!C789&lt;&gt;"",Data!C789,"")</f>
        <v/>
      </c>
      <c r="D790" s="106" t="str">
        <f>IF(Data!D789&lt;&gt;"",Data!D789,"")</f>
        <v/>
      </c>
      <c r="E790" s="140">
        <f>IF(AND(I790=1,Data!T789=0),0,IF(I790=999,999,Data!T789))</f>
        <v>999</v>
      </c>
      <c r="F790" s="140" t="str">
        <f t="shared" si="528"/>
        <v/>
      </c>
      <c r="G790" s="140" t="str">
        <f>IF(Data!K789&lt;&gt;"",Data!K789,"")</f>
        <v/>
      </c>
      <c r="H790" s="141" t="str">
        <f>IF(Data!L789&lt;&gt;"",Data!L789,"")</f>
        <v/>
      </c>
      <c r="I790" s="63">
        <f>IF(Data!M789&lt;&gt;"",Data!M789,"")</f>
        <v>999</v>
      </c>
      <c r="J790" s="63">
        <f t="shared" si="529"/>
        <v>0</v>
      </c>
      <c r="L790" s="64" t="str">
        <f t="shared" si="530"/>
        <v/>
      </c>
      <c r="M790" s="74"/>
      <c r="N790" s="63">
        <f t="shared" si="531"/>
        <v>0</v>
      </c>
      <c r="P790" s="64" t="str">
        <f t="shared" si="532"/>
        <v/>
      </c>
      <c r="R790" s="63">
        <f t="shared" si="533"/>
        <v>0</v>
      </c>
      <c r="S790" s="64" t="str">
        <f t="shared" si="534"/>
        <v/>
      </c>
      <c r="W790" s="310">
        <f t="shared" si="535"/>
        <v>999</v>
      </c>
      <c r="Y790" s="65">
        <f t="shared" si="536"/>
        <v>0</v>
      </c>
      <c r="Z790" s="65">
        <f t="shared" si="537"/>
        <v>0</v>
      </c>
      <c r="AA790" s="65">
        <f t="shared" si="538"/>
        <v>0</v>
      </c>
      <c r="AB790" s="65">
        <f t="shared" si="539"/>
        <v>0</v>
      </c>
      <c r="AC790" s="65">
        <f t="shared" si="540"/>
        <v>0</v>
      </c>
      <c r="AD790" s="65">
        <f t="shared" si="541"/>
        <v>0</v>
      </c>
      <c r="AE790" s="65">
        <f t="shared" si="542"/>
        <v>0</v>
      </c>
      <c r="AF790" s="65">
        <f t="shared" si="543"/>
        <v>0</v>
      </c>
      <c r="AG790" s="65">
        <f t="shared" si="544"/>
        <v>0</v>
      </c>
      <c r="AH790" s="65">
        <f t="shared" si="545"/>
        <v>0</v>
      </c>
      <c r="AI790" s="65">
        <f t="shared" si="546"/>
        <v>0</v>
      </c>
      <c r="AJ790" s="65">
        <f t="shared" si="547"/>
        <v>0</v>
      </c>
      <c r="AK790" s="65">
        <f t="shared" si="548"/>
        <v>0</v>
      </c>
      <c r="AL790" s="65">
        <f t="shared" si="549"/>
        <v>0</v>
      </c>
      <c r="AM790" s="65">
        <f t="shared" si="550"/>
        <v>0</v>
      </c>
      <c r="AN790" s="65">
        <f t="shared" si="551"/>
        <v>0</v>
      </c>
      <c r="AO790" s="65">
        <f t="shared" si="552"/>
        <v>0</v>
      </c>
      <c r="AP790" s="65">
        <f t="shared" si="553"/>
        <v>0</v>
      </c>
      <c r="AQ790" s="65">
        <f t="shared" si="554"/>
        <v>0</v>
      </c>
      <c r="AR790" s="65">
        <f t="shared" si="555"/>
        <v>0</v>
      </c>
      <c r="AS790" s="65">
        <f t="shared" si="556"/>
        <v>0</v>
      </c>
      <c r="AT790" s="65">
        <f t="shared" si="557"/>
        <v>0</v>
      </c>
      <c r="AU790" s="65">
        <f t="shared" si="558"/>
        <v>0</v>
      </c>
      <c r="AV790" s="65">
        <f t="shared" si="559"/>
        <v>0</v>
      </c>
      <c r="AW790" s="65">
        <f t="shared" si="560"/>
        <v>0</v>
      </c>
      <c r="AX790" s="65">
        <f t="shared" si="561"/>
        <v>0</v>
      </c>
      <c r="AY790" s="65">
        <f t="shared" si="562"/>
        <v>0</v>
      </c>
      <c r="AZ790" s="65">
        <f t="shared" si="563"/>
        <v>0</v>
      </c>
      <c r="BA790" s="65">
        <f t="shared" si="564"/>
        <v>0</v>
      </c>
      <c r="BB790" s="65">
        <f t="shared" si="565"/>
        <v>0</v>
      </c>
      <c r="BC790" s="65">
        <f t="shared" si="566"/>
        <v>0</v>
      </c>
      <c r="BD790" s="65">
        <f t="shared" si="567"/>
        <v>0</v>
      </c>
      <c r="BE790" s="65">
        <f t="shared" si="568"/>
        <v>0</v>
      </c>
      <c r="BF790" s="65">
        <f t="shared" si="569"/>
        <v>0</v>
      </c>
      <c r="BG790" s="65">
        <f t="shared" si="570"/>
        <v>0</v>
      </c>
      <c r="CE790" s="373"/>
      <c r="CF790" s="343"/>
      <c r="CG790" s="343"/>
      <c r="CH790" s="343"/>
      <c r="CI790" s="343"/>
      <c r="CJ790" s="343"/>
      <c r="CK790" s="343"/>
      <c r="CL790" s="343"/>
      <c r="CM790" s="343"/>
      <c r="CN790" s="343"/>
      <c r="CO790" s="343"/>
      <c r="CP790" s="343"/>
      <c r="CQ790" s="343"/>
      <c r="CR790" s="343"/>
      <c r="CS790" s="343"/>
      <c r="CY790" s="101">
        <f t="shared" si="571"/>
        <v>0</v>
      </c>
    </row>
    <row r="791" spans="2:103" ht="21.75" customHeight="1" x14ac:dyDescent="0.45">
      <c r="B791" s="133" t="str">
        <f>IF(Data!B790&lt;&gt;"",Data!B790,"")</f>
        <v/>
      </c>
      <c r="C791" s="158" t="str">
        <f>IF(Data!C790&lt;&gt;"",Data!C790,"")</f>
        <v/>
      </c>
      <c r="D791" s="106" t="str">
        <f>IF(Data!D790&lt;&gt;"",Data!D790,"")</f>
        <v/>
      </c>
      <c r="E791" s="140">
        <f>IF(AND(I791=1,Data!T790=0),0,IF(I791=999,999,Data!T790))</f>
        <v>999</v>
      </c>
      <c r="F791" s="140" t="str">
        <f t="shared" si="528"/>
        <v/>
      </c>
      <c r="G791" s="140" t="str">
        <f>IF(Data!K790&lt;&gt;"",Data!K790,"")</f>
        <v/>
      </c>
      <c r="H791" s="141" t="str">
        <f>IF(Data!L790&lt;&gt;"",Data!L790,"")</f>
        <v/>
      </c>
      <c r="I791" s="63">
        <f>IF(Data!M790&lt;&gt;"",Data!M790,"")</f>
        <v>999</v>
      </c>
      <c r="J791" s="63">
        <f t="shared" si="529"/>
        <v>0</v>
      </c>
      <c r="L791" s="64" t="str">
        <f t="shared" si="530"/>
        <v/>
      </c>
      <c r="M791" s="74"/>
      <c r="N791" s="63">
        <f t="shared" si="531"/>
        <v>0</v>
      </c>
      <c r="P791" s="64" t="str">
        <f t="shared" si="532"/>
        <v/>
      </c>
      <c r="R791" s="63">
        <f t="shared" si="533"/>
        <v>0</v>
      </c>
      <c r="S791" s="64" t="str">
        <f t="shared" si="534"/>
        <v/>
      </c>
      <c r="W791" s="310">
        <f t="shared" si="535"/>
        <v>999</v>
      </c>
      <c r="Y791" s="65">
        <f t="shared" si="536"/>
        <v>0</v>
      </c>
      <c r="Z791" s="65">
        <f t="shared" si="537"/>
        <v>0</v>
      </c>
      <c r="AA791" s="65">
        <f t="shared" si="538"/>
        <v>0</v>
      </c>
      <c r="AB791" s="65">
        <f t="shared" si="539"/>
        <v>0</v>
      </c>
      <c r="AC791" s="65">
        <f t="shared" si="540"/>
        <v>0</v>
      </c>
      <c r="AD791" s="65">
        <f t="shared" si="541"/>
        <v>0</v>
      </c>
      <c r="AE791" s="65">
        <f t="shared" si="542"/>
        <v>0</v>
      </c>
      <c r="AF791" s="65">
        <f t="shared" si="543"/>
        <v>0</v>
      </c>
      <c r="AG791" s="65">
        <f t="shared" si="544"/>
        <v>0</v>
      </c>
      <c r="AH791" s="65">
        <f t="shared" si="545"/>
        <v>0</v>
      </c>
      <c r="AI791" s="65">
        <f t="shared" si="546"/>
        <v>0</v>
      </c>
      <c r="AJ791" s="65">
        <f t="shared" si="547"/>
        <v>0</v>
      </c>
      <c r="AK791" s="65">
        <f t="shared" si="548"/>
        <v>0</v>
      </c>
      <c r="AL791" s="65">
        <f t="shared" si="549"/>
        <v>0</v>
      </c>
      <c r="AM791" s="65">
        <f t="shared" si="550"/>
        <v>0</v>
      </c>
      <c r="AN791" s="65">
        <f t="shared" si="551"/>
        <v>0</v>
      </c>
      <c r="AO791" s="65">
        <f t="shared" si="552"/>
        <v>0</v>
      </c>
      <c r="AP791" s="65">
        <f t="shared" si="553"/>
        <v>0</v>
      </c>
      <c r="AQ791" s="65">
        <f t="shared" si="554"/>
        <v>0</v>
      </c>
      <c r="AR791" s="65">
        <f t="shared" si="555"/>
        <v>0</v>
      </c>
      <c r="AS791" s="65">
        <f t="shared" si="556"/>
        <v>0</v>
      </c>
      <c r="AT791" s="65">
        <f t="shared" si="557"/>
        <v>0</v>
      </c>
      <c r="AU791" s="65">
        <f t="shared" si="558"/>
        <v>0</v>
      </c>
      <c r="AV791" s="65">
        <f t="shared" si="559"/>
        <v>0</v>
      </c>
      <c r="AW791" s="65">
        <f t="shared" si="560"/>
        <v>0</v>
      </c>
      <c r="AX791" s="65">
        <f t="shared" si="561"/>
        <v>0</v>
      </c>
      <c r="AY791" s="65">
        <f t="shared" si="562"/>
        <v>0</v>
      </c>
      <c r="AZ791" s="65">
        <f t="shared" si="563"/>
        <v>0</v>
      </c>
      <c r="BA791" s="65">
        <f t="shared" si="564"/>
        <v>0</v>
      </c>
      <c r="BB791" s="65">
        <f t="shared" si="565"/>
        <v>0</v>
      </c>
      <c r="BC791" s="65">
        <f t="shared" si="566"/>
        <v>0</v>
      </c>
      <c r="BD791" s="65">
        <f t="shared" si="567"/>
        <v>0</v>
      </c>
      <c r="BE791" s="65">
        <f t="shared" si="568"/>
        <v>0</v>
      </c>
      <c r="BF791" s="65">
        <f t="shared" si="569"/>
        <v>0</v>
      </c>
      <c r="BG791" s="65">
        <f t="shared" si="570"/>
        <v>0</v>
      </c>
      <c r="CE791" s="373"/>
      <c r="CF791" s="343"/>
      <c r="CG791" s="343"/>
      <c r="CH791" s="343"/>
      <c r="CI791" s="343"/>
      <c r="CJ791" s="343"/>
      <c r="CK791" s="343"/>
      <c r="CL791" s="343"/>
      <c r="CM791" s="343"/>
      <c r="CN791" s="343"/>
      <c r="CO791" s="343"/>
      <c r="CP791" s="343"/>
      <c r="CQ791" s="343"/>
      <c r="CR791" s="343"/>
      <c r="CS791" s="343"/>
      <c r="CY791" s="101">
        <f t="shared" si="571"/>
        <v>0</v>
      </c>
    </row>
    <row r="792" spans="2:103" ht="21.75" customHeight="1" x14ac:dyDescent="0.45">
      <c r="B792" s="133" t="str">
        <f>IF(Data!B791&lt;&gt;"",Data!B791,"")</f>
        <v/>
      </c>
      <c r="C792" s="158" t="str">
        <f>IF(Data!C791&lt;&gt;"",Data!C791,"")</f>
        <v/>
      </c>
      <c r="D792" s="106" t="str">
        <f>IF(Data!D791&lt;&gt;"",Data!D791,"")</f>
        <v/>
      </c>
      <c r="E792" s="140">
        <f>IF(AND(I792=1,Data!T791=0),0,IF(I792=999,999,Data!T791))</f>
        <v>999</v>
      </c>
      <c r="F792" s="140" t="str">
        <f t="shared" si="528"/>
        <v/>
      </c>
      <c r="G792" s="140" t="str">
        <f>IF(Data!K791&lt;&gt;"",Data!K791,"")</f>
        <v/>
      </c>
      <c r="H792" s="141" t="str">
        <f>IF(Data!L791&lt;&gt;"",Data!L791,"")</f>
        <v/>
      </c>
      <c r="I792" s="63">
        <f>IF(Data!M791&lt;&gt;"",Data!M791,"")</f>
        <v>999</v>
      </c>
      <c r="J792" s="63">
        <f t="shared" si="529"/>
        <v>0</v>
      </c>
      <c r="L792" s="64" t="str">
        <f t="shared" si="530"/>
        <v/>
      </c>
      <c r="M792" s="74"/>
      <c r="N792" s="63">
        <f t="shared" si="531"/>
        <v>0</v>
      </c>
      <c r="P792" s="64" t="str">
        <f t="shared" si="532"/>
        <v/>
      </c>
      <c r="R792" s="63">
        <f t="shared" si="533"/>
        <v>0</v>
      </c>
      <c r="S792" s="64" t="str">
        <f t="shared" si="534"/>
        <v/>
      </c>
      <c r="W792" s="310">
        <f t="shared" si="535"/>
        <v>999</v>
      </c>
      <c r="Y792" s="65">
        <f t="shared" si="536"/>
        <v>0</v>
      </c>
      <c r="Z792" s="65">
        <f t="shared" si="537"/>
        <v>0</v>
      </c>
      <c r="AA792" s="65">
        <f t="shared" si="538"/>
        <v>0</v>
      </c>
      <c r="AB792" s="65">
        <f t="shared" si="539"/>
        <v>0</v>
      </c>
      <c r="AC792" s="65">
        <f t="shared" si="540"/>
        <v>0</v>
      </c>
      <c r="AD792" s="65">
        <f t="shared" si="541"/>
        <v>0</v>
      </c>
      <c r="AE792" s="65">
        <f t="shared" si="542"/>
        <v>0</v>
      </c>
      <c r="AF792" s="65">
        <f t="shared" si="543"/>
        <v>0</v>
      </c>
      <c r="AG792" s="65">
        <f t="shared" si="544"/>
        <v>0</v>
      </c>
      <c r="AH792" s="65">
        <f t="shared" si="545"/>
        <v>0</v>
      </c>
      <c r="AI792" s="65">
        <f t="shared" si="546"/>
        <v>0</v>
      </c>
      <c r="AJ792" s="65">
        <f t="shared" si="547"/>
        <v>0</v>
      </c>
      <c r="AK792" s="65">
        <f t="shared" si="548"/>
        <v>0</v>
      </c>
      <c r="AL792" s="65">
        <f t="shared" si="549"/>
        <v>0</v>
      </c>
      <c r="AM792" s="65">
        <f t="shared" si="550"/>
        <v>0</v>
      </c>
      <c r="AN792" s="65">
        <f t="shared" si="551"/>
        <v>0</v>
      </c>
      <c r="AO792" s="65">
        <f t="shared" si="552"/>
        <v>0</v>
      </c>
      <c r="AP792" s="65">
        <f t="shared" si="553"/>
        <v>0</v>
      </c>
      <c r="AQ792" s="65">
        <f t="shared" si="554"/>
        <v>0</v>
      </c>
      <c r="AR792" s="65">
        <f t="shared" si="555"/>
        <v>0</v>
      </c>
      <c r="AS792" s="65">
        <f t="shared" si="556"/>
        <v>0</v>
      </c>
      <c r="AT792" s="65">
        <f t="shared" si="557"/>
        <v>0</v>
      </c>
      <c r="AU792" s="65">
        <f t="shared" si="558"/>
        <v>0</v>
      </c>
      <c r="AV792" s="65">
        <f t="shared" si="559"/>
        <v>0</v>
      </c>
      <c r="AW792" s="65">
        <f t="shared" si="560"/>
        <v>0</v>
      </c>
      <c r="AX792" s="65">
        <f t="shared" si="561"/>
        <v>0</v>
      </c>
      <c r="AY792" s="65">
        <f t="shared" si="562"/>
        <v>0</v>
      </c>
      <c r="AZ792" s="65">
        <f t="shared" si="563"/>
        <v>0</v>
      </c>
      <c r="BA792" s="65">
        <f t="shared" si="564"/>
        <v>0</v>
      </c>
      <c r="BB792" s="65">
        <f t="shared" si="565"/>
        <v>0</v>
      </c>
      <c r="BC792" s="65">
        <f t="shared" si="566"/>
        <v>0</v>
      </c>
      <c r="BD792" s="65">
        <f t="shared" si="567"/>
        <v>0</v>
      </c>
      <c r="BE792" s="65">
        <f t="shared" si="568"/>
        <v>0</v>
      </c>
      <c r="BF792" s="65">
        <f t="shared" si="569"/>
        <v>0</v>
      </c>
      <c r="BG792" s="65">
        <f t="shared" si="570"/>
        <v>0</v>
      </c>
      <c r="CE792" s="373"/>
      <c r="CF792" s="343"/>
      <c r="CG792" s="343"/>
      <c r="CH792" s="343"/>
      <c r="CI792" s="343"/>
      <c r="CJ792" s="343"/>
      <c r="CK792" s="343"/>
      <c r="CL792" s="343"/>
      <c r="CM792" s="343"/>
      <c r="CN792" s="343"/>
      <c r="CO792" s="343"/>
      <c r="CP792" s="343"/>
      <c r="CQ792" s="343"/>
      <c r="CR792" s="343"/>
      <c r="CS792" s="343"/>
      <c r="CY792" s="101">
        <f t="shared" si="571"/>
        <v>0</v>
      </c>
    </row>
    <row r="793" spans="2:103" ht="21.75" customHeight="1" x14ac:dyDescent="0.45">
      <c r="B793" s="133" t="str">
        <f>IF(Data!B792&lt;&gt;"",Data!B792,"")</f>
        <v/>
      </c>
      <c r="C793" s="158" t="str">
        <f>IF(Data!C792&lt;&gt;"",Data!C792,"")</f>
        <v/>
      </c>
      <c r="D793" s="106" t="str">
        <f>IF(Data!D792&lt;&gt;"",Data!D792,"")</f>
        <v/>
      </c>
      <c r="E793" s="140">
        <f>IF(AND(I793=1,Data!T792=0),0,IF(I793=999,999,Data!T792))</f>
        <v>999</v>
      </c>
      <c r="F793" s="140" t="str">
        <f t="shared" si="528"/>
        <v/>
      </c>
      <c r="G793" s="140" t="str">
        <f>IF(Data!K792&lt;&gt;"",Data!K792,"")</f>
        <v/>
      </c>
      <c r="H793" s="141" t="str">
        <f>IF(Data!L792&lt;&gt;"",Data!L792,"")</f>
        <v/>
      </c>
      <c r="I793" s="63">
        <f>IF(Data!M792&lt;&gt;"",Data!M792,"")</f>
        <v>999</v>
      </c>
      <c r="J793" s="63">
        <f t="shared" si="529"/>
        <v>0</v>
      </c>
      <c r="L793" s="64" t="str">
        <f t="shared" si="530"/>
        <v/>
      </c>
      <c r="M793" s="74"/>
      <c r="N793" s="63">
        <f t="shared" si="531"/>
        <v>0</v>
      </c>
      <c r="P793" s="64" t="str">
        <f t="shared" si="532"/>
        <v/>
      </c>
      <c r="R793" s="63">
        <f t="shared" si="533"/>
        <v>0</v>
      </c>
      <c r="S793" s="64" t="str">
        <f t="shared" si="534"/>
        <v/>
      </c>
      <c r="W793" s="310">
        <f t="shared" si="535"/>
        <v>999</v>
      </c>
      <c r="Y793" s="65">
        <f t="shared" si="536"/>
        <v>0</v>
      </c>
      <c r="Z793" s="65">
        <f t="shared" si="537"/>
        <v>0</v>
      </c>
      <c r="AA793" s="65">
        <f t="shared" si="538"/>
        <v>0</v>
      </c>
      <c r="AB793" s="65">
        <f t="shared" si="539"/>
        <v>0</v>
      </c>
      <c r="AC793" s="65">
        <f t="shared" si="540"/>
        <v>0</v>
      </c>
      <c r="AD793" s="65">
        <f t="shared" si="541"/>
        <v>0</v>
      </c>
      <c r="AE793" s="65">
        <f t="shared" si="542"/>
        <v>0</v>
      </c>
      <c r="AF793" s="65">
        <f t="shared" si="543"/>
        <v>0</v>
      </c>
      <c r="AG793" s="65">
        <f t="shared" si="544"/>
        <v>0</v>
      </c>
      <c r="AH793" s="65">
        <f t="shared" si="545"/>
        <v>0</v>
      </c>
      <c r="AI793" s="65">
        <f t="shared" si="546"/>
        <v>0</v>
      </c>
      <c r="AJ793" s="65">
        <f t="shared" si="547"/>
        <v>0</v>
      </c>
      <c r="AK793" s="65">
        <f t="shared" si="548"/>
        <v>0</v>
      </c>
      <c r="AL793" s="65">
        <f t="shared" si="549"/>
        <v>0</v>
      </c>
      <c r="AM793" s="65">
        <f t="shared" si="550"/>
        <v>0</v>
      </c>
      <c r="AN793" s="65">
        <f t="shared" si="551"/>
        <v>0</v>
      </c>
      <c r="AO793" s="65">
        <f t="shared" si="552"/>
        <v>0</v>
      </c>
      <c r="AP793" s="65">
        <f t="shared" si="553"/>
        <v>0</v>
      </c>
      <c r="AQ793" s="65">
        <f t="shared" si="554"/>
        <v>0</v>
      </c>
      <c r="AR793" s="65">
        <f t="shared" si="555"/>
        <v>0</v>
      </c>
      <c r="AS793" s="65">
        <f t="shared" si="556"/>
        <v>0</v>
      </c>
      <c r="AT793" s="65">
        <f t="shared" si="557"/>
        <v>0</v>
      </c>
      <c r="AU793" s="65">
        <f t="shared" si="558"/>
        <v>0</v>
      </c>
      <c r="AV793" s="65">
        <f t="shared" si="559"/>
        <v>0</v>
      </c>
      <c r="AW793" s="65">
        <f t="shared" si="560"/>
        <v>0</v>
      </c>
      <c r="AX793" s="65">
        <f t="shared" si="561"/>
        <v>0</v>
      </c>
      <c r="AY793" s="65">
        <f t="shared" si="562"/>
        <v>0</v>
      </c>
      <c r="AZ793" s="65">
        <f t="shared" si="563"/>
        <v>0</v>
      </c>
      <c r="BA793" s="65">
        <f t="shared" si="564"/>
        <v>0</v>
      </c>
      <c r="BB793" s="65">
        <f t="shared" si="565"/>
        <v>0</v>
      </c>
      <c r="BC793" s="65">
        <f t="shared" si="566"/>
        <v>0</v>
      </c>
      <c r="BD793" s="65">
        <f t="shared" si="567"/>
        <v>0</v>
      </c>
      <c r="BE793" s="65">
        <f t="shared" si="568"/>
        <v>0</v>
      </c>
      <c r="BF793" s="65">
        <f t="shared" si="569"/>
        <v>0</v>
      </c>
      <c r="BG793" s="65">
        <f t="shared" si="570"/>
        <v>0</v>
      </c>
      <c r="CE793" s="373"/>
      <c r="CF793" s="343"/>
      <c r="CG793" s="343"/>
      <c r="CH793" s="343"/>
      <c r="CI793" s="343"/>
      <c r="CJ793" s="343"/>
      <c r="CK793" s="343"/>
      <c r="CL793" s="343"/>
      <c r="CM793" s="343"/>
      <c r="CN793" s="343"/>
      <c r="CO793" s="343"/>
      <c r="CP793" s="343"/>
      <c r="CQ793" s="343"/>
      <c r="CR793" s="343"/>
      <c r="CS793" s="343"/>
      <c r="CY793" s="101">
        <f t="shared" si="571"/>
        <v>0</v>
      </c>
    </row>
    <row r="794" spans="2:103" ht="21.75" customHeight="1" x14ac:dyDescent="0.45">
      <c r="B794" s="133" t="str">
        <f>IF(Data!B793&lt;&gt;"",Data!B793,"")</f>
        <v/>
      </c>
      <c r="C794" s="158" t="str">
        <f>IF(Data!C793&lt;&gt;"",Data!C793,"")</f>
        <v/>
      </c>
      <c r="D794" s="106" t="str">
        <f>IF(Data!D793&lt;&gt;"",Data!D793,"")</f>
        <v/>
      </c>
      <c r="E794" s="140">
        <f>IF(AND(I794=1,Data!T793=0),0,IF(I794=999,999,Data!T793))</f>
        <v>999</v>
      </c>
      <c r="F794" s="140" t="str">
        <f t="shared" si="528"/>
        <v/>
      </c>
      <c r="G794" s="140" t="str">
        <f>IF(Data!K793&lt;&gt;"",Data!K793,"")</f>
        <v/>
      </c>
      <c r="H794" s="141" t="str">
        <f>IF(Data!L793&lt;&gt;"",Data!L793,"")</f>
        <v/>
      </c>
      <c r="I794" s="63">
        <f>IF(Data!M793&lt;&gt;"",Data!M793,"")</f>
        <v>999</v>
      </c>
      <c r="J794" s="63">
        <f t="shared" si="529"/>
        <v>0</v>
      </c>
      <c r="L794" s="64" t="str">
        <f t="shared" si="530"/>
        <v/>
      </c>
      <c r="M794" s="74"/>
      <c r="N794" s="63">
        <f t="shared" si="531"/>
        <v>0</v>
      </c>
      <c r="P794" s="64" t="str">
        <f t="shared" si="532"/>
        <v/>
      </c>
      <c r="R794" s="63">
        <f t="shared" si="533"/>
        <v>0</v>
      </c>
      <c r="S794" s="64" t="str">
        <f t="shared" si="534"/>
        <v/>
      </c>
      <c r="W794" s="310">
        <f t="shared" si="535"/>
        <v>999</v>
      </c>
      <c r="Y794" s="65">
        <f t="shared" si="536"/>
        <v>0</v>
      </c>
      <c r="Z794" s="65">
        <f t="shared" si="537"/>
        <v>0</v>
      </c>
      <c r="AA794" s="65">
        <f t="shared" si="538"/>
        <v>0</v>
      </c>
      <c r="AB794" s="65">
        <f t="shared" si="539"/>
        <v>0</v>
      </c>
      <c r="AC794" s="65">
        <f t="shared" si="540"/>
        <v>0</v>
      </c>
      <c r="AD794" s="65">
        <f t="shared" si="541"/>
        <v>0</v>
      </c>
      <c r="AE794" s="65">
        <f t="shared" si="542"/>
        <v>0</v>
      </c>
      <c r="AF794" s="65">
        <f t="shared" si="543"/>
        <v>0</v>
      </c>
      <c r="AG794" s="65">
        <f t="shared" si="544"/>
        <v>0</v>
      </c>
      <c r="AH794" s="65">
        <f t="shared" si="545"/>
        <v>0</v>
      </c>
      <c r="AI794" s="65">
        <f t="shared" si="546"/>
        <v>0</v>
      </c>
      <c r="AJ794" s="65">
        <f t="shared" si="547"/>
        <v>0</v>
      </c>
      <c r="AK794" s="65">
        <f t="shared" si="548"/>
        <v>0</v>
      </c>
      <c r="AL794" s="65">
        <f t="shared" si="549"/>
        <v>0</v>
      </c>
      <c r="AM794" s="65">
        <f t="shared" si="550"/>
        <v>0</v>
      </c>
      <c r="AN794" s="65">
        <f t="shared" si="551"/>
        <v>0</v>
      </c>
      <c r="AO794" s="65">
        <f t="shared" si="552"/>
        <v>0</v>
      </c>
      <c r="AP794" s="65">
        <f t="shared" si="553"/>
        <v>0</v>
      </c>
      <c r="AQ794" s="65">
        <f t="shared" si="554"/>
        <v>0</v>
      </c>
      <c r="AR794" s="65">
        <f t="shared" si="555"/>
        <v>0</v>
      </c>
      <c r="AS794" s="65">
        <f t="shared" si="556"/>
        <v>0</v>
      </c>
      <c r="AT794" s="65">
        <f t="shared" si="557"/>
        <v>0</v>
      </c>
      <c r="AU794" s="65">
        <f t="shared" si="558"/>
        <v>0</v>
      </c>
      <c r="AV794" s="65">
        <f t="shared" si="559"/>
        <v>0</v>
      </c>
      <c r="AW794" s="65">
        <f t="shared" si="560"/>
        <v>0</v>
      </c>
      <c r="AX794" s="65">
        <f t="shared" si="561"/>
        <v>0</v>
      </c>
      <c r="AY794" s="65">
        <f t="shared" si="562"/>
        <v>0</v>
      </c>
      <c r="AZ794" s="65">
        <f t="shared" si="563"/>
        <v>0</v>
      </c>
      <c r="BA794" s="65">
        <f t="shared" si="564"/>
        <v>0</v>
      </c>
      <c r="BB794" s="65">
        <f t="shared" si="565"/>
        <v>0</v>
      </c>
      <c r="BC794" s="65">
        <f t="shared" si="566"/>
        <v>0</v>
      </c>
      <c r="BD794" s="65">
        <f t="shared" si="567"/>
        <v>0</v>
      </c>
      <c r="BE794" s="65">
        <f t="shared" si="568"/>
        <v>0</v>
      </c>
      <c r="BF794" s="65">
        <f t="shared" si="569"/>
        <v>0</v>
      </c>
      <c r="BG794" s="65">
        <f t="shared" si="570"/>
        <v>0</v>
      </c>
      <c r="CE794" s="373"/>
      <c r="CF794" s="343"/>
      <c r="CG794" s="343"/>
      <c r="CH794" s="343"/>
      <c r="CI794" s="343"/>
      <c r="CJ794" s="343"/>
      <c r="CK794" s="343"/>
      <c r="CL794" s="343"/>
      <c r="CM794" s="343"/>
      <c r="CN794" s="343"/>
      <c r="CO794" s="343"/>
      <c r="CP794" s="343"/>
      <c r="CQ794" s="343"/>
      <c r="CR794" s="343"/>
      <c r="CS794" s="343"/>
      <c r="CY794" s="101">
        <f t="shared" si="571"/>
        <v>0</v>
      </c>
    </row>
    <row r="795" spans="2:103" ht="21.75" customHeight="1" x14ac:dyDescent="0.45">
      <c r="B795" s="133" t="str">
        <f>IF(Data!B794&lt;&gt;"",Data!B794,"")</f>
        <v/>
      </c>
      <c r="C795" s="158" t="str">
        <f>IF(Data!C794&lt;&gt;"",Data!C794,"")</f>
        <v/>
      </c>
      <c r="D795" s="106" t="str">
        <f>IF(Data!D794&lt;&gt;"",Data!D794,"")</f>
        <v/>
      </c>
      <c r="E795" s="140">
        <f>IF(AND(I795=1,Data!T794=0),0,IF(I795=999,999,Data!T794))</f>
        <v>999</v>
      </c>
      <c r="F795" s="140" t="str">
        <f t="shared" si="528"/>
        <v/>
      </c>
      <c r="G795" s="140" t="str">
        <f>IF(Data!K794&lt;&gt;"",Data!K794,"")</f>
        <v/>
      </c>
      <c r="H795" s="141" t="str">
        <f>IF(Data!L794&lt;&gt;"",Data!L794,"")</f>
        <v/>
      </c>
      <c r="I795" s="63">
        <f>IF(Data!M794&lt;&gt;"",Data!M794,"")</f>
        <v>999</v>
      </c>
      <c r="J795" s="63">
        <f t="shared" si="529"/>
        <v>0</v>
      </c>
      <c r="L795" s="64" t="str">
        <f t="shared" si="530"/>
        <v/>
      </c>
      <c r="M795" s="74"/>
      <c r="N795" s="63">
        <f t="shared" si="531"/>
        <v>0</v>
      </c>
      <c r="P795" s="64" t="str">
        <f t="shared" si="532"/>
        <v/>
      </c>
      <c r="R795" s="63">
        <f t="shared" si="533"/>
        <v>0</v>
      </c>
      <c r="S795" s="64" t="str">
        <f t="shared" si="534"/>
        <v/>
      </c>
      <c r="W795" s="310">
        <f t="shared" si="535"/>
        <v>999</v>
      </c>
      <c r="Y795" s="65">
        <f t="shared" si="536"/>
        <v>0</v>
      </c>
      <c r="Z795" s="65">
        <f t="shared" si="537"/>
        <v>0</v>
      </c>
      <c r="AA795" s="65">
        <f t="shared" si="538"/>
        <v>0</v>
      </c>
      <c r="AB795" s="65">
        <f t="shared" si="539"/>
        <v>0</v>
      </c>
      <c r="AC795" s="65">
        <f t="shared" si="540"/>
        <v>0</v>
      </c>
      <c r="AD795" s="65">
        <f t="shared" si="541"/>
        <v>0</v>
      </c>
      <c r="AE795" s="65">
        <f t="shared" si="542"/>
        <v>0</v>
      </c>
      <c r="AF795" s="65">
        <f t="shared" si="543"/>
        <v>0</v>
      </c>
      <c r="AG795" s="65">
        <f t="shared" si="544"/>
        <v>0</v>
      </c>
      <c r="AH795" s="65">
        <f t="shared" si="545"/>
        <v>0</v>
      </c>
      <c r="AI795" s="65">
        <f t="shared" si="546"/>
        <v>0</v>
      </c>
      <c r="AJ795" s="65">
        <f t="shared" si="547"/>
        <v>0</v>
      </c>
      <c r="AK795" s="65">
        <f t="shared" si="548"/>
        <v>0</v>
      </c>
      <c r="AL795" s="65">
        <f t="shared" si="549"/>
        <v>0</v>
      </c>
      <c r="AM795" s="65">
        <f t="shared" si="550"/>
        <v>0</v>
      </c>
      <c r="AN795" s="65">
        <f t="shared" si="551"/>
        <v>0</v>
      </c>
      <c r="AO795" s="65">
        <f t="shared" si="552"/>
        <v>0</v>
      </c>
      <c r="AP795" s="65">
        <f t="shared" si="553"/>
        <v>0</v>
      </c>
      <c r="AQ795" s="65">
        <f t="shared" si="554"/>
        <v>0</v>
      </c>
      <c r="AR795" s="65">
        <f t="shared" si="555"/>
        <v>0</v>
      </c>
      <c r="AS795" s="65">
        <f t="shared" si="556"/>
        <v>0</v>
      </c>
      <c r="AT795" s="65">
        <f t="shared" si="557"/>
        <v>0</v>
      </c>
      <c r="AU795" s="65">
        <f t="shared" si="558"/>
        <v>0</v>
      </c>
      <c r="AV795" s="65">
        <f t="shared" si="559"/>
        <v>0</v>
      </c>
      <c r="AW795" s="65">
        <f t="shared" si="560"/>
        <v>0</v>
      </c>
      <c r="AX795" s="65">
        <f t="shared" si="561"/>
        <v>0</v>
      </c>
      <c r="AY795" s="65">
        <f t="shared" si="562"/>
        <v>0</v>
      </c>
      <c r="AZ795" s="65">
        <f t="shared" si="563"/>
        <v>0</v>
      </c>
      <c r="BA795" s="65">
        <f t="shared" si="564"/>
        <v>0</v>
      </c>
      <c r="BB795" s="65">
        <f t="shared" si="565"/>
        <v>0</v>
      </c>
      <c r="BC795" s="65">
        <f t="shared" si="566"/>
        <v>0</v>
      </c>
      <c r="BD795" s="65">
        <f t="shared" si="567"/>
        <v>0</v>
      </c>
      <c r="BE795" s="65">
        <f t="shared" si="568"/>
        <v>0</v>
      </c>
      <c r="BF795" s="65">
        <f t="shared" si="569"/>
        <v>0</v>
      </c>
      <c r="BG795" s="65">
        <f t="shared" si="570"/>
        <v>0</v>
      </c>
      <c r="CE795" s="373"/>
      <c r="CF795" s="343"/>
      <c r="CG795" s="343"/>
      <c r="CH795" s="343"/>
      <c r="CI795" s="343"/>
      <c r="CJ795" s="343"/>
      <c r="CK795" s="343"/>
      <c r="CL795" s="343"/>
      <c r="CM795" s="343"/>
      <c r="CN795" s="343"/>
      <c r="CO795" s="343"/>
      <c r="CP795" s="343"/>
      <c r="CQ795" s="343"/>
      <c r="CR795" s="343"/>
      <c r="CS795" s="343"/>
      <c r="CY795" s="101">
        <f t="shared" si="571"/>
        <v>0</v>
      </c>
    </row>
    <row r="796" spans="2:103" ht="21.75" customHeight="1" x14ac:dyDescent="0.45">
      <c r="B796" s="133" t="str">
        <f>IF(Data!B795&lt;&gt;"",Data!B795,"")</f>
        <v/>
      </c>
      <c r="C796" s="158" t="str">
        <f>IF(Data!C795&lt;&gt;"",Data!C795,"")</f>
        <v/>
      </c>
      <c r="D796" s="106" t="str">
        <f>IF(Data!D795&lt;&gt;"",Data!D795,"")</f>
        <v/>
      </c>
      <c r="E796" s="140">
        <f>IF(AND(I796=1,Data!T795=0),0,IF(I796=999,999,Data!T795))</f>
        <v>999</v>
      </c>
      <c r="F796" s="140" t="str">
        <f t="shared" si="528"/>
        <v/>
      </c>
      <c r="G796" s="140" t="str">
        <f>IF(Data!K795&lt;&gt;"",Data!K795,"")</f>
        <v/>
      </c>
      <c r="H796" s="141" t="str">
        <f>IF(Data!L795&lt;&gt;"",Data!L795,"")</f>
        <v/>
      </c>
      <c r="I796" s="63">
        <f>IF(Data!M795&lt;&gt;"",Data!M795,"")</f>
        <v>999</v>
      </c>
      <c r="J796" s="63">
        <f t="shared" si="529"/>
        <v>0</v>
      </c>
      <c r="L796" s="64" t="str">
        <f t="shared" si="530"/>
        <v/>
      </c>
      <c r="M796" s="74"/>
      <c r="N796" s="63">
        <f t="shared" si="531"/>
        <v>0</v>
      </c>
      <c r="P796" s="64" t="str">
        <f t="shared" si="532"/>
        <v/>
      </c>
      <c r="R796" s="63">
        <f t="shared" si="533"/>
        <v>0</v>
      </c>
      <c r="S796" s="64" t="str">
        <f t="shared" si="534"/>
        <v/>
      </c>
      <c r="W796" s="310">
        <f t="shared" si="535"/>
        <v>999</v>
      </c>
      <c r="Y796" s="65">
        <f t="shared" si="536"/>
        <v>0</v>
      </c>
      <c r="Z796" s="65">
        <f t="shared" si="537"/>
        <v>0</v>
      </c>
      <c r="AA796" s="65">
        <f t="shared" si="538"/>
        <v>0</v>
      </c>
      <c r="AB796" s="65">
        <f t="shared" si="539"/>
        <v>0</v>
      </c>
      <c r="AC796" s="65">
        <f t="shared" si="540"/>
        <v>0</v>
      </c>
      <c r="AD796" s="65">
        <f t="shared" si="541"/>
        <v>0</v>
      </c>
      <c r="AE796" s="65">
        <f t="shared" si="542"/>
        <v>0</v>
      </c>
      <c r="AF796" s="65">
        <f t="shared" si="543"/>
        <v>0</v>
      </c>
      <c r="AG796" s="65">
        <f t="shared" si="544"/>
        <v>0</v>
      </c>
      <c r="AH796" s="65">
        <f t="shared" si="545"/>
        <v>0</v>
      </c>
      <c r="AI796" s="65">
        <f t="shared" si="546"/>
        <v>0</v>
      </c>
      <c r="AJ796" s="65">
        <f t="shared" si="547"/>
        <v>0</v>
      </c>
      <c r="AK796" s="65">
        <f t="shared" si="548"/>
        <v>0</v>
      </c>
      <c r="AL796" s="65">
        <f t="shared" si="549"/>
        <v>0</v>
      </c>
      <c r="AM796" s="65">
        <f t="shared" si="550"/>
        <v>0</v>
      </c>
      <c r="AN796" s="65">
        <f t="shared" si="551"/>
        <v>0</v>
      </c>
      <c r="AO796" s="65">
        <f t="shared" si="552"/>
        <v>0</v>
      </c>
      <c r="AP796" s="65">
        <f t="shared" si="553"/>
        <v>0</v>
      </c>
      <c r="AQ796" s="65">
        <f t="shared" si="554"/>
        <v>0</v>
      </c>
      <c r="AR796" s="65">
        <f t="shared" si="555"/>
        <v>0</v>
      </c>
      <c r="AS796" s="65">
        <f t="shared" si="556"/>
        <v>0</v>
      </c>
      <c r="AT796" s="65">
        <f t="shared" si="557"/>
        <v>0</v>
      </c>
      <c r="AU796" s="65">
        <f t="shared" si="558"/>
        <v>0</v>
      </c>
      <c r="AV796" s="65">
        <f t="shared" si="559"/>
        <v>0</v>
      </c>
      <c r="AW796" s="65">
        <f t="shared" si="560"/>
        <v>0</v>
      </c>
      <c r="AX796" s="65">
        <f t="shared" si="561"/>
        <v>0</v>
      </c>
      <c r="AY796" s="65">
        <f t="shared" si="562"/>
        <v>0</v>
      </c>
      <c r="AZ796" s="65">
        <f t="shared" si="563"/>
        <v>0</v>
      </c>
      <c r="BA796" s="65">
        <f t="shared" si="564"/>
        <v>0</v>
      </c>
      <c r="BB796" s="65">
        <f t="shared" si="565"/>
        <v>0</v>
      </c>
      <c r="BC796" s="65">
        <f t="shared" si="566"/>
        <v>0</v>
      </c>
      <c r="BD796" s="65">
        <f t="shared" si="567"/>
        <v>0</v>
      </c>
      <c r="BE796" s="65">
        <f t="shared" si="568"/>
        <v>0</v>
      </c>
      <c r="BF796" s="65">
        <f t="shared" si="569"/>
        <v>0</v>
      </c>
      <c r="BG796" s="65">
        <f t="shared" si="570"/>
        <v>0</v>
      </c>
      <c r="CE796" s="373"/>
      <c r="CF796" s="343"/>
      <c r="CG796" s="343"/>
      <c r="CH796" s="343"/>
      <c r="CI796" s="343"/>
      <c r="CJ796" s="343"/>
      <c r="CK796" s="343"/>
      <c r="CL796" s="343"/>
      <c r="CM796" s="343"/>
      <c r="CN796" s="343"/>
      <c r="CO796" s="343"/>
      <c r="CP796" s="343"/>
      <c r="CQ796" s="343"/>
      <c r="CR796" s="343"/>
      <c r="CS796" s="343"/>
      <c r="CY796" s="101">
        <f t="shared" si="571"/>
        <v>0</v>
      </c>
    </row>
    <row r="797" spans="2:103" ht="21.75" customHeight="1" x14ac:dyDescent="0.45">
      <c r="B797" s="133" t="str">
        <f>IF(Data!B796&lt;&gt;"",Data!B796,"")</f>
        <v/>
      </c>
      <c r="C797" s="158" t="str">
        <f>IF(Data!C796&lt;&gt;"",Data!C796,"")</f>
        <v/>
      </c>
      <c r="D797" s="106" t="str">
        <f>IF(Data!D796&lt;&gt;"",Data!D796,"")</f>
        <v/>
      </c>
      <c r="E797" s="140">
        <f>IF(AND(I797=1,Data!T796=0),0,IF(I797=999,999,Data!T796))</f>
        <v>999</v>
      </c>
      <c r="F797" s="140" t="str">
        <f t="shared" si="528"/>
        <v/>
      </c>
      <c r="G797" s="140" t="str">
        <f>IF(Data!K796&lt;&gt;"",Data!K796,"")</f>
        <v/>
      </c>
      <c r="H797" s="141" t="str">
        <f>IF(Data!L796&lt;&gt;"",Data!L796,"")</f>
        <v/>
      </c>
      <c r="I797" s="63">
        <f>IF(Data!M796&lt;&gt;"",Data!M796,"")</f>
        <v>999</v>
      </c>
      <c r="J797" s="63">
        <f t="shared" si="529"/>
        <v>0</v>
      </c>
      <c r="L797" s="64" t="str">
        <f t="shared" si="530"/>
        <v/>
      </c>
      <c r="M797" s="74"/>
      <c r="N797" s="63">
        <f t="shared" si="531"/>
        <v>0</v>
      </c>
      <c r="P797" s="64" t="str">
        <f t="shared" si="532"/>
        <v/>
      </c>
      <c r="R797" s="63">
        <f t="shared" si="533"/>
        <v>0</v>
      </c>
      <c r="S797" s="64" t="str">
        <f t="shared" si="534"/>
        <v/>
      </c>
      <c r="W797" s="310">
        <f t="shared" si="535"/>
        <v>999</v>
      </c>
      <c r="Y797" s="65">
        <f t="shared" si="536"/>
        <v>0</v>
      </c>
      <c r="Z797" s="65">
        <f t="shared" si="537"/>
        <v>0</v>
      </c>
      <c r="AA797" s="65">
        <f t="shared" si="538"/>
        <v>0</v>
      </c>
      <c r="AB797" s="65">
        <f t="shared" si="539"/>
        <v>0</v>
      </c>
      <c r="AC797" s="65">
        <f t="shared" si="540"/>
        <v>0</v>
      </c>
      <c r="AD797" s="65">
        <f t="shared" si="541"/>
        <v>0</v>
      </c>
      <c r="AE797" s="65">
        <f t="shared" si="542"/>
        <v>0</v>
      </c>
      <c r="AF797" s="65">
        <f t="shared" si="543"/>
        <v>0</v>
      </c>
      <c r="AG797" s="65">
        <f t="shared" si="544"/>
        <v>0</v>
      </c>
      <c r="AH797" s="65">
        <f t="shared" si="545"/>
        <v>0</v>
      </c>
      <c r="AI797" s="65">
        <f t="shared" si="546"/>
        <v>0</v>
      </c>
      <c r="AJ797" s="65">
        <f t="shared" si="547"/>
        <v>0</v>
      </c>
      <c r="AK797" s="65">
        <f t="shared" si="548"/>
        <v>0</v>
      </c>
      <c r="AL797" s="65">
        <f t="shared" si="549"/>
        <v>0</v>
      </c>
      <c r="AM797" s="65">
        <f t="shared" si="550"/>
        <v>0</v>
      </c>
      <c r="AN797" s="65">
        <f t="shared" si="551"/>
        <v>0</v>
      </c>
      <c r="AO797" s="65">
        <f t="shared" si="552"/>
        <v>0</v>
      </c>
      <c r="AP797" s="65">
        <f t="shared" si="553"/>
        <v>0</v>
      </c>
      <c r="AQ797" s="65">
        <f t="shared" si="554"/>
        <v>0</v>
      </c>
      <c r="AR797" s="65">
        <f t="shared" si="555"/>
        <v>0</v>
      </c>
      <c r="AS797" s="65">
        <f t="shared" si="556"/>
        <v>0</v>
      </c>
      <c r="AT797" s="65">
        <f t="shared" si="557"/>
        <v>0</v>
      </c>
      <c r="AU797" s="65">
        <f t="shared" si="558"/>
        <v>0</v>
      </c>
      <c r="AV797" s="65">
        <f t="shared" si="559"/>
        <v>0</v>
      </c>
      <c r="AW797" s="65">
        <f t="shared" si="560"/>
        <v>0</v>
      </c>
      <c r="AX797" s="65">
        <f t="shared" si="561"/>
        <v>0</v>
      </c>
      <c r="AY797" s="65">
        <f t="shared" si="562"/>
        <v>0</v>
      </c>
      <c r="AZ797" s="65">
        <f t="shared" si="563"/>
        <v>0</v>
      </c>
      <c r="BA797" s="65">
        <f t="shared" si="564"/>
        <v>0</v>
      </c>
      <c r="BB797" s="65">
        <f t="shared" si="565"/>
        <v>0</v>
      </c>
      <c r="BC797" s="65">
        <f t="shared" si="566"/>
        <v>0</v>
      </c>
      <c r="BD797" s="65">
        <f t="shared" si="567"/>
        <v>0</v>
      </c>
      <c r="BE797" s="65">
        <f t="shared" si="568"/>
        <v>0</v>
      </c>
      <c r="BF797" s="65">
        <f t="shared" si="569"/>
        <v>0</v>
      </c>
      <c r="BG797" s="65">
        <f t="shared" si="570"/>
        <v>0</v>
      </c>
      <c r="CE797" s="373"/>
      <c r="CF797" s="343"/>
      <c r="CG797" s="343"/>
      <c r="CH797" s="343"/>
      <c r="CI797" s="343"/>
      <c r="CJ797" s="343"/>
      <c r="CK797" s="343"/>
      <c r="CL797" s="343"/>
      <c r="CM797" s="343"/>
      <c r="CN797" s="343"/>
      <c r="CO797" s="343"/>
      <c r="CP797" s="343"/>
      <c r="CQ797" s="343"/>
      <c r="CR797" s="343"/>
      <c r="CS797" s="343"/>
      <c r="CY797" s="101">
        <f t="shared" si="571"/>
        <v>0</v>
      </c>
    </row>
    <row r="798" spans="2:103" ht="21.75" customHeight="1" x14ac:dyDescent="0.45">
      <c r="B798" s="133" t="str">
        <f>IF(Data!B797&lt;&gt;"",Data!B797,"")</f>
        <v/>
      </c>
      <c r="C798" s="158" t="str">
        <f>IF(Data!C797&lt;&gt;"",Data!C797,"")</f>
        <v/>
      </c>
      <c r="D798" s="106" t="str">
        <f>IF(Data!D797&lt;&gt;"",Data!D797,"")</f>
        <v/>
      </c>
      <c r="E798" s="140">
        <f>IF(AND(I798=1,Data!T797=0),0,IF(I798=999,999,Data!T797))</f>
        <v>999</v>
      </c>
      <c r="F798" s="140" t="str">
        <f t="shared" si="528"/>
        <v/>
      </c>
      <c r="G798" s="140" t="str">
        <f>IF(Data!K797&lt;&gt;"",Data!K797,"")</f>
        <v/>
      </c>
      <c r="H798" s="141" t="str">
        <f>IF(Data!L797&lt;&gt;"",Data!L797,"")</f>
        <v/>
      </c>
      <c r="I798" s="63">
        <f>IF(Data!M797&lt;&gt;"",Data!M797,"")</f>
        <v>999</v>
      </c>
      <c r="J798" s="63">
        <f t="shared" si="529"/>
        <v>0</v>
      </c>
      <c r="L798" s="64" t="str">
        <f t="shared" si="530"/>
        <v/>
      </c>
      <c r="M798" s="74"/>
      <c r="N798" s="63">
        <f t="shared" si="531"/>
        <v>0</v>
      </c>
      <c r="P798" s="64" t="str">
        <f t="shared" si="532"/>
        <v/>
      </c>
      <c r="R798" s="63">
        <f t="shared" si="533"/>
        <v>0</v>
      </c>
      <c r="S798" s="64" t="str">
        <f t="shared" si="534"/>
        <v/>
      </c>
      <c r="W798" s="310">
        <f t="shared" si="535"/>
        <v>999</v>
      </c>
      <c r="Y798" s="65">
        <f t="shared" si="536"/>
        <v>0</v>
      </c>
      <c r="Z798" s="65">
        <f t="shared" si="537"/>
        <v>0</v>
      </c>
      <c r="AA798" s="65">
        <f t="shared" si="538"/>
        <v>0</v>
      </c>
      <c r="AB798" s="65">
        <f t="shared" si="539"/>
        <v>0</v>
      </c>
      <c r="AC798" s="65">
        <f t="shared" si="540"/>
        <v>0</v>
      </c>
      <c r="AD798" s="65">
        <f t="shared" si="541"/>
        <v>0</v>
      </c>
      <c r="AE798" s="65">
        <f t="shared" si="542"/>
        <v>0</v>
      </c>
      <c r="AF798" s="65">
        <f t="shared" si="543"/>
        <v>0</v>
      </c>
      <c r="AG798" s="65">
        <f t="shared" si="544"/>
        <v>0</v>
      </c>
      <c r="AH798" s="65">
        <f t="shared" si="545"/>
        <v>0</v>
      </c>
      <c r="AI798" s="65">
        <f t="shared" si="546"/>
        <v>0</v>
      </c>
      <c r="AJ798" s="65">
        <f t="shared" si="547"/>
        <v>0</v>
      </c>
      <c r="AK798" s="65">
        <f t="shared" si="548"/>
        <v>0</v>
      </c>
      <c r="AL798" s="65">
        <f t="shared" si="549"/>
        <v>0</v>
      </c>
      <c r="AM798" s="65">
        <f t="shared" si="550"/>
        <v>0</v>
      </c>
      <c r="AN798" s="65">
        <f t="shared" si="551"/>
        <v>0</v>
      </c>
      <c r="AO798" s="65">
        <f t="shared" si="552"/>
        <v>0</v>
      </c>
      <c r="AP798" s="65">
        <f t="shared" si="553"/>
        <v>0</v>
      </c>
      <c r="AQ798" s="65">
        <f t="shared" si="554"/>
        <v>0</v>
      </c>
      <c r="AR798" s="65">
        <f t="shared" si="555"/>
        <v>0</v>
      </c>
      <c r="AS798" s="65">
        <f t="shared" si="556"/>
        <v>0</v>
      </c>
      <c r="AT798" s="65">
        <f t="shared" si="557"/>
        <v>0</v>
      </c>
      <c r="AU798" s="65">
        <f t="shared" si="558"/>
        <v>0</v>
      </c>
      <c r="AV798" s="65">
        <f t="shared" si="559"/>
        <v>0</v>
      </c>
      <c r="AW798" s="65">
        <f t="shared" si="560"/>
        <v>0</v>
      </c>
      <c r="AX798" s="65">
        <f t="shared" si="561"/>
        <v>0</v>
      </c>
      <c r="AY798" s="65">
        <f t="shared" si="562"/>
        <v>0</v>
      </c>
      <c r="AZ798" s="65">
        <f t="shared" si="563"/>
        <v>0</v>
      </c>
      <c r="BA798" s="65">
        <f t="shared" si="564"/>
        <v>0</v>
      </c>
      <c r="BB798" s="65">
        <f t="shared" si="565"/>
        <v>0</v>
      </c>
      <c r="BC798" s="65">
        <f t="shared" si="566"/>
        <v>0</v>
      </c>
      <c r="BD798" s="65">
        <f t="shared" si="567"/>
        <v>0</v>
      </c>
      <c r="BE798" s="65">
        <f t="shared" si="568"/>
        <v>0</v>
      </c>
      <c r="BF798" s="65">
        <f t="shared" si="569"/>
        <v>0</v>
      </c>
      <c r="BG798" s="65">
        <f t="shared" si="570"/>
        <v>0</v>
      </c>
      <c r="CE798" s="373"/>
      <c r="CF798" s="343"/>
      <c r="CG798" s="343"/>
      <c r="CH798" s="343"/>
      <c r="CI798" s="343"/>
      <c r="CJ798" s="343"/>
      <c r="CK798" s="343"/>
      <c r="CL798" s="343"/>
      <c r="CM798" s="343"/>
      <c r="CN798" s="343"/>
      <c r="CO798" s="343"/>
      <c r="CP798" s="343"/>
      <c r="CQ798" s="343"/>
      <c r="CR798" s="343"/>
      <c r="CS798" s="343"/>
      <c r="CY798" s="101">
        <f t="shared" si="571"/>
        <v>0</v>
      </c>
    </row>
    <row r="799" spans="2:103" ht="21.75" customHeight="1" x14ac:dyDescent="0.45">
      <c r="B799" s="133" t="str">
        <f>IF(Data!B798&lt;&gt;"",Data!B798,"")</f>
        <v/>
      </c>
      <c r="C799" s="158" t="str">
        <f>IF(Data!C798&lt;&gt;"",Data!C798,"")</f>
        <v/>
      </c>
      <c r="D799" s="106" t="str">
        <f>IF(Data!D798&lt;&gt;"",Data!D798,"")</f>
        <v/>
      </c>
      <c r="E799" s="140">
        <f>IF(AND(I799=1,Data!T798=0),0,IF(I799=999,999,Data!T798))</f>
        <v>999</v>
      </c>
      <c r="F799" s="140" t="str">
        <f t="shared" si="528"/>
        <v/>
      </c>
      <c r="G799" s="140" t="str">
        <f>IF(Data!K798&lt;&gt;"",Data!K798,"")</f>
        <v/>
      </c>
      <c r="H799" s="141" t="str">
        <f>IF(Data!L798&lt;&gt;"",Data!L798,"")</f>
        <v/>
      </c>
      <c r="I799" s="63">
        <f>IF(Data!M798&lt;&gt;"",Data!M798,"")</f>
        <v>999</v>
      </c>
      <c r="J799" s="63">
        <f t="shared" si="529"/>
        <v>0</v>
      </c>
      <c r="L799" s="64" t="str">
        <f t="shared" si="530"/>
        <v/>
      </c>
      <c r="M799" s="74"/>
      <c r="N799" s="63">
        <f t="shared" si="531"/>
        <v>0</v>
      </c>
      <c r="P799" s="64" t="str">
        <f t="shared" si="532"/>
        <v/>
      </c>
      <c r="R799" s="63">
        <f t="shared" si="533"/>
        <v>0</v>
      </c>
      <c r="S799" s="64" t="str">
        <f t="shared" si="534"/>
        <v/>
      </c>
      <c r="W799" s="310">
        <f t="shared" si="535"/>
        <v>999</v>
      </c>
      <c r="Y799" s="65">
        <f t="shared" si="536"/>
        <v>0</v>
      </c>
      <c r="Z799" s="65">
        <f t="shared" si="537"/>
        <v>0</v>
      </c>
      <c r="AA799" s="65">
        <f t="shared" si="538"/>
        <v>0</v>
      </c>
      <c r="AB799" s="65">
        <f t="shared" si="539"/>
        <v>0</v>
      </c>
      <c r="AC799" s="65">
        <f t="shared" si="540"/>
        <v>0</v>
      </c>
      <c r="AD799" s="65">
        <f t="shared" si="541"/>
        <v>0</v>
      </c>
      <c r="AE799" s="65">
        <f t="shared" si="542"/>
        <v>0</v>
      </c>
      <c r="AF799" s="65">
        <f t="shared" si="543"/>
        <v>0</v>
      </c>
      <c r="AG799" s="65">
        <f t="shared" si="544"/>
        <v>0</v>
      </c>
      <c r="AH799" s="65">
        <f t="shared" si="545"/>
        <v>0</v>
      </c>
      <c r="AI799" s="65">
        <f t="shared" si="546"/>
        <v>0</v>
      </c>
      <c r="AJ799" s="65">
        <f t="shared" si="547"/>
        <v>0</v>
      </c>
      <c r="AK799" s="65">
        <f t="shared" si="548"/>
        <v>0</v>
      </c>
      <c r="AL799" s="65">
        <f t="shared" si="549"/>
        <v>0</v>
      </c>
      <c r="AM799" s="65">
        <f t="shared" si="550"/>
        <v>0</v>
      </c>
      <c r="AN799" s="65">
        <f t="shared" si="551"/>
        <v>0</v>
      </c>
      <c r="AO799" s="65">
        <f t="shared" si="552"/>
        <v>0</v>
      </c>
      <c r="AP799" s="65">
        <f t="shared" si="553"/>
        <v>0</v>
      </c>
      <c r="AQ799" s="65">
        <f t="shared" si="554"/>
        <v>0</v>
      </c>
      <c r="AR799" s="65">
        <f t="shared" si="555"/>
        <v>0</v>
      </c>
      <c r="AS799" s="65">
        <f t="shared" si="556"/>
        <v>0</v>
      </c>
      <c r="AT799" s="65">
        <f t="shared" si="557"/>
        <v>0</v>
      </c>
      <c r="AU799" s="65">
        <f t="shared" si="558"/>
        <v>0</v>
      </c>
      <c r="AV799" s="65">
        <f t="shared" si="559"/>
        <v>0</v>
      </c>
      <c r="AW799" s="65">
        <f t="shared" si="560"/>
        <v>0</v>
      </c>
      <c r="AX799" s="65">
        <f t="shared" si="561"/>
        <v>0</v>
      </c>
      <c r="AY799" s="65">
        <f t="shared" si="562"/>
        <v>0</v>
      </c>
      <c r="AZ799" s="65">
        <f t="shared" si="563"/>
        <v>0</v>
      </c>
      <c r="BA799" s="65">
        <f t="shared" si="564"/>
        <v>0</v>
      </c>
      <c r="BB799" s="65">
        <f t="shared" si="565"/>
        <v>0</v>
      </c>
      <c r="BC799" s="65">
        <f t="shared" si="566"/>
        <v>0</v>
      </c>
      <c r="BD799" s="65">
        <f t="shared" si="567"/>
        <v>0</v>
      </c>
      <c r="BE799" s="65">
        <f t="shared" si="568"/>
        <v>0</v>
      </c>
      <c r="BF799" s="65">
        <f t="shared" si="569"/>
        <v>0</v>
      </c>
      <c r="BG799" s="65">
        <f t="shared" si="570"/>
        <v>0</v>
      </c>
      <c r="CE799" s="373"/>
      <c r="CF799" s="343"/>
      <c r="CG799" s="343"/>
      <c r="CH799" s="343"/>
      <c r="CI799" s="343"/>
      <c r="CJ799" s="343"/>
      <c r="CK799" s="343"/>
      <c r="CL799" s="343"/>
      <c r="CM799" s="343"/>
      <c r="CN799" s="343"/>
      <c r="CO799" s="343"/>
      <c r="CP799" s="343"/>
      <c r="CQ799" s="343"/>
      <c r="CR799" s="343"/>
      <c r="CS799" s="343"/>
      <c r="CY799" s="101">
        <f t="shared" si="571"/>
        <v>0</v>
      </c>
    </row>
    <row r="800" spans="2:103" ht="21.75" customHeight="1" x14ac:dyDescent="0.45">
      <c r="B800" s="133" t="str">
        <f>IF(Data!B799&lt;&gt;"",Data!B799,"")</f>
        <v/>
      </c>
      <c r="C800" s="158" t="str">
        <f>IF(Data!C799&lt;&gt;"",Data!C799,"")</f>
        <v/>
      </c>
      <c r="D800" s="106" t="str">
        <f>IF(Data!D799&lt;&gt;"",Data!D799,"")</f>
        <v/>
      </c>
      <c r="E800" s="140">
        <f>IF(AND(I800=1,Data!T799=0),0,IF(I800=999,999,Data!T799))</f>
        <v>999</v>
      </c>
      <c r="F800" s="140" t="str">
        <f t="shared" si="528"/>
        <v/>
      </c>
      <c r="G800" s="140" t="str">
        <f>IF(Data!K799&lt;&gt;"",Data!K799,"")</f>
        <v/>
      </c>
      <c r="H800" s="141" t="str">
        <f>IF(Data!L799&lt;&gt;"",Data!L799,"")</f>
        <v/>
      </c>
      <c r="I800" s="63">
        <f>IF(Data!M799&lt;&gt;"",Data!M799,"")</f>
        <v>999</v>
      </c>
      <c r="J800" s="63">
        <f t="shared" si="529"/>
        <v>0</v>
      </c>
      <c r="L800" s="64" t="str">
        <f t="shared" si="530"/>
        <v/>
      </c>
      <c r="M800" s="74"/>
      <c r="N800" s="63">
        <f t="shared" si="531"/>
        <v>0</v>
      </c>
      <c r="P800" s="64" t="str">
        <f t="shared" si="532"/>
        <v/>
      </c>
      <c r="R800" s="63">
        <f t="shared" si="533"/>
        <v>0</v>
      </c>
      <c r="S800" s="64" t="str">
        <f t="shared" si="534"/>
        <v/>
      </c>
      <c r="W800" s="310">
        <f t="shared" si="535"/>
        <v>999</v>
      </c>
      <c r="Y800" s="65">
        <f t="shared" si="536"/>
        <v>0</v>
      </c>
      <c r="Z800" s="65">
        <f t="shared" si="537"/>
        <v>0</v>
      </c>
      <c r="AA800" s="65">
        <f t="shared" si="538"/>
        <v>0</v>
      </c>
      <c r="AB800" s="65">
        <f t="shared" si="539"/>
        <v>0</v>
      </c>
      <c r="AC800" s="65">
        <f t="shared" si="540"/>
        <v>0</v>
      </c>
      <c r="AD800" s="65">
        <f t="shared" si="541"/>
        <v>0</v>
      </c>
      <c r="AE800" s="65">
        <f t="shared" si="542"/>
        <v>0</v>
      </c>
      <c r="AF800" s="65">
        <f t="shared" si="543"/>
        <v>0</v>
      </c>
      <c r="AG800" s="65">
        <f t="shared" si="544"/>
        <v>0</v>
      </c>
      <c r="AH800" s="65">
        <f t="shared" si="545"/>
        <v>0</v>
      </c>
      <c r="AI800" s="65">
        <f t="shared" si="546"/>
        <v>0</v>
      </c>
      <c r="AJ800" s="65">
        <f t="shared" si="547"/>
        <v>0</v>
      </c>
      <c r="AK800" s="65">
        <f t="shared" si="548"/>
        <v>0</v>
      </c>
      <c r="AL800" s="65">
        <f t="shared" si="549"/>
        <v>0</v>
      </c>
      <c r="AM800" s="65">
        <f t="shared" si="550"/>
        <v>0</v>
      </c>
      <c r="AN800" s="65">
        <f t="shared" si="551"/>
        <v>0</v>
      </c>
      <c r="AO800" s="65">
        <f t="shared" si="552"/>
        <v>0</v>
      </c>
      <c r="AP800" s="65">
        <f t="shared" si="553"/>
        <v>0</v>
      </c>
      <c r="AQ800" s="65">
        <f t="shared" si="554"/>
        <v>0</v>
      </c>
      <c r="AR800" s="65">
        <f t="shared" si="555"/>
        <v>0</v>
      </c>
      <c r="AS800" s="65">
        <f t="shared" si="556"/>
        <v>0</v>
      </c>
      <c r="AT800" s="65">
        <f t="shared" si="557"/>
        <v>0</v>
      </c>
      <c r="AU800" s="65">
        <f t="shared" si="558"/>
        <v>0</v>
      </c>
      <c r="AV800" s="65">
        <f t="shared" si="559"/>
        <v>0</v>
      </c>
      <c r="AW800" s="65">
        <f t="shared" si="560"/>
        <v>0</v>
      </c>
      <c r="AX800" s="65">
        <f t="shared" si="561"/>
        <v>0</v>
      </c>
      <c r="AY800" s="65">
        <f t="shared" si="562"/>
        <v>0</v>
      </c>
      <c r="AZ800" s="65">
        <f t="shared" si="563"/>
        <v>0</v>
      </c>
      <c r="BA800" s="65">
        <f t="shared" si="564"/>
        <v>0</v>
      </c>
      <c r="BB800" s="65">
        <f t="shared" si="565"/>
        <v>0</v>
      </c>
      <c r="BC800" s="65">
        <f t="shared" si="566"/>
        <v>0</v>
      </c>
      <c r="BD800" s="65">
        <f t="shared" si="567"/>
        <v>0</v>
      </c>
      <c r="BE800" s="65">
        <f t="shared" si="568"/>
        <v>0</v>
      </c>
      <c r="BF800" s="65">
        <f t="shared" si="569"/>
        <v>0</v>
      </c>
      <c r="BG800" s="65">
        <f t="shared" si="570"/>
        <v>0</v>
      </c>
      <c r="CE800" s="373"/>
      <c r="CF800" s="343"/>
      <c r="CG800" s="343"/>
      <c r="CH800" s="343"/>
      <c r="CI800" s="343"/>
      <c r="CJ800" s="343"/>
      <c r="CK800" s="343"/>
      <c r="CL800" s="343"/>
      <c r="CM800" s="343"/>
      <c r="CN800" s="343"/>
      <c r="CO800" s="343"/>
      <c r="CP800" s="343"/>
      <c r="CQ800" s="343"/>
      <c r="CR800" s="343"/>
      <c r="CS800" s="343"/>
      <c r="CY800" s="101">
        <f t="shared" si="571"/>
        <v>0</v>
      </c>
    </row>
    <row r="801" spans="2:103" ht="21.75" customHeight="1" x14ac:dyDescent="0.45">
      <c r="B801" s="133" t="str">
        <f>IF(Data!B800&lt;&gt;"",Data!B800,"")</f>
        <v/>
      </c>
      <c r="C801" s="158" t="str">
        <f>IF(Data!C800&lt;&gt;"",Data!C800,"")</f>
        <v/>
      </c>
      <c r="D801" s="106" t="str">
        <f>IF(Data!D800&lt;&gt;"",Data!D800,"")</f>
        <v/>
      </c>
      <c r="E801" s="140">
        <f>IF(AND(I801=1,Data!T800=0),0,IF(I801=999,999,Data!T800))</f>
        <v>999</v>
      </c>
      <c r="F801" s="140" t="str">
        <f t="shared" si="528"/>
        <v/>
      </c>
      <c r="G801" s="140" t="str">
        <f>IF(Data!K800&lt;&gt;"",Data!K800,"")</f>
        <v/>
      </c>
      <c r="H801" s="141" t="str">
        <f>IF(Data!L800&lt;&gt;"",Data!L800,"")</f>
        <v/>
      </c>
      <c r="I801" s="63">
        <f>IF(Data!M800&lt;&gt;"",Data!M800,"")</f>
        <v>999</v>
      </c>
      <c r="J801" s="63">
        <f t="shared" si="529"/>
        <v>0</v>
      </c>
      <c r="L801" s="64" t="str">
        <f t="shared" si="530"/>
        <v/>
      </c>
      <c r="M801" s="74"/>
      <c r="N801" s="63">
        <f t="shared" si="531"/>
        <v>0</v>
      </c>
      <c r="P801" s="64" t="str">
        <f t="shared" si="532"/>
        <v/>
      </c>
      <c r="R801" s="63">
        <f t="shared" si="533"/>
        <v>0</v>
      </c>
      <c r="S801" s="64" t="str">
        <f t="shared" si="534"/>
        <v/>
      </c>
      <c r="W801" s="310">
        <f t="shared" si="535"/>
        <v>999</v>
      </c>
      <c r="Y801" s="65">
        <f t="shared" si="536"/>
        <v>0</v>
      </c>
      <c r="Z801" s="65">
        <f t="shared" si="537"/>
        <v>0</v>
      </c>
      <c r="AA801" s="65">
        <f t="shared" si="538"/>
        <v>0</v>
      </c>
      <c r="AB801" s="65">
        <f t="shared" si="539"/>
        <v>0</v>
      </c>
      <c r="AC801" s="65">
        <f t="shared" si="540"/>
        <v>0</v>
      </c>
      <c r="AD801" s="65">
        <f t="shared" si="541"/>
        <v>0</v>
      </c>
      <c r="AE801" s="65">
        <f t="shared" si="542"/>
        <v>0</v>
      </c>
      <c r="AF801" s="65">
        <f t="shared" si="543"/>
        <v>0</v>
      </c>
      <c r="AG801" s="65">
        <f t="shared" si="544"/>
        <v>0</v>
      </c>
      <c r="AH801" s="65">
        <f t="shared" si="545"/>
        <v>0</v>
      </c>
      <c r="AI801" s="65">
        <f t="shared" si="546"/>
        <v>0</v>
      </c>
      <c r="AJ801" s="65">
        <f t="shared" si="547"/>
        <v>0</v>
      </c>
      <c r="AK801" s="65">
        <f t="shared" si="548"/>
        <v>0</v>
      </c>
      <c r="AL801" s="65">
        <f t="shared" si="549"/>
        <v>0</v>
      </c>
      <c r="AM801" s="65">
        <f t="shared" si="550"/>
        <v>0</v>
      </c>
      <c r="AN801" s="65">
        <f t="shared" si="551"/>
        <v>0</v>
      </c>
      <c r="AO801" s="65">
        <f t="shared" si="552"/>
        <v>0</v>
      </c>
      <c r="AP801" s="65">
        <f t="shared" si="553"/>
        <v>0</v>
      </c>
      <c r="AQ801" s="65">
        <f t="shared" si="554"/>
        <v>0</v>
      </c>
      <c r="AR801" s="65">
        <f t="shared" si="555"/>
        <v>0</v>
      </c>
      <c r="AS801" s="65">
        <f t="shared" si="556"/>
        <v>0</v>
      </c>
      <c r="AT801" s="65">
        <f t="shared" si="557"/>
        <v>0</v>
      </c>
      <c r="AU801" s="65">
        <f t="shared" si="558"/>
        <v>0</v>
      </c>
      <c r="AV801" s="65">
        <f t="shared" si="559"/>
        <v>0</v>
      </c>
      <c r="AW801" s="65">
        <f t="shared" si="560"/>
        <v>0</v>
      </c>
      <c r="AX801" s="65">
        <f t="shared" si="561"/>
        <v>0</v>
      </c>
      <c r="AY801" s="65">
        <f t="shared" si="562"/>
        <v>0</v>
      </c>
      <c r="AZ801" s="65">
        <f t="shared" si="563"/>
        <v>0</v>
      </c>
      <c r="BA801" s="65">
        <f t="shared" si="564"/>
        <v>0</v>
      </c>
      <c r="BB801" s="65">
        <f t="shared" si="565"/>
        <v>0</v>
      </c>
      <c r="BC801" s="65">
        <f t="shared" si="566"/>
        <v>0</v>
      </c>
      <c r="BD801" s="65">
        <f t="shared" si="567"/>
        <v>0</v>
      </c>
      <c r="BE801" s="65">
        <f t="shared" si="568"/>
        <v>0</v>
      </c>
      <c r="BF801" s="65">
        <f t="shared" si="569"/>
        <v>0</v>
      </c>
      <c r="BG801" s="65">
        <f t="shared" si="570"/>
        <v>0</v>
      </c>
      <c r="CE801" s="373"/>
      <c r="CF801" s="343"/>
      <c r="CG801" s="343"/>
      <c r="CH801" s="343"/>
      <c r="CI801" s="343"/>
      <c r="CJ801" s="343"/>
      <c r="CK801" s="343"/>
      <c r="CL801" s="343"/>
      <c r="CM801" s="343"/>
      <c r="CN801" s="343"/>
      <c r="CO801" s="343"/>
      <c r="CP801" s="343"/>
      <c r="CQ801" s="343"/>
      <c r="CR801" s="343"/>
      <c r="CS801" s="343"/>
      <c r="CY801" s="101">
        <f t="shared" si="571"/>
        <v>0</v>
      </c>
    </row>
    <row r="802" spans="2:103" ht="21.75" customHeight="1" x14ac:dyDescent="0.45">
      <c r="B802" s="133" t="str">
        <f>IF(Data!B801&lt;&gt;"",Data!B801,"")</f>
        <v/>
      </c>
      <c r="C802" s="158" t="str">
        <f>IF(Data!C801&lt;&gt;"",Data!C801,"")</f>
        <v/>
      </c>
      <c r="D802" s="106" t="str">
        <f>IF(Data!D801&lt;&gt;"",Data!D801,"")</f>
        <v/>
      </c>
      <c r="E802" s="140">
        <f>IF(AND(I802=1,Data!T801=0),0,IF(I802=999,999,Data!T801))</f>
        <v>999</v>
      </c>
      <c r="F802" s="140" t="str">
        <f t="shared" si="528"/>
        <v/>
      </c>
      <c r="G802" s="140" t="str">
        <f>IF(Data!K801&lt;&gt;"",Data!K801,"")</f>
        <v/>
      </c>
      <c r="H802" s="141" t="str">
        <f>IF(Data!L801&lt;&gt;"",Data!L801,"")</f>
        <v/>
      </c>
      <c r="I802" s="63">
        <f>IF(Data!M801&lt;&gt;"",Data!M801,"")</f>
        <v>999</v>
      </c>
      <c r="J802" s="63">
        <f t="shared" si="529"/>
        <v>0</v>
      </c>
      <c r="L802" s="64" t="str">
        <f t="shared" si="530"/>
        <v/>
      </c>
      <c r="M802" s="74"/>
      <c r="N802" s="63">
        <f t="shared" si="531"/>
        <v>0</v>
      </c>
      <c r="P802" s="64" t="str">
        <f t="shared" si="532"/>
        <v/>
      </c>
      <c r="R802" s="63">
        <f t="shared" si="533"/>
        <v>0</v>
      </c>
      <c r="S802" s="64" t="str">
        <f t="shared" si="534"/>
        <v/>
      </c>
      <c r="W802" s="310">
        <f t="shared" si="535"/>
        <v>999</v>
      </c>
      <c r="Y802" s="65">
        <f t="shared" si="536"/>
        <v>0</v>
      </c>
      <c r="Z802" s="65">
        <f t="shared" si="537"/>
        <v>0</v>
      </c>
      <c r="AA802" s="65">
        <f t="shared" si="538"/>
        <v>0</v>
      </c>
      <c r="AB802" s="65">
        <f t="shared" si="539"/>
        <v>0</v>
      </c>
      <c r="AC802" s="65">
        <f t="shared" si="540"/>
        <v>0</v>
      </c>
      <c r="AD802" s="65">
        <f t="shared" si="541"/>
        <v>0</v>
      </c>
      <c r="AE802" s="65">
        <f t="shared" si="542"/>
        <v>0</v>
      </c>
      <c r="AF802" s="65">
        <f t="shared" si="543"/>
        <v>0</v>
      </c>
      <c r="AG802" s="65">
        <f t="shared" si="544"/>
        <v>0</v>
      </c>
      <c r="AH802" s="65">
        <f t="shared" si="545"/>
        <v>0</v>
      </c>
      <c r="AI802" s="65">
        <f t="shared" si="546"/>
        <v>0</v>
      </c>
      <c r="AJ802" s="65">
        <f t="shared" si="547"/>
        <v>0</v>
      </c>
      <c r="AK802" s="65">
        <f t="shared" si="548"/>
        <v>0</v>
      </c>
      <c r="AL802" s="65">
        <f t="shared" si="549"/>
        <v>0</v>
      </c>
      <c r="AM802" s="65">
        <f t="shared" si="550"/>
        <v>0</v>
      </c>
      <c r="AN802" s="65">
        <f t="shared" si="551"/>
        <v>0</v>
      </c>
      <c r="AO802" s="65">
        <f t="shared" si="552"/>
        <v>0</v>
      </c>
      <c r="AP802" s="65">
        <f t="shared" si="553"/>
        <v>0</v>
      </c>
      <c r="AQ802" s="65">
        <f t="shared" si="554"/>
        <v>0</v>
      </c>
      <c r="AR802" s="65">
        <f t="shared" si="555"/>
        <v>0</v>
      </c>
      <c r="AS802" s="65">
        <f t="shared" si="556"/>
        <v>0</v>
      </c>
      <c r="AT802" s="65">
        <f t="shared" si="557"/>
        <v>0</v>
      </c>
      <c r="AU802" s="65">
        <f t="shared" si="558"/>
        <v>0</v>
      </c>
      <c r="AV802" s="65">
        <f t="shared" si="559"/>
        <v>0</v>
      </c>
      <c r="AW802" s="65">
        <f t="shared" si="560"/>
        <v>0</v>
      </c>
      <c r="AX802" s="65">
        <f t="shared" si="561"/>
        <v>0</v>
      </c>
      <c r="AY802" s="65">
        <f t="shared" si="562"/>
        <v>0</v>
      </c>
      <c r="AZ802" s="65">
        <f t="shared" si="563"/>
        <v>0</v>
      </c>
      <c r="BA802" s="65">
        <f t="shared" si="564"/>
        <v>0</v>
      </c>
      <c r="BB802" s="65">
        <f t="shared" si="565"/>
        <v>0</v>
      </c>
      <c r="BC802" s="65">
        <f t="shared" si="566"/>
        <v>0</v>
      </c>
      <c r="BD802" s="65">
        <f t="shared" si="567"/>
        <v>0</v>
      </c>
      <c r="BE802" s="65">
        <f t="shared" si="568"/>
        <v>0</v>
      </c>
      <c r="BF802" s="65">
        <f t="shared" si="569"/>
        <v>0</v>
      </c>
      <c r="BG802" s="65">
        <f t="shared" si="570"/>
        <v>0</v>
      </c>
      <c r="CE802" s="373"/>
      <c r="CF802" s="343"/>
      <c r="CG802" s="343"/>
      <c r="CH802" s="343"/>
      <c r="CI802" s="343"/>
      <c r="CJ802" s="343"/>
      <c r="CK802" s="343"/>
      <c r="CL802" s="343"/>
      <c r="CM802" s="343"/>
      <c r="CN802" s="343"/>
      <c r="CO802" s="343"/>
      <c r="CP802" s="343"/>
      <c r="CQ802" s="343"/>
      <c r="CR802" s="343"/>
      <c r="CS802" s="343"/>
      <c r="CY802" s="101">
        <f t="shared" si="571"/>
        <v>0</v>
      </c>
    </row>
    <row r="803" spans="2:103" ht="21.75" customHeight="1" x14ac:dyDescent="0.45">
      <c r="B803" s="133" t="str">
        <f>IF(Data!B802&lt;&gt;"",Data!B802,"")</f>
        <v/>
      </c>
      <c r="C803" s="158" t="str">
        <f>IF(Data!C802&lt;&gt;"",Data!C802,"")</f>
        <v/>
      </c>
      <c r="D803" s="106" t="str">
        <f>IF(Data!D802&lt;&gt;"",Data!D802,"")</f>
        <v/>
      </c>
      <c r="E803" s="140">
        <f>IF(AND(I803=1,Data!T802=0),0,IF(I803=999,999,Data!T802))</f>
        <v>999</v>
      </c>
      <c r="F803" s="140" t="str">
        <f t="shared" si="528"/>
        <v/>
      </c>
      <c r="G803" s="140" t="str">
        <f>IF(Data!K802&lt;&gt;"",Data!K802,"")</f>
        <v/>
      </c>
      <c r="H803" s="141" t="str">
        <f>IF(Data!L802&lt;&gt;"",Data!L802,"")</f>
        <v/>
      </c>
      <c r="I803" s="63">
        <f>IF(Data!M802&lt;&gt;"",Data!M802,"")</f>
        <v>999</v>
      </c>
      <c r="J803" s="63">
        <f t="shared" si="529"/>
        <v>0</v>
      </c>
      <c r="L803" s="64" t="str">
        <f t="shared" si="530"/>
        <v/>
      </c>
      <c r="M803" s="74"/>
      <c r="N803" s="63">
        <f t="shared" si="531"/>
        <v>0</v>
      </c>
      <c r="P803" s="64" t="str">
        <f t="shared" si="532"/>
        <v/>
      </c>
      <c r="R803" s="63">
        <f t="shared" si="533"/>
        <v>0</v>
      </c>
      <c r="S803" s="64" t="str">
        <f t="shared" si="534"/>
        <v/>
      </c>
      <c r="W803" s="310">
        <f t="shared" si="535"/>
        <v>999</v>
      </c>
      <c r="Y803" s="65">
        <f t="shared" si="536"/>
        <v>0</v>
      </c>
      <c r="Z803" s="65">
        <f t="shared" si="537"/>
        <v>0</v>
      </c>
      <c r="AA803" s="65">
        <f t="shared" si="538"/>
        <v>0</v>
      </c>
      <c r="AB803" s="65">
        <f t="shared" si="539"/>
        <v>0</v>
      </c>
      <c r="AC803" s="65">
        <f t="shared" si="540"/>
        <v>0</v>
      </c>
      <c r="AD803" s="65">
        <f t="shared" si="541"/>
        <v>0</v>
      </c>
      <c r="AE803" s="65">
        <f t="shared" si="542"/>
        <v>0</v>
      </c>
      <c r="AF803" s="65">
        <f t="shared" si="543"/>
        <v>0</v>
      </c>
      <c r="AG803" s="65">
        <f t="shared" si="544"/>
        <v>0</v>
      </c>
      <c r="AH803" s="65">
        <f t="shared" si="545"/>
        <v>0</v>
      </c>
      <c r="AI803" s="65">
        <f t="shared" si="546"/>
        <v>0</v>
      </c>
      <c r="AJ803" s="65">
        <f t="shared" si="547"/>
        <v>0</v>
      </c>
      <c r="AK803" s="65">
        <f t="shared" si="548"/>
        <v>0</v>
      </c>
      <c r="AL803" s="65">
        <f t="shared" si="549"/>
        <v>0</v>
      </c>
      <c r="AM803" s="65">
        <f t="shared" si="550"/>
        <v>0</v>
      </c>
      <c r="AN803" s="65">
        <f t="shared" si="551"/>
        <v>0</v>
      </c>
      <c r="AO803" s="65">
        <f t="shared" si="552"/>
        <v>0</v>
      </c>
      <c r="AP803" s="65">
        <f t="shared" si="553"/>
        <v>0</v>
      </c>
      <c r="AQ803" s="65">
        <f t="shared" si="554"/>
        <v>0</v>
      </c>
      <c r="AR803" s="65">
        <f t="shared" si="555"/>
        <v>0</v>
      </c>
      <c r="AS803" s="65">
        <f t="shared" si="556"/>
        <v>0</v>
      </c>
      <c r="AT803" s="65">
        <f t="shared" si="557"/>
        <v>0</v>
      </c>
      <c r="AU803" s="65">
        <f t="shared" si="558"/>
        <v>0</v>
      </c>
      <c r="AV803" s="65">
        <f t="shared" si="559"/>
        <v>0</v>
      </c>
      <c r="AW803" s="65">
        <f t="shared" si="560"/>
        <v>0</v>
      </c>
      <c r="AX803" s="65">
        <f t="shared" si="561"/>
        <v>0</v>
      </c>
      <c r="AY803" s="65">
        <f t="shared" si="562"/>
        <v>0</v>
      </c>
      <c r="AZ803" s="65">
        <f t="shared" si="563"/>
        <v>0</v>
      </c>
      <c r="BA803" s="65">
        <f t="shared" si="564"/>
        <v>0</v>
      </c>
      <c r="BB803" s="65">
        <f t="shared" si="565"/>
        <v>0</v>
      </c>
      <c r="BC803" s="65">
        <f t="shared" si="566"/>
        <v>0</v>
      </c>
      <c r="BD803" s="65">
        <f t="shared" si="567"/>
        <v>0</v>
      </c>
      <c r="BE803" s="65">
        <f t="shared" si="568"/>
        <v>0</v>
      </c>
      <c r="BF803" s="65">
        <f t="shared" si="569"/>
        <v>0</v>
      </c>
      <c r="BG803" s="65">
        <f t="shared" si="570"/>
        <v>0</v>
      </c>
      <c r="CE803" s="373"/>
      <c r="CF803" s="343"/>
      <c r="CG803" s="343"/>
      <c r="CH803" s="343"/>
      <c r="CI803" s="343"/>
      <c r="CJ803" s="343"/>
      <c r="CK803" s="343"/>
      <c r="CL803" s="343"/>
      <c r="CM803" s="343"/>
      <c r="CN803" s="343"/>
      <c r="CO803" s="343"/>
      <c r="CP803" s="343"/>
      <c r="CQ803" s="343"/>
      <c r="CR803" s="343"/>
      <c r="CS803" s="343"/>
      <c r="CY803" s="101">
        <f t="shared" si="571"/>
        <v>0</v>
      </c>
    </row>
    <row r="804" spans="2:103" ht="21.75" customHeight="1" x14ac:dyDescent="0.45">
      <c r="B804" s="133" t="str">
        <f>IF(Data!B803&lt;&gt;"",Data!B803,"")</f>
        <v/>
      </c>
      <c r="C804" s="158" t="str">
        <f>IF(Data!C803&lt;&gt;"",Data!C803,"")</f>
        <v/>
      </c>
      <c r="D804" s="106" t="str">
        <f>IF(Data!D803&lt;&gt;"",Data!D803,"")</f>
        <v/>
      </c>
      <c r="E804" s="140">
        <f>IF(AND(I804=1,Data!T803=0),0,IF(I804=999,999,Data!T803))</f>
        <v>999</v>
      </c>
      <c r="F804" s="140" t="str">
        <f t="shared" si="528"/>
        <v/>
      </c>
      <c r="G804" s="140" t="str">
        <f>IF(Data!K803&lt;&gt;"",Data!K803,"")</f>
        <v/>
      </c>
      <c r="H804" s="141" t="str">
        <f>IF(Data!L803&lt;&gt;"",Data!L803,"")</f>
        <v/>
      </c>
      <c r="I804" s="63">
        <f>IF(Data!M803&lt;&gt;"",Data!M803,"")</f>
        <v>999</v>
      </c>
      <c r="J804" s="63">
        <f t="shared" si="529"/>
        <v>0</v>
      </c>
      <c r="L804" s="64" t="str">
        <f t="shared" si="530"/>
        <v/>
      </c>
      <c r="M804" s="74"/>
      <c r="N804" s="63">
        <f t="shared" si="531"/>
        <v>0</v>
      </c>
      <c r="P804" s="64" t="str">
        <f t="shared" si="532"/>
        <v/>
      </c>
      <c r="R804" s="63">
        <f t="shared" si="533"/>
        <v>0</v>
      </c>
      <c r="S804" s="64" t="str">
        <f t="shared" si="534"/>
        <v/>
      </c>
      <c r="W804" s="310">
        <f t="shared" si="535"/>
        <v>999</v>
      </c>
      <c r="Y804" s="65">
        <f t="shared" si="536"/>
        <v>0</v>
      </c>
      <c r="Z804" s="65">
        <f t="shared" si="537"/>
        <v>0</v>
      </c>
      <c r="AA804" s="65">
        <f t="shared" si="538"/>
        <v>0</v>
      </c>
      <c r="AB804" s="65">
        <f t="shared" si="539"/>
        <v>0</v>
      </c>
      <c r="AC804" s="65">
        <f t="shared" si="540"/>
        <v>0</v>
      </c>
      <c r="AD804" s="65">
        <f t="shared" si="541"/>
        <v>0</v>
      </c>
      <c r="AE804" s="65">
        <f t="shared" si="542"/>
        <v>0</v>
      </c>
      <c r="AF804" s="65">
        <f t="shared" si="543"/>
        <v>0</v>
      </c>
      <c r="AG804" s="65">
        <f t="shared" si="544"/>
        <v>0</v>
      </c>
      <c r="AH804" s="65">
        <f t="shared" si="545"/>
        <v>0</v>
      </c>
      <c r="AI804" s="65">
        <f t="shared" si="546"/>
        <v>0</v>
      </c>
      <c r="AJ804" s="65">
        <f t="shared" si="547"/>
        <v>0</v>
      </c>
      <c r="AK804" s="65">
        <f t="shared" si="548"/>
        <v>0</v>
      </c>
      <c r="AL804" s="65">
        <f t="shared" si="549"/>
        <v>0</v>
      </c>
      <c r="AM804" s="65">
        <f t="shared" si="550"/>
        <v>0</v>
      </c>
      <c r="AN804" s="65">
        <f t="shared" si="551"/>
        <v>0</v>
      </c>
      <c r="AO804" s="65">
        <f t="shared" si="552"/>
        <v>0</v>
      </c>
      <c r="AP804" s="65">
        <f t="shared" si="553"/>
        <v>0</v>
      </c>
      <c r="AQ804" s="65">
        <f t="shared" si="554"/>
        <v>0</v>
      </c>
      <c r="AR804" s="65">
        <f t="shared" si="555"/>
        <v>0</v>
      </c>
      <c r="AS804" s="65">
        <f t="shared" si="556"/>
        <v>0</v>
      </c>
      <c r="AT804" s="65">
        <f t="shared" si="557"/>
        <v>0</v>
      </c>
      <c r="AU804" s="65">
        <f t="shared" si="558"/>
        <v>0</v>
      </c>
      <c r="AV804" s="65">
        <f t="shared" si="559"/>
        <v>0</v>
      </c>
      <c r="AW804" s="65">
        <f t="shared" si="560"/>
        <v>0</v>
      </c>
      <c r="AX804" s="65">
        <f t="shared" si="561"/>
        <v>0</v>
      </c>
      <c r="AY804" s="65">
        <f t="shared" si="562"/>
        <v>0</v>
      </c>
      <c r="AZ804" s="65">
        <f t="shared" si="563"/>
        <v>0</v>
      </c>
      <c r="BA804" s="65">
        <f t="shared" si="564"/>
        <v>0</v>
      </c>
      <c r="BB804" s="65">
        <f t="shared" si="565"/>
        <v>0</v>
      </c>
      <c r="BC804" s="65">
        <f t="shared" si="566"/>
        <v>0</v>
      </c>
      <c r="BD804" s="65">
        <f t="shared" si="567"/>
        <v>0</v>
      </c>
      <c r="BE804" s="65">
        <f t="shared" si="568"/>
        <v>0</v>
      </c>
      <c r="BF804" s="65">
        <f t="shared" si="569"/>
        <v>0</v>
      </c>
      <c r="BG804" s="65">
        <f t="shared" si="570"/>
        <v>0</v>
      </c>
      <c r="CE804" s="373"/>
      <c r="CF804" s="343"/>
      <c r="CG804" s="343"/>
      <c r="CH804" s="343"/>
      <c r="CI804" s="343"/>
      <c r="CJ804" s="343"/>
      <c r="CK804" s="343"/>
      <c r="CL804" s="343"/>
      <c r="CM804" s="343"/>
      <c r="CN804" s="343"/>
      <c r="CO804" s="343"/>
      <c r="CP804" s="343"/>
      <c r="CQ804" s="343"/>
      <c r="CR804" s="343"/>
      <c r="CS804" s="343"/>
      <c r="CY804" s="101">
        <f t="shared" si="571"/>
        <v>0</v>
      </c>
    </row>
    <row r="805" spans="2:103" ht="21.75" customHeight="1" x14ac:dyDescent="0.45">
      <c r="B805" s="133" t="str">
        <f>IF(Data!B804&lt;&gt;"",Data!B804,"")</f>
        <v/>
      </c>
      <c r="C805" s="158" t="str">
        <f>IF(Data!C804&lt;&gt;"",Data!C804,"")</f>
        <v/>
      </c>
      <c r="D805" s="106" t="str">
        <f>IF(Data!D804&lt;&gt;"",Data!D804,"")</f>
        <v/>
      </c>
      <c r="E805" s="140">
        <f>IF(AND(I805=1,Data!T804=0),0,IF(I805=999,999,Data!T804))</f>
        <v>999</v>
      </c>
      <c r="F805" s="140" t="str">
        <f t="shared" si="528"/>
        <v/>
      </c>
      <c r="G805" s="140" t="str">
        <f>IF(Data!K804&lt;&gt;"",Data!K804,"")</f>
        <v/>
      </c>
      <c r="H805" s="141" t="str">
        <f>IF(Data!L804&lt;&gt;"",Data!L804,"")</f>
        <v/>
      </c>
      <c r="I805" s="63">
        <f>IF(Data!M804&lt;&gt;"",Data!M804,"")</f>
        <v>999</v>
      </c>
      <c r="J805" s="63">
        <f t="shared" si="529"/>
        <v>0</v>
      </c>
      <c r="L805" s="64" t="str">
        <f t="shared" si="530"/>
        <v/>
      </c>
      <c r="M805" s="74"/>
      <c r="N805" s="63">
        <f t="shared" si="531"/>
        <v>0</v>
      </c>
      <c r="P805" s="64" t="str">
        <f t="shared" si="532"/>
        <v/>
      </c>
      <c r="R805" s="63">
        <f t="shared" si="533"/>
        <v>0</v>
      </c>
      <c r="S805" s="64" t="str">
        <f t="shared" si="534"/>
        <v/>
      </c>
      <c r="W805" s="310">
        <f t="shared" si="535"/>
        <v>999</v>
      </c>
      <c r="Y805" s="65">
        <f t="shared" si="536"/>
        <v>0</v>
      </c>
      <c r="Z805" s="65">
        <f t="shared" si="537"/>
        <v>0</v>
      </c>
      <c r="AA805" s="65">
        <f t="shared" si="538"/>
        <v>0</v>
      </c>
      <c r="AB805" s="65">
        <f t="shared" si="539"/>
        <v>0</v>
      </c>
      <c r="AC805" s="65">
        <f t="shared" si="540"/>
        <v>0</v>
      </c>
      <c r="AD805" s="65">
        <f t="shared" si="541"/>
        <v>0</v>
      </c>
      <c r="AE805" s="65">
        <f t="shared" si="542"/>
        <v>0</v>
      </c>
      <c r="AF805" s="65">
        <f t="shared" si="543"/>
        <v>0</v>
      </c>
      <c r="AG805" s="65">
        <f t="shared" si="544"/>
        <v>0</v>
      </c>
      <c r="AH805" s="65">
        <f t="shared" si="545"/>
        <v>0</v>
      </c>
      <c r="AI805" s="65">
        <f t="shared" si="546"/>
        <v>0</v>
      </c>
      <c r="AJ805" s="65">
        <f t="shared" si="547"/>
        <v>0</v>
      </c>
      <c r="AK805" s="65">
        <f t="shared" si="548"/>
        <v>0</v>
      </c>
      <c r="AL805" s="65">
        <f t="shared" si="549"/>
        <v>0</v>
      </c>
      <c r="AM805" s="65">
        <f t="shared" si="550"/>
        <v>0</v>
      </c>
      <c r="AN805" s="65">
        <f t="shared" si="551"/>
        <v>0</v>
      </c>
      <c r="AO805" s="65">
        <f t="shared" si="552"/>
        <v>0</v>
      </c>
      <c r="AP805" s="65">
        <f t="shared" si="553"/>
        <v>0</v>
      </c>
      <c r="AQ805" s="65">
        <f t="shared" si="554"/>
        <v>0</v>
      </c>
      <c r="AR805" s="65">
        <f t="shared" si="555"/>
        <v>0</v>
      </c>
      <c r="AS805" s="65">
        <f t="shared" si="556"/>
        <v>0</v>
      </c>
      <c r="AT805" s="65">
        <f t="shared" si="557"/>
        <v>0</v>
      </c>
      <c r="AU805" s="65">
        <f t="shared" si="558"/>
        <v>0</v>
      </c>
      <c r="AV805" s="65">
        <f t="shared" si="559"/>
        <v>0</v>
      </c>
      <c r="AW805" s="65">
        <f t="shared" si="560"/>
        <v>0</v>
      </c>
      <c r="AX805" s="65">
        <f t="shared" si="561"/>
        <v>0</v>
      </c>
      <c r="AY805" s="65">
        <f t="shared" si="562"/>
        <v>0</v>
      </c>
      <c r="AZ805" s="65">
        <f t="shared" si="563"/>
        <v>0</v>
      </c>
      <c r="BA805" s="65">
        <f t="shared" si="564"/>
        <v>0</v>
      </c>
      <c r="BB805" s="65">
        <f t="shared" si="565"/>
        <v>0</v>
      </c>
      <c r="BC805" s="65">
        <f t="shared" si="566"/>
        <v>0</v>
      </c>
      <c r="BD805" s="65">
        <f t="shared" si="567"/>
        <v>0</v>
      </c>
      <c r="BE805" s="65">
        <f t="shared" si="568"/>
        <v>0</v>
      </c>
      <c r="BF805" s="65">
        <f t="shared" si="569"/>
        <v>0</v>
      </c>
      <c r="BG805" s="65">
        <f t="shared" si="570"/>
        <v>0</v>
      </c>
      <c r="CE805" s="373"/>
      <c r="CF805" s="343"/>
      <c r="CG805" s="343"/>
      <c r="CH805" s="343"/>
      <c r="CI805" s="343"/>
      <c r="CJ805" s="343"/>
      <c r="CK805" s="343"/>
      <c r="CL805" s="343"/>
      <c r="CM805" s="343"/>
      <c r="CN805" s="343"/>
      <c r="CO805" s="343"/>
      <c r="CP805" s="343"/>
      <c r="CQ805" s="343"/>
      <c r="CR805" s="343"/>
      <c r="CS805" s="343"/>
      <c r="CY805" s="101">
        <f t="shared" si="571"/>
        <v>0</v>
      </c>
    </row>
    <row r="806" spans="2:103" ht="21.75" customHeight="1" x14ac:dyDescent="0.45">
      <c r="B806" s="133" t="str">
        <f>IF(Data!B805&lt;&gt;"",Data!B805,"")</f>
        <v/>
      </c>
      <c r="C806" s="158" t="str">
        <f>IF(Data!C805&lt;&gt;"",Data!C805,"")</f>
        <v/>
      </c>
      <c r="D806" s="106" t="str">
        <f>IF(Data!D805&lt;&gt;"",Data!D805,"")</f>
        <v/>
      </c>
      <c r="E806" s="140">
        <f>IF(AND(I806=1,Data!T805=0),0,IF(I806=999,999,Data!T805))</f>
        <v>999</v>
      </c>
      <c r="F806" s="140" t="str">
        <f t="shared" si="528"/>
        <v/>
      </c>
      <c r="G806" s="140" t="str">
        <f>IF(Data!K805&lt;&gt;"",Data!K805,"")</f>
        <v/>
      </c>
      <c r="H806" s="141" t="str">
        <f>IF(Data!L805&lt;&gt;"",Data!L805,"")</f>
        <v/>
      </c>
      <c r="I806" s="63">
        <f>IF(Data!M805&lt;&gt;"",Data!M805,"")</f>
        <v>999</v>
      </c>
      <c r="J806" s="63">
        <f t="shared" si="529"/>
        <v>0</v>
      </c>
      <c r="L806" s="64" t="str">
        <f t="shared" si="530"/>
        <v/>
      </c>
      <c r="M806" s="74"/>
      <c r="N806" s="63">
        <f t="shared" si="531"/>
        <v>0</v>
      </c>
      <c r="P806" s="64" t="str">
        <f t="shared" si="532"/>
        <v/>
      </c>
      <c r="R806" s="63">
        <f t="shared" si="533"/>
        <v>0</v>
      </c>
      <c r="S806" s="64" t="str">
        <f t="shared" si="534"/>
        <v/>
      </c>
      <c r="W806" s="310">
        <f t="shared" si="535"/>
        <v>999</v>
      </c>
      <c r="Y806" s="65">
        <f t="shared" si="536"/>
        <v>0</v>
      </c>
      <c r="Z806" s="65">
        <f t="shared" si="537"/>
        <v>0</v>
      </c>
      <c r="AA806" s="65">
        <f t="shared" si="538"/>
        <v>0</v>
      </c>
      <c r="AB806" s="65">
        <f t="shared" si="539"/>
        <v>0</v>
      </c>
      <c r="AC806" s="65">
        <f t="shared" si="540"/>
        <v>0</v>
      </c>
      <c r="AD806" s="65">
        <f t="shared" si="541"/>
        <v>0</v>
      </c>
      <c r="AE806" s="65">
        <f t="shared" si="542"/>
        <v>0</v>
      </c>
      <c r="AF806" s="65">
        <f t="shared" si="543"/>
        <v>0</v>
      </c>
      <c r="AG806" s="65">
        <f t="shared" si="544"/>
        <v>0</v>
      </c>
      <c r="AH806" s="65">
        <f t="shared" si="545"/>
        <v>0</v>
      </c>
      <c r="AI806" s="65">
        <f t="shared" si="546"/>
        <v>0</v>
      </c>
      <c r="AJ806" s="65">
        <f t="shared" si="547"/>
        <v>0</v>
      </c>
      <c r="AK806" s="65">
        <f t="shared" si="548"/>
        <v>0</v>
      </c>
      <c r="AL806" s="65">
        <f t="shared" si="549"/>
        <v>0</v>
      </c>
      <c r="AM806" s="65">
        <f t="shared" si="550"/>
        <v>0</v>
      </c>
      <c r="AN806" s="65">
        <f t="shared" si="551"/>
        <v>0</v>
      </c>
      <c r="AO806" s="65">
        <f t="shared" si="552"/>
        <v>0</v>
      </c>
      <c r="AP806" s="65">
        <f t="shared" si="553"/>
        <v>0</v>
      </c>
      <c r="AQ806" s="65">
        <f t="shared" si="554"/>
        <v>0</v>
      </c>
      <c r="AR806" s="65">
        <f t="shared" si="555"/>
        <v>0</v>
      </c>
      <c r="AS806" s="65">
        <f t="shared" si="556"/>
        <v>0</v>
      </c>
      <c r="AT806" s="65">
        <f t="shared" si="557"/>
        <v>0</v>
      </c>
      <c r="AU806" s="65">
        <f t="shared" si="558"/>
        <v>0</v>
      </c>
      <c r="AV806" s="65">
        <f t="shared" si="559"/>
        <v>0</v>
      </c>
      <c r="AW806" s="65">
        <f t="shared" si="560"/>
        <v>0</v>
      </c>
      <c r="AX806" s="65">
        <f t="shared" si="561"/>
        <v>0</v>
      </c>
      <c r="AY806" s="65">
        <f t="shared" si="562"/>
        <v>0</v>
      </c>
      <c r="AZ806" s="65">
        <f t="shared" si="563"/>
        <v>0</v>
      </c>
      <c r="BA806" s="65">
        <f t="shared" si="564"/>
        <v>0</v>
      </c>
      <c r="BB806" s="65">
        <f t="shared" si="565"/>
        <v>0</v>
      </c>
      <c r="BC806" s="65">
        <f t="shared" si="566"/>
        <v>0</v>
      </c>
      <c r="BD806" s="65">
        <f t="shared" si="567"/>
        <v>0</v>
      </c>
      <c r="BE806" s="65">
        <f t="shared" si="568"/>
        <v>0</v>
      </c>
      <c r="BF806" s="65">
        <f t="shared" si="569"/>
        <v>0</v>
      </c>
      <c r="BG806" s="65">
        <f t="shared" si="570"/>
        <v>0</v>
      </c>
      <c r="CE806" s="373"/>
      <c r="CF806" s="343"/>
      <c r="CG806" s="343"/>
      <c r="CH806" s="343"/>
      <c r="CI806" s="343"/>
      <c r="CJ806" s="343"/>
      <c r="CK806" s="343"/>
      <c r="CL806" s="343"/>
      <c r="CM806" s="343"/>
      <c r="CN806" s="343"/>
      <c r="CO806" s="343"/>
      <c r="CP806" s="343"/>
      <c r="CQ806" s="343"/>
      <c r="CR806" s="343"/>
      <c r="CS806" s="343"/>
      <c r="CY806" s="101">
        <f t="shared" si="571"/>
        <v>0</v>
      </c>
    </row>
    <row r="807" spans="2:103" ht="21.75" customHeight="1" x14ac:dyDescent="0.45">
      <c r="B807" s="133" t="str">
        <f>IF(Data!B806&lt;&gt;"",Data!B806,"")</f>
        <v/>
      </c>
      <c r="C807" s="158" t="str">
        <f>IF(Data!C806&lt;&gt;"",Data!C806,"")</f>
        <v/>
      </c>
      <c r="D807" s="106" t="str">
        <f>IF(Data!D806&lt;&gt;"",Data!D806,"")</f>
        <v/>
      </c>
      <c r="E807" s="140">
        <f>IF(AND(I807=1,Data!T806=0),0,IF(I807=999,999,Data!T806))</f>
        <v>999</v>
      </c>
      <c r="F807" s="140" t="str">
        <f t="shared" si="528"/>
        <v/>
      </c>
      <c r="G807" s="140" t="str">
        <f>IF(Data!K806&lt;&gt;"",Data!K806,"")</f>
        <v/>
      </c>
      <c r="H807" s="141" t="str">
        <f>IF(Data!L806&lt;&gt;"",Data!L806,"")</f>
        <v/>
      </c>
      <c r="I807" s="63">
        <f>IF(Data!M806&lt;&gt;"",Data!M806,"")</f>
        <v>999</v>
      </c>
      <c r="J807" s="63">
        <f t="shared" si="529"/>
        <v>0</v>
      </c>
      <c r="L807" s="64" t="str">
        <f t="shared" si="530"/>
        <v/>
      </c>
      <c r="M807" s="74"/>
      <c r="N807" s="63">
        <f t="shared" si="531"/>
        <v>0</v>
      </c>
      <c r="P807" s="64" t="str">
        <f t="shared" si="532"/>
        <v/>
      </c>
      <c r="R807" s="63">
        <f t="shared" si="533"/>
        <v>0</v>
      </c>
      <c r="S807" s="64" t="str">
        <f t="shared" si="534"/>
        <v/>
      </c>
      <c r="W807" s="310">
        <f t="shared" si="535"/>
        <v>999</v>
      </c>
      <c r="Y807" s="65">
        <f t="shared" si="536"/>
        <v>0</v>
      </c>
      <c r="Z807" s="65">
        <f t="shared" si="537"/>
        <v>0</v>
      </c>
      <c r="AA807" s="65">
        <f t="shared" si="538"/>
        <v>0</v>
      </c>
      <c r="AB807" s="65">
        <f t="shared" si="539"/>
        <v>0</v>
      </c>
      <c r="AC807" s="65">
        <f t="shared" si="540"/>
        <v>0</v>
      </c>
      <c r="AD807" s="65">
        <f t="shared" si="541"/>
        <v>0</v>
      </c>
      <c r="AE807" s="65">
        <f t="shared" si="542"/>
        <v>0</v>
      </c>
      <c r="AF807" s="65">
        <f t="shared" si="543"/>
        <v>0</v>
      </c>
      <c r="AG807" s="65">
        <f t="shared" si="544"/>
        <v>0</v>
      </c>
      <c r="AH807" s="65">
        <f t="shared" si="545"/>
        <v>0</v>
      </c>
      <c r="AI807" s="65">
        <f t="shared" si="546"/>
        <v>0</v>
      </c>
      <c r="AJ807" s="65">
        <f t="shared" si="547"/>
        <v>0</v>
      </c>
      <c r="AK807" s="65">
        <f t="shared" si="548"/>
        <v>0</v>
      </c>
      <c r="AL807" s="65">
        <f t="shared" si="549"/>
        <v>0</v>
      </c>
      <c r="AM807" s="65">
        <f t="shared" si="550"/>
        <v>0</v>
      </c>
      <c r="AN807" s="65">
        <f t="shared" si="551"/>
        <v>0</v>
      </c>
      <c r="AO807" s="65">
        <f t="shared" si="552"/>
        <v>0</v>
      </c>
      <c r="AP807" s="65">
        <f t="shared" si="553"/>
        <v>0</v>
      </c>
      <c r="AQ807" s="65">
        <f t="shared" si="554"/>
        <v>0</v>
      </c>
      <c r="AR807" s="65">
        <f t="shared" si="555"/>
        <v>0</v>
      </c>
      <c r="AS807" s="65">
        <f t="shared" si="556"/>
        <v>0</v>
      </c>
      <c r="AT807" s="65">
        <f t="shared" si="557"/>
        <v>0</v>
      </c>
      <c r="AU807" s="65">
        <f t="shared" si="558"/>
        <v>0</v>
      </c>
      <c r="AV807" s="65">
        <f t="shared" si="559"/>
        <v>0</v>
      </c>
      <c r="AW807" s="65">
        <f t="shared" si="560"/>
        <v>0</v>
      </c>
      <c r="AX807" s="65">
        <f t="shared" si="561"/>
        <v>0</v>
      </c>
      <c r="AY807" s="65">
        <f t="shared" si="562"/>
        <v>0</v>
      </c>
      <c r="AZ807" s="65">
        <f t="shared" si="563"/>
        <v>0</v>
      </c>
      <c r="BA807" s="65">
        <f t="shared" si="564"/>
        <v>0</v>
      </c>
      <c r="BB807" s="65">
        <f t="shared" si="565"/>
        <v>0</v>
      </c>
      <c r="BC807" s="65">
        <f t="shared" si="566"/>
        <v>0</v>
      </c>
      <c r="BD807" s="65">
        <f t="shared" si="567"/>
        <v>0</v>
      </c>
      <c r="BE807" s="65">
        <f t="shared" si="568"/>
        <v>0</v>
      </c>
      <c r="BF807" s="65">
        <f t="shared" si="569"/>
        <v>0</v>
      </c>
      <c r="BG807" s="65">
        <f t="shared" si="570"/>
        <v>0</v>
      </c>
      <c r="CE807" s="373"/>
      <c r="CF807" s="343"/>
      <c r="CG807" s="343"/>
      <c r="CH807" s="343"/>
      <c r="CI807" s="343"/>
      <c r="CJ807" s="343"/>
      <c r="CK807" s="343"/>
      <c r="CL807" s="343"/>
      <c r="CM807" s="343"/>
      <c r="CN807" s="343"/>
      <c r="CO807" s="343"/>
      <c r="CP807" s="343"/>
      <c r="CQ807" s="343"/>
      <c r="CR807" s="343"/>
      <c r="CS807" s="343"/>
      <c r="CY807" s="101">
        <f t="shared" si="571"/>
        <v>0</v>
      </c>
    </row>
    <row r="808" spans="2:103" ht="21.75" customHeight="1" x14ac:dyDescent="0.45">
      <c r="B808" s="133" t="str">
        <f>IF(Data!B807&lt;&gt;"",Data!B807,"")</f>
        <v/>
      </c>
      <c r="C808" s="158" t="str">
        <f>IF(Data!C807&lt;&gt;"",Data!C807,"")</f>
        <v/>
      </c>
      <c r="D808" s="106" t="str">
        <f>IF(Data!D807&lt;&gt;"",Data!D807,"")</f>
        <v/>
      </c>
      <c r="E808" s="140">
        <f>IF(AND(I808=1,Data!T807=0),0,IF(I808=999,999,Data!T807))</f>
        <v>999</v>
      </c>
      <c r="F808" s="140" t="str">
        <f t="shared" si="528"/>
        <v/>
      </c>
      <c r="G808" s="140" t="str">
        <f>IF(Data!K807&lt;&gt;"",Data!K807,"")</f>
        <v/>
      </c>
      <c r="H808" s="141" t="str">
        <f>IF(Data!L807&lt;&gt;"",Data!L807,"")</f>
        <v/>
      </c>
      <c r="I808" s="63">
        <f>IF(Data!M807&lt;&gt;"",Data!M807,"")</f>
        <v>999</v>
      </c>
      <c r="J808" s="63">
        <f t="shared" si="529"/>
        <v>0</v>
      </c>
      <c r="L808" s="64" t="str">
        <f t="shared" si="530"/>
        <v/>
      </c>
      <c r="M808" s="74"/>
      <c r="N808" s="63">
        <f t="shared" si="531"/>
        <v>0</v>
      </c>
      <c r="P808" s="64" t="str">
        <f t="shared" si="532"/>
        <v/>
      </c>
      <c r="R808" s="63">
        <f t="shared" si="533"/>
        <v>0</v>
      </c>
      <c r="S808" s="64" t="str">
        <f t="shared" si="534"/>
        <v/>
      </c>
      <c r="W808" s="310">
        <f t="shared" si="535"/>
        <v>999</v>
      </c>
      <c r="Y808" s="65">
        <f t="shared" si="536"/>
        <v>0</v>
      </c>
      <c r="Z808" s="65">
        <f t="shared" si="537"/>
        <v>0</v>
      </c>
      <c r="AA808" s="65">
        <f t="shared" si="538"/>
        <v>0</v>
      </c>
      <c r="AB808" s="65">
        <f t="shared" si="539"/>
        <v>0</v>
      </c>
      <c r="AC808" s="65">
        <f t="shared" si="540"/>
        <v>0</v>
      </c>
      <c r="AD808" s="65">
        <f t="shared" si="541"/>
        <v>0</v>
      </c>
      <c r="AE808" s="65">
        <f t="shared" si="542"/>
        <v>0</v>
      </c>
      <c r="AF808" s="65">
        <f t="shared" si="543"/>
        <v>0</v>
      </c>
      <c r="AG808" s="65">
        <f t="shared" si="544"/>
        <v>0</v>
      </c>
      <c r="AH808" s="65">
        <f t="shared" si="545"/>
        <v>0</v>
      </c>
      <c r="AI808" s="65">
        <f t="shared" si="546"/>
        <v>0</v>
      </c>
      <c r="AJ808" s="65">
        <f t="shared" si="547"/>
        <v>0</v>
      </c>
      <c r="AK808" s="65">
        <f t="shared" si="548"/>
        <v>0</v>
      </c>
      <c r="AL808" s="65">
        <f t="shared" si="549"/>
        <v>0</v>
      </c>
      <c r="AM808" s="65">
        <f t="shared" si="550"/>
        <v>0</v>
      </c>
      <c r="AN808" s="65">
        <f t="shared" si="551"/>
        <v>0</v>
      </c>
      <c r="AO808" s="65">
        <f t="shared" si="552"/>
        <v>0</v>
      </c>
      <c r="AP808" s="65">
        <f t="shared" si="553"/>
        <v>0</v>
      </c>
      <c r="AQ808" s="65">
        <f t="shared" si="554"/>
        <v>0</v>
      </c>
      <c r="AR808" s="65">
        <f t="shared" si="555"/>
        <v>0</v>
      </c>
      <c r="AS808" s="65">
        <f t="shared" si="556"/>
        <v>0</v>
      </c>
      <c r="AT808" s="65">
        <f t="shared" si="557"/>
        <v>0</v>
      </c>
      <c r="AU808" s="65">
        <f t="shared" si="558"/>
        <v>0</v>
      </c>
      <c r="AV808" s="65">
        <f t="shared" si="559"/>
        <v>0</v>
      </c>
      <c r="AW808" s="65">
        <f t="shared" si="560"/>
        <v>0</v>
      </c>
      <c r="AX808" s="65">
        <f t="shared" si="561"/>
        <v>0</v>
      </c>
      <c r="AY808" s="65">
        <f t="shared" si="562"/>
        <v>0</v>
      </c>
      <c r="AZ808" s="65">
        <f t="shared" si="563"/>
        <v>0</v>
      </c>
      <c r="BA808" s="65">
        <f t="shared" si="564"/>
        <v>0</v>
      </c>
      <c r="BB808" s="65">
        <f t="shared" si="565"/>
        <v>0</v>
      </c>
      <c r="BC808" s="65">
        <f t="shared" si="566"/>
        <v>0</v>
      </c>
      <c r="BD808" s="65">
        <f t="shared" si="567"/>
        <v>0</v>
      </c>
      <c r="BE808" s="65">
        <f t="shared" si="568"/>
        <v>0</v>
      </c>
      <c r="BF808" s="65">
        <f t="shared" si="569"/>
        <v>0</v>
      </c>
      <c r="BG808" s="65">
        <f t="shared" si="570"/>
        <v>0</v>
      </c>
      <c r="CE808" s="373"/>
      <c r="CF808" s="343"/>
      <c r="CG808" s="343"/>
      <c r="CH808" s="343"/>
      <c r="CI808" s="343"/>
      <c r="CJ808" s="343"/>
      <c r="CK808" s="343"/>
      <c r="CL808" s="343"/>
      <c r="CM808" s="343"/>
      <c r="CN808" s="343"/>
      <c r="CO808" s="343"/>
      <c r="CP808" s="343"/>
      <c r="CQ808" s="343"/>
      <c r="CR808" s="343"/>
      <c r="CS808" s="343"/>
      <c r="CY808" s="101">
        <f t="shared" si="571"/>
        <v>0</v>
      </c>
    </row>
    <row r="809" spans="2:103" ht="21.75" customHeight="1" x14ac:dyDescent="0.45">
      <c r="B809" s="133" t="str">
        <f>IF(Data!B808&lt;&gt;"",Data!B808,"")</f>
        <v/>
      </c>
      <c r="C809" s="158" t="str">
        <f>IF(Data!C808&lt;&gt;"",Data!C808,"")</f>
        <v/>
      </c>
      <c r="D809" s="106" t="str">
        <f>IF(Data!D808&lt;&gt;"",Data!D808,"")</f>
        <v/>
      </c>
      <c r="E809" s="140">
        <f>IF(AND(I809=1,Data!T808=0),0,IF(I809=999,999,Data!T808))</f>
        <v>999</v>
      </c>
      <c r="F809" s="140" t="str">
        <f t="shared" si="528"/>
        <v/>
      </c>
      <c r="G809" s="140" t="str">
        <f>IF(Data!K808&lt;&gt;"",Data!K808,"")</f>
        <v/>
      </c>
      <c r="H809" s="141" t="str">
        <f>IF(Data!L808&lt;&gt;"",Data!L808,"")</f>
        <v/>
      </c>
      <c r="I809" s="63">
        <f>IF(Data!M808&lt;&gt;"",Data!M808,"")</f>
        <v>999</v>
      </c>
      <c r="J809" s="63">
        <f t="shared" si="529"/>
        <v>0</v>
      </c>
      <c r="L809" s="64" t="str">
        <f t="shared" si="530"/>
        <v/>
      </c>
      <c r="M809" s="74"/>
      <c r="N809" s="63">
        <f t="shared" si="531"/>
        <v>0</v>
      </c>
      <c r="P809" s="64" t="str">
        <f t="shared" si="532"/>
        <v/>
      </c>
      <c r="R809" s="63">
        <f t="shared" si="533"/>
        <v>0</v>
      </c>
      <c r="S809" s="64" t="str">
        <f t="shared" si="534"/>
        <v/>
      </c>
      <c r="W809" s="310">
        <f t="shared" si="535"/>
        <v>999</v>
      </c>
      <c r="Y809" s="65">
        <f t="shared" si="536"/>
        <v>0</v>
      </c>
      <c r="Z809" s="65">
        <f t="shared" si="537"/>
        <v>0</v>
      </c>
      <c r="AA809" s="65">
        <f t="shared" si="538"/>
        <v>0</v>
      </c>
      <c r="AB809" s="65">
        <f t="shared" si="539"/>
        <v>0</v>
      </c>
      <c r="AC809" s="65">
        <f t="shared" si="540"/>
        <v>0</v>
      </c>
      <c r="AD809" s="65">
        <f t="shared" si="541"/>
        <v>0</v>
      </c>
      <c r="AE809" s="65">
        <f t="shared" si="542"/>
        <v>0</v>
      </c>
      <c r="AF809" s="65">
        <f t="shared" si="543"/>
        <v>0</v>
      </c>
      <c r="AG809" s="65">
        <f t="shared" si="544"/>
        <v>0</v>
      </c>
      <c r="AH809" s="65">
        <f t="shared" si="545"/>
        <v>0</v>
      </c>
      <c r="AI809" s="65">
        <f t="shared" si="546"/>
        <v>0</v>
      </c>
      <c r="AJ809" s="65">
        <f t="shared" si="547"/>
        <v>0</v>
      </c>
      <c r="AK809" s="65">
        <f t="shared" si="548"/>
        <v>0</v>
      </c>
      <c r="AL809" s="65">
        <f t="shared" si="549"/>
        <v>0</v>
      </c>
      <c r="AM809" s="65">
        <f t="shared" si="550"/>
        <v>0</v>
      </c>
      <c r="AN809" s="65">
        <f t="shared" si="551"/>
        <v>0</v>
      </c>
      <c r="AO809" s="65">
        <f t="shared" si="552"/>
        <v>0</v>
      </c>
      <c r="AP809" s="65">
        <f t="shared" si="553"/>
        <v>0</v>
      </c>
      <c r="AQ809" s="65">
        <f t="shared" si="554"/>
        <v>0</v>
      </c>
      <c r="AR809" s="65">
        <f t="shared" si="555"/>
        <v>0</v>
      </c>
      <c r="AS809" s="65">
        <f t="shared" si="556"/>
        <v>0</v>
      </c>
      <c r="AT809" s="65">
        <f t="shared" si="557"/>
        <v>0</v>
      </c>
      <c r="AU809" s="65">
        <f t="shared" si="558"/>
        <v>0</v>
      </c>
      <c r="AV809" s="65">
        <f t="shared" si="559"/>
        <v>0</v>
      </c>
      <c r="AW809" s="65">
        <f t="shared" si="560"/>
        <v>0</v>
      </c>
      <c r="AX809" s="65">
        <f t="shared" si="561"/>
        <v>0</v>
      </c>
      <c r="AY809" s="65">
        <f t="shared" si="562"/>
        <v>0</v>
      </c>
      <c r="AZ809" s="65">
        <f t="shared" si="563"/>
        <v>0</v>
      </c>
      <c r="BA809" s="65">
        <f t="shared" si="564"/>
        <v>0</v>
      </c>
      <c r="BB809" s="65">
        <f t="shared" si="565"/>
        <v>0</v>
      </c>
      <c r="BC809" s="65">
        <f t="shared" si="566"/>
        <v>0</v>
      </c>
      <c r="BD809" s="65">
        <f t="shared" si="567"/>
        <v>0</v>
      </c>
      <c r="BE809" s="65">
        <f t="shared" si="568"/>
        <v>0</v>
      </c>
      <c r="BF809" s="65">
        <f t="shared" si="569"/>
        <v>0</v>
      </c>
      <c r="BG809" s="65">
        <f t="shared" si="570"/>
        <v>0</v>
      </c>
      <c r="CE809" s="373"/>
      <c r="CF809" s="343"/>
      <c r="CG809" s="343"/>
      <c r="CH809" s="343"/>
      <c r="CI809" s="343"/>
      <c r="CJ809" s="343"/>
      <c r="CK809" s="343"/>
      <c r="CL809" s="343"/>
      <c r="CM809" s="343"/>
      <c r="CN809" s="343"/>
      <c r="CO809" s="343"/>
      <c r="CP809" s="343"/>
      <c r="CQ809" s="343"/>
      <c r="CR809" s="343"/>
      <c r="CS809" s="343"/>
      <c r="CY809" s="101">
        <f t="shared" si="571"/>
        <v>0</v>
      </c>
    </row>
    <row r="810" spans="2:103" ht="21.75" customHeight="1" x14ac:dyDescent="0.45">
      <c r="B810" s="133" t="str">
        <f>IF(Data!B809&lt;&gt;"",Data!B809,"")</f>
        <v/>
      </c>
      <c r="C810" s="158" t="str">
        <f>IF(Data!C809&lt;&gt;"",Data!C809,"")</f>
        <v/>
      </c>
      <c r="D810" s="106" t="str">
        <f>IF(Data!D809&lt;&gt;"",Data!D809,"")</f>
        <v/>
      </c>
      <c r="E810" s="140">
        <f>IF(AND(I810=1,Data!T809=0),0,IF(I810=999,999,Data!T809))</f>
        <v>999</v>
      </c>
      <c r="F810" s="140" t="str">
        <f t="shared" si="528"/>
        <v/>
      </c>
      <c r="G810" s="140" t="str">
        <f>IF(Data!K809&lt;&gt;"",Data!K809,"")</f>
        <v/>
      </c>
      <c r="H810" s="141" t="str">
        <f>IF(Data!L809&lt;&gt;"",Data!L809,"")</f>
        <v/>
      </c>
      <c r="I810" s="63">
        <f>IF(Data!M809&lt;&gt;"",Data!M809,"")</f>
        <v>999</v>
      </c>
      <c r="J810" s="63">
        <f t="shared" si="529"/>
        <v>0</v>
      </c>
      <c r="L810" s="64" t="str">
        <f t="shared" si="530"/>
        <v/>
      </c>
      <c r="M810" s="74"/>
      <c r="N810" s="63">
        <f t="shared" si="531"/>
        <v>0</v>
      </c>
      <c r="P810" s="64" t="str">
        <f t="shared" si="532"/>
        <v/>
      </c>
      <c r="R810" s="63">
        <f t="shared" si="533"/>
        <v>0</v>
      </c>
      <c r="S810" s="64" t="str">
        <f t="shared" si="534"/>
        <v/>
      </c>
      <c r="W810" s="310">
        <f t="shared" si="535"/>
        <v>999</v>
      </c>
      <c r="Y810" s="65">
        <f t="shared" si="536"/>
        <v>0</v>
      </c>
      <c r="Z810" s="65">
        <f t="shared" si="537"/>
        <v>0</v>
      </c>
      <c r="AA810" s="65">
        <f t="shared" si="538"/>
        <v>0</v>
      </c>
      <c r="AB810" s="65">
        <f t="shared" si="539"/>
        <v>0</v>
      </c>
      <c r="AC810" s="65">
        <f t="shared" si="540"/>
        <v>0</v>
      </c>
      <c r="AD810" s="65">
        <f t="shared" si="541"/>
        <v>0</v>
      </c>
      <c r="AE810" s="65">
        <f t="shared" si="542"/>
        <v>0</v>
      </c>
      <c r="AF810" s="65">
        <f t="shared" si="543"/>
        <v>0</v>
      </c>
      <c r="AG810" s="65">
        <f t="shared" si="544"/>
        <v>0</v>
      </c>
      <c r="AH810" s="65">
        <f t="shared" si="545"/>
        <v>0</v>
      </c>
      <c r="AI810" s="65">
        <f t="shared" si="546"/>
        <v>0</v>
      </c>
      <c r="AJ810" s="65">
        <f t="shared" si="547"/>
        <v>0</v>
      </c>
      <c r="AK810" s="65">
        <f t="shared" si="548"/>
        <v>0</v>
      </c>
      <c r="AL810" s="65">
        <f t="shared" si="549"/>
        <v>0</v>
      </c>
      <c r="AM810" s="65">
        <f t="shared" si="550"/>
        <v>0</v>
      </c>
      <c r="AN810" s="65">
        <f t="shared" si="551"/>
        <v>0</v>
      </c>
      <c r="AO810" s="65">
        <f t="shared" si="552"/>
        <v>0</v>
      </c>
      <c r="AP810" s="65">
        <f t="shared" si="553"/>
        <v>0</v>
      </c>
      <c r="AQ810" s="65">
        <f t="shared" si="554"/>
        <v>0</v>
      </c>
      <c r="AR810" s="65">
        <f t="shared" si="555"/>
        <v>0</v>
      </c>
      <c r="AS810" s="65">
        <f t="shared" si="556"/>
        <v>0</v>
      </c>
      <c r="AT810" s="65">
        <f t="shared" si="557"/>
        <v>0</v>
      </c>
      <c r="AU810" s="65">
        <f t="shared" si="558"/>
        <v>0</v>
      </c>
      <c r="AV810" s="65">
        <f t="shared" si="559"/>
        <v>0</v>
      </c>
      <c r="AW810" s="65">
        <f t="shared" si="560"/>
        <v>0</v>
      </c>
      <c r="AX810" s="65">
        <f t="shared" si="561"/>
        <v>0</v>
      </c>
      <c r="AY810" s="65">
        <f t="shared" si="562"/>
        <v>0</v>
      </c>
      <c r="AZ810" s="65">
        <f t="shared" si="563"/>
        <v>0</v>
      </c>
      <c r="BA810" s="65">
        <f t="shared" si="564"/>
        <v>0</v>
      </c>
      <c r="BB810" s="65">
        <f t="shared" si="565"/>
        <v>0</v>
      </c>
      <c r="BC810" s="65">
        <f t="shared" si="566"/>
        <v>0</v>
      </c>
      <c r="BD810" s="65">
        <f t="shared" si="567"/>
        <v>0</v>
      </c>
      <c r="BE810" s="65">
        <f t="shared" si="568"/>
        <v>0</v>
      </c>
      <c r="BF810" s="65">
        <f t="shared" si="569"/>
        <v>0</v>
      </c>
      <c r="BG810" s="65">
        <f t="shared" si="570"/>
        <v>0</v>
      </c>
      <c r="CE810" s="373"/>
      <c r="CF810" s="343"/>
      <c r="CG810" s="343"/>
      <c r="CH810" s="343"/>
      <c r="CI810" s="343"/>
      <c r="CJ810" s="343"/>
      <c r="CK810" s="343"/>
      <c r="CL810" s="343"/>
      <c r="CM810" s="343"/>
      <c r="CN810" s="343"/>
      <c r="CO810" s="343"/>
      <c r="CP810" s="343"/>
      <c r="CQ810" s="343"/>
      <c r="CR810" s="343"/>
      <c r="CS810" s="343"/>
      <c r="CY810" s="101">
        <f t="shared" si="571"/>
        <v>0</v>
      </c>
    </row>
    <row r="811" spans="2:103" ht="21.75" customHeight="1" x14ac:dyDescent="0.45">
      <c r="B811" s="133" t="str">
        <f>IF(Data!B810&lt;&gt;"",Data!B810,"")</f>
        <v/>
      </c>
      <c r="C811" s="158" t="str">
        <f>IF(Data!C810&lt;&gt;"",Data!C810,"")</f>
        <v/>
      </c>
      <c r="D811" s="106" t="str">
        <f>IF(Data!D810&lt;&gt;"",Data!D810,"")</f>
        <v/>
      </c>
      <c r="E811" s="140">
        <f>IF(AND(I811=1,Data!T810=0),0,IF(I811=999,999,Data!T810))</f>
        <v>999</v>
      </c>
      <c r="F811" s="140" t="str">
        <f t="shared" si="528"/>
        <v/>
      </c>
      <c r="G811" s="140" t="str">
        <f>IF(Data!K810&lt;&gt;"",Data!K810,"")</f>
        <v/>
      </c>
      <c r="H811" s="141" t="str">
        <f>IF(Data!L810&lt;&gt;"",Data!L810,"")</f>
        <v/>
      </c>
      <c r="I811" s="63">
        <f>IF(Data!M810&lt;&gt;"",Data!M810,"")</f>
        <v>999</v>
      </c>
      <c r="J811" s="63">
        <f t="shared" si="529"/>
        <v>0</v>
      </c>
      <c r="L811" s="64" t="str">
        <f t="shared" si="530"/>
        <v/>
      </c>
      <c r="M811" s="74"/>
      <c r="N811" s="63">
        <f t="shared" si="531"/>
        <v>0</v>
      </c>
      <c r="P811" s="64" t="str">
        <f t="shared" si="532"/>
        <v/>
      </c>
      <c r="R811" s="63">
        <f t="shared" si="533"/>
        <v>0</v>
      </c>
      <c r="S811" s="64" t="str">
        <f t="shared" si="534"/>
        <v/>
      </c>
      <c r="W811" s="310">
        <f t="shared" si="535"/>
        <v>999</v>
      </c>
      <c r="Y811" s="65">
        <f t="shared" si="536"/>
        <v>0</v>
      </c>
      <c r="Z811" s="65">
        <f t="shared" si="537"/>
        <v>0</v>
      </c>
      <c r="AA811" s="65">
        <f t="shared" si="538"/>
        <v>0</v>
      </c>
      <c r="AB811" s="65">
        <f t="shared" si="539"/>
        <v>0</v>
      </c>
      <c r="AC811" s="65">
        <f t="shared" si="540"/>
        <v>0</v>
      </c>
      <c r="AD811" s="65">
        <f t="shared" si="541"/>
        <v>0</v>
      </c>
      <c r="AE811" s="65">
        <f t="shared" si="542"/>
        <v>0</v>
      </c>
      <c r="AF811" s="65">
        <f t="shared" si="543"/>
        <v>0</v>
      </c>
      <c r="AG811" s="65">
        <f t="shared" si="544"/>
        <v>0</v>
      </c>
      <c r="AH811" s="65">
        <f t="shared" si="545"/>
        <v>0</v>
      </c>
      <c r="AI811" s="65">
        <f t="shared" si="546"/>
        <v>0</v>
      </c>
      <c r="AJ811" s="65">
        <f t="shared" si="547"/>
        <v>0</v>
      </c>
      <c r="AK811" s="65">
        <f t="shared" si="548"/>
        <v>0</v>
      </c>
      <c r="AL811" s="65">
        <f t="shared" si="549"/>
        <v>0</v>
      </c>
      <c r="AM811" s="65">
        <f t="shared" si="550"/>
        <v>0</v>
      </c>
      <c r="AN811" s="65">
        <f t="shared" si="551"/>
        <v>0</v>
      </c>
      <c r="AO811" s="65">
        <f t="shared" si="552"/>
        <v>0</v>
      </c>
      <c r="AP811" s="65">
        <f t="shared" si="553"/>
        <v>0</v>
      </c>
      <c r="AQ811" s="65">
        <f t="shared" si="554"/>
        <v>0</v>
      </c>
      <c r="AR811" s="65">
        <f t="shared" si="555"/>
        <v>0</v>
      </c>
      <c r="AS811" s="65">
        <f t="shared" si="556"/>
        <v>0</v>
      </c>
      <c r="AT811" s="65">
        <f t="shared" si="557"/>
        <v>0</v>
      </c>
      <c r="AU811" s="65">
        <f t="shared" si="558"/>
        <v>0</v>
      </c>
      <c r="AV811" s="65">
        <f t="shared" si="559"/>
        <v>0</v>
      </c>
      <c r="AW811" s="65">
        <f t="shared" si="560"/>
        <v>0</v>
      </c>
      <c r="AX811" s="65">
        <f t="shared" si="561"/>
        <v>0</v>
      </c>
      <c r="AY811" s="65">
        <f t="shared" si="562"/>
        <v>0</v>
      </c>
      <c r="AZ811" s="65">
        <f t="shared" si="563"/>
        <v>0</v>
      </c>
      <c r="BA811" s="65">
        <f t="shared" si="564"/>
        <v>0</v>
      </c>
      <c r="BB811" s="65">
        <f t="shared" si="565"/>
        <v>0</v>
      </c>
      <c r="BC811" s="65">
        <f t="shared" si="566"/>
        <v>0</v>
      </c>
      <c r="BD811" s="65">
        <f t="shared" si="567"/>
        <v>0</v>
      </c>
      <c r="BE811" s="65">
        <f t="shared" si="568"/>
        <v>0</v>
      </c>
      <c r="BF811" s="65">
        <f t="shared" si="569"/>
        <v>0</v>
      </c>
      <c r="BG811" s="65">
        <f t="shared" si="570"/>
        <v>0</v>
      </c>
      <c r="CE811" s="373"/>
      <c r="CF811" s="343"/>
      <c r="CG811" s="343"/>
      <c r="CH811" s="343"/>
      <c r="CI811" s="343"/>
      <c r="CJ811" s="343"/>
      <c r="CK811" s="343"/>
      <c r="CL811" s="343"/>
      <c r="CM811" s="343"/>
      <c r="CN811" s="343"/>
      <c r="CO811" s="343"/>
      <c r="CP811" s="343"/>
      <c r="CQ811" s="343"/>
      <c r="CR811" s="343"/>
      <c r="CS811" s="343"/>
      <c r="CY811" s="101">
        <f t="shared" si="571"/>
        <v>0</v>
      </c>
    </row>
    <row r="812" spans="2:103" ht="21.75" customHeight="1" x14ac:dyDescent="0.45">
      <c r="B812" s="133" t="str">
        <f>IF(Data!B811&lt;&gt;"",Data!B811,"")</f>
        <v/>
      </c>
      <c r="C812" s="158" t="str">
        <f>IF(Data!C811&lt;&gt;"",Data!C811,"")</f>
        <v/>
      </c>
      <c r="D812" s="106" t="str">
        <f>IF(Data!D811&lt;&gt;"",Data!D811,"")</f>
        <v/>
      </c>
      <c r="E812" s="140">
        <f>IF(AND(I812=1,Data!T811=0),0,IF(I812=999,999,Data!T811))</f>
        <v>999</v>
      </c>
      <c r="F812" s="140" t="str">
        <f t="shared" si="528"/>
        <v/>
      </c>
      <c r="G812" s="140" t="str">
        <f>IF(Data!K811&lt;&gt;"",Data!K811,"")</f>
        <v/>
      </c>
      <c r="H812" s="141" t="str">
        <f>IF(Data!L811&lt;&gt;"",Data!L811,"")</f>
        <v/>
      </c>
      <c r="I812" s="63">
        <f>IF(Data!M811&lt;&gt;"",Data!M811,"")</f>
        <v>999</v>
      </c>
      <c r="J812" s="63">
        <f t="shared" si="529"/>
        <v>0</v>
      </c>
      <c r="L812" s="64" t="str">
        <f t="shared" si="530"/>
        <v/>
      </c>
      <c r="M812" s="74"/>
      <c r="N812" s="63">
        <f t="shared" si="531"/>
        <v>0</v>
      </c>
      <c r="P812" s="64" t="str">
        <f t="shared" si="532"/>
        <v/>
      </c>
      <c r="R812" s="63">
        <f t="shared" si="533"/>
        <v>0</v>
      </c>
      <c r="S812" s="64" t="str">
        <f t="shared" si="534"/>
        <v/>
      </c>
      <c r="W812" s="310">
        <f t="shared" si="535"/>
        <v>999</v>
      </c>
      <c r="Y812" s="65">
        <f t="shared" si="536"/>
        <v>0</v>
      </c>
      <c r="Z812" s="65">
        <f t="shared" si="537"/>
        <v>0</v>
      </c>
      <c r="AA812" s="65">
        <f t="shared" si="538"/>
        <v>0</v>
      </c>
      <c r="AB812" s="65">
        <f t="shared" si="539"/>
        <v>0</v>
      </c>
      <c r="AC812" s="65">
        <f t="shared" si="540"/>
        <v>0</v>
      </c>
      <c r="AD812" s="65">
        <f t="shared" si="541"/>
        <v>0</v>
      </c>
      <c r="AE812" s="65">
        <f t="shared" si="542"/>
        <v>0</v>
      </c>
      <c r="AF812" s="65">
        <f t="shared" si="543"/>
        <v>0</v>
      </c>
      <c r="AG812" s="65">
        <f t="shared" si="544"/>
        <v>0</v>
      </c>
      <c r="AH812" s="65">
        <f t="shared" si="545"/>
        <v>0</v>
      </c>
      <c r="AI812" s="65">
        <f t="shared" si="546"/>
        <v>0</v>
      </c>
      <c r="AJ812" s="65">
        <f t="shared" si="547"/>
        <v>0</v>
      </c>
      <c r="AK812" s="65">
        <f t="shared" si="548"/>
        <v>0</v>
      </c>
      <c r="AL812" s="65">
        <f t="shared" si="549"/>
        <v>0</v>
      </c>
      <c r="AM812" s="65">
        <f t="shared" si="550"/>
        <v>0</v>
      </c>
      <c r="AN812" s="65">
        <f t="shared" si="551"/>
        <v>0</v>
      </c>
      <c r="AO812" s="65">
        <f t="shared" si="552"/>
        <v>0</v>
      </c>
      <c r="AP812" s="65">
        <f t="shared" si="553"/>
        <v>0</v>
      </c>
      <c r="AQ812" s="65">
        <f t="shared" si="554"/>
        <v>0</v>
      </c>
      <c r="AR812" s="65">
        <f t="shared" si="555"/>
        <v>0</v>
      </c>
      <c r="AS812" s="65">
        <f t="shared" si="556"/>
        <v>0</v>
      </c>
      <c r="AT812" s="65">
        <f t="shared" si="557"/>
        <v>0</v>
      </c>
      <c r="AU812" s="65">
        <f t="shared" si="558"/>
        <v>0</v>
      </c>
      <c r="AV812" s="65">
        <f t="shared" si="559"/>
        <v>0</v>
      </c>
      <c r="AW812" s="65">
        <f t="shared" si="560"/>
        <v>0</v>
      </c>
      <c r="AX812" s="65">
        <f t="shared" si="561"/>
        <v>0</v>
      </c>
      <c r="AY812" s="65">
        <f t="shared" si="562"/>
        <v>0</v>
      </c>
      <c r="AZ812" s="65">
        <f t="shared" si="563"/>
        <v>0</v>
      </c>
      <c r="BA812" s="65">
        <f t="shared" si="564"/>
        <v>0</v>
      </c>
      <c r="BB812" s="65">
        <f t="shared" si="565"/>
        <v>0</v>
      </c>
      <c r="BC812" s="65">
        <f t="shared" si="566"/>
        <v>0</v>
      </c>
      <c r="BD812" s="65">
        <f t="shared" si="567"/>
        <v>0</v>
      </c>
      <c r="BE812" s="65">
        <f t="shared" si="568"/>
        <v>0</v>
      </c>
      <c r="BF812" s="65">
        <f t="shared" si="569"/>
        <v>0</v>
      </c>
      <c r="BG812" s="65">
        <f t="shared" si="570"/>
        <v>0</v>
      </c>
      <c r="CE812" s="373"/>
      <c r="CF812" s="343"/>
      <c r="CG812" s="343"/>
      <c r="CH812" s="343"/>
      <c r="CI812" s="343"/>
      <c r="CJ812" s="343"/>
      <c r="CK812" s="343"/>
      <c r="CL812" s="343"/>
      <c r="CM812" s="343"/>
      <c r="CN812" s="343"/>
      <c r="CO812" s="343"/>
      <c r="CP812" s="343"/>
      <c r="CQ812" s="343"/>
      <c r="CR812" s="343"/>
      <c r="CS812" s="343"/>
      <c r="CY812" s="101">
        <f t="shared" si="571"/>
        <v>0</v>
      </c>
    </row>
    <row r="813" spans="2:103" ht="21.75" customHeight="1" x14ac:dyDescent="0.45">
      <c r="B813" s="133" t="str">
        <f>IF(Data!B812&lt;&gt;"",Data!B812,"")</f>
        <v/>
      </c>
      <c r="C813" s="158" t="str">
        <f>IF(Data!C812&lt;&gt;"",Data!C812,"")</f>
        <v/>
      </c>
      <c r="D813" s="106" t="str">
        <f>IF(Data!D812&lt;&gt;"",Data!D812,"")</f>
        <v/>
      </c>
      <c r="E813" s="140">
        <f>IF(AND(I813=1,Data!T812=0),0,IF(I813=999,999,Data!T812))</f>
        <v>999</v>
      </c>
      <c r="F813" s="140" t="str">
        <f t="shared" si="528"/>
        <v/>
      </c>
      <c r="G813" s="140" t="str">
        <f>IF(Data!K812&lt;&gt;"",Data!K812,"")</f>
        <v/>
      </c>
      <c r="H813" s="141" t="str">
        <f>IF(Data!L812&lt;&gt;"",Data!L812,"")</f>
        <v/>
      </c>
      <c r="I813" s="63">
        <f>IF(Data!M812&lt;&gt;"",Data!M812,"")</f>
        <v>999</v>
      </c>
      <c r="J813" s="63">
        <f t="shared" si="529"/>
        <v>0</v>
      </c>
      <c r="L813" s="64" t="str">
        <f t="shared" si="530"/>
        <v/>
      </c>
      <c r="M813" s="74"/>
      <c r="N813" s="63">
        <f t="shared" si="531"/>
        <v>0</v>
      </c>
      <c r="P813" s="64" t="str">
        <f t="shared" si="532"/>
        <v/>
      </c>
      <c r="R813" s="63">
        <f t="shared" si="533"/>
        <v>0</v>
      </c>
      <c r="S813" s="64" t="str">
        <f t="shared" si="534"/>
        <v/>
      </c>
      <c r="W813" s="310">
        <f t="shared" si="535"/>
        <v>999</v>
      </c>
      <c r="Y813" s="65">
        <f t="shared" si="536"/>
        <v>0</v>
      </c>
      <c r="Z813" s="65">
        <f t="shared" si="537"/>
        <v>0</v>
      </c>
      <c r="AA813" s="65">
        <f t="shared" si="538"/>
        <v>0</v>
      </c>
      <c r="AB813" s="65">
        <f t="shared" si="539"/>
        <v>0</v>
      </c>
      <c r="AC813" s="65">
        <f t="shared" si="540"/>
        <v>0</v>
      </c>
      <c r="AD813" s="65">
        <f t="shared" si="541"/>
        <v>0</v>
      </c>
      <c r="AE813" s="65">
        <f t="shared" si="542"/>
        <v>0</v>
      </c>
      <c r="AF813" s="65">
        <f t="shared" si="543"/>
        <v>0</v>
      </c>
      <c r="AG813" s="65">
        <f t="shared" si="544"/>
        <v>0</v>
      </c>
      <c r="AH813" s="65">
        <f t="shared" si="545"/>
        <v>0</v>
      </c>
      <c r="AI813" s="65">
        <f t="shared" si="546"/>
        <v>0</v>
      </c>
      <c r="AJ813" s="65">
        <f t="shared" si="547"/>
        <v>0</v>
      </c>
      <c r="AK813" s="65">
        <f t="shared" si="548"/>
        <v>0</v>
      </c>
      <c r="AL813" s="65">
        <f t="shared" si="549"/>
        <v>0</v>
      </c>
      <c r="AM813" s="65">
        <f t="shared" si="550"/>
        <v>0</v>
      </c>
      <c r="AN813" s="65">
        <f t="shared" si="551"/>
        <v>0</v>
      </c>
      <c r="AO813" s="65">
        <f t="shared" si="552"/>
        <v>0</v>
      </c>
      <c r="AP813" s="65">
        <f t="shared" si="553"/>
        <v>0</v>
      </c>
      <c r="AQ813" s="65">
        <f t="shared" si="554"/>
        <v>0</v>
      </c>
      <c r="AR813" s="65">
        <f t="shared" si="555"/>
        <v>0</v>
      </c>
      <c r="AS813" s="65">
        <f t="shared" si="556"/>
        <v>0</v>
      </c>
      <c r="AT813" s="65">
        <f t="shared" si="557"/>
        <v>0</v>
      </c>
      <c r="AU813" s="65">
        <f t="shared" si="558"/>
        <v>0</v>
      </c>
      <c r="AV813" s="65">
        <f t="shared" si="559"/>
        <v>0</v>
      </c>
      <c r="AW813" s="65">
        <f t="shared" si="560"/>
        <v>0</v>
      </c>
      <c r="AX813" s="65">
        <f t="shared" si="561"/>
        <v>0</v>
      </c>
      <c r="AY813" s="65">
        <f t="shared" si="562"/>
        <v>0</v>
      </c>
      <c r="AZ813" s="65">
        <f t="shared" si="563"/>
        <v>0</v>
      </c>
      <c r="BA813" s="65">
        <f t="shared" si="564"/>
        <v>0</v>
      </c>
      <c r="BB813" s="65">
        <f t="shared" si="565"/>
        <v>0</v>
      </c>
      <c r="BC813" s="65">
        <f t="shared" si="566"/>
        <v>0</v>
      </c>
      <c r="BD813" s="65">
        <f t="shared" si="567"/>
        <v>0</v>
      </c>
      <c r="BE813" s="65">
        <f t="shared" si="568"/>
        <v>0</v>
      </c>
      <c r="BF813" s="65">
        <f t="shared" si="569"/>
        <v>0</v>
      </c>
      <c r="BG813" s="65">
        <f t="shared" si="570"/>
        <v>0</v>
      </c>
      <c r="CE813" s="373"/>
      <c r="CF813" s="343"/>
      <c r="CG813" s="343"/>
      <c r="CH813" s="343"/>
      <c r="CI813" s="343"/>
      <c r="CJ813" s="343"/>
      <c r="CK813" s="343"/>
      <c r="CL813" s="343"/>
      <c r="CM813" s="343"/>
      <c r="CN813" s="343"/>
      <c r="CO813" s="343"/>
      <c r="CP813" s="343"/>
      <c r="CQ813" s="343"/>
      <c r="CR813" s="343"/>
      <c r="CS813" s="343"/>
      <c r="CY813" s="101">
        <f t="shared" si="571"/>
        <v>0</v>
      </c>
    </row>
    <row r="814" spans="2:103" ht="21.75" customHeight="1" x14ac:dyDescent="0.45">
      <c r="B814" s="133" t="str">
        <f>IF(Data!B813&lt;&gt;"",Data!B813,"")</f>
        <v/>
      </c>
      <c r="C814" s="158" t="str">
        <f>IF(Data!C813&lt;&gt;"",Data!C813,"")</f>
        <v/>
      </c>
      <c r="D814" s="106" t="str">
        <f>IF(Data!D813&lt;&gt;"",Data!D813,"")</f>
        <v/>
      </c>
      <c r="E814" s="140">
        <f>IF(AND(I814=1,Data!T813=0),0,IF(I814=999,999,Data!T813))</f>
        <v>999</v>
      </c>
      <c r="F814" s="140" t="str">
        <f t="shared" si="528"/>
        <v/>
      </c>
      <c r="G814" s="140" t="str">
        <f>IF(Data!K813&lt;&gt;"",Data!K813,"")</f>
        <v/>
      </c>
      <c r="H814" s="141" t="str">
        <f>IF(Data!L813&lt;&gt;"",Data!L813,"")</f>
        <v/>
      </c>
      <c r="I814" s="63">
        <f>IF(Data!M813&lt;&gt;"",Data!M813,"")</f>
        <v>999</v>
      </c>
      <c r="J814" s="63">
        <f t="shared" si="529"/>
        <v>0</v>
      </c>
      <c r="L814" s="64" t="str">
        <f t="shared" si="530"/>
        <v/>
      </c>
      <c r="M814" s="74"/>
      <c r="N814" s="63">
        <f t="shared" si="531"/>
        <v>0</v>
      </c>
      <c r="P814" s="64" t="str">
        <f t="shared" si="532"/>
        <v/>
      </c>
      <c r="R814" s="63">
        <f t="shared" si="533"/>
        <v>0</v>
      </c>
      <c r="S814" s="64" t="str">
        <f t="shared" si="534"/>
        <v/>
      </c>
      <c r="W814" s="310">
        <f t="shared" si="535"/>
        <v>999</v>
      </c>
      <c r="Y814" s="65">
        <f t="shared" si="536"/>
        <v>0</v>
      </c>
      <c r="Z814" s="65">
        <f t="shared" si="537"/>
        <v>0</v>
      </c>
      <c r="AA814" s="65">
        <f t="shared" si="538"/>
        <v>0</v>
      </c>
      <c r="AB814" s="65">
        <f t="shared" si="539"/>
        <v>0</v>
      </c>
      <c r="AC814" s="65">
        <f t="shared" si="540"/>
        <v>0</v>
      </c>
      <c r="AD814" s="65">
        <f t="shared" si="541"/>
        <v>0</v>
      </c>
      <c r="AE814" s="65">
        <f t="shared" si="542"/>
        <v>0</v>
      </c>
      <c r="AF814" s="65">
        <f t="shared" si="543"/>
        <v>0</v>
      </c>
      <c r="AG814" s="65">
        <f t="shared" si="544"/>
        <v>0</v>
      </c>
      <c r="AH814" s="65">
        <f t="shared" si="545"/>
        <v>0</v>
      </c>
      <c r="AI814" s="65">
        <f t="shared" si="546"/>
        <v>0</v>
      </c>
      <c r="AJ814" s="65">
        <f t="shared" si="547"/>
        <v>0</v>
      </c>
      <c r="AK814" s="65">
        <f t="shared" si="548"/>
        <v>0</v>
      </c>
      <c r="AL814" s="65">
        <f t="shared" si="549"/>
        <v>0</v>
      </c>
      <c r="AM814" s="65">
        <f t="shared" si="550"/>
        <v>0</v>
      </c>
      <c r="AN814" s="65">
        <f t="shared" si="551"/>
        <v>0</v>
      </c>
      <c r="AO814" s="65">
        <f t="shared" si="552"/>
        <v>0</v>
      </c>
      <c r="AP814" s="65">
        <f t="shared" si="553"/>
        <v>0</v>
      </c>
      <c r="AQ814" s="65">
        <f t="shared" si="554"/>
        <v>0</v>
      </c>
      <c r="AR814" s="65">
        <f t="shared" si="555"/>
        <v>0</v>
      </c>
      <c r="AS814" s="65">
        <f t="shared" si="556"/>
        <v>0</v>
      </c>
      <c r="AT814" s="65">
        <f t="shared" si="557"/>
        <v>0</v>
      </c>
      <c r="AU814" s="65">
        <f t="shared" si="558"/>
        <v>0</v>
      </c>
      <c r="AV814" s="65">
        <f t="shared" si="559"/>
        <v>0</v>
      </c>
      <c r="AW814" s="65">
        <f t="shared" si="560"/>
        <v>0</v>
      </c>
      <c r="AX814" s="65">
        <f t="shared" si="561"/>
        <v>0</v>
      </c>
      <c r="AY814" s="65">
        <f t="shared" si="562"/>
        <v>0</v>
      </c>
      <c r="AZ814" s="65">
        <f t="shared" si="563"/>
        <v>0</v>
      </c>
      <c r="BA814" s="65">
        <f t="shared" si="564"/>
        <v>0</v>
      </c>
      <c r="BB814" s="65">
        <f t="shared" si="565"/>
        <v>0</v>
      </c>
      <c r="BC814" s="65">
        <f t="shared" si="566"/>
        <v>0</v>
      </c>
      <c r="BD814" s="65">
        <f t="shared" si="567"/>
        <v>0</v>
      </c>
      <c r="BE814" s="65">
        <f t="shared" si="568"/>
        <v>0</v>
      </c>
      <c r="BF814" s="65">
        <f t="shared" si="569"/>
        <v>0</v>
      </c>
      <c r="BG814" s="65">
        <f t="shared" si="570"/>
        <v>0</v>
      </c>
      <c r="CE814" s="373"/>
      <c r="CF814" s="343"/>
      <c r="CG814" s="343"/>
      <c r="CH814" s="343"/>
      <c r="CI814" s="343"/>
      <c r="CJ814" s="343"/>
      <c r="CK814" s="343"/>
      <c r="CL814" s="343"/>
      <c r="CM814" s="343"/>
      <c r="CN814" s="343"/>
      <c r="CO814" s="343"/>
      <c r="CP814" s="343"/>
      <c r="CQ814" s="343"/>
      <c r="CR814" s="343"/>
      <c r="CS814" s="343"/>
      <c r="CY814" s="101">
        <f t="shared" si="571"/>
        <v>0</v>
      </c>
    </row>
    <row r="815" spans="2:103" ht="21.75" customHeight="1" x14ac:dyDescent="0.45">
      <c r="B815" s="133" t="str">
        <f>IF(Data!B814&lt;&gt;"",Data!B814,"")</f>
        <v/>
      </c>
      <c r="C815" s="158" t="str">
        <f>IF(Data!C814&lt;&gt;"",Data!C814,"")</f>
        <v/>
      </c>
      <c r="D815" s="106" t="str">
        <f>IF(Data!D814&lt;&gt;"",Data!D814,"")</f>
        <v/>
      </c>
      <c r="E815" s="140">
        <f>IF(AND(I815=1,Data!T814=0),0,IF(I815=999,999,Data!T814))</f>
        <v>999</v>
      </c>
      <c r="F815" s="140" t="str">
        <f t="shared" si="528"/>
        <v/>
      </c>
      <c r="G815" s="140" t="str">
        <f>IF(Data!K814&lt;&gt;"",Data!K814,"")</f>
        <v/>
      </c>
      <c r="H815" s="141" t="str">
        <f>IF(Data!L814&lt;&gt;"",Data!L814,"")</f>
        <v/>
      </c>
      <c r="I815" s="63">
        <f>IF(Data!M814&lt;&gt;"",Data!M814,"")</f>
        <v>999</v>
      </c>
      <c r="J815" s="63">
        <f t="shared" si="529"/>
        <v>0</v>
      </c>
      <c r="L815" s="64" t="str">
        <f t="shared" si="530"/>
        <v/>
      </c>
      <c r="M815" s="74"/>
      <c r="N815" s="63">
        <f t="shared" si="531"/>
        <v>0</v>
      </c>
      <c r="P815" s="64" t="str">
        <f t="shared" si="532"/>
        <v/>
      </c>
      <c r="R815" s="63">
        <f t="shared" si="533"/>
        <v>0</v>
      </c>
      <c r="S815" s="64" t="str">
        <f t="shared" si="534"/>
        <v/>
      </c>
      <c r="W815" s="310">
        <f t="shared" si="535"/>
        <v>999</v>
      </c>
      <c r="Y815" s="65">
        <f t="shared" si="536"/>
        <v>0</v>
      </c>
      <c r="Z815" s="65">
        <f t="shared" si="537"/>
        <v>0</v>
      </c>
      <c r="AA815" s="65">
        <f t="shared" si="538"/>
        <v>0</v>
      </c>
      <c r="AB815" s="65">
        <f t="shared" si="539"/>
        <v>0</v>
      </c>
      <c r="AC815" s="65">
        <f t="shared" si="540"/>
        <v>0</v>
      </c>
      <c r="AD815" s="65">
        <f t="shared" si="541"/>
        <v>0</v>
      </c>
      <c r="AE815" s="65">
        <f t="shared" si="542"/>
        <v>0</v>
      </c>
      <c r="AF815" s="65">
        <f t="shared" si="543"/>
        <v>0</v>
      </c>
      <c r="AG815" s="65">
        <f t="shared" si="544"/>
        <v>0</v>
      </c>
      <c r="AH815" s="65">
        <f t="shared" si="545"/>
        <v>0</v>
      </c>
      <c r="AI815" s="65">
        <f t="shared" si="546"/>
        <v>0</v>
      </c>
      <c r="AJ815" s="65">
        <f t="shared" si="547"/>
        <v>0</v>
      </c>
      <c r="AK815" s="65">
        <f t="shared" si="548"/>
        <v>0</v>
      </c>
      <c r="AL815" s="65">
        <f t="shared" si="549"/>
        <v>0</v>
      </c>
      <c r="AM815" s="65">
        <f t="shared" si="550"/>
        <v>0</v>
      </c>
      <c r="AN815" s="65">
        <f t="shared" si="551"/>
        <v>0</v>
      </c>
      <c r="AO815" s="65">
        <f t="shared" si="552"/>
        <v>0</v>
      </c>
      <c r="AP815" s="65">
        <f t="shared" si="553"/>
        <v>0</v>
      </c>
      <c r="AQ815" s="65">
        <f t="shared" si="554"/>
        <v>0</v>
      </c>
      <c r="AR815" s="65">
        <f t="shared" si="555"/>
        <v>0</v>
      </c>
      <c r="AS815" s="65">
        <f t="shared" si="556"/>
        <v>0</v>
      </c>
      <c r="AT815" s="65">
        <f t="shared" si="557"/>
        <v>0</v>
      </c>
      <c r="AU815" s="65">
        <f t="shared" si="558"/>
        <v>0</v>
      </c>
      <c r="AV815" s="65">
        <f t="shared" si="559"/>
        <v>0</v>
      </c>
      <c r="AW815" s="65">
        <f t="shared" si="560"/>
        <v>0</v>
      </c>
      <c r="AX815" s="65">
        <f t="shared" si="561"/>
        <v>0</v>
      </c>
      <c r="AY815" s="65">
        <f t="shared" si="562"/>
        <v>0</v>
      </c>
      <c r="AZ815" s="65">
        <f t="shared" si="563"/>
        <v>0</v>
      </c>
      <c r="BA815" s="65">
        <f t="shared" si="564"/>
        <v>0</v>
      </c>
      <c r="BB815" s="65">
        <f t="shared" si="565"/>
        <v>0</v>
      </c>
      <c r="BC815" s="65">
        <f t="shared" si="566"/>
        <v>0</v>
      </c>
      <c r="BD815" s="65">
        <f t="shared" si="567"/>
        <v>0</v>
      </c>
      <c r="BE815" s="65">
        <f t="shared" si="568"/>
        <v>0</v>
      </c>
      <c r="BF815" s="65">
        <f t="shared" si="569"/>
        <v>0</v>
      </c>
      <c r="BG815" s="65">
        <f t="shared" si="570"/>
        <v>0</v>
      </c>
      <c r="CE815" s="373"/>
      <c r="CF815" s="343"/>
      <c r="CG815" s="343"/>
      <c r="CH815" s="343"/>
      <c r="CI815" s="343"/>
      <c r="CJ815" s="343"/>
      <c r="CK815" s="343"/>
      <c r="CL815" s="343"/>
      <c r="CM815" s="343"/>
      <c r="CN815" s="343"/>
      <c r="CO815" s="343"/>
      <c r="CP815" s="343"/>
      <c r="CQ815" s="343"/>
      <c r="CR815" s="343"/>
      <c r="CS815" s="343"/>
      <c r="CY815" s="101">
        <f t="shared" si="571"/>
        <v>0</v>
      </c>
    </row>
    <row r="816" spans="2:103" ht="21.75" customHeight="1" x14ac:dyDescent="0.45">
      <c r="B816" s="133" t="str">
        <f>IF(Data!B815&lt;&gt;"",Data!B815,"")</f>
        <v/>
      </c>
      <c r="C816" s="158" t="str">
        <f>IF(Data!C815&lt;&gt;"",Data!C815,"")</f>
        <v/>
      </c>
      <c r="D816" s="106" t="str">
        <f>IF(Data!D815&lt;&gt;"",Data!D815,"")</f>
        <v/>
      </c>
      <c r="E816" s="140">
        <f>IF(AND(I816=1,Data!T815=0),0,IF(I816=999,999,Data!T815))</f>
        <v>999</v>
      </c>
      <c r="F816" s="140" t="str">
        <f t="shared" si="528"/>
        <v/>
      </c>
      <c r="G816" s="140" t="str">
        <f>IF(Data!K815&lt;&gt;"",Data!K815,"")</f>
        <v/>
      </c>
      <c r="H816" s="141" t="str">
        <f>IF(Data!L815&lt;&gt;"",Data!L815,"")</f>
        <v/>
      </c>
      <c r="I816" s="63">
        <f>IF(Data!M815&lt;&gt;"",Data!M815,"")</f>
        <v>999</v>
      </c>
      <c r="J816" s="63">
        <f t="shared" si="529"/>
        <v>0</v>
      </c>
      <c r="L816" s="64" t="str">
        <f t="shared" si="530"/>
        <v/>
      </c>
      <c r="M816" s="74"/>
      <c r="N816" s="63">
        <f t="shared" si="531"/>
        <v>0</v>
      </c>
      <c r="P816" s="64" t="str">
        <f t="shared" si="532"/>
        <v/>
      </c>
      <c r="R816" s="63">
        <f t="shared" si="533"/>
        <v>0</v>
      </c>
      <c r="S816" s="64" t="str">
        <f t="shared" si="534"/>
        <v/>
      </c>
      <c r="W816" s="310">
        <f t="shared" si="535"/>
        <v>999</v>
      </c>
      <c r="Y816" s="65">
        <f t="shared" si="536"/>
        <v>0</v>
      </c>
      <c r="Z816" s="65">
        <f t="shared" si="537"/>
        <v>0</v>
      </c>
      <c r="AA816" s="65">
        <f t="shared" si="538"/>
        <v>0</v>
      </c>
      <c r="AB816" s="65">
        <f t="shared" si="539"/>
        <v>0</v>
      </c>
      <c r="AC816" s="65">
        <f t="shared" si="540"/>
        <v>0</v>
      </c>
      <c r="AD816" s="65">
        <f t="shared" si="541"/>
        <v>0</v>
      </c>
      <c r="AE816" s="65">
        <f t="shared" si="542"/>
        <v>0</v>
      </c>
      <c r="AF816" s="65">
        <f t="shared" si="543"/>
        <v>0</v>
      </c>
      <c r="AG816" s="65">
        <f t="shared" si="544"/>
        <v>0</v>
      </c>
      <c r="AH816" s="65">
        <f t="shared" si="545"/>
        <v>0</v>
      </c>
      <c r="AI816" s="65">
        <f t="shared" si="546"/>
        <v>0</v>
      </c>
      <c r="AJ816" s="65">
        <f t="shared" si="547"/>
        <v>0</v>
      </c>
      <c r="AK816" s="65">
        <f t="shared" si="548"/>
        <v>0</v>
      </c>
      <c r="AL816" s="65">
        <f t="shared" si="549"/>
        <v>0</v>
      </c>
      <c r="AM816" s="65">
        <f t="shared" si="550"/>
        <v>0</v>
      </c>
      <c r="AN816" s="65">
        <f t="shared" si="551"/>
        <v>0</v>
      </c>
      <c r="AO816" s="65">
        <f t="shared" si="552"/>
        <v>0</v>
      </c>
      <c r="AP816" s="65">
        <f t="shared" si="553"/>
        <v>0</v>
      </c>
      <c r="AQ816" s="65">
        <f t="shared" si="554"/>
        <v>0</v>
      </c>
      <c r="AR816" s="65">
        <f t="shared" si="555"/>
        <v>0</v>
      </c>
      <c r="AS816" s="65">
        <f t="shared" si="556"/>
        <v>0</v>
      </c>
      <c r="AT816" s="65">
        <f t="shared" si="557"/>
        <v>0</v>
      </c>
      <c r="AU816" s="65">
        <f t="shared" si="558"/>
        <v>0</v>
      </c>
      <c r="AV816" s="65">
        <f t="shared" si="559"/>
        <v>0</v>
      </c>
      <c r="AW816" s="65">
        <f t="shared" si="560"/>
        <v>0</v>
      </c>
      <c r="AX816" s="65">
        <f t="shared" si="561"/>
        <v>0</v>
      </c>
      <c r="AY816" s="65">
        <f t="shared" si="562"/>
        <v>0</v>
      </c>
      <c r="AZ816" s="65">
        <f t="shared" si="563"/>
        <v>0</v>
      </c>
      <c r="BA816" s="65">
        <f t="shared" si="564"/>
        <v>0</v>
      </c>
      <c r="BB816" s="65">
        <f t="shared" si="565"/>
        <v>0</v>
      </c>
      <c r="BC816" s="65">
        <f t="shared" si="566"/>
        <v>0</v>
      </c>
      <c r="BD816" s="65">
        <f t="shared" si="567"/>
        <v>0</v>
      </c>
      <c r="BE816" s="65">
        <f t="shared" si="568"/>
        <v>0</v>
      </c>
      <c r="BF816" s="65">
        <f t="shared" si="569"/>
        <v>0</v>
      </c>
      <c r="BG816" s="65">
        <f t="shared" si="570"/>
        <v>0</v>
      </c>
      <c r="CE816" s="373"/>
      <c r="CF816" s="343"/>
      <c r="CG816" s="343"/>
      <c r="CH816" s="343"/>
      <c r="CI816" s="343"/>
      <c r="CJ816" s="343"/>
      <c r="CK816" s="343"/>
      <c r="CL816" s="343"/>
      <c r="CM816" s="343"/>
      <c r="CN816" s="343"/>
      <c r="CO816" s="343"/>
      <c r="CP816" s="343"/>
      <c r="CQ816" s="343"/>
      <c r="CR816" s="343"/>
      <c r="CS816" s="343"/>
      <c r="CY816" s="101">
        <f t="shared" si="571"/>
        <v>0</v>
      </c>
    </row>
    <row r="817" spans="2:103" ht="21.75" customHeight="1" x14ac:dyDescent="0.45">
      <c r="B817" s="133" t="str">
        <f>IF(Data!B816&lt;&gt;"",Data!B816,"")</f>
        <v/>
      </c>
      <c r="C817" s="158" t="str">
        <f>IF(Data!C816&lt;&gt;"",Data!C816,"")</f>
        <v/>
      </c>
      <c r="D817" s="106" t="str">
        <f>IF(Data!D816&lt;&gt;"",Data!D816,"")</f>
        <v/>
      </c>
      <c r="E817" s="140">
        <f>IF(AND(I817=1,Data!T816=0),0,IF(I817=999,999,Data!T816))</f>
        <v>999</v>
      </c>
      <c r="F817" s="140" t="str">
        <f t="shared" si="528"/>
        <v/>
      </c>
      <c r="G817" s="140" t="str">
        <f>IF(Data!K816&lt;&gt;"",Data!K816,"")</f>
        <v/>
      </c>
      <c r="H817" s="141" t="str">
        <f>IF(Data!L816&lt;&gt;"",Data!L816,"")</f>
        <v/>
      </c>
      <c r="I817" s="63">
        <f>IF(Data!M816&lt;&gt;"",Data!M816,"")</f>
        <v>999</v>
      </c>
      <c r="J817" s="63">
        <f t="shared" si="529"/>
        <v>0</v>
      </c>
      <c r="L817" s="64" t="str">
        <f t="shared" si="530"/>
        <v/>
      </c>
      <c r="M817" s="74"/>
      <c r="N817" s="63">
        <f t="shared" si="531"/>
        <v>0</v>
      </c>
      <c r="P817" s="64" t="str">
        <f t="shared" si="532"/>
        <v/>
      </c>
      <c r="R817" s="63">
        <f t="shared" si="533"/>
        <v>0</v>
      </c>
      <c r="S817" s="64" t="str">
        <f t="shared" si="534"/>
        <v/>
      </c>
      <c r="W817" s="310">
        <f t="shared" si="535"/>
        <v>999</v>
      </c>
      <c r="Y817" s="65">
        <f t="shared" si="536"/>
        <v>0</v>
      </c>
      <c r="Z817" s="65">
        <f t="shared" si="537"/>
        <v>0</v>
      </c>
      <c r="AA817" s="65">
        <f t="shared" si="538"/>
        <v>0</v>
      </c>
      <c r="AB817" s="65">
        <f t="shared" si="539"/>
        <v>0</v>
      </c>
      <c r="AC817" s="65">
        <f t="shared" si="540"/>
        <v>0</v>
      </c>
      <c r="AD817" s="65">
        <f t="shared" si="541"/>
        <v>0</v>
      </c>
      <c r="AE817" s="65">
        <f t="shared" si="542"/>
        <v>0</v>
      </c>
      <c r="AF817" s="65">
        <f t="shared" si="543"/>
        <v>0</v>
      </c>
      <c r="AG817" s="65">
        <f t="shared" si="544"/>
        <v>0</v>
      </c>
      <c r="AH817" s="65">
        <f t="shared" si="545"/>
        <v>0</v>
      </c>
      <c r="AI817" s="65">
        <f t="shared" si="546"/>
        <v>0</v>
      </c>
      <c r="AJ817" s="65">
        <f t="shared" si="547"/>
        <v>0</v>
      </c>
      <c r="AK817" s="65">
        <f t="shared" si="548"/>
        <v>0</v>
      </c>
      <c r="AL817" s="65">
        <f t="shared" si="549"/>
        <v>0</v>
      </c>
      <c r="AM817" s="65">
        <f t="shared" si="550"/>
        <v>0</v>
      </c>
      <c r="AN817" s="65">
        <f t="shared" si="551"/>
        <v>0</v>
      </c>
      <c r="AO817" s="65">
        <f t="shared" si="552"/>
        <v>0</v>
      </c>
      <c r="AP817" s="65">
        <f t="shared" si="553"/>
        <v>0</v>
      </c>
      <c r="AQ817" s="65">
        <f t="shared" si="554"/>
        <v>0</v>
      </c>
      <c r="AR817" s="65">
        <f t="shared" si="555"/>
        <v>0</v>
      </c>
      <c r="AS817" s="65">
        <f t="shared" si="556"/>
        <v>0</v>
      </c>
      <c r="AT817" s="65">
        <f t="shared" si="557"/>
        <v>0</v>
      </c>
      <c r="AU817" s="65">
        <f t="shared" si="558"/>
        <v>0</v>
      </c>
      <c r="AV817" s="65">
        <f t="shared" si="559"/>
        <v>0</v>
      </c>
      <c r="AW817" s="65">
        <f t="shared" si="560"/>
        <v>0</v>
      </c>
      <c r="AX817" s="65">
        <f t="shared" si="561"/>
        <v>0</v>
      </c>
      <c r="AY817" s="65">
        <f t="shared" si="562"/>
        <v>0</v>
      </c>
      <c r="AZ817" s="65">
        <f t="shared" si="563"/>
        <v>0</v>
      </c>
      <c r="BA817" s="65">
        <f t="shared" si="564"/>
        <v>0</v>
      </c>
      <c r="BB817" s="65">
        <f t="shared" si="565"/>
        <v>0</v>
      </c>
      <c r="BC817" s="65">
        <f t="shared" si="566"/>
        <v>0</v>
      </c>
      <c r="BD817" s="65">
        <f t="shared" si="567"/>
        <v>0</v>
      </c>
      <c r="BE817" s="65">
        <f t="shared" si="568"/>
        <v>0</v>
      </c>
      <c r="BF817" s="65">
        <f t="shared" si="569"/>
        <v>0</v>
      </c>
      <c r="BG817" s="65">
        <f t="shared" si="570"/>
        <v>0</v>
      </c>
      <c r="CE817" s="373"/>
      <c r="CF817" s="343"/>
      <c r="CG817" s="343"/>
      <c r="CH817" s="343"/>
      <c r="CI817" s="343"/>
      <c r="CJ817" s="343"/>
      <c r="CK817" s="343"/>
      <c r="CL817" s="343"/>
      <c r="CM817" s="343"/>
      <c r="CN817" s="343"/>
      <c r="CO817" s="343"/>
      <c r="CP817" s="343"/>
      <c r="CQ817" s="343"/>
      <c r="CR817" s="343"/>
      <c r="CS817" s="343"/>
      <c r="CY817" s="101">
        <f t="shared" si="571"/>
        <v>0</v>
      </c>
    </row>
    <row r="818" spans="2:103" ht="21.75" customHeight="1" x14ac:dyDescent="0.45">
      <c r="B818" s="133" t="str">
        <f>IF(Data!B817&lt;&gt;"",Data!B817,"")</f>
        <v/>
      </c>
      <c r="C818" s="158" t="str">
        <f>IF(Data!C817&lt;&gt;"",Data!C817,"")</f>
        <v/>
      </c>
      <c r="D818" s="106" t="str">
        <f>IF(Data!D817&lt;&gt;"",Data!D817,"")</f>
        <v/>
      </c>
      <c r="E818" s="140">
        <f>IF(AND(I818=1,Data!T817=0),0,IF(I818=999,999,Data!T817))</f>
        <v>999</v>
      </c>
      <c r="F818" s="140" t="str">
        <f t="shared" si="528"/>
        <v/>
      </c>
      <c r="G818" s="140" t="str">
        <f>IF(Data!K817&lt;&gt;"",Data!K817,"")</f>
        <v/>
      </c>
      <c r="H818" s="141" t="str">
        <f>IF(Data!L817&lt;&gt;"",Data!L817,"")</f>
        <v/>
      </c>
      <c r="I818" s="63">
        <f>IF(Data!M817&lt;&gt;"",Data!M817,"")</f>
        <v>999</v>
      </c>
      <c r="J818" s="63">
        <f t="shared" si="529"/>
        <v>0</v>
      </c>
      <c r="L818" s="64" t="str">
        <f t="shared" si="530"/>
        <v/>
      </c>
      <c r="M818" s="74"/>
      <c r="N818" s="63">
        <f t="shared" si="531"/>
        <v>0</v>
      </c>
      <c r="P818" s="64" t="str">
        <f t="shared" si="532"/>
        <v/>
      </c>
      <c r="R818" s="63">
        <f t="shared" si="533"/>
        <v>0</v>
      </c>
      <c r="S818" s="64" t="str">
        <f t="shared" si="534"/>
        <v/>
      </c>
      <c r="W818" s="310">
        <f t="shared" si="535"/>
        <v>999</v>
      </c>
      <c r="Y818" s="65">
        <f t="shared" si="536"/>
        <v>0</v>
      </c>
      <c r="Z818" s="65">
        <f t="shared" si="537"/>
        <v>0</v>
      </c>
      <c r="AA818" s="65">
        <f t="shared" si="538"/>
        <v>0</v>
      </c>
      <c r="AB818" s="65">
        <f t="shared" si="539"/>
        <v>0</v>
      </c>
      <c r="AC818" s="65">
        <f t="shared" si="540"/>
        <v>0</v>
      </c>
      <c r="AD818" s="65">
        <f t="shared" si="541"/>
        <v>0</v>
      </c>
      <c r="AE818" s="65">
        <f t="shared" si="542"/>
        <v>0</v>
      </c>
      <c r="AF818" s="65">
        <f t="shared" si="543"/>
        <v>0</v>
      </c>
      <c r="AG818" s="65">
        <f t="shared" si="544"/>
        <v>0</v>
      </c>
      <c r="AH818" s="65">
        <f t="shared" si="545"/>
        <v>0</v>
      </c>
      <c r="AI818" s="65">
        <f t="shared" si="546"/>
        <v>0</v>
      </c>
      <c r="AJ818" s="65">
        <f t="shared" si="547"/>
        <v>0</v>
      </c>
      <c r="AK818" s="65">
        <f t="shared" si="548"/>
        <v>0</v>
      </c>
      <c r="AL818" s="65">
        <f t="shared" si="549"/>
        <v>0</v>
      </c>
      <c r="AM818" s="65">
        <f t="shared" si="550"/>
        <v>0</v>
      </c>
      <c r="AN818" s="65">
        <f t="shared" si="551"/>
        <v>0</v>
      </c>
      <c r="AO818" s="65">
        <f t="shared" si="552"/>
        <v>0</v>
      </c>
      <c r="AP818" s="65">
        <f t="shared" si="553"/>
        <v>0</v>
      </c>
      <c r="AQ818" s="65">
        <f t="shared" si="554"/>
        <v>0</v>
      </c>
      <c r="AR818" s="65">
        <f t="shared" si="555"/>
        <v>0</v>
      </c>
      <c r="AS818" s="65">
        <f t="shared" si="556"/>
        <v>0</v>
      </c>
      <c r="AT818" s="65">
        <f t="shared" si="557"/>
        <v>0</v>
      </c>
      <c r="AU818" s="65">
        <f t="shared" si="558"/>
        <v>0</v>
      </c>
      <c r="AV818" s="65">
        <f t="shared" si="559"/>
        <v>0</v>
      </c>
      <c r="AW818" s="65">
        <f t="shared" si="560"/>
        <v>0</v>
      </c>
      <c r="AX818" s="65">
        <f t="shared" si="561"/>
        <v>0</v>
      </c>
      <c r="AY818" s="65">
        <f t="shared" si="562"/>
        <v>0</v>
      </c>
      <c r="AZ818" s="65">
        <f t="shared" si="563"/>
        <v>0</v>
      </c>
      <c r="BA818" s="65">
        <f t="shared" si="564"/>
        <v>0</v>
      </c>
      <c r="BB818" s="65">
        <f t="shared" si="565"/>
        <v>0</v>
      </c>
      <c r="BC818" s="65">
        <f t="shared" si="566"/>
        <v>0</v>
      </c>
      <c r="BD818" s="65">
        <f t="shared" si="567"/>
        <v>0</v>
      </c>
      <c r="BE818" s="65">
        <f t="shared" si="568"/>
        <v>0</v>
      </c>
      <c r="BF818" s="65">
        <f t="shared" si="569"/>
        <v>0</v>
      </c>
      <c r="BG818" s="65">
        <f t="shared" si="570"/>
        <v>0</v>
      </c>
      <c r="CE818" s="373"/>
      <c r="CF818" s="343"/>
      <c r="CG818" s="343"/>
      <c r="CH818" s="343"/>
      <c r="CI818" s="343"/>
      <c r="CJ818" s="343"/>
      <c r="CK818" s="343"/>
      <c r="CL818" s="343"/>
      <c r="CM818" s="343"/>
      <c r="CN818" s="343"/>
      <c r="CO818" s="343"/>
      <c r="CP818" s="343"/>
      <c r="CQ818" s="343"/>
      <c r="CR818" s="343"/>
      <c r="CS818" s="343"/>
      <c r="CY818" s="101">
        <f t="shared" si="571"/>
        <v>0</v>
      </c>
    </row>
    <row r="819" spans="2:103" ht="21.75" customHeight="1" x14ac:dyDescent="0.45">
      <c r="B819" s="133" t="str">
        <f>IF(Data!B818&lt;&gt;"",Data!B818,"")</f>
        <v/>
      </c>
      <c r="C819" s="158" t="str">
        <f>IF(Data!C818&lt;&gt;"",Data!C818,"")</f>
        <v/>
      </c>
      <c r="D819" s="106" t="str">
        <f>IF(Data!D818&lt;&gt;"",Data!D818,"")</f>
        <v/>
      </c>
      <c r="E819" s="140">
        <f>IF(AND(I819=1,Data!T818=0),0,IF(I819=999,999,Data!T818))</f>
        <v>999</v>
      </c>
      <c r="F819" s="140" t="str">
        <f t="shared" si="528"/>
        <v/>
      </c>
      <c r="G819" s="140" t="str">
        <f>IF(Data!K818&lt;&gt;"",Data!K818,"")</f>
        <v/>
      </c>
      <c r="H819" s="141" t="str">
        <f>IF(Data!L818&lt;&gt;"",Data!L818,"")</f>
        <v/>
      </c>
      <c r="I819" s="63">
        <f>IF(Data!M818&lt;&gt;"",Data!M818,"")</f>
        <v>999</v>
      </c>
      <c r="J819" s="63">
        <f t="shared" si="529"/>
        <v>0</v>
      </c>
      <c r="L819" s="64" t="str">
        <f t="shared" si="530"/>
        <v/>
      </c>
      <c r="M819" s="74"/>
      <c r="N819" s="63">
        <f t="shared" si="531"/>
        <v>0</v>
      </c>
      <c r="P819" s="64" t="str">
        <f t="shared" si="532"/>
        <v/>
      </c>
      <c r="R819" s="63">
        <f t="shared" si="533"/>
        <v>0</v>
      </c>
      <c r="S819" s="64" t="str">
        <f t="shared" si="534"/>
        <v/>
      </c>
      <c r="W819" s="310">
        <f t="shared" si="535"/>
        <v>999</v>
      </c>
      <c r="Y819" s="65">
        <f t="shared" si="536"/>
        <v>0</v>
      </c>
      <c r="Z819" s="65">
        <f t="shared" si="537"/>
        <v>0</v>
      </c>
      <c r="AA819" s="65">
        <f t="shared" si="538"/>
        <v>0</v>
      </c>
      <c r="AB819" s="65">
        <f t="shared" si="539"/>
        <v>0</v>
      </c>
      <c r="AC819" s="65">
        <f t="shared" si="540"/>
        <v>0</v>
      </c>
      <c r="AD819" s="65">
        <f t="shared" si="541"/>
        <v>0</v>
      </c>
      <c r="AE819" s="65">
        <f t="shared" si="542"/>
        <v>0</v>
      </c>
      <c r="AF819" s="65">
        <f t="shared" si="543"/>
        <v>0</v>
      </c>
      <c r="AG819" s="65">
        <f t="shared" si="544"/>
        <v>0</v>
      </c>
      <c r="AH819" s="65">
        <f t="shared" si="545"/>
        <v>0</v>
      </c>
      <c r="AI819" s="65">
        <f t="shared" si="546"/>
        <v>0</v>
      </c>
      <c r="AJ819" s="65">
        <f t="shared" si="547"/>
        <v>0</v>
      </c>
      <c r="AK819" s="65">
        <f t="shared" si="548"/>
        <v>0</v>
      </c>
      <c r="AL819" s="65">
        <f t="shared" si="549"/>
        <v>0</v>
      </c>
      <c r="AM819" s="65">
        <f t="shared" si="550"/>
        <v>0</v>
      </c>
      <c r="AN819" s="65">
        <f t="shared" si="551"/>
        <v>0</v>
      </c>
      <c r="AO819" s="65">
        <f t="shared" si="552"/>
        <v>0</v>
      </c>
      <c r="AP819" s="65">
        <f t="shared" si="553"/>
        <v>0</v>
      </c>
      <c r="AQ819" s="65">
        <f t="shared" si="554"/>
        <v>0</v>
      </c>
      <c r="AR819" s="65">
        <f t="shared" si="555"/>
        <v>0</v>
      </c>
      <c r="AS819" s="65">
        <f t="shared" si="556"/>
        <v>0</v>
      </c>
      <c r="AT819" s="65">
        <f t="shared" si="557"/>
        <v>0</v>
      </c>
      <c r="AU819" s="65">
        <f t="shared" si="558"/>
        <v>0</v>
      </c>
      <c r="AV819" s="65">
        <f t="shared" si="559"/>
        <v>0</v>
      </c>
      <c r="AW819" s="65">
        <f t="shared" si="560"/>
        <v>0</v>
      </c>
      <c r="AX819" s="65">
        <f t="shared" si="561"/>
        <v>0</v>
      </c>
      <c r="AY819" s="65">
        <f t="shared" si="562"/>
        <v>0</v>
      </c>
      <c r="AZ819" s="65">
        <f t="shared" si="563"/>
        <v>0</v>
      </c>
      <c r="BA819" s="65">
        <f t="shared" si="564"/>
        <v>0</v>
      </c>
      <c r="BB819" s="65">
        <f t="shared" si="565"/>
        <v>0</v>
      </c>
      <c r="BC819" s="65">
        <f t="shared" si="566"/>
        <v>0</v>
      </c>
      <c r="BD819" s="65">
        <f t="shared" si="567"/>
        <v>0</v>
      </c>
      <c r="BE819" s="65">
        <f t="shared" si="568"/>
        <v>0</v>
      </c>
      <c r="BF819" s="65">
        <f t="shared" si="569"/>
        <v>0</v>
      </c>
      <c r="BG819" s="65">
        <f t="shared" si="570"/>
        <v>0</v>
      </c>
      <c r="CE819" s="373"/>
      <c r="CF819" s="343"/>
      <c r="CG819" s="343"/>
      <c r="CH819" s="343"/>
      <c r="CI819" s="343"/>
      <c r="CJ819" s="343"/>
      <c r="CK819" s="343"/>
      <c r="CL819" s="343"/>
      <c r="CM819" s="343"/>
      <c r="CN819" s="343"/>
      <c r="CO819" s="343"/>
      <c r="CP819" s="343"/>
      <c r="CQ819" s="343"/>
      <c r="CR819" s="343"/>
      <c r="CS819" s="343"/>
      <c r="CY819" s="101">
        <f t="shared" si="571"/>
        <v>0</v>
      </c>
    </row>
    <row r="820" spans="2:103" ht="21.75" customHeight="1" x14ac:dyDescent="0.45">
      <c r="B820" s="133" t="str">
        <f>IF(Data!B819&lt;&gt;"",Data!B819,"")</f>
        <v/>
      </c>
      <c r="C820" s="158" t="str">
        <f>IF(Data!C819&lt;&gt;"",Data!C819,"")</f>
        <v/>
      </c>
      <c r="D820" s="106" t="str">
        <f>IF(Data!D819&lt;&gt;"",Data!D819,"")</f>
        <v/>
      </c>
      <c r="E820" s="140">
        <f>IF(AND(I820=1,Data!T819=0),0,IF(I820=999,999,Data!T819))</f>
        <v>999</v>
      </c>
      <c r="F820" s="140" t="str">
        <f t="shared" si="528"/>
        <v/>
      </c>
      <c r="G820" s="140" t="str">
        <f>IF(Data!K819&lt;&gt;"",Data!K819,"")</f>
        <v/>
      </c>
      <c r="H820" s="141" t="str">
        <f>IF(Data!L819&lt;&gt;"",Data!L819,"")</f>
        <v/>
      </c>
      <c r="I820" s="63">
        <f>IF(Data!M819&lt;&gt;"",Data!M819,"")</f>
        <v>999</v>
      </c>
      <c r="J820" s="63">
        <f t="shared" si="529"/>
        <v>0</v>
      </c>
      <c r="L820" s="64" t="str">
        <f t="shared" si="530"/>
        <v/>
      </c>
      <c r="M820" s="74"/>
      <c r="N820" s="63">
        <f t="shared" si="531"/>
        <v>0</v>
      </c>
      <c r="P820" s="64" t="str">
        <f t="shared" si="532"/>
        <v/>
      </c>
      <c r="R820" s="63">
        <f t="shared" si="533"/>
        <v>0</v>
      </c>
      <c r="S820" s="64" t="str">
        <f t="shared" si="534"/>
        <v/>
      </c>
      <c r="W820" s="310">
        <f t="shared" si="535"/>
        <v>999</v>
      </c>
      <c r="Y820" s="65">
        <f t="shared" si="536"/>
        <v>0</v>
      </c>
      <c r="Z820" s="65">
        <f t="shared" si="537"/>
        <v>0</v>
      </c>
      <c r="AA820" s="65">
        <f t="shared" si="538"/>
        <v>0</v>
      </c>
      <c r="AB820" s="65">
        <f t="shared" si="539"/>
        <v>0</v>
      </c>
      <c r="AC820" s="65">
        <f t="shared" si="540"/>
        <v>0</v>
      </c>
      <c r="AD820" s="65">
        <f t="shared" si="541"/>
        <v>0</v>
      </c>
      <c r="AE820" s="65">
        <f t="shared" si="542"/>
        <v>0</v>
      </c>
      <c r="AF820" s="65">
        <f t="shared" si="543"/>
        <v>0</v>
      </c>
      <c r="AG820" s="65">
        <f t="shared" si="544"/>
        <v>0</v>
      </c>
      <c r="AH820" s="65">
        <f t="shared" si="545"/>
        <v>0</v>
      </c>
      <c r="AI820" s="65">
        <f t="shared" si="546"/>
        <v>0</v>
      </c>
      <c r="AJ820" s="65">
        <f t="shared" si="547"/>
        <v>0</v>
      </c>
      <c r="AK820" s="65">
        <f t="shared" si="548"/>
        <v>0</v>
      </c>
      <c r="AL820" s="65">
        <f t="shared" si="549"/>
        <v>0</v>
      </c>
      <c r="AM820" s="65">
        <f t="shared" si="550"/>
        <v>0</v>
      </c>
      <c r="AN820" s="65">
        <f t="shared" si="551"/>
        <v>0</v>
      </c>
      <c r="AO820" s="65">
        <f t="shared" si="552"/>
        <v>0</v>
      </c>
      <c r="AP820" s="65">
        <f t="shared" si="553"/>
        <v>0</v>
      </c>
      <c r="AQ820" s="65">
        <f t="shared" si="554"/>
        <v>0</v>
      </c>
      <c r="AR820" s="65">
        <f t="shared" si="555"/>
        <v>0</v>
      </c>
      <c r="AS820" s="65">
        <f t="shared" si="556"/>
        <v>0</v>
      </c>
      <c r="AT820" s="65">
        <f t="shared" si="557"/>
        <v>0</v>
      </c>
      <c r="AU820" s="65">
        <f t="shared" si="558"/>
        <v>0</v>
      </c>
      <c r="AV820" s="65">
        <f t="shared" si="559"/>
        <v>0</v>
      </c>
      <c r="AW820" s="65">
        <f t="shared" si="560"/>
        <v>0</v>
      </c>
      <c r="AX820" s="65">
        <f t="shared" si="561"/>
        <v>0</v>
      </c>
      <c r="AY820" s="65">
        <f t="shared" si="562"/>
        <v>0</v>
      </c>
      <c r="AZ820" s="65">
        <f t="shared" si="563"/>
        <v>0</v>
      </c>
      <c r="BA820" s="65">
        <f t="shared" si="564"/>
        <v>0</v>
      </c>
      <c r="BB820" s="65">
        <f t="shared" si="565"/>
        <v>0</v>
      </c>
      <c r="BC820" s="65">
        <f t="shared" si="566"/>
        <v>0</v>
      </c>
      <c r="BD820" s="65">
        <f t="shared" si="567"/>
        <v>0</v>
      </c>
      <c r="BE820" s="65">
        <f t="shared" si="568"/>
        <v>0</v>
      </c>
      <c r="BF820" s="65">
        <f t="shared" si="569"/>
        <v>0</v>
      </c>
      <c r="BG820" s="65">
        <f t="shared" si="570"/>
        <v>0</v>
      </c>
      <c r="CE820" s="373"/>
      <c r="CF820" s="343"/>
      <c r="CG820" s="343"/>
      <c r="CH820" s="343"/>
      <c r="CI820" s="343"/>
      <c r="CJ820" s="343"/>
      <c r="CK820" s="343"/>
      <c r="CL820" s="343"/>
      <c r="CM820" s="343"/>
      <c r="CN820" s="343"/>
      <c r="CO820" s="343"/>
      <c r="CP820" s="343"/>
      <c r="CQ820" s="343"/>
      <c r="CR820" s="343"/>
      <c r="CS820" s="343"/>
      <c r="CY820" s="101">
        <f t="shared" si="571"/>
        <v>0</v>
      </c>
    </row>
    <row r="821" spans="2:103" ht="21.75" customHeight="1" x14ac:dyDescent="0.45">
      <c r="B821" s="133" t="str">
        <f>IF(Data!B820&lt;&gt;"",Data!B820,"")</f>
        <v/>
      </c>
      <c r="C821" s="158" t="str">
        <f>IF(Data!C820&lt;&gt;"",Data!C820,"")</f>
        <v/>
      </c>
      <c r="D821" s="106" t="str">
        <f>IF(Data!D820&lt;&gt;"",Data!D820,"")</f>
        <v/>
      </c>
      <c r="E821" s="140">
        <f>IF(AND(I821=1,Data!T820=0),0,IF(I821=999,999,Data!T820))</f>
        <v>999</v>
      </c>
      <c r="F821" s="140" t="str">
        <f t="shared" si="528"/>
        <v/>
      </c>
      <c r="G821" s="140" t="str">
        <f>IF(Data!K820&lt;&gt;"",Data!K820,"")</f>
        <v/>
      </c>
      <c r="H821" s="141" t="str">
        <f>IF(Data!L820&lt;&gt;"",Data!L820,"")</f>
        <v/>
      </c>
      <c r="I821" s="63">
        <f>IF(Data!M820&lt;&gt;"",Data!M820,"")</f>
        <v>999</v>
      </c>
      <c r="J821" s="63">
        <f t="shared" si="529"/>
        <v>0</v>
      </c>
      <c r="L821" s="64" t="str">
        <f t="shared" si="530"/>
        <v/>
      </c>
      <c r="M821" s="74"/>
      <c r="N821" s="63">
        <f t="shared" si="531"/>
        <v>0</v>
      </c>
      <c r="P821" s="64" t="str">
        <f t="shared" si="532"/>
        <v/>
      </c>
      <c r="R821" s="63">
        <f t="shared" si="533"/>
        <v>0</v>
      </c>
      <c r="S821" s="64" t="str">
        <f t="shared" si="534"/>
        <v/>
      </c>
      <c r="W821" s="310">
        <f t="shared" si="535"/>
        <v>999</v>
      </c>
      <c r="Y821" s="65">
        <f t="shared" si="536"/>
        <v>0</v>
      </c>
      <c r="Z821" s="65">
        <f t="shared" si="537"/>
        <v>0</v>
      </c>
      <c r="AA821" s="65">
        <f t="shared" si="538"/>
        <v>0</v>
      </c>
      <c r="AB821" s="65">
        <f t="shared" si="539"/>
        <v>0</v>
      </c>
      <c r="AC821" s="65">
        <f t="shared" si="540"/>
        <v>0</v>
      </c>
      <c r="AD821" s="65">
        <f t="shared" si="541"/>
        <v>0</v>
      </c>
      <c r="AE821" s="65">
        <f t="shared" si="542"/>
        <v>0</v>
      </c>
      <c r="AF821" s="65">
        <f t="shared" si="543"/>
        <v>0</v>
      </c>
      <c r="AG821" s="65">
        <f t="shared" si="544"/>
        <v>0</v>
      </c>
      <c r="AH821" s="65">
        <f t="shared" si="545"/>
        <v>0</v>
      </c>
      <c r="AI821" s="65">
        <f t="shared" si="546"/>
        <v>0</v>
      </c>
      <c r="AJ821" s="65">
        <f t="shared" si="547"/>
        <v>0</v>
      </c>
      <c r="AK821" s="65">
        <f t="shared" si="548"/>
        <v>0</v>
      </c>
      <c r="AL821" s="65">
        <f t="shared" si="549"/>
        <v>0</v>
      </c>
      <c r="AM821" s="65">
        <f t="shared" si="550"/>
        <v>0</v>
      </c>
      <c r="AN821" s="65">
        <f t="shared" si="551"/>
        <v>0</v>
      </c>
      <c r="AO821" s="65">
        <f t="shared" si="552"/>
        <v>0</v>
      </c>
      <c r="AP821" s="65">
        <f t="shared" si="553"/>
        <v>0</v>
      </c>
      <c r="AQ821" s="65">
        <f t="shared" si="554"/>
        <v>0</v>
      </c>
      <c r="AR821" s="65">
        <f t="shared" si="555"/>
        <v>0</v>
      </c>
      <c r="AS821" s="65">
        <f t="shared" si="556"/>
        <v>0</v>
      </c>
      <c r="AT821" s="65">
        <f t="shared" si="557"/>
        <v>0</v>
      </c>
      <c r="AU821" s="65">
        <f t="shared" si="558"/>
        <v>0</v>
      </c>
      <c r="AV821" s="65">
        <f t="shared" si="559"/>
        <v>0</v>
      </c>
      <c r="AW821" s="65">
        <f t="shared" si="560"/>
        <v>0</v>
      </c>
      <c r="AX821" s="65">
        <f t="shared" si="561"/>
        <v>0</v>
      </c>
      <c r="AY821" s="65">
        <f t="shared" si="562"/>
        <v>0</v>
      </c>
      <c r="AZ821" s="65">
        <f t="shared" si="563"/>
        <v>0</v>
      </c>
      <c r="BA821" s="65">
        <f t="shared" si="564"/>
        <v>0</v>
      </c>
      <c r="BB821" s="65">
        <f t="shared" si="565"/>
        <v>0</v>
      </c>
      <c r="BC821" s="65">
        <f t="shared" si="566"/>
        <v>0</v>
      </c>
      <c r="BD821" s="65">
        <f t="shared" si="567"/>
        <v>0</v>
      </c>
      <c r="BE821" s="65">
        <f t="shared" si="568"/>
        <v>0</v>
      </c>
      <c r="BF821" s="65">
        <f t="shared" si="569"/>
        <v>0</v>
      </c>
      <c r="BG821" s="65">
        <f t="shared" si="570"/>
        <v>0</v>
      </c>
      <c r="CE821" s="373"/>
      <c r="CF821" s="343"/>
      <c r="CG821" s="343"/>
      <c r="CH821" s="343"/>
      <c r="CI821" s="343"/>
      <c r="CJ821" s="343"/>
      <c r="CK821" s="343"/>
      <c r="CL821" s="343"/>
      <c r="CM821" s="343"/>
      <c r="CN821" s="343"/>
      <c r="CO821" s="343"/>
      <c r="CP821" s="343"/>
      <c r="CQ821" s="343"/>
      <c r="CR821" s="343"/>
      <c r="CS821" s="343"/>
      <c r="CY821" s="101">
        <f t="shared" si="571"/>
        <v>0</v>
      </c>
    </row>
    <row r="822" spans="2:103" ht="21.75" customHeight="1" x14ac:dyDescent="0.45">
      <c r="B822" s="133" t="str">
        <f>IF(Data!B821&lt;&gt;"",Data!B821,"")</f>
        <v/>
      </c>
      <c r="C822" s="158" t="str">
        <f>IF(Data!C821&lt;&gt;"",Data!C821,"")</f>
        <v/>
      </c>
      <c r="D822" s="106" t="str">
        <f>IF(Data!D821&lt;&gt;"",Data!D821,"")</f>
        <v/>
      </c>
      <c r="E822" s="140">
        <f>IF(AND(I822=1,Data!T821=0),0,IF(I822=999,999,Data!T821))</f>
        <v>999</v>
      </c>
      <c r="F822" s="140" t="str">
        <f t="shared" si="528"/>
        <v/>
      </c>
      <c r="G822" s="140" t="str">
        <f>IF(Data!K821&lt;&gt;"",Data!K821,"")</f>
        <v/>
      </c>
      <c r="H822" s="141" t="str">
        <f>IF(Data!L821&lt;&gt;"",Data!L821,"")</f>
        <v/>
      </c>
      <c r="I822" s="63">
        <f>IF(Data!M821&lt;&gt;"",Data!M821,"")</f>
        <v>999</v>
      </c>
      <c r="J822" s="63">
        <f t="shared" si="529"/>
        <v>0</v>
      </c>
      <c r="L822" s="64" t="str">
        <f t="shared" si="530"/>
        <v/>
      </c>
      <c r="M822" s="74"/>
      <c r="N822" s="63">
        <f t="shared" si="531"/>
        <v>0</v>
      </c>
      <c r="P822" s="64" t="str">
        <f t="shared" si="532"/>
        <v/>
      </c>
      <c r="R822" s="63">
        <f t="shared" si="533"/>
        <v>0</v>
      </c>
      <c r="S822" s="64" t="str">
        <f t="shared" si="534"/>
        <v/>
      </c>
      <c r="W822" s="310">
        <f t="shared" si="535"/>
        <v>999</v>
      </c>
      <c r="Y822" s="65">
        <f t="shared" si="536"/>
        <v>0</v>
      </c>
      <c r="Z822" s="65">
        <f t="shared" si="537"/>
        <v>0</v>
      </c>
      <c r="AA822" s="65">
        <f t="shared" si="538"/>
        <v>0</v>
      </c>
      <c r="AB822" s="65">
        <f t="shared" si="539"/>
        <v>0</v>
      </c>
      <c r="AC822" s="65">
        <f t="shared" si="540"/>
        <v>0</v>
      </c>
      <c r="AD822" s="65">
        <f t="shared" si="541"/>
        <v>0</v>
      </c>
      <c r="AE822" s="65">
        <f t="shared" si="542"/>
        <v>0</v>
      </c>
      <c r="AF822" s="65">
        <f t="shared" si="543"/>
        <v>0</v>
      </c>
      <c r="AG822" s="65">
        <f t="shared" si="544"/>
        <v>0</v>
      </c>
      <c r="AH822" s="65">
        <f t="shared" si="545"/>
        <v>0</v>
      </c>
      <c r="AI822" s="65">
        <f t="shared" si="546"/>
        <v>0</v>
      </c>
      <c r="AJ822" s="65">
        <f t="shared" si="547"/>
        <v>0</v>
      </c>
      <c r="AK822" s="65">
        <f t="shared" si="548"/>
        <v>0</v>
      </c>
      <c r="AL822" s="65">
        <f t="shared" si="549"/>
        <v>0</v>
      </c>
      <c r="AM822" s="65">
        <f t="shared" si="550"/>
        <v>0</v>
      </c>
      <c r="AN822" s="65">
        <f t="shared" si="551"/>
        <v>0</v>
      </c>
      <c r="AO822" s="65">
        <f t="shared" si="552"/>
        <v>0</v>
      </c>
      <c r="AP822" s="65">
        <f t="shared" si="553"/>
        <v>0</v>
      </c>
      <c r="AQ822" s="65">
        <f t="shared" si="554"/>
        <v>0</v>
      </c>
      <c r="AR822" s="65">
        <f t="shared" si="555"/>
        <v>0</v>
      </c>
      <c r="AS822" s="65">
        <f t="shared" si="556"/>
        <v>0</v>
      </c>
      <c r="AT822" s="65">
        <f t="shared" si="557"/>
        <v>0</v>
      </c>
      <c r="AU822" s="65">
        <f t="shared" si="558"/>
        <v>0</v>
      </c>
      <c r="AV822" s="65">
        <f t="shared" si="559"/>
        <v>0</v>
      </c>
      <c r="AW822" s="65">
        <f t="shared" si="560"/>
        <v>0</v>
      </c>
      <c r="AX822" s="65">
        <f t="shared" si="561"/>
        <v>0</v>
      </c>
      <c r="AY822" s="65">
        <f t="shared" si="562"/>
        <v>0</v>
      </c>
      <c r="AZ822" s="65">
        <f t="shared" si="563"/>
        <v>0</v>
      </c>
      <c r="BA822" s="65">
        <f t="shared" si="564"/>
        <v>0</v>
      </c>
      <c r="BB822" s="65">
        <f t="shared" si="565"/>
        <v>0</v>
      </c>
      <c r="BC822" s="65">
        <f t="shared" si="566"/>
        <v>0</v>
      </c>
      <c r="BD822" s="65">
        <f t="shared" si="567"/>
        <v>0</v>
      </c>
      <c r="BE822" s="65">
        <f t="shared" si="568"/>
        <v>0</v>
      </c>
      <c r="BF822" s="65">
        <f t="shared" si="569"/>
        <v>0</v>
      </c>
      <c r="BG822" s="65">
        <f t="shared" si="570"/>
        <v>0</v>
      </c>
      <c r="CE822" s="373"/>
      <c r="CF822" s="343"/>
      <c r="CG822" s="343"/>
      <c r="CH822" s="343"/>
      <c r="CI822" s="343"/>
      <c r="CJ822" s="343"/>
      <c r="CK822" s="343"/>
      <c r="CL822" s="343"/>
      <c r="CM822" s="343"/>
      <c r="CN822" s="343"/>
      <c r="CO822" s="343"/>
      <c r="CP822" s="343"/>
      <c r="CQ822" s="343"/>
      <c r="CR822" s="343"/>
      <c r="CS822" s="343"/>
      <c r="CY822" s="101">
        <f t="shared" si="571"/>
        <v>0</v>
      </c>
    </row>
    <row r="823" spans="2:103" ht="21.75" customHeight="1" x14ac:dyDescent="0.45">
      <c r="B823" s="133" t="str">
        <f>IF(Data!B822&lt;&gt;"",Data!B822,"")</f>
        <v/>
      </c>
      <c r="C823" s="158" t="str">
        <f>IF(Data!C822&lt;&gt;"",Data!C822,"")</f>
        <v/>
      </c>
      <c r="D823" s="106" t="str">
        <f>IF(Data!D822&lt;&gt;"",Data!D822,"")</f>
        <v/>
      </c>
      <c r="E823" s="140">
        <f>IF(AND(I823=1,Data!T822=0),0,IF(I823=999,999,Data!T822))</f>
        <v>999</v>
      </c>
      <c r="F823" s="140" t="str">
        <f t="shared" si="528"/>
        <v/>
      </c>
      <c r="G823" s="140" t="str">
        <f>IF(Data!K822&lt;&gt;"",Data!K822,"")</f>
        <v/>
      </c>
      <c r="H823" s="141" t="str">
        <f>IF(Data!L822&lt;&gt;"",Data!L822,"")</f>
        <v/>
      </c>
      <c r="I823" s="63">
        <f>IF(Data!M822&lt;&gt;"",Data!M822,"")</f>
        <v>999</v>
      </c>
      <c r="J823" s="63">
        <f t="shared" si="529"/>
        <v>0</v>
      </c>
      <c r="L823" s="64" t="str">
        <f t="shared" si="530"/>
        <v/>
      </c>
      <c r="M823" s="74"/>
      <c r="N823" s="63">
        <f t="shared" si="531"/>
        <v>0</v>
      </c>
      <c r="P823" s="64" t="str">
        <f t="shared" si="532"/>
        <v/>
      </c>
      <c r="R823" s="63">
        <f t="shared" si="533"/>
        <v>0</v>
      </c>
      <c r="S823" s="64" t="str">
        <f t="shared" si="534"/>
        <v/>
      </c>
      <c r="W823" s="310">
        <f t="shared" si="535"/>
        <v>999</v>
      </c>
      <c r="Y823" s="65">
        <f t="shared" si="536"/>
        <v>0</v>
      </c>
      <c r="Z823" s="65">
        <f t="shared" si="537"/>
        <v>0</v>
      </c>
      <c r="AA823" s="65">
        <f t="shared" si="538"/>
        <v>0</v>
      </c>
      <c r="AB823" s="65">
        <f t="shared" si="539"/>
        <v>0</v>
      </c>
      <c r="AC823" s="65">
        <f t="shared" si="540"/>
        <v>0</v>
      </c>
      <c r="AD823" s="65">
        <f t="shared" si="541"/>
        <v>0</v>
      </c>
      <c r="AE823" s="65">
        <f t="shared" si="542"/>
        <v>0</v>
      </c>
      <c r="AF823" s="65">
        <f t="shared" si="543"/>
        <v>0</v>
      </c>
      <c r="AG823" s="65">
        <f t="shared" si="544"/>
        <v>0</v>
      </c>
      <c r="AH823" s="65">
        <f t="shared" si="545"/>
        <v>0</v>
      </c>
      <c r="AI823" s="65">
        <f t="shared" si="546"/>
        <v>0</v>
      </c>
      <c r="AJ823" s="65">
        <f t="shared" si="547"/>
        <v>0</v>
      </c>
      <c r="AK823" s="65">
        <f t="shared" si="548"/>
        <v>0</v>
      </c>
      <c r="AL823" s="65">
        <f t="shared" si="549"/>
        <v>0</v>
      </c>
      <c r="AM823" s="65">
        <f t="shared" si="550"/>
        <v>0</v>
      </c>
      <c r="AN823" s="65">
        <f t="shared" si="551"/>
        <v>0</v>
      </c>
      <c r="AO823" s="65">
        <f t="shared" si="552"/>
        <v>0</v>
      </c>
      <c r="AP823" s="65">
        <f t="shared" si="553"/>
        <v>0</v>
      </c>
      <c r="AQ823" s="65">
        <f t="shared" si="554"/>
        <v>0</v>
      </c>
      <c r="AR823" s="65">
        <f t="shared" si="555"/>
        <v>0</v>
      </c>
      <c r="AS823" s="65">
        <f t="shared" si="556"/>
        <v>0</v>
      </c>
      <c r="AT823" s="65">
        <f t="shared" si="557"/>
        <v>0</v>
      </c>
      <c r="AU823" s="65">
        <f t="shared" si="558"/>
        <v>0</v>
      </c>
      <c r="AV823" s="65">
        <f t="shared" si="559"/>
        <v>0</v>
      </c>
      <c r="AW823" s="65">
        <f t="shared" si="560"/>
        <v>0</v>
      </c>
      <c r="AX823" s="65">
        <f t="shared" si="561"/>
        <v>0</v>
      </c>
      <c r="AY823" s="65">
        <f t="shared" si="562"/>
        <v>0</v>
      </c>
      <c r="AZ823" s="65">
        <f t="shared" si="563"/>
        <v>0</v>
      </c>
      <c r="BA823" s="65">
        <f t="shared" si="564"/>
        <v>0</v>
      </c>
      <c r="BB823" s="65">
        <f t="shared" si="565"/>
        <v>0</v>
      </c>
      <c r="BC823" s="65">
        <f t="shared" si="566"/>
        <v>0</v>
      </c>
      <c r="BD823" s="65">
        <f t="shared" si="567"/>
        <v>0</v>
      </c>
      <c r="BE823" s="65">
        <f t="shared" si="568"/>
        <v>0</v>
      </c>
      <c r="BF823" s="65">
        <f t="shared" si="569"/>
        <v>0</v>
      </c>
      <c r="BG823" s="65">
        <f t="shared" si="570"/>
        <v>0</v>
      </c>
      <c r="CE823" s="373"/>
      <c r="CF823" s="343"/>
      <c r="CG823" s="343"/>
      <c r="CH823" s="343"/>
      <c r="CI823" s="343"/>
      <c r="CJ823" s="343"/>
      <c r="CK823" s="343"/>
      <c r="CL823" s="343"/>
      <c r="CM823" s="343"/>
      <c r="CN823" s="343"/>
      <c r="CO823" s="343"/>
      <c r="CP823" s="343"/>
      <c r="CQ823" s="343"/>
      <c r="CR823" s="343"/>
      <c r="CS823" s="343"/>
      <c r="CY823" s="101">
        <f t="shared" si="571"/>
        <v>0</v>
      </c>
    </row>
    <row r="824" spans="2:103" ht="21.75" customHeight="1" x14ac:dyDescent="0.45">
      <c r="B824" s="133" t="str">
        <f>IF(Data!B823&lt;&gt;"",Data!B823,"")</f>
        <v/>
      </c>
      <c r="C824" s="158" t="str">
        <f>IF(Data!C823&lt;&gt;"",Data!C823,"")</f>
        <v/>
      </c>
      <c r="D824" s="106" t="str">
        <f>IF(Data!D823&lt;&gt;"",Data!D823,"")</f>
        <v/>
      </c>
      <c r="E824" s="140">
        <f>IF(AND(I824=1,Data!T823=0),0,IF(I824=999,999,Data!T823))</f>
        <v>999</v>
      </c>
      <c r="F824" s="140" t="str">
        <f t="shared" si="528"/>
        <v/>
      </c>
      <c r="G824" s="140" t="str">
        <f>IF(Data!K823&lt;&gt;"",Data!K823,"")</f>
        <v/>
      </c>
      <c r="H824" s="141" t="str">
        <f>IF(Data!L823&lt;&gt;"",Data!L823,"")</f>
        <v/>
      </c>
      <c r="I824" s="63">
        <f>IF(Data!M823&lt;&gt;"",Data!M823,"")</f>
        <v>999</v>
      </c>
      <c r="J824" s="63">
        <f t="shared" si="529"/>
        <v>0</v>
      </c>
      <c r="L824" s="64" t="str">
        <f t="shared" si="530"/>
        <v/>
      </c>
      <c r="M824" s="74"/>
      <c r="N824" s="63">
        <f t="shared" si="531"/>
        <v>0</v>
      </c>
      <c r="P824" s="64" t="str">
        <f t="shared" si="532"/>
        <v/>
      </c>
      <c r="R824" s="63">
        <f t="shared" si="533"/>
        <v>0</v>
      </c>
      <c r="S824" s="64" t="str">
        <f t="shared" si="534"/>
        <v/>
      </c>
      <c r="W824" s="310">
        <f t="shared" si="535"/>
        <v>999</v>
      </c>
      <c r="Y824" s="65">
        <f t="shared" si="536"/>
        <v>0</v>
      </c>
      <c r="Z824" s="65">
        <f t="shared" si="537"/>
        <v>0</v>
      </c>
      <c r="AA824" s="65">
        <f t="shared" si="538"/>
        <v>0</v>
      </c>
      <c r="AB824" s="65">
        <f t="shared" si="539"/>
        <v>0</v>
      </c>
      <c r="AC824" s="65">
        <f t="shared" si="540"/>
        <v>0</v>
      </c>
      <c r="AD824" s="65">
        <f t="shared" si="541"/>
        <v>0</v>
      </c>
      <c r="AE824" s="65">
        <f t="shared" si="542"/>
        <v>0</v>
      </c>
      <c r="AF824" s="65">
        <f t="shared" si="543"/>
        <v>0</v>
      </c>
      <c r="AG824" s="65">
        <f t="shared" si="544"/>
        <v>0</v>
      </c>
      <c r="AH824" s="65">
        <f t="shared" si="545"/>
        <v>0</v>
      </c>
      <c r="AI824" s="65">
        <f t="shared" si="546"/>
        <v>0</v>
      </c>
      <c r="AJ824" s="65">
        <f t="shared" si="547"/>
        <v>0</v>
      </c>
      <c r="AK824" s="65">
        <f t="shared" si="548"/>
        <v>0</v>
      </c>
      <c r="AL824" s="65">
        <f t="shared" si="549"/>
        <v>0</v>
      </c>
      <c r="AM824" s="65">
        <f t="shared" si="550"/>
        <v>0</v>
      </c>
      <c r="AN824" s="65">
        <f t="shared" si="551"/>
        <v>0</v>
      </c>
      <c r="AO824" s="65">
        <f t="shared" si="552"/>
        <v>0</v>
      </c>
      <c r="AP824" s="65">
        <f t="shared" si="553"/>
        <v>0</v>
      </c>
      <c r="AQ824" s="65">
        <f t="shared" si="554"/>
        <v>0</v>
      </c>
      <c r="AR824" s="65">
        <f t="shared" si="555"/>
        <v>0</v>
      </c>
      <c r="AS824" s="65">
        <f t="shared" si="556"/>
        <v>0</v>
      </c>
      <c r="AT824" s="65">
        <f t="shared" si="557"/>
        <v>0</v>
      </c>
      <c r="AU824" s="65">
        <f t="shared" si="558"/>
        <v>0</v>
      </c>
      <c r="AV824" s="65">
        <f t="shared" si="559"/>
        <v>0</v>
      </c>
      <c r="AW824" s="65">
        <f t="shared" si="560"/>
        <v>0</v>
      </c>
      <c r="AX824" s="65">
        <f t="shared" si="561"/>
        <v>0</v>
      </c>
      <c r="AY824" s="65">
        <f t="shared" si="562"/>
        <v>0</v>
      </c>
      <c r="AZ824" s="65">
        <f t="shared" si="563"/>
        <v>0</v>
      </c>
      <c r="BA824" s="65">
        <f t="shared" si="564"/>
        <v>0</v>
      </c>
      <c r="BB824" s="65">
        <f t="shared" si="565"/>
        <v>0</v>
      </c>
      <c r="BC824" s="65">
        <f t="shared" si="566"/>
        <v>0</v>
      </c>
      <c r="BD824" s="65">
        <f t="shared" si="567"/>
        <v>0</v>
      </c>
      <c r="BE824" s="65">
        <f t="shared" si="568"/>
        <v>0</v>
      </c>
      <c r="BF824" s="65">
        <f t="shared" si="569"/>
        <v>0</v>
      </c>
      <c r="BG824" s="65">
        <f t="shared" si="570"/>
        <v>0</v>
      </c>
      <c r="CE824" s="373"/>
      <c r="CF824" s="343"/>
      <c r="CG824" s="343"/>
      <c r="CH824" s="343"/>
      <c r="CI824" s="343"/>
      <c r="CJ824" s="343"/>
      <c r="CK824" s="343"/>
      <c r="CL824" s="343"/>
      <c r="CM824" s="343"/>
      <c r="CN824" s="343"/>
      <c r="CO824" s="343"/>
      <c r="CP824" s="343"/>
      <c r="CQ824" s="343"/>
      <c r="CR824" s="343"/>
      <c r="CS824" s="343"/>
      <c r="CY824" s="101">
        <f t="shared" si="571"/>
        <v>0</v>
      </c>
    </row>
    <row r="825" spans="2:103" ht="21.75" customHeight="1" x14ac:dyDescent="0.45">
      <c r="B825" s="133" t="str">
        <f>IF(Data!B824&lt;&gt;"",Data!B824,"")</f>
        <v/>
      </c>
      <c r="C825" s="158" t="str">
        <f>IF(Data!C824&lt;&gt;"",Data!C824,"")</f>
        <v/>
      </c>
      <c r="D825" s="106" t="str">
        <f>IF(Data!D824&lt;&gt;"",Data!D824,"")</f>
        <v/>
      </c>
      <c r="E825" s="140">
        <f>IF(AND(I825=1,Data!T824=0),0,IF(I825=999,999,Data!T824))</f>
        <v>999</v>
      </c>
      <c r="F825" s="140" t="str">
        <f t="shared" si="528"/>
        <v/>
      </c>
      <c r="G825" s="140" t="str">
        <f>IF(Data!K824&lt;&gt;"",Data!K824,"")</f>
        <v/>
      </c>
      <c r="H825" s="141" t="str">
        <f>IF(Data!L824&lt;&gt;"",Data!L824,"")</f>
        <v/>
      </c>
      <c r="I825" s="63">
        <f>IF(Data!M824&lt;&gt;"",Data!M824,"")</f>
        <v>999</v>
      </c>
      <c r="J825" s="63">
        <f t="shared" si="529"/>
        <v>0</v>
      </c>
      <c r="L825" s="64" t="str">
        <f t="shared" si="530"/>
        <v/>
      </c>
      <c r="M825" s="74"/>
      <c r="N825" s="63">
        <f t="shared" si="531"/>
        <v>0</v>
      </c>
      <c r="P825" s="64" t="str">
        <f t="shared" si="532"/>
        <v/>
      </c>
      <c r="R825" s="63">
        <f t="shared" si="533"/>
        <v>0</v>
      </c>
      <c r="S825" s="64" t="str">
        <f t="shared" si="534"/>
        <v/>
      </c>
      <c r="W825" s="310">
        <f t="shared" si="535"/>
        <v>999</v>
      </c>
      <c r="Y825" s="65">
        <f t="shared" si="536"/>
        <v>0</v>
      </c>
      <c r="Z825" s="65">
        <f t="shared" si="537"/>
        <v>0</v>
      </c>
      <c r="AA825" s="65">
        <f t="shared" si="538"/>
        <v>0</v>
      </c>
      <c r="AB825" s="65">
        <f t="shared" si="539"/>
        <v>0</v>
      </c>
      <c r="AC825" s="65">
        <f t="shared" si="540"/>
        <v>0</v>
      </c>
      <c r="AD825" s="65">
        <f t="shared" si="541"/>
        <v>0</v>
      </c>
      <c r="AE825" s="65">
        <f t="shared" si="542"/>
        <v>0</v>
      </c>
      <c r="AF825" s="65">
        <f t="shared" si="543"/>
        <v>0</v>
      </c>
      <c r="AG825" s="65">
        <f t="shared" si="544"/>
        <v>0</v>
      </c>
      <c r="AH825" s="65">
        <f t="shared" si="545"/>
        <v>0</v>
      </c>
      <c r="AI825" s="65">
        <f t="shared" si="546"/>
        <v>0</v>
      </c>
      <c r="AJ825" s="65">
        <f t="shared" si="547"/>
        <v>0</v>
      </c>
      <c r="AK825" s="65">
        <f t="shared" si="548"/>
        <v>0</v>
      </c>
      <c r="AL825" s="65">
        <f t="shared" si="549"/>
        <v>0</v>
      </c>
      <c r="AM825" s="65">
        <f t="shared" si="550"/>
        <v>0</v>
      </c>
      <c r="AN825" s="65">
        <f t="shared" si="551"/>
        <v>0</v>
      </c>
      <c r="AO825" s="65">
        <f t="shared" si="552"/>
        <v>0</v>
      </c>
      <c r="AP825" s="65">
        <f t="shared" si="553"/>
        <v>0</v>
      </c>
      <c r="AQ825" s="65">
        <f t="shared" si="554"/>
        <v>0</v>
      </c>
      <c r="AR825" s="65">
        <f t="shared" si="555"/>
        <v>0</v>
      </c>
      <c r="AS825" s="65">
        <f t="shared" si="556"/>
        <v>0</v>
      </c>
      <c r="AT825" s="65">
        <f t="shared" si="557"/>
        <v>0</v>
      </c>
      <c r="AU825" s="65">
        <f t="shared" si="558"/>
        <v>0</v>
      </c>
      <c r="AV825" s="65">
        <f t="shared" si="559"/>
        <v>0</v>
      </c>
      <c r="AW825" s="65">
        <f t="shared" si="560"/>
        <v>0</v>
      </c>
      <c r="AX825" s="65">
        <f t="shared" si="561"/>
        <v>0</v>
      </c>
      <c r="AY825" s="65">
        <f t="shared" si="562"/>
        <v>0</v>
      </c>
      <c r="AZ825" s="65">
        <f t="shared" si="563"/>
        <v>0</v>
      </c>
      <c r="BA825" s="65">
        <f t="shared" si="564"/>
        <v>0</v>
      </c>
      <c r="BB825" s="65">
        <f t="shared" si="565"/>
        <v>0</v>
      </c>
      <c r="BC825" s="65">
        <f t="shared" si="566"/>
        <v>0</v>
      </c>
      <c r="BD825" s="65">
        <f t="shared" si="567"/>
        <v>0</v>
      </c>
      <c r="BE825" s="65">
        <f t="shared" si="568"/>
        <v>0</v>
      </c>
      <c r="BF825" s="65">
        <f t="shared" si="569"/>
        <v>0</v>
      </c>
      <c r="BG825" s="65">
        <f t="shared" si="570"/>
        <v>0</v>
      </c>
      <c r="CE825" s="373"/>
      <c r="CF825" s="343"/>
      <c r="CG825" s="343"/>
      <c r="CH825" s="343"/>
      <c r="CI825" s="343"/>
      <c r="CJ825" s="343"/>
      <c r="CK825" s="343"/>
      <c r="CL825" s="343"/>
      <c r="CM825" s="343"/>
      <c r="CN825" s="343"/>
      <c r="CO825" s="343"/>
      <c r="CP825" s="343"/>
      <c r="CQ825" s="343"/>
      <c r="CR825" s="343"/>
      <c r="CS825" s="343"/>
      <c r="CY825" s="101">
        <f t="shared" si="571"/>
        <v>0</v>
      </c>
    </row>
    <row r="826" spans="2:103" ht="21.75" customHeight="1" x14ac:dyDescent="0.45">
      <c r="B826" s="133" t="str">
        <f>IF(Data!B825&lt;&gt;"",Data!B825,"")</f>
        <v/>
      </c>
      <c r="C826" s="158" t="str">
        <f>IF(Data!C825&lt;&gt;"",Data!C825,"")</f>
        <v/>
      </c>
      <c r="D826" s="106" t="str">
        <f>IF(Data!D825&lt;&gt;"",Data!D825,"")</f>
        <v/>
      </c>
      <c r="E826" s="140">
        <f>IF(AND(I826=1,Data!T825=0),0,IF(I826=999,999,Data!T825))</f>
        <v>999</v>
      </c>
      <c r="F826" s="140" t="str">
        <f t="shared" si="528"/>
        <v/>
      </c>
      <c r="G826" s="140" t="str">
        <f>IF(Data!K825&lt;&gt;"",Data!K825,"")</f>
        <v/>
      </c>
      <c r="H826" s="141" t="str">
        <f>IF(Data!L825&lt;&gt;"",Data!L825,"")</f>
        <v/>
      </c>
      <c r="I826" s="63">
        <f>IF(Data!M825&lt;&gt;"",Data!M825,"")</f>
        <v>999</v>
      </c>
      <c r="J826" s="63">
        <f t="shared" si="529"/>
        <v>0</v>
      </c>
      <c r="L826" s="64" t="str">
        <f t="shared" si="530"/>
        <v/>
      </c>
      <c r="M826" s="74"/>
      <c r="N826" s="63">
        <f t="shared" si="531"/>
        <v>0</v>
      </c>
      <c r="P826" s="64" t="str">
        <f t="shared" si="532"/>
        <v/>
      </c>
      <c r="R826" s="63">
        <f t="shared" si="533"/>
        <v>0</v>
      </c>
      <c r="S826" s="64" t="str">
        <f t="shared" si="534"/>
        <v/>
      </c>
      <c r="W826" s="310">
        <f t="shared" si="535"/>
        <v>999</v>
      </c>
      <c r="Y826" s="65">
        <f t="shared" si="536"/>
        <v>0</v>
      </c>
      <c r="Z826" s="65">
        <f t="shared" si="537"/>
        <v>0</v>
      </c>
      <c r="AA826" s="65">
        <f t="shared" si="538"/>
        <v>0</v>
      </c>
      <c r="AB826" s="65">
        <f t="shared" si="539"/>
        <v>0</v>
      </c>
      <c r="AC826" s="65">
        <f t="shared" si="540"/>
        <v>0</v>
      </c>
      <c r="AD826" s="65">
        <f t="shared" si="541"/>
        <v>0</v>
      </c>
      <c r="AE826" s="65">
        <f t="shared" si="542"/>
        <v>0</v>
      </c>
      <c r="AF826" s="65">
        <f t="shared" si="543"/>
        <v>0</v>
      </c>
      <c r="AG826" s="65">
        <f t="shared" si="544"/>
        <v>0</v>
      </c>
      <c r="AH826" s="65">
        <f t="shared" si="545"/>
        <v>0</v>
      </c>
      <c r="AI826" s="65">
        <f t="shared" si="546"/>
        <v>0</v>
      </c>
      <c r="AJ826" s="65">
        <f t="shared" si="547"/>
        <v>0</v>
      </c>
      <c r="AK826" s="65">
        <f t="shared" si="548"/>
        <v>0</v>
      </c>
      <c r="AL826" s="65">
        <f t="shared" si="549"/>
        <v>0</v>
      </c>
      <c r="AM826" s="65">
        <f t="shared" si="550"/>
        <v>0</v>
      </c>
      <c r="AN826" s="65">
        <f t="shared" si="551"/>
        <v>0</v>
      </c>
      <c r="AO826" s="65">
        <f t="shared" si="552"/>
        <v>0</v>
      </c>
      <c r="AP826" s="65">
        <f t="shared" si="553"/>
        <v>0</v>
      </c>
      <c r="AQ826" s="65">
        <f t="shared" si="554"/>
        <v>0</v>
      </c>
      <c r="AR826" s="65">
        <f t="shared" si="555"/>
        <v>0</v>
      </c>
      <c r="AS826" s="65">
        <f t="shared" si="556"/>
        <v>0</v>
      </c>
      <c r="AT826" s="65">
        <f t="shared" si="557"/>
        <v>0</v>
      </c>
      <c r="AU826" s="65">
        <f t="shared" si="558"/>
        <v>0</v>
      </c>
      <c r="AV826" s="65">
        <f t="shared" si="559"/>
        <v>0</v>
      </c>
      <c r="AW826" s="65">
        <f t="shared" si="560"/>
        <v>0</v>
      </c>
      <c r="AX826" s="65">
        <f t="shared" si="561"/>
        <v>0</v>
      </c>
      <c r="AY826" s="65">
        <f t="shared" si="562"/>
        <v>0</v>
      </c>
      <c r="AZ826" s="65">
        <f t="shared" si="563"/>
        <v>0</v>
      </c>
      <c r="BA826" s="65">
        <f t="shared" si="564"/>
        <v>0</v>
      </c>
      <c r="BB826" s="65">
        <f t="shared" si="565"/>
        <v>0</v>
      </c>
      <c r="BC826" s="65">
        <f t="shared" si="566"/>
        <v>0</v>
      </c>
      <c r="BD826" s="65">
        <f t="shared" si="567"/>
        <v>0</v>
      </c>
      <c r="BE826" s="65">
        <f t="shared" si="568"/>
        <v>0</v>
      </c>
      <c r="BF826" s="65">
        <f t="shared" si="569"/>
        <v>0</v>
      </c>
      <c r="BG826" s="65">
        <f t="shared" si="570"/>
        <v>0</v>
      </c>
      <c r="CE826" s="373"/>
      <c r="CF826" s="343"/>
      <c r="CG826" s="343"/>
      <c r="CH826" s="343"/>
      <c r="CI826" s="343"/>
      <c r="CJ826" s="343"/>
      <c r="CK826" s="343"/>
      <c r="CL826" s="343"/>
      <c r="CM826" s="343"/>
      <c r="CN826" s="343"/>
      <c r="CO826" s="343"/>
      <c r="CP826" s="343"/>
      <c r="CQ826" s="343"/>
      <c r="CR826" s="343"/>
      <c r="CS826" s="343"/>
      <c r="CY826" s="101">
        <f t="shared" si="571"/>
        <v>0</v>
      </c>
    </row>
    <row r="827" spans="2:103" ht="21.75" customHeight="1" x14ac:dyDescent="0.45">
      <c r="B827" s="133" t="str">
        <f>IF(Data!B826&lt;&gt;"",Data!B826,"")</f>
        <v/>
      </c>
      <c r="C827" s="158" t="str">
        <f>IF(Data!C826&lt;&gt;"",Data!C826,"")</f>
        <v/>
      </c>
      <c r="D827" s="106" t="str">
        <f>IF(Data!D826&lt;&gt;"",Data!D826,"")</f>
        <v/>
      </c>
      <c r="E827" s="140">
        <f>IF(AND(I827=1,Data!T826=0),0,IF(I827=999,999,Data!T826))</f>
        <v>999</v>
      </c>
      <c r="F827" s="140" t="str">
        <f t="shared" si="528"/>
        <v/>
      </c>
      <c r="G827" s="140" t="str">
        <f>IF(Data!K826&lt;&gt;"",Data!K826,"")</f>
        <v/>
      </c>
      <c r="H827" s="141" t="str">
        <f>IF(Data!L826&lt;&gt;"",Data!L826,"")</f>
        <v/>
      </c>
      <c r="I827" s="63">
        <f>IF(Data!M826&lt;&gt;"",Data!M826,"")</f>
        <v>999</v>
      </c>
      <c r="J827" s="63">
        <f t="shared" si="529"/>
        <v>0</v>
      </c>
      <c r="L827" s="64" t="str">
        <f t="shared" si="530"/>
        <v/>
      </c>
      <c r="M827" s="74"/>
      <c r="N827" s="63">
        <f t="shared" si="531"/>
        <v>0</v>
      </c>
      <c r="P827" s="64" t="str">
        <f t="shared" si="532"/>
        <v/>
      </c>
      <c r="R827" s="63">
        <f t="shared" si="533"/>
        <v>0</v>
      </c>
      <c r="S827" s="64" t="str">
        <f t="shared" si="534"/>
        <v/>
      </c>
      <c r="W827" s="310">
        <f t="shared" si="535"/>
        <v>999</v>
      </c>
      <c r="Y827" s="65">
        <f t="shared" si="536"/>
        <v>0</v>
      </c>
      <c r="Z827" s="65">
        <f t="shared" si="537"/>
        <v>0</v>
      </c>
      <c r="AA827" s="65">
        <f t="shared" si="538"/>
        <v>0</v>
      </c>
      <c r="AB827" s="65">
        <f t="shared" si="539"/>
        <v>0</v>
      </c>
      <c r="AC827" s="65">
        <f t="shared" si="540"/>
        <v>0</v>
      </c>
      <c r="AD827" s="65">
        <f t="shared" si="541"/>
        <v>0</v>
      </c>
      <c r="AE827" s="65">
        <f t="shared" si="542"/>
        <v>0</v>
      </c>
      <c r="AF827" s="65">
        <f t="shared" si="543"/>
        <v>0</v>
      </c>
      <c r="AG827" s="65">
        <f t="shared" si="544"/>
        <v>0</v>
      </c>
      <c r="AH827" s="65">
        <f t="shared" si="545"/>
        <v>0</v>
      </c>
      <c r="AI827" s="65">
        <f t="shared" si="546"/>
        <v>0</v>
      </c>
      <c r="AJ827" s="65">
        <f t="shared" si="547"/>
        <v>0</v>
      </c>
      <c r="AK827" s="65">
        <f t="shared" si="548"/>
        <v>0</v>
      </c>
      <c r="AL827" s="65">
        <f t="shared" si="549"/>
        <v>0</v>
      </c>
      <c r="AM827" s="65">
        <f t="shared" si="550"/>
        <v>0</v>
      </c>
      <c r="AN827" s="65">
        <f t="shared" si="551"/>
        <v>0</v>
      </c>
      <c r="AO827" s="65">
        <f t="shared" si="552"/>
        <v>0</v>
      </c>
      <c r="AP827" s="65">
        <f t="shared" si="553"/>
        <v>0</v>
      </c>
      <c r="AQ827" s="65">
        <f t="shared" si="554"/>
        <v>0</v>
      </c>
      <c r="AR827" s="65">
        <f t="shared" si="555"/>
        <v>0</v>
      </c>
      <c r="AS827" s="65">
        <f t="shared" si="556"/>
        <v>0</v>
      </c>
      <c r="AT827" s="65">
        <f t="shared" si="557"/>
        <v>0</v>
      </c>
      <c r="AU827" s="65">
        <f t="shared" si="558"/>
        <v>0</v>
      </c>
      <c r="AV827" s="65">
        <f t="shared" si="559"/>
        <v>0</v>
      </c>
      <c r="AW827" s="65">
        <f t="shared" si="560"/>
        <v>0</v>
      </c>
      <c r="AX827" s="65">
        <f t="shared" si="561"/>
        <v>0</v>
      </c>
      <c r="AY827" s="65">
        <f t="shared" si="562"/>
        <v>0</v>
      </c>
      <c r="AZ827" s="65">
        <f t="shared" si="563"/>
        <v>0</v>
      </c>
      <c r="BA827" s="65">
        <f t="shared" si="564"/>
        <v>0</v>
      </c>
      <c r="BB827" s="65">
        <f t="shared" si="565"/>
        <v>0</v>
      </c>
      <c r="BC827" s="65">
        <f t="shared" si="566"/>
        <v>0</v>
      </c>
      <c r="BD827" s="65">
        <f t="shared" si="567"/>
        <v>0</v>
      </c>
      <c r="BE827" s="65">
        <f t="shared" si="568"/>
        <v>0</v>
      </c>
      <c r="BF827" s="65">
        <f t="shared" si="569"/>
        <v>0</v>
      </c>
      <c r="BG827" s="65">
        <f t="shared" si="570"/>
        <v>0</v>
      </c>
      <c r="CE827" s="373"/>
      <c r="CF827" s="343"/>
      <c r="CG827" s="343"/>
      <c r="CH827" s="343"/>
      <c r="CI827" s="343"/>
      <c r="CJ827" s="343"/>
      <c r="CK827" s="343"/>
      <c r="CL827" s="343"/>
      <c r="CM827" s="343"/>
      <c r="CN827" s="343"/>
      <c r="CO827" s="343"/>
      <c r="CP827" s="343"/>
      <c r="CQ827" s="343"/>
      <c r="CR827" s="343"/>
      <c r="CS827" s="343"/>
      <c r="CY827" s="101">
        <f t="shared" si="571"/>
        <v>0</v>
      </c>
    </row>
    <row r="828" spans="2:103" ht="21.75" customHeight="1" x14ac:dyDescent="0.45">
      <c r="B828" s="133" t="str">
        <f>IF(Data!B827&lt;&gt;"",Data!B827,"")</f>
        <v/>
      </c>
      <c r="C828" s="158" t="str">
        <f>IF(Data!C827&lt;&gt;"",Data!C827,"")</f>
        <v/>
      </c>
      <c r="D828" s="106" t="str">
        <f>IF(Data!D827&lt;&gt;"",Data!D827,"")</f>
        <v/>
      </c>
      <c r="E828" s="140">
        <f>IF(AND(I828=1,Data!T827=0),0,IF(I828=999,999,Data!T827))</f>
        <v>999</v>
      </c>
      <c r="F828" s="140" t="str">
        <f t="shared" si="528"/>
        <v/>
      </c>
      <c r="G828" s="140" t="str">
        <f>IF(Data!K827&lt;&gt;"",Data!K827,"")</f>
        <v/>
      </c>
      <c r="H828" s="141" t="str">
        <f>IF(Data!L827&lt;&gt;"",Data!L827,"")</f>
        <v/>
      </c>
      <c r="I828" s="63">
        <f>IF(Data!M827&lt;&gt;"",Data!M827,"")</f>
        <v>999</v>
      </c>
      <c r="J828" s="63">
        <f t="shared" si="529"/>
        <v>0</v>
      </c>
      <c r="L828" s="64" t="str">
        <f t="shared" si="530"/>
        <v/>
      </c>
      <c r="M828" s="74"/>
      <c r="N828" s="63">
        <f t="shared" si="531"/>
        <v>0</v>
      </c>
      <c r="P828" s="64" t="str">
        <f t="shared" si="532"/>
        <v/>
      </c>
      <c r="R828" s="63">
        <f t="shared" si="533"/>
        <v>0</v>
      </c>
      <c r="S828" s="64" t="str">
        <f t="shared" si="534"/>
        <v/>
      </c>
      <c r="W828" s="310">
        <f t="shared" si="535"/>
        <v>999</v>
      </c>
      <c r="Y828" s="65">
        <f t="shared" si="536"/>
        <v>0</v>
      </c>
      <c r="Z828" s="65">
        <f t="shared" si="537"/>
        <v>0</v>
      </c>
      <c r="AA828" s="65">
        <f t="shared" si="538"/>
        <v>0</v>
      </c>
      <c r="AB828" s="65">
        <f t="shared" si="539"/>
        <v>0</v>
      </c>
      <c r="AC828" s="65">
        <f t="shared" si="540"/>
        <v>0</v>
      </c>
      <c r="AD828" s="65">
        <f t="shared" si="541"/>
        <v>0</v>
      </c>
      <c r="AE828" s="65">
        <f t="shared" si="542"/>
        <v>0</v>
      </c>
      <c r="AF828" s="65">
        <f t="shared" si="543"/>
        <v>0</v>
      </c>
      <c r="AG828" s="65">
        <f t="shared" si="544"/>
        <v>0</v>
      </c>
      <c r="AH828" s="65">
        <f t="shared" si="545"/>
        <v>0</v>
      </c>
      <c r="AI828" s="65">
        <f t="shared" si="546"/>
        <v>0</v>
      </c>
      <c r="AJ828" s="65">
        <f t="shared" si="547"/>
        <v>0</v>
      </c>
      <c r="AK828" s="65">
        <f t="shared" si="548"/>
        <v>0</v>
      </c>
      <c r="AL828" s="65">
        <f t="shared" si="549"/>
        <v>0</v>
      </c>
      <c r="AM828" s="65">
        <f t="shared" si="550"/>
        <v>0</v>
      </c>
      <c r="AN828" s="65">
        <f t="shared" si="551"/>
        <v>0</v>
      </c>
      <c r="AO828" s="65">
        <f t="shared" si="552"/>
        <v>0</v>
      </c>
      <c r="AP828" s="65">
        <f t="shared" si="553"/>
        <v>0</v>
      </c>
      <c r="AQ828" s="65">
        <f t="shared" si="554"/>
        <v>0</v>
      </c>
      <c r="AR828" s="65">
        <f t="shared" si="555"/>
        <v>0</v>
      </c>
      <c r="AS828" s="65">
        <f t="shared" si="556"/>
        <v>0</v>
      </c>
      <c r="AT828" s="65">
        <f t="shared" si="557"/>
        <v>0</v>
      </c>
      <c r="AU828" s="65">
        <f t="shared" si="558"/>
        <v>0</v>
      </c>
      <c r="AV828" s="65">
        <f t="shared" si="559"/>
        <v>0</v>
      </c>
      <c r="AW828" s="65">
        <f t="shared" si="560"/>
        <v>0</v>
      </c>
      <c r="AX828" s="65">
        <f t="shared" si="561"/>
        <v>0</v>
      </c>
      <c r="AY828" s="65">
        <f t="shared" si="562"/>
        <v>0</v>
      </c>
      <c r="AZ828" s="65">
        <f t="shared" si="563"/>
        <v>0</v>
      </c>
      <c r="BA828" s="65">
        <f t="shared" si="564"/>
        <v>0</v>
      </c>
      <c r="BB828" s="65">
        <f t="shared" si="565"/>
        <v>0</v>
      </c>
      <c r="BC828" s="65">
        <f t="shared" si="566"/>
        <v>0</v>
      </c>
      <c r="BD828" s="65">
        <f t="shared" si="567"/>
        <v>0</v>
      </c>
      <c r="BE828" s="65">
        <f t="shared" si="568"/>
        <v>0</v>
      </c>
      <c r="BF828" s="65">
        <f t="shared" si="569"/>
        <v>0</v>
      </c>
      <c r="BG828" s="65">
        <f t="shared" si="570"/>
        <v>0</v>
      </c>
      <c r="CE828" s="373"/>
      <c r="CF828" s="343"/>
      <c r="CG828" s="343"/>
      <c r="CH828" s="343"/>
      <c r="CI828" s="343"/>
      <c r="CJ828" s="343"/>
      <c r="CK828" s="343"/>
      <c r="CL828" s="343"/>
      <c r="CM828" s="343"/>
      <c r="CN828" s="343"/>
      <c r="CO828" s="343"/>
      <c r="CP828" s="343"/>
      <c r="CQ828" s="343"/>
      <c r="CR828" s="343"/>
      <c r="CS828" s="343"/>
      <c r="CY828" s="101">
        <f t="shared" si="571"/>
        <v>0</v>
      </c>
    </row>
    <row r="829" spans="2:103" ht="21.75" customHeight="1" x14ac:dyDescent="0.45">
      <c r="B829" s="133" t="str">
        <f>IF(Data!B828&lt;&gt;"",Data!B828,"")</f>
        <v/>
      </c>
      <c r="C829" s="158" t="str">
        <f>IF(Data!C828&lt;&gt;"",Data!C828,"")</f>
        <v/>
      </c>
      <c r="D829" s="106" t="str">
        <f>IF(Data!D828&lt;&gt;"",Data!D828,"")</f>
        <v/>
      </c>
      <c r="E829" s="140">
        <f>IF(AND(I829=1,Data!T828=0),0,IF(I829=999,999,Data!T828))</f>
        <v>999</v>
      </c>
      <c r="F829" s="140" t="str">
        <f t="shared" si="528"/>
        <v/>
      </c>
      <c r="G829" s="140" t="str">
        <f>IF(Data!K828&lt;&gt;"",Data!K828,"")</f>
        <v/>
      </c>
      <c r="H829" s="141" t="str">
        <f>IF(Data!L828&lt;&gt;"",Data!L828,"")</f>
        <v/>
      </c>
      <c r="I829" s="63">
        <f>IF(Data!M828&lt;&gt;"",Data!M828,"")</f>
        <v>999</v>
      </c>
      <c r="J829" s="63">
        <f t="shared" si="529"/>
        <v>0</v>
      </c>
      <c r="L829" s="64" t="str">
        <f t="shared" si="530"/>
        <v/>
      </c>
      <c r="M829" s="74"/>
      <c r="N829" s="63">
        <f t="shared" si="531"/>
        <v>0</v>
      </c>
      <c r="P829" s="64" t="str">
        <f t="shared" si="532"/>
        <v/>
      </c>
      <c r="R829" s="63">
        <f t="shared" si="533"/>
        <v>0</v>
      </c>
      <c r="S829" s="64" t="str">
        <f t="shared" si="534"/>
        <v/>
      </c>
      <c r="W829" s="310">
        <f t="shared" si="535"/>
        <v>999</v>
      </c>
      <c r="Y829" s="65">
        <f t="shared" si="536"/>
        <v>0</v>
      </c>
      <c r="Z829" s="65">
        <f t="shared" si="537"/>
        <v>0</v>
      </c>
      <c r="AA829" s="65">
        <f t="shared" si="538"/>
        <v>0</v>
      </c>
      <c r="AB829" s="65">
        <f t="shared" si="539"/>
        <v>0</v>
      </c>
      <c r="AC829" s="65">
        <f t="shared" si="540"/>
        <v>0</v>
      </c>
      <c r="AD829" s="65">
        <f t="shared" si="541"/>
        <v>0</v>
      </c>
      <c r="AE829" s="65">
        <f t="shared" si="542"/>
        <v>0</v>
      </c>
      <c r="AF829" s="65">
        <f t="shared" si="543"/>
        <v>0</v>
      </c>
      <c r="AG829" s="65">
        <f t="shared" si="544"/>
        <v>0</v>
      </c>
      <c r="AH829" s="65">
        <f t="shared" si="545"/>
        <v>0</v>
      </c>
      <c r="AI829" s="65">
        <f t="shared" si="546"/>
        <v>0</v>
      </c>
      <c r="AJ829" s="65">
        <f t="shared" si="547"/>
        <v>0</v>
      </c>
      <c r="AK829" s="65">
        <f t="shared" si="548"/>
        <v>0</v>
      </c>
      <c r="AL829" s="65">
        <f t="shared" si="549"/>
        <v>0</v>
      </c>
      <c r="AM829" s="65">
        <f t="shared" si="550"/>
        <v>0</v>
      </c>
      <c r="AN829" s="65">
        <f t="shared" si="551"/>
        <v>0</v>
      </c>
      <c r="AO829" s="65">
        <f t="shared" si="552"/>
        <v>0</v>
      </c>
      <c r="AP829" s="65">
        <f t="shared" si="553"/>
        <v>0</v>
      </c>
      <c r="AQ829" s="65">
        <f t="shared" si="554"/>
        <v>0</v>
      </c>
      <c r="AR829" s="65">
        <f t="shared" si="555"/>
        <v>0</v>
      </c>
      <c r="AS829" s="65">
        <f t="shared" si="556"/>
        <v>0</v>
      </c>
      <c r="AT829" s="65">
        <f t="shared" si="557"/>
        <v>0</v>
      </c>
      <c r="AU829" s="65">
        <f t="shared" si="558"/>
        <v>0</v>
      </c>
      <c r="AV829" s="65">
        <f t="shared" si="559"/>
        <v>0</v>
      </c>
      <c r="AW829" s="65">
        <f t="shared" si="560"/>
        <v>0</v>
      </c>
      <c r="AX829" s="65">
        <f t="shared" si="561"/>
        <v>0</v>
      </c>
      <c r="AY829" s="65">
        <f t="shared" si="562"/>
        <v>0</v>
      </c>
      <c r="AZ829" s="65">
        <f t="shared" si="563"/>
        <v>0</v>
      </c>
      <c r="BA829" s="65">
        <f t="shared" si="564"/>
        <v>0</v>
      </c>
      <c r="BB829" s="65">
        <f t="shared" si="565"/>
        <v>0</v>
      </c>
      <c r="BC829" s="65">
        <f t="shared" si="566"/>
        <v>0</v>
      </c>
      <c r="BD829" s="65">
        <f t="shared" si="567"/>
        <v>0</v>
      </c>
      <c r="BE829" s="65">
        <f t="shared" si="568"/>
        <v>0</v>
      </c>
      <c r="BF829" s="65">
        <f t="shared" si="569"/>
        <v>0</v>
      </c>
      <c r="BG829" s="65">
        <f t="shared" si="570"/>
        <v>0</v>
      </c>
      <c r="CE829" s="373"/>
      <c r="CF829" s="343"/>
      <c r="CG829" s="343"/>
      <c r="CH829" s="343"/>
      <c r="CI829" s="343"/>
      <c r="CJ829" s="343"/>
      <c r="CK829" s="343"/>
      <c r="CL829" s="343"/>
      <c r="CM829" s="343"/>
      <c r="CN829" s="343"/>
      <c r="CO829" s="343"/>
      <c r="CP829" s="343"/>
      <c r="CQ829" s="343"/>
      <c r="CR829" s="343"/>
      <c r="CS829" s="343"/>
      <c r="CY829" s="101">
        <f t="shared" si="571"/>
        <v>0</v>
      </c>
    </row>
    <row r="830" spans="2:103" ht="21.75" customHeight="1" x14ac:dyDescent="0.45">
      <c r="B830" s="133" t="str">
        <f>IF(Data!B829&lt;&gt;"",Data!B829,"")</f>
        <v/>
      </c>
      <c r="C830" s="158" t="str">
        <f>IF(Data!C829&lt;&gt;"",Data!C829,"")</f>
        <v/>
      </c>
      <c r="D830" s="106" t="str">
        <f>IF(Data!D829&lt;&gt;"",Data!D829,"")</f>
        <v/>
      </c>
      <c r="E830" s="140">
        <f>IF(AND(I830=1,Data!T829=0),0,IF(I830=999,999,Data!T829))</f>
        <v>999</v>
      </c>
      <c r="F830" s="140" t="str">
        <f t="shared" si="528"/>
        <v/>
      </c>
      <c r="G830" s="140" t="str">
        <f>IF(Data!K829&lt;&gt;"",Data!K829,"")</f>
        <v/>
      </c>
      <c r="H830" s="141" t="str">
        <f>IF(Data!L829&lt;&gt;"",Data!L829,"")</f>
        <v/>
      </c>
      <c r="I830" s="63">
        <f>IF(Data!M829&lt;&gt;"",Data!M829,"")</f>
        <v>999</v>
      </c>
      <c r="J830" s="63">
        <f t="shared" si="529"/>
        <v>0</v>
      </c>
      <c r="L830" s="64" t="str">
        <f t="shared" si="530"/>
        <v/>
      </c>
      <c r="M830" s="74"/>
      <c r="N830" s="63">
        <f t="shared" si="531"/>
        <v>0</v>
      </c>
      <c r="P830" s="64" t="str">
        <f t="shared" si="532"/>
        <v/>
      </c>
      <c r="R830" s="63">
        <f t="shared" si="533"/>
        <v>0</v>
      </c>
      <c r="S830" s="64" t="str">
        <f t="shared" si="534"/>
        <v/>
      </c>
      <c r="W830" s="310">
        <f t="shared" si="535"/>
        <v>999</v>
      </c>
      <c r="Y830" s="65">
        <f t="shared" si="536"/>
        <v>0</v>
      </c>
      <c r="Z830" s="65">
        <f t="shared" si="537"/>
        <v>0</v>
      </c>
      <c r="AA830" s="65">
        <f t="shared" si="538"/>
        <v>0</v>
      </c>
      <c r="AB830" s="65">
        <f t="shared" si="539"/>
        <v>0</v>
      </c>
      <c r="AC830" s="65">
        <f t="shared" si="540"/>
        <v>0</v>
      </c>
      <c r="AD830" s="65">
        <f t="shared" si="541"/>
        <v>0</v>
      </c>
      <c r="AE830" s="65">
        <f t="shared" si="542"/>
        <v>0</v>
      </c>
      <c r="AF830" s="65">
        <f t="shared" si="543"/>
        <v>0</v>
      </c>
      <c r="AG830" s="65">
        <f t="shared" si="544"/>
        <v>0</v>
      </c>
      <c r="AH830" s="65">
        <f t="shared" si="545"/>
        <v>0</v>
      </c>
      <c r="AI830" s="65">
        <f t="shared" si="546"/>
        <v>0</v>
      </c>
      <c r="AJ830" s="65">
        <f t="shared" si="547"/>
        <v>0</v>
      </c>
      <c r="AK830" s="65">
        <f t="shared" si="548"/>
        <v>0</v>
      </c>
      <c r="AL830" s="65">
        <f t="shared" si="549"/>
        <v>0</v>
      </c>
      <c r="AM830" s="65">
        <f t="shared" si="550"/>
        <v>0</v>
      </c>
      <c r="AN830" s="65">
        <f t="shared" si="551"/>
        <v>0</v>
      </c>
      <c r="AO830" s="65">
        <f t="shared" si="552"/>
        <v>0</v>
      </c>
      <c r="AP830" s="65">
        <f t="shared" si="553"/>
        <v>0</v>
      </c>
      <c r="AQ830" s="65">
        <f t="shared" si="554"/>
        <v>0</v>
      </c>
      <c r="AR830" s="65">
        <f t="shared" si="555"/>
        <v>0</v>
      </c>
      <c r="AS830" s="65">
        <f t="shared" si="556"/>
        <v>0</v>
      </c>
      <c r="AT830" s="65">
        <f t="shared" si="557"/>
        <v>0</v>
      </c>
      <c r="AU830" s="65">
        <f t="shared" si="558"/>
        <v>0</v>
      </c>
      <c r="AV830" s="65">
        <f t="shared" si="559"/>
        <v>0</v>
      </c>
      <c r="AW830" s="65">
        <f t="shared" si="560"/>
        <v>0</v>
      </c>
      <c r="AX830" s="65">
        <f t="shared" si="561"/>
        <v>0</v>
      </c>
      <c r="AY830" s="65">
        <f t="shared" si="562"/>
        <v>0</v>
      </c>
      <c r="AZ830" s="65">
        <f t="shared" si="563"/>
        <v>0</v>
      </c>
      <c r="BA830" s="65">
        <f t="shared" si="564"/>
        <v>0</v>
      </c>
      <c r="BB830" s="65">
        <f t="shared" si="565"/>
        <v>0</v>
      </c>
      <c r="BC830" s="65">
        <f t="shared" si="566"/>
        <v>0</v>
      </c>
      <c r="BD830" s="65">
        <f t="shared" si="567"/>
        <v>0</v>
      </c>
      <c r="BE830" s="65">
        <f t="shared" si="568"/>
        <v>0</v>
      </c>
      <c r="BF830" s="65">
        <f t="shared" si="569"/>
        <v>0</v>
      </c>
      <c r="BG830" s="65">
        <f t="shared" si="570"/>
        <v>0</v>
      </c>
      <c r="CE830" s="373"/>
      <c r="CF830" s="343"/>
      <c r="CG830" s="343"/>
      <c r="CH830" s="343"/>
      <c r="CI830" s="343"/>
      <c r="CJ830" s="343"/>
      <c r="CK830" s="343"/>
      <c r="CL830" s="343"/>
      <c r="CM830" s="343"/>
      <c r="CN830" s="343"/>
      <c r="CO830" s="343"/>
      <c r="CP830" s="343"/>
      <c r="CQ830" s="343"/>
      <c r="CR830" s="343"/>
      <c r="CS830" s="343"/>
      <c r="CY830" s="101">
        <f t="shared" si="571"/>
        <v>0</v>
      </c>
    </row>
    <row r="831" spans="2:103" ht="21.75" customHeight="1" x14ac:dyDescent="0.45">
      <c r="B831" s="133" t="str">
        <f>IF(Data!B830&lt;&gt;"",Data!B830,"")</f>
        <v/>
      </c>
      <c r="C831" s="158" t="str">
        <f>IF(Data!C830&lt;&gt;"",Data!C830,"")</f>
        <v/>
      </c>
      <c r="D831" s="106" t="str">
        <f>IF(Data!D830&lt;&gt;"",Data!D830,"")</f>
        <v/>
      </c>
      <c r="E831" s="140">
        <f>IF(AND(I831=1,Data!T830=0),0,IF(I831=999,999,Data!T830))</f>
        <v>999</v>
      </c>
      <c r="F831" s="140" t="str">
        <f t="shared" si="528"/>
        <v/>
      </c>
      <c r="G831" s="140" t="str">
        <f>IF(Data!K830&lt;&gt;"",Data!K830,"")</f>
        <v/>
      </c>
      <c r="H831" s="141" t="str">
        <f>IF(Data!L830&lt;&gt;"",Data!L830,"")</f>
        <v/>
      </c>
      <c r="I831" s="63">
        <f>IF(Data!M830&lt;&gt;"",Data!M830,"")</f>
        <v>999</v>
      </c>
      <c r="J831" s="63">
        <f t="shared" si="529"/>
        <v>0</v>
      </c>
      <c r="L831" s="64" t="str">
        <f t="shared" si="530"/>
        <v/>
      </c>
      <c r="M831" s="74"/>
      <c r="N831" s="63">
        <f t="shared" si="531"/>
        <v>0</v>
      </c>
      <c r="P831" s="64" t="str">
        <f t="shared" si="532"/>
        <v/>
      </c>
      <c r="R831" s="63">
        <f t="shared" si="533"/>
        <v>0</v>
      </c>
      <c r="S831" s="64" t="str">
        <f t="shared" si="534"/>
        <v/>
      </c>
      <c r="W831" s="310">
        <f t="shared" si="535"/>
        <v>999</v>
      </c>
      <c r="Y831" s="65">
        <f t="shared" si="536"/>
        <v>0</v>
      </c>
      <c r="Z831" s="65">
        <f t="shared" si="537"/>
        <v>0</v>
      </c>
      <c r="AA831" s="65">
        <f t="shared" si="538"/>
        <v>0</v>
      </c>
      <c r="AB831" s="65">
        <f t="shared" si="539"/>
        <v>0</v>
      </c>
      <c r="AC831" s="65">
        <f t="shared" si="540"/>
        <v>0</v>
      </c>
      <c r="AD831" s="65">
        <f t="shared" si="541"/>
        <v>0</v>
      </c>
      <c r="AE831" s="65">
        <f t="shared" si="542"/>
        <v>0</v>
      </c>
      <c r="AF831" s="65">
        <f t="shared" si="543"/>
        <v>0</v>
      </c>
      <c r="AG831" s="65">
        <f t="shared" si="544"/>
        <v>0</v>
      </c>
      <c r="AH831" s="65">
        <f t="shared" si="545"/>
        <v>0</v>
      </c>
      <c r="AI831" s="65">
        <f t="shared" si="546"/>
        <v>0</v>
      </c>
      <c r="AJ831" s="65">
        <f t="shared" si="547"/>
        <v>0</v>
      </c>
      <c r="AK831" s="65">
        <f t="shared" si="548"/>
        <v>0</v>
      </c>
      <c r="AL831" s="65">
        <f t="shared" si="549"/>
        <v>0</v>
      </c>
      <c r="AM831" s="65">
        <f t="shared" si="550"/>
        <v>0</v>
      </c>
      <c r="AN831" s="65">
        <f t="shared" si="551"/>
        <v>0</v>
      </c>
      <c r="AO831" s="65">
        <f t="shared" si="552"/>
        <v>0</v>
      </c>
      <c r="AP831" s="65">
        <f t="shared" si="553"/>
        <v>0</v>
      </c>
      <c r="AQ831" s="65">
        <f t="shared" si="554"/>
        <v>0</v>
      </c>
      <c r="AR831" s="65">
        <f t="shared" si="555"/>
        <v>0</v>
      </c>
      <c r="AS831" s="65">
        <f t="shared" si="556"/>
        <v>0</v>
      </c>
      <c r="AT831" s="65">
        <f t="shared" si="557"/>
        <v>0</v>
      </c>
      <c r="AU831" s="65">
        <f t="shared" si="558"/>
        <v>0</v>
      </c>
      <c r="AV831" s="65">
        <f t="shared" si="559"/>
        <v>0</v>
      </c>
      <c r="AW831" s="65">
        <f t="shared" si="560"/>
        <v>0</v>
      </c>
      <c r="AX831" s="65">
        <f t="shared" si="561"/>
        <v>0</v>
      </c>
      <c r="AY831" s="65">
        <f t="shared" si="562"/>
        <v>0</v>
      </c>
      <c r="AZ831" s="65">
        <f t="shared" si="563"/>
        <v>0</v>
      </c>
      <c r="BA831" s="65">
        <f t="shared" si="564"/>
        <v>0</v>
      </c>
      <c r="BB831" s="65">
        <f t="shared" si="565"/>
        <v>0</v>
      </c>
      <c r="BC831" s="65">
        <f t="shared" si="566"/>
        <v>0</v>
      </c>
      <c r="BD831" s="65">
        <f t="shared" si="567"/>
        <v>0</v>
      </c>
      <c r="BE831" s="65">
        <f t="shared" si="568"/>
        <v>0</v>
      </c>
      <c r="BF831" s="65">
        <f t="shared" si="569"/>
        <v>0</v>
      </c>
      <c r="BG831" s="65">
        <f t="shared" si="570"/>
        <v>0</v>
      </c>
      <c r="CE831" s="373"/>
      <c r="CF831" s="343"/>
      <c r="CG831" s="343"/>
      <c r="CH831" s="343"/>
      <c r="CI831" s="343"/>
      <c r="CJ831" s="343"/>
      <c r="CK831" s="343"/>
      <c r="CL831" s="343"/>
      <c r="CM831" s="343"/>
      <c r="CN831" s="343"/>
      <c r="CO831" s="343"/>
      <c r="CP831" s="343"/>
      <c r="CQ831" s="343"/>
      <c r="CR831" s="343"/>
      <c r="CS831" s="343"/>
      <c r="CY831" s="101">
        <f t="shared" si="571"/>
        <v>0</v>
      </c>
    </row>
    <row r="832" spans="2:103" ht="21.75" customHeight="1" x14ac:dyDescent="0.45">
      <c r="B832" s="133" t="str">
        <f>IF(Data!B831&lt;&gt;"",Data!B831,"")</f>
        <v/>
      </c>
      <c r="C832" s="158" t="str">
        <f>IF(Data!C831&lt;&gt;"",Data!C831,"")</f>
        <v/>
      </c>
      <c r="D832" s="106" t="str">
        <f>IF(Data!D831&lt;&gt;"",Data!D831,"")</f>
        <v/>
      </c>
      <c r="E832" s="140">
        <f>IF(AND(I832=1,Data!T831=0),0,IF(I832=999,999,Data!T831))</f>
        <v>999</v>
      </c>
      <c r="F832" s="140" t="str">
        <f t="shared" si="528"/>
        <v/>
      </c>
      <c r="G832" s="140" t="str">
        <f>IF(Data!K831&lt;&gt;"",Data!K831,"")</f>
        <v/>
      </c>
      <c r="H832" s="141" t="str">
        <f>IF(Data!L831&lt;&gt;"",Data!L831,"")</f>
        <v/>
      </c>
      <c r="I832" s="63">
        <f>IF(Data!M831&lt;&gt;"",Data!M831,"")</f>
        <v>999</v>
      </c>
      <c r="J832" s="63">
        <f t="shared" si="529"/>
        <v>0</v>
      </c>
      <c r="L832" s="64" t="str">
        <f t="shared" si="530"/>
        <v/>
      </c>
      <c r="M832" s="74"/>
      <c r="N832" s="63">
        <f t="shared" si="531"/>
        <v>0</v>
      </c>
      <c r="P832" s="64" t="str">
        <f t="shared" si="532"/>
        <v/>
      </c>
      <c r="R832" s="63">
        <f t="shared" si="533"/>
        <v>0</v>
      </c>
      <c r="S832" s="64" t="str">
        <f t="shared" si="534"/>
        <v/>
      </c>
      <c r="W832" s="310">
        <f t="shared" si="535"/>
        <v>999</v>
      </c>
      <c r="Y832" s="65">
        <f t="shared" si="536"/>
        <v>0</v>
      </c>
      <c r="Z832" s="65">
        <f t="shared" si="537"/>
        <v>0</v>
      </c>
      <c r="AA832" s="65">
        <f t="shared" si="538"/>
        <v>0</v>
      </c>
      <c r="AB832" s="65">
        <f t="shared" si="539"/>
        <v>0</v>
      </c>
      <c r="AC832" s="65">
        <f t="shared" si="540"/>
        <v>0</v>
      </c>
      <c r="AD832" s="65">
        <f t="shared" si="541"/>
        <v>0</v>
      </c>
      <c r="AE832" s="65">
        <f t="shared" si="542"/>
        <v>0</v>
      </c>
      <c r="AF832" s="65">
        <f t="shared" si="543"/>
        <v>0</v>
      </c>
      <c r="AG832" s="65">
        <f t="shared" si="544"/>
        <v>0</v>
      </c>
      <c r="AH832" s="65">
        <f t="shared" si="545"/>
        <v>0</v>
      </c>
      <c r="AI832" s="65">
        <f t="shared" si="546"/>
        <v>0</v>
      </c>
      <c r="AJ832" s="65">
        <f t="shared" si="547"/>
        <v>0</v>
      </c>
      <c r="AK832" s="65">
        <f t="shared" si="548"/>
        <v>0</v>
      </c>
      <c r="AL832" s="65">
        <f t="shared" si="549"/>
        <v>0</v>
      </c>
      <c r="AM832" s="65">
        <f t="shared" si="550"/>
        <v>0</v>
      </c>
      <c r="AN832" s="65">
        <f t="shared" si="551"/>
        <v>0</v>
      </c>
      <c r="AO832" s="65">
        <f t="shared" si="552"/>
        <v>0</v>
      </c>
      <c r="AP832" s="65">
        <f t="shared" si="553"/>
        <v>0</v>
      </c>
      <c r="AQ832" s="65">
        <f t="shared" si="554"/>
        <v>0</v>
      </c>
      <c r="AR832" s="65">
        <f t="shared" si="555"/>
        <v>0</v>
      </c>
      <c r="AS832" s="65">
        <f t="shared" si="556"/>
        <v>0</v>
      </c>
      <c r="AT832" s="65">
        <f t="shared" si="557"/>
        <v>0</v>
      </c>
      <c r="AU832" s="65">
        <f t="shared" si="558"/>
        <v>0</v>
      </c>
      <c r="AV832" s="65">
        <f t="shared" si="559"/>
        <v>0</v>
      </c>
      <c r="AW832" s="65">
        <f t="shared" si="560"/>
        <v>0</v>
      </c>
      <c r="AX832" s="65">
        <f t="shared" si="561"/>
        <v>0</v>
      </c>
      <c r="AY832" s="65">
        <f t="shared" si="562"/>
        <v>0</v>
      </c>
      <c r="AZ832" s="65">
        <f t="shared" si="563"/>
        <v>0</v>
      </c>
      <c r="BA832" s="65">
        <f t="shared" si="564"/>
        <v>0</v>
      </c>
      <c r="BB832" s="65">
        <f t="shared" si="565"/>
        <v>0</v>
      </c>
      <c r="BC832" s="65">
        <f t="shared" si="566"/>
        <v>0</v>
      </c>
      <c r="BD832" s="65">
        <f t="shared" si="567"/>
        <v>0</v>
      </c>
      <c r="BE832" s="65">
        <f t="shared" si="568"/>
        <v>0</v>
      </c>
      <c r="BF832" s="65">
        <f t="shared" si="569"/>
        <v>0</v>
      </c>
      <c r="BG832" s="65">
        <f t="shared" si="570"/>
        <v>0</v>
      </c>
      <c r="CE832" s="373"/>
      <c r="CF832" s="343"/>
      <c r="CG832" s="343"/>
      <c r="CH832" s="343"/>
      <c r="CI832" s="343"/>
      <c r="CJ832" s="343"/>
      <c r="CK832" s="343"/>
      <c r="CL832" s="343"/>
      <c r="CM832" s="343"/>
      <c r="CN832" s="343"/>
      <c r="CO832" s="343"/>
      <c r="CP832" s="343"/>
      <c r="CQ832" s="343"/>
      <c r="CR832" s="343"/>
      <c r="CS832" s="343"/>
      <c r="CY832" s="101">
        <f t="shared" si="571"/>
        <v>0</v>
      </c>
    </row>
    <row r="833" spans="2:103" ht="21.75" customHeight="1" x14ac:dyDescent="0.45">
      <c r="B833" s="133" t="str">
        <f>IF(Data!B832&lt;&gt;"",Data!B832,"")</f>
        <v/>
      </c>
      <c r="C833" s="158" t="str">
        <f>IF(Data!C832&lt;&gt;"",Data!C832,"")</f>
        <v/>
      </c>
      <c r="D833" s="106" t="str">
        <f>IF(Data!D832&lt;&gt;"",Data!D832,"")</f>
        <v/>
      </c>
      <c r="E833" s="140">
        <f>IF(AND(I833=1,Data!T832=0),0,IF(I833=999,999,Data!T832))</f>
        <v>999</v>
      </c>
      <c r="F833" s="140" t="str">
        <f t="shared" si="528"/>
        <v/>
      </c>
      <c r="G833" s="140" t="str">
        <f>IF(Data!K832&lt;&gt;"",Data!K832,"")</f>
        <v/>
      </c>
      <c r="H833" s="141" t="str">
        <f>IF(Data!L832&lt;&gt;"",Data!L832,"")</f>
        <v/>
      </c>
      <c r="I833" s="63">
        <f>IF(Data!M832&lt;&gt;"",Data!M832,"")</f>
        <v>999</v>
      </c>
      <c r="J833" s="63">
        <f t="shared" si="529"/>
        <v>0</v>
      </c>
      <c r="L833" s="64" t="str">
        <f t="shared" si="530"/>
        <v/>
      </c>
      <c r="M833" s="74"/>
      <c r="N833" s="63">
        <f t="shared" si="531"/>
        <v>0</v>
      </c>
      <c r="P833" s="64" t="str">
        <f t="shared" si="532"/>
        <v/>
      </c>
      <c r="R833" s="63">
        <f t="shared" si="533"/>
        <v>0</v>
      </c>
      <c r="S833" s="64" t="str">
        <f t="shared" si="534"/>
        <v/>
      </c>
      <c r="W833" s="310">
        <f t="shared" si="535"/>
        <v>999</v>
      </c>
      <c r="Y833" s="65">
        <f t="shared" si="536"/>
        <v>0</v>
      </c>
      <c r="Z833" s="65">
        <f t="shared" si="537"/>
        <v>0</v>
      </c>
      <c r="AA833" s="65">
        <f t="shared" si="538"/>
        <v>0</v>
      </c>
      <c r="AB833" s="65">
        <f t="shared" si="539"/>
        <v>0</v>
      </c>
      <c r="AC833" s="65">
        <f t="shared" si="540"/>
        <v>0</v>
      </c>
      <c r="AD833" s="65">
        <f t="shared" si="541"/>
        <v>0</v>
      </c>
      <c r="AE833" s="65">
        <f t="shared" si="542"/>
        <v>0</v>
      </c>
      <c r="AF833" s="65">
        <f t="shared" si="543"/>
        <v>0</v>
      </c>
      <c r="AG833" s="65">
        <f t="shared" si="544"/>
        <v>0</v>
      </c>
      <c r="AH833" s="65">
        <f t="shared" si="545"/>
        <v>0</v>
      </c>
      <c r="AI833" s="65">
        <f t="shared" si="546"/>
        <v>0</v>
      </c>
      <c r="AJ833" s="65">
        <f t="shared" si="547"/>
        <v>0</v>
      </c>
      <c r="AK833" s="65">
        <f t="shared" si="548"/>
        <v>0</v>
      </c>
      <c r="AL833" s="65">
        <f t="shared" si="549"/>
        <v>0</v>
      </c>
      <c r="AM833" s="65">
        <f t="shared" si="550"/>
        <v>0</v>
      </c>
      <c r="AN833" s="65">
        <f t="shared" si="551"/>
        <v>0</v>
      </c>
      <c r="AO833" s="65">
        <f t="shared" si="552"/>
        <v>0</v>
      </c>
      <c r="AP833" s="65">
        <f t="shared" si="553"/>
        <v>0</v>
      </c>
      <c r="AQ833" s="65">
        <f t="shared" si="554"/>
        <v>0</v>
      </c>
      <c r="AR833" s="65">
        <f t="shared" si="555"/>
        <v>0</v>
      </c>
      <c r="AS833" s="65">
        <f t="shared" si="556"/>
        <v>0</v>
      </c>
      <c r="AT833" s="65">
        <f t="shared" si="557"/>
        <v>0</v>
      </c>
      <c r="AU833" s="65">
        <f t="shared" si="558"/>
        <v>0</v>
      </c>
      <c r="AV833" s="65">
        <f t="shared" si="559"/>
        <v>0</v>
      </c>
      <c r="AW833" s="65">
        <f t="shared" si="560"/>
        <v>0</v>
      </c>
      <c r="AX833" s="65">
        <f t="shared" si="561"/>
        <v>0</v>
      </c>
      <c r="AY833" s="65">
        <f t="shared" si="562"/>
        <v>0</v>
      </c>
      <c r="AZ833" s="65">
        <f t="shared" si="563"/>
        <v>0</v>
      </c>
      <c r="BA833" s="65">
        <f t="shared" si="564"/>
        <v>0</v>
      </c>
      <c r="BB833" s="65">
        <f t="shared" si="565"/>
        <v>0</v>
      </c>
      <c r="BC833" s="65">
        <f t="shared" si="566"/>
        <v>0</v>
      </c>
      <c r="BD833" s="65">
        <f t="shared" si="567"/>
        <v>0</v>
      </c>
      <c r="BE833" s="65">
        <f t="shared" si="568"/>
        <v>0</v>
      </c>
      <c r="BF833" s="65">
        <f t="shared" si="569"/>
        <v>0</v>
      </c>
      <c r="BG833" s="65">
        <f t="shared" si="570"/>
        <v>0</v>
      </c>
      <c r="CE833" s="373"/>
      <c r="CF833" s="343"/>
      <c r="CG833" s="343"/>
      <c r="CH833" s="343"/>
      <c r="CI833" s="343"/>
      <c r="CJ833" s="343"/>
      <c r="CK833" s="343"/>
      <c r="CL833" s="343"/>
      <c r="CM833" s="343"/>
      <c r="CN833" s="343"/>
      <c r="CO833" s="343"/>
      <c r="CP833" s="343"/>
      <c r="CQ833" s="343"/>
      <c r="CR833" s="343"/>
      <c r="CS833" s="343"/>
      <c r="CY833" s="101">
        <f t="shared" si="571"/>
        <v>0</v>
      </c>
    </row>
    <row r="834" spans="2:103" ht="21.75" customHeight="1" x14ac:dyDescent="0.45">
      <c r="B834" s="133" t="str">
        <f>IF(Data!B833&lt;&gt;"",Data!B833,"")</f>
        <v/>
      </c>
      <c r="C834" s="158" t="str">
        <f>IF(Data!C833&lt;&gt;"",Data!C833,"")</f>
        <v/>
      </c>
      <c r="D834" s="106" t="str">
        <f>IF(Data!D833&lt;&gt;"",Data!D833,"")</f>
        <v/>
      </c>
      <c r="E834" s="140">
        <f>IF(AND(I834=1,Data!T833=0),0,IF(I834=999,999,Data!T833))</f>
        <v>999</v>
      </c>
      <c r="F834" s="140" t="str">
        <f t="shared" si="528"/>
        <v/>
      </c>
      <c r="G834" s="140" t="str">
        <f>IF(Data!K833&lt;&gt;"",Data!K833,"")</f>
        <v/>
      </c>
      <c r="H834" s="141" t="str">
        <f>IF(Data!L833&lt;&gt;"",Data!L833,"")</f>
        <v/>
      </c>
      <c r="I834" s="63">
        <f>IF(Data!M833&lt;&gt;"",Data!M833,"")</f>
        <v>999</v>
      </c>
      <c r="J834" s="63">
        <f t="shared" si="529"/>
        <v>0</v>
      </c>
      <c r="L834" s="64" t="str">
        <f t="shared" si="530"/>
        <v/>
      </c>
      <c r="M834" s="74"/>
      <c r="N834" s="63">
        <f t="shared" si="531"/>
        <v>0</v>
      </c>
      <c r="P834" s="64" t="str">
        <f t="shared" si="532"/>
        <v/>
      </c>
      <c r="R834" s="63">
        <f t="shared" si="533"/>
        <v>0</v>
      </c>
      <c r="S834" s="64" t="str">
        <f t="shared" si="534"/>
        <v/>
      </c>
      <c r="W834" s="310">
        <f t="shared" si="535"/>
        <v>999</v>
      </c>
      <c r="Y834" s="65">
        <f t="shared" si="536"/>
        <v>0</v>
      </c>
      <c r="Z834" s="65">
        <f t="shared" si="537"/>
        <v>0</v>
      </c>
      <c r="AA834" s="65">
        <f t="shared" si="538"/>
        <v>0</v>
      </c>
      <c r="AB834" s="65">
        <f t="shared" si="539"/>
        <v>0</v>
      </c>
      <c r="AC834" s="65">
        <f t="shared" si="540"/>
        <v>0</v>
      </c>
      <c r="AD834" s="65">
        <f t="shared" si="541"/>
        <v>0</v>
      </c>
      <c r="AE834" s="65">
        <f t="shared" si="542"/>
        <v>0</v>
      </c>
      <c r="AF834" s="65">
        <f t="shared" si="543"/>
        <v>0</v>
      </c>
      <c r="AG834" s="65">
        <f t="shared" si="544"/>
        <v>0</v>
      </c>
      <c r="AH834" s="65">
        <f t="shared" si="545"/>
        <v>0</v>
      </c>
      <c r="AI834" s="65">
        <f t="shared" si="546"/>
        <v>0</v>
      </c>
      <c r="AJ834" s="65">
        <f t="shared" si="547"/>
        <v>0</v>
      </c>
      <c r="AK834" s="65">
        <f t="shared" si="548"/>
        <v>0</v>
      </c>
      <c r="AL834" s="65">
        <f t="shared" si="549"/>
        <v>0</v>
      </c>
      <c r="AM834" s="65">
        <f t="shared" si="550"/>
        <v>0</v>
      </c>
      <c r="AN834" s="65">
        <f t="shared" si="551"/>
        <v>0</v>
      </c>
      <c r="AO834" s="65">
        <f t="shared" si="552"/>
        <v>0</v>
      </c>
      <c r="AP834" s="65">
        <f t="shared" si="553"/>
        <v>0</v>
      </c>
      <c r="AQ834" s="65">
        <f t="shared" si="554"/>
        <v>0</v>
      </c>
      <c r="AR834" s="65">
        <f t="shared" si="555"/>
        <v>0</v>
      </c>
      <c r="AS834" s="65">
        <f t="shared" si="556"/>
        <v>0</v>
      </c>
      <c r="AT834" s="65">
        <f t="shared" si="557"/>
        <v>0</v>
      </c>
      <c r="AU834" s="65">
        <f t="shared" si="558"/>
        <v>0</v>
      </c>
      <c r="AV834" s="65">
        <f t="shared" si="559"/>
        <v>0</v>
      </c>
      <c r="AW834" s="65">
        <f t="shared" si="560"/>
        <v>0</v>
      </c>
      <c r="AX834" s="65">
        <f t="shared" si="561"/>
        <v>0</v>
      </c>
      <c r="AY834" s="65">
        <f t="shared" si="562"/>
        <v>0</v>
      </c>
      <c r="AZ834" s="65">
        <f t="shared" si="563"/>
        <v>0</v>
      </c>
      <c r="BA834" s="65">
        <f t="shared" si="564"/>
        <v>0</v>
      </c>
      <c r="BB834" s="65">
        <f t="shared" si="565"/>
        <v>0</v>
      </c>
      <c r="BC834" s="65">
        <f t="shared" si="566"/>
        <v>0</v>
      </c>
      <c r="BD834" s="65">
        <f t="shared" si="567"/>
        <v>0</v>
      </c>
      <c r="BE834" s="65">
        <f t="shared" si="568"/>
        <v>0</v>
      </c>
      <c r="BF834" s="65">
        <f t="shared" si="569"/>
        <v>0</v>
      </c>
      <c r="BG834" s="65">
        <f t="shared" si="570"/>
        <v>0</v>
      </c>
      <c r="CE834" s="373"/>
      <c r="CF834" s="343"/>
      <c r="CG834" s="343"/>
      <c r="CH834" s="343"/>
      <c r="CI834" s="343"/>
      <c r="CJ834" s="343"/>
      <c r="CK834" s="343"/>
      <c r="CL834" s="343"/>
      <c r="CM834" s="343"/>
      <c r="CN834" s="343"/>
      <c r="CO834" s="343"/>
      <c r="CP834" s="343"/>
      <c r="CQ834" s="343"/>
      <c r="CR834" s="343"/>
      <c r="CS834" s="343"/>
      <c r="CY834" s="101">
        <f t="shared" si="571"/>
        <v>0</v>
      </c>
    </row>
    <row r="835" spans="2:103" ht="21.75" customHeight="1" x14ac:dyDescent="0.45">
      <c r="B835" s="133" t="str">
        <f>IF(Data!B834&lt;&gt;"",Data!B834,"")</f>
        <v/>
      </c>
      <c r="C835" s="158" t="str">
        <f>IF(Data!C834&lt;&gt;"",Data!C834,"")</f>
        <v/>
      </c>
      <c r="D835" s="106" t="str">
        <f>IF(Data!D834&lt;&gt;"",Data!D834,"")</f>
        <v/>
      </c>
      <c r="E835" s="140">
        <f>IF(AND(I835=1,Data!T834=0),0,IF(I835=999,999,Data!T834))</f>
        <v>999</v>
      </c>
      <c r="F835" s="140" t="str">
        <f t="shared" si="528"/>
        <v/>
      </c>
      <c r="G835" s="140" t="str">
        <f>IF(Data!K834&lt;&gt;"",Data!K834,"")</f>
        <v/>
      </c>
      <c r="H835" s="141" t="str">
        <f>IF(Data!L834&lt;&gt;"",Data!L834,"")</f>
        <v/>
      </c>
      <c r="I835" s="63">
        <f>IF(Data!M834&lt;&gt;"",Data!M834,"")</f>
        <v>999</v>
      </c>
      <c r="J835" s="63">
        <f t="shared" si="529"/>
        <v>0</v>
      </c>
      <c r="L835" s="64" t="str">
        <f t="shared" si="530"/>
        <v/>
      </c>
      <c r="M835" s="74"/>
      <c r="N835" s="63">
        <f t="shared" si="531"/>
        <v>0</v>
      </c>
      <c r="P835" s="64" t="str">
        <f t="shared" si="532"/>
        <v/>
      </c>
      <c r="R835" s="63">
        <f t="shared" si="533"/>
        <v>0</v>
      </c>
      <c r="S835" s="64" t="str">
        <f t="shared" si="534"/>
        <v/>
      </c>
      <c r="W835" s="310">
        <f t="shared" si="535"/>
        <v>999</v>
      </c>
      <c r="Y835" s="65">
        <f t="shared" si="536"/>
        <v>0</v>
      </c>
      <c r="Z835" s="65">
        <f t="shared" si="537"/>
        <v>0</v>
      </c>
      <c r="AA835" s="65">
        <f t="shared" si="538"/>
        <v>0</v>
      </c>
      <c r="AB835" s="65">
        <f t="shared" si="539"/>
        <v>0</v>
      </c>
      <c r="AC835" s="65">
        <f t="shared" si="540"/>
        <v>0</v>
      </c>
      <c r="AD835" s="65">
        <f t="shared" si="541"/>
        <v>0</v>
      </c>
      <c r="AE835" s="65">
        <f t="shared" si="542"/>
        <v>0</v>
      </c>
      <c r="AF835" s="65">
        <f t="shared" si="543"/>
        <v>0</v>
      </c>
      <c r="AG835" s="65">
        <f t="shared" si="544"/>
        <v>0</v>
      </c>
      <c r="AH835" s="65">
        <f t="shared" si="545"/>
        <v>0</v>
      </c>
      <c r="AI835" s="65">
        <f t="shared" si="546"/>
        <v>0</v>
      </c>
      <c r="AJ835" s="65">
        <f t="shared" si="547"/>
        <v>0</v>
      </c>
      <c r="AK835" s="65">
        <f t="shared" si="548"/>
        <v>0</v>
      </c>
      <c r="AL835" s="65">
        <f t="shared" si="549"/>
        <v>0</v>
      </c>
      <c r="AM835" s="65">
        <f t="shared" si="550"/>
        <v>0</v>
      </c>
      <c r="AN835" s="65">
        <f t="shared" si="551"/>
        <v>0</v>
      </c>
      <c r="AO835" s="65">
        <f t="shared" si="552"/>
        <v>0</v>
      </c>
      <c r="AP835" s="65">
        <f t="shared" si="553"/>
        <v>0</v>
      </c>
      <c r="AQ835" s="65">
        <f t="shared" si="554"/>
        <v>0</v>
      </c>
      <c r="AR835" s="65">
        <f t="shared" si="555"/>
        <v>0</v>
      </c>
      <c r="AS835" s="65">
        <f t="shared" si="556"/>
        <v>0</v>
      </c>
      <c r="AT835" s="65">
        <f t="shared" si="557"/>
        <v>0</v>
      </c>
      <c r="AU835" s="65">
        <f t="shared" si="558"/>
        <v>0</v>
      </c>
      <c r="AV835" s="65">
        <f t="shared" si="559"/>
        <v>0</v>
      </c>
      <c r="AW835" s="65">
        <f t="shared" si="560"/>
        <v>0</v>
      </c>
      <c r="AX835" s="65">
        <f t="shared" si="561"/>
        <v>0</v>
      </c>
      <c r="AY835" s="65">
        <f t="shared" si="562"/>
        <v>0</v>
      </c>
      <c r="AZ835" s="65">
        <f t="shared" si="563"/>
        <v>0</v>
      </c>
      <c r="BA835" s="65">
        <f t="shared" si="564"/>
        <v>0</v>
      </c>
      <c r="BB835" s="65">
        <f t="shared" si="565"/>
        <v>0</v>
      </c>
      <c r="BC835" s="65">
        <f t="shared" si="566"/>
        <v>0</v>
      </c>
      <c r="BD835" s="65">
        <f t="shared" si="567"/>
        <v>0</v>
      </c>
      <c r="BE835" s="65">
        <f t="shared" si="568"/>
        <v>0</v>
      </c>
      <c r="BF835" s="65">
        <f t="shared" si="569"/>
        <v>0</v>
      </c>
      <c r="BG835" s="65">
        <f t="shared" si="570"/>
        <v>0</v>
      </c>
      <c r="CE835" s="373"/>
      <c r="CF835" s="343"/>
      <c r="CG835" s="343"/>
      <c r="CH835" s="343"/>
      <c r="CI835" s="343"/>
      <c r="CJ835" s="343"/>
      <c r="CK835" s="343"/>
      <c r="CL835" s="343"/>
      <c r="CM835" s="343"/>
      <c r="CN835" s="343"/>
      <c r="CO835" s="343"/>
      <c r="CP835" s="343"/>
      <c r="CQ835" s="343"/>
      <c r="CR835" s="343"/>
      <c r="CS835" s="343"/>
      <c r="CY835" s="101">
        <f t="shared" si="571"/>
        <v>0</v>
      </c>
    </row>
    <row r="836" spans="2:103" ht="21.75" customHeight="1" x14ac:dyDescent="0.45">
      <c r="B836" s="133" t="str">
        <f>IF(Data!B835&lt;&gt;"",Data!B835,"")</f>
        <v/>
      </c>
      <c r="C836" s="158" t="str">
        <f>IF(Data!C835&lt;&gt;"",Data!C835,"")</f>
        <v/>
      </c>
      <c r="D836" s="106" t="str">
        <f>IF(Data!D835&lt;&gt;"",Data!D835,"")</f>
        <v/>
      </c>
      <c r="E836" s="140">
        <f>IF(AND(I836=1,Data!T835=0),0,IF(I836=999,999,Data!T835))</f>
        <v>999</v>
      </c>
      <c r="F836" s="140" t="str">
        <f t="shared" si="528"/>
        <v/>
      </c>
      <c r="G836" s="140" t="str">
        <f>IF(Data!K835&lt;&gt;"",Data!K835,"")</f>
        <v/>
      </c>
      <c r="H836" s="141" t="str">
        <f>IF(Data!L835&lt;&gt;"",Data!L835,"")</f>
        <v/>
      </c>
      <c r="I836" s="63">
        <f>IF(Data!M835&lt;&gt;"",Data!M835,"")</f>
        <v>999</v>
      </c>
      <c r="J836" s="63">
        <f t="shared" si="529"/>
        <v>0</v>
      </c>
      <c r="L836" s="64" t="str">
        <f t="shared" si="530"/>
        <v/>
      </c>
      <c r="M836" s="74"/>
      <c r="N836" s="63">
        <f t="shared" si="531"/>
        <v>0</v>
      </c>
      <c r="P836" s="64" t="str">
        <f t="shared" si="532"/>
        <v/>
      </c>
      <c r="R836" s="63">
        <f t="shared" si="533"/>
        <v>0</v>
      </c>
      <c r="S836" s="64" t="str">
        <f t="shared" si="534"/>
        <v/>
      </c>
      <c r="W836" s="310">
        <f t="shared" si="535"/>
        <v>999</v>
      </c>
      <c r="Y836" s="65">
        <f t="shared" si="536"/>
        <v>0</v>
      </c>
      <c r="Z836" s="65">
        <f t="shared" si="537"/>
        <v>0</v>
      </c>
      <c r="AA836" s="65">
        <f t="shared" si="538"/>
        <v>0</v>
      </c>
      <c r="AB836" s="65">
        <f t="shared" si="539"/>
        <v>0</v>
      </c>
      <c r="AC836" s="65">
        <f t="shared" si="540"/>
        <v>0</v>
      </c>
      <c r="AD836" s="65">
        <f t="shared" si="541"/>
        <v>0</v>
      </c>
      <c r="AE836" s="65">
        <f t="shared" si="542"/>
        <v>0</v>
      </c>
      <c r="AF836" s="65">
        <f t="shared" si="543"/>
        <v>0</v>
      </c>
      <c r="AG836" s="65">
        <f t="shared" si="544"/>
        <v>0</v>
      </c>
      <c r="AH836" s="65">
        <f t="shared" si="545"/>
        <v>0</v>
      </c>
      <c r="AI836" s="65">
        <f t="shared" si="546"/>
        <v>0</v>
      </c>
      <c r="AJ836" s="65">
        <f t="shared" si="547"/>
        <v>0</v>
      </c>
      <c r="AK836" s="65">
        <f t="shared" si="548"/>
        <v>0</v>
      </c>
      <c r="AL836" s="65">
        <f t="shared" si="549"/>
        <v>0</v>
      </c>
      <c r="AM836" s="65">
        <f t="shared" si="550"/>
        <v>0</v>
      </c>
      <c r="AN836" s="65">
        <f t="shared" si="551"/>
        <v>0</v>
      </c>
      <c r="AO836" s="65">
        <f t="shared" si="552"/>
        <v>0</v>
      </c>
      <c r="AP836" s="65">
        <f t="shared" si="553"/>
        <v>0</v>
      </c>
      <c r="AQ836" s="65">
        <f t="shared" si="554"/>
        <v>0</v>
      </c>
      <c r="AR836" s="65">
        <f t="shared" si="555"/>
        <v>0</v>
      </c>
      <c r="AS836" s="65">
        <f t="shared" si="556"/>
        <v>0</v>
      </c>
      <c r="AT836" s="65">
        <f t="shared" si="557"/>
        <v>0</v>
      </c>
      <c r="AU836" s="65">
        <f t="shared" si="558"/>
        <v>0</v>
      </c>
      <c r="AV836" s="65">
        <f t="shared" si="559"/>
        <v>0</v>
      </c>
      <c r="AW836" s="65">
        <f t="shared" si="560"/>
        <v>0</v>
      </c>
      <c r="AX836" s="65">
        <f t="shared" si="561"/>
        <v>0</v>
      </c>
      <c r="AY836" s="65">
        <f t="shared" si="562"/>
        <v>0</v>
      </c>
      <c r="AZ836" s="65">
        <f t="shared" si="563"/>
        <v>0</v>
      </c>
      <c r="BA836" s="65">
        <f t="shared" si="564"/>
        <v>0</v>
      </c>
      <c r="BB836" s="65">
        <f t="shared" si="565"/>
        <v>0</v>
      </c>
      <c r="BC836" s="65">
        <f t="shared" si="566"/>
        <v>0</v>
      </c>
      <c r="BD836" s="65">
        <f t="shared" si="567"/>
        <v>0</v>
      </c>
      <c r="BE836" s="65">
        <f t="shared" si="568"/>
        <v>0</v>
      </c>
      <c r="BF836" s="65">
        <f t="shared" si="569"/>
        <v>0</v>
      </c>
      <c r="BG836" s="65">
        <f t="shared" si="570"/>
        <v>0</v>
      </c>
      <c r="CE836" s="373"/>
      <c r="CF836" s="343"/>
      <c r="CG836" s="343"/>
      <c r="CH836" s="343"/>
      <c r="CI836" s="343"/>
      <c r="CJ836" s="343"/>
      <c r="CK836" s="343"/>
      <c r="CL836" s="343"/>
      <c r="CM836" s="343"/>
      <c r="CN836" s="343"/>
      <c r="CO836" s="343"/>
      <c r="CP836" s="343"/>
      <c r="CQ836" s="343"/>
      <c r="CR836" s="343"/>
      <c r="CS836" s="343"/>
      <c r="CY836" s="101">
        <f t="shared" si="571"/>
        <v>0</v>
      </c>
    </row>
    <row r="837" spans="2:103" ht="21.75" customHeight="1" x14ac:dyDescent="0.45">
      <c r="B837" s="133" t="str">
        <f>IF(Data!B836&lt;&gt;"",Data!B836,"")</f>
        <v/>
      </c>
      <c r="C837" s="158" t="str">
        <f>IF(Data!C836&lt;&gt;"",Data!C836,"")</f>
        <v/>
      </c>
      <c r="D837" s="106" t="str">
        <f>IF(Data!D836&lt;&gt;"",Data!D836,"")</f>
        <v/>
      </c>
      <c r="E837" s="140">
        <f>IF(AND(I837=1,Data!T836=0),0,IF(I837=999,999,Data!T836))</f>
        <v>999</v>
      </c>
      <c r="F837" s="140" t="str">
        <f t="shared" si="528"/>
        <v/>
      </c>
      <c r="G837" s="140" t="str">
        <f>IF(Data!K836&lt;&gt;"",Data!K836,"")</f>
        <v/>
      </c>
      <c r="H837" s="141" t="str">
        <f>IF(Data!L836&lt;&gt;"",Data!L836,"")</f>
        <v/>
      </c>
      <c r="I837" s="63">
        <f>IF(Data!M836&lt;&gt;"",Data!M836,"")</f>
        <v>999</v>
      </c>
      <c r="J837" s="63">
        <f t="shared" si="529"/>
        <v>0</v>
      </c>
      <c r="L837" s="64" t="str">
        <f t="shared" si="530"/>
        <v/>
      </c>
      <c r="M837" s="74"/>
      <c r="N837" s="63">
        <f t="shared" si="531"/>
        <v>0</v>
      </c>
      <c r="P837" s="64" t="str">
        <f t="shared" si="532"/>
        <v/>
      </c>
      <c r="R837" s="63">
        <f t="shared" si="533"/>
        <v>0</v>
      </c>
      <c r="S837" s="64" t="str">
        <f t="shared" si="534"/>
        <v/>
      </c>
      <c r="W837" s="310">
        <f t="shared" si="535"/>
        <v>999</v>
      </c>
      <c r="Y837" s="65">
        <f t="shared" si="536"/>
        <v>0</v>
      </c>
      <c r="Z837" s="65">
        <f t="shared" si="537"/>
        <v>0</v>
      </c>
      <c r="AA837" s="65">
        <f t="shared" si="538"/>
        <v>0</v>
      </c>
      <c r="AB837" s="65">
        <f t="shared" si="539"/>
        <v>0</v>
      </c>
      <c r="AC837" s="65">
        <f t="shared" si="540"/>
        <v>0</v>
      </c>
      <c r="AD837" s="65">
        <f t="shared" si="541"/>
        <v>0</v>
      </c>
      <c r="AE837" s="65">
        <f t="shared" si="542"/>
        <v>0</v>
      </c>
      <c r="AF837" s="65">
        <f t="shared" si="543"/>
        <v>0</v>
      </c>
      <c r="AG837" s="65">
        <f t="shared" si="544"/>
        <v>0</v>
      </c>
      <c r="AH837" s="65">
        <f t="shared" si="545"/>
        <v>0</v>
      </c>
      <c r="AI837" s="65">
        <f t="shared" si="546"/>
        <v>0</v>
      </c>
      <c r="AJ837" s="65">
        <f t="shared" si="547"/>
        <v>0</v>
      </c>
      <c r="AK837" s="65">
        <f t="shared" si="548"/>
        <v>0</v>
      </c>
      <c r="AL837" s="65">
        <f t="shared" si="549"/>
        <v>0</v>
      </c>
      <c r="AM837" s="65">
        <f t="shared" si="550"/>
        <v>0</v>
      </c>
      <c r="AN837" s="65">
        <f t="shared" si="551"/>
        <v>0</v>
      </c>
      <c r="AO837" s="65">
        <f t="shared" si="552"/>
        <v>0</v>
      </c>
      <c r="AP837" s="65">
        <f t="shared" si="553"/>
        <v>0</v>
      </c>
      <c r="AQ837" s="65">
        <f t="shared" si="554"/>
        <v>0</v>
      </c>
      <c r="AR837" s="65">
        <f t="shared" si="555"/>
        <v>0</v>
      </c>
      <c r="AS837" s="65">
        <f t="shared" si="556"/>
        <v>0</v>
      </c>
      <c r="AT837" s="65">
        <f t="shared" si="557"/>
        <v>0</v>
      </c>
      <c r="AU837" s="65">
        <f t="shared" si="558"/>
        <v>0</v>
      </c>
      <c r="AV837" s="65">
        <f t="shared" si="559"/>
        <v>0</v>
      </c>
      <c r="AW837" s="65">
        <f t="shared" si="560"/>
        <v>0</v>
      </c>
      <c r="AX837" s="65">
        <f t="shared" si="561"/>
        <v>0</v>
      </c>
      <c r="AY837" s="65">
        <f t="shared" si="562"/>
        <v>0</v>
      </c>
      <c r="AZ837" s="65">
        <f t="shared" si="563"/>
        <v>0</v>
      </c>
      <c r="BA837" s="65">
        <f t="shared" si="564"/>
        <v>0</v>
      </c>
      <c r="BB837" s="65">
        <f t="shared" si="565"/>
        <v>0</v>
      </c>
      <c r="BC837" s="65">
        <f t="shared" si="566"/>
        <v>0</v>
      </c>
      <c r="BD837" s="65">
        <f t="shared" si="567"/>
        <v>0</v>
      </c>
      <c r="BE837" s="65">
        <f t="shared" si="568"/>
        <v>0</v>
      </c>
      <c r="BF837" s="65">
        <f t="shared" si="569"/>
        <v>0</v>
      </c>
      <c r="BG837" s="65">
        <f t="shared" si="570"/>
        <v>0</v>
      </c>
      <c r="CE837" s="373"/>
      <c r="CF837" s="343"/>
      <c r="CG837" s="343"/>
      <c r="CH837" s="343"/>
      <c r="CI837" s="343"/>
      <c r="CJ837" s="343"/>
      <c r="CK837" s="343"/>
      <c r="CL837" s="343"/>
      <c r="CM837" s="343"/>
      <c r="CN837" s="343"/>
      <c r="CO837" s="343"/>
      <c r="CP837" s="343"/>
      <c r="CQ837" s="343"/>
      <c r="CR837" s="343"/>
      <c r="CS837" s="343"/>
      <c r="CY837" s="101">
        <f t="shared" si="571"/>
        <v>0</v>
      </c>
    </row>
    <row r="838" spans="2:103" ht="21.75" customHeight="1" x14ac:dyDescent="0.45">
      <c r="B838" s="133" t="str">
        <f>IF(Data!B837&lt;&gt;"",Data!B837,"")</f>
        <v/>
      </c>
      <c r="C838" s="158" t="str">
        <f>IF(Data!C837&lt;&gt;"",Data!C837,"")</f>
        <v/>
      </c>
      <c r="D838" s="106" t="str">
        <f>IF(Data!D837&lt;&gt;"",Data!D837,"")</f>
        <v/>
      </c>
      <c r="E838" s="140">
        <f>IF(AND(I838=1,Data!T837=0),0,IF(I838=999,999,Data!T837))</f>
        <v>999</v>
      </c>
      <c r="F838" s="140" t="str">
        <f t="shared" si="528"/>
        <v/>
      </c>
      <c r="G838" s="140" t="str">
        <f>IF(Data!K837&lt;&gt;"",Data!K837,"")</f>
        <v/>
      </c>
      <c r="H838" s="141" t="str">
        <f>IF(Data!L837&lt;&gt;"",Data!L837,"")</f>
        <v/>
      </c>
      <c r="I838" s="63">
        <f>IF(Data!M837&lt;&gt;"",Data!M837,"")</f>
        <v>999</v>
      </c>
      <c r="J838" s="63">
        <f t="shared" si="529"/>
        <v>0</v>
      </c>
      <c r="L838" s="64" t="str">
        <f t="shared" si="530"/>
        <v/>
      </c>
      <c r="M838" s="74"/>
      <c r="N838" s="63">
        <f t="shared" si="531"/>
        <v>0</v>
      </c>
      <c r="P838" s="64" t="str">
        <f t="shared" si="532"/>
        <v/>
      </c>
      <c r="R838" s="63">
        <f t="shared" si="533"/>
        <v>0</v>
      </c>
      <c r="S838" s="64" t="str">
        <f t="shared" si="534"/>
        <v/>
      </c>
      <c r="W838" s="310">
        <f t="shared" si="535"/>
        <v>999</v>
      </c>
      <c r="Y838" s="65">
        <f t="shared" si="536"/>
        <v>0</v>
      </c>
      <c r="Z838" s="65">
        <f t="shared" si="537"/>
        <v>0</v>
      </c>
      <c r="AA838" s="65">
        <f t="shared" si="538"/>
        <v>0</v>
      </c>
      <c r="AB838" s="65">
        <f t="shared" si="539"/>
        <v>0</v>
      </c>
      <c r="AC838" s="65">
        <f t="shared" si="540"/>
        <v>0</v>
      </c>
      <c r="AD838" s="65">
        <f t="shared" si="541"/>
        <v>0</v>
      </c>
      <c r="AE838" s="65">
        <f t="shared" si="542"/>
        <v>0</v>
      </c>
      <c r="AF838" s="65">
        <f t="shared" si="543"/>
        <v>0</v>
      </c>
      <c r="AG838" s="65">
        <f t="shared" si="544"/>
        <v>0</v>
      </c>
      <c r="AH838" s="65">
        <f t="shared" si="545"/>
        <v>0</v>
      </c>
      <c r="AI838" s="65">
        <f t="shared" si="546"/>
        <v>0</v>
      </c>
      <c r="AJ838" s="65">
        <f t="shared" si="547"/>
        <v>0</v>
      </c>
      <c r="AK838" s="65">
        <f t="shared" si="548"/>
        <v>0</v>
      </c>
      <c r="AL838" s="65">
        <f t="shared" si="549"/>
        <v>0</v>
      </c>
      <c r="AM838" s="65">
        <f t="shared" si="550"/>
        <v>0</v>
      </c>
      <c r="AN838" s="65">
        <f t="shared" si="551"/>
        <v>0</v>
      </c>
      <c r="AO838" s="65">
        <f t="shared" si="552"/>
        <v>0</v>
      </c>
      <c r="AP838" s="65">
        <f t="shared" si="553"/>
        <v>0</v>
      </c>
      <c r="AQ838" s="65">
        <f t="shared" si="554"/>
        <v>0</v>
      </c>
      <c r="AR838" s="65">
        <f t="shared" si="555"/>
        <v>0</v>
      </c>
      <c r="AS838" s="65">
        <f t="shared" si="556"/>
        <v>0</v>
      </c>
      <c r="AT838" s="65">
        <f t="shared" si="557"/>
        <v>0</v>
      </c>
      <c r="AU838" s="65">
        <f t="shared" si="558"/>
        <v>0</v>
      </c>
      <c r="AV838" s="65">
        <f t="shared" si="559"/>
        <v>0</v>
      </c>
      <c r="AW838" s="65">
        <f t="shared" si="560"/>
        <v>0</v>
      </c>
      <c r="AX838" s="65">
        <f t="shared" si="561"/>
        <v>0</v>
      </c>
      <c r="AY838" s="65">
        <f t="shared" si="562"/>
        <v>0</v>
      </c>
      <c r="AZ838" s="65">
        <f t="shared" si="563"/>
        <v>0</v>
      </c>
      <c r="BA838" s="65">
        <f t="shared" si="564"/>
        <v>0</v>
      </c>
      <c r="BB838" s="65">
        <f t="shared" si="565"/>
        <v>0</v>
      </c>
      <c r="BC838" s="65">
        <f t="shared" si="566"/>
        <v>0</v>
      </c>
      <c r="BD838" s="65">
        <f t="shared" si="567"/>
        <v>0</v>
      </c>
      <c r="BE838" s="65">
        <f t="shared" si="568"/>
        <v>0</v>
      </c>
      <c r="BF838" s="65">
        <f t="shared" si="569"/>
        <v>0</v>
      </c>
      <c r="BG838" s="65">
        <f t="shared" si="570"/>
        <v>0</v>
      </c>
      <c r="CE838" s="373"/>
      <c r="CF838" s="343"/>
      <c r="CG838" s="343"/>
      <c r="CH838" s="343"/>
      <c r="CI838" s="343"/>
      <c r="CJ838" s="343"/>
      <c r="CK838" s="343"/>
      <c r="CL838" s="343"/>
      <c r="CM838" s="343"/>
      <c r="CN838" s="343"/>
      <c r="CO838" s="343"/>
      <c r="CP838" s="343"/>
      <c r="CQ838" s="343"/>
      <c r="CR838" s="343"/>
      <c r="CS838" s="343"/>
      <c r="CY838" s="101">
        <f t="shared" si="571"/>
        <v>0</v>
      </c>
    </row>
    <row r="839" spans="2:103" ht="21.75" customHeight="1" x14ac:dyDescent="0.45">
      <c r="B839" s="133" t="str">
        <f>IF(Data!B838&lt;&gt;"",Data!B838,"")</f>
        <v/>
      </c>
      <c r="C839" s="158" t="str">
        <f>IF(Data!C838&lt;&gt;"",Data!C838,"")</f>
        <v/>
      </c>
      <c r="D839" s="106" t="str">
        <f>IF(Data!D838&lt;&gt;"",Data!D838,"")</f>
        <v/>
      </c>
      <c r="E839" s="140">
        <f>IF(AND(I839=1,Data!T838=0),0,IF(I839=999,999,Data!T838))</f>
        <v>999</v>
      </c>
      <c r="F839" s="140" t="str">
        <f t="shared" si="528"/>
        <v/>
      </c>
      <c r="G839" s="140" t="str">
        <f>IF(Data!K838&lt;&gt;"",Data!K838,"")</f>
        <v/>
      </c>
      <c r="H839" s="141" t="str">
        <f>IF(Data!L838&lt;&gt;"",Data!L838,"")</f>
        <v/>
      </c>
      <c r="I839" s="63">
        <f>IF(Data!M838&lt;&gt;"",Data!M838,"")</f>
        <v>999</v>
      </c>
      <c r="J839" s="63">
        <f t="shared" si="529"/>
        <v>0</v>
      </c>
      <c r="L839" s="64" t="str">
        <f t="shared" si="530"/>
        <v/>
      </c>
      <c r="M839" s="74"/>
      <c r="N839" s="63">
        <f t="shared" si="531"/>
        <v>0</v>
      </c>
      <c r="P839" s="64" t="str">
        <f t="shared" si="532"/>
        <v/>
      </c>
      <c r="R839" s="63">
        <f t="shared" si="533"/>
        <v>0</v>
      </c>
      <c r="S839" s="64" t="str">
        <f t="shared" si="534"/>
        <v/>
      </c>
      <c r="W839" s="310">
        <f t="shared" si="535"/>
        <v>999</v>
      </c>
      <c r="Y839" s="65">
        <f t="shared" si="536"/>
        <v>0</v>
      </c>
      <c r="Z839" s="65">
        <f t="shared" si="537"/>
        <v>0</v>
      </c>
      <c r="AA839" s="65">
        <f t="shared" si="538"/>
        <v>0</v>
      </c>
      <c r="AB839" s="65">
        <f t="shared" si="539"/>
        <v>0</v>
      </c>
      <c r="AC839" s="65">
        <f t="shared" si="540"/>
        <v>0</v>
      </c>
      <c r="AD839" s="65">
        <f t="shared" si="541"/>
        <v>0</v>
      </c>
      <c r="AE839" s="65">
        <f t="shared" si="542"/>
        <v>0</v>
      </c>
      <c r="AF839" s="65">
        <f t="shared" si="543"/>
        <v>0</v>
      </c>
      <c r="AG839" s="65">
        <f t="shared" si="544"/>
        <v>0</v>
      </c>
      <c r="AH839" s="65">
        <f t="shared" si="545"/>
        <v>0</v>
      </c>
      <c r="AI839" s="65">
        <f t="shared" si="546"/>
        <v>0</v>
      </c>
      <c r="AJ839" s="65">
        <f t="shared" si="547"/>
        <v>0</v>
      </c>
      <c r="AK839" s="65">
        <f t="shared" si="548"/>
        <v>0</v>
      </c>
      <c r="AL839" s="65">
        <f t="shared" si="549"/>
        <v>0</v>
      </c>
      <c r="AM839" s="65">
        <f t="shared" si="550"/>
        <v>0</v>
      </c>
      <c r="AN839" s="65">
        <f t="shared" si="551"/>
        <v>0</v>
      </c>
      <c r="AO839" s="65">
        <f t="shared" si="552"/>
        <v>0</v>
      </c>
      <c r="AP839" s="65">
        <f t="shared" si="553"/>
        <v>0</v>
      </c>
      <c r="AQ839" s="65">
        <f t="shared" si="554"/>
        <v>0</v>
      </c>
      <c r="AR839" s="65">
        <f t="shared" si="555"/>
        <v>0</v>
      </c>
      <c r="AS839" s="65">
        <f t="shared" si="556"/>
        <v>0</v>
      </c>
      <c r="AT839" s="65">
        <f t="shared" si="557"/>
        <v>0</v>
      </c>
      <c r="AU839" s="65">
        <f t="shared" si="558"/>
        <v>0</v>
      </c>
      <c r="AV839" s="65">
        <f t="shared" si="559"/>
        <v>0</v>
      </c>
      <c r="AW839" s="65">
        <f t="shared" si="560"/>
        <v>0</v>
      </c>
      <c r="AX839" s="65">
        <f t="shared" si="561"/>
        <v>0</v>
      </c>
      <c r="AY839" s="65">
        <f t="shared" si="562"/>
        <v>0</v>
      </c>
      <c r="AZ839" s="65">
        <f t="shared" si="563"/>
        <v>0</v>
      </c>
      <c r="BA839" s="65">
        <f t="shared" si="564"/>
        <v>0</v>
      </c>
      <c r="BB839" s="65">
        <f t="shared" si="565"/>
        <v>0</v>
      </c>
      <c r="BC839" s="65">
        <f t="shared" si="566"/>
        <v>0</v>
      </c>
      <c r="BD839" s="65">
        <f t="shared" si="567"/>
        <v>0</v>
      </c>
      <c r="BE839" s="65">
        <f t="shared" si="568"/>
        <v>0</v>
      </c>
      <c r="BF839" s="65">
        <f t="shared" si="569"/>
        <v>0</v>
      </c>
      <c r="BG839" s="65">
        <f t="shared" si="570"/>
        <v>0</v>
      </c>
      <c r="CE839" s="373"/>
      <c r="CF839" s="343"/>
      <c r="CG839" s="343"/>
      <c r="CH839" s="343"/>
      <c r="CI839" s="343"/>
      <c r="CJ839" s="343"/>
      <c r="CK839" s="343"/>
      <c r="CL839" s="343"/>
      <c r="CM839" s="343"/>
      <c r="CN839" s="343"/>
      <c r="CO839" s="343"/>
      <c r="CP839" s="343"/>
      <c r="CQ839" s="343"/>
      <c r="CR839" s="343"/>
      <c r="CS839" s="343"/>
      <c r="CY839" s="101">
        <f t="shared" si="571"/>
        <v>0</v>
      </c>
    </row>
    <row r="840" spans="2:103" ht="21.75" customHeight="1" x14ac:dyDescent="0.45">
      <c r="B840" s="133" t="str">
        <f>IF(Data!B839&lt;&gt;"",Data!B839,"")</f>
        <v/>
      </c>
      <c r="C840" s="158" t="str">
        <f>IF(Data!C839&lt;&gt;"",Data!C839,"")</f>
        <v/>
      </c>
      <c r="D840" s="106" t="str">
        <f>IF(Data!D839&lt;&gt;"",Data!D839,"")</f>
        <v/>
      </c>
      <c r="E840" s="140">
        <f>IF(AND(I840=1,Data!T839=0),0,IF(I840=999,999,Data!T839))</f>
        <v>999</v>
      </c>
      <c r="F840" s="140" t="str">
        <f t="shared" si="528"/>
        <v/>
      </c>
      <c r="G840" s="140" t="str">
        <f>IF(Data!K839&lt;&gt;"",Data!K839,"")</f>
        <v/>
      </c>
      <c r="H840" s="141" t="str">
        <f>IF(Data!L839&lt;&gt;"",Data!L839,"")</f>
        <v/>
      </c>
      <c r="I840" s="63">
        <f>IF(Data!M839&lt;&gt;"",Data!M839,"")</f>
        <v>999</v>
      </c>
      <c r="J840" s="63">
        <f t="shared" si="529"/>
        <v>0</v>
      </c>
      <c r="L840" s="64" t="str">
        <f t="shared" si="530"/>
        <v/>
      </c>
      <c r="M840" s="74"/>
      <c r="N840" s="63">
        <f t="shared" si="531"/>
        <v>0</v>
      </c>
      <c r="P840" s="64" t="str">
        <f t="shared" si="532"/>
        <v/>
      </c>
      <c r="R840" s="63">
        <f t="shared" si="533"/>
        <v>0</v>
      </c>
      <c r="S840" s="64" t="str">
        <f t="shared" si="534"/>
        <v/>
      </c>
      <c r="W840" s="310">
        <f t="shared" si="535"/>
        <v>999</v>
      </c>
      <c r="Y840" s="65">
        <f t="shared" si="536"/>
        <v>0</v>
      </c>
      <c r="Z840" s="65">
        <f t="shared" si="537"/>
        <v>0</v>
      </c>
      <c r="AA840" s="65">
        <f t="shared" si="538"/>
        <v>0</v>
      </c>
      <c r="AB840" s="65">
        <f t="shared" si="539"/>
        <v>0</v>
      </c>
      <c r="AC840" s="65">
        <f t="shared" si="540"/>
        <v>0</v>
      </c>
      <c r="AD840" s="65">
        <f t="shared" si="541"/>
        <v>0</v>
      </c>
      <c r="AE840" s="65">
        <f t="shared" si="542"/>
        <v>0</v>
      </c>
      <c r="AF840" s="65">
        <f t="shared" si="543"/>
        <v>0</v>
      </c>
      <c r="AG840" s="65">
        <f t="shared" si="544"/>
        <v>0</v>
      </c>
      <c r="AH840" s="65">
        <f t="shared" si="545"/>
        <v>0</v>
      </c>
      <c r="AI840" s="65">
        <f t="shared" si="546"/>
        <v>0</v>
      </c>
      <c r="AJ840" s="65">
        <f t="shared" si="547"/>
        <v>0</v>
      </c>
      <c r="AK840" s="65">
        <f t="shared" si="548"/>
        <v>0</v>
      </c>
      <c r="AL840" s="65">
        <f t="shared" si="549"/>
        <v>0</v>
      </c>
      <c r="AM840" s="65">
        <f t="shared" si="550"/>
        <v>0</v>
      </c>
      <c r="AN840" s="65">
        <f t="shared" si="551"/>
        <v>0</v>
      </c>
      <c r="AO840" s="65">
        <f t="shared" si="552"/>
        <v>0</v>
      </c>
      <c r="AP840" s="65">
        <f t="shared" si="553"/>
        <v>0</v>
      </c>
      <c r="AQ840" s="65">
        <f t="shared" si="554"/>
        <v>0</v>
      </c>
      <c r="AR840" s="65">
        <f t="shared" si="555"/>
        <v>0</v>
      </c>
      <c r="AS840" s="65">
        <f t="shared" si="556"/>
        <v>0</v>
      </c>
      <c r="AT840" s="65">
        <f t="shared" si="557"/>
        <v>0</v>
      </c>
      <c r="AU840" s="65">
        <f t="shared" si="558"/>
        <v>0</v>
      </c>
      <c r="AV840" s="65">
        <f t="shared" si="559"/>
        <v>0</v>
      </c>
      <c r="AW840" s="65">
        <f t="shared" si="560"/>
        <v>0</v>
      </c>
      <c r="AX840" s="65">
        <f t="shared" si="561"/>
        <v>0</v>
      </c>
      <c r="AY840" s="65">
        <f t="shared" si="562"/>
        <v>0</v>
      </c>
      <c r="AZ840" s="65">
        <f t="shared" si="563"/>
        <v>0</v>
      </c>
      <c r="BA840" s="65">
        <f t="shared" si="564"/>
        <v>0</v>
      </c>
      <c r="BB840" s="65">
        <f t="shared" si="565"/>
        <v>0</v>
      </c>
      <c r="BC840" s="65">
        <f t="shared" si="566"/>
        <v>0</v>
      </c>
      <c r="BD840" s="65">
        <f t="shared" si="567"/>
        <v>0</v>
      </c>
      <c r="BE840" s="65">
        <f t="shared" si="568"/>
        <v>0</v>
      </c>
      <c r="BF840" s="65">
        <f t="shared" si="569"/>
        <v>0</v>
      </c>
      <c r="BG840" s="65">
        <f t="shared" si="570"/>
        <v>0</v>
      </c>
      <c r="CE840" s="373"/>
      <c r="CF840" s="343"/>
      <c r="CG840" s="343"/>
      <c r="CH840" s="343"/>
      <c r="CI840" s="343"/>
      <c r="CJ840" s="343"/>
      <c r="CK840" s="343"/>
      <c r="CL840" s="343"/>
      <c r="CM840" s="343"/>
      <c r="CN840" s="343"/>
      <c r="CO840" s="343"/>
      <c r="CP840" s="343"/>
      <c r="CQ840" s="343"/>
      <c r="CR840" s="343"/>
      <c r="CS840" s="343"/>
      <c r="CY840" s="101">
        <f t="shared" si="571"/>
        <v>0</v>
      </c>
    </row>
    <row r="841" spans="2:103" ht="21.75" customHeight="1" x14ac:dyDescent="0.45">
      <c r="B841" s="133" t="str">
        <f>IF(Data!B840&lt;&gt;"",Data!B840,"")</f>
        <v/>
      </c>
      <c r="C841" s="158" t="str">
        <f>IF(Data!C840&lt;&gt;"",Data!C840,"")</f>
        <v/>
      </c>
      <c r="D841" s="106" t="str">
        <f>IF(Data!D840&lt;&gt;"",Data!D840,"")</f>
        <v/>
      </c>
      <c r="E841" s="140">
        <f>IF(AND(I841=1,Data!T840=0),0,IF(I841=999,999,Data!T840))</f>
        <v>999</v>
      </c>
      <c r="F841" s="140" t="str">
        <f t="shared" si="528"/>
        <v/>
      </c>
      <c r="G841" s="140" t="str">
        <f>IF(Data!K840&lt;&gt;"",Data!K840,"")</f>
        <v/>
      </c>
      <c r="H841" s="141" t="str">
        <f>IF(Data!L840&lt;&gt;"",Data!L840,"")</f>
        <v/>
      </c>
      <c r="I841" s="63">
        <f>IF(Data!M840&lt;&gt;"",Data!M840,"")</f>
        <v>999</v>
      </c>
      <c r="J841" s="63">
        <f t="shared" si="529"/>
        <v>0</v>
      </c>
      <c r="L841" s="64" t="str">
        <f t="shared" si="530"/>
        <v/>
      </c>
      <c r="M841" s="74"/>
      <c r="N841" s="63">
        <f t="shared" si="531"/>
        <v>0</v>
      </c>
      <c r="P841" s="64" t="str">
        <f t="shared" si="532"/>
        <v/>
      </c>
      <c r="R841" s="63">
        <f t="shared" si="533"/>
        <v>0</v>
      </c>
      <c r="S841" s="64" t="str">
        <f t="shared" si="534"/>
        <v/>
      </c>
      <c r="W841" s="310">
        <f t="shared" si="535"/>
        <v>999</v>
      </c>
      <c r="Y841" s="65">
        <f t="shared" si="536"/>
        <v>0</v>
      </c>
      <c r="Z841" s="65">
        <f t="shared" si="537"/>
        <v>0</v>
      </c>
      <c r="AA841" s="65">
        <f t="shared" si="538"/>
        <v>0</v>
      </c>
      <c r="AB841" s="65">
        <f t="shared" si="539"/>
        <v>0</v>
      </c>
      <c r="AC841" s="65">
        <f t="shared" si="540"/>
        <v>0</v>
      </c>
      <c r="AD841" s="65">
        <f t="shared" si="541"/>
        <v>0</v>
      </c>
      <c r="AE841" s="65">
        <f t="shared" si="542"/>
        <v>0</v>
      </c>
      <c r="AF841" s="65">
        <f t="shared" si="543"/>
        <v>0</v>
      </c>
      <c r="AG841" s="65">
        <f t="shared" si="544"/>
        <v>0</v>
      </c>
      <c r="AH841" s="65">
        <f t="shared" si="545"/>
        <v>0</v>
      </c>
      <c r="AI841" s="65">
        <f t="shared" si="546"/>
        <v>0</v>
      </c>
      <c r="AJ841" s="65">
        <f t="shared" si="547"/>
        <v>0</v>
      </c>
      <c r="AK841" s="65">
        <f t="shared" si="548"/>
        <v>0</v>
      </c>
      <c r="AL841" s="65">
        <f t="shared" si="549"/>
        <v>0</v>
      </c>
      <c r="AM841" s="65">
        <f t="shared" si="550"/>
        <v>0</v>
      </c>
      <c r="AN841" s="65">
        <f t="shared" si="551"/>
        <v>0</v>
      </c>
      <c r="AO841" s="65">
        <f t="shared" si="552"/>
        <v>0</v>
      </c>
      <c r="AP841" s="65">
        <f t="shared" si="553"/>
        <v>0</v>
      </c>
      <c r="AQ841" s="65">
        <f t="shared" si="554"/>
        <v>0</v>
      </c>
      <c r="AR841" s="65">
        <f t="shared" si="555"/>
        <v>0</v>
      </c>
      <c r="AS841" s="65">
        <f t="shared" si="556"/>
        <v>0</v>
      </c>
      <c r="AT841" s="65">
        <f t="shared" si="557"/>
        <v>0</v>
      </c>
      <c r="AU841" s="65">
        <f t="shared" si="558"/>
        <v>0</v>
      </c>
      <c r="AV841" s="65">
        <f t="shared" si="559"/>
        <v>0</v>
      </c>
      <c r="AW841" s="65">
        <f t="shared" si="560"/>
        <v>0</v>
      </c>
      <c r="AX841" s="65">
        <f t="shared" si="561"/>
        <v>0</v>
      </c>
      <c r="AY841" s="65">
        <f t="shared" si="562"/>
        <v>0</v>
      </c>
      <c r="AZ841" s="65">
        <f t="shared" si="563"/>
        <v>0</v>
      </c>
      <c r="BA841" s="65">
        <f t="shared" si="564"/>
        <v>0</v>
      </c>
      <c r="BB841" s="65">
        <f t="shared" si="565"/>
        <v>0</v>
      </c>
      <c r="BC841" s="65">
        <f t="shared" si="566"/>
        <v>0</v>
      </c>
      <c r="BD841" s="65">
        <f t="shared" si="567"/>
        <v>0</v>
      </c>
      <c r="BE841" s="65">
        <f t="shared" si="568"/>
        <v>0</v>
      </c>
      <c r="BF841" s="65">
        <f t="shared" si="569"/>
        <v>0</v>
      </c>
      <c r="BG841" s="65">
        <f t="shared" si="570"/>
        <v>0</v>
      </c>
      <c r="CE841" s="373"/>
      <c r="CF841" s="343"/>
      <c r="CG841" s="343"/>
      <c r="CH841" s="343"/>
      <c r="CI841" s="343"/>
      <c r="CJ841" s="343"/>
      <c r="CK841" s="343"/>
      <c r="CL841" s="343"/>
      <c r="CM841" s="343"/>
      <c r="CN841" s="343"/>
      <c r="CO841" s="343"/>
      <c r="CP841" s="343"/>
      <c r="CQ841" s="343"/>
      <c r="CR841" s="343"/>
      <c r="CS841" s="343"/>
      <c r="CY841" s="101">
        <f t="shared" si="571"/>
        <v>0</v>
      </c>
    </row>
    <row r="842" spans="2:103" ht="21.75" customHeight="1" x14ac:dyDescent="0.45">
      <c r="B842" s="133" t="str">
        <f>IF(Data!B841&lt;&gt;"",Data!B841,"")</f>
        <v/>
      </c>
      <c r="C842" s="158" t="str">
        <f>IF(Data!C841&lt;&gt;"",Data!C841,"")</f>
        <v/>
      </c>
      <c r="D842" s="106" t="str">
        <f>IF(Data!D841&lt;&gt;"",Data!D841,"")</f>
        <v/>
      </c>
      <c r="E842" s="140">
        <f>IF(AND(I842=1,Data!T841=0),0,IF(I842=999,999,Data!T841))</f>
        <v>999</v>
      </c>
      <c r="F842" s="140" t="str">
        <f t="shared" si="528"/>
        <v/>
      </c>
      <c r="G842" s="140" t="str">
        <f>IF(Data!K841&lt;&gt;"",Data!K841,"")</f>
        <v/>
      </c>
      <c r="H842" s="141" t="str">
        <f>IF(Data!L841&lt;&gt;"",Data!L841,"")</f>
        <v/>
      </c>
      <c r="I842" s="63">
        <f>IF(Data!M841&lt;&gt;"",Data!M841,"")</f>
        <v>999</v>
      </c>
      <c r="J842" s="63">
        <f t="shared" si="529"/>
        <v>0</v>
      </c>
      <c r="L842" s="64" t="str">
        <f t="shared" si="530"/>
        <v/>
      </c>
      <c r="M842" s="74"/>
      <c r="N842" s="63">
        <f t="shared" si="531"/>
        <v>0</v>
      </c>
      <c r="P842" s="64" t="str">
        <f t="shared" si="532"/>
        <v/>
      </c>
      <c r="R842" s="63">
        <f t="shared" si="533"/>
        <v>0</v>
      </c>
      <c r="S842" s="64" t="str">
        <f t="shared" si="534"/>
        <v/>
      </c>
      <c r="W842" s="310">
        <f t="shared" si="535"/>
        <v>999</v>
      </c>
      <c r="Y842" s="65">
        <f t="shared" si="536"/>
        <v>0</v>
      </c>
      <c r="Z842" s="65">
        <f t="shared" si="537"/>
        <v>0</v>
      </c>
      <c r="AA842" s="65">
        <f t="shared" si="538"/>
        <v>0</v>
      </c>
      <c r="AB842" s="65">
        <f t="shared" si="539"/>
        <v>0</v>
      </c>
      <c r="AC842" s="65">
        <f t="shared" si="540"/>
        <v>0</v>
      </c>
      <c r="AD842" s="65">
        <f t="shared" si="541"/>
        <v>0</v>
      </c>
      <c r="AE842" s="65">
        <f t="shared" si="542"/>
        <v>0</v>
      </c>
      <c r="AF842" s="65">
        <f t="shared" si="543"/>
        <v>0</v>
      </c>
      <c r="AG842" s="65">
        <f t="shared" si="544"/>
        <v>0</v>
      </c>
      <c r="AH842" s="65">
        <f t="shared" si="545"/>
        <v>0</v>
      </c>
      <c r="AI842" s="65">
        <f t="shared" si="546"/>
        <v>0</v>
      </c>
      <c r="AJ842" s="65">
        <f t="shared" si="547"/>
        <v>0</v>
      </c>
      <c r="AK842" s="65">
        <f t="shared" si="548"/>
        <v>0</v>
      </c>
      <c r="AL842" s="65">
        <f t="shared" si="549"/>
        <v>0</v>
      </c>
      <c r="AM842" s="65">
        <f t="shared" si="550"/>
        <v>0</v>
      </c>
      <c r="AN842" s="65">
        <f t="shared" si="551"/>
        <v>0</v>
      </c>
      <c r="AO842" s="65">
        <f t="shared" si="552"/>
        <v>0</v>
      </c>
      <c r="AP842" s="65">
        <f t="shared" si="553"/>
        <v>0</v>
      </c>
      <c r="AQ842" s="65">
        <f t="shared" si="554"/>
        <v>0</v>
      </c>
      <c r="AR842" s="65">
        <f t="shared" si="555"/>
        <v>0</v>
      </c>
      <c r="AS842" s="65">
        <f t="shared" si="556"/>
        <v>0</v>
      </c>
      <c r="AT842" s="65">
        <f t="shared" si="557"/>
        <v>0</v>
      </c>
      <c r="AU842" s="65">
        <f t="shared" si="558"/>
        <v>0</v>
      </c>
      <c r="AV842" s="65">
        <f t="shared" si="559"/>
        <v>0</v>
      </c>
      <c r="AW842" s="65">
        <f t="shared" si="560"/>
        <v>0</v>
      </c>
      <c r="AX842" s="65">
        <f t="shared" si="561"/>
        <v>0</v>
      </c>
      <c r="AY842" s="65">
        <f t="shared" si="562"/>
        <v>0</v>
      </c>
      <c r="AZ842" s="65">
        <f t="shared" si="563"/>
        <v>0</v>
      </c>
      <c r="BA842" s="65">
        <f t="shared" si="564"/>
        <v>0</v>
      </c>
      <c r="BB842" s="65">
        <f t="shared" si="565"/>
        <v>0</v>
      </c>
      <c r="BC842" s="65">
        <f t="shared" si="566"/>
        <v>0</v>
      </c>
      <c r="BD842" s="65">
        <f t="shared" si="567"/>
        <v>0</v>
      </c>
      <c r="BE842" s="65">
        <f t="shared" si="568"/>
        <v>0</v>
      </c>
      <c r="BF842" s="65">
        <f t="shared" si="569"/>
        <v>0</v>
      </c>
      <c r="BG842" s="65">
        <f t="shared" si="570"/>
        <v>0</v>
      </c>
      <c r="CE842" s="373"/>
      <c r="CF842" s="343"/>
      <c r="CG842" s="343"/>
      <c r="CH842" s="343"/>
      <c r="CI842" s="343"/>
      <c r="CJ842" s="343"/>
      <c r="CK842" s="343"/>
      <c r="CL842" s="343"/>
      <c r="CM842" s="343"/>
      <c r="CN842" s="343"/>
      <c r="CO842" s="343"/>
      <c r="CP842" s="343"/>
      <c r="CQ842" s="343"/>
      <c r="CR842" s="343"/>
      <c r="CS842" s="343"/>
      <c r="CY842" s="101">
        <f t="shared" si="571"/>
        <v>0</v>
      </c>
    </row>
    <row r="843" spans="2:103" ht="21.75" customHeight="1" x14ac:dyDescent="0.45">
      <c r="B843" s="133" t="str">
        <f>IF(Data!B842&lt;&gt;"",Data!B842,"")</f>
        <v/>
      </c>
      <c r="C843" s="158" t="str">
        <f>IF(Data!C842&lt;&gt;"",Data!C842,"")</f>
        <v/>
      </c>
      <c r="D843" s="106" t="str">
        <f>IF(Data!D842&lt;&gt;"",Data!D842,"")</f>
        <v/>
      </c>
      <c r="E843" s="140">
        <f>IF(AND(I843=1,Data!T842=0),0,IF(I843=999,999,Data!T842))</f>
        <v>999</v>
      </c>
      <c r="F843" s="140" t="str">
        <f t="shared" si="528"/>
        <v/>
      </c>
      <c r="G843" s="140" t="str">
        <f>IF(Data!K842&lt;&gt;"",Data!K842,"")</f>
        <v/>
      </c>
      <c r="H843" s="141" t="str">
        <f>IF(Data!L842&lt;&gt;"",Data!L842,"")</f>
        <v/>
      </c>
      <c r="I843" s="63">
        <f>IF(Data!M842&lt;&gt;"",Data!M842,"")</f>
        <v>999</v>
      </c>
      <c r="J843" s="63">
        <f t="shared" si="529"/>
        <v>0</v>
      </c>
      <c r="L843" s="64" t="str">
        <f t="shared" si="530"/>
        <v/>
      </c>
      <c r="M843" s="74"/>
      <c r="N843" s="63">
        <f t="shared" si="531"/>
        <v>0</v>
      </c>
      <c r="P843" s="64" t="str">
        <f t="shared" si="532"/>
        <v/>
      </c>
      <c r="R843" s="63">
        <f t="shared" si="533"/>
        <v>0</v>
      </c>
      <c r="S843" s="64" t="str">
        <f t="shared" si="534"/>
        <v/>
      </c>
      <c r="W843" s="310">
        <f t="shared" si="535"/>
        <v>999</v>
      </c>
      <c r="Y843" s="65">
        <f t="shared" si="536"/>
        <v>0</v>
      </c>
      <c r="Z843" s="65">
        <f t="shared" si="537"/>
        <v>0</v>
      </c>
      <c r="AA843" s="65">
        <f t="shared" si="538"/>
        <v>0</v>
      </c>
      <c r="AB843" s="65">
        <f t="shared" si="539"/>
        <v>0</v>
      </c>
      <c r="AC843" s="65">
        <f t="shared" si="540"/>
        <v>0</v>
      </c>
      <c r="AD843" s="65">
        <f t="shared" si="541"/>
        <v>0</v>
      </c>
      <c r="AE843" s="65">
        <f t="shared" si="542"/>
        <v>0</v>
      </c>
      <c r="AF843" s="65">
        <f t="shared" si="543"/>
        <v>0</v>
      </c>
      <c r="AG843" s="65">
        <f t="shared" si="544"/>
        <v>0</v>
      </c>
      <c r="AH843" s="65">
        <f t="shared" si="545"/>
        <v>0</v>
      </c>
      <c r="AI843" s="65">
        <f t="shared" si="546"/>
        <v>0</v>
      </c>
      <c r="AJ843" s="65">
        <f t="shared" si="547"/>
        <v>0</v>
      </c>
      <c r="AK843" s="65">
        <f t="shared" si="548"/>
        <v>0</v>
      </c>
      <c r="AL843" s="65">
        <f t="shared" si="549"/>
        <v>0</v>
      </c>
      <c r="AM843" s="65">
        <f t="shared" si="550"/>
        <v>0</v>
      </c>
      <c r="AN843" s="65">
        <f t="shared" si="551"/>
        <v>0</v>
      </c>
      <c r="AO843" s="65">
        <f t="shared" si="552"/>
        <v>0</v>
      </c>
      <c r="AP843" s="65">
        <f t="shared" si="553"/>
        <v>0</v>
      </c>
      <c r="AQ843" s="65">
        <f t="shared" si="554"/>
        <v>0</v>
      </c>
      <c r="AR843" s="65">
        <f t="shared" si="555"/>
        <v>0</v>
      </c>
      <c r="AS843" s="65">
        <f t="shared" si="556"/>
        <v>0</v>
      </c>
      <c r="AT843" s="65">
        <f t="shared" si="557"/>
        <v>0</v>
      </c>
      <c r="AU843" s="65">
        <f t="shared" si="558"/>
        <v>0</v>
      </c>
      <c r="AV843" s="65">
        <f t="shared" si="559"/>
        <v>0</v>
      </c>
      <c r="AW843" s="65">
        <f t="shared" si="560"/>
        <v>0</v>
      </c>
      <c r="AX843" s="65">
        <f t="shared" si="561"/>
        <v>0</v>
      </c>
      <c r="AY843" s="65">
        <f t="shared" si="562"/>
        <v>0</v>
      </c>
      <c r="AZ843" s="65">
        <f t="shared" si="563"/>
        <v>0</v>
      </c>
      <c r="BA843" s="65">
        <f t="shared" si="564"/>
        <v>0</v>
      </c>
      <c r="BB843" s="65">
        <f t="shared" si="565"/>
        <v>0</v>
      </c>
      <c r="BC843" s="65">
        <f t="shared" si="566"/>
        <v>0</v>
      </c>
      <c r="BD843" s="65">
        <f t="shared" si="567"/>
        <v>0</v>
      </c>
      <c r="BE843" s="65">
        <f t="shared" si="568"/>
        <v>0</v>
      </c>
      <c r="BF843" s="65">
        <f t="shared" si="569"/>
        <v>0</v>
      </c>
      <c r="BG843" s="65">
        <f t="shared" si="570"/>
        <v>0</v>
      </c>
      <c r="CE843" s="373"/>
      <c r="CF843" s="343"/>
      <c r="CG843" s="343"/>
      <c r="CH843" s="343"/>
      <c r="CI843" s="343"/>
      <c r="CJ843" s="343"/>
      <c r="CK843" s="343"/>
      <c r="CL843" s="343"/>
      <c r="CM843" s="343"/>
      <c r="CN843" s="343"/>
      <c r="CO843" s="343"/>
      <c r="CP843" s="343"/>
      <c r="CQ843" s="343"/>
      <c r="CR843" s="343"/>
      <c r="CS843" s="343"/>
      <c r="CY843" s="101">
        <f t="shared" si="571"/>
        <v>0</v>
      </c>
    </row>
    <row r="844" spans="2:103" ht="21.75" customHeight="1" x14ac:dyDescent="0.45">
      <c r="B844" s="133" t="str">
        <f>IF(Data!B843&lt;&gt;"",Data!B843,"")</f>
        <v/>
      </c>
      <c r="C844" s="158" t="str">
        <f>IF(Data!C843&lt;&gt;"",Data!C843,"")</f>
        <v/>
      </c>
      <c r="D844" s="106" t="str">
        <f>IF(Data!D843&lt;&gt;"",Data!D843,"")</f>
        <v/>
      </c>
      <c r="E844" s="140">
        <f>IF(AND(I844=1,Data!T843=0),0,IF(I844=999,999,Data!T843))</f>
        <v>999</v>
      </c>
      <c r="F844" s="140" t="str">
        <f t="shared" si="528"/>
        <v/>
      </c>
      <c r="G844" s="140" t="str">
        <f>IF(Data!K843&lt;&gt;"",Data!K843,"")</f>
        <v/>
      </c>
      <c r="H844" s="141" t="str">
        <f>IF(Data!L843&lt;&gt;"",Data!L843,"")</f>
        <v/>
      </c>
      <c r="I844" s="63">
        <f>IF(Data!M843&lt;&gt;"",Data!M843,"")</f>
        <v>999</v>
      </c>
      <c r="J844" s="63">
        <f t="shared" si="529"/>
        <v>0</v>
      </c>
      <c r="L844" s="64" t="str">
        <f t="shared" si="530"/>
        <v/>
      </c>
      <c r="M844" s="74"/>
      <c r="N844" s="63">
        <f t="shared" si="531"/>
        <v>0</v>
      </c>
      <c r="P844" s="64" t="str">
        <f t="shared" si="532"/>
        <v/>
      </c>
      <c r="R844" s="63">
        <f t="shared" si="533"/>
        <v>0</v>
      </c>
      <c r="S844" s="64" t="str">
        <f t="shared" si="534"/>
        <v/>
      </c>
      <c r="W844" s="310">
        <f t="shared" si="535"/>
        <v>999</v>
      </c>
      <c r="Y844" s="65">
        <f t="shared" si="536"/>
        <v>0</v>
      </c>
      <c r="Z844" s="65">
        <f t="shared" si="537"/>
        <v>0</v>
      </c>
      <c r="AA844" s="65">
        <f t="shared" si="538"/>
        <v>0</v>
      </c>
      <c r="AB844" s="65">
        <f t="shared" si="539"/>
        <v>0</v>
      </c>
      <c r="AC844" s="65">
        <f t="shared" si="540"/>
        <v>0</v>
      </c>
      <c r="AD844" s="65">
        <f t="shared" si="541"/>
        <v>0</v>
      </c>
      <c r="AE844" s="65">
        <f t="shared" si="542"/>
        <v>0</v>
      </c>
      <c r="AF844" s="65">
        <f t="shared" si="543"/>
        <v>0</v>
      </c>
      <c r="AG844" s="65">
        <f t="shared" si="544"/>
        <v>0</v>
      </c>
      <c r="AH844" s="65">
        <f t="shared" si="545"/>
        <v>0</v>
      </c>
      <c r="AI844" s="65">
        <f t="shared" si="546"/>
        <v>0</v>
      </c>
      <c r="AJ844" s="65">
        <f t="shared" si="547"/>
        <v>0</v>
      </c>
      <c r="AK844" s="65">
        <f t="shared" si="548"/>
        <v>0</v>
      </c>
      <c r="AL844" s="65">
        <f t="shared" si="549"/>
        <v>0</v>
      </c>
      <c r="AM844" s="65">
        <f t="shared" si="550"/>
        <v>0</v>
      </c>
      <c r="AN844" s="65">
        <f t="shared" si="551"/>
        <v>0</v>
      </c>
      <c r="AO844" s="65">
        <f t="shared" si="552"/>
        <v>0</v>
      </c>
      <c r="AP844" s="65">
        <f t="shared" si="553"/>
        <v>0</v>
      </c>
      <c r="AQ844" s="65">
        <f t="shared" si="554"/>
        <v>0</v>
      </c>
      <c r="AR844" s="65">
        <f t="shared" si="555"/>
        <v>0</v>
      </c>
      <c r="AS844" s="65">
        <f t="shared" si="556"/>
        <v>0</v>
      </c>
      <c r="AT844" s="65">
        <f t="shared" si="557"/>
        <v>0</v>
      </c>
      <c r="AU844" s="65">
        <f t="shared" si="558"/>
        <v>0</v>
      </c>
      <c r="AV844" s="65">
        <f t="shared" si="559"/>
        <v>0</v>
      </c>
      <c r="AW844" s="65">
        <f t="shared" si="560"/>
        <v>0</v>
      </c>
      <c r="AX844" s="65">
        <f t="shared" si="561"/>
        <v>0</v>
      </c>
      <c r="AY844" s="65">
        <f t="shared" si="562"/>
        <v>0</v>
      </c>
      <c r="AZ844" s="65">
        <f t="shared" si="563"/>
        <v>0</v>
      </c>
      <c r="BA844" s="65">
        <f t="shared" si="564"/>
        <v>0</v>
      </c>
      <c r="BB844" s="65">
        <f t="shared" si="565"/>
        <v>0</v>
      </c>
      <c r="BC844" s="65">
        <f t="shared" si="566"/>
        <v>0</v>
      </c>
      <c r="BD844" s="65">
        <f t="shared" si="567"/>
        <v>0</v>
      </c>
      <c r="BE844" s="65">
        <f t="shared" si="568"/>
        <v>0</v>
      </c>
      <c r="BF844" s="65">
        <f t="shared" si="569"/>
        <v>0</v>
      </c>
      <c r="BG844" s="65">
        <f t="shared" si="570"/>
        <v>0</v>
      </c>
      <c r="CE844" s="373"/>
      <c r="CF844" s="343"/>
      <c r="CG844" s="343"/>
      <c r="CH844" s="343"/>
      <c r="CI844" s="343"/>
      <c r="CJ844" s="343"/>
      <c r="CK844" s="343"/>
      <c r="CL844" s="343"/>
      <c r="CM844" s="343"/>
      <c r="CN844" s="343"/>
      <c r="CO844" s="343"/>
      <c r="CP844" s="343"/>
      <c r="CQ844" s="343"/>
      <c r="CR844" s="343"/>
      <c r="CS844" s="343"/>
      <c r="CY844" s="101">
        <f t="shared" si="571"/>
        <v>0</v>
      </c>
    </row>
    <row r="845" spans="2:103" ht="21.75" customHeight="1" x14ac:dyDescent="0.45">
      <c r="B845" s="133" t="str">
        <f>IF(Data!B844&lt;&gt;"",Data!B844,"")</f>
        <v/>
      </c>
      <c r="C845" s="158" t="str">
        <f>IF(Data!C844&lt;&gt;"",Data!C844,"")</f>
        <v/>
      </c>
      <c r="D845" s="106" t="str">
        <f>IF(Data!D844&lt;&gt;"",Data!D844,"")</f>
        <v/>
      </c>
      <c r="E845" s="140">
        <f>IF(AND(I845=1,Data!T844=0),0,IF(I845=999,999,Data!T844))</f>
        <v>999</v>
      </c>
      <c r="F845" s="140" t="str">
        <f t="shared" si="528"/>
        <v/>
      </c>
      <c r="G845" s="140" t="str">
        <f>IF(Data!K844&lt;&gt;"",Data!K844,"")</f>
        <v/>
      </c>
      <c r="H845" s="141" t="str">
        <f>IF(Data!L844&lt;&gt;"",Data!L844,"")</f>
        <v/>
      </c>
      <c r="I845" s="63">
        <f>IF(Data!M844&lt;&gt;"",Data!M844,"")</f>
        <v>999</v>
      </c>
      <c r="J845" s="63">
        <f t="shared" si="529"/>
        <v>0</v>
      </c>
      <c r="L845" s="64" t="str">
        <f t="shared" si="530"/>
        <v/>
      </c>
      <c r="M845" s="74"/>
      <c r="N845" s="63">
        <f t="shared" si="531"/>
        <v>0</v>
      </c>
      <c r="P845" s="64" t="str">
        <f t="shared" si="532"/>
        <v/>
      </c>
      <c r="R845" s="63">
        <f t="shared" si="533"/>
        <v>0</v>
      </c>
      <c r="S845" s="64" t="str">
        <f t="shared" si="534"/>
        <v/>
      </c>
      <c r="W845" s="310">
        <f t="shared" si="535"/>
        <v>999</v>
      </c>
      <c r="Y845" s="65">
        <f t="shared" si="536"/>
        <v>0</v>
      </c>
      <c r="Z845" s="65">
        <f t="shared" si="537"/>
        <v>0</v>
      </c>
      <c r="AA845" s="65">
        <f t="shared" si="538"/>
        <v>0</v>
      </c>
      <c r="AB845" s="65">
        <f t="shared" si="539"/>
        <v>0</v>
      </c>
      <c r="AC845" s="65">
        <f t="shared" si="540"/>
        <v>0</v>
      </c>
      <c r="AD845" s="65">
        <f t="shared" si="541"/>
        <v>0</v>
      </c>
      <c r="AE845" s="65">
        <f t="shared" si="542"/>
        <v>0</v>
      </c>
      <c r="AF845" s="65">
        <f t="shared" si="543"/>
        <v>0</v>
      </c>
      <c r="AG845" s="65">
        <f t="shared" si="544"/>
        <v>0</v>
      </c>
      <c r="AH845" s="65">
        <f t="shared" si="545"/>
        <v>0</v>
      </c>
      <c r="AI845" s="65">
        <f t="shared" si="546"/>
        <v>0</v>
      </c>
      <c r="AJ845" s="65">
        <f t="shared" si="547"/>
        <v>0</v>
      </c>
      <c r="AK845" s="65">
        <f t="shared" si="548"/>
        <v>0</v>
      </c>
      <c r="AL845" s="65">
        <f t="shared" si="549"/>
        <v>0</v>
      </c>
      <c r="AM845" s="65">
        <f t="shared" si="550"/>
        <v>0</v>
      </c>
      <c r="AN845" s="65">
        <f t="shared" si="551"/>
        <v>0</v>
      </c>
      <c r="AO845" s="65">
        <f t="shared" si="552"/>
        <v>0</v>
      </c>
      <c r="AP845" s="65">
        <f t="shared" si="553"/>
        <v>0</v>
      </c>
      <c r="AQ845" s="65">
        <f t="shared" si="554"/>
        <v>0</v>
      </c>
      <c r="AR845" s="65">
        <f t="shared" si="555"/>
        <v>0</v>
      </c>
      <c r="AS845" s="65">
        <f t="shared" si="556"/>
        <v>0</v>
      </c>
      <c r="AT845" s="65">
        <f t="shared" si="557"/>
        <v>0</v>
      </c>
      <c r="AU845" s="65">
        <f t="shared" si="558"/>
        <v>0</v>
      </c>
      <c r="AV845" s="65">
        <f t="shared" si="559"/>
        <v>0</v>
      </c>
      <c r="AW845" s="65">
        <f t="shared" si="560"/>
        <v>0</v>
      </c>
      <c r="AX845" s="65">
        <f t="shared" si="561"/>
        <v>0</v>
      </c>
      <c r="AY845" s="65">
        <f t="shared" si="562"/>
        <v>0</v>
      </c>
      <c r="AZ845" s="65">
        <f t="shared" si="563"/>
        <v>0</v>
      </c>
      <c r="BA845" s="65">
        <f t="shared" si="564"/>
        <v>0</v>
      </c>
      <c r="BB845" s="65">
        <f t="shared" si="565"/>
        <v>0</v>
      </c>
      <c r="BC845" s="65">
        <f t="shared" si="566"/>
        <v>0</v>
      </c>
      <c r="BD845" s="65">
        <f t="shared" si="567"/>
        <v>0</v>
      </c>
      <c r="BE845" s="65">
        <f t="shared" si="568"/>
        <v>0</v>
      </c>
      <c r="BF845" s="65">
        <f t="shared" si="569"/>
        <v>0</v>
      </c>
      <c r="BG845" s="65">
        <f t="shared" si="570"/>
        <v>0</v>
      </c>
      <c r="CE845" s="373"/>
      <c r="CF845" s="343"/>
      <c r="CG845" s="343"/>
      <c r="CH845" s="343"/>
      <c r="CI845" s="343"/>
      <c r="CJ845" s="343"/>
      <c r="CK845" s="343"/>
      <c r="CL845" s="343"/>
      <c r="CM845" s="343"/>
      <c r="CN845" s="343"/>
      <c r="CO845" s="343"/>
      <c r="CP845" s="343"/>
      <c r="CQ845" s="343"/>
      <c r="CR845" s="343"/>
      <c r="CS845" s="343"/>
      <c r="CY845" s="101">
        <f t="shared" si="571"/>
        <v>0</v>
      </c>
    </row>
    <row r="846" spans="2:103" ht="21.75" customHeight="1" x14ac:dyDescent="0.45">
      <c r="B846" s="133" t="str">
        <f>IF(Data!B845&lt;&gt;"",Data!B845,"")</f>
        <v/>
      </c>
      <c r="C846" s="158" t="str">
        <f>IF(Data!C845&lt;&gt;"",Data!C845,"")</f>
        <v/>
      </c>
      <c r="D846" s="106" t="str">
        <f>IF(Data!D845&lt;&gt;"",Data!D845,"")</f>
        <v/>
      </c>
      <c r="E846" s="140">
        <f>IF(AND(I846=1,Data!T845=0),0,IF(I846=999,999,Data!T845))</f>
        <v>999</v>
      </c>
      <c r="F846" s="140" t="str">
        <f t="shared" si="528"/>
        <v/>
      </c>
      <c r="G846" s="140" t="str">
        <f>IF(Data!K845&lt;&gt;"",Data!K845,"")</f>
        <v/>
      </c>
      <c r="H846" s="141" t="str">
        <f>IF(Data!L845&lt;&gt;"",Data!L845,"")</f>
        <v/>
      </c>
      <c r="I846" s="63">
        <f>IF(Data!M845&lt;&gt;"",Data!M845,"")</f>
        <v>999</v>
      </c>
      <c r="J846" s="63">
        <f t="shared" si="529"/>
        <v>0</v>
      </c>
      <c r="L846" s="64" t="str">
        <f t="shared" si="530"/>
        <v/>
      </c>
      <c r="M846" s="74"/>
      <c r="N846" s="63">
        <f t="shared" si="531"/>
        <v>0</v>
      </c>
      <c r="P846" s="64" t="str">
        <f t="shared" si="532"/>
        <v/>
      </c>
      <c r="R846" s="63">
        <f t="shared" si="533"/>
        <v>0</v>
      </c>
      <c r="S846" s="64" t="str">
        <f t="shared" si="534"/>
        <v/>
      </c>
      <c r="W846" s="310">
        <f t="shared" si="535"/>
        <v>999</v>
      </c>
      <c r="Y846" s="65">
        <f t="shared" si="536"/>
        <v>0</v>
      </c>
      <c r="Z846" s="65">
        <f t="shared" si="537"/>
        <v>0</v>
      </c>
      <c r="AA846" s="65">
        <f t="shared" si="538"/>
        <v>0</v>
      </c>
      <c r="AB846" s="65">
        <f t="shared" si="539"/>
        <v>0</v>
      </c>
      <c r="AC846" s="65">
        <f t="shared" si="540"/>
        <v>0</v>
      </c>
      <c r="AD846" s="65">
        <f t="shared" si="541"/>
        <v>0</v>
      </c>
      <c r="AE846" s="65">
        <f t="shared" si="542"/>
        <v>0</v>
      </c>
      <c r="AF846" s="65">
        <f t="shared" si="543"/>
        <v>0</v>
      </c>
      <c r="AG846" s="65">
        <f t="shared" si="544"/>
        <v>0</v>
      </c>
      <c r="AH846" s="65">
        <f t="shared" si="545"/>
        <v>0</v>
      </c>
      <c r="AI846" s="65">
        <f t="shared" si="546"/>
        <v>0</v>
      </c>
      <c r="AJ846" s="65">
        <f t="shared" si="547"/>
        <v>0</v>
      </c>
      <c r="AK846" s="65">
        <f t="shared" si="548"/>
        <v>0</v>
      </c>
      <c r="AL846" s="65">
        <f t="shared" si="549"/>
        <v>0</v>
      </c>
      <c r="AM846" s="65">
        <f t="shared" si="550"/>
        <v>0</v>
      </c>
      <c r="AN846" s="65">
        <f t="shared" si="551"/>
        <v>0</v>
      </c>
      <c r="AO846" s="65">
        <f t="shared" si="552"/>
        <v>0</v>
      </c>
      <c r="AP846" s="65">
        <f t="shared" si="553"/>
        <v>0</v>
      </c>
      <c r="AQ846" s="65">
        <f t="shared" si="554"/>
        <v>0</v>
      </c>
      <c r="AR846" s="65">
        <f t="shared" si="555"/>
        <v>0</v>
      </c>
      <c r="AS846" s="65">
        <f t="shared" si="556"/>
        <v>0</v>
      </c>
      <c r="AT846" s="65">
        <f t="shared" si="557"/>
        <v>0</v>
      </c>
      <c r="AU846" s="65">
        <f t="shared" si="558"/>
        <v>0</v>
      </c>
      <c r="AV846" s="65">
        <f t="shared" si="559"/>
        <v>0</v>
      </c>
      <c r="AW846" s="65">
        <f t="shared" si="560"/>
        <v>0</v>
      </c>
      <c r="AX846" s="65">
        <f t="shared" si="561"/>
        <v>0</v>
      </c>
      <c r="AY846" s="65">
        <f t="shared" si="562"/>
        <v>0</v>
      </c>
      <c r="AZ846" s="65">
        <f t="shared" si="563"/>
        <v>0</v>
      </c>
      <c r="BA846" s="65">
        <f t="shared" si="564"/>
        <v>0</v>
      </c>
      <c r="BB846" s="65">
        <f t="shared" si="565"/>
        <v>0</v>
      </c>
      <c r="BC846" s="65">
        <f t="shared" si="566"/>
        <v>0</v>
      </c>
      <c r="BD846" s="65">
        <f t="shared" si="567"/>
        <v>0</v>
      </c>
      <c r="BE846" s="65">
        <f t="shared" si="568"/>
        <v>0</v>
      </c>
      <c r="BF846" s="65">
        <f t="shared" si="569"/>
        <v>0</v>
      </c>
      <c r="BG846" s="65">
        <f t="shared" si="570"/>
        <v>0</v>
      </c>
      <c r="CE846" s="373"/>
      <c r="CF846" s="343"/>
      <c r="CG846" s="343"/>
      <c r="CH846" s="343"/>
      <c r="CI846" s="343"/>
      <c r="CJ846" s="343"/>
      <c r="CK846" s="343"/>
      <c r="CL846" s="343"/>
      <c r="CM846" s="343"/>
      <c r="CN846" s="343"/>
      <c r="CO846" s="343"/>
      <c r="CP846" s="343"/>
      <c r="CQ846" s="343"/>
      <c r="CR846" s="343"/>
      <c r="CS846" s="343"/>
      <c r="CY846" s="101">
        <f t="shared" si="571"/>
        <v>0</v>
      </c>
    </row>
    <row r="847" spans="2:103" ht="21.75" customHeight="1" x14ac:dyDescent="0.45">
      <c r="B847" s="133" t="str">
        <f>IF(Data!B846&lt;&gt;"",Data!B846,"")</f>
        <v/>
      </c>
      <c r="C847" s="158" t="str">
        <f>IF(Data!C846&lt;&gt;"",Data!C846,"")</f>
        <v/>
      </c>
      <c r="D847" s="106" t="str">
        <f>IF(Data!D846&lt;&gt;"",Data!D846,"")</f>
        <v/>
      </c>
      <c r="E847" s="140">
        <f>IF(AND(I847=1,Data!T846=0),0,IF(I847=999,999,Data!T846))</f>
        <v>999</v>
      </c>
      <c r="F847" s="140" t="str">
        <f t="shared" si="528"/>
        <v/>
      </c>
      <c r="G847" s="140" t="str">
        <f>IF(Data!K846&lt;&gt;"",Data!K846,"")</f>
        <v/>
      </c>
      <c r="H847" s="141" t="str">
        <f>IF(Data!L846&lt;&gt;"",Data!L846,"")</f>
        <v/>
      </c>
      <c r="I847" s="63">
        <f>IF(Data!M846&lt;&gt;"",Data!M846,"")</f>
        <v>999</v>
      </c>
      <c r="J847" s="63">
        <f t="shared" si="529"/>
        <v>0</v>
      </c>
      <c r="L847" s="64" t="str">
        <f t="shared" si="530"/>
        <v/>
      </c>
      <c r="M847" s="74"/>
      <c r="N847" s="63">
        <f t="shared" si="531"/>
        <v>0</v>
      </c>
      <c r="P847" s="64" t="str">
        <f t="shared" si="532"/>
        <v/>
      </c>
      <c r="R847" s="63">
        <f t="shared" si="533"/>
        <v>0</v>
      </c>
      <c r="S847" s="64" t="str">
        <f t="shared" si="534"/>
        <v/>
      </c>
      <c r="W847" s="310">
        <f t="shared" si="535"/>
        <v>999</v>
      </c>
      <c r="Y847" s="65">
        <f t="shared" si="536"/>
        <v>0</v>
      </c>
      <c r="Z847" s="65">
        <f t="shared" si="537"/>
        <v>0</v>
      </c>
      <c r="AA847" s="65">
        <f t="shared" si="538"/>
        <v>0</v>
      </c>
      <c r="AB847" s="65">
        <f t="shared" si="539"/>
        <v>0</v>
      </c>
      <c r="AC847" s="65">
        <f t="shared" si="540"/>
        <v>0</v>
      </c>
      <c r="AD847" s="65">
        <f t="shared" si="541"/>
        <v>0</v>
      </c>
      <c r="AE847" s="65">
        <f t="shared" si="542"/>
        <v>0</v>
      </c>
      <c r="AF847" s="65">
        <f t="shared" si="543"/>
        <v>0</v>
      </c>
      <c r="AG847" s="65">
        <f t="shared" si="544"/>
        <v>0</v>
      </c>
      <c r="AH847" s="65">
        <f t="shared" si="545"/>
        <v>0</v>
      </c>
      <c r="AI847" s="65">
        <f t="shared" si="546"/>
        <v>0</v>
      </c>
      <c r="AJ847" s="65">
        <f t="shared" si="547"/>
        <v>0</v>
      </c>
      <c r="AK847" s="65">
        <f t="shared" si="548"/>
        <v>0</v>
      </c>
      <c r="AL847" s="65">
        <f t="shared" si="549"/>
        <v>0</v>
      </c>
      <c r="AM847" s="65">
        <f t="shared" si="550"/>
        <v>0</v>
      </c>
      <c r="AN847" s="65">
        <f t="shared" si="551"/>
        <v>0</v>
      </c>
      <c r="AO847" s="65">
        <f t="shared" si="552"/>
        <v>0</v>
      </c>
      <c r="AP847" s="65">
        <f t="shared" si="553"/>
        <v>0</v>
      </c>
      <c r="AQ847" s="65">
        <f t="shared" si="554"/>
        <v>0</v>
      </c>
      <c r="AR847" s="65">
        <f t="shared" si="555"/>
        <v>0</v>
      </c>
      <c r="AS847" s="65">
        <f t="shared" si="556"/>
        <v>0</v>
      </c>
      <c r="AT847" s="65">
        <f t="shared" si="557"/>
        <v>0</v>
      </c>
      <c r="AU847" s="65">
        <f t="shared" si="558"/>
        <v>0</v>
      </c>
      <c r="AV847" s="65">
        <f t="shared" si="559"/>
        <v>0</v>
      </c>
      <c r="AW847" s="65">
        <f t="shared" si="560"/>
        <v>0</v>
      </c>
      <c r="AX847" s="65">
        <f t="shared" si="561"/>
        <v>0</v>
      </c>
      <c r="AY847" s="65">
        <f t="shared" si="562"/>
        <v>0</v>
      </c>
      <c r="AZ847" s="65">
        <f t="shared" si="563"/>
        <v>0</v>
      </c>
      <c r="BA847" s="65">
        <f t="shared" si="564"/>
        <v>0</v>
      </c>
      <c r="BB847" s="65">
        <f t="shared" si="565"/>
        <v>0</v>
      </c>
      <c r="BC847" s="65">
        <f t="shared" si="566"/>
        <v>0</v>
      </c>
      <c r="BD847" s="65">
        <f t="shared" si="567"/>
        <v>0</v>
      </c>
      <c r="BE847" s="65">
        <f t="shared" si="568"/>
        <v>0</v>
      </c>
      <c r="BF847" s="65">
        <f t="shared" si="569"/>
        <v>0</v>
      </c>
      <c r="BG847" s="65">
        <f t="shared" si="570"/>
        <v>0</v>
      </c>
      <c r="CE847" s="373"/>
      <c r="CF847" s="343"/>
      <c r="CG847" s="343"/>
      <c r="CH847" s="343"/>
      <c r="CI847" s="343"/>
      <c r="CJ847" s="343"/>
      <c r="CK847" s="343"/>
      <c r="CL847" s="343"/>
      <c r="CM847" s="343"/>
      <c r="CN847" s="343"/>
      <c r="CO847" s="343"/>
      <c r="CP847" s="343"/>
      <c r="CQ847" s="343"/>
      <c r="CR847" s="343"/>
      <c r="CS847" s="343"/>
      <c r="CY847" s="101">
        <f t="shared" si="571"/>
        <v>0</v>
      </c>
    </row>
    <row r="848" spans="2:103" ht="21.75" customHeight="1" x14ac:dyDescent="0.45">
      <c r="B848" s="133" t="str">
        <f>IF(Data!B847&lt;&gt;"",Data!B847,"")</f>
        <v/>
      </c>
      <c r="C848" s="158" t="str">
        <f>IF(Data!C847&lt;&gt;"",Data!C847,"")</f>
        <v/>
      </c>
      <c r="D848" s="106" t="str">
        <f>IF(Data!D847&lt;&gt;"",Data!D847,"")</f>
        <v/>
      </c>
      <c r="E848" s="140">
        <f>IF(AND(I848=1,Data!T847=0),0,IF(I848=999,999,Data!T847))</f>
        <v>999</v>
      </c>
      <c r="F848" s="140" t="str">
        <f t="shared" ref="F848:F911" si="572">IF(D848 = "","",IF(E848=999,999,E848/12))</f>
        <v/>
      </c>
      <c r="G848" s="140" t="str">
        <f>IF(Data!K847&lt;&gt;"",Data!K847,"")</f>
        <v/>
      </c>
      <c r="H848" s="141" t="str">
        <f>IF(Data!L847&lt;&gt;"",Data!L847,"")</f>
        <v/>
      </c>
      <c r="I848" s="63">
        <f>IF(Data!M847&lt;&gt;"",Data!M847,"")</f>
        <v>999</v>
      </c>
      <c r="J848" s="63">
        <f t="shared" ref="J848:J911" si="573">IF(OR(OR(OR(D848=0,I848=0),G848=0),Y848=0),0,ROUND(G848*100/Y848,0))</f>
        <v>0</v>
      </c>
      <c r="L848" s="64" t="str">
        <f t="shared" ref="L848:L911" si="574">IF(D848 = "","",IF(OR(OR(OR(OR(OR(D848=0),D848&gt;2),I848=999),G848=0),J848=0),"ไม่ทราบค่า",IF(OR(G848&lt;AD848,J848&gt;200),"*** ตรวจสอบข้อมูล ***",IF(G848&gt;AH848,"น้ำหนักมากกว่าเกณฑ์",IF(G848&gt;AG848,"น้ำหนักค่อนข้างมาก",IF(G848&gt;=AF848,"น้ำหนักตามเกณฑ์",IF(G848&gt;=AE848,"น้ำหนักค่อนข้างน้อย","น้ำหนักน้อยกว่าเกณฑ์")))))))</f>
        <v/>
      </c>
      <c r="M848" s="74"/>
      <c r="N848" s="63">
        <f t="shared" ref="N848:N911" si="575">IF(OR(OR(OR(D848=0,I848=0),H848=0),Z848=0),0,ROUND(H848*100/Z848,0))</f>
        <v>0</v>
      </c>
      <c r="P848" s="64" t="str">
        <f t="shared" ref="P848:P911" si="576">IF(D848 = "","",IF(OR(OR(OR(OR(OR(D848=0),D848&gt;2),H848=0),I848=999),N848=0),"ไม่ทราบค่า",IF(OR(H848&lt;AJ848,N848&gt;120),"*** ตรวจสอบข้อมูล ***",IF(H848&gt;AN848,"สูงกว่าเกณฑ์",IF(H848&gt;AM848,"ค่อนข้างสูง",IF(H848&gt;=AL848,"ส่วนสูงตามเกณฑ์",IF(H848&gt;=AK848,"ค่อนข้างเตี้ย","เตี้ย")))))))</f>
        <v/>
      </c>
      <c r="R848" s="63">
        <f t="shared" ref="R848:R911" si="577">IF(OR(OR(OR(OR(OR(D848=0,G848=0),H848=0),H848&lt;49),AA848=999),AA848=0),0,ROUND(G848*100/AA848,0))</f>
        <v>0</v>
      </c>
      <c r="S848" s="64" t="str">
        <f t="shared" ref="S848:S911" si="578">IF(D848 = "","",IF(OR(OR(OR(OR(OR(OR(D848=0,D848&gt;2),G848=0),H848=0),H848&lt;49),R848=0),AA848=0),"ไม่ทราบค่า",IF(AND(OR(G848&lt;AP848,G848&gt;AU848),E848=999),"*** ตรวจสอบข้อมูล ***",IF(G848&gt;AU848,"อ้วน",IF(G848&gt;AT848,"เริ่มอ้วน",IF(G848&gt;AS848,"ท้วม",IF(G848&gt;=AR848,"สมส่วน",IF(G848&gt;=AQ848,"ค่อนข้างผอม","ผอม"))))))))</f>
        <v/>
      </c>
      <c r="W848" s="310">
        <f t="shared" ref="W848:W911" si="579">ROUND(E848+(D848*1000),0)</f>
        <v>999</v>
      </c>
      <c r="Y848" s="65">
        <f t="shared" ref="Y848:Y911" si="580">IF(OR(OR(OR(OR(D848=0,D848&gt;2),W848=0),AND(D848=1,W848&gt;1239),AND(D848=2,W848&gt;2239))),0,VLOOKUP($W848,$BI$15:$BR$494,6))</f>
        <v>0</v>
      </c>
      <c r="Z848" s="65">
        <f t="shared" ref="Z848:Z911" si="581">IF(OR(OR(OR(OR(D848=0,D848&gt;2),W848=0),AND(D848=1,W848&gt;1239),AND(D848=2,W848&gt;2239))),0,VLOOKUP($W848,$BT$15:$CC$494,6))</f>
        <v>0</v>
      </c>
      <c r="AA848" s="65">
        <f t="shared" ref="AA848:AA911" si="582">IF(AC848&gt;0,AC848,AB848)</f>
        <v>0</v>
      </c>
      <c r="AB848" s="65">
        <f t="shared" ref="AB848:AB911" si="583">IF(OR(OR(OR(D848=0,H848=0),G848=0),H848&lt;49),0,IF(AND(D848=1,E848=999,H848&lt;85),VLOOKUP($H848,$CE$15:$CN$219,6),IF(AND(D848=2,E848=999,H848&lt;85),VLOOKUP($H848,$CE$15:$CW$219,15),IF(AND(D848=1,E848=999,H848&gt;=85,H848&lt;=180),VLOOKUP($H848,$CE$221:$CN$661,6),IF(AND(D848=2,E848=999,H848&gt;=85,H848&lt;=170),VLOOKUP($H848,$CE$221:$CW$621,15),0)))))</f>
        <v>0</v>
      </c>
      <c r="AC848" s="65">
        <f t="shared" ref="AC848:AC911" si="584">IF(OR(OR(OR(OR(D848=0,H848=0),G848=0),H848&lt;49),E848=999),0,IF(AND(D848=1,E848&lt;24,H848&lt;=100),VLOOKUP($H848,$CE$15:$CN$219,6),IF(AND(D848=2,E848&lt;24,H848&lt;=100),VLOOKUP($H848,$CE$15:$CW$219,15),IF(AND(D848=1,E848&gt;=24,H848&gt;=70,H848&lt;=180),VLOOKUP($H848,$CE$221:$CN$661,6),IF(AND(D848=2,E848&gt;=24,H848&gt;=70,H848&lt;=170),VLOOKUP($H848,$CE$221:$CW$621,15),0)))))</f>
        <v>0</v>
      </c>
      <c r="AD848" s="65">
        <f t="shared" ref="AD848:AD911" si="585">IF(OR(OR(OR(OR(D848=0,D848&gt;2),W848=0),AND(D848=1,W848&gt;1239),AND(D848=2,W848&gt;2239))),0,VLOOKUP($W848,$BI$15:$BR$494,2))</f>
        <v>0</v>
      </c>
      <c r="AE848" s="65">
        <f t="shared" ref="AE848:AE911" si="586">IF(OR(OR(OR(OR(D848=0,D848&gt;2),W848=0),AND(D848=1,W848&gt;1239),AND(D848=2,W848&gt;2239))),0,VLOOKUP($W848,$BI$15:$BR$494,3))</f>
        <v>0</v>
      </c>
      <c r="AF848" s="65">
        <f t="shared" ref="AF848:AF911" si="587">IF(OR(OR(OR(OR(D848=0,D848&gt;2),W848=0),AND(D848=1,W848&gt;1239),AND(D848=2,W848&gt;2239))),0,VLOOKUP($W848,$BI$15:$BR$494,4))</f>
        <v>0</v>
      </c>
      <c r="AG848" s="65">
        <f t="shared" ref="AG848:AG911" si="588">IF(OR(OR(OR(OR(D848=0,D848&gt;2),W848=0),AND(D848=1,W848&gt;1239),AND(D848=2,W848&gt;2239))),0,VLOOKUP($W848,$BI$15:$BR$494,8))</f>
        <v>0</v>
      </c>
      <c r="AH848" s="65">
        <f t="shared" ref="AH848:AH911" si="589">IF(OR(OR(OR(OR(D848=0,D848&gt;2),W848=0),AND(D848=1,W848&gt;1239),AND(D848=2,W848&gt;2239))),0,VLOOKUP($W848,$BI$15:$BR$494,9))</f>
        <v>0</v>
      </c>
      <c r="AI848" s="65">
        <f t="shared" ref="AI848:AI911" si="590">IF(OR(OR(OR(OR(D848=0,D848&gt;2),W848=0),AND(D848=1,W848&gt;1239),AND(D848=2,W848&gt;2239))),0,VLOOKUP($W848,$BI$15:$BR$494,10))</f>
        <v>0</v>
      </c>
      <c r="AJ848" s="65">
        <f t="shared" ref="AJ848:AJ911" si="591">IF(OR(OR(OR(OR(D848=0,D848&gt;2),W848=0),AND(D848=1,W848&gt;1239),AND(D848=2,W848&gt;2239))),0,VLOOKUP($W848,$BT$15:$CC$494,2))</f>
        <v>0</v>
      </c>
      <c r="AK848" s="65">
        <f t="shared" ref="AK848:AK911" si="592">IF(OR(OR(OR(OR(D848=0,D848&gt;2),W848=0),AND(D848=1,W848&gt;1239),AND(D848=2,W848&gt;2239))),0,VLOOKUP($W848,$BT$15:$CC$494,3))</f>
        <v>0</v>
      </c>
      <c r="AL848" s="65">
        <f t="shared" ref="AL848:AL911" si="593">IF(OR(OR(OR(OR(D848=0,D848&gt;2),W848=0),AND(D848=1,W848&gt;1239),AND(D848=2,W848&gt;2239))),0,VLOOKUP($W848,$BT$15:$CC$494,4))</f>
        <v>0</v>
      </c>
      <c r="AM848" s="65">
        <f t="shared" ref="AM848:AM911" si="594">IF(OR(OR(OR(OR(D848=0,D848&gt;2),W848=0),AND(D848=1,W848&gt;1239),AND(D848=2,W848&gt;2239))),0,VLOOKUP($W848,$BT$15:$CC$494,8))</f>
        <v>0</v>
      </c>
      <c r="AN848" s="65">
        <f t="shared" ref="AN848:AN911" si="595">IF(OR(OR(OR(OR(D848=0,D848&gt;2),W848=0),AND(D848=1,W848&gt;1239),AND(D848=2,W848&gt;2239))),0,VLOOKUP($W848,$BT$15:$CC$494,9))</f>
        <v>0</v>
      </c>
      <c r="AO848" s="65">
        <f t="shared" ref="AO848:AO911" si="596">IF(OR(OR(OR(OR(D848=0,D848&gt;2),W848=0),AND(D848=1,W848&gt;1239),AND(D848=2,W848&gt;2239))),0,VLOOKUP($W848,$BT$15:$CC$494,10))</f>
        <v>0</v>
      </c>
      <c r="AP848" s="65">
        <f t="shared" ref="AP848:AP911" si="597">IF(AW848&gt;0,AW848,AV848)</f>
        <v>0</v>
      </c>
      <c r="AQ848" s="65">
        <f t="shared" ref="AQ848:AQ911" si="598">IF(AY848&gt;0,AY848,AX848)</f>
        <v>0</v>
      </c>
      <c r="AR848" s="65">
        <f t="shared" ref="AR848:AR911" si="599">IF(BA848&gt;0,BA848,AZ848)</f>
        <v>0</v>
      </c>
      <c r="AS848" s="65">
        <f t="shared" ref="AS848:AS911" si="600">IF(BC848&gt;0,BC848,BB848)</f>
        <v>0</v>
      </c>
      <c r="AT848" s="65">
        <f t="shared" ref="AT848:AT911" si="601">IF(BE848&gt;0,BE848,BD848)</f>
        <v>0</v>
      </c>
      <c r="AU848" s="65">
        <f t="shared" ref="AU848:AU911" si="602">IF(BG848&gt;0,BG848,BF848)</f>
        <v>0</v>
      </c>
      <c r="AV848" s="65">
        <f t="shared" ref="AV848:AV911" si="603">IF(OR(OR(OR(D848=0,H848=0),G848=0),H848&lt;49),0,IF(AND(D848=1,E848=999,H848&lt;85),VLOOKUP($H848,$CE$15:$CN$219,2),IF(AND(D848=2,E848=999,H848&lt;85),VLOOKUP($H848,$CE$15:$CW$219,11),IF(AND(D848=1,E848=999,H848&gt;=85,H848&lt;=180),VLOOKUP($H848,$CE$221:$CN$661,2),IF(AND(D848=2,E848=999,H848&gt;=85,H848&lt;=170),VLOOKUP($H848,$CE$221:$CW$621,11),0)))))</f>
        <v>0</v>
      </c>
      <c r="AW848" s="65">
        <f t="shared" ref="AW848:AW911" si="604">IF(OR(OR(OR(OR(D848=0,H848=0),G848=0),H848&lt;49),E848=999),0,IF(AND(D848=1,E848&lt;24,H848&lt;=100),VLOOKUP($H848,$CE$15:$CN$219,2),IF(AND(D848=2,E848&lt;24,H848&lt;=100),VLOOKUP($H848,$CE$15:$CW$219,11),IF(AND(D848=1,E848&gt;=24,H848&gt;=70,H848&lt;=180),VLOOKUP($H848,$CE$221:$CN$661,2),IF(AND(D848=2,E848&gt;=24,H848&gt;=70,H848&lt;=170),VLOOKUP($H848,$CE$221:$CW$621,11),0)))))</f>
        <v>0</v>
      </c>
      <c r="AX848" s="65">
        <f t="shared" ref="AX848:AX911" si="605">IF(OR(OR(OR(D848=0,H848=0),G848=0),H848&lt;49),0,IF(AND(D848=1,E848=999,H848&lt;85),VLOOKUP($H848,$CE$15:$CN$219,3),IF(AND(D848=2,E848=999,H848&lt;85),VLOOKUP($H848,$CE$15:$CW$219,12),IF(AND(D848=1,E848=999,H848&gt;=85,H848&lt;=180),VLOOKUP($H848,$CE$221:$CN$661,3),IF(AND(D848=2,E848=999,H848&gt;=85,H848&lt;=170),VLOOKUP($H848,$CE$221:$CW$621,12),0)))))</f>
        <v>0</v>
      </c>
      <c r="AY848" s="65">
        <f t="shared" ref="AY848:AY911" si="606">IF(OR(OR(OR(OR(D848=0,H848=0),G848=0),H848&lt;49),E848=999),0,IF(AND(D848=1,E848&lt;24,H848&lt;=100),VLOOKUP($H848,$CE$15:$CN$219,3),IF(AND(D848=2,E848&lt;24,H848&lt;=100),VLOOKUP($H848,$CE$15:$CW$219,12),IF(AND(D848=1,E848&gt;=24,H848&gt;=70,H848&lt;=180),VLOOKUP($H848,$CE$221:$CN$661,3),IF(AND(D848=2,E848&gt;=24,H848&gt;=70,H848&lt;=170),VLOOKUP($H848,$CE$221:$CW$621,12),0)))))</f>
        <v>0</v>
      </c>
      <c r="AZ848" s="65">
        <f t="shared" ref="AZ848:AZ911" si="607">IF(OR(OR(OR(D848=0,H848=0),G848=0),H848&lt;49),0,IF(AND(D848=1,E848=999,H848&lt;85),VLOOKUP($H848,$CE$15:$CN$219,4),IF(AND(D848=2,E848=999,H848&lt;85),VLOOKUP($H848,$CE$15:$CW$219,13),IF(AND(D848=1,E848=999,H848&gt;=85,H848&lt;=180),VLOOKUP($H848,$CE$221:$CN$661,4),IF(AND(D848=2,E848=999,H848&gt;=85,H848&lt;=170),VLOOKUP($H848,$CE$221:$CW$621,13 ),0)))))</f>
        <v>0</v>
      </c>
      <c r="BA848" s="65">
        <f t="shared" ref="BA848:BA911" si="608">IF(OR(OR(OR(OR(D848=0,H848=0),G848=0),H848&lt;49),E848=999),0,IF(AND(D848=1,E848&lt;24,H848&lt;=100),VLOOKUP($H848,$CE$15:$CN$219,4),IF(AND(D848=2,E848&lt;24,H848&lt;=100),VLOOKUP($H848,$CE$15:$CW$219,13),IF(AND(D848=1,E848&gt;=24,H848&gt;=70,H848&lt;=180),VLOOKUP($H848,$CE$221:$CN$661,4),IF(AND(D848=2,E848&gt;=24,H848&gt;=70,H848&lt;=170),VLOOKUP($H848,$CE$221:$CW$621,13 ),"0")))))</f>
        <v>0</v>
      </c>
      <c r="BB848" s="65">
        <f t="shared" ref="BB848:BB911" si="609">IF(OR(OR(OR(D848=0,H848=0),G848=0),H848&lt;49),0,IF(AND(D848=1,E848=999,H848&lt;85),VLOOKUP($H848,$CE$15:$CN$219,8),IF(AND(D848=2,E848=999,H848&lt;85),VLOOKUP($H848,$CE$15:$CW$219,17),IF(AND(D848=1,E848=999,H848&gt;=85,H848&lt;=180),VLOOKUP($H848,$CE$221:$CN$661,8),IF(AND(D848=2,E848=999,H848&gt;=85,H848&lt;=170),VLOOKUP($H848,$CE$221:$CW$621,17 ),0)))))</f>
        <v>0</v>
      </c>
      <c r="BC848" s="65">
        <f t="shared" ref="BC848:BC911" si="610">IF(OR(OR(OR(OR(D848=0,H848=0),G848=0),H848&lt;49),E848=999),0,IF(AND(D848=1,E848&lt;24,H848&lt;=100),VLOOKUP($H848,$CE$15:$CN$219,8),IF(AND(D848=2,E848&lt;24,H848&lt;=100),VLOOKUP($H848,$CE$15:$CW$219,17),IF(AND(D848=1,E848&gt;=24,H848&gt;=70,H848&lt;=180),VLOOKUP($H848,$CE$221:$CN$661,8),IF(AND(D848=2,E848&gt;=24,H848&gt;=70,H848&lt;=170),VLOOKUP($H848,$CE$221:$CW$621,17 ),0)))))</f>
        <v>0</v>
      </c>
      <c r="BD848" s="65">
        <f t="shared" ref="BD848:BD911" si="611">IF(OR(OR(OR(D848=0,H848=0),G848=0),H848&lt;49),0,IF(AND(D848=1,E848=999,H848&lt;85),VLOOKUP($H848,$CE$15:$CN$219,9),IF(AND(D848=2,E848=999,H848&lt;85),VLOOKUP($H848,$CE$15:$CW$219,18),IF(AND(D848=1,E848=999,H848&gt;=85,H848&lt;=180),VLOOKUP($H848,$CE$221:$CN$661,9),IF(AND(D848=2,E848=999,H848&gt;=85,H848&lt;=170),VLOOKUP($H848,$CE$221:$CW$621,18),0)))))</f>
        <v>0</v>
      </c>
      <c r="BE848" s="65">
        <f t="shared" ref="BE848:BE911" si="612">IF(OR(OR(OR(OR(D848=0,H848=0),H848&lt;49),G848=0),E848=999),0,IF(AND(D848=1,E848&lt;24,H848&lt;=100),VLOOKUP($H848,$CE$15:$CN$219,9),IF(AND(D848=2,E848&lt;24,H848&lt;=100),VLOOKUP($H848,$CE$15:$CW$219,18),IF(AND(D848=1,E848&gt;=24,H848&gt;=70,H848&lt;=180),VLOOKUP($H848,$CE$221:$CN$661,9),IF(AND(D848=2,E848&gt;=24,H848&gt;=70,H848&lt;=170),VLOOKUP($H848,$CE$221:$CW$621,18),0)))))</f>
        <v>0</v>
      </c>
      <c r="BF848" s="65">
        <f t="shared" ref="BF848:BF911" si="613">IF(OR(OR(OR(D848=0,H848=0),G848=0),H848&lt;49),0,IF(AND(D848=1,E848=999,H848&lt;85),VLOOKUP($H848,$CE$15:$CN$219,10),IF(AND(D848=2,E848=999,H848&lt;85),VLOOKUP($H848,$CE$15:$CW$219,19),IF(AND(D848=1,E848=999,H848&gt;=85,H848&lt;=180),VLOOKUP($H848,$CE$221:$CN$661,10),IF(AND(D848=2,E848=999,H848&gt;=85,H848&lt;=170),VLOOKUP($H848,$CE$221:$CW$621,19),0)))))</f>
        <v>0</v>
      </c>
      <c r="BG848" s="65">
        <f t="shared" ref="BG848:BG911" si="614">IF(OR(OR(OR(OR(D848=0,H848=0),G848=0),H848&lt;49),E848=999),0,IF(AND(D848=1,E848&lt;24,H848&lt;=100),VLOOKUP($H848,$CE$15:$CN$219,10),IF(AND(D848=2,E848&lt;24,H848&lt;=100),VLOOKUP($H848,$CE$15:$CW$219,19),IF(AND(D848=1,E848&gt;=24,H848&gt;=70,H848&lt;=180),VLOOKUP($H848,$CE$221:$CN$661,10),IF(AND(D848=2,E848&gt;=24,H848&gt;=70,H848&lt;=170),VLOOKUP($H848,$CE$221:$CW$621,19),0)))))</f>
        <v>0</v>
      </c>
      <c r="CE848" s="373"/>
      <c r="CF848" s="343"/>
      <c r="CG848" s="343"/>
      <c r="CH848" s="343"/>
      <c r="CI848" s="343"/>
      <c r="CJ848" s="343"/>
      <c r="CK848" s="343"/>
      <c r="CL848" s="343"/>
      <c r="CM848" s="343"/>
      <c r="CN848" s="343"/>
      <c r="CO848" s="343"/>
      <c r="CP848" s="343"/>
      <c r="CQ848" s="343"/>
      <c r="CR848" s="343"/>
      <c r="CS848" s="343"/>
      <c r="CY848" s="101">
        <f t="shared" ref="CY848:CY911" si="615">IF(OR(D848=1,D848=2),1,0)</f>
        <v>0</v>
      </c>
    </row>
    <row r="849" spans="2:103" ht="21.75" customHeight="1" x14ac:dyDescent="0.45">
      <c r="B849" s="133" t="str">
        <f>IF(Data!B848&lt;&gt;"",Data!B848,"")</f>
        <v/>
      </c>
      <c r="C849" s="158" t="str">
        <f>IF(Data!C848&lt;&gt;"",Data!C848,"")</f>
        <v/>
      </c>
      <c r="D849" s="106" t="str">
        <f>IF(Data!D848&lt;&gt;"",Data!D848,"")</f>
        <v/>
      </c>
      <c r="E849" s="140">
        <f>IF(AND(I849=1,Data!T848=0),0,IF(I849=999,999,Data!T848))</f>
        <v>999</v>
      </c>
      <c r="F849" s="140" t="str">
        <f t="shared" si="572"/>
        <v/>
      </c>
      <c r="G849" s="140" t="str">
        <f>IF(Data!K848&lt;&gt;"",Data!K848,"")</f>
        <v/>
      </c>
      <c r="H849" s="141" t="str">
        <f>IF(Data!L848&lt;&gt;"",Data!L848,"")</f>
        <v/>
      </c>
      <c r="I849" s="63">
        <f>IF(Data!M848&lt;&gt;"",Data!M848,"")</f>
        <v>999</v>
      </c>
      <c r="J849" s="63">
        <f t="shared" si="573"/>
        <v>0</v>
      </c>
      <c r="L849" s="64" t="str">
        <f t="shared" si="574"/>
        <v/>
      </c>
      <c r="M849" s="74"/>
      <c r="N849" s="63">
        <f t="shared" si="575"/>
        <v>0</v>
      </c>
      <c r="P849" s="64" t="str">
        <f t="shared" si="576"/>
        <v/>
      </c>
      <c r="R849" s="63">
        <f t="shared" si="577"/>
        <v>0</v>
      </c>
      <c r="S849" s="64" t="str">
        <f t="shared" si="578"/>
        <v/>
      </c>
      <c r="W849" s="310">
        <f t="shared" si="579"/>
        <v>999</v>
      </c>
      <c r="Y849" s="65">
        <f t="shared" si="580"/>
        <v>0</v>
      </c>
      <c r="Z849" s="65">
        <f t="shared" si="581"/>
        <v>0</v>
      </c>
      <c r="AA849" s="65">
        <f t="shared" si="582"/>
        <v>0</v>
      </c>
      <c r="AB849" s="65">
        <f t="shared" si="583"/>
        <v>0</v>
      </c>
      <c r="AC849" s="65">
        <f t="shared" si="584"/>
        <v>0</v>
      </c>
      <c r="AD849" s="65">
        <f t="shared" si="585"/>
        <v>0</v>
      </c>
      <c r="AE849" s="65">
        <f t="shared" si="586"/>
        <v>0</v>
      </c>
      <c r="AF849" s="65">
        <f t="shared" si="587"/>
        <v>0</v>
      </c>
      <c r="AG849" s="65">
        <f t="shared" si="588"/>
        <v>0</v>
      </c>
      <c r="AH849" s="65">
        <f t="shared" si="589"/>
        <v>0</v>
      </c>
      <c r="AI849" s="65">
        <f t="shared" si="590"/>
        <v>0</v>
      </c>
      <c r="AJ849" s="65">
        <f t="shared" si="591"/>
        <v>0</v>
      </c>
      <c r="AK849" s="65">
        <f t="shared" si="592"/>
        <v>0</v>
      </c>
      <c r="AL849" s="65">
        <f t="shared" si="593"/>
        <v>0</v>
      </c>
      <c r="AM849" s="65">
        <f t="shared" si="594"/>
        <v>0</v>
      </c>
      <c r="AN849" s="65">
        <f t="shared" si="595"/>
        <v>0</v>
      </c>
      <c r="AO849" s="65">
        <f t="shared" si="596"/>
        <v>0</v>
      </c>
      <c r="AP849" s="65">
        <f t="shared" si="597"/>
        <v>0</v>
      </c>
      <c r="AQ849" s="65">
        <f t="shared" si="598"/>
        <v>0</v>
      </c>
      <c r="AR849" s="65">
        <f t="shared" si="599"/>
        <v>0</v>
      </c>
      <c r="AS849" s="65">
        <f t="shared" si="600"/>
        <v>0</v>
      </c>
      <c r="AT849" s="65">
        <f t="shared" si="601"/>
        <v>0</v>
      </c>
      <c r="AU849" s="65">
        <f t="shared" si="602"/>
        <v>0</v>
      </c>
      <c r="AV849" s="65">
        <f t="shared" si="603"/>
        <v>0</v>
      </c>
      <c r="AW849" s="65">
        <f t="shared" si="604"/>
        <v>0</v>
      </c>
      <c r="AX849" s="65">
        <f t="shared" si="605"/>
        <v>0</v>
      </c>
      <c r="AY849" s="65">
        <f t="shared" si="606"/>
        <v>0</v>
      </c>
      <c r="AZ849" s="65">
        <f t="shared" si="607"/>
        <v>0</v>
      </c>
      <c r="BA849" s="65">
        <f t="shared" si="608"/>
        <v>0</v>
      </c>
      <c r="BB849" s="65">
        <f t="shared" si="609"/>
        <v>0</v>
      </c>
      <c r="BC849" s="65">
        <f t="shared" si="610"/>
        <v>0</v>
      </c>
      <c r="BD849" s="65">
        <f t="shared" si="611"/>
        <v>0</v>
      </c>
      <c r="BE849" s="65">
        <f t="shared" si="612"/>
        <v>0</v>
      </c>
      <c r="BF849" s="65">
        <f t="shared" si="613"/>
        <v>0</v>
      </c>
      <c r="BG849" s="65">
        <f t="shared" si="614"/>
        <v>0</v>
      </c>
      <c r="CE849" s="373"/>
      <c r="CF849" s="343"/>
      <c r="CG849" s="343"/>
      <c r="CH849" s="343"/>
      <c r="CI849" s="343"/>
      <c r="CJ849" s="343"/>
      <c r="CK849" s="343"/>
      <c r="CL849" s="343"/>
      <c r="CM849" s="343"/>
      <c r="CN849" s="343"/>
      <c r="CO849" s="343"/>
      <c r="CP849" s="343"/>
      <c r="CQ849" s="343"/>
      <c r="CR849" s="343"/>
      <c r="CS849" s="343"/>
      <c r="CY849" s="101">
        <f t="shared" si="615"/>
        <v>0</v>
      </c>
    </row>
    <row r="850" spans="2:103" ht="21.75" customHeight="1" x14ac:dyDescent="0.45">
      <c r="B850" s="133" t="str">
        <f>IF(Data!B849&lt;&gt;"",Data!B849,"")</f>
        <v/>
      </c>
      <c r="C850" s="158" t="str">
        <f>IF(Data!C849&lt;&gt;"",Data!C849,"")</f>
        <v/>
      </c>
      <c r="D850" s="106" t="str">
        <f>IF(Data!D849&lt;&gt;"",Data!D849,"")</f>
        <v/>
      </c>
      <c r="E850" s="140">
        <f>IF(AND(I850=1,Data!T849=0),0,IF(I850=999,999,Data!T849))</f>
        <v>999</v>
      </c>
      <c r="F850" s="140" t="str">
        <f t="shared" si="572"/>
        <v/>
      </c>
      <c r="G850" s="140" t="str">
        <f>IF(Data!K849&lt;&gt;"",Data!K849,"")</f>
        <v/>
      </c>
      <c r="H850" s="141" t="str">
        <f>IF(Data!L849&lt;&gt;"",Data!L849,"")</f>
        <v/>
      </c>
      <c r="I850" s="63">
        <f>IF(Data!M849&lt;&gt;"",Data!M849,"")</f>
        <v>999</v>
      </c>
      <c r="J850" s="63">
        <f t="shared" si="573"/>
        <v>0</v>
      </c>
      <c r="L850" s="64" t="str">
        <f t="shared" si="574"/>
        <v/>
      </c>
      <c r="M850" s="74"/>
      <c r="N850" s="63">
        <f t="shared" si="575"/>
        <v>0</v>
      </c>
      <c r="P850" s="64" t="str">
        <f t="shared" si="576"/>
        <v/>
      </c>
      <c r="R850" s="63">
        <f t="shared" si="577"/>
        <v>0</v>
      </c>
      <c r="S850" s="64" t="str">
        <f t="shared" si="578"/>
        <v/>
      </c>
      <c r="W850" s="310">
        <f t="shared" si="579"/>
        <v>999</v>
      </c>
      <c r="Y850" s="65">
        <f t="shared" si="580"/>
        <v>0</v>
      </c>
      <c r="Z850" s="65">
        <f t="shared" si="581"/>
        <v>0</v>
      </c>
      <c r="AA850" s="65">
        <f t="shared" si="582"/>
        <v>0</v>
      </c>
      <c r="AB850" s="65">
        <f t="shared" si="583"/>
        <v>0</v>
      </c>
      <c r="AC850" s="65">
        <f t="shared" si="584"/>
        <v>0</v>
      </c>
      <c r="AD850" s="65">
        <f t="shared" si="585"/>
        <v>0</v>
      </c>
      <c r="AE850" s="65">
        <f t="shared" si="586"/>
        <v>0</v>
      </c>
      <c r="AF850" s="65">
        <f t="shared" si="587"/>
        <v>0</v>
      </c>
      <c r="AG850" s="65">
        <f t="shared" si="588"/>
        <v>0</v>
      </c>
      <c r="AH850" s="65">
        <f t="shared" si="589"/>
        <v>0</v>
      </c>
      <c r="AI850" s="65">
        <f t="shared" si="590"/>
        <v>0</v>
      </c>
      <c r="AJ850" s="65">
        <f t="shared" si="591"/>
        <v>0</v>
      </c>
      <c r="AK850" s="65">
        <f t="shared" si="592"/>
        <v>0</v>
      </c>
      <c r="AL850" s="65">
        <f t="shared" si="593"/>
        <v>0</v>
      </c>
      <c r="AM850" s="65">
        <f t="shared" si="594"/>
        <v>0</v>
      </c>
      <c r="AN850" s="65">
        <f t="shared" si="595"/>
        <v>0</v>
      </c>
      <c r="AO850" s="65">
        <f t="shared" si="596"/>
        <v>0</v>
      </c>
      <c r="AP850" s="65">
        <f t="shared" si="597"/>
        <v>0</v>
      </c>
      <c r="AQ850" s="65">
        <f t="shared" si="598"/>
        <v>0</v>
      </c>
      <c r="AR850" s="65">
        <f t="shared" si="599"/>
        <v>0</v>
      </c>
      <c r="AS850" s="65">
        <f t="shared" si="600"/>
        <v>0</v>
      </c>
      <c r="AT850" s="65">
        <f t="shared" si="601"/>
        <v>0</v>
      </c>
      <c r="AU850" s="65">
        <f t="shared" si="602"/>
        <v>0</v>
      </c>
      <c r="AV850" s="65">
        <f t="shared" si="603"/>
        <v>0</v>
      </c>
      <c r="AW850" s="65">
        <f t="shared" si="604"/>
        <v>0</v>
      </c>
      <c r="AX850" s="65">
        <f t="shared" si="605"/>
        <v>0</v>
      </c>
      <c r="AY850" s="65">
        <f t="shared" si="606"/>
        <v>0</v>
      </c>
      <c r="AZ850" s="65">
        <f t="shared" si="607"/>
        <v>0</v>
      </c>
      <c r="BA850" s="65">
        <f t="shared" si="608"/>
        <v>0</v>
      </c>
      <c r="BB850" s="65">
        <f t="shared" si="609"/>
        <v>0</v>
      </c>
      <c r="BC850" s="65">
        <f t="shared" si="610"/>
        <v>0</v>
      </c>
      <c r="BD850" s="65">
        <f t="shared" si="611"/>
        <v>0</v>
      </c>
      <c r="BE850" s="65">
        <f t="shared" si="612"/>
        <v>0</v>
      </c>
      <c r="BF850" s="65">
        <f t="shared" si="613"/>
        <v>0</v>
      </c>
      <c r="BG850" s="65">
        <f t="shared" si="614"/>
        <v>0</v>
      </c>
      <c r="CE850" s="373"/>
      <c r="CF850" s="343"/>
      <c r="CG850" s="343"/>
      <c r="CH850" s="343"/>
      <c r="CI850" s="343"/>
      <c r="CJ850" s="343"/>
      <c r="CK850" s="343"/>
      <c r="CL850" s="343"/>
      <c r="CM850" s="343"/>
      <c r="CN850" s="343"/>
      <c r="CO850" s="343"/>
      <c r="CP850" s="343"/>
      <c r="CQ850" s="343"/>
      <c r="CR850" s="343"/>
      <c r="CS850" s="343"/>
      <c r="CY850" s="101">
        <f t="shared" si="615"/>
        <v>0</v>
      </c>
    </row>
    <row r="851" spans="2:103" ht="21.75" customHeight="1" x14ac:dyDescent="0.45">
      <c r="B851" s="133" t="str">
        <f>IF(Data!B850&lt;&gt;"",Data!B850,"")</f>
        <v/>
      </c>
      <c r="C851" s="158" t="str">
        <f>IF(Data!C850&lt;&gt;"",Data!C850,"")</f>
        <v/>
      </c>
      <c r="D851" s="106" t="str">
        <f>IF(Data!D850&lt;&gt;"",Data!D850,"")</f>
        <v/>
      </c>
      <c r="E851" s="140">
        <f>IF(AND(I851=1,Data!T850=0),0,IF(I851=999,999,Data!T850))</f>
        <v>999</v>
      </c>
      <c r="F851" s="140" t="str">
        <f t="shared" si="572"/>
        <v/>
      </c>
      <c r="G851" s="140" t="str">
        <f>IF(Data!K850&lt;&gt;"",Data!K850,"")</f>
        <v/>
      </c>
      <c r="H851" s="141" t="str">
        <f>IF(Data!L850&lt;&gt;"",Data!L850,"")</f>
        <v/>
      </c>
      <c r="I851" s="63">
        <f>IF(Data!M850&lt;&gt;"",Data!M850,"")</f>
        <v>999</v>
      </c>
      <c r="J851" s="63">
        <f t="shared" si="573"/>
        <v>0</v>
      </c>
      <c r="L851" s="64" t="str">
        <f t="shared" si="574"/>
        <v/>
      </c>
      <c r="M851" s="74"/>
      <c r="N851" s="63">
        <f t="shared" si="575"/>
        <v>0</v>
      </c>
      <c r="P851" s="64" t="str">
        <f t="shared" si="576"/>
        <v/>
      </c>
      <c r="R851" s="63">
        <f t="shared" si="577"/>
        <v>0</v>
      </c>
      <c r="S851" s="64" t="str">
        <f t="shared" si="578"/>
        <v/>
      </c>
      <c r="W851" s="310">
        <f t="shared" si="579"/>
        <v>999</v>
      </c>
      <c r="Y851" s="65">
        <f t="shared" si="580"/>
        <v>0</v>
      </c>
      <c r="Z851" s="65">
        <f t="shared" si="581"/>
        <v>0</v>
      </c>
      <c r="AA851" s="65">
        <f t="shared" si="582"/>
        <v>0</v>
      </c>
      <c r="AB851" s="65">
        <f t="shared" si="583"/>
        <v>0</v>
      </c>
      <c r="AC851" s="65">
        <f t="shared" si="584"/>
        <v>0</v>
      </c>
      <c r="AD851" s="65">
        <f t="shared" si="585"/>
        <v>0</v>
      </c>
      <c r="AE851" s="65">
        <f t="shared" si="586"/>
        <v>0</v>
      </c>
      <c r="AF851" s="65">
        <f t="shared" si="587"/>
        <v>0</v>
      </c>
      <c r="AG851" s="65">
        <f t="shared" si="588"/>
        <v>0</v>
      </c>
      <c r="AH851" s="65">
        <f t="shared" si="589"/>
        <v>0</v>
      </c>
      <c r="AI851" s="65">
        <f t="shared" si="590"/>
        <v>0</v>
      </c>
      <c r="AJ851" s="65">
        <f t="shared" si="591"/>
        <v>0</v>
      </c>
      <c r="AK851" s="65">
        <f t="shared" si="592"/>
        <v>0</v>
      </c>
      <c r="AL851" s="65">
        <f t="shared" si="593"/>
        <v>0</v>
      </c>
      <c r="AM851" s="65">
        <f t="shared" si="594"/>
        <v>0</v>
      </c>
      <c r="AN851" s="65">
        <f t="shared" si="595"/>
        <v>0</v>
      </c>
      <c r="AO851" s="65">
        <f t="shared" si="596"/>
        <v>0</v>
      </c>
      <c r="AP851" s="65">
        <f t="shared" si="597"/>
        <v>0</v>
      </c>
      <c r="AQ851" s="65">
        <f t="shared" si="598"/>
        <v>0</v>
      </c>
      <c r="AR851" s="65">
        <f t="shared" si="599"/>
        <v>0</v>
      </c>
      <c r="AS851" s="65">
        <f t="shared" si="600"/>
        <v>0</v>
      </c>
      <c r="AT851" s="65">
        <f t="shared" si="601"/>
        <v>0</v>
      </c>
      <c r="AU851" s="65">
        <f t="shared" si="602"/>
        <v>0</v>
      </c>
      <c r="AV851" s="65">
        <f t="shared" si="603"/>
        <v>0</v>
      </c>
      <c r="AW851" s="65">
        <f t="shared" si="604"/>
        <v>0</v>
      </c>
      <c r="AX851" s="65">
        <f t="shared" si="605"/>
        <v>0</v>
      </c>
      <c r="AY851" s="65">
        <f t="shared" si="606"/>
        <v>0</v>
      </c>
      <c r="AZ851" s="65">
        <f t="shared" si="607"/>
        <v>0</v>
      </c>
      <c r="BA851" s="65">
        <f t="shared" si="608"/>
        <v>0</v>
      </c>
      <c r="BB851" s="65">
        <f t="shared" si="609"/>
        <v>0</v>
      </c>
      <c r="BC851" s="65">
        <f t="shared" si="610"/>
        <v>0</v>
      </c>
      <c r="BD851" s="65">
        <f t="shared" si="611"/>
        <v>0</v>
      </c>
      <c r="BE851" s="65">
        <f t="shared" si="612"/>
        <v>0</v>
      </c>
      <c r="BF851" s="65">
        <f t="shared" si="613"/>
        <v>0</v>
      </c>
      <c r="BG851" s="65">
        <f t="shared" si="614"/>
        <v>0</v>
      </c>
      <c r="CE851" s="373"/>
      <c r="CF851" s="343"/>
      <c r="CG851" s="343"/>
      <c r="CH851" s="343"/>
      <c r="CI851" s="343"/>
      <c r="CJ851" s="343"/>
      <c r="CK851" s="343"/>
      <c r="CL851" s="343"/>
      <c r="CM851" s="343"/>
      <c r="CN851" s="343"/>
      <c r="CO851" s="343"/>
      <c r="CP851" s="343"/>
      <c r="CQ851" s="343"/>
      <c r="CR851" s="343"/>
      <c r="CS851" s="343"/>
      <c r="CY851" s="101">
        <f t="shared" si="615"/>
        <v>0</v>
      </c>
    </row>
    <row r="852" spans="2:103" ht="21.75" customHeight="1" x14ac:dyDescent="0.45">
      <c r="B852" s="133" t="str">
        <f>IF(Data!B851&lt;&gt;"",Data!B851,"")</f>
        <v/>
      </c>
      <c r="C852" s="158" t="str">
        <f>IF(Data!C851&lt;&gt;"",Data!C851,"")</f>
        <v/>
      </c>
      <c r="D852" s="106" t="str">
        <f>IF(Data!D851&lt;&gt;"",Data!D851,"")</f>
        <v/>
      </c>
      <c r="E852" s="140">
        <f>IF(AND(I852=1,Data!T851=0),0,IF(I852=999,999,Data!T851))</f>
        <v>999</v>
      </c>
      <c r="F852" s="140" t="str">
        <f t="shared" si="572"/>
        <v/>
      </c>
      <c r="G852" s="140" t="str">
        <f>IF(Data!K851&lt;&gt;"",Data!K851,"")</f>
        <v/>
      </c>
      <c r="H852" s="141" t="str">
        <f>IF(Data!L851&lt;&gt;"",Data!L851,"")</f>
        <v/>
      </c>
      <c r="I852" s="63">
        <f>IF(Data!M851&lt;&gt;"",Data!M851,"")</f>
        <v>999</v>
      </c>
      <c r="J852" s="63">
        <f t="shared" si="573"/>
        <v>0</v>
      </c>
      <c r="L852" s="64" t="str">
        <f t="shared" si="574"/>
        <v/>
      </c>
      <c r="M852" s="74"/>
      <c r="N852" s="63">
        <f t="shared" si="575"/>
        <v>0</v>
      </c>
      <c r="P852" s="64" t="str">
        <f t="shared" si="576"/>
        <v/>
      </c>
      <c r="R852" s="63">
        <f t="shared" si="577"/>
        <v>0</v>
      </c>
      <c r="S852" s="64" t="str">
        <f t="shared" si="578"/>
        <v/>
      </c>
      <c r="W852" s="310">
        <f t="shared" si="579"/>
        <v>999</v>
      </c>
      <c r="Y852" s="65">
        <f t="shared" si="580"/>
        <v>0</v>
      </c>
      <c r="Z852" s="65">
        <f t="shared" si="581"/>
        <v>0</v>
      </c>
      <c r="AA852" s="65">
        <f t="shared" si="582"/>
        <v>0</v>
      </c>
      <c r="AB852" s="65">
        <f t="shared" si="583"/>
        <v>0</v>
      </c>
      <c r="AC852" s="65">
        <f t="shared" si="584"/>
        <v>0</v>
      </c>
      <c r="AD852" s="65">
        <f t="shared" si="585"/>
        <v>0</v>
      </c>
      <c r="AE852" s="65">
        <f t="shared" si="586"/>
        <v>0</v>
      </c>
      <c r="AF852" s="65">
        <f t="shared" si="587"/>
        <v>0</v>
      </c>
      <c r="AG852" s="65">
        <f t="shared" si="588"/>
        <v>0</v>
      </c>
      <c r="AH852" s="65">
        <f t="shared" si="589"/>
        <v>0</v>
      </c>
      <c r="AI852" s="65">
        <f t="shared" si="590"/>
        <v>0</v>
      </c>
      <c r="AJ852" s="65">
        <f t="shared" si="591"/>
        <v>0</v>
      </c>
      <c r="AK852" s="65">
        <f t="shared" si="592"/>
        <v>0</v>
      </c>
      <c r="AL852" s="65">
        <f t="shared" si="593"/>
        <v>0</v>
      </c>
      <c r="AM852" s="65">
        <f t="shared" si="594"/>
        <v>0</v>
      </c>
      <c r="AN852" s="65">
        <f t="shared" si="595"/>
        <v>0</v>
      </c>
      <c r="AO852" s="65">
        <f t="shared" si="596"/>
        <v>0</v>
      </c>
      <c r="AP852" s="65">
        <f t="shared" si="597"/>
        <v>0</v>
      </c>
      <c r="AQ852" s="65">
        <f t="shared" si="598"/>
        <v>0</v>
      </c>
      <c r="AR852" s="65">
        <f t="shared" si="599"/>
        <v>0</v>
      </c>
      <c r="AS852" s="65">
        <f t="shared" si="600"/>
        <v>0</v>
      </c>
      <c r="AT852" s="65">
        <f t="shared" si="601"/>
        <v>0</v>
      </c>
      <c r="AU852" s="65">
        <f t="shared" si="602"/>
        <v>0</v>
      </c>
      <c r="AV852" s="65">
        <f t="shared" si="603"/>
        <v>0</v>
      </c>
      <c r="AW852" s="65">
        <f t="shared" si="604"/>
        <v>0</v>
      </c>
      <c r="AX852" s="65">
        <f t="shared" si="605"/>
        <v>0</v>
      </c>
      <c r="AY852" s="65">
        <f t="shared" si="606"/>
        <v>0</v>
      </c>
      <c r="AZ852" s="65">
        <f t="shared" si="607"/>
        <v>0</v>
      </c>
      <c r="BA852" s="65">
        <f t="shared" si="608"/>
        <v>0</v>
      </c>
      <c r="BB852" s="65">
        <f t="shared" si="609"/>
        <v>0</v>
      </c>
      <c r="BC852" s="65">
        <f t="shared" si="610"/>
        <v>0</v>
      </c>
      <c r="BD852" s="65">
        <f t="shared" si="611"/>
        <v>0</v>
      </c>
      <c r="BE852" s="65">
        <f t="shared" si="612"/>
        <v>0</v>
      </c>
      <c r="BF852" s="65">
        <f t="shared" si="613"/>
        <v>0</v>
      </c>
      <c r="BG852" s="65">
        <f t="shared" si="614"/>
        <v>0</v>
      </c>
      <c r="CE852" s="373"/>
      <c r="CF852" s="343"/>
      <c r="CG852" s="343"/>
      <c r="CH852" s="343"/>
      <c r="CI852" s="343"/>
      <c r="CJ852" s="343"/>
      <c r="CK852" s="343"/>
      <c r="CL852" s="343"/>
      <c r="CM852" s="343"/>
      <c r="CN852" s="343"/>
      <c r="CO852" s="343"/>
      <c r="CP852" s="343"/>
      <c r="CQ852" s="343"/>
      <c r="CR852" s="343"/>
      <c r="CS852" s="343"/>
      <c r="CY852" s="101">
        <f t="shared" si="615"/>
        <v>0</v>
      </c>
    </row>
    <row r="853" spans="2:103" ht="21.75" customHeight="1" x14ac:dyDescent="0.45">
      <c r="B853" s="133" t="str">
        <f>IF(Data!B852&lt;&gt;"",Data!B852,"")</f>
        <v/>
      </c>
      <c r="C853" s="158" t="str">
        <f>IF(Data!C852&lt;&gt;"",Data!C852,"")</f>
        <v/>
      </c>
      <c r="D853" s="106" t="str">
        <f>IF(Data!D852&lt;&gt;"",Data!D852,"")</f>
        <v/>
      </c>
      <c r="E853" s="140">
        <f>IF(AND(I853=1,Data!T852=0),0,IF(I853=999,999,Data!T852))</f>
        <v>999</v>
      </c>
      <c r="F853" s="140" t="str">
        <f t="shared" si="572"/>
        <v/>
      </c>
      <c r="G853" s="140" t="str">
        <f>IF(Data!K852&lt;&gt;"",Data!K852,"")</f>
        <v/>
      </c>
      <c r="H853" s="141" t="str">
        <f>IF(Data!L852&lt;&gt;"",Data!L852,"")</f>
        <v/>
      </c>
      <c r="I853" s="63">
        <f>IF(Data!M852&lt;&gt;"",Data!M852,"")</f>
        <v>999</v>
      </c>
      <c r="J853" s="63">
        <f t="shared" si="573"/>
        <v>0</v>
      </c>
      <c r="L853" s="64" t="str">
        <f t="shared" si="574"/>
        <v/>
      </c>
      <c r="M853" s="74"/>
      <c r="N853" s="63">
        <f t="shared" si="575"/>
        <v>0</v>
      </c>
      <c r="P853" s="64" t="str">
        <f t="shared" si="576"/>
        <v/>
      </c>
      <c r="R853" s="63">
        <f t="shared" si="577"/>
        <v>0</v>
      </c>
      <c r="S853" s="64" t="str">
        <f t="shared" si="578"/>
        <v/>
      </c>
      <c r="W853" s="310">
        <f t="shared" si="579"/>
        <v>999</v>
      </c>
      <c r="Y853" s="65">
        <f t="shared" si="580"/>
        <v>0</v>
      </c>
      <c r="Z853" s="65">
        <f t="shared" si="581"/>
        <v>0</v>
      </c>
      <c r="AA853" s="65">
        <f t="shared" si="582"/>
        <v>0</v>
      </c>
      <c r="AB853" s="65">
        <f t="shared" si="583"/>
        <v>0</v>
      </c>
      <c r="AC853" s="65">
        <f t="shared" si="584"/>
        <v>0</v>
      </c>
      <c r="AD853" s="65">
        <f t="shared" si="585"/>
        <v>0</v>
      </c>
      <c r="AE853" s="65">
        <f t="shared" si="586"/>
        <v>0</v>
      </c>
      <c r="AF853" s="65">
        <f t="shared" si="587"/>
        <v>0</v>
      </c>
      <c r="AG853" s="65">
        <f t="shared" si="588"/>
        <v>0</v>
      </c>
      <c r="AH853" s="65">
        <f t="shared" si="589"/>
        <v>0</v>
      </c>
      <c r="AI853" s="65">
        <f t="shared" si="590"/>
        <v>0</v>
      </c>
      <c r="AJ853" s="65">
        <f t="shared" si="591"/>
        <v>0</v>
      </c>
      <c r="AK853" s="65">
        <f t="shared" si="592"/>
        <v>0</v>
      </c>
      <c r="AL853" s="65">
        <f t="shared" si="593"/>
        <v>0</v>
      </c>
      <c r="AM853" s="65">
        <f t="shared" si="594"/>
        <v>0</v>
      </c>
      <c r="AN853" s="65">
        <f t="shared" si="595"/>
        <v>0</v>
      </c>
      <c r="AO853" s="65">
        <f t="shared" si="596"/>
        <v>0</v>
      </c>
      <c r="AP853" s="65">
        <f t="shared" si="597"/>
        <v>0</v>
      </c>
      <c r="AQ853" s="65">
        <f t="shared" si="598"/>
        <v>0</v>
      </c>
      <c r="AR853" s="65">
        <f t="shared" si="599"/>
        <v>0</v>
      </c>
      <c r="AS853" s="65">
        <f t="shared" si="600"/>
        <v>0</v>
      </c>
      <c r="AT853" s="65">
        <f t="shared" si="601"/>
        <v>0</v>
      </c>
      <c r="AU853" s="65">
        <f t="shared" si="602"/>
        <v>0</v>
      </c>
      <c r="AV853" s="65">
        <f t="shared" si="603"/>
        <v>0</v>
      </c>
      <c r="AW853" s="65">
        <f t="shared" si="604"/>
        <v>0</v>
      </c>
      <c r="AX853" s="65">
        <f t="shared" si="605"/>
        <v>0</v>
      </c>
      <c r="AY853" s="65">
        <f t="shared" si="606"/>
        <v>0</v>
      </c>
      <c r="AZ853" s="65">
        <f t="shared" si="607"/>
        <v>0</v>
      </c>
      <c r="BA853" s="65">
        <f t="shared" si="608"/>
        <v>0</v>
      </c>
      <c r="BB853" s="65">
        <f t="shared" si="609"/>
        <v>0</v>
      </c>
      <c r="BC853" s="65">
        <f t="shared" si="610"/>
        <v>0</v>
      </c>
      <c r="BD853" s="65">
        <f t="shared" si="611"/>
        <v>0</v>
      </c>
      <c r="BE853" s="65">
        <f t="shared" si="612"/>
        <v>0</v>
      </c>
      <c r="BF853" s="65">
        <f t="shared" si="613"/>
        <v>0</v>
      </c>
      <c r="BG853" s="65">
        <f t="shared" si="614"/>
        <v>0</v>
      </c>
      <c r="CE853" s="373"/>
      <c r="CF853" s="343"/>
      <c r="CG853" s="343"/>
      <c r="CH853" s="343"/>
      <c r="CI853" s="343"/>
      <c r="CJ853" s="343"/>
      <c r="CK853" s="343"/>
      <c r="CL853" s="343"/>
      <c r="CM853" s="343"/>
      <c r="CN853" s="343"/>
      <c r="CO853" s="343"/>
      <c r="CP853" s="343"/>
      <c r="CQ853" s="343"/>
      <c r="CR853" s="343"/>
      <c r="CS853" s="343"/>
      <c r="CY853" s="101">
        <f t="shared" si="615"/>
        <v>0</v>
      </c>
    </row>
    <row r="854" spans="2:103" ht="21.75" customHeight="1" x14ac:dyDescent="0.45">
      <c r="B854" s="133" t="str">
        <f>IF(Data!B853&lt;&gt;"",Data!B853,"")</f>
        <v/>
      </c>
      <c r="C854" s="158" t="str">
        <f>IF(Data!C853&lt;&gt;"",Data!C853,"")</f>
        <v/>
      </c>
      <c r="D854" s="106" t="str">
        <f>IF(Data!D853&lt;&gt;"",Data!D853,"")</f>
        <v/>
      </c>
      <c r="E854" s="140">
        <f>IF(AND(I854=1,Data!T853=0),0,IF(I854=999,999,Data!T853))</f>
        <v>999</v>
      </c>
      <c r="F854" s="140" t="str">
        <f t="shared" si="572"/>
        <v/>
      </c>
      <c r="G854" s="140" t="str">
        <f>IF(Data!K853&lt;&gt;"",Data!K853,"")</f>
        <v/>
      </c>
      <c r="H854" s="141" t="str">
        <f>IF(Data!L853&lt;&gt;"",Data!L853,"")</f>
        <v/>
      </c>
      <c r="I854" s="63">
        <f>IF(Data!M853&lt;&gt;"",Data!M853,"")</f>
        <v>999</v>
      </c>
      <c r="J854" s="63">
        <f t="shared" si="573"/>
        <v>0</v>
      </c>
      <c r="L854" s="64" t="str">
        <f t="shared" si="574"/>
        <v/>
      </c>
      <c r="M854" s="74"/>
      <c r="N854" s="63">
        <f t="shared" si="575"/>
        <v>0</v>
      </c>
      <c r="P854" s="64" t="str">
        <f t="shared" si="576"/>
        <v/>
      </c>
      <c r="R854" s="63">
        <f t="shared" si="577"/>
        <v>0</v>
      </c>
      <c r="S854" s="64" t="str">
        <f t="shared" si="578"/>
        <v/>
      </c>
      <c r="W854" s="310">
        <f t="shared" si="579"/>
        <v>999</v>
      </c>
      <c r="Y854" s="65">
        <f t="shared" si="580"/>
        <v>0</v>
      </c>
      <c r="Z854" s="65">
        <f t="shared" si="581"/>
        <v>0</v>
      </c>
      <c r="AA854" s="65">
        <f t="shared" si="582"/>
        <v>0</v>
      </c>
      <c r="AB854" s="65">
        <f t="shared" si="583"/>
        <v>0</v>
      </c>
      <c r="AC854" s="65">
        <f t="shared" si="584"/>
        <v>0</v>
      </c>
      <c r="AD854" s="65">
        <f t="shared" si="585"/>
        <v>0</v>
      </c>
      <c r="AE854" s="65">
        <f t="shared" si="586"/>
        <v>0</v>
      </c>
      <c r="AF854" s="65">
        <f t="shared" si="587"/>
        <v>0</v>
      </c>
      <c r="AG854" s="65">
        <f t="shared" si="588"/>
        <v>0</v>
      </c>
      <c r="AH854" s="65">
        <f t="shared" si="589"/>
        <v>0</v>
      </c>
      <c r="AI854" s="65">
        <f t="shared" si="590"/>
        <v>0</v>
      </c>
      <c r="AJ854" s="65">
        <f t="shared" si="591"/>
        <v>0</v>
      </c>
      <c r="AK854" s="65">
        <f t="shared" si="592"/>
        <v>0</v>
      </c>
      <c r="AL854" s="65">
        <f t="shared" si="593"/>
        <v>0</v>
      </c>
      <c r="AM854" s="65">
        <f t="shared" si="594"/>
        <v>0</v>
      </c>
      <c r="AN854" s="65">
        <f t="shared" si="595"/>
        <v>0</v>
      </c>
      <c r="AO854" s="65">
        <f t="shared" si="596"/>
        <v>0</v>
      </c>
      <c r="AP854" s="65">
        <f t="shared" si="597"/>
        <v>0</v>
      </c>
      <c r="AQ854" s="65">
        <f t="shared" si="598"/>
        <v>0</v>
      </c>
      <c r="AR854" s="65">
        <f t="shared" si="599"/>
        <v>0</v>
      </c>
      <c r="AS854" s="65">
        <f t="shared" si="600"/>
        <v>0</v>
      </c>
      <c r="AT854" s="65">
        <f t="shared" si="601"/>
        <v>0</v>
      </c>
      <c r="AU854" s="65">
        <f t="shared" si="602"/>
        <v>0</v>
      </c>
      <c r="AV854" s="65">
        <f t="shared" si="603"/>
        <v>0</v>
      </c>
      <c r="AW854" s="65">
        <f t="shared" si="604"/>
        <v>0</v>
      </c>
      <c r="AX854" s="65">
        <f t="shared" si="605"/>
        <v>0</v>
      </c>
      <c r="AY854" s="65">
        <f t="shared" si="606"/>
        <v>0</v>
      </c>
      <c r="AZ854" s="65">
        <f t="shared" si="607"/>
        <v>0</v>
      </c>
      <c r="BA854" s="65">
        <f t="shared" si="608"/>
        <v>0</v>
      </c>
      <c r="BB854" s="65">
        <f t="shared" si="609"/>
        <v>0</v>
      </c>
      <c r="BC854" s="65">
        <f t="shared" si="610"/>
        <v>0</v>
      </c>
      <c r="BD854" s="65">
        <f t="shared" si="611"/>
        <v>0</v>
      </c>
      <c r="BE854" s="65">
        <f t="shared" si="612"/>
        <v>0</v>
      </c>
      <c r="BF854" s="65">
        <f t="shared" si="613"/>
        <v>0</v>
      </c>
      <c r="BG854" s="65">
        <f t="shared" si="614"/>
        <v>0</v>
      </c>
      <c r="CE854" s="373"/>
      <c r="CF854" s="343"/>
      <c r="CG854" s="343"/>
      <c r="CH854" s="343"/>
      <c r="CI854" s="343"/>
      <c r="CJ854" s="343"/>
      <c r="CK854" s="343"/>
      <c r="CL854" s="343"/>
      <c r="CM854" s="343"/>
      <c r="CN854" s="343"/>
      <c r="CO854" s="343"/>
      <c r="CP854" s="343"/>
      <c r="CQ854" s="343"/>
      <c r="CR854" s="343"/>
      <c r="CS854" s="343"/>
      <c r="CY854" s="101">
        <f t="shared" si="615"/>
        <v>0</v>
      </c>
    </row>
    <row r="855" spans="2:103" ht="21.75" customHeight="1" x14ac:dyDescent="0.45">
      <c r="B855" s="133" t="str">
        <f>IF(Data!B854&lt;&gt;"",Data!B854,"")</f>
        <v/>
      </c>
      <c r="C855" s="158" t="str">
        <f>IF(Data!C854&lt;&gt;"",Data!C854,"")</f>
        <v/>
      </c>
      <c r="D855" s="106" t="str">
        <f>IF(Data!D854&lt;&gt;"",Data!D854,"")</f>
        <v/>
      </c>
      <c r="E855" s="140">
        <f>IF(AND(I855=1,Data!T854=0),0,IF(I855=999,999,Data!T854))</f>
        <v>999</v>
      </c>
      <c r="F855" s="140" t="str">
        <f t="shared" si="572"/>
        <v/>
      </c>
      <c r="G855" s="140" t="str">
        <f>IF(Data!K854&lt;&gt;"",Data!K854,"")</f>
        <v/>
      </c>
      <c r="H855" s="141" t="str">
        <f>IF(Data!L854&lt;&gt;"",Data!L854,"")</f>
        <v/>
      </c>
      <c r="I855" s="63">
        <f>IF(Data!M854&lt;&gt;"",Data!M854,"")</f>
        <v>999</v>
      </c>
      <c r="J855" s="63">
        <f t="shared" si="573"/>
        <v>0</v>
      </c>
      <c r="L855" s="64" t="str">
        <f t="shared" si="574"/>
        <v/>
      </c>
      <c r="M855" s="74"/>
      <c r="N855" s="63">
        <f t="shared" si="575"/>
        <v>0</v>
      </c>
      <c r="P855" s="64" t="str">
        <f t="shared" si="576"/>
        <v/>
      </c>
      <c r="R855" s="63">
        <f t="shared" si="577"/>
        <v>0</v>
      </c>
      <c r="S855" s="64" t="str">
        <f t="shared" si="578"/>
        <v/>
      </c>
      <c r="W855" s="310">
        <f t="shared" si="579"/>
        <v>999</v>
      </c>
      <c r="Y855" s="65">
        <f t="shared" si="580"/>
        <v>0</v>
      </c>
      <c r="Z855" s="65">
        <f t="shared" si="581"/>
        <v>0</v>
      </c>
      <c r="AA855" s="65">
        <f t="shared" si="582"/>
        <v>0</v>
      </c>
      <c r="AB855" s="65">
        <f t="shared" si="583"/>
        <v>0</v>
      </c>
      <c r="AC855" s="65">
        <f t="shared" si="584"/>
        <v>0</v>
      </c>
      <c r="AD855" s="65">
        <f t="shared" si="585"/>
        <v>0</v>
      </c>
      <c r="AE855" s="65">
        <f t="shared" si="586"/>
        <v>0</v>
      </c>
      <c r="AF855" s="65">
        <f t="shared" si="587"/>
        <v>0</v>
      </c>
      <c r="AG855" s="65">
        <f t="shared" si="588"/>
        <v>0</v>
      </c>
      <c r="AH855" s="65">
        <f t="shared" si="589"/>
        <v>0</v>
      </c>
      <c r="AI855" s="65">
        <f t="shared" si="590"/>
        <v>0</v>
      </c>
      <c r="AJ855" s="65">
        <f t="shared" si="591"/>
        <v>0</v>
      </c>
      <c r="AK855" s="65">
        <f t="shared" si="592"/>
        <v>0</v>
      </c>
      <c r="AL855" s="65">
        <f t="shared" si="593"/>
        <v>0</v>
      </c>
      <c r="AM855" s="65">
        <f t="shared" si="594"/>
        <v>0</v>
      </c>
      <c r="AN855" s="65">
        <f t="shared" si="595"/>
        <v>0</v>
      </c>
      <c r="AO855" s="65">
        <f t="shared" si="596"/>
        <v>0</v>
      </c>
      <c r="AP855" s="65">
        <f t="shared" si="597"/>
        <v>0</v>
      </c>
      <c r="AQ855" s="65">
        <f t="shared" si="598"/>
        <v>0</v>
      </c>
      <c r="AR855" s="65">
        <f t="shared" si="599"/>
        <v>0</v>
      </c>
      <c r="AS855" s="65">
        <f t="shared" si="600"/>
        <v>0</v>
      </c>
      <c r="AT855" s="65">
        <f t="shared" si="601"/>
        <v>0</v>
      </c>
      <c r="AU855" s="65">
        <f t="shared" si="602"/>
        <v>0</v>
      </c>
      <c r="AV855" s="65">
        <f t="shared" si="603"/>
        <v>0</v>
      </c>
      <c r="AW855" s="65">
        <f t="shared" si="604"/>
        <v>0</v>
      </c>
      <c r="AX855" s="65">
        <f t="shared" si="605"/>
        <v>0</v>
      </c>
      <c r="AY855" s="65">
        <f t="shared" si="606"/>
        <v>0</v>
      </c>
      <c r="AZ855" s="65">
        <f t="shared" si="607"/>
        <v>0</v>
      </c>
      <c r="BA855" s="65">
        <f t="shared" si="608"/>
        <v>0</v>
      </c>
      <c r="BB855" s="65">
        <f t="shared" si="609"/>
        <v>0</v>
      </c>
      <c r="BC855" s="65">
        <f t="shared" si="610"/>
        <v>0</v>
      </c>
      <c r="BD855" s="65">
        <f t="shared" si="611"/>
        <v>0</v>
      </c>
      <c r="BE855" s="65">
        <f t="shared" si="612"/>
        <v>0</v>
      </c>
      <c r="BF855" s="65">
        <f t="shared" si="613"/>
        <v>0</v>
      </c>
      <c r="BG855" s="65">
        <f t="shared" si="614"/>
        <v>0</v>
      </c>
      <c r="CE855" s="373"/>
      <c r="CF855" s="343"/>
      <c r="CG855" s="343"/>
      <c r="CH855" s="343"/>
      <c r="CI855" s="343"/>
      <c r="CJ855" s="343"/>
      <c r="CK855" s="343"/>
      <c r="CL855" s="343"/>
      <c r="CM855" s="343"/>
      <c r="CN855" s="343"/>
      <c r="CO855" s="343"/>
      <c r="CP855" s="343"/>
      <c r="CQ855" s="343"/>
      <c r="CR855" s="343"/>
      <c r="CS855" s="343"/>
      <c r="CY855" s="101">
        <f t="shared" si="615"/>
        <v>0</v>
      </c>
    </row>
    <row r="856" spans="2:103" ht="21.75" customHeight="1" x14ac:dyDescent="0.45">
      <c r="B856" s="133" t="str">
        <f>IF(Data!B855&lt;&gt;"",Data!B855,"")</f>
        <v/>
      </c>
      <c r="C856" s="158" t="str">
        <f>IF(Data!C855&lt;&gt;"",Data!C855,"")</f>
        <v/>
      </c>
      <c r="D856" s="106" t="str">
        <f>IF(Data!D855&lt;&gt;"",Data!D855,"")</f>
        <v/>
      </c>
      <c r="E856" s="140">
        <f>IF(AND(I856=1,Data!T855=0),0,IF(I856=999,999,Data!T855))</f>
        <v>999</v>
      </c>
      <c r="F856" s="140" t="str">
        <f t="shared" si="572"/>
        <v/>
      </c>
      <c r="G856" s="140" t="str">
        <f>IF(Data!K855&lt;&gt;"",Data!K855,"")</f>
        <v/>
      </c>
      <c r="H856" s="141" t="str">
        <f>IF(Data!L855&lt;&gt;"",Data!L855,"")</f>
        <v/>
      </c>
      <c r="I856" s="63">
        <f>IF(Data!M855&lt;&gt;"",Data!M855,"")</f>
        <v>999</v>
      </c>
      <c r="J856" s="63">
        <f t="shared" si="573"/>
        <v>0</v>
      </c>
      <c r="L856" s="64" t="str">
        <f t="shared" si="574"/>
        <v/>
      </c>
      <c r="M856" s="74"/>
      <c r="N856" s="63">
        <f t="shared" si="575"/>
        <v>0</v>
      </c>
      <c r="P856" s="64" t="str">
        <f t="shared" si="576"/>
        <v/>
      </c>
      <c r="R856" s="63">
        <f t="shared" si="577"/>
        <v>0</v>
      </c>
      <c r="S856" s="64" t="str">
        <f t="shared" si="578"/>
        <v/>
      </c>
      <c r="W856" s="310">
        <f t="shared" si="579"/>
        <v>999</v>
      </c>
      <c r="Y856" s="65">
        <f t="shared" si="580"/>
        <v>0</v>
      </c>
      <c r="Z856" s="65">
        <f t="shared" si="581"/>
        <v>0</v>
      </c>
      <c r="AA856" s="65">
        <f t="shared" si="582"/>
        <v>0</v>
      </c>
      <c r="AB856" s="65">
        <f t="shared" si="583"/>
        <v>0</v>
      </c>
      <c r="AC856" s="65">
        <f t="shared" si="584"/>
        <v>0</v>
      </c>
      <c r="AD856" s="65">
        <f t="shared" si="585"/>
        <v>0</v>
      </c>
      <c r="AE856" s="65">
        <f t="shared" si="586"/>
        <v>0</v>
      </c>
      <c r="AF856" s="65">
        <f t="shared" si="587"/>
        <v>0</v>
      </c>
      <c r="AG856" s="65">
        <f t="shared" si="588"/>
        <v>0</v>
      </c>
      <c r="AH856" s="65">
        <f t="shared" si="589"/>
        <v>0</v>
      </c>
      <c r="AI856" s="65">
        <f t="shared" si="590"/>
        <v>0</v>
      </c>
      <c r="AJ856" s="65">
        <f t="shared" si="591"/>
        <v>0</v>
      </c>
      <c r="AK856" s="65">
        <f t="shared" si="592"/>
        <v>0</v>
      </c>
      <c r="AL856" s="65">
        <f t="shared" si="593"/>
        <v>0</v>
      </c>
      <c r="AM856" s="65">
        <f t="shared" si="594"/>
        <v>0</v>
      </c>
      <c r="AN856" s="65">
        <f t="shared" si="595"/>
        <v>0</v>
      </c>
      <c r="AO856" s="65">
        <f t="shared" si="596"/>
        <v>0</v>
      </c>
      <c r="AP856" s="65">
        <f t="shared" si="597"/>
        <v>0</v>
      </c>
      <c r="AQ856" s="65">
        <f t="shared" si="598"/>
        <v>0</v>
      </c>
      <c r="AR856" s="65">
        <f t="shared" si="599"/>
        <v>0</v>
      </c>
      <c r="AS856" s="65">
        <f t="shared" si="600"/>
        <v>0</v>
      </c>
      <c r="AT856" s="65">
        <f t="shared" si="601"/>
        <v>0</v>
      </c>
      <c r="AU856" s="65">
        <f t="shared" si="602"/>
        <v>0</v>
      </c>
      <c r="AV856" s="65">
        <f t="shared" si="603"/>
        <v>0</v>
      </c>
      <c r="AW856" s="65">
        <f t="shared" si="604"/>
        <v>0</v>
      </c>
      <c r="AX856" s="65">
        <f t="shared" si="605"/>
        <v>0</v>
      </c>
      <c r="AY856" s="65">
        <f t="shared" si="606"/>
        <v>0</v>
      </c>
      <c r="AZ856" s="65">
        <f t="shared" si="607"/>
        <v>0</v>
      </c>
      <c r="BA856" s="65">
        <f t="shared" si="608"/>
        <v>0</v>
      </c>
      <c r="BB856" s="65">
        <f t="shared" si="609"/>
        <v>0</v>
      </c>
      <c r="BC856" s="65">
        <f t="shared" si="610"/>
        <v>0</v>
      </c>
      <c r="BD856" s="65">
        <f t="shared" si="611"/>
        <v>0</v>
      </c>
      <c r="BE856" s="65">
        <f t="shared" si="612"/>
        <v>0</v>
      </c>
      <c r="BF856" s="65">
        <f t="shared" si="613"/>
        <v>0</v>
      </c>
      <c r="BG856" s="65">
        <f t="shared" si="614"/>
        <v>0</v>
      </c>
      <c r="CE856" s="373"/>
      <c r="CF856" s="343"/>
      <c r="CG856" s="343"/>
      <c r="CH856" s="343"/>
      <c r="CI856" s="343"/>
      <c r="CJ856" s="343"/>
      <c r="CK856" s="343"/>
      <c r="CL856" s="343"/>
      <c r="CM856" s="343"/>
      <c r="CN856" s="343"/>
      <c r="CO856" s="343"/>
      <c r="CP856" s="343"/>
      <c r="CQ856" s="343"/>
      <c r="CR856" s="343"/>
      <c r="CS856" s="343"/>
      <c r="CY856" s="101">
        <f t="shared" si="615"/>
        <v>0</v>
      </c>
    </row>
    <row r="857" spans="2:103" ht="21.75" customHeight="1" x14ac:dyDescent="0.45">
      <c r="B857" s="133" t="str">
        <f>IF(Data!B856&lt;&gt;"",Data!B856,"")</f>
        <v/>
      </c>
      <c r="C857" s="158" t="str">
        <f>IF(Data!C856&lt;&gt;"",Data!C856,"")</f>
        <v/>
      </c>
      <c r="D857" s="106" t="str">
        <f>IF(Data!D856&lt;&gt;"",Data!D856,"")</f>
        <v/>
      </c>
      <c r="E857" s="140">
        <f>IF(AND(I857=1,Data!T856=0),0,IF(I857=999,999,Data!T856))</f>
        <v>999</v>
      </c>
      <c r="F857" s="140" t="str">
        <f t="shared" si="572"/>
        <v/>
      </c>
      <c r="G857" s="140" t="str">
        <f>IF(Data!K856&lt;&gt;"",Data!K856,"")</f>
        <v/>
      </c>
      <c r="H857" s="141" t="str">
        <f>IF(Data!L856&lt;&gt;"",Data!L856,"")</f>
        <v/>
      </c>
      <c r="I857" s="63">
        <f>IF(Data!M856&lt;&gt;"",Data!M856,"")</f>
        <v>999</v>
      </c>
      <c r="J857" s="63">
        <f t="shared" si="573"/>
        <v>0</v>
      </c>
      <c r="L857" s="64" t="str">
        <f t="shared" si="574"/>
        <v/>
      </c>
      <c r="M857" s="74"/>
      <c r="N857" s="63">
        <f t="shared" si="575"/>
        <v>0</v>
      </c>
      <c r="P857" s="64" t="str">
        <f t="shared" si="576"/>
        <v/>
      </c>
      <c r="R857" s="63">
        <f t="shared" si="577"/>
        <v>0</v>
      </c>
      <c r="S857" s="64" t="str">
        <f t="shared" si="578"/>
        <v/>
      </c>
      <c r="W857" s="310">
        <f t="shared" si="579"/>
        <v>999</v>
      </c>
      <c r="Y857" s="65">
        <f t="shared" si="580"/>
        <v>0</v>
      </c>
      <c r="Z857" s="65">
        <f t="shared" si="581"/>
        <v>0</v>
      </c>
      <c r="AA857" s="65">
        <f t="shared" si="582"/>
        <v>0</v>
      </c>
      <c r="AB857" s="65">
        <f t="shared" si="583"/>
        <v>0</v>
      </c>
      <c r="AC857" s="65">
        <f t="shared" si="584"/>
        <v>0</v>
      </c>
      <c r="AD857" s="65">
        <f t="shared" si="585"/>
        <v>0</v>
      </c>
      <c r="AE857" s="65">
        <f t="shared" si="586"/>
        <v>0</v>
      </c>
      <c r="AF857" s="65">
        <f t="shared" si="587"/>
        <v>0</v>
      </c>
      <c r="AG857" s="65">
        <f t="shared" si="588"/>
        <v>0</v>
      </c>
      <c r="AH857" s="65">
        <f t="shared" si="589"/>
        <v>0</v>
      </c>
      <c r="AI857" s="65">
        <f t="shared" si="590"/>
        <v>0</v>
      </c>
      <c r="AJ857" s="65">
        <f t="shared" si="591"/>
        <v>0</v>
      </c>
      <c r="AK857" s="65">
        <f t="shared" si="592"/>
        <v>0</v>
      </c>
      <c r="AL857" s="65">
        <f t="shared" si="593"/>
        <v>0</v>
      </c>
      <c r="AM857" s="65">
        <f t="shared" si="594"/>
        <v>0</v>
      </c>
      <c r="AN857" s="65">
        <f t="shared" si="595"/>
        <v>0</v>
      </c>
      <c r="AO857" s="65">
        <f t="shared" si="596"/>
        <v>0</v>
      </c>
      <c r="AP857" s="65">
        <f t="shared" si="597"/>
        <v>0</v>
      </c>
      <c r="AQ857" s="65">
        <f t="shared" si="598"/>
        <v>0</v>
      </c>
      <c r="AR857" s="65">
        <f t="shared" si="599"/>
        <v>0</v>
      </c>
      <c r="AS857" s="65">
        <f t="shared" si="600"/>
        <v>0</v>
      </c>
      <c r="AT857" s="65">
        <f t="shared" si="601"/>
        <v>0</v>
      </c>
      <c r="AU857" s="65">
        <f t="shared" si="602"/>
        <v>0</v>
      </c>
      <c r="AV857" s="65">
        <f t="shared" si="603"/>
        <v>0</v>
      </c>
      <c r="AW857" s="65">
        <f t="shared" si="604"/>
        <v>0</v>
      </c>
      <c r="AX857" s="65">
        <f t="shared" si="605"/>
        <v>0</v>
      </c>
      <c r="AY857" s="65">
        <f t="shared" si="606"/>
        <v>0</v>
      </c>
      <c r="AZ857" s="65">
        <f t="shared" si="607"/>
        <v>0</v>
      </c>
      <c r="BA857" s="65">
        <f t="shared" si="608"/>
        <v>0</v>
      </c>
      <c r="BB857" s="65">
        <f t="shared" si="609"/>
        <v>0</v>
      </c>
      <c r="BC857" s="65">
        <f t="shared" si="610"/>
        <v>0</v>
      </c>
      <c r="BD857" s="65">
        <f t="shared" si="611"/>
        <v>0</v>
      </c>
      <c r="BE857" s="65">
        <f t="shared" si="612"/>
        <v>0</v>
      </c>
      <c r="BF857" s="65">
        <f t="shared" si="613"/>
        <v>0</v>
      </c>
      <c r="BG857" s="65">
        <f t="shared" si="614"/>
        <v>0</v>
      </c>
      <c r="CE857" s="373"/>
      <c r="CF857" s="343"/>
      <c r="CG857" s="343"/>
      <c r="CH857" s="343"/>
      <c r="CI857" s="343"/>
      <c r="CJ857" s="343"/>
      <c r="CK857" s="343"/>
      <c r="CL857" s="343"/>
      <c r="CM857" s="343"/>
      <c r="CN857" s="343"/>
      <c r="CO857" s="343"/>
      <c r="CP857" s="343"/>
      <c r="CQ857" s="343"/>
      <c r="CR857" s="343"/>
      <c r="CS857" s="343"/>
      <c r="CY857" s="101">
        <f t="shared" si="615"/>
        <v>0</v>
      </c>
    </row>
    <row r="858" spans="2:103" ht="21.75" customHeight="1" x14ac:dyDescent="0.45">
      <c r="B858" s="133" t="str">
        <f>IF(Data!B857&lt;&gt;"",Data!B857,"")</f>
        <v/>
      </c>
      <c r="C858" s="158" t="str">
        <f>IF(Data!C857&lt;&gt;"",Data!C857,"")</f>
        <v/>
      </c>
      <c r="D858" s="106" t="str">
        <f>IF(Data!D857&lt;&gt;"",Data!D857,"")</f>
        <v/>
      </c>
      <c r="E858" s="140">
        <f>IF(AND(I858=1,Data!T857=0),0,IF(I858=999,999,Data!T857))</f>
        <v>999</v>
      </c>
      <c r="F858" s="140" t="str">
        <f t="shared" si="572"/>
        <v/>
      </c>
      <c r="G858" s="140" t="str">
        <f>IF(Data!K857&lt;&gt;"",Data!K857,"")</f>
        <v/>
      </c>
      <c r="H858" s="141" t="str">
        <f>IF(Data!L857&lt;&gt;"",Data!L857,"")</f>
        <v/>
      </c>
      <c r="I858" s="63">
        <f>IF(Data!M857&lt;&gt;"",Data!M857,"")</f>
        <v>999</v>
      </c>
      <c r="J858" s="63">
        <f t="shared" si="573"/>
        <v>0</v>
      </c>
      <c r="L858" s="64" t="str">
        <f t="shared" si="574"/>
        <v/>
      </c>
      <c r="M858" s="74"/>
      <c r="N858" s="63">
        <f t="shared" si="575"/>
        <v>0</v>
      </c>
      <c r="P858" s="64" t="str">
        <f t="shared" si="576"/>
        <v/>
      </c>
      <c r="R858" s="63">
        <f t="shared" si="577"/>
        <v>0</v>
      </c>
      <c r="S858" s="64" t="str">
        <f t="shared" si="578"/>
        <v/>
      </c>
      <c r="W858" s="310">
        <f t="shared" si="579"/>
        <v>999</v>
      </c>
      <c r="Y858" s="65">
        <f t="shared" si="580"/>
        <v>0</v>
      </c>
      <c r="Z858" s="65">
        <f t="shared" si="581"/>
        <v>0</v>
      </c>
      <c r="AA858" s="65">
        <f t="shared" si="582"/>
        <v>0</v>
      </c>
      <c r="AB858" s="65">
        <f t="shared" si="583"/>
        <v>0</v>
      </c>
      <c r="AC858" s="65">
        <f t="shared" si="584"/>
        <v>0</v>
      </c>
      <c r="AD858" s="65">
        <f t="shared" si="585"/>
        <v>0</v>
      </c>
      <c r="AE858" s="65">
        <f t="shared" si="586"/>
        <v>0</v>
      </c>
      <c r="AF858" s="65">
        <f t="shared" si="587"/>
        <v>0</v>
      </c>
      <c r="AG858" s="65">
        <f t="shared" si="588"/>
        <v>0</v>
      </c>
      <c r="AH858" s="65">
        <f t="shared" si="589"/>
        <v>0</v>
      </c>
      <c r="AI858" s="65">
        <f t="shared" si="590"/>
        <v>0</v>
      </c>
      <c r="AJ858" s="65">
        <f t="shared" si="591"/>
        <v>0</v>
      </c>
      <c r="AK858" s="65">
        <f t="shared" si="592"/>
        <v>0</v>
      </c>
      <c r="AL858" s="65">
        <f t="shared" si="593"/>
        <v>0</v>
      </c>
      <c r="AM858" s="65">
        <f t="shared" si="594"/>
        <v>0</v>
      </c>
      <c r="AN858" s="65">
        <f t="shared" si="595"/>
        <v>0</v>
      </c>
      <c r="AO858" s="65">
        <f t="shared" si="596"/>
        <v>0</v>
      </c>
      <c r="AP858" s="65">
        <f t="shared" si="597"/>
        <v>0</v>
      </c>
      <c r="AQ858" s="65">
        <f t="shared" si="598"/>
        <v>0</v>
      </c>
      <c r="AR858" s="65">
        <f t="shared" si="599"/>
        <v>0</v>
      </c>
      <c r="AS858" s="65">
        <f t="shared" si="600"/>
        <v>0</v>
      </c>
      <c r="AT858" s="65">
        <f t="shared" si="601"/>
        <v>0</v>
      </c>
      <c r="AU858" s="65">
        <f t="shared" si="602"/>
        <v>0</v>
      </c>
      <c r="AV858" s="65">
        <f t="shared" si="603"/>
        <v>0</v>
      </c>
      <c r="AW858" s="65">
        <f t="shared" si="604"/>
        <v>0</v>
      </c>
      <c r="AX858" s="65">
        <f t="shared" si="605"/>
        <v>0</v>
      </c>
      <c r="AY858" s="65">
        <f t="shared" si="606"/>
        <v>0</v>
      </c>
      <c r="AZ858" s="65">
        <f t="shared" si="607"/>
        <v>0</v>
      </c>
      <c r="BA858" s="65">
        <f t="shared" si="608"/>
        <v>0</v>
      </c>
      <c r="BB858" s="65">
        <f t="shared" si="609"/>
        <v>0</v>
      </c>
      <c r="BC858" s="65">
        <f t="shared" si="610"/>
        <v>0</v>
      </c>
      <c r="BD858" s="65">
        <f t="shared" si="611"/>
        <v>0</v>
      </c>
      <c r="BE858" s="65">
        <f t="shared" si="612"/>
        <v>0</v>
      </c>
      <c r="BF858" s="65">
        <f t="shared" si="613"/>
        <v>0</v>
      </c>
      <c r="BG858" s="65">
        <f t="shared" si="614"/>
        <v>0</v>
      </c>
      <c r="CE858" s="373"/>
      <c r="CF858" s="343"/>
      <c r="CG858" s="343"/>
      <c r="CH858" s="343"/>
      <c r="CI858" s="343"/>
      <c r="CJ858" s="343"/>
      <c r="CK858" s="343"/>
      <c r="CL858" s="343"/>
      <c r="CM858" s="343"/>
      <c r="CN858" s="343"/>
      <c r="CO858" s="343"/>
      <c r="CP858" s="343"/>
      <c r="CQ858" s="343"/>
      <c r="CR858" s="343"/>
      <c r="CS858" s="343"/>
      <c r="CY858" s="101">
        <f t="shared" si="615"/>
        <v>0</v>
      </c>
    </row>
    <row r="859" spans="2:103" ht="21.75" customHeight="1" x14ac:dyDescent="0.45">
      <c r="B859" s="133" t="str">
        <f>IF(Data!B858&lt;&gt;"",Data!B858,"")</f>
        <v/>
      </c>
      <c r="C859" s="158" t="str">
        <f>IF(Data!C858&lt;&gt;"",Data!C858,"")</f>
        <v/>
      </c>
      <c r="D859" s="106" t="str">
        <f>IF(Data!D858&lt;&gt;"",Data!D858,"")</f>
        <v/>
      </c>
      <c r="E859" s="140">
        <f>IF(AND(I859=1,Data!T858=0),0,IF(I859=999,999,Data!T858))</f>
        <v>999</v>
      </c>
      <c r="F859" s="140" t="str">
        <f t="shared" si="572"/>
        <v/>
      </c>
      <c r="G859" s="140" t="str">
        <f>IF(Data!K858&lt;&gt;"",Data!K858,"")</f>
        <v/>
      </c>
      <c r="H859" s="141" t="str">
        <f>IF(Data!L858&lt;&gt;"",Data!L858,"")</f>
        <v/>
      </c>
      <c r="I859" s="63">
        <f>IF(Data!M858&lt;&gt;"",Data!M858,"")</f>
        <v>999</v>
      </c>
      <c r="J859" s="63">
        <f t="shared" si="573"/>
        <v>0</v>
      </c>
      <c r="L859" s="64" t="str">
        <f t="shared" si="574"/>
        <v/>
      </c>
      <c r="M859" s="74"/>
      <c r="N859" s="63">
        <f t="shared" si="575"/>
        <v>0</v>
      </c>
      <c r="P859" s="64" t="str">
        <f t="shared" si="576"/>
        <v/>
      </c>
      <c r="R859" s="63">
        <f t="shared" si="577"/>
        <v>0</v>
      </c>
      <c r="S859" s="64" t="str">
        <f t="shared" si="578"/>
        <v/>
      </c>
      <c r="W859" s="310">
        <f t="shared" si="579"/>
        <v>999</v>
      </c>
      <c r="Y859" s="65">
        <f t="shared" si="580"/>
        <v>0</v>
      </c>
      <c r="Z859" s="65">
        <f t="shared" si="581"/>
        <v>0</v>
      </c>
      <c r="AA859" s="65">
        <f t="shared" si="582"/>
        <v>0</v>
      </c>
      <c r="AB859" s="65">
        <f t="shared" si="583"/>
        <v>0</v>
      </c>
      <c r="AC859" s="65">
        <f t="shared" si="584"/>
        <v>0</v>
      </c>
      <c r="AD859" s="65">
        <f t="shared" si="585"/>
        <v>0</v>
      </c>
      <c r="AE859" s="65">
        <f t="shared" si="586"/>
        <v>0</v>
      </c>
      <c r="AF859" s="65">
        <f t="shared" si="587"/>
        <v>0</v>
      </c>
      <c r="AG859" s="65">
        <f t="shared" si="588"/>
        <v>0</v>
      </c>
      <c r="AH859" s="65">
        <f t="shared" si="589"/>
        <v>0</v>
      </c>
      <c r="AI859" s="65">
        <f t="shared" si="590"/>
        <v>0</v>
      </c>
      <c r="AJ859" s="65">
        <f t="shared" si="591"/>
        <v>0</v>
      </c>
      <c r="AK859" s="65">
        <f t="shared" si="592"/>
        <v>0</v>
      </c>
      <c r="AL859" s="65">
        <f t="shared" si="593"/>
        <v>0</v>
      </c>
      <c r="AM859" s="65">
        <f t="shared" si="594"/>
        <v>0</v>
      </c>
      <c r="AN859" s="65">
        <f t="shared" si="595"/>
        <v>0</v>
      </c>
      <c r="AO859" s="65">
        <f t="shared" si="596"/>
        <v>0</v>
      </c>
      <c r="AP859" s="65">
        <f t="shared" si="597"/>
        <v>0</v>
      </c>
      <c r="AQ859" s="65">
        <f t="shared" si="598"/>
        <v>0</v>
      </c>
      <c r="AR859" s="65">
        <f t="shared" si="599"/>
        <v>0</v>
      </c>
      <c r="AS859" s="65">
        <f t="shared" si="600"/>
        <v>0</v>
      </c>
      <c r="AT859" s="65">
        <f t="shared" si="601"/>
        <v>0</v>
      </c>
      <c r="AU859" s="65">
        <f t="shared" si="602"/>
        <v>0</v>
      </c>
      <c r="AV859" s="65">
        <f t="shared" si="603"/>
        <v>0</v>
      </c>
      <c r="AW859" s="65">
        <f t="shared" si="604"/>
        <v>0</v>
      </c>
      <c r="AX859" s="65">
        <f t="shared" si="605"/>
        <v>0</v>
      </c>
      <c r="AY859" s="65">
        <f t="shared" si="606"/>
        <v>0</v>
      </c>
      <c r="AZ859" s="65">
        <f t="shared" si="607"/>
        <v>0</v>
      </c>
      <c r="BA859" s="65">
        <f t="shared" si="608"/>
        <v>0</v>
      </c>
      <c r="BB859" s="65">
        <f t="shared" si="609"/>
        <v>0</v>
      </c>
      <c r="BC859" s="65">
        <f t="shared" si="610"/>
        <v>0</v>
      </c>
      <c r="BD859" s="65">
        <f t="shared" si="611"/>
        <v>0</v>
      </c>
      <c r="BE859" s="65">
        <f t="shared" si="612"/>
        <v>0</v>
      </c>
      <c r="BF859" s="65">
        <f t="shared" si="613"/>
        <v>0</v>
      </c>
      <c r="BG859" s="65">
        <f t="shared" si="614"/>
        <v>0</v>
      </c>
      <c r="CE859" s="373"/>
      <c r="CF859" s="343"/>
      <c r="CG859" s="343"/>
      <c r="CH859" s="343"/>
      <c r="CI859" s="343"/>
      <c r="CJ859" s="343"/>
      <c r="CK859" s="343"/>
      <c r="CL859" s="343"/>
      <c r="CM859" s="343"/>
      <c r="CN859" s="343"/>
      <c r="CO859" s="343"/>
      <c r="CP859" s="343"/>
      <c r="CQ859" s="343"/>
      <c r="CR859" s="343"/>
      <c r="CS859" s="343"/>
      <c r="CY859" s="101">
        <f t="shared" si="615"/>
        <v>0</v>
      </c>
    </row>
    <row r="860" spans="2:103" ht="21.75" customHeight="1" x14ac:dyDescent="0.45">
      <c r="B860" s="133" t="str">
        <f>IF(Data!B859&lt;&gt;"",Data!B859,"")</f>
        <v/>
      </c>
      <c r="C860" s="158" t="str">
        <f>IF(Data!C859&lt;&gt;"",Data!C859,"")</f>
        <v/>
      </c>
      <c r="D860" s="106" t="str">
        <f>IF(Data!D859&lt;&gt;"",Data!D859,"")</f>
        <v/>
      </c>
      <c r="E860" s="140">
        <f>IF(AND(I860=1,Data!T859=0),0,IF(I860=999,999,Data!T859))</f>
        <v>999</v>
      </c>
      <c r="F860" s="140" t="str">
        <f t="shared" si="572"/>
        <v/>
      </c>
      <c r="G860" s="140" t="str">
        <f>IF(Data!K859&lt;&gt;"",Data!K859,"")</f>
        <v/>
      </c>
      <c r="H860" s="141" t="str">
        <f>IF(Data!L859&lt;&gt;"",Data!L859,"")</f>
        <v/>
      </c>
      <c r="I860" s="63">
        <f>IF(Data!M859&lt;&gt;"",Data!M859,"")</f>
        <v>999</v>
      </c>
      <c r="J860" s="63">
        <f t="shared" si="573"/>
        <v>0</v>
      </c>
      <c r="L860" s="64" t="str">
        <f t="shared" si="574"/>
        <v/>
      </c>
      <c r="M860" s="74"/>
      <c r="N860" s="63">
        <f t="shared" si="575"/>
        <v>0</v>
      </c>
      <c r="P860" s="64" t="str">
        <f t="shared" si="576"/>
        <v/>
      </c>
      <c r="R860" s="63">
        <f t="shared" si="577"/>
        <v>0</v>
      </c>
      <c r="S860" s="64" t="str">
        <f t="shared" si="578"/>
        <v/>
      </c>
      <c r="W860" s="310">
        <f t="shared" si="579"/>
        <v>999</v>
      </c>
      <c r="Y860" s="65">
        <f t="shared" si="580"/>
        <v>0</v>
      </c>
      <c r="Z860" s="65">
        <f t="shared" si="581"/>
        <v>0</v>
      </c>
      <c r="AA860" s="65">
        <f t="shared" si="582"/>
        <v>0</v>
      </c>
      <c r="AB860" s="65">
        <f t="shared" si="583"/>
        <v>0</v>
      </c>
      <c r="AC860" s="65">
        <f t="shared" si="584"/>
        <v>0</v>
      </c>
      <c r="AD860" s="65">
        <f t="shared" si="585"/>
        <v>0</v>
      </c>
      <c r="AE860" s="65">
        <f t="shared" si="586"/>
        <v>0</v>
      </c>
      <c r="AF860" s="65">
        <f t="shared" si="587"/>
        <v>0</v>
      </c>
      <c r="AG860" s="65">
        <f t="shared" si="588"/>
        <v>0</v>
      </c>
      <c r="AH860" s="65">
        <f t="shared" si="589"/>
        <v>0</v>
      </c>
      <c r="AI860" s="65">
        <f t="shared" si="590"/>
        <v>0</v>
      </c>
      <c r="AJ860" s="65">
        <f t="shared" si="591"/>
        <v>0</v>
      </c>
      <c r="AK860" s="65">
        <f t="shared" si="592"/>
        <v>0</v>
      </c>
      <c r="AL860" s="65">
        <f t="shared" si="593"/>
        <v>0</v>
      </c>
      <c r="AM860" s="65">
        <f t="shared" si="594"/>
        <v>0</v>
      </c>
      <c r="AN860" s="65">
        <f t="shared" si="595"/>
        <v>0</v>
      </c>
      <c r="AO860" s="65">
        <f t="shared" si="596"/>
        <v>0</v>
      </c>
      <c r="AP860" s="65">
        <f t="shared" si="597"/>
        <v>0</v>
      </c>
      <c r="AQ860" s="65">
        <f t="shared" si="598"/>
        <v>0</v>
      </c>
      <c r="AR860" s="65">
        <f t="shared" si="599"/>
        <v>0</v>
      </c>
      <c r="AS860" s="65">
        <f t="shared" si="600"/>
        <v>0</v>
      </c>
      <c r="AT860" s="65">
        <f t="shared" si="601"/>
        <v>0</v>
      </c>
      <c r="AU860" s="65">
        <f t="shared" si="602"/>
        <v>0</v>
      </c>
      <c r="AV860" s="65">
        <f t="shared" si="603"/>
        <v>0</v>
      </c>
      <c r="AW860" s="65">
        <f t="shared" si="604"/>
        <v>0</v>
      </c>
      <c r="AX860" s="65">
        <f t="shared" si="605"/>
        <v>0</v>
      </c>
      <c r="AY860" s="65">
        <f t="shared" si="606"/>
        <v>0</v>
      </c>
      <c r="AZ860" s="65">
        <f t="shared" si="607"/>
        <v>0</v>
      </c>
      <c r="BA860" s="65">
        <f t="shared" si="608"/>
        <v>0</v>
      </c>
      <c r="BB860" s="65">
        <f t="shared" si="609"/>
        <v>0</v>
      </c>
      <c r="BC860" s="65">
        <f t="shared" si="610"/>
        <v>0</v>
      </c>
      <c r="BD860" s="65">
        <f t="shared" si="611"/>
        <v>0</v>
      </c>
      <c r="BE860" s="65">
        <f t="shared" si="612"/>
        <v>0</v>
      </c>
      <c r="BF860" s="65">
        <f t="shared" si="613"/>
        <v>0</v>
      </c>
      <c r="BG860" s="65">
        <f t="shared" si="614"/>
        <v>0</v>
      </c>
      <c r="CE860" s="373"/>
      <c r="CF860" s="343"/>
      <c r="CG860" s="343"/>
      <c r="CH860" s="343"/>
      <c r="CI860" s="343"/>
      <c r="CJ860" s="343"/>
      <c r="CK860" s="343"/>
      <c r="CL860" s="343"/>
      <c r="CM860" s="343"/>
      <c r="CN860" s="343"/>
      <c r="CO860" s="343"/>
      <c r="CP860" s="343"/>
      <c r="CQ860" s="343"/>
      <c r="CR860" s="343"/>
      <c r="CS860" s="343"/>
      <c r="CY860" s="101">
        <f t="shared" si="615"/>
        <v>0</v>
      </c>
    </row>
    <row r="861" spans="2:103" ht="21.75" customHeight="1" x14ac:dyDescent="0.45">
      <c r="B861" s="133" t="str">
        <f>IF(Data!B860&lt;&gt;"",Data!B860,"")</f>
        <v/>
      </c>
      <c r="C861" s="158" t="str">
        <f>IF(Data!C860&lt;&gt;"",Data!C860,"")</f>
        <v/>
      </c>
      <c r="D861" s="106" t="str">
        <f>IF(Data!D860&lt;&gt;"",Data!D860,"")</f>
        <v/>
      </c>
      <c r="E861" s="140">
        <f>IF(AND(I861=1,Data!T860=0),0,IF(I861=999,999,Data!T860))</f>
        <v>999</v>
      </c>
      <c r="F861" s="140" t="str">
        <f t="shared" si="572"/>
        <v/>
      </c>
      <c r="G861" s="140" t="str">
        <f>IF(Data!K860&lt;&gt;"",Data!K860,"")</f>
        <v/>
      </c>
      <c r="H861" s="141" t="str">
        <f>IF(Data!L860&lt;&gt;"",Data!L860,"")</f>
        <v/>
      </c>
      <c r="I861" s="63">
        <f>IF(Data!M860&lt;&gt;"",Data!M860,"")</f>
        <v>999</v>
      </c>
      <c r="J861" s="63">
        <f t="shared" si="573"/>
        <v>0</v>
      </c>
      <c r="L861" s="64" t="str">
        <f t="shared" si="574"/>
        <v/>
      </c>
      <c r="M861" s="74"/>
      <c r="N861" s="63">
        <f t="shared" si="575"/>
        <v>0</v>
      </c>
      <c r="P861" s="64" t="str">
        <f t="shared" si="576"/>
        <v/>
      </c>
      <c r="R861" s="63">
        <f t="shared" si="577"/>
        <v>0</v>
      </c>
      <c r="S861" s="64" t="str">
        <f t="shared" si="578"/>
        <v/>
      </c>
      <c r="W861" s="310">
        <f t="shared" si="579"/>
        <v>999</v>
      </c>
      <c r="Y861" s="65">
        <f t="shared" si="580"/>
        <v>0</v>
      </c>
      <c r="Z861" s="65">
        <f t="shared" si="581"/>
        <v>0</v>
      </c>
      <c r="AA861" s="65">
        <f t="shared" si="582"/>
        <v>0</v>
      </c>
      <c r="AB861" s="65">
        <f t="shared" si="583"/>
        <v>0</v>
      </c>
      <c r="AC861" s="65">
        <f t="shared" si="584"/>
        <v>0</v>
      </c>
      <c r="AD861" s="65">
        <f t="shared" si="585"/>
        <v>0</v>
      </c>
      <c r="AE861" s="65">
        <f t="shared" si="586"/>
        <v>0</v>
      </c>
      <c r="AF861" s="65">
        <f t="shared" si="587"/>
        <v>0</v>
      </c>
      <c r="AG861" s="65">
        <f t="shared" si="588"/>
        <v>0</v>
      </c>
      <c r="AH861" s="65">
        <f t="shared" si="589"/>
        <v>0</v>
      </c>
      <c r="AI861" s="65">
        <f t="shared" si="590"/>
        <v>0</v>
      </c>
      <c r="AJ861" s="65">
        <f t="shared" si="591"/>
        <v>0</v>
      </c>
      <c r="AK861" s="65">
        <f t="shared" si="592"/>
        <v>0</v>
      </c>
      <c r="AL861" s="65">
        <f t="shared" si="593"/>
        <v>0</v>
      </c>
      <c r="AM861" s="65">
        <f t="shared" si="594"/>
        <v>0</v>
      </c>
      <c r="AN861" s="65">
        <f t="shared" si="595"/>
        <v>0</v>
      </c>
      <c r="AO861" s="65">
        <f t="shared" si="596"/>
        <v>0</v>
      </c>
      <c r="AP861" s="65">
        <f t="shared" si="597"/>
        <v>0</v>
      </c>
      <c r="AQ861" s="65">
        <f t="shared" si="598"/>
        <v>0</v>
      </c>
      <c r="AR861" s="65">
        <f t="shared" si="599"/>
        <v>0</v>
      </c>
      <c r="AS861" s="65">
        <f t="shared" si="600"/>
        <v>0</v>
      </c>
      <c r="AT861" s="65">
        <f t="shared" si="601"/>
        <v>0</v>
      </c>
      <c r="AU861" s="65">
        <f t="shared" si="602"/>
        <v>0</v>
      </c>
      <c r="AV861" s="65">
        <f t="shared" si="603"/>
        <v>0</v>
      </c>
      <c r="AW861" s="65">
        <f t="shared" si="604"/>
        <v>0</v>
      </c>
      <c r="AX861" s="65">
        <f t="shared" si="605"/>
        <v>0</v>
      </c>
      <c r="AY861" s="65">
        <f t="shared" si="606"/>
        <v>0</v>
      </c>
      <c r="AZ861" s="65">
        <f t="shared" si="607"/>
        <v>0</v>
      </c>
      <c r="BA861" s="65">
        <f t="shared" si="608"/>
        <v>0</v>
      </c>
      <c r="BB861" s="65">
        <f t="shared" si="609"/>
        <v>0</v>
      </c>
      <c r="BC861" s="65">
        <f t="shared" si="610"/>
        <v>0</v>
      </c>
      <c r="BD861" s="65">
        <f t="shared" si="611"/>
        <v>0</v>
      </c>
      <c r="BE861" s="65">
        <f t="shared" si="612"/>
        <v>0</v>
      </c>
      <c r="BF861" s="65">
        <f t="shared" si="613"/>
        <v>0</v>
      </c>
      <c r="BG861" s="65">
        <f t="shared" si="614"/>
        <v>0</v>
      </c>
      <c r="CE861" s="373"/>
      <c r="CF861" s="343"/>
      <c r="CG861" s="343"/>
      <c r="CH861" s="343"/>
      <c r="CI861" s="343"/>
      <c r="CJ861" s="343"/>
      <c r="CK861" s="343"/>
      <c r="CL861" s="343"/>
      <c r="CM861" s="343"/>
      <c r="CN861" s="343"/>
      <c r="CO861" s="343"/>
      <c r="CP861" s="343"/>
      <c r="CQ861" s="343"/>
      <c r="CR861" s="343"/>
      <c r="CS861" s="343"/>
      <c r="CY861" s="101">
        <f t="shared" si="615"/>
        <v>0</v>
      </c>
    </row>
    <row r="862" spans="2:103" ht="21.75" customHeight="1" x14ac:dyDescent="0.45">
      <c r="B862" s="133" t="str">
        <f>IF(Data!B861&lt;&gt;"",Data!B861,"")</f>
        <v/>
      </c>
      <c r="C862" s="158" t="str">
        <f>IF(Data!C861&lt;&gt;"",Data!C861,"")</f>
        <v/>
      </c>
      <c r="D862" s="106" t="str">
        <f>IF(Data!D861&lt;&gt;"",Data!D861,"")</f>
        <v/>
      </c>
      <c r="E862" s="140">
        <f>IF(AND(I862=1,Data!T861=0),0,IF(I862=999,999,Data!T861))</f>
        <v>999</v>
      </c>
      <c r="F862" s="140" t="str">
        <f t="shared" si="572"/>
        <v/>
      </c>
      <c r="G862" s="140" t="str">
        <f>IF(Data!K861&lt;&gt;"",Data!K861,"")</f>
        <v/>
      </c>
      <c r="H862" s="141" t="str">
        <f>IF(Data!L861&lt;&gt;"",Data!L861,"")</f>
        <v/>
      </c>
      <c r="I862" s="63">
        <f>IF(Data!M861&lt;&gt;"",Data!M861,"")</f>
        <v>999</v>
      </c>
      <c r="J862" s="63">
        <f t="shared" si="573"/>
        <v>0</v>
      </c>
      <c r="L862" s="64" t="str">
        <f t="shared" si="574"/>
        <v/>
      </c>
      <c r="M862" s="74"/>
      <c r="N862" s="63">
        <f t="shared" si="575"/>
        <v>0</v>
      </c>
      <c r="P862" s="64" t="str">
        <f t="shared" si="576"/>
        <v/>
      </c>
      <c r="R862" s="63">
        <f t="shared" si="577"/>
        <v>0</v>
      </c>
      <c r="S862" s="64" t="str">
        <f t="shared" si="578"/>
        <v/>
      </c>
      <c r="W862" s="310">
        <f t="shared" si="579"/>
        <v>999</v>
      </c>
      <c r="Y862" s="65">
        <f t="shared" si="580"/>
        <v>0</v>
      </c>
      <c r="Z862" s="65">
        <f t="shared" si="581"/>
        <v>0</v>
      </c>
      <c r="AA862" s="65">
        <f t="shared" si="582"/>
        <v>0</v>
      </c>
      <c r="AB862" s="65">
        <f t="shared" si="583"/>
        <v>0</v>
      </c>
      <c r="AC862" s="65">
        <f t="shared" si="584"/>
        <v>0</v>
      </c>
      <c r="AD862" s="65">
        <f t="shared" si="585"/>
        <v>0</v>
      </c>
      <c r="AE862" s="65">
        <f t="shared" si="586"/>
        <v>0</v>
      </c>
      <c r="AF862" s="65">
        <f t="shared" si="587"/>
        <v>0</v>
      </c>
      <c r="AG862" s="65">
        <f t="shared" si="588"/>
        <v>0</v>
      </c>
      <c r="AH862" s="65">
        <f t="shared" si="589"/>
        <v>0</v>
      </c>
      <c r="AI862" s="65">
        <f t="shared" si="590"/>
        <v>0</v>
      </c>
      <c r="AJ862" s="65">
        <f t="shared" si="591"/>
        <v>0</v>
      </c>
      <c r="AK862" s="65">
        <f t="shared" si="592"/>
        <v>0</v>
      </c>
      <c r="AL862" s="65">
        <f t="shared" si="593"/>
        <v>0</v>
      </c>
      <c r="AM862" s="65">
        <f t="shared" si="594"/>
        <v>0</v>
      </c>
      <c r="AN862" s="65">
        <f t="shared" si="595"/>
        <v>0</v>
      </c>
      <c r="AO862" s="65">
        <f t="shared" si="596"/>
        <v>0</v>
      </c>
      <c r="AP862" s="65">
        <f t="shared" si="597"/>
        <v>0</v>
      </c>
      <c r="AQ862" s="65">
        <f t="shared" si="598"/>
        <v>0</v>
      </c>
      <c r="AR862" s="65">
        <f t="shared" si="599"/>
        <v>0</v>
      </c>
      <c r="AS862" s="65">
        <f t="shared" si="600"/>
        <v>0</v>
      </c>
      <c r="AT862" s="65">
        <f t="shared" si="601"/>
        <v>0</v>
      </c>
      <c r="AU862" s="65">
        <f t="shared" si="602"/>
        <v>0</v>
      </c>
      <c r="AV862" s="65">
        <f t="shared" si="603"/>
        <v>0</v>
      </c>
      <c r="AW862" s="65">
        <f t="shared" si="604"/>
        <v>0</v>
      </c>
      <c r="AX862" s="65">
        <f t="shared" si="605"/>
        <v>0</v>
      </c>
      <c r="AY862" s="65">
        <f t="shared" si="606"/>
        <v>0</v>
      </c>
      <c r="AZ862" s="65">
        <f t="shared" si="607"/>
        <v>0</v>
      </c>
      <c r="BA862" s="65">
        <f t="shared" si="608"/>
        <v>0</v>
      </c>
      <c r="BB862" s="65">
        <f t="shared" si="609"/>
        <v>0</v>
      </c>
      <c r="BC862" s="65">
        <f t="shared" si="610"/>
        <v>0</v>
      </c>
      <c r="BD862" s="65">
        <f t="shared" si="611"/>
        <v>0</v>
      </c>
      <c r="BE862" s="65">
        <f t="shared" si="612"/>
        <v>0</v>
      </c>
      <c r="BF862" s="65">
        <f t="shared" si="613"/>
        <v>0</v>
      </c>
      <c r="BG862" s="65">
        <f t="shared" si="614"/>
        <v>0</v>
      </c>
      <c r="CE862" s="373"/>
      <c r="CF862" s="343"/>
      <c r="CG862" s="343"/>
      <c r="CH862" s="343"/>
      <c r="CI862" s="343"/>
      <c r="CJ862" s="343"/>
      <c r="CK862" s="343"/>
      <c r="CL862" s="343"/>
      <c r="CM862" s="343"/>
      <c r="CN862" s="343"/>
      <c r="CO862" s="343"/>
      <c r="CP862" s="343"/>
      <c r="CQ862" s="343"/>
      <c r="CR862" s="343"/>
      <c r="CS862" s="343"/>
      <c r="CY862" s="101">
        <f t="shared" si="615"/>
        <v>0</v>
      </c>
    </row>
    <row r="863" spans="2:103" ht="21.75" customHeight="1" x14ac:dyDescent="0.45">
      <c r="B863" s="133" t="str">
        <f>IF(Data!B862&lt;&gt;"",Data!B862,"")</f>
        <v/>
      </c>
      <c r="C863" s="158" t="str">
        <f>IF(Data!C862&lt;&gt;"",Data!C862,"")</f>
        <v/>
      </c>
      <c r="D863" s="106" t="str">
        <f>IF(Data!D862&lt;&gt;"",Data!D862,"")</f>
        <v/>
      </c>
      <c r="E863" s="140">
        <f>IF(AND(I863=1,Data!T862=0),0,IF(I863=999,999,Data!T862))</f>
        <v>999</v>
      </c>
      <c r="F863" s="140" t="str">
        <f t="shared" si="572"/>
        <v/>
      </c>
      <c r="G863" s="140" t="str">
        <f>IF(Data!K862&lt;&gt;"",Data!K862,"")</f>
        <v/>
      </c>
      <c r="H863" s="141" t="str">
        <f>IF(Data!L862&lt;&gt;"",Data!L862,"")</f>
        <v/>
      </c>
      <c r="I863" s="63">
        <f>IF(Data!M862&lt;&gt;"",Data!M862,"")</f>
        <v>999</v>
      </c>
      <c r="J863" s="63">
        <f t="shared" si="573"/>
        <v>0</v>
      </c>
      <c r="L863" s="64" t="str">
        <f t="shared" si="574"/>
        <v/>
      </c>
      <c r="M863" s="74"/>
      <c r="N863" s="63">
        <f t="shared" si="575"/>
        <v>0</v>
      </c>
      <c r="P863" s="64" t="str">
        <f t="shared" si="576"/>
        <v/>
      </c>
      <c r="R863" s="63">
        <f t="shared" si="577"/>
        <v>0</v>
      </c>
      <c r="S863" s="64" t="str">
        <f t="shared" si="578"/>
        <v/>
      </c>
      <c r="W863" s="310">
        <f t="shared" si="579"/>
        <v>999</v>
      </c>
      <c r="Y863" s="65">
        <f t="shared" si="580"/>
        <v>0</v>
      </c>
      <c r="Z863" s="65">
        <f t="shared" si="581"/>
        <v>0</v>
      </c>
      <c r="AA863" s="65">
        <f t="shared" si="582"/>
        <v>0</v>
      </c>
      <c r="AB863" s="65">
        <f t="shared" si="583"/>
        <v>0</v>
      </c>
      <c r="AC863" s="65">
        <f t="shared" si="584"/>
        <v>0</v>
      </c>
      <c r="AD863" s="65">
        <f t="shared" si="585"/>
        <v>0</v>
      </c>
      <c r="AE863" s="65">
        <f t="shared" si="586"/>
        <v>0</v>
      </c>
      <c r="AF863" s="65">
        <f t="shared" si="587"/>
        <v>0</v>
      </c>
      <c r="AG863" s="65">
        <f t="shared" si="588"/>
        <v>0</v>
      </c>
      <c r="AH863" s="65">
        <f t="shared" si="589"/>
        <v>0</v>
      </c>
      <c r="AI863" s="65">
        <f t="shared" si="590"/>
        <v>0</v>
      </c>
      <c r="AJ863" s="65">
        <f t="shared" si="591"/>
        <v>0</v>
      </c>
      <c r="AK863" s="65">
        <f t="shared" si="592"/>
        <v>0</v>
      </c>
      <c r="AL863" s="65">
        <f t="shared" si="593"/>
        <v>0</v>
      </c>
      <c r="AM863" s="65">
        <f t="shared" si="594"/>
        <v>0</v>
      </c>
      <c r="AN863" s="65">
        <f t="shared" si="595"/>
        <v>0</v>
      </c>
      <c r="AO863" s="65">
        <f t="shared" si="596"/>
        <v>0</v>
      </c>
      <c r="AP863" s="65">
        <f t="shared" si="597"/>
        <v>0</v>
      </c>
      <c r="AQ863" s="65">
        <f t="shared" si="598"/>
        <v>0</v>
      </c>
      <c r="AR863" s="65">
        <f t="shared" si="599"/>
        <v>0</v>
      </c>
      <c r="AS863" s="65">
        <f t="shared" si="600"/>
        <v>0</v>
      </c>
      <c r="AT863" s="65">
        <f t="shared" si="601"/>
        <v>0</v>
      </c>
      <c r="AU863" s="65">
        <f t="shared" si="602"/>
        <v>0</v>
      </c>
      <c r="AV863" s="65">
        <f t="shared" si="603"/>
        <v>0</v>
      </c>
      <c r="AW863" s="65">
        <f t="shared" si="604"/>
        <v>0</v>
      </c>
      <c r="AX863" s="65">
        <f t="shared" si="605"/>
        <v>0</v>
      </c>
      <c r="AY863" s="65">
        <f t="shared" si="606"/>
        <v>0</v>
      </c>
      <c r="AZ863" s="65">
        <f t="shared" si="607"/>
        <v>0</v>
      </c>
      <c r="BA863" s="65">
        <f t="shared" si="608"/>
        <v>0</v>
      </c>
      <c r="BB863" s="65">
        <f t="shared" si="609"/>
        <v>0</v>
      </c>
      <c r="BC863" s="65">
        <f t="shared" si="610"/>
        <v>0</v>
      </c>
      <c r="BD863" s="65">
        <f t="shared" si="611"/>
        <v>0</v>
      </c>
      <c r="BE863" s="65">
        <f t="shared" si="612"/>
        <v>0</v>
      </c>
      <c r="BF863" s="65">
        <f t="shared" si="613"/>
        <v>0</v>
      </c>
      <c r="BG863" s="65">
        <f t="shared" si="614"/>
        <v>0</v>
      </c>
      <c r="CE863" s="373"/>
      <c r="CF863" s="343"/>
      <c r="CG863" s="343"/>
      <c r="CH863" s="343"/>
      <c r="CI863" s="343"/>
      <c r="CJ863" s="343"/>
      <c r="CK863" s="343"/>
      <c r="CL863" s="343"/>
      <c r="CM863" s="343"/>
      <c r="CN863" s="343"/>
      <c r="CO863" s="343"/>
      <c r="CP863" s="343"/>
      <c r="CQ863" s="343"/>
      <c r="CR863" s="343"/>
      <c r="CS863" s="343"/>
      <c r="CY863" s="101">
        <f t="shared" si="615"/>
        <v>0</v>
      </c>
    </row>
    <row r="864" spans="2:103" ht="21.75" customHeight="1" x14ac:dyDescent="0.45">
      <c r="B864" s="133" t="str">
        <f>IF(Data!B863&lt;&gt;"",Data!B863,"")</f>
        <v/>
      </c>
      <c r="C864" s="158" t="str">
        <f>IF(Data!C863&lt;&gt;"",Data!C863,"")</f>
        <v/>
      </c>
      <c r="D864" s="106" t="str">
        <f>IF(Data!D863&lt;&gt;"",Data!D863,"")</f>
        <v/>
      </c>
      <c r="E864" s="140">
        <f>IF(AND(I864=1,Data!T863=0),0,IF(I864=999,999,Data!T863))</f>
        <v>999</v>
      </c>
      <c r="F864" s="140" t="str">
        <f t="shared" si="572"/>
        <v/>
      </c>
      <c r="G864" s="140" t="str">
        <f>IF(Data!K863&lt;&gt;"",Data!K863,"")</f>
        <v/>
      </c>
      <c r="H864" s="141" t="str">
        <f>IF(Data!L863&lt;&gt;"",Data!L863,"")</f>
        <v/>
      </c>
      <c r="I864" s="63">
        <f>IF(Data!M863&lt;&gt;"",Data!M863,"")</f>
        <v>999</v>
      </c>
      <c r="J864" s="63">
        <f t="shared" si="573"/>
        <v>0</v>
      </c>
      <c r="L864" s="64" t="str">
        <f t="shared" si="574"/>
        <v/>
      </c>
      <c r="M864" s="74"/>
      <c r="N864" s="63">
        <f t="shared" si="575"/>
        <v>0</v>
      </c>
      <c r="P864" s="64" t="str">
        <f t="shared" si="576"/>
        <v/>
      </c>
      <c r="R864" s="63">
        <f t="shared" si="577"/>
        <v>0</v>
      </c>
      <c r="S864" s="64" t="str">
        <f t="shared" si="578"/>
        <v/>
      </c>
      <c r="W864" s="310">
        <f t="shared" si="579"/>
        <v>999</v>
      </c>
      <c r="Y864" s="65">
        <f t="shared" si="580"/>
        <v>0</v>
      </c>
      <c r="Z864" s="65">
        <f t="shared" si="581"/>
        <v>0</v>
      </c>
      <c r="AA864" s="65">
        <f t="shared" si="582"/>
        <v>0</v>
      </c>
      <c r="AB864" s="65">
        <f t="shared" si="583"/>
        <v>0</v>
      </c>
      <c r="AC864" s="65">
        <f t="shared" si="584"/>
        <v>0</v>
      </c>
      <c r="AD864" s="65">
        <f t="shared" si="585"/>
        <v>0</v>
      </c>
      <c r="AE864" s="65">
        <f t="shared" si="586"/>
        <v>0</v>
      </c>
      <c r="AF864" s="65">
        <f t="shared" si="587"/>
        <v>0</v>
      </c>
      <c r="AG864" s="65">
        <f t="shared" si="588"/>
        <v>0</v>
      </c>
      <c r="AH864" s="65">
        <f t="shared" si="589"/>
        <v>0</v>
      </c>
      <c r="AI864" s="65">
        <f t="shared" si="590"/>
        <v>0</v>
      </c>
      <c r="AJ864" s="65">
        <f t="shared" si="591"/>
        <v>0</v>
      </c>
      <c r="AK864" s="65">
        <f t="shared" si="592"/>
        <v>0</v>
      </c>
      <c r="AL864" s="65">
        <f t="shared" si="593"/>
        <v>0</v>
      </c>
      <c r="AM864" s="65">
        <f t="shared" si="594"/>
        <v>0</v>
      </c>
      <c r="AN864" s="65">
        <f t="shared" si="595"/>
        <v>0</v>
      </c>
      <c r="AO864" s="65">
        <f t="shared" si="596"/>
        <v>0</v>
      </c>
      <c r="AP864" s="65">
        <f t="shared" si="597"/>
        <v>0</v>
      </c>
      <c r="AQ864" s="65">
        <f t="shared" si="598"/>
        <v>0</v>
      </c>
      <c r="AR864" s="65">
        <f t="shared" si="599"/>
        <v>0</v>
      </c>
      <c r="AS864" s="65">
        <f t="shared" si="600"/>
        <v>0</v>
      </c>
      <c r="AT864" s="65">
        <f t="shared" si="601"/>
        <v>0</v>
      </c>
      <c r="AU864" s="65">
        <f t="shared" si="602"/>
        <v>0</v>
      </c>
      <c r="AV864" s="65">
        <f t="shared" si="603"/>
        <v>0</v>
      </c>
      <c r="AW864" s="65">
        <f t="shared" si="604"/>
        <v>0</v>
      </c>
      <c r="AX864" s="65">
        <f t="shared" si="605"/>
        <v>0</v>
      </c>
      <c r="AY864" s="65">
        <f t="shared" si="606"/>
        <v>0</v>
      </c>
      <c r="AZ864" s="65">
        <f t="shared" si="607"/>
        <v>0</v>
      </c>
      <c r="BA864" s="65">
        <f t="shared" si="608"/>
        <v>0</v>
      </c>
      <c r="BB864" s="65">
        <f t="shared" si="609"/>
        <v>0</v>
      </c>
      <c r="BC864" s="65">
        <f t="shared" si="610"/>
        <v>0</v>
      </c>
      <c r="BD864" s="65">
        <f t="shared" si="611"/>
        <v>0</v>
      </c>
      <c r="BE864" s="65">
        <f t="shared" si="612"/>
        <v>0</v>
      </c>
      <c r="BF864" s="65">
        <f t="shared" si="613"/>
        <v>0</v>
      </c>
      <c r="BG864" s="65">
        <f t="shared" si="614"/>
        <v>0</v>
      </c>
      <c r="CE864" s="373"/>
      <c r="CF864" s="343"/>
      <c r="CG864" s="343"/>
      <c r="CH864" s="343"/>
      <c r="CI864" s="343"/>
      <c r="CJ864" s="343"/>
      <c r="CK864" s="343"/>
      <c r="CL864" s="343"/>
      <c r="CM864" s="343"/>
      <c r="CN864" s="343"/>
      <c r="CO864" s="343"/>
      <c r="CP864" s="343"/>
      <c r="CQ864" s="343"/>
      <c r="CR864" s="343"/>
      <c r="CS864" s="343"/>
      <c r="CY864" s="101">
        <f t="shared" si="615"/>
        <v>0</v>
      </c>
    </row>
    <row r="865" spans="2:103" ht="21.75" customHeight="1" x14ac:dyDescent="0.45">
      <c r="B865" s="133" t="str">
        <f>IF(Data!B864&lt;&gt;"",Data!B864,"")</f>
        <v/>
      </c>
      <c r="C865" s="158" t="str">
        <f>IF(Data!C864&lt;&gt;"",Data!C864,"")</f>
        <v/>
      </c>
      <c r="D865" s="106" t="str">
        <f>IF(Data!D864&lt;&gt;"",Data!D864,"")</f>
        <v/>
      </c>
      <c r="E865" s="140">
        <f>IF(AND(I865=1,Data!T864=0),0,IF(I865=999,999,Data!T864))</f>
        <v>999</v>
      </c>
      <c r="F865" s="140" t="str">
        <f t="shared" si="572"/>
        <v/>
      </c>
      <c r="G865" s="140" t="str">
        <f>IF(Data!K864&lt;&gt;"",Data!K864,"")</f>
        <v/>
      </c>
      <c r="H865" s="141" t="str">
        <f>IF(Data!L864&lt;&gt;"",Data!L864,"")</f>
        <v/>
      </c>
      <c r="I865" s="63">
        <f>IF(Data!M864&lt;&gt;"",Data!M864,"")</f>
        <v>999</v>
      </c>
      <c r="J865" s="63">
        <f t="shared" si="573"/>
        <v>0</v>
      </c>
      <c r="L865" s="64" t="str">
        <f t="shared" si="574"/>
        <v/>
      </c>
      <c r="M865" s="74"/>
      <c r="N865" s="63">
        <f t="shared" si="575"/>
        <v>0</v>
      </c>
      <c r="P865" s="64" t="str">
        <f t="shared" si="576"/>
        <v/>
      </c>
      <c r="R865" s="63">
        <f t="shared" si="577"/>
        <v>0</v>
      </c>
      <c r="S865" s="64" t="str">
        <f t="shared" si="578"/>
        <v/>
      </c>
      <c r="W865" s="310">
        <f t="shared" si="579"/>
        <v>999</v>
      </c>
      <c r="Y865" s="65">
        <f t="shared" si="580"/>
        <v>0</v>
      </c>
      <c r="Z865" s="65">
        <f t="shared" si="581"/>
        <v>0</v>
      </c>
      <c r="AA865" s="65">
        <f t="shared" si="582"/>
        <v>0</v>
      </c>
      <c r="AB865" s="65">
        <f t="shared" si="583"/>
        <v>0</v>
      </c>
      <c r="AC865" s="65">
        <f t="shared" si="584"/>
        <v>0</v>
      </c>
      <c r="AD865" s="65">
        <f t="shared" si="585"/>
        <v>0</v>
      </c>
      <c r="AE865" s="65">
        <f t="shared" si="586"/>
        <v>0</v>
      </c>
      <c r="AF865" s="65">
        <f t="shared" si="587"/>
        <v>0</v>
      </c>
      <c r="AG865" s="65">
        <f t="shared" si="588"/>
        <v>0</v>
      </c>
      <c r="AH865" s="65">
        <f t="shared" si="589"/>
        <v>0</v>
      </c>
      <c r="AI865" s="65">
        <f t="shared" si="590"/>
        <v>0</v>
      </c>
      <c r="AJ865" s="65">
        <f t="shared" si="591"/>
        <v>0</v>
      </c>
      <c r="AK865" s="65">
        <f t="shared" si="592"/>
        <v>0</v>
      </c>
      <c r="AL865" s="65">
        <f t="shared" si="593"/>
        <v>0</v>
      </c>
      <c r="AM865" s="65">
        <f t="shared" si="594"/>
        <v>0</v>
      </c>
      <c r="AN865" s="65">
        <f t="shared" si="595"/>
        <v>0</v>
      </c>
      <c r="AO865" s="65">
        <f t="shared" si="596"/>
        <v>0</v>
      </c>
      <c r="AP865" s="65">
        <f t="shared" si="597"/>
        <v>0</v>
      </c>
      <c r="AQ865" s="65">
        <f t="shared" si="598"/>
        <v>0</v>
      </c>
      <c r="AR865" s="65">
        <f t="shared" si="599"/>
        <v>0</v>
      </c>
      <c r="AS865" s="65">
        <f t="shared" si="600"/>
        <v>0</v>
      </c>
      <c r="AT865" s="65">
        <f t="shared" si="601"/>
        <v>0</v>
      </c>
      <c r="AU865" s="65">
        <f t="shared" si="602"/>
        <v>0</v>
      </c>
      <c r="AV865" s="65">
        <f t="shared" si="603"/>
        <v>0</v>
      </c>
      <c r="AW865" s="65">
        <f t="shared" si="604"/>
        <v>0</v>
      </c>
      <c r="AX865" s="65">
        <f t="shared" si="605"/>
        <v>0</v>
      </c>
      <c r="AY865" s="65">
        <f t="shared" si="606"/>
        <v>0</v>
      </c>
      <c r="AZ865" s="65">
        <f t="shared" si="607"/>
        <v>0</v>
      </c>
      <c r="BA865" s="65">
        <f t="shared" si="608"/>
        <v>0</v>
      </c>
      <c r="BB865" s="65">
        <f t="shared" si="609"/>
        <v>0</v>
      </c>
      <c r="BC865" s="65">
        <f t="shared" si="610"/>
        <v>0</v>
      </c>
      <c r="BD865" s="65">
        <f t="shared" si="611"/>
        <v>0</v>
      </c>
      <c r="BE865" s="65">
        <f t="shared" si="612"/>
        <v>0</v>
      </c>
      <c r="BF865" s="65">
        <f t="shared" si="613"/>
        <v>0</v>
      </c>
      <c r="BG865" s="65">
        <f t="shared" si="614"/>
        <v>0</v>
      </c>
      <c r="CE865" s="373"/>
      <c r="CF865" s="343"/>
      <c r="CG865" s="343"/>
      <c r="CH865" s="343"/>
      <c r="CI865" s="343"/>
      <c r="CJ865" s="343"/>
      <c r="CK865" s="343"/>
      <c r="CL865" s="343"/>
      <c r="CM865" s="343"/>
      <c r="CN865" s="343"/>
      <c r="CO865" s="343"/>
      <c r="CP865" s="343"/>
      <c r="CQ865" s="343"/>
      <c r="CR865" s="343"/>
      <c r="CS865" s="343"/>
      <c r="CY865" s="101">
        <f t="shared" si="615"/>
        <v>0</v>
      </c>
    </row>
    <row r="866" spans="2:103" ht="21.75" customHeight="1" x14ac:dyDescent="0.45">
      <c r="B866" s="133" t="str">
        <f>IF(Data!B865&lt;&gt;"",Data!B865,"")</f>
        <v/>
      </c>
      <c r="C866" s="158" t="str">
        <f>IF(Data!C865&lt;&gt;"",Data!C865,"")</f>
        <v/>
      </c>
      <c r="D866" s="106" t="str">
        <f>IF(Data!D865&lt;&gt;"",Data!D865,"")</f>
        <v/>
      </c>
      <c r="E866" s="140">
        <f>IF(AND(I866=1,Data!T865=0),0,IF(I866=999,999,Data!T865))</f>
        <v>999</v>
      </c>
      <c r="F866" s="140" t="str">
        <f t="shared" si="572"/>
        <v/>
      </c>
      <c r="G866" s="140" t="str">
        <f>IF(Data!K865&lt;&gt;"",Data!K865,"")</f>
        <v/>
      </c>
      <c r="H866" s="141" t="str">
        <f>IF(Data!L865&lt;&gt;"",Data!L865,"")</f>
        <v/>
      </c>
      <c r="I866" s="63">
        <f>IF(Data!M865&lt;&gt;"",Data!M865,"")</f>
        <v>999</v>
      </c>
      <c r="J866" s="63">
        <f t="shared" si="573"/>
        <v>0</v>
      </c>
      <c r="L866" s="64" t="str">
        <f t="shared" si="574"/>
        <v/>
      </c>
      <c r="M866" s="74"/>
      <c r="N866" s="63">
        <f t="shared" si="575"/>
        <v>0</v>
      </c>
      <c r="P866" s="64" t="str">
        <f t="shared" si="576"/>
        <v/>
      </c>
      <c r="R866" s="63">
        <f t="shared" si="577"/>
        <v>0</v>
      </c>
      <c r="S866" s="64" t="str">
        <f t="shared" si="578"/>
        <v/>
      </c>
      <c r="W866" s="310">
        <f t="shared" si="579"/>
        <v>999</v>
      </c>
      <c r="Y866" s="65">
        <f t="shared" si="580"/>
        <v>0</v>
      </c>
      <c r="Z866" s="65">
        <f t="shared" si="581"/>
        <v>0</v>
      </c>
      <c r="AA866" s="65">
        <f t="shared" si="582"/>
        <v>0</v>
      </c>
      <c r="AB866" s="65">
        <f t="shared" si="583"/>
        <v>0</v>
      </c>
      <c r="AC866" s="65">
        <f t="shared" si="584"/>
        <v>0</v>
      </c>
      <c r="AD866" s="65">
        <f t="shared" si="585"/>
        <v>0</v>
      </c>
      <c r="AE866" s="65">
        <f t="shared" si="586"/>
        <v>0</v>
      </c>
      <c r="AF866" s="65">
        <f t="shared" si="587"/>
        <v>0</v>
      </c>
      <c r="AG866" s="65">
        <f t="shared" si="588"/>
        <v>0</v>
      </c>
      <c r="AH866" s="65">
        <f t="shared" si="589"/>
        <v>0</v>
      </c>
      <c r="AI866" s="65">
        <f t="shared" si="590"/>
        <v>0</v>
      </c>
      <c r="AJ866" s="65">
        <f t="shared" si="591"/>
        <v>0</v>
      </c>
      <c r="AK866" s="65">
        <f t="shared" si="592"/>
        <v>0</v>
      </c>
      <c r="AL866" s="65">
        <f t="shared" si="593"/>
        <v>0</v>
      </c>
      <c r="AM866" s="65">
        <f t="shared" si="594"/>
        <v>0</v>
      </c>
      <c r="AN866" s="65">
        <f t="shared" si="595"/>
        <v>0</v>
      </c>
      <c r="AO866" s="65">
        <f t="shared" si="596"/>
        <v>0</v>
      </c>
      <c r="AP866" s="65">
        <f t="shared" si="597"/>
        <v>0</v>
      </c>
      <c r="AQ866" s="65">
        <f t="shared" si="598"/>
        <v>0</v>
      </c>
      <c r="AR866" s="65">
        <f t="shared" si="599"/>
        <v>0</v>
      </c>
      <c r="AS866" s="65">
        <f t="shared" si="600"/>
        <v>0</v>
      </c>
      <c r="AT866" s="65">
        <f t="shared" si="601"/>
        <v>0</v>
      </c>
      <c r="AU866" s="65">
        <f t="shared" si="602"/>
        <v>0</v>
      </c>
      <c r="AV866" s="65">
        <f t="shared" si="603"/>
        <v>0</v>
      </c>
      <c r="AW866" s="65">
        <f t="shared" si="604"/>
        <v>0</v>
      </c>
      <c r="AX866" s="65">
        <f t="shared" si="605"/>
        <v>0</v>
      </c>
      <c r="AY866" s="65">
        <f t="shared" si="606"/>
        <v>0</v>
      </c>
      <c r="AZ866" s="65">
        <f t="shared" si="607"/>
        <v>0</v>
      </c>
      <c r="BA866" s="65">
        <f t="shared" si="608"/>
        <v>0</v>
      </c>
      <c r="BB866" s="65">
        <f t="shared" si="609"/>
        <v>0</v>
      </c>
      <c r="BC866" s="65">
        <f t="shared" si="610"/>
        <v>0</v>
      </c>
      <c r="BD866" s="65">
        <f t="shared" si="611"/>
        <v>0</v>
      </c>
      <c r="BE866" s="65">
        <f t="shared" si="612"/>
        <v>0</v>
      </c>
      <c r="BF866" s="65">
        <f t="shared" si="613"/>
        <v>0</v>
      </c>
      <c r="BG866" s="65">
        <f t="shared" si="614"/>
        <v>0</v>
      </c>
      <c r="CE866" s="373"/>
      <c r="CF866" s="343"/>
      <c r="CG866" s="343"/>
      <c r="CH866" s="343"/>
      <c r="CI866" s="343"/>
      <c r="CJ866" s="343"/>
      <c r="CK866" s="343"/>
      <c r="CL866" s="343"/>
      <c r="CM866" s="343"/>
      <c r="CN866" s="343"/>
      <c r="CO866" s="343"/>
      <c r="CP866" s="343"/>
      <c r="CQ866" s="343"/>
      <c r="CR866" s="343"/>
      <c r="CS866" s="343"/>
      <c r="CY866" s="101">
        <f t="shared" si="615"/>
        <v>0</v>
      </c>
    </row>
    <row r="867" spans="2:103" ht="21.75" customHeight="1" x14ac:dyDescent="0.45">
      <c r="B867" s="133" t="str">
        <f>IF(Data!B866&lt;&gt;"",Data!B866,"")</f>
        <v/>
      </c>
      <c r="C867" s="158" t="str">
        <f>IF(Data!C866&lt;&gt;"",Data!C866,"")</f>
        <v/>
      </c>
      <c r="D867" s="106" t="str">
        <f>IF(Data!D866&lt;&gt;"",Data!D866,"")</f>
        <v/>
      </c>
      <c r="E867" s="140">
        <f>IF(AND(I867=1,Data!T866=0),0,IF(I867=999,999,Data!T866))</f>
        <v>999</v>
      </c>
      <c r="F867" s="140" t="str">
        <f t="shared" si="572"/>
        <v/>
      </c>
      <c r="G867" s="140" t="str">
        <f>IF(Data!K866&lt;&gt;"",Data!K866,"")</f>
        <v/>
      </c>
      <c r="H867" s="141" t="str">
        <f>IF(Data!L866&lt;&gt;"",Data!L866,"")</f>
        <v/>
      </c>
      <c r="I867" s="63">
        <f>IF(Data!M866&lt;&gt;"",Data!M866,"")</f>
        <v>999</v>
      </c>
      <c r="J867" s="63">
        <f t="shared" si="573"/>
        <v>0</v>
      </c>
      <c r="L867" s="64" t="str">
        <f t="shared" si="574"/>
        <v/>
      </c>
      <c r="M867" s="74"/>
      <c r="N867" s="63">
        <f t="shared" si="575"/>
        <v>0</v>
      </c>
      <c r="P867" s="64" t="str">
        <f t="shared" si="576"/>
        <v/>
      </c>
      <c r="R867" s="63">
        <f t="shared" si="577"/>
        <v>0</v>
      </c>
      <c r="S867" s="64" t="str">
        <f t="shared" si="578"/>
        <v/>
      </c>
      <c r="W867" s="310">
        <f t="shared" si="579"/>
        <v>999</v>
      </c>
      <c r="Y867" s="65">
        <f t="shared" si="580"/>
        <v>0</v>
      </c>
      <c r="Z867" s="65">
        <f t="shared" si="581"/>
        <v>0</v>
      </c>
      <c r="AA867" s="65">
        <f t="shared" si="582"/>
        <v>0</v>
      </c>
      <c r="AB867" s="65">
        <f t="shared" si="583"/>
        <v>0</v>
      </c>
      <c r="AC867" s="65">
        <f t="shared" si="584"/>
        <v>0</v>
      </c>
      <c r="AD867" s="65">
        <f t="shared" si="585"/>
        <v>0</v>
      </c>
      <c r="AE867" s="65">
        <f t="shared" si="586"/>
        <v>0</v>
      </c>
      <c r="AF867" s="65">
        <f t="shared" si="587"/>
        <v>0</v>
      </c>
      <c r="AG867" s="65">
        <f t="shared" si="588"/>
        <v>0</v>
      </c>
      <c r="AH867" s="65">
        <f t="shared" si="589"/>
        <v>0</v>
      </c>
      <c r="AI867" s="65">
        <f t="shared" si="590"/>
        <v>0</v>
      </c>
      <c r="AJ867" s="65">
        <f t="shared" si="591"/>
        <v>0</v>
      </c>
      <c r="AK867" s="65">
        <f t="shared" si="592"/>
        <v>0</v>
      </c>
      <c r="AL867" s="65">
        <f t="shared" si="593"/>
        <v>0</v>
      </c>
      <c r="AM867" s="65">
        <f t="shared" si="594"/>
        <v>0</v>
      </c>
      <c r="AN867" s="65">
        <f t="shared" si="595"/>
        <v>0</v>
      </c>
      <c r="AO867" s="65">
        <f t="shared" si="596"/>
        <v>0</v>
      </c>
      <c r="AP867" s="65">
        <f t="shared" si="597"/>
        <v>0</v>
      </c>
      <c r="AQ867" s="65">
        <f t="shared" si="598"/>
        <v>0</v>
      </c>
      <c r="AR867" s="65">
        <f t="shared" si="599"/>
        <v>0</v>
      </c>
      <c r="AS867" s="65">
        <f t="shared" si="600"/>
        <v>0</v>
      </c>
      <c r="AT867" s="65">
        <f t="shared" si="601"/>
        <v>0</v>
      </c>
      <c r="AU867" s="65">
        <f t="shared" si="602"/>
        <v>0</v>
      </c>
      <c r="AV867" s="65">
        <f t="shared" si="603"/>
        <v>0</v>
      </c>
      <c r="AW867" s="65">
        <f t="shared" si="604"/>
        <v>0</v>
      </c>
      <c r="AX867" s="65">
        <f t="shared" si="605"/>
        <v>0</v>
      </c>
      <c r="AY867" s="65">
        <f t="shared" si="606"/>
        <v>0</v>
      </c>
      <c r="AZ867" s="65">
        <f t="shared" si="607"/>
        <v>0</v>
      </c>
      <c r="BA867" s="65">
        <f t="shared" si="608"/>
        <v>0</v>
      </c>
      <c r="BB867" s="65">
        <f t="shared" si="609"/>
        <v>0</v>
      </c>
      <c r="BC867" s="65">
        <f t="shared" si="610"/>
        <v>0</v>
      </c>
      <c r="BD867" s="65">
        <f t="shared" si="611"/>
        <v>0</v>
      </c>
      <c r="BE867" s="65">
        <f t="shared" si="612"/>
        <v>0</v>
      </c>
      <c r="BF867" s="65">
        <f t="shared" si="613"/>
        <v>0</v>
      </c>
      <c r="BG867" s="65">
        <f t="shared" si="614"/>
        <v>0</v>
      </c>
      <c r="CE867" s="373"/>
      <c r="CF867" s="343"/>
      <c r="CG867" s="343"/>
      <c r="CH867" s="343"/>
      <c r="CI867" s="343"/>
      <c r="CJ867" s="343"/>
      <c r="CK867" s="343"/>
      <c r="CL867" s="343"/>
      <c r="CM867" s="343"/>
      <c r="CN867" s="343"/>
      <c r="CO867" s="343"/>
      <c r="CP867" s="343"/>
      <c r="CQ867" s="343"/>
      <c r="CR867" s="343"/>
      <c r="CS867" s="343"/>
      <c r="CY867" s="101">
        <f t="shared" si="615"/>
        <v>0</v>
      </c>
    </row>
    <row r="868" spans="2:103" ht="21.75" customHeight="1" x14ac:dyDescent="0.45">
      <c r="B868" s="133" t="str">
        <f>IF(Data!B867&lt;&gt;"",Data!B867,"")</f>
        <v/>
      </c>
      <c r="C868" s="158" t="str">
        <f>IF(Data!C867&lt;&gt;"",Data!C867,"")</f>
        <v/>
      </c>
      <c r="D868" s="106" t="str">
        <f>IF(Data!D867&lt;&gt;"",Data!D867,"")</f>
        <v/>
      </c>
      <c r="E868" s="140">
        <f>IF(AND(I868=1,Data!T867=0),0,IF(I868=999,999,Data!T867))</f>
        <v>999</v>
      </c>
      <c r="F868" s="140" t="str">
        <f t="shared" si="572"/>
        <v/>
      </c>
      <c r="G868" s="140" t="str">
        <f>IF(Data!K867&lt;&gt;"",Data!K867,"")</f>
        <v/>
      </c>
      <c r="H868" s="141" t="str">
        <f>IF(Data!L867&lt;&gt;"",Data!L867,"")</f>
        <v/>
      </c>
      <c r="I868" s="63">
        <f>IF(Data!M867&lt;&gt;"",Data!M867,"")</f>
        <v>999</v>
      </c>
      <c r="J868" s="63">
        <f t="shared" si="573"/>
        <v>0</v>
      </c>
      <c r="L868" s="64" t="str">
        <f t="shared" si="574"/>
        <v/>
      </c>
      <c r="M868" s="74"/>
      <c r="N868" s="63">
        <f t="shared" si="575"/>
        <v>0</v>
      </c>
      <c r="P868" s="64" t="str">
        <f t="shared" si="576"/>
        <v/>
      </c>
      <c r="R868" s="63">
        <f t="shared" si="577"/>
        <v>0</v>
      </c>
      <c r="S868" s="64" t="str">
        <f t="shared" si="578"/>
        <v/>
      </c>
      <c r="W868" s="310">
        <f t="shared" si="579"/>
        <v>999</v>
      </c>
      <c r="Y868" s="65">
        <f t="shared" si="580"/>
        <v>0</v>
      </c>
      <c r="Z868" s="65">
        <f t="shared" si="581"/>
        <v>0</v>
      </c>
      <c r="AA868" s="65">
        <f t="shared" si="582"/>
        <v>0</v>
      </c>
      <c r="AB868" s="65">
        <f t="shared" si="583"/>
        <v>0</v>
      </c>
      <c r="AC868" s="65">
        <f t="shared" si="584"/>
        <v>0</v>
      </c>
      <c r="AD868" s="65">
        <f t="shared" si="585"/>
        <v>0</v>
      </c>
      <c r="AE868" s="65">
        <f t="shared" si="586"/>
        <v>0</v>
      </c>
      <c r="AF868" s="65">
        <f t="shared" si="587"/>
        <v>0</v>
      </c>
      <c r="AG868" s="65">
        <f t="shared" si="588"/>
        <v>0</v>
      </c>
      <c r="AH868" s="65">
        <f t="shared" si="589"/>
        <v>0</v>
      </c>
      <c r="AI868" s="65">
        <f t="shared" si="590"/>
        <v>0</v>
      </c>
      <c r="AJ868" s="65">
        <f t="shared" si="591"/>
        <v>0</v>
      </c>
      <c r="AK868" s="65">
        <f t="shared" si="592"/>
        <v>0</v>
      </c>
      <c r="AL868" s="65">
        <f t="shared" si="593"/>
        <v>0</v>
      </c>
      <c r="AM868" s="65">
        <f t="shared" si="594"/>
        <v>0</v>
      </c>
      <c r="AN868" s="65">
        <f t="shared" si="595"/>
        <v>0</v>
      </c>
      <c r="AO868" s="65">
        <f t="shared" si="596"/>
        <v>0</v>
      </c>
      <c r="AP868" s="65">
        <f t="shared" si="597"/>
        <v>0</v>
      </c>
      <c r="AQ868" s="65">
        <f t="shared" si="598"/>
        <v>0</v>
      </c>
      <c r="AR868" s="65">
        <f t="shared" si="599"/>
        <v>0</v>
      </c>
      <c r="AS868" s="65">
        <f t="shared" si="600"/>
        <v>0</v>
      </c>
      <c r="AT868" s="65">
        <f t="shared" si="601"/>
        <v>0</v>
      </c>
      <c r="AU868" s="65">
        <f t="shared" si="602"/>
        <v>0</v>
      </c>
      <c r="AV868" s="65">
        <f t="shared" si="603"/>
        <v>0</v>
      </c>
      <c r="AW868" s="65">
        <f t="shared" si="604"/>
        <v>0</v>
      </c>
      <c r="AX868" s="65">
        <f t="shared" si="605"/>
        <v>0</v>
      </c>
      <c r="AY868" s="65">
        <f t="shared" si="606"/>
        <v>0</v>
      </c>
      <c r="AZ868" s="65">
        <f t="shared" si="607"/>
        <v>0</v>
      </c>
      <c r="BA868" s="65">
        <f t="shared" si="608"/>
        <v>0</v>
      </c>
      <c r="BB868" s="65">
        <f t="shared" si="609"/>
        <v>0</v>
      </c>
      <c r="BC868" s="65">
        <f t="shared" si="610"/>
        <v>0</v>
      </c>
      <c r="BD868" s="65">
        <f t="shared" si="611"/>
        <v>0</v>
      </c>
      <c r="BE868" s="65">
        <f t="shared" si="612"/>
        <v>0</v>
      </c>
      <c r="BF868" s="65">
        <f t="shared" si="613"/>
        <v>0</v>
      </c>
      <c r="BG868" s="65">
        <f t="shared" si="614"/>
        <v>0</v>
      </c>
      <c r="CE868" s="373"/>
      <c r="CF868" s="343"/>
      <c r="CG868" s="343"/>
      <c r="CH868" s="343"/>
      <c r="CI868" s="343"/>
      <c r="CJ868" s="343"/>
      <c r="CK868" s="343"/>
      <c r="CL868" s="343"/>
      <c r="CM868" s="343"/>
      <c r="CN868" s="343"/>
      <c r="CO868" s="343"/>
      <c r="CP868" s="343"/>
      <c r="CQ868" s="343"/>
      <c r="CR868" s="343"/>
      <c r="CS868" s="343"/>
      <c r="CY868" s="101">
        <f t="shared" si="615"/>
        <v>0</v>
      </c>
    </row>
    <row r="869" spans="2:103" ht="21.75" customHeight="1" x14ac:dyDescent="0.45">
      <c r="B869" s="133" t="str">
        <f>IF(Data!B868&lt;&gt;"",Data!B868,"")</f>
        <v/>
      </c>
      <c r="C869" s="158" t="str">
        <f>IF(Data!C868&lt;&gt;"",Data!C868,"")</f>
        <v/>
      </c>
      <c r="D869" s="106" t="str">
        <f>IF(Data!D868&lt;&gt;"",Data!D868,"")</f>
        <v/>
      </c>
      <c r="E869" s="140">
        <f>IF(AND(I869=1,Data!T868=0),0,IF(I869=999,999,Data!T868))</f>
        <v>999</v>
      </c>
      <c r="F869" s="140" t="str">
        <f t="shared" si="572"/>
        <v/>
      </c>
      <c r="G869" s="140" t="str">
        <f>IF(Data!K868&lt;&gt;"",Data!K868,"")</f>
        <v/>
      </c>
      <c r="H869" s="141" t="str">
        <f>IF(Data!L868&lt;&gt;"",Data!L868,"")</f>
        <v/>
      </c>
      <c r="I869" s="63">
        <f>IF(Data!M868&lt;&gt;"",Data!M868,"")</f>
        <v>999</v>
      </c>
      <c r="J869" s="63">
        <f t="shared" si="573"/>
        <v>0</v>
      </c>
      <c r="L869" s="64" t="str">
        <f t="shared" si="574"/>
        <v/>
      </c>
      <c r="M869" s="74"/>
      <c r="N869" s="63">
        <f t="shared" si="575"/>
        <v>0</v>
      </c>
      <c r="P869" s="64" t="str">
        <f t="shared" si="576"/>
        <v/>
      </c>
      <c r="R869" s="63">
        <f t="shared" si="577"/>
        <v>0</v>
      </c>
      <c r="S869" s="64" t="str">
        <f t="shared" si="578"/>
        <v/>
      </c>
      <c r="W869" s="310">
        <f t="shared" si="579"/>
        <v>999</v>
      </c>
      <c r="Y869" s="65">
        <f t="shared" si="580"/>
        <v>0</v>
      </c>
      <c r="Z869" s="65">
        <f t="shared" si="581"/>
        <v>0</v>
      </c>
      <c r="AA869" s="65">
        <f t="shared" si="582"/>
        <v>0</v>
      </c>
      <c r="AB869" s="65">
        <f t="shared" si="583"/>
        <v>0</v>
      </c>
      <c r="AC869" s="65">
        <f t="shared" si="584"/>
        <v>0</v>
      </c>
      <c r="AD869" s="65">
        <f t="shared" si="585"/>
        <v>0</v>
      </c>
      <c r="AE869" s="65">
        <f t="shared" si="586"/>
        <v>0</v>
      </c>
      <c r="AF869" s="65">
        <f t="shared" si="587"/>
        <v>0</v>
      </c>
      <c r="AG869" s="65">
        <f t="shared" si="588"/>
        <v>0</v>
      </c>
      <c r="AH869" s="65">
        <f t="shared" si="589"/>
        <v>0</v>
      </c>
      <c r="AI869" s="65">
        <f t="shared" si="590"/>
        <v>0</v>
      </c>
      <c r="AJ869" s="65">
        <f t="shared" si="591"/>
        <v>0</v>
      </c>
      <c r="AK869" s="65">
        <f t="shared" si="592"/>
        <v>0</v>
      </c>
      <c r="AL869" s="65">
        <f t="shared" si="593"/>
        <v>0</v>
      </c>
      <c r="AM869" s="65">
        <f t="shared" si="594"/>
        <v>0</v>
      </c>
      <c r="AN869" s="65">
        <f t="shared" si="595"/>
        <v>0</v>
      </c>
      <c r="AO869" s="65">
        <f t="shared" si="596"/>
        <v>0</v>
      </c>
      <c r="AP869" s="65">
        <f t="shared" si="597"/>
        <v>0</v>
      </c>
      <c r="AQ869" s="65">
        <f t="shared" si="598"/>
        <v>0</v>
      </c>
      <c r="AR869" s="65">
        <f t="shared" si="599"/>
        <v>0</v>
      </c>
      <c r="AS869" s="65">
        <f t="shared" si="600"/>
        <v>0</v>
      </c>
      <c r="AT869" s="65">
        <f t="shared" si="601"/>
        <v>0</v>
      </c>
      <c r="AU869" s="65">
        <f t="shared" si="602"/>
        <v>0</v>
      </c>
      <c r="AV869" s="65">
        <f t="shared" si="603"/>
        <v>0</v>
      </c>
      <c r="AW869" s="65">
        <f t="shared" si="604"/>
        <v>0</v>
      </c>
      <c r="AX869" s="65">
        <f t="shared" si="605"/>
        <v>0</v>
      </c>
      <c r="AY869" s="65">
        <f t="shared" si="606"/>
        <v>0</v>
      </c>
      <c r="AZ869" s="65">
        <f t="shared" si="607"/>
        <v>0</v>
      </c>
      <c r="BA869" s="65">
        <f t="shared" si="608"/>
        <v>0</v>
      </c>
      <c r="BB869" s="65">
        <f t="shared" si="609"/>
        <v>0</v>
      </c>
      <c r="BC869" s="65">
        <f t="shared" si="610"/>
        <v>0</v>
      </c>
      <c r="BD869" s="65">
        <f t="shared" si="611"/>
        <v>0</v>
      </c>
      <c r="BE869" s="65">
        <f t="shared" si="612"/>
        <v>0</v>
      </c>
      <c r="BF869" s="65">
        <f t="shared" si="613"/>
        <v>0</v>
      </c>
      <c r="BG869" s="65">
        <f t="shared" si="614"/>
        <v>0</v>
      </c>
      <c r="CE869" s="373"/>
      <c r="CF869" s="343"/>
      <c r="CG869" s="343"/>
      <c r="CH869" s="343"/>
      <c r="CI869" s="343"/>
      <c r="CJ869" s="343"/>
      <c r="CK869" s="343"/>
      <c r="CL869" s="343"/>
      <c r="CM869" s="343"/>
      <c r="CN869" s="343"/>
      <c r="CO869" s="343"/>
      <c r="CP869" s="343"/>
      <c r="CQ869" s="343"/>
      <c r="CR869" s="343"/>
      <c r="CS869" s="343"/>
      <c r="CY869" s="101">
        <f t="shared" si="615"/>
        <v>0</v>
      </c>
    </row>
    <row r="870" spans="2:103" ht="21.75" customHeight="1" x14ac:dyDescent="0.45">
      <c r="B870" s="133" t="str">
        <f>IF(Data!B869&lt;&gt;"",Data!B869,"")</f>
        <v/>
      </c>
      <c r="C870" s="158" t="str">
        <f>IF(Data!C869&lt;&gt;"",Data!C869,"")</f>
        <v/>
      </c>
      <c r="D870" s="106" t="str">
        <f>IF(Data!D869&lt;&gt;"",Data!D869,"")</f>
        <v/>
      </c>
      <c r="E870" s="140">
        <f>IF(AND(I870=1,Data!T869=0),0,IF(I870=999,999,Data!T869))</f>
        <v>999</v>
      </c>
      <c r="F870" s="140" t="str">
        <f t="shared" si="572"/>
        <v/>
      </c>
      <c r="G870" s="140" t="str">
        <f>IF(Data!K869&lt;&gt;"",Data!K869,"")</f>
        <v/>
      </c>
      <c r="H870" s="141" t="str">
        <f>IF(Data!L869&lt;&gt;"",Data!L869,"")</f>
        <v/>
      </c>
      <c r="I870" s="63">
        <f>IF(Data!M869&lt;&gt;"",Data!M869,"")</f>
        <v>999</v>
      </c>
      <c r="J870" s="63">
        <f t="shared" si="573"/>
        <v>0</v>
      </c>
      <c r="L870" s="64" t="str">
        <f t="shared" si="574"/>
        <v/>
      </c>
      <c r="M870" s="74"/>
      <c r="N870" s="63">
        <f t="shared" si="575"/>
        <v>0</v>
      </c>
      <c r="P870" s="64" t="str">
        <f t="shared" si="576"/>
        <v/>
      </c>
      <c r="R870" s="63">
        <f t="shared" si="577"/>
        <v>0</v>
      </c>
      <c r="S870" s="64" t="str">
        <f t="shared" si="578"/>
        <v/>
      </c>
      <c r="W870" s="310">
        <f t="shared" si="579"/>
        <v>999</v>
      </c>
      <c r="Y870" s="65">
        <f t="shared" si="580"/>
        <v>0</v>
      </c>
      <c r="Z870" s="65">
        <f t="shared" si="581"/>
        <v>0</v>
      </c>
      <c r="AA870" s="65">
        <f t="shared" si="582"/>
        <v>0</v>
      </c>
      <c r="AB870" s="65">
        <f t="shared" si="583"/>
        <v>0</v>
      </c>
      <c r="AC870" s="65">
        <f t="shared" si="584"/>
        <v>0</v>
      </c>
      <c r="AD870" s="65">
        <f t="shared" si="585"/>
        <v>0</v>
      </c>
      <c r="AE870" s="65">
        <f t="shared" si="586"/>
        <v>0</v>
      </c>
      <c r="AF870" s="65">
        <f t="shared" si="587"/>
        <v>0</v>
      </c>
      <c r="AG870" s="65">
        <f t="shared" si="588"/>
        <v>0</v>
      </c>
      <c r="AH870" s="65">
        <f t="shared" si="589"/>
        <v>0</v>
      </c>
      <c r="AI870" s="65">
        <f t="shared" si="590"/>
        <v>0</v>
      </c>
      <c r="AJ870" s="65">
        <f t="shared" si="591"/>
        <v>0</v>
      </c>
      <c r="AK870" s="65">
        <f t="shared" si="592"/>
        <v>0</v>
      </c>
      <c r="AL870" s="65">
        <f t="shared" si="593"/>
        <v>0</v>
      </c>
      <c r="AM870" s="65">
        <f t="shared" si="594"/>
        <v>0</v>
      </c>
      <c r="AN870" s="65">
        <f t="shared" si="595"/>
        <v>0</v>
      </c>
      <c r="AO870" s="65">
        <f t="shared" si="596"/>
        <v>0</v>
      </c>
      <c r="AP870" s="65">
        <f t="shared" si="597"/>
        <v>0</v>
      </c>
      <c r="AQ870" s="65">
        <f t="shared" si="598"/>
        <v>0</v>
      </c>
      <c r="AR870" s="65">
        <f t="shared" si="599"/>
        <v>0</v>
      </c>
      <c r="AS870" s="65">
        <f t="shared" si="600"/>
        <v>0</v>
      </c>
      <c r="AT870" s="65">
        <f t="shared" si="601"/>
        <v>0</v>
      </c>
      <c r="AU870" s="65">
        <f t="shared" si="602"/>
        <v>0</v>
      </c>
      <c r="AV870" s="65">
        <f t="shared" si="603"/>
        <v>0</v>
      </c>
      <c r="AW870" s="65">
        <f t="shared" si="604"/>
        <v>0</v>
      </c>
      <c r="AX870" s="65">
        <f t="shared" si="605"/>
        <v>0</v>
      </c>
      <c r="AY870" s="65">
        <f t="shared" si="606"/>
        <v>0</v>
      </c>
      <c r="AZ870" s="65">
        <f t="shared" si="607"/>
        <v>0</v>
      </c>
      <c r="BA870" s="65">
        <f t="shared" si="608"/>
        <v>0</v>
      </c>
      <c r="BB870" s="65">
        <f t="shared" si="609"/>
        <v>0</v>
      </c>
      <c r="BC870" s="65">
        <f t="shared" si="610"/>
        <v>0</v>
      </c>
      <c r="BD870" s="65">
        <f t="shared" si="611"/>
        <v>0</v>
      </c>
      <c r="BE870" s="65">
        <f t="shared" si="612"/>
        <v>0</v>
      </c>
      <c r="BF870" s="65">
        <f t="shared" si="613"/>
        <v>0</v>
      </c>
      <c r="BG870" s="65">
        <f t="shared" si="614"/>
        <v>0</v>
      </c>
      <c r="CE870" s="373"/>
      <c r="CF870" s="343"/>
      <c r="CG870" s="343"/>
      <c r="CH870" s="343"/>
      <c r="CI870" s="343"/>
      <c r="CJ870" s="343"/>
      <c r="CK870" s="343"/>
      <c r="CL870" s="343"/>
      <c r="CM870" s="343"/>
      <c r="CN870" s="343"/>
      <c r="CO870" s="343"/>
      <c r="CP870" s="343"/>
      <c r="CQ870" s="343"/>
      <c r="CR870" s="343"/>
      <c r="CS870" s="343"/>
      <c r="CY870" s="101">
        <f t="shared" si="615"/>
        <v>0</v>
      </c>
    </row>
    <row r="871" spans="2:103" ht="21.75" customHeight="1" x14ac:dyDescent="0.45">
      <c r="B871" s="133" t="str">
        <f>IF(Data!B870&lt;&gt;"",Data!B870,"")</f>
        <v/>
      </c>
      <c r="C871" s="158" t="str">
        <f>IF(Data!C870&lt;&gt;"",Data!C870,"")</f>
        <v/>
      </c>
      <c r="D871" s="106" t="str">
        <f>IF(Data!D870&lt;&gt;"",Data!D870,"")</f>
        <v/>
      </c>
      <c r="E871" s="140">
        <f>IF(AND(I871=1,Data!T870=0),0,IF(I871=999,999,Data!T870))</f>
        <v>999</v>
      </c>
      <c r="F871" s="140" t="str">
        <f t="shared" si="572"/>
        <v/>
      </c>
      <c r="G871" s="140" t="str">
        <f>IF(Data!K870&lt;&gt;"",Data!K870,"")</f>
        <v/>
      </c>
      <c r="H871" s="141" t="str">
        <f>IF(Data!L870&lt;&gt;"",Data!L870,"")</f>
        <v/>
      </c>
      <c r="I871" s="63">
        <f>IF(Data!M870&lt;&gt;"",Data!M870,"")</f>
        <v>999</v>
      </c>
      <c r="J871" s="63">
        <f t="shared" si="573"/>
        <v>0</v>
      </c>
      <c r="L871" s="64" t="str">
        <f t="shared" si="574"/>
        <v/>
      </c>
      <c r="M871" s="74"/>
      <c r="N871" s="63">
        <f t="shared" si="575"/>
        <v>0</v>
      </c>
      <c r="P871" s="64" t="str">
        <f t="shared" si="576"/>
        <v/>
      </c>
      <c r="R871" s="63">
        <f t="shared" si="577"/>
        <v>0</v>
      </c>
      <c r="S871" s="64" t="str">
        <f t="shared" si="578"/>
        <v/>
      </c>
      <c r="W871" s="310">
        <f t="shared" si="579"/>
        <v>999</v>
      </c>
      <c r="Y871" s="65">
        <f t="shared" si="580"/>
        <v>0</v>
      </c>
      <c r="Z871" s="65">
        <f t="shared" si="581"/>
        <v>0</v>
      </c>
      <c r="AA871" s="65">
        <f t="shared" si="582"/>
        <v>0</v>
      </c>
      <c r="AB871" s="65">
        <f t="shared" si="583"/>
        <v>0</v>
      </c>
      <c r="AC871" s="65">
        <f t="shared" si="584"/>
        <v>0</v>
      </c>
      <c r="AD871" s="65">
        <f t="shared" si="585"/>
        <v>0</v>
      </c>
      <c r="AE871" s="65">
        <f t="shared" si="586"/>
        <v>0</v>
      </c>
      <c r="AF871" s="65">
        <f t="shared" si="587"/>
        <v>0</v>
      </c>
      <c r="AG871" s="65">
        <f t="shared" si="588"/>
        <v>0</v>
      </c>
      <c r="AH871" s="65">
        <f t="shared" si="589"/>
        <v>0</v>
      </c>
      <c r="AI871" s="65">
        <f t="shared" si="590"/>
        <v>0</v>
      </c>
      <c r="AJ871" s="65">
        <f t="shared" si="591"/>
        <v>0</v>
      </c>
      <c r="AK871" s="65">
        <f t="shared" si="592"/>
        <v>0</v>
      </c>
      <c r="AL871" s="65">
        <f t="shared" si="593"/>
        <v>0</v>
      </c>
      <c r="AM871" s="65">
        <f t="shared" si="594"/>
        <v>0</v>
      </c>
      <c r="AN871" s="65">
        <f t="shared" si="595"/>
        <v>0</v>
      </c>
      <c r="AO871" s="65">
        <f t="shared" si="596"/>
        <v>0</v>
      </c>
      <c r="AP871" s="65">
        <f t="shared" si="597"/>
        <v>0</v>
      </c>
      <c r="AQ871" s="65">
        <f t="shared" si="598"/>
        <v>0</v>
      </c>
      <c r="AR871" s="65">
        <f t="shared" si="599"/>
        <v>0</v>
      </c>
      <c r="AS871" s="65">
        <f t="shared" si="600"/>
        <v>0</v>
      </c>
      <c r="AT871" s="65">
        <f t="shared" si="601"/>
        <v>0</v>
      </c>
      <c r="AU871" s="65">
        <f t="shared" si="602"/>
        <v>0</v>
      </c>
      <c r="AV871" s="65">
        <f t="shared" si="603"/>
        <v>0</v>
      </c>
      <c r="AW871" s="65">
        <f t="shared" si="604"/>
        <v>0</v>
      </c>
      <c r="AX871" s="65">
        <f t="shared" si="605"/>
        <v>0</v>
      </c>
      <c r="AY871" s="65">
        <f t="shared" si="606"/>
        <v>0</v>
      </c>
      <c r="AZ871" s="65">
        <f t="shared" si="607"/>
        <v>0</v>
      </c>
      <c r="BA871" s="65">
        <f t="shared" si="608"/>
        <v>0</v>
      </c>
      <c r="BB871" s="65">
        <f t="shared" si="609"/>
        <v>0</v>
      </c>
      <c r="BC871" s="65">
        <f t="shared" si="610"/>
        <v>0</v>
      </c>
      <c r="BD871" s="65">
        <f t="shared" si="611"/>
        <v>0</v>
      </c>
      <c r="BE871" s="65">
        <f t="shared" si="612"/>
        <v>0</v>
      </c>
      <c r="BF871" s="65">
        <f t="shared" si="613"/>
        <v>0</v>
      </c>
      <c r="BG871" s="65">
        <f t="shared" si="614"/>
        <v>0</v>
      </c>
      <c r="CE871" s="373"/>
      <c r="CF871" s="343"/>
      <c r="CG871" s="343"/>
      <c r="CH871" s="343"/>
      <c r="CI871" s="343"/>
      <c r="CJ871" s="343"/>
      <c r="CK871" s="343"/>
      <c r="CL871" s="343"/>
      <c r="CM871" s="343"/>
      <c r="CN871" s="343"/>
      <c r="CO871" s="343"/>
      <c r="CP871" s="343"/>
      <c r="CQ871" s="343"/>
      <c r="CR871" s="343"/>
      <c r="CS871" s="343"/>
      <c r="CY871" s="101">
        <f t="shared" si="615"/>
        <v>0</v>
      </c>
    </row>
    <row r="872" spans="2:103" ht="21.75" customHeight="1" x14ac:dyDescent="0.45">
      <c r="B872" s="133" t="str">
        <f>IF(Data!B871&lt;&gt;"",Data!B871,"")</f>
        <v/>
      </c>
      <c r="C872" s="158" t="str">
        <f>IF(Data!C871&lt;&gt;"",Data!C871,"")</f>
        <v/>
      </c>
      <c r="D872" s="106" t="str">
        <f>IF(Data!D871&lt;&gt;"",Data!D871,"")</f>
        <v/>
      </c>
      <c r="E872" s="140">
        <f>IF(AND(I872=1,Data!T871=0),0,IF(I872=999,999,Data!T871))</f>
        <v>999</v>
      </c>
      <c r="F872" s="140" t="str">
        <f t="shared" si="572"/>
        <v/>
      </c>
      <c r="G872" s="140" t="str">
        <f>IF(Data!K871&lt;&gt;"",Data!K871,"")</f>
        <v/>
      </c>
      <c r="H872" s="141" t="str">
        <f>IF(Data!L871&lt;&gt;"",Data!L871,"")</f>
        <v/>
      </c>
      <c r="I872" s="63">
        <f>IF(Data!M871&lt;&gt;"",Data!M871,"")</f>
        <v>999</v>
      </c>
      <c r="J872" s="63">
        <f t="shared" si="573"/>
        <v>0</v>
      </c>
      <c r="L872" s="64" t="str">
        <f t="shared" si="574"/>
        <v/>
      </c>
      <c r="M872" s="74"/>
      <c r="N872" s="63">
        <f t="shared" si="575"/>
        <v>0</v>
      </c>
      <c r="P872" s="64" t="str">
        <f t="shared" si="576"/>
        <v/>
      </c>
      <c r="R872" s="63">
        <f t="shared" si="577"/>
        <v>0</v>
      </c>
      <c r="S872" s="64" t="str">
        <f t="shared" si="578"/>
        <v/>
      </c>
      <c r="W872" s="310">
        <f t="shared" si="579"/>
        <v>999</v>
      </c>
      <c r="Y872" s="65">
        <f t="shared" si="580"/>
        <v>0</v>
      </c>
      <c r="Z872" s="65">
        <f t="shared" si="581"/>
        <v>0</v>
      </c>
      <c r="AA872" s="65">
        <f t="shared" si="582"/>
        <v>0</v>
      </c>
      <c r="AB872" s="65">
        <f t="shared" si="583"/>
        <v>0</v>
      </c>
      <c r="AC872" s="65">
        <f t="shared" si="584"/>
        <v>0</v>
      </c>
      <c r="AD872" s="65">
        <f t="shared" si="585"/>
        <v>0</v>
      </c>
      <c r="AE872" s="65">
        <f t="shared" si="586"/>
        <v>0</v>
      </c>
      <c r="AF872" s="65">
        <f t="shared" si="587"/>
        <v>0</v>
      </c>
      <c r="AG872" s="65">
        <f t="shared" si="588"/>
        <v>0</v>
      </c>
      <c r="AH872" s="65">
        <f t="shared" si="589"/>
        <v>0</v>
      </c>
      <c r="AI872" s="65">
        <f t="shared" si="590"/>
        <v>0</v>
      </c>
      <c r="AJ872" s="65">
        <f t="shared" si="591"/>
        <v>0</v>
      </c>
      <c r="AK872" s="65">
        <f t="shared" si="592"/>
        <v>0</v>
      </c>
      <c r="AL872" s="65">
        <f t="shared" si="593"/>
        <v>0</v>
      </c>
      <c r="AM872" s="65">
        <f t="shared" si="594"/>
        <v>0</v>
      </c>
      <c r="AN872" s="65">
        <f t="shared" si="595"/>
        <v>0</v>
      </c>
      <c r="AO872" s="65">
        <f t="shared" si="596"/>
        <v>0</v>
      </c>
      <c r="AP872" s="65">
        <f t="shared" si="597"/>
        <v>0</v>
      </c>
      <c r="AQ872" s="65">
        <f t="shared" si="598"/>
        <v>0</v>
      </c>
      <c r="AR872" s="65">
        <f t="shared" si="599"/>
        <v>0</v>
      </c>
      <c r="AS872" s="65">
        <f t="shared" si="600"/>
        <v>0</v>
      </c>
      <c r="AT872" s="65">
        <f t="shared" si="601"/>
        <v>0</v>
      </c>
      <c r="AU872" s="65">
        <f t="shared" si="602"/>
        <v>0</v>
      </c>
      <c r="AV872" s="65">
        <f t="shared" si="603"/>
        <v>0</v>
      </c>
      <c r="AW872" s="65">
        <f t="shared" si="604"/>
        <v>0</v>
      </c>
      <c r="AX872" s="65">
        <f t="shared" si="605"/>
        <v>0</v>
      </c>
      <c r="AY872" s="65">
        <f t="shared" si="606"/>
        <v>0</v>
      </c>
      <c r="AZ872" s="65">
        <f t="shared" si="607"/>
        <v>0</v>
      </c>
      <c r="BA872" s="65">
        <f t="shared" si="608"/>
        <v>0</v>
      </c>
      <c r="BB872" s="65">
        <f t="shared" si="609"/>
        <v>0</v>
      </c>
      <c r="BC872" s="65">
        <f t="shared" si="610"/>
        <v>0</v>
      </c>
      <c r="BD872" s="65">
        <f t="shared" si="611"/>
        <v>0</v>
      </c>
      <c r="BE872" s="65">
        <f t="shared" si="612"/>
        <v>0</v>
      </c>
      <c r="BF872" s="65">
        <f t="shared" si="613"/>
        <v>0</v>
      </c>
      <c r="BG872" s="65">
        <f t="shared" si="614"/>
        <v>0</v>
      </c>
      <c r="CE872" s="373"/>
      <c r="CF872" s="343"/>
      <c r="CG872" s="343"/>
      <c r="CH872" s="343"/>
      <c r="CI872" s="343"/>
      <c r="CJ872" s="343"/>
      <c r="CK872" s="343"/>
      <c r="CL872" s="343"/>
      <c r="CM872" s="343"/>
      <c r="CN872" s="343"/>
      <c r="CO872" s="343"/>
      <c r="CP872" s="343"/>
      <c r="CQ872" s="343"/>
      <c r="CR872" s="343"/>
      <c r="CS872" s="343"/>
      <c r="CY872" s="101">
        <f t="shared" si="615"/>
        <v>0</v>
      </c>
    </row>
    <row r="873" spans="2:103" ht="21.75" customHeight="1" x14ac:dyDescent="0.45">
      <c r="B873" s="133" t="str">
        <f>IF(Data!B872&lt;&gt;"",Data!B872,"")</f>
        <v/>
      </c>
      <c r="C873" s="158" t="str">
        <f>IF(Data!C872&lt;&gt;"",Data!C872,"")</f>
        <v/>
      </c>
      <c r="D873" s="106" t="str">
        <f>IF(Data!D872&lt;&gt;"",Data!D872,"")</f>
        <v/>
      </c>
      <c r="E873" s="140">
        <f>IF(AND(I873=1,Data!T872=0),0,IF(I873=999,999,Data!T872))</f>
        <v>999</v>
      </c>
      <c r="F873" s="140" t="str">
        <f t="shared" si="572"/>
        <v/>
      </c>
      <c r="G873" s="140" t="str">
        <f>IF(Data!K872&lt;&gt;"",Data!K872,"")</f>
        <v/>
      </c>
      <c r="H873" s="141" t="str">
        <f>IF(Data!L872&lt;&gt;"",Data!L872,"")</f>
        <v/>
      </c>
      <c r="I873" s="63">
        <f>IF(Data!M872&lt;&gt;"",Data!M872,"")</f>
        <v>999</v>
      </c>
      <c r="J873" s="63">
        <f t="shared" si="573"/>
        <v>0</v>
      </c>
      <c r="L873" s="64" t="str">
        <f t="shared" si="574"/>
        <v/>
      </c>
      <c r="M873" s="74"/>
      <c r="N873" s="63">
        <f t="shared" si="575"/>
        <v>0</v>
      </c>
      <c r="P873" s="64" t="str">
        <f t="shared" si="576"/>
        <v/>
      </c>
      <c r="R873" s="63">
        <f t="shared" si="577"/>
        <v>0</v>
      </c>
      <c r="S873" s="64" t="str">
        <f t="shared" si="578"/>
        <v/>
      </c>
      <c r="W873" s="310">
        <f t="shared" si="579"/>
        <v>999</v>
      </c>
      <c r="Y873" s="65">
        <f t="shared" si="580"/>
        <v>0</v>
      </c>
      <c r="Z873" s="65">
        <f t="shared" si="581"/>
        <v>0</v>
      </c>
      <c r="AA873" s="65">
        <f t="shared" si="582"/>
        <v>0</v>
      </c>
      <c r="AB873" s="65">
        <f t="shared" si="583"/>
        <v>0</v>
      </c>
      <c r="AC873" s="65">
        <f t="shared" si="584"/>
        <v>0</v>
      </c>
      <c r="AD873" s="65">
        <f t="shared" si="585"/>
        <v>0</v>
      </c>
      <c r="AE873" s="65">
        <f t="shared" si="586"/>
        <v>0</v>
      </c>
      <c r="AF873" s="65">
        <f t="shared" si="587"/>
        <v>0</v>
      </c>
      <c r="AG873" s="65">
        <f t="shared" si="588"/>
        <v>0</v>
      </c>
      <c r="AH873" s="65">
        <f t="shared" si="589"/>
        <v>0</v>
      </c>
      <c r="AI873" s="65">
        <f t="shared" si="590"/>
        <v>0</v>
      </c>
      <c r="AJ873" s="65">
        <f t="shared" si="591"/>
        <v>0</v>
      </c>
      <c r="AK873" s="65">
        <f t="shared" si="592"/>
        <v>0</v>
      </c>
      <c r="AL873" s="65">
        <f t="shared" si="593"/>
        <v>0</v>
      </c>
      <c r="AM873" s="65">
        <f t="shared" si="594"/>
        <v>0</v>
      </c>
      <c r="AN873" s="65">
        <f t="shared" si="595"/>
        <v>0</v>
      </c>
      <c r="AO873" s="65">
        <f t="shared" si="596"/>
        <v>0</v>
      </c>
      <c r="AP873" s="65">
        <f t="shared" si="597"/>
        <v>0</v>
      </c>
      <c r="AQ873" s="65">
        <f t="shared" si="598"/>
        <v>0</v>
      </c>
      <c r="AR873" s="65">
        <f t="shared" si="599"/>
        <v>0</v>
      </c>
      <c r="AS873" s="65">
        <f t="shared" si="600"/>
        <v>0</v>
      </c>
      <c r="AT873" s="65">
        <f t="shared" si="601"/>
        <v>0</v>
      </c>
      <c r="AU873" s="65">
        <f t="shared" si="602"/>
        <v>0</v>
      </c>
      <c r="AV873" s="65">
        <f t="shared" si="603"/>
        <v>0</v>
      </c>
      <c r="AW873" s="65">
        <f t="shared" si="604"/>
        <v>0</v>
      </c>
      <c r="AX873" s="65">
        <f t="shared" si="605"/>
        <v>0</v>
      </c>
      <c r="AY873" s="65">
        <f t="shared" si="606"/>
        <v>0</v>
      </c>
      <c r="AZ873" s="65">
        <f t="shared" si="607"/>
        <v>0</v>
      </c>
      <c r="BA873" s="65">
        <f t="shared" si="608"/>
        <v>0</v>
      </c>
      <c r="BB873" s="65">
        <f t="shared" si="609"/>
        <v>0</v>
      </c>
      <c r="BC873" s="65">
        <f t="shared" si="610"/>
        <v>0</v>
      </c>
      <c r="BD873" s="65">
        <f t="shared" si="611"/>
        <v>0</v>
      </c>
      <c r="BE873" s="65">
        <f t="shared" si="612"/>
        <v>0</v>
      </c>
      <c r="BF873" s="65">
        <f t="shared" si="613"/>
        <v>0</v>
      </c>
      <c r="BG873" s="65">
        <f t="shared" si="614"/>
        <v>0</v>
      </c>
      <c r="CE873" s="373"/>
      <c r="CF873" s="343"/>
      <c r="CG873" s="343"/>
      <c r="CH873" s="343"/>
      <c r="CI873" s="343"/>
      <c r="CJ873" s="343"/>
      <c r="CK873" s="343"/>
      <c r="CL873" s="343"/>
      <c r="CM873" s="343"/>
      <c r="CN873" s="343"/>
      <c r="CO873" s="343"/>
      <c r="CP873" s="343"/>
      <c r="CQ873" s="343"/>
      <c r="CR873" s="343"/>
      <c r="CS873" s="343"/>
      <c r="CY873" s="101">
        <f t="shared" si="615"/>
        <v>0</v>
      </c>
    </row>
    <row r="874" spans="2:103" ht="21.75" customHeight="1" x14ac:dyDescent="0.45">
      <c r="B874" s="133" t="str">
        <f>IF(Data!B873&lt;&gt;"",Data!B873,"")</f>
        <v/>
      </c>
      <c r="C874" s="158" t="str">
        <f>IF(Data!C873&lt;&gt;"",Data!C873,"")</f>
        <v/>
      </c>
      <c r="D874" s="106" t="str">
        <f>IF(Data!D873&lt;&gt;"",Data!D873,"")</f>
        <v/>
      </c>
      <c r="E874" s="140">
        <f>IF(AND(I874=1,Data!T873=0),0,IF(I874=999,999,Data!T873))</f>
        <v>999</v>
      </c>
      <c r="F874" s="140" t="str">
        <f t="shared" si="572"/>
        <v/>
      </c>
      <c r="G874" s="140" t="str">
        <f>IF(Data!K873&lt;&gt;"",Data!K873,"")</f>
        <v/>
      </c>
      <c r="H874" s="141" t="str">
        <f>IF(Data!L873&lt;&gt;"",Data!L873,"")</f>
        <v/>
      </c>
      <c r="I874" s="63">
        <f>IF(Data!M873&lt;&gt;"",Data!M873,"")</f>
        <v>999</v>
      </c>
      <c r="J874" s="63">
        <f t="shared" si="573"/>
        <v>0</v>
      </c>
      <c r="L874" s="64" t="str">
        <f t="shared" si="574"/>
        <v/>
      </c>
      <c r="M874" s="74"/>
      <c r="N874" s="63">
        <f t="shared" si="575"/>
        <v>0</v>
      </c>
      <c r="P874" s="64" t="str">
        <f t="shared" si="576"/>
        <v/>
      </c>
      <c r="R874" s="63">
        <f t="shared" si="577"/>
        <v>0</v>
      </c>
      <c r="S874" s="64" t="str">
        <f t="shared" si="578"/>
        <v/>
      </c>
      <c r="W874" s="310">
        <f t="shared" si="579"/>
        <v>999</v>
      </c>
      <c r="Y874" s="65">
        <f t="shared" si="580"/>
        <v>0</v>
      </c>
      <c r="Z874" s="65">
        <f t="shared" si="581"/>
        <v>0</v>
      </c>
      <c r="AA874" s="65">
        <f t="shared" si="582"/>
        <v>0</v>
      </c>
      <c r="AB874" s="65">
        <f t="shared" si="583"/>
        <v>0</v>
      </c>
      <c r="AC874" s="65">
        <f t="shared" si="584"/>
        <v>0</v>
      </c>
      <c r="AD874" s="65">
        <f t="shared" si="585"/>
        <v>0</v>
      </c>
      <c r="AE874" s="65">
        <f t="shared" si="586"/>
        <v>0</v>
      </c>
      <c r="AF874" s="65">
        <f t="shared" si="587"/>
        <v>0</v>
      </c>
      <c r="AG874" s="65">
        <f t="shared" si="588"/>
        <v>0</v>
      </c>
      <c r="AH874" s="65">
        <f t="shared" si="589"/>
        <v>0</v>
      </c>
      <c r="AI874" s="65">
        <f t="shared" si="590"/>
        <v>0</v>
      </c>
      <c r="AJ874" s="65">
        <f t="shared" si="591"/>
        <v>0</v>
      </c>
      <c r="AK874" s="65">
        <f t="shared" si="592"/>
        <v>0</v>
      </c>
      <c r="AL874" s="65">
        <f t="shared" si="593"/>
        <v>0</v>
      </c>
      <c r="AM874" s="65">
        <f t="shared" si="594"/>
        <v>0</v>
      </c>
      <c r="AN874" s="65">
        <f t="shared" si="595"/>
        <v>0</v>
      </c>
      <c r="AO874" s="65">
        <f t="shared" si="596"/>
        <v>0</v>
      </c>
      <c r="AP874" s="65">
        <f t="shared" si="597"/>
        <v>0</v>
      </c>
      <c r="AQ874" s="65">
        <f t="shared" si="598"/>
        <v>0</v>
      </c>
      <c r="AR874" s="65">
        <f t="shared" si="599"/>
        <v>0</v>
      </c>
      <c r="AS874" s="65">
        <f t="shared" si="600"/>
        <v>0</v>
      </c>
      <c r="AT874" s="65">
        <f t="shared" si="601"/>
        <v>0</v>
      </c>
      <c r="AU874" s="65">
        <f t="shared" si="602"/>
        <v>0</v>
      </c>
      <c r="AV874" s="65">
        <f t="shared" si="603"/>
        <v>0</v>
      </c>
      <c r="AW874" s="65">
        <f t="shared" si="604"/>
        <v>0</v>
      </c>
      <c r="AX874" s="65">
        <f t="shared" si="605"/>
        <v>0</v>
      </c>
      <c r="AY874" s="65">
        <f t="shared" si="606"/>
        <v>0</v>
      </c>
      <c r="AZ874" s="65">
        <f t="shared" si="607"/>
        <v>0</v>
      </c>
      <c r="BA874" s="65">
        <f t="shared" si="608"/>
        <v>0</v>
      </c>
      <c r="BB874" s="65">
        <f t="shared" si="609"/>
        <v>0</v>
      </c>
      <c r="BC874" s="65">
        <f t="shared" si="610"/>
        <v>0</v>
      </c>
      <c r="BD874" s="65">
        <f t="shared" si="611"/>
        <v>0</v>
      </c>
      <c r="BE874" s="65">
        <f t="shared" si="612"/>
        <v>0</v>
      </c>
      <c r="BF874" s="65">
        <f t="shared" si="613"/>
        <v>0</v>
      </c>
      <c r="BG874" s="65">
        <f t="shared" si="614"/>
        <v>0</v>
      </c>
      <c r="CE874" s="373"/>
      <c r="CF874" s="343"/>
      <c r="CG874" s="343"/>
      <c r="CH874" s="343"/>
      <c r="CI874" s="343"/>
      <c r="CJ874" s="343"/>
      <c r="CK874" s="343"/>
      <c r="CL874" s="343"/>
      <c r="CM874" s="343"/>
      <c r="CN874" s="343"/>
      <c r="CO874" s="343"/>
      <c r="CP874" s="343"/>
      <c r="CQ874" s="343"/>
      <c r="CR874" s="343"/>
      <c r="CS874" s="343"/>
      <c r="CY874" s="101">
        <f t="shared" si="615"/>
        <v>0</v>
      </c>
    </row>
    <row r="875" spans="2:103" ht="21.75" customHeight="1" x14ac:dyDescent="0.45">
      <c r="B875" s="133" t="str">
        <f>IF(Data!B874&lt;&gt;"",Data!B874,"")</f>
        <v/>
      </c>
      <c r="C875" s="158" t="str">
        <f>IF(Data!C874&lt;&gt;"",Data!C874,"")</f>
        <v/>
      </c>
      <c r="D875" s="106" t="str">
        <f>IF(Data!D874&lt;&gt;"",Data!D874,"")</f>
        <v/>
      </c>
      <c r="E875" s="140">
        <f>IF(AND(I875=1,Data!T874=0),0,IF(I875=999,999,Data!T874))</f>
        <v>999</v>
      </c>
      <c r="F875" s="140" t="str">
        <f t="shared" si="572"/>
        <v/>
      </c>
      <c r="G875" s="140" t="str">
        <f>IF(Data!K874&lt;&gt;"",Data!K874,"")</f>
        <v/>
      </c>
      <c r="H875" s="141" t="str">
        <f>IF(Data!L874&lt;&gt;"",Data!L874,"")</f>
        <v/>
      </c>
      <c r="I875" s="63">
        <f>IF(Data!M874&lt;&gt;"",Data!M874,"")</f>
        <v>999</v>
      </c>
      <c r="J875" s="63">
        <f t="shared" si="573"/>
        <v>0</v>
      </c>
      <c r="L875" s="64" t="str">
        <f t="shared" si="574"/>
        <v/>
      </c>
      <c r="M875" s="74"/>
      <c r="N875" s="63">
        <f t="shared" si="575"/>
        <v>0</v>
      </c>
      <c r="P875" s="64" t="str">
        <f t="shared" si="576"/>
        <v/>
      </c>
      <c r="R875" s="63">
        <f t="shared" si="577"/>
        <v>0</v>
      </c>
      <c r="S875" s="64" t="str">
        <f t="shared" si="578"/>
        <v/>
      </c>
      <c r="W875" s="310">
        <f t="shared" si="579"/>
        <v>999</v>
      </c>
      <c r="Y875" s="65">
        <f t="shared" si="580"/>
        <v>0</v>
      </c>
      <c r="Z875" s="65">
        <f t="shared" si="581"/>
        <v>0</v>
      </c>
      <c r="AA875" s="65">
        <f t="shared" si="582"/>
        <v>0</v>
      </c>
      <c r="AB875" s="65">
        <f t="shared" si="583"/>
        <v>0</v>
      </c>
      <c r="AC875" s="65">
        <f t="shared" si="584"/>
        <v>0</v>
      </c>
      <c r="AD875" s="65">
        <f t="shared" si="585"/>
        <v>0</v>
      </c>
      <c r="AE875" s="65">
        <f t="shared" si="586"/>
        <v>0</v>
      </c>
      <c r="AF875" s="65">
        <f t="shared" si="587"/>
        <v>0</v>
      </c>
      <c r="AG875" s="65">
        <f t="shared" si="588"/>
        <v>0</v>
      </c>
      <c r="AH875" s="65">
        <f t="shared" si="589"/>
        <v>0</v>
      </c>
      <c r="AI875" s="65">
        <f t="shared" si="590"/>
        <v>0</v>
      </c>
      <c r="AJ875" s="65">
        <f t="shared" si="591"/>
        <v>0</v>
      </c>
      <c r="AK875" s="65">
        <f t="shared" si="592"/>
        <v>0</v>
      </c>
      <c r="AL875" s="65">
        <f t="shared" si="593"/>
        <v>0</v>
      </c>
      <c r="AM875" s="65">
        <f t="shared" si="594"/>
        <v>0</v>
      </c>
      <c r="AN875" s="65">
        <f t="shared" si="595"/>
        <v>0</v>
      </c>
      <c r="AO875" s="65">
        <f t="shared" si="596"/>
        <v>0</v>
      </c>
      <c r="AP875" s="65">
        <f t="shared" si="597"/>
        <v>0</v>
      </c>
      <c r="AQ875" s="65">
        <f t="shared" si="598"/>
        <v>0</v>
      </c>
      <c r="AR875" s="65">
        <f t="shared" si="599"/>
        <v>0</v>
      </c>
      <c r="AS875" s="65">
        <f t="shared" si="600"/>
        <v>0</v>
      </c>
      <c r="AT875" s="65">
        <f t="shared" si="601"/>
        <v>0</v>
      </c>
      <c r="AU875" s="65">
        <f t="shared" si="602"/>
        <v>0</v>
      </c>
      <c r="AV875" s="65">
        <f t="shared" si="603"/>
        <v>0</v>
      </c>
      <c r="AW875" s="65">
        <f t="shared" si="604"/>
        <v>0</v>
      </c>
      <c r="AX875" s="65">
        <f t="shared" si="605"/>
        <v>0</v>
      </c>
      <c r="AY875" s="65">
        <f t="shared" si="606"/>
        <v>0</v>
      </c>
      <c r="AZ875" s="65">
        <f t="shared" si="607"/>
        <v>0</v>
      </c>
      <c r="BA875" s="65">
        <f t="shared" si="608"/>
        <v>0</v>
      </c>
      <c r="BB875" s="65">
        <f t="shared" si="609"/>
        <v>0</v>
      </c>
      <c r="BC875" s="65">
        <f t="shared" si="610"/>
        <v>0</v>
      </c>
      <c r="BD875" s="65">
        <f t="shared" si="611"/>
        <v>0</v>
      </c>
      <c r="BE875" s="65">
        <f t="shared" si="612"/>
        <v>0</v>
      </c>
      <c r="BF875" s="65">
        <f t="shared" si="613"/>
        <v>0</v>
      </c>
      <c r="BG875" s="65">
        <f t="shared" si="614"/>
        <v>0</v>
      </c>
      <c r="CE875" s="373"/>
      <c r="CF875" s="343"/>
      <c r="CG875" s="343"/>
      <c r="CH875" s="343"/>
      <c r="CI875" s="343"/>
      <c r="CJ875" s="343"/>
      <c r="CK875" s="343"/>
      <c r="CL875" s="343"/>
      <c r="CM875" s="343"/>
      <c r="CN875" s="343"/>
      <c r="CO875" s="343"/>
      <c r="CP875" s="343"/>
      <c r="CQ875" s="343"/>
      <c r="CR875" s="343"/>
      <c r="CS875" s="343"/>
      <c r="CY875" s="101">
        <f t="shared" si="615"/>
        <v>0</v>
      </c>
    </row>
    <row r="876" spans="2:103" ht="21.75" customHeight="1" x14ac:dyDescent="0.45">
      <c r="B876" s="133" t="str">
        <f>IF(Data!B875&lt;&gt;"",Data!B875,"")</f>
        <v/>
      </c>
      <c r="C876" s="158" t="str">
        <f>IF(Data!C875&lt;&gt;"",Data!C875,"")</f>
        <v/>
      </c>
      <c r="D876" s="106" t="str">
        <f>IF(Data!D875&lt;&gt;"",Data!D875,"")</f>
        <v/>
      </c>
      <c r="E876" s="140">
        <f>IF(AND(I876=1,Data!T875=0),0,IF(I876=999,999,Data!T875))</f>
        <v>999</v>
      </c>
      <c r="F876" s="140" t="str">
        <f t="shared" si="572"/>
        <v/>
      </c>
      <c r="G876" s="140" t="str">
        <f>IF(Data!K875&lt;&gt;"",Data!K875,"")</f>
        <v/>
      </c>
      <c r="H876" s="141" t="str">
        <f>IF(Data!L875&lt;&gt;"",Data!L875,"")</f>
        <v/>
      </c>
      <c r="I876" s="63">
        <f>IF(Data!M875&lt;&gt;"",Data!M875,"")</f>
        <v>999</v>
      </c>
      <c r="J876" s="63">
        <f t="shared" si="573"/>
        <v>0</v>
      </c>
      <c r="L876" s="64" t="str">
        <f t="shared" si="574"/>
        <v/>
      </c>
      <c r="M876" s="74"/>
      <c r="N876" s="63">
        <f t="shared" si="575"/>
        <v>0</v>
      </c>
      <c r="P876" s="64" t="str">
        <f t="shared" si="576"/>
        <v/>
      </c>
      <c r="R876" s="63">
        <f t="shared" si="577"/>
        <v>0</v>
      </c>
      <c r="S876" s="64" t="str">
        <f t="shared" si="578"/>
        <v/>
      </c>
      <c r="W876" s="310">
        <f t="shared" si="579"/>
        <v>999</v>
      </c>
      <c r="Y876" s="65">
        <f t="shared" si="580"/>
        <v>0</v>
      </c>
      <c r="Z876" s="65">
        <f t="shared" si="581"/>
        <v>0</v>
      </c>
      <c r="AA876" s="65">
        <f t="shared" si="582"/>
        <v>0</v>
      </c>
      <c r="AB876" s="65">
        <f t="shared" si="583"/>
        <v>0</v>
      </c>
      <c r="AC876" s="65">
        <f t="shared" si="584"/>
        <v>0</v>
      </c>
      <c r="AD876" s="65">
        <f t="shared" si="585"/>
        <v>0</v>
      </c>
      <c r="AE876" s="65">
        <f t="shared" si="586"/>
        <v>0</v>
      </c>
      <c r="AF876" s="65">
        <f t="shared" si="587"/>
        <v>0</v>
      </c>
      <c r="AG876" s="65">
        <f t="shared" si="588"/>
        <v>0</v>
      </c>
      <c r="AH876" s="65">
        <f t="shared" si="589"/>
        <v>0</v>
      </c>
      <c r="AI876" s="65">
        <f t="shared" si="590"/>
        <v>0</v>
      </c>
      <c r="AJ876" s="65">
        <f t="shared" si="591"/>
        <v>0</v>
      </c>
      <c r="AK876" s="65">
        <f t="shared" si="592"/>
        <v>0</v>
      </c>
      <c r="AL876" s="65">
        <f t="shared" si="593"/>
        <v>0</v>
      </c>
      <c r="AM876" s="65">
        <f t="shared" si="594"/>
        <v>0</v>
      </c>
      <c r="AN876" s="65">
        <f t="shared" si="595"/>
        <v>0</v>
      </c>
      <c r="AO876" s="65">
        <f t="shared" si="596"/>
        <v>0</v>
      </c>
      <c r="AP876" s="65">
        <f t="shared" si="597"/>
        <v>0</v>
      </c>
      <c r="AQ876" s="65">
        <f t="shared" si="598"/>
        <v>0</v>
      </c>
      <c r="AR876" s="65">
        <f t="shared" si="599"/>
        <v>0</v>
      </c>
      <c r="AS876" s="65">
        <f t="shared" si="600"/>
        <v>0</v>
      </c>
      <c r="AT876" s="65">
        <f t="shared" si="601"/>
        <v>0</v>
      </c>
      <c r="AU876" s="65">
        <f t="shared" si="602"/>
        <v>0</v>
      </c>
      <c r="AV876" s="65">
        <f t="shared" si="603"/>
        <v>0</v>
      </c>
      <c r="AW876" s="65">
        <f t="shared" si="604"/>
        <v>0</v>
      </c>
      <c r="AX876" s="65">
        <f t="shared" si="605"/>
        <v>0</v>
      </c>
      <c r="AY876" s="65">
        <f t="shared" si="606"/>
        <v>0</v>
      </c>
      <c r="AZ876" s="65">
        <f t="shared" si="607"/>
        <v>0</v>
      </c>
      <c r="BA876" s="65">
        <f t="shared" si="608"/>
        <v>0</v>
      </c>
      <c r="BB876" s="65">
        <f t="shared" si="609"/>
        <v>0</v>
      </c>
      <c r="BC876" s="65">
        <f t="shared" si="610"/>
        <v>0</v>
      </c>
      <c r="BD876" s="65">
        <f t="shared" si="611"/>
        <v>0</v>
      </c>
      <c r="BE876" s="65">
        <f t="shared" si="612"/>
        <v>0</v>
      </c>
      <c r="BF876" s="65">
        <f t="shared" si="613"/>
        <v>0</v>
      </c>
      <c r="BG876" s="65">
        <f t="shared" si="614"/>
        <v>0</v>
      </c>
      <c r="CE876" s="373"/>
      <c r="CF876" s="343"/>
      <c r="CG876" s="343"/>
      <c r="CH876" s="343"/>
      <c r="CI876" s="343"/>
      <c r="CJ876" s="343"/>
      <c r="CK876" s="343"/>
      <c r="CL876" s="343"/>
      <c r="CM876" s="343"/>
      <c r="CN876" s="343"/>
      <c r="CO876" s="343"/>
      <c r="CP876" s="343"/>
      <c r="CQ876" s="343"/>
      <c r="CR876" s="343"/>
      <c r="CS876" s="343"/>
      <c r="CY876" s="101">
        <f t="shared" si="615"/>
        <v>0</v>
      </c>
    </row>
    <row r="877" spans="2:103" ht="21.75" customHeight="1" x14ac:dyDescent="0.45">
      <c r="B877" s="133" t="str">
        <f>IF(Data!B876&lt;&gt;"",Data!B876,"")</f>
        <v/>
      </c>
      <c r="C877" s="158" t="str">
        <f>IF(Data!C876&lt;&gt;"",Data!C876,"")</f>
        <v/>
      </c>
      <c r="D877" s="106" t="str">
        <f>IF(Data!D876&lt;&gt;"",Data!D876,"")</f>
        <v/>
      </c>
      <c r="E877" s="140">
        <f>IF(AND(I877=1,Data!T876=0),0,IF(I877=999,999,Data!T876))</f>
        <v>999</v>
      </c>
      <c r="F877" s="140" t="str">
        <f t="shared" si="572"/>
        <v/>
      </c>
      <c r="G877" s="140" t="str">
        <f>IF(Data!K876&lt;&gt;"",Data!K876,"")</f>
        <v/>
      </c>
      <c r="H877" s="141" t="str">
        <f>IF(Data!L876&lt;&gt;"",Data!L876,"")</f>
        <v/>
      </c>
      <c r="I877" s="63">
        <f>IF(Data!M876&lt;&gt;"",Data!M876,"")</f>
        <v>999</v>
      </c>
      <c r="J877" s="63">
        <f t="shared" si="573"/>
        <v>0</v>
      </c>
      <c r="L877" s="64" t="str">
        <f t="shared" si="574"/>
        <v/>
      </c>
      <c r="M877" s="74"/>
      <c r="N877" s="63">
        <f t="shared" si="575"/>
        <v>0</v>
      </c>
      <c r="P877" s="64" t="str">
        <f t="shared" si="576"/>
        <v/>
      </c>
      <c r="R877" s="63">
        <f t="shared" si="577"/>
        <v>0</v>
      </c>
      <c r="S877" s="64" t="str">
        <f t="shared" si="578"/>
        <v/>
      </c>
      <c r="W877" s="310">
        <f t="shared" si="579"/>
        <v>999</v>
      </c>
      <c r="Y877" s="65">
        <f t="shared" si="580"/>
        <v>0</v>
      </c>
      <c r="Z877" s="65">
        <f t="shared" si="581"/>
        <v>0</v>
      </c>
      <c r="AA877" s="65">
        <f t="shared" si="582"/>
        <v>0</v>
      </c>
      <c r="AB877" s="65">
        <f t="shared" si="583"/>
        <v>0</v>
      </c>
      <c r="AC877" s="65">
        <f t="shared" si="584"/>
        <v>0</v>
      </c>
      <c r="AD877" s="65">
        <f t="shared" si="585"/>
        <v>0</v>
      </c>
      <c r="AE877" s="65">
        <f t="shared" si="586"/>
        <v>0</v>
      </c>
      <c r="AF877" s="65">
        <f t="shared" si="587"/>
        <v>0</v>
      </c>
      <c r="AG877" s="65">
        <f t="shared" si="588"/>
        <v>0</v>
      </c>
      <c r="AH877" s="65">
        <f t="shared" si="589"/>
        <v>0</v>
      </c>
      <c r="AI877" s="65">
        <f t="shared" si="590"/>
        <v>0</v>
      </c>
      <c r="AJ877" s="65">
        <f t="shared" si="591"/>
        <v>0</v>
      </c>
      <c r="AK877" s="65">
        <f t="shared" si="592"/>
        <v>0</v>
      </c>
      <c r="AL877" s="65">
        <f t="shared" si="593"/>
        <v>0</v>
      </c>
      <c r="AM877" s="65">
        <f t="shared" si="594"/>
        <v>0</v>
      </c>
      <c r="AN877" s="65">
        <f t="shared" si="595"/>
        <v>0</v>
      </c>
      <c r="AO877" s="65">
        <f t="shared" si="596"/>
        <v>0</v>
      </c>
      <c r="AP877" s="65">
        <f t="shared" si="597"/>
        <v>0</v>
      </c>
      <c r="AQ877" s="65">
        <f t="shared" si="598"/>
        <v>0</v>
      </c>
      <c r="AR877" s="65">
        <f t="shared" si="599"/>
        <v>0</v>
      </c>
      <c r="AS877" s="65">
        <f t="shared" si="600"/>
        <v>0</v>
      </c>
      <c r="AT877" s="65">
        <f t="shared" si="601"/>
        <v>0</v>
      </c>
      <c r="AU877" s="65">
        <f t="shared" si="602"/>
        <v>0</v>
      </c>
      <c r="AV877" s="65">
        <f t="shared" si="603"/>
        <v>0</v>
      </c>
      <c r="AW877" s="65">
        <f t="shared" si="604"/>
        <v>0</v>
      </c>
      <c r="AX877" s="65">
        <f t="shared" si="605"/>
        <v>0</v>
      </c>
      <c r="AY877" s="65">
        <f t="shared" si="606"/>
        <v>0</v>
      </c>
      <c r="AZ877" s="65">
        <f t="shared" si="607"/>
        <v>0</v>
      </c>
      <c r="BA877" s="65">
        <f t="shared" si="608"/>
        <v>0</v>
      </c>
      <c r="BB877" s="65">
        <f t="shared" si="609"/>
        <v>0</v>
      </c>
      <c r="BC877" s="65">
        <f t="shared" si="610"/>
        <v>0</v>
      </c>
      <c r="BD877" s="65">
        <f t="shared" si="611"/>
        <v>0</v>
      </c>
      <c r="BE877" s="65">
        <f t="shared" si="612"/>
        <v>0</v>
      </c>
      <c r="BF877" s="65">
        <f t="shared" si="613"/>
        <v>0</v>
      </c>
      <c r="BG877" s="65">
        <f t="shared" si="614"/>
        <v>0</v>
      </c>
      <c r="CE877" s="373"/>
      <c r="CF877" s="343"/>
      <c r="CG877" s="343"/>
      <c r="CH877" s="343"/>
      <c r="CI877" s="343"/>
      <c r="CJ877" s="343"/>
      <c r="CK877" s="343"/>
      <c r="CL877" s="343"/>
      <c r="CM877" s="343"/>
      <c r="CN877" s="343"/>
      <c r="CO877" s="343"/>
      <c r="CP877" s="343"/>
      <c r="CQ877" s="343"/>
      <c r="CR877" s="343"/>
      <c r="CS877" s="343"/>
      <c r="CY877" s="101">
        <f t="shared" si="615"/>
        <v>0</v>
      </c>
    </row>
    <row r="878" spans="2:103" ht="21.75" customHeight="1" x14ac:dyDescent="0.45">
      <c r="B878" s="133" t="str">
        <f>IF(Data!B877&lt;&gt;"",Data!B877,"")</f>
        <v/>
      </c>
      <c r="C878" s="158" t="str">
        <f>IF(Data!C877&lt;&gt;"",Data!C877,"")</f>
        <v/>
      </c>
      <c r="D878" s="106" t="str">
        <f>IF(Data!D877&lt;&gt;"",Data!D877,"")</f>
        <v/>
      </c>
      <c r="E878" s="140">
        <f>IF(AND(I878=1,Data!T877=0),0,IF(I878=999,999,Data!T877))</f>
        <v>999</v>
      </c>
      <c r="F878" s="140" t="str">
        <f t="shared" si="572"/>
        <v/>
      </c>
      <c r="G878" s="140" t="str">
        <f>IF(Data!K877&lt;&gt;"",Data!K877,"")</f>
        <v/>
      </c>
      <c r="H878" s="141" t="str">
        <f>IF(Data!L877&lt;&gt;"",Data!L877,"")</f>
        <v/>
      </c>
      <c r="I878" s="63">
        <f>IF(Data!M877&lt;&gt;"",Data!M877,"")</f>
        <v>999</v>
      </c>
      <c r="J878" s="63">
        <f t="shared" si="573"/>
        <v>0</v>
      </c>
      <c r="L878" s="64" t="str">
        <f t="shared" si="574"/>
        <v/>
      </c>
      <c r="M878" s="74"/>
      <c r="N878" s="63">
        <f t="shared" si="575"/>
        <v>0</v>
      </c>
      <c r="P878" s="64" t="str">
        <f t="shared" si="576"/>
        <v/>
      </c>
      <c r="R878" s="63">
        <f t="shared" si="577"/>
        <v>0</v>
      </c>
      <c r="S878" s="64" t="str">
        <f t="shared" si="578"/>
        <v/>
      </c>
      <c r="W878" s="310">
        <f t="shared" si="579"/>
        <v>999</v>
      </c>
      <c r="Y878" s="65">
        <f t="shared" si="580"/>
        <v>0</v>
      </c>
      <c r="Z878" s="65">
        <f t="shared" si="581"/>
        <v>0</v>
      </c>
      <c r="AA878" s="65">
        <f t="shared" si="582"/>
        <v>0</v>
      </c>
      <c r="AB878" s="65">
        <f t="shared" si="583"/>
        <v>0</v>
      </c>
      <c r="AC878" s="65">
        <f t="shared" si="584"/>
        <v>0</v>
      </c>
      <c r="AD878" s="65">
        <f t="shared" si="585"/>
        <v>0</v>
      </c>
      <c r="AE878" s="65">
        <f t="shared" si="586"/>
        <v>0</v>
      </c>
      <c r="AF878" s="65">
        <f t="shared" si="587"/>
        <v>0</v>
      </c>
      <c r="AG878" s="65">
        <f t="shared" si="588"/>
        <v>0</v>
      </c>
      <c r="AH878" s="65">
        <f t="shared" si="589"/>
        <v>0</v>
      </c>
      <c r="AI878" s="65">
        <f t="shared" si="590"/>
        <v>0</v>
      </c>
      <c r="AJ878" s="65">
        <f t="shared" si="591"/>
        <v>0</v>
      </c>
      <c r="AK878" s="65">
        <f t="shared" si="592"/>
        <v>0</v>
      </c>
      <c r="AL878" s="65">
        <f t="shared" si="593"/>
        <v>0</v>
      </c>
      <c r="AM878" s="65">
        <f t="shared" si="594"/>
        <v>0</v>
      </c>
      <c r="AN878" s="65">
        <f t="shared" si="595"/>
        <v>0</v>
      </c>
      <c r="AO878" s="65">
        <f t="shared" si="596"/>
        <v>0</v>
      </c>
      <c r="AP878" s="65">
        <f t="shared" si="597"/>
        <v>0</v>
      </c>
      <c r="AQ878" s="65">
        <f t="shared" si="598"/>
        <v>0</v>
      </c>
      <c r="AR878" s="65">
        <f t="shared" si="599"/>
        <v>0</v>
      </c>
      <c r="AS878" s="65">
        <f t="shared" si="600"/>
        <v>0</v>
      </c>
      <c r="AT878" s="65">
        <f t="shared" si="601"/>
        <v>0</v>
      </c>
      <c r="AU878" s="65">
        <f t="shared" si="602"/>
        <v>0</v>
      </c>
      <c r="AV878" s="65">
        <f t="shared" si="603"/>
        <v>0</v>
      </c>
      <c r="AW878" s="65">
        <f t="shared" si="604"/>
        <v>0</v>
      </c>
      <c r="AX878" s="65">
        <f t="shared" si="605"/>
        <v>0</v>
      </c>
      <c r="AY878" s="65">
        <f t="shared" si="606"/>
        <v>0</v>
      </c>
      <c r="AZ878" s="65">
        <f t="shared" si="607"/>
        <v>0</v>
      </c>
      <c r="BA878" s="65">
        <f t="shared" si="608"/>
        <v>0</v>
      </c>
      <c r="BB878" s="65">
        <f t="shared" si="609"/>
        <v>0</v>
      </c>
      <c r="BC878" s="65">
        <f t="shared" si="610"/>
        <v>0</v>
      </c>
      <c r="BD878" s="65">
        <f t="shared" si="611"/>
        <v>0</v>
      </c>
      <c r="BE878" s="65">
        <f t="shared" si="612"/>
        <v>0</v>
      </c>
      <c r="BF878" s="65">
        <f t="shared" si="613"/>
        <v>0</v>
      </c>
      <c r="BG878" s="65">
        <f t="shared" si="614"/>
        <v>0</v>
      </c>
      <c r="CE878" s="373"/>
      <c r="CF878" s="343"/>
      <c r="CG878" s="343"/>
      <c r="CH878" s="343"/>
      <c r="CI878" s="343"/>
      <c r="CJ878" s="343"/>
      <c r="CK878" s="343"/>
      <c r="CL878" s="343"/>
      <c r="CM878" s="343"/>
      <c r="CN878" s="343"/>
      <c r="CO878" s="343"/>
      <c r="CP878" s="343"/>
      <c r="CQ878" s="343"/>
      <c r="CR878" s="343"/>
      <c r="CS878" s="343"/>
      <c r="CY878" s="101">
        <f t="shared" si="615"/>
        <v>0</v>
      </c>
    </row>
    <row r="879" spans="2:103" ht="21.75" customHeight="1" x14ac:dyDescent="0.45">
      <c r="B879" s="133" t="str">
        <f>IF(Data!B878&lt;&gt;"",Data!B878,"")</f>
        <v/>
      </c>
      <c r="C879" s="158" t="str">
        <f>IF(Data!C878&lt;&gt;"",Data!C878,"")</f>
        <v/>
      </c>
      <c r="D879" s="106" t="str">
        <f>IF(Data!D878&lt;&gt;"",Data!D878,"")</f>
        <v/>
      </c>
      <c r="E879" s="140">
        <f>IF(AND(I879=1,Data!T878=0),0,IF(I879=999,999,Data!T878))</f>
        <v>999</v>
      </c>
      <c r="F879" s="140" t="str">
        <f t="shared" si="572"/>
        <v/>
      </c>
      <c r="G879" s="140" t="str">
        <f>IF(Data!K878&lt;&gt;"",Data!K878,"")</f>
        <v/>
      </c>
      <c r="H879" s="141" t="str">
        <f>IF(Data!L878&lt;&gt;"",Data!L878,"")</f>
        <v/>
      </c>
      <c r="I879" s="63">
        <f>IF(Data!M878&lt;&gt;"",Data!M878,"")</f>
        <v>999</v>
      </c>
      <c r="J879" s="63">
        <f t="shared" si="573"/>
        <v>0</v>
      </c>
      <c r="L879" s="64" t="str">
        <f t="shared" si="574"/>
        <v/>
      </c>
      <c r="M879" s="74"/>
      <c r="N879" s="63">
        <f t="shared" si="575"/>
        <v>0</v>
      </c>
      <c r="P879" s="64" t="str">
        <f t="shared" si="576"/>
        <v/>
      </c>
      <c r="R879" s="63">
        <f t="shared" si="577"/>
        <v>0</v>
      </c>
      <c r="S879" s="64" t="str">
        <f t="shared" si="578"/>
        <v/>
      </c>
      <c r="W879" s="310">
        <f t="shared" si="579"/>
        <v>999</v>
      </c>
      <c r="Y879" s="65">
        <f t="shared" si="580"/>
        <v>0</v>
      </c>
      <c r="Z879" s="65">
        <f t="shared" si="581"/>
        <v>0</v>
      </c>
      <c r="AA879" s="65">
        <f t="shared" si="582"/>
        <v>0</v>
      </c>
      <c r="AB879" s="65">
        <f t="shared" si="583"/>
        <v>0</v>
      </c>
      <c r="AC879" s="65">
        <f t="shared" si="584"/>
        <v>0</v>
      </c>
      <c r="AD879" s="65">
        <f t="shared" si="585"/>
        <v>0</v>
      </c>
      <c r="AE879" s="65">
        <f t="shared" si="586"/>
        <v>0</v>
      </c>
      <c r="AF879" s="65">
        <f t="shared" si="587"/>
        <v>0</v>
      </c>
      <c r="AG879" s="65">
        <f t="shared" si="588"/>
        <v>0</v>
      </c>
      <c r="AH879" s="65">
        <f t="shared" si="589"/>
        <v>0</v>
      </c>
      <c r="AI879" s="65">
        <f t="shared" si="590"/>
        <v>0</v>
      </c>
      <c r="AJ879" s="65">
        <f t="shared" si="591"/>
        <v>0</v>
      </c>
      <c r="AK879" s="65">
        <f t="shared" si="592"/>
        <v>0</v>
      </c>
      <c r="AL879" s="65">
        <f t="shared" si="593"/>
        <v>0</v>
      </c>
      <c r="AM879" s="65">
        <f t="shared" si="594"/>
        <v>0</v>
      </c>
      <c r="AN879" s="65">
        <f t="shared" si="595"/>
        <v>0</v>
      </c>
      <c r="AO879" s="65">
        <f t="shared" si="596"/>
        <v>0</v>
      </c>
      <c r="AP879" s="65">
        <f t="shared" si="597"/>
        <v>0</v>
      </c>
      <c r="AQ879" s="65">
        <f t="shared" si="598"/>
        <v>0</v>
      </c>
      <c r="AR879" s="65">
        <f t="shared" si="599"/>
        <v>0</v>
      </c>
      <c r="AS879" s="65">
        <f t="shared" si="600"/>
        <v>0</v>
      </c>
      <c r="AT879" s="65">
        <f t="shared" si="601"/>
        <v>0</v>
      </c>
      <c r="AU879" s="65">
        <f t="shared" si="602"/>
        <v>0</v>
      </c>
      <c r="AV879" s="65">
        <f t="shared" si="603"/>
        <v>0</v>
      </c>
      <c r="AW879" s="65">
        <f t="shared" si="604"/>
        <v>0</v>
      </c>
      <c r="AX879" s="65">
        <f t="shared" si="605"/>
        <v>0</v>
      </c>
      <c r="AY879" s="65">
        <f t="shared" si="606"/>
        <v>0</v>
      </c>
      <c r="AZ879" s="65">
        <f t="shared" si="607"/>
        <v>0</v>
      </c>
      <c r="BA879" s="65">
        <f t="shared" si="608"/>
        <v>0</v>
      </c>
      <c r="BB879" s="65">
        <f t="shared" si="609"/>
        <v>0</v>
      </c>
      <c r="BC879" s="65">
        <f t="shared" si="610"/>
        <v>0</v>
      </c>
      <c r="BD879" s="65">
        <f t="shared" si="611"/>
        <v>0</v>
      </c>
      <c r="BE879" s="65">
        <f t="shared" si="612"/>
        <v>0</v>
      </c>
      <c r="BF879" s="65">
        <f t="shared" si="613"/>
        <v>0</v>
      </c>
      <c r="BG879" s="65">
        <f t="shared" si="614"/>
        <v>0</v>
      </c>
      <c r="CE879" s="373"/>
      <c r="CF879" s="343"/>
      <c r="CG879" s="343"/>
      <c r="CH879" s="343"/>
      <c r="CI879" s="343"/>
      <c r="CJ879" s="343"/>
      <c r="CK879" s="343"/>
      <c r="CL879" s="343"/>
      <c r="CM879" s="343"/>
      <c r="CN879" s="343"/>
      <c r="CO879" s="343"/>
      <c r="CP879" s="343"/>
      <c r="CQ879" s="343"/>
      <c r="CR879" s="343"/>
      <c r="CS879" s="343"/>
      <c r="CY879" s="101">
        <f t="shared" si="615"/>
        <v>0</v>
      </c>
    </row>
    <row r="880" spans="2:103" ht="21.75" customHeight="1" x14ac:dyDescent="0.45">
      <c r="B880" s="133" t="str">
        <f>IF(Data!B879&lt;&gt;"",Data!B879,"")</f>
        <v/>
      </c>
      <c r="C880" s="158" t="str">
        <f>IF(Data!C879&lt;&gt;"",Data!C879,"")</f>
        <v/>
      </c>
      <c r="D880" s="106" t="str">
        <f>IF(Data!D879&lt;&gt;"",Data!D879,"")</f>
        <v/>
      </c>
      <c r="E880" s="140">
        <f>IF(AND(I880=1,Data!T879=0),0,IF(I880=999,999,Data!T879))</f>
        <v>999</v>
      </c>
      <c r="F880" s="140" t="str">
        <f t="shared" si="572"/>
        <v/>
      </c>
      <c r="G880" s="140" t="str">
        <f>IF(Data!K879&lt;&gt;"",Data!K879,"")</f>
        <v/>
      </c>
      <c r="H880" s="141" t="str">
        <f>IF(Data!L879&lt;&gt;"",Data!L879,"")</f>
        <v/>
      </c>
      <c r="I880" s="63">
        <f>IF(Data!M879&lt;&gt;"",Data!M879,"")</f>
        <v>999</v>
      </c>
      <c r="J880" s="63">
        <f t="shared" si="573"/>
        <v>0</v>
      </c>
      <c r="L880" s="64" t="str">
        <f t="shared" si="574"/>
        <v/>
      </c>
      <c r="M880" s="74"/>
      <c r="N880" s="63">
        <f t="shared" si="575"/>
        <v>0</v>
      </c>
      <c r="P880" s="64" t="str">
        <f t="shared" si="576"/>
        <v/>
      </c>
      <c r="R880" s="63">
        <f t="shared" si="577"/>
        <v>0</v>
      </c>
      <c r="S880" s="64" t="str">
        <f t="shared" si="578"/>
        <v/>
      </c>
      <c r="W880" s="310">
        <f t="shared" si="579"/>
        <v>999</v>
      </c>
      <c r="Y880" s="65">
        <f t="shared" si="580"/>
        <v>0</v>
      </c>
      <c r="Z880" s="65">
        <f t="shared" si="581"/>
        <v>0</v>
      </c>
      <c r="AA880" s="65">
        <f t="shared" si="582"/>
        <v>0</v>
      </c>
      <c r="AB880" s="65">
        <f t="shared" si="583"/>
        <v>0</v>
      </c>
      <c r="AC880" s="65">
        <f t="shared" si="584"/>
        <v>0</v>
      </c>
      <c r="AD880" s="65">
        <f t="shared" si="585"/>
        <v>0</v>
      </c>
      <c r="AE880" s="65">
        <f t="shared" si="586"/>
        <v>0</v>
      </c>
      <c r="AF880" s="65">
        <f t="shared" si="587"/>
        <v>0</v>
      </c>
      <c r="AG880" s="65">
        <f t="shared" si="588"/>
        <v>0</v>
      </c>
      <c r="AH880" s="65">
        <f t="shared" si="589"/>
        <v>0</v>
      </c>
      <c r="AI880" s="65">
        <f t="shared" si="590"/>
        <v>0</v>
      </c>
      <c r="AJ880" s="65">
        <f t="shared" si="591"/>
        <v>0</v>
      </c>
      <c r="AK880" s="65">
        <f t="shared" si="592"/>
        <v>0</v>
      </c>
      <c r="AL880" s="65">
        <f t="shared" si="593"/>
        <v>0</v>
      </c>
      <c r="AM880" s="65">
        <f t="shared" si="594"/>
        <v>0</v>
      </c>
      <c r="AN880" s="65">
        <f t="shared" si="595"/>
        <v>0</v>
      </c>
      <c r="AO880" s="65">
        <f t="shared" si="596"/>
        <v>0</v>
      </c>
      <c r="AP880" s="65">
        <f t="shared" si="597"/>
        <v>0</v>
      </c>
      <c r="AQ880" s="65">
        <f t="shared" si="598"/>
        <v>0</v>
      </c>
      <c r="AR880" s="65">
        <f t="shared" si="599"/>
        <v>0</v>
      </c>
      <c r="AS880" s="65">
        <f t="shared" si="600"/>
        <v>0</v>
      </c>
      <c r="AT880" s="65">
        <f t="shared" si="601"/>
        <v>0</v>
      </c>
      <c r="AU880" s="65">
        <f t="shared" si="602"/>
        <v>0</v>
      </c>
      <c r="AV880" s="65">
        <f t="shared" si="603"/>
        <v>0</v>
      </c>
      <c r="AW880" s="65">
        <f t="shared" si="604"/>
        <v>0</v>
      </c>
      <c r="AX880" s="65">
        <f t="shared" si="605"/>
        <v>0</v>
      </c>
      <c r="AY880" s="65">
        <f t="shared" si="606"/>
        <v>0</v>
      </c>
      <c r="AZ880" s="65">
        <f t="shared" si="607"/>
        <v>0</v>
      </c>
      <c r="BA880" s="65">
        <f t="shared" si="608"/>
        <v>0</v>
      </c>
      <c r="BB880" s="65">
        <f t="shared" si="609"/>
        <v>0</v>
      </c>
      <c r="BC880" s="65">
        <f t="shared" si="610"/>
        <v>0</v>
      </c>
      <c r="BD880" s="65">
        <f t="shared" si="611"/>
        <v>0</v>
      </c>
      <c r="BE880" s="65">
        <f t="shared" si="612"/>
        <v>0</v>
      </c>
      <c r="BF880" s="65">
        <f t="shared" si="613"/>
        <v>0</v>
      </c>
      <c r="BG880" s="65">
        <f t="shared" si="614"/>
        <v>0</v>
      </c>
      <c r="CE880" s="373"/>
      <c r="CF880" s="343"/>
      <c r="CG880" s="343"/>
      <c r="CH880" s="343"/>
      <c r="CI880" s="343"/>
      <c r="CJ880" s="343"/>
      <c r="CK880" s="343"/>
      <c r="CL880" s="343"/>
      <c r="CM880" s="343"/>
      <c r="CN880" s="343"/>
      <c r="CO880" s="343"/>
      <c r="CP880" s="343"/>
      <c r="CQ880" s="343"/>
      <c r="CR880" s="343"/>
      <c r="CS880" s="343"/>
      <c r="CY880" s="101">
        <f t="shared" si="615"/>
        <v>0</v>
      </c>
    </row>
    <row r="881" spans="2:103" ht="21.75" customHeight="1" x14ac:dyDescent="0.45">
      <c r="B881" s="133" t="str">
        <f>IF(Data!B880&lt;&gt;"",Data!B880,"")</f>
        <v/>
      </c>
      <c r="C881" s="158" t="str">
        <f>IF(Data!C880&lt;&gt;"",Data!C880,"")</f>
        <v/>
      </c>
      <c r="D881" s="106" t="str">
        <f>IF(Data!D880&lt;&gt;"",Data!D880,"")</f>
        <v/>
      </c>
      <c r="E881" s="140">
        <f>IF(AND(I881=1,Data!T880=0),0,IF(I881=999,999,Data!T880))</f>
        <v>999</v>
      </c>
      <c r="F881" s="140" t="str">
        <f t="shared" si="572"/>
        <v/>
      </c>
      <c r="G881" s="140" t="str">
        <f>IF(Data!K880&lt;&gt;"",Data!K880,"")</f>
        <v/>
      </c>
      <c r="H881" s="141" t="str">
        <f>IF(Data!L880&lt;&gt;"",Data!L880,"")</f>
        <v/>
      </c>
      <c r="I881" s="63">
        <f>IF(Data!M880&lt;&gt;"",Data!M880,"")</f>
        <v>999</v>
      </c>
      <c r="J881" s="63">
        <f t="shared" si="573"/>
        <v>0</v>
      </c>
      <c r="L881" s="64" t="str">
        <f t="shared" si="574"/>
        <v/>
      </c>
      <c r="M881" s="74"/>
      <c r="N881" s="63">
        <f t="shared" si="575"/>
        <v>0</v>
      </c>
      <c r="P881" s="64" t="str">
        <f t="shared" si="576"/>
        <v/>
      </c>
      <c r="R881" s="63">
        <f t="shared" si="577"/>
        <v>0</v>
      </c>
      <c r="S881" s="64" t="str">
        <f t="shared" si="578"/>
        <v/>
      </c>
      <c r="W881" s="310">
        <f t="shared" si="579"/>
        <v>999</v>
      </c>
      <c r="Y881" s="65">
        <f t="shared" si="580"/>
        <v>0</v>
      </c>
      <c r="Z881" s="65">
        <f t="shared" si="581"/>
        <v>0</v>
      </c>
      <c r="AA881" s="65">
        <f t="shared" si="582"/>
        <v>0</v>
      </c>
      <c r="AB881" s="65">
        <f t="shared" si="583"/>
        <v>0</v>
      </c>
      <c r="AC881" s="65">
        <f t="shared" si="584"/>
        <v>0</v>
      </c>
      <c r="AD881" s="65">
        <f t="shared" si="585"/>
        <v>0</v>
      </c>
      <c r="AE881" s="65">
        <f t="shared" si="586"/>
        <v>0</v>
      </c>
      <c r="AF881" s="65">
        <f t="shared" si="587"/>
        <v>0</v>
      </c>
      <c r="AG881" s="65">
        <f t="shared" si="588"/>
        <v>0</v>
      </c>
      <c r="AH881" s="65">
        <f t="shared" si="589"/>
        <v>0</v>
      </c>
      <c r="AI881" s="65">
        <f t="shared" si="590"/>
        <v>0</v>
      </c>
      <c r="AJ881" s="65">
        <f t="shared" si="591"/>
        <v>0</v>
      </c>
      <c r="AK881" s="65">
        <f t="shared" si="592"/>
        <v>0</v>
      </c>
      <c r="AL881" s="65">
        <f t="shared" si="593"/>
        <v>0</v>
      </c>
      <c r="AM881" s="65">
        <f t="shared" si="594"/>
        <v>0</v>
      </c>
      <c r="AN881" s="65">
        <f t="shared" si="595"/>
        <v>0</v>
      </c>
      <c r="AO881" s="65">
        <f t="shared" si="596"/>
        <v>0</v>
      </c>
      <c r="AP881" s="65">
        <f t="shared" si="597"/>
        <v>0</v>
      </c>
      <c r="AQ881" s="65">
        <f t="shared" si="598"/>
        <v>0</v>
      </c>
      <c r="AR881" s="65">
        <f t="shared" si="599"/>
        <v>0</v>
      </c>
      <c r="AS881" s="65">
        <f t="shared" si="600"/>
        <v>0</v>
      </c>
      <c r="AT881" s="65">
        <f t="shared" si="601"/>
        <v>0</v>
      </c>
      <c r="AU881" s="65">
        <f t="shared" si="602"/>
        <v>0</v>
      </c>
      <c r="AV881" s="65">
        <f t="shared" si="603"/>
        <v>0</v>
      </c>
      <c r="AW881" s="65">
        <f t="shared" si="604"/>
        <v>0</v>
      </c>
      <c r="AX881" s="65">
        <f t="shared" si="605"/>
        <v>0</v>
      </c>
      <c r="AY881" s="65">
        <f t="shared" si="606"/>
        <v>0</v>
      </c>
      <c r="AZ881" s="65">
        <f t="shared" si="607"/>
        <v>0</v>
      </c>
      <c r="BA881" s="65">
        <f t="shared" si="608"/>
        <v>0</v>
      </c>
      <c r="BB881" s="65">
        <f t="shared" si="609"/>
        <v>0</v>
      </c>
      <c r="BC881" s="65">
        <f t="shared" si="610"/>
        <v>0</v>
      </c>
      <c r="BD881" s="65">
        <f t="shared" si="611"/>
        <v>0</v>
      </c>
      <c r="BE881" s="65">
        <f t="shared" si="612"/>
        <v>0</v>
      </c>
      <c r="BF881" s="65">
        <f t="shared" si="613"/>
        <v>0</v>
      </c>
      <c r="BG881" s="65">
        <f t="shared" si="614"/>
        <v>0</v>
      </c>
      <c r="CE881" s="373"/>
      <c r="CF881" s="343"/>
      <c r="CG881" s="343"/>
      <c r="CH881" s="343"/>
      <c r="CI881" s="343"/>
      <c r="CJ881" s="343"/>
      <c r="CK881" s="343"/>
      <c r="CL881" s="343"/>
      <c r="CM881" s="343"/>
      <c r="CN881" s="343"/>
      <c r="CO881" s="343"/>
      <c r="CP881" s="343"/>
      <c r="CQ881" s="343"/>
      <c r="CR881" s="343"/>
      <c r="CS881" s="343"/>
      <c r="CY881" s="101">
        <f t="shared" si="615"/>
        <v>0</v>
      </c>
    </row>
    <row r="882" spans="2:103" ht="21.75" customHeight="1" x14ac:dyDescent="0.45">
      <c r="B882" s="133" t="str">
        <f>IF(Data!B881&lt;&gt;"",Data!B881,"")</f>
        <v/>
      </c>
      <c r="C882" s="158" t="str">
        <f>IF(Data!C881&lt;&gt;"",Data!C881,"")</f>
        <v/>
      </c>
      <c r="D882" s="106" t="str">
        <f>IF(Data!D881&lt;&gt;"",Data!D881,"")</f>
        <v/>
      </c>
      <c r="E882" s="140">
        <f>IF(AND(I882=1,Data!T881=0),0,IF(I882=999,999,Data!T881))</f>
        <v>999</v>
      </c>
      <c r="F882" s="140" t="str">
        <f t="shared" si="572"/>
        <v/>
      </c>
      <c r="G882" s="140" t="str">
        <f>IF(Data!K881&lt;&gt;"",Data!K881,"")</f>
        <v/>
      </c>
      <c r="H882" s="141" t="str">
        <f>IF(Data!L881&lt;&gt;"",Data!L881,"")</f>
        <v/>
      </c>
      <c r="I882" s="63">
        <f>IF(Data!M881&lt;&gt;"",Data!M881,"")</f>
        <v>999</v>
      </c>
      <c r="J882" s="63">
        <f t="shared" si="573"/>
        <v>0</v>
      </c>
      <c r="L882" s="64" t="str">
        <f t="shared" si="574"/>
        <v/>
      </c>
      <c r="M882" s="74"/>
      <c r="N882" s="63">
        <f t="shared" si="575"/>
        <v>0</v>
      </c>
      <c r="P882" s="64" t="str">
        <f t="shared" si="576"/>
        <v/>
      </c>
      <c r="R882" s="63">
        <f t="shared" si="577"/>
        <v>0</v>
      </c>
      <c r="S882" s="64" t="str">
        <f t="shared" si="578"/>
        <v/>
      </c>
      <c r="W882" s="310">
        <f t="shared" si="579"/>
        <v>999</v>
      </c>
      <c r="Y882" s="65">
        <f t="shared" si="580"/>
        <v>0</v>
      </c>
      <c r="Z882" s="65">
        <f t="shared" si="581"/>
        <v>0</v>
      </c>
      <c r="AA882" s="65">
        <f t="shared" si="582"/>
        <v>0</v>
      </c>
      <c r="AB882" s="65">
        <f t="shared" si="583"/>
        <v>0</v>
      </c>
      <c r="AC882" s="65">
        <f t="shared" si="584"/>
        <v>0</v>
      </c>
      <c r="AD882" s="65">
        <f t="shared" si="585"/>
        <v>0</v>
      </c>
      <c r="AE882" s="65">
        <f t="shared" si="586"/>
        <v>0</v>
      </c>
      <c r="AF882" s="65">
        <f t="shared" si="587"/>
        <v>0</v>
      </c>
      <c r="AG882" s="65">
        <f t="shared" si="588"/>
        <v>0</v>
      </c>
      <c r="AH882" s="65">
        <f t="shared" si="589"/>
        <v>0</v>
      </c>
      <c r="AI882" s="65">
        <f t="shared" si="590"/>
        <v>0</v>
      </c>
      <c r="AJ882" s="65">
        <f t="shared" si="591"/>
        <v>0</v>
      </c>
      <c r="AK882" s="65">
        <f t="shared" si="592"/>
        <v>0</v>
      </c>
      <c r="AL882" s="65">
        <f t="shared" si="593"/>
        <v>0</v>
      </c>
      <c r="AM882" s="65">
        <f t="shared" si="594"/>
        <v>0</v>
      </c>
      <c r="AN882" s="65">
        <f t="shared" si="595"/>
        <v>0</v>
      </c>
      <c r="AO882" s="65">
        <f t="shared" si="596"/>
        <v>0</v>
      </c>
      <c r="AP882" s="65">
        <f t="shared" si="597"/>
        <v>0</v>
      </c>
      <c r="AQ882" s="65">
        <f t="shared" si="598"/>
        <v>0</v>
      </c>
      <c r="AR882" s="65">
        <f t="shared" si="599"/>
        <v>0</v>
      </c>
      <c r="AS882" s="65">
        <f t="shared" si="600"/>
        <v>0</v>
      </c>
      <c r="AT882" s="65">
        <f t="shared" si="601"/>
        <v>0</v>
      </c>
      <c r="AU882" s="65">
        <f t="shared" si="602"/>
        <v>0</v>
      </c>
      <c r="AV882" s="65">
        <f t="shared" si="603"/>
        <v>0</v>
      </c>
      <c r="AW882" s="65">
        <f t="shared" si="604"/>
        <v>0</v>
      </c>
      <c r="AX882" s="65">
        <f t="shared" si="605"/>
        <v>0</v>
      </c>
      <c r="AY882" s="65">
        <f t="shared" si="606"/>
        <v>0</v>
      </c>
      <c r="AZ882" s="65">
        <f t="shared" si="607"/>
        <v>0</v>
      </c>
      <c r="BA882" s="65">
        <f t="shared" si="608"/>
        <v>0</v>
      </c>
      <c r="BB882" s="65">
        <f t="shared" si="609"/>
        <v>0</v>
      </c>
      <c r="BC882" s="65">
        <f t="shared" si="610"/>
        <v>0</v>
      </c>
      <c r="BD882" s="65">
        <f t="shared" si="611"/>
        <v>0</v>
      </c>
      <c r="BE882" s="65">
        <f t="shared" si="612"/>
        <v>0</v>
      </c>
      <c r="BF882" s="65">
        <f t="shared" si="613"/>
        <v>0</v>
      </c>
      <c r="BG882" s="65">
        <f t="shared" si="614"/>
        <v>0</v>
      </c>
      <c r="CE882" s="373"/>
      <c r="CF882" s="343"/>
      <c r="CG882" s="343"/>
      <c r="CH882" s="343"/>
      <c r="CI882" s="343"/>
      <c r="CJ882" s="343"/>
      <c r="CK882" s="343"/>
      <c r="CL882" s="343"/>
      <c r="CM882" s="343"/>
      <c r="CN882" s="343"/>
      <c r="CO882" s="343"/>
      <c r="CP882" s="343"/>
      <c r="CQ882" s="343"/>
      <c r="CR882" s="343"/>
      <c r="CS882" s="343"/>
      <c r="CY882" s="101">
        <f t="shared" si="615"/>
        <v>0</v>
      </c>
    </row>
    <row r="883" spans="2:103" ht="21.75" customHeight="1" x14ac:dyDescent="0.45">
      <c r="B883" s="133" t="str">
        <f>IF(Data!B882&lt;&gt;"",Data!B882,"")</f>
        <v/>
      </c>
      <c r="C883" s="158" t="str">
        <f>IF(Data!C882&lt;&gt;"",Data!C882,"")</f>
        <v/>
      </c>
      <c r="D883" s="106" t="str">
        <f>IF(Data!D882&lt;&gt;"",Data!D882,"")</f>
        <v/>
      </c>
      <c r="E883" s="140">
        <f>IF(AND(I883=1,Data!T882=0),0,IF(I883=999,999,Data!T882))</f>
        <v>999</v>
      </c>
      <c r="F883" s="140" t="str">
        <f t="shared" si="572"/>
        <v/>
      </c>
      <c r="G883" s="140" t="str">
        <f>IF(Data!K882&lt;&gt;"",Data!K882,"")</f>
        <v/>
      </c>
      <c r="H883" s="141" t="str">
        <f>IF(Data!L882&lt;&gt;"",Data!L882,"")</f>
        <v/>
      </c>
      <c r="I883" s="63">
        <f>IF(Data!M882&lt;&gt;"",Data!M882,"")</f>
        <v>999</v>
      </c>
      <c r="J883" s="63">
        <f t="shared" si="573"/>
        <v>0</v>
      </c>
      <c r="L883" s="64" t="str">
        <f t="shared" si="574"/>
        <v/>
      </c>
      <c r="M883" s="74"/>
      <c r="N883" s="63">
        <f t="shared" si="575"/>
        <v>0</v>
      </c>
      <c r="P883" s="64" t="str">
        <f t="shared" si="576"/>
        <v/>
      </c>
      <c r="R883" s="63">
        <f t="shared" si="577"/>
        <v>0</v>
      </c>
      <c r="S883" s="64" t="str">
        <f t="shared" si="578"/>
        <v/>
      </c>
      <c r="W883" s="310">
        <f t="shared" si="579"/>
        <v>999</v>
      </c>
      <c r="Y883" s="65">
        <f t="shared" si="580"/>
        <v>0</v>
      </c>
      <c r="Z883" s="65">
        <f t="shared" si="581"/>
        <v>0</v>
      </c>
      <c r="AA883" s="65">
        <f t="shared" si="582"/>
        <v>0</v>
      </c>
      <c r="AB883" s="65">
        <f t="shared" si="583"/>
        <v>0</v>
      </c>
      <c r="AC883" s="65">
        <f t="shared" si="584"/>
        <v>0</v>
      </c>
      <c r="AD883" s="65">
        <f t="shared" si="585"/>
        <v>0</v>
      </c>
      <c r="AE883" s="65">
        <f t="shared" si="586"/>
        <v>0</v>
      </c>
      <c r="AF883" s="65">
        <f t="shared" si="587"/>
        <v>0</v>
      </c>
      <c r="AG883" s="65">
        <f t="shared" si="588"/>
        <v>0</v>
      </c>
      <c r="AH883" s="65">
        <f t="shared" si="589"/>
        <v>0</v>
      </c>
      <c r="AI883" s="65">
        <f t="shared" si="590"/>
        <v>0</v>
      </c>
      <c r="AJ883" s="65">
        <f t="shared" si="591"/>
        <v>0</v>
      </c>
      <c r="AK883" s="65">
        <f t="shared" si="592"/>
        <v>0</v>
      </c>
      <c r="AL883" s="65">
        <f t="shared" si="593"/>
        <v>0</v>
      </c>
      <c r="AM883" s="65">
        <f t="shared" si="594"/>
        <v>0</v>
      </c>
      <c r="AN883" s="65">
        <f t="shared" si="595"/>
        <v>0</v>
      </c>
      <c r="AO883" s="65">
        <f t="shared" si="596"/>
        <v>0</v>
      </c>
      <c r="AP883" s="65">
        <f t="shared" si="597"/>
        <v>0</v>
      </c>
      <c r="AQ883" s="65">
        <f t="shared" si="598"/>
        <v>0</v>
      </c>
      <c r="AR883" s="65">
        <f t="shared" si="599"/>
        <v>0</v>
      </c>
      <c r="AS883" s="65">
        <f t="shared" si="600"/>
        <v>0</v>
      </c>
      <c r="AT883" s="65">
        <f t="shared" si="601"/>
        <v>0</v>
      </c>
      <c r="AU883" s="65">
        <f t="shared" si="602"/>
        <v>0</v>
      </c>
      <c r="AV883" s="65">
        <f t="shared" si="603"/>
        <v>0</v>
      </c>
      <c r="AW883" s="65">
        <f t="shared" si="604"/>
        <v>0</v>
      </c>
      <c r="AX883" s="65">
        <f t="shared" si="605"/>
        <v>0</v>
      </c>
      <c r="AY883" s="65">
        <f t="shared" si="606"/>
        <v>0</v>
      </c>
      <c r="AZ883" s="65">
        <f t="shared" si="607"/>
        <v>0</v>
      </c>
      <c r="BA883" s="65">
        <f t="shared" si="608"/>
        <v>0</v>
      </c>
      <c r="BB883" s="65">
        <f t="shared" si="609"/>
        <v>0</v>
      </c>
      <c r="BC883" s="65">
        <f t="shared" si="610"/>
        <v>0</v>
      </c>
      <c r="BD883" s="65">
        <f t="shared" si="611"/>
        <v>0</v>
      </c>
      <c r="BE883" s="65">
        <f t="shared" si="612"/>
        <v>0</v>
      </c>
      <c r="BF883" s="65">
        <f t="shared" si="613"/>
        <v>0</v>
      </c>
      <c r="BG883" s="65">
        <f t="shared" si="614"/>
        <v>0</v>
      </c>
      <c r="CE883" s="373"/>
      <c r="CF883" s="343"/>
      <c r="CG883" s="343"/>
      <c r="CH883" s="343"/>
      <c r="CI883" s="343"/>
      <c r="CJ883" s="343"/>
      <c r="CK883" s="343"/>
      <c r="CL883" s="343"/>
      <c r="CM883" s="343"/>
      <c r="CN883" s="343"/>
      <c r="CO883" s="343"/>
      <c r="CP883" s="343"/>
      <c r="CQ883" s="343"/>
      <c r="CR883" s="343"/>
      <c r="CS883" s="343"/>
      <c r="CY883" s="101">
        <f t="shared" si="615"/>
        <v>0</v>
      </c>
    </row>
    <row r="884" spans="2:103" ht="21.75" customHeight="1" x14ac:dyDescent="0.45">
      <c r="B884" s="133" t="str">
        <f>IF(Data!B883&lt;&gt;"",Data!B883,"")</f>
        <v/>
      </c>
      <c r="C884" s="158" t="str">
        <f>IF(Data!C883&lt;&gt;"",Data!C883,"")</f>
        <v/>
      </c>
      <c r="D884" s="106" t="str">
        <f>IF(Data!D883&lt;&gt;"",Data!D883,"")</f>
        <v/>
      </c>
      <c r="E884" s="140">
        <f>IF(AND(I884=1,Data!T883=0),0,IF(I884=999,999,Data!T883))</f>
        <v>999</v>
      </c>
      <c r="F884" s="140" t="str">
        <f t="shared" si="572"/>
        <v/>
      </c>
      <c r="G884" s="140" t="str">
        <f>IF(Data!K883&lt;&gt;"",Data!K883,"")</f>
        <v/>
      </c>
      <c r="H884" s="141" t="str">
        <f>IF(Data!L883&lt;&gt;"",Data!L883,"")</f>
        <v/>
      </c>
      <c r="I884" s="63">
        <f>IF(Data!M883&lt;&gt;"",Data!M883,"")</f>
        <v>999</v>
      </c>
      <c r="J884" s="63">
        <f t="shared" si="573"/>
        <v>0</v>
      </c>
      <c r="L884" s="64" t="str">
        <f t="shared" si="574"/>
        <v/>
      </c>
      <c r="M884" s="74"/>
      <c r="N884" s="63">
        <f t="shared" si="575"/>
        <v>0</v>
      </c>
      <c r="P884" s="64" t="str">
        <f t="shared" si="576"/>
        <v/>
      </c>
      <c r="R884" s="63">
        <f t="shared" si="577"/>
        <v>0</v>
      </c>
      <c r="S884" s="64" t="str">
        <f t="shared" si="578"/>
        <v/>
      </c>
      <c r="W884" s="310">
        <f t="shared" si="579"/>
        <v>999</v>
      </c>
      <c r="Y884" s="65">
        <f t="shared" si="580"/>
        <v>0</v>
      </c>
      <c r="Z884" s="65">
        <f t="shared" si="581"/>
        <v>0</v>
      </c>
      <c r="AA884" s="65">
        <f t="shared" si="582"/>
        <v>0</v>
      </c>
      <c r="AB884" s="65">
        <f t="shared" si="583"/>
        <v>0</v>
      </c>
      <c r="AC884" s="65">
        <f t="shared" si="584"/>
        <v>0</v>
      </c>
      <c r="AD884" s="65">
        <f t="shared" si="585"/>
        <v>0</v>
      </c>
      <c r="AE884" s="65">
        <f t="shared" si="586"/>
        <v>0</v>
      </c>
      <c r="AF884" s="65">
        <f t="shared" si="587"/>
        <v>0</v>
      </c>
      <c r="AG884" s="65">
        <f t="shared" si="588"/>
        <v>0</v>
      </c>
      <c r="AH884" s="65">
        <f t="shared" si="589"/>
        <v>0</v>
      </c>
      <c r="AI884" s="65">
        <f t="shared" si="590"/>
        <v>0</v>
      </c>
      <c r="AJ884" s="65">
        <f t="shared" si="591"/>
        <v>0</v>
      </c>
      <c r="AK884" s="65">
        <f t="shared" si="592"/>
        <v>0</v>
      </c>
      <c r="AL884" s="65">
        <f t="shared" si="593"/>
        <v>0</v>
      </c>
      <c r="AM884" s="65">
        <f t="shared" si="594"/>
        <v>0</v>
      </c>
      <c r="AN884" s="65">
        <f t="shared" si="595"/>
        <v>0</v>
      </c>
      <c r="AO884" s="65">
        <f t="shared" si="596"/>
        <v>0</v>
      </c>
      <c r="AP884" s="65">
        <f t="shared" si="597"/>
        <v>0</v>
      </c>
      <c r="AQ884" s="65">
        <f t="shared" si="598"/>
        <v>0</v>
      </c>
      <c r="AR884" s="65">
        <f t="shared" si="599"/>
        <v>0</v>
      </c>
      <c r="AS884" s="65">
        <f t="shared" si="600"/>
        <v>0</v>
      </c>
      <c r="AT884" s="65">
        <f t="shared" si="601"/>
        <v>0</v>
      </c>
      <c r="AU884" s="65">
        <f t="shared" si="602"/>
        <v>0</v>
      </c>
      <c r="AV884" s="65">
        <f t="shared" si="603"/>
        <v>0</v>
      </c>
      <c r="AW884" s="65">
        <f t="shared" si="604"/>
        <v>0</v>
      </c>
      <c r="AX884" s="65">
        <f t="shared" si="605"/>
        <v>0</v>
      </c>
      <c r="AY884" s="65">
        <f t="shared" si="606"/>
        <v>0</v>
      </c>
      <c r="AZ884" s="65">
        <f t="shared" si="607"/>
        <v>0</v>
      </c>
      <c r="BA884" s="65">
        <f t="shared" si="608"/>
        <v>0</v>
      </c>
      <c r="BB884" s="65">
        <f t="shared" si="609"/>
        <v>0</v>
      </c>
      <c r="BC884" s="65">
        <f t="shared" si="610"/>
        <v>0</v>
      </c>
      <c r="BD884" s="65">
        <f t="shared" si="611"/>
        <v>0</v>
      </c>
      <c r="BE884" s="65">
        <f t="shared" si="612"/>
        <v>0</v>
      </c>
      <c r="BF884" s="65">
        <f t="shared" si="613"/>
        <v>0</v>
      </c>
      <c r="BG884" s="65">
        <f t="shared" si="614"/>
        <v>0</v>
      </c>
      <c r="CE884" s="373"/>
      <c r="CF884" s="343"/>
      <c r="CG884" s="343"/>
      <c r="CH884" s="343"/>
      <c r="CI884" s="343"/>
      <c r="CJ884" s="343"/>
      <c r="CK884" s="343"/>
      <c r="CL884" s="343"/>
      <c r="CM884" s="343"/>
      <c r="CN884" s="343"/>
      <c r="CO884" s="343"/>
      <c r="CP884" s="343"/>
      <c r="CQ884" s="343"/>
      <c r="CR884" s="343"/>
      <c r="CS884" s="343"/>
      <c r="CY884" s="101">
        <f t="shared" si="615"/>
        <v>0</v>
      </c>
    </row>
    <row r="885" spans="2:103" ht="21.75" customHeight="1" x14ac:dyDescent="0.45">
      <c r="B885" s="133" t="str">
        <f>IF(Data!B884&lt;&gt;"",Data!B884,"")</f>
        <v/>
      </c>
      <c r="C885" s="158" t="str">
        <f>IF(Data!C884&lt;&gt;"",Data!C884,"")</f>
        <v/>
      </c>
      <c r="D885" s="106" t="str">
        <f>IF(Data!D884&lt;&gt;"",Data!D884,"")</f>
        <v/>
      </c>
      <c r="E885" s="140">
        <f>IF(AND(I885=1,Data!T884=0),0,IF(I885=999,999,Data!T884))</f>
        <v>999</v>
      </c>
      <c r="F885" s="140" t="str">
        <f t="shared" si="572"/>
        <v/>
      </c>
      <c r="G885" s="140" t="str">
        <f>IF(Data!K884&lt;&gt;"",Data!K884,"")</f>
        <v/>
      </c>
      <c r="H885" s="141" t="str">
        <f>IF(Data!L884&lt;&gt;"",Data!L884,"")</f>
        <v/>
      </c>
      <c r="I885" s="63">
        <f>IF(Data!M884&lt;&gt;"",Data!M884,"")</f>
        <v>999</v>
      </c>
      <c r="J885" s="63">
        <f t="shared" si="573"/>
        <v>0</v>
      </c>
      <c r="L885" s="64" t="str">
        <f t="shared" si="574"/>
        <v/>
      </c>
      <c r="M885" s="74"/>
      <c r="N885" s="63">
        <f t="shared" si="575"/>
        <v>0</v>
      </c>
      <c r="P885" s="64" t="str">
        <f t="shared" si="576"/>
        <v/>
      </c>
      <c r="R885" s="63">
        <f t="shared" si="577"/>
        <v>0</v>
      </c>
      <c r="S885" s="64" t="str">
        <f t="shared" si="578"/>
        <v/>
      </c>
      <c r="W885" s="310">
        <f t="shared" si="579"/>
        <v>999</v>
      </c>
      <c r="Y885" s="65">
        <f t="shared" si="580"/>
        <v>0</v>
      </c>
      <c r="Z885" s="65">
        <f t="shared" si="581"/>
        <v>0</v>
      </c>
      <c r="AA885" s="65">
        <f t="shared" si="582"/>
        <v>0</v>
      </c>
      <c r="AB885" s="65">
        <f t="shared" si="583"/>
        <v>0</v>
      </c>
      <c r="AC885" s="65">
        <f t="shared" si="584"/>
        <v>0</v>
      </c>
      <c r="AD885" s="65">
        <f t="shared" si="585"/>
        <v>0</v>
      </c>
      <c r="AE885" s="65">
        <f t="shared" si="586"/>
        <v>0</v>
      </c>
      <c r="AF885" s="65">
        <f t="shared" si="587"/>
        <v>0</v>
      </c>
      <c r="AG885" s="65">
        <f t="shared" si="588"/>
        <v>0</v>
      </c>
      <c r="AH885" s="65">
        <f t="shared" si="589"/>
        <v>0</v>
      </c>
      <c r="AI885" s="65">
        <f t="shared" si="590"/>
        <v>0</v>
      </c>
      <c r="AJ885" s="65">
        <f t="shared" si="591"/>
        <v>0</v>
      </c>
      <c r="AK885" s="65">
        <f t="shared" si="592"/>
        <v>0</v>
      </c>
      <c r="AL885" s="65">
        <f t="shared" si="593"/>
        <v>0</v>
      </c>
      <c r="AM885" s="65">
        <f t="shared" si="594"/>
        <v>0</v>
      </c>
      <c r="AN885" s="65">
        <f t="shared" si="595"/>
        <v>0</v>
      </c>
      <c r="AO885" s="65">
        <f t="shared" si="596"/>
        <v>0</v>
      </c>
      <c r="AP885" s="65">
        <f t="shared" si="597"/>
        <v>0</v>
      </c>
      <c r="AQ885" s="65">
        <f t="shared" si="598"/>
        <v>0</v>
      </c>
      <c r="AR885" s="65">
        <f t="shared" si="599"/>
        <v>0</v>
      </c>
      <c r="AS885" s="65">
        <f t="shared" si="600"/>
        <v>0</v>
      </c>
      <c r="AT885" s="65">
        <f t="shared" si="601"/>
        <v>0</v>
      </c>
      <c r="AU885" s="65">
        <f t="shared" si="602"/>
        <v>0</v>
      </c>
      <c r="AV885" s="65">
        <f t="shared" si="603"/>
        <v>0</v>
      </c>
      <c r="AW885" s="65">
        <f t="shared" si="604"/>
        <v>0</v>
      </c>
      <c r="AX885" s="65">
        <f t="shared" si="605"/>
        <v>0</v>
      </c>
      <c r="AY885" s="65">
        <f t="shared" si="606"/>
        <v>0</v>
      </c>
      <c r="AZ885" s="65">
        <f t="shared" si="607"/>
        <v>0</v>
      </c>
      <c r="BA885" s="65">
        <f t="shared" si="608"/>
        <v>0</v>
      </c>
      <c r="BB885" s="65">
        <f t="shared" si="609"/>
        <v>0</v>
      </c>
      <c r="BC885" s="65">
        <f t="shared" si="610"/>
        <v>0</v>
      </c>
      <c r="BD885" s="65">
        <f t="shared" si="611"/>
        <v>0</v>
      </c>
      <c r="BE885" s="65">
        <f t="shared" si="612"/>
        <v>0</v>
      </c>
      <c r="BF885" s="65">
        <f t="shared" si="613"/>
        <v>0</v>
      </c>
      <c r="BG885" s="65">
        <f t="shared" si="614"/>
        <v>0</v>
      </c>
      <c r="CE885" s="373"/>
      <c r="CF885" s="343"/>
      <c r="CG885" s="343"/>
      <c r="CH885" s="343"/>
      <c r="CI885" s="343"/>
      <c r="CJ885" s="343"/>
      <c r="CK885" s="343"/>
      <c r="CL885" s="343"/>
      <c r="CM885" s="343"/>
      <c r="CN885" s="343"/>
      <c r="CO885" s="343"/>
      <c r="CP885" s="343"/>
      <c r="CQ885" s="343"/>
      <c r="CR885" s="343"/>
      <c r="CS885" s="343"/>
      <c r="CY885" s="101">
        <f t="shared" si="615"/>
        <v>0</v>
      </c>
    </row>
    <row r="886" spans="2:103" ht="21.75" customHeight="1" x14ac:dyDescent="0.45">
      <c r="B886" s="133" t="str">
        <f>IF(Data!B885&lt;&gt;"",Data!B885,"")</f>
        <v/>
      </c>
      <c r="C886" s="158" t="str">
        <f>IF(Data!C885&lt;&gt;"",Data!C885,"")</f>
        <v/>
      </c>
      <c r="D886" s="106" t="str">
        <f>IF(Data!D885&lt;&gt;"",Data!D885,"")</f>
        <v/>
      </c>
      <c r="E886" s="140">
        <f>IF(AND(I886=1,Data!T885=0),0,IF(I886=999,999,Data!T885))</f>
        <v>999</v>
      </c>
      <c r="F886" s="140" t="str">
        <f t="shared" si="572"/>
        <v/>
      </c>
      <c r="G886" s="140" t="str">
        <f>IF(Data!K885&lt;&gt;"",Data!K885,"")</f>
        <v/>
      </c>
      <c r="H886" s="141" t="str">
        <f>IF(Data!L885&lt;&gt;"",Data!L885,"")</f>
        <v/>
      </c>
      <c r="I886" s="63">
        <f>IF(Data!M885&lt;&gt;"",Data!M885,"")</f>
        <v>999</v>
      </c>
      <c r="J886" s="63">
        <f t="shared" si="573"/>
        <v>0</v>
      </c>
      <c r="L886" s="64" t="str">
        <f t="shared" si="574"/>
        <v/>
      </c>
      <c r="M886" s="74"/>
      <c r="N886" s="63">
        <f t="shared" si="575"/>
        <v>0</v>
      </c>
      <c r="P886" s="64" t="str">
        <f t="shared" si="576"/>
        <v/>
      </c>
      <c r="R886" s="63">
        <f t="shared" si="577"/>
        <v>0</v>
      </c>
      <c r="S886" s="64" t="str">
        <f t="shared" si="578"/>
        <v/>
      </c>
      <c r="W886" s="310">
        <f t="shared" si="579"/>
        <v>999</v>
      </c>
      <c r="Y886" s="65">
        <f t="shared" si="580"/>
        <v>0</v>
      </c>
      <c r="Z886" s="65">
        <f t="shared" si="581"/>
        <v>0</v>
      </c>
      <c r="AA886" s="65">
        <f t="shared" si="582"/>
        <v>0</v>
      </c>
      <c r="AB886" s="65">
        <f t="shared" si="583"/>
        <v>0</v>
      </c>
      <c r="AC886" s="65">
        <f t="shared" si="584"/>
        <v>0</v>
      </c>
      <c r="AD886" s="65">
        <f t="shared" si="585"/>
        <v>0</v>
      </c>
      <c r="AE886" s="65">
        <f t="shared" si="586"/>
        <v>0</v>
      </c>
      <c r="AF886" s="65">
        <f t="shared" si="587"/>
        <v>0</v>
      </c>
      <c r="AG886" s="65">
        <f t="shared" si="588"/>
        <v>0</v>
      </c>
      <c r="AH886" s="65">
        <f t="shared" si="589"/>
        <v>0</v>
      </c>
      <c r="AI886" s="65">
        <f t="shared" si="590"/>
        <v>0</v>
      </c>
      <c r="AJ886" s="65">
        <f t="shared" si="591"/>
        <v>0</v>
      </c>
      <c r="AK886" s="65">
        <f t="shared" si="592"/>
        <v>0</v>
      </c>
      <c r="AL886" s="65">
        <f t="shared" si="593"/>
        <v>0</v>
      </c>
      <c r="AM886" s="65">
        <f t="shared" si="594"/>
        <v>0</v>
      </c>
      <c r="AN886" s="65">
        <f t="shared" si="595"/>
        <v>0</v>
      </c>
      <c r="AO886" s="65">
        <f t="shared" si="596"/>
        <v>0</v>
      </c>
      <c r="AP886" s="65">
        <f t="shared" si="597"/>
        <v>0</v>
      </c>
      <c r="AQ886" s="65">
        <f t="shared" si="598"/>
        <v>0</v>
      </c>
      <c r="AR886" s="65">
        <f t="shared" si="599"/>
        <v>0</v>
      </c>
      <c r="AS886" s="65">
        <f t="shared" si="600"/>
        <v>0</v>
      </c>
      <c r="AT886" s="65">
        <f t="shared" si="601"/>
        <v>0</v>
      </c>
      <c r="AU886" s="65">
        <f t="shared" si="602"/>
        <v>0</v>
      </c>
      <c r="AV886" s="65">
        <f t="shared" si="603"/>
        <v>0</v>
      </c>
      <c r="AW886" s="65">
        <f t="shared" si="604"/>
        <v>0</v>
      </c>
      <c r="AX886" s="65">
        <f t="shared" si="605"/>
        <v>0</v>
      </c>
      <c r="AY886" s="65">
        <f t="shared" si="606"/>
        <v>0</v>
      </c>
      <c r="AZ886" s="65">
        <f t="shared" si="607"/>
        <v>0</v>
      </c>
      <c r="BA886" s="65">
        <f t="shared" si="608"/>
        <v>0</v>
      </c>
      <c r="BB886" s="65">
        <f t="shared" si="609"/>
        <v>0</v>
      </c>
      <c r="BC886" s="65">
        <f t="shared" si="610"/>
        <v>0</v>
      </c>
      <c r="BD886" s="65">
        <f t="shared" si="611"/>
        <v>0</v>
      </c>
      <c r="BE886" s="65">
        <f t="shared" si="612"/>
        <v>0</v>
      </c>
      <c r="BF886" s="65">
        <f t="shared" si="613"/>
        <v>0</v>
      </c>
      <c r="BG886" s="65">
        <f t="shared" si="614"/>
        <v>0</v>
      </c>
      <c r="CE886" s="373"/>
      <c r="CF886" s="343"/>
      <c r="CG886" s="343"/>
      <c r="CH886" s="343"/>
      <c r="CI886" s="343"/>
      <c r="CJ886" s="343"/>
      <c r="CK886" s="343"/>
      <c r="CL886" s="343"/>
      <c r="CM886" s="343"/>
      <c r="CN886" s="343"/>
      <c r="CO886" s="343"/>
      <c r="CP886" s="343"/>
      <c r="CQ886" s="343"/>
      <c r="CR886" s="343"/>
      <c r="CS886" s="343"/>
      <c r="CY886" s="101">
        <f t="shared" si="615"/>
        <v>0</v>
      </c>
    </row>
    <row r="887" spans="2:103" ht="21.75" customHeight="1" x14ac:dyDescent="0.45">
      <c r="B887" s="133" t="str">
        <f>IF(Data!B886&lt;&gt;"",Data!B886,"")</f>
        <v/>
      </c>
      <c r="C887" s="158" t="str">
        <f>IF(Data!C886&lt;&gt;"",Data!C886,"")</f>
        <v/>
      </c>
      <c r="D887" s="106" t="str">
        <f>IF(Data!D886&lt;&gt;"",Data!D886,"")</f>
        <v/>
      </c>
      <c r="E887" s="140">
        <f>IF(AND(I887=1,Data!T886=0),0,IF(I887=999,999,Data!T886))</f>
        <v>999</v>
      </c>
      <c r="F887" s="140" t="str">
        <f t="shared" si="572"/>
        <v/>
      </c>
      <c r="G887" s="140" t="str">
        <f>IF(Data!K886&lt;&gt;"",Data!K886,"")</f>
        <v/>
      </c>
      <c r="H887" s="141" t="str">
        <f>IF(Data!L886&lt;&gt;"",Data!L886,"")</f>
        <v/>
      </c>
      <c r="I887" s="63">
        <f>IF(Data!M886&lt;&gt;"",Data!M886,"")</f>
        <v>999</v>
      </c>
      <c r="J887" s="63">
        <f t="shared" si="573"/>
        <v>0</v>
      </c>
      <c r="L887" s="64" t="str">
        <f t="shared" si="574"/>
        <v/>
      </c>
      <c r="M887" s="74"/>
      <c r="N887" s="63">
        <f t="shared" si="575"/>
        <v>0</v>
      </c>
      <c r="P887" s="64" t="str">
        <f t="shared" si="576"/>
        <v/>
      </c>
      <c r="R887" s="63">
        <f t="shared" si="577"/>
        <v>0</v>
      </c>
      <c r="S887" s="64" t="str">
        <f t="shared" si="578"/>
        <v/>
      </c>
      <c r="W887" s="310">
        <f t="shared" si="579"/>
        <v>999</v>
      </c>
      <c r="Y887" s="65">
        <f t="shared" si="580"/>
        <v>0</v>
      </c>
      <c r="Z887" s="65">
        <f t="shared" si="581"/>
        <v>0</v>
      </c>
      <c r="AA887" s="65">
        <f t="shared" si="582"/>
        <v>0</v>
      </c>
      <c r="AB887" s="65">
        <f t="shared" si="583"/>
        <v>0</v>
      </c>
      <c r="AC887" s="65">
        <f t="shared" si="584"/>
        <v>0</v>
      </c>
      <c r="AD887" s="65">
        <f t="shared" si="585"/>
        <v>0</v>
      </c>
      <c r="AE887" s="65">
        <f t="shared" si="586"/>
        <v>0</v>
      </c>
      <c r="AF887" s="65">
        <f t="shared" si="587"/>
        <v>0</v>
      </c>
      <c r="AG887" s="65">
        <f t="shared" si="588"/>
        <v>0</v>
      </c>
      <c r="AH887" s="65">
        <f t="shared" si="589"/>
        <v>0</v>
      </c>
      <c r="AI887" s="65">
        <f t="shared" si="590"/>
        <v>0</v>
      </c>
      <c r="AJ887" s="65">
        <f t="shared" si="591"/>
        <v>0</v>
      </c>
      <c r="AK887" s="65">
        <f t="shared" si="592"/>
        <v>0</v>
      </c>
      <c r="AL887" s="65">
        <f t="shared" si="593"/>
        <v>0</v>
      </c>
      <c r="AM887" s="65">
        <f t="shared" si="594"/>
        <v>0</v>
      </c>
      <c r="AN887" s="65">
        <f t="shared" si="595"/>
        <v>0</v>
      </c>
      <c r="AO887" s="65">
        <f t="shared" si="596"/>
        <v>0</v>
      </c>
      <c r="AP887" s="65">
        <f t="shared" si="597"/>
        <v>0</v>
      </c>
      <c r="AQ887" s="65">
        <f t="shared" si="598"/>
        <v>0</v>
      </c>
      <c r="AR887" s="65">
        <f t="shared" si="599"/>
        <v>0</v>
      </c>
      <c r="AS887" s="65">
        <f t="shared" si="600"/>
        <v>0</v>
      </c>
      <c r="AT887" s="65">
        <f t="shared" si="601"/>
        <v>0</v>
      </c>
      <c r="AU887" s="65">
        <f t="shared" si="602"/>
        <v>0</v>
      </c>
      <c r="AV887" s="65">
        <f t="shared" si="603"/>
        <v>0</v>
      </c>
      <c r="AW887" s="65">
        <f t="shared" si="604"/>
        <v>0</v>
      </c>
      <c r="AX887" s="65">
        <f t="shared" si="605"/>
        <v>0</v>
      </c>
      <c r="AY887" s="65">
        <f t="shared" si="606"/>
        <v>0</v>
      </c>
      <c r="AZ887" s="65">
        <f t="shared" si="607"/>
        <v>0</v>
      </c>
      <c r="BA887" s="65">
        <f t="shared" si="608"/>
        <v>0</v>
      </c>
      <c r="BB887" s="65">
        <f t="shared" si="609"/>
        <v>0</v>
      </c>
      <c r="BC887" s="65">
        <f t="shared" si="610"/>
        <v>0</v>
      </c>
      <c r="BD887" s="65">
        <f t="shared" si="611"/>
        <v>0</v>
      </c>
      <c r="BE887" s="65">
        <f t="shared" si="612"/>
        <v>0</v>
      </c>
      <c r="BF887" s="65">
        <f t="shared" si="613"/>
        <v>0</v>
      </c>
      <c r="BG887" s="65">
        <f t="shared" si="614"/>
        <v>0</v>
      </c>
      <c r="CE887" s="373"/>
      <c r="CF887" s="343"/>
      <c r="CG887" s="343"/>
      <c r="CH887" s="343"/>
      <c r="CI887" s="343"/>
      <c r="CJ887" s="343"/>
      <c r="CK887" s="343"/>
      <c r="CL887" s="343"/>
      <c r="CM887" s="343"/>
      <c r="CN887" s="343"/>
      <c r="CO887" s="343"/>
      <c r="CP887" s="343"/>
      <c r="CQ887" s="343"/>
      <c r="CR887" s="343"/>
      <c r="CS887" s="343"/>
      <c r="CY887" s="101">
        <f t="shared" si="615"/>
        <v>0</v>
      </c>
    </row>
    <row r="888" spans="2:103" ht="21.75" customHeight="1" x14ac:dyDescent="0.45">
      <c r="B888" s="133" t="str">
        <f>IF(Data!B887&lt;&gt;"",Data!B887,"")</f>
        <v/>
      </c>
      <c r="C888" s="158" t="str">
        <f>IF(Data!C887&lt;&gt;"",Data!C887,"")</f>
        <v/>
      </c>
      <c r="D888" s="106" t="str">
        <f>IF(Data!D887&lt;&gt;"",Data!D887,"")</f>
        <v/>
      </c>
      <c r="E888" s="140">
        <f>IF(AND(I888=1,Data!T887=0),0,IF(I888=999,999,Data!T887))</f>
        <v>999</v>
      </c>
      <c r="F888" s="140" t="str">
        <f t="shared" si="572"/>
        <v/>
      </c>
      <c r="G888" s="140" t="str">
        <f>IF(Data!K887&lt;&gt;"",Data!K887,"")</f>
        <v/>
      </c>
      <c r="H888" s="141" t="str">
        <f>IF(Data!L887&lt;&gt;"",Data!L887,"")</f>
        <v/>
      </c>
      <c r="I888" s="63">
        <f>IF(Data!M887&lt;&gt;"",Data!M887,"")</f>
        <v>999</v>
      </c>
      <c r="J888" s="63">
        <f t="shared" si="573"/>
        <v>0</v>
      </c>
      <c r="L888" s="64" t="str">
        <f t="shared" si="574"/>
        <v/>
      </c>
      <c r="M888" s="74"/>
      <c r="N888" s="63">
        <f t="shared" si="575"/>
        <v>0</v>
      </c>
      <c r="P888" s="64" t="str">
        <f t="shared" si="576"/>
        <v/>
      </c>
      <c r="R888" s="63">
        <f t="shared" si="577"/>
        <v>0</v>
      </c>
      <c r="S888" s="64" t="str">
        <f t="shared" si="578"/>
        <v/>
      </c>
      <c r="W888" s="310">
        <f t="shared" si="579"/>
        <v>999</v>
      </c>
      <c r="Y888" s="65">
        <f t="shared" si="580"/>
        <v>0</v>
      </c>
      <c r="Z888" s="65">
        <f t="shared" si="581"/>
        <v>0</v>
      </c>
      <c r="AA888" s="65">
        <f t="shared" si="582"/>
        <v>0</v>
      </c>
      <c r="AB888" s="65">
        <f t="shared" si="583"/>
        <v>0</v>
      </c>
      <c r="AC888" s="65">
        <f t="shared" si="584"/>
        <v>0</v>
      </c>
      <c r="AD888" s="65">
        <f t="shared" si="585"/>
        <v>0</v>
      </c>
      <c r="AE888" s="65">
        <f t="shared" si="586"/>
        <v>0</v>
      </c>
      <c r="AF888" s="65">
        <f t="shared" si="587"/>
        <v>0</v>
      </c>
      <c r="AG888" s="65">
        <f t="shared" si="588"/>
        <v>0</v>
      </c>
      <c r="AH888" s="65">
        <f t="shared" si="589"/>
        <v>0</v>
      </c>
      <c r="AI888" s="65">
        <f t="shared" si="590"/>
        <v>0</v>
      </c>
      <c r="AJ888" s="65">
        <f t="shared" si="591"/>
        <v>0</v>
      </c>
      <c r="AK888" s="65">
        <f t="shared" si="592"/>
        <v>0</v>
      </c>
      <c r="AL888" s="65">
        <f t="shared" si="593"/>
        <v>0</v>
      </c>
      <c r="AM888" s="65">
        <f t="shared" si="594"/>
        <v>0</v>
      </c>
      <c r="AN888" s="65">
        <f t="shared" si="595"/>
        <v>0</v>
      </c>
      <c r="AO888" s="65">
        <f t="shared" si="596"/>
        <v>0</v>
      </c>
      <c r="AP888" s="65">
        <f t="shared" si="597"/>
        <v>0</v>
      </c>
      <c r="AQ888" s="65">
        <f t="shared" si="598"/>
        <v>0</v>
      </c>
      <c r="AR888" s="65">
        <f t="shared" si="599"/>
        <v>0</v>
      </c>
      <c r="AS888" s="65">
        <f t="shared" si="600"/>
        <v>0</v>
      </c>
      <c r="AT888" s="65">
        <f t="shared" si="601"/>
        <v>0</v>
      </c>
      <c r="AU888" s="65">
        <f t="shared" si="602"/>
        <v>0</v>
      </c>
      <c r="AV888" s="65">
        <f t="shared" si="603"/>
        <v>0</v>
      </c>
      <c r="AW888" s="65">
        <f t="shared" si="604"/>
        <v>0</v>
      </c>
      <c r="AX888" s="65">
        <f t="shared" si="605"/>
        <v>0</v>
      </c>
      <c r="AY888" s="65">
        <f t="shared" si="606"/>
        <v>0</v>
      </c>
      <c r="AZ888" s="65">
        <f t="shared" si="607"/>
        <v>0</v>
      </c>
      <c r="BA888" s="65">
        <f t="shared" si="608"/>
        <v>0</v>
      </c>
      <c r="BB888" s="65">
        <f t="shared" si="609"/>
        <v>0</v>
      </c>
      <c r="BC888" s="65">
        <f t="shared" si="610"/>
        <v>0</v>
      </c>
      <c r="BD888" s="65">
        <f t="shared" si="611"/>
        <v>0</v>
      </c>
      <c r="BE888" s="65">
        <f t="shared" si="612"/>
        <v>0</v>
      </c>
      <c r="BF888" s="65">
        <f t="shared" si="613"/>
        <v>0</v>
      </c>
      <c r="BG888" s="65">
        <f t="shared" si="614"/>
        <v>0</v>
      </c>
      <c r="CE888" s="373"/>
      <c r="CF888" s="343"/>
      <c r="CG888" s="343"/>
      <c r="CH888" s="343"/>
      <c r="CI888" s="343"/>
      <c r="CJ888" s="343"/>
      <c r="CK888" s="343"/>
      <c r="CL888" s="343"/>
      <c r="CM888" s="343"/>
      <c r="CN888" s="343"/>
      <c r="CO888" s="343"/>
      <c r="CP888" s="343"/>
      <c r="CQ888" s="343"/>
      <c r="CR888" s="343"/>
      <c r="CS888" s="343"/>
      <c r="CY888" s="101">
        <f t="shared" si="615"/>
        <v>0</v>
      </c>
    </row>
    <row r="889" spans="2:103" ht="21.75" customHeight="1" x14ac:dyDescent="0.45">
      <c r="B889" s="133" t="str">
        <f>IF(Data!B888&lt;&gt;"",Data!B888,"")</f>
        <v/>
      </c>
      <c r="C889" s="158" t="str">
        <f>IF(Data!C888&lt;&gt;"",Data!C888,"")</f>
        <v/>
      </c>
      <c r="D889" s="106" t="str">
        <f>IF(Data!D888&lt;&gt;"",Data!D888,"")</f>
        <v/>
      </c>
      <c r="E889" s="140">
        <f>IF(AND(I889=1,Data!T888=0),0,IF(I889=999,999,Data!T888))</f>
        <v>999</v>
      </c>
      <c r="F889" s="140" t="str">
        <f t="shared" si="572"/>
        <v/>
      </c>
      <c r="G889" s="140" t="str">
        <f>IF(Data!K888&lt;&gt;"",Data!K888,"")</f>
        <v/>
      </c>
      <c r="H889" s="141" t="str">
        <f>IF(Data!L888&lt;&gt;"",Data!L888,"")</f>
        <v/>
      </c>
      <c r="I889" s="63">
        <f>IF(Data!M888&lt;&gt;"",Data!M888,"")</f>
        <v>999</v>
      </c>
      <c r="J889" s="63">
        <f t="shared" si="573"/>
        <v>0</v>
      </c>
      <c r="L889" s="64" t="str">
        <f t="shared" si="574"/>
        <v/>
      </c>
      <c r="M889" s="74"/>
      <c r="N889" s="63">
        <f t="shared" si="575"/>
        <v>0</v>
      </c>
      <c r="P889" s="64" t="str">
        <f t="shared" si="576"/>
        <v/>
      </c>
      <c r="R889" s="63">
        <f t="shared" si="577"/>
        <v>0</v>
      </c>
      <c r="S889" s="64" t="str">
        <f t="shared" si="578"/>
        <v/>
      </c>
      <c r="W889" s="310">
        <f t="shared" si="579"/>
        <v>999</v>
      </c>
      <c r="Y889" s="65">
        <f t="shared" si="580"/>
        <v>0</v>
      </c>
      <c r="Z889" s="65">
        <f t="shared" si="581"/>
        <v>0</v>
      </c>
      <c r="AA889" s="65">
        <f t="shared" si="582"/>
        <v>0</v>
      </c>
      <c r="AB889" s="65">
        <f t="shared" si="583"/>
        <v>0</v>
      </c>
      <c r="AC889" s="65">
        <f t="shared" si="584"/>
        <v>0</v>
      </c>
      <c r="AD889" s="65">
        <f t="shared" si="585"/>
        <v>0</v>
      </c>
      <c r="AE889" s="65">
        <f t="shared" si="586"/>
        <v>0</v>
      </c>
      <c r="AF889" s="65">
        <f t="shared" si="587"/>
        <v>0</v>
      </c>
      <c r="AG889" s="65">
        <f t="shared" si="588"/>
        <v>0</v>
      </c>
      <c r="AH889" s="65">
        <f t="shared" si="589"/>
        <v>0</v>
      </c>
      <c r="AI889" s="65">
        <f t="shared" si="590"/>
        <v>0</v>
      </c>
      <c r="AJ889" s="65">
        <f t="shared" si="591"/>
        <v>0</v>
      </c>
      <c r="AK889" s="65">
        <f t="shared" si="592"/>
        <v>0</v>
      </c>
      <c r="AL889" s="65">
        <f t="shared" si="593"/>
        <v>0</v>
      </c>
      <c r="AM889" s="65">
        <f t="shared" si="594"/>
        <v>0</v>
      </c>
      <c r="AN889" s="65">
        <f t="shared" si="595"/>
        <v>0</v>
      </c>
      <c r="AO889" s="65">
        <f t="shared" si="596"/>
        <v>0</v>
      </c>
      <c r="AP889" s="65">
        <f t="shared" si="597"/>
        <v>0</v>
      </c>
      <c r="AQ889" s="65">
        <f t="shared" si="598"/>
        <v>0</v>
      </c>
      <c r="AR889" s="65">
        <f t="shared" si="599"/>
        <v>0</v>
      </c>
      <c r="AS889" s="65">
        <f t="shared" si="600"/>
        <v>0</v>
      </c>
      <c r="AT889" s="65">
        <f t="shared" si="601"/>
        <v>0</v>
      </c>
      <c r="AU889" s="65">
        <f t="shared" si="602"/>
        <v>0</v>
      </c>
      <c r="AV889" s="65">
        <f t="shared" si="603"/>
        <v>0</v>
      </c>
      <c r="AW889" s="65">
        <f t="shared" si="604"/>
        <v>0</v>
      </c>
      <c r="AX889" s="65">
        <f t="shared" si="605"/>
        <v>0</v>
      </c>
      <c r="AY889" s="65">
        <f t="shared" si="606"/>
        <v>0</v>
      </c>
      <c r="AZ889" s="65">
        <f t="shared" si="607"/>
        <v>0</v>
      </c>
      <c r="BA889" s="65">
        <f t="shared" si="608"/>
        <v>0</v>
      </c>
      <c r="BB889" s="65">
        <f t="shared" si="609"/>
        <v>0</v>
      </c>
      <c r="BC889" s="65">
        <f t="shared" si="610"/>
        <v>0</v>
      </c>
      <c r="BD889" s="65">
        <f t="shared" si="611"/>
        <v>0</v>
      </c>
      <c r="BE889" s="65">
        <f t="shared" si="612"/>
        <v>0</v>
      </c>
      <c r="BF889" s="65">
        <f t="shared" si="613"/>
        <v>0</v>
      </c>
      <c r="BG889" s="65">
        <f t="shared" si="614"/>
        <v>0</v>
      </c>
      <c r="CE889" s="373"/>
      <c r="CF889" s="343"/>
      <c r="CG889" s="343"/>
      <c r="CH889" s="343"/>
      <c r="CI889" s="343"/>
      <c r="CJ889" s="343"/>
      <c r="CK889" s="343"/>
      <c r="CL889" s="343"/>
      <c r="CM889" s="343"/>
      <c r="CN889" s="343"/>
      <c r="CO889" s="343"/>
      <c r="CP889" s="343"/>
      <c r="CQ889" s="343"/>
      <c r="CR889" s="343"/>
      <c r="CS889" s="343"/>
      <c r="CY889" s="101">
        <f t="shared" si="615"/>
        <v>0</v>
      </c>
    </row>
    <row r="890" spans="2:103" ht="21.75" customHeight="1" x14ac:dyDescent="0.45">
      <c r="B890" s="133" t="str">
        <f>IF(Data!B889&lt;&gt;"",Data!B889,"")</f>
        <v/>
      </c>
      <c r="C890" s="158" t="str">
        <f>IF(Data!C889&lt;&gt;"",Data!C889,"")</f>
        <v/>
      </c>
      <c r="D890" s="106" t="str">
        <f>IF(Data!D889&lt;&gt;"",Data!D889,"")</f>
        <v/>
      </c>
      <c r="E890" s="140">
        <f>IF(AND(I890=1,Data!T889=0),0,IF(I890=999,999,Data!T889))</f>
        <v>999</v>
      </c>
      <c r="F890" s="140" t="str">
        <f t="shared" si="572"/>
        <v/>
      </c>
      <c r="G890" s="140" t="str">
        <f>IF(Data!K889&lt;&gt;"",Data!K889,"")</f>
        <v/>
      </c>
      <c r="H890" s="141" t="str">
        <f>IF(Data!L889&lt;&gt;"",Data!L889,"")</f>
        <v/>
      </c>
      <c r="I890" s="63">
        <f>IF(Data!M889&lt;&gt;"",Data!M889,"")</f>
        <v>999</v>
      </c>
      <c r="J890" s="63">
        <f t="shared" si="573"/>
        <v>0</v>
      </c>
      <c r="L890" s="64" t="str">
        <f t="shared" si="574"/>
        <v/>
      </c>
      <c r="M890" s="74"/>
      <c r="N890" s="63">
        <f t="shared" si="575"/>
        <v>0</v>
      </c>
      <c r="P890" s="64" t="str">
        <f t="shared" si="576"/>
        <v/>
      </c>
      <c r="R890" s="63">
        <f t="shared" si="577"/>
        <v>0</v>
      </c>
      <c r="S890" s="64" t="str">
        <f t="shared" si="578"/>
        <v/>
      </c>
      <c r="W890" s="310">
        <f t="shared" si="579"/>
        <v>999</v>
      </c>
      <c r="Y890" s="65">
        <f t="shared" si="580"/>
        <v>0</v>
      </c>
      <c r="Z890" s="65">
        <f t="shared" si="581"/>
        <v>0</v>
      </c>
      <c r="AA890" s="65">
        <f t="shared" si="582"/>
        <v>0</v>
      </c>
      <c r="AB890" s="65">
        <f t="shared" si="583"/>
        <v>0</v>
      </c>
      <c r="AC890" s="65">
        <f t="shared" si="584"/>
        <v>0</v>
      </c>
      <c r="AD890" s="65">
        <f t="shared" si="585"/>
        <v>0</v>
      </c>
      <c r="AE890" s="65">
        <f t="shared" si="586"/>
        <v>0</v>
      </c>
      <c r="AF890" s="65">
        <f t="shared" si="587"/>
        <v>0</v>
      </c>
      <c r="AG890" s="65">
        <f t="shared" si="588"/>
        <v>0</v>
      </c>
      <c r="AH890" s="65">
        <f t="shared" si="589"/>
        <v>0</v>
      </c>
      <c r="AI890" s="65">
        <f t="shared" si="590"/>
        <v>0</v>
      </c>
      <c r="AJ890" s="65">
        <f t="shared" si="591"/>
        <v>0</v>
      </c>
      <c r="AK890" s="65">
        <f t="shared" si="592"/>
        <v>0</v>
      </c>
      <c r="AL890" s="65">
        <f t="shared" si="593"/>
        <v>0</v>
      </c>
      <c r="AM890" s="65">
        <f t="shared" si="594"/>
        <v>0</v>
      </c>
      <c r="AN890" s="65">
        <f t="shared" si="595"/>
        <v>0</v>
      </c>
      <c r="AO890" s="65">
        <f t="shared" si="596"/>
        <v>0</v>
      </c>
      <c r="AP890" s="65">
        <f t="shared" si="597"/>
        <v>0</v>
      </c>
      <c r="AQ890" s="65">
        <f t="shared" si="598"/>
        <v>0</v>
      </c>
      <c r="AR890" s="65">
        <f t="shared" si="599"/>
        <v>0</v>
      </c>
      <c r="AS890" s="65">
        <f t="shared" si="600"/>
        <v>0</v>
      </c>
      <c r="AT890" s="65">
        <f t="shared" si="601"/>
        <v>0</v>
      </c>
      <c r="AU890" s="65">
        <f t="shared" si="602"/>
        <v>0</v>
      </c>
      <c r="AV890" s="65">
        <f t="shared" si="603"/>
        <v>0</v>
      </c>
      <c r="AW890" s="65">
        <f t="shared" si="604"/>
        <v>0</v>
      </c>
      <c r="AX890" s="65">
        <f t="shared" si="605"/>
        <v>0</v>
      </c>
      <c r="AY890" s="65">
        <f t="shared" si="606"/>
        <v>0</v>
      </c>
      <c r="AZ890" s="65">
        <f t="shared" si="607"/>
        <v>0</v>
      </c>
      <c r="BA890" s="65">
        <f t="shared" si="608"/>
        <v>0</v>
      </c>
      <c r="BB890" s="65">
        <f t="shared" si="609"/>
        <v>0</v>
      </c>
      <c r="BC890" s="65">
        <f t="shared" si="610"/>
        <v>0</v>
      </c>
      <c r="BD890" s="65">
        <f t="shared" si="611"/>
        <v>0</v>
      </c>
      <c r="BE890" s="65">
        <f t="shared" si="612"/>
        <v>0</v>
      </c>
      <c r="BF890" s="65">
        <f t="shared" si="613"/>
        <v>0</v>
      </c>
      <c r="BG890" s="65">
        <f t="shared" si="614"/>
        <v>0</v>
      </c>
      <c r="CE890" s="373"/>
      <c r="CF890" s="343"/>
      <c r="CG890" s="343"/>
      <c r="CH890" s="343"/>
      <c r="CI890" s="343"/>
      <c r="CJ890" s="343"/>
      <c r="CK890" s="343"/>
      <c r="CL890" s="343"/>
      <c r="CM890" s="343"/>
      <c r="CN890" s="343"/>
      <c r="CO890" s="343"/>
      <c r="CP890" s="343"/>
      <c r="CQ890" s="343"/>
      <c r="CR890" s="343"/>
      <c r="CS890" s="343"/>
      <c r="CY890" s="101">
        <f t="shared" si="615"/>
        <v>0</v>
      </c>
    </row>
    <row r="891" spans="2:103" ht="21.75" customHeight="1" x14ac:dyDescent="0.45">
      <c r="B891" s="133" t="str">
        <f>IF(Data!B890&lt;&gt;"",Data!B890,"")</f>
        <v/>
      </c>
      <c r="C891" s="158" t="str">
        <f>IF(Data!C890&lt;&gt;"",Data!C890,"")</f>
        <v/>
      </c>
      <c r="D891" s="106" t="str">
        <f>IF(Data!D890&lt;&gt;"",Data!D890,"")</f>
        <v/>
      </c>
      <c r="E891" s="140">
        <f>IF(AND(I891=1,Data!T890=0),0,IF(I891=999,999,Data!T890))</f>
        <v>999</v>
      </c>
      <c r="F891" s="140" t="str">
        <f t="shared" si="572"/>
        <v/>
      </c>
      <c r="G891" s="140" t="str">
        <f>IF(Data!K890&lt;&gt;"",Data!K890,"")</f>
        <v/>
      </c>
      <c r="H891" s="141" t="str">
        <f>IF(Data!L890&lt;&gt;"",Data!L890,"")</f>
        <v/>
      </c>
      <c r="I891" s="63">
        <f>IF(Data!M890&lt;&gt;"",Data!M890,"")</f>
        <v>999</v>
      </c>
      <c r="J891" s="63">
        <f t="shared" si="573"/>
        <v>0</v>
      </c>
      <c r="L891" s="64" t="str">
        <f t="shared" si="574"/>
        <v/>
      </c>
      <c r="M891" s="74"/>
      <c r="N891" s="63">
        <f t="shared" si="575"/>
        <v>0</v>
      </c>
      <c r="P891" s="64" t="str">
        <f t="shared" si="576"/>
        <v/>
      </c>
      <c r="R891" s="63">
        <f t="shared" si="577"/>
        <v>0</v>
      </c>
      <c r="S891" s="64" t="str">
        <f t="shared" si="578"/>
        <v/>
      </c>
      <c r="W891" s="310">
        <f t="shared" si="579"/>
        <v>999</v>
      </c>
      <c r="Y891" s="65">
        <f t="shared" si="580"/>
        <v>0</v>
      </c>
      <c r="Z891" s="65">
        <f t="shared" si="581"/>
        <v>0</v>
      </c>
      <c r="AA891" s="65">
        <f t="shared" si="582"/>
        <v>0</v>
      </c>
      <c r="AB891" s="65">
        <f t="shared" si="583"/>
        <v>0</v>
      </c>
      <c r="AC891" s="65">
        <f t="shared" si="584"/>
        <v>0</v>
      </c>
      <c r="AD891" s="65">
        <f t="shared" si="585"/>
        <v>0</v>
      </c>
      <c r="AE891" s="65">
        <f t="shared" si="586"/>
        <v>0</v>
      </c>
      <c r="AF891" s="65">
        <f t="shared" si="587"/>
        <v>0</v>
      </c>
      <c r="AG891" s="65">
        <f t="shared" si="588"/>
        <v>0</v>
      </c>
      <c r="AH891" s="65">
        <f t="shared" si="589"/>
        <v>0</v>
      </c>
      <c r="AI891" s="65">
        <f t="shared" si="590"/>
        <v>0</v>
      </c>
      <c r="AJ891" s="65">
        <f t="shared" si="591"/>
        <v>0</v>
      </c>
      <c r="AK891" s="65">
        <f t="shared" si="592"/>
        <v>0</v>
      </c>
      <c r="AL891" s="65">
        <f t="shared" si="593"/>
        <v>0</v>
      </c>
      <c r="AM891" s="65">
        <f t="shared" si="594"/>
        <v>0</v>
      </c>
      <c r="AN891" s="65">
        <f t="shared" si="595"/>
        <v>0</v>
      </c>
      <c r="AO891" s="65">
        <f t="shared" si="596"/>
        <v>0</v>
      </c>
      <c r="AP891" s="65">
        <f t="shared" si="597"/>
        <v>0</v>
      </c>
      <c r="AQ891" s="65">
        <f t="shared" si="598"/>
        <v>0</v>
      </c>
      <c r="AR891" s="65">
        <f t="shared" si="599"/>
        <v>0</v>
      </c>
      <c r="AS891" s="65">
        <f t="shared" si="600"/>
        <v>0</v>
      </c>
      <c r="AT891" s="65">
        <f t="shared" si="601"/>
        <v>0</v>
      </c>
      <c r="AU891" s="65">
        <f t="shared" si="602"/>
        <v>0</v>
      </c>
      <c r="AV891" s="65">
        <f t="shared" si="603"/>
        <v>0</v>
      </c>
      <c r="AW891" s="65">
        <f t="shared" si="604"/>
        <v>0</v>
      </c>
      <c r="AX891" s="65">
        <f t="shared" si="605"/>
        <v>0</v>
      </c>
      <c r="AY891" s="65">
        <f t="shared" si="606"/>
        <v>0</v>
      </c>
      <c r="AZ891" s="65">
        <f t="shared" si="607"/>
        <v>0</v>
      </c>
      <c r="BA891" s="65">
        <f t="shared" si="608"/>
        <v>0</v>
      </c>
      <c r="BB891" s="65">
        <f t="shared" si="609"/>
        <v>0</v>
      </c>
      <c r="BC891" s="65">
        <f t="shared" si="610"/>
        <v>0</v>
      </c>
      <c r="BD891" s="65">
        <f t="shared" si="611"/>
        <v>0</v>
      </c>
      <c r="BE891" s="65">
        <f t="shared" si="612"/>
        <v>0</v>
      </c>
      <c r="BF891" s="65">
        <f t="shared" si="613"/>
        <v>0</v>
      </c>
      <c r="BG891" s="65">
        <f t="shared" si="614"/>
        <v>0</v>
      </c>
      <c r="CE891" s="373"/>
      <c r="CF891" s="343"/>
      <c r="CG891" s="343"/>
      <c r="CH891" s="343"/>
      <c r="CI891" s="343"/>
      <c r="CJ891" s="343"/>
      <c r="CK891" s="343"/>
      <c r="CL891" s="343"/>
      <c r="CM891" s="343"/>
      <c r="CN891" s="343"/>
      <c r="CO891" s="343"/>
      <c r="CP891" s="343"/>
      <c r="CQ891" s="343"/>
      <c r="CR891" s="343"/>
      <c r="CS891" s="343"/>
      <c r="CY891" s="101">
        <f t="shared" si="615"/>
        <v>0</v>
      </c>
    </row>
    <row r="892" spans="2:103" ht="21.75" customHeight="1" x14ac:dyDescent="0.45">
      <c r="B892" s="133" t="str">
        <f>IF(Data!B891&lt;&gt;"",Data!B891,"")</f>
        <v/>
      </c>
      <c r="C892" s="158" t="str">
        <f>IF(Data!C891&lt;&gt;"",Data!C891,"")</f>
        <v/>
      </c>
      <c r="D892" s="106" t="str">
        <f>IF(Data!D891&lt;&gt;"",Data!D891,"")</f>
        <v/>
      </c>
      <c r="E892" s="140">
        <f>IF(AND(I892=1,Data!T891=0),0,IF(I892=999,999,Data!T891))</f>
        <v>999</v>
      </c>
      <c r="F892" s="140" t="str">
        <f t="shared" si="572"/>
        <v/>
      </c>
      <c r="G892" s="140" t="str">
        <f>IF(Data!K891&lt;&gt;"",Data!K891,"")</f>
        <v/>
      </c>
      <c r="H892" s="141" t="str">
        <f>IF(Data!L891&lt;&gt;"",Data!L891,"")</f>
        <v/>
      </c>
      <c r="I892" s="63">
        <f>IF(Data!M891&lt;&gt;"",Data!M891,"")</f>
        <v>999</v>
      </c>
      <c r="J892" s="63">
        <f t="shared" si="573"/>
        <v>0</v>
      </c>
      <c r="L892" s="64" t="str">
        <f t="shared" si="574"/>
        <v/>
      </c>
      <c r="M892" s="74"/>
      <c r="N892" s="63">
        <f t="shared" si="575"/>
        <v>0</v>
      </c>
      <c r="P892" s="64" t="str">
        <f t="shared" si="576"/>
        <v/>
      </c>
      <c r="R892" s="63">
        <f t="shared" si="577"/>
        <v>0</v>
      </c>
      <c r="S892" s="64" t="str">
        <f t="shared" si="578"/>
        <v/>
      </c>
      <c r="W892" s="310">
        <f t="shared" si="579"/>
        <v>999</v>
      </c>
      <c r="Y892" s="65">
        <f t="shared" si="580"/>
        <v>0</v>
      </c>
      <c r="Z892" s="65">
        <f t="shared" si="581"/>
        <v>0</v>
      </c>
      <c r="AA892" s="65">
        <f t="shared" si="582"/>
        <v>0</v>
      </c>
      <c r="AB892" s="65">
        <f t="shared" si="583"/>
        <v>0</v>
      </c>
      <c r="AC892" s="65">
        <f t="shared" si="584"/>
        <v>0</v>
      </c>
      <c r="AD892" s="65">
        <f t="shared" si="585"/>
        <v>0</v>
      </c>
      <c r="AE892" s="65">
        <f t="shared" si="586"/>
        <v>0</v>
      </c>
      <c r="AF892" s="65">
        <f t="shared" si="587"/>
        <v>0</v>
      </c>
      <c r="AG892" s="65">
        <f t="shared" si="588"/>
        <v>0</v>
      </c>
      <c r="AH892" s="65">
        <f t="shared" si="589"/>
        <v>0</v>
      </c>
      <c r="AI892" s="65">
        <f t="shared" si="590"/>
        <v>0</v>
      </c>
      <c r="AJ892" s="65">
        <f t="shared" si="591"/>
        <v>0</v>
      </c>
      <c r="AK892" s="65">
        <f t="shared" si="592"/>
        <v>0</v>
      </c>
      <c r="AL892" s="65">
        <f t="shared" si="593"/>
        <v>0</v>
      </c>
      <c r="AM892" s="65">
        <f t="shared" si="594"/>
        <v>0</v>
      </c>
      <c r="AN892" s="65">
        <f t="shared" si="595"/>
        <v>0</v>
      </c>
      <c r="AO892" s="65">
        <f t="shared" si="596"/>
        <v>0</v>
      </c>
      <c r="AP892" s="65">
        <f t="shared" si="597"/>
        <v>0</v>
      </c>
      <c r="AQ892" s="65">
        <f t="shared" si="598"/>
        <v>0</v>
      </c>
      <c r="AR892" s="65">
        <f t="shared" si="599"/>
        <v>0</v>
      </c>
      <c r="AS892" s="65">
        <f t="shared" si="600"/>
        <v>0</v>
      </c>
      <c r="AT892" s="65">
        <f t="shared" si="601"/>
        <v>0</v>
      </c>
      <c r="AU892" s="65">
        <f t="shared" si="602"/>
        <v>0</v>
      </c>
      <c r="AV892" s="65">
        <f t="shared" si="603"/>
        <v>0</v>
      </c>
      <c r="AW892" s="65">
        <f t="shared" si="604"/>
        <v>0</v>
      </c>
      <c r="AX892" s="65">
        <f t="shared" si="605"/>
        <v>0</v>
      </c>
      <c r="AY892" s="65">
        <f t="shared" si="606"/>
        <v>0</v>
      </c>
      <c r="AZ892" s="65">
        <f t="shared" si="607"/>
        <v>0</v>
      </c>
      <c r="BA892" s="65">
        <f t="shared" si="608"/>
        <v>0</v>
      </c>
      <c r="BB892" s="65">
        <f t="shared" si="609"/>
        <v>0</v>
      </c>
      <c r="BC892" s="65">
        <f t="shared" si="610"/>
        <v>0</v>
      </c>
      <c r="BD892" s="65">
        <f t="shared" si="611"/>
        <v>0</v>
      </c>
      <c r="BE892" s="65">
        <f t="shared" si="612"/>
        <v>0</v>
      </c>
      <c r="BF892" s="65">
        <f t="shared" si="613"/>
        <v>0</v>
      </c>
      <c r="BG892" s="65">
        <f t="shared" si="614"/>
        <v>0</v>
      </c>
      <c r="CE892" s="373"/>
      <c r="CF892" s="343"/>
      <c r="CG892" s="343"/>
      <c r="CH892" s="343"/>
      <c r="CI892" s="343"/>
      <c r="CJ892" s="343"/>
      <c r="CK892" s="343"/>
      <c r="CL892" s="343"/>
      <c r="CM892" s="343"/>
      <c r="CN892" s="343"/>
      <c r="CO892" s="343"/>
      <c r="CP892" s="343"/>
      <c r="CQ892" s="343"/>
      <c r="CR892" s="343"/>
      <c r="CS892" s="343"/>
      <c r="CY892" s="101">
        <f t="shared" si="615"/>
        <v>0</v>
      </c>
    </row>
    <row r="893" spans="2:103" ht="21.75" customHeight="1" x14ac:dyDescent="0.45">
      <c r="B893" s="133" t="str">
        <f>IF(Data!B892&lt;&gt;"",Data!B892,"")</f>
        <v/>
      </c>
      <c r="C893" s="158" t="str">
        <f>IF(Data!C892&lt;&gt;"",Data!C892,"")</f>
        <v/>
      </c>
      <c r="D893" s="106" t="str">
        <f>IF(Data!D892&lt;&gt;"",Data!D892,"")</f>
        <v/>
      </c>
      <c r="E893" s="140">
        <f>IF(AND(I893=1,Data!T892=0),0,IF(I893=999,999,Data!T892))</f>
        <v>999</v>
      </c>
      <c r="F893" s="140" t="str">
        <f t="shared" si="572"/>
        <v/>
      </c>
      <c r="G893" s="140" t="str">
        <f>IF(Data!K892&lt;&gt;"",Data!K892,"")</f>
        <v/>
      </c>
      <c r="H893" s="141" t="str">
        <f>IF(Data!L892&lt;&gt;"",Data!L892,"")</f>
        <v/>
      </c>
      <c r="I893" s="63">
        <f>IF(Data!M892&lt;&gt;"",Data!M892,"")</f>
        <v>999</v>
      </c>
      <c r="J893" s="63">
        <f t="shared" si="573"/>
        <v>0</v>
      </c>
      <c r="L893" s="64" t="str">
        <f t="shared" si="574"/>
        <v/>
      </c>
      <c r="M893" s="74"/>
      <c r="N893" s="63">
        <f t="shared" si="575"/>
        <v>0</v>
      </c>
      <c r="P893" s="64" t="str">
        <f t="shared" si="576"/>
        <v/>
      </c>
      <c r="R893" s="63">
        <f t="shared" si="577"/>
        <v>0</v>
      </c>
      <c r="S893" s="64" t="str">
        <f t="shared" si="578"/>
        <v/>
      </c>
      <c r="W893" s="310">
        <f t="shared" si="579"/>
        <v>999</v>
      </c>
      <c r="Y893" s="65">
        <f t="shared" si="580"/>
        <v>0</v>
      </c>
      <c r="Z893" s="65">
        <f t="shared" si="581"/>
        <v>0</v>
      </c>
      <c r="AA893" s="65">
        <f t="shared" si="582"/>
        <v>0</v>
      </c>
      <c r="AB893" s="65">
        <f t="shared" si="583"/>
        <v>0</v>
      </c>
      <c r="AC893" s="65">
        <f t="shared" si="584"/>
        <v>0</v>
      </c>
      <c r="AD893" s="65">
        <f t="shared" si="585"/>
        <v>0</v>
      </c>
      <c r="AE893" s="65">
        <f t="shared" si="586"/>
        <v>0</v>
      </c>
      <c r="AF893" s="65">
        <f t="shared" si="587"/>
        <v>0</v>
      </c>
      <c r="AG893" s="65">
        <f t="shared" si="588"/>
        <v>0</v>
      </c>
      <c r="AH893" s="65">
        <f t="shared" si="589"/>
        <v>0</v>
      </c>
      <c r="AI893" s="65">
        <f t="shared" si="590"/>
        <v>0</v>
      </c>
      <c r="AJ893" s="65">
        <f t="shared" si="591"/>
        <v>0</v>
      </c>
      <c r="AK893" s="65">
        <f t="shared" si="592"/>
        <v>0</v>
      </c>
      <c r="AL893" s="65">
        <f t="shared" si="593"/>
        <v>0</v>
      </c>
      <c r="AM893" s="65">
        <f t="shared" si="594"/>
        <v>0</v>
      </c>
      <c r="AN893" s="65">
        <f t="shared" si="595"/>
        <v>0</v>
      </c>
      <c r="AO893" s="65">
        <f t="shared" si="596"/>
        <v>0</v>
      </c>
      <c r="AP893" s="65">
        <f t="shared" si="597"/>
        <v>0</v>
      </c>
      <c r="AQ893" s="65">
        <f t="shared" si="598"/>
        <v>0</v>
      </c>
      <c r="AR893" s="65">
        <f t="shared" si="599"/>
        <v>0</v>
      </c>
      <c r="AS893" s="65">
        <f t="shared" si="600"/>
        <v>0</v>
      </c>
      <c r="AT893" s="65">
        <f t="shared" si="601"/>
        <v>0</v>
      </c>
      <c r="AU893" s="65">
        <f t="shared" si="602"/>
        <v>0</v>
      </c>
      <c r="AV893" s="65">
        <f t="shared" si="603"/>
        <v>0</v>
      </c>
      <c r="AW893" s="65">
        <f t="shared" si="604"/>
        <v>0</v>
      </c>
      <c r="AX893" s="65">
        <f t="shared" si="605"/>
        <v>0</v>
      </c>
      <c r="AY893" s="65">
        <f t="shared" si="606"/>
        <v>0</v>
      </c>
      <c r="AZ893" s="65">
        <f t="shared" si="607"/>
        <v>0</v>
      </c>
      <c r="BA893" s="65">
        <f t="shared" si="608"/>
        <v>0</v>
      </c>
      <c r="BB893" s="65">
        <f t="shared" si="609"/>
        <v>0</v>
      </c>
      <c r="BC893" s="65">
        <f t="shared" si="610"/>
        <v>0</v>
      </c>
      <c r="BD893" s="65">
        <f t="shared" si="611"/>
        <v>0</v>
      </c>
      <c r="BE893" s="65">
        <f t="shared" si="612"/>
        <v>0</v>
      </c>
      <c r="BF893" s="65">
        <f t="shared" si="613"/>
        <v>0</v>
      </c>
      <c r="BG893" s="65">
        <f t="shared" si="614"/>
        <v>0</v>
      </c>
      <c r="CE893" s="373"/>
      <c r="CF893" s="343"/>
      <c r="CG893" s="343"/>
      <c r="CH893" s="343"/>
      <c r="CI893" s="343"/>
      <c r="CJ893" s="343"/>
      <c r="CK893" s="343"/>
      <c r="CL893" s="343"/>
      <c r="CM893" s="343"/>
      <c r="CN893" s="343"/>
      <c r="CO893" s="343"/>
      <c r="CP893" s="343"/>
      <c r="CQ893" s="343"/>
      <c r="CR893" s="343"/>
      <c r="CS893" s="343"/>
      <c r="CY893" s="101">
        <f t="shared" si="615"/>
        <v>0</v>
      </c>
    </row>
    <row r="894" spans="2:103" ht="21.75" customHeight="1" x14ac:dyDescent="0.45">
      <c r="B894" s="133" t="str">
        <f>IF(Data!B893&lt;&gt;"",Data!B893,"")</f>
        <v/>
      </c>
      <c r="C894" s="158" t="str">
        <f>IF(Data!C893&lt;&gt;"",Data!C893,"")</f>
        <v/>
      </c>
      <c r="D894" s="106" t="str">
        <f>IF(Data!D893&lt;&gt;"",Data!D893,"")</f>
        <v/>
      </c>
      <c r="E894" s="140">
        <f>IF(AND(I894=1,Data!T893=0),0,IF(I894=999,999,Data!T893))</f>
        <v>999</v>
      </c>
      <c r="F894" s="140" t="str">
        <f t="shared" si="572"/>
        <v/>
      </c>
      <c r="G894" s="140" t="str">
        <f>IF(Data!K893&lt;&gt;"",Data!K893,"")</f>
        <v/>
      </c>
      <c r="H894" s="141" t="str">
        <f>IF(Data!L893&lt;&gt;"",Data!L893,"")</f>
        <v/>
      </c>
      <c r="I894" s="63">
        <f>IF(Data!M893&lt;&gt;"",Data!M893,"")</f>
        <v>999</v>
      </c>
      <c r="J894" s="63">
        <f t="shared" si="573"/>
        <v>0</v>
      </c>
      <c r="L894" s="64" t="str">
        <f t="shared" si="574"/>
        <v/>
      </c>
      <c r="M894" s="74"/>
      <c r="N894" s="63">
        <f t="shared" si="575"/>
        <v>0</v>
      </c>
      <c r="P894" s="64" t="str">
        <f t="shared" si="576"/>
        <v/>
      </c>
      <c r="R894" s="63">
        <f t="shared" si="577"/>
        <v>0</v>
      </c>
      <c r="S894" s="64" t="str">
        <f t="shared" si="578"/>
        <v/>
      </c>
      <c r="W894" s="310">
        <f t="shared" si="579"/>
        <v>999</v>
      </c>
      <c r="Y894" s="65">
        <f t="shared" si="580"/>
        <v>0</v>
      </c>
      <c r="Z894" s="65">
        <f t="shared" si="581"/>
        <v>0</v>
      </c>
      <c r="AA894" s="65">
        <f t="shared" si="582"/>
        <v>0</v>
      </c>
      <c r="AB894" s="65">
        <f t="shared" si="583"/>
        <v>0</v>
      </c>
      <c r="AC894" s="65">
        <f t="shared" si="584"/>
        <v>0</v>
      </c>
      <c r="AD894" s="65">
        <f t="shared" si="585"/>
        <v>0</v>
      </c>
      <c r="AE894" s="65">
        <f t="shared" si="586"/>
        <v>0</v>
      </c>
      <c r="AF894" s="65">
        <f t="shared" si="587"/>
        <v>0</v>
      </c>
      <c r="AG894" s="65">
        <f t="shared" si="588"/>
        <v>0</v>
      </c>
      <c r="AH894" s="65">
        <f t="shared" si="589"/>
        <v>0</v>
      </c>
      <c r="AI894" s="65">
        <f t="shared" si="590"/>
        <v>0</v>
      </c>
      <c r="AJ894" s="65">
        <f t="shared" si="591"/>
        <v>0</v>
      </c>
      <c r="AK894" s="65">
        <f t="shared" si="592"/>
        <v>0</v>
      </c>
      <c r="AL894" s="65">
        <f t="shared" si="593"/>
        <v>0</v>
      </c>
      <c r="AM894" s="65">
        <f t="shared" si="594"/>
        <v>0</v>
      </c>
      <c r="AN894" s="65">
        <f t="shared" si="595"/>
        <v>0</v>
      </c>
      <c r="AO894" s="65">
        <f t="shared" si="596"/>
        <v>0</v>
      </c>
      <c r="AP894" s="65">
        <f t="shared" si="597"/>
        <v>0</v>
      </c>
      <c r="AQ894" s="65">
        <f t="shared" si="598"/>
        <v>0</v>
      </c>
      <c r="AR894" s="65">
        <f t="shared" si="599"/>
        <v>0</v>
      </c>
      <c r="AS894" s="65">
        <f t="shared" si="600"/>
        <v>0</v>
      </c>
      <c r="AT894" s="65">
        <f t="shared" si="601"/>
        <v>0</v>
      </c>
      <c r="AU894" s="65">
        <f t="shared" si="602"/>
        <v>0</v>
      </c>
      <c r="AV894" s="65">
        <f t="shared" si="603"/>
        <v>0</v>
      </c>
      <c r="AW894" s="65">
        <f t="shared" si="604"/>
        <v>0</v>
      </c>
      <c r="AX894" s="65">
        <f t="shared" si="605"/>
        <v>0</v>
      </c>
      <c r="AY894" s="65">
        <f t="shared" si="606"/>
        <v>0</v>
      </c>
      <c r="AZ894" s="65">
        <f t="shared" si="607"/>
        <v>0</v>
      </c>
      <c r="BA894" s="65">
        <f t="shared" si="608"/>
        <v>0</v>
      </c>
      <c r="BB894" s="65">
        <f t="shared" si="609"/>
        <v>0</v>
      </c>
      <c r="BC894" s="65">
        <f t="shared" si="610"/>
        <v>0</v>
      </c>
      <c r="BD894" s="65">
        <f t="shared" si="611"/>
        <v>0</v>
      </c>
      <c r="BE894" s="65">
        <f t="shared" si="612"/>
        <v>0</v>
      </c>
      <c r="BF894" s="65">
        <f t="shared" si="613"/>
        <v>0</v>
      </c>
      <c r="BG894" s="65">
        <f t="shared" si="614"/>
        <v>0</v>
      </c>
      <c r="CE894" s="373"/>
      <c r="CF894" s="343"/>
      <c r="CG894" s="343"/>
      <c r="CH894" s="343"/>
      <c r="CI894" s="343"/>
      <c r="CJ894" s="343"/>
      <c r="CK894" s="343"/>
      <c r="CL894" s="343"/>
      <c r="CM894" s="343"/>
      <c r="CN894" s="343"/>
      <c r="CO894" s="343"/>
      <c r="CP894" s="343"/>
      <c r="CQ894" s="343"/>
      <c r="CR894" s="343"/>
      <c r="CS894" s="343"/>
      <c r="CY894" s="101">
        <f t="shared" si="615"/>
        <v>0</v>
      </c>
    </row>
    <row r="895" spans="2:103" ht="21.75" customHeight="1" x14ac:dyDescent="0.45">
      <c r="B895" s="133" t="str">
        <f>IF(Data!B894&lt;&gt;"",Data!B894,"")</f>
        <v/>
      </c>
      <c r="C895" s="158" t="str">
        <f>IF(Data!C894&lt;&gt;"",Data!C894,"")</f>
        <v/>
      </c>
      <c r="D895" s="106" t="str">
        <f>IF(Data!D894&lt;&gt;"",Data!D894,"")</f>
        <v/>
      </c>
      <c r="E895" s="140">
        <f>IF(AND(I895=1,Data!T894=0),0,IF(I895=999,999,Data!T894))</f>
        <v>999</v>
      </c>
      <c r="F895" s="140" t="str">
        <f t="shared" si="572"/>
        <v/>
      </c>
      <c r="G895" s="140" t="str">
        <f>IF(Data!K894&lt;&gt;"",Data!K894,"")</f>
        <v/>
      </c>
      <c r="H895" s="141" t="str">
        <f>IF(Data!L894&lt;&gt;"",Data!L894,"")</f>
        <v/>
      </c>
      <c r="I895" s="63">
        <f>IF(Data!M894&lt;&gt;"",Data!M894,"")</f>
        <v>999</v>
      </c>
      <c r="J895" s="63">
        <f t="shared" si="573"/>
        <v>0</v>
      </c>
      <c r="L895" s="64" t="str">
        <f t="shared" si="574"/>
        <v/>
      </c>
      <c r="M895" s="74"/>
      <c r="N895" s="63">
        <f t="shared" si="575"/>
        <v>0</v>
      </c>
      <c r="P895" s="64" t="str">
        <f t="shared" si="576"/>
        <v/>
      </c>
      <c r="R895" s="63">
        <f t="shared" si="577"/>
        <v>0</v>
      </c>
      <c r="S895" s="64" t="str">
        <f t="shared" si="578"/>
        <v/>
      </c>
      <c r="W895" s="310">
        <f t="shared" si="579"/>
        <v>999</v>
      </c>
      <c r="Y895" s="65">
        <f t="shared" si="580"/>
        <v>0</v>
      </c>
      <c r="Z895" s="65">
        <f t="shared" si="581"/>
        <v>0</v>
      </c>
      <c r="AA895" s="65">
        <f t="shared" si="582"/>
        <v>0</v>
      </c>
      <c r="AB895" s="65">
        <f t="shared" si="583"/>
        <v>0</v>
      </c>
      <c r="AC895" s="65">
        <f t="shared" si="584"/>
        <v>0</v>
      </c>
      <c r="AD895" s="65">
        <f t="shared" si="585"/>
        <v>0</v>
      </c>
      <c r="AE895" s="65">
        <f t="shared" si="586"/>
        <v>0</v>
      </c>
      <c r="AF895" s="65">
        <f t="shared" si="587"/>
        <v>0</v>
      </c>
      <c r="AG895" s="65">
        <f t="shared" si="588"/>
        <v>0</v>
      </c>
      <c r="AH895" s="65">
        <f t="shared" si="589"/>
        <v>0</v>
      </c>
      <c r="AI895" s="65">
        <f t="shared" si="590"/>
        <v>0</v>
      </c>
      <c r="AJ895" s="65">
        <f t="shared" si="591"/>
        <v>0</v>
      </c>
      <c r="AK895" s="65">
        <f t="shared" si="592"/>
        <v>0</v>
      </c>
      <c r="AL895" s="65">
        <f t="shared" si="593"/>
        <v>0</v>
      </c>
      <c r="AM895" s="65">
        <f t="shared" si="594"/>
        <v>0</v>
      </c>
      <c r="AN895" s="65">
        <f t="shared" si="595"/>
        <v>0</v>
      </c>
      <c r="AO895" s="65">
        <f t="shared" si="596"/>
        <v>0</v>
      </c>
      <c r="AP895" s="65">
        <f t="shared" si="597"/>
        <v>0</v>
      </c>
      <c r="AQ895" s="65">
        <f t="shared" si="598"/>
        <v>0</v>
      </c>
      <c r="AR895" s="65">
        <f t="shared" si="599"/>
        <v>0</v>
      </c>
      <c r="AS895" s="65">
        <f t="shared" si="600"/>
        <v>0</v>
      </c>
      <c r="AT895" s="65">
        <f t="shared" si="601"/>
        <v>0</v>
      </c>
      <c r="AU895" s="65">
        <f t="shared" si="602"/>
        <v>0</v>
      </c>
      <c r="AV895" s="65">
        <f t="shared" si="603"/>
        <v>0</v>
      </c>
      <c r="AW895" s="65">
        <f t="shared" si="604"/>
        <v>0</v>
      </c>
      <c r="AX895" s="65">
        <f t="shared" si="605"/>
        <v>0</v>
      </c>
      <c r="AY895" s="65">
        <f t="shared" si="606"/>
        <v>0</v>
      </c>
      <c r="AZ895" s="65">
        <f t="shared" si="607"/>
        <v>0</v>
      </c>
      <c r="BA895" s="65">
        <f t="shared" si="608"/>
        <v>0</v>
      </c>
      <c r="BB895" s="65">
        <f t="shared" si="609"/>
        <v>0</v>
      </c>
      <c r="BC895" s="65">
        <f t="shared" si="610"/>
        <v>0</v>
      </c>
      <c r="BD895" s="65">
        <f t="shared" si="611"/>
        <v>0</v>
      </c>
      <c r="BE895" s="65">
        <f t="shared" si="612"/>
        <v>0</v>
      </c>
      <c r="BF895" s="65">
        <f t="shared" si="613"/>
        <v>0</v>
      </c>
      <c r="BG895" s="65">
        <f t="shared" si="614"/>
        <v>0</v>
      </c>
      <c r="CE895" s="373"/>
      <c r="CF895" s="343"/>
      <c r="CG895" s="343"/>
      <c r="CH895" s="343"/>
      <c r="CI895" s="343"/>
      <c r="CJ895" s="343"/>
      <c r="CK895" s="343"/>
      <c r="CL895" s="343"/>
      <c r="CM895" s="343"/>
      <c r="CN895" s="343"/>
      <c r="CO895" s="343"/>
      <c r="CP895" s="343"/>
      <c r="CQ895" s="343"/>
      <c r="CR895" s="343"/>
      <c r="CS895" s="343"/>
      <c r="CY895" s="101">
        <f t="shared" si="615"/>
        <v>0</v>
      </c>
    </row>
    <row r="896" spans="2:103" ht="21.75" customHeight="1" x14ac:dyDescent="0.45">
      <c r="B896" s="133" t="str">
        <f>IF(Data!B895&lt;&gt;"",Data!B895,"")</f>
        <v/>
      </c>
      <c r="C896" s="158" t="str">
        <f>IF(Data!C895&lt;&gt;"",Data!C895,"")</f>
        <v/>
      </c>
      <c r="D896" s="106" t="str">
        <f>IF(Data!D895&lt;&gt;"",Data!D895,"")</f>
        <v/>
      </c>
      <c r="E896" s="140">
        <f>IF(AND(I896=1,Data!T895=0),0,IF(I896=999,999,Data!T895))</f>
        <v>999</v>
      </c>
      <c r="F896" s="140" t="str">
        <f t="shared" si="572"/>
        <v/>
      </c>
      <c r="G896" s="140" t="str">
        <f>IF(Data!K895&lt;&gt;"",Data!K895,"")</f>
        <v/>
      </c>
      <c r="H896" s="141" t="str">
        <f>IF(Data!L895&lt;&gt;"",Data!L895,"")</f>
        <v/>
      </c>
      <c r="I896" s="63">
        <f>IF(Data!M895&lt;&gt;"",Data!M895,"")</f>
        <v>999</v>
      </c>
      <c r="J896" s="63">
        <f t="shared" si="573"/>
        <v>0</v>
      </c>
      <c r="L896" s="64" t="str">
        <f t="shared" si="574"/>
        <v/>
      </c>
      <c r="M896" s="74"/>
      <c r="N896" s="63">
        <f t="shared" si="575"/>
        <v>0</v>
      </c>
      <c r="P896" s="64" t="str">
        <f t="shared" si="576"/>
        <v/>
      </c>
      <c r="R896" s="63">
        <f t="shared" si="577"/>
        <v>0</v>
      </c>
      <c r="S896" s="64" t="str">
        <f t="shared" si="578"/>
        <v/>
      </c>
      <c r="W896" s="310">
        <f t="shared" si="579"/>
        <v>999</v>
      </c>
      <c r="Y896" s="65">
        <f t="shared" si="580"/>
        <v>0</v>
      </c>
      <c r="Z896" s="65">
        <f t="shared" si="581"/>
        <v>0</v>
      </c>
      <c r="AA896" s="65">
        <f t="shared" si="582"/>
        <v>0</v>
      </c>
      <c r="AB896" s="65">
        <f t="shared" si="583"/>
        <v>0</v>
      </c>
      <c r="AC896" s="65">
        <f t="shared" si="584"/>
        <v>0</v>
      </c>
      <c r="AD896" s="65">
        <f t="shared" si="585"/>
        <v>0</v>
      </c>
      <c r="AE896" s="65">
        <f t="shared" si="586"/>
        <v>0</v>
      </c>
      <c r="AF896" s="65">
        <f t="shared" si="587"/>
        <v>0</v>
      </c>
      <c r="AG896" s="65">
        <f t="shared" si="588"/>
        <v>0</v>
      </c>
      <c r="AH896" s="65">
        <f t="shared" si="589"/>
        <v>0</v>
      </c>
      <c r="AI896" s="65">
        <f t="shared" si="590"/>
        <v>0</v>
      </c>
      <c r="AJ896" s="65">
        <f t="shared" si="591"/>
        <v>0</v>
      </c>
      <c r="AK896" s="65">
        <f t="shared" si="592"/>
        <v>0</v>
      </c>
      <c r="AL896" s="65">
        <f t="shared" si="593"/>
        <v>0</v>
      </c>
      <c r="AM896" s="65">
        <f t="shared" si="594"/>
        <v>0</v>
      </c>
      <c r="AN896" s="65">
        <f t="shared" si="595"/>
        <v>0</v>
      </c>
      <c r="AO896" s="65">
        <f t="shared" si="596"/>
        <v>0</v>
      </c>
      <c r="AP896" s="65">
        <f t="shared" si="597"/>
        <v>0</v>
      </c>
      <c r="AQ896" s="65">
        <f t="shared" si="598"/>
        <v>0</v>
      </c>
      <c r="AR896" s="65">
        <f t="shared" si="599"/>
        <v>0</v>
      </c>
      <c r="AS896" s="65">
        <f t="shared" si="600"/>
        <v>0</v>
      </c>
      <c r="AT896" s="65">
        <f t="shared" si="601"/>
        <v>0</v>
      </c>
      <c r="AU896" s="65">
        <f t="shared" si="602"/>
        <v>0</v>
      </c>
      <c r="AV896" s="65">
        <f t="shared" si="603"/>
        <v>0</v>
      </c>
      <c r="AW896" s="65">
        <f t="shared" si="604"/>
        <v>0</v>
      </c>
      <c r="AX896" s="65">
        <f t="shared" si="605"/>
        <v>0</v>
      </c>
      <c r="AY896" s="65">
        <f t="shared" si="606"/>
        <v>0</v>
      </c>
      <c r="AZ896" s="65">
        <f t="shared" si="607"/>
        <v>0</v>
      </c>
      <c r="BA896" s="65">
        <f t="shared" si="608"/>
        <v>0</v>
      </c>
      <c r="BB896" s="65">
        <f t="shared" si="609"/>
        <v>0</v>
      </c>
      <c r="BC896" s="65">
        <f t="shared" si="610"/>
        <v>0</v>
      </c>
      <c r="BD896" s="65">
        <f t="shared" si="611"/>
        <v>0</v>
      </c>
      <c r="BE896" s="65">
        <f t="shared" si="612"/>
        <v>0</v>
      </c>
      <c r="BF896" s="65">
        <f t="shared" si="613"/>
        <v>0</v>
      </c>
      <c r="BG896" s="65">
        <f t="shared" si="614"/>
        <v>0</v>
      </c>
      <c r="CE896" s="373"/>
      <c r="CF896" s="343"/>
      <c r="CG896" s="343"/>
      <c r="CH896" s="343"/>
      <c r="CI896" s="343"/>
      <c r="CJ896" s="343"/>
      <c r="CK896" s="343"/>
      <c r="CL896" s="343"/>
      <c r="CM896" s="343"/>
      <c r="CN896" s="343"/>
      <c r="CO896" s="343"/>
      <c r="CP896" s="343"/>
      <c r="CQ896" s="343"/>
      <c r="CR896" s="343"/>
      <c r="CS896" s="343"/>
      <c r="CY896" s="101">
        <f t="shared" si="615"/>
        <v>0</v>
      </c>
    </row>
    <row r="897" spans="2:103" ht="21.75" customHeight="1" x14ac:dyDescent="0.45">
      <c r="B897" s="133" t="str">
        <f>IF(Data!B896&lt;&gt;"",Data!B896,"")</f>
        <v/>
      </c>
      <c r="C897" s="158" t="str">
        <f>IF(Data!C896&lt;&gt;"",Data!C896,"")</f>
        <v/>
      </c>
      <c r="D897" s="106" t="str">
        <f>IF(Data!D896&lt;&gt;"",Data!D896,"")</f>
        <v/>
      </c>
      <c r="E897" s="140">
        <f>IF(AND(I897=1,Data!T896=0),0,IF(I897=999,999,Data!T896))</f>
        <v>999</v>
      </c>
      <c r="F897" s="140" t="str">
        <f t="shared" si="572"/>
        <v/>
      </c>
      <c r="G897" s="140" t="str">
        <f>IF(Data!K896&lt;&gt;"",Data!K896,"")</f>
        <v/>
      </c>
      <c r="H897" s="141" t="str">
        <f>IF(Data!L896&lt;&gt;"",Data!L896,"")</f>
        <v/>
      </c>
      <c r="I897" s="63">
        <f>IF(Data!M896&lt;&gt;"",Data!M896,"")</f>
        <v>999</v>
      </c>
      <c r="J897" s="63">
        <f t="shared" si="573"/>
        <v>0</v>
      </c>
      <c r="L897" s="64" t="str">
        <f t="shared" si="574"/>
        <v/>
      </c>
      <c r="M897" s="74"/>
      <c r="N897" s="63">
        <f t="shared" si="575"/>
        <v>0</v>
      </c>
      <c r="P897" s="64" t="str">
        <f t="shared" si="576"/>
        <v/>
      </c>
      <c r="R897" s="63">
        <f t="shared" si="577"/>
        <v>0</v>
      </c>
      <c r="S897" s="64" t="str">
        <f t="shared" si="578"/>
        <v/>
      </c>
      <c r="W897" s="310">
        <f t="shared" si="579"/>
        <v>999</v>
      </c>
      <c r="Y897" s="65">
        <f t="shared" si="580"/>
        <v>0</v>
      </c>
      <c r="Z897" s="65">
        <f t="shared" si="581"/>
        <v>0</v>
      </c>
      <c r="AA897" s="65">
        <f t="shared" si="582"/>
        <v>0</v>
      </c>
      <c r="AB897" s="65">
        <f t="shared" si="583"/>
        <v>0</v>
      </c>
      <c r="AC897" s="65">
        <f t="shared" si="584"/>
        <v>0</v>
      </c>
      <c r="AD897" s="65">
        <f t="shared" si="585"/>
        <v>0</v>
      </c>
      <c r="AE897" s="65">
        <f t="shared" si="586"/>
        <v>0</v>
      </c>
      <c r="AF897" s="65">
        <f t="shared" si="587"/>
        <v>0</v>
      </c>
      <c r="AG897" s="65">
        <f t="shared" si="588"/>
        <v>0</v>
      </c>
      <c r="AH897" s="65">
        <f t="shared" si="589"/>
        <v>0</v>
      </c>
      <c r="AI897" s="65">
        <f t="shared" si="590"/>
        <v>0</v>
      </c>
      <c r="AJ897" s="65">
        <f t="shared" si="591"/>
        <v>0</v>
      </c>
      <c r="AK897" s="65">
        <f t="shared" si="592"/>
        <v>0</v>
      </c>
      <c r="AL897" s="65">
        <f t="shared" si="593"/>
        <v>0</v>
      </c>
      <c r="AM897" s="65">
        <f t="shared" si="594"/>
        <v>0</v>
      </c>
      <c r="AN897" s="65">
        <f t="shared" si="595"/>
        <v>0</v>
      </c>
      <c r="AO897" s="65">
        <f t="shared" si="596"/>
        <v>0</v>
      </c>
      <c r="AP897" s="65">
        <f t="shared" si="597"/>
        <v>0</v>
      </c>
      <c r="AQ897" s="65">
        <f t="shared" si="598"/>
        <v>0</v>
      </c>
      <c r="AR897" s="65">
        <f t="shared" si="599"/>
        <v>0</v>
      </c>
      <c r="AS897" s="65">
        <f t="shared" si="600"/>
        <v>0</v>
      </c>
      <c r="AT897" s="65">
        <f t="shared" si="601"/>
        <v>0</v>
      </c>
      <c r="AU897" s="65">
        <f t="shared" si="602"/>
        <v>0</v>
      </c>
      <c r="AV897" s="65">
        <f t="shared" si="603"/>
        <v>0</v>
      </c>
      <c r="AW897" s="65">
        <f t="shared" si="604"/>
        <v>0</v>
      </c>
      <c r="AX897" s="65">
        <f t="shared" si="605"/>
        <v>0</v>
      </c>
      <c r="AY897" s="65">
        <f t="shared" si="606"/>
        <v>0</v>
      </c>
      <c r="AZ897" s="65">
        <f t="shared" si="607"/>
        <v>0</v>
      </c>
      <c r="BA897" s="65">
        <f t="shared" si="608"/>
        <v>0</v>
      </c>
      <c r="BB897" s="65">
        <f t="shared" si="609"/>
        <v>0</v>
      </c>
      <c r="BC897" s="65">
        <f t="shared" si="610"/>
        <v>0</v>
      </c>
      <c r="BD897" s="65">
        <f t="shared" si="611"/>
        <v>0</v>
      </c>
      <c r="BE897" s="65">
        <f t="shared" si="612"/>
        <v>0</v>
      </c>
      <c r="BF897" s="65">
        <f t="shared" si="613"/>
        <v>0</v>
      </c>
      <c r="BG897" s="65">
        <f t="shared" si="614"/>
        <v>0</v>
      </c>
      <c r="CE897" s="373"/>
      <c r="CF897" s="343"/>
      <c r="CG897" s="343"/>
      <c r="CH897" s="343"/>
      <c r="CI897" s="343"/>
      <c r="CJ897" s="343"/>
      <c r="CK897" s="343"/>
      <c r="CL897" s="343"/>
      <c r="CM897" s="343"/>
      <c r="CN897" s="343"/>
      <c r="CO897" s="343"/>
      <c r="CP897" s="343"/>
      <c r="CQ897" s="343"/>
      <c r="CR897" s="343"/>
      <c r="CS897" s="343"/>
      <c r="CY897" s="101">
        <f t="shared" si="615"/>
        <v>0</v>
      </c>
    </row>
    <row r="898" spans="2:103" ht="21.75" customHeight="1" x14ac:dyDescent="0.45">
      <c r="B898" s="133" t="str">
        <f>IF(Data!B897&lt;&gt;"",Data!B897,"")</f>
        <v/>
      </c>
      <c r="C898" s="158" t="str">
        <f>IF(Data!C897&lt;&gt;"",Data!C897,"")</f>
        <v/>
      </c>
      <c r="D898" s="106" t="str">
        <f>IF(Data!D897&lt;&gt;"",Data!D897,"")</f>
        <v/>
      </c>
      <c r="E898" s="140">
        <f>IF(AND(I898=1,Data!T897=0),0,IF(I898=999,999,Data!T897))</f>
        <v>999</v>
      </c>
      <c r="F898" s="140" t="str">
        <f t="shared" si="572"/>
        <v/>
      </c>
      <c r="G898" s="140" t="str">
        <f>IF(Data!K897&lt;&gt;"",Data!K897,"")</f>
        <v/>
      </c>
      <c r="H898" s="141" t="str">
        <f>IF(Data!L897&lt;&gt;"",Data!L897,"")</f>
        <v/>
      </c>
      <c r="I898" s="63">
        <f>IF(Data!M897&lt;&gt;"",Data!M897,"")</f>
        <v>999</v>
      </c>
      <c r="J898" s="63">
        <f t="shared" si="573"/>
        <v>0</v>
      </c>
      <c r="L898" s="64" t="str">
        <f t="shared" si="574"/>
        <v/>
      </c>
      <c r="M898" s="74"/>
      <c r="N898" s="63">
        <f t="shared" si="575"/>
        <v>0</v>
      </c>
      <c r="P898" s="64" t="str">
        <f t="shared" si="576"/>
        <v/>
      </c>
      <c r="R898" s="63">
        <f t="shared" si="577"/>
        <v>0</v>
      </c>
      <c r="S898" s="64" t="str">
        <f t="shared" si="578"/>
        <v/>
      </c>
      <c r="W898" s="310">
        <f t="shared" si="579"/>
        <v>999</v>
      </c>
      <c r="Y898" s="65">
        <f t="shared" si="580"/>
        <v>0</v>
      </c>
      <c r="Z898" s="65">
        <f t="shared" si="581"/>
        <v>0</v>
      </c>
      <c r="AA898" s="65">
        <f t="shared" si="582"/>
        <v>0</v>
      </c>
      <c r="AB898" s="65">
        <f t="shared" si="583"/>
        <v>0</v>
      </c>
      <c r="AC898" s="65">
        <f t="shared" si="584"/>
        <v>0</v>
      </c>
      <c r="AD898" s="65">
        <f t="shared" si="585"/>
        <v>0</v>
      </c>
      <c r="AE898" s="65">
        <f t="shared" si="586"/>
        <v>0</v>
      </c>
      <c r="AF898" s="65">
        <f t="shared" si="587"/>
        <v>0</v>
      </c>
      <c r="AG898" s="65">
        <f t="shared" si="588"/>
        <v>0</v>
      </c>
      <c r="AH898" s="65">
        <f t="shared" si="589"/>
        <v>0</v>
      </c>
      <c r="AI898" s="65">
        <f t="shared" si="590"/>
        <v>0</v>
      </c>
      <c r="AJ898" s="65">
        <f t="shared" si="591"/>
        <v>0</v>
      </c>
      <c r="AK898" s="65">
        <f t="shared" si="592"/>
        <v>0</v>
      </c>
      <c r="AL898" s="65">
        <f t="shared" si="593"/>
        <v>0</v>
      </c>
      <c r="AM898" s="65">
        <f t="shared" si="594"/>
        <v>0</v>
      </c>
      <c r="AN898" s="65">
        <f t="shared" si="595"/>
        <v>0</v>
      </c>
      <c r="AO898" s="65">
        <f t="shared" si="596"/>
        <v>0</v>
      </c>
      <c r="AP898" s="65">
        <f t="shared" si="597"/>
        <v>0</v>
      </c>
      <c r="AQ898" s="65">
        <f t="shared" si="598"/>
        <v>0</v>
      </c>
      <c r="AR898" s="65">
        <f t="shared" si="599"/>
        <v>0</v>
      </c>
      <c r="AS898" s="65">
        <f t="shared" si="600"/>
        <v>0</v>
      </c>
      <c r="AT898" s="65">
        <f t="shared" si="601"/>
        <v>0</v>
      </c>
      <c r="AU898" s="65">
        <f t="shared" si="602"/>
        <v>0</v>
      </c>
      <c r="AV898" s="65">
        <f t="shared" si="603"/>
        <v>0</v>
      </c>
      <c r="AW898" s="65">
        <f t="shared" si="604"/>
        <v>0</v>
      </c>
      <c r="AX898" s="65">
        <f t="shared" si="605"/>
        <v>0</v>
      </c>
      <c r="AY898" s="65">
        <f t="shared" si="606"/>
        <v>0</v>
      </c>
      <c r="AZ898" s="65">
        <f t="shared" si="607"/>
        <v>0</v>
      </c>
      <c r="BA898" s="65">
        <f t="shared" si="608"/>
        <v>0</v>
      </c>
      <c r="BB898" s="65">
        <f t="shared" si="609"/>
        <v>0</v>
      </c>
      <c r="BC898" s="65">
        <f t="shared" si="610"/>
        <v>0</v>
      </c>
      <c r="BD898" s="65">
        <f t="shared" si="611"/>
        <v>0</v>
      </c>
      <c r="BE898" s="65">
        <f t="shared" si="612"/>
        <v>0</v>
      </c>
      <c r="BF898" s="65">
        <f t="shared" si="613"/>
        <v>0</v>
      </c>
      <c r="BG898" s="65">
        <f t="shared" si="614"/>
        <v>0</v>
      </c>
      <c r="CE898" s="373"/>
      <c r="CF898" s="343"/>
      <c r="CG898" s="343"/>
      <c r="CH898" s="343"/>
      <c r="CI898" s="343"/>
      <c r="CJ898" s="343"/>
      <c r="CK898" s="343"/>
      <c r="CL898" s="343"/>
      <c r="CM898" s="343"/>
      <c r="CN898" s="343"/>
      <c r="CO898" s="343"/>
      <c r="CP898" s="343"/>
      <c r="CQ898" s="343"/>
      <c r="CR898" s="343"/>
      <c r="CS898" s="343"/>
      <c r="CY898" s="101">
        <f t="shared" si="615"/>
        <v>0</v>
      </c>
    </row>
    <row r="899" spans="2:103" ht="21.75" customHeight="1" x14ac:dyDescent="0.45">
      <c r="B899" s="133" t="str">
        <f>IF(Data!B898&lt;&gt;"",Data!B898,"")</f>
        <v/>
      </c>
      <c r="C899" s="158" t="str">
        <f>IF(Data!C898&lt;&gt;"",Data!C898,"")</f>
        <v/>
      </c>
      <c r="D899" s="106" t="str">
        <f>IF(Data!D898&lt;&gt;"",Data!D898,"")</f>
        <v/>
      </c>
      <c r="E899" s="140">
        <f>IF(AND(I899=1,Data!T898=0),0,IF(I899=999,999,Data!T898))</f>
        <v>999</v>
      </c>
      <c r="F899" s="140" t="str">
        <f t="shared" si="572"/>
        <v/>
      </c>
      <c r="G899" s="140" t="str">
        <f>IF(Data!K898&lt;&gt;"",Data!K898,"")</f>
        <v/>
      </c>
      <c r="H899" s="141" t="str">
        <f>IF(Data!L898&lt;&gt;"",Data!L898,"")</f>
        <v/>
      </c>
      <c r="I899" s="63">
        <f>IF(Data!M898&lt;&gt;"",Data!M898,"")</f>
        <v>999</v>
      </c>
      <c r="J899" s="63">
        <f t="shared" si="573"/>
        <v>0</v>
      </c>
      <c r="L899" s="64" t="str">
        <f t="shared" si="574"/>
        <v/>
      </c>
      <c r="M899" s="74"/>
      <c r="N899" s="63">
        <f t="shared" si="575"/>
        <v>0</v>
      </c>
      <c r="P899" s="64" t="str">
        <f t="shared" si="576"/>
        <v/>
      </c>
      <c r="R899" s="63">
        <f t="shared" si="577"/>
        <v>0</v>
      </c>
      <c r="S899" s="64" t="str">
        <f t="shared" si="578"/>
        <v/>
      </c>
      <c r="W899" s="310">
        <f t="shared" si="579"/>
        <v>999</v>
      </c>
      <c r="Y899" s="65">
        <f t="shared" si="580"/>
        <v>0</v>
      </c>
      <c r="Z899" s="65">
        <f t="shared" si="581"/>
        <v>0</v>
      </c>
      <c r="AA899" s="65">
        <f t="shared" si="582"/>
        <v>0</v>
      </c>
      <c r="AB899" s="65">
        <f t="shared" si="583"/>
        <v>0</v>
      </c>
      <c r="AC899" s="65">
        <f t="shared" si="584"/>
        <v>0</v>
      </c>
      <c r="AD899" s="65">
        <f t="shared" si="585"/>
        <v>0</v>
      </c>
      <c r="AE899" s="65">
        <f t="shared" si="586"/>
        <v>0</v>
      </c>
      <c r="AF899" s="65">
        <f t="shared" si="587"/>
        <v>0</v>
      </c>
      <c r="AG899" s="65">
        <f t="shared" si="588"/>
        <v>0</v>
      </c>
      <c r="AH899" s="65">
        <f t="shared" si="589"/>
        <v>0</v>
      </c>
      <c r="AI899" s="65">
        <f t="shared" si="590"/>
        <v>0</v>
      </c>
      <c r="AJ899" s="65">
        <f t="shared" si="591"/>
        <v>0</v>
      </c>
      <c r="AK899" s="65">
        <f t="shared" si="592"/>
        <v>0</v>
      </c>
      <c r="AL899" s="65">
        <f t="shared" si="593"/>
        <v>0</v>
      </c>
      <c r="AM899" s="65">
        <f t="shared" si="594"/>
        <v>0</v>
      </c>
      <c r="AN899" s="65">
        <f t="shared" si="595"/>
        <v>0</v>
      </c>
      <c r="AO899" s="65">
        <f t="shared" si="596"/>
        <v>0</v>
      </c>
      <c r="AP899" s="65">
        <f t="shared" si="597"/>
        <v>0</v>
      </c>
      <c r="AQ899" s="65">
        <f t="shared" si="598"/>
        <v>0</v>
      </c>
      <c r="AR899" s="65">
        <f t="shared" si="599"/>
        <v>0</v>
      </c>
      <c r="AS899" s="65">
        <f t="shared" si="600"/>
        <v>0</v>
      </c>
      <c r="AT899" s="65">
        <f t="shared" si="601"/>
        <v>0</v>
      </c>
      <c r="AU899" s="65">
        <f t="shared" si="602"/>
        <v>0</v>
      </c>
      <c r="AV899" s="65">
        <f t="shared" si="603"/>
        <v>0</v>
      </c>
      <c r="AW899" s="65">
        <f t="shared" si="604"/>
        <v>0</v>
      </c>
      <c r="AX899" s="65">
        <f t="shared" si="605"/>
        <v>0</v>
      </c>
      <c r="AY899" s="65">
        <f t="shared" si="606"/>
        <v>0</v>
      </c>
      <c r="AZ899" s="65">
        <f t="shared" si="607"/>
        <v>0</v>
      </c>
      <c r="BA899" s="65">
        <f t="shared" si="608"/>
        <v>0</v>
      </c>
      <c r="BB899" s="65">
        <f t="shared" si="609"/>
        <v>0</v>
      </c>
      <c r="BC899" s="65">
        <f t="shared" si="610"/>
        <v>0</v>
      </c>
      <c r="BD899" s="65">
        <f t="shared" si="611"/>
        <v>0</v>
      </c>
      <c r="BE899" s="65">
        <f t="shared" si="612"/>
        <v>0</v>
      </c>
      <c r="BF899" s="65">
        <f t="shared" si="613"/>
        <v>0</v>
      </c>
      <c r="BG899" s="65">
        <f t="shared" si="614"/>
        <v>0</v>
      </c>
      <c r="CE899" s="373"/>
      <c r="CF899" s="343"/>
      <c r="CG899" s="343"/>
      <c r="CH899" s="343"/>
      <c r="CI899" s="343"/>
      <c r="CJ899" s="343"/>
      <c r="CK899" s="343"/>
      <c r="CL899" s="343"/>
      <c r="CM899" s="343"/>
      <c r="CN899" s="343"/>
      <c r="CO899" s="343"/>
      <c r="CP899" s="343"/>
      <c r="CQ899" s="343"/>
      <c r="CR899" s="343"/>
      <c r="CS899" s="343"/>
      <c r="CY899" s="101">
        <f t="shared" si="615"/>
        <v>0</v>
      </c>
    </row>
    <row r="900" spans="2:103" ht="21.75" customHeight="1" x14ac:dyDescent="0.45">
      <c r="B900" s="133" t="str">
        <f>IF(Data!B899&lt;&gt;"",Data!B899,"")</f>
        <v/>
      </c>
      <c r="C900" s="158" t="str">
        <f>IF(Data!C899&lt;&gt;"",Data!C899,"")</f>
        <v/>
      </c>
      <c r="D900" s="106" t="str">
        <f>IF(Data!D899&lt;&gt;"",Data!D899,"")</f>
        <v/>
      </c>
      <c r="E900" s="140">
        <f>IF(AND(I900=1,Data!T899=0),0,IF(I900=999,999,Data!T899))</f>
        <v>999</v>
      </c>
      <c r="F900" s="140" t="str">
        <f t="shared" si="572"/>
        <v/>
      </c>
      <c r="G900" s="140" t="str">
        <f>IF(Data!K899&lt;&gt;"",Data!K899,"")</f>
        <v/>
      </c>
      <c r="H900" s="141" t="str">
        <f>IF(Data!L899&lt;&gt;"",Data!L899,"")</f>
        <v/>
      </c>
      <c r="I900" s="63">
        <f>IF(Data!M899&lt;&gt;"",Data!M899,"")</f>
        <v>999</v>
      </c>
      <c r="J900" s="63">
        <f t="shared" si="573"/>
        <v>0</v>
      </c>
      <c r="L900" s="64" t="str">
        <f t="shared" si="574"/>
        <v/>
      </c>
      <c r="M900" s="74"/>
      <c r="N900" s="63">
        <f t="shared" si="575"/>
        <v>0</v>
      </c>
      <c r="P900" s="64" t="str">
        <f t="shared" si="576"/>
        <v/>
      </c>
      <c r="R900" s="63">
        <f t="shared" si="577"/>
        <v>0</v>
      </c>
      <c r="S900" s="64" t="str">
        <f t="shared" si="578"/>
        <v/>
      </c>
      <c r="W900" s="310">
        <f t="shared" si="579"/>
        <v>999</v>
      </c>
      <c r="Y900" s="65">
        <f t="shared" si="580"/>
        <v>0</v>
      </c>
      <c r="Z900" s="65">
        <f t="shared" si="581"/>
        <v>0</v>
      </c>
      <c r="AA900" s="65">
        <f t="shared" si="582"/>
        <v>0</v>
      </c>
      <c r="AB900" s="65">
        <f t="shared" si="583"/>
        <v>0</v>
      </c>
      <c r="AC900" s="65">
        <f t="shared" si="584"/>
        <v>0</v>
      </c>
      <c r="AD900" s="65">
        <f t="shared" si="585"/>
        <v>0</v>
      </c>
      <c r="AE900" s="65">
        <f t="shared" si="586"/>
        <v>0</v>
      </c>
      <c r="AF900" s="65">
        <f t="shared" si="587"/>
        <v>0</v>
      </c>
      <c r="AG900" s="65">
        <f t="shared" si="588"/>
        <v>0</v>
      </c>
      <c r="AH900" s="65">
        <f t="shared" si="589"/>
        <v>0</v>
      </c>
      <c r="AI900" s="65">
        <f t="shared" si="590"/>
        <v>0</v>
      </c>
      <c r="AJ900" s="65">
        <f t="shared" si="591"/>
        <v>0</v>
      </c>
      <c r="AK900" s="65">
        <f t="shared" si="592"/>
        <v>0</v>
      </c>
      <c r="AL900" s="65">
        <f t="shared" si="593"/>
        <v>0</v>
      </c>
      <c r="AM900" s="65">
        <f t="shared" si="594"/>
        <v>0</v>
      </c>
      <c r="AN900" s="65">
        <f t="shared" si="595"/>
        <v>0</v>
      </c>
      <c r="AO900" s="65">
        <f t="shared" si="596"/>
        <v>0</v>
      </c>
      <c r="AP900" s="65">
        <f t="shared" si="597"/>
        <v>0</v>
      </c>
      <c r="AQ900" s="65">
        <f t="shared" si="598"/>
        <v>0</v>
      </c>
      <c r="AR900" s="65">
        <f t="shared" si="599"/>
        <v>0</v>
      </c>
      <c r="AS900" s="65">
        <f t="shared" si="600"/>
        <v>0</v>
      </c>
      <c r="AT900" s="65">
        <f t="shared" si="601"/>
        <v>0</v>
      </c>
      <c r="AU900" s="65">
        <f t="shared" si="602"/>
        <v>0</v>
      </c>
      <c r="AV900" s="65">
        <f t="shared" si="603"/>
        <v>0</v>
      </c>
      <c r="AW900" s="65">
        <f t="shared" si="604"/>
        <v>0</v>
      </c>
      <c r="AX900" s="65">
        <f t="shared" si="605"/>
        <v>0</v>
      </c>
      <c r="AY900" s="65">
        <f t="shared" si="606"/>
        <v>0</v>
      </c>
      <c r="AZ900" s="65">
        <f t="shared" si="607"/>
        <v>0</v>
      </c>
      <c r="BA900" s="65">
        <f t="shared" si="608"/>
        <v>0</v>
      </c>
      <c r="BB900" s="65">
        <f t="shared" si="609"/>
        <v>0</v>
      </c>
      <c r="BC900" s="65">
        <f t="shared" si="610"/>
        <v>0</v>
      </c>
      <c r="BD900" s="65">
        <f t="shared" si="611"/>
        <v>0</v>
      </c>
      <c r="BE900" s="65">
        <f t="shared" si="612"/>
        <v>0</v>
      </c>
      <c r="BF900" s="65">
        <f t="shared" si="613"/>
        <v>0</v>
      </c>
      <c r="BG900" s="65">
        <f t="shared" si="614"/>
        <v>0</v>
      </c>
      <c r="CE900" s="373"/>
      <c r="CF900" s="343"/>
      <c r="CG900" s="343"/>
      <c r="CH900" s="343"/>
      <c r="CI900" s="343"/>
      <c r="CJ900" s="343"/>
      <c r="CK900" s="343"/>
      <c r="CL900" s="343"/>
      <c r="CM900" s="343"/>
      <c r="CN900" s="343"/>
      <c r="CO900" s="343"/>
      <c r="CP900" s="343"/>
      <c r="CQ900" s="343"/>
      <c r="CR900" s="343"/>
      <c r="CS900" s="343"/>
      <c r="CY900" s="101">
        <f t="shared" si="615"/>
        <v>0</v>
      </c>
    </row>
    <row r="901" spans="2:103" ht="21.75" customHeight="1" x14ac:dyDescent="0.45">
      <c r="B901" s="133" t="str">
        <f>IF(Data!B900&lt;&gt;"",Data!B900,"")</f>
        <v/>
      </c>
      <c r="C901" s="158" t="str">
        <f>IF(Data!C900&lt;&gt;"",Data!C900,"")</f>
        <v/>
      </c>
      <c r="D901" s="106" t="str">
        <f>IF(Data!D900&lt;&gt;"",Data!D900,"")</f>
        <v/>
      </c>
      <c r="E901" s="140">
        <f>IF(AND(I901=1,Data!T900=0),0,IF(I901=999,999,Data!T900))</f>
        <v>999</v>
      </c>
      <c r="F901" s="140" t="str">
        <f t="shared" si="572"/>
        <v/>
      </c>
      <c r="G901" s="140" t="str">
        <f>IF(Data!K900&lt;&gt;"",Data!K900,"")</f>
        <v/>
      </c>
      <c r="H901" s="141" t="str">
        <f>IF(Data!L900&lt;&gt;"",Data!L900,"")</f>
        <v/>
      </c>
      <c r="I901" s="63">
        <f>IF(Data!M900&lt;&gt;"",Data!M900,"")</f>
        <v>999</v>
      </c>
      <c r="J901" s="63">
        <f t="shared" si="573"/>
        <v>0</v>
      </c>
      <c r="L901" s="64" t="str">
        <f t="shared" si="574"/>
        <v/>
      </c>
      <c r="M901" s="74"/>
      <c r="N901" s="63">
        <f t="shared" si="575"/>
        <v>0</v>
      </c>
      <c r="P901" s="64" t="str">
        <f t="shared" si="576"/>
        <v/>
      </c>
      <c r="R901" s="63">
        <f t="shared" si="577"/>
        <v>0</v>
      </c>
      <c r="S901" s="64" t="str">
        <f t="shared" si="578"/>
        <v/>
      </c>
      <c r="W901" s="310">
        <f t="shared" si="579"/>
        <v>999</v>
      </c>
      <c r="Y901" s="65">
        <f t="shared" si="580"/>
        <v>0</v>
      </c>
      <c r="Z901" s="65">
        <f t="shared" si="581"/>
        <v>0</v>
      </c>
      <c r="AA901" s="65">
        <f t="shared" si="582"/>
        <v>0</v>
      </c>
      <c r="AB901" s="65">
        <f t="shared" si="583"/>
        <v>0</v>
      </c>
      <c r="AC901" s="65">
        <f t="shared" si="584"/>
        <v>0</v>
      </c>
      <c r="AD901" s="65">
        <f t="shared" si="585"/>
        <v>0</v>
      </c>
      <c r="AE901" s="65">
        <f t="shared" si="586"/>
        <v>0</v>
      </c>
      <c r="AF901" s="65">
        <f t="shared" si="587"/>
        <v>0</v>
      </c>
      <c r="AG901" s="65">
        <f t="shared" si="588"/>
        <v>0</v>
      </c>
      <c r="AH901" s="65">
        <f t="shared" si="589"/>
        <v>0</v>
      </c>
      <c r="AI901" s="65">
        <f t="shared" si="590"/>
        <v>0</v>
      </c>
      <c r="AJ901" s="65">
        <f t="shared" si="591"/>
        <v>0</v>
      </c>
      <c r="AK901" s="65">
        <f t="shared" si="592"/>
        <v>0</v>
      </c>
      <c r="AL901" s="65">
        <f t="shared" si="593"/>
        <v>0</v>
      </c>
      <c r="AM901" s="65">
        <f t="shared" si="594"/>
        <v>0</v>
      </c>
      <c r="AN901" s="65">
        <f t="shared" si="595"/>
        <v>0</v>
      </c>
      <c r="AO901" s="65">
        <f t="shared" si="596"/>
        <v>0</v>
      </c>
      <c r="AP901" s="65">
        <f t="shared" si="597"/>
        <v>0</v>
      </c>
      <c r="AQ901" s="65">
        <f t="shared" si="598"/>
        <v>0</v>
      </c>
      <c r="AR901" s="65">
        <f t="shared" si="599"/>
        <v>0</v>
      </c>
      <c r="AS901" s="65">
        <f t="shared" si="600"/>
        <v>0</v>
      </c>
      <c r="AT901" s="65">
        <f t="shared" si="601"/>
        <v>0</v>
      </c>
      <c r="AU901" s="65">
        <f t="shared" si="602"/>
        <v>0</v>
      </c>
      <c r="AV901" s="65">
        <f t="shared" si="603"/>
        <v>0</v>
      </c>
      <c r="AW901" s="65">
        <f t="shared" si="604"/>
        <v>0</v>
      </c>
      <c r="AX901" s="65">
        <f t="shared" si="605"/>
        <v>0</v>
      </c>
      <c r="AY901" s="65">
        <f t="shared" si="606"/>
        <v>0</v>
      </c>
      <c r="AZ901" s="65">
        <f t="shared" si="607"/>
        <v>0</v>
      </c>
      <c r="BA901" s="65">
        <f t="shared" si="608"/>
        <v>0</v>
      </c>
      <c r="BB901" s="65">
        <f t="shared" si="609"/>
        <v>0</v>
      </c>
      <c r="BC901" s="65">
        <f t="shared" si="610"/>
        <v>0</v>
      </c>
      <c r="BD901" s="65">
        <f t="shared" si="611"/>
        <v>0</v>
      </c>
      <c r="BE901" s="65">
        <f t="shared" si="612"/>
        <v>0</v>
      </c>
      <c r="BF901" s="65">
        <f t="shared" si="613"/>
        <v>0</v>
      </c>
      <c r="BG901" s="65">
        <f t="shared" si="614"/>
        <v>0</v>
      </c>
      <c r="CE901" s="373"/>
      <c r="CF901" s="343"/>
      <c r="CG901" s="343"/>
      <c r="CH901" s="343"/>
      <c r="CI901" s="343"/>
      <c r="CJ901" s="343"/>
      <c r="CK901" s="343"/>
      <c r="CL901" s="343"/>
      <c r="CM901" s="343"/>
      <c r="CN901" s="343"/>
      <c r="CO901" s="343"/>
      <c r="CP901" s="343"/>
      <c r="CQ901" s="343"/>
      <c r="CR901" s="343"/>
      <c r="CS901" s="343"/>
      <c r="CY901" s="101">
        <f t="shared" si="615"/>
        <v>0</v>
      </c>
    </row>
    <row r="902" spans="2:103" ht="21.75" customHeight="1" x14ac:dyDescent="0.45">
      <c r="B902" s="133" t="str">
        <f>IF(Data!B901&lt;&gt;"",Data!B901,"")</f>
        <v/>
      </c>
      <c r="C902" s="158" t="str">
        <f>IF(Data!C901&lt;&gt;"",Data!C901,"")</f>
        <v/>
      </c>
      <c r="D902" s="106" t="str">
        <f>IF(Data!D901&lt;&gt;"",Data!D901,"")</f>
        <v/>
      </c>
      <c r="E902" s="140">
        <f>IF(AND(I902=1,Data!T901=0),0,IF(I902=999,999,Data!T901))</f>
        <v>999</v>
      </c>
      <c r="F902" s="140" t="str">
        <f t="shared" si="572"/>
        <v/>
      </c>
      <c r="G902" s="140" t="str">
        <f>IF(Data!K901&lt;&gt;"",Data!K901,"")</f>
        <v/>
      </c>
      <c r="H902" s="141" t="str">
        <f>IF(Data!L901&lt;&gt;"",Data!L901,"")</f>
        <v/>
      </c>
      <c r="I902" s="63">
        <f>IF(Data!M901&lt;&gt;"",Data!M901,"")</f>
        <v>999</v>
      </c>
      <c r="J902" s="63">
        <f t="shared" si="573"/>
        <v>0</v>
      </c>
      <c r="L902" s="64" t="str">
        <f t="shared" si="574"/>
        <v/>
      </c>
      <c r="M902" s="74"/>
      <c r="N902" s="63">
        <f t="shared" si="575"/>
        <v>0</v>
      </c>
      <c r="P902" s="64" t="str">
        <f t="shared" si="576"/>
        <v/>
      </c>
      <c r="R902" s="63">
        <f t="shared" si="577"/>
        <v>0</v>
      </c>
      <c r="S902" s="64" t="str">
        <f t="shared" si="578"/>
        <v/>
      </c>
      <c r="W902" s="310">
        <f t="shared" si="579"/>
        <v>999</v>
      </c>
      <c r="Y902" s="65">
        <f t="shared" si="580"/>
        <v>0</v>
      </c>
      <c r="Z902" s="65">
        <f t="shared" si="581"/>
        <v>0</v>
      </c>
      <c r="AA902" s="65">
        <f t="shared" si="582"/>
        <v>0</v>
      </c>
      <c r="AB902" s="65">
        <f t="shared" si="583"/>
        <v>0</v>
      </c>
      <c r="AC902" s="65">
        <f t="shared" si="584"/>
        <v>0</v>
      </c>
      <c r="AD902" s="65">
        <f t="shared" si="585"/>
        <v>0</v>
      </c>
      <c r="AE902" s="65">
        <f t="shared" si="586"/>
        <v>0</v>
      </c>
      <c r="AF902" s="65">
        <f t="shared" si="587"/>
        <v>0</v>
      </c>
      <c r="AG902" s="65">
        <f t="shared" si="588"/>
        <v>0</v>
      </c>
      <c r="AH902" s="65">
        <f t="shared" si="589"/>
        <v>0</v>
      </c>
      <c r="AI902" s="65">
        <f t="shared" si="590"/>
        <v>0</v>
      </c>
      <c r="AJ902" s="65">
        <f t="shared" si="591"/>
        <v>0</v>
      </c>
      <c r="AK902" s="65">
        <f t="shared" si="592"/>
        <v>0</v>
      </c>
      <c r="AL902" s="65">
        <f t="shared" si="593"/>
        <v>0</v>
      </c>
      <c r="AM902" s="65">
        <f t="shared" si="594"/>
        <v>0</v>
      </c>
      <c r="AN902" s="65">
        <f t="shared" si="595"/>
        <v>0</v>
      </c>
      <c r="AO902" s="65">
        <f t="shared" si="596"/>
        <v>0</v>
      </c>
      <c r="AP902" s="65">
        <f t="shared" si="597"/>
        <v>0</v>
      </c>
      <c r="AQ902" s="65">
        <f t="shared" si="598"/>
        <v>0</v>
      </c>
      <c r="AR902" s="65">
        <f t="shared" si="599"/>
        <v>0</v>
      </c>
      <c r="AS902" s="65">
        <f t="shared" si="600"/>
        <v>0</v>
      </c>
      <c r="AT902" s="65">
        <f t="shared" si="601"/>
        <v>0</v>
      </c>
      <c r="AU902" s="65">
        <f t="shared" si="602"/>
        <v>0</v>
      </c>
      <c r="AV902" s="65">
        <f t="shared" si="603"/>
        <v>0</v>
      </c>
      <c r="AW902" s="65">
        <f t="shared" si="604"/>
        <v>0</v>
      </c>
      <c r="AX902" s="65">
        <f t="shared" si="605"/>
        <v>0</v>
      </c>
      <c r="AY902" s="65">
        <f t="shared" si="606"/>
        <v>0</v>
      </c>
      <c r="AZ902" s="65">
        <f t="shared" si="607"/>
        <v>0</v>
      </c>
      <c r="BA902" s="65">
        <f t="shared" si="608"/>
        <v>0</v>
      </c>
      <c r="BB902" s="65">
        <f t="shared" si="609"/>
        <v>0</v>
      </c>
      <c r="BC902" s="65">
        <f t="shared" si="610"/>
        <v>0</v>
      </c>
      <c r="BD902" s="65">
        <f t="shared" si="611"/>
        <v>0</v>
      </c>
      <c r="BE902" s="65">
        <f t="shared" si="612"/>
        <v>0</v>
      </c>
      <c r="BF902" s="65">
        <f t="shared" si="613"/>
        <v>0</v>
      </c>
      <c r="BG902" s="65">
        <f t="shared" si="614"/>
        <v>0</v>
      </c>
      <c r="CE902" s="373"/>
      <c r="CF902" s="343"/>
      <c r="CG902" s="343"/>
      <c r="CH902" s="343"/>
      <c r="CI902" s="343"/>
      <c r="CJ902" s="343"/>
      <c r="CK902" s="343"/>
      <c r="CL902" s="343"/>
      <c r="CM902" s="343"/>
      <c r="CN902" s="343"/>
      <c r="CO902" s="343"/>
      <c r="CP902" s="343"/>
      <c r="CQ902" s="343"/>
      <c r="CR902" s="343"/>
      <c r="CS902" s="343"/>
      <c r="CY902" s="101">
        <f t="shared" si="615"/>
        <v>0</v>
      </c>
    </row>
    <row r="903" spans="2:103" ht="21.75" customHeight="1" x14ac:dyDescent="0.45">
      <c r="B903" s="133" t="str">
        <f>IF(Data!B902&lt;&gt;"",Data!B902,"")</f>
        <v/>
      </c>
      <c r="C903" s="158" t="str">
        <f>IF(Data!C902&lt;&gt;"",Data!C902,"")</f>
        <v/>
      </c>
      <c r="D903" s="106" t="str">
        <f>IF(Data!D902&lt;&gt;"",Data!D902,"")</f>
        <v/>
      </c>
      <c r="E903" s="140">
        <f>IF(AND(I903=1,Data!T902=0),0,IF(I903=999,999,Data!T902))</f>
        <v>999</v>
      </c>
      <c r="F903" s="140" t="str">
        <f t="shared" si="572"/>
        <v/>
      </c>
      <c r="G903" s="140" t="str">
        <f>IF(Data!K902&lt;&gt;"",Data!K902,"")</f>
        <v/>
      </c>
      <c r="H903" s="141" t="str">
        <f>IF(Data!L902&lt;&gt;"",Data!L902,"")</f>
        <v/>
      </c>
      <c r="I903" s="63">
        <f>IF(Data!M902&lt;&gt;"",Data!M902,"")</f>
        <v>999</v>
      </c>
      <c r="J903" s="63">
        <f t="shared" si="573"/>
        <v>0</v>
      </c>
      <c r="L903" s="64" t="str">
        <f t="shared" si="574"/>
        <v/>
      </c>
      <c r="M903" s="74"/>
      <c r="N903" s="63">
        <f t="shared" si="575"/>
        <v>0</v>
      </c>
      <c r="P903" s="64" t="str">
        <f t="shared" si="576"/>
        <v/>
      </c>
      <c r="R903" s="63">
        <f t="shared" si="577"/>
        <v>0</v>
      </c>
      <c r="S903" s="64" t="str">
        <f t="shared" si="578"/>
        <v/>
      </c>
      <c r="W903" s="310">
        <f t="shared" si="579"/>
        <v>999</v>
      </c>
      <c r="Y903" s="65">
        <f t="shared" si="580"/>
        <v>0</v>
      </c>
      <c r="Z903" s="65">
        <f t="shared" si="581"/>
        <v>0</v>
      </c>
      <c r="AA903" s="65">
        <f t="shared" si="582"/>
        <v>0</v>
      </c>
      <c r="AB903" s="65">
        <f t="shared" si="583"/>
        <v>0</v>
      </c>
      <c r="AC903" s="65">
        <f t="shared" si="584"/>
        <v>0</v>
      </c>
      <c r="AD903" s="65">
        <f t="shared" si="585"/>
        <v>0</v>
      </c>
      <c r="AE903" s="65">
        <f t="shared" si="586"/>
        <v>0</v>
      </c>
      <c r="AF903" s="65">
        <f t="shared" si="587"/>
        <v>0</v>
      </c>
      <c r="AG903" s="65">
        <f t="shared" si="588"/>
        <v>0</v>
      </c>
      <c r="AH903" s="65">
        <f t="shared" si="589"/>
        <v>0</v>
      </c>
      <c r="AI903" s="65">
        <f t="shared" si="590"/>
        <v>0</v>
      </c>
      <c r="AJ903" s="65">
        <f t="shared" si="591"/>
        <v>0</v>
      </c>
      <c r="AK903" s="65">
        <f t="shared" si="592"/>
        <v>0</v>
      </c>
      <c r="AL903" s="65">
        <f t="shared" si="593"/>
        <v>0</v>
      </c>
      <c r="AM903" s="65">
        <f t="shared" si="594"/>
        <v>0</v>
      </c>
      <c r="AN903" s="65">
        <f t="shared" si="595"/>
        <v>0</v>
      </c>
      <c r="AO903" s="65">
        <f t="shared" si="596"/>
        <v>0</v>
      </c>
      <c r="AP903" s="65">
        <f t="shared" si="597"/>
        <v>0</v>
      </c>
      <c r="AQ903" s="65">
        <f t="shared" si="598"/>
        <v>0</v>
      </c>
      <c r="AR903" s="65">
        <f t="shared" si="599"/>
        <v>0</v>
      </c>
      <c r="AS903" s="65">
        <f t="shared" si="600"/>
        <v>0</v>
      </c>
      <c r="AT903" s="65">
        <f t="shared" si="601"/>
        <v>0</v>
      </c>
      <c r="AU903" s="65">
        <f t="shared" si="602"/>
        <v>0</v>
      </c>
      <c r="AV903" s="65">
        <f t="shared" si="603"/>
        <v>0</v>
      </c>
      <c r="AW903" s="65">
        <f t="shared" si="604"/>
        <v>0</v>
      </c>
      <c r="AX903" s="65">
        <f t="shared" si="605"/>
        <v>0</v>
      </c>
      <c r="AY903" s="65">
        <f t="shared" si="606"/>
        <v>0</v>
      </c>
      <c r="AZ903" s="65">
        <f t="shared" si="607"/>
        <v>0</v>
      </c>
      <c r="BA903" s="65">
        <f t="shared" si="608"/>
        <v>0</v>
      </c>
      <c r="BB903" s="65">
        <f t="shared" si="609"/>
        <v>0</v>
      </c>
      <c r="BC903" s="65">
        <f t="shared" si="610"/>
        <v>0</v>
      </c>
      <c r="BD903" s="65">
        <f t="shared" si="611"/>
        <v>0</v>
      </c>
      <c r="BE903" s="65">
        <f t="shared" si="612"/>
        <v>0</v>
      </c>
      <c r="BF903" s="65">
        <f t="shared" si="613"/>
        <v>0</v>
      </c>
      <c r="BG903" s="65">
        <f t="shared" si="614"/>
        <v>0</v>
      </c>
      <c r="CE903" s="373"/>
      <c r="CF903" s="343"/>
      <c r="CG903" s="343"/>
      <c r="CH903" s="343"/>
      <c r="CI903" s="343"/>
      <c r="CJ903" s="343"/>
      <c r="CK903" s="343"/>
      <c r="CL903" s="343"/>
      <c r="CM903" s="343"/>
      <c r="CN903" s="343"/>
      <c r="CO903" s="343"/>
      <c r="CP903" s="343"/>
      <c r="CQ903" s="343"/>
      <c r="CR903" s="343"/>
      <c r="CS903" s="343"/>
      <c r="CY903" s="101">
        <f t="shared" si="615"/>
        <v>0</v>
      </c>
    </row>
    <row r="904" spans="2:103" ht="21.75" customHeight="1" x14ac:dyDescent="0.45">
      <c r="B904" s="133" t="str">
        <f>IF(Data!B903&lt;&gt;"",Data!B903,"")</f>
        <v/>
      </c>
      <c r="C904" s="158" t="str">
        <f>IF(Data!C903&lt;&gt;"",Data!C903,"")</f>
        <v/>
      </c>
      <c r="D904" s="106" t="str">
        <f>IF(Data!D903&lt;&gt;"",Data!D903,"")</f>
        <v/>
      </c>
      <c r="E904" s="140">
        <f>IF(AND(I904=1,Data!T903=0),0,IF(I904=999,999,Data!T903))</f>
        <v>999</v>
      </c>
      <c r="F904" s="140" t="str">
        <f t="shared" si="572"/>
        <v/>
      </c>
      <c r="G904" s="140" t="str">
        <f>IF(Data!K903&lt;&gt;"",Data!K903,"")</f>
        <v/>
      </c>
      <c r="H904" s="141" t="str">
        <f>IF(Data!L903&lt;&gt;"",Data!L903,"")</f>
        <v/>
      </c>
      <c r="I904" s="63">
        <f>IF(Data!M903&lt;&gt;"",Data!M903,"")</f>
        <v>999</v>
      </c>
      <c r="J904" s="63">
        <f t="shared" si="573"/>
        <v>0</v>
      </c>
      <c r="L904" s="64" t="str">
        <f t="shared" si="574"/>
        <v/>
      </c>
      <c r="M904" s="74"/>
      <c r="N904" s="63">
        <f t="shared" si="575"/>
        <v>0</v>
      </c>
      <c r="P904" s="64" t="str">
        <f t="shared" si="576"/>
        <v/>
      </c>
      <c r="R904" s="63">
        <f t="shared" si="577"/>
        <v>0</v>
      </c>
      <c r="S904" s="64" t="str">
        <f t="shared" si="578"/>
        <v/>
      </c>
      <c r="W904" s="310">
        <f t="shared" si="579"/>
        <v>999</v>
      </c>
      <c r="Y904" s="65">
        <f t="shared" si="580"/>
        <v>0</v>
      </c>
      <c r="Z904" s="65">
        <f t="shared" si="581"/>
        <v>0</v>
      </c>
      <c r="AA904" s="65">
        <f t="shared" si="582"/>
        <v>0</v>
      </c>
      <c r="AB904" s="65">
        <f t="shared" si="583"/>
        <v>0</v>
      </c>
      <c r="AC904" s="65">
        <f t="shared" si="584"/>
        <v>0</v>
      </c>
      <c r="AD904" s="65">
        <f t="shared" si="585"/>
        <v>0</v>
      </c>
      <c r="AE904" s="65">
        <f t="shared" si="586"/>
        <v>0</v>
      </c>
      <c r="AF904" s="65">
        <f t="shared" si="587"/>
        <v>0</v>
      </c>
      <c r="AG904" s="65">
        <f t="shared" si="588"/>
        <v>0</v>
      </c>
      <c r="AH904" s="65">
        <f t="shared" si="589"/>
        <v>0</v>
      </c>
      <c r="AI904" s="65">
        <f t="shared" si="590"/>
        <v>0</v>
      </c>
      <c r="AJ904" s="65">
        <f t="shared" si="591"/>
        <v>0</v>
      </c>
      <c r="AK904" s="65">
        <f t="shared" si="592"/>
        <v>0</v>
      </c>
      <c r="AL904" s="65">
        <f t="shared" si="593"/>
        <v>0</v>
      </c>
      <c r="AM904" s="65">
        <f t="shared" si="594"/>
        <v>0</v>
      </c>
      <c r="AN904" s="65">
        <f t="shared" si="595"/>
        <v>0</v>
      </c>
      <c r="AO904" s="65">
        <f t="shared" si="596"/>
        <v>0</v>
      </c>
      <c r="AP904" s="65">
        <f t="shared" si="597"/>
        <v>0</v>
      </c>
      <c r="AQ904" s="65">
        <f t="shared" si="598"/>
        <v>0</v>
      </c>
      <c r="AR904" s="65">
        <f t="shared" si="599"/>
        <v>0</v>
      </c>
      <c r="AS904" s="65">
        <f t="shared" si="600"/>
        <v>0</v>
      </c>
      <c r="AT904" s="65">
        <f t="shared" si="601"/>
        <v>0</v>
      </c>
      <c r="AU904" s="65">
        <f t="shared" si="602"/>
        <v>0</v>
      </c>
      <c r="AV904" s="65">
        <f t="shared" si="603"/>
        <v>0</v>
      </c>
      <c r="AW904" s="65">
        <f t="shared" si="604"/>
        <v>0</v>
      </c>
      <c r="AX904" s="65">
        <f t="shared" si="605"/>
        <v>0</v>
      </c>
      <c r="AY904" s="65">
        <f t="shared" si="606"/>
        <v>0</v>
      </c>
      <c r="AZ904" s="65">
        <f t="shared" si="607"/>
        <v>0</v>
      </c>
      <c r="BA904" s="65">
        <f t="shared" si="608"/>
        <v>0</v>
      </c>
      <c r="BB904" s="65">
        <f t="shared" si="609"/>
        <v>0</v>
      </c>
      <c r="BC904" s="65">
        <f t="shared" si="610"/>
        <v>0</v>
      </c>
      <c r="BD904" s="65">
        <f t="shared" si="611"/>
        <v>0</v>
      </c>
      <c r="BE904" s="65">
        <f t="shared" si="612"/>
        <v>0</v>
      </c>
      <c r="BF904" s="65">
        <f t="shared" si="613"/>
        <v>0</v>
      </c>
      <c r="BG904" s="65">
        <f t="shared" si="614"/>
        <v>0</v>
      </c>
      <c r="CE904" s="373"/>
      <c r="CF904" s="343"/>
      <c r="CG904" s="343"/>
      <c r="CH904" s="343"/>
      <c r="CI904" s="343"/>
      <c r="CJ904" s="343"/>
      <c r="CK904" s="343"/>
      <c r="CL904" s="343"/>
      <c r="CM904" s="343"/>
      <c r="CN904" s="343"/>
      <c r="CO904" s="343"/>
      <c r="CP904" s="343"/>
      <c r="CQ904" s="343"/>
      <c r="CR904" s="343"/>
      <c r="CS904" s="343"/>
      <c r="CY904" s="101">
        <f t="shared" si="615"/>
        <v>0</v>
      </c>
    </row>
    <row r="905" spans="2:103" ht="21.75" customHeight="1" x14ac:dyDescent="0.45">
      <c r="B905" s="133" t="str">
        <f>IF(Data!B904&lt;&gt;"",Data!B904,"")</f>
        <v/>
      </c>
      <c r="C905" s="158" t="str">
        <f>IF(Data!C904&lt;&gt;"",Data!C904,"")</f>
        <v/>
      </c>
      <c r="D905" s="106" t="str">
        <f>IF(Data!D904&lt;&gt;"",Data!D904,"")</f>
        <v/>
      </c>
      <c r="E905" s="140">
        <f>IF(AND(I905=1,Data!T904=0),0,IF(I905=999,999,Data!T904))</f>
        <v>999</v>
      </c>
      <c r="F905" s="140" t="str">
        <f t="shared" si="572"/>
        <v/>
      </c>
      <c r="G905" s="140" t="str">
        <f>IF(Data!K904&lt;&gt;"",Data!K904,"")</f>
        <v/>
      </c>
      <c r="H905" s="141" t="str">
        <f>IF(Data!L904&lt;&gt;"",Data!L904,"")</f>
        <v/>
      </c>
      <c r="I905" s="63">
        <f>IF(Data!M904&lt;&gt;"",Data!M904,"")</f>
        <v>999</v>
      </c>
      <c r="J905" s="63">
        <f t="shared" si="573"/>
        <v>0</v>
      </c>
      <c r="L905" s="64" t="str">
        <f t="shared" si="574"/>
        <v/>
      </c>
      <c r="M905" s="74"/>
      <c r="N905" s="63">
        <f t="shared" si="575"/>
        <v>0</v>
      </c>
      <c r="P905" s="64" t="str">
        <f t="shared" si="576"/>
        <v/>
      </c>
      <c r="R905" s="63">
        <f t="shared" si="577"/>
        <v>0</v>
      </c>
      <c r="S905" s="64" t="str">
        <f t="shared" si="578"/>
        <v/>
      </c>
      <c r="W905" s="310">
        <f t="shared" si="579"/>
        <v>999</v>
      </c>
      <c r="Y905" s="65">
        <f t="shared" si="580"/>
        <v>0</v>
      </c>
      <c r="Z905" s="65">
        <f t="shared" si="581"/>
        <v>0</v>
      </c>
      <c r="AA905" s="65">
        <f t="shared" si="582"/>
        <v>0</v>
      </c>
      <c r="AB905" s="65">
        <f t="shared" si="583"/>
        <v>0</v>
      </c>
      <c r="AC905" s="65">
        <f t="shared" si="584"/>
        <v>0</v>
      </c>
      <c r="AD905" s="65">
        <f t="shared" si="585"/>
        <v>0</v>
      </c>
      <c r="AE905" s="65">
        <f t="shared" si="586"/>
        <v>0</v>
      </c>
      <c r="AF905" s="65">
        <f t="shared" si="587"/>
        <v>0</v>
      </c>
      <c r="AG905" s="65">
        <f t="shared" si="588"/>
        <v>0</v>
      </c>
      <c r="AH905" s="65">
        <f t="shared" si="589"/>
        <v>0</v>
      </c>
      <c r="AI905" s="65">
        <f t="shared" si="590"/>
        <v>0</v>
      </c>
      <c r="AJ905" s="65">
        <f t="shared" si="591"/>
        <v>0</v>
      </c>
      <c r="AK905" s="65">
        <f t="shared" si="592"/>
        <v>0</v>
      </c>
      <c r="AL905" s="65">
        <f t="shared" si="593"/>
        <v>0</v>
      </c>
      <c r="AM905" s="65">
        <f t="shared" si="594"/>
        <v>0</v>
      </c>
      <c r="AN905" s="65">
        <f t="shared" si="595"/>
        <v>0</v>
      </c>
      <c r="AO905" s="65">
        <f t="shared" si="596"/>
        <v>0</v>
      </c>
      <c r="AP905" s="65">
        <f t="shared" si="597"/>
        <v>0</v>
      </c>
      <c r="AQ905" s="65">
        <f t="shared" si="598"/>
        <v>0</v>
      </c>
      <c r="AR905" s="65">
        <f t="shared" si="599"/>
        <v>0</v>
      </c>
      <c r="AS905" s="65">
        <f t="shared" si="600"/>
        <v>0</v>
      </c>
      <c r="AT905" s="65">
        <f t="shared" si="601"/>
        <v>0</v>
      </c>
      <c r="AU905" s="65">
        <f t="shared" si="602"/>
        <v>0</v>
      </c>
      <c r="AV905" s="65">
        <f t="shared" si="603"/>
        <v>0</v>
      </c>
      <c r="AW905" s="65">
        <f t="shared" si="604"/>
        <v>0</v>
      </c>
      <c r="AX905" s="65">
        <f t="shared" si="605"/>
        <v>0</v>
      </c>
      <c r="AY905" s="65">
        <f t="shared" si="606"/>
        <v>0</v>
      </c>
      <c r="AZ905" s="65">
        <f t="shared" si="607"/>
        <v>0</v>
      </c>
      <c r="BA905" s="65">
        <f t="shared" si="608"/>
        <v>0</v>
      </c>
      <c r="BB905" s="65">
        <f t="shared" si="609"/>
        <v>0</v>
      </c>
      <c r="BC905" s="65">
        <f t="shared" si="610"/>
        <v>0</v>
      </c>
      <c r="BD905" s="65">
        <f t="shared" si="611"/>
        <v>0</v>
      </c>
      <c r="BE905" s="65">
        <f t="shared" si="612"/>
        <v>0</v>
      </c>
      <c r="BF905" s="65">
        <f t="shared" si="613"/>
        <v>0</v>
      </c>
      <c r="BG905" s="65">
        <f t="shared" si="614"/>
        <v>0</v>
      </c>
      <c r="CE905" s="373"/>
      <c r="CF905" s="343"/>
      <c r="CG905" s="343"/>
      <c r="CH905" s="343"/>
      <c r="CI905" s="343"/>
      <c r="CJ905" s="343"/>
      <c r="CK905" s="343"/>
      <c r="CL905" s="343"/>
      <c r="CM905" s="343"/>
      <c r="CN905" s="343"/>
      <c r="CO905" s="343"/>
      <c r="CP905" s="343"/>
      <c r="CQ905" s="343"/>
      <c r="CR905" s="343"/>
      <c r="CS905" s="343"/>
      <c r="CY905" s="101">
        <f t="shared" si="615"/>
        <v>0</v>
      </c>
    </row>
    <row r="906" spans="2:103" ht="21.75" customHeight="1" x14ac:dyDescent="0.45">
      <c r="B906" s="133" t="str">
        <f>IF(Data!B905&lt;&gt;"",Data!B905,"")</f>
        <v/>
      </c>
      <c r="C906" s="158" t="str">
        <f>IF(Data!C905&lt;&gt;"",Data!C905,"")</f>
        <v/>
      </c>
      <c r="D906" s="106" t="str">
        <f>IF(Data!D905&lt;&gt;"",Data!D905,"")</f>
        <v/>
      </c>
      <c r="E906" s="140">
        <f>IF(AND(I906=1,Data!T905=0),0,IF(I906=999,999,Data!T905))</f>
        <v>999</v>
      </c>
      <c r="F906" s="140" t="str">
        <f t="shared" si="572"/>
        <v/>
      </c>
      <c r="G906" s="140" t="str">
        <f>IF(Data!K905&lt;&gt;"",Data!K905,"")</f>
        <v/>
      </c>
      <c r="H906" s="141" t="str">
        <f>IF(Data!L905&lt;&gt;"",Data!L905,"")</f>
        <v/>
      </c>
      <c r="I906" s="63">
        <f>IF(Data!M905&lt;&gt;"",Data!M905,"")</f>
        <v>999</v>
      </c>
      <c r="J906" s="63">
        <f t="shared" si="573"/>
        <v>0</v>
      </c>
      <c r="L906" s="64" t="str">
        <f t="shared" si="574"/>
        <v/>
      </c>
      <c r="M906" s="74"/>
      <c r="N906" s="63">
        <f t="shared" si="575"/>
        <v>0</v>
      </c>
      <c r="P906" s="64" t="str">
        <f t="shared" si="576"/>
        <v/>
      </c>
      <c r="R906" s="63">
        <f t="shared" si="577"/>
        <v>0</v>
      </c>
      <c r="S906" s="64" t="str">
        <f t="shared" si="578"/>
        <v/>
      </c>
      <c r="W906" s="310">
        <f t="shared" si="579"/>
        <v>999</v>
      </c>
      <c r="Y906" s="65">
        <f t="shared" si="580"/>
        <v>0</v>
      </c>
      <c r="Z906" s="65">
        <f t="shared" si="581"/>
        <v>0</v>
      </c>
      <c r="AA906" s="65">
        <f t="shared" si="582"/>
        <v>0</v>
      </c>
      <c r="AB906" s="65">
        <f t="shared" si="583"/>
        <v>0</v>
      </c>
      <c r="AC906" s="65">
        <f t="shared" si="584"/>
        <v>0</v>
      </c>
      <c r="AD906" s="65">
        <f t="shared" si="585"/>
        <v>0</v>
      </c>
      <c r="AE906" s="65">
        <f t="shared" si="586"/>
        <v>0</v>
      </c>
      <c r="AF906" s="65">
        <f t="shared" si="587"/>
        <v>0</v>
      </c>
      <c r="AG906" s="65">
        <f t="shared" si="588"/>
        <v>0</v>
      </c>
      <c r="AH906" s="65">
        <f t="shared" si="589"/>
        <v>0</v>
      </c>
      <c r="AI906" s="65">
        <f t="shared" si="590"/>
        <v>0</v>
      </c>
      <c r="AJ906" s="65">
        <f t="shared" si="591"/>
        <v>0</v>
      </c>
      <c r="AK906" s="65">
        <f t="shared" si="592"/>
        <v>0</v>
      </c>
      <c r="AL906" s="65">
        <f t="shared" si="593"/>
        <v>0</v>
      </c>
      <c r="AM906" s="65">
        <f t="shared" si="594"/>
        <v>0</v>
      </c>
      <c r="AN906" s="65">
        <f t="shared" si="595"/>
        <v>0</v>
      </c>
      <c r="AO906" s="65">
        <f t="shared" si="596"/>
        <v>0</v>
      </c>
      <c r="AP906" s="65">
        <f t="shared" si="597"/>
        <v>0</v>
      </c>
      <c r="AQ906" s="65">
        <f t="shared" si="598"/>
        <v>0</v>
      </c>
      <c r="AR906" s="65">
        <f t="shared" si="599"/>
        <v>0</v>
      </c>
      <c r="AS906" s="65">
        <f t="shared" si="600"/>
        <v>0</v>
      </c>
      <c r="AT906" s="65">
        <f t="shared" si="601"/>
        <v>0</v>
      </c>
      <c r="AU906" s="65">
        <f t="shared" si="602"/>
        <v>0</v>
      </c>
      <c r="AV906" s="65">
        <f t="shared" si="603"/>
        <v>0</v>
      </c>
      <c r="AW906" s="65">
        <f t="shared" si="604"/>
        <v>0</v>
      </c>
      <c r="AX906" s="65">
        <f t="shared" si="605"/>
        <v>0</v>
      </c>
      <c r="AY906" s="65">
        <f t="shared" si="606"/>
        <v>0</v>
      </c>
      <c r="AZ906" s="65">
        <f t="shared" si="607"/>
        <v>0</v>
      </c>
      <c r="BA906" s="65">
        <f t="shared" si="608"/>
        <v>0</v>
      </c>
      <c r="BB906" s="65">
        <f t="shared" si="609"/>
        <v>0</v>
      </c>
      <c r="BC906" s="65">
        <f t="shared" si="610"/>
        <v>0</v>
      </c>
      <c r="BD906" s="65">
        <f t="shared" si="611"/>
        <v>0</v>
      </c>
      <c r="BE906" s="65">
        <f t="shared" si="612"/>
        <v>0</v>
      </c>
      <c r="BF906" s="65">
        <f t="shared" si="613"/>
        <v>0</v>
      </c>
      <c r="BG906" s="65">
        <f t="shared" si="614"/>
        <v>0</v>
      </c>
      <c r="CE906" s="373"/>
      <c r="CF906" s="343"/>
      <c r="CG906" s="343"/>
      <c r="CH906" s="343"/>
      <c r="CI906" s="343"/>
      <c r="CJ906" s="343"/>
      <c r="CK906" s="343"/>
      <c r="CL906" s="343"/>
      <c r="CM906" s="343"/>
      <c r="CN906" s="343"/>
      <c r="CO906" s="343"/>
      <c r="CP906" s="343"/>
      <c r="CQ906" s="343"/>
      <c r="CR906" s="343"/>
      <c r="CS906" s="343"/>
      <c r="CY906" s="101">
        <f t="shared" si="615"/>
        <v>0</v>
      </c>
    </row>
    <row r="907" spans="2:103" ht="21.75" customHeight="1" x14ac:dyDescent="0.45">
      <c r="B907" s="133" t="str">
        <f>IF(Data!B906&lt;&gt;"",Data!B906,"")</f>
        <v/>
      </c>
      <c r="C907" s="158" t="str">
        <f>IF(Data!C906&lt;&gt;"",Data!C906,"")</f>
        <v/>
      </c>
      <c r="D907" s="106" t="str">
        <f>IF(Data!D906&lt;&gt;"",Data!D906,"")</f>
        <v/>
      </c>
      <c r="E907" s="140">
        <f>IF(AND(I907=1,Data!T906=0),0,IF(I907=999,999,Data!T906))</f>
        <v>999</v>
      </c>
      <c r="F907" s="140" t="str">
        <f t="shared" si="572"/>
        <v/>
      </c>
      <c r="G907" s="140" t="str">
        <f>IF(Data!K906&lt;&gt;"",Data!K906,"")</f>
        <v/>
      </c>
      <c r="H907" s="141" t="str">
        <f>IF(Data!L906&lt;&gt;"",Data!L906,"")</f>
        <v/>
      </c>
      <c r="I907" s="63">
        <f>IF(Data!M906&lt;&gt;"",Data!M906,"")</f>
        <v>999</v>
      </c>
      <c r="J907" s="63">
        <f t="shared" si="573"/>
        <v>0</v>
      </c>
      <c r="L907" s="64" t="str">
        <f t="shared" si="574"/>
        <v/>
      </c>
      <c r="M907" s="74"/>
      <c r="N907" s="63">
        <f t="shared" si="575"/>
        <v>0</v>
      </c>
      <c r="P907" s="64" t="str">
        <f t="shared" si="576"/>
        <v/>
      </c>
      <c r="R907" s="63">
        <f t="shared" si="577"/>
        <v>0</v>
      </c>
      <c r="S907" s="64" t="str">
        <f t="shared" si="578"/>
        <v/>
      </c>
      <c r="W907" s="310">
        <f t="shared" si="579"/>
        <v>999</v>
      </c>
      <c r="Y907" s="65">
        <f t="shared" si="580"/>
        <v>0</v>
      </c>
      <c r="Z907" s="65">
        <f t="shared" si="581"/>
        <v>0</v>
      </c>
      <c r="AA907" s="65">
        <f t="shared" si="582"/>
        <v>0</v>
      </c>
      <c r="AB907" s="65">
        <f t="shared" si="583"/>
        <v>0</v>
      </c>
      <c r="AC907" s="65">
        <f t="shared" si="584"/>
        <v>0</v>
      </c>
      <c r="AD907" s="65">
        <f t="shared" si="585"/>
        <v>0</v>
      </c>
      <c r="AE907" s="65">
        <f t="shared" si="586"/>
        <v>0</v>
      </c>
      <c r="AF907" s="65">
        <f t="shared" si="587"/>
        <v>0</v>
      </c>
      <c r="AG907" s="65">
        <f t="shared" si="588"/>
        <v>0</v>
      </c>
      <c r="AH907" s="65">
        <f t="shared" si="589"/>
        <v>0</v>
      </c>
      <c r="AI907" s="65">
        <f t="shared" si="590"/>
        <v>0</v>
      </c>
      <c r="AJ907" s="65">
        <f t="shared" si="591"/>
        <v>0</v>
      </c>
      <c r="AK907" s="65">
        <f t="shared" si="592"/>
        <v>0</v>
      </c>
      <c r="AL907" s="65">
        <f t="shared" si="593"/>
        <v>0</v>
      </c>
      <c r="AM907" s="65">
        <f t="shared" si="594"/>
        <v>0</v>
      </c>
      <c r="AN907" s="65">
        <f t="shared" si="595"/>
        <v>0</v>
      </c>
      <c r="AO907" s="65">
        <f t="shared" si="596"/>
        <v>0</v>
      </c>
      <c r="AP907" s="65">
        <f t="shared" si="597"/>
        <v>0</v>
      </c>
      <c r="AQ907" s="65">
        <f t="shared" si="598"/>
        <v>0</v>
      </c>
      <c r="AR907" s="65">
        <f t="shared" si="599"/>
        <v>0</v>
      </c>
      <c r="AS907" s="65">
        <f t="shared" si="600"/>
        <v>0</v>
      </c>
      <c r="AT907" s="65">
        <f t="shared" si="601"/>
        <v>0</v>
      </c>
      <c r="AU907" s="65">
        <f t="shared" si="602"/>
        <v>0</v>
      </c>
      <c r="AV907" s="65">
        <f t="shared" si="603"/>
        <v>0</v>
      </c>
      <c r="AW907" s="65">
        <f t="shared" si="604"/>
        <v>0</v>
      </c>
      <c r="AX907" s="65">
        <f t="shared" si="605"/>
        <v>0</v>
      </c>
      <c r="AY907" s="65">
        <f t="shared" si="606"/>
        <v>0</v>
      </c>
      <c r="AZ907" s="65">
        <f t="shared" si="607"/>
        <v>0</v>
      </c>
      <c r="BA907" s="65">
        <f t="shared" si="608"/>
        <v>0</v>
      </c>
      <c r="BB907" s="65">
        <f t="shared" si="609"/>
        <v>0</v>
      </c>
      <c r="BC907" s="65">
        <f t="shared" si="610"/>
        <v>0</v>
      </c>
      <c r="BD907" s="65">
        <f t="shared" si="611"/>
        <v>0</v>
      </c>
      <c r="BE907" s="65">
        <f t="shared" si="612"/>
        <v>0</v>
      </c>
      <c r="BF907" s="65">
        <f t="shared" si="613"/>
        <v>0</v>
      </c>
      <c r="BG907" s="65">
        <f t="shared" si="614"/>
        <v>0</v>
      </c>
      <c r="CE907" s="373"/>
      <c r="CF907" s="343"/>
      <c r="CG907" s="343"/>
      <c r="CH907" s="343"/>
      <c r="CI907" s="343"/>
      <c r="CJ907" s="343"/>
      <c r="CK907" s="343"/>
      <c r="CL907" s="343"/>
      <c r="CM907" s="343"/>
      <c r="CN907" s="343"/>
      <c r="CO907" s="343"/>
      <c r="CP907" s="343"/>
      <c r="CQ907" s="343"/>
      <c r="CR907" s="343"/>
      <c r="CS907" s="343"/>
      <c r="CY907" s="101">
        <f t="shared" si="615"/>
        <v>0</v>
      </c>
    </row>
    <row r="908" spans="2:103" ht="21.75" customHeight="1" x14ac:dyDescent="0.45">
      <c r="B908" s="133" t="str">
        <f>IF(Data!B907&lt;&gt;"",Data!B907,"")</f>
        <v/>
      </c>
      <c r="C908" s="158" t="str">
        <f>IF(Data!C907&lt;&gt;"",Data!C907,"")</f>
        <v/>
      </c>
      <c r="D908" s="106" t="str">
        <f>IF(Data!D907&lt;&gt;"",Data!D907,"")</f>
        <v/>
      </c>
      <c r="E908" s="140">
        <f>IF(AND(I908=1,Data!T907=0),0,IF(I908=999,999,Data!T907))</f>
        <v>999</v>
      </c>
      <c r="F908" s="140" t="str">
        <f t="shared" si="572"/>
        <v/>
      </c>
      <c r="G908" s="140" t="str">
        <f>IF(Data!K907&lt;&gt;"",Data!K907,"")</f>
        <v/>
      </c>
      <c r="H908" s="141" t="str">
        <f>IF(Data!L907&lt;&gt;"",Data!L907,"")</f>
        <v/>
      </c>
      <c r="I908" s="63">
        <f>IF(Data!M907&lt;&gt;"",Data!M907,"")</f>
        <v>999</v>
      </c>
      <c r="J908" s="63">
        <f t="shared" si="573"/>
        <v>0</v>
      </c>
      <c r="L908" s="64" t="str">
        <f t="shared" si="574"/>
        <v/>
      </c>
      <c r="M908" s="74"/>
      <c r="N908" s="63">
        <f t="shared" si="575"/>
        <v>0</v>
      </c>
      <c r="P908" s="64" t="str">
        <f t="shared" si="576"/>
        <v/>
      </c>
      <c r="R908" s="63">
        <f t="shared" si="577"/>
        <v>0</v>
      </c>
      <c r="S908" s="64" t="str">
        <f t="shared" si="578"/>
        <v/>
      </c>
      <c r="W908" s="310">
        <f t="shared" si="579"/>
        <v>999</v>
      </c>
      <c r="Y908" s="65">
        <f t="shared" si="580"/>
        <v>0</v>
      </c>
      <c r="Z908" s="65">
        <f t="shared" si="581"/>
        <v>0</v>
      </c>
      <c r="AA908" s="65">
        <f t="shared" si="582"/>
        <v>0</v>
      </c>
      <c r="AB908" s="65">
        <f t="shared" si="583"/>
        <v>0</v>
      </c>
      <c r="AC908" s="65">
        <f t="shared" si="584"/>
        <v>0</v>
      </c>
      <c r="AD908" s="65">
        <f t="shared" si="585"/>
        <v>0</v>
      </c>
      <c r="AE908" s="65">
        <f t="shared" si="586"/>
        <v>0</v>
      </c>
      <c r="AF908" s="65">
        <f t="shared" si="587"/>
        <v>0</v>
      </c>
      <c r="AG908" s="65">
        <f t="shared" si="588"/>
        <v>0</v>
      </c>
      <c r="AH908" s="65">
        <f t="shared" si="589"/>
        <v>0</v>
      </c>
      <c r="AI908" s="65">
        <f t="shared" si="590"/>
        <v>0</v>
      </c>
      <c r="AJ908" s="65">
        <f t="shared" si="591"/>
        <v>0</v>
      </c>
      <c r="AK908" s="65">
        <f t="shared" si="592"/>
        <v>0</v>
      </c>
      <c r="AL908" s="65">
        <f t="shared" si="593"/>
        <v>0</v>
      </c>
      <c r="AM908" s="65">
        <f t="shared" si="594"/>
        <v>0</v>
      </c>
      <c r="AN908" s="65">
        <f t="shared" si="595"/>
        <v>0</v>
      </c>
      <c r="AO908" s="65">
        <f t="shared" si="596"/>
        <v>0</v>
      </c>
      <c r="AP908" s="65">
        <f t="shared" si="597"/>
        <v>0</v>
      </c>
      <c r="AQ908" s="65">
        <f t="shared" si="598"/>
        <v>0</v>
      </c>
      <c r="AR908" s="65">
        <f t="shared" si="599"/>
        <v>0</v>
      </c>
      <c r="AS908" s="65">
        <f t="shared" si="600"/>
        <v>0</v>
      </c>
      <c r="AT908" s="65">
        <f t="shared" si="601"/>
        <v>0</v>
      </c>
      <c r="AU908" s="65">
        <f t="shared" si="602"/>
        <v>0</v>
      </c>
      <c r="AV908" s="65">
        <f t="shared" si="603"/>
        <v>0</v>
      </c>
      <c r="AW908" s="65">
        <f t="shared" si="604"/>
        <v>0</v>
      </c>
      <c r="AX908" s="65">
        <f t="shared" si="605"/>
        <v>0</v>
      </c>
      <c r="AY908" s="65">
        <f t="shared" si="606"/>
        <v>0</v>
      </c>
      <c r="AZ908" s="65">
        <f t="shared" si="607"/>
        <v>0</v>
      </c>
      <c r="BA908" s="65">
        <f t="shared" si="608"/>
        <v>0</v>
      </c>
      <c r="BB908" s="65">
        <f t="shared" si="609"/>
        <v>0</v>
      </c>
      <c r="BC908" s="65">
        <f t="shared" si="610"/>
        <v>0</v>
      </c>
      <c r="BD908" s="65">
        <f t="shared" si="611"/>
        <v>0</v>
      </c>
      <c r="BE908" s="65">
        <f t="shared" si="612"/>
        <v>0</v>
      </c>
      <c r="BF908" s="65">
        <f t="shared" si="613"/>
        <v>0</v>
      </c>
      <c r="BG908" s="65">
        <f t="shared" si="614"/>
        <v>0</v>
      </c>
      <c r="CE908" s="373"/>
      <c r="CF908" s="343"/>
      <c r="CG908" s="343"/>
      <c r="CH908" s="343"/>
      <c r="CI908" s="343"/>
      <c r="CJ908" s="343"/>
      <c r="CK908" s="343"/>
      <c r="CL908" s="343"/>
      <c r="CM908" s="343"/>
      <c r="CN908" s="343"/>
      <c r="CO908" s="343"/>
      <c r="CP908" s="343"/>
      <c r="CQ908" s="343"/>
      <c r="CR908" s="343"/>
      <c r="CS908" s="343"/>
      <c r="CY908" s="101">
        <f t="shared" si="615"/>
        <v>0</v>
      </c>
    </row>
    <row r="909" spans="2:103" ht="21.75" customHeight="1" x14ac:dyDescent="0.45">
      <c r="B909" s="133" t="str">
        <f>IF(Data!B908&lt;&gt;"",Data!B908,"")</f>
        <v/>
      </c>
      <c r="C909" s="158" t="str">
        <f>IF(Data!C908&lt;&gt;"",Data!C908,"")</f>
        <v/>
      </c>
      <c r="D909" s="106" t="str">
        <f>IF(Data!D908&lt;&gt;"",Data!D908,"")</f>
        <v/>
      </c>
      <c r="E909" s="140">
        <f>IF(AND(I909=1,Data!T908=0),0,IF(I909=999,999,Data!T908))</f>
        <v>999</v>
      </c>
      <c r="F909" s="140" t="str">
        <f t="shared" si="572"/>
        <v/>
      </c>
      <c r="G909" s="140" t="str">
        <f>IF(Data!K908&lt;&gt;"",Data!K908,"")</f>
        <v/>
      </c>
      <c r="H909" s="141" t="str">
        <f>IF(Data!L908&lt;&gt;"",Data!L908,"")</f>
        <v/>
      </c>
      <c r="I909" s="63">
        <f>IF(Data!M908&lt;&gt;"",Data!M908,"")</f>
        <v>999</v>
      </c>
      <c r="J909" s="63">
        <f t="shared" si="573"/>
        <v>0</v>
      </c>
      <c r="L909" s="64" t="str">
        <f t="shared" si="574"/>
        <v/>
      </c>
      <c r="M909" s="74"/>
      <c r="N909" s="63">
        <f t="shared" si="575"/>
        <v>0</v>
      </c>
      <c r="P909" s="64" t="str">
        <f t="shared" si="576"/>
        <v/>
      </c>
      <c r="R909" s="63">
        <f t="shared" si="577"/>
        <v>0</v>
      </c>
      <c r="S909" s="64" t="str">
        <f t="shared" si="578"/>
        <v/>
      </c>
      <c r="W909" s="310">
        <f t="shared" si="579"/>
        <v>999</v>
      </c>
      <c r="Y909" s="65">
        <f t="shared" si="580"/>
        <v>0</v>
      </c>
      <c r="Z909" s="65">
        <f t="shared" si="581"/>
        <v>0</v>
      </c>
      <c r="AA909" s="65">
        <f t="shared" si="582"/>
        <v>0</v>
      </c>
      <c r="AB909" s="65">
        <f t="shared" si="583"/>
        <v>0</v>
      </c>
      <c r="AC909" s="65">
        <f t="shared" si="584"/>
        <v>0</v>
      </c>
      <c r="AD909" s="65">
        <f t="shared" si="585"/>
        <v>0</v>
      </c>
      <c r="AE909" s="65">
        <f t="shared" si="586"/>
        <v>0</v>
      </c>
      <c r="AF909" s="65">
        <f t="shared" si="587"/>
        <v>0</v>
      </c>
      <c r="AG909" s="65">
        <f t="shared" si="588"/>
        <v>0</v>
      </c>
      <c r="AH909" s="65">
        <f t="shared" si="589"/>
        <v>0</v>
      </c>
      <c r="AI909" s="65">
        <f t="shared" si="590"/>
        <v>0</v>
      </c>
      <c r="AJ909" s="65">
        <f t="shared" si="591"/>
        <v>0</v>
      </c>
      <c r="AK909" s="65">
        <f t="shared" si="592"/>
        <v>0</v>
      </c>
      <c r="AL909" s="65">
        <f t="shared" si="593"/>
        <v>0</v>
      </c>
      <c r="AM909" s="65">
        <f t="shared" si="594"/>
        <v>0</v>
      </c>
      <c r="AN909" s="65">
        <f t="shared" si="595"/>
        <v>0</v>
      </c>
      <c r="AO909" s="65">
        <f t="shared" si="596"/>
        <v>0</v>
      </c>
      <c r="AP909" s="65">
        <f t="shared" si="597"/>
        <v>0</v>
      </c>
      <c r="AQ909" s="65">
        <f t="shared" si="598"/>
        <v>0</v>
      </c>
      <c r="AR909" s="65">
        <f t="shared" si="599"/>
        <v>0</v>
      </c>
      <c r="AS909" s="65">
        <f t="shared" si="600"/>
        <v>0</v>
      </c>
      <c r="AT909" s="65">
        <f t="shared" si="601"/>
        <v>0</v>
      </c>
      <c r="AU909" s="65">
        <f t="shared" si="602"/>
        <v>0</v>
      </c>
      <c r="AV909" s="65">
        <f t="shared" si="603"/>
        <v>0</v>
      </c>
      <c r="AW909" s="65">
        <f t="shared" si="604"/>
        <v>0</v>
      </c>
      <c r="AX909" s="65">
        <f t="shared" si="605"/>
        <v>0</v>
      </c>
      <c r="AY909" s="65">
        <f t="shared" si="606"/>
        <v>0</v>
      </c>
      <c r="AZ909" s="65">
        <f t="shared" si="607"/>
        <v>0</v>
      </c>
      <c r="BA909" s="65">
        <f t="shared" si="608"/>
        <v>0</v>
      </c>
      <c r="BB909" s="65">
        <f t="shared" si="609"/>
        <v>0</v>
      </c>
      <c r="BC909" s="65">
        <f t="shared" si="610"/>
        <v>0</v>
      </c>
      <c r="BD909" s="65">
        <f t="shared" si="611"/>
        <v>0</v>
      </c>
      <c r="BE909" s="65">
        <f t="shared" si="612"/>
        <v>0</v>
      </c>
      <c r="BF909" s="65">
        <f t="shared" si="613"/>
        <v>0</v>
      </c>
      <c r="BG909" s="65">
        <f t="shared" si="614"/>
        <v>0</v>
      </c>
      <c r="CE909" s="373"/>
      <c r="CF909" s="343"/>
      <c r="CG909" s="343"/>
      <c r="CH909" s="343"/>
      <c r="CI909" s="343"/>
      <c r="CJ909" s="343"/>
      <c r="CK909" s="343"/>
      <c r="CL909" s="343"/>
      <c r="CM909" s="343"/>
      <c r="CN909" s="343"/>
      <c r="CO909" s="343"/>
      <c r="CP909" s="343"/>
      <c r="CQ909" s="343"/>
      <c r="CR909" s="343"/>
      <c r="CS909" s="343"/>
      <c r="CY909" s="101">
        <f t="shared" si="615"/>
        <v>0</v>
      </c>
    </row>
    <row r="910" spans="2:103" ht="21.75" customHeight="1" x14ac:dyDescent="0.45">
      <c r="B910" s="133" t="str">
        <f>IF(Data!B909&lt;&gt;"",Data!B909,"")</f>
        <v/>
      </c>
      <c r="C910" s="158" t="str">
        <f>IF(Data!C909&lt;&gt;"",Data!C909,"")</f>
        <v/>
      </c>
      <c r="D910" s="106" t="str">
        <f>IF(Data!D909&lt;&gt;"",Data!D909,"")</f>
        <v/>
      </c>
      <c r="E910" s="140">
        <f>IF(AND(I910=1,Data!T909=0),0,IF(I910=999,999,Data!T909))</f>
        <v>999</v>
      </c>
      <c r="F910" s="140" t="str">
        <f t="shared" si="572"/>
        <v/>
      </c>
      <c r="G910" s="140" t="str">
        <f>IF(Data!K909&lt;&gt;"",Data!K909,"")</f>
        <v/>
      </c>
      <c r="H910" s="141" t="str">
        <f>IF(Data!L909&lt;&gt;"",Data!L909,"")</f>
        <v/>
      </c>
      <c r="I910" s="63">
        <f>IF(Data!M909&lt;&gt;"",Data!M909,"")</f>
        <v>999</v>
      </c>
      <c r="J910" s="63">
        <f t="shared" si="573"/>
        <v>0</v>
      </c>
      <c r="L910" s="64" t="str">
        <f t="shared" si="574"/>
        <v/>
      </c>
      <c r="M910" s="74"/>
      <c r="N910" s="63">
        <f t="shared" si="575"/>
        <v>0</v>
      </c>
      <c r="P910" s="64" t="str">
        <f t="shared" si="576"/>
        <v/>
      </c>
      <c r="R910" s="63">
        <f t="shared" si="577"/>
        <v>0</v>
      </c>
      <c r="S910" s="64" t="str">
        <f t="shared" si="578"/>
        <v/>
      </c>
      <c r="W910" s="310">
        <f t="shared" si="579"/>
        <v>999</v>
      </c>
      <c r="Y910" s="65">
        <f t="shared" si="580"/>
        <v>0</v>
      </c>
      <c r="Z910" s="65">
        <f t="shared" si="581"/>
        <v>0</v>
      </c>
      <c r="AA910" s="65">
        <f t="shared" si="582"/>
        <v>0</v>
      </c>
      <c r="AB910" s="65">
        <f t="shared" si="583"/>
        <v>0</v>
      </c>
      <c r="AC910" s="65">
        <f t="shared" si="584"/>
        <v>0</v>
      </c>
      <c r="AD910" s="65">
        <f t="shared" si="585"/>
        <v>0</v>
      </c>
      <c r="AE910" s="65">
        <f t="shared" si="586"/>
        <v>0</v>
      </c>
      <c r="AF910" s="65">
        <f t="shared" si="587"/>
        <v>0</v>
      </c>
      <c r="AG910" s="65">
        <f t="shared" si="588"/>
        <v>0</v>
      </c>
      <c r="AH910" s="65">
        <f t="shared" si="589"/>
        <v>0</v>
      </c>
      <c r="AI910" s="65">
        <f t="shared" si="590"/>
        <v>0</v>
      </c>
      <c r="AJ910" s="65">
        <f t="shared" si="591"/>
        <v>0</v>
      </c>
      <c r="AK910" s="65">
        <f t="shared" si="592"/>
        <v>0</v>
      </c>
      <c r="AL910" s="65">
        <f t="shared" si="593"/>
        <v>0</v>
      </c>
      <c r="AM910" s="65">
        <f t="shared" si="594"/>
        <v>0</v>
      </c>
      <c r="AN910" s="65">
        <f t="shared" si="595"/>
        <v>0</v>
      </c>
      <c r="AO910" s="65">
        <f t="shared" si="596"/>
        <v>0</v>
      </c>
      <c r="AP910" s="65">
        <f t="shared" si="597"/>
        <v>0</v>
      </c>
      <c r="AQ910" s="65">
        <f t="shared" si="598"/>
        <v>0</v>
      </c>
      <c r="AR910" s="65">
        <f t="shared" si="599"/>
        <v>0</v>
      </c>
      <c r="AS910" s="65">
        <f t="shared" si="600"/>
        <v>0</v>
      </c>
      <c r="AT910" s="65">
        <f t="shared" si="601"/>
        <v>0</v>
      </c>
      <c r="AU910" s="65">
        <f t="shared" si="602"/>
        <v>0</v>
      </c>
      <c r="AV910" s="65">
        <f t="shared" si="603"/>
        <v>0</v>
      </c>
      <c r="AW910" s="65">
        <f t="shared" si="604"/>
        <v>0</v>
      </c>
      <c r="AX910" s="65">
        <f t="shared" si="605"/>
        <v>0</v>
      </c>
      <c r="AY910" s="65">
        <f t="shared" si="606"/>
        <v>0</v>
      </c>
      <c r="AZ910" s="65">
        <f t="shared" si="607"/>
        <v>0</v>
      </c>
      <c r="BA910" s="65">
        <f t="shared" si="608"/>
        <v>0</v>
      </c>
      <c r="BB910" s="65">
        <f t="shared" si="609"/>
        <v>0</v>
      </c>
      <c r="BC910" s="65">
        <f t="shared" si="610"/>
        <v>0</v>
      </c>
      <c r="BD910" s="65">
        <f t="shared" si="611"/>
        <v>0</v>
      </c>
      <c r="BE910" s="65">
        <f t="shared" si="612"/>
        <v>0</v>
      </c>
      <c r="BF910" s="65">
        <f t="shared" si="613"/>
        <v>0</v>
      </c>
      <c r="BG910" s="65">
        <f t="shared" si="614"/>
        <v>0</v>
      </c>
      <c r="CE910" s="373"/>
      <c r="CF910" s="343"/>
      <c r="CG910" s="343"/>
      <c r="CH910" s="343"/>
      <c r="CI910" s="343"/>
      <c r="CJ910" s="343"/>
      <c r="CK910" s="343"/>
      <c r="CL910" s="343"/>
      <c r="CM910" s="343"/>
      <c r="CN910" s="343"/>
      <c r="CO910" s="343"/>
      <c r="CP910" s="343"/>
      <c r="CQ910" s="343"/>
      <c r="CR910" s="343"/>
      <c r="CS910" s="343"/>
      <c r="CY910" s="101">
        <f t="shared" si="615"/>
        <v>0</v>
      </c>
    </row>
    <row r="911" spans="2:103" ht="21.75" customHeight="1" x14ac:dyDescent="0.45">
      <c r="B911" s="133" t="str">
        <f>IF(Data!B910&lt;&gt;"",Data!B910,"")</f>
        <v/>
      </c>
      <c r="C911" s="158" t="str">
        <f>IF(Data!C910&lt;&gt;"",Data!C910,"")</f>
        <v/>
      </c>
      <c r="D911" s="106" t="str">
        <f>IF(Data!D910&lt;&gt;"",Data!D910,"")</f>
        <v/>
      </c>
      <c r="E911" s="140">
        <f>IF(AND(I911=1,Data!T910=0),0,IF(I911=999,999,Data!T910))</f>
        <v>999</v>
      </c>
      <c r="F911" s="140" t="str">
        <f t="shared" si="572"/>
        <v/>
      </c>
      <c r="G911" s="140" t="str">
        <f>IF(Data!K910&lt;&gt;"",Data!K910,"")</f>
        <v/>
      </c>
      <c r="H911" s="141" t="str">
        <f>IF(Data!L910&lt;&gt;"",Data!L910,"")</f>
        <v/>
      </c>
      <c r="I911" s="63">
        <f>IF(Data!M910&lt;&gt;"",Data!M910,"")</f>
        <v>999</v>
      </c>
      <c r="J911" s="63">
        <f t="shared" si="573"/>
        <v>0</v>
      </c>
      <c r="L911" s="64" t="str">
        <f t="shared" si="574"/>
        <v/>
      </c>
      <c r="M911" s="74"/>
      <c r="N911" s="63">
        <f t="shared" si="575"/>
        <v>0</v>
      </c>
      <c r="P911" s="64" t="str">
        <f t="shared" si="576"/>
        <v/>
      </c>
      <c r="R911" s="63">
        <f t="shared" si="577"/>
        <v>0</v>
      </c>
      <c r="S911" s="64" t="str">
        <f t="shared" si="578"/>
        <v/>
      </c>
      <c r="W911" s="310">
        <f t="shared" si="579"/>
        <v>999</v>
      </c>
      <c r="Y911" s="65">
        <f t="shared" si="580"/>
        <v>0</v>
      </c>
      <c r="Z911" s="65">
        <f t="shared" si="581"/>
        <v>0</v>
      </c>
      <c r="AA911" s="65">
        <f t="shared" si="582"/>
        <v>0</v>
      </c>
      <c r="AB911" s="65">
        <f t="shared" si="583"/>
        <v>0</v>
      </c>
      <c r="AC911" s="65">
        <f t="shared" si="584"/>
        <v>0</v>
      </c>
      <c r="AD911" s="65">
        <f t="shared" si="585"/>
        <v>0</v>
      </c>
      <c r="AE911" s="65">
        <f t="shared" si="586"/>
        <v>0</v>
      </c>
      <c r="AF911" s="65">
        <f t="shared" si="587"/>
        <v>0</v>
      </c>
      <c r="AG911" s="65">
        <f t="shared" si="588"/>
        <v>0</v>
      </c>
      <c r="AH911" s="65">
        <f t="shared" si="589"/>
        <v>0</v>
      </c>
      <c r="AI911" s="65">
        <f t="shared" si="590"/>
        <v>0</v>
      </c>
      <c r="AJ911" s="65">
        <f t="shared" si="591"/>
        <v>0</v>
      </c>
      <c r="AK911" s="65">
        <f t="shared" si="592"/>
        <v>0</v>
      </c>
      <c r="AL911" s="65">
        <f t="shared" si="593"/>
        <v>0</v>
      </c>
      <c r="AM911" s="65">
        <f t="shared" si="594"/>
        <v>0</v>
      </c>
      <c r="AN911" s="65">
        <f t="shared" si="595"/>
        <v>0</v>
      </c>
      <c r="AO911" s="65">
        <f t="shared" si="596"/>
        <v>0</v>
      </c>
      <c r="AP911" s="65">
        <f t="shared" si="597"/>
        <v>0</v>
      </c>
      <c r="AQ911" s="65">
        <f t="shared" si="598"/>
        <v>0</v>
      </c>
      <c r="AR911" s="65">
        <f t="shared" si="599"/>
        <v>0</v>
      </c>
      <c r="AS911" s="65">
        <f t="shared" si="600"/>
        <v>0</v>
      </c>
      <c r="AT911" s="65">
        <f t="shared" si="601"/>
        <v>0</v>
      </c>
      <c r="AU911" s="65">
        <f t="shared" si="602"/>
        <v>0</v>
      </c>
      <c r="AV911" s="65">
        <f t="shared" si="603"/>
        <v>0</v>
      </c>
      <c r="AW911" s="65">
        <f t="shared" si="604"/>
        <v>0</v>
      </c>
      <c r="AX911" s="65">
        <f t="shared" si="605"/>
        <v>0</v>
      </c>
      <c r="AY911" s="65">
        <f t="shared" si="606"/>
        <v>0</v>
      </c>
      <c r="AZ911" s="65">
        <f t="shared" si="607"/>
        <v>0</v>
      </c>
      <c r="BA911" s="65">
        <f t="shared" si="608"/>
        <v>0</v>
      </c>
      <c r="BB911" s="65">
        <f t="shared" si="609"/>
        <v>0</v>
      </c>
      <c r="BC911" s="65">
        <f t="shared" si="610"/>
        <v>0</v>
      </c>
      <c r="BD911" s="65">
        <f t="shared" si="611"/>
        <v>0</v>
      </c>
      <c r="BE911" s="65">
        <f t="shared" si="612"/>
        <v>0</v>
      </c>
      <c r="BF911" s="65">
        <f t="shared" si="613"/>
        <v>0</v>
      </c>
      <c r="BG911" s="65">
        <f t="shared" si="614"/>
        <v>0</v>
      </c>
      <c r="CE911" s="373"/>
      <c r="CF911" s="343"/>
      <c r="CG911" s="343"/>
      <c r="CH911" s="343"/>
      <c r="CI911" s="343"/>
      <c r="CJ911" s="343"/>
      <c r="CK911" s="343"/>
      <c r="CL911" s="343"/>
      <c r="CM911" s="343"/>
      <c r="CN911" s="343"/>
      <c r="CO911" s="343"/>
      <c r="CP911" s="343"/>
      <c r="CQ911" s="343"/>
      <c r="CR911" s="343"/>
      <c r="CS911" s="343"/>
      <c r="CY911" s="101">
        <f t="shared" si="615"/>
        <v>0</v>
      </c>
    </row>
    <row r="912" spans="2:103" ht="21.75" customHeight="1" x14ac:dyDescent="0.45">
      <c r="B912" s="133" t="str">
        <f>IF(Data!B911&lt;&gt;"",Data!B911,"")</f>
        <v/>
      </c>
      <c r="C912" s="158" t="str">
        <f>IF(Data!C911&lt;&gt;"",Data!C911,"")</f>
        <v/>
      </c>
      <c r="D912" s="106" t="str">
        <f>IF(Data!D911&lt;&gt;"",Data!D911,"")</f>
        <v/>
      </c>
      <c r="E912" s="140">
        <f>IF(AND(I912=1,Data!T911=0),0,IF(I912=999,999,Data!T911))</f>
        <v>999</v>
      </c>
      <c r="F912" s="140" t="str">
        <f t="shared" ref="F912:F975" si="616">IF(D912 = "","",IF(E912=999,999,E912/12))</f>
        <v/>
      </c>
      <c r="G912" s="140" t="str">
        <f>IF(Data!K911&lt;&gt;"",Data!K911,"")</f>
        <v/>
      </c>
      <c r="H912" s="141" t="str">
        <f>IF(Data!L911&lt;&gt;"",Data!L911,"")</f>
        <v/>
      </c>
      <c r="I912" s="63">
        <f>IF(Data!M911&lt;&gt;"",Data!M911,"")</f>
        <v>999</v>
      </c>
      <c r="J912" s="63">
        <f t="shared" ref="J912:J975" si="617">IF(OR(OR(OR(D912=0,I912=0),G912=0),Y912=0),0,ROUND(G912*100/Y912,0))</f>
        <v>0</v>
      </c>
      <c r="L912" s="64" t="str">
        <f t="shared" ref="L912:L975" si="618">IF(D912 = "","",IF(OR(OR(OR(OR(OR(D912=0),D912&gt;2),I912=999),G912=0),J912=0),"ไม่ทราบค่า",IF(OR(G912&lt;AD912,J912&gt;200),"*** ตรวจสอบข้อมูล ***",IF(G912&gt;AH912,"น้ำหนักมากกว่าเกณฑ์",IF(G912&gt;AG912,"น้ำหนักค่อนข้างมาก",IF(G912&gt;=AF912,"น้ำหนักตามเกณฑ์",IF(G912&gt;=AE912,"น้ำหนักค่อนข้างน้อย","น้ำหนักน้อยกว่าเกณฑ์")))))))</f>
        <v/>
      </c>
      <c r="M912" s="74"/>
      <c r="N912" s="63">
        <f t="shared" ref="N912:N975" si="619">IF(OR(OR(OR(D912=0,I912=0),H912=0),Z912=0),0,ROUND(H912*100/Z912,0))</f>
        <v>0</v>
      </c>
      <c r="P912" s="64" t="str">
        <f t="shared" ref="P912:P975" si="620">IF(D912 = "","",IF(OR(OR(OR(OR(OR(D912=0),D912&gt;2),H912=0),I912=999),N912=0),"ไม่ทราบค่า",IF(OR(H912&lt;AJ912,N912&gt;120),"*** ตรวจสอบข้อมูล ***",IF(H912&gt;AN912,"สูงกว่าเกณฑ์",IF(H912&gt;AM912,"ค่อนข้างสูง",IF(H912&gt;=AL912,"ส่วนสูงตามเกณฑ์",IF(H912&gt;=AK912,"ค่อนข้างเตี้ย","เตี้ย")))))))</f>
        <v/>
      </c>
      <c r="R912" s="63">
        <f t="shared" ref="R912:R975" si="621">IF(OR(OR(OR(OR(OR(D912=0,G912=0),H912=0),H912&lt;49),AA912=999),AA912=0),0,ROUND(G912*100/AA912,0))</f>
        <v>0</v>
      </c>
      <c r="S912" s="64" t="str">
        <f t="shared" ref="S912:S975" si="622">IF(D912 = "","",IF(OR(OR(OR(OR(OR(OR(D912=0,D912&gt;2),G912=0),H912=0),H912&lt;49),R912=0),AA912=0),"ไม่ทราบค่า",IF(AND(OR(G912&lt;AP912,G912&gt;AU912),E912=999),"*** ตรวจสอบข้อมูล ***",IF(G912&gt;AU912,"อ้วน",IF(G912&gt;AT912,"เริ่มอ้วน",IF(G912&gt;AS912,"ท้วม",IF(G912&gt;=AR912,"สมส่วน",IF(G912&gt;=AQ912,"ค่อนข้างผอม","ผอม"))))))))</f>
        <v/>
      </c>
      <c r="W912" s="310">
        <f t="shared" ref="W912:W975" si="623">ROUND(E912+(D912*1000),0)</f>
        <v>999</v>
      </c>
      <c r="Y912" s="65">
        <f t="shared" ref="Y912:Y975" si="624">IF(OR(OR(OR(OR(D912=0,D912&gt;2),W912=0),AND(D912=1,W912&gt;1239),AND(D912=2,W912&gt;2239))),0,VLOOKUP($W912,$BI$15:$BR$494,6))</f>
        <v>0</v>
      </c>
      <c r="Z912" s="65">
        <f t="shared" ref="Z912:Z975" si="625">IF(OR(OR(OR(OR(D912=0,D912&gt;2),W912=0),AND(D912=1,W912&gt;1239),AND(D912=2,W912&gt;2239))),0,VLOOKUP($W912,$BT$15:$CC$494,6))</f>
        <v>0</v>
      </c>
      <c r="AA912" s="65">
        <f t="shared" ref="AA912:AA975" si="626">IF(AC912&gt;0,AC912,AB912)</f>
        <v>0</v>
      </c>
      <c r="AB912" s="65">
        <f t="shared" ref="AB912:AB975" si="627">IF(OR(OR(OR(D912=0,H912=0),G912=0),H912&lt;49),0,IF(AND(D912=1,E912=999,H912&lt;85),VLOOKUP($H912,$CE$15:$CN$219,6),IF(AND(D912=2,E912=999,H912&lt;85),VLOOKUP($H912,$CE$15:$CW$219,15),IF(AND(D912=1,E912=999,H912&gt;=85,H912&lt;=180),VLOOKUP($H912,$CE$221:$CN$661,6),IF(AND(D912=2,E912=999,H912&gt;=85,H912&lt;=170),VLOOKUP($H912,$CE$221:$CW$621,15),0)))))</f>
        <v>0</v>
      </c>
      <c r="AC912" s="65">
        <f t="shared" ref="AC912:AC975" si="628">IF(OR(OR(OR(OR(D912=0,H912=0),G912=0),H912&lt;49),E912=999),0,IF(AND(D912=1,E912&lt;24,H912&lt;=100),VLOOKUP($H912,$CE$15:$CN$219,6),IF(AND(D912=2,E912&lt;24,H912&lt;=100),VLOOKUP($H912,$CE$15:$CW$219,15),IF(AND(D912=1,E912&gt;=24,H912&gt;=70,H912&lt;=180),VLOOKUP($H912,$CE$221:$CN$661,6),IF(AND(D912=2,E912&gt;=24,H912&gt;=70,H912&lt;=170),VLOOKUP($H912,$CE$221:$CW$621,15),0)))))</f>
        <v>0</v>
      </c>
      <c r="AD912" s="65">
        <f t="shared" ref="AD912:AD975" si="629">IF(OR(OR(OR(OR(D912=0,D912&gt;2),W912=0),AND(D912=1,W912&gt;1239),AND(D912=2,W912&gt;2239))),0,VLOOKUP($W912,$BI$15:$BR$494,2))</f>
        <v>0</v>
      </c>
      <c r="AE912" s="65">
        <f t="shared" ref="AE912:AE975" si="630">IF(OR(OR(OR(OR(D912=0,D912&gt;2),W912=0),AND(D912=1,W912&gt;1239),AND(D912=2,W912&gt;2239))),0,VLOOKUP($W912,$BI$15:$BR$494,3))</f>
        <v>0</v>
      </c>
      <c r="AF912" s="65">
        <f t="shared" ref="AF912:AF975" si="631">IF(OR(OR(OR(OR(D912=0,D912&gt;2),W912=0),AND(D912=1,W912&gt;1239),AND(D912=2,W912&gt;2239))),0,VLOOKUP($W912,$BI$15:$BR$494,4))</f>
        <v>0</v>
      </c>
      <c r="AG912" s="65">
        <f t="shared" ref="AG912:AG975" si="632">IF(OR(OR(OR(OR(D912=0,D912&gt;2),W912=0),AND(D912=1,W912&gt;1239),AND(D912=2,W912&gt;2239))),0,VLOOKUP($W912,$BI$15:$BR$494,8))</f>
        <v>0</v>
      </c>
      <c r="AH912" s="65">
        <f t="shared" ref="AH912:AH975" si="633">IF(OR(OR(OR(OR(D912=0,D912&gt;2),W912=0),AND(D912=1,W912&gt;1239),AND(D912=2,W912&gt;2239))),0,VLOOKUP($W912,$BI$15:$BR$494,9))</f>
        <v>0</v>
      </c>
      <c r="AI912" s="65">
        <f t="shared" ref="AI912:AI975" si="634">IF(OR(OR(OR(OR(D912=0,D912&gt;2),W912=0),AND(D912=1,W912&gt;1239),AND(D912=2,W912&gt;2239))),0,VLOOKUP($W912,$BI$15:$BR$494,10))</f>
        <v>0</v>
      </c>
      <c r="AJ912" s="65">
        <f t="shared" ref="AJ912:AJ975" si="635">IF(OR(OR(OR(OR(D912=0,D912&gt;2),W912=0),AND(D912=1,W912&gt;1239),AND(D912=2,W912&gt;2239))),0,VLOOKUP($W912,$BT$15:$CC$494,2))</f>
        <v>0</v>
      </c>
      <c r="AK912" s="65">
        <f t="shared" ref="AK912:AK975" si="636">IF(OR(OR(OR(OR(D912=0,D912&gt;2),W912=0),AND(D912=1,W912&gt;1239),AND(D912=2,W912&gt;2239))),0,VLOOKUP($W912,$BT$15:$CC$494,3))</f>
        <v>0</v>
      </c>
      <c r="AL912" s="65">
        <f t="shared" ref="AL912:AL975" si="637">IF(OR(OR(OR(OR(D912=0,D912&gt;2),W912=0),AND(D912=1,W912&gt;1239),AND(D912=2,W912&gt;2239))),0,VLOOKUP($W912,$BT$15:$CC$494,4))</f>
        <v>0</v>
      </c>
      <c r="AM912" s="65">
        <f t="shared" ref="AM912:AM975" si="638">IF(OR(OR(OR(OR(D912=0,D912&gt;2),W912=0),AND(D912=1,W912&gt;1239),AND(D912=2,W912&gt;2239))),0,VLOOKUP($W912,$BT$15:$CC$494,8))</f>
        <v>0</v>
      </c>
      <c r="AN912" s="65">
        <f t="shared" ref="AN912:AN975" si="639">IF(OR(OR(OR(OR(D912=0,D912&gt;2),W912=0),AND(D912=1,W912&gt;1239),AND(D912=2,W912&gt;2239))),0,VLOOKUP($W912,$BT$15:$CC$494,9))</f>
        <v>0</v>
      </c>
      <c r="AO912" s="65">
        <f t="shared" ref="AO912:AO975" si="640">IF(OR(OR(OR(OR(D912=0,D912&gt;2),W912=0),AND(D912=1,W912&gt;1239),AND(D912=2,W912&gt;2239))),0,VLOOKUP($W912,$BT$15:$CC$494,10))</f>
        <v>0</v>
      </c>
      <c r="AP912" s="65">
        <f t="shared" ref="AP912:AP975" si="641">IF(AW912&gt;0,AW912,AV912)</f>
        <v>0</v>
      </c>
      <c r="AQ912" s="65">
        <f t="shared" ref="AQ912:AQ975" si="642">IF(AY912&gt;0,AY912,AX912)</f>
        <v>0</v>
      </c>
      <c r="AR912" s="65">
        <f t="shared" ref="AR912:AR975" si="643">IF(BA912&gt;0,BA912,AZ912)</f>
        <v>0</v>
      </c>
      <c r="AS912" s="65">
        <f t="shared" ref="AS912:AS975" si="644">IF(BC912&gt;0,BC912,BB912)</f>
        <v>0</v>
      </c>
      <c r="AT912" s="65">
        <f t="shared" ref="AT912:AT975" si="645">IF(BE912&gt;0,BE912,BD912)</f>
        <v>0</v>
      </c>
      <c r="AU912" s="65">
        <f t="shared" ref="AU912:AU975" si="646">IF(BG912&gt;0,BG912,BF912)</f>
        <v>0</v>
      </c>
      <c r="AV912" s="65">
        <f t="shared" ref="AV912:AV975" si="647">IF(OR(OR(OR(D912=0,H912=0),G912=0),H912&lt;49),0,IF(AND(D912=1,E912=999,H912&lt;85),VLOOKUP($H912,$CE$15:$CN$219,2),IF(AND(D912=2,E912=999,H912&lt;85),VLOOKUP($H912,$CE$15:$CW$219,11),IF(AND(D912=1,E912=999,H912&gt;=85,H912&lt;=180),VLOOKUP($H912,$CE$221:$CN$661,2),IF(AND(D912=2,E912=999,H912&gt;=85,H912&lt;=170),VLOOKUP($H912,$CE$221:$CW$621,11),0)))))</f>
        <v>0</v>
      </c>
      <c r="AW912" s="65">
        <f t="shared" ref="AW912:AW975" si="648">IF(OR(OR(OR(OR(D912=0,H912=0),G912=0),H912&lt;49),E912=999),0,IF(AND(D912=1,E912&lt;24,H912&lt;=100),VLOOKUP($H912,$CE$15:$CN$219,2),IF(AND(D912=2,E912&lt;24,H912&lt;=100),VLOOKUP($H912,$CE$15:$CW$219,11),IF(AND(D912=1,E912&gt;=24,H912&gt;=70,H912&lt;=180),VLOOKUP($H912,$CE$221:$CN$661,2),IF(AND(D912=2,E912&gt;=24,H912&gt;=70,H912&lt;=170),VLOOKUP($H912,$CE$221:$CW$621,11),0)))))</f>
        <v>0</v>
      </c>
      <c r="AX912" s="65">
        <f t="shared" ref="AX912:AX975" si="649">IF(OR(OR(OR(D912=0,H912=0),G912=0),H912&lt;49),0,IF(AND(D912=1,E912=999,H912&lt;85),VLOOKUP($H912,$CE$15:$CN$219,3),IF(AND(D912=2,E912=999,H912&lt;85),VLOOKUP($H912,$CE$15:$CW$219,12),IF(AND(D912=1,E912=999,H912&gt;=85,H912&lt;=180),VLOOKUP($H912,$CE$221:$CN$661,3),IF(AND(D912=2,E912=999,H912&gt;=85,H912&lt;=170),VLOOKUP($H912,$CE$221:$CW$621,12),0)))))</f>
        <v>0</v>
      </c>
      <c r="AY912" s="65">
        <f t="shared" ref="AY912:AY975" si="650">IF(OR(OR(OR(OR(D912=0,H912=0),G912=0),H912&lt;49),E912=999),0,IF(AND(D912=1,E912&lt;24,H912&lt;=100),VLOOKUP($H912,$CE$15:$CN$219,3),IF(AND(D912=2,E912&lt;24,H912&lt;=100),VLOOKUP($H912,$CE$15:$CW$219,12),IF(AND(D912=1,E912&gt;=24,H912&gt;=70,H912&lt;=180),VLOOKUP($H912,$CE$221:$CN$661,3),IF(AND(D912=2,E912&gt;=24,H912&gt;=70,H912&lt;=170),VLOOKUP($H912,$CE$221:$CW$621,12),0)))))</f>
        <v>0</v>
      </c>
      <c r="AZ912" s="65">
        <f t="shared" ref="AZ912:AZ975" si="651">IF(OR(OR(OR(D912=0,H912=0),G912=0),H912&lt;49),0,IF(AND(D912=1,E912=999,H912&lt;85),VLOOKUP($H912,$CE$15:$CN$219,4),IF(AND(D912=2,E912=999,H912&lt;85),VLOOKUP($H912,$CE$15:$CW$219,13),IF(AND(D912=1,E912=999,H912&gt;=85,H912&lt;=180),VLOOKUP($H912,$CE$221:$CN$661,4),IF(AND(D912=2,E912=999,H912&gt;=85,H912&lt;=170),VLOOKUP($H912,$CE$221:$CW$621,13 ),0)))))</f>
        <v>0</v>
      </c>
      <c r="BA912" s="65">
        <f t="shared" ref="BA912:BA975" si="652">IF(OR(OR(OR(OR(D912=0,H912=0),G912=0),H912&lt;49),E912=999),0,IF(AND(D912=1,E912&lt;24,H912&lt;=100),VLOOKUP($H912,$CE$15:$CN$219,4),IF(AND(D912=2,E912&lt;24,H912&lt;=100),VLOOKUP($H912,$CE$15:$CW$219,13),IF(AND(D912=1,E912&gt;=24,H912&gt;=70,H912&lt;=180),VLOOKUP($H912,$CE$221:$CN$661,4),IF(AND(D912=2,E912&gt;=24,H912&gt;=70,H912&lt;=170),VLOOKUP($H912,$CE$221:$CW$621,13 ),"0")))))</f>
        <v>0</v>
      </c>
      <c r="BB912" s="65">
        <f t="shared" ref="BB912:BB975" si="653">IF(OR(OR(OR(D912=0,H912=0),G912=0),H912&lt;49),0,IF(AND(D912=1,E912=999,H912&lt;85),VLOOKUP($H912,$CE$15:$CN$219,8),IF(AND(D912=2,E912=999,H912&lt;85),VLOOKUP($H912,$CE$15:$CW$219,17),IF(AND(D912=1,E912=999,H912&gt;=85,H912&lt;=180),VLOOKUP($H912,$CE$221:$CN$661,8),IF(AND(D912=2,E912=999,H912&gt;=85,H912&lt;=170),VLOOKUP($H912,$CE$221:$CW$621,17 ),0)))))</f>
        <v>0</v>
      </c>
      <c r="BC912" s="65">
        <f t="shared" ref="BC912:BC975" si="654">IF(OR(OR(OR(OR(D912=0,H912=0),G912=0),H912&lt;49),E912=999),0,IF(AND(D912=1,E912&lt;24,H912&lt;=100),VLOOKUP($H912,$CE$15:$CN$219,8),IF(AND(D912=2,E912&lt;24,H912&lt;=100),VLOOKUP($H912,$CE$15:$CW$219,17),IF(AND(D912=1,E912&gt;=24,H912&gt;=70,H912&lt;=180),VLOOKUP($H912,$CE$221:$CN$661,8),IF(AND(D912=2,E912&gt;=24,H912&gt;=70,H912&lt;=170),VLOOKUP($H912,$CE$221:$CW$621,17 ),0)))))</f>
        <v>0</v>
      </c>
      <c r="BD912" s="65">
        <f t="shared" ref="BD912:BD975" si="655">IF(OR(OR(OR(D912=0,H912=0),G912=0),H912&lt;49),0,IF(AND(D912=1,E912=999,H912&lt;85),VLOOKUP($H912,$CE$15:$CN$219,9),IF(AND(D912=2,E912=999,H912&lt;85),VLOOKUP($H912,$CE$15:$CW$219,18),IF(AND(D912=1,E912=999,H912&gt;=85,H912&lt;=180),VLOOKUP($H912,$CE$221:$CN$661,9),IF(AND(D912=2,E912=999,H912&gt;=85,H912&lt;=170),VLOOKUP($H912,$CE$221:$CW$621,18),0)))))</f>
        <v>0</v>
      </c>
      <c r="BE912" s="65">
        <f t="shared" ref="BE912:BE975" si="656">IF(OR(OR(OR(OR(D912=0,H912=0),H912&lt;49),G912=0),E912=999),0,IF(AND(D912=1,E912&lt;24,H912&lt;=100),VLOOKUP($H912,$CE$15:$CN$219,9),IF(AND(D912=2,E912&lt;24,H912&lt;=100),VLOOKUP($H912,$CE$15:$CW$219,18),IF(AND(D912=1,E912&gt;=24,H912&gt;=70,H912&lt;=180),VLOOKUP($H912,$CE$221:$CN$661,9),IF(AND(D912=2,E912&gt;=24,H912&gt;=70,H912&lt;=170),VLOOKUP($H912,$CE$221:$CW$621,18),0)))))</f>
        <v>0</v>
      </c>
      <c r="BF912" s="65">
        <f t="shared" ref="BF912:BF975" si="657">IF(OR(OR(OR(D912=0,H912=0),G912=0),H912&lt;49),0,IF(AND(D912=1,E912=999,H912&lt;85),VLOOKUP($H912,$CE$15:$CN$219,10),IF(AND(D912=2,E912=999,H912&lt;85),VLOOKUP($H912,$CE$15:$CW$219,19),IF(AND(D912=1,E912=999,H912&gt;=85,H912&lt;=180),VLOOKUP($H912,$CE$221:$CN$661,10),IF(AND(D912=2,E912=999,H912&gt;=85,H912&lt;=170),VLOOKUP($H912,$CE$221:$CW$621,19),0)))))</f>
        <v>0</v>
      </c>
      <c r="BG912" s="65">
        <f t="shared" ref="BG912:BG975" si="658">IF(OR(OR(OR(OR(D912=0,H912=0),G912=0),H912&lt;49),E912=999),0,IF(AND(D912=1,E912&lt;24,H912&lt;=100),VLOOKUP($H912,$CE$15:$CN$219,10),IF(AND(D912=2,E912&lt;24,H912&lt;=100),VLOOKUP($H912,$CE$15:$CW$219,19),IF(AND(D912=1,E912&gt;=24,H912&gt;=70,H912&lt;=180),VLOOKUP($H912,$CE$221:$CN$661,10),IF(AND(D912=2,E912&gt;=24,H912&gt;=70,H912&lt;=170),VLOOKUP($H912,$CE$221:$CW$621,19),0)))))</f>
        <v>0</v>
      </c>
      <c r="CE912" s="373"/>
      <c r="CF912" s="343"/>
      <c r="CG912" s="343"/>
      <c r="CH912" s="343"/>
      <c r="CI912" s="343"/>
      <c r="CJ912" s="343"/>
      <c r="CK912" s="343"/>
      <c r="CL912" s="343"/>
      <c r="CM912" s="343"/>
      <c r="CN912" s="343"/>
      <c r="CO912" s="343"/>
      <c r="CP912" s="343"/>
      <c r="CQ912" s="343"/>
      <c r="CR912" s="343"/>
      <c r="CS912" s="343"/>
      <c r="CY912" s="101">
        <f t="shared" ref="CY912:CY975" si="659">IF(OR(D912=1,D912=2),1,0)</f>
        <v>0</v>
      </c>
    </row>
    <row r="913" spans="2:103" ht="21.75" customHeight="1" x14ac:dyDescent="0.45">
      <c r="B913" s="133" t="str">
        <f>IF(Data!B912&lt;&gt;"",Data!B912,"")</f>
        <v/>
      </c>
      <c r="C913" s="158" t="str">
        <f>IF(Data!C912&lt;&gt;"",Data!C912,"")</f>
        <v/>
      </c>
      <c r="D913" s="106" t="str">
        <f>IF(Data!D912&lt;&gt;"",Data!D912,"")</f>
        <v/>
      </c>
      <c r="E913" s="140">
        <f>IF(AND(I913=1,Data!T912=0),0,IF(I913=999,999,Data!T912))</f>
        <v>999</v>
      </c>
      <c r="F913" s="140" t="str">
        <f t="shared" si="616"/>
        <v/>
      </c>
      <c r="G913" s="140" t="str">
        <f>IF(Data!K912&lt;&gt;"",Data!K912,"")</f>
        <v/>
      </c>
      <c r="H913" s="141" t="str">
        <f>IF(Data!L912&lt;&gt;"",Data!L912,"")</f>
        <v/>
      </c>
      <c r="I913" s="63">
        <f>IF(Data!M912&lt;&gt;"",Data!M912,"")</f>
        <v>999</v>
      </c>
      <c r="J913" s="63">
        <f t="shared" si="617"/>
        <v>0</v>
      </c>
      <c r="L913" s="64" t="str">
        <f t="shared" si="618"/>
        <v/>
      </c>
      <c r="M913" s="74"/>
      <c r="N913" s="63">
        <f t="shared" si="619"/>
        <v>0</v>
      </c>
      <c r="P913" s="64" t="str">
        <f t="shared" si="620"/>
        <v/>
      </c>
      <c r="R913" s="63">
        <f t="shared" si="621"/>
        <v>0</v>
      </c>
      <c r="S913" s="64" t="str">
        <f t="shared" si="622"/>
        <v/>
      </c>
      <c r="W913" s="310">
        <f t="shared" si="623"/>
        <v>999</v>
      </c>
      <c r="Y913" s="65">
        <f t="shared" si="624"/>
        <v>0</v>
      </c>
      <c r="Z913" s="65">
        <f t="shared" si="625"/>
        <v>0</v>
      </c>
      <c r="AA913" s="65">
        <f t="shared" si="626"/>
        <v>0</v>
      </c>
      <c r="AB913" s="65">
        <f t="shared" si="627"/>
        <v>0</v>
      </c>
      <c r="AC913" s="65">
        <f t="shared" si="628"/>
        <v>0</v>
      </c>
      <c r="AD913" s="65">
        <f t="shared" si="629"/>
        <v>0</v>
      </c>
      <c r="AE913" s="65">
        <f t="shared" si="630"/>
        <v>0</v>
      </c>
      <c r="AF913" s="65">
        <f t="shared" si="631"/>
        <v>0</v>
      </c>
      <c r="AG913" s="65">
        <f t="shared" si="632"/>
        <v>0</v>
      </c>
      <c r="AH913" s="65">
        <f t="shared" si="633"/>
        <v>0</v>
      </c>
      <c r="AI913" s="65">
        <f t="shared" si="634"/>
        <v>0</v>
      </c>
      <c r="AJ913" s="65">
        <f t="shared" si="635"/>
        <v>0</v>
      </c>
      <c r="AK913" s="65">
        <f t="shared" si="636"/>
        <v>0</v>
      </c>
      <c r="AL913" s="65">
        <f t="shared" si="637"/>
        <v>0</v>
      </c>
      <c r="AM913" s="65">
        <f t="shared" si="638"/>
        <v>0</v>
      </c>
      <c r="AN913" s="65">
        <f t="shared" si="639"/>
        <v>0</v>
      </c>
      <c r="AO913" s="65">
        <f t="shared" si="640"/>
        <v>0</v>
      </c>
      <c r="AP913" s="65">
        <f t="shared" si="641"/>
        <v>0</v>
      </c>
      <c r="AQ913" s="65">
        <f t="shared" si="642"/>
        <v>0</v>
      </c>
      <c r="AR913" s="65">
        <f t="shared" si="643"/>
        <v>0</v>
      </c>
      <c r="AS913" s="65">
        <f t="shared" si="644"/>
        <v>0</v>
      </c>
      <c r="AT913" s="65">
        <f t="shared" si="645"/>
        <v>0</v>
      </c>
      <c r="AU913" s="65">
        <f t="shared" si="646"/>
        <v>0</v>
      </c>
      <c r="AV913" s="65">
        <f t="shared" si="647"/>
        <v>0</v>
      </c>
      <c r="AW913" s="65">
        <f t="shared" si="648"/>
        <v>0</v>
      </c>
      <c r="AX913" s="65">
        <f t="shared" si="649"/>
        <v>0</v>
      </c>
      <c r="AY913" s="65">
        <f t="shared" si="650"/>
        <v>0</v>
      </c>
      <c r="AZ913" s="65">
        <f t="shared" si="651"/>
        <v>0</v>
      </c>
      <c r="BA913" s="65">
        <f t="shared" si="652"/>
        <v>0</v>
      </c>
      <c r="BB913" s="65">
        <f t="shared" si="653"/>
        <v>0</v>
      </c>
      <c r="BC913" s="65">
        <f t="shared" si="654"/>
        <v>0</v>
      </c>
      <c r="BD913" s="65">
        <f t="shared" si="655"/>
        <v>0</v>
      </c>
      <c r="BE913" s="65">
        <f t="shared" si="656"/>
        <v>0</v>
      </c>
      <c r="BF913" s="65">
        <f t="shared" si="657"/>
        <v>0</v>
      </c>
      <c r="BG913" s="65">
        <f t="shared" si="658"/>
        <v>0</v>
      </c>
      <c r="CE913" s="373"/>
      <c r="CF913" s="343"/>
      <c r="CG913" s="343"/>
      <c r="CH913" s="343"/>
      <c r="CI913" s="343"/>
      <c r="CJ913" s="343"/>
      <c r="CK913" s="343"/>
      <c r="CL913" s="343"/>
      <c r="CM913" s="343"/>
      <c r="CN913" s="343"/>
      <c r="CO913" s="343"/>
      <c r="CP913" s="343"/>
      <c r="CQ913" s="343"/>
      <c r="CR913" s="343"/>
      <c r="CS913" s="343"/>
      <c r="CY913" s="101">
        <f t="shared" si="659"/>
        <v>0</v>
      </c>
    </row>
    <row r="914" spans="2:103" ht="21.75" customHeight="1" x14ac:dyDescent="0.45">
      <c r="B914" s="133" t="str">
        <f>IF(Data!B913&lt;&gt;"",Data!B913,"")</f>
        <v/>
      </c>
      <c r="C914" s="158" t="str">
        <f>IF(Data!C913&lt;&gt;"",Data!C913,"")</f>
        <v/>
      </c>
      <c r="D914" s="106" t="str">
        <f>IF(Data!D913&lt;&gt;"",Data!D913,"")</f>
        <v/>
      </c>
      <c r="E914" s="140">
        <f>IF(AND(I914=1,Data!T913=0),0,IF(I914=999,999,Data!T913))</f>
        <v>999</v>
      </c>
      <c r="F914" s="140" t="str">
        <f t="shared" si="616"/>
        <v/>
      </c>
      <c r="G914" s="140" t="str">
        <f>IF(Data!K913&lt;&gt;"",Data!K913,"")</f>
        <v/>
      </c>
      <c r="H914" s="141" t="str">
        <f>IF(Data!L913&lt;&gt;"",Data!L913,"")</f>
        <v/>
      </c>
      <c r="I914" s="63">
        <f>IF(Data!M913&lt;&gt;"",Data!M913,"")</f>
        <v>999</v>
      </c>
      <c r="J914" s="63">
        <f t="shared" si="617"/>
        <v>0</v>
      </c>
      <c r="L914" s="64" t="str">
        <f t="shared" si="618"/>
        <v/>
      </c>
      <c r="M914" s="74"/>
      <c r="N914" s="63">
        <f t="shared" si="619"/>
        <v>0</v>
      </c>
      <c r="P914" s="64" t="str">
        <f t="shared" si="620"/>
        <v/>
      </c>
      <c r="R914" s="63">
        <f t="shared" si="621"/>
        <v>0</v>
      </c>
      <c r="S914" s="64" t="str">
        <f t="shared" si="622"/>
        <v/>
      </c>
      <c r="W914" s="310">
        <f t="shared" si="623"/>
        <v>999</v>
      </c>
      <c r="Y914" s="65">
        <f t="shared" si="624"/>
        <v>0</v>
      </c>
      <c r="Z914" s="65">
        <f t="shared" si="625"/>
        <v>0</v>
      </c>
      <c r="AA914" s="65">
        <f t="shared" si="626"/>
        <v>0</v>
      </c>
      <c r="AB914" s="65">
        <f t="shared" si="627"/>
        <v>0</v>
      </c>
      <c r="AC914" s="65">
        <f t="shared" si="628"/>
        <v>0</v>
      </c>
      <c r="AD914" s="65">
        <f t="shared" si="629"/>
        <v>0</v>
      </c>
      <c r="AE914" s="65">
        <f t="shared" si="630"/>
        <v>0</v>
      </c>
      <c r="AF914" s="65">
        <f t="shared" si="631"/>
        <v>0</v>
      </c>
      <c r="AG914" s="65">
        <f t="shared" si="632"/>
        <v>0</v>
      </c>
      <c r="AH914" s="65">
        <f t="shared" si="633"/>
        <v>0</v>
      </c>
      <c r="AI914" s="65">
        <f t="shared" si="634"/>
        <v>0</v>
      </c>
      <c r="AJ914" s="65">
        <f t="shared" si="635"/>
        <v>0</v>
      </c>
      <c r="AK914" s="65">
        <f t="shared" si="636"/>
        <v>0</v>
      </c>
      <c r="AL914" s="65">
        <f t="shared" si="637"/>
        <v>0</v>
      </c>
      <c r="AM914" s="65">
        <f t="shared" si="638"/>
        <v>0</v>
      </c>
      <c r="AN914" s="65">
        <f t="shared" si="639"/>
        <v>0</v>
      </c>
      <c r="AO914" s="65">
        <f t="shared" si="640"/>
        <v>0</v>
      </c>
      <c r="AP914" s="65">
        <f t="shared" si="641"/>
        <v>0</v>
      </c>
      <c r="AQ914" s="65">
        <f t="shared" si="642"/>
        <v>0</v>
      </c>
      <c r="AR914" s="65">
        <f t="shared" si="643"/>
        <v>0</v>
      </c>
      <c r="AS914" s="65">
        <f t="shared" si="644"/>
        <v>0</v>
      </c>
      <c r="AT914" s="65">
        <f t="shared" si="645"/>
        <v>0</v>
      </c>
      <c r="AU914" s="65">
        <f t="shared" si="646"/>
        <v>0</v>
      </c>
      <c r="AV914" s="65">
        <f t="shared" si="647"/>
        <v>0</v>
      </c>
      <c r="AW914" s="65">
        <f t="shared" si="648"/>
        <v>0</v>
      </c>
      <c r="AX914" s="65">
        <f t="shared" si="649"/>
        <v>0</v>
      </c>
      <c r="AY914" s="65">
        <f t="shared" si="650"/>
        <v>0</v>
      </c>
      <c r="AZ914" s="65">
        <f t="shared" si="651"/>
        <v>0</v>
      </c>
      <c r="BA914" s="65">
        <f t="shared" si="652"/>
        <v>0</v>
      </c>
      <c r="BB914" s="65">
        <f t="shared" si="653"/>
        <v>0</v>
      </c>
      <c r="BC914" s="65">
        <f t="shared" si="654"/>
        <v>0</v>
      </c>
      <c r="BD914" s="65">
        <f t="shared" si="655"/>
        <v>0</v>
      </c>
      <c r="BE914" s="65">
        <f t="shared" si="656"/>
        <v>0</v>
      </c>
      <c r="BF914" s="65">
        <f t="shared" si="657"/>
        <v>0</v>
      </c>
      <c r="BG914" s="65">
        <f t="shared" si="658"/>
        <v>0</v>
      </c>
      <c r="CE914" s="373"/>
      <c r="CF914" s="343"/>
      <c r="CG914" s="343"/>
      <c r="CH914" s="343"/>
      <c r="CI914" s="343"/>
      <c r="CJ914" s="343"/>
      <c r="CK914" s="343"/>
      <c r="CL914" s="343"/>
      <c r="CM914" s="343"/>
      <c r="CN914" s="343"/>
      <c r="CO914" s="343"/>
      <c r="CP914" s="343"/>
      <c r="CQ914" s="343"/>
      <c r="CR914" s="343"/>
      <c r="CS914" s="343"/>
      <c r="CY914" s="101">
        <f t="shared" si="659"/>
        <v>0</v>
      </c>
    </row>
    <row r="915" spans="2:103" ht="21.75" customHeight="1" x14ac:dyDescent="0.45">
      <c r="B915" s="133" t="str">
        <f>IF(Data!B914&lt;&gt;"",Data!B914,"")</f>
        <v/>
      </c>
      <c r="C915" s="158" t="str">
        <f>IF(Data!C914&lt;&gt;"",Data!C914,"")</f>
        <v/>
      </c>
      <c r="D915" s="106" t="str">
        <f>IF(Data!D914&lt;&gt;"",Data!D914,"")</f>
        <v/>
      </c>
      <c r="E915" s="140">
        <f>IF(AND(I915=1,Data!T914=0),0,IF(I915=999,999,Data!T914))</f>
        <v>999</v>
      </c>
      <c r="F915" s="140" t="str">
        <f t="shared" si="616"/>
        <v/>
      </c>
      <c r="G915" s="140" t="str">
        <f>IF(Data!K914&lt;&gt;"",Data!K914,"")</f>
        <v/>
      </c>
      <c r="H915" s="141" t="str">
        <f>IF(Data!L914&lt;&gt;"",Data!L914,"")</f>
        <v/>
      </c>
      <c r="I915" s="63">
        <f>IF(Data!M914&lt;&gt;"",Data!M914,"")</f>
        <v>999</v>
      </c>
      <c r="J915" s="63">
        <f t="shared" si="617"/>
        <v>0</v>
      </c>
      <c r="L915" s="64" t="str">
        <f t="shared" si="618"/>
        <v/>
      </c>
      <c r="M915" s="74"/>
      <c r="N915" s="63">
        <f t="shared" si="619"/>
        <v>0</v>
      </c>
      <c r="P915" s="64" t="str">
        <f t="shared" si="620"/>
        <v/>
      </c>
      <c r="R915" s="63">
        <f t="shared" si="621"/>
        <v>0</v>
      </c>
      <c r="S915" s="64" t="str">
        <f t="shared" si="622"/>
        <v/>
      </c>
      <c r="W915" s="310">
        <f t="shared" si="623"/>
        <v>999</v>
      </c>
      <c r="Y915" s="65">
        <f t="shared" si="624"/>
        <v>0</v>
      </c>
      <c r="Z915" s="65">
        <f t="shared" si="625"/>
        <v>0</v>
      </c>
      <c r="AA915" s="65">
        <f t="shared" si="626"/>
        <v>0</v>
      </c>
      <c r="AB915" s="65">
        <f t="shared" si="627"/>
        <v>0</v>
      </c>
      <c r="AC915" s="65">
        <f t="shared" si="628"/>
        <v>0</v>
      </c>
      <c r="AD915" s="65">
        <f t="shared" si="629"/>
        <v>0</v>
      </c>
      <c r="AE915" s="65">
        <f t="shared" si="630"/>
        <v>0</v>
      </c>
      <c r="AF915" s="65">
        <f t="shared" si="631"/>
        <v>0</v>
      </c>
      <c r="AG915" s="65">
        <f t="shared" si="632"/>
        <v>0</v>
      </c>
      <c r="AH915" s="65">
        <f t="shared" si="633"/>
        <v>0</v>
      </c>
      <c r="AI915" s="65">
        <f t="shared" si="634"/>
        <v>0</v>
      </c>
      <c r="AJ915" s="65">
        <f t="shared" si="635"/>
        <v>0</v>
      </c>
      <c r="AK915" s="65">
        <f t="shared" si="636"/>
        <v>0</v>
      </c>
      <c r="AL915" s="65">
        <f t="shared" si="637"/>
        <v>0</v>
      </c>
      <c r="AM915" s="65">
        <f t="shared" si="638"/>
        <v>0</v>
      </c>
      <c r="AN915" s="65">
        <f t="shared" si="639"/>
        <v>0</v>
      </c>
      <c r="AO915" s="65">
        <f t="shared" si="640"/>
        <v>0</v>
      </c>
      <c r="AP915" s="65">
        <f t="shared" si="641"/>
        <v>0</v>
      </c>
      <c r="AQ915" s="65">
        <f t="shared" si="642"/>
        <v>0</v>
      </c>
      <c r="AR915" s="65">
        <f t="shared" si="643"/>
        <v>0</v>
      </c>
      <c r="AS915" s="65">
        <f t="shared" si="644"/>
        <v>0</v>
      </c>
      <c r="AT915" s="65">
        <f t="shared" si="645"/>
        <v>0</v>
      </c>
      <c r="AU915" s="65">
        <f t="shared" si="646"/>
        <v>0</v>
      </c>
      <c r="AV915" s="65">
        <f t="shared" si="647"/>
        <v>0</v>
      </c>
      <c r="AW915" s="65">
        <f t="shared" si="648"/>
        <v>0</v>
      </c>
      <c r="AX915" s="65">
        <f t="shared" si="649"/>
        <v>0</v>
      </c>
      <c r="AY915" s="65">
        <f t="shared" si="650"/>
        <v>0</v>
      </c>
      <c r="AZ915" s="65">
        <f t="shared" si="651"/>
        <v>0</v>
      </c>
      <c r="BA915" s="65">
        <f t="shared" si="652"/>
        <v>0</v>
      </c>
      <c r="BB915" s="65">
        <f t="shared" si="653"/>
        <v>0</v>
      </c>
      <c r="BC915" s="65">
        <f t="shared" si="654"/>
        <v>0</v>
      </c>
      <c r="BD915" s="65">
        <f t="shared" si="655"/>
        <v>0</v>
      </c>
      <c r="BE915" s="65">
        <f t="shared" si="656"/>
        <v>0</v>
      </c>
      <c r="BF915" s="65">
        <f t="shared" si="657"/>
        <v>0</v>
      </c>
      <c r="BG915" s="65">
        <f t="shared" si="658"/>
        <v>0</v>
      </c>
      <c r="CE915" s="373"/>
      <c r="CF915" s="343"/>
      <c r="CG915" s="343"/>
      <c r="CH915" s="343"/>
      <c r="CI915" s="343"/>
      <c r="CJ915" s="343"/>
      <c r="CK915" s="343"/>
      <c r="CL915" s="343"/>
      <c r="CM915" s="343"/>
      <c r="CN915" s="343"/>
      <c r="CO915" s="343"/>
      <c r="CP915" s="343"/>
      <c r="CQ915" s="343"/>
      <c r="CR915" s="343"/>
      <c r="CS915" s="343"/>
      <c r="CY915" s="101">
        <f t="shared" si="659"/>
        <v>0</v>
      </c>
    </row>
    <row r="916" spans="2:103" ht="21.75" customHeight="1" x14ac:dyDescent="0.45">
      <c r="B916" s="133" t="str">
        <f>IF(Data!B915&lt;&gt;"",Data!B915,"")</f>
        <v/>
      </c>
      <c r="C916" s="158" t="str">
        <f>IF(Data!C915&lt;&gt;"",Data!C915,"")</f>
        <v/>
      </c>
      <c r="D916" s="106" t="str">
        <f>IF(Data!D915&lt;&gt;"",Data!D915,"")</f>
        <v/>
      </c>
      <c r="E916" s="140">
        <f>IF(AND(I916=1,Data!T915=0),0,IF(I916=999,999,Data!T915))</f>
        <v>999</v>
      </c>
      <c r="F916" s="140" t="str">
        <f t="shared" si="616"/>
        <v/>
      </c>
      <c r="G916" s="140" t="str">
        <f>IF(Data!K915&lt;&gt;"",Data!K915,"")</f>
        <v/>
      </c>
      <c r="H916" s="141" t="str">
        <f>IF(Data!L915&lt;&gt;"",Data!L915,"")</f>
        <v/>
      </c>
      <c r="I916" s="63">
        <f>IF(Data!M915&lt;&gt;"",Data!M915,"")</f>
        <v>999</v>
      </c>
      <c r="J916" s="63">
        <f t="shared" si="617"/>
        <v>0</v>
      </c>
      <c r="L916" s="64" t="str">
        <f t="shared" si="618"/>
        <v/>
      </c>
      <c r="M916" s="74"/>
      <c r="N916" s="63">
        <f t="shared" si="619"/>
        <v>0</v>
      </c>
      <c r="P916" s="64" t="str">
        <f t="shared" si="620"/>
        <v/>
      </c>
      <c r="R916" s="63">
        <f t="shared" si="621"/>
        <v>0</v>
      </c>
      <c r="S916" s="64" t="str">
        <f t="shared" si="622"/>
        <v/>
      </c>
      <c r="W916" s="310">
        <f t="shared" si="623"/>
        <v>999</v>
      </c>
      <c r="Y916" s="65">
        <f t="shared" si="624"/>
        <v>0</v>
      </c>
      <c r="Z916" s="65">
        <f t="shared" si="625"/>
        <v>0</v>
      </c>
      <c r="AA916" s="65">
        <f t="shared" si="626"/>
        <v>0</v>
      </c>
      <c r="AB916" s="65">
        <f t="shared" si="627"/>
        <v>0</v>
      </c>
      <c r="AC916" s="65">
        <f t="shared" si="628"/>
        <v>0</v>
      </c>
      <c r="AD916" s="65">
        <f t="shared" si="629"/>
        <v>0</v>
      </c>
      <c r="AE916" s="65">
        <f t="shared" si="630"/>
        <v>0</v>
      </c>
      <c r="AF916" s="65">
        <f t="shared" si="631"/>
        <v>0</v>
      </c>
      <c r="AG916" s="65">
        <f t="shared" si="632"/>
        <v>0</v>
      </c>
      <c r="AH916" s="65">
        <f t="shared" si="633"/>
        <v>0</v>
      </c>
      <c r="AI916" s="65">
        <f t="shared" si="634"/>
        <v>0</v>
      </c>
      <c r="AJ916" s="65">
        <f t="shared" si="635"/>
        <v>0</v>
      </c>
      <c r="AK916" s="65">
        <f t="shared" si="636"/>
        <v>0</v>
      </c>
      <c r="AL916" s="65">
        <f t="shared" si="637"/>
        <v>0</v>
      </c>
      <c r="AM916" s="65">
        <f t="shared" si="638"/>
        <v>0</v>
      </c>
      <c r="AN916" s="65">
        <f t="shared" si="639"/>
        <v>0</v>
      </c>
      <c r="AO916" s="65">
        <f t="shared" si="640"/>
        <v>0</v>
      </c>
      <c r="AP916" s="65">
        <f t="shared" si="641"/>
        <v>0</v>
      </c>
      <c r="AQ916" s="65">
        <f t="shared" si="642"/>
        <v>0</v>
      </c>
      <c r="AR916" s="65">
        <f t="shared" si="643"/>
        <v>0</v>
      </c>
      <c r="AS916" s="65">
        <f t="shared" si="644"/>
        <v>0</v>
      </c>
      <c r="AT916" s="65">
        <f t="shared" si="645"/>
        <v>0</v>
      </c>
      <c r="AU916" s="65">
        <f t="shared" si="646"/>
        <v>0</v>
      </c>
      <c r="AV916" s="65">
        <f t="shared" si="647"/>
        <v>0</v>
      </c>
      <c r="AW916" s="65">
        <f t="shared" si="648"/>
        <v>0</v>
      </c>
      <c r="AX916" s="65">
        <f t="shared" si="649"/>
        <v>0</v>
      </c>
      <c r="AY916" s="65">
        <f t="shared" si="650"/>
        <v>0</v>
      </c>
      <c r="AZ916" s="65">
        <f t="shared" si="651"/>
        <v>0</v>
      </c>
      <c r="BA916" s="65">
        <f t="shared" si="652"/>
        <v>0</v>
      </c>
      <c r="BB916" s="65">
        <f t="shared" si="653"/>
        <v>0</v>
      </c>
      <c r="BC916" s="65">
        <f t="shared" si="654"/>
        <v>0</v>
      </c>
      <c r="BD916" s="65">
        <f t="shared" si="655"/>
        <v>0</v>
      </c>
      <c r="BE916" s="65">
        <f t="shared" si="656"/>
        <v>0</v>
      </c>
      <c r="BF916" s="65">
        <f t="shared" si="657"/>
        <v>0</v>
      </c>
      <c r="BG916" s="65">
        <f t="shared" si="658"/>
        <v>0</v>
      </c>
      <c r="CE916" s="373"/>
      <c r="CF916" s="343"/>
      <c r="CG916" s="343"/>
      <c r="CH916" s="343"/>
      <c r="CI916" s="343"/>
      <c r="CJ916" s="343"/>
      <c r="CK916" s="343"/>
      <c r="CL916" s="343"/>
      <c r="CM916" s="343"/>
      <c r="CN916" s="343"/>
      <c r="CO916" s="343"/>
      <c r="CP916" s="343"/>
      <c r="CQ916" s="343"/>
      <c r="CR916" s="343"/>
      <c r="CS916" s="343"/>
      <c r="CY916" s="101">
        <f t="shared" si="659"/>
        <v>0</v>
      </c>
    </row>
    <row r="917" spans="2:103" ht="21.75" customHeight="1" x14ac:dyDescent="0.45">
      <c r="B917" s="133" t="str">
        <f>IF(Data!B916&lt;&gt;"",Data!B916,"")</f>
        <v/>
      </c>
      <c r="C917" s="158" t="str">
        <f>IF(Data!C916&lt;&gt;"",Data!C916,"")</f>
        <v/>
      </c>
      <c r="D917" s="106" t="str">
        <f>IF(Data!D916&lt;&gt;"",Data!D916,"")</f>
        <v/>
      </c>
      <c r="E917" s="140">
        <f>IF(AND(I917=1,Data!T916=0),0,IF(I917=999,999,Data!T916))</f>
        <v>999</v>
      </c>
      <c r="F917" s="140" t="str">
        <f t="shared" si="616"/>
        <v/>
      </c>
      <c r="G917" s="140" t="str">
        <f>IF(Data!K916&lt;&gt;"",Data!K916,"")</f>
        <v/>
      </c>
      <c r="H917" s="141" t="str">
        <f>IF(Data!L916&lt;&gt;"",Data!L916,"")</f>
        <v/>
      </c>
      <c r="I917" s="63">
        <f>IF(Data!M916&lt;&gt;"",Data!M916,"")</f>
        <v>999</v>
      </c>
      <c r="J917" s="63">
        <f t="shared" si="617"/>
        <v>0</v>
      </c>
      <c r="L917" s="64" t="str">
        <f t="shared" si="618"/>
        <v/>
      </c>
      <c r="M917" s="74"/>
      <c r="N917" s="63">
        <f t="shared" si="619"/>
        <v>0</v>
      </c>
      <c r="P917" s="64" t="str">
        <f t="shared" si="620"/>
        <v/>
      </c>
      <c r="R917" s="63">
        <f t="shared" si="621"/>
        <v>0</v>
      </c>
      <c r="S917" s="64" t="str">
        <f t="shared" si="622"/>
        <v/>
      </c>
      <c r="W917" s="310">
        <f t="shared" si="623"/>
        <v>999</v>
      </c>
      <c r="Y917" s="65">
        <f t="shared" si="624"/>
        <v>0</v>
      </c>
      <c r="Z917" s="65">
        <f t="shared" si="625"/>
        <v>0</v>
      </c>
      <c r="AA917" s="65">
        <f t="shared" si="626"/>
        <v>0</v>
      </c>
      <c r="AB917" s="65">
        <f t="shared" si="627"/>
        <v>0</v>
      </c>
      <c r="AC917" s="65">
        <f t="shared" si="628"/>
        <v>0</v>
      </c>
      <c r="AD917" s="65">
        <f t="shared" si="629"/>
        <v>0</v>
      </c>
      <c r="AE917" s="65">
        <f t="shared" si="630"/>
        <v>0</v>
      </c>
      <c r="AF917" s="65">
        <f t="shared" si="631"/>
        <v>0</v>
      </c>
      <c r="AG917" s="65">
        <f t="shared" si="632"/>
        <v>0</v>
      </c>
      <c r="AH917" s="65">
        <f t="shared" si="633"/>
        <v>0</v>
      </c>
      <c r="AI917" s="65">
        <f t="shared" si="634"/>
        <v>0</v>
      </c>
      <c r="AJ917" s="65">
        <f t="shared" si="635"/>
        <v>0</v>
      </c>
      <c r="AK917" s="65">
        <f t="shared" si="636"/>
        <v>0</v>
      </c>
      <c r="AL917" s="65">
        <f t="shared" si="637"/>
        <v>0</v>
      </c>
      <c r="AM917" s="65">
        <f t="shared" si="638"/>
        <v>0</v>
      </c>
      <c r="AN917" s="65">
        <f t="shared" si="639"/>
        <v>0</v>
      </c>
      <c r="AO917" s="65">
        <f t="shared" si="640"/>
        <v>0</v>
      </c>
      <c r="AP917" s="65">
        <f t="shared" si="641"/>
        <v>0</v>
      </c>
      <c r="AQ917" s="65">
        <f t="shared" si="642"/>
        <v>0</v>
      </c>
      <c r="AR917" s="65">
        <f t="shared" si="643"/>
        <v>0</v>
      </c>
      <c r="AS917" s="65">
        <f t="shared" si="644"/>
        <v>0</v>
      </c>
      <c r="AT917" s="65">
        <f t="shared" si="645"/>
        <v>0</v>
      </c>
      <c r="AU917" s="65">
        <f t="shared" si="646"/>
        <v>0</v>
      </c>
      <c r="AV917" s="65">
        <f t="shared" si="647"/>
        <v>0</v>
      </c>
      <c r="AW917" s="65">
        <f t="shared" si="648"/>
        <v>0</v>
      </c>
      <c r="AX917" s="65">
        <f t="shared" si="649"/>
        <v>0</v>
      </c>
      <c r="AY917" s="65">
        <f t="shared" si="650"/>
        <v>0</v>
      </c>
      <c r="AZ917" s="65">
        <f t="shared" si="651"/>
        <v>0</v>
      </c>
      <c r="BA917" s="65">
        <f t="shared" si="652"/>
        <v>0</v>
      </c>
      <c r="BB917" s="65">
        <f t="shared" si="653"/>
        <v>0</v>
      </c>
      <c r="BC917" s="65">
        <f t="shared" si="654"/>
        <v>0</v>
      </c>
      <c r="BD917" s="65">
        <f t="shared" si="655"/>
        <v>0</v>
      </c>
      <c r="BE917" s="65">
        <f t="shared" si="656"/>
        <v>0</v>
      </c>
      <c r="BF917" s="65">
        <f t="shared" si="657"/>
        <v>0</v>
      </c>
      <c r="BG917" s="65">
        <f t="shared" si="658"/>
        <v>0</v>
      </c>
      <c r="CE917" s="373"/>
      <c r="CF917" s="343"/>
      <c r="CG917" s="343"/>
      <c r="CH917" s="343"/>
      <c r="CI917" s="343"/>
      <c r="CJ917" s="343"/>
      <c r="CK917" s="343"/>
      <c r="CL917" s="343"/>
      <c r="CM917" s="343"/>
      <c r="CN917" s="343"/>
      <c r="CO917" s="343"/>
      <c r="CP917" s="343"/>
      <c r="CQ917" s="343"/>
      <c r="CR917" s="343"/>
      <c r="CS917" s="343"/>
      <c r="CY917" s="101">
        <f t="shared" si="659"/>
        <v>0</v>
      </c>
    </row>
    <row r="918" spans="2:103" ht="21.75" customHeight="1" x14ac:dyDescent="0.45">
      <c r="B918" s="133" t="str">
        <f>IF(Data!B917&lt;&gt;"",Data!B917,"")</f>
        <v/>
      </c>
      <c r="C918" s="158" t="str">
        <f>IF(Data!C917&lt;&gt;"",Data!C917,"")</f>
        <v/>
      </c>
      <c r="D918" s="106" t="str">
        <f>IF(Data!D917&lt;&gt;"",Data!D917,"")</f>
        <v/>
      </c>
      <c r="E918" s="140">
        <f>IF(AND(I918=1,Data!T917=0),0,IF(I918=999,999,Data!T917))</f>
        <v>999</v>
      </c>
      <c r="F918" s="140" t="str">
        <f t="shared" si="616"/>
        <v/>
      </c>
      <c r="G918" s="140" t="str">
        <f>IF(Data!K917&lt;&gt;"",Data!K917,"")</f>
        <v/>
      </c>
      <c r="H918" s="141" t="str">
        <f>IF(Data!L917&lt;&gt;"",Data!L917,"")</f>
        <v/>
      </c>
      <c r="I918" s="63">
        <f>IF(Data!M917&lt;&gt;"",Data!M917,"")</f>
        <v>999</v>
      </c>
      <c r="J918" s="63">
        <f t="shared" si="617"/>
        <v>0</v>
      </c>
      <c r="L918" s="64" t="str">
        <f t="shared" si="618"/>
        <v/>
      </c>
      <c r="M918" s="74"/>
      <c r="N918" s="63">
        <f t="shared" si="619"/>
        <v>0</v>
      </c>
      <c r="P918" s="64" t="str">
        <f t="shared" si="620"/>
        <v/>
      </c>
      <c r="R918" s="63">
        <f t="shared" si="621"/>
        <v>0</v>
      </c>
      <c r="S918" s="64" t="str">
        <f t="shared" si="622"/>
        <v/>
      </c>
      <c r="W918" s="310">
        <f t="shared" si="623"/>
        <v>999</v>
      </c>
      <c r="Y918" s="65">
        <f t="shared" si="624"/>
        <v>0</v>
      </c>
      <c r="Z918" s="65">
        <f t="shared" si="625"/>
        <v>0</v>
      </c>
      <c r="AA918" s="65">
        <f t="shared" si="626"/>
        <v>0</v>
      </c>
      <c r="AB918" s="65">
        <f t="shared" si="627"/>
        <v>0</v>
      </c>
      <c r="AC918" s="65">
        <f t="shared" si="628"/>
        <v>0</v>
      </c>
      <c r="AD918" s="65">
        <f t="shared" si="629"/>
        <v>0</v>
      </c>
      <c r="AE918" s="65">
        <f t="shared" si="630"/>
        <v>0</v>
      </c>
      <c r="AF918" s="65">
        <f t="shared" si="631"/>
        <v>0</v>
      </c>
      <c r="AG918" s="65">
        <f t="shared" si="632"/>
        <v>0</v>
      </c>
      <c r="AH918" s="65">
        <f t="shared" si="633"/>
        <v>0</v>
      </c>
      <c r="AI918" s="65">
        <f t="shared" si="634"/>
        <v>0</v>
      </c>
      <c r="AJ918" s="65">
        <f t="shared" si="635"/>
        <v>0</v>
      </c>
      <c r="AK918" s="65">
        <f t="shared" si="636"/>
        <v>0</v>
      </c>
      <c r="AL918" s="65">
        <f t="shared" si="637"/>
        <v>0</v>
      </c>
      <c r="AM918" s="65">
        <f t="shared" si="638"/>
        <v>0</v>
      </c>
      <c r="AN918" s="65">
        <f t="shared" si="639"/>
        <v>0</v>
      </c>
      <c r="AO918" s="65">
        <f t="shared" si="640"/>
        <v>0</v>
      </c>
      <c r="AP918" s="65">
        <f t="shared" si="641"/>
        <v>0</v>
      </c>
      <c r="AQ918" s="65">
        <f t="shared" si="642"/>
        <v>0</v>
      </c>
      <c r="AR918" s="65">
        <f t="shared" si="643"/>
        <v>0</v>
      </c>
      <c r="AS918" s="65">
        <f t="shared" si="644"/>
        <v>0</v>
      </c>
      <c r="AT918" s="65">
        <f t="shared" si="645"/>
        <v>0</v>
      </c>
      <c r="AU918" s="65">
        <f t="shared" si="646"/>
        <v>0</v>
      </c>
      <c r="AV918" s="65">
        <f t="shared" si="647"/>
        <v>0</v>
      </c>
      <c r="AW918" s="65">
        <f t="shared" si="648"/>
        <v>0</v>
      </c>
      <c r="AX918" s="65">
        <f t="shared" si="649"/>
        <v>0</v>
      </c>
      <c r="AY918" s="65">
        <f t="shared" si="650"/>
        <v>0</v>
      </c>
      <c r="AZ918" s="65">
        <f t="shared" si="651"/>
        <v>0</v>
      </c>
      <c r="BA918" s="65">
        <f t="shared" si="652"/>
        <v>0</v>
      </c>
      <c r="BB918" s="65">
        <f t="shared" si="653"/>
        <v>0</v>
      </c>
      <c r="BC918" s="65">
        <f t="shared" si="654"/>
        <v>0</v>
      </c>
      <c r="BD918" s="65">
        <f t="shared" si="655"/>
        <v>0</v>
      </c>
      <c r="BE918" s="65">
        <f t="shared" si="656"/>
        <v>0</v>
      </c>
      <c r="BF918" s="65">
        <f t="shared" si="657"/>
        <v>0</v>
      </c>
      <c r="BG918" s="65">
        <f t="shared" si="658"/>
        <v>0</v>
      </c>
      <c r="CE918" s="373"/>
      <c r="CF918" s="343"/>
      <c r="CG918" s="343"/>
      <c r="CH918" s="343"/>
      <c r="CI918" s="343"/>
      <c r="CJ918" s="343"/>
      <c r="CK918" s="343"/>
      <c r="CL918" s="343"/>
      <c r="CM918" s="343"/>
      <c r="CN918" s="343"/>
      <c r="CO918" s="343"/>
      <c r="CP918" s="343"/>
      <c r="CQ918" s="343"/>
      <c r="CR918" s="343"/>
      <c r="CS918" s="343"/>
      <c r="CY918" s="101">
        <f t="shared" si="659"/>
        <v>0</v>
      </c>
    </row>
    <row r="919" spans="2:103" ht="21.75" customHeight="1" x14ac:dyDescent="0.45">
      <c r="B919" s="133" t="str">
        <f>IF(Data!B918&lt;&gt;"",Data!B918,"")</f>
        <v/>
      </c>
      <c r="C919" s="158" t="str">
        <f>IF(Data!C918&lt;&gt;"",Data!C918,"")</f>
        <v/>
      </c>
      <c r="D919" s="106" t="str">
        <f>IF(Data!D918&lt;&gt;"",Data!D918,"")</f>
        <v/>
      </c>
      <c r="E919" s="140">
        <f>IF(AND(I919=1,Data!T918=0),0,IF(I919=999,999,Data!T918))</f>
        <v>999</v>
      </c>
      <c r="F919" s="140" t="str">
        <f t="shared" si="616"/>
        <v/>
      </c>
      <c r="G919" s="140" t="str">
        <f>IF(Data!K918&lt;&gt;"",Data!K918,"")</f>
        <v/>
      </c>
      <c r="H919" s="141" t="str">
        <f>IF(Data!L918&lt;&gt;"",Data!L918,"")</f>
        <v/>
      </c>
      <c r="I919" s="63">
        <f>IF(Data!M918&lt;&gt;"",Data!M918,"")</f>
        <v>999</v>
      </c>
      <c r="J919" s="63">
        <f t="shared" si="617"/>
        <v>0</v>
      </c>
      <c r="L919" s="64" t="str">
        <f t="shared" si="618"/>
        <v/>
      </c>
      <c r="M919" s="74"/>
      <c r="N919" s="63">
        <f t="shared" si="619"/>
        <v>0</v>
      </c>
      <c r="P919" s="64" t="str">
        <f t="shared" si="620"/>
        <v/>
      </c>
      <c r="R919" s="63">
        <f t="shared" si="621"/>
        <v>0</v>
      </c>
      <c r="S919" s="64" t="str">
        <f t="shared" si="622"/>
        <v/>
      </c>
      <c r="W919" s="310">
        <f t="shared" si="623"/>
        <v>999</v>
      </c>
      <c r="Y919" s="65">
        <f t="shared" si="624"/>
        <v>0</v>
      </c>
      <c r="Z919" s="65">
        <f t="shared" si="625"/>
        <v>0</v>
      </c>
      <c r="AA919" s="65">
        <f t="shared" si="626"/>
        <v>0</v>
      </c>
      <c r="AB919" s="65">
        <f t="shared" si="627"/>
        <v>0</v>
      </c>
      <c r="AC919" s="65">
        <f t="shared" si="628"/>
        <v>0</v>
      </c>
      <c r="AD919" s="65">
        <f t="shared" si="629"/>
        <v>0</v>
      </c>
      <c r="AE919" s="65">
        <f t="shared" si="630"/>
        <v>0</v>
      </c>
      <c r="AF919" s="65">
        <f t="shared" si="631"/>
        <v>0</v>
      </c>
      <c r="AG919" s="65">
        <f t="shared" si="632"/>
        <v>0</v>
      </c>
      <c r="AH919" s="65">
        <f t="shared" si="633"/>
        <v>0</v>
      </c>
      <c r="AI919" s="65">
        <f t="shared" si="634"/>
        <v>0</v>
      </c>
      <c r="AJ919" s="65">
        <f t="shared" si="635"/>
        <v>0</v>
      </c>
      <c r="AK919" s="65">
        <f t="shared" si="636"/>
        <v>0</v>
      </c>
      <c r="AL919" s="65">
        <f t="shared" si="637"/>
        <v>0</v>
      </c>
      <c r="AM919" s="65">
        <f t="shared" si="638"/>
        <v>0</v>
      </c>
      <c r="AN919" s="65">
        <f t="shared" si="639"/>
        <v>0</v>
      </c>
      <c r="AO919" s="65">
        <f t="shared" si="640"/>
        <v>0</v>
      </c>
      <c r="AP919" s="65">
        <f t="shared" si="641"/>
        <v>0</v>
      </c>
      <c r="AQ919" s="65">
        <f t="shared" si="642"/>
        <v>0</v>
      </c>
      <c r="AR919" s="65">
        <f t="shared" si="643"/>
        <v>0</v>
      </c>
      <c r="AS919" s="65">
        <f t="shared" si="644"/>
        <v>0</v>
      </c>
      <c r="AT919" s="65">
        <f t="shared" si="645"/>
        <v>0</v>
      </c>
      <c r="AU919" s="65">
        <f t="shared" si="646"/>
        <v>0</v>
      </c>
      <c r="AV919" s="65">
        <f t="shared" si="647"/>
        <v>0</v>
      </c>
      <c r="AW919" s="65">
        <f t="shared" si="648"/>
        <v>0</v>
      </c>
      <c r="AX919" s="65">
        <f t="shared" si="649"/>
        <v>0</v>
      </c>
      <c r="AY919" s="65">
        <f t="shared" si="650"/>
        <v>0</v>
      </c>
      <c r="AZ919" s="65">
        <f t="shared" si="651"/>
        <v>0</v>
      </c>
      <c r="BA919" s="65">
        <f t="shared" si="652"/>
        <v>0</v>
      </c>
      <c r="BB919" s="65">
        <f t="shared" si="653"/>
        <v>0</v>
      </c>
      <c r="BC919" s="65">
        <f t="shared" si="654"/>
        <v>0</v>
      </c>
      <c r="BD919" s="65">
        <f t="shared" si="655"/>
        <v>0</v>
      </c>
      <c r="BE919" s="65">
        <f t="shared" si="656"/>
        <v>0</v>
      </c>
      <c r="BF919" s="65">
        <f t="shared" si="657"/>
        <v>0</v>
      </c>
      <c r="BG919" s="65">
        <f t="shared" si="658"/>
        <v>0</v>
      </c>
      <c r="CE919" s="373"/>
      <c r="CF919" s="343"/>
      <c r="CG919" s="343"/>
      <c r="CH919" s="343"/>
      <c r="CI919" s="343"/>
      <c r="CJ919" s="343"/>
      <c r="CK919" s="343"/>
      <c r="CL919" s="343"/>
      <c r="CM919" s="343"/>
      <c r="CN919" s="343"/>
      <c r="CO919" s="343"/>
      <c r="CP919" s="343"/>
      <c r="CQ919" s="343"/>
      <c r="CR919" s="343"/>
      <c r="CS919" s="343"/>
      <c r="CY919" s="101">
        <f t="shared" si="659"/>
        <v>0</v>
      </c>
    </row>
    <row r="920" spans="2:103" ht="21.75" customHeight="1" x14ac:dyDescent="0.45">
      <c r="B920" s="133" t="str">
        <f>IF(Data!B919&lt;&gt;"",Data!B919,"")</f>
        <v/>
      </c>
      <c r="C920" s="158" t="str">
        <f>IF(Data!C919&lt;&gt;"",Data!C919,"")</f>
        <v/>
      </c>
      <c r="D920" s="106" t="str">
        <f>IF(Data!D919&lt;&gt;"",Data!D919,"")</f>
        <v/>
      </c>
      <c r="E920" s="140">
        <f>IF(AND(I920=1,Data!T919=0),0,IF(I920=999,999,Data!T919))</f>
        <v>999</v>
      </c>
      <c r="F920" s="140" t="str">
        <f t="shared" si="616"/>
        <v/>
      </c>
      <c r="G920" s="140" t="str">
        <f>IF(Data!K919&lt;&gt;"",Data!K919,"")</f>
        <v/>
      </c>
      <c r="H920" s="141" t="str">
        <f>IF(Data!L919&lt;&gt;"",Data!L919,"")</f>
        <v/>
      </c>
      <c r="I920" s="63">
        <f>IF(Data!M919&lt;&gt;"",Data!M919,"")</f>
        <v>999</v>
      </c>
      <c r="J920" s="63">
        <f t="shared" si="617"/>
        <v>0</v>
      </c>
      <c r="L920" s="64" t="str">
        <f t="shared" si="618"/>
        <v/>
      </c>
      <c r="M920" s="74"/>
      <c r="N920" s="63">
        <f t="shared" si="619"/>
        <v>0</v>
      </c>
      <c r="P920" s="64" t="str">
        <f t="shared" si="620"/>
        <v/>
      </c>
      <c r="R920" s="63">
        <f t="shared" si="621"/>
        <v>0</v>
      </c>
      <c r="S920" s="64" t="str">
        <f t="shared" si="622"/>
        <v/>
      </c>
      <c r="W920" s="310">
        <f t="shared" si="623"/>
        <v>999</v>
      </c>
      <c r="Y920" s="65">
        <f t="shared" si="624"/>
        <v>0</v>
      </c>
      <c r="Z920" s="65">
        <f t="shared" si="625"/>
        <v>0</v>
      </c>
      <c r="AA920" s="65">
        <f t="shared" si="626"/>
        <v>0</v>
      </c>
      <c r="AB920" s="65">
        <f t="shared" si="627"/>
        <v>0</v>
      </c>
      <c r="AC920" s="65">
        <f t="shared" si="628"/>
        <v>0</v>
      </c>
      <c r="AD920" s="65">
        <f t="shared" si="629"/>
        <v>0</v>
      </c>
      <c r="AE920" s="65">
        <f t="shared" si="630"/>
        <v>0</v>
      </c>
      <c r="AF920" s="65">
        <f t="shared" si="631"/>
        <v>0</v>
      </c>
      <c r="AG920" s="65">
        <f t="shared" si="632"/>
        <v>0</v>
      </c>
      <c r="AH920" s="65">
        <f t="shared" si="633"/>
        <v>0</v>
      </c>
      <c r="AI920" s="65">
        <f t="shared" si="634"/>
        <v>0</v>
      </c>
      <c r="AJ920" s="65">
        <f t="shared" si="635"/>
        <v>0</v>
      </c>
      <c r="AK920" s="65">
        <f t="shared" si="636"/>
        <v>0</v>
      </c>
      <c r="AL920" s="65">
        <f t="shared" si="637"/>
        <v>0</v>
      </c>
      <c r="AM920" s="65">
        <f t="shared" si="638"/>
        <v>0</v>
      </c>
      <c r="AN920" s="65">
        <f t="shared" si="639"/>
        <v>0</v>
      </c>
      <c r="AO920" s="65">
        <f t="shared" si="640"/>
        <v>0</v>
      </c>
      <c r="AP920" s="65">
        <f t="shared" si="641"/>
        <v>0</v>
      </c>
      <c r="AQ920" s="65">
        <f t="shared" si="642"/>
        <v>0</v>
      </c>
      <c r="AR920" s="65">
        <f t="shared" si="643"/>
        <v>0</v>
      </c>
      <c r="AS920" s="65">
        <f t="shared" si="644"/>
        <v>0</v>
      </c>
      <c r="AT920" s="65">
        <f t="shared" si="645"/>
        <v>0</v>
      </c>
      <c r="AU920" s="65">
        <f t="shared" si="646"/>
        <v>0</v>
      </c>
      <c r="AV920" s="65">
        <f t="shared" si="647"/>
        <v>0</v>
      </c>
      <c r="AW920" s="65">
        <f t="shared" si="648"/>
        <v>0</v>
      </c>
      <c r="AX920" s="65">
        <f t="shared" si="649"/>
        <v>0</v>
      </c>
      <c r="AY920" s="65">
        <f t="shared" si="650"/>
        <v>0</v>
      </c>
      <c r="AZ920" s="65">
        <f t="shared" si="651"/>
        <v>0</v>
      </c>
      <c r="BA920" s="65">
        <f t="shared" si="652"/>
        <v>0</v>
      </c>
      <c r="BB920" s="65">
        <f t="shared" si="653"/>
        <v>0</v>
      </c>
      <c r="BC920" s="65">
        <f t="shared" si="654"/>
        <v>0</v>
      </c>
      <c r="BD920" s="65">
        <f t="shared" si="655"/>
        <v>0</v>
      </c>
      <c r="BE920" s="65">
        <f t="shared" si="656"/>
        <v>0</v>
      </c>
      <c r="BF920" s="65">
        <f t="shared" si="657"/>
        <v>0</v>
      </c>
      <c r="BG920" s="65">
        <f t="shared" si="658"/>
        <v>0</v>
      </c>
      <c r="CE920" s="373"/>
      <c r="CF920" s="343"/>
      <c r="CG920" s="343"/>
      <c r="CH920" s="343"/>
      <c r="CI920" s="343"/>
      <c r="CJ920" s="343"/>
      <c r="CK920" s="343"/>
      <c r="CL920" s="343"/>
      <c r="CM920" s="343"/>
      <c r="CN920" s="343"/>
      <c r="CO920" s="343"/>
      <c r="CP920" s="343"/>
      <c r="CQ920" s="343"/>
      <c r="CR920" s="343"/>
      <c r="CS920" s="343"/>
      <c r="CY920" s="101">
        <f t="shared" si="659"/>
        <v>0</v>
      </c>
    </row>
    <row r="921" spans="2:103" ht="21.75" customHeight="1" x14ac:dyDescent="0.45">
      <c r="B921" s="133" t="str">
        <f>IF(Data!B920&lt;&gt;"",Data!B920,"")</f>
        <v/>
      </c>
      <c r="C921" s="158" t="str">
        <f>IF(Data!C920&lt;&gt;"",Data!C920,"")</f>
        <v/>
      </c>
      <c r="D921" s="106" t="str">
        <f>IF(Data!D920&lt;&gt;"",Data!D920,"")</f>
        <v/>
      </c>
      <c r="E921" s="140">
        <f>IF(AND(I921=1,Data!T920=0),0,IF(I921=999,999,Data!T920))</f>
        <v>999</v>
      </c>
      <c r="F921" s="140" t="str">
        <f t="shared" si="616"/>
        <v/>
      </c>
      <c r="G921" s="140" t="str">
        <f>IF(Data!K920&lt;&gt;"",Data!K920,"")</f>
        <v/>
      </c>
      <c r="H921" s="141" t="str">
        <f>IF(Data!L920&lt;&gt;"",Data!L920,"")</f>
        <v/>
      </c>
      <c r="I921" s="63">
        <f>IF(Data!M920&lt;&gt;"",Data!M920,"")</f>
        <v>999</v>
      </c>
      <c r="J921" s="63">
        <f t="shared" si="617"/>
        <v>0</v>
      </c>
      <c r="L921" s="64" t="str">
        <f t="shared" si="618"/>
        <v/>
      </c>
      <c r="M921" s="74"/>
      <c r="N921" s="63">
        <f t="shared" si="619"/>
        <v>0</v>
      </c>
      <c r="P921" s="64" t="str">
        <f t="shared" si="620"/>
        <v/>
      </c>
      <c r="R921" s="63">
        <f t="shared" si="621"/>
        <v>0</v>
      </c>
      <c r="S921" s="64" t="str">
        <f t="shared" si="622"/>
        <v/>
      </c>
      <c r="W921" s="310">
        <f t="shared" si="623"/>
        <v>999</v>
      </c>
      <c r="Y921" s="65">
        <f t="shared" si="624"/>
        <v>0</v>
      </c>
      <c r="Z921" s="65">
        <f t="shared" si="625"/>
        <v>0</v>
      </c>
      <c r="AA921" s="65">
        <f t="shared" si="626"/>
        <v>0</v>
      </c>
      <c r="AB921" s="65">
        <f t="shared" si="627"/>
        <v>0</v>
      </c>
      <c r="AC921" s="65">
        <f t="shared" si="628"/>
        <v>0</v>
      </c>
      <c r="AD921" s="65">
        <f t="shared" si="629"/>
        <v>0</v>
      </c>
      <c r="AE921" s="65">
        <f t="shared" si="630"/>
        <v>0</v>
      </c>
      <c r="AF921" s="65">
        <f t="shared" si="631"/>
        <v>0</v>
      </c>
      <c r="AG921" s="65">
        <f t="shared" si="632"/>
        <v>0</v>
      </c>
      <c r="AH921" s="65">
        <f t="shared" si="633"/>
        <v>0</v>
      </c>
      <c r="AI921" s="65">
        <f t="shared" si="634"/>
        <v>0</v>
      </c>
      <c r="AJ921" s="65">
        <f t="shared" si="635"/>
        <v>0</v>
      </c>
      <c r="AK921" s="65">
        <f t="shared" si="636"/>
        <v>0</v>
      </c>
      <c r="AL921" s="65">
        <f t="shared" si="637"/>
        <v>0</v>
      </c>
      <c r="AM921" s="65">
        <f t="shared" si="638"/>
        <v>0</v>
      </c>
      <c r="AN921" s="65">
        <f t="shared" si="639"/>
        <v>0</v>
      </c>
      <c r="AO921" s="65">
        <f t="shared" si="640"/>
        <v>0</v>
      </c>
      <c r="AP921" s="65">
        <f t="shared" si="641"/>
        <v>0</v>
      </c>
      <c r="AQ921" s="65">
        <f t="shared" si="642"/>
        <v>0</v>
      </c>
      <c r="AR921" s="65">
        <f t="shared" si="643"/>
        <v>0</v>
      </c>
      <c r="AS921" s="65">
        <f t="shared" si="644"/>
        <v>0</v>
      </c>
      <c r="AT921" s="65">
        <f t="shared" si="645"/>
        <v>0</v>
      </c>
      <c r="AU921" s="65">
        <f t="shared" si="646"/>
        <v>0</v>
      </c>
      <c r="AV921" s="65">
        <f t="shared" si="647"/>
        <v>0</v>
      </c>
      <c r="AW921" s="65">
        <f t="shared" si="648"/>
        <v>0</v>
      </c>
      <c r="AX921" s="65">
        <f t="shared" si="649"/>
        <v>0</v>
      </c>
      <c r="AY921" s="65">
        <f t="shared" si="650"/>
        <v>0</v>
      </c>
      <c r="AZ921" s="65">
        <f t="shared" si="651"/>
        <v>0</v>
      </c>
      <c r="BA921" s="65">
        <f t="shared" si="652"/>
        <v>0</v>
      </c>
      <c r="BB921" s="65">
        <f t="shared" si="653"/>
        <v>0</v>
      </c>
      <c r="BC921" s="65">
        <f t="shared" si="654"/>
        <v>0</v>
      </c>
      <c r="BD921" s="65">
        <f t="shared" si="655"/>
        <v>0</v>
      </c>
      <c r="BE921" s="65">
        <f t="shared" si="656"/>
        <v>0</v>
      </c>
      <c r="BF921" s="65">
        <f t="shared" si="657"/>
        <v>0</v>
      </c>
      <c r="BG921" s="65">
        <f t="shared" si="658"/>
        <v>0</v>
      </c>
      <c r="CE921" s="373"/>
      <c r="CF921" s="343"/>
      <c r="CG921" s="343"/>
      <c r="CH921" s="343"/>
      <c r="CI921" s="343"/>
      <c r="CJ921" s="343"/>
      <c r="CK921" s="343"/>
      <c r="CL921" s="343"/>
      <c r="CM921" s="343"/>
      <c r="CN921" s="343"/>
      <c r="CO921" s="343"/>
      <c r="CP921" s="343"/>
      <c r="CQ921" s="343"/>
      <c r="CR921" s="343"/>
      <c r="CS921" s="343"/>
      <c r="CY921" s="101">
        <f t="shared" si="659"/>
        <v>0</v>
      </c>
    </row>
    <row r="922" spans="2:103" ht="21.75" customHeight="1" x14ac:dyDescent="0.45">
      <c r="B922" s="133" t="str">
        <f>IF(Data!B921&lt;&gt;"",Data!B921,"")</f>
        <v/>
      </c>
      <c r="C922" s="158" t="str">
        <f>IF(Data!C921&lt;&gt;"",Data!C921,"")</f>
        <v/>
      </c>
      <c r="D922" s="106" t="str">
        <f>IF(Data!D921&lt;&gt;"",Data!D921,"")</f>
        <v/>
      </c>
      <c r="E922" s="140">
        <f>IF(AND(I922=1,Data!T921=0),0,IF(I922=999,999,Data!T921))</f>
        <v>999</v>
      </c>
      <c r="F922" s="140" t="str">
        <f t="shared" si="616"/>
        <v/>
      </c>
      <c r="G922" s="140" t="str">
        <f>IF(Data!K921&lt;&gt;"",Data!K921,"")</f>
        <v/>
      </c>
      <c r="H922" s="141" t="str">
        <f>IF(Data!L921&lt;&gt;"",Data!L921,"")</f>
        <v/>
      </c>
      <c r="I922" s="63">
        <f>IF(Data!M921&lt;&gt;"",Data!M921,"")</f>
        <v>999</v>
      </c>
      <c r="J922" s="63">
        <f t="shared" si="617"/>
        <v>0</v>
      </c>
      <c r="L922" s="64" t="str">
        <f t="shared" si="618"/>
        <v/>
      </c>
      <c r="M922" s="74"/>
      <c r="N922" s="63">
        <f t="shared" si="619"/>
        <v>0</v>
      </c>
      <c r="P922" s="64" t="str">
        <f t="shared" si="620"/>
        <v/>
      </c>
      <c r="R922" s="63">
        <f t="shared" si="621"/>
        <v>0</v>
      </c>
      <c r="S922" s="64" t="str">
        <f t="shared" si="622"/>
        <v/>
      </c>
      <c r="W922" s="310">
        <f t="shared" si="623"/>
        <v>999</v>
      </c>
      <c r="Y922" s="65">
        <f t="shared" si="624"/>
        <v>0</v>
      </c>
      <c r="Z922" s="65">
        <f t="shared" si="625"/>
        <v>0</v>
      </c>
      <c r="AA922" s="65">
        <f t="shared" si="626"/>
        <v>0</v>
      </c>
      <c r="AB922" s="65">
        <f t="shared" si="627"/>
        <v>0</v>
      </c>
      <c r="AC922" s="65">
        <f t="shared" si="628"/>
        <v>0</v>
      </c>
      <c r="AD922" s="65">
        <f t="shared" si="629"/>
        <v>0</v>
      </c>
      <c r="AE922" s="65">
        <f t="shared" si="630"/>
        <v>0</v>
      </c>
      <c r="AF922" s="65">
        <f t="shared" si="631"/>
        <v>0</v>
      </c>
      <c r="AG922" s="65">
        <f t="shared" si="632"/>
        <v>0</v>
      </c>
      <c r="AH922" s="65">
        <f t="shared" si="633"/>
        <v>0</v>
      </c>
      <c r="AI922" s="65">
        <f t="shared" si="634"/>
        <v>0</v>
      </c>
      <c r="AJ922" s="65">
        <f t="shared" si="635"/>
        <v>0</v>
      </c>
      <c r="AK922" s="65">
        <f t="shared" si="636"/>
        <v>0</v>
      </c>
      <c r="AL922" s="65">
        <f t="shared" si="637"/>
        <v>0</v>
      </c>
      <c r="AM922" s="65">
        <f t="shared" si="638"/>
        <v>0</v>
      </c>
      <c r="AN922" s="65">
        <f t="shared" si="639"/>
        <v>0</v>
      </c>
      <c r="AO922" s="65">
        <f t="shared" si="640"/>
        <v>0</v>
      </c>
      <c r="AP922" s="65">
        <f t="shared" si="641"/>
        <v>0</v>
      </c>
      <c r="AQ922" s="65">
        <f t="shared" si="642"/>
        <v>0</v>
      </c>
      <c r="AR922" s="65">
        <f t="shared" si="643"/>
        <v>0</v>
      </c>
      <c r="AS922" s="65">
        <f t="shared" si="644"/>
        <v>0</v>
      </c>
      <c r="AT922" s="65">
        <f t="shared" si="645"/>
        <v>0</v>
      </c>
      <c r="AU922" s="65">
        <f t="shared" si="646"/>
        <v>0</v>
      </c>
      <c r="AV922" s="65">
        <f t="shared" si="647"/>
        <v>0</v>
      </c>
      <c r="AW922" s="65">
        <f t="shared" si="648"/>
        <v>0</v>
      </c>
      <c r="AX922" s="65">
        <f t="shared" si="649"/>
        <v>0</v>
      </c>
      <c r="AY922" s="65">
        <f t="shared" si="650"/>
        <v>0</v>
      </c>
      <c r="AZ922" s="65">
        <f t="shared" si="651"/>
        <v>0</v>
      </c>
      <c r="BA922" s="65">
        <f t="shared" si="652"/>
        <v>0</v>
      </c>
      <c r="BB922" s="65">
        <f t="shared" si="653"/>
        <v>0</v>
      </c>
      <c r="BC922" s="65">
        <f t="shared" si="654"/>
        <v>0</v>
      </c>
      <c r="BD922" s="65">
        <f t="shared" si="655"/>
        <v>0</v>
      </c>
      <c r="BE922" s="65">
        <f t="shared" si="656"/>
        <v>0</v>
      </c>
      <c r="BF922" s="65">
        <f t="shared" si="657"/>
        <v>0</v>
      </c>
      <c r="BG922" s="65">
        <f t="shared" si="658"/>
        <v>0</v>
      </c>
      <c r="CE922" s="373"/>
      <c r="CF922" s="343"/>
      <c r="CG922" s="343"/>
      <c r="CH922" s="343"/>
      <c r="CI922" s="343"/>
      <c r="CJ922" s="343"/>
      <c r="CK922" s="343"/>
      <c r="CL922" s="343"/>
      <c r="CM922" s="343"/>
      <c r="CN922" s="343"/>
      <c r="CO922" s="343"/>
      <c r="CP922" s="343"/>
      <c r="CQ922" s="343"/>
      <c r="CR922" s="343"/>
      <c r="CS922" s="343"/>
      <c r="CY922" s="101">
        <f t="shared" si="659"/>
        <v>0</v>
      </c>
    </row>
    <row r="923" spans="2:103" ht="21.75" customHeight="1" x14ac:dyDescent="0.45">
      <c r="B923" s="133" t="str">
        <f>IF(Data!B922&lt;&gt;"",Data!B922,"")</f>
        <v/>
      </c>
      <c r="C923" s="158" t="str">
        <f>IF(Data!C922&lt;&gt;"",Data!C922,"")</f>
        <v/>
      </c>
      <c r="D923" s="106" t="str">
        <f>IF(Data!D922&lt;&gt;"",Data!D922,"")</f>
        <v/>
      </c>
      <c r="E923" s="140">
        <f>IF(AND(I923=1,Data!T922=0),0,IF(I923=999,999,Data!T922))</f>
        <v>999</v>
      </c>
      <c r="F923" s="140" t="str">
        <f t="shared" si="616"/>
        <v/>
      </c>
      <c r="G923" s="140" t="str">
        <f>IF(Data!K922&lt;&gt;"",Data!K922,"")</f>
        <v/>
      </c>
      <c r="H923" s="141" t="str">
        <f>IF(Data!L922&lt;&gt;"",Data!L922,"")</f>
        <v/>
      </c>
      <c r="I923" s="63">
        <f>IF(Data!M922&lt;&gt;"",Data!M922,"")</f>
        <v>999</v>
      </c>
      <c r="J923" s="63">
        <f t="shared" si="617"/>
        <v>0</v>
      </c>
      <c r="L923" s="64" t="str">
        <f t="shared" si="618"/>
        <v/>
      </c>
      <c r="M923" s="74"/>
      <c r="N923" s="63">
        <f t="shared" si="619"/>
        <v>0</v>
      </c>
      <c r="P923" s="64" t="str">
        <f t="shared" si="620"/>
        <v/>
      </c>
      <c r="R923" s="63">
        <f t="shared" si="621"/>
        <v>0</v>
      </c>
      <c r="S923" s="64" t="str">
        <f t="shared" si="622"/>
        <v/>
      </c>
      <c r="W923" s="310">
        <f t="shared" si="623"/>
        <v>999</v>
      </c>
      <c r="Y923" s="65">
        <f t="shared" si="624"/>
        <v>0</v>
      </c>
      <c r="Z923" s="65">
        <f t="shared" si="625"/>
        <v>0</v>
      </c>
      <c r="AA923" s="65">
        <f t="shared" si="626"/>
        <v>0</v>
      </c>
      <c r="AB923" s="65">
        <f t="shared" si="627"/>
        <v>0</v>
      </c>
      <c r="AC923" s="65">
        <f t="shared" si="628"/>
        <v>0</v>
      </c>
      <c r="AD923" s="65">
        <f t="shared" si="629"/>
        <v>0</v>
      </c>
      <c r="AE923" s="65">
        <f t="shared" si="630"/>
        <v>0</v>
      </c>
      <c r="AF923" s="65">
        <f t="shared" si="631"/>
        <v>0</v>
      </c>
      <c r="AG923" s="65">
        <f t="shared" si="632"/>
        <v>0</v>
      </c>
      <c r="AH923" s="65">
        <f t="shared" si="633"/>
        <v>0</v>
      </c>
      <c r="AI923" s="65">
        <f t="shared" si="634"/>
        <v>0</v>
      </c>
      <c r="AJ923" s="65">
        <f t="shared" si="635"/>
        <v>0</v>
      </c>
      <c r="AK923" s="65">
        <f t="shared" si="636"/>
        <v>0</v>
      </c>
      <c r="AL923" s="65">
        <f t="shared" si="637"/>
        <v>0</v>
      </c>
      <c r="AM923" s="65">
        <f t="shared" si="638"/>
        <v>0</v>
      </c>
      <c r="AN923" s="65">
        <f t="shared" si="639"/>
        <v>0</v>
      </c>
      <c r="AO923" s="65">
        <f t="shared" si="640"/>
        <v>0</v>
      </c>
      <c r="AP923" s="65">
        <f t="shared" si="641"/>
        <v>0</v>
      </c>
      <c r="AQ923" s="65">
        <f t="shared" si="642"/>
        <v>0</v>
      </c>
      <c r="AR923" s="65">
        <f t="shared" si="643"/>
        <v>0</v>
      </c>
      <c r="AS923" s="65">
        <f t="shared" si="644"/>
        <v>0</v>
      </c>
      <c r="AT923" s="65">
        <f t="shared" si="645"/>
        <v>0</v>
      </c>
      <c r="AU923" s="65">
        <f t="shared" si="646"/>
        <v>0</v>
      </c>
      <c r="AV923" s="65">
        <f t="shared" si="647"/>
        <v>0</v>
      </c>
      <c r="AW923" s="65">
        <f t="shared" si="648"/>
        <v>0</v>
      </c>
      <c r="AX923" s="65">
        <f t="shared" si="649"/>
        <v>0</v>
      </c>
      <c r="AY923" s="65">
        <f t="shared" si="650"/>
        <v>0</v>
      </c>
      <c r="AZ923" s="65">
        <f t="shared" si="651"/>
        <v>0</v>
      </c>
      <c r="BA923" s="65">
        <f t="shared" si="652"/>
        <v>0</v>
      </c>
      <c r="BB923" s="65">
        <f t="shared" si="653"/>
        <v>0</v>
      </c>
      <c r="BC923" s="65">
        <f t="shared" si="654"/>
        <v>0</v>
      </c>
      <c r="BD923" s="65">
        <f t="shared" si="655"/>
        <v>0</v>
      </c>
      <c r="BE923" s="65">
        <f t="shared" si="656"/>
        <v>0</v>
      </c>
      <c r="BF923" s="65">
        <f t="shared" si="657"/>
        <v>0</v>
      </c>
      <c r="BG923" s="65">
        <f t="shared" si="658"/>
        <v>0</v>
      </c>
      <c r="CE923" s="373"/>
      <c r="CF923" s="343"/>
      <c r="CG923" s="343"/>
      <c r="CH923" s="343"/>
      <c r="CI923" s="343"/>
      <c r="CJ923" s="343"/>
      <c r="CK923" s="343"/>
      <c r="CL923" s="343"/>
      <c r="CM923" s="343"/>
      <c r="CN923" s="343"/>
      <c r="CO923" s="343"/>
      <c r="CP923" s="343"/>
      <c r="CQ923" s="343"/>
      <c r="CR923" s="343"/>
      <c r="CS923" s="343"/>
      <c r="CY923" s="101">
        <f t="shared" si="659"/>
        <v>0</v>
      </c>
    </row>
    <row r="924" spans="2:103" ht="21.75" customHeight="1" x14ac:dyDescent="0.45">
      <c r="B924" s="133" t="str">
        <f>IF(Data!B923&lt;&gt;"",Data!B923,"")</f>
        <v/>
      </c>
      <c r="C924" s="158" t="str">
        <f>IF(Data!C923&lt;&gt;"",Data!C923,"")</f>
        <v/>
      </c>
      <c r="D924" s="106" t="str">
        <f>IF(Data!D923&lt;&gt;"",Data!D923,"")</f>
        <v/>
      </c>
      <c r="E924" s="140">
        <f>IF(AND(I924=1,Data!T923=0),0,IF(I924=999,999,Data!T923))</f>
        <v>999</v>
      </c>
      <c r="F924" s="140" t="str">
        <f t="shared" si="616"/>
        <v/>
      </c>
      <c r="G924" s="140" t="str">
        <f>IF(Data!K923&lt;&gt;"",Data!K923,"")</f>
        <v/>
      </c>
      <c r="H924" s="141" t="str">
        <f>IF(Data!L923&lt;&gt;"",Data!L923,"")</f>
        <v/>
      </c>
      <c r="I924" s="63">
        <f>IF(Data!M923&lt;&gt;"",Data!M923,"")</f>
        <v>999</v>
      </c>
      <c r="J924" s="63">
        <f t="shared" si="617"/>
        <v>0</v>
      </c>
      <c r="L924" s="64" t="str">
        <f t="shared" si="618"/>
        <v/>
      </c>
      <c r="M924" s="74"/>
      <c r="N924" s="63">
        <f t="shared" si="619"/>
        <v>0</v>
      </c>
      <c r="P924" s="64" t="str">
        <f t="shared" si="620"/>
        <v/>
      </c>
      <c r="R924" s="63">
        <f t="shared" si="621"/>
        <v>0</v>
      </c>
      <c r="S924" s="64" t="str">
        <f t="shared" si="622"/>
        <v/>
      </c>
      <c r="W924" s="310">
        <f t="shared" si="623"/>
        <v>999</v>
      </c>
      <c r="Y924" s="65">
        <f t="shared" si="624"/>
        <v>0</v>
      </c>
      <c r="Z924" s="65">
        <f t="shared" si="625"/>
        <v>0</v>
      </c>
      <c r="AA924" s="65">
        <f t="shared" si="626"/>
        <v>0</v>
      </c>
      <c r="AB924" s="65">
        <f t="shared" si="627"/>
        <v>0</v>
      </c>
      <c r="AC924" s="65">
        <f t="shared" si="628"/>
        <v>0</v>
      </c>
      <c r="AD924" s="65">
        <f t="shared" si="629"/>
        <v>0</v>
      </c>
      <c r="AE924" s="65">
        <f t="shared" si="630"/>
        <v>0</v>
      </c>
      <c r="AF924" s="65">
        <f t="shared" si="631"/>
        <v>0</v>
      </c>
      <c r="AG924" s="65">
        <f t="shared" si="632"/>
        <v>0</v>
      </c>
      <c r="AH924" s="65">
        <f t="shared" si="633"/>
        <v>0</v>
      </c>
      <c r="AI924" s="65">
        <f t="shared" si="634"/>
        <v>0</v>
      </c>
      <c r="AJ924" s="65">
        <f t="shared" si="635"/>
        <v>0</v>
      </c>
      <c r="AK924" s="65">
        <f t="shared" si="636"/>
        <v>0</v>
      </c>
      <c r="AL924" s="65">
        <f t="shared" si="637"/>
        <v>0</v>
      </c>
      <c r="AM924" s="65">
        <f t="shared" si="638"/>
        <v>0</v>
      </c>
      <c r="AN924" s="65">
        <f t="shared" si="639"/>
        <v>0</v>
      </c>
      <c r="AO924" s="65">
        <f t="shared" si="640"/>
        <v>0</v>
      </c>
      <c r="AP924" s="65">
        <f t="shared" si="641"/>
        <v>0</v>
      </c>
      <c r="AQ924" s="65">
        <f t="shared" si="642"/>
        <v>0</v>
      </c>
      <c r="AR924" s="65">
        <f t="shared" si="643"/>
        <v>0</v>
      </c>
      <c r="AS924" s="65">
        <f t="shared" si="644"/>
        <v>0</v>
      </c>
      <c r="AT924" s="65">
        <f t="shared" si="645"/>
        <v>0</v>
      </c>
      <c r="AU924" s="65">
        <f t="shared" si="646"/>
        <v>0</v>
      </c>
      <c r="AV924" s="65">
        <f t="shared" si="647"/>
        <v>0</v>
      </c>
      <c r="AW924" s="65">
        <f t="shared" si="648"/>
        <v>0</v>
      </c>
      <c r="AX924" s="65">
        <f t="shared" si="649"/>
        <v>0</v>
      </c>
      <c r="AY924" s="65">
        <f t="shared" si="650"/>
        <v>0</v>
      </c>
      <c r="AZ924" s="65">
        <f t="shared" si="651"/>
        <v>0</v>
      </c>
      <c r="BA924" s="65">
        <f t="shared" si="652"/>
        <v>0</v>
      </c>
      <c r="BB924" s="65">
        <f t="shared" si="653"/>
        <v>0</v>
      </c>
      <c r="BC924" s="65">
        <f t="shared" si="654"/>
        <v>0</v>
      </c>
      <c r="BD924" s="65">
        <f t="shared" si="655"/>
        <v>0</v>
      </c>
      <c r="BE924" s="65">
        <f t="shared" si="656"/>
        <v>0</v>
      </c>
      <c r="BF924" s="65">
        <f t="shared" si="657"/>
        <v>0</v>
      </c>
      <c r="BG924" s="65">
        <f t="shared" si="658"/>
        <v>0</v>
      </c>
      <c r="CE924" s="373"/>
      <c r="CF924" s="343"/>
      <c r="CG924" s="343"/>
      <c r="CH924" s="343"/>
      <c r="CI924" s="343"/>
      <c r="CJ924" s="343"/>
      <c r="CK924" s="343"/>
      <c r="CL924" s="343"/>
      <c r="CM924" s="343"/>
      <c r="CN924" s="343"/>
      <c r="CO924" s="343"/>
      <c r="CP924" s="343"/>
      <c r="CQ924" s="343"/>
      <c r="CR924" s="343"/>
      <c r="CS924" s="343"/>
      <c r="CY924" s="101">
        <f t="shared" si="659"/>
        <v>0</v>
      </c>
    </row>
    <row r="925" spans="2:103" ht="21.75" customHeight="1" x14ac:dyDescent="0.45">
      <c r="B925" s="133" t="str">
        <f>IF(Data!B924&lt;&gt;"",Data!B924,"")</f>
        <v/>
      </c>
      <c r="C925" s="158" t="str">
        <f>IF(Data!C924&lt;&gt;"",Data!C924,"")</f>
        <v/>
      </c>
      <c r="D925" s="106" t="str">
        <f>IF(Data!D924&lt;&gt;"",Data!D924,"")</f>
        <v/>
      </c>
      <c r="E925" s="140">
        <f>IF(AND(I925=1,Data!T924=0),0,IF(I925=999,999,Data!T924))</f>
        <v>999</v>
      </c>
      <c r="F925" s="140" t="str">
        <f t="shared" si="616"/>
        <v/>
      </c>
      <c r="G925" s="140" t="str">
        <f>IF(Data!K924&lt;&gt;"",Data!K924,"")</f>
        <v/>
      </c>
      <c r="H925" s="141" t="str">
        <f>IF(Data!L924&lt;&gt;"",Data!L924,"")</f>
        <v/>
      </c>
      <c r="I925" s="63">
        <f>IF(Data!M924&lt;&gt;"",Data!M924,"")</f>
        <v>999</v>
      </c>
      <c r="J925" s="63">
        <f t="shared" si="617"/>
        <v>0</v>
      </c>
      <c r="L925" s="64" t="str">
        <f t="shared" si="618"/>
        <v/>
      </c>
      <c r="M925" s="74"/>
      <c r="N925" s="63">
        <f t="shared" si="619"/>
        <v>0</v>
      </c>
      <c r="P925" s="64" t="str">
        <f t="shared" si="620"/>
        <v/>
      </c>
      <c r="R925" s="63">
        <f t="shared" si="621"/>
        <v>0</v>
      </c>
      <c r="S925" s="64" t="str">
        <f t="shared" si="622"/>
        <v/>
      </c>
      <c r="W925" s="310">
        <f t="shared" si="623"/>
        <v>999</v>
      </c>
      <c r="Y925" s="65">
        <f t="shared" si="624"/>
        <v>0</v>
      </c>
      <c r="Z925" s="65">
        <f t="shared" si="625"/>
        <v>0</v>
      </c>
      <c r="AA925" s="65">
        <f t="shared" si="626"/>
        <v>0</v>
      </c>
      <c r="AB925" s="65">
        <f t="shared" si="627"/>
        <v>0</v>
      </c>
      <c r="AC925" s="65">
        <f t="shared" si="628"/>
        <v>0</v>
      </c>
      <c r="AD925" s="65">
        <f t="shared" si="629"/>
        <v>0</v>
      </c>
      <c r="AE925" s="65">
        <f t="shared" si="630"/>
        <v>0</v>
      </c>
      <c r="AF925" s="65">
        <f t="shared" si="631"/>
        <v>0</v>
      </c>
      <c r="AG925" s="65">
        <f t="shared" si="632"/>
        <v>0</v>
      </c>
      <c r="AH925" s="65">
        <f t="shared" si="633"/>
        <v>0</v>
      </c>
      <c r="AI925" s="65">
        <f t="shared" si="634"/>
        <v>0</v>
      </c>
      <c r="AJ925" s="65">
        <f t="shared" si="635"/>
        <v>0</v>
      </c>
      <c r="AK925" s="65">
        <f t="shared" si="636"/>
        <v>0</v>
      </c>
      <c r="AL925" s="65">
        <f t="shared" si="637"/>
        <v>0</v>
      </c>
      <c r="AM925" s="65">
        <f t="shared" si="638"/>
        <v>0</v>
      </c>
      <c r="AN925" s="65">
        <f t="shared" si="639"/>
        <v>0</v>
      </c>
      <c r="AO925" s="65">
        <f t="shared" si="640"/>
        <v>0</v>
      </c>
      <c r="AP925" s="65">
        <f t="shared" si="641"/>
        <v>0</v>
      </c>
      <c r="AQ925" s="65">
        <f t="shared" si="642"/>
        <v>0</v>
      </c>
      <c r="AR925" s="65">
        <f t="shared" si="643"/>
        <v>0</v>
      </c>
      <c r="AS925" s="65">
        <f t="shared" si="644"/>
        <v>0</v>
      </c>
      <c r="AT925" s="65">
        <f t="shared" si="645"/>
        <v>0</v>
      </c>
      <c r="AU925" s="65">
        <f t="shared" si="646"/>
        <v>0</v>
      </c>
      <c r="AV925" s="65">
        <f t="shared" si="647"/>
        <v>0</v>
      </c>
      <c r="AW925" s="65">
        <f t="shared" si="648"/>
        <v>0</v>
      </c>
      <c r="AX925" s="65">
        <f t="shared" si="649"/>
        <v>0</v>
      </c>
      <c r="AY925" s="65">
        <f t="shared" si="650"/>
        <v>0</v>
      </c>
      <c r="AZ925" s="65">
        <f t="shared" si="651"/>
        <v>0</v>
      </c>
      <c r="BA925" s="65">
        <f t="shared" si="652"/>
        <v>0</v>
      </c>
      <c r="BB925" s="65">
        <f t="shared" si="653"/>
        <v>0</v>
      </c>
      <c r="BC925" s="65">
        <f t="shared" si="654"/>
        <v>0</v>
      </c>
      <c r="BD925" s="65">
        <f t="shared" si="655"/>
        <v>0</v>
      </c>
      <c r="BE925" s="65">
        <f t="shared" si="656"/>
        <v>0</v>
      </c>
      <c r="BF925" s="65">
        <f t="shared" si="657"/>
        <v>0</v>
      </c>
      <c r="BG925" s="65">
        <f t="shared" si="658"/>
        <v>0</v>
      </c>
      <c r="CE925" s="373"/>
      <c r="CF925" s="343"/>
      <c r="CG925" s="343"/>
      <c r="CH925" s="343"/>
      <c r="CI925" s="343"/>
      <c r="CJ925" s="343"/>
      <c r="CK925" s="343"/>
      <c r="CL925" s="343"/>
      <c r="CM925" s="343"/>
      <c r="CN925" s="343"/>
      <c r="CO925" s="343"/>
      <c r="CP925" s="343"/>
      <c r="CQ925" s="343"/>
      <c r="CR925" s="343"/>
      <c r="CS925" s="343"/>
      <c r="CY925" s="101">
        <f t="shared" si="659"/>
        <v>0</v>
      </c>
    </row>
    <row r="926" spans="2:103" ht="21.75" customHeight="1" x14ac:dyDescent="0.45">
      <c r="B926" s="133" t="str">
        <f>IF(Data!B925&lt;&gt;"",Data!B925,"")</f>
        <v/>
      </c>
      <c r="C926" s="158" t="str">
        <f>IF(Data!C925&lt;&gt;"",Data!C925,"")</f>
        <v/>
      </c>
      <c r="D926" s="106" t="str">
        <f>IF(Data!D925&lt;&gt;"",Data!D925,"")</f>
        <v/>
      </c>
      <c r="E926" s="140">
        <f>IF(AND(I926=1,Data!T925=0),0,IF(I926=999,999,Data!T925))</f>
        <v>999</v>
      </c>
      <c r="F926" s="140" t="str">
        <f t="shared" si="616"/>
        <v/>
      </c>
      <c r="G926" s="140" t="str">
        <f>IF(Data!K925&lt;&gt;"",Data!K925,"")</f>
        <v/>
      </c>
      <c r="H926" s="141" t="str">
        <f>IF(Data!L925&lt;&gt;"",Data!L925,"")</f>
        <v/>
      </c>
      <c r="I926" s="63">
        <f>IF(Data!M925&lt;&gt;"",Data!M925,"")</f>
        <v>999</v>
      </c>
      <c r="J926" s="63">
        <f t="shared" si="617"/>
        <v>0</v>
      </c>
      <c r="L926" s="64" t="str">
        <f t="shared" si="618"/>
        <v/>
      </c>
      <c r="M926" s="74"/>
      <c r="N926" s="63">
        <f t="shared" si="619"/>
        <v>0</v>
      </c>
      <c r="P926" s="64" t="str">
        <f t="shared" si="620"/>
        <v/>
      </c>
      <c r="R926" s="63">
        <f t="shared" si="621"/>
        <v>0</v>
      </c>
      <c r="S926" s="64" t="str">
        <f t="shared" si="622"/>
        <v/>
      </c>
      <c r="W926" s="310">
        <f t="shared" si="623"/>
        <v>999</v>
      </c>
      <c r="Y926" s="65">
        <f t="shared" si="624"/>
        <v>0</v>
      </c>
      <c r="Z926" s="65">
        <f t="shared" si="625"/>
        <v>0</v>
      </c>
      <c r="AA926" s="65">
        <f t="shared" si="626"/>
        <v>0</v>
      </c>
      <c r="AB926" s="65">
        <f t="shared" si="627"/>
        <v>0</v>
      </c>
      <c r="AC926" s="65">
        <f t="shared" si="628"/>
        <v>0</v>
      </c>
      <c r="AD926" s="65">
        <f t="shared" si="629"/>
        <v>0</v>
      </c>
      <c r="AE926" s="65">
        <f t="shared" si="630"/>
        <v>0</v>
      </c>
      <c r="AF926" s="65">
        <f t="shared" si="631"/>
        <v>0</v>
      </c>
      <c r="AG926" s="65">
        <f t="shared" si="632"/>
        <v>0</v>
      </c>
      <c r="AH926" s="65">
        <f t="shared" si="633"/>
        <v>0</v>
      </c>
      <c r="AI926" s="65">
        <f t="shared" si="634"/>
        <v>0</v>
      </c>
      <c r="AJ926" s="65">
        <f t="shared" si="635"/>
        <v>0</v>
      </c>
      <c r="AK926" s="65">
        <f t="shared" si="636"/>
        <v>0</v>
      </c>
      <c r="AL926" s="65">
        <f t="shared" si="637"/>
        <v>0</v>
      </c>
      <c r="AM926" s="65">
        <f t="shared" si="638"/>
        <v>0</v>
      </c>
      <c r="AN926" s="65">
        <f t="shared" si="639"/>
        <v>0</v>
      </c>
      <c r="AO926" s="65">
        <f t="shared" si="640"/>
        <v>0</v>
      </c>
      <c r="AP926" s="65">
        <f t="shared" si="641"/>
        <v>0</v>
      </c>
      <c r="AQ926" s="65">
        <f t="shared" si="642"/>
        <v>0</v>
      </c>
      <c r="AR926" s="65">
        <f t="shared" si="643"/>
        <v>0</v>
      </c>
      <c r="AS926" s="65">
        <f t="shared" si="644"/>
        <v>0</v>
      </c>
      <c r="AT926" s="65">
        <f t="shared" si="645"/>
        <v>0</v>
      </c>
      <c r="AU926" s="65">
        <f t="shared" si="646"/>
        <v>0</v>
      </c>
      <c r="AV926" s="65">
        <f t="shared" si="647"/>
        <v>0</v>
      </c>
      <c r="AW926" s="65">
        <f t="shared" si="648"/>
        <v>0</v>
      </c>
      <c r="AX926" s="65">
        <f t="shared" si="649"/>
        <v>0</v>
      </c>
      <c r="AY926" s="65">
        <f t="shared" si="650"/>
        <v>0</v>
      </c>
      <c r="AZ926" s="65">
        <f t="shared" si="651"/>
        <v>0</v>
      </c>
      <c r="BA926" s="65">
        <f t="shared" si="652"/>
        <v>0</v>
      </c>
      <c r="BB926" s="65">
        <f t="shared" si="653"/>
        <v>0</v>
      </c>
      <c r="BC926" s="65">
        <f t="shared" si="654"/>
        <v>0</v>
      </c>
      <c r="BD926" s="65">
        <f t="shared" si="655"/>
        <v>0</v>
      </c>
      <c r="BE926" s="65">
        <f t="shared" si="656"/>
        <v>0</v>
      </c>
      <c r="BF926" s="65">
        <f t="shared" si="657"/>
        <v>0</v>
      </c>
      <c r="BG926" s="65">
        <f t="shared" si="658"/>
        <v>0</v>
      </c>
      <c r="CE926" s="373"/>
      <c r="CF926" s="343"/>
      <c r="CG926" s="343"/>
      <c r="CH926" s="343"/>
      <c r="CI926" s="343"/>
      <c r="CJ926" s="343"/>
      <c r="CK926" s="343"/>
      <c r="CL926" s="343"/>
      <c r="CM926" s="343"/>
      <c r="CN926" s="343"/>
      <c r="CO926" s="343"/>
      <c r="CP926" s="343"/>
      <c r="CQ926" s="343"/>
      <c r="CR926" s="343"/>
      <c r="CS926" s="343"/>
      <c r="CY926" s="101">
        <f t="shared" si="659"/>
        <v>0</v>
      </c>
    </row>
    <row r="927" spans="2:103" ht="21.75" customHeight="1" x14ac:dyDescent="0.45">
      <c r="B927" s="133" t="str">
        <f>IF(Data!B926&lt;&gt;"",Data!B926,"")</f>
        <v/>
      </c>
      <c r="C927" s="158" t="str">
        <f>IF(Data!C926&lt;&gt;"",Data!C926,"")</f>
        <v/>
      </c>
      <c r="D927" s="106" t="str">
        <f>IF(Data!D926&lt;&gt;"",Data!D926,"")</f>
        <v/>
      </c>
      <c r="E927" s="140">
        <f>IF(AND(I927=1,Data!T926=0),0,IF(I927=999,999,Data!T926))</f>
        <v>999</v>
      </c>
      <c r="F927" s="140" t="str">
        <f t="shared" si="616"/>
        <v/>
      </c>
      <c r="G927" s="140" t="str">
        <f>IF(Data!K926&lt;&gt;"",Data!K926,"")</f>
        <v/>
      </c>
      <c r="H927" s="141" t="str">
        <f>IF(Data!L926&lt;&gt;"",Data!L926,"")</f>
        <v/>
      </c>
      <c r="I927" s="63">
        <f>IF(Data!M926&lt;&gt;"",Data!M926,"")</f>
        <v>999</v>
      </c>
      <c r="J927" s="63">
        <f t="shared" si="617"/>
        <v>0</v>
      </c>
      <c r="L927" s="64" t="str">
        <f t="shared" si="618"/>
        <v/>
      </c>
      <c r="M927" s="74"/>
      <c r="N927" s="63">
        <f t="shared" si="619"/>
        <v>0</v>
      </c>
      <c r="P927" s="64" t="str">
        <f t="shared" si="620"/>
        <v/>
      </c>
      <c r="R927" s="63">
        <f t="shared" si="621"/>
        <v>0</v>
      </c>
      <c r="S927" s="64" t="str">
        <f t="shared" si="622"/>
        <v/>
      </c>
      <c r="W927" s="310">
        <f t="shared" si="623"/>
        <v>999</v>
      </c>
      <c r="Y927" s="65">
        <f t="shared" si="624"/>
        <v>0</v>
      </c>
      <c r="Z927" s="65">
        <f t="shared" si="625"/>
        <v>0</v>
      </c>
      <c r="AA927" s="65">
        <f t="shared" si="626"/>
        <v>0</v>
      </c>
      <c r="AB927" s="65">
        <f t="shared" si="627"/>
        <v>0</v>
      </c>
      <c r="AC927" s="65">
        <f t="shared" si="628"/>
        <v>0</v>
      </c>
      <c r="AD927" s="65">
        <f t="shared" si="629"/>
        <v>0</v>
      </c>
      <c r="AE927" s="65">
        <f t="shared" si="630"/>
        <v>0</v>
      </c>
      <c r="AF927" s="65">
        <f t="shared" si="631"/>
        <v>0</v>
      </c>
      <c r="AG927" s="65">
        <f t="shared" si="632"/>
        <v>0</v>
      </c>
      <c r="AH927" s="65">
        <f t="shared" si="633"/>
        <v>0</v>
      </c>
      <c r="AI927" s="65">
        <f t="shared" si="634"/>
        <v>0</v>
      </c>
      <c r="AJ927" s="65">
        <f t="shared" si="635"/>
        <v>0</v>
      </c>
      <c r="AK927" s="65">
        <f t="shared" si="636"/>
        <v>0</v>
      </c>
      <c r="AL927" s="65">
        <f t="shared" si="637"/>
        <v>0</v>
      </c>
      <c r="AM927" s="65">
        <f t="shared" si="638"/>
        <v>0</v>
      </c>
      <c r="AN927" s="65">
        <f t="shared" si="639"/>
        <v>0</v>
      </c>
      <c r="AO927" s="65">
        <f t="shared" si="640"/>
        <v>0</v>
      </c>
      <c r="AP927" s="65">
        <f t="shared" si="641"/>
        <v>0</v>
      </c>
      <c r="AQ927" s="65">
        <f t="shared" si="642"/>
        <v>0</v>
      </c>
      <c r="AR927" s="65">
        <f t="shared" si="643"/>
        <v>0</v>
      </c>
      <c r="AS927" s="65">
        <f t="shared" si="644"/>
        <v>0</v>
      </c>
      <c r="AT927" s="65">
        <f t="shared" si="645"/>
        <v>0</v>
      </c>
      <c r="AU927" s="65">
        <f t="shared" si="646"/>
        <v>0</v>
      </c>
      <c r="AV927" s="65">
        <f t="shared" si="647"/>
        <v>0</v>
      </c>
      <c r="AW927" s="65">
        <f t="shared" si="648"/>
        <v>0</v>
      </c>
      <c r="AX927" s="65">
        <f t="shared" si="649"/>
        <v>0</v>
      </c>
      <c r="AY927" s="65">
        <f t="shared" si="650"/>
        <v>0</v>
      </c>
      <c r="AZ927" s="65">
        <f t="shared" si="651"/>
        <v>0</v>
      </c>
      <c r="BA927" s="65">
        <f t="shared" si="652"/>
        <v>0</v>
      </c>
      <c r="BB927" s="65">
        <f t="shared" si="653"/>
        <v>0</v>
      </c>
      <c r="BC927" s="65">
        <f t="shared" si="654"/>
        <v>0</v>
      </c>
      <c r="BD927" s="65">
        <f t="shared" si="655"/>
        <v>0</v>
      </c>
      <c r="BE927" s="65">
        <f t="shared" si="656"/>
        <v>0</v>
      </c>
      <c r="BF927" s="65">
        <f t="shared" si="657"/>
        <v>0</v>
      </c>
      <c r="BG927" s="65">
        <f t="shared" si="658"/>
        <v>0</v>
      </c>
      <c r="CE927" s="373"/>
      <c r="CF927" s="343"/>
      <c r="CG927" s="343"/>
      <c r="CH927" s="343"/>
      <c r="CI927" s="343"/>
      <c r="CJ927" s="343"/>
      <c r="CK927" s="343"/>
      <c r="CL927" s="343"/>
      <c r="CM927" s="343"/>
      <c r="CN927" s="343"/>
      <c r="CO927" s="343"/>
      <c r="CP927" s="343"/>
      <c r="CQ927" s="343"/>
      <c r="CR927" s="343"/>
      <c r="CS927" s="343"/>
      <c r="CY927" s="101">
        <f t="shared" si="659"/>
        <v>0</v>
      </c>
    </row>
    <row r="928" spans="2:103" ht="21.75" customHeight="1" x14ac:dyDescent="0.45">
      <c r="B928" s="133" t="str">
        <f>IF(Data!B927&lt;&gt;"",Data!B927,"")</f>
        <v/>
      </c>
      <c r="C928" s="158" t="str">
        <f>IF(Data!C927&lt;&gt;"",Data!C927,"")</f>
        <v/>
      </c>
      <c r="D928" s="106" t="str">
        <f>IF(Data!D927&lt;&gt;"",Data!D927,"")</f>
        <v/>
      </c>
      <c r="E928" s="140">
        <f>IF(AND(I928=1,Data!T927=0),0,IF(I928=999,999,Data!T927))</f>
        <v>999</v>
      </c>
      <c r="F928" s="140" t="str">
        <f t="shared" si="616"/>
        <v/>
      </c>
      <c r="G928" s="140" t="str">
        <f>IF(Data!K927&lt;&gt;"",Data!K927,"")</f>
        <v/>
      </c>
      <c r="H928" s="141" t="str">
        <f>IF(Data!L927&lt;&gt;"",Data!L927,"")</f>
        <v/>
      </c>
      <c r="I928" s="63">
        <f>IF(Data!M927&lt;&gt;"",Data!M927,"")</f>
        <v>999</v>
      </c>
      <c r="J928" s="63">
        <f t="shared" si="617"/>
        <v>0</v>
      </c>
      <c r="L928" s="64" t="str">
        <f t="shared" si="618"/>
        <v/>
      </c>
      <c r="M928" s="74"/>
      <c r="N928" s="63">
        <f t="shared" si="619"/>
        <v>0</v>
      </c>
      <c r="P928" s="64" t="str">
        <f t="shared" si="620"/>
        <v/>
      </c>
      <c r="R928" s="63">
        <f t="shared" si="621"/>
        <v>0</v>
      </c>
      <c r="S928" s="64" t="str">
        <f t="shared" si="622"/>
        <v/>
      </c>
      <c r="W928" s="310">
        <f t="shared" si="623"/>
        <v>999</v>
      </c>
      <c r="Y928" s="65">
        <f t="shared" si="624"/>
        <v>0</v>
      </c>
      <c r="Z928" s="65">
        <f t="shared" si="625"/>
        <v>0</v>
      </c>
      <c r="AA928" s="65">
        <f t="shared" si="626"/>
        <v>0</v>
      </c>
      <c r="AB928" s="65">
        <f t="shared" si="627"/>
        <v>0</v>
      </c>
      <c r="AC928" s="65">
        <f t="shared" si="628"/>
        <v>0</v>
      </c>
      <c r="AD928" s="65">
        <f t="shared" si="629"/>
        <v>0</v>
      </c>
      <c r="AE928" s="65">
        <f t="shared" si="630"/>
        <v>0</v>
      </c>
      <c r="AF928" s="65">
        <f t="shared" si="631"/>
        <v>0</v>
      </c>
      <c r="AG928" s="65">
        <f t="shared" si="632"/>
        <v>0</v>
      </c>
      <c r="AH928" s="65">
        <f t="shared" si="633"/>
        <v>0</v>
      </c>
      <c r="AI928" s="65">
        <f t="shared" si="634"/>
        <v>0</v>
      </c>
      <c r="AJ928" s="65">
        <f t="shared" si="635"/>
        <v>0</v>
      </c>
      <c r="AK928" s="65">
        <f t="shared" si="636"/>
        <v>0</v>
      </c>
      <c r="AL928" s="65">
        <f t="shared" si="637"/>
        <v>0</v>
      </c>
      <c r="AM928" s="65">
        <f t="shared" si="638"/>
        <v>0</v>
      </c>
      <c r="AN928" s="65">
        <f t="shared" si="639"/>
        <v>0</v>
      </c>
      <c r="AO928" s="65">
        <f t="shared" si="640"/>
        <v>0</v>
      </c>
      <c r="AP928" s="65">
        <f t="shared" si="641"/>
        <v>0</v>
      </c>
      <c r="AQ928" s="65">
        <f t="shared" si="642"/>
        <v>0</v>
      </c>
      <c r="AR928" s="65">
        <f t="shared" si="643"/>
        <v>0</v>
      </c>
      <c r="AS928" s="65">
        <f t="shared" si="644"/>
        <v>0</v>
      </c>
      <c r="AT928" s="65">
        <f t="shared" si="645"/>
        <v>0</v>
      </c>
      <c r="AU928" s="65">
        <f t="shared" si="646"/>
        <v>0</v>
      </c>
      <c r="AV928" s="65">
        <f t="shared" si="647"/>
        <v>0</v>
      </c>
      <c r="AW928" s="65">
        <f t="shared" si="648"/>
        <v>0</v>
      </c>
      <c r="AX928" s="65">
        <f t="shared" si="649"/>
        <v>0</v>
      </c>
      <c r="AY928" s="65">
        <f t="shared" si="650"/>
        <v>0</v>
      </c>
      <c r="AZ928" s="65">
        <f t="shared" si="651"/>
        <v>0</v>
      </c>
      <c r="BA928" s="65">
        <f t="shared" si="652"/>
        <v>0</v>
      </c>
      <c r="BB928" s="65">
        <f t="shared" si="653"/>
        <v>0</v>
      </c>
      <c r="BC928" s="65">
        <f t="shared" si="654"/>
        <v>0</v>
      </c>
      <c r="BD928" s="65">
        <f t="shared" si="655"/>
        <v>0</v>
      </c>
      <c r="BE928" s="65">
        <f t="shared" si="656"/>
        <v>0</v>
      </c>
      <c r="BF928" s="65">
        <f t="shared" si="657"/>
        <v>0</v>
      </c>
      <c r="BG928" s="65">
        <f t="shared" si="658"/>
        <v>0</v>
      </c>
      <c r="CE928" s="373"/>
      <c r="CF928" s="343"/>
      <c r="CG928" s="343"/>
      <c r="CH928" s="343"/>
      <c r="CI928" s="343"/>
      <c r="CJ928" s="343"/>
      <c r="CK928" s="343"/>
      <c r="CL928" s="343"/>
      <c r="CM928" s="343"/>
      <c r="CN928" s="343"/>
      <c r="CO928" s="343"/>
      <c r="CP928" s="343"/>
      <c r="CQ928" s="343"/>
      <c r="CR928" s="343"/>
      <c r="CS928" s="343"/>
      <c r="CY928" s="101">
        <f t="shared" si="659"/>
        <v>0</v>
      </c>
    </row>
    <row r="929" spans="2:103" ht="21.75" customHeight="1" x14ac:dyDescent="0.45">
      <c r="B929" s="133" t="str">
        <f>IF(Data!B928&lt;&gt;"",Data!B928,"")</f>
        <v/>
      </c>
      <c r="C929" s="158" t="str">
        <f>IF(Data!C928&lt;&gt;"",Data!C928,"")</f>
        <v/>
      </c>
      <c r="D929" s="106" t="str">
        <f>IF(Data!D928&lt;&gt;"",Data!D928,"")</f>
        <v/>
      </c>
      <c r="E929" s="140">
        <f>IF(AND(I929=1,Data!T928=0),0,IF(I929=999,999,Data!T928))</f>
        <v>999</v>
      </c>
      <c r="F929" s="140" t="str">
        <f t="shared" si="616"/>
        <v/>
      </c>
      <c r="G929" s="140" t="str">
        <f>IF(Data!K928&lt;&gt;"",Data!K928,"")</f>
        <v/>
      </c>
      <c r="H929" s="141" t="str">
        <f>IF(Data!L928&lt;&gt;"",Data!L928,"")</f>
        <v/>
      </c>
      <c r="I929" s="63">
        <f>IF(Data!M928&lt;&gt;"",Data!M928,"")</f>
        <v>999</v>
      </c>
      <c r="J929" s="63">
        <f t="shared" si="617"/>
        <v>0</v>
      </c>
      <c r="L929" s="64" t="str">
        <f t="shared" si="618"/>
        <v/>
      </c>
      <c r="M929" s="74"/>
      <c r="N929" s="63">
        <f t="shared" si="619"/>
        <v>0</v>
      </c>
      <c r="P929" s="64" t="str">
        <f t="shared" si="620"/>
        <v/>
      </c>
      <c r="R929" s="63">
        <f t="shared" si="621"/>
        <v>0</v>
      </c>
      <c r="S929" s="64" t="str">
        <f t="shared" si="622"/>
        <v/>
      </c>
      <c r="W929" s="310">
        <f t="shared" si="623"/>
        <v>999</v>
      </c>
      <c r="Y929" s="65">
        <f t="shared" si="624"/>
        <v>0</v>
      </c>
      <c r="Z929" s="65">
        <f t="shared" si="625"/>
        <v>0</v>
      </c>
      <c r="AA929" s="65">
        <f t="shared" si="626"/>
        <v>0</v>
      </c>
      <c r="AB929" s="65">
        <f t="shared" si="627"/>
        <v>0</v>
      </c>
      <c r="AC929" s="65">
        <f t="shared" si="628"/>
        <v>0</v>
      </c>
      <c r="AD929" s="65">
        <f t="shared" si="629"/>
        <v>0</v>
      </c>
      <c r="AE929" s="65">
        <f t="shared" si="630"/>
        <v>0</v>
      </c>
      <c r="AF929" s="65">
        <f t="shared" si="631"/>
        <v>0</v>
      </c>
      <c r="AG929" s="65">
        <f t="shared" si="632"/>
        <v>0</v>
      </c>
      <c r="AH929" s="65">
        <f t="shared" si="633"/>
        <v>0</v>
      </c>
      <c r="AI929" s="65">
        <f t="shared" si="634"/>
        <v>0</v>
      </c>
      <c r="AJ929" s="65">
        <f t="shared" si="635"/>
        <v>0</v>
      </c>
      <c r="AK929" s="65">
        <f t="shared" si="636"/>
        <v>0</v>
      </c>
      <c r="AL929" s="65">
        <f t="shared" si="637"/>
        <v>0</v>
      </c>
      <c r="AM929" s="65">
        <f t="shared" si="638"/>
        <v>0</v>
      </c>
      <c r="AN929" s="65">
        <f t="shared" si="639"/>
        <v>0</v>
      </c>
      <c r="AO929" s="65">
        <f t="shared" si="640"/>
        <v>0</v>
      </c>
      <c r="AP929" s="65">
        <f t="shared" si="641"/>
        <v>0</v>
      </c>
      <c r="AQ929" s="65">
        <f t="shared" si="642"/>
        <v>0</v>
      </c>
      <c r="AR929" s="65">
        <f t="shared" si="643"/>
        <v>0</v>
      </c>
      <c r="AS929" s="65">
        <f t="shared" si="644"/>
        <v>0</v>
      </c>
      <c r="AT929" s="65">
        <f t="shared" si="645"/>
        <v>0</v>
      </c>
      <c r="AU929" s="65">
        <f t="shared" si="646"/>
        <v>0</v>
      </c>
      <c r="AV929" s="65">
        <f t="shared" si="647"/>
        <v>0</v>
      </c>
      <c r="AW929" s="65">
        <f t="shared" si="648"/>
        <v>0</v>
      </c>
      <c r="AX929" s="65">
        <f t="shared" si="649"/>
        <v>0</v>
      </c>
      <c r="AY929" s="65">
        <f t="shared" si="650"/>
        <v>0</v>
      </c>
      <c r="AZ929" s="65">
        <f t="shared" si="651"/>
        <v>0</v>
      </c>
      <c r="BA929" s="65">
        <f t="shared" si="652"/>
        <v>0</v>
      </c>
      <c r="BB929" s="65">
        <f t="shared" si="653"/>
        <v>0</v>
      </c>
      <c r="BC929" s="65">
        <f t="shared" si="654"/>
        <v>0</v>
      </c>
      <c r="BD929" s="65">
        <f t="shared" si="655"/>
        <v>0</v>
      </c>
      <c r="BE929" s="65">
        <f t="shared" si="656"/>
        <v>0</v>
      </c>
      <c r="BF929" s="65">
        <f t="shared" si="657"/>
        <v>0</v>
      </c>
      <c r="BG929" s="65">
        <f t="shared" si="658"/>
        <v>0</v>
      </c>
      <c r="CE929" s="373"/>
      <c r="CF929" s="343"/>
      <c r="CG929" s="343"/>
      <c r="CH929" s="343"/>
      <c r="CI929" s="343"/>
      <c r="CJ929" s="343"/>
      <c r="CK929" s="343"/>
      <c r="CL929" s="343"/>
      <c r="CM929" s="343"/>
      <c r="CN929" s="343"/>
      <c r="CO929" s="343"/>
      <c r="CP929" s="343"/>
      <c r="CQ929" s="343"/>
      <c r="CR929" s="343"/>
      <c r="CS929" s="343"/>
      <c r="CY929" s="101">
        <f t="shared" si="659"/>
        <v>0</v>
      </c>
    </row>
    <row r="930" spans="2:103" ht="21.75" customHeight="1" x14ac:dyDescent="0.45">
      <c r="B930" s="133" t="str">
        <f>IF(Data!B929&lt;&gt;"",Data!B929,"")</f>
        <v/>
      </c>
      <c r="C930" s="158" t="str">
        <f>IF(Data!C929&lt;&gt;"",Data!C929,"")</f>
        <v/>
      </c>
      <c r="D930" s="106" t="str">
        <f>IF(Data!D929&lt;&gt;"",Data!D929,"")</f>
        <v/>
      </c>
      <c r="E930" s="140">
        <f>IF(AND(I930=1,Data!T929=0),0,IF(I930=999,999,Data!T929))</f>
        <v>999</v>
      </c>
      <c r="F930" s="140" t="str">
        <f t="shared" si="616"/>
        <v/>
      </c>
      <c r="G930" s="140" t="str">
        <f>IF(Data!K929&lt;&gt;"",Data!K929,"")</f>
        <v/>
      </c>
      <c r="H930" s="141" t="str">
        <f>IF(Data!L929&lt;&gt;"",Data!L929,"")</f>
        <v/>
      </c>
      <c r="I930" s="63">
        <f>IF(Data!M929&lt;&gt;"",Data!M929,"")</f>
        <v>999</v>
      </c>
      <c r="J930" s="63">
        <f t="shared" si="617"/>
        <v>0</v>
      </c>
      <c r="L930" s="64" t="str">
        <f t="shared" si="618"/>
        <v/>
      </c>
      <c r="M930" s="74"/>
      <c r="N930" s="63">
        <f t="shared" si="619"/>
        <v>0</v>
      </c>
      <c r="P930" s="64" t="str">
        <f t="shared" si="620"/>
        <v/>
      </c>
      <c r="R930" s="63">
        <f t="shared" si="621"/>
        <v>0</v>
      </c>
      <c r="S930" s="64" t="str">
        <f t="shared" si="622"/>
        <v/>
      </c>
      <c r="W930" s="310">
        <f t="shared" si="623"/>
        <v>999</v>
      </c>
      <c r="Y930" s="65">
        <f t="shared" si="624"/>
        <v>0</v>
      </c>
      <c r="Z930" s="65">
        <f t="shared" si="625"/>
        <v>0</v>
      </c>
      <c r="AA930" s="65">
        <f t="shared" si="626"/>
        <v>0</v>
      </c>
      <c r="AB930" s="65">
        <f t="shared" si="627"/>
        <v>0</v>
      </c>
      <c r="AC930" s="65">
        <f t="shared" si="628"/>
        <v>0</v>
      </c>
      <c r="AD930" s="65">
        <f t="shared" si="629"/>
        <v>0</v>
      </c>
      <c r="AE930" s="65">
        <f t="shared" si="630"/>
        <v>0</v>
      </c>
      <c r="AF930" s="65">
        <f t="shared" si="631"/>
        <v>0</v>
      </c>
      <c r="AG930" s="65">
        <f t="shared" si="632"/>
        <v>0</v>
      </c>
      <c r="AH930" s="65">
        <f t="shared" si="633"/>
        <v>0</v>
      </c>
      <c r="AI930" s="65">
        <f t="shared" si="634"/>
        <v>0</v>
      </c>
      <c r="AJ930" s="65">
        <f t="shared" si="635"/>
        <v>0</v>
      </c>
      <c r="AK930" s="65">
        <f t="shared" si="636"/>
        <v>0</v>
      </c>
      <c r="AL930" s="65">
        <f t="shared" si="637"/>
        <v>0</v>
      </c>
      <c r="AM930" s="65">
        <f t="shared" si="638"/>
        <v>0</v>
      </c>
      <c r="AN930" s="65">
        <f t="shared" si="639"/>
        <v>0</v>
      </c>
      <c r="AO930" s="65">
        <f t="shared" si="640"/>
        <v>0</v>
      </c>
      <c r="AP930" s="65">
        <f t="shared" si="641"/>
        <v>0</v>
      </c>
      <c r="AQ930" s="65">
        <f t="shared" si="642"/>
        <v>0</v>
      </c>
      <c r="AR930" s="65">
        <f t="shared" si="643"/>
        <v>0</v>
      </c>
      <c r="AS930" s="65">
        <f t="shared" si="644"/>
        <v>0</v>
      </c>
      <c r="AT930" s="65">
        <f t="shared" si="645"/>
        <v>0</v>
      </c>
      <c r="AU930" s="65">
        <f t="shared" si="646"/>
        <v>0</v>
      </c>
      <c r="AV930" s="65">
        <f t="shared" si="647"/>
        <v>0</v>
      </c>
      <c r="AW930" s="65">
        <f t="shared" si="648"/>
        <v>0</v>
      </c>
      <c r="AX930" s="65">
        <f t="shared" si="649"/>
        <v>0</v>
      </c>
      <c r="AY930" s="65">
        <f t="shared" si="650"/>
        <v>0</v>
      </c>
      <c r="AZ930" s="65">
        <f t="shared" si="651"/>
        <v>0</v>
      </c>
      <c r="BA930" s="65">
        <f t="shared" si="652"/>
        <v>0</v>
      </c>
      <c r="BB930" s="65">
        <f t="shared" si="653"/>
        <v>0</v>
      </c>
      <c r="BC930" s="65">
        <f t="shared" si="654"/>
        <v>0</v>
      </c>
      <c r="BD930" s="65">
        <f t="shared" si="655"/>
        <v>0</v>
      </c>
      <c r="BE930" s="65">
        <f t="shared" si="656"/>
        <v>0</v>
      </c>
      <c r="BF930" s="65">
        <f t="shared" si="657"/>
        <v>0</v>
      </c>
      <c r="BG930" s="65">
        <f t="shared" si="658"/>
        <v>0</v>
      </c>
      <c r="CE930" s="373"/>
      <c r="CF930" s="343"/>
      <c r="CG930" s="343"/>
      <c r="CH930" s="343"/>
      <c r="CI930" s="343"/>
      <c r="CJ930" s="343"/>
      <c r="CK930" s="343"/>
      <c r="CL930" s="343"/>
      <c r="CM930" s="343"/>
      <c r="CN930" s="343"/>
      <c r="CO930" s="343"/>
      <c r="CP930" s="343"/>
      <c r="CQ930" s="343"/>
      <c r="CR930" s="343"/>
      <c r="CS930" s="343"/>
      <c r="CY930" s="101">
        <f t="shared" si="659"/>
        <v>0</v>
      </c>
    </row>
    <row r="931" spans="2:103" ht="21.75" customHeight="1" x14ac:dyDescent="0.45">
      <c r="B931" s="133" t="str">
        <f>IF(Data!B930&lt;&gt;"",Data!B930,"")</f>
        <v/>
      </c>
      <c r="C931" s="158" t="str">
        <f>IF(Data!C930&lt;&gt;"",Data!C930,"")</f>
        <v/>
      </c>
      <c r="D931" s="106" t="str">
        <f>IF(Data!D930&lt;&gt;"",Data!D930,"")</f>
        <v/>
      </c>
      <c r="E931" s="140">
        <f>IF(AND(I931=1,Data!T930=0),0,IF(I931=999,999,Data!T930))</f>
        <v>999</v>
      </c>
      <c r="F931" s="140" t="str">
        <f t="shared" si="616"/>
        <v/>
      </c>
      <c r="G931" s="140" t="str">
        <f>IF(Data!K930&lt;&gt;"",Data!K930,"")</f>
        <v/>
      </c>
      <c r="H931" s="141" t="str">
        <f>IF(Data!L930&lt;&gt;"",Data!L930,"")</f>
        <v/>
      </c>
      <c r="I931" s="63">
        <f>IF(Data!M930&lt;&gt;"",Data!M930,"")</f>
        <v>999</v>
      </c>
      <c r="J931" s="63">
        <f t="shared" si="617"/>
        <v>0</v>
      </c>
      <c r="L931" s="64" t="str">
        <f t="shared" si="618"/>
        <v/>
      </c>
      <c r="M931" s="74"/>
      <c r="N931" s="63">
        <f t="shared" si="619"/>
        <v>0</v>
      </c>
      <c r="P931" s="64" t="str">
        <f t="shared" si="620"/>
        <v/>
      </c>
      <c r="R931" s="63">
        <f t="shared" si="621"/>
        <v>0</v>
      </c>
      <c r="S931" s="64" t="str">
        <f t="shared" si="622"/>
        <v/>
      </c>
      <c r="W931" s="310">
        <f t="shared" si="623"/>
        <v>999</v>
      </c>
      <c r="Y931" s="65">
        <f t="shared" si="624"/>
        <v>0</v>
      </c>
      <c r="Z931" s="65">
        <f t="shared" si="625"/>
        <v>0</v>
      </c>
      <c r="AA931" s="65">
        <f t="shared" si="626"/>
        <v>0</v>
      </c>
      <c r="AB931" s="65">
        <f t="shared" si="627"/>
        <v>0</v>
      </c>
      <c r="AC931" s="65">
        <f t="shared" si="628"/>
        <v>0</v>
      </c>
      <c r="AD931" s="65">
        <f t="shared" si="629"/>
        <v>0</v>
      </c>
      <c r="AE931" s="65">
        <f t="shared" si="630"/>
        <v>0</v>
      </c>
      <c r="AF931" s="65">
        <f t="shared" si="631"/>
        <v>0</v>
      </c>
      <c r="AG931" s="65">
        <f t="shared" si="632"/>
        <v>0</v>
      </c>
      <c r="AH931" s="65">
        <f t="shared" si="633"/>
        <v>0</v>
      </c>
      <c r="AI931" s="65">
        <f t="shared" si="634"/>
        <v>0</v>
      </c>
      <c r="AJ931" s="65">
        <f t="shared" si="635"/>
        <v>0</v>
      </c>
      <c r="AK931" s="65">
        <f t="shared" si="636"/>
        <v>0</v>
      </c>
      <c r="AL931" s="65">
        <f t="shared" si="637"/>
        <v>0</v>
      </c>
      <c r="AM931" s="65">
        <f t="shared" si="638"/>
        <v>0</v>
      </c>
      <c r="AN931" s="65">
        <f t="shared" si="639"/>
        <v>0</v>
      </c>
      <c r="AO931" s="65">
        <f t="shared" si="640"/>
        <v>0</v>
      </c>
      <c r="AP931" s="65">
        <f t="shared" si="641"/>
        <v>0</v>
      </c>
      <c r="AQ931" s="65">
        <f t="shared" si="642"/>
        <v>0</v>
      </c>
      <c r="AR931" s="65">
        <f t="shared" si="643"/>
        <v>0</v>
      </c>
      <c r="AS931" s="65">
        <f t="shared" si="644"/>
        <v>0</v>
      </c>
      <c r="AT931" s="65">
        <f t="shared" si="645"/>
        <v>0</v>
      </c>
      <c r="AU931" s="65">
        <f t="shared" si="646"/>
        <v>0</v>
      </c>
      <c r="AV931" s="65">
        <f t="shared" si="647"/>
        <v>0</v>
      </c>
      <c r="AW931" s="65">
        <f t="shared" si="648"/>
        <v>0</v>
      </c>
      <c r="AX931" s="65">
        <f t="shared" si="649"/>
        <v>0</v>
      </c>
      <c r="AY931" s="65">
        <f t="shared" si="650"/>
        <v>0</v>
      </c>
      <c r="AZ931" s="65">
        <f t="shared" si="651"/>
        <v>0</v>
      </c>
      <c r="BA931" s="65">
        <f t="shared" si="652"/>
        <v>0</v>
      </c>
      <c r="BB931" s="65">
        <f t="shared" si="653"/>
        <v>0</v>
      </c>
      <c r="BC931" s="65">
        <f t="shared" si="654"/>
        <v>0</v>
      </c>
      <c r="BD931" s="65">
        <f t="shared" si="655"/>
        <v>0</v>
      </c>
      <c r="BE931" s="65">
        <f t="shared" si="656"/>
        <v>0</v>
      </c>
      <c r="BF931" s="65">
        <f t="shared" si="657"/>
        <v>0</v>
      </c>
      <c r="BG931" s="65">
        <f t="shared" si="658"/>
        <v>0</v>
      </c>
      <c r="CE931" s="373"/>
      <c r="CF931" s="343"/>
      <c r="CG931" s="343"/>
      <c r="CH931" s="343"/>
      <c r="CI931" s="343"/>
      <c r="CJ931" s="343"/>
      <c r="CK931" s="343"/>
      <c r="CL931" s="343"/>
      <c r="CM931" s="343"/>
      <c r="CN931" s="343"/>
      <c r="CO931" s="343"/>
      <c r="CP931" s="343"/>
      <c r="CQ931" s="343"/>
      <c r="CR931" s="343"/>
      <c r="CS931" s="343"/>
      <c r="CY931" s="101">
        <f t="shared" si="659"/>
        <v>0</v>
      </c>
    </row>
    <row r="932" spans="2:103" ht="21.75" customHeight="1" x14ac:dyDescent="0.45">
      <c r="B932" s="133" t="str">
        <f>IF(Data!B931&lt;&gt;"",Data!B931,"")</f>
        <v/>
      </c>
      <c r="C932" s="158" t="str">
        <f>IF(Data!C931&lt;&gt;"",Data!C931,"")</f>
        <v/>
      </c>
      <c r="D932" s="106" t="str">
        <f>IF(Data!D931&lt;&gt;"",Data!D931,"")</f>
        <v/>
      </c>
      <c r="E932" s="140">
        <f>IF(AND(I932=1,Data!T931=0),0,IF(I932=999,999,Data!T931))</f>
        <v>999</v>
      </c>
      <c r="F932" s="140" t="str">
        <f t="shared" si="616"/>
        <v/>
      </c>
      <c r="G932" s="140" t="str">
        <f>IF(Data!K931&lt;&gt;"",Data!K931,"")</f>
        <v/>
      </c>
      <c r="H932" s="141" t="str">
        <f>IF(Data!L931&lt;&gt;"",Data!L931,"")</f>
        <v/>
      </c>
      <c r="I932" s="63">
        <f>IF(Data!M931&lt;&gt;"",Data!M931,"")</f>
        <v>999</v>
      </c>
      <c r="J932" s="63">
        <f t="shared" si="617"/>
        <v>0</v>
      </c>
      <c r="L932" s="64" t="str">
        <f t="shared" si="618"/>
        <v/>
      </c>
      <c r="M932" s="74"/>
      <c r="N932" s="63">
        <f t="shared" si="619"/>
        <v>0</v>
      </c>
      <c r="P932" s="64" t="str">
        <f t="shared" si="620"/>
        <v/>
      </c>
      <c r="R932" s="63">
        <f t="shared" si="621"/>
        <v>0</v>
      </c>
      <c r="S932" s="64" t="str">
        <f t="shared" si="622"/>
        <v/>
      </c>
      <c r="W932" s="310">
        <f t="shared" si="623"/>
        <v>999</v>
      </c>
      <c r="Y932" s="65">
        <f t="shared" si="624"/>
        <v>0</v>
      </c>
      <c r="Z932" s="65">
        <f t="shared" si="625"/>
        <v>0</v>
      </c>
      <c r="AA932" s="65">
        <f t="shared" si="626"/>
        <v>0</v>
      </c>
      <c r="AB932" s="65">
        <f t="shared" si="627"/>
        <v>0</v>
      </c>
      <c r="AC932" s="65">
        <f t="shared" si="628"/>
        <v>0</v>
      </c>
      <c r="AD932" s="65">
        <f t="shared" si="629"/>
        <v>0</v>
      </c>
      <c r="AE932" s="65">
        <f t="shared" si="630"/>
        <v>0</v>
      </c>
      <c r="AF932" s="65">
        <f t="shared" si="631"/>
        <v>0</v>
      </c>
      <c r="AG932" s="65">
        <f t="shared" si="632"/>
        <v>0</v>
      </c>
      <c r="AH932" s="65">
        <f t="shared" si="633"/>
        <v>0</v>
      </c>
      <c r="AI932" s="65">
        <f t="shared" si="634"/>
        <v>0</v>
      </c>
      <c r="AJ932" s="65">
        <f t="shared" si="635"/>
        <v>0</v>
      </c>
      <c r="AK932" s="65">
        <f t="shared" si="636"/>
        <v>0</v>
      </c>
      <c r="AL932" s="65">
        <f t="shared" si="637"/>
        <v>0</v>
      </c>
      <c r="AM932" s="65">
        <f t="shared" si="638"/>
        <v>0</v>
      </c>
      <c r="AN932" s="65">
        <f t="shared" si="639"/>
        <v>0</v>
      </c>
      <c r="AO932" s="65">
        <f t="shared" si="640"/>
        <v>0</v>
      </c>
      <c r="AP932" s="65">
        <f t="shared" si="641"/>
        <v>0</v>
      </c>
      <c r="AQ932" s="65">
        <f t="shared" si="642"/>
        <v>0</v>
      </c>
      <c r="AR932" s="65">
        <f t="shared" si="643"/>
        <v>0</v>
      </c>
      <c r="AS932" s="65">
        <f t="shared" si="644"/>
        <v>0</v>
      </c>
      <c r="AT932" s="65">
        <f t="shared" si="645"/>
        <v>0</v>
      </c>
      <c r="AU932" s="65">
        <f t="shared" si="646"/>
        <v>0</v>
      </c>
      <c r="AV932" s="65">
        <f t="shared" si="647"/>
        <v>0</v>
      </c>
      <c r="AW932" s="65">
        <f t="shared" si="648"/>
        <v>0</v>
      </c>
      <c r="AX932" s="65">
        <f t="shared" si="649"/>
        <v>0</v>
      </c>
      <c r="AY932" s="65">
        <f t="shared" si="650"/>
        <v>0</v>
      </c>
      <c r="AZ932" s="65">
        <f t="shared" si="651"/>
        <v>0</v>
      </c>
      <c r="BA932" s="65">
        <f t="shared" si="652"/>
        <v>0</v>
      </c>
      <c r="BB932" s="65">
        <f t="shared" si="653"/>
        <v>0</v>
      </c>
      <c r="BC932" s="65">
        <f t="shared" si="654"/>
        <v>0</v>
      </c>
      <c r="BD932" s="65">
        <f t="shared" si="655"/>
        <v>0</v>
      </c>
      <c r="BE932" s="65">
        <f t="shared" si="656"/>
        <v>0</v>
      </c>
      <c r="BF932" s="65">
        <f t="shared" si="657"/>
        <v>0</v>
      </c>
      <c r="BG932" s="65">
        <f t="shared" si="658"/>
        <v>0</v>
      </c>
      <c r="CE932" s="373"/>
      <c r="CF932" s="343"/>
      <c r="CG932" s="343"/>
      <c r="CH932" s="343"/>
      <c r="CI932" s="343"/>
      <c r="CJ932" s="343"/>
      <c r="CK932" s="343"/>
      <c r="CL932" s="343"/>
      <c r="CM932" s="343"/>
      <c r="CN932" s="343"/>
      <c r="CO932" s="343"/>
      <c r="CP932" s="343"/>
      <c r="CQ932" s="343"/>
      <c r="CR932" s="343"/>
      <c r="CS932" s="343"/>
      <c r="CY932" s="101">
        <f t="shared" si="659"/>
        <v>0</v>
      </c>
    </row>
    <row r="933" spans="2:103" ht="21.75" customHeight="1" x14ac:dyDescent="0.45">
      <c r="B933" s="133" t="str">
        <f>IF(Data!B932&lt;&gt;"",Data!B932,"")</f>
        <v/>
      </c>
      <c r="C933" s="158" t="str">
        <f>IF(Data!C932&lt;&gt;"",Data!C932,"")</f>
        <v/>
      </c>
      <c r="D933" s="106" t="str">
        <f>IF(Data!D932&lt;&gt;"",Data!D932,"")</f>
        <v/>
      </c>
      <c r="E933" s="140">
        <f>IF(AND(I933=1,Data!T932=0),0,IF(I933=999,999,Data!T932))</f>
        <v>999</v>
      </c>
      <c r="F933" s="140" t="str">
        <f t="shared" si="616"/>
        <v/>
      </c>
      <c r="G933" s="140" t="str">
        <f>IF(Data!K932&lt;&gt;"",Data!K932,"")</f>
        <v/>
      </c>
      <c r="H933" s="141" t="str">
        <f>IF(Data!L932&lt;&gt;"",Data!L932,"")</f>
        <v/>
      </c>
      <c r="I933" s="63">
        <f>IF(Data!M932&lt;&gt;"",Data!M932,"")</f>
        <v>999</v>
      </c>
      <c r="J933" s="63">
        <f t="shared" si="617"/>
        <v>0</v>
      </c>
      <c r="L933" s="64" t="str">
        <f t="shared" si="618"/>
        <v/>
      </c>
      <c r="M933" s="74"/>
      <c r="N933" s="63">
        <f t="shared" si="619"/>
        <v>0</v>
      </c>
      <c r="P933" s="64" t="str">
        <f t="shared" si="620"/>
        <v/>
      </c>
      <c r="R933" s="63">
        <f t="shared" si="621"/>
        <v>0</v>
      </c>
      <c r="S933" s="64" t="str">
        <f t="shared" si="622"/>
        <v/>
      </c>
      <c r="W933" s="310">
        <f t="shared" si="623"/>
        <v>999</v>
      </c>
      <c r="Y933" s="65">
        <f t="shared" si="624"/>
        <v>0</v>
      </c>
      <c r="Z933" s="65">
        <f t="shared" si="625"/>
        <v>0</v>
      </c>
      <c r="AA933" s="65">
        <f t="shared" si="626"/>
        <v>0</v>
      </c>
      <c r="AB933" s="65">
        <f t="shared" si="627"/>
        <v>0</v>
      </c>
      <c r="AC933" s="65">
        <f t="shared" si="628"/>
        <v>0</v>
      </c>
      <c r="AD933" s="65">
        <f t="shared" si="629"/>
        <v>0</v>
      </c>
      <c r="AE933" s="65">
        <f t="shared" si="630"/>
        <v>0</v>
      </c>
      <c r="AF933" s="65">
        <f t="shared" si="631"/>
        <v>0</v>
      </c>
      <c r="AG933" s="65">
        <f t="shared" si="632"/>
        <v>0</v>
      </c>
      <c r="AH933" s="65">
        <f t="shared" si="633"/>
        <v>0</v>
      </c>
      <c r="AI933" s="65">
        <f t="shared" si="634"/>
        <v>0</v>
      </c>
      <c r="AJ933" s="65">
        <f t="shared" si="635"/>
        <v>0</v>
      </c>
      <c r="AK933" s="65">
        <f t="shared" si="636"/>
        <v>0</v>
      </c>
      <c r="AL933" s="65">
        <f t="shared" si="637"/>
        <v>0</v>
      </c>
      <c r="AM933" s="65">
        <f t="shared" si="638"/>
        <v>0</v>
      </c>
      <c r="AN933" s="65">
        <f t="shared" si="639"/>
        <v>0</v>
      </c>
      <c r="AO933" s="65">
        <f t="shared" si="640"/>
        <v>0</v>
      </c>
      <c r="AP933" s="65">
        <f t="shared" si="641"/>
        <v>0</v>
      </c>
      <c r="AQ933" s="65">
        <f t="shared" si="642"/>
        <v>0</v>
      </c>
      <c r="AR933" s="65">
        <f t="shared" si="643"/>
        <v>0</v>
      </c>
      <c r="AS933" s="65">
        <f t="shared" si="644"/>
        <v>0</v>
      </c>
      <c r="AT933" s="65">
        <f t="shared" si="645"/>
        <v>0</v>
      </c>
      <c r="AU933" s="65">
        <f t="shared" si="646"/>
        <v>0</v>
      </c>
      <c r="AV933" s="65">
        <f t="shared" si="647"/>
        <v>0</v>
      </c>
      <c r="AW933" s="65">
        <f t="shared" si="648"/>
        <v>0</v>
      </c>
      <c r="AX933" s="65">
        <f t="shared" si="649"/>
        <v>0</v>
      </c>
      <c r="AY933" s="65">
        <f t="shared" si="650"/>
        <v>0</v>
      </c>
      <c r="AZ933" s="65">
        <f t="shared" si="651"/>
        <v>0</v>
      </c>
      <c r="BA933" s="65">
        <f t="shared" si="652"/>
        <v>0</v>
      </c>
      <c r="BB933" s="65">
        <f t="shared" si="653"/>
        <v>0</v>
      </c>
      <c r="BC933" s="65">
        <f t="shared" si="654"/>
        <v>0</v>
      </c>
      <c r="BD933" s="65">
        <f t="shared" si="655"/>
        <v>0</v>
      </c>
      <c r="BE933" s="65">
        <f t="shared" si="656"/>
        <v>0</v>
      </c>
      <c r="BF933" s="65">
        <f t="shared" si="657"/>
        <v>0</v>
      </c>
      <c r="BG933" s="65">
        <f t="shared" si="658"/>
        <v>0</v>
      </c>
      <c r="CE933" s="373"/>
      <c r="CF933" s="343"/>
      <c r="CG933" s="343"/>
      <c r="CH933" s="343"/>
      <c r="CI933" s="343"/>
      <c r="CJ933" s="343"/>
      <c r="CK933" s="343"/>
      <c r="CL933" s="343"/>
      <c r="CM933" s="343"/>
      <c r="CN933" s="343"/>
      <c r="CO933" s="343"/>
      <c r="CP933" s="343"/>
      <c r="CQ933" s="343"/>
      <c r="CR933" s="343"/>
      <c r="CS933" s="343"/>
      <c r="CY933" s="101">
        <f t="shared" si="659"/>
        <v>0</v>
      </c>
    </row>
    <row r="934" spans="2:103" ht="21.75" customHeight="1" x14ac:dyDescent="0.45">
      <c r="B934" s="133" t="str">
        <f>IF(Data!B933&lt;&gt;"",Data!B933,"")</f>
        <v/>
      </c>
      <c r="C934" s="158" t="str">
        <f>IF(Data!C933&lt;&gt;"",Data!C933,"")</f>
        <v/>
      </c>
      <c r="D934" s="106" t="str">
        <f>IF(Data!D933&lt;&gt;"",Data!D933,"")</f>
        <v/>
      </c>
      <c r="E934" s="140">
        <f>IF(AND(I934=1,Data!T933=0),0,IF(I934=999,999,Data!T933))</f>
        <v>999</v>
      </c>
      <c r="F934" s="140" t="str">
        <f t="shared" si="616"/>
        <v/>
      </c>
      <c r="G934" s="140" t="str">
        <f>IF(Data!K933&lt;&gt;"",Data!K933,"")</f>
        <v/>
      </c>
      <c r="H934" s="141" t="str">
        <f>IF(Data!L933&lt;&gt;"",Data!L933,"")</f>
        <v/>
      </c>
      <c r="I934" s="63">
        <f>IF(Data!M933&lt;&gt;"",Data!M933,"")</f>
        <v>999</v>
      </c>
      <c r="J934" s="63">
        <f t="shared" si="617"/>
        <v>0</v>
      </c>
      <c r="L934" s="64" t="str">
        <f t="shared" si="618"/>
        <v/>
      </c>
      <c r="M934" s="74"/>
      <c r="N934" s="63">
        <f t="shared" si="619"/>
        <v>0</v>
      </c>
      <c r="P934" s="64" t="str">
        <f t="shared" si="620"/>
        <v/>
      </c>
      <c r="R934" s="63">
        <f t="shared" si="621"/>
        <v>0</v>
      </c>
      <c r="S934" s="64" t="str">
        <f t="shared" si="622"/>
        <v/>
      </c>
      <c r="W934" s="310">
        <f t="shared" si="623"/>
        <v>999</v>
      </c>
      <c r="Y934" s="65">
        <f t="shared" si="624"/>
        <v>0</v>
      </c>
      <c r="Z934" s="65">
        <f t="shared" si="625"/>
        <v>0</v>
      </c>
      <c r="AA934" s="65">
        <f t="shared" si="626"/>
        <v>0</v>
      </c>
      <c r="AB934" s="65">
        <f t="shared" si="627"/>
        <v>0</v>
      </c>
      <c r="AC934" s="65">
        <f t="shared" si="628"/>
        <v>0</v>
      </c>
      <c r="AD934" s="65">
        <f t="shared" si="629"/>
        <v>0</v>
      </c>
      <c r="AE934" s="65">
        <f t="shared" si="630"/>
        <v>0</v>
      </c>
      <c r="AF934" s="65">
        <f t="shared" si="631"/>
        <v>0</v>
      </c>
      <c r="AG934" s="65">
        <f t="shared" si="632"/>
        <v>0</v>
      </c>
      <c r="AH934" s="65">
        <f t="shared" si="633"/>
        <v>0</v>
      </c>
      <c r="AI934" s="65">
        <f t="shared" si="634"/>
        <v>0</v>
      </c>
      <c r="AJ934" s="65">
        <f t="shared" si="635"/>
        <v>0</v>
      </c>
      <c r="AK934" s="65">
        <f t="shared" si="636"/>
        <v>0</v>
      </c>
      <c r="AL934" s="65">
        <f t="shared" si="637"/>
        <v>0</v>
      </c>
      <c r="AM934" s="65">
        <f t="shared" si="638"/>
        <v>0</v>
      </c>
      <c r="AN934" s="65">
        <f t="shared" si="639"/>
        <v>0</v>
      </c>
      <c r="AO934" s="65">
        <f t="shared" si="640"/>
        <v>0</v>
      </c>
      <c r="AP934" s="65">
        <f t="shared" si="641"/>
        <v>0</v>
      </c>
      <c r="AQ934" s="65">
        <f t="shared" si="642"/>
        <v>0</v>
      </c>
      <c r="AR934" s="65">
        <f t="shared" si="643"/>
        <v>0</v>
      </c>
      <c r="AS934" s="65">
        <f t="shared" si="644"/>
        <v>0</v>
      </c>
      <c r="AT934" s="65">
        <f t="shared" si="645"/>
        <v>0</v>
      </c>
      <c r="AU934" s="65">
        <f t="shared" si="646"/>
        <v>0</v>
      </c>
      <c r="AV934" s="65">
        <f t="shared" si="647"/>
        <v>0</v>
      </c>
      <c r="AW934" s="65">
        <f t="shared" si="648"/>
        <v>0</v>
      </c>
      <c r="AX934" s="65">
        <f t="shared" si="649"/>
        <v>0</v>
      </c>
      <c r="AY934" s="65">
        <f t="shared" si="650"/>
        <v>0</v>
      </c>
      <c r="AZ934" s="65">
        <f t="shared" si="651"/>
        <v>0</v>
      </c>
      <c r="BA934" s="65">
        <f t="shared" si="652"/>
        <v>0</v>
      </c>
      <c r="BB934" s="65">
        <f t="shared" si="653"/>
        <v>0</v>
      </c>
      <c r="BC934" s="65">
        <f t="shared" si="654"/>
        <v>0</v>
      </c>
      <c r="BD934" s="65">
        <f t="shared" si="655"/>
        <v>0</v>
      </c>
      <c r="BE934" s="65">
        <f t="shared" si="656"/>
        <v>0</v>
      </c>
      <c r="BF934" s="65">
        <f t="shared" si="657"/>
        <v>0</v>
      </c>
      <c r="BG934" s="65">
        <f t="shared" si="658"/>
        <v>0</v>
      </c>
      <c r="CE934" s="373"/>
      <c r="CF934" s="343"/>
      <c r="CG934" s="343"/>
      <c r="CH934" s="343"/>
      <c r="CI934" s="343"/>
      <c r="CJ934" s="343"/>
      <c r="CK934" s="343"/>
      <c r="CL934" s="343"/>
      <c r="CM934" s="343"/>
      <c r="CN934" s="343"/>
      <c r="CO934" s="343"/>
      <c r="CP934" s="343"/>
      <c r="CQ934" s="343"/>
      <c r="CR934" s="343"/>
      <c r="CS934" s="343"/>
      <c r="CY934" s="101">
        <f t="shared" si="659"/>
        <v>0</v>
      </c>
    </row>
    <row r="935" spans="2:103" ht="21.75" customHeight="1" x14ac:dyDescent="0.45">
      <c r="B935" s="133" t="str">
        <f>IF(Data!B934&lt;&gt;"",Data!B934,"")</f>
        <v/>
      </c>
      <c r="C935" s="158" t="str">
        <f>IF(Data!C934&lt;&gt;"",Data!C934,"")</f>
        <v/>
      </c>
      <c r="D935" s="106" t="str">
        <f>IF(Data!D934&lt;&gt;"",Data!D934,"")</f>
        <v/>
      </c>
      <c r="E935" s="140">
        <f>IF(AND(I935=1,Data!T934=0),0,IF(I935=999,999,Data!T934))</f>
        <v>999</v>
      </c>
      <c r="F935" s="140" t="str">
        <f t="shared" si="616"/>
        <v/>
      </c>
      <c r="G935" s="140" t="str">
        <f>IF(Data!K934&lt;&gt;"",Data!K934,"")</f>
        <v/>
      </c>
      <c r="H935" s="141" t="str">
        <f>IF(Data!L934&lt;&gt;"",Data!L934,"")</f>
        <v/>
      </c>
      <c r="I935" s="63">
        <f>IF(Data!M934&lt;&gt;"",Data!M934,"")</f>
        <v>999</v>
      </c>
      <c r="J935" s="63">
        <f t="shared" si="617"/>
        <v>0</v>
      </c>
      <c r="L935" s="64" t="str">
        <f t="shared" si="618"/>
        <v/>
      </c>
      <c r="M935" s="74"/>
      <c r="N935" s="63">
        <f t="shared" si="619"/>
        <v>0</v>
      </c>
      <c r="P935" s="64" t="str">
        <f t="shared" si="620"/>
        <v/>
      </c>
      <c r="R935" s="63">
        <f t="shared" si="621"/>
        <v>0</v>
      </c>
      <c r="S935" s="64" t="str">
        <f t="shared" si="622"/>
        <v/>
      </c>
      <c r="W935" s="310">
        <f t="shared" si="623"/>
        <v>999</v>
      </c>
      <c r="Y935" s="65">
        <f t="shared" si="624"/>
        <v>0</v>
      </c>
      <c r="Z935" s="65">
        <f t="shared" si="625"/>
        <v>0</v>
      </c>
      <c r="AA935" s="65">
        <f t="shared" si="626"/>
        <v>0</v>
      </c>
      <c r="AB935" s="65">
        <f t="shared" si="627"/>
        <v>0</v>
      </c>
      <c r="AC935" s="65">
        <f t="shared" si="628"/>
        <v>0</v>
      </c>
      <c r="AD935" s="65">
        <f t="shared" si="629"/>
        <v>0</v>
      </c>
      <c r="AE935" s="65">
        <f t="shared" si="630"/>
        <v>0</v>
      </c>
      <c r="AF935" s="65">
        <f t="shared" si="631"/>
        <v>0</v>
      </c>
      <c r="AG935" s="65">
        <f t="shared" si="632"/>
        <v>0</v>
      </c>
      <c r="AH935" s="65">
        <f t="shared" si="633"/>
        <v>0</v>
      </c>
      <c r="AI935" s="65">
        <f t="shared" si="634"/>
        <v>0</v>
      </c>
      <c r="AJ935" s="65">
        <f t="shared" si="635"/>
        <v>0</v>
      </c>
      <c r="AK935" s="65">
        <f t="shared" si="636"/>
        <v>0</v>
      </c>
      <c r="AL935" s="65">
        <f t="shared" si="637"/>
        <v>0</v>
      </c>
      <c r="AM935" s="65">
        <f t="shared" si="638"/>
        <v>0</v>
      </c>
      <c r="AN935" s="65">
        <f t="shared" si="639"/>
        <v>0</v>
      </c>
      <c r="AO935" s="65">
        <f t="shared" si="640"/>
        <v>0</v>
      </c>
      <c r="AP935" s="65">
        <f t="shared" si="641"/>
        <v>0</v>
      </c>
      <c r="AQ935" s="65">
        <f t="shared" si="642"/>
        <v>0</v>
      </c>
      <c r="AR935" s="65">
        <f t="shared" si="643"/>
        <v>0</v>
      </c>
      <c r="AS935" s="65">
        <f t="shared" si="644"/>
        <v>0</v>
      </c>
      <c r="AT935" s="65">
        <f t="shared" si="645"/>
        <v>0</v>
      </c>
      <c r="AU935" s="65">
        <f t="shared" si="646"/>
        <v>0</v>
      </c>
      <c r="AV935" s="65">
        <f t="shared" si="647"/>
        <v>0</v>
      </c>
      <c r="AW935" s="65">
        <f t="shared" si="648"/>
        <v>0</v>
      </c>
      <c r="AX935" s="65">
        <f t="shared" si="649"/>
        <v>0</v>
      </c>
      <c r="AY935" s="65">
        <f t="shared" si="650"/>
        <v>0</v>
      </c>
      <c r="AZ935" s="65">
        <f t="shared" si="651"/>
        <v>0</v>
      </c>
      <c r="BA935" s="65">
        <f t="shared" si="652"/>
        <v>0</v>
      </c>
      <c r="BB935" s="65">
        <f t="shared" si="653"/>
        <v>0</v>
      </c>
      <c r="BC935" s="65">
        <f t="shared" si="654"/>
        <v>0</v>
      </c>
      <c r="BD935" s="65">
        <f t="shared" si="655"/>
        <v>0</v>
      </c>
      <c r="BE935" s="65">
        <f t="shared" si="656"/>
        <v>0</v>
      </c>
      <c r="BF935" s="65">
        <f t="shared" si="657"/>
        <v>0</v>
      </c>
      <c r="BG935" s="65">
        <f t="shared" si="658"/>
        <v>0</v>
      </c>
      <c r="CE935" s="373"/>
      <c r="CF935" s="343"/>
      <c r="CG935" s="343"/>
      <c r="CH935" s="343"/>
      <c r="CI935" s="343"/>
      <c r="CJ935" s="343"/>
      <c r="CK935" s="343"/>
      <c r="CL935" s="343"/>
      <c r="CM935" s="343"/>
      <c r="CN935" s="343"/>
      <c r="CO935" s="343"/>
      <c r="CP935" s="343"/>
      <c r="CQ935" s="343"/>
      <c r="CR935" s="343"/>
      <c r="CS935" s="343"/>
      <c r="CY935" s="101">
        <f t="shared" si="659"/>
        <v>0</v>
      </c>
    </row>
    <row r="936" spans="2:103" ht="21.75" customHeight="1" x14ac:dyDescent="0.45">
      <c r="B936" s="133" t="str">
        <f>IF(Data!B935&lt;&gt;"",Data!B935,"")</f>
        <v/>
      </c>
      <c r="C936" s="158" t="str">
        <f>IF(Data!C935&lt;&gt;"",Data!C935,"")</f>
        <v/>
      </c>
      <c r="D936" s="106" t="str">
        <f>IF(Data!D935&lt;&gt;"",Data!D935,"")</f>
        <v/>
      </c>
      <c r="E936" s="140">
        <f>IF(AND(I936=1,Data!T935=0),0,IF(I936=999,999,Data!T935))</f>
        <v>999</v>
      </c>
      <c r="F936" s="140" t="str">
        <f t="shared" si="616"/>
        <v/>
      </c>
      <c r="G936" s="140" t="str">
        <f>IF(Data!K935&lt;&gt;"",Data!K935,"")</f>
        <v/>
      </c>
      <c r="H936" s="141" t="str">
        <f>IF(Data!L935&lt;&gt;"",Data!L935,"")</f>
        <v/>
      </c>
      <c r="I936" s="63">
        <f>IF(Data!M935&lt;&gt;"",Data!M935,"")</f>
        <v>999</v>
      </c>
      <c r="J936" s="63">
        <f t="shared" si="617"/>
        <v>0</v>
      </c>
      <c r="L936" s="64" t="str">
        <f t="shared" si="618"/>
        <v/>
      </c>
      <c r="M936" s="74"/>
      <c r="N936" s="63">
        <f t="shared" si="619"/>
        <v>0</v>
      </c>
      <c r="P936" s="64" t="str">
        <f t="shared" si="620"/>
        <v/>
      </c>
      <c r="R936" s="63">
        <f t="shared" si="621"/>
        <v>0</v>
      </c>
      <c r="S936" s="64" t="str">
        <f t="shared" si="622"/>
        <v/>
      </c>
      <c r="W936" s="310">
        <f t="shared" si="623"/>
        <v>999</v>
      </c>
      <c r="Y936" s="65">
        <f t="shared" si="624"/>
        <v>0</v>
      </c>
      <c r="Z936" s="65">
        <f t="shared" si="625"/>
        <v>0</v>
      </c>
      <c r="AA936" s="65">
        <f t="shared" si="626"/>
        <v>0</v>
      </c>
      <c r="AB936" s="65">
        <f t="shared" si="627"/>
        <v>0</v>
      </c>
      <c r="AC936" s="65">
        <f t="shared" si="628"/>
        <v>0</v>
      </c>
      <c r="AD936" s="65">
        <f t="shared" si="629"/>
        <v>0</v>
      </c>
      <c r="AE936" s="65">
        <f t="shared" si="630"/>
        <v>0</v>
      </c>
      <c r="AF936" s="65">
        <f t="shared" si="631"/>
        <v>0</v>
      </c>
      <c r="AG936" s="65">
        <f t="shared" si="632"/>
        <v>0</v>
      </c>
      <c r="AH936" s="65">
        <f t="shared" si="633"/>
        <v>0</v>
      </c>
      <c r="AI936" s="65">
        <f t="shared" si="634"/>
        <v>0</v>
      </c>
      <c r="AJ936" s="65">
        <f t="shared" si="635"/>
        <v>0</v>
      </c>
      <c r="AK936" s="65">
        <f t="shared" si="636"/>
        <v>0</v>
      </c>
      <c r="AL936" s="65">
        <f t="shared" si="637"/>
        <v>0</v>
      </c>
      <c r="AM936" s="65">
        <f t="shared" si="638"/>
        <v>0</v>
      </c>
      <c r="AN936" s="65">
        <f t="shared" si="639"/>
        <v>0</v>
      </c>
      <c r="AO936" s="65">
        <f t="shared" si="640"/>
        <v>0</v>
      </c>
      <c r="AP936" s="65">
        <f t="shared" si="641"/>
        <v>0</v>
      </c>
      <c r="AQ936" s="65">
        <f t="shared" si="642"/>
        <v>0</v>
      </c>
      <c r="AR936" s="65">
        <f t="shared" si="643"/>
        <v>0</v>
      </c>
      <c r="AS936" s="65">
        <f t="shared" si="644"/>
        <v>0</v>
      </c>
      <c r="AT936" s="65">
        <f t="shared" si="645"/>
        <v>0</v>
      </c>
      <c r="AU936" s="65">
        <f t="shared" si="646"/>
        <v>0</v>
      </c>
      <c r="AV936" s="65">
        <f t="shared" si="647"/>
        <v>0</v>
      </c>
      <c r="AW936" s="65">
        <f t="shared" si="648"/>
        <v>0</v>
      </c>
      <c r="AX936" s="65">
        <f t="shared" si="649"/>
        <v>0</v>
      </c>
      <c r="AY936" s="65">
        <f t="shared" si="650"/>
        <v>0</v>
      </c>
      <c r="AZ936" s="65">
        <f t="shared" si="651"/>
        <v>0</v>
      </c>
      <c r="BA936" s="65">
        <f t="shared" si="652"/>
        <v>0</v>
      </c>
      <c r="BB936" s="65">
        <f t="shared" si="653"/>
        <v>0</v>
      </c>
      <c r="BC936" s="65">
        <f t="shared" si="654"/>
        <v>0</v>
      </c>
      <c r="BD936" s="65">
        <f t="shared" si="655"/>
        <v>0</v>
      </c>
      <c r="BE936" s="65">
        <f t="shared" si="656"/>
        <v>0</v>
      </c>
      <c r="BF936" s="65">
        <f t="shared" si="657"/>
        <v>0</v>
      </c>
      <c r="BG936" s="65">
        <f t="shared" si="658"/>
        <v>0</v>
      </c>
      <c r="CE936" s="373"/>
      <c r="CF936" s="343"/>
      <c r="CG936" s="343"/>
      <c r="CH936" s="343"/>
      <c r="CI936" s="343"/>
      <c r="CJ936" s="343"/>
      <c r="CK936" s="343"/>
      <c r="CL936" s="343"/>
      <c r="CM936" s="343"/>
      <c r="CN936" s="343"/>
      <c r="CO936" s="343"/>
      <c r="CP936" s="343"/>
      <c r="CQ936" s="343"/>
      <c r="CR936" s="343"/>
      <c r="CS936" s="343"/>
      <c r="CY936" s="101">
        <f t="shared" si="659"/>
        <v>0</v>
      </c>
    </row>
    <row r="937" spans="2:103" ht="21.75" customHeight="1" x14ac:dyDescent="0.45">
      <c r="B937" s="133" t="str">
        <f>IF(Data!B936&lt;&gt;"",Data!B936,"")</f>
        <v/>
      </c>
      <c r="C937" s="158" t="str">
        <f>IF(Data!C936&lt;&gt;"",Data!C936,"")</f>
        <v/>
      </c>
      <c r="D937" s="106" t="str">
        <f>IF(Data!D936&lt;&gt;"",Data!D936,"")</f>
        <v/>
      </c>
      <c r="E937" s="140">
        <f>IF(AND(I937=1,Data!T936=0),0,IF(I937=999,999,Data!T936))</f>
        <v>999</v>
      </c>
      <c r="F937" s="140" t="str">
        <f t="shared" si="616"/>
        <v/>
      </c>
      <c r="G937" s="140" t="str">
        <f>IF(Data!K936&lt;&gt;"",Data!K936,"")</f>
        <v/>
      </c>
      <c r="H937" s="141" t="str">
        <f>IF(Data!L936&lt;&gt;"",Data!L936,"")</f>
        <v/>
      </c>
      <c r="I937" s="63">
        <f>IF(Data!M936&lt;&gt;"",Data!M936,"")</f>
        <v>999</v>
      </c>
      <c r="J937" s="63">
        <f t="shared" si="617"/>
        <v>0</v>
      </c>
      <c r="L937" s="64" t="str">
        <f t="shared" si="618"/>
        <v/>
      </c>
      <c r="M937" s="74"/>
      <c r="N937" s="63">
        <f t="shared" si="619"/>
        <v>0</v>
      </c>
      <c r="P937" s="64" t="str">
        <f t="shared" si="620"/>
        <v/>
      </c>
      <c r="R937" s="63">
        <f t="shared" si="621"/>
        <v>0</v>
      </c>
      <c r="S937" s="64" t="str">
        <f t="shared" si="622"/>
        <v/>
      </c>
      <c r="W937" s="310">
        <f t="shared" si="623"/>
        <v>999</v>
      </c>
      <c r="Y937" s="65">
        <f t="shared" si="624"/>
        <v>0</v>
      </c>
      <c r="Z937" s="65">
        <f t="shared" si="625"/>
        <v>0</v>
      </c>
      <c r="AA937" s="65">
        <f t="shared" si="626"/>
        <v>0</v>
      </c>
      <c r="AB937" s="65">
        <f t="shared" si="627"/>
        <v>0</v>
      </c>
      <c r="AC937" s="65">
        <f t="shared" si="628"/>
        <v>0</v>
      </c>
      <c r="AD937" s="65">
        <f t="shared" si="629"/>
        <v>0</v>
      </c>
      <c r="AE937" s="65">
        <f t="shared" si="630"/>
        <v>0</v>
      </c>
      <c r="AF937" s="65">
        <f t="shared" si="631"/>
        <v>0</v>
      </c>
      <c r="AG937" s="65">
        <f t="shared" si="632"/>
        <v>0</v>
      </c>
      <c r="AH937" s="65">
        <f t="shared" si="633"/>
        <v>0</v>
      </c>
      <c r="AI937" s="65">
        <f t="shared" si="634"/>
        <v>0</v>
      </c>
      <c r="AJ937" s="65">
        <f t="shared" si="635"/>
        <v>0</v>
      </c>
      <c r="AK937" s="65">
        <f t="shared" si="636"/>
        <v>0</v>
      </c>
      <c r="AL937" s="65">
        <f t="shared" si="637"/>
        <v>0</v>
      </c>
      <c r="AM937" s="65">
        <f t="shared" si="638"/>
        <v>0</v>
      </c>
      <c r="AN937" s="65">
        <f t="shared" si="639"/>
        <v>0</v>
      </c>
      <c r="AO937" s="65">
        <f t="shared" si="640"/>
        <v>0</v>
      </c>
      <c r="AP937" s="65">
        <f t="shared" si="641"/>
        <v>0</v>
      </c>
      <c r="AQ937" s="65">
        <f t="shared" si="642"/>
        <v>0</v>
      </c>
      <c r="AR937" s="65">
        <f t="shared" si="643"/>
        <v>0</v>
      </c>
      <c r="AS937" s="65">
        <f t="shared" si="644"/>
        <v>0</v>
      </c>
      <c r="AT937" s="65">
        <f t="shared" si="645"/>
        <v>0</v>
      </c>
      <c r="AU937" s="65">
        <f t="shared" si="646"/>
        <v>0</v>
      </c>
      <c r="AV937" s="65">
        <f t="shared" si="647"/>
        <v>0</v>
      </c>
      <c r="AW937" s="65">
        <f t="shared" si="648"/>
        <v>0</v>
      </c>
      <c r="AX937" s="65">
        <f t="shared" si="649"/>
        <v>0</v>
      </c>
      <c r="AY937" s="65">
        <f t="shared" si="650"/>
        <v>0</v>
      </c>
      <c r="AZ937" s="65">
        <f t="shared" si="651"/>
        <v>0</v>
      </c>
      <c r="BA937" s="65">
        <f t="shared" si="652"/>
        <v>0</v>
      </c>
      <c r="BB937" s="65">
        <f t="shared" si="653"/>
        <v>0</v>
      </c>
      <c r="BC937" s="65">
        <f t="shared" si="654"/>
        <v>0</v>
      </c>
      <c r="BD937" s="65">
        <f t="shared" si="655"/>
        <v>0</v>
      </c>
      <c r="BE937" s="65">
        <f t="shared" si="656"/>
        <v>0</v>
      </c>
      <c r="BF937" s="65">
        <f t="shared" si="657"/>
        <v>0</v>
      </c>
      <c r="BG937" s="65">
        <f t="shared" si="658"/>
        <v>0</v>
      </c>
      <c r="CE937" s="373"/>
      <c r="CF937" s="343"/>
      <c r="CG937" s="343"/>
      <c r="CH937" s="343"/>
      <c r="CI937" s="343"/>
      <c r="CJ937" s="343"/>
      <c r="CK937" s="343"/>
      <c r="CL937" s="343"/>
      <c r="CM937" s="343"/>
      <c r="CN937" s="343"/>
      <c r="CO937" s="343"/>
      <c r="CP937" s="343"/>
      <c r="CQ937" s="343"/>
      <c r="CR937" s="343"/>
      <c r="CS937" s="343"/>
      <c r="CY937" s="101">
        <f t="shared" si="659"/>
        <v>0</v>
      </c>
    </row>
    <row r="938" spans="2:103" ht="21.75" customHeight="1" x14ac:dyDescent="0.45">
      <c r="B938" s="133" t="str">
        <f>IF(Data!B937&lt;&gt;"",Data!B937,"")</f>
        <v/>
      </c>
      <c r="C938" s="158" t="str">
        <f>IF(Data!C937&lt;&gt;"",Data!C937,"")</f>
        <v/>
      </c>
      <c r="D938" s="106" t="str">
        <f>IF(Data!D937&lt;&gt;"",Data!D937,"")</f>
        <v/>
      </c>
      <c r="E938" s="140">
        <f>IF(AND(I938=1,Data!T937=0),0,IF(I938=999,999,Data!T937))</f>
        <v>999</v>
      </c>
      <c r="F938" s="140" t="str">
        <f t="shared" si="616"/>
        <v/>
      </c>
      <c r="G938" s="140" t="str">
        <f>IF(Data!K937&lt;&gt;"",Data!K937,"")</f>
        <v/>
      </c>
      <c r="H938" s="141" t="str">
        <f>IF(Data!L937&lt;&gt;"",Data!L937,"")</f>
        <v/>
      </c>
      <c r="I938" s="63">
        <f>IF(Data!M937&lt;&gt;"",Data!M937,"")</f>
        <v>999</v>
      </c>
      <c r="J938" s="63">
        <f t="shared" si="617"/>
        <v>0</v>
      </c>
      <c r="L938" s="64" t="str">
        <f t="shared" si="618"/>
        <v/>
      </c>
      <c r="M938" s="74"/>
      <c r="N938" s="63">
        <f t="shared" si="619"/>
        <v>0</v>
      </c>
      <c r="P938" s="64" t="str">
        <f t="shared" si="620"/>
        <v/>
      </c>
      <c r="R938" s="63">
        <f t="shared" si="621"/>
        <v>0</v>
      </c>
      <c r="S938" s="64" t="str">
        <f t="shared" si="622"/>
        <v/>
      </c>
      <c r="W938" s="310">
        <f t="shared" si="623"/>
        <v>999</v>
      </c>
      <c r="Y938" s="65">
        <f t="shared" si="624"/>
        <v>0</v>
      </c>
      <c r="Z938" s="65">
        <f t="shared" si="625"/>
        <v>0</v>
      </c>
      <c r="AA938" s="65">
        <f t="shared" si="626"/>
        <v>0</v>
      </c>
      <c r="AB938" s="65">
        <f t="shared" si="627"/>
        <v>0</v>
      </c>
      <c r="AC938" s="65">
        <f t="shared" si="628"/>
        <v>0</v>
      </c>
      <c r="AD938" s="65">
        <f t="shared" si="629"/>
        <v>0</v>
      </c>
      <c r="AE938" s="65">
        <f t="shared" si="630"/>
        <v>0</v>
      </c>
      <c r="AF938" s="65">
        <f t="shared" si="631"/>
        <v>0</v>
      </c>
      <c r="AG938" s="65">
        <f t="shared" si="632"/>
        <v>0</v>
      </c>
      <c r="AH938" s="65">
        <f t="shared" si="633"/>
        <v>0</v>
      </c>
      <c r="AI938" s="65">
        <f t="shared" si="634"/>
        <v>0</v>
      </c>
      <c r="AJ938" s="65">
        <f t="shared" si="635"/>
        <v>0</v>
      </c>
      <c r="AK938" s="65">
        <f t="shared" si="636"/>
        <v>0</v>
      </c>
      <c r="AL938" s="65">
        <f t="shared" si="637"/>
        <v>0</v>
      </c>
      <c r="AM938" s="65">
        <f t="shared" si="638"/>
        <v>0</v>
      </c>
      <c r="AN938" s="65">
        <f t="shared" si="639"/>
        <v>0</v>
      </c>
      <c r="AO938" s="65">
        <f t="shared" si="640"/>
        <v>0</v>
      </c>
      <c r="AP938" s="65">
        <f t="shared" si="641"/>
        <v>0</v>
      </c>
      <c r="AQ938" s="65">
        <f t="shared" si="642"/>
        <v>0</v>
      </c>
      <c r="AR938" s="65">
        <f t="shared" si="643"/>
        <v>0</v>
      </c>
      <c r="AS938" s="65">
        <f t="shared" si="644"/>
        <v>0</v>
      </c>
      <c r="AT938" s="65">
        <f t="shared" si="645"/>
        <v>0</v>
      </c>
      <c r="AU938" s="65">
        <f t="shared" si="646"/>
        <v>0</v>
      </c>
      <c r="AV938" s="65">
        <f t="shared" si="647"/>
        <v>0</v>
      </c>
      <c r="AW938" s="65">
        <f t="shared" si="648"/>
        <v>0</v>
      </c>
      <c r="AX938" s="65">
        <f t="shared" si="649"/>
        <v>0</v>
      </c>
      <c r="AY938" s="65">
        <f t="shared" si="650"/>
        <v>0</v>
      </c>
      <c r="AZ938" s="65">
        <f t="shared" si="651"/>
        <v>0</v>
      </c>
      <c r="BA938" s="65">
        <f t="shared" si="652"/>
        <v>0</v>
      </c>
      <c r="BB938" s="65">
        <f t="shared" si="653"/>
        <v>0</v>
      </c>
      <c r="BC938" s="65">
        <f t="shared" si="654"/>
        <v>0</v>
      </c>
      <c r="BD938" s="65">
        <f t="shared" si="655"/>
        <v>0</v>
      </c>
      <c r="BE938" s="65">
        <f t="shared" si="656"/>
        <v>0</v>
      </c>
      <c r="BF938" s="65">
        <f t="shared" si="657"/>
        <v>0</v>
      </c>
      <c r="BG938" s="65">
        <f t="shared" si="658"/>
        <v>0</v>
      </c>
      <c r="CE938" s="373"/>
      <c r="CF938" s="343"/>
      <c r="CG938" s="343"/>
      <c r="CH938" s="343"/>
      <c r="CI938" s="343"/>
      <c r="CJ938" s="343"/>
      <c r="CK938" s="343"/>
      <c r="CL938" s="343"/>
      <c r="CM938" s="343"/>
      <c r="CN938" s="343"/>
      <c r="CO938" s="343"/>
      <c r="CP938" s="343"/>
      <c r="CQ938" s="343"/>
      <c r="CR938" s="343"/>
      <c r="CS938" s="343"/>
      <c r="CY938" s="101">
        <f t="shared" si="659"/>
        <v>0</v>
      </c>
    </row>
    <row r="939" spans="2:103" ht="21.75" customHeight="1" x14ac:dyDescent="0.45">
      <c r="B939" s="133" t="str">
        <f>IF(Data!B938&lt;&gt;"",Data!B938,"")</f>
        <v/>
      </c>
      <c r="C939" s="158" t="str">
        <f>IF(Data!C938&lt;&gt;"",Data!C938,"")</f>
        <v/>
      </c>
      <c r="D939" s="106" t="str">
        <f>IF(Data!D938&lt;&gt;"",Data!D938,"")</f>
        <v/>
      </c>
      <c r="E939" s="140">
        <f>IF(AND(I939=1,Data!T938=0),0,IF(I939=999,999,Data!T938))</f>
        <v>999</v>
      </c>
      <c r="F939" s="140" t="str">
        <f t="shared" si="616"/>
        <v/>
      </c>
      <c r="G939" s="140" t="str">
        <f>IF(Data!K938&lt;&gt;"",Data!K938,"")</f>
        <v/>
      </c>
      <c r="H939" s="141" t="str">
        <f>IF(Data!L938&lt;&gt;"",Data!L938,"")</f>
        <v/>
      </c>
      <c r="I939" s="63">
        <f>IF(Data!M938&lt;&gt;"",Data!M938,"")</f>
        <v>999</v>
      </c>
      <c r="J939" s="63">
        <f t="shared" si="617"/>
        <v>0</v>
      </c>
      <c r="L939" s="64" t="str">
        <f t="shared" si="618"/>
        <v/>
      </c>
      <c r="M939" s="74"/>
      <c r="N939" s="63">
        <f t="shared" si="619"/>
        <v>0</v>
      </c>
      <c r="P939" s="64" t="str">
        <f t="shared" si="620"/>
        <v/>
      </c>
      <c r="R939" s="63">
        <f t="shared" si="621"/>
        <v>0</v>
      </c>
      <c r="S939" s="64" t="str">
        <f t="shared" si="622"/>
        <v/>
      </c>
      <c r="W939" s="310">
        <f t="shared" si="623"/>
        <v>999</v>
      </c>
      <c r="Y939" s="65">
        <f t="shared" si="624"/>
        <v>0</v>
      </c>
      <c r="Z939" s="65">
        <f t="shared" si="625"/>
        <v>0</v>
      </c>
      <c r="AA939" s="65">
        <f t="shared" si="626"/>
        <v>0</v>
      </c>
      <c r="AB939" s="65">
        <f t="shared" si="627"/>
        <v>0</v>
      </c>
      <c r="AC939" s="65">
        <f t="shared" si="628"/>
        <v>0</v>
      </c>
      <c r="AD939" s="65">
        <f t="shared" si="629"/>
        <v>0</v>
      </c>
      <c r="AE939" s="65">
        <f t="shared" si="630"/>
        <v>0</v>
      </c>
      <c r="AF939" s="65">
        <f t="shared" si="631"/>
        <v>0</v>
      </c>
      <c r="AG939" s="65">
        <f t="shared" si="632"/>
        <v>0</v>
      </c>
      <c r="AH939" s="65">
        <f t="shared" si="633"/>
        <v>0</v>
      </c>
      <c r="AI939" s="65">
        <f t="shared" si="634"/>
        <v>0</v>
      </c>
      <c r="AJ939" s="65">
        <f t="shared" si="635"/>
        <v>0</v>
      </c>
      <c r="AK939" s="65">
        <f t="shared" si="636"/>
        <v>0</v>
      </c>
      <c r="AL939" s="65">
        <f t="shared" si="637"/>
        <v>0</v>
      </c>
      <c r="AM939" s="65">
        <f t="shared" si="638"/>
        <v>0</v>
      </c>
      <c r="AN939" s="65">
        <f t="shared" si="639"/>
        <v>0</v>
      </c>
      <c r="AO939" s="65">
        <f t="shared" si="640"/>
        <v>0</v>
      </c>
      <c r="AP939" s="65">
        <f t="shared" si="641"/>
        <v>0</v>
      </c>
      <c r="AQ939" s="65">
        <f t="shared" si="642"/>
        <v>0</v>
      </c>
      <c r="AR939" s="65">
        <f t="shared" si="643"/>
        <v>0</v>
      </c>
      <c r="AS939" s="65">
        <f t="shared" si="644"/>
        <v>0</v>
      </c>
      <c r="AT939" s="65">
        <f t="shared" si="645"/>
        <v>0</v>
      </c>
      <c r="AU939" s="65">
        <f t="shared" si="646"/>
        <v>0</v>
      </c>
      <c r="AV939" s="65">
        <f t="shared" si="647"/>
        <v>0</v>
      </c>
      <c r="AW939" s="65">
        <f t="shared" si="648"/>
        <v>0</v>
      </c>
      <c r="AX939" s="65">
        <f t="shared" si="649"/>
        <v>0</v>
      </c>
      <c r="AY939" s="65">
        <f t="shared" si="650"/>
        <v>0</v>
      </c>
      <c r="AZ939" s="65">
        <f t="shared" si="651"/>
        <v>0</v>
      </c>
      <c r="BA939" s="65">
        <f t="shared" si="652"/>
        <v>0</v>
      </c>
      <c r="BB939" s="65">
        <f t="shared" si="653"/>
        <v>0</v>
      </c>
      <c r="BC939" s="65">
        <f t="shared" si="654"/>
        <v>0</v>
      </c>
      <c r="BD939" s="65">
        <f t="shared" si="655"/>
        <v>0</v>
      </c>
      <c r="BE939" s="65">
        <f t="shared" si="656"/>
        <v>0</v>
      </c>
      <c r="BF939" s="65">
        <f t="shared" si="657"/>
        <v>0</v>
      </c>
      <c r="BG939" s="65">
        <f t="shared" si="658"/>
        <v>0</v>
      </c>
      <c r="CE939" s="373"/>
      <c r="CF939" s="343"/>
      <c r="CG939" s="343"/>
      <c r="CH939" s="343"/>
      <c r="CI939" s="343"/>
      <c r="CJ939" s="343"/>
      <c r="CK939" s="343"/>
      <c r="CL939" s="343"/>
      <c r="CM939" s="343"/>
      <c r="CN939" s="343"/>
      <c r="CO939" s="343"/>
      <c r="CP939" s="343"/>
      <c r="CQ939" s="343"/>
      <c r="CR939" s="343"/>
      <c r="CS939" s="343"/>
      <c r="CY939" s="101">
        <f t="shared" si="659"/>
        <v>0</v>
      </c>
    </row>
    <row r="940" spans="2:103" ht="21.75" customHeight="1" x14ac:dyDescent="0.45">
      <c r="B940" s="133" t="str">
        <f>IF(Data!B939&lt;&gt;"",Data!B939,"")</f>
        <v/>
      </c>
      <c r="C940" s="158" t="str">
        <f>IF(Data!C939&lt;&gt;"",Data!C939,"")</f>
        <v/>
      </c>
      <c r="D940" s="106" t="str">
        <f>IF(Data!D939&lt;&gt;"",Data!D939,"")</f>
        <v/>
      </c>
      <c r="E940" s="140">
        <f>IF(AND(I940=1,Data!T939=0),0,IF(I940=999,999,Data!T939))</f>
        <v>999</v>
      </c>
      <c r="F940" s="140" t="str">
        <f t="shared" si="616"/>
        <v/>
      </c>
      <c r="G940" s="140" t="str">
        <f>IF(Data!K939&lt;&gt;"",Data!K939,"")</f>
        <v/>
      </c>
      <c r="H940" s="141" t="str">
        <f>IF(Data!L939&lt;&gt;"",Data!L939,"")</f>
        <v/>
      </c>
      <c r="I940" s="63">
        <f>IF(Data!M939&lt;&gt;"",Data!M939,"")</f>
        <v>999</v>
      </c>
      <c r="J940" s="63">
        <f t="shared" si="617"/>
        <v>0</v>
      </c>
      <c r="L940" s="64" t="str">
        <f t="shared" si="618"/>
        <v/>
      </c>
      <c r="M940" s="74"/>
      <c r="N940" s="63">
        <f t="shared" si="619"/>
        <v>0</v>
      </c>
      <c r="P940" s="64" t="str">
        <f t="shared" si="620"/>
        <v/>
      </c>
      <c r="R940" s="63">
        <f t="shared" si="621"/>
        <v>0</v>
      </c>
      <c r="S940" s="64" t="str">
        <f t="shared" si="622"/>
        <v/>
      </c>
      <c r="W940" s="310">
        <f t="shared" si="623"/>
        <v>999</v>
      </c>
      <c r="Y940" s="65">
        <f t="shared" si="624"/>
        <v>0</v>
      </c>
      <c r="Z940" s="65">
        <f t="shared" si="625"/>
        <v>0</v>
      </c>
      <c r="AA940" s="65">
        <f t="shared" si="626"/>
        <v>0</v>
      </c>
      <c r="AB940" s="65">
        <f t="shared" si="627"/>
        <v>0</v>
      </c>
      <c r="AC940" s="65">
        <f t="shared" si="628"/>
        <v>0</v>
      </c>
      <c r="AD940" s="65">
        <f t="shared" si="629"/>
        <v>0</v>
      </c>
      <c r="AE940" s="65">
        <f t="shared" si="630"/>
        <v>0</v>
      </c>
      <c r="AF940" s="65">
        <f t="shared" si="631"/>
        <v>0</v>
      </c>
      <c r="AG940" s="65">
        <f t="shared" si="632"/>
        <v>0</v>
      </c>
      <c r="AH940" s="65">
        <f t="shared" si="633"/>
        <v>0</v>
      </c>
      <c r="AI940" s="65">
        <f t="shared" si="634"/>
        <v>0</v>
      </c>
      <c r="AJ940" s="65">
        <f t="shared" si="635"/>
        <v>0</v>
      </c>
      <c r="AK940" s="65">
        <f t="shared" si="636"/>
        <v>0</v>
      </c>
      <c r="AL940" s="65">
        <f t="shared" si="637"/>
        <v>0</v>
      </c>
      <c r="AM940" s="65">
        <f t="shared" si="638"/>
        <v>0</v>
      </c>
      <c r="AN940" s="65">
        <f t="shared" si="639"/>
        <v>0</v>
      </c>
      <c r="AO940" s="65">
        <f t="shared" si="640"/>
        <v>0</v>
      </c>
      <c r="AP940" s="65">
        <f t="shared" si="641"/>
        <v>0</v>
      </c>
      <c r="AQ940" s="65">
        <f t="shared" si="642"/>
        <v>0</v>
      </c>
      <c r="AR940" s="65">
        <f t="shared" si="643"/>
        <v>0</v>
      </c>
      <c r="AS940" s="65">
        <f t="shared" si="644"/>
        <v>0</v>
      </c>
      <c r="AT940" s="65">
        <f t="shared" si="645"/>
        <v>0</v>
      </c>
      <c r="AU940" s="65">
        <f t="shared" si="646"/>
        <v>0</v>
      </c>
      <c r="AV940" s="65">
        <f t="shared" si="647"/>
        <v>0</v>
      </c>
      <c r="AW940" s="65">
        <f t="shared" si="648"/>
        <v>0</v>
      </c>
      <c r="AX940" s="65">
        <f t="shared" si="649"/>
        <v>0</v>
      </c>
      <c r="AY940" s="65">
        <f t="shared" si="650"/>
        <v>0</v>
      </c>
      <c r="AZ940" s="65">
        <f t="shared" si="651"/>
        <v>0</v>
      </c>
      <c r="BA940" s="65">
        <f t="shared" si="652"/>
        <v>0</v>
      </c>
      <c r="BB940" s="65">
        <f t="shared" si="653"/>
        <v>0</v>
      </c>
      <c r="BC940" s="65">
        <f t="shared" si="654"/>
        <v>0</v>
      </c>
      <c r="BD940" s="65">
        <f t="shared" si="655"/>
        <v>0</v>
      </c>
      <c r="BE940" s="65">
        <f t="shared" si="656"/>
        <v>0</v>
      </c>
      <c r="BF940" s="65">
        <f t="shared" si="657"/>
        <v>0</v>
      </c>
      <c r="BG940" s="65">
        <f t="shared" si="658"/>
        <v>0</v>
      </c>
      <c r="CE940" s="373"/>
      <c r="CF940" s="343"/>
      <c r="CG940" s="343"/>
      <c r="CH940" s="343"/>
      <c r="CI940" s="343"/>
      <c r="CJ940" s="343"/>
      <c r="CK940" s="343"/>
      <c r="CL940" s="343"/>
      <c r="CM940" s="343"/>
      <c r="CN940" s="343"/>
      <c r="CO940" s="343"/>
      <c r="CP940" s="343"/>
      <c r="CQ940" s="343"/>
      <c r="CR940" s="343"/>
      <c r="CS940" s="343"/>
      <c r="CY940" s="101">
        <f t="shared" si="659"/>
        <v>0</v>
      </c>
    </row>
    <row r="941" spans="2:103" ht="21.75" customHeight="1" x14ac:dyDescent="0.45">
      <c r="B941" s="133" t="str">
        <f>IF(Data!B940&lt;&gt;"",Data!B940,"")</f>
        <v/>
      </c>
      <c r="C941" s="158" t="str">
        <f>IF(Data!C940&lt;&gt;"",Data!C940,"")</f>
        <v/>
      </c>
      <c r="D941" s="106" t="str">
        <f>IF(Data!D940&lt;&gt;"",Data!D940,"")</f>
        <v/>
      </c>
      <c r="E941" s="140">
        <f>IF(AND(I941=1,Data!T940=0),0,IF(I941=999,999,Data!T940))</f>
        <v>999</v>
      </c>
      <c r="F941" s="140" t="str">
        <f t="shared" si="616"/>
        <v/>
      </c>
      <c r="G941" s="140" t="str">
        <f>IF(Data!K940&lt;&gt;"",Data!K940,"")</f>
        <v/>
      </c>
      <c r="H941" s="141" t="str">
        <f>IF(Data!L940&lt;&gt;"",Data!L940,"")</f>
        <v/>
      </c>
      <c r="I941" s="63">
        <f>IF(Data!M940&lt;&gt;"",Data!M940,"")</f>
        <v>999</v>
      </c>
      <c r="J941" s="63">
        <f t="shared" si="617"/>
        <v>0</v>
      </c>
      <c r="L941" s="64" t="str">
        <f t="shared" si="618"/>
        <v/>
      </c>
      <c r="M941" s="74"/>
      <c r="N941" s="63">
        <f t="shared" si="619"/>
        <v>0</v>
      </c>
      <c r="P941" s="64" t="str">
        <f t="shared" si="620"/>
        <v/>
      </c>
      <c r="R941" s="63">
        <f t="shared" si="621"/>
        <v>0</v>
      </c>
      <c r="S941" s="64" t="str">
        <f t="shared" si="622"/>
        <v/>
      </c>
      <c r="W941" s="310">
        <f t="shared" si="623"/>
        <v>999</v>
      </c>
      <c r="Y941" s="65">
        <f t="shared" si="624"/>
        <v>0</v>
      </c>
      <c r="Z941" s="65">
        <f t="shared" si="625"/>
        <v>0</v>
      </c>
      <c r="AA941" s="65">
        <f t="shared" si="626"/>
        <v>0</v>
      </c>
      <c r="AB941" s="65">
        <f t="shared" si="627"/>
        <v>0</v>
      </c>
      <c r="AC941" s="65">
        <f t="shared" si="628"/>
        <v>0</v>
      </c>
      <c r="AD941" s="65">
        <f t="shared" si="629"/>
        <v>0</v>
      </c>
      <c r="AE941" s="65">
        <f t="shared" si="630"/>
        <v>0</v>
      </c>
      <c r="AF941" s="65">
        <f t="shared" si="631"/>
        <v>0</v>
      </c>
      <c r="AG941" s="65">
        <f t="shared" si="632"/>
        <v>0</v>
      </c>
      <c r="AH941" s="65">
        <f t="shared" si="633"/>
        <v>0</v>
      </c>
      <c r="AI941" s="65">
        <f t="shared" si="634"/>
        <v>0</v>
      </c>
      <c r="AJ941" s="65">
        <f t="shared" si="635"/>
        <v>0</v>
      </c>
      <c r="AK941" s="65">
        <f t="shared" si="636"/>
        <v>0</v>
      </c>
      <c r="AL941" s="65">
        <f t="shared" si="637"/>
        <v>0</v>
      </c>
      <c r="AM941" s="65">
        <f t="shared" si="638"/>
        <v>0</v>
      </c>
      <c r="AN941" s="65">
        <f t="shared" si="639"/>
        <v>0</v>
      </c>
      <c r="AO941" s="65">
        <f t="shared" si="640"/>
        <v>0</v>
      </c>
      <c r="AP941" s="65">
        <f t="shared" si="641"/>
        <v>0</v>
      </c>
      <c r="AQ941" s="65">
        <f t="shared" si="642"/>
        <v>0</v>
      </c>
      <c r="AR941" s="65">
        <f t="shared" si="643"/>
        <v>0</v>
      </c>
      <c r="AS941" s="65">
        <f t="shared" si="644"/>
        <v>0</v>
      </c>
      <c r="AT941" s="65">
        <f t="shared" si="645"/>
        <v>0</v>
      </c>
      <c r="AU941" s="65">
        <f t="shared" si="646"/>
        <v>0</v>
      </c>
      <c r="AV941" s="65">
        <f t="shared" si="647"/>
        <v>0</v>
      </c>
      <c r="AW941" s="65">
        <f t="shared" si="648"/>
        <v>0</v>
      </c>
      <c r="AX941" s="65">
        <f t="shared" si="649"/>
        <v>0</v>
      </c>
      <c r="AY941" s="65">
        <f t="shared" si="650"/>
        <v>0</v>
      </c>
      <c r="AZ941" s="65">
        <f t="shared" si="651"/>
        <v>0</v>
      </c>
      <c r="BA941" s="65">
        <f t="shared" si="652"/>
        <v>0</v>
      </c>
      <c r="BB941" s="65">
        <f t="shared" si="653"/>
        <v>0</v>
      </c>
      <c r="BC941" s="65">
        <f t="shared" si="654"/>
        <v>0</v>
      </c>
      <c r="BD941" s="65">
        <f t="shared" si="655"/>
        <v>0</v>
      </c>
      <c r="BE941" s="65">
        <f t="shared" si="656"/>
        <v>0</v>
      </c>
      <c r="BF941" s="65">
        <f t="shared" si="657"/>
        <v>0</v>
      </c>
      <c r="BG941" s="65">
        <f t="shared" si="658"/>
        <v>0</v>
      </c>
      <c r="CE941" s="373"/>
      <c r="CF941" s="343"/>
      <c r="CG941" s="343"/>
      <c r="CH941" s="343"/>
      <c r="CI941" s="343"/>
      <c r="CJ941" s="343"/>
      <c r="CK941" s="343"/>
      <c r="CL941" s="343"/>
      <c r="CM941" s="343"/>
      <c r="CN941" s="343"/>
      <c r="CO941" s="343"/>
      <c r="CP941" s="343"/>
      <c r="CQ941" s="343"/>
      <c r="CR941" s="343"/>
      <c r="CS941" s="343"/>
      <c r="CY941" s="101">
        <f t="shared" si="659"/>
        <v>0</v>
      </c>
    </row>
    <row r="942" spans="2:103" ht="21.75" customHeight="1" x14ac:dyDescent="0.45">
      <c r="B942" s="133" t="str">
        <f>IF(Data!B941&lt;&gt;"",Data!B941,"")</f>
        <v/>
      </c>
      <c r="C942" s="158" t="str">
        <f>IF(Data!C941&lt;&gt;"",Data!C941,"")</f>
        <v/>
      </c>
      <c r="D942" s="106" t="str">
        <f>IF(Data!D941&lt;&gt;"",Data!D941,"")</f>
        <v/>
      </c>
      <c r="E942" s="140">
        <f>IF(AND(I942=1,Data!T941=0),0,IF(I942=999,999,Data!T941))</f>
        <v>999</v>
      </c>
      <c r="F942" s="140" t="str">
        <f t="shared" si="616"/>
        <v/>
      </c>
      <c r="G942" s="140" t="str">
        <f>IF(Data!K941&lt;&gt;"",Data!K941,"")</f>
        <v/>
      </c>
      <c r="H942" s="141" t="str">
        <f>IF(Data!L941&lt;&gt;"",Data!L941,"")</f>
        <v/>
      </c>
      <c r="I942" s="63">
        <f>IF(Data!M941&lt;&gt;"",Data!M941,"")</f>
        <v>999</v>
      </c>
      <c r="J942" s="63">
        <f t="shared" si="617"/>
        <v>0</v>
      </c>
      <c r="L942" s="64" t="str">
        <f t="shared" si="618"/>
        <v/>
      </c>
      <c r="M942" s="74"/>
      <c r="N942" s="63">
        <f t="shared" si="619"/>
        <v>0</v>
      </c>
      <c r="P942" s="64" t="str">
        <f t="shared" si="620"/>
        <v/>
      </c>
      <c r="R942" s="63">
        <f t="shared" si="621"/>
        <v>0</v>
      </c>
      <c r="S942" s="64" t="str">
        <f t="shared" si="622"/>
        <v/>
      </c>
      <c r="W942" s="310">
        <f t="shared" si="623"/>
        <v>999</v>
      </c>
      <c r="Y942" s="65">
        <f t="shared" si="624"/>
        <v>0</v>
      </c>
      <c r="Z942" s="65">
        <f t="shared" si="625"/>
        <v>0</v>
      </c>
      <c r="AA942" s="65">
        <f t="shared" si="626"/>
        <v>0</v>
      </c>
      <c r="AB942" s="65">
        <f t="shared" si="627"/>
        <v>0</v>
      </c>
      <c r="AC942" s="65">
        <f t="shared" si="628"/>
        <v>0</v>
      </c>
      <c r="AD942" s="65">
        <f t="shared" si="629"/>
        <v>0</v>
      </c>
      <c r="AE942" s="65">
        <f t="shared" si="630"/>
        <v>0</v>
      </c>
      <c r="AF942" s="65">
        <f t="shared" si="631"/>
        <v>0</v>
      </c>
      <c r="AG942" s="65">
        <f t="shared" si="632"/>
        <v>0</v>
      </c>
      <c r="AH942" s="65">
        <f t="shared" si="633"/>
        <v>0</v>
      </c>
      <c r="AI942" s="65">
        <f t="shared" si="634"/>
        <v>0</v>
      </c>
      <c r="AJ942" s="65">
        <f t="shared" si="635"/>
        <v>0</v>
      </c>
      <c r="AK942" s="65">
        <f t="shared" si="636"/>
        <v>0</v>
      </c>
      <c r="AL942" s="65">
        <f t="shared" si="637"/>
        <v>0</v>
      </c>
      <c r="AM942" s="65">
        <f t="shared" si="638"/>
        <v>0</v>
      </c>
      <c r="AN942" s="65">
        <f t="shared" si="639"/>
        <v>0</v>
      </c>
      <c r="AO942" s="65">
        <f t="shared" si="640"/>
        <v>0</v>
      </c>
      <c r="AP942" s="65">
        <f t="shared" si="641"/>
        <v>0</v>
      </c>
      <c r="AQ942" s="65">
        <f t="shared" si="642"/>
        <v>0</v>
      </c>
      <c r="AR942" s="65">
        <f t="shared" si="643"/>
        <v>0</v>
      </c>
      <c r="AS942" s="65">
        <f t="shared" si="644"/>
        <v>0</v>
      </c>
      <c r="AT942" s="65">
        <f t="shared" si="645"/>
        <v>0</v>
      </c>
      <c r="AU942" s="65">
        <f t="shared" si="646"/>
        <v>0</v>
      </c>
      <c r="AV942" s="65">
        <f t="shared" si="647"/>
        <v>0</v>
      </c>
      <c r="AW942" s="65">
        <f t="shared" si="648"/>
        <v>0</v>
      </c>
      <c r="AX942" s="65">
        <f t="shared" si="649"/>
        <v>0</v>
      </c>
      <c r="AY942" s="65">
        <f t="shared" si="650"/>
        <v>0</v>
      </c>
      <c r="AZ942" s="65">
        <f t="shared" si="651"/>
        <v>0</v>
      </c>
      <c r="BA942" s="65">
        <f t="shared" si="652"/>
        <v>0</v>
      </c>
      <c r="BB942" s="65">
        <f t="shared" si="653"/>
        <v>0</v>
      </c>
      <c r="BC942" s="65">
        <f t="shared" si="654"/>
        <v>0</v>
      </c>
      <c r="BD942" s="65">
        <f t="shared" si="655"/>
        <v>0</v>
      </c>
      <c r="BE942" s="65">
        <f t="shared" si="656"/>
        <v>0</v>
      </c>
      <c r="BF942" s="65">
        <f t="shared" si="657"/>
        <v>0</v>
      </c>
      <c r="BG942" s="65">
        <f t="shared" si="658"/>
        <v>0</v>
      </c>
      <c r="CE942" s="373"/>
      <c r="CF942" s="343"/>
      <c r="CG942" s="343"/>
      <c r="CH942" s="343"/>
      <c r="CI942" s="343"/>
      <c r="CJ942" s="343"/>
      <c r="CK942" s="343"/>
      <c r="CL942" s="343"/>
      <c r="CM942" s="343"/>
      <c r="CN942" s="343"/>
      <c r="CO942" s="343"/>
      <c r="CP942" s="343"/>
      <c r="CQ942" s="343"/>
      <c r="CR942" s="343"/>
      <c r="CS942" s="343"/>
      <c r="CY942" s="101">
        <f t="shared" si="659"/>
        <v>0</v>
      </c>
    </row>
    <row r="943" spans="2:103" ht="21.75" customHeight="1" x14ac:dyDescent="0.45">
      <c r="B943" s="133" t="str">
        <f>IF(Data!B942&lt;&gt;"",Data!B942,"")</f>
        <v/>
      </c>
      <c r="C943" s="158" t="str">
        <f>IF(Data!C942&lt;&gt;"",Data!C942,"")</f>
        <v/>
      </c>
      <c r="D943" s="106" t="str">
        <f>IF(Data!D942&lt;&gt;"",Data!D942,"")</f>
        <v/>
      </c>
      <c r="E943" s="140">
        <f>IF(AND(I943=1,Data!T942=0),0,IF(I943=999,999,Data!T942))</f>
        <v>999</v>
      </c>
      <c r="F943" s="140" t="str">
        <f t="shared" si="616"/>
        <v/>
      </c>
      <c r="G943" s="140" t="str">
        <f>IF(Data!K942&lt;&gt;"",Data!K942,"")</f>
        <v/>
      </c>
      <c r="H943" s="141" t="str">
        <f>IF(Data!L942&lt;&gt;"",Data!L942,"")</f>
        <v/>
      </c>
      <c r="I943" s="63">
        <f>IF(Data!M942&lt;&gt;"",Data!M942,"")</f>
        <v>999</v>
      </c>
      <c r="J943" s="63">
        <f t="shared" si="617"/>
        <v>0</v>
      </c>
      <c r="L943" s="64" t="str">
        <f t="shared" si="618"/>
        <v/>
      </c>
      <c r="M943" s="74"/>
      <c r="N943" s="63">
        <f t="shared" si="619"/>
        <v>0</v>
      </c>
      <c r="P943" s="64" t="str">
        <f t="shared" si="620"/>
        <v/>
      </c>
      <c r="R943" s="63">
        <f t="shared" si="621"/>
        <v>0</v>
      </c>
      <c r="S943" s="64" t="str">
        <f t="shared" si="622"/>
        <v/>
      </c>
      <c r="W943" s="310">
        <f t="shared" si="623"/>
        <v>999</v>
      </c>
      <c r="Y943" s="65">
        <f t="shared" si="624"/>
        <v>0</v>
      </c>
      <c r="Z943" s="65">
        <f t="shared" si="625"/>
        <v>0</v>
      </c>
      <c r="AA943" s="65">
        <f t="shared" si="626"/>
        <v>0</v>
      </c>
      <c r="AB943" s="65">
        <f t="shared" si="627"/>
        <v>0</v>
      </c>
      <c r="AC943" s="65">
        <f t="shared" si="628"/>
        <v>0</v>
      </c>
      <c r="AD943" s="65">
        <f t="shared" si="629"/>
        <v>0</v>
      </c>
      <c r="AE943" s="65">
        <f t="shared" si="630"/>
        <v>0</v>
      </c>
      <c r="AF943" s="65">
        <f t="shared" si="631"/>
        <v>0</v>
      </c>
      <c r="AG943" s="65">
        <f t="shared" si="632"/>
        <v>0</v>
      </c>
      <c r="AH943" s="65">
        <f t="shared" si="633"/>
        <v>0</v>
      </c>
      <c r="AI943" s="65">
        <f t="shared" si="634"/>
        <v>0</v>
      </c>
      <c r="AJ943" s="65">
        <f t="shared" si="635"/>
        <v>0</v>
      </c>
      <c r="AK943" s="65">
        <f t="shared" si="636"/>
        <v>0</v>
      </c>
      <c r="AL943" s="65">
        <f t="shared" si="637"/>
        <v>0</v>
      </c>
      <c r="AM943" s="65">
        <f t="shared" si="638"/>
        <v>0</v>
      </c>
      <c r="AN943" s="65">
        <f t="shared" si="639"/>
        <v>0</v>
      </c>
      <c r="AO943" s="65">
        <f t="shared" si="640"/>
        <v>0</v>
      </c>
      <c r="AP943" s="65">
        <f t="shared" si="641"/>
        <v>0</v>
      </c>
      <c r="AQ943" s="65">
        <f t="shared" si="642"/>
        <v>0</v>
      </c>
      <c r="AR943" s="65">
        <f t="shared" si="643"/>
        <v>0</v>
      </c>
      <c r="AS943" s="65">
        <f t="shared" si="644"/>
        <v>0</v>
      </c>
      <c r="AT943" s="65">
        <f t="shared" si="645"/>
        <v>0</v>
      </c>
      <c r="AU943" s="65">
        <f t="shared" si="646"/>
        <v>0</v>
      </c>
      <c r="AV943" s="65">
        <f t="shared" si="647"/>
        <v>0</v>
      </c>
      <c r="AW943" s="65">
        <f t="shared" si="648"/>
        <v>0</v>
      </c>
      <c r="AX943" s="65">
        <f t="shared" si="649"/>
        <v>0</v>
      </c>
      <c r="AY943" s="65">
        <f t="shared" si="650"/>
        <v>0</v>
      </c>
      <c r="AZ943" s="65">
        <f t="shared" si="651"/>
        <v>0</v>
      </c>
      <c r="BA943" s="65">
        <f t="shared" si="652"/>
        <v>0</v>
      </c>
      <c r="BB943" s="65">
        <f t="shared" si="653"/>
        <v>0</v>
      </c>
      <c r="BC943" s="65">
        <f t="shared" si="654"/>
        <v>0</v>
      </c>
      <c r="BD943" s="65">
        <f t="shared" si="655"/>
        <v>0</v>
      </c>
      <c r="BE943" s="65">
        <f t="shared" si="656"/>
        <v>0</v>
      </c>
      <c r="BF943" s="65">
        <f t="shared" si="657"/>
        <v>0</v>
      </c>
      <c r="BG943" s="65">
        <f t="shared" si="658"/>
        <v>0</v>
      </c>
      <c r="CE943" s="373"/>
      <c r="CF943" s="343"/>
      <c r="CG943" s="343"/>
      <c r="CH943" s="343"/>
      <c r="CI943" s="343"/>
      <c r="CJ943" s="343"/>
      <c r="CK943" s="343"/>
      <c r="CL943" s="343"/>
      <c r="CM943" s="343"/>
      <c r="CN943" s="343"/>
      <c r="CO943" s="343"/>
      <c r="CP943" s="343"/>
      <c r="CQ943" s="343"/>
      <c r="CR943" s="343"/>
      <c r="CS943" s="343"/>
      <c r="CY943" s="101">
        <f t="shared" si="659"/>
        <v>0</v>
      </c>
    </row>
    <row r="944" spans="2:103" ht="21.75" customHeight="1" x14ac:dyDescent="0.45">
      <c r="B944" s="133" t="str">
        <f>IF(Data!B943&lt;&gt;"",Data!B943,"")</f>
        <v/>
      </c>
      <c r="C944" s="158" t="str">
        <f>IF(Data!C943&lt;&gt;"",Data!C943,"")</f>
        <v/>
      </c>
      <c r="D944" s="106" t="str">
        <f>IF(Data!D943&lt;&gt;"",Data!D943,"")</f>
        <v/>
      </c>
      <c r="E944" s="140">
        <f>IF(AND(I944=1,Data!T943=0),0,IF(I944=999,999,Data!T943))</f>
        <v>999</v>
      </c>
      <c r="F944" s="140" t="str">
        <f t="shared" si="616"/>
        <v/>
      </c>
      <c r="G944" s="140" t="str">
        <f>IF(Data!K943&lt;&gt;"",Data!K943,"")</f>
        <v/>
      </c>
      <c r="H944" s="141" t="str">
        <f>IF(Data!L943&lt;&gt;"",Data!L943,"")</f>
        <v/>
      </c>
      <c r="I944" s="63">
        <f>IF(Data!M943&lt;&gt;"",Data!M943,"")</f>
        <v>999</v>
      </c>
      <c r="J944" s="63">
        <f t="shared" si="617"/>
        <v>0</v>
      </c>
      <c r="L944" s="64" t="str">
        <f t="shared" si="618"/>
        <v/>
      </c>
      <c r="M944" s="74"/>
      <c r="N944" s="63">
        <f t="shared" si="619"/>
        <v>0</v>
      </c>
      <c r="P944" s="64" t="str">
        <f t="shared" si="620"/>
        <v/>
      </c>
      <c r="R944" s="63">
        <f t="shared" si="621"/>
        <v>0</v>
      </c>
      <c r="S944" s="64" t="str">
        <f t="shared" si="622"/>
        <v/>
      </c>
      <c r="W944" s="310">
        <f t="shared" si="623"/>
        <v>999</v>
      </c>
      <c r="Y944" s="65">
        <f t="shared" si="624"/>
        <v>0</v>
      </c>
      <c r="Z944" s="65">
        <f t="shared" si="625"/>
        <v>0</v>
      </c>
      <c r="AA944" s="65">
        <f t="shared" si="626"/>
        <v>0</v>
      </c>
      <c r="AB944" s="65">
        <f t="shared" si="627"/>
        <v>0</v>
      </c>
      <c r="AC944" s="65">
        <f t="shared" si="628"/>
        <v>0</v>
      </c>
      <c r="AD944" s="65">
        <f t="shared" si="629"/>
        <v>0</v>
      </c>
      <c r="AE944" s="65">
        <f t="shared" si="630"/>
        <v>0</v>
      </c>
      <c r="AF944" s="65">
        <f t="shared" si="631"/>
        <v>0</v>
      </c>
      <c r="AG944" s="65">
        <f t="shared" si="632"/>
        <v>0</v>
      </c>
      <c r="AH944" s="65">
        <f t="shared" si="633"/>
        <v>0</v>
      </c>
      <c r="AI944" s="65">
        <f t="shared" si="634"/>
        <v>0</v>
      </c>
      <c r="AJ944" s="65">
        <f t="shared" si="635"/>
        <v>0</v>
      </c>
      <c r="AK944" s="65">
        <f t="shared" si="636"/>
        <v>0</v>
      </c>
      <c r="AL944" s="65">
        <f t="shared" si="637"/>
        <v>0</v>
      </c>
      <c r="AM944" s="65">
        <f t="shared" si="638"/>
        <v>0</v>
      </c>
      <c r="AN944" s="65">
        <f t="shared" si="639"/>
        <v>0</v>
      </c>
      <c r="AO944" s="65">
        <f t="shared" si="640"/>
        <v>0</v>
      </c>
      <c r="AP944" s="65">
        <f t="shared" si="641"/>
        <v>0</v>
      </c>
      <c r="AQ944" s="65">
        <f t="shared" si="642"/>
        <v>0</v>
      </c>
      <c r="AR944" s="65">
        <f t="shared" si="643"/>
        <v>0</v>
      </c>
      <c r="AS944" s="65">
        <f t="shared" si="644"/>
        <v>0</v>
      </c>
      <c r="AT944" s="65">
        <f t="shared" si="645"/>
        <v>0</v>
      </c>
      <c r="AU944" s="65">
        <f t="shared" si="646"/>
        <v>0</v>
      </c>
      <c r="AV944" s="65">
        <f t="shared" si="647"/>
        <v>0</v>
      </c>
      <c r="AW944" s="65">
        <f t="shared" si="648"/>
        <v>0</v>
      </c>
      <c r="AX944" s="65">
        <f t="shared" si="649"/>
        <v>0</v>
      </c>
      <c r="AY944" s="65">
        <f t="shared" si="650"/>
        <v>0</v>
      </c>
      <c r="AZ944" s="65">
        <f t="shared" si="651"/>
        <v>0</v>
      </c>
      <c r="BA944" s="65">
        <f t="shared" si="652"/>
        <v>0</v>
      </c>
      <c r="BB944" s="65">
        <f t="shared" si="653"/>
        <v>0</v>
      </c>
      <c r="BC944" s="65">
        <f t="shared" si="654"/>
        <v>0</v>
      </c>
      <c r="BD944" s="65">
        <f t="shared" si="655"/>
        <v>0</v>
      </c>
      <c r="BE944" s="65">
        <f t="shared" si="656"/>
        <v>0</v>
      </c>
      <c r="BF944" s="65">
        <f t="shared" si="657"/>
        <v>0</v>
      </c>
      <c r="BG944" s="65">
        <f t="shared" si="658"/>
        <v>0</v>
      </c>
      <c r="CE944" s="373"/>
      <c r="CF944" s="343"/>
      <c r="CG944" s="343"/>
      <c r="CH944" s="343"/>
      <c r="CI944" s="343"/>
      <c r="CJ944" s="343"/>
      <c r="CK944" s="343"/>
      <c r="CL944" s="343"/>
      <c r="CM944" s="343"/>
      <c r="CN944" s="343"/>
      <c r="CO944" s="343"/>
      <c r="CP944" s="343"/>
      <c r="CQ944" s="343"/>
      <c r="CR944" s="343"/>
      <c r="CS944" s="343"/>
      <c r="CY944" s="101">
        <f t="shared" si="659"/>
        <v>0</v>
      </c>
    </row>
    <row r="945" spans="2:103" ht="21.75" customHeight="1" x14ac:dyDescent="0.45">
      <c r="B945" s="133" t="str">
        <f>IF(Data!B944&lt;&gt;"",Data!B944,"")</f>
        <v/>
      </c>
      <c r="C945" s="158" t="str">
        <f>IF(Data!C944&lt;&gt;"",Data!C944,"")</f>
        <v/>
      </c>
      <c r="D945" s="106" t="str">
        <f>IF(Data!D944&lt;&gt;"",Data!D944,"")</f>
        <v/>
      </c>
      <c r="E945" s="140">
        <f>IF(AND(I945=1,Data!T944=0),0,IF(I945=999,999,Data!T944))</f>
        <v>999</v>
      </c>
      <c r="F945" s="140" t="str">
        <f t="shared" si="616"/>
        <v/>
      </c>
      <c r="G945" s="140" t="str">
        <f>IF(Data!K944&lt;&gt;"",Data!K944,"")</f>
        <v/>
      </c>
      <c r="H945" s="141" t="str">
        <f>IF(Data!L944&lt;&gt;"",Data!L944,"")</f>
        <v/>
      </c>
      <c r="I945" s="63">
        <f>IF(Data!M944&lt;&gt;"",Data!M944,"")</f>
        <v>999</v>
      </c>
      <c r="J945" s="63">
        <f t="shared" si="617"/>
        <v>0</v>
      </c>
      <c r="L945" s="64" t="str">
        <f t="shared" si="618"/>
        <v/>
      </c>
      <c r="M945" s="74"/>
      <c r="N945" s="63">
        <f t="shared" si="619"/>
        <v>0</v>
      </c>
      <c r="P945" s="64" t="str">
        <f t="shared" si="620"/>
        <v/>
      </c>
      <c r="R945" s="63">
        <f t="shared" si="621"/>
        <v>0</v>
      </c>
      <c r="S945" s="64" t="str">
        <f t="shared" si="622"/>
        <v/>
      </c>
      <c r="W945" s="310">
        <f t="shared" si="623"/>
        <v>999</v>
      </c>
      <c r="Y945" s="65">
        <f t="shared" si="624"/>
        <v>0</v>
      </c>
      <c r="Z945" s="65">
        <f t="shared" si="625"/>
        <v>0</v>
      </c>
      <c r="AA945" s="65">
        <f t="shared" si="626"/>
        <v>0</v>
      </c>
      <c r="AB945" s="65">
        <f t="shared" si="627"/>
        <v>0</v>
      </c>
      <c r="AC945" s="65">
        <f t="shared" si="628"/>
        <v>0</v>
      </c>
      <c r="AD945" s="65">
        <f t="shared" si="629"/>
        <v>0</v>
      </c>
      <c r="AE945" s="65">
        <f t="shared" si="630"/>
        <v>0</v>
      </c>
      <c r="AF945" s="65">
        <f t="shared" si="631"/>
        <v>0</v>
      </c>
      <c r="AG945" s="65">
        <f t="shared" si="632"/>
        <v>0</v>
      </c>
      <c r="AH945" s="65">
        <f t="shared" si="633"/>
        <v>0</v>
      </c>
      <c r="AI945" s="65">
        <f t="shared" si="634"/>
        <v>0</v>
      </c>
      <c r="AJ945" s="65">
        <f t="shared" si="635"/>
        <v>0</v>
      </c>
      <c r="AK945" s="65">
        <f t="shared" si="636"/>
        <v>0</v>
      </c>
      <c r="AL945" s="65">
        <f t="shared" si="637"/>
        <v>0</v>
      </c>
      <c r="AM945" s="65">
        <f t="shared" si="638"/>
        <v>0</v>
      </c>
      <c r="AN945" s="65">
        <f t="shared" si="639"/>
        <v>0</v>
      </c>
      <c r="AO945" s="65">
        <f t="shared" si="640"/>
        <v>0</v>
      </c>
      <c r="AP945" s="65">
        <f t="shared" si="641"/>
        <v>0</v>
      </c>
      <c r="AQ945" s="65">
        <f t="shared" si="642"/>
        <v>0</v>
      </c>
      <c r="AR945" s="65">
        <f t="shared" si="643"/>
        <v>0</v>
      </c>
      <c r="AS945" s="65">
        <f t="shared" si="644"/>
        <v>0</v>
      </c>
      <c r="AT945" s="65">
        <f t="shared" si="645"/>
        <v>0</v>
      </c>
      <c r="AU945" s="65">
        <f t="shared" si="646"/>
        <v>0</v>
      </c>
      <c r="AV945" s="65">
        <f t="shared" si="647"/>
        <v>0</v>
      </c>
      <c r="AW945" s="65">
        <f t="shared" si="648"/>
        <v>0</v>
      </c>
      <c r="AX945" s="65">
        <f t="shared" si="649"/>
        <v>0</v>
      </c>
      <c r="AY945" s="65">
        <f t="shared" si="650"/>
        <v>0</v>
      </c>
      <c r="AZ945" s="65">
        <f t="shared" si="651"/>
        <v>0</v>
      </c>
      <c r="BA945" s="65">
        <f t="shared" si="652"/>
        <v>0</v>
      </c>
      <c r="BB945" s="65">
        <f t="shared" si="653"/>
        <v>0</v>
      </c>
      <c r="BC945" s="65">
        <f t="shared" si="654"/>
        <v>0</v>
      </c>
      <c r="BD945" s="65">
        <f t="shared" si="655"/>
        <v>0</v>
      </c>
      <c r="BE945" s="65">
        <f t="shared" si="656"/>
        <v>0</v>
      </c>
      <c r="BF945" s="65">
        <f t="shared" si="657"/>
        <v>0</v>
      </c>
      <c r="BG945" s="65">
        <f t="shared" si="658"/>
        <v>0</v>
      </c>
      <c r="CE945" s="373"/>
      <c r="CF945" s="343"/>
      <c r="CG945" s="343"/>
      <c r="CH945" s="343"/>
      <c r="CI945" s="343"/>
      <c r="CJ945" s="343"/>
      <c r="CK945" s="343"/>
      <c r="CL945" s="343"/>
      <c r="CM945" s="343"/>
      <c r="CN945" s="343"/>
      <c r="CO945" s="343"/>
      <c r="CP945" s="343"/>
      <c r="CQ945" s="343"/>
      <c r="CR945" s="343"/>
      <c r="CS945" s="343"/>
      <c r="CY945" s="101">
        <f t="shared" si="659"/>
        <v>0</v>
      </c>
    </row>
    <row r="946" spans="2:103" ht="21.75" customHeight="1" x14ac:dyDescent="0.45">
      <c r="B946" s="133" t="str">
        <f>IF(Data!B945&lt;&gt;"",Data!B945,"")</f>
        <v/>
      </c>
      <c r="C946" s="158" t="str">
        <f>IF(Data!C945&lt;&gt;"",Data!C945,"")</f>
        <v/>
      </c>
      <c r="D946" s="106" t="str">
        <f>IF(Data!D945&lt;&gt;"",Data!D945,"")</f>
        <v/>
      </c>
      <c r="E946" s="140">
        <f>IF(AND(I946=1,Data!T945=0),0,IF(I946=999,999,Data!T945))</f>
        <v>999</v>
      </c>
      <c r="F946" s="140" t="str">
        <f t="shared" si="616"/>
        <v/>
      </c>
      <c r="G946" s="140" t="str">
        <f>IF(Data!K945&lt;&gt;"",Data!K945,"")</f>
        <v/>
      </c>
      <c r="H946" s="141" t="str">
        <f>IF(Data!L945&lt;&gt;"",Data!L945,"")</f>
        <v/>
      </c>
      <c r="I946" s="63">
        <f>IF(Data!M945&lt;&gt;"",Data!M945,"")</f>
        <v>999</v>
      </c>
      <c r="J946" s="63">
        <f t="shared" si="617"/>
        <v>0</v>
      </c>
      <c r="L946" s="64" t="str">
        <f t="shared" si="618"/>
        <v/>
      </c>
      <c r="M946" s="74"/>
      <c r="N946" s="63">
        <f t="shared" si="619"/>
        <v>0</v>
      </c>
      <c r="P946" s="64" t="str">
        <f t="shared" si="620"/>
        <v/>
      </c>
      <c r="R946" s="63">
        <f t="shared" si="621"/>
        <v>0</v>
      </c>
      <c r="S946" s="64" t="str">
        <f t="shared" si="622"/>
        <v/>
      </c>
      <c r="W946" s="310">
        <f t="shared" si="623"/>
        <v>999</v>
      </c>
      <c r="Y946" s="65">
        <f t="shared" si="624"/>
        <v>0</v>
      </c>
      <c r="Z946" s="65">
        <f t="shared" si="625"/>
        <v>0</v>
      </c>
      <c r="AA946" s="65">
        <f t="shared" si="626"/>
        <v>0</v>
      </c>
      <c r="AB946" s="65">
        <f t="shared" si="627"/>
        <v>0</v>
      </c>
      <c r="AC946" s="65">
        <f t="shared" si="628"/>
        <v>0</v>
      </c>
      <c r="AD946" s="65">
        <f t="shared" si="629"/>
        <v>0</v>
      </c>
      <c r="AE946" s="65">
        <f t="shared" si="630"/>
        <v>0</v>
      </c>
      <c r="AF946" s="65">
        <f t="shared" si="631"/>
        <v>0</v>
      </c>
      <c r="AG946" s="65">
        <f t="shared" si="632"/>
        <v>0</v>
      </c>
      <c r="AH946" s="65">
        <f t="shared" si="633"/>
        <v>0</v>
      </c>
      <c r="AI946" s="65">
        <f t="shared" si="634"/>
        <v>0</v>
      </c>
      <c r="AJ946" s="65">
        <f t="shared" si="635"/>
        <v>0</v>
      </c>
      <c r="AK946" s="65">
        <f t="shared" si="636"/>
        <v>0</v>
      </c>
      <c r="AL946" s="65">
        <f t="shared" si="637"/>
        <v>0</v>
      </c>
      <c r="AM946" s="65">
        <f t="shared" si="638"/>
        <v>0</v>
      </c>
      <c r="AN946" s="65">
        <f t="shared" si="639"/>
        <v>0</v>
      </c>
      <c r="AO946" s="65">
        <f t="shared" si="640"/>
        <v>0</v>
      </c>
      <c r="AP946" s="65">
        <f t="shared" si="641"/>
        <v>0</v>
      </c>
      <c r="AQ946" s="65">
        <f t="shared" si="642"/>
        <v>0</v>
      </c>
      <c r="AR946" s="65">
        <f t="shared" si="643"/>
        <v>0</v>
      </c>
      <c r="AS946" s="65">
        <f t="shared" si="644"/>
        <v>0</v>
      </c>
      <c r="AT946" s="65">
        <f t="shared" si="645"/>
        <v>0</v>
      </c>
      <c r="AU946" s="65">
        <f t="shared" si="646"/>
        <v>0</v>
      </c>
      <c r="AV946" s="65">
        <f t="shared" si="647"/>
        <v>0</v>
      </c>
      <c r="AW946" s="65">
        <f t="shared" si="648"/>
        <v>0</v>
      </c>
      <c r="AX946" s="65">
        <f t="shared" si="649"/>
        <v>0</v>
      </c>
      <c r="AY946" s="65">
        <f t="shared" si="650"/>
        <v>0</v>
      </c>
      <c r="AZ946" s="65">
        <f t="shared" si="651"/>
        <v>0</v>
      </c>
      <c r="BA946" s="65">
        <f t="shared" si="652"/>
        <v>0</v>
      </c>
      <c r="BB946" s="65">
        <f t="shared" si="653"/>
        <v>0</v>
      </c>
      <c r="BC946" s="65">
        <f t="shared" si="654"/>
        <v>0</v>
      </c>
      <c r="BD946" s="65">
        <f t="shared" si="655"/>
        <v>0</v>
      </c>
      <c r="BE946" s="65">
        <f t="shared" si="656"/>
        <v>0</v>
      </c>
      <c r="BF946" s="65">
        <f t="shared" si="657"/>
        <v>0</v>
      </c>
      <c r="BG946" s="65">
        <f t="shared" si="658"/>
        <v>0</v>
      </c>
      <c r="CE946" s="373"/>
      <c r="CF946" s="343"/>
      <c r="CG946" s="343"/>
      <c r="CH946" s="343"/>
      <c r="CI946" s="343"/>
      <c r="CJ946" s="343"/>
      <c r="CK946" s="343"/>
      <c r="CL946" s="343"/>
      <c r="CM946" s="343"/>
      <c r="CN946" s="343"/>
      <c r="CO946" s="343"/>
      <c r="CP946" s="343"/>
      <c r="CQ946" s="343"/>
      <c r="CR946" s="343"/>
      <c r="CS946" s="343"/>
      <c r="CY946" s="101">
        <f t="shared" si="659"/>
        <v>0</v>
      </c>
    </row>
    <row r="947" spans="2:103" ht="21.75" customHeight="1" x14ac:dyDescent="0.45">
      <c r="B947" s="133" t="str">
        <f>IF(Data!B946&lt;&gt;"",Data!B946,"")</f>
        <v/>
      </c>
      <c r="C947" s="158" t="str">
        <f>IF(Data!C946&lt;&gt;"",Data!C946,"")</f>
        <v/>
      </c>
      <c r="D947" s="106" t="str">
        <f>IF(Data!D946&lt;&gt;"",Data!D946,"")</f>
        <v/>
      </c>
      <c r="E947" s="140">
        <f>IF(AND(I947=1,Data!T946=0),0,IF(I947=999,999,Data!T946))</f>
        <v>999</v>
      </c>
      <c r="F947" s="140" t="str">
        <f t="shared" si="616"/>
        <v/>
      </c>
      <c r="G947" s="140" t="str">
        <f>IF(Data!K946&lt;&gt;"",Data!K946,"")</f>
        <v/>
      </c>
      <c r="H947" s="141" t="str">
        <f>IF(Data!L946&lt;&gt;"",Data!L946,"")</f>
        <v/>
      </c>
      <c r="I947" s="63">
        <f>IF(Data!M946&lt;&gt;"",Data!M946,"")</f>
        <v>999</v>
      </c>
      <c r="J947" s="63">
        <f t="shared" si="617"/>
        <v>0</v>
      </c>
      <c r="L947" s="64" t="str">
        <f t="shared" si="618"/>
        <v/>
      </c>
      <c r="M947" s="74"/>
      <c r="N947" s="63">
        <f t="shared" si="619"/>
        <v>0</v>
      </c>
      <c r="P947" s="64" t="str">
        <f t="shared" si="620"/>
        <v/>
      </c>
      <c r="R947" s="63">
        <f t="shared" si="621"/>
        <v>0</v>
      </c>
      <c r="S947" s="64" t="str">
        <f t="shared" si="622"/>
        <v/>
      </c>
      <c r="W947" s="310">
        <f t="shared" si="623"/>
        <v>999</v>
      </c>
      <c r="Y947" s="65">
        <f t="shared" si="624"/>
        <v>0</v>
      </c>
      <c r="Z947" s="65">
        <f t="shared" si="625"/>
        <v>0</v>
      </c>
      <c r="AA947" s="65">
        <f t="shared" si="626"/>
        <v>0</v>
      </c>
      <c r="AB947" s="65">
        <f t="shared" si="627"/>
        <v>0</v>
      </c>
      <c r="AC947" s="65">
        <f t="shared" si="628"/>
        <v>0</v>
      </c>
      <c r="AD947" s="65">
        <f t="shared" si="629"/>
        <v>0</v>
      </c>
      <c r="AE947" s="65">
        <f t="shared" si="630"/>
        <v>0</v>
      </c>
      <c r="AF947" s="65">
        <f t="shared" si="631"/>
        <v>0</v>
      </c>
      <c r="AG947" s="65">
        <f t="shared" si="632"/>
        <v>0</v>
      </c>
      <c r="AH947" s="65">
        <f t="shared" si="633"/>
        <v>0</v>
      </c>
      <c r="AI947" s="65">
        <f t="shared" si="634"/>
        <v>0</v>
      </c>
      <c r="AJ947" s="65">
        <f t="shared" si="635"/>
        <v>0</v>
      </c>
      <c r="AK947" s="65">
        <f t="shared" si="636"/>
        <v>0</v>
      </c>
      <c r="AL947" s="65">
        <f t="shared" si="637"/>
        <v>0</v>
      </c>
      <c r="AM947" s="65">
        <f t="shared" si="638"/>
        <v>0</v>
      </c>
      <c r="AN947" s="65">
        <f t="shared" si="639"/>
        <v>0</v>
      </c>
      <c r="AO947" s="65">
        <f t="shared" si="640"/>
        <v>0</v>
      </c>
      <c r="AP947" s="65">
        <f t="shared" si="641"/>
        <v>0</v>
      </c>
      <c r="AQ947" s="65">
        <f t="shared" si="642"/>
        <v>0</v>
      </c>
      <c r="AR947" s="65">
        <f t="shared" si="643"/>
        <v>0</v>
      </c>
      <c r="AS947" s="65">
        <f t="shared" si="644"/>
        <v>0</v>
      </c>
      <c r="AT947" s="65">
        <f t="shared" si="645"/>
        <v>0</v>
      </c>
      <c r="AU947" s="65">
        <f t="shared" si="646"/>
        <v>0</v>
      </c>
      <c r="AV947" s="65">
        <f t="shared" si="647"/>
        <v>0</v>
      </c>
      <c r="AW947" s="65">
        <f t="shared" si="648"/>
        <v>0</v>
      </c>
      <c r="AX947" s="65">
        <f t="shared" si="649"/>
        <v>0</v>
      </c>
      <c r="AY947" s="65">
        <f t="shared" si="650"/>
        <v>0</v>
      </c>
      <c r="AZ947" s="65">
        <f t="shared" si="651"/>
        <v>0</v>
      </c>
      <c r="BA947" s="65">
        <f t="shared" si="652"/>
        <v>0</v>
      </c>
      <c r="BB947" s="65">
        <f t="shared" si="653"/>
        <v>0</v>
      </c>
      <c r="BC947" s="65">
        <f t="shared" si="654"/>
        <v>0</v>
      </c>
      <c r="BD947" s="65">
        <f t="shared" si="655"/>
        <v>0</v>
      </c>
      <c r="BE947" s="65">
        <f t="shared" si="656"/>
        <v>0</v>
      </c>
      <c r="BF947" s="65">
        <f t="shared" si="657"/>
        <v>0</v>
      </c>
      <c r="BG947" s="65">
        <f t="shared" si="658"/>
        <v>0</v>
      </c>
      <c r="CE947" s="373"/>
      <c r="CF947" s="343"/>
      <c r="CG947" s="343"/>
      <c r="CH947" s="343"/>
      <c r="CI947" s="343"/>
      <c r="CJ947" s="343"/>
      <c r="CK947" s="343"/>
      <c r="CL947" s="343"/>
      <c r="CM947" s="343"/>
      <c r="CN947" s="343"/>
      <c r="CO947" s="343"/>
      <c r="CP947" s="343"/>
      <c r="CQ947" s="343"/>
      <c r="CR947" s="343"/>
      <c r="CS947" s="343"/>
      <c r="CY947" s="101">
        <f t="shared" si="659"/>
        <v>0</v>
      </c>
    </row>
    <row r="948" spans="2:103" ht="21.75" customHeight="1" x14ac:dyDescent="0.45">
      <c r="B948" s="133" t="str">
        <f>IF(Data!B947&lt;&gt;"",Data!B947,"")</f>
        <v/>
      </c>
      <c r="C948" s="158" t="str">
        <f>IF(Data!C947&lt;&gt;"",Data!C947,"")</f>
        <v/>
      </c>
      <c r="D948" s="106" t="str">
        <f>IF(Data!D947&lt;&gt;"",Data!D947,"")</f>
        <v/>
      </c>
      <c r="E948" s="140">
        <f>IF(AND(I948=1,Data!T947=0),0,IF(I948=999,999,Data!T947))</f>
        <v>999</v>
      </c>
      <c r="F948" s="140" t="str">
        <f t="shared" si="616"/>
        <v/>
      </c>
      <c r="G948" s="140" t="str">
        <f>IF(Data!K947&lt;&gt;"",Data!K947,"")</f>
        <v/>
      </c>
      <c r="H948" s="141" t="str">
        <f>IF(Data!L947&lt;&gt;"",Data!L947,"")</f>
        <v/>
      </c>
      <c r="I948" s="63">
        <f>IF(Data!M947&lt;&gt;"",Data!M947,"")</f>
        <v>999</v>
      </c>
      <c r="J948" s="63">
        <f t="shared" si="617"/>
        <v>0</v>
      </c>
      <c r="L948" s="64" t="str">
        <f t="shared" si="618"/>
        <v/>
      </c>
      <c r="M948" s="74"/>
      <c r="N948" s="63">
        <f t="shared" si="619"/>
        <v>0</v>
      </c>
      <c r="P948" s="64" t="str">
        <f t="shared" si="620"/>
        <v/>
      </c>
      <c r="R948" s="63">
        <f t="shared" si="621"/>
        <v>0</v>
      </c>
      <c r="S948" s="64" t="str">
        <f t="shared" si="622"/>
        <v/>
      </c>
      <c r="W948" s="310">
        <f t="shared" si="623"/>
        <v>999</v>
      </c>
      <c r="Y948" s="65">
        <f t="shared" si="624"/>
        <v>0</v>
      </c>
      <c r="Z948" s="65">
        <f t="shared" si="625"/>
        <v>0</v>
      </c>
      <c r="AA948" s="65">
        <f t="shared" si="626"/>
        <v>0</v>
      </c>
      <c r="AB948" s="65">
        <f t="shared" si="627"/>
        <v>0</v>
      </c>
      <c r="AC948" s="65">
        <f t="shared" si="628"/>
        <v>0</v>
      </c>
      <c r="AD948" s="65">
        <f t="shared" si="629"/>
        <v>0</v>
      </c>
      <c r="AE948" s="65">
        <f t="shared" si="630"/>
        <v>0</v>
      </c>
      <c r="AF948" s="65">
        <f t="shared" si="631"/>
        <v>0</v>
      </c>
      <c r="AG948" s="65">
        <f t="shared" si="632"/>
        <v>0</v>
      </c>
      <c r="AH948" s="65">
        <f t="shared" si="633"/>
        <v>0</v>
      </c>
      <c r="AI948" s="65">
        <f t="shared" si="634"/>
        <v>0</v>
      </c>
      <c r="AJ948" s="65">
        <f t="shared" si="635"/>
        <v>0</v>
      </c>
      <c r="AK948" s="65">
        <f t="shared" si="636"/>
        <v>0</v>
      </c>
      <c r="AL948" s="65">
        <f t="shared" si="637"/>
        <v>0</v>
      </c>
      <c r="AM948" s="65">
        <f t="shared" si="638"/>
        <v>0</v>
      </c>
      <c r="AN948" s="65">
        <f t="shared" si="639"/>
        <v>0</v>
      </c>
      <c r="AO948" s="65">
        <f t="shared" si="640"/>
        <v>0</v>
      </c>
      <c r="AP948" s="65">
        <f t="shared" si="641"/>
        <v>0</v>
      </c>
      <c r="AQ948" s="65">
        <f t="shared" si="642"/>
        <v>0</v>
      </c>
      <c r="AR948" s="65">
        <f t="shared" si="643"/>
        <v>0</v>
      </c>
      <c r="AS948" s="65">
        <f t="shared" si="644"/>
        <v>0</v>
      </c>
      <c r="AT948" s="65">
        <f t="shared" si="645"/>
        <v>0</v>
      </c>
      <c r="AU948" s="65">
        <f t="shared" si="646"/>
        <v>0</v>
      </c>
      <c r="AV948" s="65">
        <f t="shared" si="647"/>
        <v>0</v>
      </c>
      <c r="AW948" s="65">
        <f t="shared" si="648"/>
        <v>0</v>
      </c>
      <c r="AX948" s="65">
        <f t="shared" si="649"/>
        <v>0</v>
      </c>
      <c r="AY948" s="65">
        <f t="shared" si="650"/>
        <v>0</v>
      </c>
      <c r="AZ948" s="65">
        <f t="shared" si="651"/>
        <v>0</v>
      </c>
      <c r="BA948" s="65">
        <f t="shared" si="652"/>
        <v>0</v>
      </c>
      <c r="BB948" s="65">
        <f t="shared" si="653"/>
        <v>0</v>
      </c>
      <c r="BC948" s="65">
        <f t="shared" si="654"/>
        <v>0</v>
      </c>
      <c r="BD948" s="65">
        <f t="shared" si="655"/>
        <v>0</v>
      </c>
      <c r="BE948" s="65">
        <f t="shared" si="656"/>
        <v>0</v>
      </c>
      <c r="BF948" s="65">
        <f t="shared" si="657"/>
        <v>0</v>
      </c>
      <c r="BG948" s="65">
        <f t="shared" si="658"/>
        <v>0</v>
      </c>
      <c r="CE948" s="373"/>
      <c r="CF948" s="343"/>
      <c r="CG948" s="343"/>
      <c r="CH948" s="343"/>
      <c r="CI948" s="343"/>
      <c r="CJ948" s="343"/>
      <c r="CK948" s="343"/>
      <c r="CL948" s="343"/>
      <c r="CM948" s="343"/>
      <c r="CN948" s="343"/>
      <c r="CO948" s="343"/>
      <c r="CP948" s="343"/>
      <c r="CQ948" s="343"/>
      <c r="CR948" s="343"/>
      <c r="CS948" s="343"/>
      <c r="CY948" s="101">
        <f t="shared" si="659"/>
        <v>0</v>
      </c>
    </row>
    <row r="949" spans="2:103" ht="21.75" customHeight="1" x14ac:dyDescent="0.45">
      <c r="B949" s="133" t="str">
        <f>IF(Data!B948&lt;&gt;"",Data!B948,"")</f>
        <v/>
      </c>
      <c r="C949" s="158" t="str">
        <f>IF(Data!C948&lt;&gt;"",Data!C948,"")</f>
        <v/>
      </c>
      <c r="D949" s="106" t="str">
        <f>IF(Data!D948&lt;&gt;"",Data!D948,"")</f>
        <v/>
      </c>
      <c r="E949" s="140">
        <f>IF(AND(I949=1,Data!T948=0),0,IF(I949=999,999,Data!T948))</f>
        <v>999</v>
      </c>
      <c r="F949" s="140" t="str">
        <f t="shared" si="616"/>
        <v/>
      </c>
      <c r="G949" s="140" t="str">
        <f>IF(Data!K948&lt;&gt;"",Data!K948,"")</f>
        <v/>
      </c>
      <c r="H949" s="141" t="str">
        <f>IF(Data!L948&lt;&gt;"",Data!L948,"")</f>
        <v/>
      </c>
      <c r="I949" s="63">
        <f>IF(Data!M948&lt;&gt;"",Data!M948,"")</f>
        <v>999</v>
      </c>
      <c r="J949" s="63">
        <f t="shared" si="617"/>
        <v>0</v>
      </c>
      <c r="L949" s="64" t="str">
        <f t="shared" si="618"/>
        <v/>
      </c>
      <c r="M949" s="74"/>
      <c r="N949" s="63">
        <f t="shared" si="619"/>
        <v>0</v>
      </c>
      <c r="P949" s="64" t="str">
        <f t="shared" si="620"/>
        <v/>
      </c>
      <c r="R949" s="63">
        <f t="shared" si="621"/>
        <v>0</v>
      </c>
      <c r="S949" s="64" t="str">
        <f t="shared" si="622"/>
        <v/>
      </c>
      <c r="W949" s="310">
        <f t="shared" si="623"/>
        <v>999</v>
      </c>
      <c r="Y949" s="65">
        <f t="shared" si="624"/>
        <v>0</v>
      </c>
      <c r="Z949" s="65">
        <f t="shared" si="625"/>
        <v>0</v>
      </c>
      <c r="AA949" s="65">
        <f t="shared" si="626"/>
        <v>0</v>
      </c>
      <c r="AB949" s="65">
        <f t="shared" si="627"/>
        <v>0</v>
      </c>
      <c r="AC949" s="65">
        <f t="shared" si="628"/>
        <v>0</v>
      </c>
      <c r="AD949" s="65">
        <f t="shared" si="629"/>
        <v>0</v>
      </c>
      <c r="AE949" s="65">
        <f t="shared" si="630"/>
        <v>0</v>
      </c>
      <c r="AF949" s="65">
        <f t="shared" si="631"/>
        <v>0</v>
      </c>
      <c r="AG949" s="65">
        <f t="shared" si="632"/>
        <v>0</v>
      </c>
      <c r="AH949" s="65">
        <f t="shared" si="633"/>
        <v>0</v>
      </c>
      <c r="AI949" s="65">
        <f t="shared" si="634"/>
        <v>0</v>
      </c>
      <c r="AJ949" s="65">
        <f t="shared" si="635"/>
        <v>0</v>
      </c>
      <c r="AK949" s="65">
        <f t="shared" si="636"/>
        <v>0</v>
      </c>
      <c r="AL949" s="65">
        <f t="shared" si="637"/>
        <v>0</v>
      </c>
      <c r="AM949" s="65">
        <f t="shared" si="638"/>
        <v>0</v>
      </c>
      <c r="AN949" s="65">
        <f t="shared" si="639"/>
        <v>0</v>
      </c>
      <c r="AO949" s="65">
        <f t="shared" si="640"/>
        <v>0</v>
      </c>
      <c r="AP949" s="65">
        <f t="shared" si="641"/>
        <v>0</v>
      </c>
      <c r="AQ949" s="65">
        <f t="shared" si="642"/>
        <v>0</v>
      </c>
      <c r="AR949" s="65">
        <f t="shared" si="643"/>
        <v>0</v>
      </c>
      <c r="AS949" s="65">
        <f t="shared" si="644"/>
        <v>0</v>
      </c>
      <c r="AT949" s="65">
        <f t="shared" si="645"/>
        <v>0</v>
      </c>
      <c r="AU949" s="65">
        <f t="shared" si="646"/>
        <v>0</v>
      </c>
      <c r="AV949" s="65">
        <f t="shared" si="647"/>
        <v>0</v>
      </c>
      <c r="AW949" s="65">
        <f t="shared" si="648"/>
        <v>0</v>
      </c>
      <c r="AX949" s="65">
        <f t="shared" si="649"/>
        <v>0</v>
      </c>
      <c r="AY949" s="65">
        <f t="shared" si="650"/>
        <v>0</v>
      </c>
      <c r="AZ949" s="65">
        <f t="shared" si="651"/>
        <v>0</v>
      </c>
      <c r="BA949" s="65">
        <f t="shared" si="652"/>
        <v>0</v>
      </c>
      <c r="BB949" s="65">
        <f t="shared" si="653"/>
        <v>0</v>
      </c>
      <c r="BC949" s="65">
        <f t="shared" si="654"/>
        <v>0</v>
      </c>
      <c r="BD949" s="65">
        <f t="shared" si="655"/>
        <v>0</v>
      </c>
      <c r="BE949" s="65">
        <f t="shared" si="656"/>
        <v>0</v>
      </c>
      <c r="BF949" s="65">
        <f t="shared" si="657"/>
        <v>0</v>
      </c>
      <c r="BG949" s="65">
        <f t="shared" si="658"/>
        <v>0</v>
      </c>
      <c r="CE949" s="373"/>
      <c r="CF949" s="343"/>
      <c r="CG949" s="343"/>
      <c r="CH949" s="343"/>
      <c r="CI949" s="343"/>
      <c r="CJ949" s="343"/>
      <c r="CK949" s="343"/>
      <c r="CL949" s="343"/>
      <c r="CM949" s="343"/>
      <c r="CN949" s="343"/>
      <c r="CO949" s="343"/>
      <c r="CP949" s="343"/>
      <c r="CQ949" s="343"/>
      <c r="CR949" s="343"/>
      <c r="CS949" s="343"/>
      <c r="CY949" s="101">
        <f t="shared" si="659"/>
        <v>0</v>
      </c>
    </row>
    <row r="950" spans="2:103" ht="21.75" customHeight="1" x14ac:dyDescent="0.45">
      <c r="B950" s="133" t="str">
        <f>IF(Data!B949&lt;&gt;"",Data!B949,"")</f>
        <v/>
      </c>
      <c r="C950" s="158" t="str">
        <f>IF(Data!C949&lt;&gt;"",Data!C949,"")</f>
        <v/>
      </c>
      <c r="D950" s="106" t="str">
        <f>IF(Data!D949&lt;&gt;"",Data!D949,"")</f>
        <v/>
      </c>
      <c r="E950" s="140">
        <f>IF(AND(I950=1,Data!T949=0),0,IF(I950=999,999,Data!T949))</f>
        <v>999</v>
      </c>
      <c r="F950" s="140" t="str">
        <f t="shared" si="616"/>
        <v/>
      </c>
      <c r="G950" s="140" t="str">
        <f>IF(Data!K949&lt;&gt;"",Data!K949,"")</f>
        <v/>
      </c>
      <c r="H950" s="141" t="str">
        <f>IF(Data!L949&lt;&gt;"",Data!L949,"")</f>
        <v/>
      </c>
      <c r="I950" s="63">
        <f>IF(Data!M949&lt;&gt;"",Data!M949,"")</f>
        <v>999</v>
      </c>
      <c r="J950" s="63">
        <f t="shared" si="617"/>
        <v>0</v>
      </c>
      <c r="L950" s="64" t="str">
        <f t="shared" si="618"/>
        <v/>
      </c>
      <c r="M950" s="74"/>
      <c r="N950" s="63">
        <f t="shared" si="619"/>
        <v>0</v>
      </c>
      <c r="P950" s="64" t="str">
        <f t="shared" si="620"/>
        <v/>
      </c>
      <c r="R950" s="63">
        <f t="shared" si="621"/>
        <v>0</v>
      </c>
      <c r="S950" s="64" t="str">
        <f t="shared" si="622"/>
        <v/>
      </c>
      <c r="W950" s="310">
        <f t="shared" si="623"/>
        <v>999</v>
      </c>
      <c r="Y950" s="65">
        <f t="shared" si="624"/>
        <v>0</v>
      </c>
      <c r="Z950" s="65">
        <f t="shared" si="625"/>
        <v>0</v>
      </c>
      <c r="AA950" s="65">
        <f t="shared" si="626"/>
        <v>0</v>
      </c>
      <c r="AB950" s="65">
        <f t="shared" si="627"/>
        <v>0</v>
      </c>
      <c r="AC950" s="65">
        <f t="shared" si="628"/>
        <v>0</v>
      </c>
      <c r="AD950" s="65">
        <f t="shared" si="629"/>
        <v>0</v>
      </c>
      <c r="AE950" s="65">
        <f t="shared" si="630"/>
        <v>0</v>
      </c>
      <c r="AF950" s="65">
        <f t="shared" si="631"/>
        <v>0</v>
      </c>
      <c r="AG950" s="65">
        <f t="shared" si="632"/>
        <v>0</v>
      </c>
      <c r="AH950" s="65">
        <f t="shared" si="633"/>
        <v>0</v>
      </c>
      <c r="AI950" s="65">
        <f t="shared" si="634"/>
        <v>0</v>
      </c>
      <c r="AJ950" s="65">
        <f t="shared" si="635"/>
        <v>0</v>
      </c>
      <c r="AK950" s="65">
        <f t="shared" si="636"/>
        <v>0</v>
      </c>
      <c r="AL950" s="65">
        <f t="shared" si="637"/>
        <v>0</v>
      </c>
      <c r="AM950" s="65">
        <f t="shared" si="638"/>
        <v>0</v>
      </c>
      <c r="AN950" s="65">
        <f t="shared" si="639"/>
        <v>0</v>
      </c>
      <c r="AO950" s="65">
        <f t="shared" si="640"/>
        <v>0</v>
      </c>
      <c r="AP950" s="65">
        <f t="shared" si="641"/>
        <v>0</v>
      </c>
      <c r="AQ950" s="65">
        <f t="shared" si="642"/>
        <v>0</v>
      </c>
      <c r="AR950" s="65">
        <f t="shared" si="643"/>
        <v>0</v>
      </c>
      <c r="AS950" s="65">
        <f t="shared" si="644"/>
        <v>0</v>
      </c>
      <c r="AT950" s="65">
        <f t="shared" si="645"/>
        <v>0</v>
      </c>
      <c r="AU950" s="65">
        <f t="shared" si="646"/>
        <v>0</v>
      </c>
      <c r="AV950" s="65">
        <f t="shared" si="647"/>
        <v>0</v>
      </c>
      <c r="AW950" s="65">
        <f t="shared" si="648"/>
        <v>0</v>
      </c>
      <c r="AX950" s="65">
        <f t="shared" si="649"/>
        <v>0</v>
      </c>
      <c r="AY950" s="65">
        <f t="shared" si="650"/>
        <v>0</v>
      </c>
      <c r="AZ950" s="65">
        <f t="shared" si="651"/>
        <v>0</v>
      </c>
      <c r="BA950" s="65">
        <f t="shared" si="652"/>
        <v>0</v>
      </c>
      <c r="BB950" s="65">
        <f t="shared" si="653"/>
        <v>0</v>
      </c>
      <c r="BC950" s="65">
        <f t="shared" si="654"/>
        <v>0</v>
      </c>
      <c r="BD950" s="65">
        <f t="shared" si="655"/>
        <v>0</v>
      </c>
      <c r="BE950" s="65">
        <f t="shared" si="656"/>
        <v>0</v>
      </c>
      <c r="BF950" s="65">
        <f t="shared" si="657"/>
        <v>0</v>
      </c>
      <c r="BG950" s="65">
        <f t="shared" si="658"/>
        <v>0</v>
      </c>
      <c r="CE950" s="373"/>
      <c r="CF950" s="343"/>
      <c r="CG950" s="343"/>
      <c r="CH950" s="343"/>
      <c r="CI950" s="343"/>
      <c r="CJ950" s="343"/>
      <c r="CK950" s="343"/>
      <c r="CL950" s="343"/>
      <c r="CM950" s="343"/>
      <c r="CN950" s="343"/>
      <c r="CO950" s="343"/>
      <c r="CP950" s="343"/>
      <c r="CQ950" s="343"/>
      <c r="CR950" s="343"/>
      <c r="CS950" s="343"/>
      <c r="CY950" s="101">
        <f t="shared" si="659"/>
        <v>0</v>
      </c>
    </row>
    <row r="951" spans="2:103" ht="21.75" customHeight="1" x14ac:dyDescent="0.45">
      <c r="B951" s="133" t="str">
        <f>IF(Data!B950&lt;&gt;"",Data!B950,"")</f>
        <v/>
      </c>
      <c r="C951" s="158" t="str">
        <f>IF(Data!C950&lt;&gt;"",Data!C950,"")</f>
        <v/>
      </c>
      <c r="D951" s="106" t="str">
        <f>IF(Data!D950&lt;&gt;"",Data!D950,"")</f>
        <v/>
      </c>
      <c r="E951" s="140">
        <f>IF(AND(I951=1,Data!T950=0),0,IF(I951=999,999,Data!T950))</f>
        <v>999</v>
      </c>
      <c r="F951" s="140" t="str">
        <f t="shared" si="616"/>
        <v/>
      </c>
      <c r="G951" s="140" t="str">
        <f>IF(Data!K950&lt;&gt;"",Data!K950,"")</f>
        <v/>
      </c>
      <c r="H951" s="141" t="str">
        <f>IF(Data!L950&lt;&gt;"",Data!L950,"")</f>
        <v/>
      </c>
      <c r="I951" s="63">
        <f>IF(Data!M950&lt;&gt;"",Data!M950,"")</f>
        <v>999</v>
      </c>
      <c r="J951" s="63">
        <f t="shared" si="617"/>
        <v>0</v>
      </c>
      <c r="L951" s="64" t="str">
        <f t="shared" si="618"/>
        <v/>
      </c>
      <c r="M951" s="74"/>
      <c r="N951" s="63">
        <f t="shared" si="619"/>
        <v>0</v>
      </c>
      <c r="P951" s="64" t="str">
        <f t="shared" si="620"/>
        <v/>
      </c>
      <c r="R951" s="63">
        <f t="shared" si="621"/>
        <v>0</v>
      </c>
      <c r="S951" s="64" t="str">
        <f t="shared" si="622"/>
        <v/>
      </c>
      <c r="W951" s="310">
        <f t="shared" si="623"/>
        <v>999</v>
      </c>
      <c r="Y951" s="65">
        <f t="shared" si="624"/>
        <v>0</v>
      </c>
      <c r="Z951" s="65">
        <f t="shared" si="625"/>
        <v>0</v>
      </c>
      <c r="AA951" s="65">
        <f t="shared" si="626"/>
        <v>0</v>
      </c>
      <c r="AB951" s="65">
        <f t="shared" si="627"/>
        <v>0</v>
      </c>
      <c r="AC951" s="65">
        <f t="shared" si="628"/>
        <v>0</v>
      </c>
      <c r="AD951" s="65">
        <f t="shared" si="629"/>
        <v>0</v>
      </c>
      <c r="AE951" s="65">
        <f t="shared" si="630"/>
        <v>0</v>
      </c>
      <c r="AF951" s="65">
        <f t="shared" si="631"/>
        <v>0</v>
      </c>
      <c r="AG951" s="65">
        <f t="shared" si="632"/>
        <v>0</v>
      </c>
      <c r="AH951" s="65">
        <f t="shared" si="633"/>
        <v>0</v>
      </c>
      <c r="AI951" s="65">
        <f t="shared" si="634"/>
        <v>0</v>
      </c>
      <c r="AJ951" s="65">
        <f t="shared" si="635"/>
        <v>0</v>
      </c>
      <c r="AK951" s="65">
        <f t="shared" si="636"/>
        <v>0</v>
      </c>
      <c r="AL951" s="65">
        <f t="shared" si="637"/>
        <v>0</v>
      </c>
      <c r="AM951" s="65">
        <f t="shared" si="638"/>
        <v>0</v>
      </c>
      <c r="AN951" s="65">
        <f t="shared" si="639"/>
        <v>0</v>
      </c>
      <c r="AO951" s="65">
        <f t="shared" si="640"/>
        <v>0</v>
      </c>
      <c r="AP951" s="65">
        <f t="shared" si="641"/>
        <v>0</v>
      </c>
      <c r="AQ951" s="65">
        <f t="shared" si="642"/>
        <v>0</v>
      </c>
      <c r="AR951" s="65">
        <f t="shared" si="643"/>
        <v>0</v>
      </c>
      <c r="AS951" s="65">
        <f t="shared" si="644"/>
        <v>0</v>
      </c>
      <c r="AT951" s="65">
        <f t="shared" si="645"/>
        <v>0</v>
      </c>
      <c r="AU951" s="65">
        <f t="shared" si="646"/>
        <v>0</v>
      </c>
      <c r="AV951" s="65">
        <f t="shared" si="647"/>
        <v>0</v>
      </c>
      <c r="AW951" s="65">
        <f t="shared" si="648"/>
        <v>0</v>
      </c>
      <c r="AX951" s="65">
        <f t="shared" si="649"/>
        <v>0</v>
      </c>
      <c r="AY951" s="65">
        <f t="shared" si="650"/>
        <v>0</v>
      </c>
      <c r="AZ951" s="65">
        <f t="shared" si="651"/>
        <v>0</v>
      </c>
      <c r="BA951" s="65">
        <f t="shared" si="652"/>
        <v>0</v>
      </c>
      <c r="BB951" s="65">
        <f t="shared" si="653"/>
        <v>0</v>
      </c>
      <c r="BC951" s="65">
        <f t="shared" si="654"/>
        <v>0</v>
      </c>
      <c r="BD951" s="65">
        <f t="shared" si="655"/>
        <v>0</v>
      </c>
      <c r="BE951" s="65">
        <f t="shared" si="656"/>
        <v>0</v>
      </c>
      <c r="BF951" s="65">
        <f t="shared" si="657"/>
        <v>0</v>
      </c>
      <c r="BG951" s="65">
        <f t="shared" si="658"/>
        <v>0</v>
      </c>
      <c r="CE951" s="373"/>
      <c r="CF951" s="343"/>
      <c r="CG951" s="343"/>
      <c r="CH951" s="343"/>
      <c r="CI951" s="343"/>
      <c r="CJ951" s="343"/>
      <c r="CK951" s="343"/>
      <c r="CL951" s="343"/>
      <c r="CM951" s="343"/>
      <c r="CN951" s="343"/>
      <c r="CO951" s="343"/>
      <c r="CP951" s="343"/>
      <c r="CQ951" s="343"/>
      <c r="CR951" s="343"/>
      <c r="CS951" s="343"/>
      <c r="CY951" s="101">
        <f t="shared" si="659"/>
        <v>0</v>
      </c>
    </row>
    <row r="952" spans="2:103" ht="21.75" customHeight="1" x14ac:dyDescent="0.45">
      <c r="B952" s="133" t="str">
        <f>IF(Data!B951&lt;&gt;"",Data!B951,"")</f>
        <v/>
      </c>
      <c r="C952" s="158" t="str">
        <f>IF(Data!C951&lt;&gt;"",Data!C951,"")</f>
        <v/>
      </c>
      <c r="D952" s="106" t="str">
        <f>IF(Data!D951&lt;&gt;"",Data!D951,"")</f>
        <v/>
      </c>
      <c r="E952" s="140">
        <f>IF(AND(I952=1,Data!T951=0),0,IF(I952=999,999,Data!T951))</f>
        <v>999</v>
      </c>
      <c r="F952" s="140" t="str">
        <f t="shared" si="616"/>
        <v/>
      </c>
      <c r="G952" s="140" t="str">
        <f>IF(Data!K951&lt;&gt;"",Data!K951,"")</f>
        <v/>
      </c>
      <c r="H952" s="141" t="str">
        <f>IF(Data!L951&lt;&gt;"",Data!L951,"")</f>
        <v/>
      </c>
      <c r="I952" s="63">
        <f>IF(Data!M951&lt;&gt;"",Data!M951,"")</f>
        <v>999</v>
      </c>
      <c r="J952" s="63">
        <f t="shared" si="617"/>
        <v>0</v>
      </c>
      <c r="L952" s="64" t="str">
        <f t="shared" si="618"/>
        <v/>
      </c>
      <c r="M952" s="74"/>
      <c r="N952" s="63">
        <f t="shared" si="619"/>
        <v>0</v>
      </c>
      <c r="P952" s="64" t="str">
        <f t="shared" si="620"/>
        <v/>
      </c>
      <c r="R952" s="63">
        <f t="shared" si="621"/>
        <v>0</v>
      </c>
      <c r="S952" s="64" t="str">
        <f t="shared" si="622"/>
        <v/>
      </c>
      <c r="W952" s="310">
        <f t="shared" si="623"/>
        <v>999</v>
      </c>
      <c r="Y952" s="65">
        <f t="shared" si="624"/>
        <v>0</v>
      </c>
      <c r="Z952" s="65">
        <f t="shared" si="625"/>
        <v>0</v>
      </c>
      <c r="AA952" s="65">
        <f t="shared" si="626"/>
        <v>0</v>
      </c>
      <c r="AB952" s="65">
        <f t="shared" si="627"/>
        <v>0</v>
      </c>
      <c r="AC952" s="65">
        <f t="shared" si="628"/>
        <v>0</v>
      </c>
      <c r="AD952" s="65">
        <f t="shared" si="629"/>
        <v>0</v>
      </c>
      <c r="AE952" s="65">
        <f t="shared" si="630"/>
        <v>0</v>
      </c>
      <c r="AF952" s="65">
        <f t="shared" si="631"/>
        <v>0</v>
      </c>
      <c r="AG952" s="65">
        <f t="shared" si="632"/>
        <v>0</v>
      </c>
      <c r="AH952" s="65">
        <f t="shared" si="633"/>
        <v>0</v>
      </c>
      <c r="AI952" s="65">
        <f t="shared" si="634"/>
        <v>0</v>
      </c>
      <c r="AJ952" s="65">
        <f t="shared" si="635"/>
        <v>0</v>
      </c>
      <c r="AK952" s="65">
        <f t="shared" si="636"/>
        <v>0</v>
      </c>
      <c r="AL952" s="65">
        <f t="shared" si="637"/>
        <v>0</v>
      </c>
      <c r="AM952" s="65">
        <f t="shared" si="638"/>
        <v>0</v>
      </c>
      <c r="AN952" s="65">
        <f t="shared" si="639"/>
        <v>0</v>
      </c>
      <c r="AO952" s="65">
        <f t="shared" si="640"/>
        <v>0</v>
      </c>
      <c r="AP952" s="65">
        <f t="shared" si="641"/>
        <v>0</v>
      </c>
      <c r="AQ952" s="65">
        <f t="shared" si="642"/>
        <v>0</v>
      </c>
      <c r="AR952" s="65">
        <f t="shared" si="643"/>
        <v>0</v>
      </c>
      <c r="AS952" s="65">
        <f t="shared" si="644"/>
        <v>0</v>
      </c>
      <c r="AT952" s="65">
        <f t="shared" si="645"/>
        <v>0</v>
      </c>
      <c r="AU952" s="65">
        <f t="shared" si="646"/>
        <v>0</v>
      </c>
      <c r="AV952" s="65">
        <f t="shared" si="647"/>
        <v>0</v>
      </c>
      <c r="AW952" s="65">
        <f t="shared" si="648"/>
        <v>0</v>
      </c>
      <c r="AX952" s="65">
        <f t="shared" si="649"/>
        <v>0</v>
      </c>
      <c r="AY952" s="65">
        <f t="shared" si="650"/>
        <v>0</v>
      </c>
      <c r="AZ952" s="65">
        <f t="shared" si="651"/>
        <v>0</v>
      </c>
      <c r="BA952" s="65">
        <f t="shared" si="652"/>
        <v>0</v>
      </c>
      <c r="BB952" s="65">
        <f t="shared" si="653"/>
        <v>0</v>
      </c>
      <c r="BC952" s="65">
        <f t="shared" si="654"/>
        <v>0</v>
      </c>
      <c r="BD952" s="65">
        <f t="shared" si="655"/>
        <v>0</v>
      </c>
      <c r="BE952" s="65">
        <f t="shared" si="656"/>
        <v>0</v>
      </c>
      <c r="BF952" s="65">
        <f t="shared" si="657"/>
        <v>0</v>
      </c>
      <c r="BG952" s="65">
        <f t="shared" si="658"/>
        <v>0</v>
      </c>
      <c r="CE952" s="373"/>
      <c r="CF952" s="343"/>
      <c r="CG952" s="343"/>
      <c r="CH952" s="343"/>
      <c r="CI952" s="343"/>
      <c r="CJ952" s="343"/>
      <c r="CK952" s="343"/>
      <c r="CL952" s="343"/>
      <c r="CM952" s="343"/>
      <c r="CN952" s="343"/>
      <c r="CY952" s="101">
        <f t="shared" si="659"/>
        <v>0</v>
      </c>
    </row>
    <row r="953" spans="2:103" ht="21.75" customHeight="1" x14ac:dyDescent="0.45">
      <c r="B953" s="133" t="str">
        <f>IF(Data!B952&lt;&gt;"",Data!B952,"")</f>
        <v/>
      </c>
      <c r="C953" s="158" t="str">
        <f>IF(Data!C952&lt;&gt;"",Data!C952,"")</f>
        <v/>
      </c>
      <c r="D953" s="106" t="str">
        <f>IF(Data!D952&lt;&gt;"",Data!D952,"")</f>
        <v/>
      </c>
      <c r="E953" s="140">
        <f>IF(AND(I953=1,Data!T952=0),0,IF(I953=999,999,Data!T952))</f>
        <v>999</v>
      </c>
      <c r="F953" s="140" t="str">
        <f t="shared" si="616"/>
        <v/>
      </c>
      <c r="G953" s="140" t="str">
        <f>IF(Data!K952&lt;&gt;"",Data!K952,"")</f>
        <v/>
      </c>
      <c r="H953" s="141" t="str">
        <f>IF(Data!L952&lt;&gt;"",Data!L952,"")</f>
        <v/>
      </c>
      <c r="I953" s="63">
        <f>IF(Data!M952&lt;&gt;"",Data!M952,"")</f>
        <v>999</v>
      </c>
      <c r="J953" s="63">
        <f t="shared" si="617"/>
        <v>0</v>
      </c>
      <c r="L953" s="64" t="str">
        <f t="shared" si="618"/>
        <v/>
      </c>
      <c r="M953" s="74"/>
      <c r="N953" s="63">
        <f t="shared" si="619"/>
        <v>0</v>
      </c>
      <c r="P953" s="64" t="str">
        <f t="shared" si="620"/>
        <v/>
      </c>
      <c r="R953" s="63">
        <f t="shared" si="621"/>
        <v>0</v>
      </c>
      <c r="S953" s="64" t="str">
        <f t="shared" si="622"/>
        <v/>
      </c>
      <c r="W953" s="310">
        <f t="shared" si="623"/>
        <v>999</v>
      </c>
      <c r="Y953" s="65">
        <f t="shared" si="624"/>
        <v>0</v>
      </c>
      <c r="Z953" s="65">
        <f t="shared" si="625"/>
        <v>0</v>
      </c>
      <c r="AA953" s="65">
        <f t="shared" si="626"/>
        <v>0</v>
      </c>
      <c r="AB953" s="65">
        <f t="shared" si="627"/>
        <v>0</v>
      </c>
      <c r="AC953" s="65">
        <f t="shared" si="628"/>
        <v>0</v>
      </c>
      <c r="AD953" s="65">
        <f t="shared" si="629"/>
        <v>0</v>
      </c>
      <c r="AE953" s="65">
        <f t="shared" si="630"/>
        <v>0</v>
      </c>
      <c r="AF953" s="65">
        <f t="shared" si="631"/>
        <v>0</v>
      </c>
      <c r="AG953" s="65">
        <f t="shared" si="632"/>
        <v>0</v>
      </c>
      <c r="AH953" s="65">
        <f t="shared" si="633"/>
        <v>0</v>
      </c>
      <c r="AI953" s="65">
        <f t="shared" si="634"/>
        <v>0</v>
      </c>
      <c r="AJ953" s="65">
        <f t="shared" si="635"/>
        <v>0</v>
      </c>
      <c r="AK953" s="65">
        <f t="shared" si="636"/>
        <v>0</v>
      </c>
      <c r="AL953" s="65">
        <f t="shared" si="637"/>
        <v>0</v>
      </c>
      <c r="AM953" s="65">
        <f t="shared" si="638"/>
        <v>0</v>
      </c>
      <c r="AN953" s="65">
        <f t="shared" si="639"/>
        <v>0</v>
      </c>
      <c r="AO953" s="65">
        <f t="shared" si="640"/>
        <v>0</v>
      </c>
      <c r="AP953" s="65">
        <f t="shared" si="641"/>
        <v>0</v>
      </c>
      <c r="AQ953" s="65">
        <f t="shared" si="642"/>
        <v>0</v>
      </c>
      <c r="AR953" s="65">
        <f t="shared" si="643"/>
        <v>0</v>
      </c>
      <c r="AS953" s="65">
        <f t="shared" si="644"/>
        <v>0</v>
      </c>
      <c r="AT953" s="65">
        <f t="shared" si="645"/>
        <v>0</v>
      </c>
      <c r="AU953" s="65">
        <f t="shared" si="646"/>
        <v>0</v>
      </c>
      <c r="AV953" s="65">
        <f t="shared" si="647"/>
        <v>0</v>
      </c>
      <c r="AW953" s="65">
        <f t="shared" si="648"/>
        <v>0</v>
      </c>
      <c r="AX953" s="65">
        <f t="shared" si="649"/>
        <v>0</v>
      </c>
      <c r="AY953" s="65">
        <f t="shared" si="650"/>
        <v>0</v>
      </c>
      <c r="AZ953" s="65">
        <f t="shared" si="651"/>
        <v>0</v>
      </c>
      <c r="BA953" s="65">
        <f t="shared" si="652"/>
        <v>0</v>
      </c>
      <c r="BB953" s="65">
        <f t="shared" si="653"/>
        <v>0</v>
      </c>
      <c r="BC953" s="65">
        <f t="shared" si="654"/>
        <v>0</v>
      </c>
      <c r="BD953" s="65">
        <f t="shared" si="655"/>
        <v>0</v>
      </c>
      <c r="BE953" s="65">
        <f t="shared" si="656"/>
        <v>0</v>
      </c>
      <c r="BF953" s="65">
        <f t="shared" si="657"/>
        <v>0</v>
      </c>
      <c r="BG953" s="65">
        <f t="shared" si="658"/>
        <v>0</v>
      </c>
      <c r="CE953" s="373"/>
      <c r="CF953" s="343"/>
      <c r="CG953" s="343"/>
      <c r="CH953" s="343"/>
      <c r="CI953" s="343"/>
      <c r="CJ953" s="343"/>
      <c r="CK953" s="343"/>
      <c r="CL953" s="343"/>
      <c r="CM953" s="343"/>
      <c r="CN953" s="343"/>
      <c r="CY953" s="101">
        <f t="shared" si="659"/>
        <v>0</v>
      </c>
    </row>
    <row r="954" spans="2:103" ht="21.75" customHeight="1" x14ac:dyDescent="0.45">
      <c r="B954" s="133" t="str">
        <f>IF(Data!B953&lt;&gt;"",Data!B953,"")</f>
        <v/>
      </c>
      <c r="C954" s="158" t="str">
        <f>IF(Data!C953&lt;&gt;"",Data!C953,"")</f>
        <v/>
      </c>
      <c r="D954" s="106" t="str">
        <f>IF(Data!D953&lt;&gt;"",Data!D953,"")</f>
        <v/>
      </c>
      <c r="E954" s="140">
        <f>IF(AND(I954=1,Data!T953=0),0,IF(I954=999,999,Data!T953))</f>
        <v>999</v>
      </c>
      <c r="F954" s="140" t="str">
        <f t="shared" si="616"/>
        <v/>
      </c>
      <c r="G954" s="140" t="str">
        <f>IF(Data!K953&lt;&gt;"",Data!K953,"")</f>
        <v/>
      </c>
      <c r="H954" s="141" t="str">
        <f>IF(Data!L953&lt;&gt;"",Data!L953,"")</f>
        <v/>
      </c>
      <c r="I954" s="63">
        <f>IF(Data!M953&lt;&gt;"",Data!M953,"")</f>
        <v>999</v>
      </c>
      <c r="J954" s="63">
        <f t="shared" si="617"/>
        <v>0</v>
      </c>
      <c r="L954" s="64" t="str">
        <f t="shared" si="618"/>
        <v/>
      </c>
      <c r="M954" s="74"/>
      <c r="N954" s="63">
        <f t="shared" si="619"/>
        <v>0</v>
      </c>
      <c r="P954" s="64" t="str">
        <f t="shared" si="620"/>
        <v/>
      </c>
      <c r="R954" s="63">
        <f t="shared" si="621"/>
        <v>0</v>
      </c>
      <c r="S954" s="64" t="str">
        <f t="shared" si="622"/>
        <v/>
      </c>
      <c r="W954" s="310">
        <f t="shared" si="623"/>
        <v>999</v>
      </c>
      <c r="Y954" s="65">
        <f t="shared" si="624"/>
        <v>0</v>
      </c>
      <c r="Z954" s="65">
        <f t="shared" si="625"/>
        <v>0</v>
      </c>
      <c r="AA954" s="65">
        <f t="shared" si="626"/>
        <v>0</v>
      </c>
      <c r="AB954" s="65">
        <f t="shared" si="627"/>
        <v>0</v>
      </c>
      <c r="AC954" s="65">
        <f t="shared" si="628"/>
        <v>0</v>
      </c>
      <c r="AD954" s="65">
        <f t="shared" si="629"/>
        <v>0</v>
      </c>
      <c r="AE954" s="65">
        <f t="shared" si="630"/>
        <v>0</v>
      </c>
      <c r="AF954" s="65">
        <f t="shared" si="631"/>
        <v>0</v>
      </c>
      <c r="AG954" s="65">
        <f t="shared" si="632"/>
        <v>0</v>
      </c>
      <c r="AH954" s="65">
        <f t="shared" si="633"/>
        <v>0</v>
      </c>
      <c r="AI954" s="65">
        <f t="shared" si="634"/>
        <v>0</v>
      </c>
      <c r="AJ954" s="65">
        <f t="shared" si="635"/>
        <v>0</v>
      </c>
      <c r="AK954" s="65">
        <f t="shared" si="636"/>
        <v>0</v>
      </c>
      <c r="AL954" s="65">
        <f t="shared" si="637"/>
        <v>0</v>
      </c>
      <c r="AM954" s="65">
        <f t="shared" si="638"/>
        <v>0</v>
      </c>
      <c r="AN954" s="65">
        <f t="shared" si="639"/>
        <v>0</v>
      </c>
      <c r="AO954" s="65">
        <f t="shared" si="640"/>
        <v>0</v>
      </c>
      <c r="AP954" s="65">
        <f t="shared" si="641"/>
        <v>0</v>
      </c>
      <c r="AQ954" s="65">
        <f t="shared" si="642"/>
        <v>0</v>
      </c>
      <c r="AR954" s="65">
        <f t="shared" si="643"/>
        <v>0</v>
      </c>
      <c r="AS954" s="65">
        <f t="shared" si="644"/>
        <v>0</v>
      </c>
      <c r="AT954" s="65">
        <f t="shared" si="645"/>
        <v>0</v>
      </c>
      <c r="AU954" s="65">
        <f t="shared" si="646"/>
        <v>0</v>
      </c>
      <c r="AV954" s="65">
        <f t="shared" si="647"/>
        <v>0</v>
      </c>
      <c r="AW954" s="65">
        <f t="shared" si="648"/>
        <v>0</v>
      </c>
      <c r="AX954" s="65">
        <f t="shared" si="649"/>
        <v>0</v>
      </c>
      <c r="AY954" s="65">
        <f t="shared" si="650"/>
        <v>0</v>
      </c>
      <c r="AZ954" s="65">
        <f t="shared" si="651"/>
        <v>0</v>
      </c>
      <c r="BA954" s="65">
        <f t="shared" si="652"/>
        <v>0</v>
      </c>
      <c r="BB954" s="65">
        <f t="shared" si="653"/>
        <v>0</v>
      </c>
      <c r="BC954" s="65">
        <f t="shared" si="654"/>
        <v>0</v>
      </c>
      <c r="BD954" s="65">
        <f t="shared" si="655"/>
        <v>0</v>
      </c>
      <c r="BE954" s="65">
        <f t="shared" si="656"/>
        <v>0</v>
      </c>
      <c r="BF954" s="65">
        <f t="shared" si="657"/>
        <v>0</v>
      </c>
      <c r="BG954" s="65">
        <f t="shared" si="658"/>
        <v>0</v>
      </c>
      <c r="CE954" s="373"/>
      <c r="CF954" s="343"/>
      <c r="CG954" s="343"/>
      <c r="CH954" s="343"/>
      <c r="CI954" s="343"/>
      <c r="CJ954" s="343"/>
      <c r="CK954" s="343"/>
      <c r="CL954" s="343"/>
      <c r="CM954" s="343"/>
      <c r="CN954" s="343"/>
      <c r="CY954" s="101">
        <f t="shared" si="659"/>
        <v>0</v>
      </c>
    </row>
    <row r="955" spans="2:103" ht="21.75" customHeight="1" x14ac:dyDescent="0.45">
      <c r="B955" s="133" t="str">
        <f>IF(Data!B954&lt;&gt;"",Data!B954,"")</f>
        <v/>
      </c>
      <c r="C955" s="158" t="str">
        <f>IF(Data!C954&lt;&gt;"",Data!C954,"")</f>
        <v/>
      </c>
      <c r="D955" s="106" t="str">
        <f>IF(Data!D954&lt;&gt;"",Data!D954,"")</f>
        <v/>
      </c>
      <c r="E955" s="140">
        <f>IF(AND(I955=1,Data!T954=0),0,IF(I955=999,999,Data!T954))</f>
        <v>999</v>
      </c>
      <c r="F955" s="140" t="str">
        <f t="shared" si="616"/>
        <v/>
      </c>
      <c r="G955" s="140" t="str">
        <f>IF(Data!K954&lt;&gt;"",Data!K954,"")</f>
        <v/>
      </c>
      <c r="H955" s="141" t="str">
        <f>IF(Data!L954&lt;&gt;"",Data!L954,"")</f>
        <v/>
      </c>
      <c r="I955" s="63">
        <f>IF(Data!M954&lt;&gt;"",Data!M954,"")</f>
        <v>999</v>
      </c>
      <c r="J955" s="63">
        <f t="shared" si="617"/>
        <v>0</v>
      </c>
      <c r="L955" s="64" t="str">
        <f t="shared" si="618"/>
        <v/>
      </c>
      <c r="M955" s="74"/>
      <c r="N955" s="63">
        <f t="shared" si="619"/>
        <v>0</v>
      </c>
      <c r="P955" s="64" t="str">
        <f t="shared" si="620"/>
        <v/>
      </c>
      <c r="R955" s="63">
        <f t="shared" si="621"/>
        <v>0</v>
      </c>
      <c r="S955" s="64" t="str">
        <f t="shared" si="622"/>
        <v/>
      </c>
      <c r="W955" s="310">
        <f t="shared" si="623"/>
        <v>999</v>
      </c>
      <c r="Y955" s="65">
        <f t="shared" si="624"/>
        <v>0</v>
      </c>
      <c r="Z955" s="65">
        <f t="shared" si="625"/>
        <v>0</v>
      </c>
      <c r="AA955" s="65">
        <f t="shared" si="626"/>
        <v>0</v>
      </c>
      <c r="AB955" s="65">
        <f t="shared" si="627"/>
        <v>0</v>
      </c>
      <c r="AC955" s="65">
        <f t="shared" si="628"/>
        <v>0</v>
      </c>
      <c r="AD955" s="65">
        <f t="shared" si="629"/>
        <v>0</v>
      </c>
      <c r="AE955" s="65">
        <f t="shared" si="630"/>
        <v>0</v>
      </c>
      <c r="AF955" s="65">
        <f t="shared" si="631"/>
        <v>0</v>
      </c>
      <c r="AG955" s="65">
        <f t="shared" si="632"/>
        <v>0</v>
      </c>
      <c r="AH955" s="65">
        <f t="shared" si="633"/>
        <v>0</v>
      </c>
      <c r="AI955" s="65">
        <f t="shared" si="634"/>
        <v>0</v>
      </c>
      <c r="AJ955" s="65">
        <f t="shared" si="635"/>
        <v>0</v>
      </c>
      <c r="AK955" s="65">
        <f t="shared" si="636"/>
        <v>0</v>
      </c>
      <c r="AL955" s="65">
        <f t="shared" si="637"/>
        <v>0</v>
      </c>
      <c r="AM955" s="65">
        <f t="shared" si="638"/>
        <v>0</v>
      </c>
      <c r="AN955" s="65">
        <f t="shared" si="639"/>
        <v>0</v>
      </c>
      <c r="AO955" s="65">
        <f t="shared" si="640"/>
        <v>0</v>
      </c>
      <c r="AP955" s="65">
        <f t="shared" si="641"/>
        <v>0</v>
      </c>
      <c r="AQ955" s="65">
        <f t="shared" si="642"/>
        <v>0</v>
      </c>
      <c r="AR955" s="65">
        <f t="shared" si="643"/>
        <v>0</v>
      </c>
      <c r="AS955" s="65">
        <f t="shared" si="644"/>
        <v>0</v>
      </c>
      <c r="AT955" s="65">
        <f t="shared" si="645"/>
        <v>0</v>
      </c>
      <c r="AU955" s="65">
        <f t="shared" si="646"/>
        <v>0</v>
      </c>
      <c r="AV955" s="65">
        <f t="shared" si="647"/>
        <v>0</v>
      </c>
      <c r="AW955" s="65">
        <f t="shared" si="648"/>
        <v>0</v>
      </c>
      <c r="AX955" s="65">
        <f t="shared" si="649"/>
        <v>0</v>
      </c>
      <c r="AY955" s="65">
        <f t="shared" si="650"/>
        <v>0</v>
      </c>
      <c r="AZ955" s="65">
        <f t="shared" si="651"/>
        <v>0</v>
      </c>
      <c r="BA955" s="65">
        <f t="shared" si="652"/>
        <v>0</v>
      </c>
      <c r="BB955" s="65">
        <f t="shared" si="653"/>
        <v>0</v>
      </c>
      <c r="BC955" s="65">
        <f t="shared" si="654"/>
        <v>0</v>
      </c>
      <c r="BD955" s="65">
        <f t="shared" si="655"/>
        <v>0</v>
      </c>
      <c r="BE955" s="65">
        <f t="shared" si="656"/>
        <v>0</v>
      </c>
      <c r="BF955" s="65">
        <f t="shared" si="657"/>
        <v>0</v>
      </c>
      <c r="BG955" s="65">
        <f t="shared" si="658"/>
        <v>0</v>
      </c>
      <c r="CE955" s="373"/>
      <c r="CF955" s="343"/>
      <c r="CG955" s="343"/>
      <c r="CH955" s="343"/>
      <c r="CI955" s="343"/>
      <c r="CJ955" s="343"/>
      <c r="CK955" s="343"/>
      <c r="CL955" s="343"/>
      <c r="CM955" s="343"/>
      <c r="CN955" s="343"/>
      <c r="CY955" s="101">
        <f t="shared" si="659"/>
        <v>0</v>
      </c>
    </row>
    <row r="956" spans="2:103" ht="21.75" customHeight="1" x14ac:dyDescent="0.45">
      <c r="B956" s="133" t="str">
        <f>IF(Data!B955&lt;&gt;"",Data!B955,"")</f>
        <v/>
      </c>
      <c r="C956" s="158" t="str">
        <f>IF(Data!C955&lt;&gt;"",Data!C955,"")</f>
        <v/>
      </c>
      <c r="D956" s="106" t="str">
        <f>IF(Data!D955&lt;&gt;"",Data!D955,"")</f>
        <v/>
      </c>
      <c r="E956" s="140">
        <f>IF(AND(I956=1,Data!T955=0),0,IF(I956=999,999,Data!T955))</f>
        <v>999</v>
      </c>
      <c r="F956" s="140" t="str">
        <f t="shared" si="616"/>
        <v/>
      </c>
      <c r="G956" s="140" t="str">
        <f>IF(Data!K955&lt;&gt;"",Data!K955,"")</f>
        <v/>
      </c>
      <c r="H956" s="141" t="str">
        <f>IF(Data!L955&lt;&gt;"",Data!L955,"")</f>
        <v/>
      </c>
      <c r="I956" s="63">
        <f>IF(Data!M955&lt;&gt;"",Data!M955,"")</f>
        <v>999</v>
      </c>
      <c r="J956" s="63">
        <f t="shared" si="617"/>
        <v>0</v>
      </c>
      <c r="L956" s="64" t="str">
        <f t="shared" si="618"/>
        <v/>
      </c>
      <c r="M956" s="74"/>
      <c r="N956" s="63">
        <f t="shared" si="619"/>
        <v>0</v>
      </c>
      <c r="P956" s="64" t="str">
        <f t="shared" si="620"/>
        <v/>
      </c>
      <c r="R956" s="63">
        <f t="shared" si="621"/>
        <v>0</v>
      </c>
      <c r="S956" s="64" t="str">
        <f t="shared" si="622"/>
        <v/>
      </c>
      <c r="W956" s="310">
        <f t="shared" si="623"/>
        <v>999</v>
      </c>
      <c r="Y956" s="65">
        <f t="shared" si="624"/>
        <v>0</v>
      </c>
      <c r="Z956" s="65">
        <f t="shared" si="625"/>
        <v>0</v>
      </c>
      <c r="AA956" s="65">
        <f t="shared" si="626"/>
        <v>0</v>
      </c>
      <c r="AB956" s="65">
        <f t="shared" si="627"/>
        <v>0</v>
      </c>
      <c r="AC956" s="65">
        <f t="shared" si="628"/>
        <v>0</v>
      </c>
      <c r="AD956" s="65">
        <f t="shared" si="629"/>
        <v>0</v>
      </c>
      <c r="AE956" s="65">
        <f t="shared" si="630"/>
        <v>0</v>
      </c>
      <c r="AF956" s="65">
        <f t="shared" si="631"/>
        <v>0</v>
      </c>
      <c r="AG956" s="65">
        <f t="shared" si="632"/>
        <v>0</v>
      </c>
      <c r="AH956" s="65">
        <f t="shared" si="633"/>
        <v>0</v>
      </c>
      <c r="AI956" s="65">
        <f t="shared" si="634"/>
        <v>0</v>
      </c>
      <c r="AJ956" s="65">
        <f t="shared" si="635"/>
        <v>0</v>
      </c>
      <c r="AK956" s="65">
        <f t="shared" si="636"/>
        <v>0</v>
      </c>
      <c r="AL956" s="65">
        <f t="shared" si="637"/>
        <v>0</v>
      </c>
      <c r="AM956" s="65">
        <f t="shared" si="638"/>
        <v>0</v>
      </c>
      <c r="AN956" s="65">
        <f t="shared" si="639"/>
        <v>0</v>
      </c>
      <c r="AO956" s="65">
        <f t="shared" si="640"/>
        <v>0</v>
      </c>
      <c r="AP956" s="65">
        <f t="shared" si="641"/>
        <v>0</v>
      </c>
      <c r="AQ956" s="65">
        <f t="shared" si="642"/>
        <v>0</v>
      </c>
      <c r="AR956" s="65">
        <f t="shared" si="643"/>
        <v>0</v>
      </c>
      <c r="AS956" s="65">
        <f t="shared" si="644"/>
        <v>0</v>
      </c>
      <c r="AT956" s="65">
        <f t="shared" si="645"/>
        <v>0</v>
      </c>
      <c r="AU956" s="65">
        <f t="shared" si="646"/>
        <v>0</v>
      </c>
      <c r="AV956" s="65">
        <f t="shared" si="647"/>
        <v>0</v>
      </c>
      <c r="AW956" s="65">
        <f t="shared" si="648"/>
        <v>0</v>
      </c>
      <c r="AX956" s="65">
        <f t="shared" si="649"/>
        <v>0</v>
      </c>
      <c r="AY956" s="65">
        <f t="shared" si="650"/>
        <v>0</v>
      </c>
      <c r="AZ956" s="65">
        <f t="shared" si="651"/>
        <v>0</v>
      </c>
      <c r="BA956" s="65">
        <f t="shared" si="652"/>
        <v>0</v>
      </c>
      <c r="BB956" s="65">
        <f t="shared" si="653"/>
        <v>0</v>
      </c>
      <c r="BC956" s="65">
        <f t="shared" si="654"/>
        <v>0</v>
      </c>
      <c r="BD956" s="65">
        <f t="shared" si="655"/>
        <v>0</v>
      </c>
      <c r="BE956" s="65">
        <f t="shared" si="656"/>
        <v>0</v>
      </c>
      <c r="BF956" s="65">
        <f t="shared" si="657"/>
        <v>0</v>
      </c>
      <c r="BG956" s="65">
        <f t="shared" si="658"/>
        <v>0</v>
      </c>
      <c r="CE956" s="373"/>
      <c r="CF956" s="343"/>
      <c r="CG956" s="343"/>
      <c r="CH956" s="343"/>
      <c r="CI956" s="343"/>
      <c r="CJ956" s="343"/>
      <c r="CK956" s="343"/>
      <c r="CL956" s="343"/>
      <c r="CM956" s="343"/>
      <c r="CN956" s="343"/>
      <c r="CY956" s="101">
        <f t="shared" si="659"/>
        <v>0</v>
      </c>
    </row>
    <row r="957" spans="2:103" ht="21.75" customHeight="1" x14ac:dyDescent="0.45">
      <c r="B957" s="133" t="str">
        <f>IF(Data!B956&lt;&gt;"",Data!B956,"")</f>
        <v/>
      </c>
      <c r="C957" s="158" t="str">
        <f>IF(Data!C956&lt;&gt;"",Data!C956,"")</f>
        <v/>
      </c>
      <c r="D957" s="106" t="str">
        <f>IF(Data!D956&lt;&gt;"",Data!D956,"")</f>
        <v/>
      </c>
      <c r="E957" s="140">
        <f>IF(AND(I957=1,Data!T956=0),0,IF(I957=999,999,Data!T956))</f>
        <v>999</v>
      </c>
      <c r="F957" s="140" t="str">
        <f t="shared" si="616"/>
        <v/>
      </c>
      <c r="G957" s="140" t="str">
        <f>IF(Data!K956&lt;&gt;"",Data!K956,"")</f>
        <v/>
      </c>
      <c r="H957" s="141" t="str">
        <f>IF(Data!L956&lt;&gt;"",Data!L956,"")</f>
        <v/>
      </c>
      <c r="I957" s="63">
        <f>IF(Data!M956&lt;&gt;"",Data!M956,"")</f>
        <v>999</v>
      </c>
      <c r="J957" s="63">
        <f t="shared" si="617"/>
        <v>0</v>
      </c>
      <c r="L957" s="64" t="str">
        <f t="shared" si="618"/>
        <v/>
      </c>
      <c r="M957" s="74"/>
      <c r="N957" s="63">
        <f t="shared" si="619"/>
        <v>0</v>
      </c>
      <c r="P957" s="64" t="str">
        <f t="shared" si="620"/>
        <v/>
      </c>
      <c r="R957" s="63">
        <f t="shared" si="621"/>
        <v>0</v>
      </c>
      <c r="S957" s="64" t="str">
        <f t="shared" si="622"/>
        <v/>
      </c>
      <c r="W957" s="310">
        <f t="shared" si="623"/>
        <v>999</v>
      </c>
      <c r="Y957" s="65">
        <f t="shared" si="624"/>
        <v>0</v>
      </c>
      <c r="Z957" s="65">
        <f t="shared" si="625"/>
        <v>0</v>
      </c>
      <c r="AA957" s="65">
        <f t="shared" si="626"/>
        <v>0</v>
      </c>
      <c r="AB957" s="65">
        <f t="shared" si="627"/>
        <v>0</v>
      </c>
      <c r="AC957" s="65">
        <f t="shared" si="628"/>
        <v>0</v>
      </c>
      <c r="AD957" s="65">
        <f t="shared" si="629"/>
        <v>0</v>
      </c>
      <c r="AE957" s="65">
        <f t="shared" si="630"/>
        <v>0</v>
      </c>
      <c r="AF957" s="65">
        <f t="shared" si="631"/>
        <v>0</v>
      </c>
      <c r="AG957" s="65">
        <f t="shared" si="632"/>
        <v>0</v>
      </c>
      <c r="AH957" s="65">
        <f t="shared" si="633"/>
        <v>0</v>
      </c>
      <c r="AI957" s="65">
        <f t="shared" si="634"/>
        <v>0</v>
      </c>
      <c r="AJ957" s="65">
        <f t="shared" si="635"/>
        <v>0</v>
      </c>
      <c r="AK957" s="65">
        <f t="shared" si="636"/>
        <v>0</v>
      </c>
      <c r="AL957" s="65">
        <f t="shared" si="637"/>
        <v>0</v>
      </c>
      <c r="AM957" s="65">
        <f t="shared" si="638"/>
        <v>0</v>
      </c>
      <c r="AN957" s="65">
        <f t="shared" si="639"/>
        <v>0</v>
      </c>
      <c r="AO957" s="65">
        <f t="shared" si="640"/>
        <v>0</v>
      </c>
      <c r="AP957" s="65">
        <f t="shared" si="641"/>
        <v>0</v>
      </c>
      <c r="AQ957" s="65">
        <f t="shared" si="642"/>
        <v>0</v>
      </c>
      <c r="AR957" s="65">
        <f t="shared" si="643"/>
        <v>0</v>
      </c>
      <c r="AS957" s="65">
        <f t="shared" si="644"/>
        <v>0</v>
      </c>
      <c r="AT957" s="65">
        <f t="shared" si="645"/>
        <v>0</v>
      </c>
      <c r="AU957" s="65">
        <f t="shared" si="646"/>
        <v>0</v>
      </c>
      <c r="AV957" s="65">
        <f t="shared" si="647"/>
        <v>0</v>
      </c>
      <c r="AW957" s="65">
        <f t="shared" si="648"/>
        <v>0</v>
      </c>
      <c r="AX957" s="65">
        <f t="shared" si="649"/>
        <v>0</v>
      </c>
      <c r="AY957" s="65">
        <f t="shared" si="650"/>
        <v>0</v>
      </c>
      <c r="AZ957" s="65">
        <f t="shared" si="651"/>
        <v>0</v>
      </c>
      <c r="BA957" s="65">
        <f t="shared" si="652"/>
        <v>0</v>
      </c>
      <c r="BB957" s="65">
        <f t="shared" si="653"/>
        <v>0</v>
      </c>
      <c r="BC957" s="65">
        <f t="shared" si="654"/>
        <v>0</v>
      </c>
      <c r="BD957" s="65">
        <f t="shared" si="655"/>
        <v>0</v>
      </c>
      <c r="BE957" s="65">
        <f t="shared" si="656"/>
        <v>0</v>
      </c>
      <c r="BF957" s="65">
        <f t="shared" si="657"/>
        <v>0</v>
      </c>
      <c r="BG957" s="65">
        <f t="shared" si="658"/>
        <v>0</v>
      </c>
      <c r="CE957" s="373"/>
      <c r="CF957" s="343"/>
      <c r="CG957" s="343"/>
      <c r="CH957" s="343"/>
      <c r="CI957" s="343"/>
      <c r="CJ957" s="343"/>
      <c r="CK957" s="343"/>
      <c r="CL957" s="343"/>
      <c r="CM957" s="343"/>
      <c r="CN957" s="343"/>
      <c r="CY957" s="101">
        <f t="shared" si="659"/>
        <v>0</v>
      </c>
    </row>
    <row r="958" spans="2:103" ht="21.75" customHeight="1" x14ac:dyDescent="0.45">
      <c r="B958" s="133" t="str">
        <f>IF(Data!B957&lt;&gt;"",Data!B957,"")</f>
        <v/>
      </c>
      <c r="C958" s="158" t="str">
        <f>IF(Data!C957&lt;&gt;"",Data!C957,"")</f>
        <v/>
      </c>
      <c r="D958" s="106" t="str">
        <f>IF(Data!D957&lt;&gt;"",Data!D957,"")</f>
        <v/>
      </c>
      <c r="E958" s="140">
        <f>IF(AND(I958=1,Data!T957=0),0,IF(I958=999,999,Data!T957))</f>
        <v>999</v>
      </c>
      <c r="F958" s="140" t="str">
        <f t="shared" si="616"/>
        <v/>
      </c>
      <c r="G958" s="140" t="str">
        <f>IF(Data!K957&lt;&gt;"",Data!K957,"")</f>
        <v/>
      </c>
      <c r="H958" s="141" t="str">
        <f>IF(Data!L957&lt;&gt;"",Data!L957,"")</f>
        <v/>
      </c>
      <c r="I958" s="63">
        <f>IF(Data!M957&lt;&gt;"",Data!M957,"")</f>
        <v>999</v>
      </c>
      <c r="J958" s="63">
        <f t="shared" si="617"/>
        <v>0</v>
      </c>
      <c r="L958" s="64" t="str">
        <f t="shared" si="618"/>
        <v/>
      </c>
      <c r="M958" s="74"/>
      <c r="N958" s="63">
        <f t="shared" si="619"/>
        <v>0</v>
      </c>
      <c r="P958" s="64" t="str">
        <f t="shared" si="620"/>
        <v/>
      </c>
      <c r="R958" s="63">
        <f t="shared" si="621"/>
        <v>0</v>
      </c>
      <c r="S958" s="64" t="str">
        <f t="shared" si="622"/>
        <v/>
      </c>
      <c r="W958" s="310">
        <f t="shared" si="623"/>
        <v>999</v>
      </c>
      <c r="Y958" s="65">
        <f t="shared" si="624"/>
        <v>0</v>
      </c>
      <c r="Z958" s="65">
        <f t="shared" si="625"/>
        <v>0</v>
      </c>
      <c r="AA958" s="65">
        <f t="shared" si="626"/>
        <v>0</v>
      </c>
      <c r="AB958" s="65">
        <f t="shared" si="627"/>
        <v>0</v>
      </c>
      <c r="AC958" s="65">
        <f t="shared" si="628"/>
        <v>0</v>
      </c>
      <c r="AD958" s="65">
        <f t="shared" si="629"/>
        <v>0</v>
      </c>
      <c r="AE958" s="65">
        <f t="shared" si="630"/>
        <v>0</v>
      </c>
      <c r="AF958" s="65">
        <f t="shared" si="631"/>
        <v>0</v>
      </c>
      <c r="AG958" s="65">
        <f t="shared" si="632"/>
        <v>0</v>
      </c>
      <c r="AH958" s="65">
        <f t="shared" si="633"/>
        <v>0</v>
      </c>
      <c r="AI958" s="65">
        <f t="shared" si="634"/>
        <v>0</v>
      </c>
      <c r="AJ958" s="65">
        <f t="shared" si="635"/>
        <v>0</v>
      </c>
      <c r="AK958" s="65">
        <f t="shared" si="636"/>
        <v>0</v>
      </c>
      <c r="AL958" s="65">
        <f t="shared" si="637"/>
        <v>0</v>
      </c>
      <c r="AM958" s="65">
        <f t="shared" si="638"/>
        <v>0</v>
      </c>
      <c r="AN958" s="65">
        <f t="shared" si="639"/>
        <v>0</v>
      </c>
      <c r="AO958" s="65">
        <f t="shared" si="640"/>
        <v>0</v>
      </c>
      <c r="AP958" s="65">
        <f t="shared" si="641"/>
        <v>0</v>
      </c>
      <c r="AQ958" s="65">
        <f t="shared" si="642"/>
        <v>0</v>
      </c>
      <c r="AR958" s="65">
        <f t="shared" si="643"/>
        <v>0</v>
      </c>
      <c r="AS958" s="65">
        <f t="shared" si="644"/>
        <v>0</v>
      </c>
      <c r="AT958" s="65">
        <f t="shared" si="645"/>
        <v>0</v>
      </c>
      <c r="AU958" s="65">
        <f t="shared" si="646"/>
        <v>0</v>
      </c>
      <c r="AV958" s="65">
        <f t="shared" si="647"/>
        <v>0</v>
      </c>
      <c r="AW958" s="65">
        <f t="shared" si="648"/>
        <v>0</v>
      </c>
      <c r="AX958" s="65">
        <f t="shared" si="649"/>
        <v>0</v>
      </c>
      <c r="AY958" s="65">
        <f t="shared" si="650"/>
        <v>0</v>
      </c>
      <c r="AZ958" s="65">
        <f t="shared" si="651"/>
        <v>0</v>
      </c>
      <c r="BA958" s="65">
        <f t="shared" si="652"/>
        <v>0</v>
      </c>
      <c r="BB958" s="65">
        <f t="shared" si="653"/>
        <v>0</v>
      </c>
      <c r="BC958" s="65">
        <f t="shared" si="654"/>
        <v>0</v>
      </c>
      <c r="BD958" s="65">
        <f t="shared" si="655"/>
        <v>0</v>
      </c>
      <c r="BE958" s="65">
        <f t="shared" si="656"/>
        <v>0</v>
      </c>
      <c r="BF958" s="65">
        <f t="shared" si="657"/>
        <v>0</v>
      </c>
      <c r="BG958" s="65">
        <f t="shared" si="658"/>
        <v>0</v>
      </c>
      <c r="CE958" s="373"/>
      <c r="CF958" s="343"/>
      <c r="CG958" s="343"/>
      <c r="CH958" s="343"/>
      <c r="CI958" s="343"/>
      <c r="CJ958" s="343"/>
      <c r="CK958" s="343"/>
      <c r="CL958" s="343"/>
      <c r="CM958" s="343"/>
      <c r="CN958" s="343"/>
      <c r="CY958" s="101">
        <f t="shared" si="659"/>
        <v>0</v>
      </c>
    </row>
    <row r="959" spans="2:103" ht="21.75" customHeight="1" x14ac:dyDescent="0.45">
      <c r="B959" s="133" t="str">
        <f>IF(Data!B958&lt;&gt;"",Data!B958,"")</f>
        <v/>
      </c>
      <c r="C959" s="158" t="str">
        <f>IF(Data!C958&lt;&gt;"",Data!C958,"")</f>
        <v/>
      </c>
      <c r="D959" s="106" t="str">
        <f>IF(Data!D958&lt;&gt;"",Data!D958,"")</f>
        <v/>
      </c>
      <c r="E959" s="140">
        <f>IF(AND(I959=1,Data!T958=0),0,IF(I959=999,999,Data!T958))</f>
        <v>999</v>
      </c>
      <c r="F959" s="140" t="str">
        <f t="shared" si="616"/>
        <v/>
      </c>
      <c r="G959" s="140" t="str">
        <f>IF(Data!K958&lt;&gt;"",Data!K958,"")</f>
        <v/>
      </c>
      <c r="H959" s="141" t="str">
        <f>IF(Data!L958&lt;&gt;"",Data!L958,"")</f>
        <v/>
      </c>
      <c r="I959" s="63">
        <f>IF(Data!M958&lt;&gt;"",Data!M958,"")</f>
        <v>999</v>
      </c>
      <c r="J959" s="63">
        <f t="shared" si="617"/>
        <v>0</v>
      </c>
      <c r="L959" s="64" t="str">
        <f t="shared" si="618"/>
        <v/>
      </c>
      <c r="M959" s="74"/>
      <c r="N959" s="63">
        <f t="shared" si="619"/>
        <v>0</v>
      </c>
      <c r="P959" s="64" t="str">
        <f t="shared" si="620"/>
        <v/>
      </c>
      <c r="R959" s="63">
        <f t="shared" si="621"/>
        <v>0</v>
      </c>
      <c r="S959" s="64" t="str">
        <f t="shared" si="622"/>
        <v/>
      </c>
      <c r="W959" s="310">
        <f t="shared" si="623"/>
        <v>999</v>
      </c>
      <c r="Y959" s="65">
        <f t="shared" si="624"/>
        <v>0</v>
      </c>
      <c r="Z959" s="65">
        <f t="shared" si="625"/>
        <v>0</v>
      </c>
      <c r="AA959" s="65">
        <f t="shared" si="626"/>
        <v>0</v>
      </c>
      <c r="AB959" s="65">
        <f t="shared" si="627"/>
        <v>0</v>
      </c>
      <c r="AC959" s="65">
        <f t="shared" si="628"/>
        <v>0</v>
      </c>
      <c r="AD959" s="65">
        <f t="shared" si="629"/>
        <v>0</v>
      </c>
      <c r="AE959" s="65">
        <f t="shared" si="630"/>
        <v>0</v>
      </c>
      <c r="AF959" s="65">
        <f t="shared" si="631"/>
        <v>0</v>
      </c>
      <c r="AG959" s="65">
        <f t="shared" si="632"/>
        <v>0</v>
      </c>
      <c r="AH959" s="65">
        <f t="shared" si="633"/>
        <v>0</v>
      </c>
      <c r="AI959" s="65">
        <f t="shared" si="634"/>
        <v>0</v>
      </c>
      <c r="AJ959" s="65">
        <f t="shared" si="635"/>
        <v>0</v>
      </c>
      <c r="AK959" s="65">
        <f t="shared" si="636"/>
        <v>0</v>
      </c>
      <c r="AL959" s="65">
        <f t="shared" si="637"/>
        <v>0</v>
      </c>
      <c r="AM959" s="65">
        <f t="shared" si="638"/>
        <v>0</v>
      </c>
      <c r="AN959" s="65">
        <f t="shared" si="639"/>
        <v>0</v>
      </c>
      <c r="AO959" s="65">
        <f t="shared" si="640"/>
        <v>0</v>
      </c>
      <c r="AP959" s="65">
        <f t="shared" si="641"/>
        <v>0</v>
      </c>
      <c r="AQ959" s="65">
        <f t="shared" si="642"/>
        <v>0</v>
      </c>
      <c r="AR959" s="65">
        <f t="shared" si="643"/>
        <v>0</v>
      </c>
      <c r="AS959" s="65">
        <f t="shared" si="644"/>
        <v>0</v>
      </c>
      <c r="AT959" s="65">
        <f t="shared" si="645"/>
        <v>0</v>
      </c>
      <c r="AU959" s="65">
        <f t="shared" si="646"/>
        <v>0</v>
      </c>
      <c r="AV959" s="65">
        <f t="shared" si="647"/>
        <v>0</v>
      </c>
      <c r="AW959" s="65">
        <f t="shared" si="648"/>
        <v>0</v>
      </c>
      <c r="AX959" s="65">
        <f t="shared" si="649"/>
        <v>0</v>
      </c>
      <c r="AY959" s="65">
        <f t="shared" si="650"/>
        <v>0</v>
      </c>
      <c r="AZ959" s="65">
        <f t="shared" si="651"/>
        <v>0</v>
      </c>
      <c r="BA959" s="65">
        <f t="shared" si="652"/>
        <v>0</v>
      </c>
      <c r="BB959" s="65">
        <f t="shared" si="653"/>
        <v>0</v>
      </c>
      <c r="BC959" s="65">
        <f t="shared" si="654"/>
        <v>0</v>
      </c>
      <c r="BD959" s="65">
        <f t="shared" si="655"/>
        <v>0</v>
      </c>
      <c r="BE959" s="65">
        <f t="shared" si="656"/>
        <v>0</v>
      </c>
      <c r="BF959" s="65">
        <f t="shared" si="657"/>
        <v>0</v>
      </c>
      <c r="BG959" s="65">
        <f t="shared" si="658"/>
        <v>0</v>
      </c>
      <c r="CE959" s="373"/>
      <c r="CF959" s="343"/>
      <c r="CG959" s="343"/>
      <c r="CH959" s="343"/>
      <c r="CI959" s="343"/>
      <c r="CJ959" s="343"/>
      <c r="CK959" s="343"/>
      <c r="CL959" s="343"/>
      <c r="CM959" s="343"/>
      <c r="CN959" s="343"/>
      <c r="CY959" s="101">
        <f t="shared" si="659"/>
        <v>0</v>
      </c>
    </row>
    <row r="960" spans="2:103" ht="21.75" customHeight="1" x14ac:dyDescent="0.45">
      <c r="B960" s="133" t="str">
        <f>IF(Data!B959&lt;&gt;"",Data!B959,"")</f>
        <v/>
      </c>
      <c r="C960" s="158" t="str">
        <f>IF(Data!C959&lt;&gt;"",Data!C959,"")</f>
        <v/>
      </c>
      <c r="D960" s="106" t="str">
        <f>IF(Data!D959&lt;&gt;"",Data!D959,"")</f>
        <v/>
      </c>
      <c r="E960" s="140">
        <f>IF(AND(I960=1,Data!T959=0),0,IF(I960=999,999,Data!T959))</f>
        <v>999</v>
      </c>
      <c r="F960" s="140" t="str">
        <f t="shared" si="616"/>
        <v/>
      </c>
      <c r="G960" s="140" t="str">
        <f>IF(Data!K959&lt;&gt;"",Data!K959,"")</f>
        <v/>
      </c>
      <c r="H960" s="141" t="str">
        <f>IF(Data!L959&lt;&gt;"",Data!L959,"")</f>
        <v/>
      </c>
      <c r="I960" s="63">
        <f>IF(Data!M959&lt;&gt;"",Data!M959,"")</f>
        <v>999</v>
      </c>
      <c r="J960" s="63">
        <f t="shared" si="617"/>
        <v>0</v>
      </c>
      <c r="L960" s="64" t="str">
        <f t="shared" si="618"/>
        <v/>
      </c>
      <c r="M960" s="74"/>
      <c r="N960" s="63">
        <f t="shared" si="619"/>
        <v>0</v>
      </c>
      <c r="P960" s="64" t="str">
        <f t="shared" si="620"/>
        <v/>
      </c>
      <c r="R960" s="63">
        <f t="shared" si="621"/>
        <v>0</v>
      </c>
      <c r="S960" s="64" t="str">
        <f t="shared" si="622"/>
        <v/>
      </c>
      <c r="W960" s="310">
        <f t="shared" si="623"/>
        <v>999</v>
      </c>
      <c r="Y960" s="65">
        <f t="shared" si="624"/>
        <v>0</v>
      </c>
      <c r="Z960" s="65">
        <f t="shared" si="625"/>
        <v>0</v>
      </c>
      <c r="AA960" s="65">
        <f t="shared" si="626"/>
        <v>0</v>
      </c>
      <c r="AB960" s="65">
        <f t="shared" si="627"/>
        <v>0</v>
      </c>
      <c r="AC960" s="65">
        <f t="shared" si="628"/>
        <v>0</v>
      </c>
      <c r="AD960" s="65">
        <f t="shared" si="629"/>
        <v>0</v>
      </c>
      <c r="AE960" s="65">
        <f t="shared" si="630"/>
        <v>0</v>
      </c>
      <c r="AF960" s="65">
        <f t="shared" si="631"/>
        <v>0</v>
      </c>
      <c r="AG960" s="65">
        <f t="shared" si="632"/>
        <v>0</v>
      </c>
      <c r="AH960" s="65">
        <f t="shared" si="633"/>
        <v>0</v>
      </c>
      <c r="AI960" s="65">
        <f t="shared" si="634"/>
        <v>0</v>
      </c>
      <c r="AJ960" s="65">
        <f t="shared" si="635"/>
        <v>0</v>
      </c>
      <c r="AK960" s="65">
        <f t="shared" si="636"/>
        <v>0</v>
      </c>
      <c r="AL960" s="65">
        <f t="shared" si="637"/>
        <v>0</v>
      </c>
      <c r="AM960" s="65">
        <f t="shared" si="638"/>
        <v>0</v>
      </c>
      <c r="AN960" s="65">
        <f t="shared" si="639"/>
        <v>0</v>
      </c>
      <c r="AO960" s="65">
        <f t="shared" si="640"/>
        <v>0</v>
      </c>
      <c r="AP960" s="65">
        <f t="shared" si="641"/>
        <v>0</v>
      </c>
      <c r="AQ960" s="65">
        <f t="shared" si="642"/>
        <v>0</v>
      </c>
      <c r="AR960" s="65">
        <f t="shared" si="643"/>
        <v>0</v>
      </c>
      <c r="AS960" s="65">
        <f t="shared" si="644"/>
        <v>0</v>
      </c>
      <c r="AT960" s="65">
        <f t="shared" si="645"/>
        <v>0</v>
      </c>
      <c r="AU960" s="65">
        <f t="shared" si="646"/>
        <v>0</v>
      </c>
      <c r="AV960" s="65">
        <f t="shared" si="647"/>
        <v>0</v>
      </c>
      <c r="AW960" s="65">
        <f t="shared" si="648"/>
        <v>0</v>
      </c>
      <c r="AX960" s="65">
        <f t="shared" si="649"/>
        <v>0</v>
      </c>
      <c r="AY960" s="65">
        <f t="shared" si="650"/>
        <v>0</v>
      </c>
      <c r="AZ960" s="65">
        <f t="shared" si="651"/>
        <v>0</v>
      </c>
      <c r="BA960" s="65">
        <f t="shared" si="652"/>
        <v>0</v>
      </c>
      <c r="BB960" s="65">
        <f t="shared" si="653"/>
        <v>0</v>
      </c>
      <c r="BC960" s="65">
        <f t="shared" si="654"/>
        <v>0</v>
      </c>
      <c r="BD960" s="65">
        <f t="shared" si="655"/>
        <v>0</v>
      </c>
      <c r="BE960" s="65">
        <f t="shared" si="656"/>
        <v>0</v>
      </c>
      <c r="BF960" s="65">
        <f t="shared" si="657"/>
        <v>0</v>
      </c>
      <c r="BG960" s="65">
        <f t="shared" si="658"/>
        <v>0</v>
      </c>
      <c r="CE960" s="373"/>
      <c r="CF960" s="343"/>
      <c r="CG960" s="343"/>
      <c r="CH960" s="343"/>
      <c r="CI960" s="343"/>
      <c r="CJ960" s="343"/>
      <c r="CK960" s="343"/>
      <c r="CL960" s="343"/>
      <c r="CM960" s="343"/>
      <c r="CN960" s="343"/>
      <c r="CY960" s="101">
        <f t="shared" si="659"/>
        <v>0</v>
      </c>
    </row>
    <row r="961" spans="2:103" ht="21.75" customHeight="1" x14ac:dyDescent="0.45">
      <c r="B961" s="133" t="str">
        <f>IF(Data!B960&lt;&gt;"",Data!B960,"")</f>
        <v/>
      </c>
      <c r="C961" s="158" t="str">
        <f>IF(Data!C960&lt;&gt;"",Data!C960,"")</f>
        <v/>
      </c>
      <c r="D961" s="106" t="str">
        <f>IF(Data!D960&lt;&gt;"",Data!D960,"")</f>
        <v/>
      </c>
      <c r="E961" s="140">
        <f>IF(AND(I961=1,Data!T960=0),0,IF(I961=999,999,Data!T960))</f>
        <v>999</v>
      </c>
      <c r="F961" s="140" t="str">
        <f t="shared" si="616"/>
        <v/>
      </c>
      <c r="G961" s="140" t="str">
        <f>IF(Data!K960&lt;&gt;"",Data!K960,"")</f>
        <v/>
      </c>
      <c r="H961" s="141" t="str">
        <f>IF(Data!L960&lt;&gt;"",Data!L960,"")</f>
        <v/>
      </c>
      <c r="I961" s="63">
        <f>IF(Data!M960&lt;&gt;"",Data!M960,"")</f>
        <v>999</v>
      </c>
      <c r="J961" s="63">
        <f t="shared" si="617"/>
        <v>0</v>
      </c>
      <c r="L961" s="64" t="str">
        <f t="shared" si="618"/>
        <v/>
      </c>
      <c r="M961" s="74"/>
      <c r="N961" s="63">
        <f t="shared" si="619"/>
        <v>0</v>
      </c>
      <c r="P961" s="64" t="str">
        <f t="shared" si="620"/>
        <v/>
      </c>
      <c r="R961" s="63">
        <f t="shared" si="621"/>
        <v>0</v>
      </c>
      <c r="S961" s="64" t="str">
        <f t="shared" si="622"/>
        <v/>
      </c>
      <c r="W961" s="310">
        <f t="shared" si="623"/>
        <v>999</v>
      </c>
      <c r="Y961" s="65">
        <f t="shared" si="624"/>
        <v>0</v>
      </c>
      <c r="Z961" s="65">
        <f t="shared" si="625"/>
        <v>0</v>
      </c>
      <c r="AA961" s="65">
        <f t="shared" si="626"/>
        <v>0</v>
      </c>
      <c r="AB961" s="65">
        <f t="shared" si="627"/>
        <v>0</v>
      </c>
      <c r="AC961" s="65">
        <f t="shared" si="628"/>
        <v>0</v>
      </c>
      <c r="AD961" s="65">
        <f t="shared" si="629"/>
        <v>0</v>
      </c>
      <c r="AE961" s="65">
        <f t="shared" si="630"/>
        <v>0</v>
      </c>
      <c r="AF961" s="65">
        <f t="shared" si="631"/>
        <v>0</v>
      </c>
      <c r="AG961" s="65">
        <f t="shared" si="632"/>
        <v>0</v>
      </c>
      <c r="AH961" s="65">
        <f t="shared" si="633"/>
        <v>0</v>
      </c>
      <c r="AI961" s="65">
        <f t="shared" si="634"/>
        <v>0</v>
      </c>
      <c r="AJ961" s="65">
        <f t="shared" si="635"/>
        <v>0</v>
      </c>
      <c r="AK961" s="65">
        <f t="shared" si="636"/>
        <v>0</v>
      </c>
      <c r="AL961" s="65">
        <f t="shared" si="637"/>
        <v>0</v>
      </c>
      <c r="AM961" s="65">
        <f t="shared" si="638"/>
        <v>0</v>
      </c>
      <c r="AN961" s="65">
        <f t="shared" si="639"/>
        <v>0</v>
      </c>
      <c r="AO961" s="65">
        <f t="shared" si="640"/>
        <v>0</v>
      </c>
      <c r="AP961" s="65">
        <f t="shared" si="641"/>
        <v>0</v>
      </c>
      <c r="AQ961" s="65">
        <f t="shared" si="642"/>
        <v>0</v>
      </c>
      <c r="AR961" s="65">
        <f t="shared" si="643"/>
        <v>0</v>
      </c>
      <c r="AS961" s="65">
        <f t="shared" si="644"/>
        <v>0</v>
      </c>
      <c r="AT961" s="65">
        <f t="shared" si="645"/>
        <v>0</v>
      </c>
      <c r="AU961" s="65">
        <f t="shared" si="646"/>
        <v>0</v>
      </c>
      <c r="AV961" s="65">
        <f t="shared" si="647"/>
        <v>0</v>
      </c>
      <c r="AW961" s="65">
        <f t="shared" si="648"/>
        <v>0</v>
      </c>
      <c r="AX961" s="65">
        <f t="shared" si="649"/>
        <v>0</v>
      </c>
      <c r="AY961" s="65">
        <f t="shared" si="650"/>
        <v>0</v>
      </c>
      <c r="AZ961" s="65">
        <f t="shared" si="651"/>
        <v>0</v>
      </c>
      <c r="BA961" s="65">
        <f t="shared" si="652"/>
        <v>0</v>
      </c>
      <c r="BB961" s="65">
        <f t="shared" si="653"/>
        <v>0</v>
      </c>
      <c r="BC961" s="65">
        <f t="shared" si="654"/>
        <v>0</v>
      </c>
      <c r="BD961" s="65">
        <f t="shared" si="655"/>
        <v>0</v>
      </c>
      <c r="BE961" s="65">
        <f t="shared" si="656"/>
        <v>0</v>
      </c>
      <c r="BF961" s="65">
        <f t="shared" si="657"/>
        <v>0</v>
      </c>
      <c r="BG961" s="65">
        <f t="shared" si="658"/>
        <v>0</v>
      </c>
      <c r="CE961" s="373"/>
      <c r="CF961" s="343"/>
      <c r="CG961" s="343"/>
      <c r="CH961" s="343"/>
      <c r="CI961" s="343"/>
      <c r="CJ961" s="343"/>
      <c r="CK961" s="343"/>
      <c r="CL961" s="343"/>
      <c r="CM961" s="343"/>
      <c r="CN961" s="343"/>
      <c r="CY961" s="101">
        <f t="shared" si="659"/>
        <v>0</v>
      </c>
    </row>
    <row r="962" spans="2:103" ht="21.75" customHeight="1" x14ac:dyDescent="0.45">
      <c r="B962" s="133" t="str">
        <f>IF(Data!B961&lt;&gt;"",Data!B961,"")</f>
        <v/>
      </c>
      <c r="C962" s="158" t="str">
        <f>IF(Data!C961&lt;&gt;"",Data!C961,"")</f>
        <v/>
      </c>
      <c r="D962" s="106" t="str">
        <f>IF(Data!D961&lt;&gt;"",Data!D961,"")</f>
        <v/>
      </c>
      <c r="E962" s="140">
        <f>IF(AND(I962=1,Data!T961=0),0,IF(I962=999,999,Data!T961))</f>
        <v>999</v>
      </c>
      <c r="F962" s="140" t="str">
        <f t="shared" si="616"/>
        <v/>
      </c>
      <c r="G962" s="140" t="str">
        <f>IF(Data!K961&lt;&gt;"",Data!K961,"")</f>
        <v/>
      </c>
      <c r="H962" s="141" t="str">
        <f>IF(Data!L961&lt;&gt;"",Data!L961,"")</f>
        <v/>
      </c>
      <c r="I962" s="63">
        <f>IF(Data!M961&lt;&gt;"",Data!M961,"")</f>
        <v>999</v>
      </c>
      <c r="J962" s="63">
        <f t="shared" si="617"/>
        <v>0</v>
      </c>
      <c r="L962" s="64" t="str">
        <f t="shared" si="618"/>
        <v/>
      </c>
      <c r="M962" s="74"/>
      <c r="N962" s="63">
        <f t="shared" si="619"/>
        <v>0</v>
      </c>
      <c r="P962" s="64" t="str">
        <f t="shared" si="620"/>
        <v/>
      </c>
      <c r="R962" s="63">
        <f t="shared" si="621"/>
        <v>0</v>
      </c>
      <c r="S962" s="64" t="str">
        <f t="shared" si="622"/>
        <v/>
      </c>
      <c r="W962" s="310">
        <f t="shared" si="623"/>
        <v>999</v>
      </c>
      <c r="Y962" s="65">
        <f t="shared" si="624"/>
        <v>0</v>
      </c>
      <c r="Z962" s="65">
        <f t="shared" si="625"/>
        <v>0</v>
      </c>
      <c r="AA962" s="65">
        <f t="shared" si="626"/>
        <v>0</v>
      </c>
      <c r="AB962" s="65">
        <f t="shared" si="627"/>
        <v>0</v>
      </c>
      <c r="AC962" s="65">
        <f t="shared" si="628"/>
        <v>0</v>
      </c>
      <c r="AD962" s="65">
        <f t="shared" si="629"/>
        <v>0</v>
      </c>
      <c r="AE962" s="65">
        <f t="shared" si="630"/>
        <v>0</v>
      </c>
      <c r="AF962" s="65">
        <f t="shared" si="631"/>
        <v>0</v>
      </c>
      <c r="AG962" s="65">
        <f t="shared" si="632"/>
        <v>0</v>
      </c>
      <c r="AH962" s="65">
        <f t="shared" si="633"/>
        <v>0</v>
      </c>
      <c r="AI962" s="65">
        <f t="shared" si="634"/>
        <v>0</v>
      </c>
      <c r="AJ962" s="65">
        <f t="shared" si="635"/>
        <v>0</v>
      </c>
      <c r="AK962" s="65">
        <f t="shared" si="636"/>
        <v>0</v>
      </c>
      <c r="AL962" s="65">
        <f t="shared" si="637"/>
        <v>0</v>
      </c>
      <c r="AM962" s="65">
        <f t="shared" si="638"/>
        <v>0</v>
      </c>
      <c r="AN962" s="65">
        <f t="shared" si="639"/>
        <v>0</v>
      </c>
      <c r="AO962" s="65">
        <f t="shared" si="640"/>
        <v>0</v>
      </c>
      <c r="AP962" s="65">
        <f t="shared" si="641"/>
        <v>0</v>
      </c>
      <c r="AQ962" s="65">
        <f t="shared" si="642"/>
        <v>0</v>
      </c>
      <c r="AR962" s="65">
        <f t="shared" si="643"/>
        <v>0</v>
      </c>
      <c r="AS962" s="65">
        <f t="shared" si="644"/>
        <v>0</v>
      </c>
      <c r="AT962" s="65">
        <f t="shared" si="645"/>
        <v>0</v>
      </c>
      <c r="AU962" s="65">
        <f t="shared" si="646"/>
        <v>0</v>
      </c>
      <c r="AV962" s="65">
        <f t="shared" si="647"/>
        <v>0</v>
      </c>
      <c r="AW962" s="65">
        <f t="shared" si="648"/>
        <v>0</v>
      </c>
      <c r="AX962" s="65">
        <f t="shared" si="649"/>
        <v>0</v>
      </c>
      <c r="AY962" s="65">
        <f t="shared" si="650"/>
        <v>0</v>
      </c>
      <c r="AZ962" s="65">
        <f t="shared" si="651"/>
        <v>0</v>
      </c>
      <c r="BA962" s="65">
        <f t="shared" si="652"/>
        <v>0</v>
      </c>
      <c r="BB962" s="65">
        <f t="shared" si="653"/>
        <v>0</v>
      </c>
      <c r="BC962" s="65">
        <f t="shared" si="654"/>
        <v>0</v>
      </c>
      <c r="BD962" s="65">
        <f t="shared" si="655"/>
        <v>0</v>
      </c>
      <c r="BE962" s="65">
        <f t="shared" si="656"/>
        <v>0</v>
      </c>
      <c r="BF962" s="65">
        <f t="shared" si="657"/>
        <v>0</v>
      </c>
      <c r="BG962" s="65">
        <f t="shared" si="658"/>
        <v>0</v>
      </c>
      <c r="CE962" s="373"/>
      <c r="CF962" s="343"/>
      <c r="CG962" s="343"/>
      <c r="CH962" s="343"/>
      <c r="CI962" s="343"/>
      <c r="CJ962" s="343"/>
      <c r="CK962" s="343"/>
      <c r="CL962" s="343"/>
      <c r="CM962" s="343"/>
      <c r="CN962" s="343"/>
      <c r="CY962" s="101">
        <f t="shared" si="659"/>
        <v>0</v>
      </c>
    </row>
    <row r="963" spans="2:103" ht="21.75" customHeight="1" x14ac:dyDescent="0.45">
      <c r="B963" s="133" t="str">
        <f>IF(Data!B962&lt;&gt;"",Data!B962,"")</f>
        <v/>
      </c>
      <c r="C963" s="158" t="str">
        <f>IF(Data!C962&lt;&gt;"",Data!C962,"")</f>
        <v/>
      </c>
      <c r="D963" s="106" t="str">
        <f>IF(Data!D962&lt;&gt;"",Data!D962,"")</f>
        <v/>
      </c>
      <c r="E963" s="140">
        <f>IF(AND(I963=1,Data!T962=0),0,IF(I963=999,999,Data!T962))</f>
        <v>999</v>
      </c>
      <c r="F963" s="140" t="str">
        <f t="shared" si="616"/>
        <v/>
      </c>
      <c r="G963" s="140" t="str">
        <f>IF(Data!K962&lt;&gt;"",Data!K962,"")</f>
        <v/>
      </c>
      <c r="H963" s="141" t="str">
        <f>IF(Data!L962&lt;&gt;"",Data!L962,"")</f>
        <v/>
      </c>
      <c r="I963" s="63">
        <f>IF(Data!M962&lt;&gt;"",Data!M962,"")</f>
        <v>999</v>
      </c>
      <c r="J963" s="63">
        <f t="shared" si="617"/>
        <v>0</v>
      </c>
      <c r="L963" s="64" t="str">
        <f t="shared" si="618"/>
        <v/>
      </c>
      <c r="M963" s="74"/>
      <c r="N963" s="63">
        <f t="shared" si="619"/>
        <v>0</v>
      </c>
      <c r="P963" s="64" t="str">
        <f t="shared" si="620"/>
        <v/>
      </c>
      <c r="R963" s="63">
        <f t="shared" si="621"/>
        <v>0</v>
      </c>
      <c r="S963" s="64" t="str">
        <f t="shared" si="622"/>
        <v/>
      </c>
      <c r="W963" s="310">
        <f t="shared" si="623"/>
        <v>999</v>
      </c>
      <c r="Y963" s="65">
        <f t="shared" si="624"/>
        <v>0</v>
      </c>
      <c r="Z963" s="65">
        <f t="shared" si="625"/>
        <v>0</v>
      </c>
      <c r="AA963" s="65">
        <f t="shared" si="626"/>
        <v>0</v>
      </c>
      <c r="AB963" s="65">
        <f t="shared" si="627"/>
        <v>0</v>
      </c>
      <c r="AC963" s="65">
        <f t="shared" si="628"/>
        <v>0</v>
      </c>
      <c r="AD963" s="65">
        <f t="shared" si="629"/>
        <v>0</v>
      </c>
      <c r="AE963" s="65">
        <f t="shared" si="630"/>
        <v>0</v>
      </c>
      <c r="AF963" s="65">
        <f t="shared" si="631"/>
        <v>0</v>
      </c>
      <c r="AG963" s="65">
        <f t="shared" si="632"/>
        <v>0</v>
      </c>
      <c r="AH963" s="65">
        <f t="shared" si="633"/>
        <v>0</v>
      </c>
      <c r="AI963" s="65">
        <f t="shared" si="634"/>
        <v>0</v>
      </c>
      <c r="AJ963" s="65">
        <f t="shared" si="635"/>
        <v>0</v>
      </c>
      <c r="AK963" s="65">
        <f t="shared" si="636"/>
        <v>0</v>
      </c>
      <c r="AL963" s="65">
        <f t="shared" si="637"/>
        <v>0</v>
      </c>
      <c r="AM963" s="65">
        <f t="shared" si="638"/>
        <v>0</v>
      </c>
      <c r="AN963" s="65">
        <f t="shared" si="639"/>
        <v>0</v>
      </c>
      <c r="AO963" s="65">
        <f t="shared" si="640"/>
        <v>0</v>
      </c>
      <c r="AP963" s="65">
        <f t="shared" si="641"/>
        <v>0</v>
      </c>
      <c r="AQ963" s="65">
        <f t="shared" si="642"/>
        <v>0</v>
      </c>
      <c r="AR963" s="65">
        <f t="shared" si="643"/>
        <v>0</v>
      </c>
      <c r="AS963" s="65">
        <f t="shared" si="644"/>
        <v>0</v>
      </c>
      <c r="AT963" s="65">
        <f t="shared" si="645"/>
        <v>0</v>
      </c>
      <c r="AU963" s="65">
        <f t="shared" si="646"/>
        <v>0</v>
      </c>
      <c r="AV963" s="65">
        <f t="shared" si="647"/>
        <v>0</v>
      </c>
      <c r="AW963" s="65">
        <f t="shared" si="648"/>
        <v>0</v>
      </c>
      <c r="AX963" s="65">
        <f t="shared" si="649"/>
        <v>0</v>
      </c>
      <c r="AY963" s="65">
        <f t="shared" si="650"/>
        <v>0</v>
      </c>
      <c r="AZ963" s="65">
        <f t="shared" si="651"/>
        <v>0</v>
      </c>
      <c r="BA963" s="65">
        <f t="shared" si="652"/>
        <v>0</v>
      </c>
      <c r="BB963" s="65">
        <f t="shared" si="653"/>
        <v>0</v>
      </c>
      <c r="BC963" s="65">
        <f t="shared" si="654"/>
        <v>0</v>
      </c>
      <c r="BD963" s="65">
        <f t="shared" si="655"/>
        <v>0</v>
      </c>
      <c r="BE963" s="65">
        <f t="shared" si="656"/>
        <v>0</v>
      </c>
      <c r="BF963" s="65">
        <f t="shared" si="657"/>
        <v>0</v>
      </c>
      <c r="BG963" s="65">
        <f t="shared" si="658"/>
        <v>0</v>
      </c>
      <c r="CE963" s="373"/>
      <c r="CF963" s="343"/>
      <c r="CG963" s="343"/>
      <c r="CH963" s="343"/>
      <c r="CI963" s="343"/>
      <c r="CJ963" s="343"/>
      <c r="CK963" s="343"/>
      <c r="CL963" s="343"/>
      <c r="CM963" s="343"/>
      <c r="CN963" s="343"/>
      <c r="CY963" s="101">
        <f t="shared" si="659"/>
        <v>0</v>
      </c>
    </row>
    <row r="964" spans="2:103" ht="21.75" customHeight="1" x14ac:dyDescent="0.45">
      <c r="B964" s="133" t="str">
        <f>IF(Data!B963&lt;&gt;"",Data!B963,"")</f>
        <v/>
      </c>
      <c r="C964" s="158" t="str">
        <f>IF(Data!C963&lt;&gt;"",Data!C963,"")</f>
        <v/>
      </c>
      <c r="D964" s="106" t="str">
        <f>IF(Data!D963&lt;&gt;"",Data!D963,"")</f>
        <v/>
      </c>
      <c r="E964" s="140">
        <f>IF(AND(I964=1,Data!T963=0),0,IF(I964=999,999,Data!T963))</f>
        <v>999</v>
      </c>
      <c r="F964" s="140" t="str">
        <f t="shared" si="616"/>
        <v/>
      </c>
      <c r="G964" s="140" t="str">
        <f>IF(Data!K963&lt;&gt;"",Data!K963,"")</f>
        <v/>
      </c>
      <c r="H964" s="141" t="str">
        <f>IF(Data!L963&lt;&gt;"",Data!L963,"")</f>
        <v/>
      </c>
      <c r="I964" s="63">
        <f>IF(Data!M963&lt;&gt;"",Data!M963,"")</f>
        <v>999</v>
      </c>
      <c r="J964" s="63">
        <f t="shared" si="617"/>
        <v>0</v>
      </c>
      <c r="L964" s="64" t="str">
        <f t="shared" si="618"/>
        <v/>
      </c>
      <c r="M964" s="74"/>
      <c r="N964" s="63">
        <f t="shared" si="619"/>
        <v>0</v>
      </c>
      <c r="P964" s="64" t="str">
        <f t="shared" si="620"/>
        <v/>
      </c>
      <c r="R964" s="63">
        <f t="shared" si="621"/>
        <v>0</v>
      </c>
      <c r="S964" s="64" t="str">
        <f t="shared" si="622"/>
        <v/>
      </c>
      <c r="W964" s="310">
        <f t="shared" si="623"/>
        <v>999</v>
      </c>
      <c r="Y964" s="65">
        <f t="shared" si="624"/>
        <v>0</v>
      </c>
      <c r="Z964" s="65">
        <f t="shared" si="625"/>
        <v>0</v>
      </c>
      <c r="AA964" s="65">
        <f t="shared" si="626"/>
        <v>0</v>
      </c>
      <c r="AB964" s="65">
        <f t="shared" si="627"/>
        <v>0</v>
      </c>
      <c r="AC964" s="65">
        <f t="shared" si="628"/>
        <v>0</v>
      </c>
      <c r="AD964" s="65">
        <f t="shared" si="629"/>
        <v>0</v>
      </c>
      <c r="AE964" s="65">
        <f t="shared" si="630"/>
        <v>0</v>
      </c>
      <c r="AF964" s="65">
        <f t="shared" si="631"/>
        <v>0</v>
      </c>
      <c r="AG964" s="65">
        <f t="shared" si="632"/>
        <v>0</v>
      </c>
      <c r="AH964" s="65">
        <f t="shared" si="633"/>
        <v>0</v>
      </c>
      <c r="AI964" s="65">
        <f t="shared" si="634"/>
        <v>0</v>
      </c>
      <c r="AJ964" s="65">
        <f t="shared" si="635"/>
        <v>0</v>
      </c>
      <c r="AK964" s="65">
        <f t="shared" si="636"/>
        <v>0</v>
      </c>
      <c r="AL964" s="65">
        <f t="shared" si="637"/>
        <v>0</v>
      </c>
      <c r="AM964" s="65">
        <f t="shared" si="638"/>
        <v>0</v>
      </c>
      <c r="AN964" s="65">
        <f t="shared" si="639"/>
        <v>0</v>
      </c>
      <c r="AO964" s="65">
        <f t="shared" si="640"/>
        <v>0</v>
      </c>
      <c r="AP964" s="65">
        <f t="shared" si="641"/>
        <v>0</v>
      </c>
      <c r="AQ964" s="65">
        <f t="shared" si="642"/>
        <v>0</v>
      </c>
      <c r="AR964" s="65">
        <f t="shared" si="643"/>
        <v>0</v>
      </c>
      <c r="AS964" s="65">
        <f t="shared" si="644"/>
        <v>0</v>
      </c>
      <c r="AT964" s="65">
        <f t="shared" si="645"/>
        <v>0</v>
      </c>
      <c r="AU964" s="65">
        <f t="shared" si="646"/>
        <v>0</v>
      </c>
      <c r="AV964" s="65">
        <f t="shared" si="647"/>
        <v>0</v>
      </c>
      <c r="AW964" s="65">
        <f t="shared" si="648"/>
        <v>0</v>
      </c>
      <c r="AX964" s="65">
        <f t="shared" si="649"/>
        <v>0</v>
      </c>
      <c r="AY964" s="65">
        <f t="shared" si="650"/>
        <v>0</v>
      </c>
      <c r="AZ964" s="65">
        <f t="shared" si="651"/>
        <v>0</v>
      </c>
      <c r="BA964" s="65">
        <f t="shared" si="652"/>
        <v>0</v>
      </c>
      <c r="BB964" s="65">
        <f t="shared" si="653"/>
        <v>0</v>
      </c>
      <c r="BC964" s="65">
        <f t="shared" si="654"/>
        <v>0</v>
      </c>
      <c r="BD964" s="65">
        <f t="shared" si="655"/>
        <v>0</v>
      </c>
      <c r="BE964" s="65">
        <f t="shared" si="656"/>
        <v>0</v>
      </c>
      <c r="BF964" s="65">
        <f t="shared" si="657"/>
        <v>0</v>
      </c>
      <c r="BG964" s="65">
        <f t="shared" si="658"/>
        <v>0</v>
      </c>
      <c r="CE964" s="373"/>
      <c r="CF964" s="343"/>
      <c r="CG964" s="343"/>
      <c r="CH964" s="343"/>
      <c r="CI964" s="343"/>
      <c r="CJ964" s="343"/>
      <c r="CK964" s="343"/>
      <c r="CL964" s="343"/>
      <c r="CM964" s="343"/>
      <c r="CN964" s="343"/>
      <c r="CY964" s="101">
        <f t="shared" si="659"/>
        <v>0</v>
      </c>
    </row>
    <row r="965" spans="2:103" ht="21.75" customHeight="1" x14ac:dyDescent="0.45">
      <c r="B965" s="133" t="str">
        <f>IF(Data!B964&lt;&gt;"",Data!B964,"")</f>
        <v/>
      </c>
      <c r="C965" s="158" t="str">
        <f>IF(Data!C964&lt;&gt;"",Data!C964,"")</f>
        <v/>
      </c>
      <c r="D965" s="106" t="str">
        <f>IF(Data!D964&lt;&gt;"",Data!D964,"")</f>
        <v/>
      </c>
      <c r="E965" s="140">
        <f>IF(AND(I965=1,Data!T964=0),0,IF(I965=999,999,Data!T964))</f>
        <v>999</v>
      </c>
      <c r="F965" s="140" t="str">
        <f t="shared" si="616"/>
        <v/>
      </c>
      <c r="G965" s="140" t="str">
        <f>IF(Data!K964&lt;&gt;"",Data!K964,"")</f>
        <v/>
      </c>
      <c r="H965" s="141" t="str">
        <f>IF(Data!L964&lt;&gt;"",Data!L964,"")</f>
        <v/>
      </c>
      <c r="I965" s="63">
        <f>IF(Data!M964&lt;&gt;"",Data!M964,"")</f>
        <v>999</v>
      </c>
      <c r="J965" s="63">
        <f t="shared" si="617"/>
        <v>0</v>
      </c>
      <c r="L965" s="64" t="str">
        <f t="shared" si="618"/>
        <v/>
      </c>
      <c r="M965" s="74"/>
      <c r="N965" s="63">
        <f t="shared" si="619"/>
        <v>0</v>
      </c>
      <c r="P965" s="64" t="str">
        <f t="shared" si="620"/>
        <v/>
      </c>
      <c r="R965" s="63">
        <f t="shared" si="621"/>
        <v>0</v>
      </c>
      <c r="S965" s="64" t="str">
        <f t="shared" si="622"/>
        <v/>
      </c>
      <c r="W965" s="310">
        <f t="shared" si="623"/>
        <v>999</v>
      </c>
      <c r="Y965" s="65">
        <f t="shared" si="624"/>
        <v>0</v>
      </c>
      <c r="Z965" s="65">
        <f t="shared" si="625"/>
        <v>0</v>
      </c>
      <c r="AA965" s="65">
        <f t="shared" si="626"/>
        <v>0</v>
      </c>
      <c r="AB965" s="65">
        <f t="shared" si="627"/>
        <v>0</v>
      </c>
      <c r="AC965" s="65">
        <f t="shared" si="628"/>
        <v>0</v>
      </c>
      <c r="AD965" s="65">
        <f t="shared" si="629"/>
        <v>0</v>
      </c>
      <c r="AE965" s="65">
        <f t="shared" si="630"/>
        <v>0</v>
      </c>
      <c r="AF965" s="65">
        <f t="shared" si="631"/>
        <v>0</v>
      </c>
      <c r="AG965" s="65">
        <f t="shared" si="632"/>
        <v>0</v>
      </c>
      <c r="AH965" s="65">
        <f t="shared" si="633"/>
        <v>0</v>
      </c>
      <c r="AI965" s="65">
        <f t="shared" si="634"/>
        <v>0</v>
      </c>
      <c r="AJ965" s="65">
        <f t="shared" si="635"/>
        <v>0</v>
      </c>
      <c r="AK965" s="65">
        <f t="shared" si="636"/>
        <v>0</v>
      </c>
      <c r="AL965" s="65">
        <f t="shared" si="637"/>
        <v>0</v>
      </c>
      <c r="AM965" s="65">
        <f t="shared" si="638"/>
        <v>0</v>
      </c>
      <c r="AN965" s="65">
        <f t="shared" si="639"/>
        <v>0</v>
      </c>
      <c r="AO965" s="65">
        <f t="shared" si="640"/>
        <v>0</v>
      </c>
      <c r="AP965" s="65">
        <f t="shared" si="641"/>
        <v>0</v>
      </c>
      <c r="AQ965" s="65">
        <f t="shared" si="642"/>
        <v>0</v>
      </c>
      <c r="AR965" s="65">
        <f t="shared" si="643"/>
        <v>0</v>
      </c>
      <c r="AS965" s="65">
        <f t="shared" si="644"/>
        <v>0</v>
      </c>
      <c r="AT965" s="65">
        <f t="shared" si="645"/>
        <v>0</v>
      </c>
      <c r="AU965" s="65">
        <f t="shared" si="646"/>
        <v>0</v>
      </c>
      <c r="AV965" s="65">
        <f t="shared" si="647"/>
        <v>0</v>
      </c>
      <c r="AW965" s="65">
        <f t="shared" si="648"/>
        <v>0</v>
      </c>
      <c r="AX965" s="65">
        <f t="shared" si="649"/>
        <v>0</v>
      </c>
      <c r="AY965" s="65">
        <f t="shared" si="650"/>
        <v>0</v>
      </c>
      <c r="AZ965" s="65">
        <f t="shared" si="651"/>
        <v>0</v>
      </c>
      <c r="BA965" s="65">
        <f t="shared" si="652"/>
        <v>0</v>
      </c>
      <c r="BB965" s="65">
        <f t="shared" si="653"/>
        <v>0</v>
      </c>
      <c r="BC965" s="65">
        <f t="shared" si="654"/>
        <v>0</v>
      </c>
      <c r="BD965" s="65">
        <f t="shared" si="655"/>
        <v>0</v>
      </c>
      <c r="BE965" s="65">
        <f t="shared" si="656"/>
        <v>0</v>
      </c>
      <c r="BF965" s="65">
        <f t="shared" si="657"/>
        <v>0</v>
      </c>
      <c r="BG965" s="65">
        <f t="shared" si="658"/>
        <v>0</v>
      </c>
      <c r="CE965" s="373"/>
      <c r="CF965" s="343"/>
      <c r="CG965" s="343"/>
      <c r="CH965" s="343"/>
      <c r="CI965" s="343"/>
      <c r="CJ965" s="343"/>
      <c r="CK965" s="343"/>
      <c r="CL965" s="343"/>
      <c r="CM965" s="343"/>
      <c r="CN965" s="343"/>
      <c r="CY965" s="101">
        <f t="shared" si="659"/>
        <v>0</v>
      </c>
    </row>
    <row r="966" spans="2:103" ht="21.75" customHeight="1" x14ac:dyDescent="0.45">
      <c r="B966" s="133" t="str">
        <f>IF(Data!B965&lt;&gt;"",Data!B965,"")</f>
        <v/>
      </c>
      <c r="C966" s="158" t="str">
        <f>IF(Data!C965&lt;&gt;"",Data!C965,"")</f>
        <v/>
      </c>
      <c r="D966" s="106" t="str">
        <f>IF(Data!D965&lt;&gt;"",Data!D965,"")</f>
        <v/>
      </c>
      <c r="E966" s="140">
        <f>IF(AND(I966=1,Data!T965=0),0,IF(I966=999,999,Data!T965))</f>
        <v>999</v>
      </c>
      <c r="F966" s="140" t="str">
        <f t="shared" si="616"/>
        <v/>
      </c>
      <c r="G966" s="140" t="str">
        <f>IF(Data!K965&lt;&gt;"",Data!K965,"")</f>
        <v/>
      </c>
      <c r="H966" s="141" t="str">
        <f>IF(Data!L965&lt;&gt;"",Data!L965,"")</f>
        <v/>
      </c>
      <c r="I966" s="63">
        <f>IF(Data!M965&lt;&gt;"",Data!M965,"")</f>
        <v>999</v>
      </c>
      <c r="J966" s="63">
        <f t="shared" si="617"/>
        <v>0</v>
      </c>
      <c r="L966" s="64" t="str">
        <f t="shared" si="618"/>
        <v/>
      </c>
      <c r="M966" s="74"/>
      <c r="N966" s="63">
        <f t="shared" si="619"/>
        <v>0</v>
      </c>
      <c r="P966" s="64" t="str">
        <f t="shared" si="620"/>
        <v/>
      </c>
      <c r="R966" s="63">
        <f t="shared" si="621"/>
        <v>0</v>
      </c>
      <c r="S966" s="64" t="str">
        <f t="shared" si="622"/>
        <v/>
      </c>
      <c r="W966" s="310">
        <f t="shared" si="623"/>
        <v>999</v>
      </c>
      <c r="Y966" s="65">
        <f t="shared" si="624"/>
        <v>0</v>
      </c>
      <c r="Z966" s="65">
        <f t="shared" si="625"/>
        <v>0</v>
      </c>
      <c r="AA966" s="65">
        <f t="shared" si="626"/>
        <v>0</v>
      </c>
      <c r="AB966" s="65">
        <f t="shared" si="627"/>
        <v>0</v>
      </c>
      <c r="AC966" s="65">
        <f t="shared" si="628"/>
        <v>0</v>
      </c>
      <c r="AD966" s="65">
        <f t="shared" si="629"/>
        <v>0</v>
      </c>
      <c r="AE966" s="65">
        <f t="shared" si="630"/>
        <v>0</v>
      </c>
      <c r="AF966" s="65">
        <f t="shared" si="631"/>
        <v>0</v>
      </c>
      <c r="AG966" s="65">
        <f t="shared" si="632"/>
        <v>0</v>
      </c>
      <c r="AH966" s="65">
        <f t="shared" si="633"/>
        <v>0</v>
      </c>
      <c r="AI966" s="65">
        <f t="shared" si="634"/>
        <v>0</v>
      </c>
      <c r="AJ966" s="65">
        <f t="shared" si="635"/>
        <v>0</v>
      </c>
      <c r="AK966" s="65">
        <f t="shared" si="636"/>
        <v>0</v>
      </c>
      <c r="AL966" s="65">
        <f t="shared" si="637"/>
        <v>0</v>
      </c>
      <c r="AM966" s="65">
        <f t="shared" si="638"/>
        <v>0</v>
      </c>
      <c r="AN966" s="65">
        <f t="shared" si="639"/>
        <v>0</v>
      </c>
      <c r="AO966" s="65">
        <f t="shared" si="640"/>
        <v>0</v>
      </c>
      <c r="AP966" s="65">
        <f t="shared" si="641"/>
        <v>0</v>
      </c>
      <c r="AQ966" s="65">
        <f t="shared" si="642"/>
        <v>0</v>
      </c>
      <c r="AR966" s="65">
        <f t="shared" si="643"/>
        <v>0</v>
      </c>
      <c r="AS966" s="65">
        <f t="shared" si="644"/>
        <v>0</v>
      </c>
      <c r="AT966" s="65">
        <f t="shared" si="645"/>
        <v>0</v>
      </c>
      <c r="AU966" s="65">
        <f t="shared" si="646"/>
        <v>0</v>
      </c>
      <c r="AV966" s="65">
        <f t="shared" si="647"/>
        <v>0</v>
      </c>
      <c r="AW966" s="65">
        <f t="shared" si="648"/>
        <v>0</v>
      </c>
      <c r="AX966" s="65">
        <f t="shared" si="649"/>
        <v>0</v>
      </c>
      <c r="AY966" s="65">
        <f t="shared" si="650"/>
        <v>0</v>
      </c>
      <c r="AZ966" s="65">
        <f t="shared" si="651"/>
        <v>0</v>
      </c>
      <c r="BA966" s="65">
        <f t="shared" si="652"/>
        <v>0</v>
      </c>
      <c r="BB966" s="65">
        <f t="shared" si="653"/>
        <v>0</v>
      </c>
      <c r="BC966" s="65">
        <f t="shared" si="654"/>
        <v>0</v>
      </c>
      <c r="BD966" s="65">
        <f t="shared" si="655"/>
        <v>0</v>
      </c>
      <c r="BE966" s="65">
        <f t="shared" si="656"/>
        <v>0</v>
      </c>
      <c r="BF966" s="65">
        <f t="shared" si="657"/>
        <v>0</v>
      </c>
      <c r="BG966" s="65">
        <f t="shared" si="658"/>
        <v>0</v>
      </c>
      <c r="CE966" s="373"/>
      <c r="CF966" s="343"/>
      <c r="CG966" s="343"/>
      <c r="CH966" s="343"/>
      <c r="CI966" s="343"/>
      <c r="CJ966" s="343"/>
      <c r="CK966" s="343"/>
      <c r="CL966" s="343"/>
      <c r="CM966" s="343"/>
      <c r="CN966" s="343"/>
      <c r="CY966" s="101">
        <f t="shared" si="659"/>
        <v>0</v>
      </c>
    </row>
    <row r="967" spans="2:103" ht="21.75" customHeight="1" x14ac:dyDescent="0.45">
      <c r="B967" s="133" t="str">
        <f>IF(Data!B966&lt;&gt;"",Data!B966,"")</f>
        <v/>
      </c>
      <c r="C967" s="158" t="str">
        <f>IF(Data!C966&lt;&gt;"",Data!C966,"")</f>
        <v/>
      </c>
      <c r="D967" s="106" t="str">
        <f>IF(Data!D966&lt;&gt;"",Data!D966,"")</f>
        <v/>
      </c>
      <c r="E967" s="140">
        <f>IF(AND(I967=1,Data!T966=0),0,IF(I967=999,999,Data!T966))</f>
        <v>999</v>
      </c>
      <c r="F967" s="140" t="str">
        <f t="shared" si="616"/>
        <v/>
      </c>
      <c r="G967" s="140" t="str">
        <f>IF(Data!K966&lt;&gt;"",Data!K966,"")</f>
        <v/>
      </c>
      <c r="H967" s="141" t="str">
        <f>IF(Data!L966&lt;&gt;"",Data!L966,"")</f>
        <v/>
      </c>
      <c r="I967" s="63">
        <f>IF(Data!M966&lt;&gt;"",Data!M966,"")</f>
        <v>999</v>
      </c>
      <c r="J967" s="63">
        <f t="shared" si="617"/>
        <v>0</v>
      </c>
      <c r="L967" s="64" t="str">
        <f t="shared" si="618"/>
        <v/>
      </c>
      <c r="M967" s="74"/>
      <c r="N967" s="63">
        <f t="shared" si="619"/>
        <v>0</v>
      </c>
      <c r="P967" s="64" t="str">
        <f t="shared" si="620"/>
        <v/>
      </c>
      <c r="R967" s="63">
        <f t="shared" si="621"/>
        <v>0</v>
      </c>
      <c r="S967" s="64" t="str">
        <f t="shared" si="622"/>
        <v/>
      </c>
      <c r="W967" s="310">
        <f t="shared" si="623"/>
        <v>999</v>
      </c>
      <c r="Y967" s="65">
        <f t="shared" si="624"/>
        <v>0</v>
      </c>
      <c r="Z967" s="65">
        <f t="shared" si="625"/>
        <v>0</v>
      </c>
      <c r="AA967" s="65">
        <f t="shared" si="626"/>
        <v>0</v>
      </c>
      <c r="AB967" s="65">
        <f t="shared" si="627"/>
        <v>0</v>
      </c>
      <c r="AC967" s="65">
        <f t="shared" si="628"/>
        <v>0</v>
      </c>
      <c r="AD967" s="65">
        <f t="shared" si="629"/>
        <v>0</v>
      </c>
      <c r="AE967" s="65">
        <f t="shared" si="630"/>
        <v>0</v>
      </c>
      <c r="AF967" s="65">
        <f t="shared" si="631"/>
        <v>0</v>
      </c>
      <c r="AG967" s="65">
        <f t="shared" si="632"/>
        <v>0</v>
      </c>
      <c r="AH967" s="65">
        <f t="shared" si="633"/>
        <v>0</v>
      </c>
      <c r="AI967" s="65">
        <f t="shared" si="634"/>
        <v>0</v>
      </c>
      <c r="AJ967" s="65">
        <f t="shared" si="635"/>
        <v>0</v>
      </c>
      <c r="AK967" s="65">
        <f t="shared" si="636"/>
        <v>0</v>
      </c>
      <c r="AL967" s="65">
        <f t="shared" si="637"/>
        <v>0</v>
      </c>
      <c r="AM967" s="65">
        <f t="shared" si="638"/>
        <v>0</v>
      </c>
      <c r="AN967" s="65">
        <f t="shared" si="639"/>
        <v>0</v>
      </c>
      <c r="AO967" s="65">
        <f t="shared" si="640"/>
        <v>0</v>
      </c>
      <c r="AP967" s="65">
        <f t="shared" si="641"/>
        <v>0</v>
      </c>
      <c r="AQ967" s="65">
        <f t="shared" si="642"/>
        <v>0</v>
      </c>
      <c r="AR967" s="65">
        <f t="shared" si="643"/>
        <v>0</v>
      </c>
      <c r="AS967" s="65">
        <f t="shared" si="644"/>
        <v>0</v>
      </c>
      <c r="AT967" s="65">
        <f t="shared" si="645"/>
        <v>0</v>
      </c>
      <c r="AU967" s="65">
        <f t="shared" si="646"/>
        <v>0</v>
      </c>
      <c r="AV967" s="65">
        <f t="shared" si="647"/>
        <v>0</v>
      </c>
      <c r="AW967" s="65">
        <f t="shared" si="648"/>
        <v>0</v>
      </c>
      <c r="AX967" s="65">
        <f t="shared" si="649"/>
        <v>0</v>
      </c>
      <c r="AY967" s="65">
        <f t="shared" si="650"/>
        <v>0</v>
      </c>
      <c r="AZ967" s="65">
        <f t="shared" si="651"/>
        <v>0</v>
      </c>
      <c r="BA967" s="65">
        <f t="shared" si="652"/>
        <v>0</v>
      </c>
      <c r="BB967" s="65">
        <f t="shared" si="653"/>
        <v>0</v>
      </c>
      <c r="BC967" s="65">
        <f t="shared" si="654"/>
        <v>0</v>
      </c>
      <c r="BD967" s="65">
        <f t="shared" si="655"/>
        <v>0</v>
      </c>
      <c r="BE967" s="65">
        <f t="shared" si="656"/>
        <v>0</v>
      </c>
      <c r="BF967" s="65">
        <f t="shared" si="657"/>
        <v>0</v>
      </c>
      <c r="BG967" s="65">
        <f t="shared" si="658"/>
        <v>0</v>
      </c>
      <c r="CE967" s="373"/>
      <c r="CF967" s="343"/>
      <c r="CG967" s="343"/>
      <c r="CH967" s="343"/>
      <c r="CI967" s="343"/>
      <c r="CJ967" s="343"/>
      <c r="CK967" s="343"/>
      <c r="CL967" s="343"/>
      <c r="CM967" s="343"/>
      <c r="CN967" s="343"/>
      <c r="CY967" s="101">
        <f t="shared" si="659"/>
        <v>0</v>
      </c>
    </row>
    <row r="968" spans="2:103" ht="21.75" customHeight="1" x14ac:dyDescent="0.45">
      <c r="B968" s="133" t="str">
        <f>IF(Data!B967&lt;&gt;"",Data!B967,"")</f>
        <v/>
      </c>
      <c r="C968" s="158" t="str">
        <f>IF(Data!C967&lt;&gt;"",Data!C967,"")</f>
        <v/>
      </c>
      <c r="D968" s="106" t="str">
        <f>IF(Data!D967&lt;&gt;"",Data!D967,"")</f>
        <v/>
      </c>
      <c r="E968" s="140">
        <f>IF(AND(I968=1,Data!T967=0),0,IF(I968=999,999,Data!T967))</f>
        <v>999</v>
      </c>
      <c r="F968" s="140" t="str">
        <f t="shared" si="616"/>
        <v/>
      </c>
      <c r="G968" s="140" t="str">
        <f>IF(Data!K967&lt;&gt;"",Data!K967,"")</f>
        <v/>
      </c>
      <c r="H968" s="141" t="str">
        <f>IF(Data!L967&lt;&gt;"",Data!L967,"")</f>
        <v/>
      </c>
      <c r="I968" s="63">
        <f>IF(Data!M967&lt;&gt;"",Data!M967,"")</f>
        <v>999</v>
      </c>
      <c r="J968" s="63">
        <f t="shared" si="617"/>
        <v>0</v>
      </c>
      <c r="L968" s="64" t="str">
        <f t="shared" si="618"/>
        <v/>
      </c>
      <c r="M968" s="74"/>
      <c r="N968" s="63">
        <f t="shared" si="619"/>
        <v>0</v>
      </c>
      <c r="P968" s="64" t="str">
        <f t="shared" si="620"/>
        <v/>
      </c>
      <c r="R968" s="63">
        <f t="shared" si="621"/>
        <v>0</v>
      </c>
      <c r="S968" s="64" t="str">
        <f t="shared" si="622"/>
        <v/>
      </c>
      <c r="W968" s="310">
        <f t="shared" si="623"/>
        <v>999</v>
      </c>
      <c r="Y968" s="65">
        <f t="shared" si="624"/>
        <v>0</v>
      </c>
      <c r="Z968" s="65">
        <f t="shared" si="625"/>
        <v>0</v>
      </c>
      <c r="AA968" s="65">
        <f t="shared" si="626"/>
        <v>0</v>
      </c>
      <c r="AB968" s="65">
        <f t="shared" si="627"/>
        <v>0</v>
      </c>
      <c r="AC968" s="65">
        <f t="shared" si="628"/>
        <v>0</v>
      </c>
      <c r="AD968" s="65">
        <f t="shared" si="629"/>
        <v>0</v>
      </c>
      <c r="AE968" s="65">
        <f t="shared" si="630"/>
        <v>0</v>
      </c>
      <c r="AF968" s="65">
        <f t="shared" si="631"/>
        <v>0</v>
      </c>
      <c r="AG968" s="65">
        <f t="shared" si="632"/>
        <v>0</v>
      </c>
      <c r="AH968" s="65">
        <f t="shared" si="633"/>
        <v>0</v>
      </c>
      <c r="AI968" s="65">
        <f t="shared" si="634"/>
        <v>0</v>
      </c>
      <c r="AJ968" s="65">
        <f t="shared" si="635"/>
        <v>0</v>
      </c>
      <c r="AK968" s="65">
        <f t="shared" si="636"/>
        <v>0</v>
      </c>
      <c r="AL968" s="65">
        <f t="shared" si="637"/>
        <v>0</v>
      </c>
      <c r="AM968" s="65">
        <f t="shared" si="638"/>
        <v>0</v>
      </c>
      <c r="AN968" s="65">
        <f t="shared" si="639"/>
        <v>0</v>
      </c>
      <c r="AO968" s="65">
        <f t="shared" si="640"/>
        <v>0</v>
      </c>
      <c r="AP968" s="65">
        <f t="shared" si="641"/>
        <v>0</v>
      </c>
      <c r="AQ968" s="65">
        <f t="shared" si="642"/>
        <v>0</v>
      </c>
      <c r="AR968" s="65">
        <f t="shared" si="643"/>
        <v>0</v>
      </c>
      <c r="AS968" s="65">
        <f t="shared" si="644"/>
        <v>0</v>
      </c>
      <c r="AT968" s="65">
        <f t="shared" si="645"/>
        <v>0</v>
      </c>
      <c r="AU968" s="65">
        <f t="shared" si="646"/>
        <v>0</v>
      </c>
      <c r="AV968" s="65">
        <f t="shared" si="647"/>
        <v>0</v>
      </c>
      <c r="AW968" s="65">
        <f t="shared" si="648"/>
        <v>0</v>
      </c>
      <c r="AX968" s="65">
        <f t="shared" si="649"/>
        <v>0</v>
      </c>
      <c r="AY968" s="65">
        <f t="shared" si="650"/>
        <v>0</v>
      </c>
      <c r="AZ968" s="65">
        <f t="shared" si="651"/>
        <v>0</v>
      </c>
      <c r="BA968" s="65">
        <f t="shared" si="652"/>
        <v>0</v>
      </c>
      <c r="BB968" s="65">
        <f t="shared" si="653"/>
        <v>0</v>
      </c>
      <c r="BC968" s="65">
        <f t="shared" si="654"/>
        <v>0</v>
      </c>
      <c r="BD968" s="65">
        <f t="shared" si="655"/>
        <v>0</v>
      </c>
      <c r="BE968" s="65">
        <f t="shared" si="656"/>
        <v>0</v>
      </c>
      <c r="BF968" s="65">
        <f t="shared" si="657"/>
        <v>0</v>
      </c>
      <c r="BG968" s="65">
        <f t="shared" si="658"/>
        <v>0</v>
      </c>
      <c r="CE968" s="373"/>
      <c r="CF968" s="343"/>
      <c r="CG968" s="343"/>
      <c r="CH968" s="343"/>
      <c r="CI968" s="343"/>
      <c r="CJ968" s="343"/>
      <c r="CK968" s="343"/>
      <c r="CL968" s="343"/>
      <c r="CM968" s="343"/>
      <c r="CN968" s="343"/>
      <c r="CY968" s="101">
        <f t="shared" si="659"/>
        <v>0</v>
      </c>
    </row>
    <row r="969" spans="2:103" ht="21.75" customHeight="1" x14ac:dyDescent="0.45">
      <c r="B969" s="133" t="str">
        <f>IF(Data!B968&lt;&gt;"",Data!B968,"")</f>
        <v/>
      </c>
      <c r="C969" s="158" t="str">
        <f>IF(Data!C968&lt;&gt;"",Data!C968,"")</f>
        <v/>
      </c>
      <c r="D969" s="106" t="str">
        <f>IF(Data!D968&lt;&gt;"",Data!D968,"")</f>
        <v/>
      </c>
      <c r="E969" s="140">
        <f>IF(AND(I969=1,Data!T968=0),0,IF(I969=999,999,Data!T968))</f>
        <v>999</v>
      </c>
      <c r="F969" s="140" t="str">
        <f t="shared" si="616"/>
        <v/>
      </c>
      <c r="G969" s="140" t="str">
        <f>IF(Data!K968&lt;&gt;"",Data!K968,"")</f>
        <v/>
      </c>
      <c r="H969" s="141" t="str">
        <f>IF(Data!L968&lt;&gt;"",Data!L968,"")</f>
        <v/>
      </c>
      <c r="I969" s="63">
        <f>IF(Data!M968&lt;&gt;"",Data!M968,"")</f>
        <v>999</v>
      </c>
      <c r="J969" s="63">
        <f t="shared" si="617"/>
        <v>0</v>
      </c>
      <c r="L969" s="64" t="str">
        <f t="shared" si="618"/>
        <v/>
      </c>
      <c r="M969" s="74"/>
      <c r="N969" s="63">
        <f t="shared" si="619"/>
        <v>0</v>
      </c>
      <c r="P969" s="64" t="str">
        <f t="shared" si="620"/>
        <v/>
      </c>
      <c r="R969" s="63">
        <f t="shared" si="621"/>
        <v>0</v>
      </c>
      <c r="S969" s="64" t="str">
        <f t="shared" si="622"/>
        <v/>
      </c>
      <c r="W969" s="310">
        <f t="shared" si="623"/>
        <v>999</v>
      </c>
      <c r="Y969" s="65">
        <f t="shared" si="624"/>
        <v>0</v>
      </c>
      <c r="Z969" s="65">
        <f t="shared" si="625"/>
        <v>0</v>
      </c>
      <c r="AA969" s="65">
        <f t="shared" si="626"/>
        <v>0</v>
      </c>
      <c r="AB969" s="65">
        <f t="shared" si="627"/>
        <v>0</v>
      </c>
      <c r="AC969" s="65">
        <f t="shared" si="628"/>
        <v>0</v>
      </c>
      <c r="AD969" s="65">
        <f t="shared" si="629"/>
        <v>0</v>
      </c>
      <c r="AE969" s="65">
        <f t="shared" si="630"/>
        <v>0</v>
      </c>
      <c r="AF969" s="65">
        <f t="shared" si="631"/>
        <v>0</v>
      </c>
      <c r="AG969" s="65">
        <f t="shared" si="632"/>
        <v>0</v>
      </c>
      <c r="AH969" s="65">
        <f t="shared" si="633"/>
        <v>0</v>
      </c>
      <c r="AI969" s="65">
        <f t="shared" si="634"/>
        <v>0</v>
      </c>
      <c r="AJ969" s="65">
        <f t="shared" si="635"/>
        <v>0</v>
      </c>
      <c r="AK969" s="65">
        <f t="shared" si="636"/>
        <v>0</v>
      </c>
      <c r="AL969" s="65">
        <f t="shared" si="637"/>
        <v>0</v>
      </c>
      <c r="AM969" s="65">
        <f t="shared" si="638"/>
        <v>0</v>
      </c>
      <c r="AN969" s="65">
        <f t="shared" si="639"/>
        <v>0</v>
      </c>
      <c r="AO969" s="65">
        <f t="shared" si="640"/>
        <v>0</v>
      </c>
      <c r="AP969" s="65">
        <f t="shared" si="641"/>
        <v>0</v>
      </c>
      <c r="AQ969" s="65">
        <f t="shared" si="642"/>
        <v>0</v>
      </c>
      <c r="AR969" s="65">
        <f t="shared" si="643"/>
        <v>0</v>
      </c>
      <c r="AS969" s="65">
        <f t="shared" si="644"/>
        <v>0</v>
      </c>
      <c r="AT969" s="65">
        <f t="shared" si="645"/>
        <v>0</v>
      </c>
      <c r="AU969" s="65">
        <f t="shared" si="646"/>
        <v>0</v>
      </c>
      <c r="AV969" s="65">
        <f t="shared" si="647"/>
        <v>0</v>
      </c>
      <c r="AW969" s="65">
        <f t="shared" si="648"/>
        <v>0</v>
      </c>
      <c r="AX969" s="65">
        <f t="shared" si="649"/>
        <v>0</v>
      </c>
      <c r="AY969" s="65">
        <f t="shared" si="650"/>
        <v>0</v>
      </c>
      <c r="AZ969" s="65">
        <f t="shared" si="651"/>
        <v>0</v>
      </c>
      <c r="BA969" s="65">
        <f t="shared" si="652"/>
        <v>0</v>
      </c>
      <c r="BB969" s="65">
        <f t="shared" si="653"/>
        <v>0</v>
      </c>
      <c r="BC969" s="65">
        <f t="shared" si="654"/>
        <v>0</v>
      </c>
      <c r="BD969" s="65">
        <f t="shared" si="655"/>
        <v>0</v>
      </c>
      <c r="BE969" s="65">
        <f t="shared" si="656"/>
        <v>0</v>
      </c>
      <c r="BF969" s="65">
        <f t="shared" si="657"/>
        <v>0</v>
      </c>
      <c r="BG969" s="65">
        <f t="shared" si="658"/>
        <v>0</v>
      </c>
      <c r="CE969" s="373"/>
      <c r="CF969" s="343"/>
      <c r="CG969" s="343"/>
      <c r="CH969" s="343"/>
      <c r="CI969" s="343"/>
      <c r="CJ969" s="343"/>
      <c r="CK969" s="343"/>
      <c r="CL969" s="343"/>
      <c r="CM969" s="343"/>
      <c r="CN969" s="343"/>
      <c r="CY969" s="101">
        <f t="shared" si="659"/>
        <v>0</v>
      </c>
    </row>
    <row r="970" spans="2:103" ht="21.75" customHeight="1" x14ac:dyDescent="0.45">
      <c r="B970" s="133" t="str">
        <f>IF(Data!B969&lt;&gt;"",Data!B969,"")</f>
        <v/>
      </c>
      <c r="C970" s="158" t="str">
        <f>IF(Data!C969&lt;&gt;"",Data!C969,"")</f>
        <v/>
      </c>
      <c r="D970" s="106" t="str">
        <f>IF(Data!D969&lt;&gt;"",Data!D969,"")</f>
        <v/>
      </c>
      <c r="E970" s="140">
        <f>IF(AND(I970=1,Data!T969=0),0,IF(I970=999,999,Data!T969))</f>
        <v>999</v>
      </c>
      <c r="F970" s="140" t="str">
        <f t="shared" si="616"/>
        <v/>
      </c>
      <c r="G970" s="140" t="str">
        <f>IF(Data!K969&lt;&gt;"",Data!K969,"")</f>
        <v/>
      </c>
      <c r="H970" s="141" t="str">
        <f>IF(Data!L969&lt;&gt;"",Data!L969,"")</f>
        <v/>
      </c>
      <c r="I970" s="63">
        <f>IF(Data!M969&lt;&gt;"",Data!M969,"")</f>
        <v>999</v>
      </c>
      <c r="J970" s="63">
        <f t="shared" si="617"/>
        <v>0</v>
      </c>
      <c r="L970" s="64" t="str">
        <f t="shared" si="618"/>
        <v/>
      </c>
      <c r="M970" s="74"/>
      <c r="N970" s="63">
        <f t="shared" si="619"/>
        <v>0</v>
      </c>
      <c r="P970" s="64" t="str">
        <f t="shared" si="620"/>
        <v/>
      </c>
      <c r="R970" s="63">
        <f t="shared" si="621"/>
        <v>0</v>
      </c>
      <c r="S970" s="64" t="str">
        <f t="shared" si="622"/>
        <v/>
      </c>
      <c r="W970" s="310">
        <f t="shared" si="623"/>
        <v>999</v>
      </c>
      <c r="Y970" s="65">
        <f t="shared" si="624"/>
        <v>0</v>
      </c>
      <c r="Z970" s="65">
        <f t="shared" si="625"/>
        <v>0</v>
      </c>
      <c r="AA970" s="65">
        <f t="shared" si="626"/>
        <v>0</v>
      </c>
      <c r="AB970" s="65">
        <f t="shared" si="627"/>
        <v>0</v>
      </c>
      <c r="AC970" s="65">
        <f t="shared" si="628"/>
        <v>0</v>
      </c>
      <c r="AD970" s="65">
        <f t="shared" si="629"/>
        <v>0</v>
      </c>
      <c r="AE970" s="65">
        <f t="shared" si="630"/>
        <v>0</v>
      </c>
      <c r="AF970" s="65">
        <f t="shared" si="631"/>
        <v>0</v>
      </c>
      <c r="AG970" s="65">
        <f t="shared" si="632"/>
        <v>0</v>
      </c>
      <c r="AH970" s="65">
        <f t="shared" si="633"/>
        <v>0</v>
      </c>
      <c r="AI970" s="65">
        <f t="shared" si="634"/>
        <v>0</v>
      </c>
      <c r="AJ970" s="65">
        <f t="shared" si="635"/>
        <v>0</v>
      </c>
      <c r="AK970" s="65">
        <f t="shared" si="636"/>
        <v>0</v>
      </c>
      <c r="AL970" s="65">
        <f t="shared" si="637"/>
        <v>0</v>
      </c>
      <c r="AM970" s="65">
        <f t="shared" si="638"/>
        <v>0</v>
      </c>
      <c r="AN970" s="65">
        <f t="shared" si="639"/>
        <v>0</v>
      </c>
      <c r="AO970" s="65">
        <f t="shared" si="640"/>
        <v>0</v>
      </c>
      <c r="AP970" s="65">
        <f t="shared" si="641"/>
        <v>0</v>
      </c>
      <c r="AQ970" s="65">
        <f t="shared" si="642"/>
        <v>0</v>
      </c>
      <c r="AR970" s="65">
        <f t="shared" si="643"/>
        <v>0</v>
      </c>
      <c r="AS970" s="65">
        <f t="shared" si="644"/>
        <v>0</v>
      </c>
      <c r="AT970" s="65">
        <f t="shared" si="645"/>
        <v>0</v>
      </c>
      <c r="AU970" s="65">
        <f t="shared" si="646"/>
        <v>0</v>
      </c>
      <c r="AV970" s="65">
        <f t="shared" si="647"/>
        <v>0</v>
      </c>
      <c r="AW970" s="65">
        <f t="shared" si="648"/>
        <v>0</v>
      </c>
      <c r="AX970" s="65">
        <f t="shared" si="649"/>
        <v>0</v>
      </c>
      <c r="AY970" s="65">
        <f t="shared" si="650"/>
        <v>0</v>
      </c>
      <c r="AZ970" s="65">
        <f t="shared" si="651"/>
        <v>0</v>
      </c>
      <c r="BA970" s="65">
        <f t="shared" si="652"/>
        <v>0</v>
      </c>
      <c r="BB970" s="65">
        <f t="shared" si="653"/>
        <v>0</v>
      </c>
      <c r="BC970" s="65">
        <f t="shared" si="654"/>
        <v>0</v>
      </c>
      <c r="BD970" s="65">
        <f t="shared" si="655"/>
        <v>0</v>
      </c>
      <c r="BE970" s="65">
        <f t="shared" si="656"/>
        <v>0</v>
      </c>
      <c r="BF970" s="65">
        <f t="shared" si="657"/>
        <v>0</v>
      </c>
      <c r="BG970" s="65">
        <f t="shared" si="658"/>
        <v>0</v>
      </c>
      <c r="CE970" s="373"/>
      <c r="CF970" s="343"/>
      <c r="CG970" s="343"/>
      <c r="CH970" s="343"/>
      <c r="CI970" s="343"/>
      <c r="CJ970" s="343"/>
      <c r="CK970" s="343"/>
      <c r="CL970" s="343"/>
      <c r="CM970" s="343"/>
      <c r="CN970" s="343"/>
      <c r="CY970" s="101">
        <f t="shared" si="659"/>
        <v>0</v>
      </c>
    </row>
    <row r="971" spans="2:103" ht="21.75" customHeight="1" x14ac:dyDescent="0.45">
      <c r="B971" s="133" t="str">
        <f>IF(Data!B970&lt;&gt;"",Data!B970,"")</f>
        <v/>
      </c>
      <c r="C971" s="158" t="str">
        <f>IF(Data!C970&lt;&gt;"",Data!C970,"")</f>
        <v/>
      </c>
      <c r="D971" s="106" t="str">
        <f>IF(Data!D970&lt;&gt;"",Data!D970,"")</f>
        <v/>
      </c>
      <c r="E971" s="140">
        <f>IF(AND(I971=1,Data!T970=0),0,IF(I971=999,999,Data!T970))</f>
        <v>999</v>
      </c>
      <c r="F971" s="140" t="str">
        <f t="shared" si="616"/>
        <v/>
      </c>
      <c r="G971" s="140" t="str">
        <f>IF(Data!K970&lt;&gt;"",Data!K970,"")</f>
        <v/>
      </c>
      <c r="H971" s="141" t="str">
        <f>IF(Data!L970&lt;&gt;"",Data!L970,"")</f>
        <v/>
      </c>
      <c r="I971" s="63">
        <f>IF(Data!M970&lt;&gt;"",Data!M970,"")</f>
        <v>999</v>
      </c>
      <c r="J971" s="63">
        <f t="shared" si="617"/>
        <v>0</v>
      </c>
      <c r="L971" s="64" t="str">
        <f t="shared" si="618"/>
        <v/>
      </c>
      <c r="M971" s="74"/>
      <c r="N971" s="63">
        <f t="shared" si="619"/>
        <v>0</v>
      </c>
      <c r="P971" s="64" t="str">
        <f t="shared" si="620"/>
        <v/>
      </c>
      <c r="R971" s="63">
        <f t="shared" si="621"/>
        <v>0</v>
      </c>
      <c r="S971" s="64" t="str">
        <f t="shared" si="622"/>
        <v/>
      </c>
      <c r="W971" s="310">
        <f t="shared" si="623"/>
        <v>999</v>
      </c>
      <c r="Y971" s="65">
        <f t="shared" si="624"/>
        <v>0</v>
      </c>
      <c r="Z971" s="65">
        <f t="shared" si="625"/>
        <v>0</v>
      </c>
      <c r="AA971" s="65">
        <f t="shared" si="626"/>
        <v>0</v>
      </c>
      <c r="AB971" s="65">
        <f t="shared" si="627"/>
        <v>0</v>
      </c>
      <c r="AC971" s="65">
        <f t="shared" si="628"/>
        <v>0</v>
      </c>
      <c r="AD971" s="65">
        <f t="shared" si="629"/>
        <v>0</v>
      </c>
      <c r="AE971" s="65">
        <f t="shared" si="630"/>
        <v>0</v>
      </c>
      <c r="AF971" s="65">
        <f t="shared" si="631"/>
        <v>0</v>
      </c>
      <c r="AG971" s="65">
        <f t="shared" si="632"/>
        <v>0</v>
      </c>
      <c r="AH971" s="65">
        <f t="shared" si="633"/>
        <v>0</v>
      </c>
      <c r="AI971" s="65">
        <f t="shared" si="634"/>
        <v>0</v>
      </c>
      <c r="AJ971" s="65">
        <f t="shared" si="635"/>
        <v>0</v>
      </c>
      <c r="AK971" s="65">
        <f t="shared" si="636"/>
        <v>0</v>
      </c>
      <c r="AL971" s="65">
        <f t="shared" si="637"/>
        <v>0</v>
      </c>
      <c r="AM971" s="65">
        <f t="shared" si="638"/>
        <v>0</v>
      </c>
      <c r="AN971" s="65">
        <f t="shared" si="639"/>
        <v>0</v>
      </c>
      <c r="AO971" s="65">
        <f t="shared" si="640"/>
        <v>0</v>
      </c>
      <c r="AP971" s="65">
        <f t="shared" si="641"/>
        <v>0</v>
      </c>
      <c r="AQ971" s="65">
        <f t="shared" si="642"/>
        <v>0</v>
      </c>
      <c r="AR971" s="65">
        <f t="shared" si="643"/>
        <v>0</v>
      </c>
      <c r="AS971" s="65">
        <f t="shared" si="644"/>
        <v>0</v>
      </c>
      <c r="AT971" s="65">
        <f t="shared" si="645"/>
        <v>0</v>
      </c>
      <c r="AU971" s="65">
        <f t="shared" si="646"/>
        <v>0</v>
      </c>
      <c r="AV971" s="65">
        <f t="shared" si="647"/>
        <v>0</v>
      </c>
      <c r="AW971" s="65">
        <f t="shared" si="648"/>
        <v>0</v>
      </c>
      <c r="AX971" s="65">
        <f t="shared" si="649"/>
        <v>0</v>
      </c>
      <c r="AY971" s="65">
        <f t="shared" si="650"/>
        <v>0</v>
      </c>
      <c r="AZ971" s="65">
        <f t="shared" si="651"/>
        <v>0</v>
      </c>
      <c r="BA971" s="65">
        <f t="shared" si="652"/>
        <v>0</v>
      </c>
      <c r="BB971" s="65">
        <f t="shared" si="653"/>
        <v>0</v>
      </c>
      <c r="BC971" s="65">
        <f t="shared" si="654"/>
        <v>0</v>
      </c>
      <c r="BD971" s="65">
        <f t="shared" si="655"/>
        <v>0</v>
      </c>
      <c r="BE971" s="65">
        <f t="shared" si="656"/>
        <v>0</v>
      </c>
      <c r="BF971" s="65">
        <f t="shared" si="657"/>
        <v>0</v>
      </c>
      <c r="BG971" s="65">
        <f t="shared" si="658"/>
        <v>0</v>
      </c>
      <c r="CE971" s="373"/>
      <c r="CF971" s="343"/>
      <c r="CG971" s="343"/>
      <c r="CH971" s="343"/>
      <c r="CI971" s="343"/>
      <c r="CJ971" s="343"/>
      <c r="CK971" s="343"/>
      <c r="CL971" s="343"/>
      <c r="CM971" s="343"/>
      <c r="CN971" s="343"/>
      <c r="CY971" s="101">
        <f t="shared" si="659"/>
        <v>0</v>
      </c>
    </row>
    <row r="972" spans="2:103" ht="21.75" customHeight="1" x14ac:dyDescent="0.45">
      <c r="B972" s="133" t="str">
        <f>IF(Data!B971&lt;&gt;"",Data!B971,"")</f>
        <v/>
      </c>
      <c r="C972" s="158" t="str">
        <f>IF(Data!C971&lt;&gt;"",Data!C971,"")</f>
        <v/>
      </c>
      <c r="D972" s="106" t="str">
        <f>IF(Data!D971&lt;&gt;"",Data!D971,"")</f>
        <v/>
      </c>
      <c r="E972" s="140">
        <f>IF(AND(I972=1,Data!T971=0),0,IF(I972=999,999,Data!T971))</f>
        <v>999</v>
      </c>
      <c r="F972" s="140" t="str">
        <f t="shared" si="616"/>
        <v/>
      </c>
      <c r="G972" s="140" t="str">
        <f>IF(Data!K971&lt;&gt;"",Data!K971,"")</f>
        <v/>
      </c>
      <c r="H972" s="141" t="str">
        <f>IF(Data!L971&lt;&gt;"",Data!L971,"")</f>
        <v/>
      </c>
      <c r="I972" s="63">
        <f>IF(Data!M971&lt;&gt;"",Data!M971,"")</f>
        <v>999</v>
      </c>
      <c r="J972" s="63">
        <f t="shared" si="617"/>
        <v>0</v>
      </c>
      <c r="L972" s="64" t="str">
        <f t="shared" si="618"/>
        <v/>
      </c>
      <c r="M972" s="74"/>
      <c r="N972" s="63">
        <f t="shared" si="619"/>
        <v>0</v>
      </c>
      <c r="P972" s="64" t="str">
        <f t="shared" si="620"/>
        <v/>
      </c>
      <c r="R972" s="63">
        <f t="shared" si="621"/>
        <v>0</v>
      </c>
      <c r="S972" s="64" t="str">
        <f t="shared" si="622"/>
        <v/>
      </c>
      <c r="W972" s="310">
        <f t="shared" si="623"/>
        <v>999</v>
      </c>
      <c r="Y972" s="65">
        <f t="shared" si="624"/>
        <v>0</v>
      </c>
      <c r="Z972" s="65">
        <f t="shared" si="625"/>
        <v>0</v>
      </c>
      <c r="AA972" s="65">
        <f t="shared" si="626"/>
        <v>0</v>
      </c>
      <c r="AB972" s="65">
        <f t="shared" si="627"/>
        <v>0</v>
      </c>
      <c r="AC972" s="65">
        <f t="shared" si="628"/>
        <v>0</v>
      </c>
      <c r="AD972" s="65">
        <f t="shared" si="629"/>
        <v>0</v>
      </c>
      <c r="AE972" s="65">
        <f t="shared" si="630"/>
        <v>0</v>
      </c>
      <c r="AF972" s="65">
        <f t="shared" si="631"/>
        <v>0</v>
      </c>
      <c r="AG972" s="65">
        <f t="shared" si="632"/>
        <v>0</v>
      </c>
      <c r="AH972" s="65">
        <f t="shared" si="633"/>
        <v>0</v>
      </c>
      <c r="AI972" s="65">
        <f t="shared" si="634"/>
        <v>0</v>
      </c>
      <c r="AJ972" s="65">
        <f t="shared" si="635"/>
        <v>0</v>
      </c>
      <c r="AK972" s="65">
        <f t="shared" si="636"/>
        <v>0</v>
      </c>
      <c r="AL972" s="65">
        <f t="shared" si="637"/>
        <v>0</v>
      </c>
      <c r="AM972" s="65">
        <f t="shared" si="638"/>
        <v>0</v>
      </c>
      <c r="AN972" s="65">
        <f t="shared" si="639"/>
        <v>0</v>
      </c>
      <c r="AO972" s="65">
        <f t="shared" si="640"/>
        <v>0</v>
      </c>
      <c r="AP972" s="65">
        <f t="shared" si="641"/>
        <v>0</v>
      </c>
      <c r="AQ972" s="65">
        <f t="shared" si="642"/>
        <v>0</v>
      </c>
      <c r="AR972" s="65">
        <f t="shared" si="643"/>
        <v>0</v>
      </c>
      <c r="AS972" s="65">
        <f t="shared" si="644"/>
        <v>0</v>
      </c>
      <c r="AT972" s="65">
        <f t="shared" si="645"/>
        <v>0</v>
      </c>
      <c r="AU972" s="65">
        <f t="shared" si="646"/>
        <v>0</v>
      </c>
      <c r="AV972" s="65">
        <f t="shared" si="647"/>
        <v>0</v>
      </c>
      <c r="AW972" s="65">
        <f t="shared" si="648"/>
        <v>0</v>
      </c>
      <c r="AX972" s="65">
        <f t="shared" si="649"/>
        <v>0</v>
      </c>
      <c r="AY972" s="65">
        <f t="shared" si="650"/>
        <v>0</v>
      </c>
      <c r="AZ972" s="65">
        <f t="shared" si="651"/>
        <v>0</v>
      </c>
      <c r="BA972" s="65">
        <f t="shared" si="652"/>
        <v>0</v>
      </c>
      <c r="BB972" s="65">
        <f t="shared" si="653"/>
        <v>0</v>
      </c>
      <c r="BC972" s="65">
        <f t="shared" si="654"/>
        <v>0</v>
      </c>
      <c r="BD972" s="65">
        <f t="shared" si="655"/>
        <v>0</v>
      </c>
      <c r="BE972" s="65">
        <f t="shared" si="656"/>
        <v>0</v>
      </c>
      <c r="BF972" s="65">
        <f t="shared" si="657"/>
        <v>0</v>
      </c>
      <c r="BG972" s="65">
        <f t="shared" si="658"/>
        <v>0</v>
      </c>
      <c r="CE972" s="373"/>
      <c r="CF972" s="343"/>
      <c r="CG972" s="343"/>
      <c r="CH972" s="343"/>
      <c r="CI972" s="343"/>
      <c r="CJ972" s="343"/>
      <c r="CK972" s="343"/>
      <c r="CL972" s="343"/>
      <c r="CM972" s="343"/>
      <c r="CN972" s="343"/>
      <c r="CY972" s="101">
        <f t="shared" si="659"/>
        <v>0</v>
      </c>
    </row>
    <row r="973" spans="2:103" ht="21.75" customHeight="1" x14ac:dyDescent="0.45">
      <c r="B973" s="133" t="str">
        <f>IF(Data!B972&lt;&gt;"",Data!B972,"")</f>
        <v/>
      </c>
      <c r="C973" s="158" t="str">
        <f>IF(Data!C972&lt;&gt;"",Data!C972,"")</f>
        <v/>
      </c>
      <c r="D973" s="106" t="str">
        <f>IF(Data!D972&lt;&gt;"",Data!D972,"")</f>
        <v/>
      </c>
      <c r="E973" s="140">
        <f>IF(AND(I973=1,Data!T972=0),0,IF(I973=999,999,Data!T972))</f>
        <v>999</v>
      </c>
      <c r="F973" s="140" t="str">
        <f t="shared" si="616"/>
        <v/>
      </c>
      <c r="G973" s="140" t="str">
        <f>IF(Data!K972&lt;&gt;"",Data!K972,"")</f>
        <v/>
      </c>
      <c r="H973" s="141" t="str">
        <f>IF(Data!L972&lt;&gt;"",Data!L972,"")</f>
        <v/>
      </c>
      <c r="I973" s="63">
        <f>IF(Data!M972&lt;&gt;"",Data!M972,"")</f>
        <v>999</v>
      </c>
      <c r="J973" s="63">
        <f t="shared" si="617"/>
        <v>0</v>
      </c>
      <c r="L973" s="64" t="str">
        <f t="shared" si="618"/>
        <v/>
      </c>
      <c r="M973" s="74"/>
      <c r="N973" s="63">
        <f t="shared" si="619"/>
        <v>0</v>
      </c>
      <c r="P973" s="64" t="str">
        <f t="shared" si="620"/>
        <v/>
      </c>
      <c r="R973" s="63">
        <f t="shared" si="621"/>
        <v>0</v>
      </c>
      <c r="S973" s="64" t="str">
        <f t="shared" si="622"/>
        <v/>
      </c>
      <c r="W973" s="310">
        <f t="shared" si="623"/>
        <v>999</v>
      </c>
      <c r="Y973" s="65">
        <f t="shared" si="624"/>
        <v>0</v>
      </c>
      <c r="Z973" s="65">
        <f t="shared" si="625"/>
        <v>0</v>
      </c>
      <c r="AA973" s="65">
        <f t="shared" si="626"/>
        <v>0</v>
      </c>
      <c r="AB973" s="65">
        <f t="shared" si="627"/>
        <v>0</v>
      </c>
      <c r="AC973" s="65">
        <f t="shared" si="628"/>
        <v>0</v>
      </c>
      <c r="AD973" s="65">
        <f t="shared" si="629"/>
        <v>0</v>
      </c>
      <c r="AE973" s="65">
        <f t="shared" si="630"/>
        <v>0</v>
      </c>
      <c r="AF973" s="65">
        <f t="shared" si="631"/>
        <v>0</v>
      </c>
      <c r="AG973" s="65">
        <f t="shared" si="632"/>
        <v>0</v>
      </c>
      <c r="AH973" s="65">
        <f t="shared" si="633"/>
        <v>0</v>
      </c>
      <c r="AI973" s="65">
        <f t="shared" si="634"/>
        <v>0</v>
      </c>
      <c r="AJ973" s="65">
        <f t="shared" si="635"/>
        <v>0</v>
      </c>
      <c r="AK973" s="65">
        <f t="shared" si="636"/>
        <v>0</v>
      </c>
      <c r="AL973" s="65">
        <f t="shared" si="637"/>
        <v>0</v>
      </c>
      <c r="AM973" s="65">
        <f t="shared" si="638"/>
        <v>0</v>
      </c>
      <c r="AN973" s="65">
        <f t="shared" si="639"/>
        <v>0</v>
      </c>
      <c r="AO973" s="65">
        <f t="shared" si="640"/>
        <v>0</v>
      </c>
      <c r="AP973" s="65">
        <f t="shared" si="641"/>
        <v>0</v>
      </c>
      <c r="AQ973" s="65">
        <f t="shared" si="642"/>
        <v>0</v>
      </c>
      <c r="AR973" s="65">
        <f t="shared" si="643"/>
        <v>0</v>
      </c>
      <c r="AS973" s="65">
        <f t="shared" si="644"/>
        <v>0</v>
      </c>
      <c r="AT973" s="65">
        <f t="shared" si="645"/>
        <v>0</v>
      </c>
      <c r="AU973" s="65">
        <f t="shared" si="646"/>
        <v>0</v>
      </c>
      <c r="AV973" s="65">
        <f t="shared" si="647"/>
        <v>0</v>
      </c>
      <c r="AW973" s="65">
        <f t="shared" si="648"/>
        <v>0</v>
      </c>
      <c r="AX973" s="65">
        <f t="shared" si="649"/>
        <v>0</v>
      </c>
      <c r="AY973" s="65">
        <f t="shared" si="650"/>
        <v>0</v>
      </c>
      <c r="AZ973" s="65">
        <f t="shared" si="651"/>
        <v>0</v>
      </c>
      <c r="BA973" s="65">
        <f t="shared" si="652"/>
        <v>0</v>
      </c>
      <c r="BB973" s="65">
        <f t="shared" si="653"/>
        <v>0</v>
      </c>
      <c r="BC973" s="65">
        <f t="shared" si="654"/>
        <v>0</v>
      </c>
      <c r="BD973" s="65">
        <f t="shared" si="655"/>
        <v>0</v>
      </c>
      <c r="BE973" s="65">
        <f t="shared" si="656"/>
        <v>0</v>
      </c>
      <c r="BF973" s="65">
        <f t="shared" si="657"/>
        <v>0</v>
      </c>
      <c r="BG973" s="65">
        <f t="shared" si="658"/>
        <v>0</v>
      </c>
      <c r="CE973" s="373"/>
      <c r="CF973" s="343"/>
      <c r="CG973" s="343"/>
      <c r="CH973" s="343"/>
      <c r="CI973" s="343"/>
      <c r="CJ973" s="343"/>
      <c r="CK973" s="343"/>
      <c r="CL973" s="343"/>
      <c r="CM973" s="343"/>
      <c r="CN973" s="343"/>
      <c r="CY973" s="101">
        <f t="shared" si="659"/>
        <v>0</v>
      </c>
    </row>
    <row r="974" spans="2:103" ht="21.75" customHeight="1" x14ac:dyDescent="0.45">
      <c r="B974" s="133" t="str">
        <f>IF(Data!B973&lt;&gt;"",Data!B973,"")</f>
        <v/>
      </c>
      <c r="C974" s="158" t="str">
        <f>IF(Data!C973&lt;&gt;"",Data!C973,"")</f>
        <v/>
      </c>
      <c r="D974" s="106" t="str">
        <f>IF(Data!D973&lt;&gt;"",Data!D973,"")</f>
        <v/>
      </c>
      <c r="E974" s="140">
        <f>IF(AND(I974=1,Data!T973=0),0,IF(I974=999,999,Data!T973))</f>
        <v>999</v>
      </c>
      <c r="F974" s="140" t="str">
        <f t="shared" si="616"/>
        <v/>
      </c>
      <c r="G974" s="140" t="str">
        <f>IF(Data!K973&lt;&gt;"",Data!K973,"")</f>
        <v/>
      </c>
      <c r="H974" s="141" t="str">
        <f>IF(Data!L973&lt;&gt;"",Data!L973,"")</f>
        <v/>
      </c>
      <c r="I974" s="63">
        <f>IF(Data!M973&lt;&gt;"",Data!M973,"")</f>
        <v>999</v>
      </c>
      <c r="J974" s="63">
        <f t="shared" si="617"/>
        <v>0</v>
      </c>
      <c r="L974" s="64" t="str">
        <f t="shared" si="618"/>
        <v/>
      </c>
      <c r="M974" s="74"/>
      <c r="N974" s="63">
        <f t="shared" si="619"/>
        <v>0</v>
      </c>
      <c r="P974" s="64" t="str">
        <f t="shared" si="620"/>
        <v/>
      </c>
      <c r="R974" s="63">
        <f t="shared" si="621"/>
        <v>0</v>
      </c>
      <c r="S974" s="64" t="str">
        <f t="shared" si="622"/>
        <v/>
      </c>
      <c r="W974" s="310">
        <f t="shared" si="623"/>
        <v>999</v>
      </c>
      <c r="Y974" s="65">
        <f t="shared" si="624"/>
        <v>0</v>
      </c>
      <c r="Z974" s="65">
        <f t="shared" si="625"/>
        <v>0</v>
      </c>
      <c r="AA974" s="65">
        <f t="shared" si="626"/>
        <v>0</v>
      </c>
      <c r="AB974" s="65">
        <f t="shared" si="627"/>
        <v>0</v>
      </c>
      <c r="AC974" s="65">
        <f t="shared" si="628"/>
        <v>0</v>
      </c>
      <c r="AD974" s="65">
        <f t="shared" si="629"/>
        <v>0</v>
      </c>
      <c r="AE974" s="65">
        <f t="shared" si="630"/>
        <v>0</v>
      </c>
      <c r="AF974" s="65">
        <f t="shared" si="631"/>
        <v>0</v>
      </c>
      <c r="AG974" s="65">
        <f t="shared" si="632"/>
        <v>0</v>
      </c>
      <c r="AH974" s="65">
        <f t="shared" si="633"/>
        <v>0</v>
      </c>
      <c r="AI974" s="65">
        <f t="shared" si="634"/>
        <v>0</v>
      </c>
      <c r="AJ974" s="65">
        <f t="shared" si="635"/>
        <v>0</v>
      </c>
      <c r="AK974" s="65">
        <f t="shared" si="636"/>
        <v>0</v>
      </c>
      <c r="AL974" s="65">
        <f t="shared" si="637"/>
        <v>0</v>
      </c>
      <c r="AM974" s="65">
        <f t="shared" si="638"/>
        <v>0</v>
      </c>
      <c r="AN974" s="65">
        <f t="shared" si="639"/>
        <v>0</v>
      </c>
      <c r="AO974" s="65">
        <f t="shared" si="640"/>
        <v>0</v>
      </c>
      <c r="AP974" s="65">
        <f t="shared" si="641"/>
        <v>0</v>
      </c>
      <c r="AQ974" s="65">
        <f t="shared" si="642"/>
        <v>0</v>
      </c>
      <c r="AR974" s="65">
        <f t="shared" si="643"/>
        <v>0</v>
      </c>
      <c r="AS974" s="65">
        <f t="shared" si="644"/>
        <v>0</v>
      </c>
      <c r="AT974" s="65">
        <f t="shared" si="645"/>
        <v>0</v>
      </c>
      <c r="AU974" s="65">
        <f t="shared" si="646"/>
        <v>0</v>
      </c>
      <c r="AV974" s="65">
        <f t="shared" si="647"/>
        <v>0</v>
      </c>
      <c r="AW974" s="65">
        <f t="shared" si="648"/>
        <v>0</v>
      </c>
      <c r="AX974" s="65">
        <f t="shared" si="649"/>
        <v>0</v>
      </c>
      <c r="AY974" s="65">
        <f t="shared" si="650"/>
        <v>0</v>
      </c>
      <c r="AZ974" s="65">
        <f t="shared" si="651"/>
        <v>0</v>
      </c>
      <c r="BA974" s="65">
        <f t="shared" si="652"/>
        <v>0</v>
      </c>
      <c r="BB974" s="65">
        <f t="shared" si="653"/>
        <v>0</v>
      </c>
      <c r="BC974" s="65">
        <f t="shared" si="654"/>
        <v>0</v>
      </c>
      <c r="BD974" s="65">
        <f t="shared" si="655"/>
        <v>0</v>
      </c>
      <c r="BE974" s="65">
        <f t="shared" si="656"/>
        <v>0</v>
      </c>
      <c r="BF974" s="65">
        <f t="shared" si="657"/>
        <v>0</v>
      </c>
      <c r="BG974" s="65">
        <f t="shared" si="658"/>
        <v>0</v>
      </c>
      <c r="CE974" s="373"/>
      <c r="CF974" s="343"/>
      <c r="CG974" s="343"/>
      <c r="CH974" s="343"/>
      <c r="CI974" s="343"/>
      <c r="CJ974" s="343"/>
      <c r="CK974" s="343"/>
      <c r="CL974" s="343"/>
      <c r="CM974" s="343"/>
      <c r="CN974" s="343"/>
      <c r="CY974" s="101">
        <f t="shared" si="659"/>
        <v>0</v>
      </c>
    </row>
    <row r="975" spans="2:103" ht="21.75" customHeight="1" x14ac:dyDescent="0.45">
      <c r="B975" s="133" t="str">
        <f>IF(Data!B974&lt;&gt;"",Data!B974,"")</f>
        <v/>
      </c>
      <c r="C975" s="158" t="str">
        <f>IF(Data!C974&lt;&gt;"",Data!C974,"")</f>
        <v/>
      </c>
      <c r="D975" s="106" t="str">
        <f>IF(Data!D974&lt;&gt;"",Data!D974,"")</f>
        <v/>
      </c>
      <c r="E975" s="140">
        <f>IF(AND(I975=1,Data!T974=0),0,IF(I975=999,999,Data!T974))</f>
        <v>999</v>
      </c>
      <c r="F975" s="140" t="str">
        <f t="shared" si="616"/>
        <v/>
      </c>
      <c r="G975" s="140" t="str">
        <f>IF(Data!K974&lt;&gt;"",Data!K974,"")</f>
        <v/>
      </c>
      <c r="H975" s="141" t="str">
        <f>IF(Data!L974&lt;&gt;"",Data!L974,"")</f>
        <v/>
      </c>
      <c r="I975" s="63">
        <f>IF(Data!M974&lt;&gt;"",Data!M974,"")</f>
        <v>999</v>
      </c>
      <c r="J975" s="63">
        <f t="shared" si="617"/>
        <v>0</v>
      </c>
      <c r="L975" s="64" t="str">
        <f t="shared" si="618"/>
        <v/>
      </c>
      <c r="M975" s="74"/>
      <c r="N975" s="63">
        <f t="shared" si="619"/>
        <v>0</v>
      </c>
      <c r="P975" s="64" t="str">
        <f t="shared" si="620"/>
        <v/>
      </c>
      <c r="R975" s="63">
        <f t="shared" si="621"/>
        <v>0</v>
      </c>
      <c r="S975" s="64" t="str">
        <f t="shared" si="622"/>
        <v/>
      </c>
      <c r="W975" s="310">
        <f t="shared" si="623"/>
        <v>999</v>
      </c>
      <c r="Y975" s="65">
        <f t="shared" si="624"/>
        <v>0</v>
      </c>
      <c r="Z975" s="65">
        <f t="shared" si="625"/>
        <v>0</v>
      </c>
      <c r="AA975" s="65">
        <f t="shared" si="626"/>
        <v>0</v>
      </c>
      <c r="AB975" s="65">
        <f t="shared" si="627"/>
        <v>0</v>
      </c>
      <c r="AC975" s="65">
        <f t="shared" si="628"/>
        <v>0</v>
      </c>
      <c r="AD975" s="65">
        <f t="shared" si="629"/>
        <v>0</v>
      </c>
      <c r="AE975" s="65">
        <f t="shared" si="630"/>
        <v>0</v>
      </c>
      <c r="AF975" s="65">
        <f t="shared" si="631"/>
        <v>0</v>
      </c>
      <c r="AG975" s="65">
        <f t="shared" si="632"/>
        <v>0</v>
      </c>
      <c r="AH975" s="65">
        <f t="shared" si="633"/>
        <v>0</v>
      </c>
      <c r="AI975" s="65">
        <f t="shared" si="634"/>
        <v>0</v>
      </c>
      <c r="AJ975" s="65">
        <f t="shared" si="635"/>
        <v>0</v>
      </c>
      <c r="AK975" s="65">
        <f t="shared" si="636"/>
        <v>0</v>
      </c>
      <c r="AL975" s="65">
        <f t="shared" si="637"/>
        <v>0</v>
      </c>
      <c r="AM975" s="65">
        <f t="shared" si="638"/>
        <v>0</v>
      </c>
      <c r="AN975" s="65">
        <f t="shared" si="639"/>
        <v>0</v>
      </c>
      <c r="AO975" s="65">
        <f t="shared" si="640"/>
        <v>0</v>
      </c>
      <c r="AP975" s="65">
        <f t="shared" si="641"/>
        <v>0</v>
      </c>
      <c r="AQ975" s="65">
        <f t="shared" si="642"/>
        <v>0</v>
      </c>
      <c r="AR975" s="65">
        <f t="shared" si="643"/>
        <v>0</v>
      </c>
      <c r="AS975" s="65">
        <f t="shared" si="644"/>
        <v>0</v>
      </c>
      <c r="AT975" s="65">
        <f t="shared" si="645"/>
        <v>0</v>
      </c>
      <c r="AU975" s="65">
        <f t="shared" si="646"/>
        <v>0</v>
      </c>
      <c r="AV975" s="65">
        <f t="shared" si="647"/>
        <v>0</v>
      </c>
      <c r="AW975" s="65">
        <f t="shared" si="648"/>
        <v>0</v>
      </c>
      <c r="AX975" s="65">
        <f t="shared" si="649"/>
        <v>0</v>
      </c>
      <c r="AY975" s="65">
        <f t="shared" si="650"/>
        <v>0</v>
      </c>
      <c r="AZ975" s="65">
        <f t="shared" si="651"/>
        <v>0</v>
      </c>
      <c r="BA975" s="65">
        <f t="shared" si="652"/>
        <v>0</v>
      </c>
      <c r="BB975" s="65">
        <f t="shared" si="653"/>
        <v>0</v>
      </c>
      <c r="BC975" s="65">
        <f t="shared" si="654"/>
        <v>0</v>
      </c>
      <c r="BD975" s="65">
        <f t="shared" si="655"/>
        <v>0</v>
      </c>
      <c r="BE975" s="65">
        <f t="shared" si="656"/>
        <v>0</v>
      </c>
      <c r="BF975" s="65">
        <f t="shared" si="657"/>
        <v>0</v>
      </c>
      <c r="BG975" s="65">
        <f t="shared" si="658"/>
        <v>0</v>
      </c>
      <c r="CE975" s="373"/>
      <c r="CF975" s="343"/>
      <c r="CG975" s="343"/>
      <c r="CH975" s="343"/>
      <c r="CI975" s="343"/>
      <c r="CJ975" s="343"/>
      <c r="CK975" s="343"/>
      <c r="CL975" s="343"/>
      <c r="CM975" s="343"/>
      <c r="CN975" s="343"/>
      <c r="CY975" s="101">
        <f t="shared" si="659"/>
        <v>0</v>
      </c>
    </row>
    <row r="976" spans="2:103" ht="21.75" customHeight="1" x14ac:dyDescent="0.45">
      <c r="B976" s="133" t="str">
        <f>IF(Data!B975&lt;&gt;"",Data!B975,"")</f>
        <v/>
      </c>
      <c r="C976" s="158" t="str">
        <f>IF(Data!C975&lt;&gt;"",Data!C975,"")</f>
        <v/>
      </c>
      <c r="D976" s="106" t="str">
        <f>IF(Data!D975&lt;&gt;"",Data!D975,"")</f>
        <v/>
      </c>
      <c r="E976" s="140">
        <f>IF(AND(I976=1,Data!T975=0),0,IF(I976=999,999,Data!T975))</f>
        <v>999</v>
      </c>
      <c r="F976" s="140" t="str">
        <f t="shared" ref="F976:F1014" si="660">IF(D976 = "","",IF(E976=999,999,E976/12))</f>
        <v/>
      </c>
      <c r="G976" s="140" t="str">
        <f>IF(Data!K975&lt;&gt;"",Data!K975,"")</f>
        <v/>
      </c>
      <c r="H976" s="141" t="str">
        <f>IF(Data!L975&lt;&gt;"",Data!L975,"")</f>
        <v/>
      </c>
      <c r="I976" s="63">
        <f>IF(Data!M975&lt;&gt;"",Data!M975,"")</f>
        <v>999</v>
      </c>
      <c r="J976" s="63">
        <f t="shared" ref="J976:J1014" si="661">IF(OR(OR(OR(D976=0,I976=0),G976=0),Y976=0),0,ROUND(G976*100/Y976,0))</f>
        <v>0</v>
      </c>
      <c r="L976" s="64" t="str">
        <f t="shared" ref="L976:L1014" si="662">IF(D976 = "","",IF(OR(OR(OR(OR(OR(D976=0),D976&gt;2),I976=999),G976=0),J976=0),"ไม่ทราบค่า",IF(OR(G976&lt;AD976,J976&gt;200),"*** ตรวจสอบข้อมูล ***",IF(G976&gt;AH976,"น้ำหนักมากกว่าเกณฑ์",IF(G976&gt;AG976,"น้ำหนักค่อนข้างมาก",IF(G976&gt;=AF976,"น้ำหนักตามเกณฑ์",IF(G976&gt;=AE976,"น้ำหนักค่อนข้างน้อย","น้ำหนักน้อยกว่าเกณฑ์")))))))</f>
        <v/>
      </c>
      <c r="M976" s="74"/>
      <c r="N976" s="63">
        <f t="shared" ref="N976:N1014" si="663">IF(OR(OR(OR(D976=0,I976=0),H976=0),Z976=0),0,ROUND(H976*100/Z976,0))</f>
        <v>0</v>
      </c>
      <c r="P976" s="64" t="str">
        <f t="shared" ref="P976:P1014" si="664">IF(D976 = "","",IF(OR(OR(OR(OR(OR(D976=0),D976&gt;2),H976=0),I976=999),N976=0),"ไม่ทราบค่า",IF(OR(H976&lt;AJ976,N976&gt;120),"*** ตรวจสอบข้อมูล ***",IF(H976&gt;AN976,"สูงกว่าเกณฑ์",IF(H976&gt;AM976,"ค่อนข้างสูง",IF(H976&gt;=AL976,"ส่วนสูงตามเกณฑ์",IF(H976&gt;=AK976,"ค่อนข้างเตี้ย","เตี้ย")))))))</f>
        <v/>
      </c>
      <c r="R976" s="63">
        <f t="shared" ref="R976:R1014" si="665">IF(OR(OR(OR(OR(OR(D976=0,G976=0),H976=0),H976&lt;49),AA976=999),AA976=0),0,ROUND(G976*100/AA976,0))</f>
        <v>0</v>
      </c>
      <c r="S976" s="64" t="str">
        <f t="shared" ref="S976:S1014" si="666">IF(D976 = "","",IF(OR(OR(OR(OR(OR(OR(D976=0,D976&gt;2),G976=0),H976=0),H976&lt;49),R976=0),AA976=0),"ไม่ทราบค่า",IF(AND(OR(G976&lt;AP976,G976&gt;AU976),E976=999),"*** ตรวจสอบข้อมูล ***",IF(G976&gt;AU976,"อ้วน",IF(G976&gt;AT976,"เริ่มอ้วน",IF(G976&gt;AS976,"ท้วม",IF(G976&gt;=AR976,"สมส่วน",IF(G976&gt;=AQ976,"ค่อนข้างผอม","ผอม"))))))))</f>
        <v/>
      </c>
      <c r="W976" s="310">
        <f t="shared" ref="W976:W1014" si="667">ROUND(E976+(D976*1000),0)</f>
        <v>999</v>
      </c>
      <c r="Y976" s="65">
        <f t="shared" ref="Y976:Y1014" si="668">IF(OR(OR(OR(OR(D976=0,D976&gt;2),W976=0),AND(D976=1,W976&gt;1239),AND(D976=2,W976&gt;2239))),0,VLOOKUP($W976,$BI$15:$BR$494,6))</f>
        <v>0</v>
      </c>
      <c r="Z976" s="65">
        <f t="shared" ref="Z976:Z1014" si="669">IF(OR(OR(OR(OR(D976=0,D976&gt;2),W976=0),AND(D976=1,W976&gt;1239),AND(D976=2,W976&gt;2239))),0,VLOOKUP($W976,$BT$15:$CC$494,6))</f>
        <v>0</v>
      </c>
      <c r="AA976" s="65">
        <f t="shared" ref="AA976:AA1014" si="670">IF(AC976&gt;0,AC976,AB976)</f>
        <v>0</v>
      </c>
      <c r="AB976" s="65">
        <f t="shared" ref="AB976:AB1014" si="671">IF(OR(OR(OR(D976=0,H976=0),G976=0),H976&lt;49),0,IF(AND(D976=1,E976=999,H976&lt;85),VLOOKUP($H976,$CE$15:$CN$219,6),IF(AND(D976=2,E976=999,H976&lt;85),VLOOKUP($H976,$CE$15:$CW$219,15),IF(AND(D976=1,E976=999,H976&gt;=85,H976&lt;=180),VLOOKUP($H976,$CE$221:$CN$661,6),IF(AND(D976=2,E976=999,H976&gt;=85,H976&lt;=170),VLOOKUP($H976,$CE$221:$CW$621,15),0)))))</f>
        <v>0</v>
      </c>
      <c r="AC976" s="65">
        <f t="shared" ref="AC976:AC1014" si="672">IF(OR(OR(OR(OR(D976=0,H976=0),G976=0),H976&lt;49),E976=999),0,IF(AND(D976=1,E976&lt;24,H976&lt;=100),VLOOKUP($H976,$CE$15:$CN$219,6),IF(AND(D976=2,E976&lt;24,H976&lt;=100),VLOOKUP($H976,$CE$15:$CW$219,15),IF(AND(D976=1,E976&gt;=24,H976&gt;=70,H976&lt;=180),VLOOKUP($H976,$CE$221:$CN$661,6),IF(AND(D976=2,E976&gt;=24,H976&gt;=70,H976&lt;=170),VLOOKUP($H976,$CE$221:$CW$621,15),0)))))</f>
        <v>0</v>
      </c>
      <c r="AD976" s="65">
        <f t="shared" ref="AD976:AD1014" si="673">IF(OR(OR(OR(OR(D976=0,D976&gt;2),W976=0),AND(D976=1,W976&gt;1239),AND(D976=2,W976&gt;2239))),0,VLOOKUP($W976,$BI$15:$BR$494,2))</f>
        <v>0</v>
      </c>
      <c r="AE976" s="65">
        <f t="shared" ref="AE976:AE1014" si="674">IF(OR(OR(OR(OR(D976=0,D976&gt;2),W976=0),AND(D976=1,W976&gt;1239),AND(D976=2,W976&gt;2239))),0,VLOOKUP($W976,$BI$15:$BR$494,3))</f>
        <v>0</v>
      </c>
      <c r="AF976" s="65">
        <f t="shared" ref="AF976:AF1014" si="675">IF(OR(OR(OR(OR(D976=0,D976&gt;2),W976=0),AND(D976=1,W976&gt;1239),AND(D976=2,W976&gt;2239))),0,VLOOKUP($W976,$BI$15:$BR$494,4))</f>
        <v>0</v>
      </c>
      <c r="AG976" s="65">
        <f t="shared" ref="AG976:AG1014" si="676">IF(OR(OR(OR(OR(D976=0,D976&gt;2),W976=0),AND(D976=1,W976&gt;1239),AND(D976=2,W976&gt;2239))),0,VLOOKUP($W976,$BI$15:$BR$494,8))</f>
        <v>0</v>
      </c>
      <c r="AH976" s="65">
        <f t="shared" ref="AH976:AH1014" si="677">IF(OR(OR(OR(OR(D976=0,D976&gt;2),W976=0),AND(D976=1,W976&gt;1239),AND(D976=2,W976&gt;2239))),0,VLOOKUP($W976,$BI$15:$BR$494,9))</f>
        <v>0</v>
      </c>
      <c r="AI976" s="65">
        <f t="shared" ref="AI976:AI1014" si="678">IF(OR(OR(OR(OR(D976=0,D976&gt;2),W976=0),AND(D976=1,W976&gt;1239),AND(D976=2,W976&gt;2239))),0,VLOOKUP($W976,$BI$15:$BR$494,10))</f>
        <v>0</v>
      </c>
      <c r="AJ976" s="65">
        <f t="shared" ref="AJ976:AJ1014" si="679">IF(OR(OR(OR(OR(D976=0,D976&gt;2),W976=0),AND(D976=1,W976&gt;1239),AND(D976=2,W976&gt;2239))),0,VLOOKUP($W976,$BT$15:$CC$494,2))</f>
        <v>0</v>
      </c>
      <c r="AK976" s="65">
        <f t="shared" ref="AK976:AK1014" si="680">IF(OR(OR(OR(OR(D976=0,D976&gt;2),W976=0),AND(D976=1,W976&gt;1239),AND(D976=2,W976&gt;2239))),0,VLOOKUP($W976,$BT$15:$CC$494,3))</f>
        <v>0</v>
      </c>
      <c r="AL976" s="65">
        <f t="shared" ref="AL976:AL1014" si="681">IF(OR(OR(OR(OR(D976=0,D976&gt;2),W976=0),AND(D976=1,W976&gt;1239),AND(D976=2,W976&gt;2239))),0,VLOOKUP($W976,$BT$15:$CC$494,4))</f>
        <v>0</v>
      </c>
      <c r="AM976" s="65">
        <f t="shared" ref="AM976:AM1014" si="682">IF(OR(OR(OR(OR(D976=0,D976&gt;2),W976=0),AND(D976=1,W976&gt;1239),AND(D976=2,W976&gt;2239))),0,VLOOKUP($W976,$BT$15:$CC$494,8))</f>
        <v>0</v>
      </c>
      <c r="AN976" s="65">
        <f t="shared" ref="AN976:AN1014" si="683">IF(OR(OR(OR(OR(D976=0,D976&gt;2),W976=0),AND(D976=1,W976&gt;1239),AND(D976=2,W976&gt;2239))),0,VLOOKUP($W976,$BT$15:$CC$494,9))</f>
        <v>0</v>
      </c>
      <c r="AO976" s="65">
        <f t="shared" ref="AO976:AO1014" si="684">IF(OR(OR(OR(OR(D976=0,D976&gt;2),W976=0),AND(D976=1,W976&gt;1239),AND(D976=2,W976&gt;2239))),0,VLOOKUP($W976,$BT$15:$CC$494,10))</f>
        <v>0</v>
      </c>
      <c r="AP976" s="65">
        <f t="shared" ref="AP976:AP1014" si="685">IF(AW976&gt;0,AW976,AV976)</f>
        <v>0</v>
      </c>
      <c r="AQ976" s="65">
        <f t="shared" ref="AQ976:AQ1014" si="686">IF(AY976&gt;0,AY976,AX976)</f>
        <v>0</v>
      </c>
      <c r="AR976" s="65">
        <f t="shared" ref="AR976:AR1014" si="687">IF(BA976&gt;0,BA976,AZ976)</f>
        <v>0</v>
      </c>
      <c r="AS976" s="65">
        <f t="shared" ref="AS976:AS1014" si="688">IF(BC976&gt;0,BC976,BB976)</f>
        <v>0</v>
      </c>
      <c r="AT976" s="65">
        <f t="shared" ref="AT976:AT1014" si="689">IF(BE976&gt;0,BE976,BD976)</f>
        <v>0</v>
      </c>
      <c r="AU976" s="65">
        <f t="shared" ref="AU976:AU1014" si="690">IF(BG976&gt;0,BG976,BF976)</f>
        <v>0</v>
      </c>
      <c r="AV976" s="65">
        <f t="shared" ref="AV976:AV1014" si="691">IF(OR(OR(OR(D976=0,H976=0),G976=0),H976&lt;49),0,IF(AND(D976=1,E976=999,H976&lt;85),VLOOKUP($H976,$CE$15:$CN$219,2),IF(AND(D976=2,E976=999,H976&lt;85),VLOOKUP($H976,$CE$15:$CW$219,11),IF(AND(D976=1,E976=999,H976&gt;=85,H976&lt;=180),VLOOKUP($H976,$CE$221:$CN$661,2),IF(AND(D976=2,E976=999,H976&gt;=85,H976&lt;=170),VLOOKUP($H976,$CE$221:$CW$621,11),0)))))</f>
        <v>0</v>
      </c>
      <c r="AW976" s="65">
        <f t="shared" ref="AW976:AW1014" si="692">IF(OR(OR(OR(OR(D976=0,H976=0),G976=0),H976&lt;49),E976=999),0,IF(AND(D976=1,E976&lt;24,H976&lt;=100),VLOOKUP($H976,$CE$15:$CN$219,2),IF(AND(D976=2,E976&lt;24,H976&lt;=100),VLOOKUP($H976,$CE$15:$CW$219,11),IF(AND(D976=1,E976&gt;=24,H976&gt;=70,H976&lt;=180),VLOOKUP($H976,$CE$221:$CN$661,2),IF(AND(D976=2,E976&gt;=24,H976&gt;=70,H976&lt;=170),VLOOKUP($H976,$CE$221:$CW$621,11),0)))))</f>
        <v>0</v>
      </c>
      <c r="AX976" s="65">
        <f t="shared" ref="AX976:AX1014" si="693">IF(OR(OR(OR(D976=0,H976=0),G976=0),H976&lt;49),0,IF(AND(D976=1,E976=999,H976&lt;85),VLOOKUP($H976,$CE$15:$CN$219,3),IF(AND(D976=2,E976=999,H976&lt;85),VLOOKUP($H976,$CE$15:$CW$219,12),IF(AND(D976=1,E976=999,H976&gt;=85,H976&lt;=180),VLOOKUP($H976,$CE$221:$CN$661,3),IF(AND(D976=2,E976=999,H976&gt;=85,H976&lt;=170),VLOOKUP($H976,$CE$221:$CW$621,12),0)))))</f>
        <v>0</v>
      </c>
      <c r="AY976" s="65">
        <f t="shared" ref="AY976:AY1014" si="694">IF(OR(OR(OR(OR(D976=0,H976=0),G976=0),H976&lt;49),E976=999),0,IF(AND(D976=1,E976&lt;24,H976&lt;=100),VLOOKUP($H976,$CE$15:$CN$219,3),IF(AND(D976=2,E976&lt;24,H976&lt;=100),VLOOKUP($H976,$CE$15:$CW$219,12),IF(AND(D976=1,E976&gt;=24,H976&gt;=70,H976&lt;=180),VLOOKUP($H976,$CE$221:$CN$661,3),IF(AND(D976=2,E976&gt;=24,H976&gt;=70,H976&lt;=170),VLOOKUP($H976,$CE$221:$CW$621,12),0)))))</f>
        <v>0</v>
      </c>
      <c r="AZ976" s="65">
        <f t="shared" ref="AZ976:AZ1014" si="695">IF(OR(OR(OR(D976=0,H976=0),G976=0),H976&lt;49),0,IF(AND(D976=1,E976=999,H976&lt;85),VLOOKUP($H976,$CE$15:$CN$219,4),IF(AND(D976=2,E976=999,H976&lt;85),VLOOKUP($H976,$CE$15:$CW$219,13),IF(AND(D976=1,E976=999,H976&gt;=85,H976&lt;=180),VLOOKUP($H976,$CE$221:$CN$661,4),IF(AND(D976=2,E976=999,H976&gt;=85,H976&lt;=170),VLOOKUP($H976,$CE$221:$CW$621,13 ),0)))))</f>
        <v>0</v>
      </c>
      <c r="BA976" s="65">
        <f t="shared" ref="BA976:BA1014" si="696">IF(OR(OR(OR(OR(D976=0,H976=0),G976=0),H976&lt;49),E976=999),0,IF(AND(D976=1,E976&lt;24,H976&lt;=100),VLOOKUP($H976,$CE$15:$CN$219,4),IF(AND(D976=2,E976&lt;24,H976&lt;=100),VLOOKUP($H976,$CE$15:$CW$219,13),IF(AND(D976=1,E976&gt;=24,H976&gt;=70,H976&lt;=180),VLOOKUP($H976,$CE$221:$CN$661,4),IF(AND(D976=2,E976&gt;=24,H976&gt;=70,H976&lt;=170),VLOOKUP($H976,$CE$221:$CW$621,13 ),"0")))))</f>
        <v>0</v>
      </c>
      <c r="BB976" s="65">
        <f t="shared" ref="BB976:BB1014" si="697">IF(OR(OR(OR(D976=0,H976=0),G976=0),H976&lt;49),0,IF(AND(D976=1,E976=999,H976&lt;85),VLOOKUP($H976,$CE$15:$CN$219,8),IF(AND(D976=2,E976=999,H976&lt;85),VLOOKUP($H976,$CE$15:$CW$219,17),IF(AND(D976=1,E976=999,H976&gt;=85,H976&lt;=180),VLOOKUP($H976,$CE$221:$CN$661,8),IF(AND(D976=2,E976=999,H976&gt;=85,H976&lt;=170),VLOOKUP($H976,$CE$221:$CW$621,17 ),0)))))</f>
        <v>0</v>
      </c>
      <c r="BC976" s="65">
        <f t="shared" ref="BC976:BC1014" si="698">IF(OR(OR(OR(OR(D976=0,H976=0),G976=0),H976&lt;49),E976=999),0,IF(AND(D976=1,E976&lt;24,H976&lt;=100),VLOOKUP($H976,$CE$15:$CN$219,8),IF(AND(D976=2,E976&lt;24,H976&lt;=100),VLOOKUP($H976,$CE$15:$CW$219,17),IF(AND(D976=1,E976&gt;=24,H976&gt;=70,H976&lt;=180),VLOOKUP($H976,$CE$221:$CN$661,8),IF(AND(D976=2,E976&gt;=24,H976&gt;=70,H976&lt;=170),VLOOKUP($H976,$CE$221:$CW$621,17 ),0)))))</f>
        <v>0</v>
      </c>
      <c r="BD976" s="65">
        <f t="shared" ref="BD976:BD1014" si="699">IF(OR(OR(OR(D976=0,H976=0),G976=0),H976&lt;49),0,IF(AND(D976=1,E976=999,H976&lt;85),VLOOKUP($H976,$CE$15:$CN$219,9),IF(AND(D976=2,E976=999,H976&lt;85),VLOOKUP($H976,$CE$15:$CW$219,18),IF(AND(D976=1,E976=999,H976&gt;=85,H976&lt;=180),VLOOKUP($H976,$CE$221:$CN$661,9),IF(AND(D976=2,E976=999,H976&gt;=85,H976&lt;=170),VLOOKUP($H976,$CE$221:$CW$621,18),0)))))</f>
        <v>0</v>
      </c>
      <c r="BE976" s="65">
        <f t="shared" ref="BE976:BE1014" si="700">IF(OR(OR(OR(OR(D976=0,H976=0),H976&lt;49),G976=0),E976=999),0,IF(AND(D976=1,E976&lt;24,H976&lt;=100),VLOOKUP($H976,$CE$15:$CN$219,9),IF(AND(D976=2,E976&lt;24,H976&lt;=100),VLOOKUP($H976,$CE$15:$CW$219,18),IF(AND(D976=1,E976&gt;=24,H976&gt;=70,H976&lt;=180),VLOOKUP($H976,$CE$221:$CN$661,9),IF(AND(D976=2,E976&gt;=24,H976&gt;=70,H976&lt;=170),VLOOKUP($H976,$CE$221:$CW$621,18),0)))))</f>
        <v>0</v>
      </c>
      <c r="BF976" s="65">
        <f t="shared" ref="BF976:BF1014" si="701">IF(OR(OR(OR(D976=0,H976=0),G976=0),H976&lt;49),0,IF(AND(D976=1,E976=999,H976&lt;85),VLOOKUP($H976,$CE$15:$CN$219,10),IF(AND(D976=2,E976=999,H976&lt;85),VLOOKUP($H976,$CE$15:$CW$219,19),IF(AND(D976=1,E976=999,H976&gt;=85,H976&lt;=180),VLOOKUP($H976,$CE$221:$CN$661,10),IF(AND(D976=2,E976=999,H976&gt;=85,H976&lt;=170),VLOOKUP($H976,$CE$221:$CW$621,19),0)))))</f>
        <v>0</v>
      </c>
      <c r="BG976" s="65">
        <f t="shared" ref="BG976:BG1014" si="702">IF(OR(OR(OR(OR(D976=0,H976=0),G976=0),H976&lt;49),E976=999),0,IF(AND(D976=1,E976&lt;24,H976&lt;=100),VLOOKUP($H976,$CE$15:$CN$219,10),IF(AND(D976=2,E976&lt;24,H976&lt;=100),VLOOKUP($H976,$CE$15:$CW$219,19),IF(AND(D976=1,E976&gt;=24,H976&gt;=70,H976&lt;=180),VLOOKUP($H976,$CE$221:$CN$661,10),IF(AND(D976=2,E976&gt;=24,H976&gt;=70,H976&lt;=170),VLOOKUP($H976,$CE$221:$CW$621,19),0)))))</f>
        <v>0</v>
      </c>
      <c r="CE976" s="373"/>
      <c r="CF976" s="343"/>
      <c r="CG976" s="343"/>
      <c r="CH976" s="343"/>
      <c r="CI976" s="343"/>
      <c r="CJ976" s="343"/>
      <c r="CK976" s="343"/>
      <c r="CL976" s="343"/>
      <c r="CM976" s="343"/>
      <c r="CN976" s="343"/>
      <c r="CY976" s="101">
        <f t="shared" ref="CY976:CY1014" si="703">IF(OR(D976=1,D976=2),1,0)</f>
        <v>0</v>
      </c>
    </row>
    <row r="977" spans="2:103" ht="21.75" customHeight="1" x14ac:dyDescent="0.45">
      <c r="B977" s="133" t="str">
        <f>IF(Data!B976&lt;&gt;"",Data!B976,"")</f>
        <v/>
      </c>
      <c r="C977" s="158" t="str">
        <f>IF(Data!C976&lt;&gt;"",Data!C976,"")</f>
        <v/>
      </c>
      <c r="D977" s="106" t="str">
        <f>IF(Data!D976&lt;&gt;"",Data!D976,"")</f>
        <v/>
      </c>
      <c r="E977" s="140">
        <f>IF(AND(I977=1,Data!T976=0),0,IF(I977=999,999,Data!T976))</f>
        <v>999</v>
      </c>
      <c r="F977" s="140" t="str">
        <f t="shared" si="660"/>
        <v/>
      </c>
      <c r="G977" s="140" t="str">
        <f>IF(Data!K976&lt;&gt;"",Data!K976,"")</f>
        <v/>
      </c>
      <c r="H977" s="141" t="str">
        <f>IF(Data!L976&lt;&gt;"",Data!L976,"")</f>
        <v/>
      </c>
      <c r="I977" s="63">
        <f>IF(Data!M976&lt;&gt;"",Data!M976,"")</f>
        <v>999</v>
      </c>
      <c r="J977" s="63">
        <f t="shared" si="661"/>
        <v>0</v>
      </c>
      <c r="L977" s="64" t="str">
        <f t="shared" si="662"/>
        <v/>
      </c>
      <c r="M977" s="74"/>
      <c r="N977" s="63">
        <f t="shared" si="663"/>
        <v>0</v>
      </c>
      <c r="P977" s="64" t="str">
        <f t="shared" si="664"/>
        <v/>
      </c>
      <c r="R977" s="63">
        <f t="shared" si="665"/>
        <v>0</v>
      </c>
      <c r="S977" s="64" t="str">
        <f t="shared" si="666"/>
        <v/>
      </c>
      <c r="W977" s="310">
        <f t="shared" si="667"/>
        <v>999</v>
      </c>
      <c r="Y977" s="65">
        <f t="shared" si="668"/>
        <v>0</v>
      </c>
      <c r="Z977" s="65">
        <f t="shared" si="669"/>
        <v>0</v>
      </c>
      <c r="AA977" s="65">
        <f t="shared" si="670"/>
        <v>0</v>
      </c>
      <c r="AB977" s="65">
        <f t="shared" si="671"/>
        <v>0</v>
      </c>
      <c r="AC977" s="65">
        <f t="shared" si="672"/>
        <v>0</v>
      </c>
      <c r="AD977" s="65">
        <f t="shared" si="673"/>
        <v>0</v>
      </c>
      <c r="AE977" s="65">
        <f t="shared" si="674"/>
        <v>0</v>
      </c>
      <c r="AF977" s="65">
        <f t="shared" si="675"/>
        <v>0</v>
      </c>
      <c r="AG977" s="65">
        <f t="shared" si="676"/>
        <v>0</v>
      </c>
      <c r="AH977" s="65">
        <f t="shared" si="677"/>
        <v>0</v>
      </c>
      <c r="AI977" s="65">
        <f t="shared" si="678"/>
        <v>0</v>
      </c>
      <c r="AJ977" s="65">
        <f t="shared" si="679"/>
        <v>0</v>
      </c>
      <c r="AK977" s="65">
        <f t="shared" si="680"/>
        <v>0</v>
      </c>
      <c r="AL977" s="65">
        <f t="shared" si="681"/>
        <v>0</v>
      </c>
      <c r="AM977" s="65">
        <f t="shared" si="682"/>
        <v>0</v>
      </c>
      <c r="AN977" s="65">
        <f t="shared" si="683"/>
        <v>0</v>
      </c>
      <c r="AO977" s="65">
        <f t="shared" si="684"/>
        <v>0</v>
      </c>
      <c r="AP977" s="65">
        <f t="shared" si="685"/>
        <v>0</v>
      </c>
      <c r="AQ977" s="65">
        <f t="shared" si="686"/>
        <v>0</v>
      </c>
      <c r="AR977" s="65">
        <f t="shared" si="687"/>
        <v>0</v>
      </c>
      <c r="AS977" s="65">
        <f t="shared" si="688"/>
        <v>0</v>
      </c>
      <c r="AT977" s="65">
        <f t="shared" si="689"/>
        <v>0</v>
      </c>
      <c r="AU977" s="65">
        <f t="shared" si="690"/>
        <v>0</v>
      </c>
      <c r="AV977" s="65">
        <f t="shared" si="691"/>
        <v>0</v>
      </c>
      <c r="AW977" s="65">
        <f t="shared" si="692"/>
        <v>0</v>
      </c>
      <c r="AX977" s="65">
        <f t="shared" si="693"/>
        <v>0</v>
      </c>
      <c r="AY977" s="65">
        <f t="shared" si="694"/>
        <v>0</v>
      </c>
      <c r="AZ977" s="65">
        <f t="shared" si="695"/>
        <v>0</v>
      </c>
      <c r="BA977" s="65">
        <f t="shared" si="696"/>
        <v>0</v>
      </c>
      <c r="BB977" s="65">
        <f t="shared" si="697"/>
        <v>0</v>
      </c>
      <c r="BC977" s="65">
        <f t="shared" si="698"/>
        <v>0</v>
      </c>
      <c r="BD977" s="65">
        <f t="shared" si="699"/>
        <v>0</v>
      </c>
      <c r="BE977" s="65">
        <f t="shared" si="700"/>
        <v>0</v>
      </c>
      <c r="BF977" s="65">
        <f t="shared" si="701"/>
        <v>0</v>
      </c>
      <c r="BG977" s="65">
        <f t="shared" si="702"/>
        <v>0</v>
      </c>
      <c r="CE977" s="373"/>
      <c r="CF977" s="343"/>
      <c r="CG977" s="343"/>
      <c r="CH977" s="343"/>
      <c r="CI977" s="343"/>
      <c r="CJ977" s="343"/>
      <c r="CK977" s="343"/>
      <c r="CL977" s="343"/>
      <c r="CM977" s="343"/>
      <c r="CN977" s="343"/>
      <c r="CY977" s="101">
        <f t="shared" si="703"/>
        <v>0</v>
      </c>
    </row>
    <row r="978" spans="2:103" ht="21.75" customHeight="1" x14ac:dyDescent="0.45">
      <c r="B978" s="133" t="str">
        <f>IF(Data!B977&lt;&gt;"",Data!B977,"")</f>
        <v/>
      </c>
      <c r="C978" s="158" t="str">
        <f>IF(Data!C977&lt;&gt;"",Data!C977,"")</f>
        <v/>
      </c>
      <c r="D978" s="106" t="str">
        <f>IF(Data!D977&lt;&gt;"",Data!D977,"")</f>
        <v/>
      </c>
      <c r="E978" s="140">
        <f>IF(AND(I978=1,Data!T977=0),0,IF(I978=999,999,Data!T977))</f>
        <v>999</v>
      </c>
      <c r="F978" s="140" t="str">
        <f t="shared" si="660"/>
        <v/>
      </c>
      <c r="G978" s="140" t="str">
        <f>IF(Data!K977&lt;&gt;"",Data!K977,"")</f>
        <v/>
      </c>
      <c r="H978" s="141" t="str">
        <f>IF(Data!L977&lt;&gt;"",Data!L977,"")</f>
        <v/>
      </c>
      <c r="I978" s="63">
        <f>IF(Data!M977&lt;&gt;"",Data!M977,"")</f>
        <v>999</v>
      </c>
      <c r="J978" s="63">
        <f t="shared" si="661"/>
        <v>0</v>
      </c>
      <c r="L978" s="64" t="str">
        <f t="shared" si="662"/>
        <v/>
      </c>
      <c r="M978" s="74"/>
      <c r="N978" s="63">
        <f t="shared" si="663"/>
        <v>0</v>
      </c>
      <c r="P978" s="64" t="str">
        <f t="shared" si="664"/>
        <v/>
      </c>
      <c r="R978" s="63">
        <f t="shared" si="665"/>
        <v>0</v>
      </c>
      <c r="S978" s="64" t="str">
        <f t="shared" si="666"/>
        <v/>
      </c>
      <c r="W978" s="310">
        <f t="shared" si="667"/>
        <v>999</v>
      </c>
      <c r="Y978" s="65">
        <f t="shared" si="668"/>
        <v>0</v>
      </c>
      <c r="Z978" s="65">
        <f t="shared" si="669"/>
        <v>0</v>
      </c>
      <c r="AA978" s="65">
        <f t="shared" si="670"/>
        <v>0</v>
      </c>
      <c r="AB978" s="65">
        <f t="shared" si="671"/>
        <v>0</v>
      </c>
      <c r="AC978" s="65">
        <f t="shared" si="672"/>
        <v>0</v>
      </c>
      <c r="AD978" s="65">
        <f t="shared" si="673"/>
        <v>0</v>
      </c>
      <c r="AE978" s="65">
        <f t="shared" si="674"/>
        <v>0</v>
      </c>
      <c r="AF978" s="65">
        <f t="shared" si="675"/>
        <v>0</v>
      </c>
      <c r="AG978" s="65">
        <f t="shared" si="676"/>
        <v>0</v>
      </c>
      <c r="AH978" s="65">
        <f t="shared" si="677"/>
        <v>0</v>
      </c>
      <c r="AI978" s="65">
        <f t="shared" si="678"/>
        <v>0</v>
      </c>
      <c r="AJ978" s="65">
        <f t="shared" si="679"/>
        <v>0</v>
      </c>
      <c r="AK978" s="65">
        <f t="shared" si="680"/>
        <v>0</v>
      </c>
      <c r="AL978" s="65">
        <f t="shared" si="681"/>
        <v>0</v>
      </c>
      <c r="AM978" s="65">
        <f t="shared" si="682"/>
        <v>0</v>
      </c>
      <c r="AN978" s="65">
        <f t="shared" si="683"/>
        <v>0</v>
      </c>
      <c r="AO978" s="65">
        <f t="shared" si="684"/>
        <v>0</v>
      </c>
      <c r="AP978" s="65">
        <f t="shared" si="685"/>
        <v>0</v>
      </c>
      <c r="AQ978" s="65">
        <f t="shared" si="686"/>
        <v>0</v>
      </c>
      <c r="AR978" s="65">
        <f t="shared" si="687"/>
        <v>0</v>
      </c>
      <c r="AS978" s="65">
        <f t="shared" si="688"/>
        <v>0</v>
      </c>
      <c r="AT978" s="65">
        <f t="shared" si="689"/>
        <v>0</v>
      </c>
      <c r="AU978" s="65">
        <f t="shared" si="690"/>
        <v>0</v>
      </c>
      <c r="AV978" s="65">
        <f t="shared" si="691"/>
        <v>0</v>
      </c>
      <c r="AW978" s="65">
        <f t="shared" si="692"/>
        <v>0</v>
      </c>
      <c r="AX978" s="65">
        <f t="shared" si="693"/>
        <v>0</v>
      </c>
      <c r="AY978" s="65">
        <f t="shared" si="694"/>
        <v>0</v>
      </c>
      <c r="AZ978" s="65">
        <f t="shared" si="695"/>
        <v>0</v>
      </c>
      <c r="BA978" s="65">
        <f t="shared" si="696"/>
        <v>0</v>
      </c>
      <c r="BB978" s="65">
        <f t="shared" si="697"/>
        <v>0</v>
      </c>
      <c r="BC978" s="65">
        <f t="shared" si="698"/>
        <v>0</v>
      </c>
      <c r="BD978" s="65">
        <f t="shared" si="699"/>
        <v>0</v>
      </c>
      <c r="BE978" s="65">
        <f t="shared" si="700"/>
        <v>0</v>
      </c>
      <c r="BF978" s="65">
        <f t="shared" si="701"/>
        <v>0</v>
      </c>
      <c r="BG978" s="65">
        <f t="shared" si="702"/>
        <v>0</v>
      </c>
      <c r="CE978" s="373"/>
      <c r="CF978" s="343"/>
      <c r="CG978" s="343"/>
      <c r="CH978" s="343"/>
      <c r="CI978" s="343"/>
      <c r="CJ978" s="343"/>
      <c r="CK978" s="343"/>
      <c r="CL978" s="343"/>
      <c r="CM978" s="343"/>
      <c r="CN978" s="343"/>
      <c r="CY978" s="101">
        <f t="shared" si="703"/>
        <v>0</v>
      </c>
    </row>
    <row r="979" spans="2:103" ht="21.75" customHeight="1" x14ac:dyDescent="0.45">
      <c r="B979" s="133" t="str">
        <f>IF(Data!B978&lt;&gt;"",Data!B978,"")</f>
        <v/>
      </c>
      <c r="C979" s="158" t="str">
        <f>IF(Data!C978&lt;&gt;"",Data!C978,"")</f>
        <v/>
      </c>
      <c r="D979" s="106" t="str">
        <f>IF(Data!D978&lt;&gt;"",Data!D978,"")</f>
        <v/>
      </c>
      <c r="E979" s="140">
        <f>IF(AND(I979=1,Data!T978=0),0,IF(I979=999,999,Data!T978))</f>
        <v>999</v>
      </c>
      <c r="F979" s="140" t="str">
        <f t="shared" si="660"/>
        <v/>
      </c>
      <c r="G979" s="140" t="str">
        <f>IF(Data!K978&lt;&gt;"",Data!K978,"")</f>
        <v/>
      </c>
      <c r="H979" s="141" t="str">
        <f>IF(Data!L978&lt;&gt;"",Data!L978,"")</f>
        <v/>
      </c>
      <c r="I979" s="63">
        <f>IF(Data!M978&lt;&gt;"",Data!M978,"")</f>
        <v>999</v>
      </c>
      <c r="J979" s="63">
        <f t="shared" si="661"/>
        <v>0</v>
      </c>
      <c r="L979" s="64" t="str">
        <f t="shared" si="662"/>
        <v/>
      </c>
      <c r="M979" s="74"/>
      <c r="N979" s="63">
        <f t="shared" si="663"/>
        <v>0</v>
      </c>
      <c r="P979" s="64" t="str">
        <f t="shared" si="664"/>
        <v/>
      </c>
      <c r="R979" s="63">
        <f t="shared" si="665"/>
        <v>0</v>
      </c>
      <c r="S979" s="64" t="str">
        <f t="shared" si="666"/>
        <v/>
      </c>
      <c r="W979" s="310">
        <f t="shared" si="667"/>
        <v>999</v>
      </c>
      <c r="Y979" s="65">
        <f t="shared" si="668"/>
        <v>0</v>
      </c>
      <c r="Z979" s="65">
        <f t="shared" si="669"/>
        <v>0</v>
      </c>
      <c r="AA979" s="65">
        <f t="shared" si="670"/>
        <v>0</v>
      </c>
      <c r="AB979" s="65">
        <f t="shared" si="671"/>
        <v>0</v>
      </c>
      <c r="AC979" s="65">
        <f t="shared" si="672"/>
        <v>0</v>
      </c>
      <c r="AD979" s="65">
        <f t="shared" si="673"/>
        <v>0</v>
      </c>
      <c r="AE979" s="65">
        <f t="shared" si="674"/>
        <v>0</v>
      </c>
      <c r="AF979" s="65">
        <f t="shared" si="675"/>
        <v>0</v>
      </c>
      <c r="AG979" s="65">
        <f t="shared" si="676"/>
        <v>0</v>
      </c>
      <c r="AH979" s="65">
        <f t="shared" si="677"/>
        <v>0</v>
      </c>
      <c r="AI979" s="65">
        <f t="shared" si="678"/>
        <v>0</v>
      </c>
      <c r="AJ979" s="65">
        <f t="shared" si="679"/>
        <v>0</v>
      </c>
      <c r="AK979" s="65">
        <f t="shared" si="680"/>
        <v>0</v>
      </c>
      <c r="AL979" s="65">
        <f t="shared" si="681"/>
        <v>0</v>
      </c>
      <c r="AM979" s="65">
        <f t="shared" si="682"/>
        <v>0</v>
      </c>
      <c r="AN979" s="65">
        <f t="shared" si="683"/>
        <v>0</v>
      </c>
      <c r="AO979" s="65">
        <f t="shared" si="684"/>
        <v>0</v>
      </c>
      <c r="AP979" s="65">
        <f t="shared" si="685"/>
        <v>0</v>
      </c>
      <c r="AQ979" s="65">
        <f t="shared" si="686"/>
        <v>0</v>
      </c>
      <c r="AR979" s="65">
        <f t="shared" si="687"/>
        <v>0</v>
      </c>
      <c r="AS979" s="65">
        <f t="shared" si="688"/>
        <v>0</v>
      </c>
      <c r="AT979" s="65">
        <f t="shared" si="689"/>
        <v>0</v>
      </c>
      <c r="AU979" s="65">
        <f t="shared" si="690"/>
        <v>0</v>
      </c>
      <c r="AV979" s="65">
        <f t="shared" si="691"/>
        <v>0</v>
      </c>
      <c r="AW979" s="65">
        <f t="shared" si="692"/>
        <v>0</v>
      </c>
      <c r="AX979" s="65">
        <f t="shared" si="693"/>
        <v>0</v>
      </c>
      <c r="AY979" s="65">
        <f t="shared" si="694"/>
        <v>0</v>
      </c>
      <c r="AZ979" s="65">
        <f t="shared" si="695"/>
        <v>0</v>
      </c>
      <c r="BA979" s="65">
        <f t="shared" si="696"/>
        <v>0</v>
      </c>
      <c r="BB979" s="65">
        <f t="shared" si="697"/>
        <v>0</v>
      </c>
      <c r="BC979" s="65">
        <f t="shared" si="698"/>
        <v>0</v>
      </c>
      <c r="BD979" s="65">
        <f t="shared" si="699"/>
        <v>0</v>
      </c>
      <c r="BE979" s="65">
        <f t="shared" si="700"/>
        <v>0</v>
      </c>
      <c r="BF979" s="65">
        <f t="shared" si="701"/>
        <v>0</v>
      </c>
      <c r="BG979" s="65">
        <f t="shared" si="702"/>
        <v>0</v>
      </c>
      <c r="CE979" s="373"/>
      <c r="CF979" s="343"/>
      <c r="CG979" s="343"/>
      <c r="CH979" s="343"/>
      <c r="CI979" s="343"/>
      <c r="CJ979" s="343"/>
      <c r="CK979" s="343"/>
      <c r="CL979" s="343"/>
      <c r="CM979" s="343"/>
      <c r="CN979" s="343"/>
      <c r="CY979" s="101">
        <f t="shared" si="703"/>
        <v>0</v>
      </c>
    </row>
    <row r="980" spans="2:103" ht="21.75" customHeight="1" x14ac:dyDescent="0.45">
      <c r="B980" s="133" t="str">
        <f>IF(Data!B979&lt;&gt;"",Data!B979,"")</f>
        <v/>
      </c>
      <c r="C980" s="158" t="str">
        <f>IF(Data!C979&lt;&gt;"",Data!C979,"")</f>
        <v/>
      </c>
      <c r="D980" s="106" t="str">
        <f>IF(Data!D979&lt;&gt;"",Data!D979,"")</f>
        <v/>
      </c>
      <c r="E980" s="140">
        <f>IF(AND(I980=1,Data!T979=0),0,IF(I980=999,999,Data!T979))</f>
        <v>999</v>
      </c>
      <c r="F980" s="140" t="str">
        <f t="shared" si="660"/>
        <v/>
      </c>
      <c r="G980" s="140" t="str">
        <f>IF(Data!K979&lt;&gt;"",Data!K979,"")</f>
        <v/>
      </c>
      <c r="H980" s="141" t="str">
        <f>IF(Data!L979&lt;&gt;"",Data!L979,"")</f>
        <v/>
      </c>
      <c r="I980" s="63">
        <f>IF(Data!M979&lt;&gt;"",Data!M979,"")</f>
        <v>999</v>
      </c>
      <c r="J980" s="63">
        <f t="shared" si="661"/>
        <v>0</v>
      </c>
      <c r="L980" s="64" t="str">
        <f t="shared" si="662"/>
        <v/>
      </c>
      <c r="M980" s="74"/>
      <c r="N980" s="63">
        <f t="shared" si="663"/>
        <v>0</v>
      </c>
      <c r="P980" s="64" t="str">
        <f t="shared" si="664"/>
        <v/>
      </c>
      <c r="R980" s="63">
        <f t="shared" si="665"/>
        <v>0</v>
      </c>
      <c r="S980" s="64" t="str">
        <f t="shared" si="666"/>
        <v/>
      </c>
      <c r="W980" s="310">
        <f t="shared" si="667"/>
        <v>999</v>
      </c>
      <c r="Y980" s="65">
        <f t="shared" si="668"/>
        <v>0</v>
      </c>
      <c r="Z980" s="65">
        <f t="shared" si="669"/>
        <v>0</v>
      </c>
      <c r="AA980" s="65">
        <f t="shared" si="670"/>
        <v>0</v>
      </c>
      <c r="AB980" s="65">
        <f t="shared" si="671"/>
        <v>0</v>
      </c>
      <c r="AC980" s="65">
        <f t="shared" si="672"/>
        <v>0</v>
      </c>
      <c r="AD980" s="65">
        <f t="shared" si="673"/>
        <v>0</v>
      </c>
      <c r="AE980" s="65">
        <f t="shared" si="674"/>
        <v>0</v>
      </c>
      <c r="AF980" s="65">
        <f t="shared" si="675"/>
        <v>0</v>
      </c>
      <c r="AG980" s="65">
        <f t="shared" si="676"/>
        <v>0</v>
      </c>
      <c r="AH980" s="65">
        <f t="shared" si="677"/>
        <v>0</v>
      </c>
      <c r="AI980" s="65">
        <f t="shared" si="678"/>
        <v>0</v>
      </c>
      <c r="AJ980" s="65">
        <f t="shared" si="679"/>
        <v>0</v>
      </c>
      <c r="AK980" s="65">
        <f t="shared" si="680"/>
        <v>0</v>
      </c>
      <c r="AL980" s="65">
        <f t="shared" si="681"/>
        <v>0</v>
      </c>
      <c r="AM980" s="65">
        <f t="shared" si="682"/>
        <v>0</v>
      </c>
      <c r="AN980" s="65">
        <f t="shared" si="683"/>
        <v>0</v>
      </c>
      <c r="AO980" s="65">
        <f t="shared" si="684"/>
        <v>0</v>
      </c>
      <c r="AP980" s="65">
        <f t="shared" si="685"/>
        <v>0</v>
      </c>
      <c r="AQ980" s="65">
        <f t="shared" si="686"/>
        <v>0</v>
      </c>
      <c r="AR980" s="65">
        <f t="shared" si="687"/>
        <v>0</v>
      </c>
      <c r="AS980" s="65">
        <f t="shared" si="688"/>
        <v>0</v>
      </c>
      <c r="AT980" s="65">
        <f t="shared" si="689"/>
        <v>0</v>
      </c>
      <c r="AU980" s="65">
        <f t="shared" si="690"/>
        <v>0</v>
      </c>
      <c r="AV980" s="65">
        <f t="shared" si="691"/>
        <v>0</v>
      </c>
      <c r="AW980" s="65">
        <f t="shared" si="692"/>
        <v>0</v>
      </c>
      <c r="AX980" s="65">
        <f t="shared" si="693"/>
        <v>0</v>
      </c>
      <c r="AY980" s="65">
        <f t="shared" si="694"/>
        <v>0</v>
      </c>
      <c r="AZ980" s="65">
        <f t="shared" si="695"/>
        <v>0</v>
      </c>
      <c r="BA980" s="65">
        <f t="shared" si="696"/>
        <v>0</v>
      </c>
      <c r="BB980" s="65">
        <f t="shared" si="697"/>
        <v>0</v>
      </c>
      <c r="BC980" s="65">
        <f t="shared" si="698"/>
        <v>0</v>
      </c>
      <c r="BD980" s="65">
        <f t="shared" si="699"/>
        <v>0</v>
      </c>
      <c r="BE980" s="65">
        <f t="shared" si="700"/>
        <v>0</v>
      </c>
      <c r="BF980" s="65">
        <f t="shared" si="701"/>
        <v>0</v>
      </c>
      <c r="BG980" s="65">
        <f t="shared" si="702"/>
        <v>0</v>
      </c>
      <c r="CE980" s="373"/>
      <c r="CF980" s="343"/>
      <c r="CG980" s="343"/>
      <c r="CH980" s="343"/>
      <c r="CI980" s="343"/>
      <c r="CJ980" s="343"/>
      <c r="CK980" s="343"/>
      <c r="CL980" s="343"/>
      <c r="CM980" s="343"/>
      <c r="CN980" s="343"/>
      <c r="CY980" s="101">
        <f t="shared" si="703"/>
        <v>0</v>
      </c>
    </row>
    <row r="981" spans="2:103" ht="21.75" customHeight="1" x14ac:dyDescent="0.45">
      <c r="B981" s="133" t="str">
        <f>IF(Data!B980&lt;&gt;"",Data!B980,"")</f>
        <v/>
      </c>
      <c r="C981" s="158" t="str">
        <f>IF(Data!C980&lt;&gt;"",Data!C980,"")</f>
        <v/>
      </c>
      <c r="D981" s="106" t="str">
        <f>IF(Data!D980&lt;&gt;"",Data!D980,"")</f>
        <v/>
      </c>
      <c r="E981" s="140">
        <f>IF(AND(I981=1,Data!T980=0),0,IF(I981=999,999,Data!T980))</f>
        <v>999</v>
      </c>
      <c r="F981" s="140" t="str">
        <f t="shared" si="660"/>
        <v/>
      </c>
      <c r="G981" s="140" t="str">
        <f>IF(Data!K980&lt;&gt;"",Data!K980,"")</f>
        <v/>
      </c>
      <c r="H981" s="141" t="str">
        <f>IF(Data!L980&lt;&gt;"",Data!L980,"")</f>
        <v/>
      </c>
      <c r="I981" s="63">
        <f>IF(Data!M980&lt;&gt;"",Data!M980,"")</f>
        <v>999</v>
      </c>
      <c r="J981" s="63">
        <f t="shared" si="661"/>
        <v>0</v>
      </c>
      <c r="L981" s="64" t="str">
        <f t="shared" si="662"/>
        <v/>
      </c>
      <c r="M981" s="74"/>
      <c r="N981" s="63">
        <f t="shared" si="663"/>
        <v>0</v>
      </c>
      <c r="P981" s="64" t="str">
        <f t="shared" si="664"/>
        <v/>
      </c>
      <c r="R981" s="63">
        <f t="shared" si="665"/>
        <v>0</v>
      </c>
      <c r="S981" s="64" t="str">
        <f t="shared" si="666"/>
        <v/>
      </c>
      <c r="W981" s="310">
        <f t="shared" si="667"/>
        <v>999</v>
      </c>
      <c r="Y981" s="65">
        <f t="shared" si="668"/>
        <v>0</v>
      </c>
      <c r="Z981" s="65">
        <f t="shared" si="669"/>
        <v>0</v>
      </c>
      <c r="AA981" s="65">
        <f t="shared" si="670"/>
        <v>0</v>
      </c>
      <c r="AB981" s="65">
        <f t="shared" si="671"/>
        <v>0</v>
      </c>
      <c r="AC981" s="65">
        <f t="shared" si="672"/>
        <v>0</v>
      </c>
      <c r="AD981" s="65">
        <f t="shared" si="673"/>
        <v>0</v>
      </c>
      <c r="AE981" s="65">
        <f t="shared" si="674"/>
        <v>0</v>
      </c>
      <c r="AF981" s="65">
        <f t="shared" si="675"/>
        <v>0</v>
      </c>
      <c r="AG981" s="65">
        <f t="shared" si="676"/>
        <v>0</v>
      </c>
      <c r="AH981" s="65">
        <f t="shared" si="677"/>
        <v>0</v>
      </c>
      <c r="AI981" s="65">
        <f t="shared" si="678"/>
        <v>0</v>
      </c>
      <c r="AJ981" s="65">
        <f t="shared" si="679"/>
        <v>0</v>
      </c>
      <c r="AK981" s="65">
        <f t="shared" si="680"/>
        <v>0</v>
      </c>
      <c r="AL981" s="65">
        <f t="shared" si="681"/>
        <v>0</v>
      </c>
      <c r="AM981" s="65">
        <f t="shared" si="682"/>
        <v>0</v>
      </c>
      <c r="AN981" s="65">
        <f t="shared" si="683"/>
        <v>0</v>
      </c>
      <c r="AO981" s="65">
        <f t="shared" si="684"/>
        <v>0</v>
      </c>
      <c r="AP981" s="65">
        <f t="shared" si="685"/>
        <v>0</v>
      </c>
      <c r="AQ981" s="65">
        <f t="shared" si="686"/>
        <v>0</v>
      </c>
      <c r="AR981" s="65">
        <f t="shared" si="687"/>
        <v>0</v>
      </c>
      <c r="AS981" s="65">
        <f t="shared" si="688"/>
        <v>0</v>
      </c>
      <c r="AT981" s="65">
        <f t="shared" si="689"/>
        <v>0</v>
      </c>
      <c r="AU981" s="65">
        <f t="shared" si="690"/>
        <v>0</v>
      </c>
      <c r="AV981" s="65">
        <f t="shared" si="691"/>
        <v>0</v>
      </c>
      <c r="AW981" s="65">
        <f t="shared" si="692"/>
        <v>0</v>
      </c>
      <c r="AX981" s="65">
        <f t="shared" si="693"/>
        <v>0</v>
      </c>
      <c r="AY981" s="65">
        <f t="shared" si="694"/>
        <v>0</v>
      </c>
      <c r="AZ981" s="65">
        <f t="shared" si="695"/>
        <v>0</v>
      </c>
      <c r="BA981" s="65">
        <f t="shared" si="696"/>
        <v>0</v>
      </c>
      <c r="BB981" s="65">
        <f t="shared" si="697"/>
        <v>0</v>
      </c>
      <c r="BC981" s="65">
        <f t="shared" si="698"/>
        <v>0</v>
      </c>
      <c r="BD981" s="65">
        <f t="shared" si="699"/>
        <v>0</v>
      </c>
      <c r="BE981" s="65">
        <f t="shared" si="700"/>
        <v>0</v>
      </c>
      <c r="BF981" s="65">
        <f t="shared" si="701"/>
        <v>0</v>
      </c>
      <c r="BG981" s="65">
        <f t="shared" si="702"/>
        <v>0</v>
      </c>
      <c r="CE981" s="373"/>
      <c r="CF981" s="343"/>
      <c r="CG981" s="343"/>
      <c r="CH981" s="343"/>
      <c r="CI981" s="343"/>
      <c r="CJ981" s="343"/>
      <c r="CK981" s="343"/>
      <c r="CL981" s="343"/>
      <c r="CM981" s="343"/>
      <c r="CN981" s="343"/>
      <c r="CY981" s="101">
        <f t="shared" si="703"/>
        <v>0</v>
      </c>
    </row>
    <row r="982" spans="2:103" ht="21.75" customHeight="1" x14ac:dyDescent="0.45">
      <c r="B982" s="133" t="str">
        <f>IF(Data!B981&lt;&gt;"",Data!B981,"")</f>
        <v/>
      </c>
      <c r="C982" s="158" t="str">
        <f>IF(Data!C981&lt;&gt;"",Data!C981,"")</f>
        <v/>
      </c>
      <c r="D982" s="106" t="str">
        <f>IF(Data!D981&lt;&gt;"",Data!D981,"")</f>
        <v/>
      </c>
      <c r="E982" s="140">
        <f>IF(AND(I982=1,Data!T981=0),0,IF(I982=999,999,Data!T981))</f>
        <v>999</v>
      </c>
      <c r="F982" s="140" t="str">
        <f t="shared" si="660"/>
        <v/>
      </c>
      <c r="G982" s="140" t="str">
        <f>IF(Data!K981&lt;&gt;"",Data!K981,"")</f>
        <v/>
      </c>
      <c r="H982" s="141" t="str">
        <f>IF(Data!L981&lt;&gt;"",Data!L981,"")</f>
        <v/>
      </c>
      <c r="I982" s="63">
        <f>IF(Data!M981&lt;&gt;"",Data!M981,"")</f>
        <v>999</v>
      </c>
      <c r="J982" s="63">
        <f t="shared" si="661"/>
        <v>0</v>
      </c>
      <c r="L982" s="64" t="str">
        <f t="shared" si="662"/>
        <v/>
      </c>
      <c r="M982" s="74"/>
      <c r="N982" s="63">
        <f t="shared" si="663"/>
        <v>0</v>
      </c>
      <c r="P982" s="64" t="str">
        <f t="shared" si="664"/>
        <v/>
      </c>
      <c r="R982" s="63">
        <f t="shared" si="665"/>
        <v>0</v>
      </c>
      <c r="S982" s="64" t="str">
        <f t="shared" si="666"/>
        <v/>
      </c>
      <c r="W982" s="310">
        <f t="shared" si="667"/>
        <v>999</v>
      </c>
      <c r="Y982" s="65">
        <f t="shared" si="668"/>
        <v>0</v>
      </c>
      <c r="Z982" s="65">
        <f t="shared" si="669"/>
        <v>0</v>
      </c>
      <c r="AA982" s="65">
        <f t="shared" si="670"/>
        <v>0</v>
      </c>
      <c r="AB982" s="65">
        <f t="shared" si="671"/>
        <v>0</v>
      </c>
      <c r="AC982" s="65">
        <f t="shared" si="672"/>
        <v>0</v>
      </c>
      <c r="AD982" s="65">
        <f t="shared" si="673"/>
        <v>0</v>
      </c>
      <c r="AE982" s="65">
        <f t="shared" si="674"/>
        <v>0</v>
      </c>
      <c r="AF982" s="65">
        <f t="shared" si="675"/>
        <v>0</v>
      </c>
      <c r="AG982" s="65">
        <f t="shared" si="676"/>
        <v>0</v>
      </c>
      <c r="AH982" s="65">
        <f t="shared" si="677"/>
        <v>0</v>
      </c>
      <c r="AI982" s="65">
        <f t="shared" si="678"/>
        <v>0</v>
      </c>
      <c r="AJ982" s="65">
        <f t="shared" si="679"/>
        <v>0</v>
      </c>
      <c r="AK982" s="65">
        <f t="shared" si="680"/>
        <v>0</v>
      </c>
      <c r="AL982" s="65">
        <f t="shared" si="681"/>
        <v>0</v>
      </c>
      <c r="AM982" s="65">
        <f t="shared" si="682"/>
        <v>0</v>
      </c>
      <c r="AN982" s="65">
        <f t="shared" si="683"/>
        <v>0</v>
      </c>
      <c r="AO982" s="65">
        <f t="shared" si="684"/>
        <v>0</v>
      </c>
      <c r="AP982" s="65">
        <f t="shared" si="685"/>
        <v>0</v>
      </c>
      <c r="AQ982" s="65">
        <f t="shared" si="686"/>
        <v>0</v>
      </c>
      <c r="AR982" s="65">
        <f t="shared" si="687"/>
        <v>0</v>
      </c>
      <c r="AS982" s="65">
        <f t="shared" si="688"/>
        <v>0</v>
      </c>
      <c r="AT982" s="65">
        <f t="shared" si="689"/>
        <v>0</v>
      </c>
      <c r="AU982" s="65">
        <f t="shared" si="690"/>
        <v>0</v>
      </c>
      <c r="AV982" s="65">
        <f t="shared" si="691"/>
        <v>0</v>
      </c>
      <c r="AW982" s="65">
        <f t="shared" si="692"/>
        <v>0</v>
      </c>
      <c r="AX982" s="65">
        <f t="shared" si="693"/>
        <v>0</v>
      </c>
      <c r="AY982" s="65">
        <f t="shared" si="694"/>
        <v>0</v>
      </c>
      <c r="AZ982" s="65">
        <f t="shared" si="695"/>
        <v>0</v>
      </c>
      <c r="BA982" s="65">
        <f t="shared" si="696"/>
        <v>0</v>
      </c>
      <c r="BB982" s="65">
        <f t="shared" si="697"/>
        <v>0</v>
      </c>
      <c r="BC982" s="65">
        <f t="shared" si="698"/>
        <v>0</v>
      </c>
      <c r="BD982" s="65">
        <f t="shared" si="699"/>
        <v>0</v>
      </c>
      <c r="BE982" s="65">
        <f t="shared" si="700"/>
        <v>0</v>
      </c>
      <c r="BF982" s="65">
        <f t="shared" si="701"/>
        <v>0</v>
      </c>
      <c r="BG982" s="65">
        <f t="shared" si="702"/>
        <v>0</v>
      </c>
      <c r="CE982" s="373"/>
      <c r="CF982" s="343"/>
      <c r="CG982" s="343"/>
      <c r="CH982" s="343"/>
      <c r="CI982" s="343"/>
      <c r="CJ982" s="343"/>
      <c r="CK982" s="343"/>
      <c r="CL982" s="343"/>
      <c r="CM982" s="343"/>
      <c r="CN982" s="343"/>
      <c r="CY982" s="101">
        <f t="shared" si="703"/>
        <v>0</v>
      </c>
    </row>
    <row r="983" spans="2:103" ht="21.75" customHeight="1" x14ac:dyDescent="0.45">
      <c r="B983" s="133" t="str">
        <f>IF(Data!B982&lt;&gt;"",Data!B982,"")</f>
        <v/>
      </c>
      <c r="C983" s="158" t="str">
        <f>IF(Data!C982&lt;&gt;"",Data!C982,"")</f>
        <v/>
      </c>
      <c r="D983" s="106" t="str">
        <f>IF(Data!D982&lt;&gt;"",Data!D982,"")</f>
        <v/>
      </c>
      <c r="E983" s="140">
        <f>IF(AND(I983=1,Data!T982=0),0,IF(I983=999,999,Data!T982))</f>
        <v>999</v>
      </c>
      <c r="F983" s="140" t="str">
        <f t="shared" si="660"/>
        <v/>
      </c>
      <c r="G983" s="140" t="str">
        <f>IF(Data!K982&lt;&gt;"",Data!K982,"")</f>
        <v/>
      </c>
      <c r="H983" s="141" t="str">
        <f>IF(Data!L982&lt;&gt;"",Data!L982,"")</f>
        <v/>
      </c>
      <c r="I983" s="63">
        <f>IF(Data!M982&lt;&gt;"",Data!M982,"")</f>
        <v>999</v>
      </c>
      <c r="J983" s="63">
        <f t="shared" si="661"/>
        <v>0</v>
      </c>
      <c r="L983" s="64" t="str">
        <f t="shared" si="662"/>
        <v/>
      </c>
      <c r="M983" s="74"/>
      <c r="N983" s="63">
        <f t="shared" si="663"/>
        <v>0</v>
      </c>
      <c r="P983" s="64" t="str">
        <f t="shared" si="664"/>
        <v/>
      </c>
      <c r="R983" s="63">
        <f t="shared" si="665"/>
        <v>0</v>
      </c>
      <c r="S983" s="64" t="str">
        <f t="shared" si="666"/>
        <v/>
      </c>
      <c r="W983" s="310">
        <f t="shared" si="667"/>
        <v>999</v>
      </c>
      <c r="Y983" s="65">
        <f t="shared" si="668"/>
        <v>0</v>
      </c>
      <c r="Z983" s="65">
        <f t="shared" si="669"/>
        <v>0</v>
      </c>
      <c r="AA983" s="65">
        <f t="shared" si="670"/>
        <v>0</v>
      </c>
      <c r="AB983" s="65">
        <f t="shared" si="671"/>
        <v>0</v>
      </c>
      <c r="AC983" s="65">
        <f t="shared" si="672"/>
        <v>0</v>
      </c>
      <c r="AD983" s="65">
        <f t="shared" si="673"/>
        <v>0</v>
      </c>
      <c r="AE983" s="65">
        <f t="shared" si="674"/>
        <v>0</v>
      </c>
      <c r="AF983" s="65">
        <f t="shared" si="675"/>
        <v>0</v>
      </c>
      <c r="AG983" s="65">
        <f t="shared" si="676"/>
        <v>0</v>
      </c>
      <c r="AH983" s="65">
        <f t="shared" si="677"/>
        <v>0</v>
      </c>
      <c r="AI983" s="65">
        <f t="shared" si="678"/>
        <v>0</v>
      </c>
      <c r="AJ983" s="65">
        <f t="shared" si="679"/>
        <v>0</v>
      </c>
      <c r="AK983" s="65">
        <f t="shared" si="680"/>
        <v>0</v>
      </c>
      <c r="AL983" s="65">
        <f t="shared" si="681"/>
        <v>0</v>
      </c>
      <c r="AM983" s="65">
        <f t="shared" si="682"/>
        <v>0</v>
      </c>
      <c r="AN983" s="65">
        <f t="shared" si="683"/>
        <v>0</v>
      </c>
      <c r="AO983" s="65">
        <f t="shared" si="684"/>
        <v>0</v>
      </c>
      <c r="AP983" s="65">
        <f t="shared" si="685"/>
        <v>0</v>
      </c>
      <c r="AQ983" s="65">
        <f t="shared" si="686"/>
        <v>0</v>
      </c>
      <c r="AR983" s="65">
        <f t="shared" si="687"/>
        <v>0</v>
      </c>
      <c r="AS983" s="65">
        <f t="shared" si="688"/>
        <v>0</v>
      </c>
      <c r="AT983" s="65">
        <f t="shared" si="689"/>
        <v>0</v>
      </c>
      <c r="AU983" s="65">
        <f t="shared" si="690"/>
        <v>0</v>
      </c>
      <c r="AV983" s="65">
        <f t="shared" si="691"/>
        <v>0</v>
      </c>
      <c r="AW983" s="65">
        <f t="shared" si="692"/>
        <v>0</v>
      </c>
      <c r="AX983" s="65">
        <f t="shared" si="693"/>
        <v>0</v>
      </c>
      <c r="AY983" s="65">
        <f t="shared" si="694"/>
        <v>0</v>
      </c>
      <c r="AZ983" s="65">
        <f t="shared" si="695"/>
        <v>0</v>
      </c>
      <c r="BA983" s="65">
        <f t="shared" si="696"/>
        <v>0</v>
      </c>
      <c r="BB983" s="65">
        <f t="shared" si="697"/>
        <v>0</v>
      </c>
      <c r="BC983" s="65">
        <f t="shared" si="698"/>
        <v>0</v>
      </c>
      <c r="BD983" s="65">
        <f t="shared" si="699"/>
        <v>0</v>
      </c>
      <c r="BE983" s="65">
        <f t="shared" si="700"/>
        <v>0</v>
      </c>
      <c r="BF983" s="65">
        <f t="shared" si="701"/>
        <v>0</v>
      </c>
      <c r="BG983" s="65">
        <f t="shared" si="702"/>
        <v>0</v>
      </c>
      <c r="CE983" s="373"/>
      <c r="CF983" s="343"/>
      <c r="CG983" s="343"/>
      <c r="CH983" s="343"/>
      <c r="CI983" s="343"/>
      <c r="CJ983" s="343"/>
      <c r="CK983" s="343"/>
      <c r="CL983" s="343"/>
      <c r="CM983" s="343"/>
      <c r="CN983" s="343"/>
      <c r="CY983" s="101">
        <f t="shared" si="703"/>
        <v>0</v>
      </c>
    </row>
    <row r="984" spans="2:103" ht="21.75" customHeight="1" x14ac:dyDescent="0.45">
      <c r="B984" s="133" t="str">
        <f>IF(Data!B983&lt;&gt;"",Data!B983,"")</f>
        <v/>
      </c>
      <c r="C984" s="158" t="str">
        <f>IF(Data!C983&lt;&gt;"",Data!C983,"")</f>
        <v/>
      </c>
      <c r="D984" s="106" t="str">
        <f>IF(Data!D983&lt;&gt;"",Data!D983,"")</f>
        <v/>
      </c>
      <c r="E984" s="140">
        <f>IF(AND(I984=1,Data!T983=0),0,IF(I984=999,999,Data!T983))</f>
        <v>999</v>
      </c>
      <c r="F984" s="140" t="str">
        <f t="shared" si="660"/>
        <v/>
      </c>
      <c r="G984" s="140" t="str">
        <f>IF(Data!K983&lt;&gt;"",Data!K983,"")</f>
        <v/>
      </c>
      <c r="H984" s="141" t="str">
        <f>IF(Data!L983&lt;&gt;"",Data!L983,"")</f>
        <v/>
      </c>
      <c r="I984" s="63">
        <f>IF(Data!M983&lt;&gt;"",Data!M983,"")</f>
        <v>999</v>
      </c>
      <c r="J984" s="63">
        <f t="shared" si="661"/>
        <v>0</v>
      </c>
      <c r="L984" s="64" t="str">
        <f t="shared" si="662"/>
        <v/>
      </c>
      <c r="M984" s="74"/>
      <c r="N984" s="63">
        <f t="shared" si="663"/>
        <v>0</v>
      </c>
      <c r="P984" s="64" t="str">
        <f t="shared" si="664"/>
        <v/>
      </c>
      <c r="R984" s="63">
        <f t="shared" si="665"/>
        <v>0</v>
      </c>
      <c r="S984" s="64" t="str">
        <f t="shared" si="666"/>
        <v/>
      </c>
      <c r="W984" s="310">
        <f t="shared" si="667"/>
        <v>999</v>
      </c>
      <c r="Y984" s="65">
        <f t="shared" si="668"/>
        <v>0</v>
      </c>
      <c r="Z984" s="65">
        <f t="shared" si="669"/>
        <v>0</v>
      </c>
      <c r="AA984" s="65">
        <f t="shared" si="670"/>
        <v>0</v>
      </c>
      <c r="AB984" s="65">
        <f t="shared" si="671"/>
        <v>0</v>
      </c>
      <c r="AC984" s="65">
        <f t="shared" si="672"/>
        <v>0</v>
      </c>
      <c r="AD984" s="65">
        <f t="shared" si="673"/>
        <v>0</v>
      </c>
      <c r="AE984" s="65">
        <f t="shared" si="674"/>
        <v>0</v>
      </c>
      <c r="AF984" s="65">
        <f t="shared" si="675"/>
        <v>0</v>
      </c>
      <c r="AG984" s="65">
        <f t="shared" si="676"/>
        <v>0</v>
      </c>
      <c r="AH984" s="65">
        <f t="shared" si="677"/>
        <v>0</v>
      </c>
      <c r="AI984" s="65">
        <f t="shared" si="678"/>
        <v>0</v>
      </c>
      <c r="AJ984" s="65">
        <f t="shared" si="679"/>
        <v>0</v>
      </c>
      <c r="AK984" s="65">
        <f t="shared" si="680"/>
        <v>0</v>
      </c>
      <c r="AL984" s="65">
        <f t="shared" si="681"/>
        <v>0</v>
      </c>
      <c r="AM984" s="65">
        <f t="shared" si="682"/>
        <v>0</v>
      </c>
      <c r="AN984" s="65">
        <f t="shared" si="683"/>
        <v>0</v>
      </c>
      <c r="AO984" s="65">
        <f t="shared" si="684"/>
        <v>0</v>
      </c>
      <c r="AP984" s="65">
        <f t="shared" si="685"/>
        <v>0</v>
      </c>
      <c r="AQ984" s="65">
        <f t="shared" si="686"/>
        <v>0</v>
      </c>
      <c r="AR984" s="65">
        <f t="shared" si="687"/>
        <v>0</v>
      </c>
      <c r="AS984" s="65">
        <f t="shared" si="688"/>
        <v>0</v>
      </c>
      <c r="AT984" s="65">
        <f t="shared" si="689"/>
        <v>0</v>
      </c>
      <c r="AU984" s="65">
        <f t="shared" si="690"/>
        <v>0</v>
      </c>
      <c r="AV984" s="65">
        <f t="shared" si="691"/>
        <v>0</v>
      </c>
      <c r="AW984" s="65">
        <f t="shared" si="692"/>
        <v>0</v>
      </c>
      <c r="AX984" s="65">
        <f t="shared" si="693"/>
        <v>0</v>
      </c>
      <c r="AY984" s="65">
        <f t="shared" si="694"/>
        <v>0</v>
      </c>
      <c r="AZ984" s="65">
        <f t="shared" si="695"/>
        <v>0</v>
      </c>
      <c r="BA984" s="65">
        <f t="shared" si="696"/>
        <v>0</v>
      </c>
      <c r="BB984" s="65">
        <f t="shared" si="697"/>
        <v>0</v>
      </c>
      <c r="BC984" s="65">
        <f t="shared" si="698"/>
        <v>0</v>
      </c>
      <c r="BD984" s="65">
        <f t="shared" si="699"/>
        <v>0</v>
      </c>
      <c r="BE984" s="65">
        <f t="shared" si="700"/>
        <v>0</v>
      </c>
      <c r="BF984" s="65">
        <f t="shared" si="701"/>
        <v>0</v>
      </c>
      <c r="BG984" s="65">
        <f t="shared" si="702"/>
        <v>0</v>
      </c>
      <c r="CE984" s="373"/>
      <c r="CF984" s="343"/>
      <c r="CG984" s="343"/>
      <c r="CH984" s="343"/>
      <c r="CI984" s="343"/>
      <c r="CJ984" s="343"/>
      <c r="CK984" s="343"/>
      <c r="CL984" s="343"/>
      <c r="CM984" s="343"/>
      <c r="CN984" s="343"/>
      <c r="CY984" s="101">
        <f t="shared" si="703"/>
        <v>0</v>
      </c>
    </row>
    <row r="985" spans="2:103" ht="21.75" customHeight="1" x14ac:dyDescent="0.45">
      <c r="B985" s="133" t="str">
        <f>IF(Data!B984&lt;&gt;"",Data!B984,"")</f>
        <v/>
      </c>
      <c r="C985" s="158" t="str">
        <f>IF(Data!C984&lt;&gt;"",Data!C984,"")</f>
        <v/>
      </c>
      <c r="D985" s="106" t="str">
        <f>IF(Data!D984&lt;&gt;"",Data!D984,"")</f>
        <v/>
      </c>
      <c r="E985" s="140">
        <f>IF(AND(I985=1,Data!T984=0),0,IF(I985=999,999,Data!T984))</f>
        <v>999</v>
      </c>
      <c r="F985" s="140" t="str">
        <f t="shared" si="660"/>
        <v/>
      </c>
      <c r="G985" s="140" t="str">
        <f>IF(Data!K984&lt;&gt;"",Data!K984,"")</f>
        <v/>
      </c>
      <c r="H985" s="141" t="str">
        <f>IF(Data!L984&lt;&gt;"",Data!L984,"")</f>
        <v/>
      </c>
      <c r="I985" s="63">
        <f>IF(Data!M984&lt;&gt;"",Data!M984,"")</f>
        <v>999</v>
      </c>
      <c r="J985" s="63">
        <f t="shared" si="661"/>
        <v>0</v>
      </c>
      <c r="L985" s="64" t="str">
        <f t="shared" si="662"/>
        <v/>
      </c>
      <c r="M985" s="74"/>
      <c r="N985" s="63">
        <f t="shared" si="663"/>
        <v>0</v>
      </c>
      <c r="P985" s="64" t="str">
        <f t="shared" si="664"/>
        <v/>
      </c>
      <c r="R985" s="63">
        <f t="shared" si="665"/>
        <v>0</v>
      </c>
      <c r="S985" s="64" t="str">
        <f t="shared" si="666"/>
        <v/>
      </c>
      <c r="W985" s="310">
        <f t="shared" si="667"/>
        <v>999</v>
      </c>
      <c r="Y985" s="65">
        <f t="shared" si="668"/>
        <v>0</v>
      </c>
      <c r="Z985" s="65">
        <f t="shared" si="669"/>
        <v>0</v>
      </c>
      <c r="AA985" s="65">
        <f t="shared" si="670"/>
        <v>0</v>
      </c>
      <c r="AB985" s="65">
        <f t="shared" si="671"/>
        <v>0</v>
      </c>
      <c r="AC985" s="65">
        <f t="shared" si="672"/>
        <v>0</v>
      </c>
      <c r="AD985" s="65">
        <f t="shared" si="673"/>
        <v>0</v>
      </c>
      <c r="AE985" s="65">
        <f t="shared" si="674"/>
        <v>0</v>
      </c>
      <c r="AF985" s="65">
        <f t="shared" si="675"/>
        <v>0</v>
      </c>
      <c r="AG985" s="65">
        <f t="shared" si="676"/>
        <v>0</v>
      </c>
      <c r="AH985" s="65">
        <f t="shared" si="677"/>
        <v>0</v>
      </c>
      <c r="AI985" s="65">
        <f t="shared" si="678"/>
        <v>0</v>
      </c>
      <c r="AJ985" s="65">
        <f t="shared" si="679"/>
        <v>0</v>
      </c>
      <c r="AK985" s="65">
        <f t="shared" si="680"/>
        <v>0</v>
      </c>
      <c r="AL985" s="65">
        <f t="shared" si="681"/>
        <v>0</v>
      </c>
      <c r="AM985" s="65">
        <f t="shared" si="682"/>
        <v>0</v>
      </c>
      <c r="AN985" s="65">
        <f t="shared" si="683"/>
        <v>0</v>
      </c>
      <c r="AO985" s="65">
        <f t="shared" si="684"/>
        <v>0</v>
      </c>
      <c r="AP985" s="65">
        <f t="shared" si="685"/>
        <v>0</v>
      </c>
      <c r="AQ985" s="65">
        <f t="shared" si="686"/>
        <v>0</v>
      </c>
      <c r="AR985" s="65">
        <f t="shared" si="687"/>
        <v>0</v>
      </c>
      <c r="AS985" s="65">
        <f t="shared" si="688"/>
        <v>0</v>
      </c>
      <c r="AT985" s="65">
        <f t="shared" si="689"/>
        <v>0</v>
      </c>
      <c r="AU985" s="65">
        <f t="shared" si="690"/>
        <v>0</v>
      </c>
      <c r="AV985" s="65">
        <f t="shared" si="691"/>
        <v>0</v>
      </c>
      <c r="AW985" s="65">
        <f t="shared" si="692"/>
        <v>0</v>
      </c>
      <c r="AX985" s="65">
        <f t="shared" si="693"/>
        <v>0</v>
      </c>
      <c r="AY985" s="65">
        <f t="shared" si="694"/>
        <v>0</v>
      </c>
      <c r="AZ985" s="65">
        <f t="shared" si="695"/>
        <v>0</v>
      </c>
      <c r="BA985" s="65">
        <f t="shared" si="696"/>
        <v>0</v>
      </c>
      <c r="BB985" s="65">
        <f t="shared" si="697"/>
        <v>0</v>
      </c>
      <c r="BC985" s="65">
        <f t="shared" si="698"/>
        <v>0</v>
      </c>
      <c r="BD985" s="65">
        <f t="shared" si="699"/>
        <v>0</v>
      </c>
      <c r="BE985" s="65">
        <f t="shared" si="700"/>
        <v>0</v>
      </c>
      <c r="BF985" s="65">
        <f t="shared" si="701"/>
        <v>0</v>
      </c>
      <c r="BG985" s="65">
        <f t="shared" si="702"/>
        <v>0</v>
      </c>
      <c r="CE985" s="373"/>
      <c r="CF985" s="343"/>
      <c r="CG985" s="343"/>
      <c r="CH985" s="343"/>
      <c r="CI985" s="343"/>
      <c r="CJ985" s="343"/>
      <c r="CK985" s="343"/>
      <c r="CL985" s="343"/>
      <c r="CM985" s="343"/>
      <c r="CN985" s="343"/>
      <c r="CY985" s="101">
        <f t="shared" si="703"/>
        <v>0</v>
      </c>
    </row>
    <row r="986" spans="2:103" ht="21.75" customHeight="1" x14ac:dyDescent="0.45">
      <c r="B986" s="133" t="str">
        <f>IF(Data!B985&lt;&gt;"",Data!B985,"")</f>
        <v/>
      </c>
      <c r="C986" s="158" t="str">
        <f>IF(Data!C985&lt;&gt;"",Data!C985,"")</f>
        <v/>
      </c>
      <c r="D986" s="106" t="str">
        <f>IF(Data!D985&lt;&gt;"",Data!D985,"")</f>
        <v/>
      </c>
      <c r="E986" s="140">
        <f>IF(AND(I986=1,Data!T985=0),0,IF(I986=999,999,Data!T985))</f>
        <v>999</v>
      </c>
      <c r="F986" s="140" t="str">
        <f t="shared" si="660"/>
        <v/>
      </c>
      <c r="G986" s="140" t="str">
        <f>IF(Data!K985&lt;&gt;"",Data!K985,"")</f>
        <v/>
      </c>
      <c r="H986" s="141" t="str">
        <f>IF(Data!L985&lt;&gt;"",Data!L985,"")</f>
        <v/>
      </c>
      <c r="I986" s="63">
        <f>IF(Data!M985&lt;&gt;"",Data!M985,"")</f>
        <v>999</v>
      </c>
      <c r="J986" s="63">
        <f t="shared" si="661"/>
        <v>0</v>
      </c>
      <c r="L986" s="64" t="str">
        <f t="shared" si="662"/>
        <v/>
      </c>
      <c r="M986" s="74"/>
      <c r="N986" s="63">
        <f t="shared" si="663"/>
        <v>0</v>
      </c>
      <c r="P986" s="64" t="str">
        <f t="shared" si="664"/>
        <v/>
      </c>
      <c r="R986" s="63">
        <f t="shared" si="665"/>
        <v>0</v>
      </c>
      <c r="S986" s="64" t="str">
        <f t="shared" si="666"/>
        <v/>
      </c>
      <c r="W986" s="310">
        <f t="shared" si="667"/>
        <v>999</v>
      </c>
      <c r="Y986" s="65">
        <f t="shared" si="668"/>
        <v>0</v>
      </c>
      <c r="Z986" s="65">
        <f t="shared" si="669"/>
        <v>0</v>
      </c>
      <c r="AA986" s="65">
        <f t="shared" si="670"/>
        <v>0</v>
      </c>
      <c r="AB986" s="65">
        <f t="shared" si="671"/>
        <v>0</v>
      </c>
      <c r="AC986" s="65">
        <f t="shared" si="672"/>
        <v>0</v>
      </c>
      <c r="AD986" s="65">
        <f t="shared" si="673"/>
        <v>0</v>
      </c>
      <c r="AE986" s="65">
        <f t="shared" si="674"/>
        <v>0</v>
      </c>
      <c r="AF986" s="65">
        <f t="shared" si="675"/>
        <v>0</v>
      </c>
      <c r="AG986" s="65">
        <f t="shared" si="676"/>
        <v>0</v>
      </c>
      <c r="AH986" s="65">
        <f t="shared" si="677"/>
        <v>0</v>
      </c>
      <c r="AI986" s="65">
        <f t="shared" si="678"/>
        <v>0</v>
      </c>
      <c r="AJ986" s="65">
        <f t="shared" si="679"/>
        <v>0</v>
      </c>
      <c r="AK986" s="65">
        <f t="shared" si="680"/>
        <v>0</v>
      </c>
      <c r="AL986" s="65">
        <f t="shared" si="681"/>
        <v>0</v>
      </c>
      <c r="AM986" s="65">
        <f t="shared" si="682"/>
        <v>0</v>
      </c>
      <c r="AN986" s="65">
        <f t="shared" si="683"/>
        <v>0</v>
      </c>
      <c r="AO986" s="65">
        <f t="shared" si="684"/>
        <v>0</v>
      </c>
      <c r="AP986" s="65">
        <f t="shared" si="685"/>
        <v>0</v>
      </c>
      <c r="AQ986" s="65">
        <f t="shared" si="686"/>
        <v>0</v>
      </c>
      <c r="AR986" s="65">
        <f t="shared" si="687"/>
        <v>0</v>
      </c>
      <c r="AS986" s="65">
        <f t="shared" si="688"/>
        <v>0</v>
      </c>
      <c r="AT986" s="65">
        <f t="shared" si="689"/>
        <v>0</v>
      </c>
      <c r="AU986" s="65">
        <f t="shared" si="690"/>
        <v>0</v>
      </c>
      <c r="AV986" s="65">
        <f t="shared" si="691"/>
        <v>0</v>
      </c>
      <c r="AW986" s="65">
        <f t="shared" si="692"/>
        <v>0</v>
      </c>
      <c r="AX986" s="65">
        <f t="shared" si="693"/>
        <v>0</v>
      </c>
      <c r="AY986" s="65">
        <f t="shared" si="694"/>
        <v>0</v>
      </c>
      <c r="AZ986" s="65">
        <f t="shared" si="695"/>
        <v>0</v>
      </c>
      <c r="BA986" s="65">
        <f t="shared" si="696"/>
        <v>0</v>
      </c>
      <c r="BB986" s="65">
        <f t="shared" si="697"/>
        <v>0</v>
      </c>
      <c r="BC986" s="65">
        <f t="shared" si="698"/>
        <v>0</v>
      </c>
      <c r="BD986" s="65">
        <f t="shared" si="699"/>
        <v>0</v>
      </c>
      <c r="BE986" s="65">
        <f t="shared" si="700"/>
        <v>0</v>
      </c>
      <c r="BF986" s="65">
        <f t="shared" si="701"/>
        <v>0</v>
      </c>
      <c r="BG986" s="65">
        <f t="shared" si="702"/>
        <v>0</v>
      </c>
      <c r="CE986" s="373"/>
      <c r="CF986" s="343"/>
      <c r="CG986" s="343"/>
      <c r="CH986" s="343"/>
      <c r="CI986" s="343"/>
      <c r="CJ986" s="343"/>
      <c r="CK986" s="343"/>
      <c r="CL986" s="343"/>
      <c r="CM986" s="343"/>
      <c r="CN986" s="343"/>
      <c r="CY986" s="101">
        <f t="shared" si="703"/>
        <v>0</v>
      </c>
    </row>
    <row r="987" spans="2:103" ht="21.75" customHeight="1" x14ac:dyDescent="0.45">
      <c r="B987" s="133" t="str">
        <f>IF(Data!B986&lt;&gt;"",Data!B986,"")</f>
        <v/>
      </c>
      <c r="C987" s="158" t="str">
        <f>IF(Data!C986&lt;&gt;"",Data!C986,"")</f>
        <v/>
      </c>
      <c r="D987" s="106" t="str">
        <f>IF(Data!D986&lt;&gt;"",Data!D986,"")</f>
        <v/>
      </c>
      <c r="E987" s="140">
        <f>IF(AND(I987=1,Data!T986=0),0,IF(I987=999,999,Data!T986))</f>
        <v>999</v>
      </c>
      <c r="F987" s="140" t="str">
        <f t="shared" si="660"/>
        <v/>
      </c>
      <c r="G987" s="140" t="str">
        <f>IF(Data!K986&lt;&gt;"",Data!K986,"")</f>
        <v/>
      </c>
      <c r="H987" s="141" t="str">
        <f>IF(Data!L986&lt;&gt;"",Data!L986,"")</f>
        <v/>
      </c>
      <c r="I987" s="63">
        <f>IF(Data!M986&lt;&gt;"",Data!M986,"")</f>
        <v>999</v>
      </c>
      <c r="J987" s="63">
        <f t="shared" si="661"/>
        <v>0</v>
      </c>
      <c r="L987" s="64" t="str">
        <f t="shared" si="662"/>
        <v/>
      </c>
      <c r="M987" s="74"/>
      <c r="N987" s="63">
        <f t="shared" si="663"/>
        <v>0</v>
      </c>
      <c r="P987" s="64" t="str">
        <f t="shared" si="664"/>
        <v/>
      </c>
      <c r="R987" s="63">
        <f t="shared" si="665"/>
        <v>0</v>
      </c>
      <c r="S987" s="64" t="str">
        <f t="shared" si="666"/>
        <v/>
      </c>
      <c r="W987" s="310">
        <f t="shared" si="667"/>
        <v>999</v>
      </c>
      <c r="Y987" s="65">
        <f t="shared" si="668"/>
        <v>0</v>
      </c>
      <c r="Z987" s="65">
        <f t="shared" si="669"/>
        <v>0</v>
      </c>
      <c r="AA987" s="65">
        <f t="shared" si="670"/>
        <v>0</v>
      </c>
      <c r="AB987" s="65">
        <f t="shared" si="671"/>
        <v>0</v>
      </c>
      <c r="AC987" s="65">
        <f t="shared" si="672"/>
        <v>0</v>
      </c>
      <c r="AD987" s="65">
        <f t="shared" si="673"/>
        <v>0</v>
      </c>
      <c r="AE987" s="65">
        <f t="shared" si="674"/>
        <v>0</v>
      </c>
      <c r="AF987" s="65">
        <f t="shared" si="675"/>
        <v>0</v>
      </c>
      <c r="AG987" s="65">
        <f t="shared" si="676"/>
        <v>0</v>
      </c>
      <c r="AH987" s="65">
        <f t="shared" si="677"/>
        <v>0</v>
      </c>
      <c r="AI987" s="65">
        <f t="shared" si="678"/>
        <v>0</v>
      </c>
      <c r="AJ987" s="65">
        <f t="shared" si="679"/>
        <v>0</v>
      </c>
      <c r="AK987" s="65">
        <f t="shared" si="680"/>
        <v>0</v>
      </c>
      <c r="AL987" s="65">
        <f t="shared" si="681"/>
        <v>0</v>
      </c>
      <c r="AM987" s="65">
        <f t="shared" si="682"/>
        <v>0</v>
      </c>
      <c r="AN987" s="65">
        <f t="shared" si="683"/>
        <v>0</v>
      </c>
      <c r="AO987" s="65">
        <f t="shared" si="684"/>
        <v>0</v>
      </c>
      <c r="AP987" s="65">
        <f t="shared" si="685"/>
        <v>0</v>
      </c>
      <c r="AQ987" s="65">
        <f t="shared" si="686"/>
        <v>0</v>
      </c>
      <c r="AR987" s="65">
        <f t="shared" si="687"/>
        <v>0</v>
      </c>
      <c r="AS987" s="65">
        <f t="shared" si="688"/>
        <v>0</v>
      </c>
      <c r="AT987" s="65">
        <f t="shared" si="689"/>
        <v>0</v>
      </c>
      <c r="AU987" s="65">
        <f t="shared" si="690"/>
        <v>0</v>
      </c>
      <c r="AV987" s="65">
        <f t="shared" si="691"/>
        <v>0</v>
      </c>
      <c r="AW987" s="65">
        <f t="shared" si="692"/>
        <v>0</v>
      </c>
      <c r="AX987" s="65">
        <f t="shared" si="693"/>
        <v>0</v>
      </c>
      <c r="AY987" s="65">
        <f t="shared" si="694"/>
        <v>0</v>
      </c>
      <c r="AZ987" s="65">
        <f t="shared" si="695"/>
        <v>0</v>
      </c>
      <c r="BA987" s="65">
        <f t="shared" si="696"/>
        <v>0</v>
      </c>
      <c r="BB987" s="65">
        <f t="shared" si="697"/>
        <v>0</v>
      </c>
      <c r="BC987" s="65">
        <f t="shared" si="698"/>
        <v>0</v>
      </c>
      <c r="BD987" s="65">
        <f t="shared" si="699"/>
        <v>0</v>
      </c>
      <c r="BE987" s="65">
        <f t="shared" si="700"/>
        <v>0</v>
      </c>
      <c r="BF987" s="65">
        <f t="shared" si="701"/>
        <v>0</v>
      </c>
      <c r="BG987" s="65">
        <f t="shared" si="702"/>
        <v>0</v>
      </c>
      <c r="CE987" s="373"/>
      <c r="CF987" s="343"/>
      <c r="CG987" s="343"/>
      <c r="CH987" s="343"/>
      <c r="CI987" s="343"/>
      <c r="CJ987" s="343"/>
      <c r="CK987" s="343"/>
      <c r="CL987" s="343"/>
      <c r="CM987" s="343"/>
      <c r="CN987" s="343"/>
      <c r="CY987" s="101">
        <f t="shared" si="703"/>
        <v>0</v>
      </c>
    </row>
    <row r="988" spans="2:103" ht="21.75" customHeight="1" x14ac:dyDescent="0.45">
      <c r="B988" s="133" t="str">
        <f>IF(Data!B987&lt;&gt;"",Data!B987,"")</f>
        <v/>
      </c>
      <c r="C988" s="158" t="str">
        <f>IF(Data!C987&lt;&gt;"",Data!C987,"")</f>
        <v/>
      </c>
      <c r="D988" s="106" t="str">
        <f>IF(Data!D987&lt;&gt;"",Data!D987,"")</f>
        <v/>
      </c>
      <c r="E988" s="140">
        <f>IF(AND(I988=1,Data!T987=0),0,IF(I988=999,999,Data!T987))</f>
        <v>999</v>
      </c>
      <c r="F988" s="140" t="str">
        <f t="shared" si="660"/>
        <v/>
      </c>
      <c r="G988" s="140" t="str">
        <f>IF(Data!K987&lt;&gt;"",Data!K987,"")</f>
        <v/>
      </c>
      <c r="H988" s="141" t="str">
        <f>IF(Data!L987&lt;&gt;"",Data!L987,"")</f>
        <v/>
      </c>
      <c r="I988" s="63">
        <f>IF(Data!M987&lt;&gt;"",Data!M987,"")</f>
        <v>999</v>
      </c>
      <c r="J988" s="63">
        <f t="shared" si="661"/>
        <v>0</v>
      </c>
      <c r="L988" s="64" t="str">
        <f t="shared" si="662"/>
        <v/>
      </c>
      <c r="M988" s="74"/>
      <c r="N988" s="63">
        <f t="shared" si="663"/>
        <v>0</v>
      </c>
      <c r="P988" s="64" t="str">
        <f t="shared" si="664"/>
        <v/>
      </c>
      <c r="R988" s="63">
        <f t="shared" si="665"/>
        <v>0</v>
      </c>
      <c r="S988" s="64" t="str">
        <f t="shared" si="666"/>
        <v/>
      </c>
      <c r="W988" s="310">
        <f t="shared" si="667"/>
        <v>999</v>
      </c>
      <c r="Y988" s="65">
        <f t="shared" si="668"/>
        <v>0</v>
      </c>
      <c r="Z988" s="65">
        <f t="shared" si="669"/>
        <v>0</v>
      </c>
      <c r="AA988" s="65">
        <f t="shared" si="670"/>
        <v>0</v>
      </c>
      <c r="AB988" s="65">
        <f t="shared" si="671"/>
        <v>0</v>
      </c>
      <c r="AC988" s="65">
        <f t="shared" si="672"/>
        <v>0</v>
      </c>
      <c r="AD988" s="65">
        <f t="shared" si="673"/>
        <v>0</v>
      </c>
      <c r="AE988" s="65">
        <f t="shared" si="674"/>
        <v>0</v>
      </c>
      <c r="AF988" s="65">
        <f t="shared" si="675"/>
        <v>0</v>
      </c>
      <c r="AG988" s="65">
        <f t="shared" si="676"/>
        <v>0</v>
      </c>
      <c r="AH988" s="65">
        <f t="shared" si="677"/>
        <v>0</v>
      </c>
      <c r="AI988" s="65">
        <f t="shared" si="678"/>
        <v>0</v>
      </c>
      <c r="AJ988" s="65">
        <f t="shared" si="679"/>
        <v>0</v>
      </c>
      <c r="AK988" s="65">
        <f t="shared" si="680"/>
        <v>0</v>
      </c>
      <c r="AL988" s="65">
        <f t="shared" si="681"/>
        <v>0</v>
      </c>
      <c r="AM988" s="65">
        <f t="shared" si="682"/>
        <v>0</v>
      </c>
      <c r="AN988" s="65">
        <f t="shared" si="683"/>
        <v>0</v>
      </c>
      <c r="AO988" s="65">
        <f t="shared" si="684"/>
        <v>0</v>
      </c>
      <c r="AP988" s="65">
        <f t="shared" si="685"/>
        <v>0</v>
      </c>
      <c r="AQ988" s="65">
        <f t="shared" si="686"/>
        <v>0</v>
      </c>
      <c r="AR988" s="65">
        <f t="shared" si="687"/>
        <v>0</v>
      </c>
      <c r="AS988" s="65">
        <f t="shared" si="688"/>
        <v>0</v>
      </c>
      <c r="AT988" s="65">
        <f t="shared" si="689"/>
        <v>0</v>
      </c>
      <c r="AU988" s="65">
        <f t="shared" si="690"/>
        <v>0</v>
      </c>
      <c r="AV988" s="65">
        <f t="shared" si="691"/>
        <v>0</v>
      </c>
      <c r="AW988" s="65">
        <f t="shared" si="692"/>
        <v>0</v>
      </c>
      <c r="AX988" s="65">
        <f t="shared" si="693"/>
        <v>0</v>
      </c>
      <c r="AY988" s="65">
        <f t="shared" si="694"/>
        <v>0</v>
      </c>
      <c r="AZ988" s="65">
        <f t="shared" si="695"/>
        <v>0</v>
      </c>
      <c r="BA988" s="65">
        <f t="shared" si="696"/>
        <v>0</v>
      </c>
      <c r="BB988" s="65">
        <f t="shared" si="697"/>
        <v>0</v>
      </c>
      <c r="BC988" s="65">
        <f t="shared" si="698"/>
        <v>0</v>
      </c>
      <c r="BD988" s="65">
        <f t="shared" si="699"/>
        <v>0</v>
      </c>
      <c r="BE988" s="65">
        <f t="shared" si="700"/>
        <v>0</v>
      </c>
      <c r="BF988" s="65">
        <f t="shared" si="701"/>
        <v>0</v>
      </c>
      <c r="BG988" s="65">
        <f t="shared" si="702"/>
        <v>0</v>
      </c>
      <c r="CE988" s="373"/>
      <c r="CF988" s="343"/>
      <c r="CG988" s="343"/>
      <c r="CH988" s="343"/>
      <c r="CI988" s="343"/>
      <c r="CJ988" s="343"/>
      <c r="CK988" s="343"/>
      <c r="CL988" s="343"/>
      <c r="CM988" s="343"/>
      <c r="CN988" s="343"/>
      <c r="CY988" s="101">
        <f t="shared" si="703"/>
        <v>0</v>
      </c>
    </row>
    <row r="989" spans="2:103" ht="21.75" customHeight="1" x14ac:dyDescent="0.45">
      <c r="B989" s="133" t="str">
        <f>IF(Data!B988&lt;&gt;"",Data!B988,"")</f>
        <v/>
      </c>
      <c r="C989" s="158" t="str">
        <f>IF(Data!C988&lt;&gt;"",Data!C988,"")</f>
        <v/>
      </c>
      <c r="D989" s="106" t="str">
        <f>IF(Data!D988&lt;&gt;"",Data!D988,"")</f>
        <v/>
      </c>
      <c r="E989" s="140">
        <f>IF(AND(I989=1,Data!T988=0),0,IF(I989=999,999,Data!T988))</f>
        <v>999</v>
      </c>
      <c r="F989" s="140" t="str">
        <f t="shared" si="660"/>
        <v/>
      </c>
      <c r="G989" s="140" t="str">
        <f>IF(Data!K988&lt;&gt;"",Data!K988,"")</f>
        <v/>
      </c>
      <c r="H989" s="141" t="str">
        <f>IF(Data!L988&lt;&gt;"",Data!L988,"")</f>
        <v/>
      </c>
      <c r="I989" s="63">
        <f>IF(Data!M988&lt;&gt;"",Data!M988,"")</f>
        <v>999</v>
      </c>
      <c r="J989" s="63">
        <f t="shared" si="661"/>
        <v>0</v>
      </c>
      <c r="L989" s="64" t="str">
        <f t="shared" si="662"/>
        <v/>
      </c>
      <c r="M989" s="74"/>
      <c r="N989" s="63">
        <f t="shared" si="663"/>
        <v>0</v>
      </c>
      <c r="P989" s="64" t="str">
        <f t="shared" si="664"/>
        <v/>
      </c>
      <c r="R989" s="63">
        <f t="shared" si="665"/>
        <v>0</v>
      </c>
      <c r="S989" s="64" t="str">
        <f t="shared" si="666"/>
        <v/>
      </c>
      <c r="W989" s="310">
        <f t="shared" si="667"/>
        <v>999</v>
      </c>
      <c r="Y989" s="65">
        <f t="shared" si="668"/>
        <v>0</v>
      </c>
      <c r="Z989" s="65">
        <f t="shared" si="669"/>
        <v>0</v>
      </c>
      <c r="AA989" s="65">
        <f t="shared" si="670"/>
        <v>0</v>
      </c>
      <c r="AB989" s="65">
        <f t="shared" si="671"/>
        <v>0</v>
      </c>
      <c r="AC989" s="65">
        <f t="shared" si="672"/>
        <v>0</v>
      </c>
      <c r="AD989" s="65">
        <f t="shared" si="673"/>
        <v>0</v>
      </c>
      <c r="AE989" s="65">
        <f t="shared" si="674"/>
        <v>0</v>
      </c>
      <c r="AF989" s="65">
        <f t="shared" si="675"/>
        <v>0</v>
      </c>
      <c r="AG989" s="65">
        <f t="shared" si="676"/>
        <v>0</v>
      </c>
      <c r="AH989" s="65">
        <f t="shared" si="677"/>
        <v>0</v>
      </c>
      <c r="AI989" s="65">
        <f t="shared" si="678"/>
        <v>0</v>
      </c>
      <c r="AJ989" s="65">
        <f t="shared" si="679"/>
        <v>0</v>
      </c>
      <c r="AK989" s="65">
        <f t="shared" si="680"/>
        <v>0</v>
      </c>
      <c r="AL989" s="65">
        <f t="shared" si="681"/>
        <v>0</v>
      </c>
      <c r="AM989" s="65">
        <f t="shared" si="682"/>
        <v>0</v>
      </c>
      <c r="AN989" s="65">
        <f t="shared" si="683"/>
        <v>0</v>
      </c>
      <c r="AO989" s="65">
        <f t="shared" si="684"/>
        <v>0</v>
      </c>
      <c r="AP989" s="65">
        <f t="shared" si="685"/>
        <v>0</v>
      </c>
      <c r="AQ989" s="65">
        <f t="shared" si="686"/>
        <v>0</v>
      </c>
      <c r="AR989" s="65">
        <f t="shared" si="687"/>
        <v>0</v>
      </c>
      <c r="AS989" s="65">
        <f t="shared" si="688"/>
        <v>0</v>
      </c>
      <c r="AT989" s="65">
        <f t="shared" si="689"/>
        <v>0</v>
      </c>
      <c r="AU989" s="65">
        <f t="shared" si="690"/>
        <v>0</v>
      </c>
      <c r="AV989" s="65">
        <f t="shared" si="691"/>
        <v>0</v>
      </c>
      <c r="AW989" s="65">
        <f t="shared" si="692"/>
        <v>0</v>
      </c>
      <c r="AX989" s="65">
        <f t="shared" si="693"/>
        <v>0</v>
      </c>
      <c r="AY989" s="65">
        <f t="shared" si="694"/>
        <v>0</v>
      </c>
      <c r="AZ989" s="65">
        <f t="shared" si="695"/>
        <v>0</v>
      </c>
      <c r="BA989" s="65">
        <f t="shared" si="696"/>
        <v>0</v>
      </c>
      <c r="BB989" s="65">
        <f t="shared" si="697"/>
        <v>0</v>
      </c>
      <c r="BC989" s="65">
        <f t="shared" si="698"/>
        <v>0</v>
      </c>
      <c r="BD989" s="65">
        <f t="shared" si="699"/>
        <v>0</v>
      </c>
      <c r="BE989" s="65">
        <f t="shared" si="700"/>
        <v>0</v>
      </c>
      <c r="BF989" s="65">
        <f t="shared" si="701"/>
        <v>0</v>
      </c>
      <c r="BG989" s="65">
        <f t="shared" si="702"/>
        <v>0</v>
      </c>
      <c r="CE989" s="373"/>
      <c r="CF989" s="343"/>
      <c r="CG989" s="343"/>
      <c r="CH989" s="343"/>
      <c r="CI989" s="343"/>
      <c r="CJ989" s="343"/>
      <c r="CK989" s="343"/>
      <c r="CL989" s="343"/>
      <c r="CM989" s="343"/>
      <c r="CN989" s="343"/>
      <c r="CY989" s="101">
        <f t="shared" si="703"/>
        <v>0</v>
      </c>
    </row>
    <row r="990" spans="2:103" ht="21.75" customHeight="1" x14ac:dyDescent="0.45">
      <c r="B990" s="133" t="str">
        <f>IF(Data!B989&lt;&gt;"",Data!B989,"")</f>
        <v/>
      </c>
      <c r="C990" s="158" t="str">
        <f>IF(Data!C989&lt;&gt;"",Data!C989,"")</f>
        <v/>
      </c>
      <c r="D990" s="106" t="str">
        <f>IF(Data!D989&lt;&gt;"",Data!D989,"")</f>
        <v/>
      </c>
      <c r="E990" s="140">
        <f>IF(AND(I990=1,Data!T989=0),0,IF(I990=999,999,Data!T989))</f>
        <v>999</v>
      </c>
      <c r="F990" s="140" t="str">
        <f t="shared" si="660"/>
        <v/>
      </c>
      <c r="G990" s="140" t="str">
        <f>IF(Data!K989&lt;&gt;"",Data!K989,"")</f>
        <v/>
      </c>
      <c r="H990" s="141" t="str">
        <f>IF(Data!L989&lt;&gt;"",Data!L989,"")</f>
        <v/>
      </c>
      <c r="I990" s="63">
        <f>IF(Data!M989&lt;&gt;"",Data!M989,"")</f>
        <v>999</v>
      </c>
      <c r="J990" s="63">
        <f t="shared" si="661"/>
        <v>0</v>
      </c>
      <c r="L990" s="64" t="str">
        <f t="shared" si="662"/>
        <v/>
      </c>
      <c r="M990" s="74"/>
      <c r="N990" s="63">
        <f t="shared" si="663"/>
        <v>0</v>
      </c>
      <c r="P990" s="64" t="str">
        <f t="shared" si="664"/>
        <v/>
      </c>
      <c r="R990" s="63">
        <f t="shared" si="665"/>
        <v>0</v>
      </c>
      <c r="S990" s="64" t="str">
        <f t="shared" si="666"/>
        <v/>
      </c>
      <c r="W990" s="310">
        <f t="shared" si="667"/>
        <v>999</v>
      </c>
      <c r="Y990" s="65">
        <f t="shared" si="668"/>
        <v>0</v>
      </c>
      <c r="Z990" s="65">
        <f t="shared" si="669"/>
        <v>0</v>
      </c>
      <c r="AA990" s="65">
        <f t="shared" si="670"/>
        <v>0</v>
      </c>
      <c r="AB990" s="65">
        <f t="shared" si="671"/>
        <v>0</v>
      </c>
      <c r="AC990" s="65">
        <f t="shared" si="672"/>
        <v>0</v>
      </c>
      <c r="AD990" s="65">
        <f t="shared" si="673"/>
        <v>0</v>
      </c>
      <c r="AE990" s="65">
        <f t="shared" si="674"/>
        <v>0</v>
      </c>
      <c r="AF990" s="65">
        <f t="shared" si="675"/>
        <v>0</v>
      </c>
      <c r="AG990" s="65">
        <f t="shared" si="676"/>
        <v>0</v>
      </c>
      <c r="AH990" s="65">
        <f t="shared" si="677"/>
        <v>0</v>
      </c>
      <c r="AI990" s="65">
        <f t="shared" si="678"/>
        <v>0</v>
      </c>
      <c r="AJ990" s="65">
        <f t="shared" si="679"/>
        <v>0</v>
      </c>
      <c r="AK990" s="65">
        <f t="shared" si="680"/>
        <v>0</v>
      </c>
      <c r="AL990" s="65">
        <f t="shared" si="681"/>
        <v>0</v>
      </c>
      <c r="AM990" s="65">
        <f t="shared" si="682"/>
        <v>0</v>
      </c>
      <c r="AN990" s="65">
        <f t="shared" si="683"/>
        <v>0</v>
      </c>
      <c r="AO990" s="65">
        <f t="shared" si="684"/>
        <v>0</v>
      </c>
      <c r="AP990" s="65">
        <f t="shared" si="685"/>
        <v>0</v>
      </c>
      <c r="AQ990" s="65">
        <f t="shared" si="686"/>
        <v>0</v>
      </c>
      <c r="AR990" s="65">
        <f t="shared" si="687"/>
        <v>0</v>
      </c>
      <c r="AS990" s="65">
        <f t="shared" si="688"/>
        <v>0</v>
      </c>
      <c r="AT990" s="65">
        <f t="shared" si="689"/>
        <v>0</v>
      </c>
      <c r="AU990" s="65">
        <f t="shared" si="690"/>
        <v>0</v>
      </c>
      <c r="AV990" s="65">
        <f t="shared" si="691"/>
        <v>0</v>
      </c>
      <c r="AW990" s="65">
        <f t="shared" si="692"/>
        <v>0</v>
      </c>
      <c r="AX990" s="65">
        <f t="shared" si="693"/>
        <v>0</v>
      </c>
      <c r="AY990" s="65">
        <f t="shared" si="694"/>
        <v>0</v>
      </c>
      <c r="AZ990" s="65">
        <f t="shared" si="695"/>
        <v>0</v>
      </c>
      <c r="BA990" s="65">
        <f t="shared" si="696"/>
        <v>0</v>
      </c>
      <c r="BB990" s="65">
        <f t="shared" si="697"/>
        <v>0</v>
      </c>
      <c r="BC990" s="65">
        <f t="shared" si="698"/>
        <v>0</v>
      </c>
      <c r="BD990" s="65">
        <f t="shared" si="699"/>
        <v>0</v>
      </c>
      <c r="BE990" s="65">
        <f t="shared" si="700"/>
        <v>0</v>
      </c>
      <c r="BF990" s="65">
        <f t="shared" si="701"/>
        <v>0</v>
      </c>
      <c r="BG990" s="65">
        <f t="shared" si="702"/>
        <v>0</v>
      </c>
      <c r="CE990" s="373"/>
      <c r="CF990" s="343"/>
      <c r="CG990" s="343"/>
      <c r="CH990" s="343"/>
      <c r="CI990" s="343"/>
      <c r="CJ990" s="343"/>
      <c r="CK990" s="343"/>
      <c r="CL990" s="343"/>
      <c r="CM990" s="343"/>
      <c r="CN990" s="343"/>
      <c r="CY990" s="101">
        <f t="shared" si="703"/>
        <v>0</v>
      </c>
    </row>
    <row r="991" spans="2:103" ht="21.75" customHeight="1" x14ac:dyDescent="0.45">
      <c r="B991" s="133" t="str">
        <f>IF(Data!B990&lt;&gt;"",Data!B990,"")</f>
        <v/>
      </c>
      <c r="C991" s="158" t="str">
        <f>IF(Data!C990&lt;&gt;"",Data!C990,"")</f>
        <v/>
      </c>
      <c r="D991" s="106" t="str">
        <f>IF(Data!D990&lt;&gt;"",Data!D990,"")</f>
        <v/>
      </c>
      <c r="E991" s="140">
        <f>IF(AND(I991=1,Data!T990=0),0,IF(I991=999,999,Data!T990))</f>
        <v>999</v>
      </c>
      <c r="F991" s="140" t="str">
        <f t="shared" si="660"/>
        <v/>
      </c>
      <c r="G991" s="140" t="str">
        <f>IF(Data!K990&lt;&gt;"",Data!K990,"")</f>
        <v/>
      </c>
      <c r="H991" s="141" t="str">
        <f>IF(Data!L990&lt;&gt;"",Data!L990,"")</f>
        <v/>
      </c>
      <c r="I991" s="63">
        <f>IF(Data!M990&lt;&gt;"",Data!M990,"")</f>
        <v>999</v>
      </c>
      <c r="J991" s="63">
        <f t="shared" si="661"/>
        <v>0</v>
      </c>
      <c r="L991" s="64" t="str">
        <f t="shared" si="662"/>
        <v/>
      </c>
      <c r="M991" s="74"/>
      <c r="N991" s="63">
        <f t="shared" si="663"/>
        <v>0</v>
      </c>
      <c r="P991" s="64" t="str">
        <f t="shared" si="664"/>
        <v/>
      </c>
      <c r="R991" s="63">
        <f t="shared" si="665"/>
        <v>0</v>
      </c>
      <c r="S991" s="64" t="str">
        <f t="shared" si="666"/>
        <v/>
      </c>
      <c r="W991" s="310">
        <f t="shared" si="667"/>
        <v>999</v>
      </c>
      <c r="Y991" s="65">
        <f t="shared" si="668"/>
        <v>0</v>
      </c>
      <c r="Z991" s="65">
        <f t="shared" si="669"/>
        <v>0</v>
      </c>
      <c r="AA991" s="65">
        <f t="shared" si="670"/>
        <v>0</v>
      </c>
      <c r="AB991" s="65">
        <f t="shared" si="671"/>
        <v>0</v>
      </c>
      <c r="AC991" s="65">
        <f t="shared" si="672"/>
        <v>0</v>
      </c>
      <c r="AD991" s="65">
        <f t="shared" si="673"/>
        <v>0</v>
      </c>
      <c r="AE991" s="65">
        <f t="shared" si="674"/>
        <v>0</v>
      </c>
      <c r="AF991" s="65">
        <f t="shared" si="675"/>
        <v>0</v>
      </c>
      <c r="AG991" s="65">
        <f t="shared" si="676"/>
        <v>0</v>
      </c>
      <c r="AH991" s="65">
        <f t="shared" si="677"/>
        <v>0</v>
      </c>
      <c r="AI991" s="65">
        <f t="shared" si="678"/>
        <v>0</v>
      </c>
      <c r="AJ991" s="65">
        <f t="shared" si="679"/>
        <v>0</v>
      </c>
      <c r="AK991" s="65">
        <f t="shared" si="680"/>
        <v>0</v>
      </c>
      <c r="AL991" s="65">
        <f t="shared" si="681"/>
        <v>0</v>
      </c>
      <c r="AM991" s="65">
        <f t="shared" si="682"/>
        <v>0</v>
      </c>
      <c r="AN991" s="65">
        <f t="shared" si="683"/>
        <v>0</v>
      </c>
      <c r="AO991" s="65">
        <f t="shared" si="684"/>
        <v>0</v>
      </c>
      <c r="AP991" s="65">
        <f t="shared" si="685"/>
        <v>0</v>
      </c>
      <c r="AQ991" s="65">
        <f t="shared" si="686"/>
        <v>0</v>
      </c>
      <c r="AR991" s="65">
        <f t="shared" si="687"/>
        <v>0</v>
      </c>
      <c r="AS991" s="65">
        <f t="shared" si="688"/>
        <v>0</v>
      </c>
      <c r="AT991" s="65">
        <f t="shared" si="689"/>
        <v>0</v>
      </c>
      <c r="AU991" s="65">
        <f t="shared" si="690"/>
        <v>0</v>
      </c>
      <c r="AV991" s="65">
        <f t="shared" si="691"/>
        <v>0</v>
      </c>
      <c r="AW991" s="65">
        <f t="shared" si="692"/>
        <v>0</v>
      </c>
      <c r="AX991" s="65">
        <f t="shared" si="693"/>
        <v>0</v>
      </c>
      <c r="AY991" s="65">
        <f t="shared" si="694"/>
        <v>0</v>
      </c>
      <c r="AZ991" s="65">
        <f t="shared" si="695"/>
        <v>0</v>
      </c>
      <c r="BA991" s="65">
        <f t="shared" si="696"/>
        <v>0</v>
      </c>
      <c r="BB991" s="65">
        <f t="shared" si="697"/>
        <v>0</v>
      </c>
      <c r="BC991" s="65">
        <f t="shared" si="698"/>
        <v>0</v>
      </c>
      <c r="BD991" s="65">
        <f t="shared" si="699"/>
        <v>0</v>
      </c>
      <c r="BE991" s="65">
        <f t="shared" si="700"/>
        <v>0</v>
      </c>
      <c r="BF991" s="65">
        <f t="shared" si="701"/>
        <v>0</v>
      </c>
      <c r="BG991" s="65">
        <f t="shared" si="702"/>
        <v>0</v>
      </c>
      <c r="CE991" s="373"/>
      <c r="CF991" s="343"/>
      <c r="CG991" s="343"/>
      <c r="CH991" s="343"/>
      <c r="CI991" s="343"/>
      <c r="CJ991" s="343"/>
      <c r="CK991" s="343"/>
      <c r="CL991" s="343"/>
      <c r="CM991" s="343"/>
      <c r="CN991" s="343"/>
      <c r="CY991" s="101">
        <f t="shared" si="703"/>
        <v>0</v>
      </c>
    </row>
    <row r="992" spans="2:103" ht="21.75" customHeight="1" x14ac:dyDescent="0.45">
      <c r="B992" s="133" t="str">
        <f>IF(Data!B991&lt;&gt;"",Data!B991,"")</f>
        <v/>
      </c>
      <c r="C992" s="158" t="str">
        <f>IF(Data!C991&lt;&gt;"",Data!C991,"")</f>
        <v/>
      </c>
      <c r="D992" s="106" t="str">
        <f>IF(Data!D991&lt;&gt;"",Data!D991,"")</f>
        <v/>
      </c>
      <c r="E992" s="140">
        <f>IF(AND(I992=1,Data!T991=0),0,IF(I992=999,999,Data!T991))</f>
        <v>999</v>
      </c>
      <c r="F992" s="140" t="str">
        <f t="shared" si="660"/>
        <v/>
      </c>
      <c r="G992" s="140" t="str">
        <f>IF(Data!K991&lt;&gt;"",Data!K991,"")</f>
        <v/>
      </c>
      <c r="H992" s="141" t="str">
        <f>IF(Data!L991&lt;&gt;"",Data!L991,"")</f>
        <v/>
      </c>
      <c r="I992" s="63">
        <f>IF(Data!M991&lt;&gt;"",Data!M991,"")</f>
        <v>999</v>
      </c>
      <c r="J992" s="63">
        <f t="shared" si="661"/>
        <v>0</v>
      </c>
      <c r="L992" s="64" t="str">
        <f t="shared" si="662"/>
        <v/>
      </c>
      <c r="M992" s="74"/>
      <c r="N992" s="63">
        <f t="shared" si="663"/>
        <v>0</v>
      </c>
      <c r="P992" s="64" t="str">
        <f t="shared" si="664"/>
        <v/>
      </c>
      <c r="R992" s="63">
        <f t="shared" si="665"/>
        <v>0</v>
      </c>
      <c r="S992" s="64" t="str">
        <f t="shared" si="666"/>
        <v/>
      </c>
      <c r="W992" s="310">
        <f t="shared" si="667"/>
        <v>999</v>
      </c>
      <c r="Y992" s="65">
        <f t="shared" si="668"/>
        <v>0</v>
      </c>
      <c r="Z992" s="65">
        <f t="shared" si="669"/>
        <v>0</v>
      </c>
      <c r="AA992" s="65">
        <f t="shared" si="670"/>
        <v>0</v>
      </c>
      <c r="AB992" s="65">
        <f t="shared" si="671"/>
        <v>0</v>
      </c>
      <c r="AC992" s="65">
        <f t="shared" si="672"/>
        <v>0</v>
      </c>
      <c r="AD992" s="65">
        <f t="shared" si="673"/>
        <v>0</v>
      </c>
      <c r="AE992" s="65">
        <f t="shared" si="674"/>
        <v>0</v>
      </c>
      <c r="AF992" s="65">
        <f t="shared" si="675"/>
        <v>0</v>
      </c>
      <c r="AG992" s="65">
        <f t="shared" si="676"/>
        <v>0</v>
      </c>
      <c r="AH992" s="65">
        <f t="shared" si="677"/>
        <v>0</v>
      </c>
      <c r="AI992" s="65">
        <f t="shared" si="678"/>
        <v>0</v>
      </c>
      <c r="AJ992" s="65">
        <f t="shared" si="679"/>
        <v>0</v>
      </c>
      <c r="AK992" s="65">
        <f t="shared" si="680"/>
        <v>0</v>
      </c>
      <c r="AL992" s="65">
        <f t="shared" si="681"/>
        <v>0</v>
      </c>
      <c r="AM992" s="65">
        <f t="shared" si="682"/>
        <v>0</v>
      </c>
      <c r="AN992" s="65">
        <f t="shared" si="683"/>
        <v>0</v>
      </c>
      <c r="AO992" s="65">
        <f t="shared" si="684"/>
        <v>0</v>
      </c>
      <c r="AP992" s="65">
        <f t="shared" si="685"/>
        <v>0</v>
      </c>
      <c r="AQ992" s="65">
        <f t="shared" si="686"/>
        <v>0</v>
      </c>
      <c r="AR992" s="65">
        <f t="shared" si="687"/>
        <v>0</v>
      </c>
      <c r="AS992" s="65">
        <f t="shared" si="688"/>
        <v>0</v>
      </c>
      <c r="AT992" s="65">
        <f t="shared" si="689"/>
        <v>0</v>
      </c>
      <c r="AU992" s="65">
        <f t="shared" si="690"/>
        <v>0</v>
      </c>
      <c r="AV992" s="65">
        <f t="shared" si="691"/>
        <v>0</v>
      </c>
      <c r="AW992" s="65">
        <f t="shared" si="692"/>
        <v>0</v>
      </c>
      <c r="AX992" s="65">
        <f t="shared" si="693"/>
        <v>0</v>
      </c>
      <c r="AY992" s="65">
        <f t="shared" si="694"/>
        <v>0</v>
      </c>
      <c r="AZ992" s="65">
        <f t="shared" si="695"/>
        <v>0</v>
      </c>
      <c r="BA992" s="65">
        <f t="shared" si="696"/>
        <v>0</v>
      </c>
      <c r="BB992" s="65">
        <f t="shared" si="697"/>
        <v>0</v>
      </c>
      <c r="BC992" s="65">
        <f t="shared" si="698"/>
        <v>0</v>
      </c>
      <c r="BD992" s="65">
        <f t="shared" si="699"/>
        <v>0</v>
      </c>
      <c r="BE992" s="65">
        <f t="shared" si="700"/>
        <v>0</v>
      </c>
      <c r="BF992" s="65">
        <f t="shared" si="701"/>
        <v>0</v>
      </c>
      <c r="BG992" s="65">
        <f t="shared" si="702"/>
        <v>0</v>
      </c>
      <c r="CE992" s="373"/>
      <c r="CF992" s="343"/>
      <c r="CG992" s="343"/>
      <c r="CH992" s="343"/>
      <c r="CI992" s="343"/>
      <c r="CJ992" s="343"/>
      <c r="CK992" s="343"/>
      <c r="CL992" s="343"/>
      <c r="CM992" s="343"/>
      <c r="CN992" s="343"/>
      <c r="CY992" s="101">
        <f t="shared" si="703"/>
        <v>0</v>
      </c>
    </row>
    <row r="993" spans="2:103" ht="21.75" customHeight="1" x14ac:dyDescent="0.45">
      <c r="B993" s="133" t="str">
        <f>IF(Data!B992&lt;&gt;"",Data!B992,"")</f>
        <v/>
      </c>
      <c r="C993" s="158" t="str">
        <f>IF(Data!C992&lt;&gt;"",Data!C992,"")</f>
        <v/>
      </c>
      <c r="D993" s="106" t="str">
        <f>IF(Data!D992&lt;&gt;"",Data!D992,"")</f>
        <v/>
      </c>
      <c r="E993" s="140">
        <f>IF(AND(I993=1,Data!T992=0),0,IF(I993=999,999,Data!T992))</f>
        <v>999</v>
      </c>
      <c r="F993" s="140" t="str">
        <f t="shared" si="660"/>
        <v/>
      </c>
      <c r="G993" s="140" t="str">
        <f>IF(Data!K992&lt;&gt;"",Data!K992,"")</f>
        <v/>
      </c>
      <c r="H993" s="141" t="str">
        <f>IF(Data!L992&lt;&gt;"",Data!L992,"")</f>
        <v/>
      </c>
      <c r="I993" s="63">
        <f>IF(Data!M992&lt;&gt;"",Data!M992,"")</f>
        <v>999</v>
      </c>
      <c r="J993" s="63">
        <f t="shared" si="661"/>
        <v>0</v>
      </c>
      <c r="L993" s="64" t="str">
        <f t="shared" si="662"/>
        <v/>
      </c>
      <c r="M993" s="74"/>
      <c r="N993" s="63">
        <f t="shared" si="663"/>
        <v>0</v>
      </c>
      <c r="P993" s="64" t="str">
        <f t="shared" si="664"/>
        <v/>
      </c>
      <c r="R993" s="63">
        <f t="shared" si="665"/>
        <v>0</v>
      </c>
      <c r="S993" s="64" t="str">
        <f t="shared" si="666"/>
        <v/>
      </c>
      <c r="W993" s="310">
        <f t="shared" si="667"/>
        <v>999</v>
      </c>
      <c r="Y993" s="65">
        <f t="shared" si="668"/>
        <v>0</v>
      </c>
      <c r="Z993" s="65">
        <f t="shared" si="669"/>
        <v>0</v>
      </c>
      <c r="AA993" s="65">
        <f t="shared" si="670"/>
        <v>0</v>
      </c>
      <c r="AB993" s="65">
        <f t="shared" si="671"/>
        <v>0</v>
      </c>
      <c r="AC993" s="65">
        <f t="shared" si="672"/>
        <v>0</v>
      </c>
      <c r="AD993" s="65">
        <f t="shared" si="673"/>
        <v>0</v>
      </c>
      <c r="AE993" s="65">
        <f t="shared" si="674"/>
        <v>0</v>
      </c>
      <c r="AF993" s="65">
        <f t="shared" si="675"/>
        <v>0</v>
      </c>
      <c r="AG993" s="65">
        <f t="shared" si="676"/>
        <v>0</v>
      </c>
      <c r="AH993" s="65">
        <f t="shared" si="677"/>
        <v>0</v>
      </c>
      <c r="AI993" s="65">
        <f t="shared" si="678"/>
        <v>0</v>
      </c>
      <c r="AJ993" s="65">
        <f t="shared" si="679"/>
        <v>0</v>
      </c>
      <c r="AK993" s="65">
        <f t="shared" si="680"/>
        <v>0</v>
      </c>
      <c r="AL993" s="65">
        <f t="shared" si="681"/>
        <v>0</v>
      </c>
      <c r="AM993" s="65">
        <f t="shared" si="682"/>
        <v>0</v>
      </c>
      <c r="AN993" s="65">
        <f t="shared" si="683"/>
        <v>0</v>
      </c>
      <c r="AO993" s="65">
        <f t="shared" si="684"/>
        <v>0</v>
      </c>
      <c r="AP993" s="65">
        <f t="shared" si="685"/>
        <v>0</v>
      </c>
      <c r="AQ993" s="65">
        <f t="shared" si="686"/>
        <v>0</v>
      </c>
      <c r="AR993" s="65">
        <f t="shared" si="687"/>
        <v>0</v>
      </c>
      <c r="AS993" s="65">
        <f t="shared" si="688"/>
        <v>0</v>
      </c>
      <c r="AT993" s="65">
        <f t="shared" si="689"/>
        <v>0</v>
      </c>
      <c r="AU993" s="65">
        <f t="shared" si="690"/>
        <v>0</v>
      </c>
      <c r="AV993" s="65">
        <f t="shared" si="691"/>
        <v>0</v>
      </c>
      <c r="AW993" s="65">
        <f t="shared" si="692"/>
        <v>0</v>
      </c>
      <c r="AX993" s="65">
        <f t="shared" si="693"/>
        <v>0</v>
      </c>
      <c r="AY993" s="65">
        <f t="shared" si="694"/>
        <v>0</v>
      </c>
      <c r="AZ993" s="65">
        <f t="shared" si="695"/>
        <v>0</v>
      </c>
      <c r="BA993" s="65">
        <f t="shared" si="696"/>
        <v>0</v>
      </c>
      <c r="BB993" s="65">
        <f t="shared" si="697"/>
        <v>0</v>
      </c>
      <c r="BC993" s="65">
        <f t="shared" si="698"/>
        <v>0</v>
      </c>
      <c r="BD993" s="65">
        <f t="shared" si="699"/>
        <v>0</v>
      </c>
      <c r="BE993" s="65">
        <f t="shared" si="700"/>
        <v>0</v>
      </c>
      <c r="BF993" s="65">
        <f t="shared" si="701"/>
        <v>0</v>
      </c>
      <c r="BG993" s="65">
        <f t="shared" si="702"/>
        <v>0</v>
      </c>
      <c r="CE993" s="373"/>
      <c r="CF993" s="343"/>
      <c r="CG993" s="343"/>
      <c r="CH993" s="343"/>
      <c r="CI993" s="343"/>
      <c r="CJ993" s="343"/>
      <c r="CK993" s="343"/>
      <c r="CL993" s="343"/>
      <c r="CM993" s="343"/>
      <c r="CN993" s="343"/>
      <c r="CY993" s="101">
        <f t="shared" si="703"/>
        <v>0</v>
      </c>
    </row>
    <row r="994" spans="2:103" ht="21.75" customHeight="1" x14ac:dyDescent="0.45">
      <c r="B994" s="133" t="str">
        <f>IF(Data!B993&lt;&gt;"",Data!B993,"")</f>
        <v/>
      </c>
      <c r="C994" s="158" t="str">
        <f>IF(Data!C993&lt;&gt;"",Data!C993,"")</f>
        <v/>
      </c>
      <c r="D994" s="106" t="str">
        <f>IF(Data!D993&lt;&gt;"",Data!D993,"")</f>
        <v/>
      </c>
      <c r="E994" s="140">
        <f>IF(AND(I994=1,Data!T993=0),0,IF(I994=999,999,Data!T993))</f>
        <v>999</v>
      </c>
      <c r="F994" s="140" t="str">
        <f t="shared" si="660"/>
        <v/>
      </c>
      <c r="G994" s="140" t="str">
        <f>IF(Data!K993&lt;&gt;"",Data!K993,"")</f>
        <v/>
      </c>
      <c r="H994" s="141" t="str">
        <f>IF(Data!L993&lt;&gt;"",Data!L993,"")</f>
        <v/>
      </c>
      <c r="I994" s="63">
        <f>IF(Data!M993&lt;&gt;"",Data!M993,"")</f>
        <v>999</v>
      </c>
      <c r="J994" s="63">
        <f t="shared" si="661"/>
        <v>0</v>
      </c>
      <c r="L994" s="64" t="str">
        <f t="shared" si="662"/>
        <v/>
      </c>
      <c r="M994" s="74"/>
      <c r="N994" s="63">
        <f t="shared" si="663"/>
        <v>0</v>
      </c>
      <c r="P994" s="64" t="str">
        <f t="shared" si="664"/>
        <v/>
      </c>
      <c r="R994" s="63">
        <f t="shared" si="665"/>
        <v>0</v>
      </c>
      <c r="S994" s="64" t="str">
        <f t="shared" si="666"/>
        <v/>
      </c>
      <c r="W994" s="310">
        <f t="shared" si="667"/>
        <v>999</v>
      </c>
      <c r="Y994" s="65">
        <f t="shared" si="668"/>
        <v>0</v>
      </c>
      <c r="Z994" s="65">
        <f t="shared" si="669"/>
        <v>0</v>
      </c>
      <c r="AA994" s="65">
        <f t="shared" si="670"/>
        <v>0</v>
      </c>
      <c r="AB994" s="65">
        <f t="shared" si="671"/>
        <v>0</v>
      </c>
      <c r="AC994" s="65">
        <f t="shared" si="672"/>
        <v>0</v>
      </c>
      <c r="AD994" s="65">
        <f t="shared" si="673"/>
        <v>0</v>
      </c>
      <c r="AE994" s="65">
        <f t="shared" si="674"/>
        <v>0</v>
      </c>
      <c r="AF994" s="65">
        <f t="shared" si="675"/>
        <v>0</v>
      </c>
      <c r="AG994" s="65">
        <f t="shared" si="676"/>
        <v>0</v>
      </c>
      <c r="AH994" s="65">
        <f t="shared" si="677"/>
        <v>0</v>
      </c>
      <c r="AI994" s="65">
        <f t="shared" si="678"/>
        <v>0</v>
      </c>
      <c r="AJ994" s="65">
        <f t="shared" si="679"/>
        <v>0</v>
      </c>
      <c r="AK994" s="65">
        <f t="shared" si="680"/>
        <v>0</v>
      </c>
      <c r="AL994" s="65">
        <f t="shared" si="681"/>
        <v>0</v>
      </c>
      <c r="AM994" s="65">
        <f t="shared" si="682"/>
        <v>0</v>
      </c>
      <c r="AN994" s="65">
        <f t="shared" si="683"/>
        <v>0</v>
      </c>
      <c r="AO994" s="65">
        <f t="shared" si="684"/>
        <v>0</v>
      </c>
      <c r="AP994" s="65">
        <f t="shared" si="685"/>
        <v>0</v>
      </c>
      <c r="AQ994" s="65">
        <f t="shared" si="686"/>
        <v>0</v>
      </c>
      <c r="AR994" s="65">
        <f t="shared" si="687"/>
        <v>0</v>
      </c>
      <c r="AS994" s="65">
        <f t="shared" si="688"/>
        <v>0</v>
      </c>
      <c r="AT994" s="65">
        <f t="shared" si="689"/>
        <v>0</v>
      </c>
      <c r="AU994" s="65">
        <f t="shared" si="690"/>
        <v>0</v>
      </c>
      <c r="AV994" s="65">
        <f t="shared" si="691"/>
        <v>0</v>
      </c>
      <c r="AW994" s="65">
        <f t="shared" si="692"/>
        <v>0</v>
      </c>
      <c r="AX994" s="65">
        <f t="shared" si="693"/>
        <v>0</v>
      </c>
      <c r="AY994" s="65">
        <f t="shared" si="694"/>
        <v>0</v>
      </c>
      <c r="AZ994" s="65">
        <f t="shared" si="695"/>
        <v>0</v>
      </c>
      <c r="BA994" s="65">
        <f t="shared" si="696"/>
        <v>0</v>
      </c>
      <c r="BB994" s="65">
        <f t="shared" si="697"/>
        <v>0</v>
      </c>
      <c r="BC994" s="65">
        <f t="shared" si="698"/>
        <v>0</v>
      </c>
      <c r="BD994" s="65">
        <f t="shared" si="699"/>
        <v>0</v>
      </c>
      <c r="BE994" s="65">
        <f t="shared" si="700"/>
        <v>0</v>
      </c>
      <c r="BF994" s="65">
        <f t="shared" si="701"/>
        <v>0</v>
      </c>
      <c r="BG994" s="65">
        <f t="shared" si="702"/>
        <v>0</v>
      </c>
      <c r="CE994" s="373"/>
      <c r="CF994" s="343"/>
      <c r="CG994" s="343"/>
      <c r="CH994" s="343"/>
      <c r="CI994" s="343"/>
      <c r="CJ994" s="343"/>
      <c r="CK994" s="343"/>
      <c r="CL994" s="343"/>
      <c r="CM994" s="343"/>
      <c r="CN994" s="343"/>
      <c r="CY994" s="101">
        <f t="shared" si="703"/>
        <v>0</v>
      </c>
    </row>
    <row r="995" spans="2:103" ht="21.75" customHeight="1" x14ac:dyDescent="0.45">
      <c r="B995" s="133" t="str">
        <f>IF(Data!B994&lt;&gt;"",Data!B994,"")</f>
        <v/>
      </c>
      <c r="C995" s="158" t="str">
        <f>IF(Data!C994&lt;&gt;"",Data!C994,"")</f>
        <v/>
      </c>
      <c r="D995" s="106" t="str">
        <f>IF(Data!D994&lt;&gt;"",Data!D994,"")</f>
        <v/>
      </c>
      <c r="E995" s="140">
        <f>IF(AND(I995=1,Data!T994=0),0,IF(I995=999,999,Data!T994))</f>
        <v>999</v>
      </c>
      <c r="F995" s="140" t="str">
        <f t="shared" si="660"/>
        <v/>
      </c>
      <c r="G995" s="140" t="str">
        <f>IF(Data!K994&lt;&gt;"",Data!K994,"")</f>
        <v/>
      </c>
      <c r="H995" s="141" t="str">
        <f>IF(Data!L994&lt;&gt;"",Data!L994,"")</f>
        <v/>
      </c>
      <c r="I995" s="63">
        <f>IF(Data!M994&lt;&gt;"",Data!M994,"")</f>
        <v>999</v>
      </c>
      <c r="J995" s="63">
        <f t="shared" si="661"/>
        <v>0</v>
      </c>
      <c r="L995" s="64" t="str">
        <f t="shared" si="662"/>
        <v/>
      </c>
      <c r="M995" s="74"/>
      <c r="N995" s="63">
        <f t="shared" si="663"/>
        <v>0</v>
      </c>
      <c r="P995" s="64" t="str">
        <f t="shared" si="664"/>
        <v/>
      </c>
      <c r="R995" s="63">
        <f t="shared" si="665"/>
        <v>0</v>
      </c>
      <c r="S995" s="64" t="str">
        <f t="shared" si="666"/>
        <v/>
      </c>
      <c r="W995" s="310">
        <f t="shared" si="667"/>
        <v>999</v>
      </c>
      <c r="Y995" s="65">
        <f t="shared" si="668"/>
        <v>0</v>
      </c>
      <c r="Z995" s="65">
        <f t="shared" si="669"/>
        <v>0</v>
      </c>
      <c r="AA995" s="65">
        <f t="shared" si="670"/>
        <v>0</v>
      </c>
      <c r="AB995" s="65">
        <f t="shared" si="671"/>
        <v>0</v>
      </c>
      <c r="AC995" s="65">
        <f t="shared" si="672"/>
        <v>0</v>
      </c>
      <c r="AD995" s="65">
        <f t="shared" si="673"/>
        <v>0</v>
      </c>
      <c r="AE995" s="65">
        <f t="shared" si="674"/>
        <v>0</v>
      </c>
      <c r="AF995" s="65">
        <f t="shared" si="675"/>
        <v>0</v>
      </c>
      <c r="AG995" s="65">
        <f t="shared" si="676"/>
        <v>0</v>
      </c>
      <c r="AH995" s="65">
        <f t="shared" si="677"/>
        <v>0</v>
      </c>
      <c r="AI995" s="65">
        <f t="shared" si="678"/>
        <v>0</v>
      </c>
      <c r="AJ995" s="65">
        <f t="shared" si="679"/>
        <v>0</v>
      </c>
      <c r="AK995" s="65">
        <f t="shared" si="680"/>
        <v>0</v>
      </c>
      <c r="AL995" s="65">
        <f t="shared" si="681"/>
        <v>0</v>
      </c>
      <c r="AM995" s="65">
        <f t="shared" si="682"/>
        <v>0</v>
      </c>
      <c r="AN995" s="65">
        <f t="shared" si="683"/>
        <v>0</v>
      </c>
      <c r="AO995" s="65">
        <f t="shared" si="684"/>
        <v>0</v>
      </c>
      <c r="AP995" s="65">
        <f t="shared" si="685"/>
        <v>0</v>
      </c>
      <c r="AQ995" s="65">
        <f t="shared" si="686"/>
        <v>0</v>
      </c>
      <c r="AR995" s="65">
        <f t="shared" si="687"/>
        <v>0</v>
      </c>
      <c r="AS995" s="65">
        <f t="shared" si="688"/>
        <v>0</v>
      </c>
      <c r="AT995" s="65">
        <f t="shared" si="689"/>
        <v>0</v>
      </c>
      <c r="AU995" s="65">
        <f t="shared" si="690"/>
        <v>0</v>
      </c>
      <c r="AV995" s="65">
        <f t="shared" si="691"/>
        <v>0</v>
      </c>
      <c r="AW995" s="65">
        <f t="shared" si="692"/>
        <v>0</v>
      </c>
      <c r="AX995" s="65">
        <f t="shared" si="693"/>
        <v>0</v>
      </c>
      <c r="AY995" s="65">
        <f t="shared" si="694"/>
        <v>0</v>
      </c>
      <c r="AZ995" s="65">
        <f t="shared" si="695"/>
        <v>0</v>
      </c>
      <c r="BA995" s="65">
        <f t="shared" si="696"/>
        <v>0</v>
      </c>
      <c r="BB995" s="65">
        <f t="shared" si="697"/>
        <v>0</v>
      </c>
      <c r="BC995" s="65">
        <f t="shared" si="698"/>
        <v>0</v>
      </c>
      <c r="BD995" s="65">
        <f t="shared" si="699"/>
        <v>0</v>
      </c>
      <c r="BE995" s="65">
        <f t="shared" si="700"/>
        <v>0</v>
      </c>
      <c r="BF995" s="65">
        <f t="shared" si="701"/>
        <v>0</v>
      </c>
      <c r="BG995" s="65">
        <f t="shared" si="702"/>
        <v>0</v>
      </c>
      <c r="CE995" s="373"/>
      <c r="CF995" s="343"/>
      <c r="CG995" s="343"/>
      <c r="CH995" s="343"/>
      <c r="CI995" s="343"/>
      <c r="CJ995" s="343"/>
      <c r="CK995" s="343"/>
      <c r="CL995" s="343"/>
      <c r="CM995" s="343"/>
      <c r="CN995" s="343"/>
      <c r="CY995" s="101">
        <f t="shared" si="703"/>
        <v>0</v>
      </c>
    </row>
    <row r="996" spans="2:103" ht="21.75" customHeight="1" x14ac:dyDescent="0.45">
      <c r="B996" s="133" t="str">
        <f>IF(Data!B995&lt;&gt;"",Data!B995,"")</f>
        <v/>
      </c>
      <c r="C996" s="158" t="str">
        <f>IF(Data!C995&lt;&gt;"",Data!C995,"")</f>
        <v/>
      </c>
      <c r="D996" s="106" t="str">
        <f>IF(Data!D995&lt;&gt;"",Data!D995,"")</f>
        <v/>
      </c>
      <c r="E996" s="140">
        <f>IF(AND(I996=1,Data!T995=0),0,IF(I996=999,999,Data!T995))</f>
        <v>999</v>
      </c>
      <c r="F996" s="140" t="str">
        <f t="shared" si="660"/>
        <v/>
      </c>
      <c r="G996" s="140" t="str">
        <f>IF(Data!K995&lt;&gt;"",Data!K995,"")</f>
        <v/>
      </c>
      <c r="H996" s="141" t="str">
        <f>IF(Data!L995&lt;&gt;"",Data!L995,"")</f>
        <v/>
      </c>
      <c r="I996" s="63">
        <f>IF(Data!M995&lt;&gt;"",Data!M995,"")</f>
        <v>999</v>
      </c>
      <c r="J996" s="63">
        <f t="shared" si="661"/>
        <v>0</v>
      </c>
      <c r="L996" s="64" t="str">
        <f t="shared" si="662"/>
        <v/>
      </c>
      <c r="M996" s="74"/>
      <c r="N996" s="63">
        <f t="shared" si="663"/>
        <v>0</v>
      </c>
      <c r="P996" s="64" t="str">
        <f t="shared" si="664"/>
        <v/>
      </c>
      <c r="R996" s="63">
        <f t="shared" si="665"/>
        <v>0</v>
      </c>
      <c r="S996" s="64" t="str">
        <f t="shared" si="666"/>
        <v/>
      </c>
      <c r="W996" s="310">
        <f t="shared" si="667"/>
        <v>999</v>
      </c>
      <c r="Y996" s="65">
        <f t="shared" si="668"/>
        <v>0</v>
      </c>
      <c r="Z996" s="65">
        <f t="shared" si="669"/>
        <v>0</v>
      </c>
      <c r="AA996" s="65">
        <f t="shared" si="670"/>
        <v>0</v>
      </c>
      <c r="AB996" s="65">
        <f t="shared" si="671"/>
        <v>0</v>
      </c>
      <c r="AC996" s="65">
        <f t="shared" si="672"/>
        <v>0</v>
      </c>
      <c r="AD996" s="65">
        <f t="shared" si="673"/>
        <v>0</v>
      </c>
      <c r="AE996" s="65">
        <f t="shared" si="674"/>
        <v>0</v>
      </c>
      <c r="AF996" s="65">
        <f t="shared" si="675"/>
        <v>0</v>
      </c>
      <c r="AG996" s="65">
        <f t="shared" si="676"/>
        <v>0</v>
      </c>
      <c r="AH996" s="65">
        <f t="shared" si="677"/>
        <v>0</v>
      </c>
      <c r="AI996" s="65">
        <f t="shared" si="678"/>
        <v>0</v>
      </c>
      <c r="AJ996" s="65">
        <f t="shared" si="679"/>
        <v>0</v>
      </c>
      <c r="AK996" s="65">
        <f t="shared" si="680"/>
        <v>0</v>
      </c>
      <c r="AL996" s="65">
        <f t="shared" si="681"/>
        <v>0</v>
      </c>
      <c r="AM996" s="65">
        <f t="shared" si="682"/>
        <v>0</v>
      </c>
      <c r="AN996" s="65">
        <f t="shared" si="683"/>
        <v>0</v>
      </c>
      <c r="AO996" s="65">
        <f t="shared" si="684"/>
        <v>0</v>
      </c>
      <c r="AP996" s="65">
        <f t="shared" si="685"/>
        <v>0</v>
      </c>
      <c r="AQ996" s="65">
        <f t="shared" si="686"/>
        <v>0</v>
      </c>
      <c r="AR996" s="65">
        <f t="shared" si="687"/>
        <v>0</v>
      </c>
      <c r="AS996" s="65">
        <f t="shared" si="688"/>
        <v>0</v>
      </c>
      <c r="AT996" s="65">
        <f t="shared" si="689"/>
        <v>0</v>
      </c>
      <c r="AU996" s="65">
        <f t="shared" si="690"/>
        <v>0</v>
      </c>
      <c r="AV996" s="65">
        <f t="shared" si="691"/>
        <v>0</v>
      </c>
      <c r="AW996" s="65">
        <f t="shared" si="692"/>
        <v>0</v>
      </c>
      <c r="AX996" s="65">
        <f t="shared" si="693"/>
        <v>0</v>
      </c>
      <c r="AY996" s="65">
        <f t="shared" si="694"/>
        <v>0</v>
      </c>
      <c r="AZ996" s="65">
        <f t="shared" si="695"/>
        <v>0</v>
      </c>
      <c r="BA996" s="65">
        <f t="shared" si="696"/>
        <v>0</v>
      </c>
      <c r="BB996" s="65">
        <f t="shared" si="697"/>
        <v>0</v>
      </c>
      <c r="BC996" s="65">
        <f t="shared" si="698"/>
        <v>0</v>
      </c>
      <c r="BD996" s="65">
        <f t="shared" si="699"/>
        <v>0</v>
      </c>
      <c r="BE996" s="65">
        <f t="shared" si="700"/>
        <v>0</v>
      </c>
      <c r="BF996" s="65">
        <f t="shared" si="701"/>
        <v>0</v>
      </c>
      <c r="BG996" s="65">
        <f t="shared" si="702"/>
        <v>0</v>
      </c>
      <c r="CE996" s="373"/>
      <c r="CF996" s="343"/>
      <c r="CG996" s="343"/>
      <c r="CH996" s="343"/>
      <c r="CI996" s="343"/>
      <c r="CJ996" s="343"/>
      <c r="CK996" s="343"/>
      <c r="CL996" s="343"/>
      <c r="CM996" s="343"/>
      <c r="CN996" s="343"/>
      <c r="CY996" s="101">
        <f t="shared" si="703"/>
        <v>0</v>
      </c>
    </row>
    <row r="997" spans="2:103" ht="21.75" customHeight="1" x14ac:dyDescent="0.45">
      <c r="B997" s="133" t="str">
        <f>IF(Data!B996&lt;&gt;"",Data!B996,"")</f>
        <v/>
      </c>
      <c r="C997" s="158" t="str">
        <f>IF(Data!C996&lt;&gt;"",Data!C996,"")</f>
        <v/>
      </c>
      <c r="D997" s="106" t="str">
        <f>IF(Data!D996&lt;&gt;"",Data!D996,"")</f>
        <v/>
      </c>
      <c r="E997" s="140">
        <f>IF(AND(I997=1,Data!T996=0),0,IF(I997=999,999,Data!T996))</f>
        <v>999</v>
      </c>
      <c r="F997" s="140" t="str">
        <f t="shared" si="660"/>
        <v/>
      </c>
      <c r="G997" s="140" t="str">
        <f>IF(Data!K996&lt;&gt;"",Data!K996,"")</f>
        <v/>
      </c>
      <c r="H997" s="141" t="str">
        <f>IF(Data!L996&lt;&gt;"",Data!L996,"")</f>
        <v/>
      </c>
      <c r="I997" s="63">
        <f>IF(Data!M996&lt;&gt;"",Data!M996,"")</f>
        <v>999</v>
      </c>
      <c r="J997" s="63">
        <f t="shared" si="661"/>
        <v>0</v>
      </c>
      <c r="L997" s="64" t="str">
        <f t="shared" si="662"/>
        <v/>
      </c>
      <c r="M997" s="74"/>
      <c r="N997" s="63">
        <f t="shared" si="663"/>
        <v>0</v>
      </c>
      <c r="P997" s="64" t="str">
        <f t="shared" si="664"/>
        <v/>
      </c>
      <c r="R997" s="63">
        <f t="shared" si="665"/>
        <v>0</v>
      </c>
      <c r="S997" s="64" t="str">
        <f t="shared" si="666"/>
        <v/>
      </c>
      <c r="W997" s="310">
        <f t="shared" si="667"/>
        <v>999</v>
      </c>
      <c r="Y997" s="65">
        <f t="shared" si="668"/>
        <v>0</v>
      </c>
      <c r="Z997" s="65">
        <f t="shared" si="669"/>
        <v>0</v>
      </c>
      <c r="AA997" s="65">
        <f t="shared" si="670"/>
        <v>0</v>
      </c>
      <c r="AB997" s="65">
        <f t="shared" si="671"/>
        <v>0</v>
      </c>
      <c r="AC997" s="65">
        <f t="shared" si="672"/>
        <v>0</v>
      </c>
      <c r="AD997" s="65">
        <f t="shared" si="673"/>
        <v>0</v>
      </c>
      <c r="AE997" s="65">
        <f t="shared" si="674"/>
        <v>0</v>
      </c>
      <c r="AF997" s="65">
        <f t="shared" si="675"/>
        <v>0</v>
      </c>
      <c r="AG997" s="65">
        <f t="shared" si="676"/>
        <v>0</v>
      </c>
      <c r="AH997" s="65">
        <f t="shared" si="677"/>
        <v>0</v>
      </c>
      <c r="AI997" s="65">
        <f t="shared" si="678"/>
        <v>0</v>
      </c>
      <c r="AJ997" s="65">
        <f t="shared" si="679"/>
        <v>0</v>
      </c>
      <c r="AK997" s="65">
        <f t="shared" si="680"/>
        <v>0</v>
      </c>
      <c r="AL997" s="65">
        <f t="shared" si="681"/>
        <v>0</v>
      </c>
      <c r="AM997" s="65">
        <f t="shared" si="682"/>
        <v>0</v>
      </c>
      <c r="AN997" s="65">
        <f t="shared" si="683"/>
        <v>0</v>
      </c>
      <c r="AO997" s="65">
        <f t="shared" si="684"/>
        <v>0</v>
      </c>
      <c r="AP997" s="65">
        <f t="shared" si="685"/>
        <v>0</v>
      </c>
      <c r="AQ997" s="65">
        <f t="shared" si="686"/>
        <v>0</v>
      </c>
      <c r="AR997" s="65">
        <f t="shared" si="687"/>
        <v>0</v>
      </c>
      <c r="AS997" s="65">
        <f t="shared" si="688"/>
        <v>0</v>
      </c>
      <c r="AT997" s="65">
        <f t="shared" si="689"/>
        <v>0</v>
      </c>
      <c r="AU997" s="65">
        <f t="shared" si="690"/>
        <v>0</v>
      </c>
      <c r="AV997" s="65">
        <f t="shared" si="691"/>
        <v>0</v>
      </c>
      <c r="AW997" s="65">
        <f t="shared" si="692"/>
        <v>0</v>
      </c>
      <c r="AX997" s="65">
        <f t="shared" si="693"/>
        <v>0</v>
      </c>
      <c r="AY997" s="65">
        <f t="shared" si="694"/>
        <v>0</v>
      </c>
      <c r="AZ997" s="65">
        <f t="shared" si="695"/>
        <v>0</v>
      </c>
      <c r="BA997" s="65">
        <f t="shared" si="696"/>
        <v>0</v>
      </c>
      <c r="BB997" s="65">
        <f t="shared" si="697"/>
        <v>0</v>
      </c>
      <c r="BC997" s="65">
        <f t="shared" si="698"/>
        <v>0</v>
      </c>
      <c r="BD997" s="65">
        <f t="shared" si="699"/>
        <v>0</v>
      </c>
      <c r="BE997" s="65">
        <f t="shared" si="700"/>
        <v>0</v>
      </c>
      <c r="BF997" s="65">
        <f t="shared" si="701"/>
        <v>0</v>
      </c>
      <c r="BG997" s="65">
        <f t="shared" si="702"/>
        <v>0</v>
      </c>
      <c r="CE997" s="373"/>
      <c r="CF997" s="343"/>
      <c r="CG997" s="343"/>
      <c r="CH997" s="343"/>
      <c r="CI997" s="343"/>
      <c r="CJ997" s="343"/>
      <c r="CK997" s="343"/>
      <c r="CL997" s="343"/>
      <c r="CM997" s="343"/>
      <c r="CN997" s="343"/>
      <c r="CY997" s="101">
        <f t="shared" si="703"/>
        <v>0</v>
      </c>
    </row>
    <row r="998" spans="2:103" ht="21.75" customHeight="1" x14ac:dyDescent="0.45">
      <c r="B998" s="133" t="str">
        <f>IF(Data!B997&lt;&gt;"",Data!B997,"")</f>
        <v/>
      </c>
      <c r="C998" s="158" t="str">
        <f>IF(Data!C997&lt;&gt;"",Data!C997,"")</f>
        <v/>
      </c>
      <c r="D998" s="106" t="str">
        <f>IF(Data!D997&lt;&gt;"",Data!D997,"")</f>
        <v/>
      </c>
      <c r="E998" s="140">
        <f>IF(AND(I998=1,Data!T997=0),0,IF(I998=999,999,Data!T997))</f>
        <v>999</v>
      </c>
      <c r="F998" s="140" t="str">
        <f t="shared" si="660"/>
        <v/>
      </c>
      <c r="G998" s="140" t="str">
        <f>IF(Data!K997&lt;&gt;"",Data!K997,"")</f>
        <v/>
      </c>
      <c r="H998" s="141" t="str">
        <f>IF(Data!L997&lt;&gt;"",Data!L997,"")</f>
        <v/>
      </c>
      <c r="I998" s="63">
        <f>IF(Data!M997&lt;&gt;"",Data!M997,"")</f>
        <v>999</v>
      </c>
      <c r="J998" s="63">
        <f t="shared" si="661"/>
        <v>0</v>
      </c>
      <c r="L998" s="64" t="str">
        <f t="shared" si="662"/>
        <v/>
      </c>
      <c r="M998" s="74"/>
      <c r="N998" s="63">
        <f t="shared" si="663"/>
        <v>0</v>
      </c>
      <c r="P998" s="64" t="str">
        <f t="shared" si="664"/>
        <v/>
      </c>
      <c r="R998" s="63">
        <f t="shared" si="665"/>
        <v>0</v>
      </c>
      <c r="S998" s="64" t="str">
        <f t="shared" si="666"/>
        <v/>
      </c>
      <c r="W998" s="310">
        <f t="shared" si="667"/>
        <v>999</v>
      </c>
      <c r="Y998" s="65">
        <f t="shared" si="668"/>
        <v>0</v>
      </c>
      <c r="Z998" s="65">
        <f t="shared" si="669"/>
        <v>0</v>
      </c>
      <c r="AA998" s="65">
        <f t="shared" si="670"/>
        <v>0</v>
      </c>
      <c r="AB998" s="65">
        <f t="shared" si="671"/>
        <v>0</v>
      </c>
      <c r="AC998" s="65">
        <f t="shared" si="672"/>
        <v>0</v>
      </c>
      <c r="AD998" s="65">
        <f t="shared" si="673"/>
        <v>0</v>
      </c>
      <c r="AE998" s="65">
        <f t="shared" si="674"/>
        <v>0</v>
      </c>
      <c r="AF998" s="65">
        <f t="shared" si="675"/>
        <v>0</v>
      </c>
      <c r="AG998" s="65">
        <f t="shared" si="676"/>
        <v>0</v>
      </c>
      <c r="AH998" s="65">
        <f t="shared" si="677"/>
        <v>0</v>
      </c>
      <c r="AI998" s="65">
        <f t="shared" si="678"/>
        <v>0</v>
      </c>
      <c r="AJ998" s="65">
        <f t="shared" si="679"/>
        <v>0</v>
      </c>
      <c r="AK998" s="65">
        <f t="shared" si="680"/>
        <v>0</v>
      </c>
      <c r="AL998" s="65">
        <f t="shared" si="681"/>
        <v>0</v>
      </c>
      <c r="AM998" s="65">
        <f t="shared" si="682"/>
        <v>0</v>
      </c>
      <c r="AN998" s="65">
        <f t="shared" si="683"/>
        <v>0</v>
      </c>
      <c r="AO998" s="65">
        <f t="shared" si="684"/>
        <v>0</v>
      </c>
      <c r="AP998" s="65">
        <f t="shared" si="685"/>
        <v>0</v>
      </c>
      <c r="AQ998" s="65">
        <f t="shared" si="686"/>
        <v>0</v>
      </c>
      <c r="AR998" s="65">
        <f t="shared" si="687"/>
        <v>0</v>
      </c>
      <c r="AS998" s="65">
        <f t="shared" si="688"/>
        <v>0</v>
      </c>
      <c r="AT998" s="65">
        <f t="shared" si="689"/>
        <v>0</v>
      </c>
      <c r="AU998" s="65">
        <f t="shared" si="690"/>
        <v>0</v>
      </c>
      <c r="AV998" s="65">
        <f t="shared" si="691"/>
        <v>0</v>
      </c>
      <c r="AW998" s="65">
        <f t="shared" si="692"/>
        <v>0</v>
      </c>
      <c r="AX998" s="65">
        <f t="shared" si="693"/>
        <v>0</v>
      </c>
      <c r="AY998" s="65">
        <f t="shared" si="694"/>
        <v>0</v>
      </c>
      <c r="AZ998" s="65">
        <f t="shared" si="695"/>
        <v>0</v>
      </c>
      <c r="BA998" s="65">
        <f t="shared" si="696"/>
        <v>0</v>
      </c>
      <c r="BB998" s="65">
        <f t="shared" si="697"/>
        <v>0</v>
      </c>
      <c r="BC998" s="65">
        <f t="shared" si="698"/>
        <v>0</v>
      </c>
      <c r="BD998" s="65">
        <f t="shared" si="699"/>
        <v>0</v>
      </c>
      <c r="BE998" s="65">
        <f t="shared" si="700"/>
        <v>0</v>
      </c>
      <c r="BF998" s="65">
        <f t="shared" si="701"/>
        <v>0</v>
      </c>
      <c r="BG998" s="65">
        <f t="shared" si="702"/>
        <v>0</v>
      </c>
      <c r="CE998" s="373"/>
      <c r="CF998" s="343"/>
      <c r="CG998" s="343"/>
      <c r="CH998" s="343"/>
      <c r="CI998" s="343"/>
      <c r="CJ998" s="343"/>
      <c r="CK998" s="343"/>
      <c r="CL998" s="343"/>
      <c r="CM998" s="343"/>
      <c r="CN998" s="343"/>
      <c r="CY998" s="101">
        <f t="shared" si="703"/>
        <v>0</v>
      </c>
    </row>
    <row r="999" spans="2:103" ht="21.75" customHeight="1" x14ac:dyDescent="0.45">
      <c r="B999" s="133" t="str">
        <f>IF(Data!B998&lt;&gt;"",Data!B998,"")</f>
        <v/>
      </c>
      <c r="C999" s="158" t="str">
        <f>IF(Data!C998&lt;&gt;"",Data!C998,"")</f>
        <v/>
      </c>
      <c r="D999" s="106" t="str">
        <f>IF(Data!D998&lt;&gt;"",Data!D998,"")</f>
        <v/>
      </c>
      <c r="E999" s="140">
        <f>IF(AND(I999=1,Data!T998=0),0,IF(I999=999,999,Data!T998))</f>
        <v>999</v>
      </c>
      <c r="F999" s="140" t="str">
        <f t="shared" si="660"/>
        <v/>
      </c>
      <c r="G999" s="140" t="str">
        <f>IF(Data!K998&lt;&gt;"",Data!K998,"")</f>
        <v/>
      </c>
      <c r="H999" s="141" t="str">
        <f>IF(Data!L998&lt;&gt;"",Data!L998,"")</f>
        <v/>
      </c>
      <c r="I999" s="63">
        <f>IF(Data!M998&lt;&gt;"",Data!M998,"")</f>
        <v>999</v>
      </c>
      <c r="J999" s="63">
        <f t="shared" si="661"/>
        <v>0</v>
      </c>
      <c r="L999" s="64" t="str">
        <f t="shared" si="662"/>
        <v/>
      </c>
      <c r="M999" s="74"/>
      <c r="N999" s="63">
        <f t="shared" si="663"/>
        <v>0</v>
      </c>
      <c r="P999" s="64" t="str">
        <f t="shared" si="664"/>
        <v/>
      </c>
      <c r="R999" s="63">
        <f t="shared" si="665"/>
        <v>0</v>
      </c>
      <c r="S999" s="64" t="str">
        <f t="shared" si="666"/>
        <v/>
      </c>
      <c r="W999" s="310">
        <f t="shared" si="667"/>
        <v>999</v>
      </c>
      <c r="Y999" s="65">
        <f t="shared" si="668"/>
        <v>0</v>
      </c>
      <c r="Z999" s="65">
        <f t="shared" si="669"/>
        <v>0</v>
      </c>
      <c r="AA999" s="65">
        <f t="shared" si="670"/>
        <v>0</v>
      </c>
      <c r="AB999" s="65">
        <f t="shared" si="671"/>
        <v>0</v>
      </c>
      <c r="AC999" s="65">
        <f t="shared" si="672"/>
        <v>0</v>
      </c>
      <c r="AD999" s="65">
        <f t="shared" si="673"/>
        <v>0</v>
      </c>
      <c r="AE999" s="65">
        <f t="shared" si="674"/>
        <v>0</v>
      </c>
      <c r="AF999" s="65">
        <f t="shared" si="675"/>
        <v>0</v>
      </c>
      <c r="AG999" s="65">
        <f t="shared" si="676"/>
        <v>0</v>
      </c>
      <c r="AH999" s="65">
        <f t="shared" si="677"/>
        <v>0</v>
      </c>
      <c r="AI999" s="65">
        <f t="shared" si="678"/>
        <v>0</v>
      </c>
      <c r="AJ999" s="65">
        <f t="shared" si="679"/>
        <v>0</v>
      </c>
      <c r="AK999" s="65">
        <f t="shared" si="680"/>
        <v>0</v>
      </c>
      <c r="AL999" s="65">
        <f t="shared" si="681"/>
        <v>0</v>
      </c>
      <c r="AM999" s="65">
        <f t="shared" si="682"/>
        <v>0</v>
      </c>
      <c r="AN999" s="65">
        <f t="shared" si="683"/>
        <v>0</v>
      </c>
      <c r="AO999" s="65">
        <f t="shared" si="684"/>
        <v>0</v>
      </c>
      <c r="AP999" s="65">
        <f t="shared" si="685"/>
        <v>0</v>
      </c>
      <c r="AQ999" s="65">
        <f t="shared" si="686"/>
        <v>0</v>
      </c>
      <c r="AR999" s="65">
        <f t="shared" si="687"/>
        <v>0</v>
      </c>
      <c r="AS999" s="65">
        <f t="shared" si="688"/>
        <v>0</v>
      </c>
      <c r="AT999" s="65">
        <f t="shared" si="689"/>
        <v>0</v>
      </c>
      <c r="AU999" s="65">
        <f t="shared" si="690"/>
        <v>0</v>
      </c>
      <c r="AV999" s="65">
        <f t="shared" si="691"/>
        <v>0</v>
      </c>
      <c r="AW999" s="65">
        <f t="shared" si="692"/>
        <v>0</v>
      </c>
      <c r="AX999" s="65">
        <f t="shared" si="693"/>
        <v>0</v>
      </c>
      <c r="AY999" s="65">
        <f t="shared" si="694"/>
        <v>0</v>
      </c>
      <c r="AZ999" s="65">
        <f t="shared" si="695"/>
        <v>0</v>
      </c>
      <c r="BA999" s="65">
        <f t="shared" si="696"/>
        <v>0</v>
      </c>
      <c r="BB999" s="65">
        <f t="shared" si="697"/>
        <v>0</v>
      </c>
      <c r="BC999" s="65">
        <f t="shared" si="698"/>
        <v>0</v>
      </c>
      <c r="BD999" s="65">
        <f t="shared" si="699"/>
        <v>0</v>
      </c>
      <c r="BE999" s="65">
        <f t="shared" si="700"/>
        <v>0</v>
      </c>
      <c r="BF999" s="65">
        <f t="shared" si="701"/>
        <v>0</v>
      </c>
      <c r="BG999" s="65">
        <f t="shared" si="702"/>
        <v>0</v>
      </c>
      <c r="CE999" s="373"/>
      <c r="CF999" s="343"/>
      <c r="CG999" s="343"/>
      <c r="CH999" s="343"/>
      <c r="CI999" s="343"/>
      <c r="CJ999" s="343"/>
      <c r="CK999" s="343"/>
      <c r="CL999" s="343"/>
      <c r="CM999" s="343"/>
      <c r="CN999" s="343"/>
      <c r="CY999" s="101">
        <f t="shared" si="703"/>
        <v>0</v>
      </c>
    </row>
    <row r="1000" spans="2:103" ht="21.75" customHeight="1" x14ac:dyDescent="0.45">
      <c r="B1000" s="133" t="str">
        <f>IF(Data!B999&lt;&gt;"",Data!B999,"")</f>
        <v/>
      </c>
      <c r="C1000" s="158" t="str">
        <f>IF(Data!C999&lt;&gt;"",Data!C999,"")</f>
        <v/>
      </c>
      <c r="D1000" s="106" t="str">
        <f>IF(Data!D999&lt;&gt;"",Data!D999,"")</f>
        <v/>
      </c>
      <c r="E1000" s="140">
        <f>IF(AND(I1000=1,Data!T999=0),0,IF(I1000=999,999,Data!T999))</f>
        <v>999</v>
      </c>
      <c r="F1000" s="140" t="str">
        <f t="shared" si="660"/>
        <v/>
      </c>
      <c r="G1000" s="140" t="str">
        <f>IF(Data!K999&lt;&gt;"",Data!K999,"")</f>
        <v/>
      </c>
      <c r="H1000" s="141" t="str">
        <f>IF(Data!L999&lt;&gt;"",Data!L999,"")</f>
        <v/>
      </c>
      <c r="I1000" s="63">
        <f>IF(Data!M999&lt;&gt;"",Data!M999,"")</f>
        <v>999</v>
      </c>
      <c r="J1000" s="63">
        <f t="shared" si="661"/>
        <v>0</v>
      </c>
      <c r="L1000" s="64" t="str">
        <f t="shared" si="662"/>
        <v/>
      </c>
      <c r="M1000" s="74"/>
      <c r="N1000" s="63">
        <f t="shared" si="663"/>
        <v>0</v>
      </c>
      <c r="P1000" s="64" t="str">
        <f t="shared" si="664"/>
        <v/>
      </c>
      <c r="R1000" s="63">
        <f t="shared" si="665"/>
        <v>0</v>
      </c>
      <c r="S1000" s="64" t="str">
        <f t="shared" si="666"/>
        <v/>
      </c>
      <c r="W1000" s="310">
        <f t="shared" si="667"/>
        <v>999</v>
      </c>
      <c r="Y1000" s="65">
        <f t="shared" si="668"/>
        <v>0</v>
      </c>
      <c r="Z1000" s="65">
        <f t="shared" si="669"/>
        <v>0</v>
      </c>
      <c r="AA1000" s="65">
        <f t="shared" si="670"/>
        <v>0</v>
      </c>
      <c r="AB1000" s="65">
        <f t="shared" si="671"/>
        <v>0</v>
      </c>
      <c r="AC1000" s="65">
        <f t="shared" si="672"/>
        <v>0</v>
      </c>
      <c r="AD1000" s="65">
        <f t="shared" si="673"/>
        <v>0</v>
      </c>
      <c r="AE1000" s="65">
        <f t="shared" si="674"/>
        <v>0</v>
      </c>
      <c r="AF1000" s="65">
        <f t="shared" si="675"/>
        <v>0</v>
      </c>
      <c r="AG1000" s="65">
        <f t="shared" si="676"/>
        <v>0</v>
      </c>
      <c r="AH1000" s="65">
        <f t="shared" si="677"/>
        <v>0</v>
      </c>
      <c r="AI1000" s="65">
        <f t="shared" si="678"/>
        <v>0</v>
      </c>
      <c r="AJ1000" s="65">
        <f t="shared" si="679"/>
        <v>0</v>
      </c>
      <c r="AK1000" s="65">
        <f t="shared" si="680"/>
        <v>0</v>
      </c>
      <c r="AL1000" s="65">
        <f t="shared" si="681"/>
        <v>0</v>
      </c>
      <c r="AM1000" s="65">
        <f t="shared" si="682"/>
        <v>0</v>
      </c>
      <c r="AN1000" s="65">
        <f t="shared" si="683"/>
        <v>0</v>
      </c>
      <c r="AO1000" s="65">
        <f t="shared" si="684"/>
        <v>0</v>
      </c>
      <c r="AP1000" s="65">
        <f t="shared" si="685"/>
        <v>0</v>
      </c>
      <c r="AQ1000" s="65">
        <f t="shared" si="686"/>
        <v>0</v>
      </c>
      <c r="AR1000" s="65">
        <f t="shared" si="687"/>
        <v>0</v>
      </c>
      <c r="AS1000" s="65">
        <f t="shared" si="688"/>
        <v>0</v>
      </c>
      <c r="AT1000" s="65">
        <f t="shared" si="689"/>
        <v>0</v>
      </c>
      <c r="AU1000" s="65">
        <f t="shared" si="690"/>
        <v>0</v>
      </c>
      <c r="AV1000" s="65">
        <f t="shared" si="691"/>
        <v>0</v>
      </c>
      <c r="AW1000" s="65">
        <f t="shared" si="692"/>
        <v>0</v>
      </c>
      <c r="AX1000" s="65">
        <f t="shared" si="693"/>
        <v>0</v>
      </c>
      <c r="AY1000" s="65">
        <f t="shared" si="694"/>
        <v>0</v>
      </c>
      <c r="AZ1000" s="65">
        <f t="shared" si="695"/>
        <v>0</v>
      </c>
      <c r="BA1000" s="65">
        <f t="shared" si="696"/>
        <v>0</v>
      </c>
      <c r="BB1000" s="65">
        <f t="shared" si="697"/>
        <v>0</v>
      </c>
      <c r="BC1000" s="65">
        <f t="shared" si="698"/>
        <v>0</v>
      </c>
      <c r="BD1000" s="65">
        <f t="shared" si="699"/>
        <v>0</v>
      </c>
      <c r="BE1000" s="65">
        <f t="shared" si="700"/>
        <v>0</v>
      </c>
      <c r="BF1000" s="65">
        <f t="shared" si="701"/>
        <v>0</v>
      </c>
      <c r="BG1000" s="65">
        <f t="shared" si="702"/>
        <v>0</v>
      </c>
      <c r="CE1000" s="373"/>
      <c r="CF1000" s="343"/>
      <c r="CG1000" s="343"/>
      <c r="CH1000" s="343"/>
      <c r="CI1000" s="343"/>
      <c r="CJ1000" s="343"/>
      <c r="CK1000" s="343"/>
      <c r="CL1000" s="343"/>
      <c r="CM1000" s="343"/>
      <c r="CN1000" s="343"/>
      <c r="CY1000" s="101">
        <f t="shared" si="703"/>
        <v>0</v>
      </c>
    </row>
    <row r="1001" spans="2:103" ht="21.75" customHeight="1" x14ac:dyDescent="0.45">
      <c r="B1001" s="133" t="str">
        <f>IF(Data!B1000&lt;&gt;"",Data!B1000,"")</f>
        <v/>
      </c>
      <c r="C1001" s="158" t="str">
        <f>IF(Data!C1000&lt;&gt;"",Data!C1000,"")</f>
        <v/>
      </c>
      <c r="D1001" s="106" t="str">
        <f>IF(Data!D1000&lt;&gt;"",Data!D1000,"")</f>
        <v/>
      </c>
      <c r="E1001" s="140">
        <f>IF(AND(I1001=1,Data!T1000=0),0,IF(I1001=999,999,Data!T1000))</f>
        <v>999</v>
      </c>
      <c r="F1001" s="140" t="str">
        <f t="shared" si="660"/>
        <v/>
      </c>
      <c r="G1001" s="140" t="str">
        <f>IF(Data!K1000&lt;&gt;"",Data!K1000,"")</f>
        <v/>
      </c>
      <c r="H1001" s="141" t="str">
        <f>IF(Data!L1000&lt;&gt;"",Data!L1000,"")</f>
        <v/>
      </c>
      <c r="I1001" s="63">
        <f>IF(Data!M1000&lt;&gt;"",Data!M1000,"")</f>
        <v>999</v>
      </c>
      <c r="J1001" s="63">
        <f t="shared" si="661"/>
        <v>0</v>
      </c>
      <c r="L1001" s="64" t="str">
        <f t="shared" si="662"/>
        <v/>
      </c>
      <c r="M1001" s="74"/>
      <c r="N1001" s="63">
        <f t="shared" si="663"/>
        <v>0</v>
      </c>
      <c r="P1001" s="64" t="str">
        <f t="shared" si="664"/>
        <v/>
      </c>
      <c r="R1001" s="63">
        <f t="shared" si="665"/>
        <v>0</v>
      </c>
      <c r="S1001" s="64" t="str">
        <f t="shared" si="666"/>
        <v/>
      </c>
      <c r="W1001" s="310">
        <f t="shared" si="667"/>
        <v>999</v>
      </c>
      <c r="Y1001" s="65">
        <f t="shared" si="668"/>
        <v>0</v>
      </c>
      <c r="Z1001" s="65">
        <f t="shared" si="669"/>
        <v>0</v>
      </c>
      <c r="AA1001" s="65">
        <f t="shared" si="670"/>
        <v>0</v>
      </c>
      <c r="AB1001" s="65">
        <f t="shared" si="671"/>
        <v>0</v>
      </c>
      <c r="AC1001" s="65">
        <f t="shared" si="672"/>
        <v>0</v>
      </c>
      <c r="AD1001" s="65">
        <f t="shared" si="673"/>
        <v>0</v>
      </c>
      <c r="AE1001" s="65">
        <f t="shared" si="674"/>
        <v>0</v>
      </c>
      <c r="AF1001" s="65">
        <f t="shared" si="675"/>
        <v>0</v>
      </c>
      <c r="AG1001" s="65">
        <f t="shared" si="676"/>
        <v>0</v>
      </c>
      <c r="AH1001" s="65">
        <f t="shared" si="677"/>
        <v>0</v>
      </c>
      <c r="AI1001" s="65">
        <f t="shared" si="678"/>
        <v>0</v>
      </c>
      <c r="AJ1001" s="65">
        <f t="shared" si="679"/>
        <v>0</v>
      </c>
      <c r="AK1001" s="65">
        <f t="shared" si="680"/>
        <v>0</v>
      </c>
      <c r="AL1001" s="65">
        <f t="shared" si="681"/>
        <v>0</v>
      </c>
      <c r="AM1001" s="65">
        <f t="shared" si="682"/>
        <v>0</v>
      </c>
      <c r="AN1001" s="65">
        <f t="shared" si="683"/>
        <v>0</v>
      </c>
      <c r="AO1001" s="65">
        <f t="shared" si="684"/>
        <v>0</v>
      </c>
      <c r="AP1001" s="65">
        <f t="shared" si="685"/>
        <v>0</v>
      </c>
      <c r="AQ1001" s="65">
        <f t="shared" si="686"/>
        <v>0</v>
      </c>
      <c r="AR1001" s="65">
        <f t="shared" si="687"/>
        <v>0</v>
      </c>
      <c r="AS1001" s="65">
        <f t="shared" si="688"/>
        <v>0</v>
      </c>
      <c r="AT1001" s="65">
        <f t="shared" si="689"/>
        <v>0</v>
      </c>
      <c r="AU1001" s="65">
        <f t="shared" si="690"/>
        <v>0</v>
      </c>
      <c r="AV1001" s="65">
        <f t="shared" si="691"/>
        <v>0</v>
      </c>
      <c r="AW1001" s="65">
        <f t="shared" si="692"/>
        <v>0</v>
      </c>
      <c r="AX1001" s="65">
        <f t="shared" si="693"/>
        <v>0</v>
      </c>
      <c r="AY1001" s="65">
        <f t="shared" si="694"/>
        <v>0</v>
      </c>
      <c r="AZ1001" s="65">
        <f t="shared" si="695"/>
        <v>0</v>
      </c>
      <c r="BA1001" s="65">
        <f t="shared" si="696"/>
        <v>0</v>
      </c>
      <c r="BB1001" s="65">
        <f t="shared" si="697"/>
        <v>0</v>
      </c>
      <c r="BC1001" s="65">
        <f t="shared" si="698"/>
        <v>0</v>
      </c>
      <c r="BD1001" s="65">
        <f t="shared" si="699"/>
        <v>0</v>
      </c>
      <c r="BE1001" s="65">
        <f t="shared" si="700"/>
        <v>0</v>
      </c>
      <c r="BF1001" s="65">
        <f t="shared" si="701"/>
        <v>0</v>
      </c>
      <c r="BG1001" s="65">
        <f t="shared" si="702"/>
        <v>0</v>
      </c>
      <c r="CE1001" s="373"/>
      <c r="CF1001" s="343"/>
      <c r="CG1001" s="343"/>
      <c r="CH1001" s="343"/>
      <c r="CI1001" s="343"/>
      <c r="CJ1001" s="343"/>
      <c r="CK1001" s="343"/>
      <c r="CL1001" s="343"/>
      <c r="CM1001" s="343"/>
      <c r="CN1001" s="343"/>
      <c r="CY1001" s="101">
        <f t="shared" si="703"/>
        <v>0</v>
      </c>
    </row>
    <row r="1002" spans="2:103" ht="21.75" customHeight="1" x14ac:dyDescent="0.45">
      <c r="B1002" s="133" t="str">
        <f>IF(Data!B1001&lt;&gt;"",Data!B1001,"")</f>
        <v/>
      </c>
      <c r="C1002" s="158" t="str">
        <f>IF(Data!C1001&lt;&gt;"",Data!C1001,"")</f>
        <v/>
      </c>
      <c r="D1002" s="106" t="str">
        <f>IF(Data!D1001&lt;&gt;"",Data!D1001,"")</f>
        <v/>
      </c>
      <c r="E1002" s="140">
        <f>IF(AND(I1002=1,Data!T1001=0),0,IF(I1002=999,999,Data!T1001))</f>
        <v>999</v>
      </c>
      <c r="F1002" s="140" t="str">
        <f t="shared" si="660"/>
        <v/>
      </c>
      <c r="G1002" s="140" t="str">
        <f>IF(Data!K1001&lt;&gt;"",Data!K1001,"")</f>
        <v/>
      </c>
      <c r="H1002" s="141" t="str">
        <f>IF(Data!L1001&lt;&gt;"",Data!L1001,"")</f>
        <v/>
      </c>
      <c r="I1002" s="63">
        <f>IF(Data!M1001&lt;&gt;"",Data!M1001,"")</f>
        <v>999</v>
      </c>
      <c r="J1002" s="63">
        <f t="shared" si="661"/>
        <v>0</v>
      </c>
      <c r="L1002" s="64" t="str">
        <f t="shared" si="662"/>
        <v/>
      </c>
      <c r="M1002" s="74"/>
      <c r="N1002" s="63">
        <f t="shared" si="663"/>
        <v>0</v>
      </c>
      <c r="P1002" s="64" t="str">
        <f t="shared" si="664"/>
        <v/>
      </c>
      <c r="R1002" s="63">
        <f t="shared" si="665"/>
        <v>0</v>
      </c>
      <c r="S1002" s="64" t="str">
        <f t="shared" si="666"/>
        <v/>
      </c>
      <c r="W1002" s="310">
        <f t="shared" si="667"/>
        <v>999</v>
      </c>
      <c r="Y1002" s="65">
        <f t="shared" si="668"/>
        <v>0</v>
      </c>
      <c r="Z1002" s="65">
        <f t="shared" si="669"/>
        <v>0</v>
      </c>
      <c r="AA1002" s="65">
        <f t="shared" si="670"/>
        <v>0</v>
      </c>
      <c r="AB1002" s="65">
        <f t="shared" si="671"/>
        <v>0</v>
      </c>
      <c r="AC1002" s="65">
        <f t="shared" si="672"/>
        <v>0</v>
      </c>
      <c r="AD1002" s="65">
        <f t="shared" si="673"/>
        <v>0</v>
      </c>
      <c r="AE1002" s="65">
        <f t="shared" si="674"/>
        <v>0</v>
      </c>
      <c r="AF1002" s="65">
        <f t="shared" si="675"/>
        <v>0</v>
      </c>
      <c r="AG1002" s="65">
        <f t="shared" si="676"/>
        <v>0</v>
      </c>
      <c r="AH1002" s="65">
        <f t="shared" si="677"/>
        <v>0</v>
      </c>
      <c r="AI1002" s="65">
        <f t="shared" si="678"/>
        <v>0</v>
      </c>
      <c r="AJ1002" s="65">
        <f t="shared" si="679"/>
        <v>0</v>
      </c>
      <c r="AK1002" s="65">
        <f t="shared" si="680"/>
        <v>0</v>
      </c>
      <c r="AL1002" s="65">
        <f t="shared" si="681"/>
        <v>0</v>
      </c>
      <c r="AM1002" s="65">
        <f t="shared" si="682"/>
        <v>0</v>
      </c>
      <c r="AN1002" s="65">
        <f t="shared" si="683"/>
        <v>0</v>
      </c>
      <c r="AO1002" s="65">
        <f t="shared" si="684"/>
        <v>0</v>
      </c>
      <c r="AP1002" s="65">
        <f t="shared" si="685"/>
        <v>0</v>
      </c>
      <c r="AQ1002" s="65">
        <f t="shared" si="686"/>
        <v>0</v>
      </c>
      <c r="AR1002" s="65">
        <f t="shared" si="687"/>
        <v>0</v>
      </c>
      <c r="AS1002" s="65">
        <f t="shared" si="688"/>
        <v>0</v>
      </c>
      <c r="AT1002" s="65">
        <f t="shared" si="689"/>
        <v>0</v>
      </c>
      <c r="AU1002" s="65">
        <f t="shared" si="690"/>
        <v>0</v>
      </c>
      <c r="AV1002" s="65">
        <f t="shared" si="691"/>
        <v>0</v>
      </c>
      <c r="AW1002" s="65">
        <f t="shared" si="692"/>
        <v>0</v>
      </c>
      <c r="AX1002" s="65">
        <f t="shared" si="693"/>
        <v>0</v>
      </c>
      <c r="AY1002" s="65">
        <f t="shared" si="694"/>
        <v>0</v>
      </c>
      <c r="AZ1002" s="65">
        <f t="shared" si="695"/>
        <v>0</v>
      </c>
      <c r="BA1002" s="65">
        <f t="shared" si="696"/>
        <v>0</v>
      </c>
      <c r="BB1002" s="65">
        <f t="shared" si="697"/>
        <v>0</v>
      </c>
      <c r="BC1002" s="65">
        <f t="shared" si="698"/>
        <v>0</v>
      </c>
      <c r="BD1002" s="65">
        <f t="shared" si="699"/>
        <v>0</v>
      </c>
      <c r="BE1002" s="65">
        <f t="shared" si="700"/>
        <v>0</v>
      </c>
      <c r="BF1002" s="65">
        <f t="shared" si="701"/>
        <v>0</v>
      </c>
      <c r="BG1002" s="65">
        <f t="shared" si="702"/>
        <v>0</v>
      </c>
      <c r="CE1002" s="373"/>
      <c r="CF1002" s="343"/>
      <c r="CG1002" s="343"/>
      <c r="CH1002" s="343"/>
      <c r="CI1002" s="343"/>
      <c r="CJ1002" s="343"/>
      <c r="CK1002" s="343"/>
      <c r="CL1002" s="343"/>
      <c r="CM1002" s="343"/>
      <c r="CN1002" s="343"/>
      <c r="CY1002" s="101">
        <f t="shared" si="703"/>
        <v>0</v>
      </c>
    </row>
    <row r="1003" spans="2:103" ht="21.75" customHeight="1" x14ac:dyDescent="0.45">
      <c r="B1003" s="133" t="str">
        <f>IF(Data!B1002&lt;&gt;"",Data!B1002,"")</f>
        <v/>
      </c>
      <c r="C1003" s="158" t="str">
        <f>IF(Data!C1002&lt;&gt;"",Data!C1002,"")</f>
        <v/>
      </c>
      <c r="D1003" s="106" t="str">
        <f>IF(Data!D1002&lt;&gt;"",Data!D1002,"")</f>
        <v/>
      </c>
      <c r="E1003" s="140">
        <f>IF(AND(I1003=1,Data!T1002=0),0,IF(I1003=999,999,Data!T1002))</f>
        <v>999</v>
      </c>
      <c r="F1003" s="140" t="str">
        <f t="shared" si="660"/>
        <v/>
      </c>
      <c r="G1003" s="140" t="str">
        <f>IF(Data!K1002&lt;&gt;"",Data!K1002,"")</f>
        <v/>
      </c>
      <c r="H1003" s="141" t="str">
        <f>IF(Data!L1002&lt;&gt;"",Data!L1002,"")</f>
        <v/>
      </c>
      <c r="I1003" s="63">
        <f>IF(Data!M1002&lt;&gt;"",Data!M1002,"")</f>
        <v>999</v>
      </c>
      <c r="J1003" s="63">
        <f t="shared" si="661"/>
        <v>0</v>
      </c>
      <c r="L1003" s="64" t="str">
        <f t="shared" si="662"/>
        <v/>
      </c>
      <c r="M1003" s="74"/>
      <c r="N1003" s="63">
        <f t="shared" si="663"/>
        <v>0</v>
      </c>
      <c r="P1003" s="64" t="str">
        <f t="shared" si="664"/>
        <v/>
      </c>
      <c r="R1003" s="63">
        <f t="shared" si="665"/>
        <v>0</v>
      </c>
      <c r="S1003" s="64" t="str">
        <f t="shared" si="666"/>
        <v/>
      </c>
      <c r="W1003" s="310">
        <f t="shared" si="667"/>
        <v>999</v>
      </c>
      <c r="Y1003" s="65">
        <f t="shared" si="668"/>
        <v>0</v>
      </c>
      <c r="Z1003" s="65">
        <f t="shared" si="669"/>
        <v>0</v>
      </c>
      <c r="AA1003" s="65">
        <f t="shared" si="670"/>
        <v>0</v>
      </c>
      <c r="AB1003" s="65">
        <f t="shared" si="671"/>
        <v>0</v>
      </c>
      <c r="AC1003" s="65">
        <f t="shared" si="672"/>
        <v>0</v>
      </c>
      <c r="AD1003" s="65">
        <f t="shared" si="673"/>
        <v>0</v>
      </c>
      <c r="AE1003" s="65">
        <f t="shared" si="674"/>
        <v>0</v>
      </c>
      <c r="AF1003" s="65">
        <f t="shared" si="675"/>
        <v>0</v>
      </c>
      <c r="AG1003" s="65">
        <f t="shared" si="676"/>
        <v>0</v>
      </c>
      <c r="AH1003" s="65">
        <f t="shared" si="677"/>
        <v>0</v>
      </c>
      <c r="AI1003" s="65">
        <f t="shared" si="678"/>
        <v>0</v>
      </c>
      <c r="AJ1003" s="65">
        <f t="shared" si="679"/>
        <v>0</v>
      </c>
      <c r="AK1003" s="65">
        <f t="shared" si="680"/>
        <v>0</v>
      </c>
      <c r="AL1003" s="65">
        <f t="shared" si="681"/>
        <v>0</v>
      </c>
      <c r="AM1003" s="65">
        <f t="shared" si="682"/>
        <v>0</v>
      </c>
      <c r="AN1003" s="65">
        <f t="shared" si="683"/>
        <v>0</v>
      </c>
      <c r="AO1003" s="65">
        <f t="shared" si="684"/>
        <v>0</v>
      </c>
      <c r="AP1003" s="65">
        <f t="shared" si="685"/>
        <v>0</v>
      </c>
      <c r="AQ1003" s="65">
        <f t="shared" si="686"/>
        <v>0</v>
      </c>
      <c r="AR1003" s="65">
        <f t="shared" si="687"/>
        <v>0</v>
      </c>
      <c r="AS1003" s="65">
        <f t="shared" si="688"/>
        <v>0</v>
      </c>
      <c r="AT1003" s="65">
        <f t="shared" si="689"/>
        <v>0</v>
      </c>
      <c r="AU1003" s="65">
        <f t="shared" si="690"/>
        <v>0</v>
      </c>
      <c r="AV1003" s="65">
        <f t="shared" si="691"/>
        <v>0</v>
      </c>
      <c r="AW1003" s="65">
        <f t="shared" si="692"/>
        <v>0</v>
      </c>
      <c r="AX1003" s="65">
        <f t="shared" si="693"/>
        <v>0</v>
      </c>
      <c r="AY1003" s="65">
        <f t="shared" si="694"/>
        <v>0</v>
      </c>
      <c r="AZ1003" s="65">
        <f t="shared" si="695"/>
        <v>0</v>
      </c>
      <c r="BA1003" s="65">
        <f t="shared" si="696"/>
        <v>0</v>
      </c>
      <c r="BB1003" s="65">
        <f t="shared" si="697"/>
        <v>0</v>
      </c>
      <c r="BC1003" s="65">
        <f t="shared" si="698"/>
        <v>0</v>
      </c>
      <c r="BD1003" s="65">
        <f t="shared" si="699"/>
        <v>0</v>
      </c>
      <c r="BE1003" s="65">
        <f t="shared" si="700"/>
        <v>0</v>
      </c>
      <c r="BF1003" s="65">
        <f t="shared" si="701"/>
        <v>0</v>
      </c>
      <c r="BG1003" s="65">
        <f t="shared" si="702"/>
        <v>0</v>
      </c>
      <c r="CE1003" s="373"/>
      <c r="CF1003" s="343"/>
      <c r="CG1003" s="343"/>
      <c r="CH1003" s="343"/>
      <c r="CI1003" s="343"/>
      <c r="CJ1003" s="343"/>
      <c r="CK1003" s="343"/>
      <c r="CL1003" s="343"/>
      <c r="CM1003" s="343"/>
      <c r="CN1003" s="343"/>
      <c r="CY1003" s="101">
        <f t="shared" si="703"/>
        <v>0</v>
      </c>
    </row>
    <row r="1004" spans="2:103" ht="21.75" customHeight="1" x14ac:dyDescent="0.45">
      <c r="B1004" s="133" t="str">
        <f>IF(Data!B1003&lt;&gt;"",Data!B1003,"")</f>
        <v/>
      </c>
      <c r="C1004" s="158" t="str">
        <f>IF(Data!C1003&lt;&gt;"",Data!C1003,"")</f>
        <v/>
      </c>
      <c r="D1004" s="106" t="str">
        <f>IF(Data!D1003&lt;&gt;"",Data!D1003,"")</f>
        <v/>
      </c>
      <c r="E1004" s="140">
        <f>IF(AND(I1004=1,Data!T1003=0),0,IF(I1004=999,999,Data!T1003))</f>
        <v>999</v>
      </c>
      <c r="F1004" s="140" t="str">
        <f t="shared" si="660"/>
        <v/>
      </c>
      <c r="G1004" s="140" t="str">
        <f>IF(Data!K1003&lt;&gt;"",Data!K1003,"")</f>
        <v/>
      </c>
      <c r="H1004" s="141" t="str">
        <f>IF(Data!L1003&lt;&gt;"",Data!L1003,"")</f>
        <v/>
      </c>
      <c r="I1004" s="63">
        <f>IF(Data!M1003&lt;&gt;"",Data!M1003,"")</f>
        <v>999</v>
      </c>
      <c r="J1004" s="63">
        <f t="shared" si="661"/>
        <v>0</v>
      </c>
      <c r="L1004" s="64" t="str">
        <f t="shared" si="662"/>
        <v/>
      </c>
      <c r="M1004" s="74"/>
      <c r="N1004" s="63">
        <f t="shared" si="663"/>
        <v>0</v>
      </c>
      <c r="P1004" s="64" t="str">
        <f t="shared" si="664"/>
        <v/>
      </c>
      <c r="R1004" s="63">
        <f t="shared" si="665"/>
        <v>0</v>
      </c>
      <c r="S1004" s="64" t="str">
        <f t="shared" si="666"/>
        <v/>
      </c>
      <c r="W1004" s="310">
        <f t="shared" si="667"/>
        <v>999</v>
      </c>
      <c r="Y1004" s="65">
        <f t="shared" si="668"/>
        <v>0</v>
      </c>
      <c r="Z1004" s="65">
        <f t="shared" si="669"/>
        <v>0</v>
      </c>
      <c r="AA1004" s="65">
        <f t="shared" si="670"/>
        <v>0</v>
      </c>
      <c r="AB1004" s="65">
        <f t="shared" si="671"/>
        <v>0</v>
      </c>
      <c r="AC1004" s="65">
        <f t="shared" si="672"/>
        <v>0</v>
      </c>
      <c r="AD1004" s="65">
        <f t="shared" si="673"/>
        <v>0</v>
      </c>
      <c r="AE1004" s="65">
        <f t="shared" si="674"/>
        <v>0</v>
      </c>
      <c r="AF1004" s="65">
        <f t="shared" si="675"/>
        <v>0</v>
      </c>
      <c r="AG1004" s="65">
        <f t="shared" si="676"/>
        <v>0</v>
      </c>
      <c r="AH1004" s="65">
        <f t="shared" si="677"/>
        <v>0</v>
      </c>
      <c r="AI1004" s="65">
        <f t="shared" si="678"/>
        <v>0</v>
      </c>
      <c r="AJ1004" s="65">
        <f t="shared" si="679"/>
        <v>0</v>
      </c>
      <c r="AK1004" s="65">
        <f t="shared" si="680"/>
        <v>0</v>
      </c>
      <c r="AL1004" s="65">
        <f t="shared" si="681"/>
        <v>0</v>
      </c>
      <c r="AM1004" s="65">
        <f t="shared" si="682"/>
        <v>0</v>
      </c>
      <c r="AN1004" s="65">
        <f t="shared" si="683"/>
        <v>0</v>
      </c>
      <c r="AO1004" s="65">
        <f t="shared" si="684"/>
        <v>0</v>
      </c>
      <c r="AP1004" s="65">
        <f t="shared" si="685"/>
        <v>0</v>
      </c>
      <c r="AQ1004" s="65">
        <f t="shared" si="686"/>
        <v>0</v>
      </c>
      <c r="AR1004" s="65">
        <f t="shared" si="687"/>
        <v>0</v>
      </c>
      <c r="AS1004" s="65">
        <f t="shared" si="688"/>
        <v>0</v>
      </c>
      <c r="AT1004" s="65">
        <f t="shared" si="689"/>
        <v>0</v>
      </c>
      <c r="AU1004" s="65">
        <f t="shared" si="690"/>
        <v>0</v>
      </c>
      <c r="AV1004" s="65">
        <f t="shared" si="691"/>
        <v>0</v>
      </c>
      <c r="AW1004" s="65">
        <f t="shared" si="692"/>
        <v>0</v>
      </c>
      <c r="AX1004" s="65">
        <f t="shared" si="693"/>
        <v>0</v>
      </c>
      <c r="AY1004" s="65">
        <f t="shared" si="694"/>
        <v>0</v>
      </c>
      <c r="AZ1004" s="65">
        <f t="shared" si="695"/>
        <v>0</v>
      </c>
      <c r="BA1004" s="65">
        <f t="shared" si="696"/>
        <v>0</v>
      </c>
      <c r="BB1004" s="65">
        <f t="shared" si="697"/>
        <v>0</v>
      </c>
      <c r="BC1004" s="65">
        <f t="shared" si="698"/>
        <v>0</v>
      </c>
      <c r="BD1004" s="65">
        <f t="shared" si="699"/>
        <v>0</v>
      </c>
      <c r="BE1004" s="65">
        <f t="shared" si="700"/>
        <v>0</v>
      </c>
      <c r="BF1004" s="65">
        <f t="shared" si="701"/>
        <v>0</v>
      </c>
      <c r="BG1004" s="65">
        <f t="shared" si="702"/>
        <v>0</v>
      </c>
      <c r="CE1004" s="373"/>
      <c r="CF1004" s="343"/>
      <c r="CG1004" s="343"/>
      <c r="CH1004" s="343"/>
      <c r="CI1004" s="343"/>
      <c r="CJ1004" s="343"/>
      <c r="CK1004" s="343"/>
      <c r="CL1004" s="343"/>
      <c r="CM1004" s="343"/>
      <c r="CN1004" s="343"/>
      <c r="CY1004" s="101">
        <f t="shared" si="703"/>
        <v>0</v>
      </c>
    </row>
    <row r="1005" spans="2:103" ht="21.75" customHeight="1" x14ac:dyDescent="0.45">
      <c r="B1005" s="133" t="str">
        <f>IF(Data!B1004&lt;&gt;"",Data!B1004,"")</f>
        <v/>
      </c>
      <c r="C1005" s="158" t="str">
        <f>IF(Data!C1004&lt;&gt;"",Data!C1004,"")</f>
        <v/>
      </c>
      <c r="D1005" s="106" t="str">
        <f>IF(Data!D1004&lt;&gt;"",Data!D1004,"")</f>
        <v/>
      </c>
      <c r="E1005" s="140">
        <f>IF(AND(I1005=1,Data!T1004=0),0,IF(I1005=999,999,Data!T1004))</f>
        <v>999</v>
      </c>
      <c r="F1005" s="140" t="str">
        <f t="shared" si="660"/>
        <v/>
      </c>
      <c r="G1005" s="140" t="str">
        <f>IF(Data!K1004&lt;&gt;"",Data!K1004,"")</f>
        <v/>
      </c>
      <c r="H1005" s="141" t="str">
        <f>IF(Data!L1004&lt;&gt;"",Data!L1004,"")</f>
        <v/>
      </c>
      <c r="I1005" s="63">
        <f>IF(Data!M1004&lt;&gt;"",Data!M1004,"")</f>
        <v>999</v>
      </c>
      <c r="J1005" s="63">
        <f t="shared" si="661"/>
        <v>0</v>
      </c>
      <c r="L1005" s="64" t="str">
        <f t="shared" si="662"/>
        <v/>
      </c>
      <c r="M1005" s="74"/>
      <c r="N1005" s="63">
        <f t="shared" si="663"/>
        <v>0</v>
      </c>
      <c r="P1005" s="64" t="str">
        <f t="shared" si="664"/>
        <v/>
      </c>
      <c r="R1005" s="63">
        <f t="shared" si="665"/>
        <v>0</v>
      </c>
      <c r="S1005" s="64" t="str">
        <f t="shared" si="666"/>
        <v/>
      </c>
      <c r="W1005" s="310">
        <f t="shared" si="667"/>
        <v>999</v>
      </c>
      <c r="Y1005" s="65">
        <f t="shared" si="668"/>
        <v>0</v>
      </c>
      <c r="Z1005" s="65">
        <f t="shared" si="669"/>
        <v>0</v>
      </c>
      <c r="AA1005" s="65">
        <f t="shared" si="670"/>
        <v>0</v>
      </c>
      <c r="AB1005" s="65">
        <f t="shared" si="671"/>
        <v>0</v>
      </c>
      <c r="AC1005" s="65">
        <f t="shared" si="672"/>
        <v>0</v>
      </c>
      <c r="AD1005" s="65">
        <f t="shared" si="673"/>
        <v>0</v>
      </c>
      <c r="AE1005" s="65">
        <f t="shared" si="674"/>
        <v>0</v>
      </c>
      <c r="AF1005" s="65">
        <f t="shared" si="675"/>
        <v>0</v>
      </c>
      <c r="AG1005" s="65">
        <f t="shared" si="676"/>
        <v>0</v>
      </c>
      <c r="AH1005" s="65">
        <f t="shared" si="677"/>
        <v>0</v>
      </c>
      <c r="AI1005" s="65">
        <f t="shared" si="678"/>
        <v>0</v>
      </c>
      <c r="AJ1005" s="65">
        <f t="shared" si="679"/>
        <v>0</v>
      </c>
      <c r="AK1005" s="65">
        <f t="shared" si="680"/>
        <v>0</v>
      </c>
      <c r="AL1005" s="65">
        <f t="shared" si="681"/>
        <v>0</v>
      </c>
      <c r="AM1005" s="65">
        <f t="shared" si="682"/>
        <v>0</v>
      </c>
      <c r="AN1005" s="65">
        <f t="shared" si="683"/>
        <v>0</v>
      </c>
      <c r="AO1005" s="65">
        <f t="shared" si="684"/>
        <v>0</v>
      </c>
      <c r="AP1005" s="65">
        <f t="shared" si="685"/>
        <v>0</v>
      </c>
      <c r="AQ1005" s="65">
        <f t="shared" si="686"/>
        <v>0</v>
      </c>
      <c r="AR1005" s="65">
        <f t="shared" si="687"/>
        <v>0</v>
      </c>
      <c r="AS1005" s="65">
        <f t="shared" si="688"/>
        <v>0</v>
      </c>
      <c r="AT1005" s="65">
        <f t="shared" si="689"/>
        <v>0</v>
      </c>
      <c r="AU1005" s="65">
        <f t="shared" si="690"/>
        <v>0</v>
      </c>
      <c r="AV1005" s="65">
        <f t="shared" si="691"/>
        <v>0</v>
      </c>
      <c r="AW1005" s="65">
        <f t="shared" si="692"/>
        <v>0</v>
      </c>
      <c r="AX1005" s="65">
        <f t="shared" si="693"/>
        <v>0</v>
      </c>
      <c r="AY1005" s="65">
        <f t="shared" si="694"/>
        <v>0</v>
      </c>
      <c r="AZ1005" s="65">
        <f t="shared" si="695"/>
        <v>0</v>
      </c>
      <c r="BA1005" s="65">
        <f t="shared" si="696"/>
        <v>0</v>
      </c>
      <c r="BB1005" s="65">
        <f t="shared" si="697"/>
        <v>0</v>
      </c>
      <c r="BC1005" s="65">
        <f t="shared" si="698"/>
        <v>0</v>
      </c>
      <c r="BD1005" s="65">
        <f t="shared" si="699"/>
        <v>0</v>
      </c>
      <c r="BE1005" s="65">
        <f t="shared" si="700"/>
        <v>0</v>
      </c>
      <c r="BF1005" s="65">
        <f t="shared" si="701"/>
        <v>0</v>
      </c>
      <c r="BG1005" s="65">
        <f t="shared" si="702"/>
        <v>0</v>
      </c>
      <c r="CE1005" s="373"/>
      <c r="CF1005" s="343"/>
      <c r="CG1005" s="343"/>
      <c r="CH1005" s="343"/>
      <c r="CI1005" s="343"/>
      <c r="CJ1005" s="343"/>
      <c r="CK1005" s="343"/>
      <c r="CL1005" s="343"/>
      <c r="CM1005" s="343"/>
      <c r="CN1005" s="343"/>
      <c r="CY1005" s="101">
        <f t="shared" si="703"/>
        <v>0</v>
      </c>
    </row>
    <row r="1006" spans="2:103" ht="21.75" customHeight="1" x14ac:dyDescent="0.45">
      <c r="B1006" s="133" t="str">
        <f>IF(Data!B1005&lt;&gt;"",Data!B1005,"")</f>
        <v/>
      </c>
      <c r="C1006" s="158" t="str">
        <f>IF(Data!C1005&lt;&gt;"",Data!C1005,"")</f>
        <v/>
      </c>
      <c r="D1006" s="106" t="str">
        <f>IF(Data!D1005&lt;&gt;"",Data!D1005,"")</f>
        <v/>
      </c>
      <c r="E1006" s="140">
        <f>IF(AND(I1006=1,Data!T1005=0),0,IF(I1006=999,999,Data!T1005))</f>
        <v>999</v>
      </c>
      <c r="F1006" s="140" t="str">
        <f t="shared" si="660"/>
        <v/>
      </c>
      <c r="G1006" s="140" t="str">
        <f>IF(Data!K1005&lt;&gt;"",Data!K1005,"")</f>
        <v/>
      </c>
      <c r="H1006" s="141" t="str">
        <f>IF(Data!L1005&lt;&gt;"",Data!L1005,"")</f>
        <v/>
      </c>
      <c r="I1006" s="63">
        <f>IF(Data!M1005&lt;&gt;"",Data!M1005,"")</f>
        <v>999</v>
      </c>
      <c r="J1006" s="63">
        <f t="shared" si="661"/>
        <v>0</v>
      </c>
      <c r="L1006" s="64" t="str">
        <f t="shared" si="662"/>
        <v/>
      </c>
      <c r="M1006" s="74"/>
      <c r="N1006" s="63">
        <f t="shared" si="663"/>
        <v>0</v>
      </c>
      <c r="P1006" s="64" t="str">
        <f t="shared" si="664"/>
        <v/>
      </c>
      <c r="R1006" s="63">
        <f t="shared" si="665"/>
        <v>0</v>
      </c>
      <c r="S1006" s="64" t="str">
        <f t="shared" si="666"/>
        <v/>
      </c>
      <c r="W1006" s="310">
        <f t="shared" si="667"/>
        <v>999</v>
      </c>
      <c r="Y1006" s="65">
        <f t="shared" si="668"/>
        <v>0</v>
      </c>
      <c r="Z1006" s="65">
        <f t="shared" si="669"/>
        <v>0</v>
      </c>
      <c r="AA1006" s="65">
        <f t="shared" si="670"/>
        <v>0</v>
      </c>
      <c r="AB1006" s="65">
        <f t="shared" si="671"/>
        <v>0</v>
      </c>
      <c r="AC1006" s="65">
        <f t="shared" si="672"/>
        <v>0</v>
      </c>
      <c r="AD1006" s="65">
        <f t="shared" si="673"/>
        <v>0</v>
      </c>
      <c r="AE1006" s="65">
        <f t="shared" si="674"/>
        <v>0</v>
      </c>
      <c r="AF1006" s="65">
        <f t="shared" si="675"/>
        <v>0</v>
      </c>
      <c r="AG1006" s="65">
        <f t="shared" si="676"/>
        <v>0</v>
      </c>
      <c r="AH1006" s="65">
        <f t="shared" si="677"/>
        <v>0</v>
      </c>
      <c r="AI1006" s="65">
        <f t="shared" si="678"/>
        <v>0</v>
      </c>
      <c r="AJ1006" s="65">
        <f t="shared" si="679"/>
        <v>0</v>
      </c>
      <c r="AK1006" s="65">
        <f t="shared" si="680"/>
        <v>0</v>
      </c>
      <c r="AL1006" s="65">
        <f t="shared" si="681"/>
        <v>0</v>
      </c>
      <c r="AM1006" s="65">
        <f t="shared" si="682"/>
        <v>0</v>
      </c>
      <c r="AN1006" s="65">
        <f t="shared" si="683"/>
        <v>0</v>
      </c>
      <c r="AO1006" s="65">
        <f t="shared" si="684"/>
        <v>0</v>
      </c>
      <c r="AP1006" s="65">
        <f t="shared" si="685"/>
        <v>0</v>
      </c>
      <c r="AQ1006" s="65">
        <f t="shared" si="686"/>
        <v>0</v>
      </c>
      <c r="AR1006" s="65">
        <f t="shared" si="687"/>
        <v>0</v>
      </c>
      <c r="AS1006" s="65">
        <f t="shared" si="688"/>
        <v>0</v>
      </c>
      <c r="AT1006" s="65">
        <f t="shared" si="689"/>
        <v>0</v>
      </c>
      <c r="AU1006" s="65">
        <f t="shared" si="690"/>
        <v>0</v>
      </c>
      <c r="AV1006" s="65">
        <f t="shared" si="691"/>
        <v>0</v>
      </c>
      <c r="AW1006" s="65">
        <f t="shared" si="692"/>
        <v>0</v>
      </c>
      <c r="AX1006" s="65">
        <f t="shared" si="693"/>
        <v>0</v>
      </c>
      <c r="AY1006" s="65">
        <f t="shared" si="694"/>
        <v>0</v>
      </c>
      <c r="AZ1006" s="65">
        <f t="shared" si="695"/>
        <v>0</v>
      </c>
      <c r="BA1006" s="65">
        <f t="shared" si="696"/>
        <v>0</v>
      </c>
      <c r="BB1006" s="65">
        <f t="shared" si="697"/>
        <v>0</v>
      </c>
      <c r="BC1006" s="65">
        <f t="shared" si="698"/>
        <v>0</v>
      </c>
      <c r="BD1006" s="65">
        <f t="shared" si="699"/>
        <v>0</v>
      </c>
      <c r="BE1006" s="65">
        <f t="shared" si="700"/>
        <v>0</v>
      </c>
      <c r="BF1006" s="65">
        <f t="shared" si="701"/>
        <v>0</v>
      </c>
      <c r="BG1006" s="65">
        <f t="shared" si="702"/>
        <v>0</v>
      </c>
      <c r="CE1006" s="373"/>
      <c r="CF1006" s="343"/>
      <c r="CG1006" s="343"/>
      <c r="CH1006" s="343"/>
      <c r="CI1006" s="343"/>
      <c r="CJ1006" s="343"/>
      <c r="CK1006" s="343"/>
      <c r="CL1006" s="343"/>
      <c r="CM1006" s="343"/>
      <c r="CN1006" s="343"/>
      <c r="CY1006" s="101">
        <f t="shared" si="703"/>
        <v>0</v>
      </c>
    </row>
    <row r="1007" spans="2:103" ht="21.75" customHeight="1" x14ac:dyDescent="0.45">
      <c r="B1007" s="133" t="str">
        <f>IF(Data!B1006&lt;&gt;"",Data!B1006,"")</f>
        <v/>
      </c>
      <c r="C1007" s="158" t="str">
        <f>IF(Data!C1006&lt;&gt;"",Data!C1006,"")</f>
        <v/>
      </c>
      <c r="D1007" s="106" t="str">
        <f>IF(Data!D1006&lt;&gt;"",Data!D1006,"")</f>
        <v/>
      </c>
      <c r="E1007" s="140">
        <f>IF(AND(I1007=1,Data!T1006=0),0,IF(I1007=999,999,Data!T1006))</f>
        <v>999</v>
      </c>
      <c r="F1007" s="140" t="str">
        <f t="shared" si="660"/>
        <v/>
      </c>
      <c r="G1007" s="140" t="str">
        <f>IF(Data!K1006&lt;&gt;"",Data!K1006,"")</f>
        <v/>
      </c>
      <c r="H1007" s="141" t="str">
        <f>IF(Data!L1006&lt;&gt;"",Data!L1006,"")</f>
        <v/>
      </c>
      <c r="I1007" s="63">
        <f>IF(Data!M1006&lt;&gt;"",Data!M1006,"")</f>
        <v>999</v>
      </c>
      <c r="J1007" s="63">
        <f t="shared" si="661"/>
        <v>0</v>
      </c>
      <c r="L1007" s="64" t="str">
        <f t="shared" si="662"/>
        <v/>
      </c>
      <c r="M1007" s="74"/>
      <c r="N1007" s="63">
        <f t="shared" si="663"/>
        <v>0</v>
      </c>
      <c r="P1007" s="64" t="str">
        <f t="shared" si="664"/>
        <v/>
      </c>
      <c r="R1007" s="63">
        <f t="shared" si="665"/>
        <v>0</v>
      </c>
      <c r="S1007" s="64" t="str">
        <f t="shared" si="666"/>
        <v/>
      </c>
      <c r="W1007" s="310">
        <f t="shared" si="667"/>
        <v>999</v>
      </c>
      <c r="Y1007" s="65">
        <f t="shared" si="668"/>
        <v>0</v>
      </c>
      <c r="Z1007" s="65">
        <f t="shared" si="669"/>
        <v>0</v>
      </c>
      <c r="AA1007" s="65">
        <f t="shared" si="670"/>
        <v>0</v>
      </c>
      <c r="AB1007" s="65">
        <f t="shared" si="671"/>
        <v>0</v>
      </c>
      <c r="AC1007" s="65">
        <f t="shared" si="672"/>
        <v>0</v>
      </c>
      <c r="AD1007" s="65">
        <f t="shared" si="673"/>
        <v>0</v>
      </c>
      <c r="AE1007" s="65">
        <f t="shared" si="674"/>
        <v>0</v>
      </c>
      <c r="AF1007" s="65">
        <f t="shared" si="675"/>
        <v>0</v>
      </c>
      <c r="AG1007" s="65">
        <f t="shared" si="676"/>
        <v>0</v>
      </c>
      <c r="AH1007" s="65">
        <f t="shared" si="677"/>
        <v>0</v>
      </c>
      <c r="AI1007" s="65">
        <f t="shared" si="678"/>
        <v>0</v>
      </c>
      <c r="AJ1007" s="65">
        <f t="shared" si="679"/>
        <v>0</v>
      </c>
      <c r="AK1007" s="65">
        <f t="shared" si="680"/>
        <v>0</v>
      </c>
      <c r="AL1007" s="65">
        <f t="shared" si="681"/>
        <v>0</v>
      </c>
      <c r="AM1007" s="65">
        <f t="shared" si="682"/>
        <v>0</v>
      </c>
      <c r="AN1007" s="65">
        <f t="shared" si="683"/>
        <v>0</v>
      </c>
      <c r="AO1007" s="65">
        <f t="shared" si="684"/>
        <v>0</v>
      </c>
      <c r="AP1007" s="65">
        <f t="shared" si="685"/>
        <v>0</v>
      </c>
      <c r="AQ1007" s="65">
        <f t="shared" si="686"/>
        <v>0</v>
      </c>
      <c r="AR1007" s="65">
        <f t="shared" si="687"/>
        <v>0</v>
      </c>
      <c r="AS1007" s="65">
        <f t="shared" si="688"/>
        <v>0</v>
      </c>
      <c r="AT1007" s="65">
        <f t="shared" si="689"/>
        <v>0</v>
      </c>
      <c r="AU1007" s="65">
        <f t="shared" si="690"/>
        <v>0</v>
      </c>
      <c r="AV1007" s="65">
        <f t="shared" si="691"/>
        <v>0</v>
      </c>
      <c r="AW1007" s="65">
        <f t="shared" si="692"/>
        <v>0</v>
      </c>
      <c r="AX1007" s="65">
        <f t="shared" si="693"/>
        <v>0</v>
      </c>
      <c r="AY1007" s="65">
        <f t="shared" si="694"/>
        <v>0</v>
      </c>
      <c r="AZ1007" s="65">
        <f t="shared" si="695"/>
        <v>0</v>
      </c>
      <c r="BA1007" s="65">
        <f t="shared" si="696"/>
        <v>0</v>
      </c>
      <c r="BB1007" s="65">
        <f t="shared" si="697"/>
        <v>0</v>
      </c>
      <c r="BC1007" s="65">
        <f t="shared" si="698"/>
        <v>0</v>
      </c>
      <c r="BD1007" s="65">
        <f t="shared" si="699"/>
        <v>0</v>
      </c>
      <c r="BE1007" s="65">
        <f t="shared" si="700"/>
        <v>0</v>
      </c>
      <c r="BF1007" s="65">
        <f t="shared" si="701"/>
        <v>0</v>
      </c>
      <c r="BG1007" s="65">
        <f t="shared" si="702"/>
        <v>0</v>
      </c>
      <c r="CE1007" s="373"/>
      <c r="CF1007" s="343"/>
      <c r="CG1007" s="343"/>
      <c r="CH1007" s="343"/>
      <c r="CI1007" s="343"/>
      <c r="CJ1007" s="343"/>
      <c r="CK1007" s="343"/>
      <c r="CL1007" s="343"/>
      <c r="CM1007" s="343"/>
      <c r="CN1007" s="343"/>
      <c r="CY1007" s="101">
        <f t="shared" si="703"/>
        <v>0</v>
      </c>
    </row>
    <row r="1008" spans="2:103" ht="21.75" customHeight="1" x14ac:dyDescent="0.45">
      <c r="B1008" s="133" t="str">
        <f>IF(Data!B1007&lt;&gt;"",Data!B1007,"")</f>
        <v/>
      </c>
      <c r="C1008" s="158" t="str">
        <f>IF(Data!C1007&lt;&gt;"",Data!C1007,"")</f>
        <v/>
      </c>
      <c r="D1008" s="106" t="str">
        <f>IF(Data!D1007&lt;&gt;"",Data!D1007,"")</f>
        <v/>
      </c>
      <c r="E1008" s="140">
        <f>IF(AND(I1008=1,Data!T1007=0),0,IF(I1008=999,999,Data!T1007))</f>
        <v>999</v>
      </c>
      <c r="F1008" s="140" t="str">
        <f t="shared" si="660"/>
        <v/>
      </c>
      <c r="G1008" s="140" t="str">
        <f>IF(Data!K1007&lt;&gt;"",Data!K1007,"")</f>
        <v/>
      </c>
      <c r="H1008" s="141" t="str">
        <f>IF(Data!L1007&lt;&gt;"",Data!L1007,"")</f>
        <v/>
      </c>
      <c r="I1008" s="63">
        <f>IF(Data!M1007&lt;&gt;"",Data!M1007,"")</f>
        <v>999</v>
      </c>
      <c r="J1008" s="63">
        <f t="shared" si="661"/>
        <v>0</v>
      </c>
      <c r="L1008" s="64" t="str">
        <f t="shared" si="662"/>
        <v/>
      </c>
      <c r="M1008" s="74"/>
      <c r="N1008" s="63">
        <f t="shared" si="663"/>
        <v>0</v>
      </c>
      <c r="P1008" s="64" t="str">
        <f t="shared" si="664"/>
        <v/>
      </c>
      <c r="R1008" s="63">
        <f t="shared" si="665"/>
        <v>0</v>
      </c>
      <c r="S1008" s="64" t="str">
        <f t="shared" si="666"/>
        <v/>
      </c>
      <c r="W1008" s="310">
        <f t="shared" si="667"/>
        <v>999</v>
      </c>
      <c r="Y1008" s="65">
        <f t="shared" si="668"/>
        <v>0</v>
      </c>
      <c r="Z1008" s="65">
        <f t="shared" si="669"/>
        <v>0</v>
      </c>
      <c r="AA1008" s="65">
        <f t="shared" si="670"/>
        <v>0</v>
      </c>
      <c r="AB1008" s="65">
        <f t="shared" si="671"/>
        <v>0</v>
      </c>
      <c r="AC1008" s="65">
        <f t="shared" si="672"/>
        <v>0</v>
      </c>
      <c r="AD1008" s="65">
        <f t="shared" si="673"/>
        <v>0</v>
      </c>
      <c r="AE1008" s="65">
        <f t="shared" si="674"/>
        <v>0</v>
      </c>
      <c r="AF1008" s="65">
        <f t="shared" si="675"/>
        <v>0</v>
      </c>
      <c r="AG1008" s="65">
        <f t="shared" si="676"/>
        <v>0</v>
      </c>
      <c r="AH1008" s="65">
        <f t="shared" si="677"/>
        <v>0</v>
      </c>
      <c r="AI1008" s="65">
        <f t="shared" si="678"/>
        <v>0</v>
      </c>
      <c r="AJ1008" s="65">
        <f t="shared" si="679"/>
        <v>0</v>
      </c>
      <c r="AK1008" s="65">
        <f t="shared" si="680"/>
        <v>0</v>
      </c>
      <c r="AL1008" s="65">
        <f t="shared" si="681"/>
        <v>0</v>
      </c>
      <c r="AM1008" s="65">
        <f t="shared" si="682"/>
        <v>0</v>
      </c>
      <c r="AN1008" s="65">
        <f t="shared" si="683"/>
        <v>0</v>
      </c>
      <c r="AO1008" s="65">
        <f t="shared" si="684"/>
        <v>0</v>
      </c>
      <c r="AP1008" s="65">
        <f t="shared" si="685"/>
        <v>0</v>
      </c>
      <c r="AQ1008" s="65">
        <f t="shared" si="686"/>
        <v>0</v>
      </c>
      <c r="AR1008" s="65">
        <f t="shared" si="687"/>
        <v>0</v>
      </c>
      <c r="AS1008" s="65">
        <f t="shared" si="688"/>
        <v>0</v>
      </c>
      <c r="AT1008" s="65">
        <f t="shared" si="689"/>
        <v>0</v>
      </c>
      <c r="AU1008" s="65">
        <f t="shared" si="690"/>
        <v>0</v>
      </c>
      <c r="AV1008" s="65">
        <f t="shared" si="691"/>
        <v>0</v>
      </c>
      <c r="AW1008" s="65">
        <f t="shared" si="692"/>
        <v>0</v>
      </c>
      <c r="AX1008" s="65">
        <f t="shared" si="693"/>
        <v>0</v>
      </c>
      <c r="AY1008" s="65">
        <f t="shared" si="694"/>
        <v>0</v>
      </c>
      <c r="AZ1008" s="65">
        <f t="shared" si="695"/>
        <v>0</v>
      </c>
      <c r="BA1008" s="65">
        <f t="shared" si="696"/>
        <v>0</v>
      </c>
      <c r="BB1008" s="65">
        <f t="shared" si="697"/>
        <v>0</v>
      </c>
      <c r="BC1008" s="65">
        <f t="shared" si="698"/>
        <v>0</v>
      </c>
      <c r="BD1008" s="65">
        <f t="shared" si="699"/>
        <v>0</v>
      </c>
      <c r="BE1008" s="65">
        <f t="shared" si="700"/>
        <v>0</v>
      </c>
      <c r="BF1008" s="65">
        <f t="shared" si="701"/>
        <v>0</v>
      </c>
      <c r="BG1008" s="65">
        <f t="shared" si="702"/>
        <v>0</v>
      </c>
      <c r="CE1008" s="373"/>
      <c r="CF1008" s="343"/>
      <c r="CG1008" s="343"/>
      <c r="CH1008" s="343"/>
      <c r="CI1008" s="343"/>
      <c r="CJ1008" s="343"/>
      <c r="CK1008" s="343"/>
      <c r="CL1008" s="343"/>
      <c r="CM1008" s="343"/>
      <c r="CN1008" s="343"/>
      <c r="CY1008" s="101">
        <f t="shared" si="703"/>
        <v>0</v>
      </c>
    </row>
    <row r="1009" spans="2:103" ht="21.75" customHeight="1" x14ac:dyDescent="0.45">
      <c r="B1009" s="133" t="str">
        <f>IF(Data!B1008&lt;&gt;"",Data!B1008,"")</f>
        <v/>
      </c>
      <c r="C1009" s="158" t="str">
        <f>IF(Data!C1008&lt;&gt;"",Data!C1008,"")</f>
        <v/>
      </c>
      <c r="D1009" s="106" t="str">
        <f>IF(Data!D1008&lt;&gt;"",Data!D1008,"")</f>
        <v/>
      </c>
      <c r="E1009" s="140">
        <f>IF(AND(I1009=1,Data!T1008=0),0,IF(I1009=999,999,Data!T1008))</f>
        <v>999</v>
      </c>
      <c r="F1009" s="140" t="str">
        <f t="shared" si="660"/>
        <v/>
      </c>
      <c r="G1009" s="140" t="str">
        <f>IF(Data!K1008&lt;&gt;"",Data!K1008,"")</f>
        <v/>
      </c>
      <c r="H1009" s="141" t="str">
        <f>IF(Data!L1008&lt;&gt;"",Data!L1008,"")</f>
        <v/>
      </c>
      <c r="I1009" s="63">
        <f>IF(Data!M1008&lt;&gt;"",Data!M1008,"")</f>
        <v>999</v>
      </c>
      <c r="J1009" s="63">
        <f t="shared" si="661"/>
        <v>0</v>
      </c>
      <c r="L1009" s="64" t="str">
        <f t="shared" si="662"/>
        <v/>
      </c>
      <c r="M1009" s="74"/>
      <c r="N1009" s="63">
        <f t="shared" si="663"/>
        <v>0</v>
      </c>
      <c r="P1009" s="64" t="str">
        <f t="shared" si="664"/>
        <v/>
      </c>
      <c r="R1009" s="63">
        <f t="shared" si="665"/>
        <v>0</v>
      </c>
      <c r="S1009" s="64" t="str">
        <f t="shared" si="666"/>
        <v/>
      </c>
      <c r="W1009" s="310">
        <f t="shared" si="667"/>
        <v>999</v>
      </c>
      <c r="Y1009" s="65">
        <f t="shared" si="668"/>
        <v>0</v>
      </c>
      <c r="Z1009" s="65">
        <f t="shared" si="669"/>
        <v>0</v>
      </c>
      <c r="AA1009" s="65">
        <f t="shared" si="670"/>
        <v>0</v>
      </c>
      <c r="AB1009" s="65">
        <f t="shared" si="671"/>
        <v>0</v>
      </c>
      <c r="AC1009" s="65">
        <f t="shared" si="672"/>
        <v>0</v>
      </c>
      <c r="AD1009" s="65">
        <f t="shared" si="673"/>
        <v>0</v>
      </c>
      <c r="AE1009" s="65">
        <f t="shared" si="674"/>
        <v>0</v>
      </c>
      <c r="AF1009" s="65">
        <f t="shared" si="675"/>
        <v>0</v>
      </c>
      <c r="AG1009" s="65">
        <f t="shared" si="676"/>
        <v>0</v>
      </c>
      <c r="AH1009" s="65">
        <f t="shared" si="677"/>
        <v>0</v>
      </c>
      <c r="AI1009" s="65">
        <f t="shared" si="678"/>
        <v>0</v>
      </c>
      <c r="AJ1009" s="65">
        <f t="shared" si="679"/>
        <v>0</v>
      </c>
      <c r="AK1009" s="65">
        <f t="shared" si="680"/>
        <v>0</v>
      </c>
      <c r="AL1009" s="65">
        <f t="shared" si="681"/>
        <v>0</v>
      </c>
      <c r="AM1009" s="65">
        <f t="shared" si="682"/>
        <v>0</v>
      </c>
      <c r="AN1009" s="65">
        <f t="shared" si="683"/>
        <v>0</v>
      </c>
      <c r="AO1009" s="65">
        <f t="shared" si="684"/>
        <v>0</v>
      </c>
      <c r="AP1009" s="65">
        <f t="shared" si="685"/>
        <v>0</v>
      </c>
      <c r="AQ1009" s="65">
        <f t="shared" si="686"/>
        <v>0</v>
      </c>
      <c r="AR1009" s="65">
        <f t="shared" si="687"/>
        <v>0</v>
      </c>
      <c r="AS1009" s="65">
        <f t="shared" si="688"/>
        <v>0</v>
      </c>
      <c r="AT1009" s="65">
        <f t="shared" si="689"/>
        <v>0</v>
      </c>
      <c r="AU1009" s="65">
        <f t="shared" si="690"/>
        <v>0</v>
      </c>
      <c r="AV1009" s="65">
        <f t="shared" si="691"/>
        <v>0</v>
      </c>
      <c r="AW1009" s="65">
        <f t="shared" si="692"/>
        <v>0</v>
      </c>
      <c r="AX1009" s="65">
        <f t="shared" si="693"/>
        <v>0</v>
      </c>
      <c r="AY1009" s="65">
        <f t="shared" si="694"/>
        <v>0</v>
      </c>
      <c r="AZ1009" s="65">
        <f t="shared" si="695"/>
        <v>0</v>
      </c>
      <c r="BA1009" s="65">
        <f t="shared" si="696"/>
        <v>0</v>
      </c>
      <c r="BB1009" s="65">
        <f t="shared" si="697"/>
        <v>0</v>
      </c>
      <c r="BC1009" s="65">
        <f t="shared" si="698"/>
        <v>0</v>
      </c>
      <c r="BD1009" s="65">
        <f t="shared" si="699"/>
        <v>0</v>
      </c>
      <c r="BE1009" s="65">
        <f t="shared" si="700"/>
        <v>0</v>
      </c>
      <c r="BF1009" s="65">
        <f t="shared" si="701"/>
        <v>0</v>
      </c>
      <c r="BG1009" s="65">
        <f t="shared" si="702"/>
        <v>0</v>
      </c>
      <c r="CE1009" s="373"/>
      <c r="CF1009" s="343"/>
      <c r="CG1009" s="343"/>
      <c r="CH1009" s="343"/>
      <c r="CI1009" s="343"/>
      <c r="CJ1009" s="343"/>
      <c r="CK1009" s="343"/>
      <c r="CL1009" s="343"/>
      <c r="CM1009" s="343"/>
      <c r="CN1009" s="343"/>
      <c r="CY1009" s="101">
        <f t="shared" si="703"/>
        <v>0</v>
      </c>
    </row>
    <row r="1010" spans="2:103" ht="21.75" customHeight="1" x14ac:dyDescent="0.45">
      <c r="B1010" s="133" t="str">
        <f>IF(Data!B1009&lt;&gt;"",Data!B1009,"")</f>
        <v/>
      </c>
      <c r="C1010" s="158" t="str">
        <f>IF(Data!C1009&lt;&gt;"",Data!C1009,"")</f>
        <v/>
      </c>
      <c r="D1010" s="106" t="str">
        <f>IF(Data!D1009&lt;&gt;"",Data!D1009,"")</f>
        <v/>
      </c>
      <c r="E1010" s="140">
        <f>IF(AND(I1010=1,Data!T1009=0),0,IF(I1010=999,999,Data!T1009))</f>
        <v>999</v>
      </c>
      <c r="F1010" s="140" t="str">
        <f t="shared" si="660"/>
        <v/>
      </c>
      <c r="G1010" s="140" t="str">
        <f>IF(Data!K1009&lt;&gt;"",Data!K1009,"")</f>
        <v/>
      </c>
      <c r="H1010" s="141" t="str">
        <f>IF(Data!L1009&lt;&gt;"",Data!L1009,"")</f>
        <v/>
      </c>
      <c r="I1010" s="63">
        <f>IF(Data!M1009&lt;&gt;"",Data!M1009,"")</f>
        <v>999</v>
      </c>
      <c r="J1010" s="63">
        <f t="shared" si="661"/>
        <v>0</v>
      </c>
      <c r="L1010" s="64" t="str">
        <f t="shared" si="662"/>
        <v/>
      </c>
      <c r="M1010" s="74"/>
      <c r="N1010" s="63">
        <f t="shared" si="663"/>
        <v>0</v>
      </c>
      <c r="P1010" s="64" t="str">
        <f t="shared" si="664"/>
        <v/>
      </c>
      <c r="R1010" s="63">
        <f t="shared" si="665"/>
        <v>0</v>
      </c>
      <c r="S1010" s="64" t="str">
        <f t="shared" si="666"/>
        <v/>
      </c>
      <c r="W1010" s="310">
        <f t="shared" si="667"/>
        <v>999</v>
      </c>
      <c r="Y1010" s="65">
        <f t="shared" si="668"/>
        <v>0</v>
      </c>
      <c r="Z1010" s="65">
        <f t="shared" si="669"/>
        <v>0</v>
      </c>
      <c r="AA1010" s="65">
        <f t="shared" si="670"/>
        <v>0</v>
      </c>
      <c r="AB1010" s="65">
        <f t="shared" si="671"/>
        <v>0</v>
      </c>
      <c r="AC1010" s="65">
        <f t="shared" si="672"/>
        <v>0</v>
      </c>
      <c r="AD1010" s="65">
        <f t="shared" si="673"/>
        <v>0</v>
      </c>
      <c r="AE1010" s="65">
        <f t="shared" si="674"/>
        <v>0</v>
      </c>
      <c r="AF1010" s="65">
        <f t="shared" si="675"/>
        <v>0</v>
      </c>
      <c r="AG1010" s="65">
        <f t="shared" si="676"/>
        <v>0</v>
      </c>
      <c r="AH1010" s="65">
        <f t="shared" si="677"/>
        <v>0</v>
      </c>
      <c r="AI1010" s="65">
        <f t="shared" si="678"/>
        <v>0</v>
      </c>
      <c r="AJ1010" s="65">
        <f t="shared" si="679"/>
        <v>0</v>
      </c>
      <c r="AK1010" s="65">
        <f t="shared" si="680"/>
        <v>0</v>
      </c>
      <c r="AL1010" s="65">
        <f t="shared" si="681"/>
        <v>0</v>
      </c>
      <c r="AM1010" s="65">
        <f t="shared" si="682"/>
        <v>0</v>
      </c>
      <c r="AN1010" s="65">
        <f t="shared" si="683"/>
        <v>0</v>
      </c>
      <c r="AO1010" s="65">
        <f t="shared" si="684"/>
        <v>0</v>
      </c>
      <c r="AP1010" s="65">
        <f t="shared" si="685"/>
        <v>0</v>
      </c>
      <c r="AQ1010" s="65">
        <f t="shared" si="686"/>
        <v>0</v>
      </c>
      <c r="AR1010" s="65">
        <f t="shared" si="687"/>
        <v>0</v>
      </c>
      <c r="AS1010" s="65">
        <f t="shared" si="688"/>
        <v>0</v>
      </c>
      <c r="AT1010" s="65">
        <f t="shared" si="689"/>
        <v>0</v>
      </c>
      <c r="AU1010" s="65">
        <f t="shared" si="690"/>
        <v>0</v>
      </c>
      <c r="AV1010" s="65">
        <f t="shared" si="691"/>
        <v>0</v>
      </c>
      <c r="AW1010" s="65">
        <f t="shared" si="692"/>
        <v>0</v>
      </c>
      <c r="AX1010" s="65">
        <f t="shared" si="693"/>
        <v>0</v>
      </c>
      <c r="AY1010" s="65">
        <f t="shared" si="694"/>
        <v>0</v>
      </c>
      <c r="AZ1010" s="65">
        <f t="shared" si="695"/>
        <v>0</v>
      </c>
      <c r="BA1010" s="65">
        <f t="shared" si="696"/>
        <v>0</v>
      </c>
      <c r="BB1010" s="65">
        <f t="shared" si="697"/>
        <v>0</v>
      </c>
      <c r="BC1010" s="65">
        <f t="shared" si="698"/>
        <v>0</v>
      </c>
      <c r="BD1010" s="65">
        <f t="shared" si="699"/>
        <v>0</v>
      </c>
      <c r="BE1010" s="65">
        <f t="shared" si="700"/>
        <v>0</v>
      </c>
      <c r="BF1010" s="65">
        <f t="shared" si="701"/>
        <v>0</v>
      </c>
      <c r="BG1010" s="65">
        <f t="shared" si="702"/>
        <v>0</v>
      </c>
      <c r="CE1010" s="373"/>
      <c r="CF1010" s="343"/>
      <c r="CG1010" s="343"/>
      <c r="CH1010" s="343"/>
      <c r="CI1010" s="343"/>
      <c r="CJ1010" s="343"/>
      <c r="CK1010" s="343"/>
      <c r="CL1010" s="343"/>
      <c r="CM1010" s="343"/>
      <c r="CN1010" s="343"/>
      <c r="CY1010" s="101">
        <f t="shared" si="703"/>
        <v>0</v>
      </c>
    </row>
    <row r="1011" spans="2:103" ht="21.75" customHeight="1" x14ac:dyDescent="0.45">
      <c r="B1011" s="133" t="str">
        <f>IF(Data!B1010&lt;&gt;"",Data!B1010,"")</f>
        <v/>
      </c>
      <c r="C1011" s="158" t="str">
        <f>IF(Data!C1010&lt;&gt;"",Data!C1010,"")</f>
        <v/>
      </c>
      <c r="D1011" s="106" t="str">
        <f>IF(Data!D1010&lt;&gt;"",Data!D1010,"")</f>
        <v/>
      </c>
      <c r="E1011" s="140">
        <f>IF(AND(I1011=1,Data!T1010=0),0,IF(I1011=999,999,Data!T1010))</f>
        <v>999</v>
      </c>
      <c r="F1011" s="140" t="str">
        <f t="shared" si="660"/>
        <v/>
      </c>
      <c r="G1011" s="140" t="str">
        <f>IF(Data!K1010&lt;&gt;"",Data!K1010,"")</f>
        <v/>
      </c>
      <c r="H1011" s="141" t="str">
        <f>IF(Data!L1010&lt;&gt;"",Data!L1010,"")</f>
        <v/>
      </c>
      <c r="I1011" s="63">
        <f>IF(Data!M1010&lt;&gt;"",Data!M1010,"")</f>
        <v>999</v>
      </c>
      <c r="J1011" s="63">
        <f t="shared" si="661"/>
        <v>0</v>
      </c>
      <c r="L1011" s="64" t="str">
        <f t="shared" si="662"/>
        <v/>
      </c>
      <c r="M1011" s="74"/>
      <c r="N1011" s="63">
        <f t="shared" si="663"/>
        <v>0</v>
      </c>
      <c r="P1011" s="64" t="str">
        <f t="shared" si="664"/>
        <v/>
      </c>
      <c r="R1011" s="63">
        <f t="shared" si="665"/>
        <v>0</v>
      </c>
      <c r="S1011" s="64" t="str">
        <f t="shared" si="666"/>
        <v/>
      </c>
      <c r="W1011" s="310">
        <f t="shared" si="667"/>
        <v>999</v>
      </c>
      <c r="Y1011" s="65">
        <f t="shared" si="668"/>
        <v>0</v>
      </c>
      <c r="Z1011" s="65">
        <f t="shared" si="669"/>
        <v>0</v>
      </c>
      <c r="AA1011" s="65">
        <f t="shared" si="670"/>
        <v>0</v>
      </c>
      <c r="AB1011" s="65">
        <f t="shared" si="671"/>
        <v>0</v>
      </c>
      <c r="AC1011" s="65">
        <f t="shared" si="672"/>
        <v>0</v>
      </c>
      <c r="AD1011" s="65">
        <f t="shared" si="673"/>
        <v>0</v>
      </c>
      <c r="AE1011" s="65">
        <f t="shared" si="674"/>
        <v>0</v>
      </c>
      <c r="AF1011" s="65">
        <f t="shared" si="675"/>
        <v>0</v>
      </c>
      <c r="AG1011" s="65">
        <f t="shared" si="676"/>
        <v>0</v>
      </c>
      <c r="AH1011" s="65">
        <f t="shared" si="677"/>
        <v>0</v>
      </c>
      <c r="AI1011" s="65">
        <f t="shared" si="678"/>
        <v>0</v>
      </c>
      <c r="AJ1011" s="65">
        <f t="shared" si="679"/>
        <v>0</v>
      </c>
      <c r="AK1011" s="65">
        <f t="shared" si="680"/>
        <v>0</v>
      </c>
      <c r="AL1011" s="65">
        <f t="shared" si="681"/>
        <v>0</v>
      </c>
      <c r="AM1011" s="65">
        <f t="shared" si="682"/>
        <v>0</v>
      </c>
      <c r="AN1011" s="65">
        <f t="shared" si="683"/>
        <v>0</v>
      </c>
      <c r="AO1011" s="65">
        <f t="shared" si="684"/>
        <v>0</v>
      </c>
      <c r="AP1011" s="65">
        <f t="shared" si="685"/>
        <v>0</v>
      </c>
      <c r="AQ1011" s="65">
        <f t="shared" si="686"/>
        <v>0</v>
      </c>
      <c r="AR1011" s="65">
        <f t="shared" si="687"/>
        <v>0</v>
      </c>
      <c r="AS1011" s="65">
        <f t="shared" si="688"/>
        <v>0</v>
      </c>
      <c r="AT1011" s="65">
        <f t="shared" si="689"/>
        <v>0</v>
      </c>
      <c r="AU1011" s="65">
        <f t="shared" si="690"/>
        <v>0</v>
      </c>
      <c r="AV1011" s="65">
        <f t="shared" si="691"/>
        <v>0</v>
      </c>
      <c r="AW1011" s="65">
        <f t="shared" si="692"/>
        <v>0</v>
      </c>
      <c r="AX1011" s="65">
        <f t="shared" si="693"/>
        <v>0</v>
      </c>
      <c r="AY1011" s="65">
        <f t="shared" si="694"/>
        <v>0</v>
      </c>
      <c r="AZ1011" s="65">
        <f t="shared" si="695"/>
        <v>0</v>
      </c>
      <c r="BA1011" s="65">
        <f t="shared" si="696"/>
        <v>0</v>
      </c>
      <c r="BB1011" s="65">
        <f t="shared" si="697"/>
        <v>0</v>
      </c>
      <c r="BC1011" s="65">
        <f t="shared" si="698"/>
        <v>0</v>
      </c>
      <c r="BD1011" s="65">
        <f t="shared" si="699"/>
        <v>0</v>
      </c>
      <c r="BE1011" s="65">
        <f t="shared" si="700"/>
        <v>0</v>
      </c>
      <c r="BF1011" s="65">
        <f t="shared" si="701"/>
        <v>0</v>
      </c>
      <c r="BG1011" s="65">
        <f t="shared" si="702"/>
        <v>0</v>
      </c>
      <c r="CE1011" s="373"/>
      <c r="CF1011" s="343"/>
      <c r="CG1011" s="343"/>
      <c r="CH1011" s="343"/>
      <c r="CI1011" s="343"/>
      <c r="CJ1011" s="343"/>
      <c r="CK1011" s="343"/>
      <c r="CL1011" s="343"/>
      <c r="CM1011" s="343"/>
      <c r="CN1011" s="343"/>
      <c r="CY1011" s="101">
        <f t="shared" si="703"/>
        <v>0</v>
      </c>
    </row>
    <row r="1012" spans="2:103" ht="21.75" customHeight="1" x14ac:dyDescent="0.45">
      <c r="B1012" s="133" t="str">
        <f>IF(Data!B1011&lt;&gt;"",Data!B1011,"")</f>
        <v/>
      </c>
      <c r="C1012" s="158" t="str">
        <f>IF(Data!C1011&lt;&gt;"",Data!C1011,"")</f>
        <v/>
      </c>
      <c r="D1012" s="106" t="str">
        <f>IF(Data!D1011&lt;&gt;"",Data!D1011,"")</f>
        <v/>
      </c>
      <c r="E1012" s="140">
        <f>IF(AND(I1012=1,Data!T1011=0),0,IF(I1012=999,999,Data!T1011))</f>
        <v>999</v>
      </c>
      <c r="F1012" s="140" t="str">
        <f t="shared" si="660"/>
        <v/>
      </c>
      <c r="G1012" s="140" t="str">
        <f>IF(Data!K1011&lt;&gt;"",Data!K1011,"")</f>
        <v/>
      </c>
      <c r="H1012" s="141" t="str">
        <f>IF(Data!L1011&lt;&gt;"",Data!L1011,"")</f>
        <v/>
      </c>
      <c r="I1012" s="63">
        <f>IF(Data!M1011&lt;&gt;"",Data!M1011,"")</f>
        <v>999</v>
      </c>
      <c r="J1012" s="63">
        <f t="shared" si="661"/>
        <v>0</v>
      </c>
      <c r="L1012" s="64" t="str">
        <f t="shared" si="662"/>
        <v/>
      </c>
      <c r="M1012" s="74"/>
      <c r="N1012" s="63">
        <f t="shared" si="663"/>
        <v>0</v>
      </c>
      <c r="P1012" s="64" t="str">
        <f t="shared" si="664"/>
        <v/>
      </c>
      <c r="R1012" s="63">
        <f t="shared" si="665"/>
        <v>0</v>
      </c>
      <c r="S1012" s="64" t="str">
        <f t="shared" si="666"/>
        <v/>
      </c>
      <c r="W1012" s="310">
        <f t="shared" si="667"/>
        <v>999</v>
      </c>
      <c r="Y1012" s="65">
        <f t="shared" si="668"/>
        <v>0</v>
      </c>
      <c r="Z1012" s="65">
        <f t="shared" si="669"/>
        <v>0</v>
      </c>
      <c r="AA1012" s="65">
        <f t="shared" si="670"/>
        <v>0</v>
      </c>
      <c r="AB1012" s="65">
        <f t="shared" si="671"/>
        <v>0</v>
      </c>
      <c r="AC1012" s="65">
        <f t="shared" si="672"/>
        <v>0</v>
      </c>
      <c r="AD1012" s="65">
        <f t="shared" si="673"/>
        <v>0</v>
      </c>
      <c r="AE1012" s="65">
        <f t="shared" si="674"/>
        <v>0</v>
      </c>
      <c r="AF1012" s="65">
        <f t="shared" si="675"/>
        <v>0</v>
      </c>
      <c r="AG1012" s="65">
        <f t="shared" si="676"/>
        <v>0</v>
      </c>
      <c r="AH1012" s="65">
        <f t="shared" si="677"/>
        <v>0</v>
      </c>
      <c r="AI1012" s="65">
        <f t="shared" si="678"/>
        <v>0</v>
      </c>
      <c r="AJ1012" s="65">
        <f t="shared" si="679"/>
        <v>0</v>
      </c>
      <c r="AK1012" s="65">
        <f t="shared" si="680"/>
        <v>0</v>
      </c>
      <c r="AL1012" s="65">
        <f t="shared" si="681"/>
        <v>0</v>
      </c>
      <c r="AM1012" s="65">
        <f t="shared" si="682"/>
        <v>0</v>
      </c>
      <c r="AN1012" s="65">
        <f t="shared" si="683"/>
        <v>0</v>
      </c>
      <c r="AO1012" s="65">
        <f t="shared" si="684"/>
        <v>0</v>
      </c>
      <c r="AP1012" s="65">
        <f t="shared" si="685"/>
        <v>0</v>
      </c>
      <c r="AQ1012" s="65">
        <f t="shared" si="686"/>
        <v>0</v>
      </c>
      <c r="AR1012" s="65">
        <f t="shared" si="687"/>
        <v>0</v>
      </c>
      <c r="AS1012" s="65">
        <f t="shared" si="688"/>
        <v>0</v>
      </c>
      <c r="AT1012" s="65">
        <f t="shared" si="689"/>
        <v>0</v>
      </c>
      <c r="AU1012" s="65">
        <f t="shared" si="690"/>
        <v>0</v>
      </c>
      <c r="AV1012" s="65">
        <f t="shared" si="691"/>
        <v>0</v>
      </c>
      <c r="AW1012" s="65">
        <f t="shared" si="692"/>
        <v>0</v>
      </c>
      <c r="AX1012" s="65">
        <f t="shared" si="693"/>
        <v>0</v>
      </c>
      <c r="AY1012" s="65">
        <f t="shared" si="694"/>
        <v>0</v>
      </c>
      <c r="AZ1012" s="65">
        <f t="shared" si="695"/>
        <v>0</v>
      </c>
      <c r="BA1012" s="65">
        <f t="shared" si="696"/>
        <v>0</v>
      </c>
      <c r="BB1012" s="65">
        <f t="shared" si="697"/>
        <v>0</v>
      </c>
      <c r="BC1012" s="65">
        <f t="shared" si="698"/>
        <v>0</v>
      </c>
      <c r="BD1012" s="65">
        <f t="shared" si="699"/>
        <v>0</v>
      </c>
      <c r="BE1012" s="65">
        <f t="shared" si="700"/>
        <v>0</v>
      </c>
      <c r="BF1012" s="65">
        <f t="shared" si="701"/>
        <v>0</v>
      </c>
      <c r="BG1012" s="65">
        <f t="shared" si="702"/>
        <v>0</v>
      </c>
      <c r="CE1012" s="373"/>
      <c r="CF1012" s="343"/>
      <c r="CG1012" s="343"/>
      <c r="CH1012" s="343"/>
      <c r="CI1012" s="343"/>
      <c r="CJ1012" s="343"/>
      <c r="CK1012" s="343"/>
      <c r="CL1012" s="343"/>
      <c r="CM1012" s="343"/>
      <c r="CN1012" s="343"/>
      <c r="CY1012" s="101">
        <f t="shared" si="703"/>
        <v>0</v>
      </c>
    </row>
    <row r="1013" spans="2:103" ht="21.75" customHeight="1" x14ac:dyDescent="0.45">
      <c r="B1013" s="133" t="str">
        <f>IF(Data!B1012&lt;&gt;"",Data!B1012,"")</f>
        <v/>
      </c>
      <c r="C1013" s="158" t="str">
        <f>IF(Data!C1012&lt;&gt;"",Data!C1012,"")</f>
        <v/>
      </c>
      <c r="D1013" s="106" t="str">
        <f>IF(Data!D1012&lt;&gt;"",Data!D1012,"")</f>
        <v/>
      </c>
      <c r="E1013" s="140">
        <f>IF(AND(I1013=1,Data!T1012=0),0,IF(I1013=999,999,Data!T1012))</f>
        <v>999</v>
      </c>
      <c r="F1013" s="140" t="str">
        <f t="shared" si="660"/>
        <v/>
      </c>
      <c r="G1013" s="140" t="str">
        <f>IF(Data!K1012&lt;&gt;"",Data!K1012,"")</f>
        <v/>
      </c>
      <c r="H1013" s="141" t="str">
        <f>IF(Data!L1012&lt;&gt;"",Data!L1012,"")</f>
        <v/>
      </c>
      <c r="I1013" s="63">
        <f>IF(Data!M1012&lt;&gt;"",Data!M1012,"")</f>
        <v>999</v>
      </c>
      <c r="J1013" s="63">
        <f t="shared" si="661"/>
        <v>0</v>
      </c>
      <c r="L1013" s="64" t="str">
        <f t="shared" si="662"/>
        <v/>
      </c>
      <c r="M1013" s="74"/>
      <c r="N1013" s="63">
        <f t="shared" si="663"/>
        <v>0</v>
      </c>
      <c r="P1013" s="64" t="str">
        <f t="shared" si="664"/>
        <v/>
      </c>
      <c r="R1013" s="63">
        <f t="shared" si="665"/>
        <v>0</v>
      </c>
      <c r="S1013" s="64" t="str">
        <f t="shared" si="666"/>
        <v/>
      </c>
      <c r="W1013" s="310">
        <f t="shared" si="667"/>
        <v>999</v>
      </c>
      <c r="Y1013" s="65">
        <f t="shared" si="668"/>
        <v>0</v>
      </c>
      <c r="Z1013" s="65">
        <f t="shared" si="669"/>
        <v>0</v>
      </c>
      <c r="AA1013" s="65">
        <f t="shared" si="670"/>
        <v>0</v>
      </c>
      <c r="AB1013" s="65">
        <f t="shared" si="671"/>
        <v>0</v>
      </c>
      <c r="AC1013" s="65">
        <f t="shared" si="672"/>
        <v>0</v>
      </c>
      <c r="AD1013" s="65">
        <f t="shared" si="673"/>
        <v>0</v>
      </c>
      <c r="AE1013" s="65">
        <f t="shared" si="674"/>
        <v>0</v>
      </c>
      <c r="AF1013" s="65">
        <f t="shared" si="675"/>
        <v>0</v>
      </c>
      <c r="AG1013" s="65">
        <f t="shared" si="676"/>
        <v>0</v>
      </c>
      <c r="AH1013" s="65">
        <f t="shared" si="677"/>
        <v>0</v>
      </c>
      <c r="AI1013" s="65">
        <f t="shared" si="678"/>
        <v>0</v>
      </c>
      <c r="AJ1013" s="65">
        <f t="shared" si="679"/>
        <v>0</v>
      </c>
      <c r="AK1013" s="65">
        <f t="shared" si="680"/>
        <v>0</v>
      </c>
      <c r="AL1013" s="65">
        <f t="shared" si="681"/>
        <v>0</v>
      </c>
      <c r="AM1013" s="65">
        <f t="shared" si="682"/>
        <v>0</v>
      </c>
      <c r="AN1013" s="65">
        <f t="shared" si="683"/>
        <v>0</v>
      </c>
      <c r="AO1013" s="65">
        <f t="shared" si="684"/>
        <v>0</v>
      </c>
      <c r="AP1013" s="65">
        <f t="shared" si="685"/>
        <v>0</v>
      </c>
      <c r="AQ1013" s="65">
        <f t="shared" si="686"/>
        <v>0</v>
      </c>
      <c r="AR1013" s="65">
        <f t="shared" si="687"/>
        <v>0</v>
      </c>
      <c r="AS1013" s="65">
        <f t="shared" si="688"/>
        <v>0</v>
      </c>
      <c r="AT1013" s="65">
        <f t="shared" si="689"/>
        <v>0</v>
      </c>
      <c r="AU1013" s="65">
        <f t="shared" si="690"/>
        <v>0</v>
      </c>
      <c r="AV1013" s="65">
        <f t="shared" si="691"/>
        <v>0</v>
      </c>
      <c r="AW1013" s="65">
        <f t="shared" si="692"/>
        <v>0</v>
      </c>
      <c r="AX1013" s="65">
        <f t="shared" si="693"/>
        <v>0</v>
      </c>
      <c r="AY1013" s="65">
        <f t="shared" si="694"/>
        <v>0</v>
      </c>
      <c r="AZ1013" s="65">
        <f t="shared" si="695"/>
        <v>0</v>
      </c>
      <c r="BA1013" s="65">
        <f t="shared" si="696"/>
        <v>0</v>
      </c>
      <c r="BB1013" s="65">
        <f t="shared" si="697"/>
        <v>0</v>
      </c>
      <c r="BC1013" s="65">
        <f t="shared" si="698"/>
        <v>0</v>
      </c>
      <c r="BD1013" s="65">
        <f t="shared" si="699"/>
        <v>0</v>
      </c>
      <c r="BE1013" s="65">
        <f t="shared" si="700"/>
        <v>0</v>
      </c>
      <c r="BF1013" s="65">
        <f t="shared" si="701"/>
        <v>0</v>
      </c>
      <c r="BG1013" s="65">
        <f t="shared" si="702"/>
        <v>0</v>
      </c>
      <c r="CE1013" s="373"/>
      <c r="CF1013" s="343"/>
      <c r="CG1013" s="343"/>
      <c r="CH1013" s="343"/>
      <c r="CI1013" s="343"/>
      <c r="CJ1013" s="343"/>
      <c r="CK1013" s="343"/>
      <c r="CL1013" s="343"/>
      <c r="CM1013" s="343"/>
      <c r="CN1013" s="343"/>
      <c r="CY1013" s="101">
        <f t="shared" si="703"/>
        <v>0</v>
      </c>
    </row>
    <row r="1014" spans="2:103" ht="21.75" customHeight="1" x14ac:dyDescent="0.45">
      <c r="B1014" s="133" t="str">
        <f>IF(Data!B1013&lt;&gt;"",Data!B1013,"")</f>
        <v/>
      </c>
      <c r="C1014" s="158" t="str">
        <f>IF(Data!C1013&lt;&gt;"",Data!C1013,"")</f>
        <v/>
      </c>
      <c r="D1014" s="106" t="str">
        <f>IF(Data!D1013&lt;&gt;"",Data!D1013,"")</f>
        <v/>
      </c>
      <c r="E1014" s="140">
        <f>IF(AND(I1014=1,Data!T1013=0),0,IF(I1014=999,999,Data!T1013))</f>
        <v>999</v>
      </c>
      <c r="F1014" s="140" t="str">
        <f t="shared" si="660"/>
        <v/>
      </c>
      <c r="G1014" s="140" t="str">
        <f>IF(Data!K1013&lt;&gt;"",Data!K1013,"")</f>
        <v/>
      </c>
      <c r="H1014" s="141" t="str">
        <f>IF(Data!L1013&lt;&gt;"",Data!L1013,"")</f>
        <v/>
      </c>
      <c r="I1014" s="63">
        <f>IF(Data!M1013&lt;&gt;"",Data!M1013,"")</f>
        <v>999</v>
      </c>
      <c r="J1014" s="63">
        <f t="shared" si="661"/>
        <v>0</v>
      </c>
      <c r="L1014" s="64" t="str">
        <f t="shared" si="662"/>
        <v/>
      </c>
      <c r="M1014" s="74"/>
      <c r="N1014" s="63">
        <f t="shared" si="663"/>
        <v>0</v>
      </c>
      <c r="P1014" s="64" t="str">
        <f t="shared" si="664"/>
        <v/>
      </c>
      <c r="R1014" s="63">
        <f t="shared" si="665"/>
        <v>0</v>
      </c>
      <c r="S1014" s="64" t="str">
        <f t="shared" si="666"/>
        <v/>
      </c>
      <c r="W1014" s="310">
        <f t="shared" si="667"/>
        <v>999</v>
      </c>
      <c r="Y1014" s="65">
        <f t="shared" si="668"/>
        <v>0</v>
      </c>
      <c r="Z1014" s="65">
        <f t="shared" si="669"/>
        <v>0</v>
      </c>
      <c r="AA1014" s="65">
        <f t="shared" si="670"/>
        <v>0</v>
      </c>
      <c r="AB1014" s="65">
        <f t="shared" si="671"/>
        <v>0</v>
      </c>
      <c r="AC1014" s="65">
        <f t="shared" si="672"/>
        <v>0</v>
      </c>
      <c r="AD1014" s="65">
        <f t="shared" si="673"/>
        <v>0</v>
      </c>
      <c r="AE1014" s="65">
        <f t="shared" si="674"/>
        <v>0</v>
      </c>
      <c r="AF1014" s="65">
        <f t="shared" si="675"/>
        <v>0</v>
      </c>
      <c r="AG1014" s="65">
        <f t="shared" si="676"/>
        <v>0</v>
      </c>
      <c r="AH1014" s="65">
        <f t="shared" si="677"/>
        <v>0</v>
      </c>
      <c r="AI1014" s="65">
        <f t="shared" si="678"/>
        <v>0</v>
      </c>
      <c r="AJ1014" s="65">
        <f t="shared" si="679"/>
        <v>0</v>
      </c>
      <c r="AK1014" s="65">
        <f t="shared" si="680"/>
        <v>0</v>
      </c>
      <c r="AL1014" s="65">
        <f t="shared" si="681"/>
        <v>0</v>
      </c>
      <c r="AM1014" s="65">
        <f t="shared" si="682"/>
        <v>0</v>
      </c>
      <c r="AN1014" s="65">
        <f t="shared" si="683"/>
        <v>0</v>
      </c>
      <c r="AO1014" s="65">
        <f t="shared" si="684"/>
        <v>0</v>
      </c>
      <c r="AP1014" s="65">
        <f t="shared" si="685"/>
        <v>0</v>
      </c>
      <c r="AQ1014" s="65">
        <f t="shared" si="686"/>
        <v>0</v>
      </c>
      <c r="AR1014" s="65">
        <f t="shared" si="687"/>
        <v>0</v>
      </c>
      <c r="AS1014" s="65">
        <f t="shared" si="688"/>
        <v>0</v>
      </c>
      <c r="AT1014" s="65">
        <f t="shared" si="689"/>
        <v>0</v>
      </c>
      <c r="AU1014" s="65">
        <f t="shared" si="690"/>
        <v>0</v>
      </c>
      <c r="AV1014" s="65">
        <f t="shared" si="691"/>
        <v>0</v>
      </c>
      <c r="AW1014" s="65">
        <f t="shared" si="692"/>
        <v>0</v>
      </c>
      <c r="AX1014" s="65">
        <f t="shared" si="693"/>
        <v>0</v>
      </c>
      <c r="AY1014" s="65">
        <f t="shared" si="694"/>
        <v>0</v>
      </c>
      <c r="AZ1014" s="65">
        <f t="shared" si="695"/>
        <v>0</v>
      </c>
      <c r="BA1014" s="65">
        <f t="shared" si="696"/>
        <v>0</v>
      </c>
      <c r="BB1014" s="65">
        <f t="shared" si="697"/>
        <v>0</v>
      </c>
      <c r="BC1014" s="65">
        <f t="shared" si="698"/>
        <v>0</v>
      </c>
      <c r="BD1014" s="65">
        <f t="shared" si="699"/>
        <v>0</v>
      </c>
      <c r="BE1014" s="65">
        <f t="shared" si="700"/>
        <v>0</v>
      </c>
      <c r="BF1014" s="65">
        <f t="shared" si="701"/>
        <v>0</v>
      </c>
      <c r="BG1014" s="65">
        <f t="shared" si="702"/>
        <v>0</v>
      </c>
      <c r="CE1014" s="373"/>
      <c r="CF1014" s="343"/>
      <c r="CG1014" s="343"/>
      <c r="CH1014" s="343"/>
      <c r="CI1014" s="343"/>
      <c r="CJ1014" s="343"/>
      <c r="CK1014" s="343"/>
      <c r="CL1014" s="343"/>
      <c r="CM1014" s="343"/>
      <c r="CN1014" s="343"/>
      <c r="CY1014" s="101">
        <f t="shared" si="703"/>
        <v>0</v>
      </c>
    </row>
    <row r="1015" spans="2:103" ht="21.75" customHeight="1" thickBot="1" x14ac:dyDescent="0.35">
      <c r="C1015" s="157"/>
      <c r="D1015" s="53"/>
      <c r="E1015" s="142"/>
      <c r="F1015" s="142"/>
      <c r="G1015" s="142"/>
      <c r="H1015" s="142"/>
      <c r="AP1015" s="66"/>
      <c r="AQ1015" s="66"/>
      <c r="AR1015" s="66"/>
      <c r="AS1015" s="66"/>
      <c r="AT1015" s="66"/>
      <c r="AU1015" s="66"/>
      <c r="CE1015" s="373"/>
      <c r="CF1015" s="343"/>
      <c r="CG1015" s="343"/>
      <c r="CH1015" s="343"/>
      <c r="CI1015" s="343"/>
      <c r="CJ1015" s="343"/>
      <c r="CK1015" s="343"/>
      <c r="CL1015" s="343"/>
      <c r="CM1015" s="343"/>
      <c r="CN1015" s="343"/>
      <c r="CY1015" s="374">
        <f>SUM(CY15:CY1014)</f>
        <v>261</v>
      </c>
    </row>
    <row r="1016" spans="2:103" ht="21.75" customHeight="1" x14ac:dyDescent="0.3">
      <c r="C1016" s="157"/>
      <c r="D1016" s="53"/>
      <c r="E1016" s="142"/>
      <c r="F1016" s="142"/>
      <c r="G1016" s="142"/>
      <c r="H1016" s="142"/>
      <c r="AP1016" s="66"/>
      <c r="AQ1016" s="66"/>
      <c r="AR1016" s="66"/>
      <c r="AS1016" s="66"/>
      <c r="AT1016" s="66"/>
      <c r="AU1016" s="66"/>
      <c r="CE1016" s="373"/>
      <c r="CF1016" s="343"/>
      <c r="CG1016" s="343"/>
      <c r="CH1016" s="343"/>
      <c r="CI1016" s="343"/>
      <c r="CJ1016" s="343"/>
      <c r="CK1016" s="343"/>
      <c r="CL1016" s="343"/>
      <c r="CM1016" s="343"/>
      <c r="CN1016" s="343"/>
    </row>
    <row r="1017" spans="2:103" ht="21.75" customHeight="1" x14ac:dyDescent="0.3">
      <c r="C1017" s="157"/>
      <c r="D1017" s="53"/>
      <c r="E1017" s="142"/>
      <c r="F1017" s="142"/>
      <c r="G1017" s="142"/>
      <c r="H1017" s="142"/>
      <c r="AP1017" s="66"/>
      <c r="AQ1017" s="66"/>
      <c r="AR1017" s="66"/>
      <c r="AS1017" s="66"/>
      <c r="AT1017" s="66"/>
      <c r="AU1017" s="66"/>
      <c r="CE1017" s="373"/>
      <c r="CF1017" s="343"/>
      <c r="CG1017" s="343"/>
      <c r="CH1017" s="343"/>
      <c r="CI1017" s="343"/>
      <c r="CJ1017" s="343"/>
      <c r="CK1017" s="343"/>
      <c r="CL1017" s="343"/>
      <c r="CM1017" s="343"/>
      <c r="CN1017" s="343"/>
    </row>
    <row r="1018" spans="2:103" ht="21.75" customHeight="1" x14ac:dyDescent="0.3">
      <c r="C1018" s="157"/>
      <c r="D1018" s="53"/>
      <c r="E1018" s="142"/>
      <c r="F1018" s="142"/>
      <c r="G1018" s="142"/>
      <c r="H1018" s="142"/>
      <c r="AP1018" s="66"/>
      <c r="AQ1018" s="66"/>
      <c r="AR1018" s="66"/>
      <c r="AS1018" s="66"/>
      <c r="AT1018" s="66"/>
      <c r="AU1018" s="66"/>
      <c r="CE1018" s="373"/>
      <c r="CF1018" s="343"/>
      <c r="CG1018" s="343"/>
      <c r="CH1018" s="343"/>
      <c r="CI1018" s="343"/>
      <c r="CJ1018" s="343"/>
      <c r="CK1018" s="343"/>
      <c r="CL1018" s="343"/>
      <c r="CM1018" s="343"/>
      <c r="CN1018" s="343"/>
    </row>
    <row r="1019" spans="2:103" ht="21.75" customHeight="1" x14ac:dyDescent="0.3">
      <c r="C1019" s="157"/>
      <c r="D1019" s="53"/>
      <c r="E1019" s="142"/>
      <c r="F1019" s="142"/>
      <c r="G1019" s="142"/>
      <c r="H1019" s="142"/>
      <c r="AP1019" s="66"/>
      <c r="AQ1019" s="66"/>
      <c r="AR1019" s="66"/>
      <c r="AS1019" s="66"/>
      <c r="AT1019" s="66"/>
      <c r="AU1019" s="66"/>
      <c r="CE1019" s="373"/>
      <c r="CF1019" s="343"/>
      <c r="CG1019" s="343"/>
      <c r="CH1019" s="343"/>
      <c r="CI1019" s="343"/>
      <c r="CJ1019" s="343"/>
      <c r="CK1019" s="343"/>
      <c r="CL1019" s="343"/>
      <c r="CM1019" s="343"/>
      <c r="CN1019" s="343"/>
    </row>
    <row r="1020" spans="2:103" ht="21.75" customHeight="1" x14ac:dyDescent="0.3">
      <c r="C1020" s="157"/>
      <c r="D1020" s="53"/>
      <c r="E1020" s="142"/>
      <c r="F1020" s="142"/>
      <c r="G1020" s="142"/>
      <c r="H1020" s="142"/>
      <c r="AP1020" s="66"/>
      <c r="AQ1020" s="66"/>
      <c r="AR1020" s="66"/>
      <c r="AS1020" s="66"/>
      <c r="AT1020" s="66"/>
      <c r="AU1020" s="66"/>
      <c r="CE1020" s="373"/>
      <c r="CF1020" s="343"/>
      <c r="CG1020" s="343"/>
      <c r="CH1020" s="343"/>
      <c r="CI1020" s="343"/>
      <c r="CJ1020" s="343"/>
      <c r="CK1020" s="343"/>
      <c r="CL1020" s="343"/>
      <c r="CM1020" s="343"/>
      <c r="CN1020" s="343"/>
    </row>
    <row r="1021" spans="2:103" ht="21.75" customHeight="1" x14ac:dyDescent="0.3">
      <c r="C1021" s="157"/>
      <c r="D1021" s="53"/>
      <c r="E1021" s="142"/>
      <c r="F1021" s="142"/>
      <c r="G1021" s="142"/>
      <c r="H1021" s="142"/>
      <c r="AP1021" s="66"/>
      <c r="AQ1021" s="66"/>
      <c r="AR1021" s="66"/>
      <c r="AS1021" s="66"/>
      <c r="AT1021" s="66"/>
      <c r="AU1021" s="66"/>
      <c r="CE1021" s="373"/>
      <c r="CF1021" s="343"/>
      <c r="CG1021" s="343"/>
      <c r="CH1021" s="343"/>
      <c r="CI1021" s="343"/>
      <c r="CJ1021" s="343"/>
      <c r="CK1021" s="343"/>
      <c r="CL1021" s="343"/>
      <c r="CM1021" s="343"/>
      <c r="CN1021" s="343"/>
    </row>
    <row r="1022" spans="2:103" ht="21.75" customHeight="1" x14ac:dyDescent="0.3">
      <c r="C1022" s="157"/>
      <c r="D1022" s="53"/>
      <c r="E1022" s="142"/>
      <c r="F1022" s="142"/>
      <c r="G1022" s="142"/>
      <c r="H1022" s="142"/>
      <c r="AP1022" s="66"/>
      <c r="AQ1022" s="66"/>
      <c r="AR1022" s="66"/>
      <c r="AS1022" s="66"/>
      <c r="AT1022" s="66"/>
      <c r="AU1022" s="66"/>
      <c r="CE1022" s="373"/>
    </row>
    <row r="1023" spans="2:103" ht="21.75" customHeight="1" x14ac:dyDescent="0.3">
      <c r="C1023" s="157"/>
      <c r="D1023" s="53"/>
      <c r="E1023" s="142"/>
      <c r="F1023" s="142"/>
      <c r="G1023" s="142"/>
      <c r="H1023" s="142"/>
      <c r="AP1023" s="66"/>
      <c r="AQ1023" s="66"/>
      <c r="AR1023" s="66"/>
      <c r="AS1023" s="66"/>
      <c r="AT1023" s="66"/>
      <c r="AU1023" s="66"/>
    </row>
    <row r="1024" spans="2:103" ht="21.75" customHeight="1" x14ac:dyDescent="0.3">
      <c r="C1024" s="157"/>
      <c r="D1024" s="53"/>
      <c r="E1024" s="142"/>
      <c r="F1024" s="142"/>
      <c r="G1024" s="142"/>
      <c r="H1024" s="142"/>
      <c r="AP1024" s="66"/>
      <c r="AQ1024" s="66"/>
      <c r="AR1024" s="66"/>
      <c r="AS1024" s="66"/>
      <c r="AT1024" s="66"/>
      <c r="AU1024" s="66"/>
    </row>
    <row r="1025" spans="3:47" ht="21.75" customHeight="1" x14ac:dyDescent="0.3">
      <c r="C1025" s="157"/>
      <c r="D1025" s="53"/>
      <c r="E1025" s="142"/>
      <c r="F1025" s="142"/>
      <c r="G1025" s="142"/>
      <c r="H1025" s="142"/>
      <c r="AP1025" s="66"/>
      <c r="AQ1025" s="66"/>
      <c r="AR1025" s="66"/>
      <c r="AS1025" s="66"/>
      <c r="AT1025" s="66"/>
      <c r="AU1025" s="66"/>
    </row>
    <row r="1026" spans="3:47" ht="21.75" customHeight="1" x14ac:dyDescent="0.3">
      <c r="C1026" s="157"/>
      <c r="D1026" s="53"/>
      <c r="E1026" s="142"/>
      <c r="F1026" s="142"/>
      <c r="G1026" s="142"/>
      <c r="H1026" s="142"/>
      <c r="AP1026" s="66"/>
      <c r="AQ1026" s="66"/>
      <c r="AR1026" s="66"/>
      <c r="AS1026" s="66"/>
      <c r="AT1026" s="66"/>
      <c r="AU1026" s="66"/>
    </row>
    <row r="1027" spans="3:47" ht="21.75" customHeight="1" x14ac:dyDescent="0.3">
      <c r="C1027" s="157"/>
      <c r="D1027" s="53"/>
      <c r="E1027" s="142"/>
      <c r="F1027" s="142"/>
      <c r="G1027" s="142"/>
      <c r="H1027" s="142"/>
      <c r="AP1027" s="66"/>
      <c r="AQ1027" s="66"/>
      <c r="AR1027" s="66"/>
      <c r="AS1027" s="66"/>
      <c r="AT1027" s="66"/>
      <c r="AU1027" s="66"/>
    </row>
    <row r="1028" spans="3:47" ht="21.75" customHeight="1" x14ac:dyDescent="0.3">
      <c r="C1028" s="157"/>
      <c r="D1028" s="53"/>
      <c r="E1028" s="142"/>
      <c r="F1028" s="142"/>
      <c r="G1028" s="142"/>
      <c r="H1028" s="142"/>
      <c r="AP1028" s="66"/>
      <c r="AQ1028" s="66"/>
      <c r="AR1028" s="66"/>
      <c r="AS1028" s="66"/>
      <c r="AT1028" s="66"/>
      <c r="AU1028" s="66"/>
    </row>
    <row r="1029" spans="3:47" ht="21.75" customHeight="1" x14ac:dyDescent="0.3">
      <c r="C1029" s="157"/>
      <c r="D1029" s="53"/>
      <c r="E1029" s="142"/>
      <c r="F1029" s="142"/>
      <c r="G1029" s="142"/>
      <c r="H1029" s="142"/>
      <c r="AP1029" s="66"/>
      <c r="AQ1029" s="66"/>
      <c r="AR1029" s="66"/>
      <c r="AS1029" s="66"/>
      <c r="AT1029" s="66"/>
      <c r="AU1029" s="66"/>
    </row>
    <row r="1030" spans="3:47" ht="21.75" customHeight="1" x14ac:dyDescent="0.3">
      <c r="C1030" s="157"/>
      <c r="D1030" s="53"/>
      <c r="E1030" s="142"/>
      <c r="F1030" s="142"/>
      <c r="G1030" s="142"/>
      <c r="H1030" s="142"/>
      <c r="AP1030" s="66"/>
      <c r="AQ1030" s="66"/>
      <c r="AR1030" s="66"/>
      <c r="AS1030" s="66"/>
      <c r="AT1030" s="66"/>
      <c r="AU1030" s="66"/>
    </row>
    <row r="1031" spans="3:47" ht="21.75" customHeight="1" x14ac:dyDescent="0.3">
      <c r="C1031" s="157"/>
      <c r="D1031" s="53"/>
      <c r="E1031" s="142"/>
      <c r="F1031" s="142"/>
      <c r="G1031" s="142"/>
      <c r="H1031" s="142"/>
      <c r="AP1031" s="66"/>
      <c r="AQ1031" s="66"/>
      <c r="AR1031" s="66"/>
      <c r="AS1031" s="66"/>
      <c r="AT1031" s="66"/>
      <c r="AU1031" s="66"/>
    </row>
    <row r="1032" spans="3:47" ht="21.75" customHeight="1" x14ac:dyDescent="0.3">
      <c r="C1032" s="157"/>
      <c r="D1032" s="53"/>
      <c r="E1032" s="142"/>
      <c r="F1032" s="142"/>
      <c r="G1032" s="142"/>
      <c r="H1032" s="142"/>
      <c r="AP1032" s="66"/>
      <c r="AQ1032" s="66"/>
      <c r="AR1032" s="66"/>
      <c r="AS1032" s="66"/>
      <c r="AT1032" s="66"/>
      <c r="AU1032" s="66"/>
    </row>
    <row r="1033" spans="3:47" ht="21.75" customHeight="1" x14ac:dyDescent="0.3">
      <c r="C1033" s="157"/>
      <c r="D1033" s="53"/>
      <c r="E1033" s="142"/>
      <c r="F1033" s="142"/>
      <c r="G1033" s="142"/>
      <c r="H1033" s="142"/>
      <c r="AP1033" s="66"/>
      <c r="AQ1033" s="66"/>
      <c r="AR1033" s="66"/>
      <c r="AS1033" s="66"/>
      <c r="AT1033" s="66"/>
      <c r="AU1033" s="66"/>
    </row>
    <row r="1034" spans="3:47" ht="21.75" customHeight="1" x14ac:dyDescent="0.3">
      <c r="C1034" s="157"/>
      <c r="D1034" s="53"/>
      <c r="E1034" s="142"/>
      <c r="F1034" s="142"/>
      <c r="G1034" s="142"/>
      <c r="H1034" s="142"/>
      <c r="AP1034" s="66"/>
      <c r="AQ1034" s="66"/>
      <c r="AR1034" s="66"/>
      <c r="AS1034" s="66"/>
      <c r="AT1034" s="66"/>
      <c r="AU1034" s="66"/>
    </row>
    <row r="1035" spans="3:47" ht="21.75" customHeight="1" x14ac:dyDescent="0.3">
      <c r="C1035" s="157"/>
      <c r="D1035" s="53"/>
      <c r="E1035" s="142"/>
      <c r="F1035" s="142"/>
      <c r="G1035" s="142"/>
      <c r="H1035" s="142"/>
      <c r="AP1035" s="66"/>
      <c r="AQ1035" s="66"/>
      <c r="AR1035" s="66"/>
      <c r="AS1035" s="66"/>
      <c r="AT1035" s="66"/>
      <c r="AU1035" s="66"/>
    </row>
    <row r="1036" spans="3:47" ht="21.75" customHeight="1" x14ac:dyDescent="0.3">
      <c r="C1036" s="157"/>
      <c r="D1036" s="53"/>
      <c r="E1036" s="142"/>
      <c r="F1036" s="142"/>
      <c r="G1036" s="142"/>
      <c r="H1036" s="142"/>
      <c r="AP1036" s="66"/>
      <c r="AQ1036" s="66"/>
      <c r="AR1036" s="66"/>
      <c r="AS1036" s="66"/>
      <c r="AT1036" s="66"/>
      <c r="AU1036" s="66"/>
    </row>
    <row r="1037" spans="3:47" ht="21.75" customHeight="1" x14ac:dyDescent="0.3">
      <c r="C1037" s="157"/>
      <c r="D1037" s="53"/>
      <c r="E1037" s="142"/>
      <c r="F1037" s="142"/>
      <c r="G1037" s="142"/>
      <c r="H1037" s="142"/>
      <c r="AP1037" s="66"/>
      <c r="AQ1037" s="66"/>
      <c r="AR1037" s="66"/>
      <c r="AS1037" s="66"/>
      <c r="AT1037" s="66"/>
      <c r="AU1037" s="66"/>
    </row>
    <row r="1038" spans="3:47" ht="21.75" customHeight="1" x14ac:dyDescent="0.3">
      <c r="C1038" s="157"/>
      <c r="D1038" s="53"/>
      <c r="E1038" s="142"/>
      <c r="F1038" s="142"/>
      <c r="G1038" s="142"/>
      <c r="H1038" s="142"/>
      <c r="AP1038" s="66"/>
      <c r="AQ1038" s="66"/>
      <c r="AR1038" s="66"/>
      <c r="AS1038" s="66"/>
      <c r="AT1038" s="66"/>
      <c r="AU1038" s="66"/>
    </row>
    <row r="1039" spans="3:47" ht="21.75" customHeight="1" x14ac:dyDescent="0.3">
      <c r="C1039" s="157"/>
      <c r="D1039" s="53"/>
      <c r="E1039" s="142"/>
      <c r="F1039" s="142"/>
      <c r="G1039" s="142"/>
      <c r="H1039" s="142"/>
      <c r="AP1039" s="66"/>
      <c r="AQ1039" s="66"/>
      <c r="AR1039" s="66"/>
      <c r="AS1039" s="66"/>
      <c r="AT1039" s="66"/>
      <c r="AU1039" s="66"/>
    </row>
    <row r="1040" spans="3:47" ht="21.75" customHeight="1" x14ac:dyDescent="0.3">
      <c r="C1040" s="157"/>
      <c r="D1040" s="53"/>
      <c r="E1040" s="142"/>
      <c r="F1040" s="142"/>
      <c r="G1040" s="142"/>
      <c r="H1040" s="142"/>
      <c r="AP1040" s="66"/>
      <c r="AQ1040" s="66"/>
      <c r="AR1040" s="66"/>
      <c r="AS1040" s="66"/>
      <c r="AT1040" s="66"/>
      <c r="AU1040" s="66"/>
    </row>
    <row r="1041" spans="3:47" ht="21.75" customHeight="1" x14ac:dyDescent="0.3">
      <c r="C1041" s="157"/>
      <c r="D1041" s="53"/>
      <c r="E1041" s="142"/>
      <c r="F1041" s="142"/>
      <c r="G1041" s="142"/>
      <c r="H1041" s="142"/>
      <c r="AP1041" s="66"/>
      <c r="AQ1041" s="66"/>
      <c r="AR1041" s="66"/>
      <c r="AS1041" s="66"/>
      <c r="AT1041" s="66"/>
      <c r="AU1041" s="66"/>
    </row>
    <row r="1042" spans="3:47" ht="21.75" customHeight="1" x14ac:dyDescent="0.3">
      <c r="C1042" s="157"/>
      <c r="D1042" s="53"/>
      <c r="E1042" s="142"/>
      <c r="F1042" s="142"/>
      <c r="G1042" s="142"/>
      <c r="H1042" s="142"/>
      <c r="AP1042" s="66"/>
      <c r="AQ1042" s="66"/>
      <c r="AR1042" s="66"/>
      <c r="AS1042" s="66"/>
      <c r="AT1042" s="66"/>
      <c r="AU1042" s="66"/>
    </row>
    <row r="1043" spans="3:47" ht="21.75" customHeight="1" x14ac:dyDescent="0.3">
      <c r="C1043" s="157"/>
      <c r="D1043" s="53"/>
      <c r="E1043" s="142"/>
      <c r="F1043" s="142"/>
      <c r="G1043" s="142"/>
      <c r="H1043" s="142"/>
      <c r="AP1043" s="66"/>
      <c r="AQ1043" s="66"/>
      <c r="AR1043" s="66"/>
      <c r="AS1043" s="66"/>
      <c r="AT1043" s="66"/>
      <c r="AU1043" s="66"/>
    </row>
    <row r="1044" spans="3:47" ht="21.75" customHeight="1" x14ac:dyDescent="0.3">
      <c r="C1044" s="157"/>
      <c r="D1044" s="53"/>
      <c r="E1044" s="142"/>
      <c r="F1044" s="142"/>
      <c r="G1044" s="142"/>
      <c r="H1044" s="142"/>
      <c r="AP1044" s="66"/>
      <c r="AQ1044" s="66"/>
      <c r="AR1044" s="66"/>
      <c r="AS1044" s="66"/>
      <c r="AT1044" s="66"/>
      <c r="AU1044" s="66"/>
    </row>
    <row r="1045" spans="3:47" ht="21.75" customHeight="1" x14ac:dyDescent="0.3">
      <c r="C1045" s="157"/>
      <c r="D1045" s="53"/>
      <c r="E1045" s="142"/>
      <c r="F1045" s="142"/>
      <c r="G1045" s="142"/>
      <c r="H1045" s="142"/>
      <c r="AP1045" s="66"/>
      <c r="AQ1045" s="66"/>
      <c r="AR1045" s="66"/>
      <c r="AS1045" s="66"/>
      <c r="AT1045" s="66"/>
      <c r="AU1045" s="66"/>
    </row>
    <row r="1046" spans="3:47" ht="21.75" customHeight="1" x14ac:dyDescent="0.3">
      <c r="C1046" s="157"/>
      <c r="D1046" s="53"/>
      <c r="E1046" s="142"/>
      <c r="F1046" s="142"/>
      <c r="G1046" s="142"/>
      <c r="H1046" s="142"/>
      <c r="AP1046" s="66"/>
      <c r="AQ1046" s="66"/>
      <c r="AR1046" s="66"/>
      <c r="AS1046" s="66"/>
      <c r="AT1046" s="66"/>
      <c r="AU1046" s="66"/>
    </row>
    <row r="1047" spans="3:47" ht="21.75" customHeight="1" x14ac:dyDescent="0.3">
      <c r="C1047" s="157"/>
      <c r="D1047" s="53"/>
      <c r="E1047" s="142"/>
      <c r="F1047" s="142"/>
      <c r="G1047" s="142"/>
      <c r="H1047" s="142"/>
      <c r="AP1047" s="66"/>
      <c r="AQ1047" s="66"/>
      <c r="AR1047" s="66"/>
      <c r="AS1047" s="66"/>
      <c r="AT1047" s="66"/>
      <c r="AU1047" s="66"/>
    </row>
    <row r="1048" spans="3:47" ht="21.75" customHeight="1" x14ac:dyDescent="0.3">
      <c r="C1048" s="157"/>
      <c r="D1048" s="53"/>
      <c r="E1048" s="142"/>
      <c r="F1048" s="142"/>
      <c r="G1048" s="142"/>
      <c r="H1048" s="142"/>
      <c r="AP1048" s="66"/>
      <c r="AQ1048" s="66"/>
      <c r="AR1048" s="66"/>
      <c r="AS1048" s="66"/>
      <c r="AT1048" s="66"/>
      <c r="AU1048" s="66"/>
    </row>
    <row r="1049" spans="3:47" ht="21.75" customHeight="1" x14ac:dyDescent="0.3">
      <c r="C1049" s="157"/>
      <c r="D1049" s="53"/>
      <c r="E1049" s="142"/>
      <c r="F1049" s="142"/>
      <c r="G1049" s="142"/>
      <c r="H1049" s="142"/>
      <c r="AP1049" s="66"/>
      <c r="AQ1049" s="66"/>
      <c r="AR1049" s="66"/>
      <c r="AS1049" s="66"/>
      <c r="AT1049" s="66"/>
      <c r="AU1049" s="66"/>
    </row>
    <row r="1050" spans="3:47" ht="21.75" customHeight="1" x14ac:dyDescent="0.3">
      <c r="C1050" s="157"/>
      <c r="D1050" s="53"/>
      <c r="E1050" s="142"/>
      <c r="F1050" s="142"/>
      <c r="G1050" s="142"/>
      <c r="H1050" s="142"/>
      <c r="AP1050" s="66"/>
      <c r="AQ1050" s="66"/>
      <c r="AR1050" s="66"/>
      <c r="AS1050" s="66"/>
      <c r="AT1050" s="66"/>
      <c r="AU1050" s="66"/>
    </row>
    <row r="1051" spans="3:47" ht="21.75" customHeight="1" x14ac:dyDescent="0.3">
      <c r="C1051" s="157"/>
      <c r="D1051" s="53"/>
      <c r="E1051" s="142"/>
      <c r="F1051" s="142"/>
      <c r="G1051" s="142"/>
      <c r="H1051" s="142"/>
      <c r="AP1051" s="66"/>
      <c r="AQ1051" s="66"/>
      <c r="AR1051" s="66"/>
      <c r="AS1051" s="66"/>
      <c r="AT1051" s="66"/>
      <c r="AU1051" s="66"/>
    </row>
    <row r="1052" spans="3:47" ht="21.75" customHeight="1" x14ac:dyDescent="0.3">
      <c r="C1052" s="157"/>
      <c r="D1052" s="53"/>
      <c r="E1052" s="142"/>
      <c r="F1052" s="142"/>
      <c r="G1052" s="142"/>
      <c r="H1052" s="142"/>
      <c r="AP1052" s="66"/>
      <c r="AQ1052" s="66"/>
      <c r="AR1052" s="66"/>
      <c r="AS1052" s="66"/>
      <c r="AT1052" s="66"/>
      <c r="AU1052" s="66"/>
    </row>
    <row r="1053" spans="3:47" ht="21.75" customHeight="1" x14ac:dyDescent="0.3">
      <c r="C1053" s="157"/>
      <c r="D1053" s="53"/>
      <c r="E1053" s="142"/>
      <c r="F1053" s="142"/>
      <c r="G1053" s="142"/>
      <c r="H1053" s="142"/>
      <c r="AP1053" s="66"/>
      <c r="AQ1053" s="66"/>
      <c r="AR1053" s="66"/>
      <c r="AS1053" s="66"/>
      <c r="AT1053" s="66"/>
      <c r="AU1053" s="66"/>
    </row>
    <row r="1054" spans="3:47" ht="21.75" customHeight="1" x14ac:dyDescent="0.3">
      <c r="C1054" s="157"/>
      <c r="D1054" s="53"/>
      <c r="E1054" s="142"/>
      <c r="F1054" s="142"/>
      <c r="G1054" s="142"/>
      <c r="H1054" s="142"/>
      <c r="AP1054" s="66"/>
      <c r="AQ1054" s="66"/>
      <c r="AR1054" s="66"/>
      <c r="AS1054" s="66"/>
      <c r="AT1054" s="66"/>
      <c r="AU1054" s="66"/>
    </row>
    <row r="1055" spans="3:47" ht="21.75" customHeight="1" x14ac:dyDescent="0.3">
      <c r="C1055" s="157"/>
      <c r="D1055" s="53"/>
      <c r="E1055" s="142"/>
      <c r="F1055" s="142"/>
      <c r="G1055" s="142"/>
      <c r="H1055" s="142"/>
      <c r="AP1055" s="66"/>
      <c r="AQ1055" s="66"/>
      <c r="AR1055" s="66"/>
      <c r="AS1055" s="66"/>
      <c r="AT1055" s="66"/>
      <c r="AU1055" s="66"/>
    </row>
    <row r="1056" spans="3:47" ht="21.75" customHeight="1" x14ac:dyDescent="0.3">
      <c r="C1056" s="157"/>
      <c r="D1056" s="53"/>
      <c r="E1056" s="142"/>
      <c r="F1056" s="142"/>
      <c r="G1056" s="142"/>
      <c r="H1056" s="142"/>
      <c r="AP1056" s="66"/>
      <c r="AQ1056" s="66"/>
      <c r="AR1056" s="66"/>
      <c r="AS1056" s="66"/>
      <c r="AT1056" s="66"/>
      <c r="AU1056" s="66"/>
    </row>
    <row r="1057" spans="3:100" ht="21.75" customHeight="1" x14ac:dyDescent="0.3">
      <c r="C1057" s="157"/>
      <c r="D1057" s="53"/>
      <c r="E1057" s="142"/>
      <c r="F1057" s="142"/>
      <c r="G1057" s="142"/>
      <c r="H1057" s="142"/>
      <c r="AP1057" s="66"/>
      <c r="AQ1057" s="66"/>
      <c r="AR1057" s="66"/>
      <c r="AS1057" s="66"/>
      <c r="AT1057" s="66"/>
      <c r="AU1057" s="66"/>
    </row>
    <row r="1058" spans="3:100" ht="21.75" customHeight="1" x14ac:dyDescent="0.3">
      <c r="C1058" s="157"/>
      <c r="D1058" s="53"/>
      <c r="E1058" s="142"/>
      <c r="F1058" s="142"/>
      <c r="G1058" s="142"/>
      <c r="H1058" s="142"/>
      <c r="AP1058" s="66"/>
      <c r="AQ1058" s="66"/>
      <c r="AR1058" s="66"/>
      <c r="AS1058" s="66"/>
      <c r="AT1058" s="66"/>
      <c r="AU1058" s="66"/>
    </row>
    <row r="1059" spans="3:100" ht="21.75" customHeight="1" x14ac:dyDescent="0.3">
      <c r="C1059" s="157"/>
      <c r="D1059" s="53"/>
      <c r="E1059" s="142"/>
      <c r="F1059" s="142"/>
      <c r="G1059" s="142"/>
      <c r="H1059" s="142"/>
      <c r="AP1059" s="66"/>
      <c r="AQ1059" s="66"/>
      <c r="AR1059" s="66"/>
      <c r="AS1059" s="66"/>
      <c r="AT1059" s="66"/>
      <c r="AU1059" s="66"/>
      <c r="CO1059" s="311"/>
      <c r="CP1059" s="311"/>
      <c r="CQ1059" s="311"/>
      <c r="CR1059" s="311"/>
      <c r="CS1059" s="311"/>
      <c r="CT1059" s="311"/>
      <c r="CU1059" s="311"/>
      <c r="CV1059" s="311"/>
    </row>
    <row r="1060" spans="3:100" ht="21.75" customHeight="1" x14ac:dyDescent="0.3">
      <c r="C1060" s="157"/>
      <c r="D1060" s="53"/>
      <c r="E1060" s="142"/>
      <c r="F1060" s="142"/>
      <c r="G1060" s="142"/>
      <c r="H1060" s="142"/>
      <c r="AP1060" s="66"/>
      <c r="AQ1060" s="66"/>
      <c r="AR1060" s="66"/>
      <c r="AS1060" s="66"/>
      <c r="AT1060" s="66"/>
      <c r="AU1060" s="66"/>
    </row>
    <row r="1061" spans="3:100" ht="21.75" customHeight="1" x14ac:dyDescent="0.3">
      <c r="C1061" s="157"/>
      <c r="D1061" s="53"/>
      <c r="E1061" s="142"/>
      <c r="F1061" s="142"/>
      <c r="G1061" s="142"/>
      <c r="H1061" s="142"/>
      <c r="AP1061" s="66"/>
      <c r="AQ1061" s="66"/>
      <c r="AR1061" s="66"/>
      <c r="AS1061" s="66"/>
      <c r="AT1061" s="66"/>
      <c r="AU1061" s="66"/>
    </row>
    <row r="1062" spans="3:100" ht="21.75" customHeight="1" x14ac:dyDescent="0.3">
      <c r="C1062" s="157"/>
      <c r="D1062" s="53"/>
      <c r="E1062" s="142"/>
      <c r="F1062" s="142"/>
      <c r="G1062" s="142"/>
      <c r="H1062" s="142"/>
      <c r="AP1062" s="66"/>
      <c r="AQ1062" s="66"/>
      <c r="AR1062" s="66"/>
      <c r="AS1062" s="66"/>
      <c r="AT1062" s="66"/>
      <c r="AU1062" s="66"/>
    </row>
    <row r="1063" spans="3:100" ht="21.75" customHeight="1" x14ac:dyDescent="0.3">
      <c r="C1063" s="157"/>
      <c r="D1063" s="53"/>
      <c r="E1063" s="142"/>
      <c r="F1063" s="142"/>
      <c r="G1063" s="142"/>
      <c r="H1063" s="142"/>
      <c r="AP1063" s="66"/>
      <c r="AQ1063" s="66"/>
      <c r="AR1063" s="66"/>
      <c r="AS1063" s="66"/>
      <c r="AT1063" s="66"/>
      <c r="AU1063" s="66"/>
    </row>
    <row r="1064" spans="3:100" ht="21.75" customHeight="1" x14ac:dyDescent="0.3">
      <c r="C1064" s="157"/>
      <c r="D1064" s="53"/>
      <c r="E1064" s="142"/>
      <c r="F1064" s="142"/>
      <c r="G1064" s="142"/>
      <c r="H1064" s="142"/>
      <c r="AP1064" s="66"/>
      <c r="AQ1064" s="66"/>
      <c r="AR1064" s="66"/>
      <c r="AS1064" s="66"/>
      <c r="AT1064" s="66"/>
      <c r="AU1064" s="66"/>
    </row>
    <row r="1065" spans="3:100" ht="21.75" customHeight="1" x14ac:dyDescent="0.3">
      <c r="C1065" s="157"/>
      <c r="D1065" s="53"/>
      <c r="E1065" s="142"/>
      <c r="F1065" s="142"/>
      <c r="G1065" s="142"/>
      <c r="H1065" s="142"/>
      <c r="AP1065" s="66"/>
      <c r="AQ1065" s="66"/>
      <c r="AR1065" s="66"/>
      <c r="AS1065" s="66"/>
      <c r="AT1065" s="66"/>
      <c r="AU1065" s="66"/>
    </row>
    <row r="1066" spans="3:100" ht="21.75" customHeight="1" x14ac:dyDescent="0.3">
      <c r="C1066" s="157"/>
      <c r="D1066" s="53"/>
      <c r="E1066" s="142"/>
      <c r="F1066" s="142"/>
      <c r="G1066" s="142"/>
      <c r="H1066" s="142"/>
      <c r="AP1066" s="66"/>
      <c r="AQ1066" s="66"/>
      <c r="AR1066" s="66"/>
      <c r="AS1066" s="66"/>
      <c r="AT1066" s="66"/>
      <c r="AU1066" s="66"/>
    </row>
    <row r="1067" spans="3:100" ht="21.75" customHeight="1" x14ac:dyDescent="0.3">
      <c r="C1067" s="157"/>
      <c r="D1067" s="53"/>
      <c r="E1067" s="142"/>
      <c r="F1067" s="142"/>
      <c r="G1067" s="142"/>
      <c r="H1067" s="142"/>
      <c r="AP1067" s="66"/>
      <c r="AQ1067" s="66"/>
      <c r="AR1067" s="66"/>
      <c r="AS1067" s="66"/>
      <c r="AT1067" s="66"/>
      <c r="AU1067" s="66"/>
    </row>
    <row r="1068" spans="3:100" ht="21.75" customHeight="1" x14ac:dyDescent="0.3">
      <c r="C1068" s="157"/>
      <c r="D1068" s="53"/>
      <c r="E1068" s="142"/>
      <c r="F1068" s="142"/>
      <c r="G1068" s="142"/>
      <c r="H1068" s="142"/>
      <c r="AP1068" s="66"/>
      <c r="AQ1068" s="66"/>
      <c r="AR1068" s="66"/>
      <c r="AS1068" s="66"/>
      <c r="AT1068" s="66"/>
      <c r="AU1068" s="66"/>
    </row>
    <row r="1069" spans="3:100" ht="21.75" customHeight="1" x14ac:dyDescent="0.3">
      <c r="C1069" s="157"/>
      <c r="D1069" s="53"/>
      <c r="E1069" s="142"/>
      <c r="F1069" s="142"/>
      <c r="G1069" s="142"/>
      <c r="H1069" s="142"/>
      <c r="AP1069" s="66"/>
      <c r="AQ1069" s="66"/>
      <c r="AR1069" s="66"/>
      <c r="AS1069" s="66"/>
      <c r="AT1069" s="66"/>
      <c r="AU1069" s="66"/>
    </row>
    <row r="1070" spans="3:100" ht="21.75" customHeight="1" x14ac:dyDescent="0.3">
      <c r="C1070" s="157"/>
      <c r="D1070" s="53"/>
      <c r="E1070" s="142"/>
      <c r="F1070" s="142"/>
      <c r="G1070" s="142"/>
      <c r="H1070" s="142"/>
      <c r="AP1070" s="66"/>
      <c r="AQ1070" s="66"/>
      <c r="AR1070" s="66"/>
      <c r="AS1070" s="66"/>
      <c r="AT1070" s="66"/>
      <c r="AU1070" s="66"/>
    </row>
    <row r="1071" spans="3:100" ht="21.75" customHeight="1" x14ac:dyDescent="0.3">
      <c r="C1071" s="157"/>
      <c r="D1071" s="53"/>
      <c r="E1071" s="142"/>
      <c r="F1071" s="142"/>
      <c r="G1071" s="142"/>
      <c r="H1071" s="142"/>
      <c r="AP1071" s="66"/>
      <c r="AQ1071" s="66"/>
      <c r="AR1071" s="66"/>
      <c r="AS1071" s="66"/>
      <c r="AT1071" s="66"/>
      <c r="AU1071" s="66"/>
    </row>
    <row r="1072" spans="3:100" ht="21.75" customHeight="1" x14ac:dyDescent="0.3">
      <c r="C1072" s="157"/>
      <c r="D1072" s="53"/>
      <c r="E1072" s="142"/>
      <c r="F1072" s="142"/>
      <c r="G1072" s="142"/>
      <c r="H1072" s="142"/>
      <c r="AP1072" s="66"/>
      <c r="AQ1072" s="66"/>
      <c r="AR1072" s="66"/>
      <c r="AS1072" s="66"/>
      <c r="AT1072" s="66"/>
      <c r="AU1072" s="66"/>
    </row>
    <row r="1073" spans="3:47" ht="21.75" customHeight="1" x14ac:dyDescent="0.3">
      <c r="C1073" s="157"/>
      <c r="D1073" s="53"/>
      <c r="E1073" s="142"/>
      <c r="F1073" s="142"/>
      <c r="G1073" s="142"/>
      <c r="H1073" s="142"/>
      <c r="AP1073" s="66"/>
      <c r="AQ1073" s="66"/>
      <c r="AR1073" s="66"/>
      <c r="AS1073" s="66"/>
      <c r="AT1073" s="66"/>
      <c r="AU1073" s="66"/>
    </row>
    <row r="1074" spans="3:47" ht="21.75" customHeight="1" x14ac:dyDescent="0.3">
      <c r="C1074" s="157"/>
      <c r="D1074" s="53"/>
      <c r="E1074" s="142"/>
      <c r="F1074" s="142"/>
      <c r="G1074" s="142"/>
      <c r="H1074" s="142"/>
      <c r="AP1074" s="66"/>
      <c r="AQ1074" s="66"/>
      <c r="AR1074" s="66"/>
      <c r="AS1074" s="66"/>
      <c r="AT1074" s="66"/>
      <c r="AU1074" s="66"/>
    </row>
    <row r="1075" spans="3:47" ht="21.75" customHeight="1" x14ac:dyDescent="0.3">
      <c r="C1075" s="157"/>
      <c r="D1075" s="51"/>
      <c r="E1075" s="142"/>
      <c r="F1075" s="142"/>
      <c r="G1075" s="142"/>
      <c r="H1075" s="142"/>
      <c r="AP1075" s="66"/>
      <c r="AQ1075" s="66"/>
      <c r="AR1075" s="66"/>
      <c r="AS1075" s="66"/>
      <c r="AT1075" s="66"/>
      <c r="AU1075" s="66"/>
    </row>
    <row r="1076" spans="3:47" ht="21.75" customHeight="1" x14ac:dyDescent="0.3">
      <c r="C1076" s="157"/>
      <c r="D1076" s="51"/>
      <c r="E1076" s="142"/>
      <c r="F1076" s="142"/>
      <c r="G1076" s="142"/>
      <c r="H1076" s="142"/>
      <c r="AP1076" s="66"/>
      <c r="AQ1076" s="66"/>
      <c r="AR1076" s="66"/>
      <c r="AS1076" s="66"/>
      <c r="AT1076" s="66"/>
      <c r="AU1076" s="66"/>
    </row>
    <row r="1077" spans="3:47" ht="21.75" customHeight="1" x14ac:dyDescent="0.3">
      <c r="C1077" s="157"/>
      <c r="D1077" s="51"/>
      <c r="E1077" s="142"/>
      <c r="F1077" s="142"/>
      <c r="G1077" s="142"/>
      <c r="H1077" s="142"/>
      <c r="AP1077" s="66"/>
      <c r="AQ1077" s="66"/>
      <c r="AR1077" s="66"/>
      <c r="AS1077" s="66"/>
      <c r="AT1077" s="66"/>
      <c r="AU1077" s="66"/>
    </row>
    <row r="1078" spans="3:47" ht="21.75" customHeight="1" x14ac:dyDescent="0.3">
      <c r="C1078" s="157"/>
      <c r="D1078" s="51"/>
      <c r="E1078" s="142"/>
      <c r="F1078" s="142"/>
      <c r="G1078" s="142"/>
      <c r="H1078" s="142"/>
      <c r="AP1078" s="66"/>
      <c r="AQ1078" s="66"/>
      <c r="AR1078" s="66"/>
      <c r="AS1078" s="66"/>
      <c r="AT1078" s="66"/>
      <c r="AU1078" s="66"/>
    </row>
    <row r="1079" spans="3:47" ht="21.75" customHeight="1" x14ac:dyDescent="0.3">
      <c r="C1079" s="157"/>
      <c r="D1079" s="51"/>
      <c r="E1079" s="142"/>
      <c r="F1079" s="142"/>
      <c r="G1079" s="142"/>
      <c r="H1079" s="142"/>
      <c r="AP1079" s="66"/>
      <c r="AQ1079" s="66"/>
      <c r="AR1079" s="66"/>
      <c r="AS1079" s="66"/>
      <c r="AT1079" s="66"/>
      <c r="AU1079" s="66"/>
    </row>
    <row r="1080" spans="3:47" ht="21.75" customHeight="1" x14ac:dyDescent="0.3">
      <c r="C1080" s="157"/>
      <c r="D1080" s="51"/>
      <c r="E1080" s="142"/>
      <c r="F1080" s="142"/>
      <c r="G1080" s="142"/>
      <c r="H1080" s="142"/>
      <c r="AP1080" s="66"/>
      <c r="AQ1080" s="66"/>
      <c r="AR1080" s="66"/>
      <c r="AS1080" s="66"/>
      <c r="AT1080" s="66"/>
      <c r="AU1080" s="66"/>
    </row>
    <row r="1081" spans="3:47" ht="21.75" customHeight="1" x14ac:dyDescent="0.3">
      <c r="C1081" s="157"/>
      <c r="D1081" s="51"/>
      <c r="E1081" s="142"/>
      <c r="F1081" s="142"/>
      <c r="G1081" s="142"/>
      <c r="H1081" s="142"/>
      <c r="AP1081" s="66"/>
      <c r="AQ1081" s="66"/>
      <c r="AR1081" s="66"/>
      <c r="AS1081" s="66"/>
      <c r="AT1081" s="66"/>
      <c r="AU1081" s="66"/>
    </row>
    <row r="1082" spans="3:47" ht="21.75" customHeight="1" x14ac:dyDescent="0.3">
      <c r="C1082" s="157"/>
      <c r="D1082" s="51"/>
      <c r="E1082" s="142"/>
      <c r="F1082" s="142"/>
      <c r="G1082" s="142"/>
      <c r="H1082" s="142"/>
      <c r="AP1082" s="66"/>
      <c r="AQ1082" s="66"/>
      <c r="AR1082" s="66"/>
      <c r="AS1082" s="66"/>
      <c r="AT1082" s="66"/>
      <c r="AU1082" s="66"/>
    </row>
    <row r="1083" spans="3:47" ht="21.75" customHeight="1" x14ac:dyDescent="0.3">
      <c r="C1083" s="157"/>
      <c r="D1083" s="51"/>
      <c r="E1083" s="142"/>
      <c r="F1083" s="142"/>
      <c r="G1083" s="142"/>
      <c r="H1083" s="142"/>
      <c r="AP1083" s="66"/>
      <c r="AQ1083" s="66"/>
      <c r="AR1083" s="66"/>
      <c r="AS1083" s="66"/>
      <c r="AT1083" s="66"/>
      <c r="AU1083" s="66"/>
    </row>
    <row r="1084" spans="3:47" ht="21.75" customHeight="1" x14ac:dyDescent="0.3">
      <c r="C1084" s="157"/>
      <c r="D1084" s="51"/>
      <c r="E1084" s="142"/>
      <c r="F1084" s="142"/>
      <c r="G1084" s="142"/>
      <c r="H1084" s="142"/>
      <c r="AP1084" s="66"/>
      <c r="AQ1084" s="66"/>
      <c r="AR1084" s="66"/>
      <c r="AS1084" s="66"/>
      <c r="AT1084" s="66"/>
      <c r="AU1084" s="66"/>
    </row>
    <row r="1085" spans="3:47" ht="21.75" customHeight="1" x14ac:dyDescent="0.3">
      <c r="C1085" s="157"/>
      <c r="D1085" s="51"/>
      <c r="E1085" s="142"/>
      <c r="F1085" s="142"/>
      <c r="G1085" s="142"/>
      <c r="H1085" s="142"/>
    </row>
    <row r="1086" spans="3:47" ht="21.75" customHeight="1" x14ac:dyDescent="0.3">
      <c r="C1086" s="157"/>
      <c r="D1086" s="51"/>
      <c r="E1086" s="142"/>
      <c r="F1086" s="142"/>
      <c r="G1086" s="142"/>
      <c r="H1086" s="142"/>
    </row>
    <row r="1087" spans="3:47" ht="21.75" customHeight="1" x14ac:dyDescent="0.3">
      <c r="C1087" s="157"/>
      <c r="D1087" s="51"/>
      <c r="E1087" s="142"/>
      <c r="F1087" s="142"/>
      <c r="G1087" s="142"/>
      <c r="H1087" s="142"/>
    </row>
    <row r="1088" spans="3:47" ht="21.75" customHeight="1" x14ac:dyDescent="0.3">
      <c r="C1088" s="157"/>
      <c r="D1088" s="51"/>
      <c r="E1088" s="142"/>
      <c r="F1088" s="142"/>
      <c r="G1088" s="142"/>
      <c r="H1088" s="142"/>
    </row>
    <row r="1089" spans="3:92" ht="21.75" customHeight="1" x14ac:dyDescent="0.3">
      <c r="C1089" s="157"/>
      <c r="D1089" s="51"/>
      <c r="E1089" s="142"/>
      <c r="F1089" s="142"/>
      <c r="G1089" s="142"/>
      <c r="H1089" s="142"/>
      <c r="CF1089" s="311"/>
      <c r="CG1089" s="311"/>
      <c r="CH1089" s="311"/>
      <c r="CI1089" s="311"/>
      <c r="CJ1089" s="311"/>
      <c r="CK1089" s="311"/>
      <c r="CL1089" s="311"/>
      <c r="CM1089" s="311"/>
      <c r="CN1089" s="311"/>
    </row>
    <row r="1090" spans="3:92" ht="21.75" customHeight="1" x14ac:dyDescent="0.3">
      <c r="C1090" s="157"/>
      <c r="D1090" s="51"/>
      <c r="E1090" s="142"/>
      <c r="F1090" s="142"/>
      <c r="G1090" s="142"/>
      <c r="H1090" s="142"/>
    </row>
    <row r="1091" spans="3:92" ht="21.75" customHeight="1" x14ac:dyDescent="0.3">
      <c r="C1091" s="157"/>
      <c r="D1091" s="51"/>
      <c r="E1091" s="142"/>
      <c r="F1091" s="142"/>
      <c r="G1091" s="142"/>
      <c r="H1091" s="142"/>
    </row>
    <row r="1092" spans="3:92" ht="21.75" customHeight="1" x14ac:dyDescent="0.3">
      <c r="C1092" s="157"/>
      <c r="D1092" s="51"/>
      <c r="E1092" s="142"/>
      <c r="F1092" s="142"/>
      <c r="G1092" s="142"/>
      <c r="H1092" s="142"/>
    </row>
    <row r="1093" spans="3:92" ht="21.75" customHeight="1" x14ac:dyDescent="0.3">
      <c r="C1093" s="157"/>
      <c r="D1093" s="51"/>
      <c r="E1093" s="142"/>
      <c r="F1093" s="142"/>
      <c r="G1093" s="142"/>
      <c r="H1093" s="142"/>
    </row>
    <row r="1094" spans="3:92" ht="21.75" customHeight="1" x14ac:dyDescent="0.3">
      <c r="C1094" s="157"/>
      <c r="D1094" s="51"/>
      <c r="E1094" s="142"/>
      <c r="F1094" s="142"/>
      <c r="G1094" s="142"/>
      <c r="H1094" s="142"/>
    </row>
    <row r="1095" spans="3:92" ht="21.75" customHeight="1" x14ac:dyDescent="0.3">
      <c r="C1095" s="157"/>
      <c r="D1095" s="51"/>
      <c r="E1095" s="142"/>
      <c r="F1095" s="142"/>
      <c r="G1095" s="142"/>
      <c r="H1095" s="142"/>
    </row>
    <row r="1096" spans="3:92" ht="21.75" customHeight="1" x14ac:dyDescent="0.3">
      <c r="C1096" s="157"/>
      <c r="D1096" s="51"/>
      <c r="E1096" s="142"/>
      <c r="F1096" s="142"/>
      <c r="G1096" s="142"/>
      <c r="H1096" s="142"/>
    </row>
    <row r="1097" spans="3:92" ht="21.75" customHeight="1" x14ac:dyDescent="0.3">
      <c r="C1097" s="157"/>
      <c r="D1097" s="51"/>
      <c r="E1097" s="142"/>
      <c r="F1097" s="142"/>
      <c r="G1097" s="142"/>
      <c r="H1097" s="142"/>
    </row>
    <row r="1098" spans="3:92" ht="21.75" customHeight="1" x14ac:dyDescent="0.3">
      <c r="C1098" s="157"/>
      <c r="D1098" s="51"/>
      <c r="E1098" s="142"/>
      <c r="F1098" s="142"/>
      <c r="G1098" s="142"/>
      <c r="H1098" s="142"/>
    </row>
    <row r="1099" spans="3:92" ht="21.75" customHeight="1" x14ac:dyDescent="0.3">
      <c r="C1099" s="157"/>
      <c r="D1099" s="51"/>
      <c r="E1099" s="142"/>
      <c r="F1099" s="142"/>
      <c r="G1099" s="142"/>
      <c r="H1099" s="142"/>
    </row>
    <row r="1100" spans="3:92" ht="21.75" customHeight="1" x14ac:dyDescent="0.3">
      <c r="C1100" s="157"/>
      <c r="D1100" s="51"/>
      <c r="E1100" s="142"/>
      <c r="F1100" s="142"/>
      <c r="G1100" s="142"/>
      <c r="H1100" s="142"/>
    </row>
    <row r="1101" spans="3:92" ht="21.75" customHeight="1" x14ac:dyDescent="0.3">
      <c r="C1101" s="157"/>
      <c r="D1101" s="51"/>
      <c r="E1101" s="142"/>
      <c r="F1101" s="142"/>
      <c r="G1101" s="142"/>
      <c r="H1101" s="142"/>
    </row>
    <row r="1102" spans="3:92" ht="21.75" customHeight="1" x14ac:dyDescent="0.3">
      <c r="C1102" s="157"/>
      <c r="D1102" s="51"/>
      <c r="E1102" s="142"/>
      <c r="F1102" s="142"/>
      <c r="G1102" s="142"/>
      <c r="H1102" s="142"/>
    </row>
    <row r="1103" spans="3:92" ht="21.75" customHeight="1" x14ac:dyDescent="0.3">
      <c r="C1103" s="157"/>
      <c r="D1103" s="51"/>
      <c r="E1103" s="142"/>
      <c r="F1103" s="142"/>
      <c r="G1103" s="142"/>
      <c r="H1103" s="142"/>
    </row>
    <row r="1104" spans="3:92" ht="21.75" customHeight="1" x14ac:dyDescent="0.3">
      <c r="C1104" s="157"/>
      <c r="D1104" s="51"/>
      <c r="E1104" s="142"/>
      <c r="F1104" s="142"/>
      <c r="G1104" s="142"/>
      <c r="H1104" s="142"/>
    </row>
    <row r="1105" spans="3:8" ht="21.75" customHeight="1" x14ac:dyDescent="0.3">
      <c r="C1105" s="157"/>
      <c r="D1105" s="51"/>
      <c r="E1105" s="142"/>
      <c r="F1105" s="142"/>
      <c r="G1105" s="142"/>
      <c r="H1105" s="142"/>
    </row>
    <row r="1106" spans="3:8" ht="21.75" customHeight="1" x14ac:dyDescent="0.3">
      <c r="C1106" s="157"/>
      <c r="D1106" s="51"/>
      <c r="E1106" s="142"/>
      <c r="F1106" s="142"/>
      <c r="G1106" s="142"/>
      <c r="H1106" s="142"/>
    </row>
    <row r="1107" spans="3:8" ht="21.75" customHeight="1" x14ac:dyDescent="0.3">
      <c r="C1107" s="157"/>
      <c r="D1107" s="51"/>
      <c r="E1107" s="142"/>
      <c r="F1107" s="142"/>
      <c r="G1107" s="142"/>
      <c r="H1107" s="142"/>
    </row>
    <row r="1108" spans="3:8" ht="21.75" customHeight="1" x14ac:dyDescent="0.3">
      <c r="C1108" s="157"/>
      <c r="D1108" s="51"/>
      <c r="E1108" s="142"/>
      <c r="F1108" s="142"/>
      <c r="G1108" s="142"/>
      <c r="H1108" s="142"/>
    </row>
    <row r="1109" spans="3:8" ht="21.75" customHeight="1" x14ac:dyDescent="0.3">
      <c r="C1109" s="157"/>
      <c r="D1109" s="51"/>
      <c r="E1109" s="142"/>
      <c r="F1109" s="142"/>
      <c r="G1109" s="142"/>
      <c r="H1109" s="142"/>
    </row>
    <row r="1110" spans="3:8" ht="21.75" customHeight="1" x14ac:dyDescent="0.3">
      <c r="C1110" s="157"/>
      <c r="D1110" s="51"/>
      <c r="E1110" s="142"/>
      <c r="F1110" s="142"/>
      <c r="G1110" s="142"/>
      <c r="H1110" s="142"/>
    </row>
    <row r="1111" spans="3:8" ht="21.75" customHeight="1" x14ac:dyDescent="0.3">
      <c r="C1111" s="157"/>
      <c r="D1111" s="51"/>
      <c r="E1111" s="142"/>
      <c r="F1111" s="142"/>
      <c r="G1111" s="142"/>
      <c r="H1111" s="142"/>
    </row>
    <row r="1112" spans="3:8" ht="21.75" customHeight="1" x14ac:dyDescent="0.3">
      <c r="C1112" s="157"/>
      <c r="D1112" s="51"/>
      <c r="E1112" s="142"/>
      <c r="F1112" s="142"/>
      <c r="G1112" s="142"/>
      <c r="H1112" s="142"/>
    </row>
    <row r="1113" spans="3:8" ht="21.75" customHeight="1" x14ac:dyDescent="0.3">
      <c r="C1113" s="157"/>
      <c r="D1113" s="51"/>
      <c r="E1113" s="142"/>
      <c r="F1113" s="142"/>
      <c r="G1113" s="142"/>
      <c r="H1113" s="142"/>
    </row>
    <row r="1114" spans="3:8" ht="21.75" customHeight="1" x14ac:dyDescent="0.3">
      <c r="C1114" s="157"/>
      <c r="D1114" s="51"/>
      <c r="E1114" s="142"/>
      <c r="F1114" s="142"/>
      <c r="G1114" s="142"/>
      <c r="H1114" s="142"/>
    </row>
    <row r="1115" spans="3:8" ht="21.75" customHeight="1" x14ac:dyDescent="0.3">
      <c r="C1115" s="157"/>
      <c r="D1115" s="51"/>
      <c r="E1115" s="142"/>
      <c r="F1115" s="142"/>
      <c r="G1115" s="142"/>
      <c r="H1115" s="142"/>
    </row>
    <row r="1116" spans="3:8" ht="21.75" customHeight="1" x14ac:dyDescent="0.3">
      <c r="C1116" s="157"/>
      <c r="D1116" s="51"/>
      <c r="E1116" s="142"/>
      <c r="F1116" s="142"/>
      <c r="G1116" s="142"/>
      <c r="H1116" s="142"/>
    </row>
    <row r="1117" spans="3:8" ht="21.75" customHeight="1" x14ac:dyDescent="0.3">
      <c r="C1117" s="157"/>
      <c r="D1117" s="51"/>
      <c r="E1117" s="142"/>
      <c r="F1117" s="142"/>
      <c r="G1117" s="142"/>
      <c r="H1117" s="142"/>
    </row>
    <row r="1118" spans="3:8" ht="21.75" customHeight="1" x14ac:dyDescent="0.3">
      <c r="C1118" s="157"/>
      <c r="D1118" s="51"/>
      <c r="E1118" s="142"/>
      <c r="F1118" s="142"/>
      <c r="G1118" s="142"/>
      <c r="H1118" s="142"/>
    </row>
    <row r="1119" spans="3:8" ht="21.75" customHeight="1" x14ac:dyDescent="0.3">
      <c r="C1119" s="157"/>
      <c r="D1119" s="51"/>
      <c r="E1119" s="142"/>
      <c r="F1119" s="142"/>
      <c r="G1119" s="142"/>
      <c r="H1119" s="142"/>
    </row>
    <row r="1120" spans="3:8" ht="21.75" customHeight="1" x14ac:dyDescent="0.3">
      <c r="C1120" s="157"/>
      <c r="D1120" s="51"/>
      <c r="E1120" s="142"/>
      <c r="F1120" s="142"/>
      <c r="G1120" s="142"/>
      <c r="H1120" s="142"/>
    </row>
    <row r="1121" spans="3:8" ht="21.75" customHeight="1" x14ac:dyDescent="0.3">
      <c r="C1121" s="157"/>
      <c r="D1121" s="51"/>
      <c r="E1121" s="142"/>
      <c r="F1121" s="142"/>
      <c r="G1121" s="142"/>
      <c r="H1121" s="142"/>
    </row>
    <row r="1122" spans="3:8" ht="21.75" customHeight="1" x14ac:dyDescent="0.3">
      <c r="C1122" s="157"/>
      <c r="D1122" s="51"/>
      <c r="E1122" s="142"/>
      <c r="F1122" s="142"/>
      <c r="G1122" s="142"/>
      <c r="H1122" s="142"/>
    </row>
    <row r="1123" spans="3:8" ht="21.75" customHeight="1" x14ac:dyDescent="0.3">
      <c r="C1123" s="157"/>
      <c r="D1123" s="51"/>
      <c r="E1123" s="142"/>
      <c r="F1123" s="142"/>
      <c r="G1123" s="142"/>
      <c r="H1123" s="142"/>
    </row>
    <row r="1124" spans="3:8" ht="21.75" customHeight="1" x14ac:dyDescent="0.3">
      <c r="C1124" s="157"/>
      <c r="D1124" s="51"/>
      <c r="E1124" s="142"/>
      <c r="F1124" s="142"/>
      <c r="G1124" s="142"/>
      <c r="H1124" s="142"/>
    </row>
    <row r="1125" spans="3:8" ht="21.75" customHeight="1" x14ac:dyDescent="0.3">
      <c r="C1125" s="157"/>
      <c r="D1125" s="51"/>
      <c r="E1125" s="142"/>
      <c r="F1125" s="142"/>
      <c r="G1125" s="142"/>
      <c r="H1125" s="142"/>
    </row>
    <row r="1126" spans="3:8" ht="21.75" customHeight="1" x14ac:dyDescent="0.3">
      <c r="C1126" s="157"/>
      <c r="D1126" s="51"/>
      <c r="E1126" s="142"/>
      <c r="F1126" s="142"/>
      <c r="G1126" s="142"/>
      <c r="H1126" s="142"/>
    </row>
    <row r="1127" spans="3:8" ht="21.75" customHeight="1" x14ac:dyDescent="0.3">
      <c r="C1127" s="157"/>
      <c r="D1127" s="51"/>
      <c r="E1127" s="142"/>
      <c r="F1127" s="142"/>
      <c r="G1127" s="142"/>
      <c r="H1127" s="142"/>
    </row>
    <row r="1128" spans="3:8" ht="21.75" customHeight="1" x14ac:dyDescent="0.3">
      <c r="C1128" s="157"/>
      <c r="D1128" s="51"/>
      <c r="E1128" s="142"/>
      <c r="F1128" s="142"/>
      <c r="G1128" s="142"/>
      <c r="H1128" s="142"/>
    </row>
    <row r="1129" spans="3:8" ht="21.75" customHeight="1" x14ac:dyDescent="0.3">
      <c r="C1129" s="157"/>
      <c r="D1129" s="51"/>
      <c r="E1129" s="142"/>
      <c r="F1129" s="142"/>
      <c r="G1129" s="142"/>
      <c r="H1129" s="142"/>
    </row>
    <row r="1130" spans="3:8" ht="21.75" customHeight="1" x14ac:dyDescent="0.3">
      <c r="C1130" s="157"/>
      <c r="D1130" s="51"/>
      <c r="E1130" s="142"/>
      <c r="F1130" s="142"/>
      <c r="G1130" s="142"/>
      <c r="H1130" s="142"/>
    </row>
    <row r="1131" spans="3:8" ht="21.75" customHeight="1" x14ac:dyDescent="0.3">
      <c r="C1131" s="157"/>
      <c r="D1131" s="51"/>
      <c r="E1131" s="142"/>
      <c r="F1131" s="142"/>
      <c r="G1131" s="142"/>
      <c r="H1131" s="142"/>
    </row>
    <row r="1132" spans="3:8" ht="21.75" customHeight="1" x14ac:dyDescent="0.3">
      <c r="C1132" s="157"/>
      <c r="D1132" s="51"/>
      <c r="E1132" s="142"/>
      <c r="F1132" s="142"/>
      <c r="G1132" s="142"/>
      <c r="H1132" s="142"/>
    </row>
    <row r="1133" spans="3:8" ht="21.75" customHeight="1" x14ac:dyDescent="0.3">
      <c r="C1133" s="157"/>
      <c r="D1133" s="51"/>
      <c r="E1133" s="142"/>
      <c r="F1133" s="142"/>
      <c r="G1133" s="142"/>
      <c r="H1133" s="142"/>
    </row>
    <row r="1134" spans="3:8" ht="21.75" customHeight="1" x14ac:dyDescent="0.3">
      <c r="C1134" s="157"/>
      <c r="D1134" s="51"/>
      <c r="E1134" s="142"/>
      <c r="F1134" s="142"/>
      <c r="G1134" s="142"/>
      <c r="H1134" s="142"/>
    </row>
    <row r="1135" spans="3:8" ht="21.75" customHeight="1" x14ac:dyDescent="0.3">
      <c r="C1135" s="157"/>
      <c r="D1135" s="51"/>
      <c r="E1135" s="142"/>
      <c r="F1135" s="142"/>
      <c r="G1135" s="142"/>
      <c r="H1135" s="142"/>
    </row>
    <row r="1136" spans="3:8" ht="21.75" customHeight="1" x14ac:dyDescent="0.3">
      <c r="C1136" s="157"/>
      <c r="D1136" s="51"/>
      <c r="E1136" s="142"/>
      <c r="F1136" s="142"/>
      <c r="G1136" s="142"/>
      <c r="H1136" s="142"/>
    </row>
    <row r="1137" spans="3:8" ht="21.75" customHeight="1" x14ac:dyDescent="0.3">
      <c r="C1137" s="157"/>
      <c r="D1137" s="51"/>
      <c r="E1137" s="142"/>
      <c r="F1137" s="142"/>
      <c r="G1137" s="142"/>
      <c r="H1137" s="142"/>
    </row>
    <row r="1138" spans="3:8" ht="21.75" customHeight="1" x14ac:dyDescent="0.3">
      <c r="C1138" s="157"/>
      <c r="D1138" s="51"/>
      <c r="E1138" s="142"/>
      <c r="F1138" s="142"/>
      <c r="G1138" s="142"/>
      <c r="H1138" s="142"/>
    </row>
    <row r="1139" spans="3:8" ht="21.75" customHeight="1" x14ac:dyDescent="0.3">
      <c r="C1139" s="157"/>
      <c r="D1139" s="51"/>
      <c r="E1139" s="142"/>
      <c r="F1139" s="142"/>
      <c r="G1139" s="142"/>
      <c r="H1139" s="142"/>
    </row>
    <row r="1140" spans="3:8" ht="21.75" customHeight="1" x14ac:dyDescent="0.3">
      <c r="C1140" s="157"/>
      <c r="D1140" s="51"/>
      <c r="E1140" s="142"/>
      <c r="F1140" s="142"/>
      <c r="G1140" s="142"/>
      <c r="H1140" s="142"/>
    </row>
    <row r="1141" spans="3:8" ht="21.75" customHeight="1" x14ac:dyDescent="0.3">
      <c r="C1141" s="157"/>
      <c r="D1141" s="51"/>
      <c r="E1141" s="142"/>
      <c r="F1141" s="142"/>
      <c r="G1141" s="142"/>
      <c r="H1141" s="142"/>
    </row>
    <row r="1142" spans="3:8" ht="21.75" customHeight="1" x14ac:dyDescent="0.3">
      <c r="C1142" s="157"/>
      <c r="D1142" s="51"/>
      <c r="E1142" s="142"/>
      <c r="F1142" s="142"/>
      <c r="G1142" s="142"/>
      <c r="H1142" s="142"/>
    </row>
    <row r="1143" spans="3:8" ht="21.75" customHeight="1" x14ac:dyDescent="0.3">
      <c r="C1143" s="157"/>
      <c r="D1143" s="51"/>
      <c r="E1143" s="142"/>
      <c r="F1143" s="142"/>
      <c r="G1143" s="142"/>
      <c r="H1143" s="142"/>
    </row>
    <row r="1144" spans="3:8" ht="21.75" customHeight="1" x14ac:dyDescent="0.3">
      <c r="C1144" s="157"/>
      <c r="D1144" s="51"/>
      <c r="E1144" s="142"/>
      <c r="F1144" s="142"/>
      <c r="G1144" s="142"/>
      <c r="H1144" s="142"/>
    </row>
    <row r="1145" spans="3:8" ht="21.75" customHeight="1" x14ac:dyDescent="0.3">
      <c r="C1145" s="157"/>
      <c r="D1145" s="51"/>
      <c r="E1145" s="142"/>
      <c r="F1145" s="142"/>
      <c r="G1145" s="142"/>
      <c r="H1145" s="142"/>
    </row>
    <row r="1146" spans="3:8" ht="21.75" customHeight="1" x14ac:dyDescent="0.3">
      <c r="C1146" s="157"/>
      <c r="D1146" s="51"/>
      <c r="E1146" s="142"/>
      <c r="F1146" s="142"/>
      <c r="G1146" s="142"/>
      <c r="H1146" s="142"/>
    </row>
    <row r="1147" spans="3:8" ht="21.75" customHeight="1" x14ac:dyDescent="0.3">
      <c r="C1147" s="157"/>
      <c r="D1147" s="51"/>
      <c r="E1147" s="142"/>
      <c r="F1147" s="142"/>
      <c r="G1147" s="142"/>
      <c r="H1147" s="142"/>
    </row>
    <row r="1148" spans="3:8" ht="21.75" customHeight="1" x14ac:dyDescent="0.3">
      <c r="C1148" s="157"/>
      <c r="D1148" s="51"/>
      <c r="E1148" s="142"/>
      <c r="F1148" s="142"/>
      <c r="G1148" s="142"/>
      <c r="H1148" s="142"/>
    </row>
    <row r="1149" spans="3:8" ht="21.75" customHeight="1" x14ac:dyDescent="0.3">
      <c r="C1149" s="157"/>
      <c r="D1149" s="51"/>
      <c r="E1149" s="142"/>
      <c r="F1149" s="142"/>
      <c r="G1149" s="142"/>
      <c r="H1149" s="142"/>
    </row>
    <row r="1150" spans="3:8" ht="21.75" customHeight="1" x14ac:dyDescent="0.3">
      <c r="C1150" s="157"/>
      <c r="D1150" s="51"/>
      <c r="E1150" s="142"/>
      <c r="F1150" s="142"/>
      <c r="G1150" s="142"/>
      <c r="H1150" s="142"/>
    </row>
    <row r="1151" spans="3:8" ht="21.75" customHeight="1" x14ac:dyDescent="0.3">
      <c r="C1151" s="157"/>
      <c r="D1151" s="51"/>
      <c r="E1151" s="142"/>
      <c r="F1151" s="142"/>
      <c r="G1151" s="142"/>
      <c r="H1151" s="142"/>
    </row>
    <row r="1152" spans="3:8" ht="21.75" customHeight="1" x14ac:dyDescent="0.3">
      <c r="C1152" s="157"/>
      <c r="D1152" s="51"/>
      <c r="E1152" s="142"/>
      <c r="F1152" s="142"/>
      <c r="G1152" s="142"/>
      <c r="H1152" s="142"/>
    </row>
    <row r="1153" spans="3:8" ht="21.75" customHeight="1" x14ac:dyDescent="0.3">
      <c r="C1153" s="157"/>
      <c r="D1153" s="51"/>
      <c r="E1153" s="142"/>
      <c r="F1153" s="142"/>
      <c r="G1153" s="142"/>
      <c r="H1153" s="142"/>
    </row>
    <row r="1154" spans="3:8" ht="21.75" customHeight="1" x14ac:dyDescent="0.3">
      <c r="C1154" s="157"/>
      <c r="D1154" s="51"/>
      <c r="E1154" s="142"/>
      <c r="F1154" s="142"/>
      <c r="G1154" s="142"/>
      <c r="H1154" s="142"/>
    </row>
    <row r="1155" spans="3:8" ht="21.75" customHeight="1" x14ac:dyDescent="0.3">
      <c r="C1155" s="157"/>
      <c r="D1155" s="51"/>
      <c r="E1155" s="142"/>
      <c r="F1155" s="142"/>
      <c r="G1155" s="142"/>
      <c r="H1155" s="142"/>
    </row>
    <row r="1156" spans="3:8" ht="21.75" customHeight="1" x14ac:dyDescent="0.3">
      <c r="C1156" s="157"/>
      <c r="D1156" s="51"/>
      <c r="E1156" s="142"/>
      <c r="F1156" s="142"/>
      <c r="G1156" s="142"/>
      <c r="H1156" s="142"/>
    </row>
    <row r="1157" spans="3:8" ht="21.75" customHeight="1" x14ac:dyDescent="0.3">
      <c r="C1157" s="157"/>
      <c r="D1157" s="51"/>
      <c r="E1157" s="142"/>
      <c r="F1157" s="142"/>
      <c r="G1157" s="142"/>
      <c r="H1157" s="142"/>
    </row>
    <row r="1158" spans="3:8" ht="21.75" customHeight="1" x14ac:dyDescent="0.3">
      <c r="C1158" s="157"/>
      <c r="D1158" s="51"/>
      <c r="E1158" s="142"/>
      <c r="F1158" s="142"/>
      <c r="G1158" s="142"/>
      <c r="H1158" s="142"/>
    </row>
    <row r="1159" spans="3:8" ht="21.75" customHeight="1" x14ac:dyDescent="0.3">
      <c r="C1159" s="157"/>
      <c r="D1159" s="51"/>
      <c r="E1159" s="142"/>
      <c r="F1159" s="142"/>
      <c r="G1159" s="142"/>
      <c r="H1159" s="142"/>
    </row>
    <row r="1160" spans="3:8" ht="21.75" customHeight="1" x14ac:dyDescent="0.3">
      <c r="C1160" s="157"/>
      <c r="D1160" s="51"/>
      <c r="E1160" s="142"/>
      <c r="F1160" s="142"/>
      <c r="G1160" s="142"/>
      <c r="H1160" s="142"/>
    </row>
    <row r="1161" spans="3:8" ht="21.75" customHeight="1" x14ac:dyDescent="0.3">
      <c r="C1161" s="157"/>
      <c r="D1161" s="51"/>
      <c r="E1161" s="142"/>
      <c r="F1161" s="142"/>
      <c r="G1161" s="142"/>
      <c r="H1161" s="142"/>
    </row>
    <row r="1162" spans="3:8" ht="21.75" customHeight="1" x14ac:dyDescent="0.3">
      <c r="C1162" s="157"/>
      <c r="D1162" s="51"/>
      <c r="E1162" s="142"/>
      <c r="F1162" s="142"/>
      <c r="G1162" s="142"/>
      <c r="H1162" s="142"/>
    </row>
    <row r="1163" spans="3:8" ht="21.75" customHeight="1" x14ac:dyDescent="0.3">
      <c r="C1163" s="157"/>
      <c r="D1163" s="51"/>
      <c r="E1163" s="142"/>
      <c r="F1163" s="142"/>
      <c r="G1163" s="142"/>
      <c r="H1163" s="142"/>
    </row>
    <row r="1164" spans="3:8" ht="21.75" customHeight="1" x14ac:dyDescent="0.3">
      <c r="C1164" s="157"/>
      <c r="D1164" s="51"/>
      <c r="E1164" s="142"/>
      <c r="F1164" s="142"/>
      <c r="G1164" s="142"/>
      <c r="H1164" s="142"/>
    </row>
    <row r="1165" spans="3:8" ht="21.75" customHeight="1" x14ac:dyDescent="0.3">
      <c r="C1165" s="157"/>
      <c r="D1165" s="51"/>
      <c r="E1165" s="142"/>
      <c r="F1165" s="142"/>
      <c r="G1165" s="142"/>
      <c r="H1165" s="142"/>
    </row>
    <row r="1166" spans="3:8" ht="21.75" customHeight="1" x14ac:dyDescent="0.3">
      <c r="C1166" s="157"/>
      <c r="D1166" s="51"/>
      <c r="E1166" s="142"/>
      <c r="F1166" s="142"/>
      <c r="G1166" s="142"/>
      <c r="H1166" s="142"/>
    </row>
    <row r="1167" spans="3:8" ht="21.75" customHeight="1" x14ac:dyDescent="0.3">
      <c r="C1167" s="157"/>
      <c r="D1167" s="51"/>
      <c r="E1167" s="142"/>
      <c r="F1167" s="142"/>
      <c r="G1167" s="142"/>
      <c r="H1167" s="142"/>
    </row>
    <row r="1168" spans="3:8" ht="21.75" customHeight="1" x14ac:dyDescent="0.3">
      <c r="C1168" s="157"/>
      <c r="D1168" s="51"/>
      <c r="E1168" s="142"/>
      <c r="F1168" s="142"/>
      <c r="G1168" s="142"/>
      <c r="H1168" s="142"/>
    </row>
    <row r="1169" spans="4:8" ht="21.75" customHeight="1" x14ac:dyDescent="0.15">
      <c r="D1169" s="51"/>
      <c r="E1169" s="142"/>
      <c r="F1169" s="142"/>
      <c r="G1169" s="142"/>
      <c r="H1169" s="142"/>
    </row>
    <row r="1170" spans="4:8" ht="21.75" customHeight="1" x14ac:dyDescent="0.15">
      <c r="D1170" s="51"/>
      <c r="E1170" s="142"/>
      <c r="F1170" s="142"/>
      <c r="G1170" s="142"/>
      <c r="H1170" s="142"/>
    </row>
    <row r="1171" spans="4:8" ht="21.75" customHeight="1" x14ac:dyDescent="0.15">
      <c r="D1171" s="51"/>
      <c r="E1171" s="142"/>
      <c r="F1171" s="142"/>
      <c r="G1171" s="142"/>
      <c r="H1171" s="142"/>
    </row>
    <row r="1172" spans="4:8" ht="21.75" customHeight="1" x14ac:dyDescent="0.15">
      <c r="D1172" s="51"/>
      <c r="E1172" s="142"/>
      <c r="F1172" s="142"/>
      <c r="G1172" s="142"/>
      <c r="H1172" s="142"/>
    </row>
    <row r="1173" spans="4:8" ht="21.75" customHeight="1" x14ac:dyDescent="0.15">
      <c r="D1173" s="51"/>
      <c r="E1173" s="142"/>
      <c r="F1173" s="142"/>
      <c r="G1173" s="142"/>
      <c r="H1173" s="142"/>
    </row>
    <row r="1174" spans="4:8" ht="21.75" customHeight="1" x14ac:dyDescent="0.15">
      <c r="D1174" s="51"/>
      <c r="E1174" s="142"/>
      <c r="F1174" s="142"/>
      <c r="G1174" s="142"/>
      <c r="H1174" s="142"/>
    </row>
    <row r="1175" spans="4:8" ht="21.75" customHeight="1" x14ac:dyDescent="0.15">
      <c r="D1175" s="51"/>
      <c r="E1175" s="142"/>
      <c r="F1175" s="142"/>
      <c r="G1175" s="142"/>
      <c r="H1175" s="142"/>
    </row>
    <row r="1176" spans="4:8" ht="21.75" customHeight="1" x14ac:dyDescent="0.15">
      <c r="D1176" s="51"/>
      <c r="E1176" s="142"/>
      <c r="F1176" s="142"/>
      <c r="G1176" s="142"/>
      <c r="H1176" s="142"/>
    </row>
    <row r="1177" spans="4:8" ht="21.75" customHeight="1" x14ac:dyDescent="0.15">
      <c r="D1177" s="51"/>
      <c r="E1177" s="142"/>
      <c r="F1177" s="142"/>
      <c r="G1177" s="142"/>
      <c r="H1177" s="142"/>
    </row>
    <row r="1178" spans="4:8" ht="21.75" customHeight="1" x14ac:dyDescent="0.15">
      <c r="D1178" s="51"/>
      <c r="E1178" s="142"/>
      <c r="F1178" s="142"/>
      <c r="G1178" s="142"/>
      <c r="H1178" s="142"/>
    </row>
    <row r="1179" spans="4:8" ht="21.75" customHeight="1" x14ac:dyDescent="0.15">
      <c r="D1179" s="51"/>
      <c r="E1179" s="142"/>
      <c r="F1179" s="142"/>
      <c r="G1179" s="142"/>
      <c r="H1179" s="142"/>
    </row>
    <row r="1180" spans="4:8" ht="21.75" customHeight="1" x14ac:dyDescent="0.15">
      <c r="D1180" s="51"/>
      <c r="E1180" s="142"/>
      <c r="F1180" s="142"/>
      <c r="G1180" s="142"/>
      <c r="H1180" s="142"/>
    </row>
    <row r="1181" spans="4:8" ht="21.75" customHeight="1" x14ac:dyDescent="0.15">
      <c r="D1181" s="51"/>
      <c r="E1181" s="142"/>
      <c r="F1181" s="142"/>
      <c r="G1181" s="142"/>
      <c r="H1181" s="142"/>
    </row>
    <row r="1182" spans="4:8" ht="21.75" customHeight="1" x14ac:dyDescent="0.15">
      <c r="D1182" s="51"/>
      <c r="E1182" s="142"/>
      <c r="F1182" s="142"/>
      <c r="G1182" s="142"/>
      <c r="H1182" s="142"/>
    </row>
    <row r="1183" spans="4:8" ht="21.75" customHeight="1" x14ac:dyDescent="0.15">
      <c r="D1183" s="51"/>
      <c r="E1183" s="142"/>
      <c r="F1183" s="142"/>
      <c r="G1183" s="142"/>
      <c r="H1183" s="142"/>
    </row>
    <row r="1184" spans="4:8" ht="21.75" customHeight="1" x14ac:dyDescent="0.15">
      <c r="D1184" s="51"/>
      <c r="E1184" s="142"/>
      <c r="F1184" s="142"/>
      <c r="G1184" s="142"/>
      <c r="H1184" s="142"/>
    </row>
    <row r="1185" spans="4:8" ht="21.75" customHeight="1" x14ac:dyDescent="0.15">
      <c r="D1185" s="51"/>
      <c r="E1185" s="142"/>
      <c r="F1185" s="142"/>
      <c r="G1185" s="142"/>
      <c r="H1185" s="142"/>
    </row>
    <row r="1186" spans="4:8" ht="21.75" customHeight="1" x14ac:dyDescent="0.15">
      <c r="D1186" s="51"/>
      <c r="E1186" s="142"/>
      <c r="F1186" s="142"/>
      <c r="G1186" s="142"/>
      <c r="H1186" s="142"/>
    </row>
    <row r="1187" spans="4:8" ht="21.75" customHeight="1" x14ac:dyDescent="0.15">
      <c r="D1187" s="51"/>
      <c r="E1187" s="142"/>
      <c r="F1187" s="142"/>
      <c r="G1187" s="142"/>
      <c r="H1187" s="142"/>
    </row>
    <row r="1188" spans="4:8" ht="21.75" customHeight="1" x14ac:dyDescent="0.15">
      <c r="D1188" s="51"/>
      <c r="E1188" s="142"/>
      <c r="F1188" s="142"/>
      <c r="G1188" s="142"/>
      <c r="H1188" s="142"/>
    </row>
    <row r="1189" spans="4:8" ht="21.75" customHeight="1" x14ac:dyDescent="0.15">
      <c r="D1189" s="51"/>
      <c r="E1189" s="142"/>
      <c r="F1189" s="142"/>
      <c r="G1189" s="142"/>
      <c r="H1189" s="142"/>
    </row>
    <row r="1190" spans="4:8" ht="21.75" customHeight="1" x14ac:dyDescent="0.15">
      <c r="D1190" s="51"/>
      <c r="E1190" s="142"/>
      <c r="F1190" s="142"/>
      <c r="G1190" s="142"/>
      <c r="H1190" s="142"/>
    </row>
    <row r="1191" spans="4:8" ht="21.75" customHeight="1" x14ac:dyDescent="0.15">
      <c r="D1191" s="51"/>
      <c r="E1191" s="142"/>
      <c r="F1191" s="142"/>
      <c r="G1191" s="142"/>
      <c r="H1191" s="142"/>
    </row>
    <row r="1192" spans="4:8" ht="21.75" customHeight="1" x14ac:dyDescent="0.15">
      <c r="D1192" s="51"/>
      <c r="E1192" s="142"/>
      <c r="F1192" s="142"/>
      <c r="G1192" s="142"/>
      <c r="H1192" s="142"/>
    </row>
    <row r="1193" spans="4:8" ht="21.75" customHeight="1" x14ac:dyDescent="0.15">
      <c r="D1193" s="51"/>
      <c r="E1193" s="142"/>
      <c r="F1193" s="142"/>
      <c r="G1193" s="142"/>
      <c r="H1193" s="142"/>
    </row>
    <row r="1194" spans="4:8" ht="21.75" customHeight="1" x14ac:dyDescent="0.15">
      <c r="D1194" s="51"/>
      <c r="E1194" s="142"/>
      <c r="F1194" s="142"/>
      <c r="G1194" s="142"/>
      <c r="H1194" s="142"/>
    </row>
    <row r="1195" spans="4:8" ht="21.75" customHeight="1" x14ac:dyDescent="0.15">
      <c r="D1195" s="51"/>
      <c r="E1195" s="142"/>
      <c r="F1195" s="142"/>
      <c r="G1195" s="142"/>
      <c r="H1195" s="142"/>
    </row>
    <row r="1196" spans="4:8" ht="21.75" customHeight="1" x14ac:dyDescent="0.15">
      <c r="D1196" s="51"/>
      <c r="E1196" s="142"/>
      <c r="F1196" s="142"/>
      <c r="G1196" s="142"/>
      <c r="H1196" s="142"/>
    </row>
    <row r="1197" spans="4:8" ht="21.75" customHeight="1" x14ac:dyDescent="0.15">
      <c r="D1197" s="51"/>
      <c r="E1197" s="142"/>
      <c r="F1197" s="142"/>
      <c r="G1197" s="142"/>
      <c r="H1197" s="142"/>
    </row>
    <row r="1198" spans="4:8" ht="21.75" customHeight="1" x14ac:dyDescent="0.15">
      <c r="D1198" s="51"/>
      <c r="E1198" s="142"/>
      <c r="F1198" s="142"/>
      <c r="G1198" s="142"/>
      <c r="H1198" s="142"/>
    </row>
    <row r="1199" spans="4:8" ht="21.75" customHeight="1" x14ac:dyDescent="0.15">
      <c r="D1199" s="51"/>
      <c r="E1199" s="142"/>
      <c r="F1199" s="142"/>
      <c r="G1199" s="142"/>
      <c r="H1199" s="142"/>
    </row>
    <row r="1200" spans="4:8" ht="21.75" customHeight="1" x14ac:dyDescent="0.15">
      <c r="D1200" s="51"/>
      <c r="E1200" s="142"/>
      <c r="F1200" s="142"/>
      <c r="G1200" s="142"/>
      <c r="H1200" s="142"/>
    </row>
    <row r="1201" spans="4:8" ht="21.75" customHeight="1" x14ac:dyDescent="0.15">
      <c r="D1201" s="51"/>
      <c r="E1201" s="142"/>
      <c r="F1201" s="142"/>
      <c r="G1201" s="142"/>
      <c r="H1201" s="142"/>
    </row>
    <row r="1202" spans="4:8" ht="21.75" customHeight="1" x14ac:dyDescent="0.15">
      <c r="D1202" s="51"/>
      <c r="E1202" s="142"/>
      <c r="F1202" s="142"/>
      <c r="G1202" s="142"/>
      <c r="H1202" s="142"/>
    </row>
    <row r="1203" spans="4:8" ht="21.75" customHeight="1" x14ac:dyDescent="0.15">
      <c r="D1203" s="51"/>
      <c r="E1203" s="142"/>
      <c r="F1203" s="142"/>
      <c r="G1203" s="142"/>
      <c r="H1203" s="142"/>
    </row>
    <row r="1204" spans="4:8" ht="21.75" customHeight="1" x14ac:dyDescent="0.15">
      <c r="D1204" s="51"/>
      <c r="E1204" s="142"/>
      <c r="F1204" s="142"/>
      <c r="G1204" s="142"/>
      <c r="H1204" s="142"/>
    </row>
    <row r="1205" spans="4:8" ht="21.75" customHeight="1" x14ac:dyDescent="0.15">
      <c r="D1205" s="51"/>
      <c r="E1205" s="142"/>
      <c r="F1205" s="142"/>
      <c r="G1205" s="142"/>
      <c r="H1205" s="142"/>
    </row>
    <row r="1206" spans="4:8" ht="21.75" customHeight="1" x14ac:dyDescent="0.15">
      <c r="D1206" s="51"/>
      <c r="E1206" s="142"/>
      <c r="F1206" s="142"/>
      <c r="G1206" s="142"/>
      <c r="H1206" s="142"/>
    </row>
    <row r="1207" spans="4:8" ht="21.75" customHeight="1" x14ac:dyDescent="0.15">
      <c r="D1207" s="51"/>
      <c r="E1207" s="142"/>
      <c r="F1207" s="142"/>
      <c r="G1207" s="142"/>
      <c r="H1207" s="142"/>
    </row>
    <row r="1208" spans="4:8" ht="21.75" customHeight="1" x14ac:dyDescent="0.15">
      <c r="D1208" s="51"/>
      <c r="E1208" s="142"/>
      <c r="F1208" s="142"/>
      <c r="G1208" s="142"/>
      <c r="H1208" s="142"/>
    </row>
    <row r="1209" spans="4:8" ht="21.75" customHeight="1" x14ac:dyDescent="0.15">
      <c r="D1209" s="51"/>
      <c r="E1209" s="142"/>
      <c r="F1209" s="142"/>
      <c r="G1209" s="142"/>
      <c r="H1209" s="142"/>
    </row>
    <row r="1210" spans="4:8" ht="21.75" customHeight="1" x14ac:dyDescent="0.15">
      <c r="D1210" s="51"/>
      <c r="E1210" s="142"/>
      <c r="F1210" s="142"/>
      <c r="G1210" s="142"/>
      <c r="H1210" s="142"/>
    </row>
    <row r="1211" spans="4:8" ht="21.75" customHeight="1" x14ac:dyDescent="0.15">
      <c r="D1211" s="51"/>
      <c r="E1211" s="142"/>
      <c r="F1211" s="142"/>
      <c r="G1211" s="142"/>
      <c r="H1211" s="142"/>
    </row>
    <row r="1212" spans="4:8" ht="21.75" customHeight="1" x14ac:dyDescent="0.15">
      <c r="D1212" s="51"/>
      <c r="E1212" s="142"/>
      <c r="F1212" s="142"/>
      <c r="G1212" s="142"/>
      <c r="H1212" s="142"/>
    </row>
    <row r="1213" spans="4:8" ht="21.75" customHeight="1" x14ac:dyDescent="0.15">
      <c r="D1213" s="51"/>
      <c r="E1213" s="142"/>
      <c r="F1213" s="142"/>
      <c r="G1213" s="142"/>
      <c r="H1213" s="142"/>
    </row>
    <row r="1214" spans="4:8" ht="21.75" customHeight="1" x14ac:dyDescent="0.15">
      <c r="D1214" s="51"/>
      <c r="E1214" s="142"/>
      <c r="F1214" s="142"/>
      <c r="G1214" s="142"/>
      <c r="H1214" s="142"/>
    </row>
    <row r="1215" spans="4:8" ht="21.75" customHeight="1" x14ac:dyDescent="0.15">
      <c r="D1215" s="51"/>
      <c r="E1215" s="142"/>
      <c r="F1215" s="142"/>
      <c r="G1215" s="142"/>
      <c r="H1215" s="142"/>
    </row>
    <row r="1216" spans="4:8" ht="21.75" customHeight="1" x14ac:dyDescent="0.15">
      <c r="D1216" s="51"/>
      <c r="E1216" s="142"/>
      <c r="F1216" s="142"/>
      <c r="G1216" s="142"/>
      <c r="H1216" s="142"/>
    </row>
    <row r="1217" spans="4:8" ht="21.75" customHeight="1" x14ac:dyDescent="0.15">
      <c r="D1217" s="51"/>
      <c r="E1217" s="142"/>
      <c r="F1217" s="142"/>
      <c r="G1217" s="142"/>
      <c r="H1217" s="142"/>
    </row>
    <row r="1218" spans="4:8" ht="21.75" customHeight="1" x14ac:dyDescent="0.15">
      <c r="D1218" s="51"/>
      <c r="E1218" s="142"/>
      <c r="F1218" s="142"/>
      <c r="G1218" s="142"/>
      <c r="H1218" s="142"/>
    </row>
    <row r="1219" spans="4:8" ht="21.75" customHeight="1" x14ac:dyDescent="0.15">
      <c r="D1219" s="51"/>
      <c r="E1219" s="142"/>
      <c r="F1219" s="142"/>
      <c r="G1219" s="142"/>
      <c r="H1219" s="142"/>
    </row>
    <row r="1220" spans="4:8" ht="21.75" customHeight="1" x14ac:dyDescent="0.15">
      <c r="D1220" s="51"/>
      <c r="E1220" s="142"/>
      <c r="F1220" s="142"/>
      <c r="G1220" s="142"/>
      <c r="H1220" s="142"/>
    </row>
    <row r="1221" spans="4:8" ht="21.75" customHeight="1" x14ac:dyDescent="0.15">
      <c r="D1221" s="51"/>
      <c r="E1221" s="142"/>
      <c r="F1221" s="142"/>
      <c r="G1221" s="142"/>
      <c r="H1221" s="142"/>
    </row>
    <row r="1222" spans="4:8" x14ac:dyDescent="0.15">
      <c r="D1222" s="51"/>
      <c r="E1222" s="142"/>
      <c r="F1222" s="142"/>
      <c r="G1222" s="142"/>
      <c r="H1222" s="142"/>
    </row>
    <row r="1223" spans="4:8" x14ac:dyDescent="0.15">
      <c r="D1223" s="51"/>
      <c r="E1223" s="142"/>
      <c r="F1223" s="142"/>
      <c r="G1223" s="142"/>
      <c r="H1223" s="142"/>
    </row>
    <row r="1224" spans="4:8" x14ac:dyDescent="0.15">
      <c r="D1224" s="51"/>
      <c r="E1224" s="142"/>
      <c r="F1224" s="142"/>
      <c r="G1224" s="142"/>
      <c r="H1224" s="142"/>
    </row>
    <row r="1225" spans="4:8" x14ac:dyDescent="0.15">
      <c r="D1225" s="51"/>
      <c r="E1225" s="142"/>
      <c r="F1225" s="142"/>
      <c r="G1225" s="142"/>
      <c r="H1225" s="142"/>
    </row>
    <row r="1226" spans="4:8" x14ac:dyDescent="0.15">
      <c r="D1226" s="51"/>
      <c r="E1226" s="142"/>
      <c r="F1226" s="142"/>
      <c r="G1226" s="142"/>
      <c r="H1226" s="142"/>
    </row>
    <row r="1227" spans="4:8" x14ac:dyDescent="0.15">
      <c r="D1227" s="51"/>
      <c r="E1227" s="142"/>
      <c r="F1227" s="142"/>
      <c r="G1227" s="142"/>
      <c r="H1227" s="142"/>
    </row>
    <row r="1228" spans="4:8" x14ac:dyDescent="0.15">
      <c r="D1228" s="51"/>
      <c r="E1228" s="142"/>
      <c r="F1228" s="142"/>
      <c r="G1228" s="142"/>
      <c r="H1228" s="142"/>
    </row>
    <row r="1229" spans="4:8" x14ac:dyDescent="0.15">
      <c r="D1229" s="51"/>
      <c r="E1229" s="142"/>
      <c r="F1229" s="142"/>
      <c r="G1229" s="142"/>
      <c r="H1229" s="142"/>
    </row>
    <row r="1230" spans="4:8" x14ac:dyDescent="0.15">
      <c r="D1230" s="51"/>
      <c r="E1230" s="142"/>
      <c r="F1230" s="142"/>
      <c r="G1230" s="142"/>
      <c r="H1230" s="142"/>
    </row>
    <row r="1231" spans="4:8" x14ac:dyDescent="0.15">
      <c r="D1231" s="51"/>
      <c r="E1231" s="142"/>
      <c r="F1231" s="142"/>
      <c r="G1231" s="142"/>
      <c r="H1231" s="142"/>
    </row>
    <row r="1232" spans="4:8" x14ac:dyDescent="0.15">
      <c r="D1232" s="51"/>
      <c r="E1232" s="142"/>
      <c r="F1232" s="142"/>
      <c r="G1232" s="142"/>
      <c r="H1232" s="142"/>
    </row>
    <row r="1233" spans="4:8" x14ac:dyDescent="0.15">
      <c r="D1233" s="51"/>
      <c r="E1233" s="142"/>
      <c r="F1233" s="142"/>
      <c r="G1233" s="142"/>
      <c r="H1233" s="142"/>
    </row>
    <row r="1234" spans="4:8" x14ac:dyDescent="0.15">
      <c r="D1234" s="51"/>
      <c r="E1234" s="142"/>
      <c r="F1234" s="142"/>
      <c r="G1234" s="142"/>
      <c r="H1234" s="142"/>
    </row>
    <row r="1235" spans="4:8" x14ac:dyDescent="0.15">
      <c r="D1235" s="51"/>
      <c r="E1235" s="142"/>
      <c r="F1235" s="142"/>
      <c r="G1235" s="142"/>
      <c r="H1235" s="142"/>
    </row>
    <row r="1236" spans="4:8" x14ac:dyDescent="0.15">
      <c r="D1236" s="51"/>
      <c r="E1236" s="142"/>
      <c r="F1236" s="142"/>
      <c r="G1236" s="142"/>
      <c r="H1236" s="142"/>
    </row>
    <row r="1237" spans="4:8" x14ac:dyDescent="0.15">
      <c r="D1237" s="51"/>
      <c r="E1237" s="142"/>
      <c r="F1237" s="142"/>
      <c r="G1237" s="142"/>
      <c r="H1237" s="142"/>
    </row>
    <row r="1238" spans="4:8" x14ac:dyDescent="0.15">
      <c r="D1238" s="51"/>
      <c r="E1238" s="142"/>
      <c r="F1238" s="142"/>
      <c r="G1238" s="142"/>
      <c r="H1238" s="142"/>
    </row>
    <row r="1239" spans="4:8" x14ac:dyDescent="0.15">
      <c r="D1239" s="51"/>
      <c r="E1239" s="142"/>
      <c r="F1239" s="142"/>
      <c r="G1239" s="142"/>
      <c r="H1239" s="142"/>
    </row>
    <row r="1240" spans="4:8" x14ac:dyDescent="0.15">
      <c r="D1240" s="51"/>
      <c r="E1240" s="142"/>
      <c r="F1240" s="142"/>
      <c r="G1240" s="142"/>
      <c r="H1240" s="142"/>
    </row>
    <row r="1241" spans="4:8" x14ac:dyDescent="0.15">
      <c r="D1241" s="51"/>
      <c r="E1241" s="142"/>
      <c r="F1241" s="142"/>
      <c r="G1241" s="142"/>
      <c r="H1241" s="142"/>
    </row>
    <row r="1242" spans="4:8" x14ac:dyDescent="0.15">
      <c r="D1242" s="51"/>
      <c r="E1242" s="142"/>
      <c r="F1242" s="142"/>
      <c r="G1242" s="142"/>
      <c r="H1242" s="142"/>
    </row>
    <row r="1243" spans="4:8" x14ac:dyDescent="0.15">
      <c r="D1243" s="51"/>
      <c r="E1243" s="142"/>
      <c r="F1243" s="142"/>
      <c r="G1243" s="142"/>
      <c r="H1243" s="142"/>
    </row>
    <row r="1244" spans="4:8" x14ac:dyDescent="0.15">
      <c r="D1244" s="51"/>
      <c r="E1244" s="142"/>
      <c r="F1244" s="142"/>
      <c r="G1244" s="142"/>
      <c r="H1244" s="142"/>
    </row>
    <row r="1245" spans="4:8" x14ac:dyDescent="0.15">
      <c r="D1245" s="51"/>
      <c r="E1245" s="142"/>
      <c r="F1245" s="142"/>
      <c r="G1245" s="142"/>
      <c r="H1245" s="142"/>
    </row>
    <row r="1246" spans="4:8" x14ac:dyDescent="0.15">
      <c r="D1246" s="51"/>
      <c r="E1246" s="142"/>
      <c r="F1246" s="142"/>
      <c r="G1246" s="142"/>
      <c r="H1246" s="142"/>
    </row>
    <row r="1247" spans="4:8" x14ac:dyDescent="0.15">
      <c r="D1247" s="51"/>
      <c r="E1247" s="142"/>
      <c r="F1247" s="142"/>
      <c r="G1247" s="142"/>
      <c r="H1247" s="142"/>
    </row>
    <row r="1248" spans="4:8" x14ac:dyDescent="0.15">
      <c r="D1248" s="51"/>
      <c r="E1248" s="142"/>
      <c r="F1248" s="142"/>
      <c r="G1248" s="142"/>
      <c r="H1248" s="142"/>
    </row>
    <row r="1249" spans="4:8" x14ac:dyDescent="0.15">
      <c r="D1249" s="51"/>
      <c r="E1249" s="142"/>
      <c r="F1249" s="142"/>
      <c r="G1249" s="142"/>
      <c r="H1249" s="142"/>
    </row>
    <row r="1250" spans="4:8" x14ac:dyDescent="0.15">
      <c r="D1250" s="51"/>
      <c r="E1250" s="142"/>
      <c r="F1250" s="142"/>
      <c r="G1250" s="142"/>
      <c r="H1250" s="142"/>
    </row>
    <row r="1251" spans="4:8" x14ac:dyDescent="0.15">
      <c r="D1251" s="51"/>
      <c r="E1251" s="142"/>
      <c r="F1251" s="142"/>
      <c r="G1251" s="142"/>
      <c r="H1251" s="142"/>
    </row>
    <row r="1252" spans="4:8" x14ac:dyDescent="0.15">
      <c r="D1252" s="51"/>
      <c r="E1252" s="142"/>
      <c r="F1252" s="142"/>
      <c r="G1252" s="142"/>
      <c r="H1252" s="142"/>
    </row>
    <row r="1253" spans="4:8" x14ac:dyDescent="0.15">
      <c r="D1253" s="51"/>
      <c r="E1253" s="142"/>
      <c r="F1253" s="142"/>
      <c r="G1253" s="142"/>
      <c r="H1253" s="142"/>
    </row>
    <row r="1254" spans="4:8" x14ac:dyDescent="0.15">
      <c r="D1254" s="51"/>
      <c r="E1254" s="142"/>
      <c r="F1254" s="142"/>
      <c r="G1254" s="142"/>
      <c r="H1254" s="142"/>
    </row>
    <row r="1255" spans="4:8" x14ac:dyDescent="0.15">
      <c r="D1255" s="51"/>
      <c r="E1255" s="142"/>
      <c r="F1255" s="142"/>
      <c r="G1255" s="142"/>
      <c r="H1255" s="142"/>
    </row>
    <row r="1256" spans="4:8" x14ac:dyDescent="0.15">
      <c r="D1256" s="51"/>
      <c r="E1256" s="142"/>
      <c r="F1256" s="142"/>
      <c r="G1256" s="142"/>
      <c r="H1256" s="142"/>
    </row>
    <row r="1257" spans="4:8" x14ac:dyDescent="0.15">
      <c r="D1257" s="51"/>
      <c r="E1257" s="142"/>
      <c r="F1257" s="142"/>
      <c r="G1257" s="142"/>
      <c r="H1257" s="142"/>
    </row>
    <row r="1258" spans="4:8" x14ac:dyDescent="0.15">
      <c r="D1258" s="51"/>
      <c r="E1258" s="142"/>
      <c r="F1258" s="142"/>
      <c r="G1258" s="142"/>
      <c r="H1258" s="142"/>
    </row>
    <row r="1259" spans="4:8" x14ac:dyDescent="0.15">
      <c r="D1259" s="51"/>
      <c r="E1259" s="142"/>
      <c r="F1259" s="142"/>
      <c r="G1259" s="142"/>
      <c r="H1259" s="142"/>
    </row>
    <row r="1260" spans="4:8" x14ac:dyDescent="0.15">
      <c r="D1260" s="51"/>
      <c r="E1260" s="142"/>
      <c r="F1260" s="142"/>
      <c r="G1260" s="142"/>
      <c r="H1260" s="142"/>
    </row>
    <row r="1261" spans="4:8" x14ac:dyDescent="0.15">
      <c r="D1261" s="51"/>
      <c r="E1261" s="142"/>
      <c r="F1261" s="142"/>
      <c r="G1261" s="142"/>
      <c r="H1261" s="142"/>
    </row>
    <row r="1262" spans="4:8" x14ac:dyDescent="0.15">
      <c r="D1262" s="51"/>
      <c r="E1262" s="142"/>
      <c r="F1262" s="142"/>
      <c r="G1262" s="142"/>
      <c r="H1262" s="142"/>
    </row>
    <row r="1263" spans="4:8" x14ac:dyDescent="0.15">
      <c r="D1263" s="51"/>
      <c r="E1263" s="142"/>
      <c r="F1263" s="142"/>
      <c r="G1263" s="142"/>
      <c r="H1263" s="142"/>
    </row>
    <row r="1264" spans="4:8" x14ac:dyDescent="0.15">
      <c r="D1264" s="51"/>
      <c r="E1264" s="142"/>
      <c r="F1264" s="142"/>
      <c r="G1264" s="142"/>
      <c r="H1264" s="142"/>
    </row>
    <row r="1265" spans="4:8" x14ac:dyDescent="0.15">
      <c r="D1265" s="51"/>
      <c r="E1265" s="142"/>
      <c r="F1265" s="142"/>
      <c r="G1265" s="142"/>
      <c r="H1265" s="142"/>
    </row>
    <row r="1266" spans="4:8" x14ac:dyDescent="0.15">
      <c r="D1266" s="51"/>
      <c r="E1266" s="142"/>
      <c r="F1266" s="142"/>
      <c r="G1266" s="142"/>
      <c r="H1266" s="142"/>
    </row>
    <row r="1267" spans="4:8" x14ac:dyDescent="0.15">
      <c r="D1267" s="51"/>
      <c r="E1267" s="142"/>
      <c r="F1267" s="142"/>
      <c r="G1267" s="142"/>
      <c r="H1267" s="142"/>
    </row>
    <row r="1268" spans="4:8" x14ac:dyDescent="0.15">
      <c r="D1268" s="51"/>
      <c r="E1268" s="142"/>
      <c r="F1268" s="142"/>
      <c r="G1268" s="142"/>
      <c r="H1268" s="142"/>
    </row>
    <row r="1269" spans="4:8" x14ac:dyDescent="0.15">
      <c r="D1269" s="51"/>
      <c r="E1269" s="142"/>
      <c r="F1269" s="142"/>
      <c r="G1269" s="142"/>
      <c r="H1269" s="142"/>
    </row>
    <row r="1270" spans="4:8" x14ac:dyDescent="0.15">
      <c r="D1270" s="51"/>
      <c r="E1270" s="142"/>
      <c r="F1270" s="142"/>
      <c r="G1270" s="142"/>
      <c r="H1270" s="142"/>
    </row>
    <row r="1271" spans="4:8" x14ac:dyDescent="0.15">
      <c r="D1271" s="51"/>
      <c r="E1271" s="142"/>
      <c r="F1271" s="142"/>
      <c r="G1271" s="142"/>
      <c r="H1271" s="142"/>
    </row>
    <row r="1272" spans="4:8" x14ac:dyDescent="0.15">
      <c r="D1272" s="51"/>
      <c r="E1272" s="142"/>
      <c r="F1272" s="142"/>
      <c r="G1272" s="142"/>
      <c r="H1272" s="142"/>
    </row>
    <row r="1273" spans="4:8" x14ac:dyDescent="0.15">
      <c r="D1273" s="51"/>
      <c r="E1273" s="142"/>
      <c r="F1273" s="142"/>
      <c r="G1273" s="142"/>
      <c r="H1273" s="142"/>
    </row>
    <row r="1274" spans="4:8" x14ac:dyDescent="0.15">
      <c r="D1274" s="51"/>
      <c r="E1274" s="142"/>
      <c r="F1274" s="142"/>
      <c r="G1274" s="142"/>
      <c r="H1274" s="142"/>
    </row>
    <row r="1275" spans="4:8" x14ac:dyDescent="0.15">
      <c r="D1275" s="51"/>
      <c r="E1275" s="142"/>
      <c r="F1275" s="142"/>
      <c r="G1275" s="142"/>
      <c r="H1275" s="142"/>
    </row>
    <row r="1276" spans="4:8" x14ac:dyDescent="0.15">
      <c r="D1276" s="51"/>
      <c r="E1276" s="142"/>
      <c r="F1276" s="142"/>
      <c r="G1276" s="142"/>
      <c r="H1276" s="142"/>
    </row>
    <row r="1277" spans="4:8" x14ac:dyDescent="0.15">
      <c r="D1277" s="51"/>
      <c r="E1277" s="142"/>
      <c r="F1277" s="142"/>
      <c r="G1277" s="142"/>
      <c r="H1277" s="142"/>
    </row>
    <row r="1278" spans="4:8" x14ac:dyDescent="0.15">
      <c r="D1278" s="51"/>
      <c r="E1278" s="142"/>
      <c r="F1278" s="142"/>
      <c r="G1278" s="142"/>
      <c r="H1278" s="142"/>
    </row>
    <row r="1279" spans="4:8" x14ac:dyDescent="0.15">
      <c r="D1279" s="51"/>
      <c r="E1279" s="142"/>
      <c r="F1279" s="142"/>
      <c r="G1279" s="142"/>
      <c r="H1279" s="142"/>
    </row>
    <row r="1280" spans="4:8" x14ac:dyDescent="0.15">
      <c r="D1280" s="51"/>
      <c r="E1280" s="142"/>
      <c r="F1280" s="142"/>
      <c r="G1280" s="142"/>
      <c r="H1280" s="142"/>
    </row>
    <row r="1281" spans="4:8" x14ac:dyDescent="0.15">
      <c r="D1281" s="51"/>
      <c r="E1281" s="142"/>
      <c r="F1281" s="142"/>
      <c r="G1281" s="142"/>
      <c r="H1281" s="142"/>
    </row>
    <row r="1282" spans="4:8" x14ac:dyDescent="0.15">
      <c r="D1282" s="51"/>
      <c r="E1282" s="142"/>
      <c r="F1282" s="142"/>
      <c r="G1282" s="142"/>
      <c r="H1282" s="142"/>
    </row>
    <row r="1283" spans="4:8" x14ac:dyDescent="0.15">
      <c r="D1283" s="51"/>
      <c r="E1283" s="142"/>
      <c r="F1283" s="142"/>
      <c r="G1283" s="142"/>
      <c r="H1283" s="142"/>
    </row>
    <row r="1284" spans="4:8" x14ac:dyDescent="0.15">
      <c r="D1284" s="51"/>
      <c r="E1284" s="142"/>
      <c r="F1284" s="142"/>
      <c r="G1284" s="142"/>
      <c r="H1284" s="142"/>
    </row>
    <row r="1285" spans="4:8" x14ac:dyDescent="0.15">
      <c r="D1285" s="51"/>
      <c r="E1285" s="142"/>
      <c r="F1285" s="142"/>
      <c r="G1285" s="142"/>
      <c r="H1285" s="142"/>
    </row>
    <row r="1286" spans="4:8" x14ac:dyDescent="0.15">
      <c r="D1286" s="51"/>
      <c r="E1286" s="142"/>
      <c r="F1286" s="142"/>
      <c r="G1286" s="142"/>
      <c r="H1286" s="142"/>
    </row>
    <row r="1287" spans="4:8" x14ac:dyDescent="0.15">
      <c r="D1287" s="51"/>
      <c r="E1287" s="142"/>
      <c r="F1287" s="142"/>
      <c r="G1287" s="142"/>
      <c r="H1287" s="142"/>
    </row>
    <row r="1288" spans="4:8" x14ac:dyDescent="0.15">
      <c r="D1288" s="51"/>
      <c r="E1288" s="142"/>
      <c r="F1288" s="142"/>
      <c r="G1288" s="142"/>
      <c r="H1288" s="142"/>
    </row>
    <row r="1289" spans="4:8" x14ac:dyDescent="0.15">
      <c r="D1289" s="51"/>
      <c r="E1289" s="142"/>
      <c r="F1289" s="142"/>
      <c r="G1289" s="142"/>
      <c r="H1289" s="142"/>
    </row>
    <row r="1290" spans="4:8" x14ac:dyDescent="0.15">
      <c r="D1290" s="51"/>
      <c r="E1290" s="142"/>
      <c r="F1290" s="142"/>
      <c r="G1290" s="142"/>
      <c r="H1290" s="142"/>
    </row>
    <row r="1291" spans="4:8" x14ac:dyDescent="0.15">
      <c r="D1291" s="51"/>
      <c r="E1291" s="142"/>
      <c r="F1291" s="142"/>
      <c r="G1291" s="142"/>
      <c r="H1291" s="142"/>
    </row>
    <row r="1292" spans="4:8" x14ac:dyDescent="0.15">
      <c r="D1292" s="51"/>
      <c r="E1292" s="142"/>
      <c r="F1292" s="142"/>
      <c r="G1292" s="142"/>
      <c r="H1292" s="142"/>
    </row>
    <row r="1293" spans="4:8" x14ac:dyDescent="0.15">
      <c r="D1293" s="51"/>
      <c r="E1293" s="142"/>
      <c r="F1293" s="142"/>
      <c r="G1293" s="142"/>
      <c r="H1293" s="142"/>
    </row>
    <row r="1294" spans="4:8" x14ac:dyDescent="0.15">
      <c r="D1294" s="51"/>
      <c r="E1294" s="142"/>
      <c r="F1294" s="142"/>
      <c r="G1294" s="142"/>
      <c r="H1294" s="142"/>
    </row>
    <row r="1295" spans="4:8" x14ac:dyDescent="0.15">
      <c r="D1295" s="51"/>
      <c r="E1295" s="142"/>
      <c r="F1295" s="142"/>
      <c r="G1295" s="142"/>
      <c r="H1295" s="142"/>
    </row>
    <row r="1296" spans="4:8" x14ac:dyDescent="0.15">
      <c r="D1296" s="51"/>
      <c r="E1296" s="142"/>
      <c r="F1296" s="142"/>
      <c r="G1296" s="142"/>
      <c r="H1296" s="142"/>
    </row>
    <row r="1297" spans="4:8" x14ac:dyDescent="0.15">
      <c r="D1297" s="51"/>
      <c r="E1297" s="142"/>
      <c r="F1297" s="142"/>
      <c r="G1297" s="142"/>
      <c r="H1297" s="142"/>
    </row>
    <row r="1298" spans="4:8" x14ac:dyDescent="0.15">
      <c r="D1298" s="51"/>
      <c r="E1298" s="142"/>
      <c r="F1298" s="142"/>
      <c r="G1298" s="142"/>
      <c r="H1298" s="142"/>
    </row>
    <row r="1299" spans="4:8" x14ac:dyDescent="0.15">
      <c r="D1299" s="51"/>
      <c r="E1299" s="142"/>
      <c r="F1299" s="142"/>
      <c r="G1299" s="142"/>
      <c r="H1299" s="142"/>
    </row>
    <row r="1300" spans="4:8" x14ac:dyDescent="0.15">
      <c r="D1300" s="51"/>
      <c r="E1300" s="142"/>
      <c r="F1300" s="142"/>
      <c r="G1300" s="142"/>
      <c r="H1300" s="142"/>
    </row>
    <row r="1301" spans="4:8" x14ac:dyDescent="0.15">
      <c r="D1301" s="51"/>
      <c r="E1301" s="142"/>
      <c r="F1301" s="142"/>
      <c r="G1301" s="142"/>
      <c r="H1301" s="142"/>
    </row>
    <row r="1302" spans="4:8" x14ac:dyDescent="0.15">
      <c r="D1302" s="51"/>
      <c r="E1302" s="142"/>
      <c r="F1302" s="142"/>
      <c r="G1302" s="142"/>
      <c r="H1302" s="142"/>
    </row>
    <row r="1303" spans="4:8" x14ac:dyDescent="0.15">
      <c r="D1303" s="51"/>
      <c r="E1303" s="142"/>
      <c r="F1303" s="142"/>
      <c r="G1303" s="142"/>
      <c r="H1303" s="142"/>
    </row>
    <row r="1304" spans="4:8" x14ac:dyDescent="0.15">
      <c r="D1304" s="51"/>
      <c r="E1304" s="142"/>
      <c r="F1304" s="142"/>
      <c r="G1304" s="142"/>
      <c r="H1304" s="142"/>
    </row>
    <row r="1305" spans="4:8" x14ac:dyDescent="0.15">
      <c r="D1305" s="51"/>
      <c r="E1305" s="142"/>
      <c r="F1305" s="142"/>
      <c r="G1305" s="142"/>
      <c r="H1305" s="142"/>
    </row>
    <row r="1306" spans="4:8" x14ac:dyDescent="0.15">
      <c r="D1306" s="51"/>
      <c r="E1306" s="142"/>
      <c r="F1306" s="142"/>
      <c r="G1306" s="142"/>
      <c r="H1306" s="142"/>
    </row>
    <row r="1307" spans="4:8" x14ac:dyDescent="0.15">
      <c r="D1307" s="51"/>
      <c r="E1307" s="142"/>
      <c r="F1307" s="142"/>
      <c r="G1307" s="142"/>
      <c r="H1307" s="142"/>
    </row>
    <row r="1308" spans="4:8" x14ac:dyDescent="0.15">
      <c r="D1308" s="51"/>
      <c r="E1308" s="142"/>
      <c r="F1308" s="142"/>
      <c r="G1308" s="142"/>
      <c r="H1308" s="142"/>
    </row>
    <row r="1309" spans="4:8" x14ac:dyDescent="0.15">
      <c r="D1309" s="51"/>
      <c r="E1309" s="142"/>
      <c r="F1309" s="142"/>
      <c r="G1309" s="142"/>
      <c r="H1309" s="142"/>
    </row>
    <row r="1310" spans="4:8" x14ac:dyDescent="0.15">
      <c r="D1310" s="51"/>
      <c r="E1310" s="142"/>
      <c r="F1310" s="142"/>
      <c r="G1310" s="142"/>
      <c r="H1310" s="142"/>
    </row>
    <row r="1311" spans="4:8" x14ac:dyDescent="0.15">
      <c r="D1311" s="51"/>
      <c r="E1311" s="142"/>
      <c r="F1311" s="142"/>
      <c r="G1311" s="142"/>
      <c r="H1311" s="142"/>
    </row>
    <row r="1312" spans="4:8" x14ac:dyDescent="0.15">
      <c r="D1312" s="51"/>
      <c r="E1312" s="142"/>
      <c r="F1312" s="142"/>
      <c r="G1312" s="142"/>
      <c r="H1312" s="142"/>
    </row>
    <row r="1313" spans="4:8" x14ac:dyDescent="0.15">
      <c r="D1313" s="51"/>
      <c r="E1313" s="142"/>
      <c r="F1313" s="142"/>
      <c r="G1313" s="142"/>
      <c r="H1313" s="142"/>
    </row>
    <row r="1314" spans="4:8" x14ac:dyDescent="0.15">
      <c r="D1314" s="51"/>
      <c r="E1314" s="142"/>
      <c r="F1314" s="142"/>
      <c r="G1314" s="142"/>
      <c r="H1314" s="142"/>
    </row>
    <row r="1315" spans="4:8" x14ac:dyDescent="0.15">
      <c r="D1315" s="51"/>
      <c r="E1315" s="142"/>
      <c r="F1315" s="142"/>
      <c r="G1315" s="142"/>
      <c r="H1315" s="142"/>
    </row>
    <row r="1316" spans="4:8" x14ac:dyDescent="0.15">
      <c r="D1316" s="51"/>
      <c r="E1316" s="142"/>
      <c r="F1316" s="142"/>
      <c r="G1316" s="142"/>
      <c r="H1316" s="142"/>
    </row>
    <row r="1317" spans="4:8" x14ac:dyDescent="0.15">
      <c r="D1317" s="51"/>
      <c r="E1317" s="142"/>
      <c r="F1317" s="142"/>
      <c r="G1317" s="142"/>
      <c r="H1317" s="142"/>
    </row>
    <row r="1318" spans="4:8" x14ac:dyDescent="0.15">
      <c r="D1318" s="51"/>
      <c r="E1318" s="142"/>
      <c r="F1318" s="142"/>
      <c r="G1318" s="142"/>
      <c r="H1318" s="142"/>
    </row>
    <row r="1319" spans="4:8" x14ac:dyDescent="0.15">
      <c r="D1319" s="51"/>
      <c r="E1319" s="142"/>
      <c r="F1319" s="142"/>
      <c r="G1319" s="142"/>
      <c r="H1319" s="142"/>
    </row>
    <row r="1320" spans="4:8" x14ac:dyDescent="0.15">
      <c r="D1320" s="51"/>
      <c r="E1320" s="142"/>
      <c r="F1320" s="142"/>
      <c r="G1320" s="142"/>
      <c r="H1320" s="142"/>
    </row>
    <row r="1321" spans="4:8" x14ac:dyDescent="0.15">
      <c r="D1321" s="51"/>
      <c r="E1321" s="142"/>
      <c r="F1321" s="142"/>
      <c r="G1321" s="142"/>
      <c r="H1321" s="142"/>
    </row>
    <row r="1322" spans="4:8" x14ac:dyDescent="0.15">
      <c r="D1322" s="51"/>
      <c r="E1322" s="142"/>
      <c r="F1322" s="142"/>
      <c r="G1322" s="142"/>
      <c r="H1322" s="142"/>
    </row>
    <row r="1323" spans="4:8" x14ac:dyDescent="0.15">
      <c r="D1323" s="51"/>
      <c r="E1323" s="142"/>
      <c r="F1323" s="142"/>
      <c r="G1323" s="142"/>
      <c r="H1323" s="142"/>
    </row>
    <row r="1324" spans="4:8" x14ac:dyDescent="0.15">
      <c r="D1324" s="51"/>
      <c r="E1324" s="142"/>
      <c r="F1324" s="142"/>
      <c r="G1324" s="142"/>
      <c r="H1324" s="142"/>
    </row>
    <row r="1325" spans="4:8" x14ac:dyDescent="0.15">
      <c r="D1325" s="51"/>
      <c r="E1325" s="142"/>
      <c r="F1325" s="142"/>
      <c r="G1325" s="142"/>
      <c r="H1325" s="142"/>
    </row>
    <row r="1326" spans="4:8" x14ac:dyDescent="0.15">
      <c r="D1326" s="51"/>
      <c r="E1326" s="142"/>
      <c r="F1326" s="142"/>
      <c r="G1326" s="142"/>
      <c r="H1326" s="142"/>
    </row>
    <row r="1327" spans="4:8" x14ac:dyDescent="0.15">
      <c r="D1327" s="51"/>
      <c r="E1327" s="142"/>
      <c r="F1327" s="142"/>
      <c r="G1327" s="142"/>
      <c r="H1327" s="142"/>
    </row>
    <row r="1328" spans="4:8" x14ac:dyDescent="0.15">
      <c r="D1328" s="51"/>
      <c r="E1328" s="142"/>
      <c r="F1328" s="142"/>
      <c r="G1328" s="142"/>
      <c r="H1328" s="142"/>
    </row>
    <row r="1329" spans="4:8" x14ac:dyDescent="0.15">
      <c r="D1329" s="51"/>
      <c r="E1329" s="142"/>
      <c r="F1329" s="142"/>
      <c r="G1329" s="142"/>
      <c r="H1329" s="142"/>
    </row>
    <row r="1330" spans="4:8" x14ac:dyDescent="0.15">
      <c r="D1330" s="51"/>
      <c r="E1330" s="142"/>
      <c r="F1330" s="142"/>
      <c r="G1330" s="142"/>
      <c r="H1330" s="142"/>
    </row>
    <row r="1331" spans="4:8" x14ac:dyDescent="0.15">
      <c r="D1331" s="51"/>
      <c r="E1331" s="142"/>
      <c r="F1331" s="142"/>
      <c r="G1331" s="142"/>
      <c r="H1331" s="142"/>
    </row>
    <row r="1332" spans="4:8" x14ac:dyDescent="0.15">
      <c r="D1332" s="51"/>
      <c r="E1332" s="142"/>
      <c r="F1332" s="142"/>
      <c r="G1332" s="142"/>
      <c r="H1332" s="142"/>
    </row>
    <row r="1333" spans="4:8" x14ac:dyDescent="0.15">
      <c r="D1333" s="51"/>
      <c r="E1333" s="142"/>
      <c r="F1333" s="142"/>
      <c r="G1333" s="142"/>
      <c r="H1333" s="142"/>
    </row>
    <row r="1334" spans="4:8" x14ac:dyDescent="0.15">
      <c r="D1334" s="51"/>
      <c r="E1334" s="142"/>
      <c r="F1334" s="142"/>
      <c r="G1334" s="142"/>
      <c r="H1334" s="142"/>
    </row>
    <row r="1335" spans="4:8" x14ac:dyDescent="0.15">
      <c r="D1335" s="51"/>
      <c r="E1335" s="142"/>
      <c r="F1335" s="142"/>
      <c r="G1335" s="142"/>
      <c r="H1335" s="142"/>
    </row>
    <row r="1336" spans="4:8" x14ac:dyDescent="0.15">
      <c r="D1336" s="51"/>
      <c r="E1336" s="142"/>
      <c r="F1336" s="142"/>
      <c r="G1336" s="142"/>
      <c r="H1336" s="142"/>
    </row>
    <row r="1337" spans="4:8" x14ac:dyDescent="0.15">
      <c r="D1337" s="51"/>
      <c r="E1337" s="142"/>
      <c r="F1337" s="142"/>
      <c r="G1337" s="142"/>
      <c r="H1337" s="142"/>
    </row>
    <row r="1338" spans="4:8" x14ac:dyDescent="0.15">
      <c r="D1338" s="51"/>
      <c r="E1338" s="142"/>
      <c r="F1338" s="142"/>
      <c r="G1338" s="142"/>
      <c r="H1338" s="142"/>
    </row>
    <row r="1339" spans="4:8" x14ac:dyDescent="0.15">
      <c r="D1339" s="51"/>
      <c r="E1339" s="142"/>
      <c r="F1339" s="142"/>
      <c r="G1339" s="142"/>
      <c r="H1339" s="142"/>
    </row>
    <row r="1340" spans="4:8" x14ac:dyDescent="0.15">
      <c r="D1340" s="51"/>
      <c r="E1340" s="142"/>
      <c r="F1340" s="142"/>
      <c r="G1340" s="142"/>
      <c r="H1340" s="142"/>
    </row>
    <row r="1341" spans="4:8" x14ac:dyDescent="0.15">
      <c r="D1341" s="51"/>
      <c r="E1341" s="142"/>
      <c r="F1341" s="142"/>
      <c r="G1341" s="142"/>
      <c r="H1341" s="142"/>
    </row>
    <row r="1342" spans="4:8" x14ac:dyDescent="0.15">
      <c r="D1342" s="51"/>
      <c r="E1342" s="142"/>
      <c r="F1342" s="142"/>
      <c r="G1342" s="142"/>
      <c r="H1342" s="142"/>
    </row>
    <row r="1343" spans="4:8" x14ac:dyDescent="0.15">
      <c r="D1343" s="51"/>
      <c r="E1343" s="142"/>
      <c r="F1343" s="142"/>
      <c r="G1343" s="142"/>
      <c r="H1343" s="142"/>
    </row>
    <row r="1344" spans="4:8" x14ac:dyDescent="0.15">
      <c r="D1344" s="51"/>
      <c r="E1344" s="142"/>
      <c r="F1344" s="142"/>
      <c r="G1344" s="142"/>
      <c r="H1344" s="142"/>
    </row>
    <row r="1345" spans="4:8" x14ac:dyDescent="0.15">
      <c r="D1345" s="51"/>
      <c r="E1345" s="142"/>
      <c r="F1345" s="142"/>
      <c r="G1345" s="142"/>
      <c r="H1345" s="142"/>
    </row>
    <row r="1346" spans="4:8" x14ac:dyDescent="0.15">
      <c r="D1346" s="51"/>
      <c r="E1346" s="142"/>
      <c r="F1346" s="142"/>
      <c r="G1346" s="142"/>
      <c r="H1346" s="142"/>
    </row>
    <row r="1347" spans="4:8" x14ac:dyDescent="0.15">
      <c r="D1347" s="51"/>
      <c r="E1347" s="142"/>
      <c r="F1347" s="142"/>
      <c r="G1347" s="142"/>
      <c r="H1347" s="142"/>
    </row>
    <row r="1348" spans="4:8" x14ac:dyDescent="0.15">
      <c r="D1348" s="51"/>
      <c r="E1348" s="142"/>
      <c r="F1348" s="142"/>
      <c r="G1348" s="142"/>
      <c r="H1348" s="142"/>
    </row>
    <row r="1349" spans="4:8" x14ac:dyDescent="0.15">
      <c r="D1349" s="51"/>
      <c r="E1349" s="142"/>
      <c r="F1349" s="142"/>
      <c r="G1349" s="142"/>
      <c r="H1349" s="142"/>
    </row>
    <row r="1350" spans="4:8" x14ac:dyDescent="0.15">
      <c r="D1350" s="51"/>
      <c r="E1350" s="142"/>
      <c r="F1350" s="142"/>
      <c r="G1350" s="142"/>
      <c r="H1350" s="142"/>
    </row>
    <row r="1351" spans="4:8" x14ac:dyDescent="0.15">
      <c r="D1351" s="51"/>
      <c r="E1351" s="142"/>
      <c r="F1351" s="142"/>
      <c r="G1351" s="142"/>
      <c r="H1351" s="142"/>
    </row>
    <row r="1352" spans="4:8" x14ac:dyDescent="0.15">
      <c r="D1352" s="51"/>
      <c r="E1352" s="142"/>
      <c r="F1352" s="142"/>
      <c r="G1352" s="142"/>
      <c r="H1352" s="142"/>
    </row>
    <row r="1353" spans="4:8" x14ac:dyDescent="0.15">
      <c r="D1353" s="51"/>
      <c r="E1353" s="142"/>
      <c r="F1353" s="142"/>
      <c r="G1353" s="142"/>
      <c r="H1353" s="142"/>
    </row>
    <row r="1354" spans="4:8" x14ac:dyDescent="0.15">
      <c r="D1354" s="51"/>
      <c r="E1354" s="142"/>
      <c r="F1354" s="142"/>
      <c r="G1354" s="142"/>
      <c r="H1354" s="142"/>
    </row>
    <row r="1355" spans="4:8" x14ac:dyDescent="0.15">
      <c r="D1355" s="51"/>
      <c r="E1355" s="142"/>
      <c r="F1355" s="142"/>
      <c r="G1355" s="142"/>
      <c r="H1355" s="142"/>
    </row>
    <row r="1356" spans="4:8" x14ac:dyDescent="0.15">
      <c r="D1356" s="51"/>
      <c r="E1356" s="142"/>
      <c r="F1356" s="142"/>
      <c r="G1356" s="142"/>
      <c r="H1356" s="142"/>
    </row>
    <row r="1357" spans="4:8" x14ac:dyDescent="0.15">
      <c r="D1357" s="51"/>
      <c r="E1357" s="142"/>
      <c r="F1357" s="142"/>
      <c r="G1357" s="142"/>
      <c r="H1357" s="142"/>
    </row>
    <row r="1358" spans="4:8" x14ac:dyDescent="0.15">
      <c r="D1358" s="51"/>
      <c r="E1358" s="142"/>
      <c r="F1358" s="142"/>
      <c r="G1358" s="142"/>
      <c r="H1358" s="142"/>
    </row>
    <row r="1359" spans="4:8" x14ac:dyDescent="0.15">
      <c r="D1359" s="51"/>
      <c r="E1359" s="142"/>
      <c r="F1359" s="142"/>
      <c r="G1359" s="142"/>
      <c r="H1359" s="142"/>
    </row>
    <row r="1360" spans="4:8" x14ac:dyDescent="0.15">
      <c r="D1360" s="51"/>
      <c r="E1360" s="142"/>
      <c r="F1360" s="142"/>
      <c r="G1360" s="142"/>
      <c r="H1360" s="142"/>
    </row>
    <row r="1361" spans="4:8" x14ac:dyDescent="0.15">
      <c r="D1361" s="51"/>
      <c r="E1361" s="142"/>
      <c r="F1361" s="142"/>
      <c r="G1361" s="142"/>
      <c r="H1361" s="142"/>
    </row>
    <row r="1362" spans="4:8" x14ac:dyDescent="0.15">
      <c r="D1362" s="51"/>
      <c r="E1362" s="142"/>
      <c r="F1362" s="142"/>
      <c r="G1362" s="142"/>
      <c r="H1362" s="142"/>
    </row>
    <row r="1363" spans="4:8" x14ac:dyDescent="0.15">
      <c r="D1363" s="51"/>
      <c r="E1363" s="142"/>
      <c r="F1363" s="142"/>
      <c r="G1363" s="142"/>
      <c r="H1363" s="142"/>
    </row>
    <row r="1364" spans="4:8" x14ac:dyDescent="0.15">
      <c r="D1364" s="51"/>
      <c r="E1364" s="142"/>
      <c r="F1364" s="142"/>
      <c r="G1364" s="142"/>
      <c r="H1364" s="142"/>
    </row>
    <row r="1365" spans="4:8" x14ac:dyDescent="0.15">
      <c r="D1365" s="51"/>
      <c r="E1365" s="142"/>
      <c r="F1365" s="142"/>
      <c r="G1365" s="142"/>
      <c r="H1365" s="142"/>
    </row>
    <row r="1366" spans="4:8" x14ac:dyDescent="0.15">
      <c r="D1366" s="51"/>
      <c r="E1366" s="142"/>
      <c r="F1366" s="142"/>
      <c r="G1366" s="142"/>
      <c r="H1366" s="142"/>
    </row>
    <row r="1367" spans="4:8" x14ac:dyDescent="0.15">
      <c r="D1367" s="51"/>
      <c r="E1367" s="142"/>
      <c r="F1367" s="142"/>
      <c r="G1367" s="142"/>
      <c r="H1367" s="142"/>
    </row>
    <row r="1368" spans="4:8" x14ac:dyDescent="0.15">
      <c r="D1368" s="51"/>
      <c r="E1368" s="142"/>
      <c r="F1368" s="142"/>
      <c r="G1368" s="142"/>
      <c r="H1368" s="142"/>
    </row>
    <row r="1369" spans="4:8" x14ac:dyDescent="0.15">
      <c r="D1369" s="51"/>
      <c r="E1369" s="142"/>
      <c r="F1369" s="142"/>
      <c r="G1369" s="142"/>
      <c r="H1369" s="142"/>
    </row>
    <row r="1370" spans="4:8" x14ac:dyDescent="0.15">
      <c r="D1370" s="51"/>
      <c r="E1370" s="142"/>
      <c r="F1370" s="142"/>
      <c r="G1370" s="142"/>
      <c r="H1370" s="142"/>
    </row>
    <row r="1371" spans="4:8" x14ac:dyDescent="0.15">
      <c r="D1371" s="51"/>
      <c r="E1371" s="142"/>
      <c r="F1371" s="142"/>
      <c r="G1371" s="142"/>
      <c r="H1371" s="142"/>
    </row>
    <row r="1372" spans="4:8" x14ac:dyDescent="0.15">
      <c r="D1372" s="51"/>
      <c r="E1372" s="142"/>
      <c r="F1372" s="142"/>
      <c r="G1372" s="142"/>
      <c r="H1372" s="142"/>
    </row>
    <row r="1373" spans="4:8" x14ac:dyDescent="0.15">
      <c r="D1373" s="51"/>
      <c r="E1373" s="142"/>
      <c r="F1373" s="142"/>
      <c r="G1373" s="142"/>
      <c r="H1373" s="142"/>
    </row>
    <row r="1374" spans="4:8" x14ac:dyDescent="0.15">
      <c r="D1374" s="51"/>
      <c r="E1374" s="142"/>
      <c r="F1374" s="142"/>
      <c r="G1374" s="142"/>
      <c r="H1374" s="142"/>
    </row>
    <row r="1375" spans="4:8" x14ac:dyDescent="0.15">
      <c r="D1375" s="51"/>
      <c r="E1375" s="142"/>
      <c r="F1375" s="142"/>
      <c r="G1375" s="142"/>
      <c r="H1375" s="142"/>
    </row>
    <row r="1376" spans="4:8" x14ac:dyDescent="0.15">
      <c r="D1376" s="51"/>
      <c r="E1376" s="142"/>
      <c r="F1376" s="142"/>
      <c r="G1376" s="142"/>
      <c r="H1376" s="142"/>
    </row>
    <row r="1377" spans="4:8" x14ac:dyDescent="0.15">
      <c r="D1377" s="51"/>
      <c r="E1377" s="142"/>
      <c r="F1377" s="142"/>
      <c r="G1377" s="142"/>
      <c r="H1377" s="142"/>
    </row>
    <row r="1378" spans="4:8" x14ac:dyDescent="0.15">
      <c r="D1378" s="51"/>
      <c r="E1378" s="142"/>
      <c r="F1378" s="142"/>
      <c r="G1378" s="142"/>
      <c r="H1378" s="142"/>
    </row>
    <row r="1379" spans="4:8" x14ac:dyDescent="0.15">
      <c r="D1379" s="51"/>
      <c r="E1379" s="142"/>
      <c r="F1379" s="142"/>
      <c r="G1379" s="142"/>
      <c r="H1379" s="142"/>
    </row>
    <row r="1380" spans="4:8" x14ac:dyDescent="0.15">
      <c r="D1380" s="51"/>
      <c r="E1380" s="142"/>
      <c r="F1380" s="142"/>
      <c r="G1380" s="142"/>
      <c r="H1380" s="142"/>
    </row>
    <row r="1381" spans="4:8" x14ac:dyDescent="0.15">
      <c r="D1381" s="51"/>
      <c r="E1381" s="142"/>
      <c r="F1381" s="142"/>
      <c r="G1381" s="142"/>
      <c r="H1381" s="142"/>
    </row>
    <row r="1382" spans="4:8" x14ac:dyDescent="0.15">
      <c r="D1382" s="51"/>
      <c r="E1382" s="142"/>
      <c r="F1382" s="142"/>
      <c r="G1382" s="142"/>
      <c r="H1382" s="142"/>
    </row>
    <row r="1383" spans="4:8" x14ac:dyDescent="0.15">
      <c r="D1383" s="51"/>
      <c r="E1383" s="142"/>
      <c r="F1383" s="142"/>
      <c r="G1383" s="142"/>
      <c r="H1383" s="142"/>
    </row>
    <row r="1384" spans="4:8" x14ac:dyDescent="0.15">
      <c r="D1384" s="51"/>
      <c r="E1384" s="142"/>
      <c r="F1384" s="142"/>
      <c r="G1384" s="142"/>
      <c r="H1384" s="142"/>
    </row>
    <row r="1385" spans="4:8" x14ac:dyDescent="0.15">
      <c r="D1385" s="51"/>
      <c r="E1385" s="142"/>
      <c r="F1385" s="142"/>
      <c r="G1385" s="142"/>
      <c r="H1385" s="142"/>
    </row>
    <row r="1386" spans="4:8" x14ac:dyDescent="0.15">
      <c r="D1386" s="51"/>
      <c r="E1386" s="142"/>
      <c r="F1386" s="142"/>
      <c r="G1386" s="142"/>
      <c r="H1386" s="142"/>
    </row>
    <row r="1387" spans="4:8" x14ac:dyDescent="0.15">
      <c r="D1387" s="51"/>
      <c r="E1387" s="142"/>
      <c r="F1387" s="142"/>
      <c r="G1387" s="142"/>
      <c r="H1387" s="142"/>
    </row>
    <row r="1388" spans="4:8" x14ac:dyDescent="0.15">
      <c r="D1388" s="51"/>
      <c r="E1388" s="142"/>
      <c r="F1388" s="142"/>
      <c r="G1388" s="142"/>
      <c r="H1388" s="142"/>
    </row>
    <row r="1389" spans="4:8" x14ac:dyDescent="0.15">
      <c r="D1389" s="51"/>
      <c r="E1389" s="142"/>
      <c r="F1389" s="142"/>
      <c r="G1389" s="142"/>
      <c r="H1389" s="142"/>
    </row>
    <row r="1390" spans="4:8" x14ac:dyDescent="0.15">
      <c r="D1390" s="51"/>
      <c r="E1390" s="142"/>
      <c r="F1390" s="142"/>
      <c r="G1390" s="142"/>
      <c r="H1390" s="142"/>
    </row>
    <row r="1391" spans="4:8" x14ac:dyDescent="0.15">
      <c r="D1391" s="51"/>
      <c r="E1391" s="142"/>
      <c r="F1391" s="142"/>
      <c r="G1391" s="142"/>
      <c r="H1391" s="142"/>
    </row>
    <row r="1392" spans="4:8" x14ac:dyDescent="0.15">
      <c r="D1392" s="51"/>
      <c r="E1392" s="142"/>
      <c r="F1392" s="142"/>
      <c r="G1392" s="142"/>
      <c r="H1392" s="142"/>
    </row>
    <row r="1393" spans="4:8" x14ac:dyDescent="0.15">
      <c r="D1393" s="51"/>
      <c r="E1393" s="142"/>
      <c r="F1393" s="142"/>
      <c r="G1393" s="142"/>
      <c r="H1393" s="142"/>
    </row>
    <row r="1394" spans="4:8" x14ac:dyDescent="0.15">
      <c r="D1394" s="51"/>
      <c r="E1394" s="142"/>
      <c r="F1394" s="142"/>
      <c r="G1394" s="142"/>
      <c r="H1394" s="142"/>
    </row>
    <row r="1395" spans="4:8" x14ac:dyDescent="0.15">
      <c r="D1395" s="51"/>
      <c r="E1395" s="142"/>
      <c r="F1395" s="142"/>
      <c r="G1395" s="142"/>
      <c r="H1395" s="142"/>
    </row>
    <row r="1396" spans="4:8" x14ac:dyDescent="0.15">
      <c r="D1396" s="51"/>
      <c r="E1396" s="142"/>
      <c r="F1396" s="142"/>
      <c r="G1396" s="142"/>
      <c r="H1396" s="142"/>
    </row>
    <row r="1397" spans="4:8" x14ac:dyDescent="0.15">
      <c r="D1397" s="51"/>
      <c r="E1397" s="142"/>
      <c r="F1397" s="142"/>
      <c r="G1397" s="142"/>
      <c r="H1397" s="142"/>
    </row>
    <row r="1398" spans="4:8" x14ac:dyDescent="0.15">
      <c r="D1398" s="51"/>
      <c r="E1398" s="142"/>
      <c r="F1398" s="142"/>
      <c r="G1398" s="142"/>
      <c r="H1398" s="142"/>
    </row>
    <row r="1399" spans="4:8" x14ac:dyDescent="0.15">
      <c r="D1399" s="51"/>
      <c r="E1399" s="142"/>
      <c r="F1399" s="142"/>
      <c r="G1399" s="142"/>
      <c r="H1399" s="142"/>
    </row>
    <row r="1400" spans="4:8" x14ac:dyDescent="0.15">
      <c r="D1400" s="51"/>
      <c r="E1400" s="142"/>
      <c r="F1400" s="142"/>
      <c r="G1400" s="142"/>
      <c r="H1400" s="142"/>
    </row>
    <row r="1401" spans="4:8" x14ac:dyDescent="0.15">
      <c r="D1401" s="51"/>
      <c r="E1401" s="142"/>
      <c r="F1401" s="142"/>
      <c r="G1401" s="142"/>
      <c r="H1401" s="142"/>
    </row>
    <row r="1402" spans="4:8" x14ac:dyDescent="0.15">
      <c r="D1402" s="51"/>
      <c r="E1402" s="142"/>
      <c r="F1402" s="142"/>
      <c r="G1402" s="142"/>
      <c r="H1402" s="142"/>
    </row>
    <row r="1403" spans="4:8" x14ac:dyDescent="0.15">
      <c r="D1403" s="51"/>
      <c r="E1403" s="142"/>
      <c r="F1403" s="142"/>
      <c r="G1403" s="142"/>
      <c r="H1403" s="142"/>
    </row>
    <row r="1404" spans="4:8" x14ac:dyDescent="0.15">
      <c r="D1404" s="51"/>
      <c r="E1404" s="142"/>
      <c r="F1404" s="142"/>
      <c r="G1404" s="142"/>
      <c r="H1404" s="142"/>
    </row>
    <row r="1405" spans="4:8" x14ac:dyDescent="0.15">
      <c r="D1405" s="51"/>
      <c r="E1405" s="142"/>
      <c r="F1405" s="142"/>
      <c r="G1405" s="142"/>
      <c r="H1405" s="142"/>
    </row>
    <row r="1406" spans="4:8" x14ac:dyDescent="0.15">
      <c r="D1406" s="51"/>
      <c r="E1406" s="142"/>
      <c r="F1406" s="142"/>
      <c r="G1406" s="142"/>
      <c r="H1406" s="142"/>
    </row>
    <row r="1407" spans="4:8" x14ac:dyDescent="0.15">
      <c r="D1407" s="51"/>
      <c r="E1407" s="142"/>
      <c r="F1407" s="142"/>
      <c r="G1407" s="142"/>
      <c r="H1407" s="142"/>
    </row>
    <row r="1408" spans="4:8" x14ac:dyDescent="0.15">
      <c r="D1408" s="51"/>
      <c r="E1408" s="142"/>
      <c r="F1408" s="142"/>
      <c r="G1408" s="142"/>
      <c r="H1408" s="142"/>
    </row>
    <row r="1409" spans="4:8" x14ac:dyDescent="0.15">
      <c r="D1409" s="51"/>
      <c r="E1409" s="142"/>
      <c r="F1409" s="142"/>
      <c r="G1409" s="142"/>
      <c r="H1409" s="142"/>
    </row>
    <row r="1410" spans="4:8" x14ac:dyDescent="0.15">
      <c r="D1410" s="51"/>
      <c r="E1410" s="142"/>
      <c r="F1410" s="142"/>
      <c r="G1410" s="142"/>
      <c r="H1410" s="142"/>
    </row>
    <row r="1411" spans="4:8" x14ac:dyDescent="0.15">
      <c r="D1411" s="51"/>
      <c r="E1411" s="142"/>
      <c r="F1411" s="142"/>
      <c r="G1411" s="142"/>
      <c r="H1411" s="142"/>
    </row>
    <row r="1412" spans="4:8" x14ac:dyDescent="0.15">
      <c r="D1412" s="51"/>
      <c r="E1412" s="142"/>
      <c r="F1412" s="142"/>
      <c r="G1412" s="142"/>
      <c r="H1412" s="142"/>
    </row>
    <row r="1413" spans="4:8" x14ac:dyDescent="0.15">
      <c r="D1413" s="51"/>
      <c r="E1413" s="142"/>
      <c r="F1413" s="142"/>
      <c r="G1413" s="142"/>
      <c r="H1413" s="142"/>
    </row>
    <row r="1414" spans="4:8" x14ac:dyDescent="0.15">
      <c r="D1414" s="51"/>
      <c r="E1414" s="142"/>
      <c r="F1414" s="142"/>
      <c r="G1414" s="142"/>
      <c r="H1414" s="142"/>
    </row>
    <row r="1415" spans="4:8" x14ac:dyDescent="0.15">
      <c r="D1415" s="51"/>
      <c r="E1415" s="142"/>
      <c r="F1415" s="142"/>
      <c r="G1415" s="142"/>
      <c r="H1415" s="142"/>
    </row>
    <row r="1416" spans="4:8" x14ac:dyDescent="0.15">
      <c r="D1416" s="51"/>
      <c r="E1416" s="142"/>
      <c r="F1416" s="142"/>
      <c r="G1416" s="142"/>
      <c r="H1416" s="142"/>
    </row>
    <row r="1417" spans="4:8" x14ac:dyDescent="0.15">
      <c r="D1417" s="51"/>
      <c r="E1417" s="142"/>
      <c r="F1417" s="142"/>
      <c r="G1417" s="142"/>
      <c r="H1417" s="142"/>
    </row>
    <row r="1418" spans="4:8" x14ac:dyDescent="0.15">
      <c r="D1418" s="51"/>
      <c r="E1418" s="142"/>
      <c r="F1418" s="142"/>
      <c r="G1418" s="142"/>
      <c r="H1418" s="142"/>
    </row>
    <row r="1419" spans="4:8" x14ac:dyDescent="0.15">
      <c r="D1419" s="51"/>
      <c r="E1419" s="142"/>
      <c r="F1419" s="142"/>
      <c r="G1419" s="142"/>
      <c r="H1419" s="142"/>
    </row>
    <row r="1420" spans="4:8" x14ac:dyDescent="0.15">
      <c r="D1420" s="51"/>
      <c r="E1420" s="142"/>
      <c r="F1420" s="142"/>
      <c r="G1420" s="142"/>
      <c r="H1420" s="142"/>
    </row>
    <row r="1421" spans="4:8" x14ac:dyDescent="0.15">
      <c r="D1421" s="51"/>
      <c r="E1421" s="142"/>
      <c r="F1421" s="142"/>
      <c r="G1421" s="142"/>
      <c r="H1421" s="142"/>
    </row>
    <row r="1422" spans="4:8" x14ac:dyDescent="0.15">
      <c r="D1422" s="51"/>
      <c r="E1422" s="142"/>
      <c r="F1422" s="142"/>
      <c r="G1422" s="142"/>
      <c r="H1422" s="142"/>
    </row>
    <row r="1423" spans="4:8" x14ac:dyDescent="0.15">
      <c r="D1423" s="51"/>
      <c r="E1423" s="142"/>
      <c r="F1423" s="142"/>
      <c r="G1423" s="142"/>
      <c r="H1423" s="142"/>
    </row>
    <row r="1424" spans="4:8" x14ac:dyDescent="0.15">
      <c r="D1424" s="51"/>
      <c r="E1424" s="142"/>
      <c r="F1424" s="142"/>
      <c r="G1424" s="142"/>
      <c r="H1424" s="142"/>
    </row>
    <row r="1425" spans="4:8" x14ac:dyDescent="0.15">
      <c r="D1425" s="51"/>
      <c r="E1425" s="142"/>
      <c r="F1425" s="142"/>
      <c r="G1425" s="142"/>
      <c r="H1425" s="142"/>
    </row>
    <row r="1426" spans="4:8" x14ac:dyDescent="0.15">
      <c r="D1426" s="51"/>
      <c r="E1426" s="142"/>
      <c r="F1426" s="142"/>
      <c r="G1426" s="142"/>
      <c r="H1426" s="142"/>
    </row>
    <row r="1427" spans="4:8" x14ac:dyDescent="0.15">
      <c r="D1427" s="51"/>
      <c r="E1427" s="142"/>
      <c r="F1427" s="142"/>
      <c r="G1427" s="142"/>
      <c r="H1427" s="142"/>
    </row>
    <row r="1428" spans="4:8" x14ac:dyDescent="0.15">
      <c r="D1428" s="51"/>
      <c r="E1428" s="142"/>
      <c r="F1428" s="142"/>
      <c r="G1428" s="142"/>
      <c r="H1428" s="142"/>
    </row>
    <row r="1429" spans="4:8" x14ac:dyDescent="0.15">
      <c r="D1429" s="51"/>
      <c r="E1429" s="142"/>
      <c r="F1429" s="142"/>
      <c r="G1429" s="142"/>
      <c r="H1429" s="142"/>
    </row>
    <row r="1430" spans="4:8" x14ac:dyDescent="0.15">
      <c r="D1430" s="51"/>
      <c r="E1430" s="142"/>
      <c r="F1430" s="142"/>
      <c r="G1430" s="142"/>
      <c r="H1430" s="142"/>
    </row>
    <row r="1431" spans="4:8" x14ac:dyDescent="0.15">
      <c r="D1431" s="51"/>
      <c r="E1431" s="142"/>
      <c r="F1431" s="142"/>
      <c r="G1431" s="142"/>
      <c r="H1431" s="142"/>
    </row>
    <row r="1432" spans="4:8" x14ac:dyDescent="0.15">
      <c r="D1432" s="51"/>
      <c r="E1432" s="142"/>
      <c r="F1432" s="142"/>
      <c r="G1432" s="142"/>
      <c r="H1432" s="142"/>
    </row>
    <row r="1433" spans="4:8" x14ac:dyDescent="0.15">
      <c r="D1433" s="51"/>
      <c r="E1433" s="142"/>
      <c r="F1433" s="142"/>
      <c r="G1433" s="142"/>
      <c r="H1433" s="142"/>
    </row>
    <row r="1434" spans="4:8" x14ac:dyDescent="0.15">
      <c r="D1434" s="51"/>
      <c r="E1434" s="142"/>
      <c r="F1434" s="142"/>
      <c r="G1434" s="142"/>
      <c r="H1434" s="142"/>
    </row>
    <row r="1435" spans="4:8" x14ac:dyDescent="0.15">
      <c r="D1435" s="51"/>
      <c r="E1435" s="142"/>
      <c r="F1435" s="142"/>
      <c r="G1435" s="142"/>
      <c r="H1435" s="142"/>
    </row>
    <row r="1436" spans="4:8" x14ac:dyDescent="0.15">
      <c r="D1436" s="51"/>
      <c r="E1436" s="142"/>
      <c r="F1436" s="142"/>
      <c r="G1436" s="142"/>
      <c r="H1436" s="142"/>
    </row>
    <row r="1437" spans="4:8" x14ac:dyDescent="0.15">
      <c r="D1437" s="51"/>
      <c r="E1437" s="142"/>
      <c r="F1437" s="142"/>
      <c r="G1437" s="142"/>
      <c r="H1437" s="142"/>
    </row>
    <row r="1438" spans="4:8" x14ac:dyDescent="0.15">
      <c r="D1438" s="51"/>
      <c r="E1438" s="142"/>
      <c r="F1438" s="142"/>
      <c r="G1438" s="142"/>
      <c r="H1438" s="142"/>
    </row>
    <row r="1439" spans="4:8" x14ac:dyDescent="0.15">
      <c r="D1439" s="51"/>
      <c r="E1439" s="142"/>
      <c r="F1439" s="142"/>
      <c r="G1439" s="142"/>
      <c r="H1439" s="142"/>
    </row>
    <row r="1440" spans="4:8" x14ac:dyDescent="0.15">
      <c r="D1440" s="51"/>
      <c r="E1440" s="142"/>
      <c r="F1440" s="142"/>
      <c r="G1440" s="142"/>
      <c r="H1440" s="142"/>
    </row>
    <row r="1441" spans="4:8" x14ac:dyDescent="0.15">
      <c r="D1441" s="51"/>
      <c r="E1441" s="142"/>
      <c r="F1441" s="142"/>
      <c r="G1441" s="142"/>
      <c r="H1441" s="142"/>
    </row>
    <row r="1442" spans="4:8" x14ac:dyDescent="0.15">
      <c r="D1442" s="51"/>
      <c r="E1442" s="142"/>
      <c r="F1442" s="142"/>
      <c r="G1442" s="142"/>
      <c r="H1442" s="142"/>
    </row>
    <row r="1443" spans="4:8" x14ac:dyDescent="0.15">
      <c r="D1443" s="51"/>
      <c r="E1443" s="142"/>
      <c r="F1443" s="142"/>
      <c r="G1443" s="142"/>
      <c r="H1443" s="142"/>
    </row>
    <row r="1444" spans="4:8" x14ac:dyDescent="0.15">
      <c r="D1444" s="51"/>
      <c r="E1444" s="142"/>
      <c r="F1444" s="142"/>
      <c r="G1444" s="142"/>
      <c r="H1444" s="142"/>
    </row>
    <row r="1445" spans="4:8" x14ac:dyDescent="0.15">
      <c r="D1445" s="51"/>
      <c r="E1445" s="142"/>
      <c r="F1445" s="142"/>
      <c r="G1445" s="142"/>
      <c r="H1445" s="142"/>
    </row>
    <row r="1446" spans="4:8" x14ac:dyDescent="0.15">
      <c r="D1446" s="51"/>
      <c r="E1446" s="142"/>
      <c r="F1446" s="142"/>
      <c r="G1446" s="142"/>
      <c r="H1446" s="142"/>
    </row>
    <row r="1447" spans="4:8" x14ac:dyDescent="0.15">
      <c r="D1447" s="51"/>
      <c r="E1447" s="142"/>
      <c r="F1447" s="142"/>
      <c r="G1447" s="142"/>
      <c r="H1447" s="142"/>
    </row>
    <row r="1448" spans="4:8" x14ac:dyDescent="0.15">
      <c r="D1448" s="51"/>
      <c r="E1448" s="142"/>
      <c r="F1448" s="142"/>
      <c r="G1448" s="142"/>
      <c r="H1448" s="142"/>
    </row>
    <row r="1449" spans="4:8" x14ac:dyDescent="0.15">
      <c r="D1449" s="51"/>
      <c r="E1449" s="142"/>
      <c r="F1449" s="142"/>
      <c r="G1449" s="142"/>
      <c r="H1449" s="142"/>
    </row>
    <row r="1450" spans="4:8" x14ac:dyDescent="0.15">
      <c r="D1450" s="51"/>
      <c r="E1450" s="142"/>
      <c r="F1450" s="142"/>
      <c r="G1450" s="142"/>
      <c r="H1450" s="142"/>
    </row>
    <row r="1451" spans="4:8" x14ac:dyDescent="0.15">
      <c r="D1451" s="51"/>
      <c r="E1451" s="142"/>
      <c r="F1451" s="142"/>
      <c r="G1451" s="142"/>
      <c r="H1451" s="142"/>
    </row>
    <row r="1452" spans="4:8" x14ac:dyDescent="0.15">
      <c r="D1452" s="51"/>
      <c r="E1452" s="142"/>
      <c r="F1452" s="142"/>
      <c r="G1452" s="142"/>
      <c r="H1452" s="142"/>
    </row>
    <row r="1453" spans="4:8" x14ac:dyDescent="0.15">
      <c r="D1453" s="51"/>
      <c r="E1453" s="142"/>
      <c r="F1453" s="142"/>
      <c r="G1453" s="142"/>
      <c r="H1453" s="142"/>
    </row>
    <row r="1454" spans="4:8" x14ac:dyDescent="0.15">
      <c r="D1454" s="51"/>
      <c r="E1454" s="142"/>
      <c r="F1454" s="142"/>
      <c r="G1454" s="142"/>
      <c r="H1454" s="142"/>
    </row>
    <row r="1455" spans="4:8" x14ac:dyDescent="0.15">
      <c r="D1455" s="51"/>
      <c r="E1455" s="142"/>
      <c r="F1455" s="142"/>
      <c r="G1455" s="142"/>
      <c r="H1455" s="142"/>
    </row>
    <row r="1456" spans="4:8" x14ac:dyDescent="0.15">
      <c r="D1456" s="51"/>
      <c r="E1456" s="142"/>
      <c r="F1456" s="142"/>
      <c r="G1456" s="142"/>
      <c r="H1456" s="142"/>
    </row>
    <row r="1457" spans="4:8" x14ac:dyDescent="0.15">
      <c r="D1457" s="51"/>
      <c r="E1457" s="142"/>
      <c r="F1457" s="142"/>
      <c r="G1457" s="142"/>
      <c r="H1457" s="142"/>
    </row>
    <row r="1458" spans="4:8" x14ac:dyDescent="0.15">
      <c r="D1458" s="51"/>
      <c r="E1458" s="142"/>
      <c r="F1458" s="142"/>
      <c r="G1458" s="142"/>
      <c r="H1458" s="142"/>
    </row>
    <row r="1459" spans="4:8" x14ac:dyDescent="0.15">
      <c r="D1459" s="51"/>
      <c r="E1459" s="142"/>
      <c r="F1459" s="142"/>
      <c r="G1459" s="142"/>
      <c r="H1459" s="142"/>
    </row>
    <row r="1460" spans="4:8" x14ac:dyDescent="0.15">
      <c r="D1460" s="51"/>
      <c r="E1460" s="142"/>
      <c r="F1460" s="142"/>
      <c r="G1460" s="142"/>
      <c r="H1460" s="142"/>
    </row>
    <row r="1461" spans="4:8" x14ac:dyDescent="0.15">
      <c r="D1461" s="51"/>
      <c r="E1461" s="142"/>
      <c r="F1461" s="142"/>
      <c r="G1461" s="142"/>
      <c r="H1461" s="142"/>
    </row>
    <row r="1462" spans="4:8" x14ac:dyDescent="0.15">
      <c r="D1462" s="51"/>
      <c r="E1462" s="142"/>
      <c r="F1462" s="142"/>
      <c r="G1462" s="142"/>
      <c r="H1462" s="142"/>
    </row>
    <row r="1463" spans="4:8" x14ac:dyDescent="0.15">
      <c r="D1463" s="51"/>
      <c r="E1463" s="142"/>
      <c r="F1463" s="142"/>
      <c r="G1463" s="142"/>
      <c r="H1463" s="142"/>
    </row>
    <row r="1464" spans="4:8" x14ac:dyDescent="0.15">
      <c r="D1464" s="51"/>
      <c r="E1464" s="142"/>
      <c r="F1464" s="142"/>
      <c r="G1464" s="142"/>
      <c r="H1464" s="142"/>
    </row>
    <row r="1465" spans="4:8" x14ac:dyDescent="0.15">
      <c r="D1465" s="51"/>
      <c r="E1465" s="142"/>
      <c r="F1465" s="142"/>
      <c r="G1465" s="142"/>
      <c r="H1465" s="142"/>
    </row>
    <row r="1466" spans="4:8" x14ac:dyDescent="0.15">
      <c r="D1466" s="51"/>
      <c r="E1466" s="142"/>
      <c r="F1466" s="142"/>
      <c r="G1466" s="142"/>
      <c r="H1466" s="142"/>
    </row>
    <row r="1467" spans="4:8" x14ac:dyDescent="0.15">
      <c r="D1467" s="51"/>
      <c r="E1467" s="142"/>
      <c r="F1467" s="142"/>
      <c r="G1467" s="142"/>
      <c r="H1467" s="142"/>
    </row>
    <row r="1468" spans="4:8" x14ac:dyDescent="0.15">
      <c r="D1468" s="51"/>
      <c r="E1468" s="142"/>
      <c r="F1468" s="142"/>
      <c r="G1468" s="142"/>
      <c r="H1468" s="142"/>
    </row>
    <row r="1469" spans="4:8" x14ac:dyDescent="0.15">
      <c r="D1469" s="51"/>
      <c r="E1469" s="142"/>
      <c r="F1469" s="142"/>
      <c r="G1469" s="142"/>
      <c r="H1469" s="142"/>
    </row>
    <row r="1470" spans="4:8" x14ac:dyDescent="0.15">
      <c r="D1470" s="51"/>
      <c r="E1470" s="142"/>
      <c r="F1470" s="142"/>
      <c r="G1470" s="142"/>
      <c r="H1470" s="142"/>
    </row>
    <row r="1471" spans="4:8" x14ac:dyDescent="0.15">
      <c r="D1471" s="51"/>
      <c r="E1471" s="142"/>
      <c r="F1471" s="142"/>
      <c r="G1471" s="142"/>
      <c r="H1471" s="142"/>
    </row>
    <row r="1472" spans="4:8" x14ac:dyDescent="0.15">
      <c r="D1472" s="51"/>
      <c r="E1472" s="142"/>
      <c r="F1472" s="142"/>
      <c r="G1472" s="142"/>
      <c r="H1472" s="142"/>
    </row>
    <row r="1473" spans="4:8" x14ac:dyDescent="0.15">
      <c r="D1473" s="51"/>
      <c r="E1473" s="142"/>
      <c r="F1473" s="142"/>
      <c r="G1473" s="142"/>
      <c r="H1473" s="142"/>
    </row>
    <row r="1474" spans="4:8" x14ac:dyDescent="0.15">
      <c r="D1474" s="51"/>
      <c r="E1474" s="142"/>
      <c r="F1474" s="142"/>
      <c r="G1474" s="142"/>
      <c r="H1474" s="142"/>
    </row>
    <row r="1475" spans="4:8" x14ac:dyDescent="0.15">
      <c r="D1475" s="51"/>
      <c r="E1475" s="142"/>
      <c r="F1475" s="142"/>
      <c r="G1475" s="142"/>
      <c r="H1475" s="142"/>
    </row>
    <row r="1476" spans="4:8" x14ac:dyDescent="0.15">
      <c r="D1476" s="51"/>
      <c r="E1476" s="142"/>
      <c r="F1476" s="142"/>
      <c r="G1476" s="142"/>
      <c r="H1476" s="142"/>
    </row>
    <row r="1477" spans="4:8" x14ac:dyDescent="0.15">
      <c r="D1477" s="51"/>
      <c r="E1477" s="142"/>
      <c r="F1477" s="142"/>
      <c r="G1477" s="142"/>
      <c r="H1477" s="142"/>
    </row>
    <row r="1478" spans="4:8" x14ac:dyDescent="0.15">
      <c r="D1478" s="51"/>
      <c r="E1478" s="142"/>
      <c r="F1478" s="142"/>
      <c r="G1478" s="142"/>
      <c r="H1478" s="142"/>
    </row>
    <row r="1479" spans="4:8" x14ac:dyDescent="0.15">
      <c r="D1479" s="51"/>
      <c r="E1479" s="142"/>
      <c r="F1479" s="142"/>
      <c r="G1479" s="142"/>
      <c r="H1479" s="142"/>
    </row>
    <row r="1480" spans="4:8" x14ac:dyDescent="0.15">
      <c r="D1480" s="51"/>
      <c r="E1480" s="142"/>
      <c r="F1480" s="142"/>
      <c r="G1480" s="142"/>
      <c r="H1480" s="142"/>
    </row>
    <row r="1481" spans="4:8" x14ac:dyDescent="0.15">
      <c r="D1481" s="51"/>
      <c r="E1481" s="142"/>
      <c r="F1481" s="142"/>
      <c r="G1481" s="142"/>
      <c r="H1481" s="142"/>
    </row>
    <row r="1482" spans="4:8" x14ac:dyDescent="0.15">
      <c r="D1482" s="51"/>
      <c r="E1482" s="142"/>
      <c r="F1482" s="142"/>
      <c r="G1482" s="142"/>
      <c r="H1482" s="142"/>
    </row>
    <row r="1483" spans="4:8" x14ac:dyDescent="0.15">
      <c r="D1483" s="51"/>
      <c r="E1483" s="142"/>
      <c r="F1483" s="142"/>
      <c r="G1483" s="142"/>
      <c r="H1483" s="142"/>
    </row>
    <row r="1484" spans="4:8" x14ac:dyDescent="0.15">
      <c r="D1484" s="51"/>
      <c r="E1484" s="142"/>
      <c r="F1484" s="142"/>
      <c r="G1484" s="142"/>
      <c r="H1484" s="142"/>
    </row>
    <row r="1485" spans="4:8" x14ac:dyDescent="0.15">
      <c r="D1485" s="51"/>
      <c r="E1485" s="142"/>
      <c r="F1485" s="142"/>
      <c r="G1485" s="142"/>
      <c r="H1485" s="142"/>
    </row>
    <row r="1486" spans="4:8" x14ac:dyDescent="0.15">
      <c r="D1486" s="51"/>
      <c r="E1486" s="142"/>
      <c r="F1486" s="142"/>
      <c r="G1486" s="142"/>
      <c r="H1486" s="142"/>
    </row>
    <row r="1487" spans="4:8" x14ac:dyDescent="0.15">
      <c r="D1487" s="51"/>
      <c r="E1487" s="142"/>
      <c r="F1487" s="142"/>
      <c r="G1487" s="142"/>
      <c r="H1487" s="142"/>
    </row>
    <row r="1488" spans="4:8" x14ac:dyDescent="0.15">
      <c r="D1488" s="51"/>
      <c r="E1488" s="142"/>
      <c r="F1488" s="142"/>
      <c r="G1488" s="142"/>
      <c r="H1488" s="142"/>
    </row>
    <row r="1489" spans="4:8" x14ac:dyDescent="0.15">
      <c r="D1489" s="51"/>
      <c r="E1489" s="142"/>
      <c r="F1489" s="142"/>
      <c r="G1489" s="142"/>
      <c r="H1489" s="142"/>
    </row>
    <row r="1490" spans="4:8" x14ac:dyDescent="0.15">
      <c r="D1490" s="51"/>
      <c r="E1490" s="142"/>
      <c r="F1490" s="142"/>
      <c r="G1490" s="142"/>
      <c r="H1490" s="142"/>
    </row>
    <row r="1491" spans="4:8" x14ac:dyDescent="0.15">
      <c r="D1491" s="51"/>
      <c r="E1491" s="142"/>
      <c r="F1491" s="142"/>
      <c r="G1491" s="142"/>
      <c r="H1491" s="142"/>
    </row>
    <row r="1492" spans="4:8" x14ac:dyDescent="0.15">
      <c r="D1492" s="51"/>
      <c r="E1492" s="142"/>
      <c r="F1492" s="142"/>
      <c r="G1492" s="142"/>
      <c r="H1492" s="142"/>
    </row>
    <row r="1493" spans="4:8" x14ac:dyDescent="0.15">
      <c r="D1493" s="51"/>
      <c r="E1493" s="142"/>
      <c r="F1493" s="142"/>
      <c r="G1493" s="142"/>
      <c r="H1493" s="142"/>
    </row>
    <row r="1494" spans="4:8" x14ac:dyDescent="0.15">
      <c r="D1494" s="51"/>
    </row>
    <row r="1495" spans="4:8" x14ac:dyDescent="0.15">
      <c r="D1495" s="51"/>
    </row>
    <row r="1496" spans="4:8" x14ac:dyDescent="0.15">
      <c r="D1496" s="51"/>
    </row>
    <row r="1497" spans="4:8" x14ac:dyDescent="0.15">
      <c r="D1497" s="51"/>
    </row>
    <row r="1498" spans="4:8" x14ac:dyDescent="0.15">
      <c r="D1498" s="51"/>
    </row>
    <row r="1499" spans="4:8" x14ac:dyDescent="0.15">
      <c r="D1499" s="51"/>
    </row>
    <row r="1500" spans="4:8" x14ac:dyDescent="0.15">
      <c r="D1500" s="51"/>
    </row>
    <row r="1501" spans="4:8" x14ac:dyDescent="0.15">
      <c r="D1501" s="51"/>
    </row>
    <row r="1502" spans="4:8" x14ac:dyDescent="0.15">
      <c r="D1502" s="51"/>
    </row>
    <row r="1503" spans="4:8" x14ac:dyDescent="0.15">
      <c r="D1503" s="51"/>
    </row>
    <row r="1504" spans="4:8" x14ac:dyDescent="0.15">
      <c r="D1504" s="51"/>
    </row>
    <row r="1505" spans="4:4" x14ac:dyDescent="0.15">
      <c r="D1505" s="51"/>
    </row>
    <row r="1506" spans="4:4" x14ac:dyDescent="0.15">
      <c r="D1506" s="51"/>
    </row>
    <row r="1507" spans="4:4" x14ac:dyDescent="0.15">
      <c r="D1507" s="51"/>
    </row>
    <row r="1508" spans="4:4" x14ac:dyDescent="0.15">
      <c r="D1508" s="51"/>
    </row>
    <row r="1509" spans="4:4" x14ac:dyDescent="0.15">
      <c r="D1509" s="51"/>
    </row>
    <row r="1510" spans="4:4" x14ac:dyDescent="0.15">
      <c r="D1510" s="51"/>
    </row>
    <row r="1511" spans="4:4" x14ac:dyDescent="0.15">
      <c r="D1511" s="51"/>
    </row>
    <row r="1512" spans="4:4" x14ac:dyDescent="0.15">
      <c r="D1512" s="51"/>
    </row>
    <row r="1513" spans="4:4" x14ac:dyDescent="0.15">
      <c r="D1513" s="51"/>
    </row>
    <row r="1514" spans="4:4" x14ac:dyDescent="0.15">
      <c r="D1514" s="51"/>
    </row>
    <row r="1515" spans="4:4" x14ac:dyDescent="0.15">
      <c r="D1515" s="51"/>
    </row>
    <row r="1516" spans="4:4" x14ac:dyDescent="0.15">
      <c r="D1516" s="51"/>
    </row>
    <row r="1517" spans="4:4" x14ac:dyDescent="0.15">
      <c r="D1517" s="51"/>
    </row>
    <row r="1518" spans="4:4" x14ac:dyDescent="0.15">
      <c r="D1518" s="51"/>
    </row>
    <row r="1519" spans="4:4" x14ac:dyDescent="0.15">
      <c r="D1519" s="51"/>
    </row>
    <row r="1520" spans="4:4" x14ac:dyDescent="0.15">
      <c r="D1520" s="51"/>
    </row>
    <row r="1521" spans="4:4" x14ac:dyDescent="0.15">
      <c r="D1521" s="51"/>
    </row>
    <row r="1522" spans="4:4" x14ac:dyDescent="0.15">
      <c r="D1522" s="51"/>
    </row>
    <row r="1523" spans="4:4" x14ac:dyDescent="0.15">
      <c r="D1523" s="51"/>
    </row>
    <row r="1524" spans="4:4" x14ac:dyDescent="0.15">
      <c r="D1524" s="51"/>
    </row>
    <row r="1525" spans="4:4" x14ac:dyDescent="0.15">
      <c r="D1525" s="51"/>
    </row>
    <row r="1526" spans="4:4" x14ac:dyDescent="0.15">
      <c r="D1526" s="51"/>
    </row>
    <row r="1527" spans="4:4" x14ac:dyDescent="0.15">
      <c r="D1527" s="51"/>
    </row>
    <row r="1528" spans="4:4" x14ac:dyDescent="0.15">
      <c r="D1528" s="51"/>
    </row>
    <row r="1529" spans="4:4" x14ac:dyDescent="0.15">
      <c r="D1529" s="51"/>
    </row>
    <row r="1530" spans="4:4" x14ac:dyDescent="0.15">
      <c r="D1530" s="51"/>
    </row>
    <row r="1531" spans="4:4" x14ac:dyDescent="0.15">
      <c r="D1531" s="51"/>
    </row>
    <row r="1532" spans="4:4" x14ac:dyDescent="0.15">
      <c r="D1532" s="51"/>
    </row>
    <row r="1533" spans="4:4" x14ac:dyDescent="0.15">
      <c r="D1533" s="51"/>
    </row>
    <row r="1534" spans="4:4" x14ac:dyDescent="0.15">
      <c r="D1534" s="51"/>
    </row>
    <row r="1535" spans="4:4" x14ac:dyDescent="0.15">
      <c r="D1535" s="51"/>
    </row>
    <row r="1536" spans="4:4" x14ac:dyDescent="0.15">
      <c r="D1536" s="51"/>
    </row>
    <row r="1537" spans="4:4" x14ac:dyDescent="0.15">
      <c r="D1537" s="51"/>
    </row>
    <row r="1538" spans="4:4" x14ac:dyDescent="0.15">
      <c r="D1538" s="51"/>
    </row>
    <row r="1539" spans="4:4" x14ac:dyDescent="0.15">
      <c r="D1539" s="51"/>
    </row>
    <row r="1540" spans="4:4" x14ac:dyDescent="0.15">
      <c r="D1540" s="51"/>
    </row>
    <row r="1541" spans="4:4" x14ac:dyDescent="0.15">
      <c r="D1541" s="51"/>
    </row>
    <row r="1542" spans="4:4" x14ac:dyDescent="0.15">
      <c r="D1542" s="51"/>
    </row>
    <row r="1543" spans="4:4" x14ac:dyDescent="0.15">
      <c r="D1543" s="51"/>
    </row>
    <row r="1544" spans="4:4" x14ac:dyDescent="0.15">
      <c r="D1544" s="51"/>
    </row>
    <row r="1545" spans="4:4" x14ac:dyDescent="0.15">
      <c r="D1545" s="51"/>
    </row>
    <row r="1546" spans="4:4" x14ac:dyDescent="0.15">
      <c r="D1546" s="51"/>
    </row>
    <row r="1547" spans="4:4" x14ac:dyDescent="0.15">
      <c r="D1547" s="51"/>
    </row>
    <row r="1548" spans="4:4" x14ac:dyDescent="0.15">
      <c r="D1548" s="51"/>
    </row>
    <row r="1549" spans="4:4" x14ac:dyDescent="0.15">
      <c r="D1549" s="51"/>
    </row>
    <row r="1550" spans="4:4" x14ac:dyDescent="0.15">
      <c r="D1550" s="51"/>
    </row>
    <row r="1551" spans="4:4" x14ac:dyDescent="0.15">
      <c r="D1551" s="51"/>
    </row>
    <row r="1552" spans="4:4" x14ac:dyDescent="0.15">
      <c r="D1552" s="51"/>
    </row>
    <row r="1553" spans="4:4" x14ac:dyDescent="0.15">
      <c r="D1553" s="51"/>
    </row>
    <row r="1554" spans="4:4" x14ac:dyDescent="0.15">
      <c r="D1554" s="51"/>
    </row>
    <row r="1555" spans="4:4" x14ac:dyDescent="0.15">
      <c r="D1555" s="51"/>
    </row>
    <row r="1556" spans="4:4" x14ac:dyDescent="0.15">
      <c r="D1556" s="51"/>
    </row>
    <row r="1557" spans="4:4" x14ac:dyDescent="0.15">
      <c r="D1557" s="51"/>
    </row>
    <row r="1558" spans="4:4" x14ac:dyDescent="0.15">
      <c r="D1558" s="51"/>
    </row>
    <row r="1559" spans="4:4" x14ac:dyDescent="0.15">
      <c r="D1559" s="51"/>
    </row>
    <row r="1560" spans="4:4" x14ac:dyDescent="0.15">
      <c r="D1560" s="51"/>
    </row>
    <row r="1561" spans="4:4" x14ac:dyDescent="0.15">
      <c r="D1561" s="51"/>
    </row>
    <row r="1562" spans="4:4" x14ac:dyDescent="0.15">
      <c r="D1562" s="51"/>
    </row>
    <row r="1563" spans="4:4" x14ac:dyDescent="0.15">
      <c r="D1563" s="51"/>
    </row>
    <row r="1564" spans="4:4" x14ac:dyDescent="0.15">
      <c r="D1564" s="51"/>
    </row>
    <row r="1565" spans="4:4" x14ac:dyDescent="0.15">
      <c r="D1565" s="51"/>
    </row>
    <row r="1566" spans="4:4" x14ac:dyDescent="0.15">
      <c r="D1566" s="51"/>
    </row>
    <row r="1567" spans="4:4" x14ac:dyDescent="0.15">
      <c r="D1567" s="51"/>
    </row>
    <row r="1568" spans="4:4" x14ac:dyDescent="0.15">
      <c r="D1568" s="51"/>
    </row>
    <row r="1569" spans="4:4" x14ac:dyDescent="0.15">
      <c r="D1569" s="51"/>
    </row>
    <row r="1570" spans="4:4" x14ac:dyDescent="0.15">
      <c r="D1570" s="51"/>
    </row>
    <row r="1571" spans="4:4" x14ac:dyDescent="0.15">
      <c r="D1571" s="51"/>
    </row>
    <row r="1572" spans="4:4" x14ac:dyDescent="0.15">
      <c r="D1572" s="51"/>
    </row>
    <row r="1573" spans="4:4" x14ac:dyDescent="0.15">
      <c r="D1573" s="51"/>
    </row>
    <row r="1574" spans="4:4" x14ac:dyDescent="0.15">
      <c r="D1574" s="51"/>
    </row>
    <row r="1575" spans="4:4" x14ac:dyDescent="0.15">
      <c r="D1575" s="51"/>
    </row>
    <row r="1576" spans="4:4" x14ac:dyDescent="0.15">
      <c r="D1576" s="51"/>
    </row>
    <row r="1577" spans="4:4" x14ac:dyDescent="0.15">
      <c r="D1577" s="51"/>
    </row>
    <row r="1578" spans="4:4" x14ac:dyDescent="0.15">
      <c r="D1578" s="51"/>
    </row>
    <row r="1579" spans="4:4" x14ac:dyDescent="0.15">
      <c r="D1579" s="51"/>
    </row>
    <row r="1580" spans="4:4" x14ac:dyDescent="0.15">
      <c r="D1580" s="51"/>
    </row>
    <row r="1581" spans="4:4" x14ac:dyDescent="0.15">
      <c r="D1581" s="51"/>
    </row>
    <row r="1582" spans="4:4" x14ac:dyDescent="0.15">
      <c r="D1582" s="51"/>
    </row>
    <row r="1583" spans="4:4" x14ac:dyDescent="0.15">
      <c r="D1583" s="51"/>
    </row>
    <row r="1584" spans="4:4" x14ac:dyDescent="0.15">
      <c r="D1584" s="51"/>
    </row>
    <row r="1585" spans="4:4" x14ac:dyDescent="0.15">
      <c r="D1585" s="51"/>
    </row>
    <row r="1586" spans="4:4" x14ac:dyDescent="0.15">
      <c r="D1586" s="51"/>
    </row>
    <row r="1587" spans="4:4" x14ac:dyDescent="0.15">
      <c r="D1587" s="51"/>
    </row>
    <row r="1588" spans="4:4" x14ac:dyDescent="0.15">
      <c r="D1588" s="51"/>
    </row>
    <row r="1589" spans="4:4" x14ac:dyDescent="0.15">
      <c r="D1589" s="51"/>
    </row>
    <row r="1590" spans="4:4" x14ac:dyDescent="0.15">
      <c r="D1590" s="51"/>
    </row>
    <row r="1591" spans="4:4" x14ac:dyDescent="0.15">
      <c r="D1591" s="51"/>
    </row>
    <row r="1592" spans="4:4" x14ac:dyDescent="0.15">
      <c r="D1592" s="51"/>
    </row>
    <row r="1593" spans="4:4" x14ac:dyDescent="0.15">
      <c r="D1593" s="51"/>
    </row>
    <row r="1594" spans="4:4" x14ac:dyDescent="0.15">
      <c r="D1594" s="51"/>
    </row>
    <row r="1595" spans="4:4" x14ac:dyDescent="0.15">
      <c r="D1595" s="51"/>
    </row>
    <row r="1596" spans="4:4" x14ac:dyDescent="0.15">
      <c r="D1596" s="51"/>
    </row>
    <row r="1597" spans="4:4" x14ac:dyDescent="0.15">
      <c r="D1597" s="51"/>
    </row>
    <row r="1598" spans="4:4" x14ac:dyDescent="0.15">
      <c r="D1598" s="51"/>
    </row>
    <row r="1599" spans="4:4" x14ac:dyDescent="0.15">
      <c r="D1599" s="51"/>
    </row>
    <row r="1600" spans="4:4" x14ac:dyDescent="0.15">
      <c r="D1600" s="51"/>
    </row>
    <row r="1601" spans="4:4" x14ac:dyDescent="0.15">
      <c r="D1601" s="51"/>
    </row>
    <row r="1602" spans="4:4" x14ac:dyDescent="0.15">
      <c r="D1602" s="51"/>
    </row>
    <row r="1603" spans="4:4" x14ac:dyDescent="0.15">
      <c r="D1603" s="51"/>
    </row>
    <row r="1604" spans="4:4" x14ac:dyDescent="0.15">
      <c r="D1604" s="51"/>
    </row>
    <row r="1605" spans="4:4" x14ac:dyDescent="0.15">
      <c r="D1605" s="51"/>
    </row>
    <row r="1606" spans="4:4" x14ac:dyDescent="0.15">
      <c r="D1606" s="51"/>
    </row>
    <row r="1607" spans="4:4" x14ac:dyDescent="0.15">
      <c r="D1607" s="51"/>
    </row>
    <row r="1608" spans="4:4" x14ac:dyDescent="0.15">
      <c r="D1608" s="51"/>
    </row>
    <row r="1609" spans="4:4" x14ac:dyDescent="0.15">
      <c r="D1609" s="51"/>
    </row>
    <row r="1610" spans="4:4" x14ac:dyDescent="0.15">
      <c r="D1610" s="51"/>
    </row>
    <row r="1611" spans="4:4" x14ac:dyDescent="0.15">
      <c r="D1611" s="51"/>
    </row>
    <row r="1612" spans="4:4" x14ac:dyDescent="0.15">
      <c r="D1612" s="51"/>
    </row>
    <row r="1613" spans="4:4" x14ac:dyDescent="0.15">
      <c r="D1613" s="51"/>
    </row>
    <row r="1614" spans="4:4" x14ac:dyDescent="0.15">
      <c r="D1614" s="51"/>
    </row>
    <row r="1615" spans="4:4" x14ac:dyDescent="0.15">
      <c r="D1615" s="51"/>
    </row>
    <row r="1616" spans="4:4" x14ac:dyDescent="0.15">
      <c r="D1616" s="51"/>
    </row>
    <row r="1617" spans="4:4" x14ac:dyDescent="0.15">
      <c r="D1617" s="51"/>
    </row>
    <row r="1618" spans="4:4" x14ac:dyDescent="0.15">
      <c r="D1618" s="51"/>
    </row>
    <row r="1619" spans="4:4" x14ac:dyDescent="0.15">
      <c r="D1619" s="51"/>
    </row>
    <row r="1620" spans="4:4" x14ac:dyDescent="0.15">
      <c r="D1620" s="51"/>
    </row>
    <row r="1621" spans="4:4" x14ac:dyDescent="0.15">
      <c r="D1621" s="51"/>
    </row>
    <row r="1622" spans="4:4" x14ac:dyDescent="0.15">
      <c r="D1622" s="51"/>
    </row>
    <row r="1623" spans="4:4" x14ac:dyDescent="0.15">
      <c r="D1623" s="51"/>
    </row>
    <row r="1624" spans="4:4" x14ac:dyDescent="0.15">
      <c r="D1624" s="51"/>
    </row>
    <row r="1625" spans="4:4" x14ac:dyDescent="0.15">
      <c r="D1625" s="51"/>
    </row>
    <row r="1626" spans="4:4" x14ac:dyDescent="0.15">
      <c r="D1626" s="51"/>
    </row>
    <row r="1627" spans="4:4" x14ac:dyDescent="0.15">
      <c r="D1627" s="51"/>
    </row>
    <row r="1628" spans="4:4" x14ac:dyDescent="0.15">
      <c r="D1628" s="51"/>
    </row>
    <row r="1629" spans="4:4" x14ac:dyDescent="0.15">
      <c r="D1629" s="51"/>
    </row>
    <row r="1630" spans="4:4" x14ac:dyDescent="0.15">
      <c r="D1630" s="51"/>
    </row>
    <row r="1631" spans="4:4" x14ac:dyDescent="0.15">
      <c r="D1631" s="51"/>
    </row>
    <row r="1632" spans="4:4" x14ac:dyDescent="0.15">
      <c r="D1632" s="51"/>
    </row>
    <row r="1633" spans="4:4" x14ac:dyDescent="0.15">
      <c r="D1633" s="51"/>
    </row>
    <row r="1634" spans="4:4" x14ac:dyDescent="0.15">
      <c r="D1634" s="51"/>
    </row>
    <row r="1635" spans="4:4" x14ac:dyDescent="0.15">
      <c r="D1635" s="51"/>
    </row>
    <row r="1636" spans="4:4" x14ac:dyDescent="0.15">
      <c r="D1636" s="51"/>
    </row>
    <row r="1637" spans="4:4" x14ac:dyDescent="0.15">
      <c r="D1637" s="51"/>
    </row>
    <row r="1638" spans="4:4" x14ac:dyDescent="0.15">
      <c r="D1638" s="51"/>
    </row>
    <row r="1639" spans="4:4" x14ac:dyDescent="0.15">
      <c r="D1639" s="51"/>
    </row>
    <row r="1640" spans="4:4" x14ac:dyDescent="0.15">
      <c r="D1640" s="51"/>
    </row>
    <row r="1641" spans="4:4" x14ac:dyDescent="0.15">
      <c r="D1641" s="51"/>
    </row>
    <row r="1642" spans="4:4" x14ac:dyDescent="0.15">
      <c r="D1642" s="51"/>
    </row>
    <row r="1643" spans="4:4" x14ac:dyDescent="0.15">
      <c r="D1643" s="51"/>
    </row>
    <row r="1644" spans="4:4" x14ac:dyDescent="0.15">
      <c r="D1644" s="51"/>
    </row>
    <row r="1645" spans="4:4" x14ac:dyDescent="0.15">
      <c r="D1645" s="51"/>
    </row>
    <row r="1646" spans="4:4" x14ac:dyDescent="0.15">
      <c r="D1646" s="51"/>
    </row>
    <row r="1647" spans="4:4" x14ac:dyDescent="0.15">
      <c r="D1647" s="51"/>
    </row>
    <row r="1648" spans="4:4" x14ac:dyDescent="0.15">
      <c r="D1648" s="51"/>
    </row>
    <row r="1649" spans="4:4" x14ac:dyDescent="0.15">
      <c r="D1649" s="51"/>
    </row>
    <row r="1650" spans="4:4" x14ac:dyDescent="0.15">
      <c r="D1650" s="51"/>
    </row>
    <row r="1651" spans="4:4" x14ac:dyDescent="0.15">
      <c r="D1651" s="51"/>
    </row>
    <row r="1652" spans="4:4" x14ac:dyDescent="0.15">
      <c r="D1652" s="51"/>
    </row>
    <row r="1653" spans="4:4" x14ac:dyDescent="0.15">
      <c r="D1653" s="51"/>
    </row>
    <row r="1654" spans="4:4" x14ac:dyDescent="0.15">
      <c r="D1654" s="51"/>
    </row>
    <row r="1655" spans="4:4" x14ac:dyDescent="0.15">
      <c r="D1655" s="51"/>
    </row>
    <row r="1656" spans="4:4" x14ac:dyDescent="0.15">
      <c r="D1656" s="51"/>
    </row>
    <row r="1657" spans="4:4" x14ac:dyDescent="0.15">
      <c r="D1657" s="51"/>
    </row>
    <row r="1658" spans="4:4" x14ac:dyDescent="0.15">
      <c r="D1658" s="51"/>
    </row>
    <row r="1659" spans="4:4" x14ac:dyDescent="0.15">
      <c r="D1659" s="51"/>
    </row>
    <row r="1660" spans="4:4" x14ac:dyDescent="0.15">
      <c r="D1660" s="51"/>
    </row>
    <row r="1661" spans="4:4" x14ac:dyDescent="0.15">
      <c r="D1661" s="51"/>
    </row>
    <row r="1662" spans="4:4" x14ac:dyDescent="0.15">
      <c r="D1662" s="51"/>
    </row>
    <row r="1663" spans="4:4" x14ac:dyDescent="0.15">
      <c r="D1663" s="51"/>
    </row>
    <row r="1664" spans="4:4" x14ac:dyDescent="0.15">
      <c r="D1664" s="51"/>
    </row>
    <row r="1665" spans="4:4" x14ac:dyDescent="0.15">
      <c r="D1665" s="51"/>
    </row>
    <row r="1666" spans="4:4" x14ac:dyDescent="0.15">
      <c r="D1666" s="51"/>
    </row>
    <row r="1667" spans="4:4" x14ac:dyDescent="0.15">
      <c r="D1667" s="51"/>
    </row>
    <row r="1668" spans="4:4" x14ac:dyDescent="0.15">
      <c r="D1668" s="51"/>
    </row>
    <row r="1669" spans="4:4" x14ac:dyDescent="0.15">
      <c r="D1669" s="51"/>
    </row>
    <row r="1670" spans="4:4" x14ac:dyDescent="0.15">
      <c r="D1670" s="51"/>
    </row>
    <row r="1671" spans="4:4" x14ac:dyDescent="0.15">
      <c r="D1671" s="51"/>
    </row>
    <row r="1672" spans="4:4" x14ac:dyDescent="0.15">
      <c r="D1672" s="51"/>
    </row>
    <row r="1673" spans="4:4" x14ac:dyDescent="0.15">
      <c r="D1673" s="51"/>
    </row>
    <row r="1674" spans="4:4" x14ac:dyDescent="0.15">
      <c r="D1674" s="51"/>
    </row>
    <row r="1675" spans="4:4" x14ac:dyDescent="0.15">
      <c r="D1675" s="51"/>
    </row>
    <row r="1676" spans="4:4" x14ac:dyDescent="0.15">
      <c r="D1676" s="51"/>
    </row>
    <row r="1677" spans="4:4" x14ac:dyDescent="0.15">
      <c r="D1677" s="51"/>
    </row>
    <row r="1678" spans="4:4" x14ac:dyDescent="0.15">
      <c r="D1678" s="51"/>
    </row>
    <row r="1679" spans="4:4" x14ac:dyDescent="0.15">
      <c r="D1679" s="51"/>
    </row>
    <row r="1680" spans="4:4" x14ac:dyDescent="0.15">
      <c r="D1680" s="51"/>
    </row>
    <row r="1681" spans="4:4" x14ac:dyDescent="0.15">
      <c r="D1681" s="51"/>
    </row>
    <row r="1682" spans="4:4" x14ac:dyDescent="0.15">
      <c r="D1682" s="51"/>
    </row>
    <row r="1683" spans="4:4" x14ac:dyDescent="0.15">
      <c r="D1683" s="51"/>
    </row>
    <row r="1684" spans="4:4" x14ac:dyDescent="0.15">
      <c r="D1684" s="51"/>
    </row>
    <row r="1685" spans="4:4" x14ac:dyDescent="0.15">
      <c r="D1685" s="51"/>
    </row>
    <row r="1686" spans="4:4" x14ac:dyDescent="0.15">
      <c r="D1686" s="51"/>
    </row>
    <row r="1687" spans="4:4" x14ac:dyDescent="0.15">
      <c r="D1687" s="51"/>
    </row>
    <row r="1688" spans="4:4" x14ac:dyDescent="0.15">
      <c r="D1688" s="51"/>
    </row>
    <row r="1689" spans="4:4" x14ac:dyDescent="0.15">
      <c r="D1689" s="51"/>
    </row>
    <row r="1690" spans="4:4" x14ac:dyDescent="0.15">
      <c r="D1690" s="51"/>
    </row>
    <row r="1691" spans="4:4" x14ac:dyDescent="0.15">
      <c r="D1691" s="51"/>
    </row>
    <row r="1692" spans="4:4" x14ac:dyDescent="0.15">
      <c r="D1692" s="51"/>
    </row>
    <row r="1693" spans="4:4" x14ac:dyDescent="0.15">
      <c r="D1693" s="51"/>
    </row>
    <row r="1694" spans="4:4" x14ac:dyDescent="0.15">
      <c r="D1694" s="51"/>
    </row>
    <row r="1695" spans="4:4" x14ac:dyDescent="0.15">
      <c r="D1695" s="51"/>
    </row>
    <row r="1696" spans="4:4" x14ac:dyDescent="0.15">
      <c r="D1696" s="51"/>
    </row>
    <row r="1697" spans="4:4" x14ac:dyDescent="0.15">
      <c r="D1697" s="51"/>
    </row>
    <row r="1698" spans="4:4" x14ac:dyDescent="0.15">
      <c r="D1698" s="51"/>
    </row>
    <row r="1699" spans="4:4" x14ac:dyDescent="0.15">
      <c r="D1699" s="51"/>
    </row>
    <row r="1700" spans="4:4" x14ac:dyDescent="0.15">
      <c r="D1700" s="51"/>
    </row>
    <row r="1701" spans="4:4" x14ac:dyDescent="0.15">
      <c r="D1701" s="51"/>
    </row>
    <row r="1702" spans="4:4" x14ac:dyDescent="0.15">
      <c r="D1702" s="51"/>
    </row>
    <row r="1703" spans="4:4" x14ac:dyDescent="0.15">
      <c r="D1703" s="51"/>
    </row>
    <row r="1704" spans="4:4" x14ac:dyDescent="0.15">
      <c r="D1704" s="51"/>
    </row>
    <row r="1705" spans="4:4" x14ac:dyDescent="0.15">
      <c r="D1705" s="51"/>
    </row>
    <row r="1706" spans="4:4" x14ac:dyDescent="0.15">
      <c r="D1706" s="51"/>
    </row>
    <row r="1707" spans="4:4" x14ac:dyDescent="0.15">
      <c r="D1707" s="51"/>
    </row>
    <row r="1708" spans="4:4" x14ac:dyDescent="0.15">
      <c r="D1708" s="51"/>
    </row>
    <row r="1709" spans="4:4" x14ac:dyDescent="0.15">
      <c r="D1709" s="51"/>
    </row>
    <row r="1710" spans="4:4" x14ac:dyDescent="0.15">
      <c r="D1710" s="51"/>
    </row>
    <row r="1711" spans="4:4" x14ac:dyDescent="0.15">
      <c r="D1711" s="51"/>
    </row>
    <row r="1712" spans="4:4" x14ac:dyDescent="0.15">
      <c r="D1712" s="51"/>
    </row>
    <row r="1713" spans="4:4" x14ac:dyDescent="0.15">
      <c r="D1713" s="51"/>
    </row>
    <row r="1714" spans="4:4" x14ac:dyDescent="0.15">
      <c r="D1714" s="51"/>
    </row>
    <row r="1715" spans="4:4" x14ac:dyDescent="0.15">
      <c r="D1715" s="51"/>
    </row>
    <row r="1716" spans="4:4" x14ac:dyDescent="0.15">
      <c r="D1716" s="51"/>
    </row>
    <row r="1717" spans="4:4" x14ac:dyDescent="0.15">
      <c r="D1717" s="51"/>
    </row>
    <row r="1718" spans="4:4" x14ac:dyDescent="0.15">
      <c r="D1718" s="51"/>
    </row>
    <row r="1719" spans="4:4" x14ac:dyDescent="0.15">
      <c r="D1719" s="51"/>
    </row>
    <row r="1720" spans="4:4" x14ac:dyDescent="0.15">
      <c r="D1720" s="51"/>
    </row>
    <row r="1721" spans="4:4" x14ac:dyDescent="0.15">
      <c r="D1721" s="51"/>
    </row>
    <row r="1722" spans="4:4" x14ac:dyDescent="0.15">
      <c r="D1722" s="51"/>
    </row>
    <row r="1723" spans="4:4" x14ac:dyDescent="0.15">
      <c r="D1723" s="51"/>
    </row>
    <row r="1724" spans="4:4" x14ac:dyDescent="0.15">
      <c r="D1724" s="51"/>
    </row>
    <row r="1725" spans="4:4" x14ac:dyDescent="0.15">
      <c r="D1725" s="51"/>
    </row>
    <row r="1726" spans="4:4" x14ac:dyDescent="0.15">
      <c r="D1726" s="51"/>
    </row>
    <row r="1727" spans="4:4" x14ac:dyDescent="0.15">
      <c r="D1727" s="51"/>
    </row>
    <row r="1728" spans="4:4" x14ac:dyDescent="0.15">
      <c r="D1728" s="51"/>
    </row>
    <row r="1729" spans="4:4" x14ac:dyDescent="0.15">
      <c r="D1729" s="51"/>
    </row>
    <row r="1730" spans="4:4" x14ac:dyDescent="0.15">
      <c r="D1730" s="51"/>
    </row>
    <row r="1731" spans="4:4" x14ac:dyDescent="0.15">
      <c r="D1731" s="51"/>
    </row>
    <row r="1732" spans="4:4" x14ac:dyDescent="0.15">
      <c r="D1732" s="51"/>
    </row>
    <row r="1733" spans="4:4" x14ac:dyDescent="0.15">
      <c r="D1733" s="51"/>
    </row>
    <row r="1734" spans="4:4" x14ac:dyDescent="0.15">
      <c r="D1734" s="51"/>
    </row>
    <row r="1735" spans="4:4" x14ac:dyDescent="0.15">
      <c r="D1735" s="51"/>
    </row>
    <row r="1736" spans="4:4" x14ac:dyDescent="0.15">
      <c r="D1736" s="51"/>
    </row>
    <row r="1737" spans="4:4" x14ac:dyDescent="0.15">
      <c r="D1737" s="51"/>
    </row>
    <row r="1738" spans="4:4" x14ac:dyDescent="0.15">
      <c r="D1738" s="51"/>
    </row>
    <row r="1739" spans="4:4" x14ac:dyDescent="0.15">
      <c r="D1739" s="51"/>
    </row>
    <row r="1740" spans="4:4" x14ac:dyDescent="0.15">
      <c r="D1740" s="51"/>
    </row>
    <row r="1741" spans="4:4" x14ac:dyDescent="0.15">
      <c r="D1741" s="51"/>
    </row>
    <row r="1742" spans="4:4" x14ac:dyDescent="0.15">
      <c r="D1742" s="51"/>
    </row>
    <row r="1743" spans="4:4" x14ac:dyDescent="0.15">
      <c r="D1743" s="51"/>
    </row>
    <row r="1744" spans="4:4" x14ac:dyDescent="0.15">
      <c r="D1744" s="51"/>
    </row>
    <row r="1745" spans="4:4" x14ac:dyDescent="0.15">
      <c r="D1745" s="51"/>
    </row>
    <row r="1746" spans="4:4" x14ac:dyDescent="0.15">
      <c r="D1746" s="51"/>
    </row>
    <row r="1747" spans="4:4" x14ac:dyDescent="0.15">
      <c r="D1747" s="51"/>
    </row>
    <row r="1748" spans="4:4" x14ac:dyDescent="0.15">
      <c r="D1748" s="51"/>
    </row>
    <row r="1749" spans="4:4" x14ac:dyDescent="0.15">
      <c r="D1749" s="51"/>
    </row>
    <row r="1750" spans="4:4" x14ac:dyDescent="0.15">
      <c r="D1750" s="51"/>
    </row>
    <row r="1751" spans="4:4" x14ac:dyDescent="0.15">
      <c r="D1751" s="51"/>
    </row>
    <row r="1752" spans="4:4" x14ac:dyDescent="0.15">
      <c r="D1752" s="51"/>
    </row>
    <row r="1753" spans="4:4" x14ac:dyDescent="0.15">
      <c r="D1753" s="51"/>
    </row>
    <row r="1754" spans="4:4" x14ac:dyDescent="0.15">
      <c r="D1754" s="51"/>
    </row>
    <row r="1755" spans="4:4" x14ac:dyDescent="0.15">
      <c r="D1755" s="51"/>
    </row>
    <row r="1756" spans="4:4" x14ac:dyDescent="0.15">
      <c r="D1756" s="51"/>
    </row>
    <row r="1757" spans="4:4" x14ac:dyDescent="0.15">
      <c r="D1757" s="51"/>
    </row>
    <row r="1758" spans="4:4" x14ac:dyDescent="0.15">
      <c r="D1758" s="51"/>
    </row>
    <row r="1759" spans="4:4" x14ac:dyDescent="0.15">
      <c r="D1759" s="51"/>
    </row>
    <row r="1760" spans="4:4" x14ac:dyDescent="0.15">
      <c r="D1760" s="51"/>
    </row>
    <row r="1761" spans="4:4" x14ac:dyDescent="0.15">
      <c r="D1761" s="51"/>
    </row>
    <row r="1762" spans="4:4" x14ac:dyDescent="0.15">
      <c r="D1762" s="51"/>
    </row>
    <row r="1763" spans="4:4" x14ac:dyDescent="0.15">
      <c r="D1763" s="51"/>
    </row>
    <row r="1764" spans="4:4" x14ac:dyDescent="0.15">
      <c r="D1764" s="51"/>
    </row>
    <row r="1765" spans="4:4" x14ac:dyDescent="0.15">
      <c r="D1765" s="51"/>
    </row>
    <row r="1766" spans="4:4" x14ac:dyDescent="0.15">
      <c r="D1766" s="51"/>
    </row>
    <row r="1767" spans="4:4" x14ac:dyDescent="0.15">
      <c r="D1767" s="51"/>
    </row>
    <row r="1768" spans="4:4" x14ac:dyDescent="0.15">
      <c r="D1768" s="51"/>
    </row>
    <row r="1769" spans="4:4" x14ac:dyDescent="0.15">
      <c r="D1769" s="51"/>
    </row>
    <row r="1770" spans="4:4" x14ac:dyDescent="0.15">
      <c r="D1770" s="51"/>
    </row>
    <row r="1771" spans="4:4" x14ac:dyDescent="0.15">
      <c r="D1771" s="51"/>
    </row>
    <row r="1772" spans="4:4" x14ac:dyDescent="0.15">
      <c r="D1772" s="51"/>
    </row>
    <row r="1773" spans="4:4" x14ac:dyDescent="0.15">
      <c r="D1773" s="51"/>
    </row>
    <row r="1774" spans="4:4" x14ac:dyDescent="0.15">
      <c r="D1774" s="51"/>
    </row>
    <row r="1775" spans="4:4" x14ac:dyDescent="0.15">
      <c r="D1775" s="51"/>
    </row>
    <row r="1776" spans="4:4" x14ac:dyDescent="0.15">
      <c r="D1776" s="51"/>
    </row>
    <row r="1777" spans="4:4" x14ac:dyDescent="0.15">
      <c r="D1777" s="51"/>
    </row>
    <row r="1778" spans="4:4" x14ac:dyDescent="0.15">
      <c r="D1778" s="51"/>
    </row>
    <row r="1779" spans="4:4" x14ac:dyDescent="0.15">
      <c r="D1779" s="51"/>
    </row>
    <row r="1780" spans="4:4" x14ac:dyDescent="0.15">
      <c r="D1780" s="51"/>
    </row>
    <row r="1781" spans="4:4" x14ac:dyDescent="0.15">
      <c r="D1781" s="51"/>
    </row>
    <row r="1782" spans="4:4" x14ac:dyDescent="0.15">
      <c r="D1782" s="51"/>
    </row>
    <row r="1783" spans="4:4" x14ac:dyDescent="0.15">
      <c r="D1783" s="51"/>
    </row>
    <row r="1784" spans="4:4" x14ac:dyDescent="0.15">
      <c r="D1784" s="51"/>
    </row>
    <row r="1785" spans="4:4" x14ac:dyDescent="0.15">
      <c r="D1785" s="51"/>
    </row>
    <row r="1786" spans="4:4" x14ac:dyDescent="0.15">
      <c r="D1786" s="51"/>
    </row>
    <row r="1787" spans="4:4" x14ac:dyDescent="0.15">
      <c r="D1787" s="51"/>
    </row>
    <row r="1788" spans="4:4" x14ac:dyDescent="0.15">
      <c r="D1788" s="51"/>
    </row>
    <row r="1789" spans="4:4" x14ac:dyDescent="0.15">
      <c r="D1789" s="51"/>
    </row>
    <row r="1790" spans="4:4" x14ac:dyDescent="0.15">
      <c r="D1790" s="51"/>
    </row>
    <row r="1791" spans="4:4" x14ac:dyDescent="0.15">
      <c r="D1791" s="51"/>
    </row>
    <row r="1792" spans="4:4" x14ac:dyDescent="0.15">
      <c r="D1792" s="51"/>
    </row>
    <row r="1793" spans="4:4" x14ac:dyDescent="0.15">
      <c r="D1793" s="51"/>
    </row>
    <row r="1794" spans="4:4" x14ac:dyDescent="0.15">
      <c r="D1794" s="51"/>
    </row>
    <row r="1795" spans="4:4" x14ac:dyDescent="0.15">
      <c r="D1795" s="51"/>
    </row>
    <row r="1796" spans="4:4" x14ac:dyDescent="0.15">
      <c r="D1796" s="51"/>
    </row>
    <row r="1797" spans="4:4" x14ac:dyDescent="0.15">
      <c r="D1797" s="51"/>
    </row>
    <row r="1798" spans="4:4" x14ac:dyDescent="0.15">
      <c r="D1798" s="51"/>
    </row>
    <row r="1799" spans="4:4" x14ac:dyDescent="0.15">
      <c r="D1799" s="51"/>
    </row>
    <row r="1800" spans="4:4" x14ac:dyDescent="0.15">
      <c r="D1800" s="51"/>
    </row>
    <row r="1801" spans="4:4" x14ac:dyDescent="0.15">
      <c r="D1801" s="51"/>
    </row>
    <row r="1802" spans="4:4" x14ac:dyDescent="0.15">
      <c r="D1802" s="51"/>
    </row>
    <row r="1803" spans="4:4" x14ac:dyDescent="0.15">
      <c r="D1803" s="51"/>
    </row>
    <row r="1804" spans="4:4" x14ac:dyDescent="0.15">
      <c r="D1804" s="51"/>
    </row>
    <row r="1805" spans="4:4" x14ac:dyDescent="0.15">
      <c r="D1805" s="51"/>
    </row>
    <row r="1806" spans="4:4" x14ac:dyDescent="0.15">
      <c r="D1806" s="51"/>
    </row>
    <row r="1807" spans="4:4" x14ac:dyDescent="0.15">
      <c r="D1807" s="51"/>
    </row>
    <row r="1808" spans="4:4" x14ac:dyDescent="0.15">
      <c r="D1808" s="51"/>
    </row>
    <row r="1809" spans="4:4" x14ac:dyDescent="0.15">
      <c r="D1809" s="51"/>
    </row>
    <row r="1810" spans="4:4" x14ac:dyDescent="0.15">
      <c r="D1810" s="51"/>
    </row>
    <row r="1811" spans="4:4" x14ac:dyDescent="0.15">
      <c r="D1811" s="51"/>
    </row>
    <row r="1812" spans="4:4" x14ac:dyDescent="0.15">
      <c r="D1812" s="51"/>
    </row>
    <row r="1813" spans="4:4" x14ac:dyDescent="0.15">
      <c r="D1813" s="51"/>
    </row>
    <row r="1814" spans="4:4" x14ac:dyDescent="0.15">
      <c r="D1814" s="51"/>
    </row>
    <row r="1815" spans="4:4" x14ac:dyDescent="0.15">
      <c r="D1815" s="51"/>
    </row>
    <row r="1816" spans="4:4" x14ac:dyDescent="0.15">
      <c r="D1816" s="51"/>
    </row>
    <row r="1817" spans="4:4" x14ac:dyDescent="0.15">
      <c r="D1817" s="51"/>
    </row>
    <row r="1818" spans="4:4" x14ac:dyDescent="0.15">
      <c r="D1818" s="51"/>
    </row>
    <row r="1819" spans="4:4" x14ac:dyDescent="0.15">
      <c r="D1819" s="51"/>
    </row>
    <row r="1820" spans="4:4" x14ac:dyDescent="0.15">
      <c r="D1820" s="51"/>
    </row>
    <row r="1821" spans="4:4" x14ac:dyDescent="0.15">
      <c r="D1821" s="51"/>
    </row>
    <row r="1822" spans="4:4" x14ac:dyDescent="0.15">
      <c r="D1822" s="51"/>
    </row>
    <row r="1823" spans="4:4" x14ac:dyDescent="0.15">
      <c r="D1823" s="51"/>
    </row>
    <row r="1824" spans="4:4" x14ac:dyDescent="0.15">
      <c r="D1824" s="51"/>
    </row>
    <row r="1825" spans="4:4" x14ac:dyDescent="0.15">
      <c r="D1825" s="51"/>
    </row>
    <row r="1826" spans="4:4" x14ac:dyDescent="0.15">
      <c r="D1826" s="51"/>
    </row>
    <row r="1827" spans="4:4" x14ac:dyDescent="0.15">
      <c r="D1827" s="51"/>
    </row>
    <row r="1828" spans="4:4" x14ac:dyDescent="0.15">
      <c r="D1828" s="51"/>
    </row>
    <row r="1829" spans="4:4" x14ac:dyDescent="0.15">
      <c r="D1829" s="51"/>
    </row>
    <row r="1830" spans="4:4" x14ac:dyDescent="0.15">
      <c r="D1830" s="51"/>
    </row>
    <row r="1831" spans="4:4" x14ac:dyDescent="0.15">
      <c r="D1831" s="51"/>
    </row>
    <row r="1832" spans="4:4" x14ac:dyDescent="0.15">
      <c r="D1832" s="51"/>
    </row>
    <row r="1833" spans="4:4" x14ac:dyDescent="0.15">
      <c r="D1833" s="51"/>
    </row>
    <row r="1834" spans="4:4" x14ac:dyDescent="0.15">
      <c r="D1834" s="51"/>
    </row>
    <row r="1835" spans="4:4" x14ac:dyDescent="0.15">
      <c r="D1835" s="51"/>
    </row>
    <row r="1836" spans="4:4" x14ac:dyDescent="0.15">
      <c r="D1836" s="51"/>
    </row>
    <row r="1837" spans="4:4" x14ac:dyDescent="0.15">
      <c r="D1837" s="51"/>
    </row>
    <row r="1838" spans="4:4" x14ac:dyDescent="0.15">
      <c r="D1838" s="51"/>
    </row>
    <row r="1839" spans="4:4" x14ac:dyDescent="0.15">
      <c r="D1839" s="51"/>
    </row>
    <row r="1840" spans="4:4" x14ac:dyDescent="0.15">
      <c r="D1840" s="51"/>
    </row>
    <row r="1841" spans="4:4" x14ac:dyDescent="0.15">
      <c r="D1841" s="51"/>
    </row>
    <row r="1842" spans="4:4" x14ac:dyDescent="0.15">
      <c r="D1842" s="51"/>
    </row>
    <row r="1843" spans="4:4" x14ac:dyDescent="0.15">
      <c r="D1843" s="51"/>
    </row>
    <row r="1844" spans="4:4" x14ac:dyDescent="0.15">
      <c r="D1844" s="51"/>
    </row>
    <row r="1845" spans="4:4" x14ac:dyDescent="0.15">
      <c r="D1845" s="51"/>
    </row>
    <row r="1846" spans="4:4" x14ac:dyDescent="0.15">
      <c r="D1846" s="51"/>
    </row>
    <row r="1847" spans="4:4" x14ac:dyDescent="0.15">
      <c r="D1847" s="51"/>
    </row>
    <row r="1848" spans="4:4" x14ac:dyDescent="0.15">
      <c r="D1848" s="51"/>
    </row>
    <row r="1849" spans="4:4" x14ac:dyDescent="0.15">
      <c r="D1849" s="51"/>
    </row>
    <row r="1850" spans="4:4" x14ac:dyDescent="0.15">
      <c r="D1850" s="51"/>
    </row>
    <row r="1851" spans="4:4" x14ac:dyDescent="0.15">
      <c r="D1851" s="51"/>
    </row>
    <row r="1852" spans="4:4" x14ac:dyDescent="0.15">
      <c r="D1852" s="51"/>
    </row>
    <row r="1853" spans="4:4" x14ac:dyDescent="0.15">
      <c r="D1853" s="51"/>
    </row>
    <row r="1854" spans="4:4" x14ac:dyDescent="0.15">
      <c r="D1854" s="51"/>
    </row>
    <row r="1855" spans="4:4" x14ac:dyDescent="0.15">
      <c r="D1855" s="51"/>
    </row>
    <row r="1856" spans="4:4" x14ac:dyDescent="0.15">
      <c r="D1856" s="51"/>
    </row>
    <row r="1857" spans="4:4" x14ac:dyDescent="0.15">
      <c r="D1857" s="51"/>
    </row>
    <row r="1858" spans="4:4" x14ac:dyDescent="0.15">
      <c r="D1858" s="51"/>
    </row>
    <row r="1859" spans="4:4" x14ac:dyDescent="0.15">
      <c r="D1859" s="51"/>
    </row>
    <row r="1860" spans="4:4" x14ac:dyDescent="0.15">
      <c r="D1860" s="51"/>
    </row>
    <row r="1861" spans="4:4" x14ac:dyDescent="0.15">
      <c r="D1861" s="51"/>
    </row>
    <row r="1862" spans="4:4" x14ac:dyDescent="0.15">
      <c r="D1862" s="51"/>
    </row>
    <row r="1863" spans="4:4" x14ac:dyDescent="0.15">
      <c r="D1863" s="51"/>
    </row>
    <row r="1864" spans="4:4" x14ac:dyDescent="0.15">
      <c r="D1864" s="51"/>
    </row>
    <row r="1865" spans="4:4" x14ac:dyDescent="0.15">
      <c r="D1865" s="51"/>
    </row>
    <row r="1866" spans="4:4" x14ac:dyDescent="0.15">
      <c r="D1866" s="51"/>
    </row>
    <row r="1867" spans="4:4" x14ac:dyDescent="0.15">
      <c r="D1867" s="51"/>
    </row>
    <row r="1868" spans="4:4" x14ac:dyDescent="0.15">
      <c r="D1868" s="51"/>
    </row>
    <row r="1869" spans="4:4" x14ac:dyDescent="0.15">
      <c r="D1869" s="51"/>
    </row>
    <row r="1870" spans="4:4" x14ac:dyDescent="0.15">
      <c r="D1870" s="51"/>
    </row>
    <row r="1871" spans="4:4" x14ac:dyDescent="0.15">
      <c r="D1871" s="51"/>
    </row>
    <row r="1872" spans="4:4" x14ac:dyDescent="0.15">
      <c r="D1872" s="51"/>
    </row>
    <row r="1873" spans="4:4" x14ac:dyDescent="0.15">
      <c r="D1873" s="51"/>
    </row>
    <row r="1874" spans="4:4" x14ac:dyDescent="0.15">
      <c r="D1874" s="51"/>
    </row>
    <row r="1875" spans="4:4" x14ac:dyDescent="0.15">
      <c r="D1875" s="51"/>
    </row>
    <row r="1876" spans="4:4" x14ac:dyDescent="0.15">
      <c r="D1876" s="51"/>
    </row>
    <row r="1877" spans="4:4" x14ac:dyDescent="0.15">
      <c r="D1877" s="51"/>
    </row>
    <row r="1878" spans="4:4" x14ac:dyDescent="0.15">
      <c r="D1878" s="51"/>
    </row>
    <row r="1879" spans="4:4" x14ac:dyDescent="0.15">
      <c r="D1879" s="51"/>
    </row>
    <row r="1880" spans="4:4" x14ac:dyDescent="0.15">
      <c r="D1880" s="51"/>
    </row>
    <row r="1881" spans="4:4" x14ac:dyDescent="0.15">
      <c r="D1881" s="51"/>
    </row>
    <row r="1882" spans="4:4" x14ac:dyDescent="0.15">
      <c r="D1882" s="51"/>
    </row>
    <row r="1883" spans="4:4" x14ac:dyDescent="0.15">
      <c r="D1883" s="51"/>
    </row>
    <row r="1884" spans="4:4" x14ac:dyDescent="0.15">
      <c r="D1884" s="51"/>
    </row>
    <row r="1885" spans="4:4" x14ac:dyDescent="0.15">
      <c r="D1885" s="51"/>
    </row>
    <row r="1886" spans="4:4" x14ac:dyDescent="0.15">
      <c r="D1886" s="51"/>
    </row>
    <row r="1887" spans="4:4" x14ac:dyDescent="0.15">
      <c r="D1887" s="51"/>
    </row>
    <row r="1888" spans="4:4" x14ac:dyDescent="0.15">
      <c r="D1888" s="51"/>
    </row>
    <row r="1889" spans="4:4" x14ac:dyDescent="0.15">
      <c r="D1889" s="51"/>
    </row>
    <row r="1890" spans="4:4" x14ac:dyDescent="0.15">
      <c r="D1890" s="51"/>
    </row>
    <row r="1891" spans="4:4" x14ac:dyDescent="0.15">
      <c r="D1891" s="51"/>
    </row>
    <row r="1892" spans="4:4" x14ac:dyDescent="0.15">
      <c r="D1892" s="51"/>
    </row>
    <row r="1893" spans="4:4" x14ac:dyDescent="0.15">
      <c r="D1893" s="51"/>
    </row>
    <row r="1894" spans="4:4" x14ac:dyDescent="0.15">
      <c r="D1894" s="51"/>
    </row>
    <row r="1895" spans="4:4" x14ac:dyDescent="0.15">
      <c r="D1895" s="51"/>
    </row>
    <row r="1896" spans="4:4" x14ac:dyDescent="0.15">
      <c r="D1896" s="51"/>
    </row>
    <row r="1897" spans="4:4" x14ac:dyDescent="0.15">
      <c r="D1897" s="51"/>
    </row>
    <row r="1898" spans="4:4" x14ac:dyDescent="0.15">
      <c r="D1898" s="51"/>
    </row>
    <row r="1899" spans="4:4" x14ac:dyDescent="0.15">
      <c r="D1899" s="51"/>
    </row>
    <row r="1900" spans="4:4" x14ac:dyDescent="0.15">
      <c r="D1900" s="51"/>
    </row>
    <row r="1901" spans="4:4" x14ac:dyDescent="0.15">
      <c r="D1901" s="51"/>
    </row>
    <row r="1902" spans="4:4" x14ac:dyDescent="0.15">
      <c r="D1902" s="51"/>
    </row>
    <row r="1903" spans="4:4" x14ac:dyDescent="0.15">
      <c r="D1903" s="51"/>
    </row>
    <row r="1904" spans="4:4" x14ac:dyDescent="0.15">
      <c r="D1904" s="51"/>
    </row>
    <row r="1905" spans="4:4" x14ac:dyDescent="0.15">
      <c r="D1905" s="51"/>
    </row>
    <row r="1906" spans="4:4" x14ac:dyDescent="0.15">
      <c r="D1906" s="51"/>
    </row>
    <row r="1907" spans="4:4" x14ac:dyDescent="0.15">
      <c r="D1907" s="51"/>
    </row>
    <row r="1908" spans="4:4" x14ac:dyDescent="0.15">
      <c r="D1908" s="51"/>
    </row>
    <row r="1909" spans="4:4" x14ac:dyDescent="0.15">
      <c r="D1909" s="51"/>
    </row>
    <row r="1910" spans="4:4" x14ac:dyDescent="0.15">
      <c r="D1910" s="51"/>
    </row>
    <row r="1911" spans="4:4" x14ac:dyDescent="0.15">
      <c r="D1911" s="51"/>
    </row>
    <row r="1912" spans="4:4" x14ac:dyDescent="0.15">
      <c r="D1912" s="51"/>
    </row>
    <row r="1913" spans="4:4" x14ac:dyDescent="0.15">
      <c r="D1913" s="51"/>
    </row>
    <row r="1914" spans="4:4" x14ac:dyDescent="0.15">
      <c r="D1914" s="51"/>
    </row>
    <row r="1915" spans="4:4" x14ac:dyDescent="0.15">
      <c r="D1915" s="51"/>
    </row>
    <row r="1916" spans="4:4" x14ac:dyDescent="0.15">
      <c r="D1916" s="51"/>
    </row>
    <row r="1917" spans="4:4" x14ac:dyDescent="0.15">
      <c r="D1917" s="51"/>
    </row>
    <row r="1918" spans="4:4" x14ac:dyDescent="0.15">
      <c r="D1918" s="51"/>
    </row>
    <row r="1919" spans="4:4" x14ac:dyDescent="0.15">
      <c r="D1919" s="51"/>
    </row>
    <row r="1920" spans="4:4" x14ac:dyDescent="0.15">
      <c r="D1920" s="51"/>
    </row>
    <row r="1921" spans="4:4" x14ac:dyDescent="0.15">
      <c r="D1921" s="51"/>
    </row>
    <row r="1922" spans="4:4" x14ac:dyDescent="0.15">
      <c r="D1922" s="51"/>
    </row>
    <row r="1923" spans="4:4" x14ac:dyDescent="0.15">
      <c r="D1923" s="51"/>
    </row>
    <row r="1924" spans="4:4" x14ac:dyDescent="0.15">
      <c r="D1924" s="51"/>
    </row>
    <row r="1925" spans="4:4" x14ac:dyDescent="0.15">
      <c r="D1925" s="51"/>
    </row>
    <row r="1926" spans="4:4" x14ac:dyDescent="0.15">
      <c r="D1926" s="51"/>
    </row>
    <row r="1927" spans="4:4" x14ac:dyDescent="0.15">
      <c r="D1927" s="51"/>
    </row>
    <row r="1928" spans="4:4" x14ac:dyDescent="0.15">
      <c r="D1928" s="51"/>
    </row>
    <row r="1929" spans="4:4" x14ac:dyDescent="0.15">
      <c r="D1929" s="51"/>
    </row>
    <row r="1930" spans="4:4" x14ac:dyDescent="0.15">
      <c r="D1930" s="51"/>
    </row>
    <row r="1931" spans="4:4" x14ac:dyDescent="0.15">
      <c r="D1931" s="51"/>
    </row>
    <row r="1932" spans="4:4" x14ac:dyDescent="0.15">
      <c r="D1932" s="51"/>
    </row>
    <row r="1933" spans="4:4" x14ac:dyDescent="0.15">
      <c r="D1933" s="51"/>
    </row>
    <row r="1934" spans="4:4" x14ac:dyDescent="0.15">
      <c r="D1934" s="51"/>
    </row>
    <row r="1935" spans="4:4" x14ac:dyDescent="0.15">
      <c r="D1935" s="51"/>
    </row>
    <row r="1936" spans="4:4" x14ac:dyDescent="0.15">
      <c r="D1936" s="51"/>
    </row>
    <row r="1937" spans="4:4" x14ac:dyDescent="0.15">
      <c r="D1937" s="51"/>
    </row>
    <row r="1938" spans="4:4" x14ac:dyDescent="0.15">
      <c r="D1938" s="51"/>
    </row>
    <row r="1939" spans="4:4" x14ac:dyDescent="0.15">
      <c r="D1939" s="51"/>
    </row>
    <row r="1940" spans="4:4" x14ac:dyDescent="0.15">
      <c r="D1940" s="51"/>
    </row>
    <row r="1941" spans="4:4" x14ac:dyDescent="0.15">
      <c r="D1941" s="51"/>
    </row>
    <row r="1942" spans="4:4" x14ac:dyDescent="0.15">
      <c r="D1942" s="51"/>
    </row>
    <row r="1943" spans="4:4" x14ac:dyDescent="0.15">
      <c r="D1943" s="51"/>
    </row>
    <row r="1944" spans="4:4" x14ac:dyDescent="0.15">
      <c r="D1944" s="51"/>
    </row>
    <row r="1945" spans="4:4" x14ac:dyDescent="0.15">
      <c r="D1945" s="51"/>
    </row>
    <row r="1946" spans="4:4" x14ac:dyDescent="0.15">
      <c r="D1946" s="51"/>
    </row>
    <row r="1947" spans="4:4" x14ac:dyDescent="0.15">
      <c r="D1947" s="51"/>
    </row>
    <row r="1948" spans="4:4" x14ac:dyDescent="0.15">
      <c r="D1948" s="51"/>
    </row>
    <row r="1949" spans="4:4" x14ac:dyDescent="0.15">
      <c r="D1949" s="51"/>
    </row>
    <row r="1950" spans="4:4" x14ac:dyDescent="0.15">
      <c r="D1950" s="51"/>
    </row>
    <row r="1951" spans="4:4" x14ac:dyDescent="0.15">
      <c r="D1951" s="51"/>
    </row>
    <row r="1952" spans="4:4" x14ac:dyDescent="0.15">
      <c r="D1952" s="51"/>
    </row>
    <row r="1953" spans="4:4" x14ac:dyDescent="0.15">
      <c r="D1953" s="51"/>
    </row>
    <row r="1954" spans="4:4" x14ac:dyDescent="0.15">
      <c r="D1954" s="51"/>
    </row>
    <row r="1955" spans="4:4" x14ac:dyDescent="0.15">
      <c r="D1955" s="51"/>
    </row>
    <row r="1956" spans="4:4" x14ac:dyDescent="0.15">
      <c r="D1956" s="51"/>
    </row>
    <row r="1957" spans="4:4" x14ac:dyDescent="0.15">
      <c r="D1957" s="51"/>
    </row>
    <row r="1958" spans="4:4" x14ac:dyDescent="0.15">
      <c r="D1958" s="51"/>
    </row>
    <row r="1959" spans="4:4" x14ac:dyDescent="0.15">
      <c r="D1959" s="51"/>
    </row>
    <row r="1960" spans="4:4" x14ac:dyDescent="0.15">
      <c r="D1960" s="51"/>
    </row>
    <row r="1961" spans="4:4" x14ac:dyDescent="0.15">
      <c r="D1961" s="51"/>
    </row>
    <row r="1962" spans="4:4" x14ac:dyDescent="0.15">
      <c r="D1962" s="51"/>
    </row>
    <row r="1963" spans="4:4" x14ac:dyDescent="0.15">
      <c r="D1963" s="51"/>
    </row>
    <row r="1964" spans="4:4" x14ac:dyDescent="0.15">
      <c r="D1964" s="51"/>
    </row>
    <row r="1965" spans="4:4" x14ac:dyDescent="0.15">
      <c r="D1965" s="51"/>
    </row>
    <row r="1966" spans="4:4" x14ac:dyDescent="0.15">
      <c r="D1966" s="51"/>
    </row>
    <row r="1967" spans="4:4" x14ac:dyDescent="0.15">
      <c r="D1967" s="51"/>
    </row>
    <row r="1968" spans="4:4" x14ac:dyDescent="0.15">
      <c r="D1968" s="51"/>
    </row>
    <row r="1969" spans="4:4" x14ac:dyDescent="0.15">
      <c r="D1969" s="51"/>
    </row>
    <row r="1970" spans="4:4" x14ac:dyDescent="0.15">
      <c r="D1970" s="51"/>
    </row>
    <row r="1971" spans="4:4" x14ac:dyDescent="0.15">
      <c r="D1971" s="51"/>
    </row>
    <row r="1972" spans="4:4" x14ac:dyDescent="0.15">
      <c r="D1972" s="51"/>
    </row>
    <row r="1973" spans="4:4" x14ac:dyDescent="0.15">
      <c r="D1973" s="51"/>
    </row>
    <row r="1974" spans="4:4" x14ac:dyDescent="0.15">
      <c r="D1974" s="51"/>
    </row>
    <row r="1975" spans="4:4" x14ac:dyDescent="0.15">
      <c r="D1975" s="51"/>
    </row>
    <row r="1976" spans="4:4" x14ac:dyDescent="0.15">
      <c r="D1976" s="51"/>
    </row>
    <row r="1977" spans="4:4" x14ac:dyDescent="0.15">
      <c r="D1977" s="51"/>
    </row>
    <row r="1978" spans="4:4" x14ac:dyDescent="0.15">
      <c r="D1978" s="51"/>
    </row>
    <row r="1979" spans="4:4" x14ac:dyDescent="0.15">
      <c r="D1979" s="51"/>
    </row>
    <row r="1980" spans="4:4" x14ac:dyDescent="0.15">
      <c r="D1980" s="51"/>
    </row>
    <row r="1981" spans="4:4" x14ac:dyDescent="0.15">
      <c r="D1981" s="51"/>
    </row>
    <row r="1982" spans="4:4" x14ac:dyDescent="0.15">
      <c r="D1982" s="51"/>
    </row>
    <row r="1983" spans="4:4" x14ac:dyDescent="0.15">
      <c r="D1983" s="51"/>
    </row>
    <row r="1984" spans="4:4" x14ac:dyDescent="0.15">
      <c r="D1984" s="51"/>
    </row>
    <row r="1985" spans="4:4" x14ac:dyDescent="0.15">
      <c r="D1985" s="51"/>
    </row>
    <row r="1986" spans="4:4" x14ac:dyDescent="0.15">
      <c r="D1986" s="51"/>
    </row>
    <row r="1987" spans="4:4" x14ac:dyDescent="0.15">
      <c r="D1987" s="51"/>
    </row>
    <row r="1988" spans="4:4" x14ac:dyDescent="0.15">
      <c r="D1988" s="51"/>
    </row>
    <row r="1989" spans="4:4" x14ac:dyDescent="0.15">
      <c r="D1989" s="51"/>
    </row>
    <row r="1990" spans="4:4" x14ac:dyDescent="0.15">
      <c r="D1990" s="51"/>
    </row>
    <row r="1991" spans="4:4" x14ac:dyDescent="0.15">
      <c r="D1991" s="51"/>
    </row>
    <row r="1992" spans="4:4" x14ac:dyDescent="0.15">
      <c r="D1992" s="51"/>
    </row>
    <row r="1993" spans="4:4" x14ac:dyDescent="0.15">
      <c r="D1993" s="51"/>
    </row>
    <row r="1994" spans="4:4" x14ac:dyDescent="0.15">
      <c r="D1994" s="51"/>
    </row>
    <row r="1995" spans="4:4" x14ac:dyDescent="0.15">
      <c r="D1995" s="51"/>
    </row>
    <row r="1996" spans="4:4" x14ac:dyDescent="0.15">
      <c r="D1996" s="51"/>
    </row>
    <row r="1997" spans="4:4" x14ac:dyDescent="0.15">
      <c r="D1997" s="51"/>
    </row>
    <row r="1998" spans="4:4" x14ac:dyDescent="0.15">
      <c r="D1998" s="51"/>
    </row>
    <row r="1999" spans="4:4" x14ac:dyDescent="0.15">
      <c r="D1999" s="51"/>
    </row>
    <row r="2000" spans="4:4" x14ac:dyDescent="0.15">
      <c r="D2000" s="51"/>
    </row>
    <row r="2001" spans="4:4" x14ac:dyDescent="0.15">
      <c r="D2001" s="51"/>
    </row>
    <row r="2002" spans="4:4" x14ac:dyDescent="0.15">
      <c r="D2002" s="51"/>
    </row>
    <row r="2003" spans="4:4" x14ac:dyDescent="0.15">
      <c r="D2003" s="51"/>
    </row>
    <row r="2004" spans="4:4" x14ac:dyDescent="0.15">
      <c r="D2004" s="51"/>
    </row>
    <row r="2005" spans="4:4" x14ac:dyDescent="0.15">
      <c r="D2005" s="51"/>
    </row>
    <row r="2006" spans="4:4" x14ac:dyDescent="0.15">
      <c r="D2006" s="51"/>
    </row>
    <row r="2007" spans="4:4" x14ac:dyDescent="0.15">
      <c r="D2007" s="51"/>
    </row>
    <row r="2008" spans="4:4" x14ac:dyDescent="0.15">
      <c r="D2008" s="51"/>
    </row>
    <row r="2009" spans="4:4" x14ac:dyDescent="0.15">
      <c r="D2009" s="51"/>
    </row>
    <row r="2010" spans="4:4" x14ac:dyDescent="0.15">
      <c r="D2010" s="51"/>
    </row>
    <row r="2011" spans="4:4" x14ac:dyDescent="0.15">
      <c r="D2011" s="51"/>
    </row>
    <row r="2012" spans="4:4" x14ac:dyDescent="0.15">
      <c r="D2012" s="51"/>
    </row>
    <row r="2013" spans="4:4" x14ac:dyDescent="0.15">
      <c r="D2013" s="51"/>
    </row>
    <row r="2014" spans="4:4" x14ac:dyDescent="0.15">
      <c r="D2014" s="51"/>
    </row>
    <row r="2015" spans="4:4" x14ac:dyDescent="0.15">
      <c r="D2015" s="51"/>
    </row>
    <row r="2016" spans="4:4" x14ac:dyDescent="0.15">
      <c r="D2016" s="51"/>
    </row>
    <row r="2017" spans="4:4" x14ac:dyDescent="0.15">
      <c r="D2017" s="51"/>
    </row>
    <row r="2018" spans="4:4" x14ac:dyDescent="0.15">
      <c r="D2018" s="51"/>
    </row>
    <row r="2019" spans="4:4" x14ac:dyDescent="0.15">
      <c r="D2019" s="51"/>
    </row>
    <row r="2020" spans="4:4" x14ac:dyDescent="0.15">
      <c r="D2020" s="51"/>
    </row>
    <row r="2021" spans="4:4" x14ac:dyDescent="0.15">
      <c r="D2021" s="51"/>
    </row>
    <row r="2022" spans="4:4" x14ac:dyDescent="0.15">
      <c r="D2022" s="51"/>
    </row>
    <row r="2023" spans="4:4" x14ac:dyDescent="0.15">
      <c r="D2023" s="51"/>
    </row>
    <row r="2024" spans="4:4" x14ac:dyDescent="0.15">
      <c r="D2024" s="51"/>
    </row>
    <row r="2025" spans="4:4" x14ac:dyDescent="0.15">
      <c r="D2025" s="51"/>
    </row>
    <row r="2026" spans="4:4" x14ac:dyDescent="0.15">
      <c r="D2026" s="51"/>
    </row>
    <row r="2027" spans="4:4" x14ac:dyDescent="0.15">
      <c r="D2027" s="51"/>
    </row>
    <row r="2028" spans="4:4" x14ac:dyDescent="0.15">
      <c r="D2028" s="51"/>
    </row>
    <row r="2029" spans="4:4" x14ac:dyDescent="0.15">
      <c r="D2029" s="51"/>
    </row>
    <row r="2030" spans="4:4" x14ac:dyDescent="0.15">
      <c r="D2030" s="51"/>
    </row>
    <row r="2031" spans="4:4" x14ac:dyDescent="0.15">
      <c r="D2031" s="51"/>
    </row>
    <row r="2032" spans="4:4" x14ac:dyDescent="0.15">
      <c r="D2032" s="51"/>
    </row>
    <row r="2033" spans="4:4" x14ac:dyDescent="0.15">
      <c r="D2033" s="51"/>
    </row>
    <row r="2034" spans="4:4" x14ac:dyDescent="0.15">
      <c r="D2034" s="51"/>
    </row>
    <row r="2035" spans="4:4" x14ac:dyDescent="0.15">
      <c r="D2035" s="51"/>
    </row>
    <row r="2036" spans="4:4" x14ac:dyDescent="0.15">
      <c r="D2036" s="51"/>
    </row>
    <row r="2037" spans="4:4" x14ac:dyDescent="0.15">
      <c r="D2037" s="51"/>
    </row>
    <row r="2038" spans="4:4" x14ac:dyDescent="0.15">
      <c r="D2038" s="51"/>
    </row>
    <row r="2039" spans="4:4" x14ac:dyDescent="0.15">
      <c r="D2039" s="51"/>
    </row>
    <row r="2040" spans="4:4" x14ac:dyDescent="0.15">
      <c r="D2040" s="51"/>
    </row>
    <row r="2041" spans="4:4" x14ac:dyDescent="0.15">
      <c r="D2041" s="51"/>
    </row>
    <row r="2042" spans="4:4" x14ac:dyDescent="0.15">
      <c r="D2042" s="51"/>
    </row>
    <row r="2043" spans="4:4" x14ac:dyDescent="0.15">
      <c r="D2043" s="51"/>
    </row>
    <row r="2044" spans="4:4" x14ac:dyDescent="0.15">
      <c r="D2044" s="51"/>
    </row>
    <row r="2045" spans="4:4" x14ac:dyDescent="0.15">
      <c r="D2045" s="51"/>
    </row>
    <row r="2046" spans="4:4" x14ac:dyDescent="0.15">
      <c r="D2046" s="51"/>
    </row>
    <row r="2047" spans="4:4" x14ac:dyDescent="0.15">
      <c r="D2047" s="51"/>
    </row>
    <row r="2048" spans="4:4" x14ac:dyDescent="0.15">
      <c r="D2048" s="51"/>
    </row>
    <row r="2049" spans="4:4" x14ac:dyDescent="0.15">
      <c r="D2049" s="51"/>
    </row>
    <row r="2050" spans="4:4" x14ac:dyDescent="0.15">
      <c r="D2050" s="51"/>
    </row>
    <row r="2051" spans="4:4" x14ac:dyDescent="0.15">
      <c r="D2051" s="51"/>
    </row>
    <row r="2052" spans="4:4" x14ac:dyDescent="0.15">
      <c r="D2052" s="51"/>
    </row>
    <row r="2053" spans="4:4" x14ac:dyDescent="0.15">
      <c r="D2053" s="51"/>
    </row>
    <row r="2054" spans="4:4" x14ac:dyDescent="0.15">
      <c r="D2054" s="51"/>
    </row>
    <row r="2055" spans="4:4" x14ac:dyDescent="0.15">
      <c r="D2055" s="51"/>
    </row>
    <row r="2056" spans="4:4" x14ac:dyDescent="0.15">
      <c r="D2056" s="51"/>
    </row>
    <row r="2057" spans="4:4" x14ac:dyDescent="0.15">
      <c r="D2057" s="51"/>
    </row>
    <row r="2058" spans="4:4" x14ac:dyDescent="0.15">
      <c r="D2058" s="51"/>
    </row>
    <row r="2059" spans="4:4" x14ac:dyDescent="0.15">
      <c r="D2059" s="51"/>
    </row>
    <row r="2060" spans="4:4" x14ac:dyDescent="0.15">
      <c r="D2060" s="51"/>
    </row>
    <row r="2061" spans="4:4" x14ac:dyDescent="0.15">
      <c r="D2061" s="51"/>
    </row>
    <row r="2062" spans="4:4" x14ac:dyDescent="0.15">
      <c r="D2062" s="51"/>
    </row>
    <row r="2063" spans="4:4" x14ac:dyDescent="0.15">
      <c r="D2063" s="51"/>
    </row>
    <row r="2064" spans="4:4" x14ac:dyDescent="0.15">
      <c r="D2064" s="51"/>
    </row>
    <row r="2065" spans="4:4" x14ac:dyDescent="0.15">
      <c r="D2065" s="51"/>
    </row>
    <row r="2066" spans="4:4" x14ac:dyDescent="0.15">
      <c r="D2066" s="51"/>
    </row>
    <row r="2067" spans="4:4" x14ac:dyDescent="0.15">
      <c r="D2067" s="51"/>
    </row>
    <row r="2068" spans="4:4" x14ac:dyDescent="0.15">
      <c r="D2068" s="51"/>
    </row>
    <row r="2069" spans="4:4" x14ac:dyDescent="0.15">
      <c r="D2069" s="51"/>
    </row>
    <row r="2070" spans="4:4" x14ac:dyDescent="0.15">
      <c r="D2070" s="51"/>
    </row>
    <row r="2071" spans="4:4" x14ac:dyDescent="0.15">
      <c r="D2071" s="51"/>
    </row>
    <row r="2072" spans="4:4" x14ac:dyDescent="0.15">
      <c r="D2072" s="51"/>
    </row>
    <row r="2073" spans="4:4" x14ac:dyDescent="0.15">
      <c r="D2073" s="51"/>
    </row>
    <row r="2074" spans="4:4" x14ac:dyDescent="0.15">
      <c r="D2074" s="51"/>
    </row>
    <row r="2075" spans="4:4" x14ac:dyDescent="0.15">
      <c r="D2075" s="51"/>
    </row>
    <row r="2076" spans="4:4" x14ac:dyDescent="0.15">
      <c r="D2076" s="51"/>
    </row>
    <row r="2077" spans="4:4" x14ac:dyDescent="0.15">
      <c r="D2077" s="51"/>
    </row>
  </sheetData>
  <sheetProtection password="C498" sheet="1" objects="1" scenarios="1"/>
  <mergeCells count="7">
    <mergeCell ref="B2:S2"/>
    <mergeCell ref="B3:S3"/>
    <mergeCell ref="S10:S12"/>
    <mergeCell ref="C10:C12"/>
    <mergeCell ref="B10:B12"/>
    <mergeCell ref="L10:L12"/>
    <mergeCell ref="P10:P12"/>
  </mergeCells>
  <phoneticPr fontId="132" type="noConversion"/>
  <printOptions horizontalCentered="1" gridLinesSet="0"/>
  <pageMargins left="0.35433070866141736" right="0" top="0.35433070866141736" bottom="0.62992125984251968" header="0.31496062992125984" footer="0.51181102362204722"/>
  <pageSetup paperSize="9" scale="9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Col">
                <anchor moveWithCells="1" sizeWithCells="1">
                  <from>
                    <xdr:col>1</xdr:col>
                    <xdr:colOff>19050</xdr:colOff>
                    <xdr:row>1</xdr:row>
                    <xdr:rowOff>85725</xdr:rowOff>
                  </from>
                  <to>
                    <xdr:col>2</xdr:col>
                    <xdr:colOff>152400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Button 2">
              <controlPr defaultSize="0" print="0" autoFill="0" autoPict="0" macro="[0]!aa">
                <anchor moveWithCells="1" sizeWithCells="1">
                  <from>
                    <xdr:col>1</xdr:col>
                    <xdr:colOff>19050</xdr:colOff>
                    <xdr:row>2</xdr:row>
                    <xdr:rowOff>28575</xdr:rowOff>
                  </from>
                  <to>
                    <xdr:col>2</xdr:col>
                    <xdr:colOff>638175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6" name="Button 7">
              <controlPr defaultSize="0" print="0" autoFill="0" autoPict="0" macro="[0]!View2">
                <anchor moveWithCells="1" sizeWithCells="1">
                  <from>
                    <xdr:col>1</xdr:col>
                    <xdr:colOff>19050</xdr:colOff>
                    <xdr:row>7</xdr:row>
                    <xdr:rowOff>9525</xdr:rowOff>
                  </from>
                  <to>
                    <xdr:col>2</xdr:col>
                    <xdr:colOff>1447800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7" name="Button 25">
              <controlPr defaultSize="0" print="0" autoFill="0" autoPict="0" macro="[0]!Report">
                <anchor moveWithCells="1" sizeWithCells="1">
                  <from>
                    <xdr:col>2</xdr:col>
                    <xdr:colOff>657225</xdr:colOff>
                    <xdr:row>2</xdr:row>
                    <xdr:rowOff>28575</xdr:rowOff>
                  </from>
                  <to>
                    <xdr:col>2</xdr:col>
                    <xdr:colOff>1447800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7" transitionEvaluation="1" transitionEntry="1" codeName="Sheet21">
    <pageSetUpPr autoPageBreaks="0"/>
  </sheetPr>
  <dimension ref="A1:FO2077"/>
  <sheetViews>
    <sheetView showGridLines="0" showRowColHeaders="0" defaultGridColor="0" topLeftCell="A17" colorId="62" workbookViewId="0">
      <selection activeCell="EZ11" sqref="EZ11"/>
    </sheetView>
  </sheetViews>
  <sheetFormatPr defaultColWidth="9.625" defaultRowHeight="12" x14ac:dyDescent="0.15"/>
  <cols>
    <col min="1" max="1" width="0.25" style="14" customWidth="1"/>
    <col min="2" max="2" width="5.875" style="14" customWidth="1"/>
    <col min="3" max="3" width="20.625" style="14" customWidth="1"/>
    <col min="4" max="4" width="5" style="14" bestFit="1" customWidth="1"/>
    <col min="5" max="5" width="7.125" style="14" hidden="1" customWidth="1"/>
    <col min="6" max="6" width="6.125" style="14" customWidth="1"/>
    <col min="7" max="7" width="8.625" style="14" customWidth="1"/>
    <col min="8" max="8" width="9" style="14" customWidth="1"/>
    <col min="9" max="9" width="3.75" style="74" hidden="1" customWidth="1"/>
    <col min="10" max="10" width="8.875" style="14" hidden="1" customWidth="1"/>
    <col min="11" max="11" width="5.875" style="14" hidden="1" customWidth="1"/>
    <col min="12" max="12" width="18.875" style="14" customWidth="1"/>
    <col min="13" max="13" width="1.875" style="14" hidden="1" customWidth="1"/>
    <col min="14" max="14" width="3.875" style="14" hidden="1" customWidth="1"/>
    <col min="15" max="15" width="2" style="14" hidden="1" customWidth="1"/>
    <col min="16" max="16" width="18.25" style="14" customWidth="1"/>
    <col min="17" max="17" width="2.875" style="14" hidden="1" customWidth="1"/>
    <col min="18" max="18" width="5.875" style="14" hidden="1" customWidth="1"/>
    <col min="19" max="19" width="17.625" style="14" customWidth="1"/>
    <col min="20" max="20" width="4.25" style="14" hidden="1" customWidth="1"/>
    <col min="21" max="21" width="11.5" style="14" hidden="1" customWidth="1"/>
    <col min="22" max="22" width="9.625" style="14" hidden="1" customWidth="1"/>
    <col min="23" max="23" width="10.75" style="310" hidden="1" customWidth="1"/>
    <col min="24" max="24" width="6.25" style="310" hidden="1" customWidth="1"/>
    <col min="25" max="25" width="7.5" style="310" hidden="1" customWidth="1"/>
    <col min="26" max="26" width="10" style="310" hidden="1" customWidth="1"/>
    <col min="27" max="28" width="7.75" style="310" hidden="1" customWidth="1"/>
    <col min="29" max="29" width="6.5" style="310" hidden="1" customWidth="1"/>
    <col min="30" max="30" width="13.75" style="310" hidden="1" customWidth="1"/>
    <col min="31" max="31" width="12.625" style="310" hidden="1" customWidth="1"/>
    <col min="32" max="33" width="14.875" style="310" hidden="1" customWidth="1"/>
    <col min="34" max="37" width="12.625" style="310" hidden="1" customWidth="1"/>
    <col min="38" max="39" width="14.875" style="310" hidden="1" customWidth="1"/>
    <col min="40" max="41" width="12.625" style="310" hidden="1" customWidth="1"/>
    <col min="42" max="43" width="9.25" style="310" hidden="1" customWidth="1"/>
    <col min="44" max="45" width="11.5" style="310" hidden="1" customWidth="1"/>
    <col min="46" max="48" width="9.25" style="310" hidden="1" customWidth="1"/>
    <col min="49" max="49" width="12.625" style="310" hidden="1" customWidth="1"/>
    <col min="50" max="50" width="9.25" style="310" hidden="1" customWidth="1"/>
    <col min="51" max="51" width="12.625" style="310" hidden="1" customWidth="1"/>
    <col min="52" max="52" width="11.5" style="310" hidden="1" customWidth="1"/>
    <col min="53" max="53" width="14.875" style="310" hidden="1" customWidth="1"/>
    <col min="54" max="54" width="11.5" style="310" hidden="1" customWidth="1"/>
    <col min="55" max="55" width="14.875" style="310" hidden="1" customWidth="1"/>
    <col min="56" max="56" width="9.25" style="310" hidden="1" customWidth="1"/>
    <col min="57" max="57" width="12.625" style="310" hidden="1" customWidth="1"/>
    <col min="58" max="58" width="9.25" style="310" hidden="1" customWidth="1"/>
    <col min="59" max="59" width="12.625" style="310" hidden="1" customWidth="1"/>
    <col min="60" max="60" width="9.625" style="310" hidden="1" customWidth="1"/>
    <col min="61" max="61" width="10.75" style="101" hidden="1" customWidth="1"/>
    <col min="62" max="70" width="10.75" style="66" hidden="1" customWidth="1"/>
    <col min="71" max="71" width="8.375" style="66" hidden="1" customWidth="1"/>
    <col min="72" max="72" width="10.75" style="101" hidden="1" customWidth="1"/>
    <col min="73" max="79" width="10.75" style="310" hidden="1" customWidth="1"/>
    <col min="80" max="80" width="6.875" style="310" hidden="1" customWidth="1"/>
    <col min="81" max="81" width="9.5" style="310" hidden="1" customWidth="1"/>
    <col min="82" max="82" width="10.125" style="310" hidden="1" customWidth="1"/>
    <col min="83" max="83" width="12.25" style="101" hidden="1" customWidth="1"/>
    <col min="84" max="92" width="9.625" style="310" hidden="1" customWidth="1"/>
    <col min="93" max="94" width="9.25" style="310" hidden="1" customWidth="1"/>
    <col min="95" max="95" width="10.75" style="310" hidden="1" customWidth="1"/>
    <col min="96" max="96" width="9.25" style="310" hidden="1" customWidth="1"/>
    <col min="97" max="97" width="10.75" style="310" hidden="1" customWidth="1"/>
    <col min="98" max="98" width="9.625" style="310" hidden="1" customWidth="1"/>
    <col min="99" max="99" width="10.75" style="310" hidden="1" customWidth="1"/>
    <col min="100" max="100" width="9.25" style="310" hidden="1" customWidth="1"/>
    <col min="101" max="101" width="9.25" style="311" hidden="1" customWidth="1"/>
    <col min="102" max="103" width="9.625" style="310" hidden="1" customWidth="1"/>
    <col min="104" max="104" width="5.875" style="66" hidden="1" customWidth="1"/>
    <col min="105" max="105" width="3.75" style="310" hidden="1" customWidth="1"/>
    <col min="106" max="106" width="9" style="101" hidden="1" customWidth="1"/>
    <col min="107" max="107" width="1.375" style="311" hidden="1" customWidth="1"/>
    <col min="108" max="108" width="10.5" style="310" hidden="1" customWidth="1"/>
    <col min="109" max="109" width="3.125" style="310" hidden="1" customWidth="1"/>
    <col min="110" max="110" width="20.25" style="310" hidden="1" customWidth="1"/>
    <col min="111" max="111" width="16.125" style="310" hidden="1" customWidth="1"/>
    <col min="112" max="113" width="15" style="310" hidden="1" customWidth="1"/>
    <col min="114" max="114" width="18.125" style="310" hidden="1" customWidth="1"/>
    <col min="115" max="115" width="10.5" style="310" hidden="1" customWidth="1"/>
    <col min="116" max="116" width="13.75" style="310" hidden="1" customWidth="1"/>
    <col min="117" max="117" width="9.125" style="310" hidden="1" customWidth="1"/>
    <col min="118" max="118" width="14.875" style="310" hidden="1" customWidth="1"/>
    <col min="119" max="119" width="11.625" style="310" hidden="1" customWidth="1"/>
    <col min="120" max="120" width="9.625" style="310" hidden="1" customWidth="1"/>
    <col min="121" max="121" width="9.375" style="310" hidden="1" customWidth="1"/>
    <col min="122" max="122" width="7.5" style="310" hidden="1" customWidth="1"/>
    <col min="123" max="125" width="9.625" style="310" hidden="1" customWidth="1"/>
    <col min="126" max="126" width="10.125" style="310" hidden="1" customWidth="1"/>
    <col min="127" max="127" width="9.625" style="310" hidden="1" customWidth="1"/>
    <col min="128" max="128" width="9.125" style="310" hidden="1" customWidth="1"/>
    <col min="129" max="129" width="20.625" style="310" hidden="1" customWidth="1"/>
    <col min="130" max="130" width="16.125" style="310" hidden="1" customWidth="1"/>
    <col min="131" max="132" width="15" style="310" hidden="1" customWidth="1"/>
    <col min="133" max="133" width="18.125" style="310" hidden="1" customWidth="1"/>
    <col min="134" max="134" width="9.125" style="310" hidden="1" customWidth="1"/>
    <col min="135" max="135" width="11.875" style="310" hidden="1" customWidth="1"/>
    <col min="136" max="136" width="9.125" style="310" hidden="1" customWidth="1"/>
    <col min="137" max="137" width="15.75" style="310" hidden="1" customWidth="1"/>
    <col min="138" max="138" width="13.125" style="310" hidden="1" customWidth="1"/>
    <col min="139" max="139" width="9.625" style="310" hidden="1" customWidth="1"/>
    <col min="140" max="140" width="9.125" style="310" hidden="1" customWidth="1"/>
    <col min="141" max="141" width="7" style="310" hidden="1" customWidth="1"/>
    <col min="142" max="142" width="9.625" style="310" hidden="1" customWidth="1"/>
    <col min="143" max="143" width="7.75" style="310" hidden="1" customWidth="1"/>
    <col min="144" max="144" width="9.625" style="310" hidden="1" customWidth="1"/>
    <col min="145" max="145" width="10" style="310" hidden="1" customWidth="1"/>
    <col min="146" max="146" width="9.625" style="310" hidden="1" customWidth="1"/>
    <col min="147" max="147" width="9" style="310" hidden="1" customWidth="1"/>
    <col min="148" max="149" width="9.625" style="310" hidden="1" customWidth="1"/>
    <col min="150" max="171" width="9.625" style="310" customWidth="1"/>
    <col min="172" max="172" width="0.125" style="14" customWidth="1"/>
    <col min="173" max="203" width="9.625" style="14" customWidth="1"/>
    <col min="204" max="16384" width="9.625" style="14"/>
  </cols>
  <sheetData>
    <row r="1" spans="1:171" ht="2.25" hidden="1" customHeight="1" x14ac:dyDescent="0.15"/>
    <row r="2" spans="1:171" ht="29.25" x14ac:dyDescent="0.6">
      <c r="B2" s="423" t="s">
        <v>160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5"/>
      <c r="T2" s="159"/>
      <c r="CX2" s="312"/>
      <c r="CY2" s="313"/>
      <c r="CZ2" s="344"/>
    </row>
    <row r="3" spans="1:171" ht="24.75" customHeight="1" x14ac:dyDescent="0.55000000000000004">
      <c r="B3" s="426" t="s">
        <v>161</v>
      </c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427"/>
      <c r="R3" s="427"/>
      <c r="S3" s="428"/>
      <c r="T3" s="159"/>
      <c r="CX3" s="312"/>
    </row>
    <row r="4" spans="1:171" ht="21.75" hidden="1" x14ac:dyDescent="0.5">
      <c r="B4" s="185" t="s">
        <v>116</v>
      </c>
      <c r="C4" s="186"/>
      <c r="D4" s="160"/>
      <c r="E4" s="160"/>
      <c r="F4" s="160"/>
      <c r="G4" s="160"/>
      <c r="H4" s="160"/>
      <c r="I4" s="187"/>
      <c r="J4" s="160"/>
      <c r="K4" s="160"/>
      <c r="L4" s="160"/>
      <c r="M4" s="160"/>
      <c r="N4" s="160"/>
      <c r="O4" s="160"/>
      <c r="P4" s="160"/>
      <c r="Q4" s="160"/>
      <c r="R4" s="160"/>
      <c r="S4" s="188"/>
      <c r="T4" s="160"/>
      <c r="U4" s="152"/>
      <c r="CB4" s="345"/>
      <c r="CC4" s="345"/>
      <c r="CD4" s="345"/>
      <c r="CE4" s="345"/>
      <c r="CF4" s="345"/>
      <c r="CG4" s="345"/>
      <c r="CH4" s="345"/>
      <c r="CI4" s="346"/>
      <c r="CJ4" s="346"/>
      <c r="CK4" s="346"/>
      <c r="CL4" s="346"/>
      <c r="CM4" s="346"/>
      <c r="CN4" s="346"/>
      <c r="CO4" s="346"/>
      <c r="CP4" s="346"/>
      <c r="CQ4" s="346"/>
      <c r="CR4" s="346"/>
      <c r="CS4" s="346"/>
      <c r="CT4" s="346"/>
      <c r="CU4" s="346"/>
      <c r="CV4" s="346"/>
      <c r="CW4" s="347"/>
      <c r="CX4" s="348"/>
      <c r="CY4" s="349"/>
      <c r="CZ4" s="344"/>
    </row>
    <row r="5" spans="1:171" ht="23.25" hidden="1" x14ac:dyDescent="0.5">
      <c r="B5" s="189" t="s">
        <v>74</v>
      </c>
      <c r="C5" s="190"/>
      <c r="D5" s="159"/>
      <c r="E5" s="191"/>
      <c r="F5" s="191"/>
      <c r="G5" s="192" t="s">
        <v>102</v>
      </c>
      <c r="H5" s="193"/>
      <c r="I5" s="187"/>
      <c r="J5" s="191"/>
      <c r="K5" s="194" t="s">
        <v>44</v>
      </c>
      <c r="L5" s="159"/>
      <c r="M5" s="161"/>
      <c r="N5" s="161"/>
      <c r="O5" s="161"/>
      <c r="P5" s="195"/>
      <c r="Q5" s="196" t="s">
        <v>72</v>
      </c>
      <c r="R5" s="161"/>
      <c r="S5" s="197"/>
      <c r="T5" s="161"/>
      <c r="U5" s="153"/>
    </row>
    <row r="6" spans="1:171" ht="21" hidden="1" x14ac:dyDescent="0.45">
      <c r="B6" s="198" t="s">
        <v>71</v>
      </c>
      <c r="C6" s="192" t="s">
        <v>73</v>
      </c>
      <c r="D6" s="193"/>
      <c r="E6" s="193"/>
      <c r="F6" s="193"/>
      <c r="G6" s="159"/>
      <c r="H6" s="193"/>
      <c r="I6" s="187"/>
      <c r="J6" s="191"/>
      <c r="K6" s="191"/>
      <c r="L6" s="193"/>
      <c r="M6" s="195"/>
      <c r="N6" s="193"/>
      <c r="O6" s="193" t="s">
        <v>70</v>
      </c>
      <c r="P6" s="199" t="s">
        <v>104</v>
      </c>
      <c r="Q6" s="196"/>
      <c r="R6" s="196"/>
      <c r="S6" s="197"/>
      <c r="T6" s="161"/>
      <c r="U6" s="153"/>
    </row>
    <row r="7" spans="1:171" ht="26.25" hidden="1" x14ac:dyDescent="0.55000000000000004">
      <c r="B7" s="200"/>
      <c r="C7" s="160"/>
      <c r="D7" s="201"/>
      <c r="E7" s="193"/>
      <c r="F7" s="193"/>
      <c r="G7" s="192" t="s">
        <v>103</v>
      </c>
      <c r="H7" s="201"/>
      <c r="I7" s="187"/>
      <c r="J7" s="201"/>
      <c r="K7" s="160"/>
      <c r="L7" s="202"/>
      <c r="M7" s="159"/>
      <c r="N7" s="159"/>
      <c r="O7" s="161"/>
      <c r="P7" s="161"/>
      <c r="Q7" s="161"/>
      <c r="R7" s="161"/>
      <c r="S7" s="197"/>
      <c r="T7" s="161"/>
      <c r="U7" s="153"/>
      <c r="CZ7" s="344"/>
      <c r="DD7" s="48"/>
    </row>
    <row r="8" spans="1:171" ht="23.25" x14ac:dyDescent="0.5">
      <c r="B8" s="203"/>
      <c r="C8" s="204"/>
      <c r="D8" s="205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  <c r="E8" s="306"/>
      <c r="F8" s="307"/>
      <c r="G8" s="206"/>
      <c r="H8" s="206"/>
      <c r="I8" s="207"/>
      <c r="J8" s="206"/>
      <c r="K8" s="206"/>
      <c r="L8" s="206"/>
      <c r="M8" s="206"/>
      <c r="N8" s="206"/>
      <c r="O8" s="206"/>
      <c r="P8" s="208"/>
      <c r="Q8" s="206"/>
      <c r="R8" s="206"/>
      <c r="S8" s="209"/>
      <c r="T8" s="159"/>
      <c r="U8" s="154"/>
    </row>
    <row r="9" spans="1:171" ht="9" customHeight="1" x14ac:dyDescent="0.15">
      <c r="B9" s="296" t="s">
        <v>1</v>
      </c>
      <c r="C9" s="296" t="s">
        <v>1</v>
      </c>
      <c r="D9" s="296" t="s">
        <v>1</v>
      </c>
      <c r="E9" s="296" t="s">
        <v>1</v>
      </c>
      <c r="F9" s="296"/>
      <c r="G9" s="296" t="s">
        <v>1</v>
      </c>
      <c r="H9" s="296" t="s">
        <v>1</v>
      </c>
      <c r="I9" s="296" t="s">
        <v>1</v>
      </c>
      <c r="J9" s="296" t="s">
        <v>1</v>
      </c>
      <c r="K9" s="296" t="s">
        <v>1</v>
      </c>
      <c r="L9" s="296" t="s">
        <v>1</v>
      </c>
      <c r="M9" s="296" t="s">
        <v>1</v>
      </c>
      <c r="N9" s="296" t="s">
        <v>1</v>
      </c>
      <c r="O9" s="296" t="s">
        <v>1</v>
      </c>
      <c r="P9" s="296" t="s">
        <v>1</v>
      </c>
      <c r="Q9" s="296" t="s">
        <v>1</v>
      </c>
      <c r="R9" s="296" t="s">
        <v>1</v>
      </c>
      <c r="S9" s="296" t="s">
        <v>1</v>
      </c>
      <c r="T9" s="36" t="s">
        <v>1</v>
      </c>
      <c r="U9" s="149" t="s">
        <v>1</v>
      </c>
    </row>
    <row r="10" spans="1:171" s="37" customFormat="1" ht="23.25" x14ac:dyDescent="0.5">
      <c r="B10" s="431" t="s">
        <v>131</v>
      </c>
      <c r="C10" s="431" t="s">
        <v>30</v>
      </c>
      <c r="D10" s="171" t="s">
        <v>42</v>
      </c>
      <c r="E10" s="171" t="s">
        <v>43</v>
      </c>
      <c r="F10" s="171" t="s">
        <v>43</v>
      </c>
      <c r="G10" s="171" t="s">
        <v>38</v>
      </c>
      <c r="H10" s="171" t="s">
        <v>37</v>
      </c>
      <c r="I10" s="172"/>
      <c r="J10" s="173"/>
      <c r="K10" s="173"/>
      <c r="L10" s="431" t="s">
        <v>39</v>
      </c>
      <c r="M10" s="174"/>
      <c r="N10" s="171"/>
      <c r="O10" s="171"/>
      <c r="P10" s="429" t="s">
        <v>40</v>
      </c>
      <c r="Q10" s="174"/>
      <c r="R10" s="171"/>
      <c r="S10" s="429" t="s">
        <v>41</v>
      </c>
      <c r="T10" s="167"/>
      <c r="U10" s="155"/>
      <c r="V10" s="40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101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101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101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101"/>
      <c r="CX10" s="331"/>
      <c r="CY10" s="331"/>
      <c r="CZ10" s="331"/>
      <c r="DA10" s="66"/>
      <c r="DB10" s="101"/>
      <c r="DC10" s="101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</row>
    <row r="11" spans="1:171" ht="21.75" thickBot="1" x14ac:dyDescent="0.5">
      <c r="B11" s="431"/>
      <c r="C11" s="431"/>
      <c r="D11" s="175" t="s">
        <v>112</v>
      </c>
      <c r="E11" s="175" t="s">
        <v>36</v>
      </c>
      <c r="F11" s="175" t="s">
        <v>132</v>
      </c>
      <c r="G11" s="176" t="s">
        <v>117</v>
      </c>
      <c r="H11" s="177" t="s">
        <v>124</v>
      </c>
      <c r="I11" s="178"/>
      <c r="J11" s="179" t="s">
        <v>8</v>
      </c>
      <c r="K11" s="179" t="s">
        <v>8</v>
      </c>
      <c r="L11" s="431"/>
      <c r="M11" s="180"/>
      <c r="N11" s="179" t="s">
        <v>8</v>
      </c>
      <c r="O11" s="179" t="s">
        <v>8</v>
      </c>
      <c r="P11" s="430"/>
      <c r="Q11" s="180"/>
      <c r="R11" s="181" t="s">
        <v>9</v>
      </c>
      <c r="S11" s="430"/>
      <c r="T11" s="163"/>
      <c r="U11" s="156"/>
      <c r="W11" s="350" t="s">
        <v>28</v>
      </c>
      <c r="Z11" s="101" t="s">
        <v>10</v>
      </c>
      <c r="AA11" s="101"/>
      <c r="AB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I11" s="356"/>
      <c r="BJ11" s="351"/>
      <c r="BK11" s="314"/>
      <c r="BL11" s="314"/>
      <c r="BM11" s="314"/>
      <c r="BN11" s="351" t="s">
        <v>16</v>
      </c>
      <c r="BO11" s="314"/>
      <c r="BP11" s="314"/>
      <c r="BQ11" s="314"/>
      <c r="BR11" s="352"/>
      <c r="BS11" s="353"/>
      <c r="BT11" s="371"/>
      <c r="BU11" s="354"/>
      <c r="BV11" s="354"/>
      <c r="BW11" s="354"/>
      <c r="BX11" s="354"/>
      <c r="BY11" s="354" t="s">
        <v>17</v>
      </c>
      <c r="BZ11" s="354"/>
      <c r="CA11" s="354"/>
      <c r="CB11" s="354"/>
      <c r="CC11" s="355"/>
    </row>
    <row r="12" spans="1:171" ht="17.25" customHeight="1" x14ac:dyDescent="0.45">
      <c r="B12" s="431"/>
      <c r="C12" s="431"/>
      <c r="D12" s="175" t="s">
        <v>113</v>
      </c>
      <c r="E12" s="182"/>
      <c r="F12" s="182"/>
      <c r="G12" s="182"/>
      <c r="H12" s="182"/>
      <c r="I12" s="178"/>
      <c r="J12" s="183" t="s">
        <v>11</v>
      </c>
      <c r="K12" s="184"/>
      <c r="L12" s="431"/>
      <c r="M12" s="183"/>
      <c r="N12" s="183" t="s">
        <v>11</v>
      </c>
      <c r="O12" s="183"/>
      <c r="P12" s="430"/>
      <c r="Q12" s="183"/>
      <c r="R12" s="183" t="s">
        <v>11</v>
      </c>
      <c r="S12" s="430"/>
      <c r="T12" s="168"/>
      <c r="U12" s="154"/>
      <c r="W12" s="66"/>
      <c r="AD12" s="344" t="s">
        <v>16</v>
      </c>
      <c r="AF12" s="66"/>
      <c r="AG12" s="66"/>
      <c r="AH12" s="66"/>
      <c r="AI12" s="66"/>
      <c r="AJ12" s="344" t="s">
        <v>17</v>
      </c>
      <c r="AL12" s="66"/>
      <c r="AM12" s="66"/>
      <c r="AN12" s="66"/>
      <c r="AO12" s="66"/>
      <c r="AP12" s="353" t="s">
        <v>18</v>
      </c>
      <c r="AQ12" s="66"/>
      <c r="AR12" s="66"/>
      <c r="AS12" s="66"/>
      <c r="AT12" s="66"/>
      <c r="AU12" s="66"/>
      <c r="AV12" s="66"/>
      <c r="AW12" s="353" t="s">
        <v>18</v>
      </c>
      <c r="AX12" s="353"/>
      <c r="BA12" s="353"/>
      <c r="BB12" s="353"/>
      <c r="BC12" s="353"/>
      <c r="BD12" s="353"/>
      <c r="BE12" s="353"/>
      <c r="BF12" s="353"/>
      <c r="BG12" s="353"/>
      <c r="BI12" s="360"/>
      <c r="BJ12" s="315"/>
      <c r="BK12" s="315"/>
      <c r="BL12" s="315"/>
      <c r="BM12" s="315"/>
      <c r="BN12" s="351" t="s">
        <v>155</v>
      </c>
      <c r="BO12" s="315"/>
      <c r="BP12" s="315"/>
      <c r="BQ12" s="315"/>
      <c r="BR12" s="316"/>
      <c r="BT12" s="356" t="s">
        <v>15</v>
      </c>
      <c r="BU12" s="315"/>
      <c r="BV12" s="315"/>
      <c r="BW12" s="315"/>
      <c r="BX12" s="315"/>
      <c r="BY12" s="351" t="s">
        <v>156</v>
      </c>
      <c r="BZ12" s="315"/>
      <c r="CA12" s="315"/>
      <c r="CB12" s="315"/>
      <c r="CC12" s="316"/>
      <c r="CE12" s="101" t="s">
        <v>18</v>
      </c>
      <c r="CF12" s="317"/>
      <c r="CG12" s="317"/>
      <c r="CH12" s="317"/>
      <c r="CI12" s="317"/>
      <c r="CJ12" s="317"/>
      <c r="CK12" s="357" t="s">
        <v>12</v>
      </c>
      <c r="CL12" s="317"/>
      <c r="CM12" s="317"/>
      <c r="CN12" s="317"/>
      <c r="CO12" s="317"/>
      <c r="CP12" s="317"/>
      <c r="CQ12" s="358" t="s">
        <v>13</v>
      </c>
      <c r="CZ12" s="54" t="s">
        <v>126</v>
      </c>
      <c r="DB12" s="54" t="s">
        <v>127</v>
      </c>
      <c r="DD12" s="54" t="s">
        <v>128</v>
      </c>
      <c r="DF12" s="318" t="s">
        <v>105</v>
      </c>
      <c r="DG12" s="319"/>
      <c r="DH12" s="319"/>
      <c r="DI12" s="319"/>
      <c r="DJ12" s="319"/>
      <c r="DK12" s="320"/>
      <c r="DL12" s="321" t="s">
        <v>101</v>
      </c>
      <c r="DM12" s="322"/>
      <c r="DN12" s="322"/>
      <c r="DO12" s="322"/>
      <c r="DP12" s="322"/>
      <c r="DQ12" s="320"/>
      <c r="DR12" s="321" t="s">
        <v>41</v>
      </c>
      <c r="DS12" s="319"/>
      <c r="DT12" s="319"/>
      <c r="DU12" s="319"/>
      <c r="DV12" s="319"/>
      <c r="DW12" s="319"/>
      <c r="DX12" s="323"/>
      <c r="DY12" s="318" t="s">
        <v>106</v>
      </c>
      <c r="DZ12" s="319"/>
      <c r="EA12" s="319"/>
      <c r="EB12" s="319"/>
      <c r="EC12" s="319"/>
      <c r="ED12" s="319"/>
      <c r="EE12" s="324" t="s">
        <v>101</v>
      </c>
      <c r="EF12" s="322"/>
      <c r="EG12" s="322"/>
      <c r="EH12" s="322"/>
      <c r="EI12" s="322"/>
      <c r="EJ12" s="319"/>
      <c r="EK12" s="324" t="s">
        <v>41</v>
      </c>
      <c r="EL12" s="319"/>
      <c r="EM12" s="319"/>
      <c r="EN12" s="319"/>
      <c r="EO12" s="319"/>
      <c r="EP12" s="319"/>
      <c r="EQ12" s="323"/>
    </row>
    <row r="13" spans="1:171" ht="22.5" hidden="1" x14ac:dyDescent="0.45">
      <c r="B13" s="164"/>
      <c r="C13" s="164"/>
      <c r="D13" s="164"/>
      <c r="E13" s="164"/>
      <c r="F13" s="164"/>
      <c r="G13" s="164"/>
      <c r="H13" s="164"/>
      <c r="I13" s="162"/>
      <c r="J13" s="165" t="s">
        <v>14</v>
      </c>
      <c r="K13" s="166"/>
      <c r="L13" s="165"/>
      <c r="M13" s="165"/>
      <c r="N13" s="165" t="s">
        <v>14</v>
      </c>
      <c r="O13" s="165"/>
      <c r="P13" s="165"/>
      <c r="Q13" s="165"/>
      <c r="R13" s="165" t="s">
        <v>14</v>
      </c>
      <c r="S13" s="165"/>
      <c r="T13" s="168"/>
      <c r="U13" s="154"/>
      <c r="W13" s="101" t="s">
        <v>15</v>
      </c>
      <c r="Y13" s="101" t="s">
        <v>16</v>
      </c>
      <c r="Z13" s="101" t="s">
        <v>17</v>
      </c>
      <c r="AA13" s="101" t="s">
        <v>18</v>
      </c>
      <c r="AB13" s="101" t="s">
        <v>18</v>
      </c>
      <c r="AC13" s="101" t="s">
        <v>18</v>
      </c>
      <c r="AD13" s="101" t="s">
        <v>120</v>
      </c>
      <c r="AE13" s="101" t="s">
        <v>60</v>
      </c>
      <c r="AF13" s="101" t="s">
        <v>61</v>
      </c>
      <c r="AG13" s="101" t="s">
        <v>62</v>
      </c>
      <c r="AH13" s="101" t="s">
        <v>63</v>
      </c>
      <c r="AI13" s="101" t="s">
        <v>64</v>
      </c>
      <c r="AJ13" s="101" t="s">
        <v>121</v>
      </c>
      <c r="AK13" s="101" t="s">
        <v>65</v>
      </c>
      <c r="AL13" s="101" t="s">
        <v>66</v>
      </c>
      <c r="AM13" s="101" t="s">
        <v>67</v>
      </c>
      <c r="AN13" s="101" t="s">
        <v>68</v>
      </c>
      <c r="AO13" s="101" t="s">
        <v>69</v>
      </c>
      <c r="AP13" s="359" t="s">
        <v>154</v>
      </c>
      <c r="AQ13" s="359" t="s">
        <v>153</v>
      </c>
      <c r="AR13" s="359" t="s">
        <v>152</v>
      </c>
      <c r="AS13" s="359" t="s">
        <v>151</v>
      </c>
      <c r="AT13" s="359" t="s">
        <v>150</v>
      </c>
      <c r="AU13" s="359" t="s">
        <v>149</v>
      </c>
      <c r="AV13" s="359" t="s">
        <v>154</v>
      </c>
      <c r="AW13" s="101" t="s">
        <v>122</v>
      </c>
      <c r="AX13" s="359" t="s">
        <v>153</v>
      </c>
      <c r="AY13" s="101" t="s">
        <v>59</v>
      </c>
      <c r="AZ13" s="101" t="s">
        <v>152</v>
      </c>
      <c r="BA13" s="101" t="s">
        <v>58</v>
      </c>
      <c r="BB13" s="359" t="s">
        <v>151</v>
      </c>
      <c r="BC13" s="101" t="s">
        <v>57</v>
      </c>
      <c r="BD13" s="101" t="s">
        <v>150</v>
      </c>
      <c r="BE13" s="101" t="s">
        <v>56</v>
      </c>
      <c r="BF13" s="101" t="s">
        <v>149</v>
      </c>
      <c r="BG13" s="101" t="s">
        <v>55</v>
      </c>
      <c r="BI13" s="360" t="s">
        <v>15</v>
      </c>
      <c r="BJ13" s="361" t="s">
        <v>46</v>
      </c>
      <c r="BK13" s="362" t="s">
        <v>47</v>
      </c>
      <c r="BL13" s="362" t="s">
        <v>48</v>
      </c>
      <c r="BM13" s="362" t="s">
        <v>49</v>
      </c>
      <c r="BN13" s="362" t="s">
        <v>50</v>
      </c>
      <c r="BO13" s="362" t="s">
        <v>51</v>
      </c>
      <c r="BP13" s="362" t="s">
        <v>52</v>
      </c>
      <c r="BQ13" s="362" t="s">
        <v>53</v>
      </c>
      <c r="BR13" s="362" t="s">
        <v>54</v>
      </c>
      <c r="BS13" s="65"/>
      <c r="BT13" s="363"/>
      <c r="BU13" s="356" t="s">
        <v>46</v>
      </c>
      <c r="BV13" s="360" t="s">
        <v>47</v>
      </c>
      <c r="BW13" s="360" t="s">
        <v>48</v>
      </c>
      <c r="BX13" s="364" t="s">
        <v>49</v>
      </c>
      <c r="BY13" s="360" t="s">
        <v>50</v>
      </c>
      <c r="BZ13" s="364" t="s">
        <v>51</v>
      </c>
      <c r="CA13" s="364" t="s">
        <v>52</v>
      </c>
      <c r="CB13" s="364" t="s">
        <v>53</v>
      </c>
      <c r="CC13" s="364" t="s">
        <v>54</v>
      </c>
      <c r="CE13" s="365" t="s">
        <v>29</v>
      </c>
      <c r="CF13" s="366" t="s">
        <v>46</v>
      </c>
      <c r="CG13" s="366" t="s">
        <v>47</v>
      </c>
      <c r="CH13" s="366" t="s">
        <v>48</v>
      </c>
      <c r="CI13" s="366" t="s">
        <v>49</v>
      </c>
      <c r="CJ13" s="366" t="s">
        <v>50</v>
      </c>
      <c r="CK13" s="366" t="s">
        <v>51</v>
      </c>
      <c r="CL13" s="366" t="s">
        <v>52</v>
      </c>
      <c r="CM13" s="366" t="s">
        <v>53</v>
      </c>
      <c r="CN13" s="366" t="s">
        <v>54</v>
      </c>
      <c r="CO13" s="366" t="s">
        <v>46</v>
      </c>
      <c r="CP13" s="366" t="s">
        <v>47</v>
      </c>
      <c r="CQ13" s="366" t="s">
        <v>48</v>
      </c>
      <c r="CR13" s="366" t="s">
        <v>49</v>
      </c>
      <c r="CS13" s="366" t="s">
        <v>50</v>
      </c>
      <c r="CT13" s="366" t="s">
        <v>51</v>
      </c>
      <c r="CU13" s="366" t="s">
        <v>52</v>
      </c>
      <c r="CV13" s="366" t="s">
        <v>53</v>
      </c>
      <c r="CW13" s="366" t="s">
        <v>54</v>
      </c>
      <c r="CY13" s="66" t="s">
        <v>97</v>
      </c>
      <c r="CZ13" s="101" t="s">
        <v>28</v>
      </c>
      <c r="DB13" s="101" t="s">
        <v>28</v>
      </c>
      <c r="DC13" s="54"/>
      <c r="DD13" s="311" t="s">
        <v>28</v>
      </c>
      <c r="DE13" s="54"/>
      <c r="DF13" s="325" t="s">
        <v>75</v>
      </c>
      <c r="DG13" s="54" t="s">
        <v>76</v>
      </c>
      <c r="DH13" s="54" t="s">
        <v>77</v>
      </c>
      <c r="DI13" s="48" t="s">
        <v>77</v>
      </c>
      <c r="DJ13" s="54" t="s">
        <v>78</v>
      </c>
      <c r="DK13" s="326" t="s">
        <v>107</v>
      </c>
      <c r="DL13" s="327" t="s">
        <v>84</v>
      </c>
      <c r="DM13" s="54" t="s">
        <v>85</v>
      </c>
      <c r="DN13" s="54" t="s">
        <v>86</v>
      </c>
      <c r="DO13" s="54" t="s">
        <v>87</v>
      </c>
      <c r="DP13" s="54" t="s">
        <v>88</v>
      </c>
      <c r="DQ13" s="326" t="s">
        <v>107</v>
      </c>
      <c r="DR13" s="327" t="s">
        <v>91</v>
      </c>
      <c r="DS13" s="54" t="s">
        <v>92</v>
      </c>
      <c r="DT13" s="54" t="s">
        <v>93</v>
      </c>
      <c r="DU13" s="54" t="s">
        <v>94</v>
      </c>
      <c r="DV13" s="54" t="s">
        <v>95</v>
      </c>
      <c r="DW13" s="54" t="s">
        <v>96</v>
      </c>
      <c r="DX13" s="328" t="s">
        <v>107</v>
      </c>
      <c r="DY13" s="325" t="s">
        <v>75</v>
      </c>
      <c r="DZ13" s="54" t="s">
        <v>76</v>
      </c>
      <c r="EA13" s="54" t="s">
        <v>77</v>
      </c>
      <c r="EB13" s="48" t="s">
        <v>77</v>
      </c>
      <c r="EC13" s="54" t="s">
        <v>78</v>
      </c>
      <c r="ED13" s="54" t="s">
        <v>107</v>
      </c>
      <c r="EE13" s="54" t="s">
        <v>84</v>
      </c>
      <c r="EF13" s="54" t="s">
        <v>85</v>
      </c>
      <c r="EG13" s="54" t="s">
        <v>86</v>
      </c>
      <c r="EH13" s="54" t="s">
        <v>87</v>
      </c>
      <c r="EI13" s="54" t="s">
        <v>88</v>
      </c>
      <c r="EJ13" s="54" t="s">
        <v>107</v>
      </c>
      <c r="EK13" s="54" t="s">
        <v>91</v>
      </c>
      <c r="EL13" s="54" t="s">
        <v>92</v>
      </c>
      <c r="EM13" s="54" t="s">
        <v>93</v>
      </c>
      <c r="EN13" s="54" t="s">
        <v>94</v>
      </c>
      <c r="EO13" s="54" t="s">
        <v>95</v>
      </c>
      <c r="EP13" s="54" t="s">
        <v>96</v>
      </c>
      <c r="EQ13" s="328" t="s">
        <v>107</v>
      </c>
    </row>
    <row r="14" spans="1:171" ht="9.75" customHeight="1" thickBot="1" x14ac:dyDescent="0.2">
      <c r="A14" s="58"/>
      <c r="B14" s="296" t="s">
        <v>1</v>
      </c>
      <c r="C14" s="296" t="s">
        <v>1</v>
      </c>
      <c r="D14" s="296" t="s">
        <v>1</v>
      </c>
      <c r="E14" s="296" t="s">
        <v>1</v>
      </c>
      <c r="F14" s="296" t="s">
        <v>1</v>
      </c>
      <c r="G14" s="296" t="s">
        <v>1</v>
      </c>
      <c r="H14" s="296" t="s">
        <v>1</v>
      </c>
      <c r="I14" s="296" t="s">
        <v>1</v>
      </c>
      <c r="J14" s="296" t="s">
        <v>1</v>
      </c>
      <c r="K14" s="296" t="s">
        <v>1</v>
      </c>
      <c r="L14" s="296" t="s">
        <v>1</v>
      </c>
      <c r="M14" s="296" t="s">
        <v>1</v>
      </c>
      <c r="N14" s="296" t="s">
        <v>1</v>
      </c>
      <c r="O14" s="296" t="s">
        <v>1</v>
      </c>
      <c r="P14" s="296" t="s">
        <v>1</v>
      </c>
      <c r="Q14" s="296" t="s">
        <v>1</v>
      </c>
      <c r="R14" s="296" t="s">
        <v>1</v>
      </c>
      <c r="S14" s="296" t="s">
        <v>1</v>
      </c>
      <c r="T14" s="36"/>
      <c r="U14" s="149"/>
      <c r="W14" s="313" t="s">
        <v>8</v>
      </c>
      <c r="Y14" s="313" t="s">
        <v>8</v>
      </c>
      <c r="Z14" s="313" t="s">
        <v>8</v>
      </c>
      <c r="AA14" s="313" t="s">
        <v>8</v>
      </c>
      <c r="AB14" s="313"/>
      <c r="AE14" s="313" t="s">
        <v>8</v>
      </c>
      <c r="AF14" s="313"/>
      <c r="AG14" s="313"/>
      <c r="AH14" s="313"/>
      <c r="AI14" s="313"/>
      <c r="AJ14" s="313"/>
      <c r="AK14" s="313" t="s">
        <v>8</v>
      </c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 t="s">
        <v>8</v>
      </c>
      <c r="AZ14" s="313"/>
      <c r="BA14" s="313" t="s">
        <v>8</v>
      </c>
      <c r="BB14" s="313"/>
      <c r="BC14" s="313" t="s">
        <v>8</v>
      </c>
      <c r="BD14" s="313"/>
      <c r="BE14" s="313" t="s">
        <v>8</v>
      </c>
      <c r="BF14" s="313"/>
      <c r="BG14" s="313" t="s">
        <v>8</v>
      </c>
      <c r="BI14" s="368" t="s">
        <v>8</v>
      </c>
      <c r="BJ14" s="330"/>
      <c r="BK14" s="329"/>
      <c r="BL14" s="329"/>
      <c r="BM14" s="329"/>
      <c r="BN14" s="329"/>
      <c r="BO14" s="329"/>
      <c r="BP14" s="329"/>
      <c r="BQ14" s="329"/>
      <c r="BR14" s="329"/>
      <c r="BS14" s="331"/>
      <c r="BT14" s="363"/>
      <c r="BU14" s="367"/>
      <c r="BV14" s="367"/>
      <c r="BW14" s="367"/>
      <c r="BX14" s="367"/>
      <c r="BY14" s="367"/>
      <c r="BZ14" s="367"/>
      <c r="CA14" s="367"/>
      <c r="CB14" s="367"/>
      <c r="CC14" s="329"/>
      <c r="CE14" s="368" t="s">
        <v>8</v>
      </c>
      <c r="CF14" s="329" t="s">
        <v>8</v>
      </c>
      <c r="CG14" s="329" t="s">
        <v>8</v>
      </c>
      <c r="CH14" s="329" t="s">
        <v>8</v>
      </c>
      <c r="CI14" s="329" t="s">
        <v>8</v>
      </c>
      <c r="CJ14" s="329" t="s">
        <v>8</v>
      </c>
      <c r="CK14" s="329" t="s">
        <v>8</v>
      </c>
      <c r="CL14" s="329" t="s">
        <v>8</v>
      </c>
      <c r="CM14" s="329" t="s">
        <v>8</v>
      </c>
      <c r="CN14" s="369" t="s">
        <v>8</v>
      </c>
      <c r="CO14" s="329" t="s">
        <v>8</v>
      </c>
      <c r="CP14" s="369" t="s">
        <v>8</v>
      </c>
      <c r="CQ14" s="329" t="s">
        <v>8</v>
      </c>
      <c r="CR14" s="369" t="s">
        <v>8</v>
      </c>
      <c r="CS14" s="329" t="s">
        <v>8</v>
      </c>
      <c r="CT14" s="329" t="s">
        <v>8</v>
      </c>
      <c r="CU14" s="329" t="s">
        <v>8</v>
      </c>
      <c r="CV14" s="370" t="s">
        <v>8</v>
      </c>
      <c r="CW14" s="329" t="s">
        <v>8</v>
      </c>
      <c r="CY14" s="332" t="s">
        <v>89</v>
      </c>
      <c r="DA14" s="332"/>
      <c r="DB14" s="350" t="s">
        <v>82</v>
      </c>
      <c r="DD14" s="333" t="s">
        <v>82</v>
      </c>
      <c r="DE14" s="333"/>
      <c r="DF14" s="334" t="s">
        <v>98</v>
      </c>
      <c r="DG14" s="335" t="s">
        <v>79</v>
      </c>
      <c r="DH14" s="335" t="s">
        <v>79</v>
      </c>
      <c r="DI14" s="335" t="s">
        <v>79</v>
      </c>
      <c r="DJ14" s="336" t="s">
        <v>81</v>
      </c>
      <c r="DK14" s="337" t="s">
        <v>82</v>
      </c>
      <c r="DL14" s="338" t="s">
        <v>82</v>
      </c>
      <c r="DM14" s="339" t="s">
        <v>89</v>
      </c>
      <c r="DN14" s="339" t="s">
        <v>90</v>
      </c>
      <c r="DO14" s="339" t="s">
        <v>80</v>
      </c>
      <c r="DP14" s="339" t="s">
        <v>83</v>
      </c>
      <c r="DQ14" s="337" t="s">
        <v>108</v>
      </c>
      <c r="DR14" s="338" t="s">
        <v>83</v>
      </c>
      <c r="DS14" s="339" t="s">
        <v>89</v>
      </c>
      <c r="DT14" s="339" t="s">
        <v>90</v>
      </c>
      <c r="DU14" s="339" t="s">
        <v>80</v>
      </c>
      <c r="DV14" s="339" t="s">
        <v>82</v>
      </c>
      <c r="DW14" s="339" t="s">
        <v>83</v>
      </c>
      <c r="DX14" s="340" t="s">
        <v>83</v>
      </c>
      <c r="DY14" s="334" t="s">
        <v>98</v>
      </c>
      <c r="DZ14" s="335" t="s">
        <v>79</v>
      </c>
      <c r="EA14" s="335" t="s">
        <v>79</v>
      </c>
      <c r="EB14" s="335" t="s">
        <v>79</v>
      </c>
      <c r="EC14" s="336" t="s">
        <v>81</v>
      </c>
      <c r="ED14" s="339" t="s">
        <v>83</v>
      </c>
      <c r="EE14" s="339" t="s">
        <v>82</v>
      </c>
      <c r="EF14" s="339" t="s">
        <v>89</v>
      </c>
      <c r="EG14" s="339" t="s">
        <v>90</v>
      </c>
      <c r="EH14" s="339" t="s">
        <v>80</v>
      </c>
      <c r="EI14" s="339" t="s">
        <v>83</v>
      </c>
      <c r="EJ14" s="339" t="s">
        <v>83</v>
      </c>
      <c r="EK14" s="339" t="s">
        <v>83</v>
      </c>
      <c r="EL14" s="339" t="s">
        <v>89</v>
      </c>
      <c r="EM14" s="339" t="s">
        <v>80</v>
      </c>
      <c r="EN14" s="339" t="s">
        <v>80</v>
      </c>
      <c r="EO14" s="339" t="s">
        <v>82</v>
      </c>
      <c r="EP14" s="339" t="s">
        <v>83</v>
      </c>
      <c r="EQ14" s="340" t="s">
        <v>83</v>
      </c>
    </row>
    <row r="15" spans="1:171" ht="24" customHeight="1" x14ac:dyDescent="0.45">
      <c r="B15" s="133">
        <f>IF(Data!B14&lt;&gt;"",Data!B14,"")</f>
        <v>1</v>
      </c>
      <c r="C15" s="158" t="str">
        <f>IF(Data!C14&lt;&gt;"",Data!C14,"")</f>
        <v>นายณัฐวุฒิ โพธิ์หร่าย</v>
      </c>
      <c r="D15" s="106">
        <f>IF(Data!D14&lt;&gt;"",Data!D14,"")</f>
        <v>1</v>
      </c>
      <c r="E15" s="140">
        <f>IF(AND(I15=1,Data!T14=0),0,IF(I15=999,999,Data!T14))</f>
        <v>198</v>
      </c>
      <c r="F15" s="140">
        <f>IF(D15 = "","",IF(E15=999,999,E15/12))</f>
        <v>16.5</v>
      </c>
      <c r="G15" s="140">
        <f>IF(Data!K14&lt;&gt;"",Data!K14,"")</f>
        <v>120</v>
      </c>
      <c r="H15" s="141">
        <f>IF(Data!L14&lt;&gt;"",Data!L14,"")</f>
        <v>185</v>
      </c>
      <c r="I15" s="63">
        <f>IF(Data!M14&lt;&gt;"",Data!M14,"")</f>
        <v>1</v>
      </c>
      <c r="J15" s="63">
        <f>IF(OR(OR(OR(D15=0,I15=0),G15=0),Y15=0),0,ROUND(G15*100/Y15,0))</f>
        <v>218</v>
      </c>
      <c r="L15" s="64" t="str">
        <f>IF(D15 = "","",IF(OR(OR(OR(OR(OR(D15=0),D15&gt;2),I15=999),G15=0),J15=0),"ไม่ทราบค่า",IF(G15&gt;AH15,"น้ำหนักมากกว่าเกณฑ์",IF(G15&gt;AG15,"น้ำหนักค่อนข้างมาก",IF(G15&gt;=AF15,"น้ำหนักตามเกณฑ์",IF(G15&gt;=AE15,"น้ำหนักค่อนข้างน้อย","น้ำหนักน้อยกว่าเกณฑ์"))))))</f>
        <v>น้ำหนักมากกว่าเกณฑ์</v>
      </c>
      <c r="N15" s="63">
        <f>IF(OR(OR(OR(D15=0,I15=0),H15=0),Z15=0),0,ROUND(H15*100/Z15,0))</f>
        <v>110</v>
      </c>
      <c r="P15" s="64" t="str">
        <f>IF(D15 = "","",IF(OR(OR(OR(OR(OR(D15=0),D15&gt;2),H15=0),I15=999),N15=0),"ไม่ทราบค่า",IF(H15&gt;AN15,"สูงกว่าเกณฑ์",IF(H15&gt;AM15,"ค่อนข้างสูง",IF(H15&gt;=AL15,"ส่วนสูงตามเกณฑ์",IF(H15&gt;=AK15,"ค่อนข้างเตี้ย","เตี้ย"))))))</f>
        <v>สูงกว่าเกณฑ์</v>
      </c>
      <c r="R15" s="63">
        <f>IF(OR(OR(OR(OR(OR(D15=0,G15=0),H15=0),H15&lt;49),AA15=999),AA15=0),0,ROUND(G15*100/AA15,0))</f>
        <v>0</v>
      </c>
      <c r="S15" s="64" t="str">
        <f>IF(D15 = "","",IF(OR(OR(OR(OR(OR(OR(D15=0,D15&gt;2),G15=0),H15=0),H15&lt;49),R15=0),AA15=0),"ไม่ทราบค่า",IF(G15&gt;AU15,"อ้วน",IF(G15&gt;AT15,"เริ่มอ้วน",IF(G15&gt;AS15,"ท้วม",IF(G15&gt;=AR15,"สมส่วน",IF(G15&gt;=AQ15,"ค่อนข้างผอม","ผอม")))))))</f>
        <v>ไม่ทราบค่า</v>
      </c>
      <c r="W15" s="310">
        <f>ROUND(E15+(D15*1000),0)</f>
        <v>1198</v>
      </c>
      <c r="Y15" s="65">
        <f>IF(OR(OR(OR(OR(D15=0,D15&gt;2),W15=0),AND(D15=1,W15&gt;1239),AND(D15=2,W15&gt;2239))),0,VLOOKUP($W15,$BI$15:$BR$494,6))</f>
        <v>55</v>
      </c>
      <c r="Z15" s="65">
        <f>IF(OR(OR(OR(OR(D15=0,D15&gt;2),W15=0),AND(D15=1,W15&gt;1239),AND(D15=2,W15&gt;2239))),0,VLOOKUP($W15,$BT$15:$CC$494,6))</f>
        <v>168.62294446079997</v>
      </c>
      <c r="AA15" s="65">
        <f>IF(AC15&gt;0,AC15,AB15)</f>
        <v>0</v>
      </c>
      <c r="AB15" s="65">
        <f>IF(OR(OR(OR(D15=0,H15=0),G15=0),H15&lt;49),0,IF(AND(D15=1,E15=999,H15&lt;85),VLOOKUP($H15,$CE$15:$CN$219,6),IF(AND(D15=2,E15=999,H15&lt;85),VLOOKUP($H15,$CE$15:$CW$219,15),IF(AND(D15=1,E15=999,H15&gt;=85,H15&lt;=180),VLOOKUP($H15,$CE$221:$CN$661,6),IF(AND(D15=2,E15=999,H15&gt;=85,H15&lt;=170),VLOOKUP($H15,$CE$221:$CW$621,15),0)))))</f>
        <v>0</v>
      </c>
      <c r="AC15" s="341">
        <f>IF(OR(OR(OR(OR(D15=0,H15=0),G15=0),H15&lt;49),E15=999),0,IF(AND(D15=1,E15&lt;24,H15&lt;=100),VLOOKUP($H15,$CE$15:$CN$219,6),IF(AND(D15=2,E15&lt;24,H15&lt;=100),VLOOKUP($H15,$CE$15:$CW$219,15),IF(AND(D15=1,E15&gt;=24,H15&gt;=70,H15&lt;=180),VLOOKUP($H15,$CE$221:$CN$661,6),IF(AND(D15=2,E15&gt;=24,H15&gt;=70,H15&lt;=170),VLOOKUP($H15,$CE$221:$CW$621,15),0)))))</f>
        <v>0</v>
      </c>
      <c r="AD15" s="65">
        <f>IF(OR(OR(OR(OR(D15=0,D15&gt;2),W15=0),AND(D15=1,W15&gt;1239),AND(D15=2,W15&gt;2239))),0,VLOOKUP($W15,$BI$15:$BR$494,2))</f>
        <v>35.221115171808329</v>
      </c>
      <c r="AE15" s="65">
        <f>IF(OR(OR(OR(OR(D15=0,D15&gt;2),W15=0),AND(D15=1,W15&gt;1239),AND(D15=2,W15&gt;2239))),0,VLOOKUP($W15,$BI$15:$BR$494,3))</f>
        <v>41.814076781205557</v>
      </c>
      <c r="AF15" s="65">
        <f>IF(OR(OR(OR(OR(D15=0,D15&gt;2),W15=0),AND(D15=1,W15&gt;1239),AND(D15=2,W15&gt;2239))),0,VLOOKUP($W15,$BI$15:$BR$494,4))</f>
        <v>45.110557585904168</v>
      </c>
      <c r="AG15" s="65">
        <f>IF(OR(OR(OR(OR(D15=0,D15&gt;2),W15=0),AND(D15=1,W15&gt;1239),AND(D15=2,W15&gt;2239))),0,VLOOKUP($W15,$BI$15:$BR$494,8))</f>
        <v>65.048949549807048</v>
      </c>
      <c r="AH15" s="65">
        <f>IF(OR(OR(OR(OR(D15=0,D15&gt;2),W15=0),AND(D15=1,W15&gt;1239),AND(D15=2,W15&gt;2239))),0,VLOOKUP($W15,$BI$15:$BR$494,9))</f>
        <v>68.398599399742736</v>
      </c>
      <c r="AI15" s="65">
        <f>IF(OR(OR(OR(OR(D15=0,D15&gt;2),W15=0),AND(D15=1,W15&gt;1239),AND(D15=2,W15&gt;2239))),0,VLOOKUP($W15,$BI$15:$BR$494,10))</f>
        <v>75.099999999999994</v>
      </c>
      <c r="AJ15" s="65">
        <f>IF(OR(OR(OR(OR(D15=0,D15&gt;2),W15=0),AND(D15=1,W15&gt;1239),AND(D15=2,W15&gt;2239))),0,VLOOKUP($W15,$BT$15:$CC$494,2))</f>
        <v>150.48564706276156</v>
      </c>
      <c r="AK15" s="65">
        <f>IF(OR(OR(OR(OR(D15=0,D15&gt;2),W15=0),AND(D15=1,W15&gt;1239),AND(D15=2,W15&gt;2239))),0,VLOOKUP($W15,$BT$15:$CC$494,3))</f>
        <v>156.53141286210769</v>
      </c>
      <c r="AL15" s="65">
        <f>IF(OR(OR(OR(OR(D15=0,D15&gt;2),W15=0),AND(D15=1,W15&gt;1239),AND(D15=2,W15&gt;2239))),0,VLOOKUP($W15,$BT$15:$CC$494,4))</f>
        <v>159.55429576178079</v>
      </c>
      <c r="AM15" s="65">
        <f>IF(OR(OR(OR(OR(D15=0,D15&gt;2),W15=0),AND(D15=1,W15&gt;1239),AND(D15=2,W15&gt;2239))),0,VLOOKUP($W15,$BT$15:$CC$494,8))</f>
        <v>176.59221116693936</v>
      </c>
      <c r="AN15" s="65">
        <f>IF(OR(OR(OR(OR(D15=0,D15&gt;2),W15=0),AND(D15=1,W15&gt;1239),AND(D15=2,W15&gt;2239))),0,VLOOKUP($W15,$BT$15:$CC$494,9))</f>
        <v>179.24863340231914</v>
      </c>
      <c r="AO15" s="65">
        <f>IF(OR(OR(OR(OR(D15=0,D15&gt;2),W15=0),AND(D15=1,W15&gt;1239),AND(D15=2,W15&gt;2239))),0,VLOOKUP($W15,$BT$15:$CC$494,10))</f>
        <v>184.56147787307876</v>
      </c>
      <c r="AP15" s="65">
        <f>IF(AW15&gt;0,AW15,AV15)</f>
        <v>0</v>
      </c>
      <c r="AQ15" s="65">
        <f>IF(AY15&gt;0,AY15,AX15)</f>
        <v>0</v>
      </c>
      <c r="AR15" s="65">
        <f>IF(BA15&gt;0,BA15,AZ15)</f>
        <v>0</v>
      </c>
      <c r="AS15" s="65">
        <f>IF(BC15&gt;0,BC15,BB15)</f>
        <v>0</v>
      </c>
      <c r="AT15" s="65">
        <f>IF(BE15&gt;0,BE15,BD15)</f>
        <v>0</v>
      </c>
      <c r="AU15" s="65">
        <f>IF(BG15&gt;0,BG15,BF15)</f>
        <v>0</v>
      </c>
      <c r="AV15" s="65">
        <f>IF(OR(OR(OR(D15=0,H15=0),G15=0),H15&lt;49),0,IF(AND(D15=1,E15=999,H15&lt;85),VLOOKUP($H15,$CE$15:$CN$219,2),IF(AND(D15=2,E15=999,H15&lt;85),VLOOKUP($H15,$CE$15:$CW$219,11),IF(AND(D15=1,E15=999,H15&gt;=85,H15&lt;=180),VLOOKUP($H15,$CE$221:$CN$661,2),IF(AND(D15=2,E15=999,H15&gt;=85,H15&lt;=170),VLOOKUP($H15,$CE$221:$CW$621,11),0)))))</f>
        <v>0</v>
      </c>
      <c r="AW15" s="65">
        <f>IF(OR(OR(OR(OR(D15=0,H15=0),G15=0),H15&lt;49),E15=999),0,IF(AND(D15=1,E15&lt;24,H15&lt;=100),VLOOKUP($H15,$CE$15:$CN$219,2),IF(AND(D15=2,E15&lt;24,H15&lt;=100),VLOOKUP($H15,$CE$15:$CW$219,11),IF(AND(D15=1,E15&gt;=24,H15&gt;=70,H15&lt;=180),VLOOKUP($H15,$CE$221:$CN$661,2),IF(AND(D15=2,E15&gt;=24,H15&gt;=70,H15&lt;=170),VLOOKUP($H15,$CE$221:$CW$621,11),0)))))</f>
        <v>0</v>
      </c>
      <c r="AX15" s="65">
        <f>IF(OR(OR(OR(D15=0,H15=0),G15=0),H15&lt;49),0,IF(AND(D15=1,E15=999,H15&lt;85),VLOOKUP($H15,$CE$15:$CN$219,3),IF(AND(D15=2,E15=999,H15&lt;85),VLOOKUP($H15,$CE$15:$CW$219,12),IF(AND(D15=1,E15=999,H15&gt;=85,H15&lt;=180),VLOOKUP($H15,$CE$221:$CN$661,3),IF(AND(D15=2,E15=999,H15&gt;=85,H15&lt;=170),VLOOKUP($H15,$CE$221:$CW$621,12),0)))))</f>
        <v>0</v>
      </c>
      <c r="AY15" s="65">
        <f>IF(OR(OR(OR(OR(D15=0,H15=0),G15=0),H15&lt;49),E15=999),0,IF(AND(D15=1,E15&lt;24,H15&lt;=100),VLOOKUP($H15,$CE$15:$CN$219,3),IF(AND(D15=2,E15&lt;24,H15&lt;=100),VLOOKUP($H15,$CE$15:$CW$219,12),IF(AND(D15=1,E15&gt;=24,H15&gt;=70,H15&lt;=180),VLOOKUP($H15,$CE$221:$CN$661,3),IF(AND(D15=2,E15&gt;=24,H15&gt;=70,H15&lt;=170),VLOOKUP($H15,$CE$221:$CW$621,12),0)))))</f>
        <v>0</v>
      </c>
      <c r="AZ15" s="65">
        <f>IF(OR(OR(OR(D15=0,H15=0),G15=0),H15&lt;49),0,IF(AND(D15=1,E15=999,H15&lt;85),VLOOKUP($H15,$CE$15:$CN$219,4),IF(AND(D15=2,E15=999,H15&lt;85),VLOOKUP($H15,$CE$15:$CW$219,13),IF(AND(D15=1,E15=999,H15&gt;=85,H15&lt;=180),VLOOKUP($H15,$CE$221:$CN$661,4),IF(AND(D15=2,E15=999,H15&gt;=85,H15&lt;=170),VLOOKUP($H15,$CE$221:$CW$621,13 ),0)))))</f>
        <v>0</v>
      </c>
      <c r="BA15" s="65" t="str">
        <f>IF(OR(OR(OR(OR(D15=0,H15=0),G15=0),H15&lt;49),E15=999),0,IF(AND(D15=1,E15&lt;24,H15&lt;=100),VLOOKUP($H15,$CE$15:$CN$219,4),IF(AND(D15=2,E15&lt;24,H15&lt;=100),VLOOKUP($H15,$CE$15:$CW$219,13),IF(AND(D15=1,E15&gt;=24,H15&gt;=70,H15&lt;=180),VLOOKUP($H15,$CE$221:$CN$661,4),IF(AND(D15=2,E15&gt;=24,H15&gt;=70,H15&lt;=170),VLOOKUP($H15,$CE$221:$CW$621,13 ),"0")))))</f>
        <v>0</v>
      </c>
      <c r="BB15" s="65">
        <f>IF(OR(OR(OR(D15=0,H15=0),G15=0),H15&lt;49),0,IF(AND(D15=1,E15=999,H15&lt;85),VLOOKUP($H15,$CE$15:$CN$219,8),IF(AND(D15=2,E15=999,H15&lt;85),VLOOKUP($H15,$CE$15:$CW$219,17),IF(AND(D15=1,E15=999,H15&gt;=85,H15&lt;=180),VLOOKUP($H15,$CE$221:$CN$661,8),IF(AND(D15=2,E15=999,H15&gt;=85,H15&lt;=170),VLOOKUP($H15,$CE$221:$CW$621,17 ),0)))))</f>
        <v>0</v>
      </c>
      <c r="BC15" s="65">
        <f>IF(OR(OR(OR(OR(D15=0,H15=0),G15=0),H15&lt;49),E15=999),0,IF(AND(D15=1,E15&lt;24,H15&lt;=100),VLOOKUP($H15,$CE$15:$CN$219,8),IF(AND(D15=2,E15&lt;24,H15&lt;=100),VLOOKUP($H15,$CE$15:$CW$219,17),IF(AND(D15=1,E15&gt;=24,H15&gt;=70,H15&lt;=180),VLOOKUP($H15,$CE$221:$CN$661,8),IF(AND(D15=2,E15&gt;=24,H15&gt;=70,H15&lt;=170),VLOOKUP($H15,$CE$221:$CW$621,17 ),0)))))</f>
        <v>0</v>
      </c>
      <c r="BD15" s="65">
        <f>IF(OR(OR(OR(D15=0,H15=0),G15=0),H15&lt;49),0,IF(AND(D15=1,E15=999,H15&lt;85),VLOOKUP($H15,$CE$15:$CN$219,9),IF(AND(D15=2,E15=999,H15&lt;85),VLOOKUP($H15,$CE$15:$CW$219,18),IF(AND(D15=1,E15=999,H15&gt;=85,H15&lt;=180),VLOOKUP($H15,$CE$221:$CN$661,9),IF(AND(D15=2,E15=999,H15&gt;=85,H15&lt;=170),VLOOKUP($H15,$CE$221:$CW$621,18),0)))))</f>
        <v>0</v>
      </c>
      <c r="BE15" s="65">
        <f>IF(OR(OR(OR(OR(D15=0,H15=0),H15&lt;49),G15=0),E15=999),0,IF(AND(D15=1,E15&lt;24,H15&lt;=100),VLOOKUP($H15,$CE$15:$CN$219,9),IF(AND(D15=2,E15&lt;24,H15&lt;=100),VLOOKUP($H15,$CE$15:$CW$219,18),IF(AND(D15=1,E15&gt;=24,H15&gt;=70,H15&lt;=180),VLOOKUP($H15,$CE$221:$CN$661,9),IF(AND(D15=2,E15&gt;=24,H15&gt;=70,H15&lt;=170),VLOOKUP($H15,$CE$221:$CW$621,18 ),0)))))</f>
        <v>0</v>
      </c>
      <c r="BF15" s="65">
        <f>IF(OR(OR(OR(D15=0,H15=0),G15=0),H15&lt;49),0,IF(AND(D15=1,E15=999,H15&lt;85),VLOOKUP($H15,$CE$15:$CN$219,10),IF(AND(D15=2,E15=999,H15&lt;85),VLOOKUP($H15,$CE$15:$CW$219,19),IF(AND(D15=1,E15=999,H15&gt;=85,H15&lt;=180),VLOOKUP($H15,$CE$221:$CN$661,10),IF(AND(D15=2,E15=999,H15&gt;=85,H15&lt;=170),VLOOKUP($H15,$CE$221:$CW$621,19),0)))))</f>
        <v>0</v>
      </c>
      <c r="BG15" s="65">
        <f>IF(OR(OR(OR(OR(D15=0,H15=0),G15=0),H15&lt;49),E15=999),0,IF(AND(D15=1,E15&lt;24,H15&lt;=100),VLOOKUP($H15,$CE$15:$CN$219,10),IF(AND(D15=2,E15&lt;24,H15&lt;=100),VLOOKUP($H15,$CE$15:$CW$219,19),IF(AND(D15=1,E15&gt;=24,H15&gt;=70,H15&lt;=180),VLOOKUP($H15,$CE$221:$CN$661,10),IF(AND(D15=2,E15&gt;=24,H15&gt;=70,H15&lt;=170),VLOOKUP($H15,$CE$221:$CW$621,19 ),0)))))</f>
        <v>0</v>
      </c>
      <c r="BI15" s="368">
        <v>1000</v>
      </c>
      <c r="BJ15" s="342">
        <v>2.3429571857326614</v>
      </c>
      <c r="BK15" s="342">
        <v>2.6619714571551074</v>
      </c>
      <c r="BL15" s="342">
        <v>2.8214785928663311</v>
      </c>
      <c r="BM15" s="342">
        <v>2.9809857285775538</v>
      </c>
      <c r="BN15" s="342">
        <v>3.3</v>
      </c>
      <c r="BO15" s="342">
        <v>3.6721833166595208</v>
      </c>
      <c r="BP15" s="342">
        <v>3.8582749749892811</v>
      </c>
      <c r="BQ15" s="342">
        <v>4.0443666333190418</v>
      </c>
      <c r="BR15" s="342">
        <v>4.4000000000000004</v>
      </c>
      <c r="BS15" s="65"/>
      <c r="BT15" s="371">
        <v>1000</v>
      </c>
      <c r="BU15" s="342">
        <v>45.214785928663304</v>
      </c>
      <c r="BV15" s="342">
        <v>46.809857285775536</v>
      </c>
      <c r="BW15" s="342">
        <v>47.607392964331652</v>
      </c>
      <c r="BX15" s="342">
        <v>48.404928642887768</v>
      </c>
      <c r="BY15" s="342">
        <v>50</v>
      </c>
      <c r="BZ15" s="342">
        <v>52.073592764245902</v>
      </c>
      <c r="CA15" s="342">
        <v>53.110389146368853</v>
      </c>
      <c r="CB15" s="342">
        <v>54.147185528491804</v>
      </c>
      <c r="CC15" s="342">
        <v>56.220778292737698</v>
      </c>
      <c r="CE15" s="384">
        <v>49</v>
      </c>
      <c r="CF15" s="342">
        <v>2.1132036178770495</v>
      </c>
      <c r="CG15" s="342">
        <v>2.4588024119180329</v>
      </c>
      <c r="CH15" s="342">
        <v>2.6316018089385249</v>
      </c>
      <c r="CI15" s="342">
        <v>2.8044012059590164</v>
      </c>
      <c r="CJ15" s="342">
        <v>3.15</v>
      </c>
      <c r="CK15" s="342">
        <v>3.37862689451942</v>
      </c>
      <c r="CL15" s="342">
        <v>3.4929403417791303</v>
      </c>
      <c r="CM15" s="342">
        <v>3.6072537890388396</v>
      </c>
      <c r="CN15" s="342">
        <v>3.8358806835582597</v>
      </c>
      <c r="CO15" s="342">
        <v>2.1429571857326608</v>
      </c>
      <c r="CP15" s="342">
        <v>2.4619714571551072</v>
      </c>
      <c r="CQ15" s="342">
        <v>2.6214785928663304</v>
      </c>
      <c r="CR15" s="342">
        <v>2.7809857285775537</v>
      </c>
      <c r="CS15" s="342">
        <v>3.1</v>
      </c>
      <c r="CT15" s="342">
        <v>3.3817959397564943</v>
      </c>
      <c r="CU15" s="342">
        <v>3.5226939096347412</v>
      </c>
      <c r="CV15" s="342">
        <v>3.6635918795129885</v>
      </c>
      <c r="CW15" s="342">
        <v>3.9453878192694827</v>
      </c>
      <c r="CY15" s="101">
        <f>IF(OR(D15=1,D15=2),1,0)</f>
        <v>1</v>
      </c>
      <c r="CZ15" s="101">
        <f>IF(OR(OR(OR(OR(OR(D15=0),D15&gt;2),I15=999),G15=0),J15=0),0,IF(G15&gt;AH15,5,IF(G15&gt;AG15,4,IF(G15&gt;=AF15,3,IF(G15&gt;=AE15,2,1)))))</f>
        <v>5</v>
      </c>
      <c r="DB15" s="101">
        <f>IF(OR(OR(OR(OR(OR(D15=0),D15&gt;2),H15=0),I15=999),N15=0),0,IF(H15&gt;AN15,5,IF(H15&gt;AM15,4,IF(H15&gt;=AL15,3,IF(H15&gt;=AK15,2,1)))))</f>
        <v>5</v>
      </c>
      <c r="DD15" s="311">
        <f>IF(OR(OR(OR(OR(OR(OR(D15=0,D15&gt;2),G15=0),H15=0),H15&lt;49),R15=0),AA15=0),0,IF(G15&gt;AU15,6,IF(G15&gt;AT15,5,IF(G15&gt;AS15,4,IF(G15&gt;=AR15,3,IF(G15&gt;=AQ15,2,1))))))</f>
        <v>0</v>
      </c>
      <c r="DE15" s="311"/>
      <c r="DF15" s="101">
        <f t="shared" ref="DF15:DF78" si="0">IF(AND(D15=1,CZ15=5),1,0)</f>
        <v>1</v>
      </c>
      <c r="DG15" s="101">
        <f t="shared" ref="DG15:DG78" si="1">IF(AND(D15=1,CZ15=4),1,0)</f>
        <v>0</v>
      </c>
      <c r="DH15" s="101">
        <f t="shared" ref="DH15:DH78" si="2">IF(AND(D15=1,CZ15=3),1,0)</f>
        <v>0</v>
      </c>
      <c r="DI15" s="101">
        <f t="shared" ref="DI15:DI78" si="3">IF(AND(D15=1,CZ15=2),1,0)</f>
        <v>0</v>
      </c>
      <c r="DJ15" s="311">
        <f t="shared" ref="DJ15:DJ78" si="4">IF(AND(D15=1,CZ15=1),1,0)</f>
        <v>0</v>
      </c>
      <c r="DK15" s="311">
        <f t="shared" ref="DK15:DK78" si="5">IF(AND(D15=1,CZ15=0),1,0)</f>
        <v>0</v>
      </c>
      <c r="DL15" s="101">
        <f t="shared" ref="DL15:DL78" si="6">IF(AND(D15=1,DB15=5),1,0)</f>
        <v>1</v>
      </c>
      <c r="DM15" s="101">
        <f t="shared" ref="DM15:DM78" si="7">IF(AND(D15=1,DB15=4),1,0)</f>
        <v>0</v>
      </c>
      <c r="DN15" s="101">
        <f t="shared" ref="DN15:DN78" si="8">IF(AND(D15=1,DB15=3),1,0)</f>
        <v>0</v>
      </c>
      <c r="DO15" s="101">
        <f t="shared" ref="DO15:DO78" si="9">IF(AND(D15=1,DB15=2),1,0)</f>
        <v>0</v>
      </c>
      <c r="DP15" s="101">
        <f t="shared" ref="DP15:DP78" si="10">IF(AND(D15=1,DB15=1),1,0)</f>
        <v>0</v>
      </c>
      <c r="DQ15" s="101">
        <f t="shared" ref="DQ15:DQ78" si="11">IF(AND(D15=1,DB15=0),1,0)</f>
        <v>0</v>
      </c>
      <c r="DR15" s="101">
        <f t="shared" ref="DR15:DR78" si="12">IF(AND(D15=1,DD15=6),1,0)</f>
        <v>0</v>
      </c>
      <c r="DS15" s="101">
        <f t="shared" ref="DS15:DS78" si="13">IF(AND(D15=1,DD15=5),1,0)</f>
        <v>0</v>
      </c>
      <c r="DT15" s="101">
        <f t="shared" ref="DT15:DT78" si="14">IF(AND(D15=1,DD15=4),1,0)</f>
        <v>0</v>
      </c>
      <c r="DU15" s="101">
        <f t="shared" ref="DU15:DU78" si="15">IF(AND(D15=1,DD15=3),1,0)</f>
        <v>0</v>
      </c>
      <c r="DV15" s="101">
        <f t="shared" ref="DV15:DV78" si="16">IF(AND(D15=1,DD15=2),1,0)</f>
        <v>0</v>
      </c>
      <c r="DW15" s="101">
        <f t="shared" ref="DW15:DW78" si="17">IF(AND(D15=1,DD15=1),1,0)</f>
        <v>0</v>
      </c>
      <c r="DX15" s="311">
        <f t="shared" ref="DX15:DX78" si="18">IF(AND(D15=1,DD15=0),1,0)</f>
        <v>1</v>
      </c>
      <c r="DY15" s="101">
        <f t="shared" ref="DY15:DY78" si="19">IF(AND(D15=2,CZ15=5),1,0)</f>
        <v>0</v>
      </c>
      <c r="DZ15" s="101">
        <f t="shared" ref="DZ15:DZ78" si="20">IF(AND(D15=2,CZ15=4),1,0)</f>
        <v>0</v>
      </c>
      <c r="EA15" s="101">
        <f t="shared" ref="EA15:EA78" si="21">IF(AND(D15=2,CZ15=3),1,0)</f>
        <v>0</v>
      </c>
      <c r="EB15" s="101">
        <f t="shared" ref="EB15:EB78" si="22">IF(AND(D15=2,CZ15=2),1,0)</f>
        <v>0</v>
      </c>
      <c r="EC15" s="101">
        <f t="shared" ref="EC15:EC78" si="23">IF(AND(D15=2,CZ15=1),1,0)</f>
        <v>0</v>
      </c>
      <c r="ED15" s="101">
        <f t="shared" ref="ED15:ED78" si="24">IF(AND(D15=2,CZ15=0),1,0)</f>
        <v>0</v>
      </c>
      <c r="EE15" s="101">
        <f t="shared" ref="EE15:EE78" si="25">IF(AND(D15=2,DB15=5),1,0)</f>
        <v>0</v>
      </c>
      <c r="EF15" s="101">
        <f t="shared" ref="EF15:EF78" si="26">IF(AND(D15=2,DB15=4),1,0)</f>
        <v>0</v>
      </c>
      <c r="EG15" s="101">
        <f t="shared" ref="EG15:EG78" si="27">IF(AND(D15=2,DB15=3),1,0)</f>
        <v>0</v>
      </c>
      <c r="EH15" s="101">
        <f t="shared" ref="EH15:EH78" si="28">IF(AND(D15=2,DB15=2),1,0)</f>
        <v>0</v>
      </c>
      <c r="EI15" s="101">
        <f t="shared" ref="EI15:EI78" si="29">IF(AND(D15=2,DB15=1),1,0)</f>
        <v>0</v>
      </c>
      <c r="EJ15" s="101">
        <f t="shared" ref="EJ15:EJ78" si="30">IF(AND(D15=2,DB15=0),1,0)</f>
        <v>0</v>
      </c>
      <c r="EK15" s="101">
        <f t="shared" ref="EK15:EK78" si="31">IF(AND(D15=2,DD15=6),1,0)</f>
        <v>0</v>
      </c>
      <c r="EL15" s="101">
        <f t="shared" ref="EL15:EL78" si="32">IF(AND(D15=2,DD15=5),1,0)</f>
        <v>0</v>
      </c>
      <c r="EM15" s="101">
        <f t="shared" ref="EM15:EM78" si="33">IF(AND(D15=2,DD15=4),1,0)</f>
        <v>0</v>
      </c>
      <c r="EN15" s="101">
        <f t="shared" ref="EN15:EN78" si="34">IF(AND(D15=2,DD15=3),1,0)</f>
        <v>0</v>
      </c>
      <c r="EO15" s="101">
        <f t="shared" ref="EO15:EO78" si="35">IF(AND(D15=2,DD15=2),1,0)</f>
        <v>0</v>
      </c>
      <c r="EP15" s="101">
        <f t="shared" ref="EP15:EP78" si="36">IF(AND(D15=2,DD15=1),1,0)</f>
        <v>0</v>
      </c>
      <c r="EQ15" s="101">
        <f t="shared" ref="EQ15:EQ78" si="37">IF(AND(D15=2,DD15=0),1,0)</f>
        <v>0</v>
      </c>
    </row>
    <row r="16" spans="1:171" ht="21.75" customHeight="1" x14ac:dyDescent="0.45">
      <c r="B16" s="133">
        <f>IF(Data!B15&lt;&gt;"",Data!B15,"")</f>
        <v>2</v>
      </c>
      <c r="C16" s="158" t="str">
        <f>IF(Data!C15&lt;&gt;"",Data!C15,"")</f>
        <v>นางสาวณัฐณิชา จั่นหนู</v>
      </c>
      <c r="D16" s="106">
        <f>IF(Data!D15&lt;&gt;"",Data!D15,"")</f>
        <v>2</v>
      </c>
      <c r="E16" s="140">
        <f>IF(AND(I16=1,Data!T15=0),0,IF(I16=999,999,Data!T15))</f>
        <v>204</v>
      </c>
      <c r="F16" s="140">
        <f t="shared" ref="F16:F79" si="38">IF(D16 = "","",IF(E16=999,999,E16/12))</f>
        <v>17</v>
      </c>
      <c r="G16" s="140">
        <f>IF(Data!K15&lt;&gt;"",Data!K15,"")</f>
        <v>40</v>
      </c>
      <c r="H16" s="141">
        <f>IF(Data!L15&lt;&gt;"",Data!L15,"")</f>
        <v>163</v>
      </c>
      <c r="I16" s="63">
        <f>IF(Data!M15&lt;&gt;"",Data!M15,"")</f>
        <v>1</v>
      </c>
      <c r="J16" s="63">
        <f t="shared" ref="J16:J79" si="39">IF(OR(OR(OR(D16=0,I16=0),G16=0),Y16=0),0,ROUND(G16*100/Y16,0))</f>
        <v>83</v>
      </c>
      <c r="L16" s="64" t="str">
        <f t="shared" ref="L16:L79" si="40">IF(D16 = "","",IF(OR(OR(OR(OR(OR(D16=0),D16&gt;2),I16=999),G16=0),J16=0),"ไม่ทราบค่า",IF(G16&gt;AH16,"น้ำหนักมากกว่าเกณฑ์",IF(G16&gt;AG16,"น้ำหนักค่อนข้างมาก",IF(G16&gt;=AF16,"น้ำหนักตามเกณฑ์",IF(G16&gt;=AE16,"น้ำหนักค่อนข้างน้อย","น้ำหนักน้อยกว่าเกณฑ์"))))))</f>
        <v>น้ำหนักค่อนข้างน้อย</v>
      </c>
      <c r="N16" s="63">
        <f t="shared" ref="N16:N79" si="41">IF(OR(OR(OR(D16=0,I16=0),H16=0),Z16=0),0,ROUND(H16*100/Z16,0))</f>
        <v>104</v>
      </c>
      <c r="P16" s="64" t="str">
        <f t="shared" ref="P16:P79" si="42">IF(D16 = "","",IF(OR(OR(OR(OR(OR(D16=0),D16&gt;2),H16=0),I16=999),N16=0),"ไม่ทราบค่า",IF(H16&gt;AN16,"สูงกว่าเกณฑ์",IF(H16&gt;AM16,"ค่อนข้างสูง",IF(H16&gt;=AL16,"ส่วนสูงตามเกณฑ์",IF(H16&gt;=AK16,"ค่อนข้างเตี้ย","เตี้ย"))))))</f>
        <v>ส่วนสูงตามเกณฑ์</v>
      </c>
      <c r="R16" s="63">
        <f t="shared" ref="R16:R79" si="43">IF(OR(OR(OR(OR(OR(D16=0,G16=0),H16=0),H16&lt;49),AA16=999),AA16=0),0,ROUND(G16*100/AA16,0))</f>
        <v>76</v>
      </c>
      <c r="S16" s="64" t="str">
        <f t="shared" ref="S16:S79" si="44">IF(D16 = "","",IF(OR(OR(OR(OR(OR(OR(D16=0,D16&gt;2),G16=0),H16=0),H16&lt;49),R16=0),AA16=0),"ไม่ทราบค่า",IF(G16&gt;AU16,"อ้วน",IF(G16&gt;AT16,"เริ่มอ้วน",IF(G16&gt;AS16,"ท้วม",IF(G16&gt;=AR16,"สมส่วน",IF(G16&gt;=AQ16,"ค่อนข้างผอม","ผอม")))))))</f>
        <v>ผอม</v>
      </c>
      <c r="W16" s="310">
        <f t="shared" ref="W16:W79" si="45">ROUND(E16+(D16*1000),0)</f>
        <v>2204</v>
      </c>
      <c r="Y16" s="65">
        <f t="shared" ref="Y16:Y79" si="46">IF(OR(OR(OR(OR(D16=0,D16&gt;2),W16=0),AND(D16=1,W16&gt;1239),AND(D16=2,W16&gt;2239))),0,VLOOKUP($W16,$BI$15:$BR$494,6))</f>
        <v>48.4</v>
      </c>
      <c r="Z16" s="65">
        <f t="shared" ref="Z16:Z79" si="47">IF(OR(OR(OR(OR(D16=0,D16&gt;2),W16=0),AND(D16=1,W16&gt;1239),AND(D16=2,W16&gt;2239))),0,VLOOKUP($W16,$BT$15:$CC$494,6))</f>
        <v>156.9</v>
      </c>
      <c r="AA16" s="65">
        <f t="shared" ref="AA16:AA79" si="48">IF(AC16&gt;0,AC16,AB16)</f>
        <v>52.3</v>
      </c>
      <c r="AB16" s="65">
        <f t="shared" ref="AB16:AB79" si="49">IF(OR(OR(OR(D16=0,H16=0),G16=0),H16&lt;49),0,IF(AND(D16=1,E16=999,H16&lt;85),VLOOKUP($H16,$CE$15:$CN$219,6),IF(AND(D16=2,E16=999,H16&lt;85),VLOOKUP($H16,$CE$15:$CW$219,15),IF(AND(D16=1,E16=999,H16&gt;=85,H16&lt;=180),VLOOKUP($H16,$CE$221:$CN$661,6),IF(AND(D16=2,E16=999,H16&gt;=85,H16&lt;=170),VLOOKUP($H16,$CE$221:$CW$621,15),0)))))</f>
        <v>0</v>
      </c>
      <c r="AC16" s="341">
        <f t="shared" ref="AC16:AC79" si="50">IF(OR(OR(OR(OR(D16=0,H16=0),G16=0),H16&lt;49),E16=999),0,IF(AND(D16=1,E16&lt;24,H16&lt;=100),VLOOKUP($H16,$CE$15:$CN$219,6),IF(AND(D16=2,E16&lt;24,H16&lt;=100),VLOOKUP($H16,$CE$15:$CW$219,15),IF(AND(D16=1,E16&gt;=24,H16&gt;=70,H16&lt;=180),VLOOKUP($H16,$CE$221:$CN$661,6),IF(AND(D16=2,E16&gt;=24,H16&gt;=70,H16&lt;=170),VLOOKUP($H16,$CE$221:$CW$621,15),0)))))</f>
        <v>52.3</v>
      </c>
      <c r="AD16" s="65">
        <f t="shared" ref="AD16:AD79" si="51">IF(OR(OR(OR(OR(D16=0,D16&gt;2),W16=0),AND(D16=1,W16&gt;1239),AND(D16=2,W16&gt;2239))),0,VLOOKUP($W16,$BI$15:$BR$494,2))</f>
        <v>33.2468221074338</v>
      </c>
      <c r="AE16" s="65">
        <f t="shared" ref="AE16:AE79" si="52">IF(OR(OR(OR(OR(D16=0,D16&gt;2),W16=0),AND(D16=1,W16&gt;1239),AND(D16=2,W16&gt;2239))),0,VLOOKUP($W16,$BI$15:$BR$494,3))</f>
        <v>38.297881404955866</v>
      </c>
      <c r="AF16" s="65">
        <f t="shared" ref="AF16:AF79" si="53">IF(OR(OR(OR(OR(D16=0,D16&gt;2),W16=0),AND(D16=1,W16&gt;1239),AND(D16=2,W16&gt;2239))),0,VLOOKUP($W16,$BI$15:$BR$494,4))</f>
        <v>40.823411053716896</v>
      </c>
      <c r="AG16" s="65">
        <f t="shared" ref="AG16:AG79" si="54">IF(OR(OR(OR(OR(D16=0,D16&gt;2),W16=0),AND(D16=1,W16&gt;1239),AND(D16=2,W16&gt;2239))),0,VLOOKUP($W16,$BI$15:$BR$494,8))</f>
        <v>57.571660303395326</v>
      </c>
      <c r="AH16" s="65">
        <f t="shared" ref="AH16:AH79" si="55">IF(OR(OR(OR(OR(D16=0,D16&gt;2),W16=0),AND(D16=1,W16&gt;1239),AND(D16=2,W16&gt;2239))),0,VLOOKUP($W16,$BI$15:$BR$494,9))</f>
        <v>60.628880404527109</v>
      </c>
      <c r="AI16" s="65">
        <f t="shared" ref="AI16:AI79" si="56">IF(OR(OR(OR(OR(D16=0,D16&gt;2),W16=0),AND(D16=1,W16&gt;1239),AND(D16=2,W16&gt;2239))),0,VLOOKUP($W16,$BI$15:$BR$494,10))</f>
        <v>66.743320606790661</v>
      </c>
      <c r="AJ16" s="65">
        <f t="shared" ref="AJ16:AJ79" si="57">IF(OR(OR(OR(OR(D16=0,D16&gt;2),W16=0),AND(D16=1,W16&gt;1239),AND(D16=2,W16&gt;2239))),0,VLOOKUP($W16,$BT$15:$CC$494,2))</f>
        <v>142.06583637885623</v>
      </c>
      <c r="AK16" s="65">
        <f t="shared" ref="AK16:AK79" si="58">IF(OR(OR(OR(OR(D16=0,D16&gt;2),W16=0),AND(D16=1,W16&gt;1239),AND(D16=2,W16&gt;2239))),0,VLOOKUP($W16,$BT$15:$CC$494,3))</f>
        <v>147.01055758590417</v>
      </c>
      <c r="AL16" s="65">
        <f t="shared" ref="AL16:AL79" si="59">IF(OR(OR(OR(OR(D16=0,D16&gt;2),W16=0),AND(D16=1,W16&gt;1239),AND(D16=2,W16&gt;2239))),0,VLOOKUP($W16,$BT$15:$CC$494,4))</f>
        <v>149.48291818942812</v>
      </c>
      <c r="AM16" s="65">
        <f t="shared" ref="AM16:AM79" si="60">IF(OR(OR(OR(OR(D16=0,D16&gt;2),W16=0),AND(D16=1,W16&gt;1239),AND(D16=2,W16&gt;2239))),0,VLOOKUP($W16,$BT$15:$CC$494,8))</f>
        <v>164.15757467486065</v>
      </c>
      <c r="AN16" s="65">
        <f t="shared" ref="AN16:AN79" si="61">IF(OR(OR(OR(OR(D16=0,D16&gt;2),W16=0),AND(D16=1,W16&gt;1239),AND(D16=2,W16&gt;2239))),0,VLOOKUP($W16,$BT$15:$CC$494,9))</f>
        <v>166.57676623314754</v>
      </c>
      <c r="AO16" s="65">
        <f t="shared" ref="AO16:AO79" si="62">IF(OR(OR(OR(OR(D16=0,D16&gt;2),W16=0),AND(D16=1,W16&gt;1239),AND(D16=2,W16&gt;2239))),0,VLOOKUP($W16,$BT$15:$CC$494,10))</f>
        <v>171.4151493497213</v>
      </c>
      <c r="AP16" s="65">
        <f t="shared" ref="AP16:AP79" si="63">IF(AW16&gt;0,AW16,AV16)</f>
        <v>36.030272157455244</v>
      </c>
      <c r="AQ16" s="65">
        <f t="shared" ref="AQ16:AQ79" si="64">IF(AY16&gt;0,AY16,AX16)</f>
        <v>41.453514771636826</v>
      </c>
      <c r="AR16" s="65">
        <f t="shared" ref="AR16:AR79" si="65">IF(BA16&gt;0,BA16,AZ16)</f>
        <v>44.165136078727627</v>
      </c>
      <c r="AS16" s="65">
        <f t="shared" ref="AS16:AS79" si="66">IF(BC16&gt;0,BC16,BB16)</f>
        <v>61.072892464117274</v>
      </c>
      <c r="AT16" s="65">
        <f t="shared" ref="AT16:AT79" si="67">IF(BE16&gt;0,BE16,BD16)</f>
        <v>63.997189952156361</v>
      </c>
      <c r="AU16" s="65">
        <f t="shared" ref="AU16:AU79" si="68">IF(BG16&gt;0,BG16,BF16)</f>
        <v>69.845784928234551</v>
      </c>
      <c r="AV16" s="65">
        <f t="shared" ref="AV16:AV79" si="69">IF(OR(OR(OR(D16=0,H16=0),G16=0),H16&lt;49),0,IF(AND(D16=1,E16=999,H16&lt;85),VLOOKUP($H16,$CE$15:$CN$219,2),IF(AND(D16=2,E16=999,H16&lt;85),VLOOKUP($H16,$CE$15:$CW$219,11),IF(AND(D16=1,E16=999,H16&gt;=85,H16&lt;=180),VLOOKUP($H16,$CE$221:$CN$661,2),IF(AND(D16=2,E16=999,H16&gt;=85,H16&lt;=170),VLOOKUP($H16,$CE$221:$CW$621,11),0)))))</f>
        <v>0</v>
      </c>
      <c r="AW16" s="65">
        <f t="shared" ref="AW16:AW79" si="70">IF(OR(OR(OR(OR(D16=0,H16=0),G16=0),H16&lt;49),E16=999),0,IF(AND(D16=1,E16&lt;24,H16&lt;=100),VLOOKUP($H16,$CE$15:$CN$219,2),IF(AND(D16=2,E16&lt;24,H16&lt;=100),VLOOKUP($H16,$CE$15:$CW$219,11),IF(AND(D16=1,E16&gt;=24,H16&gt;=70,H16&lt;=180),VLOOKUP($H16,$CE$221:$CN$661,2),IF(AND(D16=2,E16&gt;=24,H16&gt;=70,H16&lt;=170),VLOOKUP($H16,$CE$221:$CW$621,11),0)))))</f>
        <v>36.030272157455244</v>
      </c>
      <c r="AX16" s="65">
        <f t="shared" ref="AX16:AX79" si="71">IF(OR(OR(OR(D16=0,H16=0),G16=0),H16&lt;49),0,IF(AND(D16=1,E16=999,H16&lt;85),VLOOKUP($H16,$CE$15:$CN$219,3),IF(AND(D16=2,E16=999,H16&lt;85),VLOOKUP($H16,$CE$15:$CW$219,12),IF(AND(D16=1,E16=999,H16&gt;=85,H16&lt;=180),VLOOKUP($H16,$CE$221:$CN$661,3),IF(AND(D16=2,E16=999,H16&gt;=85,H16&lt;=170),VLOOKUP($H16,$CE$221:$CW$621,12),0)))))</f>
        <v>0</v>
      </c>
      <c r="AY16" s="65">
        <f t="shared" ref="AY16:AY79" si="72">IF(OR(OR(OR(OR(D16=0,H16=0),G16=0),H16&lt;49),E16=999),0,IF(AND(D16=1,E16&lt;24,H16&lt;=100),VLOOKUP($H16,$CE$15:$CN$219,3),IF(AND(D16=2,E16&lt;24,H16&lt;=100),VLOOKUP($H16,$CE$15:$CW$219,12),IF(AND(D16=1,E16&gt;=24,H16&gt;=70,H16&lt;=180),VLOOKUP($H16,$CE$221:$CN$661,3),IF(AND(D16=2,E16&gt;=24,H16&gt;=70,H16&lt;=170),VLOOKUP($H16,$CE$221:$CW$621,12),0)))))</f>
        <v>41.453514771636826</v>
      </c>
      <c r="AZ16" s="65">
        <f t="shared" ref="AZ16:AZ79" si="73">IF(OR(OR(OR(D16=0,H16=0),G16=0),H16&lt;49),0,IF(AND(D16=1,E16=999,H16&lt;85),VLOOKUP($H16,$CE$15:$CN$219,4),IF(AND(D16=2,E16=999,H16&lt;85),VLOOKUP($H16,$CE$15:$CW$219,13),IF(AND(D16=1,E16=999,H16&gt;=85,H16&lt;=180),VLOOKUP($H16,$CE$221:$CN$661,4),IF(AND(D16=2,E16=999,H16&gt;=85,H16&lt;=170),VLOOKUP($H16,$CE$221:$CW$621,13 ),0)))))</f>
        <v>0</v>
      </c>
      <c r="BA16" s="65">
        <f t="shared" ref="BA16:BA79" si="74">IF(OR(OR(OR(OR(D16=0,H16=0),G16=0),H16&lt;49),E16=999),0,IF(AND(D16=1,E16&lt;24,H16&lt;=100),VLOOKUP($H16,$CE$15:$CN$219,4),IF(AND(D16=2,E16&lt;24,H16&lt;=100),VLOOKUP($H16,$CE$15:$CW$219,13),IF(AND(D16=1,E16&gt;=24,H16&gt;=70,H16&lt;=180),VLOOKUP($H16,$CE$221:$CN$661,4),IF(AND(D16=2,E16&gt;=24,H16&gt;=70,H16&lt;=170),VLOOKUP($H16,$CE$221:$CW$621,13 ),"0")))))</f>
        <v>44.165136078727627</v>
      </c>
      <c r="BB16" s="65">
        <f t="shared" ref="BB16:BB79" si="75">IF(OR(OR(OR(D16=0,H16=0),G16=0),H16&lt;49),0,IF(AND(D16=1,E16=999,H16&lt;85),VLOOKUP($H16,$CE$15:$CN$219,8),IF(AND(D16=2,E16=999,H16&lt;85),VLOOKUP($H16,$CE$15:$CW$219,17),IF(AND(D16=1,E16=999,H16&gt;=85,H16&lt;=180),VLOOKUP($H16,$CE$221:$CN$661,8),IF(AND(D16=2,E16=999,H16&gt;=85,H16&lt;=170),VLOOKUP($H16,$CE$221:$CW$621,17 ),0)))))</f>
        <v>0</v>
      </c>
      <c r="BC16" s="65">
        <f t="shared" ref="BC16:BC79" si="76">IF(OR(OR(OR(OR(D16=0,H16=0),G16=0),H16&lt;49),E16=999),0,IF(AND(D16=1,E16&lt;24,H16&lt;=100),VLOOKUP($H16,$CE$15:$CN$219,8),IF(AND(D16=2,E16&lt;24,H16&lt;=100),VLOOKUP($H16,$CE$15:$CW$219,17),IF(AND(D16=1,E16&gt;=24,H16&gt;=70,H16&lt;=180),VLOOKUP($H16,$CE$221:$CN$661,8),IF(AND(D16=2,E16&gt;=24,H16&gt;=70,H16&lt;=170),VLOOKUP($H16,$CE$221:$CW$621,17 ),0)))))</f>
        <v>61.072892464117274</v>
      </c>
      <c r="BD16" s="65">
        <f t="shared" ref="BD16:BD79" si="77">IF(OR(OR(OR(D16=0,H16=0),G16=0),H16&lt;49),0,IF(AND(D16=1,E16=999,H16&lt;85),VLOOKUP($H16,$CE$15:$CN$219,9),IF(AND(D16=2,E16=999,H16&lt;85),VLOOKUP($H16,$CE$15:$CW$219,18),IF(AND(D16=1,E16=999,H16&gt;=85,H16&lt;=180),VLOOKUP($H16,$CE$221:$CN$661,9),IF(AND(D16=2,E16=999,H16&gt;=85,H16&lt;=170),VLOOKUP($H16,$CE$221:$CW$621,18),0)))))</f>
        <v>0</v>
      </c>
      <c r="BE16" s="65">
        <f t="shared" ref="BE16:BE79" si="78">IF(OR(OR(OR(OR(D16=0,H16=0),H16&lt;49),G16=0),E16=999),0,IF(AND(D16=1,E16&lt;24,H16&lt;=100),VLOOKUP($H16,$CE$15:$CN$219,9),IF(AND(D16=2,E16&lt;24,H16&lt;=100),VLOOKUP($H16,$CE$15:$CW$219,18),IF(AND(D16=1,E16&gt;=24,H16&gt;=70,H16&lt;=180),VLOOKUP($H16,$CE$221:$CN$661,9),IF(AND(D16=2,E16&gt;=24,H16&gt;=70,H16&lt;=170),VLOOKUP($H16,$CE$221:$CW$621,18 ),0)))))</f>
        <v>63.997189952156361</v>
      </c>
      <c r="BF16" s="65">
        <f t="shared" ref="BF16:BF79" si="79">IF(OR(OR(OR(D16=0,H16=0),G16=0),H16&lt;49),0,IF(AND(D16=1,E16=999,H16&lt;85),VLOOKUP($H16,$CE$15:$CN$219,10),IF(AND(D16=2,E16=999,H16&lt;85),VLOOKUP($H16,$CE$15:$CW$219,19),IF(AND(D16=1,E16=999,H16&gt;=85,H16&lt;=180),VLOOKUP($H16,$CE$221:$CN$661,10),IF(AND(D16=2,E16=999,H16&gt;=85,H16&lt;=170),VLOOKUP($H16,$CE$221:$CW$621,19),0)))))</f>
        <v>0</v>
      </c>
      <c r="BG16" s="65">
        <f t="shared" ref="BG16:BG79" si="80">IF(OR(OR(OR(OR(D16=0,H16=0),G16=0),H16&lt;49),E16=999),0,IF(AND(D16=1,E16&lt;24,H16&lt;=100),VLOOKUP($H16,$CE$15:$CN$219,10),IF(AND(D16=2,E16&lt;24,H16&lt;=100),VLOOKUP($H16,$CE$15:$CW$219,19),IF(AND(D16=1,E16&gt;=24,H16&gt;=70,H16&lt;=180),VLOOKUP($H16,$CE$221:$CN$661,10),IF(AND(D16=2,E16&gt;=24,H16&gt;=70,H16&lt;=170),VLOOKUP($H16,$CE$221:$CW$621,19 ),0)))))</f>
        <v>69.845784928234551</v>
      </c>
      <c r="BI16" s="371">
        <v>1001</v>
      </c>
      <c r="BJ16" s="342">
        <v>2.8834500500214375</v>
      </c>
      <c r="BK16" s="342">
        <v>3.2556333666809585</v>
      </c>
      <c r="BL16" s="342">
        <v>3.4417250250107188</v>
      </c>
      <c r="BM16" s="342">
        <v>3.627816683340479</v>
      </c>
      <c r="BN16" s="342">
        <v>4</v>
      </c>
      <c r="BO16" s="342">
        <v>4.4785214071336696</v>
      </c>
      <c r="BP16" s="342">
        <v>4.7177821107005045</v>
      </c>
      <c r="BQ16" s="342">
        <v>4.9570428142673393</v>
      </c>
      <c r="BR16" s="342">
        <v>5.4</v>
      </c>
      <c r="BS16" s="65"/>
      <c r="BT16" s="371">
        <v>1001</v>
      </c>
      <c r="BU16" s="342">
        <v>47.895771657240857</v>
      </c>
      <c r="BV16" s="342">
        <v>49.597181104827236</v>
      </c>
      <c r="BW16" s="342">
        <v>50.447885828620429</v>
      </c>
      <c r="BX16" s="342">
        <v>51.298590552413621</v>
      </c>
      <c r="BY16" s="342">
        <v>53</v>
      </c>
      <c r="BZ16" s="342">
        <v>55.126761809482979</v>
      </c>
      <c r="CA16" s="342">
        <v>56.190142714224464</v>
      </c>
      <c r="CB16" s="342">
        <v>57.25352361896595</v>
      </c>
      <c r="CC16" s="342">
        <v>59.380285428448929</v>
      </c>
      <c r="CE16" s="384">
        <v>49.25</v>
      </c>
      <c r="CF16" s="342">
        <v>2.1626450198439278</v>
      </c>
      <c r="CG16" s="342">
        <v>2.5112557978361778</v>
      </c>
      <c r="CH16" s="342">
        <v>2.6855611868323033</v>
      </c>
      <c r="CI16" s="342">
        <v>2.8598665758284287</v>
      </c>
      <c r="CJ16" s="342">
        <v>3.2084773538206788</v>
      </c>
      <c r="CK16" s="342">
        <v>3.4431347507489791</v>
      </c>
      <c r="CL16" s="342">
        <v>3.5604634492131297</v>
      </c>
      <c r="CM16" s="342">
        <v>3.6777921476772795</v>
      </c>
      <c r="CN16" s="342">
        <v>3.9124495446055798</v>
      </c>
      <c r="CO16" s="342">
        <v>2.1913625816680868</v>
      </c>
      <c r="CP16" s="342">
        <v>2.5138037532674957</v>
      </c>
      <c r="CQ16" s="342">
        <v>2.6750243390671997</v>
      </c>
      <c r="CR16" s="342">
        <v>2.8362449248669046</v>
      </c>
      <c r="CS16" s="342">
        <v>3.1586860964663135</v>
      </c>
      <c r="CT16" s="342">
        <v>3.4457936120811774</v>
      </c>
      <c r="CU16" s="342">
        <v>3.5893473698886091</v>
      </c>
      <c r="CV16" s="342">
        <v>3.7329011276960413</v>
      </c>
      <c r="CW16" s="342">
        <v>4.0200086433109048</v>
      </c>
      <c r="CX16" s="313"/>
      <c r="CY16" s="101">
        <f t="shared" ref="CY16:CY79" si="81">IF(OR(D16=1,D16=2),1,0)</f>
        <v>1</v>
      </c>
      <c r="CZ16" s="101">
        <f t="shared" ref="CZ16:CZ79" si="82">IF(OR(OR(OR(OR(OR(D16=0),D16&gt;2),I16=999),G16=0),J16=0),0,IF(G16&gt;AH16,5,IF(G16&gt;AG16,4,IF(G16&gt;=AF16,3,IF(G16&gt;=AE16,2,1)))))</f>
        <v>2</v>
      </c>
      <c r="DB16" s="101">
        <f t="shared" ref="DB16:DB79" si="83">IF(OR(OR(OR(OR(OR(D16=0),D16&gt;2),H16=0),I16=999),N16=0),0,IF(H16&gt;AN16,5,IF(H16&gt;AM16,4,IF(H16&gt;=AL16,3,IF(H16&gt;=AK16,2,1)))))</f>
        <v>3</v>
      </c>
      <c r="DD16" s="311">
        <f t="shared" ref="DD16:DD79" si="84">IF(OR(OR(OR(OR(OR(OR(D16=0,D16&gt;2),G16=0),H16=0),H16&lt;49),R16=0),AA16=0),0,IF(G16&gt;AU16,6,IF(G16&gt;AT16,5,IF(G16&gt;AS16,4,IF(G16&gt;=AR16,3,IF(G16&gt;=AQ16,2,1))))))</f>
        <v>1</v>
      </c>
      <c r="DE16" s="311"/>
      <c r="DF16" s="101">
        <f t="shared" si="0"/>
        <v>0</v>
      </c>
      <c r="DG16" s="101">
        <f t="shared" si="1"/>
        <v>0</v>
      </c>
      <c r="DH16" s="101">
        <f t="shared" si="2"/>
        <v>0</v>
      </c>
      <c r="DI16" s="101">
        <f t="shared" si="3"/>
        <v>0</v>
      </c>
      <c r="DJ16" s="311">
        <f t="shared" si="4"/>
        <v>0</v>
      </c>
      <c r="DK16" s="311">
        <f t="shared" si="5"/>
        <v>0</v>
      </c>
      <c r="DL16" s="101">
        <f t="shared" si="6"/>
        <v>0</v>
      </c>
      <c r="DM16" s="101">
        <f t="shared" si="7"/>
        <v>0</v>
      </c>
      <c r="DN16" s="101">
        <f t="shared" si="8"/>
        <v>0</v>
      </c>
      <c r="DO16" s="101">
        <f t="shared" si="9"/>
        <v>0</v>
      </c>
      <c r="DP16" s="101">
        <f t="shared" si="10"/>
        <v>0</v>
      </c>
      <c r="DQ16" s="101">
        <f t="shared" si="11"/>
        <v>0</v>
      </c>
      <c r="DR16" s="101">
        <f t="shared" si="12"/>
        <v>0</v>
      </c>
      <c r="DS16" s="101">
        <f t="shared" si="13"/>
        <v>0</v>
      </c>
      <c r="DT16" s="101">
        <f t="shared" si="14"/>
        <v>0</v>
      </c>
      <c r="DU16" s="101">
        <f t="shared" si="15"/>
        <v>0</v>
      </c>
      <c r="DV16" s="101">
        <f t="shared" si="16"/>
        <v>0</v>
      </c>
      <c r="DW16" s="101">
        <f t="shared" si="17"/>
        <v>0</v>
      </c>
      <c r="DX16" s="311">
        <f t="shared" si="18"/>
        <v>0</v>
      </c>
      <c r="DY16" s="101">
        <f t="shared" si="19"/>
        <v>0</v>
      </c>
      <c r="DZ16" s="101">
        <f t="shared" si="20"/>
        <v>0</v>
      </c>
      <c r="EA16" s="101">
        <f t="shared" si="21"/>
        <v>0</v>
      </c>
      <c r="EB16" s="101">
        <f t="shared" si="22"/>
        <v>1</v>
      </c>
      <c r="EC16" s="101">
        <f t="shared" si="23"/>
        <v>0</v>
      </c>
      <c r="ED16" s="101">
        <f t="shared" si="24"/>
        <v>0</v>
      </c>
      <c r="EE16" s="101">
        <f t="shared" si="25"/>
        <v>0</v>
      </c>
      <c r="EF16" s="101">
        <f t="shared" si="26"/>
        <v>0</v>
      </c>
      <c r="EG16" s="101">
        <f t="shared" si="27"/>
        <v>1</v>
      </c>
      <c r="EH16" s="101">
        <f t="shared" si="28"/>
        <v>0</v>
      </c>
      <c r="EI16" s="101">
        <f t="shared" si="29"/>
        <v>0</v>
      </c>
      <c r="EJ16" s="101">
        <f t="shared" si="30"/>
        <v>0</v>
      </c>
      <c r="EK16" s="101">
        <f t="shared" si="31"/>
        <v>0</v>
      </c>
      <c r="EL16" s="101">
        <f t="shared" si="32"/>
        <v>0</v>
      </c>
      <c r="EM16" s="101">
        <f t="shared" si="33"/>
        <v>0</v>
      </c>
      <c r="EN16" s="101">
        <f t="shared" si="34"/>
        <v>0</v>
      </c>
      <c r="EO16" s="101">
        <f t="shared" si="35"/>
        <v>0</v>
      </c>
      <c r="EP16" s="101">
        <f t="shared" si="36"/>
        <v>1</v>
      </c>
      <c r="EQ16" s="101">
        <f t="shared" si="37"/>
        <v>0</v>
      </c>
    </row>
    <row r="17" spans="2:147" ht="21.75" customHeight="1" x14ac:dyDescent="0.45">
      <c r="B17" s="133">
        <f>IF(Data!B16&lt;&gt;"",Data!B16,"")</f>
        <v>3</v>
      </c>
      <c r="C17" s="158" t="str">
        <f>IF(Data!C16&lt;&gt;"",Data!C16,"")</f>
        <v>นางสาวณัฐธิดา นุ่มนวน</v>
      </c>
      <c r="D17" s="106">
        <f>IF(Data!D16&lt;&gt;"",Data!D16,"")</f>
        <v>2</v>
      </c>
      <c r="E17" s="140">
        <f>IF(AND(I17=1,Data!T16=0),0,IF(I17=999,999,Data!T16))</f>
        <v>200</v>
      </c>
      <c r="F17" s="140">
        <f t="shared" si="38"/>
        <v>16.666666666666668</v>
      </c>
      <c r="G17" s="140">
        <f>IF(Data!K16&lt;&gt;"",Data!K16,"")</f>
        <v>68</v>
      </c>
      <c r="H17" s="141">
        <f>IF(Data!L16&lt;&gt;"",Data!L16,"")</f>
        <v>160</v>
      </c>
      <c r="I17" s="63">
        <f>IF(Data!M16&lt;&gt;"",Data!M16,"")</f>
        <v>1</v>
      </c>
      <c r="J17" s="63">
        <f t="shared" si="39"/>
        <v>141</v>
      </c>
      <c r="L17" s="64" t="str">
        <f t="shared" si="40"/>
        <v>น้ำหนักมากกว่าเกณฑ์</v>
      </c>
      <c r="N17" s="63">
        <f t="shared" si="41"/>
        <v>102</v>
      </c>
      <c r="P17" s="64" t="str">
        <f t="shared" si="42"/>
        <v>ส่วนสูงตามเกณฑ์</v>
      </c>
      <c r="R17" s="63">
        <f t="shared" si="43"/>
        <v>137</v>
      </c>
      <c r="S17" s="64" t="str">
        <f t="shared" si="44"/>
        <v>เริ่มอ้วน</v>
      </c>
      <c r="W17" s="310">
        <f t="shared" si="45"/>
        <v>2200</v>
      </c>
      <c r="Y17" s="65">
        <f t="shared" si="46"/>
        <v>48.2</v>
      </c>
      <c r="Z17" s="65">
        <f t="shared" si="47"/>
        <v>156.80000000000001</v>
      </c>
      <c r="AA17" s="65">
        <f t="shared" si="48"/>
        <v>49.7</v>
      </c>
      <c r="AB17" s="65">
        <f t="shared" si="49"/>
        <v>0</v>
      </c>
      <c r="AC17" s="341">
        <f t="shared" si="50"/>
        <v>49.7</v>
      </c>
      <c r="AD17" s="65">
        <f t="shared" si="51"/>
        <v>33.046822107433798</v>
      </c>
      <c r="AE17" s="65">
        <f t="shared" si="52"/>
        <v>38.097881404955871</v>
      </c>
      <c r="AF17" s="65">
        <f t="shared" si="53"/>
        <v>40.623411053716907</v>
      </c>
      <c r="AG17" s="65">
        <f t="shared" si="54"/>
        <v>57.531167439106554</v>
      </c>
      <c r="AH17" s="65">
        <f t="shared" si="55"/>
        <v>60.641556585475406</v>
      </c>
      <c r="AI17" s="65">
        <f t="shared" si="56"/>
        <v>66.862334878213105</v>
      </c>
      <c r="AJ17" s="65">
        <f t="shared" si="57"/>
        <v>141.80632924314503</v>
      </c>
      <c r="AK17" s="65">
        <f t="shared" si="58"/>
        <v>146.80421949543003</v>
      </c>
      <c r="AL17" s="65">
        <f t="shared" si="59"/>
        <v>149.30316462157251</v>
      </c>
      <c r="AM17" s="65">
        <f t="shared" si="60"/>
        <v>164.13732824271625</v>
      </c>
      <c r="AN17" s="65">
        <f t="shared" si="61"/>
        <v>166.58310432362168</v>
      </c>
      <c r="AO17" s="65">
        <f t="shared" si="62"/>
        <v>171.47465648543252</v>
      </c>
      <c r="AP17" s="65">
        <f t="shared" si="63"/>
        <v>34.387314971722574</v>
      </c>
      <c r="AQ17" s="65">
        <f t="shared" si="64"/>
        <v>39.491543314481717</v>
      </c>
      <c r="AR17" s="65">
        <f t="shared" si="65"/>
        <v>42.043657485861289</v>
      </c>
      <c r="AS17" s="65">
        <f t="shared" si="66"/>
        <v>59.031167439106554</v>
      </c>
      <c r="AT17" s="65">
        <f t="shared" si="67"/>
        <v>62.141556585475406</v>
      </c>
      <c r="AU17" s="65">
        <f t="shared" si="68"/>
        <v>68.362334878213105</v>
      </c>
      <c r="AV17" s="65">
        <f t="shared" si="69"/>
        <v>0</v>
      </c>
      <c r="AW17" s="65">
        <f t="shared" si="70"/>
        <v>34.387314971722574</v>
      </c>
      <c r="AX17" s="65">
        <f t="shared" si="71"/>
        <v>0</v>
      </c>
      <c r="AY17" s="65">
        <f t="shared" si="72"/>
        <v>39.491543314481717</v>
      </c>
      <c r="AZ17" s="65">
        <f t="shared" si="73"/>
        <v>0</v>
      </c>
      <c r="BA17" s="65">
        <f t="shared" si="74"/>
        <v>42.043657485861289</v>
      </c>
      <c r="BB17" s="65">
        <f t="shared" si="75"/>
        <v>0</v>
      </c>
      <c r="BC17" s="65">
        <f t="shared" si="76"/>
        <v>59.031167439106554</v>
      </c>
      <c r="BD17" s="65">
        <f t="shared" si="77"/>
        <v>0</v>
      </c>
      <c r="BE17" s="65">
        <f t="shared" si="78"/>
        <v>62.141556585475406</v>
      </c>
      <c r="BF17" s="65">
        <f t="shared" si="79"/>
        <v>0</v>
      </c>
      <c r="BG17" s="65">
        <f t="shared" si="80"/>
        <v>68.362334878213105</v>
      </c>
      <c r="BI17" s="371">
        <v>1002</v>
      </c>
      <c r="BJ17" s="342">
        <v>3.523942914310215</v>
      </c>
      <c r="BK17" s="342">
        <v>3.9492952762068096</v>
      </c>
      <c r="BL17" s="342">
        <v>4.1619714571551079</v>
      </c>
      <c r="BM17" s="342">
        <v>4.3746476381034052</v>
      </c>
      <c r="BN17" s="342">
        <v>4.8</v>
      </c>
      <c r="BO17" s="342">
        <v>5.2785214071336695</v>
      </c>
      <c r="BP17" s="342">
        <v>5.5177821107005043</v>
      </c>
      <c r="BQ17" s="342">
        <v>5.7570428142673391</v>
      </c>
      <c r="BR17" s="342">
        <v>6.2</v>
      </c>
      <c r="BS17" s="65"/>
      <c r="BT17" s="371">
        <v>1002</v>
      </c>
      <c r="BU17" s="342">
        <v>50.536264521529638</v>
      </c>
      <c r="BV17" s="342">
        <v>52.290843014353094</v>
      </c>
      <c r="BW17" s="342">
        <v>53.168132260764814</v>
      </c>
      <c r="BX17" s="342">
        <v>54.045421507176542</v>
      </c>
      <c r="BY17" s="342">
        <v>55.8</v>
      </c>
      <c r="BZ17" s="342">
        <v>58.033099899957122</v>
      </c>
      <c r="CA17" s="342">
        <v>59.149649849935685</v>
      </c>
      <c r="CB17" s="342">
        <v>60.266199799914247</v>
      </c>
      <c r="CC17" s="342">
        <v>62.499299699871372</v>
      </c>
      <c r="CE17" s="384">
        <v>49.5</v>
      </c>
      <c r="CF17" s="342">
        <v>2.2120864218108061</v>
      </c>
      <c r="CG17" s="342">
        <v>2.5637091837543231</v>
      </c>
      <c r="CH17" s="342">
        <v>2.7395205647260821</v>
      </c>
      <c r="CI17" s="342">
        <v>2.9153319456978406</v>
      </c>
      <c r="CJ17" s="342">
        <v>3.2669547076413581</v>
      </c>
      <c r="CK17" s="342">
        <v>3.5076426069785387</v>
      </c>
      <c r="CL17" s="342">
        <v>3.6279865566471292</v>
      </c>
      <c r="CM17" s="342">
        <v>3.7483305063157193</v>
      </c>
      <c r="CN17" s="342">
        <v>3.9890184056529003</v>
      </c>
      <c r="CO17" s="342">
        <v>2.2397679776035124</v>
      </c>
      <c r="CP17" s="342">
        <v>2.5656360493798838</v>
      </c>
      <c r="CQ17" s="342">
        <v>2.7285700852680694</v>
      </c>
      <c r="CR17" s="342">
        <v>2.8915041211562551</v>
      </c>
      <c r="CS17" s="342">
        <v>3.2173721929326269</v>
      </c>
      <c r="CT17" s="342">
        <v>3.5097912844058605</v>
      </c>
      <c r="CU17" s="342">
        <v>3.6560008301424771</v>
      </c>
      <c r="CV17" s="342">
        <v>3.8022103758790937</v>
      </c>
      <c r="CW17" s="342">
        <v>4.0946294673523269</v>
      </c>
      <c r="CY17" s="101">
        <f t="shared" si="81"/>
        <v>1</v>
      </c>
      <c r="CZ17" s="101">
        <f t="shared" si="82"/>
        <v>5</v>
      </c>
      <c r="DB17" s="101">
        <f t="shared" si="83"/>
        <v>3</v>
      </c>
      <c r="DD17" s="311">
        <f t="shared" si="84"/>
        <v>5</v>
      </c>
      <c r="DE17" s="311"/>
      <c r="DF17" s="101">
        <f t="shared" si="0"/>
        <v>0</v>
      </c>
      <c r="DG17" s="101">
        <f t="shared" si="1"/>
        <v>0</v>
      </c>
      <c r="DH17" s="101">
        <f t="shared" si="2"/>
        <v>0</v>
      </c>
      <c r="DI17" s="101">
        <f t="shared" si="3"/>
        <v>0</v>
      </c>
      <c r="DJ17" s="311">
        <f t="shared" si="4"/>
        <v>0</v>
      </c>
      <c r="DK17" s="311">
        <f t="shared" si="5"/>
        <v>0</v>
      </c>
      <c r="DL17" s="101">
        <f t="shared" si="6"/>
        <v>0</v>
      </c>
      <c r="DM17" s="101">
        <f t="shared" si="7"/>
        <v>0</v>
      </c>
      <c r="DN17" s="101">
        <f t="shared" si="8"/>
        <v>0</v>
      </c>
      <c r="DO17" s="101">
        <f t="shared" si="9"/>
        <v>0</v>
      </c>
      <c r="DP17" s="101">
        <f t="shared" si="10"/>
        <v>0</v>
      </c>
      <c r="DQ17" s="101">
        <f t="shared" si="11"/>
        <v>0</v>
      </c>
      <c r="DR17" s="101">
        <f t="shared" si="12"/>
        <v>0</v>
      </c>
      <c r="DS17" s="101">
        <f t="shared" si="13"/>
        <v>0</v>
      </c>
      <c r="DT17" s="101">
        <f t="shared" si="14"/>
        <v>0</v>
      </c>
      <c r="DU17" s="101">
        <f t="shared" si="15"/>
        <v>0</v>
      </c>
      <c r="DV17" s="101">
        <f t="shared" si="16"/>
        <v>0</v>
      </c>
      <c r="DW17" s="101">
        <f t="shared" si="17"/>
        <v>0</v>
      </c>
      <c r="DX17" s="311">
        <f t="shared" si="18"/>
        <v>0</v>
      </c>
      <c r="DY17" s="101">
        <f t="shared" si="19"/>
        <v>1</v>
      </c>
      <c r="DZ17" s="101">
        <f t="shared" si="20"/>
        <v>0</v>
      </c>
      <c r="EA17" s="101">
        <f t="shared" si="21"/>
        <v>0</v>
      </c>
      <c r="EB17" s="101">
        <f t="shared" si="22"/>
        <v>0</v>
      </c>
      <c r="EC17" s="101">
        <f t="shared" si="23"/>
        <v>0</v>
      </c>
      <c r="ED17" s="101">
        <f t="shared" si="24"/>
        <v>0</v>
      </c>
      <c r="EE17" s="101">
        <f t="shared" si="25"/>
        <v>0</v>
      </c>
      <c r="EF17" s="101">
        <f t="shared" si="26"/>
        <v>0</v>
      </c>
      <c r="EG17" s="101">
        <f t="shared" si="27"/>
        <v>1</v>
      </c>
      <c r="EH17" s="101">
        <f t="shared" si="28"/>
        <v>0</v>
      </c>
      <c r="EI17" s="101">
        <f t="shared" si="29"/>
        <v>0</v>
      </c>
      <c r="EJ17" s="101">
        <f t="shared" si="30"/>
        <v>0</v>
      </c>
      <c r="EK17" s="101">
        <f t="shared" si="31"/>
        <v>0</v>
      </c>
      <c r="EL17" s="101">
        <f t="shared" si="32"/>
        <v>1</v>
      </c>
      <c r="EM17" s="101">
        <f t="shared" si="33"/>
        <v>0</v>
      </c>
      <c r="EN17" s="101">
        <f t="shared" si="34"/>
        <v>0</v>
      </c>
      <c r="EO17" s="101">
        <f t="shared" si="35"/>
        <v>0</v>
      </c>
      <c r="EP17" s="101">
        <f t="shared" si="36"/>
        <v>0</v>
      </c>
      <c r="EQ17" s="101">
        <f t="shared" si="37"/>
        <v>0</v>
      </c>
    </row>
    <row r="18" spans="2:147" ht="21.75" customHeight="1" x14ac:dyDescent="0.45">
      <c r="B18" s="133">
        <f>IF(Data!B17&lt;&gt;"",Data!B17,"")</f>
        <v>4</v>
      </c>
      <c r="C18" s="158" t="str">
        <f>IF(Data!C17&lt;&gt;"",Data!C17,"")</f>
        <v>นางสาวบัณฑิตา แก้วม่วง</v>
      </c>
      <c r="D18" s="106">
        <f>IF(Data!D17&lt;&gt;"",Data!D17,"")</f>
        <v>2</v>
      </c>
      <c r="E18" s="140">
        <f>IF(AND(I18=1,Data!T17=0),0,IF(I18=999,999,Data!T17))</f>
        <v>200</v>
      </c>
      <c r="F18" s="140">
        <f t="shared" si="38"/>
        <v>16.666666666666668</v>
      </c>
      <c r="G18" s="140">
        <f>IF(Data!K17&lt;&gt;"",Data!K17,"")</f>
        <v>89</v>
      </c>
      <c r="H18" s="141">
        <f>IF(Data!L17&lt;&gt;"",Data!L17,"")</f>
        <v>160</v>
      </c>
      <c r="I18" s="63">
        <f>IF(Data!M17&lt;&gt;"",Data!M17,"")</f>
        <v>1</v>
      </c>
      <c r="J18" s="63">
        <f t="shared" si="39"/>
        <v>185</v>
      </c>
      <c r="L18" s="64" t="str">
        <f t="shared" si="40"/>
        <v>น้ำหนักมากกว่าเกณฑ์</v>
      </c>
      <c r="N18" s="63">
        <f t="shared" si="41"/>
        <v>102</v>
      </c>
      <c r="P18" s="64" t="str">
        <f t="shared" si="42"/>
        <v>ส่วนสูงตามเกณฑ์</v>
      </c>
      <c r="R18" s="63">
        <f t="shared" si="43"/>
        <v>179</v>
      </c>
      <c r="S18" s="64" t="str">
        <f t="shared" si="44"/>
        <v>อ้วน</v>
      </c>
      <c r="W18" s="310">
        <f t="shared" si="45"/>
        <v>2200</v>
      </c>
      <c r="Y18" s="65">
        <f t="shared" si="46"/>
        <v>48.2</v>
      </c>
      <c r="Z18" s="65">
        <f t="shared" si="47"/>
        <v>156.80000000000001</v>
      </c>
      <c r="AA18" s="65">
        <f t="shared" si="48"/>
        <v>49.7</v>
      </c>
      <c r="AB18" s="65">
        <f t="shared" si="49"/>
        <v>0</v>
      </c>
      <c r="AC18" s="341">
        <f t="shared" si="50"/>
        <v>49.7</v>
      </c>
      <c r="AD18" s="65">
        <f t="shared" si="51"/>
        <v>33.046822107433798</v>
      </c>
      <c r="AE18" s="65">
        <f t="shared" si="52"/>
        <v>38.097881404955871</v>
      </c>
      <c r="AF18" s="65">
        <f t="shared" si="53"/>
        <v>40.623411053716907</v>
      </c>
      <c r="AG18" s="65">
        <f t="shared" si="54"/>
        <v>57.531167439106554</v>
      </c>
      <c r="AH18" s="65">
        <f t="shared" si="55"/>
        <v>60.641556585475406</v>
      </c>
      <c r="AI18" s="65">
        <f t="shared" si="56"/>
        <v>66.862334878213105</v>
      </c>
      <c r="AJ18" s="65">
        <f t="shared" si="57"/>
        <v>141.80632924314503</v>
      </c>
      <c r="AK18" s="65">
        <f t="shared" si="58"/>
        <v>146.80421949543003</v>
      </c>
      <c r="AL18" s="65">
        <f t="shared" si="59"/>
        <v>149.30316462157251</v>
      </c>
      <c r="AM18" s="65">
        <f t="shared" si="60"/>
        <v>164.13732824271625</v>
      </c>
      <c r="AN18" s="65">
        <f t="shared" si="61"/>
        <v>166.58310432362168</v>
      </c>
      <c r="AO18" s="65">
        <f t="shared" si="62"/>
        <v>171.47465648543252</v>
      </c>
      <c r="AP18" s="65">
        <f t="shared" si="63"/>
        <v>34.387314971722574</v>
      </c>
      <c r="AQ18" s="65">
        <f t="shared" si="64"/>
        <v>39.491543314481717</v>
      </c>
      <c r="AR18" s="65">
        <f t="shared" si="65"/>
        <v>42.043657485861289</v>
      </c>
      <c r="AS18" s="65">
        <f t="shared" si="66"/>
        <v>59.031167439106554</v>
      </c>
      <c r="AT18" s="65">
        <f t="shared" si="67"/>
        <v>62.141556585475406</v>
      </c>
      <c r="AU18" s="65">
        <f t="shared" si="68"/>
        <v>68.362334878213105</v>
      </c>
      <c r="AV18" s="65">
        <f t="shared" si="69"/>
        <v>0</v>
      </c>
      <c r="AW18" s="65">
        <f t="shared" si="70"/>
        <v>34.387314971722574</v>
      </c>
      <c r="AX18" s="65">
        <f t="shared" si="71"/>
        <v>0</v>
      </c>
      <c r="AY18" s="65">
        <f t="shared" si="72"/>
        <v>39.491543314481717</v>
      </c>
      <c r="AZ18" s="65">
        <f t="shared" si="73"/>
        <v>0</v>
      </c>
      <c r="BA18" s="65">
        <f t="shared" si="74"/>
        <v>42.043657485861289</v>
      </c>
      <c r="BB18" s="65">
        <f t="shared" si="75"/>
        <v>0</v>
      </c>
      <c r="BC18" s="65">
        <f t="shared" si="76"/>
        <v>59.031167439106554</v>
      </c>
      <c r="BD18" s="65">
        <f t="shared" si="77"/>
        <v>0</v>
      </c>
      <c r="BE18" s="65">
        <f t="shared" si="78"/>
        <v>62.141556585475406</v>
      </c>
      <c r="BF18" s="65">
        <f t="shared" si="79"/>
        <v>0</v>
      </c>
      <c r="BG18" s="65">
        <f t="shared" si="80"/>
        <v>68.362334878213105</v>
      </c>
      <c r="BI18" s="371">
        <v>1003</v>
      </c>
      <c r="BJ18" s="342">
        <v>4.0644357785989911</v>
      </c>
      <c r="BK18" s="342">
        <v>4.5429571857326607</v>
      </c>
      <c r="BL18" s="342">
        <v>4.7822178892994955</v>
      </c>
      <c r="BM18" s="342">
        <v>5.0214785928663304</v>
      </c>
      <c r="BN18" s="342">
        <v>5.5</v>
      </c>
      <c r="BO18" s="342">
        <v>6.0848594976078179</v>
      </c>
      <c r="BP18" s="342">
        <v>6.3772892464117268</v>
      </c>
      <c r="BQ18" s="342">
        <v>6.6697189952156357</v>
      </c>
      <c r="BR18" s="342">
        <v>7.3</v>
      </c>
      <c r="BS18" s="65"/>
      <c r="BT18" s="371">
        <v>1003</v>
      </c>
      <c r="BU18" s="342">
        <v>52.857743114395966</v>
      </c>
      <c r="BV18" s="342">
        <v>54.771828742930644</v>
      </c>
      <c r="BW18" s="342">
        <v>55.728871557197984</v>
      </c>
      <c r="BX18" s="342">
        <v>56.685914371465323</v>
      </c>
      <c r="BY18" s="342">
        <v>58.6</v>
      </c>
      <c r="BZ18" s="342">
        <v>60.833099899957126</v>
      </c>
      <c r="CA18" s="342">
        <v>61.949649849935689</v>
      </c>
      <c r="CB18" s="342">
        <v>63.066199799914244</v>
      </c>
      <c r="CC18" s="342">
        <v>65.299299699871369</v>
      </c>
      <c r="CE18" s="384">
        <v>49.75</v>
      </c>
      <c r="CF18" s="342">
        <v>2.2615278237776844</v>
      </c>
      <c r="CG18" s="342">
        <v>2.6161625696724684</v>
      </c>
      <c r="CH18" s="342">
        <v>2.7934799426198609</v>
      </c>
      <c r="CI18" s="342">
        <v>2.9707973155672525</v>
      </c>
      <c r="CJ18" s="342">
        <v>3.325432061462037</v>
      </c>
      <c r="CK18" s="342">
        <v>3.5721504632080983</v>
      </c>
      <c r="CL18" s="342">
        <v>3.6955096640811287</v>
      </c>
      <c r="CM18" s="342">
        <v>3.8188688649541591</v>
      </c>
      <c r="CN18" s="342">
        <v>4.06558726670022</v>
      </c>
      <c r="CO18" s="342">
        <v>2.288173373538938</v>
      </c>
      <c r="CP18" s="342">
        <v>2.6174683454922723</v>
      </c>
      <c r="CQ18" s="342">
        <v>2.7821158314689391</v>
      </c>
      <c r="CR18" s="342">
        <v>2.946763317445606</v>
      </c>
      <c r="CS18" s="342">
        <v>3.2760582893989403</v>
      </c>
      <c r="CT18" s="342">
        <v>3.5737889567305432</v>
      </c>
      <c r="CU18" s="342">
        <v>3.7226542903963447</v>
      </c>
      <c r="CV18" s="342">
        <v>3.8715196240621461</v>
      </c>
      <c r="CW18" s="342">
        <v>4.169250291393749</v>
      </c>
      <c r="CY18" s="101">
        <f t="shared" si="81"/>
        <v>1</v>
      </c>
      <c r="CZ18" s="101">
        <f t="shared" si="82"/>
        <v>5</v>
      </c>
      <c r="DB18" s="101">
        <f t="shared" si="83"/>
        <v>3</v>
      </c>
      <c r="DD18" s="311">
        <f t="shared" si="84"/>
        <v>6</v>
      </c>
      <c r="DE18" s="311"/>
      <c r="DF18" s="101">
        <f t="shared" si="0"/>
        <v>0</v>
      </c>
      <c r="DG18" s="101">
        <f t="shared" si="1"/>
        <v>0</v>
      </c>
      <c r="DH18" s="101">
        <f t="shared" si="2"/>
        <v>0</v>
      </c>
      <c r="DI18" s="101">
        <f t="shared" si="3"/>
        <v>0</v>
      </c>
      <c r="DJ18" s="311">
        <f t="shared" si="4"/>
        <v>0</v>
      </c>
      <c r="DK18" s="311">
        <f t="shared" si="5"/>
        <v>0</v>
      </c>
      <c r="DL18" s="101">
        <f t="shared" si="6"/>
        <v>0</v>
      </c>
      <c r="DM18" s="101">
        <f t="shared" si="7"/>
        <v>0</v>
      </c>
      <c r="DN18" s="101">
        <f t="shared" si="8"/>
        <v>0</v>
      </c>
      <c r="DO18" s="101">
        <f t="shared" si="9"/>
        <v>0</v>
      </c>
      <c r="DP18" s="101">
        <f t="shared" si="10"/>
        <v>0</v>
      </c>
      <c r="DQ18" s="101">
        <f t="shared" si="11"/>
        <v>0</v>
      </c>
      <c r="DR18" s="101">
        <f t="shared" si="12"/>
        <v>0</v>
      </c>
      <c r="DS18" s="101">
        <f t="shared" si="13"/>
        <v>0</v>
      </c>
      <c r="DT18" s="101">
        <f t="shared" si="14"/>
        <v>0</v>
      </c>
      <c r="DU18" s="101">
        <f t="shared" si="15"/>
        <v>0</v>
      </c>
      <c r="DV18" s="101">
        <f t="shared" si="16"/>
        <v>0</v>
      </c>
      <c r="DW18" s="101">
        <f t="shared" si="17"/>
        <v>0</v>
      </c>
      <c r="DX18" s="311">
        <f t="shared" si="18"/>
        <v>0</v>
      </c>
      <c r="DY18" s="101">
        <f t="shared" si="19"/>
        <v>1</v>
      </c>
      <c r="DZ18" s="101">
        <f t="shared" si="20"/>
        <v>0</v>
      </c>
      <c r="EA18" s="101">
        <f t="shared" si="21"/>
        <v>0</v>
      </c>
      <c r="EB18" s="101">
        <f t="shared" si="22"/>
        <v>0</v>
      </c>
      <c r="EC18" s="101">
        <f t="shared" si="23"/>
        <v>0</v>
      </c>
      <c r="ED18" s="101">
        <f t="shared" si="24"/>
        <v>0</v>
      </c>
      <c r="EE18" s="101">
        <f t="shared" si="25"/>
        <v>0</v>
      </c>
      <c r="EF18" s="101">
        <f t="shared" si="26"/>
        <v>0</v>
      </c>
      <c r="EG18" s="101">
        <f t="shared" si="27"/>
        <v>1</v>
      </c>
      <c r="EH18" s="101">
        <f t="shared" si="28"/>
        <v>0</v>
      </c>
      <c r="EI18" s="101">
        <f t="shared" si="29"/>
        <v>0</v>
      </c>
      <c r="EJ18" s="101">
        <f t="shared" si="30"/>
        <v>0</v>
      </c>
      <c r="EK18" s="101">
        <f t="shared" si="31"/>
        <v>1</v>
      </c>
      <c r="EL18" s="101">
        <f t="shared" si="32"/>
        <v>0</v>
      </c>
      <c r="EM18" s="101">
        <f t="shared" si="33"/>
        <v>0</v>
      </c>
      <c r="EN18" s="101">
        <f t="shared" si="34"/>
        <v>0</v>
      </c>
      <c r="EO18" s="101">
        <f t="shared" si="35"/>
        <v>0</v>
      </c>
      <c r="EP18" s="101">
        <f t="shared" si="36"/>
        <v>0</v>
      </c>
      <c r="EQ18" s="101">
        <f t="shared" si="37"/>
        <v>0</v>
      </c>
    </row>
    <row r="19" spans="2:147" ht="21.75" customHeight="1" x14ac:dyDescent="0.45">
      <c r="B19" s="133">
        <f>IF(Data!B18&lt;&gt;"",Data!B18,"")</f>
        <v>5</v>
      </c>
      <c r="C19" s="158" t="str">
        <f>IF(Data!C18&lt;&gt;"",Data!C18,"")</f>
        <v>นางสาวพัชรกันย์ คงเจริญ</v>
      </c>
      <c r="D19" s="106">
        <f>IF(Data!D18&lt;&gt;"",Data!D18,"")</f>
        <v>2</v>
      </c>
      <c r="E19" s="140">
        <f>IF(AND(I19=1,Data!T18=0),0,IF(I19=999,999,Data!T18))</f>
        <v>201</v>
      </c>
      <c r="F19" s="140">
        <f t="shared" si="38"/>
        <v>16.75</v>
      </c>
      <c r="G19" s="140">
        <f>IF(Data!K18&lt;&gt;"",Data!K18,"")</f>
        <v>49</v>
      </c>
      <c r="H19" s="141">
        <f>IF(Data!L18&lt;&gt;"",Data!L18,"")</f>
        <v>154</v>
      </c>
      <c r="I19" s="63">
        <f>IF(Data!M18&lt;&gt;"",Data!M18,"")</f>
        <v>1</v>
      </c>
      <c r="J19" s="63">
        <f t="shared" si="39"/>
        <v>101</v>
      </c>
      <c r="L19" s="64" t="str">
        <f t="shared" si="40"/>
        <v>น้ำหนักตามเกณฑ์</v>
      </c>
      <c r="N19" s="63">
        <f t="shared" si="41"/>
        <v>98</v>
      </c>
      <c r="P19" s="64" t="str">
        <f t="shared" si="42"/>
        <v>ส่วนสูงตามเกณฑ์</v>
      </c>
      <c r="R19" s="63">
        <f t="shared" si="43"/>
        <v>109</v>
      </c>
      <c r="S19" s="64" t="str">
        <f t="shared" si="44"/>
        <v>สมส่วน</v>
      </c>
      <c r="W19" s="310">
        <f t="shared" si="45"/>
        <v>2201</v>
      </c>
      <c r="Y19" s="65">
        <f t="shared" si="46"/>
        <v>48.3</v>
      </c>
      <c r="Z19" s="65">
        <f t="shared" si="47"/>
        <v>156.80000000000001</v>
      </c>
      <c r="AA19" s="65">
        <f t="shared" si="48"/>
        <v>44.9</v>
      </c>
      <c r="AB19" s="65">
        <f t="shared" si="49"/>
        <v>0</v>
      </c>
      <c r="AC19" s="341">
        <f t="shared" si="50"/>
        <v>44.9</v>
      </c>
      <c r="AD19" s="65">
        <f t="shared" si="51"/>
        <v>33.146822107433792</v>
      </c>
      <c r="AE19" s="65">
        <f t="shared" si="52"/>
        <v>38.197881404955865</v>
      </c>
      <c r="AF19" s="65">
        <f t="shared" si="53"/>
        <v>40.723411053716902</v>
      </c>
      <c r="AG19" s="65">
        <f t="shared" si="54"/>
        <v>57.551413871250944</v>
      </c>
      <c r="AH19" s="65">
        <f t="shared" si="55"/>
        <v>60.635218495001254</v>
      </c>
      <c r="AI19" s="65">
        <f t="shared" si="56"/>
        <v>66.80282774250189</v>
      </c>
      <c r="AJ19" s="65">
        <f t="shared" si="57"/>
        <v>141.96583637885624</v>
      </c>
      <c r="AK19" s="65">
        <f t="shared" si="58"/>
        <v>146.91055758590417</v>
      </c>
      <c r="AL19" s="65">
        <f t="shared" si="59"/>
        <v>149.3829181894281</v>
      </c>
      <c r="AM19" s="65">
        <f t="shared" si="60"/>
        <v>164.13732824271625</v>
      </c>
      <c r="AN19" s="65">
        <f t="shared" si="61"/>
        <v>166.58310432362168</v>
      </c>
      <c r="AO19" s="65">
        <f t="shared" si="62"/>
        <v>171.47465648543252</v>
      </c>
      <c r="AP19" s="65">
        <f t="shared" si="63"/>
        <v>30.544357785989913</v>
      </c>
      <c r="AQ19" s="65">
        <f t="shared" si="64"/>
        <v>35.329571857326613</v>
      </c>
      <c r="AR19" s="65">
        <f t="shared" si="65"/>
        <v>37.722178892994954</v>
      </c>
      <c r="AS19" s="65">
        <f t="shared" si="66"/>
        <v>54.629935278384607</v>
      </c>
      <c r="AT19" s="65">
        <f t="shared" si="67"/>
        <v>57.873247037846156</v>
      </c>
      <c r="AU19" s="65">
        <f t="shared" si="68"/>
        <v>64.359870556769238</v>
      </c>
      <c r="AV19" s="65">
        <f t="shared" si="69"/>
        <v>0</v>
      </c>
      <c r="AW19" s="65">
        <f t="shared" si="70"/>
        <v>30.544357785989913</v>
      </c>
      <c r="AX19" s="65">
        <f t="shared" si="71"/>
        <v>0</v>
      </c>
      <c r="AY19" s="65">
        <f t="shared" si="72"/>
        <v>35.329571857326613</v>
      </c>
      <c r="AZ19" s="65">
        <f t="shared" si="73"/>
        <v>0</v>
      </c>
      <c r="BA19" s="65">
        <f t="shared" si="74"/>
        <v>37.722178892994954</v>
      </c>
      <c r="BB19" s="65">
        <f t="shared" si="75"/>
        <v>0</v>
      </c>
      <c r="BC19" s="65">
        <f t="shared" si="76"/>
        <v>54.629935278384607</v>
      </c>
      <c r="BD19" s="65">
        <f t="shared" si="77"/>
        <v>0</v>
      </c>
      <c r="BE19" s="65">
        <f t="shared" si="78"/>
        <v>57.873247037846156</v>
      </c>
      <c r="BF19" s="65">
        <f t="shared" si="79"/>
        <v>0</v>
      </c>
      <c r="BG19" s="65">
        <f t="shared" si="80"/>
        <v>64.359870556769238</v>
      </c>
      <c r="BI19" s="371">
        <v>1004</v>
      </c>
      <c r="BJ19" s="342">
        <v>4.4454215071765439</v>
      </c>
      <c r="BK19" s="342">
        <v>5.0302810047843636</v>
      </c>
      <c r="BL19" s="342">
        <v>5.3227107535882716</v>
      </c>
      <c r="BM19" s="342">
        <v>5.6151405023921814</v>
      </c>
      <c r="BN19" s="342">
        <v>6.2</v>
      </c>
      <c r="BO19" s="342">
        <v>6.784859497607818</v>
      </c>
      <c r="BP19" s="342">
        <v>7.077289246411727</v>
      </c>
      <c r="BQ19" s="342">
        <v>7.3697189952156368</v>
      </c>
      <c r="BR19" s="342">
        <v>8</v>
      </c>
      <c r="BS19" s="65"/>
      <c r="BT19" s="371">
        <v>1004</v>
      </c>
      <c r="BU19" s="342">
        <v>55.198235978684743</v>
      </c>
      <c r="BV19" s="342">
        <v>57.165490652456491</v>
      </c>
      <c r="BW19" s="342">
        <v>58.149117989342372</v>
      </c>
      <c r="BX19" s="342">
        <v>59.132745326228246</v>
      </c>
      <c r="BY19" s="342">
        <v>61.1</v>
      </c>
      <c r="BZ19" s="342">
        <v>63.439437990431273</v>
      </c>
      <c r="CA19" s="342">
        <v>64.609156985646905</v>
      </c>
      <c r="CB19" s="342">
        <v>65.778875980862551</v>
      </c>
      <c r="CC19" s="342">
        <v>68.118313971293816</v>
      </c>
      <c r="CE19" s="384">
        <v>50</v>
      </c>
      <c r="CF19" s="342">
        <v>2.3109692257445622</v>
      </c>
      <c r="CG19" s="342">
        <v>2.6686159555906133</v>
      </c>
      <c r="CH19" s="342">
        <v>2.8474393205136392</v>
      </c>
      <c r="CI19" s="342">
        <v>3.0262626854366648</v>
      </c>
      <c r="CJ19" s="342">
        <v>3.3839094152827158</v>
      </c>
      <c r="CK19" s="342">
        <v>3.6366583194376574</v>
      </c>
      <c r="CL19" s="342">
        <v>3.7630327715151282</v>
      </c>
      <c r="CM19" s="342">
        <v>3.8894072235925989</v>
      </c>
      <c r="CN19" s="342">
        <v>4.1421561277475405</v>
      </c>
      <c r="CO19" s="342">
        <v>2.336578769474364</v>
      </c>
      <c r="CP19" s="342">
        <v>2.6693006416046607</v>
      </c>
      <c r="CQ19" s="342">
        <v>2.8356615776698089</v>
      </c>
      <c r="CR19" s="342">
        <v>3.002022513734957</v>
      </c>
      <c r="CS19" s="342">
        <v>3.3347443858652537</v>
      </c>
      <c r="CT19" s="342">
        <v>3.6377866290552263</v>
      </c>
      <c r="CU19" s="342">
        <v>3.7893077506502126</v>
      </c>
      <c r="CV19" s="342">
        <v>3.940828872245199</v>
      </c>
      <c r="CW19" s="342">
        <v>4.2438711154351711</v>
      </c>
      <c r="CY19" s="101">
        <f t="shared" si="81"/>
        <v>1</v>
      </c>
      <c r="CZ19" s="101">
        <f t="shared" si="82"/>
        <v>3</v>
      </c>
      <c r="DB19" s="101">
        <f t="shared" si="83"/>
        <v>3</v>
      </c>
      <c r="DD19" s="311">
        <f t="shared" si="84"/>
        <v>3</v>
      </c>
      <c r="DE19" s="311"/>
      <c r="DF19" s="101">
        <f t="shared" si="0"/>
        <v>0</v>
      </c>
      <c r="DG19" s="101">
        <f t="shared" si="1"/>
        <v>0</v>
      </c>
      <c r="DH19" s="101">
        <f t="shared" si="2"/>
        <v>0</v>
      </c>
      <c r="DI19" s="101">
        <f t="shared" si="3"/>
        <v>0</v>
      </c>
      <c r="DJ19" s="311">
        <f t="shared" si="4"/>
        <v>0</v>
      </c>
      <c r="DK19" s="311">
        <f t="shared" si="5"/>
        <v>0</v>
      </c>
      <c r="DL19" s="101">
        <f t="shared" si="6"/>
        <v>0</v>
      </c>
      <c r="DM19" s="101">
        <f t="shared" si="7"/>
        <v>0</v>
      </c>
      <c r="DN19" s="101">
        <f t="shared" si="8"/>
        <v>0</v>
      </c>
      <c r="DO19" s="101">
        <f t="shared" si="9"/>
        <v>0</v>
      </c>
      <c r="DP19" s="101">
        <f t="shared" si="10"/>
        <v>0</v>
      </c>
      <c r="DQ19" s="101">
        <f t="shared" si="11"/>
        <v>0</v>
      </c>
      <c r="DR19" s="101">
        <f t="shared" si="12"/>
        <v>0</v>
      </c>
      <c r="DS19" s="101">
        <f t="shared" si="13"/>
        <v>0</v>
      </c>
      <c r="DT19" s="101">
        <f t="shared" si="14"/>
        <v>0</v>
      </c>
      <c r="DU19" s="101">
        <f t="shared" si="15"/>
        <v>0</v>
      </c>
      <c r="DV19" s="101">
        <f t="shared" si="16"/>
        <v>0</v>
      </c>
      <c r="DW19" s="101">
        <f t="shared" si="17"/>
        <v>0</v>
      </c>
      <c r="DX19" s="311">
        <f t="shared" si="18"/>
        <v>0</v>
      </c>
      <c r="DY19" s="101">
        <f t="shared" si="19"/>
        <v>0</v>
      </c>
      <c r="DZ19" s="101">
        <f t="shared" si="20"/>
        <v>0</v>
      </c>
      <c r="EA19" s="101">
        <f t="shared" si="21"/>
        <v>1</v>
      </c>
      <c r="EB19" s="101">
        <f t="shared" si="22"/>
        <v>0</v>
      </c>
      <c r="EC19" s="101">
        <f t="shared" si="23"/>
        <v>0</v>
      </c>
      <c r="ED19" s="101">
        <f t="shared" si="24"/>
        <v>0</v>
      </c>
      <c r="EE19" s="101">
        <f t="shared" si="25"/>
        <v>0</v>
      </c>
      <c r="EF19" s="101">
        <f t="shared" si="26"/>
        <v>0</v>
      </c>
      <c r="EG19" s="101">
        <f t="shared" si="27"/>
        <v>1</v>
      </c>
      <c r="EH19" s="101">
        <f t="shared" si="28"/>
        <v>0</v>
      </c>
      <c r="EI19" s="101">
        <f t="shared" si="29"/>
        <v>0</v>
      </c>
      <c r="EJ19" s="101">
        <f t="shared" si="30"/>
        <v>0</v>
      </c>
      <c r="EK19" s="101">
        <f t="shared" si="31"/>
        <v>0</v>
      </c>
      <c r="EL19" s="101">
        <f t="shared" si="32"/>
        <v>0</v>
      </c>
      <c r="EM19" s="101">
        <f t="shared" si="33"/>
        <v>0</v>
      </c>
      <c r="EN19" s="101">
        <f t="shared" si="34"/>
        <v>1</v>
      </c>
      <c r="EO19" s="101">
        <f t="shared" si="35"/>
        <v>0</v>
      </c>
      <c r="EP19" s="101">
        <f t="shared" si="36"/>
        <v>0</v>
      </c>
      <c r="EQ19" s="101">
        <f t="shared" si="37"/>
        <v>0</v>
      </c>
    </row>
    <row r="20" spans="2:147" ht="21.75" customHeight="1" x14ac:dyDescent="0.45">
      <c r="B20" s="133">
        <f>IF(Data!B19&lt;&gt;"",Data!B19,"")</f>
        <v>6</v>
      </c>
      <c r="C20" s="158" t="str">
        <f>IF(Data!C19&lt;&gt;"",Data!C19,"")</f>
        <v>นางสาวสุพัตรา ปานทอง</v>
      </c>
      <c r="D20" s="106">
        <f>IF(Data!D19&lt;&gt;"",Data!D19,"")</f>
        <v>2</v>
      </c>
      <c r="E20" s="140">
        <f>IF(AND(I20=1,Data!T19=0),0,IF(I20=999,999,Data!T19))</f>
        <v>193</v>
      </c>
      <c r="F20" s="140">
        <f t="shared" si="38"/>
        <v>16.083333333333332</v>
      </c>
      <c r="G20" s="140">
        <f>IF(Data!K19&lt;&gt;"",Data!K19,"")</f>
        <v>56</v>
      </c>
      <c r="H20" s="141">
        <f>IF(Data!L19&lt;&gt;"",Data!L19,"")</f>
        <v>162</v>
      </c>
      <c r="I20" s="63">
        <f>IF(Data!M19&lt;&gt;"",Data!M19,"")</f>
        <v>1</v>
      </c>
      <c r="J20" s="63">
        <f t="shared" si="39"/>
        <v>117</v>
      </c>
      <c r="L20" s="64" t="str">
        <f t="shared" si="40"/>
        <v>น้ำหนักตามเกณฑ์</v>
      </c>
      <c r="N20" s="63">
        <f t="shared" si="41"/>
        <v>103</v>
      </c>
      <c r="P20" s="64" t="str">
        <f t="shared" si="42"/>
        <v>ส่วนสูงตามเกณฑ์</v>
      </c>
      <c r="R20" s="63">
        <f t="shared" si="43"/>
        <v>109</v>
      </c>
      <c r="S20" s="64" t="str">
        <f t="shared" si="44"/>
        <v>สมส่วน</v>
      </c>
      <c r="W20" s="310">
        <f t="shared" si="45"/>
        <v>2193</v>
      </c>
      <c r="Y20" s="65">
        <f t="shared" si="46"/>
        <v>47.9</v>
      </c>
      <c r="Z20" s="65">
        <f t="shared" si="47"/>
        <v>156.6</v>
      </c>
      <c r="AA20" s="65">
        <f t="shared" si="48"/>
        <v>51.4</v>
      </c>
      <c r="AB20" s="65">
        <f t="shared" si="49"/>
        <v>0</v>
      </c>
      <c r="AC20" s="341">
        <f t="shared" si="50"/>
        <v>51.4</v>
      </c>
      <c r="AD20" s="65">
        <f t="shared" si="51"/>
        <v>32.427807836011354</v>
      </c>
      <c r="AE20" s="65">
        <f t="shared" si="52"/>
        <v>37.585205224007574</v>
      </c>
      <c r="AF20" s="65">
        <f t="shared" si="53"/>
        <v>40.16390391800568</v>
      </c>
      <c r="AG20" s="65">
        <f t="shared" si="54"/>
        <v>57.231167439106557</v>
      </c>
      <c r="AH20" s="65">
        <f t="shared" si="55"/>
        <v>60.341556585475409</v>
      </c>
      <c r="AI20" s="65">
        <f t="shared" si="56"/>
        <v>66.562334878213107</v>
      </c>
      <c r="AJ20" s="65">
        <f t="shared" si="57"/>
        <v>141.60632924314501</v>
      </c>
      <c r="AK20" s="65">
        <f t="shared" si="58"/>
        <v>146.60421949543002</v>
      </c>
      <c r="AL20" s="65">
        <f t="shared" si="59"/>
        <v>149.10316462157249</v>
      </c>
      <c r="AM20" s="65">
        <f t="shared" si="60"/>
        <v>164.01708181057188</v>
      </c>
      <c r="AN20" s="65">
        <f t="shared" si="61"/>
        <v>166.48944241409583</v>
      </c>
      <c r="AO20" s="65">
        <f t="shared" si="62"/>
        <v>171.43416362114377</v>
      </c>
      <c r="AP20" s="65">
        <f t="shared" si="63"/>
        <v>35.449286428877684</v>
      </c>
      <c r="AQ20" s="65">
        <f t="shared" si="64"/>
        <v>40.76619095258512</v>
      </c>
      <c r="AR20" s="65">
        <f t="shared" si="65"/>
        <v>43.424643214438845</v>
      </c>
      <c r="AS20" s="65">
        <f t="shared" si="66"/>
        <v>60.332399599828506</v>
      </c>
      <c r="AT20" s="65">
        <f t="shared" si="67"/>
        <v>63.309866133104663</v>
      </c>
      <c r="AU20" s="65">
        <f t="shared" si="68"/>
        <v>69.264799199657006</v>
      </c>
      <c r="AV20" s="65">
        <f t="shared" si="69"/>
        <v>0</v>
      </c>
      <c r="AW20" s="65">
        <f t="shared" si="70"/>
        <v>35.449286428877684</v>
      </c>
      <c r="AX20" s="65">
        <f t="shared" si="71"/>
        <v>0</v>
      </c>
      <c r="AY20" s="65">
        <f t="shared" si="72"/>
        <v>40.76619095258512</v>
      </c>
      <c r="AZ20" s="65">
        <f t="shared" si="73"/>
        <v>0</v>
      </c>
      <c r="BA20" s="65">
        <f t="shared" si="74"/>
        <v>43.424643214438845</v>
      </c>
      <c r="BB20" s="65">
        <f t="shared" si="75"/>
        <v>0</v>
      </c>
      <c r="BC20" s="65">
        <f t="shared" si="76"/>
        <v>60.332399599828506</v>
      </c>
      <c r="BD20" s="65">
        <f t="shared" si="77"/>
        <v>0</v>
      </c>
      <c r="BE20" s="65">
        <f t="shared" si="78"/>
        <v>63.309866133104663</v>
      </c>
      <c r="BF20" s="65">
        <f t="shared" si="79"/>
        <v>0</v>
      </c>
      <c r="BG20" s="65">
        <f t="shared" si="80"/>
        <v>69.264799199657006</v>
      </c>
      <c r="BI20" s="371">
        <v>1005</v>
      </c>
      <c r="BJ20" s="342">
        <v>4.8859143714653213</v>
      </c>
      <c r="BK20" s="342">
        <v>5.5239429143102141</v>
      </c>
      <c r="BL20" s="342">
        <v>5.8429571857326605</v>
      </c>
      <c r="BM20" s="342">
        <v>6.161971457155107</v>
      </c>
      <c r="BN20" s="342">
        <v>6.8</v>
      </c>
      <c r="BO20" s="342">
        <v>7.4380285428448927</v>
      </c>
      <c r="BP20" s="342">
        <v>7.7570428142673391</v>
      </c>
      <c r="BQ20" s="342">
        <v>8.0760570856897846</v>
      </c>
      <c r="BR20" s="342">
        <v>8.6999999999999993</v>
      </c>
      <c r="BS20" s="65"/>
      <c r="BT20" s="371">
        <v>1005</v>
      </c>
      <c r="BU20" s="342">
        <v>57.338728842973524</v>
      </c>
      <c r="BV20" s="342">
        <v>59.359152561982349</v>
      </c>
      <c r="BW20" s="342">
        <v>60.369364421486765</v>
      </c>
      <c r="BX20" s="342">
        <v>61.379576280991174</v>
      </c>
      <c r="BY20" s="342">
        <v>63.4</v>
      </c>
      <c r="BZ20" s="342">
        <v>65.845776080905424</v>
      </c>
      <c r="CA20" s="342">
        <v>67.06866412135814</v>
      </c>
      <c r="CB20" s="342">
        <v>68.291552161810841</v>
      </c>
      <c r="CC20" s="342">
        <v>70.737328242716274</v>
      </c>
      <c r="CE20" s="384">
        <v>50.25</v>
      </c>
      <c r="CF20" s="342">
        <v>2.3606114047586884</v>
      </c>
      <c r="CG20" s="342">
        <v>2.7212655573068245</v>
      </c>
      <c r="CH20" s="342">
        <v>2.9015926335808926</v>
      </c>
      <c r="CI20" s="342">
        <v>3.0819197098549611</v>
      </c>
      <c r="CJ20" s="342">
        <v>3.4425738624030977</v>
      </c>
      <c r="CK20" s="342">
        <v>3.7013284588734772</v>
      </c>
      <c r="CL20" s="342">
        <v>3.8307057571086669</v>
      </c>
      <c r="CM20" s="342">
        <v>3.9600830553438566</v>
      </c>
      <c r="CN20" s="342">
        <v>4.2188376518142361</v>
      </c>
      <c r="CO20" s="342">
        <v>2.3849657002932076</v>
      </c>
      <c r="CP20" s="342">
        <v>2.7211217760976538</v>
      </c>
      <c r="CQ20" s="342">
        <v>2.8891998139998769</v>
      </c>
      <c r="CR20" s="342">
        <v>3.0572778519021</v>
      </c>
      <c r="CS20" s="342">
        <v>3.3934339277065462</v>
      </c>
      <c r="CT20" s="342">
        <v>3.701760163140448</v>
      </c>
      <c r="CU20" s="342">
        <v>3.8559232808573993</v>
      </c>
      <c r="CV20" s="342">
        <v>4.0100863985743498</v>
      </c>
      <c r="CW20" s="342">
        <v>4.3184126340082516</v>
      </c>
      <c r="CY20" s="101">
        <f t="shared" si="81"/>
        <v>1</v>
      </c>
      <c r="CZ20" s="101">
        <f t="shared" si="82"/>
        <v>3</v>
      </c>
      <c r="DB20" s="101">
        <f t="shared" si="83"/>
        <v>3</v>
      </c>
      <c r="DD20" s="311">
        <f t="shared" si="84"/>
        <v>3</v>
      </c>
      <c r="DE20" s="311"/>
      <c r="DF20" s="101">
        <f t="shared" si="0"/>
        <v>0</v>
      </c>
      <c r="DG20" s="101">
        <f t="shared" si="1"/>
        <v>0</v>
      </c>
      <c r="DH20" s="101">
        <f t="shared" si="2"/>
        <v>0</v>
      </c>
      <c r="DI20" s="101">
        <f t="shared" si="3"/>
        <v>0</v>
      </c>
      <c r="DJ20" s="311">
        <f t="shared" si="4"/>
        <v>0</v>
      </c>
      <c r="DK20" s="311">
        <f t="shared" si="5"/>
        <v>0</v>
      </c>
      <c r="DL20" s="101">
        <f t="shared" si="6"/>
        <v>0</v>
      </c>
      <c r="DM20" s="101">
        <f t="shared" si="7"/>
        <v>0</v>
      </c>
      <c r="DN20" s="101">
        <f t="shared" si="8"/>
        <v>0</v>
      </c>
      <c r="DO20" s="101">
        <f t="shared" si="9"/>
        <v>0</v>
      </c>
      <c r="DP20" s="101">
        <f t="shared" si="10"/>
        <v>0</v>
      </c>
      <c r="DQ20" s="101">
        <f t="shared" si="11"/>
        <v>0</v>
      </c>
      <c r="DR20" s="101">
        <f t="shared" si="12"/>
        <v>0</v>
      </c>
      <c r="DS20" s="101">
        <f t="shared" si="13"/>
        <v>0</v>
      </c>
      <c r="DT20" s="101">
        <f t="shared" si="14"/>
        <v>0</v>
      </c>
      <c r="DU20" s="101">
        <f t="shared" si="15"/>
        <v>0</v>
      </c>
      <c r="DV20" s="101">
        <f t="shared" si="16"/>
        <v>0</v>
      </c>
      <c r="DW20" s="101">
        <f t="shared" si="17"/>
        <v>0</v>
      </c>
      <c r="DX20" s="311">
        <f t="shared" si="18"/>
        <v>0</v>
      </c>
      <c r="DY20" s="101">
        <f t="shared" si="19"/>
        <v>0</v>
      </c>
      <c r="DZ20" s="101">
        <f t="shared" si="20"/>
        <v>0</v>
      </c>
      <c r="EA20" s="101">
        <f t="shared" si="21"/>
        <v>1</v>
      </c>
      <c r="EB20" s="101">
        <f t="shared" si="22"/>
        <v>0</v>
      </c>
      <c r="EC20" s="101">
        <f t="shared" si="23"/>
        <v>0</v>
      </c>
      <c r="ED20" s="101">
        <f t="shared" si="24"/>
        <v>0</v>
      </c>
      <c r="EE20" s="101">
        <f t="shared" si="25"/>
        <v>0</v>
      </c>
      <c r="EF20" s="101">
        <f t="shared" si="26"/>
        <v>0</v>
      </c>
      <c r="EG20" s="101">
        <f t="shared" si="27"/>
        <v>1</v>
      </c>
      <c r="EH20" s="101">
        <f t="shared" si="28"/>
        <v>0</v>
      </c>
      <c r="EI20" s="101">
        <f t="shared" si="29"/>
        <v>0</v>
      </c>
      <c r="EJ20" s="101">
        <f t="shared" si="30"/>
        <v>0</v>
      </c>
      <c r="EK20" s="101">
        <f t="shared" si="31"/>
        <v>0</v>
      </c>
      <c r="EL20" s="101">
        <f t="shared" si="32"/>
        <v>0</v>
      </c>
      <c r="EM20" s="101">
        <f t="shared" si="33"/>
        <v>0</v>
      </c>
      <c r="EN20" s="101">
        <f t="shared" si="34"/>
        <v>1</v>
      </c>
      <c r="EO20" s="101">
        <f t="shared" si="35"/>
        <v>0</v>
      </c>
      <c r="EP20" s="101">
        <f t="shared" si="36"/>
        <v>0</v>
      </c>
      <c r="EQ20" s="101">
        <f t="shared" si="37"/>
        <v>0</v>
      </c>
    </row>
    <row r="21" spans="2:147" ht="21.75" customHeight="1" x14ac:dyDescent="0.45">
      <c r="B21" s="133">
        <f>IF(Data!B20&lt;&gt;"",Data!B20,"")</f>
        <v>7</v>
      </c>
      <c r="C21" s="158" t="str">
        <f>IF(Data!C20&lt;&gt;"",Data!C20,"")</f>
        <v>นายกรพล ป้องกัน</v>
      </c>
      <c r="D21" s="106">
        <f>IF(Data!D20&lt;&gt;"",Data!D20,"")</f>
        <v>1</v>
      </c>
      <c r="E21" s="140">
        <f>IF(AND(I21=1,Data!T20=0),0,IF(I21=999,999,Data!T20))</f>
        <v>198</v>
      </c>
      <c r="F21" s="140">
        <f t="shared" si="38"/>
        <v>16.5</v>
      </c>
      <c r="G21" s="140">
        <f>IF(Data!K20&lt;&gt;"",Data!K20,"")</f>
        <v>80</v>
      </c>
      <c r="H21" s="141">
        <f>IF(Data!L20&lt;&gt;"",Data!L20,"")</f>
        <v>175</v>
      </c>
      <c r="I21" s="63">
        <f>IF(Data!M20&lt;&gt;"",Data!M20,"")</f>
        <v>1</v>
      </c>
      <c r="J21" s="63">
        <f t="shared" si="39"/>
        <v>145</v>
      </c>
      <c r="L21" s="64" t="str">
        <f t="shared" si="40"/>
        <v>น้ำหนักมากกว่าเกณฑ์</v>
      </c>
      <c r="N21" s="63">
        <f t="shared" si="41"/>
        <v>104</v>
      </c>
      <c r="P21" s="64" t="str">
        <f t="shared" si="42"/>
        <v>ส่วนสูงตามเกณฑ์</v>
      </c>
      <c r="R21" s="63">
        <f t="shared" si="43"/>
        <v>131</v>
      </c>
      <c r="S21" s="64" t="str">
        <f t="shared" si="44"/>
        <v>อ้วน</v>
      </c>
      <c r="W21" s="310">
        <f t="shared" si="45"/>
        <v>1198</v>
      </c>
      <c r="Y21" s="65">
        <f t="shared" si="46"/>
        <v>55</v>
      </c>
      <c r="Z21" s="65">
        <f t="shared" si="47"/>
        <v>168.62294446079997</v>
      </c>
      <c r="AA21" s="65">
        <f t="shared" si="48"/>
        <v>61.1</v>
      </c>
      <c r="AB21" s="65">
        <f t="shared" si="49"/>
        <v>0</v>
      </c>
      <c r="AC21" s="341">
        <f t="shared" si="50"/>
        <v>61.1</v>
      </c>
      <c r="AD21" s="65">
        <f t="shared" si="51"/>
        <v>35.221115171808329</v>
      </c>
      <c r="AE21" s="65">
        <f t="shared" si="52"/>
        <v>41.814076781205557</v>
      </c>
      <c r="AF21" s="65">
        <f t="shared" si="53"/>
        <v>45.110557585904168</v>
      </c>
      <c r="AG21" s="65">
        <f t="shared" si="54"/>
        <v>65.048949549807048</v>
      </c>
      <c r="AH21" s="65">
        <f t="shared" si="55"/>
        <v>68.398599399742736</v>
      </c>
      <c r="AI21" s="65">
        <f t="shared" si="56"/>
        <v>75.099999999999994</v>
      </c>
      <c r="AJ21" s="65">
        <f t="shared" si="57"/>
        <v>150.48564706276156</v>
      </c>
      <c r="AK21" s="65">
        <f t="shared" si="58"/>
        <v>156.53141286210769</v>
      </c>
      <c r="AL21" s="65">
        <f t="shared" si="59"/>
        <v>159.55429576178079</v>
      </c>
      <c r="AM21" s="65">
        <f t="shared" si="60"/>
        <v>176.59221116693936</v>
      </c>
      <c r="AN21" s="65">
        <f t="shared" si="61"/>
        <v>179.24863340231914</v>
      </c>
      <c r="AO21" s="65">
        <f t="shared" si="62"/>
        <v>184.56147787307876</v>
      </c>
      <c r="AP21" s="65">
        <f t="shared" si="63"/>
        <v>43.713722207476678</v>
      </c>
      <c r="AQ21" s="65">
        <f t="shared" si="64"/>
        <v>49.509148138317784</v>
      </c>
      <c r="AR21" s="65">
        <f t="shared" si="65"/>
        <v>52.406861103738343</v>
      </c>
      <c r="AS21" s="65">
        <f t="shared" si="66"/>
        <v>69.155110353416774</v>
      </c>
      <c r="AT21" s="65">
        <f t="shared" si="67"/>
        <v>71.840147137889034</v>
      </c>
      <c r="AU21" s="65">
        <f t="shared" si="68"/>
        <v>77.210220706833539</v>
      </c>
      <c r="AV21" s="65">
        <f t="shared" si="69"/>
        <v>0</v>
      </c>
      <c r="AW21" s="65">
        <f t="shared" si="70"/>
        <v>43.713722207476678</v>
      </c>
      <c r="AX21" s="65">
        <f t="shared" si="71"/>
        <v>0</v>
      </c>
      <c r="AY21" s="65">
        <f t="shared" si="72"/>
        <v>49.509148138317784</v>
      </c>
      <c r="AZ21" s="65">
        <f t="shared" si="73"/>
        <v>0</v>
      </c>
      <c r="BA21" s="65">
        <f t="shared" si="74"/>
        <v>52.406861103738343</v>
      </c>
      <c r="BB21" s="65">
        <f t="shared" si="75"/>
        <v>0</v>
      </c>
      <c r="BC21" s="65">
        <f t="shared" si="76"/>
        <v>69.155110353416774</v>
      </c>
      <c r="BD21" s="65">
        <f t="shared" si="77"/>
        <v>0</v>
      </c>
      <c r="BE21" s="65">
        <f t="shared" si="78"/>
        <v>71.840147137889034</v>
      </c>
      <c r="BF21" s="65">
        <f t="shared" si="79"/>
        <v>0</v>
      </c>
      <c r="BG21" s="65">
        <f t="shared" si="80"/>
        <v>77.210220706833539</v>
      </c>
      <c r="BI21" s="371">
        <v>1006</v>
      </c>
      <c r="BJ21" s="342">
        <v>5.3859143714653213</v>
      </c>
      <c r="BK21" s="342">
        <v>6.0239429143102141</v>
      </c>
      <c r="BL21" s="342">
        <v>6.3429571857326605</v>
      </c>
      <c r="BM21" s="342">
        <v>6.661971457155107</v>
      </c>
      <c r="BN21" s="342">
        <v>7.3</v>
      </c>
      <c r="BO21" s="342">
        <v>8.04436663331904</v>
      </c>
      <c r="BP21" s="342">
        <v>8.4165499499785597</v>
      </c>
      <c r="BQ21" s="342">
        <v>8.7887332666380829</v>
      </c>
      <c r="BR21" s="342">
        <v>9.5</v>
      </c>
      <c r="BS21" s="65"/>
      <c r="BT21" s="371">
        <v>1006</v>
      </c>
      <c r="BU21" s="342">
        <v>59.279221707262302</v>
      </c>
      <c r="BV21" s="342">
        <v>61.352814471508196</v>
      </c>
      <c r="BW21" s="342">
        <v>62.389610853631147</v>
      </c>
      <c r="BX21" s="342">
        <v>63.426407235754098</v>
      </c>
      <c r="BY21" s="342">
        <v>65.5</v>
      </c>
      <c r="BZ21" s="342">
        <v>67.998945126142502</v>
      </c>
      <c r="CA21" s="342">
        <v>69.248417689213753</v>
      </c>
      <c r="CB21" s="342">
        <v>70.497890252284989</v>
      </c>
      <c r="CC21" s="342">
        <v>72.996835378427491</v>
      </c>
      <c r="CE21" s="384">
        <v>50.5</v>
      </c>
      <c r="CF21" s="342">
        <v>2.4102535837728141</v>
      </c>
      <c r="CG21" s="342">
        <v>2.7739151590230353</v>
      </c>
      <c r="CH21" s="342">
        <v>2.9557459466481464</v>
      </c>
      <c r="CI21" s="342">
        <v>3.1375767342732575</v>
      </c>
      <c r="CJ21" s="342">
        <v>3.5012383095234796</v>
      </c>
      <c r="CK21" s="342">
        <v>3.765998598309297</v>
      </c>
      <c r="CL21" s="342">
        <v>3.8983787427022056</v>
      </c>
      <c r="CM21" s="342">
        <v>4.0307588870951143</v>
      </c>
      <c r="CN21" s="342">
        <v>4.2955191758809317</v>
      </c>
      <c r="CO21" s="342">
        <v>2.4333526311120517</v>
      </c>
      <c r="CP21" s="342">
        <v>2.7729429105906473</v>
      </c>
      <c r="CQ21" s="342">
        <v>2.9427380503299454</v>
      </c>
      <c r="CR21" s="342">
        <v>3.112533190069243</v>
      </c>
      <c r="CS21" s="342">
        <v>3.4521234695478391</v>
      </c>
      <c r="CT21" s="342">
        <v>3.7657336972256701</v>
      </c>
      <c r="CU21" s="342">
        <v>3.9225388110645856</v>
      </c>
      <c r="CV21" s="342">
        <v>4.0793439249035011</v>
      </c>
      <c r="CW21" s="342">
        <v>4.392954152581332</v>
      </c>
      <c r="CY21" s="101">
        <f t="shared" si="81"/>
        <v>1</v>
      </c>
      <c r="CZ21" s="101">
        <f t="shared" si="82"/>
        <v>5</v>
      </c>
      <c r="DB21" s="101">
        <f t="shared" si="83"/>
        <v>3</v>
      </c>
      <c r="DD21" s="311">
        <f t="shared" si="84"/>
        <v>6</v>
      </c>
      <c r="DE21" s="311"/>
      <c r="DF21" s="101">
        <f t="shared" si="0"/>
        <v>1</v>
      </c>
      <c r="DG21" s="101">
        <f t="shared" si="1"/>
        <v>0</v>
      </c>
      <c r="DH21" s="101">
        <f t="shared" si="2"/>
        <v>0</v>
      </c>
      <c r="DI21" s="101">
        <f t="shared" si="3"/>
        <v>0</v>
      </c>
      <c r="DJ21" s="311">
        <f t="shared" si="4"/>
        <v>0</v>
      </c>
      <c r="DK21" s="311">
        <f t="shared" si="5"/>
        <v>0</v>
      </c>
      <c r="DL21" s="101">
        <f t="shared" si="6"/>
        <v>0</v>
      </c>
      <c r="DM21" s="101">
        <f t="shared" si="7"/>
        <v>0</v>
      </c>
      <c r="DN21" s="101">
        <f t="shared" si="8"/>
        <v>1</v>
      </c>
      <c r="DO21" s="101">
        <f t="shared" si="9"/>
        <v>0</v>
      </c>
      <c r="DP21" s="101">
        <f t="shared" si="10"/>
        <v>0</v>
      </c>
      <c r="DQ21" s="101">
        <f t="shared" si="11"/>
        <v>0</v>
      </c>
      <c r="DR21" s="101">
        <f t="shared" si="12"/>
        <v>1</v>
      </c>
      <c r="DS21" s="101">
        <f t="shared" si="13"/>
        <v>0</v>
      </c>
      <c r="DT21" s="101">
        <f t="shared" si="14"/>
        <v>0</v>
      </c>
      <c r="DU21" s="101">
        <f t="shared" si="15"/>
        <v>0</v>
      </c>
      <c r="DV21" s="101">
        <f t="shared" si="16"/>
        <v>0</v>
      </c>
      <c r="DW21" s="101">
        <f t="shared" si="17"/>
        <v>0</v>
      </c>
      <c r="DX21" s="311">
        <f t="shared" si="18"/>
        <v>0</v>
      </c>
      <c r="DY21" s="101">
        <f t="shared" si="19"/>
        <v>0</v>
      </c>
      <c r="DZ21" s="101">
        <f t="shared" si="20"/>
        <v>0</v>
      </c>
      <c r="EA21" s="101">
        <f t="shared" si="21"/>
        <v>0</v>
      </c>
      <c r="EB21" s="101">
        <f t="shared" si="22"/>
        <v>0</v>
      </c>
      <c r="EC21" s="101">
        <f t="shared" si="23"/>
        <v>0</v>
      </c>
      <c r="ED21" s="101">
        <f t="shared" si="24"/>
        <v>0</v>
      </c>
      <c r="EE21" s="101">
        <f t="shared" si="25"/>
        <v>0</v>
      </c>
      <c r="EF21" s="101">
        <f t="shared" si="26"/>
        <v>0</v>
      </c>
      <c r="EG21" s="101">
        <f t="shared" si="27"/>
        <v>0</v>
      </c>
      <c r="EH21" s="101">
        <f t="shared" si="28"/>
        <v>0</v>
      </c>
      <c r="EI21" s="101">
        <f t="shared" si="29"/>
        <v>0</v>
      </c>
      <c r="EJ21" s="101">
        <f t="shared" si="30"/>
        <v>0</v>
      </c>
      <c r="EK21" s="101">
        <f t="shared" si="31"/>
        <v>0</v>
      </c>
      <c r="EL21" s="101">
        <f t="shared" si="32"/>
        <v>0</v>
      </c>
      <c r="EM21" s="101">
        <f t="shared" si="33"/>
        <v>0</v>
      </c>
      <c r="EN21" s="101">
        <f t="shared" si="34"/>
        <v>0</v>
      </c>
      <c r="EO21" s="101">
        <f t="shared" si="35"/>
        <v>0</v>
      </c>
      <c r="EP21" s="101">
        <f t="shared" si="36"/>
        <v>0</v>
      </c>
      <c r="EQ21" s="101">
        <f t="shared" si="37"/>
        <v>0</v>
      </c>
    </row>
    <row r="22" spans="2:147" ht="21.75" customHeight="1" x14ac:dyDescent="0.45">
      <c r="B22" s="133">
        <f>IF(Data!B21&lt;&gt;"",Data!B21,"")</f>
        <v>8</v>
      </c>
      <c r="C22" s="158" t="str">
        <f>IF(Data!C21&lt;&gt;"",Data!C21,"")</f>
        <v>นายป้องปฐพี ไทยเขียว</v>
      </c>
      <c r="D22" s="106">
        <f>IF(Data!D21&lt;&gt;"",Data!D21,"")</f>
        <v>1</v>
      </c>
      <c r="E22" s="140">
        <f>IF(AND(I22=1,Data!T21=0),0,IF(I22=999,999,Data!T21))</f>
        <v>202</v>
      </c>
      <c r="F22" s="140">
        <f t="shared" si="38"/>
        <v>16.833333333333332</v>
      </c>
      <c r="G22" s="140">
        <f>IF(Data!K21&lt;&gt;"",Data!K21,"")</f>
        <v>50</v>
      </c>
      <c r="H22" s="141" t="str">
        <f>IF(Data!L21&lt;&gt;"",Data!L21,"")</f>
        <v>175</v>
      </c>
      <c r="I22" s="63">
        <f>IF(Data!M21&lt;&gt;"",Data!M21,"")</f>
        <v>1</v>
      </c>
      <c r="J22" s="63">
        <f t="shared" si="39"/>
        <v>90</v>
      </c>
      <c r="L22" s="64" t="str">
        <f t="shared" si="40"/>
        <v>น้ำหนักตามเกณฑ์</v>
      </c>
      <c r="N22" s="63">
        <f t="shared" si="41"/>
        <v>0</v>
      </c>
      <c r="P22" s="64" t="str">
        <f t="shared" si="42"/>
        <v>ไม่ทราบค่า</v>
      </c>
      <c r="R22" s="63">
        <f t="shared" si="43"/>
        <v>0</v>
      </c>
      <c r="S22" s="64" t="str">
        <f t="shared" si="44"/>
        <v>ไม่ทราบค่า</v>
      </c>
      <c r="W22" s="310">
        <f t="shared" si="45"/>
        <v>1202</v>
      </c>
      <c r="Y22" s="65">
        <f t="shared" si="46"/>
        <v>55.7</v>
      </c>
      <c r="Z22" s="65">
        <f t="shared" si="47"/>
        <v>169.08219212799997</v>
      </c>
      <c r="AA22" s="65">
        <f t="shared" si="48"/>
        <v>0</v>
      </c>
      <c r="AB22" s="65">
        <f t="shared" si="49"/>
        <v>0</v>
      </c>
      <c r="AC22" s="341">
        <f t="shared" si="50"/>
        <v>0</v>
      </c>
      <c r="AD22" s="65">
        <f t="shared" si="51"/>
        <v>36.080622307519548</v>
      </c>
      <c r="AE22" s="65">
        <f t="shared" si="52"/>
        <v>42.620414871679699</v>
      </c>
      <c r="AF22" s="65">
        <f t="shared" si="53"/>
        <v>45.890311153759775</v>
      </c>
      <c r="AG22" s="65">
        <f t="shared" si="54"/>
        <v>65.509688846240238</v>
      </c>
      <c r="AH22" s="65">
        <f t="shared" si="55"/>
        <v>68.779585128320292</v>
      </c>
      <c r="AI22" s="65">
        <f t="shared" si="56"/>
        <v>75.3</v>
      </c>
      <c r="AJ22" s="65">
        <f t="shared" si="57"/>
        <v>151.18655317109773</v>
      </c>
      <c r="AK22" s="65">
        <f t="shared" si="58"/>
        <v>157.15176615673181</v>
      </c>
      <c r="AL22" s="65">
        <f t="shared" si="59"/>
        <v>160.13437264954885</v>
      </c>
      <c r="AM22" s="65">
        <f t="shared" si="60"/>
        <v>176.99382388855042</v>
      </c>
      <c r="AN22" s="65">
        <f t="shared" si="61"/>
        <v>179.63103447540058</v>
      </c>
      <c r="AO22" s="65">
        <f t="shared" si="62"/>
        <v>184.90545564910087</v>
      </c>
      <c r="AP22" s="65">
        <f t="shared" si="63"/>
        <v>0</v>
      </c>
      <c r="AQ22" s="65">
        <f t="shared" si="64"/>
        <v>0</v>
      </c>
      <c r="AR22" s="65">
        <f t="shared" si="65"/>
        <v>0</v>
      </c>
      <c r="AS22" s="65">
        <f t="shared" si="66"/>
        <v>0</v>
      </c>
      <c r="AT22" s="65">
        <f t="shared" si="67"/>
        <v>0</v>
      </c>
      <c r="AU22" s="65">
        <f t="shared" si="68"/>
        <v>0</v>
      </c>
      <c r="AV22" s="65">
        <f t="shared" si="69"/>
        <v>0</v>
      </c>
      <c r="AW22" s="65">
        <f t="shared" si="70"/>
        <v>0</v>
      </c>
      <c r="AX22" s="65">
        <f t="shared" si="71"/>
        <v>0</v>
      </c>
      <c r="AY22" s="65">
        <f t="shared" si="72"/>
        <v>0</v>
      </c>
      <c r="AZ22" s="65">
        <f t="shared" si="73"/>
        <v>0</v>
      </c>
      <c r="BA22" s="65">
        <f t="shared" si="74"/>
        <v>0</v>
      </c>
      <c r="BB22" s="65">
        <f t="shared" si="75"/>
        <v>0</v>
      </c>
      <c r="BC22" s="65">
        <f t="shared" si="76"/>
        <v>0</v>
      </c>
      <c r="BD22" s="65">
        <f t="shared" si="77"/>
        <v>0</v>
      </c>
      <c r="BE22" s="65">
        <f t="shared" si="78"/>
        <v>0</v>
      </c>
      <c r="BF22" s="65">
        <f t="shared" si="79"/>
        <v>0</v>
      </c>
      <c r="BG22" s="65">
        <f t="shared" si="80"/>
        <v>0</v>
      </c>
      <c r="BI22" s="371">
        <v>1007</v>
      </c>
      <c r="BJ22" s="342">
        <v>5.7264072357540989</v>
      </c>
      <c r="BK22" s="342">
        <v>6.4176048238360659</v>
      </c>
      <c r="BL22" s="342">
        <v>6.7632036178770498</v>
      </c>
      <c r="BM22" s="342">
        <v>7.1088024119180329</v>
      </c>
      <c r="BN22" s="342">
        <v>7.8</v>
      </c>
      <c r="BO22" s="342">
        <v>8.5975356785561168</v>
      </c>
      <c r="BP22" s="342">
        <v>8.9963035178341748</v>
      </c>
      <c r="BQ22" s="342">
        <v>9.3950713571122328</v>
      </c>
      <c r="BR22" s="342">
        <v>10.199999999999999</v>
      </c>
      <c r="BS22" s="65"/>
      <c r="BT22" s="371">
        <v>1007</v>
      </c>
      <c r="BU22" s="342">
        <v>61.01971457155107</v>
      </c>
      <c r="BV22" s="342">
        <v>63.146476381034049</v>
      </c>
      <c r="BW22" s="342">
        <v>64.209857285775527</v>
      </c>
      <c r="BX22" s="342">
        <v>65.27323819051702</v>
      </c>
      <c r="BY22" s="342">
        <v>67.400000000000006</v>
      </c>
      <c r="BZ22" s="342">
        <v>70.005283216616647</v>
      </c>
      <c r="CA22" s="342">
        <v>71.307924824924967</v>
      </c>
      <c r="CB22" s="342">
        <v>72.610566433233288</v>
      </c>
      <c r="CC22" s="342">
        <v>75.215849649849929</v>
      </c>
      <c r="CE22" s="384">
        <v>50.75</v>
      </c>
      <c r="CF22" s="342">
        <v>2.4598957627869398</v>
      </c>
      <c r="CG22" s="342">
        <v>2.8265647607392466</v>
      </c>
      <c r="CH22" s="342">
        <v>3.0098992597154002</v>
      </c>
      <c r="CI22" s="342">
        <v>3.1932337586915538</v>
      </c>
      <c r="CJ22" s="342">
        <v>3.5599027566438615</v>
      </c>
      <c r="CK22" s="342">
        <v>3.8306687377451167</v>
      </c>
      <c r="CL22" s="342">
        <v>3.9660517282957444</v>
      </c>
      <c r="CM22" s="342">
        <v>4.101434718846372</v>
      </c>
      <c r="CN22" s="342">
        <v>4.3722006999476273</v>
      </c>
      <c r="CO22" s="342">
        <v>2.4817395619308953</v>
      </c>
      <c r="CP22" s="342">
        <v>2.8247640450836409</v>
      </c>
      <c r="CQ22" s="342">
        <v>2.9962762866600139</v>
      </c>
      <c r="CR22" s="342">
        <v>3.167788528236386</v>
      </c>
      <c r="CS22" s="342">
        <v>3.510813011389132</v>
      </c>
      <c r="CT22" s="342">
        <v>3.8297072313108922</v>
      </c>
      <c r="CU22" s="342">
        <v>3.9891543412717723</v>
      </c>
      <c r="CV22" s="342">
        <v>4.1486014512326523</v>
      </c>
      <c r="CW22" s="342">
        <v>4.4674956711544134</v>
      </c>
      <c r="CY22" s="101">
        <f t="shared" si="81"/>
        <v>1</v>
      </c>
      <c r="CZ22" s="101">
        <f t="shared" si="82"/>
        <v>3</v>
      </c>
      <c r="DB22" s="101">
        <f t="shared" si="83"/>
        <v>0</v>
      </c>
      <c r="DD22" s="311">
        <f t="shared" si="84"/>
        <v>0</v>
      </c>
      <c r="DE22" s="311"/>
      <c r="DF22" s="101">
        <f t="shared" si="0"/>
        <v>0</v>
      </c>
      <c r="DG22" s="101">
        <f t="shared" si="1"/>
        <v>0</v>
      </c>
      <c r="DH22" s="101">
        <f t="shared" si="2"/>
        <v>1</v>
      </c>
      <c r="DI22" s="101">
        <f t="shared" si="3"/>
        <v>0</v>
      </c>
      <c r="DJ22" s="311">
        <f t="shared" si="4"/>
        <v>0</v>
      </c>
      <c r="DK22" s="311">
        <f t="shared" si="5"/>
        <v>0</v>
      </c>
      <c r="DL22" s="101">
        <f t="shared" si="6"/>
        <v>0</v>
      </c>
      <c r="DM22" s="101">
        <f t="shared" si="7"/>
        <v>0</v>
      </c>
      <c r="DN22" s="101">
        <f t="shared" si="8"/>
        <v>0</v>
      </c>
      <c r="DO22" s="101">
        <f t="shared" si="9"/>
        <v>0</v>
      </c>
      <c r="DP22" s="101">
        <f t="shared" si="10"/>
        <v>0</v>
      </c>
      <c r="DQ22" s="101">
        <f t="shared" si="11"/>
        <v>1</v>
      </c>
      <c r="DR22" s="101">
        <f t="shared" si="12"/>
        <v>0</v>
      </c>
      <c r="DS22" s="101">
        <f t="shared" si="13"/>
        <v>0</v>
      </c>
      <c r="DT22" s="101">
        <f t="shared" si="14"/>
        <v>0</v>
      </c>
      <c r="DU22" s="101">
        <f t="shared" si="15"/>
        <v>0</v>
      </c>
      <c r="DV22" s="101">
        <f t="shared" si="16"/>
        <v>0</v>
      </c>
      <c r="DW22" s="101">
        <f t="shared" si="17"/>
        <v>0</v>
      </c>
      <c r="DX22" s="311">
        <f t="shared" si="18"/>
        <v>1</v>
      </c>
      <c r="DY22" s="101">
        <f t="shared" si="19"/>
        <v>0</v>
      </c>
      <c r="DZ22" s="101">
        <f t="shared" si="20"/>
        <v>0</v>
      </c>
      <c r="EA22" s="101">
        <f t="shared" si="21"/>
        <v>0</v>
      </c>
      <c r="EB22" s="101">
        <f t="shared" si="22"/>
        <v>0</v>
      </c>
      <c r="EC22" s="101">
        <f t="shared" si="23"/>
        <v>0</v>
      </c>
      <c r="ED22" s="101">
        <f t="shared" si="24"/>
        <v>0</v>
      </c>
      <c r="EE22" s="101">
        <f t="shared" si="25"/>
        <v>0</v>
      </c>
      <c r="EF22" s="101">
        <f t="shared" si="26"/>
        <v>0</v>
      </c>
      <c r="EG22" s="101">
        <f t="shared" si="27"/>
        <v>0</v>
      </c>
      <c r="EH22" s="101">
        <f t="shared" si="28"/>
        <v>0</v>
      </c>
      <c r="EI22" s="101">
        <f t="shared" si="29"/>
        <v>0</v>
      </c>
      <c r="EJ22" s="101">
        <f t="shared" si="30"/>
        <v>0</v>
      </c>
      <c r="EK22" s="101">
        <f t="shared" si="31"/>
        <v>0</v>
      </c>
      <c r="EL22" s="101">
        <f t="shared" si="32"/>
        <v>0</v>
      </c>
      <c r="EM22" s="101">
        <f t="shared" si="33"/>
        <v>0</v>
      </c>
      <c r="EN22" s="101">
        <f t="shared" si="34"/>
        <v>0</v>
      </c>
      <c r="EO22" s="101">
        <f t="shared" si="35"/>
        <v>0</v>
      </c>
      <c r="EP22" s="101">
        <f t="shared" si="36"/>
        <v>0</v>
      </c>
      <c r="EQ22" s="101">
        <f t="shared" si="37"/>
        <v>0</v>
      </c>
    </row>
    <row r="23" spans="2:147" ht="21.75" customHeight="1" x14ac:dyDescent="0.45">
      <c r="B23" s="133">
        <f>IF(Data!B22&lt;&gt;"",Data!B22,"")</f>
        <v>9</v>
      </c>
      <c r="C23" s="158" t="str">
        <f>IF(Data!C22&lt;&gt;"",Data!C22,"")</f>
        <v>นายพชร สังข์ชัย</v>
      </c>
      <c r="D23" s="106">
        <f>IF(Data!D22&lt;&gt;"",Data!D22,"")</f>
        <v>1</v>
      </c>
      <c r="E23" s="140">
        <f>IF(AND(I23=1,Data!T22=0),0,IF(I23=999,999,Data!T22))</f>
        <v>202</v>
      </c>
      <c r="F23" s="140">
        <f t="shared" si="38"/>
        <v>16.833333333333332</v>
      </c>
      <c r="G23" s="140">
        <f>IF(Data!K22&lt;&gt;"",Data!K22,"")</f>
        <v>50</v>
      </c>
      <c r="H23" s="141">
        <f>IF(Data!L22&lt;&gt;"",Data!L22,"")</f>
        <v>165</v>
      </c>
      <c r="I23" s="63">
        <f>IF(Data!M22&lt;&gt;"",Data!M22,"")</f>
        <v>1</v>
      </c>
      <c r="J23" s="63">
        <f t="shared" si="39"/>
        <v>90</v>
      </c>
      <c r="L23" s="64" t="str">
        <f t="shared" si="40"/>
        <v>น้ำหนักตามเกณฑ์</v>
      </c>
      <c r="N23" s="63">
        <f t="shared" si="41"/>
        <v>98</v>
      </c>
      <c r="P23" s="64" t="str">
        <f t="shared" si="42"/>
        <v>ส่วนสูงตามเกณฑ์</v>
      </c>
      <c r="R23" s="63">
        <f t="shared" si="43"/>
        <v>95</v>
      </c>
      <c r="S23" s="64" t="str">
        <f t="shared" si="44"/>
        <v>สมส่วน</v>
      </c>
      <c r="W23" s="310">
        <f t="shared" si="45"/>
        <v>1202</v>
      </c>
      <c r="Y23" s="65">
        <f t="shared" si="46"/>
        <v>55.7</v>
      </c>
      <c r="Z23" s="65">
        <f t="shared" si="47"/>
        <v>169.08219212799997</v>
      </c>
      <c r="AA23" s="65">
        <f t="shared" si="48"/>
        <v>52.7</v>
      </c>
      <c r="AB23" s="65">
        <f t="shared" si="49"/>
        <v>0</v>
      </c>
      <c r="AC23" s="341">
        <f t="shared" si="50"/>
        <v>52.7</v>
      </c>
      <c r="AD23" s="65">
        <f t="shared" si="51"/>
        <v>36.080622307519548</v>
      </c>
      <c r="AE23" s="65">
        <f t="shared" si="52"/>
        <v>42.620414871679699</v>
      </c>
      <c r="AF23" s="65">
        <f t="shared" si="53"/>
        <v>45.890311153759775</v>
      </c>
      <c r="AG23" s="65">
        <f t="shared" si="54"/>
        <v>65.509688846240238</v>
      </c>
      <c r="AH23" s="65">
        <f t="shared" si="55"/>
        <v>68.779585128320292</v>
      </c>
      <c r="AI23" s="65">
        <f t="shared" si="56"/>
        <v>75.3</v>
      </c>
      <c r="AJ23" s="65">
        <f t="shared" si="57"/>
        <v>151.18655317109773</v>
      </c>
      <c r="AK23" s="65">
        <f t="shared" si="58"/>
        <v>157.15176615673181</v>
      </c>
      <c r="AL23" s="65">
        <f t="shared" si="59"/>
        <v>160.13437264954885</v>
      </c>
      <c r="AM23" s="65">
        <f t="shared" si="60"/>
        <v>176.99382388855042</v>
      </c>
      <c r="AN23" s="65">
        <f t="shared" si="61"/>
        <v>179.63103447540058</v>
      </c>
      <c r="AO23" s="65">
        <f t="shared" si="62"/>
        <v>184.90545564910087</v>
      </c>
      <c r="AP23" s="65">
        <f t="shared" si="63"/>
        <v>37.068300700300128</v>
      </c>
      <c r="AQ23" s="65">
        <f t="shared" si="64"/>
        <v>42.278867133533417</v>
      </c>
      <c r="AR23" s="65">
        <f t="shared" si="65"/>
        <v>44.884150350150065</v>
      </c>
      <c r="AS23" s="65">
        <f t="shared" si="66"/>
        <v>61.47289246411728</v>
      </c>
      <c r="AT23" s="65">
        <f t="shared" si="67"/>
        <v>64.397189952156367</v>
      </c>
      <c r="AU23" s="65">
        <f t="shared" si="68"/>
        <v>70.245784928234556</v>
      </c>
      <c r="AV23" s="65">
        <f t="shared" si="69"/>
        <v>0</v>
      </c>
      <c r="AW23" s="65">
        <f t="shared" si="70"/>
        <v>37.068300700300128</v>
      </c>
      <c r="AX23" s="65">
        <f t="shared" si="71"/>
        <v>0</v>
      </c>
      <c r="AY23" s="65">
        <f t="shared" si="72"/>
        <v>42.278867133533417</v>
      </c>
      <c r="AZ23" s="65">
        <f t="shared" si="73"/>
        <v>0</v>
      </c>
      <c r="BA23" s="65">
        <f t="shared" si="74"/>
        <v>44.884150350150065</v>
      </c>
      <c r="BB23" s="65">
        <f t="shared" si="75"/>
        <v>0</v>
      </c>
      <c r="BC23" s="65">
        <f t="shared" si="76"/>
        <v>61.47289246411728</v>
      </c>
      <c r="BD23" s="65">
        <f t="shared" si="77"/>
        <v>0</v>
      </c>
      <c r="BE23" s="65">
        <f t="shared" si="78"/>
        <v>64.397189952156367</v>
      </c>
      <c r="BF23" s="65">
        <f t="shared" si="79"/>
        <v>0</v>
      </c>
      <c r="BG23" s="65">
        <f t="shared" si="80"/>
        <v>70.245784928234556</v>
      </c>
      <c r="BI23" s="371">
        <v>1008</v>
      </c>
      <c r="BJ23" s="342">
        <v>6.1264072357540993</v>
      </c>
      <c r="BK23" s="342">
        <v>6.8176048238360663</v>
      </c>
      <c r="BL23" s="342">
        <v>7.1632036178770502</v>
      </c>
      <c r="BM23" s="342">
        <v>7.5088024119180332</v>
      </c>
      <c r="BN23" s="342">
        <v>8.1999999999999993</v>
      </c>
      <c r="BO23" s="342">
        <v>9.0507047237931904</v>
      </c>
      <c r="BP23" s="342">
        <v>9.476057085689785</v>
      </c>
      <c r="BQ23" s="342">
        <v>9.9014094475863814</v>
      </c>
      <c r="BR23" s="342">
        <v>10.8</v>
      </c>
      <c r="BS23" s="65"/>
      <c r="BT23" s="371">
        <v>1008</v>
      </c>
      <c r="BU23" s="342">
        <v>62.719714571551066</v>
      </c>
      <c r="BV23" s="342">
        <v>64.846476381034037</v>
      </c>
      <c r="BW23" s="342">
        <v>65.90985728577553</v>
      </c>
      <c r="BX23" s="342">
        <v>66.973238190517023</v>
      </c>
      <c r="BY23" s="342">
        <v>69.099999999999994</v>
      </c>
      <c r="BZ23" s="342">
        <v>71.811621307090789</v>
      </c>
      <c r="CA23" s="342">
        <v>73.167431960636179</v>
      </c>
      <c r="CB23" s="342">
        <v>74.523242614181584</v>
      </c>
      <c r="CC23" s="342">
        <v>77.234863921272392</v>
      </c>
      <c r="CE23" s="384">
        <v>51</v>
      </c>
      <c r="CF23" s="342">
        <v>2.5095379418010655</v>
      </c>
      <c r="CG23" s="342">
        <v>2.8792143624554578</v>
      </c>
      <c r="CH23" s="342">
        <v>3.0640525727826535</v>
      </c>
      <c r="CI23" s="342">
        <v>3.2488907831098501</v>
      </c>
      <c r="CJ23" s="342">
        <v>3.6185672037642429</v>
      </c>
      <c r="CK23" s="342">
        <v>3.8953388771809365</v>
      </c>
      <c r="CL23" s="342">
        <v>4.0337247138892831</v>
      </c>
      <c r="CM23" s="342">
        <v>4.1721105505976297</v>
      </c>
      <c r="CN23" s="342">
        <v>4.4488822240143229</v>
      </c>
      <c r="CO23" s="342">
        <v>2.5301264927497389</v>
      </c>
      <c r="CP23" s="342">
        <v>2.876585179576634</v>
      </c>
      <c r="CQ23" s="342">
        <v>3.0498145229900819</v>
      </c>
      <c r="CR23" s="342">
        <v>3.2230438664035295</v>
      </c>
      <c r="CS23" s="342">
        <v>3.5695025532304245</v>
      </c>
      <c r="CT23" s="342">
        <v>3.8936807653961143</v>
      </c>
      <c r="CU23" s="342">
        <v>4.055769871478959</v>
      </c>
      <c r="CV23" s="342">
        <v>4.2178589775618036</v>
      </c>
      <c r="CW23" s="342">
        <v>4.5420371897274938</v>
      </c>
      <c r="CY23" s="101">
        <f t="shared" si="81"/>
        <v>1</v>
      </c>
      <c r="CZ23" s="101">
        <f t="shared" si="82"/>
        <v>3</v>
      </c>
      <c r="DB23" s="101">
        <f t="shared" si="83"/>
        <v>3</v>
      </c>
      <c r="DD23" s="311">
        <f t="shared" si="84"/>
        <v>3</v>
      </c>
      <c r="DE23" s="311"/>
      <c r="DF23" s="101">
        <f t="shared" si="0"/>
        <v>0</v>
      </c>
      <c r="DG23" s="101">
        <f t="shared" si="1"/>
        <v>0</v>
      </c>
      <c r="DH23" s="101">
        <f t="shared" si="2"/>
        <v>1</v>
      </c>
      <c r="DI23" s="101">
        <f t="shared" si="3"/>
        <v>0</v>
      </c>
      <c r="DJ23" s="311">
        <f t="shared" si="4"/>
        <v>0</v>
      </c>
      <c r="DK23" s="311">
        <f t="shared" si="5"/>
        <v>0</v>
      </c>
      <c r="DL23" s="101">
        <f t="shared" si="6"/>
        <v>0</v>
      </c>
      <c r="DM23" s="101">
        <f t="shared" si="7"/>
        <v>0</v>
      </c>
      <c r="DN23" s="101">
        <f t="shared" si="8"/>
        <v>1</v>
      </c>
      <c r="DO23" s="101">
        <f t="shared" si="9"/>
        <v>0</v>
      </c>
      <c r="DP23" s="101">
        <f t="shared" si="10"/>
        <v>0</v>
      </c>
      <c r="DQ23" s="101">
        <f t="shared" si="11"/>
        <v>0</v>
      </c>
      <c r="DR23" s="101">
        <f t="shared" si="12"/>
        <v>0</v>
      </c>
      <c r="DS23" s="101">
        <f t="shared" si="13"/>
        <v>0</v>
      </c>
      <c r="DT23" s="101">
        <f t="shared" si="14"/>
        <v>0</v>
      </c>
      <c r="DU23" s="101">
        <f t="shared" si="15"/>
        <v>1</v>
      </c>
      <c r="DV23" s="101">
        <f t="shared" si="16"/>
        <v>0</v>
      </c>
      <c r="DW23" s="101">
        <f t="shared" si="17"/>
        <v>0</v>
      </c>
      <c r="DX23" s="311">
        <f t="shared" si="18"/>
        <v>0</v>
      </c>
      <c r="DY23" s="101">
        <f t="shared" si="19"/>
        <v>0</v>
      </c>
      <c r="DZ23" s="101">
        <f t="shared" si="20"/>
        <v>0</v>
      </c>
      <c r="EA23" s="101">
        <f t="shared" si="21"/>
        <v>0</v>
      </c>
      <c r="EB23" s="101">
        <f t="shared" si="22"/>
        <v>0</v>
      </c>
      <c r="EC23" s="101">
        <f t="shared" si="23"/>
        <v>0</v>
      </c>
      <c r="ED23" s="101">
        <f t="shared" si="24"/>
        <v>0</v>
      </c>
      <c r="EE23" s="101">
        <f t="shared" si="25"/>
        <v>0</v>
      </c>
      <c r="EF23" s="101">
        <f t="shared" si="26"/>
        <v>0</v>
      </c>
      <c r="EG23" s="101">
        <f t="shared" si="27"/>
        <v>0</v>
      </c>
      <c r="EH23" s="101">
        <f t="shared" si="28"/>
        <v>0</v>
      </c>
      <c r="EI23" s="101">
        <f t="shared" si="29"/>
        <v>0</v>
      </c>
      <c r="EJ23" s="101">
        <f t="shared" si="30"/>
        <v>0</v>
      </c>
      <c r="EK23" s="101">
        <f t="shared" si="31"/>
        <v>0</v>
      </c>
      <c r="EL23" s="101">
        <f t="shared" si="32"/>
        <v>0</v>
      </c>
      <c r="EM23" s="101">
        <f t="shared" si="33"/>
        <v>0</v>
      </c>
      <c r="EN23" s="101">
        <f t="shared" si="34"/>
        <v>0</v>
      </c>
      <c r="EO23" s="101">
        <f t="shared" si="35"/>
        <v>0</v>
      </c>
      <c r="EP23" s="101">
        <f t="shared" si="36"/>
        <v>0</v>
      </c>
      <c r="EQ23" s="101">
        <f t="shared" si="37"/>
        <v>0</v>
      </c>
    </row>
    <row r="24" spans="2:147" ht="21.75" customHeight="1" x14ac:dyDescent="0.45">
      <c r="B24" s="133">
        <f>IF(Data!B23&lt;&gt;"",Data!B23,"")</f>
        <v>10</v>
      </c>
      <c r="C24" s="158" t="str">
        <f>IF(Data!C23&lt;&gt;"",Data!C23,"")</f>
        <v>นายอานนท์ โตบาง</v>
      </c>
      <c r="D24" s="106">
        <f>IF(Data!D23&lt;&gt;"",Data!D23,"")</f>
        <v>1</v>
      </c>
      <c r="E24" s="140">
        <f>IF(AND(I24=1,Data!T23=0),0,IF(I24=999,999,Data!T23))</f>
        <v>202</v>
      </c>
      <c r="F24" s="140">
        <f t="shared" si="38"/>
        <v>16.833333333333332</v>
      </c>
      <c r="G24" s="140">
        <f>IF(Data!K23&lt;&gt;"",Data!K23,"")</f>
        <v>50</v>
      </c>
      <c r="H24" s="141">
        <f>IF(Data!L23&lt;&gt;"",Data!L23,"")</f>
        <v>170</v>
      </c>
      <c r="I24" s="63">
        <f>IF(Data!M23&lt;&gt;"",Data!M23,"")</f>
        <v>1</v>
      </c>
      <c r="J24" s="63">
        <f t="shared" si="39"/>
        <v>90</v>
      </c>
      <c r="L24" s="64" t="str">
        <f t="shared" si="40"/>
        <v>น้ำหนักตามเกณฑ์</v>
      </c>
      <c r="N24" s="63">
        <f t="shared" si="41"/>
        <v>101</v>
      </c>
      <c r="P24" s="64" t="str">
        <f t="shared" si="42"/>
        <v>ส่วนสูงตามเกณฑ์</v>
      </c>
      <c r="R24" s="63">
        <f t="shared" si="43"/>
        <v>88</v>
      </c>
      <c r="S24" s="64" t="str">
        <f t="shared" si="44"/>
        <v>สมส่วน</v>
      </c>
      <c r="W24" s="310">
        <f t="shared" si="45"/>
        <v>1202</v>
      </c>
      <c r="Y24" s="65">
        <f t="shared" si="46"/>
        <v>55.7</v>
      </c>
      <c r="Z24" s="65">
        <f t="shared" si="47"/>
        <v>169.08219212799997</v>
      </c>
      <c r="AA24" s="65">
        <f t="shared" si="48"/>
        <v>57.1</v>
      </c>
      <c r="AB24" s="65">
        <f t="shared" si="49"/>
        <v>0</v>
      </c>
      <c r="AC24" s="341">
        <f t="shared" si="50"/>
        <v>57.1</v>
      </c>
      <c r="AD24" s="65">
        <f t="shared" si="51"/>
        <v>36.080622307519548</v>
      </c>
      <c r="AE24" s="65">
        <f t="shared" si="52"/>
        <v>42.620414871679699</v>
      </c>
      <c r="AF24" s="65">
        <f t="shared" si="53"/>
        <v>45.890311153759775</v>
      </c>
      <c r="AG24" s="65">
        <f t="shared" si="54"/>
        <v>65.509688846240238</v>
      </c>
      <c r="AH24" s="65">
        <f t="shared" si="55"/>
        <v>68.779585128320292</v>
      </c>
      <c r="AI24" s="65">
        <f t="shared" si="56"/>
        <v>75.3</v>
      </c>
      <c r="AJ24" s="65">
        <f t="shared" si="57"/>
        <v>151.18655317109773</v>
      </c>
      <c r="AK24" s="65">
        <f t="shared" si="58"/>
        <v>157.15176615673181</v>
      </c>
      <c r="AL24" s="65">
        <f t="shared" si="59"/>
        <v>160.13437264954885</v>
      </c>
      <c r="AM24" s="65">
        <f t="shared" si="60"/>
        <v>176.99382388855042</v>
      </c>
      <c r="AN24" s="65">
        <f t="shared" si="61"/>
        <v>179.63103447540058</v>
      </c>
      <c r="AO24" s="65">
        <f t="shared" si="62"/>
        <v>184.90545564910087</v>
      </c>
      <c r="AP24" s="65">
        <f t="shared" si="63"/>
        <v>40.192243614610348</v>
      </c>
      <c r="AQ24" s="65">
        <f t="shared" si="64"/>
        <v>45.82816240974023</v>
      </c>
      <c r="AR24" s="65">
        <f t="shared" si="65"/>
        <v>48.646121807305164</v>
      </c>
      <c r="AS24" s="65">
        <f t="shared" si="66"/>
        <v>65.474124624839206</v>
      </c>
      <c r="AT24" s="65">
        <f t="shared" si="67"/>
        <v>68.265499499785619</v>
      </c>
      <c r="AU24" s="65">
        <f t="shared" si="68"/>
        <v>73.848249249678418</v>
      </c>
      <c r="AV24" s="65">
        <f t="shared" si="69"/>
        <v>0</v>
      </c>
      <c r="AW24" s="65">
        <f t="shared" si="70"/>
        <v>40.192243614610348</v>
      </c>
      <c r="AX24" s="65">
        <f t="shared" si="71"/>
        <v>0</v>
      </c>
      <c r="AY24" s="65">
        <f t="shared" si="72"/>
        <v>45.82816240974023</v>
      </c>
      <c r="AZ24" s="65">
        <f t="shared" si="73"/>
        <v>0</v>
      </c>
      <c r="BA24" s="65">
        <f t="shared" si="74"/>
        <v>48.646121807305164</v>
      </c>
      <c r="BB24" s="65">
        <f t="shared" si="75"/>
        <v>0</v>
      </c>
      <c r="BC24" s="65">
        <f t="shared" si="76"/>
        <v>65.474124624839206</v>
      </c>
      <c r="BD24" s="65">
        <f t="shared" si="77"/>
        <v>0</v>
      </c>
      <c r="BE24" s="65">
        <f t="shared" si="78"/>
        <v>68.265499499785619</v>
      </c>
      <c r="BF24" s="65">
        <f t="shared" si="79"/>
        <v>0</v>
      </c>
      <c r="BG24" s="65">
        <f t="shared" si="80"/>
        <v>73.848249249678418</v>
      </c>
      <c r="BI24" s="371">
        <v>1009</v>
      </c>
      <c r="BJ24" s="342">
        <v>6.5264072357540988</v>
      </c>
      <c r="BK24" s="342">
        <v>7.2176048238360657</v>
      </c>
      <c r="BL24" s="342">
        <v>7.5632036178770488</v>
      </c>
      <c r="BM24" s="342">
        <v>7.9088024119180327</v>
      </c>
      <c r="BN24" s="342">
        <v>8.6</v>
      </c>
      <c r="BO24" s="342">
        <v>9.4507047237931889</v>
      </c>
      <c r="BP24" s="342">
        <v>9.8760570856897836</v>
      </c>
      <c r="BQ24" s="342">
        <v>10.30140944758638</v>
      </c>
      <c r="BR24" s="342">
        <v>11.2</v>
      </c>
      <c r="BS24" s="65"/>
      <c r="BT24" s="371">
        <v>1009</v>
      </c>
      <c r="BU24" s="342">
        <v>64.160207435839837</v>
      </c>
      <c r="BV24" s="342">
        <v>66.340138290559892</v>
      </c>
      <c r="BW24" s="342">
        <v>67.43010371791992</v>
      </c>
      <c r="BX24" s="342">
        <v>68.520069145279948</v>
      </c>
      <c r="BY24" s="342">
        <v>70.7</v>
      </c>
      <c r="BZ24" s="342">
        <v>73.571128442802021</v>
      </c>
      <c r="CA24" s="342">
        <v>75.00669266420303</v>
      </c>
      <c r="CB24" s="342">
        <v>76.442256885604024</v>
      </c>
      <c r="CC24" s="342">
        <v>79.313385328406042</v>
      </c>
      <c r="CE24" s="384">
        <v>51.25</v>
      </c>
      <c r="CF24" s="342">
        <v>2.559538017549293</v>
      </c>
      <c r="CG24" s="342">
        <v>2.9322228491573981</v>
      </c>
      <c r="CH24" s="342">
        <v>3.1185652649614504</v>
      </c>
      <c r="CI24" s="342">
        <v>3.3049076807655031</v>
      </c>
      <c r="CJ24" s="342">
        <v>3.6775925123736091</v>
      </c>
      <c r="CK24" s="342">
        <v>3.960320925030977</v>
      </c>
      <c r="CL24" s="342">
        <v>4.1016851313596607</v>
      </c>
      <c r="CM24" s="342">
        <v>4.2430493376883449</v>
      </c>
      <c r="CN24" s="342">
        <v>4.5257777503457133</v>
      </c>
      <c r="CO24" s="342">
        <v>2.5784770037105136</v>
      </c>
      <c r="CP24" s="342">
        <v>2.9283838823006887</v>
      </c>
      <c r="CQ24" s="342">
        <v>3.1033373215957765</v>
      </c>
      <c r="CR24" s="342">
        <v>3.2782907608908634</v>
      </c>
      <c r="CS24" s="342">
        <v>3.6281976394810389</v>
      </c>
      <c r="CT24" s="342">
        <v>3.9576056273436904</v>
      </c>
      <c r="CU24" s="342">
        <v>4.1223096212750168</v>
      </c>
      <c r="CV24" s="342">
        <v>4.2870136152063418</v>
      </c>
      <c r="CW24" s="342">
        <v>4.6164216030689937</v>
      </c>
      <c r="CY24" s="101">
        <f t="shared" si="81"/>
        <v>1</v>
      </c>
      <c r="CZ24" s="101">
        <f t="shared" si="82"/>
        <v>3</v>
      </c>
      <c r="DB24" s="101">
        <f t="shared" si="83"/>
        <v>3</v>
      </c>
      <c r="DD24" s="311">
        <f t="shared" si="84"/>
        <v>3</v>
      </c>
      <c r="DE24" s="311"/>
      <c r="DF24" s="101">
        <f t="shared" si="0"/>
        <v>0</v>
      </c>
      <c r="DG24" s="101">
        <f t="shared" si="1"/>
        <v>0</v>
      </c>
      <c r="DH24" s="101">
        <f t="shared" si="2"/>
        <v>1</v>
      </c>
      <c r="DI24" s="101">
        <f t="shared" si="3"/>
        <v>0</v>
      </c>
      <c r="DJ24" s="311">
        <f t="shared" si="4"/>
        <v>0</v>
      </c>
      <c r="DK24" s="311">
        <f t="shared" si="5"/>
        <v>0</v>
      </c>
      <c r="DL24" s="101">
        <f t="shared" si="6"/>
        <v>0</v>
      </c>
      <c r="DM24" s="101">
        <f t="shared" si="7"/>
        <v>0</v>
      </c>
      <c r="DN24" s="101">
        <f t="shared" si="8"/>
        <v>1</v>
      </c>
      <c r="DO24" s="101">
        <f t="shared" si="9"/>
        <v>0</v>
      </c>
      <c r="DP24" s="101">
        <f t="shared" si="10"/>
        <v>0</v>
      </c>
      <c r="DQ24" s="101">
        <f t="shared" si="11"/>
        <v>0</v>
      </c>
      <c r="DR24" s="101">
        <f t="shared" si="12"/>
        <v>0</v>
      </c>
      <c r="DS24" s="101">
        <f t="shared" si="13"/>
        <v>0</v>
      </c>
      <c r="DT24" s="101">
        <f t="shared" si="14"/>
        <v>0</v>
      </c>
      <c r="DU24" s="101">
        <f t="shared" si="15"/>
        <v>1</v>
      </c>
      <c r="DV24" s="101">
        <f t="shared" si="16"/>
        <v>0</v>
      </c>
      <c r="DW24" s="101">
        <f t="shared" si="17"/>
        <v>0</v>
      </c>
      <c r="DX24" s="311">
        <f t="shared" si="18"/>
        <v>0</v>
      </c>
      <c r="DY24" s="101">
        <f t="shared" si="19"/>
        <v>0</v>
      </c>
      <c r="DZ24" s="101">
        <f t="shared" si="20"/>
        <v>0</v>
      </c>
      <c r="EA24" s="101">
        <f t="shared" si="21"/>
        <v>0</v>
      </c>
      <c r="EB24" s="101">
        <f t="shared" si="22"/>
        <v>0</v>
      </c>
      <c r="EC24" s="101">
        <f t="shared" si="23"/>
        <v>0</v>
      </c>
      <c r="ED24" s="101">
        <f t="shared" si="24"/>
        <v>0</v>
      </c>
      <c r="EE24" s="101">
        <f t="shared" si="25"/>
        <v>0</v>
      </c>
      <c r="EF24" s="101">
        <f t="shared" si="26"/>
        <v>0</v>
      </c>
      <c r="EG24" s="101">
        <f t="shared" si="27"/>
        <v>0</v>
      </c>
      <c r="EH24" s="101">
        <f t="shared" si="28"/>
        <v>0</v>
      </c>
      <c r="EI24" s="101">
        <f t="shared" si="29"/>
        <v>0</v>
      </c>
      <c r="EJ24" s="101">
        <f t="shared" si="30"/>
        <v>0</v>
      </c>
      <c r="EK24" s="101">
        <f t="shared" si="31"/>
        <v>0</v>
      </c>
      <c r="EL24" s="101">
        <f t="shared" si="32"/>
        <v>0</v>
      </c>
      <c r="EM24" s="101">
        <f t="shared" si="33"/>
        <v>0</v>
      </c>
      <c r="EN24" s="101">
        <f t="shared" si="34"/>
        <v>0</v>
      </c>
      <c r="EO24" s="101">
        <f t="shared" si="35"/>
        <v>0</v>
      </c>
      <c r="EP24" s="101">
        <f t="shared" si="36"/>
        <v>0</v>
      </c>
      <c r="EQ24" s="101">
        <f t="shared" si="37"/>
        <v>0</v>
      </c>
    </row>
    <row r="25" spans="2:147" ht="21.75" customHeight="1" x14ac:dyDescent="0.45">
      <c r="B25" s="133">
        <f>IF(Data!B24&lt;&gt;"",Data!B24,"")</f>
        <v>11</v>
      </c>
      <c r="C25" s="158" t="str">
        <f>IF(Data!C24&lt;&gt;"",Data!C24,"")</f>
        <v>นายสิทธิธร อรรคเศรษฐัง</v>
      </c>
      <c r="D25" s="106">
        <f>IF(Data!D24&lt;&gt;"",Data!D24,"")</f>
        <v>1</v>
      </c>
      <c r="E25" s="140">
        <f>IF(AND(I25=1,Data!T24=0),0,IF(I25=999,999,Data!T24))</f>
        <v>197</v>
      </c>
      <c r="F25" s="140">
        <f t="shared" si="38"/>
        <v>16.416666666666668</v>
      </c>
      <c r="G25" s="140">
        <f>IF(Data!K24&lt;&gt;"",Data!K24,"")</f>
        <v>65</v>
      </c>
      <c r="H25" s="141">
        <f>IF(Data!L24&lt;&gt;"",Data!L24,"")</f>
        <v>175</v>
      </c>
      <c r="I25" s="63">
        <f>IF(Data!M24&lt;&gt;"",Data!M24,"")</f>
        <v>1</v>
      </c>
      <c r="J25" s="63">
        <f t="shared" si="39"/>
        <v>119</v>
      </c>
      <c r="L25" s="64" t="str">
        <f t="shared" si="40"/>
        <v>น้ำหนักค่อนข้างมาก</v>
      </c>
      <c r="N25" s="63">
        <f t="shared" si="41"/>
        <v>104</v>
      </c>
      <c r="P25" s="64" t="str">
        <f t="shared" si="42"/>
        <v>ส่วนสูงตามเกณฑ์</v>
      </c>
      <c r="R25" s="63">
        <f t="shared" si="43"/>
        <v>106</v>
      </c>
      <c r="S25" s="64" t="str">
        <f t="shared" si="44"/>
        <v>สมส่วน</v>
      </c>
      <c r="W25" s="310">
        <f t="shared" si="45"/>
        <v>1197</v>
      </c>
      <c r="Y25" s="65">
        <f t="shared" si="46"/>
        <v>54.8</v>
      </c>
      <c r="Z25" s="65">
        <f t="shared" si="47"/>
        <v>168.4696252928</v>
      </c>
      <c r="AA25" s="65">
        <f t="shared" si="48"/>
        <v>61.1</v>
      </c>
      <c r="AB25" s="65">
        <f t="shared" si="49"/>
        <v>0</v>
      </c>
      <c r="AC25" s="341">
        <f t="shared" si="50"/>
        <v>61.1</v>
      </c>
      <c r="AD25" s="65">
        <f t="shared" si="51"/>
        <v>35.021115171808326</v>
      </c>
      <c r="AE25" s="65">
        <f t="shared" si="52"/>
        <v>41.614076781205554</v>
      </c>
      <c r="AF25" s="65">
        <f t="shared" si="53"/>
        <v>44.910557585904165</v>
      </c>
      <c r="AG25" s="65">
        <f t="shared" si="54"/>
        <v>64.928703117662664</v>
      </c>
      <c r="AH25" s="65">
        <f t="shared" si="55"/>
        <v>68.304937490216901</v>
      </c>
      <c r="AI25" s="65">
        <f t="shared" si="56"/>
        <v>75.099999999999994</v>
      </c>
      <c r="AJ25" s="65">
        <f t="shared" si="57"/>
        <v>150.29154749053939</v>
      </c>
      <c r="AK25" s="65">
        <f t="shared" si="58"/>
        <v>156.35090675795959</v>
      </c>
      <c r="AL25" s="65">
        <f t="shared" si="59"/>
        <v>159.38058639166968</v>
      </c>
      <c r="AM25" s="65">
        <f t="shared" si="60"/>
        <v>176.48508714379733</v>
      </c>
      <c r="AN25" s="65">
        <f t="shared" si="61"/>
        <v>179.15690776079646</v>
      </c>
      <c r="AO25" s="65">
        <f t="shared" si="62"/>
        <v>184.50054899479468</v>
      </c>
      <c r="AP25" s="65">
        <f t="shared" si="63"/>
        <v>43.713722207476678</v>
      </c>
      <c r="AQ25" s="65">
        <f t="shared" si="64"/>
        <v>49.509148138317784</v>
      </c>
      <c r="AR25" s="65">
        <f t="shared" si="65"/>
        <v>52.406861103738343</v>
      </c>
      <c r="AS25" s="65">
        <f t="shared" si="66"/>
        <v>69.155110353416774</v>
      </c>
      <c r="AT25" s="65">
        <f t="shared" si="67"/>
        <v>71.840147137889034</v>
      </c>
      <c r="AU25" s="65">
        <f t="shared" si="68"/>
        <v>77.210220706833539</v>
      </c>
      <c r="AV25" s="65">
        <f t="shared" si="69"/>
        <v>0</v>
      </c>
      <c r="AW25" s="65">
        <f t="shared" si="70"/>
        <v>43.713722207476678</v>
      </c>
      <c r="AX25" s="65">
        <f t="shared" si="71"/>
        <v>0</v>
      </c>
      <c r="AY25" s="65">
        <f t="shared" si="72"/>
        <v>49.509148138317784</v>
      </c>
      <c r="AZ25" s="65">
        <f t="shared" si="73"/>
        <v>0</v>
      </c>
      <c r="BA25" s="65">
        <f t="shared" si="74"/>
        <v>52.406861103738343</v>
      </c>
      <c r="BB25" s="65">
        <f t="shared" si="75"/>
        <v>0</v>
      </c>
      <c r="BC25" s="65">
        <f t="shared" si="76"/>
        <v>69.155110353416774</v>
      </c>
      <c r="BD25" s="65">
        <f t="shared" si="77"/>
        <v>0</v>
      </c>
      <c r="BE25" s="65">
        <f t="shared" si="78"/>
        <v>71.840147137889034</v>
      </c>
      <c r="BF25" s="65">
        <f t="shared" si="79"/>
        <v>0</v>
      </c>
      <c r="BG25" s="65">
        <f t="shared" si="80"/>
        <v>77.210220706833539</v>
      </c>
      <c r="BI25" s="371">
        <v>1010</v>
      </c>
      <c r="BJ25" s="342">
        <v>6.8264072357540986</v>
      </c>
      <c r="BK25" s="342">
        <v>7.5176048238360655</v>
      </c>
      <c r="BL25" s="342">
        <v>7.8632036178770486</v>
      </c>
      <c r="BM25" s="342">
        <v>8.2088024119180325</v>
      </c>
      <c r="BN25" s="342">
        <v>8.9</v>
      </c>
      <c r="BO25" s="342">
        <v>9.8038737690302646</v>
      </c>
      <c r="BP25" s="342">
        <v>10.255810653545396</v>
      </c>
      <c r="BQ25" s="342">
        <v>10.707747538060529</v>
      </c>
      <c r="BR25" s="342">
        <v>11.6</v>
      </c>
      <c r="BS25" s="65"/>
      <c r="BT25" s="371">
        <v>1010</v>
      </c>
      <c r="BU25" s="342">
        <v>65.500700300128628</v>
      </c>
      <c r="BV25" s="342">
        <v>67.733800200085753</v>
      </c>
      <c r="BW25" s="342">
        <v>68.850350150064315</v>
      </c>
      <c r="BX25" s="342">
        <v>69.966900100042878</v>
      </c>
      <c r="BY25" s="342">
        <v>72.2</v>
      </c>
      <c r="BZ25" s="342">
        <v>75.17746653327616</v>
      </c>
      <c r="CA25" s="342">
        <v>76.666199799914239</v>
      </c>
      <c r="CB25" s="342">
        <v>78.154933066552331</v>
      </c>
      <c r="CC25" s="342">
        <v>81.132399599828489</v>
      </c>
      <c r="CE25" s="384">
        <v>51.5</v>
      </c>
      <c r="CF25" s="342">
        <v>2.6095380932975205</v>
      </c>
      <c r="CG25" s="342">
        <v>2.9852313358593383</v>
      </c>
      <c r="CH25" s="342">
        <v>3.1730779571402472</v>
      </c>
      <c r="CI25" s="342">
        <v>3.3609245784211561</v>
      </c>
      <c r="CJ25" s="342">
        <v>3.7366178209829748</v>
      </c>
      <c r="CK25" s="342">
        <v>4.0253029728810175</v>
      </c>
      <c r="CL25" s="342">
        <v>4.1696455488300384</v>
      </c>
      <c r="CM25" s="342">
        <v>4.3139881247790601</v>
      </c>
      <c r="CN25" s="342">
        <v>4.6026732766771037</v>
      </c>
      <c r="CO25" s="342">
        <v>2.6268275146712883</v>
      </c>
      <c r="CP25" s="342">
        <v>2.980182585024743</v>
      </c>
      <c r="CQ25" s="342">
        <v>3.1568601202014706</v>
      </c>
      <c r="CR25" s="342">
        <v>3.3335376553781977</v>
      </c>
      <c r="CS25" s="342">
        <v>3.6868927257316528</v>
      </c>
      <c r="CT25" s="342">
        <v>4.0215304892912664</v>
      </c>
      <c r="CU25" s="342">
        <v>4.1888493710710737</v>
      </c>
      <c r="CV25" s="342">
        <v>4.3561682528508801</v>
      </c>
      <c r="CW25" s="342">
        <v>4.6908060164104937</v>
      </c>
      <c r="CY25" s="101">
        <f t="shared" si="81"/>
        <v>1</v>
      </c>
      <c r="CZ25" s="101">
        <f t="shared" si="82"/>
        <v>4</v>
      </c>
      <c r="DB25" s="101">
        <f t="shared" si="83"/>
        <v>3</v>
      </c>
      <c r="DD25" s="311">
        <f t="shared" si="84"/>
        <v>3</v>
      </c>
      <c r="DE25" s="311"/>
      <c r="DF25" s="101">
        <f t="shared" si="0"/>
        <v>0</v>
      </c>
      <c r="DG25" s="101">
        <f t="shared" si="1"/>
        <v>1</v>
      </c>
      <c r="DH25" s="101">
        <f t="shared" si="2"/>
        <v>0</v>
      </c>
      <c r="DI25" s="101">
        <f t="shared" si="3"/>
        <v>0</v>
      </c>
      <c r="DJ25" s="311">
        <f t="shared" si="4"/>
        <v>0</v>
      </c>
      <c r="DK25" s="311">
        <f t="shared" si="5"/>
        <v>0</v>
      </c>
      <c r="DL25" s="101">
        <f t="shared" si="6"/>
        <v>0</v>
      </c>
      <c r="DM25" s="101">
        <f t="shared" si="7"/>
        <v>0</v>
      </c>
      <c r="DN25" s="101">
        <f t="shared" si="8"/>
        <v>1</v>
      </c>
      <c r="DO25" s="101">
        <f t="shared" si="9"/>
        <v>0</v>
      </c>
      <c r="DP25" s="101">
        <f t="shared" si="10"/>
        <v>0</v>
      </c>
      <c r="DQ25" s="101">
        <f t="shared" si="11"/>
        <v>0</v>
      </c>
      <c r="DR25" s="101">
        <f t="shared" si="12"/>
        <v>0</v>
      </c>
      <c r="DS25" s="101">
        <f t="shared" si="13"/>
        <v>0</v>
      </c>
      <c r="DT25" s="101">
        <f t="shared" si="14"/>
        <v>0</v>
      </c>
      <c r="DU25" s="101">
        <f t="shared" si="15"/>
        <v>1</v>
      </c>
      <c r="DV25" s="101">
        <f t="shared" si="16"/>
        <v>0</v>
      </c>
      <c r="DW25" s="101">
        <f t="shared" si="17"/>
        <v>0</v>
      </c>
      <c r="DX25" s="311">
        <f t="shared" si="18"/>
        <v>0</v>
      </c>
      <c r="DY25" s="101">
        <f t="shared" si="19"/>
        <v>0</v>
      </c>
      <c r="DZ25" s="101">
        <f t="shared" si="20"/>
        <v>0</v>
      </c>
      <c r="EA25" s="101">
        <f t="shared" si="21"/>
        <v>0</v>
      </c>
      <c r="EB25" s="101">
        <f t="shared" si="22"/>
        <v>0</v>
      </c>
      <c r="EC25" s="101">
        <f t="shared" si="23"/>
        <v>0</v>
      </c>
      <c r="ED25" s="101">
        <f t="shared" si="24"/>
        <v>0</v>
      </c>
      <c r="EE25" s="101">
        <f t="shared" si="25"/>
        <v>0</v>
      </c>
      <c r="EF25" s="101">
        <f t="shared" si="26"/>
        <v>0</v>
      </c>
      <c r="EG25" s="101">
        <f t="shared" si="27"/>
        <v>0</v>
      </c>
      <c r="EH25" s="101">
        <f t="shared" si="28"/>
        <v>0</v>
      </c>
      <c r="EI25" s="101">
        <f t="shared" si="29"/>
        <v>0</v>
      </c>
      <c r="EJ25" s="101">
        <f t="shared" si="30"/>
        <v>0</v>
      </c>
      <c r="EK25" s="101">
        <f t="shared" si="31"/>
        <v>0</v>
      </c>
      <c r="EL25" s="101">
        <f t="shared" si="32"/>
        <v>0</v>
      </c>
      <c r="EM25" s="101">
        <f t="shared" si="33"/>
        <v>0</v>
      </c>
      <c r="EN25" s="101">
        <f t="shared" si="34"/>
        <v>0</v>
      </c>
      <c r="EO25" s="101">
        <f t="shared" si="35"/>
        <v>0</v>
      </c>
      <c r="EP25" s="101">
        <f t="shared" si="36"/>
        <v>0</v>
      </c>
      <c r="EQ25" s="101">
        <f t="shared" si="37"/>
        <v>0</v>
      </c>
    </row>
    <row r="26" spans="2:147" ht="21.75" customHeight="1" x14ac:dyDescent="0.45">
      <c r="B26" s="133">
        <f>IF(Data!B25&lt;&gt;"",Data!B25,"")</f>
        <v>12</v>
      </c>
      <c r="C26" s="158" t="str">
        <f>IF(Data!C25&lt;&gt;"",Data!C25,"")</f>
        <v>นางสาวปานตะวัน มั่นปาน</v>
      </c>
      <c r="D26" s="106">
        <f>IF(Data!D25&lt;&gt;"",Data!D25,"")</f>
        <v>2</v>
      </c>
      <c r="E26" s="140">
        <f>IF(AND(I26=1,Data!T25=0),0,IF(I26=999,999,Data!T25))</f>
        <v>192</v>
      </c>
      <c r="F26" s="140">
        <f t="shared" si="38"/>
        <v>16</v>
      </c>
      <c r="G26" s="140">
        <f>IF(Data!K25&lt;&gt;"",Data!K25,"")</f>
        <v>48</v>
      </c>
      <c r="H26" s="141">
        <f>IF(Data!L25&lt;&gt;"",Data!L25,"")</f>
        <v>153</v>
      </c>
      <c r="I26" s="63">
        <f>IF(Data!M25&lt;&gt;"",Data!M25,"")</f>
        <v>1</v>
      </c>
      <c r="J26" s="63">
        <f t="shared" si="39"/>
        <v>100</v>
      </c>
      <c r="L26" s="64" t="str">
        <f t="shared" si="40"/>
        <v>น้ำหนักตามเกณฑ์</v>
      </c>
      <c r="N26" s="63">
        <f t="shared" si="41"/>
        <v>98</v>
      </c>
      <c r="P26" s="64" t="str">
        <f t="shared" si="42"/>
        <v>ส่วนสูงตามเกณฑ์</v>
      </c>
      <c r="R26" s="63">
        <f t="shared" si="43"/>
        <v>109</v>
      </c>
      <c r="S26" s="64" t="str">
        <f t="shared" si="44"/>
        <v>สมส่วน</v>
      </c>
      <c r="W26" s="310">
        <f t="shared" si="45"/>
        <v>2192</v>
      </c>
      <c r="Y26" s="65">
        <f t="shared" si="46"/>
        <v>47.9</v>
      </c>
      <c r="Z26" s="65">
        <f t="shared" si="47"/>
        <v>156.6</v>
      </c>
      <c r="AA26" s="65">
        <f t="shared" si="48"/>
        <v>44.1</v>
      </c>
      <c r="AB26" s="65">
        <f t="shared" si="49"/>
        <v>0</v>
      </c>
      <c r="AC26" s="341">
        <f t="shared" si="50"/>
        <v>44.1</v>
      </c>
      <c r="AD26" s="65">
        <f t="shared" si="51"/>
        <v>32.268300700300131</v>
      </c>
      <c r="AE26" s="65">
        <f t="shared" si="52"/>
        <v>37.47886713353342</v>
      </c>
      <c r="AF26" s="65">
        <f t="shared" si="53"/>
        <v>40.084150350150068</v>
      </c>
      <c r="AG26" s="65">
        <f t="shared" si="54"/>
        <v>57.231167439106557</v>
      </c>
      <c r="AH26" s="65">
        <f t="shared" si="55"/>
        <v>60.341556585475409</v>
      </c>
      <c r="AI26" s="65">
        <f t="shared" si="56"/>
        <v>66.562334878213107</v>
      </c>
      <c r="AJ26" s="65">
        <f t="shared" si="57"/>
        <v>141.60632924314501</v>
      </c>
      <c r="AK26" s="65">
        <f t="shared" si="58"/>
        <v>146.60421949543002</v>
      </c>
      <c r="AL26" s="65">
        <f t="shared" si="59"/>
        <v>149.10316462157249</v>
      </c>
      <c r="AM26" s="65">
        <f t="shared" si="60"/>
        <v>164.01708181057188</v>
      </c>
      <c r="AN26" s="65">
        <f t="shared" si="61"/>
        <v>166.48944241409583</v>
      </c>
      <c r="AO26" s="65">
        <f t="shared" si="62"/>
        <v>171.43416362114377</v>
      </c>
      <c r="AP26" s="65">
        <f t="shared" si="63"/>
        <v>29.903864921701143</v>
      </c>
      <c r="AQ26" s="65">
        <f t="shared" si="64"/>
        <v>34.635909947800762</v>
      </c>
      <c r="AR26" s="65">
        <f t="shared" si="65"/>
        <v>37.001932460850568</v>
      </c>
      <c r="AS26" s="65">
        <f t="shared" si="66"/>
        <v>53.82993527838461</v>
      </c>
      <c r="AT26" s="65">
        <f t="shared" si="67"/>
        <v>57.073247037846144</v>
      </c>
      <c r="AU26" s="65">
        <f t="shared" si="68"/>
        <v>63.559870556769226</v>
      </c>
      <c r="AV26" s="65">
        <f t="shared" si="69"/>
        <v>0</v>
      </c>
      <c r="AW26" s="65">
        <f t="shared" si="70"/>
        <v>29.903864921701143</v>
      </c>
      <c r="AX26" s="65">
        <f t="shared" si="71"/>
        <v>0</v>
      </c>
      <c r="AY26" s="65">
        <f t="shared" si="72"/>
        <v>34.635909947800762</v>
      </c>
      <c r="AZ26" s="65">
        <f t="shared" si="73"/>
        <v>0</v>
      </c>
      <c r="BA26" s="65">
        <f t="shared" si="74"/>
        <v>37.001932460850568</v>
      </c>
      <c r="BB26" s="65">
        <f t="shared" si="75"/>
        <v>0</v>
      </c>
      <c r="BC26" s="65">
        <f t="shared" si="76"/>
        <v>53.82993527838461</v>
      </c>
      <c r="BD26" s="65">
        <f t="shared" si="77"/>
        <v>0</v>
      </c>
      <c r="BE26" s="65">
        <f t="shared" si="78"/>
        <v>57.073247037846144</v>
      </c>
      <c r="BF26" s="65">
        <f t="shared" si="79"/>
        <v>0</v>
      </c>
      <c r="BG26" s="65">
        <f t="shared" si="80"/>
        <v>63.559870556769226</v>
      </c>
      <c r="BI26" s="371">
        <v>1011</v>
      </c>
      <c r="BJ26" s="342">
        <v>6.9669001000428761</v>
      </c>
      <c r="BK26" s="342">
        <v>7.7112667333619171</v>
      </c>
      <c r="BL26" s="342">
        <v>8.0834500500214368</v>
      </c>
      <c r="BM26" s="342">
        <v>8.4556333666809582</v>
      </c>
      <c r="BN26" s="342">
        <v>9.1999999999999993</v>
      </c>
      <c r="BO26" s="342">
        <v>10.157042814267339</v>
      </c>
      <c r="BP26" s="342">
        <v>10.635564221401008</v>
      </c>
      <c r="BQ26" s="342">
        <v>11.114085628534678</v>
      </c>
      <c r="BR26" s="342">
        <v>12.1</v>
      </c>
      <c r="BS26" s="65"/>
      <c r="BT26" s="371">
        <v>1011</v>
      </c>
      <c r="BU26" s="342">
        <v>66.960207435839862</v>
      </c>
      <c r="BV26" s="342">
        <v>69.140138290559904</v>
      </c>
      <c r="BW26" s="342">
        <v>70.230103717919945</v>
      </c>
      <c r="BX26" s="342">
        <v>71.320069145279959</v>
      </c>
      <c r="BY26" s="342">
        <v>73.5</v>
      </c>
      <c r="BZ26" s="342">
        <v>76.636973668987395</v>
      </c>
      <c r="CA26" s="342">
        <v>78.205460503481092</v>
      </c>
      <c r="CB26" s="342">
        <v>79.773947337974789</v>
      </c>
      <c r="CC26" s="342">
        <v>82.910921006962184</v>
      </c>
      <c r="CE26" s="384">
        <v>51.75</v>
      </c>
      <c r="CF26" s="342">
        <v>2.659538169045748</v>
      </c>
      <c r="CG26" s="342">
        <v>3.0382398225612786</v>
      </c>
      <c r="CH26" s="342">
        <v>3.227590649319044</v>
      </c>
      <c r="CI26" s="342">
        <v>3.4169414760768095</v>
      </c>
      <c r="CJ26" s="342">
        <v>3.7956431295923405</v>
      </c>
      <c r="CK26" s="342">
        <v>4.0902850207310575</v>
      </c>
      <c r="CL26" s="342">
        <v>4.237605966300416</v>
      </c>
      <c r="CM26" s="342">
        <v>4.3849269118697762</v>
      </c>
      <c r="CN26" s="342">
        <v>4.6795688030084941</v>
      </c>
      <c r="CO26" s="342">
        <v>2.675178025632063</v>
      </c>
      <c r="CP26" s="342">
        <v>3.0319812877487973</v>
      </c>
      <c r="CQ26" s="342">
        <v>3.2103829188071646</v>
      </c>
      <c r="CR26" s="342">
        <v>3.388784549865532</v>
      </c>
      <c r="CS26" s="342">
        <v>3.7455878119822668</v>
      </c>
      <c r="CT26" s="342">
        <v>4.0854553512388421</v>
      </c>
      <c r="CU26" s="342">
        <v>4.2553891208671306</v>
      </c>
      <c r="CV26" s="342">
        <v>4.4253228904954174</v>
      </c>
      <c r="CW26" s="342">
        <v>4.7651904297519936</v>
      </c>
      <c r="CY26" s="101">
        <f t="shared" si="81"/>
        <v>1</v>
      </c>
      <c r="CZ26" s="101">
        <f t="shared" si="82"/>
        <v>3</v>
      </c>
      <c r="DB26" s="101">
        <f t="shared" si="83"/>
        <v>3</v>
      </c>
      <c r="DD26" s="311">
        <f t="shared" si="84"/>
        <v>3</v>
      </c>
      <c r="DE26" s="311"/>
      <c r="DF26" s="101">
        <f t="shared" si="0"/>
        <v>0</v>
      </c>
      <c r="DG26" s="101">
        <f t="shared" si="1"/>
        <v>0</v>
      </c>
      <c r="DH26" s="101">
        <f t="shared" si="2"/>
        <v>0</v>
      </c>
      <c r="DI26" s="101">
        <f t="shared" si="3"/>
        <v>0</v>
      </c>
      <c r="DJ26" s="311">
        <f t="shared" si="4"/>
        <v>0</v>
      </c>
      <c r="DK26" s="311">
        <f t="shared" si="5"/>
        <v>0</v>
      </c>
      <c r="DL26" s="101">
        <f t="shared" si="6"/>
        <v>0</v>
      </c>
      <c r="DM26" s="101">
        <f t="shared" si="7"/>
        <v>0</v>
      </c>
      <c r="DN26" s="101">
        <f t="shared" si="8"/>
        <v>0</v>
      </c>
      <c r="DO26" s="101">
        <f t="shared" si="9"/>
        <v>0</v>
      </c>
      <c r="DP26" s="101">
        <f t="shared" si="10"/>
        <v>0</v>
      </c>
      <c r="DQ26" s="101">
        <f t="shared" si="11"/>
        <v>0</v>
      </c>
      <c r="DR26" s="101">
        <f t="shared" si="12"/>
        <v>0</v>
      </c>
      <c r="DS26" s="101">
        <f t="shared" si="13"/>
        <v>0</v>
      </c>
      <c r="DT26" s="101">
        <f t="shared" si="14"/>
        <v>0</v>
      </c>
      <c r="DU26" s="101">
        <f t="shared" si="15"/>
        <v>0</v>
      </c>
      <c r="DV26" s="101">
        <f t="shared" si="16"/>
        <v>0</v>
      </c>
      <c r="DW26" s="101">
        <f t="shared" si="17"/>
        <v>0</v>
      </c>
      <c r="DX26" s="311">
        <f t="shared" si="18"/>
        <v>0</v>
      </c>
      <c r="DY26" s="101">
        <f t="shared" si="19"/>
        <v>0</v>
      </c>
      <c r="DZ26" s="101">
        <f t="shared" si="20"/>
        <v>0</v>
      </c>
      <c r="EA26" s="101">
        <f t="shared" si="21"/>
        <v>1</v>
      </c>
      <c r="EB26" s="101">
        <f t="shared" si="22"/>
        <v>0</v>
      </c>
      <c r="EC26" s="101">
        <f t="shared" si="23"/>
        <v>0</v>
      </c>
      <c r="ED26" s="101">
        <f t="shared" si="24"/>
        <v>0</v>
      </c>
      <c r="EE26" s="101">
        <f t="shared" si="25"/>
        <v>0</v>
      </c>
      <c r="EF26" s="101">
        <f t="shared" si="26"/>
        <v>0</v>
      </c>
      <c r="EG26" s="101">
        <f t="shared" si="27"/>
        <v>1</v>
      </c>
      <c r="EH26" s="101">
        <f t="shared" si="28"/>
        <v>0</v>
      </c>
      <c r="EI26" s="101">
        <f t="shared" si="29"/>
        <v>0</v>
      </c>
      <c r="EJ26" s="101">
        <f t="shared" si="30"/>
        <v>0</v>
      </c>
      <c r="EK26" s="101">
        <f t="shared" si="31"/>
        <v>0</v>
      </c>
      <c r="EL26" s="101">
        <f t="shared" si="32"/>
        <v>0</v>
      </c>
      <c r="EM26" s="101">
        <f t="shared" si="33"/>
        <v>0</v>
      </c>
      <c r="EN26" s="101">
        <f t="shared" si="34"/>
        <v>1</v>
      </c>
      <c r="EO26" s="101">
        <f t="shared" si="35"/>
        <v>0</v>
      </c>
      <c r="EP26" s="101">
        <f t="shared" si="36"/>
        <v>0</v>
      </c>
      <c r="EQ26" s="101">
        <f t="shared" si="37"/>
        <v>0</v>
      </c>
    </row>
    <row r="27" spans="2:147" ht="21.75" customHeight="1" x14ac:dyDescent="0.45">
      <c r="B27" s="133">
        <f>IF(Data!B26&lt;&gt;"",Data!B26,"")</f>
        <v>13</v>
      </c>
      <c r="C27" s="158" t="str">
        <f>IF(Data!C26&lt;&gt;"",Data!C26,"")</f>
        <v>นางสาวจันทกานต์ ชูมก</v>
      </c>
      <c r="D27" s="106">
        <f>IF(Data!D26&lt;&gt;"",Data!D26,"")</f>
        <v>2</v>
      </c>
      <c r="E27" s="140">
        <f>IF(AND(I27=1,Data!T26=0),0,IF(I27=999,999,Data!T26))</f>
        <v>195</v>
      </c>
      <c r="F27" s="140">
        <f t="shared" si="38"/>
        <v>16.25</v>
      </c>
      <c r="G27" s="140">
        <f>IF(Data!K26&lt;&gt;"",Data!K26,"")</f>
        <v>70</v>
      </c>
      <c r="H27" s="141" t="str">
        <f>IF(Data!L26&lt;&gt;"",Data!L26,"")</f>
        <v>160</v>
      </c>
      <c r="I27" s="63">
        <f>IF(Data!M26&lt;&gt;"",Data!M26,"")</f>
        <v>1</v>
      </c>
      <c r="J27" s="63">
        <f t="shared" si="39"/>
        <v>146</v>
      </c>
      <c r="L27" s="64" t="str">
        <f t="shared" si="40"/>
        <v>น้ำหนักมากกว่าเกณฑ์</v>
      </c>
      <c r="N27" s="63">
        <f t="shared" si="41"/>
        <v>0</v>
      </c>
      <c r="P27" s="64" t="str">
        <f t="shared" si="42"/>
        <v>ไม่ทราบค่า</v>
      </c>
      <c r="R27" s="63">
        <f t="shared" si="43"/>
        <v>0</v>
      </c>
      <c r="S27" s="64" t="str">
        <f t="shared" si="44"/>
        <v>ไม่ทราบค่า</v>
      </c>
      <c r="W27" s="310">
        <f t="shared" si="45"/>
        <v>2195</v>
      </c>
      <c r="Y27" s="65">
        <f t="shared" si="46"/>
        <v>48</v>
      </c>
      <c r="Z27" s="65">
        <f t="shared" si="47"/>
        <v>156.69999999999999</v>
      </c>
      <c r="AA27" s="65">
        <f t="shared" si="48"/>
        <v>0</v>
      </c>
      <c r="AB27" s="65">
        <f t="shared" si="49"/>
        <v>0</v>
      </c>
      <c r="AC27" s="341">
        <f t="shared" si="50"/>
        <v>0</v>
      </c>
      <c r="AD27" s="65">
        <f t="shared" si="51"/>
        <v>32.687314971722571</v>
      </c>
      <c r="AE27" s="65">
        <f t="shared" si="52"/>
        <v>37.791543314481714</v>
      </c>
      <c r="AF27" s="65">
        <f t="shared" si="53"/>
        <v>40.343657485861286</v>
      </c>
      <c r="AG27" s="65">
        <f t="shared" si="54"/>
        <v>57.331167439106558</v>
      </c>
      <c r="AH27" s="65">
        <f t="shared" si="55"/>
        <v>60.441556585475411</v>
      </c>
      <c r="AI27" s="65">
        <f t="shared" si="56"/>
        <v>66.662334878213116</v>
      </c>
      <c r="AJ27" s="65">
        <f t="shared" si="57"/>
        <v>141.70632924314503</v>
      </c>
      <c r="AK27" s="65">
        <f t="shared" si="58"/>
        <v>146.70421949543004</v>
      </c>
      <c r="AL27" s="65">
        <f t="shared" si="59"/>
        <v>149.20316462157251</v>
      </c>
      <c r="AM27" s="65">
        <f t="shared" si="60"/>
        <v>164.1170818105719</v>
      </c>
      <c r="AN27" s="65">
        <f t="shared" si="61"/>
        <v>166.58944241409583</v>
      </c>
      <c r="AO27" s="65">
        <f t="shared" si="62"/>
        <v>171.53416362114376</v>
      </c>
      <c r="AP27" s="65">
        <f t="shared" si="63"/>
        <v>0</v>
      </c>
      <c r="AQ27" s="65">
        <f t="shared" si="64"/>
        <v>0</v>
      </c>
      <c r="AR27" s="65">
        <f t="shared" si="65"/>
        <v>0</v>
      </c>
      <c r="AS27" s="65">
        <f t="shared" si="66"/>
        <v>0</v>
      </c>
      <c r="AT27" s="65">
        <f t="shared" si="67"/>
        <v>0</v>
      </c>
      <c r="AU27" s="65">
        <f t="shared" si="68"/>
        <v>0</v>
      </c>
      <c r="AV27" s="65">
        <f t="shared" si="69"/>
        <v>0</v>
      </c>
      <c r="AW27" s="65">
        <f t="shared" si="70"/>
        <v>0</v>
      </c>
      <c r="AX27" s="65">
        <f t="shared" si="71"/>
        <v>0</v>
      </c>
      <c r="AY27" s="65">
        <f t="shared" si="72"/>
        <v>0</v>
      </c>
      <c r="AZ27" s="65">
        <f t="shared" si="73"/>
        <v>0</v>
      </c>
      <c r="BA27" s="65">
        <f t="shared" si="74"/>
        <v>0</v>
      </c>
      <c r="BB27" s="65">
        <f t="shared" si="75"/>
        <v>0</v>
      </c>
      <c r="BC27" s="65">
        <f t="shared" si="76"/>
        <v>0</v>
      </c>
      <c r="BD27" s="65">
        <f t="shared" si="77"/>
        <v>0</v>
      </c>
      <c r="BE27" s="65">
        <f t="shared" si="78"/>
        <v>0</v>
      </c>
      <c r="BF27" s="65">
        <f t="shared" si="79"/>
        <v>0</v>
      </c>
      <c r="BG27" s="65">
        <f t="shared" si="80"/>
        <v>0</v>
      </c>
      <c r="BI27" s="371">
        <v>1012</v>
      </c>
      <c r="BJ27" s="342">
        <v>7.1073929643316527</v>
      </c>
      <c r="BK27" s="342">
        <v>7.9049286428877679</v>
      </c>
      <c r="BL27" s="342">
        <v>8.3036964821658259</v>
      </c>
      <c r="BM27" s="342">
        <v>8.7024643214438839</v>
      </c>
      <c r="BN27" s="342">
        <v>9.5</v>
      </c>
      <c r="BO27" s="342">
        <v>10.510211859504414</v>
      </c>
      <c r="BP27" s="342">
        <v>11.015317789256621</v>
      </c>
      <c r="BQ27" s="342">
        <v>11.520423719008827</v>
      </c>
      <c r="BR27" s="342">
        <v>12.5</v>
      </c>
      <c r="BS27" s="65"/>
      <c r="BT27" s="371">
        <v>1012</v>
      </c>
      <c r="BU27" s="342">
        <v>68.100700300128622</v>
      </c>
      <c r="BV27" s="342">
        <v>70.333800200085747</v>
      </c>
      <c r="BW27" s="342">
        <v>71.45035015006431</v>
      </c>
      <c r="BX27" s="342">
        <v>72.566900100042872</v>
      </c>
      <c r="BY27" s="342">
        <v>74.8</v>
      </c>
      <c r="BZ27" s="342">
        <v>78.043311759461545</v>
      </c>
      <c r="CA27" s="342">
        <v>79.664967639192326</v>
      </c>
      <c r="CB27" s="342">
        <v>81.286623518923079</v>
      </c>
      <c r="CC27" s="342">
        <v>84.529935278384627</v>
      </c>
      <c r="CE27" s="385">
        <v>52</v>
      </c>
      <c r="CF27" s="342">
        <v>2.7095382447939755</v>
      </c>
      <c r="CG27" s="342">
        <v>3.0912483092632193</v>
      </c>
      <c r="CH27" s="342">
        <v>3.2821033414978409</v>
      </c>
      <c r="CI27" s="342">
        <v>3.4729583737324625</v>
      </c>
      <c r="CJ27" s="342">
        <v>3.8546684382017062</v>
      </c>
      <c r="CK27" s="342">
        <v>4.1552670685810984</v>
      </c>
      <c r="CL27" s="342">
        <v>4.3055663837707945</v>
      </c>
      <c r="CM27" s="342">
        <v>4.4558656989604915</v>
      </c>
      <c r="CN27" s="342">
        <v>4.7564643293398845</v>
      </c>
      <c r="CO27" s="342">
        <v>2.7235285365928377</v>
      </c>
      <c r="CP27" s="342">
        <v>3.083779990472852</v>
      </c>
      <c r="CQ27" s="342">
        <v>3.2639057174128592</v>
      </c>
      <c r="CR27" s="342">
        <v>3.4440314443528663</v>
      </c>
      <c r="CS27" s="342">
        <v>3.8042828982328807</v>
      </c>
      <c r="CT27" s="342">
        <v>4.1493802131864186</v>
      </c>
      <c r="CU27" s="342">
        <v>4.3219288706631875</v>
      </c>
      <c r="CV27" s="342">
        <v>4.4944775281399556</v>
      </c>
      <c r="CW27" s="342">
        <v>4.8395748430934935</v>
      </c>
      <c r="CY27" s="101">
        <f t="shared" si="81"/>
        <v>1</v>
      </c>
      <c r="CZ27" s="101">
        <f t="shared" si="82"/>
        <v>5</v>
      </c>
      <c r="DB27" s="101">
        <f t="shared" si="83"/>
        <v>0</v>
      </c>
      <c r="DD27" s="311">
        <f t="shared" si="84"/>
        <v>0</v>
      </c>
      <c r="DE27" s="311"/>
      <c r="DF27" s="101">
        <f t="shared" si="0"/>
        <v>0</v>
      </c>
      <c r="DG27" s="101">
        <f t="shared" si="1"/>
        <v>0</v>
      </c>
      <c r="DH27" s="101">
        <f t="shared" si="2"/>
        <v>0</v>
      </c>
      <c r="DI27" s="101">
        <f t="shared" si="3"/>
        <v>0</v>
      </c>
      <c r="DJ27" s="311">
        <f t="shared" si="4"/>
        <v>0</v>
      </c>
      <c r="DK27" s="311">
        <f t="shared" si="5"/>
        <v>0</v>
      </c>
      <c r="DL27" s="101">
        <f t="shared" si="6"/>
        <v>0</v>
      </c>
      <c r="DM27" s="101">
        <f t="shared" si="7"/>
        <v>0</v>
      </c>
      <c r="DN27" s="101">
        <f t="shared" si="8"/>
        <v>0</v>
      </c>
      <c r="DO27" s="101">
        <f t="shared" si="9"/>
        <v>0</v>
      </c>
      <c r="DP27" s="101">
        <f t="shared" si="10"/>
        <v>0</v>
      </c>
      <c r="DQ27" s="101">
        <f t="shared" si="11"/>
        <v>0</v>
      </c>
      <c r="DR27" s="101">
        <f t="shared" si="12"/>
        <v>0</v>
      </c>
      <c r="DS27" s="101">
        <f t="shared" si="13"/>
        <v>0</v>
      </c>
      <c r="DT27" s="101">
        <f t="shared" si="14"/>
        <v>0</v>
      </c>
      <c r="DU27" s="101">
        <f t="shared" si="15"/>
        <v>0</v>
      </c>
      <c r="DV27" s="101">
        <f t="shared" si="16"/>
        <v>0</v>
      </c>
      <c r="DW27" s="101">
        <f t="shared" si="17"/>
        <v>0</v>
      </c>
      <c r="DX27" s="311">
        <f t="shared" si="18"/>
        <v>0</v>
      </c>
      <c r="DY27" s="101">
        <f t="shared" si="19"/>
        <v>1</v>
      </c>
      <c r="DZ27" s="101">
        <f t="shared" si="20"/>
        <v>0</v>
      </c>
      <c r="EA27" s="101">
        <f t="shared" si="21"/>
        <v>0</v>
      </c>
      <c r="EB27" s="101">
        <f t="shared" si="22"/>
        <v>0</v>
      </c>
      <c r="EC27" s="101">
        <f t="shared" si="23"/>
        <v>0</v>
      </c>
      <c r="ED27" s="101">
        <f t="shared" si="24"/>
        <v>0</v>
      </c>
      <c r="EE27" s="101">
        <f t="shared" si="25"/>
        <v>0</v>
      </c>
      <c r="EF27" s="101">
        <f t="shared" si="26"/>
        <v>0</v>
      </c>
      <c r="EG27" s="101">
        <f t="shared" si="27"/>
        <v>0</v>
      </c>
      <c r="EH27" s="101">
        <f t="shared" si="28"/>
        <v>0</v>
      </c>
      <c r="EI27" s="101">
        <f t="shared" si="29"/>
        <v>0</v>
      </c>
      <c r="EJ27" s="101">
        <f t="shared" si="30"/>
        <v>1</v>
      </c>
      <c r="EK27" s="101">
        <f t="shared" si="31"/>
        <v>0</v>
      </c>
      <c r="EL27" s="101">
        <f t="shared" si="32"/>
        <v>0</v>
      </c>
      <c r="EM27" s="101">
        <f t="shared" si="33"/>
        <v>0</v>
      </c>
      <c r="EN27" s="101">
        <f t="shared" si="34"/>
        <v>0</v>
      </c>
      <c r="EO27" s="101">
        <f t="shared" si="35"/>
        <v>0</v>
      </c>
      <c r="EP27" s="101">
        <f t="shared" si="36"/>
        <v>0</v>
      </c>
      <c r="EQ27" s="101">
        <f t="shared" si="37"/>
        <v>1</v>
      </c>
    </row>
    <row r="28" spans="2:147" ht="21.75" customHeight="1" x14ac:dyDescent="0.45">
      <c r="B28" s="133">
        <f>IF(Data!B27&lt;&gt;"",Data!B27,"")</f>
        <v>14</v>
      </c>
      <c r="C28" s="158" t="str">
        <f>IF(Data!C27&lt;&gt;"",Data!C27,"")</f>
        <v>นายนนทพันธ์ กาฬสิงห์</v>
      </c>
      <c r="D28" s="106">
        <f>IF(Data!D27&lt;&gt;"",Data!D27,"")</f>
        <v>1</v>
      </c>
      <c r="E28" s="140">
        <f>IF(AND(I28=1,Data!T27=0),0,IF(I28=999,999,Data!T27))</f>
        <v>205</v>
      </c>
      <c r="F28" s="140">
        <f t="shared" si="38"/>
        <v>17.083333333333332</v>
      </c>
      <c r="G28" s="140">
        <f>IF(Data!K27&lt;&gt;"",Data!K27,"")</f>
        <v>70</v>
      </c>
      <c r="H28" s="141">
        <f>IF(Data!L27&lt;&gt;"",Data!L27,"")</f>
        <v>178</v>
      </c>
      <c r="I28" s="63">
        <f>IF(Data!M27&lt;&gt;"",Data!M27,"")</f>
        <v>1</v>
      </c>
      <c r="J28" s="63">
        <f t="shared" si="39"/>
        <v>125</v>
      </c>
      <c r="L28" s="64" t="str">
        <f t="shared" si="40"/>
        <v>น้ำหนักมากกว่าเกณฑ์</v>
      </c>
      <c r="N28" s="63">
        <f t="shared" si="41"/>
        <v>105</v>
      </c>
      <c r="P28" s="64" t="str">
        <f t="shared" si="42"/>
        <v>ค่อนข้างสูง</v>
      </c>
      <c r="R28" s="63">
        <f t="shared" si="43"/>
        <v>111</v>
      </c>
      <c r="S28" s="64" t="str">
        <f t="shared" si="44"/>
        <v>สมส่วน</v>
      </c>
      <c r="W28" s="310">
        <f t="shared" si="45"/>
        <v>1205</v>
      </c>
      <c r="Y28" s="65">
        <f t="shared" si="46"/>
        <v>56.2</v>
      </c>
      <c r="Z28" s="65">
        <f t="shared" si="47"/>
        <v>169.27180303359998</v>
      </c>
      <c r="AA28" s="65">
        <f t="shared" si="48"/>
        <v>63.3</v>
      </c>
      <c r="AB28" s="65">
        <f t="shared" si="49"/>
        <v>0</v>
      </c>
      <c r="AC28" s="341">
        <f t="shared" si="50"/>
        <v>63.3</v>
      </c>
      <c r="AD28" s="65">
        <f t="shared" si="51"/>
        <v>36.580622307519548</v>
      </c>
      <c r="AE28" s="65">
        <f t="shared" si="52"/>
        <v>43.120414871679699</v>
      </c>
      <c r="AF28" s="65">
        <f t="shared" si="53"/>
        <v>46.390311153759775</v>
      </c>
      <c r="AG28" s="65">
        <f t="shared" si="54"/>
        <v>65.850181710529</v>
      </c>
      <c r="AH28" s="65">
        <f t="shared" si="55"/>
        <v>69.066908947371999</v>
      </c>
      <c r="AI28" s="65">
        <f t="shared" si="56"/>
        <v>75.5</v>
      </c>
      <c r="AJ28" s="65">
        <f t="shared" si="57"/>
        <v>151.69392849068211</v>
      </c>
      <c r="AK28" s="65">
        <f t="shared" si="58"/>
        <v>157.55322000498808</v>
      </c>
      <c r="AL28" s="65">
        <f t="shared" si="59"/>
        <v>160.48286576214105</v>
      </c>
      <c r="AM28" s="65">
        <f t="shared" si="60"/>
        <v>177.2282108410277</v>
      </c>
      <c r="AN28" s="65">
        <f t="shared" si="61"/>
        <v>179.88034677683692</v>
      </c>
      <c r="AO28" s="65">
        <f t="shared" si="62"/>
        <v>185.1846186484554</v>
      </c>
      <c r="AP28" s="65">
        <f t="shared" si="63"/>
        <v>46.073229343187904</v>
      </c>
      <c r="AQ28" s="65">
        <f t="shared" si="64"/>
        <v>51.815486228791933</v>
      </c>
      <c r="AR28" s="65">
        <f t="shared" si="65"/>
        <v>54.686614671593944</v>
      </c>
      <c r="AS28" s="65">
        <f t="shared" si="66"/>
        <v>71.195603217705553</v>
      </c>
      <c r="AT28" s="65">
        <f t="shared" si="67"/>
        <v>73.827470956940729</v>
      </c>
      <c r="AU28" s="65">
        <f t="shared" si="68"/>
        <v>79.091206435411095</v>
      </c>
      <c r="AV28" s="65">
        <f t="shared" si="69"/>
        <v>0</v>
      </c>
      <c r="AW28" s="65">
        <f t="shared" si="70"/>
        <v>46.073229343187904</v>
      </c>
      <c r="AX28" s="65">
        <f t="shared" si="71"/>
        <v>0</v>
      </c>
      <c r="AY28" s="65">
        <f t="shared" si="72"/>
        <v>51.815486228791933</v>
      </c>
      <c r="AZ28" s="65">
        <f t="shared" si="73"/>
        <v>0</v>
      </c>
      <c r="BA28" s="65">
        <f t="shared" si="74"/>
        <v>54.686614671593944</v>
      </c>
      <c r="BB28" s="65">
        <f t="shared" si="75"/>
        <v>0</v>
      </c>
      <c r="BC28" s="65">
        <f t="shared" si="76"/>
        <v>71.195603217705553</v>
      </c>
      <c r="BD28" s="65">
        <f t="shared" si="77"/>
        <v>0</v>
      </c>
      <c r="BE28" s="65">
        <f t="shared" si="78"/>
        <v>73.827470956940729</v>
      </c>
      <c r="BF28" s="65">
        <f t="shared" si="79"/>
        <v>0</v>
      </c>
      <c r="BG28" s="65">
        <f t="shared" si="80"/>
        <v>79.091206435411095</v>
      </c>
      <c r="BI28" s="371">
        <v>1013</v>
      </c>
      <c r="BJ28" s="342">
        <v>7.2478858286204275</v>
      </c>
      <c r="BK28" s="342">
        <v>8.0985905524136186</v>
      </c>
      <c r="BL28" s="342">
        <v>8.523942914310215</v>
      </c>
      <c r="BM28" s="342">
        <v>8.9492952762068096</v>
      </c>
      <c r="BN28" s="342">
        <v>9.8000000000000007</v>
      </c>
      <c r="BO28" s="342">
        <v>10.810211859504413</v>
      </c>
      <c r="BP28" s="342">
        <v>11.315317789256619</v>
      </c>
      <c r="BQ28" s="342">
        <v>11.820423719008826</v>
      </c>
      <c r="BR28" s="342">
        <v>12.8</v>
      </c>
      <c r="BS28" s="65"/>
      <c r="BT28" s="371">
        <v>1013</v>
      </c>
      <c r="BU28" s="342">
        <v>69.141193164417402</v>
      </c>
      <c r="BV28" s="342">
        <v>71.427462109611611</v>
      </c>
      <c r="BW28" s="342">
        <v>72.570596582208708</v>
      </c>
      <c r="BX28" s="342">
        <v>73.713731054805805</v>
      </c>
      <c r="BY28" s="342">
        <v>76</v>
      </c>
      <c r="BZ28" s="342">
        <v>79.349649849935687</v>
      </c>
      <c r="CA28" s="342">
        <v>81.024474774903524</v>
      </c>
      <c r="CB28" s="342">
        <v>82.699299699871375</v>
      </c>
      <c r="CC28" s="342">
        <v>86.048949549807048</v>
      </c>
      <c r="CE28" s="385">
        <v>52.25</v>
      </c>
      <c r="CF28" s="342">
        <v>2.7599777207225573</v>
      </c>
      <c r="CG28" s="342">
        <v>3.1447194970471433</v>
      </c>
      <c r="CH28" s="342">
        <v>3.3370903852094358</v>
      </c>
      <c r="CI28" s="342">
        <v>3.5294612733717283</v>
      </c>
      <c r="CJ28" s="342">
        <v>3.9142030496963138</v>
      </c>
      <c r="CK28" s="342">
        <v>4.2206864834100175</v>
      </c>
      <c r="CL28" s="342">
        <v>4.3739282002668691</v>
      </c>
      <c r="CM28" s="342">
        <v>4.5271699171237216</v>
      </c>
      <c r="CN28" s="342">
        <v>4.8336533508374258</v>
      </c>
      <c r="CO28" s="342">
        <v>2.7718256763818614</v>
      </c>
      <c r="CP28" s="342">
        <v>3.1355447991884269</v>
      </c>
      <c r="CQ28" s="342">
        <v>3.3174043605917101</v>
      </c>
      <c r="CR28" s="342">
        <v>3.4992639219949924</v>
      </c>
      <c r="CS28" s="342">
        <v>3.8629830448015579</v>
      </c>
      <c r="CT28" s="342">
        <v>4.213231125445053</v>
      </c>
      <c r="CU28" s="342">
        <v>4.388355165766801</v>
      </c>
      <c r="CV28" s="342">
        <v>4.5634792060885481</v>
      </c>
      <c r="CW28" s="342">
        <v>4.9137272867320423</v>
      </c>
      <c r="CY28" s="101">
        <f t="shared" si="81"/>
        <v>1</v>
      </c>
      <c r="CZ28" s="101">
        <f t="shared" si="82"/>
        <v>5</v>
      </c>
      <c r="DB28" s="101">
        <f t="shared" si="83"/>
        <v>4</v>
      </c>
      <c r="DD28" s="311">
        <f t="shared" si="84"/>
        <v>3</v>
      </c>
      <c r="DE28" s="311"/>
      <c r="DF28" s="101">
        <f t="shared" si="0"/>
        <v>1</v>
      </c>
      <c r="DG28" s="101">
        <f t="shared" si="1"/>
        <v>0</v>
      </c>
      <c r="DH28" s="101">
        <f t="shared" si="2"/>
        <v>0</v>
      </c>
      <c r="DI28" s="101">
        <f t="shared" si="3"/>
        <v>0</v>
      </c>
      <c r="DJ28" s="311">
        <f t="shared" si="4"/>
        <v>0</v>
      </c>
      <c r="DK28" s="311">
        <f t="shared" si="5"/>
        <v>0</v>
      </c>
      <c r="DL28" s="101">
        <f t="shared" si="6"/>
        <v>0</v>
      </c>
      <c r="DM28" s="101">
        <f t="shared" si="7"/>
        <v>1</v>
      </c>
      <c r="DN28" s="101">
        <f t="shared" si="8"/>
        <v>0</v>
      </c>
      <c r="DO28" s="101">
        <f t="shared" si="9"/>
        <v>0</v>
      </c>
      <c r="DP28" s="101">
        <f t="shared" si="10"/>
        <v>0</v>
      </c>
      <c r="DQ28" s="101">
        <f t="shared" si="11"/>
        <v>0</v>
      </c>
      <c r="DR28" s="101">
        <f t="shared" si="12"/>
        <v>0</v>
      </c>
      <c r="DS28" s="101">
        <f t="shared" si="13"/>
        <v>0</v>
      </c>
      <c r="DT28" s="101">
        <f t="shared" si="14"/>
        <v>0</v>
      </c>
      <c r="DU28" s="101">
        <f t="shared" si="15"/>
        <v>1</v>
      </c>
      <c r="DV28" s="101">
        <f t="shared" si="16"/>
        <v>0</v>
      </c>
      <c r="DW28" s="101">
        <f t="shared" si="17"/>
        <v>0</v>
      </c>
      <c r="DX28" s="311">
        <f t="shared" si="18"/>
        <v>0</v>
      </c>
      <c r="DY28" s="101">
        <f t="shared" si="19"/>
        <v>0</v>
      </c>
      <c r="DZ28" s="101">
        <f t="shared" si="20"/>
        <v>0</v>
      </c>
      <c r="EA28" s="101">
        <f t="shared" si="21"/>
        <v>0</v>
      </c>
      <c r="EB28" s="101">
        <f t="shared" si="22"/>
        <v>0</v>
      </c>
      <c r="EC28" s="101">
        <f t="shared" si="23"/>
        <v>0</v>
      </c>
      <c r="ED28" s="101">
        <f t="shared" si="24"/>
        <v>0</v>
      </c>
      <c r="EE28" s="101">
        <f t="shared" si="25"/>
        <v>0</v>
      </c>
      <c r="EF28" s="101">
        <f t="shared" si="26"/>
        <v>0</v>
      </c>
      <c r="EG28" s="101">
        <f t="shared" si="27"/>
        <v>0</v>
      </c>
      <c r="EH28" s="101">
        <f t="shared" si="28"/>
        <v>0</v>
      </c>
      <c r="EI28" s="101">
        <f t="shared" si="29"/>
        <v>0</v>
      </c>
      <c r="EJ28" s="101">
        <f t="shared" si="30"/>
        <v>0</v>
      </c>
      <c r="EK28" s="101">
        <f t="shared" si="31"/>
        <v>0</v>
      </c>
      <c r="EL28" s="101">
        <f t="shared" si="32"/>
        <v>0</v>
      </c>
      <c r="EM28" s="101">
        <f t="shared" si="33"/>
        <v>0</v>
      </c>
      <c r="EN28" s="101">
        <f t="shared" si="34"/>
        <v>0</v>
      </c>
      <c r="EO28" s="101">
        <f t="shared" si="35"/>
        <v>0</v>
      </c>
      <c r="EP28" s="101">
        <f t="shared" si="36"/>
        <v>0</v>
      </c>
      <c r="EQ28" s="101">
        <f t="shared" si="37"/>
        <v>0</v>
      </c>
    </row>
    <row r="29" spans="2:147" ht="21.75" customHeight="1" x14ac:dyDescent="0.45">
      <c r="B29" s="133">
        <f>IF(Data!B28&lt;&gt;"",Data!B28,"")</f>
        <v>15</v>
      </c>
      <c r="C29" s="158" t="str">
        <f>IF(Data!C28&lt;&gt;"",Data!C28,"")</f>
        <v>นางสาวกุลภัสสร์ โมกล้า</v>
      </c>
      <c r="D29" s="106">
        <f>IF(Data!D28&lt;&gt;"",Data!D28,"")</f>
        <v>2</v>
      </c>
      <c r="E29" s="140">
        <f>IF(AND(I29=1,Data!T28=0),0,IF(I29=999,999,Data!T28))</f>
        <v>193</v>
      </c>
      <c r="F29" s="140">
        <f t="shared" si="38"/>
        <v>16.083333333333332</v>
      </c>
      <c r="G29" s="140">
        <f>IF(Data!K28&lt;&gt;"",Data!K28,"")</f>
        <v>60</v>
      </c>
      <c r="H29" s="141">
        <f>IF(Data!L28&lt;&gt;"",Data!L28,"")</f>
        <v>156</v>
      </c>
      <c r="I29" s="63">
        <f>IF(Data!M28&lt;&gt;"",Data!M28,"")</f>
        <v>1</v>
      </c>
      <c r="J29" s="63">
        <f t="shared" si="39"/>
        <v>125</v>
      </c>
      <c r="L29" s="64" t="str">
        <f t="shared" si="40"/>
        <v>น้ำหนักค่อนข้างมาก</v>
      </c>
      <c r="N29" s="63">
        <f t="shared" si="41"/>
        <v>100</v>
      </c>
      <c r="P29" s="64" t="str">
        <f t="shared" si="42"/>
        <v>ส่วนสูงตามเกณฑ์</v>
      </c>
      <c r="R29" s="63">
        <f t="shared" si="43"/>
        <v>129</v>
      </c>
      <c r="S29" s="64" t="str">
        <f t="shared" si="44"/>
        <v>เริ่มอ้วน</v>
      </c>
      <c r="W29" s="310">
        <f t="shared" si="45"/>
        <v>2193</v>
      </c>
      <c r="Y29" s="65">
        <f t="shared" si="46"/>
        <v>47.9</v>
      </c>
      <c r="Z29" s="65">
        <f t="shared" si="47"/>
        <v>156.6</v>
      </c>
      <c r="AA29" s="65">
        <f t="shared" si="48"/>
        <v>46.5</v>
      </c>
      <c r="AB29" s="65">
        <f t="shared" si="49"/>
        <v>0</v>
      </c>
      <c r="AC29" s="341">
        <f t="shared" si="50"/>
        <v>46.5</v>
      </c>
      <c r="AD29" s="65">
        <f t="shared" si="51"/>
        <v>32.427807836011354</v>
      </c>
      <c r="AE29" s="65">
        <f t="shared" si="52"/>
        <v>37.585205224007574</v>
      </c>
      <c r="AF29" s="65">
        <f t="shared" si="53"/>
        <v>40.16390391800568</v>
      </c>
      <c r="AG29" s="65">
        <f t="shared" si="54"/>
        <v>57.231167439106557</v>
      </c>
      <c r="AH29" s="65">
        <f t="shared" si="55"/>
        <v>60.341556585475409</v>
      </c>
      <c r="AI29" s="65">
        <f t="shared" si="56"/>
        <v>66.562334878213107</v>
      </c>
      <c r="AJ29" s="65">
        <f t="shared" si="57"/>
        <v>141.60632924314501</v>
      </c>
      <c r="AK29" s="65">
        <f t="shared" si="58"/>
        <v>146.60421949543002</v>
      </c>
      <c r="AL29" s="65">
        <f t="shared" si="59"/>
        <v>149.10316462157249</v>
      </c>
      <c r="AM29" s="65">
        <f t="shared" si="60"/>
        <v>164.01708181057188</v>
      </c>
      <c r="AN29" s="65">
        <f t="shared" si="61"/>
        <v>166.48944241409583</v>
      </c>
      <c r="AO29" s="65">
        <f t="shared" si="62"/>
        <v>171.43416362114377</v>
      </c>
      <c r="AP29" s="65">
        <f t="shared" si="63"/>
        <v>31.825343514567464</v>
      </c>
      <c r="AQ29" s="65">
        <f t="shared" si="64"/>
        <v>36.716895676378314</v>
      </c>
      <c r="AR29" s="65">
        <f t="shared" si="65"/>
        <v>39.162671757283732</v>
      </c>
      <c r="AS29" s="65">
        <f t="shared" si="66"/>
        <v>56.150181710528997</v>
      </c>
      <c r="AT29" s="65">
        <f t="shared" si="67"/>
        <v>59.366908947372004</v>
      </c>
      <c r="AU29" s="65">
        <f t="shared" si="68"/>
        <v>65.800363421058009</v>
      </c>
      <c r="AV29" s="65">
        <f t="shared" si="69"/>
        <v>0</v>
      </c>
      <c r="AW29" s="65">
        <f t="shared" si="70"/>
        <v>31.825343514567464</v>
      </c>
      <c r="AX29" s="65">
        <f t="shared" si="71"/>
        <v>0</v>
      </c>
      <c r="AY29" s="65">
        <f t="shared" si="72"/>
        <v>36.716895676378314</v>
      </c>
      <c r="AZ29" s="65">
        <f t="shared" si="73"/>
        <v>0</v>
      </c>
      <c r="BA29" s="65">
        <f t="shared" si="74"/>
        <v>39.162671757283732</v>
      </c>
      <c r="BB29" s="65">
        <f t="shared" si="75"/>
        <v>0</v>
      </c>
      <c r="BC29" s="65">
        <f t="shared" si="76"/>
        <v>56.150181710528997</v>
      </c>
      <c r="BD29" s="65">
        <f t="shared" si="77"/>
        <v>0</v>
      </c>
      <c r="BE29" s="65">
        <f t="shared" si="78"/>
        <v>59.366908947372004</v>
      </c>
      <c r="BF29" s="65">
        <f t="shared" si="79"/>
        <v>0</v>
      </c>
      <c r="BG29" s="65">
        <f t="shared" si="80"/>
        <v>65.800363421058009</v>
      </c>
      <c r="BI29" s="371">
        <v>1014</v>
      </c>
      <c r="BJ29" s="342">
        <v>7.3883786929092068</v>
      </c>
      <c r="BK29" s="342">
        <v>8.2922524619394711</v>
      </c>
      <c r="BL29" s="342">
        <v>8.7441893464546041</v>
      </c>
      <c r="BM29" s="342">
        <v>9.1961262309697354</v>
      </c>
      <c r="BN29" s="342">
        <v>10.1</v>
      </c>
      <c r="BO29" s="342">
        <v>11.163380904741487</v>
      </c>
      <c r="BP29" s="342">
        <v>11.69507135711223</v>
      </c>
      <c r="BQ29" s="342">
        <v>12.226761809482975</v>
      </c>
      <c r="BR29" s="342">
        <v>13.3</v>
      </c>
      <c r="BS29" s="65"/>
      <c r="BT29" s="371">
        <v>1014</v>
      </c>
      <c r="BU29" s="342">
        <v>70.022178892994958</v>
      </c>
      <c r="BV29" s="342">
        <v>72.414785928663306</v>
      </c>
      <c r="BW29" s="342">
        <v>73.611089446497488</v>
      </c>
      <c r="BX29" s="342">
        <v>74.807392964331655</v>
      </c>
      <c r="BY29" s="342">
        <v>77.2</v>
      </c>
      <c r="BZ29" s="342">
        <v>80.655987940409844</v>
      </c>
      <c r="CA29" s="342">
        <v>82.383981910614764</v>
      </c>
      <c r="CB29" s="342">
        <v>84.111975880819671</v>
      </c>
      <c r="CC29" s="342">
        <v>87.567963821229512</v>
      </c>
      <c r="CE29" s="385">
        <v>52.5</v>
      </c>
      <c r="CF29" s="342">
        <v>2.8104171966511395</v>
      </c>
      <c r="CG29" s="342">
        <v>3.1981906848310668</v>
      </c>
      <c r="CH29" s="342">
        <v>3.3920774289210307</v>
      </c>
      <c r="CI29" s="342">
        <v>3.5859641730109941</v>
      </c>
      <c r="CJ29" s="342">
        <v>3.9737376611909214</v>
      </c>
      <c r="CK29" s="342">
        <v>4.2861058982389366</v>
      </c>
      <c r="CL29" s="342">
        <v>4.4422900167629429</v>
      </c>
      <c r="CM29" s="342">
        <v>4.5984741352869509</v>
      </c>
      <c r="CN29" s="342">
        <v>4.910842372334967</v>
      </c>
      <c r="CO29" s="342">
        <v>2.8201228161708851</v>
      </c>
      <c r="CP29" s="342">
        <v>3.1873096079040022</v>
      </c>
      <c r="CQ29" s="342">
        <v>3.3709030037705605</v>
      </c>
      <c r="CR29" s="342">
        <v>3.5544963996371188</v>
      </c>
      <c r="CS29" s="342">
        <v>3.9216831913702355</v>
      </c>
      <c r="CT29" s="342">
        <v>4.2770820377036873</v>
      </c>
      <c r="CU29" s="342">
        <v>4.4547814608704144</v>
      </c>
      <c r="CV29" s="342">
        <v>4.6324808840371396</v>
      </c>
      <c r="CW29" s="342">
        <v>4.987879730370592</v>
      </c>
      <c r="CY29" s="101">
        <f t="shared" si="81"/>
        <v>1</v>
      </c>
      <c r="CZ29" s="101">
        <f t="shared" si="82"/>
        <v>4</v>
      </c>
      <c r="DB29" s="101">
        <f t="shared" si="83"/>
        <v>3</v>
      </c>
      <c r="DD29" s="311">
        <f t="shared" si="84"/>
        <v>5</v>
      </c>
      <c r="DE29" s="311"/>
      <c r="DF29" s="101">
        <f t="shared" si="0"/>
        <v>0</v>
      </c>
      <c r="DG29" s="101">
        <f t="shared" si="1"/>
        <v>0</v>
      </c>
      <c r="DH29" s="101">
        <f t="shared" si="2"/>
        <v>0</v>
      </c>
      <c r="DI29" s="101">
        <f t="shared" si="3"/>
        <v>0</v>
      </c>
      <c r="DJ29" s="311">
        <f t="shared" si="4"/>
        <v>0</v>
      </c>
      <c r="DK29" s="311">
        <f t="shared" si="5"/>
        <v>0</v>
      </c>
      <c r="DL29" s="101">
        <f t="shared" si="6"/>
        <v>0</v>
      </c>
      <c r="DM29" s="101">
        <f t="shared" si="7"/>
        <v>0</v>
      </c>
      <c r="DN29" s="101">
        <f t="shared" si="8"/>
        <v>0</v>
      </c>
      <c r="DO29" s="101">
        <f t="shared" si="9"/>
        <v>0</v>
      </c>
      <c r="DP29" s="101">
        <f t="shared" si="10"/>
        <v>0</v>
      </c>
      <c r="DQ29" s="101">
        <f t="shared" si="11"/>
        <v>0</v>
      </c>
      <c r="DR29" s="101">
        <f t="shared" si="12"/>
        <v>0</v>
      </c>
      <c r="DS29" s="101">
        <f t="shared" si="13"/>
        <v>0</v>
      </c>
      <c r="DT29" s="101">
        <f t="shared" si="14"/>
        <v>0</v>
      </c>
      <c r="DU29" s="101">
        <f t="shared" si="15"/>
        <v>0</v>
      </c>
      <c r="DV29" s="101">
        <f t="shared" si="16"/>
        <v>0</v>
      </c>
      <c r="DW29" s="101">
        <f t="shared" si="17"/>
        <v>0</v>
      </c>
      <c r="DX29" s="311">
        <f t="shared" si="18"/>
        <v>0</v>
      </c>
      <c r="DY29" s="101">
        <f t="shared" si="19"/>
        <v>0</v>
      </c>
      <c r="DZ29" s="101">
        <f t="shared" si="20"/>
        <v>1</v>
      </c>
      <c r="EA29" s="101">
        <f t="shared" si="21"/>
        <v>0</v>
      </c>
      <c r="EB29" s="101">
        <f t="shared" si="22"/>
        <v>0</v>
      </c>
      <c r="EC29" s="101">
        <f t="shared" si="23"/>
        <v>0</v>
      </c>
      <c r="ED29" s="101">
        <f t="shared" si="24"/>
        <v>0</v>
      </c>
      <c r="EE29" s="101">
        <f t="shared" si="25"/>
        <v>0</v>
      </c>
      <c r="EF29" s="101">
        <f t="shared" si="26"/>
        <v>0</v>
      </c>
      <c r="EG29" s="101">
        <f t="shared" si="27"/>
        <v>1</v>
      </c>
      <c r="EH29" s="101">
        <f t="shared" si="28"/>
        <v>0</v>
      </c>
      <c r="EI29" s="101">
        <f t="shared" si="29"/>
        <v>0</v>
      </c>
      <c r="EJ29" s="101">
        <f t="shared" si="30"/>
        <v>0</v>
      </c>
      <c r="EK29" s="101">
        <f t="shared" si="31"/>
        <v>0</v>
      </c>
      <c r="EL29" s="101">
        <f t="shared" si="32"/>
        <v>1</v>
      </c>
      <c r="EM29" s="101">
        <f t="shared" si="33"/>
        <v>0</v>
      </c>
      <c r="EN29" s="101">
        <f t="shared" si="34"/>
        <v>0</v>
      </c>
      <c r="EO29" s="101">
        <f t="shared" si="35"/>
        <v>0</v>
      </c>
      <c r="EP29" s="101">
        <f t="shared" si="36"/>
        <v>0</v>
      </c>
      <c r="EQ29" s="101">
        <f t="shared" si="37"/>
        <v>0</v>
      </c>
    </row>
    <row r="30" spans="2:147" ht="21.75" customHeight="1" x14ac:dyDescent="0.45">
      <c r="B30" s="133">
        <f>IF(Data!B29&lt;&gt;"",Data!B29,"")</f>
        <v>16</v>
      </c>
      <c r="C30" s="158" t="str">
        <f>IF(Data!C29&lt;&gt;"",Data!C29,"")</f>
        <v>นางสาวชนัญชิดา บัวจันทร์</v>
      </c>
      <c r="D30" s="106">
        <f>IF(Data!D29&lt;&gt;"",Data!D29,"")</f>
        <v>2</v>
      </c>
      <c r="E30" s="140">
        <f>IF(AND(I30=1,Data!T29=0),0,IF(I30=999,999,Data!T29))</f>
        <v>197</v>
      </c>
      <c r="F30" s="140">
        <f t="shared" si="38"/>
        <v>16.416666666666668</v>
      </c>
      <c r="G30" s="140">
        <f>IF(Data!K29&lt;&gt;"",Data!K29,"")</f>
        <v>61</v>
      </c>
      <c r="H30" s="141">
        <f>IF(Data!L29&lt;&gt;"",Data!L29,"")</f>
        <v>155</v>
      </c>
      <c r="I30" s="63">
        <f>IF(Data!M29&lt;&gt;"",Data!M29,"")</f>
        <v>1</v>
      </c>
      <c r="J30" s="63">
        <f t="shared" si="39"/>
        <v>127</v>
      </c>
      <c r="L30" s="64" t="str">
        <f t="shared" si="40"/>
        <v>น้ำหนักมากกว่าเกณฑ์</v>
      </c>
      <c r="N30" s="63">
        <f t="shared" si="41"/>
        <v>99</v>
      </c>
      <c r="P30" s="64" t="str">
        <f t="shared" si="42"/>
        <v>ส่วนสูงตามเกณฑ์</v>
      </c>
      <c r="R30" s="63">
        <f t="shared" si="43"/>
        <v>133</v>
      </c>
      <c r="S30" s="64" t="str">
        <f t="shared" si="44"/>
        <v>เริ่มอ้วน</v>
      </c>
      <c r="W30" s="310">
        <f t="shared" si="45"/>
        <v>2197</v>
      </c>
      <c r="Y30" s="65">
        <f t="shared" si="46"/>
        <v>48.1</v>
      </c>
      <c r="Z30" s="65">
        <f t="shared" si="47"/>
        <v>156.80000000000001</v>
      </c>
      <c r="AA30" s="65">
        <f t="shared" si="48"/>
        <v>45.7</v>
      </c>
      <c r="AB30" s="65">
        <f t="shared" si="49"/>
        <v>0</v>
      </c>
      <c r="AC30" s="341">
        <f t="shared" si="50"/>
        <v>45.7</v>
      </c>
      <c r="AD30" s="65">
        <f t="shared" si="51"/>
        <v>32.946822107433803</v>
      </c>
      <c r="AE30" s="65">
        <f t="shared" si="52"/>
        <v>37.997881404955869</v>
      </c>
      <c r="AF30" s="65">
        <f t="shared" si="53"/>
        <v>40.523411053716899</v>
      </c>
      <c r="AG30" s="65">
        <f t="shared" si="54"/>
        <v>57.431167439106545</v>
      </c>
      <c r="AH30" s="65">
        <f t="shared" si="55"/>
        <v>60.541556585475405</v>
      </c>
      <c r="AI30" s="65">
        <f t="shared" si="56"/>
        <v>66.76233487821311</v>
      </c>
      <c r="AJ30" s="65">
        <f t="shared" si="57"/>
        <v>141.64682210743382</v>
      </c>
      <c r="AK30" s="65">
        <f t="shared" si="58"/>
        <v>146.69788140495587</v>
      </c>
      <c r="AL30" s="65">
        <f t="shared" si="59"/>
        <v>149.22341105371692</v>
      </c>
      <c r="AM30" s="65">
        <f t="shared" si="60"/>
        <v>164.13732824271625</v>
      </c>
      <c r="AN30" s="65">
        <f t="shared" si="61"/>
        <v>166.58310432362168</v>
      </c>
      <c r="AO30" s="65">
        <f t="shared" si="62"/>
        <v>171.47465648543252</v>
      </c>
      <c r="AP30" s="65">
        <f t="shared" si="63"/>
        <v>31.18485065027869</v>
      </c>
      <c r="AQ30" s="65">
        <f t="shared" si="64"/>
        <v>36.023233766852464</v>
      </c>
      <c r="AR30" s="65">
        <f t="shared" si="65"/>
        <v>38.442425325139354</v>
      </c>
      <c r="AS30" s="65">
        <f t="shared" si="66"/>
        <v>55.429935278384619</v>
      </c>
      <c r="AT30" s="65">
        <f t="shared" si="67"/>
        <v>58.673247037846153</v>
      </c>
      <c r="AU30" s="65">
        <f t="shared" si="68"/>
        <v>65.159870556769221</v>
      </c>
      <c r="AV30" s="65">
        <f t="shared" si="69"/>
        <v>0</v>
      </c>
      <c r="AW30" s="65">
        <f t="shared" si="70"/>
        <v>31.18485065027869</v>
      </c>
      <c r="AX30" s="65">
        <f t="shared" si="71"/>
        <v>0</v>
      </c>
      <c r="AY30" s="65">
        <f t="shared" si="72"/>
        <v>36.023233766852464</v>
      </c>
      <c r="AZ30" s="65">
        <f t="shared" si="73"/>
        <v>0</v>
      </c>
      <c r="BA30" s="65">
        <f t="shared" si="74"/>
        <v>38.442425325139354</v>
      </c>
      <c r="BB30" s="65">
        <f t="shared" si="75"/>
        <v>0</v>
      </c>
      <c r="BC30" s="65">
        <f t="shared" si="76"/>
        <v>55.429935278384619</v>
      </c>
      <c r="BD30" s="65">
        <f t="shared" si="77"/>
        <v>0</v>
      </c>
      <c r="BE30" s="65">
        <f t="shared" si="78"/>
        <v>58.673247037846153</v>
      </c>
      <c r="BF30" s="65">
        <f t="shared" si="79"/>
        <v>0</v>
      </c>
      <c r="BG30" s="65">
        <f t="shared" si="80"/>
        <v>65.159870556769221</v>
      </c>
      <c r="BI30" s="371">
        <v>1015</v>
      </c>
      <c r="BJ30" s="342">
        <v>7.4288715571979829</v>
      </c>
      <c r="BK30" s="342">
        <v>8.3859143714653221</v>
      </c>
      <c r="BL30" s="342">
        <v>8.8644357785989918</v>
      </c>
      <c r="BM30" s="342">
        <v>9.3429571857326614</v>
      </c>
      <c r="BN30" s="342">
        <v>10.3</v>
      </c>
      <c r="BO30" s="342">
        <v>11.416549949978563</v>
      </c>
      <c r="BP30" s="342">
        <v>11.974824924967844</v>
      </c>
      <c r="BQ30" s="342">
        <v>12.533099899957124</v>
      </c>
      <c r="BR30" s="342">
        <v>13.6</v>
      </c>
      <c r="BS30" s="65"/>
      <c r="BT30" s="371">
        <v>1015</v>
      </c>
      <c r="BU30" s="342">
        <v>70.962671757283744</v>
      </c>
      <c r="BV30" s="342">
        <v>73.408447838189161</v>
      </c>
      <c r="BW30" s="342">
        <v>74.631335878641863</v>
      </c>
      <c r="BX30" s="342">
        <v>75.854223919094579</v>
      </c>
      <c r="BY30" s="342">
        <v>78.3</v>
      </c>
      <c r="BZ30" s="342">
        <v>81.809156985646908</v>
      </c>
      <c r="CA30" s="342">
        <v>83.563735478470363</v>
      </c>
      <c r="CB30" s="342">
        <v>85.318313971293819</v>
      </c>
      <c r="CC30" s="342">
        <v>88.827470956940743</v>
      </c>
      <c r="CE30" s="385">
        <v>52.75</v>
      </c>
      <c r="CF30" s="342">
        <v>2.8608566725797218</v>
      </c>
      <c r="CG30" s="342">
        <v>3.2516618726149904</v>
      </c>
      <c r="CH30" s="342">
        <v>3.4470644726326256</v>
      </c>
      <c r="CI30" s="342">
        <v>3.6424670726502599</v>
      </c>
      <c r="CJ30" s="342">
        <v>4.0332722726855295</v>
      </c>
      <c r="CK30" s="342">
        <v>4.3515253130678548</v>
      </c>
      <c r="CL30" s="342">
        <v>4.5106518332590175</v>
      </c>
      <c r="CM30" s="342">
        <v>4.6697783534501811</v>
      </c>
      <c r="CN30" s="342">
        <v>4.9880313938325083</v>
      </c>
      <c r="CO30" s="342">
        <v>2.8684199559599088</v>
      </c>
      <c r="CP30" s="342">
        <v>3.2390744166195775</v>
      </c>
      <c r="CQ30" s="342">
        <v>3.424401646949411</v>
      </c>
      <c r="CR30" s="342">
        <v>3.6097288772792453</v>
      </c>
      <c r="CS30" s="342">
        <v>3.9803833379389131</v>
      </c>
      <c r="CT30" s="342">
        <v>4.3409329499623226</v>
      </c>
      <c r="CU30" s="342">
        <v>4.5212077559740269</v>
      </c>
      <c r="CV30" s="342">
        <v>4.7014825619857321</v>
      </c>
      <c r="CW30" s="342">
        <v>5.0620321740091416</v>
      </c>
      <c r="CY30" s="101">
        <f t="shared" si="81"/>
        <v>1</v>
      </c>
      <c r="CZ30" s="101">
        <f t="shared" si="82"/>
        <v>5</v>
      </c>
      <c r="DB30" s="101">
        <f t="shared" si="83"/>
        <v>3</v>
      </c>
      <c r="DD30" s="311">
        <f t="shared" si="84"/>
        <v>5</v>
      </c>
      <c r="DE30" s="311"/>
      <c r="DF30" s="101">
        <f t="shared" si="0"/>
        <v>0</v>
      </c>
      <c r="DG30" s="101">
        <f t="shared" si="1"/>
        <v>0</v>
      </c>
      <c r="DH30" s="101">
        <f t="shared" si="2"/>
        <v>0</v>
      </c>
      <c r="DI30" s="101">
        <f t="shared" si="3"/>
        <v>0</v>
      </c>
      <c r="DJ30" s="311">
        <f t="shared" si="4"/>
        <v>0</v>
      </c>
      <c r="DK30" s="311">
        <f t="shared" si="5"/>
        <v>0</v>
      </c>
      <c r="DL30" s="101">
        <f t="shared" si="6"/>
        <v>0</v>
      </c>
      <c r="DM30" s="101">
        <f t="shared" si="7"/>
        <v>0</v>
      </c>
      <c r="DN30" s="101">
        <f t="shared" si="8"/>
        <v>0</v>
      </c>
      <c r="DO30" s="101">
        <f t="shared" si="9"/>
        <v>0</v>
      </c>
      <c r="DP30" s="101">
        <f t="shared" si="10"/>
        <v>0</v>
      </c>
      <c r="DQ30" s="101">
        <f t="shared" si="11"/>
        <v>0</v>
      </c>
      <c r="DR30" s="101">
        <f t="shared" si="12"/>
        <v>0</v>
      </c>
      <c r="DS30" s="101">
        <f t="shared" si="13"/>
        <v>0</v>
      </c>
      <c r="DT30" s="101">
        <f t="shared" si="14"/>
        <v>0</v>
      </c>
      <c r="DU30" s="101">
        <f t="shared" si="15"/>
        <v>0</v>
      </c>
      <c r="DV30" s="101">
        <f t="shared" si="16"/>
        <v>0</v>
      </c>
      <c r="DW30" s="101">
        <f t="shared" si="17"/>
        <v>0</v>
      </c>
      <c r="DX30" s="311">
        <f t="shared" si="18"/>
        <v>0</v>
      </c>
      <c r="DY30" s="101">
        <f t="shared" si="19"/>
        <v>1</v>
      </c>
      <c r="DZ30" s="101">
        <f t="shared" si="20"/>
        <v>0</v>
      </c>
      <c r="EA30" s="101">
        <f t="shared" si="21"/>
        <v>0</v>
      </c>
      <c r="EB30" s="101">
        <f t="shared" si="22"/>
        <v>0</v>
      </c>
      <c r="EC30" s="101">
        <f t="shared" si="23"/>
        <v>0</v>
      </c>
      <c r="ED30" s="101">
        <f t="shared" si="24"/>
        <v>0</v>
      </c>
      <c r="EE30" s="101">
        <f t="shared" si="25"/>
        <v>0</v>
      </c>
      <c r="EF30" s="101">
        <f t="shared" si="26"/>
        <v>0</v>
      </c>
      <c r="EG30" s="101">
        <f t="shared" si="27"/>
        <v>1</v>
      </c>
      <c r="EH30" s="101">
        <f t="shared" si="28"/>
        <v>0</v>
      </c>
      <c r="EI30" s="101">
        <f t="shared" si="29"/>
        <v>0</v>
      </c>
      <c r="EJ30" s="101">
        <f t="shared" si="30"/>
        <v>0</v>
      </c>
      <c r="EK30" s="101">
        <f t="shared" si="31"/>
        <v>0</v>
      </c>
      <c r="EL30" s="101">
        <f t="shared" si="32"/>
        <v>1</v>
      </c>
      <c r="EM30" s="101">
        <f t="shared" si="33"/>
        <v>0</v>
      </c>
      <c r="EN30" s="101">
        <f t="shared" si="34"/>
        <v>0</v>
      </c>
      <c r="EO30" s="101">
        <f t="shared" si="35"/>
        <v>0</v>
      </c>
      <c r="EP30" s="101">
        <f t="shared" si="36"/>
        <v>0</v>
      </c>
      <c r="EQ30" s="101">
        <f t="shared" si="37"/>
        <v>0</v>
      </c>
    </row>
    <row r="31" spans="2:147" ht="21.75" customHeight="1" x14ac:dyDescent="0.45">
      <c r="B31" s="133">
        <f>IF(Data!B30&lt;&gt;"",Data!B30,"")</f>
        <v>17</v>
      </c>
      <c r="C31" s="158" t="str">
        <f>IF(Data!C30&lt;&gt;"",Data!C30,"")</f>
        <v>นางสาวนลินนิภา เรืองทอง</v>
      </c>
      <c r="D31" s="106">
        <f>IF(Data!D30&lt;&gt;"",Data!D30,"")</f>
        <v>2</v>
      </c>
      <c r="E31" s="140">
        <f>IF(AND(I31=1,Data!T30=0),0,IF(I31=999,999,Data!T30))</f>
        <v>192</v>
      </c>
      <c r="F31" s="140">
        <f t="shared" si="38"/>
        <v>16</v>
      </c>
      <c r="G31" s="140">
        <f>IF(Data!K30&lt;&gt;"",Data!K30,"")</f>
        <v>50</v>
      </c>
      <c r="H31" s="141">
        <f>IF(Data!L30&lt;&gt;"",Data!L30,"")</f>
        <v>159</v>
      </c>
      <c r="I31" s="63">
        <f>IF(Data!M30&lt;&gt;"",Data!M30,"")</f>
        <v>1</v>
      </c>
      <c r="J31" s="63">
        <f t="shared" si="39"/>
        <v>104</v>
      </c>
      <c r="L31" s="64" t="str">
        <f t="shared" si="40"/>
        <v>น้ำหนักตามเกณฑ์</v>
      </c>
      <c r="N31" s="63">
        <f t="shared" si="41"/>
        <v>102</v>
      </c>
      <c r="P31" s="64" t="str">
        <f t="shared" si="42"/>
        <v>ส่วนสูงตามเกณฑ์</v>
      </c>
      <c r="R31" s="63">
        <f t="shared" si="43"/>
        <v>102</v>
      </c>
      <c r="S31" s="64" t="str">
        <f t="shared" si="44"/>
        <v>สมส่วน</v>
      </c>
      <c r="W31" s="310">
        <f t="shared" si="45"/>
        <v>2192</v>
      </c>
      <c r="Y31" s="65">
        <f t="shared" si="46"/>
        <v>47.9</v>
      </c>
      <c r="Z31" s="65">
        <f t="shared" si="47"/>
        <v>156.6</v>
      </c>
      <c r="AA31" s="65">
        <f t="shared" si="48"/>
        <v>48.9</v>
      </c>
      <c r="AB31" s="65">
        <f t="shared" si="49"/>
        <v>0</v>
      </c>
      <c r="AC31" s="341">
        <f t="shared" si="50"/>
        <v>48.9</v>
      </c>
      <c r="AD31" s="65">
        <f t="shared" si="51"/>
        <v>32.268300700300131</v>
      </c>
      <c r="AE31" s="65">
        <f t="shared" si="52"/>
        <v>37.47886713353342</v>
      </c>
      <c r="AF31" s="65">
        <f t="shared" si="53"/>
        <v>40.084150350150068</v>
      </c>
      <c r="AG31" s="65">
        <f t="shared" si="54"/>
        <v>57.231167439106557</v>
      </c>
      <c r="AH31" s="65">
        <f t="shared" si="55"/>
        <v>60.341556585475409</v>
      </c>
      <c r="AI31" s="65">
        <f t="shared" si="56"/>
        <v>66.562334878213107</v>
      </c>
      <c r="AJ31" s="65">
        <f t="shared" si="57"/>
        <v>141.60632924314501</v>
      </c>
      <c r="AK31" s="65">
        <f t="shared" si="58"/>
        <v>146.60421949543002</v>
      </c>
      <c r="AL31" s="65">
        <f t="shared" si="59"/>
        <v>149.10316462157249</v>
      </c>
      <c r="AM31" s="65">
        <f t="shared" si="60"/>
        <v>164.01708181057188</v>
      </c>
      <c r="AN31" s="65">
        <f t="shared" si="61"/>
        <v>166.48944241409583</v>
      </c>
      <c r="AO31" s="65">
        <f t="shared" si="62"/>
        <v>171.43416362114377</v>
      </c>
      <c r="AP31" s="65">
        <f t="shared" si="63"/>
        <v>33.7468221074338</v>
      </c>
      <c r="AQ31" s="65">
        <f t="shared" si="64"/>
        <v>38.797881404955866</v>
      </c>
      <c r="AR31" s="65">
        <f t="shared" si="65"/>
        <v>41.323411053716896</v>
      </c>
      <c r="AS31" s="65">
        <f t="shared" si="66"/>
        <v>58.310921006962175</v>
      </c>
      <c r="AT31" s="65">
        <f t="shared" si="67"/>
        <v>61.447894675949556</v>
      </c>
      <c r="AU31" s="65">
        <f t="shared" si="68"/>
        <v>67.721842013924345</v>
      </c>
      <c r="AV31" s="65">
        <f t="shared" si="69"/>
        <v>0</v>
      </c>
      <c r="AW31" s="65">
        <f t="shared" si="70"/>
        <v>33.7468221074338</v>
      </c>
      <c r="AX31" s="65">
        <f t="shared" si="71"/>
        <v>0</v>
      </c>
      <c r="AY31" s="65">
        <f t="shared" si="72"/>
        <v>38.797881404955866</v>
      </c>
      <c r="AZ31" s="65">
        <f t="shared" si="73"/>
        <v>0</v>
      </c>
      <c r="BA31" s="65">
        <f t="shared" si="74"/>
        <v>41.323411053716896</v>
      </c>
      <c r="BB31" s="65">
        <f t="shared" si="75"/>
        <v>0</v>
      </c>
      <c r="BC31" s="65">
        <f t="shared" si="76"/>
        <v>58.310921006962175</v>
      </c>
      <c r="BD31" s="65">
        <f t="shared" si="77"/>
        <v>0</v>
      </c>
      <c r="BE31" s="65">
        <f t="shared" si="78"/>
        <v>61.447894675949556</v>
      </c>
      <c r="BF31" s="65">
        <f t="shared" si="79"/>
        <v>0</v>
      </c>
      <c r="BG31" s="65">
        <f t="shared" si="80"/>
        <v>67.721842013924345</v>
      </c>
      <c r="BI31" s="371">
        <v>1016</v>
      </c>
      <c r="BJ31" s="342">
        <v>7.6288715571979822</v>
      </c>
      <c r="BK31" s="342">
        <v>8.5859143714653214</v>
      </c>
      <c r="BL31" s="342">
        <v>9.0644357785989911</v>
      </c>
      <c r="BM31" s="342">
        <v>9.5429571857326607</v>
      </c>
      <c r="BN31" s="342">
        <v>10.5</v>
      </c>
      <c r="BO31" s="342">
        <v>11.669718995215636</v>
      </c>
      <c r="BP31" s="342">
        <v>12.254578492823454</v>
      </c>
      <c r="BQ31" s="342">
        <v>12.839437990431271</v>
      </c>
      <c r="BR31" s="342">
        <v>14</v>
      </c>
      <c r="BS31" s="65"/>
      <c r="BT31" s="371">
        <v>1016</v>
      </c>
      <c r="BU31" s="342">
        <v>71.803164621572506</v>
      </c>
      <c r="BV31" s="342">
        <v>74.302109747715008</v>
      </c>
      <c r="BW31" s="342">
        <v>75.551582310786245</v>
      </c>
      <c r="BX31" s="342">
        <v>76.801054873857495</v>
      </c>
      <c r="BY31" s="342">
        <v>79.3</v>
      </c>
      <c r="BZ31" s="342">
        <v>82.915495076121047</v>
      </c>
      <c r="CA31" s="342">
        <v>84.723242614181572</v>
      </c>
      <c r="CB31" s="342">
        <v>86.530990152242111</v>
      </c>
      <c r="CC31" s="342">
        <v>90.146485228363161</v>
      </c>
      <c r="CE31" s="385">
        <v>53</v>
      </c>
      <c r="CF31" s="342">
        <v>2.9112961485083035</v>
      </c>
      <c r="CG31" s="342">
        <v>3.3051330603989144</v>
      </c>
      <c r="CH31" s="342">
        <v>3.5020515163442205</v>
      </c>
      <c r="CI31" s="342">
        <v>3.6989699722895257</v>
      </c>
      <c r="CJ31" s="342">
        <v>4.0928068841801366</v>
      </c>
      <c r="CK31" s="342">
        <v>4.4169447278967739</v>
      </c>
      <c r="CL31" s="342">
        <v>4.5790136497550922</v>
      </c>
      <c r="CM31" s="342">
        <v>4.7410825716134113</v>
      </c>
      <c r="CN31" s="342">
        <v>5.0652204153300495</v>
      </c>
      <c r="CO31" s="342">
        <v>2.916717095748933</v>
      </c>
      <c r="CP31" s="342">
        <v>3.2908392253351524</v>
      </c>
      <c r="CQ31" s="342">
        <v>3.4779002901282619</v>
      </c>
      <c r="CR31" s="342">
        <v>3.6649613549213713</v>
      </c>
      <c r="CS31" s="342">
        <v>4.0390834845075902</v>
      </c>
      <c r="CT31" s="342">
        <v>4.404783862220957</v>
      </c>
      <c r="CU31" s="342">
        <v>4.5876340510776403</v>
      </c>
      <c r="CV31" s="342">
        <v>4.7704842399343246</v>
      </c>
      <c r="CW31" s="342">
        <v>5.1361846176476913</v>
      </c>
      <c r="CY31" s="101">
        <f t="shared" si="81"/>
        <v>1</v>
      </c>
      <c r="CZ31" s="101">
        <f t="shared" si="82"/>
        <v>3</v>
      </c>
      <c r="DB31" s="101">
        <f t="shared" si="83"/>
        <v>3</v>
      </c>
      <c r="DD31" s="311">
        <f t="shared" si="84"/>
        <v>3</v>
      </c>
      <c r="DE31" s="311"/>
      <c r="DF31" s="101">
        <f t="shared" si="0"/>
        <v>0</v>
      </c>
      <c r="DG31" s="101">
        <f t="shared" si="1"/>
        <v>0</v>
      </c>
      <c r="DH31" s="101">
        <f t="shared" si="2"/>
        <v>0</v>
      </c>
      <c r="DI31" s="101">
        <f t="shared" si="3"/>
        <v>0</v>
      </c>
      <c r="DJ31" s="311">
        <f t="shared" si="4"/>
        <v>0</v>
      </c>
      <c r="DK31" s="311">
        <f t="shared" si="5"/>
        <v>0</v>
      </c>
      <c r="DL31" s="101">
        <f t="shared" si="6"/>
        <v>0</v>
      </c>
      <c r="DM31" s="101">
        <f t="shared" si="7"/>
        <v>0</v>
      </c>
      <c r="DN31" s="101">
        <f t="shared" si="8"/>
        <v>0</v>
      </c>
      <c r="DO31" s="101">
        <f t="shared" si="9"/>
        <v>0</v>
      </c>
      <c r="DP31" s="101">
        <f t="shared" si="10"/>
        <v>0</v>
      </c>
      <c r="DQ31" s="101">
        <f t="shared" si="11"/>
        <v>0</v>
      </c>
      <c r="DR31" s="101">
        <f t="shared" si="12"/>
        <v>0</v>
      </c>
      <c r="DS31" s="101">
        <f t="shared" si="13"/>
        <v>0</v>
      </c>
      <c r="DT31" s="101">
        <f t="shared" si="14"/>
        <v>0</v>
      </c>
      <c r="DU31" s="101">
        <f t="shared" si="15"/>
        <v>0</v>
      </c>
      <c r="DV31" s="101">
        <f t="shared" si="16"/>
        <v>0</v>
      </c>
      <c r="DW31" s="101">
        <f t="shared" si="17"/>
        <v>0</v>
      </c>
      <c r="DX31" s="311">
        <f t="shared" si="18"/>
        <v>0</v>
      </c>
      <c r="DY31" s="101">
        <f t="shared" si="19"/>
        <v>0</v>
      </c>
      <c r="DZ31" s="101">
        <f t="shared" si="20"/>
        <v>0</v>
      </c>
      <c r="EA31" s="101">
        <f t="shared" si="21"/>
        <v>1</v>
      </c>
      <c r="EB31" s="101">
        <f t="shared" si="22"/>
        <v>0</v>
      </c>
      <c r="EC31" s="101">
        <f t="shared" si="23"/>
        <v>0</v>
      </c>
      <c r="ED31" s="101">
        <f t="shared" si="24"/>
        <v>0</v>
      </c>
      <c r="EE31" s="101">
        <f t="shared" si="25"/>
        <v>0</v>
      </c>
      <c r="EF31" s="101">
        <f t="shared" si="26"/>
        <v>0</v>
      </c>
      <c r="EG31" s="101">
        <f t="shared" si="27"/>
        <v>1</v>
      </c>
      <c r="EH31" s="101">
        <f t="shared" si="28"/>
        <v>0</v>
      </c>
      <c r="EI31" s="101">
        <f t="shared" si="29"/>
        <v>0</v>
      </c>
      <c r="EJ31" s="101">
        <f t="shared" si="30"/>
        <v>0</v>
      </c>
      <c r="EK31" s="101">
        <f t="shared" si="31"/>
        <v>0</v>
      </c>
      <c r="EL31" s="101">
        <f t="shared" si="32"/>
        <v>0</v>
      </c>
      <c r="EM31" s="101">
        <f t="shared" si="33"/>
        <v>0</v>
      </c>
      <c r="EN31" s="101">
        <f t="shared" si="34"/>
        <v>1</v>
      </c>
      <c r="EO31" s="101">
        <f t="shared" si="35"/>
        <v>0</v>
      </c>
      <c r="EP31" s="101">
        <f t="shared" si="36"/>
        <v>0</v>
      </c>
      <c r="EQ31" s="101">
        <f t="shared" si="37"/>
        <v>0</v>
      </c>
    </row>
    <row r="32" spans="2:147" ht="21.75" customHeight="1" x14ac:dyDescent="0.45">
      <c r="B32" s="133">
        <f>IF(Data!B31&lt;&gt;"",Data!B31,"")</f>
        <v>18</v>
      </c>
      <c r="C32" s="158" t="str">
        <f>IF(Data!C31&lt;&gt;"",Data!C31,"")</f>
        <v>นางสาวภัศรา ทองสุข</v>
      </c>
      <c r="D32" s="106">
        <f>IF(Data!D31&lt;&gt;"",Data!D31,"")</f>
        <v>2</v>
      </c>
      <c r="E32" s="140">
        <f>IF(AND(I32=1,Data!T31=0),0,IF(I32=999,999,Data!T31))</f>
        <v>193</v>
      </c>
      <c r="F32" s="140">
        <f t="shared" si="38"/>
        <v>16.083333333333332</v>
      </c>
      <c r="G32" s="140">
        <f>IF(Data!K31&lt;&gt;"",Data!K31,"")</f>
        <v>47</v>
      </c>
      <c r="H32" s="141">
        <f>IF(Data!L31&lt;&gt;"",Data!L31,"")</f>
        <v>158</v>
      </c>
      <c r="I32" s="63">
        <f>IF(Data!M31&lt;&gt;"",Data!M31,"")</f>
        <v>1</v>
      </c>
      <c r="J32" s="63">
        <f t="shared" si="39"/>
        <v>98</v>
      </c>
      <c r="L32" s="64" t="str">
        <f t="shared" si="40"/>
        <v>น้ำหนักตามเกณฑ์</v>
      </c>
      <c r="N32" s="63">
        <f t="shared" si="41"/>
        <v>101</v>
      </c>
      <c r="P32" s="64" t="str">
        <f t="shared" si="42"/>
        <v>ส่วนสูงตามเกณฑ์</v>
      </c>
      <c r="R32" s="63">
        <f t="shared" si="43"/>
        <v>98</v>
      </c>
      <c r="S32" s="64" t="str">
        <f t="shared" si="44"/>
        <v>สมส่วน</v>
      </c>
      <c r="W32" s="310">
        <f t="shared" si="45"/>
        <v>2193</v>
      </c>
      <c r="Y32" s="65">
        <f t="shared" si="46"/>
        <v>47.9</v>
      </c>
      <c r="Z32" s="65">
        <f t="shared" si="47"/>
        <v>156.6</v>
      </c>
      <c r="AA32" s="65">
        <f t="shared" si="48"/>
        <v>48.1</v>
      </c>
      <c r="AB32" s="65">
        <f t="shared" si="49"/>
        <v>0</v>
      </c>
      <c r="AC32" s="341">
        <f t="shared" si="50"/>
        <v>48.1</v>
      </c>
      <c r="AD32" s="65">
        <f t="shared" si="51"/>
        <v>32.427807836011354</v>
      </c>
      <c r="AE32" s="65">
        <f t="shared" si="52"/>
        <v>37.585205224007574</v>
      </c>
      <c r="AF32" s="65">
        <f t="shared" si="53"/>
        <v>40.16390391800568</v>
      </c>
      <c r="AG32" s="65">
        <f t="shared" si="54"/>
        <v>57.231167439106557</v>
      </c>
      <c r="AH32" s="65">
        <f t="shared" si="55"/>
        <v>60.341556585475409</v>
      </c>
      <c r="AI32" s="65">
        <f t="shared" si="56"/>
        <v>66.562334878213107</v>
      </c>
      <c r="AJ32" s="65">
        <f t="shared" si="57"/>
        <v>141.60632924314501</v>
      </c>
      <c r="AK32" s="65">
        <f t="shared" si="58"/>
        <v>146.60421949543002</v>
      </c>
      <c r="AL32" s="65">
        <f t="shared" si="59"/>
        <v>149.10316462157249</v>
      </c>
      <c r="AM32" s="65">
        <f t="shared" si="60"/>
        <v>164.01708181057188</v>
      </c>
      <c r="AN32" s="65">
        <f t="shared" si="61"/>
        <v>166.48944241409583</v>
      </c>
      <c r="AO32" s="65">
        <f t="shared" si="62"/>
        <v>171.43416362114377</v>
      </c>
      <c r="AP32" s="65">
        <f t="shared" si="63"/>
        <v>33.106329243145026</v>
      </c>
      <c r="AQ32" s="65">
        <f t="shared" si="64"/>
        <v>38.104219495430016</v>
      </c>
      <c r="AR32" s="65">
        <f t="shared" si="65"/>
        <v>40.603164621572517</v>
      </c>
      <c r="AS32" s="65">
        <f t="shared" si="66"/>
        <v>57.590674574817783</v>
      </c>
      <c r="AT32" s="65">
        <f t="shared" si="67"/>
        <v>60.754232766423705</v>
      </c>
      <c r="AU32" s="65">
        <f t="shared" si="68"/>
        <v>67.081349149635557</v>
      </c>
      <c r="AV32" s="65">
        <f t="shared" si="69"/>
        <v>0</v>
      </c>
      <c r="AW32" s="65">
        <f t="shared" si="70"/>
        <v>33.106329243145026</v>
      </c>
      <c r="AX32" s="65">
        <f t="shared" si="71"/>
        <v>0</v>
      </c>
      <c r="AY32" s="65">
        <f t="shared" si="72"/>
        <v>38.104219495430016</v>
      </c>
      <c r="AZ32" s="65">
        <f t="shared" si="73"/>
        <v>0</v>
      </c>
      <c r="BA32" s="65">
        <f t="shared" si="74"/>
        <v>40.603164621572517</v>
      </c>
      <c r="BB32" s="65">
        <f t="shared" si="75"/>
        <v>0</v>
      </c>
      <c r="BC32" s="65">
        <f t="shared" si="76"/>
        <v>57.590674574817783</v>
      </c>
      <c r="BD32" s="65">
        <f t="shared" si="77"/>
        <v>0</v>
      </c>
      <c r="BE32" s="65">
        <f t="shared" si="78"/>
        <v>60.754232766423705</v>
      </c>
      <c r="BF32" s="65">
        <f t="shared" si="79"/>
        <v>0</v>
      </c>
      <c r="BG32" s="65">
        <f t="shared" si="80"/>
        <v>67.081349149635557</v>
      </c>
      <c r="BI32" s="371">
        <v>1017</v>
      </c>
      <c r="BJ32" s="342">
        <v>7.7693644214867597</v>
      </c>
      <c r="BK32" s="342">
        <v>8.7795762809911739</v>
      </c>
      <c r="BL32" s="342">
        <v>9.2846822107433802</v>
      </c>
      <c r="BM32" s="342">
        <v>9.7897881404955864</v>
      </c>
      <c r="BN32" s="342">
        <v>10.8</v>
      </c>
      <c r="BO32" s="342">
        <v>11.969718995215636</v>
      </c>
      <c r="BP32" s="342">
        <v>12.554578492823454</v>
      </c>
      <c r="BQ32" s="342">
        <v>13.139437990431272</v>
      </c>
      <c r="BR32" s="342">
        <v>14.3</v>
      </c>
      <c r="BS32" s="65"/>
      <c r="BT32" s="371">
        <v>1017</v>
      </c>
      <c r="BU32" s="342">
        <v>72.484150350150074</v>
      </c>
      <c r="BV32" s="342">
        <v>75.089433566766715</v>
      </c>
      <c r="BW32" s="342">
        <v>76.392075175075036</v>
      </c>
      <c r="BX32" s="342">
        <v>77.694716783383356</v>
      </c>
      <c r="BY32" s="342">
        <v>80.3</v>
      </c>
      <c r="BZ32" s="342">
        <v>83.968664121358131</v>
      </c>
      <c r="CA32" s="342">
        <v>85.802996182037191</v>
      </c>
      <c r="CB32" s="342">
        <v>87.637328242716265</v>
      </c>
      <c r="CC32" s="342">
        <v>91.305992364074399</v>
      </c>
      <c r="CE32" s="385">
        <v>53.25</v>
      </c>
      <c r="CF32" s="342">
        <v>2.9621684093036644</v>
      </c>
      <c r="CG32" s="342">
        <v>3.359100394215484</v>
      </c>
      <c r="CH32" s="342">
        <v>3.557566386671394</v>
      </c>
      <c r="CI32" s="342">
        <v>3.7560323791273031</v>
      </c>
      <c r="CJ32" s="342">
        <v>4.1529643640391223</v>
      </c>
      <c r="CK32" s="342">
        <v>4.4828934513809493</v>
      </c>
      <c r="CL32" s="342">
        <v>4.6478579950518615</v>
      </c>
      <c r="CM32" s="342">
        <v>4.8128225387227745</v>
      </c>
      <c r="CN32" s="342">
        <v>5.1427516260646016</v>
      </c>
      <c r="CO32" s="342">
        <v>2.9649453702202644</v>
      </c>
      <c r="CP32" s="342">
        <v>3.3425584453152535</v>
      </c>
      <c r="CQ32" s="342">
        <v>3.531364982862748</v>
      </c>
      <c r="CR32" s="342">
        <v>3.7201715204102426</v>
      </c>
      <c r="CS32" s="342">
        <v>4.0977845955052317</v>
      </c>
      <c r="CT32" s="342">
        <v>4.468534545709967</v>
      </c>
      <c r="CU32" s="342">
        <v>4.6539095208123342</v>
      </c>
      <c r="CV32" s="342">
        <v>4.8392844959147032</v>
      </c>
      <c r="CW32" s="342">
        <v>5.2100344461194386</v>
      </c>
      <c r="CY32" s="101">
        <f t="shared" si="81"/>
        <v>1</v>
      </c>
      <c r="CZ32" s="101">
        <f t="shared" si="82"/>
        <v>3</v>
      </c>
      <c r="DB32" s="101">
        <f t="shared" si="83"/>
        <v>3</v>
      </c>
      <c r="DD32" s="311">
        <f t="shared" si="84"/>
        <v>3</v>
      </c>
      <c r="DE32" s="311"/>
      <c r="DF32" s="101">
        <f t="shared" si="0"/>
        <v>0</v>
      </c>
      <c r="DG32" s="101">
        <f t="shared" si="1"/>
        <v>0</v>
      </c>
      <c r="DH32" s="101">
        <f t="shared" si="2"/>
        <v>0</v>
      </c>
      <c r="DI32" s="101">
        <f t="shared" si="3"/>
        <v>0</v>
      </c>
      <c r="DJ32" s="311">
        <f t="shared" si="4"/>
        <v>0</v>
      </c>
      <c r="DK32" s="311">
        <f t="shared" si="5"/>
        <v>0</v>
      </c>
      <c r="DL32" s="101">
        <f t="shared" si="6"/>
        <v>0</v>
      </c>
      <c r="DM32" s="101">
        <f t="shared" si="7"/>
        <v>0</v>
      </c>
      <c r="DN32" s="101">
        <f t="shared" si="8"/>
        <v>0</v>
      </c>
      <c r="DO32" s="101">
        <f t="shared" si="9"/>
        <v>0</v>
      </c>
      <c r="DP32" s="101">
        <f t="shared" si="10"/>
        <v>0</v>
      </c>
      <c r="DQ32" s="101">
        <f t="shared" si="11"/>
        <v>0</v>
      </c>
      <c r="DR32" s="101">
        <f t="shared" si="12"/>
        <v>0</v>
      </c>
      <c r="DS32" s="101">
        <f t="shared" si="13"/>
        <v>0</v>
      </c>
      <c r="DT32" s="101">
        <f t="shared" si="14"/>
        <v>0</v>
      </c>
      <c r="DU32" s="101">
        <f t="shared" si="15"/>
        <v>0</v>
      </c>
      <c r="DV32" s="101">
        <f t="shared" si="16"/>
        <v>0</v>
      </c>
      <c r="DW32" s="101">
        <f t="shared" si="17"/>
        <v>0</v>
      </c>
      <c r="DX32" s="311">
        <f t="shared" si="18"/>
        <v>0</v>
      </c>
      <c r="DY32" s="101">
        <f t="shared" si="19"/>
        <v>0</v>
      </c>
      <c r="DZ32" s="101">
        <f t="shared" si="20"/>
        <v>0</v>
      </c>
      <c r="EA32" s="101">
        <f t="shared" si="21"/>
        <v>1</v>
      </c>
      <c r="EB32" s="101">
        <f t="shared" si="22"/>
        <v>0</v>
      </c>
      <c r="EC32" s="101">
        <f t="shared" si="23"/>
        <v>0</v>
      </c>
      <c r="ED32" s="101">
        <f t="shared" si="24"/>
        <v>0</v>
      </c>
      <c r="EE32" s="101">
        <f t="shared" si="25"/>
        <v>0</v>
      </c>
      <c r="EF32" s="101">
        <f t="shared" si="26"/>
        <v>0</v>
      </c>
      <c r="EG32" s="101">
        <f t="shared" si="27"/>
        <v>1</v>
      </c>
      <c r="EH32" s="101">
        <f t="shared" si="28"/>
        <v>0</v>
      </c>
      <c r="EI32" s="101">
        <f t="shared" si="29"/>
        <v>0</v>
      </c>
      <c r="EJ32" s="101">
        <f t="shared" si="30"/>
        <v>0</v>
      </c>
      <c r="EK32" s="101">
        <f t="shared" si="31"/>
        <v>0</v>
      </c>
      <c r="EL32" s="101">
        <f t="shared" si="32"/>
        <v>0</v>
      </c>
      <c r="EM32" s="101">
        <f t="shared" si="33"/>
        <v>0</v>
      </c>
      <c r="EN32" s="101">
        <f t="shared" si="34"/>
        <v>1</v>
      </c>
      <c r="EO32" s="101">
        <f t="shared" si="35"/>
        <v>0</v>
      </c>
      <c r="EP32" s="101">
        <f t="shared" si="36"/>
        <v>0</v>
      </c>
      <c r="EQ32" s="101">
        <f t="shared" si="37"/>
        <v>0</v>
      </c>
    </row>
    <row r="33" spans="2:147" ht="21.75" customHeight="1" x14ac:dyDescent="0.45">
      <c r="B33" s="133">
        <f>IF(Data!B32&lt;&gt;"",Data!B32,"")</f>
        <v>19</v>
      </c>
      <c r="C33" s="158" t="str">
        <f>IF(Data!C32&lt;&gt;"",Data!C32,"")</f>
        <v>นางสาวรวิพร ขำดำ</v>
      </c>
      <c r="D33" s="106">
        <f>IF(Data!D32&lt;&gt;"",Data!D32,"")</f>
        <v>2</v>
      </c>
      <c r="E33" s="140">
        <f>IF(AND(I33=1,Data!T32=0),0,IF(I33=999,999,Data!T32))</f>
        <v>198</v>
      </c>
      <c r="F33" s="140">
        <f t="shared" si="38"/>
        <v>16.5</v>
      </c>
      <c r="G33" s="140">
        <f>IF(Data!K32&lt;&gt;"",Data!K32,"")</f>
        <v>77</v>
      </c>
      <c r="H33" s="141">
        <f>IF(Data!L32&lt;&gt;"",Data!L32,"")</f>
        <v>170</v>
      </c>
      <c r="I33" s="63">
        <f>IF(Data!M32&lt;&gt;"",Data!M32,"")</f>
        <v>1</v>
      </c>
      <c r="J33" s="63">
        <f t="shared" si="39"/>
        <v>160</v>
      </c>
      <c r="L33" s="64" t="str">
        <f t="shared" si="40"/>
        <v>น้ำหนักมากกว่าเกณฑ์</v>
      </c>
      <c r="N33" s="63">
        <f t="shared" si="41"/>
        <v>108</v>
      </c>
      <c r="P33" s="64" t="str">
        <f t="shared" si="42"/>
        <v>สูงกว่าเกณฑ์</v>
      </c>
      <c r="R33" s="63">
        <f t="shared" si="43"/>
        <v>131</v>
      </c>
      <c r="S33" s="64" t="str">
        <f t="shared" si="44"/>
        <v>อ้วน</v>
      </c>
      <c r="W33" s="310">
        <f t="shared" si="45"/>
        <v>2198</v>
      </c>
      <c r="Y33" s="65">
        <f t="shared" si="46"/>
        <v>48.2</v>
      </c>
      <c r="Z33" s="65">
        <f t="shared" si="47"/>
        <v>156.80000000000001</v>
      </c>
      <c r="AA33" s="65">
        <f t="shared" si="48"/>
        <v>58.7</v>
      </c>
      <c r="AB33" s="65">
        <f t="shared" si="49"/>
        <v>0</v>
      </c>
      <c r="AC33" s="341">
        <f t="shared" si="50"/>
        <v>58.7</v>
      </c>
      <c r="AD33" s="65">
        <f t="shared" si="51"/>
        <v>32.887314971722574</v>
      </c>
      <c r="AE33" s="65">
        <f t="shared" si="52"/>
        <v>37.991543314481717</v>
      </c>
      <c r="AF33" s="65">
        <f t="shared" si="53"/>
        <v>40.543657485861289</v>
      </c>
      <c r="AG33" s="65">
        <f t="shared" si="54"/>
        <v>57.451413871250949</v>
      </c>
      <c r="AH33" s="65">
        <f t="shared" si="55"/>
        <v>60.535218495001253</v>
      </c>
      <c r="AI33" s="65">
        <f t="shared" si="56"/>
        <v>66.702827742501881</v>
      </c>
      <c r="AJ33" s="65">
        <f t="shared" si="57"/>
        <v>141.80632924314503</v>
      </c>
      <c r="AK33" s="65">
        <f t="shared" si="58"/>
        <v>146.80421949543003</v>
      </c>
      <c r="AL33" s="65">
        <f t="shared" si="59"/>
        <v>149.30316462157251</v>
      </c>
      <c r="AM33" s="65">
        <f t="shared" si="60"/>
        <v>164.13732824271625</v>
      </c>
      <c r="AN33" s="65">
        <f t="shared" si="61"/>
        <v>166.58310432362168</v>
      </c>
      <c r="AO33" s="65">
        <f t="shared" si="62"/>
        <v>171.47465648543252</v>
      </c>
      <c r="AP33" s="65">
        <f t="shared" si="63"/>
        <v>40.835200800343003</v>
      </c>
      <c r="AQ33" s="65">
        <f t="shared" si="64"/>
        <v>46.790133866895339</v>
      </c>
      <c r="AR33" s="65">
        <f t="shared" si="65"/>
        <v>49.767600400171503</v>
      </c>
      <c r="AS33" s="65">
        <f t="shared" si="66"/>
        <v>65.479053267726982</v>
      </c>
      <c r="AT33" s="65">
        <f t="shared" si="67"/>
        <v>67.738737690302656</v>
      </c>
      <c r="AU33" s="65">
        <f t="shared" si="68"/>
        <v>72.258106535453976</v>
      </c>
      <c r="AV33" s="65">
        <f t="shared" si="69"/>
        <v>0</v>
      </c>
      <c r="AW33" s="65">
        <f t="shared" si="70"/>
        <v>40.835200800343003</v>
      </c>
      <c r="AX33" s="65">
        <f t="shared" si="71"/>
        <v>0</v>
      </c>
      <c r="AY33" s="65">
        <f t="shared" si="72"/>
        <v>46.790133866895339</v>
      </c>
      <c r="AZ33" s="65">
        <f t="shared" si="73"/>
        <v>0</v>
      </c>
      <c r="BA33" s="65">
        <f t="shared" si="74"/>
        <v>49.767600400171503</v>
      </c>
      <c r="BB33" s="65">
        <f t="shared" si="75"/>
        <v>0</v>
      </c>
      <c r="BC33" s="65">
        <f t="shared" si="76"/>
        <v>65.479053267726982</v>
      </c>
      <c r="BD33" s="65">
        <f t="shared" si="77"/>
        <v>0</v>
      </c>
      <c r="BE33" s="65">
        <f t="shared" si="78"/>
        <v>67.738737690302656</v>
      </c>
      <c r="BF33" s="65">
        <f t="shared" si="79"/>
        <v>0</v>
      </c>
      <c r="BG33" s="65">
        <f t="shared" si="80"/>
        <v>72.258106535453976</v>
      </c>
      <c r="BI33" s="371">
        <v>1018</v>
      </c>
      <c r="BJ33" s="342">
        <v>7.8098572857755366</v>
      </c>
      <c r="BK33" s="342">
        <v>8.873238190517025</v>
      </c>
      <c r="BL33" s="342">
        <v>9.4049286428877679</v>
      </c>
      <c r="BM33" s="342">
        <v>9.9366190952585125</v>
      </c>
      <c r="BN33" s="342">
        <v>11</v>
      </c>
      <c r="BO33" s="342">
        <v>12.276057085689786</v>
      </c>
      <c r="BP33" s="342">
        <v>12.914085628534679</v>
      </c>
      <c r="BQ33" s="342">
        <v>13.552114171379571</v>
      </c>
      <c r="BR33" s="342">
        <v>14.8</v>
      </c>
      <c r="BS33" s="65"/>
      <c r="BT33" s="371">
        <v>1018</v>
      </c>
      <c r="BU33" s="342">
        <v>73.00562894301639</v>
      </c>
      <c r="BV33" s="342">
        <v>75.770419295344254</v>
      </c>
      <c r="BW33" s="342">
        <v>77.152814471508208</v>
      </c>
      <c r="BX33" s="342">
        <v>78.535209647672133</v>
      </c>
      <c r="BY33" s="342">
        <v>81.3</v>
      </c>
      <c r="BZ33" s="342">
        <v>85.021833166595201</v>
      </c>
      <c r="CA33" s="342">
        <v>86.88274974989281</v>
      </c>
      <c r="CB33" s="342">
        <v>88.743666333190419</v>
      </c>
      <c r="CC33" s="342">
        <v>92.465499499785622</v>
      </c>
      <c r="CE33" s="385">
        <v>53.5</v>
      </c>
      <c r="CF33" s="342">
        <v>3.0130406700990253</v>
      </c>
      <c r="CG33" s="342">
        <v>3.4130677280320532</v>
      </c>
      <c r="CH33" s="342">
        <v>3.6130812569985671</v>
      </c>
      <c r="CI33" s="342">
        <v>3.813094785965081</v>
      </c>
      <c r="CJ33" s="342">
        <v>4.213121843898108</v>
      </c>
      <c r="CK33" s="342">
        <v>4.5488421748651238</v>
      </c>
      <c r="CL33" s="342">
        <v>4.7167023403486308</v>
      </c>
      <c r="CM33" s="342">
        <v>4.8845625058321378</v>
      </c>
      <c r="CN33" s="342">
        <v>5.2202828367991536</v>
      </c>
      <c r="CO33" s="342">
        <v>3.0131736446915958</v>
      </c>
      <c r="CP33" s="342">
        <v>3.3942776652953546</v>
      </c>
      <c r="CQ33" s="342">
        <v>3.5848296755972342</v>
      </c>
      <c r="CR33" s="342">
        <v>3.7753816858991134</v>
      </c>
      <c r="CS33" s="342">
        <v>4.1564857065028722</v>
      </c>
      <c r="CT33" s="342">
        <v>4.532285229198977</v>
      </c>
      <c r="CU33" s="342">
        <v>4.720184990547029</v>
      </c>
      <c r="CV33" s="342">
        <v>4.9080847518950819</v>
      </c>
      <c r="CW33" s="342">
        <v>5.2838842745911867</v>
      </c>
      <c r="CY33" s="101">
        <f t="shared" si="81"/>
        <v>1</v>
      </c>
      <c r="CZ33" s="101">
        <f t="shared" si="82"/>
        <v>5</v>
      </c>
      <c r="DB33" s="101">
        <f t="shared" si="83"/>
        <v>5</v>
      </c>
      <c r="DD33" s="311">
        <f t="shared" si="84"/>
        <v>6</v>
      </c>
      <c r="DE33" s="311"/>
      <c r="DF33" s="101">
        <f t="shared" si="0"/>
        <v>0</v>
      </c>
      <c r="DG33" s="101">
        <f t="shared" si="1"/>
        <v>0</v>
      </c>
      <c r="DH33" s="101">
        <f t="shared" si="2"/>
        <v>0</v>
      </c>
      <c r="DI33" s="101">
        <f t="shared" si="3"/>
        <v>0</v>
      </c>
      <c r="DJ33" s="311">
        <f t="shared" si="4"/>
        <v>0</v>
      </c>
      <c r="DK33" s="311">
        <f t="shared" si="5"/>
        <v>0</v>
      </c>
      <c r="DL33" s="101">
        <f t="shared" si="6"/>
        <v>0</v>
      </c>
      <c r="DM33" s="101">
        <f t="shared" si="7"/>
        <v>0</v>
      </c>
      <c r="DN33" s="101">
        <f t="shared" si="8"/>
        <v>0</v>
      </c>
      <c r="DO33" s="101">
        <f t="shared" si="9"/>
        <v>0</v>
      </c>
      <c r="DP33" s="101">
        <f t="shared" si="10"/>
        <v>0</v>
      </c>
      <c r="DQ33" s="101">
        <f t="shared" si="11"/>
        <v>0</v>
      </c>
      <c r="DR33" s="101">
        <f t="shared" si="12"/>
        <v>0</v>
      </c>
      <c r="DS33" s="101">
        <f t="shared" si="13"/>
        <v>0</v>
      </c>
      <c r="DT33" s="101">
        <f t="shared" si="14"/>
        <v>0</v>
      </c>
      <c r="DU33" s="101">
        <f t="shared" si="15"/>
        <v>0</v>
      </c>
      <c r="DV33" s="101">
        <f t="shared" si="16"/>
        <v>0</v>
      </c>
      <c r="DW33" s="101">
        <f t="shared" si="17"/>
        <v>0</v>
      </c>
      <c r="DX33" s="311">
        <f t="shared" si="18"/>
        <v>0</v>
      </c>
      <c r="DY33" s="101">
        <f t="shared" si="19"/>
        <v>1</v>
      </c>
      <c r="DZ33" s="101">
        <f t="shared" si="20"/>
        <v>0</v>
      </c>
      <c r="EA33" s="101">
        <f t="shared" si="21"/>
        <v>0</v>
      </c>
      <c r="EB33" s="101">
        <f t="shared" si="22"/>
        <v>0</v>
      </c>
      <c r="EC33" s="101">
        <f t="shared" si="23"/>
        <v>0</v>
      </c>
      <c r="ED33" s="101">
        <f t="shared" si="24"/>
        <v>0</v>
      </c>
      <c r="EE33" s="101">
        <f t="shared" si="25"/>
        <v>1</v>
      </c>
      <c r="EF33" s="101">
        <f t="shared" si="26"/>
        <v>0</v>
      </c>
      <c r="EG33" s="101">
        <f t="shared" si="27"/>
        <v>0</v>
      </c>
      <c r="EH33" s="101">
        <f t="shared" si="28"/>
        <v>0</v>
      </c>
      <c r="EI33" s="101">
        <f t="shared" si="29"/>
        <v>0</v>
      </c>
      <c r="EJ33" s="101">
        <f t="shared" si="30"/>
        <v>0</v>
      </c>
      <c r="EK33" s="101">
        <f t="shared" si="31"/>
        <v>1</v>
      </c>
      <c r="EL33" s="101">
        <f t="shared" si="32"/>
        <v>0</v>
      </c>
      <c r="EM33" s="101">
        <f t="shared" si="33"/>
        <v>0</v>
      </c>
      <c r="EN33" s="101">
        <f t="shared" si="34"/>
        <v>0</v>
      </c>
      <c r="EO33" s="101">
        <f t="shared" si="35"/>
        <v>0</v>
      </c>
      <c r="EP33" s="101">
        <f t="shared" si="36"/>
        <v>0</v>
      </c>
      <c r="EQ33" s="101">
        <f t="shared" si="37"/>
        <v>0</v>
      </c>
    </row>
    <row r="34" spans="2:147" ht="21.75" customHeight="1" x14ac:dyDescent="0.45">
      <c r="B34" s="133">
        <f>IF(Data!B33&lt;&gt;"",Data!B33,"")</f>
        <v>20</v>
      </c>
      <c r="C34" s="158" t="str">
        <f>IF(Data!C33&lt;&gt;"",Data!C33,"")</f>
        <v>นางสาวสิริวิมล น้อยสำลี</v>
      </c>
      <c r="D34" s="106">
        <f>IF(Data!D33&lt;&gt;"",Data!D33,"")</f>
        <v>2</v>
      </c>
      <c r="E34" s="140">
        <f>IF(AND(I34=1,Data!T33=0),0,IF(I34=999,999,Data!T33))</f>
        <v>201</v>
      </c>
      <c r="F34" s="140">
        <f t="shared" si="38"/>
        <v>16.75</v>
      </c>
      <c r="G34" s="140">
        <f>IF(Data!K33&lt;&gt;"",Data!K33,"")</f>
        <v>90</v>
      </c>
      <c r="H34" s="141">
        <f>IF(Data!L33&lt;&gt;"",Data!L33,"")</f>
        <v>170</v>
      </c>
      <c r="I34" s="63">
        <f>IF(Data!M33&lt;&gt;"",Data!M33,"")</f>
        <v>1</v>
      </c>
      <c r="J34" s="63">
        <f t="shared" si="39"/>
        <v>186</v>
      </c>
      <c r="L34" s="64" t="str">
        <f t="shared" si="40"/>
        <v>น้ำหนักมากกว่าเกณฑ์</v>
      </c>
      <c r="N34" s="63">
        <f t="shared" si="41"/>
        <v>108</v>
      </c>
      <c r="P34" s="64" t="str">
        <f t="shared" si="42"/>
        <v>สูงกว่าเกณฑ์</v>
      </c>
      <c r="R34" s="63">
        <f t="shared" si="43"/>
        <v>153</v>
      </c>
      <c r="S34" s="64" t="str">
        <f t="shared" si="44"/>
        <v>อ้วน</v>
      </c>
      <c r="W34" s="310">
        <f t="shared" si="45"/>
        <v>2201</v>
      </c>
      <c r="Y34" s="65">
        <f t="shared" si="46"/>
        <v>48.3</v>
      </c>
      <c r="Z34" s="65">
        <f t="shared" si="47"/>
        <v>156.80000000000001</v>
      </c>
      <c r="AA34" s="65">
        <f t="shared" si="48"/>
        <v>58.7</v>
      </c>
      <c r="AB34" s="65">
        <f t="shared" si="49"/>
        <v>0</v>
      </c>
      <c r="AC34" s="341">
        <f t="shared" si="50"/>
        <v>58.7</v>
      </c>
      <c r="AD34" s="65">
        <f t="shared" si="51"/>
        <v>33.146822107433792</v>
      </c>
      <c r="AE34" s="65">
        <f t="shared" si="52"/>
        <v>38.197881404955865</v>
      </c>
      <c r="AF34" s="65">
        <f t="shared" si="53"/>
        <v>40.723411053716902</v>
      </c>
      <c r="AG34" s="65">
        <f t="shared" si="54"/>
        <v>57.551413871250944</v>
      </c>
      <c r="AH34" s="65">
        <f t="shared" si="55"/>
        <v>60.635218495001254</v>
      </c>
      <c r="AI34" s="65">
        <f t="shared" si="56"/>
        <v>66.80282774250189</v>
      </c>
      <c r="AJ34" s="65">
        <f t="shared" si="57"/>
        <v>141.96583637885624</v>
      </c>
      <c r="AK34" s="65">
        <f t="shared" si="58"/>
        <v>146.91055758590417</v>
      </c>
      <c r="AL34" s="65">
        <f t="shared" si="59"/>
        <v>149.3829181894281</v>
      </c>
      <c r="AM34" s="65">
        <f t="shared" si="60"/>
        <v>164.13732824271625</v>
      </c>
      <c r="AN34" s="65">
        <f t="shared" si="61"/>
        <v>166.58310432362168</v>
      </c>
      <c r="AO34" s="65">
        <f t="shared" si="62"/>
        <v>171.47465648543252</v>
      </c>
      <c r="AP34" s="65">
        <f t="shared" si="63"/>
        <v>40.835200800343003</v>
      </c>
      <c r="AQ34" s="65">
        <f t="shared" si="64"/>
        <v>46.790133866895339</v>
      </c>
      <c r="AR34" s="65">
        <f t="shared" si="65"/>
        <v>49.767600400171503</v>
      </c>
      <c r="AS34" s="65">
        <f t="shared" si="66"/>
        <v>65.479053267726982</v>
      </c>
      <c r="AT34" s="65">
        <f t="shared" si="67"/>
        <v>67.738737690302656</v>
      </c>
      <c r="AU34" s="65">
        <f t="shared" si="68"/>
        <v>72.258106535453976</v>
      </c>
      <c r="AV34" s="65">
        <f t="shared" si="69"/>
        <v>0</v>
      </c>
      <c r="AW34" s="65">
        <f t="shared" si="70"/>
        <v>40.835200800343003</v>
      </c>
      <c r="AX34" s="65">
        <f t="shared" si="71"/>
        <v>0</v>
      </c>
      <c r="AY34" s="65">
        <f t="shared" si="72"/>
        <v>46.790133866895339</v>
      </c>
      <c r="AZ34" s="65">
        <f t="shared" si="73"/>
        <v>0</v>
      </c>
      <c r="BA34" s="65">
        <f t="shared" si="74"/>
        <v>49.767600400171503</v>
      </c>
      <c r="BB34" s="65">
        <f t="shared" si="75"/>
        <v>0</v>
      </c>
      <c r="BC34" s="65">
        <f t="shared" si="76"/>
        <v>65.479053267726982</v>
      </c>
      <c r="BD34" s="65">
        <f t="shared" si="77"/>
        <v>0</v>
      </c>
      <c r="BE34" s="65">
        <f t="shared" si="78"/>
        <v>67.738737690302656</v>
      </c>
      <c r="BF34" s="65">
        <f t="shared" si="79"/>
        <v>0</v>
      </c>
      <c r="BG34" s="65">
        <f t="shared" si="80"/>
        <v>72.258106535453976</v>
      </c>
      <c r="BI34" s="371">
        <v>1019</v>
      </c>
      <c r="BJ34" s="342">
        <v>8.009857285775535</v>
      </c>
      <c r="BK34" s="342">
        <v>9.0732381905170243</v>
      </c>
      <c r="BL34" s="342">
        <v>9.6049286428877672</v>
      </c>
      <c r="BM34" s="342">
        <v>10.136619095258512</v>
      </c>
      <c r="BN34" s="342">
        <v>11.2</v>
      </c>
      <c r="BO34" s="342">
        <v>12.529226130926858</v>
      </c>
      <c r="BP34" s="342">
        <v>13.193839196390288</v>
      </c>
      <c r="BQ34" s="342">
        <v>13.858452261853719</v>
      </c>
      <c r="BR34" s="342">
        <v>15.2</v>
      </c>
      <c r="BS34" s="65"/>
      <c r="BT34" s="371">
        <v>1019</v>
      </c>
      <c r="BU34" s="342">
        <v>73.686614671593958</v>
      </c>
      <c r="BV34" s="342">
        <v>76.557743114395976</v>
      </c>
      <c r="BW34" s="342">
        <v>77.99330733579697</v>
      </c>
      <c r="BX34" s="342">
        <v>79.428871557197979</v>
      </c>
      <c r="BY34" s="342">
        <v>82.3</v>
      </c>
      <c r="BZ34" s="342">
        <v>86.128171257069354</v>
      </c>
      <c r="CA34" s="342">
        <v>88.042256885604033</v>
      </c>
      <c r="CB34" s="342">
        <v>89.956342514138711</v>
      </c>
      <c r="CC34" s="342">
        <v>93.784513771208069</v>
      </c>
      <c r="CE34" s="385">
        <v>53.75</v>
      </c>
      <c r="CF34" s="342">
        <v>3.0639129308943858</v>
      </c>
      <c r="CG34" s="342">
        <v>3.4670350618486223</v>
      </c>
      <c r="CH34" s="342">
        <v>3.6685961273257401</v>
      </c>
      <c r="CI34" s="342">
        <v>3.8701571928028584</v>
      </c>
      <c r="CJ34" s="342">
        <v>4.2732793237570945</v>
      </c>
      <c r="CK34" s="342">
        <v>4.6147908983492982</v>
      </c>
      <c r="CL34" s="342">
        <v>4.7855466856454001</v>
      </c>
      <c r="CM34" s="342">
        <v>4.9563024729415019</v>
      </c>
      <c r="CN34" s="342">
        <v>5.2978140475337057</v>
      </c>
      <c r="CO34" s="342">
        <v>3.0614019191629271</v>
      </c>
      <c r="CP34" s="342">
        <v>3.4459968852754557</v>
      </c>
      <c r="CQ34" s="342">
        <v>3.6382943683317199</v>
      </c>
      <c r="CR34" s="342">
        <v>3.8305918513879842</v>
      </c>
      <c r="CS34" s="342">
        <v>4.2151868175005127</v>
      </c>
      <c r="CT34" s="342">
        <v>4.5960359126879871</v>
      </c>
      <c r="CU34" s="342">
        <v>4.7864604602817238</v>
      </c>
      <c r="CV34" s="342">
        <v>4.9768850078754605</v>
      </c>
      <c r="CW34" s="342">
        <v>5.3577341030629348</v>
      </c>
      <c r="CY34" s="101">
        <f t="shared" si="81"/>
        <v>1</v>
      </c>
      <c r="CZ34" s="101">
        <f t="shared" si="82"/>
        <v>5</v>
      </c>
      <c r="DB34" s="101">
        <f t="shared" si="83"/>
        <v>5</v>
      </c>
      <c r="DD34" s="311">
        <f t="shared" si="84"/>
        <v>6</v>
      </c>
      <c r="DE34" s="311"/>
      <c r="DF34" s="101">
        <f t="shared" si="0"/>
        <v>0</v>
      </c>
      <c r="DG34" s="101">
        <f t="shared" si="1"/>
        <v>0</v>
      </c>
      <c r="DH34" s="101">
        <f t="shared" si="2"/>
        <v>0</v>
      </c>
      <c r="DI34" s="101">
        <f t="shared" si="3"/>
        <v>0</v>
      </c>
      <c r="DJ34" s="311">
        <f t="shared" si="4"/>
        <v>0</v>
      </c>
      <c r="DK34" s="311">
        <f t="shared" si="5"/>
        <v>0</v>
      </c>
      <c r="DL34" s="101">
        <f t="shared" si="6"/>
        <v>0</v>
      </c>
      <c r="DM34" s="101">
        <f t="shared" si="7"/>
        <v>0</v>
      </c>
      <c r="DN34" s="101">
        <f t="shared" si="8"/>
        <v>0</v>
      </c>
      <c r="DO34" s="101">
        <f t="shared" si="9"/>
        <v>0</v>
      </c>
      <c r="DP34" s="101">
        <f t="shared" si="10"/>
        <v>0</v>
      </c>
      <c r="DQ34" s="101">
        <f t="shared" si="11"/>
        <v>0</v>
      </c>
      <c r="DR34" s="101">
        <f t="shared" si="12"/>
        <v>0</v>
      </c>
      <c r="DS34" s="101">
        <f t="shared" si="13"/>
        <v>0</v>
      </c>
      <c r="DT34" s="101">
        <f t="shared" si="14"/>
        <v>0</v>
      </c>
      <c r="DU34" s="101">
        <f t="shared" si="15"/>
        <v>0</v>
      </c>
      <c r="DV34" s="101">
        <f t="shared" si="16"/>
        <v>0</v>
      </c>
      <c r="DW34" s="101">
        <f t="shared" si="17"/>
        <v>0</v>
      </c>
      <c r="DX34" s="311">
        <f t="shared" si="18"/>
        <v>0</v>
      </c>
      <c r="DY34" s="101">
        <f t="shared" si="19"/>
        <v>1</v>
      </c>
      <c r="DZ34" s="101">
        <f t="shared" si="20"/>
        <v>0</v>
      </c>
      <c r="EA34" s="101">
        <f t="shared" si="21"/>
        <v>0</v>
      </c>
      <c r="EB34" s="101">
        <f t="shared" si="22"/>
        <v>0</v>
      </c>
      <c r="EC34" s="101">
        <f t="shared" si="23"/>
        <v>0</v>
      </c>
      <c r="ED34" s="101">
        <f t="shared" si="24"/>
        <v>0</v>
      </c>
      <c r="EE34" s="101">
        <f t="shared" si="25"/>
        <v>1</v>
      </c>
      <c r="EF34" s="101">
        <f t="shared" si="26"/>
        <v>0</v>
      </c>
      <c r="EG34" s="101">
        <f t="shared" si="27"/>
        <v>0</v>
      </c>
      <c r="EH34" s="101">
        <f t="shared" si="28"/>
        <v>0</v>
      </c>
      <c r="EI34" s="101">
        <f t="shared" si="29"/>
        <v>0</v>
      </c>
      <c r="EJ34" s="101">
        <f t="shared" si="30"/>
        <v>0</v>
      </c>
      <c r="EK34" s="101">
        <f t="shared" si="31"/>
        <v>1</v>
      </c>
      <c r="EL34" s="101">
        <f t="shared" si="32"/>
        <v>0</v>
      </c>
      <c r="EM34" s="101">
        <f t="shared" si="33"/>
        <v>0</v>
      </c>
      <c r="EN34" s="101">
        <f t="shared" si="34"/>
        <v>0</v>
      </c>
      <c r="EO34" s="101">
        <f t="shared" si="35"/>
        <v>0</v>
      </c>
      <c r="EP34" s="101">
        <f t="shared" si="36"/>
        <v>0</v>
      </c>
      <c r="EQ34" s="101">
        <f t="shared" si="37"/>
        <v>0</v>
      </c>
    </row>
    <row r="35" spans="2:147" ht="21.75" customHeight="1" x14ac:dyDescent="0.45">
      <c r="B35" s="133">
        <f>IF(Data!B34&lt;&gt;"",Data!B34,"")</f>
        <v>21</v>
      </c>
      <c r="C35" s="158" t="str">
        <f>IF(Data!C34&lt;&gt;"",Data!C34,"")</f>
        <v>นางสาวอภิชญา นุชชาติ</v>
      </c>
      <c r="D35" s="106">
        <f>IF(Data!D34&lt;&gt;"",Data!D34,"")</f>
        <v>2</v>
      </c>
      <c r="E35" s="140">
        <f>IF(AND(I35=1,Data!T34=0),0,IF(I35=999,999,Data!T34))</f>
        <v>197</v>
      </c>
      <c r="F35" s="140">
        <f t="shared" si="38"/>
        <v>16.416666666666668</v>
      </c>
      <c r="G35" s="140">
        <f>IF(Data!K34&lt;&gt;"",Data!K34,"")</f>
        <v>56</v>
      </c>
      <c r="H35" s="141">
        <f>IF(Data!L34&lt;&gt;"",Data!L34,"")</f>
        <v>168</v>
      </c>
      <c r="I35" s="63">
        <f>IF(Data!M34&lt;&gt;"",Data!M34,"")</f>
        <v>1</v>
      </c>
      <c r="J35" s="63">
        <f t="shared" si="39"/>
        <v>116</v>
      </c>
      <c r="L35" s="64" t="str">
        <f t="shared" si="40"/>
        <v>น้ำหนักตามเกณฑ์</v>
      </c>
      <c r="N35" s="63">
        <f t="shared" si="41"/>
        <v>107</v>
      </c>
      <c r="P35" s="64" t="str">
        <f t="shared" si="42"/>
        <v>สูงกว่าเกณฑ์</v>
      </c>
      <c r="R35" s="63">
        <f t="shared" si="43"/>
        <v>99</v>
      </c>
      <c r="S35" s="64" t="str">
        <f t="shared" si="44"/>
        <v>สมส่วน</v>
      </c>
      <c r="W35" s="310">
        <f t="shared" si="45"/>
        <v>2197</v>
      </c>
      <c r="Y35" s="65">
        <f t="shared" si="46"/>
        <v>48.1</v>
      </c>
      <c r="Z35" s="65">
        <f t="shared" si="47"/>
        <v>156.80000000000001</v>
      </c>
      <c r="AA35" s="65">
        <f t="shared" si="48"/>
        <v>56.8</v>
      </c>
      <c r="AB35" s="65">
        <f t="shared" si="49"/>
        <v>0</v>
      </c>
      <c r="AC35" s="341">
        <f t="shared" si="50"/>
        <v>56.8</v>
      </c>
      <c r="AD35" s="65">
        <f t="shared" si="51"/>
        <v>32.946822107433803</v>
      </c>
      <c r="AE35" s="65">
        <f t="shared" si="52"/>
        <v>37.997881404955869</v>
      </c>
      <c r="AF35" s="65">
        <f t="shared" si="53"/>
        <v>40.523411053716899</v>
      </c>
      <c r="AG35" s="65">
        <f t="shared" si="54"/>
        <v>57.431167439106545</v>
      </c>
      <c r="AH35" s="65">
        <f t="shared" si="55"/>
        <v>60.541556585475405</v>
      </c>
      <c r="AI35" s="65">
        <f t="shared" si="56"/>
        <v>66.76233487821311</v>
      </c>
      <c r="AJ35" s="65">
        <f t="shared" si="57"/>
        <v>141.64682210743382</v>
      </c>
      <c r="AK35" s="65">
        <f t="shared" si="58"/>
        <v>146.69788140495587</v>
      </c>
      <c r="AL35" s="65">
        <f t="shared" si="59"/>
        <v>149.22341105371692</v>
      </c>
      <c r="AM35" s="65">
        <f t="shared" si="60"/>
        <v>164.13732824271625</v>
      </c>
      <c r="AN35" s="65">
        <f t="shared" si="61"/>
        <v>166.58310432362168</v>
      </c>
      <c r="AO35" s="65">
        <f t="shared" si="62"/>
        <v>171.47465648543252</v>
      </c>
      <c r="AP35" s="65">
        <f t="shared" si="63"/>
        <v>39.254215071765444</v>
      </c>
      <c r="AQ35" s="65">
        <f t="shared" si="64"/>
        <v>45.102810047843633</v>
      </c>
      <c r="AR35" s="65">
        <f t="shared" si="65"/>
        <v>48.02710753588272</v>
      </c>
      <c r="AS35" s="65">
        <f t="shared" si="66"/>
        <v>64.217081810571869</v>
      </c>
      <c r="AT35" s="65">
        <f t="shared" si="67"/>
        <v>66.689442414095822</v>
      </c>
      <c r="AU35" s="65">
        <f t="shared" si="68"/>
        <v>71.634163621143742</v>
      </c>
      <c r="AV35" s="65">
        <f t="shared" si="69"/>
        <v>0</v>
      </c>
      <c r="AW35" s="65">
        <f t="shared" si="70"/>
        <v>39.254215071765444</v>
      </c>
      <c r="AX35" s="65">
        <f t="shared" si="71"/>
        <v>0</v>
      </c>
      <c r="AY35" s="65">
        <f t="shared" si="72"/>
        <v>45.102810047843633</v>
      </c>
      <c r="AZ35" s="65">
        <f t="shared" si="73"/>
        <v>0</v>
      </c>
      <c r="BA35" s="65">
        <f t="shared" si="74"/>
        <v>48.02710753588272</v>
      </c>
      <c r="BB35" s="65">
        <f t="shared" si="75"/>
        <v>0</v>
      </c>
      <c r="BC35" s="65">
        <f t="shared" si="76"/>
        <v>64.217081810571869</v>
      </c>
      <c r="BD35" s="65">
        <f t="shared" si="77"/>
        <v>0</v>
      </c>
      <c r="BE35" s="65">
        <f t="shared" si="78"/>
        <v>66.689442414095822</v>
      </c>
      <c r="BF35" s="65">
        <f t="shared" si="79"/>
        <v>0</v>
      </c>
      <c r="BG35" s="65">
        <f t="shared" si="80"/>
        <v>71.634163621143742</v>
      </c>
      <c r="BI35" s="371">
        <v>1020</v>
      </c>
      <c r="BJ35" s="342">
        <v>8.1503501500643143</v>
      </c>
      <c r="BK35" s="342">
        <v>9.2669001000428768</v>
      </c>
      <c r="BL35" s="342">
        <v>9.8251750750321563</v>
      </c>
      <c r="BM35" s="342">
        <v>10.383450050021438</v>
      </c>
      <c r="BN35" s="342">
        <v>11.5</v>
      </c>
      <c r="BO35" s="342">
        <v>12.829226130926859</v>
      </c>
      <c r="BP35" s="342">
        <v>13.493839196390288</v>
      </c>
      <c r="BQ35" s="342">
        <v>14.15845226185372</v>
      </c>
      <c r="BR35" s="342">
        <v>15.5</v>
      </c>
      <c r="BS35" s="65"/>
      <c r="BT35" s="371">
        <v>1020</v>
      </c>
      <c r="BU35" s="342">
        <v>74.367600400171511</v>
      </c>
      <c r="BV35" s="342">
        <v>77.345066933447669</v>
      </c>
      <c r="BW35" s="342">
        <v>78.833800200085761</v>
      </c>
      <c r="BX35" s="342">
        <v>80.32253346672384</v>
      </c>
      <c r="BY35" s="342">
        <v>83.3</v>
      </c>
      <c r="BZ35" s="342">
        <v>87.287678392780577</v>
      </c>
      <c r="CA35" s="342">
        <v>89.281517589170875</v>
      </c>
      <c r="CB35" s="342">
        <v>91.275356785561158</v>
      </c>
      <c r="CC35" s="342">
        <v>95.263035178341738</v>
      </c>
      <c r="CE35" s="385">
        <v>54</v>
      </c>
      <c r="CF35" s="342">
        <v>3.1147851916897467</v>
      </c>
      <c r="CG35" s="342">
        <v>3.5210023956651915</v>
      </c>
      <c r="CH35" s="342">
        <v>3.7241109976529136</v>
      </c>
      <c r="CI35" s="342">
        <v>3.9272195996406358</v>
      </c>
      <c r="CJ35" s="342">
        <v>4.3334368036160802</v>
      </c>
      <c r="CK35" s="342">
        <v>4.6807396218334727</v>
      </c>
      <c r="CL35" s="342">
        <v>4.8543910309421694</v>
      </c>
      <c r="CM35" s="342">
        <v>5.0280424400508652</v>
      </c>
      <c r="CN35" s="342">
        <v>5.3753452582682577</v>
      </c>
      <c r="CO35" s="342">
        <v>3.1096301936342585</v>
      </c>
      <c r="CP35" s="342">
        <v>3.4977161052555572</v>
      </c>
      <c r="CQ35" s="342">
        <v>3.6917590610662061</v>
      </c>
      <c r="CR35" s="342">
        <v>3.8858020168768554</v>
      </c>
      <c r="CS35" s="342">
        <v>4.2738879284981541</v>
      </c>
      <c r="CT35" s="342">
        <v>4.6597865961769971</v>
      </c>
      <c r="CU35" s="342">
        <v>4.8527359300164186</v>
      </c>
      <c r="CV35" s="342">
        <v>5.0456852638558392</v>
      </c>
      <c r="CW35" s="342">
        <v>5.4315839315346821</v>
      </c>
      <c r="CY35" s="101">
        <f t="shared" si="81"/>
        <v>1</v>
      </c>
      <c r="CZ35" s="101">
        <f t="shared" si="82"/>
        <v>3</v>
      </c>
      <c r="DB35" s="101">
        <f t="shared" si="83"/>
        <v>5</v>
      </c>
      <c r="DD35" s="311">
        <f t="shared" si="84"/>
        <v>3</v>
      </c>
      <c r="DE35" s="311"/>
      <c r="DF35" s="101">
        <f t="shared" si="0"/>
        <v>0</v>
      </c>
      <c r="DG35" s="101">
        <f t="shared" si="1"/>
        <v>0</v>
      </c>
      <c r="DH35" s="101">
        <f t="shared" si="2"/>
        <v>0</v>
      </c>
      <c r="DI35" s="101">
        <f t="shared" si="3"/>
        <v>0</v>
      </c>
      <c r="DJ35" s="311">
        <f t="shared" si="4"/>
        <v>0</v>
      </c>
      <c r="DK35" s="311">
        <f t="shared" si="5"/>
        <v>0</v>
      </c>
      <c r="DL35" s="101">
        <f t="shared" si="6"/>
        <v>0</v>
      </c>
      <c r="DM35" s="101">
        <f t="shared" si="7"/>
        <v>0</v>
      </c>
      <c r="DN35" s="101">
        <f t="shared" si="8"/>
        <v>0</v>
      </c>
      <c r="DO35" s="101">
        <f t="shared" si="9"/>
        <v>0</v>
      </c>
      <c r="DP35" s="101">
        <f t="shared" si="10"/>
        <v>0</v>
      </c>
      <c r="DQ35" s="101">
        <f t="shared" si="11"/>
        <v>0</v>
      </c>
      <c r="DR35" s="101">
        <f t="shared" si="12"/>
        <v>0</v>
      </c>
      <c r="DS35" s="101">
        <f t="shared" si="13"/>
        <v>0</v>
      </c>
      <c r="DT35" s="101">
        <f t="shared" si="14"/>
        <v>0</v>
      </c>
      <c r="DU35" s="101">
        <f t="shared" si="15"/>
        <v>0</v>
      </c>
      <c r="DV35" s="101">
        <f t="shared" si="16"/>
        <v>0</v>
      </c>
      <c r="DW35" s="101">
        <f t="shared" si="17"/>
        <v>0</v>
      </c>
      <c r="DX35" s="311">
        <f t="shared" si="18"/>
        <v>0</v>
      </c>
      <c r="DY35" s="101">
        <f t="shared" si="19"/>
        <v>0</v>
      </c>
      <c r="DZ35" s="101">
        <f t="shared" si="20"/>
        <v>0</v>
      </c>
      <c r="EA35" s="101">
        <f t="shared" si="21"/>
        <v>1</v>
      </c>
      <c r="EB35" s="101">
        <f t="shared" si="22"/>
        <v>0</v>
      </c>
      <c r="EC35" s="101">
        <f t="shared" si="23"/>
        <v>0</v>
      </c>
      <c r="ED35" s="101">
        <f t="shared" si="24"/>
        <v>0</v>
      </c>
      <c r="EE35" s="101">
        <f t="shared" si="25"/>
        <v>1</v>
      </c>
      <c r="EF35" s="101">
        <f t="shared" si="26"/>
        <v>0</v>
      </c>
      <c r="EG35" s="101">
        <f t="shared" si="27"/>
        <v>0</v>
      </c>
      <c r="EH35" s="101">
        <f t="shared" si="28"/>
        <v>0</v>
      </c>
      <c r="EI35" s="101">
        <f t="shared" si="29"/>
        <v>0</v>
      </c>
      <c r="EJ35" s="101">
        <f t="shared" si="30"/>
        <v>0</v>
      </c>
      <c r="EK35" s="101">
        <f t="shared" si="31"/>
        <v>0</v>
      </c>
      <c r="EL35" s="101">
        <f t="shared" si="32"/>
        <v>0</v>
      </c>
      <c r="EM35" s="101">
        <f t="shared" si="33"/>
        <v>0</v>
      </c>
      <c r="EN35" s="101">
        <f t="shared" si="34"/>
        <v>1</v>
      </c>
      <c r="EO35" s="101">
        <f t="shared" si="35"/>
        <v>0</v>
      </c>
      <c r="EP35" s="101">
        <f t="shared" si="36"/>
        <v>0</v>
      </c>
      <c r="EQ35" s="101">
        <f t="shared" si="37"/>
        <v>0</v>
      </c>
    </row>
    <row r="36" spans="2:147" ht="21.75" customHeight="1" x14ac:dyDescent="0.45">
      <c r="B36" s="133">
        <f>IF(Data!B35&lt;&gt;"",Data!B35,"")</f>
        <v>22</v>
      </c>
      <c r="C36" s="158" t="str">
        <f>IF(Data!C35&lt;&gt;"",Data!C35,"")</f>
        <v>นายรชต ศรีคล้าย</v>
      </c>
      <c r="D36" s="106">
        <f>IF(Data!D35&lt;&gt;"",Data!D35,"")</f>
        <v>1</v>
      </c>
      <c r="E36" s="140">
        <f>IF(AND(I36=1,Data!T35=0),0,IF(I36=999,999,Data!T35))</f>
        <v>199</v>
      </c>
      <c r="F36" s="140">
        <f t="shared" si="38"/>
        <v>16.583333333333332</v>
      </c>
      <c r="G36" s="140">
        <f>IF(Data!K35&lt;&gt;"",Data!K35,"")</f>
        <v>50</v>
      </c>
      <c r="H36" s="141" t="str">
        <f>IF(Data!L35&lt;&gt;"",Data!L35,"")</f>
        <v>170</v>
      </c>
      <c r="I36" s="63">
        <f>IF(Data!M35&lt;&gt;"",Data!M35,"")</f>
        <v>1</v>
      </c>
      <c r="J36" s="63">
        <f t="shared" si="39"/>
        <v>91</v>
      </c>
      <c r="L36" s="64" t="str">
        <f t="shared" si="40"/>
        <v>น้ำหนักตามเกณฑ์</v>
      </c>
      <c r="N36" s="63">
        <f t="shared" si="41"/>
        <v>0</v>
      </c>
      <c r="P36" s="64" t="str">
        <f t="shared" si="42"/>
        <v>ไม่ทราบค่า</v>
      </c>
      <c r="R36" s="63">
        <f t="shared" si="43"/>
        <v>0</v>
      </c>
      <c r="S36" s="64" t="str">
        <f t="shared" si="44"/>
        <v>ไม่ทราบค่า</v>
      </c>
      <c r="W36" s="310">
        <f t="shared" si="45"/>
        <v>1199</v>
      </c>
      <c r="Y36" s="65">
        <f t="shared" si="46"/>
        <v>55.2</v>
      </c>
      <c r="Z36" s="65">
        <f t="shared" si="47"/>
        <v>168.76130211840001</v>
      </c>
      <c r="AA36" s="65">
        <f t="shared" si="48"/>
        <v>0</v>
      </c>
      <c r="AB36" s="65">
        <f t="shared" si="49"/>
        <v>0</v>
      </c>
      <c r="AC36" s="341">
        <f t="shared" si="50"/>
        <v>0</v>
      </c>
      <c r="AD36" s="65">
        <f t="shared" si="51"/>
        <v>35.421115171808324</v>
      </c>
      <c r="AE36" s="65">
        <f t="shared" si="52"/>
        <v>42.014076781205546</v>
      </c>
      <c r="AF36" s="65">
        <f t="shared" si="53"/>
        <v>45.310557585904164</v>
      </c>
      <c r="AG36" s="65">
        <f t="shared" si="54"/>
        <v>65.169195981951447</v>
      </c>
      <c r="AH36" s="65">
        <f t="shared" si="55"/>
        <v>68.492261309268599</v>
      </c>
      <c r="AI36" s="65">
        <f t="shared" si="56"/>
        <v>75.099999999999994</v>
      </c>
      <c r="AJ36" s="65">
        <f t="shared" si="57"/>
        <v>150.66993867034918</v>
      </c>
      <c r="AK36" s="65">
        <f t="shared" si="58"/>
        <v>156.70039315303279</v>
      </c>
      <c r="AL36" s="65">
        <f t="shared" si="59"/>
        <v>159.71562039437458</v>
      </c>
      <c r="AM36" s="65">
        <f t="shared" si="60"/>
        <v>176.69748656479538</v>
      </c>
      <c r="AN36" s="65">
        <f t="shared" si="61"/>
        <v>179.34288138026054</v>
      </c>
      <c r="AO36" s="65">
        <f t="shared" si="62"/>
        <v>184.63367101119078</v>
      </c>
      <c r="AP36" s="65">
        <f t="shared" si="63"/>
        <v>0</v>
      </c>
      <c r="AQ36" s="65">
        <f t="shared" si="64"/>
        <v>0</v>
      </c>
      <c r="AR36" s="65">
        <f t="shared" si="65"/>
        <v>0</v>
      </c>
      <c r="AS36" s="65">
        <f t="shared" si="66"/>
        <v>0</v>
      </c>
      <c r="AT36" s="65">
        <f t="shared" si="67"/>
        <v>0</v>
      </c>
      <c r="AU36" s="65">
        <f t="shared" si="68"/>
        <v>0</v>
      </c>
      <c r="AV36" s="65">
        <f t="shared" si="69"/>
        <v>0</v>
      </c>
      <c r="AW36" s="65">
        <f t="shared" si="70"/>
        <v>0</v>
      </c>
      <c r="AX36" s="65">
        <f t="shared" si="71"/>
        <v>0</v>
      </c>
      <c r="AY36" s="65">
        <f t="shared" si="72"/>
        <v>0</v>
      </c>
      <c r="AZ36" s="65">
        <f t="shared" si="73"/>
        <v>0</v>
      </c>
      <c r="BA36" s="65">
        <f t="shared" si="74"/>
        <v>0</v>
      </c>
      <c r="BB36" s="65">
        <f t="shared" si="75"/>
        <v>0</v>
      </c>
      <c r="BC36" s="65">
        <f t="shared" si="76"/>
        <v>0</v>
      </c>
      <c r="BD36" s="65">
        <f t="shared" si="77"/>
        <v>0</v>
      </c>
      <c r="BE36" s="65">
        <f t="shared" si="78"/>
        <v>0</v>
      </c>
      <c r="BF36" s="65">
        <f t="shared" si="79"/>
        <v>0</v>
      </c>
      <c r="BG36" s="65">
        <f t="shared" si="80"/>
        <v>0</v>
      </c>
      <c r="BI36" s="371">
        <v>1021</v>
      </c>
      <c r="BJ36" s="342">
        <v>8.1908430143530904</v>
      </c>
      <c r="BK36" s="342">
        <v>9.3605620095687279</v>
      </c>
      <c r="BL36" s="342">
        <v>9.9454215071765457</v>
      </c>
      <c r="BM36" s="342">
        <v>10.530281004784364</v>
      </c>
      <c r="BN36" s="342">
        <v>11.7</v>
      </c>
      <c r="BO36" s="342">
        <v>13.082395176163935</v>
      </c>
      <c r="BP36" s="342">
        <v>13.773592764245903</v>
      </c>
      <c r="BQ36" s="342">
        <v>14.464790352327869</v>
      </c>
      <c r="BR36" s="342">
        <v>15.8</v>
      </c>
      <c r="BS36" s="65"/>
      <c r="BT36" s="371">
        <v>1021</v>
      </c>
      <c r="BU36" s="342">
        <v>74.948586128749071</v>
      </c>
      <c r="BV36" s="342">
        <v>78.032390752499381</v>
      </c>
      <c r="BW36" s="342">
        <v>79.57429306437453</v>
      </c>
      <c r="BX36" s="342">
        <v>81.116195376249692</v>
      </c>
      <c r="BY36" s="342">
        <v>84.2</v>
      </c>
      <c r="BZ36" s="342">
        <v>88.400354573728876</v>
      </c>
      <c r="CA36" s="342">
        <v>90.500531860593313</v>
      </c>
      <c r="CB36" s="342">
        <v>92.600709147457749</v>
      </c>
      <c r="CC36" s="342">
        <v>96.801063721186623</v>
      </c>
      <c r="CE36" s="385">
        <v>54.25</v>
      </c>
      <c r="CF36" s="342">
        <v>3.1660039543168557</v>
      </c>
      <c r="CG36" s="342">
        <v>3.5754324772798305</v>
      </c>
      <c r="CH36" s="342">
        <v>3.7801467387613177</v>
      </c>
      <c r="CI36" s="342">
        <v>3.9848610002428049</v>
      </c>
      <c r="CJ36" s="342">
        <v>4.3942895232057788</v>
      </c>
      <c r="CK36" s="342">
        <v>4.7472696397405363</v>
      </c>
      <c r="CL36" s="342">
        <v>4.9237596980079159</v>
      </c>
      <c r="CM36" s="342">
        <v>5.1002497562752946</v>
      </c>
      <c r="CN36" s="342">
        <v>5.4532298728100521</v>
      </c>
      <c r="CO36" s="342">
        <v>3.1577759501346883</v>
      </c>
      <c r="CP36" s="342">
        <v>3.5493778179503277</v>
      </c>
      <c r="CQ36" s="342">
        <v>3.7451787518581474</v>
      </c>
      <c r="CR36" s="342">
        <v>3.9409796857659671</v>
      </c>
      <c r="CS36" s="342">
        <v>4.3325815535816066</v>
      </c>
      <c r="CT36" s="342">
        <v>4.7234096352260426</v>
      </c>
      <c r="CU36" s="342">
        <v>4.9188236760482607</v>
      </c>
      <c r="CV36" s="342">
        <v>5.1142377168704769</v>
      </c>
      <c r="CW36" s="342">
        <v>5.5050657985149121</v>
      </c>
      <c r="CY36" s="101">
        <f t="shared" si="81"/>
        <v>1</v>
      </c>
      <c r="CZ36" s="101">
        <f t="shared" si="82"/>
        <v>3</v>
      </c>
      <c r="DB36" s="101">
        <f t="shared" si="83"/>
        <v>0</v>
      </c>
      <c r="DD36" s="311">
        <f t="shared" si="84"/>
        <v>0</v>
      </c>
      <c r="DE36" s="311"/>
      <c r="DF36" s="101">
        <f t="shared" si="0"/>
        <v>0</v>
      </c>
      <c r="DG36" s="101">
        <f t="shared" si="1"/>
        <v>0</v>
      </c>
      <c r="DH36" s="101">
        <f t="shared" si="2"/>
        <v>1</v>
      </c>
      <c r="DI36" s="101">
        <f t="shared" si="3"/>
        <v>0</v>
      </c>
      <c r="DJ36" s="311">
        <f t="shared" si="4"/>
        <v>0</v>
      </c>
      <c r="DK36" s="311">
        <f t="shared" si="5"/>
        <v>0</v>
      </c>
      <c r="DL36" s="101">
        <f t="shared" si="6"/>
        <v>0</v>
      </c>
      <c r="DM36" s="101">
        <f t="shared" si="7"/>
        <v>0</v>
      </c>
      <c r="DN36" s="101">
        <f t="shared" si="8"/>
        <v>0</v>
      </c>
      <c r="DO36" s="101">
        <f t="shared" si="9"/>
        <v>0</v>
      </c>
      <c r="DP36" s="101">
        <f t="shared" si="10"/>
        <v>0</v>
      </c>
      <c r="DQ36" s="101">
        <f t="shared" si="11"/>
        <v>1</v>
      </c>
      <c r="DR36" s="101">
        <f t="shared" si="12"/>
        <v>0</v>
      </c>
      <c r="DS36" s="101">
        <f t="shared" si="13"/>
        <v>0</v>
      </c>
      <c r="DT36" s="101">
        <f t="shared" si="14"/>
        <v>0</v>
      </c>
      <c r="DU36" s="101">
        <f t="shared" si="15"/>
        <v>0</v>
      </c>
      <c r="DV36" s="101">
        <f t="shared" si="16"/>
        <v>0</v>
      </c>
      <c r="DW36" s="101">
        <f t="shared" si="17"/>
        <v>0</v>
      </c>
      <c r="DX36" s="311">
        <f t="shared" si="18"/>
        <v>1</v>
      </c>
      <c r="DY36" s="101">
        <f t="shared" si="19"/>
        <v>0</v>
      </c>
      <c r="DZ36" s="101">
        <f t="shared" si="20"/>
        <v>0</v>
      </c>
      <c r="EA36" s="101">
        <f t="shared" si="21"/>
        <v>0</v>
      </c>
      <c r="EB36" s="101">
        <f t="shared" si="22"/>
        <v>0</v>
      </c>
      <c r="EC36" s="101">
        <f t="shared" si="23"/>
        <v>0</v>
      </c>
      <c r="ED36" s="101">
        <f t="shared" si="24"/>
        <v>0</v>
      </c>
      <c r="EE36" s="101">
        <f t="shared" si="25"/>
        <v>0</v>
      </c>
      <c r="EF36" s="101">
        <f t="shared" si="26"/>
        <v>0</v>
      </c>
      <c r="EG36" s="101">
        <f t="shared" si="27"/>
        <v>0</v>
      </c>
      <c r="EH36" s="101">
        <f t="shared" si="28"/>
        <v>0</v>
      </c>
      <c r="EI36" s="101">
        <f t="shared" si="29"/>
        <v>0</v>
      </c>
      <c r="EJ36" s="101">
        <f t="shared" si="30"/>
        <v>0</v>
      </c>
      <c r="EK36" s="101">
        <f t="shared" si="31"/>
        <v>0</v>
      </c>
      <c r="EL36" s="101">
        <f t="shared" si="32"/>
        <v>0</v>
      </c>
      <c r="EM36" s="101">
        <f t="shared" si="33"/>
        <v>0</v>
      </c>
      <c r="EN36" s="101">
        <f t="shared" si="34"/>
        <v>0</v>
      </c>
      <c r="EO36" s="101">
        <f t="shared" si="35"/>
        <v>0</v>
      </c>
      <c r="EP36" s="101">
        <f t="shared" si="36"/>
        <v>0</v>
      </c>
      <c r="EQ36" s="101">
        <f t="shared" si="37"/>
        <v>0</v>
      </c>
    </row>
    <row r="37" spans="2:147" ht="21.75" customHeight="1" x14ac:dyDescent="0.45">
      <c r="B37" s="133">
        <f>IF(Data!B36&lt;&gt;"",Data!B36,"")</f>
        <v>23</v>
      </c>
      <c r="C37" s="158" t="str">
        <f>IF(Data!C36&lt;&gt;"",Data!C36,"")</f>
        <v>นายปวริศร์ แตงน้อย</v>
      </c>
      <c r="D37" s="106">
        <f>IF(Data!D36&lt;&gt;"",Data!D36,"")</f>
        <v>1</v>
      </c>
      <c r="E37" s="140">
        <f>IF(AND(I37=1,Data!T36=0),0,IF(I37=999,999,Data!T36))</f>
        <v>202</v>
      </c>
      <c r="F37" s="140">
        <f t="shared" si="38"/>
        <v>16.833333333333332</v>
      </c>
      <c r="G37" s="140" t="str">
        <f>IF(Data!K36&lt;&gt;"",Data!K36,"")</f>
        <v>50</v>
      </c>
      <c r="H37" s="141">
        <f>IF(Data!L36&lt;&gt;"",Data!L36,"")</f>
        <v>170</v>
      </c>
      <c r="I37" s="63">
        <f>IF(Data!M36&lt;&gt;"",Data!M36,"")</f>
        <v>1</v>
      </c>
      <c r="J37" s="63">
        <f t="shared" si="39"/>
        <v>0</v>
      </c>
      <c r="L37" s="64" t="str">
        <f t="shared" si="40"/>
        <v>ไม่ทราบค่า</v>
      </c>
      <c r="N37" s="63">
        <f t="shared" si="41"/>
        <v>101</v>
      </c>
      <c r="P37" s="64" t="str">
        <f t="shared" si="42"/>
        <v>ส่วนสูงตามเกณฑ์</v>
      </c>
      <c r="R37" s="63">
        <f t="shared" si="43"/>
        <v>0</v>
      </c>
      <c r="S37" s="64" t="str">
        <f t="shared" si="44"/>
        <v>ไม่ทราบค่า</v>
      </c>
      <c r="W37" s="310">
        <f t="shared" si="45"/>
        <v>1202</v>
      </c>
      <c r="Y37" s="65">
        <f t="shared" si="46"/>
        <v>55.7</v>
      </c>
      <c r="Z37" s="65">
        <f t="shared" si="47"/>
        <v>169.08219212799997</v>
      </c>
      <c r="AA37" s="65">
        <f t="shared" si="48"/>
        <v>0</v>
      </c>
      <c r="AB37" s="65">
        <f t="shared" si="49"/>
        <v>0</v>
      </c>
      <c r="AC37" s="341">
        <f t="shared" si="50"/>
        <v>0</v>
      </c>
      <c r="AD37" s="65">
        <f t="shared" si="51"/>
        <v>36.080622307519548</v>
      </c>
      <c r="AE37" s="65">
        <f t="shared" si="52"/>
        <v>42.620414871679699</v>
      </c>
      <c r="AF37" s="65">
        <f t="shared" si="53"/>
        <v>45.890311153759775</v>
      </c>
      <c r="AG37" s="65">
        <f t="shared" si="54"/>
        <v>65.509688846240238</v>
      </c>
      <c r="AH37" s="65">
        <f t="shared" si="55"/>
        <v>68.779585128320292</v>
      </c>
      <c r="AI37" s="65">
        <f t="shared" si="56"/>
        <v>75.3</v>
      </c>
      <c r="AJ37" s="65">
        <f t="shared" si="57"/>
        <v>151.18655317109773</v>
      </c>
      <c r="AK37" s="65">
        <f t="shared" si="58"/>
        <v>157.15176615673181</v>
      </c>
      <c r="AL37" s="65">
        <f t="shared" si="59"/>
        <v>160.13437264954885</v>
      </c>
      <c r="AM37" s="65">
        <f t="shared" si="60"/>
        <v>176.99382388855042</v>
      </c>
      <c r="AN37" s="65">
        <f t="shared" si="61"/>
        <v>179.63103447540058</v>
      </c>
      <c r="AO37" s="65">
        <f t="shared" si="62"/>
        <v>184.90545564910087</v>
      </c>
      <c r="AP37" s="65">
        <f t="shared" si="63"/>
        <v>0</v>
      </c>
      <c r="AQ37" s="65">
        <f t="shared" si="64"/>
        <v>0</v>
      </c>
      <c r="AR37" s="65">
        <f t="shared" si="65"/>
        <v>0</v>
      </c>
      <c r="AS37" s="65">
        <f t="shared" si="66"/>
        <v>0</v>
      </c>
      <c r="AT37" s="65">
        <f t="shared" si="67"/>
        <v>0</v>
      </c>
      <c r="AU37" s="65">
        <f t="shared" si="68"/>
        <v>0</v>
      </c>
      <c r="AV37" s="65">
        <f t="shared" si="69"/>
        <v>0</v>
      </c>
      <c r="AW37" s="65">
        <f t="shared" si="70"/>
        <v>0</v>
      </c>
      <c r="AX37" s="65">
        <f t="shared" si="71"/>
        <v>0</v>
      </c>
      <c r="AY37" s="65">
        <f t="shared" si="72"/>
        <v>0</v>
      </c>
      <c r="AZ37" s="65">
        <f t="shared" si="73"/>
        <v>0</v>
      </c>
      <c r="BA37" s="65">
        <f t="shared" si="74"/>
        <v>0</v>
      </c>
      <c r="BB37" s="65">
        <f t="shared" si="75"/>
        <v>0</v>
      </c>
      <c r="BC37" s="65">
        <f t="shared" si="76"/>
        <v>0</v>
      </c>
      <c r="BD37" s="65">
        <f t="shared" si="77"/>
        <v>0</v>
      </c>
      <c r="BE37" s="65">
        <f t="shared" si="78"/>
        <v>0</v>
      </c>
      <c r="BF37" s="65">
        <f t="shared" si="79"/>
        <v>0</v>
      </c>
      <c r="BG37" s="65">
        <f t="shared" si="80"/>
        <v>0</v>
      </c>
      <c r="BI37" s="371">
        <v>1022</v>
      </c>
      <c r="BJ37" s="342">
        <v>8.3313358786418661</v>
      </c>
      <c r="BK37" s="342">
        <v>9.5542239190945786</v>
      </c>
      <c r="BL37" s="342">
        <v>10.165667939320933</v>
      </c>
      <c r="BM37" s="342">
        <v>10.777111959547289</v>
      </c>
      <c r="BN37" s="342">
        <v>12</v>
      </c>
      <c r="BO37" s="342">
        <v>13.329226130926859</v>
      </c>
      <c r="BP37" s="342">
        <v>13.993839196390288</v>
      </c>
      <c r="BQ37" s="342">
        <v>14.65845226185372</v>
      </c>
      <c r="BR37" s="342">
        <v>16</v>
      </c>
      <c r="BS37" s="65"/>
      <c r="BT37" s="371">
        <v>1022</v>
      </c>
      <c r="BU37" s="342">
        <v>75.62957185732661</v>
      </c>
      <c r="BV37" s="342">
        <v>78.819714571551074</v>
      </c>
      <c r="BW37" s="342">
        <v>80.414785928663306</v>
      </c>
      <c r="BX37" s="342">
        <v>82.009857285775539</v>
      </c>
      <c r="BY37" s="342">
        <v>85.2</v>
      </c>
      <c r="BZ37" s="342">
        <v>89.613030754677169</v>
      </c>
      <c r="CA37" s="342">
        <v>91.819546132015745</v>
      </c>
      <c r="CB37" s="342">
        <v>94.026061509354349</v>
      </c>
      <c r="CC37" s="342">
        <v>98.439092264031515</v>
      </c>
      <c r="CE37" s="385">
        <v>54.5</v>
      </c>
      <c r="CF37" s="342">
        <v>3.2172227169439651</v>
      </c>
      <c r="CG37" s="342">
        <v>3.6298625588944695</v>
      </c>
      <c r="CH37" s="342">
        <v>3.8361824798697217</v>
      </c>
      <c r="CI37" s="342">
        <v>4.0425024008449739</v>
      </c>
      <c r="CJ37" s="342">
        <v>4.4551422427954774</v>
      </c>
      <c r="CK37" s="342">
        <v>4.8137996576475999</v>
      </c>
      <c r="CL37" s="342">
        <v>4.9931283650736624</v>
      </c>
      <c r="CM37" s="342">
        <v>5.1724570724997232</v>
      </c>
      <c r="CN37" s="342">
        <v>5.5311144873518465</v>
      </c>
      <c r="CO37" s="342">
        <v>3.2059217066351184</v>
      </c>
      <c r="CP37" s="342">
        <v>3.6010395306450986</v>
      </c>
      <c r="CQ37" s="342">
        <v>3.7985984426500892</v>
      </c>
      <c r="CR37" s="342">
        <v>3.9961573546550793</v>
      </c>
      <c r="CS37" s="342">
        <v>4.3912751786650599</v>
      </c>
      <c r="CT37" s="342">
        <v>4.7870326742750873</v>
      </c>
      <c r="CU37" s="342">
        <v>4.9849114220801019</v>
      </c>
      <c r="CV37" s="342">
        <v>5.1827901698851147</v>
      </c>
      <c r="CW37" s="342">
        <v>5.578547665495142</v>
      </c>
      <c r="CY37" s="101">
        <f t="shared" si="81"/>
        <v>1</v>
      </c>
      <c r="CZ37" s="101">
        <f t="shared" si="82"/>
        <v>0</v>
      </c>
      <c r="DB37" s="101">
        <f t="shared" si="83"/>
        <v>3</v>
      </c>
      <c r="DD37" s="311">
        <f t="shared" si="84"/>
        <v>0</v>
      </c>
      <c r="DE37" s="311"/>
      <c r="DF37" s="101">
        <f t="shared" si="0"/>
        <v>0</v>
      </c>
      <c r="DG37" s="101">
        <f t="shared" si="1"/>
        <v>0</v>
      </c>
      <c r="DH37" s="101">
        <f t="shared" si="2"/>
        <v>0</v>
      </c>
      <c r="DI37" s="101">
        <f t="shared" si="3"/>
        <v>0</v>
      </c>
      <c r="DJ37" s="311">
        <f t="shared" si="4"/>
        <v>0</v>
      </c>
      <c r="DK37" s="311">
        <f t="shared" si="5"/>
        <v>1</v>
      </c>
      <c r="DL37" s="101">
        <f t="shared" si="6"/>
        <v>0</v>
      </c>
      <c r="DM37" s="101">
        <f t="shared" si="7"/>
        <v>0</v>
      </c>
      <c r="DN37" s="101">
        <f t="shared" si="8"/>
        <v>1</v>
      </c>
      <c r="DO37" s="101">
        <f t="shared" si="9"/>
        <v>0</v>
      </c>
      <c r="DP37" s="101">
        <f t="shared" si="10"/>
        <v>0</v>
      </c>
      <c r="DQ37" s="101">
        <f t="shared" si="11"/>
        <v>0</v>
      </c>
      <c r="DR37" s="101">
        <f t="shared" si="12"/>
        <v>0</v>
      </c>
      <c r="DS37" s="101">
        <f t="shared" si="13"/>
        <v>0</v>
      </c>
      <c r="DT37" s="101">
        <f t="shared" si="14"/>
        <v>0</v>
      </c>
      <c r="DU37" s="101">
        <f t="shared" si="15"/>
        <v>0</v>
      </c>
      <c r="DV37" s="101">
        <f t="shared" si="16"/>
        <v>0</v>
      </c>
      <c r="DW37" s="101">
        <f t="shared" si="17"/>
        <v>0</v>
      </c>
      <c r="DX37" s="311">
        <f t="shared" si="18"/>
        <v>1</v>
      </c>
      <c r="DY37" s="101">
        <f t="shared" si="19"/>
        <v>0</v>
      </c>
      <c r="DZ37" s="101">
        <f t="shared" si="20"/>
        <v>0</v>
      </c>
      <c r="EA37" s="101">
        <f t="shared" si="21"/>
        <v>0</v>
      </c>
      <c r="EB37" s="101">
        <f t="shared" si="22"/>
        <v>0</v>
      </c>
      <c r="EC37" s="101">
        <f t="shared" si="23"/>
        <v>0</v>
      </c>
      <c r="ED37" s="101">
        <f t="shared" si="24"/>
        <v>0</v>
      </c>
      <c r="EE37" s="101">
        <f t="shared" si="25"/>
        <v>0</v>
      </c>
      <c r="EF37" s="101">
        <f t="shared" si="26"/>
        <v>0</v>
      </c>
      <c r="EG37" s="101">
        <f t="shared" si="27"/>
        <v>0</v>
      </c>
      <c r="EH37" s="101">
        <f t="shared" si="28"/>
        <v>0</v>
      </c>
      <c r="EI37" s="101">
        <f t="shared" si="29"/>
        <v>0</v>
      </c>
      <c r="EJ37" s="101">
        <f t="shared" si="30"/>
        <v>0</v>
      </c>
      <c r="EK37" s="101">
        <f t="shared" si="31"/>
        <v>0</v>
      </c>
      <c r="EL37" s="101">
        <f t="shared" si="32"/>
        <v>0</v>
      </c>
      <c r="EM37" s="101">
        <f t="shared" si="33"/>
        <v>0</v>
      </c>
      <c r="EN37" s="101">
        <f t="shared" si="34"/>
        <v>0</v>
      </c>
      <c r="EO37" s="101">
        <f t="shared" si="35"/>
        <v>0</v>
      </c>
      <c r="EP37" s="101">
        <f t="shared" si="36"/>
        <v>0</v>
      </c>
      <c r="EQ37" s="101">
        <f t="shared" si="37"/>
        <v>0</v>
      </c>
    </row>
    <row r="38" spans="2:147" ht="21.75" customHeight="1" x14ac:dyDescent="0.45">
      <c r="B38" s="133">
        <f>IF(Data!B37&lt;&gt;"",Data!B37,"")</f>
        <v>24</v>
      </c>
      <c r="C38" s="158" t="str">
        <f>IF(Data!C37&lt;&gt;"",Data!C37,"")</f>
        <v>นายยุทธนา แฉ่งอารีย์</v>
      </c>
      <c r="D38" s="106">
        <f>IF(Data!D37&lt;&gt;"",Data!D37,"")</f>
        <v>1</v>
      </c>
      <c r="E38" s="140">
        <f>IF(AND(I38=1,Data!T37=0),0,IF(I38=999,999,Data!T37))</f>
        <v>208</v>
      </c>
      <c r="F38" s="140">
        <f t="shared" si="38"/>
        <v>17.333333333333332</v>
      </c>
      <c r="G38" s="140">
        <f>IF(Data!K37&lt;&gt;"",Data!K37,"")</f>
        <v>55</v>
      </c>
      <c r="H38" s="141">
        <f>IF(Data!L37&lt;&gt;"",Data!L37,"")</f>
        <v>170</v>
      </c>
      <c r="I38" s="63">
        <f>IF(Data!M37&lt;&gt;"",Data!M37,"")</f>
        <v>1</v>
      </c>
      <c r="J38" s="63">
        <f t="shared" si="39"/>
        <v>97</v>
      </c>
      <c r="L38" s="64" t="str">
        <f t="shared" si="40"/>
        <v>น้ำหนักตามเกณฑ์</v>
      </c>
      <c r="N38" s="63">
        <f t="shared" si="41"/>
        <v>100</v>
      </c>
      <c r="P38" s="64" t="str">
        <f t="shared" si="42"/>
        <v>ส่วนสูงตามเกณฑ์</v>
      </c>
      <c r="R38" s="63">
        <f t="shared" si="43"/>
        <v>96</v>
      </c>
      <c r="S38" s="64" t="str">
        <f t="shared" si="44"/>
        <v>สมส่วน</v>
      </c>
      <c r="W38" s="310">
        <f t="shared" si="45"/>
        <v>1208</v>
      </c>
      <c r="Y38" s="65">
        <f t="shared" si="46"/>
        <v>56.7</v>
      </c>
      <c r="Z38" s="65">
        <f t="shared" si="47"/>
        <v>169.36853887999999</v>
      </c>
      <c r="AA38" s="65">
        <f t="shared" si="48"/>
        <v>57.1</v>
      </c>
      <c r="AB38" s="65">
        <f t="shared" si="49"/>
        <v>0</v>
      </c>
      <c r="AC38" s="341">
        <f t="shared" si="50"/>
        <v>57.1</v>
      </c>
      <c r="AD38" s="65">
        <f t="shared" si="51"/>
        <v>37.240129443230771</v>
      </c>
      <c r="AE38" s="65">
        <f t="shared" si="52"/>
        <v>43.726752962153853</v>
      </c>
      <c r="AF38" s="65">
        <f t="shared" si="53"/>
        <v>46.970064721615387</v>
      </c>
      <c r="AG38" s="65">
        <f t="shared" si="54"/>
        <v>66.190674574817763</v>
      </c>
      <c r="AH38" s="65">
        <f t="shared" si="55"/>
        <v>69.354232766423692</v>
      </c>
      <c r="AI38" s="65">
        <f t="shared" si="56"/>
        <v>75.7</v>
      </c>
      <c r="AJ38" s="65">
        <f t="shared" si="57"/>
        <v>152.21415728979326</v>
      </c>
      <c r="AK38" s="65">
        <f t="shared" si="58"/>
        <v>157.93228448652886</v>
      </c>
      <c r="AL38" s="65">
        <f t="shared" si="59"/>
        <v>160.79134808489664</v>
      </c>
      <c r="AM38" s="65">
        <f t="shared" si="60"/>
        <v>177.37222817541226</v>
      </c>
      <c r="AN38" s="65">
        <f t="shared" si="61"/>
        <v>180.0401246072164</v>
      </c>
      <c r="AO38" s="65">
        <f t="shared" si="62"/>
        <v>185.37591747082459</v>
      </c>
      <c r="AP38" s="65">
        <f t="shared" si="63"/>
        <v>40.192243614610348</v>
      </c>
      <c r="AQ38" s="65">
        <f t="shared" si="64"/>
        <v>45.82816240974023</v>
      </c>
      <c r="AR38" s="65">
        <f t="shared" si="65"/>
        <v>48.646121807305164</v>
      </c>
      <c r="AS38" s="65">
        <f t="shared" si="66"/>
        <v>65.474124624839206</v>
      </c>
      <c r="AT38" s="65">
        <f t="shared" si="67"/>
        <v>68.265499499785619</v>
      </c>
      <c r="AU38" s="65">
        <f t="shared" si="68"/>
        <v>73.848249249678418</v>
      </c>
      <c r="AV38" s="65">
        <f t="shared" si="69"/>
        <v>0</v>
      </c>
      <c r="AW38" s="65">
        <f t="shared" si="70"/>
        <v>40.192243614610348</v>
      </c>
      <c r="AX38" s="65">
        <f t="shared" si="71"/>
        <v>0</v>
      </c>
      <c r="AY38" s="65">
        <f t="shared" si="72"/>
        <v>45.82816240974023</v>
      </c>
      <c r="AZ38" s="65">
        <f t="shared" si="73"/>
        <v>0</v>
      </c>
      <c r="BA38" s="65">
        <f t="shared" si="74"/>
        <v>48.646121807305164</v>
      </c>
      <c r="BB38" s="65">
        <f t="shared" si="75"/>
        <v>0</v>
      </c>
      <c r="BC38" s="65">
        <f t="shared" si="76"/>
        <v>65.474124624839206</v>
      </c>
      <c r="BD38" s="65">
        <f t="shared" si="77"/>
        <v>0</v>
      </c>
      <c r="BE38" s="65">
        <f t="shared" si="78"/>
        <v>68.265499499785619</v>
      </c>
      <c r="BF38" s="65">
        <f t="shared" si="79"/>
        <v>0</v>
      </c>
      <c r="BG38" s="65">
        <f t="shared" si="80"/>
        <v>73.848249249678418</v>
      </c>
      <c r="BI38" s="371">
        <v>1023</v>
      </c>
      <c r="BJ38" s="342">
        <v>8.3718287429306457</v>
      </c>
      <c r="BK38" s="342">
        <v>9.6478858286204296</v>
      </c>
      <c r="BL38" s="342">
        <v>10.285914371465324</v>
      </c>
      <c r="BM38" s="342">
        <v>10.923942914310215</v>
      </c>
      <c r="BN38" s="342">
        <v>12.2</v>
      </c>
      <c r="BO38" s="342">
        <v>13.529226130926858</v>
      </c>
      <c r="BP38" s="342">
        <v>14.193839196390288</v>
      </c>
      <c r="BQ38" s="342">
        <v>14.858452261853719</v>
      </c>
      <c r="BR38" s="342">
        <v>16.2</v>
      </c>
      <c r="BS38" s="65"/>
      <c r="BT38" s="371">
        <v>1023</v>
      </c>
      <c r="BU38" s="342">
        <v>76.310557585904164</v>
      </c>
      <c r="BV38" s="342">
        <v>79.607038390602781</v>
      </c>
      <c r="BW38" s="342">
        <v>81.255278792952083</v>
      </c>
      <c r="BX38" s="342">
        <v>82.903519195301385</v>
      </c>
      <c r="BY38" s="342">
        <v>86.2</v>
      </c>
      <c r="BZ38" s="342">
        <v>90.825706935625476</v>
      </c>
      <c r="CA38" s="342">
        <v>93.13856040343822</v>
      </c>
      <c r="CB38" s="342">
        <v>95.451413871250949</v>
      </c>
      <c r="CC38" s="342">
        <v>100.07712080687642</v>
      </c>
      <c r="CE38" s="385">
        <v>54.75</v>
      </c>
      <c r="CF38" s="342">
        <v>3.2684414795710746</v>
      </c>
      <c r="CG38" s="342">
        <v>3.6842926405091085</v>
      </c>
      <c r="CH38" s="342">
        <v>3.8922182209781253</v>
      </c>
      <c r="CI38" s="342">
        <v>4.1001438014471425</v>
      </c>
      <c r="CJ38" s="342">
        <v>4.5159949623851761</v>
      </c>
      <c r="CK38" s="342">
        <v>4.8803296755546643</v>
      </c>
      <c r="CL38" s="342">
        <v>5.062497032139408</v>
      </c>
      <c r="CM38" s="342">
        <v>5.2446643887241517</v>
      </c>
      <c r="CN38" s="342">
        <v>5.6089991018936409</v>
      </c>
      <c r="CO38" s="342">
        <v>3.2540674631355482</v>
      </c>
      <c r="CP38" s="342">
        <v>3.6527012433398696</v>
      </c>
      <c r="CQ38" s="342">
        <v>3.8520181334420305</v>
      </c>
      <c r="CR38" s="342">
        <v>4.0513350235441914</v>
      </c>
      <c r="CS38" s="342">
        <v>4.4499688037485132</v>
      </c>
      <c r="CT38" s="342">
        <v>4.8506557133241328</v>
      </c>
      <c r="CU38" s="342">
        <v>5.050999168111943</v>
      </c>
      <c r="CV38" s="342">
        <v>5.2513426228997524</v>
      </c>
      <c r="CW38" s="342">
        <v>5.6520295324753729</v>
      </c>
      <c r="CY38" s="101">
        <f t="shared" si="81"/>
        <v>1</v>
      </c>
      <c r="CZ38" s="101">
        <f t="shared" si="82"/>
        <v>3</v>
      </c>
      <c r="DB38" s="101">
        <f t="shared" si="83"/>
        <v>3</v>
      </c>
      <c r="DD38" s="311">
        <f t="shared" si="84"/>
        <v>3</v>
      </c>
      <c r="DE38" s="311"/>
      <c r="DF38" s="101">
        <f t="shared" si="0"/>
        <v>0</v>
      </c>
      <c r="DG38" s="101">
        <f t="shared" si="1"/>
        <v>0</v>
      </c>
      <c r="DH38" s="101">
        <f t="shared" si="2"/>
        <v>1</v>
      </c>
      <c r="DI38" s="101">
        <f t="shared" si="3"/>
        <v>0</v>
      </c>
      <c r="DJ38" s="311">
        <f t="shared" si="4"/>
        <v>0</v>
      </c>
      <c r="DK38" s="311">
        <f t="shared" si="5"/>
        <v>0</v>
      </c>
      <c r="DL38" s="101">
        <f t="shared" si="6"/>
        <v>0</v>
      </c>
      <c r="DM38" s="101">
        <f t="shared" si="7"/>
        <v>0</v>
      </c>
      <c r="DN38" s="101">
        <f t="shared" si="8"/>
        <v>1</v>
      </c>
      <c r="DO38" s="101">
        <f t="shared" si="9"/>
        <v>0</v>
      </c>
      <c r="DP38" s="101">
        <f t="shared" si="10"/>
        <v>0</v>
      </c>
      <c r="DQ38" s="101">
        <f t="shared" si="11"/>
        <v>0</v>
      </c>
      <c r="DR38" s="101">
        <f t="shared" si="12"/>
        <v>0</v>
      </c>
      <c r="DS38" s="101">
        <f t="shared" si="13"/>
        <v>0</v>
      </c>
      <c r="DT38" s="101">
        <f t="shared" si="14"/>
        <v>0</v>
      </c>
      <c r="DU38" s="101">
        <f t="shared" si="15"/>
        <v>1</v>
      </c>
      <c r="DV38" s="101">
        <f t="shared" si="16"/>
        <v>0</v>
      </c>
      <c r="DW38" s="101">
        <f t="shared" si="17"/>
        <v>0</v>
      </c>
      <c r="DX38" s="311">
        <f t="shared" si="18"/>
        <v>0</v>
      </c>
      <c r="DY38" s="101">
        <f t="shared" si="19"/>
        <v>0</v>
      </c>
      <c r="DZ38" s="101">
        <f t="shared" si="20"/>
        <v>0</v>
      </c>
      <c r="EA38" s="101">
        <f t="shared" si="21"/>
        <v>0</v>
      </c>
      <c r="EB38" s="101">
        <f t="shared" si="22"/>
        <v>0</v>
      </c>
      <c r="EC38" s="101">
        <f t="shared" si="23"/>
        <v>0</v>
      </c>
      <c r="ED38" s="101">
        <f t="shared" si="24"/>
        <v>0</v>
      </c>
      <c r="EE38" s="101">
        <f t="shared" si="25"/>
        <v>0</v>
      </c>
      <c r="EF38" s="101">
        <f t="shared" si="26"/>
        <v>0</v>
      </c>
      <c r="EG38" s="101">
        <f t="shared" si="27"/>
        <v>0</v>
      </c>
      <c r="EH38" s="101">
        <f t="shared" si="28"/>
        <v>0</v>
      </c>
      <c r="EI38" s="101">
        <f t="shared" si="29"/>
        <v>0</v>
      </c>
      <c r="EJ38" s="101">
        <f t="shared" si="30"/>
        <v>0</v>
      </c>
      <c r="EK38" s="101">
        <f t="shared" si="31"/>
        <v>0</v>
      </c>
      <c r="EL38" s="101">
        <f t="shared" si="32"/>
        <v>0</v>
      </c>
      <c r="EM38" s="101">
        <f t="shared" si="33"/>
        <v>0</v>
      </c>
      <c r="EN38" s="101">
        <f t="shared" si="34"/>
        <v>0</v>
      </c>
      <c r="EO38" s="101">
        <f t="shared" si="35"/>
        <v>0</v>
      </c>
      <c r="EP38" s="101">
        <f t="shared" si="36"/>
        <v>0</v>
      </c>
      <c r="EQ38" s="101">
        <f t="shared" si="37"/>
        <v>0</v>
      </c>
    </row>
    <row r="39" spans="2:147" ht="21.75" customHeight="1" x14ac:dyDescent="0.45">
      <c r="B39" s="133">
        <f>IF(Data!B38&lt;&gt;"",Data!B38,"")</f>
        <v>25</v>
      </c>
      <c r="C39" s="158" t="str">
        <f>IF(Data!C38&lt;&gt;"",Data!C38,"")</f>
        <v>นายสรศักดิ์ ขุนทรา</v>
      </c>
      <c r="D39" s="106">
        <f>IF(Data!D38&lt;&gt;"",Data!D38,"")</f>
        <v>1</v>
      </c>
      <c r="E39" s="140">
        <f>IF(AND(I39=1,Data!T38=0),0,IF(I39=999,999,Data!T38))</f>
        <v>202</v>
      </c>
      <c r="F39" s="140">
        <f t="shared" si="38"/>
        <v>16.833333333333332</v>
      </c>
      <c r="G39" s="140">
        <f>IF(Data!K38&lt;&gt;"",Data!K38,"")</f>
        <v>68</v>
      </c>
      <c r="H39" s="141" t="str">
        <f>IF(Data!L38&lt;&gt;"",Data!L38,"")</f>
        <v>174</v>
      </c>
      <c r="I39" s="63">
        <f>IF(Data!M38&lt;&gt;"",Data!M38,"")</f>
        <v>1</v>
      </c>
      <c r="J39" s="63">
        <f t="shared" si="39"/>
        <v>122</v>
      </c>
      <c r="L39" s="64" t="str">
        <f t="shared" si="40"/>
        <v>น้ำหนักค่อนข้างมาก</v>
      </c>
      <c r="N39" s="63">
        <f t="shared" si="41"/>
        <v>0</v>
      </c>
      <c r="P39" s="64" t="str">
        <f t="shared" si="42"/>
        <v>ไม่ทราบค่า</v>
      </c>
      <c r="R39" s="63">
        <f t="shared" si="43"/>
        <v>0</v>
      </c>
      <c r="S39" s="64" t="str">
        <f t="shared" si="44"/>
        <v>ไม่ทราบค่า</v>
      </c>
      <c r="W39" s="310">
        <f t="shared" si="45"/>
        <v>1202</v>
      </c>
      <c r="Y39" s="65">
        <f t="shared" si="46"/>
        <v>55.7</v>
      </c>
      <c r="Z39" s="65">
        <f t="shared" si="47"/>
        <v>169.08219212799997</v>
      </c>
      <c r="AA39" s="65">
        <f t="shared" si="48"/>
        <v>0</v>
      </c>
      <c r="AB39" s="65">
        <f t="shared" si="49"/>
        <v>0</v>
      </c>
      <c r="AC39" s="341">
        <f t="shared" si="50"/>
        <v>0</v>
      </c>
      <c r="AD39" s="65">
        <f t="shared" si="51"/>
        <v>36.080622307519548</v>
      </c>
      <c r="AE39" s="65">
        <f t="shared" si="52"/>
        <v>42.620414871679699</v>
      </c>
      <c r="AF39" s="65">
        <f t="shared" si="53"/>
        <v>45.890311153759775</v>
      </c>
      <c r="AG39" s="65">
        <f t="shared" si="54"/>
        <v>65.509688846240238</v>
      </c>
      <c r="AH39" s="65">
        <f t="shared" si="55"/>
        <v>68.779585128320292</v>
      </c>
      <c r="AI39" s="65">
        <f t="shared" si="56"/>
        <v>75.3</v>
      </c>
      <c r="AJ39" s="65">
        <f t="shared" si="57"/>
        <v>151.18655317109773</v>
      </c>
      <c r="AK39" s="65">
        <f t="shared" si="58"/>
        <v>157.15176615673181</v>
      </c>
      <c r="AL39" s="65">
        <f t="shared" si="59"/>
        <v>160.13437264954885</v>
      </c>
      <c r="AM39" s="65">
        <f t="shared" si="60"/>
        <v>176.99382388855042</v>
      </c>
      <c r="AN39" s="65">
        <f t="shared" si="61"/>
        <v>179.63103447540058</v>
      </c>
      <c r="AO39" s="65">
        <f t="shared" si="62"/>
        <v>184.90545564910087</v>
      </c>
      <c r="AP39" s="65">
        <f t="shared" si="63"/>
        <v>0</v>
      </c>
      <c r="AQ39" s="65">
        <f t="shared" si="64"/>
        <v>0</v>
      </c>
      <c r="AR39" s="65">
        <f t="shared" si="65"/>
        <v>0</v>
      </c>
      <c r="AS39" s="65">
        <f t="shared" si="66"/>
        <v>0</v>
      </c>
      <c r="AT39" s="65">
        <f t="shared" si="67"/>
        <v>0</v>
      </c>
      <c r="AU39" s="65">
        <f t="shared" si="68"/>
        <v>0</v>
      </c>
      <c r="AV39" s="65">
        <f t="shared" si="69"/>
        <v>0</v>
      </c>
      <c r="AW39" s="65">
        <f t="shared" si="70"/>
        <v>0</v>
      </c>
      <c r="AX39" s="65">
        <f t="shared" si="71"/>
        <v>0</v>
      </c>
      <c r="AY39" s="65">
        <f t="shared" si="72"/>
        <v>0</v>
      </c>
      <c r="AZ39" s="65">
        <f t="shared" si="73"/>
        <v>0</v>
      </c>
      <c r="BA39" s="65">
        <f t="shared" si="74"/>
        <v>0</v>
      </c>
      <c r="BB39" s="65">
        <f t="shared" si="75"/>
        <v>0</v>
      </c>
      <c r="BC39" s="65">
        <f t="shared" si="76"/>
        <v>0</v>
      </c>
      <c r="BD39" s="65">
        <f t="shared" si="77"/>
        <v>0</v>
      </c>
      <c r="BE39" s="65">
        <f t="shared" si="78"/>
        <v>0</v>
      </c>
      <c r="BF39" s="65">
        <f t="shared" si="79"/>
        <v>0</v>
      </c>
      <c r="BG39" s="65">
        <f t="shared" si="80"/>
        <v>0</v>
      </c>
      <c r="BI39" s="371">
        <v>1024</v>
      </c>
      <c r="BJ39" s="342">
        <v>8.5718287429306432</v>
      </c>
      <c r="BK39" s="342">
        <v>9.8478858286204289</v>
      </c>
      <c r="BL39" s="342">
        <v>10.485914371465322</v>
      </c>
      <c r="BM39" s="342">
        <v>11.123942914310215</v>
      </c>
      <c r="BN39" s="342">
        <v>12.4</v>
      </c>
      <c r="BO39" s="342">
        <v>13.729226130926859</v>
      </c>
      <c r="BP39" s="342">
        <v>14.393839196390289</v>
      </c>
      <c r="BQ39" s="342">
        <v>15.05845226185372</v>
      </c>
      <c r="BR39" s="342">
        <v>16.399999999999999</v>
      </c>
      <c r="BS39" s="65"/>
      <c r="BT39" s="371">
        <v>1024</v>
      </c>
      <c r="BU39" s="342">
        <v>78.067600400171514</v>
      </c>
      <c r="BV39" s="342">
        <v>81.045066933447671</v>
      </c>
      <c r="BW39" s="342">
        <v>82.533800200085764</v>
      </c>
      <c r="BX39" s="342">
        <v>84.022533466723843</v>
      </c>
      <c r="BY39" s="342">
        <v>87</v>
      </c>
      <c r="BZ39" s="342">
        <v>89.977466533276157</v>
      </c>
      <c r="CA39" s="342">
        <v>91.466199799914236</v>
      </c>
      <c r="CB39" s="342">
        <v>92.954933066552329</v>
      </c>
      <c r="CC39" s="342">
        <v>95.932399599828486</v>
      </c>
      <c r="CE39" s="385">
        <v>55</v>
      </c>
      <c r="CF39" s="342">
        <v>3.319660242198184</v>
      </c>
      <c r="CG39" s="342">
        <v>3.7387227221237476</v>
      </c>
      <c r="CH39" s="342">
        <v>3.9482539620865293</v>
      </c>
      <c r="CI39" s="342">
        <v>4.1577852020493111</v>
      </c>
      <c r="CJ39" s="342">
        <v>4.5768476819748747</v>
      </c>
      <c r="CK39" s="342">
        <v>4.9468596934617279</v>
      </c>
      <c r="CL39" s="342">
        <v>5.1318656992051546</v>
      </c>
      <c r="CM39" s="342">
        <v>5.3168717049485812</v>
      </c>
      <c r="CN39" s="342">
        <v>5.6868837164354353</v>
      </c>
      <c r="CO39" s="342">
        <v>3.3022132196359779</v>
      </c>
      <c r="CP39" s="342">
        <v>3.7043629560346405</v>
      </c>
      <c r="CQ39" s="342">
        <v>3.9054378242339718</v>
      </c>
      <c r="CR39" s="342">
        <v>4.1065126924333031</v>
      </c>
      <c r="CS39" s="342">
        <v>4.5086624288319657</v>
      </c>
      <c r="CT39" s="342">
        <v>4.9142787523731783</v>
      </c>
      <c r="CU39" s="342">
        <v>5.1170869141437851</v>
      </c>
      <c r="CV39" s="342">
        <v>5.3198950759143901</v>
      </c>
      <c r="CW39" s="342">
        <v>5.7255113994556028</v>
      </c>
      <c r="CY39" s="101">
        <f t="shared" si="81"/>
        <v>1</v>
      </c>
      <c r="CZ39" s="101">
        <f t="shared" si="82"/>
        <v>4</v>
      </c>
      <c r="DB39" s="101">
        <f t="shared" si="83"/>
        <v>0</v>
      </c>
      <c r="DD39" s="311">
        <f t="shared" si="84"/>
        <v>0</v>
      </c>
      <c r="DE39" s="311"/>
      <c r="DF39" s="101">
        <f t="shared" si="0"/>
        <v>0</v>
      </c>
      <c r="DG39" s="101">
        <f t="shared" si="1"/>
        <v>1</v>
      </c>
      <c r="DH39" s="101">
        <f t="shared" si="2"/>
        <v>0</v>
      </c>
      <c r="DI39" s="101">
        <f t="shared" si="3"/>
        <v>0</v>
      </c>
      <c r="DJ39" s="311">
        <f t="shared" si="4"/>
        <v>0</v>
      </c>
      <c r="DK39" s="311">
        <f t="shared" si="5"/>
        <v>0</v>
      </c>
      <c r="DL39" s="101">
        <f t="shared" si="6"/>
        <v>0</v>
      </c>
      <c r="DM39" s="101">
        <f t="shared" si="7"/>
        <v>0</v>
      </c>
      <c r="DN39" s="101">
        <f t="shared" si="8"/>
        <v>0</v>
      </c>
      <c r="DO39" s="101">
        <f t="shared" si="9"/>
        <v>0</v>
      </c>
      <c r="DP39" s="101">
        <f t="shared" si="10"/>
        <v>0</v>
      </c>
      <c r="DQ39" s="101">
        <f t="shared" si="11"/>
        <v>1</v>
      </c>
      <c r="DR39" s="101">
        <f t="shared" si="12"/>
        <v>0</v>
      </c>
      <c r="DS39" s="101">
        <f t="shared" si="13"/>
        <v>0</v>
      </c>
      <c r="DT39" s="101">
        <f t="shared" si="14"/>
        <v>0</v>
      </c>
      <c r="DU39" s="101">
        <f t="shared" si="15"/>
        <v>0</v>
      </c>
      <c r="DV39" s="101">
        <f t="shared" si="16"/>
        <v>0</v>
      </c>
      <c r="DW39" s="101">
        <f t="shared" si="17"/>
        <v>0</v>
      </c>
      <c r="DX39" s="311">
        <f t="shared" si="18"/>
        <v>1</v>
      </c>
      <c r="DY39" s="101">
        <f t="shared" si="19"/>
        <v>0</v>
      </c>
      <c r="DZ39" s="101">
        <f t="shared" si="20"/>
        <v>0</v>
      </c>
      <c r="EA39" s="101">
        <f t="shared" si="21"/>
        <v>0</v>
      </c>
      <c r="EB39" s="101">
        <f t="shared" si="22"/>
        <v>0</v>
      </c>
      <c r="EC39" s="101">
        <f t="shared" si="23"/>
        <v>0</v>
      </c>
      <c r="ED39" s="101">
        <f t="shared" si="24"/>
        <v>0</v>
      </c>
      <c r="EE39" s="101">
        <f t="shared" si="25"/>
        <v>0</v>
      </c>
      <c r="EF39" s="101">
        <f t="shared" si="26"/>
        <v>0</v>
      </c>
      <c r="EG39" s="101">
        <f t="shared" si="27"/>
        <v>0</v>
      </c>
      <c r="EH39" s="101">
        <f t="shared" si="28"/>
        <v>0</v>
      </c>
      <c r="EI39" s="101">
        <f t="shared" si="29"/>
        <v>0</v>
      </c>
      <c r="EJ39" s="101">
        <f t="shared" si="30"/>
        <v>0</v>
      </c>
      <c r="EK39" s="101">
        <f t="shared" si="31"/>
        <v>0</v>
      </c>
      <c r="EL39" s="101">
        <f t="shared" si="32"/>
        <v>0</v>
      </c>
      <c r="EM39" s="101">
        <f t="shared" si="33"/>
        <v>0</v>
      </c>
      <c r="EN39" s="101">
        <f t="shared" si="34"/>
        <v>0</v>
      </c>
      <c r="EO39" s="101">
        <f t="shared" si="35"/>
        <v>0</v>
      </c>
      <c r="EP39" s="101">
        <f t="shared" si="36"/>
        <v>0</v>
      </c>
      <c r="EQ39" s="101">
        <f t="shared" si="37"/>
        <v>0</v>
      </c>
    </row>
    <row r="40" spans="2:147" ht="21.75" customHeight="1" x14ac:dyDescent="0.45">
      <c r="B40" s="133">
        <f>IF(Data!B39&lt;&gt;"",Data!B39,"")</f>
        <v>26</v>
      </c>
      <c r="C40" s="158" t="str">
        <f>IF(Data!C39&lt;&gt;"",Data!C39,"")</f>
        <v>นายสิทธิพร ศิลาธุลี</v>
      </c>
      <c r="D40" s="106">
        <f>IF(Data!D39&lt;&gt;"",Data!D39,"")</f>
        <v>1</v>
      </c>
      <c r="E40" s="140">
        <f>IF(AND(I40=1,Data!T39=0),0,IF(I40=999,999,Data!T39))</f>
        <v>200</v>
      </c>
      <c r="F40" s="140">
        <f t="shared" si="38"/>
        <v>16.666666666666668</v>
      </c>
      <c r="G40" s="140">
        <f>IF(Data!K39&lt;&gt;"",Data!K39,"")</f>
        <v>68</v>
      </c>
      <c r="H40" s="141">
        <f>IF(Data!L39&lt;&gt;"",Data!L39,"")</f>
        <v>175</v>
      </c>
      <c r="I40" s="63">
        <f>IF(Data!M39&lt;&gt;"",Data!M39,"")</f>
        <v>1</v>
      </c>
      <c r="J40" s="63">
        <f t="shared" si="39"/>
        <v>123</v>
      </c>
      <c r="L40" s="64" t="str">
        <f t="shared" si="40"/>
        <v>น้ำหนักค่อนข้างมาก</v>
      </c>
      <c r="N40" s="63">
        <f t="shared" si="41"/>
        <v>104</v>
      </c>
      <c r="P40" s="64" t="str">
        <f t="shared" si="42"/>
        <v>ส่วนสูงตามเกณฑ์</v>
      </c>
      <c r="R40" s="63">
        <f t="shared" si="43"/>
        <v>111</v>
      </c>
      <c r="S40" s="64" t="str">
        <f t="shared" si="44"/>
        <v>สมส่วน</v>
      </c>
      <c r="W40" s="310">
        <f t="shared" si="45"/>
        <v>1200</v>
      </c>
      <c r="Y40" s="65">
        <f t="shared" si="46"/>
        <v>55.4</v>
      </c>
      <c r="Z40" s="65">
        <f t="shared" si="47"/>
        <v>168.88404223999999</v>
      </c>
      <c r="AA40" s="65">
        <f t="shared" si="48"/>
        <v>61.1</v>
      </c>
      <c r="AB40" s="65">
        <f t="shared" si="49"/>
        <v>0</v>
      </c>
      <c r="AC40" s="341">
        <f t="shared" si="50"/>
        <v>61.1</v>
      </c>
      <c r="AD40" s="65">
        <f t="shared" si="51"/>
        <v>35.621115171808327</v>
      </c>
      <c r="AE40" s="65">
        <f t="shared" si="52"/>
        <v>42.214076781205549</v>
      </c>
      <c r="AF40" s="65">
        <f t="shared" si="53"/>
        <v>45.510557585904166</v>
      </c>
      <c r="AG40" s="65">
        <f t="shared" si="54"/>
        <v>65.289442414095831</v>
      </c>
      <c r="AH40" s="65">
        <f t="shared" si="55"/>
        <v>68.585923218794449</v>
      </c>
      <c r="AI40" s="65">
        <f t="shared" si="56"/>
        <v>75.2</v>
      </c>
      <c r="AJ40" s="65">
        <f t="shared" si="57"/>
        <v>150.84662043424609</v>
      </c>
      <c r="AK40" s="65">
        <f t="shared" si="58"/>
        <v>156.8590943694974</v>
      </c>
      <c r="AL40" s="65">
        <f t="shared" si="59"/>
        <v>159.86533133712302</v>
      </c>
      <c r="AM40" s="65">
        <f t="shared" si="60"/>
        <v>176.80038744917127</v>
      </c>
      <c r="AN40" s="65">
        <f t="shared" si="61"/>
        <v>179.4391691855617</v>
      </c>
      <c r="AO40" s="65">
        <f t="shared" si="62"/>
        <v>184.71673265834258</v>
      </c>
      <c r="AP40" s="65">
        <f t="shared" si="63"/>
        <v>43.713722207476678</v>
      </c>
      <c r="AQ40" s="65">
        <f t="shared" si="64"/>
        <v>49.509148138317784</v>
      </c>
      <c r="AR40" s="65">
        <f t="shared" si="65"/>
        <v>52.406861103738343</v>
      </c>
      <c r="AS40" s="65">
        <f t="shared" si="66"/>
        <v>69.155110353416774</v>
      </c>
      <c r="AT40" s="65">
        <f t="shared" si="67"/>
        <v>71.840147137889034</v>
      </c>
      <c r="AU40" s="65">
        <f t="shared" si="68"/>
        <v>77.210220706833539</v>
      </c>
      <c r="AV40" s="65">
        <f t="shared" si="69"/>
        <v>0</v>
      </c>
      <c r="AW40" s="65">
        <f t="shared" si="70"/>
        <v>43.713722207476678</v>
      </c>
      <c r="AX40" s="65">
        <f t="shared" si="71"/>
        <v>0</v>
      </c>
      <c r="AY40" s="65">
        <f t="shared" si="72"/>
        <v>49.509148138317784</v>
      </c>
      <c r="AZ40" s="65">
        <f t="shared" si="73"/>
        <v>0</v>
      </c>
      <c r="BA40" s="65">
        <f t="shared" si="74"/>
        <v>52.406861103738343</v>
      </c>
      <c r="BB40" s="65">
        <f t="shared" si="75"/>
        <v>0</v>
      </c>
      <c r="BC40" s="65">
        <f t="shared" si="76"/>
        <v>69.155110353416774</v>
      </c>
      <c r="BD40" s="65">
        <f t="shared" si="77"/>
        <v>0</v>
      </c>
      <c r="BE40" s="65">
        <f t="shared" si="78"/>
        <v>71.840147137889034</v>
      </c>
      <c r="BF40" s="65">
        <f t="shared" si="79"/>
        <v>0</v>
      </c>
      <c r="BG40" s="65">
        <f t="shared" si="80"/>
        <v>77.210220706833539</v>
      </c>
      <c r="BI40" s="371">
        <v>1025</v>
      </c>
      <c r="BJ40" s="342">
        <v>8.6123216072194211</v>
      </c>
      <c r="BK40" s="342">
        <v>9.94154773814628</v>
      </c>
      <c r="BL40" s="342">
        <v>10.606160803609711</v>
      </c>
      <c r="BM40" s="342">
        <v>11.270773869073141</v>
      </c>
      <c r="BN40" s="342">
        <v>12.6</v>
      </c>
      <c r="BO40" s="342">
        <v>13.929226130926859</v>
      </c>
      <c r="BP40" s="342">
        <v>14.593839196390288</v>
      </c>
      <c r="BQ40" s="342">
        <v>15.258452261853719</v>
      </c>
      <c r="BR40" s="342">
        <v>16.600000000000001</v>
      </c>
      <c r="BS40" s="65"/>
      <c r="BT40" s="371">
        <v>1025</v>
      </c>
      <c r="BU40" s="342">
        <v>78.60809326446028</v>
      </c>
      <c r="BV40" s="342">
        <v>81.638728842973521</v>
      </c>
      <c r="BW40" s="342">
        <v>83.154046632230148</v>
      </c>
      <c r="BX40" s="342">
        <v>84.669364421486762</v>
      </c>
      <c r="BY40" s="342">
        <v>87.7</v>
      </c>
      <c r="BZ40" s="342">
        <v>90.836973668987383</v>
      </c>
      <c r="CA40" s="342">
        <v>92.405460503481066</v>
      </c>
      <c r="CB40" s="342">
        <v>93.973947337974778</v>
      </c>
      <c r="CC40" s="342">
        <v>97.110921006962158</v>
      </c>
      <c r="CE40" s="385">
        <v>55.25</v>
      </c>
      <c r="CF40" s="342">
        <v>3.3710843333236404</v>
      </c>
      <c r="CG40" s="342">
        <v>3.793530911954377</v>
      </c>
      <c r="CH40" s="342">
        <v>4.004754201269745</v>
      </c>
      <c r="CI40" s="342">
        <v>4.2159774905851135</v>
      </c>
      <c r="CJ40" s="342">
        <v>4.6384240692158505</v>
      </c>
      <c r="CK40" s="342">
        <v>5.0139799314752267</v>
      </c>
      <c r="CL40" s="342">
        <v>5.2017578626049161</v>
      </c>
      <c r="CM40" s="342">
        <v>5.3895357937346038</v>
      </c>
      <c r="CN40" s="342">
        <v>5.7650916559939818</v>
      </c>
      <c r="CO40" s="342">
        <v>3.3502649225110237</v>
      </c>
      <c r="CP40" s="342">
        <v>3.7559550672260866</v>
      </c>
      <c r="CQ40" s="342">
        <v>3.9588001395836181</v>
      </c>
      <c r="CR40" s="342">
        <v>4.1616452119411491</v>
      </c>
      <c r="CS40" s="342">
        <v>4.567335356656212</v>
      </c>
      <c r="CT40" s="342">
        <v>4.9777456021101445</v>
      </c>
      <c r="CU40" s="342">
        <v>5.1829507248371112</v>
      </c>
      <c r="CV40" s="342">
        <v>5.3881558475640761</v>
      </c>
      <c r="CW40" s="342">
        <v>5.7985660930180085</v>
      </c>
      <c r="CY40" s="101">
        <f t="shared" si="81"/>
        <v>1</v>
      </c>
      <c r="CZ40" s="101">
        <f t="shared" si="82"/>
        <v>4</v>
      </c>
      <c r="DB40" s="101">
        <f t="shared" si="83"/>
        <v>3</v>
      </c>
      <c r="DD40" s="311">
        <f t="shared" si="84"/>
        <v>3</v>
      </c>
      <c r="DE40" s="311"/>
      <c r="DF40" s="101">
        <f t="shared" si="0"/>
        <v>0</v>
      </c>
      <c r="DG40" s="101">
        <f t="shared" si="1"/>
        <v>1</v>
      </c>
      <c r="DH40" s="101">
        <f t="shared" si="2"/>
        <v>0</v>
      </c>
      <c r="DI40" s="101">
        <f t="shared" si="3"/>
        <v>0</v>
      </c>
      <c r="DJ40" s="311">
        <f t="shared" si="4"/>
        <v>0</v>
      </c>
      <c r="DK40" s="311">
        <f t="shared" si="5"/>
        <v>0</v>
      </c>
      <c r="DL40" s="101">
        <f t="shared" si="6"/>
        <v>0</v>
      </c>
      <c r="DM40" s="101">
        <f t="shared" si="7"/>
        <v>0</v>
      </c>
      <c r="DN40" s="101">
        <f t="shared" si="8"/>
        <v>1</v>
      </c>
      <c r="DO40" s="101">
        <f t="shared" si="9"/>
        <v>0</v>
      </c>
      <c r="DP40" s="101">
        <f t="shared" si="10"/>
        <v>0</v>
      </c>
      <c r="DQ40" s="101">
        <f t="shared" si="11"/>
        <v>0</v>
      </c>
      <c r="DR40" s="101">
        <f t="shared" si="12"/>
        <v>0</v>
      </c>
      <c r="DS40" s="101">
        <f t="shared" si="13"/>
        <v>0</v>
      </c>
      <c r="DT40" s="101">
        <f t="shared" si="14"/>
        <v>0</v>
      </c>
      <c r="DU40" s="101">
        <f t="shared" si="15"/>
        <v>1</v>
      </c>
      <c r="DV40" s="101">
        <f t="shared" si="16"/>
        <v>0</v>
      </c>
      <c r="DW40" s="101">
        <f t="shared" si="17"/>
        <v>0</v>
      </c>
      <c r="DX40" s="311">
        <f t="shared" si="18"/>
        <v>0</v>
      </c>
      <c r="DY40" s="101">
        <f t="shared" si="19"/>
        <v>0</v>
      </c>
      <c r="DZ40" s="101">
        <f t="shared" si="20"/>
        <v>0</v>
      </c>
      <c r="EA40" s="101">
        <f t="shared" si="21"/>
        <v>0</v>
      </c>
      <c r="EB40" s="101">
        <f t="shared" si="22"/>
        <v>0</v>
      </c>
      <c r="EC40" s="101">
        <f t="shared" si="23"/>
        <v>0</v>
      </c>
      <c r="ED40" s="101">
        <f t="shared" si="24"/>
        <v>0</v>
      </c>
      <c r="EE40" s="101">
        <f t="shared" si="25"/>
        <v>0</v>
      </c>
      <c r="EF40" s="101">
        <f t="shared" si="26"/>
        <v>0</v>
      </c>
      <c r="EG40" s="101">
        <f t="shared" si="27"/>
        <v>0</v>
      </c>
      <c r="EH40" s="101">
        <f t="shared" si="28"/>
        <v>0</v>
      </c>
      <c r="EI40" s="101">
        <f t="shared" si="29"/>
        <v>0</v>
      </c>
      <c r="EJ40" s="101">
        <f t="shared" si="30"/>
        <v>0</v>
      </c>
      <c r="EK40" s="101">
        <f t="shared" si="31"/>
        <v>0</v>
      </c>
      <c r="EL40" s="101">
        <f t="shared" si="32"/>
        <v>0</v>
      </c>
      <c r="EM40" s="101">
        <f t="shared" si="33"/>
        <v>0</v>
      </c>
      <c r="EN40" s="101">
        <f t="shared" si="34"/>
        <v>0</v>
      </c>
      <c r="EO40" s="101">
        <f t="shared" si="35"/>
        <v>0</v>
      </c>
      <c r="EP40" s="101">
        <f t="shared" si="36"/>
        <v>0</v>
      </c>
      <c r="EQ40" s="101">
        <f t="shared" si="37"/>
        <v>0</v>
      </c>
    </row>
    <row r="41" spans="2:147" ht="21.75" customHeight="1" x14ac:dyDescent="0.45">
      <c r="B41" s="133">
        <f>IF(Data!B40&lt;&gt;"",Data!B40,"")</f>
        <v>27</v>
      </c>
      <c r="C41" s="158" t="str">
        <f>IF(Data!C40&lt;&gt;"",Data!C40,"")</f>
        <v>นายอธิโรจน์ ขอนวิจิตต์</v>
      </c>
      <c r="D41" s="106">
        <f>IF(Data!D40&lt;&gt;"",Data!D40,"")</f>
        <v>1</v>
      </c>
      <c r="E41" s="140">
        <f>IF(AND(I41=1,Data!T40=0),0,IF(I41=999,999,Data!T40))</f>
        <v>193</v>
      </c>
      <c r="F41" s="140">
        <f t="shared" si="38"/>
        <v>16.083333333333332</v>
      </c>
      <c r="G41" s="140">
        <f>IF(Data!K40&lt;&gt;"",Data!K40,"")</f>
        <v>50</v>
      </c>
      <c r="H41" s="141">
        <f>IF(Data!L40&lt;&gt;"",Data!L40,"")</f>
        <v>163</v>
      </c>
      <c r="I41" s="63">
        <f>IF(Data!M40&lt;&gt;"",Data!M40,"")</f>
        <v>1</v>
      </c>
      <c r="J41" s="63">
        <f t="shared" si="39"/>
        <v>93</v>
      </c>
      <c r="L41" s="64" t="str">
        <f t="shared" si="40"/>
        <v>น้ำหนักตามเกณฑ์</v>
      </c>
      <c r="N41" s="63">
        <f t="shared" si="41"/>
        <v>97</v>
      </c>
      <c r="P41" s="64" t="str">
        <f t="shared" si="42"/>
        <v>ส่วนสูงตามเกณฑ์</v>
      </c>
      <c r="R41" s="63">
        <f t="shared" si="43"/>
        <v>98</v>
      </c>
      <c r="S41" s="64" t="str">
        <f t="shared" si="44"/>
        <v>สมส่วน</v>
      </c>
      <c r="W41" s="310">
        <f t="shared" si="45"/>
        <v>1193</v>
      </c>
      <c r="Y41" s="65">
        <f t="shared" si="46"/>
        <v>54</v>
      </c>
      <c r="Z41" s="65">
        <f t="shared" si="47"/>
        <v>167.72951577600003</v>
      </c>
      <c r="AA41" s="65">
        <f t="shared" si="48"/>
        <v>50.8</v>
      </c>
      <c r="AB41" s="65">
        <f t="shared" si="49"/>
        <v>0</v>
      </c>
      <c r="AC41" s="341">
        <f t="shared" si="50"/>
        <v>50.8</v>
      </c>
      <c r="AD41" s="65">
        <f t="shared" si="51"/>
        <v>34.221115171808329</v>
      </c>
      <c r="AE41" s="65">
        <f t="shared" si="52"/>
        <v>40.814076781205557</v>
      </c>
      <c r="AF41" s="65">
        <f t="shared" si="53"/>
        <v>44.110557585904168</v>
      </c>
      <c r="AG41" s="65">
        <f t="shared" si="54"/>
        <v>64.288210253373904</v>
      </c>
      <c r="AH41" s="65">
        <f t="shared" si="55"/>
        <v>67.717613671165196</v>
      </c>
      <c r="AI41" s="65">
        <f t="shared" si="56"/>
        <v>74.599999999999994</v>
      </c>
      <c r="AJ41" s="65">
        <f t="shared" si="57"/>
        <v>149.37089782540392</v>
      </c>
      <c r="AK41" s="65">
        <f t="shared" si="58"/>
        <v>155.49043714226929</v>
      </c>
      <c r="AL41" s="65">
        <f t="shared" si="59"/>
        <v>158.55020680070197</v>
      </c>
      <c r="AM41" s="65">
        <f t="shared" si="60"/>
        <v>176.02028165525437</v>
      </c>
      <c r="AN41" s="65">
        <f t="shared" si="61"/>
        <v>178.78387028167245</v>
      </c>
      <c r="AO41" s="65">
        <f t="shared" si="62"/>
        <v>184.31104753450867</v>
      </c>
      <c r="AP41" s="65">
        <f t="shared" si="63"/>
        <v>35.965836378856245</v>
      </c>
      <c r="AQ41" s="65">
        <f t="shared" si="64"/>
        <v>40.910557585904165</v>
      </c>
      <c r="AR41" s="65">
        <f t="shared" si="65"/>
        <v>43.382918189428118</v>
      </c>
      <c r="AS41" s="65">
        <f t="shared" si="66"/>
        <v>59.812153167684102</v>
      </c>
      <c r="AT41" s="65">
        <f t="shared" si="67"/>
        <v>62.816204223578815</v>
      </c>
      <c r="AU41" s="65">
        <f t="shared" si="68"/>
        <v>68.82430633536822</v>
      </c>
      <c r="AV41" s="65">
        <f t="shared" si="69"/>
        <v>0</v>
      </c>
      <c r="AW41" s="65">
        <f t="shared" si="70"/>
        <v>35.965836378856245</v>
      </c>
      <c r="AX41" s="65">
        <f t="shared" si="71"/>
        <v>0</v>
      </c>
      <c r="AY41" s="65">
        <f t="shared" si="72"/>
        <v>40.910557585904165</v>
      </c>
      <c r="AZ41" s="65">
        <f t="shared" si="73"/>
        <v>0</v>
      </c>
      <c r="BA41" s="65">
        <f t="shared" si="74"/>
        <v>43.382918189428118</v>
      </c>
      <c r="BB41" s="65">
        <f t="shared" si="75"/>
        <v>0</v>
      </c>
      <c r="BC41" s="65">
        <f t="shared" si="76"/>
        <v>59.812153167684102</v>
      </c>
      <c r="BD41" s="65">
        <f t="shared" si="77"/>
        <v>0</v>
      </c>
      <c r="BE41" s="65">
        <f t="shared" si="78"/>
        <v>62.816204223578815</v>
      </c>
      <c r="BF41" s="65">
        <f t="shared" si="79"/>
        <v>0</v>
      </c>
      <c r="BG41" s="65">
        <f t="shared" si="80"/>
        <v>68.82430633536822</v>
      </c>
      <c r="BI41" s="371">
        <v>1026</v>
      </c>
      <c r="BJ41" s="342">
        <v>8.8123216072194204</v>
      </c>
      <c r="BK41" s="342">
        <v>10.141547738146281</v>
      </c>
      <c r="BL41" s="342">
        <v>10.806160803609712</v>
      </c>
      <c r="BM41" s="342">
        <v>11.470773869073142</v>
      </c>
      <c r="BN41" s="342">
        <v>12.8</v>
      </c>
      <c r="BO41" s="342">
        <v>14.12922613092686</v>
      </c>
      <c r="BP41" s="342">
        <v>14.793839196390289</v>
      </c>
      <c r="BQ41" s="342">
        <v>15.45845226185372</v>
      </c>
      <c r="BR41" s="342">
        <v>16.8</v>
      </c>
      <c r="BS41" s="65"/>
      <c r="BT41" s="371">
        <v>1026</v>
      </c>
      <c r="BU41" s="342">
        <v>79.006058163308779</v>
      </c>
      <c r="BV41" s="342">
        <v>82.127861109299104</v>
      </c>
      <c r="BW41" s="342">
        <v>83.68876258229426</v>
      </c>
      <c r="BX41" s="342">
        <v>85.249664055289415</v>
      </c>
      <c r="BY41" s="342">
        <v>88.37146700127974</v>
      </c>
      <c r="BZ41" s="342">
        <v>91.586922808616194</v>
      </c>
      <c r="CA41" s="342">
        <v>93.194650712284414</v>
      </c>
      <c r="CB41" s="342">
        <v>94.802378615952662</v>
      </c>
      <c r="CC41" s="342">
        <v>98.017834423289116</v>
      </c>
      <c r="CE41" s="385">
        <v>55.5</v>
      </c>
      <c r="CF41" s="342">
        <v>3.4225084244490964</v>
      </c>
      <c r="CG41" s="342">
        <v>3.8483391017850064</v>
      </c>
      <c r="CH41" s="342">
        <v>4.0612544404529611</v>
      </c>
      <c r="CI41" s="342">
        <v>4.2741697791209159</v>
      </c>
      <c r="CJ41" s="342">
        <v>4.7000004564568263</v>
      </c>
      <c r="CK41" s="342">
        <v>5.0811001694887263</v>
      </c>
      <c r="CL41" s="342">
        <v>5.2716500260046768</v>
      </c>
      <c r="CM41" s="342">
        <v>5.4621998825206273</v>
      </c>
      <c r="CN41" s="342">
        <v>5.8432995955525282</v>
      </c>
      <c r="CO41" s="342">
        <v>3.3983166253860695</v>
      </c>
      <c r="CP41" s="342">
        <v>3.8075471784175328</v>
      </c>
      <c r="CQ41" s="342">
        <v>4.0121624549332644</v>
      </c>
      <c r="CR41" s="342">
        <v>4.216777731448996</v>
      </c>
      <c r="CS41" s="342">
        <v>4.6260082844804584</v>
      </c>
      <c r="CT41" s="342">
        <v>5.0412124518471106</v>
      </c>
      <c r="CU41" s="342">
        <v>5.2488145355304372</v>
      </c>
      <c r="CV41" s="342">
        <v>5.456416619213762</v>
      </c>
      <c r="CW41" s="342">
        <v>5.8716207865804151</v>
      </c>
      <c r="CY41" s="101">
        <f t="shared" si="81"/>
        <v>1</v>
      </c>
      <c r="CZ41" s="101">
        <f t="shared" si="82"/>
        <v>3</v>
      </c>
      <c r="DB41" s="101">
        <f t="shared" si="83"/>
        <v>3</v>
      </c>
      <c r="DD41" s="311">
        <f t="shared" si="84"/>
        <v>3</v>
      </c>
      <c r="DE41" s="311"/>
      <c r="DF41" s="101">
        <f t="shared" si="0"/>
        <v>0</v>
      </c>
      <c r="DG41" s="101">
        <f t="shared" si="1"/>
        <v>0</v>
      </c>
      <c r="DH41" s="101">
        <f t="shared" si="2"/>
        <v>1</v>
      </c>
      <c r="DI41" s="101">
        <f t="shared" si="3"/>
        <v>0</v>
      </c>
      <c r="DJ41" s="311">
        <f t="shared" si="4"/>
        <v>0</v>
      </c>
      <c r="DK41" s="311">
        <f t="shared" si="5"/>
        <v>0</v>
      </c>
      <c r="DL41" s="101">
        <f t="shared" si="6"/>
        <v>0</v>
      </c>
      <c r="DM41" s="101">
        <f t="shared" si="7"/>
        <v>0</v>
      </c>
      <c r="DN41" s="101">
        <f t="shared" si="8"/>
        <v>1</v>
      </c>
      <c r="DO41" s="101">
        <f t="shared" si="9"/>
        <v>0</v>
      </c>
      <c r="DP41" s="101">
        <f t="shared" si="10"/>
        <v>0</v>
      </c>
      <c r="DQ41" s="101">
        <f t="shared" si="11"/>
        <v>0</v>
      </c>
      <c r="DR41" s="101">
        <f t="shared" si="12"/>
        <v>0</v>
      </c>
      <c r="DS41" s="101">
        <f t="shared" si="13"/>
        <v>0</v>
      </c>
      <c r="DT41" s="101">
        <f t="shared" si="14"/>
        <v>0</v>
      </c>
      <c r="DU41" s="101">
        <f t="shared" si="15"/>
        <v>1</v>
      </c>
      <c r="DV41" s="101">
        <f t="shared" si="16"/>
        <v>0</v>
      </c>
      <c r="DW41" s="101">
        <f t="shared" si="17"/>
        <v>0</v>
      </c>
      <c r="DX41" s="311">
        <f t="shared" si="18"/>
        <v>0</v>
      </c>
      <c r="DY41" s="101">
        <f t="shared" si="19"/>
        <v>0</v>
      </c>
      <c r="DZ41" s="101">
        <f t="shared" si="20"/>
        <v>0</v>
      </c>
      <c r="EA41" s="101">
        <f t="shared" si="21"/>
        <v>0</v>
      </c>
      <c r="EB41" s="101">
        <f t="shared" si="22"/>
        <v>0</v>
      </c>
      <c r="EC41" s="101">
        <f t="shared" si="23"/>
        <v>0</v>
      </c>
      <c r="ED41" s="101">
        <f t="shared" si="24"/>
        <v>0</v>
      </c>
      <c r="EE41" s="101">
        <f t="shared" si="25"/>
        <v>0</v>
      </c>
      <c r="EF41" s="101">
        <f t="shared" si="26"/>
        <v>0</v>
      </c>
      <c r="EG41" s="101">
        <f t="shared" si="27"/>
        <v>0</v>
      </c>
      <c r="EH41" s="101">
        <f t="shared" si="28"/>
        <v>0</v>
      </c>
      <c r="EI41" s="101">
        <f t="shared" si="29"/>
        <v>0</v>
      </c>
      <c r="EJ41" s="101">
        <f t="shared" si="30"/>
        <v>0</v>
      </c>
      <c r="EK41" s="101">
        <f t="shared" si="31"/>
        <v>0</v>
      </c>
      <c r="EL41" s="101">
        <f t="shared" si="32"/>
        <v>0</v>
      </c>
      <c r="EM41" s="101">
        <f t="shared" si="33"/>
        <v>0</v>
      </c>
      <c r="EN41" s="101">
        <f t="shared" si="34"/>
        <v>0</v>
      </c>
      <c r="EO41" s="101">
        <f t="shared" si="35"/>
        <v>0</v>
      </c>
      <c r="EP41" s="101">
        <f t="shared" si="36"/>
        <v>0</v>
      </c>
      <c r="EQ41" s="101">
        <f t="shared" si="37"/>
        <v>0</v>
      </c>
    </row>
    <row r="42" spans="2:147" ht="21.75" customHeight="1" x14ac:dyDescent="0.45">
      <c r="B42" s="133">
        <f>IF(Data!B41&lt;&gt;"",Data!B41,"")</f>
        <v>28</v>
      </c>
      <c r="C42" s="158" t="str">
        <f>IF(Data!C41&lt;&gt;"",Data!C41,"")</f>
        <v>นางสาวน้ำทิพย์ ศรีคล้าย</v>
      </c>
      <c r="D42" s="106">
        <f>IF(Data!D41&lt;&gt;"",Data!D41,"")</f>
        <v>2</v>
      </c>
      <c r="E42" s="140">
        <f>IF(AND(I42=1,Data!T41=0),0,IF(I42=999,999,Data!T41))</f>
        <v>194</v>
      </c>
      <c r="F42" s="140">
        <f t="shared" si="38"/>
        <v>16.166666666666668</v>
      </c>
      <c r="G42" s="140">
        <f>IF(Data!K41&lt;&gt;"",Data!K41,"")</f>
        <v>48</v>
      </c>
      <c r="H42" s="141">
        <f>IF(Data!L41&lt;&gt;"",Data!L41,"")</f>
        <v>158</v>
      </c>
      <c r="I42" s="63">
        <f>IF(Data!M41&lt;&gt;"",Data!M41,"")</f>
        <v>1</v>
      </c>
      <c r="J42" s="63">
        <f t="shared" si="39"/>
        <v>100</v>
      </c>
      <c r="L42" s="64" t="str">
        <f t="shared" si="40"/>
        <v>น้ำหนักตามเกณฑ์</v>
      </c>
      <c r="N42" s="63">
        <f t="shared" si="41"/>
        <v>101</v>
      </c>
      <c r="P42" s="64" t="str">
        <f t="shared" si="42"/>
        <v>ส่วนสูงตามเกณฑ์</v>
      </c>
      <c r="R42" s="63">
        <f t="shared" si="43"/>
        <v>100</v>
      </c>
      <c r="S42" s="64" t="str">
        <f t="shared" si="44"/>
        <v>สมส่วน</v>
      </c>
      <c r="W42" s="310">
        <f t="shared" si="45"/>
        <v>2194</v>
      </c>
      <c r="Y42" s="65">
        <f t="shared" si="46"/>
        <v>48</v>
      </c>
      <c r="Z42" s="65">
        <f t="shared" si="47"/>
        <v>156.69999999999999</v>
      </c>
      <c r="AA42" s="65">
        <f t="shared" si="48"/>
        <v>48.1</v>
      </c>
      <c r="AB42" s="65">
        <f t="shared" si="49"/>
        <v>0</v>
      </c>
      <c r="AC42" s="341">
        <f t="shared" si="50"/>
        <v>48.1</v>
      </c>
      <c r="AD42" s="65">
        <f t="shared" si="51"/>
        <v>32.527807836011348</v>
      </c>
      <c r="AE42" s="65">
        <f t="shared" si="52"/>
        <v>37.685205224007568</v>
      </c>
      <c r="AF42" s="65">
        <f t="shared" si="53"/>
        <v>40.263903918005667</v>
      </c>
      <c r="AG42" s="65">
        <f t="shared" si="54"/>
        <v>57.331167439106558</v>
      </c>
      <c r="AH42" s="65">
        <f t="shared" si="55"/>
        <v>60.441556585475411</v>
      </c>
      <c r="AI42" s="65">
        <f t="shared" si="56"/>
        <v>66.662334878213116</v>
      </c>
      <c r="AJ42" s="65">
        <f t="shared" si="57"/>
        <v>141.5468221074338</v>
      </c>
      <c r="AK42" s="65">
        <f t="shared" si="58"/>
        <v>146.59788140495584</v>
      </c>
      <c r="AL42" s="65">
        <f t="shared" si="59"/>
        <v>149.12341105371689</v>
      </c>
      <c r="AM42" s="65">
        <f t="shared" si="60"/>
        <v>164.03732824271628</v>
      </c>
      <c r="AN42" s="65">
        <f t="shared" si="61"/>
        <v>166.48310432362169</v>
      </c>
      <c r="AO42" s="65">
        <f t="shared" si="62"/>
        <v>171.37465648543255</v>
      </c>
      <c r="AP42" s="65">
        <f t="shared" si="63"/>
        <v>33.106329243145026</v>
      </c>
      <c r="AQ42" s="65">
        <f t="shared" si="64"/>
        <v>38.104219495430016</v>
      </c>
      <c r="AR42" s="65">
        <f t="shared" si="65"/>
        <v>40.603164621572517</v>
      </c>
      <c r="AS42" s="65">
        <f t="shared" si="66"/>
        <v>57.590674574817783</v>
      </c>
      <c r="AT42" s="65">
        <f t="shared" si="67"/>
        <v>60.754232766423705</v>
      </c>
      <c r="AU42" s="65">
        <f t="shared" si="68"/>
        <v>67.081349149635557</v>
      </c>
      <c r="AV42" s="65">
        <f t="shared" si="69"/>
        <v>0</v>
      </c>
      <c r="AW42" s="65">
        <f t="shared" si="70"/>
        <v>33.106329243145026</v>
      </c>
      <c r="AX42" s="65">
        <f t="shared" si="71"/>
        <v>0</v>
      </c>
      <c r="AY42" s="65">
        <f t="shared" si="72"/>
        <v>38.104219495430016</v>
      </c>
      <c r="AZ42" s="65">
        <f t="shared" si="73"/>
        <v>0</v>
      </c>
      <c r="BA42" s="65">
        <f t="shared" si="74"/>
        <v>40.603164621572517</v>
      </c>
      <c r="BB42" s="65">
        <f t="shared" si="75"/>
        <v>0</v>
      </c>
      <c r="BC42" s="65">
        <f t="shared" si="76"/>
        <v>57.590674574817783</v>
      </c>
      <c r="BD42" s="65">
        <f t="shared" si="77"/>
        <v>0</v>
      </c>
      <c r="BE42" s="65">
        <f t="shared" si="78"/>
        <v>60.754232766423705</v>
      </c>
      <c r="BF42" s="65">
        <f t="shared" si="79"/>
        <v>0</v>
      </c>
      <c r="BG42" s="65">
        <f t="shared" si="80"/>
        <v>67.081349149635557</v>
      </c>
      <c r="BI42" s="371">
        <v>1027</v>
      </c>
      <c r="BJ42" s="342">
        <v>8.8528144715081982</v>
      </c>
      <c r="BK42" s="342">
        <v>10.235209647672132</v>
      </c>
      <c r="BL42" s="342">
        <v>10.926407235754098</v>
      </c>
      <c r="BM42" s="342">
        <v>11.617604823836066</v>
      </c>
      <c r="BN42" s="342">
        <v>13</v>
      </c>
      <c r="BO42" s="342">
        <v>14.382395176163934</v>
      </c>
      <c r="BP42" s="342">
        <v>15.073592764245902</v>
      </c>
      <c r="BQ42" s="342">
        <v>15.764790352327868</v>
      </c>
      <c r="BR42" s="342">
        <v>17.100000000000001</v>
      </c>
      <c r="BS42" s="65"/>
      <c r="BT42" s="371">
        <v>1027</v>
      </c>
      <c r="BU42" s="342">
        <v>79.557538510335974</v>
      </c>
      <c r="BV42" s="342">
        <v>82.722693292924802</v>
      </c>
      <c r="BW42" s="342">
        <v>84.305270684219209</v>
      </c>
      <c r="BX42" s="342">
        <v>85.887848075513631</v>
      </c>
      <c r="BY42" s="342">
        <v>89.05300285810246</v>
      </c>
      <c r="BZ42" s="342">
        <v>92.374398042429974</v>
      </c>
      <c r="CA42" s="342">
        <v>94.035095634593731</v>
      </c>
      <c r="CB42" s="342">
        <v>95.695793226757502</v>
      </c>
      <c r="CC42" s="342">
        <v>99.017188411085016</v>
      </c>
      <c r="CE42" s="385">
        <v>55.75</v>
      </c>
      <c r="CF42" s="342">
        <v>3.4739325155745524</v>
      </c>
      <c r="CG42" s="342">
        <v>3.9031472916156358</v>
      </c>
      <c r="CH42" s="342">
        <v>4.1177546796361773</v>
      </c>
      <c r="CI42" s="342">
        <v>4.3323620676567192</v>
      </c>
      <c r="CJ42" s="342">
        <v>4.7615768436978021</v>
      </c>
      <c r="CK42" s="342">
        <v>5.148220407502226</v>
      </c>
      <c r="CL42" s="342">
        <v>5.3415421894044384</v>
      </c>
      <c r="CM42" s="342">
        <v>5.5348639713066508</v>
      </c>
      <c r="CN42" s="342">
        <v>5.9215075351110746</v>
      </c>
      <c r="CO42" s="342">
        <v>3.4463683282611153</v>
      </c>
      <c r="CP42" s="342">
        <v>3.8591392896089785</v>
      </c>
      <c r="CQ42" s="342">
        <v>4.0655247702829103</v>
      </c>
      <c r="CR42" s="342">
        <v>4.2719102509568421</v>
      </c>
      <c r="CS42" s="342">
        <v>4.6846812123047048</v>
      </c>
      <c r="CT42" s="342">
        <v>5.1046793015840768</v>
      </c>
      <c r="CU42" s="342">
        <v>5.3146783462237632</v>
      </c>
      <c r="CV42" s="342">
        <v>5.5246773908634488</v>
      </c>
      <c r="CW42" s="342">
        <v>5.9446754801428208</v>
      </c>
      <c r="CY42" s="101">
        <f t="shared" si="81"/>
        <v>1</v>
      </c>
      <c r="CZ42" s="101">
        <f t="shared" si="82"/>
        <v>3</v>
      </c>
      <c r="DB42" s="101">
        <f t="shared" si="83"/>
        <v>3</v>
      </c>
      <c r="DD42" s="311">
        <f t="shared" si="84"/>
        <v>3</v>
      </c>
      <c r="DE42" s="311"/>
      <c r="DF42" s="101">
        <f t="shared" si="0"/>
        <v>0</v>
      </c>
      <c r="DG42" s="101">
        <f t="shared" si="1"/>
        <v>0</v>
      </c>
      <c r="DH42" s="101">
        <f t="shared" si="2"/>
        <v>0</v>
      </c>
      <c r="DI42" s="101">
        <f t="shared" si="3"/>
        <v>0</v>
      </c>
      <c r="DJ42" s="311">
        <f t="shared" si="4"/>
        <v>0</v>
      </c>
      <c r="DK42" s="311">
        <f t="shared" si="5"/>
        <v>0</v>
      </c>
      <c r="DL42" s="101">
        <f t="shared" si="6"/>
        <v>0</v>
      </c>
      <c r="DM42" s="101">
        <f t="shared" si="7"/>
        <v>0</v>
      </c>
      <c r="DN42" s="101">
        <f t="shared" si="8"/>
        <v>0</v>
      </c>
      <c r="DO42" s="101">
        <f t="shared" si="9"/>
        <v>0</v>
      </c>
      <c r="DP42" s="101">
        <f t="shared" si="10"/>
        <v>0</v>
      </c>
      <c r="DQ42" s="101">
        <f t="shared" si="11"/>
        <v>0</v>
      </c>
      <c r="DR42" s="101">
        <f t="shared" si="12"/>
        <v>0</v>
      </c>
      <c r="DS42" s="101">
        <f t="shared" si="13"/>
        <v>0</v>
      </c>
      <c r="DT42" s="101">
        <f t="shared" si="14"/>
        <v>0</v>
      </c>
      <c r="DU42" s="101">
        <f t="shared" si="15"/>
        <v>0</v>
      </c>
      <c r="DV42" s="101">
        <f t="shared" si="16"/>
        <v>0</v>
      </c>
      <c r="DW42" s="101">
        <f t="shared" si="17"/>
        <v>0</v>
      </c>
      <c r="DX42" s="311">
        <f t="shared" si="18"/>
        <v>0</v>
      </c>
      <c r="DY42" s="101">
        <f t="shared" si="19"/>
        <v>0</v>
      </c>
      <c r="DZ42" s="101">
        <f t="shared" si="20"/>
        <v>0</v>
      </c>
      <c r="EA42" s="101">
        <f t="shared" si="21"/>
        <v>1</v>
      </c>
      <c r="EB42" s="101">
        <f t="shared" si="22"/>
        <v>0</v>
      </c>
      <c r="EC42" s="101">
        <f t="shared" si="23"/>
        <v>0</v>
      </c>
      <c r="ED42" s="101">
        <f t="shared" si="24"/>
        <v>0</v>
      </c>
      <c r="EE42" s="101">
        <f t="shared" si="25"/>
        <v>0</v>
      </c>
      <c r="EF42" s="101">
        <f t="shared" si="26"/>
        <v>0</v>
      </c>
      <c r="EG42" s="101">
        <f t="shared" si="27"/>
        <v>1</v>
      </c>
      <c r="EH42" s="101">
        <f t="shared" si="28"/>
        <v>0</v>
      </c>
      <c r="EI42" s="101">
        <f t="shared" si="29"/>
        <v>0</v>
      </c>
      <c r="EJ42" s="101">
        <f t="shared" si="30"/>
        <v>0</v>
      </c>
      <c r="EK42" s="101">
        <f t="shared" si="31"/>
        <v>0</v>
      </c>
      <c r="EL42" s="101">
        <f t="shared" si="32"/>
        <v>0</v>
      </c>
      <c r="EM42" s="101">
        <f t="shared" si="33"/>
        <v>0</v>
      </c>
      <c r="EN42" s="101">
        <f t="shared" si="34"/>
        <v>1</v>
      </c>
      <c r="EO42" s="101">
        <f t="shared" si="35"/>
        <v>0</v>
      </c>
      <c r="EP42" s="101">
        <f t="shared" si="36"/>
        <v>0</v>
      </c>
      <c r="EQ42" s="101">
        <f t="shared" si="37"/>
        <v>0</v>
      </c>
    </row>
    <row r="43" spans="2:147" ht="21.75" customHeight="1" x14ac:dyDescent="0.45">
      <c r="B43" s="133">
        <f>IF(Data!B42&lt;&gt;"",Data!B42,"")</f>
        <v>29</v>
      </c>
      <c r="C43" s="158" t="str">
        <f>IF(Data!C42&lt;&gt;"",Data!C42,"")</f>
        <v>นางสาวภูริชญา พรมมา</v>
      </c>
      <c r="D43" s="106">
        <f>IF(Data!D42&lt;&gt;"",Data!D42,"")</f>
        <v>2</v>
      </c>
      <c r="E43" s="140">
        <f>IF(AND(I43=1,Data!T42=0),0,IF(I43=999,999,Data!T42))</f>
        <v>197</v>
      </c>
      <c r="F43" s="140">
        <f t="shared" si="38"/>
        <v>16.416666666666668</v>
      </c>
      <c r="G43" s="140">
        <f>IF(Data!K42&lt;&gt;"",Data!K42,"")</f>
        <v>54</v>
      </c>
      <c r="H43" s="141">
        <f>IF(Data!L42&lt;&gt;"",Data!L42,"")</f>
        <v>166</v>
      </c>
      <c r="I43" s="63">
        <f>IF(Data!M42&lt;&gt;"",Data!M42,"")</f>
        <v>1</v>
      </c>
      <c r="J43" s="63">
        <f t="shared" si="39"/>
        <v>112</v>
      </c>
      <c r="L43" s="64" t="str">
        <f t="shared" si="40"/>
        <v>น้ำหนักตามเกณฑ์</v>
      </c>
      <c r="N43" s="63">
        <f t="shared" si="41"/>
        <v>106</v>
      </c>
      <c r="P43" s="64" t="str">
        <f t="shared" si="42"/>
        <v>ค่อนข้างสูง</v>
      </c>
      <c r="R43" s="63">
        <f t="shared" si="43"/>
        <v>98</v>
      </c>
      <c r="S43" s="64" t="str">
        <f t="shared" si="44"/>
        <v>สมส่วน</v>
      </c>
      <c r="W43" s="310">
        <f t="shared" si="45"/>
        <v>2197</v>
      </c>
      <c r="Y43" s="65">
        <f t="shared" si="46"/>
        <v>48.1</v>
      </c>
      <c r="Z43" s="65">
        <f t="shared" si="47"/>
        <v>156.80000000000001</v>
      </c>
      <c r="AA43" s="65">
        <f t="shared" si="48"/>
        <v>54.9</v>
      </c>
      <c r="AB43" s="65">
        <f t="shared" si="49"/>
        <v>0</v>
      </c>
      <c r="AC43" s="341">
        <f t="shared" si="50"/>
        <v>54.9</v>
      </c>
      <c r="AD43" s="65">
        <f t="shared" si="51"/>
        <v>32.946822107433803</v>
      </c>
      <c r="AE43" s="65">
        <f t="shared" si="52"/>
        <v>37.997881404955869</v>
      </c>
      <c r="AF43" s="65">
        <f t="shared" si="53"/>
        <v>40.523411053716899</v>
      </c>
      <c r="AG43" s="65">
        <f t="shared" si="54"/>
        <v>57.431167439106545</v>
      </c>
      <c r="AH43" s="65">
        <f t="shared" si="55"/>
        <v>60.541556585475405</v>
      </c>
      <c r="AI43" s="65">
        <f t="shared" si="56"/>
        <v>66.76233487821311</v>
      </c>
      <c r="AJ43" s="65">
        <f t="shared" si="57"/>
        <v>141.64682210743382</v>
      </c>
      <c r="AK43" s="65">
        <f t="shared" si="58"/>
        <v>146.69788140495587</v>
      </c>
      <c r="AL43" s="65">
        <f t="shared" si="59"/>
        <v>149.22341105371692</v>
      </c>
      <c r="AM43" s="65">
        <f t="shared" si="60"/>
        <v>164.13732824271625</v>
      </c>
      <c r="AN43" s="65">
        <f t="shared" si="61"/>
        <v>166.58310432362168</v>
      </c>
      <c r="AO43" s="65">
        <f t="shared" si="62"/>
        <v>171.47465648543252</v>
      </c>
      <c r="AP43" s="65">
        <f t="shared" si="63"/>
        <v>37.992243614610345</v>
      </c>
      <c r="AQ43" s="65">
        <f t="shared" si="64"/>
        <v>43.628162409740227</v>
      </c>
      <c r="AR43" s="65">
        <f t="shared" si="65"/>
        <v>46.446121807305161</v>
      </c>
      <c r="AS43" s="65">
        <f t="shared" si="66"/>
        <v>62.955110353416771</v>
      </c>
      <c r="AT43" s="65">
        <f t="shared" si="67"/>
        <v>65.640147137889031</v>
      </c>
      <c r="AU43" s="65">
        <f t="shared" si="68"/>
        <v>71.010220706833536</v>
      </c>
      <c r="AV43" s="65">
        <f t="shared" si="69"/>
        <v>0</v>
      </c>
      <c r="AW43" s="65">
        <f t="shared" si="70"/>
        <v>37.992243614610345</v>
      </c>
      <c r="AX43" s="65">
        <f t="shared" si="71"/>
        <v>0</v>
      </c>
      <c r="AY43" s="65">
        <f t="shared" si="72"/>
        <v>43.628162409740227</v>
      </c>
      <c r="AZ43" s="65">
        <f t="shared" si="73"/>
        <v>0</v>
      </c>
      <c r="BA43" s="65">
        <f t="shared" si="74"/>
        <v>46.446121807305161</v>
      </c>
      <c r="BB43" s="65">
        <f t="shared" si="75"/>
        <v>0</v>
      </c>
      <c r="BC43" s="65">
        <f t="shared" si="76"/>
        <v>62.955110353416771</v>
      </c>
      <c r="BD43" s="65">
        <f t="shared" si="77"/>
        <v>0</v>
      </c>
      <c r="BE43" s="65">
        <f t="shared" si="78"/>
        <v>65.640147137889031</v>
      </c>
      <c r="BF43" s="65">
        <f t="shared" si="79"/>
        <v>0</v>
      </c>
      <c r="BG43" s="65">
        <f t="shared" si="80"/>
        <v>71.010220706833536</v>
      </c>
      <c r="BI43" s="371">
        <v>1028</v>
      </c>
      <c r="BJ43" s="342">
        <v>8.8933073357969761</v>
      </c>
      <c r="BK43" s="342">
        <v>10.328871557197983</v>
      </c>
      <c r="BL43" s="342">
        <v>11.046653667898486</v>
      </c>
      <c r="BM43" s="342">
        <v>11.76443577859899</v>
      </c>
      <c r="BN43" s="342">
        <v>13.2</v>
      </c>
      <c r="BO43" s="342">
        <v>14.635564221401008</v>
      </c>
      <c r="BP43" s="342">
        <v>15.353346332101513</v>
      </c>
      <c r="BQ43" s="342">
        <v>16.071128442802017</v>
      </c>
      <c r="BR43" s="342">
        <v>17.5</v>
      </c>
      <c r="BS43" s="65"/>
      <c r="BT43" s="371">
        <v>1028</v>
      </c>
      <c r="BU43" s="342">
        <v>79.952655027014742</v>
      </c>
      <c r="BV43" s="342">
        <v>83.211522178761953</v>
      </c>
      <c r="BW43" s="342">
        <v>84.840955754635559</v>
      </c>
      <c r="BX43" s="342">
        <v>86.470389330509164</v>
      </c>
      <c r="BY43" s="342">
        <v>89.729256482256375</v>
      </c>
      <c r="BZ43" s="342">
        <v>93.140551051470695</v>
      </c>
      <c r="CA43" s="342">
        <v>94.846198336077862</v>
      </c>
      <c r="CB43" s="342">
        <v>96.551845620685015</v>
      </c>
      <c r="CC43" s="342">
        <v>99.963140189899335</v>
      </c>
      <c r="CE43" s="385">
        <v>56</v>
      </c>
      <c r="CF43" s="342">
        <v>3.5253566067000088</v>
      </c>
      <c r="CG43" s="342">
        <v>3.9579554814462652</v>
      </c>
      <c r="CH43" s="342">
        <v>4.1742549188193934</v>
      </c>
      <c r="CI43" s="342">
        <v>4.3905543561925215</v>
      </c>
      <c r="CJ43" s="342">
        <v>4.8231532309387779</v>
      </c>
      <c r="CK43" s="342">
        <v>5.2153406455157256</v>
      </c>
      <c r="CL43" s="342">
        <v>5.4114343528041999</v>
      </c>
      <c r="CM43" s="342">
        <v>5.6075280600926733</v>
      </c>
      <c r="CN43" s="342">
        <v>5.9997154746696211</v>
      </c>
      <c r="CO43" s="342">
        <v>3.4944200311361611</v>
      </c>
      <c r="CP43" s="342">
        <v>3.9107314008004246</v>
      </c>
      <c r="CQ43" s="342">
        <v>4.1188870856325561</v>
      </c>
      <c r="CR43" s="342">
        <v>4.3270427704646881</v>
      </c>
      <c r="CS43" s="342">
        <v>4.7433541401289512</v>
      </c>
      <c r="CT43" s="342">
        <v>5.1681461513210429</v>
      </c>
      <c r="CU43" s="342">
        <v>5.3805421569170893</v>
      </c>
      <c r="CV43" s="342">
        <v>5.5929381625131347</v>
      </c>
      <c r="CW43" s="342">
        <v>6.0177301737052264</v>
      </c>
      <c r="CY43" s="101">
        <f t="shared" si="81"/>
        <v>1</v>
      </c>
      <c r="CZ43" s="101">
        <f t="shared" si="82"/>
        <v>3</v>
      </c>
      <c r="DB43" s="101">
        <f t="shared" si="83"/>
        <v>4</v>
      </c>
      <c r="DD43" s="311">
        <f t="shared" si="84"/>
        <v>3</v>
      </c>
      <c r="DE43" s="311"/>
      <c r="DF43" s="101">
        <f t="shared" si="0"/>
        <v>0</v>
      </c>
      <c r="DG43" s="101">
        <f t="shared" si="1"/>
        <v>0</v>
      </c>
      <c r="DH43" s="101">
        <f t="shared" si="2"/>
        <v>0</v>
      </c>
      <c r="DI43" s="101">
        <f t="shared" si="3"/>
        <v>0</v>
      </c>
      <c r="DJ43" s="311">
        <f t="shared" si="4"/>
        <v>0</v>
      </c>
      <c r="DK43" s="311">
        <f t="shared" si="5"/>
        <v>0</v>
      </c>
      <c r="DL43" s="101">
        <f t="shared" si="6"/>
        <v>0</v>
      </c>
      <c r="DM43" s="101">
        <f t="shared" si="7"/>
        <v>0</v>
      </c>
      <c r="DN43" s="101">
        <f t="shared" si="8"/>
        <v>0</v>
      </c>
      <c r="DO43" s="101">
        <f t="shared" si="9"/>
        <v>0</v>
      </c>
      <c r="DP43" s="101">
        <f t="shared" si="10"/>
        <v>0</v>
      </c>
      <c r="DQ43" s="101">
        <f t="shared" si="11"/>
        <v>0</v>
      </c>
      <c r="DR43" s="101">
        <f t="shared" si="12"/>
        <v>0</v>
      </c>
      <c r="DS43" s="101">
        <f t="shared" si="13"/>
        <v>0</v>
      </c>
      <c r="DT43" s="101">
        <f t="shared" si="14"/>
        <v>0</v>
      </c>
      <c r="DU43" s="101">
        <f t="shared" si="15"/>
        <v>0</v>
      </c>
      <c r="DV43" s="101">
        <f t="shared" si="16"/>
        <v>0</v>
      </c>
      <c r="DW43" s="101">
        <f t="shared" si="17"/>
        <v>0</v>
      </c>
      <c r="DX43" s="311">
        <f t="shared" si="18"/>
        <v>0</v>
      </c>
      <c r="DY43" s="101">
        <f t="shared" si="19"/>
        <v>0</v>
      </c>
      <c r="DZ43" s="101">
        <f t="shared" si="20"/>
        <v>0</v>
      </c>
      <c r="EA43" s="101">
        <f t="shared" si="21"/>
        <v>1</v>
      </c>
      <c r="EB43" s="101">
        <f t="shared" si="22"/>
        <v>0</v>
      </c>
      <c r="EC43" s="101">
        <f t="shared" si="23"/>
        <v>0</v>
      </c>
      <c r="ED43" s="101">
        <f t="shared" si="24"/>
        <v>0</v>
      </c>
      <c r="EE43" s="101">
        <f t="shared" si="25"/>
        <v>0</v>
      </c>
      <c r="EF43" s="101">
        <f t="shared" si="26"/>
        <v>1</v>
      </c>
      <c r="EG43" s="101">
        <f t="shared" si="27"/>
        <v>0</v>
      </c>
      <c r="EH43" s="101">
        <f t="shared" si="28"/>
        <v>0</v>
      </c>
      <c r="EI43" s="101">
        <f t="shared" si="29"/>
        <v>0</v>
      </c>
      <c r="EJ43" s="101">
        <f t="shared" si="30"/>
        <v>0</v>
      </c>
      <c r="EK43" s="101">
        <f t="shared" si="31"/>
        <v>0</v>
      </c>
      <c r="EL43" s="101">
        <f t="shared" si="32"/>
        <v>0</v>
      </c>
      <c r="EM43" s="101">
        <f t="shared" si="33"/>
        <v>0</v>
      </c>
      <c r="EN43" s="101">
        <f t="shared" si="34"/>
        <v>1</v>
      </c>
      <c r="EO43" s="101">
        <f t="shared" si="35"/>
        <v>0</v>
      </c>
      <c r="EP43" s="101">
        <f t="shared" si="36"/>
        <v>0</v>
      </c>
      <c r="EQ43" s="101">
        <f t="shared" si="37"/>
        <v>0</v>
      </c>
    </row>
    <row r="44" spans="2:147" ht="21.75" customHeight="1" x14ac:dyDescent="0.45">
      <c r="B44" s="133">
        <f>IF(Data!B43&lt;&gt;"",Data!B43,"")</f>
        <v>30</v>
      </c>
      <c r="C44" s="158" t="str">
        <f>IF(Data!C43&lt;&gt;"",Data!C43,"")</f>
        <v>นางสาวฐิตาพร สุ่มงาม</v>
      </c>
      <c r="D44" s="106">
        <f>IF(Data!D43&lt;&gt;"",Data!D43,"")</f>
        <v>2</v>
      </c>
      <c r="E44" s="140">
        <f>IF(AND(I44=1,Data!T43=0),0,IF(I44=999,999,Data!T43))</f>
        <v>185</v>
      </c>
      <c r="F44" s="140">
        <f t="shared" si="38"/>
        <v>15.416666666666666</v>
      </c>
      <c r="G44" s="140">
        <f>IF(Data!K43&lt;&gt;"",Data!K43,"")</f>
        <v>51</v>
      </c>
      <c r="H44" s="141">
        <f>IF(Data!L43&lt;&gt;"",Data!L43,"")</f>
        <v>154</v>
      </c>
      <c r="I44" s="63">
        <f>IF(Data!M43&lt;&gt;"",Data!M43,"")</f>
        <v>1</v>
      </c>
      <c r="J44" s="63">
        <f t="shared" si="39"/>
        <v>108</v>
      </c>
      <c r="L44" s="64" t="str">
        <f t="shared" si="40"/>
        <v>น้ำหนักตามเกณฑ์</v>
      </c>
      <c r="N44" s="63">
        <f t="shared" si="41"/>
        <v>99</v>
      </c>
      <c r="P44" s="64" t="str">
        <f t="shared" si="42"/>
        <v>ส่วนสูงตามเกณฑ์</v>
      </c>
      <c r="R44" s="63">
        <f t="shared" si="43"/>
        <v>114</v>
      </c>
      <c r="S44" s="64" t="str">
        <f t="shared" si="44"/>
        <v>สมส่วน</v>
      </c>
      <c r="W44" s="310">
        <f t="shared" si="45"/>
        <v>2185</v>
      </c>
      <c r="Y44" s="65">
        <f t="shared" si="46"/>
        <v>47.3</v>
      </c>
      <c r="Z44" s="65">
        <f t="shared" si="47"/>
        <v>156.30000000000001</v>
      </c>
      <c r="AA44" s="65">
        <f t="shared" si="48"/>
        <v>44.9</v>
      </c>
      <c r="AB44" s="65">
        <f t="shared" si="49"/>
        <v>0</v>
      </c>
      <c r="AC44" s="341">
        <f t="shared" si="50"/>
        <v>44.9</v>
      </c>
      <c r="AD44" s="65">
        <f t="shared" si="51"/>
        <v>31.349286428877679</v>
      </c>
      <c r="AE44" s="65">
        <f t="shared" si="52"/>
        <v>36.666190952585119</v>
      </c>
      <c r="AF44" s="65">
        <f t="shared" si="53"/>
        <v>39.324643214438844</v>
      </c>
      <c r="AG44" s="65">
        <f t="shared" si="54"/>
        <v>56.87042814267339</v>
      </c>
      <c r="AH44" s="65">
        <f t="shared" si="55"/>
        <v>60.060570856897854</v>
      </c>
      <c r="AI44" s="65">
        <f t="shared" si="56"/>
        <v>66.440856285346769</v>
      </c>
      <c r="AJ44" s="65">
        <f t="shared" si="57"/>
        <v>141.14682210743382</v>
      </c>
      <c r="AK44" s="65">
        <f t="shared" si="58"/>
        <v>146.19788140495587</v>
      </c>
      <c r="AL44" s="65">
        <f t="shared" si="59"/>
        <v>148.72341105371692</v>
      </c>
      <c r="AM44" s="65">
        <f t="shared" si="60"/>
        <v>163.79683537842749</v>
      </c>
      <c r="AN44" s="65">
        <f t="shared" si="61"/>
        <v>166.29578050456996</v>
      </c>
      <c r="AO44" s="65">
        <f t="shared" si="62"/>
        <v>171.29367075685497</v>
      </c>
      <c r="AP44" s="65">
        <f t="shared" si="63"/>
        <v>30.544357785989913</v>
      </c>
      <c r="AQ44" s="65">
        <f t="shared" si="64"/>
        <v>35.329571857326613</v>
      </c>
      <c r="AR44" s="65">
        <f t="shared" si="65"/>
        <v>37.722178892994954</v>
      </c>
      <c r="AS44" s="65">
        <f t="shared" si="66"/>
        <v>54.629935278384607</v>
      </c>
      <c r="AT44" s="65">
        <f t="shared" si="67"/>
        <v>57.873247037846156</v>
      </c>
      <c r="AU44" s="65">
        <f t="shared" si="68"/>
        <v>64.359870556769238</v>
      </c>
      <c r="AV44" s="65">
        <f t="shared" si="69"/>
        <v>0</v>
      </c>
      <c r="AW44" s="65">
        <f t="shared" si="70"/>
        <v>30.544357785989913</v>
      </c>
      <c r="AX44" s="65">
        <f t="shared" si="71"/>
        <v>0</v>
      </c>
      <c r="AY44" s="65">
        <f t="shared" si="72"/>
        <v>35.329571857326613</v>
      </c>
      <c r="AZ44" s="65">
        <f t="shared" si="73"/>
        <v>0</v>
      </c>
      <c r="BA44" s="65">
        <f t="shared" si="74"/>
        <v>37.722178892994954</v>
      </c>
      <c r="BB44" s="65">
        <f t="shared" si="75"/>
        <v>0</v>
      </c>
      <c r="BC44" s="65">
        <f t="shared" si="76"/>
        <v>54.629935278384607</v>
      </c>
      <c r="BD44" s="65">
        <f t="shared" si="77"/>
        <v>0</v>
      </c>
      <c r="BE44" s="65">
        <f t="shared" si="78"/>
        <v>57.873247037846156</v>
      </c>
      <c r="BF44" s="65">
        <f t="shared" si="79"/>
        <v>0</v>
      </c>
      <c r="BG44" s="65">
        <f t="shared" si="80"/>
        <v>64.359870556769238</v>
      </c>
      <c r="BI44" s="371">
        <v>1029</v>
      </c>
      <c r="BJ44" s="342">
        <v>9.0933073357969718</v>
      </c>
      <c r="BK44" s="342">
        <v>10.528871557197983</v>
      </c>
      <c r="BL44" s="342">
        <v>11.246653667898487</v>
      </c>
      <c r="BM44" s="342">
        <v>11.964435778598991</v>
      </c>
      <c r="BN44" s="342">
        <v>13.4</v>
      </c>
      <c r="BO44" s="342">
        <v>14.835564221401009</v>
      </c>
      <c r="BP44" s="342">
        <v>15.553346332101514</v>
      </c>
      <c r="BQ44" s="342">
        <v>16.271128442802016</v>
      </c>
      <c r="BR44" s="342">
        <v>17.7</v>
      </c>
      <c r="BS44" s="65"/>
      <c r="BT44" s="371">
        <v>1029</v>
      </c>
      <c r="BU44" s="342">
        <v>80.501979929256365</v>
      </c>
      <c r="BV44" s="342">
        <v>83.803048824094375</v>
      </c>
      <c r="BW44" s="342">
        <v>85.453583271513367</v>
      </c>
      <c r="BX44" s="342">
        <v>87.104117718932372</v>
      </c>
      <c r="BY44" s="342">
        <v>90.405186613770383</v>
      </c>
      <c r="BZ44" s="342">
        <v>93.904174599591542</v>
      </c>
      <c r="CA44" s="342">
        <v>95.653668592502129</v>
      </c>
      <c r="CB44" s="342">
        <v>97.403162585412701</v>
      </c>
      <c r="CC44" s="342">
        <v>100.90215057123386</v>
      </c>
      <c r="CE44" s="385">
        <v>56.25</v>
      </c>
      <c r="CF44" s="342">
        <v>3.5768226090021367</v>
      </c>
      <c r="CG44" s="342">
        <v>4.0130278986778292</v>
      </c>
      <c r="CH44" s="342">
        <v>4.2311305435156754</v>
      </c>
      <c r="CI44" s="342">
        <v>4.4492331883535208</v>
      </c>
      <c r="CJ44" s="342">
        <v>4.8854384780292133</v>
      </c>
      <c r="CK44" s="342">
        <v>5.2830172729060507</v>
      </c>
      <c r="CL44" s="342">
        <v>5.4818066703444686</v>
      </c>
      <c r="CM44" s="342">
        <v>5.6805960677828873</v>
      </c>
      <c r="CN44" s="342">
        <v>6.0781748626597238</v>
      </c>
      <c r="CO44" s="342">
        <v>3.5423683814381741</v>
      </c>
      <c r="CP44" s="342">
        <v>3.9622417030707799</v>
      </c>
      <c r="CQ44" s="342">
        <v>4.1721783638870829</v>
      </c>
      <c r="CR44" s="342">
        <v>4.3821150247033858</v>
      </c>
      <c r="CS44" s="342">
        <v>4.8019883463359916</v>
      </c>
      <c r="CT44" s="342">
        <v>5.2314272923952538</v>
      </c>
      <c r="CU44" s="342">
        <v>5.446146765424885</v>
      </c>
      <c r="CV44" s="342">
        <v>5.6608662384545152</v>
      </c>
      <c r="CW44" s="342">
        <v>6.0903051845137774</v>
      </c>
      <c r="CY44" s="101">
        <f t="shared" si="81"/>
        <v>1</v>
      </c>
      <c r="CZ44" s="101">
        <f t="shared" si="82"/>
        <v>3</v>
      </c>
      <c r="DB44" s="101">
        <f t="shared" si="83"/>
        <v>3</v>
      </c>
      <c r="DD44" s="311">
        <f t="shared" si="84"/>
        <v>3</v>
      </c>
      <c r="DE44" s="311"/>
      <c r="DF44" s="101">
        <f t="shared" si="0"/>
        <v>0</v>
      </c>
      <c r="DG44" s="101">
        <f t="shared" si="1"/>
        <v>0</v>
      </c>
      <c r="DH44" s="101">
        <f t="shared" si="2"/>
        <v>0</v>
      </c>
      <c r="DI44" s="101">
        <f t="shared" si="3"/>
        <v>0</v>
      </c>
      <c r="DJ44" s="311">
        <f t="shared" si="4"/>
        <v>0</v>
      </c>
      <c r="DK44" s="311">
        <f t="shared" si="5"/>
        <v>0</v>
      </c>
      <c r="DL44" s="101">
        <f t="shared" si="6"/>
        <v>0</v>
      </c>
      <c r="DM44" s="101">
        <f t="shared" si="7"/>
        <v>0</v>
      </c>
      <c r="DN44" s="101">
        <f t="shared" si="8"/>
        <v>0</v>
      </c>
      <c r="DO44" s="101">
        <f t="shared" si="9"/>
        <v>0</v>
      </c>
      <c r="DP44" s="101">
        <f t="shared" si="10"/>
        <v>0</v>
      </c>
      <c r="DQ44" s="101">
        <f t="shared" si="11"/>
        <v>0</v>
      </c>
      <c r="DR44" s="101">
        <f t="shared" si="12"/>
        <v>0</v>
      </c>
      <c r="DS44" s="101">
        <f t="shared" si="13"/>
        <v>0</v>
      </c>
      <c r="DT44" s="101">
        <f t="shared" si="14"/>
        <v>0</v>
      </c>
      <c r="DU44" s="101">
        <f t="shared" si="15"/>
        <v>0</v>
      </c>
      <c r="DV44" s="101">
        <f t="shared" si="16"/>
        <v>0</v>
      </c>
      <c r="DW44" s="101">
        <f t="shared" si="17"/>
        <v>0</v>
      </c>
      <c r="DX44" s="311">
        <f t="shared" si="18"/>
        <v>0</v>
      </c>
      <c r="DY44" s="101">
        <f t="shared" si="19"/>
        <v>0</v>
      </c>
      <c r="DZ44" s="101">
        <f t="shared" si="20"/>
        <v>0</v>
      </c>
      <c r="EA44" s="101">
        <f t="shared" si="21"/>
        <v>1</v>
      </c>
      <c r="EB44" s="101">
        <f t="shared" si="22"/>
        <v>0</v>
      </c>
      <c r="EC44" s="101">
        <f t="shared" si="23"/>
        <v>0</v>
      </c>
      <c r="ED44" s="101">
        <f t="shared" si="24"/>
        <v>0</v>
      </c>
      <c r="EE44" s="101">
        <f t="shared" si="25"/>
        <v>0</v>
      </c>
      <c r="EF44" s="101">
        <f t="shared" si="26"/>
        <v>0</v>
      </c>
      <c r="EG44" s="101">
        <f t="shared" si="27"/>
        <v>1</v>
      </c>
      <c r="EH44" s="101">
        <f t="shared" si="28"/>
        <v>0</v>
      </c>
      <c r="EI44" s="101">
        <f t="shared" si="29"/>
        <v>0</v>
      </c>
      <c r="EJ44" s="101">
        <f t="shared" si="30"/>
        <v>0</v>
      </c>
      <c r="EK44" s="101">
        <f t="shared" si="31"/>
        <v>0</v>
      </c>
      <c r="EL44" s="101">
        <f t="shared" si="32"/>
        <v>0</v>
      </c>
      <c r="EM44" s="101">
        <f t="shared" si="33"/>
        <v>0</v>
      </c>
      <c r="EN44" s="101">
        <f t="shared" si="34"/>
        <v>1</v>
      </c>
      <c r="EO44" s="101">
        <f t="shared" si="35"/>
        <v>0</v>
      </c>
      <c r="EP44" s="101">
        <f t="shared" si="36"/>
        <v>0</v>
      </c>
      <c r="EQ44" s="101">
        <f t="shared" si="37"/>
        <v>0</v>
      </c>
    </row>
    <row r="45" spans="2:147" ht="21.75" customHeight="1" x14ac:dyDescent="0.45">
      <c r="B45" s="133">
        <f>IF(Data!B44&lt;&gt;"",Data!B44,"")</f>
        <v>31</v>
      </c>
      <c r="C45" s="158" t="str">
        <f>IF(Data!C44&lt;&gt;"",Data!C44,"")</f>
        <v>นางสาวนารีรัตน์ บุญเจริญ</v>
      </c>
      <c r="D45" s="106">
        <f>IF(Data!D44&lt;&gt;"",Data!D44,"")</f>
        <v>2</v>
      </c>
      <c r="E45" s="140">
        <f>IF(AND(I45=1,Data!T44=0),0,IF(I45=999,999,Data!T44))</f>
        <v>200</v>
      </c>
      <c r="F45" s="140">
        <f t="shared" si="38"/>
        <v>16.666666666666668</v>
      </c>
      <c r="G45" s="140">
        <f>IF(Data!K44&lt;&gt;"",Data!K44,"")</f>
        <v>79</v>
      </c>
      <c r="H45" s="141">
        <f>IF(Data!L44&lt;&gt;"",Data!L44,"")</f>
        <v>167</v>
      </c>
      <c r="I45" s="63">
        <f>IF(Data!M44&lt;&gt;"",Data!M44,"")</f>
        <v>1</v>
      </c>
      <c r="J45" s="63">
        <f t="shared" si="39"/>
        <v>164</v>
      </c>
      <c r="L45" s="64" t="str">
        <f t="shared" si="40"/>
        <v>น้ำหนักมากกว่าเกณฑ์</v>
      </c>
      <c r="N45" s="63">
        <f t="shared" si="41"/>
        <v>107</v>
      </c>
      <c r="P45" s="64" t="str">
        <f t="shared" si="42"/>
        <v>สูงกว่าเกณฑ์</v>
      </c>
      <c r="R45" s="63">
        <f t="shared" si="43"/>
        <v>141</v>
      </c>
      <c r="S45" s="64" t="str">
        <f t="shared" si="44"/>
        <v>อ้วน</v>
      </c>
      <c r="W45" s="310">
        <f t="shared" si="45"/>
        <v>2200</v>
      </c>
      <c r="Y45" s="65">
        <f t="shared" si="46"/>
        <v>48.2</v>
      </c>
      <c r="Z45" s="65">
        <f t="shared" si="47"/>
        <v>156.80000000000001</v>
      </c>
      <c r="AA45" s="65">
        <f t="shared" si="48"/>
        <v>55.9</v>
      </c>
      <c r="AB45" s="65">
        <f t="shared" si="49"/>
        <v>0</v>
      </c>
      <c r="AC45" s="341">
        <f t="shared" si="50"/>
        <v>55.9</v>
      </c>
      <c r="AD45" s="65">
        <f t="shared" si="51"/>
        <v>33.046822107433798</v>
      </c>
      <c r="AE45" s="65">
        <f t="shared" si="52"/>
        <v>38.097881404955871</v>
      </c>
      <c r="AF45" s="65">
        <f t="shared" si="53"/>
        <v>40.623411053716907</v>
      </c>
      <c r="AG45" s="65">
        <f t="shared" si="54"/>
        <v>57.531167439106554</v>
      </c>
      <c r="AH45" s="65">
        <f t="shared" si="55"/>
        <v>60.641556585475406</v>
      </c>
      <c r="AI45" s="65">
        <f t="shared" si="56"/>
        <v>66.862334878213105</v>
      </c>
      <c r="AJ45" s="65">
        <f t="shared" si="57"/>
        <v>141.80632924314503</v>
      </c>
      <c r="AK45" s="65">
        <f t="shared" si="58"/>
        <v>146.80421949543003</v>
      </c>
      <c r="AL45" s="65">
        <f t="shared" si="59"/>
        <v>149.30316462157251</v>
      </c>
      <c r="AM45" s="65">
        <f t="shared" si="60"/>
        <v>164.13732824271625</v>
      </c>
      <c r="AN45" s="65">
        <f t="shared" si="61"/>
        <v>166.58310432362168</v>
      </c>
      <c r="AO45" s="65">
        <f t="shared" si="62"/>
        <v>171.47465648543252</v>
      </c>
      <c r="AP45" s="65">
        <f t="shared" si="63"/>
        <v>38.513722207476675</v>
      </c>
      <c r="AQ45" s="65">
        <f t="shared" si="64"/>
        <v>44.309148138317781</v>
      </c>
      <c r="AR45" s="65">
        <f t="shared" si="65"/>
        <v>47.206861103738341</v>
      </c>
      <c r="AS45" s="65">
        <f t="shared" si="66"/>
        <v>63.636096081994317</v>
      </c>
      <c r="AT45" s="65">
        <f t="shared" si="67"/>
        <v>66.214794775992431</v>
      </c>
      <c r="AU45" s="65">
        <f t="shared" si="68"/>
        <v>71.372192163988643</v>
      </c>
      <c r="AV45" s="65">
        <f t="shared" si="69"/>
        <v>0</v>
      </c>
      <c r="AW45" s="65">
        <f t="shared" si="70"/>
        <v>38.513722207476675</v>
      </c>
      <c r="AX45" s="65">
        <f t="shared" si="71"/>
        <v>0</v>
      </c>
      <c r="AY45" s="65">
        <f t="shared" si="72"/>
        <v>44.309148138317781</v>
      </c>
      <c r="AZ45" s="65">
        <f t="shared" si="73"/>
        <v>0</v>
      </c>
      <c r="BA45" s="65">
        <f t="shared" si="74"/>
        <v>47.206861103738341</v>
      </c>
      <c r="BB45" s="65">
        <f t="shared" si="75"/>
        <v>0</v>
      </c>
      <c r="BC45" s="65">
        <f t="shared" si="76"/>
        <v>63.636096081994317</v>
      </c>
      <c r="BD45" s="65">
        <f t="shared" si="77"/>
        <v>0</v>
      </c>
      <c r="BE45" s="65">
        <f t="shared" si="78"/>
        <v>66.214794775992431</v>
      </c>
      <c r="BF45" s="65">
        <f t="shared" si="79"/>
        <v>0</v>
      </c>
      <c r="BG45" s="65">
        <f t="shared" si="80"/>
        <v>71.372192163988643</v>
      </c>
      <c r="BI45" s="371">
        <v>1030</v>
      </c>
      <c r="BJ45" s="342">
        <v>9.1338002000857514</v>
      </c>
      <c r="BK45" s="342">
        <v>10.622533466723835</v>
      </c>
      <c r="BL45" s="342">
        <v>11.366900100042876</v>
      </c>
      <c r="BM45" s="342">
        <v>12.111266733361918</v>
      </c>
      <c r="BN45" s="342">
        <v>13.6</v>
      </c>
      <c r="BO45" s="342">
        <v>15.088733266638082</v>
      </c>
      <c r="BP45" s="342">
        <v>15.833099899957123</v>
      </c>
      <c r="BQ45" s="342">
        <v>16.577466533276166</v>
      </c>
      <c r="BR45" s="342">
        <v>18.100000000000001</v>
      </c>
      <c r="BS45" s="65"/>
      <c r="BT45" s="371">
        <v>1030</v>
      </c>
      <c r="BU45" s="342">
        <v>80.976090881236303</v>
      </c>
      <c r="BV45" s="342">
        <v>84.34338294994113</v>
      </c>
      <c r="BW45" s="342">
        <v>86.027028984293537</v>
      </c>
      <c r="BX45" s="342">
        <v>87.710675018645944</v>
      </c>
      <c r="BY45" s="342">
        <v>91.077967087350771</v>
      </c>
      <c r="BZ45" s="342">
        <v>94.655205934099257</v>
      </c>
      <c r="CA45" s="342">
        <v>96.4438253574735</v>
      </c>
      <c r="CB45" s="342">
        <v>98.232444780847757</v>
      </c>
      <c r="CC45" s="342">
        <v>101.80968362759624</v>
      </c>
      <c r="CE45" s="385">
        <v>56.5</v>
      </c>
      <c r="CF45" s="342">
        <v>3.6282886113042649</v>
      </c>
      <c r="CG45" s="342">
        <v>4.0681003159093931</v>
      </c>
      <c r="CH45" s="342">
        <v>4.2880061682119575</v>
      </c>
      <c r="CI45" s="342">
        <v>4.5079120205145209</v>
      </c>
      <c r="CJ45" s="342">
        <v>4.9477237251196486</v>
      </c>
      <c r="CK45" s="342">
        <v>5.3506939002963749</v>
      </c>
      <c r="CL45" s="342">
        <v>5.5521789878847381</v>
      </c>
      <c r="CM45" s="342">
        <v>5.7536640754731012</v>
      </c>
      <c r="CN45" s="342">
        <v>6.1566342506498275</v>
      </c>
      <c r="CO45" s="342">
        <v>3.5903167317401867</v>
      </c>
      <c r="CP45" s="342">
        <v>4.0137520053411357</v>
      </c>
      <c r="CQ45" s="342">
        <v>4.2254696421416096</v>
      </c>
      <c r="CR45" s="342">
        <v>4.4371872789420834</v>
      </c>
      <c r="CS45" s="342">
        <v>4.860622552543032</v>
      </c>
      <c r="CT45" s="342">
        <v>5.2947084334694647</v>
      </c>
      <c r="CU45" s="342">
        <v>5.5117513739326807</v>
      </c>
      <c r="CV45" s="342">
        <v>5.7287943143958966</v>
      </c>
      <c r="CW45" s="342">
        <v>6.1628801953223284</v>
      </c>
      <c r="CY45" s="101">
        <f t="shared" si="81"/>
        <v>1</v>
      </c>
      <c r="CZ45" s="101">
        <f t="shared" si="82"/>
        <v>5</v>
      </c>
      <c r="DB45" s="101">
        <f t="shared" si="83"/>
        <v>5</v>
      </c>
      <c r="DD45" s="311">
        <f t="shared" si="84"/>
        <v>6</v>
      </c>
      <c r="DE45" s="311"/>
      <c r="DF45" s="101">
        <f t="shared" si="0"/>
        <v>0</v>
      </c>
      <c r="DG45" s="101">
        <f t="shared" si="1"/>
        <v>0</v>
      </c>
      <c r="DH45" s="101">
        <f t="shared" si="2"/>
        <v>0</v>
      </c>
      <c r="DI45" s="101">
        <f t="shared" si="3"/>
        <v>0</v>
      </c>
      <c r="DJ45" s="311">
        <f t="shared" si="4"/>
        <v>0</v>
      </c>
      <c r="DK45" s="311">
        <f t="shared" si="5"/>
        <v>0</v>
      </c>
      <c r="DL45" s="101">
        <f t="shared" si="6"/>
        <v>0</v>
      </c>
      <c r="DM45" s="101">
        <f t="shared" si="7"/>
        <v>0</v>
      </c>
      <c r="DN45" s="101">
        <f t="shared" si="8"/>
        <v>0</v>
      </c>
      <c r="DO45" s="101">
        <f t="shared" si="9"/>
        <v>0</v>
      </c>
      <c r="DP45" s="101">
        <f t="shared" si="10"/>
        <v>0</v>
      </c>
      <c r="DQ45" s="101">
        <f t="shared" si="11"/>
        <v>0</v>
      </c>
      <c r="DR45" s="101">
        <f t="shared" si="12"/>
        <v>0</v>
      </c>
      <c r="DS45" s="101">
        <f t="shared" si="13"/>
        <v>0</v>
      </c>
      <c r="DT45" s="101">
        <f t="shared" si="14"/>
        <v>0</v>
      </c>
      <c r="DU45" s="101">
        <f t="shared" si="15"/>
        <v>0</v>
      </c>
      <c r="DV45" s="101">
        <f t="shared" si="16"/>
        <v>0</v>
      </c>
      <c r="DW45" s="101">
        <f t="shared" si="17"/>
        <v>0</v>
      </c>
      <c r="DX45" s="311">
        <f t="shared" si="18"/>
        <v>0</v>
      </c>
      <c r="DY45" s="101">
        <f t="shared" si="19"/>
        <v>1</v>
      </c>
      <c r="DZ45" s="101">
        <f t="shared" si="20"/>
        <v>0</v>
      </c>
      <c r="EA45" s="101">
        <f t="shared" si="21"/>
        <v>0</v>
      </c>
      <c r="EB45" s="101">
        <f t="shared" si="22"/>
        <v>0</v>
      </c>
      <c r="EC45" s="101">
        <f t="shared" si="23"/>
        <v>0</v>
      </c>
      <c r="ED45" s="101">
        <f t="shared" si="24"/>
        <v>0</v>
      </c>
      <c r="EE45" s="101">
        <f t="shared" si="25"/>
        <v>1</v>
      </c>
      <c r="EF45" s="101">
        <f t="shared" si="26"/>
        <v>0</v>
      </c>
      <c r="EG45" s="101">
        <f t="shared" si="27"/>
        <v>0</v>
      </c>
      <c r="EH45" s="101">
        <f t="shared" si="28"/>
        <v>0</v>
      </c>
      <c r="EI45" s="101">
        <f t="shared" si="29"/>
        <v>0</v>
      </c>
      <c r="EJ45" s="101">
        <f t="shared" si="30"/>
        <v>0</v>
      </c>
      <c r="EK45" s="101">
        <f t="shared" si="31"/>
        <v>1</v>
      </c>
      <c r="EL45" s="101">
        <f t="shared" si="32"/>
        <v>0</v>
      </c>
      <c r="EM45" s="101">
        <f t="shared" si="33"/>
        <v>0</v>
      </c>
      <c r="EN45" s="101">
        <f t="shared" si="34"/>
        <v>0</v>
      </c>
      <c r="EO45" s="101">
        <f t="shared" si="35"/>
        <v>0</v>
      </c>
      <c r="EP45" s="101">
        <f t="shared" si="36"/>
        <v>0</v>
      </c>
      <c r="EQ45" s="101">
        <f t="shared" si="37"/>
        <v>0</v>
      </c>
    </row>
    <row r="46" spans="2:147" ht="21.75" customHeight="1" x14ac:dyDescent="0.45">
      <c r="B46" s="133">
        <f>IF(Data!B45&lt;&gt;"",Data!B45,"")</f>
        <v>32</v>
      </c>
      <c r="C46" s="158" t="str">
        <f>IF(Data!C45&lt;&gt;"",Data!C45,"")</f>
        <v>นายจักรภัทร อินทร์กลัด</v>
      </c>
      <c r="D46" s="106">
        <f>IF(Data!D45&lt;&gt;"",Data!D45,"")</f>
        <v>2</v>
      </c>
      <c r="E46" s="140">
        <f>IF(AND(I46=1,Data!T45=0),0,IF(I46=999,999,Data!T45))</f>
        <v>198</v>
      </c>
      <c r="F46" s="140">
        <f t="shared" si="38"/>
        <v>16.5</v>
      </c>
      <c r="G46" s="140">
        <f>IF(Data!K45&lt;&gt;"",Data!K45,"")</f>
        <v>46</v>
      </c>
      <c r="H46" s="141">
        <f>IF(Data!L45&lt;&gt;"",Data!L45,"")</f>
        <v>170</v>
      </c>
      <c r="I46" s="63">
        <f>IF(Data!M45&lt;&gt;"",Data!M45,"")</f>
        <v>1</v>
      </c>
      <c r="J46" s="63">
        <f t="shared" si="39"/>
        <v>95</v>
      </c>
      <c r="L46" s="64" t="str">
        <f t="shared" si="40"/>
        <v>น้ำหนักตามเกณฑ์</v>
      </c>
      <c r="N46" s="63">
        <f t="shared" si="41"/>
        <v>108</v>
      </c>
      <c r="P46" s="64" t="str">
        <f t="shared" si="42"/>
        <v>สูงกว่าเกณฑ์</v>
      </c>
      <c r="R46" s="63">
        <f t="shared" si="43"/>
        <v>78</v>
      </c>
      <c r="S46" s="64" t="str">
        <f t="shared" si="44"/>
        <v>ผอม</v>
      </c>
      <c r="W46" s="310">
        <f t="shared" si="45"/>
        <v>2198</v>
      </c>
      <c r="Y46" s="65">
        <f t="shared" si="46"/>
        <v>48.2</v>
      </c>
      <c r="Z46" s="65">
        <f t="shared" si="47"/>
        <v>156.80000000000001</v>
      </c>
      <c r="AA46" s="65">
        <f t="shared" si="48"/>
        <v>58.7</v>
      </c>
      <c r="AB46" s="65">
        <f t="shared" si="49"/>
        <v>0</v>
      </c>
      <c r="AC46" s="341">
        <f t="shared" si="50"/>
        <v>58.7</v>
      </c>
      <c r="AD46" s="65">
        <f t="shared" si="51"/>
        <v>32.887314971722574</v>
      </c>
      <c r="AE46" s="65">
        <f t="shared" si="52"/>
        <v>37.991543314481717</v>
      </c>
      <c r="AF46" s="65">
        <f t="shared" si="53"/>
        <v>40.543657485861289</v>
      </c>
      <c r="AG46" s="65">
        <f t="shared" si="54"/>
        <v>57.451413871250949</v>
      </c>
      <c r="AH46" s="65">
        <f t="shared" si="55"/>
        <v>60.535218495001253</v>
      </c>
      <c r="AI46" s="65">
        <f t="shared" si="56"/>
        <v>66.702827742501881</v>
      </c>
      <c r="AJ46" s="65">
        <f t="shared" si="57"/>
        <v>141.80632924314503</v>
      </c>
      <c r="AK46" s="65">
        <f t="shared" si="58"/>
        <v>146.80421949543003</v>
      </c>
      <c r="AL46" s="65">
        <f t="shared" si="59"/>
        <v>149.30316462157251</v>
      </c>
      <c r="AM46" s="65">
        <f t="shared" si="60"/>
        <v>164.13732824271625</v>
      </c>
      <c r="AN46" s="65">
        <f t="shared" si="61"/>
        <v>166.58310432362168</v>
      </c>
      <c r="AO46" s="65">
        <f t="shared" si="62"/>
        <v>171.47465648543252</v>
      </c>
      <c r="AP46" s="65">
        <f t="shared" si="63"/>
        <v>40.835200800343003</v>
      </c>
      <c r="AQ46" s="65">
        <f t="shared" si="64"/>
        <v>46.790133866895339</v>
      </c>
      <c r="AR46" s="65">
        <f t="shared" si="65"/>
        <v>49.767600400171503</v>
      </c>
      <c r="AS46" s="65">
        <f t="shared" si="66"/>
        <v>65.479053267726982</v>
      </c>
      <c r="AT46" s="65">
        <f t="shared" si="67"/>
        <v>67.738737690302656</v>
      </c>
      <c r="AU46" s="65">
        <f t="shared" si="68"/>
        <v>72.258106535453976</v>
      </c>
      <c r="AV46" s="65">
        <f t="shared" si="69"/>
        <v>0</v>
      </c>
      <c r="AW46" s="65">
        <f t="shared" si="70"/>
        <v>40.835200800343003</v>
      </c>
      <c r="AX46" s="65">
        <f t="shared" si="71"/>
        <v>0</v>
      </c>
      <c r="AY46" s="65">
        <f t="shared" si="72"/>
        <v>46.790133866895339</v>
      </c>
      <c r="AZ46" s="65">
        <f t="shared" si="73"/>
        <v>0</v>
      </c>
      <c r="BA46" s="65">
        <f t="shared" si="74"/>
        <v>49.767600400171503</v>
      </c>
      <c r="BB46" s="65">
        <f t="shared" si="75"/>
        <v>0</v>
      </c>
      <c r="BC46" s="65">
        <f t="shared" si="76"/>
        <v>65.479053267726982</v>
      </c>
      <c r="BD46" s="65">
        <f t="shared" si="77"/>
        <v>0</v>
      </c>
      <c r="BE46" s="65">
        <f t="shared" si="78"/>
        <v>67.738737690302656</v>
      </c>
      <c r="BF46" s="65">
        <f t="shared" si="79"/>
        <v>0</v>
      </c>
      <c r="BG46" s="65">
        <f t="shared" si="80"/>
        <v>72.258106535453976</v>
      </c>
      <c r="BI46" s="371">
        <v>1031</v>
      </c>
      <c r="BJ46" s="342">
        <v>9.1742930643745275</v>
      </c>
      <c r="BK46" s="342">
        <v>10.716195376249686</v>
      </c>
      <c r="BL46" s="342">
        <v>11.487146532187264</v>
      </c>
      <c r="BM46" s="342">
        <v>12.258097688124844</v>
      </c>
      <c r="BN46" s="342">
        <v>13.8</v>
      </c>
      <c r="BO46" s="342">
        <v>15.341902311875158</v>
      </c>
      <c r="BP46" s="342">
        <v>16.112853467812737</v>
      </c>
      <c r="BQ46" s="342">
        <v>16.883804623750315</v>
      </c>
      <c r="BR46" s="342">
        <v>18.399999999999999</v>
      </c>
      <c r="BS46" s="65"/>
      <c r="BT46" s="371">
        <v>1031</v>
      </c>
      <c r="BU46" s="342">
        <v>81.450137267005971</v>
      </c>
      <c r="BV46" s="342">
        <v>84.882626230787849</v>
      </c>
      <c r="BW46" s="342">
        <v>86.598870712678774</v>
      </c>
      <c r="BX46" s="342">
        <v>88.315115194569714</v>
      </c>
      <c r="BY46" s="342">
        <v>91.747604158351592</v>
      </c>
      <c r="BZ46" s="342">
        <v>95.394837185414758</v>
      </c>
      <c r="CA46" s="342">
        <v>97.218453698946348</v>
      </c>
      <c r="CB46" s="342">
        <v>99.042070212477924</v>
      </c>
      <c r="CC46" s="342">
        <v>102.68930323954109</v>
      </c>
      <c r="CE46" s="385">
        <v>56.75</v>
      </c>
      <c r="CF46" s="342">
        <v>3.6797546136063932</v>
      </c>
      <c r="CG46" s="342">
        <v>4.1231727331409571</v>
      </c>
      <c r="CH46" s="342">
        <v>4.3448817929082395</v>
      </c>
      <c r="CI46" s="342">
        <v>4.566590852675521</v>
      </c>
      <c r="CJ46" s="342">
        <v>5.010008972210084</v>
      </c>
      <c r="CK46" s="342">
        <v>5.4183705276866991</v>
      </c>
      <c r="CL46" s="342">
        <v>5.6225513054250076</v>
      </c>
      <c r="CM46" s="342">
        <v>5.8267320831633151</v>
      </c>
      <c r="CN46" s="342">
        <v>6.2350936386399312</v>
      </c>
      <c r="CO46" s="342">
        <v>3.6382650820421993</v>
      </c>
      <c r="CP46" s="342">
        <v>4.0652623076114907</v>
      </c>
      <c r="CQ46" s="342">
        <v>4.2787609203961363</v>
      </c>
      <c r="CR46" s="342">
        <v>4.492259533180782</v>
      </c>
      <c r="CS46" s="342">
        <v>4.9192567587500724</v>
      </c>
      <c r="CT46" s="342">
        <v>5.3579895745436747</v>
      </c>
      <c r="CU46" s="342">
        <v>5.5773559824404764</v>
      </c>
      <c r="CV46" s="342">
        <v>5.7967223903372771</v>
      </c>
      <c r="CW46" s="342">
        <v>6.2354552061308794</v>
      </c>
      <c r="CY46" s="101">
        <f t="shared" si="81"/>
        <v>1</v>
      </c>
      <c r="CZ46" s="101">
        <f t="shared" si="82"/>
        <v>3</v>
      </c>
      <c r="DB46" s="101">
        <f t="shared" si="83"/>
        <v>5</v>
      </c>
      <c r="DD46" s="311">
        <f t="shared" si="84"/>
        <v>1</v>
      </c>
      <c r="DE46" s="311"/>
      <c r="DF46" s="101">
        <f t="shared" si="0"/>
        <v>0</v>
      </c>
      <c r="DG46" s="101">
        <f t="shared" si="1"/>
        <v>0</v>
      </c>
      <c r="DH46" s="101">
        <f t="shared" si="2"/>
        <v>0</v>
      </c>
      <c r="DI46" s="101">
        <f t="shared" si="3"/>
        <v>0</v>
      </c>
      <c r="DJ46" s="311">
        <f t="shared" si="4"/>
        <v>0</v>
      </c>
      <c r="DK46" s="311">
        <f t="shared" si="5"/>
        <v>0</v>
      </c>
      <c r="DL46" s="101">
        <f t="shared" si="6"/>
        <v>0</v>
      </c>
      <c r="DM46" s="101">
        <f t="shared" si="7"/>
        <v>0</v>
      </c>
      <c r="DN46" s="101">
        <f t="shared" si="8"/>
        <v>0</v>
      </c>
      <c r="DO46" s="101">
        <f t="shared" si="9"/>
        <v>0</v>
      </c>
      <c r="DP46" s="101">
        <f t="shared" si="10"/>
        <v>0</v>
      </c>
      <c r="DQ46" s="101">
        <f t="shared" si="11"/>
        <v>0</v>
      </c>
      <c r="DR46" s="101">
        <f t="shared" si="12"/>
        <v>0</v>
      </c>
      <c r="DS46" s="101">
        <f t="shared" si="13"/>
        <v>0</v>
      </c>
      <c r="DT46" s="101">
        <f t="shared" si="14"/>
        <v>0</v>
      </c>
      <c r="DU46" s="101">
        <f t="shared" si="15"/>
        <v>0</v>
      </c>
      <c r="DV46" s="101">
        <f t="shared" si="16"/>
        <v>0</v>
      </c>
      <c r="DW46" s="101">
        <f t="shared" si="17"/>
        <v>0</v>
      </c>
      <c r="DX46" s="311">
        <f t="shared" si="18"/>
        <v>0</v>
      </c>
      <c r="DY46" s="101">
        <f t="shared" si="19"/>
        <v>0</v>
      </c>
      <c r="DZ46" s="101">
        <f t="shared" si="20"/>
        <v>0</v>
      </c>
      <c r="EA46" s="101">
        <f t="shared" si="21"/>
        <v>1</v>
      </c>
      <c r="EB46" s="101">
        <f t="shared" si="22"/>
        <v>0</v>
      </c>
      <c r="EC46" s="101">
        <f t="shared" si="23"/>
        <v>0</v>
      </c>
      <c r="ED46" s="101">
        <f t="shared" si="24"/>
        <v>0</v>
      </c>
      <c r="EE46" s="101">
        <f t="shared" si="25"/>
        <v>1</v>
      </c>
      <c r="EF46" s="101">
        <f t="shared" si="26"/>
        <v>0</v>
      </c>
      <c r="EG46" s="101">
        <f t="shared" si="27"/>
        <v>0</v>
      </c>
      <c r="EH46" s="101">
        <f t="shared" si="28"/>
        <v>0</v>
      </c>
      <c r="EI46" s="101">
        <f t="shared" si="29"/>
        <v>0</v>
      </c>
      <c r="EJ46" s="101">
        <f t="shared" si="30"/>
        <v>0</v>
      </c>
      <c r="EK46" s="101">
        <f t="shared" si="31"/>
        <v>0</v>
      </c>
      <c r="EL46" s="101">
        <f t="shared" si="32"/>
        <v>0</v>
      </c>
      <c r="EM46" s="101">
        <f t="shared" si="33"/>
        <v>0</v>
      </c>
      <c r="EN46" s="101">
        <f t="shared" si="34"/>
        <v>0</v>
      </c>
      <c r="EO46" s="101">
        <f t="shared" si="35"/>
        <v>0</v>
      </c>
      <c r="EP46" s="101">
        <f t="shared" si="36"/>
        <v>1</v>
      </c>
      <c r="EQ46" s="101">
        <f t="shared" si="37"/>
        <v>0</v>
      </c>
    </row>
    <row r="47" spans="2:147" ht="21.75" customHeight="1" x14ac:dyDescent="0.45">
      <c r="B47" s="133">
        <f>IF(Data!B46&lt;&gt;"",Data!B46,"")</f>
        <v>33</v>
      </c>
      <c r="C47" s="158" t="str">
        <f>IF(Data!C46&lt;&gt;"",Data!C46,"")</f>
        <v>นางสาวเกวลิน เอมสรรค์</v>
      </c>
      <c r="D47" s="106">
        <f>IF(Data!D46&lt;&gt;"",Data!D46,"")</f>
        <v>2</v>
      </c>
      <c r="E47" s="140">
        <f>IF(AND(I47=1,Data!T46=0),0,IF(I47=999,999,Data!T46))</f>
        <v>199</v>
      </c>
      <c r="F47" s="140">
        <f t="shared" si="38"/>
        <v>16.583333333333332</v>
      </c>
      <c r="G47" s="140">
        <f>IF(Data!K46&lt;&gt;"",Data!K46,"")</f>
        <v>52</v>
      </c>
      <c r="H47" s="141">
        <f>IF(Data!L46&lt;&gt;"",Data!L46,"")</f>
        <v>166</v>
      </c>
      <c r="I47" s="63">
        <f>IF(Data!M46&lt;&gt;"",Data!M46,"")</f>
        <v>1</v>
      </c>
      <c r="J47" s="63">
        <f t="shared" si="39"/>
        <v>108</v>
      </c>
      <c r="L47" s="64" t="str">
        <f t="shared" si="40"/>
        <v>น้ำหนักตามเกณฑ์</v>
      </c>
      <c r="N47" s="63">
        <f t="shared" si="41"/>
        <v>106</v>
      </c>
      <c r="P47" s="64" t="str">
        <f t="shared" si="42"/>
        <v>ค่อนข้างสูง</v>
      </c>
      <c r="R47" s="63">
        <f t="shared" si="43"/>
        <v>95</v>
      </c>
      <c r="S47" s="64" t="str">
        <f t="shared" si="44"/>
        <v>สมส่วน</v>
      </c>
      <c r="W47" s="310">
        <f t="shared" si="45"/>
        <v>2199</v>
      </c>
      <c r="Y47" s="65">
        <f t="shared" si="46"/>
        <v>48.2</v>
      </c>
      <c r="Z47" s="65">
        <f t="shared" si="47"/>
        <v>156.80000000000001</v>
      </c>
      <c r="AA47" s="65">
        <f t="shared" si="48"/>
        <v>54.9</v>
      </c>
      <c r="AB47" s="65">
        <f t="shared" si="49"/>
        <v>0</v>
      </c>
      <c r="AC47" s="341">
        <f t="shared" si="50"/>
        <v>54.9</v>
      </c>
      <c r="AD47" s="65">
        <f t="shared" si="51"/>
        <v>33.046822107433798</v>
      </c>
      <c r="AE47" s="65">
        <f t="shared" si="52"/>
        <v>38.097881404955871</v>
      </c>
      <c r="AF47" s="65">
        <f t="shared" si="53"/>
        <v>40.623411053716907</v>
      </c>
      <c r="AG47" s="65">
        <f t="shared" si="54"/>
        <v>57.451413871250949</v>
      </c>
      <c r="AH47" s="65">
        <f t="shared" si="55"/>
        <v>60.535218495001253</v>
      </c>
      <c r="AI47" s="65">
        <f t="shared" si="56"/>
        <v>66.702827742501881</v>
      </c>
      <c r="AJ47" s="65">
        <f t="shared" si="57"/>
        <v>141.80632924314503</v>
      </c>
      <c r="AK47" s="65">
        <f t="shared" si="58"/>
        <v>146.80421949543003</v>
      </c>
      <c r="AL47" s="65">
        <f t="shared" si="59"/>
        <v>149.30316462157251</v>
      </c>
      <c r="AM47" s="65">
        <f t="shared" si="60"/>
        <v>164.13732824271625</v>
      </c>
      <c r="AN47" s="65">
        <f t="shared" si="61"/>
        <v>166.58310432362168</v>
      </c>
      <c r="AO47" s="65">
        <f t="shared" si="62"/>
        <v>171.47465648543252</v>
      </c>
      <c r="AP47" s="65">
        <f t="shared" si="63"/>
        <v>37.992243614610345</v>
      </c>
      <c r="AQ47" s="65">
        <f t="shared" si="64"/>
        <v>43.628162409740227</v>
      </c>
      <c r="AR47" s="65">
        <f t="shared" si="65"/>
        <v>46.446121807305161</v>
      </c>
      <c r="AS47" s="65">
        <f t="shared" si="66"/>
        <v>62.955110353416771</v>
      </c>
      <c r="AT47" s="65">
        <f t="shared" si="67"/>
        <v>65.640147137889031</v>
      </c>
      <c r="AU47" s="65">
        <f t="shared" si="68"/>
        <v>71.010220706833536</v>
      </c>
      <c r="AV47" s="65">
        <f t="shared" si="69"/>
        <v>0</v>
      </c>
      <c r="AW47" s="65">
        <f t="shared" si="70"/>
        <v>37.992243614610345</v>
      </c>
      <c r="AX47" s="65">
        <f t="shared" si="71"/>
        <v>0</v>
      </c>
      <c r="AY47" s="65">
        <f t="shared" si="72"/>
        <v>43.628162409740227</v>
      </c>
      <c r="AZ47" s="65">
        <f t="shared" si="73"/>
        <v>0</v>
      </c>
      <c r="BA47" s="65">
        <f t="shared" si="74"/>
        <v>46.446121807305161</v>
      </c>
      <c r="BB47" s="65">
        <f t="shared" si="75"/>
        <v>0</v>
      </c>
      <c r="BC47" s="65">
        <f t="shared" si="76"/>
        <v>62.955110353416771</v>
      </c>
      <c r="BD47" s="65">
        <f t="shared" si="77"/>
        <v>0</v>
      </c>
      <c r="BE47" s="65">
        <f t="shared" si="78"/>
        <v>65.640147137889031</v>
      </c>
      <c r="BF47" s="65">
        <f t="shared" si="79"/>
        <v>0</v>
      </c>
      <c r="BG47" s="65">
        <f t="shared" si="80"/>
        <v>71.010220706833536</v>
      </c>
      <c r="BI47" s="371">
        <v>1032</v>
      </c>
      <c r="BJ47" s="342">
        <v>9.3742930643745268</v>
      </c>
      <c r="BK47" s="342">
        <v>10.916195376249686</v>
      </c>
      <c r="BL47" s="342">
        <v>11.687146532187263</v>
      </c>
      <c r="BM47" s="342">
        <v>12.458097688124843</v>
      </c>
      <c r="BN47" s="342">
        <v>14</v>
      </c>
      <c r="BO47" s="342">
        <v>15.541902311875157</v>
      </c>
      <c r="BP47" s="342">
        <v>16.312853467812737</v>
      </c>
      <c r="BQ47" s="342">
        <v>17.083804623750314</v>
      </c>
      <c r="BR47" s="342">
        <v>18.600000000000001</v>
      </c>
      <c r="BS47" s="65"/>
      <c r="BT47" s="371">
        <v>1032</v>
      </c>
      <c r="BU47" s="342">
        <v>81.864832641966004</v>
      </c>
      <c r="BV47" s="342">
        <v>85.380866286907633</v>
      </c>
      <c r="BW47" s="342">
        <v>87.13888310937844</v>
      </c>
      <c r="BX47" s="342">
        <v>88.896899931849248</v>
      </c>
      <c r="BY47" s="342">
        <v>92.412933576790877</v>
      </c>
      <c r="BZ47" s="342">
        <v>96.120533853652375</v>
      </c>
      <c r="CA47" s="342">
        <v>97.974333992083132</v>
      </c>
      <c r="CB47" s="342">
        <v>99.82813413051386</v>
      </c>
      <c r="CC47" s="342">
        <v>103.53573440737536</v>
      </c>
      <c r="CE47" s="385">
        <v>57</v>
      </c>
      <c r="CF47" s="342">
        <v>3.7312206159085211</v>
      </c>
      <c r="CG47" s="342">
        <v>4.1782451503725211</v>
      </c>
      <c r="CH47" s="342">
        <v>4.4017574176045207</v>
      </c>
      <c r="CI47" s="342">
        <v>4.6252696848365202</v>
      </c>
      <c r="CJ47" s="342">
        <v>5.0722942193005194</v>
      </c>
      <c r="CK47" s="342">
        <v>5.4860471550770242</v>
      </c>
      <c r="CL47" s="342">
        <v>5.6929236229652762</v>
      </c>
      <c r="CM47" s="342">
        <v>5.8998000908535291</v>
      </c>
      <c r="CN47" s="342">
        <v>6.3135530266300339</v>
      </c>
      <c r="CO47" s="342">
        <v>3.6862134323442124</v>
      </c>
      <c r="CP47" s="342">
        <v>4.1167726098818465</v>
      </c>
      <c r="CQ47" s="342">
        <v>4.332052198650663</v>
      </c>
      <c r="CR47" s="342">
        <v>4.5473317874194796</v>
      </c>
      <c r="CS47" s="342">
        <v>4.9778909649571128</v>
      </c>
      <c r="CT47" s="342">
        <v>5.4212707156178856</v>
      </c>
      <c r="CU47" s="342">
        <v>5.6429605909482721</v>
      </c>
      <c r="CV47" s="342">
        <v>5.8646504662786576</v>
      </c>
      <c r="CW47" s="342">
        <v>6.3080302169394304</v>
      </c>
      <c r="CY47" s="101">
        <f t="shared" si="81"/>
        <v>1</v>
      </c>
      <c r="CZ47" s="101">
        <f t="shared" si="82"/>
        <v>3</v>
      </c>
      <c r="DB47" s="101">
        <f t="shared" si="83"/>
        <v>4</v>
      </c>
      <c r="DD47" s="311">
        <f t="shared" si="84"/>
        <v>3</v>
      </c>
      <c r="DE47" s="311"/>
      <c r="DF47" s="101">
        <f t="shared" si="0"/>
        <v>0</v>
      </c>
      <c r="DG47" s="101">
        <f t="shared" si="1"/>
        <v>0</v>
      </c>
      <c r="DH47" s="101">
        <f t="shared" si="2"/>
        <v>0</v>
      </c>
      <c r="DI47" s="101">
        <f t="shared" si="3"/>
        <v>0</v>
      </c>
      <c r="DJ47" s="311">
        <f t="shared" si="4"/>
        <v>0</v>
      </c>
      <c r="DK47" s="311">
        <f t="shared" si="5"/>
        <v>0</v>
      </c>
      <c r="DL47" s="101">
        <f t="shared" si="6"/>
        <v>0</v>
      </c>
      <c r="DM47" s="101">
        <f t="shared" si="7"/>
        <v>0</v>
      </c>
      <c r="DN47" s="101">
        <f t="shared" si="8"/>
        <v>0</v>
      </c>
      <c r="DO47" s="101">
        <f t="shared" si="9"/>
        <v>0</v>
      </c>
      <c r="DP47" s="101">
        <f t="shared" si="10"/>
        <v>0</v>
      </c>
      <c r="DQ47" s="101">
        <f t="shared" si="11"/>
        <v>0</v>
      </c>
      <c r="DR47" s="101">
        <f t="shared" si="12"/>
        <v>0</v>
      </c>
      <c r="DS47" s="101">
        <f t="shared" si="13"/>
        <v>0</v>
      </c>
      <c r="DT47" s="101">
        <f t="shared" si="14"/>
        <v>0</v>
      </c>
      <c r="DU47" s="101">
        <f t="shared" si="15"/>
        <v>0</v>
      </c>
      <c r="DV47" s="101">
        <f t="shared" si="16"/>
        <v>0</v>
      </c>
      <c r="DW47" s="101">
        <f t="shared" si="17"/>
        <v>0</v>
      </c>
      <c r="DX47" s="311">
        <f t="shared" si="18"/>
        <v>0</v>
      </c>
      <c r="DY47" s="101">
        <f t="shared" si="19"/>
        <v>0</v>
      </c>
      <c r="DZ47" s="101">
        <f t="shared" si="20"/>
        <v>0</v>
      </c>
      <c r="EA47" s="101">
        <f t="shared" si="21"/>
        <v>1</v>
      </c>
      <c r="EB47" s="101">
        <f t="shared" si="22"/>
        <v>0</v>
      </c>
      <c r="EC47" s="101">
        <f t="shared" si="23"/>
        <v>0</v>
      </c>
      <c r="ED47" s="101">
        <f t="shared" si="24"/>
        <v>0</v>
      </c>
      <c r="EE47" s="101">
        <f t="shared" si="25"/>
        <v>0</v>
      </c>
      <c r="EF47" s="101">
        <f t="shared" si="26"/>
        <v>1</v>
      </c>
      <c r="EG47" s="101">
        <f t="shared" si="27"/>
        <v>0</v>
      </c>
      <c r="EH47" s="101">
        <f t="shared" si="28"/>
        <v>0</v>
      </c>
      <c r="EI47" s="101">
        <f t="shared" si="29"/>
        <v>0</v>
      </c>
      <c r="EJ47" s="101">
        <f t="shared" si="30"/>
        <v>0</v>
      </c>
      <c r="EK47" s="101">
        <f t="shared" si="31"/>
        <v>0</v>
      </c>
      <c r="EL47" s="101">
        <f t="shared" si="32"/>
        <v>0</v>
      </c>
      <c r="EM47" s="101">
        <f t="shared" si="33"/>
        <v>0</v>
      </c>
      <c r="EN47" s="101">
        <f t="shared" si="34"/>
        <v>1</v>
      </c>
      <c r="EO47" s="101">
        <f t="shared" si="35"/>
        <v>0</v>
      </c>
      <c r="EP47" s="101">
        <f t="shared" si="36"/>
        <v>0</v>
      </c>
      <c r="EQ47" s="101">
        <f t="shared" si="37"/>
        <v>0</v>
      </c>
    </row>
    <row r="48" spans="2:147" ht="21.75" customHeight="1" x14ac:dyDescent="0.45">
      <c r="B48" s="133">
        <f>IF(Data!B47&lt;&gt;"",Data!B47,"")</f>
        <v>34</v>
      </c>
      <c r="C48" s="158" t="str">
        <f>IF(Data!C47&lt;&gt;"",Data!C47,"")</f>
        <v>นางสาวปภาวรินทร์ เนียมจำนงค์</v>
      </c>
      <c r="D48" s="106">
        <f>IF(Data!D47&lt;&gt;"",Data!D47,"")</f>
        <v>2</v>
      </c>
      <c r="E48" s="140">
        <f>IF(AND(I48=1,Data!T47=0),0,IF(I48=999,999,Data!T47))</f>
        <v>194</v>
      </c>
      <c r="F48" s="140">
        <f t="shared" si="38"/>
        <v>16.166666666666668</v>
      </c>
      <c r="G48" s="140">
        <f>IF(Data!K47&lt;&gt;"",Data!K47,"")</f>
        <v>96</v>
      </c>
      <c r="H48" s="141">
        <f>IF(Data!L47&lt;&gt;"",Data!L47,"")</f>
        <v>170</v>
      </c>
      <c r="I48" s="63">
        <f>IF(Data!M47&lt;&gt;"",Data!M47,"")</f>
        <v>1</v>
      </c>
      <c r="J48" s="63">
        <f t="shared" si="39"/>
        <v>200</v>
      </c>
      <c r="L48" s="64" t="str">
        <f t="shared" si="40"/>
        <v>น้ำหนักมากกว่าเกณฑ์</v>
      </c>
      <c r="N48" s="63">
        <f t="shared" si="41"/>
        <v>108</v>
      </c>
      <c r="P48" s="64" t="str">
        <f t="shared" si="42"/>
        <v>สูงกว่าเกณฑ์</v>
      </c>
      <c r="R48" s="63">
        <f t="shared" si="43"/>
        <v>164</v>
      </c>
      <c r="S48" s="64" t="str">
        <f t="shared" si="44"/>
        <v>อ้วน</v>
      </c>
      <c r="W48" s="310">
        <f t="shared" si="45"/>
        <v>2194</v>
      </c>
      <c r="Y48" s="65">
        <f t="shared" si="46"/>
        <v>48</v>
      </c>
      <c r="Z48" s="65">
        <f t="shared" si="47"/>
        <v>156.69999999999999</v>
      </c>
      <c r="AA48" s="65">
        <f t="shared" si="48"/>
        <v>58.7</v>
      </c>
      <c r="AB48" s="65">
        <f t="shared" si="49"/>
        <v>0</v>
      </c>
      <c r="AC48" s="341">
        <f t="shared" si="50"/>
        <v>58.7</v>
      </c>
      <c r="AD48" s="65">
        <f t="shared" si="51"/>
        <v>32.527807836011348</v>
      </c>
      <c r="AE48" s="65">
        <f t="shared" si="52"/>
        <v>37.685205224007568</v>
      </c>
      <c r="AF48" s="65">
        <f t="shared" si="53"/>
        <v>40.263903918005667</v>
      </c>
      <c r="AG48" s="65">
        <f t="shared" si="54"/>
        <v>57.331167439106558</v>
      </c>
      <c r="AH48" s="65">
        <f t="shared" si="55"/>
        <v>60.441556585475411</v>
      </c>
      <c r="AI48" s="65">
        <f t="shared" si="56"/>
        <v>66.662334878213116</v>
      </c>
      <c r="AJ48" s="65">
        <f t="shared" si="57"/>
        <v>141.5468221074338</v>
      </c>
      <c r="AK48" s="65">
        <f t="shared" si="58"/>
        <v>146.59788140495584</v>
      </c>
      <c r="AL48" s="65">
        <f t="shared" si="59"/>
        <v>149.12341105371689</v>
      </c>
      <c r="AM48" s="65">
        <f t="shared" si="60"/>
        <v>164.03732824271628</v>
      </c>
      <c r="AN48" s="65">
        <f t="shared" si="61"/>
        <v>166.48310432362169</v>
      </c>
      <c r="AO48" s="65">
        <f t="shared" si="62"/>
        <v>171.37465648543255</v>
      </c>
      <c r="AP48" s="65">
        <f t="shared" si="63"/>
        <v>40.835200800343003</v>
      </c>
      <c r="AQ48" s="65">
        <f t="shared" si="64"/>
        <v>46.790133866895339</v>
      </c>
      <c r="AR48" s="65">
        <f t="shared" si="65"/>
        <v>49.767600400171503</v>
      </c>
      <c r="AS48" s="65">
        <f t="shared" si="66"/>
        <v>65.479053267726982</v>
      </c>
      <c r="AT48" s="65">
        <f t="shared" si="67"/>
        <v>67.738737690302656</v>
      </c>
      <c r="AU48" s="65">
        <f t="shared" si="68"/>
        <v>72.258106535453976</v>
      </c>
      <c r="AV48" s="65">
        <f t="shared" si="69"/>
        <v>0</v>
      </c>
      <c r="AW48" s="65">
        <f t="shared" si="70"/>
        <v>40.835200800343003</v>
      </c>
      <c r="AX48" s="65">
        <f t="shared" si="71"/>
        <v>0</v>
      </c>
      <c r="AY48" s="65">
        <f t="shared" si="72"/>
        <v>46.790133866895339</v>
      </c>
      <c r="AZ48" s="65">
        <f t="shared" si="73"/>
        <v>0</v>
      </c>
      <c r="BA48" s="65">
        <f t="shared" si="74"/>
        <v>49.767600400171503</v>
      </c>
      <c r="BB48" s="65">
        <f t="shared" si="75"/>
        <v>0</v>
      </c>
      <c r="BC48" s="65">
        <f t="shared" si="76"/>
        <v>65.479053267726982</v>
      </c>
      <c r="BD48" s="65">
        <f t="shared" si="77"/>
        <v>0</v>
      </c>
      <c r="BE48" s="65">
        <f t="shared" si="78"/>
        <v>67.738737690302656</v>
      </c>
      <c r="BF48" s="65">
        <f t="shared" si="79"/>
        <v>0</v>
      </c>
      <c r="BG48" s="65">
        <f t="shared" si="80"/>
        <v>72.258106535453976</v>
      </c>
      <c r="BI48" s="371">
        <v>1033</v>
      </c>
      <c r="BJ48" s="342">
        <v>9.4147859286633047</v>
      </c>
      <c r="BK48" s="342">
        <v>11.009857285775535</v>
      </c>
      <c r="BL48" s="342">
        <v>11.807392964331651</v>
      </c>
      <c r="BM48" s="342">
        <v>12.604928642887767</v>
      </c>
      <c r="BN48" s="342">
        <v>14.2</v>
      </c>
      <c r="BO48" s="342">
        <v>15.795071357112231</v>
      </c>
      <c r="BP48" s="342">
        <v>16.592607035668347</v>
      </c>
      <c r="BQ48" s="342">
        <v>17.390142714224464</v>
      </c>
      <c r="BR48" s="342">
        <v>19</v>
      </c>
      <c r="BS48" s="65"/>
      <c r="BT48" s="371">
        <v>1033</v>
      </c>
      <c r="BU48" s="342">
        <v>82.26948252751815</v>
      </c>
      <c r="BV48" s="342">
        <v>85.870710569532434</v>
      </c>
      <c r="BW48" s="342">
        <v>87.671324590539569</v>
      </c>
      <c r="BX48" s="342">
        <v>89.471938611546705</v>
      </c>
      <c r="BY48" s="342">
        <v>93.073166653560975</v>
      </c>
      <c r="BZ48" s="342">
        <v>96.831721453309839</v>
      </c>
      <c r="CA48" s="342">
        <v>98.710998853184265</v>
      </c>
      <c r="CB48" s="342">
        <v>100.5902762530587</v>
      </c>
      <c r="CC48" s="342">
        <v>104.34883105280755</v>
      </c>
      <c r="CE48" s="385">
        <v>57.25</v>
      </c>
      <c r="CF48" s="342">
        <v>3.7825743637354998</v>
      </c>
      <c r="CG48" s="342">
        <v>4.2334608934166482</v>
      </c>
      <c r="CH48" s="342">
        <v>4.4589041582572211</v>
      </c>
      <c r="CI48" s="342">
        <v>4.6843474230977957</v>
      </c>
      <c r="CJ48" s="342">
        <v>5.1352339527789432</v>
      </c>
      <c r="CK48" s="342">
        <v>5.5542070463217978</v>
      </c>
      <c r="CL48" s="342">
        <v>5.7636935930932243</v>
      </c>
      <c r="CM48" s="342">
        <v>5.9731801398646525</v>
      </c>
      <c r="CN48" s="342">
        <v>6.3921532334075062</v>
      </c>
      <c r="CO48" s="342">
        <v>3.7340512820048444</v>
      </c>
      <c r="CP48" s="342">
        <v>4.1681888217603724</v>
      </c>
      <c r="CQ48" s="342">
        <v>4.3852575916381351</v>
      </c>
      <c r="CR48" s="342">
        <v>4.6023263615158996</v>
      </c>
      <c r="CS48" s="342">
        <v>5.0364639012714258</v>
      </c>
      <c r="CT48" s="342">
        <v>5.4843359465203045</v>
      </c>
      <c r="CU48" s="342">
        <v>5.7082719691447439</v>
      </c>
      <c r="CV48" s="342">
        <v>5.9322079917691823</v>
      </c>
      <c r="CW48" s="342">
        <v>6.380080037018061</v>
      </c>
      <c r="CY48" s="101">
        <f t="shared" si="81"/>
        <v>1</v>
      </c>
      <c r="CZ48" s="101">
        <f t="shared" si="82"/>
        <v>5</v>
      </c>
      <c r="DB48" s="101">
        <f t="shared" si="83"/>
        <v>5</v>
      </c>
      <c r="DD48" s="311">
        <f t="shared" si="84"/>
        <v>6</v>
      </c>
      <c r="DE48" s="311"/>
      <c r="DF48" s="101">
        <f t="shared" si="0"/>
        <v>0</v>
      </c>
      <c r="DG48" s="101">
        <f t="shared" si="1"/>
        <v>0</v>
      </c>
      <c r="DH48" s="101">
        <f t="shared" si="2"/>
        <v>0</v>
      </c>
      <c r="DI48" s="101">
        <f t="shared" si="3"/>
        <v>0</v>
      </c>
      <c r="DJ48" s="311">
        <f t="shared" si="4"/>
        <v>0</v>
      </c>
      <c r="DK48" s="311">
        <f t="shared" si="5"/>
        <v>0</v>
      </c>
      <c r="DL48" s="101">
        <f t="shared" si="6"/>
        <v>0</v>
      </c>
      <c r="DM48" s="101">
        <f t="shared" si="7"/>
        <v>0</v>
      </c>
      <c r="DN48" s="101">
        <f t="shared" si="8"/>
        <v>0</v>
      </c>
      <c r="DO48" s="101">
        <f t="shared" si="9"/>
        <v>0</v>
      </c>
      <c r="DP48" s="101">
        <f t="shared" si="10"/>
        <v>0</v>
      </c>
      <c r="DQ48" s="101">
        <f t="shared" si="11"/>
        <v>0</v>
      </c>
      <c r="DR48" s="101">
        <f t="shared" si="12"/>
        <v>0</v>
      </c>
      <c r="DS48" s="101">
        <f t="shared" si="13"/>
        <v>0</v>
      </c>
      <c r="DT48" s="101">
        <f t="shared" si="14"/>
        <v>0</v>
      </c>
      <c r="DU48" s="101">
        <f t="shared" si="15"/>
        <v>0</v>
      </c>
      <c r="DV48" s="101">
        <f t="shared" si="16"/>
        <v>0</v>
      </c>
      <c r="DW48" s="101">
        <f t="shared" si="17"/>
        <v>0</v>
      </c>
      <c r="DX48" s="311">
        <f t="shared" si="18"/>
        <v>0</v>
      </c>
      <c r="DY48" s="101">
        <f t="shared" si="19"/>
        <v>1</v>
      </c>
      <c r="DZ48" s="101">
        <f t="shared" si="20"/>
        <v>0</v>
      </c>
      <c r="EA48" s="101">
        <f t="shared" si="21"/>
        <v>0</v>
      </c>
      <c r="EB48" s="101">
        <f t="shared" si="22"/>
        <v>0</v>
      </c>
      <c r="EC48" s="101">
        <f t="shared" si="23"/>
        <v>0</v>
      </c>
      <c r="ED48" s="101">
        <f t="shared" si="24"/>
        <v>0</v>
      </c>
      <c r="EE48" s="101">
        <f t="shared" si="25"/>
        <v>1</v>
      </c>
      <c r="EF48" s="101">
        <f t="shared" si="26"/>
        <v>0</v>
      </c>
      <c r="EG48" s="101">
        <f t="shared" si="27"/>
        <v>0</v>
      </c>
      <c r="EH48" s="101">
        <f t="shared" si="28"/>
        <v>0</v>
      </c>
      <c r="EI48" s="101">
        <f t="shared" si="29"/>
        <v>0</v>
      </c>
      <c r="EJ48" s="101">
        <f t="shared" si="30"/>
        <v>0</v>
      </c>
      <c r="EK48" s="101">
        <f t="shared" si="31"/>
        <v>1</v>
      </c>
      <c r="EL48" s="101">
        <f t="shared" si="32"/>
        <v>0</v>
      </c>
      <c r="EM48" s="101">
        <f t="shared" si="33"/>
        <v>0</v>
      </c>
      <c r="EN48" s="101">
        <f t="shared" si="34"/>
        <v>0</v>
      </c>
      <c r="EO48" s="101">
        <f t="shared" si="35"/>
        <v>0</v>
      </c>
      <c r="EP48" s="101">
        <f t="shared" si="36"/>
        <v>0</v>
      </c>
      <c r="EQ48" s="101">
        <f t="shared" si="37"/>
        <v>0</v>
      </c>
    </row>
    <row r="49" spans="2:147" ht="21.75" customHeight="1" x14ac:dyDescent="0.45">
      <c r="B49" s="133">
        <f>IF(Data!B48&lt;&gt;"",Data!B48,"")</f>
        <v>35</v>
      </c>
      <c r="C49" s="158" t="str">
        <f>IF(Data!C48&lt;&gt;"",Data!C48,"")</f>
        <v>นางสาววิรดา เกิดพิทักษ์</v>
      </c>
      <c r="D49" s="106">
        <f>IF(Data!D48&lt;&gt;"",Data!D48,"")</f>
        <v>2</v>
      </c>
      <c r="E49" s="140">
        <f>IF(AND(I49=1,Data!T48=0),0,IF(I49=999,999,Data!T48))</f>
        <v>199</v>
      </c>
      <c r="F49" s="140">
        <f t="shared" si="38"/>
        <v>16.583333333333332</v>
      </c>
      <c r="G49" s="140">
        <f>IF(Data!K48&lt;&gt;"",Data!K48,"")</f>
        <v>43</v>
      </c>
      <c r="H49" s="141">
        <f>IF(Data!L48&lt;&gt;"",Data!L48,"")</f>
        <v>158</v>
      </c>
      <c r="I49" s="63">
        <f>IF(Data!M48&lt;&gt;"",Data!M48,"")</f>
        <v>1</v>
      </c>
      <c r="J49" s="63">
        <f t="shared" si="39"/>
        <v>89</v>
      </c>
      <c r="L49" s="64" t="str">
        <f t="shared" si="40"/>
        <v>น้ำหนักตามเกณฑ์</v>
      </c>
      <c r="N49" s="63">
        <f t="shared" si="41"/>
        <v>101</v>
      </c>
      <c r="P49" s="64" t="str">
        <f t="shared" si="42"/>
        <v>ส่วนสูงตามเกณฑ์</v>
      </c>
      <c r="R49" s="63">
        <f t="shared" si="43"/>
        <v>89</v>
      </c>
      <c r="S49" s="64" t="str">
        <f t="shared" si="44"/>
        <v>สมส่วน</v>
      </c>
      <c r="W49" s="310">
        <f t="shared" si="45"/>
        <v>2199</v>
      </c>
      <c r="Y49" s="65">
        <f t="shared" si="46"/>
        <v>48.2</v>
      </c>
      <c r="Z49" s="65">
        <f t="shared" si="47"/>
        <v>156.80000000000001</v>
      </c>
      <c r="AA49" s="65">
        <f t="shared" si="48"/>
        <v>48.1</v>
      </c>
      <c r="AB49" s="65">
        <f t="shared" si="49"/>
        <v>0</v>
      </c>
      <c r="AC49" s="341">
        <f t="shared" si="50"/>
        <v>48.1</v>
      </c>
      <c r="AD49" s="65">
        <f t="shared" si="51"/>
        <v>33.046822107433798</v>
      </c>
      <c r="AE49" s="65">
        <f t="shared" si="52"/>
        <v>38.097881404955871</v>
      </c>
      <c r="AF49" s="65">
        <f t="shared" si="53"/>
        <v>40.623411053716907</v>
      </c>
      <c r="AG49" s="65">
        <f t="shared" si="54"/>
        <v>57.451413871250949</v>
      </c>
      <c r="AH49" s="65">
        <f t="shared" si="55"/>
        <v>60.535218495001253</v>
      </c>
      <c r="AI49" s="65">
        <f t="shared" si="56"/>
        <v>66.702827742501881</v>
      </c>
      <c r="AJ49" s="65">
        <f t="shared" si="57"/>
        <v>141.80632924314503</v>
      </c>
      <c r="AK49" s="65">
        <f t="shared" si="58"/>
        <v>146.80421949543003</v>
      </c>
      <c r="AL49" s="65">
        <f t="shared" si="59"/>
        <v>149.30316462157251</v>
      </c>
      <c r="AM49" s="65">
        <f t="shared" si="60"/>
        <v>164.13732824271625</v>
      </c>
      <c r="AN49" s="65">
        <f t="shared" si="61"/>
        <v>166.58310432362168</v>
      </c>
      <c r="AO49" s="65">
        <f t="shared" si="62"/>
        <v>171.47465648543252</v>
      </c>
      <c r="AP49" s="65">
        <f t="shared" si="63"/>
        <v>33.106329243145026</v>
      </c>
      <c r="AQ49" s="65">
        <f t="shared" si="64"/>
        <v>38.104219495430016</v>
      </c>
      <c r="AR49" s="65">
        <f t="shared" si="65"/>
        <v>40.603164621572517</v>
      </c>
      <c r="AS49" s="65">
        <f t="shared" si="66"/>
        <v>57.590674574817783</v>
      </c>
      <c r="AT49" s="65">
        <f t="shared" si="67"/>
        <v>60.754232766423705</v>
      </c>
      <c r="AU49" s="65">
        <f t="shared" si="68"/>
        <v>67.081349149635557</v>
      </c>
      <c r="AV49" s="65">
        <f t="shared" si="69"/>
        <v>0</v>
      </c>
      <c r="AW49" s="65">
        <f t="shared" si="70"/>
        <v>33.106329243145026</v>
      </c>
      <c r="AX49" s="65">
        <f t="shared" si="71"/>
        <v>0</v>
      </c>
      <c r="AY49" s="65">
        <f t="shared" si="72"/>
        <v>38.104219495430016</v>
      </c>
      <c r="AZ49" s="65">
        <f t="shared" si="73"/>
        <v>0</v>
      </c>
      <c r="BA49" s="65">
        <f t="shared" si="74"/>
        <v>40.603164621572517</v>
      </c>
      <c r="BB49" s="65">
        <f t="shared" si="75"/>
        <v>0</v>
      </c>
      <c r="BC49" s="65">
        <f t="shared" si="76"/>
        <v>57.590674574817783</v>
      </c>
      <c r="BD49" s="65">
        <f t="shared" si="77"/>
        <v>0</v>
      </c>
      <c r="BE49" s="65">
        <f t="shared" si="78"/>
        <v>60.754232766423705</v>
      </c>
      <c r="BF49" s="65">
        <f t="shared" si="79"/>
        <v>0</v>
      </c>
      <c r="BG49" s="65">
        <f t="shared" si="80"/>
        <v>67.081349149635557</v>
      </c>
      <c r="BI49" s="371">
        <v>1034</v>
      </c>
      <c r="BJ49" s="342">
        <v>9.5147859286633061</v>
      </c>
      <c r="BK49" s="342">
        <v>11.109857285775536</v>
      </c>
      <c r="BL49" s="342">
        <v>11.907392964331653</v>
      </c>
      <c r="BM49" s="342">
        <v>12.704928642887769</v>
      </c>
      <c r="BN49" s="342">
        <v>14.3</v>
      </c>
      <c r="BO49" s="342">
        <v>15.948240402349306</v>
      </c>
      <c r="BP49" s="342">
        <v>16.772360603523957</v>
      </c>
      <c r="BQ49" s="342">
        <v>17.596480804698611</v>
      </c>
      <c r="BR49" s="342">
        <v>19.2</v>
      </c>
      <c r="BS49" s="65"/>
      <c r="BT49" s="371">
        <v>1034</v>
      </c>
      <c r="BU49" s="342">
        <v>82.873385075597866</v>
      </c>
      <c r="BV49" s="342">
        <v>86.491373627130571</v>
      </c>
      <c r="BW49" s="342">
        <v>88.300367902896909</v>
      </c>
      <c r="BX49" s="342">
        <v>90.109362178663261</v>
      </c>
      <c r="BY49" s="342">
        <v>93.727350730195951</v>
      </c>
      <c r="BZ49" s="342">
        <v>97.527690370364937</v>
      </c>
      <c r="CA49" s="342">
        <v>99.427860190449422</v>
      </c>
      <c r="CB49" s="342">
        <v>101.32803001053392</v>
      </c>
      <c r="CC49" s="342">
        <v>105.12836965070292</v>
      </c>
      <c r="CE49" s="385">
        <v>57.5</v>
      </c>
      <c r="CF49" s="342">
        <v>3.8339281115624781</v>
      </c>
      <c r="CG49" s="342">
        <v>4.2886766364607745</v>
      </c>
      <c r="CH49" s="342">
        <v>4.5160508989099224</v>
      </c>
      <c r="CI49" s="342">
        <v>4.7434251613590712</v>
      </c>
      <c r="CJ49" s="342">
        <v>5.198173686257368</v>
      </c>
      <c r="CK49" s="342">
        <v>5.6223669375665715</v>
      </c>
      <c r="CL49" s="342">
        <v>5.8344635632211732</v>
      </c>
      <c r="CM49" s="342">
        <v>6.046560188875775</v>
      </c>
      <c r="CN49" s="342">
        <v>6.4707534401849784</v>
      </c>
      <c r="CO49" s="342">
        <v>3.7818891316654759</v>
      </c>
      <c r="CP49" s="342">
        <v>4.2196050336388975</v>
      </c>
      <c r="CQ49" s="342">
        <v>4.4384629846256081</v>
      </c>
      <c r="CR49" s="342">
        <v>4.6573209356123186</v>
      </c>
      <c r="CS49" s="342">
        <v>5.0950368375857389</v>
      </c>
      <c r="CT49" s="342">
        <v>5.5474011774227234</v>
      </c>
      <c r="CU49" s="342">
        <v>5.7735833473412157</v>
      </c>
      <c r="CV49" s="342">
        <v>5.999765517259708</v>
      </c>
      <c r="CW49" s="342">
        <v>6.4521298570966925</v>
      </c>
      <c r="CY49" s="101">
        <f t="shared" si="81"/>
        <v>1</v>
      </c>
      <c r="CZ49" s="101">
        <f t="shared" si="82"/>
        <v>3</v>
      </c>
      <c r="DB49" s="101">
        <f t="shared" si="83"/>
        <v>3</v>
      </c>
      <c r="DD49" s="311">
        <f t="shared" si="84"/>
        <v>3</v>
      </c>
      <c r="DE49" s="311"/>
      <c r="DF49" s="101">
        <f t="shared" si="0"/>
        <v>0</v>
      </c>
      <c r="DG49" s="101">
        <f t="shared" si="1"/>
        <v>0</v>
      </c>
      <c r="DH49" s="101">
        <f t="shared" si="2"/>
        <v>0</v>
      </c>
      <c r="DI49" s="101">
        <f t="shared" si="3"/>
        <v>0</v>
      </c>
      <c r="DJ49" s="311">
        <f t="shared" si="4"/>
        <v>0</v>
      </c>
      <c r="DK49" s="311">
        <f t="shared" si="5"/>
        <v>0</v>
      </c>
      <c r="DL49" s="101">
        <f t="shared" si="6"/>
        <v>0</v>
      </c>
      <c r="DM49" s="101">
        <f t="shared" si="7"/>
        <v>0</v>
      </c>
      <c r="DN49" s="101">
        <f t="shared" si="8"/>
        <v>0</v>
      </c>
      <c r="DO49" s="101">
        <f t="shared" si="9"/>
        <v>0</v>
      </c>
      <c r="DP49" s="101">
        <f t="shared" si="10"/>
        <v>0</v>
      </c>
      <c r="DQ49" s="101">
        <f t="shared" si="11"/>
        <v>0</v>
      </c>
      <c r="DR49" s="101">
        <f t="shared" si="12"/>
        <v>0</v>
      </c>
      <c r="DS49" s="101">
        <f t="shared" si="13"/>
        <v>0</v>
      </c>
      <c r="DT49" s="101">
        <f t="shared" si="14"/>
        <v>0</v>
      </c>
      <c r="DU49" s="101">
        <f t="shared" si="15"/>
        <v>0</v>
      </c>
      <c r="DV49" s="101">
        <f t="shared" si="16"/>
        <v>0</v>
      </c>
      <c r="DW49" s="101">
        <f t="shared" si="17"/>
        <v>0</v>
      </c>
      <c r="DX49" s="311">
        <f t="shared" si="18"/>
        <v>0</v>
      </c>
      <c r="DY49" s="101">
        <f t="shared" si="19"/>
        <v>0</v>
      </c>
      <c r="DZ49" s="101">
        <f t="shared" si="20"/>
        <v>0</v>
      </c>
      <c r="EA49" s="101">
        <f t="shared" si="21"/>
        <v>1</v>
      </c>
      <c r="EB49" s="101">
        <f t="shared" si="22"/>
        <v>0</v>
      </c>
      <c r="EC49" s="101">
        <f t="shared" si="23"/>
        <v>0</v>
      </c>
      <c r="ED49" s="101">
        <f t="shared" si="24"/>
        <v>0</v>
      </c>
      <c r="EE49" s="101">
        <f t="shared" si="25"/>
        <v>0</v>
      </c>
      <c r="EF49" s="101">
        <f t="shared" si="26"/>
        <v>0</v>
      </c>
      <c r="EG49" s="101">
        <f t="shared" si="27"/>
        <v>1</v>
      </c>
      <c r="EH49" s="101">
        <f t="shared" si="28"/>
        <v>0</v>
      </c>
      <c r="EI49" s="101">
        <f t="shared" si="29"/>
        <v>0</v>
      </c>
      <c r="EJ49" s="101">
        <f t="shared" si="30"/>
        <v>0</v>
      </c>
      <c r="EK49" s="101">
        <f t="shared" si="31"/>
        <v>0</v>
      </c>
      <c r="EL49" s="101">
        <f t="shared" si="32"/>
        <v>0</v>
      </c>
      <c r="EM49" s="101">
        <f t="shared" si="33"/>
        <v>0</v>
      </c>
      <c r="EN49" s="101">
        <f t="shared" si="34"/>
        <v>1</v>
      </c>
      <c r="EO49" s="101">
        <f t="shared" si="35"/>
        <v>0</v>
      </c>
      <c r="EP49" s="101">
        <f t="shared" si="36"/>
        <v>0</v>
      </c>
      <c r="EQ49" s="101">
        <f t="shared" si="37"/>
        <v>0</v>
      </c>
    </row>
    <row r="50" spans="2:147" ht="21.75" customHeight="1" x14ac:dyDescent="0.45">
      <c r="B50" s="133">
        <f>IF(Data!B49&lt;&gt;"",Data!B49,"")</f>
        <v>36</v>
      </c>
      <c r="C50" s="158" t="str">
        <f>IF(Data!C49&lt;&gt;"",Data!C49,"")</f>
        <v>นางสาวสุชานาฏ ขำโคม</v>
      </c>
      <c r="D50" s="106">
        <f>IF(Data!D49&lt;&gt;"",Data!D49,"")</f>
        <v>2</v>
      </c>
      <c r="E50" s="140">
        <f>IF(AND(I50=1,Data!T49=0),0,IF(I50=999,999,Data!T49))</f>
        <v>197</v>
      </c>
      <c r="F50" s="140">
        <f t="shared" si="38"/>
        <v>16.416666666666668</v>
      </c>
      <c r="G50" s="140">
        <f>IF(Data!K49&lt;&gt;"",Data!K49,"")</f>
        <v>93</v>
      </c>
      <c r="H50" s="141">
        <f>IF(Data!L49&lt;&gt;"",Data!L49,"")</f>
        <v>165</v>
      </c>
      <c r="I50" s="63">
        <f>IF(Data!M49&lt;&gt;"",Data!M49,"")</f>
        <v>1</v>
      </c>
      <c r="J50" s="63">
        <f t="shared" si="39"/>
        <v>193</v>
      </c>
      <c r="L50" s="64" t="str">
        <f t="shared" si="40"/>
        <v>น้ำหนักมากกว่าเกณฑ์</v>
      </c>
      <c r="N50" s="63">
        <f t="shared" si="41"/>
        <v>105</v>
      </c>
      <c r="P50" s="64" t="str">
        <f t="shared" si="42"/>
        <v>ค่อนข้างสูง</v>
      </c>
      <c r="R50" s="63">
        <f t="shared" si="43"/>
        <v>172</v>
      </c>
      <c r="S50" s="64" t="str">
        <f t="shared" si="44"/>
        <v>อ้วน</v>
      </c>
      <c r="W50" s="310">
        <f t="shared" si="45"/>
        <v>2197</v>
      </c>
      <c r="Y50" s="65">
        <f t="shared" si="46"/>
        <v>48.1</v>
      </c>
      <c r="Z50" s="65">
        <f t="shared" si="47"/>
        <v>156.80000000000001</v>
      </c>
      <c r="AA50" s="65">
        <f t="shared" si="48"/>
        <v>54</v>
      </c>
      <c r="AB50" s="65">
        <f t="shared" si="49"/>
        <v>0</v>
      </c>
      <c r="AC50" s="341">
        <f t="shared" si="50"/>
        <v>54</v>
      </c>
      <c r="AD50" s="65">
        <f t="shared" si="51"/>
        <v>32.946822107433803</v>
      </c>
      <c r="AE50" s="65">
        <f t="shared" si="52"/>
        <v>37.997881404955869</v>
      </c>
      <c r="AF50" s="65">
        <f t="shared" si="53"/>
        <v>40.523411053716899</v>
      </c>
      <c r="AG50" s="65">
        <f t="shared" si="54"/>
        <v>57.431167439106545</v>
      </c>
      <c r="AH50" s="65">
        <f t="shared" si="55"/>
        <v>60.541556585475405</v>
      </c>
      <c r="AI50" s="65">
        <f t="shared" si="56"/>
        <v>66.76233487821311</v>
      </c>
      <c r="AJ50" s="65">
        <f t="shared" si="57"/>
        <v>141.64682210743382</v>
      </c>
      <c r="AK50" s="65">
        <f t="shared" si="58"/>
        <v>146.69788140495587</v>
      </c>
      <c r="AL50" s="65">
        <f t="shared" si="59"/>
        <v>149.22341105371692</v>
      </c>
      <c r="AM50" s="65">
        <f t="shared" si="60"/>
        <v>164.13732824271625</v>
      </c>
      <c r="AN50" s="65">
        <f t="shared" si="61"/>
        <v>166.58310432362168</v>
      </c>
      <c r="AO50" s="65">
        <f t="shared" si="62"/>
        <v>171.47465648543252</v>
      </c>
      <c r="AP50" s="65">
        <f t="shared" si="63"/>
        <v>37.251750750321563</v>
      </c>
      <c r="AQ50" s="65">
        <f t="shared" si="64"/>
        <v>42.834500500214375</v>
      </c>
      <c r="AR50" s="65">
        <f t="shared" si="65"/>
        <v>45.625875375160781</v>
      </c>
      <c r="AS50" s="65">
        <f t="shared" si="66"/>
        <v>62.294371056983614</v>
      </c>
      <c r="AT50" s="65">
        <f t="shared" si="67"/>
        <v>65.059161409311486</v>
      </c>
      <c r="AU50" s="65">
        <f t="shared" si="68"/>
        <v>70.588742113967214</v>
      </c>
      <c r="AV50" s="65">
        <f t="shared" si="69"/>
        <v>0</v>
      </c>
      <c r="AW50" s="65">
        <f t="shared" si="70"/>
        <v>37.251750750321563</v>
      </c>
      <c r="AX50" s="65">
        <f t="shared" si="71"/>
        <v>0</v>
      </c>
      <c r="AY50" s="65">
        <f t="shared" si="72"/>
        <v>42.834500500214375</v>
      </c>
      <c r="AZ50" s="65">
        <f t="shared" si="73"/>
        <v>0</v>
      </c>
      <c r="BA50" s="65">
        <f t="shared" si="74"/>
        <v>45.625875375160781</v>
      </c>
      <c r="BB50" s="65">
        <f t="shared" si="75"/>
        <v>0</v>
      </c>
      <c r="BC50" s="65">
        <f t="shared" si="76"/>
        <v>62.294371056983614</v>
      </c>
      <c r="BD50" s="65">
        <f t="shared" si="77"/>
        <v>0</v>
      </c>
      <c r="BE50" s="65">
        <f t="shared" si="78"/>
        <v>65.059161409311486</v>
      </c>
      <c r="BF50" s="65">
        <f t="shared" si="79"/>
        <v>0</v>
      </c>
      <c r="BG50" s="65">
        <f t="shared" si="80"/>
        <v>70.588742113967214</v>
      </c>
      <c r="BI50" s="371">
        <v>1035</v>
      </c>
      <c r="BJ50" s="342">
        <v>9.5552787929520822</v>
      </c>
      <c r="BK50" s="342">
        <v>11.203519195301389</v>
      </c>
      <c r="BL50" s="342">
        <v>12.027639396476042</v>
      </c>
      <c r="BM50" s="342">
        <v>12.851759597650695</v>
      </c>
      <c r="BN50" s="342">
        <v>14.5</v>
      </c>
      <c r="BO50" s="342">
        <v>16.201409447586379</v>
      </c>
      <c r="BP50" s="342">
        <v>17.052114171379568</v>
      </c>
      <c r="BQ50" s="342">
        <v>17.902818895172761</v>
      </c>
      <c r="BR50" s="342">
        <v>19.600000000000001</v>
      </c>
      <c r="BS50" s="65"/>
      <c r="BT50" s="371">
        <v>1035</v>
      </c>
      <c r="BU50" s="342">
        <v>83.249597770900294</v>
      </c>
      <c r="BV50" s="342">
        <v>86.957941673418816</v>
      </c>
      <c r="BW50" s="342">
        <v>88.812113624678091</v>
      </c>
      <c r="BX50" s="342">
        <v>90.666285575937351</v>
      </c>
      <c r="BY50" s="342">
        <v>94.374629478455887</v>
      </c>
      <c r="BZ50" s="342">
        <v>98.208390753391896</v>
      </c>
      <c r="CA50" s="342">
        <v>100.12527139085989</v>
      </c>
      <c r="CB50" s="342">
        <v>102.04215202832791</v>
      </c>
      <c r="CC50" s="342">
        <v>105.87591330326393</v>
      </c>
      <c r="CE50" s="385">
        <v>57.75</v>
      </c>
      <c r="CF50" s="342">
        <v>3.8852818593894565</v>
      </c>
      <c r="CG50" s="342">
        <v>4.3438923795049016</v>
      </c>
      <c r="CH50" s="342">
        <v>4.5731976395626237</v>
      </c>
      <c r="CI50" s="342">
        <v>4.8025028996203467</v>
      </c>
      <c r="CJ50" s="342">
        <v>5.2611134197357918</v>
      </c>
      <c r="CK50" s="342">
        <v>5.6905268288113451</v>
      </c>
      <c r="CL50" s="342">
        <v>5.9052335333491222</v>
      </c>
      <c r="CM50" s="342">
        <v>6.1199402378868974</v>
      </c>
      <c r="CN50" s="342">
        <v>6.5493536469624516</v>
      </c>
      <c r="CO50" s="342">
        <v>3.8297269813261074</v>
      </c>
      <c r="CP50" s="342">
        <v>4.2710212455174226</v>
      </c>
      <c r="CQ50" s="342">
        <v>4.491668377613081</v>
      </c>
      <c r="CR50" s="342">
        <v>4.7123155097087377</v>
      </c>
      <c r="CS50" s="342">
        <v>5.1536097739000519</v>
      </c>
      <c r="CT50" s="342">
        <v>5.6104664083251423</v>
      </c>
      <c r="CU50" s="342">
        <v>5.8388947255376875</v>
      </c>
      <c r="CV50" s="342">
        <v>6.0673230427502336</v>
      </c>
      <c r="CW50" s="342">
        <v>6.524179677175324</v>
      </c>
      <c r="CY50" s="101">
        <f t="shared" si="81"/>
        <v>1</v>
      </c>
      <c r="CZ50" s="101">
        <f t="shared" si="82"/>
        <v>5</v>
      </c>
      <c r="DB50" s="101">
        <f t="shared" si="83"/>
        <v>4</v>
      </c>
      <c r="DD50" s="311">
        <f t="shared" si="84"/>
        <v>6</v>
      </c>
      <c r="DE50" s="311"/>
      <c r="DF50" s="101">
        <f t="shared" si="0"/>
        <v>0</v>
      </c>
      <c r="DG50" s="101">
        <f t="shared" si="1"/>
        <v>0</v>
      </c>
      <c r="DH50" s="101">
        <f t="shared" si="2"/>
        <v>0</v>
      </c>
      <c r="DI50" s="101">
        <f t="shared" si="3"/>
        <v>0</v>
      </c>
      <c r="DJ50" s="311">
        <f t="shared" si="4"/>
        <v>0</v>
      </c>
      <c r="DK50" s="311">
        <f t="shared" si="5"/>
        <v>0</v>
      </c>
      <c r="DL50" s="101">
        <f t="shared" si="6"/>
        <v>0</v>
      </c>
      <c r="DM50" s="101">
        <f t="shared" si="7"/>
        <v>0</v>
      </c>
      <c r="DN50" s="101">
        <f t="shared" si="8"/>
        <v>0</v>
      </c>
      <c r="DO50" s="101">
        <f t="shared" si="9"/>
        <v>0</v>
      </c>
      <c r="DP50" s="101">
        <f t="shared" si="10"/>
        <v>0</v>
      </c>
      <c r="DQ50" s="101">
        <f t="shared" si="11"/>
        <v>0</v>
      </c>
      <c r="DR50" s="101">
        <f t="shared" si="12"/>
        <v>0</v>
      </c>
      <c r="DS50" s="101">
        <f t="shared" si="13"/>
        <v>0</v>
      </c>
      <c r="DT50" s="101">
        <f t="shared" si="14"/>
        <v>0</v>
      </c>
      <c r="DU50" s="101">
        <f t="shared" si="15"/>
        <v>0</v>
      </c>
      <c r="DV50" s="101">
        <f t="shared" si="16"/>
        <v>0</v>
      </c>
      <c r="DW50" s="101">
        <f t="shared" si="17"/>
        <v>0</v>
      </c>
      <c r="DX50" s="311">
        <f t="shared" si="18"/>
        <v>0</v>
      </c>
      <c r="DY50" s="101">
        <f t="shared" si="19"/>
        <v>1</v>
      </c>
      <c r="DZ50" s="101">
        <f t="shared" si="20"/>
        <v>0</v>
      </c>
      <c r="EA50" s="101">
        <f t="shared" si="21"/>
        <v>0</v>
      </c>
      <c r="EB50" s="101">
        <f t="shared" si="22"/>
        <v>0</v>
      </c>
      <c r="EC50" s="101">
        <f t="shared" si="23"/>
        <v>0</v>
      </c>
      <c r="ED50" s="101">
        <f t="shared" si="24"/>
        <v>0</v>
      </c>
      <c r="EE50" s="101">
        <f t="shared" si="25"/>
        <v>0</v>
      </c>
      <c r="EF50" s="101">
        <f t="shared" si="26"/>
        <v>1</v>
      </c>
      <c r="EG50" s="101">
        <f t="shared" si="27"/>
        <v>0</v>
      </c>
      <c r="EH50" s="101">
        <f t="shared" si="28"/>
        <v>0</v>
      </c>
      <c r="EI50" s="101">
        <f t="shared" si="29"/>
        <v>0</v>
      </c>
      <c r="EJ50" s="101">
        <f t="shared" si="30"/>
        <v>0</v>
      </c>
      <c r="EK50" s="101">
        <f t="shared" si="31"/>
        <v>1</v>
      </c>
      <c r="EL50" s="101">
        <f t="shared" si="32"/>
        <v>0</v>
      </c>
      <c r="EM50" s="101">
        <f t="shared" si="33"/>
        <v>0</v>
      </c>
      <c r="EN50" s="101">
        <f t="shared" si="34"/>
        <v>0</v>
      </c>
      <c r="EO50" s="101">
        <f t="shared" si="35"/>
        <v>0</v>
      </c>
      <c r="EP50" s="101">
        <f t="shared" si="36"/>
        <v>0</v>
      </c>
      <c r="EQ50" s="101">
        <f t="shared" si="37"/>
        <v>0</v>
      </c>
    </row>
    <row r="51" spans="2:147" ht="21.75" customHeight="1" x14ac:dyDescent="0.45">
      <c r="B51" s="133">
        <f>IF(Data!B50&lt;&gt;"",Data!B50,"")</f>
        <v>37</v>
      </c>
      <c r="C51" s="158" t="str">
        <f>IF(Data!C50&lt;&gt;"",Data!C50,"")</f>
        <v>นางสาวกนกวรรณ กลิ่นกล้า</v>
      </c>
      <c r="D51" s="106">
        <f>IF(Data!D50&lt;&gt;"",Data!D50,"")</f>
        <v>2</v>
      </c>
      <c r="E51" s="140">
        <f>IF(AND(I51=1,Data!T50=0),0,IF(I51=999,999,Data!T50))</f>
        <v>200</v>
      </c>
      <c r="F51" s="140">
        <f t="shared" si="38"/>
        <v>16.666666666666668</v>
      </c>
      <c r="G51" s="140">
        <f>IF(Data!K50&lt;&gt;"",Data!K50,"")</f>
        <v>56</v>
      </c>
      <c r="H51" s="141">
        <f>IF(Data!L50&lt;&gt;"",Data!L50,"")</f>
        <v>168</v>
      </c>
      <c r="I51" s="63">
        <f>IF(Data!M50&lt;&gt;"",Data!M50,"")</f>
        <v>1</v>
      </c>
      <c r="J51" s="63">
        <f t="shared" si="39"/>
        <v>116</v>
      </c>
      <c r="L51" s="64" t="str">
        <f t="shared" si="40"/>
        <v>น้ำหนักตามเกณฑ์</v>
      </c>
      <c r="N51" s="63">
        <f t="shared" si="41"/>
        <v>107</v>
      </c>
      <c r="P51" s="64" t="str">
        <f t="shared" si="42"/>
        <v>สูงกว่าเกณฑ์</v>
      </c>
      <c r="R51" s="63">
        <f t="shared" si="43"/>
        <v>99</v>
      </c>
      <c r="S51" s="64" t="str">
        <f t="shared" si="44"/>
        <v>สมส่วน</v>
      </c>
      <c r="W51" s="310">
        <f t="shared" si="45"/>
        <v>2200</v>
      </c>
      <c r="Y51" s="65">
        <f t="shared" si="46"/>
        <v>48.2</v>
      </c>
      <c r="Z51" s="65">
        <f t="shared" si="47"/>
        <v>156.80000000000001</v>
      </c>
      <c r="AA51" s="65">
        <f t="shared" si="48"/>
        <v>56.8</v>
      </c>
      <c r="AB51" s="65">
        <f t="shared" si="49"/>
        <v>0</v>
      </c>
      <c r="AC51" s="341">
        <f t="shared" si="50"/>
        <v>56.8</v>
      </c>
      <c r="AD51" s="65">
        <f t="shared" si="51"/>
        <v>33.046822107433798</v>
      </c>
      <c r="AE51" s="65">
        <f t="shared" si="52"/>
        <v>38.097881404955871</v>
      </c>
      <c r="AF51" s="65">
        <f t="shared" si="53"/>
        <v>40.623411053716907</v>
      </c>
      <c r="AG51" s="65">
        <f t="shared" si="54"/>
        <v>57.531167439106554</v>
      </c>
      <c r="AH51" s="65">
        <f t="shared" si="55"/>
        <v>60.641556585475406</v>
      </c>
      <c r="AI51" s="65">
        <f t="shared" si="56"/>
        <v>66.862334878213105</v>
      </c>
      <c r="AJ51" s="65">
        <f t="shared" si="57"/>
        <v>141.80632924314503</v>
      </c>
      <c r="AK51" s="65">
        <f t="shared" si="58"/>
        <v>146.80421949543003</v>
      </c>
      <c r="AL51" s="65">
        <f t="shared" si="59"/>
        <v>149.30316462157251</v>
      </c>
      <c r="AM51" s="65">
        <f t="shared" si="60"/>
        <v>164.13732824271625</v>
      </c>
      <c r="AN51" s="65">
        <f t="shared" si="61"/>
        <v>166.58310432362168</v>
      </c>
      <c r="AO51" s="65">
        <f t="shared" si="62"/>
        <v>171.47465648543252</v>
      </c>
      <c r="AP51" s="65">
        <f t="shared" si="63"/>
        <v>39.254215071765444</v>
      </c>
      <c r="AQ51" s="65">
        <f t="shared" si="64"/>
        <v>45.102810047843633</v>
      </c>
      <c r="AR51" s="65">
        <f t="shared" si="65"/>
        <v>48.02710753588272</v>
      </c>
      <c r="AS51" s="65">
        <f t="shared" si="66"/>
        <v>64.217081810571869</v>
      </c>
      <c r="AT51" s="65">
        <f t="shared" si="67"/>
        <v>66.689442414095822</v>
      </c>
      <c r="AU51" s="65">
        <f t="shared" si="68"/>
        <v>71.634163621143742</v>
      </c>
      <c r="AV51" s="65">
        <f t="shared" si="69"/>
        <v>0</v>
      </c>
      <c r="AW51" s="65">
        <f t="shared" si="70"/>
        <v>39.254215071765444</v>
      </c>
      <c r="AX51" s="65">
        <f t="shared" si="71"/>
        <v>0</v>
      </c>
      <c r="AY51" s="65">
        <f t="shared" si="72"/>
        <v>45.102810047843633</v>
      </c>
      <c r="AZ51" s="65">
        <f t="shared" si="73"/>
        <v>0</v>
      </c>
      <c r="BA51" s="65">
        <f t="shared" si="74"/>
        <v>48.02710753588272</v>
      </c>
      <c r="BB51" s="65">
        <f t="shared" si="75"/>
        <v>0</v>
      </c>
      <c r="BC51" s="65">
        <f t="shared" si="76"/>
        <v>64.217081810571869</v>
      </c>
      <c r="BD51" s="65">
        <f t="shared" si="77"/>
        <v>0</v>
      </c>
      <c r="BE51" s="65">
        <f t="shared" si="78"/>
        <v>66.689442414095822</v>
      </c>
      <c r="BF51" s="65">
        <f t="shared" si="79"/>
        <v>0</v>
      </c>
      <c r="BG51" s="65">
        <f t="shared" si="80"/>
        <v>71.634163621143742</v>
      </c>
      <c r="BI51" s="371">
        <v>1036</v>
      </c>
      <c r="BJ51" s="342">
        <v>9.6552787929520818</v>
      </c>
      <c r="BK51" s="342">
        <v>11.303519195301387</v>
      </c>
      <c r="BL51" s="342">
        <v>12.127639396476042</v>
      </c>
      <c r="BM51" s="342">
        <v>12.951759597650694</v>
      </c>
      <c r="BN51" s="342">
        <v>14.6</v>
      </c>
      <c r="BO51" s="342">
        <v>16.354578492823453</v>
      </c>
      <c r="BP51" s="342">
        <v>17.231867739235181</v>
      </c>
      <c r="BQ51" s="342">
        <v>18.109156985646909</v>
      </c>
      <c r="BR51" s="342">
        <v>19.899999999999999</v>
      </c>
      <c r="BS51" s="65"/>
      <c r="BT51" s="371">
        <v>1036</v>
      </c>
      <c r="BU51" s="342">
        <v>83.828444940801276</v>
      </c>
      <c r="BV51" s="342">
        <v>87.55703135631741</v>
      </c>
      <c r="BW51" s="342">
        <v>89.421324564075476</v>
      </c>
      <c r="BX51" s="342">
        <v>91.285617771833543</v>
      </c>
      <c r="BY51" s="342">
        <v>95.014204187349677</v>
      </c>
      <c r="BZ51" s="342">
        <v>98.874112638348151</v>
      </c>
      <c r="CA51" s="342">
        <v>100.8040668638474</v>
      </c>
      <c r="CB51" s="342">
        <v>102.73402108934664</v>
      </c>
      <c r="CC51" s="342">
        <v>106.59392954034513</v>
      </c>
      <c r="CE51" s="385">
        <v>58</v>
      </c>
      <c r="CF51" s="342">
        <v>3.9366356072164352</v>
      </c>
      <c r="CG51" s="342">
        <v>4.3991081225490287</v>
      </c>
      <c r="CH51" s="342">
        <v>4.630344380215325</v>
      </c>
      <c r="CI51" s="342">
        <v>4.8615806378816222</v>
      </c>
      <c r="CJ51" s="342">
        <v>5.3240531532142157</v>
      </c>
      <c r="CK51" s="342">
        <v>5.7586867200561187</v>
      </c>
      <c r="CL51" s="342">
        <v>5.9760035034770702</v>
      </c>
      <c r="CM51" s="342">
        <v>6.1933202868980208</v>
      </c>
      <c r="CN51" s="342">
        <v>6.6279538537399239</v>
      </c>
      <c r="CO51" s="342">
        <v>3.8775648309867394</v>
      </c>
      <c r="CP51" s="342">
        <v>4.3224374573959476</v>
      </c>
      <c r="CQ51" s="342">
        <v>4.5448737706005531</v>
      </c>
      <c r="CR51" s="342">
        <v>4.7673100838051568</v>
      </c>
      <c r="CS51" s="342">
        <v>5.212182710214365</v>
      </c>
      <c r="CT51" s="342">
        <v>5.6735316392275612</v>
      </c>
      <c r="CU51" s="342">
        <v>5.9042061037341593</v>
      </c>
      <c r="CV51" s="342">
        <v>6.1348805682407583</v>
      </c>
      <c r="CW51" s="342">
        <v>6.5962294972539546</v>
      </c>
      <c r="CY51" s="101">
        <f t="shared" si="81"/>
        <v>1</v>
      </c>
      <c r="CZ51" s="101">
        <f t="shared" si="82"/>
        <v>3</v>
      </c>
      <c r="DB51" s="101">
        <f t="shared" si="83"/>
        <v>5</v>
      </c>
      <c r="DD51" s="311">
        <f t="shared" si="84"/>
        <v>3</v>
      </c>
      <c r="DE51" s="311"/>
      <c r="DF51" s="101">
        <f t="shared" si="0"/>
        <v>0</v>
      </c>
      <c r="DG51" s="101">
        <f t="shared" si="1"/>
        <v>0</v>
      </c>
      <c r="DH51" s="101">
        <f t="shared" si="2"/>
        <v>0</v>
      </c>
      <c r="DI51" s="101">
        <f t="shared" si="3"/>
        <v>0</v>
      </c>
      <c r="DJ51" s="311">
        <f t="shared" si="4"/>
        <v>0</v>
      </c>
      <c r="DK51" s="311">
        <f t="shared" si="5"/>
        <v>0</v>
      </c>
      <c r="DL51" s="101">
        <f t="shared" si="6"/>
        <v>0</v>
      </c>
      <c r="DM51" s="101">
        <f t="shared" si="7"/>
        <v>0</v>
      </c>
      <c r="DN51" s="101">
        <f t="shared" si="8"/>
        <v>0</v>
      </c>
      <c r="DO51" s="101">
        <f t="shared" si="9"/>
        <v>0</v>
      </c>
      <c r="DP51" s="101">
        <f t="shared" si="10"/>
        <v>0</v>
      </c>
      <c r="DQ51" s="101">
        <f t="shared" si="11"/>
        <v>0</v>
      </c>
      <c r="DR51" s="101">
        <f t="shared" si="12"/>
        <v>0</v>
      </c>
      <c r="DS51" s="101">
        <f t="shared" si="13"/>
        <v>0</v>
      </c>
      <c r="DT51" s="101">
        <f t="shared" si="14"/>
        <v>0</v>
      </c>
      <c r="DU51" s="101">
        <f t="shared" si="15"/>
        <v>0</v>
      </c>
      <c r="DV51" s="101">
        <f t="shared" si="16"/>
        <v>0</v>
      </c>
      <c r="DW51" s="101">
        <f t="shared" si="17"/>
        <v>0</v>
      </c>
      <c r="DX51" s="311">
        <f t="shared" si="18"/>
        <v>0</v>
      </c>
      <c r="DY51" s="101">
        <f t="shared" si="19"/>
        <v>0</v>
      </c>
      <c r="DZ51" s="101">
        <f t="shared" si="20"/>
        <v>0</v>
      </c>
      <c r="EA51" s="101">
        <f t="shared" si="21"/>
        <v>1</v>
      </c>
      <c r="EB51" s="101">
        <f t="shared" si="22"/>
        <v>0</v>
      </c>
      <c r="EC51" s="101">
        <f t="shared" si="23"/>
        <v>0</v>
      </c>
      <c r="ED51" s="101">
        <f t="shared" si="24"/>
        <v>0</v>
      </c>
      <c r="EE51" s="101">
        <f t="shared" si="25"/>
        <v>1</v>
      </c>
      <c r="EF51" s="101">
        <f t="shared" si="26"/>
        <v>0</v>
      </c>
      <c r="EG51" s="101">
        <f t="shared" si="27"/>
        <v>0</v>
      </c>
      <c r="EH51" s="101">
        <f t="shared" si="28"/>
        <v>0</v>
      </c>
      <c r="EI51" s="101">
        <f t="shared" si="29"/>
        <v>0</v>
      </c>
      <c r="EJ51" s="101">
        <f t="shared" si="30"/>
        <v>0</v>
      </c>
      <c r="EK51" s="101">
        <f t="shared" si="31"/>
        <v>0</v>
      </c>
      <c r="EL51" s="101">
        <f t="shared" si="32"/>
        <v>0</v>
      </c>
      <c r="EM51" s="101">
        <f t="shared" si="33"/>
        <v>0</v>
      </c>
      <c r="EN51" s="101">
        <f t="shared" si="34"/>
        <v>1</v>
      </c>
      <c r="EO51" s="101">
        <f t="shared" si="35"/>
        <v>0</v>
      </c>
      <c r="EP51" s="101">
        <f t="shared" si="36"/>
        <v>0</v>
      </c>
      <c r="EQ51" s="101">
        <f t="shared" si="37"/>
        <v>0</v>
      </c>
    </row>
    <row r="52" spans="2:147" ht="21.75" customHeight="1" x14ac:dyDescent="0.45">
      <c r="B52" s="133">
        <f>IF(Data!B51&lt;&gt;"",Data!B51,"")</f>
        <v>38</v>
      </c>
      <c r="C52" s="158" t="str">
        <f>IF(Data!C51&lt;&gt;"",Data!C51,"")</f>
        <v>นางสาวณัฏฐนิช จันทร</v>
      </c>
      <c r="D52" s="106">
        <f>IF(Data!D51&lt;&gt;"",Data!D51,"")</f>
        <v>2</v>
      </c>
      <c r="E52" s="140">
        <f>IF(AND(I52=1,Data!T51=0),0,IF(I52=999,999,Data!T51))</f>
        <v>197</v>
      </c>
      <c r="F52" s="140">
        <f t="shared" si="38"/>
        <v>16.416666666666668</v>
      </c>
      <c r="G52" s="140">
        <f>IF(Data!K51&lt;&gt;"",Data!K51,"")</f>
        <v>49</v>
      </c>
      <c r="H52" s="141">
        <f>IF(Data!L51&lt;&gt;"",Data!L51,"")</f>
        <v>151</v>
      </c>
      <c r="I52" s="63">
        <f>IF(Data!M51&lt;&gt;"",Data!M51,"")</f>
        <v>1</v>
      </c>
      <c r="J52" s="63">
        <f t="shared" si="39"/>
        <v>102</v>
      </c>
      <c r="L52" s="64" t="str">
        <f t="shared" si="40"/>
        <v>น้ำหนักตามเกณฑ์</v>
      </c>
      <c r="N52" s="63">
        <f t="shared" si="41"/>
        <v>96</v>
      </c>
      <c r="P52" s="64" t="str">
        <f t="shared" si="42"/>
        <v>ส่วนสูงตามเกณฑ์</v>
      </c>
      <c r="R52" s="63">
        <f t="shared" si="43"/>
        <v>116</v>
      </c>
      <c r="S52" s="64" t="str">
        <f t="shared" si="44"/>
        <v>สมส่วน</v>
      </c>
      <c r="W52" s="310">
        <f t="shared" si="45"/>
        <v>2197</v>
      </c>
      <c r="Y52" s="65">
        <f t="shared" si="46"/>
        <v>48.1</v>
      </c>
      <c r="Z52" s="65">
        <f t="shared" si="47"/>
        <v>156.80000000000001</v>
      </c>
      <c r="AA52" s="65">
        <f t="shared" si="48"/>
        <v>42.4</v>
      </c>
      <c r="AB52" s="65">
        <f t="shared" si="49"/>
        <v>0</v>
      </c>
      <c r="AC52" s="341">
        <f t="shared" si="50"/>
        <v>42.4</v>
      </c>
      <c r="AD52" s="65">
        <f t="shared" si="51"/>
        <v>32.946822107433803</v>
      </c>
      <c r="AE52" s="65">
        <f t="shared" si="52"/>
        <v>37.997881404955869</v>
      </c>
      <c r="AF52" s="65">
        <f t="shared" si="53"/>
        <v>40.523411053716899</v>
      </c>
      <c r="AG52" s="65">
        <f t="shared" si="54"/>
        <v>57.431167439106545</v>
      </c>
      <c r="AH52" s="65">
        <f t="shared" si="55"/>
        <v>60.541556585475405</v>
      </c>
      <c r="AI52" s="65">
        <f t="shared" si="56"/>
        <v>66.76233487821311</v>
      </c>
      <c r="AJ52" s="65">
        <f t="shared" si="57"/>
        <v>141.64682210743382</v>
      </c>
      <c r="AK52" s="65">
        <f t="shared" si="58"/>
        <v>146.69788140495587</v>
      </c>
      <c r="AL52" s="65">
        <f t="shared" si="59"/>
        <v>149.22341105371692</v>
      </c>
      <c r="AM52" s="65">
        <f t="shared" si="60"/>
        <v>164.13732824271625</v>
      </c>
      <c r="AN52" s="65">
        <f t="shared" si="61"/>
        <v>166.58310432362168</v>
      </c>
      <c r="AO52" s="65">
        <f t="shared" si="62"/>
        <v>171.47465648543252</v>
      </c>
      <c r="AP52" s="65">
        <f t="shared" si="63"/>
        <v>28.52287919312359</v>
      </c>
      <c r="AQ52" s="65">
        <f t="shared" si="64"/>
        <v>33.148586128749059</v>
      </c>
      <c r="AR52" s="65">
        <f t="shared" si="65"/>
        <v>35.461439596561803</v>
      </c>
      <c r="AS52" s="65">
        <f t="shared" si="66"/>
        <v>52.209688846240226</v>
      </c>
      <c r="AT52" s="65">
        <f t="shared" si="67"/>
        <v>55.479585128320302</v>
      </c>
      <c r="AU52" s="65">
        <f t="shared" si="68"/>
        <v>62.019377692480454</v>
      </c>
      <c r="AV52" s="65">
        <f t="shared" si="69"/>
        <v>0</v>
      </c>
      <c r="AW52" s="65">
        <f t="shared" si="70"/>
        <v>28.52287919312359</v>
      </c>
      <c r="AX52" s="65">
        <f t="shared" si="71"/>
        <v>0</v>
      </c>
      <c r="AY52" s="65">
        <f t="shared" si="72"/>
        <v>33.148586128749059</v>
      </c>
      <c r="AZ52" s="65">
        <f t="shared" si="73"/>
        <v>0</v>
      </c>
      <c r="BA52" s="65">
        <f t="shared" si="74"/>
        <v>35.461439596561803</v>
      </c>
      <c r="BB52" s="65">
        <f t="shared" si="75"/>
        <v>0</v>
      </c>
      <c r="BC52" s="65">
        <f t="shared" si="76"/>
        <v>52.209688846240226</v>
      </c>
      <c r="BD52" s="65">
        <f t="shared" si="77"/>
        <v>0</v>
      </c>
      <c r="BE52" s="65">
        <f t="shared" si="78"/>
        <v>55.479585128320302</v>
      </c>
      <c r="BF52" s="65">
        <f t="shared" si="79"/>
        <v>0</v>
      </c>
      <c r="BG52" s="65">
        <f t="shared" si="80"/>
        <v>62.019377692480454</v>
      </c>
      <c r="BI52" s="371">
        <v>1037</v>
      </c>
      <c r="BJ52" s="342">
        <v>9.7552787929520814</v>
      </c>
      <c r="BK52" s="342">
        <v>11.403519195301389</v>
      </c>
      <c r="BL52" s="342">
        <v>12.227639396476041</v>
      </c>
      <c r="BM52" s="342">
        <v>13.051759597650694</v>
      </c>
      <c r="BN52" s="342">
        <v>14.7</v>
      </c>
      <c r="BO52" s="342">
        <v>16.560916583297605</v>
      </c>
      <c r="BP52" s="342">
        <v>17.491374874946409</v>
      </c>
      <c r="BQ52" s="342">
        <v>18.421833166595206</v>
      </c>
      <c r="BR52" s="342">
        <v>20.3</v>
      </c>
      <c r="BS52" s="65"/>
      <c r="BT52" s="371">
        <v>1037</v>
      </c>
      <c r="BU52" s="342">
        <v>84.308394218110678</v>
      </c>
      <c r="BV52" s="342">
        <v>88.087399567159167</v>
      </c>
      <c r="BW52" s="342">
        <v>89.976902241683433</v>
      </c>
      <c r="BX52" s="342">
        <v>91.866404916207671</v>
      </c>
      <c r="BY52" s="342">
        <v>95.64541026525616</v>
      </c>
      <c r="BZ52" s="342">
        <v>99.52555501263862</v>
      </c>
      <c r="CA52" s="342">
        <v>101.46562738632986</v>
      </c>
      <c r="CB52" s="342">
        <v>103.40569976002109</v>
      </c>
      <c r="CC52" s="342">
        <v>107.28584450740355</v>
      </c>
      <c r="CE52" s="385">
        <v>58.25</v>
      </c>
      <c r="CF52" s="342">
        <v>3.9877557835150377</v>
      </c>
      <c r="CG52" s="342">
        <v>4.4543569595921984</v>
      </c>
      <c r="CH52" s="342">
        <v>4.6876575476307778</v>
      </c>
      <c r="CI52" s="342">
        <v>4.920958135669359</v>
      </c>
      <c r="CJ52" s="342">
        <v>5.3875593117465188</v>
      </c>
      <c r="CK52" s="342">
        <v>5.8272235668512256</v>
      </c>
      <c r="CL52" s="342">
        <v>6.0470556944035785</v>
      </c>
      <c r="CM52" s="342">
        <v>6.2668878219559314</v>
      </c>
      <c r="CN52" s="342">
        <v>6.706552077060639</v>
      </c>
      <c r="CO52" s="342">
        <v>3.9252868464802075</v>
      </c>
      <c r="CP52" s="342">
        <v>4.3737471952166223</v>
      </c>
      <c r="CQ52" s="342">
        <v>4.5979773695848305</v>
      </c>
      <c r="CR52" s="342">
        <v>4.8222075439530379</v>
      </c>
      <c r="CS52" s="342">
        <v>5.2706678926894526</v>
      </c>
      <c r="CT52" s="342">
        <v>5.7363504836855705</v>
      </c>
      <c r="CU52" s="342">
        <v>5.96919177918363</v>
      </c>
      <c r="CV52" s="342">
        <v>6.2020330746816894</v>
      </c>
      <c r="CW52" s="342">
        <v>6.6677156656778083</v>
      </c>
      <c r="CY52" s="101">
        <f t="shared" si="81"/>
        <v>1</v>
      </c>
      <c r="CZ52" s="101">
        <f t="shared" si="82"/>
        <v>3</v>
      </c>
      <c r="DB52" s="101">
        <f t="shared" si="83"/>
        <v>3</v>
      </c>
      <c r="DD52" s="311">
        <f t="shared" si="84"/>
        <v>3</v>
      </c>
      <c r="DE52" s="311"/>
      <c r="DF52" s="101">
        <f t="shared" si="0"/>
        <v>0</v>
      </c>
      <c r="DG52" s="101">
        <f t="shared" si="1"/>
        <v>0</v>
      </c>
      <c r="DH52" s="101">
        <f t="shared" si="2"/>
        <v>0</v>
      </c>
      <c r="DI52" s="101">
        <f t="shared" si="3"/>
        <v>0</v>
      </c>
      <c r="DJ52" s="311">
        <f t="shared" si="4"/>
        <v>0</v>
      </c>
      <c r="DK52" s="311">
        <f t="shared" si="5"/>
        <v>0</v>
      </c>
      <c r="DL52" s="101">
        <f t="shared" si="6"/>
        <v>0</v>
      </c>
      <c r="DM52" s="101">
        <f t="shared" si="7"/>
        <v>0</v>
      </c>
      <c r="DN52" s="101">
        <f t="shared" si="8"/>
        <v>0</v>
      </c>
      <c r="DO52" s="101">
        <f t="shared" si="9"/>
        <v>0</v>
      </c>
      <c r="DP52" s="101">
        <f t="shared" si="10"/>
        <v>0</v>
      </c>
      <c r="DQ52" s="101">
        <f t="shared" si="11"/>
        <v>0</v>
      </c>
      <c r="DR52" s="101">
        <f t="shared" si="12"/>
        <v>0</v>
      </c>
      <c r="DS52" s="101">
        <f t="shared" si="13"/>
        <v>0</v>
      </c>
      <c r="DT52" s="101">
        <f t="shared" si="14"/>
        <v>0</v>
      </c>
      <c r="DU52" s="101">
        <f t="shared" si="15"/>
        <v>0</v>
      </c>
      <c r="DV52" s="101">
        <f t="shared" si="16"/>
        <v>0</v>
      </c>
      <c r="DW52" s="101">
        <f t="shared" si="17"/>
        <v>0</v>
      </c>
      <c r="DX52" s="311">
        <f t="shared" si="18"/>
        <v>0</v>
      </c>
      <c r="DY52" s="101">
        <f t="shared" si="19"/>
        <v>0</v>
      </c>
      <c r="DZ52" s="101">
        <f t="shared" si="20"/>
        <v>0</v>
      </c>
      <c r="EA52" s="101">
        <f t="shared" si="21"/>
        <v>1</v>
      </c>
      <c r="EB52" s="101">
        <f t="shared" si="22"/>
        <v>0</v>
      </c>
      <c r="EC52" s="101">
        <f t="shared" si="23"/>
        <v>0</v>
      </c>
      <c r="ED52" s="101">
        <f t="shared" si="24"/>
        <v>0</v>
      </c>
      <c r="EE52" s="101">
        <f t="shared" si="25"/>
        <v>0</v>
      </c>
      <c r="EF52" s="101">
        <f t="shared" si="26"/>
        <v>0</v>
      </c>
      <c r="EG52" s="101">
        <f t="shared" si="27"/>
        <v>1</v>
      </c>
      <c r="EH52" s="101">
        <f t="shared" si="28"/>
        <v>0</v>
      </c>
      <c r="EI52" s="101">
        <f t="shared" si="29"/>
        <v>0</v>
      </c>
      <c r="EJ52" s="101">
        <f t="shared" si="30"/>
        <v>0</v>
      </c>
      <c r="EK52" s="101">
        <f t="shared" si="31"/>
        <v>0</v>
      </c>
      <c r="EL52" s="101">
        <f t="shared" si="32"/>
        <v>0</v>
      </c>
      <c r="EM52" s="101">
        <f t="shared" si="33"/>
        <v>0</v>
      </c>
      <c r="EN52" s="101">
        <f t="shared" si="34"/>
        <v>1</v>
      </c>
      <c r="EO52" s="101">
        <f t="shared" si="35"/>
        <v>0</v>
      </c>
      <c r="EP52" s="101">
        <f t="shared" si="36"/>
        <v>0</v>
      </c>
      <c r="EQ52" s="101">
        <f t="shared" si="37"/>
        <v>0</v>
      </c>
    </row>
    <row r="53" spans="2:147" ht="21.75" customHeight="1" x14ac:dyDescent="0.45">
      <c r="B53" s="133">
        <f>IF(Data!B52&lt;&gt;"",Data!B52,"")</f>
        <v>39</v>
      </c>
      <c r="C53" s="158" t="str">
        <f>IF(Data!C52&lt;&gt;"",Data!C52,"")</f>
        <v>นางสาวปุณยวีร์ ยศปัญญา</v>
      </c>
      <c r="D53" s="106">
        <f>IF(Data!D52&lt;&gt;"",Data!D52,"")</f>
        <v>2</v>
      </c>
      <c r="E53" s="140">
        <f>IF(AND(I53=1,Data!T52=0),0,IF(I53=999,999,Data!T52))</f>
        <v>200</v>
      </c>
      <c r="F53" s="140">
        <f t="shared" si="38"/>
        <v>16.666666666666668</v>
      </c>
      <c r="G53" s="140">
        <f>IF(Data!K52&lt;&gt;"",Data!K52,"")</f>
        <v>42</v>
      </c>
      <c r="H53" s="141">
        <f>IF(Data!L52&lt;&gt;"",Data!L52,"")</f>
        <v>153</v>
      </c>
      <c r="I53" s="63">
        <f>IF(Data!M52&lt;&gt;"",Data!M52,"")</f>
        <v>1</v>
      </c>
      <c r="J53" s="63">
        <f t="shared" si="39"/>
        <v>87</v>
      </c>
      <c r="L53" s="64" t="str">
        <f t="shared" si="40"/>
        <v>น้ำหนักตามเกณฑ์</v>
      </c>
      <c r="N53" s="63">
        <f t="shared" si="41"/>
        <v>98</v>
      </c>
      <c r="P53" s="64" t="str">
        <f t="shared" si="42"/>
        <v>ส่วนสูงตามเกณฑ์</v>
      </c>
      <c r="R53" s="63">
        <f t="shared" si="43"/>
        <v>95</v>
      </c>
      <c r="S53" s="64" t="str">
        <f t="shared" si="44"/>
        <v>สมส่วน</v>
      </c>
      <c r="W53" s="310">
        <f t="shared" si="45"/>
        <v>2200</v>
      </c>
      <c r="Y53" s="65">
        <f t="shared" si="46"/>
        <v>48.2</v>
      </c>
      <c r="Z53" s="65">
        <f t="shared" si="47"/>
        <v>156.80000000000001</v>
      </c>
      <c r="AA53" s="65">
        <f t="shared" si="48"/>
        <v>44.1</v>
      </c>
      <c r="AB53" s="65">
        <f t="shared" si="49"/>
        <v>0</v>
      </c>
      <c r="AC53" s="341">
        <f t="shared" si="50"/>
        <v>44.1</v>
      </c>
      <c r="AD53" s="65">
        <f t="shared" si="51"/>
        <v>33.046822107433798</v>
      </c>
      <c r="AE53" s="65">
        <f t="shared" si="52"/>
        <v>38.097881404955871</v>
      </c>
      <c r="AF53" s="65">
        <f t="shared" si="53"/>
        <v>40.623411053716907</v>
      </c>
      <c r="AG53" s="65">
        <f t="shared" si="54"/>
        <v>57.531167439106554</v>
      </c>
      <c r="AH53" s="65">
        <f t="shared" si="55"/>
        <v>60.641556585475406</v>
      </c>
      <c r="AI53" s="65">
        <f t="shared" si="56"/>
        <v>66.862334878213105</v>
      </c>
      <c r="AJ53" s="65">
        <f t="shared" si="57"/>
        <v>141.80632924314503</v>
      </c>
      <c r="AK53" s="65">
        <f t="shared" si="58"/>
        <v>146.80421949543003</v>
      </c>
      <c r="AL53" s="65">
        <f t="shared" si="59"/>
        <v>149.30316462157251</v>
      </c>
      <c r="AM53" s="65">
        <f t="shared" si="60"/>
        <v>164.13732824271625</v>
      </c>
      <c r="AN53" s="65">
        <f t="shared" si="61"/>
        <v>166.58310432362168</v>
      </c>
      <c r="AO53" s="65">
        <f t="shared" si="62"/>
        <v>171.47465648543252</v>
      </c>
      <c r="AP53" s="65">
        <f t="shared" si="63"/>
        <v>29.903864921701143</v>
      </c>
      <c r="AQ53" s="65">
        <f t="shared" si="64"/>
        <v>34.635909947800762</v>
      </c>
      <c r="AR53" s="65">
        <f t="shared" si="65"/>
        <v>37.001932460850568</v>
      </c>
      <c r="AS53" s="65">
        <f t="shared" si="66"/>
        <v>53.82993527838461</v>
      </c>
      <c r="AT53" s="65">
        <f t="shared" si="67"/>
        <v>57.073247037846144</v>
      </c>
      <c r="AU53" s="65">
        <f t="shared" si="68"/>
        <v>63.559870556769226</v>
      </c>
      <c r="AV53" s="65">
        <f t="shared" si="69"/>
        <v>0</v>
      </c>
      <c r="AW53" s="65">
        <f t="shared" si="70"/>
        <v>29.903864921701143</v>
      </c>
      <c r="AX53" s="65">
        <f t="shared" si="71"/>
        <v>0</v>
      </c>
      <c r="AY53" s="65">
        <f t="shared" si="72"/>
        <v>34.635909947800762</v>
      </c>
      <c r="AZ53" s="65">
        <f t="shared" si="73"/>
        <v>0</v>
      </c>
      <c r="BA53" s="65">
        <f t="shared" si="74"/>
        <v>37.001932460850568</v>
      </c>
      <c r="BB53" s="65">
        <f t="shared" si="75"/>
        <v>0</v>
      </c>
      <c r="BC53" s="65">
        <f t="shared" si="76"/>
        <v>53.82993527838461</v>
      </c>
      <c r="BD53" s="65">
        <f t="shared" si="77"/>
        <v>0</v>
      </c>
      <c r="BE53" s="65">
        <f t="shared" si="78"/>
        <v>57.073247037846144</v>
      </c>
      <c r="BF53" s="65">
        <f t="shared" si="79"/>
        <v>0</v>
      </c>
      <c r="BG53" s="65">
        <f t="shared" si="80"/>
        <v>63.559870556769226</v>
      </c>
      <c r="BI53" s="371">
        <v>1038</v>
      </c>
      <c r="BJ53" s="342">
        <v>10.014785928663306</v>
      </c>
      <c r="BK53" s="342">
        <v>11.609857285775536</v>
      </c>
      <c r="BL53" s="342">
        <v>12.407392964331653</v>
      </c>
      <c r="BM53" s="342">
        <v>13.204928642887769</v>
      </c>
      <c r="BN53" s="342">
        <v>14.8</v>
      </c>
      <c r="BO53" s="342">
        <v>16.714085628534676</v>
      </c>
      <c r="BP53" s="342">
        <v>17.671128442802015</v>
      </c>
      <c r="BQ53" s="342">
        <v>18.628171257069354</v>
      </c>
      <c r="BR53" s="342">
        <v>20.5</v>
      </c>
      <c r="BS53" s="65"/>
      <c r="BT53" s="371">
        <v>1038</v>
      </c>
      <c r="BU53" s="342">
        <v>84.675175225447802</v>
      </c>
      <c r="BV53" s="342">
        <v>88.539363970751793</v>
      </c>
      <c r="BW53" s="342">
        <v>90.471458343403782</v>
      </c>
      <c r="BX53" s="342">
        <v>92.403552716055785</v>
      </c>
      <c r="BY53" s="342">
        <v>96.267741461359776</v>
      </c>
      <c r="BZ53" s="342">
        <v>100.16372196079786</v>
      </c>
      <c r="CA53" s="342">
        <v>102.1117122105169</v>
      </c>
      <c r="CB53" s="342">
        <v>104.05970246023594</v>
      </c>
      <c r="CC53" s="342">
        <v>107.95568295967402</v>
      </c>
      <c r="CE53" s="385">
        <v>58.5</v>
      </c>
      <c r="CF53" s="342">
        <v>4.0388759598136401</v>
      </c>
      <c r="CG53" s="342">
        <v>4.5096057966353671</v>
      </c>
      <c r="CH53" s="342">
        <v>4.7449707150462306</v>
      </c>
      <c r="CI53" s="342">
        <v>4.980335633457095</v>
      </c>
      <c r="CJ53" s="342">
        <v>5.4510654702788219</v>
      </c>
      <c r="CK53" s="342">
        <v>5.8957604136463324</v>
      </c>
      <c r="CL53" s="342">
        <v>6.1181078853300876</v>
      </c>
      <c r="CM53" s="342">
        <v>6.3404553570138429</v>
      </c>
      <c r="CN53" s="342">
        <v>6.7851503003813534</v>
      </c>
      <c r="CO53" s="342">
        <v>3.9730088619736756</v>
      </c>
      <c r="CP53" s="342">
        <v>4.4250569330372969</v>
      </c>
      <c r="CQ53" s="342">
        <v>4.6510809685691079</v>
      </c>
      <c r="CR53" s="342">
        <v>4.8771050041009181</v>
      </c>
      <c r="CS53" s="342">
        <v>5.3291530751645393</v>
      </c>
      <c r="CT53" s="342">
        <v>5.7991693281435799</v>
      </c>
      <c r="CU53" s="342">
        <v>6.0341774546331006</v>
      </c>
      <c r="CV53" s="342">
        <v>6.2691855811226205</v>
      </c>
      <c r="CW53" s="342">
        <v>6.739201834101662</v>
      </c>
      <c r="CY53" s="101">
        <f t="shared" si="81"/>
        <v>1</v>
      </c>
      <c r="CZ53" s="101">
        <f t="shared" si="82"/>
        <v>3</v>
      </c>
      <c r="DB53" s="101">
        <f t="shared" si="83"/>
        <v>3</v>
      </c>
      <c r="DD53" s="311">
        <f t="shared" si="84"/>
        <v>3</v>
      </c>
      <c r="DE53" s="311"/>
      <c r="DF53" s="101">
        <f t="shared" si="0"/>
        <v>0</v>
      </c>
      <c r="DG53" s="101">
        <f t="shared" si="1"/>
        <v>0</v>
      </c>
      <c r="DH53" s="101">
        <f t="shared" si="2"/>
        <v>0</v>
      </c>
      <c r="DI53" s="101">
        <f t="shared" si="3"/>
        <v>0</v>
      </c>
      <c r="DJ53" s="311">
        <f t="shared" si="4"/>
        <v>0</v>
      </c>
      <c r="DK53" s="311">
        <f t="shared" si="5"/>
        <v>0</v>
      </c>
      <c r="DL53" s="101">
        <f t="shared" si="6"/>
        <v>0</v>
      </c>
      <c r="DM53" s="101">
        <f t="shared" si="7"/>
        <v>0</v>
      </c>
      <c r="DN53" s="101">
        <f t="shared" si="8"/>
        <v>0</v>
      </c>
      <c r="DO53" s="101">
        <f t="shared" si="9"/>
        <v>0</v>
      </c>
      <c r="DP53" s="101">
        <f t="shared" si="10"/>
        <v>0</v>
      </c>
      <c r="DQ53" s="101">
        <f t="shared" si="11"/>
        <v>0</v>
      </c>
      <c r="DR53" s="101">
        <f t="shared" si="12"/>
        <v>0</v>
      </c>
      <c r="DS53" s="101">
        <f t="shared" si="13"/>
        <v>0</v>
      </c>
      <c r="DT53" s="101">
        <f t="shared" si="14"/>
        <v>0</v>
      </c>
      <c r="DU53" s="101">
        <f t="shared" si="15"/>
        <v>0</v>
      </c>
      <c r="DV53" s="101">
        <f t="shared" si="16"/>
        <v>0</v>
      </c>
      <c r="DW53" s="101">
        <f t="shared" si="17"/>
        <v>0</v>
      </c>
      <c r="DX53" s="311">
        <f t="shared" si="18"/>
        <v>0</v>
      </c>
      <c r="DY53" s="101">
        <f t="shared" si="19"/>
        <v>0</v>
      </c>
      <c r="DZ53" s="101">
        <f t="shared" si="20"/>
        <v>0</v>
      </c>
      <c r="EA53" s="101">
        <f t="shared" si="21"/>
        <v>1</v>
      </c>
      <c r="EB53" s="101">
        <f t="shared" si="22"/>
        <v>0</v>
      </c>
      <c r="EC53" s="101">
        <f t="shared" si="23"/>
        <v>0</v>
      </c>
      <c r="ED53" s="101">
        <f t="shared" si="24"/>
        <v>0</v>
      </c>
      <c r="EE53" s="101">
        <f t="shared" si="25"/>
        <v>0</v>
      </c>
      <c r="EF53" s="101">
        <f t="shared" si="26"/>
        <v>0</v>
      </c>
      <c r="EG53" s="101">
        <f t="shared" si="27"/>
        <v>1</v>
      </c>
      <c r="EH53" s="101">
        <f t="shared" si="28"/>
        <v>0</v>
      </c>
      <c r="EI53" s="101">
        <f t="shared" si="29"/>
        <v>0</v>
      </c>
      <c r="EJ53" s="101">
        <f t="shared" si="30"/>
        <v>0</v>
      </c>
      <c r="EK53" s="101">
        <f t="shared" si="31"/>
        <v>0</v>
      </c>
      <c r="EL53" s="101">
        <f t="shared" si="32"/>
        <v>0</v>
      </c>
      <c r="EM53" s="101">
        <f t="shared" si="33"/>
        <v>0</v>
      </c>
      <c r="EN53" s="101">
        <f t="shared" si="34"/>
        <v>1</v>
      </c>
      <c r="EO53" s="101">
        <f t="shared" si="35"/>
        <v>0</v>
      </c>
      <c r="EP53" s="101">
        <f t="shared" si="36"/>
        <v>0</v>
      </c>
      <c r="EQ53" s="101">
        <f t="shared" si="37"/>
        <v>0</v>
      </c>
    </row>
    <row r="54" spans="2:147" ht="21.75" customHeight="1" x14ac:dyDescent="0.45">
      <c r="B54" s="133">
        <f>IF(Data!B53&lt;&gt;"",Data!B53,"")</f>
        <v>40</v>
      </c>
      <c r="C54" s="158" t="str">
        <f>IF(Data!C53&lt;&gt;"",Data!C53,"")</f>
        <v>นายกีรติ รุ่งศิริ</v>
      </c>
      <c r="D54" s="106">
        <f>IF(Data!D53&lt;&gt;"",Data!D53,"")</f>
        <v>2</v>
      </c>
      <c r="E54" s="140">
        <f>IF(AND(I54=1,Data!T53=0),0,IF(I54=999,999,Data!T53))</f>
        <v>203</v>
      </c>
      <c r="F54" s="140">
        <f t="shared" si="38"/>
        <v>16.916666666666668</v>
      </c>
      <c r="G54" s="140">
        <f>IF(Data!K53&lt;&gt;"",Data!K53,"")</f>
        <v>90</v>
      </c>
      <c r="H54" s="141">
        <f>IF(Data!L53&lt;&gt;"",Data!L53,"")</f>
        <v>178</v>
      </c>
      <c r="I54" s="63">
        <f>IF(Data!M53&lt;&gt;"",Data!M53,"")</f>
        <v>1</v>
      </c>
      <c r="J54" s="63">
        <f t="shared" si="39"/>
        <v>186</v>
      </c>
      <c r="L54" s="64" t="str">
        <f t="shared" si="40"/>
        <v>น้ำหนักมากกว่าเกณฑ์</v>
      </c>
      <c r="N54" s="63">
        <f t="shared" si="41"/>
        <v>113</v>
      </c>
      <c r="P54" s="64" t="str">
        <f t="shared" si="42"/>
        <v>สูงกว่าเกณฑ์</v>
      </c>
      <c r="R54" s="63">
        <f t="shared" si="43"/>
        <v>0</v>
      </c>
      <c r="S54" s="64" t="str">
        <f t="shared" si="44"/>
        <v>ไม่ทราบค่า</v>
      </c>
      <c r="W54" s="310">
        <f t="shared" si="45"/>
        <v>2203</v>
      </c>
      <c r="Y54" s="65">
        <f t="shared" si="46"/>
        <v>48.3</v>
      </c>
      <c r="Z54" s="65">
        <f t="shared" si="47"/>
        <v>156.9</v>
      </c>
      <c r="AA54" s="65">
        <f t="shared" si="48"/>
        <v>0</v>
      </c>
      <c r="AB54" s="65">
        <f t="shared" si="49"/>
        <v>0</v>
      </c>
      <c r="AC54" s="341">
        <f t="shared" si="50"/>
        <v>0</v>
      </c>
      <c r="AD54" s="65">
        <f t="shared" si="51"/>
        <v>33.306329243145022</v>
      </c>
      <c r="AE54" s="65">
        <f t="shared" si="52"/>
        <v>38.304219495430011</v>
      </c>
      <c r="AF54" s="65">
        <f t="shared" si="53"/>
        <v>40.803164621572513</v>
      </c>
      <c r="AG54" s="65">
        <f t="shared" si="54"/>
        <v>57.551413871250944</v>
      </c>
      <c r="AH54" s="65">
        <f t="shared" si="55"/>
        <v>60.635218495001254</v>
      </c>
      <c r="AI54" s="65">
        <f t="shared" si="56"/>
        <v>66.80282774250189</v>
      </c>
      <c r="AJ54" s="65">
        <f t="shared" si="57"/>
        <v>142.06583637885623</v>
      </c>
      <c r="AK54" s="65">
        <f t="shared" si="58"/>
        <v>147.01055758590417</v>
      </c>
      <c r="AL54" s="65">
        <f t="shared" si="59"/>
        <v>149.48291818942812</v>
      </c>
      <c r="AM54" s="65">
        <f t="shared" si="60"/>
        <v>164.15757467486065</v>
      </c>
      <c r="AN54" s="65">
        <f t="shared" si="61"/>
        <v>166.57676623314754</v>
      </c>
      <c r="AO54" s="65">
        <f t="shared" si="62"/>
        <v>171.4151493497213</v>
      </c>
      <c r="AP54" s="65">
        <f t="shared" si="63"/>
        <v>0</v>
      </c>
      <c r="AQ54" s="65">
        <f t="shared" si="64"/>
        <v>0</v>
      </c>
      <c r="AR54" s="65">
        <f t="shared" si="65"/>
        <v>0</v>
      </c>
      <c r="AS54" s="65">
        <f t="shared" si="66"/>
        <v>0</v>
      </c>
      <c r="AT54" s="65">
        <f t="shared" si="67"/>
        <v>0</v>
      </c>
      <c r="AU54" s="65">
        <f t="shared" si="68"/>
        <v>0</v>
      </c>
      <c r="AV54" s="65">
        <f t="shared" si="69"/>
        <v>0</v>
      </c>
      <c r="AW54" s="65">
        <f t="shared" si="70"/>
        <v>0</v>
      </c>
      <c r="AX54" s="65">
        <f t="shared" si="71"/>
        <v>0</v>
      </c>
      <c r="AY54" s="65">
        <f t="shared" si="72"/>
        <v>0</v>
      </c>
      <c r="AZ54" s="65">
        <f t="shared" si="73"/>
        <v>0</v>
      </c>
      <c r="BA54" s="65" t="str">
        <f t="shared" si="74"/>
        <v>0</v>
      </c>
      <c r="BB54" s="65">
        <f t="shared" si="75"/>
        <v>0</v>
      </c>
      <c r="BC54" s="65">
        <f t="shared" si="76"/>
        <v>0</v>
      </c>
      <c r="BD54" s="65">
        <f t="shared" si="77"/>
        <v>0</v>
      </c>
      <c r="BE54" s="65">
        <f t="shared" si="78"/>
        <v>0</v>
      </c>
      <c r="BF54" s="65">
        <f t="shared" si="79"/>
        <v>0</v>
      </c>
      <c r="BG54" s="65">
        <f t="shared" si="80"/>
        <v>0</v>
      </c>
      <c r="BI54" s="371">
        <v>1039</v>
      </c>
      <c r="BJ54" s="342">
        <v>10.055278792952082</v>
      </c>
      <c r="BK54" s="342">
        <v>11.703519195301389</v>
      </c>
      <c r="BL54" s="342">
        <v>12.527639396476042</v>
      </c>
      <c r="BM54" s="342">
        <v>13.351759597650695</v>
      </c>
      <c r="BN54" s="342">
        <v>15</v>
      </c>
      <c r="BO54" s="342">
        <v>16.967254673771752</v>
      </c>
      <c r="BP54" s="342">
        <v>17.950882010657629</v>
      </c>
      <c r="BQ54" s="342">
        <v>18.934509347543504</v>
      </c>
      <c r="BR54" s="342">
        <v>20.9</v>
      </c>
      <c r="BS54" s="65"/>
      <c r="BT54" s="371">
        <v>1039</v>
      </c>
      <c r="BU54" s="342">
        <v>85.272791105550311</v>
      </c>
      <c r="BV54" s="342">
        <v>89.142161618129322</v>
      </c>
      <c r="BW54" s="342">
        <v>91.076846874418806</v>
      </c>
      <c r="BX54" s="342">
        <v>93.011532130708318</v>
      </c>
      <c r="BY54" s="342">
        <v>96.880902643287328</v>
      </c>
      <c r="BZ54" s="342">
        <v>100.78987293007954</v>
      </c>
      <c r="CA54" s="342">
        <v>102.74435807347564</v>
      </c>
      <c r="CB54" s="342">
        <v>104.69884321687175</v>
      </c>
      <c r="CC54" s="342">
        <v>108.60781350366395</v>
      </c>
      <c r="CE54" s="385">
        <v>58.75</v>
      </c>
      <c r="CF54" s="342">
        <v>4.0899961361122426</v>
      </c>
      <c r="CG54" s="342">
        <v>4.5648546336785358</v>
      </c>
      <c r="CH54" s="342">
        <v>4.8022838824616834</v>
      </c>
      <c r="CI54" s="342">
        <v>5.0397131312448309</v>
      </c>
      <c r="CJ54" s="342">
        <v>5.5145716288111242</v>
      </c>
      <c r="CK54" s="342">
        <v>5.9642972604414393</v>
      </c>
      <c r="CL54" s="342">
        <v>6.1891600762565968</v>
      </c>
      <c r="CM54" s="342">
        <v>6.4140228920717535</v>
      </c>
      <c r="CN54" s="342">
        <v>6.8637485237020677</v>
      </c>
      <c r="CO54" s="342">
        <v>4.0207308774671437</v>
      </c>
      <c r="CP54" s="342">
        <v>4.4763666708579715</v>
      </c>
      <c r="CQ54" s="342">
        <v>4.7041845675533853</v>
      </c>
      <c r="CR54" s="342">
        <v>4.9320024642487983</v>
      </c>
      <c r="CS54" s="342">
        <v>5.387638257639626</v>
      </c>
      <c r="CT54" s="342">
        <v>5.8619881726015892</v>
      </c>
      <c r="CU54" s="342">
        <v>6.0991631300825713</v>
      </c>
      <c r="CV54" s="342">
        <v>6.3363380875635524</v>
      </c>
      <c r="CW54" s="342">
        <v>6.8106880025255156</v>
      </c>
      <c r="CY54" s="101">
        <f t="shared" si="81"/>
        <v>1</v>
      </c>
      <c r="CZ54" s="101">
        <f t="shared" si="82"/>
        <v>5</v>
      </c>
      <c r="DB54" s="101">
        <f t="shared" si="83"/>
        <v>5</v>
      </c>
      <c r="DD54" s="311">
        <f t="shared" si="84"/>
        <v>0</v>
      </c>
      <c r="DE54" s="311"/>
      <c r="DF54" s="101">
        <f t="shared" si="0"/>
        <v>0</v>
      </c>
      <c r="DG54" s="101">
        <f t="shared" si="1"/>
        <v>0</v>
      </c>
      <c r="DH54" s="101">
        <f t="shared" si="2"/>
        <v>0</v>
      </c>
      <c r="DI54" s="101">
        <f t="shared" si="3"/>
        <v>0</v>
      </c>
      <c r="DJ54" s="311">
        <f t="shared" si="4"/>
        <v>0</v>
      </c>
      <c r="DK54" s="311">
        <f t="shared" si="5"/>
        <v>0</v>
      </c>
      <c r="DL54" s="101">
        <f t="shared" si="6"/>
        <v>0</v>
      </c>
      <c r="DM54" s="101">
        <f t="shared" si="7"/>
        <v>0</v>
      </c>
      <c r="DN54" s="101">
        <f t="shared" si="8"/>
        <v>0</v>
      </c>
      <c r="DO54" s="101">
        <f t="shared" si="9"/>
        <v>0</v>
      </c>
      <c r="DP54" s="101">
        <f t="shared" si="10"/>
        <v>0</v>
      </c>
      <c r="DQ54" s="101">
        <f t="shared" si="11"/>
        <v>0</v>
      </c>
      <c r="DR54" s="101">
        <f t="shared" si="12"/>
        <v>0</v>
      </c>
      <c r="DS54" s="101">
        <f t="shared" si="13"/>
        <v>0</v>
      </c>
      <c r="DT54" s="101">
        <f t="shared" si="14"/>
        <v>0</v>
      </c>
      <c r="DU54" s="101">
        <f t="shared" si="15"/>
        <v>0</v>
      </c>
      <c r="DV54" s="101">
        <f t="shared" si="16"/>
        <v>0</v>
      </c>
      <c r="DW54" s="101">
        <f t="shared" si="17"/>
        <v>0</v>
      </c>
      <c r="DX54" s="311">
        <f t="shared" si="18"/>
        <v>0</v>
      </c>
      <c r="DY54" s="101">
        <f t="shared" si="19"/>
        <v>1</v>
      </c>
      <c r="DZ54" s="101">
        <f t="shared" si="20"/>
        <v>0</v>
      </c>
      <c r="EA54" s="101">
        <f t="shared" si="21"/>
        <v>0</v>
      </c>
      <c r="EB54" s="101">
        <f t="shared" si="22"/>
        <v>0</v>
      </c>
      <c r="EC54" s="101">
        <f t="shared" si="23"/>
        <v>0</v>
      </c>
      <c r="ED54" s="101">
        <f t="shared" si="24"/>
        <v>0</v>
      </c>
      <c r="EE54" s="101">
        <f t="shared" si="25"/>
        <v>1</v>
      </c>
      <c r="EF54" s="101">
        <f t="shared" si="26"/>
        <v>0</v>
      </c>
      <c r="EG54" s="101">
        <f t="shared" si="27"/>
        <v>0</v>
      </c>
      <c r="EH54" s="101">
        <f t="shared" si="28"/>
        <v>0</v>
      </c>
      <c r="EI54" s="101">
        <f t="shared" si="29"/>
        <v>0</v>
      </c>
      <c r="EJ54" s="101">
        <f t="shared" si="30"/>
        <v>0</v>
      </c>
      <c r="EK54" s="101">
        <f t="shared" si="31"/>
        <v>0</v>
      </c>
      <c r="EL54" s="101">
        <f t="shared" si="32"/>
        <v>0</v>
      </c>
      <c r="EM54" s="101">
        <f t="shared" si="33"/>
        <v>0</v>
      </c>
      <c r="EN54" s="101">
        <f t="shared" si="34"/>
        <v>0</v>
      </c>
      <c r="EO54" s="101">
        <f t="shared" si="35"/>
        <v>0</v>
      </c>
      <c r="EP54" s="101">
        <f t="shared" si="36"/>
        <v>0</v>
      </c>
      <c r="EQ54" s="101">
        <f t="shared" si="37"/>
        <v>1</v>
      </c>
    </row>
    <row r="55" spans="2:147" ht="21.75" customHeight="1" x14ac:dyDescent="0.45">
      <c r="B55" s="133">
        <f>IF(Data!B54&lt;&gt;"",Data!B54,"")</f>
        <v>41</v>
      </c>
      <c r="C55" s="158" t="str">
        <f>IF(Data!C54&lt;&gt;"",Data!C54,"")</f>
        <v>นางสาวปวริษา ขำปาน</v>
      </c>
      <c r="D55" s="106">
        <f>IF(Data!D54&lt;&gt;"",Data!D54,"")</f>
        <v>2</v>
      </c>
      <c r="E55" s="140">
        <f>IF(AND(I55=1,Data!T54=0),0,IF(I55=999,999,Data!T54))</f>
        <v>202</v>
      </c>
      <c r="F55" s="140">
        <f t="shared" si="38"/>
        <v>16.833333333333332</v>
      </c>
      <c r="G55" s="140">
        <f>IF(Data!K54&lt;&gt;"",Data!K54,"")</f>
        <v>35</v>
      </c>
      <c r="H55" s="141">
        <f>IF(Data!L54&lt;&gt;"",Data!L54,"")</f>
        <v>151</v>
      </c>
      <c r="I55" s="63">
        <f>IF(Data!M54&lt;&gt;"",Data!M54,"")</f>
        <v>1</v>
      </c>
      <c r="J55" s="63">
        <f t="shared" si="39"/>
        <v>72</v>
      </c>
      <c r="L55" s="64" t="str">
        <f t="shared" si="40"/>
        <v>น้ำหนักน้อยกว่าเกณฑ์</v>
      </c>
      <c r="N55" s="63">
        <f t="shared" si="41"/>
        <v>96</v>
      </c>
      <c r="P55" s="64" t="str">
        <f t="shared" si="42"/>
        <v>ส่วนสูงตามเกณฑ์</v>
      </c>
      <c r="R55" s="63">
        <f t="shared" si="43"/>
        <v>83</v>
      </c>
      <c r="S55" s="64" t="str">
        <f t="shared" si="44"/>
        <v>ค่อนข้างผอม</v>
      </c>
      <c r="W55" s="310">
        <f t="shared" si="45"/>
        <v>2202</v>
      </c>
      <c r="Y55" s="65">
        <f t="shared" si="46"/>
        <v>48.3</v>
      </c>
      <c r="Z55" s="65">
        <f t="shared" si="47"/>
        <v>156.80000000000001</v>
      </c>
      <c r="AA55" s="65">
        <f t="shared" si="48"/>
        <v>42.4</v>
      </c>
      <c r="AB55" s="65">
        <f t="shared" si="49"/>
        <v>0</v>
      </c>
      <c r="AC55" s="341">
        <f t="shared" si="50"/>
        <v>42.4</v>
      </c>
      <c r="AD55" s="65">
        <f t="shared" si="51"/>
        <v>33.146822107433792</v>
      </c>
      <c r="AE55" s="65">
        <f t="shared" si="52"/>
        <v>38.197881404955865</v>
      </c>
      <c r="AF55" s="65">
        <f t="shared" si="53"/>
        <v>40.723411053716902</v>
      </c>
      <c r="AG55" s="65">
        <f t="shared" si="54"/>
        <v>57.551413871250944</v>
      </c>
      <c r="AH55" s="65">
        <f t="shared" si="55"/>
        <v>60.635218495001254</v>
      </c>
      <c r="AI55" s="65">
        <f t="shared" si="56"/>
        <v>66.80282774250189</v>
      </c>
      <c r="AJ55" s="65">
        <f t="shared" si="57"/>
        <v>141.96583637885624</v>
      </c>
      <c r="AK55" s="65">
        <f t="shared" si="58"/>
        <v>146.91055758590417</v>
      </c>
      <c r="AL55" s="65">
        <f t="shared" si="59"/>
        <v>149.3829181894281</v>
      </c>
      <c r="AM55" s="65">
        <f t="shared" si="60"/>
        <v>164.13732824271625</v>
      </c>
      <c r="AN55" s="65">
        <f t="shared" si="61"/>
        <v>166.58310432362168</v>
      </c>
      <c r="AO55" s="65">
        <f t="shared" si="62"/>
        <v>171.47465648543252</v>
      </c>
      <c r="AP55" s="65">
        <f t="shared" si="63"/>
        <v>28.52287919312359</v>
      </c>
      <c r="AQ55" s="65">
        <f t="shared" si="64"/>
        <v>33.148586128749059</v>
      </c>
      <c r="AR55" s="65">
        <f t="shared" si="65"/>
        <v>35.461439596561803</v>
      </c>
      <c r="AS55" s="65">
        <f t="shared" si="66"/>
        <v>52.209688846240226</v>
      </c>
      <c r="AT55" s="65">
        <f t="shared" si="67"/>
        <v>55.479585128320302</v>
      </c>
      <c r="AU55" s="65">
        <f t="shared" si="68"/>
        <v>62.019377692480454</v>
      </c>
      <c r="AV55" s="65">
        <f t="shared" si="69"/>
        <v>0</v>
      </c>
      <c r="AW55" s="65">
        <f t="shared" si="70"/>
        <v>28.52287919312359</v>
      </c>
      <c r="AX55" s="65">
        <f t="shared" si="71"/>
        <v>0</v>
      </c>
      <c r="AY55" s="65">
        <f t="shared" si="72"/>
        <v>33.148586128749059</v>
      </c>
      <c r="AZ55" s="65">
        <f t="shared" si="73"/>
        <v>0</v>
      </c>
      <c r="BA55" s="65">
        <f t="shared" si="74"/>
        <v>35.461439596561803</v>
      </c>
      <c r="BB55" s="65">
        <f t="shared" si="75"/>
        <v>0</v>
      </c>
      <c r="BC55" s="65">
        <f t="shared" si="76"/>
        <v>52.209688846240226</v>
      </c>
      <c r="BD55" s="65">
        <f t="shared" si="77"/>
        <v>0</v>
      </c>
      <c r="BE55" s="65">
        <f t="shared" si="78"/>
        <v>55.479585128320302</v>
      </c>
      <c r="BF55" s="65">
        <f t="shared" si="79"/>
        <v>0</v>
      </c>
      <c r="BG55" s="65">
        <f t="shared" si="80"/>
        <v>62.019377692480454</v>
      </c>
      <c r="BI55" s="371">
        <v>1040</v>
      </c>
      <c r="BJ55" s="342">
        <v>10.155278792952082</v>
      </c>
      <c r="BK55" s="342">
        <v>11.803519195301387</v>
      </c>
      <c r="BL55" s="342">
        <v>12.627639396476042</v>
      </c>
      <c r="BM55" s="342">
        <v>13.451759597650694</v>
      </c>
      <c r="BN55" s="342">
        <v>15.1</v>
      </c>
      <c r="BO55" s="342">
        <v>17.120423719008826</v>
      </c>
      <c r="BP55" s="342">
        <v>18.130635578513239</v>
      </c>
      <c r="BQ55" s="342">
        <v>19.140847438017651</v>
      </c>
      <c r="BR55" s="342">
        <v>21.2</v>
      </c>
      <c r="BS55" s="65"/>
      <c r="BT55" s="371">
        <v>1040</v>
      </c>
      <c r="BU55" s="342">
        <v>85.75709922176712</v>
      </c>
      <c r="BV55" s="342">
        <v>89.666334694895994</v>
      </c>
      <c r="BW55" s="342">
        <v>91.620952431460438</v>
      </c>
      <c r="BX55" s="342">
        <v>93.575570168024882</v>
      </c>
      <c r="BY55" s="342">
        <v>97.484805641153756</v>
      </c>
      <c r="BZ55" s="342">
        <v>101.40542618399152</v>
      </c>
      <c r="CA55" s="342">
        <v>103.3657364554104</v>
      </c>
      <c r="CB55" s="342">
        <v>105.3260467268293</v>
      </c>
      <c r="CC55" s="342">
        <v>109.24666726966707</v>
      </c>
      <c r="CE55" s="385">
        <v>59</v>
      </c>
      <c r="CF55" s="342">
        <v>4.141116312410845</v>
      </c>
      <c r="CG55" s="342">
        <v>4.6201034707217055</v>
      </c>
      <c r="CH55" s="342">
        <v>4.8595970498771361</v>
      </c>
      <c r="CI55" s="342">
        <v>5.0990906290325668</v>
      </c>
      <c r="CJ55" s="342">
        <v>5.5780777873434273</v>
      </c>
      <c r="CK55" s="342">
        <v>6.0328341072365461</v>
      </c>
      <c r="CL55" s="342">
        <v>6.2602122671831051</v>
      </c>
      <c r="CM55" s="342">
        <v>6.4875904271296641</v>
      </c>
      <c r="CN55" s="342">
        <v>6.9423467470227829</v>
      </c>
      <c r="CO55" s="342">
        <v>4.0684528929606119</v>
      </c>
      <c r="CP55" s="342">
        <v>4.5276764086786461</v>
      </c>
      <c r="CQ55" s="342">
        <v>4.7572881665376627</v>
      </c>
      <c r="CR55" s="342">
        <v>4.9868999243966794</v>
      </c>
      <c r="CS55" s="342">
        <v>5.4461234401147136</v>
      </c>
      <c r="CT55" s="342">
        <v>5.9248070170595986</v>
      </c>
      <c r="CU55" s="342">
        <v>6.164148805532041</v>
      </c>
      <c r="CV55" s="342">
        <v>6.4034905940044835</v>
      </c>
      <c r="CW55" s="342">
        <v>6.8821741709493693</v>
      </c>
      <c r="CY55" s="101">
        <f t="shared" si="81"/>
        <v>1</v>
      </c>
      <c r="CZ55" s="101">
        <f t="shared" si="82"/>
        <v>1</v>
      </c>
      <c r="DB55" s="101">
        <f t="shared" si="83"/>
        <v>3</v>
      </c>
      <c r="DD55" s="311">
        <f t="shared" si="84"/>
        <v>2</v>
      </c>
      <c r="DE55" s="311"/>
      <c r="DF55" s="101">
        <f t="shared" si="0"/>
        <v>0</v>
      </c>
      <c r="DG55" s="101">
        <f t="shared" si="1"/>
        <v>0</v>
      </c>
      <c r="DH55" s="101">
        <f t="shared" si="2"/>
        <v>0</v>
      </c>
      <c r="DI55" s="101">
        <f t="shared" si="3"/>
        <v>0</v>
      </c>
      <c r="DJ55" s="311">
        <f t="shared" si="4"/>
        <v>0</v>
      </c>
      <c r="DK55" s="311">
        <f t="shared" si="5"/>
        <v>0</v>
      </c>
      <c r="DL55" s="101">
        <f t="shared" si="6"/>
        <v>0</v>
      </c>
      <c r="DM55" s="101">
        <f t="shared" si="7"/>
        <v>0</v>
      </c>
      <c r="DN55" s="101">
        <f t="shared" si="8"/>
        <v>0</v>
      </c>
      <c r="DO55" s="101">
        <f t="shared" si="9"/>
        <v>0</v>
      </c>
      <c r="DP55" s="101">
        <f t="shared" si="10"/>
        <v>0</v>
      </c>
      <c r="DQ55" s="101">
        <f t="shared" si="11"/>
        <v>0</v>
      </c>
      <c r="DR55" s="101">
        <f t="shared" si="12"/>
        <v>0</v>
      </c>
      <c r="DS55" s="101">
        <f t="shared" si="13"/>
        <v>0</v>
      </c>
      <c r="DT55" s="101">
        <f t="shared" si="14"/>
        <v>0</v>
      </c>
      <c r="DU55" s="101">
        <f t="shared" si="15"/>
        <v>0</v>
      </c>
      <c r="DV55" s="101">
        <f t="shared" si="16"/>
        <v>0</v>
      </c>
      <c r="DW55" s="101">
        <f t="shared" si="17"/>
        <v>0</v>
      </c>
      <c r="DX55" s="311">
        <f t="shared" si="18"/>
        <v>0</v>
      </c>
      <c r="DY55" s="101">
        <f t="shared" si="19"/>
        <v>0</v>
      </c>
      <c r="DZ55" s="101">
        <f t="shared" si="20"/>
        <v>0</v>
      </c>
      <c r="EA55" s="101">
        <f t="shared" si="21"/>
        <v>0</v>
      </c>
      <c r="EB55" s="101">
        <f t="shared" si="22"/>
        <v>0</v>
      </c>
      <c r="EC55" s="101">
        <f t="shared" si="23"/>
        <v>1</v>
      </c>
      <c r="ED55" s="101">
        <f t="shared" si="24"/>
        <v>0</v>
      </c>
      <c r="EE55" s="101">
        <f t="shared" si="25"/>
        <v>0</v>
      </c>
      <c r="EF55" s="101">
        <f t="shared" si="26"/>
        <v>0</v>
      </c>
      <c r="EG55" s="101">
        <f t="shared" si="27"/>
        <v>1</v>
      </c>
      <c r="EH55" s="101">
        <f t="shared" si="28"/>
        <v>0</v>
      </c>
      <c r="EI55" s="101">
        <f t="shared" si="29"/>
        <v>0</v>
      </c>
      <c r="EJ55" s="101">
        <f t="shared" si="30"/>
        <v>0</v>
      </c>
      <c r="EK55" s="101">
        <f t="shared" si="31"/>
        <v>0</v>
      </c>
      <c r="EL55" s="101">
        <f t="shared" si="32"/>
        <v>0</v>
      </c>
      <c r="EM55" s="101">
        <f t="shared" si="33"/>
        <v>0</v>
      </c>
      <c r="EN55" s="101">
        <f t="shared" si="34"/>
        <v>0</v>
      </c>
      <c r="EO55" s="101">
        <f t="shared" si="35"/>
        <v>1</v>
      </c>
      <c r="EP55" s="101">
        <f t="shared" si="36"/>
        <v>0</v>
      </c>
      <c r="EQ55" s="101">
        <f t="shared" si="37"/>
        <v>0</v>
      </c>
    </row>
    <row r="56" spans="2:147" ht="21.75" customHeight="1" x14ac:dyDescent="0.45">
      <c r="B56" s="133">
        <f>IF(Data!B55&lt;&gt;"",Data!B55,"")</f>
        <v>42</v>
      </c>
      <c r="C56" s="158" t="str">
        <f>IF(Data!C55&lt;&gt;"",Data!C55,"")</f>
        <v>นางสาวปัณฑิตา ตุ้มสังข์</v>
      </c>
      <c r="D56" s="106">
        <f>IF(Data!D55&lt;&gt;"",Data!D55,"")</f>
        <v>2</v>
      </c>
      <c r="E56" s="140">
        <f>IF(AND(I56=1,Data!T55=0),0,IF(I56=999,999,Data!T55))</f>
        <v>197</v>
      </c>
      <c r="F56" s="140">
        <f t="shared" si="38"/>
        <v>16.416666666666668</v>
      </c>
      <c r="G56" s="140">
        <f>IF(Data!K55&lt;&gt;"",Data!K55,"")</f>
        <v>65</v>
      </c>
      <c r="H56" s="141">
        <f>IF(Data!L55&lt;&gt;"",Data!L55,"")</f>
        <v>165</v>
      </c>
      <c r="I56" s="63">
        <f>IF(Data!M55&lt;&gt;"",Data!M55,"")</f>
        <v>1</v>
      </c>
      <c r="J56" s="63">
        <f t="shared" si="39"/>
        <v>135</v>
      </c>
      <c r="L56" s="64" t="str">
        <f t="shared" si="40"/>
        <v>น้ำหนักมากกว่าเกณฑ์</v>
      </c>
      <c r="N56" s="63">
        <f t="shared" si="41"/>
        <v>105</v>
      </c>
      <c r="P56" s="64" t="str">
        <f t="shared" si="42"/>
        <v>ค่อนข้างสูง</v>
      </c>
      <c r="R56" s="63">
        <f t="shared" si="43"/>
        <v>120</v>
      </c>
      <c r="S56" s="64" t="str">
        <f t="shared" si="44"/>
        <v>ท้วม</v>
      </c>
      <c r="W56" s="310">
        <f t="shared" si="45"/>
        <v>2197</v>
      </c>
      <c r="Y56" s="65">
        <f t="shared" si="46"/>
        <v>48.1</v>
      </c>
      <c r="Z56" s="65">
        <f t="shared" si="47"/>
        <v>156.80000000000001</v>
      </c>
      <c r="AA56" s="65">
        <f t="shared" si="48"/>
        <v>54</v>
      </c>
      <c r="AB56" s="65">
        <f t="shared" si="49"/>
        <v>0</v>
      </c>
      <c r="AC56" s="341">
        <f t="shared" si="50"/>
        <v>54</v>
      </c>
      <c r="AD56" s="65">
        <f t="shared" si="51"/>
        <v>32.946822107433803</v>
      </c>
      <c r="AE56" s="65">
        <f t="shared" si="52"/>
        <v>37.997881404955869</v>
      </c>
      <c r="AF56" s="65">
        <f t="shared" si="53"/>
        <v>40.523411053716899</v>
      </c>
      <c r="AG56" s="65">
        <f t="shared" si="54"/>
        <v>57.431167439106545</v>
      </c>
      <c r="AH56" s="65">
        <f t="shared" si="55"/>
        <v>60.541556585475405</v>
      </c>
      <c r="AI56" s="65">
        <f t="shared" si="56"/>
        <v>66.76233487821311</v>
      </c>
      <c r="AJ56" s="65">
        <f t="shared" si="57"/>
        <v>141.64682210743382</v>
      </c>
      <c r="AK56" s="65">
        <f t="shared" si="58"/>
        <v>146.69788140495587</v>
      </c>
      <c r="AL56" s="65">
        <f t="shared" si="59"/>
        <v>149.22341105371692</v>
      </c>
      <c r="AM56" s="65">
        <f t="shared" si="60"/>
        <v>164.13732824271625</v>
      </c>
      <c r="AN56" s="65">
        <f t="shared" si="61"/>
        <v>166.58310432362168</v>
      </c>
      <c r="AO56" s="65">
        <f t="shared" si="62"/>
        <v>171.47465648543252</v>
      </c>
      <c r="AP56" s="65">
        <f t="shared" si="63"/>
        <v>37.251750750321563</v>
      </c>
      <c r="AQ56" s="65">
        <f t="shared" si="64"/>
        <v>42.834500500214375</v>
      </c>
      <c r="AR56" s="65">
        <f t="shared" si="65"/>
        <v>45.625875375160781</v>
      </c>
      <c r="AS56" s="65">
        <f t="shared" si="66"/>
        <v>62.294371056983614</v>
      </c>
      <c r="AT56" s="65">
        <f t="shared" si="67"/>
        <v>65.059161409311486</v>
      </c>
      <c r="AU56" s="65">
        <f t="shared" si="68"/>
        <v>70.588742113967214</v>
      </c>
      <c r="AV56" s="65">
        <f t="shared" si="69"/>
        <v>0</v>
      </c>
      <c r="AW56" s="65">
        <f t="shared" si="70"/>
        <v>37.251750750321563</v>
      </c>
      <c r="AX56" s="65">
        <f t="shared" si="71"/>
        <v>0</v>
      </c>
      <c r="AY56" s="65">
        <f t="shared" si="72"/>
        <v>42.834500500214375</v>
      </c>
      <c r="AZ56" s="65">
        <f t="shared" si="73"/>
        <v>0</v>
      </c>
      <c r="BA56" s="65">
        <f t="shared" si="74"/>
        <v>45.625875375160781</v>
      </c>
      <c r="BB56" s="65">
        <f t="shared" si="75"/>
        <v>0</v>
      </c>
      <c r="BC56" s="65">
        <f t="shared" si="76"/>
        <v>62.294371056983614</v>
      </c>
      <c r="BD56" s="65">
        <f t="shared" si="77"/>
        <v>0</v>
      </c>
      <c r="BE56" s="65">
        <f t="shared" si="78"/>
        <v>65.059161409311486</v>
      </c>
      <c r="BF56" s="65">
        <f t="shared" si="79"/>
        <v>0</v>
      </c>
      <c r="BG56" s="65">
        <f t="shared" si="80"/>
        <v>70.588742113967214</v>
      </c>
      <c r="BI56" s="371">
        <v>1041</v>
      </c>
      <c r="BJ56" s="342">
        <v>10.195771657240858</v>
      </c>
      <c r="BK56" s="342">
        <v>11.897181104827238</v>
      </c>
      <c r="BL56" s="342">
        <v>12.747885828620429</v>
      </c>
      <c r="BM56" s="342">
        <v>13.59859055241362</v>
      </c>
      <c r="BN56" s="342">
        <v>15.3</v>
      </c>
      <c r="BO56" s="342">
        <v>17.373592764245902</v>
      </c>
      <c r="BP56" s="342">
        <v>18.410389146368853</v>
      </c>
      <c r="BQ56" s="342">
        <v>19.447185528491801</v>
      </c>
      <c r="BR56" s="342">
        <v>21.5</v>
      </c>
      <c r="BS56" s="65"/>
      <c r="BT56" s="371">
        <v>1041</v>
      </c>
      <c r="BU56" s="342">
        <v>86.242842149180419</v>
      </c>
      <c r="BV56" s="342">
        <v>90.188457294715306</v>
      </c>
      <c r="BW56" s="342">
        <v>92.161264867482757</v>
      </c>
      <c r="BX56" s="342">
        <v>94.134072440250208</v>
      </c>
      <c r="BY56" s="342">
        <v>98.079687585785109</v>
      </c>
      <c r="BZ56" s="342">
        <v>102.01193185229786</v>
      </c>
      <c r="CA56" s="342">
        <v>103.97805398555424</v>
      </c>
      <c r="CB56" s="342">
        <v>105.9441761188106</v>
      </c>
      <c r="CC56" s="342">
        <v>109.87642038532336</v>
      </c>
      <c r="CE56" s="385">
        <v>59.25</v>
      </c>
      <c r="CF56" s="342">
        <v>4.1919271045895723</v>
      </c>
      <c r="CG56" s="342">
        <v>4.6752966837525713</v>
      </c>
      <c r="CH56" s="342">
        <v>4.9169814733340713</v>
      </c>
      <c r="CI56" s="342">
        <v>5.1586662629155713</v>
      </c>
      <c r="CJ56" s="342">
        <v>5.6420358420785703</v>
      </c>
      <c r="CK56" s="342">
        <v>6.1016165016223898</v>
      </c>
      <c r="CL56" s="342">
        <v>6.3314068313942986</v>
      </c>
      <c r="CM56" s="342">
        <v>6.5611971611662092</v>
      </c>
      <c r="CN56" s="342">
        <v>7.0207778207100286</v>
      </c>
      <c r="CO56" s="342">
        <v>4.1160549375557984</v>
      </c>
      <c r="CP56" s="342">
        <v>4.5788670491480099</v>
      </c>
      <c r="CQ56" s="342">
        <v>4.8102731049441161</v>
      </c>
      <c r="CR56" s="342">
        <v>5.0416791607402214</v>
      </c>
      <c r="CS56" s="342">
        <v>5.5044912723324337</v>
      </c>
      <c r="CT56" s="342">
        <v>5.9873492144613962</v>
      </c>
      <c r="CU56" s="342">
        <v>6.2287781855258757</v>
      </c>
      <c r="CV56" s="342">
        <v>6.4702071565903569</v>
      </c>
      <c r="CW56" s="342">
        <v>6.9530650987193194</v>
      </c>
      <c r="CY56" s="101">
        <f t="shared" si="81"/>
        <v>1</v>
      </c>
      <c r="CZ56" s="101">
        <f t="shared" si="82"/>
        <v>5</v>
      </c>
      <c r="DB56" s="101">
        <f t="shared" si="83"/>
        <v>4</v>
      </c>
      <c r="DD56" s="311">
        <f t="shared" si="84"/>
        <v>4</v>
      </c>
      <c r="DE56" s="311"/>
      <c r="DF56" s="101">
        <f t="shared" si="0"/>
        <v>0</v>
      </c>
      <c r="DG56" s="101">
        <f t="shared" si="1"/>
        <v>0</v>
      </c>
      <c r="DH56" s="101">
        <f t="shared" si="2"/>
        <v>0</v>
      </c>
      <c r="DI56" s="101">
        <f t="shared" si="3"/>
        <v>0</v>
      </c>
      <c r="DJ56" s="311">
        <f t="shared" si="4"/>
        <v>0</v>
      </c>
      <c r="DK56" s="311">
        <f t="shared" si="5"/>
        <v>0</v>
      </c>
      <c r="DL56" s="101">
        <f t="shared" si="6"/>
        <v>0</v>
      </c>
      <c r="DM56" s="101">
        <f t="shared" si="7"/>
        <v>0</v>
      </c>
      <c r="DN56" s="101">
        <f t="shared" si="8"/>
        <v>0</v>
      </c>
      <c r="DO56" s="101">
        <f t="shared" si="9"/>
        <v>0</v>
      </c>
      <c r="DP56" s="101">
        <f t="shared" si="10"/>
        <v>0</v>
      </c>
      <c r="DQ56" s="101">
        <f t="shared" si="11"/>
        <v>0</v>
      </c>
      <c r="DR56" s="101">
        <f t="shared" si="12"/>
        <v>0</v>
      </c>
      <c r="DS56" s="101">
        <f t="shared" si="13"/>
        <v>0</v>
      </c>
      <c r="DT56" s="101">
        <f t="shared" si="14"/>
        <v>0</v>
      </c>
      <c r="DU56" s="101">
        <f t="shared" si="15"/>
        <v>0</v>
      </c>
      <c r="DV56" s="101">
        <f t="shared" si="16"/>
        <v>0</v>
      </c>
      <c r="DW56" s="101">
        <f t="shared" si="17"/>
        <v>0</v>
      </c>
      <c r="DX56" s="311">
        <f t="shared" si="18"/>
        <v>0</v>
      </c>
      <c r="DY56" s="101">
        <f t="shared" si="19"/>
        <v>1</v>
      </c>
      <c r="DZ56" s="101">
        <f t="shared" si="20"/>
        <v>0</v>
      </c>
      <c r="EA56" s="101">
        <f t="shared" si="21"/>
        <v>0</v>
      </c>
      <c r="EB56" s="101">
        <f t="shared" si="22"/>
        <v>0</v>
      </c>
      <c r="EC56" s="101">
        <f t="shared" si="23"/>
        <v>0</v>
      </c>
      <c r="ED56" s="101">
        <f t="shared" si="24"/>
        <v>0</v>
      </c>
      <c r="EE56" s="101">
        <f t="shared" si="25"/>
        <v>0</v>
      </c>
      <c r="EF56" s="101">
        <f t="shared" si="26"/>
        <v>1</v>
      </c>
      <c r="EG56" s="101">
        <f t="shared" si="27"/>
        <v>0</v>
      </c>
      <c r="EH56" s="101">
        <f t="shared" si="28"/>
        <v>0</v>
      </c>
      <c r="EI56" s="101">
        <f t="shared" si="29"/>
        <v>0</v>
      </c>
      <c r="EJ56" s="101">
        <f t="shared" si="30"/>
        <v>0</v>
      </c>
      <c r="EK56" s="101">
        <f t="shared" si="31"/>
        <v>0</v>
      </c>
      <c r="EL56" s="101">
        <f t="shared" si="32"/>
        <v>0</v>
      </c>
      <c r="EM56" s="101">
        <f t="shared" si="33"/>
        <v>1</v>
      </c>
      <c r="EN56" s="101">
        <f t="shared" si="34"/>
        <v>0</v>
      </c>
      <c r="EO56" s="101">
        <f t="shared" si="35"/>
        <v>0</v>
      </c>
      <c r="EP56" s="101">
        <f t="shared" si="36"/>
        <v>0</v>
      </c>
      <c r="EQ56" s="101">
        <f t="shared" si="37"/>
        <v>0</v>
      </c>
    </row>
    <row r="57" spans="2:147" ht="21.75" customHeight="1" x14ac:dyDescent="0.45">
      <c r="B57" s="133">
        <f>IF(Data!B56&lt;&gt;"",Data!B56,"")</f>
        <v>43</v>
      </c>
      <c r="C57" s="158" t="str">
        <f>IF(Data!C56&lt;&gt;"",Data!C56,"")</f>
        <v>นางสาวปิ่นมณี บุญศรี</v>
      </c>
      <c r="D57" s="106">
        <f>IF(Data!D56&lt;&gt;"",Data!D56,"")</f>
        <v>2</v>
      </c>
      <c r="E57" s="140">
        <f>IF(AND(I57=1,Data!T56=0),0,IF(I57=999,999,Data!T56))</f>
        <v>193</v>
      </c>
      <c r="F57" s="140">
        <f t="shared" si="38"/>
        <v>16.083333333333332</v>
      </c>
      <c r="G57" s="140">
        <f>IF(Data!K56&lt;&gt;"",Data!K56,"")</f>
        <v>84</v>
      </c>
      <c r="H57" s="141">
        <f>IF(Data!L56&lt;&gt;"",Data!L56,"")</f>
        <v>170</v>
      </c>
      <c r="I57" s="63">
        <f>IF(Data!M56&lt;&gt;"",Data!M56,"")</f>
        <v>1</v>
      </c>
      <c r="J57" s="63">
        <f t="shared" si="39"/>
        <v>175</v>
      </c>
      <c r="L57" s="64" t="str">
        <f t="shared" si="40"/>
        <v>น้ำหนักมากกว่าเกณฑ์</v>
      </c>
      <c r="N57" s="63">
        <f t="shared" si="41"/>
        <v>109</v>
      </c>
      <c r="P57" s="64" t="str">
        <f t="shared" si="42"/>
        <v>สูงกว่าเกณฑ์</v>
      </c>
      <c r="R57" s="63">
        <f t="shared" si="43"/>
        <v>143</v>
      </c>
      <c r="S57" s="64" t="str">
        <f t="shared" si="44"/>
        <v>อ้วน</v>
      </c>
      <c r="W57" s="310">
        <f t="shared" si="45"/>
        <v>2193</v>
      </c>
      <c r="Y57" s="65">
        <f t="shared" si="46"/>
        <v>47.9</v>
      </c>
      <c r="Z57" s="65">
        <f t="shared" si="47"/>
        <v>156.6</v>
      </c>
      <c r="AA57" s="65">
        <f t="shared" si="48"/>
        <v>58.7</v>
      </c>
      <c r="AB57" s="65">
        <f t="shared" si="49"/>
        <v>0</v>
      </c>
      <c r="AC57" s="341">
        <f t="shared" si="50"/>
        <v>58.7</v>
      </c>
      <c r="AD57" s="65">
        <f t="shared" si="51"/>
        <v>32.427807836011354</v>
      </c>
      <c r="AE57" s="65">
        <f t="shared" si="52"/>
        <v>37.585205224007574</v>
      </c>
      <c r="AF57" s="65">
        <f t="shared" si="53"/>
        <v>40.16390391800568</v>
      </c>
      <c r="AG57" s="65">
        <f t="shared" si="54"/>
        <v>57.231167439106557</v>
      </c>
      <c r="AH57" s="65">
        <f t="shared" si="55"/>
        <v>60.341556585475409</v>
      </c>
      <c r="AI57" s="65">
        <f t="shared" si="56"/>
        <v>66.562334878213107</v>
      </c>
      <c r="AJ57" s="65">
        <f t="shared" si="57"/>
        <v>141.60632924314501</v>
      </c>
      <c r="AK57" s="65">
        <f t="shared" si="58"/>
        <v>146.60421949543002</v>
      </c>
      <c r="AL57" s="65">
        <f t="shared" si="59"/>
        <v>149.10316462157249</v>
      </c>
      <c r="AM57" s="65">
        <f t="shared" si="60"/>
        <v>164.01708181057188</v>
      </c>
      <c r="AN57" s="65">
        <f t="shared" si="61"/>
        <v>166.48944241409583</v>
      </c>
      <c r="AO57" s="65">
        <f t="shared" si="62"/>
        <v>171.43416362114377</v>
      </c>
      <c r="AP57" s="65">
        <f t="shared" si="63"/>
        <v>40.835200800343003</v>
      </c>
      <c r="AQ57" s="65">
        <f t="shared" si="64"/>
        <v>46.790133866895339</v>
      </c>
      <c r="AR57" s="65">
        <f t="shared" si="65"/>
        <v>49.767600400171503</v>
      </c>
      <c r="AS57" s="65">
        <f t="shared" si="66"/>
        <v>65.479053267726982</v>
      </c>
      <c r="AT57" s="65">
        <f t="shared" si="67"/>
        <v>67.738737690302656</v>
      </c>
      <c r="AU57" s="65">
        <f t="shared" si="68"/>
        <v>72.258106535453976</v>
      </c>
      <c r="AV57" s="65">
        <f t="shared" si="69"/>
        <v>0</v>
      </c>
      <c r="AW57" s="65">
        <f t="shared" si="70"/>
        <v>40.835200800343003</v>
      </c>
      <c r="AX57" s="65">
        <f t="shared" si="71"/>
        <v>0</v>
      </c>
      <c r="AY57" s="65">
        <f t="shared" si="72"/>
        <v>46.790133866895339</v>
      </c>
      <c r="AZ57" s="65">
        <f t="shared" si="73"/>
        <v>0</v>
      </c>
      <c r="BA57" s="65">
        <f t="shared" si="74"/>
        <v>49.767600400171503</v>
      </c>
      <c r="BB57" s="65">
        <f t="shared" si="75"/>
        <v>0</v>
      </c>
      <c r="BC57" s="65">
        <f t="shared" si="76"/>
        <v>65.479053267726982</v>
      </c>
      <c r="BD57" s="65">
        <f t="shared" si="77"/>
        <v>0</v>
      </c>
      <c r="BE57" s="65">
        <f t="shared" si="78"/>
        <v>67.738737690302656</v>
      </c>
      <c r="BF57" s="65">
        <f t="shared" si="79"/>
        <v>0</v>
      </c>
      <c r="BG57" s="65">
        <f t="shared" si="80"/>
        <v>72.258106535453976</v>
      </c>
      <c r="BI57" s="371">
        <v>1042</v>
      </c>
      <c r="BJ57" s="342">
        <v>10.295771657240858</v>
      </c>
      <c r="BK57" s="342">
        <v>11.997181104827238</v>
      </c>
      <c r="BL57" s="342">
        <v>12.847885828620431</v>
      </c>
      <c r="BM57" s="342">
        <v>13.69859055241362</v>
      </c>
      <c r="BN57" s="342">
        <v>15.4</v>
      </c>
      <c r="BO57" s="342">
        <v>17.526761809482974</v>
      </c>
      <c r="BP57" s="342">
        <v>18.590142714224459</v>
      </c>
      <c r="BQ57" s="342">
        <v>19.653523618965949</v>
      </c>
      <c r="BR57" s="342">
        <v>21.8</v>
      </c>
      <c r="BS57" s="65"/>
      <c r="BT57" s="371">
        <v>1042</v>
      </c>
      <c r="BU57" s="342">
        <v>86.730307704111468</v>
      </c>
      <c r="BV57" s="342">
        <v>90.708830573073385</v>
      </c>
      <c r="BW57" s="342">
        <v>92.698092007554322</v>
      </c>
      <c r="BX57" s="342">
        <v>94.687353442035288</v>
      </c>
      <c r="BY57" s="342">
        <v>98.665876310997206</v>
      </c>
      <c r="BZ57" s="342">
        <v>102.610888242984</v>
      </c>
      <c r="CA57" s="342">
        <v>104.58339420897741</v>
      </c>
      <c r="CB57" s="342">
        <v>106.5559001749708</v>
      </c>
      <c r="CC57" s="342">
        <v>110.5009121069576</v>
      </c>
      <c r="CE57" s="385">
        <v>59.5</v>
      </c>
      <c r="CF57" s="342">
        <v>4.2427378967683005</v>
      </c>
      <c r="CG57" s="342">
        <v>4.7304898967834372</v>
      </c>
      <c r="CH57" s="342">
        <v>4.9743658967910065</v>
      </c>
      <c r="CI57" s="342">
        <v>5.2182418967985758</v>
      </c>
      <c r="CJ57" s="342">
        <v>5.7059938968137125</v>
      </c>
      <c r="CK57" s="342">
        <v>6.1703988960082334</v>
      </c>
      <c r="CL57" s="342">
        <v>6.402601395605493</v>
      </c>
      <c r="CM57" s="342">
        <v>6.6348038952027544</v>
      </c>
      <c r="CN57" s="342">
        <v>7.0992088943972753</v>
      </c>
      <c r="CO57" s="342">
        <v>4.1636569821509841</v>
      </c>
      <c r="CP57" s="342">
        <v>4.6300576896173737</v>
      </c>
      <c r="CQ57" s="342">
        <v>4.8632580433505694</v>
      </c>
      <c r="CR57" s="342">
        <v>5.0964583970837634</v>
      </c>
      <c r="CS57" s="342">
        <v>5.5628591045501539</v>
      </c>
      <c r="CT57" s="342">
        <v>6.049891411863193</v>
      </c>
      <c r="CU57" s="342">
        <v>6.2934075655197113</v>
      </c>
      <c r="CV57" s="342">
        <v>6.5369237191762313</v>
      </c>
      <c r="CW57" s="342">
        <v>7.0239560264892704</v>
      </c>
      <c r="CY57" s="101">
        <f t="shared" si="81"/>
        <v>1</v>
      </c>
      <c r="CZ57" s="101">
        <f t="shared" si="82"/>
        <v>5</v>
      </c>
      <c r="DB57" s="101">
        <f t="shared" si="83"/>
        <v>5</v>
      </c>
      <c r="DD57" s="311">
        <f t="shared" si="84"/>
        <v>6</v>
      </c>
      <c r="DE57" s="311"/>
      <c r="DF57" s="101">
        <f t="shared" si="0"/>
        <v>0</v>
      </c>
      <c r="DG57" s="101">
        <f t="shared" si="1"/>
        <v>0</v>
      </c>
      <c r="DH57" s="101">
        <f t="shared" si="2"/>
        <v>0</v>
      </c>
      <c r="DI57" s="101">
        <f t="shared" si="3"/>
        <v>0</v>
      </c>
      <c r="DJ57" s="311">
        <f t="shared" si="4"/>
        <v>0</v>
      </c>
      <c r="DK57" s="311">
        <f t="shared" si="5"/>
        <v>0</v>
      </c>
      <c r="DL57" s="101">
        <f t="shared" si="6"/>
        <v>0</v>
      </c>
      <c r="DM57" s="101">
        <f t="shared" si="7"/>
        <v>0</v>
      </c>
      <c r="DN57" s="101">
        <f t="shared" si="8"/>
        <v>0</v>
      </c>
      <c r="DO57" s="101">
        <f t="shared" si="9"/>
        <v>0</v>
      </c>
      <c r="DP57" s="101">
        <f t="shared" si="10"/>
        <v>0</v>
      </c>
      <c r="DQ57" s="101">
        <f t="shared" si="11"/>
        <v>0</v>
      </c>
      <c r="DR57" s="101">
        <f t="shared" si="12"/>
        <v>0</v>
      </c>
      <c r="DS57" s="101">
        <f t="shared" si="13"/>
        <v>0</v>
      </c>
      <c r="DT57" s="101">
        <f t="shared" si="14"/>
        <v>0</v>
      </c>
      <c r="DU57" s="101">
        <f t="shared" si="15"/>
        <v>0</v>
      </c>
      <c r="DV57" s="101">
        <f t="shared" si="16"/>
        <v>0</v>
      </c>
      <c r="DW57" s="101">
        <f t="shared" si="17"/>
        <v>0</v>
      </c>
      <c r="DX57" s="311">
        <f t="shared" si="18"/>
        <v>0</v>
      </c>
      <c r="DY57" s="101">
        <f t="shared" si="19"/>
        <v>1</v>
      </c>
      <c r="DZ57" s="101">
        <f t="shared" si="20"/>
        <v>0</v>
      </c>
      <c r="EA57" s="101">
        <f t="shared" si="21"/>
        <v>0</v>
      </c>
      <c r="EB57" s="101">
        <f t="shared" si="22"/>
        <v>0</v>
      </c>
      <c r="EC57" s="101">
        <f t="shared" si="23"/>
        <v>0</v>
      </c>
      <c r="ED57" s="101">
        <f t="shared" si="24"/>
        <v>0</v>
      </c>
      <c r="EE57" s="101">
        <f t="shared" si="25"/>
        <v>1</v>
      </c>
      <c r="EF57" s="101">
        <f t="shared" si="26"/>
        <v>0</v>
      </c>
      <c r="EG57" s="101">
        <f t="shared" si="27"/>
        <v>0</v>
      </c>
      <c r="EH57" s="101">
        <f t="shared" si="28"/>
        <v>0</v>
      </c>
      <c r="EI57" s="101">
        <f t="shared" si="29"/>
        <v>0</v>
      </c>
      <c r="EJ57" s="101">
        <f t="shared" si="30"/>
        <v>0</v>
      </c>
      <c r="EK57" s="101">
        <f t="shared" si="31"/>
        <v>1</v>
      </c>
      <c r="EL57" s="101">
        <f t="shared" si="32"/>
        <v>0</v>
      </c>
      <c r="EM57" s="101">
        <f t="shared" si="33"/>
        <v>0</v>
      </c>
      <c r="EN57" s="101">
        <f t="shared" si="34"/>
        <v>0</v>
      </c>
      <c r="EO57" s="101">
        <f t="shared" si="35"/>
        <v>0</v>
      </c>
      <c r="EP57" s="101">
        <f t="shared" si="36"/>
        <v>0</v>
      </c>
      <c r="EQ57" s="101">
        <f t="shared" si="37"/>
        <v>0</v>
      </c>
    </row>
    <row r="58" spans="2:147" ht="21.75" customHeight="1" x14ac:dyDescent="0.45">
      <c r="B58" s="133">
        <f>IF(Data!B57&lt;&gt;"",Data!B57,"")</f>
        <v>44</v>
      </c>
      <c r="C58" s="158" t="str">
        <f>IF(Data!C57&lt;&gt;"",Data!C57,"")</f>
        <v>นางสาวเปมิกา โพธิ์ภู่</v>
      </c>
      <c r="D58" s="106">
        <f>IF(Data!D57&lt;&gt;"",Data!D57,"")</f>
        <v>2</v>
      </c>
      <c r="E58" s="140">
        <f>IF(AND(I58=1,Data!T57=0),0,IF(I58=999,999,Data!T57))</f>
        <v>200</v>
      </c>
      <c r="F58" s="140">
        <f t="shared" si="38"/>
        <v>16.666666666666668</v>
      </c>
      <c r="G58" s="140">
        <f>IF(Data!K57&lt;&gt;"",Data!K57,"")</f>
        <v>45</v>
      </c>
      <c r="H58" s="141">
        <f>IF(Data!L57&lt;&gt;"",Data!L57,"")</f>
        <v>154</v>
      </c>
      <c r="I58" s="63">
        <f>IF(Data!M57&lt;&gt;"",Data!M57,"")</f>
        <v>1</v>
      </c>
      <c r="J58" s="63">
        <f t="shared" si="39"/>
        <v>93</v>
      </c>
      <c r="L58" s="64" t="str">
        <f t="shared" si="40"/>
        <v>น้ำหนักตามเกณฑ์</v>
      </c>
      <c r="N58" s="63">
        <f t="shared" si="41"/>
        <v>98</v>
      </c>
      <c r="P58" s="64" t="str">
        <f t="shared" si="42"/>
        <v>ส่วนสูงตามเกณฑ์</v>
      </c>
      <c r="R58" s="63">
        <f t="shared" si="43"/>
        <v>100</v>
      </c>
      <c r="S58" s="64" t="str">
        <f t="shared" si="44"/>
        <v>สมส่วน</v>
      </c>
      <c r="W58" s="310">
        <f t="shared" si="45"/>
        <v>2200</v>
      </c>
      <c r="Y58" s="65">
        <f t="shared" si="46"/>
        <v>48.2</v>
      </c>
      <c r="Z58" s="65">
        <f t="shared" si="47"/>
        <v>156.80000000000001</v>
      </c>
      <c r="AA58" s="65">
        <f t="shared" si="48"/>
        <v>44.9</v>
      </c>
      <c r="AB58" s="65">
        <f t="shared" si="49"/>
        <v>0</v>
      </c>
      <c r="AC58" s="341">
        <f t="shared" si="50"/>
        <v>44.9</v>
      </c>
      <c r="AD58" s="65">
        <f t="shared" si="51"/>
        <v>33.046822107433798</v>
      </c>
      <c r="AE58" s="65">
        <f t="shared" si="52"/>
        <v>38.097881404955871</v>
      </c>
      <c r="AF58" s="65">
        <f t="shared" si="53"/>
        <v>40.623411053716907</v>
      </c>
      <c r="AG58" s="65">
        <f t="shared" si="54"/>
        <v>57.531167439106554</v>
      </c>
      <c r="AH58" s="65">
        <f t="shared" si="55"/>
        <v>60.641556585475406</v>
      </c>
      <c r="AI58" s="65">
        <f t="shared" si="56"/>
        <v>66.862334878213105</v>
      </c>
      <c r="AJ58" s="65">
        <f t="shared" si="57"/>
        <v>141.80632924314503</v>
      </c>
      <c r="AK58" s="65">
        <f t="shared" si="58"/>
        <v>146.80421949543003</v>
      </c>
      <c r="AL58" s="65">
        <f t="shared" si="59"/>
        <v>149.30316462157251</v>
      </c>
      <c r="AM58" s="65">
        <f t="shared" si="60"/>
        <v>164.13732824271625</v>
      </c>
      <c r="AN58" s="65">
        <f t="shared" si="61"/>
        <v>166.58310432362168</v>
      </c>
      <c r="AO58" s="65">
        <f t="shared" si="62"/>
        <v>171.47465648543252</v>
      </c>
      <c r="AP58" s="65">
        <f t="shared" si="63"/>
        <v>30.544357785989913</v>
      </c>
      <c r="AQ58" s="65">
        <f t="shared" si="64"/>
        <v>35.329571857326613</v>
      </c>
      <c r="AR58" s="65">
        <f t="shared" si="65"/>
        <v>37.722178892994954</v>
      </c>
      <c r="AS58" s="65">
        <f t="shared" si="66"/>
        <v>54.629935278384607</v>
      </c>
      <c r="AT58" s="65">
        <f t="shared" si="67"/>
        <v>57.873247037846156</v>
      </c>
      <c r="AU58" s="65">
        <f t="shared" si="68"/>
        <v>64.359870556769238</v>
      </c>
      <c r="AV58" s="65">
        <f t="shared" si="69"/>
        <v>0</v>
      </c>
      <c r="AW58" s="65">
        <f t="shared" si="70"/>
        <v>30.544357785989913</v>
      </c>
      <c r="AX58" s="65">
        <f t="shared" si="71"/>
        <v>0</v>
      </c>
      <c r="AY58" s="65">
        <f t="shared" si="72"/>
        <v>35.329571857326613</v>
      </c>
      <c r="AZ58" s="65">
        <f t="shared" si="73"/>
        <v>0</v>
      </c>
      <c r="BA58" s="65">
        <f t="shared" si="74"/>
        <v>37.722178892994954</v>
      </c>
      <c r="BB58" s="65">
        <f t="shared" si="75"/>
        <v>0</v>
      </c>
      <c r="BC58" s="65">
        <f t="shared" si="76"/>
        <v>54.629935278384607</v>
      </c>
      <c r="BD58" s="65">
        <f t="shared" si="77"/>
        <v>0</v>
      </c>
      <c r="BE58" s="65">
        <f t="shared" si="78"/>
        <v>57.873247037846156</v>
      </c>
      <c r="BF58" s="65">
        <f t="shared" si="79"/>
        <v>0</v>
      </c>
      <c r="BG58" s="65">
        <f t="shared" si="80"/>
        <v>64.359870556769238</v>
      </c>
      <c r="BI58" s="371">
        <v>1043</v>
      </c>
      <c r="BJ58" s="342">
        <v>10.555278792952082</v>
      </c>
      <c r="BK58" s="342">
        <v>12.203519195301389</v>
      </c>
      <c r="BL58" s="342">
        <v>13.027639396476042</v>
      </c>
      <c r="BM58" s="342">
        <v>13.851759597650695</v>
      </c>
      <c r="BN58" s="342">
        <v>15.5</v>
      </c>
      <c r="BO58" s="342">
        <v>17.733099899957125</v>
      </c>
      <c r="BP58" s="342">
        <v>18.849649849935687</v>
      </c>
      <c r="BQ58" s="342">
        <v>19.966199799914246</v>
      </c>
      <c r="BR58" s="342">
        <v>22.2</v>
      </c>
      <c r="BS58" s="65"/>
      <c r="BT58" s="371">
        <v>1043</v>
      </c>
      <c r="BU58" s="342">
        <v>87.219612631643244</v>
      </c>
      <c r="BV58" s="342">
        <v>91.227905172104741</v>
      </c>
      <c r="BW58" s="342">
        <v>93.232051442335489</v>
      </c>
      <c r="BX58" s="342">
        <v>95.236197712566238</v>
      </c>
      <c r="BY58" s="342">
        <v>99.244490253027735</v>
      </c>
      <c r="BZ58" s="342">
        <v>103.20401181429327</v>
      </c>
      <c r="CA58" s="342">
        <v>105.18377259492604</v>
      </c>
      <c r="CB58" s="342">
        <v>107.16353337555881</v>
      </c>
      <c r="CC58" s="342">
        <v>111.12305493682436</v>
      </c>
      <c r="CE58" s="385">
        <v>59.75</v>
      </c>
      <c r="CF58" s="342">
        <v>4.2935486889470287</v>
      </c>
      <c r="CG58" s="342">
        <v>4.785683109814304</v>
      </c>
      <c r="CH58" s="342">
        <v>5.0317503202479417</v>
      </c>
      <c r="CI58" s="342">
        <v>5.2778175306815793</v>
      </c>
      <c r="CJ58" s="342">
        <v>5.7699519515488547</v>
      </c>
      <c r="CK58" s="342">
        <v>6.2391812903940771</v>
      </c>
      <c r="CL58" s="342">
        <v>6.4737959598166874</v>
      </c>
      <c r="CM58" s="342">
        <v>6.7084106292392995</v>
      </c>
      <c r="CN58" s="342">
        <v>7.1776399680845211</v>
      </c>
      <c r="CO58" s="342">
        <v>4.2112590267461698</v>
      </c>
      <c r="CP58" s="342">
        <v>4.6812483300867376</v>
      </c>
      <c r="CQ58" s="342">
        <v>4.9162429817570228</v>
      </c>
      <c r="CR58" s="342">
        <v>5.1512376334273053</v>
      </c>
      <c r="CS58" s="342">
        <v>5.621226936767874</v>
      </c>
      <c r="CT58" s="342">
        <v>6.1124336092649898</v>
      </c>
      <c r="CU58" s="342">
        <v>6.3580369455135468</v>
      </c>
      <c r="CV58" s="342">
        <v>6.6036402817621056</v>
      </c>
      <c r="CW58" s="342">
        <v>7.0948469542592214</v>
      </c>
      <c r="CY58" s="101">
        <f t="shared" si="81"/>
        <v>1</v>
      </c>
      <c r="CZ58" s="101">
        <f t="shared" si="82"/>
        <v>3</v>
      </c>
      <c r="DB58" s="101">
        <f t="shared" si="83"/>
        <v>3</v>
      </c>
      <c r="DD58" s="311">
        <f t="shared" si="84"/>
        <v>3</v>
      </c>
      <c r="DE58" s="311"/>
      <c r="DF58" s="101">
        <f t="shared" si="0"/>
        <v>0</v>
      </c>
      <c r="DG58" s="101">
        <f t="shared" si="1"/>
        <v>0</v>
      </c>
      <c r="DH58" s="101">
        <f t="shared" si="2"/>
        <v>0</v>
      </c>
      <c r="DI58" s="101">
        <f t="shared" si="3"/>
        <v>0</v>
      </c>
      <c r="DJ58" s="311">
        <f t="shared" si="4"/>
        <v>0</v>
      </c>
      <c r="DK58" s="311">
        <f t="shared" si="5"/>
        <v>0</v>
      </c>
      <c r="DL58" s="101">
        <f t="shared" si="6"/>
        <v>0</v>
      </c>
      <c r="DM58" s="101">
        <f t="shared" si="7"/>
        <v>0</v>
      </c>
      <c r="DN58" s="101">
        <f t="shared" si="8"/>
        <v>0</v>
      </c>
      <c r="DO58" s="101">
        <f t="shared" si="9"/>
        <v>0</v>
      </c>
      <c r="DP58" s="101">
        <f t="shared" si="10"/>
        <v>0</v>
      </c>
      <c r="DQ58" s="101">
        <f t="shared" si="11"/>
        <v>0</v>
      </c>
      <c r="DR58" s="101">
        <f t="shared" si="12"/>
        <v>0</v>
      </c>
      <c r="DS58" s="101">
        <f t="shared" si="13"/>
        <v>0</v>
      </c>
      <c r="DT58" s="101">
        <f t="shared" si="14"/>
        <v>0</v>
      </c>
      <c r="DU58" s="101">
        <f t="shared" si="15"/>
        <v>0</v>
      </c>
      <c r="DV58" s="101">
        <f t="shared" si="16"/>
        <v>0</v>
      </c>
      <c r="DW58" s="101">
        <f t="shared" si="17"/>
        <v>0</v>
      </c>
      <c r="DX58" s="311">
        <f t="shared" si="18"/>
        <v>0</v>
      </c>
      <c r="DY58" s="101">
        <f t="shared" si="19"/>
        <v>0</v>
      </c>
      <c r="DZ58" s="101">
        <f t="shared" si="20"/>
        <v>0</v>
      </c>
      <c r="EA58" s="101">
        <f t="shared" si="21"/>
        <v>1</v>
      </c>
      <c r="EB58" s="101">
        <f t="shared" si="22"/>
        <v>0</v>
      </c>
      <c r="EC58" s="101">
        <f t="shared" si="23"/>
        <v>0</v>
      </c>
      <c r="ED58" s="101">
        <f t="shared" si="24"/>
        <v>0</v>
      </c>
      <c r="EE58" s="101">
        <f t="shared" si="25"/>
        <v>0</v>
      </c>
      <c r="EF58" s="101">
        <f t="shared" si="26"/>
        <v>0</v>
      </c>
      <c r="EG58" s="101">
        <f t="shared" si="27"/>
        <v>1</v>
      </c>
      <c r="EH58" s="101">
        <f t="shared" si="28"/>
        <v>0</v>
      </c>
      <c r="EI58" s="101">
        <f t="shared" si="29"/>
        <v>0</v>
      </c>
      <c r="EJ58" s="101">
        <f t="shared" si="30"/>
        <v>0</v>
      </c>
      <c r="EK58" s="101">
        <f t="shared" si="31"/>
        <v>0</v>
      </c>
      <c r="EL58" s="101">
        <f t="shared" si="32"/>
        <v>0</v>
      </c>
      <c r="EM58" s="101">
        <f t="shared" si="33"/>
        <v>0</v>
      </c>
      <c r="EN58" s="101">
        <f t="shared" si="34"/>
        <v>1</v>
      </c>
      <c r="EO58" s="101">
        <f t="shared" si="35"/>
        <v>0</v>
      </c>
      <c r="EP58" s="101">
        <f t="shared" si="36"/>
        <v>0</v>
      </c>
      <c r="EQ58" s="101">
        <f t="shared" si="37"/>
        <v>0</v>
      </c>
    </row>
    <row r="59" spans="2:147" ht="21.75" customHeight="1" x14ac:dyDescent="0.45">
      <c r="B59" s="133">
        <f>IF(Data!B58&lt;&gt;"",Data!B58,"")</f>
        <v>45</v>
      </c>
      <c r="C59" s="158" t="str">
        <f>IF(Data!C58&lt;&gt;"",Data!C58,"")</f>
        <v>นางสาวณัฐพร คันธมาตร์</v>
      </c>
      <c r="D59" s="106">
        <f>IF(Data!D58&lt;&gt;"",Data!D58,"")</f>
        <v>2</v>
      </c>
      <c r="E59" s="140">
        <f>IF(AND(I59=1,Data!T58=0),0,IF(I59=999,999,Data!T58))</f>
        <v>208</v>
      </c>
      <c r="F59" s="140">
        <f t="shared" si="38"/>
        <v>17.333333333333332</v>
      </c>
      <c r="G59" s="140">
        <f>IF(Data!K58&lt;&gt;"",Data!K58,"")</f>
        <v>37</v>
      </c>
      <c r="H59" s="141">
        <f>IF(Data!L58&lt;&gt;"",Data!L58,"")</f>
        <v>158</v>
      </c>
      <c r="I59" s="63">
        <f>IF(Data!M58&lt;&gt;"",Data!M58,"")</f>
        <v>1</v>
      </c>
      <c r="J59" s="63">
        <f t="shared" si="39"/>
        <v>76</v>
      </c>
      <c r="L59" s="64" t="str">
        <f t="shared" si="40"/>
        <v>น้ำหนักน้อยกว่าเกณฑ์</v>
      </c>
      <c r="N59" s="63">
        <f t="shared" si="41"/>
        <v>101</v>
      </c>
      <c r="P59" s="64" t="str">
        <f t="shared" si="42"/>
        <v>ส่วนสูงตามเกณฑ์</v>
      </c>
      <c r="R59" s="63">
        <f t="shared" si="43"/>
        <v>77</v>
      </c>
      <c r="S59" s="64" t="str">
        <f t="shared" si="44"/>
        <v>ผอม</v>
      </c>
      <c r="W59" s="310">
        <f t="shared" si="45"/>
        <v>2208</v>
      </c>
      <c r="Y59" s="65">
        <f t="shared" si="46"/>
        <v>48.5</v>
      </c>
      <c r="Z59" s="65">
        <f t="shared" si="47"/>
        <v>156.9</v>
      </c>
      <c r="AA59" s="65">
        <f t="shared" si="48"/>
        <v>48.1</v>
      </c>
      <c r="AB59" s="65">
        <f t="shared" si="49"/>
        <v>0</v>
      </c>
      <c r="AC59" s="341">
        <f t="shared" si="50"/>
        <v>48.1</v>
      </c>
      <c r="AD59" s="65">
        <f t="shared" si="51"/>
        <v>33.506329243145025</v>
      </c>
      <c r="AE59" s="65">
        <f t="shared" si="52"/>
        <v>38.504219495430014</v>
      </c>
      <c r="AF59" s="65">
        <f t="shared" si="53"/>
        <v>41.003164621572516</v>
      </c>
      <c r="AG59" s="65">
        <f t="shared" si="54"/>
        <v>57.671660303395328</v>
      </c>
      <c r="AH59" s="65">
        <f t="shared" si="55"/>
        <v>60.728880404527111</v>
      </c>
      <c r="AI59" s="65">
        <f t="shared" si="56"/>
        <v>66.84332060679067</v>
      </c>
      <c r="AJ59" s="65">
        <f t="shared" si="57"/>
        <v>142.38485065027871</v>
      </c>
      <c r="AK59" s="65">
        <f t="shared" si="58"/>
        <v>147.22323376685247</v>
      </c>
      <c r="AL59" s="65">
        <f t="shared" si="59"/>
        <v>149.64242532513936</v>
      </c>
      <c r="AM59" s="65">
        <f t="shared" si="60"/>
        <v>164.15757467486065</v>
      </c>
      <c r="AN59" s="65">
        <f t="shared" si="61"/>
        <v>166.57676623314754</v>
      </c>
      <c r="AO59" s="65">
        <f t="shared" si="62"/>
        <v>171.4151493497213</v>
      </c>
      <c r="AP59" s="65">
        <f t="shared" si="63"/>
        <v>33.106329243145026</v>
      </c>
      <c r="AQ59" s="65">
        <f t="shared" si="64"/>
        <v>38.104219495430016</v>
      </c>
      <c r="AR59" s="65">
        <f t="shared" si="65"/>
        <v>40.603164621572517</v>
      </c>
      <c r="AS59" s="65">
        <f t="shared" si="66"/>
        <v>57.590674574817783</v>
      </c>
      <c r="AT59" s="65">
        <f t="shared" si="67"/>
        <v>60.754232766423705</v>
      </c>
      <c r="AU59" s="65">
        <f t="shared" si="68"/>
        <v>67.081349149635557</v>
      </c>
      <c r="AV59" s="65">
        <f t="shared" si="69"/>
        <v>0</v>
      </c>
      <c r="AW59" s="65">
        <f t="shared" si="70"/>
        <v>33.106329243145026</v>
      </c>
      <c r="AX59" s="65">
        <f t="shared" si="71"/>
        <v>0</v>
      </c>
      <c r="AY59" s="65">
        <f t="shared" si="72"/>
        <v>38.104219495430016</v>
      </c>
      <c r="AZ59" s="65">
        <f t="shared" si="73"/>
        <v>0</v>
      </c>
      <c r="BA59" s="65">
        <f t="shared" si="74"/>
        <v>40.603164621572517</v>
      </c>
      <c r="BB59" s="65">
        <f t="shared" si="75"/>
        <v>0</v>
      </c>
      <c r="BC59" s="65">
        <f t="shared" si="76"/>
        <v>57.590674574817783</v>
      </c>
      <c r="BD59" s="65">
        <f t="shared" si="77"/>
        <v>0</v>
      </c>
      <c r="BE59" s="65">
        <f t="shared" si="78"/>
        <v>60.754232766423705</v>
      </c>
      <c r="BF59" s="65">
        <f t="shared" si="79"/>
        <v>0</v>
      </c>
      <c r="BG59" s="65">
        <f t="shared" si="80"/>
        <v>67.081349149635557</v>
      </c>
      <c r="BI59" s="371">
        <v>1044</v>
      </c>
      <c r="BJ59" s="342">
        <v>10.59577165724086</v>
      </c>
      <c r="BK59" s="342">
        <v>12.297181104827239</v>
      </c>
      <c r="BL59" s="342">
        <v>13.147885828620428</v>
      </c>
      <c r="BM59" s="342">
        <v>13.998590552413619</v>
      </c>
      <c r="BN59" s="342">
        <v>15.7</v>
      </c>
      <c r="BO59" s="342">
        <v>17.933099899957124</v>
      </c>
      <c r="BP59" s="342">
        <v>19.049649849935687</v>
      </c>
      <c r="BQ59" s="342">
        <v>20.166199799914246</v>
      </c>
      <c r="BR59" s="342">
        <v>22.4</v>
      </c>
      <c r="BS59" s="65"/>
      <c r="BT59" s="371">
        <v>1044</v>
      </c>
      <c r="BU59" s="342">
        <v>87.711782729617198</v>
      </c>
      <c r="BV59" s="342">
        <v>91.746373207997948</v>
      </c>
      <c r="BW59" s="342">
        <v>93.763668447188323</v>
      </c>
      <c r="BX59" s="342">
        <v>95.780963686378698</v>
      </c>
      <c r="BY59" s="342">
        <v>99.815554164759448</v>
      </c>
      <c r="BZ59" s="342">
        <v>103.79231346543945</v>
      </c>
      <c r="CA59" s="342">
        <v>105.78069311577946</v>
      </c>
      <c r="CB59" s="342">
        <v>107.76907276611945</v>
      </c>
      <c r="CC59" s="342">
        <v>111.74583206679947</v>
      </c>
      <c r="CE59" s="385">
        <v>60</v>
      </c>
      <c r="CF59" s="342">
        <v>4.3443594811257569</v>
      </c>
      <c r="CG59" s="342">
        <v>4.8408763228451699</v>
      </c>
      <c r="CH59" s="342">
        <v>5.0891347437048768</v>
      </c>
      <c r="CI59" s="342">
        <v>5.3373931645645838</v>
      </c>
      <c r="CJ59" s="342">
        <v>5.8339100062839968</v>
      </c>
      <c r="CK59" s="342">
        <v>6.3079636847799199</v>
      </c>
      <c r="CL59" s="342">
        <v>6.544990524027881</v>
      </c>
      <c r="CM59" s="342">
        <v>6.7820173632758438</v>
      </c>
      <c r="CN59" s="342">
        <v>7.2560710417717669</v>
      </c>
      <c r="CO59" s="342">
        <v>4.2588610713413555</v>
      </c>
      <c r="CP59" s="342">
        <v>4.7324389705561014</v>
      </c>
      <c r="CQ59" s="342">
        <v>4.9692279201634753</v>
      </c>
      <c r="CR59" s="342">
        <v>5.2060168697708482</v>
      </c>
      <c r="CS59" s="342">
        <v>5.6795947689855941</v>
      </c>
      <c r="CT59" s="342">
        <v>6.1749758066667866</v>
      </c>
      <c r="CU59" s="342">
        <v>6.4226663255073824</v>
      </c>
      <c r="CV59" s="342">
        <v>6.670356844347979</v>
      </c>
      <c r="CW59" s="342">
        <v>7.1657378820291715</v>
      </c>
      <c r="CY59" s="101">
        <f t="shared" si="81"/>
        <v>1</v>
      </c>
      <c r="CZ59" s="101">
        <f t="shared" si="82"/>
        <v>1</v>
      </c>
      <c r="DB59" s="101">
        <f t="shared" si="83"/>
        <v>3</v>
      </c>
      <c r="DD59" s="311">
        <f t="shared" si="84"/>
        <v>1</v>
      </c>
      <c r="DE59" s="311"/>
      <c r="DF59" s="101">
        <f t="shared" si="0"/>
        <v>0</v>
      </c>
      <c r="DG59" s="101">
        <f t="shared" si="1"/>
        <v>0</v>
      </c>
      <c r="DH59" s="101">
        <f t="shared" si="2"/>
        <v>0</v>
      </c>
      <c r="DI59" s="101">
        <f t="shared" si="3"/>
        <v>0</v>
      </c>
      <c r="DJ59" s="311">
        <f t="shared" si="4"/>
        <v>0</v>
      </c>
      <c r="DK59" s="311">
        <f t="shared" si="5"/>
        <v>0</v>
      </c>
      <c r="DL59" s="101">
        <f t="shared" si="6"/>
        <v>0</v>
      </c>
      <c r="DM59" s="101">
        <f t="shared" si="7"/>
        <v>0</v>
      </c>
      <c r="DN59" s="101">
        <f t="shared" si="8"/>
        <v>0</v>
      </c>
      <c r="DO59" s="101">
        <f t="shared" si="9"/>
        <v>0</v>
      </c>
      <c r="DP59" s="101">
        <f t="shared" si="10"/>
        <v>0</v>
      </c>
      <c r="DQ59" s="101">
        <f t="shared" si="11"/>
        <v>0</v>
      </c>
      <c r="DR59" s="101">
        <f t="shared" si="12"/>
        <v>0</v>
      </c>
      <c r="DS59" s="101">
        <f t="shared" si="13"/>
        <v>0</v>
      </c>
      <c r="DT59" s="101">
        <f t="shared" si="14"/>
        <v>0</v>
      </c>
      <c r="DU59" s="101">
        <f t="shared" si="15"/>
        <v>0</v>
      </c>
      <c r="DV59" s="101">
        <f t="shared" si="16"/>
        <v>0</v>
      </c>
      <c r="DW59" s="101">
        <f t="shared" si="17"/>
        <v>0</v>
      </c>
      <c r="DX59" s="311">
        <f t="shared" si="18"/>
        <v>0</v>
      </c>
      <c r="DY59" s="101">
        <f t="shared" si="19"/>
        <v>0</v>
      </c>
      <c r="DZ59" s="101">
        <f t="shared" si="20"/>
        <v>0</v>
      </c>
      <c r="EA59" s="101">
        <f t="shared" si="21"/>
        <v>0</v>
      </c>
      <c r="EB59" s="101">
        <f t="shared" si="22"/>
        <v>0</v>
      </c>
      <c r="EC59" s="101">
        <f t="shared" si="23"/>
        <v>1</v>
      </c>
      <c r="ED59" s="101">
        <f t="shared" si="24"/>
        <v>0</v>
      </c>
      <c r="EE59" s="101">
        <f t="shared" si="25"/>
        <v>0</v>
      </c>
      <c r="EF59" s="101">
        <f t="shared" si="26"/>
        <v>0</v>
      </c>
      <c r="EG59" s="101">
        <f t="shared" si="27"/>
        <v>1</v>
      </c>
      <c r="EH59" s="101">
        <f t="shared" si="28"/>
        <v>0</v>
      </c>
      <c r="EI59" s="101">
        <f t="shared" si="29"/>
        <v>0</v>
      </c>
      <c r="EJ59" s="101">
        <f t="shared" si="30"/>
        <v>0</v>
      </c>
      <c r="EK59" s="101">
        <f t="shared" si="31"/>
        <v>0</v>
      </c>
      <c r="EL59" s="101">
        <f t="shared" si="32"/>
        <v>0</v>
      </c>
      <c r="EM59" s="101">
        <f t="shared" si="33"/>
        <v>0</v>
      </c>
      <c r="EN59" s="101">
        <f t="shared" si="34"/>
        <v>0</v>
      </c>
      <c r="EO59" s="101">
        <f t="shared" si="35"/>
        <v>0</v>
      </c>
      <c r="EP59" s="101">
        <f t="shared" si="36"/>
        <v>1</v>
      </c>
      <c r="EQ59" s="101">
        <f t="shared" si="37"/>
        <v>0</v>
      </c>
    </row>
    <row r="60" spans="2:147" ht="21.75" customHeight="1" x14ac:dyDescent="0.45">
      <c r="B60" s="133">
        <f>IF(Data!B59&lt;&gt;"",Data!B59,"")</f>
        <v>46</v>
      </c>
      <c r="C60" s="158" t="str">
        <f>IF(Data!C59&lt;&gt;"",Data!C59,"")</f>
        <v>นางสาวนันทภัค พรหมกสิกร</v>
      </c>
      <c r="D60" s="106">
        <f>IF(Data!D59&lt;&gt;"",Data!D59,"")</f>
        <v>2</v>
      </c>
      <c r="E60" s="140">
        <f>IF(AND(I60=1,Data!T59=0),0,IF(I60=999,999,Data!T59))</f>
        <v>193</v>
      </c>
      <c r="F60" s="140">
        <f t="shared" si="38"/>
        <v>16.083333333333332</v>
      </c>
      <c r="G60" s="140">
        <f>IF(Data!K59&lt;&gt;"",Data!K59,"")</f>
        <v>54</v>
      </c>
      <c r="H60" s="141">
        <f>IF(Data!L59&lt;&gt;"",Data!L59,"")</f>
        <v>163</v>
      </c>
      <c r="I60" s="63">
        <f>IF(Data!M59&lt;&gt;"",Data!M59,"")</f>
        <v>1</v>
      </c>
      <c r="J60" s="63">
        <f t="shared" si="39"/>
        <v>113</v>
      </c>
      <c r="L60" s="64" t="str">
        <f t="shared" si="40"/>
        <v>น้ำหนักตามเกณฑ์</v>
      </c>
      <c r="N60" s="63">
        <f t="shared" si="41"/>
        <v>104</v>
      </c>
      <c r="P60" s="64" t="str">
        <f t="shared" si="42"/>
        <v>ส่วนสูงตามเกณฑ์</v>
      </c>
      <c r="R60" s="63">
        <f t="shared" si="43"/>
        <v>103</v>
      </c>
      <c r="S60" s="64" t="str">
        <f t="shared" si="44"/>
        <v>สมส่วน</v>
      </c>
      <c r="W60" s="310">
        <f t="shared" si="45"/>
        <v>2193</v>
      </c>
      <c r="Y60" s="65">
        <f t="shared" si="46"/>
        <v>47.9</v>
      </c>
      <c r="Z60" s="65">
        <f t="shared" si="47"/>
        <v>156.6</v>
      </c>
      <c r="AA60" s="65">
        <f t="shared" si="48"/>
        <v>52.3</v>
      </c>
      <c r="AB60" s="65">
        <f t="shared" si="49"/>
        <v>0</v>
      </c>
      <c r="AC60" s="341">
        <f t="shared" si="50"/>
        <v>52.3</v>
      </c>
      <c r="AD60" s="65">
        <f t="shared" si="51"/>
        <v>32.427807836011354</v>
      </c>
      <c r="AE60" s="65">
        <f t="shared" si="52"/>
        <v>37.585205224007574</v>
      </c>
      <c r="AF60" s="65">
        <f t="shared" si="53"/>
        <v>40.16390391800568</v>
      </c>
      <c r="AG60" s="65">
        <f t="shared" si="54"/>
        <v>57.231167439106557</v>
      </c>
      <c r="AH60" s="65">
        <f t="shared" si="55"/>
        <v>60.341556585475409</v>
      </c>
      <c r="AI60" s="65">
        <f t="shared" si="56"/>
        <v>66.562334878213107</v>
      </c>
      <c r="AJ60" s="65">
        <f t="shared" si="57"/>
        <v>141.60632924314501</v>
      </c>
      <c r="AK60" s="65">
        <f t="shared" si="58"/>
        <v>146.60421949543002</v>
      </c>
      <c r="AL60" s="65">
        <f t="shared" si="59"/>
        <v>149.10316462157249</v>
      </c>
      <c r="AM60" s="65">
        <f t="shared" si="60"/>
        <v>164.01708181057188</v>
      </c>
      <c r="AN60" s="65">
        <f t="shared" si="61"/>
        <v>166.48944241409583</v>
      </c>
      <c r="AO60" s="65">
        <f t="shared" si="62"/>
        <v>171.43416362114377</v>
      </c>
      <c r="AP60" s="65">
        <f t="shared" si="63"/>
        <v>36.030272157455244</v>
      </c>
      <c r="AQ60" s="65">
        <f t="shared" si="64"/>
        <v>41.453514771636826</v>
      </c>
      <c r="AR60" s="65">
        <f t="shared" si="65"/>
        <v>44.165136078727627</v>
      </c>
      <c r="AS60" s="65">
        <f t="shared" si="66"/>
        <v>61.072892464117274</v>
      </c>
      <c r="AT60" s="65">
        <f t="shared" si="67"/>
        <v>63.997189952156361</v>
      </c>
      <c r="AU60" s="65">
        <f t="shared" si="68"/>
        <v>69.845784928234551</v>
      </c>
      <c r="AV60" s="65">
        <f t="shared" si="69"/>
        <v>0</v>
      </c>
      <c r="AW60" s="65">
        <f t="shared" si="70"/>
        <v>36.030272157455244</v>
      </c>
      <c r="AX60" s="65">
        <f t="shared" si="71"/>
        <v>0</v>
      </c>
      <c r="AY60" s="65">
        <f t="shared" si="72"/>
        <v>41.453514771636826</v>
      </c>
      <c r="AZ60" s="65">
        <f t="shared" si="73"/>
        <v>0</v>
      </c>
      <c r="BA60" s="65">
        <f t="shared" si="74"/>
        <v>44.165136078727627</v>
      </c>
      <c r="BB60" s="65">
        <f t="shared" si="75"/>
        <v>0</v>
      </c>
      <c r="BC60" s="65">
        <f t="shared" si="76"/>
        <v>61.072892464117274</v>
      </c>
      <c r="BD60" s="65">
        <f t="shared" si="77"/>
        <v>0</v>
      </c>
      <c r="BE60" s="65">
        <f t="shared" si="78"/>
        <v>63.997189952156361</v>
      </c>
      <c r="BF60" s="65">
        <f t="shared" si="79"/>
        <v>0</v>
      </c>
      <c r="BG60" s="65">
        <f t="shared" si="80"/>
        <v>69.845784928234551</v>
      </c>
      <c r="BI60" s="371">
        <v>1045</v>
      </c>
      <c r="BJ60" s="342">
        <v>10.695771657240858</v>
      </c>
      <c r="BK60" s="342">
        <v>12.397181104827238</v>
      </c>
      <c r="BL60" s="342">
        <v>13.247885828620429</v>
      </c>
      <c r="BM60" s="342">
        <v>14.09859055241362</v>
      </c>
      <c r="BN60" s="342">
        <v>15.8</v>
      </c>
      <c r="BO60" s="342">
        <v>18.139437990431272</v>
      </c>
      <c r="BP60" s="342">
        <v>19.309156985646908</v>
      </c>
      <c r="BQ60" s="342">
        <v>20.478875980862547</v>
      </c>
      <c r="BR60" s="342">
        <v>22.8</v>
      </c>
      <c r="BS60" s="65"/>
      <c r="BT60" s="371">
        <v>1045</v>
      </c>
      <c r="BU60" s="342">
        <v>88.205645462478742</v>
      </c>
      <c r="BV60" s="342">
        <v>92.264794256410994</v>
      </c>
      <c r="BW60" s="342">
        <v>94.294368653377106</v>
      </c>
      <c r="BX60" s="342">
        <v>96.323943050343232</v>
      </c>
      <c r="BY60" s="342">
        <v>100.38309184427548</v>
      </c>
      <c r="BZ60" s="342">
        <v>104.37845894873942</v>
      </c>
      <c r="CA60" s="342">
        <v>106.37614250097138</v>
      </c>
      <c r="CB60" s="342">
        <v>108.37382605320337</v>
      </c>
      <c r="CC60" s="342">
        <v>112.36919315766731</v>
      </c>
      <c r="CE60" s="385">
        <v>60.25</v>
      </c>
      <c r="CF60" s="342">
        <v>4.3948328087630317</v>
      </c>
      <c r="CG60" s="342">
        <v>4.8959507697861504</v>
      </c>
      <c r="CH60" s="342">
        <v>5.1465097502977111</v>
      </c>
      <c r="CI60" s="342">
        <v>5.3970687308092717</v>
      </c>
      <c r="CJ60" s="342">
        <v>5.8981866918323904</v>
      </c>
      <c r="CK60" s="342">
        <v>6.3768444117790928</v>
      </c>
      <c r="CL60" s="342">
        <v>6.6161732717524435</v>
      </c>
      <c r="CM60" s="342">
        <v>6.855502131725796</v>
      </c>
      <c r="CN60" s="342">
        <v>7.3341598516724975</v>
      </c>
      <c r="CO60" s="342">
        <v>4.3063392988341649</v>
      </c>
      <c r="CP60" s="342">
        <v>4.783497373247962</v>
      </c>
      <c r="CQ60" s="342">
        <v>5.0220764104548614</v>
      </c>
      <c r="CR60" s="342">
        <v>5.26065544766176</v>
      </c>
      <c r="CS60" s="342">
        <v>5.7378135220755562</v>
      </c>
      <c r="CT60" s="342">
        <v>6.2372118481534633</v>
      </c>
      <c r="CU60" s="342">
        <v>6.486911011192416</v>
      </c>
      <c r="CV60" s="342">
        <v>6.7366101742313695</v>
      </c>
      <c r="CW60" s="342">
        <v>7.2360085003092767</v>
      </c>
      <c r="CY60" s="101">
        <f t="shared" si="81"/>
        <v>1</v>
      </c>
      <c r="CZ60" s="101">
        <f t="shared" si="82"/>
        <v>3</v>
      </c>
      <c r="DB60" s="101">
        <f t="shared" si="83"/>
        <v>3</v>
      </c>
      <c r="DD60" s="311">
        <f t="shared" si="84"/>
        <v>3</v>
      </c>
      <c r="DE60" s="311"/>
      <c r="DF60" s="101">
        <f t="shared" si="0"/>
        <v>0</v>
      </c>
      <c r="DG60" s="101">
        <f t="shared" si="1"/>
        <v>0</v>
      </c>
      <c r="DH60" s="101">
        <f t="shared" si="2"/>
        <v>0</v>
      </c>
      <c r="DI60" s="101">
        <f t="shared" si="3"/>
        <v>0</v>
      </c>
      <c r="DJ60" s="311">
        <f t="shared" si="4"/>
        <v>0</v>
      </c>
      <c r="DK60" s="311">
        <f t="shared" si="5"/>
        <v>0</v>
      </c>
      <c r="DL60" s="101">
        <f t="shared" si="6"/>
        <v>0</v>
      </c>
      <c r="DM60" s="101">
        <f t="shared" si="7"/>
        <v>0</v>
      </c>
      <c r="DN60" s="101">
        <f t="shared" si="8"/>
        <v>0</v>
      </c>
      <c r="DO60" s="101">
        <f t="shared" si="9"/>
        <v>0</v>
      </c>
      <c r="DP60" s="101">
        <f t="shared" si="10"/>
        <v>0</v>
      </c>
      <c r="DQ60" s="101">
        <f t="shared" si="11"/>
        <v>0</v>
      </c>
      <c r="DR60" s="101">
        <f t="shared" si="12"/>
        <v>0</v>
      </c>
      <c r="DS60" s="101">
        <f t="shared" si="13"/>
        <v>0</v>
      </c>
      <c r="DT60" s="101">
        <f t="shared" si="14"/>
        <v>0</v>
      </c>
      <c r="DU60" s="101">
        <f t="shared" si="15"/>
        <v>0</v>
      </c>
      <c r="DV60" s="101">
        <f t="shared" si="16"/>
        <v>0</v>
      </c>
      <c r="DW60" s="101">
        <f t="shared" si="17"/>
        <v>0</v>
      </c>
      <c r="DX60" s="311">
        <f t="shared" si="18"/>
        <v>0</v>
      </c>
      <c r="DY60" s="101">
        <f t="shared" si="19"/>
        <v>0</v>
      </c>
      <c r="DZ60" s="101">
        <f t="shared" si="20"/>
        <v>0</v>
      </c>
      <c r="EA60" s="101">
        <f t="shared" si="21"/>
        <v>1</v>
      </c>
      <c r="EB60" s="101">
        <f t="shared" si="22"/>
        <v>0</v>
      </c>
      <c r="EC60" s="101">
        <f t="shared" si="23"/>
        <v>0</v>
      </c>
      <c r="ED60" s="101">
        <f t="shared" si="24"/>
        <v>0</v>
      </c>
      <c r="EE60" s="101">
        <f t="shared" si="25"/>
        <v>0</v>
      </c>
      <c r="EF60" s="101">
        <f t="shared" si="26"/>
        <v>0</v>
      </c>
      <c r="EG60" s="101">
        <f t="shared" si="27"/>
        <v>1</v>
      </c>
      <c r="EH60" s="101">
        <f t="shared" si="28"/>
        <v>0</v>
      </c>
      <c r="EI60" s="101">
        <f t="shared" si="29"/>
        <v>0</v>
      </c>
      <c r="EJ60" s="101">
        <f t="shared" si="30"/>
        <v>0</v>
      </c>
      <c r="EK60" s="101">
        <f t="shared" si="31"/>
        <v>0</v>
      </c>
      <c r="EL60" s="101">
        <f t="shared" si="32"/>
        <v>0</v>
      </c>
      <c r="EM60" s="101">
        <f t="shared" si="33"/>
        <v>0</v>
      </c>
      <c r="EN60" s="101">
        <f t="shared" si="34"/>
        <v>1</v>
      </c>
      <c r="EO60" s="101">
        <f t="shared" si="35"/>
        <v>0</v>
      </c>
      <c r="EP60" s="101">
        <f t="shared" si="36"/>
        <v>0</v>
      </c>
      <c r="EQ60" s="101">
        <f t="shared" si="37"/>
        <v>0</v>
      </c>
    </row>
    <row r="61" spans="2:147" ht="21.75" customHeight="1" x14ac:dyDescent="0.45">
      <c r="B61" s="133">
        <f>IF(Data!B60&lt;&gt;"",Data!B60,"")</f>
        <v>47</v>
      </c>
      <c r="C61" s="158" t="str">
        <f>IF(Data!C60&lt;&gt;"",Data!C60,"")</f>
        <v>นายศุภกานต์ ธรรมชัย</v>
      </c>
      <c r="D61" s="106">
        <f>IF(Data!D60&lt;&gt;"",Data!D60,"")</f>
        <v>1</v>
      </c>
      <c r="E61" s="140">
        <f>IF(AND(I61=1,Data!T60=0),0,IF(I61=999,999,Data!T60))</f>
        <v>198</v>
      </c>
      <c r="F61" s="140">
        <f t="shared" si="38"/>
        <v>16.5</v>
      </c>
      <c r="G61" s="140">
        <f>IF(Data!K60&lt;&gt;"",Data!K60,"")</f>
        <v>37</v>
      </c>
      <c r="H61" s="141">
        <f>IF(Data!L60&lt;&gt;"",Data!L60,"")</f>
        <v>173</v>
      </c>
      <c r="I61" s="63">
        <f>IF(Data!M60&lt;&gt;"",Data!M60,"")</f>
        <v>1</v>
      </c>
      <c r="J61" s="63">
        <f t="shared" si="39"/>
        <v>67</v>
      </c>
      <c r="L61" s="64" t="str">
        <f t="shared" si="40"/>
        <v>น้ำหนักน้อยกว่าเกณฑ์</v>
      </c>
      <c r="N61" s="63">
        <f t="shared" si="41"/>
        <v>103</v>
      </c>
      <c r="P61" s="64" t="str">
        <f t="shared" si="42"/>
        <v>ส่วนสูงตามเกณฑ์</v>
      </c>
      <c r="R61" s="63">
        <f t="shared" si="43"/>
        <v>62</v>
      </c>
      <c r="S61" s="64" t="str">
        <f t="shared" si="44"/>
        <v>ผอม</v>
      </c>
      <c r="W61" s="310">
        <f t="shared" si="45"/>
        <v>1198</v>
      </c>
      <c r="Y61" s="65">
        <f t="shared" si="46"/>
        <v>55</v>
      </c>
      <c r="Z61" s="65">
        <f t="shared" si="47"/>
        <v>168.62294446079997</v>
      </c>
      <c r="AA61" s="65">
        <f t="shared" si="48"/>
        <v>59.5</v>
      </c>
      <c r="AB61" s="65">
        <f t="shared" si="49"/>
        <v>0</v>
      </c>
      <c r="AC61" s="341">
        <f t="shared" si="50"/>
        <v>59.5</v>
      </c>
      <c r="AD61" s="65">
        <f t="shared" si="51"/>
        <v>35.221115171808329</v>
      </c>
      <c r="AE61" s="65">
        <f t="shared" si="52"/>
        <v>41.814076781205557</v>
      </c>
      <c r="AF61" s="65">
        <f t="shared" si="53"/>
        <v>45.110557585904168</v>
      </c>
      <c r="AG61" s="65">
        <f t="shared" si="54"/>
        <v>65.048949549807048</v>
      </c>
      <c r="AH61" s="65">
        <f t="shared" si="55"/>
        <v>68.398599399742736</v>
      </c>
      <c r="AI61" s="65">
        <f t="shared" si="56"/>
        <v>75.099999999999994</v>
      </c>
      <c r="AJ61" s="65">
        <f t="shared" si="57"/>
        <v>150.48564706276156</v>
      </c>
      <c r="AK61" s="65">
        <f t="shared" si="58"/>
        <v>156.53141286210769</v>
      </c>
      <c r="AL61" s="65">
        <f t="shared" si="59"/>
        <v>159.55429576178079</v>
      </c>
      <c r="AM61" s="65">
        <f t="shared" si="60"/>
        <v>176.59221116693936</v>
      </c>
      <c r="AN61" s="65">
        <f t="shared" si="61"/>
        <v>179.24863340231914</v>
      </c>
      <c r="AO61" s="65">
        <f t="shared" si="62"/>
        <v>184.56147787307876</v>
      </c>
      <c r="AP61" s="65">
        <f t="shared" si="63"/>
        <v>42.273229343187907</v>
      </c>
      <c r="AQ61" s="65">
        <f t="shared" si="64"/>
        <v>48.015486228791936</v>
      </c>
      <c r="AR61" s="65">
        <f t="shared" si="65"/>
        <v>50.886614671593946</v>
      </c>
      <c r="AS61" s="65">
        <f t="shared" si="66"/>
        <v>67.714617489127988</v>
      </c>
      <c r="AT61" s="65">
        <f t="shared" si="67"/>
        <v>70.452823318837318</v>
      </c>
      <c r="AU61" s="65">
        <f t="shared" si="68"/>
        <v>75.929234978255977</v>
      </c>
      <c r="AV61" s="65">
        <f t="shared" si="69"/>
        <v>0</v>
      </c>
      <c r="AW61" s="65">
        <f t="shared" si="70"/>
        <v>42.273229343187907</v>
      </c>
      <c r="AX61" s="65">
        <f t="shared" si="71"/>
        <v>0</v>
      </c>
      <c r="AY61" s="65">
        <f t="shared" si="72"/>
        <v>48.015486228791936</v>
      </c>
      <c r="AZ61" s="65">
        <f t="shared" si="73"/>
        <v>0</v>
      </c>
      <c r="BA61" s="65">
        <f t="shared" si="74"/>
        <v>50.886614671593946</v>
      </c>
      <c r="BB61" s="65">
        <f t="shared" si="75"/>
        <v>0</v>
      </c>
      <c r="BC61" s="65">
        <f t="shared" si="76"/>
        <v>67.714617489127988</v>
      </c>
      <c r="BD61" s="65">
        <f t="shared" si="77"/>
        <v>0</v>
      </c>
      <c r="BE61" s="65">
        <f t="shared" si="78"/>
        <v>70.452823318837318</v>
      </c>
      <c r="BF61" s="65">
        <f t="shared" si="79"/>
        <v>0</v>
      </c>
      <c r="BG61" s="65">
        <f t="shared" si="80"/>
        <v>75.929234978255977</v>
      </c>
      <c r="BI61" s="371">
        <v>1046</v>
      </c>
      <c r="BJ61" s="342">
        <v>10.736264521529634</v>
      </c>
      <c r="BK61" s="342">
        <v>12.490843014353089</v>
      </c>
      <c r="BL61" s="342">
        <v>13.368132260764817</v>
      </c>
      <c r="BM61" s="342">
        <v>14.245421507176545</v>
      </c>
      <c r="BN61" s="342">
        <v>16</v>
      </c>
      <c r="BO61" s="342">
        <v>18.339437990431271</v>
      </c>
      <c r="BP61" s="342">
        <v>19.509156985646907</v>
      </c>
      <c r="BQ61" s="342">
        <v>20.678875980862543</v>
      </c>
      <c r="BR61" s="342">
        <v>23</v>
      </c>
      <c r="BS61" s="65"/>
      <c r="BT61" s="371">
        <v>1046</v>
      </c>
      <c r="BU61" s="342">
        <v>88.705987696241607</v>
      </c>
      <c r="BV61" s="342">
        <v>92.784402198301606</v>
      </c>
      <c r="BW61" s="342">
        <v>94.823609449331627</v>
      </c>
      <c r="BX61" s="342">
        <v>96.86281670036162</v>
      </c>
      <c r="BY61" s="342">
        <v>100.94123120242162</v>
      </c>
      <c r="BZ61" s="342">
        <v>104.96025176443985</v>
      </c>
      <c r="CA61" s="342">
        <v>106.96976204544896</v>
      </c>
      <c r="CB61" s="342">
        <v>108.97927232645809</v>
      </c>
      <c r="CC61" s="342">
        <v>112.99829288847631</v>
      </c>
      <c r="CE61" s="385">
        <v>60.5</v>
      </c>
      <c r="CF61" s="342">
        <v>4.4453061364003066</v>
      </c>
      <c r="CG61" s="342">
        <v>4.9510252167271318</v>
      </c>
      <c r="CH61" s="342">
        <v>5.2038847568905453</v>
      </c>
      <c r="CI61" s="342">
        <v>5.4567442970539588</v>
      </c>
      <c r="CJ61" s="342">
        <v>5.962463377380784</v>
      </c>
      <c r="CK61" s="342">
        <v>6.4457251387782648</v>
      </c>
      <c r="CL61" s="342">
        <v>6.6873560194770061</v>
      </c>
      <c r="CM61" s="342">
        <v>6.9289869001757474</v>
      </c>
      <c r="CN61" s="342">
        <v>7.4122486615732281</v>
      </c>
      <c r="CO61" s="342">
        <v>4.3538175263269743</v>
      </c>
      <c r="CP61" s="342">
        <v>4.8345557759398226</v>
      </c>
      <c r="CQ61" s="342">
        <v>5.0749249007462467</v>
      </c>
      <c r="CR61" s="342">
        <v>5.3152940255526708</v>
      </c>
      <c r="CS61" s="342">
        <v>5.7960322751655182</v>
      </c>
      <c r="CT61" s="342">
        <v>6.29944788964014</v>
      </c>
      <c r="CU61" s="342">
        <v>6.5511556968774496</v>
      </c>
      <c r="CV61" s="342">
        <v>6.8028635041147609</v>
      </c>
      <c r="CW61" s="342">
        <v>7.3062791185893818</v>
      </c>
      <c r="CY61" s="101">
        <f t="shared" si="81"/>
        <v>1</v>
      </c>
      <c r="CZ61" s="101">
        <f t="shared" si="82"/>
        <v>1</v>
      </c>
      <c r="DB61" s="101">
        <f t="shared" si="83"/>
        <v>3</v>
      </c>
      <c r="DD61" s="311">
        <f t="shared" si="84"/>
        <v>1</v>
      </c>
      <c r="DE61" s="311"/>
      <c r="DF61" s="101">
        <f t="shared" si="0"/>
        <v>0</v>
      </c>
      <c r="DG61" s="101">
        <f t="shared" si="1"/>
        <v>0</v>
      </c>
      <c r="DH61" s="101">
        <f t="shared" si="2"/>
        <v>0</v>
      </c>
      <c r="DI61" s="101">
        <f t="shared" si="3"/>
        <v>0</v>
      </c>
      <c r="DJ61" s="311">
        <f t="shared" si="4"/>
        <v>1</v>
      </c>
      <c r="DK61" s="311">
        <f t="shared" si="5"/>
        <v>0</v>
      </c>
      <c r="DL61" s="101">
        <f t="shared" si="6"/>
        <v>0</v>
      </c>
      <c r="DM61" s="101">
        <f t="shared" si="7"/>
        <v>0</v>
      </c>
      <c r="DN61" s="101">
        <f t="shared" si="8"/>
        <v>1</v>
      </c>
      <c r="DO61" s="101">
        <f t="shared" si="9"/>
        <v>0</v>
      </c>
      <c r="DP61" s="101">
        <f t="shared" si="10"/>
        <v>0</v>
      </c>
      <c r="DQ61" s="101">
        <f t="shared" si="11"/>
        <v>0</v>
      </c>
      <c r="DR61" s="101">
        <f t="shared" si="12"/>
        <v>0</v>
      </c>
      <c r="DS61" s="101">
        <f t="shared" si="13"/>
        <v>0</v>
      </c>
      <c r="DT61" s="101">
        <f t="shared" si="14"/>
        <v>0</v>
      </c>
      <c r="DU61" s="101">
        <f t="shared" si="15"/>
        <v>0</v>
      </c>
      <c r="DV61" s="101">
        <f t="shared" si="16"/>
        <v>0</v>
      </c>
      <c r="DW61" s="101">
        <f t="shared" si="17"/>
        <v>1</v>
      </c>
      <c r="DX61" s="311">
        <f t="shared" si="18"/>
        <v>0</v>
      </c>
      <c r="DY61" s="101">
        <f t="shared" si="19"/>
        <v>0</v>
      </c>
      <c r="DZ61" s="101">
        <f t="shared" si="20"/>
        <v>0</v>
      </c>
      <c r="EA61" s="101">
        <f t="shared" si="21"/>
        <v>0</v>
      </c>
      <c r="EB61" s="101">
        <f t="shared" si="22"/>
        <v>0</v>
      </c>
      <c r="EC61" s="101">
        <f t="shared" si="23"/>
        <v>0</v>
      </c>
      <c r="ED61" s="101">
        <f t="shared" si="24"/>
        <v>0</v>
      </c>
      <c r="EE61" s="101">
        <f t="shared" si="25"/>
        <v>0</v>
      </c>
      <c r="EF61" s="101">
        <f t="shared" si="26"/>
        <v>0</v>
      </c>
      <c r="EG61" s="101">
        <f t="shared" si="27"/>
        <v>0</v>
      </c>
      <c r="EH61" s="101">
        <f t="shared" si="28"/>
        <v>0</v>
      </c>
      <c r="EI61" s="101">
        <f t="shared" si="29"/>
        <v>0</v>
      </c>
      <c r="EJ61" s="101">
        <f t="shared" si="30"/>
        <v>0</v>
      </c>
      <c r="EK61" s="101">
        <f t="shared" si="31"/>
        <v>0</v>
      </c>
      <c r="EL61" s="101">
        <f t="shared" si="32"/>
        <v>0</v>
      </c>
      <c r="EM61" s="101">
        <f t="shared" si="33"/>
        <v>0</v>
      </c>
      <c r="EN61" s="101">
        <f t="shared" si="34"/>
        <v>0</v>
      </c>
      <c r="EO61" s="101">
        <f t="shared" si="35"/>
        <v>0</v>
      </c>
      <c r="EP61" s="101">
        <f t="shared" si="36"/>
        <v>0</v>
      </c>
      <c r="EQ61" s="101">
        <f t="shared" si="37"/>
        <v>0</v>
      </c>
    </row>
    <row r="62" spans="2:147" ht="21.75" customHeight="1" x14ac:dyDescent="0.45">
      <c r="B62" s="133">
        <f>IF(Data!B61&lt;&gt;"",Data!B61,"")</f>
        <v>48</v>
      </c>
      <c r="C62" s="158" t="str">
        <f>IF(Data!C61&lt;&gt;"",Data!C61,"")</f>
        <v>นางสาวกัญชลิกา เทียนงาม</v>
      </c>
      <c r="D62" s="106">
        <f>IF(Data!D61&lt;&gt;"",Data!D61,"")</f>
        <v>2</v>
      </c>
      <c r="E62" s="140">
        <f>IF(AND(I62=1,Data!T61=0),0,IF(I62=999,999,Data!T61))</f>
        <v>195</v>
      </c>
      <c r="F62" s="140">
        <f t="shared" si="38"/>
        <v>16.25</v>
      </c>
      <c r="G62" s="140">
        <f>IF(Data!K61&lt;&gt;"",Data!K61,"")</f>
        <v>39</v>
      </c>
      <c r="H62" s="141">
        <f>IF(Data!L61&lt;&gt;"",Data!L61,"")</f>
        <v>155</v>
      </c>
      <c r="I62" s="63">
        <f>IF(Data!M61&lt;&gt;"",Data!M61,"")</f>
        <v>1</v>
      </c>
      <c r="J62" s="63">
        <f t="shared" si="39"/>
        <v>81</v>
      </c>
      <c r="L62" s="64" t="str">
        <f t="shared" si="40"/>
        <v>น้ำหนักค่อนข้างน้อย</v>
      </c>
      <c r="N62" s="63">
        <f t="shared" si="41"/>
        <v>99</v>
      </c>
      <c r="P62" s="64" t="str">
        <f t="shared" si="42"/>
        <v>ส่วนสูงตามเกณฑ์</v>
      </c>
      <c r="R62" s="63">
        <f t="shared" si="43"/>
        <v>85</v>
      </c>
      <c r="S62" s="64" t="str">
        <f t="shared" si="44"/>
        <v>สมส่วน</v>
      </c>
      <c r="W62" s="310">
        <f t="shared" si="45"/>
        <v>2195</v>
      </c>
      <c r="Y62" s="65">
        <f t="shared" si="46"/>
        <v>48</v>
      </c>
      <c r="Z62" s="65">
        <f t="shared" si="47"/>
        <v>156.69999999999999</v>
      </c>
      <c r="AA62" s="65">
        <f t="shared" si="48"/>
        <v>45.7</v>
      </c>
      <c r="AB62" s="65">
        <f t="shared" si="49"/>
        <v>0</v>
      </c>
      <c r="AC62" s="341">
        <f t="shared" si="50"/>
        <v>45.7</v>
      </c>
      <c r="AD62" s="65">
        <f t="shared" si="51"/>
        <v>32.687314971722571</v>
      </c>
      <c r="AE62" s="65">
        <f t="shared" si="52"/>
        <v>37.791543314481714</v>
      </c>
      <c r="AF62" s="65">
        <f t="shared" si="53"/>
        <v>40.343657485861286</v>
      </c>
      <c r="AG62" s="65">
        <f t="shared" si="54"/>
        <v>57.331167439106558</v>
      </c>
      <c r="AH62" s="65">
        <f t="shared" si="55"/>
        <v>60.441556585475411</v>
      </c>
      <c r="AI62" s="65">
        <f t="shared" si="56"/>
        <v>66.662334878213116</v>
      </c>
      <c r="AJ62" s="65">
        <f t="shared" si="57"/>
        <v>141.70632924314503</v>
      </c>
      <c r="AK62" s="65">
        <f t="shared" si="58"/>
        <v>146.70421949543004</v>
      </c>
      <c r="AL62" s="65">
        <f t="shared" si="59"/>
        <v>149.20316462157251</v>
      </c>
      <c r="AM62" s="65">
        <f t="shared" si="60"/>
        <v>164.1170818105719</v>
      </c>
      <c r="AN62" s="65">
        <f t="shared" si="61"/>
        <v>166.58944241409583</v>
      </c>
      <c r="AO62" s="65">
        <f t="shared" si="62"/>
        <v>171.53416362114376</v>
      </c>
      <c r="AP62" s="65">
        <f t="shared" si="63"/>
        <v>31.18485065027869</v>
      </c>
      <c r="AQ62" s="65">
        <f t="shared" si="64"/>
        <v>36.023233766852464</v>
      </c>
      <c r="AR62" s="65">
        <f t="shared" si="65"/>
        <v>38.442425325139354</v>
      </c>
      <c r="AS62" s="65">
        <f t="shared" si="66"/>
        <v>55.429935278384619</v>
      </c>
      <c r="AT62" s="65">
        <f t="shared" si="67"/>
        <v>58.673247037846153</v>
      </c>
      <c r="AU62" s="65">
        <f t="shared" si="68"/>
        <v>65.159870556769221</v>
      </c>
      <c r="AV62" s="65">
        <f t="shared" si="69"/>
        <v>0</v>
      </c>
      <c r="AW62" s="65">
        <f t="shared" si="70"/>
        <v>31.18485065027869</v>
      </c>
      <c r="AX62" s="65">
        <f t="shared" si="71"/>
        <v>0</v>
      </c>
      <c r="AY62" s="65">
        <f t="shared" si="72"/>
        <v>36.023233766852464</v>
      </c>
      <c r="AZ62" s="65">
        <f t="shared" si="73"/>
        <v>0</v>
      </c>
      <c r="BA62" s="65">
        <f t="shared" si="74"/>
        <v>38.442425325139354</v>
      </c>
      <c r="BB62" s="65">
        <f t="shared" si="75"/>
        <v>0</v>
      </c>
      <c r="BC62" s="65">
        <f t="shared" si="76"/>
        <v>55.429935278384619</v>
      </c>
      <c r="BD62" s="65">
        <f t="shared" si="77"/>
        <v>0</v>
      </c>
      <c r="BE62" s="65">
        <f t="shared" si="78"/>
        <v>58.673247037846153</v>
      </c>
      <c r="BF62" s="65">
        <f t="shared" si="79"/>
        <v>0</v>
      </c>
      <c r="BG62" s="65">
        <f t="shared" si="80"/>
        <v>65.159870556769221</v>
      </c>
      <c r="BI62" s="371">
        <v>1047</v>
      </c>
      <c r="BJ62" s="342">
        <v>10.836264521529635</v>
      </c>
      <c r="BK62" s="342">
        <v>12.590843014353091</v>
      </c>
      <c r="BL62" s="342">
        <v>13.468132260764818</v>
      </c>
      <c r="BM62" s="342">
        <v>14.345421507176546</v>
      </c>
      <c r="BN62" s="342">
        <v>16.100000000000001</v>
      </c>
      <c r="BO62" s="342">
        <v>18.49260703566835</v>
      </c>
      <c r="BP62" s="342">
        <v>19.688910553502524</v>
      </c>
      <c r="BQ62" s="342">
        <v>20.885214071336698</v>
      </c>
      <c r="BR62" s="342">
        <v>23.3</v>
      </c>
      <c r="BS62" s="65"/>
      <c r="BT62" s="371">
        <v>1047</v>
      </c>
      <c r="BU62" s="342">
        <v>89.201135279130327</v>
      </c>
      <c r="BV62" s="342">
        <v>93.30464028059356</v>
      </c>
      <c r="BW62" s="342">
        <v>95.356392781325155</v>
      </c>
      <c r="BX62" s="342">
        <v>97.408145282056779</v>
      </c>
      <c r="BY62" s="342">
        <v>101.51165028352001</v>
      </c>
      <c r="BZ62" s="342">
        <v>105.54817122319899</v>
      </c>
      <c r="CA62" s="342">
        <v>107.56643169303848</v>
      </c>
      <c r="CB62" s="342">
        <v>109.58469216287799</v>
      </c>
      <c r="CC62" s="342">
        <v>113.62121310255696</v>
      </c>
      <c r="CE62" s="385">
        <v>60.75</v>
      </c>
      <c r="CF62" s="342">
        <v>4.4957794640375806</v>
      </c>
      <c r="CG62" s="342">
        <v>5.0060996636681132</v>
      </c>
      <c r="CH62" s="342">
        <v>5.2612597634833795</v>
      </c>
      <c r="CI62" s="342">
        <v>5.5164198632986459</v>
      </c>
      <c r="CJ62" s="342">
        <v>6.0267400629291776</v>
      </c>
      <c r="CK62" s="342">
        <v>6.5146058657774377</v>
      </c>
      <c r="CL62" s="342">
        <v>6.7585387672015678</v>
      </c>
      <c r="CM62" s="342">
        <v>7.0024716686256987</v>
      </c>
      <c r="CN62" s="342">
        <v>7.4903374714739588</v>
      </c>
      <c r="CO62" s="342">
        <v>4.4012957538197846</v>
      </c>
      <c r="CP62" s="342">
        <v>4.8856141786316831</v>
      </c>
      <c r="CQ62" s="342">
        <v>5.127773391037632</v>
      </c>
      <c r="CR62" s="342">
        <v>5.3699326034435817</v>
      </c>
      <c r="CS62" s="342">
        <v>5.8542510282554803</v>
      </c>
      <c r="CT62" s="342">
        <v>6.3616839311268158</v>
      </c>
      <c r="CU62" s="342">
        <v>6.6154003825624841</v>
      </c>
      <c r="CV62" s="342">
        <v>6.8691168339981514</v>
      </c>
      <c r="CW62" s="342">
        <v>7.376549736869487</v>
      </c>
      <c r="CY62" s="101">
        <f t="shared" si="81"/>
        <v>1</v>
      </c>
      <c r="CZ62" s="101">
        <f t="shared" si="82"/>
        <v>2</v>
      </c>
      <c r="DB62" s="101">
        <f t="shared" si="83"/>
        <v>3</v>
      </c>
      <c r="DD62" s="311">
        <f t="shared" si="84"/>
        <v>3</v>
      </c>
      <c r="DE62" s="311"/>
      <c r="DF62" s="101">
        <f t="shared" si="0"/>
        <v>0</v>
      </c>
      <c r="DG62" s="101">
        <f t="shared" si="1"/>
        <v>0</v>
      </c>
      <c r="DH62" s="101">
        <f t="shared" si="2"/>
        <v>0</v>
      </c>
      <c r="DI62" s="101">
        <f t="shared" si="3"/>
        <v>0</v>
      </c>
      <c r="DJ62" s="311">
        <f t="shared" si="4"/>
        <v>0</v>
      </c>
      <c r="DK62" s="311">
        <f t="shared" si="5"/>
        <v>0</v>
      </c>
      <c r="DL62" s="101">
        <f t="shared" si="6"/>
        <v>0</v>
      </c>
      <c r="DM62" s="101">
        <f t="shared" si="7"/>
        <v>0</v>
      </c>
      <c r="DN62" s="101">
        <f t="shared" si="8"/>
        <v>0</v>
      </c>
      <c r="DO62" s="101">
        <f t="shared" si="9"/>
        <v>0</v>
      </c>
      <c r="DP62" s="101">
        <f t="shared" si="10"/>
        <v>0</v>
      </c>
      <c r="DQ62" s="101">
        <f t="shared" si="11"/>
        <v>0</v>
      </c>
      <c r="DR62" s="101">
        <f t="shared" si="12"/>
        <v>0</v>
      </c>
      <c r="DS62" s="101">
        <f t="shared" si="13"/>
        <v>0</v>
      </c>
      <c r="DT62" s="101">
        <f t="shared" si="14"/>
        <v>0</v>
      </c>
      <c r="DU62" s="101">
        <f t="shared" si="15"/>
        <v>0</v>
      </c>
      <c r="DV62" s="101">
        <f t="shared" si="16"/>
        <v>0</v>
      </c>
      <c r="DW62" s="101">
        <f t="shared" si="17"/>
        <v>0</v>
      </c>
      <c r="DX62" s="311">
        <f t="shared" si="18"/>
        <v>0</v>
      </c>
      <c r="DY62" s="101">
        <f t="shared" si="19"/>
        <v>0</v>
      </c>
      <c r="DZ62" s="101">
        <f t="shared" si="20"/>
        <v>0</v>
      </c>
      <c r="EA62" s="101">
        <f t="shared" si="21"/>
        <v>0</v>
      </c>
      <c r="EB62" s="101">
        <f t="shared" si="22"/>
        <v>1</v>
      </c>
      <c r="EC62" s="101">
        <f t="shared" si="23"/>
        <v>0</v>
      </c>
      <c r="ED62" s="101">
        <f t="shared" si="24"/>
        <v>0</v>
      </c>
      <c r="EE62" s="101">
        <f t="shared" si="25"/>
        <v>0</v>
      </c>
      <c r="EF62" s="101">
        <f t="shared" si="26"/>
        <v>0</v>
      </c>
      <c r="EG62" s="101">
        <f t="shared" si="27"/>
        <v>1</v>
      </c>
      <c r="EH62" s="101">
        <f t="shared" si="28"/>
        <v>0</v>
      </c>
      <c r="EI62" s="101">
        <f t="shared" si="29"/>
        <v>0</v>
      </c>
      <c r="EJ62" s="101">
        <f t="shared" si="30"/>
        <v>0</v>
      </c>
      <c r="EK62" s="101">
        <f t="shared" si="31"/>
        <v>0</v>
      </c>
      <c r="EL62" s="101">
        <f t="shared" si="32"/>
        <v>0</v>
      </c>
      <c r="EM62" s="101">
        <f t="shared" si="33"/>
        <v>0</v>
      </c>
      <c r="EN62" s="101">
        <f t="shared" si="34"/>
        <v>1</v>
      </c>
      <c r="EO62" s="101">
        <f t="shared" si="35"/>
        <v>0</v>
      </c>
      <c r="EP62" s="101">
        <f t="shared" si="36"/>
        <v>0</v>
      </c>
      <c r="EQ62" s="101">
        <f t="shared" si="37"/>
        <v>0</v>
      </c>
    </row>
    <row r="63" spans="2:147" ht="21.75" customHeight="1" x14ac:dyDescent="0.45">
      <c r="B63" s="133">
        <f>IF(Data!B62&lt;&gt;"",Data!B62,"")</f>
        <v>49</v>
      </c>
      <c r="C63" s="158" t="str">
        <f>IF(Data!C62&lt;&gt;"",Data!C62,"")</f>
        <v>นางสาวกัลยกร สมานราษฎร์</v>
      </c>
      <c r="D63" s="106">
        <f>IF(Data!D62&lt;&gt;"",Data!D62,"")</f>
        <v>2</v>
      </c>
      <c r="E63" s="140">
        <f>IF(AND(I63=1,Data!T62=0),0,IF(I63=999,999,Data!T62))</f>
        <v>195</v>
      </c>
      <c r="F63" s="140">
        <f t="shared" si="38"/>
        <v>16.25</v>
      </c>
      <c r="G63" s="140">
        <f>IF(Data!K62&lt;&gt;"",Data!K62,"")</f>
        <v>51</v>
      </c>
      <c r="H63" s="141">
        <f>IF(Data!L62&lt;&gt;"",Data!L62,"")</f>
        <v>160</v>
      </c>
      <c r="I63" s="63">
        <f>IF(Data!M62&lt;&gt;"",Data!M62,"")</f>
        <v>1</v>
      </c>
      <c r="J63" s="63">
        <f t="shared" si="39"/>
        <v>106</v>
      </c>
      <c r="L63" s="64" t="str">
        <f t="shared" si="40"/>
        <v>น้ำหนักตามเกณฑ์</v>
      </c>
      <c r="N63" s="63">
        <f t="shared" si="41"/>
        <v>102</v>
      </c>
      <c r="P63" s="64" t="str">
        <f t="shared" si="42"/>
        <v>ส่วนสูงตามเกณฑ์</v>
      </c>
      <c r="R63" s="63">
        <f t="shared" si="43"/>
        <v>103</v>
      </c>
      <c r="S63" s="64" t="str">
        <f t="shared" si="44"/>
        <v>สมส่วน</v>
      </c>
      <c r="W63" s="310">
        <f t="shared" si="45"/>
        <v>2195</v>
      </c>
      <c r="Y63" s="65">
        <f t="shared" si="46"/>
        <v>48</v>
      </c>
      <c r="Z63" s="65">
        <f t="shared" si="47"/>
        <v>156.69999999999999</v>
      </c>
      <c r="AA63" s="65">
        <f t="shared" si="48"/>
        <v>49.7</v>
      </c>
      <c r="AB63" s="65">
        <f t="shared" si="49"/>
        <v>0</v>
      </c>
      <c r="AC63" s="341">
        <f t="shared" si="50"/>
        <v>49.7</v>
      </c>
      <c r="AD63" s="65">
        <f t="shared" si="51"/>
        <v>32.687314971722571</v>
      </c>
      <c r="AE63" s="65">
        <f t="shared" si="52"/>
        <v>37.791543314481714</v>
      </c>
      <c r="AF63" s="65">
        <f t="shared" si="53"/>
        <v>40.343657485861286</v>
      </c>
      <c r="AG63" s="65">
        <f t="shared" si="54"/>
        <v>57.331167439106558</v>
      </c>
      <c r="AH63" s="65">
        <f t="shared" si="55"/>
        <v>60.441556585475411</v>
      </c>
      <c r="AI63" s="65">
        <f t="shared" si="56"/>
        <v>66.662334878213116</v>
      </c>
      <c r="AJ63" s="65">
        <f t="shared" si="57"/>
        <v>141.70632924314503</v>
      </c>
      <c r="AK63" s="65">
        <f t="shared" si="58"/>
        <v>146.70421949543004</v>
      </c>
      <c r="AL63" s="65">
        <f t="shared" si="59"/>
        <v>149.20316462157251</v>
      </c>
      <c r="AM63" s="65">
        <f t="shared" si="60"/>
        <v>164.1170818105719</v>
      </c>
      <c r="AN63" s="65">
        <f t="shared" si="61"/>
        <v>166.58944241409583</v>
      </c>
      <c r="AO63" s="65">
        <f t="shared" si="62"/>
        <v>171.53416362114376</v>
      </c>
      <c r="AP63" s="65">
        <f t="shared" si="63"/>
        <v>34.387314971722574</v>
      </c>
      <c r="AQ63" s="65">
        <f t="shared" si="64"/>
        <v>39.491543314481717</v>
      </c>
      <c r="AR63" s="65">
        <f t="shared" si="65"/>
        <v>42.043657485861289</v>
      </c>
      <c r="AS63" s="65">
        <f t="shared" si="66"/>
        <v>59.031167439106554</v>
      </c>
      <c r="AT63" s="65">
        <f t="shared" si="67"/>
        <v>62.141556585475406</v>
      </c>
      <c r="AU63" s="65">
        <f t="shared" si="68"/>
        <v>68.362334878213105</v>
      </c>
      <c r="AV63" s="65">
        <f t="shared" si="69"/>
        <v>0</v>
      </c>
      <c r="AW63" s="65">
        <f t="shared" si="70"/>
        <v>34.387314971722574</v>
      </c>
      <c r="AX63" s="65">
        <f t="shared" si="71"/>
        <v>0</v>
      </c>
      <c r="AY63" s="65">
        <f t="shared" si="72"/>
        <v>39.491543314481717</v>
      </c>
      <c r="AZ63" s="65">
        <f t="shared" si="73"/>
        <v>0</v>
      </c>
      <c r="BA63" s="65">
        <f t="shared" si="74"/>
        <v>42.043657485861289</v>
      </c>
      <c r="BB63" s="65">
        <f t="shared" si="75"/>
        <v>0</v>
      </c>
      <c r="BC63" s="65">
        <f t="shared" si="76"/>
        <v>59.031167439106554</v>
      </c>
      <c r="BD63" s="65">
        <f t="shared" si="77"/>
        <v>0</v>
      </c>
      <c r="BE63" s="65">
        <f t="shared" si="78"/>
        <v>62.141556585475406</v>
      </c>
      <c r="BF63" s="65">
        <f t="shared" si="79"/>
        <v>0</v>
      </c>
      <c r="BG63" s="65">
        <f t="shared" si="80"/>
        <v>68.362334878213105</v>
      </c>
      <c r="BI63" s="371">
        <v>1048</v>
      </c>
      <c r="BJ63" s="342">
        <v>10.936264521529637</v>
      </c>
      <c r="BK63" s="342">
        <v>12.69084301435309</v>
      </c>
      <c r="BL63" s="342">
        <v>13.56813226076482</v>
      </c>
      <c r="BM63" s="342">
        <v>14.445421507176546</v>
      </c>
      <c r="BN63" s="342">
        <v>16.2</v>
      </c>
      <c r="BO63" s="342">
        <v>18.698945126142494</v>
      </c>
      <c r="BP63" s="342">
        <v>19.948417689213741</v>
      </c>
      <c r="BQ63" s="342">
        <v>21.197890252284992</v>
      </c>
      <c r="BR63" s="342">
        <v>23.7</v>
      </c>
      <c r="BS63" s="65"/>
      <c r="BT63" s="371">
        <v>1048</v>
      </c>
      <c r="BU63" s="342">
        <v>89.723120408473818</v>
      </c>
      <c r="BV63" s="342">
        <v>93.829484164369219</v>
      </c>
      <c r="BW63" s="342">
        <v>95.882666042316927</v>
      </c>
      <c r="BX63" s="342">
        <v>97.935847920264621</v>
      </c>
      <c r="BY63" s="342">
        <v>102.04221167616001</v>
      </c>
      <c r="BZ63" s="342">
        <v>106.11791223969969</v>
      </c>
      <c r="CA63" s="342">
        <v>108.15576252146954</v>
      </c>
      <c r="CB63" s="342">
        <v>110.19361280323939</v>
      </c>
      <c r="CC63" s="342">
        <v>114.26931336677907</v>
      </c>
      <c r="CE63" s="385">
        <v>61</v>
      </c>
      <c r="CF63" s="342">
        <v>4.5462527916748554</v>
      </c>
      <c r="CG63" s="342">
        <v>5.0611741106090946</v>
      </c>
      <c r="CH63" s="342">
        <v>5.3186347700762138</v>
      </c>
      <c r="CI63" s="342">
        <v>5.5760954295433329</v>
      </c>
      <c r="CJ63" s="342">
        <v>6.0910167484775712</v>
      </c>
      <c r="CK63" s="342">
        <v>6.5834865927766106</v>
      </c>
      <c r="CL63" s="342">
        <v>6.8297215149261303</v>
      </c>
      <c r="CM63" s="342">
        <v>7.07595643707565</v>
      </c>
      <c r="CN63" s="342">
        <v>7.5684262813746894</v>
      </c>
      <c r="CO63" s="342">
        <v>4.4487739813125939</v>
      </c>
      <c r="CP63" s="342">
        <v>4.9366725813235437</v>
      </c>
      <c r="CQ63" s="342">
        <v>5.1806218813290172</v>
      </c>
      <c r="CR63" s="342">
        <v>5.4245711813344926</v>
      </c>
      <c r="CS63" s="342">
        <v>5.9124697813454423</v>
      </c>
      <c r="CT63" s="342">
        <v>6.4239199726134926</v>
      </c>
      <c r="CU63" s="342">
        <v>6.6796450682475177</v>
      </c>
      <c r="CV63" s="342">
        <v>6.9353701638815419</v>
      </c>
      <c r="CW63" s="342">
        <v>7.4468203551495922</v>
      </c>
      <c r="CY63" s="101">
        <f t="shared" si="81"/>
        <v>1</v>
      </c>
      <c r="CZ63" s="101">
        <f t="shared" si="82"/>
        <v>3</v>
      </c>
      <c r="DB63" s="101">
        <f t="shared" si="83"/>
        <v>3</v>
      </c>
      <c r="DD63" s="311">
        <f t="shared" si="84"/>
        <v>3</v>
      </c>
      <c r="DE63" s="311"/>
      <c r="DF63" s="101">
        <f t="shared" si="0"/>
        <v>0</v>
      </c>
      <c r="DG63" s="101">
        <f t="shared" si="1"/>
        <v>0</v>
      </c>
      <c r="DH63" s="101">
        <f t="shared" si="2"/>
        <v>0</v>
      </c>
      <c r="DI63" s="101">
        <f t="shared" si="3"/>
        <v>0</v>
      </c>
      <c r="DJ63" s="311">
        <f t="shared" si="4"/>
        <v>0</v>
      </c>
      <c r="DK63" s="311">
        <f t="shared" si="5"/>
        <v>0</v>
      </c>
      <c r="DL63" s="101">
        <f t="shared" si="6"/>
        <v>0</v>
      </c>
      <c r="DM63" s="101">
        <f t="shared" si="7"/>
        <v>0</v>
      </c>
      <c r="DN63" s="101">
        <f t="shared" si="8"/>
        <v>0</v>
      </c>
      <c r="DO63" s="101">
        <f t="shared" si="9"/>
        <v>0</v>
      </c>
      <c r="DP63" s="101">
        <f t="shared" si="10"/>
        <v>0</v>
      </c>
      <c r="DQ63" s="101">
        <f t="shared" si="11"/>
        <v>0</v>
      </c>
      <c r="DR63" s="101">
        <f t="shared" si="12"/>
        <v>0</v>
      </c>
      <c r="DS63" s="101">
        <f t="shared" si="13"/>
        <v>0</v>
      </c>
      <c r="DT63" s="101">
        <f t="shared" si="14"/>
        <v>0</v>
      </c>
      <c r="DU63" s="101">
        <f t="shared" si="15"/>
        <v>0</v>
      </c>
      <c r="DV63" s="101">
        <f t="shared" si="16"/>
        <v>0</v>
      </c>
      <c r="DW63" s="101">
        <f t="shared" si="17"/>
        <v>0</v>
      </c>
      <c r="DX63" s="311">
        <f t="shared" si="18"/>
        <v>0</v>
      </c>
      <c r="DY63" s="101">
        <f t="shared" si="19"/>
        <v>0</v>
      </c>
      <c r="DZ63" s="101">
        <f t="shared" si="20"/>
        <v>0</v>
      </c>
      <c r="EA63" s="101">
        <f t="shared" si="21"/>
        <v>1</v>
      </c>
      <c r="EB63" s="101">
        <f t="shared" si="22"/>
        <v>0</v>
      </c>
      <c r="EC63" s="101">
        <f t="shared" si="23"/>
        <v>0</v>
      </c>
      <c r="ED63" s="101">
        <f t="shared" si="24"/>
        <v>0</v>
      </c>
      <c r="EE63" s="101">
        <f t="shared" si="25"/>
        <v>0</v>
      </c>
      <c r="EF63" s="101">
        <f t="shared" si="26"/>
        <v>0</v>
      </c>
      <c r="EG63" s="101">
        <f t="shared" si="27"/>
        <v>1</v>
      </c>
      <c r="EH63" s="101">
        <f t="shared" si="28"/>
        <v>0</v>
      </c>
      <c r="EI63" s="101">
        <f t="shared" si="29"/>
        <v>0</v>
      </c>
      <c r="EJ63" s="101">
        <f t="shared" si="30"/>
        <v>0</v>
      </c>
      <c r="EK63" s="101">
        <f t="shared" si="31"/>
        <v>0</v>
      </c>
      <c r="EL63" s="101">
        <f t="shared" si="32"/>
        <v>0</v>
      </c>
      <c r="EM63" s="101">
        <f t="shared" si="33"/>
        <v>0</v>
      </c>
      <c r="EN63" s="101">
        <f t="shared" si="34"/>
        <v>1</v>
      </c>
      <c r="EO63" s="101">
        <f t="shared" si="35"/>
        <v>0</v>
      </c>
      <c r="EP63" s="101">
        <f t="shared" si="36"/>
        <v>0</v>
      </c>
      <c r="EQ63" s="101">
        <f t="shared" si="37"/>
        <v>0</v>
      </c>
    </row>
    <row r="64" spans="2:147" ht="21.75" customHeight="1" x14ac:dyDescent="0.45">
      <c r="B64" s="133">
        <f>IF(Data!B63&lt;&gt;"",Data!B63,"")</f>
        <v>50</v>
      </c>
      <c r="C64" s="158" t="str">
        <f>IF(Data!C63&lt;&gt;"",Data!C63,"")</f>
        <v>นางสาวชนกพร กันอ่ำ</v>
      </c>
      <c r="D64" s="106">
        <f>IF(Data!D63&lt;&gt;"",Data!D63,"")</f>
        <v>2</v>
      </c>
      <c r="E64" s="140">
        <f>IF(AND(I64=1,Data!T63=0),0,IF(I64=999,999,Data!T63))</f>
        <v>197</v>
      </c>
      <c r="F64" s="140">
        <f t="shared" si="38"/>
        <v>16.416666666666668</v>
      </c>
      <c r="G64" s="140">
        <f>IF(Data!K63&lt;&gt;"",Data!K63,"")</f>
        <v>47</v>
      </c>
      <c r="H64" s="141">
        <f>IF(Data!L63&lt;&gt;"",Data!L63,"")</f>
        <v>154</v>
      </c>
      <c r="I64" s="63">
        <f>IF(Data!M63&lt;&gt;"",Data!M63,"")</f>
        <v>1</v>
      </c>
      <c r="J64" s="63">
        <f t="shared" si="39"/>
        <v>98</v>
      </c>
      <c r="L64" s="64" t="str">
        <f t="shared" si="40"/>
        <v>น้ำหนักตามเกณฑ์</v>
      </c>
      <c r="N64" s="63">
        <f t="shared" si="41"/>
        <v>98</v>
      </c>
      <c r="P64" s="64" t="str">
        <f t="shared" si="42"/>
        <v>ส่วนสูงตามเกณฑ์</v>
      </c>
      <c r="R64" s="63">
        <f t="shared" si="43"/>
        <v>105</v>
      </c>
      <c r="S64" s="64" t="str">
        <f t="shared" si="44"/>
        <v>สมส่วน</v>
      </c>
      <c r="W64" s="310">
        <f t="shared" si="45"/>
        <v>2197</v>
      </c>
      <c r="Y64" s="65">
        <f t="shared" si="46"/>
        <v>48.1</v>
      </c>
      <c r="Z64" s="65">
        <f t="shared" si="47"/>
        <v>156.80000000000001</v>
      </c>
      <c r="AA64" s="65">
        <f t="shared" si="48"/>
        <v>44.9</v>
      </c>
      <c r="AB64" s="65">
        <f t="shared" si="49"/>
        <v>0</v>
      </c>
      <c r="AC64" s="341">
        <f t="shared" si="50"/>
        <v>44.9</v>
      </c>
      <c r="AD64" s="65">
        <f t="shared" si="51"/>
        <v>32.946822107433803</v>
      </c>
      <c r="AE64" s="65">
        <f t="shared" si="52"/>
        <v>37.997881404955869</v>
      </c>
      <c r="AF64" s="65">
        <f t="shared" si="53"/>
        <v>40.523411053716899</v>
      </c>
      <c r="AG64" s="65">
        <f t="shared" si="54"/>
        <v>57.431167439106545</v>
      </c>
      <c r="AH64" s="65">
        <f t="shared" si="55"/>
        <v>60.541556585475405</v>
      </c>
      <c r="AI64" s="65">
        <f t="shared" si="56"/>
        <v>66.76233487821311</v>
      </c>
      <c r="AJ64" s="65">
        <f t="shared" si="57"/>
        <v>141.64682210743382</v>
      </c>
      <c r="AK64" s="65">
        <f t="shared" si="58"/>
        <v>146.69788140495587</v>
      </c>
      <c r="AL64" s="65">
        <f t="shared" si="59"/>
        <v>149.22341105371692</v>
      </c>
      <c r="AM64" s="65">
        <f t="shared" si="60"/>
        <v>164.13732824271625</v>
      </c>
      <c r="AN64" s="65">
        <f t="shared" si="61"/>
        <v>166.58310432362168</v>
      </c>
      <c r="AO64" s="65">
        <f t="shared" si="62"/>
        <v>171.47465648543252</v>
      </c>
      <c r="AP64" s="65">
        <f t="shared" si="63"/>
        <v>30.544357785989913</v>
      </c>
      <c r="AQ64" s="65">
        <f t="shared" si="64"/>
        <v>35.329571857326613</v>
      </c>
      <c r="AR64" s="65">
        <f t="shared" si="65"/>
        <v>37.722178892994954</v>
      </c>
      <c r="AS64" s="65">
        <f t="shared" si="66"/>
        <v>54.629935278384607</v>
      </c>
      <c r="AT64" s="65">
        <f t="shared" si="67"/>
        <v>57.873247037846156</v>
      </c>
      <c r="AU64" s="65">
        <f t="shared" si="68"/>
        <v>64.359870556769238</v>
      </c>
      <c r="AV64" s="65">
        <f t="shared" si="69"/>
        <v>0</v>
      </c>
      <c r="AW64" s="65">
        <f t="shared" si="70"/>
        <v>30.544357785989913</v>
      </c>
      <c r="AX64" s="65">
        <f t="shared" si="71"/>
        <v>0</v>
      </c>
      <c r="AY64" s="65">
        <f t="shared" si="72"/>
        <v>35.329571857326613</v>
      </c>
      <c r="AZ64" s="65">
        <f t="shared" si="73"/>
        <v>0</v>
      </c>
      <c r="BA64" s="65">
        <f t="shared" si="74"/>
        <v>37.722178892994954</v>
      </c>
      <c r="BB64" s="65">
        <f t="shared" si="75"/>
        <v>0</v>
      </c>
      <c r="BC64" s="65">
        <f t="shared" si="76"/>
        <v>54.629935278384607</v>
      </c>
      <c r="BD64" s="65">
        <f t="shared" si="77"/>
        <v>0</v>
      </c>
      <c r="BE64" s="65">
        <f t="shared" si="78"/>
        <v>57.873247037846156</v>
      </c>
      <c r="BF64" s="65">
        <f t="shared" si="79"/>
        <v>0</v>
      </c>
      <c r="BG64" s="65">
        <f t="shared" si="80"/>
        <v>64.359870556769238</v>
      </c>
      <c r="BI64" s="371">
        <v>1049</v>
      </c>
      <c r="BJ64" s="342">
        <v>11.036264521529635</v>
      </c>
      <c r="BK64" s="342">
        <v>12.79084301435309</v>
      </c>
      <c r="BL64" s="342">
        <v>13.668132260764818</v>
      </c>
      <c r="BM64" s="342">
        <v>14.545421507176545</v>
      </c>
      <c r="BN64" s="342">
        <v>16.3</v>
      </c>
      <c r="BO64" s="342">
        <v>18.905283216616645</v>
      </c>
      <c r="BP64" s="342">
        <v>20.207924824924966</v>
      </c>
      <c r="BQ64" s="342">
        <v>21.51056643323329</v>
      </c>
      <c r="BR64" s="342">
        <v>24.1</v>
      </c>
      <c r="BS64" s="65"/>
      <c r="BT64" s="371">
        <v>1049</v>
      </c>
      <c r="BU64" s="342">
        <v>90.251511875026083</v>
      </c>
      <c r="BV64" s="342">
        <v>94.357113361377387</v>
      </c>
      <c r="BW64" s="342">
        <v>96.409914104553053</v>
      </c>
      <c r="BX64" s="342">
        <v>98.462714847728705</v>
      </c>
      <c r="BY64" s="342">
        <v>102.56831633408001</v>
      </c>
      <c r="BZ64" s="342">
        <v>106.68596504062097</v>
      </c>
      <c r="CA64" s="342">
        <v>108.74478939389145</v>
      </c>
      <c r="CB64" s="342">
        <v>110.80361374716192</v>
      </c>
      <c r="CC64" s="342">
        <v>114.92126245370288</v>
      </c>
      <c r="CE64" s="385">
        <v>61.25</v>
      </c>
      <c r="CF64" s="342">
        <v>4.596402928310928</v>
      </c>
      <c r="CG64" s="342">
        <v>5.1160911579942994</v>
      </c>
      <c r="CH64" s="342">
        <v>5.3759352728359842</v>
      </c>
      <c r="CI64" s="342">
        <v>5.6357793876776698</v>
      </c>
      <c r="CJ64" s="342">
        <v>6.1554676173610403</v>
      </c>
      <c r="CK64" s="342">
        <v>6.6523123677060827</v>
      </c>
      <c r="CL64" s="342">
        <v>6.9007347428786048</v>
      </c>
      <c r="CM64" s="342">
        <v>7.149157118051126</v>
      </c>
      <c r="CN64" s="342">
        <v>7.6460018683961692</v>
      </c>
      <c r="CO64" s="342">
        <v>4.4961236664104511</v>
      </c>
      <c r="CP64" s="342">
        <v>4.9875846602627192</v>
      </c>
      <c r="CQ64" s="342">
        <v>5.2333151571888523</v>
      </c>
      <c r="CR64" s="342">
        <v>5.4790456541149863</v>
      </c>
      <c r="CS64" s="342">
        <v>5.9705066479672535</v>
      </c>
      <c r="CT64" s="342">
        <v>6.4858216447326686</v>
      </c>
      <c r="CU64" s="342">
        <v>6.7434791431153762</v>
      </c>
      <c r="CV64" s="342">
        <v>7.001136641498082</v>
      </c>
      <c r="CW64" s="342">
        <v>7.5164516382634972</v>
      </c>
      <c r="CY64" s="101">
        <f t="shared" si="81"/>
        <v>1</v>
      </c>
      <c r="CZ64" s="101">
        <f t="shared" si="82"/>
        <v>3</v>
      </c>
      <c r="DB64" s="101">
        <f t="shared" si="83"/>
        <v>3</v>
      </c>
      <c r="DD64" s="311">
        <f t="shared" si="84"/>
        <v>3</v>
      </c>
      <c r="DE64" s="311"/>
      <c r="DF64" s="101">
        <f t="shared" si="0"/>
        <v>0</v>
      </c>
      <c r="DG64" s="101">
        <f t="shared" si="1"/>
        <v>0</v>
      </c>
      <c r="DH64" s="101">
        <f t="shared" si="2"/>
        <v>0</v>
      </c>
      <c r="DI64" s="101">
        <f t="shared" si="3"/>
        <v>0</v>
      </c>
      <c r="DJ64" s="311">
        <f t="shared" si="4"/>
        <v>0</v>
      </c>
      <c r="DK64" s="311">
        <f t="shared" si="5"/>
        <v>0</v>
      </c>
      <c r="DL64" s="101">
        <f t="shared" si="6"/>
        <v>0</v>
      </c>
      <c r="DM64" s="101">
        <f t="shared" si="7"/>
        <v>0</v>
      </c>
      <c r="DN64" s="101">
        <f t="shared" si="8"/>
        <v>0</v>
      </c>
      <c r="DO64" s="101">
        <f t="shared" si="9"/>
        <v>0</v>
      </c>
      <c r="DP64" s="101">
        <f t="shared" si="10"/>
        <v>0</v>
      </c>
      <c r="DQ64" s="101">
        <f t="shared" si="11"/>
        <v>0</v>
      </c>
      <c r="DR64" s="101">
        <f t="shared" si="12"/>
        <v>0</v>
      </c>
      <c r="DS64" s="101">
        <f t="shared" si="13"/>
        <v>0</v>
      </c>
      <c r="DT64" s="101">
        <f t="shared" si="14"/>
        <v>0</v>
      </c>
      <c r="DU64" s="101">
        <f t="shared" si="15"/>
        <v>0</v>
      </c>
      <c r="DV64" s="101">
        <f t="shared" si="16"/>
        <v>0</v>
      </c>
      <c r="DW64" s="101">
        <f t="shared" si="17"/>
        <v>0</v>
      </c>
      <c r="DX64" s="311">
        <f t="shared" si="18"/>
        <v>0</v>
      </c>
      <c r="DY64" s="101">
        <f t="shared" si="19"/>
        <v>0</v>
      </c>
      <c r="DZ64" s="101">
        <f t="shared" si="20"/>
        <v>0</v>
      </c>
      <c r="EA64" s="101">
        <f t="shared" si="21"/>
        <v>1</v>
      </c>
      <c r="EB64" s="101">
        <f t="shared" si="22"/>
        <v>0</v>
      </c>
      <c r="EC64" s="101">
        <f t="shared" si="23"/>
        <v>0</v>
      </c>
      <c r="ED64" s="101">
        <f t="shared" si="24"/>
        <v>0</v>
      </c>
      <c r="EE64" s="101">
        <f t="shared" si="25"/>
        <v>0</v>
      </c>
      <c r="EF64" s="101">
        <f t="shared" si="26"/>
        <v>0</v>
      </c>
      <c r="EG64" s="101">
        <f t="shared" si="27"/>
        <v>1</v>
      </c>
      <c r="EH64" s="101">
        <f t="shared" si="28"/>
        <v>0</v>
      </c>
      <c r="EI64" s="101">
        <f t="shared" si="29"/>
        <v>0</v>
      </c>
      <c r="EJ64" s="101">
        <f t="shared" si="30"/>
        <v>0</v>
      </c>
      <c r="EK64" s="101">
        <f t="shared" si="31"/>
        <v>0</v>
      </c>
      <c r="EL64" s="101">
        <f t="shared" si="32"/>
        <v>0</v>
      </c>
      <c r="EM64" s="101">
        <f t="shared" si="33"/>
        <v>0</v>
      </c>
      <c r="EN64" s="101">
        <f t="shared" si="34"/>
        <v>1</v>
      </c>
      <c r="EO64" s="101">
        <f t="shared" si="35"/>
        <v>0</v>
      </c>
      <c r="EP64" s="101">
        <f t="shared" si="36"/>
        <v>0</v>
      </c>
      <c r="EQ64" s="101">
        <f t="shared" si="37"/>
        <v>0</v>
      </c>
    </row>
    <row r="65" spans="2:147" ht="21.75" customHeight="1" x14ac:dyDescent="0.45">
      <c r="B65" s="133">
        <f>IF(Data!B64&lt;&gt;"",Data!B64,"")</f>
        <v>51</v>
      </c>
      <c r="C65" s="158" t="str">
        <f>IF(Data!C64&lt;&gt;"",Data!C64,"")</f>
        <v>นางสาวญาณภา สายศร</v>
      </c>
      <c r="D65" s="106">
        <f>IF(Data!D64&lt;&gt;"",Data!D64,"")</f>
        <v>2</v>
      </c>
      <c r="E65" s="140">
        <f>IF(AND(I65=1,Data!T64=0),0,IF(I65=999,999,Data!T64))</f>
        <v>202</v>
      </c>
      <c r="F65" s="140">
        <f t="shared" si="38"/>
        <v>16.833333333333332</v>
      </c>
      <c r="G65" s="140">
        <f>IF(Data!K64&lt;&gt;"",Data!K64,"")</f>
        <v>80</v>
      </c>
      <c r="H65" s="141">
        <f>IF(Data!L64&lt;&gt;"",Data!L64,"")</f>
        <v>165</v>
      </c>
      <c r="I65" s="63">
        <f>IF(Data!M64&lt;&gt;"",Data!M64,"")</f>
        <v>1</v>
      </c>
      <c r="J65" s="63">
        <f t="shared" si="39"/>
        <v>166</v>
      </c>
      <c r="L65" s="64" t="str">
        <f t="shared" si="40"/>
        <v>น้ำหนักมากกว่าเกณฑ์</v>
      </c>
      <c r="N65" s="63">
        <f t="shared" si="41"/>
        <v>105</v>
      </c>
      <c r="P65" s="64" t="str">
        <f t="shared" si="42"/>
        <v>ค่อนข้างสูง</v>
      </c>
      <c r="R65" s="63">
        <f t="shared" si="43"/>
        <v>148</v>
      </c>
      <c r="S65" s="64" t="str">
        <f t="shared" si="44"/>
        <v>อ้วน</v>
      </c>
      <c r="W65" s="310">
        <f t="shared" si="45"/>
        <v>2202</v>
      </c>
      <c r="Y65" s="65">
        <f t="shared" si="46"/>
        <v>48.3</v>
      </c>
      <c r="Z65" s="65">
        <f t="shared" si="47"/>
        <v>156.80000000000001</v>
      </c>
      <c r="AA65" s="65">
        <f t="shared" si="48"/>
        <v>54</v>
      </c>
      <c r="AB65" s="65">
        <f t="shared" si="49"/>
        <v>0</v>
      </c>
      <c r="AC65" s="341">
        <f t="shared" si="50"/>
        <v>54</v>
      </c>
      <c r="AD65" s="65">
        <f t="shared" si="51"/>
        <v>33.146822107433792</v>
      </c>
      <c r="AE65" s="65">
        <f t="shared" si="52"/>
        <v>38.197881404955865</v>
      </c>
      <c r="AF65" s="65">
        <f t="shared" si="53"/>
        <v>40.723411053716902</v>
      </c>
      <c r="AG65" s="65">
        <f t="shared" si="54"/>
        <v>57.551413871250944</v>
      </c>
      <c r="AH65" s="65">
        <f t="shared" si="55"/>
        <v>60.635218495001254</v>
      </c>
      <c r="AI65" s="65">
        <f t="shared" si="56"/>
        <v>66.80282774250189</v>
      </c>
      <c r="AJ65" s="65">
        <f t="shared" si="57"/>
        <v>141.96583637885624</v>
      </c>
      <c r="AK65" s="65">
        <f t="shared" si="58"/>
        <v>146.91055758590417</v>
      </c>
      <c r="AL65" s="65">
        <f t="shared" si="59"/>
        <v>149.3829181894281</v>
      </c>
      <c r="AM65" s="65">
        <f t="shared" si="60"/>
        <v>164.13732824271625</v>
      </c>
      <c r="AN65" s="65">
        <f t="shared" si="61"/>
        <v>166.58310432362168</v>
      </c>
      <c r="AO65" s="65">
        <f t="shared" si="62"/>
        <v>171.47465648543252</v>
      </c>
      <c r="AP65" s="65">
        <f t="shared" si="63"/>
        <v>37.251750750321563</v>
      </c>
      <c r="AQ65" s="65">
        <f t="shared" si="64"/>
        <v>42.834500500214375</v>
      </c>
      <c r="AR65" s="65">
        <f t="shared" si="65"/>
        <v>45.625875375160781</v>
      </c>
      <c r="AS65" s="65">
        <f t="shared" si="66"/>
        <v>62.294371056983614</v>
      </c>
      <c r="AT65" s="65">
        <f t="shared" si="67"/>
        <v>65.059161409311486</v>
      </c>
      <c r="AU65" s="65">
        <f t="shared" si="68"/>
        <v>70.588742113967214</v>
      </c>
      <c r="AV65" s="65">
        <f t="shared" si="69"/>
        <v>0</v>
      </c>
      <c r="AW65" s="65">
        <f t="shared" si="70"/>
        <v>37.251750750321563</v>
      </c>
      <c r="AX65" s="65">
        <f t="shared" si="71"/>
        <v>0</v>
      </c>
      <c r="AY65" s="65">
        <f t="shared" si="72"/>
        <v>42.834500500214375</v>
      </c>
      <c r="AZ65" s="65">
        <f t="shared" si="73"/>
        <v>0</v>
      </c>
      <c r="BA65" s="65">
        <f t="shared" si="74"/>
        <v>45.625875375160781</v>
      </c>
      <c r="BB65" s="65">
        <f t="shared" si="75"/>
        <v>0</v>
      </c>
      <c r="BC65" s="65">
        <f t="shared" si="76"/>
        <v>62.294371056983614</v>
      </c>
      <c r="BD65" s="65">
        <f t="shared" si="77"/>
        <v>0</v>
      </c>
      <c r="BE65" s="65">
        <f t="shared" si="78"/>
        <v>65.059161409311486</v>
      </c>
      <c r="BF65" s="65">
        <f t="shared" si="79"/>
        <v>0</v>
      </c>
      <c r="BG65" s="65">
        <f t="shared" si="80"/>
        <v>70.588742113967214</v>
      </c>
      <c r="BI65" s="371">
        <v>1050</v>
      </c>
      <c r="BJ65" s="342">
        <v>11.136264521529636</v>
      </c>
      <c r="BK65" s="342">
        <v>12.89084301435309</v>
      </c>
      <c r="BL65" s="342">
        <v>13.768132260764819</v>
      </c>
      <c r="BM65" s="342">
        <v>14.645421507176545</v>
      </c>
      <c r="BN65" s="342">
        <v>16.399999999999999</v>
      </c>
      <c r="BO65" s="342">
        <v>19.058452261853716</v>
      </c>
      <c r="BP65" s="342">
        <v>20.387678392780575</v>
      </c>
      <c r="BQ65" s="342">
        <v>21.716904523707438</v>
      </c>
      <c r="BR65" s="342">
        <v>24.4</v>
      </c>
      <c r="BS65" s="65"/>
      <c r="BT65" s="371">
        <v>1050</v>
      </c>
      <c r="BU65" s="342">
        <v>90.785598680126697</v>
      </c>
      <c r="BV65" s="342">
        <v>94.887524011391136</v>
      </c>
      <c r="BW65" s="342">
        <v>96.938486677023349</v>
      </c>
      <c r="BX65" s="342">
        <v>98.989449342655575</v>
      </c>
      <c r="BY65" s="342">
        <v>103.09137467392001</v>
      </c>
      <c r="BZ65" s="342">
        <v>107.25272248130197</v>
      </c>
      <c r="CA65" s="342">
        <v>109.33339638499295</v>
      </c>
      <c r="CB65" s="342">
        <v>111.41407028868393</v>
      </c>
      <c r="CC65" s="342">
        <v>115.57541809606589</v>
      </c>
      <c r="CE65" s="385">
        <v>61.5</v>
      </c>
      <c r="CF65" s="342">
        <v>4.6465530649469997</v>
      </c>
      <c r="CG65" s="342">
        <v>5.1710082053795032</v>
      </c>
      <c r="CH65" s="342">
        <v>5.4332357755957545</v>
      </c>
      <c r="CI65" s="342">
        <v>5.6954633458120068</v>
      </c>
      <c r="CJ65" s="342">
        <v>6.2199184862445094</v>
      </c>
      <c r="CK65" s="342">
        <v>6.7211381426355556</v>
      </c>
      <c r="CL65" s="342">
        <v>6.9717479708310783</v>
      </c>
      <c r="CM65" s="342">
        <v>7.2223577990266019</v>
      </c>
      <c r="CN65" s="342">
        <v>7.7235774554176482</v>
      </c>
      <c r="CO65" s="342">
        <v>4.5434733515083092</v>
      </c>
      <c r="CP65" s="342">
        <v>5.0384967392018947</v>
      </c>
      <c r="CQ65" s="342">
        <v>5.2860084330486874</v>
      </c>
      <c r="CR65" s="342">
        <v>5.5335201268954801</v>
      </c>
      <c r="CS65" s="342">
        <v>6.0285435145890656</v>
      </c>
      <c r="CT65" s="342">
        <v>6.5477233168518438</v>
      </c>
      <c r="CU65" s="342">
        <v>6.8073132179832339</v>
      </c>
      <c r="CV65" s="342">
        <v>7.0669031191146221</v>
      </c>
      <c r="CW65" s="342">
        <v>7.5860829213774013</v>
      </c>
      <c r="CY65" s="101">
        <f t="shared" si="81"/>
        <v>1</v>
      </c>
      <c r="CZ65" s="101">
        <f t="shared" si="82"/>
        <v>5</v>
      </c>
      <c r="DB65" s="101">
        <f t="shared" si="83"/>
        <v>4</v>
      </c>
      <c r="DD65" s="311">
        <f t="shared" si="84"/>
        <v>6</v>
      </c>
      <c r="DE65" s="311"/>
      <c r="DF65" s="101">
        <f t="shared" si="0"/>
        <v>0</v>
      </c>
      <c r="DG65" s="101">
        <f t="shared" si="1"/>
        <v>0</v>
      </c>
      <c r="DH65" s="101">
        <f t="shared" si="2"/>
        <v>0</v>
      </c>
      <c r="DI65" s="101">
        <f t="shared" si="3"/>
        <v>0</v>
      </c>
      <c r="DJ65" s="311">
        <f t="shared" si="4"/>
        <v>0</v>
      </c>
      <c r="DK65" s="311">
        <f t="shared" si="5"/>
        <v>0</v>
      </c>
      <c r="DL65" s="101">
        <f t="shared" si="6"/>
        <v>0</v>
      </c>
      <c r="DM65" s="101">
        <f t="shared" si="7"/>
        <v>0</v>
      </c>
      <c r="DN65" s="101">
        <f t="shared" si="8"/>
        <v>0</v>
      </c>
      <c r="DO65" s="101">
        <f t="shared" si="9"/>
        <v>0</v>
      </c>
      <c r="DP65" s="101">
        <f t="shared" si="10"/>
        <v>0</v>
      </c>
      <c r="DQ65" s="101">
        <f t="shared" si="11"/>
        <v>0</v>
      </c>
      <c r="DR65" s="101">
        <f t="shared" si="12"/>
        <v>0</v>
      </c>
      <c r="DS65" s="101">
        <f t="shared" si="13"/>
        <v>0</v>
      </c>
      <c r="DT65" s="101">
        <f t="shared" si="14"/>
        <v>0</v>
      </c>
      <c r="DU65" s="101">
        <f t="shared" si="15"/>
        <v>0</v>
      </c>
      <c r="DV65" s="101">
        <f t="shared" si="16"/>
        <v>0</v>
      </c>
      <c r="DW65" s="101">
        <f t="shared" si="17"/>
        <v>0</v>
      </c>
      <c r="DX65" s="311">
        <f t="shared" si="18"/>
        <v>0</v>
      </c>
      <c r="DY65" s="101">
        <f t="shared" si="19"/>
        <v>1</v>
      </c>
      <c r="DZ65" s="101">
        <f t="shared" si="20"/>
        <v>0</v>
      </c>
      <c r="EA65" s="101">
        <f t="shared" si="21"/>
        <v>0</v>
      </c>
      <c r="EB65" s="101">
        <f t="shared" si="22"/>
        <v>0</v>
      </c>
      <c r="EC65" s="101">
        <f t="shared" si="23"/>
        <v>0</v>
      </c>
      <c r="ED65" s="101">
        <f t="shared" si="24"/>
        <v>0</v>
      </c>
      <c r="EE65" s="101">
        <f t="shared" si="25"/>
        <v>0</v>
      </c>
      <c r="EF65" s="101">
        <f t="shared" si="26"/>
        <v>1</v>
      </c>
      <c r="EG65" s="101">
        <f t="shared" si="27"/>
        <v>0</v>
      </c>
      <c r="EH65" s="101">
        <f t="shared" si="28"/>
        <v>0</v>
      </c>
      <c r="EI65" s="101">
        <f t="shared" si="29"/>
        <v>0</v>
      </c>
      <c r="EJ65" s="101">
        <f t="shared" si="30"/>
        <v>0</v>
      </c>
      <c r="EK65" s="101">
        <f t="shared" si="31"/>
        <v>1</v>
      </c>
      <c r="EL65" s="101">
        <f t="shared" si="32"/>
        <v>0</v>
      </c>
      <c r="EM65" s="101">
        <f t="shared" si="33"/>
        <v>0</v>
      </c>
      <c r="EN65" s="101">
        <f t="shared" si="34"/>
        <v>0</v>
      </c>
      <c r="EO65" s="101">
        <f t="shared" si="35"/>
        <v>0</v>
      </c>
      <c r="EP65" s="101">
        <f t="shared" si="36"/>
        <v>0</v>
      </c>
      <c r="EQ65" s="101">
        <f t="shared" si="37"/>
        <v>0</v>
      </c>
    </row>
    <row r="66" spans="2:147" ht="21.75" customHeight="1" x14ac:dyDescent="0.45">
      <c r="B66" s="133">
        <f>IF(Data!B65&lt;&gt;"",Data!B65,"")</f>
        <v>52</v>
      </c>
      <c r="C66" s="158" t="str">
        <f>IF(Data!C65&lt;&gt;"",Data!C65,"")</f>
        <v>นางสาวนภัสสร รักซ้อน</v>
      </c>
      <c r="D66" s="106">
        <f>IF(Data!D65&lt;&gt;"",Data!D65,"")</f>
        <v>2</v>
      </c>
      <c r="E66" s="140">
        <f>IF(AND(I66=1,Data!T65=0),0,IF(I66=999,999,Data!T65))</f>
        <v>203</v>
      </c>
      <c r="F66" s="140">
        <f t="shared" si="38"/>
        <v>16.916666666666668</v>
      </c>
      <c r="G66" s="140">
        <f>IF(Data!K65&lt;&gt;"",Data!K65,"")</f>
        <v>41</v>
      </c>
      <c r="H66" s="141">
        <f>IF(Data!L65&lt;&gt;"",Data!L65,"")</f>
        <v>155</v>
      </c>
      <c r="I66" s="63">
        <f>IF(Data!M65&lt;&gt;"",Data!M65,"")</f>
        <v>1</v>
      </c>
      <c r="J66" s="63">
        <f t="shared" si="39"/>
        <v>85</v>
      </c>
      <c r="L66" s="64" t="str">
        <f t="shared" si="40"/>
        <v>น้ำหนักตามเกณฑ์</v>
      </c>
      <c r="N66" s="63">
        <f t="shared" si="41"/>
        <v>99</v>
      </c>
      <c r="P66" s="64" t="str">
        <f t="shared" si="42"/>
        <v>ส่วนสูงตามเกณฑ์</v>
      </c>
      <c r="R66" s="63">
        <f t="shared" si="43"/>
        <v>90</v>
      </c>
      <c r="S66" s="64" t="str">
        <f t="shared" si="44"/>
        <v>สมส่วน</v>
      </c>
      <c r="W66" s="310">
        <f t="shared" si="45"/>
        <v>2203</v>
      </c>
      <c r="Y66" s="65">
        <f t="shared" si="46"/>
        <v>48.3</v>
      </c>
      <c r="Z66" s="65">
        <f t="shared" si="47"/>
        <v>156.9</v>
      </c>
      <c r="AA66" s="65">
        <f t="shared" si="48"/>
        <v>45.7</v>
      </c>
      <c r="AB66" s="65">
        <f t="shared" si="49"/>
        <v>0</v>
      </c>
      <c r="AC66" s="341">
        <f t="shared" si="50"/>
        <v>45.7</v>
      </c>
      <c r="AD66" s="65">
        <f t="shared" si="51"/>
        <v>33.306329243145022</v>
      </c>
      <c r="AE66" s="65">
        <f t="shared" si="52"/>
        <v>38.304219495430011</v>
      </c>
      <c r="AF66" s="65">
        <f t="shared" si="53"/>
        <v>40.803164621572513</v>
      </c>
      <c r="AG66" s="65">
        <f t="shared" si="54"/>
        <v>57.551413871250944</v>
      </c>
      <c r="AH66" s="65">
        <f t="shared" si="55"/>
        <v>60.635218495001254</v>
      </c>
      <c r="AI66" s="65">
        <f t="shared" si="56"/>
        <v>66.80282774250189</v>
      </c>
      <c r="AJ66" s="65">
        <f t="shared" si="57"/>
        <v>142.06583637885623</v>
      </c>
      <c r="AK66" s="65">
        <f t="shared" si="58"/>
        <v>147.01055758590417</v>
      </c>
      <c r="AL66" s="65">
        <f t="shared" si="59"/>
        <v>149.48291818942812</v>
      </c>
      <c r="AM66" s="65">
        <f t="shared" si="60"/>
        <v>164.15757467486065</v>
      </c>
      <c r="AN66" s="65">
        <f t="shared" si="61"/>
        <v>166.57676623314754</v>
      </c>
      <c r="AO66" s="65">
        <f t="shared" si="62"/>
        <v>171.4151493497213</v>
      </c>
      <c r="AP66" s="65">
        <f t="shared" si="63"/>
        <v>31.18485065027869</v>
      </c>
      <c r="AQ66" s="65">
        <f t="shared" si="64"/>
        <v>36.023233766852464</v>
      </c>
      <c r="AR66" s="65">
        <f t="shared" si="65"/>
        <v>38.442425325139354</v>
      </c>
      <c r="AS66" s="65">
        <f t="shared" si="66"/>
        <v>55.429935278384619</v>
      </c>
      <c r="AT66" s="65">
        <f t="shared" si="67"/>
        <v>58.673247037846153</v>
      </c>
      <c r="AU66" s="65">
        <f t="shared" si="68"/>
        <v>65.159870556769221</v>
      </c>
      <c r="AV66" s="65">
        <f t="shared" si="69"/>
        <v>0</v>
      </c>
      <c r="AW66" s="65">
        <f t="shared" si="70"/>
        <v>31.18485065027869</v>
      </c>
      <c r="AX66" s="65">
        <f t="shared" si="71"/>
        <v>0</v>
      </c>
      <c r="AY66" s="65">
        <f t="shared" si="72"/>
        <v>36.023233766852464</v>
      </c>
      <c r="AZ66" s="65">
        <f t="shared" si="73"/>
        <v>0</v>
      </c>
      <c r="BA66" s="65">
        <f t="shared" si="74"/>
        <v>38.442425325139354</v>
      </c>
      <c r="BB66" s="65">
        <f t="shared" si="75"/>
        <v>0</v>
      </c>
      <c r="BC66" s="65">
        <f t="shared" si="76"/>
        <v>55.429935278384619</v>
      </c>
      <c r="BD66" s="65">
        <f t="shared" si="77"/>
        <v>0</v>
      </c>
      <c r="BE66" s="65">
        <f t="shared" si="78"/>
        <v>58.673247037846153</v>
      </c>
      <c r="BF66" s="65">
        <f t="shared" si="79"/>
        <v>0</v>
      </c>
      <c r="BG66" s="65">
        <f t="shared" si="80"/>
        <v>65.159870556769221</v>
      </c>
      <c r="BI66" s="371">
        <v>1051</v>
      </c>
      <c r="BJ66" s="342">
        <v>11.17675738581841</v>
      </c>
      <c r="BK66" s="342">
        <v>12.984504923878941</v>
      </c>
      <c r="BL66" s="342">
        <v>13.888378692909207</v>
      </c>
      <c r="BM66" s="342">
        <v>14.792252461939471</v>
      </c>
      <c r="BN66" s="342">
        <v>16.600000000000001</v>
      </c>
      <c r="BO66" s="342">
        <v>19.258452261853719</v>
      </c>
      <c r="BP66" s="342">
        <v>20.587678392780578</v>
      </c>
      <c r="BQ66" s="342">
        <v>21.916904523707441</v>
      </c>
      <c r="BR66" s="342">
        <v>24.6</v>
      </c>
      <c r="BS66" s="65"/>
      <c r="BT66" s="371">
        <v>1051</v>
      </c>
      <c r="BU66" s="342">
        <v>91.324073776040109</v>
      </c>
      <c r="BV66" s="342">
        <v>95.420312485146752</v>
      </c>
      <c r="BW66" s="342">
        <v>97.46843183970006</v>
      </c>
      <c r="BX66" s="342">
        <v>99.516551194253381</v>
      </c>
      <c r="BY66" s="342">
        <v>103.61278990336002</v>
      </c>
      <c r="BZ66" s="342">
        <v>107.81841910824103</v>
      </c>
      <c r="CA66" s="342">
        <v>109.92123371068153</v>
      </c>
      <c r="CB66" s="342">
        <v>112.02404831312202</v>
      </c>
      <c r="CC66" s="342">
        <v>116.22967751800303</v>
      </c>
      <c r="CE66" s="385">
        <v>61.75</v>
      </c>
      <c r="CF66" s="342">
        <v>4.6967032015830714</v>
      </c>
      <c r="CG66" s="342">
        <v>5.2259252527647071</v>
      </c>
      <c r="CH66" s="342">
        <v>5.4905362783555249</v>
      </c>
      <c r="CI66" s="342">
        <v>5.7551473039463428</v>
      </c>
      <c r="CJ66" s="342">
        <v>6.2843693551279785</v>
      </c>
      <c r="CK66" s="342">
        <v>6.7899639175650286</v>
      </c>
      <c r="CL66" s="342">
        <v>7.0427611987835528</v>
      </c>
      <c r="CM66" s="342">
        <v>7.2955584800020779</v>
      </c>
      <c r="CN66" s="342">
        <v>7.8011530424391271</v>
      </c>
      <c r="CO66" s="342">
        <v>4.5908230366061673</v>
      </c>
      <c r="CP66" s="342">
        <v>5.0894088181410702</v>
      </c>
      <c r="CQ66" s="342">
        <v>5.3387017089085225</v>
      </c>
      <c r="CR66" s="342">
        <v>5.5879945996759739</v>
      </c>
      <c r="CS66" s="342">
        <v>6.0865803812108776</v>
      </c>
      <c r="CT66" s="342">
        <v>6.6096249889710199</v>
      </c>
      <c r="CU66" s="342">
        <v>6.8711472928510915</v>
      </c>
      <c r="CV66" s="342">
        <v>7.1326695967311622</v>
      </c>
      <c r="CW66" s="342">
        <v>7.6557142044913054</v>
      </c>
      <c r="CY66" s="101">
        <f t="shared" si="81"/>
        <v>1</v>
      </c>
      <c r="CZ66" s="101">
        <f t="shared" si="82"/>
        <v>3</v>
      </c>
      <c r="DB66" s="101">
        <f t="shared" si="83"/>
        <v>3</v>
      </c>
      <c r="DD66" s="311">
        <f t="shared" si="84"/>
        <v>3</v>
      </c>
      <c r="DE66" s="311"/>
      <c r="DF66" s="101">
        <f t="shared" si="0"/>
        <v>0</v>
      </c>
      <c r="DG66" s="101">
        <f t="shared" si="1"/>
        <v>0</v>
      </c>
      <c r="DH66" s="101">
        <f t="shared" si="2"/>
        <v>0</v>
      </c>
      <c r="DI66" s="101">
        <f t="shared" si="3"/>
        <v>0</v>
      </c>
      <c r="DJ66" s="311">
        <f t="shared" si="4"/>
        <v>0</v>
      </c>
      <c r="DK66" s="311">
        <f t="shared" si="5"/>
        <v>0</v>
      </c>
      <c r="DL66" s="101">
        <f t="shared" si="6"/>
        <v>0</v>
      </c>
      <c r="DM66" s="101">
        <f t="shared" si="7"/>
        <v>0</v>
      </c>
      <c r="DN66" s="101">
        <f t="shared" si="8"/>
        <v>0</v>
      </c>
      <c r="DO66" s="101">
        <f t="shared" si="9"/>
        <v>0</v>
      </c>
      <c r="DP66" s="101">
        <f t="shared" si="10"/>
        <v>0</v>
      </c>
      <c r="DQ66" s="101">
        <f t="shared" si="11"/>
        <v>0</v>
      </c>
      <c r="DR66" s="101">
        <f t="shared" si="12"/>
        <v>0</v>
      </c>
      <c r="DS66" s="101">
        <f t="shared" si="13"/>
        <v>0</v>
      </c>
      <c r="DT66" s="101">
        <f t="shared" si="14"/>
        <v>0</v>
      </c>
      <c r="DU66" s="101">
        <f t="shared" si="15"/>
        <v>0</v>
      </c>
      <c r="DV66" s="101">
        <f t="shared" si="16"/>
        <v>0</v>
      </c>
      <c r="DW66" s="101">
        <f t="shared" si="17"/>
        <v>0</v>
      </c>
      <c r="DX66" s="311">
        <f t="shared" si="18"/>
        <v>0</v>
      </c>
      <c r="DY66" s="101">
        <f t="shared" si="19"/>
        <v>0</v>
      </c>
      <c r="DZ66" s="101">
        <f t="shared" si="20"/>
        <v>0</v>
      </c>
      <c r="EA66" s="101">
        <f t="shared" si="21"/>
        <v>1</v>
      </c>
      <c r="EB66" s="101">
        <f t="shared" si="22"/>
        <v>0</v>
      </c>
      <c r="EC66" s="101">
        <f t="shared" si="23"/>
        <v>0</v>
      </c>
      <c r="ED66" s="101">
        <f t="shared" si="24"/>
        <v>0</v>
      </c>
      <c r="EE66" s="101">
        <f t="shared" si="25"/>
        <v>0</v>
      </c>
      <c r="EF66" s="101">
        <f t="shared" si="26"/>
        <v>0</v>
      </c>
      <c r="EG66" s="101">
        <f t="shared" si="27"/>
        <v>1</v>
      </c>
      <c r="EH66" s="101">
        <f t="shared" si="28"/>
        <v>0</v>
      </c>
      <c r="EI66" s="101">
        <f t="shared" si="29"/>
        <v>0</v>
      </c>
      <c r="EJ66" s="101">
        <f t="shared" si="30"/>
        <v>0</v>
      </c>
      <c r="EK66" s="101">
        <f t="shared" si="31"/>
        <v>0</v>
      </c>
      <c r="EL66" s="101">
        <f t="shared" si="32"/>
        <v>0</v>
      </c>
      <c r="EM66" s="101">
        <f t="shared" si="33"/>
        <v>0</v>
      </c>
      <c r="EN66" s="101">
        <f t="shared" si="34"/>
        <v>1</v>
      </c>
      <c r="EO66" s="101">
        <f t="shared" si="35"/>
        <v>0</v>
      </c>
      <c r="EP66" s="101">
        <f t="shared" si="36"/>
        <v>0</v>
      </c>
      <c r="EQ66" s="101">
        <f t="shared" si="37"/>
        <v>0</v>
      </c>
    </row>
    <row r="67" spans="2:147" ht="21.75" customHeight="1" x14ac:dyDescent="0.45">
      <c r="B67" s="133">
        <f>IF(Data!B66&lt;&gt;"",Data!B66,"")</f>
        <v>53</v>
      </c>
      <c r="C67" s="158" t="str">
        <f>IF(Data!C66&lt;&gt;"",Data!C66,"")</f>
        <v>นางสาวน้ำเพชร ชูมก</v>
      </c>
      <c r="D67" s="106">
        <f>IF(Data!D66&lt;&gt;"",Data!D66,"")</f>
        <v>2</v>
      </c>
      <c r="E67" s="140">
        <f>IF(AND(I67=1,Data!T66=0),0,IF(I67=999,999,Data!T66))</f>
        <v>195</v>
      </c>
      <c r="F67" s="140">
        <f t="shared" si="38"/>
        <v>16.25</v>
      </c>
      <c r="G67" s="140">
        <f>IF(Data!K66&lt;&gt;"",Data!K66,"")</f>
        <v>72</v>
      </c>
      <c r="H67" s="141">
        <f>IF(Data!L66&lt;&gt;"",Data!L66,"")</f>
        <v>167</v>
      </c>
      <c r="I67" s="63">
        <f>IF(Data!M66&lt;&gt;"",Data!M66,"")</f>
        <v>1</v>
      </c>
      <c r="J67" s="63">
        <f t="shared" si="39"/>
        <v>150</v>
      </c>
      <c r="L67" s="64" t="str">
        <f t="shared" si="40"/>
        <v>น้ำหนักมากกว่าเกณฑ์</v>
      </c>
      <c r="N67" s="63">
        <f t="shared" si="41"/>
        <v>107</v>
      </c>
      <c r="P67" s="64" t="str">
        <f t="shared" si="42"/>
        <v>สูงกว่าเกณฑ์</v>
      </c>
      <c r="R67" s="63">
        <f t="shared" si="43"/>
        <v>129</v>
      </c>
      <c r="S67" s="64" t="str">
        <f t="shared" si="44"/>
        <v>อ้วน</v>
      </c>
      <c r="W67" s="310">
        <f t="shared" si="45"/>
        <v>2195</v>
      </c>
      <c r="Y67" s="65">
        <f t="shared" si="46"/>
        <v>48</v>
      </c>
      <c r="Z67" s="65">
        <f t="shared" si="47"/>
        <v>156.69999999999999</v>
      </c>
      <c r="AA67" s="65">
        <f t="shared" si="48"/>
        <v>55.9</v>
      </c>
      <c r="AB67" s="65">
        <f t="shared" si="49"/>
        <v>0</v>
      </c>
      <c r="AC67" s="341">
        <f t="shared" si="50"/>
        <v>55.9</v>
      </c>
      <c r="AD67" s="65">
        <f t="shared" si="51"/>
        <v>32.687314971722571</v>
      </c>
      <c r="AE67" s="65">
        <f t="shared" si="52"/>
        <v>37.791543314481714</v>
      </c>
      <c r="AF67" s="65">
        <f t="shared" si="53"/>
        <v>40.343657485861286</v>
      </c>
      <c r="AG67" s="65">
        <f t="shared" si="54"/>
        <v>57.331167439106558</v>
      </c>
      <c r="AH67" s="65">
        <f t="shared" si="55"/>
        <v>60.441556585475411</v>
      </c>
      <c r="AI67" s="65">
        <f t="shared" si="56"/>
        <v>66.662334878213116</v>
      </c>
      <c r="AJ67" s="65">
        <f t="shared" si="57"/>
        <v>141.70632924314503</v>
      </c>
      <c r="AK67" s="65">
        <f t="shared" si="58"/>
        <v>146.70421949543004</v>
      </c>
      <c r="AL67" s="65">
        <f t="shared" si="59"/>
        <v>149.20316462157251</v>
      </c>
      <c r="AM67" s="65">
        <f t="shared" si="60"/>
        <v>164.1170818105719</v>
      </c>
      <c r="AN67" s="65">
        <f t="shared" si="61"/>
        <v>166.58944241409583</v>
      </c>
      <c r="AO67" s="65">
        <f t="shared" si="62"/>
        <v>171.53416362114376</v>
      </c>
      <c r="AP67" s="65">
        <f t="shared" si="63"/>
        <v>38.513722207476675</v>
      </c>
      <c r="AQ67" s="65">
        <f t="shared" si="64"/>
        <v>44.309148138317781</v>
      </c>
      <c r="AR67" s="65">
        <f t="shared" si="65"/>
        <v>47.206861103738341</v>
      </c>
      <c r="AS67" s="65">
        <f t="shared" si="66"/>
        <v>63.636096081994317</v>
      </c>
      <c r="AT67" s="65">
        <f t="shared" si="67"/>
        <v>66.214794775992431</v>
      </c>
      <c r="AU67" s="65">
        <f t="shared" si="68"/>
        <v>71.372192163988643</v>
      </c>
      <c r="AV67" s="65">
        <f t="shared" si="69"/>
        <v>0</v>
      </c>
      <c r="AW67" s="65">
        <f t="shared" si="70"/>
        <v>38.513722207476675</v>
      </c>
      <c r="AX67" s="65">
        <f t="shared" si="71"/>
        <v>0</v>
      </c>
      <c r="AY67" s="65">
        <f t="shared" si="72"/>
        <v>44.309148138317781</v>
      </c>
      <c r="AZ67" s="65">
        <f t="shared" si="73"/>
        <v>0</v>
      </c>
      <c r="BA67" s="65">
        <f t="shared" si="74"/>
        <v>47.206861103738341</v>
      </c>
      <c r="BB67" s="65">
        <f t="shared" si="75"/>
        <v>0</v>
      </c>
      <c r="BC67" s="65">
        <f t="shared" si="76"/>
        <v>63.636096081994317</v>
      </c>
      <c r="BD67" s="65">
        <f t="shared" si="77"/>
        <v>0</v>
      </c>
      <c r="BE67" s="65">
        <f t="shared" si="78"/>
        <v>66.214794775992431</v>
      </c>
      <c r="BF67" s="65">
        <f t="shared" si="79"/>
        <v>0</v>
      </c>
      <c r="BG67" s="65">
        <f t="shared" si="80"/>
        <v>71.372192163988643</v>
      </c>
      <c r="BI67" s="371">
        <v>1052</v>
      </c>
      <c r="BJ67" s="342">
        <v>11.276757385818414</v>
      </c>
      <c r="BK67" s="342">
        <v>13.084504923878942</v>
      </c>
      <c r="BL67" s="342">
        <v>13.988378692909206</v>
      </c>
      <c r="BM67" s="342">
        <v>14.892252461939471</v>
      </c>
      <c r="BN67" s="342">
        <v>16.7</v>
      </c>
      <c r="BO67" s="342">
        <v>19.411621307090794</v>
      </c>
      <c r="BP67" s="342">
        <v>20.767431960636191</v>
      </c>
      <c r="BQ67" s="342">
        <v>22.123242614181589</v>
      </c>
      <c r="BR67" s="342">
        <v>24.8</v>
      </c>
      <c r="BS67" s="65"/>
      <c r="BT67" s="371">
        <v>1052</v>
      </c>
      <c r="BU67" s="342">
        <v>91.865058447073181</v>
      </c>
      <c r="BV67" s="342">
        <v>95.954657532395458</v>
      </c>
      <c r="BW67" s="342">
        <v>97.999457075056597</v>
      </c>
      <c r="BX67" s="342">
        <v>100.04425661771772</v>
      </c>
      <c r="BY67" s="342">
        <v>104.13385570303998</v>
      </c>
      <c r="BZ67" s="342">
        <v>108.38311209695067</v>
      </c>
      <c r="CA67" s="342">
        <v>110.50774029390601</v>
      </c>
      <c r="CB67" s="342">
        <v>112.63236849086137</v>
      </c>
      <c r="CC67" s="342">
        <v>116.88162488477207</v>
      </c>
      <c r="CE67" s="385">
        <v>62</v>
      </c>
      <c r="CF67" s="342">
        <v>4.7468533382191431</v>
      </c>
      <c r="CG67" s="342">
        <v>5.2808423001499118</v>
      </c>
      <c r="CH67" s="342">
        <v>5.5478367811152953</v>
      </c>
      <c r="CI67" s="342">
        <v>5.8148312620806797</v>
      </c>
      <c r="CJ67" s="342">
        <v>6.3488202240114475</v>
      </c>
      <c r="CK67" s="342">
        <v>6.8587896924945007</v>
      </c>
      <c r="CL67" s="342">
        <v>7.1137744267360272</v>
      </c>
      <c r="CM67" s="342">
        <v>7.3687591609775538</v>
      </c>
      <c r="CN67" s="342">
        <v>7.8787286294606069</v>
      </c>
      <c r="CO67" s="342">
        <v>4.6381727217040245</v>
      </c>
      <c r="CP67" s="342">
        <v>5.1403208970802456</v>
      </c>
      <c r="CQ67" s="342">
        <v>5.3913949847683575</v>
      </c>
      <c r="CR67" s="342">
        <v>5.6424690724564677</v>
      </c>
      <c r="CS67" s="342">
        <v>6.1446172478326888</v>
      </c>
      <c r="CT67" s="342">
        <v>6.671526661090196</v>
      </c>
      <c r="CU67" s="342">
        <v>6.9349813677189491</v>
      </c>
      <c r="CV67" s="342">
        <v>7.1984360743477032</v>
      </c>
      <c r="CW67" s="342">
        <v>7.7253454876052103</v>
      </c>
      <c r="CY67" s="101">
        <f t="shared" si="81"/>
        <v>1</v>
      </c>
      <c r="CZ67" s="101">
        <f t="shared" si="82"/>
        <v>5</v>
      </c>
      <c r="DB67" s="101">
        <f t="shared" si="83"/>
        <v>5</v>
      </c>
      <c r="DD67" s="311">
        <f t="shared" si="84"/>
        <v>6</v>
      </c>
      <c r="DE67" s="311"/>
      <c r="DF67" s="101">
        <f t="shared" si="0"/>
        <v>0</v>
      </c>
      <c r="DG67" s="101">
        <f t="shared" si="1"/>
        <v>0</v>
      </c>
      <c r="DH67" s="101">
        <f t="shared" si="2"/>
        <v>0</v>
      </c>
      <c r="DI67" s="101">
        <f t="shared" si="3"/>
        <v>0</v>
      </c>
      <c r="DJ67" s="311">
        <f t="shared" si="4"/>
        <v>0</v>
      </c>
      <c r="DK67" s="311">
        <f t="shared" si="5"/>
        <v>0</v>
      </c>
      <c r="DL67" s="101">
        <f t="shared" si="6"/>
        <v>0</v>
      </c>
      <c r="DM67" s="101">
        <f t="shared" si="7"/>
        <v>0</v>
      </c>
      <c r="DN67" s="101">
        <f t="shared" si="8"/>
        <v>0</v>
      </c>
      <c r="DO67" s="101">
        <f t="shared" si="9"/>
        <v>0</v>
      </c>
      <c r="DP67" s="101">
        <f t="shared" si="10"/>
        <v>0</v>
      </c>
      <c r="DQ67" s="101">
        <f t="shared" si="11"/>
        <v>0</v>
      </c>
      <c r="DR67" s="101">
        <f t="shared" si="12"/>
        <v>0</v>
      </c>
      <c r="DS67" s="101">
        <f t="shared" si="13"/>
        <v>0</v>
      </c>
      <c r="DT67" s="101">
        <f t="shared" si="14"/>
        <v>0</v>
      </c>
      <c r="DU67" s="101">
        <f t="shared" si="15"/>
        <v>0</v>
      </c>
      <c r="DV67" s="101">
        <f t="shared" si="16"/>
        <v>0</v>
      </c>
      <c r="DW67" s="101">
        <f t="shared" si="17"/>
        <v>0</v>
      </c>
      <c r="DX67" s="311">
        <f t="shared" si="18"/>
        <v>0</v>
      </c>
      <c r="DY67" s="101">
        <f t="shared" si="19"/>
        <v>1</v>
      </c>
      <c r="DZ67" s="101">
        <f t="shared" si="20"/>
        <v>0</v>
      </c>
      <c r="EA67" s="101">
        <f t="shared" si="21"/>
        <v>0</v>
      </c>
      <c r="EB67" s="101">
        <f t="shared" si="22"/>
        <v>0</v>
      </c>
      <c r="EC67" s="101">
        <f t="shared" si="23"/>
        <v>0</v>
      </c>
      <c r="ED67" s="101">
        <f t="shared" si="24"/>
        <v>0</v>
      </c>
      <c r="EE67" s="101">
        <f t="shared" si="25"/>
        <v>1</v>
      </c>
      <c r="EF67" s="101">
        <f t="shared" si="26"/>
        <v>0</v>
      </c>
      <c r="EG67" s="101">
        <f t="shared" si="27"/>
        <v>0</v>
      </c>
      <c r="EH67" s="101">
        <f t="shared" si="28"/>
        <v>0</v>
      </c>
      <c r="EI67" s="101">
        <f t="shared" si="29"/>
        <v>0</v>
      </c>
      <c r="EJ67" s="101">
        <f t="shared" si="30"/>
        <v>0</v>
      </c>
      <c r="EK67" s="101">
        <f t="shared" si="31"/>
        <v>1</v>
      </c>
      <c r="EL67" s="101">
        <f t="shared" si="32"/>
        <v>0</v>
      </c>
      <c r="EM67" s="101">
        <f t="shared" si="33"/>
        <v>0</v>
      </c>
      <c r="EN67" s="101">
        <f t="shared" si="34"/>
        <v>0</v>
      </c>
      <c r="EO67" s="101">
        <f t="shared" si="35"/>
        <v>0</v>
      </c>
      <c r="EP67" s="101">
        <f t="shared" si="36"/>
        <v>0</v>
      </c>
      <c r="EQ67" s="101">
        <f t="shared" si="37"/>
        <v>0</v>
      </c>
    </row>
    <row r="68" spans="2:147" ht="21.75" customHeight="1" x14ac:dyDescent="0.45">
      <c r="B68" s="133">
        <f>IF(Data!B67&lt;&gt;"",Data!B67,"")</f>
        <v>54</v>
      </c>
      <c r="C68" s="158" t="str">
        <f>IF(Data!C67&lt;&gt;"",Data!C67,"")</f>
        <v>นางสาวบุษกร มณีจำนงค์</v>
      </c>
      <c r="D68" s="106">
        <f>IF(Data!D67&lt;&gt;"",Data!D67,"")</f>
        <v>2</v>
      </c>
      <c r="E68" s="140">
        <f>IF(AND(I68=1,Data!T67=0),0,IF(I68=999,999,Data!T67))</f>
        <v>193</v>
      </c>
      <c r="F68" s="140">
        <f t="shared" si="38"/>
        <v>16.083333333333332</v>
      </c>
      <c r="G68" s="140">
        <f>IF(Data!K67&lt;&gt;"",Data!K67,"")</f>
        <v>37</v>
      </c>
      <c r="H68" s="141">
        <f>IF(Data!L67&lt;&gt;"",Data!L67,"")</f>
        <v>160</v>
      </c>
      <c r="I68" s="63">
        <f>IF(Data!M67&lt;&gt;"",Data!M67,"")</f>
        <v>1</v>
      </c>
      <c r="J68" s="63">
        <f t="shared" si="39"/>
        <v>77</v>
      </c>
      <c r="L68" s="64" t="str">
        <f t="shared" si="40"/>
        <v>น้ำหนักน้อยกว่าเกณฑ์</v>
      </c>
      <c r="N68" s="63">
        <f t="shared" si="41"/>
        <v>102</v>
      </c>
      <c r="P68" s="64" t="str">
        <f t="shared" si="42"/>
        <v>ส่วนสูงตามเกณฑ์</v>
      </c>
      <c r="R68" s="63">
        <f t="shared" si="43"/>
        <v>74</v>
      </c>
      <c r="S68" s="64" t="str">
        <f t="shared" si="44"/>
        <v>ผอม</v>
      </c>
      <c r="W68" s="310">
        <f t="shared" si="45"/>
        <v>2193</v>
      </c>
      <c r="Y68" s="65">
        <f t="shared" si="46"/>
        <v>47.9</v>
      </c>
      <c r="Z68" s="65">
        <f t="shared" si="47"/>
        <v>156.6</v>
      </c>
      <c r="AA68" s="65">
        <f t="shared" si="48"/>
        <v>49.7</v>
      </c>
      <c r="AB68" s="65">
        <f t="shared" si="49"/>
        <v>0</v>
      </c>
      <c r="AC68" s="341">
        <f t="shared" si="50"/>
        <v>49.7</v>
      </c>
      <c r="AD68" s="65">
        <f t="shared" si="51"/>
        <v>32.427807836011354</v>
      </c>
      <c r="AE68" s="65">
        <f t="shared" si="52"/>
        <v>37.585205224007574</v>
      </c>
      <c r="AF68" s="65">
        <f t="shared" si="53"/>
        <v>40.16390391800568</v>
      </c>
      <c r="AG68" s="65">
        <f t="shared" si="54"/>
        <v>57.231167439106557</v>
      </c>
      <c r="AH68" s="65">
        <f t="shared" si="55"/>
        <v>60.341556585475409</v>
      </c>
      <c r="AI68" s="65">
        <f t="shared" si="56"/>
        <v>66.562334878213107</v>
      </c>
      <c r="AJ68" s="65">
        <f t="shared" si="57"/>
        <v>141.60632924314501</v>
      </c>
      <c r="AK68" s="65">
        <f t="shared" si="58"/>
        <v>146.60421949543002</v>
      </c>
      <c r="AL68" s="65">
        <f t="shared" si="59"/>
        <v>149.10316462157249</v>
      </c>
      <c r="AM68" s="65">
        <f t="shared" si="60"/>
        <v>164.01708181057188</v>
      </c>
      <c r="AN68" s="65">
        <f t="shared" si="61"/>
        <v>166.48944241409583</v>
      </c>
      <c r="AO68" s="65">
        <f t="shared" si="62"/>
        <v>171.43416362114377</v>
      </c>
      <c r="AP68" s="65">
        <f t="shared" si="63"/>
        <v>34.387314971722574</v>
      </c>
      <c r="AQ68" s="65">
        <f t="shared" si="64"/>
        <v>39.491543314481717</v>
      </c>
      <c r="AR68" s="65">
        <f t="shared" si="65"/>
        <v>42.043657485861289</v>
      </c>
      <c r="AS68" s="65">
        <f t="shared" si="66"/>
        <v>59.031167439106554</v>
      </c>
      <c r="AT68" s="65">
        <f t="shared" si="67"/>
        <v>62.141556585475406</v>
      </c>
      <c r="AU68" s="65">
        <f t="shared" si="68"/>
        <v>68.362334878213105</v>
      </c>
      <c r="AV68" s="65">
        <f t="shared" si="69"/>
        <v>0</v>
      </c>
      <c r="AW68" s="65">
        <f t="shared" si="70"/>
        <v>34.387314971722574</v>
      </c>
      <c r="AX68" s="65">
        <f t="shared" si="71"/>
        <v>0</v>
      </c>
      <c r="AY68" s="65">
        <f t="shared" si="72"/>
        <v>39.491543314481717</v>
      </c>
      <c r="AZ68" s="65">
        <f t="shared" si="73"/>
        <v>0</v>
      </c>
      <c r="BA68" s="65">
        <f t="shared" si="74"/>
        <v>42.043657485861289</v>
      </c>
      <c r="BB68" s="65">
        <f t="shared" si="75"/>
        <v>0</v>
      </c>
      <c r="BC68" s="65">
        <f t="shared" si="76"/>
        <v>59.031167439106554</v>
      </c>
      <c r="BD68" s="65">
        <f t="shared" si="77"/>
        <v>0</v>
      </c>
      <c r="BE68" s="65">
        <f t="shared" si="78"/>
        <v>62.141556585475406</v>
      </c>
      <c r="BF68" s="65">
        <f t="shared" si="79"/>
        <v>0</v>
      </c>
      <c r="BG68" s="65">
        <f t="shared" si="80"/>
        <v>68.362334878213105</v>
      </c>
      <c r="BI68" s="371">
        <v>1053</v>
      </c>
      <c r="BJ68" s="342">
        <v>11.376757385818411</v>
      </c>
      <c r="BK68" s="342">
        <v>13.184504923878942</v>
      </c>
      <c r="BL68" s="342">
        <v>14.088378692909208</v>
      </c>
      <c r="BM68" s="342">
        <v>14.992252461939472</v>
      </c>
      <c r="BN68" s="342">
        <v>16.8</v>
      </c>
      <c r="BO68" s="342">
        <v>19.617959397564945</v>
      </c>
      <c r="BP68" s="342">
        <v>21.026939096347419</v>
      </c>
      <c r="BQ68" s="342">
        <v>22.435918795129886</v>
      </c>
      <c r="BR68" s="342">
        <v>25.3</v>
      </c>
      <c r="BS68" s="65"/>
      <c r="BT68" s="371">
        <v>1053</v>
      </c>
      <c r="BU68" s="342">
        <v>92.406195958928066</v>
      </c>
      <c r="BV68" s="342">
        <v>96.48934681677872</v>
      </c>
      <c r="BW68" s="342">
        <v>98.530922245704033</v>
      </c>
      <c r="BX68" s="342">
        <v>100.57249767462936</v>
      </c>
      <c r="BY68" s="342">
        <v>104.65564853248</v>
      </c>
      <c r="BZ68" s="342">
        <v>108.94666534337605</v>
      </c>
      <c r="CA68" s="342">
        <v>111.09217374882408</v>
      </c>
      <c r="CB68" s="342">
        <v>113.23768215427212</v>
      </c>
      <c r="CC68" s="342">
        <v>117.52869896516818</v>
      </c>
      <c r="CE68" s="385">
        <v>62.25</v>
      </c>
      <c r="CF68" s="342">
        <v>4.7967274922217662</v>
      </c>
      <c r="CG68" s="342">
        <v>5.3355838434149891</v>
      </c>
      <c r="CH68" s="342">
        <v>5.6050120190115988</v>
      </c>
      <c r="CI68" s="342">
        <v>5.8744401946082103</v>
      </c>
      <c r="CJ68" s="342">
        <v>6.4132965458014306</v>
      </c>
      <c r="CK68" s="342">
        <v>6.9274106357694683</v>
      </c>
      <c r="CL68" s="342">
        <v>7.1844676807534871</v>
      </c>
      <c r="CM68" s="342">
        <v>7.441524725737505</v>
      </c>
      <c r="CN68" s="342">
        <v>7.9556388157055427</v>
      </c>
      <c r="CO68" s="342">
        <v>4.6853868900677185</v>
      </c>
      <c r="CP68" s="342">
        <v>5.191071057208247</v>
      </c>
      <c r="CQ68" s="342">
        <v>5.4439131407785126</v>
      </c>
      <c r="CR68" s="342">
        <v>5.6967552243487765</v>
      </c>
      <c r="CS68" s="342">
        <v>6.202439391489305</v>
      </c>
      <c r="CT68" s="342">
        <v>6.7330675625069949</v>
      </c>
      <c r="CU68" s="342">
        <v>6.9983816480158394</v>
      </c>
      <c r="CV68" s="342">
        <v>7.2636957335246848</v>
      </c>
      <c r="CW68" s="342">
        <v>7.7943239045423756</v>
      </c>
      <c r="CY68" s="101">
        <f t="shared" si="81"/>
        <v>1</v>
      </c>
      <c r="CZ68" s="101">
        <f t="shared" si="82"/>
        <v>1</v>
      </c>
      <c r="DB68" s="101">
        <f t="shared" si="83"/>
        <v>3</v>
      </c>
      <c r="DD68" s="311">
        <f t="shared" si="84"/>
        <v>1</v>
      </c>
      <c r="DE68" s="311"/>
      <c r="DF68" s="101">
        <f t="shared" si="0"/>
        <v>0</v>
      </c>
      <c r="DG68" s="101">
        <f t="shared" si="1"/>
        <v>0</v>
      </c>
      <c r="DH68" s="101">
        <f t="shared" si="2"/>
        <v>0</v>
      </c>
      <c r="DI68" s="101">
        <f t="shared" si="3"/>
        <v>0</v>
      </c>
      <c r="DJ68" s="311">
        <f t="shared" si="4"/>
        <v>0</v>
      </c>
      <c r="DK68" s="311">
        <f t="shared" si="5"/>
        <v>0</v>
      </c>
      <c r="DL68" s="101">
        <f t="shared" si="6"/>
        <v>0</v>
      </c>
      <c r="DM68" s="101">
        <f t="shared" si="7"/>
        <v>0</v>
      </c>
      <c r="DN68" s="101">
        <f t="shared" si="8"/>
        <v>0</v>
      </c>
      <c r="DO68" s="101">
        <f t="shared" si="9"/>
        <v>0</v>
      </c>
      <c r="DP68" s="101">
        <f t="shared" si="10"/>
        <v>0</v>
      </c>
      <c r="DQ68" s="101">
        <f t="shared" si="11"/>
        <v>0</v>
      </c>
      <c r="DR68" s="101">
        <f t="shared" si="12"/>
        <v>0</v>
      </c>
      <c r="DS68" s="101">
        <f t="shared" si="13"/>
        <v>0</v>
      </c>
      <c r="DT68" s="101">
        <f t="shared" si="14"/>
        <v>0</v>
      </c>
      <c r="DU68" s="101">
        <f t="shared" si="15"/>
        <v>0</v>
      </c>
      <c r="DV68" s="101">
        <f t="shared" si="16"/>
        <v>0</v>
      </c>
      <c r="DW68" s="101">
        <f t="shared" si="17"/>
        <v>0</v>
      </c>
      <c r="DX68" s="311">
        <f t="shared" si="18"/>
        <v>0</v>
      </c>
      <c r="DY68" s="101">
        <f t="shared" si="19"/>
        <v>0</v>
      </c>
      <c r="DZ68" s="101">
        <f t="shared" si="20"/>
        <v>0</v>
      </c>
      <c r="EA68" s="101">
        <f t="shared" si="21"/>
        <v>0</v>
      </c>
      <c r="EB68" s="101">
        <f t="shared" si="22"/>
        <v>0</v>
      </c>
      <c r="EC68" s="101">
        <f t="shared" si="23"/>
        <v>1</v>
      </c>
      <c r="ED68" s="101">
        <f t="shared" si="24"/>
        <v>0</v>
      </c>
      <c r="EE68" s="101">
        <f t="shared" si="25"/>
        <v>0</v>
      </c>
      <c r="EF68" s="101">
        <f t="shared" si="26"/>
        <v>0</v>
      </c>
      <c r="EG68" s="101">
        <f t="shared" si="27"/>
        <v>1</v>
      </c>
      <c r="EH68" s="101">
        <f t="shared" si="28"/>
        <v>0</v>
      </c>
      <c r="EI68" s="101">
        <f t="shared" si="29"/>
        <v>0</v>
      </c>
      <c r="EJ68" s="101">
        <f t="shared" si="30"/>
        <v>0</v>
      </c>
      <c r="EK68" s="101">
        <f t="shared" si="31"/>
        <v>0</v>
      </c>
      <c r="EL68" s="101">
        <f t="shared" si="32"/>
        <v>0</v>
      </c>
      <c r="EM68" s="101">
        <f t="shared" si="33"/>
        <v>0</v>
      </c>
      <c r="EN68" s="101">
        <f t="shared" si="34"/>
        <v>0</v>
      </c>
      <c r="EO68" s="101">
        <f t="shared" si="35"/>
        <v>0</v>
      </c>
      <c r="EP68" s="101">
        <f t="shared" si="36"/>
        <v>1</v>
      </c>
      <c r="EQ68" s="101">
        <f t="shared" si="37"/>
        <v>0</v>
      </c>
    </row>
    <row r="69" spans="2:147" ht="21.75" customHeight="1" x14ac:dyDescent="0.45">
      <c r="B69" s="133">
        <f>IF(Data!B68&lt;&gt;"",Data!B68,"")</f>
        <v>55</v>
      </c>
      <c r="C69" s="158" t="str">
        <f>IF(Data!C68&lt;&gt;"",Data!C68,"")</f>
        <v>นางสาวปัญฑิตา สองสีใส</v>
      </c>
      <c r="D69" s="106">
        <f>IF(Data!D68&lt;&gt;"",Data!D68,"")</f>
        <v>2</v>
      </c>
      <c r="E69" s="140">
        <f>IF(AND(I69=1,Data!T68=0),0,IF(I69=999,999,Data!T68))</f>
        <v>194</v>
      </c>
      <c r="F69" s="140">
        <f t="shared" si="38"/>
        <v>16.166666666666668</v>
      </c>
      <c r="G69" s="140">
        <f>IF(Data!K68&lt;&gt;"",Data!K68,"")</f>
        <v>43</v>
      </c>
      <c r="H69" s="141">
        <f>IF(Data!L68&lt;&gt;"",Data!L68,"")</f>
        <v>155</v>
      </c>
      <c r="I69" s="63">
        <f>IF(Data!M68&lt;&gt;"",Data!M68,"")</f>
        <v>1</v>
      </c>
      <c r="J69" s="63">
        <f t="shared" si="39"/>
        <v>90</v>
      </c>
      <c r="L69" s="64" t="str">
        <f t="shared" si="40"/>
        <v>น้ำหนักตามเกณฑ์</v>
      </c>
      <c r="N69" s="63">
        <f t="shared" si="41"/>
        <v>99</v>
      </c>
      <c r="P69" s="64" t="str">
        <f t="shared" si="42"/>
        <v>ส่วนสูงตามเกณฑ์</v>
      </c>
      <c r="R69" s="63">
        <f t="shared" si="43"/>
        <v>94</v>
      </c>
      <c r="S69" s="64" t="str">
        <f t="shared" si="44"/>
        <v>สมส่วน</v>
      </c>
      <c r="W69" s="310">
        <f t="shared" si="45"/>
        <v>2194</v>
      </c>
      <c r="Y69" s="65">
        <f t="shared" si="46"/>
        <v>48</v>
      </c>
      <c r="Z69" s="65">
        <f t="shared" si="47"/>
        <v>156.69999999999999</v>
      </c>
      <c r="AA69" s="65">
        <f t="shared" si="48"/>
        <v>45.7</v>
      </c>
      <c r="AB69" s="65">
        <f t="shared" si="49"/>
        <v>0</v>
      </c>
      <c r="AC69" s="341">
        <f t="shared" si="50"/>
        <v>45.7</v>
      </c>
      <c r="AD69" s="65">
        <f t="shared" si="51"/>
        <v>32.527807836011348</v>
      </c>
      <c r="AE69" s="65">
        <f t="shared" si="52"/>
        <v>37.685205224007568</v>
      </c>
      <c r="AF69" s="65">
        <f t="shared" si="53"/>
        <v>40.263903918005667</v>
      </c>
      <c r="AG69" s="65">
        <f t="shared" si="54"/>
        <v>57.331167439106558</v>
      </c>
      <c r="AH69" s="65">
        <f t="shared" si="55"/>
        <v>60.441556585475411</v>
      </c>
      <c r="AI69" s="65">
        <f t="shared" si="56"/>
        <v>66.662334878213116</v>
      </c>
      <c r="AJ69" s="65">
        <f t="shared" si="57"/>
        <v>141.5468221074338</v>
      </c>
      <c r="AK69" s="65">
        <f t="shared" si="58"/>
        <v>146.59788140495584</v>
      </c>
      <c r="AL69" s="65">
        <f t="shared" si="59"/>
        <v>149.12341105371689</v>
      </c>
      <c r="AM69" s="65">
        <f t="shared" si="60"/>
        <v>164.03732824271628</v>
      </c>
      <c r="AN69" s="65">
        <f t="shared" si="61"/>
        <v>166.48310432362169</v>
      </c>
      <c r="AO69" s="65">
        <f t="shared" si="62"/>
        <v>171.37465648543255</v>
      </c>
      <c r="AP69" s="65">
        <f t="shared" si="63"/>
        <v>31.18485065027869</v>
      </c>
      <c r="AQ69" s="65">
        <f t="shared" si="64"/>
        <v>36.023233766852464</v>
      </c>
      <c r="AR69" s="65">
        <f t="shared" si="65"/>
        <v>38.442425325139354</v>
      </c>
      <c r="AS69" s="65">
        <f t="shared" si="66"/>
        <v>55.429935278384619</v>
      </c>
      <c r="AT69" s="65">
        <f t="shared" si="67"/>
        <v>58.673247037846153</v>
      </c>
      <c r="AU69" s="65">
        <f t="shared" si="68"/>
        <v>65.159870556769221</v>
      </c>
      <c r="AV69" s="65">
        <f t="shared" si="69"/>
        <v>0</v>
      </c>
      <c r="AW69" s="65">
        <f t="shared" si="70"/>
        <v>31.18485065027869</v>
      </c>
      <c r="AX69" s="65">
        <f t="shared" si="71"/>
        <v>0</v>
      </c>
      <c r="AY69" s="65">
        <f t="shared" si="72"/>
        <v>36.023233766852464</v>
      </c>
      <c r="AZ69" s="65">
        <f t="shared" si="73"/>
        <v>0</v>
      </c>
      <c r="BA69" s="65">
        <f t="shared" si="74"/>
        <v>38.442425325139354</v>
      </c>
      <c r="BB69" s="65">
        <f t="shared" si="75"/>
        <v>0</v>
      </c>
      <c r="BC69" s="65">
        <f t="shared" si="76"/>
        <v>55.429935278384619</v>
      </c>
      <c r="BD69" s="65">
        <f t="shared" si="77"/>
        <v>0</v>
      </c>
      <c r="BE69" s="65">
        <f t="shared" si="78"/>
        <v>58.673247037846153</v>
      </c>
      <c r="BF69" s="65">
        <f t="shared" si="79"/>
        <v>0</v>
      </c>
      <c r="BG69" s="65">
        <f t="shared" si="80"/>
        <v>65.159870556769221</v>
      </c>
      <c r="BI69" s="371">
        <v>1054</v>
      </c>
      <c r="BJ69" s="342">
        <v>11.417250250107189</v>
      </c>
      <c r="BK69" s="342">
        <v>13.278166833404793</v>
      </c>
      <c r="BL69" s="342">
        <v>14.208625125053594</v>
      </c>
      <c r="BM69" s="342">
        <v>15.139083416702396</v>
      </c>
      <c r="BN69" s="342">
        <v>17</v>
      </c>
      <c r="BO69" s="342">
        <v>19.817959397564941</v>
      </c>
      <c r="BP69" s="342">
        <v>21.226939096347412</v>
      </c>
      <c r="BQ69" s="342">
        <v>22.635918795129886</v>
      </c>
      <c r="BR69" s="342">
        <v>25.5</v>
      </c>
      <c r="BS69" s="65"/>
      <c r="BT69" s="371">
        <v>1054</v>
      </c>
      <c r="BU69" s="342">
        <v>92.77098098189748</v>
      </c>
      <c r="BV69" s="342">
        <v>96.906964316251646</v>
      </c>
      <c r="BW69" s="342">
        <v>98.974955983428742</v>
      </c>
      <c r="BX69" s="342">
        <v>101.04294765060583</v>
      </c>
      <c r="BY69" s="342">
        <v>105.17893098495999</v>
      </c>
      <c r="BZ69" s="342">
        <v>109.50874539633489</v>
      </c>
      <c r="CA69" s="342">
        <v>111.67365260202234</v>
      </c>
      <c r="CB69" s="342">
        <v>113.83855980770979</v>
      </c>
      <c r="CC69" s="342">
        <v>118.16837421908468</v>
      </c>
      <c r="CE69" s="385">
        <v>62.5</v>
      </c>
      <c r="CF69" s="342">
        <v>4.8466016462243902</v>
      </c>
      <c r="CG69" s="342">
        <v>5.3903253866800656</v>
      </c>
      <c r="CH69" s="342">
        <v>5.6621872569079024</v>
      </c>
      <c r="CI69" s="342">
        <v>5.9340491271357401</v>
      </c>
      <c r="CJ69" s="342">
        <v>6.4777728675914137</v>
      </c>
      <c r="CK69" s="342">
        <v>6.9960315790444358</v>
      </c>
      <c r="CL69" s="342">
        <v>7.255160934770946</v>
      </c>
      <c r="CM69" s="342">
        <v>7.5142902904974571</v>
      </c>
      <c r="CN69" s="342">
        <v>8.0325490019504784</v>
      </c>
      <c r="CO69" s="342">
        <v>4.7326010584314133</v>
      </c>
      <c r="CP69" s="342">
        <v>5.2418212173362484</v>
      </c>
      <c r="CQ69" s="342">
        <v>5.4964312967886677</v>
      </c>
      <c r="CR69" s="342">
        <v>5.7510413762410852</v>
      </c>
      <c r="CS69" s="342">
        <v>6.2602615351459203</v>
      </c>
      <c r="CT69" s="342">
        <v>6.7946084639237938</v>
      </c>
      <c r="CU69" s="342">
        <v>7.0617819283127297</v>
      </c>
      <c r="CV69" s="342">
        <v>7.3289553927016673</v>
      </c>
      <c r="CW69" s="342">
        <v>7.8633023214795399</v>
      </c>
      <c r="CY69" s="101">
        <f t="shared" si="81"/>
        <v>1</v>
      </c>
      <c r="CZ69" s="101">
        <f t="shared" si="82"/>
        <v>3</v>
      </c>
      <c r="DB69" s="101">
        <f t="shared" si="83"/>
        <v>3</v>
      </c>
      <c r="DD69" s="311">
        <f t="shared" si="84"/>
        <v>3</v>
      </c>
      <c r="DE69" s="311"/>
      <c r="DF69" s="101">
        <f t="shared" si="0"/>
        <v>0</v>
      </c>
      <c r="DG69" s="101">
        <f t="shared" si="1"/>
        <v>0</v>
      </c>
      <c r="DH69" s="101">
        <f t="shared" si="2"/>
        <v>0</v>
      </c>
      <c r="DI69" s="101">
        <f t="shared" si="3"/>
        <v>0</v>
      </c>
      <c r="DJ69" s="311">
        <f t="shared" si="4"/>
        <v>0</v>
      </c>
      <c r="DK69" s="311">
        <f t="shared" si="5"/>
        <v>0</v>
      </c>
      <c r="DL69" s="101">
        <f t="shared" si="6"/>
        <v>0</v>
      </c>
      <c r="DM69" s="101">
        <f t="shared" si="7"/>
        <v>0</v>
      </c>
      <c r="DN69" s="101">
        <f t="shared" si="8"/>
        <v>0</v>
      </c>
      <c r="DO69" s="101">
        <f t="shared" si="9"/>
        <v>0</v>
      </c>
      <c r="DP69" s="101">
        <f t="shared" si="10"/>
        <v>0</v>
      </c>
      <c r="DQ69" s="101">
        <f t="shared" si="11"/>
        <v>0</v>
      </c>
      <c r="DR69" s="101">
        <f t="shared" si="12"/>
        <v>0</v>
      </c>
      <c r="DS69" s="101">
        <f t="shared" si="13"/>
        <v>0</v>
      </c>
      <c r="DT69" s="101">
        <f t="shared" si="14"/>
        <v>0</v>
      </c>
      <c r="DU69" s="101">
        <f t="shared" si="15"/>
        <v>0</v>
      </c>
      <c r="DV69" s="101">
        <f t="shared" si="16"/>
        <v>0</v>
      </c>
      <c r="DW69" s="101">
        <f t="shared" si="17"/>
        <v>0</v>
      </c>
      <c r="DX69" s="311">
        <f t="shared" si="18"/>
        <v>0</v>
      </c>
      <c r="DY69" s="101">
        <f t="shared" si="19"/>
        <v>0</v>
      </c>
      <c r="DZ69" s="101">
        <f t="shared" si="20"/>
        <v>0</v>
      </c>
      <c r="EA69" s="101">
        <f t="shared" si="21"/>
        <v>1</v>
      </c>
      <c r="EB69" s="101">
        <f t="shared" si="22"/>
        <v>0</v>
      </c>
      <c r="EC69" s="101">
        <f t="shared" si="23"/>
        <v>0</v>
      </c>
      <c r="ED69" s="101">
        <f t="shared" si="24"/>
        <v>0</v>
      </c>
      <c r="EE69" s="101">
        <f t="shared" si="25"/>
        <v>0</v>
      </c>
      <c r="EF69" s="101">
        <f t="shared" si="26"/>
        <v>0</v>
      </c>
      <c r="EG69" s="101">
        <f t="shared" si="27"/>
        <v>1</v>
      </c>
      <c r="EH69" s="101">
        <f t="shared" si="28"/>
        <v>0</v>
      </c>
      <c r="EI69" s="101">
        <f t="shared" si="29"/>
        <v>0</v>
      </c>
      <c r="EJ69" s="101">
        <f t="shared" si="30"/>
        <v>0</v>
      </c>
      <c r="EK69" s="101">
        <f t="shared" si="31"/>
        <v>0</v>
      </c>
      <c r="EL69" s="101">
        <f t="shared" si="32"/>
        <v>0</v>
      </c>
      <c r="EM69" s="101">
        <f t="shared" si="33"/>
        <v>0</v>
      </c>
      <c r="EN69" s="101">
        <f t="shared" si="34"/>
        <v>1</v>
      </c>
      <c r="EO69" s="101">
        <f t="shared" si="35"/>
        <v>0</v>
      </c>
      <c r="EP69" s="101">
        <f t="shared" si="36"/>
        <v>0</v>
      </c>
      <c r="EQ69" s="101">
        <f t="shared" si="37"/>
        <v>0</v>
      </c>
    </row>
    <row r="70" spans="2:147" ht="21.75" customHeight="1" x14ac:dyDescent="0.45">
      <c r="B70" s="133">
        <f>IF(Data!B69&lt;&gt;"",Data!B69,"")</f>
        <v>56</v>
      </c>
      <c r="C70" s="158" t="str">
        <f>IF(Data!C69&lt;&gt;"",Data!C69,"")</f>
        <v>นางสาวพิมพ์วรีย์ จันทร์ศาสตร์</v>
      </c>
      <c r="D70" s="106">
        <f>IF(Data!D69&lt;&gt;"",Data!D69,"")</f>
        <v>2</v>
      </c>
      <c r="E70" s="140">
        <f>IF(AND(I70=1,Data!T69=0),0,IF(I70=999,999,Data!T69))</f>
        <v>195</v>
      </c>
      <c r="F70" s="140">
        <f t="shared" si="38"/>
        <v>16.25</v>
      </c>
      <c r="G70" s="140">
        <f>IF(Data!K69&lt;&gt;"",Data!K69,"")</f>
        <v>45</v>
      </c>
      <c r="H70" s="141">
        <f>IF(Data!L69&lt;&gt;"",Data!L69,"")</f>
        <v>150</v>
      </c>
      <c r="I70" s="63">
        <f>IF(Data!M69&lt;&gt;"",Data!M69,"")</f>
        <v>1</v>
      </c>
      <c r="J70" s="63">
        <f t="shared" si="39"/>
        <v>94</v>
      </c>
      <c r="L70" s="64" t="str">
        <f t="shared" si="40"/>
        <v>น้ำหนักตามเกณฑ์</v>
      </c>
      <c r="N70" s="63">
        <f t="shared" si="41"/>
        <v>96</v>
      </c>
      <c r="P70" s="64" t="str">
        <f t="shared" si="42"/>
        <v>ส่วนสูงตามเกณฑ์</v>
      </c>
      <c r="R70" s="63">
        <f t="shared" si="43"/>
        <v>108</v>
      </c>
      <c r="S70" s="64" t="str">
        <f t="shared" si="44"/>
        <v>สมส่วน</v>
      </c>
      <c r="W70" s="310">
        <f t="shared" si="45"/>
        <v>2195</v>
      </c>
      <c r="Y70" s="65">
        <f t="shared" si="46"/>
        <v>48</v>
      </c>
      <c r="Z70" s="65">
        <f t="shared" si="47"/>
        <v>156.69999999999999</v>
      </c>
      <c r="AA70" s="65">
        <f t="shared" si="48"/>
        <v>41.6</v>
      </c>
      <c r="AB70" s="65">
        <f t="shared" si="49"/>
        <v>0</v>
      </c>
      <c r="AC70" s="341">
        <f t="shared" si="50"/>
        <v>41.6</v>
      </c>
      <c r="AD70" s="65">
        <f t="shared" si="51"/>
        <v>32.687314971722571</v>
      </c>
      <c r="AE70" s="65">
        <f t="shared" si="52"/>
        <v>37.791543314481714</v>
      </c>
      <c r="AF70" s="65">
        <f t="shared" si="53"/>
        <v>40.343657485861286</v>
      </c>
      <c r="AG70" s="65">
        <f t="shared" si="54"/>
        <v>57.331167439106558</v>
      </c>
      <c r="AH70" s="65">
        <f t="shared" si="55"/>
        <v>60.441556585475411</v>
      </c>
      <c r="AI70" s="65">
        <f t="shared" si="56"/>
        <v>66.662334878213116</v>
      </c>
      <c r="AJ70" s="65">
        <f t="shared" si="57"/>
        <v>141.70632924314503</v>
      </c>
      <c r="AK70" s="65">
        <f t="shared" si="58"/>
        <v>146.70421949543004</v>
      </c>
      <c r="AL70" s="65">
        <f t="shared" si="59"/>
        <v>149.20316462157251</v>
      </c>
      <c r="AM70" s="65">
        <f t="shared" si="60"/>
        <v>164.1170818105719</v>
      </c>
      <c r="AN70" s="65">
        <f t="shared" si="61"/>
        <v>166.58944241409583</v>
      </c>
      <c r="AO70" s="65">
        <f t="shared" si="62"/>
        <v>171.53416362114376</v>
      </c>
      <c r="AP70" s="65">
        <f t="shared" si="63"/>
        <v>27.722879193123582</v>
      </c>
      <c r="AQ70" s="65">
        <f t="shared" si="64"/>
        <v>32.348586128749055</v>
      </c>
      <c r="AR70" s="65">
        <f t="shared" si="65"/>
        <v>34.661439596561792</v>
      </c>
      <c r="AS70" s="65">
        <f t="shared" si="66"/>
        <v>51.409688846240215</v>
      </c>
      <c r="AT70" s="65">
        <f t="shared" si="67"/>
        <v>54.679585128320298</v>
      </c>
      <c r="AU70" s="65">
        <f t="shared" si="68"/>
        <v>61.21937769248045</v>
      </c>
      <c r="AV70" s="65">
        <f t="shared" si="69"/>
        <v>0</v>
      </c>
      <c r="AW70" s="65">
        <f t="shared" si="70"/>
        <v>27.722879193123582</v>
      </c>
      <c r="AX70" s="65">
        <f t="shared" si="71"/>
        <v>0</v>
      </c>
      <c r="AY70" s="65">
        <f t="shared" si="72"/>
        <v>32.348586128749055</v>
      </c>
      <c r="AZ70" s="65">
        <f t="shared" si="73"/>
        <v>0</v>
      </c>
      <c r="BA70" s="65">
        <f t="shared" si="74"/>
        <v>34.661439596561792</v>
      </c>
      <c r="BB70" s="65">
        <f t="shared" si="75"/>
        <v>0</v>
      </c>
      <c r="BC70" s="65">
        <f t="shared" si="76"/>
        <v>51.409688846240215</v>
      </c>
      <c r="BD70" s="65">
        <f t="shared" si="77"/>
        <v>0</v>
      </c>
      <c r="BE70" s="65">
        <f t="shared" si="78"/>
        <v>54.679585128320298</v>
      </c>
      <c r="BF70" s="65">
        <f t="shared" si="79"/>
        <v>0</v>
      </c>
      <c r="BG70" s="65">
        <f t="shared" si="80"/>
        <v>61.21937769248045</v>
      </c>
      <c r="BI70" s="371">
        <v>1055</v>
      </c>
      <c r="BJ70" s="342">
        <v>11.67675738581841</v>
      </c>
      <c r="BK70" s="342">
        <v>13.484504923878941</v>
      </c>
      <c r="BL70" s="342">
        <v>14.388378692909207</v>
      </c>
      <c r="BM70" s="342">
        <v>15.292252461939471</v>
      </c>
      <c r="BN70" s="342">
        <v>17.100000000000001</v>
      </c>
      <c r="BO70" s="342">
        <v>20.024297488039092</v>
      </c>
      <c r="BP70" s="342">
        <v>21.48644623205864</v>
      </c>
      <c r="BQ70" s="342">
        <v>22.948594976078184</v>
      </c>
      <c r="BR70" s="342">
        <v>25.9</v>
      </c>
      <c r="BS70" s="65"/>
      <c r="BT70" s="371">
        <v>1055</v>
      </c>
      <c r="BU70" s="342">
        <v>93.478088817203229</v>
      </c>
      <c r="BV70" s="342">
        <v>97.553419670562164</v>
      </c>
      <c r="BW70" s="342">
        <v>99.591085097241631</v>
      </c>
      <c r="BX70" s="342">
        <v>101.62875052392108</v>
      </c>
      <c r="BY70" s="342">
        <v>105.70408137728</v>
      </c>
      <c r="BZ70" s="342">
        <v>110.06883642071976</v>
      </c>
      <c r="CA70" s="342">
        <v>112.25121394243965</v>
      </c>
      <c r="CB70" s="342">
        <v>114.43359146415952</v>
      </c>
      <c r="CC70" s="342">
        <v>118.79834650759929</v>
      </c>
      <c r="CE70" s="385">
        <v>62.75</v>
      </c>
      <c r="CF70" s="342">
        <v>4.8964758002270141</v>
      </c>
      <c r="CG70" s="342">
        <v>5.445066929945142</v>
      </c>
      <c r="CH70" s="342">
        <v>5.7193624948042059</v>
      </c>
      <c r="CI70" s="342">
        <v>5.9936580596632698</v>
      </c>
      <c r="CJ70" s="342">
        <v>6.5422491893813977</v>
      </c>
      <c r="CK70" s="342">
        <v>7.0646525223194026</v>
      </c>
      <c r="CL70" s="342">
        <v>7.325854188788405</v>
      </c>
      <c r="CM70" s="342">
        <v>7.5870558552574092</v>
      </c>
      <c r="CN70" s="342">
        <v>8.1094591881954141</v>
      </c>
      <c r="CO70" s="342">
        <v>4.7798152267951073</v>
      </c>
      <c r="CP70" s="342">
        <v>5.2925713774642507</v>
      </c>
      <c r="CQ70" s="342">
        <v>5.5489494527988228</v>
      </c>
      <c r="CR70" s="342">
        <v>5.805327528133394</v>
      </c>
      <c r="CS70" s="342">
        <v>6.3180836788025365</v>
      </c>
      <c r="CT70" s="342">
        <v>6.8561493653405927</v>
      </c>
      <c r="CU70" s="342">
        <v>7.1251822086096208</v>
      </c>
      <c r="CV70" s="342">
        <v>7.3942150518786489</v>
      </c>
      <c r="CW70" s="342">
        <v>7.9322807384167042</v>
      </c>
      <c r="CY70" s="101">
        <f t="shared" si="81"/>
        <v>1</v>
      </c>
      <c r="CZ70" s="101">
        <f t="shared" si="82"/>
        <v>3</v>
      </c>
      <c r="DB70" s="101">
        <f t="shared" si="83"/>
        <v>3</v>
      </c>
      <c r="DD70" s="311">
        <f t="shared" si="84"/>
        <v>3</v>
      </c>
      <c r="DE70" s="311"/>
      <c r="DF70" s="101">
        <f t="shared" si="0"/>
        <v>0</v>
      </c>
      <c r="DG70" s="101">
        <f t="shared" si="1"/>
        <v>0</v>
      </c>
      <c r="DH70" s="101">
        <f t="shared" si="2"/>
        <v>0</v>
      </c>
      <c r="DI70" s="101">
        <f t="shared" si="3"/>
        <v>0</v>
      </c>
      <c r="DJ70" s="311">
        <f t="shared" si="4"/>
        <v>0</v>
      </c>
      <c r="DK70" s="311">
        <f t="shared" si="5"/>
        <v>0</v>
      </c>
      <c r="DL70" s="101">
        <f t="shared" si="6"/>
        <v>0</v>
      </c>
      <c r="DM70" s="101">
        <f t="shared" si="7"/>
        <v>0</v>
      </c>
      <c r="DN70" s="101">
        <f t="shared" si="8"/>
        <v>0</v>
      </c>
      <c r="DO70" s="101">
        <f t="shared" si="9"/>
        <v>0</v>
      </c>
      <c r="DP70" s="101">
        <f t="shared" si="10"/>
        <v>0</v>
      </c>
      <c r="DQ70" s="101">
        <f t="shared" si="11"/>
        <v>0</v>
      </c>
      <c r="DR70" s="101">
        <f t="shared" si="12"/>
        <v>0</v>
      </c>
      <c r="DS70" s="101">
        <f t="shared" si="13"/>
        <v>0</v>
      </c>
      <c r="DT70" s="101">
        <f t="shared" si="14"/>
        <v>0</v>
      </c>
      <c r="DU70" s="101">
        <f t="shared" si="15"/>
        <v>0</v>
      </c>
      <c r="DV70" s="101">
        <f t="shared" si="16"/>
        <v>0</v>
      </c>
      <c r="DW70" s="101">
        <f t="shared" si="17"/>
        <v>0</v>
      </c>
      <c r="DX70" s="311">
        <f t="shared" si="18"/>
        <v>0</v>
      </c>
      <c r="DY70" s="101">
        <f t="shared" si="19"/>
        <v>0</v>
      </c>
      <c r="DZ70" s="101">
        <f t="shared" si="20"/>
        <v>0</v>
      </c>
      <c r="EA70" s="101">
        <f t="shared" si="21"/>
        <v>1</v>
      </c>
      <c r="EB70" s="101">
        <f t="shared" si="22"/>
        <v>0</v>
      </c>
      <c r="EC70" s="101">
        <f t="shared" si="23"/>
        <v>0</v>
      </c>
      <c r="ED70" s="101">
        <f t="shared" si="24"/>
        <v>0</v>
      </c>
      <c r="EE70" s="101">
        <f t="shared" si="25"/>
        <v>0</v>
      </c>
      <c r="EF70" s="101">
        <f t="shared" si="26"/>
        <v>0</v>
      </c>
      <c r="EG70" s="101">
        <f t="shared" si="27"/>
        <v>1</v>
      </c>
      <c r="EH70" s="101">
        <f t="shared" si="28"/>
        <v>0</v>
      </c>
      <c r="EI70" s="101">
        <f t="shared" si="29"/>
        <v>0</v>
      </c>
      <c r="EJ70" s="101">
        <f t="shared" si="30"/>
        <v>0</v>
      </c>
      <c r="EK70" s="101">
        <f t="shared" si="31"/>
        <v>0</v>
      </c>
      <c r="EL70" s="101">
        <f t="shared" si="32"/>
        <v>0</v>
      </c>
      <c r="EM70" s="101">
        <f t="shared" si="33"/>
        <v>0</v>
      </c>
      <c r="EN70" s="101">
        <f t="shared" si="34"/>
        <v>1</v>
      </c>
      <c r="EO70" s="101">
        <f t="shared" si="35"/>
        <v>0</v>
      </c>
      <c r="EP70" s="101">
        <f t="shared" si="36"/>
        <v>0</v>
      </c>
      <c r="EQ70" s="101">
        <f t="shared" si="37"/>
        <v>0</v>
      </c>
    </row>
    <row r="71" spans="2:147" ht="21.75" customHeight="1" x14ac:dyDescent="0.45">
      <c r="B71" s="133">
        <f>IF(Data!B70&lt;&gt;"",Data!B70,"")</f>
        <v>57</v>
      </c>
      <c r="C71" s="158" t="str">
        <f>IF(Data!C70&lt;&gt;"",Data!C70,"")</f>
        <v>นางสาวอธิชา ชัยสุนทร</v>
      </c>
      <c r="D71" s="106">
        <f>IF(Data!D70&lt;&gt;"",Data!D70,"")</f>
        <v>2</v>
      </c>
      <c r="E71" s="140">
        <f>IF(AND(I71=1,Data!T70=0),0,IF(I71=999,999,Data!T70))</f>
        <v>209</v>
      </c>
      <c r="F71" s="140">
        <f t="shared" si="38"/>
        <v>17.416666666666668</v>
      </c>
      <c r="G71" s="140">
        <f>IF(Data!K70&lt;&gt;"",Data!K70,"")</f>
        <v>58</v>
      </c>
      <c r="H71" s="141">
        <f>IF(Data!L70&lt;&gt;"",Data!L70,"")</f>
        <v>173</v>
      </c>
      <c r="I71" s="63">
        <f>IF(Data!M70&lt;&gt;"",Data!M70,"")</f>
        <v>1</v>
      </c>
      <c r="J71" s="63">
        <f t="shared" si="39"/>
        <v>120</v>
      </c>
      <c r="L71" s="64" t="str">
        <f t="shared" si="40"/>
        <v>น้ำหนักค่อนข้างมาก</v>
      </c>
      <c r="N71" s="63">
        <f t="shared" si="41"/>
        <v>110</v>
      </c>
      <c r="P71" s="64" t="str">
        <f t="shared" si="42"/>
        <v>สูงกว่าเกณฑ์</v>
      </c>
      <c r="R71" s="63">
        <f t="shared" si="43"/>
        <v>0</v>
      </c>
      <c r="S71" s="64" t="str">
        <f t="shared" si="44"/>
        <v>ไม่ทราบค่า</v>
      </c>
      <c r="W71" s="310">
        <f t="shared" si="45"/>
        <v>2209</v>
      </c>
      <c r="Y71" s="65">
        <f t="shared" si="46"/>
        <v>48.5</v>
      </c>
      <c r="Z71" s="65">
        <f t="shared" si="47"/>
        <v>156.9</v>
      </c>
      <c r="AA71" s="65">
        <f t="shared" si="48"/>
        <v>0</v>
      </c>
      <c r="AB71" s="65">
        <f t="shared" si="49"/>
        <v>0</v>
      </c>
      <c r="AC71" s="341">
        <f t="shared" si="50"/>
        <v>0</v>
      </c>
      <c r="AD71" s="65">
        <f t="shared" si="51"/>
        <v>33.506329243145025</v>
      </c>
      <c r="AE71" s="65">
        <f t="shared" si="52"/>
        <v>38.504219495430014</v>
      </c>
      <c r="AF71" s="65">
        <f t="shared" si="53"/>
        <v>41.003164621572516</v>
      </c>
      <c r="AG71" s="65">
        <f t="shared" si="54"/>
        <v>57.671660303395328</v>
      </c>
      <c r="AH71" s="65">
        <f t="shared" si="55"/>
        <v>60.728880404527111</v>
      </c>
      <c r="AI71" s="65">
        <f t="shared" si="56"/>
        <v>66.84332060679067</v>
      </c>
      <c r="AJ71" s="65">
        <f t="shared" si="57"/>
        <v>142.54435778598992</v>
      </c>
      <c r="AK71" s="65">
        <f t="shared" si="58"/>
        <v>147.32957185732661</v>
      </c>
      <c r="AL71" s="65">
        <f t="shared" si="59"/>
        <v>149.72217889299498</v>
      </c>
      <c r="AM71" s="65">
        <f t="shared" si="60"/>
        <v>164.15757467486065</v>
      </c>
      <c r="AN71" s="65">
        <f t="shared" si="61"/>
        <v>166.57676623314754</v>
      </c>
      <c r="AO71" s="65">
        <f t="shared" si="62"/>
        <v>171.4151493497213</v>
      </c>
      <c r="AP71" s="65">
        <f t="shared" si="63"/>
        <v>0</v>
      </c>
      <c r="AQ71" s="65">
        <f t="shared" si="64"/>
        <v>0</v>
      </c>
      <c r="AR71" s="65">
        <f t="shared" si="65"/>
        <v>0</v>
      </c>
      <c r="AS71" s="65">
        <f t="shared" si="66"/>
        <v>0</v>
      </c>
      <c r="AT71" s="65">
        <f t="shared" si="67"/>
        <v>0</v>
      </c>
      <c r="AU71" s="65">
        <f t="shared" si="68"/>
        <v>0</v>
      </c>
      <c r="AV71" s="65">
        <f t="shared" si="69"/>
        <v>0</v>
      </c>
      <c r="AW71" s="65">
        <f t="shared" si="70"/>
        <v>0</v>
      </c>
      <c r="AX71" s="65">
        <f t="shared" si="71"/>
        <v>0</v>
      </c>
      <c r="AY71" s="65">
        <f t="shared" si="72"/>
        <v>0</v>
      </c>
      <c r="AZ71" s="65">
        <f t="shared" si="73"/>
        <v>0</v>
      </c>
      <c r="BA71" s="65" t="str">
        <f t="shared" si="74"/>
        <v>0</v>
      </c>
      <c r="BB71" s="65">
        <f t="shared" si="75"/>
        <v>0</v>
      </c>
      <c r="BC71" s="65">
        <f t="shared" si="76"/>
        <v>0</v>
      </c>
      <c r="BD71" s="65">
        <f t="shared" si="77"/>
        <v>0</v>
      </c>
      <c r="BE71" s="65">
        <f t="shared" si="78"/>
        <v>0</v>
      </c>
      <c r="BF71" s="65">
        <f t="shared" si="79"/>
        <v>0</v>
      </c>
      <c r="BG71" s="65">
        <f t="shared" si="80"/>
        <v>0</v>
      </c>
      <c r="BI71" s="371">
        <v>1056</v>
      </c>
      <c r="BJ71" s="342">
        <v>11.776757385818414</v>
      </c>
      <c r="BK71" s="342">
        <v>13.584504923878942</v>
      </c>
      <c r="BL71" s="342">
        <v>14.488378692909206</v>
      </c>
      <c r="BM71" s="342">
        <v>15.392252461939471</v>
      </c>
      <c r="BN71" s="342">
        <v>17.2</v>
      </c>
      <c r="BO71" s="342">
        <v>20.177466533276167</v>
      </c>
      <c r="BP71" s="342">
        <v>21.666199799914253</v>
      </c>
      <c r="BQ71" s="342">
        <v>23.154933066552331</v>
      </c>
      <c r="BR71" s="342">
        <v>26.1</v>
      </c>
      <c r="BS71" s="65"/>
      <c r="BT71" s="371">
        <v>1056</v>
      </c>
      <c r="BU71" s="342">
        <v>93.899466751083651</v>
      </c>
      <c r="BV71" s="342">
        <v>98.009998328562432</v>
      </c>
      <c r="BW71" s="342">
        <v>100.06526411730182</v>
      </c>
      <c r="BX71" s="342">
        <v>102.12052990604121</v>
      </c>
      <c r="BY71" s="342">
        <v>106.23106148351999</v>
      </c>
      <c r="BZ71" s="342">
        <v>110.62627833511898</v>
      </c>
      <c r="CA71" s="342">
        <v>112.82388676091847</v>
      </c>
      <c r="CB71" s="342">
        <v>115.02149518671796</v>
      </c>
      <c r="CC71" s="342">
        <v>119.41671203831694</v>
      </c>
      <c r="CE71" s="385">
        <v>63</v>
      </c>
      <c r="CF71" s="342">
        <v>4.9463499542296372</v>
      </c>
      <c r="CG71" s="342">
        <v>5.4998084732102193</v>
      </c>
      <c r="CH71" s="342">
        <v>5.7765377327005094</v>
      </c>
      <c r="CI71" s="342">
        <v>6.0532669921907996</v>
      </c>
      <c r="CJ71" s="342">
        <v>6.6067255111713807</v>
      </c>
      <c r="CK71" s="342">
        <v>7.1332734655943701</v>
      </c>
      <c r="CL71" s="342">
        <v>7.3965474428058648</v>
      </c>
      <c r="CM71" s="342">
        <v>7.6598214200173604</v>
      </c>
      <c r="CN71" s="342">
        <v>8.1863693744403498</v>
      </c>
      <c r="CO71" s="342">
        <v>4.8270293951588013</v>
      </c>
      <c r="CP71" s="342">
        <v>5.343321537592252</v>
      </c>
      <c r="CQ71" s="342">
        <v>5.6014676088089779</v>
      </c>
      <c r="CR71" s="342">
        <v>5.8596136800257028</v>
      </c>
      <c r="CS71" s="342">
        <v>6.3759058224591527</v>
      </c>
      <c r="CT71" s="342">
        <v>6.9176902667573916</v>
      </c>
      <c r="CU71" s="342">
        <v>7.1885824889065111</v>
      </c>
      <c r="CV71" s="342">
        <v>7.4594747110556305</v>
      </c>
      <c r="CW71" s="342">
        <v>8.0012591553538694</v>
      </c>
      <c r="CY71" s="101">
        <f t="shared" si="81"/>
        <v>1</v>
      </c>
      <c r="CZ71" s="101">
        <f t="shared" si="82"/>
        <v>4</v>
      </c>
      <c r="DB71" s="101">
        <f t="shared" si="83"/>
        <v>5</v>
      </c>
      <c r="DD71" s="311">
        <f t="shared" si="84"/>
        <v>0</v>
      </c>
      <c r="DE71" s="311"/>
      <c r="DF71" s="101">
        <f t="shared" si="0"/>
        <v>0</v>
      </c>
      <c r="DG71" s="101">
        <f t="shared" si="1"/>
        <v>0</v>
      </c>
      <c r="DH71" s="101">
        <f t="shared" si="2"/>
        <v>0</v>
      </c>
      <c r="DI71" s="101">
        <f t="shared" si="3"/>
        <v>0</v>
      </c>
      <c r="DJ71" s="311">
        <f t="shared" si="4"/>
        <v>0</v>
      </c>
      <c r="DK71" s="311">
        <f t="shared" si="5"/>
        <v>0</v>
      </c>
      <c r="DL71" s="101">
        <f t="shared" si="6"/>
        <v>0</v>
      </c>
      <c r="DM71" s="101">
        <f t="shared" si="7"/>
        <v>0</v>
      </c>
      <c r="DN71" s="101">
        <f t="shared" si="8"/>
        <v>0</v>
      </c>
      <c r="DO71" s="101">
        <f t="shared" si="9"/>
        <v>0</v>
      </c>
      <c r="DP71" s="101">
        <f t="shared" si="10"/>
        <v>0</v>
      </c>
      <c r="DQ71" s="101">
        <f t="shared" si="11"/>
        <v>0</v>
      </c>
      <c r="DR71" s="101">
        <f t="shared" si="12"/>
        <v>0</v>
      </c>
      <c r="DS71" s="101">
        <f t="shared" si="13"/>
        <v>0</v>
      </c>
      <c r="DT71" s="101">
        <f t="shared" si="14"/>
        <v>0</v>
      </c>
      <c r="DU71" s="101">
        <f t="shared" si="15"/>
        <v>0</v>
      </c>
      <c r="DV71" s="101">
        <f t="shared" si="16"/>
        <v>0</v>
      </c>
      <c r="DW71" s="101">
        <f t="shared" si="17"/>
        <v>0</v>
      </c>
      <c r="DX71" s="311">
        <f t="shared" si="18"/>
        <v>0</v>
      </c>
      <c r="DY71" s="101">
        <f t="shared" si="19"/>
        <v>0</v>
      </c>
      <c r="DZ71" s="101">
        <f t="shared" si="20"/>
        <v>1</v>
      </c>
      <c r="EA71" s="101">
        <f t="shared" si="21"/>
        <v>0</v>
      </c>
      <c r="EB71" s="101">
        <f t="shared" si="22"/>
        <v>0</v>
      </c>
      <c r="EC71" s="101">
        <f t="shared" si="23"/>
        <v>0</v>
      </c>
      <c r="ED71" s="101">
        <f t="shared" si="24"/>
        <v>0</v>
      </c>
      <c r="EE71" s="101">
        <f t="shared" si="25"/>
        <v>1</v>
      </c>
      <c r="EF71" s="101">
        <f t="shared" si="26"/>
        <v>0</v>
      </c>
      <c r="EG71" s="101">
        <f t="shared" si="27"/>
        <v>0</v>
      </c>
      <c r="EH71" s="101">
        <f t="shared" si="28"/>
        <v>0</v>
      </c>
      <c r="EI71" s="101">
        <f t="shared" si="29"/>
        <v>0</v>
      </c>
      <c r="EJ71" s="101">
        <f t="shared" si="30"/>
        <v>0</v>
      </c>
      <c r="EK71" s="101">
        <f t="shared" si="31"/>
        <v>0</v>
      </c>
      <c r="EL71" s="101">
        <f t="shared" si="32"/>
        <v>0</v>
      </c>
      <c r="EM71" s="101">
        <f t="shared" si="33"/>
        <v>0</v>
      </c>
      <c r="EN71" s="101">
        <f t="shared" si="34"/>
        <v>0</v>
      </c>
      <c r="EO71" s="101">
        <f t="shared" si="35"/>
        <v>0</v>
      </c>
      <c r="EP71" s="101">
        <f t="shared" si="36"/>
        <v>0</v>
      </c>
      <c r="EQ71" s="101">
        <f t="shared" si="37"/>
        <v>1</v>
      </c>
    </row>
    <row r="72" spans="2:147" ht="21.75" customHeight="1" x14ac:dyDescent="0.45">
      <c r="B72" s="133">
        <f>IF(Data!B71&lt;&gt;"",Data!B71,"")</f>
        <v>58</v>
      </c>
      <c r="C72" s="158" t="str">
        <f>IF(Data!C71&lt;&gt;"",Data!C71,"")</f>
        <v>นายกิตติศักดิ์ กาฬภักดี</v>
      </c>
      <c r="D72" s="106">
        <f>IF(Data!D71&lt;&gt;"",Data!D71,"")</f>
        <v>1</v>
      </c>
      <c r="E72" s="140">
        <f>IF(AND(I72=1,Data!T71=0),0,IF(I72=999,999,Data!T71))</f>
        <v>196</v>
      </c>
      <c r="F72" s="140">
        <f t="shared" si="38"/>
        <v>16.333333333333332</v>
      </c>
      <c r="G72" s="140">
        <f>IF(Data!K71&lt;&gt;"",Data!K71,"")</f>
        <v>98</v>
      </c>
      <c r="H72" s="141">
        <f>IF(Data!L71&lt;&gt;"",Data!L71,"")</f>
        <v>174</v>
      </c>
      <c r="I72" s="63">
        <f>IF(Data!M71&lt;&gt;"",Data!M71,"")</f>
        <v>1</v>
      </c>
      <c r="J72" s="63">
        <f t="shared" si="39"/>
        <v>179</v>
      </c>
      <c r="L72" s="64" t="str">
        <f t="shared" si="40"/>
        <v>น้ำหนักมากกว่าเกณฑ์</v>
      </c>
      <c r="N72" s="63">
        <f t="shared" si="41"/>
        <v>103</v>
      </c>
      <c r="P72" s="64" t="str">
        <f t="shared" si="42"/>
        <v>ส่วนสูงตามเกณฑ์</v>
      </c>
      <c r="R72" s="63">
        <f t="shared" si="43"/>
        <v>162</v>
      </c>
      <c r="S72" s="64" t="str">
        <f t="shared" si="44"/>
        <v>อ้วน</v>
      </c>
      <c r="W72" s="310">
        <f t="shared" si="45"/>
        <v>1196</v>
      </c>
      <c r="Y72" s="65">
        <f t="shared" si="46"/>
        <v>54.6</v>
      </c>
      <c r="Z72" s="65">
        <f t="shared" si="47"/>
        <v>168.30233282559996</v>
      </c>
      <c r="AA72" s="65">
        <f t="shared" si="48"/>
        <v>60.4</v>
      </c>
      <c r="AB72" s="65">
        <f t="shared" si="49"/>
        <v>0</v>
      </c>
      <c r="AC72" s="341">
        <f t="shared" si="50"/>
        <v>60.4</v>
      </c>
      <c r="AD72" s="65">
        <f t="shared" si="51"/>
        <v>34.82111517180833</v>
      </c>
      <c r="AE72" s="65">
        <f t="shared" si="52"/>
        <v>41.414076781205551</v>
      </c>
      <c r="AF72" s="65">
        <f t="shared" si="53"/>
        <v>44.710557585904169</v>
      </c>
      <c r="AG72" s="65">
        <f t="shared" si="54"/>
        <v>64.728703117662661</v>
      </c>
      <c r="AH72" s="65">
        <f t="shared" si="55"/>
        <v>68.104937490216884</v>
      </c>
      <c r="AI72" s="65">
        <f t="shared" si="56"/>
        <v>74.900000000000006</v>
      </c>
      <c r="AJ72" s="65">
        <f t="shared" si="57"/>
        <v>150.08552269575861</v>
      </c>
      <c r="AK72" s="65">
        <f t="shared" si="58"/>
        <v>156.15779273903905</v>
      </c>
      <c r="AL72" s="65">
        <f t="shared" si="59"/>
        <v>159.19392776067929</v>
      </c>
      <c r="AM72" s="65">
        <f t="shared" si="60"/>
        <v>176.37581905439191</v>
      </c>
      <c r="AN72" s="65">
        <f t="shared" si="61"/>
        <v>179.06698113065588</v>
      </c>
      <c r="AO72" s="65">
        <f t="shared" si="62"/>
        <v>184.44930528318383</v>
      </c>
      <c r="AP72" s="65">
        <f t="shared" si="63"/>
        <v>42.854215071765452</v>
      </c>
      <c r="AQ72" s="65">
        <f t="shared" si="64"/>
        <v>48.702810047843634</v>
      </c>
      <c r="AR72" s="65">
        <f t="shared" si="65"/>
        <v>51.627107535882729</v>
      </c>
      <c r="AS72" s="65">
        <f t="shared" si="66"/>
        <v>68.455110353416771</v>
      </c>
      <c r="AT72" s="65">
        <f t="shared" si="67"/>
        <v>71.140147137889031</v>
      </c>
      <c r="AU72" s="65">
        <f t="shared" si="68"/>
        <v>76.510220706833536</v>
      </c>
      <c r="AV72" s="65">
        <f t="shared" si="69"/>
        <v>0</v>
      </c>
      <c r="AW72" s="65">
        <f t="shared" si="70"/>
        <v>42.854215071765452</v>
      </c>
      <c r="AX72" s="65">
        <f t="shared" si="71"/>
        <v>0</v>
      </c>
      <c r="AY72" s="65">
        <f t="shared" si="72"/>
        <v>48.702810047843634</v>
      </c>
      <c r="AZ72" s="65">
        <f t="shared" si="73"/>
        <v>0</v>
      </c>
      <c r="BA72" s="65">
        <f t="shared" si="74"/>
        <v>51.627107535882729</v>
      </c>
      <c r="BB72" s="65">
        <f t="shared" si="75"/>
        <v>0</v>
      </c>
      <c r="BC72" s="65">
        <f t="shared" si="76"/>
        <v>68.455110353416771</v>
      </c>
      <c r="BD72" s="65">
        <f t="shared" si="77"/>
        <v>0</v>
      </c>
      <c r="BE72" s="65">
        <f t="shared" si="78"/>
        <v>71.140147137889031</v>
      </c>
      <c r="BF72" s="65">
        <f t="shared" si="79"/>
        <v>0</v>
      </c>
      <c r="BG72" s="65">
        <f t="shared" si="80"/>
        <v>76.510220706833536</v>
      </c>
      <c r="BI72" s="371">
        <v>1057</v>
      </c>
      <c r="BJ72" s="342">
        <v>11.976757385818413</v>
      </c>
      <c r="BK72" s="342">
        <v>13.784504923878941</v>
      </c>
      <c r="BL72" s="342">
        <v>14.688378692909206</v>
      </c>
      <c r="BM72" s="342">
        <v>15.59225246193947</v>
      </c>
      <c r="BN72" s="342">
        <v>17.399999999999999</v>
      </c>
      <c r="BO72" s="342">
        <v>20.43063557851324</v>
      </c>
      <c r="BP72" s="342">
        <v>21.94595336776986</v>
      </c>
      <c r="BQ72" s="342">
        <v>23.461271157026481</v>
      </c>
      <c r="BR72" s="342">
        <v>26.5</v>
      </c>
      <c r="BS72" s="65"/>
      <c r="BT72" s="371">
        <v>1057</v>
      </c>
      <c r="BU72" s="342">
        <v>94.382585946584257</v>
      </c>
      <c r="BV72" s="342">
        <v>98.508200358202828</v>
      </c>
      <c r="BW72" s="342">
        <v>100.57100756401212</v>
      </c>
      <c r="BX72" s="342">
        <v>102.63381476982141</v>
      </c>
      <c r="BY72" s="342">
        <v>106.75942918143998</v>
      </c>
      <c r="BZ72" s="342">
        <v>111.18032800206086</v>
      </c>
      <c r="CA72" s="342">
        <v>113.39077741237131</v>
      </c>
      <c r="CB72" s="342">
        <v>115.60122682268172</v>
      </c>
      <c r="CC72" s="342">
        <v>120.02212564330259</v>
      </c>
      <c r="CE72" s="385">
        <v>63.25</v>
      </c>
      <c r="CF72" s="342">
        <v>4.9960178799037358</v>
      </c>
      <c r="CG72" s="342">
        <v>5.5543720060411612</v>
      </c>
      <c r="CH72" s="342">
        <v>5.833549069109873</v>
      </c>
      <c r="CI72" s="342">
        <v>6.1127261321785848</v>
      </c>
      <c r="CJ72" s="342">
        <v>6.6710802583160103</v>
      </c>
      <c r="CK72" s="342">
        <v>7.2015517063579804</v>
      </c>
      <c r="CL72" s="342">
        <v>7.4667874303789663</v>
      </c>
      <c r="CM72" s="342">
        <v>7.7320231543999531</v>
      </c>
      <c r="CN72" s="342">
        <v>8.2624946024419241</v>
      </c>
      <c r="CO72" s="342">
        <v>4.8740973550731121</v>
      </c>
      <c r="CP72" s="342">
        <v>5.3938920218425377</v>
      </c>
      <c r="CQ72" s="342">
        <v>5.6537893552272509</v>
      </c>
      <c r="CR72" s="342">
        <v>5.9136866886119632</v>
      </c>
      <c r="CS72" s="342">
        <v>6.4334813553813879</v>
      </c>
      <c r="CT72" s="342">
        <v>6.9788462707088534</v>
      </c>
      <c r="CU72" s="342">
        <v>7.2515287283725858</v>
      </c>
      <c r="CV72" s="342">
        <v>7.5242111860363181</v>
      </c>
      <c r="CW72" s="342">
        <v>8.0695761013637828</v>
      </c>
      <c r="CY72" s="101">
        <f t="shared" si="81"/>
        <v>1</v>
      </c>
      <c r="CZ72" s="101">
        <f t="shared" si="82"/>
        <v>5</v>
      </c>
      <c r="DB72" s="101">
        <f t="shared" si="83"/>
        <v>3</v>
      </c>
      <c r="DD72" s="311">
        <f t="shared" si="84"/>
        <v>6</v>
      </c>
      <c r="DE72" s="311"/>
      <c r="DF72" s="101">
        <f t="shared" si="0"/>
        <v>1</v>
      </c>
      <c r="DG72" s="101">
        <f t="shared" si="1"/>
        <v>0</v>
      </c>
      <c r="DH72" s="101">
        <f t="shared" si="2"/>
        <v>0</v>
      </c>
      <c r="DI72" s="101">
        <f t="shared" si="3"/>
        <v>0</v>
      </c>
      <c r="DJ72" s="311">
        <f t="shared" si="4"/>
        <v>0</v>
      </c>
      <c r="DK72" s="311">
        <f t="shared" si="5"/>
        <v>0</v>
      </c>
      <c r="DL72" s="101">
        <f t="shared" si="6"/>
        <v>0</v>
      </c>
      <c r="DM72" s="101">
        <f t="shared" si="7"/>
        <v>0</v>
      </c>
      <c r="DN72" s="101">
        <f t="shared" si="8"/>
        <v>1</v>
      </c>
      <c r="DO72" s="101">
        <f t="shared" si="9"/>
        <v>0</v>
      </c>
      <c r="DP72" s="101">
        <f t="shared" si="10"/>
        <v>0</v>
      </c>
      <c r="DQ72" s="101">
        <f t="shared" si="11"/>
        <v>0</v>
      </c>
      <c r="DR72" s="101">
        <f t="shared" si="12"/>
        <v>1</v>
      </c>
      <c r="DS72" s="101">
        <f t="shared" si="13"/>
        <v>0</v>
      </c>
      <c r="DT72" s="101">
        <f t="shared" si="14"/>
        <v>0</v>
      </c>
      <c r="DU72" s="101">
        <f t="shared" si="15"/>
        <v>0</v>
      </c>
      <c r="DV72" s="101">
        <f t="shared" si="16"/>
        <v>0</v>
      </c>
      <c r="DW72" s="101">
        <f t="shared" si="17"/>
        <v>0</v>
      </c>
      <c r="DX72" s="311">
        <f t="shared" si="18"/>
        <v>0</v>
      </c>
      <c r="DY72" s="101">
        <f t="shared" si="19"/>
        <v>0</v>
      </c>
      <c r="DZ72" s="101">
        <f t="shared" si="20"/>
        <v>0</v>
      </c>
      <c r="EA72" s="101">
        <f t="shared" si="21"/>
        <v>0</v>
      </c>
      <c r="EB72" s="101">
        <f t="shared" si="22"/>
        <v>0</v>
      </c>
      <c r="EC72" s="101">
        <f t="shared" si="23"/>
        <v>0</v>
      </c>
      <c r="ED72" s="101">
        <f t="shared" si="24"/>
        <v>0</v>
      </c>
      <c r="EE72" s="101">
        <f t="shared" si="25"/>
        <v>0</v>
      </c>
      <c r="EF72" s="101">
        <f t="shared" si="26"/>
        <v>0</v>
      </c>
      <c r="EG72" s="101">
        <f t="shared" si="27"/>
        <v>0</v>
      </c>
      <c r="EH72" s="101">
        <f t="shared" si="28"/>
        <v>0</v>
      </c>
      <c r="EI72" s="101">
        <f t="shared" si="29"/>
        <v>0</v>
      </c>
      <c r="EJ72" s="101">
        <f t="shared" si="30"/>
        <v>0</v>
      </c>
      <c r="EK72" s="101">
        <f t="shared" si="31"/>
        <v>0</v>
      </c>
      <c r="EL72" s="101">
        <f t="shared" si="32"/>
        <v>0</v>
      </c>
      <c r="EM72" s="101">
        <f t="shared" si="33"/>
        <v>0</v>
      </c>
      <c r="EN72" s="101">
        <f t="shared" si="34"/>
        <v>0</v>
      </c>
      <c r="EO72" s="101">
        <f t="shared" si="35"/>
        <v>0</v>
      </c>
      <c r="EP72" s="101">
        <f t="shared" si="36"/>
        <v>0</v>
      </c>
      <c r="EQ72" s="101">
        <f t="shared" si="37"/>
        <v>0</v>
      </c>
    </row>
    <row r="73" spans="2:147" ht="21.75" customHeight="1" x14ac:dyDescent="0.45">
      <c r="B73" s="133">
        <f>IF(Data!B72&lt;&gt;"",Data!B72,"")</f>
        <v>59</v>
      </c>
      <c r="C73" s="158" t="str">
        <f>IF(Data!C72&lt;&gt;"",Data!C72,"")</f>
        <v>นายคณิน หมายทรัพย์</v>
      </c>
      <c r="D73" s="106">
        <f>IF(Data!D72&lt;&gt;"",Data!D72,"")</f>
        <v>1</v>
      </c>
      <c r="E73" s="140">
        <f>IF(AND(I73=1,Data!T72=0),0,IF(I73=999,999,Data!T72))</f>
        <v>200</v>
      </c>
      <c r="F73" s="140">
        <f t="shared" si="38"/>
        <v>16.666666666666668</v>
      </c>
      <c r="G73" s="140">
        <f>IF(Data!K72&lt;&gt;"",Data!K72,"")</f>
        <v>68</v>
      </c>
      <c r="H73" s="141">
        <f>IF(Data!L72&lt;&gt;"",Data!L72,"")</f>
        <v>170</v>
      </c>
      <c r="I73" s="63">
        <f>IF(Data!M72&lt;&gt;"",Data!M72,"")</f>
        <v>1</v>
      </c>
      <c r="J73" s="63">
        <f t="shared" si="39"/>
        <v>123</v>
      </c>
      <c r="L73" s="64" t="str">
        <f t="shared" si="40"/>
        <v>น้ำหนักค่อนข้างมาก</v>
      </c>
      <c r="N73" s="63">
        <f t="shared" si="41"/>
        <v>101</v>
      </c>
      <c r="P73" s="64" t="str">
        <f t="shared" si="42"/>
        <v>ส่วนสูงตามเกณฑ์</v>
      </c>
      <c r="R73" s="63">
        <f t="shared" si="43"/>
        <v>119</v>
      </c>
      <c r="S73" s="64" t="str">
        <f t="shared" si="44"/>
        <v>ท้วม</v>
      </c>
      <c r="W73" s="310">
        <f t="shared" si="45"/>
        <v>1200</v>
      </c>
      <c r="Y73" s="65">
        <f t="shared" si="46"/>
        <v>55.4</v>
      </c>
      <c r="Z73" s="65">
        <f t="shared" si="47"/>
        <v>168.88404223999999</v>
      </c>
      <c r="AA73" s="65">
        <f t="shared" si="48"/>
        <v>57.1</v>
      </c>
      <c r="AB73" s="65">
        <f t="shared" si="49"/>
        <v>0</v>
      </c>
      <c r="AC73" s="341">
        <f t="shared" si="50"/>
        <v>57.1</v>
      </c>
      <c r="AD73" s="65">
        <f t="shared" si="51"/>
        <v>35.621115171808327</v>
      </c>
      <c r="AE73" s="65">
        <f t="shared" si="52"/>
        <v>42.214076781205549</v>
      </c>
      <c r="AF73" s="65">
        <f t="shared" si="53"/>
        <v>45.510557585904166</v>
      </c>
      <c r="AG73" s="65">
        <f t="shared" si="54"/>
        <v>65.289442414095831</v>
      </c>
      <c r="AH73" s="65">
        <f t="shared" si="55"/>
        <v>68.585923218794449</v>
      </c>
      <c r="AI73" s="65">
        <f t="shared" si="56"/>
        <v>75.2</v>
      </c>
      <c r="AJ73" s="65">
        <f t="shared" si="57"/>
        <v>150.84662043424609</v>
      </c>
      <c r="AK73" s="65">
        <f t="shared" si="58"/>
        <v>156.8590943694974</v>
      </c>
      <c r="AL73" s="65">
        <f t="shared" si="59"/>
        <v>159.86533133712302</v>
      </c>
      <c r="AM73" s="65">
        <f t="shared" si="60"/>
        <v>176.80038744917127</v>
      </c>
      <c r="AN73" s="65">
        <f t="shared" si="61"/>
        <v>179.4391691855617</v>
      </c>
      <c r="AO73" s="65">
        <f t="shared" si="62"/>
        <v>184.71673265834258</v>
      </c>
      <c r="AP73" s="65">
        <f t="shared" si="63"/>
        <v>40.192243614610348</v>
      </c>
      <c r="AQ73" s="65">
        <f t="shared" si="64"/>
        <v>45.82816240974023</v>
      </c>
      <c r="AR73" s="65">
        <f t="shared" si="65"/>
        <v>48.646121807305164</v>
      </c>
      <c r="AS73" s="65">
        <f t="shared" si="66"/>
        <v>65.474124624839206</v>
      </c>
      <c r="AT73" s="65">
        <f t="shared" si="67"/>
        <v>68.265499499785619</v>
      </c>
      <c r="AU73" s="65">
        <f t="shared" si="68"/>
        <v>73.848249249678418</v>
      </c>
      <c r="AV73" s="65">
        <f t="shared" si="69"/>
        <v>0</v>
      </c>
      <c r="AW73" s="65">
        <f t="shared" si="70"/>
        <v>40.192243614610348</v>
      </c>
      <c r="AX73" s="65">
        <f t="shared" si="71"/>
        <v>0</v>
      </c>
      <c r="AY73" s="65">
        <f t="shared" si="72"/>
        <v>45.82816240974023</v>
      </c>
      <c r="AZ73" s="65">
        <f t="shared" si="73"/>
        <v>0</v>
      </c>
      <c r="BA73" s="65">
        <f t="shared" si="74"/>
        <v>48.646121807305164</v>
      </c>
      <c r="BB73" s="65">
        <f t="shared" si="75"/>
        <v>0</v>
      </c>
      <c r="BC73" s="65">
        <f t="shared" si="76"/>
        <v>65.474124624839206</v>
      </c>
      <c r="BD73" s="65">
        <f t="shared" si="77"/>
        <v>0</v>
      </c>
      <c r="BE73" s="65">
        <f t="shared" si="78"/>
        <v>68.265499499785619</v>
      </c>
      <c r="BF73" s="65">
        <f t="shared" si="79"/>
        <v>0</v>
      </c>
      <c r="BG73" s="65">
        <f t="shared" si="80"/>
        <v>73.848249249678418</v>
      </c>
      <c r="BI73" s="371">
        <v>1058</v>
      </c>
      <c r="BJ73" s="342">
        <v>12.076757385818411</v>
      </c>
      <c r="BK73" s="342">
        <v>13.884504923878941</v>
      </c>
      <c r="BL73" s="342">
        <v>14.788378692909207</v>
      </c>
      <c r="BM73" s="342">
        <v>15.692252461939471</v>
      </c>
      <c r="BN73" s="342">
        <v>17.5</v>
      </c>
      <c r="BO73" s="342">
        <v>20.583804623750314</v>
      </c>
      <c r="BP73" s="342">
        <v>22.125706935625473</v>
      </c>
      <c r="BQ73" s="342">
        <v>23.667609247500629</v>
      </c>
      <c r="BR73" s="342">
        <v>26.8</v>
      </c>
      <c r="BS73" s="65"/>
      <c r="BT73" s="371">
        <v>1058</v>
      </c>
      <c r="BU73" s="342">
        <v>94.865347945408928</v>
      </c>
      <c r="BV73" s="342">
        <v>99.006364342912619</v>
      </c>
      <c r="BW73" s="342">
        <v>101.07687254166444</v>
      </c>
      <c r="BX73" s="342">
        <v>103.1473807404163</v>
      </c>
      <c r="BY73" s="342">
        <v>107.28839713791999</v>
      </c>
      <c r="BZ73" s="342">
        <v>111.73023907780458</v>
      </c>
      <c r="CA73" s="342">
        <v>113.95116004774688</v>
      </c>
      <c r="CB73" s="342">
        <v>116.17208101768917</v>
      </c>
      <c r="CC73" s="342">
        <v>120.61392295757376</v>
      </c>
      <c r="CE73" s="385">
        <v>63.5</v>
      </c>
      <c r="CF73" s="342">
        <v>5.0456858055778344</v>
      </c>
      <c r="CG73" s="342">
        <v>5.6089355388721032</v>
      </c>
      <c r="CH73" s="342">
        <v>5.8905604055192367</v>
      </c>
      <c r="CI73" s="342">
        <v>6.172185272166371</v>
      </c>
      <c r="CJ73" s="342">
        <v>6.7354350054606389</v>
      </c>
      <c r="CK73" s="342">
        <v>7.2698299471215915</v>
      </c>
      <c r="CL73" s="342">
        <v>7.5370274179520678</v>
      </c>
      <c r="CM73" s="342">
        <v>7.8042248887825458</v>
      </c>
      <c r="CN73" s="342">
        <v>8.3386198304434984</v>
      </c>
      <c r="CO73" s="342">
        <v>4.921165314987423</v>
      </c>
      <c r="CP73" s="342">
        <v>5.4444625060928233</v>
      </c>
      <c r="CQ73" s="342">
        <v>5.7061111016455239</v>
      </c>
      <c r="CR73" s="342">
        <v>5.9677596971982236</v>
      </c>
      <c r="CS73" s="342">
        <v>6.491056888303623</v>
      </c>
      <c r="CT73" s="342">
        <v>7.0400022746603153</v>
      </c>
      <c r="CU73" s="342">
        <v>7.3144749678386605</v>
      </c>
      <c r="CV73" s="342">
        <v>7.5889476610170057</v>
      </c>
      <c r="CW73" s="342">
        <v>8.1378930473736979</v>
      </c>
      <c r="CY73" s="101">
        <f t="shared" si="81"/>
        <v>1</v>
      </c>
      <c r="CZ73" s="101">
        <f t="shared" si="82"/>
        <v>4</v>
      </c>
      <c r="DB73" s="101">
        <f t="shared" si="83"/>
        <v>3</v>
      </c>
      <c r="DD73" s="311">
        <f t="shared" si="84"/>
        <v>4</v>
      </c>
      <c r="DE73" s="311"/>
      <c r="DF73" s="101">
        <f t="shared" si="0"/>
        <v>0</v>
      </c>
      <c r="DG73" s="101">
        <f t="shared" si="1"/>
        <v>1</v>
      </c>
      <c r="DH73" s="101">
        <f t="shared" si="2"/>
        <v>0</v>
      </c>
      <c r="DI73" s="101">
        <f t="shared" si="3"/>
        <v>0</v>
      </c>
      <c r="DJ73" s="311">
        <f t="shared" si="4"/>
        <v>0</v>
      </c>
      <c r="DK73" s="311">
        <f t="shared" si="5"/>
        <v>0</v>
      </c>
      <c r="DL73" s="101">
        <f t="shared" si="6"/>
        <v>0</v>
      </c>
      <c r="DM73" s="101">
        <f t="shared" si="7"/>
        <v>0</v>
      </c>
      <c r="DN73" s="101">
        <f t="shared" si="8"/>
        <v>1</v>
      </c>
      <c r="DO73" s="101">
        <f t="shared" si="9"/>
        <v>0</v>
      </c>
      <c r="DP73" s="101">
        <f t="shared" si="10"/>
        <v>0</v>
      </c>
      <c r="DQ73" s="101">
        <f t="shared" si="11"/>
        <v>0</v>
      </c>
      <c r="DR73" s="101">
        <f t="shared" si="12"/>
        <v>0</v>
      </c>
      <c r="DS73" s="101">
        <f t="shared" si="13"/>
        <v>0</v>
      </c>
      <c r="DT73" s="101">
        <f t="shared" si="14"/>
        <v>1</v>
      </c>
      <c r="DU73" s="101">
        <f t="shared" si="15"/>
        <v>0</v>
      </c>
      <c r="DV73" s="101">
        <f t="shared" si="16"/>
        <v>0</v>
      </c>
      <c r="DW73" s="101">
        <f t="shared" si="17"/>
        <v>0</v>
      </c>
      <c r="DX73" s="311">
        <f t="shared" si="18"/>
        <v>0</v>
      </c>
      <c r="DY73" s="101">
        <f t="shared" si="19"/>
        <v>0</v>
      </c>
      <c r="DZ73" s="101">
        <f t="shared" si="20"/>
        <v>0</v>
      </c>
      <c r="EA73" s="101">
        <f t="shared" si="21"/>
        <v>0</v>
      </c>
      <c r="EB73" s="101">
        <f t="shared" si="22"/>
        <v>0</v>
      </c>
      <c r="EC73" s="101">
        <f t="shared" si="23"/>
        <v>0</v>
      </c>
      <c r="ED73" s="101">
        <f t="shared" si="24"/>
        <v>0</v>
      </c>
      <c r="EE73" s="101">
        <f t="shared" si="25"/>
        <v>0</v>
      </c>
      <c r="EF73" s="101">
        <f t="shared" si="26"/>
        <v>0</v>
      </c>
      <c r="EG73" s="101">
        <f t="shared" si="27"/>
        <v>0</v>
      </c>
      <c r="EH73" s="101">
        <f t="shared" si="28"/>
        <v>0</v>
      </c>
      <c r="EI73" s="101">
        <f t="shared" si="29"/>
        <v>0</v>
      </c>
      <c r="EJ73" s="101">
        <f t="shared" si="30"/>
        <v>0</v>
      </c>
      <c r="EK73" s="101">
        <f t="shared" si="31"/>
        <v>0</v>
      </c>
      <c r="EL73" s="101">
        <f t="shared" si="32"/>
        <v>0</v>
      </c>
      <c r="EM73" s="101">
        <f t="shared" si="33"/>
        <v>0</v>
      </c>
      <c r="EN73" s="101">
        <f t="shared" si="34"/>
        <v>0</v>
      </c>
      <c r="EO73" s="101">
        <f t="shared" si="35"/>
        <v>0</v>
      </c>
      <c r="EP73" s="101">
        <f t="shared" si="36"/>
        <v>0</v>
      </c>
      <c r="EQ73" s="101">
        <f t="shared" si="37"/>
        <v>0</v>
      </c>
    </row>
    <row r="74" spans="2:147" ht="21.75" customHeight="1" x14ac:dyDescent="0.45">
      <c r="B74" s="133">
        <f>IF(Data!B73&lt;&gt;"",Data!B73,"")</f>
        <v>60</v>
      </c>
      <c r="C74" s="158" t="str">
        <f>IF(Data!C73&lt;&gt;"",Data!C73,"")</f>
        <v>นายธนวันต์ ชูทอง</v>
      </c>
      <c r="D74" s="106">
        <f>IF(Data!D73&lt;&gt;"",Data!D73,"")</f>
        <v>1</v>
      </c>
      <c r="E74" s="140">
        <f>IF(AND(I74=1,Data!T73=0),0,IF(I74=999,999,Data!T73))</f>
        <v>195</v>
      </c>
      <c r="F74" s="140">
        <f t="shared" si="38"/>
        <v>16.25</v>
      </c>
      <c r="G74" s="140">
        <f>IF(Data!K73&lt;&gt;"",Data!K73,"")</f>
        <v>52</v>
      </c>
      <c r="H74" s="141">
        <f>IF(Data!L73&lt;&gt;"",Data!L73,"")</f>
        <v>175</v>
      </c>
      <c r="I74" s="63">
        <f>IF(Data!M73&lt;&gt;"",Data!M73,"")</f>
        <v>1</v>
      </c>
      <c r="J74" s="63">
        <f t="shared" si="39"/>
        <v>96</v>
      </c>
      <c r="L74" s="64" t="str">
        <f t="shared" si="40"/>
        <v>น้ำหนักตามเกณฑ์</v>
      </c>
      <c r="N74" s="63">
        <f t="shared" si="41"/>
        <v>104</v>
      </c>
      <c r="P74" s="64" t="str">
        <f t="shared" si="42"/>
        <v>ส่วนสูงตามเกณฑ์</v>
      </c>
      <c r="R74" s="63">
        <f t="shared" si="43"/>
        <v>85</v>
      </c>
      <c r="S74" s="64" t="str">
        <f t="shared" si="44"/>
        <v>ค่อนข้างผอม</v>
      </c>
      <c r="W74" s="310">
        <f t="shared" si="45"/>
        <v>1195</v>
      </c>
      <c r="Y74" s="65">
        <f t="shared" si="46"/>
        <v>54.4</v>
      </c>
      <c r="Z74" s="65">
        <f t="shared" si="47"/>
        <v>168.12229263360001</v>
      </c>
      <c r="AA74" s="65">
        <f t="shared" si="48"/>
        <v>61.1</v>
      </c>
      <c r="AB74" s="65">
        <f t="shared" si="49"/>
        <v>0</v>
      </c>
      <c r="AC74" s="341">
        <f t="shared" si="50"/>
        <v>61.1</v>
      </c>
      <c r="AD74" s="65">
        <f t="shared" si="51"/>
        <v>34.621115171808327</v>
      </c>
      <c r="AE74" s="65">
        <f t="shared" si="52"/>
        <v>41.214076781205549</v>
      </c>
      <c r="AF74" s="65">
        <f t="shared" si="53"/>
        <v>44.510557585904166</v>
      </c>
      <c r="AG74" s="65">
        <f t="shared" si="54"/>
        <v>64.608456685518277</v>
      </c>
      <c r="AH74" s="65">
        <f t="shared" si="55"/>
        <v>68.011275580691049</v>
      </c>
      <c r="AI74" s="65">
        <f t="shared" si="56"/>
        <v>74.8</v>
      </c>
      <c r="AJ74" s="65">
        <f t="shared" si="57"/>
        <v>149.86532237957604</v>
      </c>
      <c r="AK74" s="65">
        <f t="shared" si="58"/>
        <v>155.95097913091737</v>
      </c>
      <c r="AL74" s="65">
        <f t="shared" si="59"/>
        <v>158.99380750658801</v>
      </c>
      <c r="AM74" s="65">
        <f t="shared" si="60"/>
        <v>176.263268112887</v>
      </c>
      <c r="AN74" s="65">
        <f t="shared" si="61"/>
        <v>178.97692660598267</v>
      </c>
      <c r="AO74" s="65">
        <f t="shared" si="62"/>
        <v>184.404243592174</v>
      </c>
      <c r="AP74" s="65">
        <f t="shared" si="63"/>
        <v>43.713722207476678</v>
      </c>
      <c r="AQ74" s="65">
        <f t="shared" si="64"/>
        <v>49.509148138317784</v>
      </c>
      <c r="AR74" s="65">
        <f t="shared" si="65"/>
        <v>52.406861103738343</v>
      </c>
      <c r="AS74" s="65">
        <f t="shared" si="66"/>
        <v>69.155110353416774</v>
      </c>
      <c r="AT74" s="65">
        <f t="shared" si="67"/>
        <v>71.840147137889034</v>
      </c>
      <c r="AU74" s="65">
        <f t="shared" si="68"/>
        <v>77.210220706833539</v>
      </c>
      <c r="AV74" s="65">
        <f t="shared" si="69"/>
        <v>0</v>
      </c>
      <c r="AW74" s="65">
        <f t="shared" si="70"/>
        <v>43.713722207476678</v>
      </c>
      <c r="AX74" s="65">
        <f t="shared" si="71"/>
        <v>0</v>
      </c>
      <c r="AY74" s="65">
        <f t="shared" si="72"/>
        <v>49.509148138317784</v>
      </c>
      <c r="AZ74" s="65">
        <f t="shared" si="73"/>
        <v>0</v>
      </c>
      <c r="BA74" s="65">
        <f t="shared" si="74"/>
        <v>52.406861103738343</v>
      </c>
      <c r="BB74" s="65">
        <f t="shared" si="75"/>
        <v>0</v>
      </c>
      <c r="BC74" s="65">
        <f t="shared" si="76"/>
        <v>69.155110353416774</v>
      </c>
      <c r="BD74" s="65">
        <f t="shared" si="77"/>
        <v>0</v>
      </c>
      <c r="BE74" s="65">
        <f t="shared" si="78"/>
        <v>71.840147137889034</v>
      </c>
      <c r="BF74" s="65">
        <f t="shared" si="79"/>
        <v>0</v>
      </c>
      <c r="BG74" s="65">
        <f t="shared" si="80"/>
        <v>77.210220706833539</v>
      </c>
      <c r="BI74" s="371">
        <v>1059</v>
      </c>
      <c r="BJ74" s="342">
        <v>12.117250250107189</v>
      </c>
      <c r="BK74" s="342">
        <v>13.978166833404792</v>
      </c>
      <c r="BL74" s="342">
        <v>14.908625125053593</v>
      </c>
      <c r="BM74" s="342">
        <v>15.839083416702396</v>
      </c>
      <c r="BN74" s="342">
        <v>17.7</v>
      </c>
      <c r="BO74" s="342">
        <v>20.83697366898739</v>
      </c>
      <c r="BP74" s="342">
        <v>22.405460503481088</v>
      </c>
      <c r="BQ74" s="342">
        <v>23.973947337974778</v>
      </c>
      <c r="BR74" s="342">
        <v>27.1</v>
      </c>
      <c r="BS74" s="65"/>
      <c r="BT74" s="371">
        <v>1059</v>
      </c>
      <c r="BU74" s="342">
        <v>95.348367115603139</v>
      </c>
      <c r="BV74" s="342">
        <v>99.504555718882088</v>
      </c>
      <c r="BW74" s="342">
        <v>101.58265002052156</v>
      </c>
      <c r="BX74" s="342">
        <v>103.66074432216104</v>
      </c>
      <c r="BY74" s="342">
        <v>107.81693292543999</v>
      </c>
      <c r="BZ74" s="342">
        <v>112.27535197596441</v>
      </c>
      <c r="CA74" s="342">
        <v>114.50456150122662</v>
      </c>
      <c r="CB74" s="342">
        <v>116.73377102648882</v>
      </c>
      <c r="CC74" s="342">
        <v>121.19219007701325</v>
      </c>
      <c r="CE74" s="385">
        <v>63.75</v>
      </c>
      <c r="CF74" s="342">
        <v>5.095353731251933</v>
      </c>
      <c r="CG74" s="342">
        <v>5.6634990717030451</v>
      </c>
      <c r="CH74" s="342">
        <v>5.9475717419286003</v>
      </c>
      <c r="CI74" s="342">
        <v>6.2316444121541572</v>
      </c>
      <c r="CJ74" s="342">
        <v>6.7997897526052684</v>
      </c>
      <c r="CK74" s="342">
        <v>7.3381081878852026</v>
      </c>
      <c r="CL74" s="342">
        <v>7.6072674055251692</v>
      </c>
      <c r="CM74" s="342">
        <v>7.8764266231651376</v>
      </c>
      <c r="CN74" s="342">
        <v>8.4147450584450727</v>
      </c>
      <c r="CO74" s="342">
        <v>4.9682332749017331</v>
      </c>
      <c r="CP74" s="342">
        <v>5.495032990343109</v>
      </c>
      <c r="CQ74" s="342">
        <v>5.758432848063797</v>
      </c>
      <c r="CR74" s="342">
        <v>6.021832705784484</v>
      </c>
      <c r="CS74" s="342">
        <v>6.5486324212258591</v>
      </c>
      <c r="CT74" s="342">
        <v>7.1011582786117771</v>
      </c>
      <c r="CU74" s="342">
        <v>7.3774212073047352</v>
      </c>
      <c r="CV74" s="342">
        <v>7.6536841359976933</v>
      </c>
      <c r="CW74" s="342">
        <v>8.206209993383613</v>
      </c>
      <c r="CY74" s="101">
        <f t="shared" si="81"/>
        <v>1</v>
      </c>
      <c r="CZ74" s="101">
        <f t="shared" si="82"/>
        <v>3</v>
      </c>
      <c r="DB74" s="101">
        <f t="shared" si="83"/>
        <v>3</v>
      </c>
      <c r="DD74" s="311">
        <f t="shared" si="84"/>
        <v>2</v>
      </c>
      <c r="DE74" s="311"/>
      <c r="DF74" s="101">
        <f t="shared" si="0"/>
        <v>0</v>
      </c>
      <c r="DG74" s="101">
        <f t="shared" si="1"/>
        <v>0</v>
      </c>
      <c r="DH74" s="101">
        <f t="shared" si="2"/>
        <v>1</v>
      </c>
      <c r="DI74" s="101">
        <f t="shared" si="3"/>
        <v>0</v>
      </c>
      <c r="DJ74" s="311">
        <f t="shared" si="4"/>
        <v>0</v>
      </c>
      <c r="DK74" s="311">
        <f t="shared" si="5"/>
        <v>0</v>
      </c>
      <c r="DL74" s="101">
        <f t="shared" si="6"/>
        <v>0</v>
      </c>
      <c r="DM74" s="101">
        <f t="shared" si="7"/>
        <v>0</v>
      </c>
      <c r="DN74" s="101">
        <f t="shared" si="8"/>
        <v>1</v>
      </c>
      <c r="DO74" s="101">
        <f t="shared" si="9"/>
        <v>0</v>
      </c>
      <c r="DP74" s="101">
        <f t="shared" si="10"/>
        <v>0</v>
      </c>
      <c r="DQ74" s="101">
        <f t="shared" si="11"/>
        <v>0</v>
      </c>
      <c r="DR74" s="101">
        <f t="shared" si="12"/>
        <v>0</v>
      </c>
      <c r="DS74" s="101">
        <f t="shared" si="13"/>
        <v>0</v>
      </c>
      <c r="DT74" s="101">
        <f t="shared" si="14"/>
        <v>0</v>
      </c>
      <c r="DU74" s="101">
        <f t="shared" si="15"/>
        <v>0</v>
      </c>
      <c r="DV74" s="101">
        <f t="shared" si="16"/>
        <v>1</v>
      </c>
      <c r="DW74" s="101">
        <f t="shared" si="17"/>
        <v>0</v>
      </c>
      <c r="DX74" s="311">
        <f t="shared" si="18"/>
        <v>0</v>
      </c>
      <c r="DY74" s="101">
        <f t="shared" si="19"/>
        <v>0</v>
      </c>
      <c r="DZ74" s="101">
        <f t="shared" si="20"/>
        <v>0</v>
      </c>
      <c r="EA74" s="101">
        <f t="shared" si="21"/>
        <v>0</v>
      </c>
      <c r="EB74" s="101">
        <f t="shared" si="22"/>
        <v>0</v>
      </c>
      <c r="EC74" s="101">
        <f t="shared" si="23"/>
        <v>0</v>
      </c>
      <c r="ED74" s="101">
        <f t="shared" si="24"/>
        <v>0</v>
      </c>
      <c r="EE74" s="101">
        <f t="shared" si="25"/>
        <v>0</v>
      </c>
      <c r="EF74" s="101">
        <f t="shared" si="26"/>
        <v>0</v>
      </c>
      <c r="EG74" s="101">
        <f t="shared" si="27"/>
        <v>0</v>
      </c>
      <c r="EH74" s="101">
        <f t="shared" si="28"/>
        <v>0</v>
      </c>
      <c r="EI74" s="101">
        <f t="shared" si="29"/>
        <v>0</v>
      </c>
      <c r="EJ74" s="101">
        <f t="shared" si="30"/>
        <v>0</v>
      </c>
      <c r="EK74" s="101">
        <f t="shared" si="31"/>
        <v>0</v>
      </c>
      <c r="EL74" s="101">
        <f t="shared" si="32"/>
        <v>0</v>
      </c>
      <c r="EM74" s="101">
        <f t="shared" si="33"/>
        <v>0</v>
      </c>
      <c r="EN74" s="101">
        <f t="shared" si="34"/>
        <v>0</v>
      </c>
      <c r="EO74" s="101">
        <f t="shared" si="35"/>
        <v>0</v>
      </c>
      <c r="EP74" s="101">
        <f t="shared" si="36"/>
        <v>0</v>
      </c>
      <c r="EQ74" s="101">
        <f t="shared" si="37"/>
        <v>0</v>
      </c>
    </row>
    <row r="75" spans="2:147" ht="21.75" customHeight="1" x14ac:dyDescent="0.45">
      <c r="B75" s="133">
        <f>IF(Data!B74&lt;&gt;"",Data!B74,"")</f>
        <v>61</v>
      </c>
      <c r="C75" s="158" t="str">
        <f>IF(Data!C74&lt;&gt;"",Data!C74,"")</f>
        <v>นายนันทิพัฒน์ ยุหลง</v>
      </c>
      <c r="D75" s="106">
        <f>IF(Data!D74&lt;&gt;"",Data!D74,"")</f>
        <v>1</v>
      </c>
      <c r="E75" s="140">
        <f>IF(AND(I75=1,Data!T74=0),0,IF(I75=999,999,Data!T74))</f>
        <v>194</v>
      </c>
      <c r="F75" s="140">
        <f t="shared" si="38"/>
        <v>16.166666666666668</v>
      </c>
      <c r="G75" s="140">
        <f>IF(Data!K74&lt;&gt;"",Data!K74,"")</f>
        <v>56</v>
      </c>
      <c r="H75" s="141">
        <f>IF(Data!L74&lt;&gt;"",Data!L74,"")</f>
        <v>165</v>
      </c>
      <c r="I75" s="63">
        <f>IF(Data!M74&lt;&gt;"",Data!M74,"")</f>
        <v>1</v>
      </c>
      <c r="J75" s="63">
        <f t="shared" si="39"/>
        <v>103</v>
      </c>
      <c r="L75" s="64" t="str">
        <f t="shared" si="40"/>
        <v>น้ำหนักตามเกณฑ์</v>
      </c>
      <c r="N75" s="63">
        <f t="shared" si="41"/>
        <v>98</v>
      </c>
      <c r="P75" s="64" t="str">
        <f t="shared" si="42"/>
        <v>ส่วนสูงตามเกณฑ์</v>
      </c>
      <c r="R75" s="63">
        <f t="shared" si="43"/>
        <v>106</v>
      </c>
      <c r="S75" s="64" t="str">
        <f t="shared" si="44"/>
        <v>สมส่วน</v>
      </c>
      <c r="W75" s="310">
        <f t="shared" si="45"/>
        <v>1194</v>
      </c>
      <c r="Y75" s="65">
        <f t="shared" si="46"/>
        <v>54.2</v>
      </c>
      <c r="Z75" s="65">
        <f t="shared" si="47"/>
        <v>167.93087426559998</v>
      </c>
      <c r="AA75" s="65">
        <f t="shared" si="48"/>
        <v>52.7</v>
      </c>
      <c r="AB75" s="65">
        <f t="shared" si="49"/>
        <v>0</v>
      </c>
      <c r="AC75" s="341">
        <f t="shared" si="50"/>
        <v>52.7</v>
      </c>
      <c r="AD75" s="65">
        <f t="shared" si="51"/>
        <v>34.421115171808324</v>
      </c>
      <c r="AE75" s="65">
        <f t="shared" si="52"/>
        <v>41.014076781205546</v>
      </c>
      <c r="AF75" s="65">
        <f t="shared" si="53"/>
        <v>44.310557585904164</v>
      </c>
      <c r="AG75" s="65">
        <f t="shared" si="54"/>
        <v>64.488210253373893</v>
      </c>
      <c r="AH75" s="65">
        <f t="shared" si="55"/>
        <v>67.917613671165185</v>
      </c>
      <c r="AI75" s="65">
        <f t="shared" si="56"/>
        <v>74.8</v>
      </c>
      <c r="AJ75" s="65">
        <f t="shared" si="57"/>
        <v>149.628257737913</v>
      </c>
      <c r="AK75" s="65">
        <f t="shared" si="58"/>
        <v>155.72912991380866</v>
      </c>
      <c r="AL75" s="65">
        <f t="shared" si="59"/>
        <v>158.77956600175651</v>
      </c>
      <c r="AM75" s="65">
        <f t="shared" si="60"/>
        <v>176.14555676218015</v>
      </c>
      <c r="AN75" s="65">
        <f t="shared" si="61"/>
        <v>178.8837842610402</v>
      </c>
      <c r="AO75" s="65">
        <f t="shared" si="62"/>
        <v>184.36023925876032</v>
      </c>
      <c r="AP75" s="65">
        <f t="shared" si="63"/>
        <v>37.068300700300128</v>
      </c>
      <c r="AQ75" s="65">
        <f t="shared" si="64"/>
        <v>42.278867133533417</v>
      </c>
      <c r="AR75" s="65">
        <f t="shared" si="65"/>
        <v>44.884150350150065</v>
      </c>
      <c r="AS75" s="65">
        <f t="shared" si="66"/>
        <v>61.47289246411728</v>
      </c>
      <c r="AT75" s="65">
        <f t="shared" si="67"/>
        <v>64.397189952156367</v>
      </c>
      <c r="AU75" s="65">
        <f t="shared" si="68"/>
        <v>70.245784928234556</v>
      </c>
      <c r="AV75" s="65">
        <f t="shared" si="69"/>
        <v>0</v>
      </c>
      <c r="AW75" s="65">
        <f t="shared" si="70"/>
        <v>37.068300700300128</v>
      </c>
      <c r="AX75" s="65">
        <f t="shared" si="71"/>
        <v>0</v>
      </c>
      <c r="AY75" s="65">
        <f t="shared" si="72"/>
        <v>42.278867133533417</v>
      </c>
      <c r="AZ75" s="65">
        <f t="shared" si="73"/>
        <v>0</v>
      </c>
      <c r="BA75" s="65">
        <f t="shared" si="74"/>
        <v>44.884150350150065</v>
      </c>
      <c r="BB75" s="65">
        <f t="shared" si="75"/>
        <v>0</v>
      </c>
      <c r="BC75" s="65">
        <f t="shared" si="76"/>
        <v>61.47289246411728</v>
      </c>
      <c r="BD75" s="65">
        <f t="shared" si="77"/>
        <v>0</v>
      </c>
      <c r="BE75" s="65">
        <f t="shared" si="78"/>
        <v>64.397189952156367</v>
      </c>
      <c r="BF75" s="65">
        <f t="shared" si="79"/>
        <v>0</v>
      </c>
      <c r="BG75" s="65">
        <f t="shared" si="80"/>
        <v>70.245784928234556</v>
      </c>
      <c r="BI75" s="371">
        <v>1060</v>
      </c>
      <c r="BJ75" s="342">
        <v>12.21725025010719</v>
      </c>
      <c r="BK75" s="342">
        <v>14.078166833404794</v>
      </c>
      <c r="BL75" s="342">
        <v>15.008625125053594</v>
      </c>
      <c r="BM75" s="342">
        <v>15.939083416702397</v>
      </c>
      <c r="BN75" s="342">
        <v>17.8</v>
      </c>
      <c r="BO75" s="342">
        <v>20.990142714224465</v>
      </c>
      <c r="BP75" s="342">
        <v>22.585214071336697</v>
      </c>
      <c r="BQ75" s="342">
        <v>24.180285428448926</v>
      </c>
      <c r="BR75" s="342">
        <v>27.4</v>
      </c>
      <c r="BS75" s="65"/>
      <c r="BT75" s="371">
        <v>1060</v>
      </c>
      <c r="BU75" s="342">
        <v>95.672818370346562</v>
      </c>
      <c r="BV75" s="342">
        <v>99.896509040497705</v>
      </c>
      <c r="BW75" s="342">
        <v>102.00835437557328</v>
      </c>
      <c r="BX75" s="342">
        <v>104.12019971064885</v>
      </c>
      <c r="BY75" s="342">
        <v>108.34389038079999</v>
      </c>
      <c r="BZ75" s="342">
        <v>112.81518331780102</v>
      </c>
      <c r="CA75" s="342">
        <v>115.05082978630153</v>
      </c>
      <c r="CB75" s="342">
        <v>117.28647625480203</v>
      </c>
      <c r="CC75" s="342">
        <v>121.75776919180305</v>
      </c>
      <c r="CE75" s="385">
        <v>64</v>
      </c>
      <c r="CF75" s="342">
        <v>5.1450216569260325</v>
      </c>
      <c r="CG75" s="342">
        <v>5.7180626045339871</v>
      </c>
      <c r="CH75" s="342">
        <v>6.0045830783379648</v>
      </c>
      <c r="CI75" s="342">
        <v>6.2911035521419425</v>
      </c>
      <c r="CJ75" s="342">
        <v>6.8641444997498979</v>
      </c>
      <c r="CK75" s="342">
        <v>7.4063864286488137</v>
      </c>
      <c r="CL75" s="342">
        <v>7.6775073930982716</v>
      </c>
      <c r="CM75" s="342">
        <v>7.9486283575477303</v>
      </c>
      <c r="CN75" s="342">
        <v>8.490870286446647</v>
      </c>
      <c r="CO75" s="342">
        <v>5.015301234816044</v>
      </c>
      <c r="CP75" s="342">
        <v>5.5456034745933946</v>
      </c>
      <c r="CQ75" s="342">
        <v>5.81075459448207</v>
      </c>
      <c r="CR75" s="342">
        <v>6.0759057143707444</v>
      </c>
      <c r="CS75" s="342">
        <v>6.6062079541480943</v>
      </c>
      <c r="CT75" s="342">
        <v>7.162314282563238</v>
      </c>
      <c r="CU75" s="342">
        <v>7.4403674467708099</v>
      </c>
      <c r="CV75" s="342">
        <v>7.7184206109783817</v>
      </c>
      <c r="CW75" s="342">
        <v>8.2745269393935263</v>
      </c>
      <c r="CY75" s="101">
        <f t="shared" si="81"/>
        <v>1</v>
      </c>
      <c r="CZ75" s="101">
        <f t="shared" si="82"/>
        <v>3</v>
      </c>
      <c r="DB75" s="101">
        <f t="shared" si="83"/>
        <v>3</v>
      </c>
      <c r="DD75" s="311">
        <f t="shared" si="84"/>
        <v>3</v>
      </c>
      <c r="DE75" s="311"/>
      <c r="DF75" s="101">
        <f t="shared" si="0"/>
        <v>0</v>
      </c>
      <c r="DG75" s="101">
        <f t="shared" si="1"/>
        <v>0</v>
      </c>
      <c r="DH75" s="101">
        <f t="shared" si="2"/>
        <v>1</v>
      </c>
      <c r="DI75" s="101">
        <f t="shared" si="3"/>
        <v>0</v>
      </c>
      <c r="DJ75" s="311">
        <f t="shared" si="4"/>
        <v>0</v>
      </c>
      <c r="DK75" s="311">
        <f t="shared" si="5"/>
        <v>0</v>
      </c>
      <c r="DL75" s="101">
        <f t="shared" si="6"/>
        <v>0</v>
      </c>
      <c r="DM75" s="101">
        <f t="shared" si="7"/>
        <v>0</v>
      </c>
      <c r="DN75" s="101">
        <f t="shared" si="8"/>
        <v>1</v>
      </c>
      <c r="DO75" s="101">
        <f t="shared" si="9"/>
        <v>0</v>
      </c>
      <c r="DP75" s="101">
        <f t="shared" si="10"/>
        <v>0</v>
      </c>
      <c r="DQ75" s="101">
        <f t="shared" si="11"/>
        <v>0</v>
      </c>
      <c r="DR75" s="101">
        <f t="shared" si="12"/>
        <v>0</v>
      </c>
      <c r="DS75" s="101">
        <f t="shared" si="13"/>
        <v>0</v>
      </c>
      <c r="DT75" s="101">
        <f t="shared" si="14"/>
        <v>0</v>
      </c>
      <c r="DU75" s="101">
        <f t="shared" si="15"/>
        <v>1</v>
      </c>
      <c r="DV75" s="101">
        <f t="shared" si="16"/>
        <v>0</v>
      </c>
      <c r="DW75" s="101">
        <f t="shared" si="17"/>
        <v>0</v>
      </c>
      <c r="DX75" s="311">
        <f t="shared" si="18"/>
        <v>0</v>
      </c>
      <c r="DY75" s="101">
        <f t="shared" si="19"/>
        <v>0</v>
      </c>
      <c r="DZ75" s="101">
        <f t="shared" si="20"/>
        <v>0</v>
      </c>
      <c r="EA75" s="101">
        <f t="shared" si="21"/>
        <v>0</v>
      </c>
      <c r="EB75" s="101">
        <f t="shared" si="22"/>
        <v>0</v>
      </c>
      <c r="EC75" s="101">
        <f t="shared" si="23"/>
        <v>0</v>
      </c>
      <c r="ED75" s="101">
        <f t="shared" si="24"/>
        <v>0</v>
      </c>
      <c r="EE75" s="101">
        <f t="shared" si="25"/>
        <v>0</v>
      </c>
      <c r="EF75" s="101">
        <f t="shared" si="26"/>
        <v>0</v>
      </c>
      <c r="EG75" s="101">
        <f t="shared" si="27"/>
        <v>0</v>
      </c>
      <c r="EH75" s="101">
        <f t="shared" si="28"/>
        <v>0</v>
      </c>
      <c r="EI75" s="101">
        <f t="shared" si="29"/>
        <v>0</v>
      </c>
      <c r="EJ75" s="101">
        <f t="shared" si="30"/>
        <v>0</v>
      </c>
      <c r="EK75" s="101">
        <f t="shared" si="31"/>
        <v>0</v>
      </c>
      <c r="EL75" s="101">
        <f t="shared" si="32"/>
        <v>0</v>
      </c>
      <c r="EM75" s="101">
        <f t="shared" si="33"/>
        <v>0</v>
      </c>
      <c r="EN75" s="101">
        <f t="shared" si="34"/>
        <v>0</v>
      </c>
      <c r="EO75" s="101">
        <f t="shared" si="35"/>
        <v>0</v>
      </c>
      <c r="EP75" s="101">
        <f t="shared" si="36"/>
        <v>0</v>
      </c>
      <c r="EQ75" s="101">
        <f t="shared" si="37"/>
        <v>0</v>
      </c>
    </row>
    <row r="76" spans="2:147" ht="21.75" customHeight="1" x14ac:dyDescent="0.45">
      <c r="B76" s="133">
        <f>IF(Data!B75&lt;&gt;"",Data!B75,"")</f>
        <v>62</v>
      </c>
      <c r="C76" s="158" t="str">
        <f>IF(Data!C75&lt;&gt;"",Data!C75,"")</f>
        <v>นางสาวกุลธิดา เขียวบุรี</v>
      </c>
      <c r="D76" s="106">
        <f>IF(Data!D75&lt;&gt;"",Data!D75,"")</f>
        <v>2</v>
      </c>
      <c r="E76" s="140">
        <f>IF(AND(I76=1,Data!T75=0),0,IF(I76=999,999,Data!T75))</f>
        <v>195</v>
      </c>
      <c r="F76" s="140">
        <f t="shared" si="38"/>
        <v>16.25</v>
      </c>
      <c r="G76" s="140">
        <f>IF(Data!K75&lt;&gt;"",Data!K75,"")</f>
        <v>43</v>
      </c>
      <c r="H76" s="141">
        <f>IF(Data!L75&lt;&gt;"",Data!L75,"")</f>
        <v>153</v>
      </c>
      <c r="I76" s="63">
        <f>IF(Data!M75&lt;&gt;"",Data!M75,"")</f>
        <v>1</v>
      </c>
      <c r="J76" s="63">
        <f t="shared" si="39"/>
        <v>90</v>
      </c>
      <c r="L76" s="64" t="str">
        <f t="shared" si="40"/>
        <v>น้ำหนักตามเกณฑ์</v>
      </c>
      <c r="N76" s="63">
        <f t="shared" si="41"/>
        <v>98</v>
      </c>
      <c r="P76" s="64" t="str">
        <f t="shared" si="42"/>
        <v>ส่วนสูงตามเกณฑ์</v>
      </c>
      <c r="R76" s="63">
        <f t="shared" si="43"/>
        <v>98</v>
      </c>
      <c r="S76" s="64" t="str">
        <f t="shared" si="44"/>
        <v>สมส่วน</v>
      </c>
      <c r="W76" s="310">
        <f t="shared" si="45"/>
        <v>2195</v>
      </c>
      <c r="Y76" s="65">
        <f t="shared" si="46"/>
        <v>48</v>
      </c>
      <c r="Z76" s="65">
        <f t="shared" si="47"/>
        <v>156.69999999999999</v>
      </c>
      <c r="AA76" s="65">
        <f t="shared" si="48"/>
        <v>44.1</v>
      </c>
      <c r="AB76" s="65">
        <f t="shared" si="49"/>
        <v>0</v>
      </c>
      <c r="AC76" s="341">
        <f t="shared" si="50"/>
        <v>44.1</v>
      </c>
      <c r="AD76" s="65">
        <f t="shared" si="51"/>
        <v>32.687314971722571</v>
      </c>
      <c r="AE76" s="65">
        <f t="shared" si="52"/>
        <v>37.791543314481714</v>
      </c>
      <c r="AF76" s="65">
        <f t="shared" si="53"/>
        <v>40.343657485861286</v>
      </c>
      <c r="AG76" s="65">
        <f t="shared" si="54"/>
        <v>57.331167439106558</v>
      </c>
      <c r="AH76" s="65">
        <f t="shared" si="55"/>
        <v>60.441556585475411</v>
      </c>
      <c r="AI76" s="65">
        <f t="shared" si="56"/>
        <v>66.662334878213116</v>
      </c>
      <c r="AJ76" s="65">
        <f t="shared" si="57"/>
        <v>141.70632924314503</v>
      </c>
      <c r="AK76" s="65">
        <f t="shared" si="58"/>
        <v>146.70421949543004</v>
      </c>
      <c r="AL76" s="65">
        <f t="shared" si="59"/>
        <v>149.20316462157251</v>
      </c>
      <c r="AM76" s="65">
        <f t="shared" si="60"/>
        <v>164.1170818105719</v>
      </c>
      <c r="AN76" s="65">
        <f t="shared" si="61"/>
        <v>166.58944241409583</v>
      </c>
      <c r="AO76" s="65">
        <f t="shared" si="62"/>
        <v>171.53416362114376</v>
      </c>
      <c r="AP76" s="65">
        <f t="shared" si="63"/>
        <v>29.903864921701143</v>
      </c>
      <c r="AQ76" s="65">
        <f t="shared" si="64"/>
        <v>34.635909947800762</v>
      </c>
      <c r="AR76" s="65">
        <f t="shared" si="65"/>
        <v>37.001932460850568</v>
      </c>
      <c r="AS76" s="65">
        <f t="shared" si="66"/>
        <v>53.82993527838461</v>
      </c>
      <c r="AT76" s="65">
        <f t="shared" si="67"/>
        <v>57.073247037846144</v>
      </c>
      <c r="AU76" s="65">
        <f t="shared" si="68"/>
        <v>63.559870556769226</v>
      </c>
      <c r="AV76" s="65">
        <f t="shared" si="69"/>
        <v>0</v>
      </c>
      <c r="AW76" s="65">
        <f t="shared" si="70"/>
        <v>29.903864921701143</v>
      </c>
      <c r="AX76" s="65">
        <f t="shared" si="71"/>
        <v>0</v>
      </c>
      <c r="AY76" s="65">
        <f t="shared" si="72"/>
        <v>34.635909947800762</v>
      </c>
      <c r="AZ76" s="65">
        <f t="shared" si="73"/>
        <v>0</v>
      </c>
      <c r="BA76" s="65">
        <f t="shared" si="74"/>
        <v>37.001932460850568</v>
      </c>
      <c r="BB76" s="65">
        <f t="shared" si="75"/>
        <v>0</v>
      </c>
      <c r="BC76" s="65">
        <f t="shared" si="76"/>
        <v>53.82993527838461</v>
      </c>
      <c r="BD76" s="65">
        <f t="shared" si="77"/>
        <v>0</v>
      </c>
      <c r="BE76" s="65">
        <f t="shared" si="78"/>
        <v>57.073247037846144</v>
      </c>
      <c r="BF76" s="65">
        <f t="shared" si="79"/>
        <v>0</v>
      </c>
      <c r="BG76" s="65">
        <f t="shared" si="80"/>
        <v>63.559870556769226</v>
      </c>
      <c r="BI76" s="371">
        <v>1061</v>
      </c>
      <c r="BJ76" s="342">
        <v>12.257743114395966</v>
      </c>
      <c r="BK76" s="342">
        <v>14.171828742930645</v>
      </c>
      <c r="BL76" s="342">
        <v>15.128871557197982</v>
      </c>
      <c r="BM76" s="342">
        <v>16.085914371465321</v>
      </c>
      <c r="BN76" s="342">
        <v>18</v>
      </c>
      <c r="BO76" s="342">
        <v>21.243311759461537</v>
      </c>
      <c r="BP76" s="342">
        <v>22.864967639192308</v>
      </c>
      <c r="BQ76" s="342">
        <v>24.486623518923075</v>
      </c>
      <c r="BR76" s="342">
        <v>27.7</v>
      </c>
      <c r="BS76" s="65"/>
      <c r="BT76" s="371">
        <v>1061</v>
      </c>
      <c r="BU76" s="342">
        <v>96.15837860377664</v>
      </c>
      <c r="BV76" s="342">
        <v>100.3949710644911</v>
      </c>
      <c r="BW76" s="342">
        <v>102.51326729484833</v>
      </c>
      <c r="BX76" s="342">
        <v>104.63156352520555</v>
      </c>
      <c r="BY76" s="342">
        <v>108.86815598592</v>
      </c>
      <c r="BZ76" s="342">
        <v>113.34950002023621</v>
      </c>
      <c r="CA76" s="342">
        <v>115.59017203739431</v>
      </c>
      <c r="CB76" s="342">
        <v>117.83084405455241</v>
      </c>
      <c r="CC76" s="342">
        <v>122.31218808886862</v>
      </c>
      <c r="CE76" s="385">
        <v>64.25</v>
      </c>
      <c r="CF76" s="342">
        <v>5.1945662668333075</v>
      </c>
      <c r="CG76" s="342">
        <v>5.7724566286537407</v>
      </c>
      <c r="CH76" s="342">
        <v>6.0614018095639572</v>
      </c>
      <c r="CI76" s="342">
        <v>6.3503469904741738</v>
      </c>
      <c r="CJ76" s="342">
        <v>6.9282373522946079</v>
      </c>
      <c r="CK76" s="342">
        <v>7.4742033507849026</v>
      </c>
      <c r="CL76" s="342">
        <v>7.7471863500300504</v>
      </c>
      <c r="CM76" s="342">
        <v>8.0201693492751982</v>
      </c>
      <c r="CN76" s="342">
        <v>8.5661353477654938</v>
      </c>
      <c r="CO76" s="342">
        <v>5.0622071471327725</v>
      </c>
      <c r="CP76" s="342">
        <v>5.5959736962237638</v>
      </c>
      <c r="CQ76" s="342">
        <v>5.8628569707692595</v>
      </c>
      <c r="CR76" s="342">
        <v>6.1297402453147551</v>
      </c>
      <c r="CS76" s="342">
        <v>6.6635067944057456</v>
      </c>
      <c r="CT76" s="342">
        <v>7.2230639273611477</v>
      </c>
      <c r="CU76" s="342">
        <v>7.5028424938388483</v>
      </c>
      <c r="CV76" s="342">
        <v>7.7826210603165489</v>
      </c>
      <c r="CW76" s="342">
        <v>8.3421781932719519</v>
      </c>
      <c r="CY76" s="101">
        <f t="shared" si="81"/>
        <v>1</v>
      </c>
      <c r="CZ76" s="101">
        <f t="shared" si="82"/>
        <v>3</v>
      </c>
      <c r="DB76" s="101">
        <f t="shared" si="83"/>
        <v>3</v>
      </c>
      <c r="DD76" s="311">
        <f t="shared" si="84"/>
        <v>3</v>
      </c>
      <c r="DE76" s="311"/>
      <c r="DF76" s="101">
        <f t="shared" si="0"/>
        <v>0</v>
      </c>
      <c r="DG76" s="101">
        <f t="shared" si="1"/>
        <v>0</v>
      </c>
      <c r="DH76" s="101">
        <f t="shared" si="2"/>
        <v>0</v>
      </c>
      <c r="DI76" s="101">
        <f t="shared" si="3"/>
        <v>0</v>
      </c>
      <c r="DJ76" s="311">
        <f t="shared" si="4"/>
        <v>0</v>
      </c>
      <c r="DK76" s="311">
        <f t="shared" si="5"/>
        <v>0</v>
      </c>
      <c r="DL76" s="101">
        <f t="shared" si="6"/>
        <v>0</v>
      </c>
      <c r="DM76" s="101">
        <f t="shared" si="7"/>
        <v>0</v>
      </c>
      <c r="DN76" s="101">
        <f t="shared" si="8"/>
        <v>0</v>
      </c>
      <c r="DO76" s="101">
        <f t="shared" si="9"/>
        <v>0</v>
      </c>
      <c r="DP76" s="101">
        <f t="shared" si="10"/>
        <v>0</v>
      </c>
      <c r="DQ76" s="101">
        <f t="shared" si="11"/>
        <v>0</v>
      </c>
      <c r="DR76" s="101">
        <f t="shared" si="12"/>
        <v>0</v>
      </c>
      <c r="DS76" s="101">
        <f t="shared" si="13"/>
        <v>0</v>
      </c>
      <c r="DT76" s="101">
        <f t="shared" si="14"/>
        <v>0</v>
      </c>
      <c r="DU76" s="101">
        <f t="shared" si="15"/>
        <v>0</v>
      </c>
      <c r="DV76" s="101">
        <f t="shared" si="16"/>
        <v>0</v>
      </c>
      <c r="DW76" s="101">
        <f t="shared" si="17"/>
        <v>0</v>
      </c>
      <c r="DX76" s="311">
        <f t="shared" si="18"/>
        <v>0</v>
      </c>
      <c r="DY76" s="101">
        <f t="shared" si="19"/>
        <v>0</v>
      </c>
      <c r="DZ76" s="101">
        <f t="shared" si="20"/>
        <v>0</v>
      </c>
      <c r="EA76" s="101">
        <f t="shared" si="21"/>
        <v>1</v>
      </c>
      <c r="EB76" s="101">
        <f t="shared" si="22"/>
        <v>0</v>
      </c>
      <c r="EC76" s="101">
        <f t="shared" si="23"/>
        <v>0</v>
      </c>
      <c r="ED76" s="101">
        <f t="shared" si="24"/>
        <v>0</v>
      </c>
      <c r="EE76" s="101">
        <f t="shared" si="25"/>
        <v>0</v>
      </c>
      <c r="EF76" s="101">
        <f t="shared" si="26"/>
        <v>0</v>
      </c>
      <c r="EG76" s="101">
        <f t="shared" si="27"/>
        <v>1</v>
      </c>
      <c r="EH76" s="101">
        <f t="shared" si="28"/>
        <v>0</v>
      </c>
      <c r="EI76" s="101">
        <f t="shared" si="29"/>
        <v>0</v>
      </c>
      <c r="EJ76" s="101">
        <f t="shared" si="30"/>
        <v>0</v>
      </c>
      <c r="EK76" s="101">
        <f t="shared" si="31"/>
        <v>0</v>
      </c>
      <c r="EL76" s="101">
        <f t="shared" si="32"/>
        <v>0</v>
      </c>
      <c r="EM76" s="101">
        <f t="shared" si="33"/>
        <v>0</v>
      </c>
      <c r="EN76" s="101">
        <f t="shared" si="34"/>
        <v>1</v>
      </c>
      <c r="EO76" s="101">
        <f t="shared" si="35"/>
        <v>0</v>
      </c>
      <c r="EP76" s="101">
        <f t="shared" si="36"/>
        <v>0</v>
      </c>
      <c r="EQ76" s="101">
        <f t="shared" si="37"/>
        <v>0</v>
      </c>
    </row>
    <row r="77" spans="2:147" ht="21.75" customHeight="1" x14ac:dyDescent="0.45">
      <c r="B77" s="133">
        <f>IF(Data!B76&lt;&gt;"",Data!B76,"")</f>
        <v>63</v>
      </c>
      <c r="C77" s="158" t="str">
        <f>IF(Data!C76&lt;&gt;"",Data!C76,"")</f>
        <v>นางสาวธมลวรรณ บุญแช่ม</v>
      </c>
      <c r="D77" s="106">
        <f>IF(Data!D76&lt;&gt;"",Data!D76,"")</f>
        <v>2</v>
      </c>
      <c r="E77" s="140">
        <f>IF(AND(I77=1,Data!T76=0),0,IF(I77=999,999,Data!T76))</f>
        <v>203</v>
      </c>
      <c r="F77" s="140">
        <f t="shared" si="38"/>
        <v>16.916666666666668</v>
      </c>
      <c r="G77" s="140">
        <f>IF(Data!K76&lt;&gt;"",Data!K76,"")</f>
        <v>57</v>
      </c>
      <c r="H77" s="141">
        <f>IF(Data!L76&lt;&gt;"",Data!L76,"")</f>
        <v>165</v>
      </c>
      <c r="I77" s="63">
        <f>IF(Data!M76&lt;&gt;"",Data!M76,"")</f>
        <v>1</v>
      </c>
      <c r="J77" s="63">
        <f t="shared" si="39"/>
        <v>118</v>
      </c>
      <c r="L77" s="64" t="str">
        <f t="shared" si="40"/>
        <v>น้ำหนักตามเกณฑ์</v>
      </c>
      <c r="N77" s="63">
        <f t="shared" si="41"/>
        <v>105</v>
      </c>
      <c r="P77" s="64" t="str">
        <f t="shared" si="42"/>
        <v>ค่อนข้างสูง</v>
      </c>
      <c r="R77" s="63">
        <f t="shared" si="43"/>
        <v>106</v>
      </c>
      <c r="S77" s="64" t="str">
        <f t="shared" si="44"/>
        <v>สมส่วน</v>
      </c>
      <c r="W77" s="310">
        <f t="shared" si="45"/>
        <v>2203</v>
      </c>
      <c r="Y77" s="65">
        <f t="shared" si="46"/>
        <v>48.3</v>
      </c>
      <c r="Z77" s="65">
        <f t="shared" si="47"/>
        <v>156.9</v>
      </c>
      <c r="AA77" s="65">
        <f t="shared" si="48"/>
        <v>54</v>
      </c>
      <c r="AB77" s="65">
        <f t="shared" si="49"/>
        <v>0</v>
      </c>
      <c r="AC77" s="341">
        <f t="shared" si="50"/>
        <v>54</v>
      </c>
      <c r="AD77" s="65">
        <f t="shared" si="51"/>
        <v>33.306329243145022</v>
      </c>
      <c r="AE77" s="65">
        <f t="shared" si="52"/>
        <v>38.304219495430011</v>
      </c>
      <c r="AF77" s="65">
        <f t="shared" si="53"/>
        <v>40.803164621572513</v>
      </c>
      <c r="AG77" s="65">
        <f t="shared" si="54"/>
        <v>57.551413871250944</v>
      </c>
      <c r="AH77" s="65">
        <f t="shared" si="55"/>
        <v>60.635218495001254</v>
      </c>
      <c r="AI77" s="65">
        <f t="shared" si="56"/>
        <v>66.80282774250189</v>
      </c>
      <c r="AJ77" s="65">
        <f t="shared" si="57"/>
        <v>142.06583637885623</v>
      </c>
      <c r="AK77" s="65">
        <f t="shared" si="58"/>
        <v>147.01055758590417</v>
      </c>
      <c r="AL77" s="65">
        <f t="shared" si="59"/>
        <v>149.48291818942812</v>
      </c>
      <c r="AM77" s="65">
        <f t="shared" si="60"/>
        <v>164.15757467486065</v>
      </c>
      <c r="AN77" s="65">
        <f t="shared" si="61"/>
        <v>166.57676623314754</v>
      </c>
      <c r="AO77" s="65">
        <f t="shared" si="62"/>
        <v>171.4151493497213</v>
      </c>
      <c r="AP77" s="65">
        <f t="shared" si="63"/>
        <v>37.251750750321563</v>
      </c>
      <c r="AQ77" s="65">
        <f t="shared" si="64"/>
        <v>42.834500500214375</v>
      </c>
      <c r="AR77" s="65">
        <f t="shared" si="65"/>
        <v>45.625875375160781</v>
      </c>
      <c r="AS77" s="65">
        <f t="shared" si="66"/>
        <v>62.294371056983614</v>
      </c>
      <c r="AT77" s="65">
        <f t="shared" si="67"/>
        <v>65.059161409311486</v>
      </c>
      <c r="AU77" s="65">
        <f t="shared" si="68"/>
        <v>70.588742113967214</v>
      </c>
      <c r="AV77" s="65">
        <f t="shared" si="69"/>
        <v>0</v>
      </c>
      <c r="AW77" s="65">
        <f t="shared" si="70"/>
        <v>37.251750750321563</v>
      </c>
      <c r="AX77" s="65">
        <f t="shared" si="71"/>
        <v>0</v>
      </c>
      <c r="AY77" s="65">
        <f t="shared" si="72"/>
        <v>42.834500500214375</v>
      </c>
      <c r="AZ77" s="65">
        <f t="shared" si="73"/>
        <v>0</v>
      </c>
      <c r="BA77" s="65">
        <f t="shared" si="74"/>
        <v>45.625875375160781</v>
      </c>
      <c r="BB77" s="65">
        <f t="shared" si="75"/>
        <v>0</v>
      </c>
      <c r="BC77" s="65">
        <f t="shared" si="76"/>
        <v>62.294371056983614</v>
      </c>
      <c r="BD77" s="65">
        <f t="shared" si="77"/>
        <v>0</v>
      </c>
      <c r="BE77" s="65">
        <f t="shared" si="78"/>
        <v>65.059161409311486</v>
      </c>
      <c r="BF77" s="65">
        <f t="shared" si="79"/>
        <v>0</v>
      </c>
      <c r="BG77" s="65">
        <f t="shared" si="80"/>
        <v>70.588742113967214</v>
      </c>
      <c r="BI77" s="371">
        <v>1062</v>
      </c>
      <c r="BJ77" s="342">
        <v>12.457743114395965</v>
      </c>
      <c r="BK77" s="342">
        <v>14.371828742930644</v>
      </c>
      <c r="BL77" s="342">
        <v>15.328871557197981</v>
      </c>
      <c r="BM77" s="342">
        <v>16.285914371465321</v>
      </c>
      <c r="BN77" s="342">
        <v>18.2</v>
      </c>
      <c r="BO77" s="342">
        <v>21.443311759461537</v>
      </c>
      <c r="BP77" s="342">
        <v>23.064967639192304</v>
      </c>
      <c r="BQ77" s="342">
        <v>24.686623518923078</v>
      </c>
      <c r="BR77" s="342">
        <v>27.9</v>
      </c>
      <c r="BS77" s="65"/>
      <c r="BT77" s="371">
        <v>1062</v>
      </c>
      <c r="BU77" s="342">
        <v>96.64609980427835</v>
      </c>
      <c r="BV77" s="342">
        <v>100.89366325255889</v>
      </c>
      <c r="BW77" s="342">
        <v>103.01744497669918</v>
      </c>
      <c r="BX77" s="342">
        <v>105.14122670083945</v>
      </c>
      <c r="BY77" s="342">
        <v>109.38879014912</v>
      </c>
      <c r="BZ77" s="342">
        <v>113.87836974784078</v>
      </c>
      <c r="CA77" s="342">
        <v>116.12315954720117</v>
      </c>
      <c r="CB77" s="342">
        <v>118.36794934656156</v>
      </c>
      <c r="CC77" s="342">
        <v>122.85752894528233</v>
      </c>
      <c r="CE77" s="385">
        <v>64.5</v>
      </c>
      <c r="CF77" s="342">
        <v>5.2441108767405815</v>
      </c>
      <c r="CG77" s="342">
        <v>5.8268506527734933</v>
      </c>
      <c r="CH77" s="342">
        <v>6.1182205407899506</v>
      </c>
      <c r="CI77" s="342">
        <v>6.4095904288064061</v>
      </c>
      <c r="CJ77" s="342">
        <v>6.9923302048393179</v>
      </c>
      <c r="CK77" s="342">
        <v>7.5420202729209915</v>
      </c>
      <c r="CL77" s="342">
        <v>7.8168653069618284</v>
      </c>
      <c r="CM77" s="342">
        <v>8.0917103410026652</v>
      </c>
      <c r="CN77" s="342">
        <v>8.6414004090843406</v>
      </c>
      <c r="CO77" s="342">
        <v>5.109113059449502</v>
      </c>
      <c r="CP77" s="342">
        <v>5.6463439178541339</v>
      </c>
      <c r="CQ77" s="342">
        <v>5.9149593470564499</v>
      </c>
      <c r="CR77" s="342">
        <v>6.1835747762587658</v>
      </c>
      <c r="CS77" s="342">
        <v>6.7208056346633969</v>
      </c>
      <c r="CT77" s="342">
        <v>7.2838135721590564</v>
      </c>
      <c r="CU77" s="342">
        <v>7.5653175409068858</v>
      </c>
      <c r="CV77" s="342">
        <v>7.846821509654716</v>
      </c>
      <c r="CW77" s="342">
        <v>8.4098294471503756</v>
      </c>
      <c r="CY77" s="101">
        <f t="shared" si="81"/>
        <v>1</v>
      </c>
      <c r="CZ77" s="101">
        <f t="shared" si="82"/>
        <v>3</v>
      </c>
      <c r="DB77" s="101">
        <f t="shared" si="83"/>
        <v>4</v>
      </c>
      <c r="DD77" s="311">
        <f t="shared" si="84"/>
        <v>3</v>
      </c>
      <c r="DE77" s="311"/>
      <c r="DF77" s="101">
        <f t="shared" si="0"/>
        <v>0</v>
      </c>
      <c r="DG77" s="101">
        <f t="shared" si="1"/>
        <v>0</v>
      </c>
      <c r="DH77" s="101">
        <f t="shared" si="2"/>
        <v>0</v>
      </c>
      <c r="DI77" s="101">
        <f t="shared" si="3"/>
        <v>0</v>
      </c>
      <c r="DJ77" s="311">
        <f t="shared" si="4"/>
        <v>0</v>
      </c>
      <c r="DK77" s="311">
        <f t="shared" si="5"/>
        <v>0</v>
      </c>
      <c r="DL77" s="101">
        <f t="shared" si="6"/>
        <v>0</v>
      </c>
      <c r="DM77" s="101">
        <f t="shared" si="7"/>
        <v>0</v>
      </c>
      <c r="DN77" s="101">
        <f t="shared" si="8"/>
        <v>0</v>
      </c>
      <c r="DO77" s="101">
        <f t="shared" si="9"/>
        <v>0</v>
      </c>
      <c r="DP77" s="101">
        <f t="shared" si="10"/>
        <v>0</v>
      </c>
      <c r="DQ77" s="101">
        <f t="shared" si="11"/>
        <v>0</v>
      </c>
      <c r="DR77" s="101">
        <f t="shared" si="12"/>
        <v>0</v>
      </c>
      <c r="DS77" s="101">
        <f t="shared" si="13"/>
        <v>0</v>
      </c>
      <c r="DT77" s="101">
        <f t="shared" si="14"/>
        <v>0</v>
      </c>
      <c r="DU77" s="101">
        <f t="shared" si="15"/>
        <v>0</v>
      </c>
      <c r="DV77" s="101">
        <f t="shared" si="16"/>
        <v>0</v>
      </c>
      <c r="DW77" s="101">
        <f t="shared" si="17"/>
        <v>0</v>
      </c>
      <c r="DX77" s="311">
        <f t="shared" si="18"/>
        <v>0</v>
      </c>
      <c r="DY77" s="101">
        <f t="shared" si="19"/>
        <v>0</v>
      </c>
      <c r="DZ77" s="101">
        <f t="shared" si="20"/>
        <v>0</v>
      </c>
      <c r="EA77" s="101">
        <f t="shared" si="21"/>
        <v>1</v>
      </c>
      <c r="EB77" s="101">
        <f t="shared" si="22"/>
        <v>0</v>
      </c>
      <c r="EC77" s="101">
        <f t="shared" si="23"/>
        <v>0</v>
      </c>
      <c r="ED77" s="101">
        <f t="shared" si="24"/>
        <v>0</v>
      </c>
      <c r="EE77" s="101">
        <f t="shared" si="25"/>
        <v>0</v>
      </c>
      <c r="EF77" s="101">
        <f t="shared" si="26"/>
        <v>1</v>
      </c>
      <c r="EG77" s="101">
        <f t="shared" si="27"/>
        <v>0</v>
      </c>
      <c r="EH77" s="101">
        <f t="shared" si="28"/>
        <v>0</v>
      </c>
      <c r="EI77" s="101">
        <f t="shared" si="29"/>
        <v>0</v>
      </c>
      <c r="EJ77" s="101">
        <f t="shared" si="30"/>
        <v>0</v>
      </c>
      <c r="EK77" s="101">
        <f t="shared" si="31"/>
        <v>0</v>
      </c>
      <c r="EL77" s="101">
        <f t="shared" si="32"/>
        <v>0</v>
      </c>
      <c r="EM77" s="101">
        <f t="shared" si="33"/>
        <v>0</v>
      </c>
      <c r="EN77" s="101">
        <f t="shared" si="34"/>
        <v>1</v>
      </c>
      <c r="EO77" s="101">
        <f t="shared" si="35"/>
        <v>0</v>
      </c>
      <c r="EP77" s="101">
        <f t="shared" si="36"/>
        <v>0</v>
      </c>
      <c r="EQ77" s="101">
        <f t="shared" si="37"/>
        <v>0</v>
      </c>
    </row>
    <row r="78" spans="2:147" ht="21.75" customHeight="1" x14ac:dyDescent="0.45">
      <c r="B78" s="133">
        <f>IF(Data!B77&lt;&gt;"",Data!B77,"")</f>
        <v>64</v>
      </c>
      <c r="C78" s="158" t="str">
        <f>IF(Data!C77&lt;&gt;"",Data!C77,"")</f>
        <v>นางสาวปัฐมาพร บุญโต</v>
      </c>
      <c r="D78" s="106">
        <f>IF(Data!D77&lt;&gt;"",Data!D77,"")</f>
        <v>2</v>
      </c>
      <c r="E78" s="140">
        <f>IF(AND(I78=1,Data!T77=0),0,IF(I78=999,999,Data!T77))</f>
        <v>195</v>
      </c>
      <c r="F78" s="140">
        <f t="shared" si="38"/>
        <v>16.25</v>
      </c>
      <c r="G78" s="140">
        <f>IF(Data!K77&lt;&gt;"",Data!K77,"")</f>
        <v>56</v>
      </c>
      <c r="H78" s="141">
        <f>IF(Data!L77&lt;&gt;"",Data!L77,"")</f>
        <v>159</v>
      </c>
      <c r="I78" s="63">
        <f>IF(Data!M77&lt;&gt;"",Data!M77,"")</f>
        <v>1</v>
      </c>
      <c r="J78" s="63">
        <f t="shared" si="39"/>
        <v>117</v>
      </c>
      <c r="L78" s="64" t="str">
        <f t="shared" si="40"/>
        <v>น้ำหนักตามเกณฑ์</v>
      </c>
      <c r="N78" s="63">
        <f t="shared" si="41"/>
        <v>101</v>
      </c>
      <c r="P78" s="64" t="str">
        <f t="shared" si="42"/>
        <v>ส่วนสูงตามเกณฑ์</v>
      </c>
      <c r="R78" s="63">
        <f t="shared" si="43"/>
        <v>115</v>
      </c>
      <c r="S78" s="64" t="str">
        <f t="shared" si="44"/>
        <v>สมส่วน</v>
      </c>
      <c r="W78" s="310">
        <f t="shared" si="45"/>
        <v>2195</v>
      </c>
      <c r="Y78" s="65">
        <f t="shared" si="46"/>
        <v>48</v>
      </c>
      <c r="Z78" s="65">
        <f t="shared" si="47"/>
        <v>156.69999999999999</v>
      </c>
      <c r="AA78" s="65">
        <f t="shared" si="48"/>
        <v>48.9</v>
      </c>
      <c r="AB78" s="65">
        <f t="shared" si="49"/>
        <v>0</v>
      </c>
      <c r="AC78" s="341">
        <f t="shared" si="50"/>
        <v>48.9</v>
      </c>
      <c r="AD78" s="65">
        <f t="shared" si="51"/>
        <v>32.687314971722571</v>
      </c>
      <c r="AE78" s="65">
        <f t="shared" si="52"/>
        <v>37.791543314481714</v>
      </c>
      <c r="AF78" s="65">
        <f t="shared" si="53"/>
        <v>40.343657485861286</v>
      </c>
      <c r="AG78" s="65">
        <f t="shared" si="54"/>
        <v>57.331167439106558</v>
      </c>
      <c r="AH78" s="65">
        <f t="shared" si="55"/>
        <v>60.441556585475411</v>
      </c>
      <c r="AI78" s="65">
        <f t="shared" si="56"/>
        <v>66.662334878213116</v>
      </c>
      <c r="AJ78" s="65">
        <f t="shared" si="57"/>
        <v>141.70632924314503</v>
      </c>
      <c r="AK78" s="65">
        <f t="shared" si="58"/>
        <v>146.70421949543004</v>
      </c>
      <c r="AL78" s="65">
        <f t="shared" si="59"/>
        <v>149.20316462157251</v>
      </c>
      <c r="AM78" s="65">
        <f t="shared" si="60"/>
        <v>164.1170818105719</v>
      </c>
      <c r="AN78" s="65">
        <f t="shared" si="61"/>
        <v>166.58944241409583</v>
      </c>
      <c r="AO78" s="65">
        <f t="shared" si="62"/>
        <v>171.53416362114376</v>
      </c>
      <c r="AP78" s="65">
        <f t="shared" si="63"/>
        <v>33.7468221074338</v>
      </c>
      <c r="AQ78" s="65">
        <f t="shared" si="64"/>
        <v>38.797881404955866</v>
      </c>
      <c r="AR78" s="65">
        <f t="shared" si="65"/>
        <v>41.323411053716896</v>
      </c>
      <c r="AS78" s="65">
        <f t="shared" si="66"/>
        <v>58.310921006962175</v>
      </c>
      <c r="AT78" s="65">
        <f t="shared" si="67"/>
        <v>61.447894675949556</v>
      </c>
      <c r="AU78" s="65">
        <f t="shared" si="68"/>
        <v>67.721842013924345</v>
      </c>
      <c r="AV78" s="65">
        <f t="shared" si="69"/>
        <v>0</v>
      </c>
      <c r="AW78" s="65">
        <f t="shared" si="70"/>
        <v>33.7468221074338</v>
      </c>
      <c r="AX78" s="65">
        <f t="shared" si="71"/>
        <v>0</v>
      </c>
      <c r="AY78" s="65">
        <f t="shared" si="72"/>
        <v>38.797881404955866</v>
      </c>
      <c r="AZ78" s="65">
        <f t="shared" si="73"/>
        <v>0</v>
      </c>
      <c r="BA78" s="65">
        <f t="shared" si="74"/>
        <v>41.323411053716896</v>
      </c>
      <c r="BB78" s="65">
        <f t="shared" si="75"/>
        <v>0</v>
      </c>
      <c r="BC78" s="65">
        <f t="shared" si="76"/>
        <v>58.310921006962175</v>
      </c>
      <c r="BD78" s="65">
        <f t="shared" si="77"/>
        <v>0</v>
      </c>
      <c r="BE78" s="65">
        <f t="shared" si="78"/>
        <v>61.447894675949556</v>
      </c>
      <c r="BF78" s="65">
        <f t="shared" si="79"/>
        <v>0</v>
      </c>
      <c r="BG78" s="65">
        <f t="shared" si="80"/>
        <v>67.721842013924345</v>
      </c>
      <c r="BI78" s="371">
        <v>1063</v>
      </c>
      <c r="BJ78" s="342">
        <v>12.498235978684743</v>
      </c>
      <c r="BK78" s="342">
        <v>14.465490652456495</v>
      </c>
      <c r="BL78" s="342">
        <v>15.449117989342371</v>
      </c>
      <c r="BM78" s="342">
        <v>16.432745326228247</v>
      </c>
      <c r="BN78" s="342">
        <v>18.399999999999999</v>
      </c>
      <c r="BO78" s="342">
        <v>21.696480804698613</v>
      </c>
      <c r="BP78" s="342">
        <v>23.344721207047918</v>
      </c>
      <c r="BQ78" s="342">
        <v>24.992961609397227</v>
      </c>
      <c r="BR78" s="342">
        <v>28.3</v>
      </c>
      <c r="BS78" s="65"/>
      <c r="BT78" s="371">
        <v>1063</v>
      </c>
      <c r="BU78" s="342">
        <v>97.136369307130408</v>
      </c>
      <c r="BV78" s="342">
        <v>101.39262685968693</v>
      </c>
      <c r="BW78" s="342">
        <v>103.5207556359652</v>
      </c>
      <c r="BX78" s="342">
        <v>105.64888441224346</v>
      </c>
      <c r="BY78" s="342">
        <v>109.90514196479998</v>
      </c>
      <c r="BZ78" s="342">
        <v>114.40216441258008</v>
      </c>
      <c r="CA78" s="342">
        <v>116.65067563647013</v>
      </c>
      <c r="CB78" s="342">
        <v>118.89918686036019</v>
      </c>
      <c r="CC78" s="342">
        <v>123.39620930814029</v>
      </c>
      <c r="CE78" s="385">
        <v>64.75</v>
      </c>
      <c r="CF78" s="342">
        <v>5.2936554866478556</v>
      </c>
      <c r="CG78" s="342">
        <v>5.881244676893246</v>
      </c>
      <c r="CH78" s="342">
        <v>6.175039272015943</v>
      </c>
      <c r="CI78" s="342">
        <v>6.4688338671386383</v>
      </c>
      <c r="CJ78" s="342">
        <v>7.0564230573840288</v>
      </c>
      <c r="CK78" s="342">
        <v>7.6098371950570805</v>
      </c>
      <c r="CL78" s="342">
        <v>7.8865442638936072</v>
      </c>
      <c r="CM78" s="342">
        <v>8.1632513327301339</v>
      </c>
      <c r="CN78" s="342">
        <v>8.7166654704031874</v>
      </c>
      <c r="CO78" s="342">
        <v>5.1560189717662315</v>
      </c>
      <c r="CP78" s="342">
        <v>5.696714139484504</v>
      </c>
      <c r="CQ78" s="342">
        <v>5.9670617233436403</v>
      </c>
      <c r="CR78" s="342">
        <v>6.2374093072027765</v>
      </c>
      <c r="CS78" s="342">
        <v>6.7781044749210482</v>
      </c>
      <c r="CT78" s="342">
        <v>7.3445632169569652</v>
      </c>
      <c r="CU78" s="342">
        <v>7.6277925879749242</v>
      </c>
      <c r="CV78" s="342">
        <v>7.9110219589928832</v>
      </c>
      <c r="CW78" s="342">
        <v>8.4774807010288011</v>
      </c>
      <c r="CY78" s="101">
        <f t="shared" si="81"/>
        <v>1</v>
      </c>
      <c r="CZ78" s="101">
        <f t="shared" si="82"/>
        <v>3</v>
      </c>
      <c r="DB78" s="101">
        <f t="shared" si="83"/>
        <v>3</v>
      </c>
      <c r="DD78" s="311">
        <f t="shared" si="84"/>
        <v>3</v>
      </c>
      <c r="DE78" s="311"/>
      <c r="DF78" s="101">
        <f t="shared" si="0"/>
        <v>0</v>
      </c>
      <c r="DG78" s="101">
        <f t="shared" si="1"/>
        <v>0</v>
      </c>
      <c r="DH78" s="101">
        <f t="shared" si="2"/>
        <v>0</v>
      </c>
      <c r="DI78" s="101">
        <f t="shared" si="3"/>
        <v>0</v>
      </c>
      <c r="DJ78" s="311">
        <f t="shared" si="4"/>
        <v>0</v>
      </c>
      <c r="DK78" s="311">
        <f t="shared" si="5"/>
        <v>0</v>
      </c>
      <c r="DL78" s="101">
        <f t="shared" si="6"/>
        <v>0</v>
      </c>
      <c r="DM78" s="101">
        <f t="shared" si="7"/>
        <v>0</v>
      </c>
      <c r="DN78" s="101">
        <f t="shared" si="8"/>
        <v>0</v>
      </c>
      <c r="DO78" s="101">
        <f t="shared" si="9"/>
        <v>0</v>
      </c>
      <c r="DP78" s="101">
        <f t="shared" si="10"/>
        <v>0</v>
      </c>
      <c r="DQ78" s="101">
        <f t="shared" si="11"/>
        <v>0</v>
      </c>
      <c r="DR78" s="101">
        <f t="shared" si="12"/>
        <v>0</v>
      </c>
      <c r="DS78" s="101">
        <f t="shared" si="13"/>
        <v>0</v>
      </c>
      <c r="DT78" s="101">
        <f t="shared" si="14"/>
        <v>0</v>
      </c>
      <c r="DU78" s="101">
        <f t="shared" si="15"/>
        <v>0</v>
      </c>
      <c r="DV78" s="101">
        <f t="shared" si="16"/>
        <v>0</v>
      </c>
      <c r="DW78" s="101">
        <f t="shared" si="17"/>
        <v>0</v>
      </c>
      <c r="DX78" s="311">
        <f t="shared" si="18"/>
        <v>0</v>
      </c>
      <c r="DY78" s="101">
        <f t="shared" si="19"/>
        <v>0</v>
      </c>
      <c r="DZ78" s="101">
        <f t="shared" si="20"/>
        <v>0</v>
      </c>
      <c r="EA78" s="101">
        <f t="shared" si="21"/>
        <v>1</v>
      </c>
      <c r="EB78" s="101">
        <f t="shared" si="22"/>
        <v>0</v>
      </c>
      <c r="EC78" s="101">
        <f t="shared" si="23"/>
        <v>0</v>
      </c>
      <c r="ED78" s="101">
        <f t="shared" si="24"/>
        <v>0</v>
      </c>
      <c r="EE78" s="101">
        <f t="shared" si="25"/>
        <v>0</v>
      </c>
      <c r="EF78" s="101">
        <f t="shared" si="26"/>
        <v>0</v>
      </c>
      <c r="EG78" s="101">
        <f t="shared" si="27"/>
        <v>1</v>
      </c>
      <c r="EH78" s="101">
        <f t="shared" si="28"/>
        <v>0</v>
      </c>
      <c r="EI78" s="101">
        <f t="shared" si="29"/>
        <v>0</v>
      </c>
      <c r="EJ78" s="101">
        <f t="shared" si="30"/>
        <v>0</v>
      </c>
      <c r="EK78" s="101">
        <f t="shared" si="31"/>
        <v>0</v>
      </c>
      <c r="EL78" s="101">
        <f t="shared" si="32"/>
        <v>0</v>
      </c>
      <c r="EM78" s="101">
        <f t="shared" si="33"/>
        <v>0</v>
      </c>
      <c r="EN78" s="101">
        <f t="shared" si="34"/>
        <v>1</v>
      </c>
      <c r="EO78" s="101">
        <f t="shared" si="35"/>
        <v>0</v>
      </c>
      <c r="EP78" s="101">
        <f t="shared" si="36"/>
        <v>0</v>
      </c>
      <c r="EQ78" s="101">
        <f t="shared" si="37"/>
        <v>0</v>
      </c>
    </row>
    <row r="79" spans="2:147" ht="21.75" customHeight="1" x14ac:dyDescent="0.45">
      <c r="B79" s="133">
        <f>IF(Data!B78&lt;&gt;"",Data!B78,"")</f>
        <v>65</v>
      </c>
      <c r="C79" s="158" t="str">
        <f>IF(Data!C78&lt;&gt;"",Data!C78,"")</f>
        <v>นางสาวพรทิวา ยิ้มจันทร์</v>
      </c>
      <c r="D79" s="106">
        <f>IF(Data!D78&lt;&gt;"",Data!D78,"")</f>
        <v>2</v>
      </c>
      <c r="E79" s="140">
        <f>IF(AND(I79=1,Data!T78=0),0,IF(I79=999,999,Data!T78))</f>
        <v>198</v>
      </c>
      <c r="F79" s="140">
        <f t="shared" si="38"/>
        <v>16.5</v>
      </c>
      <c r="G79" s="140">
        <f>IF(Data!K78&lt;&gt;"",Data!K78,"")</f>
        <v>40</v>
      </c>
      <c r="H79" s="141">
        <f>IF(Data!L78&lt;&gt;"",Data!L78,"")</f>
        <v>152</v>
      </c>
      <c r="I79" s="63">
        <f>IF(Data!M78&lt;&gt;"",Data!M78,"")</f>
        <v>1</v>
      </c>
      <c r="J79" s="63">
        <f t="shared" si="39"/>
        <v>83</v>
      </c>
      <c r="L79" s="64" t="str">
        <f t="shared" si="40"/>
        <v>น้ำหนักค่อนข้างน้อย</v>
      </c>
      <c r="N79" s="63">
        <f t="shared" si="41"/>
        <v>97</v>
      </c>
      <c r="P79" s="64" t="str">
        <f t="shared" si="42"/>
        <v>ส่วนสูงตามเกณฑ์</v>
      </c>
      <c r="R79" s="63">
        <f t="shared" si="43"/>
        <v>92</v>
      </c>
      <c r="S79" s="64" t="str">
        <f t="shared" si="44"/>
        <v>สมส่วน</v>
      </c>
      <c r="W79" s="310">
        <f t="shared" si="45"/>
        <v>2198</v>
      </c>
      <c r="Y79" s="65">
        <f t="shared" si="46"/>
        <v>48.2</v>
      </c>
      <c r="Z79" s="65">
        <f t="shared" si="47"/>
        <v>156.80000000000001</v>
      </c>
      <c r="AA79" s="65">
        <f t="shared" si="48"/>
        <v>43.3</v>
      </c>
      <c r="AB79" s="65">
        <f t="shared" si="49"/>
        <v>0</v>
      </c>
      <c r="AC79" s="341">
        <f t="shared" si="50"/>
        <v>43.3</v>
      </c>
      <c r="AD79" s="65">
        <f t="shared" si="51"/>
        <v>32.887314971722574</v>
      </c>
      <c r="AE79" s="65">
        <f t="shared" si="52"/>
        <v>37.991543314481717</v>
      </c>
      <c r="AF79" s="65">
        <f t="shared" si="53"/>
        <v>40.543657485861289</v>
      </c>
      <c r="AG79" s="65">
        <f t="shared" si="54"/>
        <v>57.451413871250949</v>
      </c>
      <c r="AH79" s="65">
        <f t="shared" si="55"/>
        <v>60.535218495001253</v>
      </c>
      <c r="AI79" s="65">
        <f t="shared" si="56"/>
        <v>66.702827742501881</v>
      </c>
      <c r="AJ79" s="65">
        <f t="shared" si="57"/>
        <v>141.80632924314503</v>
      </c>
      <c r="AK79" s="65">
        <f t="shared" si="58"/>
        <v>146.80421949543003</v>
      </c>
      <c r="AL79" s="65">
        <f t="shared" si="59"/>
        <v>149.30316462157251</v>
      </c>
      <c r="AM79" s="65">
        <f t="shared" si="60"/>
        <v>164.13732824271625</v>
      </c>
      <c r="AN79" s="65">
        <f t="shared" si="61"/>
        <v>166.58310432362168</v>
      </c>
      <c r="AO79" s="65">
        <f t="shared" si="62"/>
        <v>171.47465648543252</v>
      </c>
      <c r="AP79" s="65">
        <f t="shared" si="63"/>
        <v>29.103864921701138</v>
      </c>
      <c r="AQ79" s="65">
        <f t="shared" si="64"/>
        <v>33.835909947800758</v>
      </c>
      <c r="AR79" s="65">
        <f t="shared" si="65"/>
        <v>36.201932460850571</v>
      </c>
      <c r="AS79" s="65">
        <f t="shared" si="66"/>
        <v>53.029935278384613</v>
      </c>
      <c r="AT79" s="65">
        <f t="shared" si="67"/>
        <v>56.273247037846147</v>
      </c>
      <c r="AU79" s="65">
        <f t="shared" si="68"/>
        <v>62.759870556769229</v>
      </c>
      <c r="AV79" s="65">
        <f t="shared" si="69"/>
        <v>0</v>
      </c>
      <c r="AW79" s="65">
        <f t="shared" si="70"/>
        <v>29.103864921701138</v>
      </c>
      <c r="AX79" s="65">
        <f t="shared" si="71"/>
        <v>0</v>
      </c>
      <c r="AY79" s="65">
        <f t="shared" si="72"/>
        <v>33.835909947800758</v>
      </c>
      <c r="AZ79" s="65">
        <f t="shared" si="73"/>
        <v>0</v>
      </c>
      <c r="BA79" s="65">
        <f t="shared" si="74"/>
        <v>36.201932460850571</v>
      </c>
      <c r="BB79" s="65">
        <f t="shared" si="75"/>
        <v>0</v>
      </c>
      <c r="BC79" s="65">
        <f t="shared" si="76"/>
        <v>53.029935278384613</v>
      </c>
      <c r="BD79" s="65">
        <f t="shared" si="77"/>
        <v>0</v>
      </c>
      <c r="BE79" s="65">
        <f t="shared" si="78"/>
        <v>56.273247037846147</v>
      </c>
      <c r="BF79" s="65">
        <f t="shared" si="79"/>
        <v>0</v>
      </c>
      <c r="BG79" s="65">
        <f t="shared" si="80"/>
        <v>62.759870556769229</v>
      </c>
      <c r="BI79" s="371">
        <v>1064</v>
      </c>
      <c r="BJ79" s="342">
        <v>12.598235978684745</v>
      </c>
      <c r="BK79" s="342">
        <v>14.565490652456496</v>
      </c>
      <c r="BL79" s="342">
        <v>15.549117989342372</v>
      </c>
      <c r="BM79" s="342">
        <v>16.532745326228248</v>
      </c>
      <c r="BN79" s="342">
        <v>18.5</v>
      </c>
      <c r="BO79" s="342">
        <v>21.849649849935687</v>
      </c>
      <c r="BP79" s="342">
        <v>23.524474774903531</v>
      </c>
      <c r="BQ79" s="342">
        <v>25.199299699871375</v>
      </c>
      <c r="BR79" s="342">
        <v>28.5</v>
      </c>
      <c r="BS79" s="65"/>
      <c r="BT79" s="371">
        <v>1064</v>
      </c>
      <c r="BU79" s="342">
        <v>97.469854483153668</v>
      </c>
      <c r="BV79" s="342">
        <v>101.7855423820491</v>
      </c>
      <c r="BW79" s="342">
        <v>103.94338633149682</v>
      </c>
      <c r="BX79" s="342">
        <v>106.10123028094455</v>
      </c>
      <c r="BY79" s="342">
        <v>110.41691817984</v>
      </c>
      <c r="BZ79" s="342">
        <v>114.92154612377955</v>
      </c>
      <c r="CA79" s="342">
        <v>117.17386009574932</v>
      </c>
      <c r="CB79" s="342">
        <v>119.4261740677191</v>
      </c>
      <c r="CC79" s="342">
        <v>123.93080201165867</v>
      </c>
      <c r="CE79" s="385">
        <v>65</v>
      </c>
      <c r="CF79" s="342">
        <v>5.3432000965551305</v>
      </c>
      <c r="CG79" s="342">
        <v>5.9356387010129996</v>
      </c>
      <c r="CH79" s="342">
        <v>6.2318580032419355</v>
      </c>
      <c r="CI79" s="342">
        <v>6.5280773054708696</v>
      </c>
      <c r="CJ79" s="342">
        <v>7.1205159099287387</v>
      </c>
      <c r="CK79" s="342">
        <v>7.6776541171931703</v>
      </c>
      <c r="CL79" s="342">
        <v>7.956223220825386</v>
      </c>
      <c r="CM79" s="342">
        <v>8.2347923244576009</v>
      </c>
      <c r="CN79" s="342">
        <v>8.7919305317220342</v>
      </c>
      <c r="CO79" s="342">
        <v>5.2029248840829601</v>
      </c>
      <c r="CP79" s="342">
        <v>5.7470843611148732</v>
      </c>
      <c r="CQ79" s="342">
        <v>6.0191640996308298</v>
      </c>
      <c r="CR79" s="342">
        <v>6.2912438381467863</v>
      </c>
      <c r="CS79" s="342">
        <v>6.8354033151786995</v>
      </c>
      <c r="CT79" s="342">
        <v>7.4053128617548749</v>
      </c>
      <c r="CU79" s="342">
        <v>7.6902676350429626</v>
      </c>
      <c r="CV79" s="342">
        <v>7.9752224083310503</v>
      </c>
      <c r="CW79" s="342">
        <v>8.5451319549072267</v>
      </c>
      <c r="CY79" s="101">
        <f t="shared" si="81"/>
        <v>1</v>
      </c>
      <c r="CZ79" s="101">
        <f t="shared" si="82"/>
        <v>2</v>
      </c>
      <c r="DB79" s="101">
        <f t="shared" si="83"/>
        <v>3</v>
      </c>
      <c r="DD79" s="311">
        <f t="shared" si="84"/>
        <v>3</v>
      </c>
      <c r="DE79" s="311"/>
      <c r="DF79" s="101">
        <f t="shared" ref="DF79:DF142" si="85">IF(AND(D79=1,CZ79=5),1,0)</f>
        <v>0</v>
      </c>
      <c r="DG79" s="101">
        <f t="shared" ref="DG79:DG142" si="86">IF(AND(D79=1,CZ79=4),1,0)</f>
        <v>0</v>
      </c>
      <c r="DH79" s="101">
        <f t="shared" ref="DH79:DH142" si="87">IF(AND(D79=1,CZ79=3),1,0)</f>
        <v>0</v>
      </c>
      <c r="DI79" s="101">
        <f t="shared" ref="DI79:DI142" si="88">IF(AND(D79=1,CZ79=2),1,0)</f>
        <v>0</v>
      </c>
      <c r="DJ79" s="311">
        <f t="shared" ref="DJ79:DJ142" si="89">IF(AND(D79=1,CZ79=1),1,0)</f>
        <v>0</v>
      </c>
      <c r="DK79" s="311">
        <f t="shared" ref="DK79:DK142" si="90">IF(AND(D79=1,CZ79=0),1,0)</f>
        <v>0</v>
      </c>
      <c r="DL79" s="101">
        <f t="shared" ref="DL79:DL142" si="91">IF(AND(D79=1,DB79=5),1,0)</f>
        <v>0</v>
      </c>
      <c r="DM79" s="101">
        <f t="shared" ref="DM79:DM142" si="92">IF(AND(D79=1,DB79=4),1,0)</f>
        <v>0</v>
      </c>
      <c r="DN79" s="101">
        <f t="shared" ref="DN79:DN142" si="93">IF(AND(D79=1,DB79=3),1,0)</f>
        <v>0</v>
      </c>
      <c r="DO79" s="101">
        <f t="shared" ref="DO79:DO142" si="94">IF(AND(D79=1,DB79=2),1,0)</f>
        <v>0</v>
      </c>
      <c r="DP79" s="101">
        <f t="shared" ref="DP79:DP142" si="95">IF(AND(D79=1,DB79=1),1,0)</f>
        <v>0</v>
      </c>
      <c r="DQ79" s="101">
        <f t="shared" ref="DQ79:DQ142" si="96">IF(AND(D79=1,DB79=0),1,0)</f>
        <v>0</v>
      </c>
      <c r="DR79" s="101">
        <f t="shared" ref="DR79:DR142" si="97">IF(AND(D79=1,DD79=6),1,0)</f>
        <v>0</v>
      </c>
      <c r="DS79" s="101">
        <f t="shared" ref="DS79:DS142" si="98">IF(AND(D79=1,DD79=5),1,0)</f>
        <v>0</v>
      </c>
      <c r="DT79" s="101">
        <f t="shared" ref="DT79:DT142" si="99">IF(AND(D79=1,DD79=4),1,0)</f>
        <v>0</v>
      </c>
      <c r="DU79" s="101">
        <f t="shared" ref="DU79:DU142" si="100">IF(AND(D79=1,DD79=3),1,0)</f>
        <v>0</v>
      </c>
      <c r="DV79" s="101">
        <f t="shared" ref="DV79:DV142" si="101">IF(AND(D79=1,DD79=2),1,0)</f>
        <v>0</v>
      </c>
      <c r="DW79" s="101">
        <f t="shared" ref="DW79:DW142" si="102">IF(AND(D79=1,DD79=1),1,0)</f>
        <v>0</v>
      </c>
      <c r="DX79" s="311">
        <f t="shared" ref="DX79:DX142" si="103">IF(AND(D79=1,DD79=0),1,0)</f>
        <v>0</v>
      </c>
      <c r="DY79" s="101">
        <f t="shared" ref="DY79:DY142" si="104">IF(AND(D79=2,CZ79=5),1,0)</f>
        <v>0</v>
      </c>
      <c r="DZ79" s="101">
        <f t="shared" ref="DZ79:DZ142" si="105">IF(AND(D79=2,CZ79=4),1,0)</f>
        <v>0</v>
      </c>
      <c r="EA79" s="101">
        <f t="shared" ref="EA79:EA142" si="106">IF(AND(D79=2,CZ79=3),1,0)</f>
        <v>0</v>
      </c>
      <c r="EB79" s="101">
        <f t="shared" ref="EB79:EB142" si="107">IF(AND(D79=2,CZ79=2),1,0)</f>
        <v>1</v>
      </c>
      <c r="EC79" s="101">
        <f t="shared" ref="EC79:EC142" si="108">IF(AND(D79=2,CZ79=1),1,0)</f>
        <v>0</v>
      </c>
      <c r="ED79" s="101">
        <f t="shared" ref="ED79:ED142" si="109">IF(AND(D79=2,CZ79=0),1,0)</f>
        <v>0</v>
      </c>
      <c r="EE79" s="101">
        <f t="shared" ref="EE79:EE142" si="110">IF(AND(D79=2,DB79=5),1,0)</f>
        <v>0</v>
      </c>
      <c r="EF79" s="101">
        <f t="shared" ref="EF79:EF142" si="111">IF(AND(D79=2,DB79=4),1,0)</f>
        <v>0</v>
      </c>
      <c r="EG79" s="101">
        <f t="shared" ref="EG79:EG142" si="112">IF(AND(D79=2,DB79=3),1,0)</f>
        <v>1</v>
      </c>
      <c r="EH79" s="101">
        <f t="shared" ref="EH79:EH142" si="113">IF(AND(D79=2,DB79=2),1,0)</f>
        <v>0</v>
      </c>
      <c r="EI79" s="101">
        <f t="shared" ref="EI79:EI142" si="114">IF(AND(D79=2,DB79=1),1,0)</f>
        <v>0</v>
      </c>
      <c r="EJ79" s="101">
        <f t="shared" ref="EJ79:EJ142" si="115">IF(AND(D79=2,DB79=0),1,0)</f>
        <v>0</v>
      </c>
      <c r="EK79" s="101">
        <f t="shared" ref="EK79:EK142" si="116">IF(AND(D79=2,DD79=6),1,0)</f>
        <v>0</v>
      </c>
      <c r="EL79" s="101">
        <f t="shared" ref="EL79:EL142" si="117">IF(AND(D79=2,DD79=5),1,0)</f>
        <v>0</v>
      </c>
      <c r="EM79" s="101">
        <f t="shared" ref="EM79:EM142" si="118">IF(AND(D79=2,DD79=4),1,0)</f>
        <v>0</v>
      </c>
      <c r="EN79" s="101">
        <f t="shared" ref="EN79:EN142" si="119">IF(AND(D79=2,DD79=3),1,0)</f>
        <v>1</v>
      </c>
      <c r="EO79" s="101">
        <f t="shared" ref="EO79:EO142" si="120">IF(AND(D79=2,DD79=2),1,0)</f>
        <v>0</v>
      </c>
      <c r="EP79" s="101">
        <f t="shared" ref="EP79:EP142" si="121">IF(AND(D79=2,DD79=1),1,0)</f>
        <v>0</v>
      </c>
      <c r="EQ79" s="101">
        <f t="shared" ref="EQ79:EQ142" si="122">IF(AND(D79=2,DD79=0),1,0)</f>
        <v>0</v>
      </c>
    </row>
    <row r="80" spans="2:147" ht="21.75" customHeight="1" x14ac:dyDescent="0.45">
      <c r="B80" s="133">
        <f>IF(Data!B79&lt;&gt;"",Data!B79,"")</f>
        <v>66</v>
      </c>
      <c r="C80" s="158" t="str">
        <f>IF(Data!C79&lt;&gt;"",Data!C79,"")</f>
        <v>นางสาวแพรวา พุ่มสมุด</v>
      </c>
      <c r="D80" s="106">
        <f>IF(Data!D79&lt;&gt;"",Data!D79,"")</f>
        <v>2</v>
      </c>
      <c r="E80" s="140">
        <f>IF(AND(I80=1,Data!T79=0),0,IF(I80=999,999,Data!T79))</f>
        <v>196</v>
      </c>
      <c r="F80" s="140">
        <f t="shared" ref="F80:F143" si="123">IF(D80 = "","",IF(E80=999,999,E80/12))</f>
        <v>16.333333333333332</v>
      </c>
      <c r="G80" s="140">
        <f>IF(Data!K79&lt;&gt;"",Data!K79,"")</f>
        <v>43</v>
      </c>
      <c r="H80" s="141">
        <f>IF(Data!L79&lt;&gt;"",Data!L79,"")</f>
        <v>151</v>
      </c>
      <c r="I80" s="63">
        <f>IF(Data!M79&lt;&gt;"",Data!M79,"")</f>
        <v>1</v>
      </c>
      <c r="J80" s="63">
        <f t="shared" ref="J80:J143" si="124">IF(OR(OR(OR(D80=0,I80=0),G80=0),Y80=0),0,ROUND(G80*100/Y80,0))</f>
        <v>89</v>
      </c>
      <c r="L80" s="64" t="str">
        <f t="shared" ref="L80:L143" si="125">IF(D80 = "","",IF(OR(OR(OR(OR(OR(D80=0),D80&gt;2),I80=999),G80=0),J80=0),"ไม่ทราบค่า",IF(G80&gt;AH80,"น้ำหนักมากกว่าเกณฑ์",IF(G80&gt;AG80,"น้ำหนักค่อนข้างมาก",IF(G80&gt;=AF80,"น้ำหนักตามเกณฑ์",IF(G80&gt;=AE80,"น้ำหนักค่อนข้างน้อย","น้ำหนักน้อยกว่าเกณฑ์"))))))</f>
        <v>น้ำหนักตามเกณฑ์</v>
      </c>
      <c r="N80" s="63">
        <f t="shared" ref="N80:N143" si="126">IF(OR(OR(OR(D80=0,I80=0),H80=0),Z80=0),0,ROUND(H80*100/Z80,0))</f>
        <v>96</v>
      </c>
      <c r="P80" s="64" t="str">
        <f t="shared" ref="P80:P143" si="127">IF(D80 = "","",IF(OR(OR(OR(OR(OR(D80=0),D80&gt;2),H80=0),I80=999),N80=0),"ไม่ทราบค่า",IF(H80&gt;AN80,"สูงกว่าเกณฑ์",IF(H80&gt;AM80,"ค่อนข้างสูง",IF(H80&gt;=AL80,"ส่วนสูงตามเกณฑ์",IF(H80&gt;=AK80,"ค่อนข้างเตี้ย","เตี้ย"))))))</f>
        <v>ส่วนสูงตามเกณฑ์</v>
      </c>
      <c r="R80" s="63">
        <f t="shared" ref="R80:R143" si="128">IF(OR(OR(OR(OR(OR(D80=0,G80=0),H80=0),H80&lt;49),AA80=999),AA80=0),0,ROUND(G80*100/AA80,0))</f>
        <v>101</v>
      </c>
      <c r="S80" s="64" t="str">
        <f t="shared" ref="S80:S143" si="129">IF(D80 = "","",IF(OR(OR(OR(OR(OR(OR(D80=0,D80&gt;2),G80=0),H80=0),H80&lt;49),R80=0),AA80=0),"ไม่ทราบค่า",IF(G80&gt;AU80,"อ้วน",IF(G80&gt;AT80,"เริ่มอ้วน",IF(G80&gt;AS80,"ท้วม",IF(G80&gt;=AR80,"สมส่วน",IF(G80&gt;=AQ80,"ค่อนข้างผอม","ผอม")))))))</f>
        <v>สมส่วน</v>
      </c>
      <c r="W80" s="310">
        <f t="shared" ref="W80:W143" si="130">ROUND(E80+(D80*1000),0)</f>
        <v>2196</v>
      </c>
      <c r="Y80" s="65">
        <f t="shared" ref="Y80:Y143" si="131">IF(OR(OR(OR(OR(D80=0,D80&gt;2),W80=0),AND(D80=1,W80&gt;1239),AND(D80=2,W80&gt;2239))),0,VLOOKUP($W80,$BI$15:$BR$494,6))</f>
        <v>48.1</v>
      </c>
      <c r="Z80" s="65">
        <f t="shared" ref="Z80:Z143" si="132">IF(OR(OR(OR(OR(D80=0,D80&gt;2),W80=0),AND(D80=1,W80&gt;1239),AND(D80=2,W80&gt;2239))),0,VLOOKUP($W80,$BT$15:$CC$494,6))</f>
        <v>156.69999999999999</v>
      </c>
      <c r="AA80" s="65">
        <f t="shared" ref="AA80:AA143" si="133">IF(AC80&gt;0,AC80,AB80)</f>
        <v>42.4</v>
      </c>
      <c r="AB80" s="65">
        <f t="shared" ref="AB80:AB143" si="134">IF(OR(OR(OR(D80=0,H80=0),G80=0),H80&lt;49),0,IF(AND(D80=1,E80=999,H80&lt;85),VLOOKUP($H80,$CE$15:$CN$219,6),IF(AND(D80=2,E80=999,H80&lt;85),VLOOKUP($H80,$CE$15:$CW$219,15),IF(AND(D80=1,E80=999,H80&gt;=85,H80&lt;=180),VLOOKUP($H80,$CE$221:$CN$661,6),IF(AND(D80=2,E80=999,H80&gt;=85,H80&lt;=170),VLOOKUP($H80,$CE$221:$CW$621,15),0)))))</f>
        <v>0</v>
      </c>
      <c r="AC80" s="341">
        <f t="shared" ref="AC80:AC143" si="135">IF(OR(OR(OR(OR(D80=0,H80=0),G80=0),H80&lt;49),E80=999),0,IF(AND(D80=1,E80&lt;24,H80&lt;=100),VLOOKUP($H80,$CE$15:$CN$219,6),IF(AND(D80=2,E80&lt;24,H80&lt;=100),VLOOKUP($H80,$CE$15:$CW$219,15),IF(AND(D80=1,E80&gt;=24,H80&gt;=70,H80&lt;=180),VLOOKUP($H80,$CE$221:$CN$661,6),IF(AND(D80=2,E80&gt;=24,H80&gt;=70,H80&lt;=170),VLOOKUP($H80,$CE$221:$CW$621,15),0)))))</f>
        <v>42.4</v>
      </c>
      <c r="AD80" s="65">
        <f t="shared" ref="AD80:AD143" si="136">IF(OR(OR(OR(OR(D80=0,D80&gt;2),W80=0),AND(D80=1,W80&gt;1239),AND(D80=2,W80&gt;2239))),0,VLOOKUP($W80,$BI$15:$BR$494,2))</f>
        <v>32.787314971722573</v>
      </c>
      <c r="AE80" s="65">
        <f t="shared" ref="AE80:AE143" si="137">IF(OR(OR(OR(OR(D80=0,D80&gt;2),W80=0),AND(D80=1,W80&gt;1239),AND(D80=2,W80&gt;2239))),0,VLOOKUP($W80,$BI$15:$BR$494,3))</f>
        <v>37.891543314481716</v>
      </c>
      <c r="AF80" s="65">
        <f t="shared" ref="AF80:AF143" si="138">IF(OR(OR(OR(OR(D80=0,D80&gt;2),W80=0),AND(D80=1,W80&gt;1239),AND(D80=2,W80&gt;2239))),0,VLOOKUP($W80,$BI$15:$BR$494,4))</f>
        <v>40.443657485861287</v>
      </c>
      <c r="AG80" s="65">
        <f t="shared" ref="AG80:AG143" si="139">IF(OR(OR(OR(OR(D80=0,D80&gt;2),W80=0),AND(D80=1,W80&gt;1239),AND(D80=2,W80&gt;2239))),0,VLOOKUP($W80,$BI$15:$BR$494,8))</f>
        <v>57.351413871250941</v>
      </c>
      <c r="AH80" s="65">
        <f t="shared" ref="AH80:AH143" si="140">IF(OR(OR(OR(OR(D80=0,D80&gt;2),W80=0),AND(D80=1,W80&gt;1239),AND(D80=2,W80&gt;2239))),0,VLOOKUP($W80,$BI$15:$BR$494,9))</f>
        <v>60.435218495001259</v>
      </c>
      <c r="AI80" s="65">
        <f t="shared" ref="AI80:AI143" si="141">IF(OR(OR(OR(OR(D80=0,D80&gt;2),W80=0),AND(D80=1,W80&gt;1239),AND(D80=2,W80&gt;2239))),0,VLOOKUP($W80,$BI$15:$BR$494,10))</f>
        <v>66.602827742501887</v>
      </c>
      <c r="AJ80" s="65">
        <f t="shared" ref="AJ80:AJ143" si="142">IF(OR(OR(OR(OR(D80=0,D80&gt;2),W80=0),AND(D80=1,W80&gt;1239),AND(D80=2,W80&gt;2239))),0,VLOOKUP($W80,$BT$15:$CC$494,2))</f>
        <v>141.70632924314503</v>
      </c>
      <c r="AK80" s="65">
        <f t="shared" ref="AK80:AK143" si="143">IF(OR(OR(OR(OR(D80=0,D80&gt;2),W80=0),AND(D80=1,W80&gt;1239),AND(D80=2,W80&gt;2239))),0,VLOOKUP($W80,$BT$15:$CC$494,3))</f>
        <v>146.70421949543004</v>
      </c>
      <c r="AL80" s="65">
        <f t="shared" ref="AL80:AL143" si="144">IF(OR(OR(OR(OR(D80=0,D80&gt;2),W80=0),AND(D80=1,W80&gt;1239),AND(D80=2,W80&gt;2239))),0,VLOOKUP($W80,$BT$15:$CC$494,4))</f>
        <v>149.20316462157251</v>
      </c>
      <c r="AM80" s="65">
        <f t="shared" ref="AM80:AM143" si="145">IF(OR(OR(OR(OR(D80=0,D80&gt;2),W80=0),AND(D80=1,W80&gt;1239),AND(D80=2,W80&gt;2239))),0,VLOOKUP($W80,$BT$15:$CC$494,8))</f>
        <v>164.1170818105719</v>
      </c>
      <c r="AN80" s="65">
        <f t="shared" ref="AN80:AN143" si="146">IF(OR(OR(OR(OR(D80=0,D80&gt;2),W80=0),AND(D80=1,W80&gt;1239),AND(D80=2,W80&gt;2239))),0,VLOOKUP($W80,$BT$15:$CC$494,9))</f>
        <v>166.58944241409583</v>
      </c>
      <c r="AO80" s="65">
        <f t="shared" ref="AO80:AO143" si="147">IF(OR(OR(OR(OR(D80=0,D80&gt;2),W80=0),AND(D80=1,W80&gt;1239),AND(D80=2,W80&gt;2239))),0,VLOOKUP($W80,$BT$15:$CC$494,10))</f>
        <v>171.53416362114376</v>
      </c>
      <c r="AP80" s="65">
        <f t="shared" ref="AP80:AP143" si="148">IF(AW80&gt;0,AW80,AV80)</f>
        <v>28.52287919312359</v>
      </c>
      <c r="AQ80" s="65">
        <f t="shared" ref="AQ80:AQ143" si="149">IF(AY80&gt;0,AY80,AX80)</f>
        <v>33.148586128749059</v>
      </c>
      <c r="AR80" s="65">
        <f t="shared" ref="AR80:AR143" si="150">IF(BA80&gt;0,BA80,AZ80)</f>
        <v>35.461439596561803</v>
      </c>
      <c r="AS80" s="65">
        <f t="shared" ref="AS80:AS143" si="151">IF(BC80&gt;0,BC80,BB80)</f>
        <v>52.209688846240226</v>
      </c>
      <c r="AT80" s="65">
        <f t="shared" ref="AT80:AT143" si="152">IF(BE80&gt;0,BE80,BD80)</f>
        <v>55.479585128320302</v>
      </c>
      <c r="AU80" s="65">
        <f t="shared" ref="AU80:AU143" si="153">IF(BG80&gt;0,BG80,BF80)</f>
        <v>62.019377692480454</v>
      </c>
      <c r="AV80" s="65">
        <f t="shared" ref="AV80:AV143" si="154">IF(OR(OR(OR(D80=0,H80=0),G80=0),H80&lt;49),0,IF(AND(D80=1,E80=999,H80&lt;85),VLOOKUP($H80,$CE$15:$CN$219,2),IF(AND(D80=2,E80=999,H80&lt;85),VLOOKUP($H80,$CE$15:$CW$219,11),IF(AND(D80=1,E80=999,H80&gt;=85,H80&lt;=180),VLOOKUP($H80,$CE$221:$CN$661,2),IF(AND(D80=2,E80=999,H80&gt;=85,H80&lt;=170),VLOOKUP($H80,$CE$221:$CW$621,11),0)))))</f>
        <v>0</v>
      </c>
      <c r="AW80" s="65">
        <f t="shared" ref="AW80:AW143" si="155">IF(OR(OR(OR(OR(D80=0,H80=0),G80=0),H80&lt;49),E80=999),0,IF(AND(D80=1,E80&lt;24,H80&lt;=100),VLOOKUP($H80,$CE$15:$CN$219,2),IF(AND(D80=2,E80&lt;24,H80&lt;=100),VLOOKUP($H80,$CE$15:$CW$219,11),IF(AND(D80=1,E80&gt;=24,H80&gt;=70,H80&lt;=180),VLOOKUP($H80,$CE$221:$CN$661,2),IF(AND(D80=2,E80&gt;=24,H80&gt;=70,H80&lt;=170),VLOOKUP($H80,$CE$221:$CW$621,11),0)))))</f>
        <v>28.52287919312359</v>
      </c>
      <c r="AX80" s="65">
        <f t="shared" ref="AX80:AX143" si="156">IF(OR(OR(OR(D80=0,H80=0),G80=0),H80&lt;49),0,IF(AND(D80=1,E80=999,H80&lt;85),VLOOKUP($H80,$CE$15:$CN$219,3),IF(AND(D80=2,E80=999,H80&lt;85),VLOOKUP($H80,$CE$15:$CW$219,12),IF(AND(D80=1,E80=999,H80&gt;=85,H80&lt;=180),VLOOKUP($H80,$CE$221:$CN$661,3),IF(AND(D80=2,E80=999,H80&gt;=85,H80&lt;=170),VLOOKUP($H80,$CE$221:$CW$621,12),0)))))</f>
        <v>0</v>
      </c>
      <c r="AY80" s="65">
        <f t="shared" ref="AY80:AY143" si="157">IF(OR(OR(OR(OR(D80=0,H80=0),G80=0),H80&lt;49),E80=999),0,IF(AND(D80=1,E80&lt;24,H80&lt;=100),VLOOKUP($H80,$CE$15:$CN$219,3),IF(AND(D80=2,E80&lt;24,H80&lt;=100),VLOOKUP($H80,$CE$15:$CW$219,12),IF(AND(D80=1,E80&gt;=24,H80&gt;=70,H80&lt;=180),VLOOKUP($H80,$CE$221:$CN$661,3),IF(AND(D80=2,E80&gt;=24,H80&gt;=70,H80&lt;=170),VLOOKUP($H80,$CE$221:$CW$621,12),0)))))</f>
        <v>33.148586128749059</v>
      </c>
      <c r="AZ80" s="65">
        <f t="shared" ref="AZ80:AZ143" si="158">IF(OR(OR(OR(D80=0,H80=0),G80=0),H80&lt;49),0,IF(AND(D80=1,E80=999,H80&lt;85),VLOOKUP($H80,$CE$15:$CN$219,4),IF(AND(D80=2,E80=999,H80&lt;85),VLOOKUP($H80,$CE$15:$CW$219,13),IF(AND(D80=1,E80=999,H80&gt;=85,H80&lt;=180),VLOOKUP($H80,$CE$221:$CN$661,4),IF(AND(D80=2,E80=999,H80&gt;=85,H80&lt;=170),VLOOKUP($H80,$CE$221:$CW$621,13 ),0)))))</f>
        <v>0</v>
      </c>
      <c r="BA80" s="65">
        <f t="shared" ref="BA80:BA143" si="159">IF(OR(OR(OR(OR(D80=0,H80=0),G80=0),H80&lt;49),E80=999),0,IF(AND(D80=1,E80&lt;24,H80&lt;=100),VLOOKUP($H80,$CE$15:$CN$219,4),IF(AND(D80=2,E80&lt;24,H80&lt;=100),VLOOKUP($H80,$CE$15:$CW$219,13),IF(AND(D80=1,E80&gt;=24,H80&gt;=70,H80&lt;=180),VLOOKUP($H80,$CE$221:$CN$661,4),IF(AND(D80=2,E80&gt;=24,H80&gt;=70,H80&lt;=170),VLOOKUP($H80,$CE$221:$CW$621,13 ),"0")))))</f>
        <v>35.461439596561803</v>
      </c>
      <c r="BB80" s="65">
        <f t="shared" ref="BB80:BB143" si="160">IF(OR(OR(OR(D80=0,H80=0),G80=0),H80&lt;49),0,IF(AND(D80=1,E80=999,H80&lt;85),VLOOKUP($H80,$CE$15:$CN$219,8),IF(AND(D80=2,E80=999,H80&lt;85),VLOOKUP($H80,$CE$15:$CW$219,17),IF(AND(D80=1,E80=999,H80&gt;=85,H80&lt;=180),VLOOKUP($H80,$CE$221:$CN$661,8),IF(AND(D80=2,E80=999,H80&gt;=85,H80&lt;=170),VLOOKUP($H80,$CE$221:$CW$621,17 ),0)))))</f>
        <v>0</v>
      </c>
      <c r="BC80" s="65">
        <f t="shared" ref="BC80:BC143" si="161">IF(OR(OR(OR(OR(D80=0,H80=0),G80=0),H80&lt;49),E80=999),0,IF(AND(D80=1,E80&lt;24,H80&lt;=100),VLOOKUP($H80,$CE$15:$CN$219,8),IF(AND(D80=2,E80&lt;24,H80&lt;=100),VLOOKUP($H80,$CE$15:$CW$219,17),IF(AND(D80=1,E80&gt;=24,H80&gt;=70,H80&lt;=180),VLOOKUP($H80,$CE$221:$CN$661,8),IF(AND(D80=2,E80&gt;=24,H80&gt;=70,H80&lt;=170),VLOOKUP($H80,$CE$221:$CW$621,17 ),0)))))</f>
        <v>52.209688846240226</v>
      </c>
      <c r="BD80" s="65">
        <f t="shared" ref="BD80:BD143" si="162">IF(OR(OR(OR(D80=0,H80=0),G80=0),H80&lt;49),0,IF(AND(D80=1,E80=999,H80&lt;85),VLOOKUP($H80,$CE$15:$CN$219,9),IF(AND(D80=2,E80=999,H80&lt;85),VLOOKUP($H80,$CE$15:$CW$219,18),IF(AND(D80=1,E80=999,H80&gt;=85,H80&lt;=180),VLOOKUP($H80,$CE$221:$CN$661,9),IF(AND(D80=2,E80=999,H80&gt;=85,H80&lt;=170),VLOOKUP($H80,$CE$221:$CW$621,18),0)))))</f>
        <v>0</v>
      </c>
      <c r="BE80" s="65">
        <f t="shared" ref="BE80:BE143" si="163">IF(OR(OR(OR(OR(D80=0,H80=0),H80&lt;49),G80=0),E80=999),0,IF(AND(D80=1,E80&lt;24,H80&lt;=100),VLOOKUP($H80,$CE$15:$CN$219,9),IF(AND(D80=2,E80&lt;24,H80&lt;=100),VLOOKUP($H80,$CE$15:$CW$219,18),IF(AND(D80=1,E80&gt;=24,H80&gt;=70,H80&lt;=180),VLOOKUP($H80,$CE$221:$CN$661,9),IF(AND(D80=2,E80&gt;=24,H80&gt;=70,H80&lt;=170),VLOOKUP($H80,$CE$221:$CW$621,18 ),0)))))</f>
        <v>55.479585128320302</v>
      </c>
      <c r="BF80" s="65">
        <f t="shared" ref="BF80:BF143" si="164">IF(OR(OR(OR(D80=0,H80=0),G80=0),H80&lt;49),0,IF(AND(D80=1,E80=999,H80&lt;85),VLOOKUP($H80,$CE$15:$CN$219,10),IF(AND(D80=2,E80=999,H80&lt;85),VLOOKUP($H80,$CE$15:$CW$219,19),IF(AND(D80=1,E80=999,H80&gt;=85,H80&lt;=180),VLOOKUP($H80,$CE$221:$CN$661,10),IF(AND(D80=2,E80=999,H80&gt;=85,H80&lt;=170),VLOOKUP($H80,$CE$221:$CW$621,19),0)))))</f>
        <v>0</v>
      </c>
      <c r="BG80" s="65">
        <f t="shared" ref="BG80:BG143" si="165">IF(OR(OR(OR(OR(D80=0,H80=0),G80=0),H80&lt;49),E80=999),0,IF(AND(D80=1,E80&lt;24,H80&lt;=100),VLOOKUP($H80,$CE$15:$CN$219,10),IF(AND(D80=2,E80&lt;24,H80&lt;=100),VLOOKUP($H80,$CE$15:$CW$219,19),IF(AND(D80=1,E80&gt;=24,H80&gt;=70,H80&lt;=180),VLOOKUP($H80,$CE$221:$CN$661,10),IF(AND(D80=2,E80&gt;=24,H80&gt;=70,H80&lt;=170),VLOOKUP($H80,$CE$221:$CW$621,19 ),0)))))</f>
        <v>62.019377692480454</v>
      </c>
      <c r="BI80" s="371">
        <v>1065</v>
      </c>
      <c r="BJ80" s="342">
        <v>12.638728842973521</v>
      </c>
      <c r="BK80" s="342">
        <v>14.659152561982348</v>
      </c>
      <c r="BL80" s="342">
        <v>15.669364421486762</v>
      </c>
      <c r="BM80" s="342">
        <v>16.679576280991174</v>
      </c>
      <c r="BN80" s="342">
        <v>18.7</v>
      </c>
      <c r="BO80" s="342">
        <v>22.10281889517276</v>
      </c>
      <c r="BP80" s="342">
        <v>23.804228342759139</v>
      </c>
      <c r="BQ80" s="342">
        <v>25.505637790345524</v>
      </c>
      <c r="BR80" s="342">
        <v>28.9</v>
      </c>
      <c r="BS80" s="65"/>
      <c r="BT80" s="371">
        <v>1065</v>
      </c>
      <c r="BU80" s="342">
        <v>97.965525370831287</v>
      </c>
      <c r="BV80" s="342">
        <v>102.2850812893542</v>
      </c>
      <c r="BW80" s="342">
        <v>104.44485924861564</v>
      </c>
      <c r="BX80" s="342">
        <v>106.60463720787709</v>
      </c>
      <c r="BY80" s="342">
        <v>110.9241931264</v>
      </c>
      <c r="BZ80" s="342">
        <v>115.43734070859551</v>
      </c>
      <c r="CA80" s="342">
        <v>117.69391449969328</v>
      </c>
      <c r="CB80" s="342">
        <v>119.95048829079104</v>
      </c>
      <c r="CC80" s="342">
        <v>124.46363587298657</v>
      </c>
      <c r="CE80" s="385">
        <v>65.25</v>
      </c>
      <c r="CF80" s="342">
        <v>5.3927099244610401</v>
      </c>
      <c r="CG80" s="342">
        <v>5.989879064145585</v>
      </c>
      <c r="CH80" s="342">
        <v>6.2884636339878579</v>
      </c>
      <c r="CI80" s="342">
        <v>6.5870482038301299</v>
      </c>
      <c r="CJ80" s="342">
        <v>7.1842173435146748</v>
      </c>
      <c r="CK80" s="342">
        <v>7.744915895199977</v>
      </c>
      <c r="CL80" s="342">
        <v>8.0252651710426282</v>
      </c>
      <c r="CM80" s="342">
        <v>8.3056144468852793</v>
      </c>
      <c r="CN80" s="342">
        <v>8.8663129985705833</v>
      </c>
      <c r="CO80" s="342">
        <v>5.2496465317297787</v>
      </c>
      <c r="CP80" s="342">
        <v>5.7972303191718026</v>
      </c>
      <c r="CQ80" s="342">
        <v>6.0710222128928137</v>
      </c>
      <c r="CR80" s="342">
        <v>6.3448141066138248</v>
      </c>
      <c r="CS80" s="342">
        <v>6.8923978940558479</v>
      </c>
      <c r="CT80" s="342">
        <v>7.4656376622994678</v>
      </c>
      <c r="CU80" s="342">
        <v>7.7522575464212773</v>
      </c>
      <c r="CV80" s="342">
        <v>8.0388774305430868</v>
      </c>
      <c r="CW80" s="342">
        <v>8.6121171987867076</v>
      </c>
      <c r="CY80" s="101">
        <f t="shared" ref="CY80:CY143" si="166">IF(OR(D80=1,D80=2),1,0)</f>
        <v>1</v>
      </c>
      <c r="CZ80" s="101">
        <f t="shared" ref="CZ80:CZ143" si="167">IF(OR(OR(OR(OR(OR(D80=0),D80&gt;2),I80=999),G80=0),J80=0),0,IF(G80&gt;AH80,5,IF(G80&gt;AG80,4,IF(G80&gt;=AF80,3,IF(G80&gt;=AE80,2,1)))))</f>
        <v>3</v>
      </c>
      <c r="DB80" s="101">
        <f t="shared" ref="DB80:DB143" si="168">IF(OR(OR(OR(OR(OR(D80=0),D80&gt;2),H80=0),I80=999),N80=0),0,IF(H80&gt;AN80,5,IF(H80&gt;AM80,4,IF(H80&gt;=AL80,3,IF(H80&gt;=AK80,2,1)))))</f>
        <v>3</v>
      </c>
      <c r="DD80" s="311">
        <f t="shared" ref="DD80:DD143" si="169">IF(OR(OR(OR(OR(OR(OR(D80=0,D80&gt;2),G80=0),H80=0),H80&lt;49),R80=0),AA80=0),0,IF(G80&gt;AU80,6,IF(G80&gt;AT80,5,IF(G80&gt;AS80,4,IF(G80&gt;=AR80,3,IF(G80&gt;=AQ80,2,1))))))</f>
        <v>3</v>
      </c>
      <c r="DE80" s="311"/>
      <c r="DF80" s="101">
        <f t="shared" si="85"/>
        <v>0</v>
      </c>
      <c r="DG80" s="101">
        <f t="shared" si="86"/>
        <v>0</v>
      </c>
      <c r="DH80" s="101">
        <f t="shared" si="87"/>
        <v>0</v>
      </c>
      <c r="DI80" s="101">
        <f t="shared" si="88"/>
        <v>0</v>
      </c>
      <c r="DJ80" s="311">
        <f t="shared" si="89"/>
        <v>0</v>
      </c>
      <c r="DK80" s="311">
        <f t="shared" si="90"/>
        <v>0</v>
      </c>
      <c r="DL80" s="101">
        <f t="shared" si="91"/>
        <v>0</v>
      </c>
      <c r="DM80" s="101">
        <f t="shared" si="92"/>
        <v>0</v>
      </c>
      <c r="DN80" s="101">
        <f t="shared" si="93"/>
        <v>0</v>
      </c>
      <c r="DO80" s="101">
        <f t="shared" si="94"/>
        <v>0</v>
      </c>
      <c r="DP80" s="101">
        <f t="shared" si="95"/>
        <v>0</v>
      </c>
      <c r="DQ80" s="101">
        <f t="shared" si="96"/>
        <v>0</v>
      </c>
      <c r="DR80" s="101">
        <f t="shared" si="97"/>
        <v>0</v>
      </c>
      <c r="DS80" s="101">
        <f t="shared" si="98"/>
        <v>0</v>
      </c>
      <c r="DT80" s="101">
        <f t="shared" si="99"/>
        <v>0</v>
      </c>
      <c r="DU80" s="101">
        <f t="shared" si="100"/>
        <v>0</v>
      </c>
      <c r="DV80" s="101">
        <f t="shared" si="101"/>
        <v>0</v>
      </c>
      <c r="DW80" s="101">
        <f t="shared" si="102"/>
        <v>0</v>
      </c>
      <c r="DX80" s="311">
        <f t="shared" si="103"/>
        <v>0</v>
      </c>
      <c r="DY80" s="101">
        <f t="shared" si="104"/>
        <v>0</v>
      </c>
      <c r="DZ80" s="101">
        <f t="shared" si="105"/>
        <v>0</v>
      </c>
      <c r="EA80" s="101">
        <f t="shared" si="106"/>
        <v>1</v>
      </c>
      <c r="EB80" s="101">
        <f t="shared" si="107"/>
        <v>0</v>
      </c>
      <c r="EC80" s="101">
        <f t="shared" si="108"/>
        <v>0</v>
      </c>
      <c r="ED80" s="101">
        <f t="shared" si="109"/>
        <v>0</v>
      </c>
      <c r="EE80" s="101">
        <f t="shared" si="110"/>
        <v>0</v>
      </c>
      <c r="EF80" s="101">
        <f t="shared" si="111"/>
        <v>0</v>
      </c>
      <c r="EG80" s="101">
        <f t="shared" si="112"/>
        <v>1</v>
      </c>
      <c r="EH80" s="101">
        <f t="shared" si="113"/>
        <v>0</v>
      </c>
      <c r="EI80" s="101">
        <f t="shared" si="114"/>
        <v>0</v>
      </c>
      <c r="EJ80" s="101">
        <f t="shared" si="115"/>
        <v>0</v>
      </c>
      <c r="EK80" s="101">
        <f t="shared" si="116"/>
        <v>0</v>
      </c>
      <c r="EL80" s="101">
        <f t="shared" si="117"/>
        <v>0</v>
      </c>
      <c r="EM80" s="101">
        <f t="shared" si="118"/>
        <v>0</v>
      </c>
      <c r="EN80" s="101">
        <f t="shared" si="119"/>
        <v>1</v>
      </c>
      <c r="EO80" s="101">
        <f t="shared" si="120"/>
        <v>0</v>
      </c>
      <c r="EP80" s="101">
        <f t="shared" si="121"/>
        <v>0</v>
      </c>
      <c r="EQ80" s="101">
        <f t="shared" si="122"/>
        <v>0</v>
      </c>
    </row>
    <row r="81" spans="2:147" ht="21.75" customHeight="1" x14ac:dyDescent="0.45">
      <c r="B81" s="133">
        <f>IF(Data!B80&lt;&gt;"",Data!B80,"")</f>
        <v>67</v>
      </c>
      <c r="C81" s="158" t="str">
        <f>IF(Data!C80&lt;&gt;"",Data!C80,"")</f>
        <v>นางสาวพนิดา พุทธาวงษ์</v>
      </c>
      <c r="D81" s="106">
        <f>IF(Data!D80&lt;&gt;"",Data!D80,"")</f>
        <v>2</v>
      </c>
      <c r="E81" s="140">
        <f>IF(AND(I81=1,Data!T80=0),0,IF(I81=999,999,Data!T80))</f>
        <v>196</v>
      </c>
      <c r="F81" s="140">
        <f t="shared" si="123"/>
        <v>16.333333333333332</v>
      </c>
      <c r="G81" s="140">
        <f>IF(Data!K80&lt;&gt;"",Data!K80,"")</f>
        <v>65</v>
      </c>
      <c r="H81" s="141">
        <f>IF(Data!L80&lt;&gt;"",Data!L80,"")</f>
        <v>162</v>
      </c>
      <c r="I81" s="63">
        <f>IF(Data!M80&lt;&gt;"",Data!M80,"")</f>
        <v>1</v>
      </c>
      <c r="J81" s="63">
        <f t="shared" si="124"/>
        <v>135</v>
      </c>
      <c r="L81" s="64" t="str">
        <f t="shared" si="125"/>
        <v>น้ำหนักมากกว่าเกณฑ์</v>
      </c>
      <c r="N81" s="63">
        <f t="shared" si="126"/>
        <v>103</v>
      </c>
      <c r="P81" s="64" t="str">
        <f t="shared" si="127"/>
        <v>ส่วนสูงตามเกณฑ์</v>
      </c>
      <c r="R81" s="63">
        <f t="shared" si="128"/>
        <v>126</v>
      </c>
      <c r="S81" s="64" t="str">
        <f t="shared" si="129"/>
        <v>เริ่มอ้วน</v>
      </c>
      <c r="W81" s="310">
        <f t="shared" si="130"/>
        <v>2196</v>
      </c>
      <c r="Y81" s="65">
        <f t="shared" si="131"/>
        <v>48.1</v>
      </c>
      <c r="Z81" s="65">
        <f t="shared" si="132"/>
        <v>156.69999999999999</v>
      </c>
      <c r="AA81" s="65">
        <f t="shared" si="133"/>
        <v>51.4</v>
      </c>
      <c r="AB81" s="65">
        <f t="shared" si="134"/>
        <v>0</v>
      </c>
      <c r="AC81" s="341">
        <f t="shared" si="135"/>
        <v>51.4</v>
      </c>
      <c r="AD81" s="65">
        <f t="shared" si="136"/>
        <v>32.787314971722573</v>
      </c>
      <c r="AE81" s="65">
        <f t="shared" si="137"/>
        <v>37.891543314481716</v>
      </c>
      <c r="AF81" s="65">
        <f t="shared" si="138"/>
        <v>40.443657485861287</v>
      </c>
      <c r="AG81" s="65">
        <f t="shared" si="139"/>
        <v>57.351413871250941</v>
      </c>
      <c r="AH81" s="65">
        <f t="shared" si="140"/>
        <v>60.435218495001259</v>
      </c>
      <c r="AI81" s="65">
        <f t="shared" si="141"/>
        <v>66.602827742501887</v>
      </c>
      <c r="AJ81" s="65">
        <f t="shared" si="142"/>
        <v>141.70632924314503</v>
      </c>
      <c r="AK81" s="65">
        <f t="shared" si="143"/>
        <v>146.70421949543004</v>
      </c>
      <c r="AL81" s="65">
        <f t="shared" si="144"/>
        <v>149.20316462157251</v>
      </c>
      <c r="AM81" s="65">
        <f t="shared" si="145"/>
        <v>164.1170818105719</v>
      </c>
      <c r="AN81" s="65">
        <f t="shared" si="146"/>
        <v>166.58944241409583</v>
      </c>
      <c r="AO81" s="65">
        <f t="shared" si="147"/>
        <v>171.53416362114376</v>
      </c>
      <c r="AP81" s="65">
        <f t="shared" si="148"/>
        <v>35.449286428877684</v>
      </c>
      <c r="AQ81" s="65">
        <f t="shared" si="149"/>
        <v>40.76619095258512</v>
      </c>
      <c r="AR81" s="65">
        <f t="shared" si="150"/>
        <v>43.424643214438845</v>
      </c>
      <c r="AS81" s="65">
        <f t="shared" si="151"/>
        <v>60.332399599828506</v>
      </c>
      <c r="AT81" s="65">
        <f t="shared" si="152"/>
        <v>63.309866133104663</v>
      </c>
      <c r="AU81" s="65">
        <f t="shared" si="153"/>
        <v>69.264799199657006</v>
      </c>
      <c r="AV81" s="65">
        <f t="shared" si="154"/>
        <v>0</v>
      </c>
      <c r="AW81" s="65">
        <f t="shared" si="155"/>
        <v>35.449286428877684</v>
      </c>
      <c r="AX81" s="65">
        <f t="shared" si="156"/>
        <v>0</v>
      </c>
      <c r="AY81" s="65">
        <f t="shared" si="157"/>
        <v>40.76619095258512</v>
      </c>
      <c r="AZ81" s="65">
        <f t="shared" si="158"/>
        <v>0</v>
      </c>
      <c r="BA81" s="65">
        <f t="shared" si="159"/>
        <v>43.424643214438845</v>
      </c>
      <c r="BB81" s="65">
        <f t="shared" si="160"/>
        <v>0</v>
      </c>
      <c r="BC81" s="65">
        <f t="shared" si="161"/>
        <v>60.332399599828506</v>
      </c>
      <c r="BD81" s="65">
        <f t="shared" si="162"/>
        <v>0</v>
      </c>
      <c r="BE81" s="65">
        <f t="shared" si="163"/>
        <v>63.309866133104663</v>
      </c>
      <c r="BF81" s="65">
        <f t="shared" si="164"/>
        <v>0</v>
      </c>
      <c r="BG81" s="65">
        <f t="shared" si="165"/>
        <v>69.264799199657006</v>
      </c>
      <c r="BI81" s="371">
        <v>1066</v>
      </c>
      <c r="BJ81" s="342">
        <v>12.738728842973519</v>
      </c>
      <c r="BK81" s="342">
        <v>14.759152561982347</v>
      </c>
      <c r="BL81" s="342">
        <v>15.769364421486758</v>
      </c>
      <c r="BM81" s="342">
        <v>16.779576280991172</v>
      </c>
      <c r="BN81" s="342">
        <v>18.8</v>
      </c>
      <c r="BO81" s="342">
        <v>22.255987940409835</v>
      </c>
      <c r="BP81" s="342">
        <v>23.983981910614752</v>
      </c>
      <c r="BQ81" s="342">
        <v>25.711975880819672</v>
      </c>
      <c r="BR81" s="342">
        <v>29.2</v>
      </c>
      <c r="BS81" s="65"/>
      <c r="BT81" s="371">
        <v>1066</v>
      </c>
      <c r="BU81" s="342">
        <v>98.463642585623035</v>
      </c>
      <c r="BV81" s="342">
        <v>102.78488075436204</v>
      </c>
      <c r="BW81" s="342">
        <v>104.94549983873154</v>
      </c>
      <c r="BX81" s="342">
        <v>107.10611892310102</v>
      </c>
      <c r="BY81" s="342">
        <v>111.42735709184001</v>
      </c>
      <c r="BZ81" s="342">
        <v>115.95056669340181</v>
      </c>
      <c r="CA81" s="342">
        <v>118.21217149418271</v>
      </c>
      <c r="CB81" s="342">
        <v>120.47377629496363</v>
      </c>
      <c r="CC81" s="342">
        <v>124.99698589652543</v>
      </c>
      <c r="CE81" s="385">
        <v>65.5</v>
      </c>
      <c r="CF81" s="342">
        <v>5.4422197523669498</v>
      </c>
      <c r="CG81" s="342">
        <v>6.0441194272781704</v>
      </c>
      <c r="CH81" s="342">
        <v>6.3450692647337803</v>
      </c>
      <c r="CI81" s="342">
        <v>6.6460191021893902</v>
      </c>
      <c r="CJ81" s="342">
        <v>7.2479187771006099</v>
      </c>
      <c r="CK81" s="342">
        <v>7.8121776732067847</v>
      </c>
      <c r="CL81" s="342">
        <v>8.0943071212598703</v>
      </c>
      <c r="CM81" s="342">
        <v>8.3764365693129577</v>
      </c>
      <c r="CN81" s="342">
        <v>8.9406954654191324</v>
      </c>
      <c r="CO81" s="342">
        <v>5.2963681793765982</v>
      </c>
      <c r="CP81" s="342">
        <v>5.8473762772287312</v>
      </c>
      <c r="CQ81" s="342">
        <v>6.1228803261547977</v>
      </c>
      <c r="CR81" s="342">
        <v>6.3983843750808642</v>
      </c>
      <c r="CS81" s="342">
        <v>6.9493924729329963</v>
      </c>
      <c r="CT81" s="342">
        <v>7.5259624628440598</v>
      </c>
      <c r="CU81" s="342">
        <v>7.814247457799592</v>
      </c>
      <c r="CV81" s="342">
        <v>8.1025324527551241</v>
      </c>
      <c r="CW81" s="342">
        <v>8.6791024426661885</v>
      </c>
      <c r="CY81" s="101">
        <f t="shared" si="166"/>
        <v>1</v>
      </c>
      <c r="CZ81" s="101">
        <f t="shared" si="167"/>
        <v>5</v>
      </c>
      <c r="DB81" s="101">
        <f t="shared" si="168"/>
        <v>3</v>
      </c>
      <c r="DD81" s="311">
        <f t="shared" si="169"/>
        <v>5</v>
      </c>
      <c r="DE81" s="311"/>
      <c r="DF81" s="101">
        <f t="shared" si="85"/>
        <v>0</v>
      </c>
      <c r="DG81" s="101">
        <f t="shared" si="86"/>
        <v>0</v>
      </c>
      <c r="DH81" s="101">
        <f t="shared" si="87"/>
        <v>0</v>
      </c>
      <c r="DI81" s="101">
        <f t="shared" si="88"/>
        <v>0</v>
      </c>
      <c r="DJ81" s="311">
        <f t="shared" si="89"/>
        <v>0</v>
      </c>
      <c r="DK81" s="311">
        <f t="shared" si="90"/>
        <v>0</v>
      </c>
      <c r="DL81" s="101">
        <f t="shared" si="91"/>
        <v>0</v>
      </c>
      <c r="DM81" s="101">
        <f t="shared" si="92"/>
        <v>0</v>
      </c>
      <c r="DN81" s="101">
        <f t="shared" si="93"/>
        <v>0</v>
      </c>
      <c r="DO81" s="101">
        <f t="shared" si="94"/>
        <v>0</v>
      </c>
      <c r="DP81" s="101">
        <f t="shared" si="95"/>
        <v>0</v>
      </c>
      <c r="DQ81" s="101">
        <f t="shared" si="96"/>
        <v>0</v>
      </c>
      <c r="DR81" s="101">
        <f t="shared" si="97"/>
        <v>0</v>
      </c>
      <c r="DS81" s="101">
        <f t="shared" si="98"/>
        <v>0</v>
      </c>
      <c r="DT81" s="101">
        <f t="shared" si="99"/>
        <v>0</v>
      </c>
      <c r="DU81" s="101">
        <f t="shared" si="100"/>
        <v>0</v>
      </c>
      <c r="DV81" s="101">
        <f t="shared" si="101"/>
        <v>0</v>
      </c>
      <c r="DW81" s="101">
        <f t="shared" si="102"/>
        <v>0</v>
      </c>
      <c r="DX81" s="311">
        <f t="shared" si="103"/>
        <v>0</v>
      </c>
      <c r="DY81" s="101">
        <f t="shared" si="104"/>
        <v>1</v>
      </c>
      <c r="DZ81" s="101">
        <f t="shared" si="105"/>
        <v>0</v>
      </c>
      <c r="EA81" s="101">
        <f t="shared" si="106"/>
        <v>0</v>
      </c>
      <c r="EB81" s="101">
        <f t="shared" si="107"/>
        <v>0</v>
      </c>
      <c r="EC81" s="101">
        <f t="shared" si="108"/>
        <v>0</v>
      </c>
      <c r="ED81" s="101">
        <f t="shared" si="109"/>
        <v>0</v>
      </c>
      <c r="EE81" s="101">
        <f t="shared" si="110"/>
        <v>0</v>
      </c>
      <c r="EF81" s="101">
        <f t="shared" si="111"/>
        <v>0</v>
      </c>
      <c r="EG81" s="101">
        <f t="shared" si="112"/>
        <v>1</v>
      </c>
      <c r="EH81" s="101">
        <f t="shared" si="113"/>
        <v>0</v>
      </c>
      <c r="EI81" s="101">
        <f t="shared" si="114"/>
        <v>0</v>
      </c>
      <c r="EJ81" s="101">
        <f t="shared" si="115"/>
        <v>0</v>
      </c>
      <c r="EK81" s="101">
        <f t="shared" si="116"/>
        <v>0</v>
      </c>
      <c r="EL81" s="101">
        <f t="shared" si="117"/>
        <v>1</v>
      </c>
      <c r="EM81" s="101">
        <f t="shared" si="118"/>
        <v>0</v>
      </c>
      <c r="EN81" s="101">
        <f t="shared" si="119"/>
        <v>0</v>
      </c>
      <c r="EO81" s="101">
        <f t="shared" si="120"/>
        <v>0</v>
      </c>
      <c r="EP81" s="101">
        <f t="shared" si="121"/>
        <v>0</v>
      </c>
      <c r="EQ81" s="101">
        <f t="shared" si="122"/>
        <v>0</v>
      </c>
    </row>
    <row r="82" spans="2:147" ht="21.75" customHeight="1" x14ac:dyDescent="0.45">
      <c r="B82" s="133">
        <f>IF(Data!B81&lt;&gt;"",Data!B81,"")</f>
        <v>68</v>
      </c>
      <c r="C82" s="158" t="str">
        <f>IF(Data!C81&lt;&gt;"",Data!C81,"")</f>
        <v>นางสาววนิดา พุทธาวงษ์</v>
      </c>
      <c r="D82" s="106">
        <f>IF(Data!D81&lt;&gt;"",Data!D81,"")</f>
        <v>2</v>
      </c>
      <c r="E82" s="140">
        <f>IF(AND(I82=1,Data!T81=0),0,IF(I82=999,999,Data!T81))</f>
        <v>196</v>
      </c>
      <c r="F82" s="140">
        <f t="shared" si="123"/>
        <v>16.333333333333332</v>
      </c>
      <c r="G82" s="140">
        <f>IF(Data!K81&lt;&gt;"",Data!K81,"")</f>
        <v>65</v>
      </c>
      <c r="H82" s="141">
        <f>IF(Data!L81&lt;&gt;"",Data!L81,"")</f>
        <v>163</v>
      </c>
      <c r="I82" s="63">
        <f>IF(Data!M81&lt;&gt;"",Data!M81,"")</f>
        <v>1</v>
      </c>
      <c r="J82" s="63">
        <f t="shared" si="124"/>
        <v>135</v>
      </c>
      <c r="L82" s="64" t="str">
        <f t="shared" si="125"/>
        <v>น้ำหนักมากกว่าเกณฑ์</v>
      </c>
      <c r="N82" s="63">
        <f t="shared" si="126"/>
        <v>104</v>
      </c>
      <c r="P82" s="64" t="str">
        <f t="shared" si="127"/>
        <v>ส่วนสูงตามเกณฑ์</v>
      </c>
      <c r="R82" s="63">
        <f t="shared" si="128"/>
        <v>124</v>
      </c>
      <c r="S82" s="64" t="str">
        <f t="shared" si="129"/>
        <v>เริ่มอ้วน</v>
      </c>
      <c r="W82" s="310">
        <f t="shared" si="130"/>
        <v>2196</v>
      </c>
      <c r="Y82" s="65">
        <f t="shared" si="131"/>
        <v>48.1</v>
      </c>
      <c r="Z82" s="65">
        <f t="shared" si="132"/>
        <v>156.69999999999999</v>
      </c>
      <c r="AA82" s="65">
        <f t="shared" si="133"/>
        <v>52.3</v>
      </c>
      <c r="AB82" s="65">
        <f t="shared" si="134"/>
        <v>0</v>
      </c>
      <c r="AC82" s="341">
        <f t="shared" si="135"/>
        <v>52.3</v>
      </c>
      <c r="AD82" s="65">
        <f t="shared" si="136"/>
        <v>32.787314971722573</v>
      </c>
      <c r="AE82" s="65">
        <f t="shared" si="137"/>
        <v>37.891543314481716</v>
      </c>
      <c r="AF82" s="65">
        <f t="shared" si="138"/>
        <v>40.443657485861287</v>
      </c>
      <c r="AG82" s="65">
        <f t="shared" si="139"/>
        <v>57.351413871250941</v>
      </c>
      <c r="AH82" s="65">
        <f t="shared" si="140"/>
        <v>60.435218495001259</v>
      </c>
      <c r="AI82" s="65">
        <f t="shared" si="141"/>
        <v>66.602827742501887</v>
      </c>
      <c r="AJ82" s="65">
        <f t="shared" si="142"/>
        <v>141.70632924314503</v>
      </c>
      <c r="AK82" s="65">
        <f t="shared" si="143"/>
        <v>146.70421949543004</v>
      </c>
      <c r="AL82" s="65">
        <f t="shared" si="144"/>
        <v>149.20316462157251</v>
      </c>
      <c r="AM82" s="65">
        <f t="shared" si="145"/>
        <v>164.1170818105719</v>
      </c>
      <c r="AN82" s="65">
        <f t="shared" si="146"/>
        <v>166.58944241409583</v>
      </c>
      <c r="AO82" s="65">
        <f t="shared" si="147"/>
        <v>171.53416362114376</v>
      </c>
      <c r="AP82" s="65">
        <f t="shared" si="148"/>
        <v>36.030272157455244</v>
      </c>
      <c r="AQ82" s="65">
        <f t="shared" si="149"/>
        <v>41.453514771636826</v>
      </c>
      <c r="AR82" s="65">
        <f t="shared" si="150"/>
        <v>44.165136078727627</v>
      </c>
      <c r="AS82" s="65">
        <f t="shared" si="151"/>
        <v>61.072892464117274</v>
      </c>
      <c r="AT82" s="65">
        <f t="shared" si="152"/>
        <v>63.997189952156361</v>
      </c>
      <c r="AU82" s="65">
        <f t="shared" si="153"/>
        <v>69.845784928234551</v>
      </c>
      <c r="AV82" s="65">
        <f t="shared" si="154"/>
        <v>0</v>
      </c>
      <c r="AW82" s="65">
        <f t="shared" si="155"/>
        <v>36.030272157455244</v>
      </c>
      <c r="AX82" s="65">
        <f t="shared" si="156"/>
        <v>0</v>
      </c>
      <c r="AY82" s="65">
        <f t="shared" si="157"/>
        <v>41.453514771636826</v>
      </c>
      <c r="AZ82" s="65">
        <f t="shared" si="158"/>
        <v>0</v>
      </c>
      <c r="BA82" s="65">
        <f t="shared" si="159"/>
        <v>44.165136078727627</v>
      </c>
      <c r="BB82" s="65">
        <f t="shared" si="160"/>
        <v>0</v>
      </c>
      <c r="BC82" s="65">
        <f t="shared" si="161"/>
        <v>61.072892464117274</v>
      </c>
      <c r="BD82" s="65">
        <f t="shared" si="162"/>
        <v>0</v>
      </c>
      <c r="BE82" s="65">
        <f t="shared" si="163"/>
        <v>63.997189952156361</v>
      </c>
      <c r="BF82" s="65">
        <f t="shared" si="164"/>
        <v>0</v>
      </c>
      <c r="BG82" s="65">
        <f t="shared" si="165"/>
        <v>69.845784928234551</v>
      </c>
      <c r="BI82" s="371">
        <v>1067</v>
      </c>
      <c r="BJ82" s="342">
        <v>12.779221707262295</v>
      </c>
      <c r="BK82" s="342">
        <v>14.852814471508196</v>
      </c>
      <c r="BL82" s="342">
        <v>15.889610853631147</v>
      </c>
      <c r="BM82" s="342">
        <v>16.926407235754098</v>
      </c>
      <c r="BN82" s="342">
        <v>19</v>
      </c>
      <c r="BO82" s="342">
        <v>22.509156985646911</v>
      </c>
      <c r="BP82" s="342">
        <v>24.263735478470366</v>
      </c>
      <c r="BQ82" s="342">
        <v>26.018313971293821</v>
      </c>
      <c r="BR82" s="342">
        <v>29.5</v>
      </c>
      <c r="BS82" s="65"/>
      <c r="BT82" s="371">
        <v>1067</v>
      </c>
      <c r="BU82" s="342">
        <v>98.804340698306291</v>
      </c>
      <c r="BV82" s="342">
        <v>103.17856452484419</v>
      </c>
      <c r="BW82" s="342">
        <v>105.36567643811316</v>
      </c>
      <c r="BX82" s="342">
        <v>107.55278835138211</v>
      </c>
      <c r="BY82" s="342">
        <v>111.92701217792001</v>
      </c>
      <c r="BZ82" s="342">
        <v>116.46193774103527</v>
      </c>
      <c r="CA82" s="342">
        <v>118.7294005225929</v>
      </c>
      <c r="CB82" s="342">
        <v>120.99686330415054</v>
      </c>
      <c r="CC82" s="342">
        <v>125.5317888672658</v>
      </c>
      <c r="CE82" s="385">
        <v>65.75</v>
      </c>
      <c r="CF82" s="342">
        <v>5.4917295802728594</v>
      </c>
      <c r="CG82" s="342">
        <v>6.0983597904107558</v>
      </c>
      <c r="CH82" s="342">
        <v>6.4016748954797027</v>
      </c>
      <c r="CI82" s="342">
        <v>6.7049900005486505</v>
      </c>
      <c r="CJ82" s="342">
        <v>7.311620210686546</v>
      </c>
      <c r="CK82" s="342">
        <v>7.8794394512135915</v>
      </c>
      <c r="CL82" s="342">
        <v>8.1633490714771142</v>
      </c>
      <c r="CM82" s="342">
        <v>8.447258691740636</v>
      </c>
      <c r="CN82" s="342">
        <v>9.0150779322676815</v>
      </c>
      <c r="CO82" s="342">
        <v>5.3430898270234177</v>
      </c>
      <c r="CP82" s="342">
        <v>5.8975222352856607</v>
      </c>
      <c r="CQ82" s="342">
        <v>6.1747384394167817</v>
      </c>
      <c r="CR82" s="342">
        <v>6.4519546435479027</v>
      </c>
      <c r="CS82" s="342">
        <v>7.0063870518101448</v>
      </c>
      <c r="CT82" s="342">
        <v>7.5862872633886518</v>
      </c>
      <c r="CU82" s="342">
        <v>7.8762373691779057</v>
      </c>
      <c r="CV82" s="342">
        <v>8.1661874749671597</v>
      </c>
      <c r="CW82" s="342">
        <v>8.7460876865456676</v>
      </c>
      <c r="CY82" s="101">
        <f t="shared" si="166"/>
        <v>1</v>
      </c>
      <c r="CZ82" s="101">
        <f t="shared" si="167"/>
        <v>5</v>
      </c>
      <c r="DB82" s="101">
        <f t="shared" si="168"/>
        <v>3</v>
      </c>
      <c r="DD82" s="311">
        <f t="shared" si="169"/>
        <v>5</v>
      </c>
      <c r="DE82" s="311"/>
      <c r="DF82" s="101">
        <f t="shared" si="85"/>
        <v>0</v>
      </c>
      <c r="DG82" s="101">
        <f t="shared" si="86"/>
        <v>0</v>
      </c>
      <c r="DH82" s="101">
        <f t="shared" si="87"/>
        <v>0</v>
      </c>
      <c r="DI82" s="101">
        <f t="shared" si="88"/>
        <v>0</v>
      </c>
      <c r="DJ82" s="311">
        <f t="shared" si="89"/>
        <v>0</v>
      </c>
      <c r="DK82" s="311">
        <f t="shared" si="90"/>
        <v>0</v>
      </c>
      <c r="DL82" s="101">
        <f t="shared" si="91"/>
        <v>0</v>
      </c>
      <c r="DM82" s="101">
        <f t="shared" si="92"/>
        <v>0</v>
      </c>
      <c r="DN82" s="101">
        <f t="shared" si="93"/>
        <v>0</v>
      </c>
      <c r="DO82" s="101">
        <f t="shared" si="94"/>
        <v>0</v>
      </c>
      <c r="DP82" s="101">
        <f t="shared" si="95"/>
        <v>0</v>
      </c>
      <c r="DQ82" s="101">
        <f t="shared" si="96"/>
        <v>0</v>
      </c>
      <c r="DR82" s="101">
        <f t="shared" si="97"/>
        <v>0</v>
      </c>
      <c r="DS82" s="101">
        <f t="shared" si="98"/>
        <v>0</v>
      </c>
      <c r="DT82" s="101">
        <f t="shared" si="99"/>
        <v>0</v>
      </c>
      <c r="DU82" s="101">
        <f t="shared" si="100"/>
        <v>0</v>
      </c>
      <c r="DV82" s="101">
        <f t="shared" si="101"/>
        <v>0</v>
      </c>
      <c r="DW82" s="101">
        <f t="shared" si="102"/>
        <v>0</v>
      </c>
      <c r="DX82" s="311">
        <f t="shared" si="103"/>
        <v>0</v>
      </c>
      <c r="DY82" s="101">
        <f t="shared" si="104"/>
        <v>1</v>
      </c>
      <c r="DZ82" s="101">
        <f t="shared" si="105"/>
        <v>0</v>
      </c>
      <c r="EA82" s="101">
        <f t="shared" si="106"/>
        <v>0</v>
      </c>
      <c r="EB82" s="101">
        <f t="shared" si="107"/>
        <v>0</v>
      </c>
      <c r="EC82" s="101">
        <f t="shared" si="108"/>
        <v>0</v>
      </c>
      <c r="ED82" s="101">
        <f t="shared" si="109"/>
        <v>0</v>
      </c>
      <c r="EE82" s="101">
        <f t="shared" si="110"/>
        <v>0</v>
      </c>
      <c r="EF82" s="101">
        <f t="shared" si="111"/>
        <v>0</v>
      </c>
      <c r="EG82" s="101">
        <f t="shared" si="112"/>
        <v>1</v>
      </c>
      <c r="EH82" s="101">
        <f t="shared" si="113"/>
        <v>0</v>
      </c>
      <c r="EI82" s="101">
        <f t="shared" si="114"/>
        <v>0</v>
      </c>
      <c r="EJ82" s="101">
        <f t="shared" si="115"/>
        <v>0</v>
      </c>
      <c r="EK82" s="101">
        <f t="shared" si="116"/>
        <v>0</v>
      </c>
      <c r="EL82" s="101">
        <f t="shared" si="117"/>
        <v>1</v>
      </c>
      <c r="EM82" s="101">
        <f t="shared" si="118"/>
        <v>0</v>
      </c>
      <c r="EN82" s="101">
        <f t="shared" si="119"/>
        <v>0</v>
      </c>
      <c r="EO82" s="101">
        <f t="shared" si="120"/>
        <v>0</v>
      </c>
      <c r="EP82" s="101">
        <f t="shared" si="121"/>
        <v>0</v>
      </c>
      <c r="EQ82" s="101">
        <f t="shared" si="122"/>
        <v>0</v>
      </c>
    </row>
    <row r="83" spans="2:147" ht="21.75" customHeight="1" x14ac:dyDescent="0.45">
      <c r="B83" s="133">
        <f>IF(Data!B82&lt;&gt;"",Data!B82,"")</f>
        <v>69</v>
      </c>
      <c r="C83" s="158" t="str">
        <f>IF(Data!C82&lt;&gt;"",Data!C82,"")</f>
        <v>นายณฐกร  มณีธรรม</v>
      </c>
      <c r="D83" s="106">
        <f>IF(Data!D82&lt;&gt;"",Data!D82,"")</f>
        <v>1</v>
      </c>
      <c r="E83" s="140">
        <f>IF(AND(I83=1,Data!T82=0),0,IF(I83=999,999,Data!T82))</f>
        <v>199</v>
      </c>
      <c r="F83" s="140">
        <f t="shared" si="123"/>
        <v>16.583333333333332</v>
      </c>
      <c r="G83" s="140">
        <f>IF(Data!K82&lt;&gt;"",Data!K82,"")</f>
        <v>74</v>
      </c>
      <c r="H83" s="141">
        <f>IF(Data!L82&lt;&gt;"",Data!L82,"")</f>
        <v>165</v>
      </c>
      <c r="I83" s="63">
        <f>IF(Data!M82&lt;&gt;"",Data!M82,"")</f>
        <v>1</v>
      </c>
      <c r="J83" s="63">
        <f t="shared" si="124"/>
        <v>134</v>
      </c>
      <c r="L83" s="64" t="str">
        <f t="shared" si="125"/>
        <v>น้ำหนักมากกว่าเกณฑ์</v>
      </c>
      <c r="N83" s="63">
        <f t="shared" si="126"/>
        <v>98</v>
      </c>
      <c r="P83" s="64" t="str">
        <f t="shared" si="127"/>
        <v>ส่วนสูงตามเกณฑ์</v>
      </c>
      <c r="R83" s="63">
        <f t="shared" si="128"/>
        <v>140</v>
      </c>
      <c r="S83" s="64" t="str">
        <f t="shared" si="129"/>
        <v>อ้วน</v>
      </c>
      <c r="W83" s="310">
        <f t="shared" si="130"/>
        <v>1199</v>
      </c>
      <c r="Y83" s="65">
        <f t="shared" si="131"/>
        <v>55.2</v>
      </c>
      <c r="Z83" s="65">
        <f t="shared" si="132"/>
        <v>168.76130211840001</v>
      </c>
      <c r="AA83" s="65">
        <f t="shared" si="133"/>
        <v>52.7</v>
      </c>
      <c r="AB83" s="65">
        <f t="shared" si="134"/>
        <v>0</v>
      </c>
      <c r="AC83" s="341">
        <f t="shared" si="135"/>
        <v>52.7</v>
      </c>
      <c r="AD83" s="65">
        <f t="shared" si="136"/>
        <v>35.421115171808324</v>
      </c>
      <c r="AE83" s="65">
        <f t="shared" si="137"/>
        <v>42.014076781205546</v>
      </c>
      <c r="AF83" s="65">
        <f t="shared" si="138"/>
        <v>45.310557585904164</v>
      </c>
      <c r="AG83" s="65">
        <f t="shared" si="139"/>
        <v>65.169195981951447</v>
      </c>
      <c r="AH83" s="65">
        <f t="shared" si="140"/>
        <v>68.492261309268599</v>
      </c>
      <c r="AI83" s="65">
        <f t="shared" si="141"/>
        <v>75.099999999999994</v>
      </c>
      <c r="AJ83" s="65">
        <f t="shared" si="142"/>
        <v>150.66993867034918</v>
      </c>
      <c r="AK83" s="65">
        <f t="shared" si="143"/>
        <v>156.70039315303279</v>
      </c>
      <c r="AL83" s="65">
        <f t="shared" si="144"/>
        <v>159.71562039437458</v>
      </c>
      <c r="AM83" s="65">
        <f t="shared" si="145"/>
        <v>176.69748656479538</v>
      </c>
      <c r="AN83" s="65">
        <f t="shared" si="146"/>
        <v>179.34288138026054</v>
      </c>
      <c r="AO83" s="65">
        <f t="shared" si="147"/>
        <v>184.63367101119078</v>
      </c>
      <c r="AP83" s="65">
        <f t="shared" si="148"/>
        <v>37.068300700300128</v>
      </c>
      <c r="AQ83" s="65">
        <f t="shared" si="149"/>
        <v>42.278867133533417</v>
      </c>
      <c r="AR83" s="65">
        <f t="shared" si="150"/>
        <v>44.884150350150065</v>
      </c>
      <c r="AS83" s="65">
        <f t="shared" si="151"/>
        <v>61.47289246411728</v>
      </c>
      <c r="AT83" s="65">
        <f t="shared" si="152"/>
        <v>64.397189952156367</v>
      </c>
      <c r="AU83" s="65">
        <f t="shared" si="153"/>
        <v>70.245784928234556</v>
      </c>
      <c r="AV83" s="65">
        <f t="shared" si="154"/>
        <v>0</v>
      </c>
      <c r="AW83" s="65">
        <f t="shared" si="155"/>
        <v>37.068300700300128</v>
      </c>
      <c r="AX83" s="65">
        <f t="shared" si="156"/>
        <v>0</v>
      </c>
      <c r="AY83" s="65">
        <f t="shared" si="157"/>
        <v>42.278867133533417</v>
      </c>
      <c r="AZ83" s="65">
        <f t="shared" si="158"/>
        <v>0</v>
      </c>
      <c r="BA83" s="65">
        <f t="shared" si="159"/>
        <v>44.884150350150065</v>
      </c>
      <c r="BB83" s="65">
        <f t="shared" si="160"/>
        <v>0</v>
      </c>
      <c r="BC83" s="65">
        <f t="shared" si="161"/>
        <v>61.47289246411728</v>
      </c>
      <c r="BD83" s="65">
        <f t="shared" si="162"/>
        <v>0</v>
      </c>
      <c r="BE83" s="65">
        <f t="shared" si="163"/>
        <v>64.397189952156367</v>
      </c>
      <c r="BF83" s="65">
        <f t="shared" si="164"/>
        <v>0</v>
      </c>
      <c r="BG83" s="65">
        <f t="shared" si="165"/>
        <v>70.245784928234556</v>
      </c>
      <c r="BI83" s="371">
        <v>1068</v>
      </c>
      <c r="BJ83" s="342">
        <v>13.038728842973519</v>
      </c>
      <c r="BK83" s="342">
        <v>15.059152561982348</v>
      </c>
      <c r="BL83" s="342">
        <v>16.06936442148676</v>
      </c>
      <c r="BM83" s="342">
        <v>17.079576280991173</v>
      </c>
      <c r="BN83" s="342">
        <v>19.100000000000001</v>
      </c>
      <c r="BO83" s="342">
        <v>22.662326030883985</v>
      </c>
      <c r="BP83" s="342">
        <v>24.443489046325979</v>
      </c>
      <c r="BQ83" s="342">
        <v>26.224652061767969</v>
      </c>
      <c r="BR83" s="342">
        <v>29.8</v>
      </c>
      <c r="BS83" s="65"/>
      <c r="BT83" s="371">
        <v>1068</v>
      </c>
      <c r="BU83" s="342">
        <v>99.383864107284637</v>
      </c>
      <c r="BV83" s="342">
        <v>103.73052108272309</v>
      </c>
      <c r="BW83" s="342">
        <v>105.90384957044233</v>
      </c>
      <c r="BX83" s="342">
        <v>108.07717805816155</v>
      </c>
      <c r="BY83" s="342">
        <v>112.4238350336</v>
      </c>
      <c r="BZ83" s="342">
        <v>116.97273455498514</v>
      </c>
      <c r="CA83" s="342">
        <v>119.24718431567771</v>
      </c>
      <c r="CB83" s="342">
        <v>121.52163407637028</v>
      </c>
      <c r="CC83" s="342">
        <v>126.0705335977554</v>
      </c>
      <c r="CE83" s="385">
        <v>66</v>
      </c>
      <c r="CF83" s="342">
        <v>5.541239408178769</v>
      </c>
      <c r="CG83" s="342">
        <v>6.1526001535433403</v>
      </c>
      <c r="CH83" s="342">
        <v>6.4582805262256251</v>
      </c>
      <c r="CI83" s="342">
        <v>6.7639608989079107</v>
      </c>
      <c r="CJ83" s="342">
        <v>7.375321644272482</v>
      </c>
      <c r="CK83" s="342">
        <v>7.9467012292203982</v>
      </c>
      <c r="CL83" s="342">
        <v>8.2323910216943563</v>
      </c>
      <c r="CM83" s="342">
        <v>8.5180808141683144</v>
      </c>
      <c r="CN83" s="342">
        <v>9.0894603991162306</v>
      </c>
      <c r="CO83" s="342">
        <v>5.3898114746702372</v>
      </c>
      <c r="CP83" s="342">
        <v>5.9476681933425901</v>
      </c>
      <c r="CQ83" s="342">
        <v>6.2265965526787657</v>
      </c>
      <c r="CR83" s="342">
        <v>6.5055249120149412</v>
      </c>
      <c r="CS83" s="342">
        <v>7.0633816306872932</v>
      </c>
      <c r="CT83" s="342">
        <v>7.6466120639332447</v>
      </c>
      <c r="CU83" s="342">
        <v>7.9382272805562204</v>
      </c>
      <c r="CV83" s="342">
        <v>8.229842497179197</v>
      </c>
      <c r="CW83" s="342">
        <v>8.8130729304251485</v>
      </c>
      <c r="CY83" s="101">
        <f t="shared" si="166"/>
        <v>1</v>
      </c>
      <c r="CZ83" s="101">
        <f t="shared" si="167"/>
        <v>5</v>
      </c>
      <c r="DB83" s="101">
        <f t="shared" si="168"/>
        <v>3</v>
      </c>
      <c r="DD83" s="311">
        <f t="shared" si="169"/>
        <v>6</v>
      </c>
      <c r="DE83" s="311"/>
      <c r="DF83" s="101">
        <f t="shared" si="85"/>
        <v>1</v>
      </c>
      <c r="DG83" s="101">
        <f t="shared" si="86"/>
        <v>0</v>
      </c>
      <c r="DH83" s="101">
        <f t="shared" si="87"/>
        <v>0</v>
      </c>
      <c r="DI83" s="101">
        <f t="shared" si="88"/>
        <v>0</v>
      </c>
      <c r="DJ83" s="311">
        <f t="shared" si="89"/>
        <v>0</v>
      </c>
      <c r="DK83" s="311">
        <f t="shared" si="90"/>
        <v>0</v>
      </c>
      <c r="DL83" s="101">
        <f t="shared" si="91"/>
        <v>0</v>
      </c>
      <c r="DM83" s="101">
        <f t="shared" si="92"/>
        <v>0</v>
      </c>
      <c r="DN83" s="101">
        <f t="shared" si="93"/>
        <v>1</v>
      </c>
      <c r="DO83" s="101">
        <f t="shared" si="94"/>
        <v>0</v>
      </c>
      <c r="DP83" s="101">
        <f t="shared" si="95"/>
        <v>0</v>
      </c>
      <c r="DQ83" s="101">
        <f t="shared" si="96"/>
        <v>0</v>
      </c>
      <c r="DR83" s="101">
        <f t="shared" si="97"/>
        <v>1</v>
      </c>
      <c r="DS83" s="101">
        <f t="shared" si="98"/>
        <v>0</v>
      </c>
      <c r="DT83" s="101">
        <f t="shared" si="99"/>
        <v>0</v>
      </c>
      <c r="DU83" s="101">
        <f t="shared" si="100"/>
        <v>0</v>
      </c>
      <c r="DV83" s="101">
        <f t="shared" si="101"/>
        <v>0</v>
      </c>
      <c r="DW83" s="101">
        <f t="shared" si="102"/>
        <v>0</v>
      </c>
      <c r="DX83" s="311">
        <f t="shared" si="103"/>
        <v>0</v>
      </c>
      <c r="DY83" s="101">
        <f t="shared" si="104"/>
        <v>0</v>
      </c>
      <c r="DZ83" s="101">
        <f t="shared" si="105"/>
        <v>0</v>
      </c>
      <c r="EA83" s="101">
        <f t="shared" si="106"/>
        <v>0</v>
      </c>
      <c r="EB83" s="101">
        <f t="shared" si="107"/>
        <v>0</v>
      </c>
      <c r="EC83" s="101">
        <f t="shared" si="108"/>
        <v>0</v>
      </c>
      <c r="ED83" s="101">
        <f t="shared" si="109"/>
        <v>0</v>
      </c>
      <c r="EE83" s="101">
        <f t="shared" si="110"/>
        <v>0</v>
      </c>
      <c r="EF83" s="101">
        <f t="shared" si="111"/>
        <v>0</v>
      </c>
      <c r="EG83" s="101">
        <f t="shared" si="112"/>
        <v>0</v>
      </c>
      <c r="EH83" s="101">
        <f t="shared" si="113"/>
        <v>0</v>
      </c>
      <c r="EI83" s="101">
        <f t="shared" si="114"/>
        <v>0</v>
      </c>
      <c r="EJ83" s="101">
        <f t="shared" si="115"/>
        <v>0</v>
      </c>
      <c r="EK83" s="101">
        <f t="shared" si="116"/>
        <v>0</v>
      </c>
      <c r="EL83" s="101">
        <f t="shared" si="117"/>
        <v>0</v>
      </c>
      <c r="EM83" s="101">
        <f t="shared" si="118"/>
        <v>0</v>
      </c>
      <c r="EN83" s="101">
        <f t="shared" si="119"/>
        <v>0</v>
      </c>
      <c r="EO83" s="101">
        <f t="shared" si="120"/>
        <v>0</v>
      </c>
      <c r="EP83" s="101">
        <f t="shared" si="121"/>
        <v>0</v>
      </c>
      <c r="EQ83" s="101">
        <f t="shared" si="122"/>
        <v>0</v>
      </c>
    </row>
    <row r="84" spans="2:147" ht="21.75" customHeight="1" x14ac:dyDescent="0.45">
      <c r="B84" s="133">
        <f>IF(Data!B83&lt;&gt;"",Data!B83,"")</f>
        <v>70</v>
      </c>
      <c r="C84" s="158" t="str">
        <f>IF(Data!C83&lt;&gt;"",Data!C83,"")</f>
        <v>นางสาวกนกพร  บุญชู</v>
      </c>
      <c r="D84" s="106">
        <f>IF(Data!D83&lt;&gt;"",Data!D83,"")</f>
        <v>2</v>
      </c>
      <c r="E84" s="140">
        <f>IF(AND(I84=1,Data!T83=0),0,IF(I84=999,999,Data!T83))</f>
        <v>203</v>
      </c>
      <c r="F84" s="140">
        <f t="shared" si="123"/>
        <v>16.916666666666668</v>
      </c>
      <c r="G84" s="140">
        <f>IF(Data!K83&lt;&gt;"",Data!K83,"")</f>
        <v>40</v>
      </c>
      <c r="H84" s="141">
        <f>IF(Data!L83&lt;&gt;"",Data!L83,"")</f>
        <v>150</v>
      </c>
      <c r="I84" s="63">
        <f>IF(Data!M83&lt;&gt;"",Data!M83,"")</f>
        <v>1</v>
      </c>
      <c r="J84" s="63">
        <f t="shared" si="124"/>
        <v>83</v>
      </c>
      <c r="L84" s="64" t="str">
        <f t="shared" si="125"/>
        <v>น้ำหนักค่อนข้างน้อย</v>
      </c>
      <c r="N84" s="63">
        <f t="shared" si="126"/>
        <v>96</v>
      </c>
      <c r="P84" s="64" t="str">
        <f t="shared" si="127"/>
        <v>ส่วนสูงตามเกณฑ์</v>
      </c>
      <c r="R84" s="63">
        <f t="shared" si="128"/>
        <v>96</v>
      </c>
      <c r="S84" s="64" t="str">
        <f t="shared" si="129"/>
        <v>สมส่วน</v>
      </c>
      <c r="W84" s="310">
        <f t="shared" si="130"/>
        <v>2203</v>
      </c>
      <c r="Y84" s="65">
        <f t="shared" si="131"/>
        <v>48.3</v>
      </c>
      <c r="Z84" s="65">
        <f t="shared" si="132"/>
        <v>156.9</v>
      </c>
      <c r="AA84" s="65">
        <f t="shared" si="133"/>
        <v>41.6</v>
      </c>
      <c r="AB84" s="65">
        <f t="shared" si="134"/>
        <v>0</v>
      </c>
      <c r="AC84" s="341">
        <f t="shared" si="135"/>
        <v>41.6</v>
      </c>
      <c r="AD84" s="65">
        <f t="shared" si="136"/>
        <v>33.306329243145022</v>
      </c>
      <c r="AE84" s="65">
        <f t="shared" si="137"/>
        <v>38.304219495430011</v>
      </c>
      <c r="AF84" s="65">
        <f t="shared" si="138"/>
        <v>40.803164621572513</v>
      </c>
      <c r="AG84" s="65">
        <f t="shared" si="139"/>
        <v>57.551413871250944</v>
      </c>
      <c r="AH84" s="65">
        <f t="shared" si="140"/>
        <v>60.635218495001254</v>
      </c>
      <c r="AI84" s="65">
        <f t="shared" si="141"/>
        <v>66.80282774250189</v>
      </c>
      <c r="AJ84" s="65">
        <f t="shared" si="142"/>
        <v>142.06583637885623</v>
      </c>
      <c r="AK84" s="65">
        <f t="shared" si="143"/>
        <v>147.01055758590417</v>
      </c>
      <c r="AL84" s="65">
        <f t="shared" si="144"/>
        <v>149.48291818942812</v>
      </c>
      <c r="AM84" s="65">
        <f t="shared" si="145"/>
        <v>164.15757467486065</v>
      </c>
      <c r="AN84" s="65">
        <f t="shared" si="146"/>
        <v>166.57676623314754</v>
      </c>
      <c r="AO84" s="65">
        <f t="shared" si="147"/>
        <v>171.4151493497213</v>
      </c>
      <c r="AP84" s="65">
        <f t="shared" si="148"/>
        <v>27.722879193123582</v>
      </c>
      <c r="AQ84" s="65">
        <f t="shared" si="149"/>
        <v>32.348586128749055</v>
      </c>
      <c r="AR84" s="65">
        <f t="shared" si="150"/>
        <v>34.661439596561792</v>
      </c>
      <c r="AS84" s="65">
        <f t="shared" si="151"/>
        <v>51.409688846240215</v>
      </c>
      <c r="AT84" s="65">
        <f t="shared" si="152"/>
        <v>54.679585128320298</v>
      </c>
      <c r="AU84" s="65">
        <f t="shared" si="153"/>
        <v>61.21937769248045</v>
      </c>
      <c r="AV84" s="65">
        <f t="shared" si="154"/>
        <v>0</v>
      </c>
      <c r="AW84" s="65">
        <f t="shared" si="155"/>
        <v>27.722879193123582</v>
      </c>
      <c r="AX84" s="65">
        <f t="shared" si="156"/>
        <v>0</v>
      </c>
      <c r="AY84" s="65">
        <f t="shared" si="157"/>
        <v>32.348586128749055</v>
      </c>
      <c r="AZ84" s="65">
        <f t="shared" si="158"/>
        <v>0</v>
      </c>
      <c r="BA84" s="65">
        <f t="shared" si="159"/>
        <v>34.661439596561792</v>
      </c>
      <c r="BB84" s="65">
        <f t="shared" si="160"/>
        <v>0</v>
      </c>
      <c r="BC84" s="65">
        <f t="shared" si="161"/>
        <v>51.409688846240215</v>
      </c>
      <c r="BD84" s="65">
        <f t="shared" si="162"/>
        <v>0</v>
      </c>
      <c r="BE84" s="65">
        <f t="shared" si="163"/>
        <v>54.679585128320298</v>
      </c>
      <c r="BF84" s="65">
        <f t="shared" si="164"/>
        <v>0</v>
      </c>
      <c r="BG84" s="65">
        <f t="shared" si="165"/>
        <v>61.21937769248045</v>
      </c>
      <c r="BI84" s="371">
        <v>1069</v>
      </c>
      <c r="BJ84" s="342">
        <v>13.079221707262295</v>
      </c>
      <c r="BK84" s="342">
        <v>15.152814471508197</v>
      </c>
      <c r="BL84" s="342">
        <v>16.189610853631148</v>
      </c>
      <c r="BM84" s="342">
        <v>17.226407235754099</v>
      </c>
      <c r="BN84" s="342">
        <v>19.3</v>
      </c>
      <c r="BO84" s="342">
        <v>22.862326030883985</v>
      </c>
      <c r="BP84" s="342">
        <v>24.643489046325975</v>
      </c>
      <c r="BQ84" s="342">
        <v>26.424652061767969</v>
      </c>
      <c r="BR84" s="342">
        <v>30</v>
      </c>
      <c r="BS84" s="65"/>
      <c r="BT84" s="371">
        <v>1069</v>
      </c>
      <c r="BU84" s="342">
        <v>99.649938960260556</v>
      </c>
      <c r="BV84" s="342">
        <v>104.07277020902704</v>
      </c>
      <c r="BW84" s="342">
        <v>106.28418583341028</v>
      </c>
      <c r="BX84" s="342">
        <v>108.49560145779351</v>
      </c>
      <c r="BY84" s="342">
        <v>112.91843270656</v>
      </c>
      <c r="BZ84" s="342">
        <v>117.48204756940517</v>
      </c>
      <c r="CA84" s="342">
        <v>119.76385500082776</v>
      </c>
      <c r="CB84" s="342">
        <v>122.04566243225034</v>
      </c>
      <c r="CC84" s="342">
        <v>126.60927729509551</v>
      </c>
      <c r="CE84" s="385">
        <v>66.25</v>
      </c>
      <c r="CF84" s="342">
        <v>5.5908029765485399</v>
      </c>
      <c r="CG84" s="342">
        <v>6.2067073945246154</v>
      </c>
      <c r="CH84" s="342">
        <v>6.5146596035126514</v>
      </c>
      <c r="CI84" s="342">
        <v>6.8226118125006892</v>
      </c>
      <c r="CJ84" s="342">
        <v>7.4385162304767647</v>
      </c>
      <c r="CK84" s="342">
        <v>8.0133424399415318</v>
      </c>
      <c r="CL84" s="342">
        <v>8.3007555446739154</v>
      </c>
      <c r="CM84" s="342">
        <v>8.5881686494062972</v>
      </c>
      <c r="CN84" s="342">
        <v>9.1629948588710644</v>
      </c>
      <c r="CO84" s="342">
        <v>5.4363194024679027</v>
      </c>
      <c r="CP84" s="342">
        <v>5.9975620823161142</v>
      </c>
      <c r="CQ84" s="342">
        <v>6.2781834222402182</v>
      </c>
      <c r="CR84" s="342">
        <v>6.5588047621643231</v>
      </c>
      <c r="CS84" s="342">
        <v>7.1200474420125337</v>
      </c>
      <c r="CT84" s="342">
        <v>7.7064967474652075</v>
      </c>
      <c r="CU84" s="342">
        <v>7.9997214001915449</v>
      </c>
      <c r="CV84" s="342">
        <v>8.292946052917884</v>
      </c>
      <c r="CW84" s="342">
        <v>8.8793953583705587</v>
      </c>
      <c r="CY84" s="101">
        <f t="shared" si="166"/>
        <v>1</v>
      </c>
      <c r="CZ84" s="101">
        <f t="shared" si="167"/>
        <v>2</v>
      </c>
      <c r="DB84" s="101">
        <f t="shared" si="168"/>
        <v>3</v>
      </c>
      <c r="DD84" s="311">
        <f t="shared" si="169"/>
        <v>3</v>
      </c>
      <c r="DE84" s="311"/>
      <c r="DF84" s="101">
        <f t="shared" si="85"/>
        <v>0</v>
      </c>
      <c r="DG84" s="101">
        <f t="shared" si="86"/>
        <v>0</v>
      </c>
      <c r="DH84" s="101">
        <f t="shared" si="87"/>
        <v>0</v>
      </c>
      <c r="DI84" s="101">
        <f t="shared" si="88"/>
        <v>0</v>
      </c>
      <c r="DJ84" s="311">
        <f t="shared" si="89"/>
        <v>0</v>
      </c>
      <c r="DK84" s="311">
        <f t="shared" si="90"/>
        <v>0</v>
      </c>
      <c r="DL84" s="101">
        <f t="shared" si="91"/>
        <v>0</v>
      </c>
      <c r="DM84" s="101">
        <f t="shared" si="92"/>
        <v>0</v>
      </c>
      <c r="DN84" s="101">
        <f t="shared" si="93"/>
        <v>0</v>
      </c>
      <c r="DO84" s="101">
        <f t="shared" si="94"/>
        <v>0</v>
      </c>
      <c r="DP84" s="101">
        <f t="shared" si="95"/>
        <v>0</v>
      </c>
      <c r="DQ84" s="101">
        <f t="shared" si="96"/>
        <v>0</v>
      </c>
      <c r="DR84" s="101">
        <f t="shared" si="97"/>
        <v>0</v>
      </c>
      <c r="DS84" s="101">
        <f t="shared" si="98"/>
        <v>0</v>
      </c>
      <c r="DT84" s="101">
        <f t="shared" si="99"/>
        <v>0</v>
      </c>
      <c r="DU84" s="101">
        <f t="shared" si="100"/>
        <v>0</v>
      </c>
      <c r="DV84" s="101">
        <f t="shared" si="101"/>
        <v>0</v>
      </c>
      <c r="DW84" s="101">
        <f t="shared" si="102"/>
        <v>0</v>
      </c>
      <c r="DX84" s="311">
        <f t="shared" si="103"/>
        <v>0</v>
      </c>
      <c r="DY84" s="101">
        <f t="shared" si="104"/>
        <v>0</v>
      </c>
      <c r="DZ84" s="101">
        <f t="shared" si="105"/>
        <v>0</v>
      </c>
      <c r="EA84" s="101">
        <f t="shared" si="106"/>
        <v>0</v>
      </c>
      <c r="EB84" s="101">
        <f t="shared" si="107"/>
        <v>1</v>
      </c>
      <c r="EC84" s="101">
        <f t="shared" si="108"/>
        <v>0</v>
      </c>
      <c r="ED84" s="101">
        <f t="shared" si="109"/>
        <v>0</v>
      </c>
      <c r="EE84" s="101">
        <f t="shared" si="110"/>
        <v>0</v>
      </c>
      <c r="EF84" s="101">
        <f t="shared" si="111"/>
        <v>0</v>
      </c>
      <c r="EG84" s="101">
        <f t="shared" si="112"/>
        <v>1</v>
      </c>
      <c r="EH84" s="101">
        <f t="shared" si="113"/>
        <v>0</v>
      </c>
      <c r="EI84" s="101">
        <f t="shared" si="114"/>
        <v>0</v>
      </c>
      <c r="EJ84" s="101">
        <f t="shared" si="115"/>
        <v>0</v>
      </c>
      <c r="EK84" s="101">
        <f t="shared" si="116"/>
        <v>0</v>
      </c>
      <c r="EL84" s="101">
        <f t="shared" si="117"/>
        <v>0</v>
      </c>
      <c r="EM84" s="101">
        <f t="shared" si="118"/>
        <v>0</v>
      </c>
      <c r="EN84" s="101">
        <f t="shared" si="119"/>
        <v>1</v>
      </c>
      <c r="EO84" s="101">
        <f t="shared" si="120"/>
        <v>0</v>
      </c>
      <c r="EP84" s="101">
        <f t="shared" si="121"/>
        <v>0</v>
      </c>
      <c r="EQ84" s="101">
        <f t="shared" si="122"/>
        <v>0</v>
      </c>
    </row>
    <row r="85" spans="2:147" ht="21.75" customHeight="1" x14ac:dyDescent="0.45">
      <c r="B85" s="133">
        <f>IF(Data!B84&lt;&gt;"",Data!B84,"")</f>
        <v>71</v>
      </c>
      <c r="C85" s="158" t="str">
        <f>IF(Data!C84&lt;&gt;"",Data!C84,"")</f>
        <v>นางสาวกัญญ์วรา  แตงขุด</v>
      </c>
      <c r="D85" s="106">
        <f>IF(Data!D84&lt;&gt;"",Data!D84,"")</f>
        <v>2</v>
      </c>
      <c r="E85" s="140">
        <f>IF(AND(I85=1,Data!T84=0),0,IF(I85=999,999,Data!T84))</f>
        <v>192</v>
      </c>
      <c r="F85" s="140">
        <f t="shared" si="123"/>
        <v>16</v>
      </c>
      <c r="G85" s="140">
        <f>IF(Data!K84&lt;&gt;"",Data!K84,"")</f>
        <v>58</v>
      </c>
      <c r="H85" s="141">
        <f>IF(Data!L84&lt;&gt;"",Data!L84,"")</f>
        <v>159</v>
      </c>
      <c r="I85" s="63">
        <f>IF(Data!M84&lt;&gt;"",Data!M84,"")</f>
        <v>1</v>
      </c>
      <c r="J85" s="63">
        <f t="shared" si="124"/>
        <v>121</v>
      </c>
      <c r="L85" s="64" t="str">
        <f t="shared" si="125"/>
        <v>น้ำหนักค่อนข้างมาก</v>
      </c>
      <c r="N85" s="63">
        <f t="shared" si="126"/>
        <v>102</v>
      </c>
      <c r="P85" s="64" t="str">
        <f t="shared" si="127"/>
        <v>ส่วนสูงตามเกณฑ์</v>
      </c>
      <c r="R85" s="63">
        <f t="shared" si="128"/>
        <v>119</v>
      </c>
      <c r="S85" s="64" t="str">
        <f t="shared" si="129"/>
        <v>สมส่วน</v>
      </c>
      <c r="W85" s="310">
        <f t="shared" si="130"/>
        <v>2192</v>
      </c>
      <c r="Y85" s="65">
        <f t="shared" si="131"/>
        <v>47.9</v>
      </c>
      <c r="Z85" s="65">
        <f t="shared" si="132"/>
        <v>156.6</v>
      </c>
      <c r="AA85" s="65">
        <f t="shared" si="133"/>
        <v>48.9</v>
      </c>
      <c r="AB85" s="65">
        <f t="shared" si="134"/>
        <v>0</v>
      </c>
      <c r="AC85" s="341">
        <f t="shared" si="135"/>
        <v>48.9</v>
      </c>
      <c r="AD85" s="65">
        <f t="shared" si="136"/>
        <v>32.268300700300131</v>
      </c>
      <c r="AE85" s="65">
        <f t="shared" si="137"/>
        <v>37.47886713353342</v>
      </c>
      <c r="AF85" s="65">
        <f t="shared" si="138"/>
        <v>40.084150350150068</v>
      </c>
      <c r="AG85" s="65">
        <f t="shared" si="139"/>
        <v>57.231167439106557</v>
      </c>
      <c r="AH85" s="65">
        <f t="shared" si="140"/>
        <v>60.341556585475409</v>
      </c>
      <c r="AI85" s="65">
        <f t="shared" si="141"/>
        <v>66.562334878213107</v>
      </c>
      <c r="AJ85" s="65">
        <f t="shared" si="142"/>
        <v>141.60632924314501</v>
      </c>
      <c r="AK85" s="65">
        <f t="shared" si="143"/>
        <v>146.60421949543002</v>
      </c>
      <c r="AL85" s="65">
        <f t="shared" si="144"/>
        <v>149.10316462157249</v>
      </c>
      <c r="AM85" s="65">
        <f t="shared" si="145"/>
        <v>164.01708181057188</v>
      </c>
      <c r="AN85" s="65">
        <f t="shared" si="146"/>
        <v>166.48944241409583</v>
      </c>
      <c r="AO85" s="65">
        <f t="shared" si="147"/>
        <v>171.43416362114377</v>
      </c>
      <c r="AP85" s="65">
        <f t="shared" si="148"/>
        <v>33.7468221074338</v>
      </c>
      <c r="AQ85" s="65">
        <f t="shared" si="149"/>
        <v>38.797881404955866</v>
      </c>
      <c r="AR85" s="65">
        <f t="shared" si="150"/>
        <v>41.323411053716896</v>
      </c>
      <c r="AS85" s="65">
        <f t="shared" si="151"/>
        <v>58.310921006962175</v>
      </c>
      <c r="AT85" s="65">
        <f t="shared" si="152"/>
        <v>61.447894675949556</v>
      </c>
      <c r="AU85" s="65">
        <f t="shared" si="153"/>
        <v>67.721842013924345</v>
      </c>
      <c r="AV85" s="65">
        <f t="shared" si="154"/>
        <v>0</v>
      </c>
      <c r="AW85" s="65">
        <f t="shared" si="155"/>
        <v>33.7468221074338</v>
      </c>
      <c r="AX85" s="65">
        <f t="shared" si="156"/>
        <v>0</v>
      </c>
      <c r="AY85" s="65">
        <f t="shared" si="157"/>
        <v>38.797881404955866</v>
      </c>
      <c r="AZ85" s="65">
        <f t="shared" si="158"/>
        <v>0</v>
      </c>
      <c r="BA85" s="65">
        <f t="shared" si="159"/>
        <v>41.323411053716896</v>
      </c>
      <c r="BB85" s="65">
        <f t="shared" si="160"/>
        <v>0</v>
      </c>
      <c r="BC85" s="65">
        <f t="shared" si="161"/>
        <v>58.310921006962175</v>
      </c>
      <c r="BD85" s="65">
        <f t="shared" si="162"/>
        <v>0</v>
      </c>
      <c r="BE85" s="65">
        <f t="shared" si="163"/>
        <v>61.447894675949556</v>
      </c>
      <c r="BF85" s="65">
        <f t="shared" si="164"/>
        <v>0</v>
      </c>
      <c r="BG85" s="65">
        <f t="shared" si="165"/>
        <v>67.721842013924345</v>
      </c>
      <c r="BI85" s="371">
        <v>1070</v>
      </c>
      <c r="BJ85" s="342">
        <v>13.33872884297352</v>
      </c>
      <c r="BK85" s="342">
        <v>15.359152561982347</v>
      </c>
      <c r="BL85" s="342">
        <v>16.369364421486761</v>
      </c>
      <c r="BM85" s="342">
        <v>17.379576280991174</v>
      </c>
      <c r="BN85" s="342">
        <v>19.399999999999999</v>
      </c>
      <c r="BO85" s="342">
        <v>23.068664121358132</v>
      </c>
      <c r="BP85" s="342">
        <v>24.902996182037199</v>
      </c>
      <c r="BQ85" s="342">
        <v>26.737328242716266</v>
      </c>
      <c r="BR85" s="342">
        <v>30.4</v>
      </c>
      <c r="BS85" s="65"/>
      <c r="BT85" s="371">
        <v>1070</v>
      </c>
      <c r="BU85" s="342">
        <v>100.18033576751367</v>
      </c>
      <c r="BV85" s="342">
        <v>104.59063037812911</v>
      </c>
      <c r="BW85" s="342">
        <v>106.79577768343684</v>
      </c>
      <c r="BX85" s="342">
        <v>109.00092498874456</v>
      </c>
      <c r="BY85" s="342">
        <v>113.41121959936</v>
      </c>
      <c r="BZ85" s="342">
        <v>117.99381552337131</v>
      </c>
      <c r="CA85" s="342">
        <v>120.28511348537697</v>
      </c>
      <c r="CB85" s="342">
        <v>122.57641144738263</v>
      </c>
      <c r="CC85" s="342">
        <v>127.15900737139395</v>
      </c>
      <c r="CE85" s="385">
        <v>66.5</v>
      </c>
      <c r="CF85" s="342">
        <v>5.6403665449183098</v>
      </c>
      <c r="CG85" s="342">
        <v>6.2608146355058896</v>
      </c>
      <c r="CH85" s="342">
        <v>6.5710386807996786</v>
      </c>
      <c r="CI85" s="342">
        <v>6.8812627260934676</v>
      </c>
      <c r="CJ85" s="342">
        <v>7.5017108166810473</v>
      </c>
      <c r="CK85" s="342">
        <v>8.0799836506626637</v>
      </c>
      <c r="CL85" s="342">
        <v>8.3691200676534727</v>
      </c>
      <c r="CM85" s="342">
        <v>8.65825648464428</v>
      </c>
      <c r="CN85" s="342">
        <v>9.2365293186258981</v>
      </c>
      <c r="CO85" s="342">
        <v>5.4828273302655681</v>
      </c>
      <c r="CP85" s="342">
        <v>6.0474559712896383</v>
      </c>
      <c r="CQ85" s="342">
        <v>6.3297702918016716</v>
      </c>
      <c r="CR85" s="342">
        <v>6.6120846123137058</v>
      </c>
      <c r="CS85" s="342">
        <v>7.1767132533377742</v>
      </c>
      <c r="CT85" s="342">
        <v>7.7663814309971713</v>
      </c>
      <c r="CU85" s="342">
        <v>8.0612155198268702</v>
      </c>
      <c r="CV85" s="342">
        <v>8.3560496086565692</v>
      </c>
      <c r="CW85" s="342">
        <v>8.9457177863159671</v>
      </c>
      <c r="CY85" s="101">
        <f t="shared" si="166"/>
        <v>1</v>
      </c>
      <c r="CZ85" s="101">
        <f t="shared" si="167"/>
        <v>4</v>
      </c>
      <c r="DB85" s="101">
        <f t="shared" si="168"/>
        <v>3</v>
      </c>
      <c r="DD85" s="311">
        <f t="shared" si="169"/>
        <v>3</v>
      </c>
      <c r="DE85" s="311"/>
      <c r="DF85" s="101">
        <f t="shared" si="85"/>
        <v>0</v>
      </c>
      <c r="DG85" s="101">
        <f t="shared" si="86"/>
        <v>0</v>
      </c>
      <c r="DH85" s="101">
        <f t="shared" si="87"/>
        <v>0</v>
      </c>
      <c r="DI85" s="101">
        <f t="shared" si="88"/>
        <v>0</v>
      </c>
      <c r="DJ85" s="311">
        <f t="shared" si="89"/>
        <v>0</v>
      </c>
      <c r="DK85" s="311">
        <f t="shared" si="90"/>
        <v>0</v>
      </c>
      <c r="DL85" s="101">
        <f t="shared" si="91"/>
        <v>0</v>
      </c>
      <c r="DM85" s="101">
        <f t="shared" si="92"/>
        <v>0</v>
      </c>
      <c r="DN85" s="101">
        <f t="shared" si="93"/>
        <v>0</v>
      </c>
      <c r="DO85" s="101">
        <f t="shared" si="94"/>
        <v>0</v>
      </c>
      <c r="DP85" s="101">
        <f t="shared" si="95"/>
        <v>0</v>
      </c>
      <c r="DQ85" s="101">
        <f t="shared" si="96"/>
        <v>0</v>
      </c>
      <c r="DR85" s="101">
        <f t="shared" si="97"/>
        <v>0</v>
      </c>
      <c r="DS85" s="101">
        <f t="shared" si="98"/>
        <v>0</v>
      </c>
      <c r="DT85" s="101">
        <f t="shared" si="99"/>
        <v>0</v>
      </c>
      <c r="DU85" s="101">
        <f t="shared" si="100"/>
        <v>0</v>
      </c>
      <c r="DV85" s="101">
        <f t="shared" si="101"/>
        <v>0</v>
      </c>
      <c r="DW85" s="101">
        <f t="shared" si="102"/>
        <v>0</v>
      </c>
      <c r="DX85" s="311">
        <f t="shared" si="103"/>
        <v>0</v>
      </c>
      <c r="DY85" s="101">
        <f t="shared" si="104"/>
        <v>0</v>
      </c>
      <c r="DZ85" s="101">
        <f t="shared" si="105"/>
        <v>1</v>
      </c>
      <c r="EA85" s="101">
        <f t="shared" si="106"/>
        <v>0</v>
      </c>
      <c r="EB85" s="101">
        <f t="shared" si="107"/>
        <v>0</v>
      </c>
      <c r="EC85" s="101">
        <f t="shared" si="108"/>
        <v>0</v>
      </c>
      <c r="ED85" s="101">
        <f t="shared" si="109"/>
        <v>0</v>
      </c>
      <c r="EE85" s="101">
        <f t="shared" si="110"/>
        <v>0</v>
      </c>
      <c r="EF85" s="101">
        <f t="shared" si="111"/>
        <v>0</v>
      </c>
      <c r="EG85" s="101">
        <f t="shared" si="112"/>
        <v>1</v>
      </c>
      <c r="EH85" s="101">
        <f t="shared" si="113"/>
        <v>0</v>
      </c>
      <c r="EI85" s="101">
        <f t="shared" si="114"/>
        <v>0</v>
      </c>
      <c r="EJ85" s="101">
        <f t="shared" si="115"/>
        <v>0</v>
      </c>
      <c r="EK85" s="101">
        <f t="shared" si="116"/>
        <v>0</v>
      </c>
      <c r="EL85" s="101">
        <f t="shared" si="117"/>
        <v>0</v>
      </c>
      <c r="EM85" s="101">
        <f t="shared" si="118"/>
        <v>0</v>
      </c>
      <c r="EN85" s="101">
        <f t="shared" si="119"/>
        <v>1</v>
      </c>
      <c r="EO85" s="101">
        <f t="shared" si="120"/>
        <v>0</v>
      </c>
      <c r="EP85" s="101">
        <f t="shared" si="121"/>
        <v>0</v>
      </c>
      <c r="EQ85" s="101">
        <f t="shared" si="122"/>
        <v>0</v>
      </c>
    </row>
    <row r="86" spans="2:147" ht="21.75" customHeight="1" x14ac:dyDescent="0.45">
      <c r="B86" s="133">
        <f>IF(Data!B85&lt;&gt;"",Data!B85,"")</f>
        <v>72</v>
      </c>
      <c r="C86" s="158" t="str">
        <f>IF(Data!C85&lt;&gt;"",Data!C85,"")</f>
        <v>นางสาวจันทัปปภา  จันทร์สุก</v>
      </c>
      <c r="D86" s="106">
        <f>IF(Data!D85&lt;&gt;"",Data!D85,"")</f>
        <v>2</v>
      </c>
      <c r="E86" s="140">
        <f>IF(AND(I86=1,Data!T85=0),0,IF(I86=999,999,Data!T85))</f>
        <v>198</v>
      </c>
      <c r="F86" s="140">
        <f t="shared" si="123"/>
        <v>16.5</v>
      </c>
      <c r="G86" s="140">
        <f>IF(Data!K85&lt;&gt;"",Data!K85,"")</f>
        <v>48</v>
      </c>
      <c r="H86" s="141">
        <f>IF(Data!L85&lt;&gt;"",Data!L85,"")</f>
        <v>153</v>
      </c>
      <c r="I86" s="63">
        <f>IF(Data!M85&lt;&gt;"",Data!M85,"")</f>
        <v>1</v>
      </c>
      <c r="J86" s="63">
        <f t="shared" si="124"/>
        <v>100</v>
      </c>
      <c r="L86" s="64" t="str">
        <f t="shared" si="125"/>
        <v>น้ำหนักตามเกณฑ์</v>
      </c>
      <c r="N86" s="63">
        <f t="shared" si="126"/>
        <v>98</v>
      </c>
      <c r="P86" s="64" t="str">
        <f t="shared" si="127"/>
        <v>ส่วนสูงตามเกณฑ์</v>
      </c>
      <c r="R86" s="63">
        <f t="shared" si="128"/>
        <v>109</v>
      </c>
      <c r="S86" s="64" t="str">
        <f t="shared" si="129"/>
        <v>สมส่วน</v>
      </c>
      <c r="W86" s="310">
        <f t="shared" si="130"/>
        <v>2198</v>
      </c>
      <c r="Y86" s="65">
        <f t="shared" si="131"/>
        <v>48.2</v>
      </c>
      <c r="Z86" s="65">
        <f t="shared" si="132"/>
        <v>156.80000000000001</v>
      </c>
      <c r="AA86" s="65">
        <f t="shared" si="133"/>
        <v>44.1</v>
      </c>
      <c r="AB86" s="65">
        <f t="shared" si="134"/>
        <v>0</v>
      </c>
      <c r="AC86" s="341">
        <f t="shared" si="135"/>
        <v>44.1</v>
      </c>
      <c r="AD86" s="65">
        <f t="shared" si="136"/>
        <v>32.887314971722574</v>
      </c>
      <c r="AE86" s="65">
        <f t="shared" si="137"/>
        <v>37.991543314481717</v>
      </c>
      <c r="AF86" s="65">
        <f t="shared" si="138"/>
        <v>40.543657485861289</v>
      </c>
      <c r="AG86" s="65">
        <f t="shared" si="139"/>
        <v>57.451413871250949</v>
      </c>
      <c r="AH86" s="65">
        <f t="shared" si="140"/>
        <v>60.535218495001253</v>
      </c>
      <c r="AI86" s="65">
        <f t="shared" si="141"/>
        <v>66.702827742501881</v>
      </c>
      <c r="AJ86" s="65">
        <f t="shared" si="142"/>
        <v>141.80632924314503</v>
      </c>
      <c r="AK86" s="65">
        <f t="shared" si="143"/>
        <v>146.80421949543003</v>
      </c>
      <c r="AL86" s="65">
        <f t="shared" si="144"/>
        <v>149.30316462157251</v>
      </c>
      <c r="AM86" s="65">
        <f t="shared" si="145"/>
        <v>164.13732824271625</v>
      </c>
      <c r="AN86" s="65">
        <f t="shared" si="146"/>
        <v>166.58310432362168</v>
      </c>
      <c r="AO86" s="65">
        <f t="shared" si="147"/>
        <v>171.47465648543252</v>
      </c>
      <c r="AP86" s="65">
        <f t="shared" si="148"/>
        <v>29.903864921701143</v>
      </c>
      <c r="AQ86" s="65">
        <f t="shared" si="149"/>
        <v>34.635909947800762</v>
      </c>
      <c r="AR86" s="65">
        <f t="shared" si="150"/>
        <v>37.001932460850568</v>
      </c>
      <c r="AS86" s="65">
        <f t="shared" si="151"/>
        <v>53.82993527838461</v>
      </c>
      <c r="AT86" s="65">
        <f t="shared" si="152"/>
        <v>57.073247037846144</v>
      </c>
      <c r="AU86" s="65">
        <f t="shared" si="153"/>
        <v>63.559870556769226</v>
      </c>
      <c r="AV86" s="65">
        <f t="shared" si="154"/>
        <v>0</v>
      </c>
      <c r="AW86" s="65">
        <f t="shared" si="155"/>
        <v>29.903864921701143</v>
      </c>
      <c r="AX86" s="65">
        <f t="shared" si="156"/>
        <v>0</v>
      </c>
      <c r="AY86" s="65">
        <f t="shared" si="157"/>
        <v>34.635909947800762</v>
      </c>
      <c r="AZ86" s="65">
        <f t="shared" si="158"/>
        <v>0</v>
      </c>
      <c r="BA86" s="65">
        <f t="shared" si="159"/>
        <v>37.001932460850568</v>
      </c>
      <c r="BB86" s="65">
        <f t="shared" si="160"/>
        <v>0</v>
      </c>
      <c r="BC86" s="65">
        <f t="shared" si="161"/>
        <v>53.82993527838461</v>
      </c>
      <c r="BD86" s="65">
        <f t="shared" si="162"/>
        <v>0</v>
      </c>
      <c r="BE86" s="65">
        <f t="shared" si="163"/>
        <v>57.073247037846144</v>
      </c>
      <c r="BF86" s="65">
        <f t="shared" si="164"/>
        <v>0</v>
      </c>
      <c r="BG86" s="65">
        <f t="shared" si="165"/>
        <v>63.559870556769226</v>
      </c>
      <c r="BI86" s="371">
        <v>1071</v>
      </c>
      <c r="BJ86" s="342">
        <v>13.379221707262294</v>
      </c>
      <c r="BK86" s="342">
        <v>15.452814471508198</v>
      </c>
      <c r="BL86" s="342">
        <v>16.489610853631149</v>
      </c>
      <c r="BM86" s="342">
        <v>17.5264072357541</v>
      </c>
      <c r="BN86" s="342">
        <v>19.600000000000001</v>
      </c>
      <c r="BO86" s="342">
        <v>23.321833166595209</v>
      </c>
      <c r="BP86" s="342">
        <v>25.182749749892814</v>
      </c>
      <c r="BQ86" s="342">
        <v>27.043666333190416</v>
      </c>
      <c r="BR86" s="342">
        <v>30.8</v>
      </c>
      <c r="BS86" s="65"/>
      <c r="BT86" s="371">
        <v>1071</v>
      </c>
      <c r="BU86" s="342">
        <v>100.57855377618925</v>
      </c>
      <c r="BV86" s="342">
        <v>105.01981531276617</v>
      </c>
      <c r="BW86" s="342">
        <v>107.24044608105463</v>
      </c>
      <c r="BX86" s="342">
        <v>109.46107684934309</v>
      </c>
      <c r="BY86" s="342">
        <v>113.90233838592</v>
      </c>
      <c r="BZ86" s="342">
        <v>118.497958467996</v>
      </c>
      <c r="CA86" s="342">
        <v>120.79576850903399</v>
      </c>
      <c r="CB86" s="342">
        <v>123.093578550072</v>
      </c>
      <c r="CC86" s="342">
        <v>127.68919863214799</v>
      </c>
      <c r="CE86" s="385">
        <v>66.75</v>
      </c>
      <c r="CF86" s="342">
        <v>5.6899301132880806</v>
      </c>
      <c r="CG86" s="342">
        <v>6.3149218764871637</v>
      </c>
      <c r="CH86" s="342">
        <v>6.6274177580867057</v>
      </c>
      <c r="CI86" s="342">
        <v>6.939913639686246</v>
      </c>
      <c r="CJ86" s="342">
        <v>7.56490540288533</v>
      </c>
      <c r="CK86" s="342">
        <v>8.1466248613837955</v>
      </c>
      <c r="CL86" s="342">
        <v>8.43748459063303</v>
      </c>
      <c r="CM86" s="342">
        <v>8.7283443198822628</v>
      </c>
      <c r="CN86" s="342">
        <v>9.3100637783807301</v>
      </c>
      <c r="CO86" s="342">
        <v>5.5293352580632344</v>
      </c>
      <c r="CP86" s="342">
        <v>6.0973498602631615</v>
      </c>
      <c r="CQ86" s="342">
        <v>6.381357161363125</v>
      </c>
      <c r="CR86" s="342">
        <v>6.6653644624630886</v>
      </c>
      <c r="CS86" s="342">
        <v>7.2333790646630147</v>
      </c>
      <c r="CT86" s="342">
        <v>7.826266114529135</v>
      </c>
      <c r="CU86" s="342">
        <v>8.1227096394621938</v>
      </c>
      <c r="CV86" s="342">
        <v>8.4191531643952544</v>
      </c>
      <c r="CW86" s="342">
        <v>9.0120402142613756</v>
      </c>
      <c r="CY86" s="101">
        <f t="shared" si="166"/>
        <v>1</v>
      </c>
      <c r="CZ86" s="101">
        <f t="shared" si="167"/>
        <v>3</v>
      </c>
      <c r="DB86" s="101">
        <f t="shared" si="168"/>
        <v>3</v>
      </c>
      <c r="DD86" s="311">
        <f t="shared" si="169"/>
        <v>3</v>
      </c>
      <c r="DE86" s="311"/>
      <c r="DF86" s="101">
        <f t="shared" si="85"/>
        <v>0</v>
      </c>
      <c r="DG86" s="101">
        <f t="shared" si="86"/>
        <v>0</v>
      </c>
      <c r="DH86" s="101">
        <f t="shared" si="87"/>
        <v>0</v>
      </c>
      <c r="DI86" s="101">
        <f t="shared" si="88"/>
        <v>0</v>
      </c>
      <c r="DJ86" s="311">
        <f t="shared" si="89"/>
        <v>0</v>
      </c>
      <c r="DK86" s="311">
        <f t="shared" si="90"/>
        <v>0</v>
      </c>
      <c r="DL86" s="101">
        <f t="shared" si="91"/>
        <v>0</v>
      </c>
      <c r="DM86" s="101">
        <f t="shared" si="92"/>
        <v>0</v>
      </c>
      <c r="DN86" s="101">
        <f t="shared" si="93"/>
        <v>0</v>
      </c>
      <c r="DO86" s="101">
        <f t="shared" si="94"/>
        <v>0</v>
      </c>
      <c r="DP86" s="101">
        <f t="shared" si="95"/>
        <v>0</v>
      </c>
      <c r="DQ86" s="101">
        <f t="shared" si="96"/>
        <v>0</v>
      </c>
      <c r="DR86" s="101">
        <f t="shared" si="97"/>
        <v>0</v>
      </c>
      <c r="DS86" s="101">
        <f t="shared" si="98"/>
        <v>0</v>
      </c>
      <c r="DT86" s="101">
        <f t="shared" si="99"/>
        <v>0</v>
      </c>
      <c r="DU86" s="101">
        <f t="shared" si="100"/>
        <v>0</v>
      </c>
      <c r="DV86" s="101">
        <f t="shared" si="101"/>
        <v>0</v>
      </c>
      <c r="DW86" s="101">
        <f t="shared" si="102"/>
        <v>0</v>
      </c>
      <c r="DX86" s="311">
        <f t="shared" si="103"/>
        <v>0</v>
      </c>
      <c r="DY86" s="101">
        <f t="shared" si="104"/>
        <v>0</v>
      </c>
      <c r="DZ86" s="101">
        <f t="shared" si="105"/>
        <v>0</v>
      </c>
      <c r="EA86" s="101">
        <f t="shared" si="106"/>
        <v>1</v>
      </c>
      <c r="EB86" s="101">
        <f t="shared" si="107"/>
        <v>0</v>
      </c>
      <c r="EC86" s="101">
        <f t="shared" si="108"/>
        <v>0</v>
      </c>
      <c r="ED86" s="101">
        <f t="shared" si="109"/>
        <v>0</v>
      </c>
      <c r="EE86" s="101">
        <f t="shared" si="110"/>
        <v>0</v>
      </c>
      <c r="EF86" s="101">
        <f t="shared" si="111"/>
        <v>0</v>
      </c>
      <c r="EG86" s="101">
        <f t="shared" si="112"/>
        <v>1</v>
      </c>
      <c r="EH86" s="101">
        <f t="shared" si="113"/>
        <v>0</v>
      </c>
      <c r="EI86" s="101">
        <f t="shared" si="114"/>
        <v>0</v>
      </c>
      <c r="EJ86" s="101">
        <f t="shared" si="115"/>
        <v>0</v>
      </c>
      <c r="EK86" s="101">
        <f t="shared" si="116"/>
        <v>0</v>
      </c>
      <c r="EL86" s="101">
        <f t="shared" si="117"/>
        <v>0</v>
      </c>
      <c r="EM86" s="101">
        <f t="shared" si="118"/>
        <v>0</v>
      </c>
      <c r="EN86" s="101">
        <f t="shared" si="119"/>
        <v>1</v>
      </c>
      <c r="EO86" s="101">
        <f t="shared" si="120"/>
        <v>0</v>
      </c>
      <c r="EP86" s="101">
        <f t="shared" si="121"/>
        <v>0</v>
      </c>
      <c r="EQ86" s="101">
        <f t="shared" si="122"/>
        <v>0</v>
      </c>
    </row>
    <row r="87" spans="2:147" ht="21.75" customHeight="1" x14ac:dyDescent="0.45">
      <c r="B87" s="133">
        <f>IF(Data!B86&lt;&gt;"",Data!B86,"")</f>
        <v>73</v>
      </c>
      <c r="C87" s="158" t="str">
        <f>IF(Data!C86&lt;&gt;"",Data!C86,"")</f>
        <v>นางสาวจิรัชญา  บางโต</v>
      </c>
      <c r="D87" s="106">
        <f>IF(Data!D86&lt;&gt;"",Data!D86,"")</f>
        <v>2</v>
      </c>
      <c r="E87" s="140">
        <f>IF(AND(I87=1,Data!T86=0),0,IF(I87=999,999,Data!T86))</f>
        <v>195</v>
      </c>
      <c r="F87" s="140">
        <f t="shared" si="123"/>
        <v>16.25</v>
      </c>
      <c r="G87" s="140">
        <f>IF(Data!K86&lt;&gt;"",Data!K86,"")</f>
        <v>80</v>
      </c>
      <c r="H87" s="141">
        <f>IF(Data!L86&lt;&gt;"",Data!L86,"")</f>
        <v>168</v>
      </c>
      <c r="I87" s="63">
        <f>IF(Data!M86&lt;&gt;"",Data!M86,"")</f>
        <v>1</v>
      </c>
      <c r="J87" s="63">
        <f t="shared" si="124"/>
        <v>167</v>
      </c>
      <c r="L87" s="64" t="str">
        <f t="shared" si="125"/>
        <v>น้ำหนักมากกว่าเกณฑ์</v>
      </c>
      <c r="N87" s="63">
        <f t="shared" si="126"/>
        <v>107</v>
      </c>
      <c r="P87" s="64" t="str">
        <f t="shared" si="127"/>
        <v>สูงกว่าเกณฑ์</v>
      </c>
      <c r="R87" s="63">
        <f t="shared" si="128"/>
        <v>141</v>
      </c>
      <c r="S87" s="64" t="str">
        <f t="shared" si="129"/>
        <v>อ้วน</v>
      </c>
      <c r="W87" s="310">
        <f t="shared" si="130"/>
        <v>2195</v>
      </c>
      <c r="Y87" s="65">
        <f t="shared" si="131"/>
        <v>48</v>
      </c>
      <c r="Z87" s="65">
        <f t="shared" si="132"/>
        <v>156.69999999999999</v>
      </c>
      <c r="AA87" s="65">
        <f t="shared" si="133"/>
        <v>56.8</v>
      </c>
      <c r="AB87" s="65">
        <f t="shared" si="134"/>
        <v>0</v>
      </c>
      <c r="AC87" s="341">
        <f t="shared" si="135"/>
        <v>56.8</v>
      </c>
      <c r="AD87" s="65">
        <f t="shared" si="136"/>
        <v>32.687314971722571</v>
      </c>
      <c r="AE87" s="65">
        <f t="shared" si="137"/>
        <v>37.791543314481714</v>
      </c>
      <c r="AF87" s="65">
        <f t="shared" si="138"/>
        <v>40.343657485861286</v>
      </c>
      <c r="AG87" s="65">
        <f t="shared" si="139"/>
        <v>57.331167439106558</v>
      </c>
      <c r="AH87" s="65">
        <f t="shared" si="140"/>
        <v>60.441556585475411</v>
      </c>
      <c r="AI87" s="65">
        <f t="shared" si="141"/>
        <v>66.662334878213116</v>
      </c>
      <c r="AJ87" s="65">
        <f t="shared" si="142"/>
        <v>141.70632924314503</v>
      </c>
      <c r="AK87" s="65">
        <f t="shared" si="143"/>
        <v>146.70421949543004</v>
      </c>
      <c r="AL87" s="65">
        <f t="shared" si="144"/>
        <v>149.20316462157251</v>
      </c>
      <c r="AM87" s="65">
        <f t="shared" si="145"/>
        <v>164.1170818105719</v>
      </c>
      <c r="AN87" s="65">
        <f t="shared" si="146"/>
        <v>166.58944241409583</v>
      </c>
      <c r="AO87" s="65">
        <f t="shared" si="147"/>
        <v>171.53416362114376</v>
      </c>
      <c r="AP87" s="65">
        <f t="shared" si="148"/>
        <v>39.254215071765444</v>
      </c>
      <c r="AQ87" s="65">
        <f t="shared" si="149"/>
        <v>45.102810047843633</v>
      </c>
      <c r="AR87" s="65">
        <f t="shared" si="150"/>
        <v>48.02710753588272</v>
      </c>
      <c r="AS87" s="65">
        <f t="shared" si="151"/>
        <v>64.217081810571869</v>
      </c>
      <c r="AT87" s="65">
        <f t="shared" si="152"/>
        <v>66.689442414095822</v>
      </c>
      <c r="AU87" s="65">
        <f t="shared" si="153"/>
        <v>71.634163621143742</v>
      </c>
      <c r="AV87" s="65">
        <f t="shared" si="154"/>
        <v>0</v>
      </c>
      <c r="AW87" s="65">
        <f t="shared" si="155"/>
        <v>39.254215071765444</v>
      </c>
      <c r="AX87" s="65">
        <f t="shared" si="156"/>
        <v>0</v>
      </c>
      <c r="AY87" s="65">
        <f t="shared" si="157"/>
        <v>45.102810047843633</v>
      </c>
      <c r="AZ87" s="65">
        <f t="shared" si="158"/>
        <v>0</v>
      </c>
      <c r="BA87" s="65">
        <f t="shared" si="159"/>
        <v>48.02710753588272</v>
      </c>
      <c r="BB87" s="65">
        <f t="shared" si="160"/>
        <v>0</v>
      </c>
      <c r="BC87" s="65">
        <f t="shared" si="161"/>
        <v>64.217081810571869</v>
      </c>
      <c r="BD87" s="65">
        <f t="shared" si="162"/>
        <v>0</v>
      </c>
      <c r="BE87" s="65">
        <f t="shared" si="163"/>
        <v>66.689442414095822</v>
      </c>
      <c r="BF87" s="65">
        <f t="shared" si="164"/>
        <v>0</v>
      </c>
      <c r="BG87" s="65">
        <f t="shared" si="165"/>
        <v>71.634163621143742</v>
      </c>
      <c r="BI87" s="371">
        <v>1072</v>
      </c>
      <c r="BJ87" s="342">
        <v>13.419714571551074</v>
      </c>
      <c r="BK87" s="342">
        <v>15.546476381034051</v>
      </c>
      <c r="BL87" s="342">
        <v>16.60985728577554</v>
      </c>
      <c r="BM87" s="342">
        <v>17.673238190517026</v>
      </c>
      <c r="BN87" s="342">
        <v>19.8</v>
      </c>
      <c r="BO87" s="342">
        <v>23.521833166595208</v>
      </c>
      <c r="BP87" s="342">
        <v>25.38274974989281</v>
      </c>
      <c r="BQ87" s="342">
        <v>27.243666333190415</v>
      </c>
      <c r="BR87" s="342">
        <v>31</v>
      </c>
      <c r="BS87" s="65"/>
      <c r="BT87" s="371">
        <v>1072</v>
      </c>
      <c r="BU87" s="342">
        <v>100.97809615388631</v>
      </c>
      <c r="BV87" s="342">
        <v>105.44927685309754</v>
      </c>
      <c r="BW87" s="342">
        <v>107.68486720270317</v>
      </c>
      <c r="BX87" s="342">
        <v>109.92045755230879</v>
      </c>
      <c r="BY87" s="342">
        <v>114.39163825152002</v>
      </c>
      <c r="BZ87" s="342">
        <v>119.02053593692261</v>
      </c>
      <c r="CA87" s="342">
        <v>121.33498477962391</v>
      </c>
      <c r="CB87" s="342">
        <v>123.64943362232519</v>
      </c>
      <c r="CC87" s="342">
        <v>128.27833130772777</v>
      </c>
      <c r="CE87" s="385">
        <v>67</v>
      </c>
      <c r="CF87" s="342">
        <v>5.7394936816578515</v>
      </c>
      <c r="CG87" s="342">
        <v>6.3690291174684388</v>
      </c>
      <c r="CH87" s="342">
        <v>6.683796835373732</v>
      </c>
      <c r="CI87" s="342">
        <v>6.9985645532790253</v>
      </c>
      <c r="CJ87" s="342">
        <v>7.6280999890896117</v>
      </c>
      <c r="CK87" s="342">
        <v>8.2132660721049291</v>
      </c>
      <c r="CL87" s="342">
        <v>8.5058491136125873</v>
      </c>
      <c r="CM87" s="342">
        <v>8.7984321551202456</v>
      </c>
      <c r="CN87" s="342">
        <v>9.3835982381355638</v>
      </c>
      <c r="CO87" s="342">
        <v>5.5758431858608999</v>
      </c>
      <c r="CP87" s="342">
        <v>6.1472437492366856</v>
      </c>
      <c r="CQ87" s="342">
        <v>6.4329440309245776</v>
      </c>
      <c r="CR87" s="342">
        <v>6.7186443126124704</v>
      </c>
      <c r="CS87" s="342">
        <v>7.2900448759882552</v>
      </c>
      <c r="CT87" s="342">
        <v>7.8861507980610979</v>
      </c>
      <c r="CU87" s="342">
        <v>8.1842037590975192</v>
      </c>
      <c r="CV87" s="342">
        <v>8.4822567201339414</v>
      </c>
      <c r="CW87" s="342">
        <v>9.078362642206784</v>
      </c>
      <c r="CY87" s="101">
        <f t="shared" si="166"/>
        <v>1</v>
      </c>
      <c r="CZ87" s="101">
        <f t="shared" si="167"/>
        <v>5</v>
      </c>
      <c r="DB87" s="101">
        <f t="shared" si="168"/>
        <v>5</v>
      </c>
      <c r="DD87" s="311">
        <f t="shared" si="169"/>
        <v>6</v>
      </c>
      <c r="DE87" s="311"/>
      <c r="DF87" s="101">
        <f t="shared" si="85"/>
        <v>0</v>
      </c>
      <c r="DG87" s="101">
        <f t="shared" si="86"/>
        <v>0</v>
      </c>
      <c r="DH87" s="101">
        <f t="shared" si="87"/>
        <v>0</v>
      </c>
      <c r="DI87" s="101">
        <f t="shared" si="88"/>
        <v>0</v>
      </c>
      <c r="DJ87" s="311">
        <f t="shared" si="89"/>
        <v>0</v>
      </c>
      <c r="DK87" s="311">
        <f t="shared" si="90"/>
        <v>0</v>
      </c>
      <c r="DL87" s="101">
        <f t="shared" si="91"/>
        <v>0</v>
      </c>
      <c r="DM87" s="101">
        <f t="shared" si="92"/>
        <v>0</v>
      </c>
      <c r="DN87" s="101">
        <f t="shared" si="93"/>
        <v>0</v>
      </c>
      <c r="DO87" s="101">
        <f t="shared" si="94"/>
        <v>0</v>
      </c>
      <c r="DP87" s="101">
        <f t="shared" si="95"/>
        <v>0</v>
      </c>
      <c r="DQ87" s="101">
        <f t="shared" si="96"/>
        <v>0</v>
      </c>
      <c r="DR87" s="101">
        <f t="shared" si="97"/>
        <v>0</v>
      </c>
      <c r="DS87" s="101">
        <f t="shared" si="98"/>
        <v>0</v>
      </c>
      <c r="DT87" s="101">
        <f t="shared" si="99"/>
        <v>0</v>
      </c>
      <c r="DU87" s="101">
        <f t="shared" si="100"/>
        <v>0</v>
      </c>
      <c r="DV87" s="101">
        <f t="shared" si="101"/>
        <v>0</v>
      </c>
      <c r="DW87" s="101">
        <f t="shared" si="102"/>
        <v>0</v>
      </c>
      <c r="DX87" s="311">
        <f t="shared" si="103"/>
        <v>0</v>
      </c>
      <c r="DY87" s="101">
        <f t="shared" si="104"/>
        <v>1</v>
      </c>
      <c r="DZ87" s="101">
        <f t="shared" si="105"/>
        <v>0</v>
      </c>
      <c r="EA87" s="101">
        <f t="shared" si="106"/>
        <v>0</v>
      </c>
      <c r="EB87" s="101">
        <f t="shared" si="107"/>
        <v>0</v>
      </c>
      <c r="EC87" s="101">
        <f t="shared" si="108"/>
        <v>0</v>
      </c>
      <c r="ED87" s="101">
        <f t="shared" si="109"/>
        <v>0</v>
      </c>
      <c r="EE87" s="101">
        <f t="shared" si="110"/>
        <v>1</v>
      </c>
      <c r="EF87" s="101">
        <f t="shared" si="111"/>
        <v>0</v>
      </c>
      <c r="EG87" s="101">
        <f t="shared" si="112"/>
        <v>0</v>
      </c>
      <c r="EH87" s="101">
        <f t="shared" si="113"/>
        <v>0</v>
      </c>
      <c r="EI87" s="101">
        <f t="shared" si="114"/>
        <v>0</v>
      </c>
      <c r="EJ87" s="101">
        <f t="shared" si="115"/>
        <v>0</v>
      </c>
      <c r="EK87" s="101">
        <f t="shared" si="116"/>
        <v>1</v>
      </c>
      <c r="EL87" s="101">
        <f t="shared" si="117"/>
        <v>0</v>
      </c>
      <c r="EM87" s="101">
        <f t="shared" si="118"/>
        <v>0</v>
      </c>
      <c r="EN87" s="101">
        <f t="shared" si="119"/>
        <v>0</v>
      </c>
      <c r="EO87" s="101">
        <f t="shared" si="120"/>
        <v>0</v>
      </c>
      <c r="EP87" s="101">
        <f t="shared" si="121"/>
        <v>0</v>
      </c>
      <c r="EQ87" s="101">
        <f t="shared" si="122"/>
        <v>0</v>
      </c>
    </row>
    <row r="88" spans="2:147" ht="21.75" customHeight="1" x14ac:dyDescent="0.45">
      <c r="B88" s="133">
        <f>IF(Data!B87&lt;&gt;"",Data!B87,"")</f>
        <v>74</v>
      </c>
      <c r="C88" s="158" t="str">
        <f>IF(Data!C87&lt;&gt;"",Data!C87,"")</f>
        <v>นางสาวณัฐธยาน์  หมื่นกล้า</v>
      </c>
      <c r="D88" s="106">
        <f>IF(Data!D87&lt;&gt;"",Data!D87,"")</f>
        <v>2</v>
      </c>
      <c r="E88" s="140">
        <f>IF(AND(I88=1,Data!T87=0),0,IF(I88=999,999,Data!T87))</f>
        <v>192</v>
      </c>
      <c r="F88" s="140">
        <f t="shared" si="123"/>
        <v>16</v>
      </c>
      <c r="G88" s="140">
        <f>IF(Data!K87&lt;&gt;"",Data!K87,"")</f>
        <v>80</v>
      </c>
      <c r="H88" s="141">
        <f>IF(Data!L87&lt;&gt;"",Data!L87,"")</f>
        <v>170</v>
      </c>
      <c r="I88" s="63">
        <f>IF(Data!M87&lt;&gt;"",Data!M87,"")</f>
        <v>1</v>
      </c>
      <c r="J88" s="63">
        <f t="shared" si="124"/>
        <v>167</v>
      </c>
      <c r="L88" s="64" t="str">
        <f t="shared" si="125"/>
        <v>น้ำหนักมากกว่าเกณฑ์</v>
      </c>
      <c r="N88" s="63">
        <f t="shared" si="126"/>
        <v>109</v>
      </c>
      <c r="P88" s="64" t="str">
        <f t="shared" si="127"/>
        <v>สูงกว่าเกณฑ์</v>
      </c>
      <c r="R88" s="63">
        <f t="shared" si="128"/>
        <v>136</v>
      </c>
      <c r="S88" s="64" t="str">
        <f t="shared" si="129"/>
        <v>อ้วน</v>
      </c>
      <c r="W88" s="310">
        <f t="shared" si="130"/>
        <v>2192</v>
      </c>
      <c r="Y88" s="65">
        <f t="shared" si="131"/>
        <v>47.9</v>
      </c>
      <c r="Z88" s="65">
        <f t="shared" si="132"/>
        <v>156.6</v>
      </c>
      <c r="AA88" s="65">
        <f t="shared" si="133"/>
        <v>58.7</v>
      </c>
      <c r="AB88" s="65">
        <f t="shared" si="134"/>
        <v>0</v>
      </c>
      <c r="AC88" s="341">
        <f t="shared" si="135"/>
        <v>58.7</v>
      </c>
      <c r="AD88" s="65">
        <f t="shared" si="136"/>
        <v>32.268300700300131</v>
      </c>
      <c r="AE88" s="65">
        <f t="shared" si="137"/>
        <v>37.47886713353342</v>
      </c>
      <c r="AF88" s="65">
        <f t="shared" si="138"/>
        <v>40.084150350150068</v>
      </c>
      <c r="AG88" s="65">
        <f t="shared" si="139"/>
        <v>57.231167439106557</v>
      </c>
      <c r="AH88" s="65">
        <f t="shared" si="140"/>
        <v>60.341556585475409</v>
      </c>
      <c r="AI88" s="65">
        <f t="shared" si="141"/>
        <v>66.562334878213107</v>
      </c>
      <c r="AJ88" s="65">
        <f t="shared" si="142"/>
        <v>141.60632924314501</v>
      </c>
      <c r="AK88" s="65">
        <f t="shared" si="143"/>
        <v>146.60421949543002</v>
      </c>
      <c r="AL88" s="65">
        <f t="shared" si="144"/>
        <v>149.10316462157249</v>
      </c>
      <c r="AM88" s="65">
        <f t="shared" si="145"/>
        <v>164.01708181057188</v>
      </c>
      <c r="AN88" s="65">
        <f t="shared" si="146"/>
        <v>166.48944241409583</v>
      </c>
      <c r="AO88" s="65">
        <f t="shared" si="147"/>
        <v>171.43416362114377</v>
      </c>
      <c r="AP88" s="65">
        <f t="shared" si="148"/>
        <v>40.835200800343003</v>
      </c>
      <c r="AQ88" s="65">
        <f t="shared" si="149"/>
        <v>46.790133866895339</v>
      </c>
      <c r="AR88" s="65">
        <f t="shared" si="150"/>
        <v>49.767600400171503</v>
      </c>
      <c r="AS88" s="65">
        <f t="shared" si="151"/>
        <v>65.479053267726982</v>
      </c>
      <c r="AT88" s="65">
        <f t="shared" si="152"/>
        <v>67.738737690302656</v>
      </c>
      <c r="AU88" s="65">
        <f t="shared" si="153"/>
        <v>72.258106535453976</v>
      </c>
      <c r="AV88" s="65">
        <f t="shared" si="154"/>
        <v>0</v>
      </c>
      <c r="AW88" s="65">
        <f t="shared" si="155"/>
        <v>40.835200800343003</v>
      </c>
      <c r="AX88" s="65">
        <f t="shared" si="156"/>
        <v>0</v>
      </c>
      <c r="AY88" s="65">
        <f t="shared" si="157"/>
        <v>46.790133866895339</v>
      </c>
      <c r="AZ88" s="65">
        <f t="shared" si="158"/>
        <v>0</v>
      </c>
      <c r="BA88" s="65">
        <f t="shared" si="159"/>
        <v>49.767600400171503</v>
      </c>
      <c r="BB88" s="65">
        <f t="shared" si="160"/>
        <v>0</v>
      </c>
      <c r="BC88" s="65">
        <f t="shared" si="161"/>
        <v>65.479053267726982</v>
      </c>
      <c r="BD88" s="65">
        <f t="shared" si="162"/>
        <v>0</v>
      </c>
      <c r="BE88" s="65">
        <f t="shared" si="163"/>
        <v>67.738737690302656</v>
      </c>
      <c r="BF88" s="65">
        <f t="shared" si="164"/>
        <v>0</v>
      </c>
      <c r="BG88" s="65">
        <f t="shared" si="165"/>
        <v>72.258106535453976</v>
      </c>
      <c r="BI88" s="371">
        <v>1073</v>
      </c>
      <c r="BJ88" s="342">
        <v>13.519714571551074</v>
      </c>
      <c r="BK88" s="342">
        <v>15.646476381034049</v>
      </c>
      <c r="BL88" s="342">
        <v>16.709857285775534</v>
      </c>
      <c r="BM88" s="342">
        <v>17.773238190517024</v>
      </c>
      <c r="BN88" s="342">
        <v>19.899999999999999</v>
      </c>
      <c r="BO88" s="342">
        <v>23.728171257069356</v>
      </c>
      <c r="BP88" s="342">
        <v>25.642256885604034</v>
      </c>
      <c r="BQ88" s="342">
        <v>27.556342514138713</v>
      </c>
      <c r="BR88" s="342">
        <v>31.4</v>
      </c>
      <c r="BS88" s="65"/>
      <c r="BT88" s="371">
        <v>1073</v>
      </c>
      <c r="BU88" s="342">
        <v>101.37970224773727</v>
      </c>
      <c r="BV88" s="342">
        <v>105.87937220697151</v>
      </c>
      <c r="BW88" s="342">
        <v>108.12920718658864</v>
      </c>
      <c r="BX88" s="342">
        <v>110.37904216620576</v>
      </c>
      <c r="BY88" s="342">
        <v>114.87871212544</v>
      </c>
      <c r="BZ88" s="342">
        <v>119.54328157220969</v>
      </c>
      <c r="CA88" s="342">
        <v>121.87556629559454</v>
      </c>
      <c r="CB88" s="342">
        <v>124.20785101897938</v>
      </c>
      <c r="CC88" s="342">
        <v>128.87242046574909</v>
      </c>
      <c r="CE88" s="385">
        <v>67.25</v>
      </c>
      <c r="CF88" s="342">
        <v>5.7891954490497302</v>
      </c>
      <c r="CG88" s="342">
        <v>6.4230266462791974</v>
      </c>
      <c r="CH88" s="342">
        <v>6.7399422448939301</v>
      </c>
      <c r="CI88" s="342">
        <v>7.0568578435086629</v>
      </c>
      <c r="CJ88" s="342">
        <v>7.6906890407381283</v>
      </c>
      <c r="CK88" s="342">
        <v>8.2792513071224079</v>
      </c>
      <c r="CL88" s="342">
        <v>8.5735324403145476</v>
      </c>
      <c r="CM88" s="342">
        <v>8.8678135735066874</v>
      </c>
      <c r="CN88" s="342">
        <v>9.456375839890967</v>
      </c>
      <c r="CO88" s="342">
        <v>5.6221003718931044</v>
      </c>
      <c r="CP88" s="342">
        <v>6.1968538737808068</v>
      </c>
      <c r="CQ88" s="342">
        <v>6.4842306247246579</v>
      </c>
      <c r="CR88" s="342">
        <v>6.7716073756685091</v>
      </c>
      <c r="CS88" s="342">
        <v>7.3463608775562097</v>
      </c>
      <c r="CT88" s="342">
        <v>7.9455834759596886</v>
      </c>
      <c r="CU88" s="342">
        <v>8.2451947751614263</v>
      </c>
      <c r="CV88" s="342">
        <v>8.5448060743631657</v>
      </c>
      <c r="CW88" s="342">
        <v>9.1440286727666447</v>
      </c>
      <c r="CY88" s="101">
        <f t="shared" si="166"/>
        <v>1</v>
      </c>
      <c r="CZ88" s="101">
        <f t="shared" si="167"/>
        <v>5</v>
      </c>
      <c r="DB88" s="101">
        <f t="shared" si="168"/>
        <v>5</v>
      </c>
      <c r="DD88" s="311">
        <f t="shared" si="169"/>
        <v>6</v>
      </c>
      <c r="DE88" s="311"/>
      <c r="DF88" s="101">
        <f t="shared" si="85"/>
        <v>0</v>
      </c>
      <c r="DG88" s="101">
        <f t="shared" si="86"/>
        <v>0</v>
      </c>
      <c r="DH88" s="101">
        <f t="shared" si="87"/>
        <v>0</v>
      </c>
      <c r="DI88" s="101">
        <f t="shared" si="88"/>
        <v>0</v>
      </c>
      <c r="DJ88" s="311">
        <f t="shared" si="89"/>
        <v>0</v>
      </c>
      <c r="DK88" s="311">
        <f t="shared" si="90"/>
        <v>0</v>
      </c>
      <c r="DL88" s="101">
        <f t="shared" si="91"/>
        <v>0</v>
      </c>
      <c r="DM88" s="101">
        <f t="shared" si="92"/>
        <v>0</v>
      </c>
      <c r="DN88" s="101">
        <f t="shared" si="93"/>
        <v>0</v>
      </c>
      <c r="DO88" s="101">
        <f t="shared" si="94"/>
        <v>0</v>
      </c>
      <c r="DP88" s="101">
        <f t="shared" si="95"/>
        <v>0</v>
      </c>
      <c r="DQ88" s="101">
        <f t="shared" si="96"/>
        <v>0</v>
      </c>
      <c r="DR88" s="101">
        <f t="shared" si="97"/>
        <v>0</v>
      </c>
      <c r="DS88" s="101">
        <f t="shared" si="98"/>
        <v>0</v>
      </c>
      <c r="DT88" s="101">
        <f t="shared" si="99"/>
        <v>0</v>
      </c>
      <c r="DU88" s="101">
        <f t="shared" si="100"/>
        <v>0</v>
      </c>
      <c r="DV88" s="101">
        <f t="shared" si="101"/>
        <v>0</v>
      </c>
      <c r="DW88" s="101">
        <f t="shared" si="102"/>
        <v>0</v>
      </c>
      <c r="DX88" s="311">
        <f t="shared" si="103"/>
        <v>0</v>
      </c>
      <c r="DY88" s="101">
        <f t="shared" si="104"/>
        <v>1</v>
      </c>
      <c r="DZ88" s="101">
        <f t="shared" si="105"/>
        <v>0</v>
      </c>
      <c r="EA88" s="101">
        <f t="shared" si="106"/>
        <v>0</v>
      </c>
      <c r="EB88" s="101">
        <f t="shared" si="107"/>
        <v>0</v>
      </c>
      <c r="EC88" s="101">
        <f t="shared" si="108"/>
        <v>0</v>
      </c>
      <c r="ED88" s="101">
        <f t="shared" si="109"/>
        <v>0</v>
      </c>
      <c r="EE88" s="101">
        <f t="shared" si="110"/>
        <v>1</v>
      </c>
      <c r="EF88" s="101">
        <f t="shared" si="111"/>
        <v>0</v>
      </c>
      <c r="EG88" s="101">
        <f t="shared" si="112"/>
        <v>0</v>
      </c>
      <c r="EH88" s="101">
        <f t="shared" si="113"/>
        <v>0</v>
      </c>
      <c r="EI88" s="101">
        <f t="shared" si="114"/>
        <v>0</v>
      </c>
      <c r="EJ88" s="101">
        <f t="shared" si="115"/>
        <v>0</v>
      </c>
      <c r="EK88" s="101">
        <f t="shared" si="116"/>
        <v>1</v>
      </c>
      <c r="EL88" s="101">
        <f t="shared" si="117"/>
        <v>0</v>
      </c>
      <c r="EM88" s="101">
        <f t="shared" si="118"/>
        <v>0</v>
      </c>
      <c r="EN88" s="101">
        <f t="shared" si="119"/>
        <v>0</v>
      </c>
      <c r="EO88" s="101">
        <f t="shared" si="120"/>
        <v>0</v>
      </c>
      <c r="EP88" s="101">
        <f t="shared" si="121"/>
        <v>0</v>
      </c>
      <c r="EQ88" s="101">
        <f t="shared" si="122"/>
        <v>0</v>
      </c>
    </row>
    <row r="89" spans="2:147" ht="21.75" customHeight="1" x14ac:dyDescent="0.45">
      <c r="B89" s="133">
        <f>IF(Data!B88&lt;&gt;"",Data!B88,"")</f>
        <v>75</v>
      </c>
      <c r="C89" s="158" t="str">
        <f>IF(Data!C88&lt;&gt;"",Data!C88,"")</f>
        <v>นางสาวเพ็ญทิพา  บุญเงิน</v>
      </c>
      <c r="D89" s="106">
        <f>IF(Data!D88&lt;&gt;"",Data!D88,"")</f>
        <v>2</v>
      </c>
      <c r="E89" s="140">
        <f>IF(AND(I89=1,Data!T88=0),0,IF(I89=999,999,Data!T88))</f>
        <v>197</v>
      </c>
      <c r="F89" s="140">
        <f t="shared" si="123"/>
        <v>16.416666666666668</v>
      </c>
      <c r="G89" s="140">
        <f>IF(Data!K88&lt;&gt;"",Data!K88,"")</f>
        <v>42</v>
      </c>
      <c r="H89" s="141">
        <f>IF(Data!L88&lt;&gt;"",Data!L88,"")</f>
        <v>155</v>
      </c>
      <c r="I89" s="63">
        <f>IF(Data!M88&lt;&gt;"",Data!M88,"")</f>
        <v>1</v>
      </c>
      <c r="J89" s="63">
        <f t="shared" si="124"/>
        <v>87</v>
      </c>
      <c r="L89" s="64" t="str">
        <f t="shared" si="125"/>
        <v>น้ำหนักตามเกณฑ์</v>
      </c>
      <c r="N89" s="63">
        <f t="shared" si="126"/>
        <v>99</v>
      </c>
      <c r="P89" s="64" t="str">
        <f t="shared" si="127"/>
        <v>ส่วนสูงตามเกณฑ์</v>
      </c>
      <c r="R89" s="63">
        <f t="shared" si="128"/>
        <v>92</v>
      </c>
      <c r="S89" s="64" t="str">
        <f t="shared" si="129"/>
        <v>สมส่วน</v>
      </c>
      <c r="W89" s="310">
        <f t="shared" si="130"/>
        <v>2197</v>
      </c>
      <c r="Y89" s="65">
        <f t="shared" si="131"/>
        <v>48.1</v>
      </c>
      <c r="Z89" s="65">
        <f t="shared" si="132"/>
        <v>156.80000000000001</v>
      </c>
      <c r="AA89" s="65">
        <f t="shared" si="133"/>
        <v>45.7</v>
      </c>
      <c r="AB89" s="65">
        <f t="shared" si="134"/>
        <v>0</v>
      </c>
      <c r="AC89" s="341">
        <f t="shared" si="135"/>
        <v>45.7</v>
      </c>
      <c r="AD89" s="65">
        <f t="shared" si="136"/>
        <v>32.946822107433803</v>
      </c>
      <c r="AE89" s="65">
        <f t="shared" si="137"/>
        <v>37.997881404955869</v>
      </c>
      <c r="AF89" s="65">
        <f t="shared" si="138"/>
        <v>40.523411053716899</v>
      </c>
      <c r="AG89" s="65">
        <f t="shared" si="139"/>
        <v>57.431167439106545</v>
      </c>
      <c r="AH89" s="65">
        <f t="shared" si="140"/>
        <v>60.541556585475405</v>
      </c>
      <c r="AI89" s="65">
        <f t="shared" si="141"/>
        <v>66.76233487821311</v>
      </c>
      <c r="AJ89" s="65">
        <f t="shared" si="142"/>
        <v>141.64682210743382</v>
      </c>
      <c r="AK89" s="65">
        <f t="shared" si="143"/>
        <v>146.69788140495587</v>
      </c>
      <c r="AL89" s="65">
        <f t="shared" si="144"/>
        <v>149.22341105371692</v>
      </c>
      <c r="AM89" s="65">
        <f t="shared" si="145"/>
        <v>164.13732824271625</v>
      </c>
      <c r="AN89" s="65">
        <f t="shared" si="146"/>
        <v>166.58310432362168</v>
      </c>
      <c r="AO89" s="65">
        <f t="shared" si="147"/>
        <v>171.47465648543252</v>
      </c>
      <c r="AP89" s="65">
        <f t="shared" si="148"/>
        <v>31.18485065027869</v>
      </c>
      <c r="AQ89" s="65">
        <f t="shared" si="149"/>
        <v>36.023233766852464</v>
      </c>
      <c r="AR89" s="65">
        <f t="shared" si="150"/>
        <v>38.442425325139354</v>
      </c>
      <c r="AS89" s="65">
        <f t="shared" si="151"/>
        <v>55.429935278384619</v>
      </c>
      <c r="AT89" s="65">
        <f t="shared" si="152"/>
        <v>58.673247037846153</v>
      </c>
      <c r="AU89" s="65">
        <f t="shared" si="153"/>
        <v>65.159870556769221</v>
      </c>
      <c r="AV89" s="65">
        <f t="shared" si="154"/>
        <v>0</v>
      </c>
      <c r="AW89" s="65">
        <f t="shared" si="155"/>
        <v>31.18485065027869</v>
      </c>
      <c r="AX89" s="65">
        <f t="shared" si="156"/>
        <v>0</v>
      </c>
      <c r="AY89" s="65">
        <f t="shared" si="157"/>
        <v>36.023233766852464</v>
      </c>
      <c r="AZ89" s="65">
        <f t="shared" si="158"/>
        <v>0</v>
      </c>
      <c r="BA89" s="65">
        <f t="shared" si="159"/>
        <v>38.442425325139354</v>
      </c>
      <c r="BB89" s="65">
        <f t="shared" si="160"/>
        <v>0</v>
      </c>
      <c r="BC89" s="65">
        <f t="shared" si="161"/>
        <v>55.429935278384619</v>
      </c>
      <c r="BD89" s="65">
        <f t="shared" si="162"/>
        <v>0</v>
      </c>
      <c r="BE89" s="65">
        <f t="shared" si="163"/>
        <v>58.673247037846153</v>
      </c>
      <c r="BF89" s="65">
        <f t="shared" si="164"/>
        <v>0</v>
      </c>
      <c r="BG89" s="65">
        <f t="shared" si="165"/>
        <v>65.159870556769221</v>
      </c>
      <c r="BI89" s="371">
        <v>1074</v>
      </c>
      <c r="BJ89" s="342">
        <v>13.719714571551075</v>
      </c>
      <c r="BK89" s="342">
        <v>15.846476381034051</v>
      </c>
      <c r="BL89" s="342">
        <v>16.909857285775537</v>
      </c>
      <c r="BM89" s="342">
        <v>17.973238190517026</v>
      </c>
      <c r="BN89" s="342">
        <v>20.100000000000001</v>
      </c>
      <c r="BO89" s="342">
        <v>23.981340302306428</v>
      </c>
      <c r="BP89" s="342">
        <v>25.922010453459642</v>
      </c>
      <c r="BQ89" s="342">
        <v>27.862680604612859</v>
      </c>
      <c r="BR89" s="342">
        <v>31.7</v>
      </c>
      <c r="BS89" s="65"/>
      <c r="BT89" s="371">
        <v>1074</v>
      </c>
      <c r="BU89" s="342">
        <v>101.78385265422902</v>
      </c>
      <c r="BV89" s="342">
        <v>106.31022941705936</v>
      </c>
      <c r="BW89" s="342">
        <v>108.57341779847452</v>
      </c>
      <c r="BX89" s="342">
        <v>110.83660617988969</v>
      </c>
      <c r="BY89" s="342">
        <v>115.36298294272001</v>
      </c>
      <c r="BZ89" s="342">
        <v>120.06395700371212</v>
      </c>
      <c r="CA89" s="342">
        <v>122.41444403420817</v>
      </c>
      <c r="CB89" s="342">
        <v>124.76493106470423</v>
      </c>
      <c r="CC89" s="342">
        <v>129.46590512569634</v>
      </c>
      <c r="CE89" s="385">
        <v>67.5</v>
      </c>
      <c r="CF89" s="342">
        <v>5.838897216441608</v>
      </c>
      <c r="CG89" s="342">
        <v>6.4770241750899551</v>
      </c>
      <c r="CH89" s="342">
        <v>6.7960876544141273</v>
      </c>
      <c r="CI89" s="342">
        <v>7.1151511337382995</v>
      </c>
      <c r="CJ89" s="342">
        <v>7.7532780923866458</v>
      </c>
      <c r="CK89" s="342">
        <v>8.3452365421398866</v>
      </c>
      <c r="CL89" s="342">
        <v>8.641215767016508</v>
      </c>
      <c r="CM89" s="342">
        <v>8.9371949918931293</v>
      </c>
      <c r="CN89" s="342">
        <v>9.5291534416463719</v>
      </c>
      <c r="CO89" s="342">
        <v>5.6683575579253098</v>
      </c>
      <c r="CP89" s="342">
        <v>6.2464639983249288</v>
      </c>
      <c r="CQ89" s="342">
        <v>6.5355172185247374</v>
      </c>
      <c r="CR89" s="342">
        <v>6.8245704387245469</v>
      </c>
      <c r="CS89" s="342">
        <v>7.4026768791241651</v>
      </c>
      <c r="CT89" s="342">
        <v>8.0050161538582785</v>
      </c>
      <c r="CU89" s="342">
        <v>8.3061857912253352</v>
      </c>
      <c r="CV89" s="342">
        <v>8.6073554285923919</v>
      </c>
      <c r="CW89" s="342">
        <v>9.2096947033265053</v>
      </c>
      <c r="CY89" s="101">
        <f t="shared" si="166"/>
        <v>1</v>
      </c>
      <c r="CZ89" s="101">
        <f t="shared" si="167"/>
        <v>3</v>
      </c>
      <c r="DB89" s="101">
        <f t="shared" si="168"/>
        <v>3</v>
      </c>
      <c r="DD89" s="311">
        <f t="shared" si="169"/>
        <v>3</v>
      </c>
      <c r="DE89" s="311"/>
      <c r="DF89" s="101">
        <f t="shared" si="85"/>
        <v>0</v>
      </c>
      <c r="DG89" s="101">
        <f t="shared" si="86"/>
        <v>0</v>
      </c>
      <c r="DH89" s="101">
        <f t="shared" si="87"/>
        <v>0</v>
      </c>
      <c r="DI89" s="101">
        <f t="shared" si="88"/>
        <v>0</v>
      </c>
      <c r="DJ89" s="311">
        <f t="shared" si="89"/>
        <v>0</v>
      </c>
      <c r="DK89" s="311">
        <f t="shared" si="90"/>
        <v>0</v>
      </c>
      <c r="DL89" s="101">
        <f t="shared" si="91"/>
        <v>0</v>
      </c>
      <c r="DM89" s="101">
        <f t="shared" si="92"/>
        <v>0</v>
      </c>
      <c r="DN89" s="101">
        <f t="shared" si="93"/>
        <v>0</v>
      </c>
      <c r="DO89" s="101">
        <f t="shared" si="94"/>
        <v>0</v>
      </c>
      <c r="DP89" s="101">
        <f t="shared" si="95"/>
        <v>0</v>
      </c>
      <c r="DQ89" s="101">
        <f t="shared" si="96"/>
        <v>0</v>
      </c>
      <c r="DR89" s="101">
        <f t="shared" si="97"/>
        <v>0</v>
      </c>
      <c r="DS89" s="101">
        <f t="shared" si="98"/>
        <v>0</v>
      </c>
      <c r="DT89" s="101">
        <f t="shared" si="99"/>
        <v>0</v>
      </c>
      <c r="DU89" s="101">
        <f t="shared" si="100"/>
        <v>0</v>
      </c>
      <c r="DV89" s="101">
        <f t="shared" si="101"/>
        <v>0</v>
      </c>
      <c r="DW89" s="101">
        <f t="shared" si="102"/>
        <v>0</v>
      </c>
      <c r="DX89" s="311">
        <f t="shared" si="103"/>
        <v>0</v>
      </c>
      <c r="DY89" s="101">
        <f t="shared" si="104"/>
        <v>0</v>
      </c>
      <c r="DZ89" s="101">
        <f t="shared" si="105"/>
        <v>0</v>
      </c>
      <c r="EA89" s="101">
        <f t="shared" si="106"/>
        <v>1</v>
      </c>
      <c r="EB89" s="101">
        <f t="shared" si="107"/>
        <v>0</v>
      </c>
      <c r="EC89" s="101">
        <f t="shared" si="108"/>
        <v>0</v>
      </c>
      <c r="ED89" s="101">
        <f t="shared" si="109"/>
        <v>0</v>
      </c>
      <c r="EE89" s="101">
        <f t="shared" si="110"/>
        <v>0</v>
      </c>
      <c r="EF89" s="101">
        <f t="shared" si="111"/>
        <v>0</v>
      </c>
      <c r="EG89" s="101">
        <f t="shared" si="112"/>
        <v>1</v>
      </c>
      <c r="EH89" s="101">
        <f t="shared" si="113"/>
        <v>0</v>
      </c>
      <c r="EI89" s="101">
        <f t="shared" si="114"/>
        <v>0</v>
      </c>
      <c r="EJ89" s="101">
        <f t="shared" si="115"/>
        <v>0</v>
      </c>
      <c r="EK89" s="101">
        <f t="shared" si="116"/>
        <v>0</v>
      </c>
      <c r="EL89" s="101">
        <f t="shared" si="117"/>
        <v>0</v>
      </c>
      <c r="EM89" s="101">
        <f t="shared" si="118"/>
        <v>0</v>
      </c>
      <c r="EN89" s="101">
        <f t="shared" si="119"/>
        <v>1</v>
      </c>
      <c r="EO89" s="101">
        <f t="shared" si="120"/>
        <v>0</v>
      </c>
      <c r="EP89" s="101">
        <f t="shared" si="121"/>
        <v>0</v>
      </c>
      <c r="EQ89" s="101">
        <f t="shared" si="122"/>
        <v>0</v>
      </c>
    </row>
    <row r="90" spans="2:147" ht="21.75" customHeight="1" x14ac:dyDescent="0.45">
      <c r="B90" s="133">
        <f>IF(Data!B89&lt;&gt;"",Data!B89,"")</f>
        <v>76</v>
      </c>
      <c r="C90" s="158" t="str">
        <f>IF(Data!C89&lt;&gt;"",Data!C89,"")</f>
        <v>นางสาววรัญญา  อินทสุชาติ</v>
      </c>
      <c r="D90" s="106">
        <f>IF(Data!D89&lt;&gt;"",Data!D89,"")</f>
        <v>2</v>
      </c>
      <c r="E90" s="140">
        <f>IF(AND(I90=1,Data!T89=0),0,IF(I90=999,999,Data!T89))</f>
        <v>198</v>
      </c>
      <c r="F90" s="140">
        <f t="shared" si="123"/>
        <v>16.5</v>
      </c>
      <c r="G90" s="140">
        <f>IF(Data!K89&lt;&gt;"",Data!K89,"")</f>
        <v>47</v>
      </c>
      <c r="H90" s="141">
        <f>IF(Data!L89&lt;&gt;"",Data!L89,"")</f>
        <v>157</v>
      </c>
      <c r="I90" s="63">
        <f>IF(Data!M89&lt;&gt;"",Data!M89,"")</f>
        <v>1</v>
      </c>
      <c r="J90" s="63">
        <f t="shared" si="124"/>
        <v>98</v>
      </c>
      <c r="L90" s="64" t="str">
        <f t="shared" si="125"/>
        <v>น้ำหนักตามเกณฑ์</v>
      </c>
      <c r="N90" s="63">
        <f t="shared" si="126"/>
        <v>100</v>
      </c>
      <c r="P90" s="64" t="str">
        <f t="shared" si="127"/>
        <v>ส่วนสูงตามเกณฑ์</v>
      </c>
      <c r="R90" s="63">
        <f t="shared" si="128"/>
        <v>99</v>
      </c>
      <c r="S90" s="64" t="str">
        <f t="shared" si="129"/>
        <v>สมส่วน</v>
      </c>
      <c r="W90" s="310">
        <f t="shared" si="130"/>
        <v>2198</v>
      </c>
      <c r="Y90" s="65">
        <f t="shared" si="131"/>
        <v>48.2</v>
      </c>
      <c r="Z90" s="65">
        <f t="shared" si="132"/>
        <v>156.80000000000001</v>
      </c>
      <c r="AA90" s="65">
        <f t="shared" si="133"/>
        <v>47.3</v>
      </c>
      <c r="AB90" s="65">
        <f t="shared" si="134"/>
        <v>0</v>
      </c>
      <c r="AC90" s="341">
        <f t="shared" si="135"/>
        <v>47.3</v>
      </c>
      <c r="AD90" s="65">
        <f t="shared" si="136"/>
        <v>32.887314971722574</v>
      </c>
      <c r="AE90" s="65">
        <f t="shared" si="137"/>
        <v>37.991543314481717</v>
      </c>
      <c r="AF90" s="65">
        <f t="shared" si="138"/>
        <v>40.543657485861289</v>
      </c>
      <c r="AG90" s="65">
        <f t="shared" si="139"/>
        <v>57.451413871250949</v>
      </c>
      <c r="AH90" s="65">
        <f t="shared" si="140"/>
        <v>60.535218495001253</v>
      </c>
      <c r="AI90" s="65">
        <f t="shared" si="141"/>
        <v>66.702827742501881</v>
      </c>
      <c r="AJ90" s="65">
        <f t="shared" si="142"/>
        <v>141.80632924314503</v>
      </c>
      <c r="AK90" s="65">
        <f t="shared" si="143"/>
        <v>146.80421949543003</v>
      </c>
      <c r="AL90" s="65">
        <f t="shared" si="144"/>
        <v>149.30316462157251</v>
      </c>
      <c r="AM90" s="65">
        <f t="shared" si="145"/>
        <v>164.13732824271625</v>
      </c>
      <c r="AN90" s="65">
        <f t="shared" si="146"/>
        <v>166.58310432362168</v>
      </c>
      <c r="AO90" s="65">
        <f t="shared" si="147"/>
        <v>171.47465648543252</v>
      </c>
      <c r="AP90" s="65">
        <f t="shared" si="148"/>
        <v>32.465836378856245</v>
      </c>
      <c r="AQ90" s="65">
        <f t="shared" si="149"/>
        <v>37.410557585904165</v>
      </c>
      <c r="AR90" s="65">
        <f t="shared" si="150"/>
        <v>39.882918189428118</v>
      </c>
      <c r="AS90" s="65">
        <f t="shared" si="151"/>
        <v>56.87042814267339</v>
      </c>
      <c r="AT90" s="65">
        <f t="shared" si="152"/>
        <v>60.060570856897854</v>
      </c>
      <c r="AU90" s="65">
        <f t="shared" si="153"/>
        <v>66.440856285346769</v>
      </c>
      <c r="AV90" s="65">
        <f t="shared" si="154"/>
        <v>0</v>
      </c>
      <c r="AW90" s="65">
        <f t="shared" si="155"/>
        <v>32.465836378856245</v>
      </c>
      <c r="AX90" s="65">
        <f t="shared" si="156"/>
        <v>0</v>
      </c>
      <c r="AY90" s="65">
        <f t="shared" si="157"/>
        <v>37.410557585904165</v>
      </c>
      <c r="AZ90" s="65">
        <f t="shared" si="158"/>
        <v>0</v>
      </c>
      <c r="BA90" s="65">
        <f t="shared" si="159"/>
        <v>39.882918189428118</v>
      </c>
      <c r="BB90" s="65">
        <f t="shared" si="160"/>
        <v>0</v>
      </c>
      <c r="BC90" s="65">
        <f t="shared" si="161"/>
        <v>56.87042814267339</v>
      </c>
      <c r="BD90" s="65">
        <f t="shared" si="162"/>
        <v>0</v>
      </c>
      <c r="BE90" s="65">
        <f t="shared" si="163"/>
        <v>60.060570856897854</v>
      </c>
      <c r="BF90" s="65">
        <f t="shared" si="164"/>
        <v>0</v>
      </c>
      <c r="BG90" s="65">
        <f t="shared" si="165"/>
        <v>66.440856285346769</v>
      </c>
      <c r="BI90" s="371">
        <v>1075</v>
      </c>
      <c r="BJ90" s="342">
        <v>13.760207435839849</v>
      </c>
      <c r="BK90" s="342">
        <v>15.940138290559901</v>
      </c>
      <c r="BL90" s="342">
        <v>17.030103717919921</v>
      </c>
      <c r="BM90" s="342">
        <v>18.120069145279949</v>
      </c>
      <c r="BN90" s="342">
        <v>20.3</v>
      </c>
      <c r="BO90" s="342">
        <v>24.234509347543504</v>
      </c>
      <c r="BP90" s="342">
        <v>26.201764021315256</v>
      </c>
      <c r="BQ90" s="342">
        <v>28.169018695087008</v>
      </c>
      <c r="BR90" s="342">
        <v>32.1</v>
      </c>
      <c r="BS90" s="65"/>
      <c r="BT90" s="371">
        <v>1075</v>
      </c>
      <c r="BU90" s="342">
        <v>102.19072591090395</v>
      </c>
      <c r="BV90" s="342">
        <v>106.74175715830931</v>
      </c>
      <c r="BW90" s="342">
        <v>109.017272782012</v>
      </c>
      <c r="BX90" s="342">
        <v>111.29278840571467</v>
      </c>
      <c r="BY90" s="342">
        <v>115.84381965312002</v>
      </c>
      <c r="BZ90" s="342">
        <v>120.58038208736053</v>
      </c>
      <c r="CA90" s="342">
        <v>122.94866330448079</v>
      </c>
      <c r="CB90" s="342">
        <v>125.31694452160104</v>
      </c>
      <c r="CC90" s="342">
        <v>130.05350695584156</v>
      </c>
      <c r="CE90" s="385">
        <v>67.75</v>
      </c>
      <c r="CF90" s="342">
        <v>5.8885989838334858</v>
      </c>
      <c r="CG90" s="342">
        <v>6.5310217039007128</v>
      </c>
      <c r="CH90" s="342">
        <v>6.8522330639343245</v>
      </c>
      <c r="CI90" s="342">
        <v>7.1734444239679371</v>
      </c>
      <c r="CJ90" s="342">
        <v>7.8158671440351632</v>
      </c>
      <c r="CK90" s="342">
        <v>8.4112217771573654</v>
      </c>
      <c r="CL90" s="342">
        <v>8.7088990937184683</v>
      </c>
      <c r="CM90" s="342">
        <v>9.0065764102795711</v>
      </c>
      <c r="CN90" s="342">
        <v>9.6019310434017751</v>
      </c>
      <c r="CO90" s="342">
        <v>5.7146147439575152</v>
      </c>
      <c r="CP90" s="342">
        <v>6.29607412286905</v>
      </c>
      <c r="CQ90" s="342">
        <v>6.5868038123248169</v>
      </c>
      <c r="CR90" s="342">
        <v>6.8775335017805848</v>
      </c>
      <c r="CS90" s="342">
        <v>7.4589928806921204</v>
      </c>
      <c r="CT90" s="342">
        <v>8.0644488317568701</v>
      </c>
      <c r="CU90" s="342">
        <v>8.3671768072892441</v>
      </c>
      <c r="CV90" s="342">
        <v>8.669904782821618</v>
      </c>
      <c r="CW90" s="342">
        <v>9.2753607338863659</v>
      </c>
      <c r="CY90" s="101">
        <f t="shared" si="166"/>
        <v>1</v>
      </c>
      <c r="CZ90" s="101">
        <f t="shared" si="167"/>
        <v>3</v>
      </c>
      <c r="DB90" s="101">
        <f t="shared" si="168"/>
        <v>3</v>
      </c>
      <c r="DD90" s="311">
        <f t="shared" si="169"/>
        <v>3</v>
      </c>
      <c r="DE90" s="311"/>
      <c r="DF90" s="101">
        <f t="shared" si="85"/>
        <v>0</v>
      </c>
      <c r="DG90" s="101">
        <f t="shared" si="86"/>
        <v>0</v>
      </c>
      <c r="DH90" s="101">
        <f t="shared" si="87"/>
        <v>0</v>
      </c>
      <c r="DI90" s="101">
        <f t="shared" si="88"/>
        <v>0</v>
      </c>
      <c r="DJ90" s="311">
        <f t="shared" si="89"/>
        <v>0</v>
      </c>
      <c r="DK90" s="311">
        <f t="shared" si="90"/>
        <v>0</v>
      </c>
      <c r="DL90" s="101">
        <f t="shared" si="91"/>
        <v>0</v>
      </c>
      <c r="DM90" s="101">
        <f t="shared" si="92"/>
        <v>0</v>
      </c>
      <c r="DN90" s="101">
        <f t="shared" si="93"/>
        <v>0</v>
      </c>
      <c r="DO90" s="101">
        <f t="shared" si="94"/>
        <v>0</v>
      </c>
      <c r="DP90" s="101">
        <f t="shared" si="95"/>
        <v>0</v>
      </c>
      <c r="DQ90" s="101">
        <f t="shared" si="96"/>
        <v>0</v>
      </c>
      <c r="DR90" s="101">
        <f t="shared" si="97"/>
        <v>0</v>
      </c>
      <c r="DS90" s="101">
        <f t="shared" si="98"/>
        <v>0</v>
      </c>
      <c r="DT90" s="101">
        <f t="shared" si="99"/>
        <v>0</v>
      </c>
      <c r="DU90" s="101">
        <f t="shared" si="100"/>
        <v>0</v>
      </c>
      <c r="DV90" s="101">
        <f t="shared" si="101"/>
        <v>0</v>
      </c>
      <c r="DW90" s="101">
        <f t="shared" si="102"/>
        <v>0</v>
      </c>
      <c r="DX90" s="311">
        <f t="shared" si="103"/>
        <v>0</v>
      </c>
      <c r="DY90" s="101">
        <f t="shared" si="104"/>
        <v>0</v>
      </c>
      <c r="DZ90" s="101">
        <f t="shared" si="105"/>
        <v>0</v>
      </c>
      <c r="EA90" s="101">
        <f t="shared" si="106"/>
        <v>1</v>
      </c>
      <c r="EB90" s="101">
        <f t="shared" si="107"/>
        <v>0</v>
      </c>
      <c r="EC90" s="101">
        <f t="shared" si="108"/>
        <v>0</v>
      </c>
      <c r="ED90" s="101">
        <f t="shared" si="109"/>
        <v>0</v>
      </c>
      <c r="EE90" s="101">
        <f t="shared" si="110"/>
        <v>0</v>
      </c>
      <c r="EF90" s="101">
        <f t="shared" si="111"/>
        <v>0</v>
      </c>
      <c r="EG90" s="101">
        <f t="shared" si="112"/>
        <v>1</v>
      </c>
      <c r="EH90" s="101">
        <f t="shared" si="113"/>
        <v>0</v>
      </c>
      <c r="EI90" s="101">
        <f t="shared" si="114"/>
        <v>0</v>
      </c>
      <c r="EJ90" s="101">
        <f t="shared" si="115"/>
        <v>0</v>
      </c>
      <c r="EK90" s="101">
        <f t="shared" si="116"/>
        <v>0</v>
      </c>
      <c r="EL90" s="101">
        <f t="shared" si="117"/>
        <v>0</v>
      </c>
      <c r="EM90" s="101">
        <f t="shared" si="118"/>
        <v>0</v>
      </c>
      <c r="EN90" s="101">
        <f t="shared" si="119"/>
        <v>1</v>
      </c>
      <c r="EO90" s="101">
        <f t="shared" si="120"/>
        <v>0</v>
      </c>
      <c r="EP90" s="101">
        <f t="shared" si="121"/>
        <v>0</v>
      </c>
      <c r="EQ90" s="101">
        <f t="shared" si="122"/>
        <v>0</v>
      </c>
    </row>
    <row r="91" spans="2:147" ht="21.75" customHeight="1" x14ac:dyDescent="0.45">
      <c r="B91" s="133">
        <f>IF(Data!B90&lt;&gt;"",Data!B90,"")</f>
        <v>77</v>
      </c>
      <c r="C91" s="158" t="str">
        <f>IF(Data!C90&lt;&gt;"",Data!C90,"")</f>
        <v>นางสาวสุพัตรา  ต่ายนิล</v>
      </c>
      <c r="D91" s="106">
        <f>IF(Data!D90&lt;&gt;"",Data!D90,"")</f>
        <v>2</v>
      </c>
      <c r="E91" s="140">
        <f>IF(AND(I91=1,Data!T90=0),0,IF(I91=999,999,Data!T90))</f>
        <v>194</v>
      </c>
      <c r="F91" s="140">
        <f t="shared" si="123"/>
        <v>16.166666666666668</v>
      </c>
      <c r="G91" s="140">
        <f>IF(Data!K90&lt;&gt;"",Data!K90,"")</f>
        <v>45</v>
      </c>
      <c r="H91" s="141">
        <f>IF(Data!L90&lt;&gt;"",Data!L90,"")</f>
        <v>159</v>
      </c>
      <c r="I91" s="63">
        <f>IF(Data!M90&lt;&gt;"",Data!M90,"")</f>
        <v>1</v>
      </c>
      <c r="J91" s="63">
        <f t="shared" si="124"/>
        <v>94</v>
      </c>
      <c r="L91" s="64" t="str">
        <f t="shared" si="125"/>
        <v>น้ำหนักตามเกณฑ์</v>
      </c>
      <c r="N91" s="63">
        <f t="shared" si="126"/>
        <v>101</v>
      </c>
      <c r="P91" s="64" t="str">
        <f t="shared" si="127"/>
        <v>ส่วนสูงตามเกณฑ์</v>
      </c>
      <c r="R91" s="63">
        <f t="shared" si="128"/>
        <v>92</v>
      </c>
      <c r="S91" s="64" t="str">
        <f t="shared" si="129"/>
        <v>สมส่วน</v>
      </c>
      <c r="W91" s="310">
        <f t="shared" si="130"/>
        <v>2194</v>
      </c>
      <c r="Y91" s="65">
        <f t="shared" si="131"/>
        <v>48</v>
      </c>
      <c r="Z91" s="65">
        <f t="shared" si="132"/>
        <v>156.69999999999999</v>
      </c>
      <c r="AA91" s="65">
        <f t="shared" si="133"/>
        <v>48.9</v>
      </c>
      <c r="AB91" s="65">
        <f t="shared" si="134"/>
        <v>0</v>
      </c>
      <c r="AC91" s="341">
        <f t="shared" si="135"/>
        <v>48.9</v>
      </c>
      <c r="AD91" s="65">
        <f t="shared" si="136"/>
        <v>32.527807836011348</v>
      </c>
      <c r="AE91" s="65">
        <f t="shared" si="137"/>
        <v>37.685205224007568</v>
      </c>
      <c r="AF91" s="65">
        <f t="shared" si="138"/>
        <v>40.263903918005667</v>
      </c>
      <c r="AG91" s="65">
        <f t="shared" si="139"/>
        <v>57.331167439106558</v>
      </c>
      <c r="AH91" s="65">
        <f t="shared" si="140"/>
        <v>60.441556585475411</v>
      </c>
      <c r="AI91" s="65">
        <f t="shared" si="141"/>
        <v>66.662334878213116</v>
      </c>
      <c r="AJ91" s="65">
        <f t="shared" si="142"/>
        <v>141.5468221074338</v>
      </c>
      <c r="AK91" s="65">
        <f t="shared" si="143"/>
        <v>146.59788140495584</v>
      </c>
      <c r="AL91" s="65">
        <f t="shared" si="144"/>
        <v>149.12341105371689</v>
      </c>
      <c r="AM91" s="65">
        <f t="shared" si="145"/>
        <v>164.03732824271628</v>
      </c>
      <c r="AN91" s="65">
        <f t="shared" si="146"/>
        <v>166.48310432362169</v>
      </c>
      <c r="AO91" s="65">
        <f t="shared" si="147"/>
        <v>171.37465648543255</v>
      </c>
      <c r="AP91" s="65">
        <f t="shared" si="148"/>
        <v>33.7468221074338</v>
      </c>
      <c r="AQ91" s="65">
        <f t="shared" si="149"/>
        <v>38.797881404955866</v>
      </c>
      <c r="AR91" s="65">
        <f t="shared" si="150"/>
        <v>41.323411053716896</v>
      </c>
      <c r="AS91" s="65">
        <f t="shared" si="151"/>
        <v>58.310921006962175</v>
      </c>
      <c r="AT91" s="65">
        <f t="shared" si="152"/>
        <v>61.447894675949556</v>
      </c>
      <c r="AU91" s="65">
        <f t="shared" si="153"/>
        <v>67.721842013924345</v>
      </c>
      <c r="AV91" s="65">
        <f t="shared" si="154"/>
        <v>0</v>
      </c>
      <c r="AW91" s="65">
        <f t="shared" si="155"/>
        <v>33.7468221074338</v>
      </c>
      <c r="AX91" s="65">
        <f t="shared" si="156"/>
        <v>0</v>
      </c>
      <c r="AY91" s="65">
        <f t="shared" si="157"/>
        <v>38.797881404955866</v>
      </c>
      <c r="AZ91" s="65">
        <f t="shared" si="158"/>
        <v>0</v>
      </c>
      <c r="BA91" s="65">
        <f t="shared" si="159"/>
        <v>41.323411053716896</v>
      </c>
      <c r="BB91" s="65">
        <f t="shared" si="160"/>
        <v>0</v>
      </c>
      <c r="BC91" s="65">
        <f t="shared" si="161"/>
        <v>58.310921006962175</v>
      </c>
      <c r="BD91" s="65">
        <f t="shared" si="162"/>
        <v>0</v>
      </c>
      <c r="BE91" s="65">
        <f t="shared" si="163"/>
        <v>61.447894675949556</v>
      </c>
      <c r="BF91" s="65">
        <f t="shared" si="164"/>
        <v>0</v>
      </c>
      <c r="BG91" s="65">
        <f t="shared" si="165"/>
        <v>67.721842013924345</v>
      </c>
      <c r="BI91" s="371">
        <v>1076</v>
      </c>
      <c r="BJ91" s="342">
        <v>13.860207435839852</v>
      </c>
      <c r="BK91" s="342">
        <v>16.040138290559902</v>
      </c>
      <c r="BL91" s="342">
        <v>17.130103717919926</v>
      </c>
      <c r="BM91" s="342">
        <v>18.22006914527995</v>
      </c>
      <c r="BN91" s="342">
        <v>20.399999999999999</v>
      </c>
      <c r="BO91" s="342">
        <v>24.440847438017652</v>
      </c>
      <c r="BP91" s="342">
        <v>26.461271157026481</v>
      </c>
      <c r="BQ91" s="342">
        <v>28.481694876035306</v>
      </c>
      <c r="BR91" s="342">
        <v>32.5</v>
      </c>
      <c r="BS91" s="65"/>
      <c r="BT91" s="371">
        <v>1076</v>
      </c>
      <c r="BU91" s="342">
        <v>102.60016193539322</v>
      </c>
      <c r="BV91" s="342">
        <v>107.17366097239548</v>
      </c>
      <c r="BW91" s="342">
        <v>109.46041049089661</v>
      </c>
      <c r="BX91" s="342">
        <v>111.74716000939775</v>
      </c>
      <c r="BY91" s="342">
        <v>116.32065904640001</v>
      </c>
      <c r="BZ91" s="342">
        <v>121.09068278718686</v>
      </c>
      <c r="CA91" s="342">
        <v>123.47569465758029</v>
      </c>
      <c r="CB91" s="342">
        <v>125.86070652797372</v>
      </c>
      <c r="CC91" s="342">
        <v>130.63073026876057</v>
      </c>
      <c r="CE91" s="385">
        <v>68</v>
      </c>
      <c r="CF91" s="342">
        <v>5.9383007512253645</v>
      </c>
      <c r="CG91" s="342">
        <v>6.5850192327114705</v>
      </c>
      <c r="CH91" s="342">
        <v>6.9083784734545226</v>
      </c>
      <c r="CI91" s="342">
        <v>7.2317377141975747</v>
      </c>
      <c r="CJ91" s="342">
        <v>7.8784561956836798</v>
      </c>
      <c r="CK91" s="342">
        <v>8.477207012174846</v>
      </c>
      <c r="CL91" s="342">
        <v>8.7765824204204286</v>
      </c>
      <c r="CM91" s="342">
        <v>9.0759578286660112</v>
      </c>
      <c r="CN91" s="342">
        <v>9.6747086451571782</v>
      </c>
      <c r="CO91" s="342">
        <v>5.7608719299897198</v>
      </c>
      <c r="CP91" s="342">
        <v>6.3456842474131712</v>
      </c>
      <c r="CQ91" s="342">
        <v>6.6380904061248973</v>
      </c>
      <c r="CR91" s="342">
        <v>6.9304965648366235</v>
      </c>
      <c r="CS91" s="342">
        <v>7.5153088822600749</v>
      </c>
      <c r="CT91" s="342">
        <v>8.12388150965546</v>
      </c>
      <c r="CU91" s="342">
        <v>8.428167823353153</v>
      </c>
      <c r="CV91" s="342">
        <v>8.7324541370508442</v>
      </c>
      <c r="CW91" s="342">
        <v>9.3410267644462284</v>
      </c>
      <c r="CY91" s="101">
        <f t="shared" si="166"/>
        <v>1</v>
      </c>
      <c r="CZ91" s="101">
        <f t="shared" si="167"/>
        <v>3</v>
      </c>
      <c r="DB91" s="101">
        <f t="shared" si="168"/>
        <v>3</v>
      </c>
      <c r="DD91" s="311">
        <f t="shared" si="169"/>
        <v>3</v>
      </c>
      <c r="DE91" s="311"/>
      <c r="DF91" s="101">
        <f t="shared" si="85"/>
        <v>0</v>
      </c>
      <c r="DG91" s="101">
        <f t="shared" si="86"/>
        <v>0</v>
      </c>
      <c r="DH91" s="101">
        <f t="shared" si="87"/>
        <v>0</v>
      </c>
      <c r="DI91" s="101">
        <f t="shared" si="88"/>
        <v>0</v>
      </c>
      <c r="DJ91" s="311">
        <f t="shared" si="89"/>
        <v>0</v>
      </c>
      <c r="DK91" s="311">
        <f t="shared" si="90"/>
        <v>0</v>
      </c>
      <c r="DL91" s="101">
        <f t="shared" si="91"/>
        <v>0</v>
      </c>
      <c r="DM91" s="101">
        <f t="shared" si="92"/>
        <v>0</v>
      </c>
      <c r="DN91" s="101">
        <f t="shared" si="93"/>
        <v>0</v>
      </c>
      <c r="DO91" s="101">
        <f t="shared" si="94"/>
        <v>0</v>
      </c>
      <c r="DP91" s="101">
        <f t="shared" si="95"/>
        <v>0</v>
      </c>
      <c r="DQ91" s="101">
        <f t="shared" si="96"/>
        <v>0</v>
      </c>
      <c r="DR91" s="101">
        <f t="shared" si="97"/>
        <v>0</v>
      </c>
      <c r="DS91" s="101">
        <f t="shared" si="98"/>
        <v>0</v>
      </c>
      <c r="DT91" s="101">
        <f t="shared" si="99"/>
        <v>0</v>
      </c>
      <c r="DU91" s="101">
        <f t="shared" si="100"/>
        <v>0</v>
      </c>
      <c r="DV91" s="101">
        <f t="shared" si="101"/>
        <v>0</v>
      </c>
      <c r="DW91" s="101">
        <f t="shared" si="102"/>
        <v>0</v>
      </c>
      <c r="DX91" s="311">
        <f t="shared" si="103"/>
        <v>0</v>
      </c>
      <c r="DY91" s="101">
        <f t="shared" si="104"/>
        <v>0</v>
      </c>
      <c r="DZ91" s="101">
        <f t="shared" si="105"/>
        <v>0</v>
      </c>
      <c r="EA91" s="101">
        <f t="shared" si="106"/>
        <v>1</v>
      </c>
      <c r="EB91" s="101">
        <f t="shared" si="107"/>
        <v>0</v>
      </c>
      <c r="EC91" s="101">
        <f t="shared" si="108"/>
        <v>0</v>
      </c>
      <c r="ED91" s="101">
        <f t="shared" si="109"/>
        <v>0</v>
      </c>
      <c r="EE91" s="101">
        <f t="shared" si="110"/>
        <v>0</v>
      </c>
      <c r="EF91" s="101">
        <f t="shared" si="111"/>
        <v>0</v>
      </c>
      <c r="EG91" s="101">
        <f t="shared" si="112"/>
        <v>1</v>
      </c>
      <c r="EH91" s="101">
        <f t="shared" si="113"/>
        <v>0</v>
      </c>
      <c r="EI91" s="101">
        <f t="shared" si="114"/>
        <v>0</v>
      </c>
      <c r="EJ91" s="101">
        <f t="shared" si="115"/>
        <v>0</v>
      </c>
      <c r="EK91" s="101">
        <f t="shared" si="116"/>
        <v>0</v>
      </c>
      <c r="EL91" s="101">
        <f t="shared" si="117"/>
        <v>0</v>
      </c>
      <c r="EM91" s="101">
        <f t="shared" si="118"/>
        <v>0</v>
      </c>
      <c r="EN91" s="101">
        <f t="shared" si="119"/>
        <v>1</v>
      </c>
      <c r="EO91" s="101">
        <f t="shared" si="120"/>
        <v>0</v>
      </c>
      <c r="EP91" s="101">
        <f t="shared" si="121"/>
        <v>0</v>
      </c>
      <c r="EQ91" s="101">
        <f t="shared" si="122"/>
        <v>0</v>
      </c>
    </row>
    <row r="92" spans="2:147" ht="21.75" customHeight="1" x14ac:dyDescent="0.45">
      <c r="B92" s="133">
        <f>IF(Data!B91&lt;&gt;"",Data!B91,"")</f>
        <v>78</v>
      </c>
      <c r="C92" s="158" t="str">
        <f>IF(Data!C91&lt;&gt;"",Data!C91,"")</f>
        <v>นางสาวกัลยาพร  เมฆาธร</v>
      </c>
      <c r="D92" s="106">
        <f>IF(Data!D91&lt;&gt;"",Data!D91,"")</f>
        <v>2</v>
      </c>
      <c r="E92" s="140">
        <f>IF(AND(I92=1,Data!T91=0),0,IF(I92=999,999,Data!T91))</f>
        <v>201</v>
      </c>
      <c r="F92" s="140">
        <f t="shared" si="123"/>
        <v>16.75</v>
      </c>
      <c r="G92" s="140">
        <f>IF(Data!K91&lt;&gt;"",Data!K91,"")</f>
        <v>40</v>
      </c>
      <c r="H92" s="141">
        <f>IF(Data!L91&lt;&gt;"",Data!L91,"")</f>
        <v>160</v>
      </c>
      <c r="I92" s="63">
        <f>IF(Data!M91&lt;&gt;"",Data!M91,"")</f>
        <v>1</v>
      </c>
      <c r="J92" s="63">
        <f t="shared" si="124"/>
        <v>83</v>
      </c>
      <c r="L92" s="64" t="str">
        <f t="shared" si="125"/>
        <v>น้ำหนักค่อนข้างน้อย</v>
      </c>
      <c r="N92" s="63">
        <f t="shared" si="126"/>
        <v>102</v>
      </c>
      <c r="P92" s="64" t="str">
        <f t="shared" si="127"/>
        <v>ส่วนสูงตามเกณฑ์</v>
      </c>
      <c r="R92" s="63">
        <f t="shared" si="128"/>
        <v>80</v>
      </c>
      <c r="S92" s="64" t="str">
        <f t="shared" si="129"/>
        <v>ค่อนข้างผอม</v>
      </c>
      <c r="W92" s="310">
        <f t="shared" si="130"/>
        <v>2201</v>
      </c>
      <c r="Y92" s="65">
        <f t="shared" si="131"/>
        <v>48.3</v>
      </c>
      <c r="Z92" s="65">
        <f t="shared" si="132"/>
        <v>156.80000000000001</v>
      </c>
      <c r="AA92" s="65">
        <f t="shared" si="133"/>
        <v>49.7</v>
      </c>
      <c r="AB92" s="65">
        <f t="shared" si="134"/>
        <v>0</v>
      </c>
      <c r="AC92" s="341">
        <f t="shared" si="135"/>
        <v>49.7</v>
      </c>
      <c r="AD92" s="65">
        <f t="shared" si="136"/>
        <v>33.146822107433792</v>
      </c>
      <c r="AE92" s="65">
        <f t="shared" si="137"/>
        <v>38.197881404955865</v>
      </c>
      <c r="AF92" s="65">
        <f t="shared" si="138"/>
        <v>40.723411053716902</v>
      </c>
      <c r="AG92" s="65">
        <f t="shared" si="139"/>
        <v>57.551413871250944</v>
      </c>
      <c r="AH92" s="65">
        <f t="shared" si="140"/>
        <v>60.635218495001254</v>
      </c>
      <c r="AI92" s="65">
        <f t="shared" si="141"/>
        <v>66.80282774250189</v>
      </c>
      <c r="AJ92" s="65">
        <f t="shared" si="142"/>
        <v>141.96583637885624</v>
      </c>
      <c r="AK92" s="65">
        <f t="shared" si="143"/>
        <v>146.91055758590417</v>
      </c>
      <c r="AL92" s="65">
        <f t="shared" si="144"/>
        <v>149.3829181894281</v>
      </c>
      <c r="AM92" s="65">
        <f t="shared" si="145"/>
        <v>164.13732824271625</v>
      </c>
      <c r="AN92" s="65">
        <f t="shared" si="146"/>
        <v>166.58310432362168</v>
      </c>
      <c r="AO92" s="65">
        <f t="shared" si="147"/>
        <v>171.47465648543252</v>
      </c>
      <c r="AP92" s="65">
        <f t="shared" si="148"/>
        <v>34.387314971722574</v>
      </c>
      <c r="AQ92" s="65">
        <f t="shared" si="149"/>
        <v>39.491543314481717</v>
      </c>
      <c r="AR92" s="65">
        <f t="shared" si="150"/>
        <v>42.043657485861289</v>
      </c>
      <c r="AS92" s="65">
        <f t="shared" si="151"/>
        <v>59.031167439106554</v>
      </c>
      <c r="AT92" s="65">
        <f t="shared" si="152"/>
        <v>62.141556585475406</v>
      </c>
      <c r="AU92" s="65">
        <f t="shared" si="153"/>
        <v>68.362334878213105</v>
      </c>
      <c r="AV92" s="65">
        <f t="shared" si="154"/>
        <v>0</v>
      </c>
      <c r="AW92" s="65">
        <f t="shared" si="155"/>
        <v>34.387314971722574</v>
      </c>
      <c r="AX92" s="65">
        <f t="shared" si="156"/>
        <v>0</v>
      </c>
      <c r="AY92" s="65">
        <f t="shared" si="157"/>
        <v>39.491543314481717</v>
      </c>
      <c r="AZ92" s="65">
        <f t="shared" si="158"/>
        <v>0</v>
      </c>
      <c r="BA92" s="65">
        <f t="shared" si="159"/>
        <v>42.043657485861289</v>
      </c>
      <c r="BB92" s="65">
        <f t="shared" si="160"/>
        <v>0</v>
      </c>
      <c r="BC92" s="65">
        <f t="shared" si="161"/>
        <v>59.031167439106554</v>
      </c>
      <c r="BD92" s="65">
        <f t="shared" si="162"/>
        <v>0</v>
      </c>
      <c r="BE92" s="65">
        <f t="shared" si="163"/>
        <v>62.141556585475406</v>
      </c>
      <c r="BF92" s="65">
        <f t="shared" si="164"/>
        <v>0</v>
      </c>
      <c r="BG92" s="65">
        <f t="shared" si="165"/>
        <v>68.362334878213105</v>
      </c>
      <c r="BI92" s="371">
        <v>1077</v>
      </c>
      <c r="BJ92" s="342">
        <v>13.900700300128623</v>
      </c>
      <c r="BK92" s="342">
        <v>16.133800200085751</v>
      </c>
      <c r="BL92" s="342">
        <v>17.250350150064314</v>
      </c>
      <c r="BM92" s="342">
        <v>18.366900100042876</v>
      </c>
      <c r="BN92" s="342">
        <v>20.6</v>
      </c>
      <c r="BO92" s="342">
        <v>24.694016483254728</v>
      </c>
      <c r="BP92" s="342">
        <v>26.741024724882092</v>
      </c>
      <c r="BQ92" s="342">
        <v>28.788032966509455</v>
      </c>
      <c r="BR92" s="342">
        <v>32.9</v>
      </c>
      <c r="BS92" s="65"/>
      <c r="BT92" s="371">
        <v>1077</v>
      </c>
      <c r="BU92" s="342">
        <v>102.92697935931064</v>
      </c>
      <c r="BV92" s="342">
        <v>107.54902283644708</v>
      </c>
      <c r="BW92" s="342">
        <v>109.86004457501531</v>
      </c>
      <c r="BX92" s="342">
        <v>112.17106631358352</v>
      </c>
      <c r="BY92" s="342">
        <v>116.79310979071997</v>
      </c>
      <c r="BZ92" s="342">
        <v>121.5934811988745</v>
      </c>
      <c r="CA92" s="342">
        <v>123.99366690295176</v>
      </c>
      <c r="CB92" s="342">
        <v>126.39385260702903</v>
      </c>
      <c r="CC92" s="342">
        <v>131.19422401518355</v>
      </c>
      <c r="CE92" s="385">
        <v>68.25</v>
      </c>
      <c r="CF92" s="342">
        <v>5.9882182748136588</v>
      </c>
      <c r="CG92" s="342">
        <v>6.6389321330076116</v>
      </c>
      <c r="CH92" s="342">
        <v>6.9642890621045872</v>
      </c>
      <c r="CI92" s="342">
        <v>7.2896459912015628</v>
      </c>
      <c r="CJ92" s="342">
        <v>7.9403598493955148</v>
      </c>
      <c r="CK92" s="342">
        <v>8.5425305504521418</v>
      </c>
      <c r="CL92" s="342">
        <v>8.8436159009804562</v>
      </c>
      <c r="CM92" s="342">
        <v>9.1447012515087689</v>
      </c>
      <c r="CN92" s="342">
        <v>9.746871952565396</v>
      </c>
      <c r="CO92" s="342">
        <v>5.8068341197785927</v>
      </c>
      <c r="CP92" s="342">
        <v>6.3949753377635083</v>
      </c>
      <c r="CQ92" s="342">
        <v>6.6890459467559662</v>
      </c>
      <c r="CR92" s="342">
        <v>6.9831165557484249</v>
      </c>
      <c r="CS92" s="342">
        <v>7.5712577737333397</v>
      </c>
      <c r="CT92" s="342">
        <v>8.1828538029829243</v>
      </c>
      <c r="CU92" s="342">
        <v>8.4886518176077175</v>
      </c>
      <c r="CV92" s="342">
        <v>8.7944498322325071</v>
      </c>
      <c r="CW92" s="342">
        <v>9.4060458614820917</v>
      </c>
      <c r="CY92" s="101">
        <f t="shared" si="166"/>
        <v>1</v>
      </c>
      <c r="CZ92" s="101">
        <f t="shared" si="167"/>
        <v>2</v>
      </c>
      <c r="DB92" s="101">
        <f t="shared" si="168"/>
        <v>3</v>
      </c>
      <c r="DD92" s="311">
        <f t="shared" si="169"/>
        <v>2</v>
      </c>
      <c r="DE92" s="311"/>
      <c r="DF92" s="101">
        <f t="shared" si="85"/>
        <v>0</v>
      </c>
      <c r="DG92" s="101">
        <f t="shared" si="86"/>
        <v>0</v>
      </c>
      <c r="DH92" s="101">
        <f t="shared" si="87"/>
        <v>0</v>
      </c>
      <c r="DI92" s="101">
        <f t="shared" si="88"/>
        <v>0</v>
      </c>
      <c r="DJ92" s="311">
        <f t="shared" si="89"/>
        <v>0</v>
      </c>
      <c r="DK92" s="311">
        <f t="shared" si="90"/>
        <v>0</v>
      </c>
      <c r="DL92" s="101">
        <f t="shared" si="91"/>
        <v>0</v>
      </c>
      <c r="DM92" s="101">
        <f t="shared" si="92"/>
        <v>0</v>
      </c>
      <c r="DN92" s="101">
        <f t="shared" si="93"/>
        <v>0</v>
      </c>
      <c r="DO92" s="101">
        <f t="shared" si="94"/>
        <v>0</v>
      </c>
      <c r="DP92" s="101">
        <f t="shared" si="95"/>
        <v>0</v>
      </c>
      <c r="DQ92" s="101">
        <f t="shared" si="96"/>
        <v>0</v>
      </c>
      <c r="DR92" s="101">
        <f t="shared" si="97"/>
        <v>0</v>
      </c>
      <c r="DS92" s="101">
        <f t="shared" si="98"/>
        <v>0</v>
      </c>
      <c r="DT92" s="101">
        <f t="shared" si="99"/>
        <v>0</v>
      </c>
      <c r="DU92" s="101">
        <f t="shared" si="100"/>
        <v>0</v>
      </c>
      <c r="DV92" s="101">
        <f t="shared" si="101"/>
        <v>0</v>
      </c>
      <c r="DW92" s="101">
        <f t="shared" si="102"/>
        <v>0</v>
      </c>
      <c r="DX92" s="311">
        <f t="shared" si="103"/>
        <v>0</v>
      </c>
      <c r="DY92" s="101">
        <f t="shared" si="104"/>
        <v>0</v>
      </c>
      <c r="DZ92" s="101">
        <f t="shared" si="105"/>
        <v>0</v>
      </c>
      <c r="EA92" s="101">
        <f t="shared" si="106"/>
        <v>0</v>
      </c>
      <c r="EB92" s="101">
        <f t="shared" si="107"/>
        <v>1</v>
      </c>
      <c r="EC92" s="101">
        <f t="shared" si="108"/>
        <v>0</v>
      </c>
      <c r="ED92" s="101">
        <f t="shared" si="109"/>
        <v>0</v>
      </c>
      <c r="EE92" s="101">
        <f t="shared" si="110"/>
        <v>0</v>
      </c>
      <c r="EF92" s="101">
        <f t="shared" si="111"/>
        <v>0</v>
      </c>
      <c r="EG92" s="101">
        <f t="shared" si="112"/>
        <v>1</v>
      </c>
      <c r="EH92" s="101">
        <f t="shared" si="113"/>
        <v>0</v>
      </c>
      <c r="EI92" s="101">
        <f t="shared" si="114"/>
        <v>0</v>
      </c>
      <c r="EJ92" s="101">
        <f t="shared" si="115"/>
        <v>0</v>
      </c>
      <c r="EK92" s="101">
        <f t="shared" si="116"/>
        <v>0</v>
      </c>
      <c r="EL92" s="101">
        <f t="shared" si="117"/>
        <v>0</v>
      </c>
      <c r="EM92" s="101">
        <f t="shared" si="118"/>
        <v>0</v>
      </c>
      <c r="EN92" s="101">
        <f t="shared" si="119"/>
        <v>0</v>
      </c>
      <c r="EO92" s="101">
        <f t="shared" si="120"/>
        <v>1</v>
      </c>
      <c r="EP92" s="101">
        <f t="shared" si="121"/>
        <v>0</v>
      </c>
      <c r="EQ92" s="101">
        <f t="shared" si="122"/>
        <v>0</v>
      </c>
    </row>
    <row r="93" spans="2:147" ht="21.75" customHeight="1" x14ac:dyDescent="0.45">
      <c r="B93" s="133">
        <f>IF(Data!B92&lt;&gt;"",Data!B92,"")</f>
        <v>79</v>
      </c>
      <c r="C93" s="158" t="str">
        <f>IF(Data!C92&lt;&gt;"",Data!C92,"")</f>
        <v>นายสถาพร  รักษาวรรณ</v>
      </c>
      <c r="D93" s="106">
        <f>IF(Data!D92&lt;&gt;"",Data!D92,"")</f>
        <v>1</v>
      </c>
      <c r="E93" s="140">
        <f>IF(AND(I93=1,Data!T92=0),0,IF(I93=999,999,Data!T92))</f>
        <v>194</v>
      </c>
      <c r="F93" s="140">
        <f t="shared" si="123"/>
        <v>16.166666666666668</v>
      </c>
      <c r="G93" s="140">
        <f>IF(Data!K92&lt;&gt;"",Data!K92,"")</f>
        <v>53</v>
      </c>
      <c r="H93" s="141">
        <f>IF(Data!L92&lt;&gt;"",Data!L92,"")</f>
        <v>166</v>
      </c>
      <c r="I93" s="63">
        <f>IF(Data!M92&lt;&gt;"",Data!M92,"")</f>
        <v>1</v>
      </c>
      <c r="J93" s="63">
        <f t="shared" si="124"/>
        <v>98</v>
      </c>
      <c r="L93" s="64" t="str">
        <f t="shared" si="125"/>
        <v>น้ำหนักตามเกณฑ์</v>
      </c>
      <c r="N93" s="63">
        <f t="shared" si="126"/>
        <v>99</v>
      </c>
      <c r="P93" s="64" t="str">
        <f t="shared" si="127"/>
        <v>ส่วนสูงตามเกณฑ์</v>
      </c>
      <c r="R93" s="63">
        <f t="shared" si="128"/>
        <v>99</v>
      </c>
      <c r="S93" s="64" t="str">
        <f t="shared" si="129"/>
        <v>สมส่วน</v>
      </c>
      <c r="W93" s="310">
        <f t="shared" si="130"/>
        <v>1194</v>
      </c>
      <c r="Y93" s="65">
        <f t="shared" si="131"/>
        <v>54.2</v>
      </c>
      <c r="Z93" s="65">
        <f t="shared" si="132"/>
        <v>167.93087426559998</v>
      </c>
      <c r="AA93" s="65">
        <f t="shared" si="133"/>
        <v>53.6</v>
      </c>
      <c r="AB93" s="65">
        <f t="shared" si="134"/>
        <v>0</v>
      </c>
      <c r="AC93" s="341">
        <f t="shared" si="135"/>
        <v>53.6</v>
      </c>
      <c r="AD93" s="65">
        <f t="shared" si="136"/>
        <v>34.421115171808324</v>
      </c>
      <c r="AE93" s="65">
        <f t="shared" si="137"/>
        <v>41.014076781205546</v>
      </c>
      <c r="AF93" s="65">
        <f t="shared" si="138"/>
        <v>44.310557585904164</v>
      </c>
      <c r="AG93" s="65">
        <f t="shared" si="139"/>
        <v>64.488210253373893</v>
      </c>
      <c r="AH93" s="65">
        <f t="shared" si="140"/>
        <v>67.917613671165185</v>
      </c>
      <c r="AI93" s="65">
        <f t="shared" si="141"/>
        <v>74.8</v>
      </c>
      <c r="AJ93" s="65">
        <f t="shared" si="142"/>
        <v>149.628257737913</v>
      </c>
      <c r="AK93" s="65">
        <f t="shared" si="143"/>
        <v>155.72912991380866</v>
      </c>
      <c r="AL93" s="65">
        <f t="shared" si="144"/>
        <v>158.77956600175651</v>
      </c>
      <c r="AM93" s="65">
        <f t="shared" si="145"/>
        <v>176.14555676218015</v>
      </c>
      <c r="AN93" s="65">
        <f t="shared" si="146"/>
        <v>178.8837842610402</v>
      </c>
      <c r="AO93" s="65">
        <f t="shared" si="147"/>
        <v>184.36023925876032</v>
      </c>
      <c r="AP93" s="65">
        <f t="shared" si="148"/>
        <v>37.80879356458891</v>
      </c>
      <c r="AQ93" s="65">
        <f t="shared" si="149"/>
        <v>43.072529043059276</v>
      </c>
      <c r="AR93" s="65">
        <f t="shared" si="150"/>
        <v>45.704396782294452</v>
      </c>
      <c r="AS93" s="65">
        <f t="shared" si="151"/>
        <v>62.293138896261659</v>
      </c>
      <c r="AT93" s="65">
        <f t="shared" si="152"/>
        <v>65.190851861682219</v>
      </c>
      <c r="AU93" s="65">
        <f t="shared" si="153"/>
        <v>70.986277792523325</v>
      </c>
      <c r="AV93" s="65">
        <f t="shared" si="154"/>
        <v>0</v>
      </c>
      <c r="AW93" s="65">
        <f t="shared" si="155"/>
        <v>37.80879356458891</v>
      </c>
      <c r="AX93" s="65">
        <f t="shared" si="156"/>
        <v>0</v>
      </c>
      <c r="AY93" s="65">
        <f t="shared" si="157"/>
        <v>43.072529043059276</v>
      </c>
      <c r="AZ93" s="65">
        <f t="shared" si="158"/>
        <v>0</v>
      </c>
      <c r="BA93" s="65">
        <f t="shared" si="159"/>
        <v>45.704396782294452</v>
      </c>
      <c r="BB93" s="65">
        <f t="shared" si="160"/>
        <v>0</v>
      </c>
      <c r="BC93" s="65">
        <f t="shared" si="161"/>
        <v>62.293138896261659</v>
      </c>
      <c r="BD93" s="65">
        <f t="shared" si="162"/>
        <v>0</v>
      </c>
      <c r="BE93" s="65">
        <f t="shared" si="163"/>
        <v>65.190851861682219</v>
      </c>
      <c r="BF93" s="65">
        <f t="shared" si="164"/>
        <v>0</v>
      </c>
      <c r="BG93" s="65">
        <f t="shared" si="165"/>
        <v>70.986277792523325</v>
      </c>
      <c r="BI93" s="371">
        <v>1078</v>
      </c>
      <c r="BJ93" s="342">
        <v>13.941193164417403</v>
      </c>
      <c r="BK93" s="342">
        <v>16.227462109611601</v>
      </c>
      <c r="BL93" s="342">
        <v>17.370596582208705</v>
      </c>
      <c r="BM93" s="342">
        <v>18.513731054805803</v>
      </c>
      <c r="BN93" s="342">
        <v>20.8</v>
      </c>
      <c r="BO93" s="342">
        <v>24.947185528491804</v>
      </c>
      <c r="BP93" s="342">
        <v>27.020778292737706</v>
      </c>
      <c r="BQ93" s="342">
        <v>29.094371056983604</v>
      </c>
      <c r="BR93" s="342">
        <v>33.200000000000003</v>
      </c>
      <c r="BS93" s="65"/>
      <c r="BT93" s="371">
        <v>1078</v>
      </c>
      <c r="BU93" s="342">
        <v>103.28656808134889</v>
      </c>
      <c r="BV93" s="342">
        <v>107.94471864111259</v>
      </c>
      <c r="BW93" s="342">
        <v>110.27379392099444</v>
      </c>
      <c r="BX93" s="342">
        <v>112.60286920087628</v>
      </c>
      <c r="BY93" s="342">
        <v>117.26101976063998</v>
      </c>
      <c r="BZ93" s="342">
        <v>122.08801277124996</v>
      </c>
      <c r="CA93" s="342">
        <v>124.50150927655496</v>
      </c>
      <c r="CB93" s="342">
        <v>126.91500578185996</v>
      </c>
      <c r="CC93" s="342">
        <v>131.74199879246996</v>
      </c>
      <c r="CE93" s="385">
        <v>68.5</v>
      </c>
      <c r="CF93" s="342">
        <v>6.038135798401953</v>
      </c>
      <c r="CG93" s="342">
        <v>6.6928450333037528</v>
      </c>
      <c r="CH93" s="342">
        <v>7.0201996507546518</v>
      </c>
      <c r="CI93" s="342">
        <v>7.3475542682055508</v>
      </c>
      <c r="CJ93" s="342">
        <v>8.0022635031073506</v>
      </c>
      <c r="CK93" s="342">
        <v>8.6078540887294395</v>
      </c>
      <c r="CL93" s="342">
        <v>8.9106493815404821</v>
      </c>
      <c r="CM93" s="342">
        <v>9.2134446743515266</v>
      </c>
      <c r="CN93" s="342">
        <v>9.8190352599736155</v>
      </c>
      <c r="CO93" s="342">
        <v>5.8527963095674664</v>
      </c>
      <c r="CP93" s="342">
        <v>6.4442664281138455</v>
      </c>
      <c r="CQ93" s="342">
        <v>6.740001487387036</v>
      </c>
      <c r="CR93" s="342">
        <v>7.0357365466602264</v>
      </c>
      <c r="CS93" s="342">
        <v>7.6272066652066055</v>
      </c>
      <c r="CT93" s="342">
        <v>8.2418260963103886</v>
      </c>
      <c r="CU93" s="342">
        <v>8.5491358118622802</v>
      </c>
      <c r="CV93" s="342">
        <v>8.85644552741417</v>
      </c>
      <c r="CW93" s="342">
        <v>9.4710649585179532</v>
      </c>
      <c r="CY93" s="101">
        <f t="shared" si="166"/>
        <v>1</v>
      </c>
      <c r="CZ93" s="101">
        <f t="shared" si="167"/>
        <v>3</v>
      </c>
      <c r="DB93" s="101">
        <f t="shared" si="168"/>
        <v>3</v>
      </c>
      <c r="DD93" s="311">
        <f t="shared" si="169"/>
        <v>3</v>
      </c>
      <c r="DE93" s="311"/>
      <c r="DF93" s="101">
        <f t="shared" si="85"/>
        <v>0</v>
      </c>
      <c r="DG93" s="101">
        <f t="shared" si="86"/>
        <v>0</v>
      </c>
      <c r="DH93" s="101">
        <f t="shared" si="87"/>
        <v>1</v>
      </c>
      <c r="DI93" s="101">
        <f t="shared" si="88"/>
        <v>0</v>
      </c>
      <c r="DJ93" s="311">
        <f t="shared" si="89"/>
        <v>0</v>
      </c>
      <c r="DK93" s="311">
        <f t="shared" si="90"/>
        <v>0</v>
      </c>
      <c r="DL93" s="101">
        <f t="shared" si="91"/>
        <v>0</v>
      </c>
      <c r="DM93" s="101">
        <f t="shared" si="92"/>
        <v>0</v>
      </c>
      <c r="DN93" s="101">
        <f t="shared" si="93"/>
        <v>1</v>
      </c>
      <c r="DO93" s="101">
        <f t="shared" si="94"/>
        <v>0</v>
      </c>
      <c r="DP93" s="101">
        <f t="shared" si="95"/>
        <v>0</v>
      </c>
      <c r="DQ93" s="101">
        <f t="shared" si="96"/>
        <v>0</v>
      </c>
      <c r="DR93" s="101">
        <f t="shared" si="97"/>
        <v>0</v>
      </c>
      <c r="DS93" s="101">
        <f t="shared" si="98"/>
        <v>0</v>
      </c>
      <c r="DT93" s="101">
        <f t="shared" si="99"/>
        <v>0</v>
      </c>
      <c r="DU93" s="101">
        <f t="shared" si="100"/>
        <v>1</v>
      </c>
      <c r="DV93" s="101">
        <f t="shared" si="101"/>
        <v>0</v>
      </c>
      <c r="DW93" s="101">
        <f t="shared" si="102"/>
        <v>0</v>
      </c>
      <c r="DX93" s="311">
        <f t="shared" si="103"/>
        <v>0</v>
      </c>
      <c r="DY93" s="101">
        <f t="shared" si="104"/>
        <v>0</v>
      </c>
      <c r="DZ93" s="101">
        <f t="shared" si="105"/>
        <v>0</v>
      </c>
      <c r="EA93" s="101">
        <f t="shared" si="106"/>
        <v>0</v>
      </c>
      <c r="EB93" s="101">
        <f t="shared" si="107"/>
        <v>0</v>
      </c>
      <c r="EC93" s="101">
        <f t="shared" si="108"/>
        <v>0</v>
      </c>
      <c r="ED93" s="101">
        <f t="shared" si="109"/>
        <v>0</v>
      </c>
      <c r="EE93" s="101">
        <f t="shared" si="110"/>
        <v>0</v>
      </c>
      <c r="EF93" s="101">
        <f t="shared" si="111"/>
        <v>0</v>
      </c>
      <c r="EG93" s="101">
        <f t="shared" si="112"/>
        <v>0</v>
      </c>
      <c r="EH93" s="101">
        <f t="shared" si="113"/>
        <v>0</v>
      </c>
      <c r="EI93" s="101">
        <f t="shared" si="114"/>
        <v>0</v>
      </c>
      <c r="EJ93" s="101">
        <f t="shared" si="115"/>
        <v>0</v>
      </c>
      <c r="EK93" s="101">
        <f t="shared" si="116"/>
        <v>0</v>
      </c>
      <c r="EL93" s="101">
        <f t="shared" si="117"/>
        <v>0</v>
      </c>
      <c r="EM93" s="101">
        <f t="shared" si="118"/>
        <v>0</v>
      </c>
      <c r="EN93" s="101">
        <f t="shared" si="119"/>
        <v>0</v>
      </c>
      <c r="EO93" s="101">
        <f t="shared" si="120"/>
        <v>0</v>
      </c>
      <c r="EP93" s="101">
        <f t="shared" si="121"/>
        <v>0</v>
      </c>
      <c r="EQ93" s="101">
        <f t="shared" si="122"/>
        <v>0</v>
      </c>
    </row>
    <row r="94" spans="2:147" ht="21.75" customHeight="1" x14ac:dyDescent="0.45">
      <c r="B94" s="133">
        <f>IF(Data!B93&lt;&gt;"",Data!B93,"")</f>
        <v>80</v>
      </c>
      <c r="C94" s="158" t="str">
        <f>IF(Data!C93&lt;&gt;"",Data!C93,"")</f>
        <v>นางสาวชลิตา  แก้วสระแสน</v>
      </c>
      <c r="D94" s="106">
        <f>IF(Data!D93&lt;&gt;"",Data!D93,"")</f>
        <v>2</v>
      </c>
      <c r="E94" s="140">
        <f>IF(AND(I94=1,Data!T93=0),0,IF(I94=999,999,Data!T93))</f>
        <v>196</v>
      </c>
      <c r="F94" s="140">
        <f t="shared" si="123"/>
        <v>16.333333333333332</v>
      </c>
      <c r="G94" s="140">
        <f>IF(Data!K93&lt;&gt;"",Data!K93,"")</f>
        <v>44</v>
      </c>
      <c r="H94" s="141">
        <f>IF(Data!L93&lt;&gt;"",Data!L93,"")</f>
        <v>160</v>
      </c>
      <c r="I94" s="63">
        <f>IF(Data!M93&lt;&gt;"",Data!M93,"")</f>
        <v>1</v>
      </c>
      <c r="J94" s="63">
        <f t="shared" si="124"/>
        <v>91</v>
      </c>
      <c r="L94" s="64" t="str">
        <f t="shared" si="125"/>
        <v>น้ำหนักตามเกณฑ์</v>
      </c>
      <c r="N94" s="63">
        <f t="shared" si="126"/>
        <v>102</v>
      </c>
      <c r="P94" s="64" t="str">
        <f t="shared" si="127"/>
        <v>ส่วนสูงตามเกณฑ์</v>
      </c>
      <c r="R94" s="63">
        <f t="shared" si="128"/>
        <v>89</v>
      </c>
      <c r="S94" s="64" t="str">
        <f t="shared" si="129"/>
        <v>สมส่วน</v>
      </c>
      <c r="W94" s="310">
        <f t="shared" si="130"/>
        <v>2196</v>
      </c>
      <c r="Y94" s="65">
        <f t="shared" si="131"/>
        <v>48.1</v>
      </c>
      <c r="Z94" s="65">
        <f t="shared" si="132"/>
        <v>156.69999999999999</v>
      </c>
      <c r="AA94" s="65">
        <f t="shared" si="133"/>
        <v>49.7</v>
      </c>
      <c r="AB94" s="65">
        <f t="shared" si="134"/>
        <v>0</v>
      </c>
      <c r="AC94" s="341">
        <f t="shared" si="135"/>
        <v>49.7</v>
      </c>
      <c r="AD94" s="65">
        <f t="shared" si="136"/>
        <v>32.787314971722573</v>
      </c>
      <c r="AE94" s="65">
        <f t="shared" si="137"/>
        <v>37.891543314481716</v>
      </c>
      <c r="AF94" s="65">
        <f t="shared" si="138"/>
        <v>40.443657485861287</v>
      </c>
      <c r="AG94" s="65">
        <f t="shared" si="139"/>
        <v>57.351413871250941</v>
      </c>
      <c r="AH94" s="65">
        <f t="shared" si="140"/>
        <v>60.435218495001259</v>
      </c>
      <c r="AI94" s="65">
        <f t="shared" si="141"/>
        <v>66.602827742501887</v>
      </c>
      <c r="AJ94" s="65">
        <f t="shared" si="142"/>
        <v>141.70632924314503</v>
      </c>
      <c r="AK94" s="65">
        <f t="shared" si="143"/>
        <v>146.70421949543004</v>
      </c>
      <c r="AL94" s="65">
        <f t="shared" si="144"/>
        <v>149.20316462157251</v>
      </c>
      <c r="AM94" s="65">
        <f t="shared" si="145"/>
        <v>164.1170818105719</v>
      </c>
      <c r="AN94" s="65">
        <f t="shared" si="146"/>
        <v>166.58944241409583</v>
      </c>
      <c r="AO94" s="65">
        <f t="shared" si="147"/>
        <v>171.53416362114376</v>
      </c>
      <c r="AP94" s="65">
        <f t="shared" si="148"/>
        <v>34.387314971722574</v>
      </c>
      <c r="AQ94" s="65">
        <f t="shared" si="149"/>
        <v>39.491543314481717</v>
      </c>
      <c r="AR94" s="65">
        <f t="shared" si="150"/>
        <v>42.043657485861289</v>
      </c>
      <c r="AS94" s="65">
        <f t="shared" si="151"/>
        <v>59.031167439106554</v>
      </c>
      <c r="AT94" s="65">
        <f t="shared" si="152"/>
        <v>62.141556585475406</v>
      </c>
      <c r="AU94" s="65">
        <f t="shared" si="153"/>
        <v>68.362334878213105</v>
      </c>
      <c r="AV94" s="65">
        <f t="shared" si="154"/>
        <v>0</v>
      </c>
      <c r="AW94" s="65">
        <f t="shared" si="155"/>
        <v>34.387314971722574</v>
      </c>
      <c r="AX94" s="65">
        <f t="shared" si="156"/>
        <v>0</v>
      </c>
      <c r="AY94" s="65">
        <f t="shared" si="157"/>
        <v>39.491543314481717</v>
      </c>
      <c r="AZ94" s="65">
        <f t="shared" si="158"/>
        <v>0</v>
      </c>
      <c r="BA94" s="65">
        <f t="shared" si="159"/>
        <v>42.043657485861289</v>
      </c>
      <c r="BB94" s="65">
        <f t="shared" si="160"/>
        <v>0</v>
      </c>
      <c r="BC94" s="65">
        <f t="shared" si="161"/>
        <v>59.031167439106554</v>
      </c>
      <c r="BD94" s="65">
        <f t="shared" si="162"/>
        <v>0</v>
      </c>
      <c r="BE94" s="65">
        <f t="shared" si="163"/>
        <v>62.141556585475406</v>
      </c>
      <c r="BF94" s="65">
        <f t="shared" si="164"/>
        <v>0</v>
      </c>
      <c r="BG94" s="65">
        <f t="shared" si="165"/>
        <v>68.362334878213105</v>
      </c>
      <c r="BI94" s="371">
        <v>1079</v>
      </c>
      <c r="BJ94" s="342">
        <v>14.141193164417402</v>
      </c>
      <c r="BK94" s="342">
        <v>16.427462109611604</v>
      </c>
      <c r="BL94" s="342">
        <v>17.570596582208701</v>
      </c>
      <c r="BM94" s="342">
        <v>18.713731054805802</v>
      </c>
      <c r="BN94" s="342">
        <v>21</v>
      </c>
      <c r="BO94" s="342">
        <v>25.25352361896595</v>
      </c>
      <c r="BP94" s="342">
        <v>27.380285428448925</v>
      </c>
      <c r="BQ94" s="342">
        <v>29.5070472379319</v>
      </c>
      <c r="BR94" s="342">
        <v>33.799999999999997</v>
      </c>
      <c r="BS94" s="65"/>
      <c r="BT94" s="371">
        <v>1079</v>
      </c>
      <c r="BU94" s="342">
        <v>103.64879532655299</v>
      </c>
      <c r="BV94" s="342">
        <v>108.34069547423533</v>
      </c>
      <c r="BW94" s="342">
        <v>110.6866455480765</v>
      </c>
      <c r="BX94" s="342">
        <v>113.03259562191766</v>
      </c>
      <c r="BY94" s="342">
        <v>117.7244957696</v>
      </c>
      <c r="BZ94" s="342">
        <v>122.57416783858194</v>
      </c>
      <c r="CA94" s="342">
        <v>124.99900387307292</v>
      </c>
      <c r="CB94" s="342">
        <v>127.42383990756389</v>
      </c>
      <c r="CC94" s="342">
        <v>132.27351197654585</v>
      </c>
      <c r="CE94" s="385">
        <v>68.75</v>
      </c>
      <c r="CF94" s="342">
        <v>6.0880533219902473</v>
      </c>
      <c r="CG94" s="342">
        <v>6.746757933599894</v>
      </c>
      <c r="CH94" s="342">
        <v>7.0761102394047164</v>
      </c>
      <c r="CI94" s="342">
        <v>7.4054625452095397</v>
      </c>
      <c r="CJ94" s="342">
        <v>8.0641671568191846</v>
      </c>
      <c r="CK94" s="342">
        <v>8.6731776270067353</v>
      </c>
      <c r="CL94" s="342">
        <v>8.977682862100508</v>
      </c>
      <c r="CM94" s="342">
        <v>9.2821880971942843</v>
      </c>
      <c r="CN94" s="342">
        <v>9.891198567381835</v>
      </c>
      <c r="CO94" s="342">
        <v>5.8987584993563402</v>
      </c>
      <c r="CP94" s="342">
        <v>6.4935575184641827</v>
      </c>
      <c r="CQ94" s="342">
        <v>6.7909570280181057</v>
      </c>
      <c r="CR94" s="342">
        <v>7.088356537572027</v>
      </c>
      <c r="CS94" s="342">
        <v>7.6831555566798713</v>
      </c>
      <c r="CT94" s="342">
        <v>8.300798389637853</v>
      </c>
      <c r="CU94" s="342">
        <v>8.609619806116843</v>
      </c>
      <c r="CV94" s="342">
        <v>8.9184412225958347</v>
      </c>
      <c r="CW94" s="342">
        <v>9.5360840555538147</v>
      </c>
      <c r="CY94" s="101">
        <f t="shared" si="166"/>
        <v>1</v>
      </c>
      <c r="CZ94" s="101">
        <f t="shared" si="167"/>
        <v>3</v>
      </c>
      <c r="DB94" s="101">
        <f t="shared" si="168"/>
        <v>3</v>
      </c>
      <c r="DD94" s="311">
        <f t="shared" si="169"/>
        <v>3</v>
      </c>
      <c r="DE94" s="311"/>
      <c r="DF94" s="101">
        <f t="shared" si="85"/>
        <v>0</v>
      </c>
      <c r="DG94" s="101">
        <f t="shared" si="86"/>
        <v>0</v>
      </c>
      <c r="DH94" s="101">
        <f t="shared" si="87"/>
        <v>0</v>
      </c>
      <c r="DI94" s="101">
        <f t="shared" si="88"/>
        <v>0</v>
      </c>
      <c r="DJ94" s="311">
        <f t="shared" si="89"/>
        <v>0</v>
      </c>
      <c r="DK94" s="311">
        <f t="shared" si="90"/>
        <v>0</v>
      </c>
      <c r="DL94" s="101">
        <f t="shared" si="91"/>
        <v>0</v>
      </c>
      <c r="DM94" s="101">
        <f t="shared" si="92"/>
        <v>0</v>
      </c>
      <c r="DN94" s="101">
        <f t="shared" si="93"/>
        <v>0</v>
      </c>
      <c r="DO94" s="101">
        <f t="shared" si="94"/>
        <v>0</v>
      </c>
      <c r="DP94" s="101">
        <f t="shared" si="95"/>
        <v>0</v>
      </c>
      <c r="DQ94" s="101">
        <f t="shared" si="96"/>
        <v>0</v>
      </c>
      <c r="DR94" s="101">
        <f t="shared" si="97"/>
        <v>0</v>
      </c>
      <c r="DS94" s="101">
        <f t="shared" si="98"/>
        <v>0</v>
      </c>
      <c r="DT94" s="101">
        <f t="shared" si="99"/>
        <v>0</v>
      </c>
      <c r="DU94" s="101">
        <f t="shared" si="100"/>
        <v>0</v>
      </c>
      <c r="DV94" s="101">
        <f t="shared" si="101"/>
        <v>0</v>
      </c>
      <c r="DW94" s="101">
        <f t="shared" si="102"/>
        <v>0</v>
      </c>
      <c r="DX94" s="311">
        <f t="shared" si="103"/>
        <v>0</v>
      </c>
      <c r="DY94" s="101">
        <f t="shared" si="104"/>
        <v>0</v>
      </c>
      <c r="DZ94" s="101">
        <f t="shared" si="105"/>
        <v>0</v>
      </c>
      <c r="EA94" s="101">
        <f t="shared" si="106"/>
        <v>1</v>
      </c>
      <c r="EB94" s="101">
        <f t="shared" si="107"/>
        <v>0</v>
      </c>
      <c r="EC94" s="101">
        <f t="shared" si="108"/>
        <v>0</v>
      </c>
      <c r="ED94" s="101">
        <f t="shared" si="109"/>
        <v>0</v>
      </c>
      <c r="EE94" s="101">
        <f t="shared" si="110"/>
        <v>0</v>
      </c>
      <c r="EF94" s="101">
        <f t="shared" si="111"/>
        <v>0</v>
      </c>
      <c r="EG94" s="101">
        <f t="shared" si="112"/>
        <v>1</v>
      </c>
      <c r="EH94" s="101">
        <f t="shared" si="113"/>
        <v>0</v>
      </c>
      <c r="EI94" s="101">
        <f t="shared" si="114"/>
        <v>0</v>
      </c>
      <c r="EJ94" s="101">
        <f t="shared" si="115"/>
        <v>0</v>
      </c>
      <c r="EK94" s="101">
        <f t="shared" si="116"/>
        <v>0</v>
      </c>
      <c r="EL94" s="101">
        <f t="shared" si="117"/>
        <v>0</v>
      </c>
      <c r="EM94" s="101">
        <f t="shared" si="118"/>
        <v>0</v>
      </c>
      <c r="EN94" s="101">
        <f t="shared" si="119"/>
        <v>1</v>
      </c>
      <c r="EO94" s="101">
        <f t="shared" si="120"/>
        <v>0</v>
      </c>
      <c r="EP94" s="101">
        <f t="shared" si="121"/>
        <v>0</v>
      </c>
      <c r="EQ94" s="101">
        <f t="shared" si="122"/>
        <v>0</v>
      </c>
    </row>
    <row r="95" spans="2:147" ht="21.75" customHeight="1" x14ac:dyDescent="0.45">
      <c r="B95" s="133">
        <f>IF(Data!B94&lt;&gt;"",Data!B94,"")</f>
        <v>81</v>
      </c>
      <c r="C95" s="158" t="str">
        <f>IF(Data!C94&lt;&gt;"",Data!C94,"")</f>
        <v>นายธัญเทพ  ขุนขจร</v>
      </c>
      <c r="D95" s="106">
        <f>IF(Data!D94&lt;&gt;"",Data!D94,"")</f>
        <v>1</v>
      </c>
      <c r="E95" s="140">
        <f>IF(AND(I95=1,Data!T94=0),0,IF(I95=999,999,Data!T94))</f>
        <v>197</v>
      </c>
      <c r="F95" s="140">
        <f t="shared" si="123"/>
        <v>16.416666666666668</v>
      </c>
      <c r="G95" s="140">
        <f>IF(Data!K94&lt;&gt;"",Data!K94,"")</f>
        <v>51</v>
      </c>
      <c r="H95" s="141">
        <f>IF(Data!L94&lt;&gt;"",Data!L94,"")</f>
        <v>175</v>
      </c>
      <c r="I95" s="63">
        <f>IF(Data!M94&lt;&gt;"",Data!M94,"")</f>
        <v>1</v>
      </c>
      <c r="J95" s="63">
        <f t="shared" si="124"/>
        <v>93</v>
      </c>
      <c r="L95" s="64" t="str">
        <f t="shared" si="125"/>
        <v>น้ำหนักตามเกณฑ์</v>
      </c>
      <c r="N95" s="63">
        <f t="shared" si="126"/>
        <v>104</v>
      </c>
      <c r="P95" s="64" t="str">
        <f t="shared" si="127"/>
        <v>ส่วนสูงตามเกณฑ์</v>
      </c>
      <c r="R95" s="63">
        <f t="shared" si="128"/>
        <v>83</v>
      </c>
      <c r="S95" s="64" t="str">
        <f t="shared" si="129"/>
        <v>ค่อนข้างผอม</v>
      </c>
      <c r="W95" s="310">
        <f t="shared" si="130"/>
        <v>1197</v>
      </c>
      <c r="Y95" s="65">
        <f t="shared" si="131"/>
        <v>54.8</v>
      </c>
      <c r="Z95" s="65">
        <f t="shared" si="132"/>
        <v>168.4696252928</v>
      </c>
      <c r="AA95" s="65">
        <f t="shared" si="133"/>
        <v>61.1</v>
      </c>
      <c r="AB95" s="65">
        <f t="shared" si="134"/>
        <v>0</v>
      </c>
      <c r="AC95" s="341">
        <f t="shared" si="135"/>
        <v>61.1</v>
      </c>
      <c r="AD95" s="65">
        <f t="shared" si="136"/>
        <v>35.021115171808326</v>
      </c>
      <c r="AE95" s="65">
        <f t="shared" si="137"/>
        <v>41.614076781205554</v>
      </c>
      <c r="AF95" s="65">
        <f t="shared" si="138"/>
        <v>44.910557585904165</v>
      </c>
      <c r="AG95" s="65">
        <f t="shared" si="139"/>
        <v>64.928703117662664</v>
      </c>
      <c r="AH95" s="65">
        <f t="shared" si="140"/>
        <v>68.304937490216901</v>
      </c>
      <c r="AI95" s="65">
        <f t="shared" si="141"/>
        <v>75.099999999999994</v>
      </c>
      <c r="AJ95" s="65">
        <f t="shared" si="142"/>
        <v>150.29154749053939</v>
      </c>
      <c r="AK95" s="65">
        <f t="shared" si="143"/>
        <v>156.35090675795959</v>
      </c>
      <c r="AL95" s="65">
        <f t="shared" si="144"/>
        <v>159.38058639166968</v>
      </c>
      <c r="AM95" s="65">
        <f t="shared" si="145"/>
        <v>176.48508714379733</v>
      </c>
      <c r="AN95" s="65">
        <f t="shared" si="146"/>
        <v>179.15690776079646</v>
      </c>
      <c r="AO95" s="65">
        <f t="shared" si="147"/>
        <v>184.50054899479468</v>
      </c>
      <c r="AP95" s="65">
        <f t="shared" si="148"/>
        <v>43.713722207476678</v>
      </c>
      <c r="AQ95" s="65">
        <f t="shared" si="149"/>
        <v>49.509148138317784</v>
      </c>
      <c r="AR95" s="65">
        <f t="shared" si="150"/>
        <v>52.406861103738343</v>
      </c>
      <c r="AS95" s="65">
        <f t="shared" si="151"/>
        <v>69.155110353416774</v>
      </c>
      <c r="AT95" s="65">
        <f t="shared" si="152"/>
        <v>71.840147137889034</v>
      </c>
      <c r="AU95" s="65">
        <f t="shared" si="153"/>
        <v>77.210220706833539</v>
      </c>
      <c r="AV95" s="65">
        <f t="shared" si="154"/>
        <v>0</v>
      </c>
      <c r="AW95" s="65">
        <f t="shared" si="155"/>
        <v>43.713722207476678</v>
      </c>
      <c r="AX95" s="65">
        <f t="shared" si="156"/>
        <v>0</v>
      </c>
      <c r="AY95" s="65">
        <f t="shared" si="157"/>
        <v>49.509148138317784</v>
      </c>
      <c r="AZ95" s="65">
        <f t="shared" si="158"/>
        <v>0</v>
      </c>
      <c r="BA95" s="65">
        <f t="shared" si="159"/>
        <v>52.406861103738343</v>
      </c>
      <c r="BB95" s="65">
        <f t="shared" si="160"/>
        <v>0</v>
      </c>
      <c r="BC95" s="65">
        <f t="shared" si="161"/>
        <v>69.155110353416774</v>
      </c>
      <c r="BD95" s="65">
        <f t="shared" si="162"/>
        <v>0</v>
      </c>
      <c r="BE95" s="65">
        <f t="shared" si="163"/>
        <v>71.840147137889034</v>
      </c>
      <c r="BF95" s="65">
        <f t="shared" si="164"/>
        <v>0</v>
      </c>
      <c r="BG95" s="65">
        <f t="shared" si="165"/>
        <v>77.210220706833539</v>
      </c>
      <c r="BI95" s="371">
        <v>1080</v>
      </c>
      <c r="BJ95" s="342">
        <v>14.241193164417403</v>
      </c>
      <c r="BK95" s="342">
        <v>16.527462109611605</v>
      </c>
      <c r="BL95" s="342">
        <v>17.670596582208702</v>
      </c>
      <c r="BM95" s="342">
        <v>18.813731054805803</v>
      </c>
      <c r="BN95" s="342">
        <v>21.1</v>
      </c>
      <c r="BO95" s="342">
        <v>25.459861709440101</v>
      </c>
      <c r="BP95" s="342">
        <v>27.639792564160153</v>
      </c>
      <c r="BQ95" s="342">
        <v>29.819723418880201</v>
      </c>
      <c r="BR95" s="342">
        <v>34.200000000000003</v>
      </c>
      <c r="BS95" s="65"/>
      <c r="BT95" s="371">
        <v>1080</v>
      </c>
      <c r="BU95" s="342">
        <v>104.24778820318083</v>
      </c>
      <c r="BV95" s="342">
        <v>108.89315038697389</v>
      </c>
      <c r="BW95" s="342">
        <v>111.21583147887041</v>
      </c>
      <c r="BX95" s="342">
        <v>113.53851257076694</v>
      </c>
      <c r="BY95" s="342">
        <v>118.18387475455999</v>
      </c>
      <c r="BZ95" s="342">
        <v>123.05246422079381</v>
      </c>
      <c r="CA95" s="342">
        <v>125.48675895391071</v>
      </c>
      <c r="CB95" s="342">
        <v>127.92105368702762</v>
      </c>
      <c r="CC95" s="342">
        <v>132.78964315326144</v>
      </c>
      <c r="CE95" s="385">
        <v>69</v>
      </c>
      <c r="CF95" s="342">
        <v>6.1379708455785416</v>
      </c>
      <c r="CG95" s="342">
        <v>6.8006708338960351</v>
      </c>
      <c r="CH95" s="342">
        <v>7.132020828054781</v>
      </c>
      <c r="CI95" s="342">
        <v>7.4633708222135278</v>
      </c>
      <c r="CJ95" s="342">
        <v>8.1260708105310204</v>
      </c>
      <c r="CK95" s="342">
        <v>8.7385011652840312</v>
      </c>
      <c r="CL95" s="342">
        <v>9.0447163426605357</v>
      </c>
      <c r="CM95" s="342">
        <v>9.350931520037042</v>
      </c>
      <c r="CN95" s="342">
        <v>9.9633618747900528</v>
      </c>
      <c r="CO95" s="342">
        <v>5.9447206891452131</v>
      </c>
      <c r="CP95" s="342">
        <v>6.5428486088145208</v>
      </c>
      <c r="CQ95" s="342">
        <v>6.8419125686491746</v>
      </c>
      <c r="CR95" s="342">
        <v>7.1409765284838285</v>
      </c>
      <c r="CS95" s="342">
        <v>7.7391044481531361</v>
      </c>
      <c r="CT95" s="342">
        <v>8.3597706829653173</v>
      </c>
      <c r="CU95" s="342">
        <v>8.6701038003714075</v>
      </c>
      <c r="CV95" s="342">
        <v>8.9804369177774976</v>
      </c>
      <c r="CW95" s="342">
        <v>9.6011031525896779</v>
      </c>
      <c r="CY95" s="101">
        <f t="shared" si="166"/>
        <v>1</v>
      </c>
      <c r="CZ95" s="101">
        <f t="shared" si="167"/>
        <v>3</v>
      </c>
      <c r="DB95" s="101">
        <f t="shared" si="168"/>
        <v>3</v>
      </c>
      <c r="DD95" s="311">
        <f t="shared" si="169"/>
        <v>2</v>
      </c>
      <c r="DE95" s="311"/>
      <c r="DF95" s="101">
        <f t="shared" si="85"/>
        <v>0</v>
      </c>
      <c r="DG95" s="101">
        <f t="shared" si="86"/>
        <v>0</v>
      </c>
      <c r="DH95" s="101">
        <f t="shared" si="87"/>
        <v>1</v>
      </c>
      <c r="DI95" s="101">
        <f t="shared" si="88"/>
        <v>0</v>
      </c>
      <c r="DJ95" s="311">
        <f t="shared" si="89"/>
        <v>0</v>
      </c>
      <c r="DK95" s="311">
        <f t="shared" si="90"/>
        <v>0</v>
      </c>
      <c r="DL95" s="101">
        <f t="shared" si="91"/>
        <v>0</v>
      </c>
      <c r="DM95" s="101">
        <f t="shared" si="92"/>
        <v>0</v>
      </c>
      <c r="DN95" s="101">
        <f t="shared" si="93"/>
        <v>1</v>
      </c>
      <c r="DO95" s="101">
        <f t="shared" si="94"/>
        <v>0</v>
      </c>
      <c r="DP95" s="101">
        <f t="shared" si="95"/>
        <v>0</v>
      </c>
      <c r="DQ95" s="101">
        <f t="shared" si="96"/>
        <v>0</v>
      </c>
      <c r="DR95" s="101">
        <f t="shared" si="97"/>
        <v>0</v>
      </c>
      <c r="DS95" s="101">
        <f t="shared" si="98"/>
        <v>0</v>
      </c>
      <c r="DT95" s="101">
        <f t="shared" si="99"/>
        <v>0</v>
      </c>
      <c r="DU95" s="101">
        <f t="shared" si="100"/>
        <v>0</v>
      </c>
      <c r="DV95" s="101">
        <f t="shared" si="101"/>
        <v>1</v>
      </c>
      <c r="DW95" s="101">
        <f t="shared" si="102"/>
        <v>0</v>
      </c>
      <c r="DX95" s="311">
        <f t="shared" si="103"/>
        <v>0</v>
      </c>
      <c r="DY95" s="101">
        <f t="shared" si="104"/>
        <v>0</v>
      </c>
      <c r="DZ95" s="101">
        <f t="shared" si="105"/>
        <v>0</v>
      </c>
      <c r="EA95" s="101">
        <f t="shared" si="106"/>
        <v>0</v>
      </c>
      <c r="EB95" s="101">
        <f t="shared" si="107"/>
        <v>0</v>
      </c>
      <c r="EC95" s="101">
        <f t="shared" si="108"/>
        <v>0</v>
      </c>
      <c r="ED95" s="101">
        <f t="shared" si="109"/>
        <v>0</v>
      </c>
      <c r="EE95" s="101">
        <f t="shared" si="110"/>
        <v>0</v>
      </c>
      <c r="EF95" s="101">
        <f t="shared" si="111"/>
        <v>0</v>
      </c>
      <c r="EG95" s="101">
        <f t="shared" si="112"/>
        <v>0</v>
      </c>
      <c r="EH95" s="101">
        <f t="shared" si="113"/>
        <v>0</v>
      </c>
      <c r="EI95" s="101">
        <f t="shared" si="114"/>
        <v>0</v>
      </c>
      <c r="EJ95" s="101">
        <f t="shared" si="115"/>
        <v>0</v>
      </c>
      <c r="EK95" s="101">
        <f t="shared" si="116"/>
        <v>0</v>
      </c>
      <c r="EL95" s="101">
        <f t="shared" si="117"/>
        <v>0</v>
      </c>
      <c r="EM95" s="101">
        <f t="shared" si="118"/>
        <v>0</v>
      </c>
      <c r="EN95" s="101">
        <f t="shared" si="119"/>
        <v>0</v>
      </c>
      <c r="EO95" s="101">
        <f t="shared" si="120"/>
        <v>0</v>
      </c>
      <c r="EP95" s="101">
        <f t="shared" si="121"/>
        <v>0</v>
      </c>
      <c r="EQ95" s="101">
        <f t="shared" si="122"/>
        <v>0</v>
      </c>
    </row>
    <row r="96" spans="2:147" ht="21.75" customHeight="1" x14ac:dyDescent="0.45">
      <c r="B96" s="133">
        <f>IF(Data!B95&lt;&gt;"",Data!B95,"")</f>
        <v>82</v>
      </c>
      <c r="C96" s="158" t="str">
        <f>IF(Data!C95&lt;&gt;"",Data!C95,"")</f>
        <v>นางสาวกัญญาภัค  เฉลยชีพ</v>
      </c>
      <c r="D96" s="106">
        <f>IF(Data!D95&lt;&gt;"",Data!D95,"")</f>
        <v>2</v>
      </c>
      <c r="E96" s="140">
        <f>IF(AND(I96=1,Data!T95=0),0,IF(I96=999,999,Data!T95))</f>
        <v>220</v>
      </c>
      <c r="F96" s="140">
        <f t="shared" si="123"/>
        <v>18.333333333333332</v>
      </c>
      <c r="G96" s="140">
        <f>IF(Data!K95&lt;&gt;"",Data!K95,"")</f>
        <v>56</v>
      </c>
      <c r="H96" s="141">
        <f>IF(Data!L95&lt;&gt;"",Data!L95,"")</f>
        <v>157</v>
      </c>
      <c r="I96" s="63">
        <f>IF(Data!M95&lt;&gt;"",Data!M95,"")</f>
        <v>1</v>
      </c>
      <c r="J96" s="63">
        <f t="shared" si="124"/>
        <v>115</v>
      </c>
      <c r="L96" s="64" t="str">
        <f t="shared" si="125"/>
        <v>น้ำหนักตามเกณฑ์</v>
      </c>
      <c r="N96" s="63">
        <f t="shared" si="126"/>
        <v>100</v>
      </c>
      <c r="P96" s="64" t="str">
        <f t="shared" si="127"/>
        <v>ส่วนสูงตามเกณฑ์</v>
      </c>
      <c r="R96" s="63">
        <f t="shared" si="128"/>
        <v>118</v>
      </c>
      <c r="S96" s="64" t="str">
        <f t="shared" si="129"/>
        <v>สมส่วน</v>
      </c>
      <c r="W96" s="310">
        <f t="shared" si="130"/>
        <v>2220</v>
      </c>
      <c r="Y96" s="65">
        <f t="shared" si="131"/>
        <v>48.8</v>
      </c>
      <c r="Z96" s="65">
        <f t="shared" si="132"/>
        <v>156.9</v>
      </c>
      <c r="AA96" s="65">
        <f t="shared" si="133"/>
        <v>47.3</v>
      </c>
      <c r="AB96" s="65">
        <f t="shared" si="134"/>
        <v>0</v>
      </c>
      <c r="AC96" s="341">
        <f t="shared" si="135"/>
        <v>47.3</v>
      </c>
      <c r="AD96" s="65">
        <f t="shared" si="136"/>
        <v>34.125343514567476</v>
      </c>
      <c r="AE96" s="65">
        <f t="shared" si="137"/>
        <v>39.016895676378311</v>
      </c>
      <c r="AF96" s="65">
        <f t="shared" si="138"/>
        <v>41.462671757283729</v>
      </c>
      <c r="AG96" s="65">
        <f t="shared" si="139"/>
        <v>57.732399599828497</v>
      </c>
      <c r="AH96" s="65">
        <f t="shared" si="140"/>
        <v>60.709866133104661</v>
      </c>
      <c r="AI96" s="65">
        <f t="shared" si="141"/>
        <v>66.664799199656997</v>
      </c>
      <c r="AJ96" s="65">
        <f t="shared" si="142"/>
        <v>142.70386492170113</v>
      </c>
      <c r="AK96" s="65">
        <f t="shared" si="143"/>
        <v>147.43590994780075</v>
      </c>
      <c r="AL96" s="65">
        <f t="shared" si="144"/>
        <v>149.80193246085057</v>
      </c>
      <c r="AM96" s="65">
        <f t="shared" si="145"/>
        <v>164.15757467486065</v>
      </c>
      <c r="AN96" s="65">
        <f t="shared" si="146"/>
        <v>166.57676623314754</v>
      </c>
      <c r="AO96" s="65">
        <f t="shared" si="147"/>
        <v>171.4151493497213</v>
      </c>
      <c r="AP96" s="65">
        <f t="shared" si="148"/>
        <v>32.465836378856245</v>
      </c>
      <c r="AQ96" s="65">
        <f t="shared" si="149"/>
        <v>37.410557585904165</v>
      </c>
      <c r="AR96" s="65">
        <f t="shared" si="150"/>
        <v>39.882918189428118</v>
      </c>
      <c r="AS96" s="65">
        <f t="shared" si="151"/>
        <v>56.87042814267339</v>
      </c>
      <c r="AT96" s="65">
        <f t="shared" si="152"/>
        <v>60.060570856897854</v>
      </c>
      <c r="AU96" s="65">
        <f t="shared" si="153"/>
        <v>66.440856285346769</v>
      </c>
      <c r="AV96" s="65">
        <f t="shared" si="154"/>
        <v>0</v>
      </c>
      <c r="AW96" s="65">
        <f t="shared" si="155"/>
        <v>32.465836378856245</v>
      </c>
      <c r="AX96" s="65">
        <f t="shared" si="156"/>
        <v>0</v>
      </c>
      <c r="AY96" s="65">
        <f t="shared" si="157"/>
        <v>37.410557585904165</v>
      </c>
      <c r="AZ96" s="65">
        <f t="shared" si="158"/>
        <v>0</v>
      </c>
      <c r="BA96" s="65">
        <f t="shared" si="159"/>
        <v>39.882918189428118</v>
      </c>
      <c r="BB96" s="65">
        <f t="shared" si="160"/>
        <v>0</v>
      </c>
      <c r="BC96" s="65">
        <f t="shared" si="161"/>
        <v>56.87042814267339</v>
      </c>
      <c r="BD96" s="65">
        <f t="shared" si="162"/>
        <v>0</v>
      </c>
      <c r="BE96" s="65">
        <f t="shared" si="163"/>
        <v>60.060570856897854</v>
      </c>
      <c r="BF96" s="65">
        <f t="shared" si="164"/>
        <v>0</v>
      </c>
      <c r="BG96" s="65">
        <f t="shared" si="165"/>
        <v>66.440856285346769</v>
      </c>
      <c r="BI96" s="371">
        <v>1081</v>
      </c>
      <c r="BJ96" s="342">
        <v>14.441193164417403</v>
      </c>
      <c r="BK96" s="342">
        <v>16.727462109611601</v>
      </c>
      <c r="BL96" s="342">
        <v>17.870596582208705</v>
      </c>
      <c r="BM96" s="342">
        <v>19.013731054805803</v>
      </c>
      <c r="BN96" s="342">
        <v>21.3</v>
      </c>
      <c r="BO96" s="342">
        <v>25.713030754677174</v>
      </c>
      <c r="BP96" s="342">
        <v>27.919546132015761</v>
      </c>
      <c r="BQ96" s="342">
        <v>30.126061509354351</v>
      </c>
      <c r="BR96" s="342">
        <v>34.5</v>
      </c>
      <c r="BS96" s="65"/>
      <c r="BT96" s="371">
        <v>1081</v>
      </c>
      <c r="BU96" s="342">
        <v>104.53977423215522</v>
      </c>
      <c r="BV96" s="342">
        <v>109.23973463967681</v>
      </c>
      <c r="BW96" s="342">
        <v>111.5897148434376</v>
      </c>
      <c r="BX96" s="342">
        <v>113.9396950471984</v>
      </c>
      <c r="BY96" s="342">
        <v>118.63965545471999</v>
      </c>
      <c r="BZ96" s="342">
        <v>123.52396360855462</v>
      </c>
      <c r="CA96" s="342">
        <v>125.96611768547194</v>
      </c>
      <c r="CB96" s="342">
        <v>128.40827176238926</v>
      </c>
      <c r="CC96" s="342">
        <v>133.29257991622393</v>
      </c>
      <c r="CE96" s="385">
        <v>69.25</v>
      </c>
      <c r="CF96" s="342">
        <v>6.1881729506711434</v>
      </c>
      <c r="CG96" s="342">
        <v>6.8545251592327734</v>
      </c>
      <c r="CH96" s="342">
        <v>7.1877012635135875</v>
      </c>
      <c r="CI96" s="342">
        <v>7.5208773677944016</v>
      </c>
      <c r="CJ96" s="342">
        <v>8.1872295763560317</v>
      </c>
      <c r="CK96" s="342">
        <v>8.8031848899277527</v>
      </c>
      <c r="CL96" s="342">
        <v>9.1111625467136115</v>
      </c>
      <c r="CM96" s="342">
        <v>9.4191402034994738</v>
      </c>
      <c r="CN96" s="342">
        <v>10.035095517071195</v>
      </c>
      <c r="CO96" s="342">
        <v>5.9903374745704525</v>
      </c>
      <c r="CP96" s="342">
        <v>6.5917826025775899</v>
      </c>
      <c r="CQ96" s="342">
        <v>6.8925051665811576</v>
      </c>
      <c r="CR96" s="342">
        <v>7.1932277305847263</v>
      </c>
      <c r="CS96" s="342">
        <v>7.7946728585918637</v>
      </c>
      <c r="CT96" s="342">
        <v>8.4182778220510066</v>
      </c>
      <c r="CU96" s="342">
        <v>8.7300803037805803</v>
      </c>
      <c r="CV96" s="342">
        <v>9.0418827855101505</v>
      </c>
      <c r="CW96" s="342">
        <v>9.6654877489692943</v>
      </c>
      <c r="CY96" s="101">
        <f t="shared" si="166"/>
        <v>1</v>
      </c>
      <c r="CZ96" s="101">
        <f t="shared" si="167"/>
        <v>3</v>
      </c>
      <c r="DB96" s="101">
        <f t="shared" si="168"/>
        <v>3</v>
      </c>
      <c r="DD96" s="311">
        <f t="shared" si="169"/>
        <v>3</v>
      </c>
      <c r="DE96" s="311"/>
      <c r="DF96" s="101">
        <f t="shared" si="85"/>
        <v>0</v>
      </c>
      <c r="DG96" s="101">
        <f t="shared" si="86"/>
        <v>0</v>
      </c>
      <c r="DH96" s="101">
        <f t="shared" si="87"/>
        <v>0</v>
      </c>
      <c r="DI96" s="101">
        <f t="shared" si="88"/>
        <v>0</v>
      </c>
      <c r="DJ96" s="311">
        <f t="shared" si="89"/>
        <v>0</v>
      </c>
      <c r="DK96" s="311">
        <f t="shared" si="90"/>
        <v>0</v>
      </c>
      <c r="DL96" s="101">
        <f t="shared" si="91"/>
        <v>0</v>
      </c>
      <c r="DM96" s="101">
        <f t="shared" si="92"/>
        <v>0</v>
      </c>
      <c r="DN96" s="101">
        <f t="shared" si="93"/>
        <v>0</v>
      </c>
      <c r="DO96" s="101">
        <f t="shared" si="94"/>
        <v>0</v>
      </c>
      <c r="DP96" s="101">
        <f t="shared" si="95"/>
        <v>0</v>
      </c>
      <c r="DQ96" s="101">
        <f t="shared" si="96"/>
        <v>0</v>
      </c>
      <c r="DR96" s="101">
        <f t="shared" si="97"/>
        <v>0</v>
      </c>
      <c r="DS96" s="101">
        <f t="shared" si="98"/>
        <v>0</v>
      </c>
      <c r="DT96" s="101">
        <f t="shared" si="99"/>
        <v>0</v>
      </c>
      <c r="DU96" s="101">
        <f t="shared" si="100"/>
        <v>0</v>
      </c>
      <c r="DV96" s="101">
        <f t="shared" si="101"/>
        <v>0</v>
      </c>
      <c r="DW96" s="101">
        <f t="shared" si="102"/>
        <v>0</v>
      </c>
      <c r="DX96" s="311">
        <f t="shared" si="103"/>
        <v>0</v>
      </c>
      <c r="DY96" s="101">
        <f t="shared" si="104"/>
        <v>0</v>
      </c>
      <c r="DZ96" s="101">
        <f t="shared" si="105"/>
        <v>0</v>
      </c>
      <c r="EA96" s="101">
        <f t="shared" si="106"/>
        <v>1</v>
      </c>
      <c r="EB96" s="101">
        <f t="shared" si="107"/>
        <v>0</v>
      </c>
      <c r="EC96" s="101">
        <f t="shared" si="108"/>
        <v>0</v>
      </c>
      <c r="ED96" s="101">
        <f t="shared" si="109"/>
        <v>0</v>
      </c>
      <c r="EE96" s="101">
        <f t="shared" si="110"/>
        <v>0</v>
      </c>
      <c r="EF96" s="101">
        <f t="shared" si="111"/>
        <v>0</v>
      </c>
      <c r="EG96" s="101">
        <f t="shared" si="112"/>
        <v>1</v>
      </c>
      <c r="EH96" s="101">
        <f t="shared" si="113"/>
        <v>0</v>
      </c>
      <c r="EI96" s="101">
        <f t="shared" si="114"/>
        <v>0</v>
      </c>
      <c r="EJ96" s="101">
        <f t="shared" si="115"/>
        <v>0</v>
      </c>
      <c r="EK96" s="101">
        <f t="shared" si="116"/>
        <v>0</v>
      </c>
      <c r="EL96" s="101">
        <f t="shared" si="117"/>
        <v>0</v>
      </c>
      <c r="EM96" s="101">
        <f t="shared" si="118"/>
        <v>0</v>
      </c>
      <c r="EN96" s="101">
        <f t="shared" si="119"/>
        <v>1</v>
      </c>
      <c r="EO96" s="101">
        <f t="shared" si="120"/>
        <v>0</v>
      </c>
      <c r="EP96" s="101">
        <f t="shared" si="121"/>
        <v>0</v>
      </c>
      <c r="EQ96" s="101">
        <f t="shared" si="122"/>
        <v>0</v>
      </c>
    </row>
    <row r="97" spans="2:147" ht="21.75" customHeight="1" x14ac:dyDescent="0.45">
      <c r="B97" s="133">
        <f>IF(Data!B96&lt;&gt;"",Data!B96,"")</f>
        <v>83</v>
      </c>
      <c r="C97" s="158" t="str">
        <f>IF(Data!C96&lt;&gt;"",Data!C96,"")</f>
        <v>นางสาวปวริศา  กิ่งกัน</v>
      </c>
      <c r="D97" s="106">
        <f>IF(Data!D96&lt;&gt;"",Data!D96,"")</f>
        <v>2</v>
      </c>
      <c r="E97" s="140">
        <f>IF(AND(I97=1,Data!T96=0),0,IF(I97=999,999,Data!T96))</f>
        <v>196</v>
      </c>
      <c r="F97" s="140">
        <f t="shared" si="123"/>
        <v>16.333333333333332</v>
      </c>
      <c r="G97" s="140">
        <f>IF(Data!K96&lt;&gt;"",Data!K96,"")</f>
        <v>56</v>
      </c>
      <c r="H97" s="141">
        <f>IF(Data!L96&lt;&gt;"",Data!L96,"")</f>
        <v>165</v>
      </c>
      <c r="I97" s="63">
        <f>IF(Data!M96&lt;&gt;"",Data!M96,"")</f>
        <v>1</v>
      </c>
      <c r="J97" s="63">
        <f t="shared" si="124"/>
        <v>116</v>
      </c>
      <c r="L97" s="64" t="str">
        <f t="shared" si="125"/>
        <v>น้ำหนักตามเกณฑ์</v>
      </c>
      <c r="N97" s="63">
        <f t="shared" si="126"/>
        <v>105</v>
      </c>
      <c r="P97" s="64" t="str">
        <f t="shared" si="127"/>
        <v>ค่อนข้างสูง</v>
      </c>
      <c r="R97" s="63">
        <f t="shared" si="128"/>
        <v>104</v>
      </c>
      <c r="S97" s="64" t="str">
        <f t="shared" si="129"/>
        <v>สมส่วน</v>
      </c>
      <c r="W97" s="310">
        <f t="shared" si="130"/>
        <v>2196</v>
      </c>
      <c r="Y97" s="65">
        <f t="shared" si="131"/>
        <v>48.1</v>
      </c>
      <c r="Z97" s="65">
        <f t="shared" si="132"/>
        <v>156.69999999999999</v>
      </c>
      <c r="AA97" s="65">
        <f t="shared" si="133"/>
        <v>54</v>
      </c>
      <c r="AB97" s="65">
        <f t="shared" si="134"/>
        <v>0</v>
      </c>
      <c r="AC97" s="341">
        <f t="shared" si="135"/>
        <v>54</v>
      </c>
      <c r="AD97" s="65">
        <f t="shared" si="136"/>
        <v>32.787314971722573</v>
      </c>
      <c r="AE97" s="65">
        <f t="shared" si="137"/>
        <v>37.891543314481716</v>
      </c>
      <c r="AF97" s="65">
        <f t="shared" si="138"/>
        <v>40.443657485861287</v>
      </c>
      <c r="AG97" s="65">
        <f t="shared" si="139"/>
        <v>57.351413871250941</v>
      </c>
      <c r="AH97" s="65">
        <f t="shared" si="140"/>
        <v>60.435218495001259</v>
      </c>
      <c r="AI97" s="65">
        <f t="shared" si="141"/>
        <v>66.602827742501887</v>
      </c>
      <c r="AJ97" s="65">
        <f t="shared" si="142"/>
        <v>141.70632924314503</v>
      </c>
      <c r="AK97" s="65">
        <f t="shared" si="143"/>
        <v>146.70421949543004</v>
      </c>
      <c r="AL97" s="65">
        <f t="shared" si="144"/>
        <v>149.20316462157251</v>
      </c>
      <c r="AM97" s="65">
        <f t="shared" si="145"/>
        <v>164.1170818105719</v>
      </c>
      <c r="AN97" s="65">
        <f t="shared" si="146"/>
        <v>166.58944241409583</v>
      </c>
      <c r="AO97" s="65">
        <f t="shared" si="147"/>
        <v>171.53416362114376</v>
      </c>
      <c r="AP97" s="65">
        <f t="shared" si="148"/>
        <v>37.251750750321563</v>
      </c>
      <c r="AQ97" s="65">
        <f t="shared" si="149"/>
        <v>42.834500500214375</v>
      </c>
      <c r="AR97" s="65">
        <f t="shared" si="150"/>
        <v>45.625875375160781</v>
      </c>
      <c r="AS97" s="65">
        <f t="shared" si="151"/>
        <v>62.294371056983614</v>
      </c>
      <c r="AT97" s="65">
        <f t="shared" si="152"/>
        <v>65.059161409311486</v>
      </c>
      <c r="AU97" s="65">
        <f t="shared" si="153"/>
        <v>70.588742113967214</v>
      </c>
      <c r="AV97" s="65">
        <f t="shared" si="154"/>
        <v>0</v>
      </c>
      <c r="AW97" s="65">
        <f t="shared" si="155"/>
        <v>37.251750750321563</v>
      </c>
      <c r="AX97" s="65">
        <f t="shared" si="156"/>
        <v>0</v>
      </c>
      <c r="AY97" s="65">
        <f t="shared" si="157"/>
        <v>42.834500500214375</v>
      </c>
      <c r="AZ97" s="65">
        <f t="shared" si="158"/>
        <v>0</v>
      </c>
      <c r="BA97" s="65">
        <f t="shared" si="159"/>
        <v>45.625875375160781</v>
      </c>
      <c r="BB97" s="65">
        <f t="shared" si="160"/>
        <v>0</v>
      </c>
      <c r="BC97" s="65">
        <f t="shared" si="161"/>
        <v>62.294371056983614</v>
      </c>
      <c r="BD97" s="65">
        <f t="shared" si="162"/>
        <v>0</v>
      </c>
      <c r="BE97" s="65">
        <f t="shared" si="163"/>
        <v>65.059161409311486</v>
      </c>
      <c r="BF97" s="65">
        <f t="shared" si="164"/>
        <v>0</v>
      </c>
      <c r="BG97" s="65">
        <f t="shared" si="165"/>
        <v>70.588742113967214</v>
      </c>
      <c r="BI97" s="371">
        <v>1082</v>
      </c>
      <c r="BJ97" s="342">
        <v>14.481686028706182</v>
      </c>
      <c r="BK97" s="342">
        <v>16.821124019137457</v>
      </c>
      <c r="BL97" s="342">
        <v>17.990843014353093</v>
      </c>
      <c r="BM97" s="342">
        <v>19.160562009568729</v>
      </c>
      <c r="BN97" s="342">
        <v>21.5</v>
      </c>
      <c r="BO97" s="342">
        <v>25.966199799914246</v>
      </c>
      <c r="BP97" s="342">
        <v>28.199299699871368</v>
      </c>
      <c r="BQ97" s="342">
        <v>30.432399599828493</v>
      </c>
      <c r="BR97" s="342">
        <v>34.9</v>
      </c>
      <c r="BS97" s="65"/>
      <c r="BT97" s="371">
        <v>1082</v>
      </c>
      <c r="BU97" s="342">
        <v>104.90838334783521</v>
      </c>
      <c r="BV97" s="342">
        <v>109.63639120426348</v>
      </c>
      <c r="BW97" s="342">
        <v>112.00039513247761</v>
      </c>
      <c r="BX97" s="342">
        <v>114.36439906069174</v>
      </c>
      <c r="BY97" s="342">
        <v>119.09240691712</v>
      </c>
      <c r="BZ97" s="342">
        <v>123.99014675392081</v>
      </c>
      <c r="CA97" s="342">
        <v>126.43901667232122</v>
      </c>
      <c r="CB97" s="342">
        <v>128.88788659072162</v>
      </c>
      <c r="CC97" s="342">
        <v>133.78562642752243</v>
      </c>
      <c r="CE97" s="385">
        <v>69.5</v>
      </c>
      <c r="CF97" s="342">
        <v>6.2383750557637461</v>
      </c>
      <c r="CG97" s="342">
        <v>6.9083794845695117</v>
      </c>
      <c r="CH97" s="342">
        <v>7.243381698972394</v>
      </c>
      <c r="CI97" s="342">
        <v>7.5783839133752764</v>
      </c>
      <c r="CJ97" s="342">
        <v>8.2483883421810411</v>
      </c>
      <c r="CK97" s="342">
        <v>8.8678686145714725</v>
      </c>
      <c r="CL97" s="342">
        <v>9.1776087507666873</v>
      </c>
      <c r="CM97" s="342">
        <v>9.4873488869619038</v>
      </c>
      <c r="CN97" s="342">
        <v>10.106829159352337</v>
      </c>
      <c r="CO97" s="342">
        <v>6.035954259995691</v>
      </c>
      <c r="CP97" s="342">
        <v>6.640716596340658</v>
      </c>
      <c r="CQ97" s="342">
        <v>6.9430977645131406</v>
      </c>
      <c r="CR97" s="342">
        <v>7.2454789326856242</v>
      </c>
      <c r="CS97" s="342">
        <v>7.8502412690305912</v>
      </c>
      <c r="CT97" s="342">
        <v>8.4767849611366977</v>
      </c>
      <c r="CU97" s="342">
        <v>8.7900568071897531</v>
      </c>
      <c r="CV97" s="342">
        <v>9.103328653242805</v>
      </c>
      <c r="CW97" s="342">
        <v>9.7298723453489124</v>
      </c>
      <c r="CY97" s="101">
        <f t="shared" si="166"/>
        <v>1</v>
      </c>
      <c r="CZ97" s="101">
        <f t="shared" si="167"/>
        <v>3</v>
      </c>
      <c r="DB97" s="101">
        <f t="shared" si="168"/>
        <v>4</v>
      </c>
      <c r="DD97" s="311">
        <f t="shared" si="169"/>
        <v>3</v>
      </c>
      <c r="DE97" s="311"/>
      <c r="DF97" s="101">
        <f t="shared" si="85"/>
        <v>0</v>
      </c>
      <c r="DG97" s="101">
        <f t="shared" si="86"/>
        <v>0</v>
      </c>
      <c r="DH97" s="101">
        <f t="shared" si="87"/>
        <v>0</v>
      </c>
      <c r="DI97" s="101">
        <f t="shared" si="88"/>
        <v>0</v>
      </c>
      <c r="DJ97" s="311">
        <f t="shared" si="89"/>
        <v>0</v>
      </c>
      <c r="DK97" s="311">
        <f t="shared" si="90"/>
        <v>0</v>
      </c>
      <c r="DL97" s="101">
        <f t="shared" si="91"/>
        <v>0</v>
      </c>
      <c r="DM97" s="101">
        <f t="shared" si="92"/>
        <v>0</v>
      </c>
      <c r="DN97" s="101">
        <f t="shared" si="93"/>
        <v>0</v>
      </c>
      <c r="DO97" s="101">
        <f t="shared" si="94"/>
        <v>0</v>
      </c>
      <c r="DP97" s="101">
        <f t="shared" si="95"/>
        <v>0</v>
      </c>
      <c r="DQ97" s="101">
        <f t="shared" si="96"/>
        <v>0</v>
      </c>
      <c r="DR97" s="101">
        <f t="shared" si="97"/>
        <v>0</v>
      </c>
      <c r="DS97" s="101">
        <f t="shared" si="98"/>
        <v>0</v>
      </c>
      <c r="DT97" s="101">
        <f t="shared" si="99"/>
        <v>0</v>
      </c>
      <c r="DU97" s="101">
        <f t="shared" si="100"/>
        <v>0</v>
      </c>
      <c r="DV97" s="101">
        <f t="shared" si="101"/>
        <v>0</v>
      </c>
      <c r="DW97" s="101">
        <f t="shared" si="102"/>
        <v>0</v>
      </c>
      <c r="DX97" s="311">
        <f t="shared" si="103"/>
        <v>0</v>
      </c>
      <c r="DY97" s="101">
        <f t="shared" si="104"/>
        <v>0</v>
      </c>
      <c r="DZ97" s="101">
        <f t="shared" si="105"/>
        <v>0</v>
      </c>
      <c r="EA97" s="101">
        <f t="shared" si="106"/>
        <v>1</v>
      </c>
      <c r="EB97" s="101">
        <f t="shared" si="107"/>
        <v>0</v>
      </c>
      <c r="EC97" s="101">
        <f t="shared" si="108"/>
        <v>0</v>
      </c>
      <c r="ED97" s="101">
        <f t="shared" si="109"/>
        <v>0</v>
      </c>
      <c r="EE97" s="101">
        <f t="shared" si="110"/>
        <v>0</v>
      </c>
      <c r="EF97" s="101">
        <f t="shared" si="111"/>
        <v>1</v>
      </c>
      <c r="EG97" s="101">
        <f t="shared" si="112"/>
        <v>0</v>
      </c>
      <c r="EH97" s="101">
        <f t="shared" si="113"/>
        <v>0</v>
      </c>
      <c r="EI97" s="101">
        <f t="shared" si="114"/>
        <v>0</v>
      </c>
      <c r="EJ97" s="101">
        <f t="shared" si="115"/>
        <v>0</v>
      </c>
      <c r="EK97" s="101">
        <f t="shared" si="116"/>
        <v>0</v>
      </c>
      <c r="EL97" s="101">
        <f t="shared" si="117"/>
        <v>0</v>
      </c>
      <c r="EM97" s="101">
        <f t="shared" si="118"/>
        <v>0</v>
      </c>
      <c r="EN97" s="101">
        <f t="shared" si="119"/>
        <v>1</v>
      </c>
      <c r="EO97" s="101">
        <f t="shared" si="120"/>
        <v>0</v>
      </c>
      <c r="EP97" s="101">
        <f t="shared" si="121"/>
        <v>0</v>
      </c>
      <c r="EQ97" s="101">
        <f t="shared" si="122"/>
        <v>0</v>
      </c>
    </row>
    <row r="98" spans="2:147" ht="21.75" customHeight="1" x14ac:dyDescent="0.45">
      <c r="B98" s="133">
        <f>IF(Data!B97&lt;&gt;"",Data!B97,"")</f>
        <v>84</v>
      </c>
      <c r="C98" s="158" t="str">
        <f>IF(Data!C97&lt;&gt;"",Data!C97,"")</f>
        <v>นางสาวภาวิณี  เกตุจันทร์</v>
      </c>
      <c r="D98" s="106">
        <f>IF(Data!D97&lt;&gt;"",Data!D97,"")</f>
        <v>2</v>
      </c>
      <c r="E98" s="140">
        <f>IF(AND(I98=1,Data!T97=0),0,IF(I98=999,999,Data!T97))</f>
        <v>197</v>
      </c>
      <c r="F98" s="140">
        <f t="shared" si="123"/>
        <v>16.416666666666668</v>
      </c>
      <c r="G98" s="140">
        <f>IF(Data!K97&lt;&gt;"",Data!K97,"")</f>
        <v>50</v>
      </c>
      <c r="H98" s="141">
        <f>IF(Data!L97&lt;&gt;"",Data!L97,"")</f>
        <v>150</v>
      </c>
      <c r="I98" s="63">
        <f>IF(Data!M97&lt;&gt;"",Data!M97,"")</f>
        <v>1</v>
      </c>
      <c r="J98" s="63">
        <f t="shared" si="124"/>
        <v>104</v>
      </c>
      <c r="L98" s="64" t="str">
        <f t="shared" si="125"/>
        <v>น้ำหนักตามเกณฑ์</v>
      </c>
      <c r="N98" s="63">
        <f t="shared" si="126"/>
        <v>96</v>
      </c>
      <c r="P98" s="64" t="str">
        <f t="shared" si="127"/>
        <v>ส่วนสูงตามเกณฑ์</v>
      </c>
      <c r="R98" s="63">
        <f t="shared" si="128"/>
        <v>120</v>
      </c>
      <c r="S98" s="64" t="str">
        <f t="shared" si="129"/>
        <v>สมส่วน</v>
      </c>
      <c r="W98" s="310">
        <f t="shared" si="130"/>
        <v>2197</v>
      </c>
      <c r="Y98" s="65">
        <f t="shared" si="131"/>
        <v>48.1</v>
      </c>
      <c r="Z98" s="65">
        <f t="shared" si="132"/>
        <v>156.80000000000001</v>
      </c>
      <c r="AA98" s="65">
        <f t="shared" si="133"/>
        <v>41.6</v>
      </c>
      <c r="AB98" s="65">
        <f t="shared" si="134"/>
        <v>0</v>
      </c>
      <c r="AC98" s="341">
        <f t="shared" si="135"/>
        <v>41.6</v>
      </c>
      <c r="AD98" s="65">
        <f t="shared" si="136"/>
        <v>32.946822107433803</v>
      </c>
      <c r="AE98" s="65">
        <f t="shared" si="137"/>
        <v>37.997881404955869</v>
      </c>
      <c r="AF98" s="65">
        <f t="shared" si="138"/>
        <v>40.523411053716899</v>
      </c>
      <c r="AG98" s="65">
        <f t="shared" si="139"/>
        <v>57.431167439106545</v>
      </c>
      <c r="AH98" s="65">
        <f t="shared" si="140"/>
        <v>60.541556585475405</v>
      </c>
      <c r="AI98" s="65">
        <f t="shared" si="141"/>
        <v>66.76233487821311</v>
      </c>
      <c r="AJ98" s="65">
        <f t="shared" si="142"/>
        <v>141.64682210743382</v>
      </c>
      <c r="AK98" s="65">
        <f t="shared" si="143"/>
        <v>146.69788140495587</v>
      </c>
      <c r="AL98" s="65">
        <f t="shared" si="144"/>
        <v>149.22341105371692</v>
      </c>
      <c r="AM98" s="65">
        <f t="shared" si="145"/>
        <v>164.13732824271625</v>
      </c>
      <c r="AN98" s="65">
        <f t="shared" si="146"/>
        <v>166.58310432362168</v>
      </c>
      <c r="AO98" s="65">
        <f t="shared" si="147"/>
        <v>171.47465648543252</v>
      </c>
      <c r="AP98" s="65">
        <f t="shared" si="148"/>
        <v>27.722879193123582</v>
      </c>
      <c r="AQ98" s="65">
        <f t="shared" si="149"/>
        <v>32.348586128749055</v>
      </c>
      <c r="AR98" s="65">
        <f t="shared" si="150"/>
        <v>34.661439596561792</v>
      </c>
      <c r="AS98" s="65">
        <f t="shared" si="151"/>
        <v>51.409688846240215</v>
      </c>
      <c r="AT98" s="65">
        <f t="shared" si="152"/>
        <v>54.679585128320298</v>
      </c>
      <c r="AU98" s="65">
        <f t="shared" si="153"/>
        <v>61.21937769248045</v>
      </c>
      <c r="AV98" s="65">
        <f t="shared" si="154"/>
        <v>0</v>
      </c>
      <c r="AW98" s="65">
        <f t="shared" si="155"/>
        <v>27.722879193123582</v>
      </c>
      <c r="AX98" s="65">
        <f t="shared" si="156"/>
        <v>0</v>
      </c>
      <c r="AY98" s="65">
        <f t="shared" si="157"/>
        <v>32.348586128749055</v>
      </c>
      <c r="AZ98" s="65">
        <f t="shared" si="158"/>
        <v>0</v>
      </c>
      <c r="BA98" s="65">
        <f t="shared" si="159"/>
        <v>34.661439596561792</v>
      </c>
      <c r="BB98" s="65">
        <f t="shared" si="160"/>
        <v>0</v>
      </c>
      <c r="BC98" s="65">
        <f t="shared" si="161"/>
        <v>51.409688846240215</v>
      </c>
      <c r="BD98" s="65">
        <f t="shared" si="162"/>
        <v>0</v>
      </c>
      <c r="BE98" s="65">
        <f t="shared" si="163"/>
        <v>54.679585128320298</v>
      </c>
      <c r="BF98" s="65">
        <f t="shared" si="164"/>
        <v>0</v>
      </c>
      <c r="BG98" s="65">
        <f t="shared" si="165"/>
        <v>61.21937769248045</v>
      </c>
      <c r="BI98" s="371">
        <v>1083</v>
      </c>
      <c r="BJ98" s="342">
        <v>14.522178892994956</v>
      </c>
      <c r="BK98" s="342">
        <v>16.914785928663306</v>
      </c>
      <c r="BL98" s="342">
        <v>18.111089446497477</v>
      </c>
      <c r="BM98" s="342">
        <v>19.307392964331651</v>
      </c>
      <c r="BN98" s="342">
        <v>21.7</v>
      </c>
      <c r="BO98" s="342">
        <v>26.219368845151322</v>
      </c>
      <c r="BP98" s="342">
        <v>28.479053267726982</v>
      </c>
      <c r="BQ98" s="342">
        <v>30.738737690302646</v>
      </c>
      <c r="BR98" s="342">
        <v>35.299999999999997</v>
      </c>
      <c r="BS98" s="65"/>
      <c r="BT98" s="371">
        <v>1083</v>
      </c>
      <c r="BU98" s="342">
        <v>105.27847106483227</v>
      </c>
      <c r="BV98" s="342">
        <v>110.03320525431486</v>
      </c>
      <c r="BW98" s="342">
        <v>112.41057234905615</v>
      </c>
      <c r="BX98" s="342">
        <v>114.78793944379744</v>
      </c>
      <c r="BY98" s="342">
        <v>119.54267363328002</v>
      </c>
      <c r="BZ98" s="342">
        <v>124.4527618806241</v>
      </c>
      <c r="CA98" s="342">
        <v>126.90780600429613</v>
      </c>
      <c r="CB98" s="342">
        <v>129.36285012796819</v>
      </c>
      <c r="CC98" s="342">
        <v>134.27293837531226</v>
      </c>
      <c r="CE98" s="385">
        <v>69.75</v>
      </c>
      <c r="CF98" s="342">
        <v>6.2885771608563488</v>
      </c>
      <c r="CG98" s="342">
        <v>6.96223380990625</v>
      </c>
      <c r="CH98" s="342">
        <v>7.2990621344312006</v>
      </c>
      <c r="CI98" s="342">
        <v>7.6358904589561512</v>
      </c>
      <c r="CJ98" s="342">
        <v>8.3095471080060506</v>
      </c>
      <c r="CK98" s="342">
        <v>8.9325523392151922</v>
      </c>
      <c r="CL98" s="342">
        <v>9.244054954819763</v>
      </c>
      <c r="CM98" s="342">
        <v>9.5555575704243356</v>
      </c>
      <c r="CN98" s="342">
        <v>10.178562801633479</v>
      </c>
      <c r="CO98" s="342">
        <v>6.0815710454209295</v>
      </c>
      <c r="CP98" s="342">
        <v>6.6896505901037262</v>
      </c>
      <c r="CQ98" s="342">
        <v>6.9936903624451237</v>
      </c>
      <c r="CR98" s="342">
        <v>7.297730134786522</v>
      </c>
      <c r="CS98" s="342">
        <v>7.9058096794693187</v>
      </c>
      <c r="CT98" s="342">
        <v>8.5352921002223887</v>
      </c>
      <c r="CU98" s="342">
        <v>8.8500333105989242</v>
      </c>
      <c r="CV98" s="342">
        <v>9.1647745209754596</v>
      </c>
      <c r="CW98" s="342">
        <v>9.7942569417285306</v>
      </c>
      <c r="CY98" s="101">
        <f t="shared" si="166"/>
        <v>1</v>
      </c>
      <c r="CZ98" s="101">
        <f t="shared" si="167"/>
        <v>3</v>
      </c>
      <c r="DB98" s="101">
        <f t="shared" si="168"/>
        <v>3</v>
      </c>
      <c r="DD98" s="311">
        <f t="shared" si="169"/>
        <v>3</v>
      </c>
      <c r="DE98" s="311"/>
      <c r="DF98" s="101">
        <f t="shared" si="85"/>
        <v>0</v>
      </c>
      <c r="DG98" s="101">
        <f t="shared" si="86"/>
        <v>0</v>
      </c>
      <c r="DH98" s="101">
        <f t="shared" si="87"/>
        <v>0</v>
      </c>
      <c r="DI98" s="101">
        <f t="shared" si="88"/>
        <v>0</v>
      </c>
      <c r="DJ98" s="311">
        <f t="shared" si="89"/>
        <v>0</v>
      </c>
      <c r="DK98" s="311">
        <f t="shared" si="90"/>
        <v>0</v>
      </c>
      <c r="DL98" s="101">
        <f t="shared" si="91"/>
        <v>0</v>
      </c>
      <c r="DM98" s="101">
        <f t="shared" si="92"/>
        <v>0</v>
      </c>
      <c r="DN98" s="101">
        <f t="shared" si="93"/>
        <v>0</v>
      </c>
      <c r="DO98" s="101">
        <f t="shared" si="94"/>
        <v>0</v>
      </c>
      <c r="DP98" s="101">
        <f t="shared" si="95"/>
        <v>0</v>
      </c>
      <c r="DQ98" s="101">
        <f t="shared" si="96"/>
        <v>0</v>
      </c>
      <c r="DR98" s="101">
        <f t="shared" si="97"/>
        <v>0</v>
      </c>
      <c r="DS98" s="101">
        <f t="shared" si="98"/>
        <v>0</v>
      </c>
      <c r="DT98" s="101">
        <f t="shared" si="99"/>
        <v>0</v>
      </c>
      <c r="DU98" s="101">
        <f t="shared" si="100"/>
        <v>0</v>
      </c>
      <c r="DV98" s="101">
        <f t="shared" si="101"/>
        <v>0</v>
      </c>
      <c r="DW98" s="101">
        <f t="shared" si="102"/>
        <v>0</v>
      </c>
      <c r="DX98" s="311">
        <f t="shared" si="103"/>
        <v>0</v>
      </c>
      <c r="DY98" s="101">
        <f t="shared" si="104"/>
        <v>0</v>
      </c>
      <c r="DZ98" s="101">
        <f t="shared" si="105"/>
        <v>0</v>
      </c>
      <c r="EA98" s="101">
        <f t="shared" si="106"/>
        <v>1</v>
      </c>
      <c r="EB98" s="101">
        <f t="shared" si="107"/>
        <v>0</v>
      </c>
      <c r="EC98" s="101">
        <f t="shared" si="108"/>
        <v>0</v>
      </c>
      <c r="ED98" s="101">
        <f t="shared" si="109"/>
        <v>0</v>
      </c>
      <c r="EE98" s="101">
        <f t="shared" si="110"/>
        <v>0</v>
      </c>
      <c r="EF98" s="101">
        <f t="shared" si="111"/>
        <v>0</v>
      </c>
      <c r="EG98" s="101">
        <f t="shared" si="112"/>
        <v>1</v>
      </c>
      <c r="EH98" s="101">
        <f t="shared" si="113"/>
        <v>0</v>
      </c>
      <c r="EI98" s="101">
        <f t="shared" si="114"/>
        <v>0</v>
      </c>
      <c r="EJ98" s="101">
        <f t="shared" si="115"/>
        <v>0</v>
      </c>
      <c r="EK98" s="101">
        <f t="shared" si="116"/>
        <v>0</v>
      </c>
      <c r="EL98" s="101">
        <f t="shared" si="117"/>
        <v>0</v>
      </c>
      <c r="EM98" s="101">
        <f t="shared" si="118"/>
        <v>0</v>
      </c>
      <c r="EN98" s="101">
        <f t="shared" si="119"/>
        <v>1</v>
      </c>
      <c r="EO98" s="101">
        <f t="shared" si="120"/>
        <v>0</v>
      </c>
      <c r="EP98" s="101">
        <f t="shared" si="121"/>
        <v>0</v>
      </c>
      <c r="EQ98" s="101">
        <f t="shared" si="122"/>
        <v>0</v>
      </c>
    </row>
    <row r="99" spans="2:147" ht="21.75" customHeight="1" x14ac:dyDescent="0.45">
      <c r="B99" s="133">
        <f>IF(Data!B98&lt;&gt;"",Data!B98,"")</f>
        <v>85</v>
      </c>
      <c r="C99" s="158" t="str">
        <f>IF(Data!C98&lt;&gt;"",Data!C98,"")</f>
        <v>นางสาววรัทยา  ทองรอด</v>
      </c>
      <c r="D99" s="106">
        <f>IF(Data!D98&lt;&gt;"",Data!D98,"")</f>
        <v>2</v>
      </c>
      <c r="E99" s="140">
        <f>IF(AND(I99=1,Data!T98=0),0,IF(I99=999,999,Data!T98))</f>
        <v>197</v>
      </c>
      <c r="F99" s="140">
        <f t="shared" si="123"/>
        <v>16.416666666666668</v>
      </c>
      <c r="G99" s="140">
        <f>IF(Data!K98&lt;&gt;"",Data!K98,"")</f>
        <v>41</v>
      </c>
      <c r="H99" s="141">
        <f>IF(Data!L98&lt;&gt;"",Data!L98,"")</f>
        <v>158</v>
      </c>
      <c r="I99" s="63">
        <f>IF(Data!M98&lt;&gt;"",Data!M98,"")</f>
        <v>1</v>
      </c>
      <c r="J99" s="63">
        <f t="shared" si="124"/>
        <v>85</v>
      </c>
      <c r="L99" s="64" t="str">
        <f t="shared" si="125"/>
        <v>น้ำหนักตามเกณฑ์</v>
      </c>
      <c r="N99" s="63">
        <f t="shared" si="126"/>
        <v>101</v>
      </c>
      <c r="P99" s="64" t="str">
        <f t="shared" si="127"/>
        <v>ส่วนสูงตามเกณฑ์</v>
      </c>
      <c r="R99" s="63">
        <f t="shared" si="128"/>
        <v>85</v>
      </c>
      <c r="S99" s="64" t="str">
        <f t="shared" si="129"/>
        <v>สมส่วน</v>
      </c>
      <c r="W99" s="310">
        <f t="shared" si="130"/>
        <v>2197</v>
      </c>
      <c r="Y99" s="65">
        <f t="shared" si="131"/>
        <v>48.1</v>
      </c>
      <c r="Z99" s="65">
        <f t="shared" si="132"/>
        <v>156.80000000000001</v>
      </c>
      <c r="AA99" s="65">
        <f t="shared" si="133"/>
        <v>48.1</v>
      </c>
      <c r="AB99" s="65">
        <f t="shared" si="134"/>
        <v>0</v>
      </c>
      <c r="AC99" s="341">
        <f t="shared" si="135"/>
        <v>48.1</v>
      </c>
      <c r="AD99" s="65">
        <f t="shared" si="136"/>
        <v>32.946822107433803</v>
      </c>
      <c r="AE99" s="65">
        <f t="shared" si="137"/>
        <v>37.997881404955869</v>
      </c>
      <c r="AF99" s="65">
        <f t="shared" si="138"/>
        <v>40.523411053716899</v>
      </c>
      <c r="AG99" s="65">
        <f t="shared" si="139"/>
        <v>57.431167439106545</v>
      </c>
      <c r="AH99" s="65">
        <f t="shared" si="140"/>
        <v>60.541556585475405</v>
      </c>
      <c r="AI99" s="65">
        <f t="shared" si="141"/>
        <v>66.76233487821311</v>
      </c>
      <c r="AJ99" s="65">
        <f t="shared" si="142"/>
        <v>141.64682210743382</v>
      </c>
      <c r="AK99" s="65">
        <f t="shared" si="143"/>
        <v>146.69788140495587</v>
      </c>
      <c r="AL99" s="65">
        <f t="shared" si="144"/>
        <v>149.22341105371692</v>
      </c>
      <c r="AM99" s="65">
        <f t="shared" si="145"/>
        <v>164.13732824271625</v>
      </c>
      <c r="AN99" s="65">
        <f t="shared" si="146"/>
        <v>166.58310432362168</v>
      </c>
      <c r="AO99" s="65">
        <f t="shared" si="147"/>
        <v>171.47465648543252</v>
      </c>
      <c r="AP99" s="65">
        <f t="shared" si="148"/>
        <v>33.106329243145026</v>
      </c>
      <c r="AQ99" s="65">
        <f t="shared" si="149"/>
        <v>38.104219495430016</v>
      </c>
      <c r="AR99" s="65">
        <f t="shared" si="150"/>
        <v>40.603164621572517</v>
      </c>
      <c r="AS99" s="65">
        <f t="shared" si="151"/>
        <v>57.590674574817783</v>
      </c>
      <c r="AT99" s="65">
        <f t="shared" si="152"/>
        <v>60.754232766423705</v>
      </c>
      <c r="AU99" s="65">
        <f t="shared" si="153"/>
        <v>67.081349149635557</v>
      </c>
      <c r="AV99" s="65">
        <f t="shared" si="154"/>
        <v>0</v>
      </c>
      <c r="AW99" s="65">
        <f t="shared" si="155"/>
        <v>33.106329243145026</v>
      </c>
      <c r="AX99" s="65">
        <f t="shared" si="156"/>
        <v>0</v>
      </c>
      <c r="AY99" s="65">
        <f t="shared" si="157"/>
        <v>38.104219495430016</v>
      </c>
      <c r="AZ99" s="65">
        <f t="shared" si="158"/>
        <v>0</v>
      </c>
      <c r="BA99" s="65">
        <f t="shared" si="159"/>
        <v>40.603164621572517</v>
      </c>
      <c r="BB99" s="65">
        <f t="shared" si="160"/>
        <v>0</v>
      </c>
      <c r="BC99" s="65">
        <f t="shared" si="161"/>
        <v>57.590674574817783</v>
      </c>
      <c r="BD99" s="65">
        <f t="shared" si="162"/>
        <v>0</v>
      </c>
      <c r="BE99" s="65">
        <f t="shared" si="163"/>
        <v>60.754232766423705</v>
      </c>
      <c r="BF99" s="65">
        <f t="shared" si="164"/>
        <v>0</v>
      </c>
      <c r="BG99" s="65">
        <f t="shared" si="165"/>
        <v>67.081349149635557</v>
      </c>
      <c r="BI99" s="371">
        <v>1084</v>
      </c>
      <c r="BJ99" s="342">
        <v>14.722178892994956</v>
      </c>
      <c r="BK99" s="342">
        <v>17.114785928663302</v>
      </c>
      <c r="BL99" s="342">
        <v>18.311089446497476</v>
      </c>
      <c r="BM99" s="342">
        <v>19.50739296433165</v>
      </c>
      <c r="BN99" s="342">
        <v>21.9</v>
      </c>
      <c r="BO99" s="342">
        <v>26.472537890388395</v>
      </c>
      <c r="BP99" s="342">
        <v>28.758806835582593</v>
      </c>
      <c r="BQ99" s="342">
        <v>31.045075780776795</v>
      </c>
      <c r="BR99" s="342">
        <v>35.6</v>
      </c>
      <c r="BS99" s="65"/>
      <c r="BT99" s="371">
        <v>1084</v>
      </c>
      <c r="BU99" s="342">
        <v>105.64977500790177</v>
      </c>
      <c r="BV99" s="342">
        <v>110.43014884430784</v>
      </c>
      <c r="BW99" s="342">
        <v>112.82033576251089</v>
      </c>
      <c r="BX99" s="342">
        <v>115.21052268071392</v>
      </c>
      <c r="BY99" s="342">
        <v>119.99089651711999</v>
      </c>
      <c r="BZ99" s="342">
        <v>124.91365835927004</v>
      </c>
      <c r="CA99" s="342">
        <v>127.37503928034508</v>
      </c>
      <c r="CB99" s="342">
        <v>129.83642020142008</v>
      </c>
      <c r="CC99" s="342">
        <v>134.75918204357012</v>
      </c>
      <c r="CE99" s="385">
        <v>70</v>
      </c>
      <c r="CF99" s="342">
        <v>6.3387792659489506</v>
      </c>
      <c r="CG99" s="342">
        <v>7.0160881352429882</v>
      </c>
      <c r="CH99" s="342">
        <v>7.3547425698900071</v>
      </c>
      <c r="CI99" s="342">
        <v>7.693397004537025</v>
      </c>
      <c r="CJ99" s="342">
        <v>8.3707058738310618</v>
      </c>
      <c r="CK99" s="342">
        <v>8.9972360638589137</v>
      </c>
      <c r="CL99" s="342">
        <v>9.3105011588728388</v>
      </c>
      <c r="CM99" s="342">
        <v>9.6237662538867674</v>
      </c>
      <c r="CN99" s="342">
        <v>10.250296443914619</v>
      </c>
      <c r="CO99" s="342">
        <v>6.127187830846168</v>
      </c>
      <c r="CP99" s="342">
        <v>6.7385845838667944</v>
      </c>
      <c r="CQ99" s="342">
        <v>7.0442829603771067</v>
      </c>
      <c r="CR99" s="342">
        <v>7.3499813368874198</v>
      </c>
      <c r="CS99" s="342">
        <v>7.9613780899080462</v>
      </c>
      <c r="CT99" s="342">
        <v>8.5937992393080798</v>
      </c>
      <c r="CU99" s="342">
        <v>8.910009814008097</v>
      </c>
      <c r="CV99" s="342">
        <v>9.2262203887081125</v>
      </c>
      <c r="CW99" s="342">
        <v>9.8586415381081469</v>
      </c>
      <c r="CY99" s="101">
        <f t="shared" si="166"/>
        <v>1</v>
      </c>
      <c r="CZ99" s="101">
        <f t="shared" si="167"/>
        <v>3</v>
      </c>
      <c r="DB99" s="101">
        <f t="shared" si="168"/>
        <v>3</v>
      </c>
      <c r="DD99" s="311">
        <f t="shared" si="169"/>
        <v>3</v>
      </c>
      <c r="DE99" s="311"/>
      <c r="DF99" s="101">
        <f t="shared" si="85"/>
        <v>0</v>
      </c>
      <c r="DG99" s="101">
        <f t="shared" si="86"/>
        <v>0</v>
      </c>
      <c r="DH99" s="101">
        <f t="shared" si="87"/>
        <v>0</v>
      </c>
      <c r="DI99" s="101">
        <f t="shared" si="88"/>
        <v>0</v>
      </c>
      <c r="DJ99" s="311">
        <f t="shared" si="89"/>
        <v>0</v>
      </c>
      <c r="DK99" s="311">
        <f t="shared" si="90"/>
        <v>0</v>
      </c>
      <c r="DL99" s="101">
        <f t="shared" si="91"/>
        <v>0</v>
      </c>
      <c r="DM99" s="101">
        <f t="shared" si="92"/>
        <v>0</v>
      </c>
      <c r="DN99" s="101">
        <f t="shared" si="93"/>
        <v>0</v>
      </c>
      <c r="DO99" s="101">
        <f t="shared" si="94"/>
        <v>0</v>
      </c>
      <c r="DP99" s="101">
        <f t="shared" si="95"/>
        <v>0</v>
      </c>
      <c r="DQ99" s="101">
        <f t="shared" si="96"/>
        <v>0</v>
      </c>
      <c r="DR99" s="101">
        <f t="shared" si="97"/>
        <v>0</v>
      </c>
      <c r="DS99" s="101">
        <f t="shared" si="98"/>
        <v>0</v>
      </c>
      <c r="DT99" s="101">
        <f t="shared" si="99"/>
        <v>0</v>
      </c>
      <c r="DU99" s="101">
        <f t="shared" si="100"/>
        <v>0</v>
      </c>
      <c r="DV99" s="101">
        <f t="shared" si="101"/>
        <v>0</v>
      </c>
      <c r="DW99" s="101">
        <f t="shared" si="102"/>
        <v>0</v>
      </c>
      <c r="DX99" s="311">
        <f t="shared" si="103"/>
        <v>0</v>
      </c>
      <c r="DY99" s="101">
        <f t="shared" si="104"/>
        <v>0</v>
      </c>
      <c r="DZ99" s="101">
        <f t="shared" si="105"/>
        <v>0</v>
      </c>
      <c r="EA99" s="101">
        <f t="shared" si="106"/>
        <v>1</v>
      </c>
      <c r="EB99" s="101">
        <f t="shared" si="107"/>
        <v>0</v>
      </c>
      <c r="EC99" s="101">
        <f t="shared" si="108"/>
        <v>0</v>
      </c>
      <c r="ED99" s="101">
        <f t="shared" si="109"/>
        <v>0</v>
      </c>
      <c r="EE99" s="101">
        <f t="shared" si="110"/>
        <v>0</v>
      </c>
      <c r="EF99" s="101">
        <f t="shared" si="111"/>
        <v>0</v>
      </c>
      <c r="EG99" s="101">
        <f t="shared" si="112"/>
        <v>1</v>
      </c>
      <c r="EH99" s="101">
        <f t="shared" si="113"/>
        <v>0</v>
      </c>
      <c r="EI99" s="101">
        <f t="shared" si="114"/>
        <v>0</v>
      </c>
      <c r="EJ99" s="101">
        <f t="shared" si="115"/>
        <v>0</v>
      </c>
      <c r="EK99" s="101">
        <f t="shared" si="116"/>
        <v>0</v>
      </c>
      <c r="EL99" s="101">
        <f t="shared" si="117"/>
        <v>0</v>
      </c>
      <c r="EM99" s="101">
        <f t="shared" si="118"/>
        <v>0</v>
      </c>
      <c r="EN99" s="101">
        <f t="shared" si="119"/>
        <v>1</v>
      </c>
      <c r="EO99" s="101">
        <f t="shared" si="120"/>
        <v>0</v>
      </c>
      <c r="EP99" s="101">
        <f t="shared" si="121"/>
        <v>0</v>
      </c>
      <c r="EQ99" s="101">
        <f t="shared" si="122"/>
        <v>0</v>
      </c>
    </row>
    <row r="100" spans="2:147" ht="21.75" customHeight="1" x14ac:dyDescent="0.45">
      <c r="B100" s="133">
        <f>IF(Data!B99&lt;&gt;"",Data!B99,"")</f>
        <v>86</v>
      </c>
      <c r="C100" s="158" t="str">
        <f>IF(Data!C99&lt;&gt;"",Data!C99,"")</f>
        <v>นายธีรณัฏฐ์  ชูกุศล</v>
      </c>
      <c r="D100" s="106">
        <f>IF(Data!D99&lt;&gt;"",Data!D99,"")</f>
        <v>1</v>
      </c>
      <c r="E100" s="140">
        <f>IF(AND(I100=1,Data!T99=0),0,IF(I100=999,999,Data!T99))</f>
        <v>199</v>
      </c>
      <c r="F100" s="140">
        <f t="shared" si="123"/>
        <v>16.583333333333332</v>
      </c>
      <c r="G100" s="140">
        <f>IF(Data!K99&lt;&gt;"",Data!K99,"")</f>
        <v>68</v>
      </c>
      <c r="H100" s="141">
        <f>IF(Data!L99&lt;&gt;"",Data!L99,"")</f>
        <v>180</v>
      </c>
      <c r="I100" s="63">
        <f>IF(Data!M99&lt;&gt;"",Data!M99,"")</f>
        <v>1</v>
      </c>
      <c r="J100" s="63">
        <f t="shared" si="124"/>
        <v>123</v>
      </c>
      <c r="L100" s="64" t="str">
        <f t="shared" si="125"/>
        <v>น้ำหนักค่อนข้างมาก</v>
      </c>
      <c r="N100" s="63">
        <f t="shared" si="126"/>
        <v>107</v>
      </c>
      <c r="P100" s="64" t="str">
        <f t="shared" si="127"/>
        <v>สูงกว่าเกณฑ์</v>
      </c>
      <c r="R100" s="63">
        <f t="shared" si="128"/>
        <v>105</v>
      </c>
      <c r="S100" s="64" t="str">
        <f t="shared" si="129"/>
        <v>สมส่วน</v>
      </c>
      <c r="W100" s="310">
        <f t="shared" si="130"/>
        <v>1199</v>
      </c>
      <c r="Y100" s="65">
        <f t="shared" si="131"/>
        <v>55.2</v>
      </c>
      <c r="Z100" s="65">
        <f t="shared" si="132"/>
        <v>168.76130211840001</v>
      </c>
      <c r="AA100" s="65">
        <f t="shared" si="133"/>
        <v>64.7</v>
      </c>
      <c r="AB100" s="65">
        <f t="shared" si="134"/>
        <v>0</v>
      </c>
      <c r="AC100" s="341">
        <f t="shared" si="135"/>
        <v>64.7</v>
      </c>
      <c r="AD100" s="65">
        <f t="shared" si="136"/>
        <v>35.421115171808324</v>
      </c>
      <c r="AE100" s="65">
        <f t="shared" si="137"/>
        <v>42.014076781205546</v>
      </c>
      <c r="AF100" s="65">
        <f t="shared" si="138"/>
        <v>45.310557585904164</v>
      </c>
      <c r="AG100" s="65">
        <f t="shared" si="139"/>
        <v>65.169195981951447</v>
      </c>
      <c r="AH100" s="65">
        <f t="shared" si="140"/>
        <v>68.492261309268599</v>
      </c>
      <c r="AI100" s="65">
        <f t="shared" si="141"/>
        <v>75.099999999999994</v>
      </c>
      <c r="AJ100" s="65">
        <f t="shared" si="142"/>
        <v>150.66993867034918</v>
      </c>
      <c r="AK100" s="65">
        <f t="shared" si="143"/>
        <v>156.70039315303279</v>
      </c>
      <c r="AL100" s="65">
        <f t="shared" si="144"/>
        <v>159.71562039437458</v>
      </c>
      <c r="AM100" s="65">
        <f t="shared" si="145"/>
        <v>176.69748656479538</v>
      </c>
      <c r="AN100" s="65">
        <f t="shared" si="146"/>
        <v>179.34288138026054</v>
      </c>
      <c r="AO100" s="65">
        <f t="shared" si="147"/>
        <v>184.63367101119078</v>
      </c>
      <c r="AP100" s="65">
        <f t="shared" si="148"/>
        <v>47.792243614610342</v>
      </c>
      <c r="AQ100" s="65">
        <f t="shared" si="149"/>
        <v>53.428162409740231</v>
      </c>
      <c r="AR100" s="65">
        <f t="shared" si="150"/>
        <v>56.24612180730518</v>
      </c>
      <c r="AS100" s="65">
        <f t="shared" si="151"/>
        <v>72.436096081994322</v>
      </c>
      <c r="AT100" s="65">
        <f t="shared" si="152"/>
        <v>75.014794775992442</v>
      </c>
      <c r="AU100" s="65">
        <f t="shared" si="153"/>
        <v>80.172192163988655</v>
      </c>
      <c r="AV100" s="65">
        <f t="shared" si="154"/>
        <v>0</v>
      </c>
      <c r="AW100" s="65">
        <f t="shared" si="155"/>
        <v>47.792243614610342</v>
      </c>
      <c r="AX100" s="65">
        <f t="shared" si="156"/>
        <v>0</v>
      </c>
      <c r="AY100" s="65">
        <f t="shared" si="157"/>
        <v>53.428162409740231</v>
      </c>
      <c r="AZ100" s="65">
        <f t="shared" si="158"/>
        <v>0</v>
      </c>
      <c r="BA100" s="65">
        <f t="shared" si="159"/>
        <v>56.24612180730518</v>
      </c>
      <c r="BB100" s="65">
        <f t="shared" si="160"/>
        <v>0</v>
      </c>
      <c r="BC100" s="65">
        <f t="shared" si="161"/>
        <v>72.436096081994322</v>
      </c>
      <c r="BD100" s="65">
        <f t="shared" si="162"/>
        <v>0</v>
      </c>
      <c r="BE100" s="65">
        <f t="shared" si="163"/>
        <v>75.014794775992442</v>
      </c>
      <c r="BF100" s="65">
        <f t="shared" si="164"/>
        <v>0</v>
      </c>
      <c r="BG100" s="65">
        <f t="shared" si="165"/>
        <v>80.172192163988655</v>
      </c>
      <c r="BI100" s="371">
        <v>1085</v>
      </c>
      <c r="BJ100" s="342">
        <v>14.762671757283734</v>
      </c>
      <c r="BK100" s="342">
        <v>17.208447838189159</v>
      </c>
      <c r="BL100" s="342">
        <v>18.431335878641868</v>
      </c>
      <c r="BM100" s="342">
        <v>19.65422391909458</v>
      </c>
      <c r="BN100" s="342">
        <v>22.1</v>
      </c>
      <c r="BO100" s="342">
        <v>26.725706935625475</v>
      </c>
      <c r="BP100" s="342">
        <v>29.038560403438211</v>
      </c>
      <c r="BQ100" s="342">
        <v>31.351413871250944</v>
      </c>
      <c r="BR100" s="342">
        <v>36</v>
      </c>
      <c r="BS100" s="65"/>
      <c r="BT100" s="371">
        <v>1085</v>
      </c>
      <c r="BU100" s="342">
        <v>106.02212354056448</v>
      </c>
      <c r="BV100" s="342">
        <v>110.82720369328298</v>
      </c>
      <c r="BW100" s="342">
        <v>113.22974376964225</v>
      </c>
      <c r="BX100" s="342">
        <v>115.6322838460015</v>
      </c>
      <c r="BY100" s="342">
        <v>120.43736399872</v>
      </c>
      <c r="BZ100" s="342">
        <v>125.37461524517256</v>
      </c>
      <c r="CA100" s="342">
        <v>127.84324086839885</v>
      </c>
      <c r="CB100" s="342">
        <v>130.31186649162512</v>
      </c>
      <c r="CC100" s="342">
        <v>135.2491177380777</v>
      </c>
      <c r="CE100" s="385">
        <v>70.25</v>
      </c>
      <c r="CF100" s="342">
        <v>6.3893252314374109</v>
      </c>
      <c r="CG100" s="342">
        <v>7.0699106938820577</v>
      </c>
      <c r="CH100" s="342">
        <v>7.410203425104382</v>
      </c>
      <c r="CI100" s="342">
        <v>7.7504961563267045</v>
      </c>
      <c r="CJ100" s="342">
        <v>8.4310816187713513</v>
      </c>
      <c r="CK100" s="342">
        <v>9.0613259115575318</v>
      </c>
      <c r="CL100" s="342">
        <v>9.3764480579506202</v>
      </c>
      <c r="CM100" s="342">
        <v>9.6915702043437122</v>
      </c>
      <c r="CN100" s="342">
        <v>10.321814497129893</v>
      </c>
      <c r="CO100" s="342">
        <v>6.1724044911249081</v>
      </c>
      <c r="CP100" s="342">
        <v>6.7871218976865624</v>
      </c>
      <c r="CQ100" s="342">
        <v>7.0944806009673886</v>
      </c>
      <c r="CR100" s="342">
        <v>7.4018393042482149</v>
      </c>
      <c r="CS100" s="342">
        <v>8.0165567108098692</v>
      </c>
      <c r="CT100" s="342">
        <v>8.651840156790545</v>
      </c>
      <c r="CU100" s="342">
        <v>8.9694818797808828</v>
      </c>
      <c r="CV100" s="342">
        <v>9.2871236027712207</v>
      </c>
      <c r="CW100" s="342">
        <v>9.9224070487518965</v>
      </c>
      <c r="CY100" s="101">
        <f t="shared" si="166"/>
        <v>1</v>
      </c>
      <c r="CZ100" s="101">
        <f t="shared" si="167"/>
        <v>4</v>
      </c>
      <c r="DB100" s="101">
        <f t="shared" si="168"/>
        <v>5</v>
      </c>
      <c r="DD100" s="311">
        <f t="shared" si="169"/>
        <v>3</v>
      </c>
      <c r="DE100" s="311"/>
      <c r="DF100" s="101">
        <f t="shared" si="85"/>
        <v>0</v>
      </c>
      <c r="DG100" s="101">
        <f t="shared" si="86"/>
        <v>1</v>
      </c>
      <c r="DH100" s="101">
        <f t="shared" si="87"/>
        <v>0</v>
      </c>
      <c r="DI100" s="101">
        <f t="shared" si="88"/>
        <v>0</v>
      </c>
      <c r="DJ100" s="311">
        <f t="shared" si="89"/>
        <v>0</v>
      </c>
      <c r="DK100" s="311">
        <f t="shared" si="90"/>
        <v>0</v>
      </c>
      <c r="DL100" s="101">
        <f t="shared" si="91"/>
        <v>1</v>
      </c>
      <c r="DM100" s="101">
        <f t="shared" si="92"/>
        <v>0</v>
      </c>
      <c r="DN100" s="101">
        <f t="shared" si="93"/>
        <v>0</v>
      </c>
      <c r="DO100" s="101">
        <f t="shared" si="94"/>
        <v>0</v>
      </c>
      <c r="DP100" s="101">
        <f t="shared" si="95"/>
        <v>0</v>
      </c>
      <c r="DQ100" s="101">
        <f t="shared" si="96"/>
        <v>0</v>
      </c>
      <c r="DR100" s="101">
        <f t="shared" si="97"/>
        <v>0</v>
      </c>
      <c r="DS100" s="101">
        <f t="shared" si="98"/>
        <v>0</v>
      </c>
      <c r="DT100" s="101">
        <f t="shared" si="99"/>
        <v>0</v>
      </c>
      <c r="DU100" s="101">
        <f t="shared" si="100"/>
        <v>1</v>
      </c>
      <c r="DV100" s="101">
        <f t="shared" si="101"/>
        <v>0</v>
      </c>
      <c r="DW100" s="101">
        <f t="shared" si="102"/>
        <v>0</v>
      </c>
      <c r="DX100" s="311">
        <f t="shared" si="103"/>
        <v>0</v>
      </c>
      <c r="DY100" s="101">
        <f t="shared" si="104"/>
        <v>0</v>
      </c>
      <c r="DZ100" s="101">
        <f t="shared" si="105"/>
        <v>0</v>
      </c>
      <c r="EA100" s="101">
        <f t="shared" si="106"/>
        <v>0</v>
      </c>
      <c r="EB100" s="101">
        <f t="shared" si="107"/>
        <v>0</v>
      </c>
      <c r="EC100" s="101">
        <f t="shared" si="108"/>
        <v>0</v>
      </c>
      <c r="ED100" s="101">
        <f t="shared" si="109"/>
        <v>0</v>
      </c>
      <c r="EE100" s="101">
        <f t="shared" si="110"/>
        <v>0</v>
      </c>
      <c r="EF100" s="101">
        <f t="shared" si="111"/>
        <v>0</v>
      </c>
      <c r="EG100" s="101">
        <f t="shared" si="112"/>
        <v>0</v>
      </c>
      <c r="EH100" s="101">
        <f t="shared" si="113"/>
        <v>0</v>
      </c>
      <c r="EI100" s="101">
        <f t="shared" si="114"/>
        <v>0</v>
      </c>
      <c r="EJ100" s="101">
        <f t="shared" si="115"/>
        <v>0</v>
      </c>
      <c r="EK100" s="101">
        <f t="shared" si="116"/>
        <v>0</v>
      </c>
      <c r="EL100" s="101">
        <f t="shared" si="117"/>
        <v>0</v>
      </c>
      <c r="EM100" s="101">
        <f t="shared" si="118"/>
        <v>0</v>
      </c>
      <c r="EN100" s="101">
        <f t="shared" si="119"/>
        <v>0</v>
      </c>
      <c r="EO100" s="101">
        <f t="shared" si="120"/>
        <v>0</v>
      </c>
      <c r="EP100" s="101">
        <f t="shared" si="121"/>
        <v>0</v>
      </c>
      <c r="EQ100" s="101">
        <f t="shared" si="122"/>
        <v>0</v>
      </c>
    </row>
    <row r="101" spans="2:147" ht="21.75" customHeight="1" x14ac:dyDescent="0.45">
      <c r="B101" s="133">
        <f>IF(Data!B100&lt;&gt;"",Data!B100,"")</f>
        <v>87</v>
      </c>
      <c r="C101" s="158" t="str">
        <f>IF(Data!C100&lt;&gt;"",Data!C100,"")</f>
        <v>นางสาวกชศร  เกษรมาลา</v>
      </c>
      <c r="D101" s="106">
        <f>IF(Data!D100&lt;&gt;"",Data!D100,"")</f>
        <v>2</v>
      </c>
      <c r="E101" s="140">
        <f>IF(AND(I101=1,Data!T100=0),0,IF(I101=999,999,Data!T100))</f>
        <v>200</v>
      </c>
      <c r="F101" s="140">
        <f t="shared" si="123"/>
        <v>16.666666666666668</v>
      </c>
      <c r="G101" s="140">
        <f>IF(Data!K100&lt;&gt;"",Data!K100,"")</f>
        <v>45</v>
      </c>
      <c r="H101" s="141">
        <f>IF(Data!L100&lt;&gt;"",Data!L100,"")</f>
        <v>146</v>
      </c>
      <c r="I101" s="63">
        <f>IF(Data!M100&lt;&gt;"",Data!M100,"")</f>
        <v>1</v>
      </c>
      <c r="J101" s="63">
        <f t="shared" si="124"/>
        <v>93</v>
      </c>
      <c r="L101" s="64" t="str">
        <f t="shared" si="125"/>
        <v>น้ำหนักตามเกณฑ์</v>
      </c>
      <c r="N101" s="63">
        <f t="shared" si="126"/>
        <v>93</v>
      </c>
      <c r="P101" s="64" t="str">
        <f t="shared" si="127"/>
        <v>เตี้ย</v>
      </c>
      <c r="R101" s="63">
        <f t="shared" si="128"/>
        <v>118</v>
      </c>
      <c r="S101" s="64" t="str">
        <f t="shared" si="129"/>
        <v>สมส่วน</v>
      </c>
      <c r="W101" s="310">
        <f t="shared" si="130"/>
        <v>2200</v>
      </c>
      <c r="Y101" s="65">
        <f t="shared" si="131"/>
        <v>48.2</v>
      </c>
      <c r="Z101" s="65">
        <f t="shared" si="132"/>
        <v>156.80000000000001</v>
      </c>
      <c r="AA101" s="65">
        <f t="shared" si="133"/>
        <v>38.200000000000003</v>
      </c>
      <c r="AB101" s="65">
        <f t="shared" si="134"/>
        <v>0</v>
      </c>
      <c r="AC101" s="341">
        <f t="shared" si="135"/>
        <v>38.200000000000003</v>
      </c>
      <c r="AD101" s="65">
        <f t="shared" si="136"/>
        <v>33.046822107433798</v>
      </c>
      <c r="AE101" s="65">
        <f t="shared" si="137"/>
        <v>38.097881404955871</v>
      </c>
      <c r="AF101" s="65">
        <f t="shared" si="138"/>
        <v>40.623411053716907</v>
      </c>
      <c r="AG101" s="65">
        <f t="shared" si="139"/>
        <v>57.531167439106554</v>
      </c>
      <c r="AH101" s="65">
        <f t="shared" si="140"/>
        <v>60.641556585475406</v>
      </c>
      <c r="AI101" s="65">
        <f t="shared" si="141"/>
        <v>66.862334878213105</v>
      </c>
      <c r="AJ101" s="65">
        <f t="shared" si="142"/>
        <v>141.80632924314503</v>
      </c>
      <c r="AK101" s="65">
        <f t="shared" si="143"/>
        <v>146.80421949543003</v>
      </c>
      <c r="AL101" s="65">
        <f t="shared" si="144"/>
        <v>149.30316462157251</v>
      </c>
      <c r="AM101" s="65">
        <f t="shared" si="145"/>
        <v>164.13732824271625</v>
      </c>
      <c r="AN101" s="65">
        <f t="shared" si="146"/>
        <v>166.58310432362168</v>
      </c>
      <c r="AO101" s="65">
        <f t="shared" si="147"/>
        <v>171.47465648543252</v>
      </c>
      <c r="AP101" s="65">
        <f t="shared" si="148"/>
        <v>24.960907735968473</v>
      </c>
      <c r="AQ101" s="65">
        <f t="shared" si="149"/>
        <v>29.373938490645649</v>
      </c>
      <c r="AR101" s="65">
        <f t="shared" si="150"/>
        <v>31.580453867984243</v>
      </c>
      <c r="AS101" s="65">
        <f t="shared" si="151"/>
        <v>47.929935278384619</v>
      </c>
      <c r="AT101" s="65">
        <f t="shared" si="152"/>
        <v>51.173247037846153</v>
      </c>
      <c r="AU101" s="65">
        <f t="shared" si="153"/>
        <v>57.659870556769221</v>
      </c>
      <c r="AV101" s="65">
        <f t="shared" si="154"/>
        <v>0</v>
      </c>
      <c r="AW101" s="65">
        <f t="shared" si="155"/>
        <v>24.960907735968473</v>
      </c>
      <c r="AX101" s="65">
        <f t="shared" si="156"/>
        <v>0</v>
      </c>
      <c r="AY101" s="65">
        <f t="shared" si="157"/>
        <v>29.373938490645649</v>
      </c>
      <c r="AZ101" s="65">
        <f t="shared" si="158"/>
        <v>0</v>
      </c>
      <c r="BA101" s="65">
        <f t="shared" si="159"/>
        <v>31.580453867984243</v>
      </c>
      <c r="BB101" s="65">
        <f t="shared" si="160"/>
        <v>0</v>
      </c>
      <c r="BC101" s="65">
        <f t="shared" si="161"/>
        <v>47.929935278384619</v>
      </c>
      <c r="BD101" s="65">
        <f t="shared" si="162"/>
        <v>0</v>
      </c>
      <c r="BE101" s="65">
        <f t="shared" si="163"/>
        <v>51.173247037846153</v>
      </c>
      <c r="BF101" s="65">
        <f t="shared" si="164"/>
        <v>0</v>
      </c>
      <c r="BG101" s="65">
        <f t="shared" si="165"/>
        <v>57.659870556769221</v>
      </c>
      <c r="BI101" s="371">
        <v>1086</v>
      </c>
      <c r="BJ101" s="342">
        <v>14.803164621572513</v>
      </c>
      <c r="BK101" s="342">
        <v>17.302109747715008</v>
      </c>
      <c r="BL101" s="342">
        <v>18.551582310786259</v>
      </c>
      <c r="BM101" s="342">
        <v>19.801054873857506</v>
      </c>
      <c r="BN101" s="342">
        <v>22.3</v>
      </c>
      <c r="BO101" s="342">
        <v>26.978875980862547</v>
      </c>
      <c r="BP101" s="342">
        <v>29.318313971293819</v>
      </c>
      <c r="BQ101" s="342">
        <v>31.657751961725094</v>
      </c>
      <c r="BR101" s="342">
        <v>36.299999999999997</v>
      </c>
      <c r="BS101" s="65"/>
      <c r="BT101" s="371">
        <v>1086</v>
      </c>
      <c r="BU101" s="342">
        <v>106.23593649005025</v>
      </c>
      <c r="BV101" s="342">
        <v>111.11802393160683</v>
      </c>
      <c r="BW101" s="342">
        <v>113.55906765238512</v>
      </c>
      <c r="BX101" s="342">
        <v>116.00011137316342</v>
      </c>
      <c r="BY101" s="342">
        <v>120.88219881472</v>
      </c>
      <c r="BZ101" s="342">
        <v>125.83717311799283</v>
      </c>
      <c r="CA101" s="342">
        <v>128.31466026962926</v>
      </c>
      <c r="CB101" s="342">
        <v>130.79214742126567</v>
      </c>
      <c r="CC101" s="342">
        <v>135.74712172453849</v>
      </c>
      <c r="CE101" s="385">
        <v>70.5</v>
      </c>
      <c r="CF101" s="342">
        <v>6.4398711969258713</v>
      </c>
      <c r="CG101" s="342">
        <v>7.1237332525211281</v>
      </c>
      <c r="CH101" s="342">
        <v>7.465664280318757</v>
      </c>
      <c r="CI101" s="342">
        <v>7.8075953081163849</v>
      </c>
      <c r="CJ101" s="342">
        <v>8.4914573637116408</v>
      </c>
      <c r="CK101" s="342">
        <v>9.125415759256148</v>
      </c>
      <c r="CL101" s="342">
        <v>9.4423949570284016</v>
      </c>
      <c r="CM101" s="342">
        <v>9.759374154800657</v>
      </c>
      <c r="CN101" s="342">
        <v>10.393332550345164</v>
      </c>
      <c r="CO101" s="342">
        <v>6.2176211514036481</v>
      </c>
      <c r="CP101" s="342">
        <v>6.8356592115063295</v>
      </c>
      <c r="CQ101" s="342">
        <v>7.1446782415576697</v>
      </c>
      <c r="CR101" s="342">
        <v>7.4536972716090109</v>
      </c>
      <c r="CS101" s="342">
        <v>8.0717353317116931</v>
      </c>
      <c r="CT101" s="342">
        <v>8.7098810742730102</v>
      </c>
      <c r="CU101" s="342">
        <v>9.0289539455536705</v>
      </c>
      <c r="CV101" s="342">
        <v>9.348026816834329</v>
      </c>
      <c r="CW101" s="342">
        <v>9.9861725593956479</v>
      </c>
      <c r="CY101" s="101">
        <f t="shared" si="166"/>
        <v>1</v>
      </c>
      <c r="CZ101" s="101">
        <f t="shared" si="167"/>
        <v>3</v>
      </c>
      <c r="DB101" s="101">
        <f t="shared" si="168"/>
        <v>1</v>
      </c>
      <c r="DD101" s="311">
        <f t="shared" si="169"/>
        <v>3</v>
      </c>
      <c r="DE101" s="311"/>
      <c r="DF101" s="101">
        <f t="shared" si="85"/>
        <v>0</v>
      </c>
      <c r="DG101" s="101">
        <f t="shared" si="86"/>
        <v>0</v>
      </c>
      <c r="DH101" s="101">
        <f t="shared" si="87"/>
        <v>0</v>
      </c>
      <c r="DI101" s="101">
        <f t="shared" si="88"/>
        <v>0</v>
      </c>
      <c r="DJ101" s="311">
        <f t="shared" si="89"/>
        <v>0</v>
      </c>
      <c r="DK101" s="311">
        <f t="shared" si="90"/>
        <v>0</v>
      </c>
      <c r="DL101" s="101">
        <f t="shared" si="91"/>
        <v>0</v>
      </c>
      <c r="DM101" s="101">
        <f t="shared" si="92"/>
        <v>0</v>
      </c>
      <c r="DN101" s="101">
        <f t="shared" si="93"/>
        <v>0</v>
      </c>
      <c r="DO101" s="101">
        <f t="shared" si="94"/>
        <v>0</v>
      </c>
      <c r="DP101" s="101">
        <f t="shared" si="95"/>
        <v>0</v>
      </c>
      <c r="DQ101" s="101">
        <f t="shared" si="96"/>
        <v>0</v>
      </c>
      <c r="DR101" s="101">
        <f t="shared" si="97"/>
        <v>0</v>
      </c>
      <c r="DS101" s="101">
        <f t="shared" si="98"/>
        <v>0</v>
      </c>
      <c r="DT101" s="101">
        <f t="shared" si="99"/>
        <v>0</v>
      </c>
      <c r="DU101" s="101">
        <f t="shared" si="100"/>
        <v>0</v>
      </c>
      <c r="DV101" s="101">
        <f t="shared" si="101"/>
        <v>0</v>
      </c>
      <c r="DW101" s="101">
        <f t="shared" si="102"/>
        <v>0</v>
      </c>
      <c r="DX101" s="311">
        <f t="shared" si="103"/>
        <v>0</v>
      </c>
      <c r="DY101" s="101">
        <f t="shared" si="104"/>
        <v>0</v>
      </c>
      <c r="DZ101" s="101">
        <f t="shared" si="105"/>
        <v>0</v>
      </c>
      <c r="EA101" s="101">
        <f t="shared" si="106"/>
        <v>1</v>
      </c>
      <c r="EB101" s="101">
        <f t="shared" si="107"/>
        <v>0</v>
      </c>
      <c r="EC101" s="101">
        <f t="shared" si="108"/>
        <v>0</v>
      </c>
      <c r="ED101" s="101">
        <f t="shared" si="109"/>
        <v>0</v>
      </c>
      <c r="EE101" s="101">
        <f t="shared" si="110"/>
        <v>0</v>
      </c>
      <c r="EF101" s="101">
        <f t="shared" si="111"/>
        <v>0</v>
      </c>
      <c r="EG101" s="101">
        <f t="shared" si="112"/>
        <v>0</v>
      </c>
      <c r="EH101" s="101">
        <f t="shared" si="113"/>
        <v>0</v>
      </c>
      <c r="EI101" s="101">
        <f t="shared" si="114"/>
        <v>1</v>
      </c>
      <c r="EJ101" s="101">
        <f t="shared" si="115"/>
        <v>0</v>
      </c>
      <c r="EK101" s="101">
        <f t="shared" si="116"/>
        <v>0</v>
      </c>
      <c r="EL101" s="101">
        <f t="shared" si="117"/>
        <v>0</v>
      </c>
      <c r="EM101" s="101">
        <f t="shared" si="118"/>
        <v>0</v>
      </c>
      <c r="EN101" s="101">
        <f t="shared" si="119"/>
        <v>1</v>
      </c>
      <c r="EO101" s="101">
        <f t="shared" si="120"/>
        <v>0</v>
      </c>
      <c r="EP101" s="101">
        <f t="shared" si="121"/>
        <v>0</v>
      </c>
      <c r="EQ101" s="101">
        <f t="shared" si="122"/>
        <v>0</v>
      </c>
    </row>
    <row r="102" spans="2:147" ht="21.75" customHeight="1" x14ac:dyDescent="0.45">
      <c r="B102" s="133">
        <f>IF(Data!B101&lt;&gt;"",Data!B101,"")</f>
        <v>88</v>
      </c>
      <c r="C102" s="158" t="str">
        <f>IF(Data!C101&lt;&gt;"",Data!C101,"")</f>
        <v>นางสาวกมลพร  รอดนิ่ม</v>
      </c>
      <c r="D102" s="106">
        <f>IF(Data!D101&lt;&gt;"",Data!D101,"")</f>
        <v>2</v>
      </c>
      <c r="E102" s="140">
        <f>IF(AND(I102=1,Data!T101=0),0,IF(I102=999,999,Data!T101))</f>
        <v>197</v>
      </c>
      <c r="F102" s="140">
        <f t="shared" si="123"/>
        <v>16.416666666666668</v>
      </c>
      <c r="G102" s="140">
        <f>IF(Data!K101&lt;&gt;"",Data!K101,"")</f>
        <v>55</v>
      </c>
      <c r="H102" s="141">
        <f>IF(Data!L101&lt;&gt;"",Data!L101,"")</f>
        <v>162</v>
      </c>
      <c r="I102" s="63">
        <f>IF(Data!M101&lt;&gt;"",Data!M101,"")</f>
        <v>1</v>
      </c>
      <c r="J102" s="63">
        <f t="shared" si="124"/>
        <v>114</v>
      </c>
      <c r="L102" s="64" t="str">
        <f t="shared" si="125"/>
        <v>น้ำหนักตามเกณฑ์</v>
      </c>
      <c r="N102" s="63">
        <f t="shared" si="126"/>
        <v>103</v>
      </c>
      <c r="P102" s="64" t="str">
        <f t="shared" si="127"/>
        <v>ส่วนสูงตามเกณฑ์</v>
      </c>
      <c r="R102" s="63">
        <f t="shared" si="128"/>
        <v>107</v>
      </c>
      <c r="S102" s="64" t="str">
        <f t="shared" si="129"/>
        <v>สมส่วน</v>
      </c>
      <c r="W102" s="310">
        <f t="shared" si="130"/>
        <v>2197</v>
      </c>
      <c r="Y102" s="65">
        <f t="shared" si="131"/>
        <v>48.1</v>
      </c>
      <c r="Z102" s="65">
        <f t="shared" si="132"/>
        <v>156.80000000000001</v>
      </c>
      <c r="AA102" s="65">
        <f t="shared" si="133"/>
        <v>51.4</v>
      </c>
      <c r="AB102" s="65">
        <f t="shared" si="134"/>
        <v>0</v>
      </c>
      <c r="AC102" s="341">
        <f t="shared" si="135"/>
        <v>51.4</v>
      </c>
      <c r="AD102" s="65">
        <f t="shared" si="136"/>
        <v>32.946822107433803</v>
      </c>
      <c r="AE102" s="65">
        <f t="shared" si="137"/>
        <v>37.997881404955869</v>
      </c>
      <c r="AF102" s="65">
        <f t="shared" si="138"/>
        <v>40.523411053716899</v>
      </c>
      <c r="AG102" s="65">
        <f t="shared" si="139"/>
        <v>57.431167439106545</v>
      </c>
      <c r="AH102" s="65">
        <f t="shared" si="140"/>
        <v>60.541556585475405</v>
      </c>
      <c r="AI102" s="65">
        <f t="shared" si="141"/>
        <v>66.76233487821311</v>
      </c>
      <c r="AJ102" s="65">
        <f t="shared" si="142"/>
        <v>141.64682210743382</v>
      </c>
      <c r="AK102" s="65">
        <f t="shared" si="143"/>
        <v>146.69788140495587</v>
      </c>
      <c r="AL102" s="65">
        <f t="shared" si="144"/>
        <v>149.22341105371692</v>
      </c>
      <c r="AM102" s="65">
        <f t="shared" si="145"/>
        <v>164.13732824271625</v>
      </c>
      <c r="AN102" s="65">
        <f t="shared" si="146"/>
        <v>166.58310432362168</v>
      </c>
      <c r="AO102" s="65">
        <f t="shared" si="147"/>
        <v>171.47465648543252</v>
      </c>
      <c r="AP102" s="65">
        <f t="shared" si="148"/>
        <v>35.449286428877684</v>
      </c>
      <c r="AQ102" s="65">
        <f t="shared" si="149"/>
        <v>40.76619095258512</v>
      </c>
      <c r="AR102" s="65">
        <f t="shared" si="150"/>
        <v>43.424643214438845</v>
      </c>
      <c r="AS102" s="65">
        <f t="shared" si="151"/>
        <v>60.332399599828506</v>
      </c>
      <c r="AT102" s="65">
        <f t="shared" si="152"/>
        <v>63.309866133104663</v>
      </c>
      <c r="AU102" s="65">
        <f t="shared" si="153"/>
        <v>69.264799199657006</v>
      </c>
      <c r="AV102" s="65">
        <f t="shared" si="154"/>
        <v>0</v>
      </c>
      <c r="AW102" s="65">
        <f t="shared" si="155"/>
        <v>35.449286428877684</v>
      </c>
      <c r="AX102" s="65">
        <f t="shared" si="156"/>
        <v>0</v>
      </c>
      <c r="AY102" s="65">
        <f t="shared" si="157"/>
        <v>40.76619095258512</v>
      </c>
      <c r="AZ102" s="65">
        <f t="shared" si="158"/>
        <v>0</v>
      </c>
      <c r="BA102" s="65">
        <f t="shared" si="159"/>
        <v>43.424643214438845</v>
      </c>
      <c r="BB102" s="65">
        <f t="shared" si="160"/>
        <v>0</v>
      </c>
      <c r="BC102" s="65">
        <f t="shared" si="161"/>
        <v>60.332399599828506</v>
      </c>
      <c r="BD102" s="65">
        <f t="shared" si="162"/>
        <v>0</v>
      </c>
      <c r="BE102" s="65">
        <f t="shared" si="163"/>
        <v>63.309866133104663</v>
      </c>
      <c r="BF102" s="65">
        <f t="shared" si="164"/>
        <v>0</v>
      </c>
      <c r="BG102" s="65">
        <f t="shared" si="165"/>
        <v>69.264799199657006</v>
      </c>
      <c r="BI102" s="371">
        <v>1087</v>
      </c>
      <c r="BJ102" s="342">
        <v>15.003164621572513</v>
      </c>
      <c r="BK102" s="342">
        <v>17.502109747715007</v>
      </c>
      <c r="BL102" s="342">
        <v>18.751582310786258</v>
      </c>
      <c r="BM102" s="342">
        <v>20.001054873857505</v>
      </c>
      <c r="BN102" s="342">
        <v>22.5</v>
      </c>
      <c r="BO102" s="342">
        <v>27.23204502609962</v>
      </c>
      <c r="BP102" s="342">
        <v>29.598067539149429</v>
      </c>
      <c r="BQ102" s="342">
        <v>31.964090052199239</v>
      </c>
      <c r="BR102" s="342">
        <v>36.700000000000003</v>
      </c>
      <c r="BS102" s="65"/>
      <c r="BT102" s="371">
        <v>1087</v>
      </c>
      <c r="BU102" s="342">
        <v>106.61024206368624</v>
      </c>
      <c r="BV102" s="342">
        <v>111.5152872245375</v>
      </c>
      <c r="BW102" s="342">
        <v>113.96780980496312</v>
      </c>
      <c r="BX102" s="342">
        <v>116.42033238538875</v>
      </c>
      <c r="BY102" s="342">
        <v>121.32537754623999</v>
      </c>
      <c r="BZ102" s="342">
        <v>126.30247844254248</v>
      </c>
      <c r="CA102" s="342">
        <v>128.79102889069372</v>
      </c>
      <c r="CB102" s="342">
        <v>131.27957933884497</v>
      </c>
      <c r="CC102" s="342">
        <v>136.25668023514743</v>
      </c>
      <c r="CE102" s="385">
        <v>70.75</v>
      </c>
      <c r="CF102" s="342">
        <v>6.4904171624143316</v>
      </c>
      <c r="CG102" s="342">
        <v>7.1775558111601985</v>
      </c>
      <c r="CH102" s="342">
        <v>7.521125135533131</v>
      </c>
      <c r="CI102" s="342">
        <v>7.8646944599060644</v>
      </c>
      <c r="CJ102" s="342">
        <v>8.5518331086519304</v>
      </c>
      <c r="CK102" s="342">
        <v>9.1895056069547643</v>
      </c>
      <c r="CL102" s="342">
        <v>9.508341856106183</v>
      </c>
      <c r="CM102" s="342">
        <v>9.8271781052576017</v>
      </c>
      <c r="CN102" s="342">
        <v>10.464850603560436</v>
      </c>
      <c r="CO102" s="342">
        <v>6.2628378116823882</v>
      </c>
      <c r="CP102" s="342">
        <v>6.8841965253260966</v>
      </c>
      <c r="CQ102" s="342">
        <v>7.1948758821479508</v>
      </c>
      <c r="CR102" s="342">
        <v>7.5055552389698068</v>
      </c>
      <c r="CS102" s="342">
        <v>8.126913952613517</v>
      </c>
      <c r="CT102" s="342">
        <v>8.7679219917554754</v>
      </c>
      <c r="CU102" s="342">
        <v>9.0884260113264581</v>
      </c>
      <c r="CV102" s="342">
        <v>9.4089300308974373</v>
      </c>
      <c r="CW102" s="342">
        <v>10.049938070039399</v>
      </c>
      <c r="CY102" s="101">
        <f t="shared" si="166"/>
        <v>1</v>
      </c>
      <c r="CZ102" s="101">
        <f t="shared" si="167"/>
        <v>3</v>
      </c>
      <c r="DB102" s="101">
        <f t="shared" si="168"/>
        <v>3</v>
      </c>
      <c r="DD102" s="311">
        <f t="shared" si="169"/>
        <v>3</v>
      </c>
      <c r="DE102" s="311"/>
      <c r="DF102" s="101">
        <f t="shared" si="85"/>
        <v>0</v>
      </c>
      <c r="DG102" s="101">
        <f t="shared" si="86"/>
        <v>0</v>
      </c>
      <c r="DH102" s="101">
        <f t="shared" si="87"/>
        <v>0</v>
      </c>
      <c r="DI102" s="101">
        <f t="shared" si="88"/>
        <v>0</v>
      </c>
      <c r="DJ102" s="311">
        <f t="shared" si="89"/>
        <v>0</v>
      </c>
      <c r="DK102" s="311">
        <f t="shared" si="90"/>
        <v>0</v>
      </c>
      <c r="DL102" s="101">
        <f t="shared" si="91"/>
        <v>0</v>
      </c>
      <c r="DM102" s="101">
        <f t="shared" si="92"/>
        <v>0</v>
      </c>
      <c r="DN102" s="101">
        <f t="shared" si="93"/>
        <v>0</v>
      </c>
      <c r="DO102" s="101">
        <f t="shared" si="94"/>
        <v>0</v>
      </c>
      <c r="DP102" s="101">
        <f t="shared" si="95"/>
        <v>0</v>
      </c>
      <c r="DQ102" s="101">
        <f t="shared" si="96"/>
        <v>0</v>
      </c>
      <c r="DR102" s="101">
        <f t="shared" si="97"/>
        <v>0</v>
      </c>
      <c r="DS102" s="101">
        <f t="shared" si="98"/>
        <v>0</v>
      </c>
      <c r="DT102" s="101">
        <f t="shared" si="99"/>
        <v>0</v>
      </c>
      <c r="DU102" s="101">
        <f t="shared" si="100"/>
        <v>0</v>
      </c>
      <c r="DV102" s="101">
        <f t="shared" si="101"/>
        <v>0</v>
      </c>
      <c r="DW102" s="101">
        <f t="shared" si="102"/>
        <v>0</v>
      </c>
      <c r="DX102" s="311">
        <f t="shared" si="103"/>
        <v>0</v>
      </c>
      <c r="DY102" s="101">
        <f t="shared" si="104"/>
        <v>0</v>
      </c>
      <c r="DZ102" s="101">
        <f t="shared" si="105"/>
        <v>0</v>
      </c>
      <c r="EA102" s="101">
        <f t="shared" si="106"/>
        <v>1</v>
      </c>
      <c r="EB102" s="101">
        <f t="shared" si="107"/>
        <v>0</v>
      </c>
      <c r="EC102" s="101">
        <f t="shared" si="108"/>
        <v>0</v>
      </c>
      <c r="ED102" s="101">
        <f t="shared" si="109"/>
        <v>0</v>
      </c>
      <c r="EE102" s="101">
        <f t="shared" si="110"/>
        <v>0</v>
      </c>
      <c r="EF102" s="101">
        <f t="shared" si="111"/>
        <v>0</v>
      </c>
      <c r="EG102" s="101">
        <f t="shared" si="112"/>
        <v>1</v>
      </c>
      <c r="EH102" s="101">
        <f t="shared" si="113"/>
        <v>0</v>
      </c>
      <c r="EI102" s="101">
        <f t="shared" si="114"/>
        <v>0</v>
      </c>
      <c r="EJ102" s="101">
        <f t="shared" si="115"/>
        <v>0</v>
      </c>
      <c r="EK102" s="101">
        <f t="shared" si="116"/>
        <v>0</v>
      </c>
      <c r="EL102" s="101">
        <f t="shared" si="117"/>
        <v>0</v>
      </c>
      <c r="EM102" s="101">
        <f t="shared" si="118"/>
        <v>0</v>
      </c>
      <c r="EN102" s="101">
        <f t="shared" si="119"/>
        <v>1</v>
      </c>
      <c r="EO102" s="101">
        <f t="shared" si="120"/>
        <v>0</v>
      </c>
      <c r="EP102" s="101">
        <f t="shared" si="121"/>
        <v>0</v>
      </c>
      <c r="EQ102" s="101">
        <f t="shared" si="122"/>
        <v>0</v>
      </c>
    </row>
    <row r="103" spans="2:147" ht="21.75" customHeight="1" x14ac:dyDescent="0.45">
      <c r="B103" s="133">
        <f>IF(Data!B102&lt;&gt;"",Data!B102,"")</f>
        <v>89</v>
      </c>
      <c r="C103" s="158" t="str">
        <f>IF(Data!C102&lt;&gt;"",Data!C102,"")</f>
        <v>นางสาวกมลพรรณ  รอดนิ่ม</v>
      </c>
      <c r="D103" s="106">
        <f>IF(Data!D102&lt;&gt;"",Data!D102,"")</f>
        <v>2</v>
      </c>
      <c r="E103" s="140">
        <f>IF(AND(I103=1,Data!T102=0),0,IF(I103=999,999,Data!T102))</f>
        <v>197</v>
      </c>
      <c r="F103" s="140">
        <f t="shared" si="123"/>
        <v>16.416666666666668</v>
      </c>
      <c r="G103" s="140">
        <f>IF(Data!K102&lt;&gt;"",Data!K102,"")</f>
        <v>61</v>
      </c>
      <c r="H103" s="141">
        <f>IF(Data!L102&lt;&gt;"",Data!L102,"")</f>
        <v>163</v>
      </c>
      <c r="I103" s="63">
        <f>IF(Data!M102&lt;&gt;"",Data!M102,"")</f>
        <v>1</v>
      </c>
      <c r="J103" s="63">
        <f t="shared" si="124"/>
        <v>127</v>
      </c>
      <c r="L103" s="64" t="str">
        <f t="shared" si="125"/>
        <v>น้ำหนักมากกว่าเกณฑ์</v>
      </c>
      <c r="N103" s="63">
        <f t="shared" si="126"/>
        <v>104</v>
      </c>
      <c r="P103" s="64" t="str">
        <f t="shared" si="127"/>
        <v>ส่วนสูงตามเกณฑ์</v>
      </c>
      <c r="R103" s="63">
        <f t="shared" si="128"/>
        <v>117</v>
      </c>
      <c r="S103" s="64" t="str">
        <f t="shared" si="129"/>
        <v>สมส่วน</v>
      </c>
      <c r="W103" s="310">
        <f t="shared" si="130"/>
        <v>2197</v>
      </c>
      <c r="Y103" s="65">
        <f t="shared" si="131"/>
        <v>48.1</v>
      </c>
      <c r="Z103" s="65">
        <f t="shared" si="132"/>
        <v>156.80000000000001</v>
      </c>
      <c r="AA103" s="65">
        <f t="shared" si="133"/>
        <v>52.3</v>
      </c>
      <c r="AB103" s="65">
        <f t="shared" si="134"/>
        <v>0</v>
      </c>
      <c r="AC103" s="341">
        <f t="shared" si="135"/>
        <v>52.3</v>
      </c>
      <c r="AD103" s="65">
        <f t="shared" si="136"/>
        <v>32.946822107433803</v>
      </c>
      <c r="AE103" s="65">
        <f t="shared" si="137"/>
        <v>37.997881404955869</v>
      </c>
      <c r="AF103" s="65">
        <f t="shared" si="138"/>
        <v>40.523411053716899</v>
      </c>
      <c r="AG103" s="65">
        <f t="shared" si="139"/>
        <v>57.431167439106545</v>
      </c>
      <c r="AH103" s="65">
        <f t="shared" si="140"/>
        <v>60.541556585475405</v>
      </c>
      <c r="AI103" s="65">
        <f t="shared" si="141"/>
        <v>66.76233487821311</v>
      </c>
      <c r="AJ103" s="65">
        <f t="shared" si="142"/>
        <v>141.64682210743382</v>
      </c>
      <c r="AK103" s="65">
        <f t="shared" si="143"/>
        <v>146.69788140495587</v>
      </c>
      <c r="AL103" s="65">
        <f t="shared" si="144"/>
        <v>149.22341105371692</v>
      </c>
      <c r="AM103" s="65">
        <f t="shared" si="145"/>
        <v>164.13732824271625</v>
      </c>
      <c r="AN103" s="65">
        <f t="shared" si="146"/>
        <v>166.58310432362168</v>
      </c>
      <c r="AO103" s="65">
        <f t="shared" si="147"/>
        <v>171.47465648543252</v>
      </c>
      <c r="AP103" s="65">
        <f t="shared" si="148"/>
        <v>36.030272157455244</v>
      </c>
      <c r="AQ103" s="65">
        <f t="shared" si="149"/>
        <v>41.453514771636826</v>
      </c>
      <c r="AR103" s="65">
        <f t="shared" si="150"/>
        <v>44.165136078727627</v>
      </c>
      <c r="AS103" s="65">
        <f t="shared" si="151"/>
        <v>61.072892464117274</v>
      </c>
      <c r="AT103" s="65">
        <f t="shared" si="152"/>
        <v>63.997189952156361</v>
      </c>
      <c r="AU103" s="65">
        <f t="shared" si="153"/>
        <v>69.845784928234551</v>
      </c>
      <c r="AV103" s="65">
        <f t="shared" si="154"/>
        <v>0</v>
      </c>
      <c r="AW103" s="65">
        <f t="shared" si="155"/>
        <v>36.030272157455244</v>
      </c>
      <c r="AX103" s="65">
        <f t="shared" si="156"/>
        <v>0</v>
      </c>
      <c r="AY103" s="65">
        <f t="shared" si="157"/>
        <v>41.453514771636826</v>
      </c>
      <c r="AZ103" s="65">
        <f t="shared" si="158"/>
        <v>0</v>
      </c>
      <c r="BA103" s="65">
        <f t="shared" si="159"/>
        <v>44.165136078727627</v>
      </c>
      <c r="BB103" s="65">
        <f t="shared" si="160"/>
        <v>0</v>
      </c>
      <c r="BC103" s="65">
        <f t="shared" si="161"/>
        <v>61.072892464117274</v>
      </c>
      <c r="BD103" s="65">
        <f t="shared" si="162"/>
        <v>0</v>
      </c>
      <c r="BE103" s="65">
        <f t="shared" si="163"/>
        <v>63.997189952156361</v>
      </c>
      <c r="BF103" s="65">
        <f t="shared" si="164"/>
        <v>0</v>
      </c>
      <c r="BG103" s="65">
        <f t="shared" si="165"/>
        <v>69.845784928234551</v>
      </c>
      <c r="BI103" s="371">
        <v>1088</v>
      </c>
      <c r="BJ103" s="342">
        <v>15.043657485861285</v>
      </c>
      <c r="BK103" s="342">
        <v>17.595771657240856</v>
      </c>
      <c r="BL103" s="342">
        <v>18.871828742930642</v>
      </c>
      <c r="BM103" s="342">
        <v>20.147885828620428</v>
      </c>
      <c r="BN103" s="342">
        <v>22.7</v>
      </c>
      <c r="BO103" s="342">
        <v>27.485214071336692</v>
      </c>
      <c r="BP103" s="342">
        <v>29.87782110700504</v>
      </c>
      <c r="BQ103" s="342">
        <v>32.270428142673389</v>
      </c>
      <c r="BR103" s="342">
        <v>37.1</v>
      </c>
      <c r="BS103" s="65"/>
      <c r="BT103" s="371">
        <v>1088</v>
      </c>
      <c r="BU103" s="342">
        <v>106.98560855148423</v>
      </c>
      <c r="BV103" s="342">
        <v>111.91266351517615</v>
      </c>
      <c r="BW103" s="342">
        <v>114.37619099702212</v>
      </c>
      <c r="BX103" s="342">
        <v>116.83971847886808</v>
      </c>
      <c r="BY103" s="342">
        <v>121.76677344255999</v>
      </c>
      <c r="BZ103" s="342">
        <v>126.77115200480095</v>
      </c>
      <c r="CA103" s="342">
        <v>129.27334128592145</v>
      </c>
      <c r="CB103" s="342">
        <v>131.77553056704193</v>
      </c>
      <c r="CC103" s="342">
        <v>136.77990912928288</v>
      </c>
      <c r="CE103" s="385">
        <v>71</v>
      </c>
      <c r="CF103" s="342">
        <v>6.540963127902792</v>
      </c>
      <c r="CG103" s="342">
        <v>7.231378369799268</v>
      </c>
      <c r="CH103" s="342">
        <v>7.5765859907475059</v>
      </c>
      <c r="CI103" s="342">
        <v>7.9217936116957439</v>
      </c>
      <c r="CJ103" s="342">
        <v>8.6122088535922199</v>
      </c>
      <c r="CK103" s="342">
        <v>9.2535954546533823</v>
      </c>
      <c r="CL103" s="342">
        <v>9.5742887551839644</v>
      </c>
      <c r="CM103" s="342">
        <v>9.8949820557145447</v>
      </c>
      <c r="CN103" s="342">
        <v>10.536368656775707</v>
      </c>
      <c r="CO103" s="342">
        <v>6.3080544719611273</v>
      </c>
      <c r="CP103" s="342">
        <v>6.9327338391458646</v>
      </c>
      <c r="CQ103" s="342">
        <v>7.2450735227382328</v>
      </c>
      <c r="CR103" s="342">
        <v>7.5574132063306019</v>
      </c>
      <c r="CS103" s="342">
        <v>8.1820925735153391</v>
      </c>
      <c r="CT103" s="342">
        <v>8.8259629092379424</v>
      </c>
      <c r="CU103" s="342">
        <v>9.147898077099244</v>
      </c>
      <c r="CV103" s="342">
        <v>9.4698332449605456</v>
      </c>
      <c r="CW103" s="342">
        <v>10.113703580683149</v>
      </c>
      <c r="CY103" s="101">
        <f t="shared" si="166"/>
        <v>1</v>
      </c>
      <c r="CZ103" s="101">
        <f t="shared" si="167"/>
        <v>5</v>
      </c>
      <c r="DB103" s="101">
        <f t="shared" si="168"/>
        <v>3</v>
      </c>
      <c r="DD103" s="311">
        <f t="shared" si="169"/>
        <v>3</v>
      </c>
      <c r="DE103" s="311"/>
      <c r="DF103" s="101">
        <f t="shared" si="85"/>
        <v>0</v>
      </c>
      <c r="DG103" s="101">
        <f t="shared" si="86"/>
        <v>0</v>
      </c>
      <c r="DH103" s="101">
        <f t="shared" si="87"/>
        <v>0</v>
      </c>
      <c r="DI103" s="101">
        <f t="shared" si="88"/>
        <v>0</v>
      </c>
      <c r="DJ103" s="311">
        <f t="shared" si="89"/>
        <v>0</v>
      </c>
      <c r="DK103" s="311">
        <f t="shared" si="90"/>
        <v>0</v>
      </c>
      <c r="DL103" s="101">
        <f t="shared" si="91"/>
        <v>0</v>
      </c>
      <c r="DM103" s="101">
        <f t="shared" si="92"/>
        <v>0</v>
      </c>
      <c r="DN103" s="101">
        <f t="shared" si="93"/>
        <v>0</v>
      </c>
      <c r="DO103" s="101">
        <f t="shared" si="94"/>
        <v>0</v>
      </c>
      <c r="DP103" s="101">
        <f t="shared" si="95"/>
        <v>0</v>
      </c>
      <c r="DQ103" s="101">
        <f t="shared" si="96"/>
        <v>0</v>
      </c>
      <c r="DR103" s="101">
        <f t="shared" si="97"/>
        <v>0</v>
      </c>
      <c r="DS103" s="101">
        <f t="shared" si="98"/>
        <v>0</v>
      </c>
      <c r="DT103" s="101">
        <f t="shared" si="99"/>
        <v>0</v>
      </c>
      <c r="DU103" s="101">
        <f t="shared" si="100"/>
        <v>0</v>
      </c>
      <c r="DV103" s="101">
        <f t="shared" si="101"/>
        <v>0</v>
      </c>
      <c r="DW103" s="101">
        <f t="shared" si="102"/>
        <v>0</v>
      </c>
      <c r="DX103" s="311">
        <f t="shared" si="103"/>
        <v>0</v>
      </c>
      <c r="DY103" s="101">
        <f t="shared" si="104"/>
        <v>1</v>
      </c>
      <c r="DZ103" s="101">
        <f t="shared" si="105"/>
        <v>0</v>
      </c>
      <c r="EA103" s="101">
        <f t="shared" si="106"/>
        <v>0</v>
      </c>
      <c r="EB103" s="101">
        <f t="shared" si="107"/>
        <v>0</v>
      </c>
      <c r="EC103" s="101">
        <f t="shared" si="108"/>
        <v>0</v>
      </c>
      <c r="ED103" s="101">
        <f t="shared" si="109"/>
        <v>0</v>
      </c>
      <c r="EE103" s="101">
        <f t="shared" si="110"/>
        <v>0</v>
      </c>
      <c r="EF103" s="101">
        <f t="shared" si="111"/>
        <v>0</v>
      </c>
      <c r="EG103" s="101">
        <f t="shared" si="112"/>
        <v>1</v>
      </c>
      <c r="EH103" s="101">
        <f t="shared" si="113"/>
        <v>0</v>
      </c>
      <c r="EI103" s="101">
        <f t="shared" si="114"/>
        <v>0</v>
      </c>
      <c r="EJ103" s="101">
        <f t="shared" si="115"/>
        <v>0</v>
      </c>
      <c r="EK103" s="101">
        <f t="shared" si="116"/>
        <v>0</v>
      </c>
      <c r="EL103" s="101">
        <f t="shared" si="117"/>
        <v>0</v>
      </c>
      <c r="EM103" s="101">
        <f t="shared" si="118"/>
        <v>0</v>
      </c>
      <c r="EN103" s="101">
        <f t="shared" si="119"/>
        <v>1</v>
      </c>
      <c r="EO103" s="101">
        <f t="shared" si="120"/>
        <v>0</v>
      </c>
      <c r="EP103" s="101">
        <f t="shared" si="121"/>
        <v>0</v>
      </c>
      <c r="EQ103" s="101">
        <f t="shared" si="122"/>
        <v>0</v>
      </c>
    </row>
    <row r="104" spans="2:147" ht="21.75" customHeight="1" x14ac:dyDescent="0.45">
      <c r="B104" s="133">
        <f>IF(Data!B103&lt;&gt;"",Data!B103,"")</f>
        <v>90</v>
      </c>
      <c r="C104" s="158" t="str">
        <f>IF(Data!C103&lt;&gt;"",Data!C103,"")</f>
        <v>นางสาวจิราพร  จันทร์อ่อน</v>
      </c>
      <c r="D104" s="106">
        <f>IF(Data!D103&lt;&gt;"",Data!D103,"")</f>
        <v>2</v>
      </c>
      <c r="E104" s="140">
        <f>IF(AND(I104=1,Data!T103=0),0,IF(I104=999,999,Data!T103))</f>
        <v>196</v>
      </c>
      <c r="F104" s="140">
        <f t="shared" si="123"/>
        <v>16.333333333333332</v>
      </c>
      <c r="G104" s="140">
        <f>IF(Data!K103&lt;&gt;"",Data!K103,"")</f>
        <v>69</v>
      </c>
      <c r="H104" s="141">
        <f>IF(Data!L103&lt;&gt;"",Data!L103,"")</f>
        <v>165</v>
      </c>
      <c r="I104" s="63">
        <f>IF(Data!M103&lt;&gt;"",Data!M103,"")</f>
        <v>1</v>
      </c>
      <c r="J104" s="63">
        <f t="shared" si="124"/>
        <v>143</v>
      </c>
      <c r="L104" s="64" t="str">
        <f t="shared" si="125"/>
        <v>น้ำหนักมากกว่าเกณฑ์</v>
      </c>
      <c r="N104" s="63">
        <f t="shared" si="126"/>
        <v>105</v>
      </c>
      <c r="P104" s="64" t="str">
        <f t="shared" si="127"/>
        <v>ค่อนข้างสูง</v>
      </c>
      <c r="R104" s="63">
        <f t="shared" si="128"/>
        <v>128</v>
      </c>
      <c r="S104" s="64" t="str">
        <f t="shared" si="129"/>
        <v>เริ่มอ้วน</v>
      </c>
      <c r="W104" s="310">
        <f t="shared" si="130"/>
        <v>2196</v>
      </c>
      <c r="Y104" s="65">
        <f t="shared" si="131"/>
        <v>48.1</v>
      </c>
      <c r="Z104" s="65">
        <f t="shared" si="132"/>
        <v>156.69999999999999</v>
      </c>
      <c r="AA104" s="65">
        <f t="shared" si="133"/>
        <v>54</v>
      </c>
      <c r="AB104" s="65">
        <f t="shared" si="134"/>
        <v>0</v>
      </c>
      <c r="AC104" s="341">
        <f t="shared" si="135"/>
        <v>54</v>
      </c>
      <c r="AD104" s="65">
        <f t="shared" si="136"/>
        <v>32.787314971722573</v>
      </c>
      <c r="AE104" s="65">
        <f t="shared" si="137"/>
        <v>37.891543314481716</v>
      </c>
      <c r="AF104" s="65">
        <f t="shared" si="138"/>
        <v>40.443657485861287</v>
      </c>
      <c r="AG104" s="65">
        <f t="shared" si="139"/>
        <v>57.351413871250941</v>
      </c>
      <c r="AH104" s="65">
        <f t="shared" si="140"/>
        <v>60.435218495001259</v>
      </c>
      <c r="AI104" s="65">
        <f t="shared" si="141"/>
        <v>66.602827742501887</v>
      </c>
      <c r="AJ104" s="65">
        <f t="shared" si="142"/>
        <v>141.70632924314503</v>
      </c>
      <c r="AK104" s="65">
        <f t="shared" si="143"/>
        <v>146.70421949543004</v>
      </c>
      <c r="AL104" s="65">
        <f t="shared" si="144"/>
        <v>149.20316462157251</v>
      </c>
      <c r="AM104" s="65">
        <f t="shared" si="145"/>
        <v>164.1170818105719</v>
      </c>
      <c r="AN104" s="65">
        <f t="shared" si="146"/>
        <v>166.58944241409583</v>
      </c>
      <c r="AO104" s="65">
        <f t="shared" si="147"/>
        <v>171.53416362114376</v>
      </c>
      <c r="AP104" s="65">
        <f t="shared" si="148"/>
        <v>37.251750750321563</v>
      </c>
      <c r="AQ104" s="65">
        <f t="shared" si="149"/>
        <v>42.834500500214375</v>
      </c>
      <c r="AR104" s="65">
        <f t="shared" si="150"/>
        <v>45.625875375160781</v>
      </c>
      <c r="AS104" s="65">
        <f t="shared" si="151"/>
        <v>62.294371056983614</v>
      </c>
      <c r="AT104" s="65">
        <f t="shared" si="152"/>
        <v>65.059161409311486</v>
      </c>
      <c r="AU104" s="65">
        <f t="shared" si="153"/>
        <v>70.588742113967214</v>
      </c>
      <c r="AV104" s="65">
        <f t="shared" si="154"/>
        <v>0</v>
      </c>
      <c r="AW104" s="65">
        <f t="shared" si="155"/>
        <v>37.251750750321563</v>
      </c>
      <c r="AX104" s="65">
        <f t="shared" si="156"/>
        <v>0</v>
      </c>
      <c r="AY104" s="65">
        <f t="shared" si="157"/>
        <v>42.834500500214375</v>
      </c>
      <c r="AZ104" s="65">
        <f t="shared" si="158"/>
        <v>0</v>
      </c>
      <c r="BA104" s="65">
        <f t="shared" si="159"/>
        <v>45.625875375160781</v>
      </c>
      <c r="BB104" s="65">
        <f t="shared" si="160"/>
        <v>0</v>
      </c>
      <c r="BC104" s="65">
        <f t="shared" si="161"/>
        <v>62.294371056983614</v>
      </c>
      <c r="BD104" s="65">
        <f t="shared" si="162"/>
        <v>0</v>
      </c>
      <c r="BE104" s="65">
        <f t="shared" si="163"/>
        <v>65.059161409311486</v>
      </c>
      <c r="BF104" s="65">
        <f t="shared" si="164"/>
        <v>0</v>
      </c>
      <c r="BG104" s="65">
        <f t="shared" si="165"/>
        <v>70.588742113967214</v>
      </c>
      <c r="BI104" s="371">
        <v>1089</v>
      </c>
      <c r="BJ104" s="342">
        <v>15.084150350150065</v>
      </c>
      <c r="BK104" s="342">
        <v>17.689433566766709</v>
      </c>
      <c r="BL104" s="342">
        <v>18.99207517507503</v>
      </c>
      <c r="BM104" s="342">
        <v>20.294716783383354</v>
      </c>
      <c r="BN104" s="342">
        <v>22.9</v>
      </c>
      <c r="BO104" s="342">
        <v>27.738383116573768</v>
      </c>
      <c r="BP104" s="342">
        <v>30.157574674860655</v>
      </c>
      <c r="BQ104" s="342">
        <v>32.576766233147538</v>
      </c>
      <c r="BR104" s="342">
        <v>37.4</v>
      </c>
      <c r="BS104" s="65"/>
      <c r="BT104" s="371">
        <v>1089</v>
      </c>
      <c r="BU104" s="342">
        <v>107.3621415604247</v>
      </c>
      <c r="BV104" s="342">
        <v>112.31016405169647</v>
      </c>
      <c r="BW104" s="342">
        <v>114.78417529733235</v>
      </c>
      <c r="BX104" s="342">
        <v>117.25818654296823</v>
      </c>
      <c r="BY104" s="342">
        <v>122.20620903423999</v>
      </c>
      <c r="BZ104" s="342">
        <v>127.24319581905253</v>
      </c>
      <c r="CA104" s="342">
        <v>129.76168921145882</v>
      </c>
      <c r="CB104" s="342">
        <v>132.28018260386506</v>
      </c>
      <c r="CC104" s="342">
        <v>137.31716938867763</v>
      </c>
      <c r="CE104" s="385">
        <v>71.25</v>
      </c>
      <c r="CF104" s="342">
        <v>6.5919030633143452</v>
      </c>
      <c r="CG104" s="342">
        <v>7.2851970886463926</v>
      </c>
      <c r="CH104" s="342">
        <v>7.6318441013124154</v>
      </c>
      <c r="CI104" s="342">
        <v>7.9784911139784391</v>
      </c>
      <c r="CJ104" s="342">
        <v>8.6717851393104866</v>
      </c>
      <c r="CK104" s="342">
        <v>9.3171567613642559</v>
      </c>
      <c r="CL104" s="342">
        <v>9.6398425723911423</v>
      </c>
      <c r="CM104" s="342">
        <v>9.9625283834180252</v>
      </c>
      <c r="CN104" s="342">
        <v>10.607900005471796</v>
      </c>
      <c r="CO104" s="342">
        <v>6.3528145206264721</v>
      </c>
      <c r="CP104" s="342">
        <v>6.9808351038180216</v>
      </c>
      <c r="CQ104" s="342">
        <v>7.2948453954137955</v>
      </c>
      <c r="CR104" s="342">
        <v>7.6088556870095712</v>
      </c>
      <c r="CS104" s="342">
        <v>8.2368762702011189</v>
      </c>
      <c r="CT104" s="342">
        <v>8.8835403419080059</v>
      </c>
      <c r="CU104" s="342">
        <v>9.2068723777614494</v>
      </c>
      <c r="CV104" s="342">
        <v>9.5302044136148929</v>
      </c>
      <c r="CW104" s="342">
        <v>10.176868485321776</v>
      </c>
      <c r="CY104" s="101">
        <f t="shared" si="166"/>
        <v>1</v>
      </c>
      <c r="CZ104" s="101">
        <f t="shared" si="167"/>
        <v>5</v>
      </c>
      <c r="DB104" s="101">
        <f t="shared" si="168"/>
        <v>4</v>
      </c>
      <c r="DD104" s="311">
        <f t="shared" si="169"/>
        <v>5</v>
      </c>
      <c r="DE104" s="311"/>
      <c r="DF104" s="101">
        <f t="shared" si="85"/>
        <v>0</v>
      </c>
      <c r="DG104" s="101">
        <f t="shared" si="86"/>
        <v>0</v>
      </c>
      <c r="DH104" s="101">
        <f t="shared" si="87"/>
        <v>0</v>
      </c>
      <c r="DI104" s="101">
        <f t="shared" si="88"/>
        <v>0</v>
      </c>
      <c r="DJ104" s="311">
        <f t="shared" si="89"/>
        <v>0</v>
      </c>
      <c r="DK104" s="311">
        <f t="shared" si="90"/>
        <v>0</v>
      </c>
      <c r="DL104" s="101">
        <f t="shared" si="91"/>
        <v>0</v>
      </c>
      <c r="DM104" s="101">
        <f t="shared" si="92"/>
        <v>0</v>
      </c>
      <c r="DN104" s="101">
        <f t="shared" si="93"/>
        <v>0</v>
      </c>
      <c r="DO104" s="101">
        <f t="shared" si="94"/>
        <v>0</v>
      </c>
      <c r="DP104" s="101">
        <f t="shared" si="95"/>
        <v>0</v>
      </c>
      <c r="DQ104" s="101">
        <f t="shared" si="96"/>
        <v>0</v>
      </c>
      <c r="DR104" s="101">
        <f t="shared" si="97"/>
        <v>0</v>
      </c>
      <c r="DS104" s="101">
        <f t="shared" si="98"/>
        <v>0</v>
      </c>
      <c r="DT104" s="101">
        <f t="shared" si="99"/>
        <v>0</v>
      </c>
      <c r="DU104" s="101">
        <f t="shared" si="100"/>
        <v>0</v>
      </c>
      <c r="DV104" s="101">
        <f t="shared" si="101"/>
        <v>0</v>
      </c>
      <c r="DW104" s="101">
        <f t="shared" si="102"/>
        <v>0</v>
      </c>
      <c r="DX104" s="311">
        <f t="shared" si="103"/>
        <v>0</v>
      </c>
      <c r="DY104" s="101">
        <f t="shared" si="104"/>
        <v>1</v>
      </c>
      <c r="DZ104" s="101">
        <f t="shared" si="105"/>
        <v>0</v>
      </c>
      <c r="EA104" s="101">
        <f t="shared" si="106"/>
        <v>0</v>
      </c>
      <c r="EB104" s="101">
        <f t="shared" si="107"/>
        <v>0</v>
      </c>
      <c r="EC104" s="101">
        <f t="shared" si="108"/>
        <v>0</v>
      </c>
      <c r="ED104" s="101">
        <f t="shared" si="109"/>
        <v>0</v>
      </c>
      <c r="EE104" s="101">
        <f t="shared" si="110"/>
        <v>0</v>
      </c>
      <c r="EF104" s="101">
        <f t="shared" si="111"/>
        <v>1</v>
      </c>
      <c r="EG104" s="101">
        <f t="shared" si="112"/>
        <v>0</v>
      </c>
      <c r="EH104" s="101">
        <f t="shared" si="113"/>
        <v>0</v>
      </c>
      <c r="EI104" s="101">
        <f t="shared" si="114"/>
        <v>0</v>
      </c>
      <c r="EJ104" s="101">
        <f t="shared" si="115"/>
        <v>0</v>
      </c>
      <c r="EK104" s="101">
        <f t="shared" si="116"/>
        <v>0</v>
      </c>
      <c r="EL104" s="101">
        <f t="shared" si="117"/>
        <v>1</v>
      </c>
      <c r="EM104" s="101">
        <f t="shared" si="118"/>
        <v>0</v>
      </c>
      <c r="EN104" s="101">
        <f t="shared" si="119"/>
        <v>0</v>
      </c>
      <c r="EO104" s="101">
        <f t="shared" si="120"/>
        <v>0</v>
      </c>
      <c r="EP104" s="101">
        <f t="shared" si="121"/>
        <v>0</v>
      </c>
      <c r="EQ104" s="101">
        <f t="shared" si="122"/>
        <v>0</v>
      </c>
    </row>
    <row r="105" spans="2:147" ht="21.75" customHeight="1" x14ac:dyDescent="0.45">
      <c r="B105" s="133">
        <f>IF(Data!B104&lt;&gt;"",Data!B104,"")</f>
        <v>91</v>
      </c>
      <c r="C105" s="158" t="str">
        <f>IF(Data!C104&lt;&gt;"",Data!C104,"")</f>
        <v>นางสาวศิศิรา  อัญชัญภาติ</v>
      </c>
      <c r="D105" s="106">
        <f>IF(Data!D104&lt;&gt;"",Data!D104,"")</f>
        <v>2</v>
      </c>
      <c r="E105" s="140">
        <f>IF(AND(I105=1,Data!T104=0),0,IF(I105=999,999,Data!T104))</f>
        <v>194</v>
      </c>
      <c r="F105" s="140">
        <f t="shared" si="123"/>
        <v>16.166666666666668</v>
      </c>
      <c r="G105" s="140">
        <f>IF(Data!K104&lt;&gt;"",Data!K104,"")</f>
        <v>73</v>
      </c>
      <c r="H105" s="141">
        <f>IF(Data!L104&lt;&gt;"",Data!L104,"")</f>
        <v>164</v>
      </c>
      <c r="I105" s="63">
        <f>IF(Data!M104&lt;&gt;"",Data!M104,"")</f>
        <v>1</v>
      </c>
      <c r="J105" s="63">
        <f t="shared" si="124"/>
        <v>152</v>
      </c>
      <c r="L105" s="64" t="str">
        <f t="shared" si="125"/>
        <v>น้ำหนักมากกว่าเกณฑ์</v>
      </c>
      <c r="N105" s="63">
        <f t="shared" si="126"/>
        <v>105</v>
      </c>
      <c r="P105" s="64" t="str">
        <f t="shared" si="127"/>
        <v>ส่วนสูงตามเกณฑ์</v>
      </c>
      <c r="R105" s="63">
        <f t="shared" si="128"/>
        <v>137</v>
      </c>
      <c r="S105" s="64" t="str">
        <f t="shared" si="129"/>
        <v>อ้วน</v>
      </c>
      <c r="W105" s="310">
        <f t="shared" si="130"/>
        <v>2194</v>
      </c>
      <c r="Y105" s="65">
        <f t="shared" si="131"/>
        <v>48</v>
      </c>
      <c r="Z105" s="65">
        <f t="shared" si="132"/>
        <v>156.69999999999999</v>
      </c>
      <c r="AA105" s="65">
        <f t="shared" si="133"/>
        <v>53.1</v>
      </c>
      <c r="AB105" s="65">
        <f t="shared" si="134"/>
        <v>0</v>
      </c>
      <c r="AC105" s="341">
        <f t="shared" si="135"/>
        <v>53.1</v>
      </c>
      <c r="AD105" s="65">
        <f t="shared" si="136"/>
        <v>32.527807836011348</v>
      </c>
      <c r="AE105" s="65">
        <f t="shared" si="137"/>
        <v>37.685205224007568</v>
      </c>
      <c r="AF105" s="65">
        <f t="shared" si="138"/>
        <v>40.263903918005667</v>
      </c>
      <c r="AG105" s="65">
        <f t="shared" si="139"/>
        <v>57.331167439106558</v>
      </c>
      <c r="AH105" s="65">
        <f t="shared" si="140"/>
        <v>60.441556585475411</v>
      </c>
      <c r="AI105" s="65">
        <f t="shared" si="141"/>
        <v>66.662334878213116</v>
      </c>
      <c r="AJ105" s="65">
        <f t="shared" si="142"/>
        <v>141.5468221074338</v>
      </c>
      <c r="AK105" s="65">
        <f t="shared" si="143"/>
        <v>146.59788140495584</v>
      </c>
      <c r="AL105" s="65">
        <f t="shared" si="144"/>
        <v>149.12341105371689</v>
      </c>
      <c r="AM105" s="65">
        <f t="shared" si="145"/>
        <v>164.03732824271628</v>
      </c>
      <c r="AN105" s="65">
        <f t="shared" si="146"/>
        <v>166.48310432362169</v>
      </c>
      <c r="AO105" s="65">
        <f t="shared" si="147"/>
        <v>171.37465648543255</v>
      </c>
      <c r="AP105" s="65">
        <f t="shared" si="148"/>
        <v>36.670765021744003</v>
      </c>
      <c r="AQ105" s="65">
        <f t="shared" si="149"/>
        <v>42.147176681162676</v>
      </c>
      <c r="AR105" s="65">
        <f t="shared" si="150"/>
        <v>44.885382510872006</v>
      </c>
      <c r="AS105" s="65">
        <f t="shared" si="151"/>
        <v>61.713385328406048</v>
      </c>
      <c r="AT105" s="65">
        <f t="shared" si="152"/>
        <v>64.584513771208066</v>
      </c>
      <c r="AU105" s="65">
        <f t="shared" si="153"/>
        <v>70.326770656812101</v>
      </c>
      <c r="AV105" s="65">
        <f t="shared" si="154"/>
        <v>0</v>
      </c>
      <c r="AW105" s="65">
        <f t="shared" si="155"/>
        <v>36.670765021744003</v>
      </c>
      <c r="AX105" s="65">
        <f t="shared" si="156"/>
        <v>0</v>
      </c>
      <c r="AY105" s="65">
        <f t="shared" si="157"/>
        <v>42.147176681162676</v>
      </c>
      <c r="AZ105" s="65">
        <f t="shared" si="158"/>
        <v>0</v>
      </c>
      <c r="BA105" s="65">
        <f t="shared" si="159"/>
        <v>44.885382510872006</v>
      </c>
      <c r="BB105" s="65">
        <f t="shared" si="160"/>
        <v>0</v>
      </c>
      <c r="BC105" s="65">
        <f t="shared" si="161"/>
        <v>61.713385328406048</v>
      </c>
      <c r="BD105" s="65">
        <f t="shared" si="162"/>
        <v>0</v>
      </c>
      <c r="BE105" s="65">
        <f t="shared" si="163"/>
        <v>64.584513771208066</v>
      </c>
      <c r="BF105" s="65">
        <f t="shared" si="164"/>
        <v>0</v>
      </c>
      <c r="BG105" s="65">
        <f t="shared" si="165"/>
        <v>70.326770656812101</v>
      </c>
      <c r="BI105" s="371">
        <v>1090</v>
      </c>
      <c r="BJ105" s="342">
        <v>15.184150350150066</v>
      </c>
      <c r="BK105" s="342">
        <v>17.789433566766711</v>
      </c>
      <c r="BL105" s="342">
        <v>19.092075175075031</v>
      </c>
      <c r="BM105" s="342">
        <v>20.394716783383355</v>
      </c>
      <c r="BN105" s="342">
        <v>23</v>
      </c>
      <c r="BO105" s="342">
        <v>27.944721207047916</v>
      </c>
      <c r="BP105" s="342">
        <v>30.417081810571872</v>
      </c>
      <c r="BQ105" s="342">
        <v>32.889442414095832</v>
      </c>
      <c r="BR105" s="342">
        <v>37.799999999999997</v>
      </c>
      <c r="BS105" s="65"/>
      <c r="BT105" s="371">
        <v>1090</v>
      </c>
      <c r="BU105" s="342">
        <v>107.58044051846124</v>
      </c>
      <c r="BV105" s="342">
        <v>112.60146209369415</v>
      </c>
      <c r="BW105" s="342">
        <v>115.11197288131061</v>
      </c>
      <c r="BX105" s="342">
        <v>117.62248366892707</v>
      </c>
      <c r="BY105" s="342">
        <v>122.64350524416</v>
      </c>
      <c r="BZ105" s="342">
        <v>127.71795437542033</v>
      </c>
      <c r="CA105" s="342">
        <v>130.2551789410505</v>
      </c>
      <c r="CB105" s="342">
        <v>132.79240350668067</v>
      </c>
      <c r="CC105" s="342">
        <v>137.86685263794104</v>
      </c>
      <c r="CE105" s="385">
        <v>71.5</v>
      </c>
      <c r="CF105" s="342">
        <v>6.6428429987258983</v>
      </c>
      <c r="CG105" s="342">
        <v>7.3390158074935172</v>
      </c>
      <c r="CH105" s="342">
        <v>7.6871022118773258</v>
      </c>
      <c r="CI105" s="342">
        <v>8.0351886162611343</v>
      </c>
      <c r="CJ105" s="342">
        <v>8.731361425028755</v>
      </c>
      <c r="CK105" s="342">
        <v>9.3807180680751312</v>
      </c>
      <c r="CL105" s="342">
        <v>9.7053963895983202</v>
      </c>
      <c r="CM105" s="342">
        <v>10.030074711121507</v>
      </c>
      <c r="CN105" s="342">
        <v>10.679431354167885</v>
      </c>
      <c r="CO105" s="342">
        <v>6.3975745692918178</v>
      </c>
      <c r="CP105" s="342">
        <v>7.0289363684901787</v>
      </c>
      <c r="CQ105" s="342">
        <v>7.3446172680893582</v>
      </c>
      <c r="CR105" s="342">
        <v>7.6602981676885396</v>
      </c>
      <c r="CS105" s="342">
        <v>8.2916599668869004</v>
      </c>
      <c r="CT105" s="342">
        <v>8.9411177745780677</v>
      </c>
      <c r="CU105" s="342">
        <v>9.2658466784236531</v>
      </c>
      <c r="CV105" s="342">
        <v>9.5905755822692385</v>
      </c>
      <c r="CW105" s="342">
        <v>10.240033389960406</v>
      </c>
      <c r="CY105" s="101">
        <f t="shared" si="166"/>
        <v>1</v>
      </c>
      <c r="CZ105" s="101">
        <f t="shared" si="167"/>
        <v>5</v>
      </c>
      <c r="DB105" s="101">
        <f t="shared" si="168"/>
        <v>3</v>
      </c>
      <c r="DD105" s="311">
        <f t="shared" si="169"/>
        <v>6</v>
      </c>
      <c r="DE105" s="311"/>
      <c r="DF105" s="101">
        <f t="shared" si="85"/>
        <v>0</v>
      </c>
      <c r="DG105" s="101">
        <f t="shared" si="86"/>
        <v>0</v>
      </c>
      <c r="DH105" s="101">
        <f t="shared" si="87"/>
        <v>0</v>
      </c>
      <c r="DI105" s="101">
        <f t="shared" si="88"/>
        <v>0</v>
      </c>
      <c r="DJ105" s="311">
        <f t="shared" si="89"/>
        <v>0</v>
      </c>
      <c r="DK105" s="311">
        <f t="shared" si="90"/>
        <v>0</v>
      </c>
      <c r="DL105" s="101">
        <f t="shared" si="91"/>
        <v>0</v>
      </c>
      <c r="DM105" s="101">
        <f t="shared" si="92"/>
        <v>0</v>
      </c>
      <c r="DN105" s="101">
        <f t="shared" si="93"/>
        <v>0</v>
      </c>
      <c r="DO105" s="101">
        <f t="shared" si="94"/>
        <v>0</v>
      </c>
      <c r="DP105" s="101">
        <f t="shared" si="95"/>
        <v>0</v>
      </c>
      <c r="DQ105" s="101">
        <f t="shared" si="96"/>
        <v>0</v>
      </c>
      <c r="DR105" s="101">
        <f t="shared" si="97"/>
        <v>0</v>
      </c>
      <c r="DS105" s="101">
        <f t="shared" si="98"/>
        <v>0</v>
      </c>
      <c r="DT105" s="101">
        <f t="shared" si="99"/>
        <v>0</v>
      </c>
      <c r="DU105" s="101">
        <f t="shared" si="100"/>
        <v>0</v>
      </c>
      <c r="DV105" s="101">
        <f t="shared" si="101"/>
        <v>0</v>
      </c>
      <c r="DW105" s="101">
        <f t="shared" si="102"/>
        <v>0</v>
      </c>
      <c r="DX105" s="311">
        <f t="shared" si="103"/>
        <v>0</v>
      </c>
      <c r="DY105" s="101">
        <f t="shared" si="104"/>
        <v>1</v>
      </c>
      <c r="DZ105" s="101">
        <f t="shared" si="105"/>
        <v>0</v>
      </c>
      <c r="EA105" s="101">
        <f t="shared" si="106"/>
        <v>0</v>
      </c>
      <c r="EB105" s="101">
        <f t="shared" si="107"/>
        <v>0</v>
      </c>
      <c r="EC105" s="101">
        <f t="shared" si="108"/>
        <v>0</v>
      </c>
      <c r="ED105" s="101">
        <f t="shared" si="109"/>
        <v>0</v>
      </c>
      <c r="EE105" s="101">
        <f t="shared" si="110"/>
        <v>0</v>
      </c>
      <c r="EF105" s="101">
        <f t="shared" si="111"/>
        <v>0</v>
      </c>
      <c r="EG105" s="101">
        <f t="shared" si="112"/>
        <v>1</v>
      </c>
      <c r="EH105" s="101">
        <f t="shared" si="113"/>
        <v>0</v>
      </c>
      <c r="EI105" s="101">
        <f t="shared" si="114"/>
        <v>0</v>
      </c>
      <c r="EJ105" s="101">
        <f t="shared" si="115"/>
        <v>0</v>
      </c>
      <c r="EK105" s="101">
        <f t="shared" si="116"/>
        <v>1</v>
      </c>
      <c r="EL105" s="101">
        <f t="shared" si="117"/>
        <v>0</v>
      </c>
      <c r="EM105" s="101">
        <f t="shared" si="118"/>
        <v>0</v>
      </c>
      <c r="EN105" s="101">
        <f t="shared" si="119"/>
        <v>0</v>
      </c>
      <c r="EO105" s="101">
        <f t="shared" si="120"/>
        <v>0</v>
      </c>
      <c r="EP105" s="101">
        <f t="shared" si="121"/>
        <v>0</v>
      </c>
      <c r="EQ105" s="101">
        <f t="shared" si="122"/>
        <v>0</v>
      </c>
    </row>
    <row r="106" spans="2:147" ht="21.75" customHeight="1" x14ac:dyDescent="0.45">
      <c r="B106" s="133">
        <f>IF(Data!B105&lt;&gt;"",Data!B105,"")</f>
        <v>92</v>
      </c>
      <c r="C106" s="158" t="str">
        <f>IF(Data!C105&lt;&gt;"",Data!C105,"")</f>
        <v>นายวชิรวิชญ์  ยิ้มเกียรติ</v>
      </c>
      <c r="D106" s="106">
        <f>IF(Data!D105&lt;&gt;"",Data!D105,"")</f>
        <v>1</v>
      </c>
      <c r="E106" s="140">
        <f>IF(AND(I106=1,Data!T105=0),0,IF(I106=999,999,Data!T105))</f>
        <v>204</v>
      </c>
      <c r="F106" s="140">
        <f t="shared" si="123"/>
        <v>17</v>
      </c>
      <c r="G106" s="140">
        <f>IF(Data!K105&lt;&gt;"",Data!K105,"")</f>
        <v>78</v>
      </c>
      <c r="H106" s="141">
        <f>IF(Data!L105&lt;&gt;"",Data!L105,"")</f>
        <v>173</v>
      </c>
      <c r="I106" s="63">
        <f>IF(Data!M105&lt;&gt;"",Data!M105,"")</f>
        <v>1</v>
      </c>
      <c r="J106" s="63">
        <f t="shared" si="124"/>
        <v>139</v>
      </c>
      <c r="L106" s="64" t="str">
        <f t="shared" si="125"/>
        <v>น้ำหนักมากกว่าเกณฑ์</v>
      </c>
      <c r="N106" s="63">
        <f t="shared" si="126"/>
        <v>102</v>
      </c>
      <c r="P106" s="64" t="str">
        <f t="shared" si="127"/>
        <v>ส่วนสูงตามเกณฑ์</v>
      </c>
      <c r="R106" s="63">
        <f t="shared" si="128"/>
        <v>131</v>
      </c>
      <c r="S106" s="64" t="str">
        <f t="shared" si="129"/>
        <v>อ้วน</v>
      </c>
      <c r="W106" s="310">
        <f t="shared" si="130"/>
        <v>1204</v>
      </c>
      <c r="Y106" s="65">
        <f t="shared" si="131"/>
        <v>56.1</v>
      </c>
      <c r="Z106" s="65">
        <f t="shared" si="132"/>
        <v>169.22116633599995</v>
      </c>
      <c r="AA106" s="65">
        <f t="shared" si="133"/>
        <v>59.5</v>
      </c>
      <c r="AB106" s="65">
        <f t="shared" si="134"/>
        <v>0</v>
      </c>
      <c r="AC106" s="341">
        <f t="shared" si="135"/>
        <v>59.5</v>
      </c>
      <c r="AD106" s="65">
        <f t="shared" si="136"/>
        <v>36.480622307519546</v>
      </c>
      <c r="AE106" s="65">
        <f t="shared" si="137"/>
        <v>43.020414871679698</v>
      </c>
      <c r="AF106" s="65">
        <f t="shared" si="138"/>
        <v>46.290311153759774</v>
      </c>
      <c r="AG106" s="65">
        <f t="shared" si="139"/>
        <v>65.750181710529006</v>
      </c>
      <c r="AH106" s="65">
        <f t="shared" si="140"/>
        <v>68.966908947372005</v>
      </c>
      <c r="AI106" s="65">
        <f t="shared" si="141"/>
        <v>75.400000000000006</v>
      </c>
      <c r="AJ106" s="65">
        <f t="shared" si="142"/>
        <v>151.52322579299283</v>
      </c>
      <c r="AK106" s="65">
        <f t="shared" si="143"/>
        <v>157.42253930732855</v>
      </c>
      <c r="AL106" s="65">
        <f t="shared" si="144"/>
        <v>160.37219606449639</v>
      </c>
      <c r="AM106" s="65">
        <f t="shared" si="145"/>
        <v>177.15946454543672</v>
      </c>
      <c r="AN106" s="65">
        <f t="shared" si="146"/>
        <v>179.80556394858226</v>
      </c>
      <c r="AO106" s="65">
        <f t="shared" si="147"/>
        <v>185.09776275487343</v>
      </c>
      <c r="AP106" s="65">
        <f t="shared" si="148"/>
        <v>42.273229343187907</v>
      </c>
      <c r="AQ106" s="65">
        <f t="shared" si="149"/>
        <v>48.015486228791936</v>
      </c>
      <c r="AR106" s="65">
        <f t="shared" si="150"/>
        <v>50.886614671593946</v>
      </c>
      <c r="AS106" s="65">
        <f t="shared" si="151"/>
        <v>67.714617489127988</v>
      </c>
      <c r="AT106" s="65">
        <f t="shared" si="152"/>
        <v>70.452823318837318</v>
      </c>
      <c r="AU106" s="65">
        <f t="shared" si="153"/>
        <v>75.929234978255977</v>
      </c>
      <c r="AV106" s="65">
        <f t="shared" si="154"/>
        <v>0</v>
      </c>
      <c r="AW106" s="65">
        <f t="shared" si="155"/>
        <v>42.273229343187907</v>
      </c>
      <c r="AX106" s="65">
        <f t="shared" si="156"/>
        <v>0</v>
      </c>
      <c r="AY106" s="65">
        <f t="shared" si="157"/>
        <v>48.015486228791936</v>
      </c>
      <c r="AZ106" s="65">
        <f t="shared" si="158"/>
        <v>0</v>
      </c>
      <c r="BA106" s="65">
        <f t="shared" si="159"/>
        <v>50.886614671593946</v>
      </c>
      <c r="BB106" s="65">
        <f t="shared" si="160"/>
        <v>0</v>
      </c>
      <c r="BC106" s="65">
        <f t="shared" si="161"/>
        <v>67.714617489127988</v>
      </c>
      <c r="BD106" s="65">
        <f t="shared" si="162"/>
        <v>0</v>
      </c>
      <c r="BE106" s="65">
        <f t="shared" si="163"/>
        <v>70.452823318837318</v>
      </c>
      <c r="BF106" s="65">
        <f t="shared" si="164"/>
        <v>0</v>
      </c>
      <c r="BG106" s="65">
        <f t="shared" si="165"/>
        <v>75.929234978255977</v>
      </c>
      <c r="BI106" s="371">
        <v>1091</v>
      </c>
      <c r="BJ106" s="342">
        <v>15.384150350150065</v>
      </c>
      <c r="BK106" s="342">
        <v>17.98943356676671</v>
      </c>
      <c r="BL106" s="342">
        <v>19.292075175075034</v>
      </c>
      <c r="BM106" s="342">
        <v>20.594716783383355</v>
      </c>
      <c r="BN106" s="342">
        <v>23.2</v>
      </c>
      <c r="BO106" s="342">
        <v>28.197890252284992</v>
      </c>
      <c r="BP106" s="342">
        <v>30.696835378427487</v>
      </c>
      <c r="BQ106" s="342">
        <v>33.195780504569989</v>
      </c>
      <c r="BR106" s="342">
        <v>38.200000000000003</v>
      </c>
      <c r="BS106" s="65"/>
      <c r="BT106" s="371">
        <v>1091</v>
      </c>
      <c r="BU106" s="342">
        <v>107.95960506128782</v>
      </c>
      <c r="BV106" s="342">
        <v>112.99924291424522</v>
      </c>
      <c r="BW106" s="342">
        <v>115.51906184072392</v>
      </c>
      <c r="BX106" s="342">
        <v>118.03888076720261</v>
      </c>
      <c r="BY106" s="342">
        <v>123.07851862016</v>
      </c>
      <c r="BZ106" s="342">
        <v>128.19414454963999</v>
      </c>
      <c r="CA106" s="342">
        <v>130.75195751437997</v>
      </c>
      <c r="CB106" s="342">
        <v>133.30977047912</v>
      </c>
      <c r="CC106" s="342">
        <v>138.42539640859999</v>
      </c>
      <c r="CE106" s="385">
        <v>71.75</v>
      </c>
      <c r="CF106" s="342">
        <v>6.6937829341374506</v>
      </c>
      <c r="CG106" s="342">
        <v>7.392834526340641</v>
      </c>
      <c r="CH106" s="342">
        <v>7.7423603224422362</v>
      </c>
      <c r="CI106" s="342">
        <v>8.0918861185438296</v>
      </c>
      <c r="CJ106" s="342">
        <v>8.7909377107470217</v>
      </c>
      <c r="CK106" s="342">
        <v>9.4442793747860065</v>
      </c>
      <c r="CL106" s="342">
        <v>9.7709502068054981</v>
      </c>
      <c r="CM106" s="342">
        <v>10.09762103882499</v>
      </c>
      <c r="CN106" s="342">
        <v>10.750962702863976</v>
      </c>
      <c r="CO106" s="342">
        <v>6.4423346179571626</v>
      </c>
      <c r="CP106" s="342">
        <v>7.0770376331623357</v>
      </c>
      <c r="CQ106" s="342">
        <v>7.3943891407649218</v>
      </c>
      <c r="CR106" s="342">
        <v>7.7117406483675079</v>
      </c>
      <c r="CS106" s="342">
        <v>8.3464436635726802</v>
      </c>
      <c r="CT106" s="342">
        <v>8.9986952072481312</v>
      </c>
      <c r="CU106" s="342">
        <v>9.3248209790858567</v>
      </c>
      <c r="CV106" s="342">
        <v>9.650946750923584</v>
      </c>
      <c r="CW106" s="342">
        <v>10.303198294599035</v>
      </c>
      <c r="CY106" s="101">
        <f t="shared" si="166"/>
        <v>1</v>
      </c>
      <c r="CZ106" s="101">
        <f t="shared" si="167"/>
        <v>5</v>
      </c>
      <c r="DB106" s="101">
        <f t="shared" si="168"/>
        <v>3</v>
      </c>
      <c r="DD106" s="311">
        <f t="shared" si="169"/>
        <v>6</v>
      </c>
      <c r="DE106" s="311"/>
      <c r="DF106" s="101">
        <f t="shared" si="85"/>
        <v>1</v>
      </c>
      <c r="DG106" s="101">
        <f t="shared" si="86"/>
        <v>0</v>
      </c>
      <c r="DH106" s="101">
        <f t="shared" si="87"/>
        <v>0</v>
      </c>
      <c r="DI106" s="101">
        <f t="shared" si="88"/>
        <v>0</v>
      </c>
      <c r="DJ106" s="311">
        <f t="shared" si="89"/>
        <v>0</v>
      </c>
      <c r="DK106" s="311">
        <f t="shared" si="90"/>
        <v>0</v>
      </c>
      <c r="DL106" s="101">
        <f t="shared" si="91"/>
        <v>0</v>
      </c>
      <c r="DM106" s="101">
        <f t="shared" si="92"/>
        <v>0</v>
      </c>
      <c r="DN106" s="101">
        <f t="shared" si="93"/>
        <v>1</v>
      </c>
      <c r="DO106" s="101">
        <f t="shared" si="94"/>
        <v>0</v>
      </c>
      <c r="DP106" s="101">
        <f t="shared" si="95"/>
        <v>0</v>
      </c>
      <c r="DQ106" s="101">
        <f t="shared" si="96"/>
        <v>0</v>
      </c>
      <c r="DR106" s="101">
        <f t="shared" si="97"/>
        <v>1</v>
      </c>
      <c r="DS106" s="101">
        <f t="shared" si="98"/>
        <v>0</v>
      </c>
      <c r="DT106" s="101">
        <f t="shared" si="99"/>
        <v>0</v>
      </c>
      <c r="DU106" s="101">
        <f t="shared" si="100"/>
        <v>0</v>
      </c>
      <c r="DV106" s="101">
        <f t="shared" si="101"/>
        <v>0</v>
      </c>
      <c r="DW106" s="101">
        <f t="shared" si="102"/>
        <v>0</v>
      </c>
      <c r="DX106" s="311">
        <f t="shared" si="103"/>
        <v>0</v>
      </c>
      <c r="DY106" s="101">
        <f t="shared" si="104"/>
        <v>0</v>
      </c>
      <c r="DZ106" s="101">
        <f t="shared" si="105"/>
        <v>0</v>
      </c>
      <c r="EA106" s="101">
        <f t="shared" si="106"/>
        <v>0</v>
      </c>
      <c r="EB106" s="101">
        <f t="shared" si="107"/>
        <v>0</v>
      </c>
      <c r="EC106" s="101">
        <f t="shared" si="108"/>
        <v>0</v>
      </c>
      <c r="ED106" s="101">
        <f t="shared" si="109"/>
        <v>0</v>
      </c>
      <c r="EE106" s="101">
        <f t="shared" si="110"/>
        <v>0</v>
      </c>
      <c r="EF106" s="101">
        <f t="shared" si="111"/>
        <v>0</v>
      </c>
      <c r="EG106" s="101">
        <f t="shared" si="112"/>
        <v>0</v>
      </c>
      <c r="EH106" s="101">
        <f t="shared" si="113"/>
        <v>0</v>
      </c>
      <c r="EI106" s="101">
        <f t="shared" si="114"/>
        <v>0</v>
      </c>
      <c r="EJ106" s="101">
        <f t="shared" si="115"/>
        <v>0</v>
      </c>
      <c r="EK106" s="101">
        <f t="shared" si="116"/>
        <v>0</v>
      </c>
      <c r="EL106" s="101">
        <f t="shared" si="117"/>
        <v>0</v>
      </c>
      <c r="EM106" s="101">
        <f t="shared" si="118"/>
        <v>0</v>
      </c>
      <c r="EN106" s="101">
        <f t="shared" si="119"/>
        <v>0</v>
      </c>
      <c r="EO106" s="101">
        <f t="shared" si="120"/>
        <v>0</v>
      </c>
      <c r="EP106" s="101">
        <f t="shared" si="121"/>
        <v>0</v>
      </c>
      <c r="EQ106" s="101">
        <f t="shared" si="122"/>
        <v>0</v>
      </c>
    </row>
    <row r="107" spans="2:147" ht="21.75" customHeight="1" x14ac:dyDescent="0.45">
      <c r="B107" s="133">
        <f>IF(Data!B106&lt;&gt;"",Data!B106,"")</f>
        <v>93</v>
      </c>
      <c r="C107" s="158" t="str">
        <f>IF(Data!C106&lt;&gt;"",Data!C106,"")</f>
        <v>นายอมรศักดิ์  พาโชคทรัพย์</v>
      </c>
      <c r="D107" s="106">
        <f>IF(Data!D106&lt;&gt;"",Data!D106,"")</f>
        <v>1</v>
      </c>
      <c r="E107" s="140">
        <f>IF(AND(I107=1,Data!T106=0),0,IF(I107=999,999,Data!T106))</f>
        <v>198</v>
      </c>
      <c r="F107" s="140">
        <f t="shared" si="123"/>
        <v>16.5</v>
      </c>
      <c r="G107" s="140">
        <f>IF(Data!K106&lt;&gt;"",Data!K106,"")</f>
        <v>68</v>
      </c>
      <c r="H107" s="141">
        <f>IF(Data!L106&lt;&gt;"",Data!L106,"")</f>
        <v>171</v>
      </c>
      <c r="I107" s="63">
        <f>IF(Data!M106&lt;&gt;"",Data!M106,"")</f>
        <v>1</v>
      </c>
      <c r="J107" s="63">
        <f t="shared" si="124"/>
        <v>124</v>
      </c>
      <c r="L107" s="64" t="str">
        <f t="shared" si="125"/>
        <v>น้ำหนักค่อนข้างมาก</v>
      </c>
      <c r="N107" s="63">
        <f t="shared" si="126"/>
        <v>101</v>
      </c>
      <c r="P107" s="64" t="str">
        <f t="shared" si="127"/>
        <v>ส่วนสูงตามเกณฑ์</v>
      </c>
      <c r="R107" s="63">
        <f t="shared" si="128"/>
        <v>117</v>
      </c>
      <c r="S107" s="64" t="str">
        <f t="shared" si="129"/>
        <v>ท้วม</v>
      </c>
      <c r="W107" s="310">
        <f t="shared" si="130"/>
        <v>1198</v>
      </c>
      <c r="Y107" s="65">
        <f t="shared" si="131"/>
        <v>55</v>
      </c>
      <c r="Z107" s="65">
        <f t="shared" si="132"/>
        <v>168.62294446079997</v>
      </c>
      <c r="AA107" s="65">
        <f t="shared" si="133"/>
        <v>57.9</v>
      </c>
      <c r="AB107" s="65">
        <f t="shared" si="134"/>
        <v>0</v>
      </c>
      <c r="AC107" s="341">
        <f t="shared" si="135"/>
        <v>57.9</v>
      </c>
      <c r="AD107" s="65">
        <f t="shared" si="136"/>
        <v>35.221115171808329</v>
      </c>
      <c r="AE107" s="65">
        <f t="shared" si="137"/>
        <v>41.814076781205557</v>
      </c>
      <c r="AF107" s="65">
        <f t="shared" si="138"/>
        <v>45.110557585904168</v>
      </c>
      <c r="AG107" s="65">
        <f t="shared" si="139"/>
        <v>65.048949549807048</v>
      </c>
      <c r="AH107" s="65">
        <f t="shared" si="140"/>
        <v>68.398599399742736</v>
      </c>
      <c r="AI107" s="65">
        <f t="shared" si="141"/>
        <v>75.099999999999994</v>
      </c>
      <c r="AJ107" s="65">
        <f t="shared" si="142"/>
        <v>150.48564706276156</v>
      </c>
      <c r="AK107" s="65">
        <f t="shared" si="143"/>
        <v>156.53141286210769</v>
      </c>
      <c r="AL107" s="65">
        <f t="shared" si="144"/>
        <v>159.55429576178079</v>
      </c>
      <c r="AM107" s="65">
        <f t="shared" si="145"/>
        <v>176.59221116693936</v>
      </c>
      <c r="AN107" s="65">
        <f t="shared" si="146"/>
        <v>179.24863340231914</v>
      </c>
      <c r="AO107" s="65">
        <f t="shared" si="147"/>
        <v>184.56147787307876</v>
      </c>
      <c r="AP107" s="65">
        <f t="shared" si="148"/>
        <v>40.832736478899122</v>
      </c>
      <c r="AQ107" s="65">
        <f t="shared" si="149"/>
        <v>46.521824319266088</v>
      </c>
      <c r="AR107" s="65">
        <f t="shared" si="150"/>
        <v>49.366368239449557</v>
      </c>
      <c r="AS107" s="65">
        <f t="shared" si="151"/>
        <v>66.274124624839217</v>
      </c>
      <c r="AT107" s="65">
        <f t="shared" si="152"/>
        <v>69.065499499785631</v>
      </c>
      <c r="AU107" s="65">
        <f t="shared" si="153"/>
        <v>74.648249249678443</v>
      </c>
      <c r="AV107" s="65">
        <f t="shared" si="154"/>
        <v>0</v>
      </c>
      <c r="AW107" s="65">
        <f t="shared" si="155"/>
        <v>40.832736478899122</v>
      </c>
      <c r="AX107" s="65">
        <f t="shared" si="156"/>
        <v>0</v>
      </c>
      <c r="AY107" s="65">
        <f t="shared" si="157"/>
        <v>46.521824319266088</v>
      </c>
      <c r="AZ107" s="65">
        <f t="shared" si="158"/>
        <v>0</v>
      </c>
      <c r="BA107" s="65">
        <f t="shared" si="159"/>
        <v>49.366368239449557</v>
      </c>
      <c r="BB107" s="65">
        <f t="shared" si="160"/>
        <v>0</v>
      </c>
      <c r="BC107" s="65">
        <f t="shared" si="161"/>
        <v>66.274124624839217</v>
      </c>
      <c r="BD107" s="65">
        <f t="shared" si="162"/>
        <v>0</v>
      </c>
      <c r="BE107" s="65">
        <f t="shared" si="163"/>
        <v>69.065499499785631</v>
      </c>
      <c r="BF107" s="65">
        <f t="shared" si="164"/>
        <v>0</v>
      </c>
      <c r="BG107" s="65">
        <f t="shared" si="165"/>
        <v>74.648249249678443</v>
      </c>
      <c r="BI107" s="371">
        <v>1092</v>
      </c>
      <c r="BJ107" s="342">
        <v>15.42464321443884</v>
      </c>
      <c r="BK107" s="342">
        <v>18.083095476292559</v>
      </c>
      <c r="BL107" s="342">
        <v>19.412321607219422</v>
      </c>
      <c r="BM107" s="342">
        <v>20.741547738146281</v>
      </c>
      <c r="BN107" s="342">
        <v>23.4</v>
      </c>
      <c r="BO107" s="342">
        <v>28.397890252284991</v>
      </c>
      <c r="BP107" s="342">
        <v>30.89683537842749</v>
      </c>
      <c r="BQ107" s="342">
        <v>33.395780504569984</v>
      </c>
      <c r="BR107" s="342">
        <v>38.4</v>
      </c>
      <c r="BS107" s="65"/>
      <c r="BT107" s="371">
        <v>1092</v>
      </c>
      <c r="BU107" s="342">
        <v>108.3401788183975</v>
      </c>
      <c r="BV107" s="342">
        <v>113.397173829865</v>
      </c>
      <c r="BW107" s="342">
        <v>115.92567133559876</v>
      </c>
      <c r="BX107" s="342">
        <v>118.4541688413325</v>
      </c>
      <c r="BY107" s="342">
        <v>123.5111638528</v>
      </c>
      <c r="BZ107" s="342">
        <v>128.66996240728255</v>
      </c>
      <c r="CA107" s="342">
        <v>131.24936168452382</v>
      </c>
      <c r="CB107" s="342">
        <v>133.82876096176511</v>
      </c>
      <c r="CC107" s="342">
        <v>138.98755951624767</v>
      </c>
      <c r="CE107" s="385">
        <v>72</v>
      </c>
      <c r="CF107" s="342">
        <v>6.7447228695490038</v>
      </c>
      <c r="CG107" s="342">
        <v>7.4466532451877656</v>
      </c>
      <c r="CH107" s="342">
        <v>7.7976184330071456</v>
      </c>
      <c r="CI107" s="342">
        <v>8.1485836208265265</v>
      </c>
      <c r="CJ107" s="342">
        <v>8.8505139964652884</v>
      </c>
      <c r="CK107" s="342">
        <v>9.5078406814968801</v>
      </c>
      <c r="CL107" s="342">
        <v>9.836504024012676</v>
      </c>
      <c r="CM107" s="342">
        <v>10.165167366528472</v>
      </c>
      <c r="CN107" s="342">
        <v>10.822494051560065</v>
      </c>
      <c r="CO107" s="342">
        <v>6.4870946666225073</v>
      </c>
      <c r="CP107" s="342">
        <v>7.1251388978344918</v>
      </c>
      <c r="CQ107" s="342">
        <v>7.4441610134404845</v>
      </c>
      <c r="CR107" s="342">
        <v>7.7631831290464763</v>
      </c>
      <c r="CS107" s="342">
        <v>8.40122736025846</v>
      </c>
      <c r="CT107" s="342">
        <v>9.0562726399181948</v>
      </c>
      <c r="CU107" s="342">
        <v>9.3837952797480622</v>
      </c>
      <c r="CV107" s="342">
        <v>9.7113179195779296</v>
      </c>
      <c r="CW107" s="342">
        <v>10.366363199237664</v>
      </c>
      <c r="CY107" s="101">
        <f t="shared" si="166"/>
        <v>1</v>
      </c>
      <c r="CZ107" s="101">
        <f t="shared" si="167"/>
        <v>4</v>
      </c>
      <c r="DB107" s="101">
        <f t="shared" si="168"/>
        <v>3</v>
      </c>
      <c r="DD107" s="311">
        <f t="shared" si="169"/>
        <v>4</v>
      </c>
      <c r="DE107" s="311"/>
      <c r="DF107" s="101">
        <f t="shared" si="85"/>
        <v>0</v>
      </c>
      <c r="DG107" s="101">
        <f t="shared" si="86"/>
        <v>1</v>
      </c>
      <c r="DH107" s="101">
        <f t="shared" si="87"/>
        <v>0</v>
      </c>
      <c r="DI107" s="101">
        <f t="shared" si="88"/>
        <v>0</v>
      </c>
      <c r="DJ107" s="311">
        <f t="shared" si="89"/>
        <v>0</v>
      </c>
      <c r="DK107" s="311">
        <f t="shared" si="90"/>
        <v>0</v>
      </c>
      <c r="DL107" s="101">
        <f t="shared" si="91"/>
        <v>0</v>
      </c>
      <c r="DM107" s="101">
        <f t="shared" si="92"/>
        <v>0</v>
      </c>
      <c r="DN107" s="101">
        <f t="shared" si="93"/>
        <v>1</v>
      </c>
      <c r="DO107" s="101">
        <f t="shared" si="94"/>
        <v>0</v>
      </c>
      <c r="DP107" s="101">
        <f t="shared" si="95"/>
        <v>0</v>
      </c>
      <c r="DQ107" s="101">
        <f t="shared" si="96"/>
        <v>0</v>
      </c>
      <c r="DR107" s="101">
        <f t="shared" si="97"/>
        <v>0</v>
      </c>
      <c r="DS107" s="101">
        <f t="shared" si="98"/>
        <v>0</v>
      </c>
      <c r="DT107" s="101">
        <f t="shared" si="99"/>
        <v>1</v>
      </c>
      <c r="DU107" s="101">
        <f t="shared" si="100"/>
        <v>0</v>
      </c>
      <c r="DV107" s="101">
        <f t="shared" si="101"/>
        <v>0</v>
      </c>
      <c r="DW107" s="101">
        <f t="shared" si="102"/>
        <v>0</v>
      </c>
      <c r="DX107" s="311">
        <f t="shared" si="103"/>
        <v>0</v>
      </c>
      <c r="DY107" s="101">
        <f t="shared" si="104"/>
        <v>0</v>
      </c>
      <c r="DZ107" s="101">
        <f t="shared" si="105"/>
        <v>0</v>
      </c>
      <c r="EA107" s="101">
        <f t="shared" si="106"/>
        <v>0</v>
      </c>
      <c r="EB107" s="101">
        <f t="shared" si="107"/>
        <v>0</v>
      </c>
      <c r="EC107" s="101">
        <f t="shared" si="108"/>
        <v>0</v>
      </c>
      <c r="ED107" s="101">
        <f t="shared" si="109"/>
        <v>0</v>
      </c>
      <c r="EE107" s="101">
        <f t="shared" si="110"/>
        <v>0</v>
      </c>
      <c r="EF107" s="101">
        <f t="shared" si="111"/>
        <v>0</v>
      </c>
      <c r="EG107" s="101">
        <f t="shared" si="112"/>
        <v>0</v>
      </c>
      <c r="EH107" s="101">
        <f t="shared" si="113"/>
        <v>0</v>
      </c>
      <c r="EI107" s="101">
        <f t="shared" si="114"/>
        <v>0</v>
      </c>
      <c r="EJ107" s="101">
        <f t="shared" si="115"/>
        <v>0</v>
      </c>
      <c r="EK107" s="101">
        <f t="shared" si="116"/>
        <v>0</v>
      </c>
      <c r="EL107" s="101">
        <f t="shared" si="117"/>
        <v>0</v>
      </c>
      <c r="EM107" s="101">
        <f t="shared" si="118"/>
        <v>0</v>
      </c>
      <c r="EN107" s="101">
        <f t="shared" si="119"/>
        <v>0</v>
      </c>
      <c r="EO107" s="101">
        <f t="shared" si="120"/>
        <v>0</v>
      </c>
      <c r="EP107" s="101">
        <f t="shared" si="121"/>
        <v>0</v>
      </c>
      <c r="EQ107" s="101">
        <f t="shared" si="122"/>
        <v>0</v>
      </c>
    </row>
    <row r="108" spans="2:147" ht="21.75" customHeight="1" x14ac:dyDescent="0.45">
      <c r="B108" s="133">
        <f>IF(Data!B107&lt;&gt;"",Data!B107,"")</f>
        <v>94</v>
      </c>
      <c r="C108" s="158" t="str">
        <f>IF(Data!C107&lt;&gt;"",Data!C107,"")</f>
        <v>นางสาวเขมจิรา  ด้วงสีแก้ว</v>
      </c>
      <c r="D108" s="106">
        <f>IF(Data!D107&lt;&gt;"",Data!D107,"")</f>
        <v>2</v>
      </c>
      <c r="E108" s="140">
        <f>IF(AND(I108=1,Data!T107=0),0,IF(I108=999,999,Data!T107))</f>
        <v>198</v>
      </c>
      <c r="F108" s="140">
        <f t="shared" si="123"/>
        <v>16.5</v>
      </c>
      <c r="G108" s="140">
        <f>IF(Data!K107&lt;&gt;"",Data!K107,"")</f>
        <v>51</v>
      </c>
      <c r="H108" s="141">
        <f>IF(Data!L107&lt;&gt;"",Data!L107,"")</f>
        <v>160</v>
      </c>
      <c r="I108" s="63">
        <f>IF(Data!M107&lt;&gt;"",Data!M107,"")</f>
        <v>1</v>
      </c>
      <c r="J108" s="63">
        <f t="shared" si="124"/>
        <v>106</v>
      </c>
      <c r="L108" s="64" t="str">
        <f t="shared" si="125"/>
        <v>น้ำหนักตามเกณฑ์</v>
      </c>
      <c r="N108" s="63">
        <f t="shared" si="126"/>
        <v>102</v>
      </c>
      <c r="P108" s="64" t="str">
        <f t="shared" si="127"/>
        <v>ส่วนสูงตามเกณฑ์</v>
      </c>
      <c r="R108" s="63">
        <f t="shared" si="128"/>
        <v>103</v>
      </c>
      <c r="S108" s="64" t="str">
        <f t="shared" si="129"/>
        <v>สมส่วน</v>
      </c>
      <c r="W108" s="310">
        <f t="shared" si="130"/>
        <v>2198</v>
      </c>
      <c r="Y108" s="65">
        <f t="shared" si="131"/>
        <v>48.2</v>
      </c>
      <c r="Z108" s="65">
        <f t="shared" si="132"/>
        <v>156.80000000000001</v>
      </c>
      <c r="AA108" s="65">
        <f t="shared" si="133"/>
        <v>49.7</v>
      </c>
      <c r="AB108" s="65">
        <f t="shared" si="134"/>
        <v>0</v>
      </c>
      <c r="AC108" s="341">
        <f t="shared" si="135"/>
        <v>49.7</v>
      </c>
      <c r="AD108" s="65">
        <f t="shared" si="136"/>
        <v>32.887314971722574</v>
      </c>
      <c r="AE108" s="65">
        <f t="shared" si="137"/>
        <v>37.991543314481717</v>
      </c>
      <c r="AF108" s="65">
        <f t="shared" si="138"/>
        <v>40.543657485861289</v>
      </c>
      <c r="AG108" s="65">
        <f t="shared" si="139"/>
        <v>57.451413871250949</v>
      </c>
      <c r="AH108" s="65">
        <f t="shared" si="140"/>
        <v>60.535218495001253</v>
      </c>
      <c r="AI108" s="65">
        <f t="shared" si="141"/>
        <v>66.702827742501881</v>
      </c>
      <c r="AJ108" s="65">
        <f t="shared" si="142"/>
        <v>141.80632924314503</v>
      </c>
      <c r="AK108" s="65">
        <f t="shared" si="143"/>
        <v>146.80421949543003</v>
      </c>
      <c r="AL108" s="65">
        <f t="shared" si="144"/>
        <v>149.30316462157251</v>
      </c>
      <c r="AM108" s="65">
        <f t="shared" si="145"/>
        <v>164.13732824271625</v>
      </c>
      <c r="AN108" s="65">
        <f t="shared" si="146"/>
        <v>166.58310432362168</v>
      </c>
      <c r="AO108" s="65">
        <f t="shared" si="147"/>
        <v>171.47465648543252</v>
      </c>
      <c r="AP108" s="65">
        <f t="shared" si="148"/>
        <v>34.387314971722574</v>
      </c>
      <c r="AQ108" s="65">
        <f t="shared" si="149"/>
        <v>39.491543314481717</v>
      </c>
      <c r="AR108" s="65">
        <f t="shared" si="150"/>
        <v>42.043657485861289</v>
      </c>
      <c r="AS108" s="65">
        <f t="shared" si="151"/>
        <v>59.031167439106554</v>
      </c>
      <c r="AT108" s="65">
        <f t="shared" si="152"/>
        <v>62.141556585475406</v>
      </c>
      <c r="AU108" s="65">
        <f t="shared" si="153"/>
        <v>68.362334878213105</v>
      </c>
      <c r="AV108" s="65">
        <f t="shared" si="154"/>
        <v>0</v>
      </c>
      <c r="AW108" s="65">
        <f t="shared" si="155"/>
        <v>34.387314971722574</v>
      </c>
      <c r="AX108" s="65">
        <f t="shared" si="156"/>
        <v>0</v>
      </c>
      <c r="AY108" s="65">
        <f t="shared" si="157"/>
        <v>39.491543314481717</v>
      </c>
      <c r="AZ108" s="65">
        <f t="shared" si="158"/>
        <v>0</v>
      </c>
      <c r="BA108" s="65">
        <f t="shared" si="159"/>
        <v>42.043657485861289</v>
      </c>
      <c r="BB108" s="65">
        <f t="shared" si="160"/>
        <v>0</v>
      </c>
      <c r="BC108" s="65">
        <f t="shared" si="161"/>
        <v>59.031167439106554</v>
      </c>
      <c r="BD108" s="65">
        <f t="shared" si="162"/>
        <v>0</v>
      </c>
      <c r="BE108" s="65">
        <f t="shared" si="163"/>
        <v>62.141556585475406</v>
      </c>
      <c r="BF108" s="65">
        <f t="shared" si="164"/>
        <v>0</v>
      </c>
      <c r="BG108" s="65">
        <f t="shared" si="165"/>
        <v>68.362334878213105</v>
      </c>
      <c r="BI108" s="371">
        <v>1093</v>
      </c>
      <c r="BJ108" s="342">
        <v>15.524643214438841</v>
      </c>
      <c r="BK108" s="342">
        <v>18.183095476292561</v>
      </c>
      <c r="BL108" s="342">
        <v>19.512321607219423</v>
      </c>
      <c r="BM108" s="342">
        <v>20.841547738146282</v>
      </c>
      <c r="BN108" s="342">
        <v>23.5</v>
      </c>
      <c r="BO108" s="342">
        <v>28.604228342759143</v>
      </c>
      <c r="BP108" s="342">
        <v>31.156342514138714</v>
      </c>
      <c r="BQ108" s="342">
        <v>33.708456685518286</v>
      </c>
      <c r="BR108" s="342">
        <v>38.799999999999997</v>
      </c>
      <c r="BS108" s="65"/>
      <c r="BT108" s="371">
        <v>1093</v>
      </c>
      <c r="BU108" s="342">
        <v>108.56266518370006</v>
      </c>
      <c r="BV108" s="342">
        <v>113.68891787158671</v>
      </c>
      <c r="BW108" s="342">
        <v>116.25204421553002</v>
      </c>
      <c r="BX108" s="342">
        <v>118.81517055947334</v>
      </c>
      <c r="BY108" s="342">
        <v>123.94142324735999</v>
      </c>
      <c r="BZ108" s="342">
        <v>129.14326481483451</v>
      </c>
      <c r="CA108" s="342">
        <v>131.74418559857176</v>
      </c>
      <c r="CB108" s="342">
        <v>134.34510638230904</v>
      </c>
      <c r="CC108" s="342">
        <v>139.54694794978354</v>
      </c>
      <c r="CE108" s="385">
        <v>72.25</v>
      </c>
      <c r="CF108" s="342">
        <v>6.7960994836708721</v>
      </c>
      <c r="CG108" s="342">
        <v>7.5004982134823228</v>
      </c>
      <c r="CH108" s="342">
        <v>7.8526975783880477</v>
      </c>
      <c r="CI108" s="342">
        <v>8.2048969432937735</v>
      </c>
      <c r="CJ108" s="342">
        <v>8.9092956731052251</v>
      </c>
      <c r="CK108" s="342">
        <v>9.5709528253581375</v>
      </c>
      <c r="CL108" s="342">
        <v>9.9017814014845928</v>
      </c>
      <c r="CM108" s="342">
        <v>10.232609977611048</v>
      </c>
      <c r="CN108" s="342">
        <v>10.894267129863962</v>
      </c>
      <c r="CO108" s="342">
        <v>6.5313429746057929</v>
      </c>
      <c r="CP108" s="342">
        <v>7.1727670785786497</v>
      </c>
      <c r="CQ108" s="342">
        <v>7.4934791305650776</v>
      </c>
      <c r="CR108" s="342">
        <v>7.8141911825515056</v>
      </c>
      <c r="CS108" s="342">
        <v>8.4556152865243615</v>
      </c>
      <c r="CT108" s="342">
        <v>9.113393248081838</v>
      </c>
      <c r="CU108" s="342">
        <v>9.4422822288605772</v>
      </c>
      <c r="CV108" s="342">
        <v>9.7711712096393164</v>
      </c>
      <c r="CW108" s="342">
        <v>10.428949171196795</v>
      </c>
      <c r="CY108" s="101">
        <f t="shared" si="166"/>
        <v>1</v>
      </c>
      <c r="CZ108" s="101">
        <f t="shared" si="167"/>
        <v>3</v>
      </c>
      <c r="DB108" s="101">
        <f t="shared" si="168"/>
        <v>3</v>
      </c>
      <c r="DD108" s="311">
        <f t="shared" si="169"/>
        <v>3</v>
      </c>
      <c r="DE108" s="311"/>
      <c r="DF108" s="101">
        <f t="shared" si="85"/>
        <v>0</v>
      </c>
      <c r="DG108" s="101">
        <f t="shared" si="86"/>
        <v>0</v>
      </c>
      <c r="DH108" s="101">
        <f t="shared" si="87"/>
        <v>0</v>
      </c>
      <c r="DI108" s="101">
        <f t="shared" si="88"/>
        <v>0</v>
      </c>
      <c r="DJ108" s="311">
        <f t="shared" si="89"/>
        <v>0</v>
      </c>
      <c r="DK108" s="311">
        <f t="shared" si="90"/>
        <v>0</v>
      </c>
      <c r="DL108" s="101">
        <f t="shared" si="91"/>
        <v>0</v>
      </c>
      <c r="DM108" s="101">
        <f t="shared" si="92"/>
        <v>0</v>
      </c>
      <c r="DN108" s="101">
        <f t="shared" si="93"/>
        <v>0</v>
      </c>
      <c r="DO108" s="101">
        <f t="shared" si="94"/>
        <v>0</v>
      </c>
      <c r="DP108" s="101">
        <f t="shared" si="95"/>
        <v>0</v>
      </c>
      <c r="DQ108" s="101">
        <f t="shared" si="96"/>
        <v>0</v>
      </c>
      <c r="DR108" s="101">
        <f t="shared" si="97"/>
        <v>0</v>
      </c>
      <c r="DS108" s="101">
        <f t="shared" si="98"/>
        <v>0</v>
      </c>
      <c r="DT108" s="101">
        <f t="shared" si="99"/>
        <v>0</v>
      </c>
      <c r="DU108" s="101">
        <f t="shared" si="100"/>
        <v>0</v>
      </c>
      <c r="DV108" s="101">
        <f t="shared" si="101"/>
        <v>0</v>
      </c>
      <c r="DW108" s="101">
        <f t="shared" si="102"/>
        <v>0</v>
      </c>
      <c r="DX108" s="311">
        <f t="shared" si="103"/>
        <v>0</v>
      </c>
      <c r="DY108" s="101">
        <f t="shared" si="104"/>
        <v>0</v>
      </c>
      <c r="DZ108" s="101">
        <f t="shared" si="105"/>
        <v>0</v>
      </c>
      <c r="EA108" s="101">
        <f t="shared" si="106"/>
        <v>1</v>
      </c>
      <c r="EB108" s="101">
        <f t="shared" si="107"/>
        <v>0</v>
      </c>
      <c r="EC108" s="101">
        <f t="shared" si="108"/>
        <v>0</v>
      </c>
      <c r="ED108" s="101">
        <f t="shared" si="109"/>
        <v>0</v>
      </c>
      <c r="EE108" s="101">
        <f t="shared" si="110"/>
        <v>0</v>
      </c>
      <c r="EF108" s="101">
        <f t="shared" si="111"/>
        <v>0</v>
      </c>
      <c r="EG108" s="101">
        <f t="shared" si="112"/>
        <v>1</v>
      </c>
      <c r="EH108" s="101">
        <f t="shared" si="113"/>
        <v>0</v>
      </c>
      <c r="EI108" s="101">
        <f t="shared" si="114"/>
        <v>0</v>
      </c>
      <c r="EJ108" s="101">
        <f t="shared" si="115"/>
        <v>0</v>
      </c>
      <c r="EK108" s="101">
        <f t="shared" si="116"/>
        <v>0</v>
      </c>
      <c r="EL108" s="101">
        <f t="shared" si="117"/>
        <v>0</v>
      </c>
      <c r="EM108" s="101">
        <f t="shared" si="118"/>
        <v>0</v>
      </c>
      <c r="EN108" s="101">
        <f t="shared" si="119"/>
        <v>1</v>
      </c>
      <c r="EO108" s="101">
        <f t="shared" si="120"/>
        <v>0</v>
      </c>
      <c r="EP108" s="101">
        <f t="shared" si="121"/>
        <v>0</v>
      </c>
      <c r="EQ108" s="101">
        <f t="shared" si="122"/>
        <v>0</v>
      </c>
    </row>
    <row r="109" spans="2:147" ht="21.75" customHeight="1" x14ac:dyDescent="0.45">
      <c r="B109" s="133">
        <f>IF(Data!B108&lt;&gt;"",Data!B108,"")</f>
        <v>95</v>
      </c>
      <c r="C109" s="158" t="str">
        <f>IF(Data!C108&lt;&gt;"",Data!C108,"")</f>
        <v>นางสาวณัฐรินญา  บุญดิษ</v>
      </c>
      <c r="D109" s="106">
        <f>IF(Data!D108&lt;&gt;"",Data!D108,"")</f>
        <v>2</v>
      </c>
      <c r="E109" s="140">
        <f>IF(AND(I109=1,Data!T108=0),0,IF(I109=999,999,Data!T108))</f>
        <v>199</v>
      </c>
      <c r="F109" s="140">
        <f t="shared" si="123"/>
        <v>16.583333333333332</v>
      </c>
      <c r="G109" s="140">
        <f>IF(Data!K108&lt;&gt;"",Data!K108,"")</f>
        <v>70</v>
      </c>
      <c r="H109" s="141">
        <f>IF(Data!L108&lt;&gt;"",Data!L108,"")</f>
        <v>165</v>
      </c>
      <c r="I109" s="63">
        <f>IF(Data!M108&lt;&gt;"",Data!M108,"")</f>
        <v>1</v>
      </c>
      <c r="J109" s="63">
        <f t="shared" si="124"/>
        <v>145</v>
      </c>
      <c r="L109" s="64" t="str">
        <f t="shared" si="125"/>
        <v>น้ำหนักมากกว่าเกณฑ์</v>
      </c>
      <c r="N109" s="63">
        <f t="shared" si="126"/>
        <v>105</v>
      </c>
      <c r="P109" s="64" t="str">
        <f t="shared" si="127"/>
        <v>ค่อนข้างสูง</v>
      </c>
      <c r="R109" s="63">
        <f t="shared" si="128"/>
        <v>130</v>
      </c>
      <c r="S109" s="64" t="str">
        <f t="shared" si="129"/>
        <v>เริ่มอ้วน</v>
      </c>
      <c r="W109" s="310">
        <f t="shared" si="130"/>
        <v>2199</v>
      </c>
      <c r="Y109" s="65">
        <f t="shared" si="131"/>
        <v>48.2</v>
      </c>
      <c r="Z109" s="65">
        <f t="shared" si="132"/>
        <v>156.80000000000001</v>
      </c>
      <c r="AA109" s="65">
        <f t="shared" si="133"/>
        <v>54</v>
      </c>
      <c r="AB109" s="65">
        <f t="shared" si="134"/>
        <v>0</v>
      </c>
      <c r="AC109" s="341">
        <f t="shared" si="135"/>
        <v>54</v>
      </c>
      <c r="AD109" s="65">
        <f t="shared" si="136"/>
        <v>33.046822107433798</v>
      </c>
      <c r="AE109" s="65">
        <f t="shared" si="137"/>
        <v>38.097881404955871</v>
      </c>
      <c r="AF109" s="65">
        <f t="shared" si="138"/>
        <v>40.623411053716907</v>
      </c>
      <c r="AG109" s="65">
        <f t="shared" si="139"/>
        <v>57.451413871250949</v>
      </c>
      <c r="AH109" s="65">
        <f t="shared" si="140"/>
        <v>60.535218495001253</v>
      </c>
      <c r="AI109" s="65">
        <f t="shared" si="141"/>
        <v>66.702827742501881</v>
      </c>
      <c r="AJ109" s="65">
        <f t="shared" si="142"/>
        <v>141.80632924314503</v>
      </c>
      <c r="AK109" s="65">
        <f t="shared" si="143"/>
        <v>146.80421949543003</v>
      </c>
      <c r="AL109" s="65">
        <f t="shared" si="144"/>
        <v>149.30316462157251</v>
      </c>
      <c r="AM109" s="65">
        <f t="shared" si="145"/>
        <v>164.13732824271625</v>
      </c>
      <c r="AN109" s="65">
        <f t="shared" si="146"/>
        <v>166.58310432362168</v>
      </c>
      <c r="AO109" s="65">
        <f t="shared" si="147"/>
        <v>171.47465648543252</v>
      </c>
      <c r="AP109" s="65">
        <f t="shared" si="148"/>
        <v>37.251750750321563</v>
      </c>
      <c r="AQ109" s="65">
        <f t="shared" si="149"/>
        <v>42.834500500214375</v>
      </c>
      <c r="AR109" s="65">
        <f t="shared" si="150"/>
        <v>45.625875375160781</v>
      </c>
      <c r="AS109" s="65">
        <f t="shared" si="151"/>
        <v>62.294371056983614</v>
      </c>
      <c r="AT109" s="65">
        <f t="shared" si="152"/>
        <v>65.059161409311486</v>
      </c>
      <c r="AU109" s="65">
        <f t="shared" si="153"/>
        <v>70.588742113967214</v>
      </c>
      <c r="AV109" s="65">
        <f t="shared" si="154"/>
        <v>0</v>
      </c>
      <c r="AW109" s="65">
        <f t="shared" si="155"/>
        <v>37.251750750321563</v>
      </c>
      <c r="AX109" s="65">
        <f t="shared" si="156"/>
        <v>0</v>
      </c>
      <c r="AY109" s="65">
        <f t="shared" si="157"/>
        <v>42.834500500214375</v>
      </c>
      <c r="AZ109" s="65">
        <f t="shared" si="158"/>
        <v>0</v>
      </c>
      <c r="BA109" s="65">
        <f t="shared" si="159"/>
        <v>45.625875375160781</v>
      </c>
      <c r="BB109" s="65">
        <f t="shared" si="160"/>
        <v>0</v>
      </c>
      <c r="BC109" s="65">
        <f t="shared" si="161"/>
        <v>62.294371056983614</v>
      </c>
      <c r="BD109" s="65">
        <f t="shared" si="162"/>
        <v>0</v>
      </c>
      <c r="BE109" s="65">
        <f t="shared" si="163"/>
        <v>65.059161409311486</v>
      </c>
      <c r="BF109" s="65">
        <f t="shared" si="164"/>
        <v>0</v>
      </c>
      <c r="BG109" s="65">
        <f t="shared" si="165"/>
        <v>70.588742113967214</v>
      </c>
      <c r="BI109" s="371">
        <v>1094</v>
      </c>
      <c r="BJ109" s="342">
        <v>15.565136078727621</v>
      </c>
      <c r="BK109" s="342">
        <v>18.276757385818414</v>
      </c>
      <c r="BL109" s="342">
        <v>19.632568039363811</v>
      </c>
      <c r="BM109" s="342">
        <v>20.988378692909208</v>
      </c>
      <c r="BN109" s="342">
        <v>23.7</v>
      </c>
      <c r="BO109" s="342">
        <v>28.910566433233289</v>
      </c>
      <c r="BP109" s="342">
        <v>31.515849649849933</v>
      </c>
      <c r="BQ109" s="342">
        <v>34.121132866466581</v>
      </c>
      <c r="BR109" s="342">
        <v>39.299999999999997</v>
      </c>
      <c r="BS109" s="65"/>
      <c r="BT109" s="371">
        <v>1094</v>
      </c>
      <c r="BU109" s="342">
        <v>109.02147320356158</v>
      </c>
      <c r="BV109" s="342">
        <v>114.13743159661439</v>
      </c>
      <c r="BW109" s="342">
        <v>116.69541079314078</v>
      </c>
      <c r="BX109" s="342">
        <v>119.25338998966718</v>
      </c>
      <c r="BY109" s="342">
        <v>124.36934838271998</v>
      </c>
      <c r="BZ109" s="342">
        <v>129.61181075502921</v>
      </c>
      <c r="CA109" s="342">
        <v>132.23304194118384</v>
      </c>
      <c r="CB109" s="342">
        <v>134.85427312733844</v>
      </c>
      <c r="CC109" s="342">
        <v>140.09673549964765</v>
      </c>
      <c r="CE109" s="385">
        <v>72.5</v>
      </c>
      <c r="CF109" s="342">
        <v>6.8474760977927396</v>
      </c>
      <c r="CG109" s="342">
        <v>7.55434318177688</v>
      </c>
      <c r="CH109" s="342">
        <v>7.9077767237689489</v>
      </c>
      <c r="CI109" s="342">
        <v>8.2612102657610205</v>
      </c>
      <c r="CJ109" s="342">
        <v>8.9680773497451618</v>
      </c>
      <c r="CK109" s="342">
        <v>9.6340649692193931</v>
      </c>
      <c r="CL109" s="342">
        <v>9.9670587789565097</v>
      </c>
      <c r="CM109" s="342">
        <v>10.300052588693625</v>
      </c>
      <c r="CN109" s="342">
        <v>10.966040208167858</v>
      </c>
      <c r="CO109" s="342">
        <v>6.5755912825890785</v>
      </c>
      <c r="CP109" s="342">
        <v>7.2203952593228067</v>
      </c>
      <c r="CQ109" s="342">
        <v>7.5427972476896699</v>
      </c>
      <c r="CR109" s="342">
        <v>7.8651992360565348</v>
      </c>
      <c r="CS109" s="342">
        <v>8.5100032127902629</v>
      </c>
      <c r="CT109" s="342">
        <v>9.1705138562454831</v>
      </c>
      <c r="CU109" s="342">
        <v>9.5007691779730941</v>
      </c>
      <c r="CV109" s="342">
        <v>9.8310244997007032</v>
      </c>
      <c r="CW109" s="342">
        <v>10.491535143155925</v>
      </c>
      <c r="CY109" s="101">
        <f t="shared" si="166"/>
        <v>1</v>
      </c>
      <c r="CZ109" s="101">
        <f t="shared" si="167"/>
        <v>5</v>
      </c>
      <c r="DB109" s="101">
        <f t="shared" si="168"/>
        <v>4</v>
      </c>
      <c r="DD109" s="311">
        <f t="shared" si="169"/>
        <v>5</v>
      </c>
      <c r="DE109" s="311"/>
      <c r="DF109" s="101">
        <f t="shared" si="85"/>
        <v>0</v>
      </c>
      <c r="DG109" s="101">
        <f t="shared" si="86"/>
        <v>0</v>
      </c>
      <c r="DH109" s="101">
        <f t="shared" si="87"/>
        <v>0</v>
      </c>
      <c r="DI109" s="101">
        <f t="shared" si="88"/>
        <v>0</v>
      </c>
      <c r="DJ109" s="311">
        <f t="shared" si="89"/>
        <v>0</v>
      </c>
      <c r="DK109" s="311">
        <f t="shared" si="90"/>
        <v>0</v>
      </c>
      <c r="DL109" s="101">
        <f t="shared" si="91"/>
        <v>0</v>
      </c>
      <c r="DM109" s="101">
        <f t="shared" si="92"/>
        <v>0</v>
      </c>
      <c r="DN109" s="101">
        <f t="shared" si="93"/>
        <v>0</v>
      </c>
      <c r="DO109" s="101">
        <f t="shared" si="94"/>
        <v>0</v>
      </c>
      <c r="DP109" s="101">
        <f t="shared" si="95"/>
        <v>0</v>
      </c>
      <c r="DQ109" s="101">
        <f t="shared" si="96"/>
        <v>0</v>
      </c>
      <c r="DR109" s="101">
        <f t="shared" si="97"/>
        <v>0</v>
      </c>
      <c r="DS109" s="101">
        <f t="shared" si="98"/>
        <v>0</v>
      </c>
      <c r="DT109" s="101">
        <f t="shared" si="99"/>
        <v>0</v>
      </c>
      <c r="DU109" s="101">
        <f t="shared" si="100"/>
        <v>0</v>
      </c>
      <c r="DV109" s="101">
        <f t="shared" si="101"/>
        <v>0</v>
      </c>
      <c r="DW109" s="101">
        <f t="shared" si="102"/>
        <v>0</v>
      </c>
      <c r="DX109" s="311">
        <f t="shared" si="103"/>
        <v>0</v>
      </c>
      <c r="DY109" s="101">
        <f t="shared" si="104"/>
        <v>1</v>
      </c>
      <c r="DZ109" s="101">
        <f t="shared" si="105"/>
        <v>0</v>
      </c>
      <c r="EA109" s="101">
        <f t="shared" si="106"/>
        <v>0</v>
      </c>
      <c r="EB109" s="101">
        <f t="shared" si="107"/>
        <v>0</v>
      </c>
      <c r="EC109" s="101">
        <f t="shared" si="108"/>
        <v>0</v>
      </c>
      <c r="ED109" s="101">
        <f t="shared" si="109"/>
        <v>0</v>
      </c>
      <c r="EE109" s="101">
        <f t="shared" si="110"/>
        <v>0</v>
      </c>
      <c r="EF109" s="101">
        <f t="shared" si="111"/>
        <v>1</v>
      </c>
      <c r="EG109" s="101">
        <f t="shared" si="112"/>
        <v>0</v>
      </c>
      <c r="EH109" s="101">
        <f t="shared" si="113"/>
        <v>0</v>
      </c>
      <c r="EI109" s="101">
        <f t="shared" si="114"/>
        <v>0</v>
      </c>
      <c r="EJ109" s="101">
        <f t="shared" si="115"/>
        <v>0</v>
      </c>
      <c r="EK109" s="101">
        <f t="shared" si="116"/>
        <v>0</v>
      </c>
      <c r="EL109" s="101">
        <f t="shared" si="117"/>
        <v>1</v>
      </c>
      <c r="EM109" s="101">
        <f t="shared" si="118"/>
        <v>0</v>
      </c>
      <c r="EN109" s="101">
        <f t="shared" si="119"/>
        <v>0</v>
      </c>
      <c r="EO109" s="101">
        <f t="shared" si="120"/>
        <v>0</v>
      </c>
      <c r="EP109" s="101">
        <f t="shared" si="121"/>
        <v>0</v>
      </c>
      <c r="EQ109" s="101">
        <f t="shared" si="122"/>
        <v>0</v>
      </c>
    </row>
    <row r="110" spans="2:147" ht="21.75" customHeight="1" x14ac:dyDescent="0.45">
      <c r="B110" s="133">
        <f>IF(Data!B109&lt;&gt;"",Data!B109,"")</f>
        <v>96</v>
      </c>
      <c r="C110" s="158" t="str">
        <f>IF(Data!C109&lt;&gt;"",Data!C109,"")</f>
        <v>นางสาวสาวิกา  หงิมเพ็ง</v>
      </c>
      <c r="D110" s="106">
        <f>IF(Data!D109&lt;&gt;"",Data!D109,"")</f>
        <v>2</v>
      </c>
      <c r="E110" s="140">
        <f>IF(AND(I110=1,Data!T109=0),0,IF(I110=999,999,Data!T109))</f>
        <v>206</v>
      </c>
      <c r="F110" s="140">
        <f t="shared" si="123"/>
        <v>17.166666666666668</v>
      </c>
      <c r="G110" s="140">
        <f>IF(Data!K109&lt;&gt;"",Data!K109,"")</f>
        <v>74</v>
      </c>
      <c r="H110" s="141">
        <f>IF(Data!L109&lt;&gt;"",Data!L109,"")</f>
        <v>146</v>
      </c>
      <c r="I110" s="63">
        <f>IF(Data!M109&lt;&gt;"",Data!M109,"")</f>
        <v>1</v>
      </c>
      <c r="J110" s="63">
        <f t="shared" si="124"/>
        <v>153</v>
      </c>
      <c r="L110" s="64" t="str">
        <f t="shared" si="125"/>
        <v>น้ำหนักมากกว่าเกณฑ์</v>
      </c>
      <c r="N110" s="63">
        <f t="shared" si="126"/>
        <v>93</v>
      </c>
      <c r="P110" s="64" t="str">
        <f t="shared" si="127"/>
        <v>เตี้ย</v>
      </c>
      <c r="R110" s="63">
        <f t="shared" si="128"/>
        <v>194</v>
      </c>
      <c r="S110" s="64" t="str">
        <f t="shared" si="129"/>
        <v>อ้วน</v>
      </c>
      <c r="W110" s="310">
        <f t="shared" si="130"/>
        <v>2206</v>
      </c>
      <c r="Y110" s="65">
        <f t="shared" si="131"/>
        <v>48.4</v>
      </c>
      <c r="Z110" s="65">
        <f t="shared" si="132"/>
        <v>156.9</v>
      </c>
      <c r="AA110" s="65">
        <f t="shared" si="133"/>
        <v>38.200000000000003</v>
      </c>
      <c r="AB110" s="65">
        <f t="shared" si="134"/>
        <v>0</v>
      </c>
      <c r="AC110" s="341">
        <f t="shared" si="135"/>
        <v>38.200000000000003</v>
      </c>
      <c r="AD110" s="65">
        <f t="shared" si="136"/>
        <v>33.406329243145024</v>
      </c>
      <c r="AE110" s="65">
        <f t="shared" si="137"/>
        <v>38.404219495430013</v>
      </c>
      <c r="AF110" s="65">
        <f t="shared" si="138"/>
        <v>40.903164621572515</v>
      </c>
      <c r="AG110" s="65">
        <f t="shared" si="139"/>
        <v>57.571660303395326</v>
      </c>
      <c r="AH110" s="65">
        <f t="shared" si="140"/>
        <v>60.628880404527109</v>
      </c>
      <c r="AI110" s="65">
        <f t="shared" si="141"/>
        <v>66.743320606790661</v>
      </c>
      <c r="AJ110" s="65">
        <f t="shared" si="142"/>
        <v>142.22534351456744</v>
      </c>
      <c r="AK110" s="65">
        <f t="shared" si="143"/>
        <v>147.11689567637831</v>
      </c>
      <c r="AL110" s="65">
        <f t="shared" si="144"/>
        <v>149.56267175728371</v>
      </c>
      <c r="AM110" s="65">
        <f t="shared" si="145"/>
        <v>164.15757467486065</v>
      </c>
      <c r="AN110" s="65">
        <f t="shared" si="146"/>
        <v>166.57676623314754</v>
      </c>
      <c r="AO110" s="65">
        <f t="shared" si="147"/>
        <v>171.4151493497213</v>
      </c>
      <c r="AP110" s="65">
        <f t="shared" si="148"/>
        <v>24.960907735968473</v>
      </c>
      <c r="AQ110" s="65">
        <f t="shared" si="149"/>
        <v>29.373938490645649</v>
      </c>
      <c r="AR110" s="65">
        <f t="shared" si="150"/>
        <v>31.580453867984243</v>
      </c>
      <c r="AS110" s="65">
        <f t="shared" si="151"/>
        <v>47.929935278384619</v>
      </c>
      <c r="AT110" s="65">
        <f t="shared" si="152"/>
        <v>51.173247037846153</v>
      </c>
      <c r="AU110" s="65">
        <f t="shared" si="153"/>
        <v>57.659870556769221</v>
      </c>
      <c r="AV110" s="65">
        <f t="shared" si="154"/>
        <v>0</v>
      </c>
      <c r="AW110" s="65">
        <f t="shared" si="155"/>
        <v>24.960907735968473</v>
      </c>
      <c r="AX110" s="65">
        <f t="shared" si="156"/>
        <v>0</v>
      </c>
      <c r="AY110" s="65">
        <f t="shared" si="157"/>
        <v>29.373938490645649</v>
      </c>
      <c r="AZ110" s="65">
        <f t="shared" si="158"/>
        <v>0</v>
      </c>
      <c r="BA110" s="65">
        <f t="shared" si="159"/>
        <v>31.580453867984243</v>
      </c>
      <c r="BB110" s="65">
        <f t="shared" si="160"/>
        <v>0</v>
      </c>
      <c r="BC110" s="65">
        <f t="shared" si="161"/>
        <v>47.929935278384619</v>
      </c>
      <c r="BD110" s="65">
        <f t="shared" si="162"/>
        <v>0</v>
      </c>
      <c r="BE110" s="65">
        <f t="shared" si="163"/>
        <v>51.173247037846153</v>
      </c>
      <c r="BF110" s="65">
        <f t="shared" si="164"/>
        <v>0</v>
      </c>
      <c r="BG110" s="65">
        <f t="shared" si="165"/>
        <v>57.659870556769221</v>
      </c>
      <c r="BI110" s="371">
        <v>1095</v>
      </c>
      <c r="BJ110" s="342">
        <v>15.605628943016395</v>
      </c>
      <c r="BK110" s="342">
        <v>18.370419295344263</v>
      </c>
      <c r="BL110" s="342">
        <v>19.752814471508195</v>
      </c>
      <c r="BM110" s="342">
        <v>21.135209647672131</v>
      </c>
      <c r="BN110" s="342">
        <v>23.9</v>
      </c>
      <c r="BO110" s="342">
        <v>29.163735478470361</v>
      </c>
      <c r="BP110" s="342">
        <v>31.795603217705541</v>
      </c>
      <c r="BQ110" s="342">
        <v>34.427470956940724</v>
      </c>
      <c r="BR110" s="342">
        <v>39.700000000000003</v>
      </c>
      <c r="BS110" s="65"/>
      <c r="BT110" s="371">
        <v>1095</v>
      </c>
      <c r="BU110" s="342">
        <v>109.33074767208308</v>
      </c>
      <c r="BV110" s="342">
        <v>114.48551834522873</v>
      </c>
      <c r="BW110" s="342">
        <v>117.06290368180156</v>
      </c>
      <c r="BX110" s="342">
        <v>119.64028901837438</v>
      </c>
      <c r="BY110" s="342">
        <v>124.79505969152001</v>
      </c>
      <c r="BZ110" s="342">
        <v>130.07353441197844</v>
      </c>
      <c r="CA110" s="342">
        <v>132.71277177220765</v>
      </c>
      <c r="CB110" s="342">
        <v>135.35200913243688</v>
      </c>
      <c r="CC110" s="342">
        <v>140.63048385289528</v>
      </c>
      <c r="CE110" s="385">
        <v>72.75</v>
      </c>
      <c r="CF110" s="342">
        <v>6.898852711914607</v>
      </c>
      <c r="CG110" s="342">
        <v>7.6081881500714372</v>
      </c>
      <c r="CH110" s="342">
        <v>7.962855869149851</v>
      </c>
      <c r="CI110" s="342">
        <v>8.3175235882282674</v>
      </c>
      <c r="CJ110" s="342">
        <v>9.0268590263850985</v>
      </c>
      <c r="CK110" s="342">
        <v>9.6971771130806488</v>
      </c>
      <c r="CL110" s="342">
        <v>10.032336156428425</v>
      </c>
      <c r="CM110" s="342">
        <v>10.367495199776201</v>
      </c>
      <c r="CN110" s="342">
        <v>11.037813286471753</v>
      </c>
      <c r="CO110" s="342">
        <v>6.6198395905723642</v>
      </c>
      <c r="CP110" s="342">
        <v>7.2680234400669637</v>
      </c>
      <c r="CQ110" s="342">
        <v>7.592115364814263</v>
      </c>
      <c r="CR110" s="342">
        <v>7.9162072895615641</v>
      </c>
      <c r="CS110" s="342">
        <v>8.5643911390561627</v>
      </c>
      <c r="CT110" s="342">
        <v>9.2276344644091282</v>
      </c>
      <c r="CU110" s="342">
        <v>9.5592561270856091</v>
      </c>
      <c r="CV110" s="342">
        <v>9.8908777897620901</v>
      </c>
      <c r="CW110" s="342">
        <v>10.554121115115056</v>
      </c>
      <c r="CY110" s="101">
        <f t="shared" si="166"/>
        <v>1</v>
      </c>
      <c r="CZ110" s="101">
        <f t="shared" si="167"/>
        <v>5</v>
      </c>
      <c r="DB110" s="101">
        <f t="shared" si="168"/>
        <v>1</v>
      </c>
      <c r="DD110" s="311">
        <f t="shared" si="169"/>
        <v>6</v>
      </c>
      <c r="DE110" s="311"/>
      <c r="DF110" s="101">
        <f t="shared" si="85"/>
        <v>0</v>
      </c>
      <c r="DG110" s="101">
        <f t="shared" si="86"/>
        <v>0</v>
      </c>
      <c r="DH110" s="101">
        <f t="shared" si="87"/>
        <v>0</v>
      </c>
      <c r="DI110" s="101">
        <f t="shared" si="88"/>
        <v>0</v>
      </c>
      <c r="DJ110" s="311">
        <f t="shared" si="89"/>
        <v>0</v>
      </c>
      <c r="DK110" s="311">
        <f t="shared" si="90"/>
        <v>0</v>
      </c>
      <c r="DL110" s="101">
        <f t="shared" si="91"/>
        <v>0</v>
      </c>
      <c r="DM110" s="101">
        <f t="shared" si="92"/>
        <v>0</v>
      </c>
      <c r="DN110" s="101">
        <f t="shared" si="93"/>
        <v>0</v>
      </c>
      <c r="DO110" s="101">
        <f t="shared" si="94"/>
        <v>0</v>
      </c>
      <c r="DP110" s="101">
        <f t="shared" si="95"/>
        <v>0</v>
      </c>
      <c r="DQ110" s="101">
        <f t="shared" si="96"/>
        <v>0</v>
      </c>
      <c r="DR110" s="101">
        <f t="shared" si="97"/>
        <v>0</v>
      </c>
      <c r="DS110" s="101">
        <f t="shared" si="98"/>
        <v>0</v>
      </c>
      <c r="DT110" s="101">
        <f t="shared" si="99"/>
        <v>0</v>
      </c>
      <c r="DU110" s="101">
        <f t="shared" si="100"/>
        <v>0</v>
      </c>
      <c r="DV110" s="101">
        <f t="shared" si="101"/>
        <v>0</v>
      </c>
      <c r="DW110" s="101">
        <f t="shared" si="102"/>
        <v>0</v>
      </c>
      <c r="DX110" s="311">
        <f t="shared" si="103"/>
        <v>0</v>
      </c>
      <c r="DY110" s="101">
        <f t="shared" si="104"/>
        <v>1</v>
      </c>
      <c r="DZ110" s="101">
        <f t="shared" si="105"/>
        <v>0</v>
      </c>
      <c r="EA110" s="101">
        <f t="shared" si="106"/>
        <v>0</v>
      </c>
      <c r="EB110" s="101">
        <f t="shared" si="107"/>
        <v>0</v>
      </c>
      <c r="EC110" s="101">
        <f t="shared" si="108"/>
        <v>0</v>
      </c>
      <c r="ED110" s="101">
        <f t="shared" si="109"/>
        <v>0</v>
      </c>
      <c r="EE110" s="101">
        <f t="shared" si="110"/>
        <v>0</v>
      </c>
      <c r="EF110" s="101">
        <f t="shared" si="111"/>
        <v>0</v>
      </c>
      <c r="EG110" s="101">
        <f t="shared" si="112"/>
        <v>0</v>
      </c>
      <c r="EH110" s="101">
        <f t="shared" si="113"/>
        <v>0</v>
      </c>
      <c r="EI110" s="101">
        <f t="shared" si="114"/>
        <v>1</v>
      </c>
      <c r="EJ110" s="101">
        <f t="shared" si="115"/>
        <v>0</v>
      </c>
      <c r="EK110" s="101">
        <f t="shared" si="116"/>
        <v>1</v>
      </c>
      <c r="EL110" s="101">
        <f t="shared" si="117"/>
        <v>0</v>
      </c>
      <c r="EM110" s="101">
        <f t="shared" si="118"/>
        <v>0</v>
      </c>
      <c r="EN110" s="101">
        <f t="shared" si="119"/>
        <v>0</v>
      </c>
      <c r="EO110" s="101">
        <f t="shared" si="120"/>
        <v>0</v>
      </c>
      <c r="EP110" s="101">
        <f t="shared" si="121"/>
        <v>0</v>
      </c>
      <c r="EQ110" s="101">
        <f t="shared" si="122"/>
        <v>0</v>
      </c>
    </row>
    <row r="111" spans="2:147" ht="21.75" customHeight="1" x14ac:dyDescent="0.45">
      <c r="B111" s="133">
        <f>IF(Data!B110&lt;&gt;"",Data!B110,"")</f>
        <v>97</v>
      </c>
      <c r="C111" s="158" t="str">
        <f>IF(Data!C110&lt;&gt;"",Data!C110,"")</f>
        <v>นายชยานันท์  สร้อยทอง</v>
      </c>
      <c r="D111" s="106">
        <f>IF(Data!D110&lt;&gt;"",Data!D110,"")</f>
        <v>1</v>
      </c>
      <c r="E111" s="140">
        <f>IF(AND(I111=1,Data!T110=0),0,IF(I111=999,999,Data!T110))</f>
        <v>202</v>
      </c>
      <c r="F111" s="140">
        <f t="shared" si="123"/>
        <v>16.833333333333332</v>
      </c>
      <c r="G111" s="140">
        <f>IF(Data!K110&lt;&gt;"",Data!K110,"")</f>
        <v>44</v>
      </c>
      <c r="H111" s="141">
        <f>IF(Data!L110&lt;&gt;"",Data!L110,"")</f>
        <v>166</v>
      </c>
      <c r="I111" s="63">
        <f>IF(Data!M110&lt;&gt;"",Data!M110,"")</f>
        <v>1</v>
      </c>
      <c r="J111" s="63">
        <f t="shared" si="124"/>
        <v>79</v>
      </c>
      <c r="L111" s="64" t="str">
        <f t="shared" si="125"/>
        <v>น้ำหนักค่อนข้างน้อย</v>
      </c>
      <c r="N111" s="63">
        <f t="shared" si="126"/>
        <v>98</v>
      </c>
      <c r="P111" s="64" t="str">
        <f t="shared" si="127"/>
        <v>ส่วนสูงตามเกณฑ์</v>
      </c>
      <c r="R111" s="63">
        <f t="shared" si="128"/>
        <v>82</v>
      </c>
      <c r="S111" s="64" t="str">
        <f t="shared" si="129"/>
        <v>ค่อนข้างผอม</v>
      </c>
      <c r="W111" s="310">
        <f t="shared" si="130"/>
        <v>1202</v>
      </c>
      <c r="Y111" s="65">
        <f t="shared" si="131"/>
        <v>55.7</v>
      </c>
      <c r="Z111" s="65">
        <f t="shared" si="132"/>
        <v>169.08219212799997</v>
      </c>
      <c r="AA111" s="65">
        <f t="shared" si="133"/>
        <v>53.6</v>
      </c>
      <c r="AB111" s="65">
        <f t="shared" si="134"/>
        <v>0</v>
      </c>
      <c r="AC111" s="341">
        <f t="shared" si="135"/>
        <v>53.6</v>
      </c>
      <c r="AD111" s="65">
        <f t="shared" si="136"/>
        <v>36.080622307519548</v>
      </c>
      <c r="AE111" s="65">
        <f t="shared" si="137"/>
        <v>42.620414871679699</v>
      </c>
      <c r="AF111" s="65">
        <f t="shared" si="138"/>
        <v>45.890311153759775</v>
      </c>
      <c r="AG111" s="65">
        <f t="shared" si="139"/>
        <v>65.509688846240238</v>
      </c>
      <c r="AH111" s="65">
        <f t="shared" si="140"/>
        <v>68.779585128320292</v>
      </c>
      <c r="AI111" s="65">
        <f t="shared" si="141"/>
        <v>75.3</v>
      </c>
      <c r="AJ111" s="65">
        <f t="shared" si="142"/>
        <v>151.18655317109773</v>
      </c>
      <c r="AK111" s="65">
        <f t="shared" si="143"/>
        <v>157.15176615673181</v>
      </c>
      <c r="AL111" s="65">
        <f t="shared" si="144"/>
        <v>160.13437264954885</v>
      </c>
      <c r="AM111" s="65">
        <f t="shared" si="145"/>
        <v>176.99382388855042</v>
      </c>
      <c r="AN111" s="65">
        <f t="shared" si="146"/>
        <v>179.63103447540058</v>
      </c>
      <c r="AO111" s="65">
        <f t="shared" si="147"/>
        <v>184.90545564910087</v>
      </c>
      <c r="AP111" s="65">
        <f t="shared" si="148"/>
        <v>37.80879356458891</v>
      </c>
      <c r="AQ111" s="65">
        <f t="shared" si="149"/>
        <v>43.072529043059276</v>
      </c>
      <c r="AR111" s="65">
        <f t="shared" si="150"/>
        <v>45.704396782294452</v>
      </c>
      <c r="AS111" s="65">
        <f t="shared" si="151"/>
        <v>62.293138896261659</v>
      </c>
      <c r="AT111" s="65">
        <f t="shared" si="152"/>
        <v>65.190851861682219</v>
      </c>
      <c r="AU111" s="65">
        <f t="shared" si="153"/>
        <v>70.986277792523325</v>
      </c>
      <c r="AV111" s="65">
        <f t="shared" si="154"/>
        <v>0</v>
      </c>
      <c r="AW111" s="65">
        <f t="shared" si="155"/>
        <v>37.80879356458891</v>
      </c>
      <c r="AX111" s="65">
        <f t="shared" si="156"/>
        <v>0</v>
      </c>
      <c r="AY111" s="65">
        <f t="shared" si="157"/>
        <v>43.072529043059276</v>
      </c>
      <c r="AZ111" s="65">
        <f t="shared" si="158"/>
        <v>0</v>
      </c>
      <c r="BA111" s="65">
        <f t="shared" si="159"/>
        <v>45.704396782294452</v>
      </c>
      <c r="BB111" s="65">
        <f t="shared" si="160"/>
        <v>0</v>
      </c>
      <c r="BC111" s="65">
        <f t="shared" si="161"/>
        <v>62.293138896261659</v>
      </c>
      <c r="BD111" s="65">
        <f t="shared" si="162"/>
        <v>0</v>
      </c>
      <c r="BE111" s="65">
        <f t="shared" si="163"/>
        <v>65.190851861682219</v>
      </c>
      <c r="BF111" s="65">
        <f t="shared" si="164"/>
        <v>0</v>
      </c>
      <c r="BG111" s="65">
        <f t="shared" si="165"/>
        <v>70.986277792523325</v>
      </c>
      <c r="BI111" s="371">
        <v>1096</v>
      </c>
      <c r="BJ111" s="342">
        <v>15.805628943016393</v>
      </c>
      <c r="BK111" s="342">
        <v>18.570419295344262</v>
      </c>
      <c r="BL111" s="342">
        <v>19.952814471508194</v>
      </c>
      <c r="BM111" s="342">
        <v>21.33520964767213</v>
      </c>
      <c r="BN111" s="342">
        <v>24.1</v>
      </c>
      <c r="BO111" s="342">
        <v>29.523242614181587</v>
      </c>
      <c r="BP111" s="342">
        <v>32.234863921272378</v>
      </c>
      <c r="BQ111" s="342">
        <v>34.946485228363173</v>
      </c>
      <c r="BR111" s="342">
        <v>40.4</v>
      </c>
      <c r="BS111" s="65"/>
      <c r="BT111" s="371">
        <v>1096</v>
      </c>
      <c r="BU111" s="342">
        <v>109.53848065801671</v>
      </c>
      <c r="BV111" s="342">
        <v>114.76523587419781</v>
      </c>
      <c r="BW111" s="342">
        <v>117.37861348228836</v>
      </c>
      <c r="BX111" s="342">
        <v>119.9919910903789</v>
      </c>
      <c r="BY111" s="342">
        <v>125.21874630656001</v>
      </c>
      <c r="BZ111" s="342">
        <v>130.52681227224596</v>
      </c>
      <c r="CA111" s="342">
        <v>133.18084525508894</v>
      </c>
      <c r="CB111" s="342">
        <v>135.83487823793192</v>
      </c>
      <c r="CC111" s="342">
        <v>141.1429442036179</v>
      </c>
      <c r="CE111" s="385">
        <v>73</v>
      </c>
      <c r="CF111" s="342">
        <v>6.9502293260364745</v>
      </c>
      <c r="CG111" s="342">
        <v>7.6620331183659944</v>
      </c>
      <c r="CH111" s="342">
        <v>8.0179350145307531</v>
      </c>
      <c r="CI111" s="342">
        <v>8.3738369106955144</v>
      </c>
      <c r="CJ111" s="342">
        <v>9.0856407030250352</v>
      </c>
      <c r="CK111" s="342">
        <v>9.7602892569419062</v>
      </c>
      <c r="CL111" s="342">
        <v>10.097613533900342</v>
      </c>
      <c r="CM111" s="342">
        <v>10.434937810858777</v>
      </c>
      <c r="CN111" s="342">
        <v>11.109586364775648</v>
      </c>
      <c r="CO111" s="342">
        <v>6.6640878985556498</v>
      </c>
      <c r="CP111" s="342">
        <v>7.3156516208111215</v>
      </c>
      <c r="CQ111" s="342">
        <v>7.6414334819388561</v>
      </c>
      <c r="CR111" s="342">
        <v>7.9672153430665924</v>
      </c>
      <c r="CS111" s="342">
        <v>8.6187790653220642</v>
      </c>
      <c r="CT111" s="342">
        <v>9.2847550725727714</v>
      </c>
      <c r="CU111" s="342">
        <v>9.6177430761981242</v>
      </c>
      <c r="CV111" s="342">
        <v>9.9507310798234787</v>
      </c>
      <c r="CW111" s="342">
        <v>10.616707087074186</v>
      </c>
      <c r="CY111" s="101">
        <f t="shared" si="166"/>
        <v>1</v>
      </c>
      <c r="CZ111" s="101">
        <f t="shared" si="167"/>
        <v>2</v>
      </c>
      <c r="DB111" s="101">
        <f t="shared" si="168"/>
        <v>3</v>
      </c>
      <c r="DD111" s="311">
        <f t="shared" si="169"/>
        <v>2</v>
      </c>
      <c r="DE111" s="311"/>
      <c r="DF111" s="101">
        <f t="shared" si="85"/>
        <v>0</v>
      </c>
      <c r="DG111" s="101">
        <f t="shared" si="86"/>
        <v>0</v>
      </c>
      <c r="DH111" s="101">
        <f t="shared" si="87"/>
        <v>0</v>
      </c>
      <c r="DI111" s="101">
        <f t="shared" si="88"/>
        <v>1</v>
      </c>
      <c r="DJ111" s="311">
        <f t="shared" si="89"/>
        <v>0</v>
      </c>
      <c r="DK111" s="311">
        <f t="shared" si="90"/>
        <v>0</v>
      </c>
      <c r="DL111" s="101">
        <f t="shared" si="91"/>
        <v>0</v>
      </c>
      <c r="DM111" s="101">
        <f t="shared" si="92"/>
        <v>0</v>
      </c>
      <c r="DN111" s="101">
        <f t="shared" si="93"/>
        <v>1</v>
      </c>
      <c r="DO111" s="101">
        <f t="shared" si="94"/>
        <v>0</v>
      </c>
      <c r="DP111" s="101">
        <f t="shared" si="95"/>
        <v>0</v>
      </c>
      <c r="DQ111" s="101">
        <f t="shared" si="96"/>
        <v>0</v>
      </c>
      <c r="DR111" s="101">
        <f t="shared" si="97"/>
        <v>0</v>
      </c>
      <c r="DS111" s="101">
        <f t="shared" si="98"/>
        <v>0</v>
      </c>
      <c r="DT111" s="101">
        <f t="shared" si="99"/>
        <v>0</v>
      </c>
      <c r="DU111" s="101">
        <f t="shared" si="100"/>
        <v>0</v>
      </c>
      <c r="DV111" s="101">
        <f t="shared" si="101"/>
        <v>1</v>
      </c>
      <c r="DW111" s="101">
        <f t="shared" si="102"/>
        <v>0</v>
      </c>
      <c r="DX111" s="311">
        <f t="shared" si="103"/>
        <v>0</v>
      </c>
      <c r="DY111" s="101">
        <f t="shared" si="104"/>
        <v>0</v>
      </c>
      <c r="DZ111" s="101">
        <f t="shared" si="105"/>
        <v>0</v>
      </c>
      <c r="EA111" s="101">
        <f t="shared" si="106"/>
        <v>0</v>
      </c>
      <c r="EB111" s="101">
        <f t="shared" si="107"/>
        <v>0</v>
      </c>
      <c r="EC111" s="101">
        <f t="shared" si="108"/>
        <v>0</v>
      </c>
      <c r="ED111" s="101">
        <f t="shared" si="109"/>
        <v>0</v>
      </c>
      <c r="EE111" s="101">
        <f t="shared" si="110"/>
        <v>0</v>
      </c>
      <c r="EF111" s="101">
        <f t="shared" si="111"/>
        <v>0</v>
      </c>
      <c r="EG111" s="101">
        <f t="shared" si="112"/>
        <v>0</v>
      </c>
      <c r="EH111" s="101">
        <f t="shared" si="113"/>
        <v>0</v>
      </c>
      <c r="EI111" s="101">
        <f t="shared" si="114"/>
        <v>0</v>
      </c>
      <c r="EJ111" s="101">
        <f t="shared" si="115"/>
        <v>0</v>
      </c>
      <c r="EK111" s="101">
        <f t="shared" si="116"/>
        <v>0</v>
      </c>
      <c r="EL111" s="101">
        <f t="shared" si="117"/>
        <v>0</v>
      </c>
      <c r="EM111" s="101">
        <f t="shared" si="118"/>
        <v>0</v>
      </c>
      <c r="EN111" s="101">
        <f t="shared" si="119"/>
        <v>0</v>
      </c>
      <c r="EO111" s="101">
        <f t="shared" si="120"/>
        <v>0</v>
      </c>
      <c r="EP111" s="101">
        <f t="shared" si="121"/>
        <v>0</v>
      </c>
      <c r="EQ111" s="101">
        <f t="shared" si="122"/>
        <v>0</v>
      </c>
    </row>
    <row r="112" spans="2:147" ht="21.75" customHeight="1" x14ac:dyDescent="0.45">
      <c r="B112" s="133">
        <f>IF(Data!B111&lt;&gt;"",Data!B111,"")</f>
        <v>98</v>
      </c>
      <c r="C112" s="158" t="str">
        <f>IF(Data!C111&lt;&gt;"",Data!C111,"")</f>
        <v>นายธนวันต์  ตวันนา</v>
      </c>
      <c r="D112" s="106">
        <f>IF(Data!D111&lt;&gt;"",Data!D111,"")</f>
        <v>1</v>
      </c>
      <c r="E112" s="140">
        <f>IF(AND(I112=1,Data!T111=0),0,IF(I112=999,999,Data!T111))</f>
        <v>196</v>
      </c>
      <c r="F112" s="140">
        <f t="shared" si="123"/>
        <v>16.333333333333332</v>
      </c>
      <c r="G112" s="140">
        <f>IF(Data!K111&lt;&gt;"",Data!K111,"")</f>
        <v>66</v>
      </c>
      <c r="H112" s="141">
        <f>IF(Data!L111&lt;&gt;"",Data!L111,"")</f>
        <v>172</v>
      </c>
      <c r="I112" s="63">
        <f>IF(Data!M111&lt;&gt;"",Data!M111,"")</f>
        <v>1</v>
      </c>
      <c r="J112" s="63">
        <f t="shared" si="124"/>
        <v>121</v>
      </c>
      <c r="L112" s="64" t="str">
        <f t="shared" si="125"/>
        <v>น้ำหนักค่อนข้างมาก</v>
      </c>
      <c r="N112" s="63">
        <f t="shared" si="126"/>
        <v>102</v>
      </c>
      <c r="P112" s="64" t="str">
        <f t="shared" si="127"/>
        <v>ส่วนสูงตามเกณฑ์</v>
      </c>
      <c r="R112" s="63">
        <f t="shared" si="128"/>
        <v>112</v>
      </c>
      <c r="S112" s="64" t="str">
        <f t="shared" si="129"/>
        <v>สมส่วน</v>
      </c>
      <c r="W112" s="310">
        <f t="shared" si="130"/>
        <v>1196</v>
      </c>
      <c r="Y112" s="65">
        <f t="shared" si="131"/>
        <v>54.6</v>
      </c>
      <c r="Z112" s="65">
        <f t="shared" si="132"/>
        <v>168.30233282559996</v>
      </c>
      <c r="AA112" s="65">
        <f t="shared" si="133"/>
        <v>58.7</v>
      </c>
      <c r="AB112" s="65">
        <f t="shared" si="134"/>
        <v>0</v>
      </c>
      <c r="AC112" s="341">
        <f t="shared" si="135"/>
        <v>58.7</v>
      </c>
      <c r="AD112" s="65">
        <f t="shared" si="136"/>
        <v>34.82111517180833</v>
      </c>
      <c r="AE112" s="65">
        <f t="shared" si="137"/>
        <v>41.414076781205551</v>
      </c>
      <c r="AF112" s="65">
        <f t="shared" si="138"/>
        <v>44.710557585904169</v>
      </c>
      <c r="AG112" s="65">
        <f t="shared" si="139"/>
        <v>64.728703117662661</v>
      </c>
      <c r="AH112" s="65">
        <f t="shared" si="140"/>
        <v>68.104937490216884</v>
      </c>
      <c r="AI112" s="65">
        <f t="shared" si="141"/>
        <v>74.900000000000006</v>
      </c>
      <c r="AJ112" s="65">
        <f t="shared" si="142"/>
        <v>150.08552269575861</v>
      </c>
      <c r="AK112" s="65">
        <f t="shared" si="143"/>
        <v>156.15779273903905</v>
      </c>
      <c r="AL112" s="65">
        <f t="shared" si="144"/>
        <v>159.19392776067929</v>
      </c>
      <c r="AM112" s="65">
        <f t="shared" si="145"/>
        <v>176.37581905439191</v>
      </c>
      <c r="AN112" s="65">
        <f t="shared" si="146"/>
        <v>179.06698113065588</v>
      </c>
      <c r="AO112" s="65">
        <f t="shared" si="147"/>
        <v>184.44930528318383</v>
      </c>
      <c r="AP112" s="65">
        <f t="shared" si="148"/>
        <v>41.473229343187896</v>
      </c>
      <c r="AQ112" s="65">
        <f t="shared" si="149"/>
        <v>47.215486228791931</v>
      </c>
      <c r="AR112" s="65">
        <f t="shared" si="150"/>
        <v>50.086614671593949</v>
      </c>
      <c r="AS112" s="65">
        <f t="shared" si="151"/>
        <v>66.994371056983596</v>
      </c>
      <c r="AT112" s="65">
        <f t="shared" si="152"/>
        <v>69.75916140931146</v>
      </c>
      <c r="AU112" s="65">
        <f t="shared" si="153"/>
        <v>75.288742113967203</v>
      </c>
      <c r="AV112" s="65">
        <f t="shared" si="154"/>
        <v>0</v>
      </c>
      <c r="AW112" s="65">
        <f t="shared" si="155"/>
        <v>41.473229343187896</v>
      </c>
      <c r="AX112" s="65">
        <f t="shared" si="156"/>
        <v>0</v>
      </c>
      <c r="AY112" s="65">
        <f t="shared" si="157"/>
        <v>47.215486228791931</v>
      </c>
      <c r="AZ112" s="65">
        <f t="shared" si="158"/>
        <v>0</v>
      </c>
      <c r="BA112" s="65">
        <f t="shared" si="159"/>
        <v>50.086614671593949</v>
      </c>
      <c r="BB112" s="65">
        <f t="shared" si="160"/>
        <v>0</v>
      </c>
      <c r="BC112" s="65">
        <f t="shared" si="161"/>
        <v>66.994371056983596</v>
      </c>
      <c r="BD112" s="65">
        <f t="shared" si="162"/>
        <v>0</v>
      </c>
      <c r="BE112" s="65">
        <f t="shared" si="163"/>
        <v>69.75916140931146</v>
      </c>
      <c r="BF112" s="65">
        <f t="shared" si="164"/>
        <v>0</v>
      </c>
      <c r="BG112" s="65">
        <f t="shared" si="165"/>
        <v>75.288742113967203</v>
      </c>
      <c r="BI112" s="371">
        <v>1097</v>
      </c>
      <c r="BJ112" s="342">
        <v>15.846121807305172</v>
      </c>
      <c r="BK112" s="342">
        <v>18.664081204870115</v>
      </c>
      <c r="BL112" s="342">
        <v>20.073060903652582</v>
      </c>
      <c r="BM112" s="342">
        <v>21.482040602435056</v>
      </c>
      <c r="BN112" s="342">
        <v>24.3</v>
      </c>
      <c r="BO112" s="342">
        <v>29.82958070465574</v>
      </c>
      <c r="BP112" s="342">
        <v>32.594371056983611</v>
      </c>
      <c r="BQ112" s="342">
        <v>35.359161409311476</v>
      </c>
      <c r="BR112" s="342">
        <v>40.9</v>
      </c>
      <c r="BS112" s="65"/>
      <c r="BT112" s="371">
        <v>1097</v>
      </c>
      <c r="BU112" s="342">
        <v>109.94410208338394</v>
      </c>
      <c r="BV112" s="342">
        <v>115.17628974476263</v>
      </c>
      <c r="BW112" s="342">
        <v>117.79238357545198</v>
      </c>
      <c r="BX112" s="342">
        <v>120.40847740614132</v>
      </c>
      <c r="BY112" s="342">
        <v>125.64066506751999</v>
      </c>
      <c r="BZ112" s="342">
        <v>130.97068339101918</v>
      </c>
      <c r="CA112" s="342">
        <v>133.63569255276877</v>
      </c>
      <c r="CB112" s="342">
        <v>136.30070171451837</v>
      </c>
      <c r="CC112" s="342">
        <v>141.63072003801756</v>
      </c>
      <c r="CE112" s="385">
        <v>73.25</v>
      </c>
      <c r="CF112" s="342">
        <v>7.0020810938884033</v>
      </c>
      <c r="CG112" s="342">
        <v>7.7159382880455336</v>
      </c>
      <c r="CH112" s="342">
        <v>8.0728668851240979</v>
      </c>
      <c r="CI112" s="342">
        <v>8.4297954822026639</v>
      </c>
      <c r="CJ112" s="342">
        <v>9.1436526763597961</v>
      </c>
      <c r="CK112" s="342">
        <v>9.8230399967997428</v>
      </c>
      <c r="CL112" s="342">
        <v>10.162733657019718</v>
      </c>
      <c r="CM112" s="342">
        <v>10.50242731723969</v>
      </c>
      <c r="CN112" s="342">
        <v>11.181814637679636</v>
      </c>
      <c r="CO112" s="342">
        <v>6.7077741981151267</v>
      </c>
      <c r="CP112" s="342">
        <v>7.3627743970527799</v>
      </c>
      <c r="CQ112" s="342">
        <v>7.6902744965216066</v>
      </c>
      <c r="CR112" s="342">
        <v>8.0177745959904332</v>
      </c>
      <c r="CS112" s="342">
        <v>8.6727747949280882</v>
      </c>
      <c r="CT112" s="342">
        <v>9.3414295774207332</v>
      </c>
      <c r="CU112" s="342">
        <v>9.6757569686670557</v>
      </c>
      <c r="CV112" s="342">
        <v>10.01008435991338</v>
      </c>
      <c r="CW112" s="342">
        <v>10.678739142406027</v>
      </c>
      <c r="CY112" s="101">
        <f t="shared" si="166"/>
        <v>1</v>
      </c>
      <c r="CZ112" s="101">
        <f t="shared" si="167"/>
        <v>4</v>
      </c>
      <c r="DB112" s="101">
        <f t="shared" si="168"/>
        <v>3</v>
      </c>
      <c r="DD112" s="311">
        <f t="shared" si="169"/>
        <v>3</v>
      </c>
      <c r="DE112" s="311"/>
      <c r="DF112" s="101">
        <f t="shared" si="85"/>
        <v>0</v>
      </c>
      <c r="DG112" s="101">
        <f t="shared" si="86"/>
        <v>1</v>
      </c>
      <c r="DH112" s="101">
        <f t="shared" si="87"/>
        <v>0</v>
      </c>
      <c r="DI112" s="101">
        <f t="shared" si="88"/>
        <v>0</v>
      </c>
      <c r="DJ112" s="311">
        <f t="shared" si="89"/>
        <v>0</v>
      </c>
      <c r="DK112" s="311">
        <f t="shared" si="90"/>
        <v>0</v>
      </c>
      <c r="DL112" s="101">
        <f t="shared" si="91"/>
        <v>0</v>
      </c>
      <c r="DM112" s="101">
        <f t="shared" si="92"/>
        <v>0</v>
      </c>
      <c r="DN112" s="101">
        <f t="shared" si="93"/>
        <v>1</v>
      </c>
      <c r="DO112" s="101">
        <f t="shared" si="94"/>
        <v>0</v>
      </c>
      <c r="DP112" s="101">
        <f t="shared" si="95"/>
        <v>0</v>
      </c>
      <c r="DQ112" s="101">
        <f t="shared" si="96"/>
        <v>0</v>
      </c>
      <c r="DR112" s="101">
        <f t="shared" si="97"/>
        <v>0</v>
      </c>
      <c r="DS112" s="101">
        <f t="shared" si="98"/>
        <v>0</v>
      </c>
      <c r="DT112" s="101">
        <f t="shared" si="99"/>
        <v>0</v>
      </c>
      <c r="DU112" s="101">
        <f t="shared" si="100"/>
        <v>1</v>
      </c>
      <c r="DV112" s="101">
        <f t="shared" si="101"/>
        <v>0</v>
      </c>
      <c r="DW112" s="101">
        <f t="shared" si="102"/>
        <v>0</v>
      </c>
      <c r="DX112" s="311">
        <f t="shared" si="103"/>
        <v>0</v>
      </c>
      <c r="DY112" s="101">
        <f t="shared" si="104"/>
        <v>0</v>
      </c>
      <c r="DZ112" s="101">
        <f t="shared" si="105"/>
        <v>0</v>
      </c>
      <c r="EA112" s="101">
        <f t="shared" si="106"/>
        <v>0</v>
      </c>
      <c r="EB112" s="101">
        <f t="shared" si="107"/>
        <v>0</v>
      </c>
      <c r="EC112" s="101">
        <f t="shared" si="108"/>
        <v>0</v>
      </c>
      <c r="ED112" s="101">
        <f t="shared" si="109"/>
        <v>0</v>
      </c>
      <c r="EE112" s="101">
        <f t="shared" si="110"/>
        <v>0</v>
      </c>
      <c r="EF112" s="101">
        <f t="shared" si="111"/>
        <v>0</v>
      </c>
      <c r="EG112" s="101">
        <f t="shared" si="112"/>
        <v>0</v>
      </c>
      <c r="EH112" s="101">
        <f t="shared" si="113"/>
        <v>0</v>
      </c>
      <c r="EI112" s="101">
        <f t="shared" si="114"/>
        <v>0</v>
      </c>
      <c r="EJ112" s="101">
        <f t="shared" si="115"/>
        <v>0</v>
      </c>
      <c r="EK112" s="101">
        <f t="shared" si="116"/>
        <v>0</v>
      </c>
      <c r="EL112" s="101">
        <f t="shared" si="117"/>
        <v>0</v>
      </c>
      <c r="EM112" s="101">
        <f t="shared" si="118"/>
        <v>0</v>
      </c>
      <c r="EN112" s="101">
        <f t="shared" si="119"/>
        <v>0</v>
      </c>
      <c r="EO112" s="101">
        <f t="shared" si="120"/>
        <v>0</v>
      </c>
      <c r="EP112" s="101">
        <f t="shared" si="121"/>
        <v>0</v>
      </c>
      <c r="EQ112" s="101">
        <f t="shared" si="122"/>
        <v>0</v>
      </c>
    </row>
    <row r="113" spans="2:147" ht="21.75" customHeight="1" x14ac:dyDescent="0.45">
      <c r="B113" s="133">
        <f>IF(Data!B112&lt;&gt;"",Data!B112,"")</f>
        <v>99</v>
      </c>
      <c r="C113" s="158" t="str">
        <f>IF(Data!C112&lt;&gt;"",Data!C112,"")</f>
        <v>นางสาวกวินธิดา  ทิมเมือง</v>
      </c>
      <c r="D113" s="106">
        <f>IF(Data!D112&lt;&gt;"",Data!D112,"")</f>
        <v>2</v>
      </c>
      <c r="E113" s="140">
        <f>IF(AND(I113=1,Data!T112=0),0,IF(I113=999,999,Data!T112))</f>
        <v>194</v>
      </c>
      <c r="F113" s="140">
        <f t="shared" si="123"/>
        <v>16.166666666666668</v>
      </c>
      <c r="G113" s="140">
        <f>IF(Data!K112&lt;&gt;"",Data!K112,"")</f>
        <v>57</v>
      </c>
      <c r="H113" s="141">
        <f>IF(Data!L112&lt;&gt;"",Data!L112,"")</f>
        <v>158</v>
      </c>
      <c r="I113" s="63">
        <f>IF(Data!M112&lt;&gt;"",Data!M112,"")</f>
        <v>1</v>
      </c>
      <c r="J113" s="63">
        <f t="shared" si="124"/>
        <v>119</v>
      </c>
      <c r="L113" s="64" t="str">
        <f t="shared" si="125"/>
        <v>น้ำหนักตามเกณฑ์</v>
      </c>
      <c r="N113" s="63">
        <f t="shared" si="126"/>
        <v>101</v>
      </c>
      <c r="P113" s="64" t="str">
        <f t="shared" si="127"/>
        <v>ส่วนสูงตามเกณฑ์</v>
      </c>
      <c r="R113" s="63">
        <f t="shared" si="128"/>
        <v>119</v>
      </c>
      <c r="S113" s="64" t="str">
        <f t="shared" si="129"/>
        <v>สมส่วน</v>
      </c>
      <c r="W113" s="310">
        <f t="shared" si="130"/>
        <v>2194</v>
      </c>
      <c r="Y113" s="65">
        <f t="shared" si="131"/>
        <v>48</v>
      </c>
      <c r="Z113" s="65">
        <f t="shared" si="132"/>
        <v>156.69999999999999</v>
      </c>
      <c r="AA113" s="65">
        <f t="shared" si="133"/>
        <v>48.1</v>
      </c>
      <c r="AB113" s="65">
        <f t="shared" si="134"/>
        <v>0</v>
      </c>
      <c r="AC113" s="341">
        <f t="shared" si="135"/>
        <v>48.1</v>
      </c>
      <c r="AD113" s="65">
        <f t="shared" si="136"/>
        <v>32.527807836011348</v>
      </c>
      <c r="AE113" s="65">
        <f t="shared" si="137"/>
        <v>37.685205224007568</v>
      </c>
      <c r="AF113" s="65">
        <f t="shared" si="138"/>
        <v>40.263903918005667</v>
      </c>
      <c r="AG113" s="65">
        <f t="shared" si="139"/>
        <v>57.331167439106558</v>
      </c>
      <c r="AH113" s="65">
        <f t="shared" si="140"/>
        <v>60.441556585475411</v>
      </c>
      <c r="AI113" s="65">
        <f t="shared" si="141"/>
        <v>66.662334878213116</v>
      </c>
      <c r="AJ113" s="65">
        <f t="shared" si="142"/>
        <v>141.5468221074338</v>
      </c>
      <c r="AK113" s="65">
        <f t="shared" si="143"/>
        <v>146.59788140495584</v>
      </c>
      <c r="AL113" s="65">
        <f t="shared" si="144"/>
        <v>149.12341105371689</v>
      </c>
      <c r="AM113" s="65">
        <f t="shared" si="145"/>
        <v>164.03732824271628</v>
      </c>
      <c r="AN113" s="65">
        <f t="shared" si="146"/>
        <v>166.48310432362169</v>
      </c>
      <c r="AO113" s="65">
        <f t="shared" si="147"/>
        <v>171.37465648543255</v>
      </c>
      <c r="AP113" s="65">
        <f t="shared" si="148"/>
        <v>33.106329243145026</v>
      </c>
      <c r="AQ113" s="65">
        <f t="shared" si="149"/>
        <v>38.104219495430016</v>
      </c>
      <c r="AR113" s="65">
        <f t="shared" si="150"/>
        <v>40.603164621572517</v>
      </c>
      <c r="AS113" s="65">
        <f t="shared" si="151"/>
        <v>57.590674574817783</v>
      </c>
      <c r="AT113" s="65">
        <f t="shared" si="152"/>
        <v>60.754232766423705</v>
      </c>
      <c r="AU113" s="65">
        <f t="shared" si="153"/>
        <v>67.081349149635557</v>
      </c>
      <c r="AV113" s="65">
        <f t="shared" si="154"/>
        <v>0</v>
      </c>
      <c r="AW113" s="65">
        <f t="shared" si="155"/>
        <v>33.106329243145026</v>
      </c>
      <c r="AX113" s="65">
        <f t="shared" si="156"/>
        <v>0</v>
      </c>
      <c r="AY113" s="65">
        <f t="shared" si="157"/>
        <v>38.104219495430016</v>
      </c>
      <c r="AZ113" s="65">
        <f t="shared" si="158"/>
        <v>0</v>
      </c>
      <c r="BA113" s="65">
        <f t="shared" si="159"/>
        <v>40.603164621572517</v>
      </c>
      <c r="BB113" s="65">
        <f t="shared" si="160"/>
        <v>0</v>
      </c>
      <c r="BC113" s="65">
        <f t="shared" si="161"/>
        <v>57.590674574817783</v>
      </c>
      <c r="BD113" s="65">
        <f t="shared" si="162"/>
        <v>0</v>
      </c>
      <c r="BE113" s="65">
        <f t="shared" si="163"/>
        <v>60.754232766423705</v>
      </c>
      <c r="BF113" s="65">
        <f t="shared" si="164"/>
        <v>0</v>
      </c>
      <c r="BG113" s="65">
        <f t="shared" si="165"/>
        <v>67.081349149635557</v>
      </c>
      <c r="BI113" s="371">
        <v>1098</v>
      </c>
      <c r="BJ113" s="342">
        <v>15.886614671593952</v>
      </c>
      <c r="BK113" s="342">
        <v>18.757743114395968</v>
      </c>
      <c r="BL113" s="342">
        <v>20.193307335796973</v>
      </c>
      <c r="BM113" s="342">
        <v>21.628871557197982</v>
      </c>
      <c r="BN113" s="342">
        <v>24.5</v>
      </c>
      <c r="BO113" s="342">
        <v>30.135918795129886</v>
      </c>
      <c r="BP113" s="342">
        <v>32.95387819269483</v>
      </c>
      <c r="BQ113" s="342">
        <v>35.771837590259771</v>
      </c>
      <c r="BR113" s="342">
        <v>41.4</v>
      </c>
      <c r="BS113" s="65"/>
      <c r="BT113" s="371">
        <v>1098</v>
      </c>
      <c r="BU113" s="342">
        <v>110.10623788068818</v>
      </c>
      <c r="BV113" s="342">
        <v>115.42453711555213</v>
      </c>
      <c r="BW113" s="342">
        <v>118.08368673298409</v>
      </c>
      <c r="BX113" s="342">
        <v>120.74283635041606</v>
      </c>
      <c r="BY113" s="342">
        <v>126.06113558528</v>
      </c>
      <c r="BZ113" s="342">
        <v>131.38357452645167</v>
      </c>
      <c r="CA113" s="342">
        <v>134.04479399703752</v>
      </c>
      <c r="CB113" s="342">
        <v>136.70601346762331</v>
      </c>
      <c r="CC113" s="342">
        <v>142.02845240879498</v>
      </c>
      <c r="CE113" s="385">
        <v>73.5</v>
      </c>
      <c r="CF113" s="342">
        <v>7.0539328617403321</v>
      </c>
      <c r="CG113" s="342">
        <v>7.7698434577250737</v>
      </c>
      <c r="CH113" s="342">
        <v>8.1277987557174427</v>
      </c>
      <c r="CI113" s="342">
        <v>8.4857540537098153</v>
      </c>
      <c r="CJ113" s="342">
        <v>9.2016646496945569</v>
      </c>
      <c r="CK113" s="342">
        <v>9.8857907366575795</v>
      </c>
      <c r="CL113" s="342">
        <v>10.227853780139093</v>
      </c>
      <c r="CM113" s="342">
        <v>10.569916823620602</v>
      </c>
      <c r="CN113" s="342">
        <v>11.254042910583626</v>
      </c>
      <c r="CO113" s="342">
        <v>6.7514604976746035</v>
      </c>
      <c r="CP113" s="342">
        <v>7.4098971732944392</v>
      </c>
      <c r="CQ113" s="342">
        <v>7.7391155111043561</v>
      </c>
      <c r="CR113" s="342">
        <v>8.0683338489142749</v>
      </c>
      <c r="CS113" s="342">
        <v>8.7267705245341105</v>
      </c>
      <c r="CT113" s="342">
        <v>9.398104082268695</v>
      </c>
      <c r="CU113" s="342">
        <v>9.7337708611359872</v>
      </c>
      <c r="CV113" s="342">
        <v>10.069437640003281</v>
      </c>
      <c r="CW113" s="342">
        <v>10.740771197737867</v>
      </c>
      <c r="CY113" s="101">
        <f t="shared" si="166"/>
        <v>1</v>
      </c>
      <c r="CZ113" s="101">
        <f t="shared" si="167"/>
        <v>3</v>
      </c>
      <c r="DB113" s="101">
        <f t="shared" si="168"/>
        <v>3</v>
      </c>
      <c r="DD113" s="311">
        <f t="shared" si="169"/>
        <v>3</v>
      </c>
      <c r="DE113" s="311"/>
      <c r="DF113" s="101">
        <f t="shared" si="85"/>
        <v>0</v>
      </c>
      <c r="DG113" s="101">
        <f t="shared" si="86"/>
        <v>0</v>
      </c>
      <c r="DH113" s="101">
        <f t="shared" si="87"/>
        <v>0</v>
      </c>
      <c r="DI113" s="101">
        <f t="shared" si="88"/>
        <v>0</v>
      </c>
      <c r="DJ113" s="311">
        <f t="shared" si="89"/>
        <v>0</v>
      </c>
      <c r="DK113" s="311">
        <f t="shared" si="90"/>
        <v>0</v>
      </c>
      <c r="DL113" s="101">
        <f t="shared" si="91"/>
        <v>0</v>
      </c>
      <c r="DM113" s="101">
        <f t="shared" si="92"/>
        <v>0</v>
      </c>
      <c r="DN113" s="101">
        <f t="shared" si="93"/>
        <v>0</v>
      </c>
      <c r="DO113" s="101">
        <f t="shared" si="94"/>
        <v>0</v>
      </c>
      <c r="DP113" s="101">
        <f t="shared" si="95"/>
        <v>0</v>
      </c>
      <c r="DQ113" s="101">
        <f t="shared" si="96"/>
        <v>0</v>
      </c>
      <c r="DR113" s="101">
        <f t="shared" si="97"/>
        <v>0</v>
      </c>
      <c r="DS113" s="101">
        <f t="shared" si="98"/>
        <v>0</v>
      </c>
      <c r="DT113" s="101">
        <f t="shared" si="99"/>
        <v>0</v>
      </c>
      <c r="DU113" s="101">
        <f t="shared" si="100"/>
        <v>0</v>
      </c>
      <c r="DV113" s="101">
        <f t="shared" si="101"/>
        <v>0</v>
      </c>
      <c r="DW113" s="101">
        <f t="shared" si="102"/>
        <v>0</v>
      </c>
      <c r="DX113" s="311">
        <f t="shared" si="103"/>
        <v>0</v>
      </c>
      <c r="DY113" s="101">
        <f t="shared" si="104"/>
        <v>0</v>
      </c>
      <c r="DZ113" s="101">
        <f t="shared" si="105"/>
        <v>0</v>
      </c>
      <c r="EA113" s="101">
        <f t="shared" si="106"/>
        <v>1</v>
      </c>
      <c r="EB113" s="101">
        <f t="shared" si="107"/>
        <v>0</v>
      </c>
      <c r="EC113" s="101">
        <f t="shared" si="108"/>
        <v>0</v>
      </c>
      <c r="ED113" s="101">
        <f t="shared" si="109"/>
        <v>0</v>
      </c>
      <c r="EE113" s="101">
        <f t="shared" si="110"/>
        <v>0</v>
      </c>
      <c r="EF113" s="101">
        <f t="shared" si="111"/>
        <v>0</v>
      </c>
      <c r="EG113" s="101">
        <f t="shared" si="112"/>
        <v>1</v>
      </c>
      <c r="EH113" s="101">
        <f t="shared" si="113"/>
        <v>0</v>
      </c>
      <c r="EI113" s="101">
        <f t="shared" si="114"/>
        <v>0</v>
      </c>
      <c r="EJ113" s="101">
        <f t="shared" si="115"/>
        <v>0</v>
      </c>
      <c r="EK113" s="101">
        <f t="shared" si="116"/>
        <v>0</v>
      </c>
      <c r="EL113" s="101">
        <f t="shared" si="117"/>
        <v>0</v>
      </c>
      <c r="EM113" s="101">
        <f t="shared" si="118"/>
        <v>0</v>
      </c>
      <c r="EN113" s="101">
        <f t="shared" si="119"/>
        <v>1</v>
      </c>
      <c r="EO113" s="101">
        <f t="shared" si="120"/>
        <v>0</v>
      </c>
      <c r="EP113" s="101">
        <f t="shared" si="121"/>
        <v>0</v>
      </c>
      <c r="EQ113" s="101">
        <f t="shared" si="122"/>
        <v>0</v>
      </c>
    </row>
    <row r="114" spans="2:147" ht="21.75" customHeight="1" x14ac:dyDescent="0.45">
      <c r="B114" s="133">
        <f>IF(Data!B113&lt;&gt;"",Data!B113,"")</f>
        <v>100</v>
      </c>
      <c r="C114" s="158" t="str">
        <f>IF(Data!C113&lt;&gt;"",Data!C113,"")</f>
        <v>นางสาวกัญญารัตน์  บุญเกิด</v>
      </c>
      <c r="D114" s="106">
        <f>IF(Data!D113&lt;&gt;"",Data!D113,"")</f>
        <v>2</v>
      </c>
      <c r="E114" s="140">
        <f>IF(AND(I114=1,Data!T113=0),0,IF(I114=999,999,Data!T113))</f>
        <v>200</v>
      </c>
      <c r="F114" s="140">
        <f t="shared" si="123"/>
        <v>16.666666666666668</v>
      </c>
      <c r="G114" s="140">
        <f>IF(Data!K113&lt;&gt;"",Data!K113,"")</f>
        <v>41</v>
      </c>
      <c r="H114" s="141">
        <f>IF(Data!L113&lt;&gt;"",Data!L113,"")</f>
        <v>156</v>
      </c>
      <c r="I114" s="63">
        <f>IF(Data!M113&lt;&gt;"",Data!M113,"")</f>
        <v>1</v>
      </c>
      <c r="J114" s="63">
        <f t="shared" si="124"/>
        <v>85</v>
      </c>
      <c r="L114" s="64" t="str">
        <f t="shared" si="125"/>
        <v>น้ำหนักตามเกณฑ์</v>
      </c>
      <c r="N114" s="63">
        <f t="shared" si="126"/>
        <v>99</v>
      </c>
      <c r="P114" s="64" t="str">
        <f t="shared" si="127"/>
        <v>ส่วนสูงตามเกณฑ์</v>
      </c>
      <c r="R114" s="63">
        <f t="shared" si="128"/>
        <v>88</v>
      </c>
      <c r="S114" s="64" t="str">
        <f t="shared" si="129"/>
        <v>สมส่วน</v>
      </c>
      <c r="W114" s="310">
        <f t="shared" si="130"/>
        <v>2200</v>
      </c>
      <c r="Y114" s="65">
        <f t="shared" si="131"/>
        <v>48.2</v>
      </c>
      <c r="Z114" s="65">
        <f t="shared" si="132"/>
        <v>156.80000000000001</v>
      </c>
      <c r="AA114" s="65">
        <f t="shared" si="133"/>
        <v>46.5</v>
      </c>
      <c r="AB114" s="65">
        <f t="shared" si="134"/>
        <v>0</v>
      </c>
      <c r="AC114" s="341">
        <f t="shared" si="135"/>
        <v>46.5</v>
      </c>
      <c r="AD114" s="65">
        <f t="shared" si="136"/>
        <v>33.046822107433798</v>
      </c>
      <c r="AE114" s="65">
        <f t="shared" si="137"/>
        <v>38.097881404955871</v>
      </c>
      <c r="AF114" s="65">
        <f t="shared" si="138"/>
        <v>40.623411053716907</v>
      </c>
      <c r="AG114" s="65">
        <f t="shared" si="139"/>
        <v>57.531167439106554</v>
      </c>
      <c r="AH114" s="65">
        <f t="shared" si="140"/>
        <v>60.641556585475406</v>
      </c>
      <c r="AI114" s="65">
        <f t="shared" si="141"/>
        <v>66.862334878213105</v>
      </c>
      <c r="AJ114" s="65">
        <f t="shared" si="142"/>
        <v>141.80632924314503</v>
      </c>
      <c r="AK114" s="65">
        <f t="shared" si="143"/>
        <v>146.80421949543003</v>
      </c>
      <c r="AL114" s="65">
        <f t="shared" si="144"/>
        <v>149.30316462157251</v>
      </c>
      <c r="AM114" s="65">
        <f t="shared" si="145"/>
        <v>164.13732824271625</v>
      </c>
      <c r="AN114" s="65">
        <f t="shared" si="146"/>
        <v>166.58310432362168</v>
      </c>
      <c r="AO114" s="65">
        <f t="shared" si="147"/>
        <v>171.47465648543252</v>
      </c>
      <c r="AP114" s="65">
        <f t="shared" si="148"/>
        <v>31.825343514567464</v>
      </c>
      <c r="AQ114" s="65">
        <f t="shared" si="149"/>
        <v>36.716895676378314</v>
      </c>
      <c r="AR114" s="65">
        <f t="shared" si="150"/>
        <v>39.162671757283732</v>
      </c>
      <c r="AS114" s="65">
        <f t="shared" si="151"/>
        <v>56.150181710528997</v>
      </c>
      <c r="AT114" s="65">
        <f t="shared" si="152"/>
        <v>59.366908947372004</v>
      </c>
      <c r="AU114" s="65">
        <f t="shared" si="153"/>
        <v>65.800363421058009</v>
      </c>
      <c r="AV114" s="65">
        <f t="shared" si="154"/>
        <v>0</v>
      </c>
      <c r="AW114" s="65">
        <f t="shared" si="155"/>
        <v>31.825343514567464</v>
      </c>
      <c r="AX114" s="65">
        <f t="shared" si="156"/>
        <v>0</v>
      </c>
      <c r="AY114" s="65">
        <f t="shared" si="157"/>
        <v>36.716895676378314</v>
      </c>
      <c r="AZ114" s="65">
        <f t="shared" si="158"/>
        <v>0</v>
      </c>
      <c r="BA114" s="65">
        <f t="shared" si="159"/>
        <v>39.162671757283732</v>
      </c>
      <c r="BB114" s="65">
        <f t="shared" si="160"/>
        <v>0</v>
      </c>
      <c r="BC114" s="65">
        <f t="shared" si="161"/>
        <v>56.150181710528997</v>
      </c>
      <c r="BD114" s="65">
        <f t="shared" si="162"/>
        <v>0</v>
      </c>
      <c r="BE114" s="65">
        <f t="shared" si="163"/>
        <v>59.366908947372004</v>
      </c>
      <c r="BF114" s="65">
        <f t="shared" si="164"/>
        <v>0</v>
      </c>
      <c r="BG114" s="65">
        <f t="shared" si="165"/>
        <v>65.800363421058009</v>
      </c>
      <c r="BI114" s="371">
        <v>1099</v>
      </c>
      <c r="BJ114" s="342">
        <v>15.927107535882724</v>
      </c>
      <c r="BK114" s="342">
        <v>18.851405023921817</v>
      </c>
      <c r="BL114" s="342">
        <v>20.313553767941364</v>
      </c>
      <c r="BM114" s="342">
        <v>21.775702511960908</v>
      </c>
      <c r="BN114" s="342">
        <v>24.7</v>
      </c>
      <c r="BO114" s="342">
        <v>30.442256885604031</v>
      </c>
      <c r="BP114" s="342">
        <v>33.313385328406049</v>
      </c>
      <c r="BQ114" s="342">
        <v>36.184513771208067</v>
      </c>
      <c r="BR114" s="342">
        <v>41.9</v>
      </c>
      <c r="BS114" s="65"/>
      <c r="BT114" s="371">
        <v>1099</v>
      </c>
      <c r="BU114" s="342">
        <v>110.56087417324672</v>
      </c>
      <c r="BV114" s="342">
        <v>115.86742516040448</v>
      </c>
      <c r="BW114" s="342">
        <v>118.52070065398337</v>
      </c>
      <c r="BX114" s="342">
        <v>121.17397614756224</v>
      </c>
      <c r="BY114" s="342">
        <v>126.48052713472001</v>
      </c>
      <c r="BZ114" s="342">
        <v>131.80711879051873</v>
      </c>
      <c r="CA114" s="342">
        <v>134.47041461841809</v>
      </c>
      <c r="CB114" s="342">
        <v>137.13371044631742</v>
      </c>
      <c r="CC114" s="342">
        <v>142.46030210211615</v>
      </c>
      <c r="CE114" s="385">
        <v>73.75</v>
      </c>
      <c r="CF114" s="342">
        <v>7.1057846295922609</v>
      </c>
      <c r="CG114" s="342">
        <v>7.8237486274046129</v>
      </c>
      <c r="CH114" s="342">
        <v>8.1827306263107875</v>
      </c>
      <c r="CI114" s="342">
        <v>8.5417126252169648</v>
      </c>
      <c r="CJ114" s="342">
        <v>9.2596766230293177</v>
      </c>
      <c r="CK114" s="342">
        <v>9.9485414765154161</v>
      </c>
      <c r="CL114" s="342">
        <v>10.292973903258467</v>
      </c>
      <c r="CM114" s="342">
        <v>10.637406330001514</v>
      </c>
      <c r="CN114" s="342">
        <v>11.326271183487616</v>
      </c>
      <c r="CO114" s="342">
        <v>6.7951467972340804</v>
      </c>
      <c r="CP114" s="342">
        <v>7.4570199495360985</v>
      </c>
      <c r="CQ114" s="342">
        <v>7.7879565256871057</v>
      </c>
      <c r="CR114" s="342">
        <v>8.1188931018381147</v>
      </c>
      <c r="CS114" s="342">
        <v>8.7807662541401328</v>
      </c>
      <c r="CT114" s="342">
        <v>9.4547785871166568</v>
      </c>
      <c r="CU114" s="342">
        <v>9.7917847536049187</v>
      </c>
      <c r="CV114" s="342">
        <v>10.128790920093182</v>
      </c>
      <c r="CW114" s="342">
        <v>10.802803253069708</v>
      </c>
      <c r="CY114" s="101">
        <f t="shared" si="166"/>
        <v>1</v>
      </c>
      <c r="CZ114" s="101">
        <f t="shared" si="167"/>
        <v>3</v>
      </c>
      <c r="DB114" s="101">
        <f t="shared" si="168"/>
        <v>3</v>
      </c>
      <c r="DD114" s="311">
        <f t="shared" si="169"/>
        <v>3</v>
      </c>
      <c r="DE114" s="311"/>
      <c r="DF114" s="101">
        <f t="shared" si="85"/>
        <v>0</v>
      </c>
      <c r="DG114" s="101">
        <f t="shared" si="86"/>
        <v>0</v>
      </c>
      <c r="DH114" s="101">
        <f t="shared" si="87"/>
        <v>0</v>
      </c>
      <c r="DI114" s="101">
        <f t="shared" si="88"/>
        <v>0</v>
      </c>
      <c r="DJ114" s="311">
        <f t="shared" si="89"/>
        <v>0</v>
      </c>
      <c r="DK114" s="311">
        <f t="shared" si="90"/>
        <v>0</v>
      </c>
      <c r="DL114" s="101">
        <f t="shared" si="91"/>
        <v>0</v>
      </c>
      <c r="DM114" s="101">
        <f t="shared" si="92"/>
        <v>0</v>
      </c>
      <c r="DN114" s="101">
        <f t="shared" si="93"/>
        <v>0</v>
      </c>
      <c r="DO114" s="101">
        <f t="shared" si="94"/>
        <v>0</v>
      </c>
      <c r="DP114" s="101">
        <f t="shared" si="95"/>
        <v>0</v>
      </c>
      <c r="DQ114" s="101">
        <f t="shared" si="96"/>
        <v>0</v>
      </c>
      <c r="DR114" s="101">
        <f t="shared" si="97"/>
        <v>0</v>
      </c>
      <c r="DS114" s="101">
        <f t="shared" si="98"/>
        <v>0</v>
      </c>
      <c r="DT114" s="101">
        <f t="shared" si="99"/>
        <v>0</v>
      </c>
      <c r="DU114" s="101">
        <f t="shared" si="100"/>
        <v>0</v>
      </c>
      <c r="DV114" s="101">
        <f t="shared" si="101"/>
        <v>0</v>
      </c>
      <c r="DW114" s="101">
        <f t="shared" si="102"/>
        <v>0</v>
      </c>
      <c r="DX114" s="311">
        <f t="shared" si="103"/>
        <v>0</v>
      </c>
      <c r="DY114" s="101">
        <f t="shared" si="104"/>
        <v>0</v>
      </c>
      <c r="DZ114" s="101">
        <f t="shared" si="105"/>
        <v>0</v>
      </c>
      <c r="EA114" s="101">
        <f t="shared" si="106"/>
        <v>1</v>
      </c>
      <c r="EB114" s="101">
        <f t="shared" si="107"/>
        <v>0</v>
      </c>
      <c r="EC114" s="101">
        <f t="shared" si="108"/>
        <v>0</v>
      </c>
      <c r="ED114" s="101">
        <f t="shared" si="109"/>
        <v>0</v>
      </c>
      <c r="EE114" s="101">
        <f t="shared" si="110"/>
        <v>0</v>
      </c>
      <c r="EF114" s="101">
        <f t="shared" si="111"/>
        <v>0</v>
      </c>
      <c r="EG114" s="101">
        <f t="shared" si="112"/>
        <v>1</v>
      </c>
      <c r="EH114" s="101">
        <f t="shared" si="113"/>
        <v>0</v>
      </c>
      <c r="EI114" s="101">
        <f t="shared" si="114"/>
        <v>0</v>
      </c>
      <c r="EJ114" s="101">
        <f t="shared" si="115"/>
        <v>0</v>
      </c>
      <c r="EK114" s="101">
        <f t="shared" si="116"/>
        <v>0</v>
      </c>
      <c r="EL114" s="101">
        <f t="shared" si="117"/>
        <v>0</v>
      </c>
      <c r="EM114" s="101">
        <f t="shared" si="118"/>
        <v>0</v>
      </c>
      <c r="EN114" s="101">
        <f t="shared" si="119"/>
        <v>1</v>
      </c>
      <c r="EO114" s="101">
        <f t="shared" si="120"/>
        <v>0</v>
      </c>
      <c r="EP114" s="101">
        <f t="shared" si="121"/>
        <v>0</v>
      </c>
      <c r="EQ114" s="101">
        <f t="shared" si="122"/>
        <v>0</v>
      </c>
    </row>
    <row r="115" spans="2:147" ht="21.75" customHeight="1" x14ac:dyDescent="0.45">
      <c r="B115" s="133">
        <f>IF(Data!B114&lt;&gt;"",Data!B114,"")</f>
        <v>101</v>
      </c>
      <c r="C115" s="158" t="str">
        <f>IF(Data!C114&lt;&gt;"",Data!C114,"")</f>
        <v>นางสาวชาลิสา  หมอนอิง</v>
      </c>
      <c r="D115" s="106">
        <f>IF(Data!D114&lt;&gt;"",Data!D114,"")</f>
        <v>2</v>
      </c>
      <c r="E115" s="140">
        <f>IF(AND(I115=1,Data!T114=0),0,IF(I115=999,999,Data!T114))</f>
        <v>200</v>
      </c>
      <c r="F115" s="140">
        <f t="shared" si="123"/>
        <v>16.666666666666668</v>
      </c>
      <c r="G115" s="140">
        <f>IF(Data!K114&lt;&gt;"",Data!K114,"")</f>
        <v>60</v>
      </c>
      <c r="H115" s="141">
        <f>IF(Data!L114&lt;&gt;"",Data!L114,"")</f>
        <v>160</v>
      </c>
      <c r="I115" s="63">
        <f>IF(Data!M114&lt;&gt;"",Data!M114,"")</f>
        <v>1</v>
      </c>
      <c r="J115" s="63">
        <f t="shared" si="124"/>
        <v>124</v>
      </c>
      <c r="L115" s="64" t="str">
        <f t="shared" si="125"/>
        <v>น้ำหนักค่อนข้างมาก</v>
      </c>
      <c r="N115" s="63">
        <f t="shared" si="126"/>
        <v>102</v>
      </c>
      <c r="P115" s="64" t="str">
        <f t="shared" si="127"/>
        <v>ส่วนสูงตามเกณฑ์</v>
      </c>
      <c r="R115" s="63">
        <f t="shared" si="128"/>
        <v>121</v>
      </c>
      <c r="S115" s="64" t="str">
        <f t="shared" si="129"/>
        <v>ท้วม</v>
      </c>
      <c r="W115" s="310">
        <f t="shared" si="130"/>
        <v>2200</v>
      </c>
      <c r="Y115" s="65">
        <f t="shared" si="131"/>
        <v>48.2</v>
      </c>
      <c r="Z115" s="65">
        <f t="shared" si="132"/>
        <v>156.80000000000001</v>
      </c>
      <c r="AA115" s="65">
        <f t="shared" si="133"/>
        <v>49.7</v>
      </c>
      <c r="AB115" s="65">
        <f t="shared" si="134"/>
        <v>0</v>
      </c>
      <c r="AC115" s="341">
        <f t="shared" si="135"/>
        <v>49.7</v>
      </c>
      <c r="AD115" s="65">
        <f t="shared" si="136"/>
        <v>33.046822107433798</v>
      </c>
      <c r="AE115" s="65">
        <f t="shared" si="137"/>
        <v>38.097881404955871</v>
      </c>
      <c r="AF115" s="65">
        <f t="shared" si="138"/>
        <v>40.623411053716907</v>
      </c>
      <c r="AG115" s="65">
        <f t="shared" si="139"/>
        <v>57.531167439106554</v>
      </c>
      <c r="AH115" s="65">
        <f t="shared" si="140"/>
        <v>60.641556585475406</v>
      </c>
      <c r="AI115" s="65">
        <f t="shared" si="141"/>
        <v>66.862334878213105</v>
      </c>
      <c r="AJ115" s="65">
        <f t="shared" si="142"/>
        <v>141.80632924314503</v>
      </c>
      <c r="AK115" s="65">
        <f t="shared" si="143"/>
        <v>146.80421949543003</v>
      </c>
      <c r="AL115" s="65">
        <f t="shared" si="144"/>
        <v>149.30316462157251</v>
      </c>
      <c r="AM115" s="65">
        <f t="shared" si="145"/>
        <v>164.13732824271625</v>
      </c>
      <c r="AN115" s="65">
        <f t="shared" si="146"/>
        <v>166.58310432362168</v>
      </c>
      <c r="AO115" s="65">
        <f t="shared" si="147"/>
        <v>171.47465648543252</v>
      </c>
      <c r="AP115" s="65">
        <f t="shared" si="148"/>
        <v>34.387314971722574</v>
      </c>
      <c r="AQ115" s="65">
        <f t="shared" si="149"/>
        <v>39.491543314481717</v>
      </c>
      <c r="AR115" s="65">
        <f t="shared" si="150"/>
        <v>42.043657485861289</v>
      </c>
      <c r="AS115" s="65">
        <f t="shared" si="151"/>
        <v>59.031167439106554</v>
      </c>
      <c r="AT115" s="65">
        <f t="shared" si="152"/>
        <v>62.141556585475406</v>
      </c>
      <c r="AU115" s="65">
        <f t="shared" si="153"/>
        <v>68.362334878213105</v>
      </c>
      <c r="AV115" s="65">
        <f t="shared" si="154"/>
        <v>0</v>
      </c>
      <c r="AW115" s="65">
        <f t="shared" si="155"/>
        <v>34.387314971722574</v>
      </c>
      <c r="AX115" s="65">
        <f t="shared" si="156"/>
        <v>0</v>
      </c>
      <c r="AY115" s="65">
        <f t="shared" si="157"/>
        <v>39.491543314481717</v>
      </c>
      <c r="AZ115" s="65">
        <f t="shared" si="158"/>
        <v>0</v>
      </c>
      <c r="BA115" s="65">
        <f t="shared" si="159"/>
        <v>42.043657485861289</v>
      </c>
      <c r="BB115" s="65">
        <f t="shared" si="160"/>
        <v>0</v>
      </c>
      <c r="BC115" s="65">
        <f t="shared" si="161"/>
        <v>59.031167439106554</v>
      </c>
      <c r="BD115" s="65">
        <f t="shared" si="162"/>
        <v>0</v>
      </c>
      <c r="BE115" s="65">
        <f t="shared" si="163"/>
        <v>62.141556585475406</v>
      </c>
      <c r="BF115" s="65">
        <f t="shared" si="164"/>
        <v>0</v>
      </c>
      <c r="BG115" s="65">
        <f t="shared" si="165"/>
        <v>68.362334878213105</v>
      </c>
      <c r="BI115" s="371">
        <v>1100</v>
      </c>
      <c r="BJ115" s="342">
        <v>15.967600400171504</v>
      </c>
      <c r="BK115" s="342">
        <v>18.94506693344767</v>
      </c>
      <c r="BL115" s="342">
        <v>20.433800200085752</v>
      </c>
      <c r="BM115" s="342">
        <v>21.922533466723834</v>
      </c>
      <c r="BN115" s="342">
        <v>24.9</v>
      </c>
      <c r="BO115" s="342">
        <v>30.748594976078181</v>
      </c>
      <c r="BP115" s="342">
        <v>33.672892464117268</v>
      </c>
      <c r="BQ115" s="342">
        <v>36.597189952156363</v>
      </c>
      <c r="BR115" s="342">
        <v>42.4</v>
      </c>
      <c r="BS115" s="65"/>
      <c r="BT115" s="371">
        <v>1100</v>
      </c>
      <c r="BU115" s="342">
        <v>110.72202663254204</v>
      </c>
      <c r="BV115" s="342">
        <v>116.11442921017469</v>
      </c>
      <c r="BW115" s="342">
        <v>118.81063049899102</v>
      </c>
      <c r="BX115" s="342">
        <v>121.50683178780734</v>
      </c>
      <c r="BY115" s="342">
        <v>126.89923436543999</v>
      </c>
      <c r="BZ115" s="342">
        <v>132.22554290254311</v>
      </c>
      <c r="CA115" s="342">
        <v>134.88869717109466</v>
      </c>
      <c r="CB115" s="342">
        <v>137.55185143964624</v>
      </c>
      <c r="CC115" s="342">
        <v>142.87815997674934</v>
      </c>
      <c r="CE115" s="385">
        <v>74</v>
      </c>
      <c r="CF115" s="342">
        <v>7.1576363974441897</v>
      </c>
      <c r="CG115" s="342">
        <v>7.877653797084152</v>
      </c>
      <c r="CH115" s="342">
        <v>8.2376624969041323</v>
      </c>
      <c r="CI115" s="342">
        <v>8.5976711967241144</v>
      </c>
      <c r="CJ115" s="342">
        <v>9.3176885963640768</v>
      </c>
      <c r="CK115" s="342">
        <v>10.011292216373253</v>
      </c>
      <c r="CL115" s="342">
        <v>10.358094026377842</v>
      </c>
      <c r="CM115" s="342">
        <v>10.704895836382429</v>
      </c>
      <c r="CN115" s="342">
        <v>11.398499456391605</v>
      </c>
      <c r="CO115" s="342">
        <v>6.8388330967935573</v>
      </c>
      <c r="CP115" s="342">
        <v>7.5041427257777569</v>
      </c>
      <c r="CQ115" s="342">
        <v>7.8367975402698562</v>
      </c>
      <c r="CR115" s="342">
        <v>8.1694523547619564</v>
      </c>
      <c r="CS115" s="342">
        <v>8.8347619837461568</v>
      </c>
      <c r="CT115" s="342">
        <v>9.5114530919646203</v>
      </c>
      <c r="CU115" s="342">
        <v>9.849798646073852</v>
      </c>
      <c r="CV115" s="342">
        <v>10.188144200183084</v>
      </c>
      <c r="CW115" s="342">
        <v>10.864835308401549</v>
      </c>
      <c r="CY115" s="101">
        <f t="shared" si="166"/>
        <v>1</v>
      </c>
      <c r="CZ115" s="101">
        <f t="shared" si="167"/>
        <v>4</v>
      </c>
      <c r="DB115" s="101">
        <f t="shared" si="168"/>
        <v>3</v>
      </c>
      <c r="DD115" s="311">
        <f t="shared" si="169"/>
        <v>4</v>
      </c>
      <c r="DE115" s="311"/>
      <c r="DF115" s="101">
        <f t="shared" si="85"/>
        <v>0</v>
      </c>
      <c r="DG115" s="101">
        <f t="shared" si="86"/>
        <v>0</v>
      </c>
      <c r="DH115" s="101">
        <f t="shared" si="87"/>
        <v>0</v>
      </c>
      <c r="DI115" s="101">
        <f t="shared" si="88"/>
        <v>0</v>
      </c>
      <c r="DJ115" s="311">
        <f t="shared" si="89"/>
        <v>0</v>
      </c>
      <c r="DK115" s="311">
        <f t="shared" si="90"/>
        <v>0</v>
      </c>
      <c r="DL115" s="101">
        <f t="shared" si="91"/>
        <v>0</v>
      </c>
      <c r="DM115" s="101">
        <f t="shared" si="92"/>
        <v>0</v>
      </c>
      <c r="DN115" s="101">
        <f t="shared" si="93"/>
        <v>0</v>
      </c>
      <c r="DO115" s="101">
        <f t="shared" si="94"/>
        <v>0</v>
      </c>
      <c r="DP115" s="101">
        <f t="shared" si="95"/>
        <v>0</v>
      </c>
      <c r="DQ115" s="101">
        <f t="shared" si="96"/>
        <v>0</v>
      </c>
      <c r="DR115" s="101">
        <f t="shared" si="97"/>
        <v>0</v>
      </c>
      <c r="DS115" s="101">
        <f t="shared" si="98"/>
        <v>0</v>
      </c>
      <c r="DT115" s="101">
        <f t="shared" si="99"/>
        <v>0</v>
      </c>
      <c r="DU115" s="101">
        <f t="shared" si="100"/>
        <v>0</v>
      </c>
      <c r="DV115" s="101">
        <f t="shared" si="101"/>
        <v>0</v>
      </c>
      <c r="DW115" s="101">
        <f t="shared" si="102"/>
        <v>0</v>
      </c>
      <c r="DX115" s="311">
        <f t="shared" si="103"/>
        <v>0</v>
      </c>
      <c r="DY115" s="101">
        <f t="shared" si="104"/>
        <v>0</v>
      </c>
      <c r="DZ115" s="101">
        <f t="shared" si="105"/>
        <v>1</v>
      </c>
      <c r="EA115" s="101">
        <f t="shared" si="106"/>
        <v>0</v>
      </c>
      <c r="EB115" s="101">
        <f t="shared" si="107"/>
        <v>0</v>
      </c>
      <c r="EC115" s="101">
        <f t="shared" si="108"/>
        <v>0</v>
      </c>
      <c r="ED115" s="101">
        <f t="shared" si="109"/>
        <v>0</v>
      </c>
      <c r="EE115" s="101">
        <f t="shared" si="110"/>
        <v>0</v>
      </c>
      <c r="EF115" s="101">
        <f t="shared" si="111"/>
        <v>0</v>
      </c>
      <c r="EG115" s="101">
        <f t="shared" si="112"/>
        <v>1</v>
      </c>
      <c r="EH115" s="101">
        <f t="shared" si="113"/>
        <v>0</v>
      </c>
      <c r="EI115" s="101">
        <f t="shared" si="114"/>
        <v>0</v>
      </c>
      <c r="EJ115" s="101">
        <f t="shared" si="115"/>
        <v>0</v>
      </c>
      <c r="EK115" s="101">
        <f t="shared" si="116"/>
        <v>0</v>
      </c>
      <c r="EL115" s="101">
        <f t="shared" si="117"/>
        <v>0</v>
      </c>
      <c r="EM115" s="101">
        <f t="shared" si="118"/>
        <v>1</v>
      </c>
      <c r="EN115" s="101">
        <f t="shared" si="119"/>
        <v>0</v>
      </c>
      <c r="EO115" s="101">
        <f t="shared" si="120"/>
        <v>0</v>
      </c>
      <c r="EP115" s="101">
        <f t="shared" si="121"/>
        <v>0</v>
      </c>
      <c r="EQ115" s="101">
        <f t="shared" si="122"/>
        <v>0</v>
      </c>
    </row>
    <row r="116" spans="2:147" ht="21.75" customHeight="1" x14ac:dyDescent="0.45">
      <c r="B116" s="133">
        <f>IF(Data!B115&lt;&gt;"",Data!B115,"")</f>
        <v>102</v>
      </c>
      <c r="C116" s="158" t="str">
        <f>IF(Data!C115&lt;&gt;"",Data!C115,"")</f>
        <v>นางสาวสิรินุช  ชื่นบาน</v>
      </c>
      <c r="D116" s="106">
        <f>IF(Data!D115&lt;&gt;"",Data!D115,"")</f>
        <v>2</v>
      </c>
      <c r="E116" s="140">
        <f>IF(AND(I116=1,Data!T115=0),0,IF(I116=999,999,Data!T115))</f>
        <v>207</v>
      </c>
      <c r="F116" s="140">
        <f t="shared" si="123"/>
        <v>17.25</v>
      </c>
      <c r="G116" s="140">
        <f>IF(Data!K115&lt;&gt;"",Data!K115,"")</f>
        <v>43</v>
      </c>
      <c r="H116" s="141">
        <f>IF(Data!L115&lt;&gt;"",Data!L115,"")</f>
        <v>160</v>
      </c>
      <c r="I116" s="63">
        <f>IF(Data!M115&lt;&gt;"",Data!M115,"")</f>
        <v>1</v>
      </c>
      <c r="J116" s="63">
        <f t="shared" si="124"/>
        <v>89</v>
      </c>
      <c r="L116" s="64" t="str">
        <f t="shared" si="125"/>
        <v>น้ำหนักตามเกณฑ์</v>
      </c>
      <c r="N116" s="63">
        <f t="shared" si="126"/>
        <v>102</v>
      </c>
      <c r="P116" s="64" t="str">
        <f t="shared" si="127"/>
        <v>ส่วนสูงตามเกณฑ์</v>
      </c>
      <c r="R116" s="63">
        <f t="shared" si="128"/>
        <v>87</v>
      </c>
      <c r="S116" s="64" t="str">
        <f t="shared" si="129"/>
        <v>สมส่วน</v>
      </c>
      <c r="W116" s="310">
        <f t="shared" si="130"/>
        <v>2207</v>
      </c>
      <c r="Y116" s="65">
        <f t="shared" si="131"/>
        <v>48.5</v>
      </c>
      <c r="Z116" s="65">
        <f t="shared" si="132"/>
        <v>156.9</v>
      </c>
      <c r="AA116" s="65">
        <f t="shared" si="133"/>
        <v>49.7</v>
      </c>
      <c r="AB116" s="65">
        <f t="shared" si="134"/>
        <v>0</v>
      </c>
      <c r="AC116" s="341">
        <f t="shared" si="135"/>
        <v>49.7</v>
      </c>
      <c r="AD116" s="65">
        <f t="shared" si="136"/>
        <v>33.346822107433795</v>
      </c>
      <c r="AE116" s="65">
        <f t="shared" si="137"/>
        <v>38.397881404955868</v>
      </c>
      <c r="AF116" s="65">
        <f t="shared" si="138"/>
        <v>40.923411053716904</v>
      </c>
      <c r="AG116" s="65">
        <f t="shared" si="139"/>
        <v>57.591906735539723</v>
      </c>
      <c r="AH116" s="65">
        <f t="shared" si="140"/>
        <v>60.622542314052957</v>
      </c>
      <c r="AI116" s="65">
        <f t="shared" si="141"/>
        <v>66.683813471079446</v>
      </c>
      <c r="AJ116" s="65">
        <f t="shared" si="142"/>
        <v>142.38485065027871</v>
      </c>
      <c r="AK116" s="65">
        <f t="shared" si="143"/>
        <v>147.22323376685247</v>
      </c>
      <c r="AL116" s="65">
        <f t="shared" si="144"/>
        <v>149.64242532513936</v>
      </c>
      <c r="AM116" s="65">
        <f t="shared" si="145"/>
        <v>164.15757467486065</v>
      </c>
      <c r="AN116" s="65">
        <f t="shared" si="146"/>
        <v>166.57676623314754</v>
      </c>
      <c r="AO116" s="65">
        <f t="shared" si="147"/>
        <v>171.4151493497213</v>
      </c>
      <c r="AP116" s="65">
        <f t="shared" si="148"/>
        <v>34.387314971722574</v>
      </c>
      <c r="AQ116" s="65">
        <f t="shared" si="149"/>
        <v>39.491543314481717</v>
      </c>
      <c r="AR116" s="65">
        <f t="shared" si="150"/>
        <v>42.043657485861289</v>
      </c>
      <c r="AS116" s="65">
        <f t="shared" si="151"/>
        <v>59.031167439106554</v>
      </c>
      <c r="AT116" s="65">
        <f t="shared" si="152"/>
        <v>62.141556585475406</v>
      </c>
      <c r="AU116" s="65">
        <f t="shared" si="153"/>
        <v>68.362334878213105</v>
      </c>
      <c r="AV116" s="65">
        <f t="shared" si="154"/>
        <v>0</v>
      </c>
      <c r="AW116" s="65">
        <f t="shared" si="155"/>
        <v>34.387314971722574</v>
      </c>
      <c r="AX116" s="65">
        <f t="shared" si="156"/>
        <v>0</v>
      </c>
      <c r="AY116" s="65">
        <f t="shared" si="157"/>
        <v>39.491543314481717</v>
      </c>
      <c r="AZ116" s="65">
        <f t="shared" si="158"/>
        <v>0</v>
      </c>
      <c r="BA116" s="65">
        <f t="shared" si="159"/>
        <v>42.043657485861289</v>
      </c>
      <c r="BB116" s="65">
        <f t="shared" si="160"/>
        <v>0</v>
      </c>
      <c r="BC116" s="65">
        <f t="shared" si="161"/>
        <v>59.031167439106554</v>
      </c>
      <c r="BD116" s="65">
        <f t="shared" si="162"/>
        <v>0</v>
      </c>
      <c r="BE116" s="65">
        <f t="shared" si="163"/>
        <v>62.141556585475406</v>
      </c>
      <c r="BF116" s="65">
        <f t="shared" si="164"/>
        <v>0</v>
      </c>
      <c r="BG116" s="65">
        <f t="shared" si="165"/>
        <v>68.362334878213105</v>
      </c>
      <c r="BI116" s="371">
        <v>1101</v>
      </c>
      <c r="BJ116" s="342">
        <v>16.008093264460278</v>
      </c>
      <c r="BK116" s="342">
        <v>19.038728842973519</v>
      </c>
      <c r="BL116" s="342">
        <v>20.55404663223014</v>
      </c>
      <c r="BM116" s="342">
        <v>22.06936442148676</v>
      </c>
      <c r="BN116" s="342">
        <v>25.1</v>
      </c>
      <c r="BO116" s="342">
        <v>31.05493306655233</v>
      </c>
      <c r="BP116" s="342">
        <v>34.032399599828494</v>
      </c>
      <c r="BQ116" s="342">
        <v>37.009866133104659</v>
      </c>
      <c r="BR116" s="342">
        <v>43</v>
      </c>
      <c r="BS116" s="65"/>
      <c r="BT116" s="371">
        <v>1101</v>
      </c>
      <c r="BU116" s="342">
        <v>111.17928045663942</v>
      </c>
      <c r="BV116" s="342">
        <v>116.55873463359961</v>
      </c>
      <c r="BW116" s="342">
        <v>119.24846172207971</v>
      </c>
      <c r="BX116" s="342">
        <v>121.93818881055981</v>
      </c>
      <c r="BY116" s="342">
        <v>127.31764298752</v>
      </c>
      <c r="BZ116" s="342">
        <v>132.64502802470852</v>
      </c>
      <c r="CA116" s="342">
        <v>135.3087205433028</v>
      </c>
      <c r="CB116" s="342">
        <v>137.97241306189702</v>
      </c>
      <c r="CC116" s="342">
        <v>143.29979809908554</v>
      </c>
      <c r="CE116" s="385">
        <v>74.25</v>
      </c>
      <c r="CF116" s="342">
        <v>7.2100016894029446</v>
      </c>
      <c r="CG116" s="342">
        <v>7.9316590377452147</v>
      </c>
      <c r="CH116" s="342">
        <v>8.2924877119163476</v>
      </c>
      <c r="CI116" s="342">
        <v>8.653316386087484</v>
      </c>
      <c r="CJ116" s="342">
        <v>9.3749737344297532</v>
      </c>
      <c r="CK116" s="342">
        <v>10.073772086940153</v>
      </c>
      <c r="CL116" s="342">
        <v>10.423171263195353</v>
      </c>
      <c r="CM116" s="342">
        <v>10.772570439450551</v>
      </c>
      <c r="CN116" s="342">
        <v>11.47136879196095</v>
      </c>
      <c r="CO116" s="342">
        <v>6.8819156223516913</v>
      </c>
      <c r="CP116" s="342">
        <v>7.5507349679927049</v>
      </c>
      <c r="CQ116" s="342">
        <v>7.8851446408132126</v>
      </c>
      <c r="CR116" s="342">
        <v>8.2195543136337186</v>
      </c>
      <c r="CS116" s="342">
        <v>8.888373659274734</v>
      </c>
      <c r="CT116" s="342">
        <v>9.5676964227073285</v>
      </c>
      <c r="CU116" s="342">
        <v>9.9073578044236257</v>
      </c>
      <c r="CV116" s="342">
        <v>10.247019186139923</v>
      </c>
      <c r="CW116" s="342">
        <v>10.926341949572517</v>
      </c>
      <c r="CY116" s="101">
        <f t="shared" si="166"/>
        <v>1</v>
      </c>
      <c r="CZ116" s="101">
        <f t="shared" si="167"/>
        <v>3</v>
      </c>
      <c r="DB116" s="101">
        <f t="shared" si="168"/>
        <v>3</v>
      </c>
      <c r="DD116" s="311">
        <f t="shared" si="169"/>
        <v>3</v>
      </c>
      <c r="DE116" s="311"/>
      <c r="DF116" s="101">
        <f t="shared" si="85"/>
        <v>0</v>
      </c>
      <c r="DG116" s="101">
        <f t="shared" si="86"/>
        <v>0</v>
      </c>
      <c r="DH116" s="101">
        <f t="shared" si="87"/>
        <v>0</v>
      </c>
      <c r="DI116" s="101">
        <f t="shared" si="88"/>
        <v>0</v>
      </c>
      <c r="DJ116" s="311">
        <f t="shared" si="89"/>
        <v>0</v>
      </c>
      <c r="DK116" s="311">
        <f t="shared" si="90"/>
        <v>0</v>
      </c>
      <c r="DL116" s="101">
        <f t="shared" si="91"/>
        <v>0</v>
      </c>
      <c r="DM116" s="101">
        <f t="shared" si="92"/>
        <v>0</v>
      </c>
      <c r="DN116" s="101">
        <f t="shared" si="93"/>
        <v>0</v>
      </c>
      <c r="DO116" s="101">
        <f t="shared" si="94"/>
        <v>0</v>
      </c>
      <c r="DP116" s="101">
        <f t="shared" si="95"/>
        <v>0</v>
      </c>
      <c r="DQ116" s="101">
        <f t="shared" si="96"/>
        <v>0</v>
      </c>
      <c r="DR116" s="101">
        <f t="shared" si="97"/>
        <v>0</v>
      </c>
      <c r="DS116" s="101">
        <f t="shared" si="98"/>
        <v>0</v>
      </c>
      <c r="DT116" s="101">
        <f t="shared" si="99"/>
        <v>0</v>
      </c>
      <c r="DU116" s="101">
        <f t="shared" si="100"/>
        <v>0</v>
      </c>
      <c r="DV116" s="101">
        <f t="shared" si="101"/>
        <v>0</v>
      </c>
      <c r="DW116" s="101">
        <f t="shared" si="102"/>
        <v>0</v>
      </c>
      <c r="DX116" s="311">
        <f t="shared" si="103"/>
        <v>0</v>
      </c>
      <c r="DY116" s="101">
        <f t="shared" si="104"/>
        <v>0</v>
      </c>
      <c r="DZ116" s="101">
        <f t="shared" si="105"/>
        <v>0</v>
      </c>
      <c r="EA116" s="101">
        <f t="shared" si="106"/>
        <v>1</v>
      </c>
      <c r="EB116" s="101">
        <f t="shared" si="107"/>
        <v>0</v>
      </c>
      <c r="EC116" s="101">
        <f t="shared" si="108"/>
        <v>0</v>
      </c>
      <c r="ED116" s="101">
        <f t="shared" si="109"/>
        <v>0</v>
      </c>
      <c r="EE116" s="101">
        <f t="shared" si="110"/>
        <v>0</v>
      </c>
      <c r="EF116" s="101">
        <f t="shared" si="111"/>
        <v>0</v>
      </c>
      <c r="EG116" s="101">
        <f t="shared" si="112"/>
        <v>1</v>
      </c>
      <c r="EH116" s="101">
        <f t="shared" si="113"/>
        <v>0</v>
      </c>
      <c r="EI116" s="101">
        <f t="shared" si="114"/>
        <v>0</v>
      </c>
      <c r="EJ116" s="101">
        <f t="shared" si="115"/>
        <v>0</v>
      </c>
      <c r="EK116" s="101">
        <f t="shared" si="116"/>
        <v>0</v>
      </c>
      <c r="EL116" s="101">
        <f t="shared" si="117"/>
        <v>0</v>
      </c>
      <c r="EM116" s="101">
        <f t="shared" si="118"/>
        <v>0</v>
      </c>
      <c r="EN116" s="101">
        <f t="shared" si="119"/>
        <v>1</v>
      </c>
      <c r="EO116" s="101">
        <f t="shared" si="120"/>
        <v>0</v>
      </c>
      <c r="EP116" s="101">
        <f t="shared" si="121"/>
        <v>0</v>
      </c>
      <c r="EQ116" s="101">
        <f t="shared" si="122"/>
        <v>0</v>
      </c>
    </row>
    <row r="117" spans="2:147" ht="21.75" customHeight="1" x14ac:dyDescent="0.45">
      <c r="B117" s="133">
        <f>IF(Data!B116&lt;&gt;"",Data!B116,"")</f>
        <v>103</v>
      </c>
      <c r="C117" s="158" t="str">
        <f>IF(Data!C116&lt;&gt;"",Data!C116,"")</f>
        <v>นายเตชทัต  รอดย้อย</v>
      </c>
      <c r="D117" s="106">
        <f>IF(Data!D116&lt;&gt;"",Data!D116,"")</f>
        <v>1</v>
      </c>
      <c r="E117" s="140">
        <f>IF(AND(I117=1,Data!T116=0),0,IF(I117=999,999,Data!T116))</f>
        <v>202</v>
      </c>
      <c r="F117" s="140">
        <f t="shared" si="123"/>
        <v>16.833333333333332</v>
      </c>
      <c r="G117" s="140">
        <f>IF(Data!K116&lt;&gt;"",Data!K116,"")</f>
        <v>39</v>
      </c>
      <c r="H117" s="141">
        <f>IF(Data!L116&lt;&gt;"",Data!L116,"")</f>
        <v>166</v>
      </c>
      <c r="I117" s="63">
        <f>IF(Data!M116&lt;&gt;"",Data!M116,"")</f>
        <v>1</v>
      </c>
      <c r="J117" s="63">
        <f t="shared" si="124"/>
        <v>70</v>
      </c>
      <c r="L117" s="64" t="str">
        <f t="shared" si="125"/>
        <v>น้ำหนักน้อยกว่าเกณฑ์</v>
      </c>
      <c r="N117" s="63">
        <f t="shared" si="126"/>
        <v>98</v>
      </c>
      <c r="P117" s="64" t="str">
        <f t="shared" si="127"/>
        <v>ส่วนสูงตามเกณฑ์</v>
      </c>
      <c r="R117" s="63">
        <f t="shared" si="128"/>
        <v>73</v>
      </c>
      <c r="S117" s="64" t="str">
        <f t="shared" si="129"/>
        <v>ผอม</v>
      </c>
      <c r="W117" s="310">
        <f t="shared" si="130"/>
        <v>1202</v>
      </c>
      <c r="Y117" s="65">
        <f t="shared" si="131"/>
        <v>55.7</v>
      </c>
      <c r="Z117" s="65">
        <f t="shared" si="132"/>
        <v>169.08219212799997</v>
      </c>
      <c r="AA117" s="65">
        <f t="shared" si="133"/>
        <v>53.6</v>
      </c>
      <c r="AB117" s="65">
        <f t="shared" si="134"/>
        <v>0</v>
      </c>
      <c r="AC117" s="341">
        <f t="shared" si="135"/>
        <v>53.6</v>
      </c>
      <c r="AD117" s="65">
        <f t="shared" si="136"/>
        <v>36.080622307519548</v>
      </c>
      <c r="AE117" s="65">
        <f t="shared" si="137"/>
        <v>42.620414871679699</v>
      </c>
      <c r="AF117" s="65">
        <f t="shared" si="138"/>
        <v>45.890311153759775</v>
      </c>
      <c r="AG117" s="65">
        <f t="shared" si="139"/>
        <v>65.509688846240238</v>
      </c>
      <c r="AH117" s="65">
        <f t="shared" si="140"/>
        <v>68.779585128320292</v>
      </c>
      <c r="AI117" s="65">
        <f t="shared" si="141"/>
        <v>75.3</v>
      </c>
      <c r="AJ117" s="65">
        <f t="shared" si="142"/>
        <v>151.18655317109773</v>
      </c>
      <c r="AK117" s="65">
        <f t="shared" si="143"/>
        <v>157.15176615673181</v>
      </c>
      <c r="AL117" s="65">
        <f t="shared" si="144"/>
        <v>160.13437264954885</v>
      </c>
      <c r="AM117" s="65">
        <f t="shared" si="145"/>
        <v>176.99382388855042</v>
      </c>
      <c r="AN117" s="65">
        <f t="shared" si="146"/>
        <v>179.63103447540058</v>
      </c>
      <c r="AO117" s="65">
        <f t="shared" si="147"/>
        <v>184.90545564910087</v>
      </c>
      <c r="AP117" s="65">
        <f t="shared" si="148"/>
        <v>37.80879356458891</v>
      </c>
      <c r="AQ117" s="65">
        <f t="shared" si="149"/>
        <v>43.072529043059276</v>
      </c>
      <c r="AR117" s="65">
        <f t="shared" si="150"/>
        <v>45.704396782294452</v>
      </c>
      <c r="AS117" s="65">
        <f t="shared" si="151"/>
        <v>62.293138896261659</v>
      </c>
      <c r="AT117" s="65">
        <f t="shared" si="152"/>
        <v>65.190851861682219</v>
      </c>
      <c r="AU117" s="65">
        <f t="shared" si="153"/>
        <v>70.986277792523325</v>
      </c>
      <c r="AV117" s="65">
        <f t="shared" si="154"/>
        <v>0</v>
      </c>
      <c r="AW117" s="65">
        <f t="shared" si="155"/>
        <v>37.80879356458891</v>
      </c>
      <c r="AX117" s="65">
        <f t="shared" si="156"/>
        <v>0</v>
      </c>
      <c r="AY117" s="65">
        <f t="shared" si="157"/>
        <v>43.072529043059276</v>
      </c>
      <c r="AZ117" s="65">
        <f t="shared" si="158"/>
        <v>0</v>
      </c>
      <c r="BA117" s="65">
        <f t="shared" si="159"/>
        <v>45.704396782294452</v>
      </c>
      <c r="BB117" s="65">
        <f t="shared" si="160"/>
        <v>0</v>
      </c>
      <c r="BC117" s="65">
        <f t="shared" si="161"/>
        <v>62.293138896261659</v>
      </c>
      <c r="BD117" s="65">
        <f t="shared" si="162"/>
        <v>0</v>
      </c>
      <c r="BE117" s="65">
        <f t="shared" si="163"/>
        <v>65.190851861682219</v>
      </c>
      <c r="BF117" s="65">
        <f t="shared" si="164"/>
        <v>0</v>
      </c>
      <c r="BG117" s="65">
        <f t="shared" si="165"/>
        <v>70.986277792523325</v>
      </c>
      <c r="BI117" s="371">
        <v>1102</v>
      </c>
      <c r="BJ117" s="342">
        <v>16.048586128749058</v>
      </c>
      <c r="BK117" s="342">
        <v>19.132390752499372</v>
      </c>
      <c r="BL117" s="342">
        <v>20.674293064374531</v>
      </c>
      <c r="BM117" s="342">
        <v>22.216195376249686</v>
      </c>
      <c r="BN117" s="342">
        <v>25.3</v>
      </c>
      <c r="BO117" s="342">
        <v>31.361271157026483</v>
      </c>
      <c r="BP117" s="342">
        <v>34.39190673553972</v>
      </c>
      <c r="BQ117" s="342">
        <v>37.422542314052961</v>
      </c>
      <c r="BR117" s="342">
        <v>43.5</v>
      </c>
      <c r="BS117" s="65"/>
      <c r="BT117" s="371">
        <v>1102</v>
      </c>
      <c r="BU117" s="342">
        <v>111.5683029245279</v>
      </c>
      <c r="BV117" s="342">
        <v>116.95756541933859</v>
      </c>
      <c r="BW117" s="342">
        <v>119.65219666674393</v>
      </c>
      <c r="BX117" s="342">
        <v>122.34682791414929</v>
      </c>
      <c r="BY117" s="342">
        <v>127.73609040896</v>
      </c>
      <c r="BZ117" s="342">
        <v>133.06363005682911</v>
      </c>
      <c r="CA117" s="342">
        <v>135.72739988076367</v>
      </c>
      <c r="CB117" s="342">
        <v>138.39116970469826</v>
      </c>
      <c r="CC117" s="342">
        <v>143.71870935256737</v>
      </c>
      <c r="CE117" s="385">
        <v>74.5</v>
      </c>
      <c r="CF117" s="342">
        <v>7.2623669813616996</v>
      </c>
      <c r="CG117" s="342">
        <v>7.9856642784062766</v>
      </c>
      <c r="CH117" s="342">
        <v>8.3473129269285629</v>
      </c>
      <c r="CI117" s="342">
        <v>8.7089615754508536</v>
      </c>
      <c r="CJ117" s="342">
        <v>9.4322588724954297</v>
      </c>
      <c r="CK117" s="342">
        <v>10.136251957507053</v>
      </c>
      <c r="CL117" s="342">
        <v>10.488248500012864</v>
      </c>
      <c r="CM117" s="342">
        <v>10.840245042518674</v>
      </c>
      <c r="CN117" s="342">
        <v>11.544238127530296</v>
      </c>
      <c r="CO117" s="342">
        <v>6.9249981479098253</v>
      </c>
      <c r="CP117" s="342">
        <v>7.5973272102076539</v>
      </c>
      <c r="CQ117" s="342">
        <v>7.9334917413565691</v>
      </c>
      <c r="CR117" s="342">
        <v>8.2696562725054825</v>
      </c>
      <c r="CS117" s="342">
        <v>8.9419853348033129</v>
      </c>
      <c r="CT117" s="342">
        <v>9.6239397534500366</v>
      </c>
      <c r="CU117" s="342">
        <v>9.9649169627733976</v>
      </c>
      <c r="CV117" s="342">
        <v>10.30589417209676</v>
      </c>
      <c r="CW117" s="342">
        <v>10.987848590743486</v>
      </c>
      <c r="CY117" s="101">
        <f t="shared" si="166"/>
        <v>1</v>
      </c>
      <c r="CZ117" s="101">
        <f t="shared" si="167"/>
        <v>1</v>
      </c>
      <c r="DB117" s="101">
        <f t="shared" si="168"/>
        <v>3</v>
      </c>
      <c r="DD117" s="311">
        <f t="shared" si="169"/>
        <v>1</v>
      </c>
      <c r="DE117" s="311"/>
      <c r="DF117" s="101">
        <f t="shared" si="85"/>
        <v>0</v>
      </c>
      <c r="DG117" s="101">
        <f t="shared" si="86"/>
        <v>0</v>
      </c>
      <c r="DH117" s="101">
        <f t="shared" si="87"/>
        <v>0</v>
      </c>
      <c r="DI117" s="101">
        <f t="shared" si="88"/>
        <v>0</v>
      </c>
      <c r="DJ117" s="311">
        <f t="shared" si="89"/>
        <v>1</v>
      </c>
      <c r="DK117" s="311">
        <f t="shared" si="90"/>
        <v>0</v>
      </c>
      <c r="DL117" s="101">
        <f t="shared" si="91"/>
        <v>0</v>
      </c>
      <c r="DM117" s="101">
        <f t="shared" si="92"/>
        <v>0</v>
      </c>
      <c r="DN117" s="101">
        <f t="shared" si="93"/>
        <v>1</v>
      </c>
      <c r="DO117" s="101">
        <f t="shared" si="94"/>
        <v>0</v>
      </c>
      <c r="DP117" s="101">
        <f t="shared" si="95"/>
        <v>0</v>
      </c>
      <c r="DQ117" s="101">
        <f t="shared" si="96"/>
        <v>0</v>
      </c>
      <c r="DR117" s="101">
        <f t="shared" si="97"/>
        <v>0</v>
      </c>
      <c r="DS117" s="101">
        <f t="shared" si="98"/>
        <v>0</v>
      </c>
      <c r="DT117" s="101">
        <f t="shared" si="99"/>
        <v>0</v>
      </c>
      <c r="DU117" s="101">
        <f t="shared" si="100"/>
        <v>0</v>
      </c>
      <c r="DV117" s="101">
        <f t="shared" si="101"/>
        <v>0</v>
      </c>
      <c r="DW117" s="101">
        <f t="shared" si="102"/>
        <v>1</v>
      </c>
      <c r="DX117" s="311">
        <f t="shared" si="103"/>
        <v>0</v>
      </c>
      <c r="DY117" s="101">
        <f t="shared" si="104"/>
        <v>0</v>
      </c>
      <c r="DZ117" s="101">
        <f t="shared" si="105"/>
        <v>0</v>
      </c>
      <c r="EA117" s="101">
        <f t="shared" si="106"/>
        <v>0</v>
      </c>
      <c r="EB117" s="101">
        <f t="shared" si="107"/>
        <v>0</v>
      </c>
      <c r="EC117" s="101">
        <f t="shared" si="108"/>
        <v>0</v>
      </c>
      <c r="ED117" s="101">
        <f t="shared" si="109"/>
        <v>0</v>
      </c>
      <c r="EE117" s="101">
        <f t="shared" si="110"/>
        <v>0</v>
      </c>
      <c r="EF117" s="101">
        <f t="shared" si="111"/>
        <v>0</v>
      </c>
      <c r="EG117" s="101">
        <f t="shared" si="112"/>
        <v>0</v>
      </c>
      <c r="EH117" s="101">
        <f t="shared" si="113"/>
        <v>0</v>
      </c>
      <c r="EI117" s="101">
        <f t="shared" si="114"/>
        <v>0</v>
      </c>
      <c r="EJ117" s="101">
        <f t="shared" si="115"/>
        <v>0</v>
      </c>
      <c r="EK117" s="101">
        <f t="shared" si="116"/>
        <v>0</v>
      </c>
      <c r="EL117" s="101">
        <f t="shared" si="117"/>
        <v>0</v>
      </c>
      <c r="EM117" s="101">
        <f t="shared" si="118"/>
        <v>0</v>
      </c>
      <c r="EN117" s="101">
        <f t="shared" si="119"/>
        <v>0</v>
      </c>
      <c r="EO117" s="101">
        <f t="shared" si="120"/>
        <v>0</v>
      </c>
      <c r="EP117" s="101">
        <f t="shared" si="121"/>
        <v>0</v>
      </c>
      <c r="EQ117" s="101">
        <f t="shared" si="122"/>
        <v>0</v>
      </c>
    </row>
    <row r="118" spans="2:147" ht="21.75" customHeight="1" x14ac:dyDescent="0.45">
      <c r="B118" s="133">
        <f>IF(Data!B117&lt;&gt;"",Data!B117,"")</f>
        <v>104</v>
      </c>
      <c r="C118" s="158" t="str">
        <f>IF(Data!C117&lt;&gt;"",Data!C117,"")</f>
        <v>นางสาวจรรยมณฑน์  เกตุปาน</v>
      </c>
      <c r="D118" s="106">
        <f>IF(Data!D117&lt;&gt;"",Data!D117,"")</f>
        <v>2</v>
      </c>
      <c r="E118" s="140">
        <f>IF(AND(I118=1,Data!T117=0),0,IF(I118=999,999,Data!T117))</f>
        <v>202</v>
      </c>
      <c r="F118" s="140">
        <f t="shared" si="123"/>
        <v>16.833333333333332</v>
      </c>
      <c r="G118" s="140">
        <f>IF(Data!K117&lt;&gt;"",Data!K117,"")</f>
        <v>45</v>
      </c>
      <c r="H118" s="141">
        <f>IF(Data!L117&lt;&gt;"",Data!L117,"")</f>
        <v>160</v>
      </c>
      <c r="I118" s="63">
        <f>IF(Data!M117&lt;&gt;"",Data!M117,"")</f>
        <v>1</v>
      </c>
      <c r="J118" s="63">
        <f t="shared" si="124"/>
        <v>93</v>
      </c>
      <c r="L118" s="64" t="str">
        <f t="shared" si="125"/>
        <v>น้ำหนักตามเกณฑ์</v>
      </c>
      <c r="N118" s="63">
        <f t="shared" si="126"/>
        <v>102</v>
      </c>
      <c r="P118" s="64" t="str">
        <f t="shared" si="127"/>
        <v>ส่วนสูงตามเกณฑ์</v>
      </c>
      <c r="R118" s="63">
        <f t="shared" si="128"/>
        <v>91</v>
      </c>
      <c r="S118" s="64" t="str">
        <f t="shared" si="129"/>
        <v>สมส่วน</v>
      </c>
      <c r="W118" s="310">
        <f t="shared" si="130"/>
        <v>2202</v>
      </c>
      <c r="Y118" s="65">
        <f t="shared" si="131"/>
        <v>48.3</v>
      </c>
      <c r="Z118" s="65">
        <f t="shared" si="132"/>
        <v>156.80000000000001</v>
      </c>
      <c r="AA118" s="65">
        <f t="shared" si="133"/>
        <v>49.7</v>
      </c>
      <c r="AB118" s="65">
        <f t="shared" si="134"/>
        <v>0</v>
      </c>
      <c r="AC118" s="341">
        <f t="shared" si="135"/>
        <v>49.7</v>
      </c>
      <c r="AD118" s="65">
        <f t="shared" si="136"/>
        <v>33.146822107433792</v>
      </c>
      <c r="AE118" s="65">
        <f t="shared" si="137"/>
        <v>38.197881404955865</v>
      </c>
      <c r="AF118" s="65">
        <f t="shared" si="138"/>
        <v>40.723411053716902</v>
      </c>
      <c r="AG118" s="65">
        <f t="shared" si="139"/>
        <v>57.551413871250944</v>
      </c>
      <c r="AH118" s="65">
        <f t="shared" si="140"/>
        <v>60.635218495001254</v>
      </c>
      <c r="AI118" s="65">
        <f t="shared" si="141"/>
        <v>66.80282774250189</v>
      </c>
      <c r="AJ118" s="65">
        <f t="shared" si="142"/>
        <v>141.96583637885624</v>
      </c>
      <c r="AK118" s="65">
        <f t="shared" si="143"/>
        <v>146.91055758590417</v>
      </c>
      <c r="AL118" s="65">
        <f t="shared" si="144"/>
        <v>149.3829181894281</v>
      </c>
      <c r="AM118" s="65">
        <f t="shared" si="145"/>
        <v>164.13732824271625</v>
      </c>
      <c r="AN118" s="65">
        <f t="shared" si="146"/>
        <v>166.58310432362168</v>
      </c>
      <c r="AO118" s="65">
        <f t="shared" si="147"/>
        <v>171.47465648543252</v>
      </c>
      <c r="AP118" s="65">
        <f t="shared" si="148"/>
        <v>34.387314971722574</v>
      </c>
      <c r="AQ118" s="65">
        <f t="shared" si="149"/>
        <v>39.491543314481717</v>
      </c>
      <c r="AR118" s="65">
        <f t="shared" si="150"/>
        <v>42.043657485861289</v>
      </c>
      <c r="AS118" s="65">
        <f t="shared" si="151"/>
        <v>59.031167439106554</v>
      </c>
      <c r="AT118" s="65">
        <f t="shared" si="152"/>
        <v>62.141556585475406</v>
      </c>
      <c r="AU118" s="65">
        <f t="shared" si="153"/>
        <v>68.362334878213105</v>
      </c>
      <c r="AV118" s="65">
        <f t="shared" si="154"/>
        <v>0</v>
      </c>
      <c r="AW118" s="65">
        <f t="shared" si="155"/>
        <v>34.387314971722574</v>
      </c>
      <c r="AX118" s="65">
        <f t="shared" si="156"/>
        <v>0</v>
      </c>
      <c r="AY118" s="65">
        <f t="shared" si="157"/>
        <v>39.491543314481717</v>
      </c>
      <c r="AZ118" s="65">
        <f t="shared" si="158"/>
        <v>0</v>
      </c>
      <c r="BA118" s="65">
        <f t="shared" si="159"/>
        <v>42.043657485861289</v>
      </c>
      <c r="BB118" s="65">
        <f t="shared" si="160"/>
        <v>0</v>
      </c>
      <c r="BC118" s="65">
        <f t="shared" si="161"/>
        <v>59.031167439106554</v>
      </c>
      <c r="BD118" s="65">
        <f t="shared" si="162"/>
        <v>0</v>
      </c>
      <c r="BE118" s="65">
        <f t="shared" si="163"/>
        <v>62.141556585475406</v>
      </c>
      <c r="BF118" s="65">
        <f t="shared" si="164"/>
        <v>0</v>
      </c>
      <c r="BG118" s="65">
        <f t="shared" si="165"/>
        <v>68.362334878213105</v>
      </c>
      <c r="BI118" s="371">
        <v>1103</v>
      </c>
      <c r="BJ118" s="342">
        <v>16.089078993037838</v>
      </c>
      <c r="BK118" s="342">
        <v>19.226052662025225</v>
      </c>
      <c r="BL118" s="342">
        <v>20.794539496518919</v>
      </c>
      <c r="BM118" s="342">
        <v>22.363026331012613</v>
      </c>
      <c r="BN118" s="342">
        <v>25.5</v>
      </c>
      <c r="BO118" s="342">
        <v>31.667609247500629</v>
      </c>
      <c r="BP118" s="342">
        <v>34.751413871250946</v>
      </c>
      <c r="BQ118" s="342">
        <v>37.835218495001257</v>
      </c>
      <c r="BR118" s="342">
        <v>44</v>
      </c>
      <c r="BS118" s="65"/>
      <c r="BT118" s="371">
        <v>1103</v>
      </c>
      <c r="BU118" s="342">
        <v>111.79764566963524</v>
      </c>
      <c r="BV118" s="342">
        <v>117.25003973239683</v>
      </c>
      <c r="BW118" s="342">
        <v>119.97623676377762</v>
      </c>
      <c r="BX118" s="342">
        <v>122.70243379515841</v>
      </c>
      <c r="BY118" s="342">
        <v>128.15482785792</v>
      </c>
      <c r="BZ118" s="342">
        <v>133.48263752914394</v>
      </c>
      <c r="CA118" s="342">
        <v>136.14654236475593</v>
      </c>
      <c r="CB118" s="342">
        <v>138.81044720036786</v>
      </c>
      <c r="CC118" s="342">
        <v>144.13825687159181</v>
      </c>
      <c r="CE118" s="385">
        <v>74.75</v>
      </c>
      <c r="CF118" s="342">
        <v>7.3147322733204545</v>
      </c>
      <c r="CG118" s="342">
        <v>8.0396695190673384</v>
      </c>
      <c r="CH118" s="342">
        <v>8.4021381419407781</v>
      </c>
      <c r="CI118" s="342">
        <v>8.7646067648142214</v>
      </c>
      <c r="CJ118" s="342">
        <v>9.4895440105611062</v>
      </c>
      <c r="CK118" s="342">
        <v>10.198731828073953</v>
      </c>
      <c r="CL118" s="342">
        <v>10.553325736830374</v>
      </c>
      <c r="CM118" s="342">
        <v>10.907919645586796</v>
      </c>
      <c r="CN118" s="342">
        <v>11.617107463099641</v>
      </c>
      <c r="CO118" s="342">
        <v>6.9680806734679592</v>
      </c>
      <c r="CP118" s="342">
        <v>7.6439194524226028</v>
      </c>
      <c r="CQ118" s="342">
        <v>7.9818388418999255</v>
      </c>
      <c r="CR118" s="342">
        <v>8.3197582313772465</v>
      </c>
      <c r="CS118" s="342">
        <v>8.9955970103318919</v>
      </c>
      <c r="CT118" s="342">
        <v>9.6801830841927448</v>
      </c>
      <c r="CU118" s="342">
        <v>10.022476121123171</v>
      </c>
      <c r="CV118" s="342">
        <v>10.364769158053598</v>
      </c>
      <c r="CW118" s="342">
        <v>11.049355231914454</v>
      </c>
      <c r="CY118" s="101">
        <f t="shared" si="166"/>
        <v>1</v>
      </c>
      <c r="CZ118" s="101">
        <f t="shared" si="167"/>
        <v>3</v>
      </c>
      <c r="DB118" s="101">
        <f t="shared" si="168"/>
        <v>3</v>
      </c>
      <c r="DD118" s="311">
        <f t="shared" si="169"/>
        <v>3</v>
      </c>
      <c r="DE118" s="311"/>
      <c r="DF118" s="101">
        <f t="shared" si="85"/>
        <v>0</v>
      </c>
      <c r="DG118" s="101">
        <f t="shared" si="86"/>
        <v>0</v>
      </c>
      <c r="DH118" s="101">
        <f t="shared" si="87"/>
        <v>0</v>
      </c>
      <c r="DI118" s="101">
        <f t="shared" si="88"/>
        <v>0</v>
      </c>
      <c r="DJ118" s="311">
        <f t="shared" si="89"/>
        <v>0</v>
      </c>
      <c r="DK118" s="311">
        <f t="shared" si="90"/>
        <v>0</v>
      </c>
      <c r="DL118" s="101">
        <f t="shared" si="91"/>
        <v>0</v>
      </c>
      <c r="DM118" s="101">
        <f t="shared" si="92"/>
        <v>0</v>
      </c>
      <c r="DN118" s="101">
        <f t="shared" si="93"/>
        <v>0</v>
      </c>
      <c r="DO118" s="101">
        <f t="shared" si="94"/>
        <v>0</v>
      </c>
      <c r="DP118" s="101">
        <f t="shared" si="95"/>
        <v>0</v>
      </c>
      <c r="DQ118" s="101">
        <f t="shared" si="96"/>
        <v>0</v>
      </c>
      <c r="DR118" s="101">
        <f t="shared" si="97"/>
        <v>0</v>
      </c>
      <c r="DS118" s="101">
        <f t="shared" si="98"/>
        <v>0</v>
      </c>
      <c r="DT118" s="101">
        <f t="shared" si="99"/>
        <v>0</v>
      </c>
      <c r="DU118" s="101">
        <f t="shared" si="100"/>
        <v>0</v>
      </c>
      <c r="DV118" s="101">
        <f t="shared" si="101"/>
        <v>0</v>
      </c>
      <c r="DW118" s="101">
        <f t="shared" si="102"/>
        <v>0</v>
      </c>
      <c r="DX118" s="311">
        <f t="shared" si="103"/>
        <v>0</v>
      </c>
      <c r="DY118" s="101">
        <f t="shared" si="104"/>
        <v>0</v>
      </c>
      <c r="DZ118" s="101">
        <f t="shared" si="105"/>
        <v>0</v>
      </c>
      <c r="EA118" s="101">
        <f t="shared" si="106"/>
        <v>1</v>
      </c>
      <c r="EB118" s="101">
        <f t="shared" si="107"/>
        <v>0</v>
      </c>
      <c r="EC118" s="101">
        <f t="shared" si="108"/>
        <v>0</v>
      </c>
      <c r="ED118" s="101">
        <f t="shared" si="109"/>
        <v>0</v>
      </c>
      <c r="EE118" s="101">
        <f t="shared" si="110"/>
        <v>0</v>
      </c>
      <c r="EF118" s="101">
        <f t="shared" si="111"/>
        <v>0</v>
      </c>
      <c r="EG118" s="101">
        <f t="shared" si="112"/>
        <v>1</v>
      </c>
      <c r="EH118" s="101">
        <f t="shared" si="113"/>
        <v>0</v>
      </c>
      <c r="EI118" s="101">
        <f t="shared" si="114"/>
        <v>0</v>
      </c>
      <c r="EJ118" s="101">
        <f t="shared" si="115"/>
        <v>0</v>
      </c>
      <c r="EK118" s="101">
        <f t="shared" si="116"/>
        <v>0</v>
      </c>
      <c r="EL118" s="101">
        <f t="shared" si="117"/>
        <v>0</v>
      </c>
      <c r="EM118" s="101">
        <f t="shared" si="118"/>
        <v>0</v>
      </c>
      <c r="EN118" s="101">
        <f t="shared" si="119"/>
        <v>1</v>
      </c>
      <c r="EO118" s="101">
        <f t="shared" si="120"/>
        <v>0</v>
      </c>
      <c r="EP118" s="101">
        <f t="shared" si="121"/>
        <v>0</v>
      </c>
      <c r="EQ118" s="101">
        <f t="shared" si="122"/>
        <v>0</v>
      </c>
    </row>
    <row r="119" spans="2:147" ht="21.75" customHeight="1" x14ac:dyDescent="0.45">
      <c r="B119" s="133">
        <f>IF(Data!B118&lt;&gt;"",Data!B118,"")</f>
        <v>105</v>
      </c>
      <c r="C119" s="158" t="str">
        <f>IF(Data!C118&lt;&gt;"",Data!C118,"")</f>
        <v>นางสาวกนกนาถ  ณรงค์มี</v>
      </c>
      <c r="D119" s="106">
        <f>IF(Data!D118&lt;&gt;"",Data!D118,"")</f>
        <v>2</v>
      </c>
      <c r="E119" s="140">
        <f>IF(AND(I119=1,Data!T118=0),0,IF(I119=999,999,Data!T118))</f>
        <v>198</v>
      </c>
      <c r="F119" s="140">
        <f t="shared" si="123"/>
        <v>16.5</v>
      </c>
      <c r="G119" s="140">
        <f>IF(Data!K118&lt;&gt;"",Data!K118,"")</f>
        <v>44</v>
      </c>
      <c r="H119" s="141">
        <f>IF(Data!L118&lt;&gt;"",Data!L118,"")</f>
        <v>165</v>
      </c>
      <c r="I119" s="63">
        <f>IF(Data!M118&lt;&gt;"",Data!M118,"")</f>
        <v>1</v>
      </c>
      <c r="J119" s="63">
        <f t="shared" si="124"/>
        <v>91</v>
      </c>
      <c r="L119" s="64" t="str">
        <f t="shared" si="125"/>
        <v>น้ำหนักตามเกณฑ์</v>
      </c>
      <c r="N119" s="63">
        <f t="shared" si="126"/>
        <v>105</v>
      </c>
      <c r="P119" s="64" t="str">
        <f t="shared" si="127"/>
        <v>ค่อนข้างสูง</v>
      </c>
      <c r="R119" s="63">
        <f t="shared" si="128"/>
        <v>81</v>
      </c>
      <c r="S119" s="64" t="str">
        <f t="shared" si="129"/>
        <v>ค่อนข้างผอม</v>
      </c>
      <c r="W119" s="310">
        <f t="shared" si="130"/>
        <v>2198</v>
      </c>
      <c r="Y119" s="65">
        <f t="shared" si="131"/>
        <v>48.2</v>
      </c>
      <c r="Z119" s="65">
        <f t="shared" si="132"/>
        <v>156.80000000000001</v>
      </c>
      <c r="AA119" s="65">
        <f t="shared" si="133"/>
        <v>54</v>
      </c>
      <c r="AB119" s="65">
        <f t="shared" si="134"/>
        <v>0</v>
      </c>
      <c r="AC119" s="341">
        <f t="shared" si="135"/>
        <v>54</v>
      </c>
      <c r="AD119" s="65">
        <f t="shared" si="136"/>
        <v>32.887314971722574</v>
      </c>
      <c r="AE119" s="65">
        <f t="shared" si="137"/>
        <v>37.991543314481717</v>
      </c>
      <c r="AF119" s="65">
        <f t="shared" si="138"/>
        <v>40.543657485861289</v>
      </c>
      <c r="AG119" s="65">
        <f t="shared" si="139"/>
        <v>57.451413871250949</v>
      </c>
      <c r="AH119" s="65">
        <f t="shared" si="140"/>
        <v>60.535218495001253</v>
      </c>
      <c r="AI119" s="65">
        <f t="shared" si="141"/>
        <v>66.702827742501881</v>
      </c>
      <c r="AJ119" s="65">
        <f t="shared" si="142"/>
        <v>141.80632924314503</v>
      </c>
      <c r="AK119" s="65">
        <f t="shared" si="143"/>
        <v>146.80421949543003</v>
      </c>
      <c r="AL119" s="65">
        <f t="shared" si="144"/>
        <v>149.30316462157251</v>
      </c>
      <c r="AM119" s="65">
        <f t="shared" si="145"/>
        <v>164.13732824271625</v>
      </c>
      <c r="AN119" s="65">
        <f t="shared" si="146"/>
        <v>166.58310432362168</v>
      </c>
      <c r="AO119" s="65">
        <f t="shared" si="147"/>
        <v>171.47465648543252</v>
      </c>
      <c r="AP119" s="65">
        <f t="shared" si="148"/>
        <v>37.251750750321563</v>
      </c>
      <c r="AQ119" s="65">
        <f t="shared" si="149"/>
        <v>42.834500500214375</v>
      </c>
      <c r="AR119" s="65">
        <f t="shared" si="150"/>
        <v>45.625875375160781</v>
      </c>
      <c r="AS119" s="65">
        <f t="shared" si="151"/>
        <v>62.294371056983614</v>
      </c>
      <c r="AT119" s="65">
        <f t="shared" si="152"/>
        <v>65.059161409311486</v>
      </c>
      <c r="AU119" s="65">
        <f t="shared" si="153"/>
        <v>70.588742113967214</v>
      </c>
      <c r="AV119" s="65">
        <f t="shared" si="154"/>
        <v>0</v>
      </c>
      <c r="AW119" s="65">
        <f t="shared" si="155"/>
        <v>37.251750750321563</v>
      </c>
      <c r="AX119" s="65">
        <f t="shared" si="156"/>
        <v>0</v>
      </c>
      <c r="AY119" s="65">
        <f t="shared" si="157"/>
        <v>42.834500500214375</v>
      </c>
      <c r="AZ119" s="65">
        <f t="shared" si="158"/>
        <v>0</v>
      </c>
      <c r="BA119" s="65">
        <f t="shared" si="159"/>
        <v>45.625875375160781</v>
      </c>
      <c r="BB119" s="65">
        <f t="shared" si="160"/>
        <v>0</v>
      </c>
      <c r="BC119" s="65">
        <f t="shared" si="161"/>
        <v>62.294371056983614</v>
      </c>
      <c r="BD119" s="65">
        <f t="shared" si="162"/>
        <v>0</v>
      </c>
      <c r="BE119" s="65">
        <f t="shared" si="163"/>
        <v>65.059161409311486</v>
      </c>
      <c r="BF119" s="65">
        <f t="shared" si="164"/>
        <v>0</v>
      </c>
      <c r="BG119" s="65">
        <f t="shared" si="165"/>
        <v>70.588742113967214</v>
      </c>
      <c r="BI119" s="371">
        <v>1104</v>
      </c>
      <c r="BJ119" s="342">
        <v>16.12957185732661</v>
      </c>
      <c r="BK119" s="342">
        <v>19.319714571551074</v>
      </c>
      <c r="BL119" s="342">
        <v>20.914785928663303</v>
      </c>
      <c r="BM119" s="342">
        <v>22.509857285775535</v>
      </c>
      <c r="BN119" s="342">
        <v>25.7</v>
      </c>
      <c r="BO119" s="342">
        <v>31.973947337974778</v>
      </c>
      <c r="BP119" s="342">
        <v>35.110921006962165</v>
      </c>
      <c r="BQ119" s="342">
        <v>38.247894675949553</v>
      </c>
      <c r="BR119" s="342">
        <v>44.5</v>
      </c>
      <c r="BS119" s="65"/>
      <c r="BT119" s="371">
        <v>1104</v>
      </c>
      <c r="BU119" s="342">
        <v>112.18624252268512</v>
      </c>
      <c r="BV119" s="342">
        <v>117.64882518600341</v>
      </c>
      <c r="BW119" s="342">
        <v>120.38011651766257</v>
      </c>
      <c r="BX119" s="342">
        <v>123.11140784932171</v>
      </c>
      <c r="BY119" s="342">
        <v>128.57399051263999</v>
      </c>
      <c r="BZ119" s="342">
        <v>133.90219763173818</v>
      </c>
      <c r="CA119" s="342">
        <v>136.56630119128727</v>
      </c>
      <c r="CB119" s="342">
        <v>139.23040475083639</v>
      </c>
      <c r="CC119" s="342">
        <v>144.55861186993457</v>
      </c>
      <c r="CE119" s="385">
        <v>75</v>
      </c>
      <c r="CF119" s="342">
        <v>7.3670975652792094</v>
      </c>
      <c r="CG119" s="342">
        <v>8.0936747597284011</v>
      </c>
      <c r="CH119" s="342">
        <v>8.4569633569529952</v>
      </c>
      <c r="CI119" s="342">
        <v>8.820251954177591</v>
      </c>
      <c r="CJ119" s="342">
        <v>9.5468291486267827</v>
      </c>
      <c r="CK119" s="342">
        <v>10.261211698640851</v>
      </c>
      <c r="CL119" s="342">
        <v>10.618402973647886</v>
      </c>
      <c r="CM119" s="342">
        <v>10.975594248654918</v>
      </c>
      <c r="CN119" s="342">
        <v>11.689976798668987</v>
      </c>
      <c r="CO119" s="342">
        <v>7.0111631990260923</v>
      </c>
      <c r="CP119" s="342">
        <v>7.6905116946375509</v>
      </c>
      <c r="CQ119" s="342">
        <v>8.030185942443282</v>
      </c>
      <c r="CR119" s="342">
        <v>8.3698601902490104</v>
      </c>
      <c r="CS119" s="342">
        <v>9.049208685860469</v>
      </c>
      <c r="CT119" s="342">
        <v>9.7364264149354529</v>
      </c>
      <c r="CU119" s="342">
        <v>10.080035279472945</v>
      </c>
      <c r="CV119" s="342">
        <v>10.423644144010437</v>
      </c>
      <c r="CW119" s="342">
        <v>11.110861873085421</v>
      </c>
      <c r="CY119" s="101">
        <f t="shared" si="166"/>
        <v>1</v>
      </c>
      <c r="CZ119" s="101">
        <f t="shared" si="167"/>
        <v>3</v>
      </c>
      <c r="DB119" s="101">
        <f t="shared" si="168"/>
        <v>4</v>
      </c>
      <c r="DD119" s="311">
        <f t="shared" si="169"/>
        <v>2</v>
      </c>
      <c r="DE119" s="311"/>
      <c r="DF119" s="101">
        <f t="shared" si="85"/>
        <v>0</v>
      </c>
      <c r="DG119" s="101">
        <f t="shared" si="86"/>
        <v>0</v>
      </c>
      <c r="DH119" s="101">
        <f t="shared" si="87"/>
        <v>0</v>
      </c>
      <c r="DI119" s="101">
        <f t="shared" si="88"/>
        <v>0</v>
      </c>
      <c r="DJ119" s="311">
        <f t="shared" si="89"/>
        <v>0</v>
      </c>
      <c r="DK119" s="311">
        <f t="shared" si="90"/>
        <v>0</v>
      </c>
      <c r="DL119" s="101">
        <f t="shared" si="91"/>
        <v>0</v>
      </c>
      <c r="DM119" s="101">
        <f t="shared" si="92"/>
        <v>0</v>
      </c>
      <c r="DN119" s="101">
        <f t="shared" si="93"/>
        <v>0</v>
      </c>
      <c r="DO119" s="101">
        <f t="shared" si="94"/>
        <v>0</v>
      </c>
      <c r="DP119" s="101">
        <f t="shared" si="95"/>
        <v>0</v>
      </c>
      <c r="DQ119" s="101">
        <f t="shared" si="96"/>
        <v>0</v>
      </c>
      <c r="DR119" s="101">
        <f t="shared" si="97"/>
        <v>0</v>
      </c>
      <c r="DS119" s="101">
        <f t="shared" si="98"/>
        <v>0</v>
      </c>
      <c r="DT119" s="101">
        <f t="shared" si="99"/>
        <v>0</v>
      </c>
      <c r="DU119" s="101">
        <f t="shared" si="100"/>
        <v>0</v>
      </c>
      <c r="DV119" s="101">
        <f t="shared" si="101"/>
        <v>0</v>
      </c>
      <c r="DW119" s="101">
        <f t="shared" si="102"/>
        <v>0</v>
      </c>
      <c r="DX119" s="311">
        <f t="shared" si="103"/>
        <v>0</v>
      </c>
      <c r="DY119" s="101">
        <f t="shared" si="104"/>
        <v>0</v>
      </c>
      <c r="DZ119" s="101">
        <f t="shared" si="105"/>
        <v>0</v>
      </c>
      <c r="EA119" s="101">
        <f t="shared" si="106"/>
        <v>1</v>
      </c>
      <c r="EB119" s="101">
        <f t="shared" si="107"/>
        <v>0</v>
      </c>
      <c r="EC119" s="101">
        <f t="shared" si="108"/>
        <v>0</v>
      </c>
      <c r="ED119" s="101">
        <f t="shared" si="109"/>
        <v>0</v>
      </c>
      <c r="EE119" s="101">
        <f t="shared" si="110"/>
        <v>0</v>
      </c>
      <c r="EF119" s="101">
        <f t="shared" si="111"/>
        <v>1</v>
      </c>
      <c r="EG119" s="101">
        <f t="shared" si="112"/>
        <v>0</v>
      </c>
      <c r="EH119" s="101">
        <f t="shared" si="113"/>
        <v>0</v>
      </c>
      <c r="EI119" s="101">
        <f t="shared" si="114"/>
        <v>0</v>
      </c>
      <c r="EJ119" s="101">
        <f t="shared" si="115"/>
        <v>0</v>
      </c>
      <c r="EK119" s="101">
        <f t="shared" si="116"/>
        <v>0</v>
      </c>
      <c r="EL119" s="101">
        <f t="shared" si="117"/>
        <v>0</v>
      </c>
      <c r="EM119" s="101">
        <f t="shared" si="118"/>
        <v>0</v>
      </c>
      <c r="EN119" s="101">
        <f t="shared" si="119"/>
        <v>0</v>
      </c>
      <c r="EO119" s="101">
        <f t="shared" si="120"/>
        <v>1</v>
      </c>
      <c r="EP119" s="101">
        <f t="shared" si="121"/>
        <v>0</v>
      </c>
      <c r="EQ119" s="101">
        <f t="shared" si="122"/>
        <v>0</v>
      </c>
    </row>
    <row r="120" spans="2:147" ht="21.75" customHeight="1" x14ac:dyDescent="0.45">
      <c r="B120" s="133">
        <f>IF(Data!B119&lt;&gt;"",Data!B119,"")</f>
        <v>106</v>
      </c>
      <c r="C120" s="158" t="str">
        <f>IF(Data!C119&lt;&gt;"",Data!C119,"")</f>
        <v>นางสาวธนธรณ์  สินโน</v>
      </c>
      <c r="D120" s="106">
        <f>IF(Data!D119&lt;&gt;"",Data!D119,"")</f>
        <v>2</v>
      </c>
      <c r="E120" s="140">
        <f>IF(AND(I120=1,Data!T119=0),0,IF(I120=999,999,Data!T119))</f>
        <v>197</v>
      </c>
      <c r="F120" s="140">
        <f t="shared" si="123"/>
        <v>16.416666666666668</v>
      </c>
      <c r="G120" s="140">
        <f>IF(Data!K119&lt;&gt;"",Data!K119,"")</f>
        <v>44</v>
      </c>
      <c r="H120" s="141">
        <f>IF(Data!L119&lt;&gt;"",Data!L119,"")</f>
        <v>154</v>
      </c>
      <c r="I120" s="63">
        <f>IF(Data!M119&lt;&gt;"",Data!M119,"")</f>
        <v>1</v>
      </c>
      <c r="J120" s="63">
        <f t="shared" si="124"/>
        <v>91</v>
      </c>
      <c r="L120" s="64" t="str">
        <f t="shared" si="125"/>
        <v>น้ำหนักตามเกณฑ์</v>
      </c>
      <c r="N120" s="63">
        <f t="shared" si="126"/>
        <v>98</v>
      </c>
      <c r="P120" s="64" t="str">
        <f t="shared" si="127"/>
        <v>ส่วนสูงตามเกณฑ์</v>
      </c>
      <c r="R120" s="63">
        <f t="shared" si="128"/>
        <v>98</v>
      </c>
      <c r="S120" s="64" t="str">
        <f t="shared" si="129"/>
        <v>สมส่วน</v>
      </c>
      <c r="W120" s="310">
        <f t="shared" si="130"/>
        <v>2197</v>
      </c>
      <c r="Y120" s="65">
        <f t="shared" si="131"/>
        <v>48.1</v>
      </c>
      <c r="Z120" s="65">
        <f t="shared" si="132"/>
        <v>156.80000000000001</v>
      </c>
      <c r="AA120" s="65">
        <f t="shared" si="133"/>
        <v>44.9</v>
      </c>
      <c r="AB120" s="65">
        <f t="shared" si="134"/>
        <v>0</v>
      </c>
      <c r="AC120" s="341">
        <f t="shared" si="135"/>
        <v>44.9</v>
      </c>
      <c r="AD120" s="65">
        <f t="shared" si="136"/>
        <v>32.946822107433803</v>
      </c>
      <c r="AE120" s="65">
        <f t="shared" si="137"/>
        <v>37.997881404955869</v>
      </c>
      <c r="AF120" s="65">
        <f t="shared" si="138"/>
        <v>40.523411053716899</v>
      </c>
      <c r="AG120" s="65">
        <f t="shared" si="139"/>
        <v>57.431167439106545</v>
      </c>
      <c r="AH120" s="65">
        <f t="shared" si="140"/>
        <v>60.541556585475405</v>
      </c>
      <c r="AI120" s="65">
        <f t="shared" si="141"/>
        <v>66.76233487821311</v>
      </c>
      <c r="AJ120" s="65">
        <f t="shared" si="142"/>
        <v>141.64682210743382</v>
      </c>
      <c r="AK120" s="65">
        <f t="shared" si="143"/>
        <v>146.69788140495587</v>
      </c>
      <c r="AL120" s="65">
        <f t="shared" si="144"/>
        <v>149.22341105371692</v>
      </c>
      <c r="AM120" s="65">
        <f t="shared" si="145"/>
        <v>164.13732824271625</v>
      </c>
      <c r="AN120" s="65">
        <f t="shared" si="146"/>
        <v>166.58310432362168</v>
      </c>
      <c r="AO120" s="65">
        <f t="shared" si="147"/>
        <v>171.47465648543252</v>
      </c>
      <c r="AP120" s="65">
        <f t="shared" si="148"/>
        <v>30.544357785989913</v>
      </c>
      <c r="AQ120" s="65">
        <f t="shared" si="149"/>
        <v>35.329571857326613</v>
      </c>
      <c r="AR120" s="65">
        <f t="shared" si="150"/>
        <v>37.722178892994954</v>
      </c>
      <c r="AS120" s="65">
        <f t="shared" si="151"/>
        <v>54.629935278384607</v>
      </c>
      <c r="AT120" s="65">
        <f t="shared" si="152"/>
        <v>57.873247037846156</v>
      </c>
      <c r="AU120" s="65">
        <f t="shared" si="153"/>
        <v>64.359870556769238</v>
      </c>
      <c r="AV120" s="65">
        <f t="shared" si="154"/>
        <v>0</v>
      </c>
      <c r="AW120" s="65">
        <f t="shared" si="155"/>
        <v>30.544357785989913</v>
      </c>
      <c r="AX120" s="65">
        <f t="shared" si="156"/>
        <v>0</v>
      </c>
      <c r="AY120" s="65">
        <f t="shared" si="157"/>
        <v>35.329571857326613</v>
      </c>
      <c r="AZ120" s="65">
        <f t="shared" si="158"/>
        <v>0</v>
      </c>
      <c r="BA120" s="65">
        <f t="shared" si="159"/>
        <v>37.722178892994954</v>
      </c>
      <c r="BB120" s="65">
        <f t="shared" si="160"/>
        <v>0</v>
      </c>
      <c r="BC120" s="65">
        <f t="shared" si="161"/>
        <v>54.629935278384607</v>
      </c>
      <c r="BD120" s="65">
        <f t="shared" si="162"/>
        <v>0</v>
      </c>
      <c r="BE120" s="65">
        <f t="shared" si="163"/>
        <v>57.873247037846156</v>
      </c>
      <c r="BF120" s="65">
        <f t="shared" si="164"/>
        <v>0</v>
      </c>
      <c r="BG120" s="65">
        <f t="shared" si="165"/>
        <v>64.359870556769238</v>
      </c>
      <c r="BI120" s="371">
        <v>1105</v>
      </c>
      <c r="BJ120" s="342">
        <v>16.17006472161539</v>
      </c>
      <c r="BK120" s="342">
        <v>19.413376481076924</v>
      </c>
      <c r="BL120" s="342">
        <v>21.035032360807691</v>
      </c>
      <c r="BM120" s="342">
        <v>22.656688240538461</v>
      </c>
      <c r="BN120" s="342">
        <v>25.9</v>
      </c>
      <c r="BO120" s="342">
        <v>32.280285428448927</v>
      </c>
      <c r="BP120" s="342">
        <v>35.470428142673391</v>
      </c>
      <c r="BQ120" s="342">
        <v>38.660570856897849</v>
      </c>
      <c r="BR120" s="342">
        <v>45</v>
      </c>
      <c r="BS120" s="65"/>
      <c r="BT120" s="371">
        <v>1105</v>
      </c>
      <c r="BU120" s="342">
        <v>112.41507821291609</v>
      </c>
      <c r="BV120" s="342">
        <v>117.94124549277073</v>
      </c>
      <c r="BW120" s="342">
        <v>120.70432913269804</v>
      </c>
      <c r="BX120" s="342">
        <v>123.46741277262537</v>
      </c>
      <c r="BY120" s="342">
        <v>128.99358005248001</v>
      </c>
      <c r="BZ120" s="342">
        <v>134.32286355982333</v>
      </c>
      <c r="CA120" s="342">
        <v>136.98750531349498</v>
      </c>
      <c r="CB120" s="342">
        <v>139.65214706716668</v>
      </c>
      <c r="CC120" s="342">
        <v>144.98143057451</v>
      </c>
      <c r="CE120" s="385">
        <v>75.25</v>
      </c>
      <c r="CF120" s="342">
        <v>7.4200186710718654</v>
      </c>
      <c r="CG120" s="342">
        <v>8.1478275711882144</v>
      </c>
      <c r="CH120" s="342">
        <v>8.5117320212463881</v>
      </c>
      <c r="CI120" s="342">
        <v>8.8756364713045635</v>
      </c>
      <c r="CJ120" s="342">
        <v>9.6034453714209107</v>
      </c>
      <c r="CK120" s="342">
        <v>10.32350876340238</v>
      </c>
      <c r="CL120" s="342">
        <v>10.683540459393114</v>
      </c>
      <c r="CM120" s="342">
        <v>11.043572155383849</v>
      </c>
      <c r="CN120" s="342">
        <v>11.763635547365318</v>
      </c>
      <c r="CO120" s="342">
        <v>7.0536121951841935</v>
      </c>
      <c r="CP120" s="342">
        <v>7.7365578543239977</v>
      </c>
      <c r="CQ120" s="342">
        <v>8.0780306838938998</v>
      </c>
      <c r="CR120" s="342">
        <v>8.4195035134638019</v>
      </c>
      <c r="CS120" s="342">
        <v>9.1024491726036061</v>
      </c>
      <c r="CT120" s="342">
        <v>9.7922578493866421</v>
      </c>
      <c r="CU120" s="342">
        <v>10.137162187778159</v>
      </c>
      <c r="CV120" s="342">
        <v>10.482066526169678</v>
      </c>
      <c r="CW120" s="342">
        <v>11.171875202952712</v>
      </c>
      <c r="CY120" s="101">
        <f t="shared" si="166"/>
        <v>1</v>
      </c>
      <c r="CZ120" s="101">
        <f t="shared" si="167"/>
        <v>3</v>
      </c>
      <c r="DB120" s="101">
        <f t="shared" si="168"/>
        <v>3</v>
      </c>
      <c r="DD120" s="311">
        <f t="shared" si="169"/>
        <v>3</v>
      </c>
      <c r="DE120" s="311"/>
      <c r="DF120" s="101">
        <f t="shared" si="85"/>
        <v>0</v>
      </c>
      <c r="DG120" s="101">
        <f t="shared" si="86"/>
        <v>0</v>
      </c>
      <c r="DH120" s="101">
        <f t="shared" si="87"/>
        <v>0</v>
      </c>
      <c r="DI120" s="101">
        <f t="shared" si="88"/>
        <v>0</v>
      </c>
      <c r="DJ120" s="311">
        <f t="shared" si="89"/>
        <v>0</v>
      </c>
      <c r="DK120" s="311">
        <f t="shared" si="90"/>
        <v>0</v>
      </c>
      <c r="DL120" s="101">
        <f t="shared" si="91"/>
        <v>0</v>
      </c>
      <c r="DM120" s="101">
        <f t="shared" si="92"/>
        <v>0</v>
      </c>
      <c r="DN120" s="101">
        <f t="shared" si="93"/>
        <v>0</v>
      </c>
      <c r="DO120" s="101">
        <f t="shared" si="94"/>
        <v>0</v>
      </c>
      <c r="DP120" s="101">
        <f t="shared" si="95"/>
        <v>0</v>
      </c>
      <c r="DQ120" s="101">
        <f t="shared" si="96"/>
        <v>0</v>
      </c>
      <c r="DR120" s="101">
        <f t="shared" si="97"/>
        <v>0</v>
      </c>
      <c r="DS120" s="101">
        <f t="shared" si="98"/>
        <v>0</v>
      </c>
      <c r="DT120" s="101">
        <f t="shared" si="99"/>
        <v>0</v>
      </c>
      <c r="DU120" s="101">
        <f t="shared" si="100"/>
        <v>0</v>
      </c>
      <c r="DV120" s="101">
        <f t="shared" si="101"/>
        <v>0</v>
      </c>
      <c r="DW120" s="101">
        <f t="shared" si="102"/>
        <v>0</v>
      </c>
      <c r="DX120" s="311">
        <f t="shared" si="103"/>
        <v>0</v>
      </c>
      <c r="DY120" s="101">
        <f t="shared" si="104"/>
        <v>0</v>
      </c>
      <c r="DZ120" s="101">
        <f t="shared" si="105"/>
        <v>0</v>
      </c>
      <c r="EA120" s="101">
        <f t="shared" si="106"/>
        <v>1</v>
      </c>
      <c r="EB120" s="101">
        <f t="shared" si="107"/>
        <v>0</v>
      </c>
      <c r="EC120" s="101">
        <f t="shared" si="108"/>
        <v>0</v>
      </c>
      <c r="ED120" s="101">
        <f t="shared" si="109"/>
        <v>0</v>
      </c>
      <c r="EE120" s="101">
        <f t="shared" si="110"/>
        <v>0</v>
      </c>
      <c r="EF120" s="101">
        <f t="shared" si="111"/>
        <v>0</v>
      </c>
      <c r="EG120" s="101">
        <f t="shared" si="112"/>
        <v>1</v>
      </c>
      <c r="EH120" s="101">
        <f t="shared" si="113"/>
        <v>0</v>
      </c>
      <c r="EI120" s="101">
        <f t="shared" si="114"/>
        <v>0</v>
      </c>
      <c r="EJ120" s="101">
        <f t="shared" si="115"/>
        <v>0</v>
      </c>
      <c r="EK120" s="101">
        <f t="shared" si="116"/>
        <v>0</v>
      </c>
      <c r="EL120" s="101">
        <f t="shared" si="117"/>
        <v>0</v>
      </c>
      <c r="EM120" s="101">
        <f t="shared" si="118"/>
        <v>0</v>
      </c>
      <c r="EN120" s="101">
        <f t="shared" si="119"/>
        <v>1</v>
      </c>
      <c r="EO120" s="101">
        <f t="shared" si="120"/>
        <v>0</v>
      </c>
      <c r="EP120" s="101">
        <f t="shared" si="121"/>
        <v>0</v>
      </c>
      <c r="EQ120" s="101">
        <f t="shared" si="122"/>
        <v>0</v>
      </c>
    </row>
    <row r="121" spans="2:147" ht="21.75" customHeight="1" x14ac:dyDescent="0.45">
      <c r="B121" s="133">
        <f>IF(Data!B120&lt;&gt;"",Data!B120,"")</f>
        <v>107</v>
      </c>
      <c r="C121" s="158" t="str">
        <f>IF(Data!C120&lt;&gt;"",Data!C120,"")</f>
        <v>นางสาวนันท์นภัส  อินทพันธ์</v>
      </c>
      <c r="D121" s="106">
        <f>IF(Data!D120&lt;&gt;"",Data!D120,"")</f>
        <v>2</v>
      </c>
      <c r="E121" s="140">
        <f>IF(AND(I121=1,Data!T120=0),0,IF(I121=999,999,Data!T120))</f>
        <v>201</v>
      </c>
      <c r="F121" s="140">
        <f t="shared" si="123"/>
        <v>16.75</v>
      </c>
      <c r="G121" s="140">
        <f>IF(Data!K120&lt;&gt;"",Data!K120,"")</f>
        <v>51</v>
      </c>
      <c r="H121" s="141">
        <f>IF(Data!L120&lt;&gt;"",Data!L120,"")</f>
        <v>159</v>
      </c>
      <c r="I121" s="63">
        <f>IF(Data!M120&lt;&gt;"",Data!M120,"")</f>
        <v>1</v>
      </c>
      <c r="J121" s="63">
        <f t="shared" si="124"/>
        <v>106</v>
      </c>
      <c r="L121" s="64" t="str">
        <f t="shared" si="125"/>
        <v>น้ำหนักตามเกณฑ์</v>
      </c>
      <c r="N121" s="63">
        <f t="shared" si="126"/>
        <v>101</v>
      </c>
      <c r="P121" s="64" t="str">
        <f t="shared" si="127"/>
        <v>ส่วนสูงตามเกณฑ์</v>
      </c>
      <c r="R121" s="63">
        <f t="shared" si="128"/>
        <v>104</v>
      </c>
      <c r="S121" s="64" t="str">
        <f t="shared" si="129"/>
        <v>สมส่วน</v>
      </c>
      <c r="W121" s="310">
        <f t="shared" si="130"/>
        <v>2201</v>
      </c>
      <c r="Y121" s="65">
        <f t="shared" si="131"/>
        <v>48.3</v>
      </c>
      <c r="Z121" s="65">
        <f t="shared" si="132"/>
        <v>156.80000000000001</v>
      </c>
      <c r="AA121" s="65">
        <f t="shared" si="133"/>
        <v>48.9</v>
      </c>
      <c r="AB121" s="65">
        <f t="shared" si="134"/>
        <v>0</v>
      </c>
      <c r="AC121" s="341">
        <f t="shared" si="135"/>
        <v>48.9</v>
      </c>
      <c r="AD121" s="65">
        <f t="shared" si="136"/>
        <v>33.146822107433792</v>
      </c>
      <c r="AE121" s="65">
        <f t="shared" si="137"/>
        <v>38.197881404955865</v>
      </c>
      <c r="AF121" s="65">
        <f t="shared" si="138"/>
        <v>40.723411053716902</v>
      </c>
      <c r="AG121" s="65">
        <f t="shared" si="139"/>
        <v>57.551413871250944</v>
      </c>
      <c r="AH121" s="65">
        <f t="shared" si="140"/>
        <v>60.635218495001254</v>
      </c>
      <c r="AI121" s="65">
        <f t="shared" si="141"/>
        <v>66.80282774250189</v>
      </c>
      <c r="AJ121" s="65">
        <f t="shared" si="142"/>
        <v>141.96583637885624</v>
      </c>
      <c r="AK121" s="65">
        <f t="shared" si="143"/>
        <v>146.91055758590417</v>
      </c>
      <c r="AL121" s="65">
        <f t="shared" si="144"/>
        <v>149.3829181894281</v>
      </c>
      <c r="AM121" s="65">
        <f t="shared" si="145"/>
        <v>164.13732824271625</v>
      </c>
      <c r="AN121" s="65">
        <f t="shared" si="146"/>
        <v>166.58310432362168</v>
      </c>
      <c r="AO121" s="65">
        <f t="shared" si="147"/>
        <v>171.47465648543252</v>
      </c>
      <c r="AP121" s="65">
        <f t="shared" si="148"/>
        <v>33.7468221074338</v>
      </c>
      <c r="AQ121" s="65">
        <f t="shared" si="149"/>
        <v>38.797881404955866</v>
      </c>
      <c r="AR121" s="65">
        <f t="shared" si="150"/>
        <v>41.323411053716896</v>
      </c>
      <c r="AS121" s="65">
        <f t="shared" si="151"/>
        <v>58.310921006962175</v>
      </c>
      <c r="AT121" s="65">
        <f t="shared" si="152"/>
        <v>61.447894675949556</v>
      </c>
      <c r="AU121" s="65">
        <f t="shared" si="153"/>
        <v>67.721842013924345</v>
      </c>
      <c r="AV121" s="65">
        <f t="shared" si="154"/>
        <v>0</v>
      </c>
      <c r="AW121" s="65">
        <f t="shared" si="155"/>
        <v>33.7468221074338</v>
      </c>
      <c r="AX121" s="65">
        <f t="shared" si="156"/>
        <v>0</v>
      </c>
      <c r="AY121" s="65">
        <f t="shared" si="157"/>
        <v>38.797881404955866</v>
      </c>
      <c r="AZ121" s="65">
        <f t="shared" si="158"/>
        <v>0</v>
      </c>
      <c r="BA121" s="65">
        <f t="shared" si="159"/>
        <v>41.323411053716896</v>
      </c>
      <c r="BB121" s="65">
        <f t="shared" si="160"/>
        <v>0</v>
      </c>
      <c r="BC121" s="65">
        <f t="shared" si="161"/>
        <v>58.310921006962175</v>
      </c>
      <c r="BD121" s="65">
        <f t="shared" si="162"/>
        <v>0</v>
      </c>
      <c r="BE121" s="65">
        <f t="shared" si="163"/>
        <v>61.447894675949556</v>
      </c>
      <c r="BF121" s="65">
        <f t="shared" si="164"/>
        <v>0</v>
      </c>
      <c r="BG121" s="65">
        <f t="shared" si="165"/>
        <v>67.721842013924345</v>
      </c>
      <c r="BI121" s="371">
        <v>1106</v>
      </c>
      <c r="BJ121" s="342">
        <v>16.15105045019294</v>
      </c>
      <c r="BK121" s="342">
        <v>19.500700300128628</v>
      </c>
      <c r="BL121" s="342">
        <v>21.175525225096468</v>
      </c>
      <c r="BM121" s="342">
        <v>22.850350150064312</v>
      </c>
      <c r="BN121" s="342">
        <v>26.2</v>
      </c>
      <c r="BO121" s="342">
        <v>32.633454473686001</v>
      </c>
      <c r="BP121" s="342">
        <v>35.850181710529</v>
      </c>
      <c r="BQ121" s="342">
        <v>39.066908947371999</v>
      </c>
      <c r="BR121" s="342">
        <v>45.5</v>
      </c>
      <c r="BS121" s="65"/>
      <c r="BT121" s="371">
        <v>1106</v>
      </c>
      <c r="BU121" s="342">
        <v>112.80324836647895</v>
      </c>
      <c r="BV121" s="342">
        <v>118.3399854987193</v>
      </c>
      <c r="BW121" s="342">
        <v>121.10835406483947</v>
      </c>
      <c r="BX121" s="342">
        <v>123.87672263095965</v>
      </c>
      <c r="BY121" s="342">
        <v>129.4134597632</v>
      </c>
      <c r="BZ121" s="342">
        <v>134.7448973485896</v>
      </c>
      <c r="CA121" s="342">
        <v>137.41061614128441</v>
      </c>
      <c r="CB121" s="342">
        <v>140.07633493397924</v>
      </c>
      <c r="CC121" s="342">
        <v>145.40777251936885</v>
      </c>
      <c r="CE121" s="385">
        <v>75.5</v>
      </c>
      <c r="CF121" s="342">
        <v>7.4729397768645205</v>
      </c>
      <c r="CG121" s="342">
        <v>8.2019803826480278</v>
      </c>
      <c r="CH121" s="342">
        <v>8.5665006855397792</v>
      </c>
      <c r="CI121" s="342">
        <v>8.9310209884315341</v>
      </c>
      <c r="CJ121" s="342">
        <v>9.6600615942150405</v>
      </c>
      <c r="CK121" s="342">
        <v>10.38580582816391</v>
      </c>
      <c r="CL121" s="342">
        <v>10.748677945138343</v>
      </c>
      <c r="CM121" s="342">
        <v>11.111550062112778</v>
      </c>
      <c r="CN121" s="342">
        <v>11.837294296061648</v>
      </c>
      <c r="CO121" s="342">
        <v>7.0960611913422946</v>
      </c>
      <c r="CP121" s="342">
        <v>7.7826040140104444</v>
      </c>
      <c r="CQ121" s="342">
        <v>8.1258754253445193</v>
      </c>
      <c r="CR121" s="342">
        <v>8.4691468366785934</v>
      </c>
      <c r="CS121" s="342">
        <v>9.1556896593467449</v>
      </c>
      <c r="CT121" s="342">
        <v>9.8480892838378313</v>
      </c>
      <c r="CU121" s="342">
        <v>10.194289096083375</v>
      </c>
      <c r="CV121" s="342">
        <v>10.540488908328918</v>
      </c>
      <c r="CW121" s="342">
        <v>11.232888532820006</v>
      </c>
      <c r="CY121" s="101">
        <f t="shared" si="166"/>
        <v>1</v>
      </c>
      <c r="CZ121" s="101">
        <f t="shared" si="167"/>
        <v>3</v>
      </c>
      <c r="DB121" s="101">
        <f t="shared" si="168"/>
        <v>3</v>
      </c>
      <c r="DD121" s="311">
        <f t="shared" si="169"/>
        <v>3</v>
      </c>
      <c r="DE121" s="311"/>
      <c r="DF121" s="101">
        <f t="shared" si="85"/>
        <v>0</v>
      </c>
      <c r="DG121" s="101">
        <f t="shared" si="86"/>
        <v>0</v>
      </c>
      <c r="DH121" s="101">
        <f t="shared" si="87"/>
        <v>0</v>
      </c>
      <c r="DI121" s="101">
        <f t="shared" si="88"/>
        <v>0</v>
      </c>
      <c r="DJ121" s="311">
        <f t="shared" si="89"/>
        <v>0</v>
      </c>
      <c r="DK121" s="311">
        <f t="shared" si="90"/>
        <v>0</v>
      </c>
      <c r="DL121" s="101">
        <f t="shared" si="91"/>
        <v>0</v>
      </c>
      <c r="DM121" s="101">
        <f t="shared" si="92"/>
        <v>0</v>
      </c>
      <c r="DN121" s="101">
        <f t="shared" si="93"/>
        <v>0</v>
      </c>
      <c r="DO121" s="101">
        <f t="shared" si="94"/>
        <v>0</v>
      </c>
      <c r="DP121" s="101">
        <f t="shared" si="95"/>
        <v>0</v>
      </c>
      <c r="DQ121" s="101">
        <f t="shared" si="96"/>
        <v>0</v>
      </c>
      <c r="DR121" s="101">
        <f t="shared" si="97"/>
        <v>0</v>
      </c>
      <c r="DS121" s="101">
        <f t="shared" si="98"/>
        <v>0</v>
      </c>
      <c r="DT121" s="101">
        <f t="shared" si="99"/>
        <v>0</v>
      </c>
      <c r="DU121" s="101">
        <f t="shared" si="100"/>
        <v>0</v>
      </c>
      <c r="DV121" s="101">
        <f t="shared" si="101"/>
        <v>0</v>
      </c>
      <c r="DW121" s="101">
        <f t="shared" si="102"/>
        <v>0</v>
      </c>
      <c r="DX121" s="311">
        <f t="shared" si="103"/>
        <v>0</v>
      </c>
      <c r="DY121" s="101">
        <f t="shared" si="104"/>
        <v>0</v>
      </c>
      <c r="DZ121" s="101">
        <f t="shared" si="105"/>
        <v>0</v>
      </c>
      <c r="EA121" s="101">
        <f t="shared" si="106"/>
        <v>1</v>
      </c>
      <c r="EB121" s="101">
        <f t="shared" si="107"/>
        <v>0</v>
      </c>
      <c r="EC121" s="101">
        <f t="shared" si="108"/>
        <v>0</v>
      </c>
      <c r="ED121" s="101">
        <f t="shared" si="109"/>
        <v>0</v>
      </c>
      <c r="EE121" s="101">
        <f t="shared" si="110"/>
        <v>0</v>
      </c>
      <c r="EF121" s="101">
        <f t="shared" si="111"/>
        <v>0</v>
      </c>
      <c r="EG121" s="101">
        <f t="shared" si="112"/>
        <v>1</v>
      </c>
      <c r="EH121" s="101">
        <f t="shared" si="113"/>
        <v>0</v>
      </c>
      <c r="EI121" s="101">
        <f t="shared" si="114"/>
        <v>0</v>
      </c>
      <c r="EJ121" s="101">
        <f t="shared" si="115"/>
        <v>0</v>
      </c>
      <c r="EK121" s="101">
        <f t="shared" si="116"/>
        <v>0</v>
      </c>
      <c r="EL121" s="101">
        <f t="shared" si="117"/>
        <v>0</v>
      </c>
      <c r="EM121" s="101">
        <f t="shared" si="118"/>
        <v>0</v>
      </c>
      <c r="EN121" s="101">
        <f t="shared" si="119"/>
        <v>1</v>
      </c>
      <c r="EO121" s="101">
        <f t="shared" si="120"/>
        <v>0</v>
      </c>
      <c r="EP121" s="101">
        <f t="shared" si="121"/>
        <v>0</v>
      </c>
      <c r="EQ121" s="101">
        <f t="shared" si="122"/>
        <v>0</v>
      </c>
    </row>
    <row r="122" spans="2:147" ht="21.75" customHeight="1" x14ac:dyDescent="0.45">
      <c r="B122" s="133">
        <f>IF(Data!B121&lt;&gt;"",Data!B121,"")</f>
        <v>108</v>
      </c>
      <c r="C122" s="158" t="str">
        <f>IF(Data!C121&lt;&gt;"",Data!C121,"")</f>
        <v>นายจิรายุทธ   เอี่ยมสงคราม</v>
      </c>
      <c r="D122" s="106">
        <f>IF(Data!D121&lt;&gt;"",Data!D121,"")</f>
        <v>1</v>
      </c>
      <c r="E122" s="140">
        <f>IF(AND(I122=1,Data!T121=0),0,IF(I122=999,999,Data!T121))</f>
        <v>195</v>
      </c>
      <c r="F122" s="140">
        <f t="shared" si="123"/>
        <v>16.25</v>
      </c>
      <c r="G122" s="140">
        <f>IF(Data!K121&lt;&gt;"",Data!K121,"")</f>
        <v>55</v>
      </c>
      <c r="H122" s="141">
        <f>IF(Data!L121&lt;&gt;"",Data!L121,"")</f>
        <v>173</v>
      </c>
      <c r="I122" s="63">
        <f>IF(Data!M121&lt;&gt;"",Data!M121,"")</f>
        <v>1</v>
      </c>
      <c r="J122" s="63">
        <f t="shared" si="124"/>
        <v>101</v>
      </c>
      <c r="L122" s="64" t="str">
        <f t="shared" si="125"/>
        <v>น้ำหนักตามเกณฑ์</v>
      </c>
      <c r="N122" s="63">
        <f t="shared" si="126"/>
        <v>103</v>
      </c>
      <c r="P122" s="64" t="str">
        <f t="shared" si="127"/>
        <v>ส่วนสูงตามเกณฑ์</v>
      </c>
      <c r="R122" s="63">
        <f t="shared" si="128"/>
        <v>92</v>
      </c>
      <c r="S122" s="64" t="str">
        <f t="shared" si="129"/>
        <v>สมส่วน</v>
      </c>
      <c r="W122" s="310">
        <f t="shared" si="130"/>
        <v>1195</v>
      </c>
      <c r="Y122" s="65">
        <f t="shared" si="131"/>
        <v>54.4</v>
      </c>
      <c r="Z122" s="65">
        <f t="shared" si="132"/>
        <v>168.12229263360001</v>
      </c>
      <c r="AA122" s="65">
        <f t="shared" si="133"/>
        <v>59.5</v>
      </c>
      <c r="AB122" s="65">
        <f t="shared" si="134"/>
        <v>0</v>
      </c>
      <c r="AC122" s="341">
        <f t="shared" si="135"/>
        <v>59.5</v>
      </c>
      <c r="AD122" s="65">
        <f t="shared" si="136"/>
        <v>34.621115171808327</v>
      </c>
      <c r="AE122" s="65">
        <f t="shared" si="137"/>
        <v>41.214076781205549</v>
      </c>
      <c r="AF122" s="65">
        <f t="shared" si="138"/>
        <v>44.510557585904166</v>
      </c>
      <c r="AG122" s="65">
        <f t="shared" si="139"/>
        <v>64.608456685518277</v>
      </c>
      <c r="AH122" s="65">
        <f t="shared" si="140"/>
        <v>68.011275580691049</v>
      </c>
      <c r="AI122" s="65">
        <f t="shared" si="141"/>
        <v>74.8</v>
      </c>
      <c r="AJ122" s="65">
        <f t="shared" si="142"/>
        <v>149.86532237957604</v>
      </c>
      <c r="AK122" s="65">
        <f t="shared" si="143"/>
        <v>155.95097913091737</v>
      </c>
      <c r="AL122" s="65">
        <f t="shared" si="144"/>
        <v>158.99380750658801</v>
      </c>
      <c r="AM122" s="65">
        <f t="shared" si="145"/>
        <v>176.263268112887</v>
      </c>
      <c r="AN122" s="65">
        <f t="shared" si="146"/>
        <v>178.97692660598267</v>
      </c>
      <c r="AO122" s="65">
        <f t="shared" si="147"/>
        <v>184.404243592174</v>
      </c>
      <c r="AP122" s="65">
        <f t="shared" si="148"/>
        <v>42.273229343187907</v>
      </c>
      <c r="AQ122" s="65">
        <f t="shared" si="149"/>
        <v>48.015486228791936</v>
      </c>
      <c r="AR122" s="65">
        <f t="shared" si="150"/>
        <v>50.886614671593946</v>
      </c>
      <c r="AS122" s="65">
        <f t="shared" si="151"/>
        <v>67.714617489127988</v>
      </c>
      <c r="AT122" s="65">
        <f t="shared" si="152"/>
        <v>70.452823318837318</v>
      </c>
      <c r="AU122" s="65">
        <f t="shared" si="153"/>
        <v>75.929234978255977</v>
      </c>
      <c r="AV122" s="65">
        <f t="shared" si="154"/>
        <v>0</v>
      </c>
      <c r="AW122" s="65">
        <f t="shared" si="155"/>
        <v>42.273229343187907</v>
      </c>
      <c r="AX122" s="65">
        <f t="shared" si="156"/>
        <v>0</v>
      </c>
      <c r="AY122" s="65">
        <f t="shared" si="157"/>
        <v>48.015486228791936</v>
      </c>
      <c r="AZ122" s="65">
        <f t="shared" si="158"/>
        <v>0</v>
      </c>
      <c r="BA122" s="65">
        <f t="shared" si="159"/>
        <v>50.886614671593946</v>
      </c>
      <c r="BB122" s="65">
        <f t="shared" si="160"/>
        <v>0</v>
      </c>
      <c r="BC122" s="65">
        <f t="shared" si="161"/>
        <v>67.714617489127988</v>
      </c>
      <c r="BD122" s="65">
        <f t="shared" si="162"/>
        <v>0</v>
      </c>
      <c r="BE122" s="65">
        <f t="shared" si="163"/>
        <v>70.452823318837318</v>
      </c>
      <c r="BF122" s="65">
        <f t="shared" si="164"/>
        <v>0</v>
      </c>
      <c r="BG122" s="65">
        <f t="shared" si="165"/>
        <v>75.929234978255977</v>
      </c>
      <c r="BI122" s="371">
        <v>1107</v>
      </c>
      <c r="BJ122" s="342">
        <v>16.3</v>
      </c>
      <c r="BK122" s="342">
        <v>19.700700300128631</v>
      </c>
      <c r="BL122" s="342">
        <v>21.375525225096474</v>
      </c>
      <c r="BM122" s="342">
        <v>23.050350150064315</v>
      </c>
      <c r="BN122" s="342">
        <v>26.4</v>
      </c>
      <c r="BO122" s="342">
        <v>32.93979256416015</v>
      </c>
      <c r="BP122" s="342">
        <v>36.209688846240226</v>
      </c>
      <c r="BQ122" s="342">
        <v>39.479585128320302</v>
      </c>
      <c r="BR122" s="342">
        <v>46</v>
      </c>
      <c r="BS122" s="65"/>
      <c r="BT122" s="371">
        <v>1107</v>
      </c>
      <c r="BU122" s="342">
        <v>113.19140724701002</v>
      </c>
      <c r="BV122" s="342">
        <v>118.73872430398002</v>
      </c>
      <c r="BW122" s="342">
        <v>121.51238283246501</v>
      </c>
      <c r="BX122" s="342">
        <v>124.28604136095001</v>
      </c>
      <c r="BY122" s="342">
        <v>129.83335841792001</v>
      </c>
      <c r="BZ122" s="342">
        <v>135.16842908339987</v>
      </c>
      <c r="CA122" s="342">
        <v>137.8359644161398</v>
      </c>
      <c r="CB122" s="342">
        <v>140.5034997488797</v>
      </c>
      <c r="CC122" s="342">
        <v>145.83857041435957</v>
      </c>
      <c r="CE122" s="385">
        <v>75.75</v>
      </c>
      <c r="CF122" s="342">
        <v>7.5258608826571756</v>
      </c>
      <c r="CG122" s="342">
        <v>8.2561331941078411</v>
      </c>
      <c r="CH122" s="342">
        <v>8.6212693498331721</v>
      </c>
      <c r="CI122" s="342">
        <v>8.9864055055585048</v>
      </c>
      <c r="CJ122" s="342">
        <v>9.7166778170091685</v>
      </c>
      <c r="CK122" s="342">
        <v>10.448102892925439</v>
      </c>
      <c r="CL122" s="342">
        <v>10.813815430883572</v>
      </c>
      <c r="CM122" s="342">
        <v>11.179527968841708</v>
      </c>
      <c r="CN122" s="342">
        <v>11.910953044757978</v>
      </c>
      <c r="CO122" s="342">
        <v>7.1385101875003958</v>
      </c>
      <c r="CP122" s="342">
        <v>7.8286501736968912</v>
      </c>
      <c r="CQ122" s="342">
        <v>8.1737201667951389</v>
      </c>
      <c r="CR122" s="342">
        <v>8.5187901598933848</v>
      </c>
      <c r="CS122" s="342">
        <v>9.208930146089882</v>
      </c>
      <c r="CT122" s="342">
        <v>9.9039207182890205</v>
      </c>
      <c r="CU122" s="342">
        <v>10.251416004388592</v>
      </c>
      <c r="CV122" s="342">
        <v>10.598911290488157</v>
      </c>
      <c r="CW122" s="342">
        <v>11.293901862687298</v>
      </c>
      <c r="CY122" s="101">
        <f t="shared" si="166"/>
        <v>1</v>
      </c>
      <c r="CZ122" s="101">
        <f t="shared" si="167"/>
        <v>3</v>
      </c>
      <c r="DB122" s="101">
        <f t="shared" si="168"/>
        <v>3</v>
      </c>
      <c r="DD122" s="311">
        <f t="shared" si="169"/>
        <v>3</v>
      </c>
      <c r="DE122" s="311"/>
      <c r="DF122" s="101">
        <f t="shared" si="85"/>
        <v>0</v>
      </c>
      <c r="DG122" s="101">
        <f t="shared" si="86"/>
        <v>0</v>
      </c>
      <c r="DH122" s="101">
        <f t="shared" si="87"/>
        <v>1</v>
      </c>
      <c r="DI122" s="101">
        <f t="shared" si="88"/>
        <v>0</v>
      </c>
      <c r="DJ122" s="311">
        <f t="shared" si="89"/>
        <v>0</v>
      </c>
      <c r="DK122" s="311">
        <f t="shared" si="90"/>
        <v>0</v>
      </c>
      <c r="DL122" s="101">
        <f t="shared" si="91"/>
        <v>0</v>
      </c>
      <c r="DM122" s="101">
        <f t="shared" si="92"/>
        <v>0</v>
      </c>
      <c r="DN122" s="101">
        <f t="shared" si="93"/>
        <v>1</v>
      </c>
      <c r="DO122" s="101">
        <f t="shared" si="94"/>
        <v>0</v>
      </c>
      <c r="DP122" s="101">
        <f t="shared" si="95"/>
        <v>0</v>
      </c>
      <c r="DQ122" s="101">
        <f t="shared" si="96"/>
        <v>0</v>
      </c>
      <c r="DR122" s="101">
        <f t="shared" si="97"/>
        <v>0</v>
      </c>
      <c r="DS122" s="101">
        <f t="shared" si="98"/>
        <v>0</v>
      </c>
      <c r="DT122" s="101">
        <f t="shared" si="99"/>
        <v>0</v>
      </c>
      <c r="DU122" s="101">
        <f t="shared" si="100"/>
        <v>1</v>
      </c>
      <c r="DV122" s="101">
        <f t="shared" si="101"/>
        <v>0</v>
      </c>
      <c r="DW122" s="101">
        <f t="shared" si="102"/>
        <v>0</v>
      </c>
      <c r="DX122" s="311">
        <f t="shared" si="103"/>
        <v>0</v>
      </c>
      <c r="DY122" s="101">
        <f t="shared" si="104"/>
        <v>0</v>
      </c>
      <c r="DZ122" s="101">
        <f t="shared" si="105"/>
        <v>0</v>
      </c>
      <c r="EA122" s="101">
        <f t="shared" si="106"/>
        <v>0</v>
      </c>
      <c r="EB122" s="101">
        <f t="shared" si="107"/>
        <v>0</v>
      </c>
      <c r="EC122" s="101">
        <f t="shared" si="108"/>
        <v>0</v>
      </c>
      <c r="ED122" s="101">
        <f t="shared" si="109"/>
        <v>0</v>
      </c>
      <c r="EE122" s="101">
        <f t="shared" si="110"/>
        <v>0</v>
      </c>
      <c r="EF122" s="101">
        <f t="shared" si="111"/>
        <v>0</v>
      </c>
      <c r="EG122" s="101">
        <f t="shared" si="112"/>
        <v>0</v>
      </c>
      <c r="EH122" s="101">
        <f t="shared" si="113"/>
        <v>0</v>
      </c>
      <c r="EI122" s="101">
        <f t="shared" si="114"/>
        <v>0</v>
      </c>
      <c r="EJ122" s="101">
        <f t="shared" si="115"/>
        <v>0</v>
      </c>
      <c r="EK122" s="101">
        <f t="shared" si="116"/>
        <v>0</v>
      </c>
      <c r="EL122" s="101">
        <f t="shared" si="117"/>
        <v>0</v>
      </c>
      <c r="EM122" s="101">
        <f t="shared" si="118"/>
        <v>0</v>
      </c>
      <c r="EN122" s="101">
        <f t="shared" si="119"/>
        <v>0</v>
      </c>
      <c r="EO122" s="101">
        <f t="shared" si="120"/>
        <v>0</v>
      </c>
      <c r="EP122" s="101">
        <f t="shared" si="121"/>
        <v>0</v>
      </c>
      <c r="EQ122" s="101">
        <f t="shared" si="122"/>
        <v>0</v>
      </c>
    </row>
    <row r="123" spans="2:147" ht="21.75" customHeight="1" x14ac:dyDescent="0.45">
      <c r="B123" s="133">
        <f>IF(Data!B122&lt;&gt;"",Data!B122,"")</f>
        <v>109</v>
      </c>
      <c r="C123" s="158" t="str">
        <f>IF(Data!C122&lt;&gt;"",Data!C122,"")</f>
        <v>นางสาวจารุวรรณ์   แป้นโพธิ์</v>
      </c>
      <c r="D123" s="106">
        <f>IF(Data!D122&lt;&gt;"",Data!D122,"")</f>
        <v>2</v>
      </c>
      <c r="E123" s="140">
        <f>IF(AND(I123=1,Data!T122=0),0,IF(I123=999,999,Data!T122))</f>
        <v>193</v>
      </c>
      <c r="F123" s="140">
        <f t="shared" si="123"/>
        <v>16.083333333333332</v>
      </c>
      <c r="G123" s="140">
        <f>IF(Data!K122&lt;&gt;"",Data!K122,"")</f>
        <v>37</v>
      </c>
      <c r="H123" s="141">
        <f>IF(Data!L122&lt;&gt;"",Data!L122,"")</f>
        <v>163</v>
      </c>
      <c r="I123" s="63">
        <f>IF(Data!M122&lt;&gt;"",Data!M122,"")</f>
        <v>1</v>
      </c>
      <c r="J123" s="63">
        <f t="shared" si="124"/>
        <v>77</v>
      </c>
      <c r="L123" s="64" t="str">
        <f t="shared" si="125"/>
        <v>น้ำหนักน้อยกว่าเกณฑ์</v>
      </c>
      <c r="N123" s="63">
        <f t="shared" si="126"/>
        <v>104</v>
      </c>
      <c r="P123" s="64" t="str">
        <f t="shared" si="127"/>
        <v>ส่วนสูงตามเกณฑ์</v>
      </c>
      <c r="R123" s="63">
        <f t="shared" si="128"/>
        <v>71</v>
      </c>
      <c r="S123" s="64" t="str">
        <f t="shared" si="129"/>
        <v>ผอม</v>
      </c>
      <c r="W123" s="310">
        <f t="shared" si="130"/>
        <v>2193</v>
      </c>
      <c r="Y123" s="65">
        <f t="shared" si="131"/>
        <v>47.9</v>
      </c>
      <c r="Z123" s="65">
        <f t="shared" si="132"/>
        <v>156.6</v>
      </c>
      <c r="AA123" s="65">
        <f t="shared" si="133"/>
        <v>52.3</v>
      </c>
      <c r="AB123" s="65">
        <f t="shared" si="134"/>
        <v>0</v>
      </c>
      <c r="AC123" s="341">
        <f t="shared" si="135"/>
        <v>52.3</v>
      </c>
      <c r="AD123" s="65">
        <f t="shared" si="136"/>
        <v>32.427807836011354</v>
      </c>
      <c r="AE123" s="65">
        <f t="shared" si="137"/>
        <v>37.585205224007574</v>
      </c>
      <c r="AF123" s="65">
        <f t="shared" si="138"/>
        <v>40.16390391800568</v>
      </c>
      <c r="AG123" s="65">
        <f t="shared" si="139"/>
        <v>57.231167439106557</v>
      </c>
      <c r="AH123" s="65">
        <f t="shared" si="140"/>
        <v>60.341556585475409</v>
      </c>
      <c r="AI123" s="65">
        <f t="shared" si="141"/>
        <v>66.562334878213107</v>
      </c>
      <c r="AJ123" s="65">
        <f t="shared" si="142"/>
        <v>141.60632924314501</v>
      </c>
      <c r="AK123" s="65">
        <f t="shared" si="143"/>
        <v>146.60421949543002</v>
      </c>
      <c r="AL123" s="65">
        <f t="shared" si="144"/>
        <v>149.10316462157249</v>
      </c>
      <c r="AM123" s="65">
        <f t="shared" si="145"/>
        <v>164.01708181057188</v>
      </c>
      <c r="AN123" s="65">
        <f t="shared" si="146"/>
        <v>166.48944241409583</v>
      </c>
      <c r="AO123" s="65">
        <f t="shared" si="147"/>
        <v>171.43416362114377</v>
      </c>
      <c r="AP123" s="65">
        <f t="shared" si="148"/>
        <v>36.030272157455244</v>
      </c>
      <c r="AQ123" s="65">
        <f t="shared" si="149"/>
        <v>41.453514771636826</v>
      </c>
      <c r="AR123" s="65">
        <f t="shared" si="150"/>
        <v>44.165136078727627</v>
      </c>
      <c r="AS123" s="65">
        <f t="shared" si="151"/>
        <v>61.072892464117274</v>
      </c>
      <c r="AT123" s="65">
        <f t="shared" si="152"/>
        <v>63.997189952156361</v>
      </c>
      <c r="AU123" s="65">
        <f t="shared" si="153"/>
        <v>69.845784928234551</v>
      </c>
      <c r="AV123" s="65">
        <f t="shared" si="154"/>
        <v>0</v>
      </c>
      <c r="AW123" s="65">
        <f t="shared" si="155"/>
        <v>36.030272157455244</v>
      </c>
      <c r="AX123" s="65">
        <f t="shared" si="156"/>
        <v>0</v>
      </c>
      <c r="AY123" s="65">
        <f t="shared" si="157"/>
        <v>41.453514771636826</v>
      </c>
      <c r="AZ123" s="65">
        <f t="shared" si="158"/>
        <v>0</v>
      </c>
      <c r="BA123" s="65">
        <f t="shared" si="159"/>
        <v>44.165136078727627</v>
      </c>
      <c r="BB123" s="65">
        <f t="shared" si="160"/>
        <v>0</v>
      </c>
      <c r="BC123" s="65">
        <f t="shared" si="161"/>
        <v>61.072892464117274</v>
      </c>
      <c r="BD123" s="65">
        <f t="shared" si="162"/>
        <v>0</v>
      </c>
      <c r="BE123" s="65">
        <f t="shared" si="163"/>
        <v>63.997189952156361</v>
      </c>
      <c r="BF123" s="65">
        <f t="shared" si="164"/>
        <v>0</v>
      </c>
      <c r="BG123" s="65">
        <f t="shared" si="165"/>
        <v>69.845784928234551</v>
      </c>
      <c r="BI123" s="371">
        <v>1108</v>
      </c>
      <c r="BJ123" s="342">
        <v>16.332036178770494</v>
      </c>
      <c r="BK123" s="342">
        <v>19.788024119180328</v>
      </c>
      <c r="BL123" s="342">
        <v>21.516018089385248</v>
      </c>
      <c r="BM123" s="342">
        <v>23.244012059590165</v>
      </c>
      <c r="BN123" s="342">
        <v>26.7</v>
      </c>
      <c r="BO123" s="342">
        <v>33.292961609397224</v>
      </c>
      <c r="BP123" s="342">
        <v>36.589442414095835</v>
      </c>
      <c r="BQ123" s="342">
        <v>39.885923218794446</v>
      </c>
      <c r="BR123" s="342">
        <v>46.5</v>
      </c>
      <c r="BS123" s="65"/>
      <c r="BT123" s="371">
        <v>1108</v>
      </c>
      <c r="BU123" s="342">
        <v>113.4202845987104</v>
      </c>
      <c r="BV123" s="342">
        <v>119.03114904810026</v>
      </c>
      <c r="BW123" s="342">
        <v>121.83658127279517</v>
      </c>
      <c r="BX123" s="342">
        <v>124.64201349749011</v>
      </c>
      <c r="BY123" s="342">
        <v>130.25287794687998</v>
      </c>
      <c r="BZ123" s="342">
        <v>135.59332142441184</v>
      </c>
      <c r="CA123" s="342">
        <v>138.26354316317776</v>
      </c>
      <c r="CB123" s="342">
        <v>140.9337649019437</v>
      </c>
      <c r="CC123" s="342">
        <v>146.27420837947557</v>
      </c>
      <c r="CE123" s="385">
        <v>76</v>
      </c>
      <c r="CF123" s="342">
        <v>7.5787819884498315</v>
      </c>
      <c r="CG123" s="342">
        <v>8.3102860055676544</v>
      </c>
      <c r="CH123" s="342">
        <v>8.6760380141265649</v>
      </c>
      <c r="CI123" s="342">
        <v>9.0417900226854755</v>
      </c>
      <c r="CJ123" s="342">
        <v>9.7732940398032966</v>
      </c>
      <c r="CK123" s="342">
        <v>10.510399957686968</v>
      </c>
      <c r="CL123" s="342">
        <v>10.878952916628803</v>
      </c>
      <c r="CM123" s="342">
        <v>11.247505875570639</v>
      </c>
      <c r="CN123" s="342">
        <v>11.984611793454309</v>
      </c>
      <c r="CO123" s="342">
        <v>7.1809591836584969</v>
      </c>
      <c r="CP123" s="342">
        <v>7.874696333383338</v>
      </c>
      <c r="CQ123" s="342">
        <v>8.2215649082457567</v>
      </c>
      <c r="CR123" s="342">
        <v>8.5684334831081781</v>
      </c>
      <c r="CS123" s="342">
        <v>9.2621706328330191</v>
      </c>
      <c r="CT123" s="342">
        <v>9.9597521527402098</v>
      </c>
      <c r="CU123" s="342">
        <v>10.308542912693806</v>
      </c>
      <c r="CV123" s="342">
        <v>10.657333672647399</v>
      </c>
      <c r="CW123" s="342">
        <v>11.354915192554589</v>
      </c>
      <c r="CY123" s="101">
        <f t="shared" si="166"/>
        <v>1</v>
      </c>
      <c r="CZ123" s="101">
        <f t="shared" si="167"/>
        <v>1</v>
      </c>
      <c r="DB123" s="101">
        <f t="shared" si="168"/>
        <v>3</v>
      </c>
      <c r="DD123" s="311">
        <f t="shared" si="169"/>
        <v>1</v>
      </c>
      <c r="DE123" s="311"/>
      <c r="DF123" s="101">
        <f t="shared" si="85"/>
        <v>0</v>
      </c>
      <c r="DG123" s="101">
        <f t="shared" si="86"/>
        <v>0</v>
      </c>
      <c r="DH123" s="101">
        <f t="shared" si="87"/>
        <v>0</v>
      </c>
      <c r="DI123" s="101">
        <f t="shared" si="88"/>
        <v>0</v>
      </c>
      <c r="DJ123" s="311">
        <f t="shared" si="89"/>
        <v>0</v>
      </c>
      <c r="DK123" s="311">
        <f t="shared" si="90"/>
        <v>0</v>
      </c>
      <c r="DL123" s="101">
        <f t="shared" si="91"/>
        <v>0</v>
      </c>
      <c r="DM123" s="101">
        <f t="shared" si="92"/>
        <v>0</v>
      </c>
      <c r="DN123" s="101">
        <f t="shared" si="93"/>
        <v>0</v>
      </c>
      <c r="DO123" s="101">
        <f t="shared" si="94"/>
        <v>0</v>
      </c>
      <c r="DP123" s="101">
        <f t="shared" si="95"/>
        <v>0</v>
      </c>
      <c r="DQ123" s="101">
        <f t="shared" si="96"/>
        <v>0</v>
      </c>
      <c r="DR123" s="101">
        <f t="shared" si="97"/>
        <v>0</v>
      </c>
      <c r="DS123" s="101">
        <f t="shared" si="98"/>
        <v>0</v>
      </c>
      <c r="DT123" s="101">
        <f t="shared" si="99"/>
        <v>0</v>
      </c>
      <c r="DU123" s="101">
        <f t="shared" si="100"/>
        <v>0</v>
      </c>
      <c r="DV123" s="101">
        <f t="shared" si="101"/>
        <v>0</v>
      </c>
      <c r="DW123" s="101">
        <f t="shared" si="102"/>
        <v>0</v>
      </c>
      <c r="DX123" s="311">
        <f t="shared" si="103"/>
        <v>0</v>
      </c>
      <c r="DY123" s="101">
        <f t="shared" si="104"/>
        <v>0</v>
      </c>
      <c r="DZ123" s="101">
        <f t="shared" si="105"/>
        <v>0</v>
      </c>
      <c r="EA123" s="101">
        <f t="shared" si="106"/>
        <v>0</v>
      </c>
      <c r="EB123" s="101">
        <f t="shared" si="107"/>
        <v>0</v>
      </c>
      <c r="EC123" s="101">
        <f t="shared" si="108"/>
        <v>1</v>
      </c>
      <c r="ED123" s="101">
        <f t="shared" si="109"/>
        <v>0</v>
      </c>
      <c r="EE123" s="101">
        <f t="shared" si="110"/>
        <v>0</v>
      </c>
      <c r="EF123" s="101">
        <f t="shared" si="111"/>
        <v>0</v>
      </c>
      <c r="EG123" s="101">
        <f t="shared" si="112"/>
        <v>1</v>
      </c>
      <c r="EH123" s="101">
        <f t="shared" si="113"/>
        <v>0</v>
      </c>
      <c r="EI123" s="101">
        <f t="shared" si="114"/>
        <v>0</v>
      </c>
      <c r="EJ123" s="101">
        <f t="shared" si="115"/>
        <v>0</v>
      </c>
      <c r="EK123" s="101">
        <f t="shared" si="116"/>
        <v>0</v>
      </c>
      <c r="EL123" s="101">
        <f t="shared" si="117"/>
        <v>0</v>
      </c>
      <c r="EM123" s="101">
        <f t="shared" si="118"/>
        <v>0</v>
      </c>
      <c r="EN123" s="101">
        <f t="shared" si="119"/>
        <v>0</v>
      </c>
      <c r="EO123" s="101">
        <f t="shared" si="120"/>
        <v>0</v>
      </c>
      <c r="EP123" s="101">
        <f t="shared" si="121"/>
        <v>1</v>
      </c>
      <c r="EQ123" s="101">
        <f t="shared" si="122"/>
        <v>0</v>
      </c>
    </row>
    <row r="124" spans="2:147" ht="21.75" customHeight="1" x14ac:dyDescent="0.45">
      <c r="B124" s="133">
        <f>IF(Data!B123&lt;&gt;"",Data!B123,"")</f>
        <v>110</v>
      </c>
      <c r="C124" s="158" t="str">
        <f>IF(Data!C123&lt;&gt;"",Data!C123,"")</f>
        <v>นางสาวณัฐธิดา   รักอ่อน</v>
      </c>
      <c r="D124" s="106">
        <f>IF(Data!D123&lt;&gt;"",Data!D123,"")</f>
        <v>2</v>
      </c>
      <c r="E124" s="140">
        <f>IF(AND(I124=1,Data!T123=0),0,IF(I124=999,999,Data!T123))</f>
        <v>196</v>
      </c>
      <c r="F124" s="140">
        <f t="shared" si="123"/>
        <v>16.333333333333332</v>
      </c>
      <c r="G124" s="140">
        <f>IF(Data!K123&lt;&gt;"",Data!K123,"")</f>
        <v>46</v>
      </c>
      <c r="H124" s="141">
        <f>IF(Data!L123&lt;&gt;"",Data!L123,"")</f>
        <v>163</v>
      </c>
      <c r="I124" s="63">
        <f>IF(Data!M123&lt;&gt;"",Data!M123,"")</f>
        <v>1</v>
      </c>
      <c r="J124" s="63">
        <f t="shared" si="124"/>
        <v>96</v>
      </c>
      <c r="L124" s="64" t="str">
        <f t="shared" si="125"/>
        <v>น้ำหนักตามเกณฑ์</v>
      </c>
      <c r="N124" s="63">
        <f t="shared" si="126"/>
        <v>104</v>
      </c>
      <c r="P124" s="64" t="str">
        <f t="shared" si="127"/>
        <v>ส่วนสูงตามเกณฑ์</v>
      </c>
      <c r="R124" s="63">
        <f t="shared" si="128"/>
        <v>88</v>
      </c>
      <c r="S124" s="64" t="str">
        <f t="shared" si="129"/>
        <v>สมส่วน</v>
      </c>
      <c r="W124" s="310">
        <f t="shared" si="130"/>
        <v>2196</v>
      </c>
      <c r="Y124" s="65">
        <f t="shared" si="131"/>
        <v>48.1</v>
      </c>
      <c r="Z124" s="65">
        <f t="shared" si="132"/>
        <v>156.69999999999999</v>
      </c>
      <c r="AA124" s="65">
        <f t="shared" si="133"/>
        <v>52.3</v>
      </c>
      <c r="AB124" s="65">
        <f t="shared" si="134"/>
        <v>0</v>
      </c>
      <c r="AC124" s="341">
        <f t="shared" si="135"/>
        <v>52.3</v>
      </c>
      <c r="AD124" s="65">
        <f t="shared" si="136"/>
        <v>32.787314971722573</v>
      </c>
      <c r="AE124" s="65">
        <f t="shared" si="137"/>
        <v>37.891543314481716</v>
      </c>
      <c r="AF124" s="65">
        <f t="shared" si="138"/>
        <v>40.443657485861287</v>
      </c>
      <c r="AG124" s="65">
        <f t="shared" si="139"/>
        <v>57.351413871250941</v>
      </c>
      <c r="AH124" s="65">
        <f t="shared" si="140"/>
        <v>60.435218495001259</v>
      </c>
      <c r="AI124" s="65">
        <f t="shared" si="141"/>
        <v>66.602827742501887</v>
      </c>
      <c r="AJ124" s="65">
        <f t="shared" si="142"/>
        <v>141.70632924314503</v>
      </c>
      <c r="AK124" s="65">
        <f t="shared" si="143"/>
        <v>146.70421949543004</v>
      </c>
      <c r="AL124" s="65">
        <f t="shared" si="144"/>
        <v>149.20316462157251</v>
      </c>
      <c r="AM124" s="65">
        <f t="shared" si="145"/>
        <v>164.1170818105719</v>
      </c>
      <c r="AN124" s="65">
        <f t="shared" si="146"/>
        <v>166.58944241409583</v>
      </c>
      <c r="AO124" s="65">
        <f t="shared" si="147"/>
        <v>171.53416362114376</v>
      </c>
      <c r="AP124" s="65">
        <f t="shared" si="148"/>
        <v>36.030272157455244</v>
      </c>
      <c r="AQ124" s="65">
        <f t="shared" si="149"/>
        <v>41.453514771636826</v>
      </c>
      <c r="AR124" s="65">
        <f t="shared" si="150"/>
        <v>44.165136078727627</v>
      </c>
      <c r="AS124" s="65">
        <f t="shared" si="151"/>
        <v>61.072892464117274</v>
      </c>
      <c r="AT124" s="65">
        <f t="shared" si="152"/>
        <v>63.997189952156361</v>
      </c>
      <c r="AU124" s="65">
        <f t="shared" si="153"/>
        <v>69.845784928234551</v>
      </c>
      <c r="AV124" s="65">
        <f t="shared" si="154"/>
        <v>0</v>
      </c>
      <c r="AW124" s="65">
        <f t="shared" si="155"/>
        <v>36.030272157455244</v>
      </c>
      <c r="AX124" s="65">
        <f t="shared" si="156"/>
        <v>0</v>
      </c>
      <c r="AY124" s="65">
        <f t="shared" si="157"/>
        <v>41.453514771636826</v>
      </c>
      <c r="AZ124" s="65">
        <f t="shared" si="158"/>
        <v>0</v>
      </c>
      <c r="BA124" s="65">
        <f t="shared" si="159"/>
        <v>44.165136078727627</v>
      </c>
      <c r="BB124" s="65">
        <f t="shared" si="160"/>
        <v>0</v>
      </c>
      <c r="BC124" s="65">
        <f t="shared" si="161"/>
        <v>61.072892464117274</v>
      </c>
      <c r="BD124" s="65">
        <f t="shared" si="162"/>
        <v>0</v>
      </c>
      <c r="BE124" s="65">
        <f t="shared" si="163"/>
        <v>63.997189952156361</v>
      </c>
      <c r="BF124" s="65">
        <f t="shared" si="164"/>
        <v>0</v>
      </c>
      <c r="BG124" s="65">
        <f t="shared" si="165"/>
        <v>69.845784928234551</v>
      </c>
      <c r="BI124" s="371">
        <v>1109</v>
      </c>
      <c r="BJ124" s="342">
        <v>16.372529043059274</v>
      </c>
      <c r="BK124" s="342">
        <v>19.881686028706181</v>
      </c>
      <c r="BL124" s="342">
        <v>21.63626452152964</v>
      </c>
      <c r="BM124" s="342">
        <v>23.390843014353091</v>
      </c>
      <c r="BN124" s="342">
        <v>26.9</v>
      </c>
      <c r="BO124" s="342">
        <v>33.599299699871374</v>
      </c>
      <c r="BP124" s="342">
        <v>36.948949549807061</v>
      </c>
      <c r="BQ124" s="342">
        <v>40.298599399742741</v>
      </c>
      <c r="BR124" s="342">
        <v>47</v>
      </c>
      <c r="BS124" s="65"/>
      <c r="BT124" s="371">
        <v>1109</v>
      </c>
      <c r="BU124" s="342">
        <v>113.80920273316625</v>
      </c>
      <c r="BV124" s="342">
        <v>119.42996872131084</v>
      </c>
      <c r="BW124" s="342">
        <v>122.24035171538313</v>
      </c>
      <c r="BX124" s="342">
        <v>125.05073470945543</v>
      </c>
      <c r="BY124" s="342">
        <v>130.67150069760001</v>
      </c>
      <c r="BZ124" s="342">
        <v>136.01918493158729</v>
      </c>
      <c r="CA124" s="342">
        <v>138.69302704858092</v>
      </c>
      <c r="CB124" s="342">
        <v>141.36686916557454</v>
      </c>
      <c r="CC124" s="342">
        <v>146.71455339956179</v>
      </c>
      <c r="CE124" s="385">
        <v>76.25</v>
      </c>
      <c r="CF124" s="342">
        <v>7.6323073502915504</v>
      </c>
      <c r="CG124" s="342">
        <v>8.3646418107015705</v>
      </c>
      <c r="CH124" s="342">
        <v>8.7308090409065784</v>
      </c>
      <c r="CI124" s="342">
        <v>9.0969762711115862</v>
      </c>
      <c r="CJ124" s="342">
        <v>9.8293107315216055</v>
      </c>
      <c r="CK124" s="342">
        <v>10.57259515428067</v>
      </c>
      <c r="CL124" s="342">
        <v>10.9442373656602</v>
      </c>
      <c r="CM124" s="342">
        <v>11.315879577039734</v>
      </c>
      <c r="CN124" s="342">
        <v>12.059163999798796</v>
      </c>
      <c r="CO124" s="342">
        <v>7.2227600109438441</v>
      </c>
      <c r="CP124" s="342">
        <v>7.9201925587579201</v>
      </c>
      <c r="CQ124" s="342">
        <v>8.2689088326649571</v>
      </c>
      <c r="CR124" s="342">
        <v>8.617625106571996</v>
      </c>
      <c r="CS124" s="342">
        <v>9.3150576543860737</v>
      </c>
      <c r="CT124" s="342">
        <v>10.015195428667457</v>
      </c>
      <c r="CU124" s="342">
        <v>10.365264315808149</v>
      </c>
      <c r="CV124" s="342">
        <v>10.715333202948838</v>
      </c>
      <c r="CW124" s="342">
        <v>11.415470977230223</v>
      </c>
      <c r="CY124" s="101">
        <f t="shared" si="166"/>
        <v>1</v>
      </c>
      <c r="CZ124" s="101">
        <f t="shared" si="167"/>
        <v>3</v>
      </c>
      <c r="DB124" s="101">
        <f t="shared" si="168"/>
        <v>3</v>
      </c>
      <c r="DD124" s="311">
        <f t="shared" si="169"/>
        <v>3</v>
      </c>
      <c r="DE124" s="311"/>
      <c r="DF124" s="101">
        <f t="shared" si="85"/>
        <v>0</v>
      </c>
      <c r="DG124" s="101">
        <f t="shared" si="86"/>
        <v>0</v>
      </c>
      <c r="DH124" s="101">
        <f t="shared" si="87"/>
        <v>0</v>
      </c>
      <c r="DI124" s="101">
        <f t="shared" si="88"/>
        <v>0</v>
      </c>
      <c r="DJ124" s="311">
        <f t="shared" si="89"/>
        <v>0</v>
      </c>
      <c r="DK124" s="311">
        <f t="shared" si="90"/>
        <v>0</v>
      </c>
      <c r="DL124" s="101">
        <f t="shared" si="91"/>
        <v>0</v>
      </c>
      <c r="DM124" s="101">
        <f t="shared" si="92"/>
        <v>0</v>
      </c>
      <c r="DN124" s="101">
        <f t="shared" si="93"/>
        <v>0</v>
      </c>
      <c r="DO124" s="101">
        <f t="shared" si="94"/>
        <v>0</v>
      </c>
      <c r="DP124" s="101">
        <f t="shared" si="95"/>
        <v>0</v>
      </c>
      <c r="DQ124" s="101">
        <f t="shared" si="96"/>
        <v>0</v>
      </c>
      <c r="DR124" s="101">
        <f t="shared" si="97"/>
        <v>0</v>
      </c>
      <c r="DS124" s="101">
        <f t="shared" si="98"/>
        <v>0</v>
      </c>
      <c r="DT124" s="101">
        <f t="shared" si="99"/>
        <v>0</v>
      </c>
      <c r="DU124" s="101">
        <f t="shared" si="100"/>
        <v>0</v>
      </c>
      <c r="DV124" s="101">
        <f t="shared" si="101"/>
        <v>0</v>
      </c>
      <c r="DW124" s="101">
        <f t="shared" si="102"/>
        <v>0</v>
      </c>
      <c r="DX124" s="311">
        <f t="shared" si="103"/>
        <v>0</v>
      </c>
      <c r="DY124" s="101">
        <f t="shared" si="104"/>
        <v>0</v>
      </c>
      <c r="DZ124" s="101">
        <f t="shared" si="105"/>
        <v>0</v>
      </c>
      <c r="EA124" s="101">
        <f t="shared" si="106"/>
        <v>1</v>
      </c>
      <c r="EB124" s="101">
        <f t="shared" si="107"/>
        <v>0</v>
      </c>
      <c r="EC124" s="101">
        <f t="shared" si="108"/>
        <v>0</v>
      </c>
      <c r="ED124" s="101">
        <f t="shared" si="109"/>
        <v>0</v>
      </c>
      <c r="EE124" s="101">
        <f t="shared" si="110"/>
        <v>0</v>
      </c>
      <c r="EF124" s="101">
        <f t="shared" si="111"/>
        <v>0</v>
      </c>
      <c r="EG124" s="101">
        <f t="shared" si="112"/>
        <v>1</v>
      </c>
      <c r="EH124" s="101">
        <f t="shared" si="113"/>
        <v>0</v>
      </c>
      <c r="EI124" s="101">
        <f t="shared" si="114"/>
        <v>0</v>
      </c>
      <c r="EJ124" s="101">
        <f t="shared" si="115"/>
        <v>0</v>
      </c>
      <c r="EK124" s="101">
        <f t="shared" si="116"/>
        <v>0</v>
      </c>
      <c r="EL124" s="101">
        <f t="shared" si="117"/>
        <v>0</v>
      </c>
      <c r="EM124" s="101">
        <f t="shared" si="118"/>
        <v>0</v>
      </c>
      <c r="EN124" s="101">
        <f t="shared" si="119"/>
        <v>1</v>
      </c>
      <c r="EO124" s="101">
        <f t="shared" si="120"/>
        <v>0</v>
      </c>
      <c r="EP124" s="101">
        <f t="shared" si="121"/>
        <v>0</v>
      </c>
      <c r="EQ124" s="101">
        <f t="shared" si="122"/>
        <v>0</v>
      </c>
    </row>
    <row r="125" spans="2:147" ht="21.75" customHeight="1" x14ac:dyDescent="0.45">
      <c r="B125" s="133">
        <f>IF(Data!B124&lt;&gt;"",Data!B124,"")</f>
        <v>111</v>
      </c>
      <c r="C125" s="158" t="str">
        <f>IF(Data!C124&lt;&gt;"",Data!C124,"")</f>
        <v>นางสาวปัทมพร   ทรัพย์อินทร์</v>
      </c>
      <c r="D125" s="106">
        <f>IF(Data!D124&lt;&gt;"",Data!D124,"")</f>
        <v>2</v>
      </c>
      <c r="E125" s="140">
        <f>IF(AND(I125=1,Data!T124=0),0,IF(I125=999,999,Data!T124))</f>
        <v>200</v>
      </c>
      <c r="F125" s="140">
        <f t="shared" si="123"/>
        <v>16.666666666666668</v>
      </c>
      <c r="G125" s="140">
        <f>IF(Data!K124&lt;&gt;"",Data!K124,"")</f>
        <v>43</v>
      </c>
      <c r="H125" s="141">
        <f>IF(Data!L124&lt;&gt;"",Data!L124,"")</f>
        <v>159</v>
      </c>
      <c r="I125" s="63">
        <f>IF(Data!M124&lt;&gt;"",Data!M124,"")</f>
        <v>1</v>
      </c>
      <c r="J125" s="63">
        <f t="shared" si="124"/>
        <v>89</v>
      </c>
      <c r="L125" s="64" t="str">
        <f t="shared" si="125"/>
        <v>น้ำหนักตามเกณฑ์</v>
      </c>
      <c r="N125" s="63">
        <f t="shared" si="126"/>
        <v>101</v>
      </c>
      <c r="P125" s="64" t="str">
        <f t="shared" si="127"/>
        <v>ส่วนสูงตามเกณฑ์</v>
      </c>
      <c r="R125" s="63">
        <f t="shared" si="128"/>
        <v>88</v>
      </c>
      <c r="S125" s="64" t="str">
        <f t="shared" si="129"/>
        <v>สมส่วน</v>
      </c>
      <c r="W125" s="310">
        <f t="shared" si="130"/>
        <v>2200</v>
      </c>
      <c r="Y125" s="65">
        <f t="shared" si="131"/>
        <v>48.2</v>
      </c>
      <c r="Z125" s="65">
        <f t="shared" si="132"/>
        <v>156.80000000000001</v>
      </c>
      <c r="AA125" s="65">
        <f t="shared" si="133"/>
        <v>48.9</v>
      </c>
      <c r="AB125" s="65">
        <f t="shared" si="134"/>
        <v>0</v>
      </c>
      <c r="AC125" s="341">
        <f t="shared" si="135"/>
        <v>48.9</v>
      </c>
      <c r="AD125" s="65">
        <f t="shared" si="136"/>
        <v>33.046822107433798</v>
      </c>
      <c r="AE125" s="65">
        <f t="shared" si="137"/>
        <v>38.097881404955871</v>
      </c>
      <c r="AF125" s="65">
        <f t="shared" si="138"/>
        <v>40.623411053716907</v>
      </c>
      <c r="AG125" s="65">
        <f t="shared" si="139"/>
        <v>57.531167439106554</v>
      </c>
      <c r="AH125" s="65">
        <f t="shared" si="140"/>
        <v>60.641556585475406</v>
      </c>
      <c r="AI125" s="65">
        <f t="shared" si="141"/>
        <v>66.862334878213105</v>
      </c>
      <c r="AJ125" s="65">
        <f t="shared" si="142"/>
        <v>141.80632924314503</v>
      </c>
      <c r="AK125" s="65">
        <f t="shared" si="143"/>
        <v>146.80421949543003</v>
      </c>
      <c r="AL125" s="65">
        <f t="shared" si="144"/>
        <v>149.30316462157251</v>
      </c>
      <c r="AM125" s="65">
        <f t="shared" si="145"/>
        <v>164.13732824271625</v>
      </c>
      <c r="AN125" s="65">
        <f t="shared" si="146"/>
        <v>166.58310432362168</v>
      </c>
      <c r="AO125" s="65">
        <f t="shared" si="147"/>
        <v>171.47465648543252</v>
      </c>
      <c r="AP125" s="65">
        <f t="shared" si="148"/>
        <v>33.7468221074338</v>
      </c>
      <c r="AQ125" s="65">
        <f t="shared" si="149"/>
        <v>38.797881404955866</v>
      </c>
      <c r="AR125" s="65">
        <f t="shared" si="150"/>
        <v>41.323411053716896</v>
      </c>
      <c r="AS125" s="65">
        <f t="shared" si="151"/>
        <v>58.310921006962175</v>
      </c>
      <c r="AT125" s="65">
        <f t="shared" si="152"/>
        <v>61.447894675949556</v>
      </c>
      <c r="AU125" s="65">
        <f t="shared" si="153"/>
        <v>67.721842013924345</v>
      </c>
      <c r="AV125" s="65">
        <f t="shared" si="154"/>
        <v>0</v>
      </c>
      <c r="AW125" s="65">
        <f t="shared" si="155"/>
        <v>33.7468221074338</v>
      </c>
      <c r="AX125" s="65">
        <f t="shared" si="156"/>
        <v>0</v>
      </c>
      <c r="AY125" s="65">
        <f t="shared" si="157"/>
        <v>38.797881404955866</v>
      </c>
      <c r="AZ125" s="65">
        <f t="shared" si="158"/>
        <v>0</v>
      </c>
      <c r="BA125" s="65">
        <f t="shared" si="159"/>
        <v>41.323411053716896</v>
      </c>
      <c r="BB125" s="65">
        <f t="shared" si="160"/>
        <v>0</v>
      </c>
      <c r="BC125" s="65">
        <f t="shared" si="161"/>
        <v>58.310921006962175</v>
      </c>
      <c r="BD125" s="65">
        <f t="shared" si="162"/>
        <v>0</v>
      </c>
      <c r="BE125" s="65">
        <f t="shared" si="163"/>
        <v>61.447894675949556</v>
      </c>
      <c r="BF125" s="65">
        <f t="shared" si="164"/>
        <v>0</v>
      </c>
      <c r="BG125" s="65">
        <f t="shared" si="165"/>
        <v>67.721842013924345</v>
      </c>
      <c r="BI125" s="371">
        <v>1110</v>
      </c>
      <c r="BJ125" s="342">
        <v>16.353514771636824</v>
      </c>
      <c r="BK125" s="342">
        <v>19.969009847757881</v>
      </c>
      <c r="BL125" s="342">
        <v>21.776757385818414</v>
      </c>
      <c r="BM125" s="342">
        <v>23.584504923878942</v>
      </c>
      <c r="BN125" s="342">
        <v>27.2</v>
      </c>
      <c r="BO125" s="342">
        <v>33.952468745108447</v>
      </c>
      <c r="BP125" s="342">
        <v>37.32870311766267</v>
      </c>
      <c r="BQ125" s="342">
        <v>40.704937490216892</v>
      </c>
      <c r="BR125" s="342">
        <v>47.5</v>
      </c>
      <c r="BS125" s="65"/>
      <c r="BT125" s="371">
        <v>1110</v>
      </c>
      <c r="BU125" s="342">
        <v>114.03952342901513</v>
      </c>
      <c r="BV125" s="342">
        <v>119.72254719566342</v>
      </c>
      <c r="BW125" s="342">
        <v>122.56405907898757</v>
      </c>
      <c r="BX125" s="342">
        <v>125.40557096231171</v>
      </c>
      <c r="BY125" s="342">
        <v>131.08859472896</v>
      </c>
      <c r="BZ125" s="342">
        <v>136.44538499301186</v>
      </c>
      <c r="CA125" s="342">
        <v>139.1237801250378</v>
      </c>
      <c r="CB125" s="342">
        <v>141.80217525706371</v>
      </c>
      <c r="CC125" s="342">
        <v>147.15896552111556</v>
      </c>
      <c r="CE125" s="385">
        <v>76.5</v>
      </c>
      <c r="CF125" s="342">
        <v>7.6858327121332692</v>
      </c>
      <c r="CG125" s="342">
        <v>8.4189976158354849</v>
      </c>
      <c r="CH125" s="342">
        <v>8.7855800676865918</v>
      </c>
      <c r="CI125" s="342">
        <v>9.1521625195376988</v>
      </c>
      <c r="CJ125" s="342">
        <v>9.8853274232399144</v>
      </c>
      <c r="CK125" s="342">
        <v>10.63479035087437</v>
      </c>
      <c r="CL125" s="342">
        <v>11.009521814691599</v>
      </c>
      <c r="CM125" s="342">
        <v>11.384253278508828</v>
      </c>
      <c r="CN125" s="342">
        <v>12.133716206143284</v>
      </c>
      <c r="CO125" s="342">
        <v>7.2645608382291904</v>
      </c>
      <c r="CP125" s="342">
        <v>7.965688784132503</v>
      </c>
      <c r="CQ125" s="342">
        <v>8.3162527570841576</v>
      </c>
      <c r="CR125" s="342">
        <v>8.6668167300358157</v>
      </c>
      <c r="CS125" s="342">
        <v>9.3679446759391283</v>
      </c>
      <c r="CT125" s="342">
        <v>10.070638704594703</v>
      </c>
      <c r="CU125" s="342">
        <v>10.421985718922492</v>
      </c>
      <c r="CV125" s="342">
        <v>10.773332733250278</v>
      </c>
      <c r="CW125" s="342">
        <v>11.476026761905857</v>
      </c>
      <c r="CY125" s="101">
        <f t="shared" si="166"/>
        <v>1</v>
      </c>
      <c r="CZ125" s="101">
        <f t="shared" si="167"/>
        <v>3</v>
      </c>
      <c r="DB125" s="101">
        <f t="shared" si="168"/>
        <v>3</v>
      </c>
      <c r="DD125" s="311">
        <f t="shared" si="169"/>
        <v>3</v>
      </c>
      <c r="DE125" s="311"/>
      <c r="DF125" s="101">
        <f t="shared" si="85"/>
        <v>0</v>
      </c>
      <c r="DG125" s="101">
        <f t="shared" si="86"/>
        <v>0</v>
      </c>
      <c r="DH125" s="101">
        <f t="shared" si="87"/>
        <v>0</v>
      </c>
      <c r="DI125" s="101">
        <f t="shared" si="88"/>
        <v>0</v>
      </c>
      <c r="DJ125" s="311">
        <f t="shared" si="89"/>
        <v>0</v>
      </c>
      <c r="DK125" s="311">
        <f t="shared" si="90"/>
        <v>0</v>
      </c>
      <c r="DL125" s="101">
        <f t="shared" si="91"/>
        <v>0</v>
      </c>
      <c r="DM125" s="101">
        <f t="shared" si="92"/>
        <v>0</v>
      </c>
      <c r="DN125" s="101">
        <f t="shared" si="93"/>
        <v>0</v>
      </c>
      <c r="DO125" s="101">
        <f t="shared" si="94"/>
        <v>0</v>
      </c>
      <c r="DP125" s="101">
        <f t="shared" si="95"/>
        <v>0</v>
      </c>
      <c r="DQ125" s="101">
        <f t="shared" si="96"/>
        <v>0</v>
      </c>
      <c r="DR125" s="101">
        <f t="shared" si="97"/>
        <v>0</v>
      </c>
      <c r="DS125" s="101">
        <f t="shared" si="98"/>
        <v>0</v>
      </c>
      <c r="DT125" s="101">
        <f t="shared" si="99"/>
        <v>0</v>
      </c>
      <c r="DU125" s="101">
        <f t="shared" si="100"/>
        <v>0</v>
      </c>
      <c r="DV125" s="101">
        <f t="shared" si="101"/>
        <v>0</v>
      </c>
      <c r="DW125" s="101">
        <f t="shared" si="102"/>
        <v>0</v>
      </c>
      <c r="DX125" s="311">
        <f t="shared" si="103"/>
        <v>0</v>
      </c>
      <c r="DY125" s="101">
        <f t="shared" si="104"/>
        <v>0</v>
      </c>
      <c r="DZ125" s="101">
        <f t="shared" si="105"/>
        <v>0</v>
      </c>
      <c r="EA125" s="101">
        <f t="shared" si="106"/>
        <v>1</v>
      </c>
      <c r="EB125" s="101">
        <f t="shared" si="107"/>
        <v>0</v>
      </c>
      <c r="EC125" s="101">
        <f t="shared" si="108"/>
        <v>0</v>
      </c>
      <c r="ED125" s="101">
        <f t="shared" si="109"/>
        <v>0</v>
      </c>
      <c r="EE125" s="101">
        <f t="shared" si="110"/>
        <v>0</v>
      </c>
      <c r="EF125" s="101">
        <f t="shared" si="111"/>
        <v>0</v>
      </c>
      <c r="EG125" s="101">
        <f t="shared" si="112"/>
        <v>1</v>
      </c>
      <c r="EH125" s="101">
        <f t="shared" si="113"/>
        <v>0</v>
      </c>
      <c r="EI125" s="101">
        <f t="shared" si="114"/>
        <v>0</v>
      </c>
      <c r="EJ125" s="101">
        <f t="shared" si="115"/>
        <v>0</v>
      </c>
      <c r="EK125" s="101">
        <f t="shared" si="116"/>
        <v>0</v>
      </c>
      <c r="EL125" s="101">
        <f t="shared" si="117"/>
        <v>0</v>
      </c>
      <c r="EM125" s="101">
        <f t="shared" si="118"/>
        <v>0</v>
      </c>
      <c r="EN125" s="101">
        <f t="shared" si="119"/>
        <v>1</v>
      </c>
      <c r="EO125" s="101">
        <f t="shared" si="120"/>
        <v>0</v>
      </c>
      <c r="EP125" s="101">
        <f t="shared" si="121"/>
        <v>0</v>
      </c>
      <c r="EQ125" s="101">
        <f t="shared" si="122"/>
        <v>0</v>
      </c>
    </row>
    <row r="126" spans="2:147" ht="21.75" customHeight="1" x14ac:dyDescent="0.45">
      <c r="B126" s="133">
        <f>IF(Data!B125&lt;&gt;"",Data!B125,"")</f>
        <v>112</v>
      </c>
      <c r="C126" s="158" t="str">
        <f>IF(Data!C125&lt;&gt;"",Data!C125,"")</f>
        <v>นายนวันธร   แพ่งสี</v>
      </c>
      <c r="D126" s="106">
        <f>IF(Data!D125&lt;&gt;"",Data!D125,"")</f>
        <v>1</v>
      </c>
      <c r="E126" s="140">
        <f>IF(AND(I126=1,Data!T125=0),0,IF(I126=999,999,Data!T125))</f>
        <v>198</v>
      </c>
      <c r="F126" s="140">
        <f t="shared" si="123"/>
        <v>16.5</v>
      </c>
      <c r="G126" s="140">
        <f>IF(Data!K125&lt;&gt;"",Data!K125,"")</f>
        <v>40</v>
      </c>
      <c r="H126" s="141">
        <f>IF(Data!L125&lt;&gt;"",Data!L125,"")</f>
        <v>168</v>
      </c>
      <c r="I126" s="63">
        <f>IF(Data!M125&lt;&gt;"",Data!M125,"")</f>
        <v>1</v>
      </c>
      <c r="J126" s="63">
        <f t="shared" si="124"/>
        <v>73</v>
      </c>
      <c r="L126" s="64" t="str">
        <f t="shared" si="125"/>
        <v>น้ำหนักน้อยกว่าเกณฑ์</v>
      </c>
      <c r="N126" s="63">
        <f t="shared" si="126"/>
        <v>100</v>
      </c>
      <c r="P126" s="64" t="str">
        <f t="shared" si="127"/>
        <v>ส่วนสูงตามเกณฑ์</v>
      </c>
      <c r="R126" s="63">
        <f t="shared" si="128"/>
        <v>72</v>
      </c>
      <c r="S126" s="64" t="str">
        <f t="shared" si="129"/>
        <v>ผอม</v>
      </c>
      <c r="W126" s="310">
        <f t="shared" si="130"/>
        <v>1198</v>
      </c>
      <c r="Y126" s="65">
        <f t="shared" si="131"/>
        <v>55</v>
      </c>
      <c r="Z126" s="65">
        <f t="shared" si="132"/>
        <v>168.62294446079997</v>
      </c>
      <c r="AA126" s="65">
        <f t="shared" si="133"/>
        <v>55.3</v>
      </c>
      <c r="AB126" s="65">
        <f t="shared" si="134"/>
        <v>0</v>
      </c>
      <c r="AC126" s="341">
        <f t="shared" si="135"/>
        <v>55.3</v>
      </c>
      <c r="AD126" s="65">
        <f t="shared" si="136"/>
        <v>35.221115171808329</v>
      </c>
      <c r="AE126" s="65">
        <f t="shared" si="137"/>
        <v>41.814076781205557</v>
      </c>
      <c r="AF126" s="65">
        <f t="shared" si="138"/>
        <v>45.110557585904168</v>
      </c>
      <c r="AG126" s="65">
        <f t="shared" si="139"/>
        <v>65.048949549807048</v>
      </c>
      <c r="AH126" s="65">
        <f t="shared" si="140"/>
        <v>68.398599399742736</v>
      </c>
      <c r="AI126" s="65">
        <f t="shared" si="141"/>
        <v>75.099999999999994</v>
      </c>
      <c r="AJ126" s="65">
        <f t="shared" si="142"/>
        <v>150.48564706276156</v>
      </c>
      <c r="AK126" s="65">
        <f t="shared" si="143"/>
        <v>156.53141286210769</v>
      </c>
      <c r="AL126" s="65">
        <f t="shared" si="144"/>
        <v>159.55429576178079</v>
      </c>
      <c r="AM126" s="65">
        <f t="shared" si="145"/>
        <v>176.59221116693936</v>
      </c>
      <c r="AN126" s="65">
        <f t="shared" si="146"/>
        <v>179.24863340231914</v>
      </c>
      <c r="AO126" s="65">
        <f t="shared" si="147"/>
        <v>184.56147787307876</v>
      </c>
      <c r="AP126" s="65">
        <f t="shared" si="148"/>
        <v>39.030272157455244</v>
      </c>
      <c r="AQ126" s="65">
        <f t="shared" si="149"/>
        <v>44.453514771636826</v>
      </c>
      <c r="AR126" s="65">
        <f t="shared" si="150"/>
        <v>47.165136078727627</v>
      </c>
      <c r="AS126" s="65">
        <f t="shared" si="151"/>
        <v>63.913385328406051</v>
      </c>
      <c r="AT126" s="65">
        <f t="shared" si="152"/>
        <v>66.784513771208054</v>
      </c>
      <c r="AU126" s="65">
        <f t="shared" si="153"/>
        <v>72.52677065681209</v>
      </c>
      <c r="AV126" s="65">
        <f t="shared" si="154"/>
        <v>0</v>
      </c>
      <c r="AW126" s="65">
        <f t="shared" si="155"/>
        <v>39.030272157455244</v>
      </c>
      <c r="AX126" s="65">
        <f t="shared" si="156"/>
        <v>0</v>
      </c>
      <c r="AY126" s="65">
        <f t="shared" si="157"/>
        <v>44.453514771636826</v>
      </c>
      <c r="AZ126" s="65">
        <f t="shared" si="158"/>
        <v>0</v>
      </c>
      <c r="BA126" s="65">
        <f t="shared" si="159"/>
        <v>47.165136078727627</v>
      </c>
      <c r="BB126" s="65">
        <f t="shared" si="160"/>
        <v>0</v>
      </c>
      <c r="BC126" s="65">
        <f t="shared" si="161"/>
        <v>63.913385328406051</v>
      </c>
      <c r="BD126" s="65">
        <f t="shared" si="162"/>
        <v>0</v>
      </c>
      <c r="BE126" s="65">
        <f t="shared" si="163"/>
        <v>66.784513771208054</v>
      </c>
      <c r="BF126" s="65">
        <f t="shared" si="164"/>
        <v>0</v>
      </c>
      <c r="BG126" s="65">
        <f t="shared" si="165"/>
        <v>72.52677065681209</v>
      </c>
      <c r="BI126" s="371">
        <v>1111</v>
      </c>
      <c r="BJ126" s="342">
        <v>16.553514771636827</v>
      </c>
      <c r="BK126" s="342">
        <v>20.169009847757884</v>
      </c>
      <c r="BL126" s="342">
        <v>21.976757385818413</v>
      </c>
      <c r="BM126" s="342">
        <v>23.784504923878941</v>
      </c>
      <c r="BN126" s="342">
        <v>27.4</v>
      </c>
      <c r="BO126" s="342">
        <v>34.20563779034552</v>
      </c>
      <c r="BP126" s="342">
        <v>37.608456685518277</v>
      </c>
      <c r="BQ126" s="342">
        <v>41.011275580691049</v>
      </c>
      <c r="BR126" s="342">
        <v>47.8</v>
      </c>
      <c r="BS126" s="65"/>
      <c r="BT126" s="371">
        <v>1111</v>
      </c>
      <c r="BU126" s="342">
        <v>114.43070164181941</v>
      </c>
      <c r="BV126" s="342">
        <v>120.12160758926626</v>
      </c>
      <c r="BW126" s="342">
        <v>122.9670605629897</v>
      </c>
      <c r="BX126" s="342">
        <v>125.81251353671313</v>
      </c>
      <c r="BY126" s="342">
        <v>131.50341948415999</v>
      </c>
      <c r="BZ126" s="342">
        <v>136.87110155944262</v>
      </c>
      <c r="CA126" s="342">
        <v>139.55494259708394</v>
      </c>
      <c r="CB126" s="342">
        <v>142.23878363472522</v>
      </c>
      <c r="CC126" s="342">
        <v>147.60646571000785</v>
      </c>
      <c r="CE126" s="385">
        <v>76.75</v>
      </c>
      <c r="CF126" s="342">
        <v>7.7393580739749881</v>
      </c>
      <c r="CG126" s="342">
        <v>8.4733534209693993</v>
      </c>
      <c r="CH126" s="342">
        <v>8.8403510944666053</v>
      </c>
      <c r="CI126" s="342">
        <v>9.2073487679638113</v>
      </c>
      <c r="CJ126" s="342">
        <v>9.9413441149582233</v>
      </c>
      <c r="CK126" s="342">
        <v>10.696985547468071</v>
      </c>
      <c r="CL126" s="342">
        <v>11.074806263722996</v>
      </c>
      <c r="CM126" s="342">
        <v>11.452626979977921</v>
      </c>
      <c r="CN126" s="342">
        <v>12.208268412487772</v>
      </c>
      <c r="CO126" s="342">
        <v>7.3063616655145367</v>
      </c>
      <c r="CP126" s="342">
        <v>8.0111850095070842</v>
      </c>
      <c r="CQ126" s="342">
        <v>8.363596681503358</v>
      </c>
      <c r="CR126" s="342">
        <v>8.7160083534996335</v>
      </c>
      <c r="CS126" s="342">
        <v>9.4208316974921829</v>
      </c>
      <c r="CT126" s="342">
        <v>10.126081980521951</v>
      </c>
      <c r="CU126" s="342">
        <v>10.478707122036836</v>
      </c>
      <c r="CV126" s="342">
        <v>10.831332263551719</v>
      </c>
      <c r="CW126" s="342">
        <v>11.536582546581489</v>
      </c>
      <c r="CY126" s="101">
        <f t="shared" si="166"/>
        <v>1</v>
      </c>
      <c r="CZ126" s="101">
        <f t="shared" si="167"/>
        <v>1</v>
      </c>
      <c r="DB126" s="101">
        <f t="shared" si="168"/>
        <v>3</v>
      </c>
      <c r="DD126" s="311">
        <f t="shared" si="169"/>
        <v>1</v>
      </c>
      <c r="DE126" s="311"/>
      <c r="DF126" s="101">
        <f t="shared" si="85"/>
        <v>0</v>
      </c>
      <c r="DG126" s="101">
        <f t="shared" si="86"/>
        <v>0</v>
      </c>
      <c r="DH126" s="101">
        <f t="shared" si="87"/>
        <v>0</v>
      </c>
      <c r="DI126" s="101">
        <f t="shared" si="88"/>
        <v>0</v>
      </c>
      <c r="DJ126" s="311">
        <f t="shared" si="89"/>
        <v>1</v>
      </c>
      <c r="DK126" s="311">
        <f t="shared" si="90"/>
        <v>0</v>
      </c>
      <c r="DL126" s="101">
        <f t="shared" si="91"/>
        <v>0</v>
      </c>
      <c r="DM126" s="101">
        <f t="shared" si="92"/>
        <v>0</v>
      </c>
      <c r="DN126" s="101">
        <f t="shared" si="93"/>
        <v>1</v>
      </c>
      <c r="DO126" s="101">
        <f t="shared" si="94"/>
        <v>0</v>
      </c>
      <c r="DP126" s="101">
        <f t="shared" si="95"/>
        <v>0</v>
      </c>
      <c r="DQ126" s="101">
        <f t="shared" si="96"/>
        <v>0</v>
      </c>
      <c r="DR126" s="101">
        <f t="shared" si="97"/>
        <v>0</v>
      </c>
      <c r="DS126" s="101">
        <f t="shared" si="98"/>
        <v>0</v>
      </c>
      <c r="DT126" s="101">
        <f t="shared" si="99"/>
        <v>0</v>
      </c>
      <c r="DU126" s="101">
        <f t="shared" si="100"/>
        <v>0</v>
      </c>
      <c r="DV126" s="101">
        <f t="shared" si="101"/>
        <v>0</v>
      </c>
      <c r="DW126" s="101">
        <f t="shared" si="102"/>
        <v>1</v>
      </c>
      <c r="DX126" s="311">
        <f t="shared" si="103"/>
        <v>0</v>
      </c>
      <c r="DY126" s="101">
        <f t="shared" si="104"/>
        <v>0</v>
      </c>
      <c r="DZ126" s="101">
        <f t="shared" si="105"/>
        <v>0</v>
      </c>
      <c r="EA126" s="101">
        <f t="shared" si="106"/>
        <v>0</v>
      </c>
      <c r="EB126" s="101">
        <f t="shared" si="107"/>
        <v>0</v>
      </c>
      <c r="EC126" s="101">
        <f t="shared" si="108"/>
        <v>0</v>
      </c>
      <c r="ED126" s="101">
        <f t="shared" si="109"/>
        <v>0</v>
      </c>
      <c r="EE126" s="101">
        <f t="shared" si="110"/>
        <v>0</v>
      </c>
      <c r="EF126" s="101">
        <f t="shared" si="111"/>
        <v>0</v>
      </c>
      <c r="EG126" s="101">
        <f t="shared" si="112"/>
        <v>0</v>
      </c>
      <c r="EH126" s="101">
        <f t="shared" si="113"/>
        <v>0</v>
      </c>
      <c r="EI126" s="101">
        <f t="shared" si="114"/>
        <v>0</v>
      </c>
      <c r="EJ126" s="101">
        <f t="shared" si="115"/>
        <v>0</v>
      </c>
      <c r="EK126" s="101">
        <f t="shared" si="116"/>
        <v>0</v>
      </c>
      <c r="EL126" s="101">
        <f t="shared" si="117"/>
        <v>0</v>
      </c>
      <c r="EM126" s="101">
        <f t="shared" si="118"/>
        <v>0</v>
      </c>
      <c r="EN126" s="101">
        <f t="shared" si="119"/>
        <v>0</v>
      </c>
      <c r="EO126" s="101">
        <f t="shared" si="120"/>
        <v>0</v>
      </c>
      <c r="EP126" s="101">
        <f t="shared" si="121"/>
        <v>0</v>
      </c>
      <c r="EQ126" s="101">
        <f t="shared" si="122"/>
        <v>0</v>
      </c>
    </row>
    <row r="127" spans="2:147" ht="21.75" customHeight="1" x14ac:dyDescent="0.45">
      <c r="B127" s="133">
        <f>IF(Data!B126&lt;&gt;"",Data!B126,"")</f>
        <v>113</v>
      </c>
      <c r="C127" s="158" t="str">
        <f>IF(Data!C126&lt;&gt;"",Data!C126,"")</f>
        <v>นางสาวณัฐธิชา   ทรัพย์พลี</v>
      </c>
      <c r="D127" s="106">
        <f>IF(Data!D126&lt;&gt;"",Data!D126,"")</f>
        <v>2</v>
      </c>
      <c r="E127" s="140">
        <f>IF(AND(I127=1,Data!T126=0),0,IF(I127=999,999,Data!T126))</f>
        <v>199</v>
      </c>
      <c r="F127" s="140">
        <f t="shared" si="123"/>
        <v>16.583333333333332</v>
      </c>
      <c r="G127" s="140">
        <f>IF(Data!K126&lt;&gt;"",Data!K126,"")</f>
        <v>40</v>
      </c>
      <c r="H127" s="141">
        <f>IF(Data!L126&lt;&gt;"",Data!L126,"")</f>
        <v>158</v>
      </c>
      <c r="I127" s="63">
        <f>IF(Data!M126&lt;&gt;"",Data!M126,"")</f>
        <v>1</v>
      </c>
      <c r="J127" s="63">
        <f t="shared" si="124"/>
        <v>83</v>
      </c>
      <c r="L127" s="64" t="str">
        <f t="shared" si="125"/>
        <v>น้ำหนักค่อนข้างน้อย</v>
      </c>
      <c r="N127" s="63">
        <f t="shared" si="126"/>
        <v>101</v>
      </c>
      <c r="P127" s="64" t="str">
        <f t="shared" si="127"/>
        <v>ส่วนสูงตามเกณฑ์</v>
      </c>
      <c r="R127" s="63">
        <f t="shared" si="128"/>
        <v>83</v>
      </c>
      <c r="S127" s="64" t="str">
        <f t="shared" si="129"/>
        <v>ค่อนข้างผอม</v>
      </c>
      <c r="W127" s="310">
        <f t="shared" si="130"/>
        <v>2199</v>
      </c>
      <c r="Y127" s="65">
        <f t="shared" si="131"/>
        <v>48.2</v>
      </c>
      <c r="Z127" s="65">
        <f t="shared" si="132"/>
        <v>156.80000000000001</v>
      </c>
      <c r="AA127" s="65">
        <f t="shared" si="133"/>
        <v>48.1</v>
      </c>
      <c r="AB127" s="65">
        <f t="shared" si="134"/>
        <v>0</v>
      </c>
      <c r="AC127" s="341">
        <f t="shared" si="135"/>
        <v>48.1</v>
      </c>
      <c r="AD127" s="65">
        <f t="shared" si="136"/>
        <v>33.046822107433798</v>
      </c>
      <c r="AE127" s="65">
        <f t="shared" si="137"/>
        <v>38.097881404955871</v>
      </c>
      <c r="AF127" s="65">
        <f t="shared" si="138"/>
        <v>40.623411053716907</v>
      </c>
      <c r="AG127" s="65">
        <f t="shared" si="139"/>
        <v>57.451413871250949</v>
      </c>
      <c r="AH127" s="65">
        <f t="shared" si="140"/>
        <v>60.535218495001253</v>
      </c>
      <c r="AI127" s="65">
        <f t="shared" si="141"/>
        <v>66.702827742501881</v>
      </c>
      <c r="AJ127" s="65">
        <f t="shared" si="142"/>
        <v>141.80632924314503</v>
      </c>
      <c r="AK127" s="65">
        <f t="shared" si="143"/>
        <v>146.80421949543003</v>
      </c>
      <c r="AL127" s="65">
        <f t="shared" si="144"/>
        <v>149.30316462157251</v>
      </c>
      <c r="AM127" s="65">
        <f t="shared" si="145"/>
        <v>164.13732824271625</v>
      </c>
      <c r="AN127" s="65">
        <f t="shared" si="146"/>
        <v>166.58310432362168</v>
      </c>
      <c r="AO127" s="65">
        <f t="shared" si="147"/>
        <v>171.47465648543252</v>
      </c>
      <c r="AP127" s="65">
        <f t="shared" si="148"/>
        <v>33.106329243145026</v>
      </c>
      <c r="AQ127" s="65">
        <f t="shared" si="149"/>
        <v>38.104219495430016</v>
      </c>
      <c r="AR127" s="65">
        <f t="shared" si="150"/>
        <v>40.603164621572517</v>
      </c>
      <c r="AS127" s="65">
        <f t="shared" si="151"/>
        <v>57.590674574817783</v>
      </c>
      <c r="AT127" s="65">
        <f t="shared" si="152"/>
        <v>60.754232766423705</v>
      </c>
      <c r="AU127" s="65">
        <f t="shared" si="153"/>
        <v>67.081349149635557</v>
      </c>
      <c r="AV127" s="65">
        <f t="shared" si="154"/>
        <v>0</v>
      </c>
      <c r="AW127" s="65">
        <f t="shared" si="155"/>
        <v>33.106329243145026</v>
      </c>
      <c r="AX127" s="65">
        <f t="shared" si="156"/>
        <v>0</v>
      </c>
      <c r="AY127" s="65">
        <f t="shared" si="157"/>
        <v>38.104219495430016</v>
      </c>
      <c r="AZ127" s="65">
        <f t="shared" si="158"/>
        <v>0</v>
      </c>
      <c r="BA127" s="65">
        <f t="shared" si="159"/>
        <v>40.603164621572517</v>
      </c>
      <c r="BB127" s="65">
        <f t="shared" si="160"/>
        <v>0</v>
      </c>
      <c r="BC127" s="65">
        <f t="shared" si="161"/>
        <v>57.590674574817783</v>
      </c>
      <c r="BD127" s="65">
        <f t="shared" si="162"/>
        <v>0</v>
      </c>
      <c r="BE127" s="65">
        <f t="shared" si="163"/>
        <v>60.754232766423705</v>
      </c>
      <c r="BF127" s="65">
        <f t="shared" si="164"/>
        <v>0</v>
      </c>
      <c r="BG127" s="65">
        <f t="shared" si="165"/>
        <v>67.081349149635557</v>
      </c>
      <c r="BI127" s="371">
        <v>1112</v>
      </c>
      <c r="BJ127" s="342">
        <v>16.600000000000001</v>
      </c>
      <c r="BK127" s="342">
        <v>20.256333666809585</v>
      </c>
      <c r="BL127" s="342">
        <v>22.11725025010719</v>
      </c>
      <c r="BM127" s="342">
        <v>23.978166833404792</v>
      </c>
      <c r="BN127" s="342">
        <v>27.7</v>
      </c>
      <c r="BO127" s="342">
        <v>34.558806835582594</v>
      </c>
      <c r="BP127" s="342">
        <v>37.988210253373893</v>
      </c>
      <c r="BQ127" s="342">
        <v>41.417613671165192</v>
      </c>
      <c r="BR127" s="342">
        <v>48.3</v>
      </c>
      <c r="BS127" s="65"/>
      <c r="BT127" s="371">
        <v>1112</v>
      </c>
      <c r="BU127" s="342">
        <v>114.6062145520745</v>
      </c>
      <c r="BV127" s="342">
        <v>120.37585554671632</v>
      </c>
      <c r="BW127" s="342">
        <v>123.26067604403724</v>
      </c>
      <c r="BX127" s="342">
        <v>126.14549654135816</v>
      </c>
      <c r="BY127" s="342">
        <v>131.91513753599997</v>
      </c>
      <c r="BZ127" s="342">
        <v>137.29541383009331</v>
      </c>
      <c r="CA127" s="342">
        <v>139.98555197713998</v>
      </c>
      <c r="CB127" s="342">
        <v>142.67569012418664</v>
      </c>
      <c r="CC127" s="342">
        <v>148.05596641827998</v>
      </c>
      <c r="CE127" s="385">
        <v>77</v>
      </c>
      <c r="CF127" s="342">
        <v>7.7928834358167069</v>
      </c>
      <c r="CG127" s="342">
        <v>8.5277092261033154</v>
      </c>
      <c r="CH127" s="342">
        <v>8.8951221212466187</v>
      </c>
      <c r="CI127" s="342">
        <v>9.262535016389922</v>
      </c>
      <c r="CJ127" s="342">
        <v>9.9973608066765305</v>
      </c>
      <c r="CK127" s="342">
        <v>10.759180744061773</v>
      </c>
      <c r="CL127" s="342">
        <v>11.140090712754393</v>
      </c>
      <c r="CM127" s="342">
        <v>11.521000681447017</v>
      </c>
      <c r="CN127" s="342">
        <v>12.282820618832259</v>
      </c>
      <c r="CO127" s="342">
        <v>7.348162492799883</v>
      </c>
      <c r="CP127" s="342">
        <v>8.0566812348816672</v>
      </c>
      <c r="CQ127" s="342">
        <v>8.4109406059225584</v>
      </c>
      <c r="CR127" s="342">
        <v>8.7651999769634514</v>
      </c>
      <c r="CS127" s="342">
        <v>9.4737187190452357</v>
      </c>
      <c r="CT127" s="342">
        <v>10.181525256449198</v>
      </c>
      <c r="CU127" s="342">
        <v>10.535428525151179</v>
      </c>
      <c r="CV127" s="342">
        <v>10.88933179385316</v>
      </c>
      <c r="CW127" s="342">
        <v>11.597138331257122</v>
      </c>
      <c r="CY127" s="101">
        <f t="shared" si="166"/>
        <v>1</v>
      </c>
      <c r="CZ127" s="101">
        <f t="shared" si="167"/>
        <v>2</v>
      </c>
      <c r="DB127" s="101">
        <f t="shared" si="168"/>
        <v>3</v>
      </c>
      <c r="DD127" s="311">
        <f t="shared" si="169"/>
        <v>2</v>
      </c>
      <c r="DE127" s="311"/>
      <c r="DF127" s="101">
        <f t="shared" si="85"/>
        <v>0</v>
      </c>
      <c r="DG127" s="101">
        <f t="shared" si="86"/>
        <v>0</v>
      </c>
      <c r="DH127" s="101">
        <f t="shared" si="87"/>
        <v>0</v>
      </c>
      <c r="DI127" s="101">
        <f t="shared" si="88"/>
        <v>0</v>
      </c>
      <c r="DJ127" s="311">
        <f t="shared" si="89"/>
        <v>0</v>
      </c>
      <c r="DK127" s="311">
        <f t="shared" si="90"/>
        <v>0</v>
      </c>
      <c r="DL127" s="101">
        <f t="shared" si="91"/>
        <v>0</v>
      </c>
      <c r="DM127" s="101">
        <f t="shared" si="92"/>
        <v>0</v>
      </c>
      <c r="DN127" s="101">
        <f t="shared" si="93"/>
        <v>0</v>
      </c>
      <c r="DO127" s="101">
        <f t="shared" si="94"/>
        <v>0</v>
      </c>
      <c r="DP127" s="101">
        <f t="shared" si="95"/>
        <v>0</v>
      </c>
      <c r="DQ127" s="101">
        <f t="shared" si="96"/>
        <v>0</v>
      </c>
      <c r="DR127" s="101">
        <f t="shared" si="97"/>
        <v>0</v>
      </c>
      <c r="DS127" s="101">
        <f t="shared" si="98"/>
        <v>0</v>
      </c>
      <c r="DT127" s="101">
        <f t="shared" si="99"/>
        <v>0</v>
      </c>
      <c r="DU127" s="101">
        <f t="shared" si="100"/>
        <v>0</v>
      </c>
      <c r="DV127" s="101">
        <f t="shared" si="101"/>
        <v>0</v>
      </c>
      <c r="DW127" s="101">
        <f t="shared" si="102"/>
        <v>0</v>
      </c>
      <c r="DX127" s="311">
        <f t="shared" si="103"/>
        <v>0</v>
      </c>
      <c r="DY127" s="101">
        <f t="shared" si="104"/>
        <v>0</v>
      </c>
      <c r="DZ127" s="101">
        <f t="shared" si="105"/>
        <v>0</v>
      </c>
      <c r="EA127" s="101">
        <f t="shared" si="106"/>
        <v>0</v>
      </c>
      <c r="EB127" s="101">
        <f t="shared" si="107"/>
        <v>1</v>
      </c>
      <c r="EC127" s="101">
        <f t="shared" si="108"/>
        <v>0</v>
      </c>
      <c r="ED127" s="101">
        <f t="shared" si="109"/>
        <v>0</v>
      </c>
      <c r="EE127" s="101">
        <f t="shared" si="110"/>
        <v>0</v>
      </c>
      <c r="EF127" s="101">
        <f t="shared" si="111"/>
        <v>0</v>
      </c>
      <c r="EG127" s="101">
        <f t="shared" si="112"/>
        <v>1</v>
      </c>
      <c r="EH127" s="101">
        <f t="shared" si="113"/>
        <v>0</v>
      </c>
      <c r="EI127" s="101">
        <f t="shared" si="114"/>
        <v>0</v>
      </c>
      <c r="EJ127" s="101">
        <f t="shared" si="115"/>
        <v>0</v>
      </c>
      <c r="EK127" s="101">
        <f t="shared" si="116"/>
        <v>0</v>
      </c>
      <c r="EL127" s="101">
        <f t="shared" si="117"/>
        <v>0</v>
      </c>
      <c r="EM127" s="101">
        <f t="shared" si="118"/>
        <v>0</v>
      </c>
      <c r="EN127" s="101">
        <f t="shared" si="119"/>
        <v>0</v>
      </c>
      <c r="EO127" s="101">
        <f t="shared" si="120"/>
        <v>1</v>
      </c>
      <c r="EP127" s="101">
        <f t="shared" si="121"/>
        <v>0</v>
      </c>
      <c r="EQ127" s="101">
        <f t="shared" si="122"/>
        <v>0</v>
      </c>
    </row>
    <row r="128" spans="2:147" ht="21.75" customHeight="1" x14ac:dyDescent="0.45">
      <c r="B128" s="133">
        <f>IF(Data!B127&lt;&gt;"",Data!B127,"")</f>
        <v>114</v>
      </c>
      <c r="C128" s="158" t="str">
        <f>IF(Data!C127&lt;&gt;"",Data!C127,"")</f>
        <v>นางสาววยากร   สำราญบำรุง</v>
      </c>
      <c r="D128" s="106">
        <f>IF(Data!D127&lt;&gt;"",Data!D127,"")</f>
        <v>2</v>
      </c>
      <c r="E128" s="140">
        <f>IF(AND(I128=1,Data!T127=0),0,IF(I128=999,999,Data!T127))</f>
        <v>194</v>
      </c>
      <c r="F128" s="140">
        <f t="shared" si="123"/>
        <v>16.166666666666668</v>
      </c>
      <c r="G128" s="140">
        <f>IF(Data!K127&lt;&gt;"",Data!K127,"")</f>
        <v>41</v>
      </c>
      <c r="H128" s="141">
        <f>IF(Data!L127&lt;&gt;"",Data!L127,"")</f>
        <v>160</v>
      </c>
      <c r="I128" s="63">
        <f>IF(Data!M127&lt;&gt;"",Data!M127,"")</f>
        <v>1</v>
      </c>
      <c r="J128" s="63">
        <f t="shared" si="124"/>
        <v>85</v>
      </c>
      <c r="L128" s="64" t="str">
        <f t="shared" si="125"/>
        <v>น้ำหนักตามเกณฑ์</v>
      </c>
      <c r="N128" s="63">
        <f t="shared" si="126"/>
        <v>102</v>
      </c>
      <c r="P128" s="64" t="str">
        <f t="shared" si="127"/>
        <v>ส่วนสูงตามเกณฑ์</v>
      </c>
      <c r="R128" s="63">
        <f t="shared" si="128"/>
        <v>82</v>
      </c>
      <c r="S128" s="64" t="str">
        <f t="shared" si="129"/>
        <v>ค่อนข้างผอม</v>
      </c>
      <c r="W128" s="310">
        <f t="shared" si="130"/>
        <v>2194</v>
      </c>
      <c r="Y128" s="65">
        <f t="shared" si="131"/>
        <v>48</v>
      </c>
      <c r="Z128" s="65">
        <f t="shared" si="132"/>
        <v>156.69999999999999</v>
      </c>
      <c r="AA128" s="65">
        <f t="shared" si="133"/>
        <v>49.7</v>
      </c>
      <c r="AB128" s="65">
        <f t="shared" si="134"/>
        <v>0</v>
      </c>
      <c r="AC128" s="341">
        <f t="shared" si="135"/>
        <v>49.7</v>
      </c>
      <c r="AD128" s="65">
        <f t="shared" si="136"/>
        <v>32.527807836011348</v>
      </c>
      <c r="AE128" s="65">
        <f t="shared" si="137"/>
        <v>37.685205224007568</v>
      </c>
      <c r="AF128" s="65">
        <f t="shared" si="138"/>
        <v>40.263903918005667</v>
      </c>
      <c r="AG128" s="65">
        <f t="shared" si="139"/>
        <v>57.331167439106558</v>
      </c>
      <c r="AH128" s="65">
        <f t="shared" si="140"/>
        <v>60.441556585475411</v>
      </c>
      <c r="AI128" s="65">
        <f t="shared" si="141"/>
        <v>66.662334878213116</v>
      </c>
      <c r="AJ128" s="65">
        <f t="shared" si="142"/>
        <v>141.5468221074338</v>
      </c>
      <c r="AK128" s="65">
        <f t="shared" si="143"/>
        <v>146.59788140495584</v>
      </c>
      <c r="AL128" s="65">
        <f t="shared" si="144"/>
        <v>149.12341105371689</v>
      </c>
      <c r="AM128" s="65">
        <f t="shared" si="145"/>
        <v>164.03732824271628</v>
      </c>
      <c r="AN128" s="65">
        <f t="shared" si="146"/>
        <v>166.48310432362169</v>
      </c>
      <c r="AO128" s="65">
        <f t="shared" si="147"/>
        <v>171.37465648543255</v>
      </c>
      <c r="AP128" s="65">
        <f t="shared" si="148"/>
        <v>34.387314971722574</v>
      </c>
      <c r="AQ128" s="65">
        <f t="shared" si="149"/>
        <v>39.491543314481717</v>
      </c>
      <c r="AR128" s="65">
        <f t="shared" si="150"/>
        <v>42.043657485861289</v>
      </c>
      <c r="AS128" s="65">
        <f t="shared" si="151"/>
        <v>59.031167439106554</v>
      </c>
      <c r="AT128" s="65">
        <f t="shared" si="152"/>
        <v>62.141556585475406</v>
      </c>
      <c r="AU128" s="65">
        <f t="shared" si="153"/>
        <v>68.362334878213105</v>
      </c>
      <c r="AV128" s="65">
        <f t="shared" si="154"/>
        <v>0</v>
      </c>
      <c r="AW128" s="65">
        <f t="shared" si="155"/>
        <v>34.387314971722574</v>
      </c>
      <c r="AX128" s="65">
        <f t="shared" si="156"/>
        <v>0</v>
      </c>
      <c r="AY128" s="65">
        <f t="shared" si="157"/>
        <v>39.491543314481717</v>
      </c>
      <c r="AZ128" s="65">
        <f t="shared" si="158"/>
        <v>0</v>
      </c>
      <c r="BA128" s="65">
        <f t="shared" si="159"/>
        <v>42.043657485861289</v>
      </c>
      <c r="BB128" s="65">
        <f t="shared" si="160"/>
        <v>0</v>
      </c>
      <c r="BC128" s="65">
        <f t="shared" si="161"/>
        <v>59.031167439106554</v>
      </c>
      <c r="BD128" s="65">
        <f t="shared" si="162"/>
        <v>0</v>
      </c>
      <c r="BE128" s="65">
        <f t="shared" si="163"/>
        <v>62.141556585475406</v>
      </c>
      <c r="BF128" s="65">
        <f t="shared" si="164"/>
        <v>0</v>
      </c>
      <c r="BG128" s="65">
        <f t="shared" si="165"/>
        <v>68.362334878213105</v>
      </c>
      <c r="BI128" s="371">
        <v>1113</v>
      </c>
      <c r="BJ128" s="342">
        <v>16.674993364503152</v>
      </c>
      <c r="BK128" s="342">
        <v>20.449995576335436</v>
      </c>
      <c r="BL128" s="342">
        <v>22.337496682251579</v>
      </c>
      <c r="BM128" s="342">
        <v>24.22499778816772</v>
      </c>
      <c r="BN128" s="342">
        <v>28</v>
      </c>
      <c r="BO128" s="342">
        <v>34.911975880819668</v>
      </c>
      <c r="BP128" s="342">
        <v>38.367963821229502</v>
      </c>
      <c r="BQ128" s="342">
        <v>41.823951761639343</v>
      </c>
      <c r="BR128" s="342">
        <v>48.7</v>
      </c>
      <c r="BS128" s="65"/>
      <c r="BT128" s="371">
        <v>1113</v>
      </c>
      <c r="BU128" s="342">
        <v>114.98422102447432</v>
      </c>
      <c r="BV128" s="342">
        <v>120.76376023668955</v>
      </c>
      <c r="BW128" s="342">
        <v>123.65352984279717</v>
      </c>
      <c r="BX128" s="342">
        <v>126.54329944890478</v>
      </c>
      <c r="BY128" s="342">
        <v>132.32283866111999</v>
      </c>
      <c r="BZ128" s="342">
        <v>137.71740885209562</v>
      </c>
      <c r="CA128" s="342">
        <v>140.41469394758343</v>
      </c>
      <c r="CB128" s="342">
        <v>143.11197904307122</v>
      </c>
      <c r="CC128" s="342">
        <v>148.50654923404684</v>
      </c>
      <c r="CE128" s="385">
        <v>77.25</v>
      </c>
      <c r="CF128" s="342">
        <v>7.8470661279929779</v>
      </c>
      <c r="CG128" s="342">
        <v>8.5823290153102487</v>
      </c>
      <c r="CH128" s="342">
        <v>8.9499604589688833</v>
      </c>
      <c r="CI128" s="342">
        <v>9.3175919026275178</v>
      </c>
      <c r="CJ128" s="342">
        <v>10.052854789944789</v>
      </c>
      <c r="CK128" s="342">
        <v>10.821343998647432</v>
      </c>
      <c r="CL128" s="342">
        <v>11.205588602998752</v>
      </c>
      <c r="CM128" s="342">
        <v>11.589833207350075</v>
      </c>
      <c r="CN128" s="342">
        <v>12.358322416052719</v>
      </c>
      <c r="CO128" s="342">
        <v>7.3893180877443809</v>
      </c>
      <c r="CP128" s="342">
        <v>8.1016370397063504</v>
      </c>
      <c r="CQ128" s="342">
        <v>8.4577965156873347</v>
      </c>
      <c r="CR128" s="342">
        <v>8.813955991668319</v>
      </c>
      <c r="CS128" s="342">
        <v>9.5262749436302894</v>
      </c>
      <c r="CT128" s="342">
        <v>10.236608627203298</v>
      </c>
      <c r="CU128" s="342">
        <v>10.591775468989802</v>
      </c>
      <c r="CV128" s="342">
        <v>10.946942310776304</v>
      </c>
      <c r="CW128" s="342">
        <v>11.657275994349312</v>
      </c>
      <c r="CY128" s="101">
        <f t="shared" si="166"/>
        <v>1</v>
      </c>
      <c r="CZ128" s="101">
        <f t="shared" si="167"/>
        <v>3</v>
      </c>
      <c r="DB128" s="101">
        <f t="shared" si="168"/>
        <v>3</v>
      </c>
      <c r="DD128" s="311">
        <f t="shared" si="169"/>
        <v>2</v>
      </c>
      <c r="DE128" s="311"/>
      <c r="DF128" s="101">
        <f t="shared" si="85"/>
        <v>0</v>
      </c>
      <c r="DG128" s="101">
        <f t="shared" si="86"/>
        <v>0</v>
      </c>
      <c r="DH128" s="101">
        <f t="shared" si="87"/>
        <v>0</v>
      </c>
      <c r="DI128" s="101">
        <f t="shared" si="88"/>
        <v>0</v>
      </c>
      <c r="DJ128" s="311">
        <f t="shared" si="89"/>
        <v>0</v>
      </c>
      <c r="DK128" s="311">
        <f t="shared" si="90"/>
        <v>0</v>
      </c>
      <c r="DL128" s="101">
        <f t="shared" si="91"/>
        <v>0</v>
      </c>
      <c r="DM128" s="101">
        <f t="shared" si="92"/>
        <v>0</v>
      </c>
      <c r="DN128" s="101">
        <f t="shared" si="93"/>
        <v>0</v>
      </c>
      <c r="DO128" s="101">
        <f t="shared" si="94"/>
        <v>0</v>
      </c>
      <c r="DP128" s="101">
        <f t="shared" si="95"/>
        <v>0</v>
      </c>
      <c r="DQ128" s="101">
        <f t="shared" si="96"/>
        <v>0</v>
      </c>
      <c r="DR128" s="101">
        <f t="shared" si="97"/>
        <v>0</v>
      </c>
      <c r="DS128" s="101">
        <f t="shared" si="98"/>
        <v>0</v>
      </c>
      <c r="DT128" s="101">
        <f t="shared" si="99"/>
        <v>0</v>
      </c>
      <c r="DU128" s="101">
        <f t="shared" si="100"/>
        <v>0</v>
      </c>
      <c r="DV128" s="101">
        <f t="shared" si="101"/>
        <v>0</v>
      </c>
      <c r="DW128" s="101">
        <f t="shared" si="102"/>
        <v>0</v>
      </c>
      <c r="DX128" s="311">
        <f t="shared" si="103"/>
        <v>0</v>
      </c>
      <c r="DY128" s="101">
        <f t="shared" si="104"/>
        <v>0</v>
      </c>
      <c r="DZ128" s="101">
        <f t="shared" si="105"/>
        <v>0</v>
      </c>
      <c r="EA128" s="101">
        <f t="shared" si="106"/>
        <v>1</v>
      </c>
      <c r="EB128" s="101">
        <f t="shared" si="107"/>
        <v>0</v>
      </c>
      <c r="EC128" s="101">
        <f t="shared" si="108"/>
        <v>0</v>
      </c>
      <c r="ED128" s="101">
        <f t="shared" si="109"/>
        <v>0</v>
      </c>
      <c r="EE128" s="101">
        <f t="shared" si="110"/>
        <v>0</v>
      </c>
      <c r="EF128" s="101">
        <f t="shared" si="111"/>
        <v>0</v>
      </c>
      <c r="EG128" s="101">
        <f t="shared" si="112"/>
        <v>1</v>
      </c>
      <c r="EH128" s="101">
        <f t="shared" si="113"/>
        <v>0</v>
      </c>
      <c r="EI128" s="101">
        <f t="shared" si="114"/>
        <v>0</v>
      </c>
      <c r="EJ128" s="101">
        <f t="shared" si="115"/>
        <v>0</v>
      </c>
      <c r="EK128" s="101">
        <f t="shared" si="116"/>
        <v>0</v>
      </c>
      <c r="EL128" s="101">
        <f t="shared" si="117"/>
        <v>0</v>
      </c>
      <c r="EM128" s="101">
        <f t="shared" si="118"/>
        <v>0</v>
      </c>
      <c r="EN128" s="101">
        <f t="shared" si="119"/>
        <v>0</v>
      </c>
      <c r="EO128" s="101">
        <f t="shared" si="120"/>
        <v>1</v>
      </c>
      <c r="EP128" s="101">
        <f t="shared" si="121"/>
        <v>0</v>
      </c>
      <c r="EQ128" s="101">
        <f t="shared" si="122"/>
        <v>0</v>
      </c>
    </row>
    <row r="129" spans="2:147" ht="21.75" customHeight="1" x14ac:dyDescent="0.45">
      <c r="B129" s="133">
        <f>IF(Data!B128&lt;&gt;"",Data!B128,"")</f>
        <v>115</v>
      </c>
      <c r="C129" s="158" t="str">
        <f>IF(Data!C128&lt;&gt;"",Data!C128,"")</f>
        <v>นายภาคิน   แพ่งพร</v>
      </c>
      <c r="D129" s="106">
        <f>IF(Data!D128&lt;&gt;"",Data!D128,"")</f>
        <v>1</v>
      </c>
      <c r="E129" s="140">
        <f>IF(AND(I129=1,Data!T128=0),0,IF(I129=999,999,Data!T128))</f>
        <v>203</v>
      </c>
      <c r="F129" s="140">
        <f t="shared" si="123"/>
        <v>16.916666666666668</v>
      </c>
      <c r="G129" s="140">
        <f>IF(Data!K128&lt;&gt;"",Data!K128,"")</f>
        <v>70</v>
      </c>
      <c r="H129" s="141">
        <f>IF(Data!L128&lt;&gt;"",Data!L128,"")</f>
        <v>170</v>
      </c>
      <c r="I129" s="63">
        <f>IF(Data!M128&lt;&gt;"",Data!M128,"")</f>
        <v>1</v>
      </c>
      <c r="J129" s="63">
        <f t="shared" si="124"/>
        <v>125</v>
      </c>
      <c r="L129" s="64" t="str">
        <f t="shared" si="125"/>
        <v>น้ำหนักมากกว่าเกณฑ์</v>
      </c>
      <c r="N129" s="63">
        <f t="shared" si="126"/>
        <v>100</v>
      </c>
      <c r="P129" s="64" t="str">
        <f t="shared" si="127"/>
        <v>ส่วนสูงตามเกณฑ์</v>
      </c>
      <c r="R129" s="63">
        <f t="shared" si="128"/>
        <v>123</v>
      </c>
      <c r="S129" s="64" t="str">
        <f t="shared" si="129"/>
        <v>เริ่มอ้วน</v>
      </c>
      <c r="W129" s="310">
        <f t="shared" si="130"/>
        <v>1203</v>
      </c>
      <c r="Y129" s="65">
        <f t="shared" si="131"/>
        <v>55.9</v>
      </c>
      <c r="Z129" s="65">
        <f t="shared" si="132"/>
        <v>169.1585737728</v>
      </c>
      <c r="AA129" s="65">
        <f t="shared" si="133"/>
        <v>57.1</v>
      </c>
      <c r="AB129" s="65">
        <f t="shared" si="134"/>
        <v>0</v>
      </c>
      <c r="AC129" s="341">
        <f t="shared" si="135"/>
        <v>57.1</v>
      </c>
      <c r="AD129" s="65">
        <f t="shared" si="136"/>
        <v>36.28062230751955</v>
      </c>
      <c r="AE129" s="65">
        <f t="shared" si="137"/>
        <v>42.820414871679702</v>
      </c>
      <c r="AF129" s="65">
        <f t="shared" si="138"/>
        <v>46.090311153759785</v>
      </c>
      <c r="AG129" s="65">
        <f t="shared" si="139"/>
        <v>65.629935278384607</v>
      </c>
      <c r="AH129" s="65">
        <f t="shared" si="140"/>
        <v>68.873247037846141</v>
      </c>
      <c r="AI129" s="65">
        <f t="shared" si="141"/>
        <v>75.400000000000006</v>
      </c>
      <c r="AJ129" s="65">
        <f t="shared" si="142"/>
        <v>151.35436534630441</v>
      </c>
      <c r="AK129" s="65">
        <f t="shared" si="143"/>
        <v>157.28910148846961</v>
      </c>
      <c r="AL129" s="65">
        <f t="shared" si="144"/>
        <v>160.25646955955219</v>
      </c>
      <c r="AM129" s="65">
        <f t="shared" si="145"/>
        <v>177.08095213903863</v>
      </c>
      <c r="AN129" s="65">
        <f t="shared" si="146"/>
        <v>179.72174492778481</v>
      </c>
      <c r="AO129" s="65">
        <f t="shared" si="147"/>
        <v>185.00333050527723</v>
      </c>
      <c r="AP129" s="65">
        <f t="shared" si="148"/>
        <v>40.192243614610348</v>
      </c>
      <c r="AQ129" s="65">
        <f t="shared" si="149"/>
        <v>45.82816240974023</v>
      </c>
      <c r="AR129" s="65">
        <f t="shared" si="150"/>
        <v>48.646121807305164</v>
      </c>
      <c r="AS129" s="65">
        <f t="shared" si="151"/>
        <v>65.474124624839206</v>
      </c>
      <c r="AT129" s="65">
        <f t="shared" si="152"/>
        <v>68.265499499785619</v>
      </c>
      <c r="AU129" s="65">
        <f t="shared" si="153"/>
        <v>73.848249249678418</v>
      </c>
      <c r="AV129" s="65">
        <f t="shared" si="154"/>
        <v>0</v>
      </c>
      <c r="AW129" s="65">
        <f t="shared" si="155"/>
        <v>40.192243614610348</v>
      </c>
      <c r="AX129" s="65">
        <f t="shared" si="156"/>
        <v>0</v>
      </c>
      <c r="AY129" s="65">
        <f t="shared" si="157"/>
        <v>45.82816240974023</v>
      </c>
      <c r="AZ129" s="65">
        <f t="shared" si="158"/>
        <v>0</v>
      </c>
      <c r="BA129" s="65">
        <f t="shared" si="159"/>
        <v>48.646121807305164</v>
      </c>
      <c r="BB129" s="65">
        <f t="shared" si="160"/>
        <v>0</v>
      </c>
      <c r="BC129" s="65">
        <f t="shared" si="161"/>
        <v>65.474124624839206</v>
      </c>
      <c r="BD129" s="65">
        <f t="shared" si="162"/>
        <v>0</v>
      </c>
      <c r="BE129" s="65">
        <f t="shared" si="163"/>
        <v>68.265499499785619</v>
      </c>
      <c r="BF129" s="65">
        <f t="shared" si="164"/>
        <v>0</v>
      </c>
      <c r="BG129" s="65">
        <f t="shared" si="165"/>
        <v>73.848249249678418</v>
      </c>
      <c r="BI129" s="371">
        <v>1114</v>
      </c>
      <c r="BJ129" s="342">
        <v>16.874993364503158</v>
      </c>
      <c r="BK129" s="342">
        <v>20.649995576335439</v>
      </c>
      <c r="BL129" s="342">
        <v>22.537496682251579</v>
      </c>
      <c r="BM129" s="342">
        <v>24.424997788167719</v>
      </c>
      <c r="BN129" s="342">
        <v>28.2</v>
      </c>
      <c r="BO129" s="342">
        <v>35.218313971293817</v>
      </c>
      <c r="BP129" s="342">
        <v>38.727470956940728</v>
      </c>
      <c r="BQ129" s="342">
        <v>42.236627942587639</v>
      </c>
      <c r="BR129" s="342">
        <v>49.3</v>
      </c>
      <c r="BS129" s="65"/>
      <c r="BT129" s="371">
        <v>1114</v>
      </c>
      <c r="BU129" s="342">
        <v>115.45800677119706</v>
      </c>
      <c r="BV129" s="342">
        <v>121.21386487637136</v>
      </c>
      <c r="BW129" s="342">
        <v>124.09179392895851</v>
      </c>
      <c r="BX129" s="342">
        <v>126.96972298154566</v>
      </c>
      <c r="BY129" s="342">
        <v>132.72558108671996</v>
      </c>
      <c r="BZ129" s="342">
        <v>138.1362984203505</v>
      </c>
      <c r="CA129" s="342">
        <v>140.84165708716577</v>
      </c>
      <c r="CB129" s="342">
        <v>143.54701575398101</v>
      </c>
      <c r="CC129" s="342">
        <v>148.95773308761156</v>
      </c>
      <c r="CE129" s="385">
        <v>77.5</v>
      </c>
      <c r="CF129" s="342">
        <v>7.9012488201692488</v>
      </c>
      <c r="CG129" s="342">
        <v>8.6369488045171821</v>
      </c>
      <c r="CH129" s="342">
        <v>9.0047987966911478</v>
      </c>
      <c r="CI129" s="342">
        <v>9.3726487888651135</v>
      </c>
      <c r="CJ129" s="342">
        <v>10.108348773213049</v>
      </c>
      <c r="CK129" s="342">
        <v>10.883507253233091</v>
      </c>
      <c r="CL129" s="342">
        <v>11.271086493243113</v>
      </c>
      <c r="CM129" s="342">
        <v>11.658665733253136</v>
      </c>
      <c r="CN129" s="342">
        <v>12.43382421327318</v>
      </c>
      <c r="CO129" s="342">
        <v>7.4304736826888789</v>
      </c>
      <c r="CP129" s="342">
        <v>8.1465928445310336</v>
      </c>
      <c r="CQ129" s="342">
        <v>8.504652425452111</v>
      </c>
      <c r="CR129" s="342">
        <v>8.8627120063731883</v>
      </c>
      <c r="CS129" s="342">
        <v>9.5788311682153431</v>
      </c>
      <c r="CT129" s="342">
        <v>10.291691997957397</v>
      </c>
      <c r="CU129" s="342">
        <v>10.648122412828423</v>
      </c>
      <c r="CV129" s="342">
        <v>11.004552827699449</v>
      </c>
      <c r="CW129" s="342">
        <v>11.717413657441503</v>
      </c>
      <c r="CY129" s="101">
        <f t="shared" si="166"/>
        <v>1</v>
      </c>
      <c r="CZ129" s="101">
        <f t="shared" si="167"/>
        <v>5</v>
      </c>
      <c r="DB129" s="101">
        <f t="shared" si="168"/>
        <v>3</v>
      </c>
      <c r="DD129" s="311">
        <f t="shared" si="169"/>
        <v>5</v>
      </c>
      <c r="DE129" s="311"/>
      <c r="DF129" s="101">
        <f t="shared" si="85"/>
        <v>1</v>
      </c>
      <c r="DG129" s="101">
        <f t="shared" si="86"/>
        <v>0</v>
      </c>
      <c r="DH129" s="101">
        <f t="shared" si="87"/>
        <v>0</v>
      </c>
      <c r="DI129" s="101">
        <f t="shared" si="88"/>
        <v>0</v>
      </c>
      <c r="DJ129" s="311">
        <f t="shared" si="89"/>
        <v>0</v>
      </c>
      <c r="DK129" s="311">
        <f t="shared" si="90"/>
        <v>0</v>
      </c>
      <c r="DL129" s="101">
        <f t="shared" si="91"/>
        <v>0</v>
      </c>
      <c r="DM129" s="101">
        <f t="shared" si="92"/>
        <v>0</v>
      </c>
      <c r="DN129" s="101">
        <f t="shared" si="93"/>
        <v>1</v>
      </c>
      <c r="DO129" s="101">
        <f t="shared" si="94"/>
        <v>0</v>
      </c>
      <c r="DP129" s="101">
        <f t="shared" si="95"/>
        <v>0</v>
      </c>
      <c r="DQ129" s="101">
        <f t="shared" si="96"/>
        <v>0</v>
      </c>
      <c r="DR129" s="101">
        <f t="shared" si="97"/>
        <v>0</v>
      </c>
      <c r="DS129" s="101">
        <f t="shared" si="98"/>
        <v>1</v>
      </c>
      <c r="DT129" s="101">
        <f t="shared" si="99"/>
        <v>0</v>
      </c>
      <c r="DU129" s="101">
        <f t="shared" si="100"/>
        <v>0</v>
      </c>
      <c r="DV129" s="101">
        <f t="shared" si="101"/>
        <v>0</v>
      </c>
      <c r="DW129" s="101">
        <f t="shared" si="102"/>
        <v>0</v>
      </c>
      <c r="DX129" s="311">
        <f t="shared" si="103"/>
        <v>0</v>
      </c>
      <c r="DY129" s="101">
        <f t="shared" si="104"/>
        <v>0</v>
      </c>
      <c r="DZ129" s="101">
        <f t="shared" si="105"/>
        <v>0</v>
      </c>
      <c r="EA129" s="101">
        <f t="shared" si="106"/>
        <v>0</v>
      </c>
      <c r="EB129" s="101">
        <f t="shared" si="107"/>
        <v>0</v>
      </c>
      <c r="EC129" s="101">
        <f t="shared" si="108"/>
        <v>0</v>
      </c>
      <c r="ED129" s="101">
        <f t="shared" si="109"/>
        <v>0</v>
      </c>
      <c r="EE129" s="101">
        <f t="shared" si="110"/>
        <v>0</v>
      </c>
      <c r="EF129" s="101">
        <f t="shared" si="111"/>
        <v>0</v>
      </c>
      <c r="EG129" s="101">
        <f t="shared" si="112"/>
        <v>0</v>
      </c>
      <c r="EH129" s="101">
        <f t="shared" si="113"/>
        <v>0</v>
      </c>
      <c r="EI129" s="101">
        <f t="shared" si="114"/>
        <v>0</v>
      </c>
      <c r="EJ129" s="101">
        <f t="shared" si="115"/>
        <v>0</v>
      </c>
      <c r="EK129" s="101">
        <f t="shared" si="116"/>
        <v>0</v>
      </c>
      <c r="EL129" s="101">
        <f t="shared" si="117"/>
        <v>0</v>
      </c>
      <c r="EM129" s="101">
        <f t="shared" si="118"/>
        <v>0</v>
      </c>
      <c r="EN129" s="101">
        <f t="shared" si="119"/>
        <v>0</v>
      </c>
      <c r="EO129" s="101">
        <f t="shared" si="120"/>
        <v>0</v>
      </c>
      <c r="EP129" s="101">
        <f t="shared" si="121"/>
        <v>0</v>
      </c>
      <c r="EQ129" s="101">
        <f t="shared" si="122"/>
        <v>0</v>
      </c>
    </row>
    <row r="130" spans="2:147" ht="21.75" customHeight="1" x14ac:dyDescent="0.45">
      <c r="B130" s="133">
        <f>IF(Data!B129&lt;&gt;"",Data!B129,"")</f>
        <v>116</v>
      </c>
      <c r="C130" s="158" t="str">
        <f>IF(Data!C129&lt;&gt;"",Data!C129,"")</f>
        <v>นางสาวฉัตรวดี   แสนสน</v>
      </c>
      <c r="D130" s="106">
        <f>IF(Data!D129&lt;&gt;"",Data!D129,"")</f>
        <v>2</v>
      </c>
      <c r="E130" s="140">
        <f>IF(AND(I130=1,Data!T129=0),0,IF(I130=999,999,Data!T129))</f>
        <v>196</v>
      </c>
      <c r="F130" s="140">
        <f t="shared" si="123"/>
        <v>16.333333333333332</v>
      </c>
      <c r="G130" s="140">
        <f>IF(Data!K129&lt;&gt;"",Data!K129,"")</f>
        <v>42</v>
      </c>
      <c r="H130" s="141">
        <f>IF(Data!L129&lt;&gt;"",Data!L129,"")</f>
        <v>164</v>
      </c>
      <c r="I130" s="63">
        <f>IF(Data!M129&lt;&gt;"",Data!M129,"")</f>
        <v>1</v>
      </c>
      <c r="J130" s="63">
        <f t="shared" si="124"/>
        <v>87</v>
      </c>
      <c r="L130" s="64" t="str">
        <f t="shared" si="125"/>
        <v>น้ำหนักตามเกณฑ์</v>
      </c>
      <c r="N130" s="63">
        <f t="shared" si="126"/>
        <v>105</v>
      </c>
      <c r="P130" s="64" t="str">
        <f t="shared" si="127"/>
        <v>ส่วนสูงตามเกณฑ์</v>
      </c>
      <c r="R130" s="63">
        <f t="shared" si="128"/>
        <v>79</v>
      </c>
      <c r="S130" s="64" t="str">
        <f t="shared" si="129"/>
        <v>ผอม</v>
      </c>
      <c r="W130" s="310">
        <f t="shared" si="130"/>
        <v>2196</v>
      </c>
      <c r="Y130" s="65">
        <f t="shared" si="131"/>
        <v>48.1</v>
      </c>
      <c r="Z130" s="65">
        <f t="shared" si="132"/>
        <v>156.69999999999999</v>
      </c>
      <c r="AA130" s="65">
        <f t="shared" si="133"/>
        <v>53.1</v>
      </c>
      <c r="AB130" s="65">
        <f t="shared" si="134"/>
        <v>0</v>
      </c>
      <c r="AC130" s="341">
        <f t="shared" si="135"/>
        <v>53.1</v>
      </c>
      <c r="AD130" s="65">
        <f t="shared" si="136"/>
        <v>32.787314971722573</v>
      </c>
      <c r="AE130" s="65">
        <f t="shared" si="137"/>
        <v>37.891543314481716</v>
      </c>
      <c r="AF130" s="65">
        <f t="shared" si="138"/>
        <v>40.443657485861287</v>
      </c>
      <c r="AG130" s="65">
        <f t="shared" si="139"/>
        <v>57.351413871250941</v>
      </c>
      <c r="AH130" s="65">
        <f t="shared" si="140"/>
        <v>60.435218495001259</v>
      </c>
      <c r="AI130" s="65">
        <f t="shared" si="141"/>
        <v>66.602827742501887</v>
      </c>
      <c r="AJ130" s="65">
        <f t="shared" si="142"/>
        <v>141.70632924314503</v>
      </c>
      <c r="AK130" s="65">
        <f t="shared" si="143"/>
        <v>146.70421949543004</v>
      </c>
      <c r="AL130" s="65">
        <f t="shared" si="144"/>
        <v>149.20316462157251</v>
      </c>
      <c r="AM130" s="65">
        <f t="shared" si="145"/>
        <v>164.1170818105719</v>
      </c>
      <c r="AN130" s="65">
        <f t="shared" si="146"/>
        <v>166.58944241409583</v>
      </c>
      <c r="AO130" s="65">
        <f t="shared" si="147"/>
        <v>171.53416362114376</v>
      </c>
      <c r="AP130" s="65">
        <f t="shared" si="148"/>
        <v>36.670765021744003</v>
      </c>
      <c r="AQ130" s="65">
        <f t="shared" si="149"/>
        <v>42.147176681162676</v>
      </c>
      <c r="AR130" s="65">
        <f t="shared" si="150"/>
        <v>44.885382510872006</v>
      </c>
      <c r="AS130" s="65">
        <f t="shared" si="151"/>
        <v>61.713385328406048</v>
      </c>
      <c r="AT130" s="65">
        <f t="shared" si="152"/>
        <v>64.584513771208066</v>
      </c>
      <c r="AU130" s="65">
        <f t="shared" si="153"/>
        <v>70.326770656812101</v>
      </c>
      <c r="AV130" s="65">
        <f t="shared" si="154"/>
        <v>0</v>
      </c>
      <c r="AW130" s="65">
        <f t="shared" si="155"/>
        <v>36.670765021744003</v>
      </c>
      <c r="AX130" s="65">
        <f t="shared" si="156"/>
        <v>0</v>
      </c>
      <c r="AY130" s="65">
        <f t="shared" si="157"/>
        <v>42.147176681162676</v>
      </c>
      <c r="AZ130" s="65">
        <f t="shared" si="158"/>
        <v>0</v>
      </c>
      <c r="BA130" s="65">
        <f t="shared" si="159"/>
        <v>44.885382510872006</v>
      </c>
      <c r="BB130" s="65">
        <f t="shared" si="160"/>
        <v>0</v>
      </c>
      <c r="BC130" s="65">
        <f t="shared" si="161"/>
        <v>61.713385328406048</v>
      </c>
      <c r="BD130" s="65">
        <f t="shared" si="162"/>
        <v>0</v>
      </c>
      <c r="BE130" s="65">
        <f t="shared" si="163"/>
        <v>64.584513771208066</v>
      </c>
      <c r="BF130" s="65">
        <f t="shared" si="164"/>
        <v>0</v>
      </c>
      <c r="BG130" s="65">
        <f t="shared" si="165"/>
        <v>70.326770656812101</v>
      </c>
      <c r="BI130" s="371">
        <v>1115</v>
      </c>
      <c r="BJ130" s="342">
        <v>16.855979093080705</v>
      </c>
      <c r="BK130" s="342">
        <v>20.737319395387139</v>
      </c>
      <c r="BL130" s="342">
        <v>22.677989546540353</v>
      </c>
      <c r="BM130" s="342">
        <v>24.61865969769357</v>
      </c>
      <c r="BN130" s="342">
        <v>28.5</v>
      </c>
      <c r="BO130" s="342">
        <v>35.571483016530891</v>
      </c>
      <c r="BP130" s="342">
        <v>39.107224524796337</v>
      </c>
      <c r="BQ130" s="342">
        <v>42.642966033061782</v>
      </c>
      <c r="BR130" s="342">
        <v>49.7</v>
      </c>
      <c r="BS130" s="65"/>
      <c r="BT130" s="371">
        <v>1115</v>
      </c>
      <c r="BU130" s="342">
        <v>115.70036189158913</v>
      </c>
      <c r="BV130" s="342">
        <v>121.50772513433941</v>
      </c>
      <c r="BW130" s="342">
        <v>124.41140675571455</v>
      </c>
      <c r="BX130" s="342">
        <v>127.31508837708971</v>
      </c>
      <c r="BY130" s="342">
        <v>133.12245161984001</v>
      </c>
      <c r="BZ130" s="342">
        <v>138.551531067497</v>
      </c>
      <c r="CA130" s="342">
        <v>141.26607079132549</v>
      </c>
      <c r="CB130" s="342">
        <v>143.98061051515398</v>
      </c>
      <c r="CC130" s="342">
        <v>149.40968996281097</v>
      </c>
      <c r="CE130" s="385">
        <v>77.75</v>
      </c>
      <c r="CF130" s="342">
        <v>7.9554315123455197</v>
      </c>
      <c r="CG130" s="342">
        <v>8.6915685937241154</v>
      </c>
      <c r="CH130" s="342">
        <v>9.0596371344134123</v>
      </c>
      <c r="CI130" s="342">
        <v>9.4277056751027111</v>
      </c>
      <c r="CJ130" s="342">
        <v>10.163842756481307</v>
      </c>
      <c r="CK130" s="342">
        <v>10.94567050781875</v>
      </c>
      <c r="CL130" s="342">
        <v>11.336584383487473</v>
      </c>
      <c r="CM130" s="342">
        <v>11.727498259156196</v>
      </c>
      <c r="CN130" s="342">
        <v>12.509326010493639</v>
      </c>
      <c r="CO130" s="342">
        <v>7.4716292776333777</v>
      </c>
      <c r="CP130" s="342">
        <v>8.1915486493557168</v>
      </c>
      <c r="CQ130" s="342">
        <v>8.5515083352168872</v>
      </c>
      <c r="CR130" s="342">
        <v>8.9114680210780577</v>
      </c>
      <c r="CS130" s="342">
        <v>9.6313873928003968</v>
      </c>
      <c r="CT130" s="342">
        <v>10.346775368711496</v>
      </c>
      <c r="CU130" s="342">
        <v>10.704469356667044</v>
      </c>
      <c r="CV130" s="342">
        <v>11.062163344622594</v>
      </c>
      <c r="CW130" s="342">
        <v>11.777551320533693</v>
      </c>
      <c r="CY130" s="101">
        <f t="shared" si="166"/>
        <v>1</v>
      </c>
      <c r="CZ130" s="101">
        <f t="shared" si="167"/>
        <v>3</v>
      </c>
      <c r="DB130" s="101">
        <f t="shared" si="168"/>
        <v>3</v>
      </c>
      <c r="DD130" s="311">
        <f t="shared" si="169"/>
        <v>1</v>
      </c>
      <c r="DE130" s="311"/>
      <c r="DF130" s="101">
        <f t="shared" si="85"/>
        <v>0</v>
      </c>
      <c r="DG130" s="101">
        <f t="shared" si="86"/>
        <v>0</v>
      </c>
      <c r="DH130" s="101">
        <f t="shared" si="87"/>
        <v>0</v>
      </c>
      <c r="DI130" s="101">
        <f t="shared" si="88"/>
        <v>0</v>
      </c>
      <c r="DJ130" s="311">
        <f t="shared" si="89"/>
        <v>0</v>
      </c>
      <c r="DK130" s="311">
        <f t="shared" si="90"/>
        <v>0</v>
      </c>
      <c r="DL130" s="101">
        <f t="shared" si="91"/>
        <v>0</v>
      </c>
      <c r="DM130" s="101">
        <f t="shared" si="92"/>
        <v>0</v>
      </c>
      <c r="DN130" s="101">
        <f t="shared" si="93"/>
        <v>0</v>
      </c>
      <c r="DO130" s="101">
        <f t="shared" si="94"/>
        <v>0</v>
      </c>
      <c r="DP130" s="101">
        <f t="shared" si="95"/>
        <v>0</v>
      </c>
      <c r="DQ130" s="101">
        <f t="shared" si="96"/>
        <v>0</v>
      </c>
      <c r="DR130" s="101">
        <f t="shared" si="97"/>
        <v>0</v>
      </c>
      <c r="DS130" s="101">
        <f t="shared" si="98"/>
        <v>0</v>
      </c>
      <c r="DT130" s="101">
        <f t="shared" si="99"/>
        <v>0</v>
      </c>
      <c r="DU130" s="101">
        <f t="shared" si="100"/>
        <v>0</v>
      </c>
      <c r="DV130" s="101">
        <f t="shared" si="101"/>
        <v>0</v>
      </c>
      <c r="DW130" s="101">
        <f t="shared" si="102"/>
        <v>0</v>
      </c>
      <c r="DX130" s="311">
        <f t="shared" si="103"/>
        <v>0</v>
      </c>
      <c r="DY130" s="101">
        <f t="shared" si="104"/>
        <v>0</v>
      </c>
      <c r="DZ130" s="101">
        <f t="shared" si="105"/>
        <v>0</v>
      </c>
      <c r="EA130" s="101">
        <f t="shared" si="106"/>
        <v>1</v>
      </c>
      <c r="EB130" s="101">
        <f t="shared" si="107"/>
        <v>0</v>
      </c>
      <c r="EC130" s="101">
        <f t="shared" si="108"/>
        <v>0</v>
      </c>
      <c r="ED130" s="101">
        <f t="shared" si="109"/>
        <v>0</v>
      </c>
      <c r="EE130" s="101">
        <f t="shared" si="110"/>
        <v>0</v>
      </c>
      <c r="EF130" s="101">
        <f t="shared" si="111"/>
        <v>0</v>
      </c>
      <c r="EG130" s="101">
        <f t="shared" si="112"/>
        <v>1</v>
      </c>
      <c r="EH130" s="101">
        <f t="shared" si="113"/>
        <v>0</v>
      </c>
      <c r="EI130" s="101">
        <f t="shared" si="114"/>
        <v>0</v>
      </c>
      <c r="EJ130" s="101">
        <f t="shared" si="115"/>
        <v>0</v>
      </c>
      <c r="EK130" s="101">
        <f t="shared" si="116"/>
        <v>0</v>
      </c>
      <c r="EL130" s="101">
        <f t="shared" si="117"/>
        <v>0</v>
      </c>
      <c r="EM130" s="101">
        <f t="shared" si="118"/>
        <v>0</v>
      </c>
      <c r="EN130" s="101">
        <f t="shared" si="119"/>
        <v>0</v>
      </c>
      <c r="EO130" s="101">
        <f t="shared" si="120"/>
        <v>0</v>
      </c>
      <c r="EP130" s="101">
        <f t="shared" si="121"/>
        <v>1</v>
      </c>
      <c r="EQ130" s="101">
        <f t="shared" si="122"/>
        <v>0</v>
      </c>
    </row>
    <row r="131" spans="2:147" ht="21.75" customHeight="1" x14ac:dyDescent="0.45">
      <c r="B131" s="133">
        <f>IF(Data!B130&lt;&gt;"",Data!B130,"")</f>
        <v>117</v>
      </c>
      <c r="C131" s="158" t="str">
        <f>IF(Data!C130&lt;&gt;"",Data!C130,"")</f>
        <v>นางสาวพัชรพร   อ่วมจุก</v>
      </c>
      <c r="D131" s="106">
        <f>IF(Data!D130&lt;&gt;"",Data!D130,"")</f>
        <v>2</v>
      </c>
      <c r="E131" s="140">
        <f>IF(AND(I131=1,Data!T130=0),0,IF(I131=999,999,Data!T130))</f>
        <v>194</v>
      </c>
      <c r="F131" s="140">
        <f t="shared" si="123"/>
        <v>16.166666666666668</v>
      </c>
      <c r="G131" s="140">
        <f>IF(Data!K130&lt;&gt;"",Data!K130,"")</f>
        <v>40</v>
      </c>
      <c r="H131" s="141">
        <f>IF(Data!L130&lt;&gt;"",Data!L130,"")</f>
        <v>160</v>
      </c>
      <c r="I131" s="63">
        <f>IF(Data!M130&lt;&gt;"",Data!M130,"")</f>
        <v>1</v>
      </c>
      <c r="J131" s="63">
        <f t="shared" si="124"/>
        <v>83</v>
      </c>
      <c r="L131" s="64" t="str">
        <f t="shared" si="125"/>
        <v>น้ำหนักค่อนข้างน้อย</v>
      </c>
      <c r="N131" s="63">
        <f t="shared" si="126"/>
        <v>102</v>
      </c>
      <c r="P131" s="64" t="str">
        <f t="shared" si="127"/>
        <v>ส่วนสูงตามเกณฑ์</v>
      </c>
      <c r="R131" s="63">
        <f t="shared" si="128"/>
        <v>80</v>
      </c>
      <c r="S131" s="64" t="str">
        <f t="shared" si="129"/>
        <v>ค่อนข้างผอม</v>
      </c>
      <c r="W131" s="310">
        <f t="shared" si="130"/>
        <v>2194</v>
      </c>
      <c r="Y131" s="65">
        <f t="shared" si="131"/>
        <v>48</v>
      </c>
      <c r="Z131" s="65">
        <f t="shared" si="132"/>
        <v>156.69999999999999</v>
      </c>
      <c r="AA131" s="65">
        <f t="shared" si="133"/>
        <v>49.7</v>
      </c>
      <c r="AB131" s="65">
        <f t="shared" si="134"/>
        <v>0</v>
      </c>
      <c r="AC131" s="341">
        <f t="shared" si="135"/>
        <v>49.7</v>
      </c>
      <c r="AD131" s="65">
        <f t="shared" si="136"/>
        <v>32.527807836011348</v>
      </c>
      <c r="AE131" s="65">
        <f t="shared" si="137"/>
        <v>37.685205224007568</v>
      </c>
      <c r="AF131" s="65">
        <f t="shared" si="138"/>
        <v>40.263903918005667</v>
      </c>
      <c r="AG131" s="65">
        <f t="shared" si="139"/>
        <v>57.331167439106558</v>
      </c>
      <c r="AH131" s="65">
        <f t="shared" si="140"/>
        <v>60.441556585475411</v>
      </c>
      <c r="AI131" s="65">
        <f t="shared" si="141"/>
        <v>66.662334878213116</v>
      </c>
      <c r="AJ131" s="65">
        <f t="shared" si="142"/>
        <v>141.5468221074338</v>
      </c>
      <c r="AK131" s="65">
        <f t="shared" si="143"/>
        <v>146.59788140495584</v>
      </c>
      <c r="AL131" s="65">
        <f t="shared" si="144"/>
        <v>149.12341105371689</v>
      </c>
      <c r="AM131" s="65">
        <f t="shared" si="145"/>
        <v>164.03732824271628</v>
      </c>
      <c r="AN131" s="65">
        <f t="shared" si="146"/>
        <v>166.48310432362169</v>
      </c>
      <c r="AO131" s="65">
        <f t="shared" si="147"/>
        <v>171.37465648543255</v>
      </c>
      <c r="AP131" s="65">
        <f t="shared" si="148"/>
        <v>34.387314971722574</v>
      </c>
      <c r="AQ131" s="65">
        <f t="shared" si="149"/>
        <v>39.491543314481717</v>
      </c>
      <c r="AR131" s="65">
        <f t="shared" si="150"/>
        <v>42.043657485861289</v>
      </c>
      <c r="AS131" s="65">
        <f t="shared" si="151"/>
        <v>59.031167439106554</v>
      </c>
      <c r="AT131" s="65">
        <f t="shared" si="152"/>
        <v>62.141556585475406</v>
      </c>
      <c r="AU131" s="65">
        <f t="shared" si="153"/>
        <v>68.362334878213105</v>
      </c>
      <c r="AV131" s="65">
        <f t="shared" si="154"/>
        <v>0</v>
      </c>
      <c r="AW131" s="65">
        <f t="shared" si="155"/>
        <v>34.387314971722574</v>
      </c>
      <c r="AX131" s="65">
        <f t="shared" si="156"/>
        <v>0</v>
      </c>
      <c r="AY131" s="65">
        <f t="shared" si="157"/>
        <v>39.491543314481717</v>
      </c>
      <c r="AZ131" s="65">
        <f t="shared" si="158"/>
        <v>0</v>
      </c>
      <c r="BA131" s="65">
        <f t="shared" si="159"/>
        <v>42.043657485861289</v>
      </c>
      <c r="BB131" s="65">
        <f t="shared" si="160"/>
        <v>0</v>
      </c>
      <c r="BC131" s="65">
        <f t="shared" si="161"/>
        <v>59.031167439106554</v>
      </c>
      <c r="BD131" s="65">
        <f t="shared" si="162"/>
        <v>0</v>
      </c>
      <c r="BE131" s="65">
        <f t="shared" si="163"/>
        <v>62.141556585475406</v>
      </c>
      <c r="BF131" s="65">
        <f t="shared" si="164"/>
        <v>0</v>
      </c>
      <c r="BG131" s="65">
        <f t="shared" si="165"/>
        <v>68.362334878213105</v>
      </c>
      <c r="BI131" s="371">
        <v>1116</v>
      </c>
      <c r="BJ131" s="342">
        <v>17.055979093080708</v>
      </c>
      <c r="BK131" s="342">
        <v>20.937319395387139</v>
      </c>
      <c r="BL131" s="342">
        <v>22.877989546540356</v>
      </c>
      <c r="BM131" s="342">
        <v>24.818659697693569</v>
      </c>
      <c r="BN131" s="342">
        <v>28.7</v>
      </c>
      <c r="BO131" s="342">
        <v>35.824652061767971</v>
      </c>
      <c r="BP131" s="342">
        <v>39.386978092651958</v>
      </c>
      <c r="BQ131" s="342">
        <v>42.949304123535939</v>
      </c>
      <c r="BR131" s="342">
        <v>50.1</v>
      </c>
      <c r="BS131" s="65"/>
      <c r="BT131" s="371">
        <v>1116</v>
      </c>
      <c r="BU131" s="342">
        <v>116.17390881696727</v>
      </c>
      <c r="BV131" s="342">
        <v>121.9534867313115</v>
      </c>
      <c r="BW131" s="342">
        <v>124.84327568848363</v>
      </c>
      <c r="BX131" s="342">
        <v>127.73306464565574</v>
      </c>
      <c r="BY131" s="342">
        <v>133.51264255999999</v>
      </c>
      <c r="BZ131" s="342">
        <v>138.96288652666968</v>
      </c>
      <c r="CA131" s="342">
        <v>141.68800851000452</v>
      </c>
      <c r="CB131" s="342">
        <v>144.41313049333937</v>
      </c>
      <c r="CC131" s="342">
        <v>149.86337446000908</v>
      </c>
      <c r="CE131" s="385">
        <v>78</v>
      </c>
      <c r="CF131" s="342">
        <v>8.0096142045217906</v>
      </c>
      <c r="CG131" s="342">
        <v>8.7461883829310487</v>
      </c>
      <c r="CH131" s="342">
        <v>9.1144754721356769</v>
      </c>
      <c r="CI131" s="342">
        <v>9.4827625613403068</v>
      </c>
      <c r="CJ131" s="342">
        <v>10.219336739749565</v>
      </c>
      <c r="CK131" s="342">
        <v>11.00783376240441</v>
      </c>
      <c r="CL131" s="342">
        <v>11.402082273731832</v>
      </c>
      <c r="CM131" s="342">
        <v>11.796330785059254</v>
      </c>
      <c r="CN131" s="342">
        <v>12.584827807714099</v>
      </c>
      <c r="CO131" s="342">
        <v>7.5127848725778756</v>
      </c>
      <c r="CP131" s="342">
        <v>8.2365044541804</v>
      </c>
      <c r="CQ131" s="342">
        <v>8.5983642449816635</v>
      </c>
      <c r="CR131" s="342">
        <v>8.9602240357829253</v>
      </c>
      <c r="CS131" s="342">
        <v>9.6839436173854505</v>
      </c>
      <c r="CT131" s="342">
        <v>10.401858739465595</v>
      </c>
      <c r="CU131" s="342">
        <v>10.760816300505667</v>
      </c>
      <c r="CV131" s="342">
        <v>11.119773861545738</v>
      </c>
      <c r="CW131" s="342">
        <v>11.837688983625883</v>
      </c>
      <c r="CY131" s="101">
        <f t="shared" si="166"/>
        <v>1</v>
      </c>
      <c r="CZ131" s="101">
        <f t="shared" si="167"/>
        <v>2</v>
      </c>
      <c r="DB131" s="101">
        <f t="shared" si="168"/>
        <v>3</v>
      </c>
      <c r="DD131" s="311">
        <f t="shared" si="169"/>
        <v>2</v>
      </c>
      <c r="DE131" s="311"/>
      <c r="DF131" s="101">
        <f t="shared" si="85"/>
        <v>0</v>
      </c>
      <c r="DG131" s="101">
        <f t="shared" si="86"/>
        <v>0</v>
      </c>
      <c r="DH131" s="101">
        <f t="shared" si="87"/>
        <v>0</v>
      </c>
      <c r="DI131" s="101">
        <f t="shared" si="88"/>
        <v>0</v>
      </c>
      <c r="DJ131" s="311">
        <f t="shared" si="89"/>
        <v>0</v>
      </c>
      <c r="DK131" s="311">
        <f t="shared" si="90"/>
        <v>0</v>
      </c>
      <c r="DL131" s="101">
        <f t="shared" si="91"/>
        <v>0</v>
      </c>
      <c r="DM131" s="101">
        <f t="shared" si="92"/>
        <v>0</v>
      </c>
      <c r="DN131" s="101">
        <f t="shared" si="93"/>
        <v>0</v>
      </c>
      <c r="DO131" s="101">
        <f t="shared" si="94"/>
        <v>0</v>
      </c>
      <c r="DP131" s="101">
        <f t="shared" si="95"/>
        <v>0</v>
      </c>
      <c r="DQ131" s="101">
        <f t="shared" si="96"/>
        <v>0</v>
      </c>
      <c r="DR131" s="101">
        <f t="shared" si="97"/>
        <v>0</v>
      </c>
      <c r="DS131" s="101">
        <f t="shared" si="98"/>
        <v>0</v>
      </c>
      <c r="DT131" s="101">
        <f t="shared" si="99"/>
        <v>0</v>
      </c>
      <c r="DU131" s="101">
        <f t="shared" si="100"/>
        <v>0</v>
      </c>
      <c r="DV131" s="101">
        <f t="shared" si="101"/>
        <v>0</v>
      </c>
      <c r="DW131" s="101">
        <f t="shared" si="102"/>
        <v>0</v>
      </c>
      <c r="DX131" s="311">
        <f t="shared" si="103"/>
        <v>0</v>
      </c>
      <c r="DY131" s="101">
        <f t="shared" si="104"/>
        <v>0</v>
      </c>
      <c r="DZ131" s="101">
        <f t="shared" si="105"/>
        <v>0</v>
      </c>
      <c r="EA131" s="101">
        <f t="shared" si="106"/>
        <v>0</v>
      </c>
      <c r="EB131" s="101">
        <f t="shared" si="107"/>
        <v>1</v>
      </c>
      <c r="EC131" s="101">
        <f t="shared" si="108"/>
        <v>0</v>
      </c>
      <c r="ED131" s="101">
        <f t="shared" si="109"/>
        <v>0</v>
      </c>
      <c r="EE131" s="101">
        <f t="shared" si="110"/>
        <v>0</v>
      </c>
      <c r="EF131" s="101">
        <f t="shared" si="111"/>
        <v>0</v>
      </c>
      <c r="EG131" s="101">
        <f t="shared" si="112"/>
        <v>1</v>
      </c>
      <c r="EH131" s="101">
        <f t="shared" si="113"/>
        <v>0</v>
      </c>
      <c r="EI131" s="101">
        <f t="shared" si="114"/>
        <v>0</v>
      </c>
      <c r="EJ131" s="101">
        <f t="shared" si="115"/>
        <v>0</v>
      </c>
      <c r="EK131" s="101">
        <f t="shared" si="116"/>
        <v>0</v>
      </c>
      <c r="EL131" s="101">
        <f t="shared" si="117"/>
        <v>0</v>
      </c>
      <c r="EM131" s="101">
        <f t="shared" si="118"/>
        <v>0</v>
      </c>
      <c r="EN131" s="101">
        <f t="shared" si="119"/>
        <v>0</v>
      </c>
      <c r="EO131" s="101">
        <f t="shared" si="120"/>
        <v>1</v>
      </c>
      <c r="EP131" s="101">
        <f t="shared" si="121"/>
        <v>0</v>
      </c>
      <c r="EQ131" s="101">
        <f t="shared" si="122"/>
        <v>0</v>
      </c>
    </row>
    <row r="132" spans="2:147" ht="21.75" customHeight="1" x14ac:dyDescent="0.45">
      <c r="B132" s="133">
        <f>IF(Data!B131&lt;&gt;"",Data!B131,"")</f>
        <v>118</v>
      </c>
      <c r="C132" s="158" t="str">
        <f>IF(Data!C131&lt;&gt;"",Data!C131,"")</f>
        <v>นางสาวพิชชากร   ยืนยงนาน</v>
      </c>
      <c r="D132" s="106">
        <f>IF(Data!D131&lt;&gt;"",Data!D131,"")</f>
        <v>2</v>
      </c>
      <c r="E132" s="140">
        <f>IF(AND(I132=1,Data!T131=0),0,IF(I132=999,999,Data!T131))</f>
        <v>194</v>
      </c>
      <c r="F132" s="140">
        <f t="shared" si="123"/>
        <v>16.166666666666668</v>
      </c>
      <c r="G132" s="140">
        <f>IF(Data!K131&lt;&gt;"",Data!K131,"")</f>
        <v>55</v>
      </c>
      <c r="H132" s="141">
        <f>IF(Data!L131&lt;&gt;"",Data!L131,"")</f>
        <v>153</v>
      </c>
      <c r="I132" s="63">
        <f>IF(Data!M131&lt;&gt;"",Data!M131,"")</f>
        <v>1</v>
      </c>
      <c r="J132" s="63">
        <f t="shared" si="124"/>
        <v>115</v>
      </c>
      <c r="L132" s="64" t="str">
        <f t="shared" si="125"/>
        <v>น้ำหนักตามเกณฑ์</v>
      </c>
      <c r="N132" s="63">
        <f t="shared" si="126"/>
        <v>98</v>
      </c>
      <c r="P132" s="64" t="str">
        <f t="shared" si="127"/>
        <v>ส่วนสูงตามเกณฑ์</v>
      </c>
      <c r="R132" s="63">
        <f t="shared" si="128"/>
        <v>125</v>
      </c>
      <c r="S132" s="64" t="str">
        <f t="shared" si="129"/>
        <v>ท้วม</v>
      </c>
      <c r="W132" s="310">
        <f t="shared" si="130"/>
        <v>2194</v>
      </c>
      <c r="Y132" s="65">
        <f t="shared" si="131"/>
        <v>48</v>
      </c>
      <c r="Z132" s="65">
        <f t="shared" si="132"/>
        <v>156.69999999999999</v>
      </c>
      <c r="AA132" s="65">
        <f t="shared" si="133"/>
        <v>44.1</v>
      </c>
      <c r="AB132" s="65">
        <f t="shared" si="134"/>
        <v>0</v>
      </c>
      <c r="AC132" s="341">
        <f t="shared" si="135"/>
        <v>44.1</v>
      </c>
      <c r="AD132" s="65">
        <f t="shared" si="136"/>
        <v>32.527807836011348</v>
      </c>
      <c r="AE132" s="65">
        <f t="shared" si="137"/>
        <v>37.685205224007568</v>
      </c>
      <c r="AF132" s="65">
        <f t="shared" si="138"/>
        <v>40.263903918005667</v>
      </c>
      <c r="AG132" s="65">
        <f t="shared" si="139"/>
        <v>57.331167439106558</v>
      </c>
      <c r="AH132" s="65">
        <f t="shared" si="140"/>
        <v>60.441556585475411</v>
      </c>
      <c r="AI132" s="65">
        <f t="shared" si="141"/>
        <v>66.662334878213116</v>
      </c>
      <c r="AJ132" s="65">
        <f t="shared" si="142"/>
        <v>141.5468221074338</v>
      </c>
      <c r="AK132" s="65">
        <f t="shared" si="143"/>
        <v>146.59788140495584</v>
      </c>
      <c r="AL132" s="65">
        <f t="shared" si="144"/>
        <v>149.12341105371689</v>
      </c>
      <c r="AM132" s="65">
        <f t="shared" si="145"/>
        <v>164.03732824271628</v>
      </c>
      <c r="AN132" s="65">
        <f t="shared" si="146"/>
        <v>166.48310432362169</v>
      </c>
      <c r="AO132" s="65">
        <f t="shared" si="147"/>
        <v>171.37465648543255</v>
      </c>
      <c r="AP132" s="65">
        <f t="shared" si="148"/>
        <v>29.903864921701143</v>
      </c>
      <c r="AQ132" s="65">
        <f t="shared" si="149"/>
        <v>34.635909947800762</v>
      </c>
      <c r="AR132" s="65">
        <f t="shared" si="150"/>
        <v>37.001932460850568</v>
      </c>
      <c r="AS132" s="65">
        <f t="shared" si="151"/>
        <v>53.82993527838461</v>
      </c>
      <c r="AT132" s="65">
        <f t="shared" si="152"/>
        <v>57.073247037846144</v>
      </c>
      <c r="AU132" s="65">
        <f t="shared" si="153"/>
        <v>63.559870556769226</v>
      </c>
      <c r="AV132" s="65">
        <f t="shared" si="154"/>
        <v>0</v>
      </c>
      <c r="AW132" s="65">
        <f t="shared" si="155"/>
        <v>29.903864921701143</v>
      </c>
      <c r="AX132" s="65">
        <f t="shared" si="156"/>
        <v>0</v>
      </c>
      <c r="AY132" s="65">
        <f t="shared" si="157"/>
        <v>34.635909947800762</v>
      </c>
      <c r="AZ132" s="65">
        <f t="shared" si="158"/>
        <v>0</v>
      </c>
      <c r="BA132" s="65">
        <f t="shared" si="159"/>
        <v>37.001932460850568</v>
      </c>
      <c r="BB132" s="65">
        <f t="shared" si="160"/>
        <v>0</v>
      </c>
      <c r="BC132" s="65">
        <f t="shared" si="161"/>
        <v>53.82993527838461</v>
      </c>
      <c r="BD132" s="65">
        <f t="shared" si="162"/>
        <v>0</v>
      </c>
      <c r="BE132" s="65">
        <f t="shared" si="163"/>
        <v>57.073247037846144</v>
      </c>
      <c r="BF132" s="65">
        <f t="shared" si="164"/>
        <v>0</v>
      </c>
      <c r="BG132" s="65">
        <f t="shared" si="165"/>
        <v>63.559870556769226</v>
      </c>
      <c r="BI132" s="371">
        <v>1117</v>
      </c>
      <c r="BJ132" s="342">
        <v>17.036964821658263</v>
      </c>
      <c r="BK132" s="342">
        <v>21.024643214438843</v>
      </c>
      <c r="BL132" s="342">
        <v>23.018482410829129</v>
      </c>
      <c r="BM132" s="342">
        <v>25.01232160721942</v>
      </c>
      <c r="BN132" s="342">
        <v>29</v>
      </c>
      <c r="BO132" s="342">
        <v>36.177821107005045</v>
      </c>
      <c r="BP132" s="342">
        <v>39.766731660507567</v>
      </c>
      <c r="BQ132" s="342">
        <v>43.355642214010082</v>
      </c>
      <c r="BR132" s="342">
        <v>50.5</v>
      </c>
      <c r="BS132" s="65"/>
      <c r="BT132" s="371">
        <v>1117</v>
      </c>
      <c r="BU132" s="342">
        <v>116.35686922483754</v>
      </c>
      <c r="BV132" s="342">
        <v>122.20309274103836</v>
      </c>
      <c r="BW132" s="342">
        <v>125.12620449913877</v>
      </c>
      <c r="BX132" s="342">
        <v>128.04931625723918</v>
      </c>
      <c r="BY132" s="342">
        <v>133.89553977344002</v>
      </c>
      <c r="BZ132" s="342">
        <v>139.37054515368359</v>
      </c>
      <c r="CA132" s="342">
        <v>142.10804784380537</v>
      </c>
      <c r="CB132" s="342">
        <v>144.84555053392717</v>
      </c>
      <c r="CC132" s="342">
        <v>150.32055591417071</v>
      </c>
      <c r="CE132" s="385">
        <v>78.25</v>
      </c>
      <c r="CF132" s="342">
        <v>8.0645051116749897</v>
      </c>
      <c r="CG132" s="342">
        <v>8.8011327870521647</v>
      </c>
      <c r="CH132" s="342">
        <v>9.169446624740754</v>
      </c>
      <c r="CI132" s="342">
        <v>9.5377604624293433</v>
      </c>
      <c r="CJ132" s="342">
        <v>10.27438813780652</v>
      </c>
      <c r="CK132" s="342">
        <v>11.070021007873763</v>
      </c>
      <c r="CL132" s="342">
        <v>11.467837442907385</v>
      </c>
      <c r="CM132" s="342">
        <v>11.865653877941003</v>
      </c>
      <c r="CN132" s="342">
        <v>12.661286748008246</v>
      </c>
      <c r="CO132" s="342">
        <v>7.553317366810635</v>
      </c>
      <c r="CP132" s="342">
        <v>8.2809437980670957</v>
      </c>
      <c r="CQ132" s="342">
        <v>8.6447570136953296</v>
      </c>
      <c r="CR132" s="342">
        <v>9.0085702293235599</v>
      </c>
      <c r="CS132" s="342">
        <v>9.7361966605800223</v>
      </c>
      <c r="CT132" s="342">
        <v>10.456614946703388</v>
      </c>
      <c r="CU132" s="342">
        <v>10.81682408976507</v>
      </c>
      <c r="CV132" s="342">
        <v>11.177033232826753</v>
      </c>
      <c r="CW132" s="342">
        <v>11.897451518950119</v>
      </c>
      <c r="CY132" s="101">
        <f t="shared" si="166"/>
        <v>1</v>
      </c>
      <c r="CZ132" s="101">
        <f t="shared" si="167"/>
        <v>3</v>
      </c>
      <c r="DB132" s="101">
        <f t="shared" si="168"/>
        <v>3</v>
      </c>
      <c r="DD132" s="311">
        <f t="shared" si="169"/>
        <v>4</v>
      </c>
      <c r="DE132" s="311"/>
      <c r="DF132" s="101">
        <f t="shared" si="85"/>
        <v>0</v>
      </c>
      <c r="DG132" s="101">
        <f t="shared" si="86"/>
        <v>0</v>
      </c>
      <c r="DH132" s="101">
        <f t="shared" si="87"/>
        <v>0</v>
      </c>
      <c r="DI132" s="101">
        <f t="shared" si="88"/>
        <v>0</v>
      </c>
      <c r="DJ132" s="311">
        <f t="shared" si="89"/>
        <v>0</v>
      </c>
      <c r="DK132" s="311">
        <f t="shared" si="90"/>
        <v>0</v>
      </c>
      <c r="DL132" s="101">
        <f t="shared" si="91"/>
        <v>0</v>
      </c>
      <c r="DM132" s="101">
        <f t="shared" si="92"/>
        <v>0</v>
      </c>
      <c r="DN132" s="101">
        <f t="shared" si="93"/>
        <v>0</v>
      </c>
      <c r="DO132" s="101">
        <f t="shared" si="94"/>
        <v>0</v>
      </c>
      <c r="DP132" s="101">
        <f t="shared" si="95"/>
        <v>0</v>
      </c>
      <c r="DQ132" s="101">
        <f t="shared" si="96"/>
        <v>0</v>
      </c>
      <c r="DR132" s="101">
        <f t="shared" si="97"/>
        <v>0</v>
      </c>
      <c r="DS132" s="101">
        <f t="shared" si="98"/>
        <v>0</v>
      </c>
      <c r="DT132" s="101">
        <f t="shared" si="99"/>
        <v>0</v>
      </c>
      <c r="DU132" s="101">
        <f t="shared" si="100"/>
        <v>0</v>
      </c>
      <c r="DV132" s="101">
        <f t="shared" si="101"/>
        <v>0</v>
      </c>
      <c r="DW132" s="101">
        <f t="shared" si="102"/>
        <v>0</v>
      </c>
      <c r="DX132" s="311">
        <f t="shared" si="103"/>
        <v>0</v>
      </c>
      <c r="DY132" s="101">
        <f t="shared" si="104"/>
        <v>0</v>
      </c>
      <c r="DZ132" s="101">
        <f t="shared" si="105"/>
        <v>0</v>
      </c>
      <c r="EA132" s="101">
        <f t="shared" si="106"/>
        <v>1</v>
      </c>
      <c r="EB132" s="101">
        <f t="shared" si="107"/>
        <v>0</v>
      </c>
      <c r="EC132" s="101">
        <f t="shared" si="108"/>
        <v>0</v>
      </c>
      <c r="ED132" s="101">
        <f t="shared" si="109"/>
        <v>0</v>
      </c>
      <c r="EE132" s="101">
        <f t="shared" si="110"/>
        <v>0</v>
      </c>
      <c r="EF132" s="101">
        <f t="shared" si="111"/>
        <v>0</v>
      </c>
      <c r="EG132" s="101">
        <f t="shared" si="112"/>
        <v>1</v>
      </c>
      <c r="EH132" s="101">
        <f t="shared" si="113"/>
        <v>0</v>
      </c>
      <c r="EI132" s="101">
        <f t="shared" si="114"/>
        <v>0</v>
      </c>
      <c r="EJ132" s="101">
        <f t="shared" si="115"/>
        <v>0</v>
      </c>
      <c r="EK132" s="101">
        <f t="shared" si="116"/>
        <v>0</v>
      </c>
      <c r="EL132" s="101">
        <f t="shared" si="117"/>
        <v>0</v>
      </c>
      <c r="EM132" s="101">
        <f t="shared" si="118"/>
        <v>1</v>
      </c>
      <c r="EN132" s="101">
        <f t="shared" si="119"/>
        <v>0</v>
      </c>
      <c r="EO132" s="101">
        <f t="shared" si="120"/>
        <v>0</v>
      </c>
      <c r="EP132" s="101">
        <f t="shared" si="121"/>
        <v>0</v>
      </c>
      <c r="EQ132" s="101">
        <f t="shared" si="122"/>
        <v>0</v>
      </c>
    </row>
    <row r="133" spans="2:147" ht="21.75" customHeight="1" x14ac:dyDescent="0.45">
      <c r="B133" s="133">
        <f>IF(Data!B132&lt;&gt;"",Data!B132,"")</f>
        <v>119</v>
      </c>
      <c r="C133" s="158" t="str">
        <f>IF(Data!C132&lt;&gt;"",Data!C132,"")</f>
        <v>นางสาววริศรา   อ่อนกลอง</v>
      </c>
      <c r="D133" s="106">
        <f>IF(Data!D132&lt;&gt;"",Data!D132,"")</f>
        <v>2</v>
      </c>
      <c r="E133" s="140">
        <f>IF(AND(I133=1,Data!T132=0),0,IF(I133=999,999,Data!T132))</f>
        <v>196</v>
      </c>
      <c r="F133" s="140">
        <f t="shared" si="123"/>
        <v>16.333333333333332</v>
      </c>
      <c r="G133" s="140">
        <f>IF(Data!K132&lt;&gt;"",Data!K132,"")</f>
        <v>54</v>
      </c>
      <c r="H133" s="141">
        <f>IF(Data!L132&lt;&gt;"",Data!L132,"")</f>
        <v>165</v>
      </c>
      <c r="I133" s="63">
        <f>IF(Data!M132&lt;&gt;"",Data!M132,"")</f>
        <v>1</v>
      </c>
      <c r="J133" s="63">
        <f t="shared" si="124"/>
        <v>112</v>
      </c>
      <c r="L133" s="64" t="str">
        <f t="shared" si="125"/>
        <v>น้ำหนักตามเกณฑ์</v>
      </c>
      <c r="N133" s="63">
        <f t="shared" si="126"/>
        <v>105</v>
      </c>
      <c r="P133" s="64" t="str">
        <f t="shared" si="127"/>
        <v>ค่อนข้างสูง</v>
      </c>
      <c r="R133" s="63">
        <f t="shared" si="128"/>
        <v>100</v>
      </c>
      <c r="S133" s="64" t="str">
        <f t="shared" si="129"/>
        <v>สมส่วน</v>
      </c>
      <c r="W133" s="310">
        <f t="shared" si="130"/>
        <v>2196</v>
      </c>
      <c r="Y133" s="65">
        <f t="shared" si="131"/>
        <v>48.1</v>
      </c>
      <c r="Z133" s="65">
        <f t="shared" si="132"/>
        <v>156.69999999999999</v>
      </c>
      <c r="AA133" s="65">
        <f t="shared" si="133"/>
        <v>54</v>
      </c>
      <c r="AB133" s="65">
        <f t="shared" si="134"/>
        <v>0</v>
      </c>
      <c r="AC133" s="341">
        <f t="shared" si="135"/>
        <v>54</v>
      </c>
      <c r="AD133" s="65">
        <f t="shared" si="136"/>
        <v>32.787314971722573</v>
      </c>
      <c r="AE133" s="65">
        <f t="shared" si="137"/>
        <v>37.891543314481716</v>
      </c>
      <c r="AF133" s="65">
        <f t="shared" si="138"/>
        <v>40.443657485861287</v>
      </c>
      <c r="AG133" s="65">
        <f t="shared" si="139"/>
        <v>57.351413871250941</v>
      </c>
      <c r="AH133" s="65">
        <f t="shared" si="140"/>
        <v>60.435218495001259</v>
      </c>
      <c r="AI133" s="65">
        <f t="shared" si="141"/>
        <v>66.602827742501887</v>
      </c>
      <c r="AJ133" s="65">
        <f t="shared" si="142"/>
        <v>141.70632924314503</v>
      </c>
      <c r="AK133" s="65">
        <f t="shared" si="143"/>
        <v>146.70421949543004</v>
      </c>
      <c r="AL133" s="65">
        <f t="shared" si="144"/>
        <v>149.20316462157251</v>
      </c>
      <c r="AM133" s="65">
        <f t="shared" si="145"/>
        <v>164.1170818105719</v>
      </c>
      <c r="AN133" s="65">
        <f t="shared" si="146"/>
        <v>166.58944241409583</v>
      </c>
      <c r="AO133" s="65">
        <f t="shared" si="147"/>
        <v>171.53416362114376</v>
      </c>
      <c r="AP133" s="65">
        <f t="shared" si="148"/>
        <v>37.251750750321563</v>
      </c>
      <c r="AQ133" s="65">
        <f t="shared" si="149"/>
        <v>42.834500500214375</v>
      </c>
      <c r="AR133" s="65">
        <f t="shared" si="150"/>
        <v>45.625875375160781</v>
      </c>
      <c r="AS133" s="65">
        <f t="shared" si="151"/>
        <v>62.294371056983614</v>
      </c>
      <c r="AT133" s="65">
        <f t="shared" si="152"/>
        <v>65.059161409311486</v>
      </c>
      <c r="AU133" s="65">
        <f t="shared" si="153"/>
        <v>70.588742113967214</v>
      </c>
      <c r="AV133" s="65">
        <f t="shared" si="154"/>
        <v>0</v>
      </c>
      <c r="AW133" s="65">
        <f t="shared" si="155"/>
        <v>37.251750750321563</v>
      </c>
      <c r="AX133" s="65">
        <f t="shared" si="156"/>
        <v>0</v>
      </c>
      <c r="AY133" s="65">
        <f t="shared" si="157"/>
        <v>42.834500500214375</v>
      </c>
      <c r="AZ133" s="65">
        <f t="shared" si="158"/>
        <v>0</v>
      </c>
      <c r="BA133" s="65">
        <f t="shared" si="159"/>
        <v>45.625875375160781</v>
      </c>
      <c r="BB133" s="65">
        <f t="shared" si="160"/>
        <v>0</v>
      </c>
      <c r="BC133" s="65">
        <f t="shared" si="161"/>
        <v>62.294371056983614</v>
      </c>
      <c r="BD133" s="65">
        <f t="shared" si="162"/>
        <v>0</v>
      </c>
      <c r="BE133" s="65">
        <f t="shared" si="163"/>
        <v>65.059161409311486</v>
      </c>
      <c r="BF133" s="65">
        <f t="shared" si="164"/>
        <v>0</v>
      </c>
      <c r="BG133" s="65">
        <f t="shared" si="165"/>
        <v>70.588742113967214</v>
      </c>
      <c r="BI133" s="371">
        <v>1118</v>
      </c>
      <c r="BJ133" s="342">
        <v>17.236964821658262</v>
      </c>
      <c r="BK133" s="342">
        <v>21.224643214438842</v>
      </c>
      <c r="BL133" s="342">
        <v>23.218482410829129</v>
      </c>
      <c r="BM133" s="342">
        <v>25.212321607219419</v>
      </c>
      <c r="BN133" s="342">
        <v>29.2</v>
      </c>
      <c r="BO133" s="342">
        <v>36.484159197479187</v>
      </c>
      <c r="BP133" s="342">
        <v>40.126238796218779</v>
      </c>
      <c r="BQ133" s="342">
        <v>43.768318394958378</v>
      </c>
      <c r="BR133" s="342">
        <v>51.1</v>
      </c>
      <c r="BS133" s="65"/>
      <c r="BT133" s="371">
        <v>1118</v>
      </c>
      <c r="BU133" s="342">
        <v>116.77158244469098</v>
      </c>
      <c r="BV133" s="342">
        <v>122.60465984248732</v>
      </c>
      <c r="BW133" s="342">
        <v>125.52119854138549</v>
      </c>
      <c r="BX133" s="342">
        <v>128.43773724028367</v>
      </c>
      <c r="BY133" s="342">
        <v>134.27081463808003</v>
      </c>
      <c r="BZ133" s="342">
        <v>139.77512887649942</v>
      </c>
      <c r="CA133" s="342">
        <v>142.52728599570912</v>
      </c>
      <c r="CB133" s="342">
        <v>145.27944311491879</v>
      </c>
      <c r="CC133" s="342">
        <v>150.78375735333819</v>
      </c>
      <c r="CE133" s="385">
        <v>78.5</v>
      </c>
      <c r="CF133" s="342">
        <v>8.1193960188281871</v>
      </c>
      <c r="CG133" s="342">
        <v>8.8560771911732825</v>
      </c>
      <c r="CH133" s="342">
        <v>9.2244177773458311</v>
      </c>
      <c r="CI133" s="342">
        <v>9.5927583635183797</v>
      </c>
      <c r="CJ133" s="342">
        <v>10.329439535863475</v>
      </c>
      <c r="CK133" s="342">
        <v>11.132208253343116</v>
      </c>
      <c r="CL133" s="342">
        <v>11.533592612082936</v>
      </c>
      <c r="CM133" s="342">
        <v>11.934976970822754</v>
      </c>
      <c r="CN133" s="342">
        <v>12.737745688302393</v>
      </c>
      <c r="CO133" s="342">
        <v>7.5938498610433953</v>
      </c>
      <c r="CP133" s="342">
        <v>8.3253831419537931</v>
      </c>
      <c r="CQ133" s="342">
        <v>8.6911497824089956</v>
      </c>
      <c r="CR133" s="342">
        <v>9.0569164228641945</v>
      </c>
      <c r="CS133" s="342">
        <v>9.7884497037745941</v>
      </c>
      <c r="CT133" s="342">
        <v>10.51137115394118</v>
      </c>
      <c r="CU133" s="342">
        <v>10.872831879024474</v>
      </c>
      <c r="CV133" s="342">
        <v>11.234292604107768</v>
      </c>
      <c r="CW133" s="342">
        <v>11.957214054274354</v>
      </c>
      <c r="CY133" s="101">
        <f t="shared" si="166"/>
        <v>1</v>
      </c>
      <c r="CZ133" s="101">
        <f t="shared" si="167"/>
        <v>3</v>
      </c>
      <c r="DB133" s="101">
        <f t="shared" si="168"/>
        <v>4</v>
      </c>
      <c r="DD133" s="311">
        <f t="shared" si="169"/>
        <v>3</v>
      </c>
      <c r="DE133" s="311"/>
      <c r="DF133" s="101">
        <f t="shared" si="85"/>
        <v>0</v>
      </c>
      <c r="DG133" s="101">
        <f t="shared" si="86"/>
        <v>0</v>
      </c>
      <c r="DH133" s="101">
        <f t="shared" si="87"/>
        <v>0</v>
      </c>
      <c r="DI133" s="101">
        <f t="shared" si="88"/>
        <v>0</v>
      </c>
      <c r="DJ133" s="311">
        <f t="shared" si="89"/>
        <v>0</v>
      </c>
      <c r="DK133" s="311">
        <f t="shared" si="90"/>
        <v>0</v>
      </c>
      <c r="DL133" s="101">
        <f t="shared" si="91"/>
        <v>0</v>
      </c>
      <c r="DM133" s="101">
        <f t="shared" si="92"/>
        <v>0</v>
      </c>
      <c r="DN133" s="101">
        <f t="shared" si="93"/>
        <v>0</v>
      </c>
      <c r="DO133" s="101">
        <f t="shared" si="94"/>
        <v>0</v>
      </c>
      <c r="DP133" s="101">
        <f t="shared" si="95"/>
        <v>0</v>
      </c>
      <c r="DQ133" s="101">
        <f t="shared" si="96"/>
        <v>0</v>
      </c>
      <c r="DR133" s="101">
        <f t="shared" si="97"/>
        <v>0</v>
      </c>
      <c r="DS133" s="101">
        <f t="shared" si="98"/>
        <v>0</v>
      </c>
      <c r="DT133" s="101">
        <f t="shared" si="99"/>
        <v>0</v>
      </c>
      <c r="DU133" s="101">
        <f t="shared" si="100"/>
        <v>0</v>
      </c>
      <c r="DV133" s="101">
        <f t="shared" si="101"/>
        <v>0</v>
      </c>
      <c r="DW133" s="101">
        <f t="shared" si="102"/>
        <v>0</v>
      </c>
      <c r="DX133" s="311">
        <f t="shared" si="103"/>
        <v>0</v>
      </c>
      <c r="DY133" s="101">
        <f t="shared" si="104"/>
        <v>0</v>
      </c>
      <c r="DZ133" s="101">
        <f t="shared" si="105"/>
        <v>0</v>
      </c>
      <c r="EA133" s="101">
        <f t="shared" si="106"/>
        <v>1</v>
      </c>
      <c r="EB133" s="101">
        <f t="shared" si="107"/>
        <v>0</v>
      </c>
      <c r="EC133" s="101">
        <f t="shared" si="108"/>
        <v>0</v>
      </c>
      <c r="ED133" s="101">
        <f t="shared" si="109"/>
        <v>0</v>
      </c>
      <c r="EE133" s="101">
        <f t="shared" si="110"/>
        <v>0</v>
      </c>
      <c r="EF133" s="101">
        <f t="shared" si="111"/>
        <v>1</v>
      </c>
      <c r="EG133" s="101">
        <f t="shared" si="112"/>
        <v>0</v>
      </c>
      <c r="EH133" s="101">
        <f t="shared" si="113"/>
        <v>0</v>
      </c>
      <c r="EI133" s="101">
        <f t="shared" si="114"/>
        <v>0</v>
      </c>
      <c r="EJ133" s="101">
        <f t="shared" si="115"/>
        <v>0</v>
      </c>
      <c r="EK133" s="101">
        <f t="shared" si="116"/>
        <v>0</v>
      </c>
      <c r="EL133" s="101">
        <f t="shared" si="117"/>
        <v>0</v>
      </c>
      <c r="EM133" s="101">
        <f t="shared" si="118"/>
        <v>0</v>
      </c>
      <c r="EN133" s="101">
        <f t="shared" si="119"/>
        <v>1</v>
      </c>
      <c r="EO133" s="101">
        <f t="shared" si="120"/>
        <v>0</v>
      </c>
      <c r="EP133" s="101">
        <f t="shared" si="121"/>
        <v>0</v>
      </c>
      <c r="EQ133" s="101">
        <f t="shared" si="122"/>
        <v>0</v>
      </c>
    </row>
    <row r="134" spans="2:147" ht="21.75" customHeight="1" x14ac:dyDescent="0.45">
      <c r="B134" s="133">
        <f>IF(Data!B133&lt;&gt;"",Data!B133,"")</f>
        <v>120</v>
      </c>
      <c r="C134" s="158" t="str">
        <f>IF(Data!C133&lt;&gt;"",Data!C133,"")</f>
        <v>นายชินภัทร   น้อยสิทธิ์</v>
      </c>
      <c r="D134" s="106">
        <f>IF(Data!D133&lt;&gt;"",Data!D133,"")</f>
        <v>1</v>
      </c>
      <c r="E134" s="140">
        <f>IF(AND(I134=1,Data!T133=0),0,IF(I134=999,999,Data!T133))</f>
        <v>195</v>
      </c>
      <c r="F134" s="140">
        <f t="shared" si="123"/>
        <v>16.25</v>
      </c>
      <c r="G134" s="140">
        <f>IF(Data!K133&lt;&gt;"",Data!K133,"")</f>
        <v>62</v>
      </c>
      <c r="H134" s="141">
        <f>IF(Data!L133&lt;&gt;"",Data!L133,"")</f>
        <v>174</v>
      </c>
      <c r="I134" s="63">
        <f>IF(Data!M133&lt;&gt;"",Data!M133,"")</f>
        <v>1</v>
      </c>
      <c r="J134" s="63">
        <f t="shared" si="124"/>
        <v>114</v>
      </c>
      <c r="L134" s="64" t="str">
        <f t="shared" si="125"/>
        <v>น้ำหนักตามเกณฑ์</v>
      </c>
      <c r="N134" s="63">
        <f t="shared" si="126"/>
        <v>103</v>
      </c>
      <c r="P134" s="64" t="str">
        <f t="shared" si="127"/>
        <v>ส่วนสูงตามเกณฑ์</v>
      </c>
      <c r="R134" s="63">
        <f t="shared" si="128"/>
        <v>103</v>
      </c>
      <c r="S134" s="64" t="str">
        <f t="shared" si="129"/>
        <v>สมส่วน</v>
      </c>
      <c r="W134" s="310">
        <f t="shared" si="130"/>
        <v>1195</v>
      </c>
      <c r="Y134" s="65">
        <f t="shared" si="131"/>
        <v>54.4</v>
      </c>
      <c r="Z134" s="65">
        <f t="shared" si="132"/>
        <v>168.12229263360001</v>
      </c>
      <c r="AA134" s="65">
        <f t="shared" si="133"/>
        <v>60.4</v>
      </c>
      <c r="AB134" s="65">
        <f t="shared" si="134"/>
        <v>0</v>
      </c>
      <c r="AC134" s="341">
        <f t="shared" si="135"/>
        <v>60.4</v>
      </c>
      <c r="AD134" s="65">
        <f t="shared" si="136"/>
        <v>34.621115171808327</v>
      </c>
      <c r="AE134" s="65">
        <f t="shared" si="137"/>
        <v>41.214076781205549</v>
      </c>
      <c r="AF134" s="65">
        <f t="shared" si="138"/>
        <v>44.510557585904166</v>
      </c>
      <c r="AG134" s="65">
        <f t="shared" si="139"/>
        <v>64.608456685518277</v>
      </c>
      <c r="AH134" s="65">
        <f t="shared" si="140"/>
        <v>68.011275580691049</v>
      </c>
      <c r="AI134" s="65">
        <f t="shared" si="141"/>
        <v>74.8</v>
      </c>
      <c r="AJ134" s="65">
        <f t="shared" si="142"/>
        <v>149.86532237957604</v>
      </c>
      <c r="AK134" s="65">
        <f t="shared" si="143"/>
        <v>155.95097913091737</v>
      </c>
      <c r="AL134" s="65">
        <f t="shared" si="144"/>
        <v>158.99380750658801</v>
      </c>
      <c r="AM134" s="65">
        <f t="shared" si="145"/>
        <v>176.263268112887</v>
      </c>
      <c r="AN134" s="65">
        <f t="shared" si="146"/>
        <v>178.97692660598267</v>
      </c>
      <c r="AO134" s="65">
        <f t="shared" si="147"/>
        <v>184.404243592174</v>
      </c>
      <c r="AP134" s="65">
        <f t="shared" si="148"/>
        <v>42.854215071765452</v>
      </c>
      <c r="AQ134" s="65">
        <f t="shared" si="149"/>
        <v>48.702810047843634</v>
      </c>
      <c r="AR134" s="65">
        <f t="shared" si="150"/>
        <v>51.627107535882729</v>
      </c>
      <c r="AS134" s="65">
        <f t="shared" si="151"/>
        <v>68.455110353416771</v>
      </c>
      <c r="AT134" s="65">
        <f t="shared" si="152"/>
        <v>71.140147137889031</v>
      </c>
      <c r="AU134" s="65">
        <f t="shared" si="153"/>
        <v>76.510220706833536</v>
      </c>
      <c r="AV134" s="65">
        <f t="shared" si="154"/>
        <v>0</v>
      </c>
      <c r="AW134" s="65">
        <f t="shared" si="155"/>
        <v>42.854215071765452</v>
      </c>
      <c r="AX134" s="65">
        <f t="shared" si="156"/>
        <v>0</v>
      </c>
      <c r="AY134" s="65">
        <f t="shared" si="157"/>
        <v>48.702810047843634</v>
      </c>
      <c r="AZ134" s="65">
        <f t="shared" si="158"/>
        <v>0</v>
      </c>
      <c r="BA134" s="65">
        <f t="shared" si="159"/>
        <v>51.627107535882729</v>
      </c>
      <c r="BB134" s="65">
        <f t="shared" si="160"/>
        <v>0</v>
      </c>
      <c r="BC134" s="65">
        <f t="shared" si="161"/>
        <v>68.455110353416771</v>
      </c>
      <c r="BD134" s="65">
        <f t="shared" si="162"/>
        <v>0</v>
      </c>
      <c r="BE134" s="65">
        <f t="shared" si="163"/>
        <v>71.140147137889031</v>
      </c>
      <c r="BF134" s="65">
        <f t="shared" si="164"/>
        <v>0</v>
      </c>
      <c r="BG134" s="65">
        <f t="shared" si="165"/>
        <v>76.510220706833536</v>
      </c>
      <c r="BI134" s="371">
        <v>1119</v>
      </c>
      <c r="BJ134" s="342">
        <v>17.377457685947036</v>
      </c>
      <c r="BK134" s="342">
        <v>21.418305123964693</v>
      </c>
      <c r="BL134" s="342">
        <v>23.438728842973518</v>
      </c>
      <c r="BM134" s="342">
        <v>25.459152561982346</v>
      </c>
      <c r="BN134" s="342">
        <v>29.5</v>
      </c>
      <c r="BO134" s="342">
        <v>36.837328242716261</v>
      </c>
      <c r="BP134" s="342">
        <v>40.505992364074388</v>
      </c>
      <c r="BQ134" s="342">
        <v>44.174656485432529</v>
      </c>
      <c r="BR134" s="342">
        <v>51.5</v>
      </c>
      <c r="BS134" s="65"/>
      <c r="BT134" s="371">
        <v>1119</v>
      </c>
      <c r="BU134" s="342">
        <v>117.19080504787894</v>
      </c>
      <c r="BV134" s="342">
        <v>123.00670723725264</v>
      </c>
      <c r="BW134" s="342">
        <v>125.91465833193949</v>
      </c>
      <c r="BX134" s="342">
        <v>128.82260942662634</v>
      </c>
      <c r="BY134" s="342">
        <v>134.63851161600005</v>
      </c>
      <c r="BZ134" s="342">
        <v>140.17771351616139</v>
      </c>
      <c r="CA134" s="342">
        <v>142.94731446624206</v>
      </c>
      <c r="CB134" s="342">
        <v>145.71691541632273</v>
      </c>
      <c r="CC134" s="342">
        <v>151.25611731648411</v>
      </c>
      <c r="CE134" s="385">
        <v>78.75</v>
      </c>
      <c r="CF134" s="342">
        <v>8.1742869259813844</v>
      </c>
      <c r="CG134" s="342">
        <v>8.9110215952944003</v>
      </c>
      <c r="CH134" s="342">
        <v>9.2793889299509082</v>
      </c>
      <c r="CI134" s="342">
        <v>9.6477562646074162</v>
      </c>
      <c r="CJ134" s="342">
        <v>10.384490933920432</v>
      </c>
      <c r="CK134" s="342">
        <v>11.194395498812469</v>
      </c>
      <c r="CL134" s="342">
        <v>11.599347781258487</v>
      </c>
      <c r="CM134" s="342">
        <v>12.004300063704505</v>
      </c>
      <c r="CN134" s="342">
        <v>12.814204628596542</v>
      </c>
      <c r="CO134" s="342">
        <v>7.6343823552761547</v>
      </c>
      <c r="CP134" s="342">
        <v>8.3698224858404906</v>
      </c>
      <c r="CQ134" s="342">
        <v>8.7375425511226616</v>
      </c>
      <c r="CR134" s="342">
        <v>9.1052626164048291</v>
      </c>
      <c r="CS134" s="342">
        <v>9.8407027469691659</v>
      </c>
      <c r="CT134" s="342">
        <v>10.566127361178975</v>
      </c>
      <c r="CU134" s="342">
        <v>10.928839668283878</v>
      </c>
      <c r="CV134" s="342">
        <v>11.291551975388781</v>
      </c>
      <c r="CW134" s="342">
        <v>12.01697658959859</v>
      </c>
      <c r="CY134" s="101">
        <f t="shared" si="166"/>
        <v>1</v>
      </c>
      <c r="CZ134" s="101">
        <f t="shared" si="167"/>
        <v>3</v>
      </c>
      <c r="DB134" s="101">
        <f t="shared" si="168"/>
        <v>3</v>
      </c>
      <c r="DD134" s="311">
        <f t="shared" si="169"/>
        <v>3</v>
      </c>
      <c r="DE134" s="311"/>
      <c r="DF134" s="101">
        <f t="shared" si="85"/>
        <v>0</v>
      </c>
      <c r="DG134" s="101">
        <f t="shared" si="86"/>
        <v>0</v>
      </c>
      <c r="DH134" s="101">
        <f t="shared" si="87"/>
        <v>1</v>
      </c>
      <c r="DI134" s="101">
        <f t="shared" si="88"/>
        <v>0</v>
      </c>
      <c r="DJ134" s="311">
        <f t="shared" si="89"/>
        <v>0</v>
      </c>
      <c r="DK134" s="311">
        <f t="shared" si="90"/>
        <v>0</v>
      </c>
      <c r="DL134" s="101">
        <f t="shared" si="91"/>
        <v>0</v>
      </c>
      <c r="DM134" s="101">
        <f t="shared" si="92"/>
        <v>0</v>
      </c>
      <c r="DN134" s="101">
        <f t="shared" si="93"/>
        <v>1</v>
      </c>
      <c r="DO134" s="101">
        <f t="shared" si="94"/>
        <v>0</v>
      </c>
      <c r="DP134" s="101">
        <f t="shared" si="95"/>
        <v>0</v>
      </c>
      <c r="DQ134" s="101">
        <f t="shared" si="96"/>
        <v>0</v>
      </c>
      <c r="DR134" s="101">
        <f t="shared" si="97"/>
        <v>0</v>
      </c>
      <c r="DS134" s="101">
        <f t="shared" si="98"/>
        <v>0</v>
      </c>
      <c r="DT134" s="101">
        <f t="shared" si="99"/>
        <v>0</v>
      </c>
      <c r="DU134" s="101">
        <f t="shared" si="100"/>
        <v>1</v>
      </c>
      <c r="DV134" s="101">
        <f t="shared" si="101"/>
        <v>0</v>
      </c>
      <c r="DW134" s="101">
        <f t="shared" si="102"/>
        <v>0</v>
      </c>
      <c r="DX134" s="311">
        <f t="shared" si="103"/>
        <v>0</v>
      </c>
      <c r="DY134" s="101">
        <f t="shared" si="104"/>
        <v>0</v>
      </c>
      <c r="DZ134" s="101">
        <f t="shared" si="105"/>
        <v>0</v>
      </c>
      <c r="EA134" s="101">
        <f t="shared" si="106"/>
        <v>0</v>
      </c>
      <c r="EB134" s="101">
        <f t="shared" si="107"/>
        <v>0</v>
      </c>
      <c r="EC134" s="101">
        <f t="shared" si="108"/>
        <v>0</v>
      </c>
      <c r="ED134" s="101">
        <f t="shared" si="109"/>
        <v>0</v>
      </c>
      <c r="EE134" s="101">
        <f t="shared" si="110"/>
        <v>0</v>
      </c>
      <c r="EF134" s="101">
        <f t="shared" si="111"/>
        <v>0</v>
      </c>
      <c r="EG134" s="101">
        <f t="shared" si="112"/>
        <v>0</v>
      </c>
      <c r="EH134" s="101">
        <f t="shared" si="113"/>
        <v>0</v>
      </c>
      <c r="EI134" s="101">
        <f t="shared" si="114"/>
        <v>0</v>
      </c>
      <c r="EJ134" s="101">
        <f t="shared" si="115"/>
        <v>0</v>
      </c>
      <c r="EK134" s="101">
        <f t="shared" si="116"/>
        <v>0</v>
      </c>
      <c r="EL134" s="101">
        <f t="shared" si="117"/>
        <v>0</v>
      </c>
      <c r="EM134" s="101">
        <f t="shared" si="118"/>
        <v>0</v>
      </c>
      <c r="EN134" s="101">
        <f t="shared" si="119"/>
        <v>0</v>
      </c>
      <c r="EO134" s="101">
        <f t="shared" si="120"/>
        <v>0</v>
      </c>
      <c r="EP134" s="101">
        <f t="shared" si="121"/>
        <v>0</v>
      </c>
      <c r="EQ134" s="101">
        <f t="shared" si="122"/>
        <v>0</v>
      </c>
    </row>
    <row r="135" spans="2:147" ht="21.75" customHeight="1" x14ac:dyDescent="0.45">
      <c r="B135" s="133">
        <f>IF(Data!B134&lt;&gt;"",Data!B134,"")</f>
        <v>121</v>
      </c>
      <c r="C135" s="158" t="str">
        <f>IF(Data!C134&lt;&gt;"",Data!C134,"")</f>
        <v>นายณัฐภัทร   ทับบุรี</v>
      </c>
      <c r="D135" s="106">
        <f>IF(Data!D134&lt;&gt;"",Data!D134,"")</f>
        <v>1</v>
      </c>
      <c r="E135" s="140">
        <f>IF(AND(I135=1,Data!T134=0),0,IF(I135=999,999,Data!T134))</f>
        <v>204</v>
      </c>
      <c r="F135" s="140">
        <f t="shared" si="123"/>
        <v>17</v>
      </c>
      <c r="G135" s="140">
        <f>IF(Data!K134&lt;&gt;"",Data!K134,"")</f>
        <v>52</v>
      </c>
      <c r="H135" s="141">
        <f>IF(Data!L134&lt;&gt;"",Data!L134,"")</f>
        <v>170</v>
      </c>
      <c r="I135" s="63">
        <f>IF(Data!M134&lt;&gt;"",Data!M134,"")</f>
        <v>1</v>
      </c>
      <c r="J135" s="63">
        <f t="shared" si="124"/>
        <v>93</v>
      </c>
      <c r="L135" s="64" t="str">
        <f t="shared" si="125"/>
        <v>น้ำหนักตามเกณฑ์</v>
      </c>
      <c r="N135" s="63">
        <f t="shared" si="126"/>
        <v>100</v>
      </c>
      <c r="P135" s="64" t="str">
        <f t="shared" si="127"/>
        <v>ส่วนสูงตามเกณฑ์</v>
      </c>
      <c r="R135" s="63">
        <f t="shared" si="128"/>
        <v>91</v>
      </c>
      <c r="S135" s="64" t="str">
        <f t="shared" si="129"/>
        <v>สมส่วน</v>
      </c>
      <c r="W135" s="310">
        <f t="shared" si="130"/>
        <v>1204</v>
      </c>
      <c r="Y135" s="65">
        <f t="shared" si="131"/>
        <v>56.1</v>
      </c>
      <c r="Z135" s="65">
        <f t="shared" si="132"/>
        <v>169.22116633599995</v>
      </c>
      <c r="AA135" s="65">
        <f t="shared" si="133"/>
        <v>57.1</v>
      </c>
      <c r="AB135" s="65">
        <f t="shared" si="134"/>
        <v>0</v>
      </c>
      <c r="AC135" s="341">
        <f t="shared" si="135"/>
        <v>57.1</v>
      </c>
      <c r="AD135" s="65">
        <f t="shared" si="136"/>
        <v>36.480622307519546</v>
      </c>
      <c r="AE135" s="65">
        <f t="shared" si="137"/>
        <v>43.020414871679698</v>
      </c>
      <c r="AF135" s="65">
        <f t="shared" si="138"/>
        <v>46.290311153759774</v>
      </c>
      <c r="AG135" s="65">
        <f t="shared" si="139"/>
        <v>65.750181710529006</v>
      </c>
      <c r="AH135" s="65">
        <f t="shared" si="140"/>
        <v>68.966908947372005</v>
      </c>
      <c r="AI135" s="65">
        <f t="shared" si="141"/>
        <v>75.400000000000006</v>
      </c>
      <c r="AJ135" s="65">
        <f t="shared" si="142"/>
        <v>151.52322579299283</v>
      </c>
      <c r="AK135" s="65">
        <f t="shared" si="143"/>
        <v>157.42253930732855</v>
      </c>
      <c r="AL135" s="65">
        <f t="shared" si="144"/>
        <v>160.37219606449639</v>
      </c>
      <c r="AM135" s="65">
        <f t="shared" si="145"/>
        <v>177.15946454543672</v>
      </c>
      <c r="AN135" s="65">
        <f t="shared" si="146"/>
        <v>179.80556394858226</v>
      </c>
      <c r="AO135" s="65">
        <f t="shared" si="147"/>
        <v>185.09776275487343</v>
      </c>
      <c r="AP135" s="65">
        <f t="shared" si="148"/>
        <v>40.192243614610348</v>
      </c>
      <c r="AQ135" s="65">
        <f t="shared" si="149"/>
        <v>45.82816240974023</v>
      </c>
      <c r="AR135" s="65">
        <f t="shared" si="150"/>
        <v>48.646121807305164</v>
      </c>
      <c r="AS135" s="65">
        <f t="shared" si="151"/>
        <v>65.474124624839206</v>
      </c>
      <c r="AT135" s="65">
        <f t="shared" si="152"/>
        <v>68.265499499785619</v>
      </c>
      <c r="AU135" s="65">
        <f t="shared" si="153"/>
        <v>73.848249249678418</v>
      </c>
      <c r="AV135" s="65">
        <f t="shared" si="154"/>
        <v>0</v>
      </c>
      <c r="AW135" s="65">
        <f t="shared" si="155"/>
        <v>40.192243614610348</v>
      </c>
      <c r="AX135" s="65">
        <f t="shared" si="156"/>
        <v>0</v>
      </c>
      <c r="AY135" s="65">
        <f t="shared" si="157"/>
        <v>45.82816240974023</v>
      </c>
      <c r="AZ135" s="65">
        <f t="shared" si="158"/>
        <v>0</v>
      </c>
      <c r="BA135" s="65">
        <f t="shared" si="159"/>
        <v>48.646121807305164</v>
      </c>
      <c r="BB135" s="65">
        <f t="shared" si="160"/>
        <v>0</v>
      </c>
      <c r="BC135" s="65">
        <f t="shared" si="161"/>
        <v>65.474124624839206</v>
      </c>
      <c r="BD135" s="65">
        <f t="shared" si="162"/>
        <v>0</v>
      </c>
      <c r="BE135" s="65">
        <f t="shared" si="163"/>
        <v>68.265499499785619</v>
      </c>
      <c r="BF135" s="65">
        <f t="shared" si="164"/>
        <v>0</v>
      </c>
      <c r="BG135" s="65">
        <f t="shared" si="165"/>
        <v>73.848249249678418</v>
      </c>
      <c r="BI135" s="371">
        <v>1120</v>
      </c>
      <c r="BJ135" s="342">
        <v>17.417950550235815</v>
      </c>
      <c r="BK135" s="342">
        <v>21.511967033490542</v>
      </c>
      <c r="BL135" s="342">
        <v>23.558975275117909</v>
      </c>
      <c r="BM135" s="342">
        <v>25.605983516745273</v>
      </c>
      <c r="BN135" s="342">
        <v>29.7</v>
      </c>
      <c r="BO135" s="342">
        <v>37.09049728795334</v>
      </c>
      <c r="BP135" s="342">
        <v>40.785745931930009</v>
      </c>
      <c r="BQ135" s="342">
        <v>44.480994575906678</v>
      </c>
      <c r="BR135" s="342">
        <v>51.9</v>
      </c>
      <c r="BS135" s="65"/>
      <c r="BT135" s="371">
        <v>1120</v>
      </c>
      <c r="BU135" s="342">
        <v>117.45473695220197</v>
      </c>
      <c r="BV135" s="342">
        <v>123.30286563320132</v>
      </c>
      <c r="BW135" s="342">
        <v>126.22692997370098</v>
      </c>
      <c r="BX135" s="342">
        <v>129.15099431420066</v>
      </c>
      <c r="BY135" s="342">
        <v>134.99912299520003</v>
      </c>
      <c r="BZ135" s="342">
        <v>140.5798149867808</v>
      </c>
      <c r="CA135" s="342">
        <v>143.37016098257118</v>
      </c>
      <c r="CB135" s="342">
        <v>146.16050697836158</v>
      </c>
      <c r="CC135" s="342">
        <v>151.74119896994236</v>
      </c>
      <c r="CE135" s="385">
        <v>79</v>
      </c>
      <c r="CF135" s="342">
        <v>8.2291778331345817</v>
      </c>
      <c r="CG135" s="342">
        <v>8.9659659994155163</v>
      </c>
      <c r="CH135" s="342">
        <v>9.3343600825559854</v>
      </c>
      <c r="CI135" s="342">
        <v>9.7027541656964527</v>
      </c>
      <c r="CJ135" s="342">
        <v>10.439542331977387</v>
      </c>
      <c r="CK135" s="342">
        <v>11.256582744281822</v>
      </c>
      <c r="CL135" s="342">
        <v>11.66510295043404</v>
      </c>
      <c r="CM135" s="342">
        <v>12.073623156586255</v>
      </c>
      <c r="CN135" s="342">
        <v>12.890663568890689</v>
      </c>
      <c r="CO135" s="342">
        <v>7.6749148495089141</v>
      </c>
      <c r="CP135" s="342">
        <v>8.4142618297271881</v>
      </c>
      <c r="CQ135" s="342">
        <v>8.7839353198363277</v>
      </c>
      <c r="CR135" s="342">
        <v>9.1536088099454638</v>
      </c>
      <c r="CS135" s="342">
        <v>9.8929557901637377</v>
      </c>
      <c r="CT135" s="342">
        <v>10.620883568416767</v>
      </c>
      <c r="CU135" s="342">
        <v>10.984847457543282</v>
      </c>
      <c r="CV135" s="342">
        <v>11.348811346669796</v>
      </c>
      <c r="CW135" s="342">
        <v>12.076739124922826</v>
      </c>
      <c r="CY135" s="101">
        <f t="shared" si="166"/>
        <v>1</v>
      </c>
      <c r="CZ135" s="101">
        <f t="shared" si="167"/>
        <v>3</v>
      </c>
      <c r="DB135" s="101">
        <f t="shared" si="168"/>
        <v>3</v>
      </c>
      <c r="DD135" s="311">
        <f t="shared" si="169"/>
        <v>3</v>
      </c>
      <c r="DE135" s="311"/>
      <c r="DF135" s="101">
        <f t="shared" si="85"/>
        <v>0</v>
      </c>
      <c r="DG135" s="101">
        <f t="shared" si="86"/>
        <v>0</v>
      </c>
      <c r="DH135" s="101">
        <f t="shared" si="87"/>
        <v>1</v>
      </c>
      <c r="DI135" s="101">
        <f t="shared" si="88"/>
        <v>0</v>
      </c>
      <c r="DJ135" s="311">
        <f t="shared" si="89"/>
        <v>0</v>
      </c>
      <c r="DK135" s="311">
        <f t="shared" si="90"/>
        <v>0</v>
      </c>
      <c r="DL135" s="101">
        <f t="shared" si="91"/>
        <v>0</v>
      </c>
      <c r="DM135" s="101">
        <f t="shared" si="92"/>
        <v>0</v>
      </c>
      <c r="DN135" s="101">
        <f t="shared" si="93"/>
        <v>1</v>
      </c>
      <c r="DO135" s="101">
        <f t="shared" si="94"/>
        <v>0</v>
      </c>
      <c r="DP135" s="101">
        <f t="shared" si="95"/>
        <v>0</v>
      </c>
      <c r="DQ135" s="101">
        <f t="shared" si="96"/>
        <v>0</v>
      </c>
      <c r="DR135" s="101">
        <f t="shared" si="97"/>
        <v>0</v>
      </c>
      <c r="DS135" s="101">
        <f t="shared" si="98"/>
        <v>0</v>
      </c>
      <c r="DT135" s="101">
        <f t="shared" si="99"/>
        <v>0</v>
      </c>
      <c r="DU135" s="101">
        <f t="shared" si="100"/>
        <v>1</v>
      </c>
      <c r="DV135" s="101">
        <f t="shared" si="101"/>
        <v>0</v>
      </c>
      <c r="DW135" s="101">
        <f t="shared" si="102"/>
        <v>0</v>
      </c>
      <c r="DX135" s="311">
        <f t="shared" si="103"/>
        <v>0</v>
      </c>
      <c r="DY135" s="101">
        <f t="shared" si="104"/>
        <v>0</v>
      </c>
      <c r="DZ135" s="101">
        <f t="shared" si="105"/>
        <v>0</v>
      </c>
      <c r="EA135" s="101">
        <f t="shared" si="106"/>
        <v>0</v>
      </c>
      <c r="EB135" s="101">
        <f t="shared" si="107"/>
        <v>0</v>
      </c>
      <c r="EC135" s="101">
        <f t="shared" si="108"/>
        <v>0</v>
      </c>
      <c r="ED135" s="101">
        <f t="shared" si="109"/>
        <v>0</v>
      </c>
      <c r="EE135" s="101">
        <f t="shared" si="110"/>
        <v>0</v>
      </c>
      <c r="EF135" s="101">
        <f t="shared" si="111"/>
        <v>0</v>
      </c>
      <c r="EG135" s="101">
        <f t="shared" si="112"/>
        <v>0</v>
      </c>
      <c r="EH135" s="101">
        <f t="shared" si="113"/>
        <v>0</v>
      </c>
      <c r="EI135" s="101">
        <f t="shared" si="114"/>
        <v>0</v>
      </c>
      <c r="EJ135" s="101">
        <f t="shared" si="115"/>
        <v>0</v>
      </c>
      <c r="EK135" s="101">
        <f t="shared" si="116"/>
        <v>0</v>
      </c>
      <c r="EL135" s="101">
        <f t="shared" si="117"/>
        <v>0</v>
      </c>
      <c r="EM135" s="101">
        <f t="shared" si="118"/>
        <v>0</v>
      </c>
      <c r="EN135" s="101">
        <f t="shared" si="119"/>
        <v>0</v>
      </c>
      <c r="EO135" s="101">
        <f t="shared" si="120"/>
        <v>0</v>
      </c>
      <c r="EP135" s="101">
        <f t="shared" si="121"/>
        <v>0</v>
      </c>
      <c r="EQ135" s="101">
        <f t="shared" si="122"/>
        <v>0</v>
      </c>
    </row>
    <row r="136" spans="2:147" ht="21.75" customHeight="1" x14ac:dyDescent="0.45">
      <c r="B136" s="133">
        <f>IF(Data!B135&lt;&gt;"",Data!B135,"")</f>
        <v>122</v>
      </c>
      <c r="C136" s="158" t="str">
        <f>IF(Data!C135&lt;&gt;"",Data!C135,"")</f>
        <v>นายปัณณวิชญ์   หน่อแก้ว</v>
      </c>
      <c r="D136" s="106">
        <f>IF(Data!D135&lt;&gt;"",Data!D135,"")</f>
        <v>1</v>
      </c>
      <c r="E136" s="140">
        <f>IF(AND(I136=1,Data!T135=0),0,IF(I136=999,999,Data!T135))</f>
        <v>192</v>
      </c>
      <c r="F136" s="140">
        <f t="shared" si="123"/>
        <v>16</v>
      </c>
      <c r="G136" s="140">
        <f>IF(Data!K135&lt;&gt;"",Data!K135,"")</f>
        <v>70</v>
      </c>
      <c r="H136" s="141">
        <f>IF(Data!L135&lt;&gt;"",Data!L135,"")</f>
        <v>177</v>
      </c>
      <c r="I136" s="63">
        <f>IF(Data!M135&lt;&gt;"",Data!M135,"")</f>
        <v>1</v>
      </c>
      <c r="J136" s="63">
        <f t="shared" si="124"/>
        <v>130</v>
      </c>
      <c r="L136" s="64" t="str">
        <f t="shared" si="125"/>
        <v>น้ำหนักมากกว่าเกณฑ์</v>
      </c>
      <c r="N136" s="63">
        <f t="shared" si="126"/>
        <v>106</v>
      </c>
      <c r="P136" s="64" t="str">
        <f t="shared" si="127"/>
        <v>ค่อนข้างสูง</v>
      </c>
      <c r="R136" s="63">
        <f t="shared" si="128"/>
        <v>112</v>
      </c>
      <c r="S136" s="64" t="str">
        <f t="shared" si="129"/>
        <v>สมส่วน</v>
      </c>
      <c r="W136" s="310">
        <f t="shared" si="130"/>
        <v>1192</v>
      </c>
      <c r="Y136" s="65">
        <f t="shared" si="131"/>
        <v>53.8</v>
      </c>
      <c r="Z136" s="65">
        <f t="shared" si="132"/>
        <v>167.51966883840001</v>
      </c>
      <c r="AA136" s="65">
        <f t="shared" si="133"/>
        <v>62.6</v>
      </c>
      <c r="AB136" s="65">
        <f t="shared" si="134"/>
        <v>0</v>
      </c>
      <c r="AC136" s="341">
        <f t="shared" si="135"/>
        <v>62.6</v>
      </c>
      <c r="AD136" s="65">
        <f t="shared" si="136"/>
        <v>33.861608036097103</v>
      </c>
      <c r="AE136" s="65">
        <f t="shared" si="137"/>
        <v>40.507738690731401</v>
      </c>
      <c r="AF136" s="65">
        <f t="shared" si="138"/>
        <v>43.830804018048553</v>
      </c>
      <c r="AG136" s="65">
        <f t="shared" si="139"/>
        <v>64.167963821229506</v>
      </c>
      <c r="AH136" s="65">
        <f t="shared" si="140"/>
        <v>67.623951761639333</v>
      </c>
      <c r="AI136" s="65">
        <f t="shared" si="141"/>
        <v>74.5</v>
      </c>
      <c r="AJ136" s="65">
        <f t="shared" si="142"/>
        <v>149.08887380862689</v>
      </c>
      <c r="AK136" s="65">
        <f t="shared" si="143"/>
        <v>155.23247215188459</v>
      </c>
      <c r="AL136" s="65">
        <f t="shared" si="144"/>
        <v>158.30427132351343</v>
      </c>
      <c r="AM136" s="65">
        <f t="shared" si="145"/>
        <v>175.88479920039183</v>
      </c>
      <c r="AN136" s="65">
        <f t="shared" si="146"/>
        <v>178.67317598772246</v>
      </c>
      <c r="AO136" s="65">
        <f t="shared" si="147"/>
        <v>184.24992956238367</v>
      </c>
      <c r="AP136" s="65">
        <f t="shared" si="148"/>
        <v>45.213722207476678</v>
      </c>
      <c r="AQ136" s="65">
        <f t="shared" si="149"/>
        <v>51.009148138317784</v>
      </c>
      <c r="AR136" s="65">
        <f t="shared" si="150"/>
        <v>53.906861103738343</v>
      </c>
      <c r="AS136" s="65">
        <f t="shared" si="151"/>
        <v>70.575356785561141</v>
      </c>
      <c r="AT136" s="65">
        <f t="shared" si="152"/>
        <v>73.233809047414866</v>
      </c>
      <c r="AU136" s="65">
        <f t="shared" si="153"/>
        <v>78.550713571122301</v>
      </c>
      <c r="AV136" s="65">
        <f t="shared" si="154"/>
        <v>0</v>
      </c>
      <c r="AW136" s="65">
        <f t="shared" si="155"/>
        <v>45.213722207476678</v>
      </c>
      <c r="AX136" s="65">
        <f t="shared" si="156"/>
        <v>0</v>
      </c>
      <c r="AY136" s="65">
        <f t="shared" si="157"/>
        <v>51.009148138317784</v>
      </c>
      <c r="AZ136" s="65">
        <f t="shared" si="158"/>
        <v>0</v>
      </c>
      <c r="BA136" s="65">
        <f t="shared" si="159"/>
        <v>53.906861103738343</v>
      </c>
      <c r="BB136" s="65">
        <f t="shared" si="160"/>
        <v>0</v>
      </c>
      <c r="BC136" s="65">
        <f t="shared" si="161"/>
        <v>70.575356785561141</v>
      </c>
      <c r="BD136" s="65">
        <f t="shared" si="162"/>
        <v>0</v>
      </c>
      <c r="BE136" s="65">
        <f t="shared" si="163"/>
        <v>73.233809047414866</v>
      </c>
      <c r="BF136" s="65">
        <f t="shared" si="164"/>
        <v>0</v>
      </c>
      <c r="BG136" s="65">
        <f t="shared" si="165"/>
        <v>78.550713571122301</v>
      </c>
      <c r="BI136" s="371">
        <v>1121</v>
      </c>
      <c r="BJ136" s="342">
        <v>17.5</v>
      </c>
      <c r="BK136" s="342">
        <v>21.705628943016393</v>
      </c>
      <c r="BL136" s="342">
        <v>23.779221707262295</v>
      </c>
      <c r="BM136" s="342">
        <v>25.852814471508196</v>
      </c>
      <c r="BN136" s="342">
        <v>30</v>
      </c>
      <c r="BO136" s="342">
        <v>37.443666333190414</v>
      </c>
      <c r="BP136" s="342">
        <v>41.165499499785625</v>
      </c>
      <c r="BQ136" s="342">
        <v>44.887332666380829</v>
      </c>
      <c r="BR136" s="342">
        <v>52.3</v>
      </c>
      <c r="BS136" s="65"/>
      <c r="BT136" s="371">
        <v>1121</v>
      </c>
      <c r="BU136" s="342">
        <v>117.88180146628844</v>
      </c>
      <c r="BV136" s="342">
        <v>123.70574826797896</v>
      </c>
      <c r="BW136" s="342">
        <v>126.61772166882422</v>
      </c>
      <c r="BX136" s="342">
        <v>129.52969506966949</v>
      </c>
      <c r="BY136" s="342">
        <v>135.35364187136003</v>
      </c>
      <c r="BZ136" s="342">
        <v>140.98335017319221</v>
      </c>
      <c r="CA136" s="342">
        <v>143.7982043241083</v>
      </c>
      <c r="CB136" s="342">
        <v>146.61305847502442</v>
      </c>
      <c r="CC136" s="342">
        <v>152.2427667768566</v>
      </c>
      <c r="CE136" s="385">
        <v>79.25</v>
      </c>
      <c r="CF136" s="342">
        <v>8.2848132673580928</v>
      </c>
      <c r="CG136" s="342">
        <v>9.0212857446691217</v>
      </c>
      <c r="CH136" s="342">
        <v>9.3895219833246379</v>
      </c>
      <c r="CI136" s="342">
        <v>9.7577582219801506</v>
      </c>
      <c r="CJ136" s="342">
        <v>10.494230699291181</v>
      </c>
      <c r="CK136" s="342">
        <v>11.318833951157316</v>
      </c>
      <c r="CL136" s="342">
        <v>11.731135577090383</v>
      </c>
      <c r="CM136" s="342">
        <v>12.143437203023447</v>
      </c>
      <c r="CN136" s="342">
        <v>12.968040454889582</v>
      </c>
      <c r="CO136" s="342">
        <v>7.7148662162932755</v>
      </c>
      <c r="CP136" s="342">
        <v>8.4582235112331876</v>
      </c>
      <c r="CQ136" s="342">
        <v>8.8299021587031454</v>
      </c>
      <c r="CR136" s="342">
        <v>9.2015808061730997</v>
      </c>
      <c r="CS136" s="342">
        <v>9.94493810111301</v>
      </c>
      <c r="CT136" s="342">
        <v>10.675349707338054</v>
      </c>
      <c r="CU136" s="342">
        <v>11.040555510450574</v>
      </c>
      <c r="CV136" s="342">
        <v>11.405761313563094</v>
      </c>
      <c r="CW136" s="342">
        <v>12.136172919788137</v>
      </c>
      <c r="CY136" s="101">
        <f t="shared" si="166"/>
        <v>1</v>
      </c>
      <c r="CZ136" s="101">
        <f t="shared" si="167"/>
        <v>5</v>
      </c>
      <c r="DB136" s="101">
        <f t="shared" si="168"/>
        <v>4</v>
      </c>
      <c r="DD136" s="311">
        <f t="shared" si="169"/>
        <v>3</v>
      </c>
      <c r="DE136" s="311"/>
      <c r="DF136" s="101">
        <f t="shared" si="85"/>
        <v>1</v>
      </c>
      <c r="DG136" s="101">
        <f t="shared" si="86"/>
        <v>0</v>
      </c>
      <c r="DH136" s="101">
        <f t="shared" si="87"/>
        <v>0</v>
      </c>
      <c r="DI136" s="101">
        <f t="shared" si="88"/>
        <v>0</v>
      </c>
      <c r="DJ136" s="311">
        <f t="shared" si="89"/>
        <v>0</v>
      </c>
      <c r="DK136" s="311">
        <f t="shared" si="90"/>
        <v>0</v>
      </c>
      <c r="DL136" s="101">
        <f t="shared" si="91"/>
        <v>0</v>
      </c>
      <c r="DM136" s="101">
        <f t="shared" si="92"/>
        <v>1</v>
      </c>
      <c r="DN136" s="101">
        <f t="shared" si="93"/>
        <v>0</v>
      </c>
      <c r="DO136" s="101">
        <f t="shared" si="94"/>
        <v>0</v>
      </c>
      <c r="DP136" s="101">
        <f t="shared" si="95"/>
        <v>0</v>
      </c>
      <c r="DQ136" s="101">
        <f t="shared" si="96"/>
        <v>0</v>
      </c>
      <c r="DR136" s="101">
        <f t="shared" si="97"/>
        <v>0</v>
      </c>
      <c r="DS136" s="101">
        <f t="shared" si="98"/>
        <v>0</v>
      </c>
      <c r="DT136" s="101">
        <f t="shared" si="99"/>
        <v>0</v>
      </c>
      <c r="DU136" s="101">
        <f t="shared" si="100"/>
        <v>1</v>
      </c>
      <c r="DV136" s="101">
        <f t="shared" si="101"/>
        <v>0</v>
      </c>
      <c r="DW136" s="101">
        <f t="shared" si="102"/>
        <v>0</v>
      </c>
      <c r="DX136" s="311">
        <f t="shared" si="103"/>
        <v>0</v>
      </c>
      <c r="DY136" s="101">
        <f t="shared" si="104"/>
        <v>0</v>
      </c>
      <c r="DZ136" s="101">
        <f t="shared" si="105"/>
        <v>0</v>
      </c>
      <c r="EA136" s="101">
        <f t="shared" si="106"/>
        <v>0</v>
      </c>
      <c r="EB136" s="101">
        <f t="shared" si="107"/>
        <v>0</v>
      </c>
      <c r="EC136" s="101">
        <f t="shared" si="108"/>
        <v>0</v>
      </c>
      <c r="ED136" s="101">
        <f t="shared" si="109"/>
        <v>0</v>
      </c>
      <c r="EE136" s="101">
        <f t="shared" si="110"/>
        <v>0</v>
      </c>
      <c r="EF136" s="101">
        <f t="shared" si="111"/>
        <v>0</v>
      </c>
      <c r="EG136" s="101">
        <f t="shared" si="112"/>
        <v>0</v>
      </c>
      <c r="EH136" s="101">
        <f t="shared" si="113"/>
        <v>0</v>
      </c>
      <c r="EI136" s="101">
        <f t="shared" si="114"/>
        <v>0</v>
      </c>
      <c r="EJ136" s="101">
        <f t="shared" si="115"/>
        <v>0</v>
      </c>
      <c r="EK136" s="101">
        <f t="shared" si="116"/>
        <v>0</v>
      </c>
      <c r="EL136" s="101">
        <f t="shared" si="117"/>
        <v>0</v>
      </c>
      <c r="EM136" s="101">
        <f t="shared" si="118"/>
        <v>0</v>
      </c>
      <c r="EN136" s="101">
        <f t="shared" si="119"/>
        <v>0</v>
      </c>
      <c r="EO136" s="101">
        <f t="shared" si="120"/>
        <v>0</v>
      </c>
      <c r="EP136" s="101">
        <f t="shared" si="121"/>
        <v>0</v>
      </c>
      <c r="EQ136" s="101">
        <f t="shared" si="122"/>
        <v>0</v>
      </c>
    </row>
    <row r="137" spans="2:147" ht="21.75" customHeight="1" x14ac:dyDescent="0.45">
      <c r="B137" s="133">
        <f>IF(Data!B136&lt;&gt;"",Data!B136,"")</f>
        <v>123</v>
      </c>
      <c r="C137" s="158" t="str">
        <f>IF(Data!C136&lt;&gt;"",Data!C136,"")</f>
        <v>นางสาวกนกนิภา   เมฆพะโยม</v>
      </c>
      <c r="D137" s="106">
        <f>IF(Data!D136&lt;&gt;"",Data!D136,"")</f>
        <v>2</v>
      </c>
      <c r="E137" s="140">
        <f>IF(AND(I137=1,Data!T136=0),0,IF(I137=999,999,Data!T136))</f>
        <v>195</v>
      </c>
      <c r="F137" s="140">
        <f t="shared" si="123"/>
        <v>16.25</v>
      </c>
      <c r="G137" s="140">
        <f>IF(Data!K136&lt;&gt;"",Data!K136,"")</f>
        <v>49</v>
      </c>
      <c r="H137" s="141">
        <f>IF(Data!L136&lt;&gt;"",Data!L136,"")</f>
        <v>158</v>
      </c>
      <c r="I137" s="63">
        <f>IF(Data!M136&lt;&gt;"",Data!M136,"")</f>
        <v>1</v>
      </c>
      <c r="J137" s="63">
        <f t="shared" si="124"/>
        <v>102</v>
      </c>
      <c r="L137" s="64" t="str">
        <f t="shared" si="125"/>
        <v>น้ำหนักตามเกณฑ์</v>
      </c>
      <c r="N137" s="63">
        <f t="shared" si="126"/>
        <v>101</v>
      </c>
      <c r="P137" s="64" t="str">
        <f t="shared" si="127"/>
        <v>ส่วนสูงตามเกณฑ์</v>
      </c>
      <c r="R137" s="63">
        <f t="shared" si="128"/>
        <v>102</v>
      </c>
      <c r="S137" s="64" t="str">
        <f t="shared" si="129"/>
        <v>สมส่วน</v>
      </c>
      <c r="W137" s="310">
        <f t="shared" si="130"/>
        <v>2195</v>
      </c>
      <c r="Y137" s="65">
        <f t="shared" si="131"/>
        <v>48</v>
      </c>
      <c r="Z137" s="65">
        <f t="shared" si="132"/>
        <v>156.69999999999999</v>
      </c>
      <c r="AA137" s="65">
        <f t="shared" si="133"/>
        <v>48.1</v>
      </c>
      <c r="AB137" s="65">
        <f t="shared" si="134"/>
        <v>0</v>
      </c>
      <c r="AC137" s="341">
        <f t="shared" si="135"/>
        <v>48.1</v>
      </c>
      <c r="AD137" s="65">
        <f t="shared" si="136"/>
        <v>32.687314971722571</v>
      </c>
      <c r="AE137" s="65">
        <f t="shared" si="137"/>
        <v>37.791543314481714</v>
      </c>
      <c r="AF137" s="65">
        <f t="shared" si="138"/>
        <v>40.343657485861286</v>
      </c>
      <c r="AG137" s="65">
        <f t="shared" si="139"/>
        <v>57.331167439106558</v>
      </c>
      <c r="AH137" s="65">
        <f t="shared" si="140"/>
        <v>60.441556585475411</v>
      </c>
      <c r="AI137" s="65">
        <f t="shared" si="141"/>
        <v>66.662334878213116</v>
      </c>
      <c r="AJ137" s="65">
        <f t="shared" si="142"/>
        <v>141.70632924314503</v>
      </c>
      <c r="AK137" s="65">
        <f t="shared" si="143"/>
        <v>146.70421949543004</v>
      </c>
      <c r="AL137" s="65">
        <f t="shared" si="144"/>
        <v>149.20316462157251</v>
      </c>
      <c r="AM137" s="65">
        <f t="shared" si="145"/>
        <v>164.1170818105719</v>
      </c>
      <c r="AN137" s="65">
        <f t="shared" si="146"/>
        <v>166.58944241409583</v>
      </c>
      <c r="AO137" s="65">
        <f t="shared" si="147"/>
        <v>171.53416362114376</v>
      </c>
      <c r="AP137" s="65">
        <f t="shared" si="148"/>
        <v>33.106329243145026</v>
      </c>
      <c r="AQ137" s="65">
        <f t="shared" si="149"/>
        <v>38.104219495430016</v>
      </c>
      <c r="AR137" s="65">
        <f t="shared" si="150"/>
        <v>40.603164621572517</v>
      </c>
      <c r="AS137" s="65">
        <f t="shared" si="151"/>
        <v>57.590674574817783</v>
      </c>
      <c r="AT137" s="65">
        <f t="shared" si="152"/>
        <v>60.754232766423705</v>
      </c>
      <c r="AU137" s="65">
        <f t="shared" si="153"/>
        <v>67.081349149635557</v>
      </c>
      <c r="AV137" s="65">
        <f t="shared" si="154"/>
        <v>0</v>
      </c>
      <c r="AW137" s="65">
        <f t="shared" si="155"/>
        <v>33.106329243145026</v>
      </c>
      <c r="AX137" s="65">
        <f t="shared" si="156"/>
        <v>0</v>
      </c>
      <c r="AY137" s="65">
        <f t="shared" si="157"/>
        <v>38.104219495430016</v>
      </c>
      <c r="AZ137" s="65">
        <f t="shared" si="158"/>
        <v>0</v>
      </c>
      <c r="BA137" s="65">
        <f t="shared" si="159"/>
        <v>40.603164621572517</v>
      </c>
      <c r="BB137" s="65">
        <f t="shared" si="160"/>
        <v>0</v>
      </c>
      <c r="BC137" s="65">
        <f t="shared" si="161"/>
        <v>57.590674574817783</v>
      </c>
      <c r="BD137" s="65">
        <f t="shared" si="162"/>
        <v>0</v>
      </c>
      <c r="BE137" s="65">
        <f t="shared" si="163"/>
        <v>60.754232766423705</v>
      </c>
      <c r="BF137" s="65">
        <f t="shared" si="164"/>
        <v>0</v>
      </c>
      <c r="BG137" s="65">
        <f t="shared" si="165"/>
        <v>67.081349149635557</v>
      </c>
      <c r="BI137" s="371">
        <v>1122</v>
      </c>
      <c r="BJ137" s="342">
        <v>17.600000000000001</v>
      </c>
      <c r="BK137" s="342">
        <v>21.799290852542249</v>
      </c>
      <c r="BL137" s="342">
        <v>23.899468139406686</v>
      </c>
      <c r="BM137" s="342">
        <v>25.999645426271123</v>
      </c>
      <c r="BN137" s="342">
        <v>30.2</v>
      </c>
      <c r="BO137" s="342">
        <v>37.750004423664564</v>
      </c>
      <c r="BP137" s="342">
        <v>41.525006635496844</v>
      </c>
      <c r="BQ137" s="342">
        <v>45.300008847329124</v>
      </c>
      <c r="BR137" s="342">
        <v>52.9</v>
      </c>
      <c r="BS137" s="65"/>
      <c r="BT137" s="371">
        <v>1122</v>
      </c>
      <c r="BU137" s="342">
        <v>118.15208220805741</v>
      </c>
      <c r="BV137" s="342">
        <v>124.00258287705161</v>
      </c>
      <c r="BW137" s="342">
        <v>126.9278332115487</v>
      </c>
      <c r="BX137" s="342">
        <v>129.85308354604581</v>
      </c>
      <c r="BY137" s="342">
        <v>135.70358421504002</v>
      </c>
      <c r="BZ137" s="342">
        <v>141.39056977467396</v>
      </c>
      <c r="CA137" s="342">
        <v>144.23406255449095</v>
      </c>
      <c r="CB137" s="342">
        <v>147.07755533430787</v>
      </c>
      <c r="CC137" s="342">
        <v>152.76454089394181</v>
      </c>
      <c r="CE137" s="385">
        <v>79.5</v>
      </c>
      <c r="CF137" s="342">
        <v>8.3404487015816038</v>
      </c>
      <c r="CG137" s="342">
        <v>9.0766054899227271</v>
      </c>
      <c r="CH137" s="342">
        <v>9.4446838840932887</v>
      </c>
      <c r="CI137" s="342">
        <v>9.8127622782638504</v>
      </c>
      <c r="CJ137" s="342">
        <v>10.548919066604975</v>
      </c>
      <c r="CK137" s="342">
        <v>11.381085158032809</v>
      </c>
      <c r="CL137" s="342">
        <v>11.797168203746725</v>
      </c>
      <c r="CM137" s="342">
        <v>12.21325124946064</v>
      </c>
      <c r="CN137" s="342">
        <v>13.045417340888473</v>
      </c>
      <c r="CO137" s="342">
        <v>7.7548175830776378</v>
      </c>
      <c r="CP137" s="342">
        <v>8.5021851927391872</v>
      </c>
      <c r="CQ137" s="342">
        <v>8.8758689975699614</v>
      </c>
      <c r="CR137" s="342">
        <v>9.2495528024007356</v>
      </c>
      <c r="CS137" s="342">
        <v>9.9969204120622841</v>
      </c>
      <c r="CT137" s="342">
        <v>10.729815846259338</v>
      </c>
      <c r="CU137" s="342">
        <v>11.096263563357866</v>
      </c>
      <c r="CV137" s="342">
        <v>11.462711280456393</v>
      </c>
      <c r="CW137" s="342">
        <v>12.195606714653447</v>
      </c>
      <c r="CY137" s="101">
        <f t="shared" si="166"/>
        <v>1</v>
      </c>
      <c r="CZ137" s="101">
        <f t="shared" si="167"/>
        <v>3</v>
      </c>
      <c r="DB137" s="101">
        <f t="shared" si="168"/>
        <v>3</v>
      </c>
      <c r="DD137" s="311">
        <f t="shared" si="169"/>
        <v>3</v>
      </c>
      <c r="DE137" s="311"/>
      <c r="DF137" s="101">
        <f t="shared" si="85"/>
        <v>0</v>
      </c>
      <c r="DG137" s="101">
        <f t="shared" si="86"/>
        <v>0</v>
      </c>
      <c r="DH137" s="101">
        <f t="shared" si="87"/>
        <v>0</v>
      </c>
      <c r="DI137" s="101">
        <f t="shared" si="88"/>
        <v>0</v>
      </c>
      <c r="DJ137" s="311">
        <f t="shared" si="89"/>
        <v>0</v>
      </c>
      <c r="DK137" s="311">
        <f t="shared" si="90"/>
        <v>0</v>
      </c>
      <c r="DL137" s="101">
        <f t="shared" si="91"/>
        <v>0</v>
      </c>
      <c r="DM137" s="101">
        <f t="shared" si="92"/>
        <v>0</v>
      </c>
      <c r="DN137" s="101">
        <f t="shared" si="93"/>
        <v>0</v>
      </c>
      <c r="DO137" s="101">
        <f t="shared" si="94"/>
        <v>0</v>
      </c>
      <c r="DP137" s="101">
        <f t="shared" si="95"/>
        <v>0</v>
      </c>
      <c r="DQ137" s="101">
        <f t="shared" si="96"/>
        <v>0</v>
      </c>
      <c r="DR137" s="101">
        <f t="shared" si="97"/>
        <v>0</v>
      </c>
      <c r="DS137" s="101">
        <f t="shared" si="98"/>
        <v>0</v>
      </c>
      <c r="DT137" s="101">
        <f t="shared" si="99"/>
        <v>0</v>
      </c>
      <c r="DU137" s="101">
        <f t="shared" si="100"/>
        <v>0</v>
      </c>
      <c r="DV137" s="101">
        <f t="shared" si="101"/>
        <v>0</v>
      </c>
      <c r="DW137" s="101">
        <f t="shared" si="102"/>
        <v>0</v>
      </c>
      <c r="DX137" s="311">
        <f t="shared" si="103"/>
        <v>0</v>
      </c>
      <c r="DY137" s="101">
        <f t="shared" si="104"/>
        <v>0</v>
      </c>
      <c r="DZ137" s="101">
        <f t="shared" si="105"/>
        <v>0</v>
      </c>
      <c r="EA137" s="101">
        <f t="shared" si="106"/>
        <v>1</v>
      </c>
      <c r="EB137" s="101">
        <f t="shared" si="107"/>
        <v>0</v>
      </c>
      <c r="EC137" s="101">
        <f t="shared" si="108"/>
        <v>0</v>
      </c>
      <c r="ED137" s="101">
        <f t="shared" si="109"/>
        <v>0</v>
      </c>
      <c r="EE137" s="101">
        <f t="shared" si="110"/>
        <v>0</v>
      </c>
      <c r="EF137" s="101">
        <f t="shared" si="111"/>
        <v>0</v>
      </c>
      <c r="EG137" s="101">
        <f t="shared" si="112"/>
        <v>1</v>
      </c>
      <c r="EH137" s="101">
        <f t="shared" si="113"/>
        <v>0</v>
      </c>
      <c r="EI137" s="101">
        <f t="shared" si="114"/>
        <v>0</v>
      </c>
      <c r="EJ137" s="101">
        <f t="shared" si="115"/>
        <v>0</v>
      </c>
      <c r="EK137" s="101">
        <f t="shared" si="116"/>
        <v>0</v>
      </c>
      <c r="EL137" s="101">
        <f t="shared" si="117"/>
        <v>0</v>
      </c>
      <c r="EM137" s="101">
        <f t="shared" si="118"/>
        <v>0</v>
      </c>
      <c r="EN137" s="101">
        <f t="shared" si="119"/>
        <v>1</v>
      </c>
      <c r="EO137" s="101">
        <f t="shared" si="120"/>
        <v>0</v>
      </c>
      <c r="EP137" s="101">
        <f t="shared" si="121"/>
        <v>0</v>
      </c>
      <c r="EQ137" s="101">
        <f t="shared" si="122"/>
        <v>0</v>
      </c>
    </row>
    <row r="138" spans="2:147" ht="21.75" customHeight="1" x14ac:dyDescent="0.45">
      <c r="B138" s="133">
        <f>IF(Data!B137&lt;&gt;"",Data!B137,"")</f>
        <v>124</v>
      </c>
      <c r="C138" s="158" t="str">
        <f>IF(Data!C137&lt;&gt;"",Data!C137,"")</f>
        <v>นางสาวอาทิมา   เหล็กเพ็ชร</v>
      </c>
      <c r="D138" s="106">
        <f>IF(Data!D137&lt;&gt;"",Data!D137,"")</f>
        <v>2</v>
      </c>
      <c r="E138" s="140">
        <f>IF(AND(I138=1,Data!T137=0),0,IF(I138=999,999,Data!T137))</f>
        <v>192</v>
      </c>
      <c r="F138" s="140">
        <f t="shared" si="123"/>
        <v>16</v>
      </c>
      <c r="G138" s="140">
        <f>IF(Data!K137&lt;&gt;"",Data!K137,"")</f>
        <v>45</v>
      </c>
      <c r="H138" s="141">
        <f>IF(Data!L137&lt;&gt;"",Data!L137,"")</f>
        <v>165</v>
      </c>
      <c r="I138" s="63">
        <f>IF(Data!M137&lt;&gt;"",Data!M137,"")</f>
        <v>1</v>
      </c>
      <c r="J138" s="63">
        <f t="shared" si="124"/>
        <v>94</v>
      </c>
      <c r="L138" s="64" t="str">
        <f t="shared" si="125"/>
        <v>น้ำหนักตามเกณฑ์</v>
      </c>
      <c r="N138" s="63">
        <f t="shared" si="126"/>
        <v>105</v>
      </c>
      <c r="P138" s="64" t="str">
        <f t="shared" si="127"/>
        <v>ค่อนข้างสูง</v>
      </c>
      <c r="R138" s="63">
        <f t="shared" si="128"/>
        <v>83</v>
      </c>
      <c r="S138" s="64" t="str">
        <f t="shared" si="129"/>
        <v>ค่อนข้างผอม</v>
      </c>
      <c r="W138" s="310">
        <f t="shared" si="130"/>
        <v>2192</v>
      </c>
      <c r="Y138" s="65">
        <f t="shared" si="131"/>
        <v>47.9</v>
      </c>
      <c r="Z138" s="65">
        <f t="shared" si="132"/>
        <v>156.6</v>
      </c>
      <c r="AA138" s="65">
        <f t="shared" si="133"/>
        <v>54</v>
      </c>
      <c r="AB138" s="65">
        <f t="shared" si="134"/>
        <v>0</v>
      </c>
      <c r="AC138" s="341">
        <f t="shared" si="135"/>
        <v>54</v>
      </c>
      <c r="AD138" s="65">
        <f t="shared" si="136"/>
        <v>32.268300700300131</v>
      </c>
      <c r="AE138" s="65">
        <f t="shared" si="137"/>
        <v>37.47886713353342</v>
      </c>
      <c r="AF138" s="65">
        <f t="shared" si="138"/>
        <v>40.084150350150068</v>
      </c>
      <c r="AG138" s="65">
        <f t="shared" si="139"/>
        <v>57.231167439106557</v>
      </c>
      <c r="AH138" s="65">
        <f t="shared" si="140"/>
        <v>60.341556585475409</v>
      </c>
      <c r="AI138" s="65">
        <f t="shared" si="141"/>
        <v>66.562334878213107</v>
      </c>
      <c r="AJ138" s="65">
        <f t="shared" si="142"/>
        <v>141.60632924314501</v>
      </c>
      <c r="AK138" s="65">
        <f t="shared" si="143"/>
        <v>146.60421949543002</v>
      </c>
      <c r="AL138" s="65">
        <f t="shared" si="144"/>
        <v>149.10316462157249</v>
      </c>
      <c r="AM138" s="65">
        <f t="shared" si="145"/>
        <v>164.01708181057188</v>
      </c>
      <c r="AN138" s="65">
        <f t="shared" si="146"/>
        <v>166.48944241409583</v>
      </c>
      <c r="AO138" s="65">
        <f t="shared" si="147"/>
        <v>171.43416362114377</v>
      </c>
      <c r="AP138" s="65">
        <f t="shared" si="148"/>
        <v>37.251750750321563</v>
      </c>
      <c r="AQ138" s="65">
        <f t="shared" si="149"/>
        <v>42.834500500214375</v>
      </c>
      <c r="AR138" s="65">
        <f t="shared" si="150"/>
        <v>45.625875375160781</v>
      </c>
      <c r="AS138" s="65">
        <f t="shared" si="151"/>
        <v>62.294371056983614</v>
      </c>
      <c r="AT138" s="65">
        <f t="shared" si="152"/>
        <v>65.059161409311486</v>
      </c>
      <c r="AU138" s="65">
        <f t="shared" si="153"/>
        <v>70.588742113967214</v>
      </c>
      <c r="AV138" s="65">
        <f t="shared" si="154"/>
        <v>0</v>
      </c>
      <c r="AW138" s="65">
        <f t="shared" si="155"/>
        <v>37.251750750321563</v>
      </c>
      <c r="AX138" s="65">
        <f t="shared" si="156"/>
        <v>0</v>
      </c>
      <c r="AY138" s="65">
        <f t="shared" si="157"/>
        <v>42.834500500214375</v>
      </c>
      <c r="AZ138" s="65">
        <f t="shared" si="158"/>
        <v>0</v>
      </c>
      <c r="BA138" s="65">
        <f t="shared" si="159"/>
        <v>45.625875375160781</v>
      </c>
      <c r="BB138" s="65">
        <f t="shared" si="160"/>
        <v>0</v>
      </c>
      <c r="BC138" s="65">
        <f t="shared" si="161"/>
        <v>62.294371056983614</v>
      </c>
      <c r="BD138" s="65">
        <f t="shared" si="162"/>
        <v>0</v>
      </c>
      <c r="BE138" s="65">
        <f t="shared" si="163"/>
        <v>65.059161409311486</v>
      </c>
      <c r="BF138" s="65">
        <f t="shared" si="164"/>
        <v>0</v>
      </c>
      <c r="BG138" s="65">
        <f t="shared" si="165"/>
        <v>70.588742113967214</v>
      </c>
      <c r="BI138" s="371">
        <v>1123</v>
      </c>
      <c r="BJ138" s="342">
        <v>17.7</v>
      </c>
      <c r="BK138" s="342">
        <v>21.999290852542245</v>
      </c>
      <c r="BL138" s="342">
        <v>24.099468139406682</v>
      </c>
      <c r="BM138" s="342">
        <v>26.199645426271122</v>
      </c>
      <c r="BN138" s="342">
        <v>30.4</v>
      </c>
      <c r="BO138" s="342">
        <v>38.003173468901636</v>
      </c>
      <c r="BP138" s="342">
        <v>41.804760203352458</v>
      </c>
      <c r="BQ138" s="342">
        <v>45.606346937803281</v>
      </c>
      <c r="BR138" s="342">
        <v>53.2</v>
      </c>
      <c r="BS138" s="65"/>
      <c r="BT138" s="371">
        <v>1123</v>
      </c>
      <c r="BU138" s="342">
        <v>118.8413321746164</v>
      </c>
      <c r="BV138" s="342">
        <v>124.57787829710426</v>
      </c>
      <c r="BW138" s="342">
        <v>127.44615135834822</v>
      </c>
      <c r="BX138" s="342">
        <v>130.31442441959214</v>
      </c>
      <c r="BY138" s="342">
        <v>136.05097054207999</v>
      </c>
      <c r="BZ138" s="342">
        <v>141.80395941117143</v>
      </c>
      <c r="CA138" s="342">
        <v>144.68045384571715</v>
      </c>
      <c r="CB138" s="342">
        <v>147.5569482802629</v>
      </c>
      <c r="CC138" s="342">
        <v>153.30993714935434</v>
      </c>
      <c r="CE138" s="385">
        <v>79.75</v>
      </c>
      <c r="CF138" s="342">
        <v>8.3960841358051148</v>
      </c>
      <c r="CG138" s="342">
        <v>9.1319252351763325</v>
      </c>
      <c r="CH138" s="342">
        <v>9.4998457848619395</v>
      </c>
      <c r="CI138" s="342">
        <v>9.8677663345475501</v>
      </c>
      <c r="CJ138" s="342">
        <v>10.60360743391877</v>
      </c>
      <c r="CK138" s="342">
        <v>11.443336364908301</v>
      </c>
      <c r="CL138" s="342">
        <v>11.863200830403068</v>
      </c>
      <c r="CM138" s="342">
        <v>12.283065295897835</v>
      </c>
      <c r="CN138" s="342">
        <v>13.122794226887367</v>
      </c>
      <c r="CO138" s="342">
        <v>7.7947689498620001</v>
      </c>
      <c r="CP138" s="342">
        <v>8.5461468742451849</v>
      </c>
      <c r="CQ138" s="342">
        <v>8.9218358364367774</v>
      </c>
      <c r="CR138" s="342">
        <v>9.2975247986283698</v>
      </c>
      <c r="CS138" s="342">
        <v>10.048902723011556</v>
      </c>
      <c r="CT138" s="342">
        <v>10.784281985180623</v>
      </c>
      <c r="CU138" s="342">
        <v>11.151971616265158</v>
      </c>
      <c r="CV138" s="342">
        <v>11.51966124734969</v>
      </c>
      <c r="CW138" s="342">
        <v>12.255040509518757</v>
      </c>
      <c r="CY138" s="101">
        <f t="shared" si="166"/>
        <v>1</v>
      </c>
      <c r="CZ138" s="101">
        <f t="shared" si="167"/>
        <v>3</v>
      </c>
      <c r="DB138" s="101">
        <f t="shared" si="168"/>
        <v>4</v>
      </c>
      <c r="DD138" s="311">
        <f t="shared" si="169"/>
        <v>2</v>
      </c>
      <c r="DE138" s="311"/>
      <c r="DF138" s="101">
        <f t="shared" si="85"/>
        <v>0</v>
      </c>
      <c r="DG138" s="101">
        <f t="shared" si="86"/>
        <v>0</v>
      </c>
      <c r="DH138" s="101">
        <f t="shared" si="87"/>
        <v>0</v>
      </c>
      <c r="DI138" s="101">
        <f t="shared" si="88"/>
        <v>0</v>
      </c>
      <c r="DJ138" s="311">
        <f t="shared" si="89"/>
        <v>0</v>
      </c>
      <c r="DK138" s="311">
        <f t="shared" si="90"/>
        <v>0</v>
      </c>
      <c r="DL138" s="101">
        <f t="shared" si="91"/>
        <v>0</v>
      </c>
      <c r="DM138" s="101">
        <f t="shared" si="92"/>
        <v>0</v>
      </c>
      <c r="DN138" s="101">
        <f t="shared" si="93"/>
        <v>0</v>
      </c>
      <c r="DO138" s="101">
        <f t="shared" si="94"/>
        <v>0</v>
      </c>
      <c r="DP138" s="101">
        <f t="shared" si="95"/>
        <v>0</v>
      </c>
      <c r="DQ138" s="101">
        <f t="shared" si="96"/>
        <v>0</v>
      </c>
      <c r="DR138" s="101">
        <f t="shared" si="97"/>
        <v>0</v>
      </c>
      <c r="DS138" s="101">
        <f t="shared" si="98"/>
        <v>0</v>
      </c>
      <c r="DT138" s="101">
        <f t="shared" si="99"/>
        <v>0</v>
      </c>
      <c r="DU138" s="101">
        <f t="shared" si="100"/>
        <v>0</v>
      </c>
      <c r="DV138" s="101">
        <f t="shared" si="101"/>
        <v>0</v>
      </c>
      <c r="DW138" s="101">
        <f t="shared" si="102"/>
        <v>0</v>
      </c>
      <c r="DX138" s="311">
        <f t="shared" si="103"/>
        <v>0</v>
      </c>
      <c r="DY138" s="101">
        <f t="shared" si="104"/>
        <v>0</v>
      </c>
      <c r="DZ138" s="101">
        <f t="shared" si="105"/>
        <v>0</v>
      </c>
      <c r="EA138" s="101">
        <f t="shared" si="106"/>
        <v>1</v>
      </c>
      <c r="EB138" s="101">
        <f t="shared" si="107"/>
        <v>0</v>
      </c>
      <c r="EC138" s="101">
        <f t="shared" si="108"/>
        <v>0</v>
      </c>
      <c r="ED138" s="101">
        <f t="shared" si="109"/>
        <v>0</v>
      </c>
      <c r="EE138" s="101">
        <f t="shared" si="110"/>
        <v>0</v>
      </c>
      <c r="EF138" s="101">
        <f t="shared" si="111"/>
        <v>1</v>
      </c>
      <c r="EG138" s="101">
        <f t="shared" si="112"/>
        <v>0</v>
      </c>
      <c r="EH138" s="101">
        <f t="shared" si="113"/>
        <v>0</v>
      </c>
      <c r="EI138" s="101">
        <f t="shared" si="114"/>
        <v>0</v>
      </c>
      <c r="EJ138" s="101">
        <f t="shared" si="115"/>
        <v>0</v>
      </c>
      <c r="EK138" s="101">
        <f t="shared" si="116"/>
        <v>0</v>
      </c>
      <c r="EL138" s="101">
        <f t="shared" si="117"/>
        <v>0</v>
      </c>
      <c r="EM138" s="101">
        <f t="shared" si="118"/>
        <v>0</v>
      </c>
      <c r="EN138" s="101">
        <f t="shared" si="119"/>
        <v>0</v>
      </c>
      <c r="EO138" s="101">
        <f t="shared" si="120"/>
        <v>1</v>
      </c>
      <c r="EP138" s="101">
        <f t="shared" si="121"/>
        <v>0</v>
      </c>
      <c r="EQ138" s="101">
        <f t="shared" si="122"/>
        <v>0</v>
      </c>
    </row>
    <row r="139" spans="2:147" ht="21.75" customHeight="1" x14ac:dyDescent="0.45">
      <c r="B139" s="133">
        <f>IF(Data!B138&lt;&gt;"",Data!B138,"")</f>
        <v>125</v>
      </c>
      <c r="C139" s="158" t="str">
        <f>IF(Data!C138&lt;&gt;"",Data!C138,"")</f>
        <v>นายกมล   บัวชิต</v>
      </c>
      <c r="D139" s="106">
        <f>IF(Data!D138&lt;&gt;"",Data!D138,"")</f>
        <v>1</v>
      </c>
      <c r="E139" s="140">
        <f>IF(AND(I139=1,Data!T138=0),0,IF(I139=999,999,Data!T138))</f>
        <v>199</v>
      </c>
      <c r="F139" s="140">
        <f t="shared" si="123"/>
        <v>16.583333333333332</v>
      </c>
      <c r="G139" s="140">
        <f>IF(Data!K138&lt;&gt;"",Data!K138,"")</f>
        <v>70</v>
      </c>
      <c r="H139" s="141">
        <f>IF(Data!L138&lt;&gt;"",Data!L138,"")</f>
        <v>185</v>
      </c>
      <c r="I139" s="63">
        <f>IF(Data!M138&lt;&gt;"",Data!M138,"")</f>
        <v>1</v>
      </c>
      <c r="J139" s="63">
        <f t="shared" si="124"/>
        <v>127</v>
      </c>
      <c r="L139" s="64" t="str">
        <f t="shared" si="125"/>
        <v>น้ำหนักมากกว่าเกณฑ์</v>
      </c>
      <c r="N139" s="63">
        <f t="shared" si="126"/>
        <v>110</v>
      </c>
      <c r="P139" s="64" t="str">
        <f t="shared" si="127"/>
        <v>สูงกว่าเกณฑ์</v>
      </c>
      <c r="R139" s="63">
        <f t="shared" si="128"/>
        <v>0</v>
      </c>
      <c r="S139" s="64" t="str">
        <f t="shared" si="129"/>
        <v>ไม่ทราบค่า</v>
      </c>
      <c r="W139" s="310">
        <f t="shared" si="130"/>
        <v>1199</v>
      </c>
      <c r="Y139" s="65">
        <f t="shared" si="131"/>
        <v>55.2</v>
      </c>
      <c r="Z139" s="65">
        <f t="shared" si="132"/>
        <v>168.76130211840001</v>
      </c>
      <c r="AA139" s="65">
        <f t="shared" si="133"/>
        <v>0</v>
      </c>
      <c r="AB139" s="65">
        <f t="shared" si="134"/>
        <v>0</v>
      </c>
      <c r="AC139" s="341">
        <f t="shared" si="135"/>
        <v>0</v>
      </c>
      <c r="AD139" s="65">
        <f t="shared" si="136"/>
        <v>35.421115171808324</v>
      </c>
      <c r="AE139" s="65">
        <f t="shared" si="137"/>
        <v>42.014076781205546</v>
      </c>
      <c r="AF139" s="65">
        <f t="shared" si="138"/>
        <v>45.310557585904164</v>
      </c>
      <c r="AG139" s="65">
        <f t="shared" si="139"/>
        <v>65.169195981951447</v>
      </c>
      <c r="AH139" s="65">
        <f t="shared" si="140"/>
        <v>68.492261309268599</v>
      </c>
      <c r="AI139" s="65">
        <f t="shared" si="141"/>
        <v>75.099999999999994</v>
      </c>
      <c r="AJ139" s="65">
        <f t="shared" si="142"/>
        <v>150.66993867034918</v>
      </c>
      <c r="AK139" s="65">
        <f t="shared" si="143"/>
        <v>156.70039315303279</v>
      </c>
      <c r="AL139" s="65">
        <f t="shared" si="144"/>
        <v>159.71562039437458</v>
      </c>
      <c r="AM139" s="65">
        <f t="shared" si="145"/>
        <v>176.69748656479538</v>
      </c>
      <c r="AN139" s="65">
        <f t="shared" si="146"/>
        <v>179.34288138026054</v>
      </c>
      <c r="AO139" s="65">
        <f t="shared" si="147"/>
        <v>184.63367101119078</v>
      </c>
      <c r="AP139" s="65">
        <f t="shared" si="148"/>
        <v>0</v>
      </c>
      <c r="AQ139" s="65">
        <f t="shared" si="149"/>
        <v>0</v>
      </c>
      <c r="AR139" s="65">
        <f t="shared" si="150"/>
        <v>0</v>
      </c>
      <c r="AS139" s="65">
        <f t="shared" si="151"/>
        <v>0</v>
      </c>
      <c r="AT139" s="65">
        <f t="shared" si="152"/>
        <v>0</v>
      </c>
      <c r="AU139" s="65">
        <f t="shared" si="153"/>
        <v>0</v>
      </c>
      <c r="AV139" s="65">
        <f t="shared" si="154"/>
        <v>0</v>
      </c>
      <c r="AW139" s="65">
        <f t="shared" si="155"/>
        <v>0</v>
      </c>
      <c r="AX139" s="65">
        <f t="shared" si="156"/>
        <v>0</v>
      </c>
      <c r="AY139" s="65">
        <f t="shared" si="157"/>
        <v>0</v>
      </c>
      <c r="AZ139" s="65">
        <f t="shared" si="158"/>
        <v>0</v>
      </c>
      <c r="BA139" s="65" t="str">
        <f t="shared" si="159"/>
        <v>0</v>
      </c>
      <c r="BB139" s="65">
        <f t="shared" si="160"/>
        <v>0</v>
      </c>
      <c r="BC139" s="65">
        <f t="shared" si="161"/>
        <v>0</v>
      </c>
      <c r="BD139" s="65">
        <f t="shared" si="162"/>
        <v>0</v>
      </c>
      <c r="BE139" s="65">
        <f t="shared" si="163"/>
        <v>0</v>
      </c>
      <c r="BF139" s="65">
        <f t="shared" si="164"/>
        <v>0</v>
      </c>
      <c r="BG139" s="65">
        <f t="shared" si="165"/>
        <v>0</v>
      </c>
      <c r="BI139" s="371">
        <v>1124</v>
      </c>
      <c r="BJ139" s="342">
        <v>17.8</v>
      </c>
      <c r="BK139" s="342">
        <v>22.192952762068096</v>
      </c>
      <c r="BL139" s="342">
        <v>24.319714571551074</v>
      </c>
      <c r="BM139" s="342">
        <v>26.446476381034049</v>
      </c>
      <c r="BN139" s="342">
        <v>30.7</v>
      </c>
      <c r="BO139" s="342">
        <v>38.35634251413871</v>
      </c>
      <c r="BP139" s="342">
        <v>42.184513771208067</v>
      </c>
      <c r="BQ139" s="342">
        <v>46.012685028277424</v>
      </c>
      <c r="BR139" s="342">
        <v>53.7</v>
      </c>
      <c r="BS139" s="65"/>
      <c r="BT139" s="371">
        <v>1124</v>
      </c>
      <c r="BU139" s="342">
        <v>119.014757979731</v>
      </c>
      <c r="BV139" s="342">
        <v>124.80925845816733</v>
      </c>
      <c r="BW139" s="342">
        <v>127.70650869738547</v>
      </c>
      <c r="BX139" s="342">
        <v>130.60375893660364</v>
      </c>
      <c r="BY139" s="342">
        <v>136.39825941503997</v>
      </c>
      <c r="BZ139" s="342">
        <v>142.22610700003324</v>
      </c>
      <c r="CA139" s="342">
        <v>145.14003079252987</v>
      </c>
      <c r="CB139" s="342">
        <v>148.0539545850265</v>
      </c>
      <c r="CC139" s="342">
        <v>153.88180217001977</v>
      </c>
      <c r="CE139" s="385">
        <v>80</v>
      </c>
      <c r="CF139" s="342">
        <v>8.4517195700286241</v>
      </c>
      <c r="CG139" s="342">
        <v>9.1872449804299379</v>
      </c>
      <c r="CH139" s="342">
        <v>9.5550076856305921</v>
      </c>
      <c r="CI139" s="342">
        <v>9.9227703908312499</v>
      </c>
      <c r="CJ139" s="342">
        <v>10.658295801232564</v>
      </c>
      <c r="CK139" s="342">
        <v>11.505587571783796</v>
      </c>
      <c r="CL139" s="342">
        <v>11.929233457059411</v>
      </c>
      <c r="CM139" s="342">
        <v>12.352879342335028</v>
      </c>
      <c r="CN139" s="342">
        <v>13.20017111288626</v>
      </c>
      <c r="CO139" s="342">
        <v>7.8347203166463615</v>
      </c>
      <c r="CP139" s="342">
        <v>8.5901085557511845</v>
      </c>
      <c r="CQ139" s="342">
        <v>8.9678026753035951</v>
      </c>
      <c r="CR139" s="342">
        <v>9.3454967948560057</v>
      </c>
      <c r="CS139" s="342">
        <v>10.100885033960829</v>
      </c>
      <c r="CT139" s="342">
        <v>10.838748124101908</v>
      </c>
      <c r="CU139" s="342">
        <v>11.207679669172448</v>
      </c>
      <c r="CV139" s="342">
        <v>11.576611214242988</v>
      </c>
      <c r="CW139" s="342">
        <v>12.314474304384067</v>
      </c>
      <c r="CY139" s="101">
        <f t="shared" si="166"/>
        <v>1</v>
      </c>
      <c r="CZ139" s="101">
        <f t="shared" si="167"/>
        <v>5</v>
      </c>
      <c r="DB139" s="101">
        <f t="shared" si="168"/>
        <v>5</v>
      </c>
      <c r="DD139" s="311">
        <f t="shared" si="169"/>
        <v>0</v>
      </c>
      <c r="DE139" s="311"/>
      <c r="DF139" s="101">
        <f t="shared" si="85"/>
        <v>1</v>
      </c>
      <c r="DG139" s="101">
        <f t="shared" si="86"/>
        <v>0</v>
      </c>
      <c r="DH139" s="101">
        <f t="shared" si="87"/>
        <v>0</v>
      </c>
      <c r="DI139" s="101">
        <f t="shared" si="88"/>
        <v>0</v>
      </c>
      <c r="DJ139" s="311">
        <f t="shared" si="89"/>
        <v>0</v>
      </c>
      <c r="DK139" s="311">
        <f t="shared" si="90"/>
        <v>0</v>
      </c>
      <c r="DL139" s="101">
        <f t="shared" si="91"/>
        <v>1</v>
      </c>
      <c r="DM139" s="101">
        <f t="shared" si="92"/>
        <v>0</v>
      </c>
      <c r="DN139" s="101">
        <f t="shared" si="93"/>
        <v>0</v>
      </c>
      <c r="DO139" s="101">
        <f t="shared" si="94"/>
        <v>0</v>
      </c>
      <c r="DP139" s="101">
        <f t="shared" si="95"/>
        <v>0</v>
      </c>
      <c r="DQ139" s="101">
        <f t="shared" si="96"/>
        <v>0</v>
      </c>
      <c r="DR139" s="101">
        <f t="shared" si="97"/>
        <v>0</v>
      </c>
      <c r="DS139" s="101">
        <f t="shared" si="98"/>
        <v>0</v>
      </c>
      <c r="DT139" s="101">
        <f t="shared" si="99"/>
        <v>0</v>
      </c>
      <c r="DU139" s="101">
        <f t="shared" si="100"/>
        <v>0</v>
      </c>
      <c r="DV139" s="101">
        <f t="shared" si="101"/>
        <v>0</v>
      </c>
      <c r="DW139" s="101">
        <f t="shared" si="102"/>
        <v>0</v>
      </c>
      <c r="DX139" s="311">
        <f t="shared" si="103"/>
        <v>1</v>
      </c>
      <c r="DY139" s="101">
        <f t="shared" si="104"/>
        <v>0</v>
      </c>
      <c r="DZ139" s="101">
        <f t="shared" si="105"/>
        <v>0</v>
      </c>
      <c r="EA139" s="101">
        <f t="shared" si="106"/>
        <v>0</v>
      </c>
      <c r="EB139" s="101">
        <f t="shared" si="107"/>
        <v>0</v>
      </c>
      <c r="EC139" s="101">
        <f t="shared" si="108"/>
        <v>0</v>
      </c>
      <c r="ED139" s="101">
        <f t="shared" si="109"/>
        <v>0</v>
      </c>
      <c r="EE139" s="101">
        <f t="shared" si="110"/>
        <v>0</v>
      </c>
      <c r="EF139" s="101">
        <f t="shared" si="111"/>
        <v>0</v>
      </c>
      <c r="EG139" s="101">
        <f t="shared" si="112"/>
        <v>0</v>
      </c>
      <c r="EH139" s="101">
        <f t="shared" si="113"/>
        <v>0</v>
      </c>
      <c r="EI139" s="101">
        <f t="shared" si="114"/>
        <v>0</v>
      </c>
      <c r="EJ139" s="101">
        <f t="shared" si="115"/>
        <v>0</v>
      </c>
      <c r="EK139" s="101">
        <f t="shared" si="116"/>
        <v>0</v>
      </c>
      <c r="EL139" s="101">
        <f t="shared" si="117"/>
        <v>0</v>
      </c>
      <c r="EM139" s="101">
        <f t="shared" si="118"/>
        <v>0</v>
      </c>
      <c r="EN139" s="101">
        <f t="shared" si="119"/>
        <v>0</v>
      </c>
      <c r="EO139" s="101">
        <f t="shared" si="120"/>
        <v>0</v>
      </c>
      <c r="EP139" s="101">
        <f t="shared" si="121"/>
        <v>0</v>
      </c>
      <c r="EQ139" s="101">
        <f t="shared" si="122"/>
        <v>0</v>
      </c>
    </row>
    <row r="140" spans="2:147" ht="21.75" customHeight="1" x14ac:dyDescent="0.45">
      <c r="B140" s="133">
        <f>IF(Data!B139&lt;&gt;"",Data!B139,"")</f>
        <v>126</v>
      </c>
      <c r="C140" s="158" t="str">
        <f>IF(Data!C139&lt;&gt;"",Data!C139,"")</f>
        <v>นายจันทรัช   โพธิ์เกตุ</v>
      </c>
      <c r="D140" s="106">
        <f>IF(Data!D139&lt;&gt;"",Data!D139,"")</f>
        <v>1</v>
      </c>
      <c r="E140" s="140">
        <f>IF(AND(I140=1,Data!T139=0),0,IF(I140=999,999,Data!T139))</f>
        <v>203</v>
      </c>
      <c r="F140" s="140">
        <f t="shared" si="123"/>
        <v>16.916666666666668</v>
      </c>
      <c r="G140" s="140">
        <f>IF(Data!K139&lt;&gt;"",Data!K139,"")</f>
        <v>59</v>
      </c>
      <c r="H140" s="141">
        <f>IF(Data!L139&lt;&gt;"",Data!L139,"")</f>
        <v>170</v>
      </c>
      <c r="I140" s="63">
        <f>IF(Data!M139&lt;&gt;"",Data!M139,"")</f>
        <v>1</v>
      </c>
      <c r="J140" s="63">
        <f t="shared" si="124"/>
        <v>106</v>
      </c>
      <c r="L140" s="64" t="str">
        <f t="shared" si="125"/>
        <v>น้ำหนักตามเกณฑ์</v>
      </c>
      <c r="N140" s="63">
        <f t="shared" si="126"/>
        <v>100</v>
      </c>
      <c r="P140" s="64" t="str">
        <f t="shared" si="127"/>
        <v>ส่วนสูงตามเกณฑ์</v>
      </c>
      <c r="R140" s="63">
        <f t="shared" si="128"/>
        <v>103</v>
      </c>
      <c r="S140" s="64" t="str">
        <f t="shared" si="129"/>
        <v>สมส่วน</v>
      </c>
      <c r="W140" s="310">
        <f t="shared" si="130"/>
        <v>1203</v>
      </c>
      <c r="Y140" s="65">
        <f t="shared" si="131"/>
        <v>55.9</v>
      </c>
      <c r="Z140" s="65">
        <f t="shared" si="132"/>
        <v>169.1585737728</v>
      </c>
      <c r="AA140" s="65">
        <f t="shared" si="133"/>
        <v>57.1</v>
      </c>
      <c r="AB140" s="65">
        <f t="shared" si="134"/>
        <v>0</v>
      </c>
      <c r="AC140" s="341">
        <f t="shared" si="135"/>
        <v>57.1</v>
      </c>
      <c r="AD140" s="65">
        <f t="shared" si="136"/>
        <v>36.28062230751955</v>
      </c>
      <c r="AE140" s="65">
        <f t="shared" si="137"/>
        <v>42.820414871679702</v>
      </c>
      <c r="AF140" s="65">
        <f t="shared" si="138"/>
        <v>46.090311153759785</v>
      </c>
      <c r="AG140" s="65">
        <f t="shared" si="139"/>
        <v>65.629935278384607</v>
      </c>
      <c r="AH140" s="65">
        <f t="shared" si="140"/>
        <v>68.873247037846141</v>
      </c>
      <c r="AI140" s="65">
        <f t="shared" si="141"/>
        <v>75.400000000000006</v>
      </c>
      <c r="AJ140" s="65">
        <f t="shared" si="142"/>
        <v>151.35436534630441</v>
      </c>
      <c r="AK140" s="65">
        <f t="shared" si="143"/>
        <v>157.28910148846961</v>
      </c>
      <c r="AL140" s="65">
        <f t="shared" si="144"/>
        <v>160.25646955955219</v>
      </c>
      <c r="AM140" s="65">
        <f t="shared" si="145"/>
        <v>177.08095213903863</v>
      </c>
      <c r="AN140" s="65">
        <f t="shared" si="146"/>
        <v>179.72174492778481</v>
      </c>
      <c r="AO140" s="65">
        <f t="shared" si="147"/>
        <v>185.00333050527723</v>
      </c>
      <c r="AP140" s="65">
        <f t="shared" si="148"/>
        <v>40.192243614610348</v>
      </c>
      <c r="AQ140" s="65">
        <f t="shared" si="149"/>
        <v>45.82816240974023</v>
      </c>
      <c r="AR140" s="65">
        <f t="shared" si="150"/>
        <v>48.646121807305164</v>
      </c>
      <c r="AS140" s="65">
        <f t="shared" si="151"/>
        <v>65.474124624839206</v>
      </c>
      <c r="AT140" s="65">
        <f t="shared" si="152"/>
        <v>68.265499499785619</v>
      </c>
      <c r="AU140" s="65">
        <f t="shared" si="153"/>
        <v>73.848249249678418</v>
      </c>
      <c r="AV140" s="65">
        <f t="shared" si="154"/>
        <v>0</v>
      </c>
      <c r="AW140" s="65">
        <f t="shared" si="155"/>
        <v>40.192243614610348</v>
      </c>
      <c r="AX140" s="65">
        <f t="shared" si="156"/>
        <v>0</v>
      </c>
      <c r="AY140" s="65">
        <f t="shared" si="157"/>
        <v>45.82816240974023</v>
      </c>
      <c r="AZ140" s="65">
        <f t="shared" si="158"/>
        <v>0</v>
      </c>
      <c r="BA140" s="65">
        <f t="shared" si="159"/>
        <v>48.646121807305164</v>
      </c>
      <c r="BB140" s="65">
        <f t="shared" si="160"/>
        <v>0</v>
      </c>
      <c r="BC140" s="65">
        <f t="shared" si="161"/>
        <v>65.474124624839206</v>
      </c>
      <c r="BD140" s="65">
        <f t="shared" si="162"/>
        <v>0</v>
      </c>
      <c r="BE140" s="65">
        <f t="shared" si="163"/>
        <v>68.265499499785619</v>
      </c>
      <c r="BF140" s="65">
        <f t="shared" si="164"/>
        <v>0</v>
      </c>
      <c r="BG140" s="65">
        <f t="shared" si="165"/>
        <v>73.848249249678418</v>
      </c>
      <c r="BI140" s="371">
        <v>1125</v>
      </c>
      <c r="BJ140" s="342">
        <v>17.899999999999999</v>
      </c>
      <c r="BK140" s="342">
        <v>22.286614671593952</v>
      </c>
      <c r="BL140" s="342">
        <v>24.439961003695466</v>
      </c>
      <c r="BM140" s="342">
        <v>26.593307335796975</v>
      </c>
      <c r="BN140" s="342">
        <v>30.9</v>
      </c>
      <c r="BO140" s="342">
        <v>38.609511559375782</v>
      </c>
      <c r="BP140" s="342">
        <v>42.464267339063674</v>
      </c>
      <c r="BQ140" s="342">
        <v>46.319023118751574</v>
      </c>
      <c r="BR140" s="342">
        <v>54</v>
      </c>
      <c r="BS140" s="65"/>
      <c r="BT140" s="371">
        <v>1125</v>
      </c>
      <c r="BU140" s="342">
        <v>119.44452963623249</v>
      </c>
      <c r="BV140" s="342">
        <v>125.21242943002166</v>
      </c>
      <c r="BW140" s="342">
        <v>128.09637932691624</v>
      </c>
      <c r="BX140" s="342">
        <v>130.98032922381083</v>
      </c>
      <c r="BY140" s="342">
        <v>136.74822901759998</v>
      </c>
      <c r="BZ140" s="342">
        <v>142.65953761993504</v>
      </c>
      <c r="CA140" s="342">
        <v>145.61519192110256</v>
      </c>
      <c r="CB140" s="342">
        <v>148.57084622227009</v>
      </c>
      <c r="CC140" s="342">
        <v>154.48215482460515</v>
      </c>
      <c r="CE140" s="385">
        <v>80.25</v>
      </c>
      <c r="CF140" s="342">
        <v>8.5081050449647364</v>
      </c>
      <c r="CG140" s="342">
        <v>9.2429689998313549</v>
      </c>
      <c r="CH140" s="342">
        <v>9.6104009772646641</v>
      </c>
      <c r="CI140" s="342">
        <v>9.9778329546979734</v>
      </c>
      <c r="CJ140" s="342">
        <v>10.712696909564592</v>
      </c>
      <c r="CK140" s="342">
        <v>11.56792588087276</v>
      </c>
      <c r="CL140" s="342">
        <v>11.995540366526843</v>
      </c>
      <c r="CM140" s="342">
        <v>12.423154852180929</v>
      </c>
      <c r="CN140" s="342">
        <v>13.278383823489097</v>
      </c>
      <c r="CO140" s="342">
        <v>7.8741519848808483</v>
      </c>
      <c r="CP140" s="342">
        <v>8.6336458693116356</v>
      </c>
      <c r="CQ140" s="342">
        <v>9.0133928115270265</v>
      </c>
      <c r="CR140" s="342">
        <v>9.3931397537424175</v>
      </c>
      <c r="CS140" s="342">
        <v>10.152633638173205</v>
      </c>
      <c r="CT140" s="342">
        <v>10.892965382351015</v>
      </c>
      <c r="CU140" s="342">
        <v>11.263131254439919</v>
      </c>
      <c r="CV140" s="342">
        <v>11.633297126528824</v>
      </c>
      <c r="CW140" s="342">
        <v>12.373628870706634</v>
      </c>
      <c r="CY140" s="101">
        <f t="shared" si="166"/>
        <v>1</v>
      </c>
      <c r="CZ140" s="101">
        <f t="shared" si="167"/>
        <v>3</v>
      </c>
      <c r="DB140" s="101">
        <f t="shared" si="168"/>
        <v>3</v>
      </c>
      <c r="DD140" s="311">
        <f t="shared" si="169"/>
        <v>3</v>
      </c>
      <c r="DE140" s="311"/>
      <c r="DF140" s="101">
        <f t="shared" si="85"/>
        <v>0</v>
      </c>
      <c r="DG140" s="101">
        <f t="shared" si="86"/>
        <v>0</v>
      </c>
      <c r="DH140" s="101">
        <f t="shared" si="87"/>
        <v>1</v>
      </c>
      <c r="DI140" s="101">
        <f t="shared" si="88"/>
        <v>0</v>
      </c>
      <c r="DJ140" s="311">
        <f t="shared" si="89"/>
        <v>0</v>
      </c>
      <c r="DK140" s="311">
        <f t="shared" si="90"/>
        <v>0</v>
      </c>
      <c r="DL140" s="101">
        <f t="shared" si="91"/>
        <v>0</v>
      </c>
      <c r="DM140" s="101">
        <f t="shared" si="92"/>
        <v>0</v>
      </c>
      <c r="DN140" s="101">
        <f t="shared" si="93"/>
        <v>1</v>
      </c>
      <c r="DO140" s="101">
        <f t="shared" si="94"/>
        <v>0</v>
      </c>
      <c r="DP140" s="101">
        <f t="shared" si="95"/>
        <v>0</v>
      </c>
      <c r="DQ140" s="101">
        <f t="shared" si="96"/>
        <v>0</v>
      </c>
      <c r="DR140" s="101">
        <f t="shared" si="97"/>
        <v>0</v>
      </c>
      <c r="DS140" s="101">
        <f t="shared" si="98"/>
        <v>0</v>
      </c>
      <c r="DT140" s="101">
        <f t="shared" si="99"/>
        <v>0</v>
      </c>
      <c r="DU140" s="101">
        <f t="shared" si="100"/>
        <v>1</v>
      </c>
      <c r="DV140" s="101">
        <f t="shared" si="101"/>
        <v>0</v>
      </c>
      <c r="DW140" s="101">
        <f t="shared" si="102"/>
        <v>0</v>
      </c>
      <c r="DX140" s="311">
        <f t="shared" si="103"/>
        <v>0</v>
      </c>
      <c r="DY140" s="101">
        <f t="shared" si="104"/>
        <v>0</v>
      </c>
      <c r="DZ140" s="101">
        <f t="shared" si="105"/>
        <v>0</v>
      </c>
      <c r="EA140" s="101">
        <f t="shared" si="106"/>
        <v>0</v>
      </c>
      <c r="EB140" s="101">
        <f t="shared" si="107"/>
        <v>0</v>
      </c>
      <c r="EC140" s="101">
        <f t="shared" si="108"/>
        <v>0</v>
      </c>
      <c r="ED140" s="101">
        <f t="shared" si="109"/>
        <v>0</v>
      </c>
      <c r="EE140" s="101">
        <f t="shared" si="110"/>
        <v>0</v>
      </c>
      <c r="EF140" s="101">
        <f t="shared" si="111"/>
        <v>0</v>
      </c>
      <c r="EG140" s="101">
        <f t="shared" si="112"/>
        <v>0</v>
      </c>
      <c r="EH140" s="101">
        <f t="shared" si="113"/>
        <v>0</v>
      </c>
      <c r="EI140" s="101">
        <f t="shared" si="114"/>
        <v>0</v>
      </c>
      <c r="EJ140" s="101">
        <f t="shared" si="115"/>
        <v>0</v>
      </c>
      <c r="EK140" s="101">
        <f t="shared" si="116"/>
        <v>0</v>
      </c>
      <c r="EL140" s="101">
        <f t="shared" si="117"/>
        <v>0</v>
      </c>
      <c r="EM140" s="101">
        <f t="shared" si="118"/>
        <v>0</v>
      </c>
      <c r="EN140" s="101">
        <f t="shared" si="119"/>
        <v>0</v>
      </c>
      <c r="EO140" s="101">
        <f t="shared" si="120"/>
        <v>0</v>
      </c>
      <c r="EP140" s="101">
        <f t="shared" si="121"/>
        <v>0</v>
      </c>
      <c r="EQ140" s="101">
        <f t="shared" si="122"/>
        <v>0</v>
      </c>
    </row>
    <row r="141" spans="2:147" ht="21.75" customHeight="1" x14ac:dyDescent="0.45">
      <c r="B141" s="133">
        <f>IF(Data!B140&lt;&gt;"",Data!B140,"")</f>
        <v>127</v>
      </c>
      <c r="C141" s="158" t="str">
        <f>IF(Data!C140&lt;&gt;"",Data!C140,"")</f>
        <v>นายเตชินท์   จิระปฐมรัตน์</v>
      </c>
      <c r="D141" s="106">
        <f>IF(Data!D140&lt;&gt;"",Data!D140,"")</f>
        <v>1</v>
      </c>
      <c r="E141" s="140">
        <f>IF(AND(I141=1,Data!T140=0),0,IF(I141=999,999,Data!T140))</f>
        <v>196</v>
      </c>
      <c r="F141" s="140">
        <f t="shared" si="123"/>
        <v>16.333333333333332</v>
      </c>
      <c r="G141" s="140">
        <f>IF(Data!K140&lt;&gt;"",Data!K140,"")</f>
        <v>80</v>
      </c>
      <c r="H141" s="141">
        <f>IF(Data!L140&lt;&gt;"",Data!L140,"")</f>
        <v>184</v>
      </c>
      <c r="I141" s="63">
        <f>IF(Data!M140&lt;&gt;"",Data!M140,"")</f>
        <v>1</v>
      </c>
      <c r="J141" s="63">
        <f t="shared" si="124"/>
        <v>147</v>
      </c>
      <c r="L141" s="64" t="str">
        <f t="shared" si="125"/>
        <v>น้ำหนักมากกว่าเกณฑ์</v>
      </c>
      <c r="N141" s="63">
        <f t="shared" si="126"/>
        <v>109</v>
      </c>
      <c r="P141" s="64" t="str">
        <f t="shared" si="127"/>
        <v>สูงกว่าเกณฑ์</v>
      </c>
      <c r="R141" s="63">
        <f t="shared" si="128"/>
        <v>0</v>
      </c>
      <c r="S141" s="64" t="str">
        <f t="shared" si="129"/>
        <v>ไม่ทราบค่า</v>
      </c>
      <c r="W141" s="310">
        <f t="shared" si="130"/>
        <v>1196</v>
      </c>
      <c r="Y141" s="65">
        <f t="shared" si="131"/>
        <v>54.6</v>
      </c>
      <c r="Z141" s="65">
        <f t="shared" si="132"/>
        <v>168.30233282559996</v>
      </c>
      <c r="AA141" s="65">
        <f t="shared" si="133"/>
        <v>0</v>
      </c>
      <c r="AB141" s="65">
        <f t="shared" si="134"/>
        <v>0</v>
      </c>
      <c r="AC141" s="341">
        <f t="shared" si="135"/>
        <v>0</v>
      </c>
      <c r="AD141" s="65">
        <f t="shared" si="136"/>
        <v>34.82111517180833</v>
      </c>
      <c r="AE141" s="65">
        <f t="shared" si="137"/>
        <v>41.414076781205551</v>
      </c>
      <c r="AF141" s="65">
        <f t="shared" si="138"/>
        <v>44.710557585904169</v>
      </c>
      <c r="AG141" s="65">
        <f t="shared" si="139"/>
        <v>64.728703117662661</v>
      </c>
      <c r="AH141" s="65">
        <f t="shared" si="140"/>
        <v>68.104937490216884</v>
      </c>
      <c r="AI141" s="65">
        <f t="shared" si="141"/>
        <v>74.900000000000006</v>
      </c>
      <c r="AJ141" s="65">
        <f t="shared" si="142"/>
        <v>150.08552269575861</v>
      </c>
      <c r="AK141" s="65">
        <f t="shared" si="143"/>
        <v>156.15779273903905</v>
      </c>
      <c r="AL141" s="65">
        <f t="shared" si="144"/>
        <v>159.19392776067929</v>
      </c>
      <c r="AM141" s="65">
        <f t="shared" si="145"/>
        <v>176.37581905439191</v>
      </c>
      <c r="AN141" s="65">
        <f t="shared" si="146"/>
        <v>179.06698113065588</v>
      </c>
      <c r="AO141" s="65">
        <f t="shared" si="147"/>
        <v>184.44930528318383</v>
      </c>
      <c r="AP141" s="65">
        <f t="shared" si="148"/>
        <v>0</v>
      </c>
      <c r="AQ141" s="65">
        <f t="shared" si="149"/>
        <v>0</v>
      </c>
      <c r="AR141" s="65">
        <f t="shared" si="150"/>
        <v>0</v>
      </c>
      <c r="AS141" s="65">
        <f t="shared" si="151"/>
        <v>0</v>
      </c>
      <c r="AT141" s="65">
        <f t="shared" si="152"/>
        <v>0</v>
      </c>
      <c r="AU141" s="65">
        <f t="shared" si="153"/>
        <v>0</v>
      </c>
      <c r="AV141" s="65">
        <f t="shared" si="154"/>
        <v>0</v>
      </c>
      <c r="AW141" s="65">
        <f t="shared" si="155"/>
        <v>0</v>
      </c>
      <c r="AX141" s="65">
        <f t="shared" si="156"/>
        <v>0</v>
      </c>
      <c r="AY141" s="65">
        <f t="shared" si="157"/>
        <v>0</v>
      </c>
      <c r="AZ141" s="65">
        <f t="shared" si="158"/>
        <v>0</v>
      </c>
      <c r="BA141" s="65" t="str">
        <f t="shared" si="159"/>
        <v>0</v>
      </c>
      <c r="BB141" s="65">
        <f t="shared" si="160"/>
        <v>0</v>
      </c>
      <c r="BC141" s="65">
        <f t="shared" si="161"/>
        <v>0</v>
      </c>
      <c r="BD141" s="65">
        <f t="shared" si="162"/>
        <v>0</v>
      </c>
      <c r="BE141" s="65">
        <f t="shared" si="163"/>
        <v>0</v>
      </c>
      <c r="BF141" s="65">
        <f t="shared" si="164"/>
        <v>0</v>
      </c>
      <c r="BG141" s="65">
        <f t="shared" si="165"/>
        <v>0</v>
      </c>
      <c r="BI141" s="371">
        <v>1126</v>
      </c>
      <c r="BJ141" s="342">
        <v>18</v>
      </c>
      <c r="BK141" s="342">
        <v>22.480276581119803</v>
      </c>
      <c r="BL141" s="342">
        <v>24.660207435839851</v>
      </c>
      <c r="BM141" s="342">
        <v>26.840138290559899</v>
      </c>
      <c r="BN141" s="342">
        <v>31.2</v>
      </c>
      <c r="BO141" s="342">
        <v>38.909511559375787</v>
      </c>
      <c r="BP141" s="342">
        <v>42.764267339063679</v>
      </c>
      <c r="BQ141" s="342">
        <v>46.619023118751571</v>
      </c>
      <c r="BR141" s="342">
        <v>54.3</v>
      </c>
      <c r="BS141" s="65"/>
      <c r="BT141" s="371">
        <v>1126</v>
      </c>
      <c r="BU141" s="342">
        <v>119.71145472548849</v>
      </c>
      <c r="BV141" s="342">
        <v>125.50890662936567</v>
      </c>
      <c r="BW141" s="342">
        <v>128.40763258130423</v>
      </c>
      <c r="BX141" s="342">
        <v>131.30635853324281</v>
      </c>
      <c r="BY141" s="342">
        <v>137.10381043711999</v>
      </c>
      <c r="BZ141" s="342">
        <v>143.10652531272535</v>
      </c>
      <c r="CA141" s="342">
        <v>146.10788275052803</v>
      </c>
      <c r="CB141" s="342">
        <v>149.10924018833074</v>
      </c>
      <c r="CC141" s="342">
        <v>155.11195506393611</v>
      </c>
      <c r="CE141" s="385">
        <v>80.5</v>
      </c>
      <c r="CF141" s="342">
        <v>8.5644905199008488</v>
      </c>
      <c r="CG141" s="342">
        <v>9.2986930192327737</v>
      </c>
      <c r="CH141" s="342">
        <v>9.6657942688987344</v>
      </c>
      <c r="CI141" s="342">
        <v>10.032895518564697</v>
      </c>
      <c r="CJ141" s="342">
        <v>10.767098017896622</v>
      </c>
      <c r="CK141" s="342">
        <v>11.630264189961725</v>
      </c>
      <c r="CL141" s="342">
        <v>12.061847275994277</v>
      </c>
      <c r="CM141" s="342">
        <v>12.493430362026828</v>
      </c>
      <c r="CN141" s="342">
        <v>13.356596534091933</v>
      </c>
      <c r="CO141" s="342">
        <v>7.9135836531153361</v>
      </c>
      <c r="CP141" s="342">
        <v>8.6771831828720849</v>
      </c>
      <c r="CQ141" s="342">
        <v>9.058982947750458</v>
      </c>
      <c r="CR141" s="342">
        <v>9.4407827126288311</v>
      </c>
      <c r="CS141" s="342">
        <v>10.204382242385581</v>
      </c>
      <c r="CT141" s="342">
        <v>10.947182640600122</v>
      </c>
      <c r="CU141" s="342">
        <v>11.318582839707393</v>
      </c>
      <c r="CV141" s="342">
        <v>11.689983038814661</v>
      </c>
      <c r="CW141" s="342">
        <v>12.432783437029201</v>
      </c>
      <c r="CY141" s="101">
        <f t="shared" si="166"/>
        <v>1</v>
      </c>
      <c r="CZ141" s="101">
        <f t="shared" si="167"/>
        <v>5</v>
      </c>
      <c r="DB141" s="101">
        <f t="shared" si="168"/>
        <v>5</v>
      </c>
      <c r="DD141" s="311">
        <f t="shared" si="169"/>
        <v>0</v>
      </c>
      <c r="DE141" s="311"/>
      <c r="DF141" s="101">
        <f t="shared" si="85"/>
        <v>1</v>
      </c>
      <c r="DG141" s="101">
        <f t="shared" si="86"/>
        <v>0</v>
      </c>
      <c r="DH141" s="101">
        <f t="shared" si="87"/>
        <v>0</v>
      </c>
      <c r="DI141" s="101">
        <f t="shared" si="88"/>
        <v>0</v>
      </c>
      <c r="DJ141" s="311">
        <f t="shared" si="89"/>
        <v>0</v>
      </c>
      <c r="DK141" s="311">
        <f t="shared" si="90"/>
        <v>0</v>
      </c>
      <c r="DL141" s="101">
        <f t="shared" si="91"/>
        <v>1</v>
      </c>
      <c r="DM141" s="101">
        <f t="shared" si="92"/>
        <v>0</v>
      </c>
      <c r="DN141" s="101">
        <f t="shared" si="93"/>
        <v>0</v>
      </c>
      <c r="DO141" s="101">
        <f t="shared" si="94"/>
        <v>0</v>
      </c>
      <c r="DP141" s="101">
        <f t="shared" si="95"/>
        <v>0</v>
      </c>
      <c r="DQ141" s="101">
        <f t="shared" si="96"/>
        <v>0</v>
      </c>
      <c r="DR141" s="101">
        <f t="shared" si="97"/>
        <v>0</v>
      </c>
      <c r="DS141" s="101">
        <f t="shared" si="98"/>
        <v>0</v>
      </c>
      <c r="DT141" s="101">
        <f t="shared" si="99"/>
        <v>0</v>
      </c>
      <c r="DU141" s="101">
        <f t="shared" si="100"/>
        <v>0</v>
      </c>
      <c r="DV141" s="101">
        <f t="shared" si="101"/>
        <v>0</v>
      </c>
      <c r="DW141" s="101">
        <f t="shared" si="102"/>
        <v>0</v>
      </c>
      <c r="DX141" s="311">
        <f t="shared" si="103"/>
        <v>1</v>
      </c>
      <c r="DY141" s="101">
        <f t="shared" si="104"/>
        <v>0</v>
      </c>
      <c r="DZ141" s="101">
        <f t="shared" si="105"/>
        <v>0</v>
      </c>
      <c r="EA141" s="101">
        <f t="shared" si="106"/>
        <v>0</v>
      </c>
      <c r="EB141" s="101">
        <f t="shared" si="107"/>
        <v>0</v>
      </c>
      <c r="EC141" s="101">
        <f t="shared" si="108"/>
        <v>0</v>
      </c>
      <c r="ED141" s="101">
        <f t="shared" si="109"/>
        <v>0</v>
      </c>
      <c r="EE141" s="101">
        <f t="shared" si="110"/>
        <v>0</v>
      </c>
      <c r="EF141" s="101">
        <f t="shared" si="111"/>
        <v>0</v>
      </c>
      <c r="EG141" s="101">
        <f t="shared" si="112"/>
        <v>0</v>
      </c>
      <c r="EH141" s="101">
        <f t="shared" si="113"/>
        <v>0</v>
      </c>
      <c r="EI141" s="101">
        <f t="shared" si="114"/>
        <v>0</v>
      </c>
      <c r="EJ141" s="101">
        <f t="shared" si="115"/>
        <v>0</v>
      </c>
      <c r="EK141" s="101">
        <f t="shared" si="116"/>
        <v>0</v>
      </c>
      <c r="EL141" s="101">
        <f t="shared" si="117"/>
        <v>0</v>
      </c>
      <c r="EM141" s="101">
        <f t="shared" si="118"/>
        <v>0</v>
      </c>
      <c r="EN141" s="101">
        <f t="shared" si="119"/>
        <v>0</v>
      </c>
      <c r="EO141" s="101">
        <f t="shared" si="120"/>
        <v>0</v>
      </c>
      <c r="EP141" s="101">
        <f t="shared" si="121"/>
        <v>0</v>
      </c>
      <c r="EQ141" s="101">
        <f t="shared" si="122"/>
        <v>0</v>
      </c>
    </row>
    <row r="142" spans="2:147" ht="21.75" customHeight="1" x14ac:dyDescent="0.45">
      <c r="B142" s="133">
        <f>IF(Data!B141&lt;&gt;"",Data!B141,"")</f>
        <v>128</v>
      </c>
      <c r="C142" s="158" t="str">
        <f>IF(Data!C141&lt;&gt;"",Data!C141,"")</f>
        <v>นายปิ่นทอง   ม่วงสวย</v>
      </c>
      <c r="D142" s="106">
        <f>IF(Data!D141&lt;&gt;"",Data!D141,"")</f>
        <v>1</v>
      </c>
      <c r="E142" s="140">
        <f>IF(AND(I142=1,Data!T141=0),0,IF(I142=999,999,Data!T141))</f>
        <v>207</v>
      </c>
      <c r="F142" s="140">
        <f t="shared" si="123"/>
        <v>17.25</v>
      </c>
      <c r="G142" s="140">
        <f>IF(Data!K141&lt;&gt;"",Data!K141,"")</f>
        <v>69</v>
      </c>
      <c r="H142" s="141">
        <f>IF(Data!L141&lt;&gt;"",Data!L141,"")</f>
        <v>192</v>
      </c>
      <c r="I142" s="63">
        <f>IF(Data!M141&lt;&gt;"",Data!M141,"")</f>
        <v>1</v>
      </c>
      <c r="J142" s="63">
        <f t="shared" si="124"/>
        <v>122</v>
      </c>
      <c r="L142" s="64" t="str">
        <f t="shared" si="125"/>
        <v>น้ำหนักค่อนข้างมาก</v>
      </c>
      <c r="N142" s="63">
        <f t="shared" si="126"/>
        <v>113</v>
      </c>
      <c r="P142" s="64" t="str">
        <f t="shared" si="127"/>
        <v>สูงกว่าเกณฑ์</v>
      </c>
      <c r="R142" s="63">
        <f t="shared" si="128"/>
        <v>0</v>
      </c>
      <c r="S142" s="64" t="str">
        <f t="shared" si="129"/>
        <v>ไม่ทราบค่า</v>
      </c>
      <c r="W142" s="310">
        <f t="shared" si="130"/>
        <v>1207</v>
      </c>
      <c r="Y142" s="65">
        <f t="shared" si="131"/>
        <v>56.5</v>
      </c>
      <c r="Z142" s="65">
        <f t="shared" si="132"/>
        <v>169.34498094079999</v>
      </c>
      <c r="AA142" s="65">
        <f t="shared" si="133"/>
        <v>0</v>
      </c>
      <c r="AB142" s="65">
        <f t="shared" si="134"/>
        <v>0</v>
      </c>
      <c r="AC142" s="341">
        <f t="shared" si="135"/>
        <v>0</v>
      </c>
      <c r="AD142" s="65">
        <f t="shared" si="136"/>
        <v>37.040129443230768</v>
      </c>
      <c r="AE142" s="65">
        <f t="shared" si="137"/>
        <v>43.52675296215385</v>
      </c>
      <c r="AF142" s="65">
        <f t="shared" si="138"/>
        <v>46.770064721615384</v>
      </c>
      <c r="AG142" s="65">
        <f t="shared" si="139"/>
        <v>66.070428142673393</v>
      </c>
      <c r="AH142" s="65">
        <f t="shared" si="140"/>
        <v>69.260570856897857</v>
      </c>
      <c r="AI142" s="65">
        <f t="shared" si="141"/>
        <v>75.599999999999994</v>
      </c>
      <c r="AJ142" s="65">
        <f t="shared" si="142"/>
        <v>152.03986088433308</v>
      </c>
      <c r="AK142" s="65">
        <f t="shared" si="143"/>
        <v>157.80823423648872</v>
      </c>
      <c r="AL142" s="65">
        <f t="shared" si="144"/>
        <v>160.69242091256655</v>
      </c>
      <c r="AM142" s="65">
        <f t="shared" si="145"/>
        <v>177.33458354599816</v>
      </c>
      <c r="AN142" s="65">
        <f t="shared" si="146"/>
        <v>179.99778441439753</v>
      </c>
      <c r="AO142" s="65">
        <f t="shared" si="147"/>
        <v>185.32418615119627</v>
      </c>
      <c r="AP142" s="65">
        <f t="shared" si="148"/>
        <v>0</v>
      </c>
      <c r="AQ142" s="65">
        <f t="shared" si="149"/>
        <v>0</v>
      </c>
      <c r="AR142" s="65">
        <f t="shared" si="150"/>
        <v>0</v>
      </c>
      <c r="AS142" s="65">
        <f t="shared" si="151"/>
        <v>0</v>
      </c>
      <c r="AT142" s="65">
        <f t="shared" si="152"/>
        <v>0</v>
      </c>
      <c r="AU142" s="65">
        <f t="shared" si="153"/>
        <v>0</v>
      </c>
      <c r="AV142" s="65">
        <f t="shared" si="154"/>
        <v>0</v>
      </c>
      <c r="AW142" s="65">
        <f t="shared" si="155"/>
        <v>0</v>
      </c>
      <c r="AX142" s="65">
        <f t="shared" si="156"/>
        <v>0</v>
      </c>
      <c r="AY142" s="65">
        <f t="shared" si="157"/>
        <v>0</v>
      </c>
      <c r="AZ142" s="65">
        <f t="shared" si="158"/>
        <v>0</v>
      </c>
      <c r="BA142" s="65" t="str">
        <f t="shared" si="159"/>
        <v>0</v>
      </c>
      <c r="BB142" s="65">
        <f t="shared" si="160"/>
        <v>0</v>
      </c>
      <c r="BC142" s="65">
        <f t="shared" si="161"/>
        <v>0</v>
      </c>
      <c r="BD142" s="65">
        <f t="shared" si="162"/>
        <v>0</v>
      </c>
      <c r="BE142" s="65">
        <f t="shared" si="163"/>
        <v>0</v>
      </c>
      <c r="BF142" s="65">
        <f t="shared" si="164"/>
        <v>0</v>
      </c>
      <c r="BG142" s="65">
        <f t="shared" si="165"/>
        <v>0</v>
      </c>
      <c r="BI142" s="371">
        <v>1127</v>
      </c>
      <c r="BJ142" s="342">
        <v>18.100000000000001</v>
      </c>
      <c r="BK142" s="342">
        <v>22.573938490645652</v>
      </c>
      <c r="BL142" s="342">
        <v>24.780453867984239</v>
      </c>
      <c r="BM142" s="342">
        <v>26.986969245322825</v>
      </c>
      <c r="BN142" s="342">
        <v>31.4</v>
      </c>
      <c r="BO142" s="342">
        <v>39.215849649849936</v>
      </c>
      <c r="BP142" s="342">
        <v>43.123774474774905</v>
      </c>
      <c r="BQ142" s="342">
        <v>47.031699299699874</v>
      </c>
      <c r="BR142" s="342">
        <v>54.8</v>
      </c>
      <c r="BS142" s="65"/>
      <c r="BT142" s="371">
        <v>1127</v>
      </c>
      <c r="BU142" s="342">
        <v>120.15806372472434</v>
      </c>
      <c r="BV142" s="342">
        <v>125.92800420261624</v>
      </c>
      <c r="BW142" s="342">
        <v>128.81297444156218</v>
      </c>
      <c r="BX142" s="342">
        <v>131.69794468050813</v>
      </c>
      <c r="BY142" s="342">
        <v>137.46788515840001</v>
      </c>
      <c r="BZ142" s="342">
        <v>143.56890107314382</v>
      </c>
      <c r="CA142" s="342">
        <v>146.61940903051573</v>
      </c>
      <c r="CB142" s="342">
        <v>149.66991698788763</v>
      </c>
      <c r="CC142" s="342">
        <v>155.77093290263147</v>
      </c>
      <c r="CE142" s="385">
        <v>80.75</v>
      </c>
      <c r="CF142" s="342">
        <v>8.6208759948369611</v>
      </c>
      <c r="CG142" s="342">
        <v>9.3544170386341925</v>
      </c>
      <c r="CH142" s="342">
        <v>9.7211875605328046</v>
      </c>
      <c r="CI142" s="342">
        <v>10.08795808243142</v>
      </c>
      <c r="CJ142" s="342">
        <v>10.821499126228652</v>
      </c>
      <c r="CK142" s="342">
        <v>11.69260249905069</v>
      </c>
      <c r="CL142" s="342">
        <v>12.12815418546171</v>
      </c>
      <c r="CM142" s="342">
        <v>12.563705871872729</v>
      </c>
      <c r="CN142" s="342">
        <v>13.434809244694769</v>
      </c>
      <c r="CO142" s="342">
        <v>7.9530153213498238</v>
      </c>
      <c r="CP142" s="342">
        <v>8.7207204964325342</v>
      </c>
      <c r="CQ142" s="342">
        <v>9.1045730839738894</v>
      </c>
      <c r="CR142" s="342">
        <v>9.4884256715152446</v>
      </c>
      <c r="CS142" s="342">
        <v>10.256130846597957</v>
      </c>
      <c r="CT142" s="342">
        <v>11.001399898849229</v>
      </c>
      <c r="CU142" s="342">
        <v>11.374034424974864</v>
      </c>
      <c r="CV142" s="342">
        <v>11.746668951100499</v>
      </c>
      <c r="CW142" s="342">
        <v>12.49193800335177</v>
      </c>
      <c r="CY142" s="101">
        <f t="shared" si="166"/>
        <v>1</v>
      </c>
      <c r="CZ142" s="101">
        <f t="shared" si="167"/>
        <v>4</v>
      </c>
      <c r="DB142" s="101">
        <f t="shared" si="168"/>
        <v>5</v>
      </c>
      <c r="DD142" s="311">
        <f t="shared" si="169"/>
        <v>0</v>
      </c>
      <c r="DE142" s="311"/>
      <c r="DF142" s="101">
        <f t="shared" si="85"/>
        <v>0</v>
      </c>
      <c r="DG142" s="101">
        <f t="shared" si="86"/>
        <v>1</v>
      </c>
      <c r="DH142" s="101">
        <f t="shared" si="87"/>
        <v>0</v>
      </c>
      <c r="DI142" s="101">
        <f t="shared" si="88"/>
        <v>0</v>
      </c>
      <c r="DJ142" s="311">
        <f t="shared" si="89"/>
        <v>0</v>
      </c>
      <c r="DK142" s="311">
        <f t="shared" si="90"/>
        <v>0</v>
      </c>
      <c r="DL142" s="101">
        <f t="shared" si="91"/>
        <v>1</v>
      </c>
      <c r="DM142" s="101">
        <f t="shared" si="92"/>
        <v>0</v>
      </c>
      <c r="DN142" s="101">
        <f t="shared" si="93"/>
        <v>0</v>
      </c>
      <c r="DO142" s="101">
        <f t="shared" si="94"/>
        <v>0</v>
      </c>
      <c r="DP142" s="101">
        <f t="shared" si="95"/>
        <v>0</v>
      </c>
      <c r="DQ142" s="101">
        <f t="shared" si="96"/>
        <v>0</v>
      </c>
      <c r="DR142" s="101">
        <f t="shared" si="97"/>
        <v>0</v>
      </c>
      <c r="DS142" s="101">
        <f t="shared" si="98"/>
        <v>0</v>
      </c>
      <c r="DT142" s="101">
        <f t="shared" si="99"/>
        <v>0</v>
      </c>
      <c r="DU142" s="101">
        <f t="shared" si="100"/>
        <v>0</v>
      </c>
      <c r="DV142" s="101">
        <f t="shared" si="101"/>
        <v>0</v>
      </c>
      <c r="DW142" s="101">
        <f t="shared" si="102"/>
        <v>0</v>
      </c>
      <c r="DX142" s="311">
        <f t="shared" si="103"/>
        <v>1</v>
      </c>
      <c r="DY142" s="101">
        <f t="shared" si="104"/>
        <v>0</v>
      </c>
      <c r="DZ142" s="101">
        <f t="shared" si="105"/>
        <v>0</v>
      </c>
      <c r="EA142" s="101">
        <f t="shared" si="106"/>
        <v>0</v>
      </c>
      <c r="EB142" s="101">
        <f t="shared" si="107"/>
        <v>0</v>
      </c>
      <c r="EC142" s="101">
        <f t="shared" si="108"/>
        <v>0</v>
      </c>
      <c r="ED142" s="101">
        <f t="shared" si="109"/>
        <v>0</v>
      </c>
      <c r="EE142" s="101">
        <f t="shared" si="110"/>
        <v>0</v>
      </c>
      <c r="EF142" s="101">
        <f t="shared" si="111"/>
        <v>0</v>
      </c>
      <c r="EG142" s="101">
        <f t="shared" si="112"/>
        <v>0</v>
      </c>
      <c r="EH142" s="101">
        <f t="shared" si="113"/>
        <v>0</v>
      </c>
      <c r="EI142" s="101">
        <f t="shared" si="114"/>
        <v>0</v>
      </c>
      <c r="EJ142" s="101">
        <f t="shared" si="115"/>
        <v>0</v>
      </c>
      <c r="EK142" s="101">
        <f t="shared" si="116"/>
        <v>0</v>
      </c>
      <c r="EL142" s="101">
        <f t="shared" si="117"/>
        <v>0</v>
      </c>
      <c r="EM142" s="101">
        <f t="shared" si="118"/>
        <v>0</v>
      </c>
      <c r="EN142" s="101">
        <f t="shared" si="119"/>
        <v>0</v>
      </c>
      <c r="EO142" s="101">
        <f t="shared" si="120"/>
        <v>0</v>
      </c>
      <c r="EP142" s="101">
        <f t="shared" si="121"/>
        <v>0</v>
      </c>
      <c r="EQ142" s="101">
        <f t="shared" si="122"/>
        <v>0</v>
      </c>
    </row>
    <row r="143" spans="2:147" ht="21.75" customHeight="1" x14ac:dyDescent="0.45">
      <c r="B143" s="133">
        <f>IF(Data!B142&lt;&gt;"",Data!B142,"")</f>
        <v>129</v>
      </c>
      <c r="C143" s="158" t="str">
        <f>IF(Data!C142&lt;&gt;"",Data!C142,"")</f>
        <v>นายศุภฤกษ์   แสงทอง</v>
      </c>
      <c r="D143" s="106">
        <f>IF(Data!D142&lt;&gt;"",Data!D142,"")</f>
        <v>1</v>
      </c>
      <c r="E143" s="140">
        <f>IF(AND(I143=1,Data!T142=0),0,IF(I143=999,999,Data!T142))</f>
        <v>197</v>
      </c>
      <c r="F143" s="140">
        <f t="shared" si="123"/>
        <v>16.416666666666668</v>
      </c>
      <c r="G143" s="140">
        <f>IF(Data!K142&lt;&gt;"",Data!K142,"")</f>
        <v>56</v>
      </c>
      <c r="H143" s="141">
        <f>IF(Data!L142&lt;&gt;"",Data!L142,"")</f>
        <v>167</v>
      </c>
      <c r="I143" s="63">
        <f>IF(Data!M142&lt;&gt;"",Data!M142,"")</f>
        <v>1</v>
      </c>
      <c r="J143" s="63">
        <f t="shared" si="124"/>
        <v>102</v>
      </c>
      <c r="L143" s="64" t="str">
        <f t="shared" si="125"/>
        <v>น้ำหนักตามเกณฑ์</v>
      </c>
      <c r="N143" s="63">
        <f t="shared" si="126"/>
        <v>99</v>
      </c>
      <c r="P143" s="64" t="str">
        <f t="shared" si="127"/>
        <v>ส่วนสูงตามเกณฑ์</v>
      </c>
      <c r="R143" s="63">
        <f t="shared" si="128"/>
        <v>103</v>
      </c>
      <c r="S143" s="64" t="str">
        <f t="shared" si="129"/>
        <v>สมส่วน</v>
      </c>
      <c r="W143" s="310">
        <f t="shared" si="130"/>
        <v>1197</v>
      </c>
      <c r="Y143" s="65">
        <f t="shared" si="131"/>
        <v>54.8</v>
      </c>
      <c r="Z143" s="65">
        <f t="shared" si="132"/>
        <v>168.4696252928</v>
      </c>
      <c r="AA143" s="65">
        <f t="shared" si="133"/>
        <v>54.5</v>
      </c>
      <c r="AB143" s="65">
        <f t="shared" si="134"/>
        <v>0</v>
      </c>
      <c r="AC143" s="341">
        <f t="shared" si="135"/>
        <v>54.5</v>
      </c>
      <c r="AD143" s="65">
        <f t="shared" si="136"/>
        <v>35.021115171808326</v>
      </c>
      <c r="AE143" s="65">
        <f t="shared" si="137"/>
        <v>41.614076781205554</v>
      </c>
      <c r="AF143" s="65">
        <f t="shared" si="138"/>
        <v>44.910557585904165</v>
      </c>
      <c r="AG143" s="65">
        <f t="shared" si="139"/>
        <v>64.928703117662664</v>
      </c>
      <c r="AH143" s="65">
        <f t="shared" si="140"/>
        <v>68.304937490216901</v>
      </c>
      <c r="AI143" s="65">
        <f t="shared" si="141"/>
        <v>75.099999999999994</v>
      </c>
      <c r="AJ143" s="65">
        <f t="shared" si="142"/>
        <v>150.29154749053939</v>
      </c>
      <c r="AK143" s="65">
        <f t="shared" si="143"/>
        <v>156.35090675795959</v>
      </c>
      <c r="AL143" s="65">
        <f t="shared" si="144"/>
        <v>159.38058639166968</v>
      </c>
      <c r="AM143" s="65">
        <f t="shared" si="145"/>
        <v>176.48508714379733</v>
      </c>
      <c r="AN143" s="65">
        <f t="shared" si="146"/>
        <v>179.15690776079646</v>
      </c>
      <c r="AO143" s="65">
        <f t="shared" si="147"/>
        <v>184.50054899479468</v>
      </c>
      <c r="AP143" s="65">
        <f t="shared" si="148"/>
        <v>38.389779293166455</v>
      </c>
      <c r="AQ143" s="65">
        <f t="shared" si="149"/>
        <v>43.759852862110975</v>
      </c>
      <c r="AR143" s="65">
        <f t="shared" si="150"/>
        <v>46.444889646583235</v>
      </c>
      <c r="AS143" s="65">
        <f t="shared" si="151"/>
        <v>63.113385328406054</v>
      </c>
      <c r="AT143" s="65">
        <f t="shared" si="152"/>
        <v>65.984513771208071</v>
      </c>
      <c r="AU143" s="65">
        <f t="shared" si="153"/>
        <v>71.726770656812093</v>
      </c>
      <c r="AV143" s="65">
        <f t="shared" si="154"/>
        <v>0</v>
      </c>
      <c r="AW143" s="65">
        <f t="shared" si="155"/>
        <v>38.389779293166455</v>
      </c>
      <c r="AX143" s="65">
        <f t="shared" si="156"/>
        <v>0</v>
      </c>
      <c r="AY143" s="65">
        <f t="shared" si="157"/>
        <v>43.759852862110975</v>
      </c>
      <c r="AZ143" s="65">
        <f t="shared" si="158"/>
        <v>0</v>
      </c>
      <c r="BA143" s="65">
        <f t="shared" si="159"/>
        <v>46.444889646583235</v>
      </c>
      <c r="BB143" s="65">
        <f t="shared" si="160"/>
        <v>0</v>
      </c>
      <c r="BC143" s="65">
        <f t="shared" si="161"/>
        <v>63.113385328406054</v>
      </c>
      <c r="BD143" s="65">
        <f t="shared" si="162"/>
        <v>0</v>
      </c>
      <c r="BE143" s="65">
        <f t="shared" si="163"/>
        <v>65.984513771208071</v>
      </c>
      <c r="BF143" s="65">
        <f t="shared" si="164"/>
        <v>0</v>
      </c>
      <c r="BG143" s="65">
        <f t="shared" si="165"/>
        <v>71.726770656812093</v>
      </c>
      <c r="BI143" s="371">
        <v>1128</v>
      </c>
      <c r="BJ143" s="342">
        <v>18.100000000000001</v>
      </c>
      <c r="BK143" s="342">
        <v>22.767600400171503</v>
      </c>
      <c r="BL143" s="342">
        <v>25.000700300128628</v>
      </c>
      <c r="BM143" s="342">
        <v>27.233800200085753</v>
      </c>
      <c r="BN143" s="342">
        <v>31.7</v>
      </c>
      <c r="BO143" s="342">
        <v>39.56901869508701</v>
      </c>
      <c r="BP143" s="342">
        <v>43.503528042630514</v>
      </c>
      <c r="BQ143" s="342">
        <v>47.438037390174017</v>
      </c>
      <c r="BR143" s="342">
        <v>55.3</v>
      </c>
      <c r="BS143" s="65"/>
      <c r="BT143" s="371">
        <v>1128</v>
      </c>
      <c r="BU143" s="342">
        <v>120.45378975045287</v>
      </c>
      <c r="BV143" s="342">
        <v>126.25021606104859</v>
      </c>
      <c r="BW143" s="342">
        <v>129.14842921634647</v>
      </c>
      <c r="BX143" s="342">
        <v>132.04664237164431</v>
      </c>
      <c r="BY143" s="342">
        <v>137.84306868224002</v>
      </c>
      <c r="BZ143" s="342">
        <v>144.04788247550277</v>
      </c>
      <c r="CA143" s="342">
        <v>147.15028937213415</v>
      </c>
      <c r="CB143" s="342">
        <v>150.25269626876553</v>
      </c>
      <c r="CC143" s="342">
        <v>156.45751006202829</v>
      </c>
      <c r="CE143" s="385">
        <v>81</v>
      </c>
      <c r="CF143" s="342">
        <v>8.6772614697730734</v>
      </c>
      <c r="CG143" s="342">
        <v>9.4101410580356095</v>
      </c>
      <c r="CH143" s="342">
        <v>9.7765808521668767</v>
      </c>
      <c r="CI143" s="342">
        <v>10.143020646298146</v>
      </c>
      <c r="CJ143" s="342">
        <v>10.875900234560682</v>
      </c>
      <c r="CK143" s="342">
        <v>11.754940808139656</v>
      </c>
      <c r="CL143" s="342">
        <v>12.194461094929142</v>
      </c>
      <c r="CM143" s="342">
        <v>12.63398138171863</v>
      </c>
      <c r="CN143" s="342">
        <v>13.513021955297607</v>
      </c>
      <c r="CO143" s="342">
        <v>7.9924469895843107</v>
      </c>
      <c r="CP143" s="342">
        <v>8.7642578099929835</v>
      </c>
      <c r="CQ143" s="342">
        <v>9.1501632201973209</v>
      </c>
      <c r="CR143" s="342">
        <v>9.5360686304016582</v>
      </c>
      <c r="CS143" s="342">
        <v>10.307879450810333</v>
      </c>
      <c r="CT143" s="342">
        <v>11.055617157098334</v>
      </c>
      <c r="CU143" s="342">
        <v>11.429486010242336</v>
      </c>
      <c r="CV143" s="342">
        <v>11.803354863386335</v>
      </c>
      <c r="CW143" s="342">
        <v>12.551092569674337</v>
      </c>
      <c r="CY143" s="101">
        <f t="shared" si="166"/>
        <v>1</v>
      </c>
      <c r="CZ143" s="101">
        <f t="shared" si="167"/>
        <v>3</v>
      </c>
      <c r="DB143" s="101">
        <f t="shared" si="168"/>
        <v>3</v>
      </c>
      <c r="DD143" s="311">
        <f t="shared" si="169"/>
        <v>3</v>
      </c>
      <c r="DE143" s="311"/>
      <c r="DF143" s="101">
        <f t="shared" ref="DF143:DF206" si="170">IF(AND(D143=1,CZ143=5),1,0)</f>
        <v>0</v>
      </c>
      <c r="DG143" s="101">
        <f t="shared" ref="DG143:DG206" si="171">IF(AND(D143=1,CZ143=4),1,0)</f>
        <v>0</v>
      </c>
      <c r="DH143" s="101">
        <f t="shared" ref="DH143:DH206" si="172">IF(AND(D143=1,CZ143=3),1,0)</f>
        <v>1</v>
      </c>
      <c r="DI143" s="101">
        <f t="shared" ref="DI143:DI206" si="173">IF(AND(D143=1,CZ143=2),1,0)</f>
        <v>0</v>
      </c>
      <c r="DJ143" s="311">
        <f t="shared" ref="DJ143:DJ206" si="174">IF(AND(D143=1,CZ143=1),1,0)</f>
        <v>0</v>
      </c>
      <c r="DK143" s="311">
        <f t="shared" ref="DK143:DK206" si="175">IF(AND(D143=1,CZ143=0),1,0)</f>
        <v>0</v>
      </c>
      <c r="DL143" s="101">
        <f t="shared" ref="DL143:DL206" si="176">IF(AND(D143=1,DB143=5),1,0)</f>
        <v>0</v>
      </c>
      <c r="DM143" s="101">
        <f t="shared" ref="DM143:DM206" si="177">IF(AND(D143=1,DB143=4),1,0)</f>
        <v>0</v>
      </c>
      <c r="DN143" s="101">
        <f t="shared" ref="DN143:DN206" si="178">IF(AND(D143=1,DB143=3),1,0)</f>
        <v>1</v>
      </c>
      <c r="DO143" s="101">
        <f t="shared" ref="DO143:DO206" si="179">IF(AND(D143=1,DB143=2),1,0)</f>
        <v>0</v>
      </c>
      <c r="DP143" s="101">
        <f t="shared" ref="DP143:DP206" si="180">IF(AND(D143=1,DB143=1),1,0)</f>
        <v>0</v>
      </c>
      <c r="DQ143" s="101">
        <f t="shared" ref="DQ143:DQ206" si="181">IF(AND(D143=1,DB143=0),1,0)</f>
        <v>0</v>
      </c>
      <c r="DR143" s="101">
        <f t="shared" ref="DR143:DR206" si="182">IF(AND(D143=1,DD143=6),1,0)</f>
        <v>0</v>
      </c>
      <c r="DS143" s="101">
        <f t="shared" ref="DS143:DS206" si="183">IF(AND(D143=1,DD143=5),1,0)</f>
        <v>0</v>
      </c>
      <c r="DT143" s="101">
        <f t="shared" ref="DT143:DT206" si="184">IF(AND(D143=1,DD143=4),1,0)</f>
        <v>0</v>
      </c>
      <c r="DU143" s="101">
        <f t="shared" ref="DU143:DU206" si="185">IF(AND(D143=1,DD143=3),1,0)</f>
        <v>1</v>
      </c>
      <c r="DV143" s="101">
        <f t="shared" ref="DV143:DV206" si="186">IF(AND(D143=1,DD143=2),1,0)</f>
        <v>0</v>
      </c>
      <c r="DW143" s="101">
        <f t="shared" ref="DW143:DW206" si="187">IF(AND(D143=1,DD143=1),1,0)</f>
        <v>0</v>
      </c>
      <c r="DX143" s="311">
        <f t="shared" ref="DX143:DX206" si="188">IF(AND(D143=1,DD143=0),1,0)</f>
        <v>0</v>
      </c>
      <c r="DY143" s="101">
        <f t="shared" ref="DY143:DY206" si="189">IF(AND(D143=2,CZ143=5),1,0)</f>
        <v>0</v>
      </c>
      <c r="DZ143" s="101">
        <f t="shared" ref="DZ143:DZ206" si="190">IF(AND(D143=2,CZ143=4),1,0)</f>
        <v>0</v>
      </c>
      <c r="EA143" s="101">
        <f t="shared" ref="EA143:EA206" si="191">IF(AND(D143=2,CZ143=3),1,0)</f>
        <v>0</v>
      </c>
      <c r="EB143" s="101">
        <f t="shared" ref="EB143:EB206" si="192">IF(AND(D143=2,CZ143=2),1,0)</f>
        <v>0</v>
      </c>
      <c r="EC143" s="101">
        <f t="shared" ref="EC143:EC206" si="193">IF(AND(D143=2,CZ143=1),1,0)</f>
        <v>0</v>
      </c>
      <c r="ED143" s="101">
        <f t="shared" ref="ED143:ED206" si="194">IF(AND(D143=2,CZ143=0),1,0)</f>
        <v>0</v>
      </c>
      <c r="EE143" s="101">
        <f t="shared" ref="EE143:EE206" si="195">IF(AND(D143=2,DB143=5),1,0)</f>
        <v>0</v>
      </c>
      <c r="EF143" s="101">
        <f t="shared" ref="EF143:EF206" si="196">IF(AND(D143=2,DB143=4),1,0)</f>
        <v>0</v>
      </c>
      <c r="EG143" s="101">
        <f t="shared" ref="EG143:EG206" si="197">IF(AND(D143=2,DB143=3),1,0)</f>
        <v>0</v>
      </c>
      <c r="EH143" s="101">
        <f t="shared" ref="EH143:EH206" si="198">IF(AND(D143=2,DB143=2),1,0)</f>
        <v>0</v>
      </c>
      <c r="EI143" s="101">
        <f t="shared" ref="EI143:EI206" si="199">IF(AND(D143=2,DB143=1),1,0)</f>
        <v>0</v>
      </c>
      <c r="EJ143" s="101">
        <f t="shared" ref="EJ143:EJ206" si="200">IF(AND(D143=2,DB143=0),1,0)</f>
        <v>0</v>
      </c>
      <c r="EK143" s="101">
        <f t="shared" ref="EK143:EK206" si="201">IF(AND(D143=2,DD143=6),1,0)</f>
        <v>0</v>
      </c>
      <c r="EL143" s="101">
        <f t="shared" ref="EL143:EL206" si="202">IF(AND(D143=2,DD143=5),1,0)</f>
        <v>0</v>
      </c>
      <c r="EM143" s="101">
        <f t="shared" ref="EM143:EM206" si="203">IF(AND(D143=2,DD143=4),1,0)</f>
        <v>0</v>
      </c>
      <c r="EN143" s="101">
        <f t="shared" ref="EN143:EN206" si="204">IF(AND(D143=2,DD143=3),1,0)</f>
        <v>0</v>
      </c>
      <c r="EO143" s="101">
        <f t="shared" ref="EO143:EO206" si="205">IF(AND(D143=2,DD143=2),1,0)</f>
        <v>0</v>
      </c>
      <c r="EP143" s="101">
        <f t="shared" ref="EP143:EP206" si="206">IF(AND(D143=2,DD143=1),1,0)</f>
        <v>0</v>
      </c>
      <c r="EQ143" s="101">
        <f t="shared" ref="EQ143:EQ206" si="207">IF(AND(D143=2,DD143=0),1,0)</f>
        <v>0</v>
      </c>
    </row>
    <row r="144" spans="2:147" ht="21.75" customHeight="1" x14ac:dyDescent="0.45">
      <c r="B144" s="133">
        <f>IF(Data!B143&lt;&gt;"",Data!B143,"")</f>
        <v>130</v>
      </c>
      <c r="C144" s="158" t="str">
        <f>IF(Data!C143&lt;&gt;"",Data!C143,"")</f>
        <v>นางสาวชนัญชิดา   อ้นนา</v>
      </c>
      <c r="D144" s="106">
        <f>IF(Data!D143&lt;&gt;"",Data!D143,"")</f>
        <v>2</v>
      </c>
      <c r="E144" s="140">
        <f>IF(AND(I144=1,Data!T143=0),0,IF(I144=999,999,Data!T143))</f>
        <v>194</v>
      </c>
      <c r="F144" s="140">
        <f t="shared" ref="F144:F207" si="208">IF(D144 = "","",IF(E144=999,999,E144/12))</f>
        <v>16.166666666666668</v>
      </c>
      <c r="G144" s="140">
        <f>IF(Data!K143&lt;&gt;"",Data!K143,"")</f>
        <v>69</v>
      </c>
      <c r="H144" s="141">
        <f>IF(Data!L143&lt;&gt;"",Data!L143,"")</f>
        <v>167</v>
      </c>
      <c r="I144" s="63">
        <f>IF(Data!M143&lt;&gt;"",Data!M143,"")</f>
        <v>1</v>
      </c>
      <c r="J144" s="63">
        <f t="shared" ref="J144:J207" si="209">IF(OR(OR(OR(D144=0,I144=0),G144=0),Y144=0),0,ROUND(G144*100/Y144,0))</f>
        <v>144</v>
      </c>
      <c r="L144" s="64" t="str">
        <f t="shared" ref="L144:L207" si="210">IF(D144 = "","",IF(OR(OR(OR(OR(OR(D144=0),D144&gt;2),I144=999),G144=0),J144=0),"ไม่ทราบค่า",IF(G144&gt;AH144,"น้ำหนักมากกว่าเกณฑ์",IF(G144&gt;AG144,"น้ำหนักค่อนข้างมาก",IF(G144&gt;=AF144,"น้ำหนักตามเกณฑ์",IF(G144&gt;=AE144,"น้ำหนักค่อนข้างน้อย","น้ำหนักน้อยกว่าเกณฑ์"))))))</f>
        <v>น้ำหนักมากกว่าเกณฑ์</v>
      </c>
      <c r="N144" s="63">
        <f t="shared" ref="N144:N207" si="211">IF(OR(OR(OR(D144=0,I144=0),H144=0),Z144=0),0,ROUND(H144*100/Z144,0))</f>
        <v>107</v>
      </c>
      <c r="P144" s="64" t="str">
        <f t="shared" ref="P144:P207" si="212">IF(D144 = "","",IF(OR(OR(OR(OR(OR(D144=0),D144&gt;2),H144=0),I144=999),N144=0),"ไม่ทราบค่า",IF(H144&gt;AN144,"สูงกว่าเกณฑ์",IF(H144&gt;AM144,"ค่อนข้างสูง",IF(H144&gt;=AL144,"ส่วนสูงตามเกณฑ์",IF(H144&gt;=AK144,"ค่อนข้างเตี้ย","เตี้ย"))))))</f>
        <v>สูงกว่าเกณฑ์</v>
      </c>
      <c r="R144" s="63">
        <f t="shared" ref="R144:R207" si="213">IF(OR(OR(OR(OR(OR(D144=0,G144=0),H144=0),H144&lt;49),AA144=999),AA144=0),0,ROUND(G144*100/AA144,0))</f>
        <v>123</v>
      </c>
      <c r="S144" s="64" t="str">
        <f t="shared" ref="S144:S207" si="214">IF(D144 = "","",IF(OR(OR(OR(OR(OR(OR(D144=0,D144&gt;2),G144=0),H144=0),H144&lt;49),R144=0),AA144=0),"ไม่ทราบค่า",IF(G144&gt;AU144,"อ้วน",IF(G144&gt;AT144,"เริ่มอ้วน",IF(G144&gt;AS144,"ท้วม",IF(G144&gt;=AR144,"สมส่วน",IF(G144&gt;=AQ144,"ค่อนข้างผอม","ผอม")))))))</f>
        <v>เริ่มอ้วน</v>
      </c>
      <c r="W144" s="310">
        <f t="shared" ref="W144:W207" si="215">ROUND(E144+(D144*1000),0)</f>
        <v>2194</v>
      </c>
      <c r="Y144" s="65">
        <f t="shared" ref="Y144:Y207" si="216">IF(OR(OR(OR(OR(D144=0,D144&gt;2),W144=0),AND(D144=1,W144&gt;1239),AND(D144=2,W144&gt;2239))),0,VLOOKUP($W144,$BI$15:$BR$494,6))</f>
        <v>48</v>
      </c>
      <c r="Z144" s="65">
        <f t="shared" ref="Z144:Z207" si="217">IF(OR(OR(OR(OR(D144=0,D144&gt;2),W144=0),AND(D144=1,W144&gt;1239),AND(D144=2,W144&gt;2239))),0,VLOOKUP($W144,$BT$15:$CC$494,6))</f>
        <v>156.69999999999999</v>
      </c>
      <c r="AA144" s="65">
        <f t="shared" ref="AA144:AA207" si="218">IF(AC144&gt;0,AC144,AB144)</f>
        <v>55.9</v>
      </c>
      <c r="AB144" s="65">
        <f t="shared" ref="AB144:AB207" si="219">IF(OR(OR(OR(D144=0,H144=0),G144=0),H144&lt;49),0,IF(AND(D144=1,E144=999,H144&lt;85),VLOOKUP($H144,$CE$15:$CN$219,6),IF(AND(D144=2,E144=999,H144&lt;85),VLOOKUP($H144,$CE$15:$CW$219,15),IF(AND(D144=1,E144=999,H144&gt;=85,H144&lt;=180),VLOOKUP($H144,$CE$221:$CN$661,6),IF(AND(D144=2,E144=999,H144&gt;=85,H144&lt;=170),VLOOKUP($H144,$CE$221:$CW$621,15),0)))))</f>
        <v>0</v>
      </c>
      <c r="AC144" s="341">
        <f t="shared" ref="AC144:AC207" si="220">IF(OR(OR(OR(OR(D144=0,H144=0),G144=0),H144&lt;49),E144=999),0,IF(AND(D144=1,E144&lt;24,H144&lt;=100),VLOOKUP($H144,$CE$15:$CN$219,6),IF(AND(D144=2,E144&lt;24,H144&lt;=100),VLOOKUP($H144,$CE$15:$CW$219,15),IF(AND(D144=1,E144&gt;=24,H144&gt;=70,H144&lt;=180),VLOOKUP($H144,$CE$221:$CN$661,6),IF(AND(D144=2,E144&gt;=24,H144&gt;=70,H144&lt;=170),VLOOKUP($H144,$CE$221:$CW$621,15),0)))))</f>
        <v>55.9</v>
      </c>
      <c r="AD144" s="65">
        <f t="shared" ref="AD144:AD207" si="221">IF(OR(OR(OR(OR(D144=0,D144&gt;2),W144=0),AND(D144=1,W144&gt;1239),AND(D144=2,W144&gt;2239))),0,VLOOKUP($W144,$BI$15:$BR$494,2))</f>
        <v>32.527807836011348</v>
      </c>
      <c r="AE144" s="65">
        <f t="shared" ref="AE144:AE207" si="222">IF(OR(OR(OR(OR(D144=0,D144&gt;2),W144=0),AND(D144=1,W144&gt;1239),AND(D144=2,W144&gt;2239))),0,VLOOKUP($W144,$BI$15:$BR$494,3))</f>
        <v>37.685205224007568</v>
      </c>
      <c r="AF144" s="65">
        <f t="shared" ref="AF144:AF207" si="223">IF(OR(OR(OR(OR(D144=0,D144&gt;2),W144=0),AND(D144=1,W144&gt;1239),AND(D144=2,W144&gt;2239))),0,VLOOKUP($W144,$BI$15:$BR$494,4))</f>
        <v>40.263903918005667</v>
      </c>
      <c r="AG144" s="65">
        <f t="shared" ref="AG144:AG207" si="224">IF(OR(OR(OR(OR(D144=0,D144&gt;2),W144=0),AND(D144=1,W144&gt;1239),AND(D144=2,W144&gt;2239))),0,VLOOKUP($W144,$BI$15:$BR$494,8))</f>
        <v>57.331167439106558</v>
      </c>
      <c r="AH144" s="65">
        <f t="shared" ref="AH144:AH207" si="225">IF(OR(OR(OR(OR(D144=0,D144&gt;2),W144=0),AND(D144=1,W144&gt;1239),AND(D144=2,W144&gt;2239))),0,VLOOKUP($W144,$BI$15:$BR$494,9))</f>
        <v>60.441556585475411</v>
      </c>
      <c r="AI144" s="65">
        <f t="shared" ref="AI144:AI207" si="226">IF(OR(OR(OR(OR(D144=0,D144&gt;2),W144=0),AND(D144=1,W144&gt;1239),AND(D144=2,W144&gt;2239))),0,VLOOKUP($W144,$BI$15:$BR$494,10))</f>
        <v>66.662334878213116</v>
      </c>
      <c r="AJ144" s="65">
        <f t="shared" ref="AJ144:AJ207" si="227">IF(OR(OR(OR(OR(D144=0,D144&gt;2),W144=0),AND(D144=1,W144&gt;1239),AND(D144=2,W144&gt;2239))),0,VLOOKUP($W144,$BT$15:$CC$494,2))</f>
        <v>141.5468221074338</v>
      </c>
      <c r="AK144" s="65">
        <f t="shared" ref="AK144:AK207" si="228">IF(OR(OR(OR(OR(D144=0,D144&gt;2),W144=0),AND(D144=1,W144&gt;1239),AND(D144=2,W144&gt;2239))),0,VLOOKUP($W144,$BT$15:$CC$494,3))</f>
        <v>146.59788140495584</v>
      </c>
      <c r="AL144" s="65">
        <f t="shared" ref="AL144:AL207" si="229">IF(OR(OR(OR(OR(D144=0,D144&gt;2),W144=0),AND(D144=1,W144&gt;1239),AND(D144=2,W144&gt;2239))),0,VLOOKUP($W144,$BT$15:$CC$494,4))</f>
        <v>149.12341105371689</v>
      </c>
      <c r="AM144" s="65">
        <f t="shared" ref="AM144:AM207" si="230">IF(OR(OR(OR(OR(D144=0,D144&gt;2),W144=0),AND(D144=1,W144&gt;1239),AND(D144=2,W144&gt;2239))),0,VLOOKUP($W144,$BT$15:$CC$494,8))</f>
        <v>164.03732824271628</v>
      </c>
      <c r="AN144" s="65">
        <f t="shared" ref="AN144:AN207" si="231">IF(OR(OR(OR(OR(D144=0,D144&gt;2),W144=0),AND(D144=1,W144&gt;1239),AND(D144=2,W144&gt;2239))),0,VLOOKUP($W144,$BT$15:$CC$494,9))</f>
        <v>166.48310432362169</v>
      </c>
      <c r="AO144" s="65">
        <f t="shared" ref="AO144:AO207" si="232">IF(OR(OR(OR(OR(D144=0,D144&gt;2),W144=0),AND(D144=1,W144&gt;1239),AND(D144=2,W144&gt;2239))),0,VLOOKUP($W144,$BT$15:$CC$494,10))</f>
        <v>171.37465648543255</v>
      </c>
      <c r="AP144" s="65">
        <f t="shared" ref="AP144:AP207" si="233">IF(AW144&gt;0,AW144,AV144)</f>
        <v>38.513722207476675</v>
      </c>
      <c r="AQ144" s="65">
        <f t="shared" ref="AQ144:AQ207" si="234">IF(AY144&gt;0,AY144,AX144)</f>
        <v>44.309148138317781</v>
      </c>
      <c r="AR144" s="65">
        <f t="shared" ref="AR144:AR207" si="235">IF(BA144&gt;0,BA144,AZ144)</f>
        <v>47.206861103738341</v>
      </c>
      <c r="AS144" s="65">
        <f t="shared" ref="AS144:AS207" si="236">IF(BC144&gt;0,BC144,BB144)</f>
        <v>63.636096081994317</v>
      </c>
      <c r="AT144" s="65">
        <f t="shared" ref="AT144:AT207" si="237">IF(BE144&gt;0,BE144,BD144)</f>
        <v>66.214794775992431</v>
      </c>
      <c r="AU144" s="65">
        <f t="shared" ref="AU144:AU207" si="238">IF(BG144&gt;0,BG144,BF144)</f>
        <v>71.372192163988643</v>
      </c>
      <c r="AV144" s="65">
        <f t="shared" ref="AV144:AV207" si="239">IF(OR(OR(OR(D144=0,H144=0),G144=0),H144&lt;49),0,IF(AND(D144=1,E144=999,H144&lt;85),VLOOKUP($H144,$CE$15:$CN$219,2),IF(AND(D144=2,E144=999,H144&lt;85),VLOOKUP($H144,$CE$15:$CW$219,11),IF(AND(D144=1,E144=999,H144&gt;=85,H144&lt;=180),VLOOKUP($H144,$CE$221:$CN$661,2),IF(AND(D144=2,E144=999,H144&gt;=85,H144&lt;=170),VLOOKUP($H144,$CE$221:$CW$621,11),0)))))</f>
        <v>0</v>
      </c>
      <c r="AW144" s="65">
        <f t="shared" ref="AW144:AW207" si="240">IF(OR(OR(OR(OR(D144=0,H144=0),G144=0),H144&lt;49),E144=999),0,IF(AND(D144=1,E144&lt;24,H144&lt;=100),VLOOKUP($H144,$CE$15:$CN$219,2),IF(AND(D144=2,E144&lt;24,H144&lt;=100),VLOOKUP($H144,$CE$15:$CW$219,11),IF(AND(D144=1,E144&gt;=24,H144&gt;=70,H144&lt;=180),VLOOKUP($H144,$CE$221:$CN$661,2),IF(AND(D144=2,E144&gt;=24,H144&gt;=70,H144&lt;=170),VLOOKUP($H144,$CE$221:$CW$621,11),0)))))</f>
        <v>38.513722207476675</v>
      </c>
      <c r="AX144" s="65">
        <f t="shared" ref="AX144:AX207" si="241">IF(OR(OR(OR(D144=0,H144=0),G144=0),H144&lt;49),0,IF(AND(D144=1,E144=999,H144&lt;85),VLOOKUP($H144,$CE$15:$CN$219,3),IF(AND(D144=2,E144=999,H144&lt;85),VLOOKUP($H144,$CE$15:$CW$219,12),IF(AND(D144=1,E144=999,H144&gt;=85,H144&lt;=180),VLOOKUP($H144,$CE$221:$CN$661,3),IF(AND(D144=2,E144=999,H144&gt;=85,H144&lt;=170),VLOOKUP($H144,$CE$221:$CW$621,12),0)))))</f>
        <v>0</v>
      </c>
      <c r="AY144" s="65">
        <f t="shared" ref="AY144:AY207" si="242">IF(OR(OR(OR(OR(D144=0,H144=0),G144=0),H144&lt;49),E144=999),0,IF(AND(D144=1,E144&lt;24,H144&lt;=100),VLOOKUP($H144,$CE$15:$CN$219,3),IF(AND(D144=2,E144&lt;24,H144&lt;=100),VLOOKUP($H144,$CE$15:$CW$219,12),IF(AND(D144=1,E144&gt;=24,H144&gt;=70,H144&lt;=180),VLOOKUP($H144,$CE$221:$CN$661,3),IF(AND(D144=2,E144&gt;=24,H144&gt;=70,H144&lt;=170),VLOOKUP($H144,$CE$221:$CW$621,12),0)))))</f>
        <v>44.309148138317781</v>
      </c>
      <c r="AZ144" s="65">
        <f t="shared" ref="AZ144:AZ207" si="243">IF(OR(OR(OR(D144=0,H144=0),G144=0),H144&lt;49),0,IF(AND(D144=1,E144=999,H144&lt;85),VLOOKUP($H144,$CE$15:$CN$219,4),IF(AND(D144=2,E144=999,H144&lt;85),VLOOKUP($H144,$CE$15:$CW$219,13),IF(AND(D144=1,E144=999,H144&gt;=85,H144&lt;=180),VLOOKUP($H144,$CE$221:$CN$661,4),IF(AND(D144=2,E144=999,H144&gt;=85,H144&lt;=170),VLOOKUP($H144,$CE$221:$CW$621,13 ),0)))))</f>
        <v>0</v>
      </c>
      <c r="BA144" s="65">
        <f t="shared" ref="BA144:BA207" si="244">IF(OR(OR(OR(OR(D144=0,H144=0),G144=0),H144&lt;49),E144=999),0,IF(AND(D144=1,E144&lt;24,H144&lt;=100),VLOOKUP($H144,$CE$15:$CN$219,4),IF(AND(D144=2,E144&lt;24,H144&lt;=100),VLOOKUP($H144,$CE$15:$CW$219,13),IF(AND(D144=1,E144&gt;=24,H144&gt;=70,H144&lt;=180),VLOOKUP($H144,$CE$221:$CN$661,4),IF(AND(D144=2,E144&gt;=24,H144&gt;=70,H144&lt;=170),VLOOKUP($H144,$CE$221:$CW$621,13 ),"0")))))</f>
        <v>47.206861103738341</v>
      </c>
      <c r="BB144" s="65">
        <f t="shared" ref="BB144:BB207" si="245">IF(OR(OR(OR(D144=0,H144=0),G144=0),H144&lt;49),0,IF(AND(D144=1,E144=999,H144&lt;85),VLOOKUP($H144,$CE$15:$CN$219,8),IF(AND(D144=2,E144=999,H144&lt;85),VLOOKUP($H144,$CE$15:$CW$219,17),IF(AND(D144=1,E144=999,H144&gt;=85,H144&lt;=180),VLOOKUP($H144,$CE$221:$CN$661,8),IF(AND(D144=2,E144=999,H144&gt;=85,H144&lt;=170),VLOOKUP($H144,$CE$221:$CW$621,17 ),0)))))</f>
        <v>0</v>
      </c>
      <c r="BC144" s="65">
        <f t="shared" ref="BC144:BC207" si="246">IF(OR(OR(OR(OR(D144=0,H144=0),G144=0),H144&lt;49),E144=999),0,IF(AND(D144=1,E144&lt;24,H144&lt;=100),VLOOKUP($H144,$CE$15:$CN$219,8),IF(AND(D144=2,E144&lt;24,H144&lt;=100),VLOOKUP($H144,$CE$15:$CW$219,17),IF(AND(D144=1,E144&gt;=24,H144&gt;=70,H144&lt;=180),VLOOKUP($H144,$CE$221:$CN$661,8),IF(AND(D144=2,E144&gt;=24,H144&gt;=70,H144&lt;=170),VLOOKUP($H144,$CE$221:$CW$621,17 ),0)))))</f>
        <v>63.636096081994317</v>
      </c>
      <c r="BD144" s="65">
        <f t="shared" ref="BD144:BD207" si="247">IF(OR(OR(OR(D144=0,H144=0),G144=0),H144&lt;49),0,IF(AND(D144=1,E144=999,H144&lt;85),VLOOKUP($H144,$CE$15:$CN$219,9),IF(AND(D144=2,E144=999,H144&lt;85),VLOOKUP($H144,$CE$15:$CW$219,18),IF(AND(D144=1,E144=999,H144&gt;=85,H144&lt;=180),VLOOKUP($H144,$CE$221:$CN$661,9),IF(AND(D144=2,E144=999,H144&gt;=85,H144&lt;=170),VLOOKUP($H144,$CE$221:$CW$621,18),0)))))</f>
        <v>0</v>
      </c>
      <c r="BE144" s="65">
        <f t="shared" ref="BE144:BE207" si="248">IF(OR(OR(OR(OR(D144=0,H144=0),H144&lt;49),G144=0),E144=999),0,IF(AND(D144=1,E144&lt;24,H144&lt;=100),VLOOKUP($H144,$CE$15:$CN$219,9),IF(AND(D144=2,E144&lt;24,H144&lt;=100),VLOOKUP($H144,$CE$15:$CW$219,18),IF(AND(D144=1,E144&gt;=24,H144&gt;=70,H144&lt;=180),VLOOKUP($H144,$CE$221:$CN$661,9),IF(AND(D144=2,E144&gt;=24,H144&gt;=70,H144&lt;=170),VLOOKUP($H144,$CE$221:$CW$621,18 ),0)))))</f>
        <v>66.214794775992431</v>
      </c>
      <c r="BF144" s="65">
        <f t="shared" ref="BF144:BF207" si="249">IF(OR(OR(OR(D144=0,H144=0),G144=0),H144&lt;49),0,IF(AND(D144=1,E144=999,H144&lt;85),VLOOKUP($H144,$CE$15:$CN$219,10),IF(AND(D144=2,E144=999,H144&lt;85),VLOOKUP($H144,$CE$15:$CW$219,19),IF(AND(D144=1,E144=999,H144&gt;=85,H144&lt;=180),VLOOKUP($H144,$CE$221:$CN$661,10),IF(AND(D144=2,E144=999,H144&gt;=85,H144&lt;=170),VLOOKUP($H144,$CE$221:$CW$621,19),0)))))</f>
        <v>0</v>
      </c>
      <c r="BG144" s="65">
        <f t="shared" ref="BG144:BG207" si="250">IF(OR(OR(OR(OR(D144=0,H144=0),G144=0),H144&lt;49),E144=999),0,IF(AND(D144=1,E144&lt;24,H144&lt;=100),VLOOKUP($H144,$CE$15:$CN$219,10),IF(AND(D144=2,E144&lt;24,H144&lt;=100),VLOOKUP($H144,$CE$15:$CW$219,19),IF(AND(D144=1,E144&gt;=24,H144&gt;=70,H144&lt;=180),VLOOKUP($H144,$CE$221:$CN$661,10),IF(AND(D144=2,E144&gt;=24,H144&gt;=70,H144&lt;=170),VLOOKUP($H144,$CE$221:$CW$621,19 ),0)))))</f>
        <v>71.372192163988643</v>
      </c>
      <c r="BI144" s="371">
        <v>1129</v>
      </c>
      <c r="BJ144" s="342">
        <v>18.2</v>
      </c>
      <c r="BK144" s="342">
        <v>22.861262309697352</v>
      </c>
      <c r="BL144" s="342">
        <v>25.120946732273012</v>
      </c>
      <c r="BM144" s="342">
        <v>27.380631154848675</v>
      </c>
      <c r="BN144" s="342">
        <v>31.9</v>
      </c>
      <c r="BO144" s="342">
        <v>39.928525830798236</v>
      </c>
      <c r="BP144" s="342">
        <v>43.942788746197351</v>
      </c>
      <c r="BQ144" s="342">
        <v>47.957051661596466</v>
      </c>
      <c r="BR144" s="342">
        <v>56</v>
      </c>
      <c r="BS144" s="65"/>
      <c r="BT144" s="371">
        <v>1129</v>
      </c>
      <c r="BU144" s="342">
        <v>120.79497238305487</v>
      </c>
      <c r="BV144" s="342">
        <v>126.60715109910325</v>
      </c>
      <c r="BW144" s="342">
        <v>129.51324045712744</v>
      </c>
      <c r="BX144" s="342">
        <v>132.41932981515163</v>
      </c>
      <c r="BY144" s="342">
        <v>138.23150853120001</v>
      </c>
      <c r="BZ144" s="342">
        <v>144.54395173263859</v>
      </c>
      <c r="CA144" s="342">
        <v>147.7001733333579</v>
      </c>
      <c r="CB144" s="342">
        <v>150.85639493407717</v>
      </c>
      <c r="CC144" s="342">
        <v>157.16883813551576</v>
      </c>
      <c r="CE144" s="385">
        <v>81.25</v>
      </c>
      <c r="CF144" s="342">
        <v>8.7343554040498184</v>
      </c>
      <c r="CG144" s="342">
        <v>9.4662648861575622</v>
      </c>
      <c r="CH144" s="342">
        <v>9.8322196272114333</v>
      </c>
      <c r="CI144" s="342">
        <v>10.19817436826531</v>
      </c>
      <c r="CJ144" s="342">
        <v>10.93008385037305</v>
      </c>
      <c r="CK144" s="342">
        <v>11.817372826440192</v>
      </c>
      <c r="CL144" s="342">
        <v>12.26101731447376</v>
      </c>
      <c r="CM144" s="342">
        <v>12.704661802507331</v>
      </c>
      <c r="CN144" s="342">
        <v>13.591950778574471</v>
      </c>
      <c r="CO144" s="342">
        <v>8.0314384368597036</v>
      </c>
      <c r="CP144" s="342">
        <v>8.8074374687742871</v>
      </c>
      <c r="CQ144" s="342">
        <v>9.1954369847315789</v>
      </c>
      <c r="CR144" s="342">
        <v>9.5834365006888724</v>
      </c>
      <c r="CS144" s="342">
        <v>10.359435532603458</v>
      </c>
      <c r="CT144" s="342">
        <v>11.10963041680327</v>
      </c>
      <c r="CU144" s="342">
        <v>11.484727858903176</v>
      </c>
      <c r="CV144" s="342">
        <v>11.859825301003081</v>
      </c>
      <c r="CW144" s="342">
        <v>12.610020185202892</v>
      </c>
      <c r="CY144" s="101">
        <f t="shared" ref="CY144:CY207" si="251">IF(OR(D144=1,D144=2),1,0)</f>
        <v>1</v>
      </c>
      <c r="CZ144" s="101">
        <f t="shared" ref="CZ144:CZ207" si="252">IF(OR(OR(OR(OR(OR(D144=0),D144&gt;2),I144=999),G144=0),J144=0),0,IF(G144&gt;AH144,5,IF(G144&gt;AG144,4,IF(G144&gt;=AF144,3,IF(G144&gt;=AE144,2,1)))))</f>
        <v>5</v>
      </c>
      <c r="DB144" s="101">
        <f t="shared" ref="DB144:DB207" si="253">IF(OR(OR(OR(OR(OR(D144=0),D144&gt;2),H144=0),I144=999),N144=0),0,IF(H144&gt;AN144,5,IF(H144&gt;AM144,4,IF(H144&gt;=AL144,3,IF(H144&gt;=AK144,2,1)))))</f>
        <v>5</v>
      </c>
      <c r="DD144" s="311">
        <f t="shared" ref="DD144:DD207" si="254">IF(OR(OR(OR(OR(OR(OR(D144=0,D144&gt;2),G144=0),H144=0),H144&lt;49),R144=0),AA144=0),0,IF(G144&gt;AU144,6,IF(G144&gt;AT144,5,IF(G144&gt;AS144,4,IF(G144&gt;=AR144,3,IF(G144&gt;=AQ144,2,1))))))</f>
        <v>5</v>
      </c>
      <c r="DE144" s="311"/>
      <c r="DF144" s="101">
        <f t="shared" si="170"/>
        <v>0</v>
      </c>
      <c r="DG144" s="101">
        <f t="shared" si="171"/>
        <v>0</v>
      </c>
      <c r="DH144" s="101">
        <f t="shared" si="172"/>
        <v>0</v>
      </c>
      <c r="DI144" s="101">
        <f t="shared" si="173"/>
        <v>0</v>
      </c>
      <c r="DJ144" s="311">
        <f t="shared" si="174"/>
        <v>0</v>
      </c>
      <c r="DK144" s="311">
        <f t="shared" si="175"/>
        <v>0</v>
      </c>
      <c r="DL144" s="101">
        <f t="shared" si="176"/>
        <v>0</v>
      </c>
      <c r="DM144" s="101">
        <f t="shared" si="177"/>
        <v>0</v>
      </c>
      <c r="DN144" s="101">
        <f t="shared" si="178"/>
        <v>0</v>
      </c>
      <c r="DO144" s="101">
        <f t="shared" si="179"/>
        <v>0</v>
      </c>
      <c r="DP144" s="101">
        <f t="shared" si="180"/>
        <v>0</v>
      </c>
      <c r="DQ144" s="101">
        <f t="shared" si="181"/>
        <v>0</v>
      </c>
      <c r="DR144" s="101">
        <f t="shared" si="182"/>
        <v>0</v>
      </c>
      <c r="DS144" s="101">
        <f t="shared" si="183"/>
        <v>0</v>
      </c>
      <c r="DT144" s="101">
        <f t="shared" si="184"/>
        <v>0</v>
      </c>
      <c r="DU144" s="101">
        <f t="shared" si="185"/>
        <v>0</v>
      </c>
      <c r="DV144" s="101">
        <f t="shared" si="186"/>
        <v>0</v>
      </c>
      <c r="DW144" s="101">
        <f t="shared" si="187"/>
        <v>0</v>
      </c>
      <c r="DX144" s="311">
        <f t="shared" si="188"/>
        <v>0</v>
      </c>
      <c r="DY144" s="101">
        <f t="shared" si="189"/>
        <v>1</v>
      </c>
      <c r="DZ144" s="101">
        <f t="shared" si="190"/>
        <v>0</v>
      </c>
      <c r="EA144" s="101">
        <f t="shared" si="191"/>
        <v>0</v>
      </c>
      <c r="EB144" s="101">
        <f t="shared" si="192"/>
        <v>0</v>
      </c>
      <c r="EC144" s="101">
        <f t="shared" si="193"/>
        <v>0</v>
      </c>
      <c r="ED144" s="101">
        <f t="shared" si="194"/>
        <v>0</v>
      </c>
      <c r="EE144" s="101">
        <f t="shared" si="195"/>
        <v>1</v>
      </c>
      <c r="EF144" s="101">
        <f t="shared" si="196"/>
        <v>0</v>
      </c>
      <c r="EG144" s="101">
        <f t="shared" si="197"/>
        <v>0</v>
      </c>
      <c r="EH144" s="101">
        <f t="shared" si="198"/>
        <v>0</v>
      </c>
      <c r="EI144" s="101">
        <f t="shared" si="199"/>
        <v>0</v>
      </c>
      <c r="EJ144" s="101">
        <f t="shared" si="200"/>
        <v>0</v>
      </c>
      <c r="EK144" s="101">
        <f t="shared" si="201"/>
        <v>0</v>
      </c>
      <c r="EL144" s="101">
        <f t="shared" si="202"/>
        <v>1</v>
      </c>
      <c r="EM144" s="101">
        <f t="shared" si="203"/>
        <v>0</v>
      </c>
      <c r="EN144" s="101">
        <f t="shared" si="204"/>
        <v>0</v>
      </c>
      <c r="EO144" s="101">
        <f t="shared" si="205"/>
        <v>0</v>
      </c>
      <c r="EP144" s="101">
        <f t="shared" si="206"/>
        <v>0</v>
      </c>
      <c r="EQ144" s="101">
        <f t="shared" si="207"/>
        <v>0</v>
      </c>
    </row>
    <row r="145" spans="2:147" ht="21.75" customHeight="1" x14ac:dyDescent="0.45">
      <c r="B145" s="133">
        <f>IF(Data!B144&lt;&gt;"",Data!B144,"")</f>
        <v>131</v>
      </c>
      <c r="C145" s="158" t="str">
        <f>IF(Data!C144&lt;&gt;"",Data!C144,"")</f>
        <v>นางสาวณปภา   วงษ์พวง</v>
      </c>
      <c r="D145" s="106">
        <f>IF(Data!D144&lt;&gt;"",Data!D144,"")</f>
        <v>2</v>
      </c>
      <c r="E145" s="140">
        <f>IF(AND(I145=1,Data!T144=0),0,IF(I145=999,999,Data!T144))</f>
        <v>193</v>
      </c>
      <c r="F145" s="140">
        <f t="shared" si="208"/>
        <v>16.083333333333332</v>
      </c>
      <c r="G145" s="140">
        <f>IF(Data!K144&lt;&gt;"",Data!K144,"")</f>
        <v>53</v>
      </c>
      <c r="H145" s="141">
        <f>IF(Data!L144&lt;&gt;"",Data!L144,"")</f>
        <v>164</v>
      </c>
      <c r="I145" s="63">
        <f>IF(Data!M144&lt;&gt;"",Data!M144,"")</f>
        <v>1</v>
      </c>
      <c r="J145" s="63">
        <f t="shared" si="209"/>
        <v>111</v>
      </c>
      <c r="L145" s="64" t="str">
        <f t="shared" si="210"/>
        <v>น้ำหนักตามเกณฑ์</v>
      </c>
      <c r="N145" s="63">
        <f t="shared" si="211"/>
        <v>105</v>
      </c>
      <c r="P145" s="64" t="str">
        <f t="shared" si="212"/>
        <v>ส่วนสูงตามเกณฑ์</v>
      </c>
      <c r="R145" s="63">
        <f t="shared" si="213"/>
        <v>100</v>
      </c>
      <c r="S145" s="64" t="str">
        <f t="shared" si="214"/>
        <v>สมส่วน</v>
      </c>
      <c r="W145" s="310">
        <f t="shared" si="215"/>
        <v>2193</v>
      </c>
      <c r="Y145" s="65">
        <f t="shared" si="216"/>
        <v>47.9</v>
      </c>
      <c r="Z145" s="65">
        <f t="shared" si="217"/>
        <v>156.6</v>
      </c>
      <c r="AA145" s="65">
        <f t="shared" si="218"/>
        <v>53.1</v>
      </c>
      <c r="AB145" s="65">
        <f t="shared" si="219"/>
        <v>0</v>
      </c>
      <c r="AC145" s="341">
        <f t="shared" si="220"/>
        <v>53.1</v>
      </c>
      <c r="AD145" s="65">
        <f t="shared" si="221"/>
        <v>32.427807836011354</v>
      </c>
      <c r="AE145" s="65">
        <f t="shared" si="222"/>
        <v>37.585205224007574</v>
      </c>
      <c r="AF145" s="65">
        <f t="shared" si="223"/>
        <v>40.16390391800568</v>
      </c>
      <c r="AG145" s="65">
        <f t="shared" si="224"/>
        <v>57.231167439106557</v>
      </c>
      <c r="AH145" s="65">
        <f t="shared" si="225"/>
        <v>60.341556585475409</v>
      </c>
      <c r="AI145" s="65">
        <f t="shared" si="226"/>
        <v>66.562334878213107</v>
      </c>
      <c r="AJ145" s="65">
        <f t="shared" si="227"/>
        <v>141.60632924314501</v>
      </c>
      <c r="AK145" s="65">
        <f t="shared" si="228"/>
        <v>146.60421949543002</v>
      </c>
      <c r="AL145" s="65">
        <f t="shared" si="229"/>
        <v>149.10316462157249</v>
      </c>
      <c r="AM145" s="65">
        <f t="shared" si="230"/>
        <v>164.01708181057188</v>
      </c>
      <c r="AN145" s="65">
        <f t="shared" si="231"/>
        <v>166.48944241409583</v>
      </c>
      <c r="AO145" s="65">
        <f t="shared" si="232"/>
        <v>171.43416362114377</v>
      </c>
      <c r="AP145" s="65">
        <f t="shared" si="233"/>
        <v>36.670765021744003</v>
      </c>
      <c r="AQ145" s="65">
        <f t="shared" si="234"/>
        <v>42.147176681162676</v>
      </c>
      <c r="AR145" s="65">
        <f t="shared" si="235"/>
        <v>44.885382510872006</v>
      </c>
      <c r="AS145" s="65">
        <f t="shared" si="236"/>
        <v>61.713385328406048</v>
      </c>
      <c r="AT145" s="65">
        <f t="shared" si="237"/>
        <v>64.584513771208066</v>
      </c>
      <c r="AU145" s="65">
        <f t="shared" si="238"/>
        <v>70.326770656812101</v>
      </c>
      <c r="AV145" s="65">
        <f t="shared" si="239"/>
        <v>0</v>
      </c>
      <c r="AW145" s="65">
        <f t="shared" si="240"/>
        <v>36.670765021744003</v>
      </c>
      <c r="AX145" s="65">
        <f t="shared" si="241"/>
        <v>0</v>
      </c>
      <c r="AY145" s="65">
        <f t="shared" si="242"/>
        <v>42.147176681162676</v>
      </c>
      <c r="AZ145" s="65">
        <f t="shared" si="243"/>
        <v>0</v>
      </c>
      <c r="BA145" s="65">
        <f t="shared" si="244"/>
        <v>44.885382510872006</v>
      </c>
      <c r="BB145" s="65">
        <f t="shared" si="245"/>
        <v>0</v>
      </c>
      <c r="BC145" s="65">
        <f t="shared" si="246"/>
        <v>61.713385328406048</v>
      </c>
      <c r="BD145" s="65">
        <f t="shared" si="247"/>
        <v>0</v>
      </c>
      <c r="BE145" s="65">
        <f t="shared" si="248"/>
        <v>64.584513771208066</v>
      </c>
      <c r="BF145" s="65">
        <f t="shared" si="249"/>
        <v>0</v>
      </c>
      <c r="BG145" s="65">
        <f t="shared" si="250"/>
        <v>70.326770656812101</v>
      </c>
      <c r="BI145" s="371">
        <v>1130</v>
      </c>
      <c r="BJ145" s="342">
        <v>18.322879193123583</v>
      </c>
      <c r="BK145" s="342">
        <v>22.948586128749056</v>
      </c>
      <c r="BL145" s="342">
        <v>25.261439596561793</v>
      </c>
      <c r="BM145" s="342">
        <v>27.57429306437453</v>
      </c>
      <c r="BN145" s="342">
        <v>32.200000000000003</v>
      </c>
      <c r="BO145" s="342">
        <v>40.281694876035303</v>
      </c>
      <c r="BP145" s="342">
        <v>44.322542314052953</v>
      </c>
      <c r="BQ145" s="342">
        <v>48.36338975207061</v>
      </c>
      <c r="BR145" s="342">
        <v>56.4</v>
      </c>
      <c r="BS145" s="65"/>
      <c r="BT145" s="371">
        <v>1130</v>
      </c>
      <c r="BU145" s="342">
        <v>121.00479103266413</v>
      </c>
      <c r="BV145" s="342">
        <v>126.88143625068277</v>
      </c>
      <c r="BW145" s="342">
        <v>129.81975885969206</v>
      </c>
      <c r="BX145" s="342">
        <v>132.75808146870139</v>
      </c>
      <c r="BY145" s="342">
        <v>138.63472668672003</v>
      </c>
      <c r="BZ145" s="342">
        <v>145.05680670554182</v>
      </c>
      <c r="CA145" s="342">
        <v>148.26784671495273</v>
      </c>
      <c r="CB145" s="342">
        <v>151.47888672436358</v>
      </c>
      <c r="CC145" s="342">
        <v>157.90096674318536</v>
      </c>
      <c r="CE145" s="385">
        <v>81.5</v>
      </c>
      <c r="CF145" s="342">
        <v>8.7914493383265633</v>
      </c>
      <c r="CG145" s="342">
        <v>9.5223887142795149</v>
      </c>
      <c r="CH145" s="342">
        <v>9.8878584022559917</v>
      </c>
      <c r="CI145" s="342">
        <v>10.253328090232472</v>
      </c>
      <c r="CJ145" s="342">
        <v>10.984267466185418</v>
      </c>
      <c r="CK145" s="342">
        <v>11.879804844740725</v>
      </c>
      <c r="CL145" s="342">
        <v>12.327573534018377</v>
      </c>
      <c r="CM145" s="342">
        <v>12.775342223296031</v>
      </c>
      <c r="CN145" s="342">
        <v>13.670879601851336</v>
      </c>
      <c r="CO145" s="342">
        <v>8.0704298841350965</v>
      </c>
      <c r="CP145" s="342">
        <v>8.8506171275555907</v>
      </c>
      <c r="CQ145" s="342">
        <v>9.2407107492658387</v>
      </c>
      <c r="CR145" s="342">
        <v>9.6308043709760867</v>
      </c>
      <c r="CS145" s="342">
        <v>10.410991614396583</v>
      </c>
      <c r="CT145" s="342">
        <v>11.163643676508205</v>
      </c>
      <c r="CU145" s="342">
        <v>11.539969707564016</v>
      </c>
      <c r="CV145" s="342">
        <v>11.916295738619825</v>
      </c>
      <c r="CW145" s="342">
        <v>12.668947800731447</v>
      </c>
      <c r="CY145" s="101">
        <f t="shared" si="251"/>
        <v>1</v>
      </c>
      <c r="CZ145" s="101">
        <f t="shared" si="252"/>
        <v>3</v>
      </c>
      <c r="DB145" s="101">
        <f t="shared" si="253"/>
        <v>3</v>
      </c>
      <c r="DD145" s="311">
        <f t="shared" si="254"/>
        <v>3</v>
      </c>
      <c r="DE145" s="311"/>
      <c r="DF145" s="101">
        <f t="shared" si="170"/>
        <v>0</v>
      </c>
      <c r="DG145" s="101">
        <f t="shared" si="171"/>
        <v>0</v>
      </c>
      <c r="DH145" s="101">
        <f t="shared" si="172"/>
        <v>0</v>
      </c>
      <c r="DI145" s="101">
        <f t="shared" si="173"/>
        <v>0</v>
      </c>
      <c r="DJ145" s="311">
        <f t="shared" si="174"/>
        <v>0</v>
      </c>
      <c r="DK145" s="311">
        <f t="shared" si="175"/>
        <v>0</v>
      </c>
      <c r="DL145" s="101">
        <f t="shared" si="176"/>
        <v>0</v>
      </c>
      <c r="DM145" s="101">
        <f t="shared" si="177"/>
        <v>0</v>
      </c>
      <c r="DN145" s="101">
        <f t="shared" si="178"/>
        <v>0</v>
      </c>
      <c r="DO145" s="101">
        <f t="shared" si="179"/>
        <v>0</v>
      </c>
      <c r="DP145" s="101">
        <f t="shared" si="180"/>
        <v>0</v>
      </c>
      <c r="DQ145" s="101">
        <f t="shared" si="181"/>
        <v>0</v>
      </c>
      <c r="DR145" s="101">
        <f t="shared" si="182"/>
        <v>0</v>
      </c>
      <c r="DS145" s="101">
        <f t="shared" si="183"/>
        <v>0</v>
      </c>
      <c r="DT145" s="101">
        <f t="shared" si="184"/>
        <v>0</v>
      </c>
      <c r="DU145" s="101">
        <f t="shared" si="185"/>
        <v>0</v>
      </c>
      <c r="DV145" s="101">
        <f t="shared" si="186"/>
        <v>0</v>
      </c>
      <c r="DW145" s="101">
        <f t="shared" si="187"/>
        <v>0</v>
      </c>
      <c r="DX145" s="311">
        <f t="shared" si="188"/>
        <v>0</v>
      </c>
      <c r="DY145" s="101">
        <f t="shared" si="189"/>
        <v>0</v>
      </c>
      <c r="DZ145" s="101">
        <f t="shared" si="190"/>
        <v>0</v>
      </c>
      <c r="EA145" s="101">
        <f t="shared" si="191"/>
        <v>1</v>
      </c>
      <c r="EB145" s="101">
        <f t="shared" si="192"/>
        <v>0</v>
      </c>
      <c r="EC145" s="101">
        <f t="shared" si="193"/>
        <v>0</v>
      </c>
      <c r="ED145" s="101">
        <f t="shared" si="194"/>
        <v>0</v>
      </c>
      <c r="EE145" s="101">
        <f t="shared" si="195"/>
        <v>0</v>
      </c>
      <c r="EF145" s="101">
        <f t="shared" si="196"/>
        <v>0</v>
      </c>
      <c r="EG145" s="101">
        <f t="shared" si="197"/>
        <v>1</v>
      </c>
      <c r="EH145" s="101">
        <f t="shared" si="198"/>
        <v>0</v>
      </c>
      <c r="EI145" s="101">
        <f t="shared" si="199"/>
        <v>0</v>
      </c>
      <c r="EJ145" s="101">
        <f t="shared" si="200"/>
        <v>0</v>
      </c>
      <c r="EK145" s="101">
        <f t="shared" si="201"/>
        <v>0</v>
      </c>
      <c r="EL145" s="101">
        <f t="shared" si="202"/>
        <v>0</v>
      </c>
      <c r="EM145" s="101">
        <f t="shared" si="203"/>
        <v>0</v>
      </c>
      <c r="EN145" s="101">
        <f t="shared" si="204"/>
        <v>1</v>
      </c>
      <c r="EO145" s="101">
        <f t="shared" si="205"/>
        <v>0</v>
      </c>
      <c r="EP145" s="101">
        <f t="shared" si="206"/>
        <v>0</v>
      </c>
      <c r="EQ145" s="101">
        <f t="shared" si="207"/>
        <v>0</v>
      </c>
    </row>
    <row r="146" spans="2:147" ht="21.75" customHeight="1" x14ac:dyDescent="0.45">
      <c r="B146" s="133">
        <f>IF(Data!B145&lt;&gt;"",Data!B145,"")</f>
        <v>132</v>
      </c>
      <c r="C146" s="158" t="str">
        <f>IF(Data!C145&lt;&gt;"",Data!C145,"")</f>
        <v>นางสาวณัฐชา   ธรรมเนียมใหม่</v>
      </c>
      <c r="D146" s="106">
        <f>IF(Data!D145&lt;&gt;"",Data!D145,"")</f>
        <v>2</v>
      </c>
      <c r="E146" s="140">
        <f>IF(AND(I146=1,Data!T145=0),0,IF(I146=999,999,Data!T145))</f>
        <v>199</v>
      </c>
      <c r="F146" s="140">
        <f t="shared" si="208"/>
        <v>16.583333333333332</v>
      </c>
      <c r="G146" s="140">
        <f>IF(Data!K145&lt;&gt;"",Data!K145,"")</f>
        <v>48</v>
      </c>
      <c r="H146" s="141">
        <f>IF(Data!L145&lt;&gt;"",Data!L145,"")</f>
        <v>164</v>
      </c>
      <c r="I146" s="63">
        <f>IF(Data!M145&lt;&gt;"",Data!M145,"")</f>
        <v>1</v>
      </c>
      <c r="J146" s="63">
        <f t="shared" si="209"/>
        <v>100</v>
      </c>
      <c r="L146" s="64" t="str">
        <f t="shared" si="210"/>
        <v>น้ำหนักตามเกณฑ์</v>
      </c>
      <c r="N146" s="63">
        <f t="shared" si="211"/>
        <v>105</v>
      </c>
      <c r="P146" s="64" t="str">
        <f t="shared" si="212"/>
        <v>ส่วนสูงตามเกณฑ์</v>
      </c>
      <c r="R146" s="63">
        <f t="shared" si="213"/>
        <v>90</v>
      </c>
      <c r="S146" s="64" t="str">
        <f t="shared" si="214"/>
        <v>สมส่วน</v>
      </c>
      <c r="W146" s="310">
        <f t="shared" si="215"/>
        <v>2199</v>
      </c>
      <c r="Y146" s="65">
        <f t="shared" si="216"/>
        <v>48.2</v>
      </c>
      <c r="Z146" s="65">
        <f t="shared" si="217"/>
        <v>156.80000000000001</v>
      </c>
      <c r="AA146" s="65">
        <f t="shared" si="218"/>
        <v>53.1</v>
      </c>
      <c r="AB146" s="65">
        <f t="shared" si="219"/>
        <v>0</v>
      </c>
      <c r="AC146" s="341">
        <f t="shared" si="220"/>
        <v>53.1</v>
      </c>
      <c r="AD146" s="65">
        <f t="shared" si="221"/>
        <v>33.046822107433798</v>
      </c>
      <c r="AE146" s="65">
        <f t="shared" si="222"/>
        <v>38.097881404955871</v>
      </c>
      <c r="AF146" s="65">
        <f t="shared" si="223"/>
        <v>40.623411053716907</v>
      </c>
      <c r="AG146" s="65">
        <f t="shared" si="224"/>
        <v>57.451413871250949</v>
      </c>
      <c r="AH146" s="65">
        <f t="shared" si="225"/>
        <v>60.535218495001253</v>
      </c>
      <c r="AI146" s="65">
        <f t="shared" si="226"/>
        <v>66.702827742501881</v>
      </c>
      <c r="AJ146" s="65">
        <f t="shared" si="227"/>
        <v>141.80632924314503</v>
      </c>
      <c r="AK146" s="65">
        <f t="shared" si="228"/>
        <v>146.80421949543003</v>
      </c>
      <c r="AL146" s="65">
        <f t="shared" si="229"/>
        <v>149.30316462157251</v>
      </c>
      <c r="AM146" s="65">
        <f t="shared" si="230"/>
        <v>164.13732824271625</v>
      </c>
      <c r="AN146" s="65">
        <f t="shared" si="231"/>
        <v>166.58310432362168</v>
      </c>
      <c r="AO146" s="65">
        <f t="shared" si="232"/>
        <v>171.47465648543252</v>
      </c>
      <c r="AP146" s="65">
        <f t="shared" si="233"/>
        <v>36.670765021744003</v>
      </c>
      <c r="AQ146" s="65">
        <f t="shared" si="234"/>
        <v>42.147176681162676</v>
      </c>
      <c r="AR146" s="65">
        <f t="shared" si="235"/>
        <v>44.885382510872006</v>
      </c>
      <c r="AS146" s="65">
        <f t="shared" si="236"/>
        <v>61.713385328406048</v>
      </c>
      <c r="AT146" s="65">
        <f t="shared" si="237"/>
        <v>64.584513771208066</v>
      </c>
      <c r="AU146" s="65">
        <f t="shared" si="238"/>
        <v>70.326770656812101</v>
      </c>
      <c r="AV146" s="65">
        <f t="shared" si="239"/>
        <v>0</v>
      </c>
      <c r="AW146" s="65">
        <f t="shared" si="240"/>
        <v>36.670765021744003</v>
      </c>
      <c r="AX146" s="65">
        <f t="shared" si="241"/>
        <v>0</v>
      </c>
      <c r="AY146" s="65">
        <f t="shared" si="242"/>
        <v>42.147176681162676</v>
      </c>
      <c r="AZ146" s="65">
        <f t="shared" si="243"/>
        <v>0</v>
      </c>
      <c r="BA146" s="65">
        <f t="shared" si="244"/>
        <v>44.885382510872006</v>
      </c>
      <c r="BB146" s="65">
        <f t="shared" si="245"/>
        <v>0</v>
      </c>
      <c r="BC146" s="65">
        <f t="shared" si="246"/>
        <v>61.713385328406048</v>
      </c>
      <c r="BD146" s="65">
        <f t="shared" si="247"/>
        <v>0</v>
      </c>
      <c r="BE146" s="65">
        <f t="shared" si="248"/>
        <v>64.584513771208066</v>
      </c>
      <c r="BF146" s="65">
        <f t="shared" si="249"/>
        <v>0</v>
      </c>
      <c r="BG146" s="65">
        <f t="shared" si="250"/>
        <v>70.326770656812101</v>
      </c>
      <c r="BI146" s="371">
        <v>1131</v>
      </c>
      <c r="BJ146" s="342">
        <v>18.463372057412361</v>
      </c>
      <c r="BK146" s="342">
        <v>23.142248038274907</v>
      </c>
      <c r="BL146" s="342">
        <v>25.481686028706179</v>
      </c>
      <c r="BM146" s="342">
        <v>27.821124019137454</v>
      </c>
      <c r="BN146" s="342">
        <v>32.5</v>
      </c>
      <c r="BO146" s="342">
        <v>40.688032966509454</v>
      </c>
      <c r="BP146" s="342">
        <v>44.78204944976418</v>
      </c>
      <c r="BQ146" s="342">
        <v>48.876065933018907</v>
      </c>
      <c r="BR146" s="342">
        <v>57.1</v>
      </c>
      <c r="BS146" s="65"/>
      <c r="BT146" s="371">
        <v>1131</v>
      </c>
      <c r="BU146" s="342">
        <v>121.26231570867341</v>
      </c>
      <c r="BV146" s="342">
        <v>127.19272103884896</v>
      </c>
      <c r="BW146" s="342">
        <v>130.15792370393672</v>
      </c>
      <c r="BX146" s="342">
        <v>133.1231263690245</v>
      </c>
      <c r="BY146" s="342">
        <v>139.05353169920005</v>
      </c>
      <c r="BZ146" s="342">
        <v>145.58539844481209</v>
      </c>
      <c r="CA146" s="342">
        <v>148.8513318176181</v>
      </c>
      <c r="CB146" s="342">
        <v>152.11726519042412</v>
      </c>
      <c r="CC146" s="342">
        <v>158.64913193603616</v>
      </c>
      <c r="CE146" s="385">
        <v>81.75</v>
      </c>
      <c r="CF146" s="342">
        <v>8.8485432726033082</v>
      </c>
      <c r="CG146" s="342">
        <v>9.5785125424014677</v>
      </c>
      <c r="CH146" s="342">
        <v>9.94349717730055</v>
      </c>
      <c r="CI146" s="342">
        <v>10.308481812199636</v>
      </c>
      <c r="CJ146" s="342">
        <v>11.038451081997788</v>
      </c>
      <c r="CK146" s="342">
        <v>11.942236863041259</v>
      </c>
      <c r="CL146" s="342">
        <v>12.394129753562995</v>
      </c>
      <c r="CM146" s="342">
        <v>12.84602264408473</v>
      </c>
      <c r="CN146" s="342">
        <v>13.749808425128201</v>
      </c>
      <c r="CO146" s="342">
        <v>8.1094213314104895</v>
      </c>
      <c r="CP146" s="342">
        <v>8.8937967863368943</v>
      </c>
      <c r="CQ146" s="342">
        <v>9.2859845138000985</v>
      </c>
      <c r="CR146" s="342">
        <v>9.6781722412633009</v>
      </c>
      <c r="CS146" s="342">
        <v>10.462547696189706</v>
      </c>
      <c r="CT146" s="342">
        <v>11.217656936213139</v>
      </c>
      <c r="CU146" s="342">
        <v>11.595211556224855</v>
      </c>
      <c r="CV146" s="342">
        <v>11.972766176236568</v>
      </c>
      <c r="CW146" s="342">
        <v>12.727875416260002</v>
      </c>
      <c r="CY146" s="101">
        <f t="shared" si="251"/>
        <v>1</v>
      </c>
      <c r="CZ146" s="101">
        <f t="shared" si="252"/>
        <v>3</v>
      </c>
      <c r="DB146" s="101">
        <f t="shared" si="253"/>
        <v>3</v>
      </c>
      <c r="DD146" s="311">
        <f t="shared" si="254"/>
        <v>3</v>
      </c>
      <c r="DE146" s="311"/>
      <c r="DF146" s="101">
        <f t="shared" si="170"/>
        <v>0</v>
      </c>
      <c r="DG146" s="101">
        <f t="shared" si="171"/>
        <v>0</v>
      </c>
      <c r="DH146" s="101">
        <f t="shared" si="172"/>
        <v>0</v>
      </c>
      <c r="DI146" s="101">
        <f t="shared" si="173"/>
        <v>0</v>
      </c>
      <c r="DJ146" s="311">
        <f t="shared" si="174"/>
        <v>0</v>
      </c>
      <c r="DK146" s="311">
        <f t="shared" si="175"/>
        <v>0</v>
      </c>
      <c r="DL146" s="101">
        <f t="shared" si="176"/>
        <v>0</v>
      </c>
      <c r="DM146" s="101">
        <f t="shared" si="177"/>
        <v>0</v>
      </c>
      <c r="DN146" s="101">
        <f t="shared" si="178"/>
        <v>0</v>
      </c>
      <c r="DO146" s="101">
        <f t="shared" si="179"/>
        <v>0</v>
      </c>
      <c r="DP146" s="101">
        <f t="shared" si="180"/>
        <v>0</v>
      </c>
      <c r="DQ146" s="101">
        <f t="shared" si="181"/>
        <v>0</v>
      </c>
      <c r="DR146" s="101">
        <f t="shared" si="182"/>
        <v>0</v>
      </c>
      <c r="DS146" s="101">
        <f t="shared" si="183"/>
        <v>0</v>
      </c>
      <c r="DT146" s="101">
        <f t="shared" si="184"/>
        <v>0</v>
      </c>
      <c r="DU146" s="101">
        <f t="shared" si="185"/>
        <v>0</v>
      </c>
      <c r="DV146" s="101">
        <f t="shared" si="186"/>
        <v>0</v>
      </c>
      <c r="DW146" s="101">
        <f t="shared" si="187"/>
        <v>0</v>
      </c>
      <c r="DX146" s="311">
        <f t="shared" si="188"/>
        <v>0</v>
      </c>
      <c r="DY146" s="101">
        <f t="shared" si="189"/>
        <v>0</v>
      </c>
      <c r="DZ146" s="101">
        <f t="shared" si="190"/>
        <v>0</v>
      </c>
      <c r="EA146" s="101">
        <f t="shared" si="191"/>
        <v>1</v>
      </c>
      <c r="EB146" s="101">
        <f t="shared" si="192"/>
        <v>0</v>
      </c>
      <c r="EC146" s="101">
        <f t="shared" si="193"/>
        <v>0</v>
      </c>
      <c r="ED146" s="101">
        <f t="shared" si="194"/>
        <v>0</v>
      </c>
      <c r="EE146" s="101">
        <f t="shared" si="195"/>
        <v>0</v>
      </c>
      <c r="EF146" s="101">
        <f t="shared" si="196"/>
        <v>0</v>
      </c>
      <c r="EG146" s="101">
        <f t="shared" si="197"/>
        <v>1</v>
      </c>
      <c r="EH146" s="101">
        <f t="shared" si="198"/>
        <v>0</v>
      </c>
      <c r="EI146" s="101">
        <f t="shared" si="199"/>
        <v>0</v>
      </c>
      <c r="EJ146" s="101">
        <f t="shared" si="200"/>
        <v>0</v>
      </c>
      <c r="EK146" s="101">
        <f t="shared" si="201"/>
        <v>0</v>
      </c>
      <c r="EL146" s="101">
        <f t="shared" si="202"/>
        <v>0</v>
      </c>
      <c r="EM146" s="101">
        <f t="shared" si="203"/>
        <v>0</v>
      </c>
      <c r="EN146" s="101">
        <f t="shared" si="204"/>
        <v>1</v>
      </c>
      <c r="EO146" s="101">
        <f t="shared" si="205"/>
        <v>0</v>
      </c>
      <c r="EP146" s="101">
        <f t="shared" si="206"/>
        <v>0</v>
      </c>
      <c r="EQ146" s="101">
        <f t="shared" si="207"/>
        <v>0</v>
      </c>
    </row>
    <row r="147" spans="2:147" ht="21.75" customHeight="1" x14ac:dyDescent="0.45">
      <c r="B147" s="133">
        <f>IF(Data!B146&lt;&gt;"",Data!B146,"")</f>
        <v>133</v>
      </c>
      <c r="C147" s="158" t="str">
        <f>IF(Data!C146&lt;&gt;"",Data!C146,"")</f>
        <v>นางสาวปัญญกร   แพ่งกุล</v>
      </c>
      <c r="D147" s="106">
        <f>IF(Data!D146&lt;&gt;"",Data!D146,"")</f>
        <v>2</v>
      </c>
      <c r="E147" s="140">
        <f>IF(AND(I147=1,Data!T146=0),0,IF(I147=999,999,Data!T146))</f>
        <v>193</v>
      </c>
      <c r="F147" s="140">
        <f t="shared" si="208"/>
        <v>16.083333333333332</v>
      </c>
      <c r="G147" s="140">
        <f>IF(Data!K146&lt;&gt;"",Data!K146,"")</f>
        <v>92</v>
      </c>
      <c r="H147" s="141">
        <f>IF(Data!L146&lt;&gt;"",Data!L146,"")</f>
        <v>176</v>
      </c>
      <c r="I147" s="63">
        <f>IF(Data!M146&lt;&gt;"",Data!M146,"")</f>
        <v>1</v>
      </c>
      <c r="J147" s="63">
        <f t="shared" si="209"/>
        <v>192</v>
      </c>
      <c r="L147" s="64" t="str">
        <f t="shared" si="210"/>
        <v>น้ำหนักมากกว่าเกณฑ์</v>
      </c>
      <c r="N147" s="63">
        <f t="shared" si="211"/>
        <v>112</v>
      </c>
      <c r="P147" s="64" t="str">
        <f t="shared" si="212"/>
        <v>สูงกว่าเกณฑ์</v>
      </c>
      <c r="R147" s="63">
        <f t="shared" si="213"/>
        <v>0</v>
      </c>
      <c r="S147" s="64" t="str">
        <f t="shared" si="214"/>
        <v>ไม่ทราบค่า</v>
      </c>
      <c r="W147" s="310">
        <f t="shared" si="215"/>
        <v>2193</v>
      </c>
      <c r="Y147" s="65">
        <f t="shared" si="216"/>
        <v>47.9</v>
      </c>
      <c r="Z147" s="65">
        <f t="shared" si="217"/>
        <v>156.6</v>
      </c>
      <c r="AA147" s="65">
        <f t="shared" si="218"/>
        <v>0</v>
      </c>
      <c r="AB147" s="65">
        <f t="shared" si="219"/>
        <v>0</v>
      </c>
      <c r="AC147" s="341">
        <f t="shared" si="220"/>
        <v>0</v>
      </c>
      <c r="AD147" s="65">
        <f t="shared" si="221"/>
        <v>32.427807836011354</v>
      </c>
      <c r="AE147" s="65">
        <f t="shared" si="222"/>
        <v>37.585205224007574</v>
      </c>
      <c r="AF147" s="65">
        <f t="shared" si="223"/>
        <v>40.16390391800568</v>
      </c>
      <c r="AG147" s="65">
        <f t="shared" si="224"/>
        <v>57.231167439106557</v>
      </c>
      <c r="AH147" s="65">
        <f t="shared" si="225"/>
        <v>60.341556585475409</v>
      </c>
      <c r="AI147" s="65">
        <f t="shared" si="226"/>
        <v>66.562334878213107</v>
      </c>
      <c r="AJ147" s="65">
        <f t="shared" si="227"/>
        <v>141.60632924314501</v>
      </c>
      <c r="AK147" s="65">
        <f t="shared" si="228"/>
        <v>146.60421949543002</v>
      </c>
      <c r="AL147" s="65">
        <f t="shared" si="229"/>
        <v>149.10316462157249</v>
      </c>
      <c r="AM147" s="65">
        <f t="shared" si="230"/>
        <v>164.01708181057188</v>
      </c>
      <c r="AN147" s="65">
        <f t="shared" si="231"/>
        <v>166.48944241409583</v>
      </c>
      <c r="AO147" s="65">
        <f t="shared" si="232"/>
        <v>171.43416362114377</v>
      </c>
      <c r="AP147" s="65">
        <f t="shared" si="233"/>
        <v>0</v>
      </c>
      <c r="AQ147" s="65">
        <f t="shared" si="234"/>
        <v>0</v>
      </c>
      <c r="AR147" s="65">
        <f t="shared" si="235"/>
        <v>0</v>
      </c>
      <c r="AS147" s="65">
        <f t="shared" si="236"/>
        <v>0</v>
      </c>
      <c r="AT147" s="65">
        <f t="shared" si="237"/>
        <v>0</v>
      </c>
      <c r="AU147" s="65">
        <f t="shared" si="238"/>
        <v>0</v>
      </c>
      <c r="AV147" s="65">
        <f t="shared" si="239"/>
        <v>0</v>
      </c>
      <c r="AW147" s="65">
        <f t="shared" si="240"/>
        <v>0</v>
      </c>
      <c r="AX147" s="65">
        <f t="shared" si="241"/>
        <v>0</v>
      </c>
      <c r="AY147" s="65">
        <f t="shared" si="242"/>
        <v>0</v>
      </c>
      <c r="AZ147" s="65">
        <f t="shared" si="243"/>
        <v>0</v>
      </c>
      <c r="BA147" s="65" t="str">
        <f t="shared" si="244"/>
        <v>0</v>
      </c>
      <c r="BB147" s="65">
        <f t="shared" si="245"/>
        <v>0</v>
      </c>
      <c r="BC147" s="65">
        <f t="shared" si="246"/>
        <v>0</v>
      </c>
      <c r="BD147" s="65">
        <f t="shared" si="247"/>
        <v>0</v>
      </c>
      <c r="BE147" s="65">
        <f t="shared" si="248"/>
        <v>0</v>
      </c>
      <c r="BF147" s="65">
        <f t="shared" si="249"/>
        <v>0</v>
      </c>
      <c r="BG147" s="65">
        <f t="shared" si="250"/>
        <v>0</v>
      </c>
      <c r="BI147" s="371">
        <v>1132</v>
      </c>
      <c r="BJ147" s="342">
        <v>18.503864921701137</v>
      </c>
      <c r="BK147" s="342">
        <v>23.23590994780076</v>
      </c>
      <c r="BL147" s="342">
        <v>25.601932460850573</v>
      </c>
      <c r="BM147" s="342">
        <v>27.967954973900383</v>
      </c>
      <c r="BN147" s="342">
        <v>32.700000000000003</v>
      </c>
      <c r="BO147" s="342">
        <v>41.04754010222068</v>
      </c>
      <c r="BP147" s="342">
        <v>45.221310153331018</v>
      </c>
      <c r="BQ147" s="342">
        <v>49.395080204441356</v>
      </c>
      <c r="BR147" s="342">
        <v>57.7</v>
      </c>
      <c r="BS147" s="65"/>
      <c r="BT147" s="371">
        <v>1132</v>
      </c>
      <c r="BU147" s="342">
        <v>121.51027464450539</v>
      </c>
      <c r="BV147" s="342">
        <v>127.50285509463026</v>
      </c>
      <c r="BW147" s="342">
        <v>130.4991453196927</v>
      </c>
      <c r="BX147" s="342">
        <v>133.49543554475514</v>
      </c>
      <c r="BY147" s="342">
        <v>139.48801599488002</v>
      </c>
      <c r="BZ147" s="342">
        <v>146.1280572806011</v>
      </c>
      <c r="CA147" s="342">
        <v>149.44807792346165</v>
      </c>
      <c r="CB147" s="342">
        <v>152.76809856632218</v>
      </c>
      <c r="CC147" s="342">
        <v>159.40813985204329</v>
      </c>
      <c r="CE147" s="385">
        <v>82</v>
      </c>
      <c r="CF147" s="342">
        <v>8.9056372068800531</v>
      </c>
      <c r="CG147" s="342">
        <v>9.6346363705234204</v>
      </c>
      <c r="CH147" s="342">
        <v>9.9991359523451067</v>
      </c>
      <c r="CI147" s="342">
        <v>10.3636355341668</v>
      </c>
      <c r="CJ147" s="342">
        <v>11.092634697810157</v>
      </c>
      <c r="CK147" s="342">
        <v>12.004668881341793</v>
      </c>
      <c r="CL147" s="342">
        <v>12.460685973107612</v>
      </c>
      <c r="CM147" s="342">
        <v>12.916703064873431</v>
      </c>
      <c r="CN147" s="342">
        <v>13.828737248405067</v>
      </c>
      <c r="CO147" s="342">
        <v>8.1484127786858824</v>
      </c>
      <c r="CP147" s="342">
        <v>8.9369764451181979</v>
      </c>
      <c r="CQ147" s="342">
        <v>9.3312582783343565</v>
      </c>
      <c r="CR147" s="342">
        <v>9.7255401115505151</v>
      </c>
      <c r="CS147" s="342">
        <v>10.514103777982831</v>
      </c>
      <c r="CT147" s="342">
        <v>11.271670195918073</v>
      </c>
      <c r="CU147" s="342">
        <v>11.650453404885695</v>
      </c>
      <c r="CV147" s="342">
        <v>12.029236613853314</v>
      </c>
      <c r="CW147" s="342">
        <v>12.786803031788557</v>
      </c>
      <c r="CY147" s="101">
        <f t="shared" si="251"/>
        <v>1</v>
      </c>
      <c r="CZ147" s="101">
        <f t="shared" si="252"/>
        <v>5</v>
      </c>
      <c r="DB147" s="101">
        <f t="shared" si="253"/>
        <v>5</v>
      </c>
      <c r="DD147" s="311">
        <f t="shared" si="254"/>
        <v>0</v>
      </c>
      <c r="DE147" s="311"/>
      <c r="DF147" s="101">
        <f t="shared" si="170"/>
        <v>0</v>
      </c>
      <c r="DG147" s="101">
        <f t="shared" si="171"/>
        <v>0</v>
      </c>
      <c r="DH147" s="101">
        <f t="shared" si="172"/>
        <v>0</v>
      </c>
      <c r="DI147" s="101">
        <f t="shared" si="173"/>
        <v>0</v>
      </c>
      <c r="DJ147" s="311">
        <f t="shared" si="174"/>
        <v>0</v>
      </c>
      <c r="DK147" s="311">
        <f t="shared" si="175"/>
        <v>0</v>
      </c>
      <c r="DL147" s="101">
        <f t="shared" si="176"/>
        <v>0</v>
      </c>
      <c r="DM147" s="101">
        <f t="shared" si="177"/>
        <v>0</v>
      </c>
      <c r="DN147" s="101">
        <f t="shared" si="178"/>
        <v>0</v>
      </c>
      <c r="DO147" s="101">
        <f t="shared" si="179"/>
        <v>0</v>
      </c>
      <c r="DP147" s="101">
        <f t="shared" si="180"/>
        <v>0</v>
      </c>
      <c r="DQ147" s="101">
        <f t="shared" si="181"/>
        <v>0</v>
      </c>
      <c r="DR147" s="101">
        <f t="shared" si="182"/>
        <v>0</v>
      </c>
      <c r="DS147" s="101">
        <f t="shared" si="183"/>
        <v>0</v>
      </c>
      <c r="DT147" s="101">
        <f t="shared" si="184"/>
        <v>0</v>
      </c>
      <c r="DU147" s="101">
        <f t="shared" si="185"/>
        <v>0</v>
      </c>
      <c r="DV147" s="101">
        <f t="shared" si="186"/>
        <v>0</v>
      </c>
      <c r="DW147" s="101">
        <f t="shared" si="187"/>
        <v>0</v>
      </c>
      <c r="DX147" s="311">
        <f t="shared" si="188"/>
        <v>0</v>
      </c>
      <c r="DY147" s="101">
        <f t="shared" si="189"/>
        <v>1</v>
      </c>
      <c r="DZ147" s="101">
        <f t="shared" si="190"/>
        <v>0</v>
      </c>
      <c r="EA147" s="101">
        <f t="shared" si="191"/>
        <v>0</v>
      </c>
      <c r="EB147" s="101">
        <f t="shared" si="192"/>
        <v>0</v>
      </c>
      <c r="EC147" s="101">
        <f t="shared" si="193"/>
        <v>0</v>
      </c>
      <c r="ED147" s="101">
        <f t="shared" si="194"/>
        <v>0</v>
      </c>
      <c r="EE147" s="101">
        <f t="shared" si="195"/>
        <v>1</v>
      </c>
      <c r="EF147" s="101">
        <f t="shared" si="196"/>
        <v>0</v>
      </c>
      <c r="EG147" s="101">
        <f t="shared" si="197"/>
        <v>0</v>
      </c>
      <c r="EH147" s="101">
        <f t="shared" si="198"/>
        <v>0</v>
      </c>
      <c r="EI147" s="101">
        <f t="shared" si="199"/>
        <v>0</v>
      </c>
      <c r="EJ147" s="101">
        <f t="shared" si="200"/>
        <v>0</v>
      </c>
      <c r="EK147" s="101">
        <f t="shared" si="201"/>
        <v>0</v>
      </c>
      <c r="EL147" s="101">
        <f t="shared" si="202"/>
        <v>0</v>
      </c>
      <c r="EM147" s="101">
        <f t="shared" si="203"/>
        <v>0</v>
      </c>
      <c r="EN147" s="101">
        <f t="shared" si="204"/>
        <v>0</v>
      </c>
      <c r="EO147" s="101">
        <f t="shared" si="205"/>
        <v>0</v>
      </c>
      <c r="EP147" s="101">
        <f t="shared" si="206"/>
        <v>0</v>
      </c>
      <c r="EQ147" s="101">
        <f t="shared" si="207"/>
        <v>1</v>
      </c>
    </row>
    <row r="148" spans="2:147" ht="21.75" customHeight="1" x14ac:dyDescent="0.45">
      <c r="B148" s="133">
        <f>IF(Data!B147&lt;&gt;"",Data!B147,"")</f>
        <v>134</v>
      </c>
      <c r="C148" s="158" t="str">
        <f>IF(Data!C147&lt;&gt;"",Data!C147,"")</f>
        <v>นางสาวรัตติกาล   พวงทอง</v>
      </c>
      <c r="D148" s="106">
        <f>IF(Data!D147&lt;&gt;"",Data!D147,"")</f>
        <v>2</v>
      </c>
      <c r="E148" s="140">
        <f>IF(AND(I148=1,Data!T147=0),0,IF(I148=999,999,Data!T147))</f>
        <v>201</v>
      </c>
      <c r="F148" s="140">
        <f t="shared" si="208"/>
        <v>16.75</v>
      </c>
      <c r="G148" s="140">
        <f>IF(Data!K147&lt;&gt;"",Data!K147,"")</f>
        <v>67</v>
      </c>
      <c r="H148" s="141">
        <f>IF(Data!L147&lt;&gt;"",Data!L147,"")</f>
        <v>169</v>
      </c>
      <c r="I148" s="63">
        <f>IF(Data!M147&lt;&gt;"",Data!M147,"")</f>
        <v>1</v>
      </c>
      <c r="J148" s="63">
        <f t="shared" si="209"/>
        <v>139</v>
      </c>
      <c r="L148" s="64" t="str">
        <f t="shared" si="210"/>
        <v>น้ำหนักมากกว่าเกณฑ์</v>
      </c>
      <c r="N148" s="63">
        <f t="shared" si="211"/>
        <v>108</v>
      </c>
      <c r="P148" s="64" t="str">
        <f t="shared" si="212"/>
        <v>สูงกว่าเกณฑ์</v>
      </c>
      <c r="R148" s="63">
        <f t="shared" si="213"/>
        <v>116</v>
      </c>
      <c r="S148" s="64" t="str">
        <f t="shared" si="214"/>
        <v>ท้วม</v>
      </c>
      <c r="W148" s="310">
        <f t="shared" si="215"/>
        <v>2201</v>
      </c>
      <c r="Y148" s="65">
        <f t="shared" si="216"/>
        <v>48.3</v>
      </c>
      <c r="Z148" s="65">
        <f t="shared" si="217"/>
        <v>156.80000000000001</v>
      </c>
      <c r="AA148" s="65">
        <f t="shared" si="218"/>
        <v>57.7</v>
      </c>
      <c r="AB148" s="65">
        <f t="shared" si="219"/>
        <v>0</v>
      </c>
      <c r="AC148" s="341">
        <f t="shared" si="220"/>
        <v>57.7</v>
      </c>
      <c r="AD148" s="65">
        <f t="shared" si="221"/>
        <v>33.146822107433792</v>
      </c>
      <c r="AE148" s="65">
        <f t="shared" si="222"/>
        <v>38.197881404955865</v>
      </c>
      <c r="AF148" s="65">
        <f t="shared" si="223"/>
        <v>40.723411053716902</v>
      </c>
      <c r="AG148" s="65">
        <f t="shared" si="224"/>
        <v>57.551413871250944</v>
      </c>
      <c r="AH148" s="65">
        <f t="shared" si="225"/>
        <v>60.635218495001254</v>
      </c>
      <c r="AI148" s="65">
        <f t="shared" si="226"/>
        <v>66.80282774250189</v>
      </c>
      <c r="AJ148" s="65">
        <f t="shared" si="227"/>
        <v>141.96583637885624</v>
      </c>
      <c r="AK148" s="65">
        <f t="shared" si="228"/>
        <v>146.91055758590417</v>
      </c>
      <c r="AL148" s="65">
        <f t="shared" si="229"/>
        <v>149.3829181894281</v>
      </c>
      <c r="AM148" s="65">
        <f t="shared" si="230"/>
        <v>164.13732824271625</v>
      </c>
      <c r="AN148" s="65">
        <f t="shared" si="231"/>
        <v>166.58310432362168</v>
      </c>
      <c r="AO148" s="65">
        <f t="shared" si="232"/>
        <v>171.47465648543252</v>
      </c>
      <c r="AP148" s="65">
        <f t="shared" si="233"/>
        <v>39.994707936054226</v>
      </c>
      <c r="AQ148" s="65">
        <f t="shared" si="234"/>
        <v>45.896471957369485</v>
      </c>
      <c r="AR148" s="65">
        <f t="shared" si="235"/>
        <v>48.847353968027114</v>
      </c>
      <c r="AS148" s="65">
        <f t="shared" si="236"/>
        <v>64.877821107005047</v>
      </c>
      <c r="AT148" s="65">
        <f t="shared" si="237"/>
        <v>67.270428142673396</v>
      </c>
      <c r="AU148" s="65">
        <f t="shared" si="238"/>
        <v>72.055642214010092</v>
      </c>
      <c r="AV148" s="65">
        <f t="shared" si="239"/>
        <v>0</v>
      </c>
      <c r="AW148" s="65">
        <f t="shared" si="240"/>
        <v>39.994707936054226</v>
      </c>
      <c r="AX148" s="65">
        <f t="shared" si="241"/>
        <v>0</v>
      </c>
      <c r="AY148" s="65">
        <f t="shared" si="242"/>
        <v>45.896471957369485</v>
      </c>
      <c r="AZ148" s="65">
        <f t="shared" si="243"/>
        <v>0</v>
      </c>
      <c r="BA148" s="65">
        <f t="shared" si="244"/>
        <v>48.847353968027114</v>
      </c>
      <c r="BB148" s="65">
        <f t="shared" si="245"/>
        <v>0</v>
      </c>
      <c r="BC148" s="65">
        <f t="shared" si="246"/>
        <v>64.877821107005047</v>
      </c>
      <c r="BD148" s="65">
        <f t="shared" si="247"/>
        <v>0</v>
      </c>
      <c r="BE148" s="65">
        <f t="shared" si="248"/>
        <v>67.270428142673396</v>
      </c>
      <c r="BF148" s="65">
        <f t="shared" si="249"/>
        <v>0</v>
      </c>
      <c r="BG148" s="65">
        <f t="shared" si="250"/>
        <v>72.055642214010092</v>
      </c>
      <c r="BI148" s="371">
        <v>1133</v>
      </c>
      <c r="BJ148" s="342">
        <v>18.644357785989914</v>
      </c>
      <c r="BK148" s="342">
        <v>23.429571857326611</v>
      </c>
      <c r="BL148" s="342">
        <v>25.822178892994955</v>
      </c>
      <c r="BM148" s="342">
        <v>28.214785928663304</v>
      </c>
      <c r="BN148" s="342">
        <v>33</v>
      </c>
      <c r="BO148" s="342">
        <v>41.400709147457754</v>
      </c>
      <c r="BP148" s="342">
        <v>45.601063721186634</v>
      </c>
      <c r="BQ148" s="342">
        <v>49.801418294915507</v>
      </c>
      <c r="BR148" s="342">
        <v>58.2</v>
      </c>
      <c r="BS148" s="65"/>
      <c r="BT148" s="371">
        <v>1133</v>
      </c>
      <c r="BU148" s="342">
        <v>121.85329503402869</v>
      </c>
      <c r="BV148" s="342">
        <v>127.88141010375247</v>
      </c>
      <c r="BW148" s="342">
        <v>130.89546763861438</v>
      </c>
      <c r="BX148" s="342">
        <v>133.90952517347625</v>
      </c>
      <c r="BY148" s="342">
        <v>139.93764024320004</v>
      </c>
      <c r="BZ148" s="342">
        <v>146.68268662362155</v>
      </c>
      <c r="CA148" s="342">
        <v>150.05520981383231</v>
      </c>
      <c r="CB148" s="342">
        <v>153.42773300404309</v>
      </c>
      <c r="CC148" s="342">
        <v>160.1727793844646</v>
      </c>
      <c r="CE148" s="385">
        <v>82.25</v>
      </c>
      <c r="CF148" s="342">
        <v>8.9633395738408517</v>
      </c>
      <c r="CG148" s="342">
        <v>9.6911142419770222</v>
      </c>
      <c r="CH148" s="342">
        <v>10.055001576045111</v>
      </c>
      <c r="CI148" s="342">
        <v>10.418888910113203</v>
      </c>
      <c r="CJ148" s="342">
        <v>11.146663578249363</v>
      </c>
      <c r="CK148" s="342">
        <v>12.067186154864956</v>
      </c>
      <c r="CL148" s="342">
        <v>12.527447443172752</v>
      </c>
      <c r="CM148" s="342">
        <v>12.987708731480549</v>
      </c>
      <c r="CN148" s="342">
        <v>13.908231308096141</v>
      </c>
      <c r="CO148" s="342">
        <v>8.1870591799639598</v>
      </c>
      <c r="CP148" s="342">
        <v>8.9798768194529899</v>
      </c>
      <c r="CQ148" s="342">
        <v>9.3762856391975067</v>
      </c>
      <c r="CR148" s="342">
        <v>9.7726944589420217</v>
      </c>
      <c r="CS148" s="342">
        <v>10.565512098431054</v>
      </c>
      <c r="CT148" s="342">
        <v>11.325527498429887</v>
      </c>
      <c r="CU148" s="342">
        <v>11.705535198429304</v>
      </c>
      <c r="CV148" s="342">
        <v>12.08554289842872</v>
      </c>
      <c r="CW148" s="342">
        <v>12.845558298427553</v>
      </c>
      <c r="CY148" s="101">
        <f t="shared" si="251"/>
        <v>1</v>
      </c>
      <c r="CZ148" s="101">
        <f t="shared" si="252"/>
        <v>5</v>
      </c>
      <c r="DB148" s="101">
        <f t="shared" si="253"/>
        <v>5</v>
      </c>
      <c r="DD148" s="311">
        <f t="shared" si="254"/>
        <v>4</v>
      </c>
      <c r="DE148" s="311"/>
      <c r="DF148" s="101">
        <f t="shared" si="170"/>
        <v>0</v>
      </c>
      <c r="DG148" s="101">
        <f t="shared" si="171"/>
        <v>0</v>
      </c>
      <c r="DH148" s="101">
        <f t="shared" si="172"/>
        <v>0</v>
      </c>
      <c r="DI148" s="101">
        <f t="shared" si="173"/>
        <v>0</v>
      </c>
      <c r="DJ148" s="311">
        <f t="shared" si="174"/>
        <v>0</v>
      </c>
      <c r="DK148" s="311">
        <f t="shared" si="175"/>
        <v>0</v>
      </c>
      <c r="DL148" s="101">
        <f t="shared" si="176"/>
        <v>0</v>
      </c>
      <c r="DM148" s="101">
        <f t="shared" si="177"/>
        <v>0</v>
      </c>
      <c r="DN148" s="101">
        <f t="shared" si="178"/>
        <v>0</v>
      </c>
      <c r="DO148" s="101">
        <f t="shared" si="179"/>
        <v>0</v>
      </c>
      <c r="DP148" s="101">
        <f t="shared" si="180"/>
        <v>0</v>
      </c>
      <c r="DQ148" s="101">
        <f t="shared" si="181"/>
        <v>0</v>
      </c>
      <c r="DR148" s="101">
        <f t="shared" si="182"/>
        <v>0</v>
      </c>
      <c r="DS148" s="101">
        <f t="shared" si="183"/>
        <v>0</v>
      </c>
      <c r="DT148" s="101">
        <f t="shared" si="184"/>
        <v>0</v>
      </c>
      <c r="DU148" s="101">
        <f t="shared" si="185"/>
        <v>0</v>
      </c>
      <c r="DV148" s="101">
        <f t="shared" si="186"/>
        <v>0</v>
      </c>
      <c r="DW148" s="101">
        <f t="shared" si="187"/>
        <v>0</v>
      </c>
      <c r="DX148" s="311">
        <f t="shared" si="188"/>
        <v>0</v>
      </c>
      <c r="DY148" s="101">
        <f t="shared" si="189"/>
        <v>1</v>
      </c>
      <c r="DZ148" s="101">
        <f t="shared" si="190"/>
        <v>0</v>
      </c>
      <c r="EA148" s="101">
        <f t="shared" si="191"/>
        <v>0</v>
      </c>
      <c r="EB148" s="101">
        <f t="shared" si="192"/>
        <v>0</v>
      </c>
      <c r="EC148" s="101">
        <f t="shared" si="193"/>
        <v>0</v>
      </c>
      <c r="ED148" s="101">
        <f t="shared" si="194"/>
        <v>0</v>
      </c>
      <c r="EE148" s="101">
        <f t="shared" si="195"/>
        <v>1</v>
      </c>
      <c r="EF148" s="101">
        <f t="shared" si="196"/>
        <v>0</v>
      </c>
      <c r="EG148" s="101">
        <f t="shared" si="197"/>
        <v>0</v>
      </c>
      <c r="EH148" s="101">
        <f t="shared" si="198"/>
        <v>0</v>
      </c>
      <c r="EI148" s="101">
        <f t="shared" si="199"/>
        <v>0</v>
      </c>
      <c r="EJ148" s="101">
        <f t="shared" si="200"/>
        <v>0</v>
      </c>
      <c r="EK148" s="101">
        <f t="shared" si="201"/>
        <v>0</v>
      </c>
      <c r="EL148" s="101">
        <f t="shared" si="202"/>
        <v>0</v>
      </c>
      <c r="EM148" s="101">
        <f t="shared" si="203"/>
        <v>1</v>
      </c>
      <c r="EN148" s="101">
        <f t="shared" si="204"/>
        <v>0</v>
      </c>
      <c r="EO148" s="101">
        <f t="shared" si="205"/>
        <v>0</v>
      </c>
      <c r="EP148" s="101">
        <f t="shared" si="206"/>
        <v>0</v>
      </c>
      <c r="EQ148" s="101">
        <f t="shared" si="207"/>
        <v>0</v>
      </c>
    </row>
    <row r="149" spans="2:147" ht="21.75" customHeight="1" x14ac:dyDescent="0.45">
      <c r="B149" s="133">
        <f>IF(Data!B148&lt;&gt;"",Data!B148,"")</f>
        <v>135</v>
      </c>
      <c r="C149" s="158" t="str">
        <f>IF(Data!C148&lt;&gt;"",Data!C148,"")</f>
        <v>นางสาวทิวากร   อิ่มหมี</v>
      </c>
      <c r="D149" s="106">
        <f>IF(Data!D148&lt;&gt;"",Data!D148,"")</f>
        <v>2</v>
      </c>
      <c r="E149" s="140">
        <f>IF(AND(I149=1,Data!T148=0),0,IF(I149=999,999,Data!T148))</f>
        <v>201</v>
      </c>
      <c r="F149" s="140">
        <f t="shared" si="208"/>
        <v>16.75</v>
      </c>
      <c r="G149" s="140">
        <f>IF(Data!K148&lt;&gt;"",Data!K148,"")</f>
        <v>76</v>
      </c>
      <c r="H149" s="141">
        <f>IF(Data!L148&lt;&gt;"",Data!L148,"")</f>
        <v>163</v>
      </c>
      <c r="I149" s="63">
        <f>IF(Data!M148&lt;&gt;"",Data!M148,"")</f>
        <v>1</v>
      </c>
      <c r="J149" s="63">
        <f t="shared" si="209"/>
        <v>157</v>
      </c>
      <c r="L149" s="64" t="str">
        <f t="shared" si="210"/>
        <v>น้ำหนักมากกว่าเกณฑ์</v>
      </c>
      <c r="N149" s="63">
        <f t="shared" si="211"/>
        <v>104</v>
      </c>
      <c r="P149" s="64" t="str">
        <f t="shared" si="212"/>
        <v>ส่วนสูงตามเกณฑ์</v>
      </c>
      <c r="R149" s="63">
        <f t="shared" si="213"/>
        <v>145</v>
      </c>
      <c r="S149" s="64" t="str">
        <f t="shared" si="214"/>
        <v>อ้วน</v>
      </c>
      <c r="W149" s="310">
        <f t="shared" si="215"/>
        <v>2201</v>
      </c>
      <c r="Y149" s="65">
        <f t="shared" si="216"/>
        <v>48.3</v>
      </c>
      <c r="Z149" s="65">
        <f t="shared" si="217"/>
        <v>156.80000000000001</v>
      </c>
      <c r="AA149" s="65">
        <f t="shared" si="218"/>
        <v>52.3</v>
      </c>
      <c r="AB149" s="65">
        <f t="shared" si="219"/>
        <v>0</v>
      </c>
      <c r="AC149" s="341">
        <f t="shared" si="220"/>
        <v>52.3</v>
      </c>
      <c r="AD149" s="65">
        <f t="shared" si="221"/>
        <v>33.146822107433792</v>
      </c>
      <c r="AE149" s="65">
        <f t="shared" si="222"/>
        <v>38.197881404955865</v>
      </c>
      <c r="AF149" s="65">
        <f t="shared" si="223"/>
        <v>40.723411053716902</v>
      </c>
      <c r="AG149" s="65">
        <f t="shared" si="224"/>
        <v>57.551413871250944</v>
      </c>
      <c r="AH149" s="65">
        <f t="shared" si="225"/>
        <v>60.635218495001254</v>
      </c>
      <c r="AI149" s="65">
        <f t="shared" si="226"/>
        <v>66.80282774250189</v>
      </c>
      <c r="AJ149" s="65">
        <f t="shared" si="227"/>
        <v>141.96583637885624</v>
      </c>
      <c r="AK149" s="65">
        <f t="shared" si="228"/>
        <v>146.91055758590417</v>
      </c>
      <c r="AL149" s="65">
        <f t="shared" si="229"/>
        <v>149.3829181894281</v>
      </c>
      <c r="AM149" s="65">
        <f t="shared" si="230"/>
        <v>164.13732824271625</v>
      </c>
      <c r="AN149" s="65">
        <f t="shared" si="231"/>
        <v>166.58310432362168</v>
      </c>
      <c r="AO149" s="65">
        <f t="shared" si="232"/>
        <v>171.47465648543252</v>
      </c>
      <c r="AP149" s="65">
        <f t="shared" si="233"/>
        <v>36.030272157455244</v>
      </c>
      <c r="AQ149" s="65">
        <f t="shared" si="234"/>
        <v>41.453514771636826</v>
      </c>
      <c r="AR149" s="65">
        <f t="shared" si="235"/>
        <v>44.165136078727627</v>
      </c>
      <c r="AS149" s="65">
        <f t="shared" si="236"/>
        <v>61.072892464117274</v>
      </c>
      <c r="AT149" s="65">
        <f t="shared" si="237"/>
        <v>63.997189952156361</v>
      </c>
      <c r="AU149" s="65">
        <f t="shared" si="238"/>
        <v>69.845784928234551</v>
      </c>
      <c r="AV149" s="65">
        <f t="shared" si="239"/>
        <v>0</v>
      </c>
      <c r="AW149" s="65">
        <f t="shared" si="240"/>
        <v>36.030272157455244</v>
      </c>
      <c r="AX149" s="65">
        <f t="shared" si="241"/>
        <v>0</v>
      </c>
      <c r="AY149" s="65">
        <f t="shared" si="242"/>
        <v>41.453514771636826</v>
      </c>
      <c r="AZ149" s="65">
        <f t="shared" si="243"/>
        <v>0</v>
      </c>
      <c r="BA149" s="65">
        <f t="shared" si="244"/>
        <v>44.165136078727627</v>
      </c>
      <c r="BB149" s="65">
        <f t="shared" si="245"/>
        <v>0</v>
      </c>
      <c r="BC149" s="65">
        <f t="shared" si="246"/>
        <v>61.072892464117274</v>
      </c>
      <c r="BD149" s="65">
        <f t="shared" si="247"/>
        <v>0</v>
      </c>
      <c r="BE149" s="65">
        <f t="shared" si="248"/>
        <v>63.997189952156361</v>
      </c>
      <c r="BF149" s="65">
        <f t="shared" si="249"/>
        <v>0</v>
      </c>
      <c r="BG149" s="65">
        <f t="shared" si="250"/>
        <v>69.845784928234551</v>
      </c>
      <c r="BI149" s="371">
        <v>1134</v>
      </c>
      <c r="BJ149" s="342">
        <v>18.625</v>
      </c>
      <c r="BK149" s="342">
        <v>23.516895676378315</v>
      </c>
      <c r="BL149" s="342">
        <v>25.962671757283733</v>
      </c>
      <c r="BM149" s="342">
        <v>28.408447838189154</v>
      </c>
      <c r="BN149" s="342">
        <v>33.299999999999997</v>
      </c>
      <c r="BO149" s="342">
        <v>41.807047237931897</v>
      </c>
      <c r="BP149" s="342">
        <v>46.060570856897847</v>
      </c>
      <c r="BQ149" s="342">
        <v>50.314094475863797</v>
      </c>
      <c r="BR149" s="342">
        <v>58.8</v>
      </c>
      <c r="BS149" s="65"/>
      <c r="BT149" s="371">
        <v>1134</v>
      </c>
      <c r="BU149" s="342">
        <v>121.98670080347054</v>
      </c>
      <c r="BV149" s="342">
        <v>128.12493150098035</v>
      </c>
      <c r="BW149" s="342">
        <v>131.19404684973529</v>
      </c>
      <c r="BX149" s="342">
        <v>134.26316219849019</v>
      </c>
      <c r="BY149" s="342">
        <v>140.401392896</v>
      </c>
      <c r="BZ149" s="342">
        <v>147.24701233834602</v>
      </c>
      <c r="CA149" s="342">
        <v>150.66982205951905</v>
      </c>
      <c r="CB149" s="342">
        <v>154.09263178069205</v>
      </c>
      <c r="CC149" s="342">
        <v>160.93825122303809</v>
      </c>
      <c r="CE149" s="385">
        <v>82.5</v>
      </c>
      <c r="CF149" s="342">
        <v>9.021041940801652</v>
      </c>
      <c r="CG149" s="342">
        <v>9.7475921134306258</v>
      </c>
      <c r="CH149" s="342">
        <v>10.110867199745114</v>
      </c>
      <c r="CI149" s="342">
        <v>10.474142286059605</v>
      </c>
      <c r="CJ149" s="342">
        <v>11.200692458688572</v>
      </c>
      <c r="CK149" s="342">
        <v>12.129703428388119</v>
      </c>
      <c r="CL149" s="342">
        <v>12.594208913237892</v>
      </c>
      <c r="CM149" s="342">
        <v>13.058714398087666</v>
      </c>
      <c r="CN149" s="342">
        <v>13.987725367787213</v>
      </c>
      <c r="CO149" s="342">
        <v>8.2257055812420372</v>
      </c>
      <c r="CP149" s="342">
        <v>9.0227771937877819</v>
      </c>
      <c r="CQ149" s="342">
        <v>9.4213130000606569</v>
      </c>
      <c r="CR149" s="342">
        <v>9.8198488063335283</v>
      </c>
      <c r="CS149" s="342">
        <v>10.616920418879275</v>
      </c>
      <c r="CT149" s="342">
        <v>11.3793848009417</v>
      </c>
      <c r="CU149" s="342">
        <v>11.760616991972913</v>
      </c>
      <c r="CV149" s="342">
        <v>12.141849183004124</v>
      </c>
      <c r="CW149" s="342">
        <v>12.90431356506655</v>
      </c>
      <c r="CY149" s="101">
        <f t="shared" si="251"/>
        <v>1</v>
      </c>
      <c r="CZ149" s="101">
        <f t="shared" si="252"/>
        <v>5</v>
      </c>
      <c r="DB149" s="101">
        <f t="shared" si="253"/>
        <v>3</v>
      </c>
      <c r="DD149" s="311">
        <f t="shared" si="254"/>
        <v>6</v>
      </c>
      <c r="DE149" s="311"/>
      <c r="DF149" s="101">
        <f t="shared" si="170"/>
        <v>0</v>
      </c>
      <c r="DG149" s="101">
        <f t="shared" si="171"/>
        <v>0</v>
      </c>
      <c r="DH149" s="101">
        <f t="shared" si="172"/>
        <v>0</v>
      </c>
      <c r="DI149" s="101">
        <f t="shared" si="173"/>
        <v>0</v>
      </c>
      <c r="DJ149" s="311">
        <f t="shared" si="174"/>
        <v>0</v>
      </c>
      <c r="DK149" s="311">
        <f t="shared" si="175"/>
        <v>0</v>
      </c>
      <c r="DL149" s="101">
        <f t="shared" si="176"/>
        <v>0</v>
      </c>
      <c r="DM149" s="101">
        <f t="shared" si="177"/>
        <v>0</v>
      </c>
      <c r="DN149" s="101">
        <f t="shared" si="178"/>
        <v>0</v>
      </c>
      <c r="DO149" s="101">
        <f t="shared" si="179"/>
        <v>0</v>
      </c>
      <c r="DP149" s="101">
        <f t="shared" si="180"/>
        <v>0</v>
      </c>
      <c r="DQ149" s="101">
        <f t="shared" si="181"/>
        <v>0</v>
      </c>
      <c r="DR149" s="101">
        <f t="shared" si="182"/>
        <v>0</v>
      </c>
      <c r="DS149" s="101">
        <f t="shared" si="183"/>
        <v>0</v>
      </c>
      <c r="DT149" s="101">
        <f t="shared" si="184"/>
        <v>0</v>
      </c>
      <c r="DU149" s="101">
        <f t="shared" si="185"/>
        <v>0</v>
      </c>
      <c r="DV149" s="101">
        <f t="shared" si="186"/>
        <v>0</v>
      </c>
      <c r="DW149" s="101">
        <f t="shared" si="187"/>
        <v>0</v>
      </c>
      <c r="DX149" s="311">
        <f t="shared" si="188"/>
        <v>0</v>
      </c>
      <c r="DY149" s="101">
        <f t="shared" si="189"/>
        <v>1</v>
      </c>
      <c r="DZ149" s="101">
        <f t="shared" si="190"/>
        <v>0</v>
      </c>
      <c r="EA149" s="101">
        <f t="shared" si="191"/>
        <v>0</v>
      </c>
      <c r="EB149" s="101">
        <f t="shared" si="192"/>
        <v>0</v>
      </c>
      <c r="EC149" s="101">
        <f t="shared" si="193"/>
        <v>0</v>
      </c>
      <c r="ED149" s="101">
        <f t="shared" si="194"/>
        <v>0</v>
      </c>
      <c r="EE149" s="101">
        <f t="shared" si="195"/>
        <v>0</v>
      </c>
      <c r="EF149" s="101">
        <f t="shared" si="196"/>
        <v>0</v>
      </c>
      <c r="EG149" s="101">
        <f t="shared" si="197"/>
        <v>1</v>
      </c>
      <c r="EH149" s="101">
        <f t="shared" si="198"/>
        <v>0</v>
      </c>
      <c r="EI149" s="101">
        <f t="shared" si="199"/>
        <v>0</v>
      </c>
      <c r="EJ149" s="101">
        <f t="shared" si="200"/>
        <v>0</v>
      </c>
      <c r="EK149" s="101">
        <f t="shared" si="201"/>
        <v>1</v>
      </c>
      <c r="EL149" s="101">
        <f t="shared" si="202"/>
        <v>0</v>
      </c>
      <c r="EM149" s="101">
        <f t="shared" si="203"/>
        <v>0</v>
      </c>
      <c r="EN149" s="101">
        <f t="shared" si="204"/>
        <v>0</v>
      </c>
      <c r="EO149" s="101">
        <f t="shared" si="205"/>
        <v>0</v>
      </c>
      <c r="EP149" s="101">
        <f t="shared" si="206"/>
        <v>0</v>
      </c>
      <c r="EQ149" s="101">
        <f t="shared" si="207"/>
        <v>0</v>
      </c>
    </row>
    <row r="150" spans="2:147" ht="21.75" customHeight="1" x14ac:dyDescent="0.45">
      <c r="B150" s="133">
        <f>IF(Data!B149&lt;&gt;"",Data!B149,"")</f>
        <v>136</v>
      </c>
      <c r="C150" s="158" t="str">
        <f>IF(Data!C149&lt;&gt;"",Data!C149,"")</f>
        <v>นางสาวธัญลักษณ์   ปาสานี</v>
      </c>
      <c r="D150" s="106">
        <f>IF(Data!D149&lt;&gt;"",Data!D149,"")</f>
        <v>2</v>
      </c>
      <c r="E150" s="140">
        <f>IF(AND(I150=1,Data!T149=0),0,IF(I150=999,999,Data!T149))</f>
        <v>192</v>
      </c>
      <c r="F150" s="140">
        <f t="shared" si="208"/>
        <v>16</v>
      </c>
      <c r="G150" s="140">
        <f>IF(Data!K149&lt;&gt;"",Data!K149,"")</f>
        <v>75</v>
      </c>
      <c r="H150" s="141">
        <f>IF(Data!L149&lt;&gt;"",Data!L149,"")</f>
        <v>163</v>
      </c>
      <c r="I150" s="63">
        <f>IF(Data!M149&lt;&gt;"",Data!M149,"")</f>
        <v>1</v>
      </c>
      <c r="J150" s="63">
        <f t="shared" si="209"/>
        <v>157</v>
      </c>
      <c r="L150" s="64" t="str">
        <f t="shared" si="210"/>
        <v>น้ำหนักมากกว่าเกณฑ์</v>
      </c>
      <c r="N150" s="63">
        <f t="shared" si="211"/>
        <v>104</v>
      </c>
      <c r="P150" s="64" t="str">
        <f t="shared" si="212"/>
        <v>ส่วนสูงตามเกณฑ์</v>
      </c>
      <c r="R150" s="63">
        <f t="shared" si="213"/>
        <v>143</v>
      </c>
      <c r="S150" s="64" t="str">
        <f t="shared" si="214"/>
        <v>อ้วน</v>
      </c>
      <c r="W150" s="310">
        <f t="shared" si="215"/>
        <v>2192</v>
      </c>
      <c r="Y150" s="65">
        <f t="shared" si="216"/>
        <v>47.9</v>
      </c>
      <c r="Z150" s="65">
        <f t="shared" si="217"/>
        <v>156.6</v>
      </c>
      <c r="AA150" s="65">
        <f t="shared" si="218"/>
        <v>52.3</v>
      </c>
      <c r="AB150" s="65">
        <f t="shared" si="219"/>
        <v>0</v>
      </c>
      <c r="AC150" s="341">
        <f t="shared" si="220"/>
        <v>52.3</v>
      </c>
      <c r="AD150" s="65">
        <f t="shared" si="221"/>
        <v>32.268300700300131</v>
      </c>
      <c r="AE150" s="65">
        <f t="shared" si="222"/>
        <v>37.47886713353342</v>
      </c>
      <c r="AF150" s="65">
        <f t="shared" si="223"/>
        <v>40.084150350150068</v>
      </c>
      <c r="AG150" s="65">
        <f t="shared" si="224"/>
        <v>57.231167439106557</v>
      </c>
      <c r="AH150" s="65">
        <f t="shared" si="225"/>
        <v>60.341556585475409</v>
      </c>
      <c r="AI150" s="65">
        <f t="shared" si="226"/>
        <v>66.562334878213107</v>
      </c>
      <c r="AJ150" s="65">
        <f t="shared" si="227"/>
        <v>141.60632924314501</v>
      </c>
      <c r="AK150" s="65">
        <f t="shared" si="228"/>
        <v>146.60421949543002</v>
      </c>
      <c r="AL150" s="65">
        <f t="shared" si="229"/>
        <v>149.10316462157249</v>
      </c>
      <c r="AM150" s="65">
        <f t="shared" si="230"/>
        <v>164.01708181057188</v>
      </c>
      <c r="AN150" s="65">
        <f t="shared" si="231"/>
        <v>166.48944241409583</v>
      </c>
      <c r="AO150" s="65">
        <f t="shared" si="232"/>
        <v>171.43416362114377</v>
      </c>
      <c r="AP150" s="65">
        <f t="shared" si="233"/>
        <v>36.030272157455244</v>
      </c>
      <c r="AQ150" s="65">
        <f t="shared" si="234"/>
        <v>41.453514771636826</v>
      </c>
      <c r="AR150" s="65">
        <f t="shared" si="235"/>
        <v>44.165136078727627</v>
      </c>
      <c r="AS150" s="65">
        <f t="shared" si="236"/>
        <v>61.072892464117274</v>
      </c>
      <c r="AT150" s="65">
        <f t="shared" si="237"/>
        <v>63.997189952156361</v>
      </c>
      <c r="AU150" s="65">
        <f t="shared" si="238"/>
        <v>69.845784928234551</v>
      </c>
      <c r="AV150" s="65">
        <f t="shared" si="239"/>
        <v>0</v>
      </c>
      <c r="AW150" s="65">
        <f t="shared" si="240"/>
        <v>36.030272157455244</v>
      </c>
      <c r="AX150" s="65">
        <f t="shared" si="241"/>
        <v>0</v>
      </c>
      <c r="AY150" s="65">
        <f t="shared" si="242"/>
        <v>41.453514771636826</v>
      </c>
      <c r="AZ150" s="65">
        <f t="shared" si="243"/>
        <v>0</v>
      </c>
      <c r="BA150" s="65">
        <f t="shared" si="244"/>
        <v>44.165136078727627</v>
      </c>
      <c r="BB150" s="65">
        <f t="shared" si="245"/>
        <v>0</v>
      </c>
      <c r="BC150" s="65">
        <f t="shared" si="246"/>
        <v>61.072892464117274</v>
      </c>
      <c r="BD150" s="65">
        <f t="shared" si="247"/>
        <v>0</v>
      </c>
      <c r="BE150" s="65">
        <f t="shared" si="248"/>
        <v>63.997189952156361</v>
      </c>
      <c r="BF150" s="65">
        <f t="shared" si="249"/>
        <v>0</v>
      </c>
      <c r="BG150" s="65">
        <f t="shared" si="250"/>
        <v>69.845784928234551</v>
      </c>
      <c r="BI150" s="371">
        <v>1135</v>
      </c>
      <c r="BJ150" s="342">
        <v>18.765836378856246</v>
      </c>
      <c r="BK150" s="342">
        <v>23.710557585904166</v>
      </c>
      <c r="BL150" s="342">
        <v>26.182918189428122</v>
      </c>
      <c r="BM150" s="342">
        <v>28.655278792952082</v>
      </c>
      <c r="BN150" s="342">
        <v>33.6</v>
      </c>
      <c r="BO150" s="342">
        <v>42.160216283168978</v>
      </c>
      <c r="BP150" s="342">
        <v>46.44032442475347</v>
      </c>
      <c r="BQ150" s="342">
        <v>50.720432566337955</v>
      </c>
      <c r="BR150" s="342">
        <v>59.3</v>
      </c>
      <c r="BS150" s="65"/>
      <c r="BT150" s="371">
        <v>1135</v>
      </c>
      <c r="BU150" s="342">
        <v>122.21979520263764</v>
      </c>
      <c r="BV150" s="342">
        <v>128.43919719941178</v>
      </c>
      <c r="BW150" s="342">
        <v>131.54889819779882</v>
      </c>
      <c r="BX150" s="342">
        <v>134.65859919618589</v>
      </c>
      <c r="BY150" s="342">
        <v>140.87800119296003</v>
      </c>
      <c r="BZ150" s="342">
        <v>147.81881292043505</v>
      </c>
      <c r="CA150" s="342">
        <v>151.28921878417256</v>
      </c>
      <c r="CB150" s="342">
        <v>154.75962464791007</v>
      </c>
      <c r="CC150" s="342">
        <v>161.7004363753851</v>
      </c>
      <c r="CE150" s="385">
        <v>82.75</v>
      </c>
      <c r="CF150" s="342">
        <v>9.0787443077624523</v>
      </c>
      <c r="CG150" s="342">
        <v>9.8040699848842294</v>
      </c>
      <c r="CH150" s="342">
        <v>10.166732823445116</v>
      </c>
      <c r="CI150" s="342">
        <v>10.529395662006007</v>
      </c>
      <c r="CJ150" s="342">
        <v>11.25472133912778</v>
      </c>
      <c r="CK150" s="342">
        <v>12.192220701911282</v>
      </c>
      <c r="CL150" s="342">
        <v>12.660970383303033</v>
      </c>
      <c r="CM150" s="342">
        <v>13.129720064694784</v>
      </c>
      <c r="CN150" s="342">
        <v>14.067219427478285</v>
      </c>
      <c r="CO150" s="342">
        <v>8.2643519825201146</v>
      </c>
      <c r="CP150" s="342">
        <v>9.0656775681225739</v>
      </c>
      <c r="CQ150" s="342">
        <v>9.4663403609238053</v>
      </c>
      <c r="CR150" s="342">
        <v>9.8670031537250367</v>
      </c>
      <c r="CS150" s="342">
        <v>10.668328739327496</v>
      </c>
      <c r="CT150" s="342">
        <v>11.433242103453514</v>
      </c>
      <c r="CU150" s="342">
        <v>11.815698785516522</v>
      </c>
      <c r="CV150" s="342">
        <v>12.198155467579529</v>
      </c>
      <c r="CW150" s="342">
        <v>12.963068831705547</v>
      </c>
      <c r="CY150" s="101">
        <f t="shared" si="251"/>
        <v>1</v>
      </c>
      <c r="CZ150" s="101">
        <f t="shared" si="252"/>
        <v>5</v>
      </c>
      <c r="DB150" s="101">
        <f t="shared" si="253"/>
        <v>3</v>
      </c>
      <c r="DD150" s="311">
        <f t="shared" si="254"/>
        <v>6</v>
      </c>
      <c r="DE150" s="311"/>
      <c r="DF150" s="101">
        <f t="shared" si="170"/>
        <v>0</v>
      </c>
      <c r="DG150" s="101">
        <f t="shared" si="171"/>
        <v>0</v>
      </c>
      <c r="DH150" s="101">
        <f t="shared" si="172"/>
        <v>0</v>
      </c>
      <c r="DI150" s="101">
        <f t="shared" si="173"/>
        <v>0</v>
      </c>
      <c r="DJ150" s="311">
        <f t="shared" si="174"/>
        <v>0</v>
      </c>
      <c r="DK150" s="311">
        <f t="shared" si="175"/>
        <v>0</v>
      </c>
      <c r="DL150" s="101">
        <f t="shared" si="176"/>
        <v>0</v>
      </c>
      <c r="DM150" s="101">
        <f t="shared" si="177"/>
        <v>0</v>
      </c>
      <c r="DN150" s="101">
        <f t="shared" si="178"/>
        <v>0</v>
      </c>
      <c r="DO150" s="101">
        <f t="shared" si="179"/>
        <v>0</v>
      </c>
      <c r="DP150" s="101">
        <f t="shared" si="180"/>
        <v>0</v>
      </c>
      <c r="DQ150" s="101">
        <f t="shared" si="181"/>
        <v>0</v>
      </c>
      <c r="DR150" s="101">
        <f t="shared" si="182"/>
        <v>0</v>
      </c>
      <c r="DS150" s="101">
        <f t="shared" si="183"/>
        <v>0</v>
      </c>
      <c r="DT150" s="101">
        <f t="shared" si="184"/>
        <v>0</v>
      </c>
      <c r="DU150" s="101">
        <f t="shared" si="185"/>
        <v>0</v>
      </c>
      <c r="DV150" s="101">
        <f t="shared" si="186"/>
        <v>0</v>
      </c>
      <c r="DW150" s="101">
        <f t="shared" si="187"/>
        <v>0</v>
      </c>
      <c r="DX150" s="311">
        <f t="shared" si="188"/>
        <v>0</v>
      </c>
      <c r="DY150" s="101">
        <f t="shared" si="189"/>
        <v>1</v>
      </c>
      <c r="DZ150" s="101">
        <f t="shared" si="190"/>
        <v>0</v>
      </c>
      <c r="EA150" s="101">
        <f t="shared" si="191"/>
        <v>0</v>
      </c>
      <c r="EB150" s="101">
        <f t="shared" si="192"/>
        <v>0</v>
      </c>
      <c r="EC150" s="101">
        <f t="shared" si="193"/>
        <v>0</v>
      </c>
      <c r="ED150" s="101">
        <f t="shared" si="194"/>
        <v>0</v>
      </c>
      <c r="EE150" s="101">
        <f t="shared" si="195"/>
        <v>0</v>
      </c>
      <c r="EF150" s="101">
        <f t="shared" si="196"/>
        <v>0</v>
      </c>
      <c r="EG150" s="101">
        <f t="shared" si="197"/>
        <v>1</v>
      </c>
      <c r="EH150" s="101">
        <f t="shared" si="198"/>
        <v>0</v>
      </c>
      <c r="EI150" s="101">
        <f t="shared" si="199"/>
        <v>0</v>
      </c>
      <c r="EJ150" s="101">
        <f t="shared" si="200"/>
        <v>0</v>
      </c>
      <c r="EK150" s="101">
        <f t="shared" si="201"/>
        <v>1</v>
      </c>
      <c r="EL150" s="101">
        <f t="shared" si="202"/>
        <v>0</v>
      </c>
      <c r="EM150" s="101">
        <f t="shared" si="203"/>
        <v>0</v>
      </c>
      <c r="EN150" s="101">
        <f t="shared" si="204"/>
        <v>0</v>
      </c>
      <c r="EO150" s="101">
        <f t="shared" si="205"/>
        <v>0</v>
      </c>
      <c r="EP150" s="101">
        <f t="shared" si="206"/>
        <v>0</v>
      </c>
      <c r="EQ150" s="101">
        <f t="shared" si="207"/>
        <v>0</v>
      </c>
    </row>
    <row r="151" spans="2:147" ht="21.75" customHeight="1" x14ac:dyDescent="0.45">
      <c r="B151" s="133">
        <f>IF(Data!B150&lt;&gt;"",Data!B150,"")</f>
        <v>137</v>
      </c>
      <c r="C151" s="158" t="str">
        <f>IF(Data!C150&lt;&gt;"",Data!C150,"")</f>
        <v>นางสาวธวัลรัตน์   ขำมา</v>
      </c>
      <c r="D151" s="106">
        <f>IF(Data!D150&lt;&gt;"",Data!D150,"")</f>
        <v>2</v>
      </c>
      <c r="E151" s="140">
        <f>IF(AND(I151=1,Data!T150=0),0,IF(I151=999,999,Data!T150))</f>
        <v>195</v>
      </c>
      <c r="F151" s="140">
        <f t="shared" si="208"/>
        <v>16.25</v>
      </c>
      <c r="G151" s="140">
        <f>IF(Data!K150&lt;&gt;"",Data!K150,"")</f>
        <v>45</v>
      </c>
      <c r="H151" s="141">
        <f>IF(Data!L150&lt;&gt;"",Data!L150,"")</f>
        <v>165</v>
      </c>
      <c r="I151" s="63">
        <f>IF(Data!M150&lt;&gt;"",Data!M150,"")</f>
        <v>1</v>
      </c>
      <c r="J151" s="63">
        <f t="shared" si="209"/>
        <v>94</v>
      </c>
      <c r="L151" s="64" t="str">
        <f t="shared" si="210"/>
        <v>น้ำหนักตามเกณฑ์</v>
      </c>
      <c r="N151" s="63">
        <f t="shared" si="211"/>
        <v>105</v>
      </c>
      <c r="P151" s="64" t="str">
        <f t="shared" si="212"/>
        <v>ค่อนข้างสูง</v>
      </c>
      <c r="R151" s="63">
        <f t="shared" si="213"/>
        <v>83</v>
      </c>
      <c r="S151" s="64" t="str">
        <f t="shared" si="214"/>
        <v>ค่อนข้างผอม</v>
      </c>
      <c r="W151" s="310">
        <f t="shared" si="215"/>
        <v>2195</v>
      </c>
      <c r="Y151" s="65">
        <f t="shared" si="216"/>
        <v>48</v>
      </c>
      <c r="Z151" s="65">
        <f t="shared" si="217"/>
        <v>156.69999999999999</v>
      </c>
      <c r="AA151" s="65">
        <f t="shared" si="218"/>
        <v>54</v>
      </c>
      <c r="AB151" s="65">
        <f t="shared" si="219"/>
        <v>0</v>
      </c>
      <c r="AC151" s="341">
        <f t="shared" si="220"/>
        <v>54</v>
      </c>
      <c r="AD151" s="65">
        <f t="shared" si="221"/>
        <v>32.687314971722571</v>
      </c>
      <c r="AE151" s="65">
        <f t="shared" si="222"/>
        <v>37.791543314481714</v>
      </c>
      <c r="AF151" s="65">
        <f t="shared" si="223"/>
        <v>40.343657485861286</v>
      </c>
      <c r="AG151" s="65">
        <f t="shared" si="224"/>
        <v>57.331167439106558</v>
      </c>
      <c r="AH151" s="65">
        <f t="shared" si="225"/>
        <v>60.441556585475411</v>
      </c>
      <c r="AI151" s="65">
        <f t="shared" si="226"/>
        <v>66.662334878213116</v>
      </c>
      <c r="AJ151" s="65">
        <f t="shared" si="227"/>
        <v>141.70632924314503</v>
      </c>
      <c r="AK151" s="65">
        <f t="shared" si="228"/>
        <v>146.70421949543004</v>
      </c>
      <c r="AL151" s="65">
        <f t="shared" si="229"/>
        <v>149.20316462157251</v>
      </c>
      <c r="AM151" s="65">
        <f t="shared" si="230"/>
        <v>164.1170818105719</v>
      </c>
      <c r="AN151" s="65">
        <f t="shared" si="231"/>
        <v>166.58944241409583</v>
      </c>
      <c r="AO151" s="65">
        <f t="shared" si="232"/>
        <v>171.53416362114376</v>
      </c>
      <c r="AP151" s="65">
        <f t="shared" si="233"/>
        <v>37.251750750321563</v>
      </c>
      <c r="AQ151" s="65">
        <f t="shared" si="234"/>
        <v>42.834500500214375</v>
      </c>
      <c r="AR151" s="65">
        <f t="shared" si="235"/>
        <v>45.625875375160781</v>
      </c>
      <c r="AS151" s="65">
        <f t="shared" si="236"/>
        <v>62.294371056983614</v>
      </c>
      <c r="AT151" s="65">
        <f t="shared" si="237"/>
        <v>65.059161409311486</v>
      </c>
      <c r="AU151" s="65">
        <f t="shared" si="238"/>
        <v>70.588742113967214</v>
      </c>
      <c r="AV151" s="65">
        <f t="shared" si="239"/>
        <v>0</v>
      </c>
      <c r="AW151" s="65">
        <f t="shared" si="240"/>
        <v>37.251750750321563</v>
      </c>
      <c r="AX151" s="65">
        <f t="shared" si="241"/>
        <v>0</v>
      </c>
      <c r="AY151" s="65">
        <f t="shared" si="242"/>
        <v>42.834500500214375</v>
      </c>
      <c r="AZ151" s="65">
        <f t="shared" si="243"/>
        <v>0</v>
      </c>
      <c r="BA151" s="65">
        <f t="shared" si="244"/>
        <v>45.625875375160781</v>
      </c>
      <c r="BB151" s="65">
        <f t="shared" si="245"/>
        <v>0</v>
      </c>
      <c r="BC151" s="65">
        <f t="shared" si="246"/>
        <v>62.294371056983614</v>
      </c>
      <c r="BD151" s="65">
        <f t="shared" si="247"/>
        <v>0</v>
      </c>
      <c r="BE151" s="65">
        <f t="shared" si="248"/>
        <v>65.059161409311486</v>
      </c>
      <c r="BF151" s="65">
        <f t="shared" si="249"/>
        <v>0</v>
      </c>
      <c r="BG151" s="65">
        <f t="shared" si="250"/>
        <v>70.588742113967214</v>
      </c>
      <c r="BI151" s="371">
        <v>1136</v>
      </c>
      <c r="BJ151" s="342">
        <v>18.746822107433797</v>
      </c>
      <c r="BK151" s="342">
        <v>23.797881404955866</v>
      </c>
      <c r="BL151" s="342">
        <v>26.323411053716899</v>
      </c>
      <c r="BM151" s="342">
        <v>28.848940702477933</v>
      </c>
      <c r="BN151" s="342">
        <v>33.9</v>
      </c>
      <c r="BO151" s="342">
        <v>42.513385328406052</v>
      </c>
      <c r="BP151" s="342">
        <v>46.820077992609079</v>
      </c>
      <c r="BQ151" s="342">
        <v>51.126770656812099</v>
      </c>
      <c r="BR151" s="342">
        <v>59.7</v>
      </c>
      <c r="BS151" s="65"/>
      <c r="BT151" s="371">
        <v>1136</v>
      </c>
      <c r="BU151" s="342">
        <v>122.59829358906146</v>
      </c>
      <c r="BV151" s="342">
        <v>128.85424996220098</v>
      </c>
      <c r="BW151" s="342">
        <v>131.98222814877073</v>
      </c>
      <c r="BX151" s="342">
        <v>135.11020633534048</v>
      </c>
      <c r="BY151" s="342">
        <v>141.36616270848</v>
      </c>
      <c r="BZ151" s="342">
        <v>148.39619769218049</v>
      </c>
      <c r="CA151" s="342">
        <v>151.91121518403074</v>
      </c>
      <c r="CB151" s="342">
        <v>155.42623267588098</v>
      </c>
      <c r="CC151" s="342">
        <v>162.4562676595815</v>
      </c>
      <c r="CE151" s="385">
        <v>83</v>
      </c>
      <c r="CF151" s="342">
        <v>9.1364466747232527</v>
      </c>
      <c r="CG151" s="342">
        <v>9.8605478563378313</v>
      </c>
      <c r="CH151" s="342">
        <v>10.222598447145121</v>
      </c>
      <c r="CI151" s="342">
        <v>10.58464903795241</v>
      </c>
      <c r="CJ151" s="342">
        <v>11.308750219566988</v>
      </c>
      <c r="CK151" s="342">
        <v>12.254737975434445</v>
      </c>
      <c r="CL151" s="342">
        <v>12.727731853368173</v>
      </c>
      <c r="CM151" s="342">
        <v>13.200725731301901</v>
      </c>
      <c r="CN151" s="342">
        <v>14.146713487169359</v>
      </c>
      <c r="CO151" s="342">
        <v>8.302998383798192</v>
      </c>
      <c r="CP151" s="342">
        <v>9.1085779424573676</v>
      </c>
      <c r="CQ151" s="342">
        <v>9.5113677217869554</v>
      </c>
      <c r="CR151" s="342">
        <v>9.9141575011165433</v>
      </c>
      <c r="CS151" s="342">
        <v>10.719737059775719</v>
      </c>
      <c r="CT151" s="342">
        <v>11.487099405965328</v>
      </c>
      <c r="CU151" s="342">
        <v>11.870780579060131</v>
      </c>
      <c r="CV151" s="342">
        <v>12.254461752154935</v>
      </c>
      <c r="CW151" s="342">
        <v>13.021824098344544</v>
      </c>
      <c r="CY151" s="101">
        <f t="shared" si="251"/>
        <v>1</v>
      </c>
      <c r="CZ151" s="101">
        <f t="shared" si="252"/>
        <v>3</v>
      </c>
      <c r="DB151" s="101">
        <f t="shared" si="253"/>
        <v>4</v>
      </c>
      <c r="DD151" s="311">
        <f t="shared" si="254"/>
        <v>2</v>
      </c>
      <c r="DE151" s="311"/>
      <c r="DF151" s="101">
        <f t="shared" si="170"/>
        <v>0</v>
      </c>
      <c r="DG151" s="101">
        <f t="shared" si="171"/>
        <v>0</v>
      </c>
      <c r="DH151" s="101">
        <f t="shared" si="172"/>
        <v>0</v>
      </c>
      <c r="DI151" s="101">
        <f t="shared" si="173"/>
        <v>0</v>
      </c>
      <c r="DJ151" s="311">
        <f t="shared" si="174"/>
        <v>0</v>
      </c>
      <c r="DK151" s="311">
        <f t="shared" si="175"/>
        <v>0</v>
      </c>
      <c r="DL151" s="101">
        <f t="shared" si="176"/>
        <v>0</v>
      </c>
      <c r="DM151" s="101">
        <f t="shared" si="177"/>
        <v>0</v>
      </c>
      <c r="DN151" s="101">
        <f t="shared" si="178"/>
        <v>0</v>
      </c>
      <c r="DO151" s="101">
        <f t="shared" si="179"/>
        <v>0</v>
      </c>
      <c r="DP151" s="101">
        <f t="shared" si="180"/>
        <v>0</v>
      </c>
      <c r="DQ151" s="101">
        <f t="shared" si="181"/>
        <v>0</v>
      </c>
      <c r="DR151" s="101">
        <f t="shared" si="182"/>
        <v>0</v>
      </c>
      <c r="DS151" s="101">
        <f t="shared" si="183"/>
        <v>0</v>
      </c>
      <c r="DT151" s="101">
        <f t="shared" si="184"/>
        <v>0</v>
      </c>
      <c r="DU151" s="101">
        <f t="shared" si="185"/>
        <v>0</v>
      </c>
      <c r="DV151" s="101">
        <f t="shared" si="186"/>
        <v>0</v>
      </c>
      <c r="DW151" s="101">
        <f t="shared" si="187"/>
        <v>0</v>
      </c>
      <c r="DX151" s="311">
        <f t="shared" si="188"/>
        <v>0</v>
      </c>
      <c r="DY151" s="101">
        <f t="shared" si="189"/>
        <v>0</v>
      </c>
      <c r="DZ151" s="101">
        <f t="shared" si="190"/>
        <v>0</v>
      </c>
      <c r="EA151" s="101">
        <f t="shared" si="191"/>
        <v>1</v>
      </c>
      <c r="EB151" s="101">
        <f t="shared" si="192"/>
        <v>0</v>
      </c>
      <c r="EC151" s="101">
        <f t="shared" si="193"/>
        <v>0</v>
      </c>
      <c r="ED151" s="101">
        <f t="shared" si="194"/>
        <v>0</v>
      </c>
      <c r="EE151" s="101">
        <f t="shared" si="195"/>
        <v>0</v>
      </c>
      <c r="EF151" s="101">
        <f t="shared" si="196"/>
        <v>1</v>
      </c>
      <c r="EG151" s="101">
        <f t="shared" si="197"/>
        <v>0</v>
      </c>
      <c r="EH151" s="101">
        <f t="shared" si="198"/>
        <v>0</v>
      </c>
      <c r="EI151" s="101">
        <f t="shared" si="199"/>
        <v>0</v>
      </c>
      <c r="EJ151" s="101">
        <f t="shared" si="200"/>
        <v>0</v>
      </c>
      <c r="EK151" s="101">
        <f t="shared" si="201"/>
        <v>0</v>
      </c>
      <c r="EL151" s="101">
        <f t="shared" si="202"/>
        <v>0</v>
      </c>
      <c r="EM151" s="101">
        <f t="shared" si="203"/>
        <v>0</v>
      </c>
      <c r="EN151" s="101">
        <f t="shared" si="204"/>
        <v>0</v>
      </c>
      <c r="EO151" s="101">
        <f t="shared" si="205"/>
        <v>1</v>
      </c>
      <c r="EP151" s="101">
        <f t="shared" si="206"/>
        <v>0</v>
      </c>
      <c r="EQ151" s="101">
        <f t="shared" si="207"/>
        <v>0</v>
      </c>
    </row>
    <row r="152" spans="2:147" ht="21.75" customHeight="1" x14ac:dyDescent="0.45">
      <c r="B152" s="133">
        <f>IF(Data!B151&lt;&gt;"",Data!B151,"")</f>
        <v>138</v>
      </c>
      <c r="C152" s="158" t="str">
        <f>IF(Data!C151&lt;&gt;"",Data!C151,"")</f>
        <v>นางสาวณัฐธิดา   บานเย็น</v>
      </c>
      <c r="D152" s="106">
        <f>IF(Data!D151&lt;&gt;"",Data!D151,"")</f>
        <v>2</v>
      </c>
      <c r="E152" s="140">
        <f>IF(AND(I152=1,Data!T151=0),0,IF(I152=999,999,Data!T151))</f>
        <v>195</v>
      </c>
      <c r="F152" s="140">
        <f t="shared" si="208"/>
        <v>16.25</v>
      </c>
      <c r="G152" s="140">
        <f>IF(Data!K151&lt;&gt;"",Data!K151,"")</f>
        <v>42</v>
      </c>
      <c r="H152" s="141">
        <f>IF(Data!L151&lt;&gt;"",Data!L151,"")</f>
        <v>156</v>
      </c>
      <c r="I152" s="63">
        <f>IF(Data!M151&lt;&gt;"",Data!M151,"")</f>
        <v>1</v>
      </c>
      <c r="J152" s="63">
        <f t="shared" si="209"/>
        <v>88</v>
      </c>
      <c r="L152" s="64" t="str">
        <f t="shared" si="210"/>
        <v>น้ำหนักตามเกณฑ์</v>
      </c>
      <c r="N152" s="63">
        <f t="shared" si="211"/>
        <v>100</v>
      </c>
      <c r="P152" s="64" t="str">
        <f t="shared" si="212"/>
        <v>ส่วนสูงตามเกณฑ์</v>
      </c>
      <c r="R152" s="63">
        <f t="shared" si="213"/>
        <v>90</v>
      </c>
      <c r="S152" s="64" t="str">
        <f t="shared" si="214"/>
        <v>สมส่วน</v>
      </c>
      <c r="W152" s="310">
        <f t="shared" si="215"/>
        <v>2195</v>
      </c>
      <c r="Y152" s="65">
        <f t="shared" si="216"/>
        <v>48</v>
      </c>
      <c r="Z152" s="65">
        <f t="shared" si="217"/>
        <v>156.69999999999999</v>
      </c>
      <c r="AA152" s="65">
        <f t="shared" si="218"/>
        <v>46.5</v>
      </c>
      <c r="AB152" s="65">
        <f t="shared" si="219"/>
        <v>0</v>
      </c>
      <c r="AC152" s="341">
        <f t="shared" si="220"/>
        <v>46.5</v>
      </c>
      <c r="AD152" s="65">
        <f t="shared" si="221"/>
        <v>32.687314971722571</v>
      </c>
      <c r="AE152" s="65">
        <f t="shared" si="222"/>
        <v>37.791543314481714</v>
      </c>
      <c r="AF152" s="65">
        <f t="shared" si="223"/>
        <v>40.343657485861286</v>
      </c>
      <c r="AG152" s="65">
        <f t="shared" si="224"/>
        <v>57.331167439106558</v>
      </c>
      <c r="AH152" s="65">
        <f t="shared" si="225"/>
        <v>60.441556585475411</v>
      </c>
      <c r="AI152" s="65">
        <f t="shared" si="226"/>
        <v>66.662334878213116</v>
      </c>
      <c r="AJ152" s="65">
        <f t="shared" si="227"/>
        <v>141.70632924314503</v>
      </c>
      <c r="AK152" s="65">
        <f t="shared" si="228"/>
        <v>146.70421949543004</v>
      </c>
      <c r="AL152" s="65">
        <f t="shared" si="229"/>
        <v>149.20316462157251</v>
      </c>
      <c r="AM152" s="65">
        <f t="shared" si="230"/>
        <v>164.1170818105719</v>
      </c>
      <c r="AN152" s="65">
        <f t="shared" si="231"/>
        <v>166.58944241409583</v>
      </c>
      <c r="AO152" s="65">
        <f t="shared" si="232"/>
        <v>171.53416362114376</v>
      </c>
      <c r="AP152" s="65">
        <f t="shared" si="233"/>
        <v>31.825343514567464</v>
      </c>
      <c r="AQ152" s="65">
        <f t="shared" si="234"/>
        <v>36.716895676378314</v>
      </c>
      <c r="AR152" s="65">
        <f t="shared" si="235"/>
        <v>39.162671757283732</v>
      </c>
      <c r="AS152" s="65">
        <f t="shared" si="236"/>
        <v>56.150181710528997</v>
      </c>
      <c r="AT152" s="65">
        <f t="shared" si="237"/>
        <v>59.366908947372004</v>
      </c>
      <c r="AU152" s="65">
        <f t="shared" si="238"/>
        <v>65.800363421058009</v>
      </c>
      <c r="AV152" s="65">
        <f t="shared" si="239"/>
        <v>0</v>
      </c>
      <c r="AW152" s="65">
        <f t="shared" si="240"/>
        <v>31.825343514567464</v>
      </c>
      <c r="AX152" s="65">
        <f t="shared" si="241"/>
        <v>0</v>
      </c>
      <c r="AY152" s="65">
        <f t="shared" si="242"/>
        <v>36.716895676378314</v>
      </c>
      <c r="AZ152" s="65">
        <f t="shared" si="243"/>
        <v>0</v>
      </c>
      <c r="BA152" s="65">
        <f t="shared" si="244"/>
        <v>39.162671757283732</v>
      </c>
      <c r="BB152" s="65">
        <f t="shared" si="245"/>
        <v>0</v>
      </c>
      <c r="BC152" s="65">
        <f t="shared" si="246"/>
        <v>56.150181710528997</v>
      </c>
      <c r="BD152" s="65">
        <f t="shared" si="247"/>
        <v>0</v>
      </c>
      <c r="BE152" s="65">
        <f t="shared" si="248"/>
        <v>59.366908947372004</v>
      </c>
      <c r="BF152" s="65">
        <f t="shared" si="249"/>
        <v>0</v>
      </c>
      <c r="BG152" s="65">
        <f t="shared" si="250"/>
        <v>65.800363421058009</v>
      </c>
      <c r="BI152" s="371">
        <v>1137</v>
      </c>
      <c r="BJ152" s="342">
        <v>18.887314971722574</v>
      </c>
      <c r="BK152" s="342">
        <v>23.991543314481717</v>
      </c>
      <c r="BL152" s="342">
        <v>26.543657485861289</v>
      </c>
      <c r="BM152" s="342">
        <v>29.09577165724086</v>
      </c>
      <c r="BN152" s="342">
        <v>34.200000000000003</v>
      </c>
      <c r="BO152" s="342">
        <v>42.866554373643126</v>
      </c>
      <c r="BP152" s="342">
        <v>47.199831560464688</v>
      </c>
      <c r="BQ152" s="342">
        <v>51.533108747286249</v>
      </c>
      <c r="BR152" s="342">
        <v>60.2</v>
      </c>
      <c r="BS152" s="65"/>
      <c r="BT152" s="371">
        <v>1137</v>
      </c>
      <c r="BU152" s="342">
        <v>122.78011173658695</v>
      </c>
      <c r="BV152" s="342">
        <v>129.14166244199129</v>
      </c>
      <c r="BW152" s="342">
        <v>132.32243779469349</v>
      </c>
      <c r="BX152" s="342">
        <v>135.50321314739566</v>
      </c>
      <c r="BY152" s="342">
        <v>141.8647638528</v>
      </c>
      <c r="BZ152" s="342">
        <v>148.97763178939869</v>
      </c>
      <c r="CA152" s="342">
        <v>152.53406575769804</v>
      </c>
      <c r="CB152" s="342">
        <v>156.09049972599738</v>
      </c>
      <c r="CC152" s="342">
        <v>163.20336766259607</v>
      </c>
      <c r="CE152" s="385">
        <v>83.25</v>
      </c>
      <c r="CF152" s="342">
        <v>9.194597270752773</v>
      </c>
      <c r="CG152" s="342">
        <v>9.9172916470429779</v>
      </c>
      <c r="CH152" s="342">
        <v>10.278638835188081</v>
      </c>
      <c r="CI152" s="342">
        <v>10.639986023333185</v>
      </c>
      <c r="CJ152" s="342">
        <v>11.36268039962339</v>
      </c>
      <c r="CK152" s="342">
        <v>12.317319579352539</v>
      </c>
      <c r="CL152" s="342">
        <v>12.794639169217113</v>
      </c>
      <c r="CM152" s="342">
        <v>13.271958759081686</v>
      </c>
      <c r="CN152" s="342">
        <v>14.226597938810837</v>
      </c>
      <c r="CO152" s="342">
        <v>8.3414074462448013</v>
      </c>
      <c r="CP152" s="342">
        <v>9.151286704216492</v>
      </c>
      <c r="CQ152" s="342">
        <v>9.5562263332023356</v>
      </c>
      <c r="CR152" s="342">
        <v>9.9611659621881827</v>
      </c>
      <c r="CS152" s="342">
        <v>10.771045220159873</v>
      </c>
      <c r="CT152" s="342">
        <v>11.540851289689606</v>
      </c>
      <c r="CU152" s="342">
        <v>11.925754324454472</v>
      </c>
      <c r="CV152" s="342">
        <v>12.310657359219338</v>
      </c>
      <c r="CW152" s="342">
        <v>13.08046342874907</v>
      </c>
      <c r="CY152" s="101">
        <f t="shared" si="251"/>
        <v>1</v>
      </c>
      <c r="CZ152" s="101">
        <f t="shared" si="252"/>
        <v>3</v>
      </c>
      <c r="DB152" s="101">
        <f t="shared" si="253"/>
        <v>3</v>
      </c>
      <c r="DD152" s="311">
        <f t="shared" si="254"/>
        <v>3</v>
      </c>
      <c r="DE152" s="311"/>
      <c r="DF152" s="101">
        <f t="shared" si="170"/>
        <v>0</v>
      </c>
      <c r="DG152" s="101">
        <f t="shared" si="171"/>
        <v>0</v>
      </c>
      <c r="DH152" s="101">
        <f t="shared" si="172"/>
        <v>0</v>
      </c>
      <c r="DI152" s="101">
        <f t="shared" si="173"/>
        <v>0</v>
      </c>
      <c r="DJ152" s="311">
        <f t="shared" si="174"/>
        <v>0</v>
      </c>
      <c r="DK152" s="311">
        <f t="shared" si="175"/>
        <v>0</v>
      </c>
      <c r="DL152" s="101">
        <f t="shared" si="176"/>
        <v>0</v>
      </c>
      <c r="DM152" s="101">
        <f t="shared" si="177"/>
        <v>0</v>
      </c>
      <c r="DN152" s="101">
        <f t="shared" si="178"/>
        <v>0</v>
      </c>
      <c r="DO152" s="101">
        <f t="shared" si="179"/>
        <v>0</v>
      </c>
      <c r="DP152" s="101">
        <f t="shared" si="180"/>
        <v>0</v>
      </c>
      <c r="DQ152" s="101">
        <f t="shared" si="181"/>
        <v>0</v>
      </c>
      <c r="DR152" s="101">
        <f t="shared" si="182"/>
        <v>0</v>
      </c>
      <c r="DS152" s="101">
        <f t="shared" si="183"/>
        <v>0</v>
      </c>
      <c r="DT152" s="101">
        <f t="shared" si="184"/>
        <v>0</v>
      </c>
      <c r="DU152" s="101">
        <f t="shared" si="185"/>
        <v>0</v>
      </c>
      <c r="DV152" s="101">
        <f t="shared" si="186"/>
        <v>0</v>
      </c>
      <c r="DW152" s="101">
        <f t="shared" si="187"/>
        <v>0</v>
      </c>
      <c r="DX152" s="311">
        <f t="shared" si="188"/>
        <v>0</v>
      </c>
      <c r="DY152" s="101">
        <f t="shared" si="189"/>
        <v>0</v>
      </c>
      <c r="DZ152" s="101">
        <f t="shared" si="190"/>
        <v>0</v>
      </c>
      <c r="EA152" s="101">
        <f t="shared" si="191"/>
        <v>1</v>
      </c>
      <c r="EB152" s="101">
        <f t="shared" si="192"/>
        <v>0</v>
      </c>
      <c r="EC152" s="101">
        <f t="shared" si="193"/>
        <v>0</v>
      </c>
      <c r="ED152" s="101">
        <f t="shared" si="194"/>
        <v>0</v>
      </c>
      <c r="EE152" s="101">
        <f t="shared" si="195"/>
        <v>0</v>
      </c>
      <c r="EF152" s="101">
        <f t="shared" si="196"/>
        <v>0</v>
      </c>
      <c r="EG152" s="101">
        <f t="shared" si="197"/>
        <v>1</v>
      </c>
      <c r="EH152" s="101">
        <f t="shared" si="198"/>
        <v>0</v>
      </c>
      <c r="EI152" s="101">
        <f t="shared" si="199"/>
        <v>0</v>
      </c>
      <c r="EJ152" s="101">
        <f t="shared" si="200"/>
        <v>0</v>
      </c>
      <c r="EK152" s="101">
        <f t="shared" si="201"/>
        <v>0</v>
      </c>
      <c r="EL152" s="101">
        <f t="shared" si="202"/>
        <v>0</v>
      </c>
      <c r="EM152" s="101">
        <f t="shared" si="203"/>
        <v>0</v>
      </c>
      <c r="EN152" s="101">
        <f t="shared" si="204"/>
        <v>1</v>
      </c>
      <c r="EO152" s="101">
        <f t="shared" si="205"/>
        <v>0</v>
      </c>
      <c r="EP152" s="101">
        <f t="shared" si="206"/>
        <v>0</v>
      </c>
      <c r="EQ152" s="101">
        <f t="shared" si="207"/>
        <v>0</v>
      </c>
    </row>
    <row r="153" spans="2:147" ht="21.75" customHeight="1" x14ac:dyDescent="0.45">
      <c r="B153" s="133">
        <f>IF(Data!B152&lt;&gt;"",Data!B152,"")</f>
        <v>139</v>
      </c>
      <c r="C153" s="158" t="str">
        <f>IF(Data!C152&lt;&gt;"",Data!C152,"")</f>
        <v>นางสาวธีรดา   ศรีวิไล</v>
      </c>
      <c r="D153" s="106">
        <f>IF(Data!D152&lt;&gt;"",Data!D152,"")</f>
        <v>2</v>
      </c>
      <c r="E153" s="140">
        <f>IF(AND(I153=1,Data!T152=0),0,IF(I153=999,999,Data!T152))</f>
        <v>197</v>
      </c>
      <c r="F153" s="140">
        <f t="shared" si="208"/>
        <v>16.416666666666668</v>
      </c>
      <c r="G153" s="140">
        <f>IF(Data!K152&lt;&gt;"",Data!K152,"")</f>
        <v>46</v>
      </c>
      <c r="H153" s="141">
        <f>IF(Data!L152&lt;&gt;"",Data!L152,"")</f>
        <v>161</v>
      </c>
      <c r="I153" s="63">
        <f>IF(Data!M152&lt;&gt;"",Data!M152,"")</f>
        <v>1</v>
      </c>
      <c r="J153" s="63">
        <f t="shared" si="209"/>
        <v>96</v>
      </c>
      <c r="L153" s="64" t="str">
        <f t="shared" si="210"/>
        <v>น้ำหนักตามเกณฑ์</v>
      </c>
      <c r="N153" s="63">
        <f t="shared" si="211"/>
        <v>103</v>
      </c>
      <c r="P153" s="64" t="str">
        <f t="shared" si="212"/>
        <v>ส่วนสูงตามเกณฑ์</v>
      </c>
      <c r="R153" s="63">
        <f t="shared" si="213"/>
        <v>91</v>
      </c>
      <c r="S153" s="64" t="str">
        <f t="shared" si="214"/>
        <v>สมส่วน</v>
      </c>
      <c r="W153" s="310">
        <f t="shared" si="215"/>
        <v>2197</v>
      </c>
      <c r="Y153" s="65">
        <f t="shared" si="216"/>
        <v>48.1</v>
      </c>
      <c r="Z153" s="65">
        <f t="shared" si="217"/>
        <v>156.80000000000001</v>
      </c>
      <c r="AA153" s="65">
        <f t="shared" si="218"/>
        <v>50.6</v>
      </c>
      <c r="AB153" s="65">
        <f t="shared" si="219"/>
        <v>0</v>
      </c>
      <c r="AC153" s="341">
        <f t="shared" si="220"/>
        <v>50.6</v>
      </c>
      <c r="AD153" s="65">
        <f t="shared" si="221"/>
        <v>32.946822107433803</v>
      </c>
      <c r="AE153" s="65">
        <f t="shared" si="222"/>
        <v>37.997881404955869</v>
      </c>
      <c r="AF153" s="65">
        <f t="shared" si="223"/>
        <v>40.523411053716899</v>
      </c>
      <c r="AG153" s="65">
        <f t="shared" si="224"/>
        <v>57.431167439106545</v>
      </c>
      <c r="AH153" s="65">
        <f t="shared" si="225"/>
        <v>60.541556585475405</v>
      </c>
      <c r="AI153" s="65">
        <f t="shared" si="226"/>
        <v>66.76233487821311</v>
      </c>
      <c r="AJ153" s="65">
        <f t="shared" si="227"/>
        <v>141.64682210743382</v>
      </c>
      <c r="AK153" s="65">
        <f t="shared" si="228"/>
        <v>146.69788140495587</v>
      </c>
      <c r="AL153" s="65">
        <f t="shared" si="229"/>
        <v>149.22341105371692</v>
      </c>
      <c r="AM153" s="65">
        <f t="shared" si="230"/>
        <v>164.13732824271625</v>
      </c>
      <c r="AN153" s="65">
        <f t="shared" si="231"/>
        <v>166.58310432362168</v>
      </c>
      <c r="AO153" s="65">
        <f t="shared" si="232"/>
        <v>171.47465648543252</v>
      </c>
      <c r="AP153" s="65">
        <f t="shared" si="233"/>
        <v>34.80879356458891</v>
      </c>
      <c r="AQ153" s="65">
        <f t="shared" si="234"/>
        <v>40.072529043059276</v>
      </c>
      <c r="AR153" s="65">
        <f t="shared" si="235"/>
        <v>42.704396782294452</v>
      </c>
      <c r="AS153" s="65">
        <f t="shared" si="236"/>
        <v>59.691906735539725</v>
      </c>
      <c r="AT153" s="65">
        <f t="shared" si="237"/>
        <v>62.722542314052959</v>
      </c>
      <c r="AU153" s="65">
        <f t="shared" si="238"/>
        <v>68.783813471079441</v>
      </c>
      <c r="AV153" s="65">
        <f t="shared" si="239"/>
        <v>0</v>
      </c>
      <c r="AW153" s="65">
        <f t="shared" si="240"/>
        <v>34.80879356458891</v>
      </c>
      <c r="AX153" s="65">
        <f t="shared" si="241"/>
        <v>0</v>
      </c>
      <c r="AY153" s="65">
        <f t="shared" si="242"/>
        <v>40.072529043059276</v>
      </c>
      <c r="AZ153" s="65">
        <f t="shared" si="243"/>
        <v>0</v>
      </c>
      <c r="BA153" s="65">
        <f t="shared" si="244"/>
        <v>42.704396782294452</v>
      </c>
      <c r="BB153" s="65">
        <f t="shared" si="245"/>
        <v>0</v>
      </c>
      <c r="BC153" s="65">
        <f t="shared" si="246"/>
        <v>59.691906735539725</v>
      </c>
      <c r="BD153" s="65">
        <f t="shared" si="247"/>
        <v>0</v>
      </c>
      <c r="BE153" s="65">
        <f t="shared" si="248"/>
        <v>62.722542314052959</v>
      </c>
      <c r="BF153" s="65">
        <f t="shared" si="249"/>
        <v>0</v>
      </c>
      <c r="BG153" s="65">
        <f t="shared" si="250"/>
        <v>68.783813471079441</v>
      </c>
      <c r="BI153" s="371">
        <v>1138</v>
      </c>
      <c r="BJ153" s="342">
        <v>19.027807836011355</v>
      </c>
      <c r="BK153" s="342">
        <v>24.185205224007568</v>
      </c>
      <c r="BL153" s="342">
        <v>26.763903918005674</v>
      </c>
      <c r="BM153" s="342">
        <v>29.342602612003784</v>
      </c>
      <c r="BN153" s="342">
        <v>34.5</v>
      </c>
      <c r="BO153" s="342">
        <v>43.2197234188802</v>
      </c>
      <c r="BP153" s="342">
        <v>47.579585128320304</v>
      </c>
      <c r="BQ153" s="342">
        <v>51.9394468377604</v>
      </c>
      <c r="BR153" s="342">
        <v>60.7</v>
      </c>
      <c r="BS153" s="65"/>
      <c r="BT153" s="371">
        <v>1138</v>
      </c>
      <c r="BU153" s="342">
        <v>122.9196087478269</v>
      </c>
      <c r="BV153" s="342">
        <v>129.40409058153796</v>
      </c>
      <c r="BW153" s="342">
        <v>132.64633149839347</v>
      </c>
      <c r="BX153" s="342">
        <v>135.888572415249</v>
      </c>
      <c r="BY153" s="342">
        <v>142.37305424896005</v>
      </c>
      <c r="BZ153" s="342">
        <v>149.56239736063372</v>
      </c>
      <c r="CA153" s="342">
        <v>153.15706891647056</v>
      </c>
      <c r="CB153" s="342">
        <v>156.75174047230743</v>
      </c>
      <c r="CC153" s="342">
        <v>163.94108358398111</v>
      </c>
      <c r="CE153" s="385">
        <v>83.5</v>
      </c>
      <c r="CF153" s="342">
        <v>9.2527478667822916</v>
      </c>
      <c r="CG153" s="342">
        <v>9.9740354377481246</v>
      </c>
      <c r="CH153" s="342">
        <v>10.334679223231042</v>
      </c>
      <c r="CI153" s="342">
        <v>10.695323008713959</v>
      </c>
      <c r="CJ153" s="342">
        <v>11.416610579679791</v>
      </c>
      <c r="CK153" s="342">
        <v>12.379901183270633</v>
      </c>
      <c r="CL153" s="342">
        <v>12.861546485066052</v>
      </c>
      <c r="CM153" s="342">
        <v>13.343191786861471</v>
      </c>
      <c r="CN153" s="342">
        <v>14.306482390452313</v>
      </c>
      <c r="CO153" s="342">
        <v>8.3798165086914089</v>
      </c>
      <c r="CP153" s="342">
        <v>9.1939954659756147</v>
      </c>
      <c r="CQ153" s="342">
        <v>9.6010849446177176</v>
      </c>
      <c r="CR153" s="342">
        <v>10.00817442325982</v>
      </c>
      <c r="CS153" s="342">
        <v>10.822353380544028</v>
      </c>
      <c r="CT153" s="342">
        <v>11.594603173413883</v>
      </c>
      <c r="CU153" s="342">
        <v>11.980728069848812</v>
      </c>
      <c r="CV153" s="342">
        <v>12.366852966283739</v>
      </c>
      <c r="CW153" s="342">
        <v>13.139102759153594</v>
      </c>
      <c r="CY153" s="101">
        <f t="shared" si="251"/>
        <v>1</v>
      </c>
      <c r="CZ153" s="101">
        <f t="shared" si="252"/>
        <v>3</v>
      </c>
      <c r="DB153" s="101">
        <f t="shared" si="253"/>
        <v>3</v>
      </c>
      <c r="DD153" s="311">
        <f t="shared" si="254"/>
        <v>3</v>
      </c>
      <c r="DE153" s="311"/>
      <c r="DF153" s="101">
        <f t="shared" si="170"/>
        <v>0</v>
      </c>
      <c r="DG153" s="101">
        <f t="shared" si="171"/>
        <v>0</v>
      </c>
      <c r="DH153" s="101">
        <f t="shared" si="172"/>
        <v>0</v>
      </c>
      <c r="DI153" s="101">
        <f t="shared" si="173"/>
        <v>0</v>
      </c>
      <c r="DJ153" s="311">
        <f t="shared" si="174"/>
        <v>0</v>
      </c>
      <c r="DK153" s="311">
        <f t="shared" si="175"/>
        <v>0</v>
      </c>
      <c r="DL153" s="101">
        <f t="shared" si="176"/>
        <v>0</v>
      </c>
      <c r="DM153" s="101">
        <f t="shared" si="177"/>
        <v>0</v>
      </c>
      <c r="DN153" s="101">
        <f t="shared" si="178"/>
        <v>0</v>
      </c>
      <c r="DO153" s="101">
        <f t="shared" si="179"/>
        <v>0</v>
      </c>
      <c r="DP153" s="101">
        <f t="shared" si="180"/>
        <v>0</v>
      </c>
      <c r="DQ153" s="101">
        <f t="shared" si="181"/>
        <v>0</v>
      </c>
      <c r="DR153" s="101">
        <f t="shared" si="182"/>
        <v>0</v>
      </c>
      <c r="DS153" s="101">
        <f t="shared" si="183"/>
        <v>0</v>
      </c>
      <c r="DT153" s="101">
        <f t="shared" si="184"/>
        <v>0</v>
      </c>
      <c r="DU153" s="101">
        <f t="shared" si="185"/>
        <v>0</v>
      </c>
      <c r="DV153" s="101">
        <f t="shared" si="186"/>
        <v>0</v>
      </c>
      <c r="DW153" s="101">
        <f t="shared" si="187"/>
        <v>0</v>
      </c>
      <c r="DX153" s="311">
        <f t="shared" si="188"/>
        <v>0</v>
      </c>
      <c r="DY153" s="101">
        <f t="shared" si="189"/>
        <v>0</v>
      </c>
      <c r="DZ153" s="101">
        <f t="shared" si="190"/>
        <v>0</v>
      </c>
      <c r="EA153" s="101">
        <f t="shared" si="191"/>
        <v>1</v>
      </c>
      <c r="EB153" s="101">
        <f t="shared" si="192"/>
        <v>0</v>
      </c>
      <c r="EC153" s="101">
        <f t="shared" si="193"/>
        <v>0</v>
      </c>
      <c r="ED153" s="101">
        <f t="shared" si="194"/>
        <v>0</v>
      </c>
      <c r="EE153" s="101">
        <f t="shared" si="195"/>
        <v>0</v>
      </c>
      <c r="EF153" s="101">
        <f t="shared" si="196"/>
        <v>0</v>
      </c>
      <c r="EG153" s="101">
        <f t="shared" si="197"/>
        <v>1</v>
      </c>
      <c r="EH153" s="101">
        <f t="shared" si="198"/>
        <v>0</v>
      </c>
      <c r="EI153" s="101">
        <f t="shared" si="199"/>
        <v>0</v>
      </c>
      <c r="EJ153" s="101">
        <f t="shared" si="200"/>
        <v>0</v>
      </c>
      <c r="EK153" s="101">
        <f t="shared" si="201"/>
        <v>0</v>
      </c>
      <c r="EL153" s="101">
        <f t="shared" si="202"/>
        <v>0</v>
      </c>
      <c r="EM153" s="101">
        <f t="shared" si="203"/>
        <v>0</v>
      </c>
      <c r="EN153" s="101">
        <f t="shared" si="204"/>
        <v>1</v>
      </c>
      <c r="EO153" s="101">
        <f t="shared" si="205"/>
        <v>0</v>
      </c>
      <c r="EP153" s="101">
        <f t="shared" si="206"/>
        <v>0</v>
      </c>
      <c r="EQ153" s="101">
        <f t="shared" si="207"/>
        <v>0</v>
      </c>
    </row>
    <row r="154" spans="2:147" ht="21.75" customHeight="1" x14ac:dyDescent="0.45">
      <c r="B154" s="133">
        <f>IF(Data!B153&lt;&gt;"",Data!B153,"")</f>
        <v>140</v>
      </c>
      <c r="C154" s="158" t="str">
        <f>IF(Data!C153&lt;&gt;"",Data!C153,"")</f>
        <v>นางสาวนลิญา   คุ้มศรี</v>
      </c>
      <c r="D154" s="106">
        <f>IF(Data!D153&lt;&gt;"",Data!D153,"")</f>
        <v>2</v>
      </c>
      <c r="E154" s="140">
        <f>IF(AND(I154=1,Data!T153=0),0,IF(I154=999,999,Data!T153))</f>
        <v>201</v>
      </c>
      <c r="F154" s="140">
        <f t="shared" si="208"/>
        <v>16.75</v>
      </c>
      <c r="G154" s="140">
        <f>IF(Data!K153&lt;&gt;"",Data!K153,"")</f>
        <v>58</v>
      </c>
      <c r="H154" s="141">
        <f>IF(Data!L153&lt;&gt;"",Data!L153,"")</f>
        <v>147</v>
      </c>
      <c r="I154" s="63">
        <f>IF(Data!M153&lt;&gt;"",Data!M153,"")</f>
        <v>1</v>
      </c>
      <c r="J154" s="63">
        <f t="shared" si="209"/>
        <v>120</v>
      </c>
      <c r="L154" s="64" t="str">
        <f t="shared" si="210"/>
        <v>น้ำหนักค่อนข้างมาก</v>
      </c>
      <c r="N154" s="63">
        <f t="shared" si="211"/>
        <v>94</v>
      </c>
      <c r="P154" s="64" t="str">
        <f t="shared" si="212"/>
        <v>ค่อนข้างเตี้ย</v>
      </c>
      <c r="R154" s="63">
        <f t="shared" si="213"/>
        <v>149</v>
      </c>
      <c r="S154" s="64" t="str">
        <f t="shared" si="214"/>
        <v>เริ่มอ้วน</v>
      </c>
      <c r="W154" s="310">
        <f t="shared" si="215"/>
        <v>2201</v>
      </c>
      <c r="Y154" s="65">
        <f t="shared" si="216"/>
        <v>48.3</v>
      </c>
      <c r="Z154" s="65">
        <f t="shared" si="217"/>
        <v>156.80000000000001</v>
      </c>
      <c r="AA154" s="65">
        <f t="shared" si="218"/>
        <v>39</v>
      </c>
      <c r="AB154" s="65">
        <f t="shared" si="219"/>
        <v>0</v>
      </c>
      <c r="AC154" s="341">
        <f t="shared" si="220"/>
        <v>39</v>
      </c>
      <c r="AD154" s="65">
        <f t="shared" si="221"/>
        <v>33.146822107433792</v>
      </c>
      <c r="AE154" s="65">
        <f t="shared" si="222"/>
        <v>38.197881404955865</v>
      </c>
      <c r="AF154" s="65">
        <f t="shared" si="223"/>
        <v>40.723411053716902</v>
      </c>
      <c r="AG154" s="65">
        <f t="shared" si="224"/>
        <v>57.551413871250944</v>
      </c>
      <c r="AH154" s="65">
        <f t="shared" si="225"/>
        <v>60.635218495001254</v>
      </c>
      <c r="AI154" s="65">
        <f t="shared" si="226"/>
        <v>66.80282774250189</v>
      </c>
      <c r="AJ154" s="65">
        <f t="shared" si="227"/>
        <v>141.96583637885624</v>
      </c>
      <c r="AK154" s="65">
        <f t="shared" si="228"/>
        <v>146.91055758590417</v>
      </c>
      <c r="AL154" s="65">
        <f t="shared" si="229"/>
        <v>149.3829181894281</v>
      </c>
      <c r="AM154" s="65">
        <f t="shared" si="230"/>
        <v>164.13732824271625</v>
      </c>
      <c r="AN154" s="65">
        <f t="shared" si="231"/>
        <v>166.58310432362168</v>
      </c>
      <c r="AO154" s="65">
        <f t="shared" si="232"/>
        <v>171.47465648543252</v>
      </c>
      <c r="AP154" s="65">
        <f t="shared" si="233"/>
        <v>25.760907735968473</v>
      </c>
      <c r="AQ154" s="65">
        <f t="shared" si="234"/>
        <v>30.173938490645654</v>
      </c>
      <c r="AR154" s="65">
        <f t="shared" si="235"/>
        <v>32.380453867984244</v>
      </c>
      <c r="AS154" s="65">
        <f t="shared" si="236"/>
        <v>48.809688846240228</v>
      </c>
      <c r="AT154" s="65">
        <f t="shared" si="237"/>
        <v>52.079585128320296</v>
      </c>
      <c r="AU154" s="65">
        <f t="shared" si="238"/>
        <v>58.619377692480441</v>
      </c>
      <c r="AV154" s="65">
        <f t="shared" si="239"/>
        <v>0</v>
      </c>
      <c r="AW154" s="65">
        <f t="shared" si="240"/>
        <v>25.760907735968473</v>
      </c>
      <c r="AX154" s="65">
        <f t="shared" si="241"/>
        <v>0</v>
      </c>
      <c r="AY154" s="65">
        <f t="shared" si="242"/>
        <v>30.173938490645654</v>
      </c>
      <c r="AZ154" s="65">
        <f t="shared" si="243"/>
        <v>0</v>
      </c>
      <c r="BA154" s="65">
        <f t="shared" si="244"/>
        <v>32.380453867984244</v>
      </c>
      <c r="BB154" s="65">
        <f t="shared" si="245"/>
        <v>0</v>
      </c>
      <c r="BC154" s="65">
        <f t="shared" si="246"/>
        <v>48.809688846240228</v>
      </c>
      <c r="BD154" s="65">
        <f t="shared" si="247"/>
        <v>0</v>
      </c>
      <c r="BE154" s="65">
        <f t="shared" si="248"/>
        <v>52.079585128320296</v>
      </c>
      <c r="BF154" s="65">
        <f t="shared" si="249"/>
        <v>0</v>
      </c>
      <c r="BG154" s="65">
        <f t="shared" si="250"/>
        <v>58.619377692480441</v>
      </c>
      <c r="BI154" s="371">
        <v>1139</v>
      </c>
      <c r="BJ154" s="342">
        <v>19.168300700300129</v>
      </c>
      <c r="BK154" s="342">
        <v>24.378867133533419</v>
      </c>
      <c r="BL154" s="342">
        <v>26.984150350150063</v>
      </c>
      <c r="BM154" s="342">
        <v>29.589433566766708</v>
      </c>
      <c r="BN154" s="342">
        <v>34.799999999999997</v>
      </c>
      <c r="BO154" s="342">
        <v>43.626061509354344</v>
      </c>
      <c r="BP154" s="342">
        <v>48.039092264031517</v>
      </c>
      <c r="BQ154" s="342">
        <v>52.45212301870869</v>
      </c>
      <c r="BR154" s="342">
        <v>61.3</v>
      </c>
      <c r="BS154" s="65"/>
      <c r="BT154" s="371">
        <v>1139</v>
      </c>
      <c r="BU154" s="342">
        <v>123.28612560664601</v>
      </c>
      <c r="BV154" s="342">
        <v>129.82100102672402</v>
      </c>
      <c r="BW154" s="342">
        <v>133.08843873676301</v>
      </c>
      <c r="BX154" s="342">
        <v>136.355876446802</v>
      </c>
      <c r="BY154" s="342">
        <v>142.89075186688001</v>
      </c>
      <c r="BZ154" s="342">
        <v>150.14963935199268</v>
      </c>
      <c r="CA154" s="342">
        <v>153.77908309454901</v>
      </c>
      <c r="CB154" s="342">
        <v>157.40852683710531</v>
      </c>
      <c r="CC154" s="342">
        <v>164.66741432221798</v>
      </c>
      <c r="CE154" s="385">
        <v>83.75</v>
      </c>
      <c r="CF154" s="342">
        <v>9.3108984628118101</v>
      </c>
      <c r="CG154" s="342">
        <v>10.030779228453271</v>
      </c>
      <c r="CH154" s="342">
        <v>10.390719611274003</v>
      </c>
      <c r="CI154" s="342">
        <v>10.750659994094732</v>
      </c>
      <c r="CJ154" s="342">
        <v>11.470540759736192</v>
      </c>
      <c r="CK154" s="342">
        <v>12.442482787188727</v>
      </c>
      <c r="CL154" s="342">
        <v>12.928453800914991</v>
      </c>
      <c r="CM154" s="342">
        <v>13.414424814641258</v>
      </c>
      <c r="CN154" s="342">
        <v>14.386366842093789</v>
      </c>
      <c r="CO154" s="342">
        <v>8.4182255711380165</v>
      </c>
      <c r="CP154" s="342">
        <v>9.2367042277347373</v>
      </c>
      <c r="CQ154" s="342">
        <v>9.6459435560330995</v>
      </c>
      <c r="CR154" s="342">
        <v>10.05518288433146</v>
      </c>
      <c r="CS154" s="342">
        <v>10.873661540928182</v>
      </c>
      <c r="CT154" s="342">
        <v>11.648355057138161</v>
      </c>
      <c r="CU154" s="342">
        <v>12.035701815243153</v>
      </c>
      <c r="CV154" s="342">
        <v>12.42304857334814</v>
      </c>
      <c r="CW154" s="342">
        <v>13.197742089558121</v>
      </c>
      <c r="CY154" s="101">
        <f t="shared" si="251"/>
        <v>1</v>
      </c>
      <c r="CZ154" s="101">
        <f t="shared" si="252"/>
        <v>4</v>
      </c>
      <c r="DB154" s="101">
        <f t="shared" si="253"/>
        <v>2</v>
      </c>
      <c r="DD154" s="311">
        <f t="shared" si="254"/>
        <v>5</v>
      </c>
      <c r="DE154" s="311"/>
      <c r="DF154" s="101">
        <f t="shared" si="170"/>
        <v>0</v>
      </c>
      <c r="DG154" s="101">
        <f t="shared" si="171"/>
        <v>0</v>
      </c>
      <c r="DH154" s="101">
        <f t="shared" si="172"/>
        <v>0</v>
      </c>
      <c r="DI154" s="101">
        <f t="shared" si="173"/>
        <v>0</v>
      </c>
      <c r="DJ154" s="311">
        <f t="shared" si="174"/>
        <v>0</v>
      </c>
      <c r="DK154" s="311">
        <f t="shared" si="175"/>
        <v>0</v>
      </c>
      <c r="DL154" s="101">
        <f t="shared" si="176"/>
        <v>0</v>
      </c>
      <c r="DM154" s="101">
        <f t="shared" si="177"/>
        <v>0</v>
      </c>
      <c r="DN154" s="101">
        <f t="shared" si="178"/>
        <v>0</v>
      </c>
      <c r="DO154" s="101">
        <f t="shared" si="179"/>
        <v>0</v>
      </c>
      <c r="DP154" s="101">
        <f t="shared" si="180"/>
        <v>0</v>
      </c>
      <c r="DQ154" s="101">
        <f t="shared" si="181"/>
        <v>0</v>
      </c>
      <c r="DR154" s="101">
        <f t="shared" si="182"/>
        <v>0</v>
      </c>
      <c r="DS154" s="101">
        <f t="shared" si="183"/>
        <v>0</v>
      </c>
      <c r="DT154" s="101">
        <f t="shared" si="184"/>
        <v>0</v>
      </c>
      <c r="DU154" s="101">
        <f t="shared" si="185"/>
        <v>0</v>
      </c>
      <c r="DV154" s="101">
        <f t="shared" si="186"/>
        <v>0</v>
      </c>
      <c r="DW154" s="101">
        <f t="shared" si="187"/>
        <v>0</v>
      </c>
      <c r="DX154" s="311">
        <f t="shared" si="188"/>
        <v>0</v>
      </c>
      <c r="DY154" s="101">
        <f t="shared" si="189"/>
        <v>0</v>
      </c>
      <c r="DZ154" s="101">
        <f t="shared" si="190"/>
        <v>1</v>
      </c>
      <c r="EA154" s="101">
        <f t="shared" si="191"/>
        <v>0</v>
      </c>
      <c r="EB154" s="101">
        <f t="shared" si="192"/>
        <v>0</v>
      </c>
      <c r="EC154" s="101">
        <f t="shared" si="193"/>
        <v>0</v>
      </c>
      <c r="ED154" s="101">
        <f t="shared" si="194"/>
        <v>0</v>
      </c>
      <c r="EE154" s="101">
        <f t="shared" si="195"/>
        <v>0</v>
      </c>
      <c r="EF154" s="101">
        <f t="shared" si="196"/>
        <v>0</v>
      </c>
      <c r="EG154" s="101">
        <f t="shared" si="197"/>
        <v>0</v>
      </c>
      <c r="EH154" s="101">
        <f t="shared" si="198"/>
        <v>1</v>
      </c>
      <c r="EI154" s="101">
        <f t="shared" si="199"/>
        <v>0</v>
      </c>
      <c r="EJ154" s="101">
        <f t="shared" si="200"/>
        <v>0</v>
      </c>
      <c r="EK154" s="101">
        <f t="shared" si="201"/>
        <v>0</v>
      </c>
      <c r="EL154" s="101">
        <f t="shared" si="202"/>
        <v>1</v>
      </c>
      <c r="EM154" s="101">
        <f t="shared" si="203"/>
        <v>0</v>
      </c>
      <c r="EN154" s="101">
        <f t="shared" si="204"/>
        <v>0</v>
      </c>
      <c r="EO154" s="101">
        <f t="shared" si="205"/>
        <v>0</v>
      </c>
      <c r="EP154" s="101">
        <f t="shared" si="206"/>
        <v>0</v>
      </c>
      <c r="EQ154" s="101">
        <f t="shared" si="207"/>
        <v>0</v>
      </c>
    </row>
    <row r="155" spans="2:147" ht="21.75" customHeight="1" x14ac:dyDescent="0.45">
      <c r="B155" s="133">
        <f>IF(Data!B154&lt;&gt;"",Data!B154,"")</f>
        <v>141</v>
      </c>
      <c r="C155" s="158" t="str">
        <f>IF(Data!C154&lt;&gt;"",Data!C154,"")</f>
        <v>นางสาวปาลิตา   ฉิมวัย</v>
      </c>
      <c r="D155" s="106">
        <f>IF(Data!D154&lt;&gt;"",Data!D154,"")</f>
        <v>2</v>
      </c>
      <c r="E155" s="140">
        <f>IF(AND(I155=1,Data!T154=0),0,IF(I155=999,999,Data!T154))</f>
        <v>199</v>
      </c>
      <c r="F155" s="140">
        <f t="shared" si="208"/>
        <v>16.583333333333332</v>
      </c>
      <c r="G155" s="140">
        <f>IF(Data!K154&lt;&gt;"",Data!K154,"")</f>
        <v>85</v>
      </c>
      <c r="H155" s="141">
        <f>IF(Data!L154&lt;&gt;"",Data!L154,"")</f>
        <v>167</v>
      </c>
      <c r="I155" s="63">
        <f>IF(Data!M154&lt;&gt;"",Data!M154,"")</f>
        <v>1</v>
      </c>
      <c r="J155" s="63">
        <f t="shared" si="209"/>
        <v>176</v>
      </c>
      <c r="L155" s="64" t="str">
        <f t="shared" si="210"/>
        <v>น้ำหนักมากกว่าเกณฑ์</v>
      </c>
      <c r="N155" s="63">
        <f t="shared" si="211"/>
        <v>107</v>
      </c>
      <c r="P155" s="64" t="str">
        <f t="shared" si="212"/>
        <v>สูงกว่าเกณฑ์</v>
      </c>
      <c r="R155" s="63">
        <f t="shared" si="213"/>
        <v>152</v>
      </c>
      <c r="S155" s="64" t="str">
        <f t="shared" si="214"/>
        <v>อ้วน</v>
      </c>
      <c r="W155" s="310">
        <f t="shared" si="215"/>
        <v>2199</v>
      </c>
      <c r="Y155" s="65">
        <f t="shared" si="216"/>
        <v>48.2</v>
      </c>
      <c r="Z155" s="65">
        <f t="shared" si="217"/>
        <v>156.80000000000001</v>
      </c>
      <c r="AA155" s="65">
        <f t="shared" si="218"/>
        <v>55.9</v>
      </c>
      <c r="AB155" s="65">
        <f t="shared" si="219"/>
        <v>0</v>
      </c>
      <c r="AC155" s="341">
        <f t="shared" si="220"/>
        <v>55.9</v>
      </c>
      <c r="AD155" s="65">
        <f t="shared" si="221"/>
        <v>33.046822107433798</v>
      </c>
      <c r="AE155" s="65">
        <f t="shared" si="222"/>
        <v>38.097881404955871</v>
      </c>
      <c r="AF155" s="65">
        <f t="shared" si="223"/>
        <v>40.623411053716907</v>
      </c>
      <c r="AG155" s="65">
        <f t="shared" si="224"/>
        <v>57.451413871250949</v>
      </c>
      <c r="AH155" s="65">
        <f t="shared" si="225"/>
        <v>60.535218495001253</v>
      </c>
      <c r="AI155" s="65">
        <f t="shared" si="226"/>
        <v>66.702827742501881</v>
      </c>
      <c r="AJ155" s="65">
        <f t="shared" si="227"/>
        <v>141.80632924314503</v>
      </c>
      <c r="AK155" s="65">
        <f t="shared" si="228"/>
        <v>146.80421949543003</v>
      </c>
      <c r="AL155" s="65">
        <f t="shared" si="229"/>
        <v>149.30316462157251</v>
      </c>
      <c r="AM155" s="65">
        <f t="shared" si="230"/>
        <v>164.13732824271625</v>
      </c>
      <c r="AN155" s="65">
        <f t="shared" si="231"/>
        <v>166.58310432362168</v>
      </c>
      <c r="AO155" s="65">
        <f t="shared" si="232"/>
        <v>171.47465648543252</v>
      </c>
      <c r="AP155" s="65">
        <f t="shared" si="233"/>
        <v>38.513722207476675</v>
      </c>
      <c r="AQ155" s="65">
        <f t="shared" si="234"/>
        <v>44.309148138317781</v>
      </c>
      <c r="AR155" s="65">
        <f t="shared" si="235"/>
        <v>47.206861103738341</v>
      </c>
      <c r="AS155" s="65">
        <f t="shared" si="236"/>
        <v>63.636096081994317</v>
      </c>
      <c r="AT155" s="65">
        <f t="shared" si="237"/>
        <v>66.214794775992431</v>
      </c>
      <c r="AU155" s="65">
        <f t="shared" si="238"/>
        <v>71.372192163988643</v>
      </c>
      <c r="AV155" s="65">
        <f t="shared" si="239"/>
        <v>0</v>
      </c>
      <c r="AW155" s="65">
        <f t="shared" si="240"/>
        <v>38.513722207476675</v>
      </c>
      <c r="AX155" s="65">
        <f t="shared" si="241"/>
        <v>0</v>
      </c>
      <c r="AY155" s="65">
        <f t="shared" si="242"/>
        <v>44.309148138317781</v>
      </c>
      <c r="AZ155" s="65">
        <f t="shared" si="243"/>
        <v>0</v>
      </c>
      <c r="BA155" s="65">
        <f t="shared" si="244"/>
        <v>47.206861103738341</v>
      </c>
      <c r="BB155" s="65">
        <f t="shared" si="245"/>
        <v>0</v>
      </c>
      <c r="BC155" s="65">
        <f t="shared" si="246"/>
        <v>63.636096081994317</v>
      </c>
      <c r="BD155" s="65">
        <f t="shared" si="247"/>
        <v>0</v>
      </c>
      <c r="BE155" s="65">
        <f t="shared" si="248"/>
        <v>66.214794775992431</v>
      </c>
      <c r="BF155" s="65">
        <f t="shared" si="249"/>
        <v>0</v>
      </c>
      <c r="BG155" s="65">
        <f t="shared" si="250"/>
        <v>71.372192163988643</v>
      </c>
      <c r="BI155" s="371">
        <v>1140</v>
      </c>
      <c r="BJ155" s="342">
        <v>19.3</v>
      </c>
      <c r="BK155" s="342">
        <v>24.566190952585124</v>
      </c>
      <c r="BL155" s="342">
        <v>27.224643214438842</v>
      </c>
      <c r="BM155" s="342">
        <v>29.883095476292564</v>
      </c>
      <c r="BN155" s="342">
        <v>35.200000000000003</v>
      </c>
      <c r="BO155" s="342">
        <v>44.026061509354349</v>
      </c>
      <c r="BP155" s="342">
        <v>48.439092264031522</v>
      </c>
      <c r="BQ155" s="342">
        <v>52.852123018708696</v>
      </c>
      <c r="BR155" s="342">
        <v>61.7</v>
      </c>
      <c r="BS155" s="65"/>
      <c r="BT155" s="371">
        <v>1140</v>
      </c>
      <c r="BU155" s="342">
        <v>123.39232755786996</v>
      </c>
      <c r="BV155" s="342">
        <v>130.06757270919331</v>
      </c>
      <c r="BW155" s="342">
        <v>133.40519528485498</v>
      </c>
      <c r="BX155" s="342">
        <v>136.74281786051665</v>
      </c>
      <c r="BY155" s="342">
        <v>143.41806301184002</v>
      </c>
      <c r="BZ155" s="342">
        <v>150.74081855469171</v>
      </c>
      <c r="CA155" s="342">
        <v>154.40219632611758</v>
      </c>
      <c r="CB155" s="342">
        <v>158.06357409754341</v>
      </c>
      <c r="CC155" s="342">
        <v>165.38632964039508</v>
      </c>
      <c r="CE155" s="385">
        <v>84</v>
      </c>
      <c r="CF155" s="342">
        <v>9.3690490588413304</v>
      </c>
      <c r="CG155" s="342">
        <v>10.087523019158418</v>
      </c>
      <c r="CH155" s="342">
        <v>10.446759999316964</v>
      </c>
      <c r="CI155" s="342">
        <v>10.805996979475507</v>
      </c>
      <c r="CJ155" s="342">
        <v>11.524470939792595</v>
      </c>
      <c r="CK155" s="342">
        <v>12.505064391106819</v>
      </c>
      <c r="CL155" s="342">
        <v>12.995361116763931</v>
      </c>
      <c r="CM155" s="342">
        <v>13.485657842421043</v>
      </c>
      <c r="CN155" s="342">
        <v>14.466251293735265</v>
      </c>
      <c r="CO155" s="342">
        <v>8.4566346335846241</v>
      </c>
      <c r="CP155" s="342">
        <v>9.2794129894938617</v>
      </c>
      <c r="CQ155" s="342">
        <v>9.6908021674484814</v>
      </c>
      <c r="CR155" s="342">
        <v>10.102191345403099</v>
      </c>
      <c r="CS155" s="342">
        <v>10.924969701312337</v>
      </c>
      <c r="CT155" s="342">
        <v>11.702106940862441</v>
      </c>
      <c r="CU155" s="342">
        <v>12.090675560637493</v>
      </c>
      <c r="CV155" s="342">
        <v>12.479244180412543</v>
      </c>
      <c r="CW155" s="342">
        <v>13.256381419962647</v>
      </c>
      <c r="CY155" s="101">
        <f t="shared" si="251"/>
        <v>1</v>
      </c>
      <c r="CZ155" s="101">
        <f t="shared" si="252"/>
        <v>5</v>
      </c>
      <c r="DB155" s="101">
        <f t="shared" si="253"/>
        <v>5</v>
      </c>
      <c r="DD155" s="311">
        <f t="shared" si="254"/>
        <v>6</v>
      </c>
      <c r="DE155" s="311"/>
      <c r="DF155" s="101">
        <f t="shared" si="170"/>
        <v>0</v>
      </c>
      <c r="DG155" s="101">
        <f t="shared" si="171"/>
        <v>0</v>
      </c>
      <c r="DH155" s="101">
        <f t="shared" si="172"/>
        <v>0</v>
      </c>
      <c r="DI155" s="101">
        <f t="shared" si="173"/>
        <v>0</v>
      </c>
      <c r="DJ155" s="311">
        <f t="shared" si="174"/>
        <v>0</v>
      </c>
      <c r="DK155" s="311">
        <f t="shared" si="175"/>
        <v>0</v>
      </c>
      <c r="DL155" s="101">
        <f t="shared" si="176"/>
        <v>0</v>
      </c>
      <c r="DM155" s="101">
        <f t="shared" si="177"/>
        <v>0</v>
      </c>
      <c r="DN155" s="101">
        <f t="shared" si="178"/>
        <v>0</v>
      </c>
      <c r="DO155" s="101">
        <f t="shared" si="179"/>
        <v>0</v>
      </c>
      <c r="DP155" s="101">
        <f t="shared" si="180"/>
        <v>0</v>
      </c>
      <c r="DQ155" s="101">
        <f t="shared" si="181"/>
        <v>0</v>
      </c>
      <c r="DR155" s="101">
        <f t="shared" si="182"/>
        <v>0</v>
      </c>
      <c r="DS155" s="101">
        <f t="shared" si="183"/>
        <v>0</v>
      </c>
      <c r="DT155" s="101">
        <f t="shared" si="184"/>
        <v>0</v>
      </c>
      <c r="DU155" s="101">
        <f t="shared" si="185"/>
        <v>0</v>
      </c>
      <c r="DV155" s="101">
        <f t="shared" si="186"/>
        <v>0</v>
      </c>
      <c r="DW155" s="101">
        <f t="shared" si="187"/>
        <v>0</v>
      </c>
      <c r="DX155" s="311">
        <f t="shared" si="188"/>
        <v>0</v>
      </c>
      <c r="DY155" s="101">
        <f t="shared" si="189"/>
        <v>1</v>
      </c>
      <c r="DZ155" s="101">
        <f t="shared" si="190"/>
        <v>0</v>
      </c>
      <c r="EA155" s="101">
        <f t="shared" si="191"/>
        <v>0</v>
      </c>
      <c r="EB155" s="101">
        <f t="shared" si="192"/>
        <v>0</v>
      </c>
      <c r="EC155" s="101">
        <f t="shared" si="193"/>
        <v>0</v>
      </c>
      <c r="ED155" s="101">
        <f t="shared" si="194"/>
        <v>0</v>
      </c>
      <c r="EE155" s="101">
        <f t="shared" si="195"/>
        <v>1</v>
      </c>
      <c r="EF155" s="101">
        <f t="shared" si="196"/>
        <v>0</v>
      </c>
      <c r="EG155" s="101">
        <f t="shared" si="197"/>
        <v>0</v>
      </c>
      <c r="EH155" s="101">
        <f t="shared" si="198"/>
        <v>0</v>
      </c>
      <c r="EI155" s="101">
        <f t="shared" si="199"/>
        <v>0</v>
      </c>
      <c r="EJ155" s="101">
        <f t="shared" si="200"/>
        <v>0</v>
      </c>
      <c r="EK155" s="101">
        <f t="shared" si="201"/>
        <v>1</v>
      </c>
      <c r="EL155" s="101">
        <f t="shared" si="202"/>
        <v>0</v>
      </c>
      <c r="EM155" s="101">
        <f t="shared" si="203"/>
        <v>0</v>
      </c>
      <c r="EN155" s="101">
        <f t="shared" si="204"/>
        <v>0</v>
      </c>
      <c r="EO155" s="101">
        <f t="shared" si="205"/>
        <v>0</v>
      </c>
      <c r="EP155" s="101">
        <f t="shared" si="206"/>
        <v>0</v>
      </c>
      <c r="EQ155" s="101">
        <f t="shared" si="207"/>
        <v>0</v>
      </c>
    </row>
    <row r="156" spans="2:147" ht="21.75" customHeight="1" x14ac:dyDescent="0.45">
      <c r="B156" s="133">
        <f>IF(Data!B155&lt;&gt;"",Data!B155,"")</f>
        <v>142</v>
      </c>
      <c r="C156" s="158" t="str">
        <f>IF(Data!C155&lt;&gt;"",Data!C155,"")</f>
        <v>นางสาวศิริราช   คงรอด</v>
      </c>
      <c r="D156" s="106">
        <f>IF(Data!D155&lt;&gt;"",Data!D155,"")</f>
        <v>2</v>
      </c>
      <c r="E156" s="140">
        <f>IF(AND(I156=1,Data!T155=0),0,IF(I156=999,999,Data!T155))</f>
        <v>194</v>
      </c>
      <c r="F156" s="140">
        <f t="shared" si="208"/>
        <v>16.166666666666668</v>
      </c>
      <c r="G156" s="140">
        <f>IF(Data!K155&lt;&gt;"",Data!K155,"")</f>
        <v>40</v>
      </c>
      <c r="H156" s="141">
        <f>IF(Data!L155&lt;&gt;"",Data!L155,"")</f>
        <v>161</v>
      </c>
      <c r="I156" s="63">
        <f>IF(Data!M155&lt;&gt;"",Data!M155,"")</f>
        <v>1</v>
      </c>
      <c r="J156" s="63">
        <f t="shared" si="209"/>
        <v>83</v>
      </c>
      <c r="L156" s="64" t="str">
        <f t="shared" si="210"/>
        <v>น้ำหนักค่อนข้างน้อย</v>
      </c>
      <c r="N156" s="63">
        <f t="shared" si="211"/>
        <v>103</v>
      </c>
      <c r="P156" s="64" t="str">
        <f t="shared" si="212"/>
        <v>ส่วนสูงตามเกณฑ์</v>
      </c>
      <c r="R156" s="63">
        <f t="shared" si="213"/>
        <v>79</v>
      </c>
      <c r="S156" s="64" t="str">
        <f t="shared" si="214"/>
        <v>ผอม</v>
      </c>
      <c r="W156" s="310">
        <f t="shared" si="215"/>
        <v>2194</v>
      </c>
      <c r="Y156" s="65">
        <f t="shared" si="216"/>
        <v>48</v>
      </c>
      <c r="Z156" s="65">
        <f t="shared" si="217"/>
        <v>156.69999999999999</v>
      </c>
      <c r="AA156" s="65">
        <f t="shared" si="218"/>
        <v>50.6</v>
      </c>
      <c r="AB156" s="65">
        <f t="shared" si="219"/>
        <v>0</v>
      </c>
      <c r="AC156" s="341">
        <f t="shared" si="220"/>
        <v>50.6</v>
      </c>
      <c r="AD156" s="65">
        <f t="shared" si="221"/>
        <v>32.527807836011348</v>
      </c>
      <c r="AE156" s="65">
        <f t="shared" si="222"/>
        <v>37.685205224007568</v>
      </c>
      <c r="AF156" s="65">
        <f t="shared" si="223"/>
        <v>40.263903918005667</v>
      </c>
      <c r="AG156" s="65">
        <f t="shared" si="224"/>
        <v>57.331167439106558</v>
      </c>
      <c r="AH156" s="65">
        <f t="shared" si="225"/>
        <v>60.441556585475411</v>
      </c>
      <c r="AI156" s="65">
        <f t="shared" si="226"/>
        <v>66.662334878213116</v>
      </c>
      <c r="AJ156" s="65">
        <f t="shared" si="227"/>
        <v>141.5468221074338</v>
      </c>
      <c r="AK156" s="65">
        <f t="shared" si="228"/>
        <v>146.59788140495584</v>
      </c>
      <c r="AL156" s="65">
        <f t="shared" si="229"/>
        <v>149.12341105371689</v>
      </c>
      <c r="AM156" s="65">
        <f t="shared" si="230"/>
        <v>164.03732824271628</v>
      </c>
      <c r="AN156" s="65">
        <f t="shared" si="231"/>
        <v>166.48310432362169</v>
      </c>
      <c r="AO156" s="65">
        <f t="shared" si="232"/>
        <v>171.37465648543255</v>
      </c>
      <c r="AP156" s="65">
        <f t="shared" si="233"/>
        <v>34.80879356458891</v>
      </c>
      <c r="AQ156" s="65">
        <f t="shared" si="234"/>
        <v>40.072529043059276</v>
      </c>
      <c r="AR156" s="65">
        <f t="shared" si="235"/>
        <v>42.704396782294452</v>
      </c>
      <c r="AS156" s="65">
        <f t="shared" si="236"/>
        <v>59.691906735539725</v>
      </c>
      <c r="AT156" s="65">
        <f t="shared" si="237"/>
        <v>62.722542314052959</v>
      </c>
      <c r="AU156" s="65">
        <f t="shared" si="238"/>
        <v>68.783813471079441</v>
      </c>
      <c r="AV156" s="65">
        <f t="shared" si="239"/>
        <v>0</v>
      </c>
      <c r="AW156" s="65">
        <f t="shared" si="240"/>
        <v>34.80879356458891</v>
      </c>
      <c r="AX156" s="65">
        <f t="shared" si="241"/>
        <v>0</v>
      </c>
      <c r="AY156" s="65">
        <f t="shared" si="242"/>
        <v>40.072529043059276</v>
      </c>
      <c r="AZ156" s="65">
        <f t="shared" si="243"/>
        <v>0</v>
      </c>
      <c r="BA156" s="65">
        <f t="shared" si="244"/>
        <v>42.704396782294452</v>
      </c>
      <c r="BB156" s="65">
        <f t="shared" si="245"/>
        <v>0</v>
      </c>
      <c r="BC156" s="65">
        <f t="shared" si="246"/>
        <v>59.691906735539725</v>
      </c>
      <c r="BD156" s="65">
        <f t="shared" si="247"/>
        <v>0</v>
      </c>
      <c r="BE156" s="65">
        <f t="shared" si="248"/>
        <v>62.722542314052959</v>
      </c>
      <c r="BF156" s="65">
        <f t="shared" si="249"/>
        <v>0</v>
      </c>
      <c r="BG156" s="65">
        <f t="shared" si="250"/>
        <v>68.783813471079441</v>
      </c>
      <c r="BI156" s="371">
        <v>1141</v>
      </c>
      <c r="BJ156" s="342">
        <v>19.399999999999999</v>
      </c>
      <c r="BK156" s="342">
        <v>24.653514771636829</v>
      </c>
      <c r="BL156" s="342">
        <v>27.365136078727623</v>
      </c>
      <c r="BM156" s="342">
        <v>30.076757385818414</v>
      </c>
      <c r="BN156" s="342">
        <v>35.5</v>
      </c>
      <c r="BO156" s="342">
        <v>44.379230554591423</v>
      </c>
      <c r="BP156" s="342">
        <v>48.818845831887131</v>
      </c>
      <c r="BQ156" s="342">
        <v>53.258461109182846</v>
      </c>
      <c r="BR156" s="342">
        <v>62.1</v>
      </c>
      <c r="BS156" s="65"/>
      <c r="BT156" s="371">
        <v>1141</v>
      </c>
      <c r="BU156" s="342">
        <v>123.76900712407087</v>
      </c>
      <c r="BV156" s="342">
        <v>130.49787579023391</v>
      </c>
      <c r="BW156" s="342">
        <v>133.86231012331547</v>
      </c>
      <c r="BX156" s="342">
        <v>137.22674445639697</v>
      </c>
      <c r="BY156" s="342">
        <v>143.95561312256001</v>
      </c>
      <c r="BZ156" s="342">
        <v>151.3330437002906</v>
      </c>
      <c r="CA156" s="342">
        <v>155.0217589891559</v>
      </c>
      <c r="CB156" s="342">
        <v>158.7104742780212</v>
      </c>
      <c r="CC156" s="342">
        <v>166.08790485575179</v>
      </c>
      <c r="CE156" s="385">
        <v>84.25</v>
      </c>
      <c r="CF156" s="342">
        <v>9.4274378894983997</v>
      </c>
      <c r="CG156" s="342">
        <v>10.144409661280415</v>
      </c>
      <c r="CH156" s="342">
        <v>10.502895547171423</v>
      </c>
      <c r="CI156" s="342">
        <v>10.86138143306243</v>
      </c>
      <c r="CJ156" s="342">
        <v>11.578353204844447</v>
      </c>
      <c r="CK156" s="342">
        <v>12.567680484337146</v>
      </c>
      <c r="CL156" s="342">
        <v>13.062344124083493</v>
      </c>
      <c r="CM156" s="342">
        <v>13.557007763829843</v>
      </c>
      <c r="CN156" s="342">
        <v>14.546335043322539</v>
      </c>
      <c r="CO156" s="342">
        <v>8.4949227891291361</v>
      </c>
      <c r="CP156" s="342">
        <v>9.3220242847475099</v>
      </c>
      <c r="CQ156" s="342">
        <v>9.7355750325566959</v>
      </c>
      <c r="CR156" s="342">
        <v>10.149125780365882</v>
      </c>
      <c r="CS156" s="342">
        <v>10.976227275984254</v>
      </c>
      <c r="CT156" s="342">
        <v>11.755805673024007</v>
      </c>
      <c r="CU156" s="342">
        <v>12.145594871543882</v>
      </c>
      <c r="CV156" s="342">
        <v>12.535384070063758</v>
      </c>
      <c r="CW156" s="342">
        <v>13.314962467103511</v>
      </c>
      <c r="CY156" s="101">
        <f t="shared" si="251"/>
        <v>1</v>
      </c>
      <c r="CZ156" s="101">
        <f t="shared" si="252"/>
        <v>2</v>
      </c>
      <c r="DB156" s="101">
        <f t="shared" si="253"/>
        <v>3</v>
      </c>
      <c r="DD156" s="311">
        <f t="shared" si="254"/>
        <v>1</v>
      </c>
      <c r="DE156" s="311"/>
      <c r="DF156" s="101">
        <f t="shared" si="170"/>
        <v>0</v>
      </c>
      <c r="DG156" s="101">
        <f t="shared" si="171"/>
        <v>0</v>
      </c>
      <c r="DH156" s="101">
        <f t="shared" si="172"/>
        <v>0</v>
      </c>
      <c r="DI156" s="101">
        <f t="shared" si="173"/>
        <v>0</v>
      </c>
      <c r="DJ156" s="311">
        <f t="shared" si="174"/>
        <v>0</v>
      </c>
      <c r="DK156" s="311">
        <f t="shared" si="175"/>
        <v>0</v>
      </c>
      <c r="DL156" s="101">
        <f t="shared" si="176"/>
        <v>0</v>
      </c>
      <c r="DM156" s="101">
        <f t="shared" si="177"/>
        <v>0</v>
      </c>
      <c r="DN156" s="101">
        <f t="shared" si="178"/>
        <v>0</v>
      </c>
      <c r="DO156" s="101">
        <f t="shared" si="179"/>
        <v>0</v>
      </c>
      <c r="DP156" s="101">
        <f t="shared" si="180"/>
        <v>0</v>
      </c>
      <c r="DQ156" s="101">
        <f t="shared" si="181"/>
        <v>0</v>
      </c>
      <c r="DR156" s="101">
        <f t="shared" si="182"/>
        <v>0</v>
      </c>
      <c r="DS156" s="101">
        <f t="shared" si="183"/>
        <v>0</v>
      </c>
      <c r="DT156" s="101">
        <f t="shared" si="184"/>
        <v>0</v>
      </c>
      <c r="DU156" s="101">
        <f t="shared" si="185"/>
        <v>0</v>
      </c>
      <c r="DV156" s="101">
        <f t="shared" si="186"/>
        <v>0</v>
      </c>
      <c r="DW156" s="101">
        <f t="shared" si="187"/>
        <v>0</v>
      </c>
      <c r="DX156" s="311">
        <f t="shared" si="188"/>
        <v>0</v>
      </c>
      <c r="DY156" s="101">
        <f t="shared" si="189"/>
        <v>0</v>
      </c>
      <c r="DZ156" s="101">
        <f t="shared" si="190"/>
        <v>0</v>
      </c>
      <c r="EA156" s="101">
        <f t="shared" si="191"/>
        <v>0</v>
      </c>
      <c r="EB156" s="101">
        <f t="shared" si="192"/>
        <v>1</v>
      </c>
      <c r="EC156" s="101">
        <f t="shared" si="193"/>
        <v>0</v>
      </c>
      <c r="ED156" s="101">
        <f t="shared" si="194"/>
        <v>0</v>
      </c>
      <c r="EE156" s="101">
        <f t="shared" si="195"/>
        <v>0</v>
      </c>
      <c r="EF156" s="101">
        <f t="shared" si="196"/>
        <v>0</v>
      </c>
      <c r="EG156" s="101">
        <f t="shared" si="197"/>
        <v>1</v>
      </c>
      <c r="EH156" s="101">
        <f t="shared" si="198"/>
        <v>0</v>
      </c>
      <c r="EI156" s="101">
        <f t="shared" si="199"/>
        <v>0</v>
      </c>
      <c r="EJ156" s="101">
        <f t="shared" si="200"/>
        <v>0</v>
      </c>
      <c r="EK156" s="101">
        <f t="shared" si="201"/>
        <v>0</v>
      </c>
      <c r="EL156" s="101">
        <f t="shared" si="202"/>
        <v>0</v>
      </c>
      <c r="EM156" s="101">
        <f t="shared" si="203"/>
        <v>0</v>
      </c>
      <c r="EN156" s="101">
        <f t="shared" si="204"/>
        <v>0</v>
      </c>
      <c r="EO156" s="101">
        <f t="shared" si="205"/>
        <v>0</v>
      </c>
      <c r="EP156" s="101">
        <f t="shared" si="206"/>
        <v>1</v>
      </c>
      <c r="EQ156" s="101">
        <f t="shared" si="207"/>
        <v>0</v>
      </c>
    </row>
    <row r="157" spans="2:147" ht="21.75" customHeight="1" x14ac:dyDescent="0.45">
      <c r="B157" s="133">
        <f>IF(Data!B156&lt;&gt;"",Data!B156,"")</f>
        <v>143</v>
      </c>
      <c r="C157" s="158" t="str">
        <f>IF(Data!C156&lt;&gt;"",Data!C156,"")</f>
        <v>นางสาวอชิรญา   งามขำ</v>
      </c>
      <c r="D157" s="106">
        <f>IF(Data!D156&lt;&gt;"",Data!D156,"")</f>
        <v>2</v>
      </c>
      <c r="E157" s="140">
        <f>IF(AND(I157=1,Data!T156=0),0,IF(I157=999,999,Data!T156))</f>
        <v>193</v>
      </c>
      <c r="F157" s="140">
        <f t="shared" si="208"/>
        <v>16.083333333333332</v>
      </c>
      <c r="G157" s="140">
        <f>IF(Data!K156&lt;&gt;"",Data!K156,"")</f>
        <v>65</v>
      </c>
      <c r="H157" s="141">
        <f>IF(Data!L156&lt;&gt;"",Data!L156,"")</f>
        <v>167</v>
      </c>
      <c r="I157" s="63">
        <f>IF(Data!M156&lt;&gt;"",Data!M156,"")</f>
        <v>1</v>
      </c>
      <c r="J157" s="63">
        <f t="shared" si="209"/>
        <v>136</v>
      </c>
      <c r="L157" s="64" t="str">
        <f t="shared" si="210"/>
        <v>น้ำหนักมากกว่าเกณฑ์</v>
      </c>
      <c r="N157" s="63">
        <f t="shared" si="211"/>
        <v>107</v>
      </c>
      <c r="P157" s="64" t="str">
        <f t="shared" si="212"/>
        <v>สูงกว่าเกณฑ์</v>
      </c>
      <c r="R157" s="63">
        <f t="shared" si="213"/>
        <v>116</v>
      </c>
      <c r="S157" s="64" t="str">
        <f t="shared" si="214"/>
        <v>ท้วม</v>
      </c>
      <c r="W157" s="310">
        <f t="shared" si="215"/>
        <v>2193</v>
      </c>
      <c r="Y157" s="65">
        <f t="shared" si="216"/>
        <v>47.9</v>
      </c>
      <c r="Z157" s="65">
        <f t="shared" si="217"/>
        <v>156.6</v>
      </c>
      <c r="AA157" s="65">
        <f t="shared" si="218"/>
        <v>55.9</v>
      </c>
      <c r="AB157" s="65">
        <f t="shared" si="219"/>
        <v>0</v>
      </c>
      <c r="AC157" s="341">
        <f t="shared" si="220"/>
        <v>55.9</v>
      </c>
      <c r="AD157" s="65">
        <f t="shared" si="221"/>
        <v>32.427807836011354</v>
      </c>
      <c r="AE157" s="65">
        <f t="shared" si="222"/>
        <v>37.585205224007574</v>
      </c>
      <c r="AF157" s="65">
        <f t="shared" si="223"/>
        <v>40.16390391800568</v>
      </c>
      <c r="AG157" s="65">
        <f t="shared" si="224"/>
        <v>57.231167439106557</v>
      </c>
      <c r="AH157" s="65">
        <f t="shared" si="225"/>
        <v>60.341556585475409</v>
      </c>
      <c r="AI157" s="65">
        <f t="shared" si="226"/>
        <v>66.562334878213107</v>
      </c>
      <c r="AJ157" s="65">
        <f t="shared" si="227"/>
        <v>141.60632924314501</v>
      </c>
      <c r="AK157" s="65">
        <f t="shared" si="228"/>
        <v>146.60421949543002</v>
      </c>
      <c r="AL157" s="65">
        <f t="shared" si="229"/>
        <v>149.10316462157249</v>
      </c>
      <c r="AM157" s="65">
        <f t="shared" si="230"/>
        <v>164.01708181057188</v>
      </c>
      <c r="AN157" s="65">
        <f t="shared" si="231"/>
        <v>166.48944241409583</v>
      </c>
      <c r="AO157" s="65">
        <f t="shared" si="232"/>
        <v>171.43416362114377</v>
      </c>
      <c r="AP157" s="65">
        <f t="shared" si="233"/>
        <v>38.513722207476675</v>
      </c>
      <c r="AQ157" s="65">
        <f t="shared" si="234"/>
        <v>44.309148138317781</v>
      </c>
      <c r="AR157" s="65">
        <f t="shared" si="235"/>
        <v>47.206861103738341</v>
      </c>
      <c r="AS157" s="65">
        <f t="shared" si="236"/>
        <v>63.636096081994317</v>
      </c>
      <c r="AT157" s="65">
        <f t="shared" si="237"/>
        <v>66.214794775992431</v>
      </c>
      <c r="AU157" s="65">
        <f t="shared" si="238"/>
        <v>71.372192163988643</v>
      </c>
      <c r="AV157" s="65">
        <f t="shared" si="239"/>
        <v>0</v>
      </c>
      <c r="AW157" s="65">
        <f t="shared" si="240"/>
        <v>38.513722207476675</v>
      </c>
      <c r="AX157" s="65">
        <f t="shared" si="241"/>
        <v>0</v>
      </c>
      <c r="AY157" s="65">
        <f t="shared" si="242"/>
        <v>44.309148138317781</v>
      </c>
      <c r="AZ157" s="65">
        <f t="shared" si="243"/>
        <v>0</v>
      </c>
      <c r="BA157" s="65">
        <f t="shared" si="244"/>
        <v>47.206861103738341</v>
      </c>
      <c r="BB157" s="65">
        <f t="shared" si="245"/>
        <v>0</v>
      </c>
      <c r="BC157" s="65">
        <f t="shared" si="246"/>
        <v>63.636096081994317</v>
      </c>
      <c r="BD157" s="65">
        <f t="shared" si="247"/>
        <v>0</v>
      </c>
      <c r="BE157" s="65">
        <f t="shared" si="248"/>
        <v>66.214794775992431</v>
      </c>
      <c r="BF157" s="65">
        <f t="shared" si="249"/>
        <v>0</v>
      </c>
      <c r="BG157" s="65">
        <f t="shared" si="250"/>
        <v>71.372192163988643</v>
      </c>
      <c r="BI157" s="371">
        <v>1142</v>
      </c>
      <c r="BJ157" s="342">
        <v>19.5</v>
      </c>
      <c r="BK157" s="342">
        <v>24.734500500214377</v>
      </c>
      <c r="BL157" s="342">
        <v>27.52587537516078</v>
      </c>
      <c r="BM157" s="342">
        <v>30.317250250107186</v>
      </c>
      <c r="BN157" s="342">
        <v>35.9</v>
      </c>
      <c r="BO157" s="342">
        <v>44.779230554591422</v>
      </c>
      <c r="BP157" s="342">
        <v>49.218845831887137</v>
      </c>
      <c r="BQ157" s="342">
        <v>53.658461109182845</v>
      </c>
      <c r="BR157" s="342">
        <v>62.5</v>
      </c>
      <c r="BS157" s="65"/>
      <c r="BT157" s="371">
        <v>1142</v>
      </c>
      <c r="BU157" s="342">
        <v>124.08052948490001</v>
      </c>
      <c r="BV157" s="342">
        <v>130.88845205852002</v>
      </c>
      <c r="BW157" s="342">
        <v>134.29241334533003</v>
      </c>
      <c r="BX157" s="342">
        <v>137.69637463214002</v>
      </c>
      <c r="BY157" s="342">
        <v>144.50429720576003</v>
      </c>
      <c r="BZ157" s="342">
        <v>151.93598665634087</v>
      </c>
      <c r="CA157" s="342">
        <v>155.6518313816313</v>
      </c>
      <c r="CB157" s="342">
        <v>159.36767610692172</v>
      </c>
      <c r="CC157" s="342">
        <v>166.79936555750257</v>
      </c>
      <c r="CE157" s="385">
        <v>84.5</v>
      </c>
      <c r="CF157" s="342">
        <v>9.4858267201554707</v>
      </c>
      <c r="CG157" s="342">
        <v>10.201296303402412</v>
      </c>
      <c r="CH157" s="342">
        <v>10.559031095025885</v>
      </c>
      <c r="CI157" s="342">
        <v>10.916765886649355</v>
      </c>
      <c r="CJ157" s="342">
        <v>11.632235469896298</v>
      </c>
      <c r="CK157" s="342">
        <v>12.630296577567471</v>
      </c>
      <c r="CL157" s="342">
        <v>13.129327131403056</v>
      </c>
      <c r="CM157" s="342">
        <v>13.628357685238642</v>
      </c>
      <c r="CN157" s="342">
        <v>14.626418792909814</v>
      </c>
      <c r="CO157" s="342">
        <v>8.5332109446736482</v>
      </c>
      <c r="CP157" s="342">
        <v>9.3646355800011563</v>
      </c>
      <c r="CQ157" s="342">
        <v>9.7803478976649103</v>
      </c>
      <c r="CR157" s="342">
        <v>10.196060215328663</v>
      </c>
      <c r="CS157" s="342">
        <v>11.027484850656169</v>
      </c>
      <c r="CT157" s="342">
        <v>11.809504405185571</v>
      </c>
      <c r="CU157" s="342">
        <v>12.200514182450272</v>
      </c>
      <c r="CV157" s="342">
        <v>12.591523959714973</v>
      </c>
      <c r="CW157" s="342">
        <v>13.373543514244375</v>
      </c>
      <c r="CY157" s="101">
        <f t="shared" si="251"/>
        <v>1</v>
      </c>
      <c r="CZ157" s="101">
        <f t="shared" si="252"/>
        <v>5</v>
      </c>
      <c r="DB157" s="101">
        <f t="shared" si="253"/>
        <v>5</v>
      </c>
      <c r="DD157" s="311">
        <f t="shared" si="254"/>
        <v>4</v>
      </c>
      <c r="DE157" s="311"/>
      <c r="DF157" s="101">
        <f t="shared" si="170"/>
        <v>0</v>
      </c>
      <c r="DG157" s="101">
        <f t="shared" si="171"/>
        <v>0</v>
      </c>
      <c r="DH157" s="101">
        <f t="shared" si="172"/>
        <v>0</v>
      </c>
      <c r="DI157" s="101">
        <f t="shared" si="173"/>
        <v>0</v>
      </c>
      <c r="DJ157" s="311">
        <f t="shared" si="174"/>
        <v>0</v>
      </c>
      <c r="DK157" s="311">
        <f t="shared" si="175"/>
        <v>0</v>
      </c>
      <c r="DL157" s="101">
        <f t="shared" si="176"/>
        <v>0</v>
      </c>
      <c r="DM157" s="101">
        <f t="shared" si="177"/>
        <v>0</v>
      </c>
      <c r="DN157" s="101">
        <f t="shared" si="178"/>
        <v>0</v>
      </c>
      <c r="DO157" s="101">
        <f t="shared" si="179"/>
        <v>0</v>
      </c>
      <c r="DP157" s="101">
        <f t="shared" si="180"/>
        <v>0</v>
      </c>
      <c r="DQ157" s="101">
        <f t="shared" si="181"/>
        <v>0</v>
      </c>
      <c r="DR157" s="101">
        <f t="shared" si="182"/>
        <v>0</v>
      </c>
      <c r="DS157" s="101">
        <f t="shared" si="183"/>
        <v>0</v>
      </c>
      <c r="DT157" s="101">
        <f t="shared" si="184"/>
        <v>0</v>
      </c>
      <c r="DU157" s="101">
        <f t="shared" si="185"/>
        <v>0</v>
      </c>
      <c r="DV157" s="101">
        <f t="shared" si="186"/>
        <v>0</v>
      </c>
      <c r="DW157" s="101">
        <f t="shared" si="187"/>
        <v>0</v>
      </c>
      <c r="DX157" s="311">
        <f t="shared" si="188"/>
        <v>0</v>
      </c>
      <c r="DY157" s="101">
        <f t="shared" si="189"/>
        <v>1</v>
      </c>
      <c r="DZ157" s="101">
        <f t="shared" si="190"/>
        <v>0</v>
      </c>
      <c r="EA157" s="101">
        <f t="shared" si="191"/>
        <v>0</v>
      </c>
      <c r="EB157" s="101">
        <f t="shared" si="192"/>
        <v>0</v>
      </c>
      <c r="EC157" s="101">
        <f t="shared" si="193"/>
        <v>0</v>
      </c>
      <c r="ED157" s="101">
        <f t="shared" si="194"/>
        <v>0</v>
      </c>
      <c r="EE157" s="101">
        <f t="shared" si="195"/>
        <v>1</v>
      </c>
      <c r="EF157" s="101">
        <f t="shared" si="196"/>
        <v>0</v>
      </c>
      <c r="EG157" s="101">
        <f t="shared" si="197"/>
        <v>0</v>
      </c>
      <c r="EH157" s="101">
        <f t="shared" si="198"/>
        <v>0</v>
      </c>
      <c r="EI157" s="101">
        <f t="shared" si="199"/>
        <v>0</v>
      </c>
      <c r="EJ157" s="101">
        <f t="shared" si="200"/>
        <v>0</v>
      </c>
      <c r="EK157" s="101">
        <f t="shared" si="201"/>
        <v>0</v>
      </c>
      <c r="EL157" s="101">
        <f t="shared" si="202"/>
        <v>0</v>
      </c>
      <c r="EM157" s="101">
        <f t="shared" si="203"/>
        <v>1</v>
      </c>
      <c r="EN157" s="101">
        <f t="shared" si="204"/>
        <v>0</v>
      </c>
      <c r="EO157" s="101">
        <f t="shared" si="205"/>
        <v>0</v>
      </c>
      <c r="EP157" s="101">
        <f t="shared" si="206"/>
        <v>0</v>
      </c>
      <c r="EQ157" s="101">
        <f t="shared" si="207"/>
        <v>0</v>
      </c>
    </row>
    <row r="158" spans="2:147" ht="21.75" customHeight="1" x14ac:dyDescent="0.45">
      <c r="B158" s="133">
        <f>IF(Data!B157&lt;&gt;"",Data!B157,"")</f>
        <v>144</v>
      </c>
      <c r="C158" s="158" t="str">
        <f>IF(Data!C157&lt;&gt;"",Data!C157,"")</f>
        <v>นางสาวอภิชญา   จุ้ยแจ้ง</v>
      </c>
      <c r="D158" s="106">
        <f>IF(Data!D157&lt;&gt;"",Data!D157,"")</f>
        <v>2</v>
      </c>
      <c r="E158" s="140">
        <f>IF(AND(I158=1,Data!T157=0),0,IF(I158=999,999,Data!T157))</f>
        <v>199</v>
      </c>
      <c r="F158" s="140">
        <f t="shared" si="208"/>
        <v>16.583333333333332</v>
      </c>
      <c r="G158" s="140">
        <f>IF(Data!K157&lt;&gt;"",Data!K157,"")</f>
        <v>60</v>
      </c>
      <c r="H158" s="141">
        <f>IF(Data!L157&lt;&gt;"",Data!L157,"")</f>
        <v>155</v>
      </c>
      <c r="I158" s="63">
        <f>IF(Data!M157&lt;&gt;"",Data!M157,"")</f>
        <v>1</v>
      </c>
      <c r="J158" s="63">
        <f t="shared" si="209"/>
        <v>124</v>
      </c>
      <c r="L158" s="64" t="str">
        <f t="shared" si="210"/>
        <v>น้ำหนักค่อนข้างมาก</v>
      </c>
      <c r="N158" s="63">
        <f t="shared" si="211"/>
        <v>99</v>
      </c>
      <c r="P158" s="64" t="str">
        <f t="shared" si="212"/>
        <v>ส่วนสูงตามเกณฑ์</v>
      </c>
      <c r="R158" s="63">
        <f t="shared" si="213"/>
        <v>131</v>
      </c>
      <c r="S158" s="64" t="str">
        <f t="shared" si="214"/>
        <v>เริ่มอ้วน</v>
      </c>
      <c r="W158" s="310">
        <f t="shared" si="215"/>
        <v>2199</v>
      </c>
      <c r="Y158" s="65">
        <f t="shared" si="216"/>
        <v>48.2</v>
      </c>
      <c r="Z158" s="65">
        <f t="shared" si="217"/>
        <v>156.80000000000001</v>
      </c>
      <c r="AA158" s="65">
        <f t="shared" si="218"/>
        <v>45.7</v>
      </c>
      <c r="AB158" s="65">
        <f t="shared" si="219"/>
        <v>0</v>
      </c>
      <c r="AC158" s="341">
        <f t="shared" si="220"/>
        <v>45.7</v>
      </c>
      <c r="AD158" s="65">
        <f t="shared" si="221"/>
        <v>33.046822107433798</v>
      </c>
      <c r="AE158" s="65">
        <f t="shared" si="222"/>
        <v>38.097881404955871</v>
      </c>
      <c r="AF158" s="65">
        <f t="shared" si="223"/>
        <v>40.623411053716907</v>
      </c>
      <c r="AG158" s="65">
        <f t="shared" si="224"/>
        <v>57.451413871250949</v>
      </c>
      <c r="AH158" s="65">
        <f t="shared" si="225"/>
        <v>60.535218495001253</v>
      </c>
      <c r="AI158" s="65">
        <f t="shared" si="226"/>
        <v>66.702827742501881</v>
      </c>
      <c r="AJ158" s="65">
        <f t="shared" si="227"/>
        <v>141.80632924314503</v>
      </c>
      <c r="AK158" s="65">
        <f t="shared" si="228"/>
        <v>146.80421949543003</v>
      </c>
      <c r="AL158" s="65">
        <f t="shared" si="229"/>
        <v>149.30316462157251</v>
      </c>
      <c r="AM158" s="65">
        <f t="shared" si="230"/>
        <v>164.13732824271625</v>
      </c>
      <c r="AN158" s="65">
        <f t="shared" si="231"/>
        <v>166.58310432362168</v>
      </c>
      <c r="AO158" s="65">
        <f t="shared" si="232"/>
        <v>171.47465648543252</v>
      </c>
      <c r="AP158" s="65">
        <f t="shared" si="233"/>
        <v>31.18485065027869</v>
      </c>
      <c r="AQ158" s="65">
        <f t="shared" si="234"/>
        <v>36.023233766852464</v>
      </c>
      <c r="AR158" s="65">
        <f t="shared" si="235"/>
        <v>38.442425325139354</v>
      </c>
      <c r="AS158" s="65">
        <f t="shared" si="236"/>
        <v>55.429935278384619</v>
      </c>
      <c r="AT158" s="65">
        <f t="shared" si="237"/>
        <v>58.673247037846153</v>
      </c>
      <c r="AU158" s="65">
        <f t="shared" si="238"/>
        <v>65.159870556769221</v>
      </c>
      <c r="AV158" s="65">
        <f t="shared" si="239"/>
        <v>0</v>
      </c>
      <c r="AW158" s="65">
        <f t="shared" si="240"/>
        <v>31.18485065027869</v>
      </c>
      <c r="AX158" s="65">
        <f t="shared" si="241"/>
        <v>0</v>
      </c>
      <c r="AY158" s="65">
        <f t="shared" si="242"/>
        <v>36.023233766852464</v>
      </c>
      <c r="AZ158" s="65">
        <f t="shared" si="243"/>
        <v>0</v>
      </c>
      <c r="BA158" s="65">
        <f t="shared" si="244"/>
        <v>38.442425325139354</v>
      </c>
      <c r="BB158" s="65">
        <f t="shared" si="245"/>
        <v>0</v>
      </c>
      <c r="BC158" s="65">
        <f t="shared" si="246"/>
        <v>55.429935278384619</v>
      </c>
      <c r="BD158" s="65">
        <f t="shared" si="247"/>
        <v>0</v>
      </c>
      <c r="BE158" s="65">
        <f t="shared" si="248"/>
        <v>58.673247037846153</v>
      </c>
      <c r="BF158" s="65">
        <f t="shared" si="249"/>
        <v>0</v>
      </c>
      <c r="BG158" s="65">
        <f t="shared" si="250"/>
        <v>65.159870556769221</v>
      </c>
      <c r="BI158" s="371">
        <v>1143</v>
      </c>
      <c r="BJ158" s="342">
        <v>19.611257886032789</v>
      </c>
      <c r="BK158" s="342">
        <v>25.140838590688528</v>
      </c>
      <c r="BL158" s="342">
        <v>27.905628943016399</v>
      </c>
      <c r="BM158" s="342">
        <v>30.670419295344267</v>
      </c>
      <c r="BN158" s="342">
        <v>36.200000000000003</v>
      </c>
      <c r="BO158" s="342">
        <v>45.132399599828496</v>
      </c>
      <c r="BP158" s="342">
        <v>49.598599399742739</v>
      </c>
      <c r="BQ158" s="342">
        <v>54.064799199656989</v>
      </c>
      <c r="BR158" s="342">
        <v>63</v>
      </c>
      <c r="BS158" s="65"/>
      <c r="BT158" s="371">
        <v>1143</v>
      </c>
      <c r="BU158" s="342">
        <v>124.22534909726579</v>
      </c>
      <c r="BV158" s="342">
        <v>131.17192383337721</v>
      </c>
      <c r="BW158" s="342">
        <v>134.64521120143291</v>
      </c>
      <c r="BX158" s="342">
        <v>138.11849856948862</v>
      </c>
      <c r="BY158" s="342">
        <v>145.06507330560004</v>
      </c>
      <c r="BZ158" s="342">
        <v>152.52730982873578</v>
      </c>
      <c r="CA158" s="342">
        <v>156.25842809030365</v>
      </c>
      <c r="CB158" s="342">
        <v>159.98954635187152</v>
      </c>
      <c r="CC158" s="342">
        <v>167.45178287500727</v>
      </c>
      <c r="CE158" s="385">
        <v>84.75</v>
      </c>
      <c r="CF158" s="342">
        <v>9.5442155508125417</v>
      </c>
      <c r="CG158" s="342">
        <v>10.25818294552441</v>
      </c>
      <c r="CH158" s="342">
        <v>10.615166642880347</v>
      </c>
      <c r="CI158" s="342">
        <v>10.972150340236279</v>
      </c>
      <c r="CJ158" s="342">
        <v>11.686117734948148</v>
      </c>
      <c r="CK158" s="342">
        <v>12.692912670797796</v>
      </c>
      <c r="CL158" s="342">
        <v>13.196310138722618</v>
      </c>
      <c r="CM158" s="342">
        <v>13.699707606647442</v>
      </c>
      <c r="CN158" s="342">
        <v>14.706502542497088</v>
      </c>
      <c r="CO158" s="342">
        <v>8.571499100218162</v>
      </c>
      <c r="CP158" s="342">
        <v>9.4072468752548026</v>
      </c>
      <c r="CQ158" s="342">
        <v>9.8251207627731247</v>
      </c>
      <c r="CR158" s="342">
        <v>10.242994650291443</v>
      </c>
      <c r="CS158" s="342">
        <v>11.078742425328084</v>
      </c>
      <c r="CT158" s="342">
        <v>11.863203137347135</v>
      </c>
      <c r="CU158" s="342">
        <v>12.255433493356662</v>
      </c>
      <c r="CV158" s="342">
        <v>12.647663849366186</v>
      </c>
      <c r="CW158" s="342">
        <v>13.432124561385239</v>
      </c>
      <c r="CY158" s="101">
        <f t="shared" si="251"/>
        <v>1</v>
      </c>
      <c r="CZ158" s="101">
        <f t="shared" si="252"/>
        <v>4</v>
      </c>
      <c r="DB158" s="101">
        <f t="shared" si="253"/>
        <v>3</v>
      </c>
      <c r="DD158" s="311">
        <f t="shared" si="254"/>
        <v>5</v>
      </c>
      <c r="DE158" s="311"/>
      <c r="DF158" s="101">
        <f t="shared" si="170"/>
        <v>0</v>
      </c>
      <c r="DG158" s="101">
        <f t="shared" si="171"/>
        <v>0</v>
      </c>
      <c r="DH158" s="101">
        <f t="shared" si="172"/>
        <v>0</v>
      </c>
      <c r="DI158" s="101">
        <f t="shared" si="173"/>
        <v>0</v>
      </c>
      <c r="DJ158" s="311">
        <f t="shared" si="174"/>
        <v>0</v>
      </c>
      <c r="DK158" s="311">
        <f t="shared" si="175"/>
        <v>0</v>
      </c>
      <c r="DL158" s="101">
        <f t="shared" si="176"/>
        <v>0</v>
      </c>
      <c r="DM158" s="101">
        <f t="shared" si="177"/>
        <v>0</v>
      </c>
      <c r="DN158" s="101">
        <f t="shared" si="178"/>
        <v>0</v>
      </c>
      <c r="DO158" s="101">
        <f t="shared" si="179"/>
        <v>0</v>
      </c>
      <c r="DP158" s="101">
        <f t="shared" si="180"/>
        <v>0</v>
      </c>
      <c r="DQ158" s="101">
        <f t="shared" si="181"/>
        <v>0</v>
      </c>
      <c r="DR158" s="101">
        <f t="shared" si="182"/>
        <v>0</v>
      </c>
      <c r="DS158" s="101">
        <f t="shared" si="183"/>
        <v>0</v>
      </c>
      <c r="DT158" s="101">
        <f t="shared" si="184"/>
        <v>0</v>
      </c>
      <c r="DU158" s="101">
        <f t="shared" si="185"/>
        <v>0</v>
      </c>
      <c r="DV158" s="101">
        <f t="shared" si="186"/>
        <v>0</v>
      </c>
      <c r="DW158" s="101">
        <f t="shared" si="187"/>
        <v>0</v>
      </c>
      <c r="DX158" s="311">
        <f t="shared" si="188"/>
        <v>0</v>
      </c>
      <c r="DY158" s="101">
        <f t="shared" si="189"/>
        <v>0</v>
      </c>
      <c r="DZ158" s="101">
        <f t="shared" si="190"/>
        <v>1</v>
      </c>
      <c r="EA158" s="101">
        <f t="shared" si="191"/>
        <v>0</v>
      </c>
      <c r="EB158" s="101">
        <f t="shared" si="192"/>
        <v>0</v>
      </c>
      <c r="EC158" s="101">
        <f t="shared" si="193"/>
        <v>0</v>
      </c>
      <c r="ED158" s="101">
        <f t="shared" si="194"/>
        <v>0</v>
      </c>
      <c r="EE158" s="101">
        <f t="shared" si="195"/>
        <v>0</v>
      </c>
      <c r="EF158" s="101">
        <f t="shared" si="196"/>
        <v>0</v>
      </c>
      <c r="EG158" s="101">
        <f t="shared" si="197"/>
        <v>1</v>
      </c>
      <c r="EH158" s="101">
        <f t="shared" si="198"/>
        <v>0</v>
      </c>
      <c r="EI158" s="101">
        <f t="shared" si="199"/>
        <v>0</v>
      </c>
      <c r="EJ158" s="101">
        <f t="shared" si="200"/>
        <v>0</v>
      </c>
      <c r="EK158" s="101">
        <f t="shared" si="201"/>
        <v>0</v>
      </c>
      <c r="EL158" s="101">
        <f t="shared" si="202"/>
        <v>1</v>
      </c>
      <c r="EM158" s="101">
        <f t="shared" si="203"/>
        <v>0</v>
      </c>
      <c r="EN158" s="101">
        <f t="shared" si="204"/>
        <v>0</v>
      </c>
      <c r="EO158" s="101">
        <f t="shared" si="205"/>
        <v>0</v>
      </c>
      <c r="EP158" s="101">
        <f t="shared" si="206"/>
        <v>0</v>
      </c>
      <c r="EQ158" s="101">
        <f t="shared" si="207"/>
        <v>0</v>
      </c>
    </row>
    <row r="159" spans="2:147" ht="21.75" customHeight="1" x14ac:dyDescent="0.45">
      <c r="B159" s="133">
        <f>IF(Data!B158&lt;&gt;"",Data!B158,"")</f>
        <v>145</v>
      </c>
      <c r="C159" s="158" t="str">
        <f>IF(Data!C158&lt;&gt;"",Data!C158,"")</f>
        <v>นายพรหมพิริยะ   มั่นปาน</v>
      </c>
      <c r="D159" s="106">
        <f>IF(Data!D158&lt;&gt;"",Data!D158,"")</f>
        <v>1</v>
      </c>
      <c r="E159" s="140">
        <f>IF(AND(I159=1,Data!T158=0),0,IF(I159=999,999,Data!T158))</f>
        <v>193</v>
      </c>
      <c r="F159" s="140">
        <f t="shared" si="208"/>
        <v>16.083333333333332</v>
      </c>
      <c r="G159" s="140">
        <f>IF(Data!K158&lt;&gt;"",Data!K158,"")</f>
        <v>69</v>
      </c>
      <c r="H159" s="141">
        <f>IF(Data!L158&lt;&gt;"",Data!L158,"")</f>
        <v>172</v>
      </c>
      <c r="I159" s="63">
        <f>IF(Data!M158&lt;&gt;"",Data!M158,"")</f>
        <v>1</v>
      </c>
      <c r="J159" s="63">
        <f t="shared" si="209"/>
        <v>128</v>
      </c>
      <c r="L159" s="64" t="str">
        <f t="shared" si="210"/>
        <v>น้ำหนักมากกว่าเกณฑ์</v>
      </c>
      <c r="N159" s="63">
        <f t="shared" si="211"/>
        <v>103</v>
      </c>
      <c r="P159" s="64" t="str">
        <f t="shared" si="212"/>
        <v>ส่วนสูงตามเกณฑ์</v>
      </c>
      <c r="R159" s="63">
        <f t="shared" si="213"/>
        <v>118</v>
      </c>
      <c r="S159" s="64" t="str">
        <f t="shared" si="214"/>
        <v>ท้วม</v>
      </c>
      <c r="W159" s="310">
        <f t="shared" si="215"/>
        <v>1193</v>
      </c>
      <c r="Y159" s="65">
        <f t="shared" si="216"/>
        <v>54</v>
      </c>
      <c r="Z159" s="65">
        <f t="shared" si="217"/>
        <v>167.72951577600003</v>
      </c>
      <c r="AA159" s="65">
        <f t="shared" si="218"/>
        <v>58.7</v>
      </c>
      <c r="AB159" s="65">
        <f t="shared" si="219"/>
        <v>0</v>
      </c>
      <c r="AC159" s="341">
        <f t="shared" si="220"/>
        <v>58.7</v>
      </c>
      <c r="AD159" s="65">
        <f t="shared" si="221"/>
        <v>34.221115171808329</v>
      </c>
      <c r="AE159" s="65">
        <f t="shared" si="222"/>
        <v>40.814076781205557</v>
      </c>
      <c r="AF159" s="65">
        <f t="shared" si="223"/>
        <v>44.110557585904168</v>
      </c>
      <c r="AG159" s="65">
        <f t="shared" si="224"/>
        <v>64.288210253373904</v>
      </c>
      <c r="AH159" s="65">
        <f t="shared" si="225"/>
        <v>67.717613671165196</v>
      </c>
      <c r="AI159" s="65">
        <f t="shared" si="226"/>
        <v>74.599999999999994</v>
      </c>
      <c r="AJ159" s="65">
        <f t="shared" si="227"/>
        <v>149.37089782540392</v>
      </c>
      <c r="AK159" s="65">
        <f t="shared" si="228"/>
        <v>155.49043714226929</v>
      </c>
      <c r="AL159" s="65">
        <f t="shared" si="229"/>
        <v>158.55020680070197</v>
      </c>
      <c r="AM159" s="65">
        <f t="shared" si="230"/>
        <v>176.02028165525437</v>
      </c>
      <c r="AN159" s="65">
        <f t="shared" si="231"/>
        <v>178.78387028167245</v>
      </c>
      <c r="AO159" s="65">
        <f t="shared" si="232"/>
        <v>184.31104753450867</v>
      </c>
      <c r="AP159" s="65">
        <f t="shared" si="233"/>
        <v>41.473229343187896</v>
      </c>
      <c r="AQ159" s="65">
        <f t="shared" si="234"/>
        <v>47.215486228791931</v>
      </c>
      <c r="AR159" s="65">
        <f t="shared" si="235"/>
        <v>50.086614671593949</v>
      </c>
      <c r="AS159" s="65">
        <f t="shared" si="236"/>
        <v>66.994371056983596</v>
      </c>
      <c r="AT159" s="65">
        <f t="shared" si="237"/>
        <v>69.75916140931146</v>
      </c>
      <c r="AU159" s="65">
        <f t="shared" si="238"/>
        <v>75.288742113967203</v>
      </c>
      <c r="AV159" s="65">
        <f t="shared" si="239"/>
        <v>0</v>
      </c>
      <c r="AW159" s="65">
        <f t="shared" si="240"/>
        <v>41.473229343187896</v>
      </c>
      <c r="AX159" s="65">
        <f t="shared" si="241"/>
        <v>0</v>
      </c>
      <c r="AY159" s="65">
        <f t="shared" si="242"/>
        <v>47.215486228791931</v>
      </c>
      <c r="AZ159" s="65">
        <f t="shared" si="243"/>
        <v>0</v>
      </c>
      <c r="BA159" s="65">
        <f t="shared" si="244"/>
        <v>50.086614671593949</v>
      </c>
      <c r="BB159" s="65">
        <f t="shared" si="245"/>
        <v>0</v>
      </c>
      <c r="BC159" s="65">
        <f t="shared" si="246"/>
        <v>66.994371056983596</v>
      </c>
      <c r="BD159" s="65">
        <f t="shared" si="247"/>
        <v>0</v>
      </c>
      <c r="BE159" s="65">
        <f t="shared" si="248"/>
        <v>69.75916140931146</v>
      </c>
      <c r="BF159" s="65">
        <f t="shared" si="249"/>
        <v>0</v>
      </c>
      <c r="BG159" s="65">
        <f t="shared" si="250"/>
        <v>75.288742113967203</v>
      </c>
      <c r="BI159" s="371">
        <v>1144</v>
      </c>
      <c r="BJ159" s="342">
        <v>19.692243614610344</v>
      </c>
      <c r="BK159" s="342">
        <v>25.32816240974023</v>
      </c>
      <c r="BL159" s="342">
        <v>28.146121807305171</v>
      </c>
      <c r="BM159" s="342">
        <v>30.964081204870116</v>
      </c>
      <c r="BN159" s="342">
        <v>36.6</v>
      </c>
      <c r="BO159" s="342">
        <v>45.532399599828494</v>
      </c>
      <c r="BP159" s="342">
        <v>49.998599399742744</v>
      </c>
      <c r="BQ159" s="342">
        <v>54.464799199656994</v>
      </c>
      <c r="BR159" s="342">
        <v>63.4</v>
      </c>
      <c r="BS159" s="65"/>
      <c r="BT159" s="371">
        <v>1144</v>
      </c>
      <c r="BU159" s="342">
        <v>124.52201114041051</v>
      </c>
      <c r="BV159" s="342">
        <v>131.56091733286036</v>
      </c>
      <c r="BW159" s="342">
        <v>135.08037042908529</v>
      </c>
      <c r="BX159" s="342">
        <v>138.5998235253102</v>
      </c>
      <c r="BY159" s="342">
        <v>145.63872971776004</v>
      </c>
      <c r="BZ159" s="342">
        <v>153.1681419202686</v>
      </c>
      <c r="CA159" s="342">
        <v>156.93284802152289</v>
      </c>
      <c r="CB159" s="342">
        <v>160.69755412277712</v>
      </c>
      <c r="CC159" s="342">
        <v>168.22696632528567</v>
      </c>
      <c r="CE159" s="385">
        <v>85</v>
      </c>
      <c r="CF159" s="342">
        <v>9.6026043814696109</v>
      </c>
      <c r="CG159" s="342">
        <v>10.315069587646407</v>
      </c>
      <c r="CH159" s="342">
        <v>10.671302190734806</v>
      </c>
      <c r="CI159" s="342">
        <v>11.027534793823204</v>
      </c>
      <c r="CJ159" s="342">
        <v>11.74</v>
      </c>
      <c r="CK159" s="342">
        <v>12.755528764028121</v>
      </c>
      <c r="CL159" s="342">
        <v>13.26329314604218</v>
      </c>
      <c r="CM159" s="342">
        <v>13.771057528056241</v>
      </c>
      <c r="CN159" s="342">
        <v>14.786586292084364</v>
      </c>
      <c r="CO159" s="342">
        <v>8.609787255762674</v>
      </c>
      <c r="CP159" s="342">
        <v>9.4498581705084508</v>
      </c>
      <c r="CQ159" s="342">
        <v>9.8698936278813392</v>
      </c>
      <c r="CR159" s="342">
        <v>10.289929085254226</v>
      </c>
      <c r="CS159" s="342">
        <v>11.13</v>
      </c>
      <c r="CT159" s="342">
        <v>11.916901869508701</v>
      </c>
      <c r="CU159" s="342">
        <v>12.310352804263051</v>
      </c>
      <c r="CV159" s="342">
        <v>12.703803739017401</v>
      </c>
      <c r="CW159" s="342">
        <v>13.490705608526103</v>
      </c>
      <c r="CY159" s="101">
        <f t="shared" si="251"/>
        <v>1</v>
      </c>
      <c r="CZ159" s="101">
        <f t="shared" si="252"/>
        <v>5</v>
      </c>
      <c r="DB159" s="101">
        <f t="shared" si="253"/>
        <v>3</v>
      </c>
      <c r="DD159" s="311">
        <f t="shared" si="254"/>
        <v>4</v>
      </c>
      <c r="DE159" s="311"/>
      <c r="DF159" s="101">
        <f t="shared" si="170"/>
        <v>1</v>
      </c>
      <c r="DG159" s="101">
        <f t="shared" si="171"/>
        <v>0</v>
      </c>
      <c r="DH159" s="101">
        <f t="shared" si="172"/>
        <v>0</v>
      </c>
      <c r="DI159" s="101">
        <f t="shared" si="173"/>
        <v>0</v>
      </c>
      <c r="DJ159" s="311">
        <f t="shared" si="174"/>
        <v>0</v>
      </c>
      <c r="DK159" s="311">
        <f t="shared" si="175"/>
        <v>0</v>
      </c>
      <c r="DL159" s="101">
        <f t="shared" si="176"/>
        <v>0</v>
      </c>
      <c r="DM159" s="101">
        <f t="shared" si="177"/>
        <v>0</v>
      </c>
      <c r="DN159" s="101">
        <f t="shared" si="178"/>
        <v>1</v>
      </c>
      <c r="DO159" s="101">
        <f t="shared" si="179"/>
        <v>0</v>
      </c>
      <c r="DP159" s="101">
        <f t="shared" si="180"/>
        <v>0</v>
      </c>
      <c r="DQ159" s="101">
        <f t="shared" si="181"/>
        <v>0</v>
      </c>
      <c r="DR159" s="101">
        <f t="shared" si="182"/>
        <v>0</v>
      </c>
      <c r="DS159" s="101">
        <f t="shared" si="183"/>
        <v>0</v>
      </c>
      <c r="DT159" s="101">
        <f t="shared" si="184"/>
        <v>1</v>
      </c>
      <c r="DU159" s="101">
        <f t="shared" si="185"/>
        <v>0</v>
      </c>
      <c r="DV159" s="101">
        <f t="shared" si="186"/>
        <v>0</v>
      </c>
      <c r="DW159" s="101">
        <f t="shared" si="187"/>
        <v>0</v>
      </c>
      <c r="DX159" s="311">
        <f t="shared" si="188"/>
        <v>0</v>
      </c>
      <c r="DY159" s="101">
        <f t="shared" si="189"/>
        <v>0</v>
      </c>
      <c r="DZ159" s="101">
        <f t="shared" si="190"/>
        <v>0</v>
      </c>
      <c r="EA159" s="101">
        <f t="shared" si="191"/>
        <v>0</v>
      </c>
      <c r="EB159" s="101">
        <f t="shared" si="192"/>
        <v>0</v>
      </c>
      <c r="EC159" s="101">
        <f t="shared" si="193"/>
        <v>0</v>
      </c>
      <c r="ED159" s="101">
        <f t="shared" si="194"/>
        <v>0</v>
      </c>
      <c r="EE159" s="101">
        <f t="shared" si="195"/>
        <v>0</v>
      </c>
      <c r="EF159" s="101">
        <f t="shared" si="196"/>
        <v>0</v>
      </c>
      <c r="EG159" s="101">
        <f t="shared" si="197"/>
        <v>0</v>
      </c>
      <c r="EH159" s="101">
        <f t="shared" si="198"/>
        <v>0</v>
      </c>
      <c r="EI159" s="101">
        <f t="shared" si="199"/>
        <v>0</v>
      </c>
      <c r="EJ159" s="101">
        <f t="shared" si="200"/>
        <v>0</v>
      </c>
      <c r="EK159" s="101">
        <f t="shared" si="201"/>
        <v>0</v>
      </c>
      <c r="EL159" s="101">
        <f t="shared" si="202"/>
        <v>0</v>
      </c>
      <c r="EM159" s="101">
        <f t="shared" si="203"/>
        <v>0</v>
      </c>
      <c r="EN159" s="101">
        <f t="shared" si="204"/>
        <v>0</v>
      </c>
      <c r="EO159" s="101">
        <f t="shared" si="205"/>
        <v>0</v>
      </c>
      <c r="EP159" s="101">
        <f t="shared" si="206"/>
        <v>0</v>
      </c>
      <c r="EQ159" s="101">
        <f t="shared" si="207"/>
        <v>0</v>
      </c>
    </row>
    <row r="160" spans="2:147" ht="21.75" customHeight="1" x14ac:dyDescent="0.45">
      <c r="B160" s="133">
        <f>IF(Data!B159&lt;&gt;"",Data!B159,"")</f>
        <v>146</v>
      </c>
      <c r="C160" s="158" t="str">
        <f>IF(Data!C159&lt;&gt;"",Data!C159,"")</f>
        <v>นายพลวัฒน์   วรโชติ</v>
      </c>
      <c r="D160" s="106">
        <f>IF(Data!D159&lt;&gt;"",Data!D159,"")</f>
        <v>1</v>
      </c>
      <c r="E160" s="140">
        <f>IF(AND(I160=1,Data!T159=0),0,IF(I160=999,999,Data!T159))</f>
        <v>190</v>
      </c>
      <c r="F160" s="140">
        <f t="shared" si="208"/>
        <v>15.833333333333334</v>
      </c>
      <c r="G160" s="140">
        <f>IF(Data!K159&lt;&gt;"",Data!K159,"")</f>
        <v>61</v>
      </c>
      <c r="H160" s="141">
        <f>IF(Data!L159&lt;&gt;"",Data!L159,"")</f>
        <v>177</v>
      </c>
      <c r="I160" s="63">
        <f>IF(Data!M159&lt;&gt;"",Data!M159,"")</f>
        <v>1</v>
      </c>
      <c r="J160" s="63">
        <f t="shared" si="209"/>
        <v>114</v>
      </c>
      <c r="L160" s="64" t="str">
        <f t="shared" si="210"/>
        <v>น้ำหนักตามเกณฑ์</v>
      </c>
      <c r="N160" s="63">
        <f t="shared" si="211"/>
        <v>106</v>
      </c>
      <c r="P160" s="64" t="str">
        <f t="shared" si="212"/>
        <v>ค่อนข้างสูง</v>
      </c>
      <c r="R160" s="63">
        <f t="shared" si="213"/>
        <v>97</v>
      </c>
      <c r="S160" s="64" t="str">
        <f t="shared" si="214"/>
        <v>สมส่วน</v>
      </c>
      <c r="W160" s="310">
        <f t="shared" si="215"/>
        <v>1190</v>
      </c>
      <c r="Y160" s="65">
        <f t="shared" si="216"/>
        <v>53.3</v>
      </c>
      <c r="Z160" s="65">
        <f t="shared" si="217"/>
        <v>167.0801568256</v>
      </c>
      <c r="AA160" s="65">
        <f t="shared" si="218"/>
        <v>62.6</v>
      </c>
      <c r="AB160" s="65">
        <f t="shared" si="219"/>
        <v>0</v>
      </c>
      <c r="AC160" s="341">
        <f t="shared" si="220"/>
        <v>62.6</v>
      </c>
      <c r="AD160" s="65">
        <f t="shared" si="221"/>
        <v>33.361608036097103</v>
      </c>
      <c r="AE160" s="65">
        <f t="shared" si="222"/>
        <v>40.007738690731401</v>
      </c>
      <c r="AF160" s="65">
        <f t="shared" si="223"/>
        <v>43.330804018048553</v>
      </c>
      <c r="AG160" s="65">
        <f t="shared" si="224"/>
        <v>63.827470956940729</v>
      </c>
      <c r="AH160" s="65">
        <f t="shared" si="225"/>
        <v>67.33662794258764</v>
      </c>
      <c r="AI160" s="65">
        <f t="shared" si="226"/>
        <v>74.400000000000006</v>
      </c>
      <c r="AJ160" s="65">
        <f t="shared" si="227"/>
        <v>148.42890833956164</v>
      </c>
      <c r="AK160" s="65">
        <f t="shared" si="228"/>
        <v>154.6459911682411</v>
      </c>
      <c r="AL160" s="65">
        <f t="shared" si="229"/>
        <v>157.75453258258082</v>
      </c>
      <c r="AM160" s="65">
        <f t="shared" si="230"/>
        <v>175.51332464243205</v>
      </c>
      <c r="AN160" s="65">
        <f t="shared" si="231"/>
        <v>178.32438058137606</v>
      </c>
      <c r="AO160" s="65">
        <f t="shared" si="232"/>
        <v>183.94649245926411</v>
      </c>
      <c r="AP160" s="65">
        <f t="shared" si="233"/>
        <v>45.213722207476678</v>
      </c>
      <c r="AQ160" s="65">
        <f t="shared" si="234"/>
        <v>51.009148138317784</v>
      </c>
      <c r="AR160" s="65">
        <f t="shared" si="235"/>
        <v>53.906861103738343</v>
      </c>
      <c r="AS160" s="65">
        <f t="shared" si="236"/>
        <v>70.575356785561141</v>
      </c>
      <c r="AT160" s="65">
        <f t="shared" si="237"/>
        <v>73.233809047414866</v>
      </c>
      <c r="AU160" s="65">
        <f t="shared" si="238"/>
        <v>78.550713571122301</v>
      </c>
      <c r="AV160" s="65">
        <f t="shared" si="239"/>
        <v>0</v>
      </c>
      <c r="AW160" s="65">
        <f t="shared" si="240"/>
        <v>45.213722207476678</v>
      </c>
      <c r="AX160" s="65">
        <f t="shared" si="241"/>
        <v>0</v>
      </c>
      <c r="AY160" s="65">
        <f t="shared" si="242"/>
        <v>51.009148138317784</v>
      </c>
      <c r="AZ160" s="65">
        <f t="shared" si="243"/>
        <v>0</v>
      </c>
      <c r="BA160" s="65">
        <f t="shared" si="244"/>
        <v>53.906861103738343</v>
      </c>
      <c r="BB160" s="65">
        <f t="shared" si="245"/>
        <v>0</v>
      </c>
      <c r="BC160" s="65">
        <f t="shared" si="246"/>
        <v>70.575356785561141</v>
      </c>
      <c r="BD160" s="65">
        <f t="shared" si="247"/>
        <v>0</v>
      </c>
      <c r="BE160" s="65">
        <f t="shared" si="248"/>
        <v>73.233809047414866</v>
      </c>
      <c r="BF160" s="65">
        <f t="shared" si="249"/>
        <v>0</v>
      </c>
      <c r="BG160" s="65">
        <f t="shared" si="250"/>
        <v>78.550713571122301</v>
      </c>
      <c r="BI160" s="371">
        <v>1145</v>
      </c>
      <c r="BJ160" s="342">
        <v>19.773229343187896</v>
      </c>
      <c r="BK160" s="342">
        <v>25.515486228791932</v>
      </c>
      <c r="BL160" s="342">
        <v>28.386614671593946</v>
      </c>
      <c r="BM160" s="342">
        <v>31.257743114395964</v>
      </c>
      <c r="BN160" s="342">
        <v>37</v>
      </c>
      <c r="BO160" s="342">
        <v>45.932399599828493</v>
      </c>
      <c r="BP160" s="342">
        <v>50.398599399742736</v>
      </c>
      <c r="BQ160" s="342">
        <v>54.864799199656986</v>
      </c>
      <c r="BR160" s="342">
        <v>63.8</v>
      </c>
      <c r="BS160" s="65"/>
      <c r="BT160" s="371">
        <v>1145</v>
      </c>
      <c r="BU160" s="342">
        <v>124.81076537112229</v>
      </c>
      <c r="BV160" s="342">
        <v>131.94906857317486</v>
      </c>
      <c r="BW160" s="342">
        <v>135.51822017420113</v>
      </c>
      <c r="BX160" s="342">
        <v>139.08737177522741</v>
      </c>
      <c r="BY160" s="342">
        <v>146.22567497727999</v>
      </c>
      <c r="BZ160" s="342">
        <v>153.76202826065995</v>
      </c>
      <c r="CA160" s="342">
        <v>157.53020490234991</v>
      </c>
      <c r="CB160" s="342">
        <v>161.2983815440399</v>
      </c>
      <c r="CC160" s="342">
        <v>168.83473482741988</v>
      </c>
      <c r="CE160" s="385">
        <v>85.25</v>
      </c>
      <c r="CF160" s="342">
        <v>9.6144532861022078</v>
      </c>
      <c r="CG160" s="342">
        <v>10.336302190734806</v>
      </c>
      <c r="CH160" s="342">
        <v>10.697226643051104</v>
      </c>
      <c r="CI160" s="342">
        <v>11.058151095367403</v>
      </c>
      <c r="CJ160" s="342">
        <v>11.78</v>
      </c>
      <c r="CK160" s="342">
        <v>12.804146573021089</v>
      </c>
      <c r="CL160" s="342">
        <v>13.316219859531635</v>
      </c>
      <c r="CM160" s="342">
        <v>13.828293146042181</v>
      </c>
      <c r="CN160" s="342">
        <v>14.852439719063273</v>
      </c>
      <c r="CO160" s="342">
        <v>8.6698404418220054</v>
      </c>
      <c r="CP160" s="342">
        <v>9.5123936278813375</v>
      </c>
      <c r="CQ160" s="342">
        <v>9.9336702209110044</v>
      </c>
      <c r="CR160" s="342">
        <v>10.35494681394067</v>
      </c>
      <c r="CS160" s="342">
        <v>11.1975</v>
      </c>
      <c r="CT160" s="342">
        <v>12.000176402131526</v>
      </c>
      <c r="CU160" s="342">
        <v>12.401514603197288</v>
      </c>
      <c r="CV160" s="342">
        <v>12.802852804263051</v>
      </c>
      <c r="CW160" s="342">
        <v>13.605529206394577</v>
      </c>
      <c r="CY160" s="101">
        <f t="shared" si="251"/>
        <v>1</v>
      </c>
      <c r="CZ160" s="101">
        <f t="shared" si="252"/>
        <v>3</v>
      </c>
      <c r="DB160" s="101">
        <f t="shared" si="253"/>
        <v>4</v>
      </c>
      <c r="DD160" s="311">
        <f t="shared" si="254"/>
        <v>3</v>
      </c>
      <c r="DE160" s="311"/>
      <c r="DF160" s="101">
        <f t="shared" si="170"/>
        <v>0</v>
      </c>
      <c r="DG160" s="101">
        <f t="shared" si="171"/>
        <v>0</v>
      </c>
      <c r="DH160" s="101">
        <f t="shared" si="172"/>
        <v>1</v>
      </c>
      <c r="DI160" s="101">
        <f t="shared" si="173"/>
        <v>0</v>
      </c>
      <c r="DJ160" s="311">
        <f t="shared" si="174"/>
        <v>0</v>
      </c>
      <c r="DK160" s="311">
        <f t="shared" si="175"/>
        <v>0</v>
      </c>
      <c r="DL160" s="101">
        <f t="shared" si="176"/>
        <v>0</v>
      </c>
      <c r="DM160" s="101">
        <f t="shared" si="177"/>
        <v>1</v>
      </c>
      <c r="DN160" s="101">
        <f t="shared" si="178"/>
        <v>0</v>
      </c>
      <c r="DO160" s="101">
        <f t="shared" si="179"/>
        <v>0</v>
      </c>
      <c r="DP160" s="101">
        <f t="shared" si="180"/>
        <v>0</v>
      </c>
      <c r="DQ160" s="101">
        <f t="shared" si="181"/>
        <v>0</v>
      </c>
      <c r="DR160" s="101">
        <f t="shared" si="182"/>
        <v>0</v>
      </c>
      <c r="DS160" s="101">
        <f t="shared" si="183"/>
        <v>0</v>
      </c>
      <c r="DT160" s="101">
        <f t="shared" si="184"/>
        <v>0</v>
      </c>
      <c r="DU160" s="101">
        <f t="shared" si="185"/>
        <v>1</v>
      </c>
      <c r="DV160" s="101">
        <f t="shared" si="186"/>
        <v>0</v>
      </c>
      <c r="DW160" s="101">
        <f t="shared" si="187"/>
        <v>0</v>
      </c>
      <c r="DX160" s="311">
        <f t="shared" si="188"/>
        <v>0</v>
      </c>
      <c r="DY160" s="101">
        <f t="shared" si="189"/>
        <v>0</v>
      </c>
      <c r="DZ160" s="101">
        <f t="shared" si="190"/>
        <v>0</v>
      </c>
      <c r="EA160" s="101">
        <f t="shared" si="191"/>
        <v>0</v>
      </c>
      <c r="EB160" s="101">
        <f t="shared" si="192"/>
        <v>0</v>
      </c>
      <c r="EC160" s="101">
        <f t="shared" si="193"/>
        <v>0</v>
      </c>
      <c r="ED160" s="101">
        <f t="shared" si="194"/>
        <v>0</v>
      </c>
      <c r="EE160" s="101">
        <f t="shared" si="195"/>
        <v>0</v>
      </c>
      <c r="EF160" s="101">
        <f t="shared" si="196"/>
        <v>0</v>
      </c>
      <c r="EG160" s="101">
        <f t="shared" si="197"/>
        <v>0</v>
      </c>
      <c r="EH160" s="101">
        <f t="shared" si="198"/>
        <v>0</v>
      </c>
      <c r="EI160" s="101">
        <f t="shared" si="199"/>
        <v>0</v>
      </c>
      <c r="EJ160" s="101">
        <f t="shared" si="200"/>
        <v>0</v>
      </c>
      <c r="EK160" s="101">
        <f t="shared" si="201"/>
        <v>0</v>
      </c>
      <c r="EL160" s="101">
        <f t="shared" si="202"/>
        <v>0</v>
      </c>
      <c r="EM160" s="101">
        <f t="shared" si="203"/>
        <v>0</v>
      </c>
      <c r="EN160" s="101">
        <f t="shared" si="204"/>
        <v>0</v>
      </c>
      <c r="EO160" s="101">
        <f t="shared" si="205"/>
        <v>0</v>
      </c>
      <c r="EP160" s="101">
        <f t="shared" si="206"/>
        <v>0</v>
      </c>
      <c r="EQ160" s="101">
        <f t="shared" si="207"/>
        <v>0</v>
      </c>
    </row>
    <row r="161" spans="2:147" ht="21.75" customHeight="1" x14ac:dyDescent="0.45">
      <c r="B161" s="133">
        <f>IF(Data!B160&lt;&gt;"",Data!B160,"")</f>
        <v>147</v>
      </c>
      <c r="C161" s="158" t="str">
        <f>IF(Data!C160&lt;&gt;"",Data!C160,"")</f>
        <v>นางสาวกัญญาพัชร   อ่อนสำลี</v>
      </c>
      <c r="D161" s="106">
        <f>IF(Data!D160&lt;&gt;"",Data!D160,"")</f>
        <v>2</v>
      </c>
      <c r="E161" s="140">
        <f>IF(AND(I161=1,Data!T160=0),0,IF(I161=999,999,Data!T160))</f>
        <v>201</v>
      </c>
      <c r="F161" s="140">
        <f t="shared" si="208"/>
        <v>16.75</v>
      </c>
      <c r="G161" s="140">
        <f>IF(Data!K160&lt;&gt;"",Data!K160,"")</f>
        <v>62</v>
      </c>
      <c r="H161" s="141">
        <f>IF(Data!L160&lt;&gt;"",Data!L160,"")</f>
        <v>164</v>
      </c>
      <c r="I161" s="63">
        <f>IF(Data!M160&lt;&gt;"",Data!M160,"")</f>
        <v>1</v>
      </c>
      <c r="J161" s="63">
        <f t="shared" si="209"/>
        <v>128</v>
      </c>
      <c r="L161" s="64" t="str">
        <f t="shared" si="210"/>
        <v>น้ำหนักมากกว่าเกณฑ์</v>
      </c>
      <c r="N161" s="63">
        <f t="shared" si="211"/>
        <v>105</v>
      </c>
      <c r="P161" s="64" t="str">
        <f t="shared" si="212"/>
        <v>ส่วนสูงตามเกณฑ์</v>
      </c>
      <c r="R161" s="63">
        <f t="shared" si="213"/>
        <v>117</v>
      </c>
      <c r="S161" s="64" t="str">
        <f t="shared" si="214"/>
        <v>ท้วม</v>
      </c>
      <c r="W161" s="310">
        <f t="shared" si="215"/>
        <v>2201</v>
      </c>
      <c r="Y161" s="65">
        <f t="shared" si="216"/>
        <v>48.3</v>
      </c>
      <c r="Z161" s="65">
        <f t="shared" si="217"/>
        <v>156.80000000000001</v>
      </c>
      <c r="AA161" s="65">
        <f t="shared" si="218"/>
        <v>53.1</v>
      </c>
      <c r="AB161" s="65">
        <f t="shared" si="219"/>
        <v>0</v>
      </c>
      <c r="AC161" s="341">
        <f t="shared" si="220"/>
        <v>53.1</v>
      </c>
      <c r="AD161" s="65">
        <f t="shared" si="221"/>
        <v>33.146822107433792</v>
      </c>
      <c r="AE161" s="65">
        <f t="shared" si="222"/>
        <v>38.197881404955865</v>
      </c>
      <c r="AF161" s="65">
        <f t="shared" si="223"/>
        <v>40.723411053716902</v>
      </c>
      <c r="AG161" s="65">
        <f t="shared" si="224"/>
        <v>57.551413871250944</v>
      </c>
      <c r="AH161" s="65">
        <f t="shared" si="225"/>
        <v>60.635218495001254</v>
      </c>
      <c r="AI161" s="65">
        <f t="shared" si="226"/>
        <v>66.80282774250189</v>
      </c>
      <c r="AJ161" s="65">
        <f t="shared" si="227"/>
        <v>141.96583637885624</v>
      </c>
      <c r="AK161" s="65">
        <f t="shared" si="228"/>
        <v>146.91055758590417</v>
      </c>
      <c r="AL161" s="65">
        <f t="shared" si="229"/>
        <v>149.3829181894281</v>
      </c>
      <c r="AM161" s="65">
        <f t="shared" si="230"/>
        <v>164.13732824271625</v>
      </c>
      <c r="AN161" s="65">
        <f t="shared" si="231"/>
        <v>166.58310432362168</v>
      </c>
      <c r="AO161" s="65">
        <f t="shared" si="232"/>
        <v>171.47465648543252</v>
      </c>
      <c r="AP161" s="65">
        <f t="shared" si="233"/>
        <v>36.670765021744003</v>
      </c>
      <c r="AQ161" s="65">
        <f t="shared" si="234"/>
        <v>42.147176681162676</v>
      </c>
      <c r="AR161" s="65">
        <f t="shared" si="235"/>
        <v>44.885382510872006</v>
      </c>
      <c r="AS161" s="65">
        <f t="shared" si="236"/>
        <v>61.713385328406048</v>
      </c>
      <c r="AT161" s="65">
        <f t="shared" si="237"/>
        <v>64.584513771208066</v>
      </c>
      <c r="AU161" s="65">
        <f t="shared" si="238"/>
        <v>70.326770656812101</v>
      </c>
      <c r="AV161" s="65">
        <f t="shared" si="239"/>
        <v>0</v>
      </c>
      <c r="AW161" s="65">
        <f t="shared" si="240"/>
        <v>36.670765021744003</v>
      </c>
      <c r="AX161" s="65">
        <f t="shared" si="241"/>
        <v>0</v>
      </c>
      <c r="AY161" s="65">
        <f t="shared" si="242"/>
        <v>42.147176681162676</v>
      </c>
      <c r="AZ161" s="65">
        <f t="shared" si="243"/>
        <v>0</v>
      </c>
      <c r="BA161" s="65">
        <f t="shared" si="244"/>
        <v>44.885382510872006</v>
      </c>
      <c r="BB161" s="65">
        <f t="shared" si="245"/>
        <v>0</v>
      </c>
      <c r="BC161" s="65">
        <f t="shared" si="246"/>
        <v>61.713385328406048</v>
      </c>
      <c r="BD161" s="65">
        <f t="shared" si="247"/>
        <v>0</v>
      </c>
      <c r="BE161" s="65">
        <f t="shared" si="248"/>
        <v>64.584513771208066</v>
      </c>
      <c r="BF161" s="65">
        <f t="shared" si="249"/>
        <v>0</v>
      </c>
      <c r="BG161" s="65">
        <f t="shared" si="250"/>
        <v>70.326770656812101</v>
      </c>
      <c r="BI161" s="371">
        <v>1146</v>
      </c>
      <c r="BJ161" s="342">
        <v>19.913722207476674</v>
      </c>
      <c r="BK161" s="342">
        <v>25.709148138317783</v>
      </c>
      <c r="BL161" s="342">
        <v>28.606861103738339</v>
      </c>
      <c r="BM161" s="342">
        <v>31.504574069158892</v>
      </c>
      <c r="BN161" s="342">
        <v>37.299999999999997</v>
      </c>
      <c r="BO161" s="342">
        <v>46.285568645065574</v>
      </c>
      <c r="BP161" s="342">
        <v>50.778352967598366</v>
      </c>
      <c r="BQ161" s="342">
        <v>55.271137290131151</v>
      </c>
      <c r="BR161" s="342">
        <v>64.3</v>
      </c>
      <c r="BS161" s="65"/>
      <c r="BT161" s="371">
        <v>1146</v>
      </c>
      <c r="BU161" s="342">
        <v>125.04752240756241</v>
      </c>
      <c r="BV161" s="342">
        <v>132.33168160504161</v>
      </c>
      <c r="BW161" s="342">
        <v>135.97376120378121</v>
      </c>
      <c r="BX161" s="342">
        <v>139.61584080252081</v>
      </c>
      <c r="BY161" s="342">
        <v>146.9</v>
      </c>
      <c r="BZ161" s="342">
        <v>154.41243621415981</v>
      </c>
      <c r="CA161" s="342">
        <v>158.16865432123973</v>
      </c>
      <c r="CB161" s="342">
        <v>161.92487242831962</v>
      </c>
      <c r="CC161" s="342">
        <v>169.43730864247945</v>
      </c>
      <c r="CE161" s="385">
        <v>85.5</v>
      </c>
      <c r="CF161" s="342">
        <v>9.6263021907348048</v>
      </c>
      <c r="CG161" s="342">
        <v>10.357534793823204</v>
      </c>
      <c r="CH161" s="342">
        <v>10.723151095367403</v>
      </c>
      <c r="CI161" s="342">
        <v>11.088767396911603</v>
      </c>
      <c r="CJ161" s="342">
        <v>11.82</v>
      </c>
      <c r="CK161" s="342">
        <v>12.85276438201406</v>
      </c>
      <c r="CL161" s="342">
        <v>13.369146573021091</v>
      </c>
      <c r="CM161" s="342">
        <v>13.88552876402812</v>
      </c>
      <c r="CN161" s="342">
        <v>14.918293146042181</v>
      </c>
      <c r="CO161" s="342">
        <v>8.7298936278813368</v>
      </c>
      <c r="CP161" s="342">
        <v>9.5749290852542259</v>
      </c>
      <c r="CQ161" s="342">
        <v>9.9974468139406696</v>
      </c>
      <c r="CR161" s="342">
        <v>10.419964542627113</v>
      </c>
      <c r="CS161" s="342">
        <v>11.265000000000001</v>
      </c>
      <c r="CT161" s="342">
        <v>12.08345093475435</v>
      </c>
      <c r="CU161" s="342">
        <v>12.492676402131526</v>
      </c>
      <c r="CV161" s="342">
        <v>12.9019018695087</v>
      </c>
      <c r="CW161" s="342">
        <v>13.720352804263051</v>
      </c>
      <c r="CY161" s="101">
        <f t="shared" si="251"/>
        <v>1</v>
      </c>
      <c r="CZ161" s="101">
        <f t="shared" si="252"/>
        <v>5</v>
      </c>
      <c r="DB161" s="101">
        <f t="shared" si="253"/>
        <v>3</v>
      </c>
      <c r="DD161" s="311">
        <f t="shared" si="254"/>
        <v>4</v>
      </c>
      <c r="DE161" s="311"/>
      <c r="DF161" s="101">
        <f t="shared" si="170"/>
        <v>0</v>
      </c>
      <c r="DG161" s="101">
        <f t="shared" si="171"/>
        <v>0</v>
      </c>
      <c r="DH161" s="101">
        <f t="shared" si="172"/>
        <v>0</v>
      </c>
      <c r="DI161" s="101">
        <f t="shared" si="173"/>
        <v>0</v>
      </c>
      <c r="DJ161" s="311">
        <f t="shared" si="174"/>
        <v>0</v>
      </c>
      <c r="DK161" s="311">
        <f t="shared" si="175"/>
        <v>0</v>
      </c>
      <c r="DL161" s="101">
        <f t="shared" si="176"/>
        <v>0</v>
      </c>
      <c r="DM161" s="101">
        <f t="shared" si="177"/>
        <v>0</v>
      </c>
      <c r="DN161" s="101">
        <f t="shared" si="178"/>
        <v>0</v>
      </c>
      <c r="DO161" s="101">
        <f t="shared" si="179"/>
        <v>0</v>
      </c>
      <c r="DP161" s="101">
        <f t="shared" si="180"/>
        <v>0</v>
      </c>
      <c r="DQ161" s="101">
        <f t="shared" si="181"/>
        <v>0</v>
      </c>
      <c r="DR161" s="101">
        <f t="shared" si="182"/>
        <v>0</v>
      </c>
      <c r="DS161" s="101">
        <f t="shared" si="183"/>
        <v>0</v>
      </c>
      <c r="DT161" s="101">
        <f t="shared" si="184"/>
        <v>0</v>
      </c>
      <c r="DU161" s="101">
        <f t="shared" si="185"/>
        <v>0</v>
      </c>
      <c r="DV161" s="101">
        <f t="shared" si="186"/>
        <v>0</v>
      </c>
      <c r="DW161" s="101">
        <f t="shared" si="187"/>
        <v>0</v>
      </c>
      <c r="DX161" s="311">
        <f t="shared" si="188"/>
        <v>0</v>
      </c>
      <c r="DY161" s="101">
        <f t="shared" si="189"/>
        <v>1</v>
      </c>
      <c r="DZ161" s="101">
        <f t="shared" si="190"/>
        <v>0</v>
      </c>
      <c r="EA161" s="101">
        <f t="shared" si="191"/>
        <v>0</v>
      </c>
      <c r="EB161" s="101">
        <f t="shared" si="192"/>
        <v>0</v>
      </c>
      <c r="EC161" s="101">
        <f t="shared" si="193"/>
        <v>0</v>
      </c>
      <c r="ED161" s="101">
        <f t="shared" si="194"/>
        <v>0</v>
      </c>
      <c r="EE161" s="101">
        <f t="shared" si="195"/>
        <v>0</v>
      </c>
      <c r="EF161" s="101">
        <f t="shared" si="196"/>
        <v>0</v>
      </c>
      <c r="EG161" s="101">
        <f t="shared" si="197"/>
        <v>1</v>
      </c>
      <c r="EH161" s="101">
        <f t="shared" si="198"/>
        <v>0</v>
      </c>
      <c r="EI161" s="101">
        <f t="shared" si="199"/>
        <v>0</v>
      </c>
      <c r="EJ161" s="101">
        <f t="shared" si="200"/>
        <v>0</v>
      </c>
      <c r="EK161" s="101">
        <f t="shared" si="201"/>
        <v>0</v>
      </c>
      <c r="EL161" s="101">
        <f t="shared" si="202"/>
        <v>0</v>
      </c>
      <c r="EM161" s="101">
        <f t="shared" si="203"/>
        <v>1</v>
      </c>
      <c r="EN161" s="101">
        <f t="shared" si="204"/>
        <v>0</v>
      </c>
      <c r="EO161" s="101">
        <f t="shared" si="205"/>
        <v>0</v>
      </c>
      <c r="EP161" s="101">
        <f t="shared" si="206"/>
        <v>0</v>
      </c>
      <c r="EQ161" s="101">
        <f t="shared" si="207"/>
        <v>0</v>
      </c>
    </row>
    <row r="162" spans="2:147" ht="21.75" customHeight="1" x14ac:dyDescent="0.45">
      <c r="B162" s="133">
        <f>IF(Data!B161&lt;&gt;"",Data!B161,"")</f>
        <v>148</v>
      </c>
      <c r="C162" s="158" t="str">
        <f>IF(Data!C161&lt;&gt;"",Data!C161,"")</f>
        <v>นางสาวชาลิสา   สมานิตย์</v>
      </c>
      <c r="D162" s="106">
        <f>IF(Data!D161&lt;&gt;"",Data!D161,"")</f>
        <v>2</v>
      </c>
      <c r="E162" s="140">
        <f>IF(AND(I162=1,Data!T161=0),0,IF(I162=999,999,Data!T161))</f>
        <v>198</v>
      </c>
      <c r="F162" s="140">
        <f t="shared" si="208"/>
        <v>16.5</v>
      </c>
      <c r="G162" s="140">
        <f>IF(Data!K161&lt;&gt;"",Data!K161,"")</f>
        <v>46</v>
      </c>
      <c r="H162" s="141">
        <f>IF(Data!L161&lt;&gt;"",Data!L161,"")</f>
        <v>163</v>
      </c>
      <c r="I162" s="63">
        <f>IF(Data!M161&lt;&gt;"",Data!M161,"")</f>
        <v>1</v>
      </c>
      <c r="J162" s="63">
        <f t="shared" si="209"/>
        <v>95</v>
      </c>
      <c r="L162" s="64" t="str">
        <f t="shared" si="210"/>
        <v>น้ำหนักตามเกณฑ์</v>
      </c>
      <c r="N162" s="63">
        <f t="shared" si="211"/>
        <v>104</v>
      </c>
      <c r="P162" s="64" t="str">
        <f t="shared" si="212"/>
        <v>ส่วนสูงตามเกณฑ์</v>
      </c>
      <c r="R162" s="63">
        <f t="shared" si="213"/>
        <v>88</v>
      </c>
      <c r="S162" s="64" t="str">
        <f t="shared" si="214"/>
        <v>สมส่วน</v>
      </c>
      <c r="W162" s="310">
        <f t="shared" si="215"/>
        <v>2198</v>
      </c>
      <c r="Y162" s="65">
        <f t="shared" si="216"/>
        <v>48.2</v>
      </c>
      <c r="Z162" s="65">
        <f t="shared" si="217"/>
        <v>156.80000000000001</v>
      </c>
      <c r="AA162" s="65">
        <f t="shared" si="218"/>
        <v>52.3</v>
      </c>
      <c r="AB162" s="65">
        <f t="shared" si="219"/>
        <v>0</v>
      </c>
      <c r="AC162" s="341">
        <f t="shared" si="220"/>
        <v>52.3</v>
      </c>
      <c r="AD162" s="65">
        <f t="shared" si="221"/>
        <v>32.887314971722574</v>
      </c>
      <c r="AE162" s="65">
        <f t="shared" si="222"/>
        <v>37.991543314481717</v>
      </c>
      <c r="AF162" s="65">
        <f t="shared" si="223"/>
        <v>40.543657485861289</v>
      </c>
      <c r="AG162" s="65">
        <f t="shared" si="224"/>
        <v>57.451413871250949</v>
      </c>
      <c r="AH162" s="65">
        <f t="shared" si="225"/>
        <v>60.535218495001253</v>
      </c>
      <c r="AI162" s="65">
        <f t="shared" si="226"/>
        <v>66.702827742501881</v>
      </c>
      <c r="AJ162" s="65">
        <f t="shared" si="227"/>
        <v>141.80632924314503</v>
      </c>
      <c r="AK162" s="65">
        <f t="shared" si="228"/>
        <v>146.80421949543003</v>
      </c>
      <c r="AL162" s="65">
        <f t="shared" si="229"/>
        <v>149.30316462157251</v>
      </c>
      <c r="AM162" s="65">
        <f t="shared" si="230"/>
        <v>164.13732824271625</v>
      </c>
      <c r="AN162" s="65">
        <f t="shared" si="231"/>
        <v>166.58310432362168</v>
      </c>
      <c r="AO162" s="65">
        <f t="shared" si="232"/>
        <v>171.47465648543252</v>
      </c>
      <c r="AP162" s="65">
        <f t="shared" si="233"/>
        <v>36.030272157455244</v>
      </c>
      <c r="AQ162" s="65">
        <f t="shared" si="234"/>
        <v>41.453514771636826</v>
      </c>
      <c r="AR162" s="65">
        <f t="shared" si="235"/>
        <v>44.165136078727627</v>
      </c>
      <c r="AS162" s="65">
        <f t="shared" si="236"/>
        <v>61.072892464117274</v>
      </c>
      <c r="AT162" s="65">
        <f t="shared" si="237"/>
        <v>63.997189952156361</v>
      </c>
      <c r="AU162" s="65">
        <f t="shared" si="238"/>
        <v>69.845784928234551</v>
      </c>
      <c r="AV162" s="65">
        <f t="shared" si="239"/>
        <v>0</v>
      </c>
      <c r="AW162" s="65">
        <f t="shared" si="240"/>
        <v>36.030272157455244</v>
      </c>
      <c r="AX162" s="65">
        <f t="shared" si="241"/>
        <v>0</v>
      </c>
      <c r="AY162" s="65">
        <f t="shared" si="242"/>
        <v>41.453514771636826</v>
      </c>
      <c r="AZ162" s="65">
        <f t="shared" si="243"/>
        <v>0</v>
      </c>
      <c r="BA162" s="65">
        <f t="shared" si="244"/>
        <v>44.165136078727627</v>
      </c>
      <c r="BB162" s="65">
        <f t="shared" si="245"/>
        <v>0</v>
      </c>
      <c r="BC162" s="65">
        <f t="shared" si="246"/>
        <v>61.072892464117274</v>
      </c>
      <c r="BD162" s="65">
        <f t="shared" si="247"/>
        <v>0</v>
      </c>
      <c r="BE162" s="65">
        <f t="shared" si="248"/>
        <v>63.997189952156361</v>
      </c>
      <c r="BF162" s="65">
        <f t="shared" si="249"/>
        <v>0</v>
      </c>
      <c r="BG162" s="65">
        <f t="shared" si="250"/>
        <v>69.845784928234551</v>
      </c>
      <c r="BI162" s="371">
        <v>1147</v>
      </c>
      <c r="BJ162" s="342">
        <v>19.99470793605423</v>
      </c>
      <c r="BK162" s="342">
        <v>25.896471957369485</v>
      </c>
      <c r="BL162" s="342">
        <v>28.847353968027114</v>
      </c>
      <c r="BM162" s="342">
        <v>31.798235978684744</v>
      </c>
      <c r="BN162" s="342">
        <v>37.700000000000003</v>
      </c>
      <c r="BO162" s="342">
        <v>46.685568645065572</v>
      </c>
      <c r="BP162" s="342">
        <v>51.178352967598357</v>
      </c>
      <c r="BQ162" s="342">
        <v>55.671137290131142</v>
      </c>
      <c r="BR162" s="342">
        <v>64.7</v>
      </c>
      <c r="BS162" s="65"/>
      <c r="BT162" s="371">
        <v>1147</v>
      </c>
      <c r="BU162" s="342">
        <v>125.32850813613997</v>
      </c>
      <c r="BV162" s="342">
        <v>132.71900542409333</v>
      </c>
      <c r="BW162" s="342">
        <v>136.41425406806999</v>
      </c>
      <c r="BX162" s="342">
        <v>140.10950271204666</v>
      </c>
      <c r="BY162" s="342">
        <v>147.5</v>
      </c>
      <c r="BZ162" s="342">
        <v>155.0228153562411</v>
      </c>
      <c r="CA162" s="342">
        <v>158.78422303436164</v>
      </c>
      <c r="CB162" s="342">
        <v>162.54563071248222</v>
      </c>
      <c r="CC162" s="342">
        <v>170.06844606872335</v>
      </c>
      <c r="CE162" s="385">
        <v>85.75</v>
      </c>
      <c r="CF162" s="342">
        <v>9.6381510953674017</v>
      </c>
      <c r="CG162" s="342">
        <v>10.378767396911602</v>
      </c>
      <c r="CH162" s="342">
        <v>10.749075547683702</v>
      </c>
      <c r="CI162" s="342">
        <v>11.119383698455803</v>
      </c>
      <c r="CJ162" s="342">
        <v>11.86</v>
      </c>
      <c r="CK162" s="342">
        <v>12.901382191007031</v>
      </c>
      <c r="CL162" s="342">
        <v>13.422073286510546</v>
      </c>
      <c r="CM162" s="342">
        <v>13.94276438201406</v>
      </c>
      <c r="CN162" s="342">
        <v>14.984146573021091</v>
      </c>
      <c r="CO162" s="342">
        <v>8.7899468139406682</v>
      </c>
      <c r="CP162" s="342">
        <v>9.6374645426271126</v>
      </c>
      <c r="CQ162" s="342">
        <v>10.061223406970335</v>
      </c>
      <c r="CR162" s="342">
        <v>10.484982271313557</v>
      </c>
      <c r="CS162" s="342">
        <v>11.3325</v>
      </c>
      <c r="CT162" s="342">
        <v>12.166725467377175</v>
      </c>
      <c r="CU162" s="342">
        <v>12.583838201065763</v>
      </c>
      <c r="CV162" s="342">
        <v>13.00095093475435</v>
      </c>
      <c r="CW162" s="342">
        <v>13.835176402131525</v>
      </c>
      <c r="CY162" s="101">
        <f t="shared" si="251"/>
        <v>1</v>
      </c>
      <c r="CZ162" s="101">
        <f t="shared" si="252"/>
        <v>3</v>
      </c>
      <c r="DB162" s="101">
        <f t="shared" si="253"/>
        <v>3</v>
      </c>
      <c r="DD162" s="311">
        <f t="shared" si="254"/>
        <v>3</v>
      </c>
      <c r="DE162" s="311"/>
      <c r="DF162" s="101">
        <f t="shared" si="170"/>
        <v>0</v>
      </c>
      <c r="DG162" s="101">
        <f t="shared" si="171"/>
        <v>0</v>
      </c>
      <c r="DH162" s="101">
        <f t="shared" si="172"/>
        <v>0</v>
      </c>
      <c r="DI162" s="101">
        <f t="shared" si="173"/>
        <v>0</v>
      </c>
      <c r="DJ162" s="311">
        <f t="shared" si="174"/>
        <v>0</v>
      </c>
      <c r="DK162" s="311">
        <f t="shared" si="175"/>
        <v>0</v>
      </c>
      <c r="DL162" s="101">
        <f t="shared" si="176"/>
        <v>0</v>
      </c>
      <c r="DM162" s="101">
        <f t="shared" si="177"/>
        <v>0</v>
      </c>
      <c r="DN162" s="101">
        <f t="shared" si="178"/>
        <v>0</v>
      </c>
      <c r="DO162" s="101">
        <f t="shared" si="179"/>
        <v>0</v>
      </c>
      <c r="DP162" s="101">
        <f t="shared" si="180"/>
        <v>0</v>
      </c>
      <c r="DQ162" s="101">
        <f t="shared" si="181"/>
        <v>0</v>
      </c>
      <c r="DR162" s="101">
        <f t="shared" si="182"/>
        <v>0</v>
      </c>
      <c r="DS162" s="101">
        <f t="shared" si="183"/>
        <v>0</v>
      </c>
      <c r="DT162" s="101">
        <f t="shared" si="184"/>
        <v>0</v>
      </c>
      <c r="DU162" s="101">
        <f t="shared" si="185"/>
        <v>0</v>
      </c>
      <c r="DV162" s="101">
        <f t="shared" si="186"/>
        <v>0</v>
      </c>
      <c r="DW162" s="101">
        <f t="shared" si="187"/>
        <v>0</v>
      </c>
      <c r="DX162" s="311">
        <f t="shared" si="188"/>
        <v>0</v>
      </c>
      <c r="DY162" s="101">
        <f t="shared" si="189"/>
        <v>0</v>
      </c>
      <c r="DZ162" s="101">
        <f t="shared" si="190"/>
        <v>0</v>
      </c>
      <c r="EA162" s="101">
        <f t="shared" si="191"/>
        <v>1</v>
      </c>
      <c r="EB162" s="101">
        <f t="shared" si="192"/>
        <v>0</v>
      </c>
      <c r="EC162" s="101">
        <f t="shared" si="193"/>
        <v>0</v>
      </c>
      <c r="ED162" s="101">
        <f t="shared" si="194"/>
        <v>0</v>
      </c>
      <c r="EE162" s="101">
        <f t="shared" si="195"/>
        <v>0</v>
      </c>
      <c r="EF162" s="101">
        <f t="shared" si="196"/>
        <v>0</v>
      </c>
      <c r="EG162" s="101">
        <f t="shared" si="197"/>
        <v>1</v>
      </c>
      <c r="EH162" s="101">
        <f t="shared" si="198"/>
        <v>0</v>
      </c>
      <c r="EI162" s="101">
        <f t="shared" si="199"/>
        <v>0</v>
      </c>
      <c r="EJ162" s="101">
        <f t="shared" si="200"/>
        <v>0</v>
      </c>
      <c r="EK162" s="101">
        <f t="shared" si="201"/>
        <v>0</v>
      </c>
      <c r="EL162" s="101">
        <f t="shared" si="202"/>
        <v>0</v>
      </c>
      <c r="EM162" s="101">
        <f t="shared" si="203"/>
        <v>0</v>
      </c>
      <c r="EN162" s="101">
        <f t="shared" si="204"/>
        <v>1</v>
      </c>
      <c r="EO162" s="101">
        <f t="shared" si="205"/>
        <v>0</v>
      </c>
      <c r="EP162" s="101">
        <f t="shared" si="206"/>
        <v>0</v>
      </c>
      <c r="EQ162" s="101">
        <f t="shared" si="207"/>
        <v>0</v>
      </c>
    </row>
    <row r="163" spans="2:147" ht="21.75" customHeight="1" x14ac:dyDescent="0.45">
      <c r="B163" s="133">
        <f>IF(Data!B162&lt;&gt;"",Data!B162,"")</f>
        <v>149</v>
      </c>
      <c r="C163" s="158" t="str">
        <f>IF(Data!C162&lt;&gt;"",Data!C162,"")</f>
        <v>นางสาววรฤทัย   เอี่ยมรักษา</v>
      </c>
      <c r="D163" s="106">
        <f>IF(Data!D162&lt;&gt;"",Data!D162,"")</f>
        <v>2</v>
      </c>
      <c r="E163" s="140">
        <f>IF(AND(I163=1,Data!T162=0),0,IF(I163=999,999,Data!T162))</f>
        <v>200</v>
      </c>
      <c r="F163" s="140">
        <f t="shared" si="208"/>
        <v>16.666666666666668</v>
      </c>
      <c r="G163" s="140">
        <f>IF(Data!K162&lt;&gt;"",Data!K162,"")</f>
        <v>40</v>
      </c>
      <c r="H163" s="141">
        <f>IF(Data!L162&lt;&gt;"",Data!L162,"")</f>
        <v>160</v>
      </c>
      <c r="I163" s="63">
        <f>IF(Data!M162&lt;&gt;"",Data!M162,"")</f>
        <v>1</v>
      </c>
      <c r="J163" s="63">
        <f t="shared" si="209"/>
        <v>83</v>
      </c>
      <c r="L163" s="64" t="str">
        <f t="shared" si="210"/>
        <v>น้ำหนักค่อนข้างน้อย</v>
      </c>
      <c r="N163" s="63">
        <f t="shared" si="211"/>
        <v>102</v>
      </c>
      <c r="P163" s="64" t="str">
        <f t="shared" si="212"/>
        <v>ส่วนสูงตามเกณฑ์</v>
      </c>
      <c r="R163" s="63">
        <f t="shared" si="213"/>
        <v>80</v>
      </c>
      <c r="S163" s="64" t="str">
        <f t="shared" si="214"/>
        <v>ค่อนข้างผอม</v>
      </c>
      <c r="W163" s="310">
        <f t="shared" si="215"/>
        <v>2200</v>
      </c>
      <c r="Y163" s="65">
        <f t="shared" si="216"/>
        <v>48.2</v>
      </c>
      <c r="Z163" s="65">
        <f t="shared" si="217"/>
        <v>156.80000000000001</v>
      </c>
      <c r="AA163" s="65">
        <f t="shared" si="218"/>
        <v>49.7</v>
      </c>
      <c r="AB163" s="65">
        <f t="shared" si="219"/>
        <v>0</v>
      </c>
      <c r="AC163" s="341">
        <f t="shared" si="220"/>
        <v>49.7</v>
      </c>
      <c r="AD163" s="65">
        <f t="shared" si="221"/>
        <v>33.046822107433798</v>
      </c>
      <c r="AE163" s="65">
        <f t="shared" si="222"/>
        <v>38.097881404955871</v>
      </c>
      <c r="AF163" s="65">
        <f t="shared" si="223"/>
        <v>40.623411053716907</v>
      </c>
      <c r="AG163" s="65">
        <f t="shared" si="224"/>
        <v>57.531167439106554</v>
      </c>
      <c r="AH163" s="65">
        <f t="shared" si="225"/>
        <v>60.641556585475406</v>
      </c>
      <c r="AI163" s="65">
        <f t="shared" si="226"/>
        <v>66.862334878213105</v>
      </c>
      <c r="AJ163" s="65">
        <f t="shared" si="227"/>
        <v>141.80632924314503</v>
      </c>
      <c r="AK163" s="65">
        <f t="shared" si="228"/>
        <v>146.80421949543003</v>
      </c>
      <c r="AL163" s="65">
        <f t="shared" si="229"/>
        <v>149.30316462157251</v>
      </c>
      <c r="AM163" s="65">
        <f t="shared" si="230"/>
        <v>164.13732824271625</v>
      </c>
      <c r="AN163" s="65">
        <f t="shared" si="231"/>
        <v>166.58310432362168</v>
      </c>
      <c r="AO163" s="65">
        <f t="shared" si="232"/>
        <v>171.47465648543252</v>
      </c>
      <c r="AP163" s="65">
        <f t="shared" si="233"/>
        <v>34.387314971722574</v>
      </c>
      <c r="AQ163" s="65">
        <f t="shared" si="234"/>
        <v>39.491543314481717</v>
      </c>
      <c r="AR163" s="65">
        <f t="shared" si="235"/>
        <v>42.043657485861289</v>
      </c>
      <c r="AS163" s="65">
        <f t="shared" si="236"/>
        <v>59.031167439106554</v>
      </c>
      <c r="AT163" s="65">
        <f t="shared" si="237"/>
        <v>62.141556585475406</v>
      </c>
      <c r="AU163" s="65">
        <f t="shared" si="238"/>
        <v>68.362334878213105</v>
      </c>
      <c r="AV163" s="65">
        <f t="shared" si="239"/>
        <v>0</v>
      </c>
      <c r="AW163" s="65">
        <f t="shared" si="240"/>
        <v>34.387314971722574</v>
      </c>
      <c r="AX163" s="65">
        <f t="shared" si="241"/>
        <v>0</v>
      </c>
      <c r="AY163" s="65">
        <f t="shared" si="242"/>
        <v>39.491543314481717</v>
      </c>
      <c r="AZ163" s="65">
        <f t="shared" si="243"/>
        <v>0</v>
      </c>
      <c r="BA163" s="65">
        <f t="shared" si="244"/>
        <v>42.043657485861289</v>
      </c>
      <c r="BB163" s="65">
        <f t="shared" si="245"/>
        <v>0</v>
      </c>
      <c r="BC163" s="65">
        <f t="shared" si="246"/>
        <v>59.031167439106554</v>
      </c>
      <c r="BD163" s="65">
        <f t="shared" si="247"/>
        <v>0</v>
      </c>
      <c r="BE163" s="65">
        <f t="shared" si="248"/>
        <v>62.141556585475406</v>
      </c>
      <c r="BF163" s="65">
        <f t="shared" si="249"/>
        <v>0</v>
      </c>
      <c r="BG163" s="65">
        <f t="shared" si="250"/>
        <v>68.362334878213105</v>
      </c>
      <c r="BI163" s="371">
        <v>1148</v>
      </c>
      <c r="BJ163" s="342">
        <v>20.075693664631782</v>
      </c>
      <c r="BK163" s="342">
        <v>26.083795776421191</v>
      </c>
      <c r="BL163" s="342">
        <v>29.087846832315893</v>
      </c>
      <c r="BM163" s="342">
        <v>32.091897888210596</v>
      </c>
      <c r="BN163" s="342">
        <v>38.1</v>
      </c>
      <c r="BO163" s="342">
        <v>47.032399599828494</v>
      </c>
      <c r="BP163" s="342">
        <v>51.498599399742744</v>
      </c>
      <c r="BQ163" s="342">
        <v>55.964799199656994</v>
      </c>
      <c r="BR163" s="342">
        <v>64.900000000000006</v>
      </c>
      <c r="BS163" s="65"/>
      <c r="BT163" s="371">
        <v>1148</v>
      </c>
      <c r="BU163" s="342">
        <v>125.79170259528453</v>
      </c>
      <c r="BV163" s="342">
        <v>133.21508527493634</v>
      </c>
      <c r="BW163" s="342">
        <v>136.92677661476228</v>
      </c>
      <c r="BX163" s="342">
        <v>140.63846795458818</v>
      </c>
      <c r="BY163" s="342">
        <v>148.06185063423999</v>
      </c>
      <c r="BZ163" s="342">
        <v>155.61838106020488</v>
      </c>
      <c r="CA163" s="342">
        <v>159.39664627318734</v>
      </c>
      <c r="CB163" s="342">
        <v>163.17491148616978</v>
      </c>
      <c r="CC163" s="342">
        <v>170.73144191213467</v>
      </c>
      <c r="CE163" s="385">
        <v>86</v>
      </c>
      <c r="CF163" s="342">
        <v>9.65</v>
      </c>
      <c r="CG163" s="342">
        <v>10.4</v>
      </c>
      <c r="CH163" s="342">
        <v>10.775</v>
      </c>
      <c r="CI163" s="342">
        <v>11.15</v>
      </c>
      <c r="CJ163" s="342">
        <v>11.9</v>
      </c>
      <c r="CK163" s="342">
        <v>12.95</v>
      </c>
      <c r="CL163" s="342">
        <v>13.475</v>
      </c>
      <c r="CM163" s="342">
        <v>14</v>
      </c>
      <c r="CN163" s="342">
        <v>15.05</v>
      </c>
      <c r="CO163" s="342">
        <v>8.85</v>
      </c>
      <c r="CP163" s="342">
        <v>9.6999999999999993</v>
      </c>
      <c r="CQ163" s="342">
        <v>10.125</v>
      </c>
      <c r="CR163" s="342">
        <v>10.55</v>
      </c>
      <c r="CS163" s="342">
        <v>11.4</v>
      </c>
      <c r="CT163" s="342">
        <v>12.25</v>
      </c>
      <c r="CU163" s="342">
        <v>12.675000000000001</v>
      </c>
      <c r="CV163" s="342">
        <v>13.1</v>
      </c>
      <c r="CW163" s="342">
        <v>13.95</v>
      </c>
      <c r="CY163" s="101">
        <f t="shared" si="251"/>
        <v>1</v>
      </c>
      <c r="CZ163" s="101">
        <f t="shared" si="252"/>
        <v>2</v>
      </c>
      <c r="DB163" s="101">
        <f t="shared" si="253"/>
        <v>3</v>
      </c>
      <c r="DD163" s="311">
        <f t="shared" si="254"/>
        <v>2</v>
      </c>
      <c r="DE163" s="311"/>
      <c r="DF163" s="101">
        <f t="shared" si="170"/>
        <v>0</v>
      </c>
      <c r="DG163" s="101">
        <f t="shared" si="171"/>
        <v>0</v>
      </c>
      <c r="DH163" s="101">
        <f t="shared" si="172"/>
        <v>0</v>
      </c>
      <c r="DI163" s="101">
        <f t="shared" si="173"/>
        <v>0</v>
      </c>
      <c r="DJ163" s="311">
        <f t="shared" si="174"/>
        <v>0</v>
      </c>
      <c r="DK163" s="311">
        <f t="shared" si="175"/>
        <v>0</v>
      </c>
      <c r="DL163" s="101">
        <f t="shared" si="176"/>
        <v>0</v>
      </c>
      <c r="DM163" s="101">
        <f t="shared" si="177"/>
        <v>0</v>
      </c>
      <c r="DN163" s="101">
        <f t="shared" si="178"/>
        <v>0</v>
      </c>
      <c r="DO163" s="101">
        <f t="shared" si="179"/>
        <v>0</v>
      </c>
      <c r="DP163" s="101">
        <f t="shared" si="180"/>
        <v>0</v>
      </c>
      <c r="DQ163" s="101">
        <f t="shared" si="181"/>
        <v>0</v>
      </c>
      <c r="DR163" s="101">
        <f t="shared" si="182"/>
        <v>0</v>
      </c>
      <c r="DS163" s="101">
        <f t="shared" si="183"/>
        <v>0</v>
      </c>
      <c r="DT163" s="101">
        <f t="shared" si="184"/>
        <v>0</v>
      </c>
      <c r="DU163" s="101">
        <f t="shared" si="185"/>
        <v>0</v>
      </c>
      <c r="DV163" s="101">
        <f t="shared" si="186"/>
        <v>0</v>
      </c>
      <c r="DW163" s="101">
        <f t="shared" si="187"/>
        <v>0</v>
      </c>
      <c r="DX163" s="311">
        <f t="shared" si="188"/>
        <v>0</v>
      </c>
      <c r="DY163" s="101">
        <f t="shared" si="189"/>
        <v>0</v>
      </c>
      <c r="DZ163" s="101">
        <f t="shared" si="190"/>
        <v>0</v>
      </c>
      <c r="EA163" s="101">
        <f t="shared" si="191"/>
        <v>0</v>
      </c>
      <c r="EB163" s="101">
        <f t="shared" si="192"/>
        <v>1</v>
      </c>
      <c r="EC163" s="101">
        <f t="shared" si="193"/>
        <v>0</v>
      </c>
      <c r="ED163" s="101">
        <f t="shared" si="194"/>
        <v>0</v>
      </c>
      <c r="EE163" s="101">
        <f t="shared" si="195"/>
        <v>0</v>
      </c>
      <c r="EF163" s="101">
        <f t="shared" si="196"/>
        <v>0</v>
      </c>
      <c r="EG163" s="101">
        <f t="shared" si="197"/>
        <v>1</v>
      </c>
      <c r="EH163" s="101">
        <f t="shared" si="198"/>
        <v>0</v>
      </c>
      <c r="EI163" s="101">
        <f t="shared" si="199"/>
        <v>0</v>
      </c>
      <c r="EJ163" s="101">
        <f t="shared" si="200"/>
        <v>0</v>
      </c>
      <c r="EK163" s="101">
        <f t="shared" si="201"/>
        <v>0</v>
      </c>
      <c r="EL163" s="101">
        <f t="shared" si="202"/>
        <v>0</v>
      </c>
      <c r="EM163" s="101">
        <f t="shared" si="203"/>
        <v>0</v>
      </c>
      <c r="EN163" s="101">
        <f t="shared" si="204"/>
        <v>0</v>
      </c>
      <c r="EO163" s="101">
        <f t="shared" si="205"/>
        <v>1</v>
      </c>
      <c r="EP163" s="101">
        <f t="shared" si="206"/>
        <v>0</v>
      </c>
      <c r="EQ163" s="101">
        <f t="shared" si="207"/>
        <v>0</v>
      </c>
    </row>
    <row r="164" spans="2:147" ht="21.75" customHeight="1" x14ac:dyDescent="0.45">
      <c r="B164" s="133">
        <f>IF(Data!B163&lt;&gt;"",Data!B163,"")</f>
        <v>150</v>
      </c>
      <c r="C164" s="158" t="str">
        <f>IF(Data!C163&lt;&gt;"",Data!C163,"")</f>
        <v>นายจิตติพัฒน์   เต็มศักดิ์</v>
      </c>
      <c r="D164" s="106">
        <f>IF(Data!D163&lt;&gt;"",Data!D163,"")</f>
        <v>1</v>
      </c>
      <c r="E164" s="140">
        <f>IF(AND(I164=1,Data!T163=0),0,IF(I164=999,999,Data!T163))</f>
        <v>195</v>
      </c>
      <c r="F164" s="140">
        <f t="shared" si="208"/>
        <v>16.25</v>
      </c>
      <c r="G164" s="140">
        <f>IF(Data!K163&lt;&gt;"",Data!K163,"")</f>
        <v>45</v>
      </c>
      <c r="H164" s="141">
        <f>IF(Data!L163&lt;&gt;"",Data!L163,"")</f>
        <v>160</v>
      </c>
      <c r="I164" s="63">
        <f>IF(Data!M163&lt;&gt;"",Data!M163,"")</f>
        <v>1</v>
      </c>
      <c r="J164" s="63">
        <f t="shared" si="209"/>
        <v>83</v>
      </c>
      <c r="L164" s="64" t="str">
        <f t="shared" si="210"/>
        <v>น้ำหนักตามเกณฑ์</v>
      </c>
      <c r="N164" s="63">
        <f t="shared" si="211"/>
        <v>95</v>
      </c>
      <c r="P164" s="64" t="str">
        <f t="shared" si="212"/>
        <v>ส่วนสูงตามเกณฑ์</v>
      </c>
      <c r="R164" s="63">
        <f t="shared" si="213"/>
        <v>94</v>
      </c>
      <c r="S164" s="64" t="str">
        <f t="shared" si="214"/>
        <v>สมส่วน</v>
      </c>
      <c r="W164" s="310">
        <f t="shared" si="215"/>
        <v>1195</v>
      </c>
      <c r="Y164" s="65">
        <f t="shared" si="216"/>
        <v>54.4</v>
      </c>
      <c r="Z164" s="65">
        <f t="shared" si="217"/>
        <v>168.12229263360001</v>
      </c>
      <c r="AA164" s="65">
        <f t="shared" si="218"/>
        <v>48</v>
      </c>
      <c r="AB164" s="65">
        <f t="shared" si="219"/>
        <v>0</v>
      </c>
      <c r="AC164" s="341">
        <f t="shared" si="220"/>
        <v>48</v>
      </c>
      <c r="AD164" s="65">
        <f t="shared" si="221"/>
        <v>34.621115171808327</v>
      </c>
      <c r="AE164" s="65">
        <f t="shared" si="222"/>
        <v>41.214076781205549</v>
      </c>
      <c r="AF164" s="65">
        <f t="shared" si="223"/>
        <v>44.510557585904166</v>
      </c>
      <c r="AG164" s="65">
        <f t="shared" si="224"/>
        <v>64.608456685518277</v>
      </c>
      <c r="AH164" s="65">
        <f t="shared" si="225"/>
        <v>68.011275580691049</v>
      </c>
      <c r="AI164" s="65">
        <f t="shared" si="226"/>
        <v>74.8</v>
      </c>
      <c r="AJ164" s="65">
        <f t="shared" si="227"/>
        <v>149.86532237957604</v>
      </c>
      <c r="AK164" s="65">
        <f t="shared" si="228"/>
        <v>155.95097913091737</v>
      </c>
      <c r="AL164" s="65">
        <f t="shared" si="229"/>
        <v>158.99380750658801</v>
      </c>
      <c r="AM164" s="65">
        <f t="shared" si="230"/>
        <v>176.263268112887</v>
      </c>
      <c r="AN164" s="65">
        <f t="shared" si="231"/>
        <v>178.97692660598267</v>
      </c>
      <c r="AO164" s="65">
        <f t="shared" si="232"/>
        <v>184.404243592174</v>
      </c>
      <c r="AP164" s="65">
        <f t="shared" si="233"/>
        <v>34.12287919312358</v>
      </c>
      <c r="AQ164" s="65">
        <f t="shared" si="234"/>
        <v>38.748586128749054</v>
      </c>
      <c r="AR164" s="65">
        <f t="shared" si="235"/>
        <v>41.06143959656179</v>
      </c>
      <c r="AS164" s="65">
        <f t="shared" si="236"/>
        <v>57.331167439106558</v>
      </c>
      <c r="AT164" s="65">
        <f t="shared" si="237"/>
        <v>60.441556585475411</v>
      </c>
      <c r="AU164" s="65">
        <f t="shared" si="238"/>
        <v>66.662334878213116</v>
      </c>
      <c r="AV164" s="65">
        <f t="shared" si="239"/>
        <v>0</v>
      </c>
      <c r="AW164" s="65">
        <f t="shared" si="240"/>
        <v>34.12287919312358</v>
      </c>
      <c r="AX164" s="65">
        <f t="shared" si="241"/>
        <v>0</v>
      </c>
      <c r="AY164" s="65">
        <f t="shared" si="242"/>
        <v>38.748586128749054</v>
      </c>
      <c r="AZ164" s="65">
        <f t="shared" si="243"/>
        <v>0</v>
      </c>
      <c r="BA164" s="65">
        <f t="shared" si="244"/>
        <v>41.06143959656179</v>
      </c>
      <c r="BB164" s="65">
        <f t="shared" si="245"/>
        <v>0</v>
      </c>
      <c r="BC164" s="65">
        <f t="shared" si="246"/>
        <v>57.331167439106558</v>
      </c>
      <c r="BD164" s="65">
        <f t="shared" si="247"/>
        <v>0</v>
      </c>
      <c r="BE164" s="65">
        <f t="shared" si="248"/>
        <v>60.441556585475411</v>
      </c>
      <c r="BF164" s="65">
        <f t="shared" si="249"/>
        <v>0</v>
      </c>
      <c r="BG164" s="65">
        <f t="shared" si="250"/>
        <v>66.662334878213116</v>
      </c>
      <c r="BI164" s="371">
        <v>1149</v>
      </c>
      <c r="BJ164" s="342">
        <v>20.316186528920561</v>
      </c>
      <c r="BK164" s="342">
        <v>26.377457685947043</v>
      </c>
      <c r="BL164" s="342">
        <v>29.408093264460277</v>
      </c>
      <c r="BM164" s="342">
        <v>32.438728842973518</v>
      </c>
      <c r="BN164" s="342">
        <v>38.5</v>
      </c>
      <c r="BO164" s="342">
        <v>47.432399599828493</v>
      </c>
      <c r="BP164" s="342">
        <v>51.898599399742736</v>
      </c>
      <c r="BQ164" s="342">
        <v>56.364799199656986</v>
      </c>
      <c r="BR164" s="342">
        <v>65.3</v>
      </c>
      <c r="BS164" s="65"/>
      <c r="BT164" s="371">
        <v>1149</v>
      </c>
      <c r="BU164" s="342">
        <v>126.05306586318979</v>
      </c>
      <c r="BV164" s="342">
        <v>133.60031911049987</v>
      </c>
      <c r="BW164" s="342">
        <v>137.37394573415492</v>
      </c>
      <c r="BX164" s="342">
        <v>141.14757235780993</v>
      </c>
      <c r="BY164" s="342">
        <v>148.69482560512</v>
      </c>
      <c r="BZ164" s="342">
        <v>156.24749422908812</v>
      </c>
      <c r="CA164" s="342">
        <v>160.02382854107219</v>
      </c>
      <c r="CB164" s="342">
        <v>163.80016285305621</v>
      </c>
      <c r="CC164" s="342">
        <v>171.35283147702432</v>
      </c>
      <c r="CE164" s="385">
        <v>86.25</v>
      </c>
      <c r="CF164" s="342">
        <v>9.65</v>
      </c>
      <c r="CG164" s="342">
        <v>10.425000000000001</v>
      </c>
      <c r="CH164" s="342">
        <v>10.8125</v>
      </c>
      <c r="CI164" s="342">
        <v>11.2</v>
      </c>
      <c r="CJ164" s="342">
        <v>11.975</v>
      </c>
      <c r="CK164" s="342">
        <v>13.025</v>
      </c>
      <c r="CL164" s="342">
        <v>13.55</v>
      </c>
      <c r="CM164" s="342">
        <v>14.074999999999999</v>
      </c>
      <c r="CN164" s="342">
        <v>15.125</v>
      </c>
      <c r="CO164" s="342">
        <v>8.9250000000000007</v>
      </c>
      <c r="CP164" s="342">
        <v>9.7750000000000004</v>
      </c>
      <c r="CQ164" s="342">
        <v>10.199999999999999</v>
      </c>
      <c r="CR164" s="342">
        <v>10.625</v>
      </c>
      <c r="CS164" s="342">
        <v>11.475</v>
      </c>
      <c r="CT164" s="342">
        <v>12.3375</v>
      </c>
      <c r="CU164" s="342">
        <v>12.768750000000001</v>
      </c>
      <c r="CV164" s="342">
        <v>13.2</v>
      </c>
      <c r="CW164" s="342">
        <v>14.0625</v>
      </c>
      <c r="CY164" s="101">
        <f t="shared" si="251"/>
        <v>1</v>
      </c>
      <c r="CZ164" s="101">
        <f t="shared" si="252"/>
        <v>3</v>
      </c>
      <c r="DB164" s="101">
        <f t="shared" si="253"/>
        <v>3</v>
      </c>
      <c r="DD164" s="311">
        <f t="shared" si="254"/>
        <v>3</v>
      </c>
      <c r="DE164" s="311"/>
      <c r="DF164" s="101">
        <f t="shared" si="170"/>
        <v>0</v>
      </c>
      <c r="DG164" s="101">
        <f t="shared" si="171"/>
        <v>0</v>
      </c>
      <c r="DH164" s="101">
        <f t="shared" si="172"/>
        <v>1</v>
      </c>
      <c r="DI164" s="101">
        <f t="shared" si="173"/>
        <v>0</v>
      </c>
      <c r="DJ164" s="311">
        <f t="shared" si="174"/>
        <v>0</v>
      </c>
      <c r="DK164" s="311">
        <f t="shared" si="175"/>
        <v>0</v>
      </c>
      <c r="DL164" s="101">
        <f t="shared" si="176"/>
        <v>0</v>
      </c>
      <c r="DM164" s="101">
        <f t="shared" si="177"/>
        <v>0</v>
      </c>
      <c r="DN164" s="101">
        <f t="shared" si="178"/>
        <v>1</v>
      </c>
      <c r="DO164" s="101">
        <f t="shared" si="179"/>
        <v>0</v>
      </c>
      <c r="DP164" s="101">
        <f t="shared" si="180"/>
        <v>0</v>
      </c>
      <c r="DQ164" s="101">
        <f t="shared" si="181"/>
        <v>0</v>
      </c>
      <c r="DR164" s="101">
        <f t="shared" si="182"/>
        <v>0</v>
      </c>
      <c r="DS164" s="101">
        <f t="shared" si="183"/>
        <v>0</v>
      </c>
      <c r="DT164" s="101">
        <f t="shared" si="184"/>
        <v>0</v>
      </c>
      <c r="DU164" s="101">
        <f t="shared" si="185"/>
        <v>1</v>
      </c>
      <c r="DV164" s="101">
        <f t="shared" si="186"/>
        <v>0</v>
      </c>
      <c r="DW164" s="101">
        <f t="shared" si="187"/>
        <v>0</v>
      </c>
      <c r="DX164" s="311">
        <f t="shared" si="188"/>
        <v>0</v>
      </c>
      <c r="DY164" s="101">
        <f t="shared" si="189"/>
        <v>0</v>
      </c>
      <c r="DZ164" s="101">
        <f t="shared" si="190"/>
        <v>0</v>
      </c>
      <c r="EA164" s="101">
        <f t="shared" si="191"/>
        <v>0</v>
      </c>
      <c r="EB164" s="101">
        <f t="shared" si="192"/>
        <v>0</v>
      </c>
      <c r="EC164" s="101">
        <f t="shared" si="193"/>
        <v>0</v>
      </c>
      <c r="ED164" s="101">
        <f t="shared" si="194"/>
        <v>0</v>
      </c>
      <c r="EE164" s="101">
        <f t="shared" si="195"/>
        <v>0</v>
      </c>
      <c r="EF164" s="101">
        <f t="shared" si="196"/>
        <v>0</v>
      </c>
      <c r="EG164" s="101">
        <f t="shared" si="197"/>
        <v>0</v>
      </c>
      <c r="EH164" s="101">
        <f t="shared" si="198"/>
        <v>0</v>
      </c>
      <c r="EI164" s="101">
        <f t="shared" si="199"/>
        <v>0</v>
      </c>
      <c r="EJ164" s="101">
        <f t="shared" si="200"/>
        <v>0</v>
      </c>
      <c r="EK164" s="101">
        <f t="shared" si="201"/>
        <v>0</v>
      </c>
      <c r="EL164" s="101">
        <f t="shared" si="202"/>
        <v>0</v>
      </c>
      <c r="EM164" s="101">
        <f t="shared" si="203"/>
        <v>0</v>
      </c>
      <c r="EN164" s="101">
        <f t="shared" si="204"/>
        <v>0</v>
      </c>
      <c r="EO164" s="101">
        <f t="shared" si="205"/>
        <v>0</v>
      </c>
      <c r="EP164" s="101">
        <f t="shared" si="206"/>
        <v>0</v>
      </c>
      <c r="EQ164" s="101">
        <f t="shared" si="207"/>
        <v>0</v>
      </c>
    </row>
    <row r="165" spans="2:147" ht="21.75" customHeight="1" x14ac:dyDescent="0.45">
      <c r="B165" s="133">
        <f>IF(Data!B164&lt;&gt;"",Data!B164,"")</f>
        <v>151</v>
      </c>
      <c r="C165" s="158" t="str">
        <f>IF(Data!C164&lt;&gt;"",Data!C164,"")</f>
        <v>นางสาวชมพูนุช   คล้ายเพ็ง</v>
      </c>
      <c r="D165" s="106">
        <f>IF(Data!D164&lt;&gt;"",Data!D164,"")</f>
        <v>2</v>
      </c>
      <c r="E165" s="140">
        <f>IF(AND(I165=1,Data!T164=0),0,IF(I165=999,999,Data!T164))</f>
        <v>203</v>
      </c>
      <c r="F165" s="140">
        <f t="shared" si="208"/>
        <v>16.916666666666668</v>
      </c>
      <c r="G165" s="140">
        <f>IF(Data!K164&lt;&gt;"",Data!K164,"")</f>
        <v>43</v>
      </c>
      <c r="H165" s="141">
        <f>IF(Data!L164&lt;&gt;"",Data!L164,"")</f>
        <v>157</v>
      </c>
      <c r="I165" s="63">
        <f>IF(Data!M164&lt;&gt;"",Data!M164,"")</f>
        <v>1</v>
      </c>
      <c r="J165" s="63">
        <f t="shared" si="209"/>
        <v>89</v>
      </c>
      <c r="L165" s="64" t="str">
        <f t="shared" si="210"/>
        <v>น้ำหนักตามเกณฑ์</v>
      </c>
      <c r="N165" s="63">
        <f t="shared" si="211"/>
        <v>100</v>
      </c>
      <c r="P165" s="64" t="str">
        <f t="shared" si="212"/>
        <v>ส่วนสูงตามเกณฑ์</v>
      </c>
      <c r="R165" s="63">
        <f t="shared" si="213"/>
        <v>91</v>
      </c>
      <c r="S165" s="64" t="str">
        <f t="shared" si="214"/>
        <v>สมส่วน</v>
      </c>
      <c r="W165" s="310">
        <f t="shared" si="215"/>
        <v>2203</v>
      </c>
      <c r="Y165" s="65">
        <f t="shared" si="216"/>
        <v>48.3</v>
      </c>
      <c r="Z165" s="65">
        <f t="shared" si="217"/>
        <v>156.9</v>
      </c>
      <c r="AA165" s="65">
        <f t="shared" si="218"/>
        <v>47.3</v>
      </c>
      <c r="AB165" s="65">
        <f t="shared" si="219"/>
        <v>0</v>
      </c>
      <c r="AC165" s="341">
        <f t="shared" si="220"/>
        <v>47.3</v>
      </c>
      <c r="AD165" s="65">
        <f t="shared" si="221"/>
        <v>33.306329243145022</v>
      </c>
      <c r="AE165" s="65">
        <f t="shared" si="222"/>
        <v>38.304219495430011</v>
      </c>
      <c r="AF165" s="65">
        <f t="shared" si="223"/>
        <v>40.803164621572513</v>
      </c>
      <c r="AG165" s="65">
        <f t="shared" si="224"/>
        <v>57.551413871250944</v>
      </c>
      <c r="AH165" s="65">
        <f t="shared" si="225"/>
        <v>60.635218495001254</v>
      </c>
      <c r="AI165" s="65">
        <f t="shared" si="226"/>
        <v>66.80282774250189</v>
      </c>
      <c r="AJ165" s="65">
        <f t="shared" si="227"/>
        <v>142.06583637885623</v>
      </c>
      <c r="AK165" s="65">
        <f t="shared" si="228"/>
        <v>147.01055758590417</v>
      </c>
      <c r="AL165" s="65">
        <f t="shared" si="229"/>
        <v>149.48291818942812</v>
      </c>
      <c r="AM165" s="65">
        <f t="shared" si="230"/>
        <v>164.15757467486065</v>
      </c>
      <c r="AN165" s="65">
        <f t="shared" si="231"/>
        <v>166.57676623314754</v>
      </c>
      <c r="AO165" s="65">
        <f t="shared" si="232"/>
        <v>171.4151493497213</v>
      </c>
      <c r="AP165" s="65">
        <f t="shared" si="233"/>
        <v>32.465836378856245</v>
      </c>
      <c r="AQ165" s="65">
        <f t="shared" si="234"/>
        <v>37.410557585904165</v>
      </c>
      <c r="AR165" s="65">
        <f t="shared" si="235"/>
        <v>39.882918189428118</v>
      </c>
      <c r="AS165" s="65">
        <f t="shared" si="236"/>
        <v>56.87042814267339</v>
      </c>
      <c r="AT165" s="65">
        <f t="shared" si="237"/>
        <v>60.060570856897854</v>
      </c>
      <c r="AU165" s="65">
        <f t="shared" si="238"/>
        <v>66.440856285346769</v>
      </c>
      <c r="AV165" s="65">
        <f t="shared" si="239"/>
        <v>0</v>
      </c>
      <c r="AW165" s="65">
        <f t="shared" si="240"/>
        <v>32.465836378856245</v>
      </c>
      <c r="AX165" s="65">
        <f t="shared" si="241"/>
        <v>0</v>
      </c>
      <c r="AY165" s="65">
        <f t="shared" si="242"/>
        <v>37.410557585904165</v>
      </c>
      <c r="AZ165" s="65">
        <f t="shared" si="243"/>
        <v>0</v>
      </c>
      <c r="BA165" s="65">
        <f t="shared" si="244"/>
        <v>39.882918189428118</v>
      </c>
      <c r="BB165" s="65">
        <f t="shared" si="245"/>
        <v>0</v>
      </c>
      <c r="BC165" s="65">
        <f t="shared" si="246"/>
        <v>56.87042814267339</v>
      </c>
      <c r="BD165" s="65">
        <f t="shared" si="247"/>
        <v>0</v>
      </c>
      <c r="BE165" s="65">
        <f t="shared" si="248"/>
        <v>60.060570856897854</v>
      </c>
      <c r="BF165" s="65">
        <f t="shared" si="249"/>
        <v>0</v>
      </c>
      <c r="BG165" s="65">
        <f t="shared" si="250"/>
        <v>66.440856285346769</v>
      </c>
      <c r="BI165" s="371">
        <v>1150</v>
      </c>
      <c r="BJ165" s="342">
        <v>20.337665121786891</v>
      </c>
      <c r="BK165" s="342">
        <v>26.558443414524596</v>
      </c>
      <c r="BL165" s="342">
        <v>29.668832560893442</v>
      </c>
      <c r="BM165" s="342">
        <v>32.779221707262295</v>
      </c>
      <c r="BN165" s="342">
        <v>39</v>
      </c>
      <c r="BO165" s="342">
        <v>47.879230554591423</v>
      </c>
      <c r="BP165" s="342">
        <v>52.318845831887131</v>
      </c>
      <c r="BQ165" s="342">
        <v>56.758461109182846</v>
      </c>
      <c r="BR165" s="342">
        <v>65.599999999999994</v>
      </c>
      <c r="BS165" s="65"/>
      <c r="BT165" s="371">
        <v>1150</v>
      </c>
      <c r="BU165" s="342">
        <v>126.27146532187265</v>
      </c>
      <c r="BV165" s="342">
        <v>133.98097688124844</v>
      </c>
      <c r="BW165" s="342">
        <v>137.83573266093634</v>
      </c>
      <c r="BX165" s="342">
        <v>141.69048844062422</v>
      </c>
      <c r="BY165" s="342">
        <v>149.4</v>
      </c>
      <c r="BZ165" s="342">
        <v>156.91168370117805</v>
      </c>
      <c r="CA165" s="342">
        <v>160.66752555176708</v>
      </c>
      <c r="CB165" s="342">
        <v>164.42336740235612</v>
      </c>
      <c r="CC165" s="342">
        <v>171.93505110353416</v>
      </c>
      <c r="CE165" s="385">
        <v>86.5</v>
      </c>
      <c r="CF165" s="342">
        <v>9.65</v>
      </c>
      <c r="CG165" s="342">
        <v>10.45</v>
      </c>
      <c r="CH165" s="342">
        <v>10.85</v>
      </c>
      <c r="CI165" s="342">
        <v>11.25</v>
      </c>
      <c r="CJ165" s="342">
        <v>12.05</v>
      </c>
      <c r="CK165" s="342">
        <v>13.1</v>
      </c>
      <c r="CL165" s="342">
        <v>13.625</v>
      </c>
      <c r="CM165" s="342">
        <v>14.15</v>
      </c>
      <c r="CN165" s="342">
        <v>15.2</v>
      </c>
      <c r="CO165" s="342">
        <v>9</v>
      </c>
      <c r="CP165" s="342">
        <v>9.85</v>
      </c>
      <c r="CQ165" s="342">
        <v>10.275</v>
      </c>
      <c r="CR165" s="342">
        <v>10.7</v>
      </c>
      <c r="CS165" s="342">
        <v>11.55</v>
      </c>
      <c r="CT165" s="342">
        <v>12.425000000000001</v>
      </c>
      <c r="CU165" s="342">
        <v>12.862500000000001</v>
      </c>
      <c r="CV165" s="342">
        <v>13.3</v>
      </c>
      <c r="CW165" s="342">
        <v>14.175000000000001</v>
      </c>
      <c r="CY165" s="101">
        <f t="shared" si="251"/>
        <v>1</v>
      </c>
      <c r="CZ165" s="101">
        <f t="shared" si="252"/>
        <v>3</v>
      </c>
      <c r="DB165" s="101">
        <f t="shared" si="253"/>
        <v>3</v>
      </c>
      <c r="DD165" s="311">
        <f t="shared" si="254"/>
        <v>3</v>
      </c>
      <c r="DE165" s="311"/>
      <c r="DF165" s="101">
        <f t="shared" si="170"/>
        <v>0</v>
      </c>
      <c r="DG165" s="101">
        <f t="shared" si="171"/>
        <v>0</v>
      </c>
      <c r="DH165" s="101">
        <f t="shared" si="172"/>
        <v>0</v>
      </c>
      <c r="DI165" s="101">
        <f t="shared" si="173"/>
        <v>0</v>
      </c>
      <c r="DJ165" s="311">
        <f t="shared" si="174"/>
        <v>0</v>
      </c>
      <c r="DK165" s="311">
        <f t="shared" si="175"/>
        <v>0</v>
      </c>
      <c r="DL165" s="101">
        <f t="shared" si="176"/>
        <v>0</v>
      </c>
      <c r="DM165" s="101">
        <f t="shared" si="177"/>
        <v>0</v>
      </c>
      <c r="DN165" s="101">
        <f t="shared" si="178"/>
        <v>0</v>
      </c>
      <c r="DO165" s="101">
        <f t="shared" si="179"/>
        <v>0</v>
      </c>
      <c r="DP165" s="101">
        <f t="shared" si="180"/>
        <v>0</v>
      </c>
      <c r="DQ165" s="101">
        <f t="shared" si="181"/>
        <v>0</v>
      </c>
      <c r="DR165" s="101">
        <f t="shared" si="182"/>
        <v>0</v>
      </c>
      <c r="DS165" s="101">
        <f t="shared" si="183"/>
        <v>0</v>
      </c>
      <c r="DT165" s="101">
        <f t="shared" si="184"/>
        <v>0</v>
      </c>
      <c r="DU165" s="101">
        <f t="shared" si="185"/>
        <v>0</v>
      </c>
      <c r="DV165" s="101">
        <f t="shared" si="186"/>
        <v>0</v>
      </c>
      <c r="DW165" s="101">
        <f t="shared" si="187"/>
        <v>0</v>
      </c>
      <c r="DX165" s="311">
        <f t="shared" si="188"/>
        <v>0</v>
      </c>
      <c r="DY165" s="101">
        <f t="shared" si="189"/>
        <v>0</v>
      </c>
      <c r="DZ165" s="101">
        <f t="shared" si="190"/>
        <v>0</v>
      </c>
      <c r="EA165" s="101">
        <f t="shared" si="191"/>
        <v>1</v>
      </c>
      <c r="EB165" s="101">
        <f t="shared" si="192"/>
        <v>0</v>
      </c>
      <c r="EC165" s="101">
        <f t="shared" si="193"/>
        <v>0</v>
      </c>
      <c r="ED165" s="101">
        <f t="shared" si="194"/>
        <v>0</v>
      </c>
      <c r="EE165" s="101">
        <f t="shared" si="195"/>
        <v>0</v>
      </c>
      <c r="EF165" s="101">
        <f t="shared" si="196"/>
        <v>0</v>
      </c>
      <c r="EG165" s="101">
        <f t="shared" si="197"/>
        <v>1</v>
      </c>
      <c r="EH165" s="101">
        <f t="shared" si="198"/>
        <v>0</v>
      </c>
      <c r="EI165" s="101">
        <f t="shared" si="199"/>
        <v>0</v>
      </c>
      <c r="EJ165" s="101">
        <f t="shared" si="200"/>
        <v>0</v>
      </c>
      <c r="EK165" s="101">
        <f t="shared" si="201"/>
        <v>0</v>
      </c>
      <c r="EL165" s="101">
        <f t="shared" si="202"/>
        <v>0</v>
      </c>
      <c r="EM165" s="101">
        <f t="shared" si="203"/>
        <v>0</v>
      </c>
      <c r="EN165" s="101">
        <f t="shared" si="204"/>
        <v>1</v>
      </c>
      <c r="EO165" s="101">
        <f t="shared" si="205"/>
        <v>0</v>
      </c>
      <c r="EP165" s="101">
        <f t="shared" si="206"/>
        <v>0</v>
      </c>
      <c r="EQ165" s="101">
        <f t="shared" si="207"/>
        <v>0</v>
      </c>
    </row>
    <row r="166" spans="2:147" ht="21.75" customHeight="1" x14ac:dyDescent="0.45">
      <c r="B166" s="133">
        <f>IF(Data!B165&lt;&gt;"",Data!B165,"")</f>
        <v>152</v>
      </c>
      <c r="C166" s="158" t="str">
        <f>IF(Data!C165&lt;&gt;"",Data!C165,"")</f>
        <v>นางสาวธนพร   โพธิ์ฤทธิ์</v>
      </c>
      <c r="D166" s="106">
        <f>IF(Data!D165&lt;&gt;"",Data!D165,"")</f>
        <v>2</v>
      </c>
      <c r="E166" s="140">
        <f>IF(AND(I166=1,Data!T165=0),0,IF(I166=999,999,Data!T165))</f>
        <v>193</v>
      </c>
      <c r="F166" s="140">
        <f t="shared" si="208"/>
        <v>16.083333333333332</v>
      </c>
      <c r="G166" s="140">
        <f>IF(Data!K165&lt;&gt;"",Data!K165,"")</f>
        <v>45</v>
      </c>
      <c r="H166" s="141">
        <f>IF(Data!L165&lt;&gt;"",Data!L165,"")</f>
        <v>155</v>
      </c>
      <c r="I166" s="63">
        <f>IF(Data!M165&lt;&gt;"",Data!M165,"")</f>
        <v>1</v>
      </c>
      <c r="J166" s="63">
        <f t="shared" si="209"/>
        <v>94</v>
      </c>
      <c r="L166" s="64" t="str">
        <f t="shared" si="210"/>
        <v>น้ำหนักตามเกณฑ์</v>
      </c>
      <c r="N166" s="63">
        <f t="shared" si="211"/>
        <v>99</v>
      </c>
      <c r="P166" s="64" t="str">
        <f t="shared" si="212"/>
        <v>ส่วนสูงตามเกณฑ์</v>
      </c>
      <c r="R166" s="63">
        <f t="shared" si="213"/>
        <v>98</v>
      </c>
      <c r="S166" s="64" t="str">
        <f t="shared" si="214"/>
        <v>สมส่วน</v>
      </c>
      <c r="W166" s="310">
        <f t="shared" si="215"/>
        <v>2193</v>
      </c>
      <c r="Y166" s="65">
        <f t="shared" si="216"/>
        <v>47.9</v>
      </c>
      <c r="Z166" s="65">
        <f t="shared" si="217"/>
        <v>156.6</v>
      </c>
      <c r="AA166" s="65">
        <f t="shared" si="218"/>
        <v>45.7</v>
      </c>
      <c r="AB166" s="65">
        <f t="shared" si="219"/>
        <v>0</v>
      </c>
      <c r="AC166" s="341">
        <f t="shared" si="220"/>
        <v>45.7</v>
      </c>
      <c r="AD166" s="65">
        <f t="shared" si="221"/>
        <v>32.427807836011354</v>
      </c>
      <c r="AE166" s="65">
        <f t="shared" si="222"/>
        <v>37.585205224007574</v>
      </c>
      <c r="AF166" s="65">
        <f t="shared" si="223"/>
        <v>40.16390391800568</v>
      </c>
      <c r="AG166" s="65">
        <f t="shared" si="224"/>
        <v>57.231167439106557</v>
      </c>
      <c r="AH166" s="65">
        <f t="shared" si="225"/>
        <v>60.341556585475409</v>
      </c>
      <c r="AI166" s="65">
        <f t="shared" si="226"/>
        <v>66.562334878213107</v>
      </c>
      <c r="AJ166" s="65">
        <f t="shared" si="227"/>
        <v>141.60632924314501</v>
      </c>
      <c r="AK166" s="65">
        <f t="shared" si="228"/>
        <v>146.60421949543002</v>
      </c>
      <c r="AL166" s="65">
        <f t="shared" si="229"/>
        <v>149.10316462157249</v>
      </c>
      <c r="AM166" s="65">
        <f t="shared" si="230"/>
        <v>164.01708181057188</v>
      </c>
      <c r="AN166" s="65">
        <f t="shared" si="231"/>
        <v>166.48944241409583</v>
      </c>
      <c r="AO166" s="65">
        <f t="shared" si="232"/>
        <v>171.43416362114377</v>
      </c>
      <c r="AP166" s="65">
        <f t="shared" si="233"/>
        <v>31.18485065027869</v>
      </c>
      <c r="AQ166" s="65">
        <f t="shared" si="234"/>
        <v>36.023233766852464</v>
      </c>
      <c r="AR166" s="65">
        <f t="shared" si="235"/>
        <v>38.442425325139354</v>
      </c>
      <c r="AS166" s="65">
        <f t="shared" si="236"/>
        <v>55.429935278384619</v>
      </c>
      <c r="AT166" s="65">
        <f t="shared" si="237"/>
        <v>58.673247037846153</v>
      </c>
      <c r="AU166" s="65">
        <f t="shared" si="238"/>
        <v>65.159870556769221</v>
      </c>
      <c r="AV166" s="65">
        <f t="shared" si="239"/>
        <v>0</v>
      </c>
      <c r="AW166" s="65">
        <f t="shared" si="240"/>
        <v>31.18485065027869</v>
      </c>
      <c r="AX166" s="65">
        <f t="shared" si="241"/>
        <v>0</v>
      </c>
      <c r="AY166" s="65">
        <f t="shared" si="242"/>
        <v>36.023233766852464</v>
      </c>
      <c r="AZ166" s="65">
        <f t="shared" si="243"/>
        <v>0</v>
      </c>
      <c r="BA166" s="65">
        <f t="shared" si="244"/>
        <v>38.442425325139354</v>
      </c>
      <c r="BB166" s="65">
        <f t="shared" si="245"/>
        <v>0</v>
      </c>
      <c r="BC166" s="65">
        <f t="shared" si="246"/>
        <v>55.429935278384619</v>
      </c>
      <c r="BD166" s="65">
        <f t="shared" si="247"/>
        <v>0</v>
      </c>
      <c r="BE166" s="65">
        <f t="shared" si="248"/>
        <v>58.673247037846153</v>
      </c>
      <c r="BF166" s="65">
        <f t="shared" si="249"/>
        <v>0</v>
      </c>
      <c r="BG166" s="65">
        <f t="shared" si="250"/>
        <v>65.159870556769221</v>
      </c>
      <c r="BI166" s="371">
        <v>1151</v>
      </c>
      <c r="BJ166" s="342">
        <v>20.57815798607567</v>
      </c>
      <c r="BK166" s="342">
        <v>26.852105324050449</v>
      </c>
      <c r="BL166" s="342">
        <v>29.989078993037836</v>
      </c>
      <c r="BM166" s="342">
        <v>33.126052662025224</v>
      </c>
      <c r="BN166" s="342">
        <v>39.4</v>
      </c>
      <c r="BO166" s="342">
        <v>48.279230554591422</v>
      </c>
      <c r="BP166" s="342">
        <v>52.718845831887137</v>
      </c>
      <c r="BQ166" s="342">
        <v>57.158461109182845</v>
      </c>
      <c r="BR166" s="342">
        <v>66</v>
      </c>
      <c r="BS166" s="65"/>
      <c r="BT166" s="371">
        <v>1151</v>
      </c>
      <c r="BU166" s="342">
        <v>126.72335302153566</v>
      </c>
      <c r="BV166" s="342">
        <v>134.47585245190376</v>
      </c>
      <c r="BW166" s="342">
        <v>138.35210216708782</v>
      </c>
      <c r="BX166" s="342">
        <v>142.22835188227188</v>
      </c>
      <c r="BY166" s="342">
        <v>149.98085131264</v>
      </c>
      <c r="BZ166" s="342">
        <v>157.51816463195371</v>
      </c>
      <c r="CA166" s="342">
        <v>161.28682129161058</v>
      </c>
      <c r="CB166" s="342">
        <v>165.05547795126739</v>
      </c>
      <c r="CC166" s="342">
        <v>172.5927912705811</v>
      </c>
      <c r="CE166" s="385">
        <v>86.75</v>
      </c>
      <c r="CF166" s="342">
        <v>9.65</v>
      </c>
      <c r="CG166" s="342">
        <v>10.475</v>
      </c>
      <c r="CH166" s="342">
        <v>10.887499999999999</v>
      </c>
      <c r="CI166" s="342">
        <v>11.3</v>
      </c>
      <c r="CJ166" s="342">
        <v>12.125</v>
      </c>
      <c r="CK166" s="342">
        <v>13.175000000000001</v>
      </c>
      <c r="CL166" s="342">
        <v>13.7</v>
      </c>
      <c r="CM166" s="342">
        <v>14.225</v>
      </c>
      <c r="CN166" s="342">
        <v>15.275</v>
      </c>
      <c r="CO166" s="342">
        <v>9.0749999999999993</v>
      </c>
      <c r="CP166" s="342">
        <v>9.9250000000000007</v>
      </c>
      <c r="CQ166" s="342">
        <v>10.35</v>
      </c>
      <c r="CR166" s="342">
        <v>10.775</v>
      </c>
      <c r="CS166" s="342">
        <v>11.625</v>
      </c>
      <c r="CT166" s="342">
        <v>12.512499999999999</v>
      </c>
      <c r="CU166" s="342">
        <v>12.956250000000001</v>
      </c>
      <c r="CV166" s="342">
        <v>13.4</v>
      </c>
      <c r="CW166" s="342">
        <v>14.2875</v>
      </c>
      <c r="CY166" s="101">
        <f t="shared" si="251"/>
        <v>1</v>
      </c>
      <c r="CZ166" s="101">
        <f t="shared" si="252"/>
        <v>3</v>
      </c>
      <c r="DB166" s="101">
        <f t="shared" si="253"/>
        <v>3</v>
      </c>
      <c r="DD166" s="311">
        <f t="shared" si="254"/>
        <v>3</v>
      </c>
      <c r="DE166" s="311"/>
      <c r="DF166" s="101">
        <f t="shared" si="170"/>
        <v>0</v>
      </c>
      <c r="DG166" s="101">
        <f t="shared" si="171"/>
        <v>0</v>
      </c>
      <c r="DH166" s="101">
        <f t="shared" si="172"/>
        <v>0</v>
      </c>
      <c r="DI166" s="101">
        <f t="shared" si="173"/>
        <v>0</v>
      </c>
      <c r="DJ166" s="311">
        <f t="shared" si="174"/>
        <v>0</v>
      </c>
      <c r="DK166" s="311">
        <f t="shared" si="175"/>
        <v>0</v>
      </c>
      <c r="DL166" s="101">
        <f t="shared" si="176"/>
        <v>0</v>
      </c>
      <c r="DM166" s="101">
        <f t="shared" si="177"/>
        <v>0</v>
      </c>
      <c r="DN166" s="101">
        <f t="shared" si="178"/>
        <v>0</v>
      </c>
      <c r="DO166" s="101">
        <f t="shared" si="179"/>
        <v>0</v>
      </c>
      <c r="DP166" s="101">
        <f t="shared" si="180"/>
        <v>0</v>
      </c>
      <c r="DQ166" s="101">
        <f t="shared" si="181"/>
        <v>0</v>
      </c>
      <c r="DR166" s="101">
        <f t="shared" si="182"/>
        <v>0</v>
      </c>
      <c r="DS166" s="101">
        <f t="shared" si="183"/>
        <v>0</v>
      </c>
      <c r="DT166" s="101">
        <f t="shared" si="184"/>
        <v>0</v>
      </c>
      <c r="DU166" s="101">
        <f t="shared" si="185"/>
        <v>0</v>
      </c>
      <c r="DV166" s="101">
        <f t="shared" si="186"/>
        <v>0</v>
      </c>
      <c r="DW166" s="101">
        <f t="shared" si="187"/>
        <v>0</v>
      </c>
      <c r="DX166" s="311">
        <f t="shared" si="188"/>
        <v>0</v>
      </c>
      <c r="DY166" s="101">
        <f t="shared" si="189"/>
        <v>0</v>
      </c>
      <c r="DZ166" s="101">
        <f t="shared" si="190"/>
        <v>0</v>
      </c>
      <c r="EA166" s="101">
        <f t="shared" si="191"/>
        <v>1</v>
      </c>
      <c r="EB166" s="101">
        <f t="shared" si="192"/>
        <v>0</v>
      </c>
      <c r="EC166" s="101">
        <f t="shared" si="193"/>
        <v>0</v>
      </c>
      <c r="ED166" s="101">
        <f t="shared" si="194"/>
        <v>0</v>
      </c>
      <c r="EE166" s="101">
        <f t="shared" si="195"/>
        <v>0</v>
      </c>
      <c r="EF166" s="101">
        <f t="shared" si="196"/>
        <v>0</v>
      </c>
      <c r="EG166" s="101">
        <f t="shared" si="197"/>
        <v>1</v>
      </c>
      <c r="EH166" s="101">
        <f t="shared" si="198"/>
        <v>0</v>
      </c>
      <c r="EI166" s="101">
        <f t="shared" si="199"/>
        <v>0</v>
      </c>
      <c r="EJ166" s="101">
        <f t="shared" si="200"/>
        <v>0</v>
      </c>
      <c r="EK166" s="101">
        <f t="shared" si="201"/>
        <v>0</v>
      </c>
      <c r="EL166" s="101">
        <f t="shared" si="202"/>
        <v>0</v>
      </c>
      <c r="EM166" s="101">
        <f t="shared" si="203"/>
        <v>0</v>
      </c>
      <c r="EN166" s="101">
        <f t="shared" si="204"/>
        <v>1</v>
      </c>
      <c r="EO166" s="101">
        <f t="shared" si="205"/>
        <v>0</v>
      </c>
      <c r="EP166" s="101">
        <f t="shared" si="206"/>
        <v>0</v>
      </c>
      <c r="EQ166" s="101">
        <f t="shared" si="207"/>
        <v>0</v>
      </c>
    </row>
    <row r="167" spans="2:147" ht="21.75" customHeight="1" x14ac:dyDescent="0.45">
      <c r="B167" s="133">
        <f>IF(Data!B166&lt;&gt;"",Data!B166,"")</f>
        <v>153</v>
      </c>
      <c r="C167" s="158" t="str">
        <f>IF(Data!C166&lt;&gt;"",Data!C166,"")</f>
        <v>นางสาววธูสิริ   เจริญจันทร์</v>
      </c>
      <c r="D167" s="106">
        <f>IF(Data!D166&lt;&gt;"",Data!D166,"")</f>
        <v>2</v>
      </c>
      <c r="E167" s="140">
        <f>IF(AND(I167=1,Data!T166=0),0,IF(I167=999,999,Data!T166))</f>
        <v>190</v>
      </c>
      <c r="F167" s="140">
        <f t="shared" si="208"/>
        <v>15.833333333333334</v>
      </c>
      <c r="G167" s="140">
        <f>IF(Data!K166&lt;&gt;"",Data!K166,"")</f>
        <v>42</v>
      </c>
      <c r="H167" s="141">
        <f>IF(Data!L166&lt;&gt;"",Data!L166,"")</f>
        <v>161</v>
      </c>
      <c r="I167" s="63">
        <f>IF(Data!M166&lt;&gt;"",Data!M166,"")</f>
        <v>1</v>
      </c>
      <c r="J167" s="63">
        <f t="shared" si="209"/>
        <v>88</v>
      </c>
      <c r="L167" s="64" t="str">
        <f t="shared" si="210"/>
        <v>น้ำหนักตามเกณฑ์</v>
      </c>
      <c r="N167" s="63">
        <f t="shared" si="211"/>
        <v>103</v>
      </c>
      <c r="P167" s="64" t="str">
        <f t="shared" si="212"/>
        <v>ส่วนสูงตามเกณฑ์</v>
      </c>
      <c r="R167" s="63">
        <f t="shared" si="213"/>
        <v>83</v>
      </c>
      <c r="S167" s="64" t="str">
        <f t="shared" si="214"/>
        <v>ค่อนข้างผอม</v>
      </c>
      <c r="W167" s="310">
        <f t="shared" si="215"/>
        <v>2190</v>
      </c>
      <c r="Y167" s="65">
        <f t="shared" si="216"/>
        <v>47.7</v>
      </c>
      <c r="Z167" s="65">
        <f t="shared" si="217"/>
        <v>156.5</v>
      </c>
      <c r="AA167" s="65">
        <f t="shared" si="218"/>
        <v>50.6</v>
      </c>
      <c r="AB167" s="65">
        <f t="shared" si="219"/>
        <v>0</v>
      </c>
      <c r="AC167" s="341">
        <f t="shared" si="220"/>
        <v>50.6</v>
      </c>
      <c r="AD167" s="65">
        <f t="shared" si="221"/>
        <v>32.068300700300128</v>
      </c>
      <c r="AE167" s="65">
        <f t="shared" si="222"/>
        <v>37.278867133533417</v>
      </c>
      <c r="AF167" s="65">
        <f t="shared" si="223"/>
        <v>39.884150350150065</v>
      </c>
      <c r="AG167" s="65">
        <f t="shared" si="224"/>
        <v>57.110921006962165</v>
      </c>
      <c r="AH167" s="65">
        <f t="shared" si="225"/>
        <v>60.247894675949553</v>
      </c>
      <c r="AI167" s="65">
        <f t="shared" si="226"/>
        <v>66.521842013924328</v>
      </c>
      <c r="AJ167" s="65">
        <f t="shared" si="227"/>
        <v>141.50632924314502</v>
      </c>
      <c r="AK167" s="65">
        <f t="shared" si="228"/>
        <v>146.50421949543002</v>
      </c>
      <c r="AL167" s="65">
        <f t="shared" si="229"/>
        <v>149.00316462157249</v>
      </c>
      <c r="AM167" s="65">
        <f t="shared" si="230"/>
        <v>163.99683537842751</v>
      </c>
      <c r="AN167" s="65">
        <f t="shared" si="231"/>
        <v>166.49578050456998</v>
      </c>
      <c r="AO167" s="65">
        <f t="shared" si="232"/>
        <v>171.49367075685498</v>
      </c>
      <c r="AP167" s="65">
        <f t="shared" si="233"/>
        <v>34.80879356458891</v>
      </c>
      <c r="AQ167" s="65">
        <f t="shared" si="234"/>
        <v>40.072529043059276</v>
      </c>
      <c r="AR167" s="65">
        <f t="shared" si="235"/>
        <v>42.704396782294452</v>
      </c>
      <c r="AS167" s="65">
        <f t="shared" si="236"/>
        <v>59.691906735539725</v>
      </c>
      <c r="AT167" s="65">
        <f t="shared" si="237"/>
        <v>62.722542314052959</v>
      </c>
      <c r="AU167" s="65">
        <f t="shared" si="238"/>
        <v>68.783813471079441</v>
      </c>
      <c r="AV167" s="65">
        <f t="shared" si="239"/>
        <v>0</v>
      </c>
      <c r="AW167" s="65">
        <f t="shared" si="240"/>
        <v>34.80879356458891</v>
      </c>
      <c r="AX167" s="65">
        <f t="shared" si="241"/>
        <v>0</v>
      </c>
      <c r="AY167" s="65">
        <f t="shared" si="242"/>
        <v>40.072529043059276</v>
      </c>
      <c r="AZ167" s="65">
        <f t="shared" si="243"/>
        <v>0</v>
      </c>
      <c r="BA167" s="65">
        <f t="shared" si="244"/>
        <v>42.704396782294452</v>
      </c>
      <c r="BB167" s="65">
        <f t="shared" si="245"/>
        <v>0</v>
      </c>
      <c r="BC167" s="65">
        <f t="shared" si="246"/>
        <v>59.691906735539725</v>
      </c>
      <c r="BD167" s="65">
        <f t="shared" si="247"/>
        <v>0</v>
      </c>
      <c r="BE167" s="65">
        <f t="shared" si="248"/>
        <v>62.722542314052959</v>
      </c>
      <c r="BF167" s="65">
        <f t="shared" si="249"/>
        <v>0</v>
      </c>
      <c r="BG167" s="65">
        <f t="shared" si="250"/>
        <v>68.783813471079441</v>
      </c>
      <c r="BI167" s="371">
        <v>1152</v>
      </c>
      <c r="BJ167" s="342">
        <v>20.659143714653222</v>
      </c>
      <c r="BK167" s="342">
        <v>27.039429143102147</v>
      </c>
      <c r="BL167" s="342">
        <v>30.229571857326615</v>
      </c>
      <c r="BM167" s="342">
        <v>33.419714571551076</v>
      </c>
      <c r="BN167" s="342">
        <v>39.799999999999997</v>
      </c>
      <c r="BO167" s="342">
        <v>48.626061509354344</v>
      </c>
      <c r="BP167" s="342">
        <v>53.039092264031517</v>
      </c>
      <c r="BQ167" s="342">
        <v>57.45212301870869</v>
      </c>
      <c r="BR167" s="342">
        <v>66.3</v>
      </c>
      <c r="BS167" s="65"/>
      <c r="BT167" s="371">
        <v>1152</v>
      </c>
      <c r="BU167" s="342">
        <v>127.13533374383739</v>
      </c>
      <c r="BV167" s="342">
        <v>134.96647754015825</v>
      </c>
      <c r="BW167" s="342">
        <v>138.88204943831869</v>
      </c>
      <c r="BX167" s="342">
        <v>142.79762133647912</v>
      </c>
      <c r="BY167" s="342">
        <v>150.6287651328</v>
      </c>
      <c r="BZ167" s="342">
        <v>158.15609592082478</v>
      </c>
      <c r="CA167" s="342">
        <v>161.91976131483716</v>
      </c>
      <c r="CB167" s="342">
        <v>165.68342670884959</v>
      </c>
      <c r="CC167" s="342">
        <v>173.21075749687438</v>
      </c>
      <c r="CE167" s="385">
        <v>87</v>
      </c>
      <c r="CF167" s="342">
        <v>9.65</v>
      </c>
      <c r="CG167" s="342">
        <v>10.5</v>
      </c>
      <c r="CH167" s="342">
        <v>10.925000000000001</v>
      </c>
      <c r="CI167" s="342">
        <v>11.35</v>
      </c>
      <c r="CJ167" s="342">
        <v>12.2</v>
      </c>
      <c r="CK167" s="342">
        <v>13.25</v>
      </c>
      <c r="CL167" s="342">
        <v>13.775</v>
      </c>
      <c r="CM167" s="342">
        <v>14.3</v>
      </c>
      <c r="CN167" s="342">
        <v>15.35</v>
      </c>
      <c r="CO167" s="342">
        <v>9.15</v>
      </c>
      <c r="CP167" s="342">
        <v>10</v>
      </c>
      <c r="CQ167" s="342">
        <v>10.425000000000001</v>
      </c>
      <c r="CR167" s="342">
        <v>10.85</v>
      </c>
      <c r="CS167" s="342">
        <v>11.7</v>
      </c>
      <c r="CT167" s="342">
        <v>12.6</v>
      </c>
      <c r="CU167" s="342">
        <v>13.05</v>
      </c>
      <c r="CV167" s="342">
        <v>13.5</v>
      </c>
      <c r="CW167" s="342">
        <v>14.4</v>
      </c>
      <c r="CY167" s="101">
        <f t="shared" si="251"/>
        <v>1</v>
      </c>
      <c r="CZ167" s="101">
        <f t="shared" si="252"/>
        <v>3</v>
      </c>
      <c r="DB167" s="101">
        <f t="shared" si="253"/>
        <v>3</v>
      </c>
      <c r="DD167" s="311">
        <f t="shared" si="254"/>
        <v>2</v>
      </c>
      <c r="DE167" s="311"/>
      <c r="DF167" s="101">
        <f t="shared" si="170"/>
        <v>0</v>
      </c>
      <c r="DG167" s="101">
        <f t="shared" si="171"/>
        <v>0</v>
      </c>
      <c r="DH167" s="101">
        <f t="shared" si="172"/>
        <v>0</v>
      </c>
      <c r="DI167" s="101">
        <f t="shared" si="173"/>
        <v>0</v>
      </c>
      <c r="DJ167" s="311">
        <f t="shared" si="174"/>
        <v>0</v>
      </c>
      <c r="DK167" s="311">
        <f t="shared" si="175"/>
        <v>0</v>
      </c>
      <c r="DL167" s="101">
        <f t="shared" si="176"/>
        <v>0</v>
      </c>
      <c r="DM167" s="101">
        <f t="shared" si="177"/>
        <v>0</v>
      </c>
      <c r="DN167" s="101">
        <f t="shared" si="178"/>
        <v>0</v>
      </c>
      <c r="DO167" s="101">
        <f t="shared" si="179"/>
        <v>0</v>
      </c>
      <c r="DP167" s="101">
        <f t="shared" si="180"/>
        <v>0</v>
      </c>
      <c r="DQ167" s="101">
        <f t="shared" si="181"/>
        <v>0</v>
      </c>
      <c r="DR167" s="101">
        <f t="shared" si="182"/>
        <v>0</v>
      </c>
      <c r="DS167" s="101">
        <f t="shared" si="183"/>
        <v>0</v>
      </c>
      <c r="DT167" s="101">
        <f t="shared" si="184"/>
        <v>0</v>
      </c>
      <c r="DU167" s="101">
        <f t="shared" si="185"/>
        <v>0</v>
      </c>
      <c r="DV167" s="101">
        <f t="shared" si="186"/>
        <v>0</v>
      </c>
      <c r="DW167" s="101">
        <f t="shared" si="187"/>
        <v>0</v>
      </c>
      <c r="DX167" s="311">
        <f t="shared" si="188"/>
        <v>0</v>
      </c>
      <c r="DY167" s="101">
        <f t="shared" si="189"/>
        <v>0</v>
      </c>
      <c r="DZ167" s="101">
        <f t="shared" si="190"/>
        <v>0</v>
      </c>
      <c r="EA167" s="101">
        <f t="shared" si="191"/>
        <v>1</v>
      </c>
      <c r="EB167" s="101">
        <f t="shared" si="192"/>
        <v>0</v>
      </c>
      <c r="EC167" s="101">
        <f t="shared" si="193"/>
        <v>0</v>
      </c>
      <c r="ED167" s="101">
        <f t="shared" si="194"/>
        <v>0</v>
      </c>
      <c r="EE167" s="101">
        <f t="shared" si="195"/>
        <v>0</v>
      </c>
      <c r="EF167" s="101">
        <f t="shared" si="196"/>
        <v>0</v>
      </c>
      <c r="EG167" s="101">
        <f t="shared" si="197"/>
        <v>1</v>
      </c>
      <c r="EH167" s="101">
        <f t="shared" si="198"/>
        <v>0</v>
      </c>
      <c r="EI167" s="101">
        <f t="shared" si="199"/>
        <v>0</v>
      </c>
      <c r="EJ167" s="101">
        <f t="shared" si="200"/>
        <v>0</v>
      </c>
      <c r="EK167" s="101">
        <f t="shared" si="201"/>
        <v>0</v>
      </c>
      <c r="EL167" s="101">
        <f t="shared" si="202"/>
        <v>0</v>
      </c>
      <c r="EM167" s="101">
        <f t="shared" si="203"/>
        <v>0</v>
      </c>
      <c r="EN167" s="101">
        <f t="shared" si="204"/>
        <v>0</v>
      </c>
      <c r="EO167" s="101">
        <f t="shared" si="205"/>
        <v>1</v>
      </c>
      <c r="EP167" s="101">
        <f t="shared" si="206"/>
        <v>0</v>
      </c>
      <c r="EQ167" s="101">
        <f t="shared" si="207"/>
        <v>0</v>
      </c>
    </row>
    <row r="168" spans="2:147" ht="21.75" customHeight="1" x14ac:dyDescent="0.45">
      <c r="B168" s="133">
        <f>IF(Data!B167&lt;&gt;"",Data!B167,"")</f>
        <v>154</v>
      </c>
      <c r="C168" s="158" t="str">
        <f>IF(Data!C167&lt;&gt;"",Data!C167,"")</f>
        <v>นางสาวอัญชลิตา   สอนทา</v>
      </c>
      <c r="D168" s="106">
        <f>IF(Data!D167&lt;&gt;"",Data!D167,"")</f>
        <v>2</v>
      </c>
      <c r="E168" s="140">
        <f>IF(AND(I168=1,Data!T167=0),0,IF(I168=999,999,Data!T167))</f>
        <v>194</v>
      </c>
      <c r="F168" s="140">
        <f t="shared" si="208"/>
        <v>16.166666666666668</v>
      </c>
      <c r="G168" s="140">
        <f>IF(Data!K167&lt;&gt;"",Data!K167,"")</f>
        <v>49</v>
      </c>
      <c r="H168" s="141">
        <f>IF(Data!L167&lt;&gt;"",Data!L167,"")</f>
        <v>156</v>
      </c>
      <c r="I168" s="63">
        <f>IF(Data!M167&lt;&gt;"",Data!M167,"")</f>
        <v>1</v>
      </c>
      <c r="J168" s="63">
        <f t="shared" si="209"/>
        <v>102</v>
      </c>
      <c r="L168" s="64" t="str">
        <f t="shared" si="210"/>
        <v>น้ำหนักตามเกณฑ์</v>
      </c>
      <c r="N168" s="63">
        <f t="shared" si="211"/>
        <v>100</v>
      </c>
      <c r="P168" s="64" t="str">
        <f t="shared" si="212"/>
        <v>ส่วนสูงตามเกณฑ์</v>
      </c>
      <c r="R168" s="63">
        <f t="shared" si="213"/>
        <v>105</v>
      </c>
      <c r="S168" s="64" t="str">
        <f t="shared" si="214"/>
        <v>สมส่วน</v>
      </c>
      <c r="W168" s="310">
        <f t="shared" si="215"/>
        <v>2194</v>
      </c>
      <c r="Y168" s="65">
        <f t="shared" si="216"/>
        <v>48</v>
      </c>
      <c r="Z168" s="65">
        <f t="shared" si="217"/>
        <v>156.69999999999999</v>
      </c>
      <c r="AA168" s="65">
        <f t="shared" si="218"/>
        <v>46.5</v>
      </c>
      <c r="AB168" s="65">
        <f t="shared" si="219"/>
        <v>0</v>
      </c>
      <c r="AC168" s="341">
        <f t="shared" si="220"/>
        <v>46.5</v>
      </c>
      <c r="AD168" s="65">
        <f t="shared" si="221"/>
        <v>32.527807836011348</v>
      </c>
      <c r="AE168" s="65">
        <f t="shared" si="222"/>
        <v>37.685205224007568</v>
      </c>
      <c r="AF168" s="65">
        <f t="shared" si="223"/>
        <v>40.263903918005667</v>
      </c>
      <c r="AG168" s="65">
        <f t="shared" si="224"/>
        <v>57.331167439106558</v>
      </c>
      <c r="AH168" s="65">
        <f t="shared" si="225"/>
        <v>60.441556585475411</v>
      </c>
      <c r="AI168" s="65">
        <f t="shared" si="226"/>
        <v>66.662334878213116</v>
      </c>
      <c r="AJ168" s="65">
        <f t="shared" si="227"/>
        <v>141.5468221074338</v>
      </c>
      <c r="AK168" s="65">
        <f t="shared" si="228"/>
        <v>146.59788140495584</v>
      </c>
      <c r="AL168" s="65">
        <f t="shared" si="229"/>
        <v>149.12341105371689</v>
      </c>
      <c r="AM168" s="65">
        <f t="shared" si="230"/>
        <v>164.03732824271628</v>
      </c>
      <c r="AN168" s="65">
        <f t="shared" si="231"/>
        <v>166.48310432362169</v>
      </c>
      <c r="AO168" s="65">
        <f t="shared" si="232"/>
        <v>171.37465648543255</v>
      </c>
      <c r="AP168" s="65">
        <f t="shared" si="233"/>
        <v>31.825343514567464</v>
      </c>
      <c r="AQ168" s="65">
        <f t="shared" si="234"/>
        <v>36.716895676378314</v>
      </c>
      <c r="AR168" s="65">
        <f t="shared" si="235"/>
        <v>39.162671757283732</v>
      </c>
      <c r="AS168" s="65">
        <f t="shared" si="236"/>
        <v>56.150181710528997</v>
      </c>
      <c r="AT168" s="65">
        <f t="shared" si="237"/>
        <v>59.366908947372004</v>
      </c>
      <c r="AU168" s="65">
        <f t="shared" si="238"/>
        <v>65.800363421058009</v>
      </c>
      <c r="AV168" s="65">
        <f t="shared" si="239"/>
        <v>0</v>
      </c>
      <c r="AW168" s="65">
        <f t="shared" si="240"/>
        <v>31.825343514567464</v>
      </c>
      <c r="AX168" s="65">
        <f t="shared" si="241"/>
        <v>0</v>
      </c>
      <c r="AY168" s="65">
        <f t="shared" si="242"/>
        <v>36.716895676378314</v>
      </c>
      <c r="AZ168" s="65">
        <f t="shared" si="243"/>
        <v>0</v>
      </c>
      <c r="BA168" s="65">
        <f t="shared" si="244"/>
        <v>39.162671757283732</v>
      </c>
      <c r="BB168" s="65">
        <f t="shared" si="245"/>
        <v>0</v>
      </c>
      <c r="BC168" s="65">
        <f t="shared" si="246"/>
        <v>56.150181710528997</v>
      </c>
      <c r="BD168" s="65">
        <f t="shared" si="247"/>
        <v>0</v>
      </c>
      <c r="BE168" s="65">
        <f t="shared" si="248"/>
        <v>59.366908947372004</v>
      </c>
      <c r="BF168" s="65">
        <f t="shared" si="249"/>
        <v>0</v>
      </c>
      <c r="BG168" s="65">
        <f t="shared" si="250"/>
        <v>65.800363421058009</v>
      </c>
      <c r="BI168" s="371">
        <v>1153</v>
      </c>
      <c r="BJ168" s="342">
        <v>20.899636578941998</v>
      </c>
      <c r="BK168" s="342">
        <v>27.333091052627999</v>
      </c>
      <c r="BL168" s="342">
        <v>30.549818289471006</v>
      </c>
      <c r="BM168" s="342">
        <v>33.766545526314005</v>
      </c>
      <c r="BN168" s="342">
        <v>40.200000000000003</v>
      </c>
      <c r="BO168" s="342">
        <v>49.026061509354349</v>
      </c>
      <c r="BP168" s="342">
        <v>53.439092264031522</v>
      </c>
      <c r="BQ168" s="342">
        <v>57.852123018708696</v>
      </c>
      <c r="BR168" s="342">
        <v>66.7</v>
      </c>
      <c r="BS168" s="65"/>
      <c r="BT168" s="371">
        <v>1153</v>
      </c>
      <c r="BU168" s="342">
        <v>127.38416230223567</v>
      </c>
      <c r="BV168" s="342">
        <v>135.35037630687711</v>
      </c>
      <c r="BW168" s="342">
        <v>139.33348330919785</v>
      </c>
      <c r="BX168" s="342">
        <v>143.31659031151858</v>
      </c>
      <c r="BY168" s="342">
        <v>151.28280431616002</v>
      </c>
      <c r="BZ168" s="342">
        <v>158.79599136094791</v>
      </c>
      <c r="CA168" s="342">
        <v>162.55258488334186</v>
      </c>
      <c r="CB168" s="342">
        <v>166.30917840573579</v>
      </c>
      <c r="CC168" s="342">
        <v>173.82236545052371</v>
      </c>
      <c r="CE168" s="385">
        <v>87.25</v>
      </c>
      <c r="CF168" s="342">
        <v>9.6875</v>
      </c>
      <c r="CG168" s="342">
        <v>10.525</v>
      </c>
      <c r="CH168" s="342">
        <v>10.981249999999999</v>
      </c>
      <c r="CI168" s="342">
        <v>11.4125</v>
      </c>
      <c r="CJ168" s="342">
        <v>12.275</v>
      </c>
      <c r="CK168" s="342">
        <v>13.324999999999999</v>
      </c>
      <c r="CL168" s="342">
        <v>13.85</v>
      </c>
      <c r="CM168" s="342">
        <v>14.375</v>
      </c>
      <c r="CN168" s="342">
        <v>15.425000000000001</v>
      </c>
      <c r="CO168" s="342">
        <v>9.2249999999999996</v>
      </c>
      <c r="CP168" s="342">
        <v>10.074999999999999</v>
      </c>
      <c r="CQ168" s="342">
        <v>10.5</v>
      </c>
      <c r="CR168" s="342">
        <v>10.925000000000001</v>
      </c>
      <c r="CS168" s="342">
        <v>11.775</v>
      </c>
      <c r="CT168" s="342">
        <v>12.6875</v>
      </c>
      <c r="CU168" s="342">
        <v>13.143750000000001</v>
      </c>
      <c r="CV168" s="342">
        <v>13.6</v>
      </c>
      <c r="CW168" s="342">
        <v>14.512499999999999</v>
      </c>
      <c r="CY168" s="101">
        <f t="shared" si="251"/>
        <v>1</v>
      </c>
      <c r="CZ168" s="101">
        <f t="shared" si="252"/>
        <v>3</v>
      </c>
      <c r="DB168" s="101">
        <f t="shared" si="253"/>
        <v>3</v>
      </c>
      <c r="DD168" s="311">
        <f t="shared" si="254"/>
        <v>3</v>
      </c>
      <c r="DE168" s="311"/>
      <c r="DF168" s="101">
        <f t="shared" si="170"/>
        <v>0</v>
      </c>
      <c r="DG168" s="101">
        <f t="shared" si="171"/>
        <v>0</v>
      </c>
      <c r="DH168" s="101">
        <f t="shared" si="172"/>
        <v>0</v>
      </c>
      <c r="DI168" s="101">
        <f t="shared" si="173"/>
        <v>0</v>
      </c>
      <c r="DJ168" s="311">
        <f t="shared" si="174"/>
        <v>0</v>
      </c>
      <c r="DK168" s="311">
        <f t="shared" si="175"/>
        <v>0</v>
      </c>
      <c r="DL168" s="101">
        <f t="shared" si="176"/>
        <v>0</v>
      </c>
      <c r="DM168" s="101">
        <f t="shared" si="177"/>
        <v>0</v>
      </c>
      <c r="DN168" s="101">
        <f t="shared" si="178"/>
        <v>0</v>
      </c>
      <c r="DO168" s="101">
        <f t="shared" si="179"/>
        <v>0</v>
      </c>
      <c r="DP168" s="101">
        <f t="shared" si="180"/>
        <v>0</v>
      </c>
      <c r="DQ168" s="101">
        <f t="shared" si="181"/>
        <v>0</v>
      </c>
      <c r="DR168" s="101">
        <f t="shared" si="182"/>
        <v>0</v>
      </c>
      <c r="DS168" s="101">
        <f t="shared" si="183"/>
        <v>0</v>
      </c>
      <c r="DT168" s="101">
        <f t="shared" si="184"/>
        <v>0</v>
      </c>
      <c r="DU168" s="101">
        <f t="shared" si="185"/>
        <v>0</v>
      </c>
      <c r="DV168" s="101">
        <f t="shared" si="186"/>
        <v>0</v>
      </c>
      <c r="DW168" s="101">
        <f t="shared" si="187"/>
        <v>0</v>
      </c>
      <c r="DX168" s="311">
        <f t="shared" si="188"/>
        <v>0</v>
      </c>
      <c r="DY168" s="101">
        <f t="shared" si="189"/>
        <v>0</v>
      </c>
      <c r="DZ168" s="101">
        <f t="shared" si="190"/>
        <v>0</v>
      </c>
      <c r="EA168" s="101">
        <f t="shared" si="191"/>
        <v>1</v>
      </c>
      <c r="EB168" s="101">
        <f t="shared" si="192"/>
        <v>0</v>
      </c>
      <c r="EC168" s="101">
        <f t="shared" si="193"/>
        <v>0</v>
      </c>
      <c r="ED168" s="101">
        <f t="shared" si="194"/>
        <v>0</v>
      </c>
      <c r="EE168" s="101">
        <f t="shared" si="195"/>
        <v>0</v>
      </c>
      <c r="EF168" s="101">
        <f t="shared" si="196"/>
        <v>0</v>
      </c>
      <c r="EG168" s="101">
        <f t="shared" si="197"/>
        <v>1</v>
      </c>
      <c r="EH168" s="101">
        <f t="shared" si="198"/>
        <v>0</v>
      </c>
      <c r="EI168" s="101">
        <f t="shared" si="199"/>
        <v>0</v>
      </c>
      <c r="EJ168" s="101">
        <f t="shared" si="200"/>
        <v>0</v>
      </c>
      <c r="EK168" s="101">
        <f t="shared" si="201"/>
        <v>0</v>
      </c>
      <c r="EL168" s="101">
        <f t="shared" si="202"/>
        <v>0</v>
      </c>
      <c r="EM168" s="101">
        <f t="shared" si="203"/>
        <v>0</v>
      </c>
      <c r="EN168" s="101">
        <f t="shared" si="204"/>
        <v>1</v>
      </c>
      <c r="EO168" s="101">
        <f t="shared" si="205"/>
        <v>0</v>
      </c>
      <c r="EP168" s="101">
        <f t="shared" si="206"/>
        <v>0</v>
      </c>
      <c r="EQ168" s="101">
        <f t="shared" si="207"/>
        <v>0</v>
      </c>
    </row>
    <row r="169" spans="2:147" ht="21.75" customHeight="1" x14ac:dyDescent="0.45">
      <c r="B169" s="133">
        <f>IF(Data!B168&lt;&gt;"",Data!B168,"")</f>
        <v>155</v>
      </c>
      <c r="C169" s="158" t="str">
        <f>IF(Data!C168&lt;&gt;"",Data!C168,"")</f>
        <v>นายวรากร   ปรีทับ</v>
      </c>
      <c r="D169" s="106">
        <f>IF(Data!D168&lt;&gt;"",Data!D168,"")</f>
        <v>1</v>
      </c>
      <c r="E169" s="140">
        <f>IF(AND(I169=1,Data!T168=0),0,IF(I169=999,999,Data!T168))</f>
        <v>194</v>
      </c>
      <c r="F169" s="140">
        <f t="shared" si="208"/>
        <v>16.166666666666668</v>
      </c>
      <c r="G169" s="140">
        <f>IF(Data!K168&lt;&gt;"",Data!K168,"")</f>
        <v>67</v>
      </c>
      <c r="H169" s="141">
        <f>IF(Data!L168&lt;&gt;"",Data!L168,"")</f>
        <v>181</v>
      </c>
      <c r="I169" s="63">
        <f>IF(Data!M168&lt;&gt;"",Data!M168,"")</f>
        <v>1</v>
      </c>
      <c r="J169" s="63">
        <f t="shared" si="209"/>
        <v>124</v>
      </c>
      <c r="L169" s="64" t="str">
        <f t="shared" si="210"/>
        <v>น้ำหนักค่อนข้างมาก</v>
      </c>
      <c r="N169" s="63">
        <f t="shared" si="211"/>
        <v>108</v>
      </c>
      <c r="P169" s="64" t="str">
        <f t="shared" si="212"/>
        <v>สูงกว่าเกณฑ์</v>
      </c>
      <c r="R169" s="63">
        <f t="shared" si="213"/>
        <v>0</v>
      </c>
      <c r="S169" s="64" t="str">
        <f t="shared" si="214"/>
        <v>ไม่ทราบค่า</v>
      </c>
      <c r="W169" s="310">
        <f t="shared" si="215"/>
        <v>1194</v>
      </c>
      <c r="Y169" s="65">
        <f t="shared" si="216"/>
        <v>54.2</v>
      </c>
      <c r="Z169" s="65">
        <f t="shared" si="217"/>
        <v>167.93087426559998</v>
      </c>
      <c r="AA169" s="65">
        <f t="shared" si="218"/>
        <v>0</v>
      </c>
      <c r="AB169" s="65">
        <f t="shared" si="219"/>
        <v>0</v>
      </c>
      <c r="AC169" s="341">
        <f t="shared" si="220"/>
        <v>0</v>
      </c>
      <c r="AD169" s="65">
        <f t="shared" si="221"/>
        <v>34.421115171808324</v>
      </c>
      <c r="AE169" s="65">
        <f t="shared" si="222"/>
        <v>41.014076781205546</v>
      </c>
      <c r="AF169" s="65">
        <f t="shared" si="223"/>
        <v>44.310557585904164</v>
      </c>
      <c r="AG169" s="65">
        <f t="shared" si="224"/>
        <v>64.488210253373893</v>
      </c>
      <c r="AH169" s="65">
        <f t="shared" si="225"/>
        <v>67.917613671165185</v>
      </c>
      <c r="AI169" s="65">
        <f t="shared" si="226"/>
        <v>74.8</v>
      </c>
      <c r="AJ169" s="65">
        <f t="shared" si="227"/>
        <v>149.628257737913</v>
      </c>
      <c r="AK169" s="65">
        <f t="shared" si="228"/>
        <v>155.72912991380866</v>
      </c>
      <c r="AL169" s="65">
        <f t="shared" si="229"/>
        <v>158.77956600175651</v>
      </c>
      <c r="AM169" s="65">
        <f t="shared" si="230"/>
        <v>176.14555676218015</v>
      </c>
      <c r="AN169" s="65">
        <f t="shared" si="231"/>
        <v>178.8837842610402</v>
      </c>
      <c r="AO169" s="65">
        <f t="shared" si="232"/>
        <v>184.36023925876032</v>
      </c>
      <c r="AP169" s="65">
        <f t="shared" si="233"/>
        <v>0</v>
      </c>
      <c r="AQ169" s="65">
        <f t="shared" si="234"/>
        <v>0</v>
      </c>
      <c r="AR169" s="65">
        <f t="shared" si="235"/>
        <v>0</v>
      </c>
      <c r="AS169" s="65">
        <f t="shared" si="236"/>
        <v>0</v>
      </c>
      <c r="AT169" s="65">
        <f t="shared" si="237"/>
        <v>0</v>
      </c>
      <c r="AU169" s="65">
        <f t="shared" si="238"/>
        <v>0</v>
      </c>
      <c r="AV169" s="65">
        <f t="shared" si="239"/>
        <v>0</v>
      </c>
      <c r="AW169" s="65">
        <f t="shared" si="240"/>
        <v>0</v>
      </c>
      <c r="AX169" s="65">
        <f t="shared" si="241"/>
        <v>0</v>
      </c>
      <c r="AY169" s="65">
        <f t="shared" si="242"/>
        <v>0</v>
      </c>
      <c r="AZ169" s="65">
        <f t="shared" si="243"/>
        <v>0</v>
      </c>
      <c r="BA169" s="65" t="str">
        <f t="shared" si="244"/>
        <v>0</v>
      </c>
      <c r="BB169" s="65">
        <f t="shared" si="245"/>
        <v>0</v>
      </c>
      <c r="BC169" s="65">
        <f t="shared" si="246"/>
        <v>0</v>
      </c>
      <c r="BD169" s="65">
        <f t="shared" si="247"/>
        <v>0</v>
      </c>
      <c r="BE169" s="65">
        <f t="shared" si="248"/>
        <v>0</v>
      </c>
      <c r="BF169" s="65">
        <f t="shared" si="249"/>
        <v>0</v>
      </c>
      <c r="BG169" s="65">
        <f t="shared" si="250"/>
        <v>0</v>
      </c>
      <c r="BI169" s="371">
        <v>1154</v>
      </c>
      <c r="BJ169" s="342">
        <v>21.080622307519548</v>
      </c>
      <c r="BK169" s="342">
        <v>27.620414871679699</v>
      </c>
      <c r="BL169" s="342">
        <v>30.890311153759775</v>
      </c>
      <c r="BM169" s="342">
        <v>34.160207435839851</v>
      </c>
      <c r="BN169" s="342">
        <v>40.700000000000003</v>
      </c>
      <c r="BO169" s="342">
        <v>49.47289246411728</v>
      </c>
      <c r="BP169" s="342">
        <v>53.859338696175918</v>
      </c>
      <c r="BQ169" s="342">
        <v>58.245784928234549</v>
      </c>
      <c r="BR169" s="342">
        <v>67</v>
      </c>
      <c r="BS169" s="65"/>
      <c r="BT169" s="371">
        <v>1154</v>
      </c>
      <c r="BU169" s="342">
        <v>127.7981988172692</v>
      </c>
      <c r="BV169" s="342">
        <v>135.8412203571128</v>
      </c>
      <c r="BW169" s="342">
        <v>139.86273112703461</v>
      </c>
      <c r="BX169" s="342">
        <v>143.88424189695641</v>
      </c>
      <c r="BY169" s="342">
        <v>151.92726343680002</v>
      </c>
      <c r="BZ169" s="342">
        <v>159.42937097948837</v>
      </c>
      <c r="CA169" s="342">
        <v>163.18042475083254</v>
      </c>
      <c r="CB169" s="342">
        <v>166.93147852217672</v>
      </c>
      <c r="CC169" s="342">
        <v>174.4335860648651</v>
      </c>
      <c r="CE169" s="385">
        <v>87.5</v>
      </c>
      <c r="CF169" s="342">
        <v>9.7249999999999996</v>
      </c>
      <c r="CG169" s="342">
        <v>10.55</v>
      </c>
      <c r="CH169" s="342">
        <v>11.0375</v>
      </c>
      <c r="CI169" s="342">
        <v>11.475</v>
      </c>
      <c r="CJ169" s="342">
        <v>12.35</v>
      </c>
      <c r="CK169" s="342">
        <v>13.4</v>
      </c>
      <c r="CL169" s="342">
        <v>13.925000000000001</v>
      </c>
      <c r="CM169" s="342">
        <v>14.45</v>
      </c>
      <c r="CN169" s="342">
        <v>15.5</v>
      </c>
      <c r="CO169" s="342">
        <v>9.3000000000000007</v>
      </c>
      <c r="CP169" s="342">
        <v>10.15</v>
      </c>
      <c r="CQ169" s="342">
        <v>10.574999999999999</v>
      </c>
      <c r="CR169" s="342">
        <v>11</v>
      </c>
      <c r="CS169" s="342">
        <v>11.85</v>
      </c>
      <c r="CT169" s="342">
        <v>12.775</v>
      </c>
      <c r="CU169" s="342">
        <v>13.237500000000001</v>
      </c>
      <c r="CV169" s="342">
        <v>13.7</v>
      </c>
      <c r="CW169" s="342">
        <v>14.625</v>
      </c>
      <c r="CY169" s="101">
        <f t="shared" si="251"/>
        <v>1</v>
      </c>
      <c r="CZ169" s="101">
        <f t="shared" si="252"/>
        <v>4</v>
      </c>
      <c r="DB169" s="101">
        <f t="shared" si="253"/>
        <v>5</v>
      </c>
      <c r="DD169" s="311">
        <f t="shared" si="254"/>
        <v>0</v>
      </c>
      <c r="DE169" s="311"/>
      <c r="DF169" s="101">
        <f t="shared" si="170"/>
        <v>0</v>
      </c>
      <c r="DG169" s="101">
        <f t="shared" si="171"/>
        <v>1</v>
      </c>
      <c r="DH169" s="101">
        <f t="shared" si="172"/>
        <v>0</v>
      </c>
      <c r="DI169" s="101">
        <f t="shared" si="173"/>
        <v>0</v>
      </c>
      <c r="DJ169" s="311">
        <f t="shared" si="174"/>
        <v>0</v>
      </c>
      <c r="DK169" s="311">
        <f t="shared" si="175"/>
        <v>0</v>
      </c>
      <c r="DL169" s="101">
        <f t="shared" si="176"/>
        <v>1</v>
      </c>
      <c r="DM169" s="101">
        <f t="shared" si="177"/>
        <v>0</v>
      </c>
      <c r="DN169" s="101">
        <f t="shared" si="178"/>
        <v>0</v>
      </c>
      <c r="DO169" s="101">
        <f t="shared" si="179"/>
        <v>0</v>
      </c>
      <c r="DP169" s="101">
        <f t="shared" si="180"/>
        <v>0</v>
      </c>
      <c r="DQ169" s="101">
        <f t="shared" si="181"/>
        <v>0</v>
      </c>
      <c r="DR169" s="101">
        <f t="shared" si="182"/>
        <v>0</v>
      </c>
      <c r="DS169" s="101">
        <f t="shared" si="183"/>
        <v>0</v>
      </c>
      <c r="DT169" s="101">
        <f t="shared" si="184"/>
        <v>0</v>
      </c>
      <c r="DU169" s="101">
        <f t="shared" si="185"/>
        <v>0</v>
      </c>
      <c r="DV169" s="101">
        <f t="shared" si="186"/>
        <v>0</v>
      </c>
      <c r="DW169" s="101">
        <f t="shared" si="187"/>
        <v>0</v>
      </c>
      <c r="DX169" s="311">
        <f t="shared" si="188"/>
        <v>1</v>
      </c>
      <c r="DY169" s="101">
        <f t="shared" si="189"/>
        <v>0</v>
      </c>
      <c r="DZ169" s="101">
        <f t="shared" si="190"/>
        <v>0</v>
      </c>
      <c r="EA169" s="101">
        <f t="shared" si="191"/>
        <v>0</v>
      </c>
      <c r="EB169" s="101">
        <f t="shared" si="192"/>
        <v>0</v>
      </c>
      <c r="EC169" s="101">
        <f t="shared" si="193"/>
        <v>0</v>
      </c>
      <c r="ED169" s="101">
        <f t="shared" si="194"/>
        <v>0</v>
      </c>
      <c r="EE169" s="101">
        <f t="shared" si="195"/>
        <v>0</v>
      </c>
      <c r="EF169" s="101">
        <f t="shared" si="196"/>
        <v>0</v>
      </c>
      <c r="EG169" s="101">
        <f t="shared" si="197"/>
        <v>0</v>
      </c>
      <c r="EH169" s="101">
        <f t="shared" si="198"/>
        <v>0</v>
      </c>
      <c r="EI169" s="101">
        <f t="shared" si="199"/>
        <v>0</v>
      </c>
      <c r="EJ169" s="101">
        <f t="shared" si="200"/>
        <v>0</v>
      </c>
      <c r="EK169" s="101">
        <f t="shared" si="201"/>
        <v>0</v>
      </c>
      <c r="EL169" s="101">
        <f t="shared" si="202"/>
        <v>0</v>
      </c>
      <c r="EM169" s="101">
        <f t="shared" si="203"/>
        <v>0</v>
      </c>
      <c r="EN169" s="101">
        <f t="shared" si="204"/>
        <v>0</v>
      </c>
      <c r="EO169" s="101">
        <f t="shared" si="205"/>
        <v>0</v>
      </c>
      <c r="EP169" s="101">
        <f t="shared" si="206"/>
        <v>0</v>
      </c>
      <c r="EQ169" s="101">
        <f t="shared" si="207"/>
        <v>0</v>
      </c>
    </row>
    <row r="170" spans="2:147" ht="21.75" customHeight="1" x14ac:dyDescent="0.45">
      <c r="B170" s="133">
        <f>IF(Data!B169&lt;&gt;"",Data!B169,"")</f>
        <v>156</v>
      </c>
      <c r="C170" s="158" t="str">
        <f>IF(Data!C169&lt;&gt;"",Data!C169,"")</f>
        <v>นางสาวกรกนก   ยอดดำเนิน</v>
      </c>
      <c r="D170" s="106">
        <f>IF(Data!D169&lt;&gt;"",Data!D169,"")</f>
        <v>2</v>
      </c>
      <c r="E170" s="140">
        <f>IF(AND(I170=1,Data!T169=0),0,IF(I170=999,999,Data!T169))</f>
        <v>204</v>
      </c>
      <c r="F170" s="140">
        <f t="shared" si="208"/>
        <v>17</v>
      </c>
      <c r="G170" s="140">
        <f>IF(Data!K169&lt;&gt;"",Data!K169,"")</f>
        <v>49</v>
      </c>
      <c r="H170" s="141">
        <f>IF(Data!L169&lt;&gt;"",Data!L169,"")</f>
        <v>163</v>
      </c>
      <c r="I170" s="63">
        <f>IF(Data!M169&lt;&gt;"",Data!M169,"")</f>
        <v>1</v>
      </c>
      <c r="J170" s="63">
        <f t="shared" si="209"/>
        <v>101</v>
      </c>
      <c r="L170" s="64" t="str">
        <f t="shared" si="210"/>
        <v>น้ำหนักตามเกณฑ์</v>
      </c>
      <c r="N170" s="63">
        <f t="shared" si="211"/>
        <v>104</v>
      </c>
      <c r="P170" s="64" t="str">
        <f t="shared" si="212"/>
        <v>ส่วนสูงตามเกณฑ์</v>
      </c>
      <c r="R170" s="63">
        <f t="shared" si="213"/>
        <v>94</v>
      </c>
      <c r="S170" s="64" t="str">
        <f t="shared" si="214"/>
        <v>สมส่วน</v>
      </c>
      <c r="W170" s="310">
        <f t="shared" si="215"/>
        <v>2204</v>
      </c>
      <c r="Y170" s="65">
        <f t="shared" si="216"/>
        <v>48.4</v>
      </c>
      <c r="Z170" s="65">
        <f t="shared" si="217"/>
        <v>156.9</v>
      </c>
      <c r="AA170" s="65">
        <f t="shared" si="218"/>
        <v>52.3</v>
      </c>
      <c r="AB170" s="65">
        <f t="shared" si="219"/>
        <v>0</v>
      </c>
      <c r="AC170" s="341">
        <f t="shared" si="220"/>
        <v>52.3</v>
      </c>
      <c r="AD170" s="65">
        <f t="shared" si="221"/>
        <v>33.2468221074338</v>
      </c>
      <c r="AE170" s="65">
        <f t="shared" si="222"/>
        <v>38.297881404955866</v>
      </c>
      <c r="AF170" s="65">
        <f t="shared" si="223"/>
        <v>40.823411053716896</v>
      </c>
      <c r="AG170" s="65">
        <f t="shared" si="224"/>
        <v>57.571660303395326</v>
      </c>
      <c r="AH170" s="65">
        <f t="shared" si="225"/>
        <v>60.628880404527109</v>
      </c>
      <c r="AI170" s="65">
        <f t="shared" si="226"/>
        <v>66.743320606790661</v>
      </c>
      <c r="AJ170" s="65">
        <f t="shared" si="227"/>
        <v>142.06583637885623</v>
      </c>
      <c r="AK170" s="65">
        <f t="shared" si="228"/>
        <v>147.01055758590417</v>
      </c>
      <c r="AL170" s="65">
        <f t="shared" si="229"/>
        <v>149.48291818942812</v>
      </c>
      <c r="AM170" s="65">
        <f t="shared" si="230"/>
        <v>164.15757467486065</v>
      </c>
      <c r="AN170" s="65">
        <f t="shared" si="231"/>
        <v>166.57676623314754</v>
      </c>
      <c r="AO170" s="65">
        <f t="shared" si="232"/>
        <v>171.4151493497213</v>
      </c>
      <c r="AP170" s="65">
        <f t="shared" si="233"/>
        <v>36.030272157455244</v>
      </c>
      <c r="AQ170" s="65">
        <f t="shared" si="234"/>
        <v>41.453514771636826</v>
      </c>
      <c r="AR170" s="65">
        <f t="shared" si="235"/>
        <v>44.165136078727627</v>
      </c>
      <c r="AS170" s="65">
        <f t="shared" si="236"/>
        <v>61.072892464117274</v>
      </c>
      <c r="AT170" s="65">
        <f t="shared" si="237"/>
        <v>63.997189952156361</v>
      </c>
      <c r="AU170" s="65">
        <f t="shared" si="238"/>
        <v>69.845784928234551</v>
      </c>
      <c r="AV170" s="65">
        <f t="shared" si="239"/>
        <v>0</v>
      </c>
      <c r="AW170" s="65">
        <f t="shared" si="240"/>
        <v>36.030272157455244</v>
      </c>
      <c r="AX170" s="65">
        <f t="shared" si="241"/>
        <v>0</v>
      </c>
      <c r="AY170" s="65">
        <f t="shared" si="242"/>
        <v>41.453514771636826</v>
      </c>
      <c r="AZ170" s="65">
        <f t="shared" si="243"/>
        <v>0</v>
      </c>
      <c r="BA170" s="65">
        <f t="shared" si="244"/>
        <v>44.165136078727627</v>
      </c>
      <c r="BB170" s="65">
        <f t="shared" si="245"/>
        <v>0</v>
      </c>
      <c r="BC170" s="65">
        <f t="shared" si="246"/>
        <v>61.072892464117274</v>
      </c>
      <c r="BD170" s="65">
        <f t="shared" si="247"/>
        <v>0</v>
      </c>
      <c r="BE170" s="65">
        <f t="shared" si="248"/>
        <v>63.997189952156361</v>
      </c>
      <c r="BF170" s="65">
        <f t="shared" si="249"/>
        <v>0</v>
      </c>
      <c r="BG170" s="65">
        <f t="shared" si="250"/>
        <v>69.845784928234551</v>
      </c>
      <c r="BI170" s="371">
        <v>1155</v>
      </c>
      <c r="BJ170" s="342">
        <v>21.321115171808326</v>
      </c>
      <c r="BK170" s="342">
        <v>27.914076781205551</v>
      </c>
      <c r="BL170" s="342">
        <v>31.210557585904159</v>
      </c>
      <c r="BM170" s="342">
        <v>34.507038390602773</v>
      </c>
      <c r="BN170" s="342">
        <v>41.1</v>
      </c>
      <c r="BO170" s="342">
        <v>49.819723418880201</v>
      </c>
      <c r="BP170" s="342">
        <v>54.179585128320298</v>
      </c>
      <c r="BQ170" s="342">
        <v>58.539446837760394</v>
      </c>
      <c r="BR170" s="342">
        <v>67.3</v>
      </c>
      <c r="BS170" s="65"/>
      <c r="BT170" s="371">
        <v>1155</v>
      </c>
      <c r="BU170" s="342">
        <v>128.19540823618289</v>
      </c>
      <c r="BV170" s="342">
        <v>136.33027215745525</v>
      </c>
      <c r="BW170" s="342">
        <v>140.39770411809144</v>
      </c>
      <c r="BX170" s="342">
        <v>144.46513607872762</v>
      </c>
      <c r="BY170" s="342">
        <v>152.6</v>
      </c>
      <c r="BZ170" s="342">
        <v>160.0725887148914</v>
      </c>
      <c r="CA170" s="342">
        <v>163.8088830723371</v>
      </c>
      <c r="CB170" s="342">
        <v>167.54517742978283</v>
      </c>
      <c r="CC170" s="342">
        <v>175.01776614467423</v>
      </c>
      <c r="CE170" s="385">
        <v>87.75</v>
      </c>
      <c r="CF170" s="342">
        <v>9.7624999999999993</v>
      </c>
      <c r="CG170" s="342">
        <v>10.574999999999999</v>
      </c>
      <c r="CH170" s="342">
        <v>11.09375</v>
      </c>
      <c r="CI170" s="342">
        <v>11.5375</v>
      </c>
      <c r="CJ170" s="342">
        <v>12.425000000000001</v>
      </c>
      <c r="CK170" s="342">
        <v>13.475</v>
      </c>
      <c r="CL170" s="342">
        <v>14</v>
      </c>
      <c r="CM170" s="342">
        <v>14.525</v>
      </c>
      <c r="CN170" s="342">
        <v>15.574999999999999</v>
      </c>
      <c r="CO170" s="342">
        <v>9.375</v>
      </c>
      <c r="CP170" s="342">
        <v>10.225</v>
      </c>
      <c r="CQ170" s="342">
        <v>10.65</v>
      </c>
      <c r="CR170" s="342">
        <v>11.074999999999999</v>
      </c>
      <c r="CS170" s="342">
        <v>11.925000000000001</v>
      </c>
      <c r="CT170" s="342">
        <v>12.862500000000001</v>
      </c>
      <c r="CU170" s="342">
        <v>13.331250000000001</v>
      </c>
      <c r="CV170" s="342">
        <v>13.8</v>
      </c>
      <c r="CW170" s="342">
        <v>14.737500000000001</v>
      </c>
      <c r="CY170" s="101">
        <f t="shared" si="251"/>
        <v>1</v>
      </c>
      <c r="CZ170" s="101">
        <f t="shared" si="252"/>
        <v>3</v>
      </c>
      <c r="DB170" s="101">
        <f t="shared" si="253"/>
        <v>3</v>
      </c>
      <c r="DD170" s="311">
        <f t="shared" si="254"/>
        <v>3</v>
      </c>
      <c r="DE170" s="311"/>
      <c r="DF170" s="101">
        <f t="shared" si="170"/>
        <v>0</v>
      </c>
      <c r="DG170" s="101">
        <f t="shared" si="171"/>
        <v>0</v>
      </c>
      <c r="DH170" s="101">
        <f t="shared" si="172"/>
        <v>0</v>
      </c>
      <c r="DI170" s="101">
        <f t="shared" si="173"/>
        <v>0</v>
      </c>
      <c r="DJ170" s="311">
        <f t="shared" si="174"/>
        <v>0</v>
      </c>
      <c r="DK170" s="311">
        <f t="shared" si="175"/>
        <v>0</v>
      </c>
      <c r="DL170" s="101">
        <f t="shared" si="176"/>
        <v>0</v>
      </c>
      <c r="DM170" s="101">
        <f t="shared" si="177"/>
        <v>0</v>
      </c>
      <c r="DN170" s="101">
        <f t="shared" si="178"/>
        <v>0</v>
      </c>
      <c r="DO170" s="101">
        <f t="shared" si="179"/>
        <v>0</v>
      </c>
      <c r="DP170" s="101">
        <f t="shared" si="180"/>
        <v>0</v>
      </c>
      <c r="DQ170" s="101">
        <f t="shared" si="181"/>
        <v>0</v>
      </c>
      <c r="DR170" s="101">
        <f t="shared" si="182"/>
        <v>0</v>
      </c>
      <c r="DS170" s="101">
        <f t="shared" si="183"/>
        <v>0</v>
      </c>
      <c r="DT170" s="101">
        <f t="shared" si="184"/>
        <v>0</v>
      </c>
      <c r="DU170" s="101">
        <f t="shared" si="185"/>
        <v>0</v>
      </c>
      <c r="DV170" s="101">
        <f t="shared" si="186"/>
        <v>0</v>
      </c>
      <c r="DW170" s="101">
        <f t="shared" si="187"/>
        <v>0</v>
      </c>
      <c r="DX170" s="311">
        <f t="shared" si="188"/>
        <v>0</v>
      </c>
      <c r="DY170" s="101">
        <f t="shared" si="189"/>
        <v>0</v>
      </c>
      <c r="DZ170" s="101">
        <f t="shared" si="190"/>
        <v>0</v>
      </c>
      <c r="EA170" s="101">
        <f t="shared" si="191"/>
        <v>1</v>
      </c>
      <c r="EB170" s="101">
        <f t="shared" si="192"/>
        <v>0</v>
      </c>
      <c r="EC170" s="101">
        <f t="shared" si="193"/>
        <v>0</v>
      </c>
      <c r="ED170" s="101">
        <f t="shared" si="194"/>
        <v>0</v>
      </c>
      <c r="EE170" s="101">
        <f t="shared" si="195"/>
        <v>0</v>
      </c>
      <c r="EF170" s="101">
        <f t="shared" si="196"/>
        <v>0</v>
      </c>
      <c r="EG170" s="101">
        <f t="shared" si="197"/>
        <v>1</v>
      </c>
      <c r="EH170" s="101">
        <f t="shared" si="198"/>
        <v>0</v>
      </c>
      <c r="EI170" s="101">
        <f t="shared" si="199"/>
        <v>0</v>
      </c>
      <c r="EJ170" s="101">
        <f t="shared" si="200"/>
        <v>0</v>
      </c>
      <c r="EK170" s="101">
        <f t="shared" si="201"/>
        <v>0</v>
      </c>
      <c r="EL170" s="101">
        <f t="shared" si="202"/>
        <v>0</v>
      </c>
      <c r="EM170" s="101">
        <f t="shared" si="203"/>
        <v>0</v>
      </c>
      <c r="EN170" s="101">
        <f t="shared" si="204"/>
        <v>1</v>
      </c>
      <c r="EO170" s="101">
        <f t="shared" si="205"/>
        <v>0</v>
      </c>
      <c r="EP170" s="101">
        <f t="shared" si="206"/>
        <v>0</v>
      </c>
      <c r="EQ170" s="101">
        <f t="shared" si="207"/>
        <v>0</v>
      </c>
    </row>
    <row r="171" spans="2:147" ht="21.75" customHeight="1" x14ac:dyDescent="0.45">
      <c r="B171" s="133">
        <f>IF(Data!B170&lt;&gt;"",Data!B170,"")</f>
        <v>157</v>
      </c>
      <c r="C171" s="158" t="str">
        <f>IF(Data!C170&lt;&gt;"",Data!C170,"")</f>
        <v>นางสาวกรภัทร   ถาวร</v>
      </c>
      <c r="D171" s="106">
        <f>IF(Data!D170&lt;&gt;"",Data!D170,"")</f>
        <v>2</v>
      </c>
      <c r="E171" s="140">
        <f>IF(AND(I171=1,Data!T170=0),0,IF(I171=999,999,Data!T170))</f>
        <v>193</v>
      </c>
      <c r="F171" s="140">
        <f t="shared" si="208"/>
        <v>16.083333333333332</v>
      </c>
      <c r="G171" s="140">
        <f>IF(Data!K170&lt;&gt;"",Data!K170,"")</f>
        <v>49</v>
      </c>
      <c r="H171" s="141">
        <f>IF(Data!L170&lt;&gt;"",Data!L170,"")</f>
        <v>156</v>
      </c>
      <c r="I171" s="63">
        <f>IF(Data!M170&lt;&gt;"",Data!M170,"")</f>
        <v>1</v>
      </c>
      <c r="J171" s="63">
        <f t="shared" si="209"/>
        <v>102</v>
      </c>
      <c r="L171" s="64" t="str">
        <f t="shared" si="210"/>
        <v>น้ำหนักตามเกณฑ์</v>
      </c>
      <c r="N171" s="63">
        <f t="shared" si="211"/>
        <v>100</v>
      </c>
      <c r="P171" s="64" t="str">
        <f t="shared" si="212"/>
        <v>ส่วนสูงตามเกณฑ์</v>
      </c>
      <c r="R171" s="63">
        <f t="shared" si="213"/>
        <v>105</v>
      </c>
      <c r="S171" s="64" t="str">
        <f t="shared" si="214"/>
        <v>สมส่วน</v>
      </c>
      <c r="W171" s="310">
        <f t="shared" si="215"/>
        <v>2193</v>
      </c>
      <c r="Y171" s="65">
        <f t="shared" si="216"/>
        <v>47.9</v>
      </c>
      <c r="Z171" s="65">
        <f t="shared" si="217"/>
        <v>156.6</v>
      </c>
      <c r="AA171" s="65">
        <f t="shared" si="218"/>
        <v>46.5</v>
      </c>
      <c r="AB171" s="65">
        <f t="shared" si="219"/>
        <v>0</v>
      </c>
      <c r="AC171" s="341">
        <f t="shared" si="220"/>
        <v>46.5</v>
      </c>
      <c r="AD171" s="65">
        <f t="shared" si="221"/>
        <v>32.427807836011354</v>
      </c>
      <c r="AE171" s="65">
        <f t="shared" si="222"/>
        <v>37.585205224007574</v>
      </c>
      <c r="AF171" s="65">
        <f t="shared" si="223"/>
        <v>40.16390391800568</v>
      </c>
      <c r="AG171" s="65">
        <f t="shared" si="224"/>
        <v>57.231167439106557</v>
      </c>
      <c r="AH171" s="65">
        <f t="shared" si="225"/>
        <v>60.341556585475409</v>
      </c>
      <c r="AI171" s="65">
        <f t="shared" si="226"/>
        <v>66.562334878213107</v>
      </c>
      <c r="AJ171" s="65">
        <f t="shared" si="227"/>
        <v>141.60632924314501</v>
      </c>
      <c r="AK171" s="65">
        <f t="shared" si="228"/>
        <v>146.60421949543002</v>
      </c>
      <c r="AL171" s="65">
        <f t="shared" si="229"/>
        <v>149.10316462157249</v>
      </c>
      <c r="AM171" s="65">
        <f t="shared" si="230"/>
        <v>164.01708181057188</v>
      </c>
      <c r="AN171" s="65">
        <f t="shared" si="231"/>
        <v>166.48944241409583</v>
      </c>
      <c r="AO171" s="65">
        <f t="shared" si="232"/>
        <v>171.43416362114377</v>
      </c>
      <c r="AP171" s="65">
        <f t="shared" si="233"/>
        <v>31.825343514567464</v>
      </c>
      <c r="AQ171" s="65">
        <f t="shared" si="234"/>
        <v>36.716895676378314</v>
      </c>
      <c r="AR171" s="65">
        <f t="shared" si="235"/>
        <v>39.162671757283732</v>
      </c>
      <c r="AS171" s="65">
        <f t="shared" si="236"/>
        <v>56.150181710528997</v>
      </c>
      <c r="AT171" s="65">
        <f t="shared" si="237"/>
        <v>59.366908947372004</v>
      </c>
      <c r="AU171" s="65">
        <f t="shared" si="238"/>
        <v>65.800363421058009</v>
      </c>
      <c r="AV171" s="65">
        <f t="shared" si="239"/>
        <v>0</v>
      </c>
      <c r="AW171" s="65">
        <f t="shared" si="240"/>
        <v>31.825343514567464</v>
      </c>
      <c r="AX171" s="65">
        <f t="shared" si="241"/>
        <v>0</v>
      </c>
      <c r="AY171" s="65">
        <f t="shared" si="242"/>
        <v>36.716895676378314</v>
      </c>
      <c r="AZ171" s="65">
        <f t="shared" si="243"/>
        <v>0</v>
      </c>
      <c r="BA171" s="65">
        <f t="shared" si="244"/>
        <v>39.162671757283732</v>
      </c>
      <c r="BB171" s="65">
        <f t="shared" si="245"/>
        <v>0</v>
      </c>
      <c r="BC171" s="65">
        <f t="shared" si="246"/>
        <v>56.150181710528997</v>
      </c>
      <c r="BD171" s="65">
        <f t="shared" si="247"/>
        <v>0</v>
      </c>
      <c r="BE171" s="65">
        <f t="shared" si="248"/>
        <v>59.366908947372004</v>
      </c>
      <c r="BF171" s="65">
        <f t="shared" si="249"/>
        <v>0</v>
      </c>
      <c r="BG171" s="65">
        <f t="shared" si="250"/>
        <v>65.800363421058009</v>
      </c>
      <c r="BI171" s="371">
        <v>1156</v>
      </c>
      <c r="BJ171" s="342">
        <v>21.50210090038588</v>
      </c>
      <c r="BK171" s="342">
        <v>28.201400600257255</v>
      </c>
      <c r="BL171" s="342">
        <v>31.551050450192939</v>
      </c>
      <c r="BM171" s="342">
        <v>34.900700300128626</v>
      </c>
      <c r="BN171" s="342">
        <v>41.6</v>
      </c>
      <c r="BO171" s="342">
        <v>50.266554373643125</v>
      </c>
      <c r="BP171" s="342">
        <v>54.599831560464686</v>
      </c>
      <c r="BQ171" s="342">
        <v>58.933108747286248</v>
      </c>
      <c r="BR171" s="342">
        <v>67.599999999999994</v>
      </c>
      <c r="BS171" s="65"/>
      <c r="BT171" s="371">
        <v>1156</v>
      </c>
      <c r="BU171" s="342">
        <v>128.63590110047164</v>
      </c>
      <c r="BV171" s="342">
        <v>136.82393406698111</v>
      </c>
      <c r="BW171" s="342">
        <v>140.91795055023584</v>
      </c>
      <c r="BX171" s="342">
        <v>145.01196703349055</v>
      </c>
      <c r="BY171" s="342">
        <v>153.19999999999999</v>
      </c>
      <c r="BZ171" s="342">
        <v>160.67678722173449</v>
      </c>
      <c r="CA171" s="342">
        <v>164.41518083260172</v>
      </c>
      <c r="CB171" s="342">
        <v>168.15357444346898</v>
      </c>
      <c r="CC171" s="342">
        <v>175.63036166520348</v>
      </c>
      <c r="CE171" s="385">
        <v>88</v>
      </c>
      <c r="CF171" s="342">
        <v>9.8000000000000007</v>
      </c>
      <c r="CG171" s="342">
        <v>10.6</v>
      </c>
      <c r="CH171" s="342">
        <v>11.15</v>
      </c>
      <c r="CI171" s="342">
        <v>11.6</v>
      </c>
      <c r="CJ171" s="342">
        <v>12.5</v>
      </c>
      <c r="CK171" s="342">
        <v>13.55</v>
      </c>
      <c r="CL171" s="342">
        <v>14.074999999999999</v>
      </c>
      <c r="CM171" s="342">
        <v>14.6</v>
      </c>
      <c r="CN171" s="342">
        <v>15.65</v>
      </c>
      <c r="CO171" s="342">
        <v>9.4499999999999993</v>
      </c>
      <c r="CP171" s="342">
        <v>10.3</v>
      </c>
      <c r="CQ171" s="342">
        <v>10.725</v>
      </c>
      <c r="CR171" s="342">
        <v>11.15</v>
      </c>
      <c r="CS171" s="342">
        <v>12</v>
      </c>
      <c r="CT171" s="342">
        <v>12.95</v>
      </c>
      <c r="CU171" s="342">
        <v>13.425000000000001</v>
      </c>
      <c r="CV171" s="342">
        <v>13.9</v>
      </c>
      <c r="CW171" s="342">
        <v>14.85</v>
      </c>
      <c r="CY171" s="101">
        <f t="shared" si="251"/>
        <v>1</v>
      </c>
      <c r="CZ171" s="101">
        <f t="shared" si="252"/>
        <v>3</v>
      </c>
      <c r="DB171" s="101">
        <f t="shared" si="253"/>
        <v>3</v>
      </c>
      <c r="DD171" s="311">
        <f t="shared" si="254"/>
        <v>3</v>
      </c>
      <c r="DE171" s="311"/>
      <c r="DF171" s="101">
        <f t="shared" si="170"/>
        <v>0</v>
      </c>
      <c r="DG171" s="101">
        <f t="shared" si="171"/>
        <v>0</v>
      </c>
      <c r="DH171" s="101">
        <f t="shared" si="172"/>
        <v>0</v>
      </c>
      <c r="DI171" s="101">
        <f t="shared" si="173"/>
        <v>0</v>
      </c>
      <c r="DJ171" s="311">
        <f t="shared" si="174"/>
        <v>0</v>
      </c>
      <c r="DK171" s="311">
        <f t="shared" si="175"/>
        <v>0</v>
      </c>
      <c r="DL171" s="101">
        <f t="shared" si="176"/>
        <v>0</v>
      </c>
      <c r="DM171" s="101">
        <f t="shared" si="177"/>
        <v>0</v>
      </c>
      <c r="DN171" s="101">
        <f t="shared" si="178"/>
        <v>0</v>
      </c>
      <c r="DO171" s="101">
        <f t="shared" si="179"/>
        <v>0</v>
      </c>
      <c r="DP171" s="101">
        <f t="shared" si="180"/>
        <v>0</v>
      </c>
      <c r="DQ171" s="101">
        <f t="shared" si="181"/>
        <v>0</v>
      </c>
      <c r="DR171" s="101">
        <f t="shared" si="182"/>
        <v>0</v>
      </c>
      <c r="DS171" s="101">
        <f t="shared" si="183"/>
        <v>0</v>
      </c>
      <c r="DT171" s="101">
        <f t="shared" si="184"/>
        <v>0</v>
      </c>
      <c r="DU171" s="101">
        <f t="shared" si="185"/>
        <v>0</v>
      </c>
      <c r="DV171" s="101">
        <f t="shared" si="186"/>
        <v>0</v>
      </c>
      <c r="DW171" s="101">
        <f t="shared" si="187"/>
        <v>0</v>
      </c>
      <c r="DX171" s="311">
        <f t="shared" si="188"/>
        <v>0</v>
      </c>
      <c r="DY171" s="101">
        <f t="shared" si="189"/>
        <v>0</v>
      </c>
      <c r="DZ171" s="101">
        <f t="shared" si="190"/>
        <v>0</v>
      </c>
      <c r="EA171" s="101">
        <f t="shared" si="191"/>
        <v>1</v>
      </c>
      <c r="EB171" s="101">
        <f t="shared" si="192"/>
        <v>0</v>
      </c>
      <c r="EC171" s="101">
        <f t="shared" si="193"/>
        <v>0</v>
      </c>
      <c r="ED171" s="101">
        <f t="shared" si="194"/>
        <v>0</v>
      </c>
      <c r="EE171" s="101">
        <f t="shared" si="195"/>
        <v>0</v>
      </c>
      <c r="EF171" s="101">
        <f t="shared" si="196"/>
        <v>0</v>
      </c>
      <c r="EG171" s="101">
        <f t="shared" si="197"/>
        <v>1</v>
      </c>
      <c r="EH171" s="101">
        <f t="shared" si="198"/>
        <v>0</v>
      </c>
      <c r="EI171" s="101">
        <f t="shared" si="199"/>
        <v>0</v>
      </c>
      <c r="EJ171" s="101">
        <f t="shared" si="200"/>
        <v>0</v>
      </c>
      <c r="EK171" s="101">
        <f t="shared" si="201"/>
        <v>0</v>
      </c>
      <c r="EL171" s="101">
        <f t="shared" si="202"/>
        <v>0</v>
      </c>
      <c r="EM171" s="101">
        <f t="shared" si="203"/>
        <v>0</v>
      </c>
      <c r="EN171" s="101">
        <f t="shared" si="204"/>
        <v>1</v>
      </c>
      <c r="EO171" s="101">
        <f t="shared" si="205"/>
        <v>0</v>
      </c>
      <c r="EP171" s="101">
        <f t="shared" si="206"/>
        <v>0</v>
      </c>
      <c r="EQ171" s="101">
        <f t="shared" si="207"/>
        <v>0</v>
      </c>
    </row>
    <row r="172" spans="2:147" ht="21.75" customHeight="1" x14ac:dyDescent="0.45">
      <c r="B172" s="133">
        <f>IF(Data!B171&lt;&gt;"",Data!B171,"")</f>
        <v>158</v>
      </c>
      <c r="C172" s="158" t="str">
        <f>IF(Data!C171&lt;&gt;"",Data!C171,"")</f>
        <v>นางสาวชุติมณฑน์   คงเจริญ</v>
      </c>
      <c r="D172" s="106">
        <f>IF(Data!D171&lt;&gt;"",Data!D171,"")</f>
        <v>2</v>
      </c>
      <c r="E172" s="140">
        <f>IF(AND(I172=1,Data!T171=0),0,IF(I172=999,999,Data!T171))</f>
        <v>197</v>
      </c>
      <c r="F172" s="140">
        <f t="shared" si="208"/>
        <v>16.416666666666668</v>
      </c>
      <c r="G172" s="140">
        <f>IF(Data!K171&lt;&gt;"",Data!K171,"")</f>
        <v>50</v>
      </c>
      <c r="H172" s="141">
        <f>IF(Data!L171&lt;&gt;"",Data!L171,"")</f>
        <v>160</v>
      </c>
      <c r="I172" s="63">
        <f>IF(Data!M171&lt;&gt;"",Data!M171,"")</f>
        <v>1</v>
      </c>
      <c r="J172" s="63">
        <f t="shared" si="209"/>
        <v>104</v>
      </c>
      <c r="L172" s="64" t="str">
        <f t="shared" si="210"/>
        <v>น้ำหนักตามเกณฑ์</v>
      </c>
      <c r="N172" s="63">
        <f t="shared" si="211"/>
        <v>102</v>
      </c>
      <c r="P172" s="64" t="str">
        <f t="shared" si="212"/>
        <v>ส่วนสูงตามเกณฑ์</v>
      </c>
      <c r="R172" s="63">
        <f t="shared" si="213"/>
        <v>101</v>
      </c>
      <c r="S172" s="64" t="str">
        <f t="shared" si="214"/>
        <v>สมส่วน</v>
      </c>
      <c r="W172" s="310">
        <f t="shared" si="215"/>
        <v>2197</v>
      </c>
      <c r="Y172" s="65">
        <f t="shared" si="216"/>
        <v>48.1</v>
      </c>
      <c r="Z172" s="65">
        <f t="shared" si="217"/>
        <v>156.80000000000001</v>
      </c>
      <c r="AA172" s="65">
        <f t="shared" si="218"/>
        <v>49.7</v>
      </c>
      <c r="AB172" s="65">
        <f t="shared" si="219"/>
        <v>0</v>
      </c>
      <c r="AC172" s="341">
        <f t="shared" si="220"/>
        <v>49.7</v>
      </c>
      <c r="AD172" s="65">
        <f t="shared" si="221"/>
        <v>32.946822107433803</v>
      </c>
      <c r="AE172" s="65">
        <f t="shared" si="222"/>
        <v>37.997881404955869</v>
      </c>
      <c r="AF172" s="65">
        <f t="shared" si="223"/>
        <v>40.523411053716899</v>
      </c>
      <c r="AG172" s="65">
        <f t="shared" si="224"/>
        <v>57.431167439106545</v>
      </c>
      <c r="AH172" s="65">
        <f t="shared" si="225"/>
        <v>60.541556585475405</v>
      </c>
      <c r="AI172" s="65">
        <f t="shared" si="226"/>
        <v>66.76233487821311</v>
      </c>
      <c r="AJ172" s="65">
        <f t="shared" si="227"/>
        <v>141.64682210743382</v>
      </c>
      <c r="AK172" s="65">
        <f t="shared" si="228"/>
        <v>146.69788140495587</v>
      </c>
      <c r="AL172" s="65">
        <f t="shared" si="229"/>
        <v>149.22341105371692</v>
      </c>
      <c r="AM172" s="65">
        <f t="shared" si="230"/>
        <v>164.13732824271625</v>
      </c>
      <c r="AN172" s="65">
        <f t="shared" si="231"/>
        <v>166.58310432362168</v>
      </c>
      <c r="AO172" s="65">
        <f t="shared" si="232"/>
        <v>171.47465648543252</v>
      </c>
      <c r="AP172" s="65">
        <f t="shared" si="233"/>
        <v>34.387314971722574</v>
      </c>
      <c r="AQ172" s="65">
        <f t="shared" si="234"/>
        <v>39.491543314481717</v>
      </c>
      <c r="AR172" s="65">
        <f t="shared" si="235"/>
        <v>42.043657485861289</v>
      </c>
      <c r="AS172" s="65">
        <f t="shared" si="236"/>
        <v>59.031167439106554</v>
      </c>
      <c r="AT172" s="65">
        <f t="shared" si="237"/>
        <v>62.141556585475406</v>
      </c>
      <c r="AU172" s="65">
        <f t="shared" si="238"/>
        <v>68.362334878213105</v>
      </c>
      <c r="AV172" s="65">
        <f t="shared" si="239"/>
        <v>0</v>
      </c>
      <c r="AW172" s="65">
        <f t="shared" si="240"/>
        <v>34.387314971722574</v>
      </c>
      <c r="AX172" s="65">
        <f t="shared" si="241"/>
        <v>0</v>
      </c>
      <c r="AY172" s="65">
        <f t="shared" si="242"/>
        <v>39.491543314481717</v>
      </c>
      <c r="AZ172" s="65">
        <f t="shared" si="243"/>
        <v>0</v>
      </c>
      <c r="BA172" s="65">
        <f t="shared" si="244"/>
        <v>42.043657485861289</v>
      </c>
      <c r="BB172" s="65">
        <f t="shared" si="245"/>
        <v>0</v>
      </c>
      <c r="BC172" s="65">
        <f t="shared" si="246"/>
        <v>59.031167439106554</v>
      </c>
      <c r="BD172" s="65">
        <f t="shared" si="247"/>
        <v>0</v>
      </c>
      <c r="BE172" s="65">
        <f t="shared" si="248"/>
        <v>62.141556585475406</v>
      </c>
      <c r="BF172" s="65">
        <f t="shared" si="249"/>
        <v>0</v>
      </c>
      <c r="BG172" s="65">
        <f t="shared" si="250"/>
        <v>68.362334878213105</v>
      </c>
      <c r="BI172" s="371">
        <v>1157</v>
      </c>
      <c r="BJ172" s="342">
        <v>21.742593764674659</v>
      </c>
      <c r="BK172" s="342">
        <v>28.495062509783107</v>
      </c>
      <c r="BL172" s="342">
        <v>31.871296882337333</v>
      </c>
      <c r="BM172" s="342">
        <v>35.247531254891555</v>
      </c>
      <c r="BN172" s="342">
        <v>42</v>
      </c>
      <c r="BO172" s="342">
        <v>50.613385328406054</v>
      </c>
      <c r="BP172" s="342">
        <v>54.92007799260908</v>
      </c>
      <c r="BQ172" s="342">
        <v>59.226770656812107</v>
      </c>
      <c r="BR172" s="342">
        <v>67.8</v>
      </c>
      <c r="BS172" s="65"/>
      <c r="BT172" s="371">
        <v>1157</v>
      </c>
      <c r="BU172" s="342">
        <v>129.07639396476043</v>
      </c>
      <c r="BV172" s="342">
        <v>137.31759597650694</v>
      </c>
      <c r="BW172" s="342">
        <v>141.43819698238019</v>
      </c>
      <c r="BX172" s="342">
        <v>145.55879798825347</v>
      </c>
      <c r="BY172" s="342">
        <v>153.80000000000001</v>
      </c>
      <c r="BZ172" s="342">
        <v>161.27432412530541</v>
      </c>
      <c r="CA172" s="342">
        <v>165.0114861879581</v>
      </c>
      <c r="CB172" s="342">
        <v>168.74864825061081</v>
      </c>
      <c r="CC172" s="342">
        <v>176.22297237591621</v>
      </c>
      <c r="CE172" s="385">
        <v>88.25</v>
      </c>
      <c r="CF172" s="342">
        <v>9.8224999999999998</v>
      </c>
      <c r="CG172" s="342">
        <v>10.65</v>
      </c>
      <c r="CH172" s="342">
        <v>11.2</v>
      </c>
      <c r="CI172" s="342">
        <v>11.657500000000001</v>
      </c>
      <c r="CJ172" s="342">
        <v>12.574999999999999</v>
      </c>
      <c r="CK172" s="342">
        <v>13.625</v>
      </c>
      <c r="CL172" s="342">
        <v>14.15</v>
      </c>
      <c r="CM172" s="342">
        <v>14.675000000000001</v>
      </c>
      <c r="CN172" s="342">
        <v>15.725</v>
      </c>
      <c r="CO172" s="342">
        <v>9.4875000000000007</v>
      </c>
      <c r="CP172" s="342">
        <v>10.35</v>
      </c>
      <c r="CQ172" s="342">
        <v>10.78125</v>
      </c>
      <c r="CR172" s="342">
        <v>11.2125</v>
      </c>
      <c r="CS172" s="342">
        <v>12.074999999999999</v>
      </c>
      <c r="CT172" s="342">
        <v>13.025</v>
      </c>
      <c r="CU172" s="342">
        <v>13.5</v>
      </c>
      <c r="CV172" s="342">
        <v>13.975</v>
      </c>
      <c r="CW172" s="342">
        <v>14.925000000000001</v>
      </c>
      <c r="CY172" s="101">
        <f t="shared" si="251"/>
        <v>1</v>
      </c>
      <c r="CZ172" s="101">
        <f t="shared" si="252"/>
        <v>3</v>
      </c>
      <c r="DB172" s="101">
        <f t="shared" si="253"/>
        <v>3</v>
      </c>
      <c r="DD172" s="311">
        <f t="shared" si="254"/>
        <v>3</v>
      </c>
      <c r="DE172" s="311"/>
      <c r="DF172" s="101">
        <f t="shared" si="170"/>
        <v>0</v>
      </c>
      <c r="DG172" s="101">
        <f t="shared" si="171"/>
        <v>0</v>
      </c>
      <c r="DH172" s="101">
        <f t="shared" si="172"/>
        <v>0</v>
      </c>
      <c r="DI172" s="101">
        <f t="shared" si="173"/>
        <v>0</v>
      </c>
      <c r="DJ172" s="311">
        <f t="shared" si="174"/>
        <v>0</v>
      </c>
      <c r="DK172" s="311">
        <f t="shared" si="175"/>
        <v>0</v>
      </c>
      <c r="DL172" s="101">
        <f t="shared" si="176"/>
        <v>0</v>
      </c>
      <c r="DM172" s="101">
        <f t="shared" si="177"/>
        <v>0</v>
      </c>
      <c r="DN172" s="101">
        <f t="shared" si="178"/>
        <v>0</v>
      </c>
      <c r="DO172" s="101">
        <f t="shared" si="179"/>
        <v>0</v>
      </c>
      <c r="DP172" s="101">
        <f t="shared" si="180"/>
        <v>0</v>
      </c>
      <c r="DQ172" s="101">
        <f t="shared" si="181"/>
        <v>0</v>
      </c>
      <c r="DR172" s="101">
        <f t="shared" si="182"/>
        <v>0</v>
      </c>
      <c r="DS172" s="101">
        <f t="shared" si="183"/>
        <v>0</v>
      </c>
      <c r="DT172" s="101">
        <f t="shared" si="184"/>
        <v>0</v>
      </c>
      <c r="DU172" s="101">
        <f t="shared" si="185"/>
        <v>0</v>
      </c>
      <c r="DV172" s="101">
        <f t="shared" si="186"/>
        <v>0</v>
      </c>
      <c r="DW172" s="101">
        <f t="shared" si="187"/>
        <v>0</v>
      </c>
      <c r="DX172" s="311">
        <f t="shared" si="188"/>
        <v>0</v>
      </c>
      <c r="DY172" s="101">
        <f t="shared" si="189"/>
        <v>0</v>
      </c>
      <c r="DZ172" s="101">
        <f t="shared" si="190"/>
        <v>0</v>
      </c>
      <c r="EA172" s="101">
        <f t="shared" si="191"/>
        <v>1</v>
      </c>
      <c r="EB172" s="101">
        <f t="shared" si="192"/>
        <v>0</v>
      </c>
      <c r="EC172" s="101">
        <f t="shared" si="193"/>
        <v>0</v>
      </c>
      <c r="ED172" s="101">
        <f t="shared" si="194"/>
        <v>0</v>
      </c>
      <c r="EE172" s="101">
        <f t="shared" si="195"/>
        <v>0</v>
      </c>
      <c r="EF172" s="101">
        <f t="shared" si="196"/>
        <v>0</v>
      </c>
      <c r="EG172" s="101">
        <f t="shared" si="197"/>
        <v>1</v>
      </c>
      <c r="EH172" s="101">
        <f t="shared" si="198"/>
        <v>0</v>
      </c>
      <c r="EI172" s="101">
        <f t="shared" si="199"/>
        <v>0</v>
      </c>
      <c r="EJ172" s="101">
        <f t="shared" si="200"/>
        <v>0</v>
      </c>
      <c r="EK172" s="101">
        <f t="shared" si="201"/>
        <v>0</v>
      </c>
      <c r="EL172" s="101">
        <f t="shared" si="202"/>
        <v>0</v>
      </c>
      <c r="EM172" s="101">
        <f t="shared" si="203"/>
        <v>0</v>
      </c>
      <c r="EN172" s="101">
        <f t="shared" si="204"/>
        <v>1</v>
      </c>
      <c r="EO172" s="101">
        <f t="shared" si="205"/>
        <v>0</v>
      </c>
      <c r="EP172" s="101">
        <f t="shared" si="206"/>
        <v>0</v>
      </c>
      <c r="EQ172" s="101">
        <f t="shared" si="207"/>
        <v>0</v>
      </c>
    </row>
    <row r="173" spans="2:147" ht="21.75" customHeight="1" x14ac:dyDescent="0.45">
      <c r="B173" s="133">
        <f>IF(Data!B172&lt;&gt;"",Data!B172,"")</f>
        <v>159</v>
      </c>
      <c r="C173" s="158" t="str">
        <f>IF(Data!C172&lt;&gt;"",Data!C172,"")</f>
        <v>นางสาวอนัญญา   งามสม</v>
      </c>
      <c r="D173" s="106">
        <f>IF(Data!D172&lt;&gt;"",Data!D172,"")</f>
        <v>2</v>
      </c>
      <c r="E173" s="140">
        <f>IF(AND(I173=1,Data!T172=0),0,IF(I173=999,999,Data!T172))</f>
        <v>186</v>
      </c>
      <c r="F173" s="140">
        <f t="shared" si="208"/>
        <v>15.5</v>
      </c>
      <c r="G173" s="140">
        <f>IF(Data!K172&lt;&gt;"",Data!K172,"")</f>
        <v>40</v>
      </c>
      <c r="H173" s="141">
        <f>IF(Data!L172&lt;&gt;"",Data!L172,"")</f>
        <v>157</v>
      </c>
      <c r="I173" s="63">
        <f>IF(Data!M172&lt;&gt;"",Data!M172,"")</f>
        <v>1</v>
      </c>
      <c r="J173" s="63">
        <f t="shared" si="209"/>
        <v>84</v>
      </c>
      <c r="L173" s="64" t="str">
        <f t="shared" si="210"/>
        <v>น้ำหนักตามเกณฑ์</v>
      </c>
      <c r="N173" s="63">
        <f t="shared" si="211"/>
        <v>100</v>
      </c>
      <c r="P173" s="64" t="str">
        <f t="shared" si="212"/>
        <v>ส่วนสูงตามเกณฑ์</v>
      </c>
      <c r="R173" s="63">
        <f t="shared" si="213"/>
        <v>85</v>
      </c>
      <c r="S173" s="64" t="str">
        <f t="shared" si="214"/>
        <v>สมส่วน</v>
      </c>
      <c r="W173" s="310">
        <f t="shared" si="215"/>
        <v>2186</v>
      </c>
      <c r="Y173" s="65">
        <f t="shared" si="216"/>
        <v>47.4</v>
      </c>
      <c r="Z173" s="65">
        <f t="shared" si="217"/>
        <v>156.30000000000001</v>
      </c>
      <c r="AA173" s="65">
        <f t="shared" si="218"/>
        <v>47.3</v>
      </c>
      <c r="AB173" s="65">
        <f t="shared" si="219"/>
        <v>0</v>
      </c>
      <c r="AC173" s="341">
        <f t="shared" si="220"/>
        <v>47.3</v>
      </c>
      <c r="AD173" s="65">
        <f t="shared" si="221"/>
        <v>31.449286428877681</v>
      </c>
      <c r="AE173" s="65">
        <f t="shared" si="222"/>
        <v>36.76619095258512</v>
      </c>
      <c r="AF173" s="65">
        <f t="shared" si="223"/>
        <v>39.424643214438845</v>
      </c>
      <c r="AG173" s="65">
        <f t="shared" si="224"/>
        <v>56.89067457481778</v>
      </c>
      <c r="AH173" s="65">
        <f t="shared" si="225"/>
        <v>60.054232766423702</v>
      </c>
      <c r="AI173" s="65">
        <f t="shared" si="226"/>
        <v>66.381349149635554</v>
      </c>
      <c r="AJ173" s="65">
        <f t="shared" si="227"/>
        <v>141.30632924314503</v>
      </c>
      <c r="AK173" s="65">
        <f t="shared" si="228"/>
        <v>146.30421949543003</v>
      </c>
      <c r="AL173" s="65">
        <f t="shared" si="229"/>
        <v>148.80316462157251</v>
      </c>
      <c r="AM173" s="65">
        <f t="shared" si="230"/>
        <v>163.79683537842749</v>
      </c>
      <c r="AN173" s="65">
        <f t="shared" si="231"/>
        <v>166.29578050456996</v>
      </c>
      <c r="AO173" s="65">
        <f t="shared" si="232"/>
        <v>171.29367075685497</v>
      </c>
      <c r="AP173" s="65">
        <f t="shared" si="233"/>
        <v>32.465836378856245</v>
      </c>
      <c r="AQ173" s="65">
        <f t="shared" si="234"/>
        <v>37.410557585904165</v>
      </c>
      <c r="AR173" s="65">
        <f t="shared" si="235"/>
        <v>39.882918189428118</v>
      </c>
      <c r="AS173" s="65">
        <f t="shared" si="236"/>
        <v>56.87042814267339</v>
      </c>
      <c r="AT173" s="65">
        <f t="shared" si="237"/>
        <v>60.060570856897854</v>
      </c>
      <c r="AU173" s="65">
        <f t="shared" si="238"/>
        <v>66.440856285346769</v>
      </c>
      <c r="AV173" s="65">
        <f t="shared" si="239"/>
        <v>0</v>
      </c>
      <c r="AW173" s="65">
        <f t="shared" si="240"/>
        <v>32.465836378856245</v>
      </c>
      <c r="AX173" s="65">
        <f t="shared" si="241"/>
        <v>0</v>
      </c>
      <c r="AY173" s="65">
        <f t="shared" si="242"/>
        <v>37.410557585904165</v>
      </c>
      <c r="AZ173" s="65">
        <f t="shared" si="243"/>
        <v>0</v>
      </c>
      <c r="BA173" s="65">
        <f t="shared" si="244"/>
        <v>39.882918189428118</v>
      </c>
      <c r="BB173" s="65">
        <f t="shared" si="245"/>
        <v>0</v>
      </c>
      <c r="BC173" s="65">
        <f t="shared" si="246"/>
        <v>56.87042814267339</v>
      </c>
      <c r="BD173" s="65">
        <f t="shared" si="247"/>
        <v>0</v>
      </c>
      <c r="BE173" s="65">
        <f t="shared" si="248"/>
        <v>60.060570856897854</v>
      </c>
      <c r="BF173" s="65">
        <f t="shared" si="249"/>
        <v>0</v>
      </c>
      <c r="BG173" s="65">
        <f t="shared" si="250"/>
        <v>66.440856285346769</v>
      </c>
      <c r="BI173" s="371">
        <v>1158</v>
      </c>
      <c r="BJ173" s="342">
        <v>21.923579493252213</v>
      </c>
      <c r="BK173" s="342">
        <v>28.782386328834811</v>
      </c>
      <c r="BL173" s="342">
        <v>32.211789746626103</v>
      </c>
      <c r="BM173" s="342">
        <v>35.641193164417402</v>
      </c>
      <c r="BN173" s="342">
        <v>42.5</v>
      </c>
      <c r="BO173" s="342">
        <v>51.0070472379319</v>
      </c>
      <c r="BP173" s="342">
        <v>55.26057085689785</v>
      </c>
      <c r="BQ173" s="342">
        <v>59.5140944758638</v>
      </c>
      <c r="BR173" s="342">
        <v>68</v>
      </c>
      <c r="BS173" s="65"/>
      <c r="BT173" s="371">
        <v>1158</v>
      </c>
      <c r="BU173" s="342">
        <v>129.51688682904921</v>
      </c>
      <c r="BV173" s="342">
        <v>137.81125788603279</v>
      </c>
      <c r="BW173" s="342">
        <v>141.9584434145246</v>
      </c>
      <c r="BX173" s="342">
        <v>146.1056289430164</v>
      </c>
      <c r="BY173" s="342">
        <v>154.4</v>
      </c>
      <c r="BZ173" s="342">
        <v>161.80963683862549</v>
      </c>
      <c r="CA173" s="342">
        <v>165.51445525793824</v>
      </c>
      <c r="CB173" s="342">
        <v>169.21927367725101</v>
      </c>
      <c r="CC173" s="342">
        <v>176.6289105158765</v>
      </c>
      <c r="CE173" s="385">
        <v>88.5</v>
      </c>
      <c r="CF173" s="342">
        <v>9.8450000000000006</v>
      </c>
      <c r="CG173" s="342">
        <v>10.7</v>
      </c>
      <c r="CH173" s="342">
        <v>11.25</v>
      </c>
      <c r="CI173" s="342">
        <v>11.715</v>
      </c>
      <c r="CJ173" s="342">
        <v>12.65</v>
      </c>
      <c r="CK173" s="342">
        <v>13.7</v>
      </c>
      <c r="CL173" s="342">
        <v>14.225</v>
      </c>
      <c r="CM173" s="342">
        <v>14.75</v>
      </c>
      <c r="CN173" s="342">
        <v>15.8</v>
      </c>
      <c r="CO173" s="342">
        <v>9.5250000000000004</v>
      </c>
      <c r="CP173" s="342">
        <v>10.4</v>
      </c>
      <c r="CQ173" s="342">
        <v>10.8375</v>
      </c>
      <c r="CR173" s="342">
        <v>11.275</v>
      </c>
      <c r="CS173" s="342">
        <v>12.15</v>
      </c>
      <c r="CT173" s="342">
        <v>13.1</v>
      </c>
      <c r="CU173" s="342">
        <v>13.574999999999999</v>
      </c>
      <c r="CV173" s="342">
        <v>14.05</v>
      </c>
      <c r="CW173" s="342">
        <v>15</v>
      </c>
      <c r="CY173" s="101">
        <f t="shared" si="251"/>
        <v>1</v>
      </c>
      <c r="CZ173" s="101">
        <f t="shared" si="252"/>
        <v>3</v>
      </c>
      <c r="DB173" s="101">
        <f t="shared" si="253"/>
        <v>3</v>
      </c>
      <c r="DD173" s="311">
        <f t="shared" si="254"/>
        <v>3</v>
      </c>
      <c r="DE173" s="311"/>
      <c r="DF173" s="101">
        <f t="shared" si="170"/>
        <v>0</v>
      </c>
      <c r="DG173" s="101">
        <f t="shared" si="171"/>
        <v>0</v>
      </c>
      <c r="DH173" s="101">
        <f t="shared" si="172"/>
        <v>0</v>
      </c>
      <c r="DI173" s="101">
        <f t="shared" si="173"/>
        <v>0</v>
      </c>
      <c r="DJ173" s="311">
        <f t="shared" si="174"/>
        <v>0</v>
      </c>
      <c r="DK173" s="311">
        <f t="shared" si="175"/>
        <v>0</v>
      </c>
      <c r="DL173" s="101">
        <f t="shared" si="176"/>
        <v>0</v>
      </c>
      <c r="DM173" s="101">
        <f t="shared" si="177"/>
        <v>0</v>
      </c>
      <c r="DN173" s="101">
        <f t="shared" si="178"/>
        <v>0</v>
      </c>
      <c r="DO173" s="101">
        <f t="shared" si="179"/>
        <v>0</v>
      </c>
      <c r="DP173" s="101">
        <f t="shared" si="180"/>
        <v>0</v>
      </c>
      <c r="DQ173" s="101">
        <f t="shared" si="181"/>
        <v>0</v>
      </c>
      <c r="DR173" s="101">
        <f t="shared" si="182"/>
        <v>0</v>
      </c>
      <c r="DS173" s="101">
        <f t="shared" si="183"/>
        <v>0</v>
      </c>
      <c r="DT173" s="101">
        <f t="shared" si="184"/>
        <v>0</v>
      </c>
      <c r="DU173" s="101">
        <f t="shared" si="185"/>
        <v>0</v>
      </c>
      <c r="DV173" s="101">
        <f t="shared" si="186"/>
        <v>0</v>
      </c>
      <c r="DW173" s="101">
        <f t="shared" si="187"/>
        <v>0</v>
      </c>
      <c r="DX173" s="311">
        <f t="shared" si="188"/>
        <v>0</v>
      </c>
      <c r="DY173" s="101">
        <f t="shared" si="189"/>
        <v>0</v>
      </c>
      <c r="DZ173" s="101">
        <f t="shared" si="190"/>
        <v>0</v>
      </c>
      <c r="EA173" s="101">
        <f t="shared" si="191"/>
        <v>1</v>
      </c>
      <c r="EB173" s="101">
        <f t="shared" si="192"/>
        <v>0</v>
      </c>
      <c r="EC173" s="101">
        <f t="shared" si="193"/>
        <v>0</v>
      </c>
      <c r="ED173" s="101">
        <f t="shared" si="194"/>
        <v>0</v>
      </c>
      <c r="EE173" s="101">
        <f t="shared" si="195"/>
        <v>0</v>
      </c>
      <c r="EF173" s="101">
        <f t="shared" si="196"/>
        <v>0</v>
      </c>
      <c r="EG173" s="101">
        <f t="shared" si="197"/>
        <v>1</v>
      </c>
      <c r="EH173" s="101">
        <f t="shared" si="198"/>
        <v>0</v>
      </c>
      <c r="EI173" s="101">
        <f t="shared" si="199"/>
        <v>0</v>
      </c>
      <c r="EJ173" s="101">
        <f t="shared" si="200"/>
        <v>0</v>
      </c>
      <c r="EK173" s="101">
        <f t="shared" si="201"/>
        <v>0</v>
      </c>
      <c r="EL173" s="101">
        <f t="shared" si="202"/>
        <v>0</v>
      </c>
      <c r="EM173" s="101">
        <f t="shared" si="203"/>
        <v>0</v>
      </c>
      <c r="EN173" s="101">
        <f t="shared" si="204"/>
        <v>1</v>
      </c>
      <c r="EO173" s="101">
        <f t="shared" si="205"/>
        <v>0</v>
      </c>
      <c r="EP173" s="101">
        <f t="shared" si="206"/>
        <v>0</v>
      </c>
      <c r="EQ173" s="101">
        <f t="shared" si="207"/>
        <v>0</v>
      </c>
    </row>
    <row r="174" spans="2:147" ht="21.75" customHeight="1" x14ac:dyDescent="0.45">
      <c r="B174" s="133">
        <f>IF(Data!B173&lt;&gt;"",Data!B173,"")</f>
        <v>160</v>
      </c>
      <c r="C174" s="158" t="str">
        <f>IF(Data!C173&lt;&gt;"",Data!C173,"")</f>
        <v>นายฐิติพงศ์   หมื่นกล้า</v>
      </c>
      <c r="D174" s="106">
        <f>IF(Data!D173&lt;&gt;"",Data!D173,"")</f>
        <v>1</v>
      </c>
      <c r="E174" s="140">
        <f>IF(AND(I174=1,Data!T173=0),0,IF(I174=999,999,Data!T173))</f>
        <v>199</v>
      </c>
      <c r="F174" s="140">
        <f t="shared" si="208"/>
        <v>16.583333333333332</v>
      </c>
      <c r="G174" s="140">
        <f>IF(Data!K173&lt;&gt;"",Data!K173,"")</f>
        <v>60</v>
      </c>
      <c r="H174" s="141">
        <f>IF(Data!L173&lt;&gt;"",Data!L173,"")</f>
        <v>162</v>
      </c>
      <c r="I174" s="63">
        <f>IF(Data!M173&lt;&gt;"",Data!M173,"")</f>
        <v>1</v>
      </c>
      <c r="J174" s="63">
        <f t="shared" si="209"/>
        <v>109</v>
      </c>
      <c r="L174" s="64" t="str">
        <f t="shared" si="210"/>
        <v>น้ำหนักตามเกณฑ์</v>
      </c>
      <c r="N174" s="63">
        <f t="shared" si="211"/>
        <v>96</v>
      </c>
      <c r="P174" s="64" t="str">
        <f t="shared" si="212"/>
        <v>ส่วนสูงตามเกณฑ์</v>
      </c>
      <c r="R174" s="63">
        <f t="shared" si="213"/>
        <v>120</v>
      </c>
      <c r="S174" s="64" t="str">
        <f t="shared" si="214"/>
        <v>ท้วม</v>
      </c>
      <c r="W174" s="310">
        <f t="shared" si="215"/>
        <v>1199</v>
      </c>
      <c r="Y174" s="65">
        <f t="shared" si="216"/>
        <v>55.2</v>
      </c>
      <c r="Z174" s="65">
        <f t="shared" si="217"/>
        <v>168.76130211840001</v>
      </c>
      <c r="AA174" s="65">
        <f t="shared" si="218"/>
        <v>49.9</v>
      </c>
      <c r="AB174" s="65">
        <f t="shared" si="219"/>
        <v>0</v>
      </c>
      <c r="AC174" s="341">
        <f t="shared" si="220"/>
        <v>49.9</v>
      </c>
      <c r="AD174" s="65">
        <f t="shared" si="221"/>
        <v>35.421115171808324</v>
      </c>
      <c r="AE174" s="65">
        <f t="shared" si="222"/>
        <v>42.014076781205546</v>
      </c>
      <c r="AF174" s="65">
        <f t="shared" si="223"/>
        <v>45.310557585904164</v>
      </c>
      <c r="AG174" s="65">
        <f t="shared" si="224"/>
        <v>65.169195981951447</v>
      </c>
      <c r="AH174" s="65">
        <f t="shared" si="225"/>
        <v>68.492261309268599</v>
      </c>
      <c r="AI174" s="65">
        <f t="shared" si="226"/>
        <v>75.099999999999994</v>
      </c>
      <c r="AJ174" s="65">
        <f t="shared" si="227"/>
        <v>150.66993867034918</v>
      </c>
      <c r="AK174" s="65">
        <f t="shared" si="228"/>
        <v>156.70039315303279</v>
      </c>
      <c r="AL174" s="65">
        <f t="shared" si="229"/>
        <v>159.71562039437458</v>
      </c>
      <c r="AM174" s="65">
        <f t="shared" si="230"/>
        <v>176.69748656479538</v>
      </c>
      <c r="AN174" s="65">
        <f t="shared" si="231"/>
        <v>179.34288138026054</v>
      </c>
      <c r="AO174" s="65">
        <f t="shared" si="232"/>
        <v>184.63367101119078</v>
      </c>
      <c r="AP174" s="65">
        <f t="shared" si="233"/>
        <v>35.384850650278686</v>
      </c>
      <c r="AQ174" s="65">
        <f t="shared" si="234"/>
        <v>40.223233766852459</v>
      </c>
      <c r="AR174" s="65">
        <f t="shared" si="235"/>
        <v>42.642425325139342</v>
      </c>
      <c r="AS174" s="65">
        <f t="shared" si="236"/>
        <v>58.991906735539722</v>
      </c>
      <c r="AT174" s="65">
        <f t="shared" si="237"/>
        <v>62.022542314052956</v>
      </c>
      <c r="AU174" s="65">
        <f t="shared" si="238"/>
        <v>68.083813471079438</v>
      </c>
      <c r="AV174" s="65">
        <f t="shared" si="239"/>
        <v>0</v>
      </c>
      <c r="AW174" s="65">
        <f t="shared" si="240"/>
        <v>35.384850650278686</v>
      </c>
      <c r="AX174" s="65">
        <f t="shared" si="241"/>
        <v>0</v>
      </c>
      <c r="AY174" s="65">
        <f t="shared" si="242"/>
        <v>40.223233766852459</v>
      </c>
      <c r="AZ174" s="65">
        <f t="shared" si="243"/>
        <v>0</v>
      </c>
      <c r="BA174" s="65">
        <f t="shared" si="244"/>
        <v>42.642425325139342</v>
      </c>
      <c r="BB174" s="65">
        <f t="shared" si="245"/>
        <v>0</v>
      </c>
      <c r="BC174" s="65">
        <f t="shared" si="246"/>
        <v>58.991906735539722</v>
      </c>
      <c r="BD174" s="65">
        <f t="shared" si="247"/>
        <v>0</v>
      </c>
      <c r="BE174" s="65">
        <f t="shared" si="248"/>
        <v>62.022542314052956</v>
      </c>
      <c r="BF174" s="65">
        <f t="shared" si="249"/>
        <v>0</v>
      </c>
      <c r="BG174" s="65">
        <f t="shared" si="250"/>
        <v>68.083813471079438</v>
      </c>
      <c r="BI174" s="371">
        <v>1159</v>
      </c>
      <c r="BJ174" s="342">
        <v>22.164072357540988</v>
      </c>
      <c r="BK174" s="342">
        <v>29.076048238360656</v>
      </c>
      <c r="BL174" s="342">
        <v>32.532036178770497</v>
      </c>
      <c r="BM174" s="342">
        <v>35.988024119180331</v>
      </c>
      <c r="BN174" s="342">
        <v>42.9</v>
      </c>
      <c r="BO174" s="342">
        <v>51.407047237931899</v>
      </c>
      <c r="BP174" s="342">
        <v>55.660570856897849</v>
      </c>
      <c r="BQ174" s="342">
        <v>59.914094475863806</v>
      </c>
      <c r="BR174" s="342">
        <v>68.400000000000006</v>
      </c>
      <c r="BS174" s="65"/>
      <c r="BT174" s="371">
        <v>1159</v>
      </c>
      <c r="BU174" s="342">
        <v>129.95737969333797</v>
      </c>
      <c r="BV174" s="342">
        <v>138.30491979555865</v>
      </c>
      <c r="BW174" s="342">
        <v>142.478689846669</v>
      </c>
      <c r="BX174" s="342">
        <v>146.65245989777932</v>
      </c>
      <c r="BY174" s="342">
        <v>155</v>
      </c>
      <c r="BZ174" s="342">
        <v>162.36391672915786</v>
      </c>
      <c r="CA174" s="342">
        <v>166.04587509373681</v>
      </c>
      <c r="CB174" s="342">
        <v>169.72783345831573</v>
      </c>
      <c r="CC174" s="342">
        <v>177.09175018747359</v>
      </c>
      <c r="CE174" s="385">
        <v>88.75</v>
      </c>
      <c r="CF174" s="342">
        <v>9.8674999999999997</v>
      </c>
      <c r="CG174" s="342">
        <v>10.75</v>
      </c>
      <c r="CH174" s="342">
        <v>11.3</v>
      </c>
      <c r="CI174" s="342">
        <v>11.772500000000001</v>
      </c>
      <c r="CJ174" s="342">
        <v>12.725</v>
      </c>
      <c r="CK174" s="342">
        <v>13.775</v>
      </c>
      <c r="CL174" s="342">
        <v>14.3</v>
      </c>
      <c r="CM174" s="342">
        <v>14.824999999999999</v>
      </c>
      <c r="CN174" s="342">
        <v>15.875</v>
      </c>
      <c r="CO174" s="342">
        <v>9.5625</v>
      </c>
      <c r="CP174" s="342">
        <v>10.45</v>
      </c>
      <c r="CQ174" s="342">
        <v>10.893750000000001</v>
      </c>
      <c r="CR174" s="342">
        <v>11.3375</v>
      </c>
      <c r="CS174" s="342">
        <v>12.225</v>
      </c>
      <c r="CT174" s="342">
        <v>13.175000000000001</v>
      </c>
      <c r="CU174" s="342">
        <v>13.65</v>
      </c>
      <c r="CV174" s="342">
        <v>14.125</v>
      </c>
      <c r="CW174" s="342">
        <v>15.074999999999999</v>
      </c>
      <c r="CY174" s="101">
        <f t="shared" si="251"/>
        <v>1</v>
      </c>
      <c r="CZ174" s="101">
        <f t="shared" si="252"/>
        <v>3</v>
      </c>
      <c r="DB174" s="101">
        <f t="shared" si="253"/>
        <v>3</v>
      </c>
      <c r="DD174" s="311">
        <f t="shared" si="254"/>
        <v>4</v>
      </c>
      <c r="DE174" s="311"/>
      <c r="DF174" s="101">
        <f t="shared" si="170"/>
        <v>0</v>
      </c>
      <c r="DG174" s="101">
        <f t="shared" si="171"/>
        <v>0</v>
      </c>
      <c r="DH174" s="101">
        <f t="shared" si="172"/>
        <v>1</v>
      </c>
      <c r="DI174" s="101">
        <f t="shared" si="173"/>
        <v>0</v>
      </c>
      <c r="DJ174" s="311">
        <f t="shared" si="174"/>
        <v>0</v>
      </c>
      <c r="DK174" s="311">
        <f t="shared" si="175"/>
        <v>0</v>
      </c>
      <c r="DL174" s="101">
        <f t="shared" si="176"/>
        <v>0</v>
      </c>
      <c r="DM174" s="101">
        <f t="shared" si="177"/>
        <v>0</v>
      </c>
      <c r="DN174" s="101">
        <f t="shared" si="178"/>
        <v>1</v>
      </c>
      <c r="DO174" s="101">
        <f t="shared" si="179"/>
        <v>0</v>
      </c>
      <c r="DP174" s="101">
        <f t="shared" si="180"/>
        <v>0</v>
      </c>
      <c r="DQ174" s="101">
        <f t="shared" si="181"/>
        <v>0</v>
      </c>
      <c r="DR174" s="101">
        <f t="shared" si="182"/>
        <v>0</v>
      </c>
      <c r="DS174" s="101">
        <f t="shared" si="183"/>
        <v>0</v>
      </c>
      <c r="DT174" s="101">
        <f t="shared" si="184"/>
        <v>1</v>
      </c>
      <c r="DU174" s="101">
        <f t="shared" si="185"/>
        <v>0</v>
      </c>
      <c r="DV174" s="101">
        <f t="shared" si="186"/>
        <v>0</v>
      </c>
      <c r="DW174" s="101">
        <f t="shared" si="187"/>
        <v>0</v>
      </c>
      <c r="DX174" s="311">
        <f t="shared" si="188"/>
        <v>0</v>
      </c>
      <c r="DY174" s="101">
        <f t="shared" si="189"/>
        <v>0</v>
      </c>
      <c r="DZ174" s="101">
        <f t="shared" si="190"/>
        <v>0</v>
      </c>
      <c r="EA174" s="101">
        <f t="shared" si="191"/>
        <v>0</v>
      </c>
      <c r="EB174" s="101">
        <f t="shared" si="192"/>
        <v>0</v>
      </c>
      <c r="EC174" s="101">
        <f t="shared" si="193"/>
        <v>0</v>
      </c>
      <c r="ED174" s="101">
        <f t="shared" si="194"/>
        <v>0</v>
      </c>
      <c r="EE174" s="101">
        <f t="shared" si="195"/>
        <v>0</v>
      </c>
      <c r="EF174" s="101">
        <f t="shared" si="196"/>
        <v>0</v>
      </c>
      <c r="EG174" s="101">
        <f t="shared" si="197"/>
        <v>0</v>
      </c>
      <c r="EH174" s="101">
        <f t="shared" si="198"/>
        <v>0</v>
      </c>
      <c r="EI174" s="101">
        <f t="shared" si="199"/>
        <v>0</v>
      </c>
      <c r="EJ174" s="101">
        <f t="shared" si="200"/>
        <v>0</v>
      </c>
      <c r="EK174" s="101">
        <f t="shared" si="201"/>
        <v>0</v>
      </c>
      <c r="EL174" s="101">
        <f t="shared" si="202"/>
        <v>0</v>
      </c>
      <c r="EM174" s="101">
        <f t="shared" si="203"/>
        <v>0</v>
      </c>
      <c r="EN174" s="101">
        <f t="shared" si="204"/>
        <v>0</v>
      </c>
      <c r="EO174" s="101">
        <f t="shared" si="205"/>
        <v>0</v>
      </c>
      <c r="EP174" s="101">
        <f t="shared" si="206"/>
        <v>0</v>
      </c>
      <c r="EQ174" s="101">
        <f t="shared" si="207"/>
        <v>0</v>
      </c>
    </row>
    <row r="175" spans="2:147" ht="21.75" customHeight="1" x14ac:dyDescent="0.45">
      <c r="B175" s="133">
        <f>IF(Data!B174&lt;&gt;"",Data!B174,"")</f>
        <v>161</v>
      </c>
      <c r="C175" s="158" t="str">
        <f>IF(Data!C174&lt;&gt;"",Data!C174,"")</f>
        <v>นางสาวปิยธิดา   อินทร์อนันต์</v>
      </c>
      <c r="D175" s="106">
        <f>IF(Data!D174&lt;&gt;"",Data!D174,"")</f>
        <v>2</v>
      </c>
      <c r="E175" s="140">
        <f>IF(AND(I175=1,Data!T174=0),0,IF(I175=999,999,Data!T174))</f>
        <v>197</v>
      </c>
      <c r="F175" s="140">
        <f t="shared" si="208"/>
        <v>16.416666666666668</v>
      </c>
      <c r="G175" s="140">
        <f>IF(Data!K174&lt;&gt;"",Data!K174,"")</f>
        <v>58</v>
      </c>
      <c r="H175" s="141">
        <f>IF(Data!L174&lt;&gt;"",Data!L174,"")</f>
        <v>156</v>
      </c>
      <c r="I175" s="63">
        <f>IF(Data!M174&lt;&gt;"",Data!M174,"")</f>
        <v>1</v>
      </c>
      <c r="J175" s="63">
        <f t="shared" si="209"/>
        <v>121</v>
      </c>
      <c r="L175" s="64" t="str">
        <f t="shared" si="210"/>
        <v>น้ำหนักค่อนข้างมาก</v>
      </c>
      <c r="N175" s="63">
        <f t="shared" si="211"/>
        <v>99</v>
      </c>
      <c r="P175" s="64" t="str">
        <f t="shared" si="212"/>
        <v>ส่วนสูงตามเกณฑ์</v>
      </c>
      <c r="R175" s="63">
        <f t="shared" si="213"/>
        <v>125</v>
      </c>
      <c r="S175" s="64" t="str">
        <f t="shared" si="214"/>
        <v>ท้วม</v>
      </c>
      <c r="W175" s="310">
        <f t="shared" si="215"/>
        <v>2197</v>
      </c>
      <c r="Y175" s="65">
        <f t="shared" si="216"/>
        <v>48.1</v>
      </c>
      <c r="Z175" s="65">
        <f t="shared" si="217"/>
        <v>156.80000000000001</v>
      </c>
      <c r="AA175" s="65">
        <f t="shared" si="218"/>
        <v>46.5</v>
      </c>
      <c r="AB175" s="65">
        <f t="shared" si="219"/>
        <v>0</v>
      </c>
      <c r="AC175" s="341">
        <f t="shared" si="220"/>
        <v>46.5</v>
      </c>
      <c r="AD175" s="65">
        <f t="shared" si="221"/>
        <v>32.946822107433803</v>
      </c>
      <c r="AE175" s="65">
        <f t="shared" si="222"/>
        <v>37.997881404955869</v>
      </c>
      <c r="AF175" s="65">
        <f t="shared" si="223"/>
        <v>40.523411053716899</v>
      </c>
      <c r="AG175" s="65">
        <f t="shared" si="224"/>
        <v>57.431167439106545</v>
      </c>
      <c r="AH175" s="65">
        <f t="shared" si="225"/>
        <v>60.541556585475405</v>
      </c>
      <c r="AI175" s="65">
        <f t="shared" si="226"/>
        <v>66.76233487821311</v>
      </c>
      <c r="AJ175" s="65">
        <f t="shared" si="227"/>
        <v>141.64682210743382</v>
      </c>
      <c r="AK175" s="65">
        <f t="shared" si="228"/>
        <v>146.69788140495587</v>
      </c>
      <c r="AL175" s="65">
        <f t="shared" si="229"/>
        <v>149.22341105371692</v>
      </c>
      <c r="AM175" s="65">
        <f t="shared" si="230"/>
        <v>164.13732824271625</v>
      </c>
      <c r="AN175" s="65">
        <f t="shared" si="231"/>
        <v>166.58310432362168</v>
      </c>
      <c r="AO175" s="65">
        <f t="shared" si="232"/>
        <v>171.47465648543252</v>
      </c>
      <c r="AP175" s="65">
        <f t="shared" si="233"/>
        <v>31.825343514567464</v>
      </c>
      <c r="AQ175" s="65">
        <f t="shared" si="234"/>
        <v>36.716895676378314</v>
      </c>
      <c r="AR175" s="65">
        <f t="shared" si="235"/>
        <v>39.162671757283732</v>
      </c>
      <c r="AS175" s="65">
        <f t="shared" si="236"/>
        <v>56.150181710528997</v>
      </c>
      <c r="AT175" s="65">
        <f t="shared" si="237"/>
        <v>59.366908947372004</v>
      </c>
      <c r="AU175" s="65">
        <f t="shared" si="238"/>
        <v>65.800363421058009</v>
      </c>
      <c r="AV175" s="65">
        <f t="shared" si="239"/>
        <v>0</v>
      </c>
      <c r="AW175" s="65">
        <f t="shared" si="240"/>
        <v>31.825343514567464</v>
      </c>
      <c r="AX175" s="65">
        <f t="shared" si="241"/>
        <v>0</v>
      </c>
      <c r="AY175" s="65">
        <f t="shared" si="242"/>
        <v>36.716895676378314</v>
      </c>
      <c r="AZ175" s="65">
        <f t="shared" si="243"/>
        <v>0</v>
      </c>
      <c r="BA175" s="65">
        <f t="shared" si="244"/>
        <v>39.162671757283732</v>
      </c>
      <c r="BB175" s="65">
        <f t="shared" si="245"/>
        <v>0</v>
      </c>
      <c r="BC175" s="65">
        <f t="shared" si="246"/>
        <v>56.150181710528997</v>
      </c>
      <c r="BD175" s="65">
        <f t="shared" si="247"/>
        <v>0</v>
      </c>
      <c r="BE175" s="65">
        <f t="shared" si="248"/>
        <v>59.366908947372004</v>
      </c>
      <c r="BF175" s="65">
        <f t="shared" si="249"/>
        <v>0</v>
      </c>
      <c r="BG175" s="65">
        <f t="shared" si="250"/>
        <v>65.800363421058009</v>
      </c>
      <c r="BI175" s="371">
        <v>1160</v>
      </c>
      <c r="BJ175" s="342">
        <v>22.404565221829767</v>
      </c>
      <c r="BK175" s="342">
        <v>29.369710147886508</v>
      </c>
      <c r="BL175" s="342">
        <v>32.852282610914884</v>
      </c>
      <c r="BM175" s="342">
        <v>36.334855073943253</v>
      </c>
      <c r="BN175" s="342">
        <v>43.3</v>
      </c>
      <c r="BO175" s="342">
        <v>51.753878192694827</v>
      </c>
      <c r="BP175" s="342">
        <v>55.980817289042243</v>
      </c>
      <c r="BQ175" s="342">
        <v>60.207756385389658</v>
      </c>
      <c r="BR175" s="342">
        <v>68.7</v>
      </c>
      <c r="BS175" s="65"/>
      <c r="BT175" s="371">
        <v>1160</v>
      </c>
      <c r="BU175" s="342">
        <v>130.39787255762675</v>
      </c>
      <c r="BV175" s="342">
        <v>138.7985817050845</v>
      </c>
      <c r="BW175" s="342">
        <v>142.99893627881337</v>
      </c>
      <c r="BX175" s="342">
        <v>147.19929085254225</v>
      </c>
      <c r="BY175" s="342">
        <v>155.6</v>
      </c>
      <c r="BZ175" s="342">
        <v>162.90328961122077</v>
      </c>
      <c r="CA175" s="342">
        <v>166.55493441683114</v>
      </c>
      <c r="CB175" s="342">
        <v>170.20657922244158</v>
      </c>
      <c r="CC175" s="342">
        <v>177.50986883366235</v>
      </c>
      <c r="CE175" s="385">
        <v>89</v>
      </c>
      <c r="CF175" s="342">
        <v>9.89</v>
      </c>
      <c r="CG175" s="342">
        <v>10.8</v>
      </c>
      <c r="CH175" s="342">
        <v>11.35</v>
      </c>
      <c r="CI175" s="342">
        <v>11.83</v>
      </c>
      <c r="CJ175" s="342">
        <v>12.8</v>
      </c>
      <c r="CK175" s="342">
        <v>13.85</v>
      </c>
      <c r="CL175" s="342">
        <v>14.375</v>
      </c>
      <c r="CM175" s="342">
        <v>14.9</v>
      </c>
      <c r="CN175" s="342">
        <v>15.95</v>
      </c>
      <c r="CO175" s="342">
        <v>9.6</v>
      </c>
      <c r="CP175" s="342">
        <v>10.5</v>
      </c>
      <c r="CQ175" s="342">
        <v>10.95</v>
      </c>
      <c r="CR175" s="342">
        <v>11.4</v>
      </c>
      <c r="CS175" s="342">
        <v>12.3</v>
      </c>
      <c r="CT175" s="342">
        <v>13.25</v>
      </c>
      <c r="CU175" s="342">
        <v>13.725</v>
      </c>
      <c r="CV175" s="342">
        <v>14.2</v>
      </c>
      <c r="CW175" s="342">
        <v>15.15</v>
      </c>
      <c r="CY175" s="101">
        <f t="shared" si="251"/>
        <v>1</v>
      </c>
      <c r="CZ175" s="101">
        <f t="shared" si="252"/>
        <v>4</v>
      </c>
      <c r="DB175" s="101">
        <f t="shared" si="253"/>
        <v>3</v>
      </c>
      <c r="DD175" s="311">
        <f t="shared" si="254"/>
        <v>4</v>
      </c>
      <c r="DE175" s="311"/>
      <c r="DF175" s="101">
        <f t="shared" si="170"/>
        <v>0</v>
      </c>
      <c r="DG175" s="101">
        <f t="shared" si="171"/>
        <v>0</v>
      </c>
      <c r="DH175" s="101">
        <f t="shared" si="172"/>
        <v>0</v>
      </c>
      <c r="DI175" s="101">
        <f t="shared" si="173"/>
        <v>0</v>
      </c>
      <c r="DJ175" s="311">
        <f t="shared" si="174"/>
        <v>0</v>
      </c>
      <c r="DK175" s="311">
        <f t="shared" si="175"/>
        <v>0</v>
      </c>
      <c r="DL175" s="101">
        <f t="shared" si="176"/>
        <v>0</v>
      </c>
      <c r="DM175" s="101">
        <f t="shared" si="177"/>
        <v>0</v>
      </c>
      <c r="DN175" s="101">
        <f t="shared" si="178"/>
        <v>0</v>
      </c>
      <c r="DO175" s="101">
        <f t="shared" si="179"/>
        <v>0</v>
      </c>
      <c r="DP175" s="101">
        <f t="shared" si="180"/>
        <v>0</v>
      </c>
      <c r="DQ175" s="101">
        <f t="shared" si="181"/>
        <v>0</v>
      </c>
      <c r="DR175" s="101">
        <f t="shared" si="182"/>
        <v>0</v>
      </c>
      <c r="DS175" s="101">
        <f t="shared" si="183"/>
        <v>0</v>
      </c>
      <c r="DT175" s="101">
        <f t="shared" si="184"/>
        <v>0</v>
      </c>
      <c r="DU175" s="101">
        <f t="shared" si="185"/>
        <v>0</v>
      </c>
      <c r="DV175" s="101">
        <f t="shared" si="186"/>
        <v>0</v>
      </c>
      <c r="DW175" s="101">
        <f t="shared" si="187"/>
        <v>0</v>
      </c>
      <c r="DX175" s="311">
        <f t="shared" si="188"/>
        <v>0</v>
      </c>
      <c r="DY175" s="101">
        <f t="shared" si="189"/>
        <v>0</v>
      </c>
      <c r="DZ175" s="101">
        <f t="shared" si="190"/>
        <v>1</v>
      </c>
      <c r="EA175" s="101">
        <f t="shared" si="191"/>
        <v>0</v>
      </c>
      <c r="EB175" s="101">
        <f t="shared" si="192"/>
        <v>0</v>
      </c>
      <c r="EC175" s="101">
        <f t="shared" si="193"/>
        <v>0</v>
      </c>
      <c r="ED175" s="101">
        <f t="shared" si="194"/>
        <v>0</v>
      </c>
      <c r="EE175" s="101">
        <f t="shared" si="195"/>
        <v>0</v>
      </c>
      <c r="EF175" s="101">
        <f t="shared" si="196"/>
        <v>0</v>
      </c>
      <c r="EG175" s="101">
        <f t="shared" si="197"/>
        <v>1</v>
      </c>
      <c r="EH175" s="101">
        <f t="shared" si="198"/>
        <v>0</v>
      </c>
      <c r="EI175" s="101">
        <f t="shared" si="199"/>
        <v>0</v>
      </c>
      <c r="EJ175" s="101">
        <f t="shared" si="200"/>
        <v>0</v>
      </c>
      <c r="EK175" s="101">
        <f t="shared" si="201"/>
        <v>0</v>
      </c>
      <c r="EL175" s="101">
        <f t="shared" si="202"/>
        <v>0</v>
      </c>
      <c r="EM175" s="101">
        <f t="shared" si="203"/>
        <v>1</v>
      </c>
      <c r="EN175" s="101">
        <f t="shared" si="204"/>
        <v>0</v>
      </c>
      <c r="EO175" s="101">
        <f t="shared" si="205"/>
        <v>0</v>
      </c>
      <c r="EP175" s="101">
        <f t="shared" si="206"/>
        <v>0</v>
      </c>
      <c r="EQ175" s="101">
        <f t="shared" si="207"/>
        <v>0</v>
      </c>
    </row>
    <row r="176" spans="2:147" ht="21.75" customHeight="1" x14ac:dyDescent="0.45">
      <c r="B176" s="133">
        <f>IF(Data!B175&lt;&gt;"",Data!B175,"")</f>
        <v>162</v>
      </c>
      <c r="C176" s="158" t="str">
        <f>IF(Data!C175&lt;&gt;"",Data!C175,"")</f>
        <v>นางสาววรินทร์นุช   บุญนาค</v>
      </c>
      <c r="D176" s="106">
        <f>IF(Data!D175&lt;&gt;"",Data!D175,"")</f>
        <v>2</v>
      </c>
      <c r="E176" s="140">
        <f>IF(AND(I176=1,Data!T175=0),0,IF(I176=999,999,Data!T175))</f>
        <v>195</v>
      </c>
      <c r="F176" s="140">
        <f t="shared" si="208"/>
        <v>16.25</v>
      </c>
      <c r="G176" s="140">
        <f>IF(Data!K175&lt;&gt;"",Data!K175,"")</f>
        <v>56</v>
      </c>
      <c r="H176" s="141">
        <f>IF(Data!L175&lt;&gt;"",Data!L175,"")</f>
        <v>167</v>
      </c>
      <c r="I176" s="63">
        <f>IF(Data!M175&lt;&gt;"",Data!M175,"")</f>
        <v>1</v>
      </c>
      <c r="J176" s="63">
        <f t="shared" si="209"/>
        <v>117</v>
      </c>
      <c r="L176" s="64" t="str">
        <f t="shared" si="210"/>
        <v>น้ำหนักตามเกณฑ์</v>
      </c>
      <c r="N176" s="63">
        <f t="shared" si="211"/>
        <v>107</v>
      </c>
      <c r="P176" s="64" t="str">
        <f t="shared" si="212"/>
        <v>สูงกว่าเกณฑ์</v>
      </c>
      <c r="R176" s="63">
        <f t="shared" si="213"/>
        <v>100</v>
      </c>
      <c r="S176" s="64" t="str">
        <f t="shared" si="214"/>
        <v>สมส่วน</v>
      </c>
      <c r="W176" s="310">
        <f t="shared" si="215"/>
        <v>2195</v>
      </c>
      <c r="Y176" s="65">
        <f t="shared" si="216"/>
        <v>48</v>
      </c>
      <c r="Z176" s="65">
        <f t="shared" si="217"/>
        <v>156.69999999999999</v>
      </c>
      <c r="AA176" s="65">
        <f t="shared" si="218"/>
        <v>55.9</v>
      </c>
      <c r="AB176" s="65">
        <f t="shared" si="219"/>
        <v>0</v>
      </c>
      <c r="AC176" s="341">
        <f t="shared" si="220"/>
        <v>55.9</v>
      </c>
      <c r="AD176" s="65">
        <f t="shared" si="221"/>
        <v>32.687314971722571</v>
      </c>
      <c r="AE176" s="65">
        <f t="shared" si="222"/>
        <v>37.791543314481714</v>
      </c>
      <c r="AF176" s="65">
        <f t="shared" si="223"/>
        <v>40.343657485861286</v>
      </c>
      <c r="AG176" s="65">
        <f t="shared" si="224"/>
        <v>57.331167439106558</v>
      </c>
      <c r="AH176" s="65">
        <f t="shared" si="225"/>
        <v>60.441556585475411</v>
      </c>
      <c r="AI176" s="65">
        <f t="shared" si="226"/>
        <v>66.662334878213116</v>
      </c>
      <c r="AJ176" s="65">
        <f t="shared" si="227"/>
        <v>141.70632924314503</v>
      </c>
      <c r="AK176" s="65">
        <f t="shared" si="228"/>
        <v>146.70421949543004</v>
      </c>
      <c r="AL176" s="65">
        <f t="shared" si="229"/>
        <v>149.20316462157251</v>
      </c>
      <c r="AM176" s="65">
        <f t="shared" si="230"/>
        <v>164.1170818105719</v>
      </c>
      <c r="AN176" s="65">
        <f t="shared" si="231"/>
        <v>166.58944241409583</v>
      </c>
      <c r="AO176" s="65">
        <f t="shared" si="232"/>
        <v>171.53416362114376</v>
      </c>
      <c r="AP176" s="65">
        <f t="shared" si="233"/>
        <v>38.513722207476675</v>
      </c>
      <c r="AQ176" s="65">
        <f t="shared" si="234"/>
        <v>44.309148138317781</v>
      </c>
      <c r="AR176" s="65">
        <f t="shared" si="235"/>
        <v>47.206861103738341</v>
      </c>
      <c r="AS176" s="65">
        <f t="shared" si="236"/>
        <v>63.636096081994317</v>
      </c>
      <c r="AT176" s="65">
        <f t="shared" si="237"/>
        <v>66.214794775992431</v>
      </c>
      <c r="AU176" s="65">
        <f t="shared" si="238"/>
        <v>71.372192163988643</v>
      </c>
      <c r="AV176" s="65">
        <f t="shared" si="239"/>
        <v>0</v>
      </c>
      <c r="AW176" s="65">
        <f t="shared" si="240"/>
        <v>38.513722207476675</v>
      </c>
      <c r="AX176" s="65">
        <f t="shared" si="241"/>
        <v>0</v>
      </c>
      <c r="AY176" s="65">
        <f t="shared" si="242"/>
        <v>44.309148138317781</v>
      </c>
      <c r="AZ176" s="65">
        <f t="shared" si="243"/>
        <v>0</v>
      </c>
      <c r="BA176" s="65">
        <f t="shared" si="244"/>
        <v>47.206861103738341</v>
      </c>
      <c r="BB176" s="65">
        <f t="shared" si="245"/>
        <v>0</v>
      </c>
      <c r="BC176" s="65">
        <f t="shared" si="246"/>
        <v>63.636096081994317</v>
      </c>
      <c r="BD176" s="65">
        <f t="shared" si="247"/>
        <v>0</v>
      </c>
      <c r="BE176" s="65">
        <f t="shared" si="248"/>
        <v>66.214794775992431</v>
      </c>
      <c r="BF176" s="65">
        <f t="shared" si="249"/>
        <v>0</v>
      </c>
      <c r="BG176" s="65">
        <f t="shared" si="250"/>
        <v>71.372192163988643</v>
      </c>
      <c r="BI176" s="371">
        <v>1161</v>
      </c>
      <c r="BJ176" s="342">
        <v>22.58555095040732</v>
      </c>
      <c r="BK176" s="342">
        <v>29.657033966938215</v>
      </c>
      <c r="BL176" s="342">
        <v>33.192775475203661</v>
      </c>
      <c r="BM176" s="342">
        <v>36.728516983469106</v>
      </c>
      <c r="BN176" s="342">
        <v>43.8</v>
      </c>
      <c r="BO176" s="342">
        <v>52.147540102220674</v>
      </c>
      <c r="BP176" s="342">
        <v>56.321310153331012</v>
      </c>
      <c r="BQ176" s="342">
        <v>60.495080204441358</v>
      </c>
      <c r="BR176" s="342">
        <v>68.8</v>
      </c>
      <c r="BS176" s="65"/>
      <c r="BT176" s="371">
        <v>1161</v>
      </c>
      <c r="BU176" s="342">
        <v>130.83836542191554</v>
      </c>
      <c r="BV176" s="342">
        <v>139.29224361461036</v>
      </c>
      <c r="BW176" s="342">
        <v>143.51918271095775</v>
      </c>
      <c r="BX176" s="342">
        <v>147.74612180730517</v>
      </c>
      <c r="BY176" s="342">
        <v>156.19999999999999</v>
      </c>
      <c r="BZ176" s="342">
        <v>163.43680235889732</v>
      </c>
      <c r="CA176" s="342">
        <v>167.05520353834601</v>
      </c>
      <c r="CB176" s="342">
        <v>170.67360471779466</v>
      </c>
      <c r="CC176" s="342">
        <v>177.910407076692</v>
      </c>
      <c r="CE176" s="385">
        <v>89.25</v>
      </c>
      <c r="CF176" s="342">
        <v>9.9175000000000004</v>
      </c>
      <c r="CG176" s="342">
        <v>10.85</v>
      </c>
      <c r="CH176" s="342">
        <v>11.387499999999999</v>
      </c>
      <c r="CI176" s="342">
        <v>11.8725</v>
      </c>
      <c r="CJ176" s="342">
        <v>12.85</v>
      </c>
      <c r="CK176" s="342">
        <v>13.9</v>
      </c>
      <c r="CL176" s="342">
        <v>14.425000000000001</v>
      </c>
      <c r="CM176" s="342">
        <v>14.95</v>
      </c>
      <c r="CN176" s="342">
        <v>16</v>
      </c>
      <c r="CO176" s="342">
        <v>9.6624999999999996</v>
      </c>
      <c r="CP176" s="342">
        <v>10.55</v>
      </c>
      <c r="CQ176" s="342">
        <v>11</v>
      </c>
      <c r="CR176" s="342">
        <v>11.4625</v>
      </c>
      <c r="CS176" s="342">
        <v>12.35</v>
      </c>
      <c r="CT176" s="342">
        <v>13.324999999999999</v>
      </c>
      <c r="CU176" s="342">
        <v>13.793749999999999</v>
      </c>
      <c r="CV176" s="342">
        <v>14.275</v>
      </c>
      <c r="CW176" s="342">
        <v>15.237500000000001</v>
      </c>
      <c r="CY176" s="101">
        <f t="shared" si="251"/>
        <v>1</v>
      </c>
      <c r="CZ176" s="101">
        <f t="shared" si="252"/>
        <v>3</v>
      </c>
      <c r="DB176" s="101">
        <f t="shared" si="253"/>
        <v>5</v>
      </c>
      <c r="DD176" s="311">
        <f t="shared" si="254"/>
        <v>3</v>
      </c>
      <c r="DE176" s="311"/>
      <c r="DF176" s="101">
        <f t="shared" si="170"/>
        <v>0</v>
      </c>
      <c r="DG176" s="101">
        <f t="shared" si="171"/>
        <v>0</v>
      </c>
      <c r="DH176" s="101">
        <f t="shared" si="172"/>
        <v>0</v>
      </c>
      <c r="DI176" s="101">
        <f t="shared" si="173"/>
        <v>0</v>
      </c>
      <c r="DJ176" s="311">
        <f t="shared" si="174"/>
        <v>0</v>
      </c>
      <c r="DK176" s="311">
        <f t="shared" si="175"/>
        <v>0</v>
      </c>
      <c r="DL176" s="101">
        <f t="shared" si="176"/>
        <v>0</v>
      </c>
      <c r="DM176" s="101">
        <f t="shared" si="177"/>
        <v>0</v>
      </c>
      <c r="DN176" s="101">
        <f t="shared" si="178"/>
        <v>0</v>
      </c>
      <c r="DO176" s="101">
        <f t="shared" si="179"/>
        <v>0</v>
      </c>
      <c r="DP176" s="101">
        <f t="shared" si="180"/>
        <v>0</v>
      </c>
      <c r="DQ176" s="101">
        <f t="shared" si="181"/>
        <v>0</v>
      </c>
      <c r="DR176" s="101">
        <f t="shared" si="182"/>
        <v>0</v>
      </c>
      <c r="DS176" s="101">
        <f t="shared" si="183"/>
        <v>0</v>
      </c>
      <c r="DT176" s="101">
        <f t="shared" si="184"/>
        <v>0</v>
      </c>
      <c r="DU176" s="101">
        <f t="shared" si="185"/>
        <v>0</v>
      </c>
      <c r="DV176" s="101">
        <f t="shared" si="186"/>
        <v>0</v>
      </c>
      <c r="DW176" s="101">
        <f t="shared" si="187"/>
        <v>0</v>
      </c>
      <c r="DX176" s="311">
        <f t="shared" si="188"/>
        <v>0</v>
      </c>
      <c r="DY176" s="101">
        <f t="shared" si="189"/>
        <v>0</v>
      </c>
      <c r="DZ176" s="101">
        <f t="shared" si="190"/>
        <v>0</v>
      </c>
      <c r="EA176" s="101">
        <f t="shared" si="191"/>
        <v>1</v>
      </c>
      <c r="EB176" s="101">
        <f t="shared" si="192"/>
        <v>0</v>
      </c>
      <c r="EC176" s="101">
        <f t="shared" si="193"/>
        <v>0</v>
      </c>
      <c r="ED176" s="101">
        <f t="shared" si="194"/>
        <v>0</v>
      </c>
      <c r="EE176" s="101">
        <f t="shared" si="195"/>
        <v>1</v>
      </c>
      <c r="EF176" s="101">
        <f t="shared" si="196"/>
        <v>0</v>
      </c>
      <c r="EG176" s="101">
        <f t="shared" si="197"/>
        <v>0</v>
      </c>
      <c r="EH176" s="101">
        <f t="shared" si="198"/>
        <v>0</v>
      </c>
      <c r="EI176" s="101">
        <f t="shared" si="199"/>
        <v>0</v>
      </c>
      <c r="EJ176" s="101">
        <f t="shared" si="200"/>
        <v>0</v>
      </c>
      <c r="EK176" s="101">
        <f t="shared" si="201"/>
        <v>0</v>
      </c>
      <c r="EL176" s="101">
        <f t="shared" si="202"/>
        <v>0</v>
      </c>
      <c r="EM176" s="101">
        <f t="shared" si="203"/>
        <v>0</v>
      </c>
      <c r="EN176" s="101">
        <f t="shared" si="204"/>
        <v>1</v>
      </c>
      <c r="EO176" s="101">
        <f t="shared" si="205"/>
        <v>0</v>
      </c>
      <c r="EP176" s="101">
        <f t="shared" si="206"/>
        <v>0</v>
      </c>
      <c r="EQ176" s="101">
        <f t="shared" si="207"/>
        <v>0</v>
      </c>
    </row>
    <row r="177" spans="2:147" ht="21.75" customHeight="1" x14ac:dyDescent="0.45">
      <c r="B177" s="133">
        <f>IF(Data!B176&lt;&gt;"",Data!B176,"")</f>
        <v>163</v>
      </c>
      <c r="C177" s="158" t="str">
        <f>IF(Data!C176&lt;&gt;"",Data!C176,"")</f>
        <v>นางสาวกรรณิการ์   พยุงรัตน์</v>
      </c>
      <c r="D177" s="106">
        <f>IF(Data!D176&lt;&gt;"",Data!D176,"")</f>
        <v>2</v>
      </c>
      <c r="E177" s="140">
        <f>IF(AND(I177=1,Data!T176=0),0,IF(I177=999,999,Data!T176))</f>
        <v>193</v>
      </c>
      <c r="F177" s="140">
        <f t="shared" si="208"/>
        <v>16.083333333333332</v>
      </c>
      <c r="G177" s="140">
        <f>IF(Data!K176&lt;&gt;"",Data!K176,"")</f>
        <v>53</v>
      </c>
      <c r="H177" s="141">
        <f>IF(Data!L176&lt;&gt;"",Data!L176,"")</f>
        <v>164</v>
      </c>
      <c r="I177" s="63">
        <f>IF(Data!M176&lt;&gt;"",Data!M176,"")</f>
        <v>1</v>
      </c>
      <c r="J177" s="63">
        <f t="shared" si="209"/>
        <v>111</v>
      </c>
      <c r="L177" s="64" t="str">
        <f t="shared" si="210"/>
        <v>น้ำหนักตามเกณฑ์</v>
      </c>
      <c r="N177" s="63">
        <f t="shared" si="211"/>
        <v>105</v>
      </c>
      <c r="P177" s="64" t="str">
        <f t="shared" si="212"/>
        <v>ส่วนสูงตามเกณฑ์</v>
      </c>
      <c r="R177" s="63">
        <f t="shared" si="213"/>
        <v>100</v>
      </c>
      <c r="S177" s="64" t="str">
        <f t="shared" si="214"/>
        <v>สมส่วน</v>
      </c>
      <c r="W177" s="310">
        <f t="shared" si="215"/>
        <v>2193</v>
      </c>
      <c r="Y177" s="65">
        <f t="shared" si="216"/>
        <v>47.9</v>
      </c>
      <c r="Z177" s="65">
        <f t="shared" si="217"/>
        <v>156.6</v>
      </c>
      <c r="AA177" s="65">
        <f t="shared" si="218"/>
        <v>53.1</v>
      </c>
      <c r="AB177" s="65">
        <f t="shared" si="219"/>
        <v>0</v>
      </c>
      <c r="AC177" s="341">
        <f t="shared" si="220"/>
        <v>53.1</v>
      </c>
      <c r="AD177" s="65">
        <f t="shared" si="221"/>
        <v>32.427807836011354</v>
      </c>
      <c r="AE177" s="65">
        <f t="shared" si="222"/>
        <v>37.585205224007574</v>
      </c>
      <c r="AF177" s="65">
        <f t="shared" si="223"/>
        <v>40.16390391800568</v>
      </c>
      <c r="AG177" s="65">
        <f t="shared" si="224"/>
        <v>57.231167439106557</v>
      </c>
      <c r="AH177" s="65">
        <f t="shared" si="225"/>
        <v>60.341556585475409</v>
      </c>
      <c r="AI177" s="65">
        <f t="shared" si="226"/>
        <v>66.562334878213107</v>
      </c>
      <c r="AJ177" s="65">
        <f t="shared" si="227"/>
        <v>141.60632924314501</v>
      </c>
      <c r="AK177" s="65">
        <f t="shared" si="228"/>
        <v>146.60421949543002</v>
      </c>
      <c r="AL177" s="65">
        <f t="shared" si="229"/>
        <v>149.10316462157249</v>
      </c>
      <c r="AM177" s="65">
        <f t="shared" si="230"/>
        <v>164.01708181057188</v>
      </c>
      <c r="AN177" s="65">
        <f t="shared" si="231"/>
        <v>166.48944241409583</v>
      </c>
      <c r="AO177" s="65">
        <f t="shared" si="232"/>
        <v>171.43416362114377</v>
      </c>
      <c r="AP177" s="65">
        <f t="shared" si="233"/>
        <v>36.670765021744003</v>
      </c>
      <c r="AQ177" s="65">
        <f t="shared" si="234"/>
        <v>42.147176681162676</v>
      </c>
      <c r="AR177" s="65">
        <f t="shared" si="235"/>
        <v>44.885382510872006</v>
      </c>
      <c r="AS177" s="65">
        <f t="shared" si="236"/>
        <v>61.713385328406048</v>
      </c>
      <c r="AT177" s="65">
        <f t="shared" si="237"/>
        <v>64.584513771208066</v>
      </c>
      <c r="AU177" s="65">
        <f t="shared" si="238"/>
        <v>70.326770656812101</v>
      </c>
      <c r="AV177" s="65">
        <f t="shared" si="239"/>
        <v>0</v>
      </c>
      <c r="AW177" s="65">
        <f t="shared" si="240"/>
        <v>36.670765021744003</v>
      </c>
      <c r="AX177" s="65">
        <f t="shared" si="241"/>
        <v>0</v>
      </c>
      <c r="AY177" s="65">
        <f t="shared" si="242"/>
        <v>42.147176681162676</v>
      </c>
      <c r="AZ177" s="65">
        <f t="shared" si="243"/>
        <v>0</v>
      </c>
      <c r="BA177" s="65">
        <f t="shared" si="244"/>
        <v>44.885382510872006</v>
      </c>
      <c r="BB177" s="65">
        <f t="shared" si="245"/>
        <v>0</v>
      </c>
      <c r="BC177" s="65">
        <f t="shared" si="246"/>
        <v>61.713385328406048</v>
      </c>
      <c r="BD177" s="65">
        <f t="shared" si="247"/>
        <v>0</v>
      </c>
      <c r="BE177" s="65">
        <f t="shared" si="248"/>
        <v>64.584513771208066</v>
      </c>
      <c r="BF177" s="65">
        <f t="shared" si="249"/>
        <v>0</v>
      </c>
      <c r="BG177" s="65">
        <f t="shared" si="250"/>
        <v>70.326770656812101</v>
      </c>
      <c r="BI177" s="371">
        <v>1162</v>
      </c>
      <c r="BJ177" s="342">
        <v>22.826043814696096</v>
      </c>
      <c r="BK177" s="342">
        <v>29.950695876464067</v>
      </c>
      <c r="BL177" s="342">
        <v>33.513021907348048</v>
      </c>
      <c r="BM177" s="342">
        <v>37.075347938232035</v>
      </c>
      <c r="BN177" s="342">
        <v>44.2</v>
      </c>
      <c r="BO177" s="342">
        <v>52.494371056983603</v>
      </c>
      <c r="BP177" s="342">
        <v>56.641556585475399</v>
      </c>
      <c r="BQ177" s="342">
        <v>60.788742113967203</v>
      </c>
      <c r="BR177" s="342">
        <v>69.099999999999994</v>
      </c>
      <c r="BS177" s="65"/>
      <c r="BT177" s="371">
        <v>1162</v>
      </c>
      <c r="BU177" s="342">
        <v>131.21935115049308</v>
      </c>
      <c r="BV177" s="342">
        <v>139.77956743366207</v>
      </c>
      <c r="BW177" s="342">
        <v>144.05967557524653</v>
      </c>
      <c r="BX177" s="342">
        <v>148.33978371683102</v>
      </c>
      <c r="BY177" s="342">
        <v>156.9</v>
      </c>
      <c r="BZ177" s="342">
        <v>164.00500237718592</v>
      </c>
      <c r="CA177" s="342">
        <v>167.55750356577886</v>
      </c>
      <c r="CB177" s="342">
        <v>171.11000475437186</v>
      </c>
      <c r="CC177" s="342">
        <v>178.21500713155777</v>
      </c>
      <c r="CE177" s="385">
        <v>89.5</v>
      </c>
      <c r="CF177" s="342">
        <v>9.9450000000000003</v>
      </c>
      <c r="CG177" s="342">
        <v>10.9</v>
      </c>
      <c r="CH177" s="342">
        <v>11.425000000000001</v>
      </c>
      <c r="CI177" s="342">
        <v>11.914999999999999</v>
      </c>
      <c r="CJ177" s="342">
        <v>12.9</v>
      </c>
      <c r="CK177" s="342">
        <v>13.95</v>
      </c>
      <c r="CL177" s="342">
        <v>14.475</v>
      </c>
      <c r="CM177" s="342">
        <v>15</v>
      </c>
      <c r="CN177" s="342">
        <v>16.05</v>
      </c>
      <c r="CO177" s="342">
        <v>9.7249999999999996</v>
      </c>
      <c r="CP177" s="342">
        <v>10.6</v>
      </c>
      <c r="CQ177" s="342">
        <v>11.05</v>
      </c>
      <c r="CR177" s="342">
        <v>11.525</v>
      </c>
      <c r="CS177" s="342">
        <v>12.4</v>
      </c>
      <c r="CT177" s="342">
        <v>13.4</v>
      </c>
      <c r="CU177" s="342">
        <v>13.862500000000001</v>
      </c>
      <c r="CV177" s="342">
        <v>14.35</v>
      </c>
      <c r="CW177" s="342">
        <v>15.324999999999999</v>
      </c>
      <c r="CY177" s="101">
        <f t="shared" si="251"/>
        <v>1</v>
      </c>
      <c r="CZ177" s="101">
        <f t="shared" si="252"/>
        <v>3</v>
      </c>
      <c r="DB177" s="101">
        <f t="shared" si="253"/>
        <v>3</v>
      </c>
      <c r="DD177" s="311">
        <f t="shared" si="254"/>
        <v>3</v>
      </c>
      <c r="DE177" s="311"/>
      <c r="DF177" s="101">
        <f t="shared" si="170"/>
        <v>0</v>
      </c>
      <c r="DG177" s="101">
        <f t="shared" si="171"/>
        <v>0</v>
      </c>
      <c r="DH177" s="101">
        <f t="shared" si="172"/>
        <v>0</v>
      </c>
      <c r="DI177" s="101">
        <f t="shared" si="173"/>
        <v>0</v>
      </c>
      <c r="DJ177" s="311">
        <f t="shared" si="174"/>
        <v>0</v>
      </c>
      <c r="DK177" s="311">
        <f t="shared" si="175"/>
        <v>0</v>
      </c>
      <c r="DL177" s="101">
        <f t="shared" si="176"/>
        <v>0</v>
      </c>
      <c r="DM177" s="101">
        <f t="shared" si="177"/>
        <v>0</v>
      </c>
      <c r="DN177" s="101">
        <f t="shared" si="178"/>
        <v>0</v>
      </c>
      <c r="DO177" s="101">
        <f t="shared" si="179"/>
        <v>0</v>
      </c>
      <c r="DP177" s="101">
        <f t="shared" si="180"/>
        <v>0</v>
      </c>
      <c r="DQ177" s="101">
        <f t="shared" si="181"/>
        <v>0</v>
      </c>
      <c r="DR177" s="101">
        <f t="shared" si="182"/>
        <v>0</v>
      </c>
      <c r="DS177" s="101">
        <f t="shared" si="183"/>
        <v>0</v>
      </c>
      <c r="DT177" s="101">
        <f t="shared" si="184"/>
        <v>0</v>
      </c>
      <c r="DU177" s="101">
        <f t="shared" si="185"/>
        <v>0</v>
      </c>
      <c r="DV177" s="101">
        <f t="shared" si="186"/>
        <v>0</v>
      </c>
      <c r="DW177" s="101">
        <f t="shared" si="187"/>
        <v>0</v>
      </c>
      <c r="DX177" s="311">
        <f t="shared" si="188"/>
        <v>0</v>
      </c>
      <c r="DY177" s="101">
        <f t="shared" si="189"/>
        <v>0</v>
      </c>
      <c r="DZ177" s="101">
        <f t="shared" si="190"/>
        <v>0</v>
      </c>
      <c r="EA177" s="101">
        <f t="shared" si="191"/>
        <v>1</v>
      </c>
      <c r="EB177" s="101">
        <f t="shared" si="192"/>
        <v>0</v>
      </c>
      <c r="EC177" s="101">
        <f t="shared" si="193"/>
        <v>0</v>
      </c>
      <c r="ED177" s="101">
        <f t="shared" si="194"/>
        <v>0</v>
      </c>
      <c r="EE177" s="101">
        <f t="shared" si="195"/>
        <v>0</v>
      </c>
      <c r="EF177" s="101">
        <f t="shared" si="196"/>
        <v>0</v>
      </c>
      <c r="EG177" s="101">
        <f t="shared" si="197"/>
        <v>1</v>
      </c>
      <c r="EH177" s="101">
        <f t="shared" si="198"/>
        <v>0</v>
      </c>
      <c r="EI177" s="101">
        <f t="shared" si="199"/>
        <v>0</v>
      </c>
      <c r="EJ177" s="101">
        <f t="shared" si="200"/>
        <v>0</v>
      </c>
      <c r="EK177" s="101">
        <f t="shared" si="201"/>
        <v>0</v>
      </c>
      <c r="EL177" s="101">
        <f t="shared" si="202"/>
        <v>0</v>
      </c>
      <c r="EM177" s="101">
        <f t="shared" si="203"/>
        <v>0</v>
      </c>
      <c r="EN177" s="101">
        <f t="shared" si="204"/>
        <v>1</v>
      </c>
      <c r="EO177" s="101">
        <f t="shared" si="205"/>
        <v>0</v>
      </c>
      <c r="EP177" s="101">
        <f t="shared" si="206"/>
        <v>0</v>
      </c>
      <c r="EQ177" s="101">
        <f t="shared" si="207"/>
        <v>0</v>
      </c>
    </row>
    <row r="178" spans="2:147" ht="21.75" customHeight="1" x14ac:dyDescent="0.45">
      <c r="B178" s="133">
        <f>IF(Data!B177&lt;&gt;"",Data!B177,"")</f>
        <v>164</v>
      </c>
      <c r="C178" s="158" t="str">
        <f>IF(Data!C177&lt;&gt;"",Data!C177,"")</f>
        <v>นางสาวฐิติวรรณ   จำนงค์วัย</v>
      </c>
      <c r="D178" s="106">
        <f>IF(Data!D177&lt;&gt;"",Data!D177,"")</f>
        <v>2</v>
      </c>
      <c r="E178" s="140">
        <f>IF(AND(I178=1,Data!T177=0),0,IF(I178=999,999,Data!T177))</f>
        <v>197</v>
      </c>
      <c r="F178" s="140">
        <f t="shared" si="208"/>
        <v>16.416666666666668</v>
      </c>
      <c r="G178" s="140">
        <f>IF(Data!K177&lt;&gt;"",Data!K177,"")</f>
        <v>52</v>
      </c>
      <c r="H178" s="141">
        <f>IF(Data!L177&lt;&gt;"",Data!L177,"")</f>
        <v>165</v>
      </c>
      <c r="I178" s="63">
        <f>IF(Data!M177&lt;&gt;"",Data!M177,"")</f>
        <v>1</v>
      </c>
      <c r="J178" s="63">
        <f t="shared" si="209"/>
        <v>108</v>
      </c>
      <c r="L178" s="64" t="str">
        <f t="shared" si="210"/>
        <v>น้ำหนักตามเกณฑ์</v>
      </c>
      <c r="N178" s="63">
        <f t="shared" si="211"/>
        <v>105</v>
      </c>
      <c r="P178" s="64" t="str">
        <f t="shared" si="212"/>
        <v>ค่อนข้างสูง</v>
      </c>
      <c r="R178" s="63">
        <f t="shared" si="213"/>
        <v>96</v>
      </c>
      <c r="S178" s="64" t="str">
        <f t="shared" si="214"/>
        <v>สมส่วน</v>
      </c>
      <c r="W178" s="310">
        <f t="shared" si="215"/>
        <v>2197</v>
      </c>
      <c r="Y178" s="65">
        <f t="shared" si="216"/>
        <v>48.1</v>
      </c>
      <c r="Z178" s="65">
        <f t="shared" si="217"/>
        <v>156.80000000000001</v>
      </c>
      <c r="AA178" s="65">
        <f t="shared" si="218"/>
        <v>54</v>
      </c>
      <c r="AB178" s="65">
        <f t="shared" si="219"/>
        <v>0</v>
      </c>
      <c r="AC178" s="341">
        <f t="shared" si="220"/>
        <v>54</v>
      </c>
      <c r="AD178" s="65">
        <f t="shared" si="221"/>
        <v>32.946822107433803</v>
      </c>
      <c r="AE178" s="65">
        <f t="shared" si="222"/>
        <v>37.997881404955869</v>
      </c>
      <c r="AF178" s="65">
        <f t="shared" si="223"/>
        <v>40.523411053716899</v>
      </c>
      <c r="AG178" s="65">
        <f t="shared" si="224"/>
        <v>57.431167439106545</v>
      </c>
      <c r="AH178" s="65">
        <f t="shared" si="225"/>
        <v>60.541556585475405</v>
      </c>
      <c r="AI178" s="65">
        <f t="shared" si="226"/>
        <v>66.76233487821311</v>
      </c>
      <c r="AJ178" s="65">
        <f t="shared" si="227"/>
        <v>141.64682210743382</v>
      </c>
      <c r="AK178" s="65">
        <f t="shared" si="228"/>
        <v>146.69788140495587</v>
      </c>
      <c r="AL178" s="65">
        <f t="shared" si="229"/>
        <v>149.22341105371692</v>
      </c>
      <c r="AM178" s="65">
        <f t="shared" si="230"/>
        <v>164.13732824271625</v>
      </c>
      <c r="AN178" s="65">
        <f t="shared" si="231"/>
        <v>166.58310432362168</v>
      </c>
      <c r="AO178" s="65">
        <f t="shared" si="232"/>
        <v>171.47465648543252</v>
      </c>
      <c r="AP178" s="65">
        <f t="shared" si="233"/>
        <v>37.251750750321563</v>
      </c>
      <c r="AQ178" s="65">
        <f t="shared" si="234"/>
        <v>42.834500500214375</v>
      </c>
      <c r="AR178" s="65">
        <f t="shared" si="235"/>
        <v>45.625875375160781</v>
      </c>
      <c r="AS178" s="65">
        <f t="shared" si="236"/>
        <v>62.294371056983614</v>
      </c>
      <c r="AT178" s="65">
        <f t="shared" si="237"/>
        <v>65.059161409311486</v>
      </c>
      <c r="AU178" s="65">
        <f t="shared" si="238"/>
        <v>70.588742113967214</v>
      </c>
      <c r="AV178" s="65">
        <f t="shared" si="239"/>
        <v>0</v>
      </c>
      <c r="AW178" s="65">
        <f t="shared" si="240"/>
        <v>37.251750750321563</v>
      </c>
      <c r="AX178" s="65">
        <f t="shared" si="241"/>
        <v>0</v>
      </c>
      <c r="AY178" s="65">
        <f t="shared" si="242"/>
        <v>42.834500500214375</v>
      </c>
      <c r="AZ178" s="65">
        <f t="shared" si="243"/>
        <v>0</v>
      </c>
      <c r="BA178" s="65">
        <f t="shared" si="244"/>
        <v>45.625875375160781</v>
      </c>
      <c r="BB178" s="65">
        <f t="shared" si="245"/>
        <v>0</v>
      </c>
      <c r="BC178" s="65">
        <f t="shared" si="246"/>
        <v>62.294371056983614</v>
      </c>
      <c r="BD178" s="65">
        <f t="shared" si="247"/>
        <v>0</v>
      </c>
      <c r="BE178" s="65">
        <f t="shared" si="248"/>
        <v>65.059161409311486</v>
      </c>
      <c r="BF178" s="65">
        <f t="shared" si="249"/>
        <v>0</v>
      </c>
      <c r="BG178" s="65">
        <f t="shared" si="250"/>
        <v>70.588742113967214</v>
      </c>
      <c r="BI178" s="371">
        <v>1163</v>
      </c>
      <c r="BJ178" s="342">
        <v>23.007029543273649</v>
      </c>
      <c r="BK178" s="342">
        <v>30.238019695515767</v>
      </c>
      <c r="BL178" s="342">
        <v>33.853514771636831</v>
      </c>
      <c r="BM178" s="342">
        <v>37.469009847757889</v>
      </c>
      <c r="BN178" s="342">
        <v>44.7</v>
      </c>
      <c r="BO178" s="342">
        <v>52.888032966509456</v>
      </c>
      <c r="BP178" s="342">
        <v>56.982049449764183</v>
      </c>
      <c r="BQ178" s="342">
        <v>61.07606593301891</v>
      </c>
      <c r="BR178" s="342">
        <v>69.3</v>
      </c>
      <c r="BS178" s="65"/>
      <c r="BT178" s="371">
        <v>1163</v>
      </c>
      <c r="BU178" s="342">
        <v>131.75984401478186</v>
      </c>
      <c r="BV178" s="342">
        <v>140.37322934318792</v>
      </c>
      <c r="BW178" s="342">
        <v>144.67992200739093</v>
      </c>
      <c r="BX178" s="342">
        <v>148.98661467159394</v>
      </c>
      <c r="BY178" s="342">
        <v>157.6</v>
      </c>
      <c r="BZ178" s="342">
        <v>164.56104941493334</v>
      </c>
      <c r="CA178" s="342">
        <v>168.04157412239999</v>
      </c>
      <c r="CB178" s="342">
        <v>171.52209882986668</v>
      </c>
      <c r="CC178" s="342">
        <v>178.48314824480002</v>
      </c>
      <c r="CE178" s="385">
        <v>89.75</v>
      </c>
      <c r="CF178" s="342">
        <v>9.9725000000000001</v>
      </c>
      <c r="CG178" s="342">
        <v>10.95</v>
      </c>
      <c r="CH178" s="342">
        <v>11.4625</v>
      </c>
      <c r="CI178" s="342">
        <v>11.9575</v>
      </c>
      <c r="CJ178" s="342">
        <v>12.95</v>
      </c>
      <c r="CK178" s="342">
        <v>14</v>
      </c>
      <c r="CL178" s="342">
        <v>14.525</v>
      </c>
      <c r="CM178" s="342">
        <v>15.05</v>
      </c>
      <c r="CN178" s="342">
        <v>16.100000000000001</v>
      </c>
      <c r="CO178" s="342">
        <v>9.7874999999999996</v>
      </c>
      <c r="CP178" s="342">
        <v>10.65</v>
      </c>
      <c r="CQ178" s="342">
        <v>11.1</v>
      </c>
      <c r="CR178" s="342">
        <v>11.5875</v>
      </c>
      <c r="CS178" s="342">
        <v>12.45</v>
      </c>
      <c r="CT178" s="342">
        <v>13.475</v>
      </c>
      <c r="CU178" s="342">
        <v>13.93125</v>
      </c>
      <c r="CV178" s="342">
        <v>14.425000000000001</v>
      </c>
      <c r="CW178" s="342">
        <v>15.4125</v>
      </c>
      <c r="CY178" s="101">
        <f t="shared" si="251"/>
        <v>1</v>
      </c>
      <c r="CZ178" s="101">
        <f t="shared" si="252"/>
        <v>3</v>
      </c>
      <c r="DB178" s="101">
        <f t="shared" si="253"/>
        <v>4</v>
      </c>
      <c r="DD178" s="311">
        <f t="shared" si="254"/>
        <v>3</v>
      </c>
      <c r="DE178" s="311"/>
      <c r="DF178" s="101">
        <f t="shared" si="170"/>
        <v>0</v>
      </c>
      <c r="DG178" s="101">
        <f t="shared" si="171"/>
        <v>0</v>
      </c>
      <c r="DH178" s="101">
        <f t="shared" si="172"/>
        <v>0</v>
      </c>
      <c r="DI178" s="101">
        <f t="shared" si="173"/>
        <v>0</v>
      </c>
      <c r="DJ178" s="311">
        <f t="shared" si="174"/>
        <v>0</v>
      </c>
      <c r="DK178" s="311">
        <f t="shared" si="175"/>
        <v>0</v>
      </c>
      <c r="DL178" s="101">
        <f t="shared" si="176"/>
        <v>0</v>
      </c>
      <c r="DM178" s="101">
        <f t="shared" si="177"/>
        <v>0</v>
      </c>
      <c r="DN178" s="101">
        <f t="shared" si="178"/>
        <v>0</v>
      </c>
      <c r="DO178" s="101">
        <f t="shared" si="179"/>
        <v>0</v>
      </c>
      <c r="DP178" s="101">
        <f t="shared" si="180"/>
        <v>0</v>
      </c>
      <c r="DQ178" s="101">
        <f t="shared" si="181"/>
        <v>0</v>
      </c>
      <c r="DR178" s="101">
        <f t="shared" si="182"/>
        <v>0</v>
      </c>
      <c r="DS178" s="101">
        <f t="shared" si="183"/>
        <v>0</v>
      </c>
      <c r="DT178" s="101">
        <f t="shared" si="184"/>
        <v>0</v>
      </c>
      <c r="DU178" s="101">
        <f t="shared" si="185"/>
        <v>0</v>
      </c>
      <c r="DV178" s="101">
        <f t="shared" si="186"/>
        <v>0</v>
      </c>
      <c r="DW178" s="101">
        <f t="shared" si="187"/>
        <v>0</v>
      </c>
      <c r="DX178" s="311">
        <f t="shared" si="188"/>
        <v>0</v>
      </c>
      <c r="DY178" s="101">
        <f t="shared" si="189"/>
        <v>0</v>
      </c>
      <c r="DZ178" s="101">
        <f t="shared" si="190"/>
        <v>0</v>
      </c>
      <c r="EA178" s="101">
        <f t="shared" si="191"/>
        <v>1</v>
      </c>
      <c r="EB178" s="101">
        <f t="shared" si="192"/>
        <v>0</v>
      </c>
      <c r="EC178" s="101">
        <f t="shared" si="193"/>
        <v>0</v>
      </c>
      <c r="ED178" s="101">
        <f t="shared" si="194"/>
        <v>0</v>
      </c>
      <c r="EE178" s="101">
        <f t="shared" si="195"/>
        <v>0</v>
      </c>
      <c r="EF178" s="101">
        <f t="shared" si="196"/>
        <v>1</v>
      </c>
      <c r="EG178" s="101">
        <f t="shared" si="197"/>
        <v>0</v>
      </c>
      <c r="EH178" s="101">
        <f t="shared" si="198"/>
        <v>0</v>
      </c>
      <c r="EI178" s="101">
        <f t="shared" si="199"/>
        <v>0</v>
      </c>
      <c r="EJ178" s="101">
        <f t="shared" si="200"/>
        <v>0</v>
      </c>
      <c r="EK178" s="101">
        <f t="shared" si="201"/>
        <v>0</v>
      </c>
      <c r="EL178" s="101">
        <f t="shared" si="202"/>
        <v>0</v>
      </c>
      <c r="EM178" s="101">
        <f t="shared" si="203"/>
        <v>0</v>
      </c>
      <c r="EN178" s="101">
        <f t="shared" si="204"/>
        <v>1</v>
      </c>
      <c r="EO178" s="101">
        <f t="shared" si="205"/>
        <v>0</v>
      </c>
      <c r="EP178" s="101">
        <f t="shared" si="206"/>
        <v>0</v>
      </c>
      <c r="EQ178" s="101">
        <f t="shared" si="207"/>
        <v>0</v>
      </c>
    </row>
    <row r="179" spans="2:147" ht="21.75" customHeight="1" x14ac:dyDescent="0.45">
      <c r="B179" s="133">
        <f>IF(Data!B178&lt;&gt;"",Data!B178,"")</f>
        <v>165</v>
      </c>
      <c r="C179" s="158" t="str">
        <f>IF(Data!C178&lt;&gt;"",Data!C178,"")</f>
        <v>นางสาวปราณปรียา   รัตนจรัสโรจน์</v>
      </c>
      <c r="D179" s="106">
        <f>IF(Data!D178&lt;&gt;"",Data!D178,"")</f>
        <v>2</v>
      </c>
      <c r="E179" s="140">
        <f>IF(AND(I179=1,Data!T178=0),0,IF(I179=999,999,Data!T178))</f>
        <v>193</v>
      </c>
      <c r="F179" s="140">
        <f t="shared" si="208"/>
        <v>16.083333333333332</v>
      </c>
      <c r="G179" s="140">
        <f>IF(Data!K178&lt;&gt;"",Data!K178,"")</f>
        <v>50</v>
      </c>
      <c r="H179" s="141">
        <f>IF(Data!L178&lt;&gt;"",Data!L178,"")</f>
        <v>163</v>
      </c>
      <c r="I179" s="63">
        <f>IF(Data!M178&lt;&gt;"",Data!M178,"")</f>
        <v>1</v>
      </c>
      <c r="J179" s="63">
        <f t="shared" si="209"/>
        <v>104</v>
      </c>
      <c r="L179" s="64" t="str">
        <f t="shared" si="210"/>
        <v>น้ำหนักตามเกณฑ์</v>
      </c>
      <c r="N179" s="63">
        <f t="shared" si="211"/>
        <v>104</v>
      </c>
      <c r="P179" s="64" t="str">
        <f t="shared" si="212"/>
        <v>ส่วนสูงตามเกณฑ์</v>
      </c>
      <c r="R179" s="63">
        <f t="shared" si="213"/>
        <v>96</v>
      </c>
      <c r="S179" s="64" t="str">
        <f t="shared" si="214"/>
        <v>สมส่วน</v>
      </c>
      <c r="W179" s="310">
        <f t="shared" si="215"/>
        <v>2193</v>
      </c>
      <c r="Y179" s="65">
        <f t="shared" si="216"/>
        <v>47.9</v>
      </c>
      <c r="Z179" s="65">
        <f t="shared" si="217"/>
        <v>156.6</v>
      </c>
      <c r="AA179" s="65">
        <f t="shared" si="218"/>
        <v>52.3</v>
      </c>
      <c r="AB179" s="65">
        <f t="shared" si="219"/>
        <v>0</v>
      </c>
      <c r="AC179" s="341">
        <f t="shared" si="220"/>
        <v>52.3</v>
      </c>
      <c r="AD179" s="65">
        <f t="shared" si="221"/>
        <v>32.427807836011354</v>
      </c>
      <c r="AE179" s="65">
        <f t="shared" si="222"/>
        <v>37.585205224007574</v>
      </c>
      <c r="AF179" s="65">
        <f t="shared" si="223"/>
        <v>40.16390391800568</v>
      </c>
      <c r="AG179" s="65">
        <f t="shared" si="224"/>
        <v>57.231167439106557</v>
      </c>
      <c r="AH179" s="65">
        <f t="shared" si="225"/>
        <v>60.341556585475409</v>
      </c>
      <c r="AI179" s="65">
        <f t="shared" si="226"/>
        <v>66.562334878213107</v>
      </c>
      <c r="AJ179" s="65">
        <f t="shared" si="227"/>
        <v>141.60632924314501</v>
      </c>
      <c r="AK179" s="65">
        <f t="shared" si="228"/>
        <v>146.60421949543002</v>
      </c>
      <c r="AL179" s="65">
        <f t="shared" si="229"/>
        <v>149.10316462157249</v>
      </c>
      <c r="AM179" s="65">
        <f t="shared" si="230"/>
        <v>164.01708181057188</v>
      </c>
      <c r="AN179" s="65">
        <f t="shared" si="231"/>
        <v>166.48944241409583</v>
      </c>
      <c r="AO179" s="65">
        <f t="shared" si="232"/>
        <v>171.43416362114377</v>
      </c>
      <c r="AP179" s="65">
        <f t="shared" si="233"/>
        <v>36.030272157455244</v>
      </c>
      <c r="AQ179" s="65">
        <f t="shared" si="234"/>
        <v>41.453514771636826</v>
      </c>
      <c r="AR179" s="65">
        <f t="shared" si="235"/>
        <v>44.165136078727627</v>
      </c>
      <c r="AS179" s="65">
        <f t="shared" si="236"/>
        <v>61.072892464117274</v>
      </c>
      <c r="AT179" s="65">
        <f t="shared" si="237"/>
        <v>63.997189952156361</v>
      </c>
      <c r="AU179" s="65">
        <f t="shared" si="238"/>
        <v>69.845784928234551</v>
      </c>
      <c r="AV179" s="65">
        <f t="shared" si="239"/>
        <v>0</v>
      </c>
      <c r="AW179" s="65">
        <f t="shared" si="240"/>
        <v>36.030272157455244</v>
      </c>
      <c r="AX179" s="65">
        <f t="shared" si="241"/>
        <v>0</v>
      </c>
      <c r="AY179" s="65">
        <f t="shared" si="242"/>
        <v>41.453514771636826</v>
      </c>
      <c r="AZ179" s="65">
        <f t="shared" si="243"/>
        <v>0</v>
      </c>
      <c r="BA179" s="65">
        <f t="shared" si="244"/>
        <v>44.165136078727627</v>
      </c>
      <c r="BB179" s="65">
        <f t="shared" si="245"/>
        <v>0</v>
      </c>
      <c r="BC179" s="65">
        <f t="shared" si="246"/>
        <v>61.072892464117274</v>
      </c>
      <c r="BD179" s="65">
        <f t="shared" si="247"/>
        <v>0</v>
      </c>
      <c r="BE179" s="65">
        <f t="shared" si="248"/>
        <v>63.997189952156361</v>
      </c>
      <c r="BF179" s="65">
        <f t="shared" si="249"/>
        <v>0</v>
      </c>
      <c r="BG179" s="65">
        <f t="shared" si="250"/>
        <v>69.845784928234551</v>
      </c>
      <c r="BI179" s="371">
        <v>1164</v>
      </c>
      <c r="BJ179" s="342">
        <v>23.247522407562421</v>
      </c>
      <c r="BK179" s="342">
        <v>30.531681605041616</v>
      </c>
      <c r="BL179" s="342">
        <v>34.173761203781211</v>
      </c>
      <c r="BM179" s="342">
        <v>37.81584080252081</v>
      </c>
      <c r="BN179" s="342">
        <v>45.1</v>
      </c>
      <c r="BO179" s="342">
        <v>53.288032966509455</v>
      </c>
      <c r="BP179" s="342">
        <v>57.382049449764182</v>
      </c>
      <c r="BQ179" s="342">
        <v>61.476065933018916</v>
      </c>
      <c r="BR179" s="342">
        <v>69.7</v>
      </c>
      <c r="BS179" s="65"/>
      <c r="BT179" s="371">
        <v>1164</v>
      </c>
      <c r="BU179" s="342">
        <v>132.21404726220317</v>
      </c>
      <c r="BV179" s="342">
        <v>140.86835154226878</v>
      </c>
      <c r="BW179" s="342">
        <v>145.19550368230159</v>
      </c>
      <c r="BX179" s="342">
        <v>149.5226558223344</v>
      </c>
      <c r="BY179" s="342">
        <v>158.17696010240002</v>
      </c>
      <c r="BZ179" s="342">
        <v>165.04570878771759</v>
      </c>
      <c r="CA179" s="342">
        <v>168.48008313037639</v>
      </c>
      <c r="CB179" s="342">
        <v>171.91445747303513</v>
      </c>
      <c r="CC179" s="342">
        <v>178.7832061583527</v>
      </c>
      <c r="CE179" s="385">
        <v>90</v>
      </c>
      <c r="CF179" s="342">
        <v>10</v>
      </c>
      <c r="CG179" s="342">
        <v>11</v>
      </c>
      <c r="CH179" s="342">
        <v>11.5</v>
      </c>
      <c r="CI179" s="342">
        <v>12</v>
      </c>
      <c r="CJ179" s="342">
        <v>13</v>
      </c>
      <c r="CK179" s="342">
        <v>14.05</v>
      </c>
      <c r="CL179" s="342">
        <v>14.574999999999999</v>
      </c>
      <c r="CM179" s="342">
        <v>15.1</v>
      </c>
      <c r="CN179" s="342">
        <v>16.149999999999999</v>
      </c>
      <c r="CO179" s="342">
        <v>9.85</v>
      </c>
      <c r="CP179" s="342">
        <v>10.7</v>
      </c>
      <c r="CQ179" s="342">
        <v>11.15</v>
      </c>
      <c r="CR179" s="342">
        <v>11.65</v>
      </c>
      <c r="CS179" s="342">
        <v>12.5</v>
      </c>
      <c r="CT179" s="342">
        <v>13.55</v>
      </c>
      <c r="CU179" s="342">
        <v>14</v>
      </c>
      <c r="CV179" s="342">
        <v>14.5</v>
      </c>
      <c r="CW179" s="342">
        <v>15.5</v>
      </c>
      <c r="CY179" s="101">
        <f t="shared" si="251"/>
        <v>1</v>
      </c>
      <c r="CZ179" s="101">
        <f t="shared" si="252"/>
        <v>3</v>
      </c>
      <c r="DB179" s="101">
        <f t="shared" si="253"/>
        <v>3</v>
      </c>
      <c r="DD179" s="311">
        <f t="shared" si="254"/>
        <v>3</v>
      </c>
      <c r="DE179" s="311"/>
      <c r="DF179" s="101">
        <f t="shared" si="170"/>
        <v>0</v>
      </c>
      <c r="DG179" s="101">
        <f t="shared" si="171"/>
        <v>0</v>
      </c>
      <c r="DH179" s="101">
        <f t="shared" si="172"/>
        <v>0</v>
      </c>
      <c r="DI179" s="101">
        <f t="shared" si="173"/>
        <v>0</v>
      </c>
      <c r="DJ179" s="311">
        <f t="shared" si="174"/>
        <v>0</v>
      </c>
      <c r="DK179" s="311">
        <f t="shared" si="175"/>
        <v>0</v>
      </c>
      <c r="DL179" s="101">
        <f t="shared" si="176"/>
        <v>0</v>
      </c>
      <c r="DM179" s="101">
        <f t="shared" si="177"/>
        <v>0</v>
      </c>
      <c r="DN179" s="101">
        <f t="shared" si="178"/>
        <v>0</v>
      </c>
      <c r="DO179" s="101">
        <f t="shared" si="179"/>
        <v>0</v>
      </c>
      <c r="DP179" s="101">
        <f t="shared" si="180"/>
        <v>0</v>
      </c>
      <c r="DQ179" s="101">
        <f t="shared" si="181"/>
        <v>0</v>
      </c>
      <c r="DR179" s="101">
        <f t="shared" si="182"/>
        <v>0</v>
      </c>
      <c r="DS179" s="101">
        <f t="shared" si="183"/>
        <v>0</v>
      </c>
      <c r="DT179" s="101">
        <f t="shared" si="184"/>
        <v>0</v>
      </c>
      <c r="DU179" s="101">
        <f t="shared" si="185"/>
        <v>0</v>
      </c>
      <c r="DV179" s="101">
        <f t="shared" si="186"/>
        <v>0</v>
      </c>
      <c r="DW179" s="101">
        <f t="shared" si="187"/>
        <v>0</v>
      </c>
      <c r="DX179" s="311">
        <f t="shared" si="188"/>
        <v>0</v>
      </c>
      <c r="DY179" s="101">
        <f t="shared" si="189"/>
        <v>0</v>
      </c>
      <c r="DZ179" s="101">
        <f t="shared" si="190"/>
        <v>0</v>
      </c>
      <c r="EA179" s="101">
        <f t="shared" si="191"/>
        <v>1</v>
      </c>
      <c r="EB179" s="101">
        <f t="shared" si="192"/>
        <v>0</v>
      </c>
      <c r="EC179" s="101">
        <f t="shared" si="193"/>
        <v>0</v>
      </c>
      <c r="ED179" s="101">
        <f t="shared" si="194"/>
        <v>0</v>
      </c>
      <c r="EE179" s="101">
        <f t="shared" si="195"/>
        <v>0</v>
      </c>
      <c r="EF179" s="101">
        <f t="shared" si="196"/>
        <v>0</v>
      </c>
      <c r="EG179" s="101">
        <f t="shared" si="197"/>
        <v>1</v>
      </c>
      <c r="EH179" s="101">
        <f t="shared" si="198"/>
        <v>0</v>
      </c>
      <c r="EI179" s="101">
        <f t="shared" si="199"/>
        <v>0</v>
      </c>
      <c r="EJ179" s="101">
        <f t="shared" si="200"/>
        <v>0</v>
      </c>
      <c r="EK179" s="101">
        <f t="shared" si="201"/>
        <v>0</v>
      </c>
      <c r="EL179" s="101">
        <f t="shared" si="202"/>
        <v>0</v>
      </c>
      <c r="EM179" s="101">
        <f t="shared" si="203"/>
        <v>0</v>
      </c>
      <c r="EN179" s="101">
        <f t="shared" si="204"/>
        <v>1</v>
      </c>
      <c r="EO179" s="101">
        <f t="shared" si="205"/>
        <v>0</v>
      </c>
      <c r="EP179" s="101">
        <f t="shared" si="206"/>
        <v>0</v>
      </c>
      <c r="EQ179" s="101">
        <f t="shared" si="207"/>
        <v>0</v>
      </c>
    </row>
    <row r="180" spans="2:147" ht="21.75" customHeight="1" x14ac:dyDescent="0.45">
      <c r="B180" s="133">
        <f>IF(Data!B179&lt;&gt;"",Data!B179,"")</f>
        <v>166</v>
      </c>
      <c r="C180" s="158" t="str">
        <f>IF(Data!C179&lt;&gt;"",Data!C179,"")</f>
        <v>นายณัฐวุฒิ   ฉิมกรด</v>
      </c>
      <c r="D180" s="106">
        <f>IF(Data!D179&lt;&gt;"",Data!D179,"")</f>
        <v>1</v>
      </c>
      <c r="E180" s="140">
        <f>IF(AND(I180=1,Data!T179=0),0,IF(I180=999,999,Data!T179))</f>
        <v>204</v>
      </c>
      <c r="F180" s="140">
        <f t="shared" si="208"/>
        <v>17</v>
      </c>
      <c r="G180" s="140">
        <f>IF(Data!K179&lt;&gt;"",Data!K179,"")</f>
        <v>45</v>
      </c>
      <c r="H180" s="141">
        <f>IF(Data!L179&lt;&gt;"",Data!L179,"")</f>
        <v>160</v>
      </c>
      <c r="I180" s="63">
        <f>IF(Data!M179&lt;&gt;"",Data!M179,"")</f>
        <v>1</v>
      </c>
      <c r="J180" s="63">
        <f t="shared" si="209"/>
        <v>80</v>
      </c>
      <c r="L180" s="64" t="str">
        <f t="shared" si="210"/>
        <v>น้ำหนักค่อนข้างน้อย</v>
      </c>
      <c r="N180" s="63">
        <f t="shared" si="211"/>
        <v>95</v>
      </c>
      <c r="P180" s="64" t="str">
        <f t="shared" si="212"/>
        <v>ค่อนข้างเตี้ย</v>
      </c>
      <c r="R180" s="63">
        <f t="shared" si="213"/>
        <v>94</v>
      </c>
      <c r="S180" s="64" t="str">
        <f t="shared" si="214"/>
        <v>สมส่วน</v>
      </c>
      <c r="W180" s="310">
        <f t="shared" si="215"/>
        <v>1204</v>
      </c>
      <c r="Y180" s="65">
        <f t="shared" si="216"/>
        <v>56.1</v>
      </c>
      <c r="Z180" s="65">
        <f t="shared" si="217"/>
        <v>169.22116633599995</v>
      </c>
      <c r="AA180" s="65">
        <f t="shared" si="218"/>
        <v>48</v>
      </c>
      <c r="AB180" s="65">
        <f t="shared" si="219"/>
        <v>0</v>
      </c>
      <c r="AC180" s="341">
        <f t="shared" si="220"/>
        <v>48</v>
      </c>
      <c r="AD180" s="65">
        <f t="shared" si="221"/>
        <v>36.480622307519546</v>
      </c>
      <c r="AE180" s="65">
        <f t="shared" si="222"/>
        <v>43.020414871679698</v>
      </c>
      <c r="AF180" s="65">
        <f t="shared" si="223"/>
        <v>46.290311153759774</v>
      </c>
      <c r="AG180" s="65">
        <f t="shared" si="224"/>
        <v>65.750181710529006</v>
      </c>
      <c r="AH180" s="65">
        <f t="shared" si="225"/>
        <v>68.966908947372005</v>
      </c>
      <c r="AI180" s="65">
        <f t="shared" si="226"/>
        <v>75.400000000000006</v>
      </c>
      <c r="AJ180" s="65">
        <f t="shared" si="227"/>
        <v>151.52322579299283</v>
      </c>
      <c r="AK180" s="65">
        <f t="shared" si="228"/>
        <v>157.42253930732855</v>
      </c>
      <c r="AL180" s="65">
        <f t="shared" si="229"/>
        <v>160.37219606449639</v>
      </c>
      <c r="AM180" s="65">
        <f t="shared" si="230"/>
        <v>177.15946454543672</v>
      </c>
      <c r="AN180" s="65">
        <f t="shared" si="231"/>
        <v>179.80556394858226</v>
      </c>
      <c r="AO180" s="65">
        <f t="shared" si="232"/>
        <v>185.09776275487343</v>
      </c>
      <c r="AP180" s="65">
        <f t="shared" si="233"/>
        <v>34.12287919312358</v>
      </c>
      <c r="AQ180" s="65">
        <f t="shared" si="234"/>
        <v>38.748586128749054</v>
      </c>
      <c r="AR180" s="65">
        <f t="shared" si="235"/>
        <v>41.06143959656179</v>
      </c>
      <c r="AS180" s="65">
        <f t="shared" si="236"/>
        <v>57.331167439106558</v>
      </c>
      <c r="AT180" s="65">
        <f t="shared" si="237"/>
        <v>60.441556585475411</v>
      </c>
      <c r="AU180" s="65">
        <f t="shared" si="238"/>
        <v>66.662334878213116</v>
      </c>
      <c r="AV180" s="65">
        <f t="shared" si="239"/>
        <v>0</v>
      </c>
      <c r="AW180" s="65">
        <f t="shared" si="240"/>
        <v>34.12287919312358</v>
      </c>
      <c r="AX180" s="65">
        <f t="shared" si="241"/>
        <v>0</v>
      </c>
      <c r="AY180" s="65">
        <f t="shared" si="242"/>
        <v>38.748586128749054</v>
      </c>
      <c r="AZ180" s="65">
        <f t="shared" si="243"/>
        <v>0</v>
      </c>
      <c r="BA180" s="65">
        <f t="shared" si="244"/>
        <v>41.06143959656179</v>
      </c>
      <c r="BB180" s="65">
        <f t="shared" si="245"/>
        <v>0</v>
      </c>
      <c r="BC180" s="65">
        <f t="shared" si="246"/>
        <v>57.331167439106558</v>
      </c>
      <c r="BD180" s="65">
        <f t="shared" si="247"/>
        <v>0</v>
      </c>
      <c r="BE180" s="65">
        <f t="shared" si="248"/>
        <v>60.441556585475411</v>
      </c>
      <c r="BF180" s="65">
        <f t="shared" si="249"/>
        <v>0</v>
      </c>
      <c r="BG180" s="65">
        <f t="shared" si="250"/>
        <v>66.662334878213116</v>
      </c>
      <c r="BI180" s="371">
        <v>1165</v>
      </c>
      <c r="BJ180" s="342">
        <v>23.4880152718512</v>
      </c>
      <c r="BK180" s="342">
        <v>30.825343514567468</v>
      </c>
      <c r="BL180" s="342">
        <v>34.494007635925598</v>
      </c>
      <c r="BM180" s="342">
        <v>38.162671757283732</v>
      </c>
      <c r="BN180" s="342">
        <v>45.5</v>
      </c>
      <c r="BO180" s="342">
        <v>53.581694876035307</v>
      </c>
      <c r="BP180" s="342">
        <v>57.622542314052964</v>
      </c>
      <c r="BQ180" s="342">
        <v>61.663389752070614</v>
      </c>
      <c r="BR180" s="342">
        <v>69.7</v>
      </c>
      <c r="BS180" s="65"/>
      <c r="BT180" s="371">
        <v>1165</v>
      </c>
      <c r="BU180" s="342">
        <v>132.80721927825147</v>
      </c>
      <c r="BV180" s="342">
        <v>141.46762429536764</v>
      </c>
      <c r="BW180" s="342">
        <v>145.79782680392572</v>
      </c>
      <c r="BX180" s="342">
        <v>150.12802931248382</v>
      </c>
      <c r="BY180" s="342">
        <v>158.78843432959999</v>
      </c>
      <c r="BZ180" s="342">
        <v>165.5324766728269</v>
      </c>
      <c r="CA180" s="342">
        <v>168.90449784444036</v>
      </c>
      <c r="CB180" s="342">
        <v>172.27651901605384</v>
      </c>
      <c r="CC180" s="342">
        <v>179.02056135928075</v>
      </c>
      <c r="CE180" s="385">
        <v>90.25</v>
      </c>
      <c r="CF180" s="342">
        <v>10.050000000000001</v>
      </c>
      <c r="CG180" s="342">
        <v>11.05</v>
      </c>
      <c r="CH180" s="342">
        <v>11.55</v>
      </c>
      <c r="CI180" s="342">
        <v>12.05</v>
      </c>
      <c r="CJ180" s="342">
        <v>13.05</v>
      </c>
      <c r="CK180" s="342">
        <v>14.1</v>
      </c>
      <c r="CL180" s="342">
        <v>14.625</v>
      </c>
      <c r="CM180" s="342">
        <v>15.15</v>
      </c>
      <c r="CN180" s="342">
        <v>16.2</v>
      </c>
      <c r="CO180" s="342">
        <v>9.875</v>
      </c>
      <c r="CP180" s="342">
        <v>10.75</v>
      </c>
      <c r="CQ180" s="342">
        <v>11.206250000000001</v>
      </c>
      <c r="CR180" s="342">
        <v>11.7</v>
      </c>
      <c r="CS180" s="342">
        <v>12.574999999999999</v>
      </c>
      <c r="CT180" s="342">
        <v>13.612500000000001</v>
      </c>
      <c r="CU180" s="342">
        <v>14.074999999999999</v>
      </c>
      <c r="CV180" s="342">
        <v>14.574999999999999</v>
      </c>
      <c r="CW180" s="342">
        <v>15.574999999999999</v>
      </c>
      <c r="CY180" s="101">
        <f t="shared" si="251"/>
        <v>1</v>
      </c>
      <c r="CZ180" s="101">
        <f t="shared" si="252"/>
        <v>2</v>
      </c>
      <c r="DB180" s="101">
        <f t="shared" si="253"/>
        <v>2</v>
      </c>
      <c r="DD180" s="311">
        <f t="shared" si="254"/>
        <v>3</v>
      </c>
      <c r="DE180" s="311"/>
      <c r="DF180" s="101">
        <f t="shared" si="170"/>
        <v>0</v>
      </c>
      <c r="DG180" s="101">
        <f t="shared" si="171"/>
        <v>0</v>
      </c>
      <c r="DH180" s="101">
        <f t="shared" si="172"/>
        <v>0</v>
      </c>
      <c r="DI180" s="101">
        <f t="shared" si="173"/>
        <v>1</v>
      </c>
      <c r="DJ180" s="311">
        <f t="shared" si="174"/>
        <v>0</v>
      </c>
      <c r="DK180" s="311">
        <f t="shared" si="175"/>
        <v>0</v>
      </c>
      <c r="DL180" s="101">
        <f t="shared" si="176"/>
        <v>0</v>
      </c>
      <c r="DM180" s="101">
        <f t="shared" si="177"/>
        <v>0</v>
      </c>
      <c r="DN180" s="101">
        <f t="shared" si="178"/>
        <v>0</v>
      </c>
      <c r="DO180" s="101">
        <f t="shared" si="179"/>
        <v>1</v>
      </c>
      <c r="DP180" s="101">
        <f t="shared" si="180"/>
        <v>0</v>
      </c>
      <c r="DQ180" s="101">
        <f t="shared" si="181"/>
        <v>0</v>
      </c>
      <c r="DR180" s="101">
        <f t="shared" si="182"/>
        <v>0</v>
      </c>
      <c r="DS180" s="101">
        <f t="shared" si="183"/>
        <v>0</v>
      </c>
      <c r="DT180" s="101">
        <f t="shared" si="184"/>
        <v>0</v>
      </c>
      <c r="DU180" s="101">
        <f t="shared" si="185"/>
        <v>1</v>
      </c>
      <c r="DV180" s="101">
        <f t="shared" si="186"/>
        <v>0</v>
      </c>
      <c r="DW180" s="101">
        <f t="shared" si="187"/>
        <v>0</v>
      </c>
      <c r="DX180" s="311">
        <f t="shared" si="188"/>
        <v>0</v>
      </c>
      <c r="DY180" s="101">
        <f t="shared" si="189"/>
        <v>0</v>
      </c>
      <c r="DZ180" s="101">
        <f t="shared" si="190"/>
        <v>0</v>
      </c>
      <c r="EA180" s="101">
        <f t="shared" si="191"/>
        <v>0</v>
      </c>
      <c r="EB180" s="101">
        <f t="shared" si="192"/>
        <v>0</v>
      </c>
      <c r="EC180" s="101">
        <f t="shared" si="193"/>
        <v>0</v>
      </c>
      <c r="ED180" s="101">
        <f t="shared" si="194"/>
        <v>0</v>
      </c>
      <c r="EE180" s="101">
        <f t="shared" si="195"/>
        <v>0</v>
      </c>
      <c r="EF180" s="101">
        <f t="shared" si="196"/>
        <v>0</v>
      </c>
      <c r="EG180" s="101">
        <f t="shared" si="197"/>
        <v>0</v>
      </c>
      <c r="EH180" s="101">
        <f t="shared" si="198"/>
        <v>0</v>
      </c>
      <c r="EI180" s="101">
        <f t="shared" si="199"/>
        <v>0</v>
      </c>
      <c r="EJ180" s="101">
        <f t="shared" si="200"/>
        <v>0</v>
      </c>
      <c r="EK180" s="101">
        <f t="shared" si="201"/>
        <v>0</v>
      </c>
      <c r="EL180" s="101">
        <f t="shared" si="202"/>
        <v>0</v>
      </c>
      <c r="EM180" s="101">
        <f t="shared" si="203"/>
        <v>0</v>
      </c>
      <c r="EN180" s="101">
        <f t="shared" si="204"/>
        <v>0</v>
      </c>
      <c r="EO180" s="101">
        <f t="shared" si="205"/>
        <v>0</v>
      </c>
      <c r="EP180" s="101">
        <f t="shared" si="206"/>
        <v>0</v>
      </c>
      <c r="EQ180" s="101">
        <f t="shared" si="207"/>
        <v>0</v>
      </c>
    </row>
    <row r="181" spans="2:147" ht="21.75" customHeight="1" x14ac:dyDescent="0.45">
      <c r="B181" s="133">
        <f>IF(Data!B180&lt;&gt;"",Data!B180,"")</f>
        <v>167</v>
      </c>
      <c r="C181" s="158" t="str">
        <f>IF(Data!C180&lt;&gt;"",Data!C180,"")</f>
        <v>นายวรจักร   พงษ์สุวรรณ์</v>
      </c>
      <c r="D181" s="106">
        <f>IF(Data!D180&lt;&gt;"",Data!D180,"")</f>
        <v>1</v>
      </c>
      <c r="E181" s="140">
        <f>IF(AND(I181=1,Data!T180=0),0,IF(I181=999,999,Data!T180))</f>
        <v>200</v>
      </c>
      <c r="F181" s="140">
        <f t="shared" si="208"/>
        <v>16.666666666666668</v>
      </c>
      <c r="G181" s="140">
        <f>IF(Data!K180&lt;&gt;"",Data!K180,"")</f>
        <v>97</v>
      </c>
      <c r="H181" s="141">
        <f>IF(Data!L180&lt;&gt;"",Data!L180,"")</f>
        <v>165</v>
      </c>
      <c r="I181" s="63">
        <f>IF(Data!M180&lt;&gt;"",Data!M180,"")</f>
        <v>1</v>
      </c>
      <c r="J181" s="63">
        <f t="shared" si="209"/>
        <v>175</v>
      </c>
      <c r="L181" s="64" t="str">
        <f t="shared" si="210"/>
        <v>น้ำหนักมากกว่าเกณฑ์</v>
      </c>
      <c r="N181" s="63">
        <f t="shared" si="211"/>
        <v>98</v>
      </c>
      <c r="P181" s="64" t="str">
        <f t="shared" si="212"/>
        <v>ส่วนสูงตามเกณฑ์</v>
      </c>
      <c r="R181" s="63">
        <f t="shared" si="213"/>
        <v>184</v>
      </c>
      <c r="S181" s="64" t="str">
        <f t="shared" si="214"/>
        <v>อ้วน</v>
      </c>
      <c r="W181" s="310">
        <f t="shared" si="215"/>
        <v>1200</v>
      </c>
      <c r="Y181" s="65">
        <f t="shared" si="216"/>
        <v>55.4</v>
      </c>
      <c r="Z181" s="65">
        <f t="shared" si="217"/>
        <v>168.88404223999999</v>
      </c>
      <c r="AA181" s="65">
        <f t="shared" si="218"/>
        <v>52.7</v>
      </c>
      <c r="AB181" s="65">
        <f t="shared" si="219"/>
        <v>0</v>
      </c>
      <c r="AC181" s="341">
        <f t="shared" si="220"/>
        <v>52.7</v>
      </c>
      <c r="AD181" s="65">
        <f t="shared" si="221"/>
        <v>35.621115171808327</v>
      </c>
      <c r="AE181" s="65">
        <f t="shared" si="222"/>
        <v>42.214076781205549</v>
      </c>
      <c r="AF181" s="65">
        <f t="shared" si="223"/>
        <v>45.510557585904166</v>
      </c>
      <c r="AG181" s="65">
        <f t="shared" si="224"/>
        <v>65.289442414095831</v>
      </c>
      <c r="AH181" s="65">
        <f t="shared" si="225"/>
        <v>68.585923218794449</v>
      </c>
      <c r="AI181" s="65">
        <f t="shared" si="226"/>
        <v>75.2</v>
      </c>
      <c r="AJ181" s="65">
        <f t="shared" si="227"/>
        <v>150.84662043424609</v>
      </c>
      <c r="AK181" s="65">
        <f t="shared" si="228"/>
        <v>156.8590943694974</v>
      </c>
      <c r="AL181" s="65">
        <f t="shared" si="229"/>
        <v>159.86533133712302</v>
      </c>
      <c r="AM181" s="65">
        <f t="shared" si="230"/>
        <v>176.80038744917127</v>
      </c>
      <c r="AN181" s="65">
        <f t="shared" si="231"/>
        <v>179.4391691855617</v>
      </c>
      <c r="AO181" s="65">
        <f t="shared" si="232"/>
        <v>184.71673265834258</v>
      </c>
      <c r="AP181" s="65">
        <f t="shared" si="233"/>
        <v>37.068300700300128</v>
      </c>
      <c r="AQ181" s="65">
        <f t="shared" si="234"/>
        <v>42.278867133533417</v>
      </c>
      <c r="AR181" s="65">
        <f t="shared" si="235"/>
        <v>44.884150350150065</v>
      </c>
      <c r="AS181" s="65">
        <f t="shared" si="236"/>
        <v>61.47289246411728</v>
      </c>
      <c r="AT181" s="65">
        <f t="shared" si="237"/>
        <v>64.397189952156367</v>
      </c>
      <c r="AU181" s="65">
        <f t="shared" si="238"/>
        <v>70.245784928234556</v>
      </c>
      <c r="AV181" s="65">
        <f t="shared" si="239"/>
        <v>0</v>
      </c>
      <c r="AW181" s="65">
        <f t="shared" si="240"/>
        <v>37.068300700300128</v>
      </c>
      <c r="AX181" s="65">
        <f t="shared" si="241"/>
        <v>0</v>
      </c>
      <c r="AY181" s="65">
        <f t="shared" si="242"/>
        <v>42.278867133533417</v>
      </c>
      <c r="AZ181" s="65">
        <f t="shared" si="243"/>
        <v>0</v>
      </c>
      <c r="BA181" s="65">
        <f t="shared" si="244"/>
        <v>44.884150350150065</v>
      </c>
      <c r="BB181" s="65">
        <f t="shared" si="245"/>
        <v>0</v>
      </c>
      <c r="BC181" s="65">
        <f t="shared" si="246"/>
        <v>61.47289246411728</v>
      </c>
      <c r="BD181" s="65">
        <f t="shared" si="247"/>
        <v>0</v>
      </c>
      <c r="BE181" s="65">
        <f t="shared" si="248"/>
        <v>64.397189952156367</v>
      </c>
      <c r="BF181" s="65">
        <f t="shared" si="249"/>
        <v>0</v>
      </c>
      <c r="BG181" s="65">
        <f t="shared" si="250"/>
        <v>70.245784928234556</v>
      </c>
      <c r="BI181" s="371">
        <v>1166</v>
      </c>
      <c r="BJ181" s="342">
        <v>23.728508136139979</v>
      </c>
      <c r="BK181" s="342">
        <v>31.11900542409332</v>
      </c>
      <c r="BL181" s="342">
        <v>34.814254068069992</v>
      </c>
      <c r="BM181" s="342">
        <v>38.509502712046661</v>
      </c>
      <c r="BN181" s="342">
        <v>45.9</v>
      </c>
      <c r="BO181" s="342">
        <v>53.928525830798236</v>
      </c>
      <c r="BP181" s="342">
        <v>57.942788746197351</v>
      </c>
      <c r="BQ181" s="342">
        <v>61.957051661596466</v>
      </c>
      <c r="BR181" s="342">
        <v>70</v>
      </c>
      <c r="BS181" s="65"/>
      <c r="BT181" s="371">
        <v>1166</v>
      </c>
      <c r="BU181" s="342">
        <v>133.26051136002769</v>
      </c>
      <c r="BV181" s="342">
        <v>141.96264944641848</v>
      </c>
      <c r="BW181" s="342">
        <v>146.31371848961385</v>
      </c>
      <c r="BX181" s="342">
        <v>150.66478753280924</v>
      </c>
      <c r="BY181" s="342">
        <v>159.3669256192</v>
      </c>
      <c r="BZ181" s="342">
        <v>165.98970882686368</v>
      </c>
      <c r="CA181" s="342">
        <v>169.3011004306955</v>
      </c>
      <c r="CB181" s="342">
        <v>172.61249203452732</v>
      </c>
      <c r="CC181" s="342">
        <v>179.23527524219099</v>
      </c>
      <c r="CE181" s="385">
        <v>90.5</v>
      </c>
      <c r="CF181" s="342">
        <v>10.1</v>
      </c>
      <c r="CG181" s="342">
        <v>11.1</v>
      </c>
      <c r="CH181" s="342">
        <v>11.6</v>
      </c>
      <c r="CI181" s="342">
        <v>12.1</v>
      </c>
      <c r="CJ181" s="342">
        <v>13.1</v>
      </c>
      <c r="CK181" s="342">
        <v>14.15</v>
      </c>
      <c r="CL181" s="342">
        <v>14.675000000000001</v>
      </c>
      <c r="CM181" s="342">
        <v>15.2</v>
      </c>
      <c r="CN181" s="342">
        <v>16.25</v>
      </c>
      <c r="CO181" s="342">
        <v>9.9</v>
      </c>
      <c r="CP181" s="342">
        <v>10.8</v>
      </c>
      <c r="CQ181" s="342">
        <v>11.262499999999999</v>
      </c>
      <c r="CR181" s="342">
        <v>11.75</v>
      </c>
      <c r="CS181" s="342">
        <v>12.65</v>
      </c>
      <c r="CT181" s="342">
        <v>13.675000000000001</v>
      </c>
      <c r="CU181" s="342">
        <v>14.15</v>
      </c>
      <c r="CV181" s="342">
        <v>14.65</v>
      </c>
      <c r="CW181" s="342">
        <v>15.65</v>
      </c>
      <c r="CY181" s="101">
        <f t="shared" si="251"/>
        <v>1</v>
      </c>
      <c r="CZ181" s="101">
        <f t="shared" si="252"/>
        <v>5</v>
      </c>
      <c r="DB181" s="101">
        <f t="shared" si="253"/>
        <v>3</v>
      </c>
      <c r="DD181" s="311">
        <f t="shared" si="254"/>
        <v>6</v>
      </c>
      <c r="DE181" s="311"/>
      <c r="DF181" s="101">
        <f t="shared" si="170"/>
        <v>1</v>
      </c>
      <c r="DG181" s="101">
        <f t="shared" si="171"/>
        <v>0</v>
      </c>
      <c r="DH181" s="101">
        <f t="shared" si="172"/>
        <v>0</v>
      </c>
      <c r="DI181" s="101">
        <f t="shared" si="173"/>
        <v>0</v>
      </c>
      <c r="DJ181" s="311">
        <f t="shared" si="174"/>
        <v>0</v>
      </c>
      <c r="DK181" s="311">
        <f t="shared" si="175"/>
        <v>0</v>
      </c>
      <c r="DL181" s="101">
        <f t="shared" si="176"/>
        <v>0</v>
      </c>
      <c r="DM181" s="101">
        <f t="shared" si="177"/>
        <v>0</v>
      </c>
      <c r="DN181" s="101">
        <f t="shared" si="178"/>
        <v>1</v>
      </c>
      <c r="DO181" s="101">
        <f t="shared" si="179"/>
        <v>0</v>
      </c>
      <c r="DP181" s="101">
        <f t="shared" si="180"/>
        <v>0</v>
      </c>
      <c r="DQ181" s="101">
        <f t="shared" si="181"/>
        <v>0</v>
      </c>
      <c r="DR181" s="101">
        <f t="shared" si="182"/>
        <v>1</v>
      </c>
      <c r="DS181" s="101">
        <f t="shared" si="183"/>
        <v>0</v>
      </c>
      <c r="DT181" s="101">
        <f t="shared" si="184"/>
        <v>0</v>
      </c>
      <c r="DU181" s="101">
        <f t="shared" si="185"/>
        <v>0</v>
      </c>
      <c r="DV181" s="101">
        <f t="shared" si="186"/>
        <v>0</v>
      </c>
      <c r="DW181" s="101">
        <f t="shared" si="187"/>
        <v>0</v>
      </c>
      <c r="DX181" s="311">
        <f t="shared" si="188"/>
        <v>0</v>
      </c>
      <c r="DY181" s="101">
        <f t="shared" si="189"/>
        <v>0</v>
      </c>
      <c r="DZ181" s="101">
        <f t="shared" si="190"/>
        <v>0</v>
      </c>
      <c r="EA181" s="101">
        <f t="shared" si="191"/>
        <v>0</v>
      </c>
      <c r="EB181" s="101">
        <f t="shared" si="192"/>
        <v>0</v>
      </c>
      <c r="EC181" s="101">
        <f t="shared" si="193"/>
        <v>0</v>
      </c>
      <c r="ED181" s="101">
        <f t="shared" si="194"/>
        <v>0</v>
      </c>
      <c r="EE181" s="101">
        <f t="shared" si="195"/>
        <v>0</v>
      </c>
      <c r="EF181" s="101">
        <f t="shared" si="196"/>
        <v>0</v>
      </c>
      <c r="EG181" s="101">
        <f t="shared" si="197"/>
        <v>0</v>
      </c>
      <c r="EH181" s="101">
        <f t="shared" si="198"/>
        <v>0</v>
      </c>
      <c r="EI181" s="101">
        <f t="shared" si="199"/>
        <v>0</v>
      </c>
      <c r="EJ181" s="101">
        <f t="shared" si="200"/>
        <v>0</v>
      </c>
      <c r="EK181" s="101">
        <f t="shared" si="201"/>
        <v>0</v>
      </c>
      <c r="EL181" s="101">
        <f t="shared" si="202"/>
        <v>0</v>
      </c>
      <c r="EM181" s="101">
        <f t="shared" si="203"/>
        <v>0</v>
      </c>
      <c r="EN181" s="101">
        <f t="shared" si="204"/>
        <v>0</v>
      </c>
      <c r="EO181" s="101">
        <f t="shared" si="205"/>
        <v>0</v>
      </c>
      <c r="EP181" s="101">
        <f t="shared" si="206"/>
        <v>0</v>
      </c>
      <c r="EQ181" s="101">
        <f t="shared" si="207"/>
        <v>0</v>
      </c>
    </row>
    <row r="182" spans="2:147" ht="21.75" customHeight="1" x14ac:dyDescent="0.45">
      <c r="B182" s="133">
        <f>IF(Data!B181&lt;&gt;"",Data!B181,"")</f>
        <v>168</v>
      </c>
      <c r="C182" s="158" t="str">
        <f>IF(Data!C181&lt;&gt;"",Data!C181,"")</f>
        <v>นางสาวปัณฑิตา   ยิ้มเกียรติ</v>
      </c>
      <c r="D182" s="106">
        <f>IF(Data!D181&lt;&gt;"",Data!D181,"")</f>
        <v>2</v>
      </c>
      <c r="E182" s="140">
        <f>IF(AND(I182=1,Data!T181=0),0,IF(I182=999,999,Data!T181))</f>
        <v>201</v>
      </c>
      <c r="F182" s="140">
        <f t="shared" si="208"/>
        <v>16.75</v>
      </c>
      <c r="G182" s="140">
        <f>IF(Data!K181&lt;&gt;"",Data!K181,"")</f>
        <v>50</v>
      </c>
      <c r="H182" s="141">
        <f>IF(Data!L181&lt;&gt;"",Data!L181,"")</f>
        <v>165</v>
      </c>
      <c r="I182" s="63">
        <f>IF(Data!M181&lt;&gt;"",Data!M181,"")</f>
        <v>1</v>
      </c>
      <c r="J182" s="63">
        <f t="shared" si="209"/>
        <v>104</v>
      </c>
      <c r="L182" s="64" t="str">
        <f t="shared" si="210"/>
        <v>น้ำหนักตามเกณฑ์</v>
      </c>
      <c r="N182" s="63">
        <f t="shared" si="211"/>
        <v>105</v>
      </c>
      <c r="P182" s="64" t="str">
        <f t="shared" si="212"/>
        <v>ค่อนข้างสูง</v>
      </c>
      <c r="R182" s="63">
        <f t="shared" si="213"/>
        <v>93</v>
      </c>
      <c r="S182" s="64" t="str">
        <f t="shared" si="214"/>
        <v>สมส่วน</v>
      </c>
      <c r="W182" s="310">
        <f t="shared" si="215"/>
        <v>2201</v>
      </c>
      <c r="Y182" s="65">
        <f t="shared" si="216"/>
        <v>48.3</v>
      </c>
      <c r="Z182" s="65">
        <f t="shared" si="217"/>
        <v>156.80000000000001</v>
      </c>
      <c r="AA182" s="65">
        <f t="shared" si="218"/>
        <v>54</v>
      </c>
      <c r="AB182" s="65">
        <f t="shared" si="219"/>
        <v>0</v>
      </c>
      <c r="AC182" s="341">
        <f t="shared" si="220"/>
        <v>54</v>
      </c>
      <c r="AD182" s="65">
        <f t="shared" si="221"/>
        <v>33.146822107433792</v>
      </c>
      <c r="AE182" s="65">
        <f t="shared" si="222"/>
        <v>38.197881404955865</v>
      </c>
      <c r="AF182" s="65">
        <f t="shared" si="223"/>
        <v>40.723411053716902</v>
      </c>
      <c r="AG182" s="65">
        <f t="shared" si="224"/>
        <v>57.551413871250944</v>
      </c>
      <c r="AH182" s="65">
        <f t="shared" si="225"/>
        <v>60.635218495001254</v>
      </c>
      <c r="AI182" s="65">
        <f t="shared" si="226"/>
        <v>66.80282774250189</v>
      </c>
      <c r="AJ182" s="65">
        <f t="shared" si="227"/>
        <v>141.96583637885624</v>
      </c>
      <c r="AK182" s="65">
        <f t="shared" si="228"/>
        <v>146.91055758590417</v>
      </c>
      <c r="AL182" s="65">
        <f t="shared" si="229"/>
        <v>149.3829181894281</v>
      </c>
      <c r="AM182" s="65">
        <f t="shared" si="230"/>
        <v>164.13732824271625</v>
      </c>
      <c r="AN182" s="65">
        <f t="shared" si="231"/>
        <v>166.58310432362168</v>
      </c>
      <c r="AO182" s="65">
        <f t="shared" si="232"/>
        <v>171.47465648543252</v>
      </c>
      <c r="AP182" s="65">
        <f t="shared" si="233"/>
        <v>37.251750750321563</v>
      </c>
      <c r="AQ182" s="65">
        <f t="shared" si="234"/>
        <v>42.834500500214375</v>
      </c>
      <c r="AR182" s="65">
        <f t="shared" si="235"/>
        <v>45.625875375160781</v>
      </c>
      <c r="AS182" s="65">
        <f t="shared" si="236"/>
        <v>62.294371056983614</v>
      </c>
      <c r="AT182" s="65">
        <f t="shared" si="237"/>
        <v>65.059161409311486</v>
      </c>
      <c r="AU182" s="65">
        <f t="shared" si="238"/>
        <v>70.588742113967214</v>
      </c>
      <c r="AV182" s="65">
        <f t="shared" si="239"/>
        <v>0</v>
      </c>
      <c r="AW182" s="65">
        <f t="shared" si="240"/>
        <v>37.251750750321563</v>
      </c>
      <c r="AX182" s="65">
        <f t="shared" si="241"/>
        <v>0</v>
      </c>
      <c r="AY182" s="65">
        <f t="shared" si="242"/>
        <v>42.834500500214375</v>
      </c>
      <c r="AZ182" s="65">
        <f t="shared" si="243"/>
        <v>0</v>
      </c>
      <c r="BA182" s="65">
        <f t="shared" si="244"/>
        <v>45.625875375160781</v>
      </c>
      <c r="BB182" s="65">
        <f t="shared" si="245"/>
        <v>0</v>
      </c>
      <c r="BC182" s="65">
        <f t="shared" si="246"/>
        <v>62.294371056983614</v>
      </c>
      <c r="BD182" s="65">
        <f t="shared" si="247"/>
        <v>0</v>
      </c>
      <c r="BE182" s="65">
        <f t="shared" si="248"/>
        <v>65.059161409311486</v>
      </c>
      <c r="BF182" s="65">
        <f t="shared" si="249"/>
        <v>0</v>
      </c>
      <c r="BG182" s="65">
        <f t="shared" si="250"/>
        <v>70.588742113967214</v>
      </c>
      <c r="BI182" s="371">
        <v>1167</v>
      </c>
      <c r="BJ182" s="342">
        <v>24.128508136139978</v>
      </c>
      <c r="BK182" s="342">
        <v>31.519005424093319</v>
      </c>
      <c r="BL182" s="342">
        <v>35.214254068069991</v>
      </c>
      <c r="BM182" s="342">
        <v>38.90950271204666</v>
      </c>
      <c r="BN182" s="342">
        <v>46.3</v>
      </c>
      <c r="BO182" s="342">
        <v>54.275356785561158</v>
      </c>
      <c r="BP182" s="342">
        <v>58.263035178341738</v>
      </c>
      <c r="BQ182" s="342">
        <v>62.250713571122311</v>
      </c>
      <c r="BR182" s="342">
        <v>70.2</v>
      </c>
      <c r="BS182" s="65"/>
      <c r="BT182" s="371">
        <v>1167</v>
      </c>
      <c r="BU182" s="342">
        <v>133.72394295501283</v>
      </c>
      <c r="BV182" s="342">
        <v>142.45875455454191</v>
      </c>
      <c r="BW182" s="342">
        <v>146.82616035430644</v>
      </c>
      <c r="BX182" s="342">
        <v>151.19356615407096</v>
      </c>
      <c r="BY182" s="342">
        <v>159.92837775360002</v>
      </c>
      <c r="BZ182" s="342">
        <v>166.42544894292595</v>
      </c>
      <c r="CA182" s="342">
        <v>169.67398453758892</v>
      </c>
      <c r="CB182" s="342">
        <v>172.92252013225189</v>
      </c>
      <c r="CC182" s="342">
        <v>179.41959132157783</v>
      </c>
      <c r="CE182" s="385">
        <v>90.75</v>
      </c>
      <c r="CF182" s="342">
        <v>10.15</v>
      </c>
      <c r="CG182" s="342">
        <v>11.15</v>
      </c>
      <c r="CH182" s="342">
        <v>11.65</v>
      </c>
      <c r="CI182" s="342">
        <v>12.15</v>
      </c>
      <c r="CJ182" s="342">
        <v>13.15</v>
      </c>
      <c r="CK182" s="342">
        <v>14.2</v>
      </c>
      <c r="CL182" s="342">
        <v>14.725</v>
      </c>
      <c r="CM182" s="342">
        <v>15.25</v>
      </c>
      <c r="CN182" s="342">
        <v>16.3</v>
      </c>
      <c r="CO182" s="342">
        <v>9.9250000000000007</v>
      </c>
      <c r="CP182" s="342">
        <v>10.85</v>
      </c>
      <c r="CQ182" s="342">
        <v>11.31875</v>
      </c>
      <c r="CR182" s="342">
        <v>11.8</v>
      </c>
      <c r="CS182" s="342">
        <v>12.725</v>
      </c>
      <c r="CT182" s="342">
        <v>13.737500000000001</v>
      </c>
      <c r="CU182" s="342">
        <v>14.225</v>
      </c>
      <c r="CV182" s="342">
        <v>14.725</v>
      </c>
      <c r="CW182" s="342">
        <v>15.725</v>
      </c>
      <c r="CY182" s="101">
        <f t="shared" si="251"/>
        <v>1</v>
      </c>
      <c r="CZ182" s="101">
        <f t="shared" si="252"/>
        <v>3</v>
      </c>
      <c r="DB182" s="101">
        <f t="shared" si="253"/>
        <v>4</v>
      </c>
      <c r="DD182" s="311">
        <f t="shared" si="254"/>
        <v>3</v>
      </c>
      <c r="DE182" s="311"/>
      <c r="DF182" s="101">
        <f t="shared" si="170"/>
        <v>0</v>
      </c>
      <c r="DG182" s="101">
        <f t="shared" si="171"/>
        <v>0</v>
      </c>
      <c r="DH182" s="101">
        <f t="shared" si="172"/>
        <v>0</v>
      </c>
      <c r="DI182" s="101">
        <f t="shared" si="173"/>
        <v>0</v>
      </c>
      <c r="DJ182" s="311">
        <f t="shared" si="174"/>
        <v>0</v>
      </c>
      <c r="DK182" s="311">
        <f t="shared" si="175"/>
        <v>0</v>
      </c>
      <c r="DL182" s="101">
        <f t="shared" si="176"/>
        <v>0</v>
      </c>
      <c r="DM182" s="101">
        <f t="shared" si="177"/>
        <v>0</v>
      </c>
      <c r="DN182" s="101">
        <f t="shared" si="178"/>
        <v>0</v>
      </c>
      <c r="DO182" s="101">
        <f t="shared" si="179"/>
        <v>0</v>
      </c>
      <c r="DP182" s="101">
        <f t="shared" si="180"/>
        <v>0</v>
      </c>
      <c r="DQ182" s="101">
        <f t="shared" si="181"/>
        <v>0</v>
      </c>
      <c r="DR182" s="101">
        <f t="shared" si="182"/>
        <v>0</v>
      </c>
      <c r="DS182" s="101">
        <f t="shared" si="183"/>
        <v>0</v>
      </c>
      <c r="DT182" s="101">
        <f t="shared" si="184"/>
        <v>0</v>
      </c>
      <c r="DU182" s="101">
        <f t="shared" si="185"/>
        <v>0</v>
      </c>
      <c r="DV182" s="101">
        <f t="shared" si="186"/>
        <v>0</v>
      </c>
      <c r="DW182" s="101">
        <f t="shared" si="187"/>
        <v>0</v>
      </c>
      <c r="DX182" s="311">
        <f t="shared" si="188"/>
        <v>0</v>
      </c>
      <c r="DY182" s="101">
        <f t="shared" si="189"/>
        <v>0</v>
      </c>
      <c r="DZ182" s="101">
        <f t="shared" si="190"/>
        <v>0</v>
      </c>
      <c r="EA182" s="101">
        <f t="shared" si="191"/>
        <v>1</v>
      </c>
      <c r="EB182" s="101">
        <f t="shared" si="192"/>
        <v>0</v>
      </c>
      <c r="EC182" s="101">
        <f t="shared" si="193"/>
        <v>0</v>
      </c>
      <c r="ED182" s="101">
        <f t="shared" si="194"/>
        <v>0</v>
      </c>
      <c r="EE182" s="101">
        <f t="shared" si="195"/>
        <v>0</v>
      </c>
      <c r="EF182" s="101">
        <f t="shared" si="196"/>
        <v>1</v>
      </c>
      <c r="EG182" s="101">
        <f t="shared" si="197"/>
        <v>0</v>
      </c>
      <c r="EH182" s="101">
        <f t="shared" si="198"/>
        <v>0</v>
      </c>
      <c r="EI182" s="101">
        <f t="shared" si="199"/>
        <v>0</v>
      </c>
      <c r="EJ182" s="101">
        <f t="shared" si="200"/>
        <v>0</v>
      </c>
      <c r="EK182" s="101">
        <f t="shared" si="201"/>
        <v>0</v>
      </c>
      <c r="EL182" s="101">
        <f t="shared" si="202"/>
        <v>0</v>
      </c>
      <c r="EM182" s="101">
        <f t="shared" si="203"/>
        <v>0</v>
      </c>
      <c r="EN182" s="101">
        <f t="shared" si="204"/>
        <v>1</v>
      </c>
      <c r="EO182" s="101">
        <f t="shared" si="205"/>
        <v>0</v>
      </c>
      <c r="EP182" s="101">
        <f t="shared" si="206"/>
        <v>0</v>
      </c>
      <c r="EQ182" s="101">
        <f t="shared" si="207"/>
        <v>0</v>
      </c>
    </row>
    <row r="183" spans="2:147" ht="21.75" customHeight="1" x14ac:dyDescent="0.45">
      <c r="B183" s="133">
        <f>IF(Data!B182&lt;&gt;"",Data!B182,"")</f>
        <v>169</v>
      </c>
      <c r="C183" s="158" t="str">
        <f>IF(Data!C182&lt;&gt;"",Data!C182,"")</f>
        <v>นางสาวพัชรพร   ยิ้มจันทร์</v>
      </c>
      <c r="D183" s="106">
        <f>IF(Data!D182&lt;&gt;"",Data!D182,"")</f>
        <v>2</v>
      </c>
      <c r="E183" s="140">
        <f>IF(AND(I183=1,Data!T182=0),0,IF(I183=999,999,Data!T182))</f>
        <v>194</v>
      </c>
      <c r="F183" s="140">
        <f t="shared" si="208"/>
        <v>16.166666666666668</v>
      </c>
      <c r="G183" s="140">
        <f>IF(Data!K182&lt;&gt;"",Data!K182,"")</f>
        <v>40</v>
      </c>
      <c r="H183" s="141">
        <f>IF(Data!L182&lt;&gt;"",Data!L182,"")</f>
        <v>155</v>
      </c>
      <c r="I183" s="63">
        <f>IF(Data!M182&lt;&gt;"",Data!M182,"")</f>
        <v>1</v>
      </c>
      <c r="J183" s="63">
        <f t="shared" si="209"/>
        <v>83</v>
      </c>
      <c r="L183" s="64" t="str">
        <f t="shared" si="210"/>
        <v>น้ำหนักค่อนข้างน้อย</v>
      </c>
      <c r="N183" s="63">
        <f t="shared" si="211"/>
        <v>99</v>
      </c>
      <c r="P183" s="64" t="str">
        <f t="shared" si="212"/>
        <v>ส่วนสูงตามเกณฑ์</v>
      </c>
      <c r="R183" s="63">
        <f t="shared" si="213"/>
        <v>88</v>
      </c>
      <c r="S183" s="64" t="str">
        <f t="shared" si="214"/>
        <v>สมส่วน</v>
      </c>
      <c r="W183" s="310">
        <f t="shared" si="215"/>
        <v>2194</v>
      </c>
      <c r="Y183" s="65">
        <f t="shared" si="216"/>
        <v>48</v>
      </c>
      <c r="Z183" s="65">
        <f t="shared" si="217"/>
        <v>156.69999999999999</v>
      </c>
      <c r="AA183" s="65">
        <f t="shared" si="218"/>
        <v>45.7</v>
      </c>
      <c r="AB183" s="65">
        <f t="shared" si="219"/>
        <v>0</v>
      </c>
      <c r="AC183" s="341">
        <f t="shared" si="220"/>
        <v>45.7</v>
      </c>
      <c r="AD183" s="65">
        <f t="shared" si="221"/>
        <v>32.527807836011348</v>
      </c>
      <c r="AE183" s="65">
        <f t="shared" si="222"/>
        <v>37.685205224007568</v>
      </c>
      <c r="AF183" s="65">
        <f t="shared" si="223"/>
        <v>40.263903918005667</v>
      </c>
      <c r="AG183" s="65">
        <f t="shared" si="224"/>
        <v>57.331167439106558</v>
      </c>
      <c r="AH183" s="65">
        <f t="shared" si="225"/>
        <v>60.441556585475411</v>
      </c>
      <c r="AI183" s="65">
        <f t="shared" si="226"/>
        <v>66.662334878213116</v>
      </c>
      <c r="AJ183" s="65">
        <f t="shared" si="227"/>
        <v>141.5468221074338</v>
      </c>
      <c r="AK183" s="65">
        <f t="shared" si="228"/>
        <v>146.59788140495584</v>
      </c>
      <c r="AL183" s="65">
        <f t="shared" si="229"/>
        <v>149.12341105371689</v>
      </c>
      <c r="AM183" s="65">
        <f t="shared" si="230"/>
        <v>164.03732824271628</v>
      </c>
      <c r="AN183" s="65">
        <f t="shared" si="231"/>
        <v>166.48310432362169</v>
      </c>
      <c r="AO183" s="65">
        <f t="shared" si="232"/>
        <v>171.37465648543255</v>
      </c>
      <c r="AP183" s="65">
        <f t="shared" si="233"/>
        <v>31.18485065027869</v>
      </c>
      <c r="AQ183" s="65">
        <f t="shared" si="234"/>
        <v>36.023233766852464</v>
      </c>
      <c r="AR183" s="65">
        <f t="shared" si="235"/>
        <v>38.442425325139354</v>
      </c>
      <c r="AS183" s="65">
        <f t="shared" si="236"/>
        <v>55.429935278384619</v>
      </c>
      <c r="AT183" s="65">
        <f t="shared" si="237"/>
        <v>58.673247037846153</v>
      </c>
      <c r="AU183" s="65">
        <f t="shared" si="238"/>
        <v>65.159870556769221</v>
      </c>
      <c r="AV183" s="65">
        <f t="shared" si="239"/>
        <v>0</v>
      </c>
      <c r="AW183" s="65">
        <f t="shared" si="240"/>
        <v>31.18485065027869</v>
      </c>
      <c r="AX183" s="65">
        <f t="shared" si="241"/>
        <v>0</v>
      </c>
      <c r="AY183" s="65">
        <f t="shared" si="242"/>
        <v>36.023233766852464</v>
      </c>
      <c r="AZ183" s="65">
        <f t="shared" si="243"/>
        <v>0</v>
      </c>
      <c r="BA183" s="65">
        <f t="shared" si="244"/>
        <v>38.442425325139354</v>
      </c>
      <c r="BB183" s="65">
        <f t="shared" si="245"/>
        <v>0</v>
      </c>
      <c r="BC183" s="65">
        <f t="shared" si="246"/>
        <v>55.429935278384619</v>
      </c>
      <c r="BD183" s="65">
        <f t="shared" si="247"/>
        <v>0</v>
      </c>
      <c r="BE183" s="65">
        <f t="shared" si="248"/>
        <v>58.673247037846153</v>
      </c>
      <c r="BF183" s="65">
        <f t="shared" si="249"/>
        <v>0</v>
      </c>
      <c r="BG183" s="65">
        <f t="shared" si="250"/>
        <v>65.159870556769221</v>
      </c>
      <c r="BI183" s="371">
        <v>1168</v>
      </c>
      <c r="BJ183" s="342">
        <v>24.528508136139973</v>
      </c>
      <c r="BK183" s="342">
        <v>31.919005424093317</v>
      </c>
      <c r="BL183" s="342">
        <v>35.614254068069982</v>
      </c>
      <c r="BM183" s="342">
        <v>39.309502712046658</v>
      </c>
      <c r="BN183" s="342">
        <v>46.7</v>
      </c>
      <c r="BO183" s="342">
        <v>54.675356785561164</v>
      </c>
      <c r="BP183" s="342">
        <v>58.663035178341744</v>
      </c>
      <c r="BQ183" s="342">
        <v>62.650713571122317</v>
      </c>
      <c r="BR183" s="342">
        <v>70.599999999999994</v>
      </c>
      <c r="BS183" s="65"/>
      <c r="BT183" s="371">
        <v>1168</v>
      </c>
      <c r="BU183" s="342">
        <v>134.20518204036517</v>
      </c>
      <c r="BV183" s="342">
        <v>142.95675633411014</v>
      </c>
      <c r="BW183" s="342">
        <v>147.33254348098262</v>
      </c>
      <c r="BX183" s="342">
        <v>151.70833062785508</v>
      </c>
      <c r="BY183" s="342">
        <v>160.45990492160001</v>
      </c>
      <c r="BZ183" s="342">
        <v>166.83465678195142</v>
      </c>
      <c r="CA183" s="342">
        <v>170.02203271212713</v>
      </c>
      <c r="CB183" s="342">
        <v>173.20940864230283</v>
      </c>
      <c r="CC183" s="342">
        <v>179.58416050265421</v>
      </c>
      <c r="CE183" s="385">
        <v>91</v>
      </c>
      <c r="CF183" s="342">
        <v>10.199999999999999</v>
      </c>
      <c r="CG183" s="342">
        <v>11.2</v>
      </c>
      <c r="CH183" s="342">
        <v>11.7</v>
      </c>
      <c r="CI183" s="342">
        <v>12.2</v>
      </c>
      <c r="CJ183" s="342">
        <v>13.2</v>
      </c>
      <c r="CK183" s="342">
        <v>14.25</v>
      </c>
      <c r="CL183" s="342">
        <v>14.775</v>
      </c>
      <c r="CM183" s="342">
        <v>15.3</v>
      </c>
      <c r="CN183" s="342">
        <v>16.350000000000001</v>
      </c>
      <c r="CO183" s="342">
        <v>9.9499999999999993</v>
      </c>
      <c r="CP183" s="342">
        <v>10.9</v>
      </c>
      <c r="CQ183" s="342">
        <v>11.375</v>
      </c>
      <c r="CR183" s="342">
        <v>11.85</v>
      </c>
      <c r="CS183" s="342">
        <v>12.8</v>
      </c>
      <c r="CT183" s="342">
        <v>13.8</v>
      </c>
      <c r="CU183" s="342">
        <v>14.3</v>
      </c>
      <c r="CV183" s="342">
        <v>14.8</v>
      </c>
      <c r="CW183" s="342">
        <v>15.8</v>
      </c>
      <c r="CY183" s="101">
        <f t="shared" si="251"/>
        <v>1</v>
      </c>
      <c r="CZ183" s="101">
        <f t="shared" si="252"/>
        <v>2</v>
      </c>
      <c r="DB183" s="101">
        <f t="shared" si="253"/>
        <v>3</v>
      </c>
      <c r="DD183" s="311">
        <f t="shared" si="254"/>
        <v>3</v>
      </c>
      <c r="DE183" s="311"/>
      <c r="DF183" s="101">
        <f t="shared" si="170"/>
        <v>0</v>
      </c>
      <c r="DG183" s="101">
        <f t="shared" si="171"/>
        <v>0</v>
      </c>
      <c r="DH183" s="101">
        <f t="shared" si="172"/>
        <v>0</v>
      </c>
      <c r="DI183" s="101">
        <f t="shared" si="173"/>
        <v>0</v>
      </c>
      <c r="DJ183" s="311">
        <f t="shared" si="174"/>
        <v>0</v>
      </c>
      <c r="DK183" s="311">
        <f t="shared" si="175"/>
        <v>0</v>
      </c>
      <c r="DL183" s="101">
        <f t="shared" si="176"/>
        <v>0</v>
      </c>
      <c r="DM183" s="101">
        <f t="shared" si="177"/>
        <v>0</v>
      </c>
      <c r="DN183" s="101">
        <f t="shared" si="178"/>
        <v>0</v>
      </c>
      <c r="DO183" s="101">
        <f t="shared" si="179"/>
        <v>0</v>
      </c>
      <c r="DP183" s="101">
        <f t="shared" si="180"/>
        <v>0</v>
      </c>
      <c r="DQ183" s="101">
        <f t="shared" si="181"/>
        <v>0</v>
      </c>
      <c r="DR183" s="101">
        <f t="shared" si="182"/>
        <v>0</v>
      </c>
      <c r="DS183" s="101">
        <f t="shared" si="183"/>
        <v>0</v>
      </c>
      <c r="DT183" s="101">
        <f t="shared" si="184"/>
        <v>0</v>
      </c>
      <c r="DU183" s="101">
        <f t="shared" si="185"/>
        <v>0</v>
      </c>
      <c r="DV183" s="101">
        <f t="shared" si="186"/>
        <v>0</v>
      </c>
      <c r="DW183" s="101">
        <f t="shared" si="187"/>
        <v>0</v>
      </c>
      <c r="DX183" s="311">
        <f t="shared" si="188"/>
        <v>0</v>
      </c>
      <c r="DY183" s="101">
        <f t="shared" si="189"/>
        <v>0</v>
      </c>
      <c r="DZ183" s="101">
        <f t="shared" si="190"/>
        <v>0</v>
      </c>
      <c r="EA183" s="101">
        <f t="shared" si="191"/>
        <v>0</v>
      </c>
      <c r="EB183" s="101">
        <f t="shared" si="192"/>
        <v>1</v>
      </c>
      <c r="EC183" s="101">
        <f t="shared" si="193"/>
        <v>0</v>
      </c>
      <c r="ED183" s="101">
        <f t="shared" si="194"/>
        <v>0</v>
      </c>
      <c r="EE183" s="101">
        <f t="shared" si="195"/>
        <v>0</v>
      </c>
      <c r="EF183" s="101">
        <f t="shared" si="196"/>
        <v>0</v>
      </c>
      <c r="EG183" s="101">
        <f t="shared" si="197"/>
        <v>1</v>
      </c>
      <c r="EH183" s="101">
        <f t="shared" si="198"/>
        <v>0</v>
      </c>
      <c r="EI183" s="101">
        <f t="shared" si="199"/>
        <v>0</v>
      </c>
      <c r="EJ183" s="101">
        <f t="shared" si="200"/>
        <v>0</v>
      </c>
      <c r="EK183" s="101">
        <f t="shared" si="201"/>
        <v>0</v>
      </c>
      <c r="EL183" s="101">
        <f t="shared" si="202"/>
        <v>0</v>
      </c>
      <c r="EM183" s="101">
        <f t="shared" si="203"/>
        <v>0</v>
      </c>
      <c r="EN183" s="101">
        <f t="shared" si="204"/>
        <v>1</v>
      </c>
      <c r="EO183" s="101">
        <f t="shared" si="205"/>
        <v>0</v>
      </c>
      <c r="EP183" s="101">
        <f t="shared" si="206"/>
        <v>0</v>
      </c>
      <c r="EQ183" s="101">
        <f t="shared" si="207"/>
        <v>0</v>
      </c>
    </row>
    <row r="184" spans="2:147" ht="21.75" customHeight="1" x14ac:dyDescent="0.45">
      <c r="B184" s="133">
        <f>IF(Data!B183&lt;&gt;"",Data!B183,"")</f>
        <v>170</v>
      </c>
      <c r="C184" s="158" t="str">
        <f>IF(Data!C183&lt;&gt;"",Data!C183,"")</f>
        <v>นายธาดาพงศ์   เสาเงิน</v>
      </c>
      <c r="D184" s="106">
        <f>IF(Data!D183&lt;&gt;"",Data!D183,"")</f>
        <v>1</v>
      </c>
      <c r="E184" s="140">
        <f>IF(AND(I184=1,Data!T183=0),0,IF(I184=999,999,Data!T183))</f>
        <v>197</v>
      </c>
      <c r="F184" s="140">
        <f t="shared" si="208"/>
        <v>16.416666666666668</v>
      </c>
      <c r="G184" s="140">
        <f>IF(Data!K183&lt;&gt;"",Data!K183,"")</f>
        <v>70</v>
      </c>
      <c r="H184" s="141">
        <f>IF(Data!L183&lt;&gt;"",Data!L183,"")</f>
        <v>175</v>
      </c>
      <c r="I184" s="63">
        <f>IF(Data!M183&lt;&gt;"",Data!M183,"")</f>
        <v>1</v>
      </c>
      <c r="J184" s="63">
        <f t="shared" si="209"/>
        <v>128</v>
      </c>
      <c r="L184" s="64" t="str">
        <f t="shared" si="210"/>
        <v>น้ำหนักมากกว่าเกณฑ์</v>
      </c>
      <c r="N184" s="63">
        <f t="shared" si="211"/>
        <v>104</v>
      </c>
      <c r="P184" s="64" t="str">
        <f t="shared" si="212"/>
        <v>ส่วนสูงตามเกณฑ์</v>
      </c>
      <c r="R184" s="63">
        <f t="shared" si="213"/>
        <v>115</v>
      </c>
      <c r="S184" s="64" t="str">
        <f t="shared" si="214"/>
        <v>ท้วม</v>
      </c>
      <c r="W184" s="310">
        <f t="shared" si="215"/>
        <v>1197</v>
      </c>
      <c r="Y184" s="65">
        <f t="shared" si="216"/>
        <v>54.8</v>
      </c>
      <c r="Z184" s="65">
        <f t="shared" si="217"/>
        <v>168.4696252928</v>
      </c>
      <c r="AA184" s="65">
        <f t="shared" si="218"/>
        <v>61.1</v>
      </c>
      <c r="AB184" s="65">
        <f t="shared" si="219"/>
        <v>0</v>
      </c>
      <c r="AC184" s="341">
        <f t="shared" si="220"/>
        <v>61.1</v>
      </c>
      <c r="AD184" s="65">
        <f t="shared" si="221"/>
        <v>35.021115171808326</v>
      </c>
      <c r="AE184" s="65">
        <f t="shared" si="222"/>
        <v>41.614076781205554</v>
      </c>
      <c r="AF184" s="65">
        <f t="shared" si="223"/>
        <v>44.910557585904165</v>
      </c>
      <c r="AG184" s="65">
        <f t="shared" si="224"/>
        <v>64.928703117662664</v>
      </c>
      <c r="AH184" s="65">
        <f t="shared" si="225"/>
        <v>68.304937490216901</v>
      </c>
      <c r="AI184" s="65">
        <f t="shared" si="226"/>
        <v>75.099999999999994</v>
      </c>
      <c r="AJ184" s="65">
        <f t="shared" si="227"/>
        <v>150.29154749053939</v>
      </c>
      <c r="AK184" s="65">
        <f t="shared" si="228"/>
        <v>156.35090675795959</v>
      </c>
      <c r="AL184" s="65">
        <f t="shared" si="229"/>
        <v>159.38058639166968</v>
      </c>
      <c r="AM184" s="65">
        <f t="shared" si="230"/>
        <v>176.48508714379733</v>
      </c>
      <c r="AN184" s="65">
        <f t="shared" si="231"/>
        <v>179.15690776079646</v>
      </c>
      <c r="AO184" s="65">
        <f t="shared" si="232"/>
        <v>184.50054899479468</v>
      </c>
      <c r="AP184" s="65">
        <f t="shared" si="233"/>
        <v>43.713722207476678</v>
      </c>
      <c r="AQ184" s="65">
        <f t="shared" si="234"/>
        <v>49.509148138317784</v>
      </c>
      <c r="AR184" s="65">
        <f t="shared" si="235"/>
        <v>52.406861103738343</v>
      </c>
      <c r="AS184" s="65">
        <f t="shared" si="236"/>
        <v>69.155110353416774</v>
      </c>
      <c r="AT184" s="65">
        <f t="shared" si="237"/>
        <v>71.840147137889034</v>
      </c>
      <c r="AU184" s="65">
        <f t="shared" si="238"/>
        <v>77.210220706833539</v>
      </c>
      <c r="AV184" s="65">
        <f t="shared" si="239"/>
        <v>0</v>
      </c>
      <c r="AW184" s="65">
        <f t="shared" si="240"/>
        <v>43.713722207476678</v>
      </c>
      <c r="AX184" s="65">
        <f t="shared" si="241"/>
        <v>0</v>
      </c>
      <c r="AY184" s="65">
        <f t="shared" si="242"/>
        <v>49.509148138317784</v>
      </c>
      <c r="AZ184" s="65">
        <f t="shared" si="243"/>
        <v>0</v>
      </c>
      <c r="BA184" s="65">
        <f t="shared" si="244"/>
        <v>52.406861103738343</v>
      </c>
      <c r="BB184" s="65">
        <f t="shared" si="245"/>
        <v>0</v>
      </c>
      <c r="BC184" s="65">
        <f t="shared" si="246"/>
        <v>69.155110353416774</v>
      </c>
      <c r="BD184" s="65">
        <f t="shared" si="247"/>
        <v>0</v>
      </c>
      <c r="BE184" s="65">
        <f t="shared" si="248"/>
        <v>71.840147137889034</v>
      </c>
      <c r="BF184" s="65">
        <f t="shared" si="249"/>
        <v>0</v>
      </c>
      <c r="BG184" s="65">
        <f t="shared" si="250"/>
        <v>77.210220706833539</v>
      </c>
      <c r="BI184" s="371">
        <v>1169</v>
      </c>
      <c r="BJ184" s="342">
        <v>24.928508136139982</v>
      </c>
      <c r="BK184" s="342">
        <v>32.319005424093319</v>
      </c>
      <c r="BL184" s="342">
        <v>36.014254068069995</v>
      </c>
      <c r="BM184" s="342">
        <v>39.709502712046664</v>
      </c>
      <c r="BN184" s="342">
        <v>47.1</v>
      </c>
      <c r="BO184" s="342">
        <v>55.022187740324085</v>
      </c>
      <c r="BP184" s="342">
        <v>58.983281610486131</v>
      </c>
      <c r="BQ184" s="342">
        <v>62.944375480648169</v>
      </c>
      <c r="BR184" s="342">
        <v>70.900000000000006</v>
      </c>
      <c r="BS184" s="65"/>
      <c r="BT184" s="371">
        <v>1169</v>
      </c>
      <c r="BU184" s="342">
        <v>134.86402111183847</v>
      </c>
      <c r="BV184" s="342">
        <v>143.56302326922565</v>
      </c>
      <c r="BW184" s="342">
        <v>147.9125243479192</v>
      </c>
      <c r="BX184" s="342">
        <v>152.26202542661281</v>
      </c>
      <c r="BY184" s="342">
        <v>160.96102758399999</v>
      </c>
      <c r="BZ184" s="342">
        <v>167.21849423497557</v>
      </c>
      <c r="CA184" s="342">
        <v>170.34722756046335</v>
      </c>
      <c r="CB184" s="342">
        <v>173.47596088595114</v>
      </c>
      <c r="CC184" s="342">
        <v>179.73342753692668</v>
      </c>
      <c r="CE184" s="385">
        <v>91.25</v>
      </c>
      <c r="CF184" s="342">
        <v>10.25</v>
      </c>
      <c r="CG184" s="342">
        <v>11.25</v>
      </c>
      <c r="CH184" s="342">
        <v>11.75</v>
      </c>
      <c r="CI184" s="342">
        <v>12.25</v>
      </c>
      <c r="CJ184" s="342">
        <v>13.25</v>
      </c>
      <c r="CK184" s="342">
        <v>14.3125</v>
      </c>
      <c r="CL184" s="342">
        <v>14.84375</v>
      </c>
      <c r="CM184" s="342">
        <v>15.375</v>
      </c>
      <c r="CN184" s="342">
        <v>16.4375</v>
      </c>
      <c r="CO184" s="342">
        <v>10</v>
      </c>
      <c r="CP184" s="342">
        <v>10.95</v>
      </c>
      <c r="CQ184" s="342">
        <v>11.425000000000001</v>
      </c>
      <c r="CR184" s="342">
        <v>11.9</v>
      </c>
      <c r="CS184" s="342">
        <v>12.85</v>
      </c>
      <c r="CT184" s="342">
        <v>13.85</v>
      </c>
      <c r="CU184" s="342">
        <v>14.35</v>
      </c>
      <c r="CV184" s="342">
        <v>14.85</v>
      </c>
      <c r="CW184" s="342">
        <v>15.85</v>
      </c>
      <c r="CY184" s="101">
        <f t="shared" si="251"/>
        <v>1</v>
      </c>
      <c r="CZ184" s="101">
        <f t="shared" si="252"/>
        <v>5</v>
      </c>
      <c r="DB184" s="101">
        <f t="shared" si="253"/>
        <v>3</v>
      </c>
      <c r="DD184" s="311">
        <f t="shared" si="254"/>
        <v>4</v>
      </c>
      <c r="DE184" s="311"/>
      <c r="DF184" s="101">
        <f t="shared" si="170"/>
        <v>1</v>
      </c>
      <c r="DG184" s="101">
        <f t="shared" si="171"/>
        <v>0</v>
      </c>
      <c r="DH184" s="101">
        <f t="shared" si="172"/>
        <v>0</v>
      </c>
      <c r="DI184" s="101">
        <f t="shared" si="173"/>
        <v>0</v>
      </c>
      <c r="DJ184" s="311">
        <f t="shared" si="174"/>
        <v>0</v>
      </c>
      <c r="DK184" s="311">
        <f t="shared" si="175"/>
        <v>0</v>
      </c>
      <c r="DL184" s="101">
        <f t="shared" si="176"/>
        <v>0</v>
      </c>
      <c r="DM184" s="101">
        <f t="shared" si="177"/>
        <v>0</v>
      </c>
      <c r="DN184" s="101">
        <f t="shared" si="178"/>
        <v>1</v>
      </c>
      <c r="DO184" s="101">
        <f t="shared" si="179"/>
        <v>0</v>
      </c>
      <c r="DP184" s="101">
        <f t="shared" si="180"/>
        <v>0</v>
      </c>
      <c r="DQ184" s="101">
        <f t="shared" si="181"/>
        <v>0</v>
      </c>
      <c r="DR184" s="101">
        <f t="shared" si="182"/>
        <v>0</v>
      </c>
      <c r="DS184" s="101">
        <f t="shared" si="183"/>
        <v>0</v>
      </c>
      <c r="DT184" s="101">
        <f t="shared" si="184"/>
        <v>1</v>
      </c>
      <c r="DU184" s="101">
        <f t="shared" si="185"/>
        <v>0</v>
      </c>
      <c r="DV184" s="101">
        <f t="shared" si="186"/>
        <v>0</v>
      </c>
      <c r="DW184" s="101">
        <f t="shared" si="187"/>
        <v>0</v>
      </c>
      <c r="DX184" s="311">
        <f t="shared" si="188"/>
        <v>0</v>
      </c>
      <c r="DY184" s="101">
        <f t="shared" si="189"/>
        <v>0</v>
      </c>
      <c r="DZ184" s="101">
        <f t="shared" si="190"/>
        <v>0</v>
      </c>
      <c r="EA184" s="101">
        <f t="shared" si="191"/>
        <v>0</v>
      </c>
      <c r="EB184" s="101">
        <f t="shared" si="192"/>
        <v>0</v>
      </c>
      <c r="EC184" s="101">
        <f t="shared" si="193"/>
        <v>0</v>
      </c>
      <c r="ED184" s="101">
        <f t="shared" si="194"/>
        <v>0</v>
      </c>
      <c r="EE184" s="101">
        <f t="shared" si="195"/>
        <v>0</v>
      </c>
      <c r="EF184" s="101">
        <f t="shared" si="196"/>
        <v>0</v>
      </c>
      <c r="EG184" s="101">
        <f t="shared" si="197"/>
        <v>0</v>
      </c>
      <c r="EH184" s="101">
        <f t="shared" si="198"/>
        <v>0</v>
      </c>
      <c r="EI184" s="101">
        <f t="shared" si="199"/>
        <v>0</v>
      </c>
      <c r="EJ184" s="101">
        <f t="shared" si="200"/>
        <v>0</v>
      </c>
      <c r="EK184" s="101">
        <f t="shared" si="201"/>
        <v>0</v>
      </c>
      <c r="EL184" s="101">
        <f t="shared" si="202"/>
        <v>0</v>
      </c>
      <c r="EM184" s="101">
        <f t="shared" si="203"/>
        <v>0</v>
      </c>
      <c r="EN184" s="101">
        <f t="shared" si="204"/>
        <v>0</v>
      </c>
      <c r="EO184" s="101">
        <f t="shared" si="205"/>
        <v>0</v>
      </c>
      <c r="EP184" s="101">
        <f t="shared" si="206"/>
        <v>0</v>
      </c>
      <c r="EQ184" s="101">
        <f t="shared" si="207"/>
        <v>0</v>
      </c>
    </row>
    <row r="185" spans="2:147" ht="21.75" customHeight="1" x14ac:dyDescent="0.45">
      <c r="B185" s="133">
        <f>IF(Data!B184&lt;&gt;"",Data!B184,"")</f>
        <v>171</v>
      </c>
      <c r="C185" s="158" t="str">
        <f>IF(Data!C184&lt;&gt;"",Data!C184,"")</f>
        <v>นายสุเมธ   ยอดดำเนิน</v>
      </c>
      <c r="D185" s="106">
        <f>IF(Data!D184&lt;&gt;"",Data!D184,"")</f>
        <v>1</v>
      </c>
      <c r="E185" s="140">
        <f>IF(AND(I185=1,Data!T184=0),0,IF(I185=999,999,Data!T184))</f>
        <v>201</v>
      </c>
      <c r="F185" s="140">
        <f t="shared" si="208"/>
        <v>16.75</v>
      </c>
      <c r="G185" s="140">
        <f>IF(Data!K184&lt;&gt;"",Data!K184,"")</f>
        <v>49</v>
      </c>
      <c r="H185" s="141">
        <f>IF(Data!L184&lt;&gt;"",Data!L184,"")</f>
        <v>162</v>
      </c>
      <c r="I185" s="63">
        <f>IF(Data!M184&lt;&gt;"",Data!M184,"")</f>
        <v>1</v>
      </c>
      <c r="J185" s="63">
        <f t="shared" si="209"/>
        <v>88</v>
      </c>
      <c r="L185" s="64" t="str">
        <f t="shared" si="210"/>
        <v>น้ำหนักตามเกณฑ์</v>
      </c>
      <c r="N185" s="63">
        <f t="shared" si="211"/>
        <v>96</v>
      </c>
      <c r="P185" s="64" t="str">
        <f t="shared" si="212"/>
        <v>ส่วนสูงตามเกณฑ์</v>
      </c>
      <c r="R185" s="63">
        <f t="shared" si="213"/>
        <v>98</v>
      </c>
      <c r="S185" s="64" t="str">
        <f t="shared" si="214"/>
        <v>สมส่วน</v>
      </c>
      <c r="W185" s="310">
        <f t="shared" si="215"/>
        <v>1201</v>
      </c>
      <c r="Y185" s="65">
        <f t="shared" si="216"/>
        <v>55.6</v>
      </c>
      <c r="Z185" s="65">
        <f t="shared" si="217"/>
        <v>168.99093135359999</v>
      </c>
      <c r="AA185" s="65">
        <f t="shared" si="218"/>
        <v>49.9</v>
      </c>
      <c r="AB185" s="65">
        <f t="shared" si="219"/>
        <v>0</v>
      </c>
      <c r="AC185" s="341">
        <f t="shared" si="220"/>
        <v>49.9</v>
      </c>
      <c r="AD185" s="65">
        <f t="shared" si="221"/>
        <v>35.82111517180833</v>
      </c>
      <c r="AE185" s="65">
        <f t="shared" si="222"/>
        <v>42.414076781205551</v>
      </c>
      <c r="AF185" s="65">
        <f t="shared" si="223"/>
        <v>45.710557585904169</v>
      </c>
      <c r="AG185" s="65">
        <f t="shared" si="224"/>
        <v>65.409688846240229</v>
      </c>
      <c r="AH185" s="65">
        <f t="shared" si="225"/>
        <v>68.679585128320298</v>
      </c>
      <c r="AI185" s="65">
        <f t="shared" si="226"/>
        <v>75.2</v>
      </c>
      <c r="AJ185" s="65">
        <f t="shared" si="227"/>
        <v>151.01802942173646</v>
      </c>
      <c r="AK185" s="65">
        <f t="shared" si="228"/>
        <v>157.00899673235764</v>
      </c>
      <c r="AL185" s="65">
        <f t="shared" si="229"/>
        <v>160.0044803876682</v>
      </c>
      <c r="AM185" s="65">
        <f t="shared" si="230"/>
        <v>176.89971270887469</v>
      </c>
      <c r="AN185" s="65">
        <f t="shared" si="231"/>
        <v>179.53597316063295</v>
      </c>
      <c r="AO185" s="65">
        <f t="shared" si="232"/>
        <v>184.80849406414941</v>
      </c>
      <c r="AP185" s="65">
        <f t="shared" si="233"/>
        <v>35.384850650278686</v>
      </c>
      <c r="AQ185" s="65">
        <f t="shared" si="234"/>
        <v>40.223233766852459</v>
      </c>
      <c r="AR185" s="65">
        <f t="shared" si="235"/>
        <v>42.642425325139342</v>
      </c>
      <c r="AS185" s="65">
        <f t="shared" si="236"/>
        <v>58.991906735539722</v>
      </c>
      <c r="AT185" s="65">
        <f t="shared" si="237"/>
        <v>62.022542314052956</v>
      </c>
      <c r="AU185" s="65">
        <f t="shared" si="238"/>
        <v>68.083813471079438</v>
      </c>
      <c r="AV185" s="65">
        <f t="shared" si="239"/>
        <v>0</v>
      </c>
      <c r="AW185" s="65">
        <f t="shared" si="240"/>
        <v>35.384850650278686</v>
      </c>
      <c r="AX185" s="65">
        <f t="shared" si="241"/>
        <v>0</v>
      </c>
      <c r="AY185" s="65">
        <f t="shared" si="242"/>
        <v>40.223233766852459</v>
      </c>
      <c r="AZ185" s="65">
        <f t="shared" si="243"/>
        <v>0</v>
      </c>
      <c r="BA185" s="65">
        <f t="shared" si="244"/>
        <v>42.642425325139342</v>
      </c>
      <c r="BB185" s="65">
        <f t="shared" si="245"/>
        <v>0</v>
      </c>
      <c r="BC185" s="65">
        <f t="shared" si="246"/>
        <v>58.991906735539722</v>
      </c>
      <c r="BD185" s="65">
        <f t="shared" si="247"/>
        <v>0</v>
      </c>
      <c r="BE185" s="65">
        <f t="shared" si="248"/>
        <v>62.022542314052956</v>
      </c>
      <c r="BF185" s="65">
        <f t="shared" si="249"/>
        <v>0</v>
      </c>
      <c r="BG185" s="65">
        <f t="shared" si="250"/>
        <v>68.083813471079438</v>
      </c>
      <c r="BI185" s="371">
        <v>1170</v>
      </c>
      <c r="BJ185" s="342">
        <v>25.388015271851206</v>
      </c>
      <c r="BK185" s="342">
        <v>32.72534351456747</v>
      </c>
      <c r="BL185" s="342">
        <v>36.394007635925604</v>
      </c>
      <c r="BM185" s="342">
        <v>40.062671757283738</v>
      </c>
      <c r="BN185" s="342">
        <v>47.4</v>
      </c>
      <c r="BO185" s="342">
        <v>55.269018695087013</v>
      </c>
      <c r="BP185" s="342">
        <v>59.203528042630523</v>
      </c>
      <c r="BQ185" s="342">
        <v>63.13803739017402</v>
      </c>
      <c r="BR185" s="342">
        <v>71</v>
      </c>
      <c r="BS185" s="65"/>
      <c r="BT185" s="371">
        <v>1170</v>
      </c>
      <c r="BU185" s="342">
        <v>135.36603398917157</v>
      </c>
      <c r="BV185" s="342">
        <v>144.05365592238104</v>
      </c>
      <c r="BW185" s="342">
        <v>148.3974668889858</v>
      </c>
      <c r="BX185" s="342">
        <v>152.74127785559054</v>
      </c>
      <c r="BY185" s="342">
        <v>161.42889978880001</v>
      </c>
      <c r="BZ185" s="342">
        <v>167.55820537283418</v>
      </c>
      <c r="CA185" s="342">
        <v>170.62285816485127</v>
      </c>
      <c r="CB185" s="342">
        <v>173.68751095686835</v>
      </c>
      <c r="CC185" s="342">
        <v>179.81681654090252</v>
      </c>
      <c r="CE185" s="385">
        <v>91.5</v>
      </c>
      <c r="CF185" s="342">
        <v>10.3</v>
      </c>
      <c r="CG185" s="342">
        <v>11.3</v>
      </c>
      <c r="CH185" s="342">
        <v>11.8</v>
      </c>
      <c r="CI185" s="342">
        <v>12.3</v>
      </c>
      <c r="CJ185" s="342">
        <v>13.3</v>
      </c>
      <c r="CK185" s="342">
        <v>14.375</v>
      </c>
      <c r="CL185" s="342">
        <v>14.9125</v>
      </c>
      <c r="CM185" s="342">
        <v>15.45</v>
      </c>
      <c r="CN185" s="342">
        <v>16.524999999999999</v>
      </c>
      <c r="CO185" s="342">
        <v>10.050000000000001</v>
      </c>
      <c r="CP185" s="342">
        <v>11</v>
      </c>
      <c r="CQ185" s="342">
        <v>11.475</v>
      </c>
      <c r="CR185" s="342">
        <v>11.95</v>
      </c>
      <c r="CS185" s="342">
        <v>12.9</v>
      </c>
      <c r="CT185" s="342">
        <v>13.9</v>
      </c>
      <c r="CU185" s="342">
        <v>14.4</v>
      </c>
      <c r="CV185" s="342">
        <v>14.9</v>
      </c>
      <c r="CW185" s="342">
        <v>15.9</v>
      </c>
      <c r="CY185" s="101">
        <f t="shared" si="251"/>
        <v>1</v>
      </c>
      <c r="CZ185" s="101">
        <f t="shared" si="252"/>
        <v>3</v>
      </c>
      <c r="DB185" s="101">
        <f t="shared" si="253"/>
        <v>3</v>
      </c>
      <c r="DD185" s="311">
        <f t="shared" si="254"/>
        <v>3</v>
      </c>
      <c r="DE185" s="311"/>
      <c r="DF185" s="101">
        <f t="shared" si="170"/>
        <v>0</v>
      </c>
      <c r="DG185" s="101">
        <f t="shared" si="171"/>
        <v>0</v>
      </c>
      <c r="DH185" s="101">
        <f t="shared" si="172"/>
        <v>1</v>
      </c>
      <c r="DI185" s="101">
        <f t="shared" si="173"/>
        <v>0</v>
      </c>
      <c r="DJ185" s="311">
        <f t="shared" si="174"/>
        <v>0</v>
      </c>
      <c r="DK185" s="311">
        <f t="shared" si="175"/>
        <v>0</v>
      </c>
      <c r="DL185" s="101">
        <f t="shared" si="176"/>
        <v>0</v>
      </c>
      <c r="DM185" s="101">
        <f t="shared" si="177"/>
        <v>0</v>
      </c>
      <c r="DN185" s="101">
        <f t="shared" si="178"/>
        <v>1</v>
      </c>
      <c r="DO185" s="101">
        <f t="shared" si="179"/>
        <v>0</v>
      </c>
      <c r="DP185" s="101">
        <f t="shared" si="180"/>
        <v>0</v>
      </c>
      <c r="DQ185" s="101">
        <f t="shared" si="181"/>
        <v>0</v>
      </c>
      <c r="DR185" s="101">
        <f t="shared" si="182"/>
        <v>0</v>
      </c>
      <c r="DS185" s="101">
        <f t="shared" si="183"/>
        <v>0</v>
      </c>
      <c r="DT185" s="101">
        <f t="shared" si="184"/>
        <v>0</v>
      </c>
      <c r="DU185" s="101">
        <f t="shared" si="185"/>
        <v>1</v>
      </c>
      <c r="DV185" s="101">
        <f t="shared" si="186"/>
        <v>0</v>
      </c>
      <c r="DW185" s="101">
        <f t="shared" si="187"/>
        <v>0</v>
      </c>
      <c r="DX185" s="311">
        <f t="shared" si="188"/>
        <v>0</v>
      </c>
      <c r="DY185" s="101">
        <f t="shared" si="189"/>
        <v>0</v>
      </c>
      <c r="DZ185" s="101">
        <f t="shared" si="190"/>
        <v>0</v>
      </c>
      <c r="EA185" s="101">
        <f t="shared" si="191"/>
        <v>0</v>
      </c>
      <c r="EB185" s="101">
        <f t="shared" si="192"/>
        <v>0</v>
      </c>
      <c r="EC185" s="101">
        <f t="shared" si="193"/>
        <v>0</v>
      </c>
      <c r="ED185" s="101">
        <f t="shared" si="194"/>
        <v>0</v>
      </c>
      <c r="EE185" s="101">
        <f t="shared" si="195"/>
        <v>0</v>
      </c>
      <c r="EF185" s="101">
        <f t="shared" si="196"/>
        <v>0</v>
      </c>
      <c r="EG185" s="101">
        <f t="shared" si="197"/>
        <v>0</v>
      </c>
      <c r="EH185" s="101">
        <f t="shared" si="198"/>
        <v>0</v>
      </c>
      <c r="EI185" s="101">
        <f t="shared" si="199"/>
        <v>0</v>
      </c>
      <c r="EJ185" s="101">
        <f t="shared" si="200"/>
        <v>0</v>
      </c>
      <c r="EK185" s="101">
        <f t="shared" si="201"/>
        <v>0</v>
      </c>
      <c r="EL185" s="101">
        <f t="shared" si="202"/>
        <v>0</v>
      </c>
      <c r="EM185" s="101">
        <f t="shared" si="203"/>
        <v>0</v>
      </c>
      <c r="EN185" s="101">
        <f t="shared" si="204"/>
        <v>0</v>
      </c>
      <c r="EO185" s="101">
        <f t="shared" si="205"/>
        <v>0</v>
      </c>
      <c r="EP185" s="101">
        <f t="shared" si="206"/>
        <v>0</v>
      </c>
      <c r="EQ185" s="101">
        <f t="shared" si="207"/>
        <v>0</v>
      </c>
    </row>
    <row r="186" spans="2:147" ht="21.75" customHeight="1" x14ac:dyDescent="0.45">
      <c r="B186" s="133">
        <f>IF(Data!B185&lt;&gt;"",Data!B185,"")</f>
        <v>172</v>
      </c>
      <c r="C186" s="158" t="str">
        <f>IF(Data!C185&lt;&gt;"",Data!C185,"")</f>
        <v>นางสาวณัฐพร   บุษบงค์</v>
      </c>
      <c r="D186" s="106">
        <f>IF(Data!D185&lt;&gt;"",Data!D185,"")</f>
        <v>2</v>
      </c>
      <c r="E186" s="140">
        <f>IF(AND(I186=1,Data!T185=0),0,IF(I186=999,999,Data!T185))</f>
        <v>191</v>
      </c>
      <c r="F186" s="140">
        <f t="shared" si="208"/>
        <v>15.916666666666666</v>
      </c>
      <c r="G186" s="140">
        <f>IF(Data!K185&lt;&gt;"",Data!K185,"")</f>
        <v>49</v>
      </c>
      <c r="H186" s="141">
        <f>IF(Data!L185&lt;&gt;"",Data!L185,"")</f>
        <v>153</v>
      </c>
      <c r="I186" s="63">
        <f>IF(Data!M185&lt;&gt;"",Data!M185,"")</f>
        <v>1</v>
      </c>
      <c r="J186" s="63">
        <f t="shared" si="209"/>
        <v>103</v>
      </c>
      <c r="L186" s="64" t="str">
        <f t="shared" si="210"/>
        <v>น้ำหนักตามเกณฑ์</v>
      </c>
      <c r="N186" s="63">
        <f t="shared" si="211"/>
        <v>98</v>
      </c>
      <c r="P186" s="64" t="str">
        <f t="shared" si="212"/>
        <v>ส่วนสูงตามเกณฑ์</v>
      </c>
      <c r="R186" s="63">
        <f t="shared" si="213"/>
        <v>111</v>
      </c>
      <c r="S186" s="64" t="str">
        <f t="shared" si="214"/>
        <v>สมส่วน</v>
      </c>
      <c r="W186" s="310">
        <f t="shared" si="215"/>
        <v>2191</v>
      </c>
      <c r="Y186" s="65">
        <f t="shared" si="216"/>
        <v>47.8</v>
      </c>
      <c r="Z186" s="65">
        <f t="shared" si="217"/>
        <v>156.5</v>
      </c>
      <c r="AA186" s="65">
        <f t="shared" si="218"/>
        <v>44.1</v>
      </c>
      <c r="AB186" s="65">
        <f t="shared" si="219"/>
        <v>0</v>
      </c>
      <c r="AC186" s="341">
        <f t="shared" si="220"/>
        <v>44.1</v>
      </c>
      <c r="AD186" s="65">
        <f t="shared" si="221"/>
        <v>32.168300700300129</v>
      </c>
      <c r="AE186" s="65">
        <f t="shared" si="222"/>
        <v>37.378867133533419</v>
      </c>
      <c r="AF186" s="65">
        <f t="shared" si="223"/>
        <v>39.98415035015006</v>
      </c>
      <c r="AG186" s="65">
        <f t="shared" si="224"/>
        <v>57.210921006962167</v>
      </c>
      <c r="AH186" s="65">
        <f t="shared" si="225"/>
        <v>60.347894675949554</v>
      </c>
      <c r="AI186" s="65">
        <f t="shared" si="226"/>
        <v>66.621842013924336</v>
      </c>
      <c r="AJ186" s="65">
        <f t="shared" si="227"/>
        <v>141.50632924314502</v>
      </c>
      <c r="AK186" s="65">
        <f t="shared" si="228"/>
        <v>146.50421949543002</v>
      </c>
      <c r="AL186" s="65">
        <f t="shared" si="229"/>
        <v>149.00316462157249</v>
      </c>
      <c r="AM186" s="65">
        <f t="shared" si="230"/>
        <v>163.99683537842751</v>
      </c>
      <c r="AN186" s="65">
        <f t="shared" si="231"/>
        <v>166.49578050456998</v>
      </c>
      <c r="AO186" s="65">
        <f t="shared" si="232"/>
        <v>171.49367075685498</v>
      </c>
      <c r="AP186" s="65">
        <f t="shared" si="233"/>
        <v>29.903864921701143</v>
      </c>
      <c r="AQ186" s="65">
        <f t="shared" si="234"/>
        <v>34.635909947800762</v>
      </c>
      <c r="AR186" s="65">
        <f t="shared" si="235"/>
        <v>37.001932460850568</v>
      </c>
      <c r="AS186" s="65">
        <f t="shared" si="236"/>
        <v>53.82993527838461</v>
      </c>
      <c r="AT186" s="65">
        <f t="shared" si="237"/>
        <v>57.073247037846144</v>
      </c>
      <c r="AU186" s="65">
        <f t="shared" si="238"/>
        <v>63.559870556769226</v>
      </c>
      <c r="AV186" s="65">
        <f t="shared" si="239"/>
        <v>0</v>
      </c>
      <c r="AW186" s="65">
        <f t="shared" si="240"/>
        <v>29.903864921701143</v>
      </c>
      <c r="AX186" s="65">
        <f t="shared" si="241"/>
        <v>0</v>
      </c>
      <c r="AY186" s="65">
        <f t="shared" si="242"/>
        <v>34.635909947800762</v>
      </c>
      <c r="AZ186" s="65">
        <f t="shared" si="243"/>
        <v>0</v>
      </c>
      <c r="BA186" s="65">
        <f t="shared" si="244"/>
        <v>37.001932460850568</v>
      </c>
      <c r="BB186" s="65">
        <f t="shared" si="245"/>
        <v>0</v>
      </c>
      <c r="BC186" s="65">
        <f t="shared" si="246"/>
        <v>53.82993527838461</v>
      </c>
      <c r="BD186" s="65">
        <f t="shared" si="247"/>
        <v>0</v>
      </c>
      <c r="BE186" s="65">
        <f t="shared" si="248"/>
        <v>57.073247037846144</v>
      </c>
      <c r="BF186" s="65">
        <f t="shared" si="249"/>
        <v>0</v>
      </c>
      <c r="BG186" s="65">
        <f t="shared" si="250"/>
        <v>63.559870556769226</v>
      </c>
      <c r="BI186" s="371">
        <v>1171</v>
      </c>
      <c r="BJ186" s="342">
        <v>25.788015271851204</v>
      </c>
      <c r="BK186" s="342">
        <v>33.125343514567469</v>
      </c>
      <c r="BL186" s="342">
        <v>36.79400763592561</v>
      </c>
      <c r="BM186" s="342">
        <v>40.462671757283736</v>
      </c>
      <c r="BN186" s="342">
        <v>47.8</v>
      </c>
      <c r="BO186" s="342">
        <v>55.615849649849935</v>
      </c>
      <c r="BP186" s="342">
        <v>59.523774474774903</v>
      </c>
      <c r="BQ186" s="342">
        <v>63.431699299699872</v>
      </c>
      <c r="BR186" s="342">
        <v>71.2</v>
      </c>
      <c r="BS186" s="65"/>
      <c r="BT186" s="371">
        <v>1171</v>
      </c>
      <c r="BU186" s="342">
        <v>135.90650395136444</v>
      </c>
      <c r="BV186" s="342">
        <v>144.55889113770962</v>
      </c>
      <c r="BW186" s="342">
        <v>148.88508473088223</v>
      </c>
      <c r="BX186" s="342">
        <v>153.21127832405483</v>
      </c>
      <c r="BY186" s="342">
        <v>161.86366551040001</v>
      </c>
      <c r="BZ186" s="342">
        <v>167.89291034439952</v>
      </c>
      <c r="CA186" s="342">
        <v>170.9075327613993</v>
      </c>
      <c r="CB186" s="342">
        <v>173.92215517839904</v>
      </c>
      <c r="CC186" s="342">
        <v>179.95140001239855</v>
      </c>
      <c r="CE186" s="385">
        <v>91.75</v>
      </c>
      <c r="CF186" s="342">
        <v>10.35</v>
      </c>
      <c r="CG186" s="342">
        <v>11.35</v>
      </c>
      <c r="CH186" s="342">
        <v>11.85</v>
      </c>
      <c r="CI186" s="342">
        <v>12.35</v>
      </c>
      <c r="CJ186" s="342">
        <v>13.35</v>
      </c>
      <c r="CK186" s="342">
        <v>14.4375</v>
      </c>
      <c r="CL186" s="342">
        <v>14.981249999999999</v>
      </c>
      <c r="CM186" s="342">
        <v>15.525</v>
      </c>
      <c r="CN186" s="342">
        <v>16.612500000000001</v>
      </c>
      <c r="CO186" s="342">
        <v>10.1</v>
      </c>
      <c r="CP186" s="342">
        <v>11.05</v>
      </c>
      <c r="CQ186" s="342">
        <v>11.525</v>
      </c>
      <c r="CR186" s="342">
        <v>12</v>
      </c>
      <c r="CS186" s="342">
        <v>12.95</v>
      </c>
      <c r="CT186" s="342">
        <v>13.95</v>
      </c>
      <c r="CU186" s="342">
        <v>14.45</v>
      </c>
      <c r="CV186" s="342">
        <v>14.95</v>
      </c>
      <c r="CW186" s="342">
        <v>15.95</v>
      </c>
      <c r="CY186" s="101">
        <f t="shared" si="251"/>
        <v>1</v>
      </c>
      <c r="CZ186" s="101">
        <f t="shared" si="252"/>
        <v>3</v>
      </c>
      <c r="DB186" s="101">
        <f t="shared" si="253"/>
        <v>3</v>
      </c>
      <c r="DD186" s="311">
        <f t="shared" si="254"/>
        <v>3</v>
      </c>
      <c r="DE186" s="311"/>
      <c r="DF186" s="101">
        <f t="shared" si="170"/>
        <v>0</v>
      </c>
      <c r="DG186" s="101">
        <f t="shared" si="171"/>
        <v>0</v>
      </c>
      <c r="DH186" s="101">
        <f t="shared" si="172"/>
        <v>0</v>
      </c>
      <c r="DI186" s="101">
        <f t="shared" si="173"/>
        <v>0</v>
      </c>
      <c r="DJ186" s="311">
        <f t="shared" si="174"/>
        <v>0</v>
      </c>
      <c r="DK186" s="311">
        <f t="shared" si="175"/>
        <v>0</v>
      </c>
      <c r="DL186" s="101">
        <f t="shared" si="176"/>
        <v>0</v>
      </c>
      <c r="DM186" s="101">
        <f t="shared" si="177"/>
        <v>0</v>
      </c>
      <c r="DN186" s="101">
        <f t="shared" si="178"/>
        <v>0</v>
      </c>
      <c r="DO186" s="101">
        <f t="shared" si="179"/>
        <v>0</v>
      </c>
      <c r="DP186" s="101">
        <f t="shared" si="180"/>
        <v>0</v>
      </c>
      <c r="DQ186" s="101">
        <f t="shared" si="181"/>
        <v>0</v>
      </c>
      <c r="DR186" s="101">
        <f t="shared" si="182"/>
        <v>0</v>
      </c>
      <c r="DS186" s="101">
        <f t="shared" si="183"/>
        <v>0</v>
      </c>
      <c r="DT186" s="101">
        <f t="shared" si="184"/>
        <v>0</v>
      </c>
      <c r="DU186" s="101">
        <f t="shared" si="185"/>
        <v>0</v>
      </c>
      <c r="DV186" s="101">
        <f t="shared" si="186"/>
        <v>0</v>
      </c>
      <c r="DW186" s="101">
        <f t="shared" si="187"/>
        <v>0</v>
      </c>
      <c r="DX186" s="311">
        <f t="shared" si="188"/>
        <v>0</v>
      </c>
      <c r="DY186" s="101">
        <f t="shared" si="189"/>
        <v>0</v>
      </c>
      <c r="DZ186" s="101">
        <f t="shared" si="190"/>
        <v>0</v>
      </c>
      <c r="EA186" s="101">
        <f t="shared" si="191"/>
        <v>1</v>
      </c>
      <c r="EB186" s="101">
        <f t="shared" si="192"/>
        <v>0</v>
      </c>
      <c r="EC186" s="101">
        <f t="shared" si="193"/>
        <v>0</v>
      </c>
      <c r="ED186" s="101">
        <f t="shared" si="194"/>
        <v>0</v>
      </c>
      <c r="EE186" s="101">
        <f t="shared" si="195"/>
        <v>0</v>
      </c>
      <c r="EF186" s="101">
        <f t="shared" si="196"/>
        <v>0</v>
      </c>
      <c r="EG186" s="101">
        <f t="shared" si="197"/>
        <v>1</v>
      </c>
      <c r="EH186" s="101">
        <f t="shared" si="198"/>
        <v>0</v>
      </c>
      <c r="EI186" s="101">
        <f t="shared" si="199"/>
        <v>0</v>
      </c>
      <c r="EJ186" s="101">
        <f t="shared" si="200"/>
        <v>0</v>
      </c>
      <c r="EK186" s="101">
        <f t="shared" si="201"/>
        <v>0</v>
      </c>
      <c r="EL186" s="101">
        <f t="shared" si="202"/>
        <v>0</v>
      </c>
      <c r="EM186" s="101">
        <f t="shared" si="203"/>
        <v>0</v>
      </c>
      <c r="EN186" s="101">
        <f t="shared" si="204"/>
        <v>1</v>
      </c>
      <c r="EO186" s="101">
        <f t="shared" si="205"/>
        <v>0</v>
      </c>
      <c r="EP186" s="101">
        <f t="shared" si="206"/>
        <v>0</v>
      </c>
      <c r="EQ186" s="101">
        <f t="shared" si="207"/>
        <v>0</v>
      </c>
    </row>
    <row r="187" spans="2:147" ht="21.75" customHeight="1" x14ac:dyDescent="0.45">
      <c r="B187" s="133">
        <f>IF(Data!B186&lt;&gt;"",Data!B186,"")</f>
        <v>173</v>
      </c>
      <c r="C187" s="158" t="str">
        <f>IF(Data!C186&lt;&gt;"",Data!C186,"")</f>
        <v>นางสาวรัชฎาพร   คำพุ่มสะอาด</v>
      </c>
      <c r="D187" s="106">
        <f>IF(Data!D186&lt;&gt;"",Data!D186,"")</f>
        <v>2</v>
      </c>
      <c r="E187" s="140">
        <f>IF(AND(I187=1,Data!T186=0),0,IF(I187=999,999,Data!T186))</f>
        <v>196</v>
      </c>
      <c r="F187" s="140">
        <f t="shared" si="208"/>
        <v>16.333333333333332</v>
      </c>
      <c r="G187" s="140">
        <f>IF(Data!K186&lt;&gt;"",Data!K186,"")</f>
        <v>37</v>
      </c>
      <c r="H187" s="141">
        <f>IF(Data!L186&lt;&gt;"",Data!L186,"")</f>
        <v>150</v>
      </c>
      <c r="I187" s="63">
        <f>IF(Data!M186&lt;&gt;"",Data!M186,"")</f>
        <v>1</v>
      </c>
      <c r="J187" s="63">
        <f t="shared" si="209"/>
        <v>77</v>
      </c>
      <c r="L187" s="64" t="str">
        <f t="shared" si="210"/>
        <v>น้ำหนักน้อยกว่าเกณฑ์</v>
      </c>
      <c r="N187" s="63">
        <f t="shared" si="211"/>
        <v>96</v>
      </c>
      <c r="P187" s="64" t="str">
        <f t="shared" si="212"/>
        <v>ส่วนสูงตามเกณฑ์</v>
      </c>
      <c r="R187" s="63">
        <f t="shared" si="213"/>
        <v>89</v>
      </c>
      <c r="S187" s="64" t="str">
        <f t="shared" si="214"/>
        <v>สมส่วน</v>
      </c>
      <c r="W187" s="310">
        <f t="shared" si="215"/>
        <v>2196</v>
      </c>
      <c r="Y187" s="65">
        <f t="shared" si="216"/>
        <v>48.1</v>
      </c>
      <c r="Z187" s="65">
        <f t="shared" si="217"/>
        <v>156.69999999999999</v>
      </c>
      <c r="AA187" s="65">
        <f t="shared" si="218"/>
        <v>41.6</v>
      </c>
      <c r="AB187" s="65">
        <f t="shared" si="219"/>
        <v>0</v>
      </c>
      <c r="AC187" s="341">
        <f t="shared" si="220"/>
        <v>41.6</v>
      </c>
      <c r="AD187" s="65">
        <f t="shared" si="221"/>
        <v>32.787314971722573</v>
      </c>
      <c r="AE187" s="65">
        <f t="shared" si="222"/>
        <v>37.891543314481716</v>
      </c>
      <c r="AF187" s="65">
        <f t="shared" si="223"/>
        <v>40.443657485861287</v>
      </c>
      <c r="AG187" s="65">
        <f t="shared" si="224"/>
        <v>57.351413871250941</v>
      </c>
      <c r="AH187" s="65">
        <f t="shared" si="225"/>
        <v>60.435218495001259</v>
      </c>
      <c r="AI187" s="65">
        <f t="shared" si="226"/>
        <v>66.602827742501887</v>
      </c>
      <c r="AJ187" s="65">
        <f t="shared" si="227"/>
        <v>141.70632924314503</v>
      </c>
      <c r="AK187" s="65">
        <f t="shared" si="228"/>
        <v>146.70421949543004</v>
      </c>
      <c r="AL187" s="65">
        <f t="shared" si="229"/>
        <v>149.20316462157251</v>
      </c>
      <c r="AM187" s="65">
        <f t="shared" si="230"/>
        <v>164.1170818105719</v>
      </c>
      <c r="AN187" s="65">
        <f t="shared" si="231"/>
        <v>166.58944241409583</v>
      </c>
      <c r="AO187" s="65">
        <f t="shared" si="232"/>
        <v>171.53416362114376</v>
      </c>
      <c r="AP187" s="65">
        <f t="shared" si="233"/>
        <v>27.722879193123582</v>
      </c>
      <c r="AQ187" s="65">
        <f t="shared" si="234"/>
        <v>32.348586128749055</v>
      </c>
      <c r="AR187" s="65">
        <f t="shared" si="235"/>
        <v>34.661439596561792</v>
      </c>
      <c r="AS187" s="65">
        <f t="shared" si="236"/>
        <v>51.409688846240215</v>
      </c>
      <c r="AT187" s="65">
        <f t="shared" si="237"/>
        <v>54.679585128320298</v>
      </c>
      <c r="AU187" s="65">
        <f t="shared" si="238"/>
        <v>61.21937769248045</v>
      </c>
      <c r="AV187" s="65">
        <f t="shared" si="239"/>
        <v>0</v>
      </c>
      <c r="AW187" s="65">
        <f t="shared" si="240"/>
        <v>27.722879193123582</v>
      </c>
      <c r="AX187" s="65">
        <f t="shared" si="241"/>
        <v>0</v>
      </c>
      <c r="AY187" s="65">
        <f t="shared" si="242"/>
        <v>32.348586128749055</v>
      </c>
      <c r="AZ187" s="65">
        <f t="shared" si="243"/>
        <v>0</v>
      </c>
      <c r="BA187" s="65">
        <f t="shared" si="244"/>
        <v>34.661439596561792</v>
      </c>
      <c r="BB187" s="65">
        <f t="shared" si="245"/>
        <v>0</v>
      </c>
      <c r="BC187" s="65">
        <f t="shared" si="246"/>
        <v>51.409688846240215</v>
      </c>
      <c r="BD187" s="65">
        <f t="shared" si="247"/>
        <v>0</v>
      </c>
      <c r="BE187" s="65">
        <f t="shared" si="248"/>
        <v>54.679585128320298</v>
      </c>
      <c r="BF187" s="65">
        <f t="shared" si="249"/>
        <v>0</v>
      </c>
      <c r="BG187" s="65">
        <f t="shared" si="250"/>
        <v>61.21937769248045</v>
      </c>
      <c r="BI187" s="371">
        <v>1172</v>
      </c>
      <c r="BJ187" s="342">
        <v>26.188015271851199</v>
      </c>
      <c r="BK187" s="342">
        <v>33.525343514567467</v>
      </c>
      <c r="BL187" s="342">
        <v>37.194007635925601</v>
      </c>
      <c r="BM187" s="342">
        <v>40.862671757283735</v>
      </c>
      <c r="BN187" s="342">
        <v>48.2</v>
      </c>
      <c r="BO187" s="342">
        <v>55.909511559375787</v>
      </c>
      <c r="BP187" s="342">
        <v>59.764267339063679</v>
      </c>
      <c r="BQ187" s="342">
        <v>63.619023118751571</v>
      </c>
      <c r="BR187" s="342">
        <v>71.3</v>
      </c>
      <c r="BS187" s="65"/>
      <c r="BT187" s="371">
        <v>1172</v>
      </c>
      <c r="BU187" s="342">
        <v>136.47789362595054</v>
      </c>
      <c r="BV187" s="342">
        <v>145.07405315010035</v>
      </c>
      <c r="BW187" s="342">
        <v>149.37213291217529</v>
      </c>
      <c r="BX187" s="342">
        <v>153.67021267425019</v>
      </c>
      <c r="BY187" s="342">
        <v>162.26637219840001</v>
      </c>
      <c r="BZ187" s="342">
        <v>168.20805823220149</v>
      </c>
      <c r="CA187" s="342">
        <v>171.17890124910224</v>
      </c>
      <c r="CB187" s="342">
        <v>174.14974426600295</v>
      </c>
      <c r="CC187" s="342">
        <v>180.09143029980444</v>
      </c>
      <c r="CE187" s="385">
        <v>92</v>
      </c>
      <c r="CF187" s="342">
        <v>10.4</v>
      </c>
      <c r="CG187" s="342">
        <v>11.4</v>
      </c>
      <c r="CH187" s="342">
        <v>11.9</v>
      </c>
      <c r="CI187" s="342">
        <v>12.4</v>
      </c>
      <c r="CJ187" s="342">
        <v>13.4</v>
      </c>
      <c r="CK187" s="342">
        <v>14.5</v>
      </c>
      <c r="CL187" s="342">
        <v>15.05</v>
      </c>
      <c r="CM187" s="342">
        <v>15.6</v>
      </c>
      <c r="CN187" s="342">
        <v>16.7</v>
      </c>
      <c r="CO187" s="342">
        <v>10.15</v>
      </c>
      <c r="CP187" s="342">
        <v>11.1</v>
      </c>
      <c r="CQ187" s="342">
        <v>11.574999999999999</v>
      </c>
      <c r="CR187" s="342">
        <v>12.05</v>
      </c>
      <c r="CS187" s="342">
        <v>13</v>
      </c>
      <c r="CT187" s="342">
        <v>14</v>
      </c>
      <c r="CU187" s="342">
        <v>14.5</v>
      </c>
      <c r="CV187" s="342">
        <v>15</v>
      </c>
      <c r="CW187" s="342">
        <v>16</v>
      </c>
      <c r="CY187" s="101">
        <f t="shared" si="251"/>
        <v>1</v>
      </c>
      <c r="CZ187" s="101">
        <f t="shared" si="252"/>
        <v>1</v>
      </c>
      <c r="DB187" s="101">
        <f t="shared" si="253"/>
        <v>3</v>
      </c>
      <c r="DD187" s="311">
        <f t="shared" si="254"/>
        <v>3</v>
      </c>
      <c r="DE187" s="311"/>
      <c r="DF187" s="101">
        <f t="shared" si="170"/>
        <v>0</v>
      </c>
      <c r="DG187" s="101">
        <f t="shared" si="171"/>
        <v>0</v>
      </c>
      <c r="DH187" s="101">
        <f t="shared" si="172"/>
        <v>0</v>
      </c>
      <c r="DI187" s="101">
        <f t="shared" si="173"/>
        <v>0</v>
      </c>
      <c r="DJ187" s="311">
        <f t="shared" si="174"/>
        <v>0</v>
      </c>
      <c r="DK187" s="311">
        <f t="shared" si="175"/>
        <v>0</v>
      </c>
      <c r="DL187" s="101">
        <f t="shared" si="176"/>
        <v>0</v>
      </c>
      <c r="DM187" s="101">
        <f t="shared" si="177"/>
        <v>0</v>
      </c>
      <c r="DN187" s="101">
        <f t="shared" si="178"/>
        <v>0</v>
      </c>
      <c r="DO187" s="101">
        <f t="shared" si="179"/>
        <v>0</v>
      </c>
      <c r="DP187" s="101">
        <f t="shared" si="180"/>
        <v>0</v>
      </c>
      <c r="DQ187" s="101">
        <f t="shared" si="181"/>
        <v>0</v>
      </c>
      <c r="DR187" s="101">
        <f t="shared" si="182"/>
        <v>0</v>
      </c>
      <c r="DS187" s="101">
        <f t="shared" si="183"/>
        <v>0</v>
      </c>
      <c r="DT187" s="101">
        <f t="shared" si="184"/>
        <v>0</v>
      </c>
      <c r="DU187" s="101">
        <f t="shared" si="185"/>
        <v>0</v>
      </c>
      <c r="DV187" s="101">
        <f t="shared" si="186"/>
        <v>0</v>
      </c>
      <c r="DW187" s="101">
        <f t="shared" si="187"/>
        <v>0</v>
      </c>
      <c r="DX187" s="311">
        <f t="shared" si="188"/>
        <v>0</v>
      </c>
      <c r="DY187" s="101">
        <f t="shared" si="189"/>
        <v>0</v>
      </c>
      <c r="DZ187" s="101">
        <f t="shared" si="190"/>
        <v>0</v>
      </c>
      <c r="EA187" s="101">
        <f t="shared" si="191"/>
        <v>0</v>
      </c>
      <c r="EB187" s="101">
        <f t="shared" si="192"/>
        <v>0</v>
      </c>
      <c r="EC187" s="101">
        <f t="shared" si="193"/>
        <v>1</v>
      </c>
      <c r="ED187" s="101">
        <f t="shared" si="194"/>
        <v>0</v>
      </c>
      <c r="EE187" s="101">
        <f t="shared" si="195"/>
        <v>0</v>
      </c>
      <c r="EF187" s="101">
        <f t="shared" si="196"/>
        <v>0</v>
      </c>
      <c r="EG187" s="101">
        <f t="shared" si="197"/>
        <v>1</v>
      </c>
      <c r="EH187" s="101">
        <f t="shared" si="198"/>
        <v>0</v>
      </c>
      <c r="EI187" s="101">
        <f t="shared" si="199"/>
        <v>0</v>
      </c>
      <c r="EJ187" s="101">
        <f t="shared" si="200"/>
        <v>0</v>
      </c>
      <c r="EK187" s="101">
        <f t="shared" si="201"/>
        <v>0</v>
      </c>
      <c r="EL187" s="101">
        <f t="shared" si="202"/>
        <v>0</v>
      </c>
      <c r="EM187" s="101">
        <f t="shared" si="203"/>
        <v>0</v>
      </c>
      <c r="EN187" s="101">
        <f t="shared" si="204"/>
        <v>1</v>
      </c>
      <c r="EO187" s="101">
        <f t="shared" si="205"/>
        <v>0</v>
      </c>
      <c r="EP187" s="101">
        <f t="shared" si="206"/>
        <v>0</v>
      </c>
      <c r="EQ187" s="101">
        <f t="shared" si="207"/>
        <v>0</v>
      </c>
    </row>
    <row r="188" spans="2:147" ht="21.75" customHeight="1" x14ac:dyDescent="0.45">
      <c r="B188" s="133">
        <f>IF(Data!B187&lt;&gt;"",Data!B187,"")</f>
        <v>174</v>
      </c>
      <c r="C188" s="158" t="str">
        <f>IF(Data!C187&lt;&gt;"",Data!C187,"")</f>
        <v>นางสาวธัญรดา   บ่วงเพชร</v>
      </c>
      <c r="D188" s="106">
        <f>IF(Data!D187&lt;&gt;"",Data!D187,"")</f>
        <v>2</v>
      </c>
      <c r="E188" s="140">
        <f>IF(AND(I188=1,Data!T187=0),0,IF(I188=999,999,Data!T187))</f>
        <v>201</v>
      </c>
      <c r="F188" s="140">
        <f t="shared" si="208"/>
        <v>16.75</v>
      </c>
      <c r="G188" s="140">
        <f>IF(Data!K187&lt;&gt;"",Data!K187,"")</f>
        <v>62</v>
      </c>
      <c r="H188" s="141">
        <f>IF(Data!L187&lt;&gt;"",Data!L187,"")</f>
        <v>167</v>
      </c>
      <c r="I188" s="63">
        <f>IF(Data!M187&lt;&gt;"",Data!M187,"")</f>
        <v>1</v>
      </c>
      <c r="J188" s="63">
        <f t="shared" si="209"/>
        <v>128</v>
      </c>
      <c r="L188" s="64" t="str">
        <f t="shared" si="210"/>
        <v>น้ำหนักมากกว่าเกณฑ์</v>
      </c>
      <c r="N188" s="63">
        <f t="shared" si="211"/>
        <v>107</v>
      </c>
      <c r="P188" s="64" t="str">
        <f t="shared" si="212"/>
        <v>สูงกว่าเกณฑ์</v>
      </c>
      <c r="R188" s="63">
        <f t="shared" si="213"/>
        <v>111</v>
      </c>
      <c r="S188" s="64" t="str">
        <f t="shared" si="214"/>
        <v>สมส่วน</v>
      </c>
      <c r="W188" s="310">
        <f t="shared" si="215"/>
        <v>2201</v>
      </c>
      <c r="Y188" s="65">
        <f t="shared" si="216"/>
        <v>48.3</v>
      </c>
      <c r="Z188" s="65">
        <f t="shared" si="217"/>
        <v>156.80000000000001</v>
      </c>
      <c r="AA188" s="65">
        <f t="shared" si="218"/>
        <v>55.9</v>
      </c>
      <c r="AB188" s="65">
        <f t="shared" si="219"/>
        <v>0</v>
      </c>
      <c r="AC188" s="341">
        <f t="shared" si="220"/>
        <v>55.9</v>
      </c>
      <c r="AD188" s="65">
        <f t="shared" si="221"/>
        <v>33.146822107433792</v>
      </c>
      <c r="AE188" s="65">
        <f t="shared" si="222"/>
        <v>38.197881404955865</v>
      </c>
      <c r="AF188" s="65">
        <f t="shared" si="223"/>
        <v>40.723411053716902</v>
      </c>
      <c r="AG188" s="65">
        <f t="shared" si="224"/>
        <v>57.551413871250944</v>
      </c>
      <c r="AH188" s="65">
        <f t="shared" si="225"/>
        <v>60.635218495001254</v>
      </c>
      <c r="AI188" s="65">
        <f t="shared" si="226"/>
        <v>66.80282774250189</v>
      </c>
      <c r="AJ188" s="65">
        <f t="shared" si="227"/>
        <v>141.96583637885624</v>
      </c>
      <c r="AK188" s="65">
        <f t="shared" si="228"/>
        <v>146.91055758590417</v>
      </c>
      <c r="AL188" s="65">
        <f t="shared" si="229"/>
        <v>149.3829181894281</v>
      </c>
      <c r="AM188" s="65">
        <f t="shared" si="230"/>
        <v>164.13732824271625</v>
      </c>
      <c r="AN188" s="65">
        <f t="shared" si="231"/>
        <v>166.58310432362168</v>
      </c>
      <c r="AO188" s="65">
        <f t="shared" si="232"/>
        <v>171.47465648543252</v>
      </c>
      <c r="AP188" s="65">
        <f t="shared" si="233"/>
        <v>38.513722207476675</v>
      </c>
      <c r="AQ188" s="65">
        <f t="shared" si="234"/>
        <v>44.309148138317781</v>
      </c>
      <c r="AR188" s="65">
        <f t="shared" si="235"/>
        <v>47.206861103738341</v>
      </c>
      <c r="AS188" s="65">
        <f t="shared" si="236"/>
        <v>63.636096081994317</v>
      </c>
      <c r="AT188" s="65">
        <f t="shared" si="237"/>
        <v>66.214794775992431</v>
      </c>
      <c r="AU188" s="65">
        <f t="shared" si="238"/>
        <v>71.372192163988643</v>
      </c>
      <c r="AV188" s="65">
        <f t="shared" si="239"/>
        <v>0</v>
      </c>
      <c r="AW188" s="65">
        <f t="shared" si="240"/>
        <v>38.513722207476675</v>
      </c>
      <c r="AX188" s="65">
        <f t="shared" si="241"/>
        <v>0</v>
      </c>
      <c r="AY188" s="65">
        <f t="shared" si="242"/>
        <v>44.309148138317781</v>
      </c>
      <c r="AZ188" s="65">
        <f t="shared" si="243"/>
        <v>0</v>
      </c>
      <c r="BA188" s="65">
        <f t="shared" si="244"/>
        <v>47.206861103738341</v>
      </c>
      <c r="BB188" s="65">
        <f t="shared" si="245"/>
        <v>0</v>
      </c>
      <c r="BC188" s="65">
        <f t="shared" si="246"/>
        <v>63.636096081994317</v>
      </c>
      <c r="BD188" s="65">
        <f t="shared" si="247"/>
        <v>0</v>
      </c>
      <c r="BE188" s="65">
        <f t="shared" si="248"/>
        <v>66.214794775992431</v>
      </c>
      <c r="BF188" s="65">
        <f t="shared" si="249"/>
        <v>0</v>
      </c>
      <c r="BG188" s="65">
        <f t="shared" si="250"/>
        <v>71.372192163988643</v>
      </c>
      <c r="BI188" s="371">
        <v>1173</v>
      </c>
      <c r="BJ188" s="342">
        <v>26.64752240756242</v>
      </c>
      <c r="BK188" s="342">
        <v>33.931681605041618</v>
      </c>
      <c r="BL188" s="342">
        <v>37.573761203781217</v>
      </c>
      <c r="BM188" s="342">
        <v>41.215840802520809</v>
      </c>
      <c r="BN188" s="342">
        <v>48.5</v>
      </c>
      <c r="BO188" s="342">
        <v>56.209511559375784</v>
      </c>
      <c r="BP188" s="342">
        <v>60.064267339063676</v>
      </c>
      <c r="BQ188" s="342">
        <v>63.919023118751568</v>
      </c>
      <c r="BR188" s="342">
        <v>71.599999999999994</v>
      </c>
      <c r="BS188" s="65"/>
      <c r="BT188" s="371">
        <v>1173</v>
      </c>
      <c r="BU188" s="342">
        <v>137.09023975305578</v>
      </c>
      <c r="BV188" s="342">
        <v>145.6066262588372</v>
      </c>
      <c r="BW188" s="342">
        <v>149.86481951172789</v>
      </c>
      <c r="BX188" s="342">
        <v>154.12301276461861</v>
      </c>
      <c r="BY188" s="342">
        <v>162.63939927040002</v>
      </c>
      <c r="BZ188" s="342">
        <v>168.51040640675527</v>
      </c>
      <c r="CA188" s="342">
        <v>171.44590997493287</v>
      </c>
      <c r="CB188" s="342">
        <v>174.38141354311048</v>
      </c>
      <c r="CC188" s="342">
        <v>180.25242067946573</v>
      </c>
      <c r="CE188" s="385">
        <v>92.25</v>
      </c>
      <c r="CF188" s="342">
        <v>10.45</v>
      </c>
      <c r="CG188" s="342">
        <v>11.45</v>
      </c>
      <c r="CH188" s="342">
        <v>11.95</v>
      </c>
      <c r="CI188" s="342">
        <v>12.45</v>
      </c>
      <c r="CJ188" s="342">
        <v>13.45</v>
      </c>
      <c r="CK188" s="342">
        <v>14.55</v>
      </c>
      <c r="CL188" s="342">
        <v>15.1</v>
      </c>
      <c r="CM188" s="342">
        <v>15.65</v>
      </c>
      <c r="CN188" s="342">
        <v>16.75</v>
      </c>
      <c r="CO188" s="342">
        <v>10.1875</v>
      </c>
      <c r="CP188" s="342">
        <v>11.15</v>
      </c>
      <c r="CQ188" s="342">
        <v>11.63125</v>
      </c>
      <c r="CR188" s="342">
        <v>12.112500000000001</v>
      </c>
      <c r="CS188" s="342">
        <v>13.074999999999999</v>
      </c>
      <c r="CT188" s="342">
        <v>14.074999999999999</v>
      </c>
      <c r="CU188" s="342">
        <v>14.574999999999999</v>
      </c>
      <c r="CV188" s="342">
        <v>15.074999999999999</v>
      </c>
      <c r="CW188" s="342">
        <v>16.074999999999999</v>
      </c>
      <c r="CY188" s="101">
        <f t="shared" si="251"/>
        <v>1</v>
      </c>
      <c r="CZ188" s="101">
        <f t="shared" si="252"/>
        <v>5</v>
      </c>
      <c r="DB188" s="101">
        <f t="shared" si="253"/>
        <v>5</v>
      </c>
      <c r="DD188" s="311">
        <f t="shared" si="254"/>
        <v>3</v>
      </c>
      <c r="DE188" s="311"/>
      <c r="DF188" s="101">
        <f t="shared" si="170"/>
        <v>0</v>
      </c>
      <c r="DG188" s="101">
        <f t="shared" si="171"/>
        <v>0</v>
      </c>
      <c r="DH188" s="101">
        <f t="shared" si="172"/>
        <v>0</v>
      </c>
      <c r="DI188" s="101">
        <f t="shared" si="173"/>
        <v>0</v>
      </c>
      <c r="DJ188" s="311">
        <f t="shared" si="174"/>
        <v>0</v>
      </c>
      <c r="DK188" s="311">
        <f t="shared" si="175"/>
        <v>0</v>
      </c>
      <c r="DL188" s="101">
        <f t="shared" si="176"/>
        <v>0</v>
      </c>
      <c r="DM188" s="101">
        <f t="shared" si="177"/>
        <v>0</v>
      </c>
      <c r="DN188" s="101">
        <f t="shared" si="178"/>
        <v>0</v>
      </c>
      <c r="DO188" s="101">
        <f t="shared" si="179"/>
        <v>0</v>
      </c>
      <c r="DP188" s="101">
        <f t="shared" si="180"/>
        <v>0</v>
      </c>
      <c r="DQ188" s="101">
        <f t="shared" si="181"/>
        <v>0</v>
      </c>
      <c r="DR188" s="101">
        <f t="shared" si="182"/>
        <v>0</v>
      </c>
      <c r="DS188" s="101">
        <f t="shared" si="183"/>
        <v>0</v>
      </c>
      <c r="DT188" s="101">
        <f t="shared" si="184"/>
        <v>0</v>
      </c>
      <c r="DU188" s="101">
        <f t="shared" si="185"/>
        <v>0</v>
      </c>
      <c r="DV188" s="101">
        <f t="shared" si="186"/>
        <v>0</v>
      </c>
      <c r="DW188" s="101">
        <f t="shared" si="187"/>
        <v>0</v>
      </c>
      <c r="DX188" s="311">
        <f t="shared" si="188"/>
        <v>0</v>
      </c>
      <c r="DY188" s="101">
        <f t="shared" si="189"/>
        <v>1</v>
      </c>
      <c r="DZ188" s="101">
        <f t="shared" si="190"/>
        <v>0</v>
      </c>
      <c r="EA188" s="101">
        <f t="shared" si="191"/>
        <v>0</v>
      </c>
      <c r="EB188" s="101">
        <f t="shared" si="192"/>
        <v>0</v>
      </c>
      <c r="EC188" s="101">
        <f t="shared" si="193"/>
        <v>0</v>
      </c>
      <c r="ED188" s="101">
        <f t="shared" si="194"/>
        <v>0</v>
      </c>
      <c r="EE188" s="101">
        <f t="shared" si="195"/>
        <v>1</v>
      </c>
      <c r="EF188" s="101">
        <f t="shared" si="196"/>
        <v>0</v>
      </c>
      <c r="EG188" s="101">
        <f t="shared" si="197"/>
        <v>0</v>
      </c>
      <c r="EH188" s="101">
        <f t="shared" si="198"/>
        <v>0</v>
      </c>
      <c r="EI188" s="101">
        <f t="shared" si="199"/>
        <v>0</v>
      </c>
      <c r="EJ188" s="101">
        <f t="shared" si="200"/>
        <v>0</v>
      </c>
      <c r="EK188" s="101">
        <f t="shared" si="201"/>
        <v>0</v>
      </c>
      <c r="EL188" s="101">
        <f t="shared" si="202"/>
        <v>0</v>
      </c>
      <c r="EM188" s="101">
        <f t="shared" si="203"/>
        <v>0</v>
      </c>
      <c r="EN188" s="101">
        <f t="shared" si="204"/>
        <v>1</v>
      </c>
      <c r="EO188" s="101">
        <f t="shared" si="205"/>
        <v>0</v>
      </c>
      <c r="EP188" s="101">
        <f t="shared" si="206"/>
        <v>0</v>
      </c>
      <c r="EQ188" s="101">
        <f t="shared" si="207"/>
        <v>0</v>
      </c>
    </row>
    <row r="189" spans="2:147" ht="21.75" customHeight="1" x14ac:dyDescent="0.45">
      <c r="B189" s="133">
        <f>IF(Data!B188&lt;&gt;"",Data!B188,"")</f>
        <v>175</v>
      </c>
      <c r="C189" s="158" t="str">
        <f>IF(Data!C188&lt;&gt;"",Data!C188,"")</f>
        <v>นางสาวธนภรณ์   คำวิไล</v>
      </c>
      <c r="D189" s="106">
        <f>IF(Data!D188&lt;&gt;"",Data!D188,"")</f>
        <v>2</v>
      </c>
      <c r="E189" s="140">
        <f>IF(AND(I189=1,Data!T188=0),0,IF(I189=999,999,Data!T188))</f>
        <v>199</v>
      </c>
      <c r="F189" s="140">
        <f t="shared" si="208"/>
        <v>16.583333333333332</v>
      </c>
      <c r="G189" s="140">
        <f>IF(Data!K188&lt;&gt;"",Data!K188,"")</f>
        <v>57</v>
      </c>
      <c r="H189" s="141">
        <f>IF(Data!L188&lt;&gt;"",Data!L188,"")</f>
        <v>157</v>
      </c>
      <c r="I189" s="63">
        <f>IF(Data!M188&lt;&gt;"",Data!M188,"")</f>
        <v>1</v>
      </c>
      <c r="J189" s="63">
        <f t="shared" si="209"/>
        <v>118</v>
      </c>
      <c r="L189" s="64" t="str">
        <f t="shared" si="210"/>
        <v>น้ำหนักตามเกณฑ์</v>
      </c>
      <c r="N189" s="63">
        <f t="shared" si="211"/>
        <v>100</v>
      </c>
      <c r="P189" s="64" t="str">
        <f t="shared" si="212"/>
        <v>ส่วนสูงตามเกณฑ์</v>
      </c>
      <c r="R189" s="63">
        <f t="shared" si="213"/>
        <v>121</v>
      </c>
      <c r="S189" s="64" t="str">
        <f t="shared" si="214"/>
        <v>ท้วม</v>
      </c>
      <c r="W189" s="310">
        <f t="shared" si="215"/>
        <v>2199</v>
      </c>
      <c r="Y189" s="65">
        <f t="shared" si="216"/>
        <v>48.2</v>
      </c>
      <c r="Z189" s="65">
        <f t="shared" si="217"/>
        <v>156.80000000000001</v>
      </c>
      <c r="AA189" s="65">
        <f t="shared" si="218"/>
        <v>47.3</v>
      </c>
      <c r="AB189" s="65">
        <f t="shared" si="219"/>
        <v>0</v>
      </c>
      <c r="AC189" s="341">
        <f t="shared" si="220"/>
        <v>47.3</v>
      </c>
      <c r="AD189" s="65">
        <f t="shared" si="221"/>
        <v>33.046822107433798</v>
      </c>
      <c r="AE189" s="65">
        <f t="shared" si="222"/>
        <v>38.097881404955871</v>
      </c>
      <c r="AF189" s="65">
        <f t="shared" si="223"/>
        <v>40.623411053716907</v>
      </c>
      <c r="AG189" s="65">
        <f t="shared" si="224"/>
        <v>57.451413871250949</v>
      </c>
      <c r="AH189" s="65">
        <f t="shared" si="225"/>
        <v>60.535218495001253</v>
      </c>
      <c r="AI189" s="65">
        <f t="shared" si="226"/>
        <v>66.702827742501881</v>
      </c>
      <c r="AJ189" s="65">
        <f t="shared" si="227"/>
        <v>141.80632924314503</v>
      </c>
      <c r="AK189" s="65">
        <f t="shared" si="228"/>
        <v>146.80421949543003</v>
      </c>
      <c r="AL189" s="65">
        <f t="shared" si="229"/>
        <v>149.30316462157251</v>
      </c>
      <c r="AM189" s="65">
        <f t="shared" si="230"/>
        <v>164.13732824271625</v>
      </c>
      <c r="AN189" s="65">
        <f t="shared" si="231"/>
        <v>166.58310432362168</v>
      </c>
      <c r="AO189" s="65">
        <f t="shared" si="232"/>
        <v>171.47465648543252</v>
      </c>
      <c r="AP189" s="65">
        <f t="shared" si="233"/>
        <v>32.465836378856245</v>
      </c>
      <c r="AQ189" s="65">
        <f t="shared" si="234"/>
        <v>37.410557585904165</v>
      </c>
      <c r="AR189" s="65">
        <f t="shared" si="235"/>
        <v>39.882918189428118</v>
      </c>
      <c r="AS189" s="65">
        <f t="shared" si="236"/>
        <v>56.87042814267339</v>
      </c>
      <c r="AT189" s="65">
        <f t="shared" si="237"/>
        <v>60.060570856897854</v>
      </c>
      <c r="AU189" s="65">
        <f t="shared" si="238"/>
        <v>66.440856285346769</v>
      </c>
      <c r="AV189" s="65">
        <f t="shared" si="239"/>
        <v>0</v>
      </c>
      <c r="AW189" s="65">
        <f t="shared" si="240"/>
        <v>32.465836378856245</v>
      </c>
      <c r="AX189" s="65">
        <f t="shared" si="241"/>
        <v>0</v>
      </c>
      <c r="AY189" s="65">
        <f t="shared" si="242"/>
        <v>37.410557585904165</v>
      </c>
      <c r="AZ189" s="65">
        <f t="shared" si="243"/>
        <v>0</v>
      </c>
      <c r="BA189" s="65">
        <f t="shared" si="244"/>
        <v>39.882918189428118</v>
      </c>
      <c r="BB189" s="65">
        <f t="shared" si="245"/>
        <v>0</v>
      </c>
      <c r="BC189" s="65">
        <f t="shared" si="246"/>
        <v>56.87042814267339</v>
      </c>
      <c r="BD189" s="65">
        <f t="shared" si="247"/>
        <v>0</v>
      </c>
      <c r="BE189" s="65">
        <f t="shared" si="248"/>
        <v>60.060570856897854</v>
      </c>
      <c r="BF189" s="65">
        <f t="shared" si="249"/>
        <v>0</v>
      </c>
      <c r="BG189" s="65">
        <f t="shared" si="250"/>
        <v>66.440856285346769</v>
      </c>
      <c r="BI189" s="371">
        <v>1174</v>
      </c>
      <c r="BJ189" s="342">
        <v>27.107029543273654</v>
      </c>
      <c r="BK189" s="342">
        <v>34.338019695515769</v>
      </c>
      <c r="BL189" s="342">
        <v>37.953514771636826</v>
      </c>
      <c r="BM189" s="342">
        <v>41.569009847757883</v>
      </c>
      <c r="BN189" s="342">
        <v>48.8</v>
      </c>
      <c r="BO189" s="342">
        <v>56.509511559375781</v>
      </c>
      <c r="BP189" s="342">
        <v>60.364267339063673</v>
      </c>
      <c r="BQ189" s="342">
        <v>64.219023118751565</v>
      </c>
      <c r="BR189" s="342">
        <v>71.900000000000006</v>
      </c>
      <c r="BS189" s="65"/>
      <c r="BT189" s="371">
        <v>1174</v>
      </c>
      <c r="BU189" s="342">
        <v>137.74234195822527</v>
      </c>
      <c r="BV189" s="342">
        <v>146.15685160521684</v>
      </c>
      <c r="BW189" s="342">
        <v>150.36410642871266</v>
      </c>
      <c r="BX189" s="342">
        <v>154.57136125220845</v>
      </c>
      <c r="BY189" s="342">
        <v>162.98587089920002</v>
      </c>
      <c r="BZ189" s="342">
        <v>168.79943189270125</v>
      </c>
      <c r="CA189" s="342">
        <v>171.70621238945188</v>
      </c>
      <c r="CB189" s="342">
        <v>174.61299288620248</v>
      </c>
      <c r="CC189" s="342">
        <v>180.4265538797037</v>
      </c>
      <c r="CE189" s="385">
        <v>92.5</v>
      </c>
      <c r="CF189" s="342">
        <v>10.5</v>
      </c>
      <c r="CG189" s="342">
        <v>11.5</v>
      </c>
      <c r="CH189" s="342">
        <v>12</v>
      </c>
      <c r="CI189" s="342">
        <v>12.5</v>
      </c>
      <c r="CJ189" s="342">
        <v>13.5</v>
      </c>
      <c r="CK189" s="342">
        <v>14.6</v>
      </c>
      <c r="CL189" s="342">
        <v>15.15</v>
      </c>
      <c r="CM189" s="342">
        <v>15.7</v>
      </c>
      <c r="CN189" s="342">
        <v>16.8</v>
      </c>
      <c r="CO189" s="342">
        <v>10.225</v>
      </c>
      <c r="CP189" s="342">
        <v>11.2</v>
      </c>
      <c r="CQ189" s="342">
        <v>11.6875</v>
      </c>
      <c r="CR189" s="342">
        <v>12.175000000000001</v>
      </c>
      <c r="CS189" s="342">
        <v>13.15</v>
      </c>
      <c r="CT189" s="342">
        <v>14.15</v>
      </c>
      <c r="CU189" s="342">
        <v>14.65</v>
      </c>
      <c r="CV189" s="342">
        <v>15.15</v>
      </c>
      <c r="CW189" s="342">
        <v>16.149999999999999</v>
      </c>
      <c r="CY189" s="101">
        <f t="shared" si="251"/>
        <v>1</v>
      </c>
      <c r="CZ189" s="101">
        <f t="shared" si="252"/>
        <v>3</v>
      </c>
      <c r="DB189" s="101">
        <f t="shared" si="253"/>
        <v>3</v>
      </c>
      <c r="DD189" s="311">
        <f t="shared" si="254"/>
        <v>4</v>
      </c>
      <c r="DE189" s="311"/>
      <c r="DF189" s="101">
        <f t="shared" si="170"/>
        <v>0</v>
      </c>
      <c r="DG189" s="101">
        <f t="shared" si="171"/>
        <v>0</v>
      </c>
      <c r="DH189" s="101">
        <f t="shared" si="172"/>
        <v>0</v>
      </c>
      <c r="DI189" s="101">
        <f t="shared" si="173"/>
        <v>0</v>
      </c>
      <c r="DJ189" s="311">
        <f t="shared" si="174"/>
        <v>0</v>
      </c>
      <c r="DK189" s="311">
        <f t="shared" si="175"/>
        <v>0</v>
      </c>
      <c r="DL189" s="101">
        <f t="shared" si="176"/>
        <v>0</v>
      </c>
      <c r="DM189" s="101">
        <f t="shared" si="177"/>
        <v>0</v>
      </c>
      <c r="DN189" s="101">
        <f t="shared" si="178"/>
        <v>0</v>
      </c>
      <c r="DO189" s="101">
        <f t="shared" si="179"/>
        <v>0</v>
      </c>
      <c r="DP189" s="101">
        <f t="shared" si="180"/>
        <v>0</v>
      </c>
      <c r="DQ189" s="101">
        <f t="shared" si="181"/>
        <v>0</v>
      </c>
      <c r="DR189" s="101">
        <f t="shared" si="182"/>
        <v>0</v>
      </c>
      <c r="DS189" s="101">
        <f t="shared" si="183"/>
        <v>0</v>
      </c>
      <c r="DT189" s="101">
        <f t="shared" si="184"/>
        <v>0</v>
      </c>
      <c r="DU189" s="101">
        <f t="shared" si="185"/>
        <v>0</v>
      </c>
      <c r="DV189" s="101">
        <f t="shared" si="186"/>
        <v>0</v>
      </c>
      <c r="DW189" s="101">
        <f t="shared" si="187"/>
        <v>0</v>
      </c>
      <c r="DX189" s="311">
        <f t="shared" si="188"/>
        <v>0</v>
      </c>
      <c r="DY189" s="101">
        <f t="shared" si="189"/>
        <v>0</v>
      </c>
      <c r="DZ189" s="101">
        <f t="shared" si="190"/>
        <v>0</v>
      </c>
      <c r="EA189" s="101">
        <f t="shared" si="191"/>
        <v>1</v>
      </c>
      <c r="EB189" s="101">
        <f t="shared" si="192"/>
        <v>0</v>
      </c>
      <c r="EC189" s="101">
        <f t="shared" si="193"/>
        <v>0</v>
      </c>
      <c r="ED189" s="101">
        <f t="shared" si="194"/>
        <v>0</v>
      </c>
      <c r="EE189" s="101">
        <f t="shared" si="195"/>
        <v>0</v>
      </c>
      <c r="EF189" s="101">
        <f t="shared" si="196"/>
        <v>0</v>
      </c>
      <c r="EG189" s="101">
        <f t="shared" si="197"/>
        <v>1</v>
      </c>
      <c r="EH189" s="101">
        <f t="shared" si="198"/>
        <v>0</v>
      </c>
      <c r="EI189" s="101">
        <f t="shared" si="199"/>
        <v>0</v>
      </c>
      <c r="EJ189" s="101">
        <f t="shared" si="200"/>
        <v>0</v>
      </c>
      <c r="EK189" s="101">
        <f t="shared" si="201"/>
        <v>0</v>
      </c>
      <c r="EL189" s="101">
        <f t="shared" si="202"/>
        <v>0</v>
      </c>
      <c r="EM189" s="101">
        <f t="shared" si="203"/>
        <v>1</v>
      </c>
      <c r="EN189" s="101">
        <f t="shared" si="204"/>
        <v>0</v>
      </c>
      <c r="EO189" s="101">
        <f t="shared" si="205"/>
        <v>0</v>
      </c>
      <c r="EP189" s="101">
        <f t="shared" si="206"/>
        <v>0</v>
      </c>
      <c r="EQ189" s="101">
        <f t="shared" si="207"/>
        <v>0</v>
      </c>
    </row>
    <row r="190" spans="2:147" ht="21.75" customHeight="1" x14ac:dyDescent="0.45">
      <c r="B190" s="133">
        <f>IF(Data!B189&lt;&gt;"",Data!B189,"")</f>
        <v>176</v>
      </c>
      <c r="C190" s="158" t="str">
        <f>IF(Data!C189&lt;&gt;"",Data!C189,"")</f>
        <v>นายธีรภัทร   สีสุข</v>
      </c>
      <c r="D190" s="106">
        <f>IF(Data!D189&lt;&gt;"",Data!D189,"")</f>
        <v>1</v>
      </c>
      <c r="E190" s="140">
        <f>IF(AND(I190=1,Data!T189=0),0,IF(I190=999,999,Data!T189))</f>
        <v>194</v>
      </c>
      <c r="F190" s="140">
        <f t="shared" si="208"/>
        <v>16.166666666666668</v>
      </c>
      <c r="G190" s="140">
        <f>IF(Data!K189&lt;&gt;"",Data!K189,"")</f>
        <v>97</v>
      </c>
      <c r="H190" s="141">
        <f>IF(Data!L189&lt;&gt;"",Data!L189,"")</f>
        <v>174</v>
      </c>
      <c r="I190" s="63">
        <f>IF(Data!M189&lt;&gt;"",Data!M189,"")</f>
        <v>1</v>
      </c>
      <c r="J190" s="63">
        <f t="shared" si="209"/>
        <v>179</v>
      </c>
      <c r="L190" s="64" t="str">
        <f t="shared" si="210"/>
        <v>น้ำหนักมากกว่าเกณฑ์</v>
      </c>
      <c r="N190" s="63">
        <f t="shared" si="211"/>
        <v>104</v>
      </c>
      <c r="P190" s="64" t="str">
        <f t="shared" si="212"/>
        <v>ส่วนสูงตามเกณฑ์</v>
      </c>
      <c r="R190" s="63">
        <f t="shared" si="213"/>
        <v>161</v>
      </c>
      <c r="S190" s="64" t="str">
        <f t="shared" si="214"/>
        <v>อ้วน</v>
      </c>
      <c r="W190" s="310">
        <f t="shared" si="215"/>
        <v>1194</v>
      </c>
      <c r="Y190" s="65">
        <f t="shared" si="216"/>
        <v>54.2</v>
      </c>
      <c r="Z190" s="65">
        <f t="shared" si="217"/>
        <v>167.93087426559998</v>
      </c>
      <c r="AA190" s="65">
        <f t="shared" si="218"/>
        <v>60.4</v>
      </c>
      <c r="AB190" s="65">
        <f t="shared" si="219"/>
        <v>0</v>
      </c>
      <c r="AC190" s="341">
        <f t="shared" si="220"/>
        <v>60.4</v>
      </c>
      <c r="AD190" s="65">
        <f t="shared" si="221"/>
        <v>34.421115171808324</v>
      </c>
      <c r="AE190" s="65">
        <f t="shared" si="222"/>
        <v>41.014076781205546</v>
      </c>
      <c r="AF190" s="65">
        <f t="shared" si="223"/>
        <v>44.310557585904164</v>
      </c>
      <c r="AG190" s="65">
        <f t="shared" si="224"/>
        <v>64.488210253373893</v>
      </c>
      <c r="AH190" s="65">
        <f t="shared" si="225"/>
        <v>67.917613671165185</v>
      </c>
      <c r="AI190" s="65">
        <f t="shared" si="226"/>
        <v>74.8</v>
      </c>
      <c r="AJ190" s="65">
        <f t="shared" si="227"/>
        <v>149.628257737913</v>
      </c>
      <c r="AK190" s="65">
        <f t="shared" si="228"/>
        <v>155.72912991380866</v>
      </c>
      <c r="AL190" s="65">
        <f t="shared" si="229"/>
        <v>158.77956600175651</v>
      </c>
      <c r="AM190" s="65">
        <f t="shared" si="230"/>
        <v>176.14555676218015</v>
      </c>
      <c r="AN190" s="65">
        <f t="shared" si="231"/>
        <v>178.8837842610402</v>
      </c>
      <c r="AO190" s="65">
        <f t="shared" si="232"/>
        <v>184.36023925876032</v>
      </c>
      <c r="AP190" s="65">
        <f t="shared" si="233"/>
        <v>42.854215071765452</v>
      </c>
      <c r="AQ190" s="65">
        <f t="shared" si="234"/>
        <v>48.702810047843634</v>
      </c>
      <c r="AR190" s="65">
        <f t="shared" si="235"/>
        <v>51.627107535882729</v>
      </c>
      <c r="AS190" s="65">
        <f t="shared" si="236"/>
        <v>68.455110353416771</v>
      </c>
      <c r="AT190" s="65">
        <f t="shared" si="237"/>
        <v>71.140147137889031</v>
      </c>
      <c r="AU190" s="65">
        <f t="shared" si="238"/>
        <v>76.510220706833536</v>
      </c>
      <c r="AV190" s="65">
        <f t="shared" si="239"/>
        <v>0</v>
      </c>
      <c r="AW190" s="65">
        <f t="shared" si="240"/>
        <v>42.854215071765452</v>
      </c>
      <c r="AX190" s="65">
        <f t="shared" si="241"/>
        <v>0</v>
      </c>
      <c r="AY190" s="65">
        <f t="shared" si="242"/>
        <v>48.702810047843634</v>
      </c>
      <c r="AZ190" s="65">
        <f t="shared" si="243"/>
        <v>0</v>
      </c>
      <c r="BA190" s="65">
        <f t="shared" si="244"/>
        <v>51.627107535882729</v>
      </c>
      <c r="BB190" s="65">
        <f t="shared" si="245"/>
        <v>0</v>
      </c>
      <c r="BC190" s="65">
        <f t="shared" si="246"/>
        <v>68.455110353416771</v>
      </c>
      <c r="BD190" s="65">
        <f t="shared" si="247"/>
        <v>0</v>
      </c>
      <c r="BE190" s="65">
        <f t="shared" si="248"/>
        <v>71.140147137889031</v>
      </c>
      <c r="BF190" s="65">
        <f t="shared" si="249"/>
        <v>0</v>
      </c>
      <c r="BG190" s="65">
        <f t="shared" si="250"/>
        <v>76.510220706833536</v>
      </c>
      <c r="BI190" s="371">
        <v>1175</v>
      </c>
      <c r="BJ190" s="342">
        <v>27.347522407562423</v>
      </c>
      <c r="BK190" s="342">
        <v>34.631681605041621</v>
      </c>
      <c r="BL190" s="342">
        <v>38.27376120378122</v>
      </c>
      <c r="BM190" s="342">
        <v>41.915840802520812</v>
      </c>
      <c r="BN190" s="342">
        <v>49.2</v>
      </c>
      <c r="BO190" s="342">
        <v>56.80317346890164</v>
      </c>
      <c r="BP190" s="342">
        <v>60.604760203352456</v>
      </c>
      <c r="BQ190" s="342">
        <v>64.406346937803278</v>
      </c>
      <c r="BR190" s="342">
        <v>72</v>
      </c>
      <c r="BS190" s="65"/>
      <c r="BT190" s="371">
        <v>1175</v>
      </c>
      <c r="BU190" s="342">
        <v>138.43456923094428</v>
      </c>
      <c r="BV190" s="342">
        <v>146.72616984889618</v>
      </c>
      <c r="BW190" s="342">
        <v>150.87197015787214</v>
      </c>
      <c r="BX190" s="342">
        <v>155.01777046684811</v>
      </c>
      <c r="BY190" s="342">
        <v>163.30937108480003</v>
      </c>
      <c r="BZ190" s="342">
        <v>169.07790626464919</v>
      </c>
      <c r="CA190" s="342">
        <v>171.96217385457376</v>
      </c>
      <c r="CB190" s="342">
        <v>174.84644144449834</v>
      </c>
      <c r="CC190" s="342">
        <v>180.61497662434746</v>
      </c>
      <c r="CE190" s="385">
        <v>92.75</v>
      </c>
      <c r="CF190" s="342">
        <v>10.55</v>
      </c>
      <c r="CG190" s="342">
        <v>11.55</v>
      </c>
      <c r="CH190" s="342">
        <v>12.05</v>
      </c>
      <c r="CI190" s="342">
        <v>12.55</v>
      </c>
      <c r="CJ190" s="342">
        <v>13.55</v>
      </c>
      <c r="CK190" s="342">
        <v>14.65</v>
      </c>
      <c r="CL190" s="342">
        <v>15.2</v>
      </c>
      <c r="CM190" s="342">
        <v>15.75</v>
      </c>
      <c r="CN190" s="342">
        <v>16.850000000000001</v>
      </c>
      <c r="CO190" s="342">
        <v>10.262499999999999</v>
      </c>
      <c r="CP190" s="342">
        <v>11.25</v>
      </c>
      <c r="CQ190" s="342">
        <v>11.74375</v>
      </c>
      <c r="CR190" s="342">
        <v>12.237500000000001</v>
      </c>
      <c r="CS190" s="342">
        <v>13.225</v>
      </c>
      <c r="CT190" s="342">
        <v>14.225</v>
      </c>
      <c r="CU190" s="342">
        <v>14.725</v>
      </c>
      <c r="CV190" s="342">
        <v>15.225</v>
      </c>
      <c r="CW190" s="342">
        <v>16.225000000000001</v>
      </c>
      <c r="CY190" s="101">
        <f t="shared" si="251"/>
        <v>1</v>
      </c>
      <c r="CZ190" s="101">
        <f t="shared" si="252"/>
        <v>5</v>
      </c>
      <c r="DB190" s="101">
        <f t="shared" si="253"/>
        <v>3</v>
      </c>
      <c r="DD190" s="311">
        <f t="shared" si="254"/>
        <v>6</v>
      </c>
      <c r="DE190" s="311"/>
      <c r="DF190" s="101">
        <f t="shared" si="170"/>
        <v>1</v>
      </c>
      <c r="DG190" s="101">
        <f t="shared" si="171"/>
        <v>0</v>
      </c>
      <c r="DH190" s="101">
        <f t="shared" si="172"/>
        <v>0</v>
      </c>
      <c r="DI190" s="101">
        <f t="shared" si="173"/>
        <v>0</v>
      </c>
      <c r="DJ190" s="311">
        <f t="shared" si="174"/>
        <v>0</v>
      </c>
      <c r="DK190" s="311">
        <f t="shared" si="175"/>
        <v>0</v>
      </c>
      <c r="DL190" s="101">
        <f t="shared" si="176"/>
        <v>0</v>
      </c>
      <c r="DM190" s="101">
        <f t="shared" si="177"/>
        <v>0</v>
      </c>
      <c r="DN190" s="101">
        <f t="shared" si="178"/>
        <v>1</v>
      </c>
      <c r="DO190" s="101">
        <f t="shared" si="179"/>
        <v>0</v>
      </c>
      <c r="DP190" s="101">
        <f t="shared" si="180"/>
        <v>0</v>
      </c>
      <c r="DQ190" s="101">
        <f t="shared" si="181"/>
        <v>0</v>
      </c>
      <c r="DR190" s="101">
        <f t="shared" si="182"/>
        <v>1</v>
      </c>
      <c r="DS190" s="101">
        <f t="shared" si="183"/>
        <v>0</v>
      </c>
      <c r="DT190" s="101">
        <f t="shared" si="184"/>
        <v>0</v>
      </c>
      <c r="DU190" s="101">
        <f t="shared" si="185"/>
        <v>0</v>
      </c>
      <c r="DV190" s="101">
        <f t="shared" si="186"/>
        <v>0</v>
      </c>
      <c r="DW190" s="101">
        <f t="shared" si="187"/>
        <v>0</v>
      </c>
      <c r="DX190" s="311">
        <f t="shared" si="188"/>
        <v>0</v>
      </c>
      <c r="DY190" s="101">
        <f t="shared" si="189"/>
        <v>0</v>
      </c>
      <c r="DZ190" s="101">
        <f t="shared" si="190"/>
        <v>0</v>
      </c>
      <c r="EA190" s="101">
        <f t="shared" si="191"/>
        <v>0</v>
      </c>
      <c r="EB190" s="101">
        <f t="shared" si="192"/>
        <v>0</v>
      </c>
      <c r="EC190" s="101">
        <f t="shared" si="193"/>
        <v>0</v>
      </c>
      <c r="ED190" s="101">
        <f t="shared" si="194"/>
        <v>0</v>
      </c>
      <c r="EE190" s="101">
        <f t="shared" si="195"/>
        <v>0</v>
      </c>
      <c r="EF190" s="101">
        <f t="shared" si="196"/>
        <v>0</v>
      </c>
      <c r="EG190" s="101">
        <f t="shared" si="197"/>
        <v>0</v>
      </c>
      <c r="EH190" s="101">
        <f t="shared" si="198"/>
        <v>0</v>
      </c>
      <c r="EI190" s="101">
        <f t="shared" si="199"/>
        <v>0</v>
      </c>
      <c r="EJ190" s="101">
        <f t="shared" si="200"/>
        <v>0</v>
      </c>
      <c r="EK190" s="101">
        <f t="shared" si="201"/>
        <v>0</v>
      </c>
      <c r="EL190" s="101">
        <f t="shared" si="202"/>
        <v>0</v>
      </c>
      <c r="EM190" s="101">
        <f t="shared" si="203"/>
        <v>0</v>
      </c>
      <c r="EN190" s="101">
        <f t="shared" si="204"/>
        <v>0</v>
      </c>
      <c r="EO190" s="101">
        <f t="shared" si="205"/>
        <v>0</v>
      </c>
      <c r="EP190" s="101">
        <f t="shared" si="206"/>
        <v>0</v>
      </c>
      <c r="EQ190" s="101">
        <f t="shared" si="207"/>
        <v>0</v>
      </c>
    </row>
    <row r="191" spans="2:147" ht="21.75" customHeight="1" x14ac:dyDescent="0.45">
      <c r="B191" s="133">
        <f>IF(Data!B190&lt;&gt;"",Data!B190,"")</f>
        <v>177</v>
      </c>
      <c r="C191" s="158" t="str">
        <f>IF(Data!C190&lt;&gt;"",Data!C190,"")</f>
        <v>นางสาวณภัทรศรา   บ่อทอง</v>
      </c>
      <c r="D191" s="106">
        <f>IF(Data!D190&lt;&gt;"",Data!D190,"")</f>
        <v>2</v>
      </c>
      <c r="E191" s="140">
        <f>IF(AND(I191=1,Data!T190=0),0,IF(I191=999,999,Data!T190))</f>
        <v>197</v>
      </c>
      <c r="F191" s="140">
        <f t="shared" si="208"/>
        <v>16.416666666666668</v>
      </c>
      <c r="G191" s="140">
        <f>IF(Data!K190&lt;&gt;"",Data!K190,"")</f>
        <v>45</v>
      </c>
      <c r="H191" s="141">
        <f>IF(Data!L190&lt;&gt;"",Data!L190,"")</f>
        <v>159</v>
      </c>
      <c r="I191" s="63">
        <f>IF(Data!M190&lt;&gt;"",Data!M190,"")</f>
        <v>1</v>
      </c>
      <c r="J191" s="63">
        <f t="shared" si="209"/>
        <v>94</v>
      </c>
      <c r="L191" s="64" t="str">
        <f t="shared" si="210"/>
        <v>น้ำหนักตามเกณฑ์</v>
      </c>
      <c r="N191" s="63">
        <f t="shared" si="211"/>
        <v>101</v>
      </c>
      <c r="P191" s="64" t="str">
        <f t="shared" si="212"/>
        <v>ส่วนสูงตามเกณฑ์</v>
      </c>
      <c r="R191" s="63">
        <f t="shared" si="213"/>
        <v>92</v>
      </c>
      <c r="S191" s="64" t="str">
        <f t="shared" si="214"/>
        <v>สมส่วน</v>
      </c>
      <c r="W191" s="310">
        <f t="shared" si="215"/>
        <v>2197</v>
      </c>
      <c r="Y191" s="65">
        <f t="shared" si="216"/>
        <v>48.1</v>
      </c>
      <c r="Z191" s="65">
        <f t="shared" si="217"/>
        <v>156.80000000000001</v>
      </c>
      <c r="AA191" s="65">
        <f t="shared" si="218"/>
        <v>48.9</v>
      </c>
      <c r="AB191" s="65">
        <f t="shared" si="219"/>
        <v>0</v>
      </c>
      <c r="AC191" s="341">
        <f t="shared" si="220"/>
        <v>48.9</v>
      </c>
      <c r="AD191" s="65">
        <f t="shared" si="221"/>
        <v>32.946822107433803</v>
      </c>
      <c r="AE191" s="65">
        <f t="shared" si="222"/>
        <v>37.997881404955869</v>
      </c>
      <c r="AF191" s="65">
        <f t="shared" si="223"/>
        <v>40.523411053716899</v>
      </c>
      <c r="AG191" s="65">
        <f t="shared" si="224"/>
        <v>57.431167439106545</v>
      </c>
      <c r="AH191" s="65">
        <f t="shared" si="225"/>
        <v>60.541556585475405</v>
      </c>
      <c r="AI191" s="65">
        <f t="shared" si="226"/>
        <v>66.76233487821311</v>
      </c>
      <c r="AJ191" s="65">
        <f t="shared" si="227"/>
        <v>141.64682210743382</v>
      </c>
      <c r="AK191" s="65">
        <f t="shared" si="228"/>
        <v>146.69788140495587</v>
      </c>
      <c r="AL191" s="65">
        <f t="shared" si="229"/>
        <v>149.22341105371692</v>
      </c>
      <c r="AM191" s="65">
        <f t="shared" si="230"/>
        <v>164.13732824271625</v>
      </c>
      <c r="AN191" s="65">
        <f t="shared" si="231"/>
        <v>166.58310432362168</v>
      </c>
      <c r="AO191" s="65">
        <f t="shared" si="232"/>
        <v>171.47465648543252</v>
      </c>
      <c r="AP191" s="65">
        <f t="shared" si="233"/>
        <v>33.7468221074338</v>
      </c>
      <c r="AQ191" s="65">
        <f t="shared" si="234"/>
        <v>38.797881404955866</v>
      </c>
      <c r="AR191" s="65">
        <f t="shared" si="235"/>
        <v>41.323411053716896</v>
      </c>
      <c r="AS191" s="65">
        <f t="shared" si="236"/>
        <v>58.310921006962175</v>
      </c>
      <c r="AT191" s="65">
        <f t="shared" si="237"/>
        <v>61.447894675949556</v>
      </c>
      <c r="AU191" s="65">
        <f t="shared" si="238"/>
        <v>67.721842013924345</v>
      </c>
      <c r="AV191" s="65">
        <f t="shared" si="239"/>
        <v>0</v>
      </c>
      <c r="AW191" s="65">
        <f t="shared" si="240"/>
        <v>33.7468221074338</v>
      </c>
      <c r="AX191" s="65">
        <f t="shared" si="241"/>
        <v>0</v>
      </c>
      <c r="AY191" s="65">
        <f t="shared" si="242"/>
        <v>38.797881404955866</v>
      </c>
      <c r="AZ191" s="65">
        <f t="shared" si="243"/>
        <v>0</v>
      </c>
      <c r="BA191" s="65">
        <f t="shared" si="244"/>
        <v>41.323411053716896</v>
      </c>
      <c r="BB191" s="65">
        <f t="shared" si="245"/>
        <v>0</v>
      </c>
      <c r="BC191" s="65">
        <f t="shared" si="246"/>
        <v>58.310921006962175</v>
      </c>
      <c r="BD191" s="65">
        <f t="shared" si="247"/>
        <v>0</v>
      </c>
      <c r="BE191" s="65">
        <f t="shared" si="248"/>
        <v>61.447894675949556</v>
      </c>
      <c r="BF191" s="65">
        <f t="shared" si="249"/>
        <v>0</v>
      </c>
      <c r="BG191" s="65">
        <f t="shared" si="250"/>
        <v>67.721842013924345</v>
      </c>
      <c r="BI191" s="371">
        <v>1176</v>
      </c>
      <c r="BJ191" s="342">
        <v>27.807029543273647</v>
      </c>
      <c r="BK191" s="342">
        <v>35.038019695515764</v>
      </c>
      <c r="BL191" s="342">
        <v>38.653514771636829</v>
      </c>
      <c r="BM191" s="342">
        <v>42.269009847757886</v>
      </c>
      <c r="BN191" s="342">
        <v>49.5</v>
      </c>
      <c r="BO191" s="342">
        <v>57.103173468901637</v>
      </c>
      <c r="BP191" s="342">
        <v>60.904760203352453</v>
      </c>
      <c r="BQ191" s="342">
        <v>64.706346937803275</v>
      </c>
      <c r="BR191" s="342">
        <v>72.3</v>
      </c>
      <c r="BS191" s="65"/>
      <c r="BT191" s="371">
        <v>1176</v>
      </c>
      <c r="BU191" s="342">
        <v>139.16311399626605</v>
      </c>
      <c r="BV191" s="342">
        <v>147.31326389724404</v>
      </c>
      <c r="BW191" s="342">
        <v>151.388338847733</v>
      </c>
      <c r="BX191" s="342">
        <v>155.46341379822201</v>
      </c>
      <c r="BY191" s="342">
        <v>163.6135636992</v>
      </c>
      <c r="BZ191" s="342">
        <v>169.34760531778306</v>
      </c>
      <c r="CA191" s="342">
        <v>172.21462612707461</v>
      </c>
      <c r="CB191" s="342">
        <v>175.08164693636613</v>
      </c>
      <c r="CC191" s="342">
        <v>180.81568855494919</v>
      </c>
      <c r="CE191" s="385">
        <v>93</v>
      </c>
      <c r="CF191" s="342">
        <v>10.6</v>
      </c>
      <c r="CG191" s="342">
        <v>11.6</v>
      </c>
      <c r="CH191" s="342">
        <v>12.1</v>
      </c>
      <c r="CI191" s="342">
        <v>12.6</v>
      </c>
      <c r="CJ191" s="342">
        <v>13.6</v>
      </c>
      <c r="CK191" s="342">
        <v>14.7</v>
      </c>
      <c r="CL191" s="342">
        <v>15.25</v>
      </c>
      <c r="CM191" s="342">
        <v>15.8</v>
      </c>
      <c r="CN191" s="342">
        <v>16.899999999999999</v>
      </c>
      <c r="CO191" s="342">
        <v>10.3</v>
      </c>
      <c r="CP191" s="342">
        <v>11.3</v>
      </c>
      <c r="CQ191" s="342">
        <v>11.8</v>
      </c>
      <c r="CR191" s="342">
        <v>12.3</v>
      </c>
      <c r="CS191" s="342">
        <v>13.3</v>
      </c>
      <c r="CT191" s="342">
        <v>14.3</v>
      </c>
      <c r="CU191" s="342">
        <v>14.8</v>
      </c>
      <c r="CV191" s="342">
        <v>15.3</v>
      </c>
      <c r="CW191" s="342">
        <v>16.3</v>
      </c>
      <c r="CY191" s="101">
        <f t="shared" si="251"/>
        <v>1</v>
      </c>
      <c r="CZ191" s="101">
        <f t="shared" si="252"/>
        <v>3</v>
      </c>
      <c r="DB191" s="101">
        <f t="shared" si="253"/>
        <v>3</v>
      </c>
      <c r="DD191" s="311">
        <f t="shared" si="254"/>
        <v>3</v>
      </c>
      <c r="DE191" s="311"/>
      <c r="DF191" s="101">
        <f t="shared" si="170"/>
        <v>0</v>
      </c>
      <c r="DG191" s="101">
        <f t="shared" si="171"/>
        <v>0</v>
      </c>
      <c r="DH191" s="101">
        <f t="shared" si="172"/>
        <v>0</v>
      </c>
      <c r="DI191" s="101">
        <f t="shared" si="173"/>
        <v>0</v>
      </c>
      <c r="DJ191" s="311">
        <f t="shared" si="174"/>
        <v>0</v>
      </c>
      <c r="DK191" s="311">
        <f t="shared" si="175"/>
        <v>0</v>
      </c>
      <c r="DL191" s="101">
        <f t="shared" si="176"/>
        <v>0</v>
      </c>
      <c r="DM191" s="101">
        <f t="shared" si="177"/>
        <v>0</v>
      </c>
      <c r="DN191" s="101">
        <f t="shared" si="178"/>
        <v>0</v>
      </c>
      <c r="DO191" s="101">
        <f t="shared" si="179"/>
        <v>0</v>
      </c>
      <c r="DP191" s="101">
        <f t="shared" si="180"/>
        <v>0</v>
      </c>
      <c r="DQ191" s="101">
        <f t="shared" si="181"/>
        <v>0</v>
      </c>
      <c r="DR191" s="101">
        <f t="shared" si="182"/>
        <v>0</v>
      </c>
      <c r="DS191" s="101">
        <f t="shared" si="183"/>
        <v>0</v>
      </c>
      <c r="DT191" s="101">
        <f t="shared" si="184"/>
        <v>0</v>
      </c>
      <c r="DU191" s="101">
        <f t="shared" si="185"/>
        <v>0</v>
      </c>
      <c r="DV191" s="101">
        <f t="shared" si="186"/>
        <v>0</v>
      </c>
      <c r="DW191" s="101">
        <f t="shared" si="187"/>
        <v>0</v>
      </c>
      <c r="DX191" s="311">
        <f t="shared" si="188"/>
        <v>0</v>
      </c>
      <c r="DY191" s="101">
        <f t="shared" si="189"/>
        <v>0</v>
      </c>
      <c r="DZ191" s="101">
        <f t="shared" si="190"/>
        <v>0</v>
      </c>
      <c r="EA191" s="101">
        <f t="shared" si="191"/>
        <v>1</v>
      </c>
      <c r="EB191" s="101">
        <f t="shared" si="192"/>
        <v>0</v>
      </c>
      <c r="EC191" s="101">
        <f t="shared" si="193"/>
        <v>0</v>
      </c>
      <c r="ED191" s="101">
        <f t="shared" si="194"/>
        <v>0</v>
      </c>
      <c r="EE191" s="101">
        <f t="shared" si="195"/>
        <v>0</v>
      </c>
      <c r="EF191" s="101">
        <f t="shared" si="196"/>
        <v>0</v>
      </c>
      <c r="EG191" s="101">
        <f t="shared" si="197"/>
        <v>1</v>
      </c>
      <c r="EH191" s="101">
        <f t="shared" si="198"/>
        <v>0</v>
      </c>
      <c r="EI191" s="101">
        <f t="shared" si="199"/>
        <v>0</v>
      </c>
      <c r="EJ191" s="101">
        <f t="shared" si="200"/>
        <v>0</v>
      </c>
      <c r="EK191" s="101">
        <f t="shared" si="201"/>
        <v>0</v>
      </c>
      <c r="EL191" s="101">
        <f t="shared" si="202"/>
        <v>0</v>
      </c>
      <c r="EM191" s="101">
        <f t="shared" si="203"/>
        <v>0</v>
      </c>
      <c r="EN191" s="101">
        <f t="shared" si="204"/>
        <v>1</v>
      </c>
      <c r="EO191" s="101">
        <f t="shared" si="205"/>
        <v>0</v>
      </c>
      <c r="EP191" s="101">
        <f t="shared" si="206"/>
        <v>0</v>
      </c>
      <c r="EQ191" s="101">
        <f t="shared" si="207"/>
        <v>0</v>
      </c>
    </row>
    <row r="192" spans="2:147" ht="21.75" customHeight="1" x14ac:dyDescent="0.45">
      <c r="B192" s="133">
        <f>IF(Data!B191&lt;&gt;"",Data!B191,"")</f>
        <v>178</v>
      </c>
      <c r="C192" s="158" t="str">
        <f>IF(Data!C191&lt;&gt;"",Data!C191,"")</f>
        <v>นางสาวนิชาดา   เอี่ยมจุ้ย</v>
      </c>
      <c r="D192" s="106">
        <f>IF(Data!D191&lt;&gt;"",Data!D191,"")</f>
        <v>2</v>
      </c>
      <c r="E192" s="140">
        <f>IF(AND(I192=1,Data!T191=0),0,IF(I192=999,999,Data!T191))</f>
        <v>194</v>
      </c>
      <c r="F192" s="140">
        <f t="shared" si="208"/>
        <v>16.166666666666668</v>
      </c>
      <c r="G192" s="140">
        <f>IF(Data!K191&lt;&gt;"",Data!K191,"")</f>
        <v>65</v>
      </c>
      <c r="H192" s="141">
        <f>IF(Data!L191&lt;&gt;"",Data!L191,"")</f>
        <v>162</v>
      </c>
      <c r="I192" s="63">
        <f>IF(Data!M191&lt;&gt;"",Data!M191,"")</f>
        <v>1</v>
      </c>
      <c r="J192" s="63">
        <f t="shared" si="209"/>
        <v>135</v>
      </c>
      <c r="L192" s="64" t="str">
        <f t="shared" si="210"/>
        <v>น้ำหนักมากกว่าเกณฑ์</v>
      </c>
      <c r="N192" s="63">
        <f t="shared" si="211"/>
        <v>103</v>
      </c>
      <c r="P192" s="64" t="str">
        <f t="shared" si="212"/>
        <v>ส่วนสูงตามเกณฑ์</v>
      </c>
      <c r="R192" s="63">
        <f t="shared" si="213"/>
        <v>126</v>
      </c>
      <c r="S192" s="64" t="str">
        <f t="shared" si="214"/>
        <v>เริ่มอ้วน</v>
      </c>
      <c r="W192" s="310">
        <f t="shared" si="215"/>
        <v>2194</v>
      </c>
      <c r="Y192" s="65">
        <f t="shared" si="216"/>
        <v>48</v>
      </c>
      <c r="Z192" s="65">
        <f t="shared" si="217"/>
        <v>156.69999999999999</v>
      </c>
      <c r="AA192" s="65">
        <f t="shared" si="218"/>
        <v>51.4</v>
      </c>
      <c r="AB192" s="65">
        <f t="shared" si="219"/>
        <v>0</v>
      </c>
      <c r="AC192" s="341">
        <f t="shared" si="220"/>
        <v>51.4</v>
      </c>
      <c r="AD192" s="65">
        <f t="shared" si="221"/>
        <v>32.527807836011348</v>
      </c>
      <c r="AE192" s="65">
        <f t="shared" si="222"/>
        <v>37.685205224007568</v>
      </c>
      <c r="AF192" s="65">
        <f t="shared" si="223"/>
        <v>40.263903918005667</v>
      </c>
      <c r="AG192" s="65">
        <f t="shared" si="224"/>
        <v>57.331167439106558</v>
      </c>
      <c r="AH192" s="65">
        <f t="shared" si="225"/>
        <v>60.441556585475411</v>
      </c>
      <c r="AI192" s="65">
        <f t="shared" si="226"/>
        <v>66.662334878213116</v>
      </c>
      <c r="AJ192" s="65">
        <f t="shared" si="227"/>
        <v>141.5468221074338</v>
      </c>
      <c r="AK192" s="65">
        <f t="shared" si="228"/>
        <v>146.59788140495584</v>
      </c>
      <c r="AL192" s="65">
        <f t="shared" si="229"/>
        <v>149.12341105371689</v>
      </c>
      <c r="AM192" s="65">
        <f t="shared" si="230"/>
        <v>164.03732824271628</v>
      </c>
      <c r="AN192" s="65">
        <f t="shared" si="231"/>
        <v>166.48310432362169</v>
      </c>
      <c r="AO192" s="65">
        <f t="shared" si="232"/>
        <v>171.37465648543255</v>
      </c>
      <c r="AP192" s="65">
        <f t="shared" si="233"/>
        <v>35.449286428877684</v>
      </c>
      <c r="AQ192" s="65">
        <f t="shared" si="234"/>
        <v>40.76619095258512</v>
      </c>
      <c r="AR192" s="65">
        <f t="shared" si="235"/>
        <v>43.424643214438845</v>
      </c>
      <c r="AS192" s="65">
        <f t="shared" si="236"/>
        <v>60.332399599828506</v>
      </c>
      <c r="AT192" s="65">
        <f t="shared" si="237"/>
        <v>63.309866133104663</v>
      </c>
      <c r="AU192" s="65">
        <f t="shared" si="238"/>
        <v>69.264799199657006</v>
      </c>
      <c r="AV192" s="65">
        <f t="shared" si="239"/>
        <v>0</v>
      </c>
      <c r="AW192" s="65">
        <f t="shared" si="240"/>
        <v>35.449286428877684</v>
      </c>
      <c r="AX192" s="65">
        <f t="shared" si="241"/>
        <v>0</v>
      </c>
      <c r="AY192" s="65">
        <f t="shared" si="242"/>
        <v>40.76619095258512</v>
      </c>
      <c r="AZ192" s="65">
        <f t="shared" si="243"/>
        <v>0</v>
      </c>
      <c r="BA192" s="65">
        <f t="shared" si="244"/>
        <v>43.424643214438845</v>
      </c>
      <c r="BB192" s="65">
        <f t="shared" si="245"/>
        <v>0</v>
      </c>
      <c r="BC192" s="65">
        <f t="shared" si="246"/>
        <v>60.332399599828506</v>
      </c>
      <c r="BD192" s="65">
        <f t="shared" si="247"/>
        <v>0</v>
      </c>
      <c r="BE192" s="65">
        <f t="shared" si="248"/>
        <v>63.309866133104663</v>
      </c>
      <c r="BF192" s="65">
        <f t="shared" si="249"/>
        <v>0</v>
      </c>
      <c r="BG192" s="65">
        <f t="shared" si="250"/>
        <v>69.264799199657006</v>
      </c>
      <c r="BI192" s="371">
        <v>1177</v>
      </c>
      <c r="BJ192" s="342">
        <v>28.26653667898487</v>
      </c>
      <c r="BK192" s="342">
        <v>35.444357785989915</v>
      </c>
      <c r="BL192" s="342">
        <v>39.03326833949243</v>
      </c>
      <c r="BM192" s="342">
        <v>42.622178892994953</v>
      </c>
      <c r="BN192" s="342">
        <v>49.8</v>
      </c>
      <c r="BO192" s="342">
        <v>57.350004423664558</v>
      </c>
      <c r="BP192" s="342">
        <v>61.125006635496838</v>
      </c>
      <c r="BQ192" s="342">
        <v>64.900008847329133</v>
      </c>
      <c r="BR192" s="342">
        <v>72.5</v>
      </c>
      <c r="BS192" s="65"/>
      <c r="BT192" s="371">
        <v>1177</v>
      </c>
      <c r="BU192" s="342">
        <v>139.92262851809397</v>
      </c>
      <c r="BV192" s="342">
        <v>147.91572569579597</v>
      </c>
      <c r="BW192" s="342">
        <v>151.912274284647</v>
      </c>
      <c r="BX192" s="342">
        <v>155.908822873498</v>
      </c>
      <c r="BY192" s="342">
        <v>163.90192005119999</v>
      </c>
      <c r="BZ192" s="342">
        <v>169.61063337788659</v>
      </c>
      <c r="CA192" s="342">
        <v>172.4649900412299</v>
      </c>
      <c r="CB192" s="342">
        <v>175.31934670457318</v>
      </c>
      <c r="CC192" s="342">
        <v>181.02806003125974</v>
      </c>
      <c r="CE192" s="385">
        <v>93.25</v>
      </c>
      <c r="CF192" s="342">
        <v>10.675000000000001</v>
      </c>
      <c r="CG192" s="342">
        <v>11.675000000000001</v>
      </c>
      <c r="CH192" s="342">
        <v>12.175000000000001</v>
      </c>
      <c r="CI192" s="342">
        <v>12.675000000000001</v>
      </c>
      <c r="CJ192" s="342">
        <v>13.675000000000001</v>
      </c>
      <c r="CK192" s="342">
        <v>14.775</v>
      </c>
      <c r="CL192" s="342">
        <v>15.324999999999999</v>
      </c>
      <c r="CM192" s="342">
        <v>15.875</v>
      </c>
      <c r="CN192" s="342">
        <v>16.975000000000001</v>
      </c>
      <c r="CO192" s="342">
        <v>10.35</v>
      </c>
      <c r="CP192" s="342">
        <v>11.35</v>
      </c>
      <c r="CQ192" s="342">
        <v>11.85</v>
      </c>
      <c r="CR192" s="342">
        <v>12.35</v>
      </c>
      <c r="CS192" s="342">
        <v>13.35</v>
      </c>
      <c r="CT192" s="342">
        <v>14.362500000000001</v>
      </c>
      <c r="CU192" s="342">
        <v>14.86875</v>
      </c>
      <c r="CV192" s="342">
        <v>15.375</v>
      </c>
      <c r="CW192" s="342">
        <v>16.387499999999999</v>
      </c>
      <c r="CY192" s="101">
        <f t="shared" si="251"/>
        <v>1</v>
      </c>
      <c r="CZ192" s="101">
        <f t="shared" si="252"/>
        <v>5</v>
      </c>
      <c r="DB192" s="101">
        <f t="shared" si="253"/>
        <v>3</v>
      </c>
      <c r="DD192" s="311">
        <f t="shared" si="254"/>
        <v>5</v>
      </c>
      <c r="DE192" s="311"/>
      <c r="DF192" s="101">
        <f t="shared" si="170"/>
        <v>0</v>
      </c>
      <c r="DG192" s="101">
        <f t="shared" si="171"/>
        <v>0</v>
      </c>
      <c r="DH192" s="101">
        <f t="shared" si="172"/>
        <v>0</v>
      </c>
      <c r="DI192" s="101">
        <f t="shared" si="173"/>
        <v>0</v>
      </c>
      <c r="DJ192" s="311">
        <f t="shared" si="174"/>
        <v>0</v>
      </c>
      <c r="DK192" s="311">
        <f t="shared" si="175"/>
        <v>0</v>
      </c>
      <c r="DL192" s="101">
        <f t="shared" si="176"/>
        <v>0</v>
      </c>
      <c r="DM192" s="101">
        <f t="shared" si="177"/>
        <v>0</v>
      </c>
      <c r="DN192" s="101">
        <f t="shared" si="178"/>
        <v>0</v>
      </c>
      <c r="DO192" s="101">
        <f t="shared" si="179"/>
        <v>0</v>
      </c>
      <c r="DP192" s="101">
        <f t="shared" si="180"/>
        <v>0</v>
      </c>
      <c r="DQ192" s="101">
        <f t="shared" si="181"/>
        <v>0</v>
      </c>
      <c r="DR192" s="101">
        <f t="shared" si="182"/>
        <v>0</v>
      </c>
      <c r="DS192" s="101">
        <f t="shared" si="183"/>
        <v>0</v>
      </c>
      <c r="DT192" s="101">
        <f t="shared" si="184"/>
        <v>0</v>
      </c>
      <c r="DU192" s="101">
        <f t="shared" si="185"/>
        <v>0</v>
      </c>
      <c r="DV192" s="101">
        <f t="shared" si="186"/>
        <v>0</v>
      </c>
      <c r="DW192" s="101">
        <f t="shared" si="187"/>
        <v>0</v>
      </c>
      <c r="DX192" s="311">
        <f t="shared" si="188"/>
        <v>0</v>
      </c>
      <c r="DY192" s="101">
        <f t="shared" si="189"/>
        <v>1</v>
      </c>
      <c r="DZ192" s="101">
        <f t="shared" si="190"/>
        <v>0</v>
      </c>
      <c r="EA192" s="101">
        <f t="shared" si="191"/>
        <v>0</v>
      </c>
      <c r="EB192" s="101">
        <f t="shared" si="192"/>
        <v>0</v>
      </c>
      <c r="EC192" s="101">
        <f t="shared" si="193"/>
        <v>0</v>
      </c>
      <c r="ED192" s="101">
        <f t="shared" si="194"/>
        <v>0</v>
      </c>
      <c r="EE192" s="101">
        <f t="shared" si="195"/>
        <v>0</v>
      </c>
      <c r="EF192" s="101">
        <f t="shared" si="196"/>
        <v>0</v>
      </c>
      <c r="EG192" s="101">
        <f t="shared" si="197"/>
        <v>1</v>
      </c>
      <c r="EH192" s="101">
        <f t="shared" si="198"/>
        <v>0</v>
      </c>
      <c r="EI192" s="101">
        <f t="shared" si="199"/>
        <v>0</v>
      </c>
      <c r="EJ192" s="101">
        <f t="shared" si="200"/>
        <v>0</v>
      </c>
      <c r="EK192" s="101">
        <f t="shared" si="201"/>
        <v>0</v>
      </c>
      <c r="EL192" s="101">
        <f t="shared" si="202"/>
        <v>1</v>
      </c>
      <c r="EM192" s="101">
        <f t="shared" si="203"/>
        <v>0</v>
      </c>
      <c r="EN192" s="101">
        <f t="shared" si="204"/>
        <v>0</v>
      </c>
      <c r="EO192" s="101">
        <f t="shared" si="205"/>
        <v>0</v>
      </c>
      <c r="EP192" s="101">
        <f t="shared" si="206"/>
        <v>0</v>
      </c>
      <c r="EQ192" s="101">
        <f t="shared" si="207"/>
        <v>0</v>
      </c>
    </row>
    <row r="193" spans="2:147" ht="21.75" customHeight="1" x14ac:dyDescent="0.45">
      <c r="B193" s="133">
        <f>IF(Data!B192&lt;&gt;"",Data!B192,"")</f>
        <v>179</v>
      </c>
      <c r="C193" s="158" t="str">
        <f>IF(Data!C192&lt;&gt;"",Data!C192,"")</f>
        <v>นางสาววริศรา   หงิมเพ็ง</v>
      </c>
      <c r="D193" s="106">
        <f>IF(Data!D192&lt;&gt;"",Data!D192,"")</f>
        <v>2</v>
      </c>
      <c r="E193" s="140">
        <f>IF(AND(I193=1,Data!T192=0),0,IF(I193=999,999,Data!T192))</f>
        <v>188</v>
      </c>
      <c r="F193" s="140">
        <f t="shared" si="208"/>
        <v>15.666666666666666</v>
      </c>
      <c r="G193" s="140">
        <f>IF(Data!K192&lt;&gt;"",Data!K192,"")</f>
        <v>75</v>
      </c>
      <c r="H193" s="141">
        <f>IF(Data!L192&lt;&gt;"",Data!L192,"")</f>
        <v>156</v>
      </c>
      <c r="I193" s="63">
        <f>IF(Data!M192&lt;&gt;"",Data!M192,"")</f>
        <v>1</v>
      </c>
      <c r="J193" s="63">
        <f t="shared" si="209"/>
        <v>158</v>
      </c>
      <c r="L193" s="64" t="str">
        <f t="shared" si="210"/>
        <v>น้ำหนักมากกว่าเกณฑ์</v>
      </c>
      <c r="N193" s="63">
        <f t="shared" si="211"/>
        <v>100</v>
      </c>
      <c r="P193" s="64" t="str">
        <f t="shared" si="212"/>
        <v>ส่วนสูงตามเกณฑ์</v>
      </c>
      <c r="R193" s="63">
        <f t="shared" si="213"/>
        <v>161</v>
      </c>
      <c r="S193" s="64" t="str">
        <f t="shared" si="214"/>
        <v>อ้วน</v>
      </c>
      <c r="W193" s="310">
        <f t="shared" si="215"/>
        <v>2188</v>
      </c>
      <c r="Y193" s="65">
        <f t="shared" si="216"/>
        <v>47.6</v>
      </c>
      <c r="Z193" s="65">
        <f t="shared" si="217"/>
        <v>156.4</v>
      </c>
      <c r="AA193" s="65">
        <f t="shared" si="218"/>
        <v>46.5</v>
      </c>
      <c r="AB193" s="65">
        <f t="shared" si="219"/>
        <v>0</v>
      </c>
      <c r="AC193" s="341">
        <f t="shared" si="220"/>
        <v>46.5</v>
      </c>
      <c r="AD193" s="65">
        <f t="shared" si="221"/>
        <v>31.80879356458891</v>
      </c>
      <c r="AE193" s="65">
        <f t="shared" si="222"/>
        <v>37.072529043059276</v>
      </c>
      <c r="AF193" s="65">
        <f t="shared" si="223"/>
        <v>39.704396782294452</v>
      </c>
      <c r="AG193" s="65">
        <f t="shared" si="224"/>
        <v>57.010921006962164</v>
      </c>
      <c r="AH193" s="65">
        <f t="shared" si="225"/>
        <v>60.147894675949551</v>
      </c>
      <c r="AI193" s="65">
        <f t="shared" si="226"/>
        <v>66.421842013924334</v>
      </c>
      <c r="AJ193" s="65">
        <f t="shared" si="227"/>
        <v>141.40632924314502</v>
      </c>
      <c r="AK193" s="65">
        <f t="shared" si="228"/>
        <v>146.40421949543003</v>
      </c>
      <c r="AL193" s="65">
        <f t="shared" si="229"/>
        <v>148.9031646215725</v>
      </c>
      <c r="AM193" s="65">
        <f t="shared" si="230"/>
        <v>163.89683537842751</v>
      </c>
      <c r="AN193" s="65">
        <f t="shared" si="231"/>
        <v>166.39578050456998</v>
      </c>
      <c r="AO193" s="65">
        <f t="shared" si="232"/>
        <v>171.39367075685499</v>
      </c>
      <c r="AP193" s="65">
        <f t="shared" si="233"/>
        <v>31.825343514567464</v>
      </c>
      <c r="AQ193" s="65">
        <f t="shared" si="234"/>
        <v>36.716895676378314</v>
      </c>
      <c r="AR193" s="65">
        <f t="shared" si="235"/>
        <v>39.162671757283732</v>
      </c>
      <c r="AS193" s="65">
        <f t="shared" si="236"/>
        <v>56.150181710528997</v>
      </c>
      <c r="AT193" s="65">
        <f t="shared" si="237"/>
        <v>59.366908947372004</v>
      </c>
      <c r="AU193" s="65">
        <f t="shared" si="238"/>
        <v>65.800363421058009</v>
      </c>
      <c r="AV193" s="65">
        <f t="shared" si="239"/>
        <v>0</v>
      </c>
      <c r="AW193" s="65">
        <f t="shared" si="240"/>
        <v>31.825343514567464</v>
      </c>
      <c r="AX193" s="65">
        <f t="shared" si="241"/>
        <v>0</v>
      </c>
      <c r="AY193" s="65">
        <f t="shared" si="242"/>
        <v>36.716895676378314</v>
      </c>
      <c r="AZ193" s="65">
        <f t="shared" si="243"/>
        <v>0</v>
      </c>
      <c r="BA193" s="65">
        <f t="shared" si="244"/>
        <v>39.162671757283732</v>
      </c>
      <c r="BB193" s="65">
        <f t="shared" si="245"/>
        <v>0</v>
      </c>
      <c r="BC193" s="65">
        <f t="shared" si="246"/>
        <v>56.150181710528997</v>
      </c>
      <c r="BD193" s="65">
        <f t="shared" si="247"/>
        <v>0</v>
      </c>
      <c r="BE193" s="65">
        <f t="shared" si="248"/>
        <v>59.366908947372004</v>
      </c>
      <c r="BF193" s="65">
        <f t="shared" si="249"/>
        <v>0</v>
      </c>
      <c r="BG193" s="65">
        <f t="shared" si="250"/>
        <v>65.800363421058009</v>
      </c>
      <c r="BI193" s="371">
        <v>1178</v>
      </c>
      <c r="BJ193" s="342">
        <v>28.566536678984875</v>
      </c>
      <c r="BK193" s="342">
        <v>35.744357785989919</v>
      </c>
      <c r="BL193" s="342">
        <v>39.333268339492435</v>
      </c>
      <c r="BM193" s="342">
        <v>42.922178892994957</v>
      </c>
      <c r="BN193" s="342">
        <v>50.1</v>
      </c>
      <c r="BO193" s="342">
        <v>57.596835378427492</v>
      </c>
      <c r="BP193" s="342">
        <v>61.345253067641238</v>
      </c>
      <c r="BQ193" s="342">
        <v>65.093670756854976</v>
      </c>
      <c r="BR193" s="342">
        <v>72.599999999999994</v>
      </c>
      <c r="BS193" s="65"/>
      <c r="BT193" s="371">
        <v>1178</v>
      </c>
      <c r="BU193" s="342">
        <v>140.70537441162915</v>
      </c>
      <c r="BV193" s="342">
        <v>148.52942510001944</v>
      </c>
      <c r="BW193" s="342">
        <v>152.44145044421455</v>
      </c>
      <c r="BX193" s="342">
        <v>156.3534757884097</v>
      </c>
      <c r="BY193" s="342">
        <v>164.17752647679998</v>
      </c>
      <c r="BZ193" s="342">
        <v>169.86866286430859</v>
      </c>
      <c r="CA193" s="342">
        <v>172.71423105806289</v>
      </c>
      <c r="CB193" s="342">
        <v>175.5597992518172</v>
      </c>
      <c r="CC193" s="342">
        <v>181.2509356393258</v>
      </c>
      <c r="CE193" s="385">
        <v>93.5</v>
      </c>
      <c r="CF193" s="342">
        <v>10.75</v>
      </c>
      <c r="CG193" s="342">
        <v>11.75</v>
      </c>
      <c r="CH193" s="342">
        <v>12.25</v>
      </c>
      <c r="CI193" s="342">
        <v>12.75</v>
      </c>
      <c r="CJ193" s="342">
        <v>13.75</v>
      </c>
      <c r="CK193" s="342">
        <v>14.85</v>
      </c>
      <c r="CL193" s="342">
        <v>15.4</v>
      </c>
      <c r="CM193" s="342">
        <v>15.95</v>
      </c>
      <c r="CN193" s="342">
        <v>17.05</v>
      </c>
      <c r="CO193" s="342">
        <v>10.4</v>
      </c>
      <c r="CP193" s="342">
        <v>11.4</v>
      </c>
      <c r="CQ193" s="342">
        <v>11.9</v>
      </c>
      <c r="CR193" s="342">
        <v>12.4</v>
      </c>
      <c r="CS193" s="342">
        <v>13.4</v>
      </c>
      <c r="CT193" s="342">
        <v>14.425000000000001</v>
      </c>
      <c r="CU193" s="342">
        <v>14.9375</v>
      </c>
      <c r="CV193" s="342">
        <v>15.45</v>
      </c>
      <c r="CW193" s="342">
        <v>16.475000000000001</v>
      </c>
      <c r="CY193" s="101">
        <f t="shared" si="251"/>
        <v>1</v>
      </c>
      <c r="CZ193" s="101">
        <f t="shared" si="252"/>
        <v>5</v>
      </c>
      <c r="DB193" s="101">
        <f t="shared" si="253"/>
        <v>3</v>
      </c>
      <c r="DD193" s="311">
        <f t="shared" si="254"/>
        <v>6</v>
      </c>
      <c r="DE193" s="311"/>
      <c r="DF193" s="101">
        <f t="shared" si="170"/>
        <v>0</v>
      </c>
      <c r="DG193" s="101">
        <f t="shared" si="171"/>
        <v>0</v>
      </c>
      <c r="DH193" s="101">
        <f t="shared" si="172"/>
        <v>0</v>
      </c>
      <c r="DI193" s="101">
        <f t="shared" si="173"/>
        <v>0</v>
      </c>
      <c r="DJ193" s="311">
        <f t="shared" si="174"/>
        <v>0</v>
      </c>
      <c r="DK193" s="311">
        <f t="shared" si="175"/>
        <v>0</v>
      </c>
      <c r="DL193" s="101">
        <f t="shared" si="176"/>
        <v>0</v>
      </c>
      <c r="DM193" s="101">
        <f t="shared" si="177"/>
        <v>0</v>
      </c>
      <c r="DN193" s="101">
        <f t="shared" si="178"/>
        <v>0</v>
      </c>
      <c r="DO193" s="101">
        <f t="shared" si="179"/>
        <v>0</v>
      </c>
      <c r="DP193" s="101">
        <f t="shared" si="180"/>
        <v>0</v>
      </c>
      <c r="DQ193" s="101">
        <f t="shared" si="181"/>
        <v>0</v>
      </c>
      <c r="DR193" s="101">
        <f t="shared" si="182"/>
        <v>0</v>
      </c>
      <c r="DS193" s="101">
        <f t="shared" si="183"/>
        <v>0</v>
      </c>
      <c r="DT193" s="101">
        <f t="shared" si="184"/>
        <v>0</v>
      </c>
      <c r="DU193" s="101">
        <f t="shared" si="185"/>
        <v>0</v>
      </c>
      <c r="DV193" s="101">
        <f t="shared" si="186"/>
        <v>0</v>
      </c>
      <c r="DW193" s="101">
        <f t="shared" si="187"/>
        <v>0</v>
      </c>
      <c r="DX193" s="311">
        <f t="shared" si="188"/>
        <v>0</v>
      </c>
      <c r="DY193" s="101">
        <f t="shared" si="189"/>
        <v>1</v>
      </c>
      <c r="DZ193" s="101">
        <f t="shared" si="190"/>
        <v>0</v>
      </c>
      <c r="EA193" s="101">
        <f t="shared" si="191"/>
        <v>0</v>
      </c>
      <c r="EB193" s="101">
        <f t="shared" si="192"/>
        <v>0</v>
      </c>
      <c r="EC193" s="101">
        <f t="shared" si="193"/>
        <v>0</v>
      </c>
      <c r="ED193" s="101">
        <f t="shared" si="194"/>
        <v>0</v>
      </c>
      <c r="EE193" s="101">
        <f t="shared" si="195"/>
        <v>0</v>
      </c>
      <c r="EF193" s="101">
        <f t="shared" si="196"/>
        <v>0</v>
      </c>
      <c r="EG193" s="101">
        <f t="shared" si="197"/>
        <v>1</v>
      </c>
      <c r="EH193" s="101">
        <f t="shared" si="198"/>
        <v>0</v>
      </c>
      <c r="EI193" s="101">
        <f t="shared" si="199"/>
        <v>0</v>
      </c>
      <c r="EJ193" s="101">
        <f t="shared" si="200"/>
        <v>0</v>
      </c>
      <c r="EK193" s="101">
        <f t="shared" si="201"/>
        <v>1</v>
      </c>
      <c r="EL193" s="101">
        <f t="shared" si="202"/>
        <v>0</v>
      </c>
      <c r="EM193" s="101">
        <f t="shared" si="203"/>
        <v>0</v>
      </c>
      <c r="EN193" s="101">
        <f t="shared" si="204"/>
        <v>0</v>
      </c>
      <c r="EO193" s="101">
        <f t="shared" si="205"/>
        <v>0</v>
      </c>
      <c r="EP193" s="101">
        <f t="shared" si="206"/>
        <v>0</v>
      </c>
      <c r="EQ193" s="101">
        <f t="shared" si="207"/>
        <v>0</v>
      </c>
    </row>
    <row r="194" spans="2:147" ht="21.75" customHeight="1" x14ac:dyDescent="0.45">
      <c r="B194" s="133">
        <f>IF(Data!B193&lt;&gt;"",Data!B193,"")</f>
        <v>180</v>
      </c>
      <c r="C194" s="158" t="str">
        <f>IF(Data!C193&lt;&gt;"",Data!C193,"")</f>
        <v>นางสาววัลภา   เหลืองวิเศษ</v>
      </c>
      <c r="D194" s="106">
        <f>IF(Data!D193&lt;&gt;"",Data!D193,"")</f>
        <v>2</v>
      </c>
      <c r="E194" s="140">
        <f>IF(AND(I194=1,Data!T193=0),0,IF(I194=999,999,Data!T193))</f>
        <v>200</v>
      </c>
      <c r="F194" s="140">
        <f t="shared" si="208"/>
        <v>16.666666666666668</v>
      </c>
      <c r="G194" s="140">
        <f>IF(Data!K193&lt;&gt;"",Data!K193,"")</f>
        <v>43</v>
      </c>
      <c r="H194" s="141">
        <f>IF(Data!L193&lt;&gt;"",Data!L193,"")</f>
        <v>156</v>
      </c>
      <c r="I194" s="63">
        <f>IF(Data!M193&lt;&gt;"",Data!M193,"")</f>
        <v>1</v>
      </c>
      <c r="J194" s="63">
        <f t="shared" si="209"/>
        <v>89</v>
      </c>
      <c r="L194" s="64" t="str">
        <f t="shared" si="210"/>
        <v>น้ำหนักตามเกณฑ์</v>
      </c>
      <c r="N194" s="63">
        <f t="shared" si="211"/>
        <v>99</v>
      </c>
      <c r="P194" s="64" t="str">
        <f t="shared" si="212"/>
        <v>ส่วนสูงตามเกณฑ์</v>
      </c>
      <c r="R194" s="63">
        <f t="shared" si="213"/>
        <v>92</v>
      </c>
      <c r="S194" s="64" t="str">
        <f t="shared" si="214"/>
        <v>สมส่วน</v>
      </c>
      <c r="W194" s="310">
        <f t="shared" si="215"/>
        <v>2200</v>
      </c>
      <c r="Y194" s="65">
        <f t="shared" si="216"/>
        <v>48.2</v>
      </c>
      <c r="Z194" s="65">
        <f t="shared" si="217"/>
        <v>156.80000000000001</v>
      </c>
      <c r="AA194" s="65">
        <f t="shared" si="218"/>
        <v>46.5</v>
      </c>
      <c r="AB194" s="65">
        <f t="shared" si="219"/>
        <v>0</v>
      </c>
      <c r="AC194" s="341">
        <f t="shared" si="220"/>
        <v>46.5</v>
      </c>
      <c r="AD194" s="65">
        <f t="shared" si="221"/>
        <v>33.046822107433798</v>
      </c>
      <c r="AE194" s="65">
        <f t="shared" si="222"/>
        <v>38.097881404955871</v>
      </c>
      <c r="AF194" s="65">
        <f t="shared" si="223"/>
        <v>40.623411053716907</v>
      </c>
      <c r="AG194" s="65">
        <f t="shared" si="224"/>
        <v>57.531167439106554</v>
      </c>
      <c r="AH194" s="65">
        <f t="shared" si="225"/>
        <v>60.641556585475406</v>
      </c>
      <c r="AI194" s="65">
        <f t="shared" si="226"/>
        <v>66.862334878213105</v>
      </c>
      <c r="AJ194" s="65">
        <f t="shared" si="227"/>
        <v>141.80632924314503</v>
      </c>
      <c r="AK194" s="65">
        <f t="shared" si="228"/>
        <v>146.80421949543003</v>
      </c>
      <c r="AL194" s="65">
        <f t="shared" si="229"/>
        <v>149.30316462157251</v>
      </c>
      <c r="AM194" s="65">
        <f t="shared" si="230"/>
        <v>164.13732824271625</v>
      </c>
      <c r="AN194" s="65">
        <f t="shared" si="231"/>
        <v>166.58310432362168</v>
      </c>
      <c r="AO194" s="65">
        <f t="shared" si="232"/>
        <v>171.47465648543252</v>
      </c>
      <c r="AP194" s="65">
        <f t="shared" si="233"/>
        <v>31.825343514567464</v>
      </c>
      <c r="AQ194" s="65">
        <f t="shared" si="234"/>
        <v>36.716895676378314</v>
      </c>
      <c r="AR194" s="65">
        <f t="shared" si="235"/>
        <v>39.162671757283732</v>
      </c>
      <c r="AS194" s="65">
        <f t="shared" si="236"/>
        <v>56.150181710528997</v>
      </c>
      <c r="AT194" s="65">
        <f t="shared" si="237"/>
        <v>59.366908947372004</v>
      </c>
      <c r="AU194" s="65">
        <f t="shared" si="238"/>
        <v>65.800363421058009</v>
      </c>
      <c r="AV194" s="65">
        <f t="shared" si="239"/>
        <v>0</v>
      </c>
      <c r="AW194" s="65">
        <f t="shared" si="240"/>
        <v>31.825343514567464</v>
      </c>
      <c r="AX194" s="65">
        <f t="shared" si="241"/>
        <v>0</v>
      </c>
      <c r="AY194" s="65">
        <f t="shared" si="242"/>
        <v>36.716895676378314</v>
      </c>
      <c r="AZ194" s="65">
        <f t="shared" si="243"/>
        <v>0</v>
      </c>
      <c r="BA194" s="65">
        <f t="shared" si="244"/>
        <v>39.162671757283732</v>
      </c>
      <c r="BB194" s="65">
        <f t="shared" si="245"/>
        <v>0</v>
      </c>
      <c r="BC194" s="65">
        <f t="shared" si="246"/>
        <v>56.150181710528997</v>
      </c>
      <c r="BD194" s="65">
        <f t="shared" si="247"/>
        <v>0</v>
      </c>
      <c r="BE194" s="65">
        <f t="shared" si="248"/>
        <v>59.366908947372004</v>
      </c>
      <c r="BF194" s="65">
        <f t="shared" si="249"/>
        <v>0</v>
      </c>
      <c r="BG194" s="65">
        <f t="shared" si="250"/>
        <v>65.800363421058009</v>
      </c>
      <c r="BI194" s="371">
        <v>1179</v>
      </c>
      <c r="BJ194" s="342">
        <v>29.026043814696095</v>
      </c>
      <c r="BK194" s="342">
        <v>36.150695876464063</v>
      </c>
      <c r="BL194" s="342">
        <v>39.71302190734805</v>
      </c>
      <c r="BM194" s="342">
        <v>43.275347938232031</v>
      </c>
      <c r="BN194" s="342">
        <v>50.4</v>
      </c>
      <c r="BO194" s="342">
        <v>57.843666333190413</v>
      </c>
      <c r="BP194" s="342">
        <v>61.565499499785616</v>
      </c>
      <c r="BQ194" s="342">
        <v>65.287332666380834</v>
      </c>
      <c r="BR194" s="342">
        <v>72.7</v>
      </c>
      <c r="BS194" s="65"/>
      <c r="BT194" s="371">
        <v>1179</v>
      </c>
      <c r="BU194" s="342">
        <v>141.50202858705885</v>
      </c>
      <c r="BV194" s="342">
        <v>149.14901914763922</v>
      </c>
      <c r="BW194" s="342">
        <v>152.97251442792944</v>
      </c>
      <c r="BX194" s="342">
        <v>156.79600970821963</v>
      </c>
      <c r="BY194" s="342">
        <v>164.44300026880001</v>
      </c>
      <c r="BZ194" s="342">
        <v>170.12302599433372</v>
      </c>
      <c r="CA194" s="342">
        <v>172.96303885710057</v>
      </c>
      <c r="CB194" s="342">
        <v>175.80305171986743</v>
      </c>
      <c r="CC194" s="342">
        <v>181.48307744540114</v>
      </c>
      <c r="CE194" s="385">
        <v>93.75</v>
      </c>
      <c r="CF194" s="342">
        <v>10.824999999999999</v>
      </c>
      <c r="CG194" s="342">
        <v>11.824999999999999</v>
      </c>
      <c r="CH194" s="342">
        <v>12.324999999999999</v>
      </c>
      <c r="CI194" s="342">
        <v>12.824999999999999</v>
      </c>
      <c r="CJ194" s="342">
        <v>13.824999999999999</v>
      </c>
      <c r="CK194" s="342">
        <v>14.925000000000001</v>
      </c>
      <c r="CL194" s="342">
        <v>15.475</v>
      </c>
      <c r="CM194" s="342">
        <v>16.024999999999999</v>
      </c>
      <c r="CN194" s="342">
        <v>17.125</v>
      </c>
      <c r="CO194" s="342">
        <v>10.45</v>
      </c>
      <c r="CP194" s="342">
        <v>11.45</v>
      </c>
      <c r="CQ194" s="342">
        <v>11.95</v>
      </c>
      <c r="CR194" s="342">
        <v>12.45</v>
      </c>
      <c r="CS194" s="342">
        <v>13.45</v>
      </c>
      <c r="CT194" s="342">
        <v>14.487500000000001</v>
      </c>
      <c r="CU194" s="342">
        <v>15.00625</v>
      </c>
      <c r="CV194" s="342">
        <v>15.525</v>
      </c>
      <c r="CW194" s="342">
        <v>16.5625</v>
      </c>
      <c r="CY194" s="101">
        <f t="shared" si="251"/>
        <v>1</v>
      </c>
      <c r="CZ194" s="101">
        <f t="shared" si="252"/>
        <v>3</v>
      </c>
      <c r="DB194" s="101">
        <f t="shared" si="253"/>
        <v>3</v>
      </c>
      <c r="DD194" s="311">
        <f t="shared" si="254"/>
        <v>3</v>
      </c>
      <c r="DE194" s="311"/>
      <c r="DF194" s="101">
        <f t="shared" si="170"/>
        <v>0</v>
      </c>
      <c r="DG194" s="101">
        <f t="shared" si="171"/>
        <v>0</v>
      </c>
      <c r="DH194" s="101">
        <f t="shared" si="172"/>
        <v>0</v>
      </c>
      <c r="DI194" s="101">
        <f t="shared" si="173"/>
        <v>0</v>
      </c>
      <c r="DJ194" s="311">
        <f t="shared" si="174"/>
        <v>0</v>
      </c>
      <c r="DK194" s="311">
        <f t="shared" si="175"/>
        <v>0</v>
      </c>
      <c r="DL194" s="101">
        <f t="shared" si="176"/>
        <v>0</v>
      </c>
      <c r="DM194" s="101">
        <f t="shared" si="177"/>
        <v>0</v>
      </c>
      <c r="DN194" s="101">
        <f t="shared" si="178"/>
        <v>0</v>
      </c>
      <c r="DO194" s="101">
        <f t="shared" si="179"/>
        <v>0</v>
      </c>
      <c r="DP194" s="101">
        <f t="shared" si="180"/>
        <v>0</v>
      </c>
      <c r="DQ194" s="101">
        <f t="shared" si="181"/>
        <v>0</v>
      </c>
      <c r="DR194" s="101">
        <f t="shared" si="182"/>
        <v>0</v>
      </c>
      <c r="DS194" s="101">
        <f t="shared" si="183"/>
        <v>0</v>
      </c>
      <c r="DT194" s="101">
        <f t="shared" si="184"/>
        <v>0</v>
      </c>
      <c r="DU194" s="101">
        <f t="shared" si="185"/>
        <v>0</v>
      </c>
      <c r="DV194" s="101">
        <f t="shared" si="186"/>
        <v>0</v>
      </c>
      <c r="DW194" s="101">
        <f t="shared" si="187"/>
        <v>0</v>
      </c>
      <c r="DX194" s="311">
        <f t="shared" si="188"/>
        <v>0</v>
      </c>
      <c r="DY194" s="101">
        <f t="shared" si="189"/>
        <v>0</v>
      </c>
      <c r="DZ194" s="101">
        <f t="shared" si="190"/>
        <v>0</v>
      </c>
      <c r="EA194" s="101">
        <f t="shared" si="191"/>
        <v>1</v>
      </c>
      <c r="EB194" s="101">
        <f t="shared" si="192"/>
        <v>0</v>
      </c>
      <c r="EC194" s="101">
        <f t="shared" si="193"/>
        <v>0</v>
      </c>
      <c r="ED194" s="101">
        <f t="shared" si="194"/>
        <v>0</v>
      </c>
      <c r="EE194" s="101">
        <f t="shared" si="195"/>
        <v>0</v>
      </c>
      <c r="EF194" s="101">
        <f t="shared" si="196"/>
        <v>0</v>
      </c>
      <c r="EG194" s="101">
        <f t="shared" si="197"/>
        <v>1</v>
      </c>
      <c r="EH194" s="101">
        <f t="shared" si="198"/>
        <v>0</v>
      </c>
      <c r="EI194" s="101">
        <f t="shared" si="199"/>
        <v>0</v>
      </c>
      <c r="EJ194" s="101">
        <f t="shared" si="200"/>
        <v>0</v>
      </c>
      <c r="EK194" s="101">
        <f t="shared" si="201"/>
        <v>0</v>
      </c>
      <c r="EL194" s="101">
        <f t="shared" si="202"/>
        <v>0</v>
      </c>
      <c r="EM194" s="101">
        <f t="shared" si="203"/>
        <v>0</v>
      </c>
      <c r="EN194" s="101">
        <f t="shared" si="204"/>
        <v>1</v>
      </c>
      <c r="EO194" s="101">
        <f t="shared" si="205"/>
        <v>0</v>
      </c>
      <c r="EP194" s="101">
        <f t="shared" si="206"/>
        <v>0</v>
      </c>
      <c r="EQ194" s="101">
        <f t="shared" si="207"/>
        <v>0</v>
      </c>
    </row>
    <row r="195" spans="2:147" ht="21.75" customHeight="1" x14ac:dyDescent="0.45">
      <c r="B195" s="133">
        <f>IF(Data!B194&lt;&gt;"",Data!B194,"")</f>
        <v>181</v>
      </c>
      <c r="C195" s="158" t="str">
        <f>IF(Data!C194&lt;&gt;"",Data!C194,"")</f>
        <v>นางสาวพิชามญช์   เกียรติจานนท์</v>
      </c>
      <c r="D195" s="106">
        <f>IF(Data!D194&lt;&gt;"",Data!D194,"")</f>
        <v>2</v>
      </c>
      <c r="E195" s="140">
        <f>IF(AND(I195=1,Data!T194=0),0,IF(I195=999,999,Data!T194))</f>
        <v>213</v>
      </c>
      <c r="F195" s="140">
        <f t="shared" si="208"/>
        <v>17.75</v>
      </c>
      <c r="G195" s="140">
        <f>IF(Data!K194&lt;&gt;"",Data!K194,"")</f>
        <v>50</v>
      </c>
      <c r="H195" s="141">
        <f>IF(Data!L194&lt;&gt;"",Data!L194,"")</f>
        <v>170</v>
      </c>
      <c r="I195" s="63">
        <f>IF(Data!M194&lt;&gt;"",Data!M194,"")</f>
        <v>1</v>
      </c>
      <c r="J195" s="63">
        <f t="shared" si="209"/>
        <v>103</v>
      </c>
      <c r="L195" s="64" t="str">
        <f t="shared" si="210"/>
        <v>น้ำหนักตามเกณฑ์</v>
      </c>
      <c r="N195" s="63">
        <f t="shared" si="211"/>
        <v>108</v>
      </c>
      <c r="P195" s="64" t="str">
        <f t="shared" si="212"/>
        <v>สูงกว่าเกณฑ์</v>
      </c>
      <c r="R195" s="63">
        <f t="shared" si="213"/>
        <v>85</v>
      </c>
      <c r="S195" s="64" t="str">
        <f t="shared" si="214"/>
        <v>สมส่วน</v>
      </c>
      <c r="W195" s="310">
        <f t="shared" si="215"/>
        <v>2213</v>
      </c>
      <c r="Y195" s="65">
        <f t="shared" si="216"/>
        <v>48.6</v>
      </c>
      <c r="Z195" s="65">
        <f t="shared" si="217"/>
        <v>156.9</v>
      </c>
      <c r="AA195" s="65">
        <f t="shared" si="218"/>
        <v>58.7</v>
      </c>
      <c r="AB195" s="65">
        <f t="shared" si="219"/>
        <v>0</v>
      </c>
      <c r="AC195" s="341">
        <f t="shared" si="220"/>
        <v>58.7</v>
      </c>
      <c r="AD195" s="65">
        <f t="shared" si="221"/>
        <v>33.765836378856235</v>
      </c>
      <c r="AE195" s="65">
        <f t="shared" si="222"/>
        <v>38.710557585904162</v>
      </c>
      <c r="AF195" s="65">
        <f t="shared" si="223"/>
        <v>41.182918189428122</v>
      </c>
      <c r="AG195" s="65">
        <f t="shared" si="224"/>
        <v>57.691906735539725</v>
      </c>
      <c r="AH195" s="65">
        <f t="shared" si="225"/>
        <v>60.722542314052959</v>
      </c>
      <c r="AI195" s="65">
        <f t="shared" si="226"/>
        <v>66.783813471079441</v>
      </c>
      <c r="AJ195" s="65">
        <f t="shared" si="227"/>
        <v>142.70386492170113</v>
      </c>
      <c r="AK195" s="65">
        <f t="shared" si="228"/>
        <v>147.43590994780075</v>
      </c>
      <c r="AL195" s="65">
        <f t="shared" si="229"/>
        <v>149.80193246085057</v>
      </c>
      <c r="AM195" s="65">
        <f t="shared" si="230"/>
        <v>164.15757467486065</v>
      </c>
      <c r="AN195" s="65">
        <f t="shared" si="231"/>
        <v>166.57676623314754</v>
      </c>
      <c r="AO195" s="65">
        <f t="shared" si="232"/>
        <v>171.4151493497213</v>
      </c>
      <c r="AP195" s="65">
        <f t="shared" si="233"/>
        <v>40.835200800343003</v>
      </c>
      <c r="AQ195" s="65">
        <f t="shared" si="234"/>
        <v>46.790133866895339</v>
      </c>
      <c r="AR195" s="65">
        <f t="shared" si="235"/>
        <v>49.767600400171503</v>
      </c>
      <c r="AS195" s="65">
        <f t="shared" si="236"/>
        <v>65.479053267726982</v>
      </c>
      <c r="AT195" s="65">
        <f t="shared" si="237"/>
        <v>67.738737690302656</v>
      </c>
      <c r="AU195" s="65">
        <f t="shared" si="238"/>
        <v>72.258106535453976</v>
      </c>
      <c r="AV195" s="65">
        <f t="shared" si="239"/>
        <v>0</v>
      </c>
      <c r="AW195" s="65">
        <f t="shared" si="240"/>
        <v>40.835200800343003</v>
      </c>
      <c r="AX195" s="65">
        <f t="shared" si="241"/>
        <v>0</v>
      </c>
      <c r="AY195" s="65">
        <f t="shared" si="242"/>
        <v>46.790133866895339</v>
      </c>
      <c r="AZ195" s="65">
        <f t="shared" si="243"/>
        <v>0</v>
      </c>
      <c r="BA195" s="65">
        <f t="shared" si="244"/>
        <v>49.767600400171503</v>
      </c>
      <c r="BB195" s="65">
        <f t="shared" si="245"/>
        <v>0</v>
      </c>
      <c r="BC195" s="65">
        <f t="shared" si="246"/>
        <v>65.479053267726982</v>
      </c>
      <c r="BD195" s="65">
        <f t="shared" si="247"/>
        <v>0</v>
      </c>
      <c r="BE195" s="65">
        <f t="shared" si="248"/>
        <v>67.738737690302656</v>
      </c>
      <c r="BF195" s="65">
        <f t="shared" si="249"/>
        <v>0</v>
      </c>
      <c r="BG195" s="65">
        <f t="shared" si="250"/>
        <v>72.258106535453976</v>
      </c>
      <c r="BI195" s="371">
        <v>1180</v>
      </c>
      <c r="BJ195" s="342">
        <v>29.485550950407315</v>
      </c>
      <c r="BK195" s="342">
        <v>36.557033966938214</v>
      </c>
      <c r="BL195" s="342">
        <v>40.092775475203652</v>
      </c>
      <c r="BM195" s="342">
        <v>43.628516983469105</v>
      </c>
      <c r="BN195" s="342">
        <v>50.7</v>
      </c>
      <c r="BO195" s="342">
        <v>58.143666333190417</v>
      </c>
      <c r="BP195" s="342">
        <v>61.865499499785628</v>
      </c>
      <c r="BQ195" s="342">
        <v>65.587332666380831</v>
      </c>
      <c r="BR195" s="342">
        <v>73</v>
      </c>
      <c r="BS195" s="65"/>
      <c r="BT195" s="371">
        <v>1180</v>
      </c>
      <c r="BU195" s="342">
        <v>142.30193073337196</v>
      </c>
      <c r="BV195" s="342">
        <v>149.76811817424797</v>
      </c>
      <c r="BW195" s="342">
        <v>153.50121189468595</v>
      </c>
      <c r="BX195" s="342">
        <v>157.23430561512396</v>
      </c>
      <c r="BY195" s="342">
        <v>164.70049305599997</v>
      </c>
      <c r="BZ195" s="342">
        <v>170.37457010431092</v>
      </c>
      <c r="CA195" s="342">
        <v>173.21160862846639</v>
      </c>
      <c r="CB195" s="342">
        <v>176.04864715262187</v>
      </c>
      <c r="CC195" s="342">
        <v>181.72272420093282</v>
      </c>
      <c r="CE195" s="385">
        <v>94</v>
      </c>
      <c r="CF195" s="342">
        <v>10.9</v>
      </c>
      <c r="CG195" s="342">
        <v>11.9</v>
      </c>
      <c r="CH195" s="342">
        <v>12.4</v>
      </c>
      <c r="CI195" s="342">
        <v>12.9</v>
      </c>
      <c r="CJ195" s="342">
        <v>13.9</v>
      </c>
      <c r="CK195" s="342">
        <v>15</v>
      </c>
      <c r="CL195" s="342">
        <v>15.55</v>
      </c>
      <c r="CM195" s="342">
        <v>16.100000000000001</v>
      </c>
      <c r="CN195" s="342">
        <v>17.2</v>
      </c>
      <c r="CO195" s="342">
        <v>10.5</v>
      </c>
      <c r="CP195" s="342">
        <v>11.5</v>
      </c>
      <c r="CQ195" s="342">
        <v>12</v>
      </c>
      <c r="CR195" s="342">
        <v>12.5</v>
      </c>
      <c r="CS195" s="342">
        <v>13.5</v>
      </c>
      <c r="CT195" s="342">
        <v>14.55</v>
      </c>
      <c r="CU195" s="342">
        <v>15.074999999999999</v>
      </c>
      <c r="CV195" s="342">
        <v>15.6</v>
      </c>
      <c r="CW195" s="342">
        <v>16.649999999999999</v>
      </c>
      <c r="CY195" s="101">
        <f t="shared" si="251"/>
        <v>1</v>
      </c>
      <c r="CZ195" s="101">
        <f t="shared" si="252"/>
        <v>3</v>
      </c>
      <c r="DB195" s="101">
        <f t="shared" si="253"/>
        <v>5</v>
      </c>
      <c r="DD195" s="311">
        <f t="shared" si="254"/>
        <v>3</v>
      </c>
      <c r="DE195" s="311"/>
      <c r="DF195" s="101">
        <f t="shared" si="170"/>
        <v>0</v>
      </c>
      <c r="DG195" s="101">
        <f t="shared" si="171"/>
        <v>0</v>
      </c>
      <c r="DH195" s="101">
        <f t="shared" si="172"/>
        <v>0</v>
      </c>
      <c r="DI195" s="101">
        <f t="shared" si="173"/>
        <v>0</v>
      </c>
      <c r="DJ195" s="311">
        <f t="shared" si="174"/>
        <v>0</v>
      </c>
      <c r="DK195" s="311">
        <f t="shared" si="175"/>
        <v>0</v>
      </c>
      <c r="DL195" s="101">
        <f t="shared" si="176"/>
        <v>0</v>
      </c>
      <c r="DM195" s="101">
        <f t="shared" si="177"/>
        <v>0</v>
      </c>
      <c r="DN195" s="101">
        <f t="shared" si="178"/>
        <v>0</v>
      </c>
      <c r="DO195" s="101">
        <f t="shared" si="179"/>
        <v>0</v>
      </c>
      <c r="DP195" s="101">
        <f t="shared" si="180"/>
        <v>0</v>
      </c>
      <c r="DQ195" s="101">
        <f t="shared" si="181"/>
        <v>0</v>
      </c>
      <c r="DR195" s="101">
        <f t="shared" si="182"/>
        <v>0</v>
      </c>
      <c r="DS195" s="101">
        <f t="shared" si="183"/>
        <v>0</v>
      </c>
      <c r="DT195" s="101">
        <f t="shared" si="184"/>
        <v>0</v>
      </c>
      <c r="DU195" s="101">
        <f t="shared" si="185"/>
        <v>0</v>
      </c>
      <c r="DV195" s="101">
        <f t="shared" si="186"/>
        <v>0</v>
      </c>
      <c r="DW195" s="101">
        <f t="shared" si="187"/>
        <v>0</v>
      </c>
      <c r="DX195" s="311">
        <f t="shared" si="188"/>
        <v>0</v>
      </c>
      <c r="DY195" s="101">
        <f t="shared" si="189"/>
        <v>0</v>
      </c>
      <c r="DZ195" s="101">
        <f t="shared" si="190"/>
        <v>0</v>
      </c>
      <c r="EA195" s="101">
        <f t="shared" si="191"/>
        <v>1</v>
      </c>
      <c r="EB195" s="101">
        <f t="shared" si="192"/>
        <v>0</v>
      </c>
      <c r="EC195" s="101">
        <f t="shared" si="193"/>
        <v>0</v>
      </c>
      <c r="ED195" s="101">
        <f t="shared" si="194"/>
        <v>0</v>
      </c>
      <c r="EE195" s="101">
        <f t="shared" si="195"/>
        <v>1</v>
      </c>
      <c r="EF195" s="101">
        <f t="shared" si="196"/>
        <v>0</v>
      </c>
      <c r="EG195" s="101">
        <f t="shared" si="197"/>
        <v>0</v>
      </c>
      <c r="EH195" s="101">
        <f t="shared" si="198"/>
        <v>0</v>
      </c>
      <c r="EI195" s="101">
        <f t="shared" si="199"/>
        <v>0</v>
      </c>
      <c r="EJ195" s="101">
        <f t="shared" si="200"/>
        <v>0</v>
      </c>
      <c r="EK195" s="101">
        <f t="shared" si="201"/>
        <v>0</v>
      </c>
      <c r="EL195" s="101">
        <f t="shared" si="202"/>
        <v>0</v>
      </c>
      <c r="EM195" s="101">
        <f t="shared" si="203"/>
        <v>0</v>
      </c>
      <c r="EN195" s="101">
        <f t="shared" si="204"/>
        <v>1</v>
      </c>
      <c r="EO195" s="101">
        <f t="shared" si="205"/>
        <v>0</v>
      </c>
      <c r="EP195" s="101">
        <f t="shared" si="206"/>
        <v>0</v>
      </c>
      <c r="EQ195" s="101">
        <f t="shared" si="207"/>
        <v>0</v>
      </c>
    </row>
    <row r="196" spans="2:147" ht="21.75" customHeight="1" x14ac:dyDescent="0.45">
      <c r="B196" s="133">
        <f>IF(Data!B195&lt;&gt;"",Data!B195,"")</f>
        <v>182</v>
      </c>
      <c r="C196" s="158" t="str">
        <f>IF(Data!C195&lt;&gt;"",Data!C195,"")</f>
        <v>นางสาวฐิดาพร    เณรแตง</v>
      </c>
      <c r="D196" s="106">
        <f>IF(Data!D195&lt;&gt;"",Data!D195,"")</f>
        <v>2</v>
      </c>
      <c r="E196" s="140">
        <f>IF(AND(I196=1,Data!T195=0),0,IF(I196=999,999,Data!T195))</f>
        <v>202</v>
      </c>
      <c r="F196" s="140">
        <f t="shared" si="208"/>
        <v>16.833333333333332</v>
      </c>
      <c r="G196" s="140">
        <f>IF(Data!K195&lt;&gt;"",Data!K195,"")</f>
        <v>54</v>
      </c>
      <c r="H196" s="141">
        <f>IF(Data!L195&lt;&gt;"",Data!L195,"")</f>
        <v>167</v>
      </c>
      <c r="I196" s="63">
        <f>IF(Data!M195&lt;&gt;"",Data!M195,"")</f>
        <v>1</v>
      </c>
      <c r="J196" s="63">
        <f t="shared" si="209"/>
        <v>112</v>
      </c>
      <c r="L196" s="64" t="str">
        <f t="shared" si="210"/>
        <v>น้ำหนักตามเกณฑ์</v>
      </c>
      <c r="N196" s="63">
        <f t="shared" si="211"/>
        <v>107</v>
      </c>
      <c r="P196" s="64" t="str">
        <f t="shared" si="212"/>
        <v>สูงกว่าเกณฑ์</v>
      </c>
      <c r="R196" s="63">
        <f t="shared" si="213"/>
        <v>97</v>
      </c>
      <c r="S196" s="64" t="str">
        <f t="shared" si="214"/>
        <v>สมส่วน</v>
      </c>
      <c r="W196" s="310">
        <f t="shared" si="215"/>
        <v>2202</v>
      </c>
      <c r="Y196" s="65">
        <f t="shared" si="216"/>
        <v>48.3</v>
      </c>
      <c r="Z196" s="65">
        <f t="shared" si="217"/>
        <v>156.80000000000001</v>
      </c>
      <c r="AA196" s="65">
        <f t="shared" si="218"/>
        <v>55.9</v>
      </c>
      <c r="AB196" s="65">
        <f t="shared" si="219"/>
        <v>0</v>
      </c>
      <c r="AC196" s="341">
        <f t="shared" si="220"/>
        <v>55.9</v>
      </c>
      <c r="AD196" s="65">
        <f t="shared" si="221"/>
        <v>33.146822107433792</v>
      </c>
      <c r="AE196" s="65">
        <f t="shared" si="222"/>
        <v>38.197881404955865</v>
      </c>
      <c r="AF196" s="65">
        <f t="shared" si="223"/>
        <v>40.723411053716902</v>
      </c>
      <c r="AG196" s="65">
        <f t="shared" si="224"/>
        <v>57.551413871250944</v>
      </c>
      <c r="AH196" s="65">
        <f t="shared" si="225"/>
        <v>60.635218495001254</v>
      </c>
      <c r="AI196" s="65">
        <f t="shared" si="226"/>
        <v>66.80282774250189</v>
      </c>
      <c r="AJ196" s="65">
        <f t="shared" si="227"/>
        <v>141.96583637885624</v>
      </c>
      <c r="AK196" s="65">
        <f t="shared" si="228"/>
        <v>146.91055758590417</v>
      </c>
      <c r="AL196" s="65">
        <f t="shared" si="229"/>
        <v>149.3829181894281</v>
      </c>
      <c r="AM196" s="65">
        <f t="shared" si="230"/>
        <v>164.13732824271625</v>
      </c>
      <c r="AN196" s="65">
        <f t="shared" si="231"/>
        <v>166.58310432362168</v>
      </c>
      <c r="AO196" s="65">
        <f t="shared" si="232"/>
        <v>171.47465648543252</v>
      </c>
      <c r="AP196" s="65">
        <f t="shared" si="233"/>
        <v>38.513722207476675</v>
      </c>
      <c r="AQ196" s="65">
        <f t="shared" si="234"/>
        <v>44.309148138317781</v>
      </c>
      <c r="AR196" s="65">
        <f t="shared" si="235"/>
        <v>47.206861103738341</v>
      </c>
      <c r="AS196" s="65">
        <f t="shared" si="236"/>
        <v>63.636096081994317</v>
      </c>
      <c r="AT196" s="65">
        <f t="shared" si="237"/>
        <v>66.214794775992431</v>
      </c>
      <c r="AU196" s="65">
        <f t="shared" si="238"/>
        <v>71.372192163988643</v>
      </c>
      <c r="AV196" s="65">
        <f t="shared" si="239"/>
        <v>0</v>
      </c>
      <c r="AW196" s="65">
        <f t="shared" si="240"/>
        <v>38.513722207476675</v>
      </c>
      <c r="AX196" s="65">
        <f t="shared" si="241"/>
        <v>0</v>
      </c>
      <c r="AY196" s="65">
        <f t="shared" si="242"/>
        <v>44.309148138317781</v>
      </c>
      <c r="AZ196" s="65">
        <f t="shared" si="243"/>
        <v>0</v>
      </c>
      <c r="BA196" s="65">
        <f t="shared" si="244"/>
        <v>47.206861103738341</v>
      </c>
      <c r="BB196" s="65">
        <f t="shared" si="245"/>
        <v>0</v>
      </c>
      <c r="BC196" s="65">
        <f t="shared" si="246"/>
        <v>63.636096081994317</v>
      </c>
      <c r="BD196" s="65">
        <f t="shared" si="247"/>
        <v>0</v>
      </c>
      <c r="BE196" s="65">
        <f t="shared" si="248"/>
        <v>66.214794775992431</v>
      </c>
      <c r="BF196" s="65">
        <f t="shared" si="249"/>
        <v>0</v>
      </c>
      <c r="BG196" s="65">
        <f t="shared" si="250"/>
        <v>71.372192163988643</v>
      </c>
      <c r="BI196" s="371">
        <v>1181</v>
      </c>
      <c r="BJ196" s="342">
        <v>29.945058086118536</v>
      </c>
      <c r="BK196" s="342">
        <v>36.963372057412357</v>
      </c>
      <c r="BL196" s="342">
        <v>40.472529043059268</v>
      </c>
      <c r="BM196" s="342">
        <v>43.981686028706179</v>
      </c>
      <c r="BN196" s="342">
        <v>51</v>
      </c>
      <c r="BO196" s="342">
        <v>58.390497287953345</v>
      </c>
      <c r="BP196" s="342">
        <v>62.08574593193002</v>
      </c>
      <c r="BQ196" s="342">
        <v>65.780994575906689</v>
      </c>
      <c r="BR196" s="342">
        <v>73.2</v>
      </c>
      <c r="BS196" s="65"/>
      <c r="BT196" s="371">
        <v>1181</v>
      </c>
      <c r="BU196" s="342">
        <v>143.09371290544257</v>
      </c>
      <c r="BV196" s="342">
        <v>150.37972552309503</v>
      </c>
      <c r="BW196" s="342">
        <v>154.02273183192131</v>
      </c>
      <c r="BX196" s="342">
        <v>157.66573814074752</v>
      </c>
      <c r="BY196" s="342">
        <v>164.95175075839998</v>
      </c>
      <c r="BZ196" s="342">
        <v>170.62369191442812</v>
      </c>
      <c r="CA196" s="342">
        <v>173.45966249244219</v>
      </c>
      <c r="CB196" s="342">
        <v>176.29563307045623</v>
      </c>
      <c r="CC196" s="342">
        <v>181.96757422648437</v>
      </c>
      <c r="CE196" s="385">
        <v>94.25</v>
      </c>
      <c r="CF196" s="342">
        <v>10.95</v>
      </c>
      <c r="CG196" s="342">
        <v>11.95</v>
      </c>
      <c r="CH196" s="342">
        <v>12.45</v>
      </c>
      <c r="CI196" s="342">
        <v>12.95</v>
      </c>
      <c r="CJ196" s="342">
        <v>13.95</v>
      </c>
      <c r="CK196" s="342">
        <v>15.05</v>
      </c>
      <c r="CL196" s="342">
        <v>15.6</v>
      </c>
      <c r="CM196" s="342">
        <v>16.149999999999999</v>
      </c>
      <c r="CN196" s="342">
        <v>17.25</v>
      </c>
      <c r="CO196" s="342">
        <v>10.574999999999999</v>
      </c>
      <c r="CP196" s="342">
        <v>11.574999999999999</v>
      </c>
      <c r="CQ196" s="342">
        <v>12.074999999999999</v>
      </c>
      <c r="CR196" s="342">
        <v>12.574999999999999</v>
      </c>
      <c r="CS196" s="342">
        <v>13.574999999999999</v>
      </c>
      <c r="CT196" s="342">
        <v>14.625</v>
      </c>
      <c r="CU196" s="342">
        <v>15.15</v>
      </c>
      <c r="CV196" s="342">
        <v>15.675000000000001</v>
      </c>
      <c r="CW196" s="342">
        <v>16.725000000000001</v>
      </c>
      <c r="CY196" s="101">
        <f t="shared" si="251"/>
        <v>1</v>
      </c>
      <c r="CZ196" s="101">
        <f t="shared" si="252"/>
        <v>3</v>
      </c>
      <c r="DB196" s="101">
        <f t="shared" si="253"/>
        <v>5</v>
      </c>
      <c r="DD196" s="311">
        <f t="shared" si="254"/>
        <v>3</v>
      </c>
      <c r="DE196" s="311"/>
      <c r="DF196" s="101">
        <f t="shared" si="170"/>
        <v>0</v>
      </c>
      <c r="DG196" s="101">
        <f t="shared" si="171"/>
        <v>0</v>
      </c>
      <c r="DH196" s="101">
        <f t="shared" si="172"/>
        <v>0</v>
      </c>
      <c r="DI196" s="101">
        <f t="shared" si="173"/>
        <v>0</v>
      </c>
      <c r="DJ196" s="311">
        <f t="shared" si="174"/>
        <v>0</v>
      </c>
      <c r="DK196" s="311">
        <f t="shared" si="175"/>
        <v>0</v>
      </c>
      <c r="DL196" s="101">
        <f t="shared" si="176"/>
        <v>0</v>
      </c>
      <c r="DM196" s="101">
        <f t="shared" si="177"/>
        <v>0</v>
      </c>
      <c r="DN196" s="101">
        <f t="shared" si="178"/>
        <v>0</v>
      </c>
      <c r="DO196" s="101">
        <f t="shared" si="179"/>
        <v>0</v>
      </c>
      <c r="DP196" s="101">
        <f t="shared" si="180"/>
        <v>0</v>
      </c>
      <c r="DQ196" s="101">
        <f t="shared" si="181"/>
        <v>0</v>
      </c>
      <c r="DR196" s="101">
        <f t="shared" si="182"/>
        <v>0</v>
      </c>
      <c r="DS196" s="101">
        <f t="shared" si="183"/>
        <v>0</v>
      </c>
      <c r="DT196" s="101">
        <f t="shared" si="184"/>
        <v>0</v>
      </c>
      <c r="DU196" s="101">
        <f t="shared" si="185"/>
        <v>0</v>
      </c>
      <c r="DV196" s="101">
        <f t="shared" si="186"/>
        <v>0</v>
      </c>
      <c r="DW196" s="101">
        <f t="shared" si="187"/>
        <v>0</v>
      </c>
      <c r="DX196" s="311">
        <f t="shared" si="188"/>
        <v>0</v>
      </c>
      <c r="DY196" s="101">
        <f t="shared" si="189"/>
        <v>0</v>
      </c>
      <c r="DZ196" s="101">
        <f t="shared" si="190"/>
        <v>0</v>
      </c>
      <c r="EA196" s="101">
        <f t="shared" si="191"/>
        <v>1</v>
      </c>
      <c r="EB196" s="101">
        <f t="shared" si="192"/>
        <v>0</v>
      </c>
      <c r="EC196" s="101">
        <f t="shared" si="193"/>
        <v>0</v>
      </c>
      <c r="ED196" s="101">
        <f t="shared" si="194"/>
        <v>0</v>
      </c>
      <c r="EE196" s="101">
        <f t="shared" si="195"/>
        <v>1</v>
      </c>
      <c r="EF196" s="101">
        <f t="shared" si="196"/>
        <v>0</v>
      </c>
      <c r="EG196" s="101">
        <f t="shared" si="197"/>
        <v>0</v>
      </c>
      <c r="EH196" s="101">
        <f t="shared" si="198"/>
        <v>0</v>
      </c>
      <c r="EI196" s="101">
        <f t="shared" si="199"/>
        <v>0</v>
      </c>
      <c r="EJ196" s="101">
        <f t="shared" si="200"/>
        <v>0</v>
      </c>
      <c r="EK196" s="101">
        <f t="shared" si="201"/>
        <v>0</v>
      </c>
      <c r="EL196" s="101">
        <f t="shared" si="202"/>
        <v>0</v>
      </c>
      <c r="EM196" s="101">
        <f t="shared" si="203"/>
        <v>0</v>
      </c>
      <c r="EN196" s="101">
        <f t="shared" si="204"/>
        <v>1</v>
      </c>
      <c r="EO196" s="101">
        <f t="shared" si="205"/>
        <v>0</v>
      </c>
      <c r="EP196" s="101">
        <f t="shared" si="206"/>
        <v>0</v>
      </c>
      <c r="EQ196" s="101">
        <f t="shared" si="207"/>
        <v>0</v>
      </c>
    </row>
    <row r="197" spans="2:147" ht="21.75" customHeight="1" x14ac:dyDescent="0.45">
      <c r="B197" s="133">
        <f>IF(Data!B196&lt;&gt;"",Data!B196,"")</f>
        <v>183</v>
      </c>
      <c r="C197" s="158" t="str">
        <f>IF(Data!C196&lt;&gt;"",Data!C196,"")</f>
        <v>นายพชรพล   ช้างพาลี</v>
      </c>
      <c r="D197" s="106">
        <f>IF(Data!D196&lt;&gt;"",Data!D196,"")</f>
        <v>1</v>
      </c>
      <c r="E197" s="140">
        <f>IF(AND(I197=1,Data!T196=0),0,IF(I197=999,999,Data!T196))</f>
        <v>213</v>
      </c>
      <c r="F197" s="140">
        <f t="shared" si="208"/>
        <v>17.75</v>
      </c>
      <c r="G197" s="140">
        <f>IF(Data!K196&lt;&gt;"",Data!K196,"")</f>
        <v>80</v>
      </c>
      <c r="H197" s="141">
        <f>IF(Data!L196&lt;&gt;"",Data!L196,"")</f>
        <v>165</v>
      </c>
      <c r="I197" s="63">
        <f>IF(Data!M196&lt;&gt;"",Data!M196,"")</f>
        <v>1</v>
      </c>
      <c r="J197" s="63">
        <f t="shared" si="209"/>
        <v>140</v>
      </c>
      <c r="L197" s="64" t="str">
        <f t="shared" si="210"/>
        <v>น้ำหนักมากกว่าเกณฑ์</v>
      </c>
      <c r="N197" s="63">
        <f t="shared" si="211"/>
        <v>97</v>
      </c>
      <c r="P197" s="64" t="str">
        <f t="shared" si="212"/>
        <v>ส่วนสูงตามเกณฑ์</v>
      </c>
      <c r="R197" s="63">
        <f t="shared" si="213"/>
        <v>152</v>
      </c>
      <c r="S197" s="64" t="str">
        <f t="shared" si="214"/>
        <v>อ้วน</v>
      </c>
      <c r="W197" s="310">
        <f t="shared" si="215"/>
        <v>1213</v>
      </c>
      <c r="Y197" s="65">
        <f t="shared" si="216"/>
        <v>57.3</v>
      </c>
      <c r="Z197" s="65">
        <f t="shared" si="217"/>
        <v>169.4</v>
      </c>
      <c r="AA197" s="65">
        <f t="shared" si="218"/>
        <v>52.7</v>
      </c>
      <c r="AB197" s="65">
        <f t="shared" si="219"/>
        <v>0</v>
      </c>
      <c r="AC197" s="341">
        <f t="shared" si="220"/>
        <v>52.7</v>
      </c>
      <c r="AD197" s="65">
        <f t="shared" si="221"/>
        <v>38.159143714653219</v>
      </c>
      <c r="AE197" s="65">
        <f t="shared" si="222"/>
        <v>44.53942914310214</v>
      </c>
      <c r="AF197" s="65">
        <f t="shared" si="223"/>
        <v>47.729571857326604</v>
      </c>
      <c r="AG197" s="65">
        <f t="shared" si="224"/>
        <v>66.631167439106548</v>
      </c>
      <c r="AH197" s="65">
        <f t="shared" si="225"/>
        <v>69.741556585475408</v>
      </c>
      <c r="AI197" s="65">
        <f t="shared" si="226"/>
        <v>76</v>
      </c>
      <c r="AJ197" s="65">
        <f t="shared" si="227"/>
        <v>153.01717844935487</v>
      </c>
      <c r="AK197" s="65">
        <f t="shared" si="228"/>
        <v>158.47811896623659</v>
      </c>
      <c r="AL197" s="65">
        <f t="shared" si="229"/>
        <v>161.20858922467744</v>
      </c>
      <c r="AM197" s="65">
        <f t="shared" si="230"/>
        <v>177.44870123930662</v>
      </c>
      <c r="AN197" s="65">
        <f t="shared" si="231"/>
        <v>180.13160165240885</v>
      </c>
      <c r="AO197" s="65">
        <f t="shared" si="232"/>
        <v>185.49740247861325</v>
      </c>
      <c r="AP197" s="65">
        <f t="shared" si="233"/>
        <v>37.068300700300128</v>
      </c>
      <c r="AQ197" s="65">
        <f t="shared" si="234"/>
        <v>42.278867133533417</v>
      </c>
      <c r="AR197" s="65">
        <f t="shared" si="235"/>
        <v>44.884150350150065</v>
      </c>
      <c r="AS197" s="65">
        <f t="shared" si="236"/>
        <v>61.47289246411728</v>
      </c>
      <c r="AT197" s="65">
        <f t="shared" si="237"/>
        <v>64.397189952156367</v>
      </c>
      <c r="AU197" s="65">
        <f t="shared" si="238"/>
        <v>70.245784928234556</v>
      </c>
      <c r="AV197" s="65">
        <f t="shared" si="239"/>
        <v>0</v>
      </c>
      <c r="AW197" s="65">
        <f t="shared" si="240"/>
        <v>37.068300700300128</v>
      </c>
      <c r="AX197" s="65">
        <f t="shared" si="241"/>
        <v>0</v>
      </c>
      <c r="AY197" s="65">
        <f t="shared" si="242"/>
        <v>42.278867133533417</v>
      </c>
      <c r="AZ197" s="65">
        <f t="shared" si="243"/>
        <v>0</v>
      </c>
      <c r="BA197" s="65">
        <f t="shared" si="244"/>
        <v>44.884150350150065</v>
      </c>
      <c r="BB197" s="65">
        <f t="shared" si="245"/>
        <v>0</v>
      </c>
      <c r="BC197" s="65">
        <f t="shared" si="246"/>
        <v>61.47289246411728</v>
      </c>
      <c r="BD197" s="65">
        <f t="shared" si="247"/>
        <v>0</v>
      </c>
      <c r="BE197" s="65">
        <f t="shared" si="248"/>
        <v>64.397189952156367</v>
      </c>
      <c r="BF197" s="65">
        <f t="shared" si="249"/>
        <v>0</v>
      </c>
      <c r="BG197" s="65">
        <f t="shared" si="250"/>
        <v>70.245784928234556</v>
      </c>
      <c r="BI197" s="371">
        <v>1182</v>
      </c>
      <c r="BJ197" s="342">
        <v>30.464072357540992</v>
      </c>
      <c r="BK197" s="342">
        <v>37.37604823836066</v>
      </c>
      <c r="BL197" s="342">
        <v>40.832036178770501</v>
      </c>
      <c r="BM197" s="342">
        <v>44.288024119180335</v>
      </c>
      <c r="BN197" s="342">
        <v>51.2</v>
      </c>
      <c r="BO197" s="342">
        <v>58.59049728795334</v>
      </c>
      <c r="BP197" s="342">
        <v>62.285745931930009</v>
      </c>
      <c r="BQ197" s="342">
        <v>65.980994575906678</v>
      </c>
      <c r="BR197" s="342">
        <v>73.400000000000006</v>
      </c>
      <c r="BS197" s="65"/>
      <c r="BT197" s="371">
        <v>1182</v>
      </c>
      <c r="BU197" s="342">
        <v>143.86589951027412</v>
      </c>
      <c r="BV197" s="342">
        <v>150.97666344311605</v>
      </c>
      <c r="BW197" s="342">
        <v>154.53204540953703</v>
      </c>
      <c r="BX197" s="342">
        <v>158.08742737595801</v>
      </c>
      <c r="BY197" s="342">
        <v>165.19819130879998</v>
      </c>
      <c r="BZ197" s="342">
        <v>170.87037503911205</v>
      </c>
      <c r="CA197" s="342">
        <v>173.7064669042681</v>
      </c>
      <c r="CB197" s="342">
        <v>176.54255876942412</v>
      </c>
      <c r="CC197" s="342">
        <v>182.21474249973619</v>
      </c>
      <c r="CE197" s="385">
        <v>94.5</v>
      </c>
      <c r="CF197" s="342">
        <v>11</v>
      </c>
      <c r="CG197" s="342">
        <v>12</v>
      </c>
      <c r="CH197" s="342">
        <v>12.5</v>
      </c>
      <c r="CI197" s="342">
        <v>13</v>
      </c>
      <c r="CJ197" s="342">
        <v>14</v>
      </c>
      <c r="CK197" s="342">
        <v>15.1</v>
      </c>
      <c r="CL197" s="342">
        <v>15.65</v>
      </c>
      <c r="CM197" s="342">
        <v>16.2</v>
      </c>
      <c r="CN197" s="342">
        <v>17.3</v>
      </c>
      <c r="CO197" s="342">
        <v>10.65</v>
      </c>
      <c r="CP197" s="342">
        <v>11.65</v>
      </c>
      <c r="CQ197" s="342">
        <v>12.15</v>
      </c>
      <c r="CR197" s="342">
        <v>12.65</v>
      </c>
      <c r="CS197" s="342">
        <v>13.65</v>
      </c>
      <c r="CT197" s="342">
        <v>14.7</v>
      </c>
      <c r="CU197" s="342">
        <v>15.225</v>
      </c>
      <c r="CV197" s="342">
        <v>15.75</v>
      </c>
      <c r="CW197" s="342">
        <v>16.8</v>
      </c>
      <c r="CY197" s="101">
        <f t="shared" si="251"/>
        <v>1</v>
      </c>
      <c r="CZ197" s="101">
        <f t="shared" si="252"/>
        <v>5</v>
      </c>
      <c r="DB197" s="101">
        <f t="shared" si="253"/>
        <v>3</v>
      </c>
      <c r="DD197" s="311">
        <f t="shared" si="254"/>
        <v>6</v>
      </c>
      <c r="DE197" s="311"/>
      <c r="DF197" s="101">
        <f t="shared" si="170"/>
        <v>1</v>
      </c>
      <c r="DG197" s="101">
        <f t="shared" si="171"/>
        <v>0</v>
      </c>
      <c r="DH197" s="101">
        <f t="shared" si="172"/>
        <v>0</v>
      </c>
      <c r="DI197" s="101">
        <f t="shared" si="173"/>
        <v>0</v>
      </c>
      <c r="DJ197" s="311">
        <f t="shared" si="174"/>
        <v>0</v>
      </c>
      <c r="DK197" s="311">
        <f t="shared" si="175"/>
        <v>0</v>
      </c>
      <c r="DL197" s="101">
        <f t="shared" si="176"/>
        <v>0</v>
      </c>
      <c r="DM197" s="101">
        <f t="shared" si="177"/>
        <v>0</v>
      </c>
      <c r="DN197" s="101">
        <f t="shared" si="178"/>
        <v>1</v>
      </c>
      <c r="DO197" s="101">
        <f t="shared" si="179"/>
        <v>0</v>
      </c>
      <c r="DP197" s="101">
        <f t="shared" si="180"/>
        <v>0</v>
      </c>
      <c r="DQ197" s="101">
        <f t="shared" si="181"/>
        <v>0</v>
      </c>
      <c r="DR197" s="101">
        <f t="shared" si="182"/>
        <v>1</v>
      </c>
      <c r="DS197" s="101">
        <f t="shared" si="183"/>
        <v>0</v>
      </c>
      <c r="DT197" s="101">
        <f t="shared" si="184"/>
        <v>0</v>
      </c>
      <c r="DU197" s="101">
        <f t="shared" si="185"/>
        <v>0</v>
      </c>
      <c r="DV197" s="101">
        <f t="shared" si="186"/>
        <v>0</v>
      </c>
      <c r="DW197" s="101">
        <f t="shared" si="187"/>
        <v>0</v>
      </c>
      <c r="DX197" s="311">
        <f t="shared" si="188"/>
        <v>0</v>
      </c>
      <c r="DY197" s="101">
        <f t="shared" si="189"/>
        <v>0</v>
      </c>
      <c r="DZ197" s="101">
        <f t="shared" si="190"/>
        <v>0</v>
      </c>
      <c r="EA197" s="101">
        <f t="shared" si="191"/>
        <v>0</v>
      </c>
      <c r="EB197" s="101">
        <f t="shared" si="192"/>
        <v>0</v>
      </c>
      <c r="EC197" s="101">
        <f t="shared" si="193"/>
        <v>0</v>
      </c>
      <c r="ED197" s="101">
        <f t="shared" si="194"/>
        <v>0</v>
      </c>
      <c r="EE197" s="101">
        <f t="shared" si="195"/>
        <v>0</v>
      </c>
      <c r="EF197" s="101">
        <f t="shared" si="196"/>
        <v>0</v>
      </c>
      <c r="EG197" s="101">
        <f t="shared" si="197"/>
        <v>0</v>
      </c>
      <c r="EH197" s="101">
        <f t="shared" si="198"/>
        <v>0</v>
      </c>
      <c r="EI197" s="101">
        <f t="shared" si="199"/>
        <v>0</v>
      </c>
      <c r="EJ197" s="101">
        <f t="shared" si="200"/>
        <v>0</v>
      </c>
      <c r="EK197" s="101">
        <f t="shared" si="201"/>
        <v>0</v>
      </c>
      <c r="EL197" s="101">
        <f t="shared" si="202"/>
        <v>0</v>
      </c>
      <c r="EM197" s="101">
        <f t="shared" si="203"/>
        <v>0</v>
      </c>
      <c r="EN197" s="101">
        <f t="shared" si="204"/>
        <v>0</v>
      </c>
      <c r="EO197" s="101">
        <f t="shared" si="205"/>
        <v>0</v>
      </c>
      <c r="EP197" s="101">
        <f t="shared" si="206"/>
        <v>0</v>
      </c>
      <c r="EQ197" s="101">
        <f t="shared" si="207"/>
        <v>0</v>
      </c>
    </row>
    <row r="198" spans="2:147" ht="21.75" customHeight="1" x14ac:dyDescent="0.45">
      <c r="B198" s="133">
        <f>IF(Data!B197&lt;&gt;"",Data!B197,"")</f>
        <v>184</v>
      </c>
      <c r="C198" s="158" t="str">
        <f>IF(Data!C197&lt;&gt;"",Data!C197,"")</f>
        <v>นายสหรัถ   สอนฮวบ</v>
      </c>
      <c r="D198" s="106">
        <f>IF(Data!D197&lt;&gt;"",Data!D197,"")</f>
        <v>1</v>
      </c>
      <c r="E198" s="140">
        <f>IF(AND(I198=1,Data!T197=0),0,IF(I198=999,999,Data!T197))</f>
        <v>203</v>
      </c>
      <c r="F198" s="140">
        <f t="shared" si="208"/>
        <v>16.916666666666668</v>
      </c>
      <c r="G198" s="140">
        <f>IF(Data!K197&lt;&gt;"",Data!K197,"")</f>
        <v>48</v>
      </c>
      <c r="H198" s="141">
        <f>IF(Data!L197&lt;&gt;"",Data!L197,"")</f>
        <v>162</v>
      </c>
      <c r="I198" s="63">
        <f>IF(Data!M197&lt;&gt;"",Data!M197,"")</f>
        <v>1</v>
      </c>
      <c r="J198" s="63">
        <f t="shared" si="209"/>
        <v>86</v>
      </c>
      <c r="L198" s="64" t="str">
        <f t="shared" si="210"/>
        <v>น้ำหนักตามเกณฑ์</v>
      </c>
      <c r="N198" s="63">
        <f t="shared" si="211"/>
        <v>96</v>
      </c>
      <c r="P198" s="64" t="str">
        <f t="shared" si="212"/>
        <v>ส่วนสูงตามเกณฑ์</v>
      </c>
      <c r="R198" s="63">
        <f t="shared" si="213"/>
        <v>96</v>
      </c>
      <c r="S198" s="64" t="str">
        <f t="shared" si="214"/>
        <v>สมส่วน</v>
      </c>
      <c r="W198" s="310">
        <f t="shared" si="215"/>
        <v>1203</v>
      </c>
      <c r="Y198" s="65">
        <f t="shared" si="216"/>
        <v>55.9</v>
      </c>
      <c r="Z198" s="65">
        <f t="shared" si="217"/>
        <v>169.1585737728</v>
      </c>
      <c r="AA198" s="65">
        <f t="shared" si="218"/>
        <v>49.9</v>
      </c>
      <c r="AB198" s="65">
        <f t="shared" si="219"/>
        <v>0</v>
      </c>
      <c r="AC198" s="341">
        <f t="shared" si="220"/>
        <v>49.9</v>
      </c>
      <c r="AD198" s="65">
        <f t="shared" si="221"/>
        <v>36.28062230751955</v>
      </c>
      <c r="AE198" s="65">
        <f t="shared" si="222"/>
        <v>42.820414871679702</v>
      </c>
      <c r="AF198" s="65">
        <f t="shared" si="223"/>
        <v>46.090311153759785</v>
      </c>
      <c r="AG198" s="65">
        <f t="shared" si="224"/>
        <v>65.629935278384607</v>
      </c>
      <c r="AH198" s="65">
        <f t="shared" si="225"/>
        <v>68.873247037846141</v>
      </c>
      <c r="AI198" s="65">
        <f t="shared" si="226"/>
        <v>75.400000000000006</v>
      </c>
      <c r="AJ198" s="65">
        <f t="shared" si="227"/>
        <v>151.35436534630441</v>
      </c>
      <c r="AK198" s="65">
        <f t="shared" si="228"/>
        <v>157.28910148846961</v>
      </c>
      <c r="AL198" s="65">
        <f t="shared" si="229"/>
        <v>160.25646955955219</v>
      </c>
      <c r="AM198" s="65">
        <f t="shared" si="230"/>
        <v>177.08095213903863</v>
      </c>
      <c r="AN198" s="65">
        <f t="shared" si="231"/>
        <v>179.72174492778481</v>
      </c>
      <c r="AO198" s="65">
        <f t="shared" si="232"/>
        <v>185.00333050527723</v>
      </c>
      <c r="AP198" s="65">
        <f t="shared" si="233"/>
        <v>35.384850650278686</v>
      </c>
      <c r="AQ198" s="65">
        <f t="shared" si="234"/>
        <v>40.223233766852459</v>
      </c>
      <c r="AR198" s="65">
        <f t="shared" si="235"/>
        <v>42.642425325139342</v>
      </c>
      <c r="AS198" s="65">
        <f t="shared" si="236"/>
        <v>58.991906735539722</v>
      </c>
      <c r="AT198" s="65">
        <f t="shared" si="237"/>
        <v>62.022542314052956</v>
      </c>
      <c r="AU198" s="65">
        <f t="shared" si="238"/>
        <v>68.083813471079438</v>
      </c>
      <c r="AV198" s="65">
        <f t="shared" si="239"/>
        <v>0</v>
      </c>
      <c r="AW198" s="65">
        <f t="shared" si="240"/>
        <v>35.384850650278686</v>
      </c>
      <c r="AX198" s="65">
        <f t="shared" si="241"/>
        <v>0</v>
      </c>
      <c r="AY198" s="65">
        <f t="shared" si="242"/>
        <v>40.223233766852459</v>
      </c>
      <c r="AZ198" s="65">
        <f t="shared" si="243"/>
        <v>0</v>
      </c>
      <c r="BA198" s="65">
        <f t="shared" si="244"/>
        <v>42.642425325139342</v>
      </c>
      <c r="BB198" s="65">
        <f t="shared" si="245"/>
        <v>0</v>
      </c>
      <c r="BC198" s="65">
        <f t="shared" si="246"/>
        <v>58.991906735539722</v>
      </c>
      <c r="BD198" s="65">
        <f t="shared" si="247"/>
        <v>0</v>
      </c>
      <c r="BE198" s="65">
        <f t="shared" si="248"/>
        <v>62.022542314052956</v>
      </c>
      <c r="BF198" s="65">
        <f t="shared" si="249"/>
        <v>0</v>
      </c>
      <c r="BG198" s="65">
        <f t="shared" si="250"/>
        <v>68.083813471079438</v>
      </c>
      <c r="BI198" s="371">
        <v>1183</v>
      </c>
      <c r="BJ198" s="342">
        <v>30.764072357540989</v>
      </c>
      <c r="BK198" s="342">
        <v>37.676048238360657</v>
      </c>
      <c r="BL198" s="342">
        <v>41.132036178770498</v>
      </c>
      <c r="BM198" s="342">
        <v>44.588024119180332</v>
      </c>
      <c r="BN198" s="342">
        <v>51.5</v>
      </c>
      <c r="BO198" s="342">
        <v>58.837328242716261</v>
      </c>
      <c r="BP198" s="342">
        <v>62.505992364074388</v>
      </c>
      <c r="BQ198" s="342">
        <v>66.174656485432521</v>
      </c>
      <c r="BR198" s="342">
        <v>73.5</v>
      </c>
      <c r="BS198" s="65"/>
      <c r="BT198" s="371">
        <v>1183</v>
      </c>
      <c r="BU198" s="342">
        <v>144.60761502244051</v>
      </c>
      <c r="BV198" s="342">
        <v>151.55206631789369</v>
      </c>
      <c r="BW198" s="342">
        <v>155.02429196562025</v>
      </c>
      <c r="BX198" s="342">
        <v>158.49651761334684</v>
      </c>
      <c r="BY198" s="342">
        <v>165.44096890880002</v>
      </c>
      <c r="BZ198" s="342">
        <v>171.11430608162891</v>
      </c>
      <c r="CA198" s="342">
        <v>173.95097466804336</v>
      </c>
      <c r="CB198" s="342">
        <v>176.78764325445781</v>
      </c>
      <c r="CC198" s="342">
        <v>182.4609804272867</v>
      </c>
      <c r="CE198" s="385">
        <v>94.75</v>
      </c>
      <c r="CF198" s="342">
        <v>11.05</v>
      </c>
      <c r="CG198" s="342">
        <v>12.05</v>
      </c>
      <c r="CH198" s="342">
        <v>12.55</v>
      </c>
      <c r="CI198" s="342">
        <v>13.05</v>
      </c>
      <c r="CJ198" s="342">
        <v>14.05</v>
      </c>
      <c r="CK198" s="342">
        <v>15.15</v>
      </c>
      <c r="CL198" s="342">
        <v>15.7</v>
      </c>
      <c r="CM198" s="342">
        <v>16.25</v>
      </c>
      <c r="CN198" s="342">
        <v>17.350000000000001</v>
      </c>
      <c r="CO198" s="342">
        <v>10.725</v>
      </c>
      <c r="CP198" s="342">
        <v>11.725</v>
      </c>
      <c r="CQ198" s="342">
        <v>12.225</v>
      </c>
      <c r="CR198" s="342">
        <v>12.725</v>
      </c>
      <c r="CS198" s="342">
        <v>13.725</v>
      </c>
      <c r="CT198" s="342">
        <v>14.775</v>
      </c>
      <c r="CU198" s="342">
        <v>15.3</v>
      </c>
      <c r="CV198" s="342">
        <v>15.824999999999999</v>
      </c>
      <c r="CW198" s="342">
        <v>16.875</v>
      </c>
      <c r="CY198" s="101">
        <f t="shared" si="251"/>
        <v>1</v>
      </c>
      <c r="CZ198" s="101">
        <f t="shared" si="252"/>
        <v>3</v>
      </c>
      <c r="DB198" s="101">
        <f t="shared" si="253"/>
        <v>3</v>
      </c>
      <c r="DD198" s="311">
        <f t="shared" si="254"/>
        <v>3</v>
      </c>
      <c r="DE198" s="311"/>
      <c r="DF198" s="101">
        <f t="shared" si="170"/>
        <v>0</v>
      </c>
      <c r="DG198" s="101">
        <f t="shared" si="171"/>
        <v>0</v>
      </c>
      <c r="DH198" s="101">
        <f t="shared" si="172"/>
        <v>1</v>
      </c>
      <c r="DI198" s="101">
        <f t="shared" si="173"/>
        <v>0</v>
      </c>
      <c r="DJ198" s="311">
        <f t="shared" si="174"/>
        <v>0</v>
      </c>
      <c r="DK198" s="311">
        <f t="shared" si="175"/>
        <v>0</v>
      </c>
      <c r="DL198" s="101">
        <f t="shared" si="176"/>
        <v>0</v>
      </c>
      <c r="DM198" s="101">
        <f t="shared" si="177"/>
        <v>0</v>
      </c>
      <c r="DN198" s="101">
        <f t="shared" si="178"/>
        <v>1</v>
      </c>
      <c r="DO198" s="101">
        <f t="shared" si="179"/>
        <v>0</v>
      </c>
      <c r="DP198" s="101">
        <f t="shared" si="180"/>
        <v>0</v>
      </c>
      <c r="DQ198" s="101">
        <f t="shared" si="181"/>
        <v>0</v>
      </c>
      <c r="DR198" s="101">
        <f t="shared" si="182"/>
        <v>0</v>
      </c>
      <c r="DS198" s="101">
        <f t="shared" si="183"/>
        <v>0</v>
      </c>
      <c r="DT198" s="101">
        <f t="shared" si="184"/>
        <v>0</v>
      </c>
      <c r="DU198" s="101">
        <f t="shared" si="185"/>
        <v>1</v>
      </c>
      <c r="DV198" s="101">
        <f t="shared" si="186"/>
        <v>0</v>
      </c>
      <c r="DW198" s="101">
        <f t="shared" si="187"/>
        <v>0</v>
      </c>
      <c r="DX198" s="311">
        <f t="shared" si="188"/>
        <v>0</v>
      </c>
      <c r="DY198" s="101">
        <f t="shared" si="189"/>
        <v>0</v>
      </c>
      <c r="DZ198" s="101">
        <f t="shared" si="190"/>
        <v>0</v>
      </c>
      <c r="EA198" s="101">
        <f t="shared" si="191"/>
        <v>0</v>
      </c>
      <c r="EB198" s="101">
        <f t="shared" si="192"/>
        <v>0</v>
      </c>
      <c r="EC198" s="101">
        <f t="shared" si="193"/>
        <v>0</v>
      </c>
      <c r="ED198" s="101">
        <f t="shared" si="194"/>
        <v>0</v>
      </c>
      <c r="EE198" s="101">
        <f t="shared" si="195"/>
        <v>0</v>
      </c>
      <c r="EF198" s="101">
        <f t="shared" si="196"/>
        <v>0</v>
      </c>
      <c r="EG198" s="101">
        <f t="shared" si="197"/>
        <v>0</v>
      </c>
      <c r="EH198" s="101">
        <f t="shared" si="198"/>
        <v>0</v>
      </c>
      <c r="EI198" s="101">
        <f t="shared" si="199"/>
        <v>0</v>
      </c>
      <c r="EJ198" s="101">
        <f t="shared" si="200"/>
        <v>0</v>
      </c>
      <c r="EK198" s="101">
        <f t="shared" si="201"/>
        <v>0</v>
      </c>
      <c r="EL198" s="101">
        <f t="shared" si="202"/>
        <v>0</v>
      </c>
      <c r="EM198" s="101">
        <f t="shared" si="203"/>
        <v>0</v>
      </c>
      <c r="EN198" s="101">
        <f t="shared" si="204"/>
        <v>0</v>
      </c>
      <c r="EO198" s="101">
        <f t="shared" si="205"/>
        <v>0</v>
      </c>
      <c r="EP198" s="101">
        <f t="shared" si="206"/>
        <v>0</v>
      </c>
      <c r="EQ198" s="101">
        <f t="shared" si="207"/>
        <v>0</v>
      </c>
    </row>
    <row r="199" spans="2:147" ht="21.75" customHeight="1" x14ac:dyDescent="0.45">
      <c r="B199" s="133">
        <f>IF(Data!B198&lt;&gt;"",Data!B198,"")</f>
        <v>185</v>
      </c>
      <c r="C199" s="158" t="str">
        <f>IF(Data!C198&lt;&gt;"",Data!C198,"")</f>
        <v>นางสาวมยุรี    อ่วมสอาด</v>
      </c>
      <c r="D199" s="106">
        <f>IF(Data!D198&lt;&gt;"",Data!D198,"")</f>
        <v>2</v>
      </c>
      <c r="E199" s="140">
        <f>IF(AND(I199=1,Data!T198=0),0,IF(I199=999,999,Data!T198))</f>
        <v>202</v>
      </c>
      <c r="F199" s="140">
        <f t="shared" si="208"/>
        <v>16.833333333333332</v>
      </c>
      <c r="G199" s="140">
        <f>IF(Data!K198&lt;&gt;"",Data!K198,"")</f>
        <v>90</v>
      </c>
      <c r="H199" s="141">
        <f>IF(Data!L198&lt;&gt;"",Data!L198,"")</f>
        <v>160</v>
      </c>
      <c r="I199" s="63">
        <f>IF(Data!M198&lt;&gt;"",Data!M198,"")</f>
        <v>1</v>
      </c>
      <c r="J199" s="63">
        <f t="shared" si="209"/>
        <v>186</v>
      </c>
      <c r="L199" s="64" t="str">
        <f t="shared" si="210"/>
        <v>น้ำหนักมากกว่าเกณฑ์</v>
      </c>
      <c r="N199" s="63">
        <f t="shared" si="211"/>
        <v>102</v>
      </c>
      <c r="P199" s="64" t="str">
        <f t="shared" si="212"/>
        <v>ส่วนสูงตามเกณฑ์</v>
      </c>
      <c r="R199" s="63">
        <f t="shared" si="213"/>
        <v>181</v>
      </c>
      <c r="S199" s="64" t="str">
        <f t="shared" si="214"/>
        <v>อ้วน</v>
      </c>
      <c r="W199" s="310">
        <f t="shared" si="215"/>
        <v>2202</v>
      </c>
      <c r="Y199" s="65">
        <f t="shared" si="216"/>
        <v>48.3</v>
      </c>
      <c r="Z199" s="65">
        <f t="shared" si="217"/>
        <v>156.80000000000001</v>
      </c>
      <c r="AA199" s="65">
        <f t="shared" si="218"/>
        <v>49.7</v>
      </c>
      <c r="AB199" s="65">
        <f t="shared" si="219"/>
        <v>0</v>
      </c>
      <c r="AC199" s="341">
        <f t="shared" si="220"/>
        <v>49.7</v>
      </c>
      <c r="AD199" s="65">
        <f t="shared" si="221"/>
        <v>33.146822107433792</v>
      </c>
      <c r="AE199" s="65">
        <f t="shared" si="222"/>
        <v>38.197881404955865</v>
      </c>
      <c r="AF199" s="65">
        <f t="shared" si="223"/>
        <v>40.723411053716902</v>
      </c>
      <c r="AG199" s="65">
        <f t="shared" si="224"/>
        <v>57.551413871250944</v>
      </c>
      <c r="AH199" s="65">
        <f t="shared" si="225"/>
        <v>60.635218495001254</v>
      </c>
      <c r="AI199" s="65">
        <f t="shared" si="226"/>
        <v>66.80282774250189</v>
      </c>
      <c r="AJ199" s="65">
        <f t="shared" si="227"/>
        <v>141.96583637885624</v>
      </c>
      <c r="AK199" s="65">
        <f t="shared" si="228"/>
        <v>146.91055758590417</v>
      </c>
      <c r="AL199" s="65">
        <f t="shared" si="229"/>
        <v>149.3829181894281</v>
      </c>
      <c r="AM199" s="65">
        <f t="shared" si="230"/>
        <v>164.13732824271625</v>
      </c>
      <c r="AN199" s="65">
        <f t="shared" si="231"/>
        <v>166.58310432362168</v>
      </c>
      <c r="AO199" s="65">
        <f t="shared" si="232"/>
        <v>171.47465648543252</v>
      </c>
      <c r="AP199" s="65">
        <f t="shared" si="233"/>
        <v>34.387314971722574</v>
      </c>
      <c r="AQ199" s="65">
        <f t="shared" si="234"/>
        <v>39.491543314481717</v>
      </c>
      <c r="AR199" s="65">
        <f t="shared" si="235"/>
        <v>42.043657485861289</v>
      </c>
      <c r="AS199" s="65">
        <f t="shared" si="236"/>
        <v>59.031167439106554</v>
      </c>
      <c r="AT199" s="65">
        <f t="shared" si="237"/>
        <v>62.141556585475406</v>
      </c>
      <c r="AU199" s="65">
        <f t="shared" si="238"/>
        <v>68.362334878213105</v>
      </c>
      <c r="AV199" s="65">
        <f t="shared" si="239"/>
        <v>0</v>
      </c>
      <c r="AW199" s="65">
        <f t="shared" si="240"/>
        <v>34.387314971722574</v>
      </c>
      <c r="AX199" s="65">
        <f t="shared" si="241"/>
        <v>0</v>
      </c>
      <c r="AY199" s="65">
        <f t="shared" si="242"/>
        <v>39.491543314481717</v>
      </c>
      <c r="AZ199" s="65">
        <f t="shared" si="243"/>
        <v>0</v>
      </c>
      <c r="BA199" s="65">
        <f t="shared" si="244"/>
        <v>42.043657485861289</v>
      </c>
      <c r="BB199" s="65">
        <f t="shared" si="245"/>
        <v>0</v>
      </c>
      <c r="BC199" s="65">
        <f t="shared" si="246"/>
        <v>59.031167439106554</v>
      </c>
      <c r="BD199" s="65">
        <f t="shared" si="247"/>
        <v>0</v>
      </c>
      <c r="BE199" s="65">
        <f t="shared" si="248"/>
        <v>62.141556585475406</v>
      </c>
      <c r="BF199" s="65">
        <f t="shared" si="249"/>
        <v>0</v>
      </c>
      <c r="BG199" s="65">
        <f t="shared" si="250"/>
        <v>68.362334878213105</v>
      </c>
      <c r="BI199" s="371">
        <v>1184</v>
      </c>
      <c r="BJ199" s="342">
        <v>31.22357949325221</v>
      </c>
      <c r="BK199" s="342">
        <v>38.082386328834808</v>
      </c>
      <c r="BL199" s="342">
        <v>41.5117897466261</v>
      </c>
      <c r="BM199" s="342">
        <v>44.941193164417399</v>
      </c>
      <c r="BN199" s="342">
        <v>51.8</v>
      </c>
      <c r="BO199" s="342">
        <v>59.030990152242119</v>
      </c>
      <c r="BP199" s="342">
        <v>62.646485228363176</v>
      </c>
      <c r="BQ199" s="342">
        <v>66.26198030448424</v>
      </c>
      <c r="BR199" s="342">
        <v>73.5</v>
      </c>
      <c r="BS199" s="65"/>
      <c r="BT199" s="371">
        <v>1184</v>
      </c>
      <c r="BU199" s="342">
        <v>145.30928136056897</v>
      </c>
      <c r="BV199" s="342">
        <v>152.09985508944598</v>
      </c>
      <c r="BW199" s="342">
        <v>155.49514195388451</v>
      </c>
      <c r="BX199" s="342">
        <v>158.89042881832302</v>
      </c>
      <c r="BY199" s="342">
        <v>165.68100254720002</v>
      </c>
      <c r="BZ199" s="342">
        <v>171.35494466635186</v>
      </c>
      <c r="CA199" s="342">
        <v>174.19191572592777</v>
      </c>
      <c r="CB199" s="342">
        <v>177.02888678550369</v>
      </c>
      <c r="CC199" s="342">
        <v>182.70282890465552</v>
      </c>
      <c r="CE199" s="385">
        <v>95</v>
      </c>
      <c r="CF199" s="342">
        <v>11.1</v>
      </c>
      <c r="CG199" s="342">
        <v>12.1</v>
      </c>
      <c r="CH199" s="342">
        <v>12.6</v>
      </c>
      <c r="CI199" s="342">
        <v>13.1</v>
      </c>
      <c r="CJ199" s="342">
        <v>14.1</v>
      </c>
      <c r="CK199" s="342">
        <v>15.2</v>
      </c>
      <c r="CL199" s="342">
        <v>15.75</v>
      </c>
      <c r="CM199" s="342">
        <v>16.3</v>
      </c>
      <c r="CN199" s="342">
        <v>17.399999999999999</v>
      </c>
      <c r="CO199" s="342">
        <v>10.8</v>
      </c>
      <c r="CP199" s="342">
        <v>11.8</v>
      </c>
      <c r="CQ199" s="342">
        <v>12.3</v>
      </c>
      <c r="CR199" s="342">
        <v>12.8</v>
      </c>
      <c r="CS199" s="342">
        <v>13.8</v>
      </c>
      <c r="CT199" s="342">
        <v>14.85</v>
      </c>
      <c r="CU199" s="342">
        <v>15.375</v>
      </c>
      <c r="CV199" s="342">
        <v>15.9</v>
      </c>
      <c r="CW199" s="342">
        <v>16.95</v>
      </c>
      <c r="CY199" s="101">
        <f t="shared" si="251"/>
        <v>1</v>
      </c>
      <c r="CZ199" s="101">
        <f t="shared" si="252"/>
        <v>5</v>
      </c>
      <c r="DB199" s="101">
        <f t="shared" si="253"/>
        <v>3</v>
      </c>
      <c r="DD199" s="311">
        <f t="shared" si="254"/>
        <v>6</v>
      </c>
      <c r="DE199" s="311"/>
      <c r="DF199" s="101">
        <f t="shared" si="170"/>
        <v>0</v>
      </c>
      <c r="DG199" s="101">
        <f t="shared" si="171"/>
        <v>0</v>
      </c>
      <c r="DH199" s="101">
        <f t="shared" si="172"/>
        <v>0</v>
      </c>
      <c r="DI199" s="101">
        <f t="shared" si="173"/>
        <v>0</v>
      </c>
      <c r="DJ199" s="311">
        <f t="shared" si="174"/>
        <v>0</v>
      </c>
      <c r="DK199" s="311">
        <f t="shared" si="175"/>
        <v>0</v>
      </c>
      <c r="DL199" s="101">
        <f t="shared" si="176"/>
        <v>0</v>
      </c>
      <c r="DM199" s="101">
        <f t="shared" si="177"/>
        <v>0</v>
      </c>
      <c r="DN199" s="101">
        <f t="shared" si="178"/>
        <v>0</v>
      </c>
      <c r="DO199" s="101">
        <f t="shared" si="179"/>
        <v>0</v>
      </c>
      <c r="DP199" s="101">
        <f t="shared" si="180"/>
        <v>0</v>
      </c>
      <c r="DQ199" s="101">
        <f t="shared" si="181"/>
        <v>0</v>
      </c>
      <c r="DR199" s="101">
        <f t="shared" si="182"/>
        <v>0</v>
      </c>
      <c r="DS199" s="101">
        <f t="shared" si="183"/>
        <v>0</v>
      </c>
      <c r="DT199" s="101">
        <f t="shared" si="184"/>
        <v>0</v>
      </c>
      <c r="DU199" s="101">
        <f t="shared" si="185"/>
        <v>0</v>
      </c>
      <c r="DV199" s="101">
        <f t="shared" si="186"/>
        <v>0</v>
      </c>
      <c r="DW199" s="101">
        <f t="shared" si="187"/>
        <v>0</v>
      </c>
      <c r="DX199" s="311">
        <f t="shared" si="188"/>
        <v>0</v>
      </c>
      <c r="DY199" s="101">
        <f t="shared" si="189"/>
        <v>1</v>
      </c>
      <c r="DZ199" s="101">
        <f t="shared" si="190"/>
        <v>0</v>
      </c>
      <c r="EA199" s="101">
        <f t="shared" si="191"/>
        <v>0</v>
      </c>
      <c r="EB199" s="101">
        <f t="shared" si="192"/>
        <v>0</v>
      </c>
      <c r="EC199" s="101">
        <f t="shared" si="193"/>
        <v>0</v>
      </c>
      <c r="ED199" s="101">
        <f t="shared" si="194"/>
        <v>0</v>
      </c>
      <c r="EE199" s="101">
        <f t="shared" si="195"/>
        <v>0</v>
      </c>
      <c r="EF199" s="101">
        <f t="shared" si="196"/>
        <v>0</v>
      </c>
      <c r="EG199" s="101">
        <f t="shared" si="197"/>
        <v>1</v>
      </c>
      <c r="EH199" s="101">
        <f t="shared" si="198"/>
        <v>0</v>
      </c>
      <c r="EI199" s="101">
        <f t="shared" si="199"/>
        <v>0</v>
      </c>
      <c r="EJ199" s="101">
        <f t="shared" si="200"/>
        <v>0</v>
      </c>
      <c r="EK199" s="101">
        <f t="shared" si="201"/>
        <v>1</v>
      </c>
      <c r="EL199" s="101">
        <f t="shared" si="202"/>
        <v>0</v>
      </c>
      <c r="EM199" s="101">
        <f t="shared" si="203"/>
        <v>0</v>
      </c>
      <c r="EN199" s="101">
        <f t="shared" si="204"/>
        <v>0</v>
      </c>
      <c r="EO199" s="101">
        <f t="shared" si="205"/>
        <v>0</v>
      </c>
      <c r="EP199" s="101">
        <f t="shared" si="206"/>
        <v>0</v>
      </c>
      <c r="EQ199" s="101">
        <f t="shared" si="207"/>
        <v>0</v>
      </c>
    </row>
    <row r="200" spans="2:147" ht="21.75" customHeight="1" x14ac:dyDescent="0.45">
      <c r="B200" s="133">
        <f>IF(Data!B199&lt;&gt;"",Data!B199,"")</f>
        <v>186</v>
      </c>
      <c r="C200" s="158" t="str">
        <f>IF(Data!C199&lt;&gt;"",Data!C199,"")</f>
        <v>นายกวีวัธน์   เข็มอ่อน</v>
      </c>
      <c r="D200" s="106">
        <f>IF(Data!D199&lt;&gt;"",Data!D199,"")</f>
        <v>1</v>
      </c>
      <c r="E200" s="140">
        <f>IF(AND(I200=1,Data!T199=0),0,IF(I200=999,999,Data!T199))</f>
        <v>200</v>
      </c>
      <c r="F200" s="140">
        <f t="shared" si="208"/>
        <v>16.666666666666668</v>
      </c>
      <c r="G200" s="140">
        <f>IF(Data!K199&lt;&gt;"",Data!K199,"")</f>
        <v>80</v>
      </c>
      <c r="H200" s="141">
        <f>IF(Data!L199&lt;&gt;"",Data!L199,"")</f>
        <v>180</v>
      </c>
      <c r="I200" s="63">
        <f>IF(Data!M199&lt;&gt;"",Data!M199,"")</f>
        <v>1</v>
      </c>
      <c r="J200" s="63">
        <f t="shared" si="209"/>
        <v>144</v>
      </c>
      <c r="L200" s="64" t="str">
        <f t="shared" si="210"/>
        <v>น้ำหนักมากกว่าเกณฑ์</v>
      </c>
      <c r="N200" s="63">
        <f t="shared" si="211"/>
        <v>107</v>
      </c>
      <c r="P200" s="64" t="str">
        <f t="shared" si="212"/>
        <v>สูงกว่าเกณฑ์</v>
      </c>
      <c r="R200" s="63">
        <f t="shared" si="213"/>
        <v>124</v>
      </c>
      <c r="S200" s="64" t="str">
        <f t="shared" si="214"/>
        <v>เริ่มอ้วน</v>
      </c>
      <c r="W200" s="310">
        <f t="shared" si="215"/>
        <v>1200</v>
      </c>
      <c r="Y200" s="65">
        <f t="shared" si="216"/>
        <v>55.4</v>
      </c>
      <c r="Z200" s="65">
        <f t="shared" si="217"/>
        <v>168.88404223999999</v>
      </c>
      <c r="AA200" s="65">
        <f t="shared" si="218"/>
        <v>64.7</v>
      </c>
      <c r="AB200" s="65">
        <f t="shared" si="219"/>
        <v>0</v>
      </c>
      <c r="AC200" s="341">
        <f t="shared" si="220"/>
        <v>64.7</v>
      </c>
      <c r="AD200" s="65">
        <f t="shared" si="221"/>
        <v>35.621115171808327</v>
      </c>
      <c r="AE200" s="65">
        <f t="shared" si="222"/>
        <v>42.214076781205549</v>
      </c>
      <c r="AF200" s="65">
        <f t="shared" si="223"/>
        <v>45.510557585904166</v>
      </c>
      <c r="AG200" s="65">
        <f t="shared" si="224"/>
        <v>65.289442414095831</v>
      </c>
      <c r="AH200" s="65">
        <f t="shared" si="225"/>
        <v>68.585923218794449</v>
      </c>
      <c r="AI200" s="65">
        <f t="shared" si="226"/>
        <v>75.2</v>
      </c>
      <c r="AJ200" s="65">
        <f t="shared" si="227"/>
        <v>150.84662043424609</v>
      </c>
      <c r="AK200" s="65">
        <f t="shared" si="228"/>
        <v>156.8590943694974</v>
      </c>
      <c r="AL200" s="65">
        <f t="shared" si="229"/>
        <v>159.86533133712302</v>
      </c>
      <c r="AM200" s="65">
        <f t="shared" si="230"/>
        <v>176.80038744917127</v>
      </c>
      <c r="AN200" s="65">
        <f t="shared" si="231"/>
        <v>179.4391691855617</v>
      </c>
      <c r="AO200" s="65">
        <f t="shared" si="232"/>
        <v>184.71673265834258</v>
      </c>
      <c r="AP200" s="65">
        <f t="shared" si="233"/>
        <v>47.792243614610342</v>
      </c>
      <c r="AQ200" s="65">
        <f t="shared" si="234"/>
        <v>53.428162409740231</v>
      </c>
      <c r="AR200" s="65">
        <f t="shared" si="235"/>
        <v>56.24612180730518</v>
      </c>
      <c r="AS200" s="65">
        <f t="shared" si="236"/>
        <v>72.436096081994322</v>
      </c>
      <c r="AT200" s="65">
        <f t="shared" si="237"/>
        <v>75.014794775992442</v>
      </c>
      <c r="AU200" s="65">
        <f t="shared" si="238"/>
        <v>80.172192163988655</v>
      </c>
      <c r="AV200" s="65">
        <f t="shared" si="239"/>
        <v>0</v>
      </c>
      <c r="AW200" s="65">
        <f t="shared" si="240"/>
        <v>47.792243614610342</v>
      </c>
      <c r="AX200" s="65">
        <f t="shared" si="241"/>
        <v>0</v>
      </c>
      <c r="AY200" s="65">
        <f t="shared" si="242"/>
        <v>53.428162409740231</v>
      </c>
      <c r="AZ200" s="65">
        <f t="shared" si="243"/>
        <v>0</v>
      </c>
      <c r="BA200" s="65">
        <f t="shared" si="244"/>
        <v>56.24612180730518</v>
      </c>
      <c r="BB200" s="65">
        <f t="shared" si="245"/>
        <v>0</v>
      </c>
      <c r="BC200" s="65">
        <f t="shared" si="246"/>
        <v>72.436096081994322</v>
      </c>
      <c r="BD200" s="65">
        <f t="shared" si="247"/>
        <v>0</v>
      </c>
      <c r="BE200" s="65">
        <f t="shared" si="248"/>
        <v>75.014794775992442</v>
      </c>
      <c r="BF200" s="65">
        <f t="shared" si="249"/>
        <v>0</v>
      </c>
      <c r="BG200" s="65">
        <f t="shared" si="250"/>
        <v>80.172192163988655</v>
      </c>
      <c r="BI200" s="371">
        <v>1185</v>
      </c>
      <c r="BJ200" s="342">
        <v>31.523579493252214</v>
      </c>
      <c r="BK200" s="342">
        <v>38.382386328834812</v>
      </c>
      <c r="BL200" s="342">
        <v>41.811789746626118</v>
      </c>
      <c r="BM200" s="342">
        <v>45.24119316441741</v>
      </c>
      <c r="BN200" s="342">
        <v>52.1</v>
      </c>
      <c r="BO200" s="342">
        <v>59.277821107005039</v>
      </c>
      <c r="BP200" s="342">
        <v>62.866731660507554</v>
      </c>
      <c r="BQ200" s="342">
        <v>66.455642214010084</v>
      </c>
      <c r="BR200" s="342">
        <v>73.599999999999994</v>
      </c>
      <c r="BS200" s="65"/>
      <c r="BT200" s="371">
        <v>1185</v>
      </c>
      <c r="BU200" s="342">
        <v>145.96326227451743</v>
      </c>
      <c r="BV200" s="342">
        <v>152.61516340221161</v>
      </c>
      <c r="BW200" s="342">
        <v>155.94111396605871</v>
      </c>
      <c r="BX200" s="342">
        <v>159.26706452990581</v>
      </c>
      <c r="BY200" s="342">
        <v>165.91896565759998</v>
      </c>
      <c r="BZ200" s="342">
        <v>171.59177340814023</v>
      </c>
      <c r="CA200" s="342">
        <v>174.42817728341035</v>
      </c>
      <c r="CB200" s="342">
        <v>177.26458115868047</v>
      </c>
      <c r="CC200" s="342">
        <v>182.93738890922072</v>
      </c>
      <c r="CE200" s="385">
        <v>95.25</v>
      </c>
      <c r="CF200" s="342">
        <v>11.137499999999999</v>
      </c>
      <c r="CG200" s="342">
        <v>12.15</v>
      </c>
      <c r="CH200" s="342">
        <v>12.65625</v>
      </c>
      <c r="CI200" s="342">
        <v>13.1625</v>
      </c>
      <c r="CJ200" s="342">
        <v>14.175000000000001</v>
      </c>
      <c r="CK200" s="342">
        <v>15.275</v>
      </c>
      <c r="CL200" s="342">
        <v>15.824999999999999</v>
      </c>
      <c r="CM200" s="342">
        <v>16.375</v>
      </c>
      <c r="CN200" s="342">
        <v>17.475000000000001</v>
      </c>
      <c r="CO200" s="342">
        <v>10.85</v>
      </c>
      <c r="CP200" s="342">
        <v>11.85</v>
      </c>
      <c r="CQ200" s="342">
        <v>12.35</v>
      </c>
      <c r="CR200" s="342">
        <v>12.85</v>
      </c>
      <c r="CS200" s="342">
        <v>13.85</v>
      </c>
      <c r="CT200" s="342">
        <v>14.9</v>
      </c>
      <c r="CU200" s="342">
        <v>15.425000000000001</v>
      </c>
      <c r="CV200" s="342">
        <v>15.95</v>
      </c>
      <c r="CW200" s="342">
        <v>17</v>
      </c>
      <c r="CY200" s="101">
        <f t="shared" si="251"/>
        <v>1</v>
      </c>
      <c r="CZ200" s="101">
        <f t="shared" si="252"/>
        <v>5</v>
      </c>
      <c r="DB200" s="101">
        <f t="shared" si="253"/>
        <v>5</v>
      </c>
      <c r="DD200" s="311">
        <f t="shared" si="254"/>
        <v>5</v>
      </c>
      <c r="DE200" s="311"/>
      <c r="DF200" s="101">
        <f t="shared" si="170"/>
        <v>1</v>
      </c>
      <c r="DG200" s="101">
        <f t="shared" si="171"/>
        <v>0</v>
      </c>
      <c r="DH200" s="101">
        <f t="shared" si="172"/>
        <v>0</v>
      </c>
      <c r="DI200" s="101">
        <f t="shared" si="173"/>
        <v>0</v>
      </c>
      <c r="DJ200" s="311">
        <f t="shared" si="174"/>
        <v>0</v>
      </c>
      <c r="DK200" s="311">
        <f t="shared" si="175"/>
        <v>0</v>
      </c>
      <c r="DL200" s="101">
        <f t="shared" si="176"/>
        <v>1</v>
      </c>
      <c r="DM200" s="101">
        <f t="shared" si="177"/>
        <v>0</v>
      </c>
      <c r="DN200" s="101">
        <f t="shared" si="178"/>
        <v>0</v>
      </c>
      <c r="DO200" s="101">
        <f t="shared" si="179"/>
        <v>0</v>
      </c>
      <c r="DP200" s="101">
        <f t="shared" si="180"/>
        <v>0</v>
      </c>
      <c r="DQ200" s="101">
        <f t="shared" si="181"/>
        <v>0</v>
      </c>
      <c r="DR200" s="101">
        <f t="shared" si="182"/>
        <v>0</v>
      </c>
      <c r="DS200" s="101">
        <f t="shared" si="183"/>
        <v>1</v>
      </c>
      <c r="DT200" s="101">
        <f t="shared" si="184"/>
        <v>0</v>
      </c>
      <c r="DU200" s="101">
        <f t="shared" si="185"/>
        <v>0</v>
      </c>
      <c r="DV200" s="101">
        <f t="shared" si="186"/>
        <v>0</v>
      </c>
      <c r="DW200" s="101">
        <f t="shared" si="187"/>
        <v>0</v>
      </c>
      <c r="DX200" s="311">
        <f t="shared" si="188"/>
        <v>0</v>
      </c>
      <c r="DY200" s="101">
        <f t="shared" si="189"/>
        <v>0</v>
      </c>
      <c r="DZ200" s="101">
        <f t="shared" si="190"/>
        <v>0</v>
      </c>
      <c r="EA200" s="101">
        <f t="shared" si="191"/>
        <v>0</v>
      </c>
      <c r="EB200" s="101">
        <f t="shared" si="192"/>
        <v>0</v>
      </c>
      <c r="EC200" s="101">
        <f t="shared" si="193"/>
        <v>0</v>
      </c>
      <c r="ED200" s="101">
        <f t="shared" si="194"/>
        <v>0</v>
      </c>
      <c r="EE200" s="101">
        <f t="shared" si="195"/>
        <v>0</v>
      </c>
      <c r="EF200" s="101">
        <f t="shared" si="196"/>
        <v>0</v>
      </c>
      <c r="EG200" s="101">
        <f t="shared" si="197"/>
        <v>0</v>
      </c>
      <c r="EH200" s="101">
        <f t="shared" si="198"/>
        <v>0</v>
      </c>
      <c r="EI200" s="101">
        <f t="shared" si="199"/>
        <v>0</v>
      </c>
      <c r="EJ200" s="101">
        <f t="shared" si="200"/>
        <v>0</v>
      </c>
      <c r="EK200" s="101">
        <f t="shared" si="201"/>
        <v>0</v>
      </c>
      <c r="EL200" s="101">
        <f t="shared" si="202"/>
        <v>0</v>
      </c>
      <c r="EM200" s="101">
        <f t="shared" si="203"/>
        <v>0</v>
      </c>
      <c r="EN200" s="101">
        <f t="shared" si="204"/>
        <v>0</v>
      </c>
      <c r="EO200" s="101">
        <f t="shared" si="205"/>
        <v>0</v>
      </c>
      <c r="EP200" s="101">
        <f t="shared" si="206"/>
        <v>0</v>
      </c>
      <c r="EQ200" s="101">
        <f t="shared" si="207"/>
        <v>0</v>
      </c>
    </row>
    <row r="201" spans="2:147" ht="21.75" customHeight="1" x14ac:dyDescent="0.45">
      <c r="B201" s="133">
        <f>IF(Data!B200&lt;&gt;"",Data!B200,"")</f>
        <v>187</v>
      </c>
      <c r="C201" s="158" t="str">
        <f>IF(Data!C200&lt;&gt;"",Data!C200,"")</f>
        <v xml:space="preserve">นายธนภัทร    สาเกตุ </v>
      </c>
      <c r="D201" s="106">
        <f>IF(Data!D200&lt;&gt;"",Data!D200,"")</f>
        <v>1</v>
      </c>
      <c r="E201" s="140">
        <f>IF(AND(I201=1,Data!T200=0),0,IF(I201=999,999,Data!T200))</f>
        <v>194</v>
      </c>
      <c r="F201" s="140">
        <f t="shared" si="208"/>
        <v>16.166666666666668</v>
      </c>
      <c r="G201" s="140">
        <f>IF(Data!K200&lt;&gt;"",Data!K200,"")</f>
        <v>63</v>
      </c>
      <c r="H201" s="141">
        <f>IF(Data!L200&lt;&gt;"",Data!L200,"")</f>
        <v>160</v>
      </c>
      <c r="I201" s="63">
        <f>IF(Data!M200&lt;&gt;"",Data!M200,"")</f>
        <v>1</v>
      </c>
      <c r="J201" s="63">
        <f t="shared" si="209"/>
        <v>116</v>
      </c>
      <c r="L201" s="64" t="str">
        <f t="shared" si="210"/>
        <v>น้ำหนักตามเกณฑ์</v>
      </c>
      <c r="N201" s="63">
        <f t="shared" si="211"/>
        <v>95</v>
      </c>
      <c r="P201" s="64" t="str">
        <f t="shared" si="212"/>
        <v>ส่วนสูงตามเกณฑ์</v>
      </c>
      <c r="R201" s="63">
        <f t="shared" si="213"/>
        <v>131</v>
      </c>
      <c r="S201" s="64" t="str">
        <f t="shared" si="214"/>
        <v>เริ่มอ้วน</v>
      </c>
      <c r="W201" s="310">
        <f t="shared" si="215"/>
        <v>1194</v>
      </c>
      <c r="Y201" s="65">
        <f t="shared" si="216"/>
        <v>54.2</v>
      </c>
      <c r="Z201" s="65">
        <f t="shared" si="217"/>
        <v>167.93087426559998</v>
      </c>
      <c r="AA201" s="65">
        <f t="shared" si="218"/>
        <v>48</v>
      </c>
      <c r="AB201" s="65">
        <f t="shared" si="219"/>
        <v>0</v>
      </c>
      <c r="AC201" s="341">
        <f t="shared" si="220"/>
        <v>48</v>
      </c>
      <c r="AD201" s="65">
        <f t="shared" si="221"/>
        <v>34.421115171808324</v>
      </c>
      <c r="AE201" s="65">
        <f t="shared" si="222"/>
        <v>41.014076781205546</v>
      </c>
      <c r="AF201" s="65">
        <f t="shared" si="223"/>
        <v>44.310557585904164</v>
      </c>
      <c r="AG201" s="65">
        <f t="shared" si="224"/>
        <v>64.488210253373893</v>
      </c>
      <c r="AH201" s="65">
        <f t="shared" si="225"/>
        <v>67.917613671165185</v>
      </c>
      <c r="AI201" s="65">
        <f t="shared" si="226"/>
        <v>74.8</v>
      </c>
      <c r="AJ201" s="65">
        <f t="shared" si="227"/>
        <v>149.628257737913</v>
      </c>
      <c r="AK201" s="65">
        <f t="shared" si="228"/>
        <v>155.72912991380866</v>
      </c>
      <c r="AL201" s="65">
        <f t="shared" si="229"/>
        <v>158.77956600175651</v>
      </c>
      <c r="AM201" s="65">
        <f t="shared" si="230"/>
        <v>176.14555676218015</v>
      </c>
      <c r="AN201" s="65">
        <f t="shared" si="231"/>
        <v>178.8837842610402</v>
      </c>
      <c r="AO201" s="65">
        <f t="shared" si="232"/>
        <v>184.36023925876032</v>
      </c>
      <c r="AP201" s="65">
        <f t="shared" si="233"/>
        <v>34.12287919312358</v>
      </c>
      <c r="AQ201" s="65">
        <f t="shared" si="234"/>
        <v>38.748586128749054</v>
      </c>
      <c r="AR201" s="65">
        <f t="shared" si="235"/>
        <v>41.06143959656179</v>
      </c>
      <c r="AS201" s="65">
        <f t="shared" si="236"/>
        <v>57.331167439106558</v>
      </c>
      <c r="AT201" s="65">
        <f t="shared" si="237"/>
        <v>60.441556585475411</v>
      </c>
      <c r="AU201" s="65">
        <f t="shared" si="238"/>
        <v>66.662334878213116</v>
      </c>
      <c r="AV201" s="65">
        <f t="shared" si="239"/>
        <v>0</v>
      </c>
      <c r="AW201" s="65">
        <f t="shared" si="240"/>
        <v>34.12287919312358</v>
      </c>
      <c r="AX201" s="65">
        <f t="shared" si="241"/>
        <v>0</v>
      </c>
      <c r="AY201" s="65">
        <f t="shared" si="242"/>
        <v>38.748586128749054</v>
      </c>
      <c r="AZ201" s="65">
        <f t="shared" si="243"/>
        <v>0</v>
      </c>
      <c r="BA201" s="65">
        <f t="shared" si="244"/>
        <v>41.06143959656179</v>
      </c>
      <c r="BB201" s="65">
        <f t="shared" si="245"/>
        <v>0</v>
      </c>
      <c r="BC201" s="65">
        <f t="shared" si="246"/>
        <v>57.331167439106558</v>
      </c>
      <c r="BD201" s="65">
        <f t="shared" si="247"/>
        <v>0</v>
      </c>
      <c r="BE201" s="65">
        <f t="shared" si="248"/>
        <v>60.441556585475411</v>
      </c>
      <c r="BF201" s="65">
        <f t="shared" si="249"/>
        <v>0</v>
      </c>
      <c r="BG201" s="65">
        <f t="shared" si="250"/>
        <v>66.662334878213116</v>
      </c>
      <c r="BI201" s="371">
        <v>1186</v>
      </c>
      <c r="BJ201" s="342">
        <v>32.042593764674663</v>
      </c>
      <c r="BK201" s="342">
        <v>38.795062509783108</v>
      </c>
      <c r="BL201" s="342">
        <v>42.17129688233733</v>
      </c>
      <c r="BM201" s="342">
        <v>45.547531254891553</v>
      </c>
      <c r="BN201" s="342">
        <v>52.3</v>
      </c>
      <c r="BO201" s="342">
        <v>59.477821107005042</v>
      </c>
      <c r="BP201" s="342">
        <v>63.066731660507564</v>
      </c>
      <c r="BQ201" s="342">
        <v>66.655642214010086</v>
      </c>
      <c r="BR201" s="342">
        <v>73.8</v>
      </c>
      <c r="BS201" s="65"/>
      <c r="BT201" s="371">
        <v>1186</v>
      </c>
      <c r="BU201" s="342">
        <v>146.5643585524459</v>
      </c>
      <c r="BV201" s="342">
        <v>153.09465613576393</v>
      </c>
      <c r="BW201" s="342">
        <v>156.35980492742297</v>
      </c>
      <c r="BX201" s="342">
        <v>159.62495371908199</v>
      </c>
      <c r="BY201" s="342">
        <v>166.15525130240002</v>
      </c>
      <c r="BZ201" s="342">
        <v>171.82407840556365</v>
      </c>
      <c r="CA201" s="342">
        <v>174.65849195714549</v>
      </c>
      <c r="CB201" s="342">
        <v>177.49290550872726</v>
      </c>
      <c r="CC201" s="342">
        <v>183.1617326118909</v>
      </c>
      <c r="CE201" s="385">
        <v>95.5</v>
      </c>
      <c r="CF201" s="342">
        <v>11.175000000000001</v>
      </c>
      <c r="CG201" s="342">
        <v>12.2</v>
      </c>
      <c r="CH201" s="342">
        <v>12.7125</v>
      </c>
      <c r="CI201" s="342">
        <v>13.225</v>
      </c>
      <c r="CJ201" s="342">
        <v>14.25</v>
      </c>
      <c r="CK201" s="342">
        <v>15.35</v>
      </c>
      <c r="CL201" s="342">
        <v>15.9</v>
      </c>
      <c r="CM201" s="342">
        <v>16.45</v>
      </c>
      <c r="CN201" s="342">
        <v>17.55</v>
      </c>
      <c r="CO201" s="342">
        <v>10.9</v>
      </c>
      <c r="CP201" s="342">
        <v>11.9</v>
      </c>
      <c r="CQ201" s="342">
        <v>12.4</v>
      </c>
      <c r="CR201" s="342">
        <v>12.9</v>
      </c>
      <c r="CS201" s="342">
        <v>13.9</v>
      </c>
      <c r="CT201" s="342">
        <v>14.95</v>
      </c>
      <c r="CU201" s="342">
        <v>15.475</v>
      </c>
      <c r="CV201" s="342">
        <v>16</v>
      </c>
      <c r="CW201" s="342">
        <v>17.05</v>
      </c>
      <c r="CY201" s="101">
        <f t="shared" si="251"/>
        <v>1</v>
      </c>
      <c r="CZ201" s="101">
        <f t="shared" si="252"/>
        <v>3</v>
      </c>
      <c r="DB201" s="101">
        <f t="shared" si="253"/>
        <v>3</v>
      </c>
      <c r="DD201" s="311">
        <f t="shared" si="254"/>
        <v>5</v>
      </c>
      <c r="DE201" s="311"/>
      <c r="DF201" s="101">
        <f t="shared" si="170"/>
        <v>0</v>
      </c>
      <c r="DG201" s="101">
        <f t="shared" si="171"/>
        <v>0</v>
      </c>
      <c r="DH201" s="101">
        <f t="shared" si="172"/>
        <v>1</v>
      </c>
      <c r="DI201" s="101">
        <f t="shared" si="173"/>
        <v>0</v>
      </c>
      <c r="DJ201" s="311">
        <f t="shared" si="174"/>
        <v>0</v>
      </c>
      <c r="DK201" s="311">
        <f t="shared" si="175"/>
        <v>0</v>
      </c>
      <c r="DL201" s="101">
        <f t="shared" si="176"/>
        <v>0</v>
      </c>
      <c r="DM201" s="101">
        <f t="shared" si="177"/>
        <v>0</v>
      </c>
      <c r="DN201" s="101">
        <f t="shared" si="178"/>
        <v>1</v>
      </c>
      <c r="DO201" s="101">
        <f t="shared" si="179"/>
        <v>0</v>
      </c>
      <c r="DP201" s="101">
        <f t="shared" si="180"/>
        <v>0</v>
      </c>
      <c r="DQ201" s="101">
        <f t="shared" si="181"/>
        <v>0</v>
      </c>
      <c r="DR201" s="101">
        <f t="shared" si="182"/>
        <v>0</v>
      </c>
      <c r="DS201" s="101">
        <f t="shared" si="183"/>
        <v>1</v>
      </c>
      <c r="DT201" s="101">
        <f t="shared" si="184"/>
        <v>0</v>
      </c>
      <c r="DU201" s="101">
        <f t="shared" si="185"/>
        <v>0</v>
      </c>
      <c r="DV201" s="101">
        <f t="shared" si="186"/>
        <v>0</v>
      </c>
      <c r="DW201" s="101">
        <f t="shared" si="187"/>
        <v>0</v>
      </c>
      <c r="DX201" s="311">
        <f t="shared" si="188"/>
        <v>0</v>
      </c>
      <c r="DY201" s="101">
        <f t="shared" si="189"/>
        <v>0</v>
      </c>
      <c r="DZ201" s="101">
        <f t="shared" si="190"/>
        <v>0</v>
      </c>
      <c r="EA201" s="101">
        <f t="shared" si="191"/>
        <v>0</v>
      </c>
      <c r="EB201" s="101">
        <f t="shared" si="192"/>
        <v>0</v>
      </c>
      <c r="EC201" s="101">
        <f t="shared" si="193"/>
        <v>0</v>
      </c>
      <c r="ED201" s="101">
        <f t="shared" si="194"/>
        <v>0</v>
      </c>
      <c r="EE201" s="101">
        <f t="shared" si="195"/>
        <v>0</v>
      </c>
      <c r="EF201" s="101">
        <f t="shared" si="196"/>
        <v>0</v>
      </c>
      <c r="EG201" s="101">
        <f t="shared" si="197"/>
        <v>0</v>
      </c>
      <c r="EH201" s="101">
        <f t="shared" si="198"/>
        <v>0</v>
      </c>
      <c r="EI201" s="101">
        <f t="shared" si="199"/>
        <v>0</v>
      </c>
      <c r="EJ201" s="101">
        <f t="shared" si="200"/>
        <v>0</v>
      </c>
      <c r="EK201" s="101">
        <f t="shared" si="201"/>
        <v>0</v>
      </c>
      <c r="EL201" s="101">
        <f t="shared" si="202"/>
        <v>0</v>
      </c>
      <c r="EM201" s="101">
        <f t="shared" si="203"/>
        <v>0</v>
      </c>
      <c r="EN201" s="101">
        <f t="shared" si="204"/>
        <v>0</v>
      </c>
      <c r="EO201" s="101">
        <f t="shared" si="205"/>
        <v>0</v>
      </c>
      <c r="EP201" s="101">
        <f t="shared" si="206"/>
        <v>0</v>
      </c>
      <c r="EQ201" s="101">
        <f t="shared" si="207"/>
        <v>0</v>
      </c>
    </row>
    <row r="202" spans="2:147" ht="21.75" customHeight="1" x14ac:dyDescent="0.45">
      <c r="B202" s="133">
        <f>IF(Data!B201&lt;&gt;"",Data!B201,"")</f>
        <v>188</v>
      </c>
      <c r="C202" s="158" t="str">
        <f>IF(Data!C201&lt;&gt;"",Data!C201,"")</f>
        <v>นายปภังกร    มณฑา</v>
      </c>
      <c r="D202" s="106">
        <f>IF(Data!D201&lt;&gt;"",Data!D201,"")</f>
        <v>1</v>
      </c>
      <c r="E202" s="140">
        <f>IF(AND(I202=1,Data!T201=0),0,IF(I202=999,999,Data!T201))</f>
        <v>200</v>
      </c>
      <c r="F202" s="140">
        <f t="shared" si="208"/>
        <v>16.666666666666668</v>
      </c>
      <c r="G202" s="140">
        <f>IF(Data!K201&lt;&gt;"",Data!K201,"")</f>
        <v>79</v>
      </c>
      <c r="H202" s="141">
        <f>IF(Data!L201&lt;&gt;"",Data!L201,"")</f>
        <v>167</v>
      </c>
      <c r="I202" s="63">
        <f>IF(Data!M201&lt;&gt;"",Data!M201,"")</f>
        <v>1</v>
      </c>
      <c r="J202" s="63">
        <f t="shared" si="209"/>
        <v>143</v>
      </c>
      <c r="L202" s="64" t="str">
        <f t="shared" si="210"/>
        <v>น้ำหนักมากกว่าเกณฑ์</v>
      </c>
      <c r="N202" s="63">
        <f t="shared" si="211"/>
        <v>99</v>
      </c>
      <c r="P202" s="64" t="str">
        <f t="shared" si="212"/>
        <v>ส่วนสูงตามเกณฑ์</v>
      </c>
      <c r="R202" s="63">
        <f t="shared" si="213"/>
        <v>145</v>
      </c>
      <c r="S202" s="64" t="str">
        <f t="shared" si="214"/>
        <v>อ้วน</v>
      </c>
      <c r="W202" s="310">
        <f t="shared" si="215"/>
        <v>1200</v>
      </c>
      <c r="Y202" s="65">
        <f t="shared" si="216"/>
        <v>55.4</v>
      </c>
      <c r="Z202" s="65">
        <f t="shared" si="217"/>
        <v>168.88404223999999</v>
      </c>
      <c r="AA202" s="65">
        <f t="shared" si="218"/>
        <v>54.5</v>
      </c>
      <c r="AB202" s="65">
        <f t="shared" si="219"/>
        <v>0</v>
      </c>
      <c r="AC202" s="341">
        <f t="shared" si="220"/>
        <v>54.5</v>
      </c>
      <c r="AD202" s="65">
        <f t="shared" si="221"/>
        <v>35.621115171808327</v>
      </c>
      <c r="AE202" s="65">
        <f t="shared" si="222"/>
        <v>42.214076781205549</v>
      </c>
      <c r="AF202" s="65">
        <f t="shared" si="223"/>
        <v>45.510557585904166</v>
      </c>
      <c r="AG202" s="65">
        <f t="shared" si="224"/>
        <v>65.289442414095831</v>
      </c>
      <c r="AH202" s="65">
        <f t="shared" si="225"/>
        <v>68.585923218794449</v>
      </c>
      <c r="AI202" s="65">
        <f t="shared" si="226"/>
        <v>75.2</v>
      </c>
      <c r="AJ202" s="65">
        <f t="shared" si="227"/>
        <v>150.84662043424609</v>
      </c>
      <c r="AK202" s="65">
        <f t="shared" si="228"/>
        <v>156.8590943694974</v>
      </c>
      <c r="AL202" s="65">
        <f t="shared" si="229"/>
        <v>159.86533133712302</v>
      </c>
      <c r="AM202" s="65">
        <f t="shared" si="230"/>
        <v>176.80038744917127</v>
      </c>
      <c r="AN202" s="65">
        <f t="shared" si="231"/>
        <v>179.4391691855617</v>
      </c>
      <c r="AO202" s="65">
        <f t="shared" si="232"/>
        <v>184.71673265834258</v>
      </c>
      <c r="AP202" s="65">
        <f t="shared" si="233"/>
        <v>38.389779293166455</v>
      </c>
      <c r="AQ202" s="65">
        <f t="shared" si="234"/>
        <v>43.759852862110975</v>
      </c>
      <c r="AR202" s="65">
        <f t="shared" si="235"/>
        <v>46.444889646583235</v>
      </c>
      <c r="AS202" s="65">
        <f t="shared" si="236"/>
        <v>63.113385328406054</v>
      </c>
      <c r="AT202" s="65">
        <f t="shared" si="237"/>
        <v>65.984513771208071</v>
      </c>
      <c r="AU202" s="65">
        <f t="shared" si="238"/>
        <v>71.726770656812093</v>
      </c>
      <c r="AV202" s="65">
        <f t="shared" si="239"/>
        <v>0</v>
      </c>
      <c r="AW202" s="65">
        <f t="shared" si="240"/>
        <v>38.389779293166455</v>
      </c>
      <c r="AX202" s="65">
        <f t="shared" si="241"/>
        <v>0</v>
      </c>
      <c r="AY202" s="65">
        <f t="shared" si="242"/>
        <v>43.759852862110975</v>
      </c>
      <c r="AZ202" s="65">
        <f t="shared" si="243"/>
        <v>0</v>
      </c>
      <c r="BA202" s="65">
        <f t="shared" si="244"/>
        <v>46.444889646583235</v>
      </c>
      <c r="BB202" s="65">
        <f t="shared" si="245"/>
        <v>0</v>
      </c>
      <c r="BC202" s="65">
        <f t="shared" si="246"/>
        <v>63.113385328406054</v>
      </c>
      <c r="BD202" s="65">
        <f t="shared" si="247"/>
        <v>0</v>
      </c>
      <c r="BE202" s="65">
        <f t="shared" si="248"/>
        <v>65.984513771208071</v>
      </c>
      <c r="BF202" s="65">
        <f t="shared" si="249"/>
        <v>0</v>
      </c>
      <c r="BG202" s="65">
        <f t="shared" si="250"/>
        <v>71.726770656812093</v>
      </c>
      <c r="BI202" s="371">
        <v>1187</v>
      </c>
      <c r="BJ202" s="342">
        <v>32.342593764674653</v>
      </c>
      <c r="BK202" s="342">
        <v>39.095062509783105</v>
      </c>
      <c r="BL202" s="342">
        <v>42.471296882337327</v>
      </c>
      <c r="BM202" s="342">
        <v>45.84753125489155</v>
      </c>
      <c r="BN202" s="342">
        <v>52.6</v>
      </c>
      <c r="BO202" s="342">
        <v>59.724652061767969</v>
      </c>
      <c r="BP202" s="342">
        <v>63.28697809265195</v>
      </c>
      <c r="BQ202" s="342">
        <v>66.84930412353593</v>
      </c>
      <c r="BR202" s="342">
        <v>74</v>
      </c>
      <c r="BS202" s="65"/>
      <c r="BT202" s="371">
        <v>1187</v>
      </c>
      <c r="BU202" s="342">
        <v>147.11008313698807</v>
      </c>
      <c r="BV202" s="342">
        <v>153.53670047639207</v>
      </c>
      <c r="BW202" s="342">
        <v>156.75000914609404</v>
      </c>
      <c r="BX202" s="342">
        <v>159.96331781579605</v>
      </c>
      <c r="BY202" s="342">
        <v>166.38993515520002</v>
      </c>
      <c r="BZ202" s="342">
        <v>172.05196633686953</v>
      </c>
      <c r="CA202" s="342">
        <v>174.88298192770429</v>
      </c>
      <c r="CB202" s="342">
        <v>177.71399751853903</v>
      </c>
      <c r="CC202" s="342">
        <v>183.37602870020854</v>
      </c>
      <c r="CE202" s="385">
        <v>95.75</v>
      </c>
      <c r="CF202" s="342">
        <v>11.2125</v>
      </c>
      <c r="CG202" s="342">
        <v>12.25</v>
      </c>
      <c r="CH202" s="342">
        <v>12.768750000000001</v>
      </c>
      <c r="CI202" s="342">
        <v>13.2875</v>
      </c>
      <c r="CJ202" s="342">
        <v>14.324999999999999</v>
      </c>
      <c r="CK202" s="342">
        <v>15.425000000000001</v>
      </c>
      <c r="CL202" s="342">
        <v>15.975</v>
      </c>
      <c r="CM202" s="342">
        <v>16.524999999999999</v>
      </c>
      <c r="CN202" s="342">
        <v>17.625</v>
      </c>
      <c r="CO202" s="342">
        <v>10.95</v>
      </c>
      <c r="CP202" s="342">
        <v>11.95</v>
      </c>
      <c r="CQ202" s="342">
        <v>12.45</v>
      </c>
      <c r="CR202" s="342">
        <v>12.95</v>
      </c>
      <c r="CS202" s="342">
        <v>13.95</v>
      </c>
      <c r="CT202" s="342">
        <v>15</v>
      </c>
      <c r="CU202" s="342">
        <v>15.525</v>
      </c>
      <c r="CV202" s="342">
        <v>16.05</v>
      </c>
      <c r="CW202" s="342">
        <v>17.100000000000001</v>
      </c>
      <c r="CY202" s="101">
        <f t="shared" si="251"/>
        <v>1</v>
      </c>
      <c r="CZ202" s="101">
        <f t="shared" si="252"/>
        <v>5</v>
      </c>
      <c r="DB202" s="101">
        <f t="shared" si="253"/>
        <v>3</v>
      </c>
      <c r="DD202" s="311">
        <f t="shared" si="254"/>
        <v>6</v>
      </c>
      <c r="DE202" s="311"/>
      <c r="DF202" s="101">
        <f t="shared" si="170"/>
        <v>1</v>
      </c>
      <c r="DG202" s="101">
        <f t="shared" si="171"/>
        <v>0</v>
      </c>
      <c r="DH202" s="101">
        <f t="shared" si="172"/>
        <v>0</v>
      </c>
      <c r="DI202" s="101">
        <f t="shared" si="173"/>
        <v>0</v>
      </c>
      <c r="DJ202" s="311">
        <f t="shared" si="174"/>
        <v>0</v>
      </c>
      <c r="DK202" s="311">
        <f t="shared" si="175"/>
        <v>0</v>
      </c>
      <c r="DL202" s="101">
        <f t="shared" si="176"/>
        <v>0</v>
      </c>
      <c r="DM202" s="101">
        <f t="shared" si="177"/>
        <v>0</v>
      </c>
      <c r="DN202" s="101">
        <f t="shared" si="178"/>
        <v>1</v>
      </c>
      <c r="DO202" s="101">
        <f t="shared" si="179"/>
        <v>0</v>
      </c>
      <c r="DP202" s="101">
        <f t="shared" si="180"/>
        <v>0</v>
      </c>
      <c r="DQ202" s="101">
        <f t="shared" si="181"/>
        <v>0</v>
      </c>
      <c r="DR202" s="101">
        <f t="shared" si="182"/>
        <v>1</v>
      </c>
      <c r="DS202" s="101">
        <f t="shared" si="183"/>
        <v>0</v>
      </c>
      <c r="DT202" s="101">
        <f t="shared" si="184"/>
        <v>0</v>
      </c>
      <c r="DU202" s="101">
        <f t="shared" si="185"/>
        <v>0</v>
      </c>
      <c r="DV202" s="101">
        <f t="shared" si="186"/>
        <v>0</v>
      </c>
      <c r="DW202" s="101">
        <f t="shared" si="187"/>
        <v>0</v>
      </c>
      <c r="DX202" s="311">
        <f t="shared" si="188"/>
        <v>0</v>
      </c>
      <c r="DY202" s="101">
        <f t="shared" si="189"/>
        <v>0</v>
      </c>
      <c r="DZ202" s="101">
        <f t="shared" si="190"/>
        <v>0</v>
      </c>
      <c r="EA202" s="101">
        <f t="shared" si="191"/>
        <v>0</v>
      </c>
      <c r="EB202" s="101">
        <f t="shared" si="192"/>
        <v>0</v>
      </c>
      <c r="EC202" s="101">
        <f t="shared" si="193"/>
        <v>0</v>
      </c>
      <c r="ED202" s="101">
        <f t="shared" si="194"/>
        <v>0</v>
      </c>
      <c r="EE202" s="101">
        <f t="shared" si="195"/>
        <v>0</v>
      </c>
      <c r="EF202" s="101">
        <f t="shared" si="196"/>
        <v>0</v>
      </c>
      <c r="EG202" s="101">
        <f t="shared" si="197"/>
        <v>0</v>
      </c>
      <c r="EH202" s="101">
        <f t="shared" si="198"/>
        <v>0</v>
      </c>
      <c r="EI202" s="101">
        <f t="shared" si="199"/>
        <v>0</v>
      </c>
      <c r="EJ202" s="101">
        <f t="shared" si="200"/>
        <v>0</v>
      </c>
      <c r="EK202" s="101">
        <f t="shared" si="201"/>
        <v>0</v>
      </c>
      <c r="EL202" s="101">
        <f t="shared" si="202"/>
        <v>0</v>
      </c>
      <c r="EM202" s="101">
        <f t="shared" si="203"/>
        <v>0</v>
      </c>
      <c r="EN202" s="101">
        <f t="shared" si="204"/>
        <v>0</v>
      </c>
      <c r="EO202" s="101">
        <f t="shared" si="205"/>
        <v>0</v>
      </c>
      <c r="EP202" s="101">
        <f t="shared" si="206"/>
        <v>0</v>
      </c>
      <c r="EQ202" s="101">
        <f t="shared" si="207"/>
        <v>0</v>
      </c>
    </row>
    <row r="203" spans="2:147" ht="21.75" customHeight="1" x14ac:dyDescent="0.45">
      <c r="B203" s="133">
        <f>IF(Data!B202&lt;&gt;"",Data!B202,"")</f>
        <v>189</v>
      </c>
      <c r="C203" s="158" t="str">
        <f>IF(Data!C202&lt;&gt;"",Data!C202,"")</f>
        <v>นางสาวรัตติกาล    อินทมา</v>
      </c>
      <c r="D203" s="106">
        <f>IF(Data!D202&lt;&gt;"",Data!D202,"")</f>
        <v>2</v>
      </c>
      <c r="E203" s="140">
        <f>IF(AND(I203=1,Data!T202=0),0,IF(I203=999,999,Data!T202))</f>
        <v>193</v>
      </c>
      <c r="F203" s="140">
        <f t="shared" si="208"/>
        <v>16.083333333333332</v>
      </c>
      <c r="G203" s="140">
        <f>IF(Data!K202&lt;&gt;"",Data!K202,"")</f>
        <v>58</v>
      </c>
      <c r="H203" s="141">
        <f>IF(Data!L202&lt;&gt;"",Data!L202,"")</f>
        <v>170</v>
      </c>
      <c r="I203" s="63">
        <f>IF(Data!M202&lt;&gt;"",Data!M202,"")</f>
        <v>1</v>
      </c>
      <c r="J203" s="63">
        <f t="shared" si="209"/>
        <v>121</v>
      </c>
      <c r="L203" s="64" t="str">
        <f t="shared" si="210"/>
        <v>น้ำหนักค่อนข้างมาก</v>
      </c>
      <c r="N203" s="63">
        <f t="shared" si="211"/>
        <v>109</v>
      </c>
      <c r="P203" s="64" t="str">
        <f t="shared" si="212"/>
        <v>สูงกว่าเกณฑ์</v>
      </c>
      <c r="R203" s="63">
        <f t="shared" si="213"/>
        <v>99</v>
      </c>
      <c r="S203" s="64" t="str">
        <f t="shared" si="214"/>
        <v>สมส่วน</v>
      </c>
      <c r="W203" s="310">
        <f t="shared" si="215"/>
        <v>2193</v>
      </c>
      <c r="Y203" s="65">
        <f t="shared" si="216"/>
        <v>47.9</v>
      </c>
      <c r="Z203" s="65">
        <f t="shared" si="217"/>
        <v>156.6</v>
      </c>
      <c r="AA203" s="65">
        <f t="shared" si="218"/>
        <v>58.7</v>
      </c>
      <c r="AB203" s="65">
        <f t="shared" si="219"/>
        <v>0</v>
      </c>
      <c r="AC203" s="341">
        <f t="shared" si="220"/>
        <v>58.7</v>
      </c>
      <c r="AD203" s="65">
        <f t="shared" si="221"/>
        <v>32.427807836011354</v>
      </c>
      <c r="AE203" s="65">
        <f t="shared" si="222"/>
        <v>37.585205224007574</v>
      </c>
      <c r="AF203" s="65">
        <f t="shared" si="223"/>
        <v>40.16390391800568</v>
      </c>
      <c r="AG203" s="65">
        <f t="shared" si="224"/>
        <v>57.231167439106557</v>
      </c>
      <c r="AH203" s="65">
        <f t="shared" si="225"/>
        <v>60.341556585475409</v>
      </c>
      <c r="AI203" s="65">
        <f t="shared" si="226"/>
        <v>66.562334878213107</v>
      </c>
      <c r="AJ203" s="65">
        <f t="shared" si="227"/>
        <v>141.60632924314501</v>
      </c>
      <c r="AK203" s="65">
        <f t="shared" si="228"/>
        <v>146.60421949543002</v>
      </c>
      <c r="AL203" s="65">
        <f t="shared" si="229"/>
        <v>149.10316462157249</v>
      </c>
      <c r="AM203" s="65">
        <f t="shared" si="230"/>
        <v>164.01708181057188</v>
      </c>
      <c r="AN203" s="65">
        <f t="shared" si="231"/>
        <v>166.48944241409583</v>
      </c>
      <c r="AO203" s="65">
        <f t="shared" si="232"/>
        <v>171.43416362114377</v>
      </c>
      <c r="AP203" s="65">
        <f t="shared" si="233"/>
        <v>40.835200800343003</v>
      </c>
      <c r="AQ203" s="65">
        <f t="shared" si="234"/>
        <v>46.790133866895339</v>
      </c>
      <c r="AR203" s="65">
        <f t="shared" si="235"/>
        <v>49.767600400171503</v>
      </c>
      <c r="AS203" s="65">
        <f t="shared" si="236"/>
        <v>65.479053267726982</v>
      </c>
      <c r="AT203" s="65">
        <f t="shared" si="237"/>
        <v>67.738737690302656</v>
      </c>
      <c r="AU203" s="65">
        <f t="shared" si="238"/>
        <v>72.258106535453976</v>
      </c>
      <c r="AV203" s="65">
        <f t="shared" si="239"/>
        <v>0</v>
      </c>
      <c r="AW203" s="65">
        <f t="shared" si="240"/>
        <v>40.835200800343003</v>
      </c>
      <c r="AX203" s="65">
        <f t="shared" si="241"/>
        <v>0</v>
      </c>
      <c r="AY203" s="65">
        <f t="shared" si="242"/>
        <v>46.790133866895339</v>
      </c>
      <c r="AZ203" s="65">
        <f t="shared" si="243"/>
        <v>0</v>
      </c>
      <c r="BA203" s="65">
        <f t="shared" si="244"/>
        <v>49.767600400171503</v>
      </c>
      <c r="BB203" s="65">
        <f t="shared" si="245"/>
        <v>0</v>
      </c>
      <c r="BC203" s="65">
        <f t="shared" si="246"/>
        <v>65.479053267726982</v>
      </c>
      <c r="BD203" s="65">
        <f t="shared" si="247"/>
        <v>0</v>
      </c>
      <c r="BE203" s="65">
        <f t="shared" si="248"/>
        <v>67.738737690302656</v>
      </c>
      <c r="BF203" s="65">
        <f t="shared" si="249"/>
        <v>0</v>
      </c>
      <c r="BG203" s="65">
        <f t="shared" si="250"/>
        <v>72.258106535453976</v>
      </c>
      <c r="BI203" s="371">
        <v>1188</v>
      </c>
      <c r="BJ203" s="342">
        <v>32.702100900385886</v>
      </c>
      <c r="BK203" s="342">
        <v>39.401400600257261</v>
      </c>
      <c r="BL203" s="342">
        <v>42.751050450192949</v>
      </c>
      <c r="BM203" s="342">
        <v>46.100700300128629</v>
      </c>
      <c r="BN203" s="342">
        <v>52.8</v>
      </c>
      <c r="BO203" s="342">
        <v>59.871483016530888</v>
      </c>
      <c r="BP203" s="342">
        <v>63.407224524796334</v>
      </c>
      <c r="BQ203" s="342">
        <v>66.942966033061779</v>
      </c>
      <c r="BR203" s="342">
        <v>74</v>
      </c>
      <c r="BS203" s="65"/>
      <c r="BT203" s="371">
        <v>1188</v>
      </c>
      <c r="BU203" s="342">
        <v>147.6006628817442</v>
      </c>
      <c r="BV203" s="342">
        <v>153.94136027849612</v>
      </c>
      <c r="BW203" s="342">
        <v>157.11170897687208</v>
      </c>
      <c r="BX203" s="342">
        <v>160.28205767524807</v>
      </c>
      <c r="BY203" s="342">
        <v>166.62275507200002</v>
      </c>
      <c r="BZ203" s="342">
        <v>172.27397982158237</v>
      </c>
      <c r="CA203" s="342">
        <v>175.09959219637355</v>
      </c>
      <c r="CB203" s="342">
        <v>177.92520457116476</v>
      </c>
      <c r="CC203" s="342">
        <v>183.57642932074714</v>
      </c>
      <c r="CE203" s="385">
        <v>96</v>
      </c>
      <c r="CF203" s="342">
        <v>11.25</v>
      </c>
      <c r="CG203" s="342">
        <v>12.3</v>
      </c>
      <c r="CH203" s="342">
        <v>12.824999999999999</v>
      </c>
      <c r="CI203" s="342">
        <v>13.35</v>
      </c>
      <c r="CJ203" s="342">
        <v>14.4</v>
      </c>
      <c r="CK203" s="342">
        <v>15.5</v>
      </c>
      <c r="CL203" s="342">
        <v>16.05</v>
      </c>
      <c r="CM203" s="342">
        <v>16.600000000000001</v>
      </c>
      <c r="CN203" s="342">
        <v>17.7</v>
      </c>
      <c r="CO203" s="342">
        <v>11</v>
      </c>
      <c r="CP203" s="342">
        <v>12</v>
      </c>
      <c r="CQ203" s="342">
        <v>12.5</v>
      </c>
      <c r="CR203" s="342">
        <v>13</v>
      </c>
      <c r="CS203" s="342">
        <v>14</v>
      </c>
      <c r="CT203" s="342">
        <v>15.05</v>
      </c>
      <c r="CU203" s="342">
        <v>15.574999999999999</v>
      </c>
      <c r="CV203" s="342">
        <v>16.100000000000001</v>
      </c>
      <c r="CW203" s="342">
        <v>17.149999999999999</v>
      </c>
      <c r="CY203" s="101">
        <f t="shared" si="251"/>
        <v>1</v>
      </c>
      <c r="CZ203" s="101">
        <f t="shared" si="252"/>
        <v>4</v>
      </c>
      <c r="DB203" s="101">
        <f t="shared" si="253"/>
        <v>5</v>
      </c>
      <c r="DD203" s="311">
        <f t="shared" si="254"/>
        <v>3</v>
      </c>
      <c r="DE203" s="311"/>
      <c r="DF203" s="101">
        <f t="shared" si="170"/>
        <v>0</v>
      </c>
      <c r="DG203" s="101">
        <f t="shared" si="171"/>
        <v>0</v>
      </c>
      <c r="DH203" s="101">
        <f t="shared" si="172"/>
        <v>0</v>
      </c>
      <c r="DI203" s="101">
        <f t="shared" si="173"/>
        <v>0</v>
      </c>
      <c r="DJ203" s="311">
        <f t="shared" si="174"/>
        <v>0</v>
      </c>
      <c r="DK203" s="311">
        <f t="shared" si="175"/>
        <v>0</v>
      </c>
      <c r="DL203" s="101">
        <f t="shared" si="176"/>
        <v>0</v>
      </c>
      <c r="DM203" s="101">
        <f t="shared" si="177"/>
        <v>0</v>
      </c>
      <c r="DN203" s="101">
        <f t="shared" si="178"/>
        <v>0</v>
      </c>
      <c r="DO203" s="101">
        <f t="shared" si="179"/>
        <v>0</v>
      </c>
      <c r="DP203" s="101">
        <f t="shared" si="180"/>
        <v>0</v>
      </c>
      <c r="DQ203" s="101">
        <f t="shared" si="181"/>
        <v>0</v>
      </c>
      <c r="DR203" s="101">
        <f t="shared" si="182"/>
        <v>0</v>
      </c>
      <c r="DS203" s="101">
        <f t="shared" si="183"/>
        <v>0</v>
      </c>
      <c r="DT203" s="101">
        <f t="shared" si="184"/>
        <v>0</v>
      </c>
      <c r="DU203" s="101">
        <f t="shared" si="185"/>
        <v>0</v>
      </c>
      <c r="DV203" s="101">
        <f t="shared" si="186"/>
        <v>0</v>
      </c>
      <c r="DW203" s="101">
        <f t="shared" si="187"/>
        <v>0</v>
      </c>
      <c r="DX203" s="311">
        <f t="shared" si="188"/>
        <v>0</v>
      </c>
      <c r="DY203" s="101">
        <f t="shared" si="189"/>
        <v>0</v>
      </c>
      <c r="DZ203" s="101">
        <f t="shared" si="190"/>
        <v>1</v>
      </c>
      <c r="EA203" s="101">
        <f t="shared" si="191"/>
        <v>0</v>
      </c>
      <c r="EB203" s="101">
        <f t="shared" si="192"/>
        <v>0</v>
      </c>
      <c r="EC203" s="101">
        <f t="shared" si="193"/>
        <v>0</v>
      </c>
      <c r="ED203" s="101">
        <f t="shared" si="194"/>
        <v>0</v>
      </c>
      <c r="EE203" s="101">
        <f t="shared" si="195"/>
        <v>1</v>
      </c>
      <c r="EF203" s="101">
        <f t="shared" si="196"/>
        <v>0</v>
      </c>
      <c r="EG203" s="101">
        <f t="shared" si="197"/>
        <v>0</v>
      </c>
      <c r="EH203" s="101">
        <f t="shared" si="198"/>
        <v>0</v>
      </c>
      <c r="EI203" s="101">
        <f t="shared" si="199"/>
        <v>0</v>
      </c>
      <c r="EJ203" s="101">
        <f t="shared" si="200"/>
        <v>0</v>
      </c>
      <c r="EK203" s="101">
        <f t="shared" si="201"/>
        <v>0</v>
      </c>
      <c r="EL203" s="101">
        <f t="shared" si="202"/>
        <v>0</v>
      </c>
      <c r="EM203" s="101">
        <f t="shared" si="203"/>
        <v>0</v>
      </c>
      <c r="EN203" s="101">
        <f t="shared" si="204"/>
        <v>1</v>
      </c>
      <c r="EO203" s="101">
        <f t="shared" si="205"/>
        <v>0</v>
      </c>
      <c r="EP203" s="101">
        <f t="shared" si="206"/>
        <v>0</v>
      </c>
      <c r="EQ203" s="101">
        <f t="shared" si="207"/>
        <v>0</v>
      </c>
    </row>
    <row r="204" spans="2:147" ht="21.75" customHeight="1" x14ac:dyDescent="0.45">
      <c r="B204" s="133">
        <f>IF(Data!B203&lt;&gt;"",Data!B203,"")</f>
        <v>190</v>
      </c>
      <c r="C204" s="158" t="str">
        <f>IF(Data!C203&lt;&gt;"",Data!C203,"")</f>
        <v>นางสาววรรณกร   เทียนหอม</v>
      </c>
      <c r="D204" s="106">
        <f>IF(Data!D203&lt;&gt;"",Data!D203,"")</f>
        <v>2</v>
      </c>
      <c r="E204" s="140">
        <f>IF(AND(I204=1,Data!T203=0),0,IF(I204=999,999,Data!T203))</f>
        <v>197</v>
      </c>
      <c r="F204" s="140">
        <f t="shared" si="208"/>
        <v>16.416666666666668</v>
      </c>
      <c r="G204" s="140">
        <f>IF(Data!K203&lt;&gt;"",Data!K203,"")</f>
        <v>58</v>
      </c>
      <c r="H204" s="141">
        <f>IF(Data!L203&lt;&gt;"",Data!L203,"")</f>
        <v>169</v>
      </c>
      <c r="I204" s="63">
        <f>IF(Data!M203&lt;&gt;"",Data!M203,"")</f>
        <v>1</v>
      </c>
      <c r="J204" s="63">
        <f t="shared" si="209"/>
        <v>121</v>
      </c>
      <c r="L204" s="64" t="str">
        <f t="shared" si="210"/>
        <v>น้ำหนักค่อนข้างมาก</v>
      </c>
      <c r="N204" s="63">
        <f t="shared" si="211"/>
        <v>108</v>
      </c>
      <c r="P204" s="64" t="str">
        <f t="shared" si="212"/>
        <v>สูงกว่าเกณฑ์</v>
      </c>
      <c r="R204" s="63">
        <f t="shared" si="213"/>
        <v>101</v>
      </c>
      <c r="S204" s="64" t="str">
        <f t="shared" si="214"/>
        <v>สมส่วน</v>
      </c>
      <c r="W204" s="310">
        <f t="shared" si="215"/>
        <v>2197</v>
      </c>
      <c r="Y204" s="65">
        <f t="shared" si="216"/>
        <v>48.1</v>
      </c>
      <c r="Z204" s="65">
        <f t="shared" si="217"/>
        <v>156.80000000000001</v>
      </c>
      <c r="AA204" s="65">
        <f t="shared" si="218"/>
        <v>57.7</v>
      </c>
      <c r="AB204" s="65">
        <f t="shared" si="219"/>
        <v>0</v>
      </c>
      <c r="AC204" s="341">
        <f t="shared" si="220"/>
        <v>57.7</v>
      </c>
      <c r="AD204" s="65">
        <f t="shared" si="221"/>
        <v>32.946822107433803</v>
      </c>
      <c r="AE204" s="65">
        <f t="shared" si="222"/>
        <v>37.997881404955869</v>
      </c>
      <c r="AF204" s="65">
        <f t="shared" si="223"/>
        <v>40.523411053716899</v>
      </c>
      <c r="AG204" s="65">
        <f t="shared" si="224"/>
        <v>57.431167439106545</v>
      </c>
      <c r="AH204" s="65">
        <f t="shared" si="225"/>
        <v>60.541556585475405</v>
      </c>
      <c r="AI204" s="65">
        <f t="shared" si="226"/>
        <v>66.76233487821311</v>
      </c>
      <c r="AJ204" s="65">
        <f t="shared" si="227"/>
        <v>141.64682210743382</v>
      </c>
      <c r="AK204" s="65">
        <f t="shared" si="228"/>
        <v>146.69788140495587</v>
      </c>
      <c r="AL204" s="65">
        <f t="shared" si="229"/>
        <v>149.22341105371692</v>
      </c>
      <c r="AM204" s="65">
        <f t="shared" si="230"/>
        <v>164.13732824271625</v>
      </c>
      <c r="AN204" s="65">
        <f t="shared" si="231"/>
        <v>166.58310432362168</v>
      </c>
      <c r="AO204" s="65">
        <f t="shared" si="232"/>
        <v>171.47465648543252</v>
      </c>
      <c r="AP204" s="65">
        <f t="shared" si="233"/>
        <v>39.994707936054226</v>
      </c>
      <c r="AQ204" s="65">
        <f t="shared" si="234"/>
        <v>45.896471957369485</v>
      </c>
      <c r="AR204" s="65">
        <f t="shared" si="235"/>
        <v>48.847353968027114</v>
      </c>
      <c r="AS204" s="65">
        <f t="shared" si="236"/>
        <v>64.877821107005047</v>
      </c>
      <c r="AT204" s="65">
        <f t="shared" si="237"/>
        <v>67.270428142673396</v>
      </c>
      <c r="AU204" s="65">
        <f t="shared" si="238"/>
        <v>72.055642214010092</v>
      </c>
      <c r="AV204" s="65">
        <f t="shared" si="239"/>
        <v>0</v>
      </c>
      <c r="AW204" s="65">
        <f t="shared" si="240"/>
        <v>39.994707936054226</v>
      </c>
      <c r="AX204" s="65">
        <f t="shared" si="241"/>
        <v>0</v>
      </c>
      <c r="AY204" s="65">
        <f t="shared" si="242"/>
        <v>45.896471957369485</v>
      </c>
      <c r="AZ204" s="65">
        <f t="shared" si="243"/>
        <v>0</v>
      </c>
      <c r="BA204" s="65">
        <f t="shared" si="244"/>
        <v>48.847353968027114</v>
      </c>
      <c r="BB204" s="65">
        <f t="shared" si="245"/>
        <v>0</v>
      </c>
      <c r="BC204" s="65">
        <f t="shared" si="246"/>
        <v>64.877821107005047</v>
      </c>
      <c r="BD204" s="65">
        <f t="shared" si="247"/>
        <v>0</v>
      </c>
      <c r="BE204" s="65">
        <f t="shared" si="248"/>
        <v>67.270428142673396</v>
      </c>
      <c r="BF204" s="65">
        <f t="shared" si="249"/>
        <v>0</v>
      </c>
      <c r="BG204" s="65">
        <f t="shared" si="250"/>
        <v>72.055642214010092</v>
      </c>
      <c r="BI204" s="371">
        <v>1189</v>
      </c>
      <c r="BJ204" s="342">
        <v>33.002100900385884</v>
      </c>
      <c r="BK204" s="342">
        <v>39.701400600257259</v>
      </c>
      <c r="BL204" s="342">
        <v>43.051050450192939</v>
      </c>
      <c r="BM204" s="342">
        <v>46.400700300128626</v>
      </c>
      <c r="BN204" s="342">
        <v>53.1</v>
      </c>
      <c r="BO204" s="342">
        <v>60.118313971293816</v>
      </c>
      <c r="BP204" s="342">
        <v>63.627470956940726</v>
      </c>
      <c r="BQ204" s="342">
        <v>67.136627942587637</v>
      </c>
      <c r="BR204" s="342">
        <v>74.2</v>
      </c>
      <c r="BS204" s="65"/>
      <c r="BT204" s="371">
        <v>1189</v>
      </c>
      <c r="BU204" s="342">
        <v>148.03875398188416</v>
      </c>
      <c r="BV204" s="342">
        <v>154.31020969672278</v>
      </c>
      <c r="BW204" s="342">
        <v>157.44593755414212</v>
      </c>
      <c r="BX204" s="342">
        <v>160.5816654115614</v>
      </c>
      <c r="BY204" s="342">
        <v>166.8531211264</v>
      </c>
      <c r="BZ204" s="342">
        <v>172.49375054828954</v>
      </c>
      <c r="CA204" s="342">
        <v>175.31406525923433</v>
      </c>
      <c r="CB204" s="342">
        <v>178.13437997017905</v>
      </c>
      <c r="CC204" s="342">
        <v>183.7750093920686</v>
      </c>
      <c r="CE204" s="385">
        <v>96.25</v>
      </c>
      <c r="CF204" s="342">
        <v>11.3</v>
      </c>
      <c r="CG204" s="342">
        <v>12.35</v>
      </c>
      <c r="CH204" s="342">
        <v>12.875</v>
      </c>
      <c r="CI204" s="342">
        <v>13.4</v>
      </c>
      <c r="CJ204" s="342">
        <v>14.45</v>
      </c>
      <c r="CK204" s="342">
        <v>15.55</v>
      </c>
      <c r="CL204" s="342">
        <v>16.100000000000001</v>
      </c>
      <c r="CM204" s="342">
        <v>16.649999999999999</v>
      </c>
      <c r="CN204" s="342">
        <v>17.75</v>
      </c>
      <c r="CO204" s="342">
        <v>11.0375</v>
      </c>
      <c r="CP204" s="342">
        <v>12.05</v>
      </c>
      <c r="CQ204" s="342">
        <v>12.55625</v>
      </c>
      <c r="CR204" s="342">
        <v>13.0625</v>
      </c>
      <c r="CS204" s="342">
        <v>14.074999999999999</v>
      </c>
      <c r="CT204" s="342">
        <v>15.137499999999999</v>
      </c>
      <c r="CU204" s="342">
        <v>15.668749999999999</v>
      </c>
      <c r="CV204" s="342">
        <v>16.2</v>
      </c>
      <c r="CW204" s="342">
        <v>17.262499999999999</v>
      </c>
      <c r="CY204" s="101">
        <f t="shared" si="251"/>
        <v>1</v>
      </c>
      <c r="CZ204" s="101">
        <f t="shared" si="252"/>
        <v>4</v>
      </c>
      <c r="DB204" s="101">
        <f t="shared" si="253"/>
        <v>5</v>
      </c>
      <c r="DD204" s="311">
        <f t="shared" si="254"/>
        <v>3</v>
      </c>
      <c r="DE204" s="311"/>
      <c r="DF204" s="101">
        <f t="shared" si="170"/>
        <v>0</v>
      </c>
      <c r="DG204" s="101">
        <f t="shared" si="171"/>
        <v>0</v>
      </c>
      <c r="DH204" s="101">
        <f t="shared" si="172"/>
        <v>0</v>
      </c>
      <c r="DI204" s="101">
        <f t="shared" si="173"/>
        <v>0</v>
      </c>
      <c r="DJ204" s="311">
        <f t="shared" si="174"/>
        <v>0</v>
      </c>
      <c r="DK204" s="311">
        <f t="shared" si="175"/>
        <v>0</v>
      </c>
      <c r="DL204" s="101">
        <f t="shared" si="176"/>
        <v>0</v>
      </c>
      <c r="DM204" s="101">
        <f t="shared" si="177"/>
        <v>0</v>
      </c>
      <c r="DN204" s="101">
        <f t="shared" si="178"/>
        <v>0</v>
      </c>
      <c r="DO204" s="101">
        <f t="shared" si="179"/>
        <v>0</v>
      </c>
      <c r="DP204" s="101">
        <f t="shared" si="180"/>
        <v>0</v>
      </c>
      <c r="DQ204" s="101">
        <f t="shared" si="181"/>
        <v>0</v>
      </c>
      <c r="DR204" s="101">
        <f t="shared" si="182"/>
        <v>0</v>
      </c>
      <c r="DS204" s="101">
        <f t="shared" si="183"/>
        <v>0</v>
      </c>
      <c r="DT204" s="101">
        <f t="shared" si="184"/>
        <v>0</v>
      </c>
      <c r="DU204" s="101">
        <f t="shared" si="185"/>
        <v>0</v>
      </c>
      <c r="DV204" s="101">
        <f t="shared" si="186"/>
        <v>0</v>
      </c>
      <c r="DW204" s="101">
        <f t="shared" si="187"/>
        <v>0</v>
      </c>
      <c r="DX204" s="311">
        <f t="shared" si="188"/>
        <v>0</v>
      </c>
      <c r="DY204" s="101">
        <f t="shared" si="189"/>
        <v>0</v>
      </c>
      <c r="DZ204" s="101">
        <f t="shared" si="190"/>
        <v>1</v>
      </c>
      <c r="EA204" s="101">
        <f t="shared" si="191"/>
        <v>0</v>
      </c>
      <c r="EB204" s="101">
        <f t="shared" si="192"/>
        <v>0</v>
      </c>
      <c r="EC204" s="101">
        <f t="shared" si="193"/>
        <v>0</v>
      </c>
      <c r="ED204" s="101">
        <f t="shared" si="194"/>
        <v>0</v>
      </c>
      <c r="EE204" s="101">
        <f t="shared" si="195"/>
        <v>1</v>
      </c>
      <c r="EF204" s="101">
        <f t="shared" si="196"/>
        <v>0</v>
      </c>
      <c r="EG204" s="101">
        <f t="shared" si="197"/>
        <v>0</v>
      </c>
      <c r="EH204" s="101">
        <f t="shared" si="198"/>
        <v>0</v>
      </c>
      <c r="EI204" s="101">
        <f t="shared" si="199"/>
        <v>0</v>
      </c>
      <c r="EJ204" s="101">
        <f t="shared" si="200"/>
        <v>0</v>
      </c>
      <c r="EK204" s="101">
        <f t="shared" si="201"/>
        <v>0</v>
      </c>
      <c r="EL204" s="101">
        <f t="shared" si="202"/>
        <v>0</v>
      </c>
      <c r="EM204" s="101">
        <f t="shared" si="203"/>
        <v>0</v>
      </c>
      <c r="EN204" s="101">
        <f t="shared" si="204"/>
        <v>1</v>
      </c>
      <c r="EO204" s="101">
        <f t="shared" si="205"/>
        <v>0</v>
      </c>
      <c r="EP204" s="101">
        <f t="shared" si="206"/>
        <v>0</v>
      </c>
      <c r="EQ204" s="101">
        <f t="shared" si="207"/>
        <v>0</v>
      </c>
    </row>
    <row r="205" spans="2:147" ht="21.75" customHeight="1" x14ac:dyDescent="0.45">
      <c r="B205" s="133">
        <f>IF(Data!B204&lt;&gt;"",Data!B204,"")</f>
        <v>191</v>
      </c>
      <c r="C205" s="158" t="str">
        <f>IF(Data!C204&lt;&gt;"",Data!C204,"")</f>
        <v>นายวรวิทย์   รอดเหลือ</v>
      </c>
      <c r="D205" s="106">
        <f>IF(Data!D204&lt;&gt;"",Data!D204,"")</f>
        <v>1</v>
      </c>
      <c r="E205" s="140">
        <f>IF(AND(I205=1,Data!T204=0),0,IF(I205=999,999,Data!T204))</f>
        <v>202</v>
      </c>
      <c r="F205" s="140">
        <f t="shared" si="208"/>
        <v>16.833333333333332</v>
      </c>
      <c r="G205" s="140">
        <f>IF(Data!K204&lt;&gt;"",Data!K204,"")</f>
        <v>58</v>
      </c>
      <c r="H205" s="141">
        <f>IF(Data!L204&lt;&gt;"",Data!L204,"")</f>
        <v>169</v>
      </c>
      <c r="I205" s="63">
        <f>IF(Data!M204&lt;&gt;"",Data!M204,"")</f>
        <v>1</v>
      </c>
      <c r="J205" s="63">
        <f t="shared" si="209"/>
        <v>104</v>
      </c>
      <c r="L205" s="64" t="str">
        <f t="shared" si="210"/>
        <v>น้ำหนักตามเกณฑ์</v>
      </c>
      <c r="N205" s="63">
        <f t="shared" si="211"/>
        <v>100</v>
      </c>
      <c r="P205" s="64" t="str">
        <f t="shared" si="212"/>
        <v>ส่วนสูงตามเกณฑ์</v>
      </c>
      <c r="R205" s="63">
        <f t="shared" si="213"/>
        <v>103</v>
      </c>
      <c r="S205" s="64" t="str">
        <f t="shared" si="214"/>
        <v>สมส่วน</v>
      </c>
      <c r="W205" s="310">
        <f t="shared" si="215"/>
        <v>1202</v>
      </c>
      <c r="Y205" s="65">
        <f t="shared" si="216"/>
        <v>55.7</v>
      </c>
      <c r="Z205" s="65">
        <f t="shared" si="217"/>
        <v>169.08219212799997</v>
      </c>
      <c r="AA205" s="65">
        <f t="shared" si="218"/>
        <v>56.2</v>
      </c>
      <c r="AB205" s="65">
        <f t="shared" si="219"/>
        <v>0</v>
      </c>
      <c r="AC205" s="341">
        <f t="shared" si="220"/>
        <v>56.2</v>
      </c>
      <c r="AD205" s="65">
        <f t="shared" si="221"/>
        <v>36.080622307519548</v>
      </c>
      <c r="AE205" s="65">
        <f t="shared" si="222"/>
        <v>42.620414871679699</v>
      </c>
      <c r="AF205" s="65">
        <f t="shared" si="223"/>
        <v>45.890311153759775</v>
      </c>
      <c r="AG205" s="65">
        <f t="shared" si="224"/>
        <v>65.509688846240238</v>
      </c>
      <c r="AH205" s="65">
        <f t="shared" si="225"/>
        <v>68.779585128320292</v>
      </c>
      <c r="AI205" s="65">
        <f t="shared" si="226"/>
        <v>75.3</v>
      </c>
      <c r="AJ205" s="65">
        <f t="shared" si="227"/>
        <v>151.18655317109773</v>
      </c>
      <c r="AK205" s="65">
        <f t="shared" si="228"/>
        <v>157.15176615673181</v>
      </c>
      <c r="AL205" s="65">
        <f t="shared" si="229"/>
        <v>160.13437264954885</v>
      </c>
      <c r="AM205" s="65">
        <f t="shared" si="230"/>
        <v>176.99382388855042</v>
      </c>
      <c r="AN205" s="65">
        <f t="shared" si="231"/>
        <v>179.63103447540058</v>
      </c>
      <c r="AO205" s="65">
        <f t="shared" si="232"/>
        <v>184.90545564910087</v>
      </c>
      <c r="AP205" s="65">
        <f t="shared" si="233"/>
        <v>39.611257886032789</v>
      </c>
      <c r="AQ205" s="65">
        <f t="shared" si="234"/>
        <v>45.140838590688524</v>
      </c>
      <c r="AR205" s="65">
        <f t="shared" si="235"/>
        <v>47.905628943016389</v>
      </c>
      <c r="AS205" s="65">
        <f t="shared" si="236"/>
        <v>64.733631760550438</v>
      </c>
      <c r="AT205" s="65">
        <f t="shared" si="237"/>
        <v>67.578175680733921</v>
      </c>
      <c r="AU205" s="65">
        <f t="shared" si="238"/>
        <v>73.267263521100887</v>
      </c>
      <c r="AV205" s="65">
        <f t="shared" si="239"/>
        <v>0</v>
      </c>
      <c r="AW205" s="65">
        <f t="shared" si="240"/>
        <v>39.611257886032789</v>
      </c>
      <c r="AX205" s="65">
        <f t="shared" si="241"/>
        <v>0</v>
      </c>
      <c r="AY205" s="65">
        <f t="shared" si="242"/>
        <v>45.140838590688524</v>
      </c>
      <c r="AZ205" s="65">
        <f t="shared" si="243"/>
        <v>0</v>
      </c>
      <c r="BA205" s="65">
        <f t="shared" si="244"/>
        <v>47.905628943016389</v>
      </c>
      <c r="BB205" s="65">
        <f t="shared" si="245"/>
        <v>0</v>
      </c>
      <c r="BC205" s="65">
        <f t="shared" si="246"/>
        <v>64.733631760550438</v>
      </c>
      <c r="BD205" s="65">
        <f t="shared" si="247"/>
        <v>0</v>
      </c>
      <c r="BE205" s="65">
        <f t="shared" si="248"/>
        <v>67.578175680733921</v>
      </c>
      <c r="BF205" s="65">
        <f t="shared" si="249"/>
        <v>0</v>
      </c>
      <c r="BG205" s="65">
        <f t="shared" si="250"/>
        <v>73.267263521100887</v>
      </c>
      <c r="BI205" s="371">
        <v>1190</v>
      </c>
      <c r="BJ205" s="342">
        <v>33.361608036097103</v>
      </c>
      <c r="BK205" s="342">
        <v>40.007738690731401</v>
      </c>
      <c r="BL205" s="342">
        <v>43.330804018048553</v>
      </c>
      <c r="BM205" s="342">
        <v>46.653869345365699</v>
      </c>
      <c r="BN205" s="342">
        <v>53.3</v>
      </c>
      <c r="BO205" s="342">
        <v>60.318313971293819</v>
      </c>
      <c r="BP205" s="342">
        <v>63.827470956940729</v>
      </c>
      <c r="BQ205" s="342">
        <v>67.33662794258764</v>
      </c>
      <c r="BR205" s="342">
        <v>74.400000000000006</v>
      </c>
      <c r="BS205" s="65"/>
      <c r="BT205" s="371">
        <v>1190</v>
      </c>
      <c r="BU205" s="342">
        <v>148.42890833956164</v>
      </c>
      <c r="BV205" s="342">
        <v>154.6459911682411</v>
      </c>
      <c r="BW205" s="342">
        <v>157.75453258258082</v>
      </c>
      <c r="BX205" s="342">
        <v>160.86307399692055</v>
      </c>
      <c r="BY205" s="342">
        <v>167.0801568256</v>
      </c>
      <c r="BZ205" s="342">
        <v>172.70226870348804</v>
      </c>
      <c r="CA205" s="342">
        <v>175.51332464243205</v>
      </c>
      <c r="CB205" s="342">
        <v>178.32438058137606</v>
      </c>
      <c r="CC205" s="342">
        <v>183.94649245926411</v>
      </c>
      <c r="CE205" s="385">
        <v>96.5</v>
      </c>
      <c r="CF205" s="342">
        <v>11.35</v>
      </c>
      <c r="CG205" s="342">
        <v>12.4</v>
      </c>
      <c r="CH205" s="342">
        <v>12.925000000000001</v>
      </c>
      <c r="CI205" s="342">
        <v>13.45</v>
      </c>
      <c r="CJ205" s="342">
        <v>14.5</v>
      </c>
      <c r="CK205" s="342">
        <v>15.6</v>
      </c>
      <c r="CL205" s="342">
        <v>16.149999999999999</v>
      </c>
      <c r="CM205" s="342">
        <v>16.7</v>
      </c>
      <c r="CN205" s="342">
        <v>17.8</v>
      </c>
      <c r="CO205" s="342">
        <v>11.074999999999999</v>
      </c>
      <c r="CP205" s="342">
        <v>12.1</v>
      </c>
      <c r="CQ205" s="342">
        <v>12.612500000000001</v>
      </c>
      <c r="CR205" s="342">
        <v>13.125</v>
      </c>
      <c r="CS205" s="342">
        <v>14.15</v>
      </c>
      <c r="CT205" s="342">
        <v>15.225</v>
      </c>
      <c r="CU205" s="342">
        <v>15.762499999999999</v>
      </c>
      <c r="CV205" s="342">
        <v>16.3</v>
      </c>
      <c r="CW205" s="342">
        <v>17.375</v>
      </c>
      <c r="CY205" s="101">
        <f t="shared" si="251"/>
        <v>1</v>
      </c>
      <c r="CZ205" s="101">
        <f t="shared" si="252"/>
        <v>3</v>
      </c>
      <c r="DB205" s="101">
        <f t="shared" si="253"/>
        <v>3</v>
      </c>
      <c r="DD205" s="311">
        <f t="shared" si="254"/>
        <v>3</v>
      </c>
      <c r="DE205" s="311"/>
      <c r="DF205" s="101">
        <f t="shared" si="170"/>
        <v>0</v>
      </c>
      <c r="DG205" s="101">
        <f t="shared" si="171"/>
        <v>0</v>
      </c>
      <c r="DH205" s="101">
        <f t="shared" si="172"/>
        <v>1</v>
      </c>
      <c r="DI205" s="101">
        <f t="shared" si="173"/>
        <v>0</v>
      </c>
      <c r="DJ205" s="311">
        <f t="shared" si="174"/>
        <v>0</v>
      </c>
      <c r="DK205" s="311">
        <f t="shared" si="175"/>
        <v>0</v>
      </c>
      <c r="DL205" s="101">
        <f t="shared" si="176"/>
        <v>0</v>
      </c>
      <c r="DM205" s="101">
        <f t="shared" si="177"/>
        <v>0</v>
      </c>
      <c r="DN205" s="101">
        <f t="shared" si="178"/>
        <v>1</v>
      </c>
      <c r="DO205" s="101">
        <f t="shared" si="179"/>
        <v>0</v>
      </c>
      <c r="DP205" s="101">
        <f t="shared" si="180"/>
        <v>0</v>
      </c>
      <c r="DQ205" s="101">
        <f t="shared" si="181"/>
        <v>0</v>
      </c>
      <c r="DR205" s="101">
        <f t="shared" si="182"/>
        <v>0</v>
      </c>
      <c r="DS205" s="101">
        <f t="shared" si="183"/>
        <v>0</v>
      </c>
      <c r="DT205" s="101">
        <f t="shared" si="184"/>
        <v>0</v>
      </c>
      <c r="DU205" s="101">
        <f t="shared" si="185"/>
        <v>1</v>
      </c>
      <c r="DV205" s="101">
        <f t="shared" si="186"/>
        <v>0</v>
      </c>
      <c r="DW205" s="101">
        <f t="shared" si="187"/>
        <v>0</v>
      </c>
      <c r="DX205" s="311">
        <f t="shared" si="188"/>
        <v>0</v>
      </c>
      <c r="DY205" s="101">
        <f t="shared" si="189"/>
        <v>0</v>
      </c>
      <c r="DZ205" s="101">
        <f t="shared" si="190"/>
        <v>0</v>
      </c>
      <c r="EA205" s="101">
        <f t="shared" si="191"/>
        <v>0</v>
      </c>
      <c r="EB205" s="101">
        <f t="shared" si="192"/>
        <v>0</v>
      </c>
      <c r="EC205" s="101">
        <f t="shared" si="193"/>
        <v>0</v>
      </c>
      <c r="ED205" s="101">
        <f t="shared" si="194"/>
        <v>0</v>
      </c>
      <c r="EE205" s="101">
        <f t="shared" si="195"/>
        <v>0</v>
      </c>
      <c r="EF205" s="101">
        <f t="shared" si="196"/>
        <v>0</v>
      </c>
      <c r="EG205" s="101">
        <f t="shared" si="197"/>
        <v>0</v>
      </c>
      <c r="EH205" s="101">
        <f t="shared" si="198"/>
        <v>0</v>
      </c>
      <c r="EI205" s="101">
        <f t="shared" si="199"/>
        <v>0</v>
      </c>
      <c r="EJ205" s="101">
        <f t="shared" si="200"/>
        <v>0</v>
      </c>
      <c r="EK205" s="101">
        <f t="shared" si="201"/>
        <v>0</v>
      </c>
      <c r="EL205" s="101">
        <f t="shared" si="202"/>
        <v>0</v>
      </c>
      <c r="EM205" s="101">
        <f t="shared" si="203"/>
        <v>0</v>
      </c>
      <c r="EN205" s="101">
        <f t="shared" si="204"/>
        <v>0</v>
      </c>
      <c r="EO205" s="101">
        <f t="shared" si="205"/>
        <v>0</v>
      </c>
      <c r="EP205" s="101">
        <f t="shared" si="206"/>
        <v>0</v>
      </c>
      <c r="EQ205" s="101">
        <f t="shared" si="207"/>
        <v>0</v>
      </c>
    </row>
    <row r="206" spans="2:147" ht="21.75" customHeight="1" x14ac:dyDescent="0.45">
      <c r="B206" s="133">
        <f>IF(Data!B205&lt;&gt;"",Data!B205,"")</f>
        <v>192</v>
      </c>
      <c r="C206" s="158" t="str">
        <f>IF(Data!C205&lt;&gt;"",Data!C205,"")</f>
        <v>นางสาวสุภาภรณ์    มงคล</v>
      </c>
      <c r="D206" s="106">
        <f>IF(Data!D205&lt;&gt;"",Data!D205,"")</f>
        <v>2</v>
      </c>
      <c r="E206" s="140">
        <f>IF(AND(I206=1,Data!T205=0),0,IF(I206=999,999,Data!T205))</f>
        <v>194</v>
      </c>
      <c r="F206" s="140">
        <f t="shared" si="208"/>
        <v>16.166666666666668</v>
      </c>
      <c r="G206" s="140">
        <f>IF(Data!K205&lt;&gt;"",Data!K205,"")</f>
        <v>38</v>
      </c>
      <c r="H206" s="141">
        <f>IF(Data!L205&lt;&gt;"",Data!L205,"")</f>
        <v>150</v>
      </c>
      <c r="I206" s="63">
        <f>IF(Data!M205&lt;&gt;"",Data!M205,"")</f>
        <v>1</v>
      </c>
      <c r="J206" s="63">
        <f t="shared" si="209"/>
        <v>79</v>
      </c>
      <c r="L206" s="64" t="str">
        <f t="shared" si="210"/>
        <v>น้ำหนักค่อนข้างน้อย</v>
      </c>
      <c r="N206" s="63">
        <f t="shared" si="211"/>
        <v>96</v>
      </c>
      <c r="P206" s="64" t="str">
        <f t="shared" si="212"/>
        <v>ส่วนสูงตามเกณฑ์</v>
      </c>
      <c r="R206" s="63">
        <f t="shared" si="213"/>
        <v>91</v>
      </c>
      <c r="S206" s="64" t="str">
        <f t="shared" si="214"/>
        <v>สมส่วน</v>
      </c>
      <c r="W206" s="310">
        <f t="shared" si="215"/>
        <v>2194</v>
      </c>
      <c r="Y206" s="65">
        <f t="shared" si="216"/>
        <v>48</v>
      </c>
      <c r="Z206" s="65">
        <f t="shared" si="217"/>
        <v>156.69999999999999</v>
      </c>
      <c r="AA206" s="65">
        <f t="shared" si="218"/>
        <v>41.6</v>
      </c>
      <c r="AB206" s="65">
        <f t="shared" si="219"/>
        <v>0</v>
      </c>
      <c r="AC206" s="341">
        <f t="shared" si="220"/>
        <v>41.6</v>
      </c>
      <c r="AD206" s="65">
        <f t="shared" si="221"/>
        <v>32.527807836011348</v>
      </c>
      <c r="AE206" s="65">
        <f t="shared" si="222"/>
        <v>37.685205224007568</v>
      </c>
      <c r="AF206" s="65">
        <f t="shared" si="223"/>
        <v>40.263903918005667</v>
      </c>
      <c r="AG206" s="65">
        <f t="shared" si="224"/>
        <v>57.331167439106558</v>
      </c>
      <c r="AH206" s="65">
        <f t="shared" si="225"/>
        <v>60.441556585475411</v>
      </c>
      <c r="AI206" s="65">
        <f t="shared" si="226"/>
        <v>66.662334878213116</v>
      </c>
      <c r="AJ206" s="65">
        <f t="shared" si="227"/>
        <v>141.5468221074338</v>
      </c>
      <c r="AK206" s="65">
        <f t="shared" si="228"/>
        <v>146.59788140495584</v>
      </c>
      <c r="AL206" s="65">
        <f t="shared" si="229"/>
        <v>149.12341105371689</v>
      </c>
      <c r="AM206" s="65">
        <f t="shared" si="230"/>
        <v>164.03732824271628</v>
      </c>
      <c r="AN206" s="65">
        <f t="shared" si="231"/>
        <v>166.48310432362169</v>
      </c>
      <c r="AO206" s="65">
        <f t="shared" si="232"/>
        <v>171.37465648543255</v>
      </c>
      <c r="AP206" s="65">
        <f t="shared" si="233"/>
        <v>27.722879193123582</v>
      </c>
      <c r="AQ206" s="65">
        <f t="shared" si="234"/>
        <v>32.348586128749055</v>
      </c>
      <c r="AR206" s="65">
        <f t="shared" si="235"/>
        <v>34.661439596561792</v>
      </c>
      <c r="AS206" s="65">
        <f t="shared" si="236"/>
        <v>51.409688846240215</v>
      </c>
      <c r="AT206" s="65">
        <f t="shared" si="237"/>
        <v>54.679585128320298</v>
      </c>
      <c r="AU206" s="65">
        <f t="shared" si="238"/>
        <v>61.21937769248045</v>
      </c>
      <c r="AV206" s="65">
        <f t="shared" si="239"/>
        <v>0</v>
      </c>
      <c r="AW206" s="65">
        <f t="shared" si="240"/>
        <v>27.722879193123582</v>
      </c>
      <c r="AX206" s="65">
        <f t="shared" si="241"/>
        <v>0</v>
      </c>
      <c r="AY206" s="65">
        <f t="shared" si="242"/>
        <v>32.348586128749055</v>
      </c>
      <c r="AZ206" s="65">
        <f t="shared" si="243"/>
        <v>0</v>
      </c>
      <c r="BA206" s="65">
        <f t="shared" si="244"/>
        <v>34.661439596561792</v>
      </c>
      <c r="BB206" s="65">
        <f t="shared" si="245"/>
        <v>0</v>
      </c>
      <c r="BC206" s="65">
        <f t="shared" si="246"/>
        <v>51.409688846240215</v>
      </c>
      <c r="BD206" s="65">
        <f t="shared" si="247"/>
        <v>0</v>
      </c>
      <c r="BE206" s="65">
        <f t="shared" si="248"/>
        <v>54.679585128320298</v>
      </c>
      <c r="BF206" s="65">
        <f t="shared" si="249"/>
        <v>0</v>
      </c>
      <c r="BG206" s="65">
        <f t="shared" si="250"/>
        <v>61.21937769248045</v>
      </c>
      <c r="BI206" s="371">
        <v>1191</v>
      </c>
      <c r="BJ206" s="342">
        <v>33.721115171808329</v>
      </c>
      <c r="BK206" s="342">
        <v>40.314076781205557</v>
      </c>
      <c r="BL206" s="342">
        <v>43.610557585904168</v>
      </c>
      <c r="BM206" s="342">
        <v>46.907038390602779</v>
      </c>
      <c r="BN206" s="342">
        <v>53.5</v>
      </c>
      <c r="BO206" s="342">
        <v>60.465144926056745</v>
      </c>
      <c r="BP206" s="342">
        <v>63.947717389085113</v>
      </c>
      <c r="BQ206" s="342">
        <v>67.430289852113489</v>
      </c>
      <c r="BR206" s="342">
        <v>74.400000000000006</v>
      </c>
      <c r="BS206" s="65"/>
      <c r="BT206" s="371">
        <v>1191</v>
      </c>
      <c r="BU206" s="342">
        <v>148.77687809315816</v>
      </c>
      <c r="BV206" s="342">
        <v>154.95217216023877</v>
      </c>
      <c r="BW206" s="342">
        <v>158.03981919377907</v>
      </c>
      <c r="BX206" s="342">
        <v>161.12746622731939</v>
      </c>
      <c r="BY206" s="342">
        <v>167.3027602944</v>
      </c>
      <c r="BZ206" s="342">
        <v>172.92527884316578</v>
      </c>
      <c r="CA206" s="342">
        <v>175.73653811754866</v>
      </c>
      <c r="CB206" s="342">
        <v>178.54779739193154</v>
      </c>
      <c r="CC206" s="342">
        <v>184.17031594069732</v>
      </c>
      <c r="CE206" s="385">
        <v>96.75</v>
      </c>
      <c r="CF206" s="342">
        <v>11.4</v>
      </c>
      <c r="CG206" s="342">
        <v>12.45</v>
      </c>
      <c r="CH206" s="342">
        <v>12.975</v>
      </c>
      <c r="CI206" s="342">
        <v>13.5</v>
      </c>
      <c r="CJ206" s="342">
        <v>14.55</v>
      </c>
      <c r="CK206" s="342">
        <v>15.65</v>
      </c>
      <c r="CL206" s="342">
        <v>16.2</v>
      </c>
      <c r="CM206" s="342">
        <v>16.75</v>
      </c>
      <c r="CN206" s="342">
        <v>17.850000000000001</v>
      </c>
      <c r="CO206" s="342">
        <v>11.112500000000001</v>
      </c>
      <c r="CP206" s="342">
        <v>12.15</v>
      </c>
      <c r="CQ206" s="342">
        <v>12.668749999999999</v>
      </c>
      <c r="CR206" s="342">
        <v>13.1875</v>
      </c>
      <c r="CS206" s="342">
        <v>14.225</v>
      </c>
      <c r="CT206" s="342">
        <v>15.3125</v>
      </c>
      <c r="CU206" s="342">
        <v>15.856249999999999</v>
      </c>
      <c r="CV206" s="342">
        <v>16.399999999999999</v>
      </c>
      <c r="CW206" s="342">
        <v>17.487500000000001</v>
      </c>
      <c r="CY206" s="101">
        <f t="shared" si="251"/>
        <v>1</v>
      </c>
      <c r="CZ206" s="101">
        <f t="shared" si="252"/>
        <v>2</v>
      </c>
      <c r="DB206" s="101">
        <f t="shared" si="253"/>
        <v>3</v>
      </c>
      <c r="DD206" s="311">
        <f t="shared" si="254"/>
        <v>3</v>
      </c>
      <c r="DE206" s="311"/>
      <c r="DF206" s="101">
        <f t="shared" si="170"/>
        <v>0</v>
      </c>
      <c r="DG206" s="101">
        <f t="shared" si="171"/>
        <v>0</v>
      </c>
      <c r="DH206" s="101">
        <f t="shared" si="172"/>
        <v>0</v>
      </c>
      <c r="DI206" s="101">
        <f t="shared" si="173"/>
        <v>0</v>
      </c>
      <c r="DJ206" s="311">
        <f t="shared" si="174"/>
        <v>0</v>
      </c>
      <c r="DK206" s="311">
        <f t="shared" si="175"/>
        <v>0</v>
      </c>
      <c r="DL206" s="101">
        <f t="shared" si="176"/>
        <v>0</v>
      </c>
      <c r="DM206" s="101">
        <f t="shared" si="177"/>
        <v>0</v>
      </c>
      <c r="DN206" s="101">
        <f t="shared" si="178"/>
        <v>0</v>
      </c>
      <c r="DO206" s="101">
        <f t="shared" si="179"/>
        <v>0</v>
      </c>
      <c r="DP206" s="101">
        <f t="shared" si="180"/>
        <v>0</v>
      </c>
      <c r="DQ206" s="101">
        <f t="shared" si="181"/>
        <v>0</v>
      </c>
      <c r="DR206" s="101">
        <f t="shared" si="182"/>
        <v>0</v>
      </c>
      <c r="DS206" s="101">
        <f t="shared" si="183"/>
        <v>0</v>
      </c>
      <c r="DT206" s="101">
        <f t="shared" si="184"/>
        <v>0</v>
      </c>
      <c r="DU206" s="101">
        <f t="shared" si="185"/>
        <v>0</v>
      </c>
      <c r="DV206" s="101">
        <f t="shared" si="186"/>
        <v>0</v>
      </c>
      <c r="DW206" s="101">
        <f t="shared" si="187"/>
        <v>0</v>
      </c>
      <c r="DX206" s="311">
        <f t="shared" si="188"/>
        <v>0</v>
      </c>
      <c r="DY206" s="101">
        <f t="shared" si="189"/>
        <v>0</v>
      </c>
      <c r="DZ206" s="101">
        <f t="shared" si="190"/>
        <v>0</v>
      </c>
      <c r="EA206" s="101">
        <f t="shared" si="191"/>
        <v>0</v>
      </c>
      <c r="EB206" s="101">
        <f t="shared" si="192"/>
        <v>1</v>
      </c>
      <c r="EC206" s="101">
        <f t="shared" si="193"/>
        <v>0</v>
      </c>
      <c r="ED206" s="101">
        <f t="shared" si="194"/>
        <v>0</v>
      </c>
      <c r="EE206" s="101">
        <f t="shared" si="195"/>
        <v>0</v>
      </c>
      <c r="EF206" s="101">
        <f t="shared" si="196"/>
        <v>0</v>
      </c>
      <c r="EG206" s="101">
        <f t="shared" si="197"/>
        <v>1</v>
      </c>
      <c r="EH206" s="101">
        <f t="shared" si="198"/>
        <v>0</v>
      </c>
      <c r="EI206" s="101">
        <f t="shared" si="199"/>
        <v>0</v>
      </c>
      <c r="EJ206" s="101">
        <f t="shared" si="200"/>
        <v>0</v>
      </c>
      <c r="EK206" s="101">
        <f t="shared" si="201"/>
        <v>0</v>
      </c>
      <c r="EL206" s="101">
        <f t="shared" si="202"/>
        <v>0</v>
      </c>
      <c r="EM206" s="101">
        <f t="shared" si="203"/>
        <v>0</v>
      </c>
      <c r="EN206" s="101">
        <f t="shared" si="204"/>
        <v>1</v>
      </c>
      <c r="EO206" s="101">
        <f t="shared" si="205"/>
        <v>0</v>
      </c>
      <c r="EP206" s="101">
        <f t="shared" si="206"/>
        <v>0</v>
      </c>
      <c r="EQ206" s="101">
        <f t="shared" si="207"/>
        <v>0</v>
      </c>
    </row>
    <row r="207" spans="2:147" ht="21.75" customHeight="1" x14ac:dyDescent="0.45">
      <c r="B207" s="133">
        <f>IF(Data!B206&lt;&gt;"",Data!B206,"")</f>
        <v>193</v>
      </c>
      <c r="C207" s="158" t="str">
        <f>IF(Data!C206&lt;&gt;"",Data!C206,"")</f>
        <v>นายเอกลักษณ์   มั่นทับ</v>
      </c>
      <c r="D207" s="106">
        <f>IF(Data!D206&lt;&gt;"",Data!D206,"")</f>
        <v>1</v>
      </c>
      <c r="E207" s="140">
        <f>IF(AND(I207=1,Data!T206=0),0,IF(I207=999,999,Data!T206))</f>
        <v>204</v>
      </c>
      <c r="F207" s="140">
        <f t="shared" si="208"/>
        <v>17</v>
      </c>
      <c r="G207" s="140">
        <f>IF(Data!K206&lt;&gt;"",Data!K206,"")</f>
        <v>56</v>
      </c>
      <c r="H207" s="141">
        <f>IF(Data!L206&lt;&gt;"",Data!L206,"")</f>
        <v>170</v>
      </c>
      <c r="I207" s="63">
        <f>IF(Data!M206&lt;&gt;"",Data!M206,"")</f>
        <v>1</v>
      </c>
      <c r="J207" s="63">
        <f t="shared" si="209"/>
        <v>100</v>
      </c>
      <c r="L207" s="64" t="str">
        <f t="shared" si="210"/>
        <v>น้ำหนักตามเกณฑ์</v>
      </c>
      <c r="N207" s="63">
        <f t="shared" si="211"/>
        <v>100</v>
      </c>
      <c r="P207" s="64" t="str">
        <f t="shared" si="212"/>
        <v>ส่วนสูงตามเกณฑ์</v>
      </c>
      <c r="R207" s="63">
        <f t="shared" si="213"/>
        <v>98</v>
      </c>
      <c r="S207" s="64" t="str">
        <f t="shared" si="214"/>
        <v>สมส่วน</v>
      </c>
      <c r="W207" s="310">
        <f t="shared" si="215"/>
        <v>1204</v>
      </c>
      <c r="Y207" s="65">
        <f t="shared" si="216"/>
        <v>56.1</v>
      </c>
      <c r="Z207" s="65">
        <f t="shared" si="217"/>
        <v>169.22116633599995</v>
      </c>
      <c r="AA207" s="65">
        <f t="shared" si="218"/>
        <v>57.1</v>
      </c>
      <c r="AB207" s="65">
        <f t="shared" si="219"/>
        <v>0</v>
      </c>
      <c r="AC207" s="341">
        <f t="shared" si="220"/>
        <v>57.1</v>
      </c>
      <c r="AD207" s="65">
        <f t="shared" si="221"/>
        <v>36.480622307519546</v>
      </c>
      <c r="AE207" s="65">
        <f t="shared" si="222"/>
        <v>43.020414871679698</v>
      </c>
      <c r="AF207" s="65">
        <f t="shared" si="223"/>
        <v>46.290311153759774</v>
      </c>
      <c r="AG207" s="65">
        <f t="shared" si="224"/>
        <v>65.750181710529006</v>
      </c>
      <c r="AH207" s="65">
        <f t="shared" si="225"/>
        <v>68.966908947372005</v>
      </c>
      <c r="AI207" s="65">
        <f t="shared" si="226"/>
        <v>75.400000000000006</v>
      </c>
      <c r="AJ207" s="65">
        <f t="shared" si="227"/>
        <v>151.52322579299283</v>
      </c>
      <c r="AK207" s="65">
        <f t="shared" si="228"/>
        <v>157.42253930732855</v>
      </c>
      <c r="AL207" s="65">
        <f t="shared" si="229"/>
        <v>160.37219606449639</v>
      </c>
      <c r="AM207" s="65">
        <f t="shared" si="230"/>
        <v>177.15946454543672</v>
      </c>
      <c r="AN207" s="65">
        <f t="shared" si="231"/>
        <v>179.80556394858226</v>
      </c>
      <c r="AO207" s="65">
        <f t="shared" si="232"/>
        <v>185.09776275487343</v>
      </c>
      <c r="AP207" s="65">
        <f t="shared" si="233"/>
        <v>40.192243614610348</v>
      </c>
      <c r="AQ207" s="65">
        <f t="shared" si="234"/>
        <v>45.82816240974023</v>
      </c>
      <c r="AR207" s="65">
        <f t="shared" si="235"/>
        <v>48.646121807305164</v>
      </c>
      <c r="AS207" s="65">
        <f t="shared" si="236"/>
        <v>65.474124624839206</v>
      </c>
      <c r="AT207" s="65">
        <f t="shared" si="237"/>
        <v>68.265499499785619</v>
      </c>
      <c r="AU207" s="65">
        <f t="shared" si="238"/>
        <v>73.848249249678418</v>
      </c>
      <c r="AV207" s="65">
        <f t="shared" si="239"/>
        <v>0</v>
      </c>
      <c r="AW207" s="65">
        <f t="shared" si="240"/>
        <v>40.192243614610348</v>
      </c>
      <c r="AX207" s="65">
        <f t="shared" si="241"/>
        <v>0</v>
      </c>
      <c r="AY207" s="65">
        <f t="shared" si="242"/>
        <v>45.82816240974023</v>
      </c>
      <c r="AZ207" s="65">
        <f t="shared" si="243"/>
        <v>0</v>
      </c>
      <c r="BA207" s="65">
        <f t="shared" si="244"/>
        <v>48.646121807305164</v>
      </c>
      <c r="BB207" s="65">
        <f t="shared" si="245"/>
        <v>0</v>
      </c>
      <c r="BC207" s="65">
        <f t="shared" si="246"/>
        <v>65.474124624839206</v>
      </c>
      <c r="BD207" s="65">
        <f t="shared" si="247"/>
        <v>0</v>
      </c>
      <c r="BE207" s="65">
        <f t="shared" si="248"/>
        <v>68.265499499785619</v>
      </c>
      <c r="BF207" s="65">
        <f t="shared" si="249"/>
        <v>0</v>
      </c>
      <c r="BG207" s="65">
        <f t="shared" si="250"/>
        <v>73.848249249678418</v>
      </c>
      <c r="BI207" s="371">
        <v>1192</v>
      </c>
      <c r="BJ207" s="342">
        <v>33.861608036097103</v>
      </c>
      <c r="BK207" s="342">
        <v>40.507738690731401</v>
      </c>
      <c r="BL207" s="342">
        <v>43.830804018048553</v>
      </c>
      <c r="BM207" s="342">
        <v>47.153869345365699</v>
      </c>
      <c r="BN207" s="342">
        <v>53.8</v>
      </c>
      <c r="BO207" s="342">
        <v>60.711975880819665</v>
      </c>
      <c r="BP207" s="342">
        <v>64.167963821229506</v>
      </c>
      <c r="BQ207" s="342">
        <v>67.623951761639333</v>
      </c>
      <c r="BR207" s="342">
        <v>74.5</v>
      </c>
      <c r="BS207" s="65"/>
      <c r="BT207" s="371">
        <v>1192</v>
      </c>
      <c r="BU207" s="342">
        <v>149.08887380862689</v>
      </c>
      <c r="BV207" s="342">
        <v>155.23247215188459</v>
      </c>
      <c r="BW207" s="342">
        <v>158.30427132351343</v>
      </c>
      <c r="BX207" s="342">
        <v>161.3760704951423</v>
      </c>
      <c r="BY207" s="342">
        <v>167.51966883840001</v>
      </c>
      <c r="BZ207" s="342">
        <v>173.09642241306122</v>
      </c>
      <c r="CA207" s="342">
        <v>175.88479920039183</v>
      </c>
      <c r="CB207" s="342">
        <v>178.67317598772246</v>
      </c>
      <c r="CC207" s="342">
        <v>184.24992956238367</v>
      </c>
      <c r="CE207" s="385">
        <v>97</v>
      </c>
      <c r="CF207" s="342">
        <v>11.45</v>
      </c>
      <c r="CG207" s="342">
        <v>12.5</v>
      </c>
      <c r="CH207" s="342">
        <v>13.025</v>
      </c>
      <c r="CI207" s="342">
        <v>13.55</v>
      </c>
      <c r="CJ207" s="342">
        <v>14.6</v>
      </c>
      <c r="CK207" s="342">
        <v>15.7</v>
      </c>
      <c r="CL207" s="342">
        <v>16.25</v>
      </c>
      <c r="CM207" s="342">
        <v>16.8</v>
      </c>
      <c r="CN207" s="342">
        <v>17.899999999999999</v>
      </c>
      <c r="CO207" s="342">
        <v>11.15</v>
      </c>
      <c r="CP207" s="342">
        <v>12.2</v>
      </c>
      <c r="CQ207" s="342">
        <v>12.725</v>
      </c>
      <c r="CR207" s="342">
        <v>13.25</v>
      </c>
      <c r="CS207" s="342">
        <v>14.3</v>
      </c>
      <c r="CT207" s="342">
        <v>15.4</v>
      </c>
      <c r="CU207" s="342">
        <v>15.95</v>
      </c>
      <c r="CV207" s="342">
        <v>16.5</v>
      </c>
      <c r="CW207" s="342">
        <v>17.600000000000001</v>
      </c>
      <c r="CY207" s="101">
        <f t="shared" si="251"/>
        <v>1</v>
      </c>
      <c r="CZ207" s="101">
        <f t="shared" si="252"/>
        <v>3</v>
      </c>
      <c r="DB207" s="101">
        <f t="shared" si="253"/>
        <v>3</v>
      </c>
      <c r="DD207" s="311">
        <f t="shared" si="254"/>
        <v>3</v>
      </c>
      <c r="DE207" s="311"/>
      <c r="DF207" s="101">
        <f t="shared" ref="DF207:DF270" si="255">IF(AND(D207=1,CZ207=5),1,0)</f>
        <v>0</v>
      </c>
      <c r="DG207" s="101">
        <f t="shared" ref="DG207:DG270" si="256">IF(AND(D207=1,CZ207=4),1,0)</f>
        <v>0</v>
      </c>
      <c r="DH207" s="101">
        <f t="shared" ref="DH207:DH270" si="257">IF(AND(D207=1,CZ207=3),1,0)</f>
        <v>1</v>
      </c>
      <c r="DI207" s="101">
        <f t="shared" ref="DI207:DI270" si="258">IF(AND(D207=1,CZ207=2),1,0)</f>
        <v>0</v>
      </c>
      <c r="DJ207" s="311">
        <f t="shared" ref="DJ207:DJ270" si="259">IF(AND(D207=1,CZ207=1),1,0)</f>
        <v>0</v>
      </c>
      <c r="DK207" s="311">
        <f t="shared" ref="DK207:DK270" si="260">IF(AND(D207=1,CZ207=0),1,0)</f>
        <v>0</v>
      </c>
      <c r="DL207" s="101">
        <f t="shared" ref="DL207:DL270" si="261">IF(AND(D207=1,DB207=5),1,0)</f>
        <v>0</v>
      </c>
      <c r="DM207" s="101">
        <f t="shared" ref="DM207:DM270" si="262">IF(AND(D207=1,DB207=4),1,0)</f>
        <v>0</v>
      </c>
      <c r="DN207" s="101">
        <f t="shared" ref="DN207:DN270" si="263">IF(AND(D207=1,DB207=3),1,0)</f>
        <v>1</v>
      </c>
      <c r="DO207" s="101">
        <f t="shared" ref="DO207:DO270" si="264">IF(AND(D207=1,DB207=2),1,0)</f>
        <v>0</v>
      </c>
      <c r="DP207" s="101">
        <f t="shared" ref="DP207:DP270" si="265">IF(AND(D207=1,DB207=1),1,0)</f>
        <v>0</v>
      </c>
      <c r="DQ207" s="101">
        <f t="shared" ref="DQ207:DQ270" si="266">IF(AND(D207=1,DB207=0),1,0)</f>
        <v>0</v>
      </c>
      <c r="DR207" s="101">
        <f t="shared" ref="DR207:DR270" si="267">IF(AND(D207=1,DD207=6),1,0)</f>
        <v>0</v>
      </c>
      <c r="DS207" s="101">
        <f t="shared" ref="DS207:DS270" si="268">IF(AND(D207=1,DD207=5),1,0)</f>
        <v>0</v>
      </c>
      <c r="DT207" s="101">
        <f t="shared" ref="DT207:DT270" si="269">IF(AND(D207=1,DD207=4),1,0)</f>
        <v>0</v>
      </c>
      <c r="DU207" s="101">
        <f t="shared" ref="DU207:DU270" si="270">IF(AND(D207=1,DD207=3),1,0)</f>
        <v>1</v>
      </c>
      <c r="DV207" s="101">
        <f t="shared" ref="DV207:DV270" si="271">IF(AND(D207=1,DD207=2),1,0)</f>
        <v>0</v>
      </c>
      <c r="DW207" s="101">
        <f t="shared" ref="DW207:DW270" si="272">IF(AND(D207=1,DD207=1),1,0)</f>
        <v>0</v>
      </c>
      <c r="DX207" s="311">
        <f t="shared" ref="DX207:DX270" si="273">IF(AND(D207=1,DD207=0),1,0)</f>
        <v>0</v>
      </c>
      <c r="DY207" s="101">
        <f t="shared" ref="DY207:DY270" si="274">IF(AND(D207=2,CZ207=5),1,0)</f>
        <v>0</v>
      </c>
      <c r="DZ207" s="101">
        <f t="shared" ref="DZ207:DZ270" si="275">IF(AND(D207=2,CZ207=4),1,0)</f>
        <v>0</v>
      </c>
      <c r="EA207" s="101">
        <f t="shared" ref="EA207:EA270" si="276">IF(AND(D207=2,CZ207=3),1,0)</f>
        <v>0</v>
      </c>
      <c r="EB207" s="101">
        <f t="shared" ref="EB207:EB270" si="277">IF(AND(D207=2,CZ207=2),1,0)</f>
        <v>0</v>
      </c>
      <c r="EC207" s="101">
        <f t="shared" ref="EC207:EC270" si="278">IF(AND(D207=2,CZ207=1),1,0)</f>
        <v>0</v>
      </c>
      <c r="ED207" s="101">
        <f t="shared" ref="ED207:ED270" si="279">IF(AND(D207=2,CZ207=0),1,0)</f>
        <v>0</v>
      </c>
      <c r="EE207" s="101">
        <f t="shared" ref="EE207:EE270" si="280">IF(AND(D207=2,DB207=5),1,0)</f>
        <v>0</v>
      </c>
      <c r="EF207" s="101">
        <f t="shared" ref="EF207:EF270" si="281">IF(AND(D207=2,DB207=4),1,0)</f>
        <v>0</v>
      </c>
      <c r="EG207" s="101">
        <f t="shared" ref="EG207:EG270" si="282">IF(AND(D207=2,DB207=3),1,0)</f>
        <v>0</v>
      </c>
      <c r="EH207" s="101">
        <f t="shared" ref="EH207:EH270" si="283">IF(AND(D207=2,DB207=2),1,0)</f>
        <v>0</v>
      </c>
      <c r="EI207" s="101">
        <f t="shared" ref="EI207:EI270" si="284">IF(AND(D207=2,DB207=1),1,0)</f>
        <v>0</v>
      </c>
      <c r="EJ207" s="101">
        <f t="shared" ref="EJ207:EJ270" si="285">IF(AND(D207=2,DB207=0),1,0)</f>
        <v>0</v>
      </c>
      <c r="EK207" s="101">
        <f t="shared" ref="EK207:EK270" si="286">IF(AND(D207=2,DD207=6),1,0)</f>
        <v>0</v>
      </c>
      <c r="EL207" s="101">
        <f t="shared" ref="EL207:EL270" si="287">IF(AND(D207=2,DD207=5),1,0)</f>
        <v>0</v>
      </c>
      <c r="EM207" s="101">
        <f t="shared" ref="EM207:EM270" si="288">IF(AND(D207=2,DD207=4),1,0)</f>
        <v>0</v>
      </c>
      <c r="EN207" s="101">
        <f t="shared" ref="EN207:EN270" si="289">IF(AND(D207=2,DD207=3),1,0)</f>
        <v>0</v>
      </c>
      <c r="EO207" s="101">
        <f t="shared" ref="EO207:EO270" si="290">IF(AND(D207=2,DD207=2),1,0)</f>
        <v>0</v>
      </c>
      <c r="EP207" s="101">
        <f t="shared" ref="EP207:EP270" si="291">IF(AND(D207=2,DD207=1),1,0)</f>
        <v>0</v>
      </c>
      <c r="EQ207" s="101">
        <f t="shared" ref="EQ207:EQ270" si="292">IF(AND(D207=2,DD207=0),1,0)</f>
        <v>0</v>
      </c>
    </row>
    <row r="208" spans="2:147" ht="21.75" customHeight="1" x14ac:dyDescent="0.45">
      <c r="B208" s="133">
        <f>IF(Data!B207&lt;&gt;"",Data!B207,"")</f>
        <v>194</v>
      </c>
      <c r="C208" s="158" t="str">
        <f>IF(Data!C207&lt;&gt;"",Data!C207,"")</f>
        <v>นายนันทิพัฒน์   หนูฉิม</v>
      </c>
      <c r="D208" s="106">
        <f>IF(Data!D207&lt;&gt;"",Data!D207,"")</f>
        <v>1</v>
      </c>
      <c r="E208" s="140">
        <f>IF(AND(I208=1,Data!T207=0),0,IF(I208=999,999,Data!T207))</f>
        <v>200</v>
      </c>
      <c r="F208" s="140">
        <f t="shared" ref="F208:F271" si="293">IF(D208 = "","",IF(E208=999,999,E208/12))</f>
        <v>16.666666666666668</v>
      </c>
      <c r="G208" s="140">
        <f>IF(Data!K207&lt;&gt;"",Data!K207,"")</f>
        <v>65</v>
      </c>
      <c r="H208" s="141">
        <f>IF(Data!L207&lt;&gt;"",Data!L207,"")</f>
        <v>180</v>
      </c>
      <c r="I208" s="63">
        <f>IF(Data!M207&lt;&gt;"",Data!M207,"")</f>
        <v>1</v>
      </c>
      <c r="J208" s="63">
        <f t="shared" ref="J208:J271" si="294">IF(OR(OR(OR(D208=0,I208=0),G208=0),Y208=0),0,ROUND(G208*100/Y208,0))</f>
        <v>117</v>
      </c>
      <c r="L208" s="64" t="str">
        <f t="shared" ref="L208:L271" si="295">IF(D208 = "","",IF(OR(OR(OR(OR(OR(D208=0),D208&gt;2),I208=999),G208=0),J208=0),"ไม่ทราบค่า",IF(G208&gt;AH208,"น้ำหนักมากกว่าเกณฑ์",IF(G208&gt;AG208,"น้ำหนักค่อนข้างมาก",IF(G208&gt;=AF208,"น้ำหนักตามเกณฑ์",IF(G208&gt;=AE208,"น้ำหนักค่อนข้างน้อย","น้ำหนักน้อยกว่าเกณฑ์"))))))</f>
        <v>น้ำหนักตามเกณฑ์</v>
      </c>
      <c r="N208" s="63">
        <f t="shared" ref="N208:N271" si="296">IF(OR(OR(OR(D208=0,I208=0),H208=0),Z208=0),0,ROUND(H208*100/Z208,0))</f>
        <v>107</v>
      </c>
      <c r="P208" s="64" t="str">
        <f t="shared" ref="P208:P271" si="297">IF(D208 = "","",IF(OR(OR(OR(OR(OR(D208=0),D208&gt;2),H208=0),I208=999),N208=0),"ไม่ทราบค่า",IF(H208&gt;AN208,"สูงกว่าเกณฑ์",IF(H208&gt;AM208,"ค่อนข้างสูง",IF(H208&gt;=AL208,"ส่วนสูงตามเกณฑ์",IF(H208&gt;=AK208,"ค่อนข้างเตี้ย","เตี้ย"))))))</f>
        <v>สูงกว่าเกณฑ์</v>
      </c>
      <c r="R208" s="63">
        <f t="shared" ref="R208:R271" si="298">IF(OR(OR(OR(OR(OR(D208=0,G208=0),H208=0),H208&lt;49),AA208=999),AA208=0),0,ROUND(G208*100/AA208,0))</f>
        <v>100</v>
      </c>
      <c r="S208" s="64" t="str">
        <f t="shared" ref="S208:S271" si="299">IF(D208 = "","",IF(OR(OR(OR(OR(OR(OR(D208=0,D208&gt;2),G208=0),H208=0),H208&lt;49),R208=0),AA208=0),"ไม่ทราบค่า",IF(G208&gt;AU208,"อ้วน",IF(G208&gt;AT208,"เริ่มอ้วน",IF(G208&gt;AS208,"ท้วม",IF(G208&gt;=AR208,"สมส่วน",IF(G208&gt;=AQ208,"ค่อนข้างผอม","ผอม")))))))</f>
        <v>สมส่วน</v>
      </c>
      <c r="W208" s="310">
        <f t="shared" ref="W208:W271" si="300">ROUND(E208+(D208*1000),0)</f>
        <v>1200</v>
      </c>
      <c r="Y208" s="65">
        <f t="shared" ref="Y208:Y271" si="301">IF(OR(OR(OR(OR(D208=0,D208&gt;2),W208=0),AND(D208=1,W208&gt;1239),AND(D208=2,W208&gt;2239))),0,VLOOKUP($W208,$BI$15:$BR$494,6))</f>
        <v>55.4</v>
      </c>
      <c r="Z208" s="65">
        <f t="shared" ref="Z208:Z271" si="302">IF(OR(OR(OR(OR(D208=0,D208&gt;2),W208=0),AND(D208=1,W208&gt;1239),AND(D208=2,W208&gt;2239))),0,VLOOKUP($W208,$BT$15:$CC$494,6))</f>
        <v>168.88404223999999</v>
      </c>
      <c r="AA208" s="65">
        <f t="shared" ref="AA208:AA271" si="303">IF(AC208&gt;0,AC208,AB208)</f>
        <v>64.7</v>
      </c>
      <c r="AB208" s="65">
        <f t="shared" ref="AB208:AB271" si="304">IF(OR(OR(OR(D208=0,H208=0),G208=0),H208&lt;49),0,IF(AND(D208=1,E208=999,H208&lt;85),VLOOKUP($H208,$CE$15:$CN$219,6),IF(AND(D208=2,E208=999,H208&lt;85),VLOOKUP($H208,$CE$15:$CW$219,15),IF(AND(D208=1,E208=999,H208&gt;=85,H208&lt;=180),VLOOKUP($H208,$CE$221:$CN$661,6),IF(AND(D208=2,E208=999,H208&gt;=85,H208&lt;=170),VLOOKUP($H208,$CE$221:$CW$621,15),0)))))</f>
        <v>0</v>
      </c>
      <c r="AC208" s="341">
        <f t="shared" ref="AC208:AC271" si="305">IF(OR(OR(OR(OR(D208=0,H208=0),G208=0),H208&lt;49),E208=999),0,IF(AND(D208=1,E208&lt;24,H208&lt;=100),VLOOKUP($H208,$CE$15:$CN$219,6),IF(AND(D208=2,E208&lt;24,H208&lt;=100),VLOOKUP($H208,$CE$15:$CW$219,15),IF(AND(D208=1,E208&gt;=24,H208&gt;=70,H208&lt;=180),VLOOKUP($H208,$CE$221:$CN$661,6),IF(AND(D208=2,E208&gt;=24,H208&gt;=70,H208&lt;=170),VLOOKUP($H208,$CE$221:$CW$621,15),0)))))</f>
        <v>64.7</v>
      </c>
      <c r="AD208" s="65">
        <f t="shared" ref="AD208:AD271" si="306">IF(OR(OR(OR(OR(D208=0,D208&gt;2),W208=0),AND(D208=1,W208&gt;1239),AND(D208=2,W208&gt;2239))),0,VLOOKUP($W208,$BI$15:$BR$494,2))</f>
        <v>35.621115171808327</v>
      </c>
      <c r="AE208" s="65">
        <f t="shared" ref="AE208:AE271" si="307">IF(OR(OR(OR(OR(D208=0,D208&gt;2),W208=0),AND(D208=1,W208&gt;1239),AND(D208=2,W208&gt;2239))),0,VLOOKUP($W208,$BI$15:$BR$494,3))</f>
        <v>42.214076781205549</v>
      </c>
      <c r="AF208" s="65">
        <f t="shared" ref="AF208:AF271" si="308">IF(OR(OR(OR(OR(D208=0,D208&gt;2),W208=0),AND(D208=1,W208&gt;1239),AND(D208=2,W208&gt;2239))),0,VLOOKUP($W208,$BI$15:$BR$494,4))</f>
        <v>45.510557585904166</v>
      </c>
      <c r="AG208" s="65">
        <f t="shared" ref="AG208:AG271" si="309">IF(OR(OR(OR(OR(D208=0,D208&gt;2),W208=0),AND(D208=1,W208&gt;1239),AND(D208=2,W208&gt;2239))),0,VLOOKUP($W208,$BI$15:$BR$494,8))</f>
        <v>65.289442414095831</v>
      </c>
      <c r="AH208" s="65">
        <f t="shared" ref="AH208:AH271" si="310">IF(OR(OR(OR(OR(D208=0,D208&gt;2),W208=0),AND(D208=1,W208&gt;1239),AND(D208=2,W208&gt;2239))),0,VLOOKUP($W208,$BI$15:$BR$494,9))</f>
        <v>68.585923218794449</v>
      </c>
      <c r="AI208" s="65">
        <f t="shared" ref="AI208:AI271" si="311">IF(OR(OR(OR(OR(D208=0,D208&gt;2),W208=0),AND(D208=1,W208&gt;1239),AND(D208=2,W208&gt;2239))),0,VLOOKUP($W208,$BI$15:$BR$494,10))</f>
        <v>75.2</v>
      </c>
      <c r="AJ208" s="65">
        <f t="shared" ref="AJ208:AJ271" si="312">IF(OR(OR(OR(OR(D208=0,D208&gt;2),W208=0),AND(D208=1,W208&gt;1239),AND(D208=2,W208&gt;2239))),0,VLOOKUP($W208,$BT$15:$CC$494,2))</f>
        <v>150.84662043424609</v>
      </c>
      <c r="AK208" s="65">
        <f t="shared" ref="AK208:AK271" si="313">IF(OR(OR(OR(OR(D208=0,D208&gt;2),W208=0),AND(D208=1,W208&gt;1239),AND(D208=2,W208&gt;2239))),0,VLOOKUP($W208,$BT$15:$CC$494,3))</f>
        <v>156.8590943694974</v>
      </c>
      <c r="AL208" s="65">
        <f t="shared" ref="AL208:AL271" si="314">IF(OR(OR(OR(OR(D208=0,D208&gt;2),W208=0),AND(D208=1,W208&gt;1239),AND(D208=2,W208&gt;2239))),0,VLOOKUP($W208,$BT$15:$CC$494,4))</f>
        <v>159.86533133712302</v>
      </c>
      <c r="AM208" s="65">
        <f t="shared" ref="AM208:AM271" si="315">IF(OR(OR(OR(OR(D208=0,D208&gt;2),W208=0),AND(D208=1,W208&gt;1239),AND(D208=2,W208&gt;2239))),0,VLOOKUP($W208,$BT$15:$CC$494,8))</f>
        <v>176.80038744917127</v>
      </c>
      <c r="AN208" s="65">
        <f t="shared" ref="AN208:AN271" si="316">IF(OR(OR(OR(OR(D208=0,D208&gt;2),W208=0),AND(D208=1,W208&gt;1239),AND(D208=2,W208&gt;2239))),0,VLOOKUP($W208,$BT$15:$CC$494,9))</f>
        <v>179.4391691855617</v>
      </c>
      <c r="AO208" s="65">
        <f t="shared" ref="AO208:AO271" si="317">IF(OR(OR(OR(OR(D208=0,D208&gt;2),W208=0),AND(D208=1,W208&gt;1239),AND(D208=2,W208&gt;2239))),0,VLOOKUP($W208,$BT$15:$CC$494,10))</f>
        <v>184.71673265834258</v>
      </c>
      <c r="AP208" s="65">
        <f t="shared" ref="AP208:AP271" si="318">IF(AW208&gt;0,AW208,AV208)</f>
        <v>47.792243614610342</v>
      </c>
      <c r="AQ208" s="65">
        <f t="shared" ref="AQ208:AQ271" si="319">IF(AY208&gt;0,AY208,AX208)</f>
        <v>53.428162409740231</v>
      </c>
      <c r="AR208" s="65">
        <f t="shared" ref="AR208:AR271" si="320">IF(BA208&gt;0,BA208,AZ208)</f>
        <v>56.24612180730518</v>
      </c>
      <c r="AS208" s="65">
        <f t="shared" ref="AS208:AS271" si="321">IF(BC208&gt;0,BC208,BB208)</f>
        <v>72.436096081994322</v>
      </c>
      <c r="AT208" s="65">
        <f t="shared" ref="AT208:AT271" si="322">IF(BE208&gt;0,BE208,BD208)</f>
        <v>75.014794775992442</v>
      </c>
      <c r="AU208" s="65">
        <f t="shared" ref="AU208:AU271" si="323">IF(BG208&gt;0,BG208,BF208)</f>
        <v>80.172192163988655</v>
      </c>
      <c r="AV208" s="65">
        <f t="shared" ref="AV208:AV271" si="324">IF(OR(OR(OR(D208=0,H208=0),G208=0),H208&lt;49),0,IF(AND(D208=1,E208=999,H208&lt;85),VLOOKUP($H208,$CE$15:$CN$219,2),IF(AND(D208=2,E208=999,H208&lt;85),VLOOKUP($H208,$CE$15:$CW$219,11),IF(AND(D208=1,E208=999,H208&gt;=85,H208&lt;=180),VLOOKUP($H208,$CE$221:$CN$661,2),IF(AND(D208=2,E208=999,H208&gt;=85,H208&lt;=170),VLOOKUP($H208,$CE$221:$CW$621,11),0)))))</f>
        <v>0</v>
      </c>
      <c r="AW208" s="65">
        <f t="shared" ref="AW208:AW271" si="325">IF(OR(OR(OR(OR(D208=0,H208=0),G208=0),H208&lt;49),E208=999),0,IF(AND(D208=1,E208&lt;24,H208&lt;=100),VLOOKUP($H208,$CE$15:$CN$219,2),IF(AND(D208=2,E208&lt;24,H208&lt;=100),VLOOKUP($H208,$CE$15:$CW$219,11),IF(AND(D208=1,E208&gt;=24,H208&gt;=70,H208&lt;=180),VLOOKUP($H208,$CE$221:$CN$661,2),IF(AND(D208=2,E208&gt;=24,H208&gt;=70,H208&lt;=170),VLOOKUP($H208,$CE$221:$CW$621,11),0)))))</f>
        <v>47.792243614610342</v>
      </c>
      <c r="AX208" s="65">
        <f t="shared" ref="AX208:AX271" si="326">IF(OR(OR(OR(D208=0,H208=0),G208=0),H208&lt;49),0,IF(AND(D208=1,E208=999,H208&lt;85),VLOOKUP($H208,$CE$15:$CN$219,3),IF(AND(D208=2,E208=999,H208&lt;85),VLOOKUP($H208,$CE$15:$CW$219,12),IF(AND(D208=1,E208=999,H208&gt;=85,H208&lt;=180),VLOOKUP($H208,$CE$221:$CN$661,3),IF(AND(D208=2,E208=999,H208&gt;=85,H208&lt;=170),VLOOKUP($H208,$CE$221:$CW$621,12),0)))))</f>
        <v>0</v>
      </c>
      <c r="AY208" s="65">
        <f t="shared" ref="AY208:AY271" si="327">IF(OR(OR(OR(OR(D208=0,H208=0),G208=0),H208&lt;49),E208=999),0,IF(AND(D208=1,E208&lt;24,H208&lt;=100),VLOOKUP($H208,$CE$15:$CN$219,3),IF(AND(D208=2,E208&lt;24,H208&lt;=100),VLOOKUP($H208,$CE$15:$CW$219,12),IF(AND(D208=1,E208&gt;=24,H208&gt;=70,H208&lt;=180),VLOOKUP($H208,$CE$221:$CN$661,3),IF(AND(D208=2,E208&gt;=24,H208&gt;=70,H208&lt;=170),VLOOKUP($H208,$CE$221:$CW$621,12),0)))))</f>
        <v>53.428162409740231</v>
      </c>
      <c r="AZ208" s="65">
        <f t="shared" ref="AZ208:AZ271" si="328">IF(OR(OR(OR(D208=0,H208=0),G208=0),H208&lt;49),0,IF(AND(D208=1,E208=999,H208&lt;85),VLOOKUP($H208,$CE$15:$CN$219,4),IF(AND(D208=2,E208=999,H208&lt;85),VLOOKUP($H208,$CE$15:$CW$219,13),IF(AND(D208=1,E208=999,H208&gt;=85,H208&lt;=180),VLOOKUP($H208,$CE$221:$CN$661,4),IF(AND(D208=2,E208=999,H208&gt;=85,H208&lt;=170),VLOOKUP($H208,$CE$221:$CW$621,13 ),0)))))</f>
        <v>0</v>
      </c>
      <c r="BA208" s="65">
        <f t="shared" ref="BA208:BA271" si="329">IF(OR(OR(OR(OR(D208=0,H208=0),G208=0),H208&lt;49),E208=999),0,IF(AND(D208=1,E208&lt;24,H208&lt;=100),VLOOKUP($H208,$CE$15:$CN$219,4),IF(AND(D208=2,E208&lt;24,H208&lt;=100),VLOOKUP($H208,$CE$15:$CW$219,13),IF(AND(D208=1,E208&gt;=24,H208&gt;=70,H208&lt;=180),VLOOKUP($H208,$CE$221:$CN$661,4),IF(AND(D208=2,E208&gt;=24,H208&gt;=70,H208&lt;=170),VLOOKUP($H208,$CE$221:$CW$621,13 ),"0")))))</f>
        <v>56.24612180730518</v>
      </c>
      <c r="BB208" s="65">
        <f t="shared" ref="BB208:BB271" si="330">IF(OR(OR(OR(D208=0,H208=0),G208=0),H208&lt;49),0,IF(AND(D208=1,E208=999,H208&lt;85),VLOOKUP($H208,$CE$15:$CN$219,8),IF(AND(D208=2,E208=999,H208&lt;85),VLOOKUP($H208,$CE$15:$CW$219,17),IF(AND(D208=1,E208=999,H208&gt;=85,H208&lt;=180),VLOOKUP($H208,$CE$221:$CN$661,8),IF(AND(D208=2,E208=999,H208&gt;=85,H208&lt;=170),VLOOKUP($H208,$CE$221:$CW$621,17 ),0)))))</f>
        <v>0</v>
      </c>
      <c r="BC208" s="65">
        <f t="shared" ref="BC208:BC271" si="331">IF(OR(OR(OR(OR(D208=0,H208=0),G208=0),H208&lt;49),E208=999),0,IF(AND(D208=1,E208&lt;24,H208&lt;=100),VLOOKUP($H208,$CE$15:$CN$219,8),IF(AND(D208=2,E208&lt;24,H208&lt;=100),VLOOKUP($H208,$CE$15:$CW$219,17),IF(AND(D208=1,E208&gt;=24,H208&gt;=70,H208&lt;=180),VLOOKUP($H208,$CE$221:$CN$661,8),IF(AND(D208=2,E208&gt;=24,H208&gt;=70,H208&lt;=170),VLOOKUP($H208,$CE$221:$CW$621,17 ),0)))))</f>
        <v>72.436096081994322</v>
      </c>
      <c r="BD208" s="65">
        <f t="shared" ref="BD208:BD271" si="332">IF(OR(OR(OR(D208=0,H208=0),G208=0),H208&lt;49),0,IF(AND(D208=1,E208=999,H208&lt;85),VLOOKUP($H208,$CE$15:$CN$219,9),IF(AND(D208=2,E208=999,H208&lt;85),VLOOKUP($H208,$CE$15:$CW$219,18),IF(AND(D208=1,E208=999,H208&gt;=85,H208&lt;=180),VLOOKUP($H208,$CE$221:$CN$661,9),IF(AND(D208=2,E208=999,H208&gt;=85,H208&lt;=170),VLOOKUP($H208,$CE$221:$CW$621,18),0)))))</f>
        <v>0</v>
      </c>
      <c r="BE208" s="65">
        <f t="shared" ref="BE208:BE271" si="333">IF(OR(OR(OR(OR(D208=0,H208=0),H208&lt;49),G208=0),E208=999),0,IF(AND(D208=1,E208&lt;24,H208&lt;=100),VLOOKUP($H208,$CE$15:$CN$219,9),IF(AND(D208=2,E208&lt;24,H208&lt;=100),VLOOKUP($H208,$CE$15:$CW$219,18),IF(AND(D208=1,E208&gt;=24,H208&gt;=70,H208&lt;=180),VLOOKUP($H208,$CE$221:$CN$661,9),IF(AND(D208=2,E208&gt;=24,H208&gt;=70,H208&lt;=170),VLOOKUP($H208,$CE$221:$CW$621,18 ),0)))))</f>
        <v>75.014794775992442</v>
      </c>
      <c r="BF208" s="65">
        <f t="shared" ref="BF208:BF271" si="334">IF(OR(OR(OR(D208=0,H208=0),G208=0),H208&lt;49),0,IF(AND(D208=1,E208=999,H208&lt;85),VLOOKUP($H208,$CE$15:$CN$219,10),IF(AND(D208=2,E208=999,H208&lt;85),VLOOKUP($H208,$CE$15:$CW$219,19),IF(AND(D208=1,E208=999,H208&gt;=85,H208&lt;=180),VLOOKUP($H208,$CE$221:$CN$661,10),IF(AND(D208=2,E208=999,H208&gt;=85,H208&lt;=170),VLOOKUP($H208,$CE$221:$CW$621,19),0)))))</f>
        <v>0</v>
      </c>
      <c r="BG208" s="65">
        <f t="shared" ref="BG208:BG271" si="335">IF(OR(OR(OR(OR(D208=0,H208=0),G208=0),H208&lt;49),E208=999),0,IF(AND(D208=1,E208&lt;24,H208&lt;=100),VLOOKUP($H208,$CE$15:$CN$219,10),IF(AND(D208=2,E208&lt;24,H208&lt;=100),VLOOKUP($H208,$CE$15:$CW$219,19),IF(AND(D208=1,E208&gt;=24,H208&gt;=70,H208&lt;=180),VLOOKUP($H208,$CE$221:$CN$661,10),IF(AND(D208=2,E208&gt;=24,H208&gt;=70,H208&lt;=170),VLOOKUP($H208,$CE$221:$CW$621,19 ),0)))))</f>
        <v>80.172192163988655</v>
      </c>
      <c r="BI208" s="371">
        <v>1193</v>
      </c>
      <c r="BJ208" s="342">
        <v>34.221115171808329</v>
      </c>
      <c r="BK208" s="342">
        <v>40.814076781205557</v>
      </c>
      <c r="BL208" s="342">
        <v>44.110557585904168</v>
      </c>
      <c r="BM208" s="342">
        <v>47.407038390602779</v>
      </c>
      <c r="BN208" s="342">
        <v>54</v>
      </c>
      <c r="BO208" s="342">
        <v>60.858806835582598</v>
      </c>
      <c r="BP208" s="342">
        <v>64.288210253373904</v>
      </c>
      <c r="BQ208" s="342">
        <v>67.717613671165196</v>
      </c>
      <c r="BR208" s="342">
        <v>74.599999999999994</v>
      </c>
      <c r="BS208" s="65"/>
      <c r="BT208" s="371">
        <v>1193</v>
      </c>
      <c r="BU208" s="342">
        <v>149.37089782540392</v>
      </c>
      <c r="BV208" s="342">
        <v>155.49043714226929</v>
      </c>
      <c r="BW208" s="342">
        <v>158.55020680070197</v>
      </c>
      <c r="BX208" s="342">
        <v>161.60997645913466</v>
      </c>
      <c r="BY208" s="342">
        <v>167.72951577600003</v>
      </c>
      <c r="BZ208" s="342">
        <v>173.25669302883625</v>
      </c>
      <c r="CA208" s="342">
        <v>176.02028165525437</v>
      </c>
      <c r="CB208" s="342">
        <v>178.78387028167245</v>
      </c>
      <c r="CC208" s="342">
        <v>184.31104753450867</v>
      </c>
      <c r="CE208" s="385">
        <v>97.25</v>
      </c>
      <c r="CF208" s="342">
        <v>11.525</v>
      </c>
      <c r="CG208" s="342">
        <v>12.574999999999999</v>
      </c>
      <c r="CH208" s="342">
        <v>13.1</v>
      </c>
      <c r="CI208" s="342">
        <v>13.625</v>
      </c>
      <c r="CJ208" s="342">
        <v>14.675000000000001</v>
      </c>
      <c r="CK208" s="342">
        <v>15.775</v>
      </c>
      <c r="CL208" s="342">
        <v>16.324999999999999</v>
      </c>
      <c r="CM208" s="342">
        <v>16.875</v>
      </c>
      <c r="CN208" s="342">
        <v>17.975000000000001</v>
      </c>
      <c r="CO208" s="342">
        <v>11.225</v>
      </c>
      <c r="CP208" s="342">
        <v>12.275</v>
      </c>
      <c r="CQ208" s="342">
        <v>12.8</v>
      </c>
      <c r="CR208" s="342">
        <v>13.324999999999999</v>
      </c>
      <c r="CS208" s="342">
        <v>14.375</v>
      </c>
      <c r="CT208" s="342">
        <v>15.475</v>
      </c>
      <c r="CU208" s="342">
        <v>16.024999999999999</v>
      </c>
      <c r="CV208" s="342">
        <v>16.574999999999999</v>
      </c>
      <c r="CW208" s="342">
        <v>17.675000000000001</v>
      </c>
      <c r="CY208" s="101">
        <f t="shared" ref="CY208:CY271" si="336">IF(OR(D208=1,D208=2),1,0)</f>
        <v>1</v>
      </c>
      <c r="CZ208" s="101">
        <f t="shared" ref="CZ208:CZ271" si="337">IF(OR(OR(OR(OR(OR(D208=0),D208&gt;2),I208=999),G208=0),J208=0),0,IF(G208&gt;AH208,5,IF(G208&gt;AG208,4,IF(G208&gt;=AF208,3,IF(G208&gt;=AE208,2,1)))))</f>
        <v>3</v>
      </c>
      <c r="DB208" s="101">
        <f t="shared" ref="DB208:DB271" si="338">IF(OR(OR(OR(OR(OR(D208=0),D208&gt;2),H208=0),I208=999),N208=0),0,IF(H208&gt;AN208,5,IF(H208&gt;AM208,4,IF(H208&gt;=AL208,3,IF(H208&gt;=AK208,2,1)))))</f>
        <v>5</v>
      </c>
      <c r="DD208" s="311">
        <f t="shared" ref="DD208:DD271" si="339">IF(OR(OR(OR(OR(OR(OR(D208=0,D208&gt;2),G208=0),H208=0),H208&lt;49),R208=0),AA208=0),0,IF(G208&gt;AU208,6,IF(G208&gt;AT208,5,IF(G208&gt;AS208,4,IF(G208&gt;=AR208,3,IF(G208&gt;=AQ208,2,1))))))</f>
        <v>3</v>
      </c>
      <c r="DE208" s="311"/>
      <c r="DF208" s="101">
        <f t="shared" si="255"/>
        <v>0</v>
      </c>
      <c r="DG208" s="101">
        <f t="shared" si="256"/>
        <v>0</v>
      </c>
      <c r="DH208" s="101">
        <f t="shared" si="257"/>
        <v>1</v>
      </c>
      <c r="DI208" s="101">
        <f t="shared" si="258"/>
        <v>0</v>
      </c>
      <c r="DJ208" s="311">
        <f t="shared" si="259"/>
        <v>0</v>
      </c>
      <c r="DK208" s="311">
        <f t="shared" si="260"/>
        <v>0</v>
      </c>
      <c r="DL208" s="101">
        <f t="shared" si="261"/>
        <v>1</v>
      </c>
      <c r="DM208" s="101">
        <f t="shared" si="262"/>
        <v>0</v>
      </c>
      <c r="DN208" s="101">
        <f t="shared" si="263"/>
        <v>0</v>
      </c>
      <c r="DO208" s="101">
        <f t="shared" si="264"/>
        <v>0</v>
      </c>
      <c r="DP208" s="101">
        <f t="shared" si="265"/>
        <v>0</v>
      </c>
      <c r="DQ208" s="101">
        <f t="shared" si="266"/>
        <v>0</v>
      </c>
      <c r="DR208" s="101">
        <f t="shared" si="267"/>
        <v>0</v>
      </c>
      <c r="DS208" s="101">
        <f t="shared" si="268"/>
        <v>0</v>
      </c>
      <c r="DT208" s="101">
        <f t="shared" si="269"/>
        <v>0</v>
      </c>
      <c r="DU208" s="101">
        <f t="shared" si="270"/>
        <v>1</v>
      </c>
      <c r="DV208" s="101">
        <f t="shared" si="271"/>
        <v>0</v>
      </c>
      <c r="DW208" s="101">
        <f t="shared" si="272"/>
        <v>0</v>
      </c>
      <c r="DX208" s="311">
        <f t="shared" si="273"/>
        <v>0</v>
      </c>
      <c r="DY208" s="101">
        <f t="shared" si="274"/>
        <v>0</v>
      </c>
      <c r="DZ208" s="101">
        <f t="shared" si="275"/>
        <v>0</v>
      </c>
      <c r="EA208" s="101">
        <f t="shared" si="276"/>
        <v>0</v>
      </c>
      <c r="EB208" s="101">
        <f t="shared" si="277"/>
        <v>0</v>
      </c>
      <c r="EC208" s="101">
        <f t="shared" si="278"/>
        <v>0</v>
      </c>
      <c r="ED208" s="101">
        <f t="shared" si="279"/>
        <v>0</v>
      </c>
      <c r="EE208" s="101">
        <f t="shared" si="280"/>
        <v>0</v>
      </c>
      <c r="EF208" s="101">
        <f t="shared" si="281"/>
        <v>0</v>
      </c>
      <c r="EG208" s="101">
        <f t="shared" si="282"/>
        <v>0</v>
      </c>
      <c r="EH208" s="101">
        <f t="shared" si="283"/>
        <v>0</v>
      </c>
      <c r="EI208" s="101">
        <f t="shared" si="284"/>
        <v>0</v>
      </c>
      <c r="EJ208" s="101">
        <f t="shared" si="285"/>
        <v>0</v>
      </c>
      <c r="EK208" s="101">
        <f t="shared" si="286"/>
        <v>0</v>
      </c>
      <c r="EL208" s="101">
        <f t="shared" si="287"/>
        <v>0</v>
      </c>
      <c r="EM208" s="101">
        <f t="shared" si="288"/>
        <v>0</v>
      </c>
      <c r="EN208" s="101">
        <f t="shared" si="289"/>
        <v>0</v>
      </c>
      <c r="EO208" s="101">
        <f t="shared" si="290"/>
        <v>0</v>
      </c>
      <c r="EP208" s="101">
        <f t="shared" si="291"/>
        <v>0</v>
      </c>
      <c r="EQ208" s="101">
        <f t="shared" si="292"/>
        <v>0</v>
      </c>
    </row>
    <row r="209" spans="2:147" ht="21.75" customHeight="1" x14ac:dyDescent="0.45">
      <c r="B209" s="133">
        <f>IF(Data!B208&lt;&gt;"",Data!B208,"")</f>
        <v>195</v>
      </c>
      <c r="C209" s="158" t="str">
        <f>IF(Data!C208&lt;&gt;"",Data!C208,"")</f>
        <v>นายพรากร    สุขสูงเนิน</v>
      </c>
      <c r="D209" s="106">
        <f>IF(Data!D208&lt;&gt;"",Data!D208,"")</f>
        <v>1</v>
      </c>
      <c r="E209" s="140">
        <f>IF(AND(I209=1,Data!T208=0),0,IF(I209=999,999,Data!T208))</f>
        <v>201</v>
      </c>
      <c r="F209" s="140">
        <f t="shared" si="293"/>
        <v>16.75</v>
      </c>
      <c r="G209" s="140">
        <f>IF(Data!K208&lt;&gt;"",Data!K208,"")</f>
        <v>54</v>
      </c>
      <c r="H209" s="141">
        <f>IF(Data!L208&lt;&gt;"",Data!L208,"")</f>
        <v>167</v>
      </c>
      <c r="I209" s="63">
        <f>IF(Data!M208&lt;&gt;"",Data!M208,"")</f>
        <v>1</v>
      </c>
      <c r="J209" s="63">
        <f t="shared" si="294"/>
        <v>97</v>
      </c>
      <c r="L209" s="64" t="str">
        <f t="shared" si="295"/>
        <v>น้ำหนักตามเกณฑ์</v>
      </c>
      <c r="N209" s="63">
        <f t="shared" si="296"/>
        <v>99</v>
      </c>
      <c r="P209" s="64" t="str">
        <f t="shared" si="297"/>
        <v>ส่วนสูงตามเกณฑ์</v>
      </c>
      <c r="R209" s="63">
        <f t="shared" si="298"/>
        <v>99</v>
      </c>
      <c r="S209" s="64" t="str">
        <f t="shared" si="299"/>
        <v>สมส่วน</v>
      </c>
      <c r="W209" s="310">
        <f t="shared" si="300"/>
        <v>1201</v>
      </c>
      <c r="Y209" s="65">
        <f t="shared" si="301"/>
        <v>55.6</v>
      </c>
      <c r="Z209" s="65">
        <f t="shared" si="302"/>
        <v>168.99093135359999</v>
      </c>
      <c r="AA209" s="65">
        <f t="shared" si="303"/>
        <v>54.5</v>
      </c>
      <c r="AB209" s="65">
        <f t="shared" si="304"/>
        <v>0</v>
      </c>
      <c r="AC209" s="341">
        <f t="shared" si="305"/>
        <v>54.5</v>
      </c>
      <c r="AD209" s="65">
        <f t="shared" si="306"/>
        <v>35.82111517180833</v>
      </c>
      <c r="AE209" s="65">
        <f t="shared" si="307"/>
        <v>42.414076781205551</v>
      </c>
      <c r="AF209" s="65">
        <f t="shared" si="308"/>
        <v>45.710557585904169</v>
      </c>
      <c r="AG209" s="65">
        <f t="shared" si="309"/>
        <v>65.409688846240229</v>
      </c>
      <c r="AH209" s="65">
        <f t="shared" si="310"/>
        <v>68.679585128320298</v>
      </c>
      <c r="AI209" s="65">
        <f t="shared" si="311"/>
        <v>75.2</v>
      </c>
      <c r="AJ209" s="65">
        <f t="shared" si="312"/>
        <v>151.01802942173646</v>
      </c>
      <c r="AK209" s="65">
        <f t="shared" si="313"/>
        <v>157.00899673235764</v>
      </c>
      <c r="AL209" s="65">
        <f t="shared" si="314"/>
        <v>160.0044803876682</v>
      </c>
      <c r="AM209" s="65">
        <f t="shared" si="315"/>
        <v>176.89971270887469</v>
      </c>
      <c r="AN209" s="65">
        <f t="shared" si="316"/>
        <v>179.53597316063295</v>
      </c>
      <c r="AO209" s="65">
        <f t="shared" si="317"/>
        <v>184.80849406414941</v>
      </c>
      <c r="AP209" s="65">
        <f t="shared" si="318"/>
        <v>38.389779293166455</v>
      </c>
      <c r="AQ209" s="65">
        <f t="shared" si="319"/>
        <v>43.759852862110975</v>
      </c>
      <c r="AR209" s="65">
        <f t="shared" si="320"/>
        <v>46.444889646583235</v>
      </c>
      <c r="AS209" s="65">
        <f t="shared" si="321"/>
        <v>63.113385328406054</v>
      </c>
      <c r="AT209" s="65">
        <f t="shared" si="322"/>
        <v>65.984513771208071</v>
      </c>
      <c r="AU209" s="65">
        <f t="shared" si="323"/>
        <v>71.726770656812093</v>
      </c>
      <c r="AV209" s="65">
        <f t="shared" si="324"/>
        <v>0</v>
      </c>
      <c r="AW209" s="65">
        <f t="shared" si="325"/>
        <v>38.389779293166455</v>
      </c>
      <c r="AX209" s="65">
        <f t="shared" si="326"/>
        <v>0</v>
      </c>
      <c r="AY209" s="65">
        <f t="shared" si="327"/>
        <v>43.759852862110975</v>
      </c>
      <c r="AZ209" s="65">
        <f t="shared" si="328"/>
        <v>0</v>
      </c>
      <c r="BA209" s="65">
        <f t="shared" si="329"/>
        <v>46.444889646583235</v>
      </c>
      <c r="BB209" s="65">
        <f t="shared" si="330"/>
        <v>0</v>
      </c>
      <c r="BC209" s="65">
        <f t="shared" si="331"/>
        <v>63.113385328406054</v>
      </c>
      <c r="BD209" s="65">
        <f t="shared" si="332"/>
        <v>0</v>
      </c>
      <c r="BE209" s="65">
        <f t="shared" si="333"/>
        <v>65.984513771208071</v>
      </c>
      <c r="BF209" s="65">
        <f t="shared" si="334"/>
        <v>0</v>
      </c>
      <c r="BG209" s="65">
        <f t="shared" si="335"/>
        <v>71.726770656812093</v>
      </c>
      <c r="BI209" s="371">
        <v>1194</v>
      </c>
      <c r="BJ209" s="342">
        <v>34.421115171808324</v>
      </c>
      <c r="BK209" s="342">
        <v>41.014076781205546</v>
      </c>
      <c r="BL209" s="342">
        <v>44.310557585904164</v>
      </c>
      <c r="BM209" s="342">
        <v>47.607038390602774</v>
      </c>
      <c r="BN209" s="342">
        <v>54.2</v>
      </c>
      <c r="BO209" s="342">
        <v>61.058806835582594</v>
      </c>
      <c r="BP209" s="342">
        <v>64.488210253373893</v>
      </c>
      <c r="BQ209" s="342">
        <v>67.917613671165185</v>
      </c>
      <c r="BR209" s="342">
        <v>74.8</v>
      </c>
      <c r="BS209" s="65"/>
      <c r="BT209" s="371">
        <v>1194</v>
      </c>
      <c r="BU209" s="342">
        <v>149.628257737913</v>
      </c>
      <c r="BV209" s="342">
        <v>155.72912991380866</v>
      </c>
      <c r="BW209" s="342">
        <v>158.77956600175651</v>
      </c>
      <c r="BX209" s="342">
        <v>161.83000208970432</v>
      </c>
      <c r="BY209" s="342">
        <v>167.93087426559998</v>
      </c>
      <c r="BZ209" s="342">
        <v>173.40732926332009</v>
      </c>
      <c r="CA209" s="342">
        <v>176.14555676218015</v>
      </c>
      <c r="CB209" s="342">
        <v>178.8837842610402</v>
      </c>
      <c r="CC209" s="342">
        <v>184.36023925876032</v>
      </c>
      <c r="CE209" s="385">
        <v>97.5</v>
      </c>
      <c r="CF209" s="342">
        <v>11.6</v>
      </c>
      <c r="CG209" s="342">
        <v>12.65</v>
      </c>
      <c r="CH209" s="342">
        <v>13.175000000000001</v>
      </c>
      <c r="CI209" s="342">
        <v>13.7</v>
      </c>
      <c r="CJ209" s="342">
        <v>14.75</v>
      </c>
      <c r="CK209" s="342">
        <v>15.85</v>
      </c>
      <c r="CL209" s="342">
        <v>16.399999999999999</v>
      </c>
      <c r="CM209" s="342">
        <v>16.95</v>
      </c>
      <c r="CN209" s="342">
        <v>18.05</v>
      </c>
      <c r="CO209" s="342">
        <v>11.3</v>
      </c>
      <c r="CP209" s="342">
        <v>12.35</v>
      </c>
      <c r="CQ209" s="342">
        <v>12.875</v>
      </c>
      <c r="CR209" s="342">
        <v>13.4</v>
      </c>
      <c r="CS209" s="342">
        <v>14.45</v>
      </c>
      <c r="CT209" s="342">
        <v>15.55</v>
      </c>
      <c r="CU209" s="342">
        <v>16.100000000000001</v>
      </c>
      <c r="CV209" s="342">
        <v>16.649999999999999</v>
      </c>
      <c r="CW209" s="342">
        <v>17.75</v>
      </c>
      <c r="CY209" s="101">
        <f t="shared" si="336"/>
        <v>1</v>
      </c>
      <c r="CZ209" s="101">
        <f t="shared" si="337"/>
        <v>3</v>
      </c>
      <c r="DB209" s="101">
        <f t="shared" si="338"/>
        <v>3</v>
      </c>
      <c r="DD209" s="311">
        <f t="shared" si="339"/>
        <v>3</v>
      </c>
      <c r="DE209" s="311"/>
      <c r="DF209" s="101">
        <f t="shared" si="255"/>
        <v>0</v>
      </c>
      <c r="DG209" s="101">
        <f t="shared" si="256"/>
        <v>0</v>
      </c>
      <c r="DH209" s="101">
        <f t="shared" si="257"/>
        <v>1</v>
      </c>
      <c r="DI209" s="101">
        <f t="shared" si="258"/>
        <v>0</v>
      </c>
      <c r="DJ209" s="311">
        <f t="shared" si="259"/>
        <v>0</v>
      </c>
      <c r="DK209" s="311">
        <f t="shared" si="260"/>
        <v>0</v>
      </c>
      <c r="DL209" s="101">
        <f t="shared" si="261"/>
        <v>0</v>
      </c>
      <c r="DM209" s="101">
        <f t="shared" si="262"/>
        <v>0</v>
      </c>
      <c r="DN209" s="101">
        <f t="shared" si="263"/>
        <v>1</v>
      </c>
      <c r="DO209" s="101">
        <f t="shared" si="264"/>
        <v>0</v>
      </c>
      <c r="DP209" s="101">
        <f t="shared" si="265"/>
        <v>0</v>
      </c>
      <c r="DQ209" s="101">
        <f t="shared" si="266"/>
        <v>0</v>
      </c>
      <c r="DR209" s="101">
        <f t="shared" si="267"/>
        <v>0</v>
      </c>
      <c r="DS209" s="101">
        <f t="shared" si="268"/>
        <v>0</v>
      </c>
      <c r="DT209" s="101">
        <f t="shared" si="269"/>
        <v>0</v>
      </c>
      <c r="DU209" s="101">
        <f t="shared" si="270"/>
        <v>1</v>
      </c>
      <c r="DV209" s="101">
        <f t="shared" si="271"/>
        <v>0</v>
      </c>
      <c r="DW209" s="101">
        <f t="shared" si="272"/>
        <v>0</v>
      </c>
      <c r="DX209" s="311">
        <f t="shared" si="273"/>
        <v>0</v>
      </c>
      <c r="DY209" s="101">
        <f t="shared" si="274"/>
        <v>0</v>
      </c>
      <c r="DZ209" s="101">
        <f t="shared" si="275"/>
        <v>0</v>
      </c>
      <c r="EA209" s="101">
        <f t="shared" si="276"/>
        <v>0</v>
      </c>
      <c r="EB209" s="101">
        <f t="shared" si="277"/>
        <v>0</v>
      </c>
      <c r="EC209" s="101">
        <f t="shared" si="278"/>
        <v>0</v>
      </c>
      <c r="ED209" s="101">
        <f t="shared" si="279"/>
        <v>0</v>
      </c>
      <c r="EE209" s="101">
        <f t="shared" si="280"/>
        <v>0</v>
      </c>
      <c r="EF209" s="101">
        <f t="shared" si="281"/>
        <v>0</v>
      </c>
      <c r="EG209" s="101">
        <f t="shared" si="282"/>
        <v>0</v>
      </c>
      <c r="EH209" s="101">
        <f t="shared" si="283"/>
        <v>0</v>
      </c>
      <c r="EI209" s="101">
        <f t="shared" si="284"/>
        <v>0</v>
      </c>
      <c r="EJ209" s="101">
        <f t="shared" si="285"/>
        <v>0</v>
      </c>
      <c r="EK209" s="101">
        <f t="shared" si="286"/>
        <v>0</v>
      </c>
      <c r="EL209" s="101">
        <f t="shared" si="287"/>
        <v>0</v>
      </c>
      <c r="EM209" s="101">
        <f t="shared" si="288"/>
        <v>0</v>
      </c>
      <c r="EN209" s="101">
        <f t="shared" si="289"/>
        <v>0</v>
      </c>
      <c r="EO209" s="101">
        <f t="shared" si="290"/>
        <v>0</v>
      </c>
      <c r="EP209" s="101">
        <f t="shared" si="291"/>
        <v>0</v>
      </c>
      <c r="EQ209" s="101">
        <f t="shared" si="292"/>
        <v>0</v>
      </c>
    </row>
    <row r="210" spans="2:147" ht="21.75" customHeight="1" x14ac:dyDescent="0.45">
      <c r="B210" s="133">
        <f>IF(Data!B209&lt;&gt;"",Data!B209,"")</f>
        <v>196</v>
      </c>
      <c r="C210" s="158" t="str">
        <f>IF(Data!C209&lt;&gt;"",Data!C209,"")</f>
        <v>นายศุภกฤต    อ่อนสำลี</v>
      </c>
      <c r="D210" s="106">
        <f>IF(Data!D209&lt;&gt;"",Data!D209,"")</f>
        <v>1</v>
      </c>
      <c r="E210" s="140">
        <f>IF(AND(I210=1,Data!T209=0),0,IF(I210=999,999,Data!T209))</f>
        <v>206</v>
      </c>
      <c r="F210" s="140">
        <f t="shared" si="293"/>
        <v>17.166666666666668</v>
      </c>
      <c r="G210" s="140">
        <f>IF(Data!K209&lt;&gt;"",Data!K209,"")</f>
        <v>43</v>
      </c>
      <c r="H210" s="141">
        <f>IF(Data!L209&lt;&gt;"",Data!L209,"")</f>
        <v>165</v>
      </c>
      <c r="I210" s="63">
        <f>IF(Data!M209&lt;&gt;"",Data!M209,"")</f>
        <v>1</v>
      </c>
      <c r="J210" s="63">
        <f t="shared" si="294"/>
        <v>76</v>
      </c>
      <c r="L210" s="64" t="str">
        <f t="shared" si="295"/>
        <v>น้ำหนักน้อยกว่าเกณฑ์</v>
      </c>
      <c r="N210" s="63">
        <f t="shared" si="296"/>
        <v>97</v>
      </c>
      <c r="P210" s="64" t="str">
        <f t="shared" si="297"/>
        <v>ส่วนสูงตามเกณฑ์</v>
      </c>
      <c r="R210" s="63">
        <f t="shared" si="298"/>
        <v>82</v>
      </c>
      <c r="S210" s="64" t="str">
        <f t="shared" si="299"/>
        <v>ค่อนข้างผอม</v>
      </c>
      <c r="W210" s="310">
        <f t="shared" si="300"/>
        <v>1206</v>
      </c>
      <c r="Y210" s="65">
        <f t="shared" si="301"/>
        <v>56.4</v>
      </c>
      <c r="Z210" s="65">
        <f t="shared" si="302"/>
        <v>169.31169669119998</v>
      </c>
      <c r="AA210" s="65">
        <f t="shared" si="303"/>
        <v>52.7</v>
      </c>
      <c r="AB210" s="65">
        <f t="shared" si="304"/>
        <v>0</v>
      </c>
      <c r="AC210" s="341">
        <f t="shared" si="305"/>
        <v>52.7</v>
      </c>
      <c r="AD210" s="65">
        <f t="shared" si="306"/>
        <v>36.78062230751955</v>
      </c>
      <c r="AE210" s="65">
        <f t="shared" si="307"/>
        <v>43.320414871679702</v>
      </c>
      <c r="AF210" s="65">
        <f t="shared" si="308"/>
        <v>46.590311153759785</v>
      </c>
      <c r="AG210" s="65">
        <f t="shared" si="309"/>
        <v>65.970428142673398</v>
      </c>
      <c r="AH210" s="65">
        <f t="shared" si="310"/>
        <v>69.160570856897863</v>
      </c>
      <c r="AI210" s="65">
        <f t="shared" si="311"/>
        <v>75.5</v>
      </c>
      <c r="AJ210" s="65">
        <f t="shared" si="312"/>
        <v>151.86687568425742</v>
      </c>
      <c r="AK210" s="65">
        <f t="shared" si="313"/>
        <v>157.68181601990494</v>
      </c>
      <c r="AL210" s="65">
        <f t="shared" si="314"/>
        <v>160.5892861877287</v>
      </c>
      <c r="AM210" s="65">
        <f t="shared" si="315"/>
        <v>177.2864355792949</v>
      </c>
      <c r="AN210" s="65">
        <f t="shared" si="316"/>
        <v>179.94468187532649</v>
      </c>
      <c r="AO210" s="65">
        <f t="shared" si="317"/>
        <v>185.26117446738976</v>
      </c>
      <c r="AP210" s="65">
        <f t="shared" si="318"/>
        <v>37.068300700300128</v>
      </c>
      <c r="AQ210" s="65">
        <f t="shared" si="319"/>
        <v>42.278867133533417</v>
      </c>
      <c r="AR210" s="65">
        <f t="shared" si="320"/>
        <v>44.884150350150065</v>
      </c>
      <c r="AS210" s="65">
        <f t="shared" si="321"/>
        <v>61.47289246411728</v>
      </c>
      <c r="AT210" s="65">
        <f t="shared" si="322"/>
        <v>64.397189952156367</v>
      </c>
      <c r="AU210" s="65">
        <f t="shared" si="323"/>
        <v>70.245784928234556</v>
      </c>
      <c r="AV210" s="65">
        <f t="shared" si="324"/>
        <v>0</v>
      </c>
      <c r="AW210" s="65">
        <f t="shared" si="325"/>
        <v>37.068300700300128</v>
      </c>
      <c r="AX210" s="65">
        <f t="shared" si="326"/>
        <v>0</v>
      </c>
      <c r="AY210" s="65">
        <f t="shared" si="327"/>
        <v>42.278867133533417</v>
      </c>
      <c r="AZ210" s="65">
        <f t="shared" si="328"/>
        <v>0</v>
      </c>
      <c r="BA210" s="65">
        <f t="shared" si="329"/>
        <v>44.884150350150065</v>
      </c>
      <c r="BB210" s="65">
        <f t="shared" si="330"/>
        <v>0</v>
      </c>
      <c r="BC210" s="65">
        <f t="shared" si="331"/>
        <v>61.47289246411728</v>
      </c>
      <c r="BD210" s="65">
        <f t="shared" si="332"/>
        <v>0</v>
      </c>
      <c r="BE210" s="65">
        <f t="shared" si="333"/>
        <v>64.397189952156367</v>
      </c>
      <c r="BF210" s="65">
        <f t="shared" si="334"/>
        <v>0</v>
      </c>
      <c r="BG210" s="65">
        <f t="shared" si="335"/>
        <v>70.245784928234556</v>
      </c>
      <c r="BI210" s="371">
        <v>1195</v>
      </c>
      <c r="BJ210" s="342">
        <v>34.621115171808327</v>
      </c>
      <c r="BK210" s="342">
        <v>41.214076781205549</v>
      </c>
      <c r="BL210" s="342">
        <v>44.510557585904166</v>
      </c>
      <c r="BM210" s="342">
        <v>47.807038390602777</v>
      </c>
      <c r="BN210" s="342">
        <v>54.4</v>
      </c>
      <c r="BO210" s="342">
        <v>61.20563779034552</v>
      </c>
      <c r="BP210" s="342">
        <v>64.608456685518277</v>
      </c>
      <c r="BQ210" s="342">
        <v>68.011275580691049</v>
      </c>
      <c r="BR210" s="342">
        <v>74.8</v>
      </c>
      <c r="BS210" s="65"/>
      <c r="BT210" s="371">
        <v>1195</v>
      </c>
      <c r="BU210" s="342">
        <v>149.86532237957604</v>
      </c>
      <c r="BV210" s="342">
        <v>155.95097913091737</v>
      </c>
      <c r="BW210" s="342">
        <v>158.99380750658801</v>
      </c>
      <c r="BX210" s="342">
        <v>162.03663588225868</v>
      </c>
      <c r="BY210" s="342">
        <v>168.12229263360001</v>
      </c>
      <c r="BZ210" s="342">
        <v>173.54960961979134</v>
      </c>
      <c r="CA210" s="342">
        <v>176.263268112887</v>
      </c>
      <c r="CB210" s="342">
        <v>178.97692660598267</v>
      </c>
      <c r="CC210" s="342">
        <v>184.404243592174</v>
      </c>
      <c r="CE210" s="385">
        <v>97.75</v>
      </c>
      <c r="CF210" s="342">
        <v>11.675000000000001</v>
      </c>
      <c r="CG210" s="342">
        <v>12.725</v>
      </c>
      <c r="CH210" s="342">
        <v>13.25</v>
      </c>
      <c r="CI210" s="342">
        <v>13.775</v>
      </c>
      <c r="CJ210" s="342">
        <v>14.824999999999999</v>
      </c>
      <c r="CK210" s="342">
        <v>15.925000000000001</v>
      </c>
      <c r="CL210" s="342">
        <v>16.475000000000001</v>
      </c>
      <c r="CM210" s="342">
        <v>17.024999999999999</v>
      </c>
      <c r="CN210" s="342">
        <v>18.125</v>
      </c>
      <c r="CO210" s="342">
        <v>11.375</v>
      </c>
      <c r="CP210" s="342">
        <v>12.425000000000001</v>
      </c>
      <c r="CQ210" s="342">
        <v>12.95</v>
      </c>
      <c r="CR210" s="342">
        <v>13.475</v>
      </c>
      <c r="CS210" s="342">
        <v>14.525</v>
      </c>
      <c r="CT210" s="342">
        <v>15.625</v>
      </c>
      <c r="CU210" s="342">
        <v>16.175000000000001</v>
      </c>
      <c r="CV210" s="342">
        <v>16.725000000000001</v>
      </c>
      <c r="CW210" s="342">
        <v>17.824999999999999</v>
      </c>
      <c r="CY210" s="101">
        <f t="shared" si="336"/>
        <v>1</v>
      </c>
      <c r="CZ210" s="101">
        <f t="shared" si="337"/>
        <v>1</v>
      </c>
      <c r="DB210" s="101">
        <f t="shared" si="338"/>
        <v>3</v>
      </c>
      <c r="DD210" s="311">
        <f t="shared" si="339"/>
        <v>2</v>
      </c>
      <c r="DE210" s="311"/>
      <c r="DF210" s="101">
        <f t="shared" si="255"/>
        <v>0</v>
      </c>
      <c r="DG210" s="101">
        <f t="shared" si="256"/>
        <v>0</v>
      </c>
      <c r="DH210" s="101">
        <f t="shared" si="257"/>
        <v>0</v>
      </c>
      <c r="DI210" s="101">
        <f t="shared" si="258"/>
        <v>0</v>
      </c>
      <c r="DJ210" s="311">
        <f t="shared" si="259"/>
        <v>1</v>
      </c>
      <c r="DK210" s="311">
        <f t="shared" si="260"/>
        <v>0</v>
      </c>
      <c r="DL210" s="101">
        <f t="shared" si="261"/>
        <v>0</v>
      </c>
      <c r="DM210" s="101">
        <f t="shared" si="262"/>
        <v>0</v>
      </c>
      <c r="DN210" s="101">
        <f t="shared" si="263"/>
        <v>1</v>
      </c>
      <c r="DO210" s="101">
        <f t="shared" si="264"/>
        <v>0</v>
      </c>
      <c r="DP210" s="101">
        <f t="shared" si="265"/>
        <v>0</v>
      </c>
      <c r="DQ210" s="101">
        <f t="shared" si="266"/>
        <v>0</v>
      </c>
      <c r="DR210" s="101">
        <f t="shared" si="267"/>
        <v>0</v>
      </c>
      <c r="DS210" s="101">
        <f t="shared" si="268"/>
        <v>0</v>
      </c>
      <c r="DT210" s="101">
        <f t="shared" si="269"/>
        <v>0</v>
      </c>
      <c r="DU210" s="101">
        <f t="shared" si="270"/>
        <v>0</v>
      </c>
      <c r="DV210" s="101">
        <f t="shared" si="271"/>
        <v>1</v>
      </c>
      <c r="DW210" s="101">
        <f t="shared" si="272"/>
        <v>0</v>
      </c>
      <c r="DX210" s="311">
        <f t="shared" si="273"/>
        <v>0</v>
      </c>
      <c r="DY210" s="101">
        <f t="shared" si="274"/>
        <v>0</v>
      </c>
      <c r="DZ210" s="101">
        <f t="shared" si="275"/>
        <v>0</v>
      </c>
      <c r="EA210" s="101">
        <f t="shared" si="276"/>
        <v>0</v>
      </c>
      <c r="EB210" s="101">
        <f t="shared" si="277"/>
        <v>0</v>
      </c>
      <c r="EC210" s="101">
        <f t="shared" si="278"/>
        <v>0</v>
      </c>
      <c r="ED210" s="101">
        <f t="shared" si="279"/>
        <v>0</v>
      </c>
      <c r="EE210" s="101">
        <f t="shared" si="280"/>
        <v>0</v>
      </c>
      <c r="EF210" s="101">
        <f t="shared" si="281"/>
        <v>0</v>
      </c>
      <c r="EG210" s="101">
        <f t="shared" si="282"/>
        <v>0</v>
      </c>
      <c r="EH210" s="101">
        <f t="shared" si="283"/>
        <v>0</v>
      </c>
      <c r="EI210" s="101">
        <f t="shared" si="284"/>
        <v>0</v>
      </c>
      <c r="EJ210" s="101">
        <f t="shared" si="285"/>
        <v>0</v>
      </c>
      <c r="EK210" s="101">
        <f t="shared" si="286"/>
        <v>0</v>
      </c>
      <c r="EL210" s="101">
        <f t="shared" si="287"/>
        <v>0</v>
      </c>
      <c r="EM210" s="101">
        <f t="shared" si="288"/>
        <v>0</v>
      </c>
      <c r="EN210" s="101">
        <f t="shared" si="289"/>
        <v>0</v>
      </c>
      <c r="EO210" s="101">
        <f t="shared" si="290"/>
        <v>0</v>
      </c>
      <c r="EP210" s="101">
        <f t="shared" si="291"/>
        <v>0</v>
      </c>
      <c r="EQ210" s="101">
        <f t="shared" si="292"/>
        <v>0</v>
      </c>
    </row>
    <row r="211" spans="2:147" ht="21.75" customHeight="1" x14ac:dyDescent="0.45">
      <c r="B211" s="133">
        <f>IF(Data!B210&lt;&gt;"",Data!B210,"")</f>
        <v>197</v>
      </c>
      <c r="C211" s="158" t="str">
        <f>IF(Data!C210&lt;&gt;"",Data!C210,"")</f>
        <v>นายอรงณ์กร    แย้มทับ</v>
      </c>
      <c r="D211" s="106">
        <f>IF(Data!D210&lt;&gt;"",Data!D210,"")</f>
        <v>1</v>
      </c>
      <c r="E211" s="140">
        <f>IF(AND(I211=1,Data!T210=0),0,IF(I211=999,999,Data!T210))</f>
        <v>205</v>
      </c>
      <c r="F211" s="140">
        <f t="shared" si="293"/>
        <v>17.083333333333332</v>
      </c>
      <c r="G211" s="140">
        <f>IF(Data!K210&lt;&gt;"",Data!K210,"")</f>
        <v>45</v>
      </c>
      <c r="H211" s="141">
        <f>IF(Data!L210&lt;&gt;"",Data!L210,"")</f>
        <v>165</v>
      </c>
      <c r="I211" s="63">
        <f>IF(Data!M210&lt;&gt;"",Data!M210,"")</f>
        <v>1</v>
      </c>
      <c r="J211" s="63">
        <f t="shared" si="294"/>
        <v>80</v>
      </c>
      <c r="L211" s="64" t="str">
        <f t="shared" si="295"/>
        <v>น้ำหนักค่อนข้างน้อย</v>
      </c>
      <c r="N211" s="63">
        <f t="shared" si="296"/>
        <v>97</v>
      </c>
      <c r="P211" s="64" t="str">
        <f t="shared" si="297"/>
        <v>ส่วนสูงตามเกณฑ์</v>
      </c>
      <c r="R211" s="63">
        <f t="shared" si="298"/>
        <v>85</v>
      </c>
      <c r="S211" s="64" t="str">
        <f t="shared" si="299"/>
        <v>สมส่วน</v>
      </c>
      <c r="W211" s="310">
        <f t="shared" si="300"/>
        <v>1205</v>
      </c>
      <c r="Y211" s="65">
        <f t="shared" si="301"/>
        <v>56.2</v>
      </c>
      <c r="Z211" s="65">
        <f t="shared" si="302"/>
        <v>169.27180303359998</v>
      </c>
      <c r="AA211" s="65">
        <f t="shared" si="303"/>
        <v>52.7</v>
      </c>
      <c r="AB211" s="65">
        <f t="shared" si="304"/>
        <v>0</v>
      </c>
      <c r="AC211" s="341">
        <f t="shared" si="305"/>
        <v>52.7</v>
      </c>
      <c r="AD211" s="65">
        <f t="shared" si="306"/>
        <v>36.580622307519548</v>
      </c>
      <c r="AE211" s="65">
        <f t="shared" si="307"/>
        <v>43.120414871679699</v>
      </c>
      <c r="AF211" s="65">
        <f t="shared" si="308"/>
        <v>46.390311153759775</v>
      </c>
      <c r="AG211" s="65">
        <f t="shared" si="309"/>
        <v>65.850181710529</v>
      </c>
      <c r="AH211" s="65">
        <f t="shared" si="310"/>
        <v>69.066908947371999</v>
      </c>
      <c r="AI211" s="65">
        <f t="shared" si="311"/>
        <v>75.5</v>
      </c>
      <c r="AJ211" s="65">
        <f t="shared" si="312"/>
        <v>151.69392849068211</v>
      </c>
      <c r="AK211" s="65">
        <f t="shared" si="313"/>
        <v>157.55322000498808</v>
      </c>
      <c r="AL211" s="65">
        <f t="shared" si="314"/>
        <v>160.48286576214105</v>
      </c>
      <c r="AM211" s="65">
        <f t="shared" si="315"/>
        <v>177.2282108410277</v>
      </c>
      <c r="AN211" s="65">
        <f t="shared" si="316"/>
        <v>179.88034677683692</v>
      </c>
      <c r="AO211" s="65">
        <f t="shared" si="317"/>
        <v>185.1846186484554</v>
      </c>
      <c r="AP211" s="65">
        <f t="shared" si="318"/>
        <v>37.068300700300128</v>
      </c>
      <c r="AQ211" s="65">
        <f t="shared" si="319"/>
        <v>42.278867133533417</v>
      </c>
      <c r="AR211" s="65">
        <f t="shared" si="320"/>
        <v>44.884150350150065</v>
      </c>
      <c r="AS211" s="65">
        <f t="shared" si="321"/>
        <v>61.47289246411728</v>
      </c>
      <c r="AT211" s="65">
        <f t="shared" si="322"/>
        <v>64.397189952156367</v>
      </c>
      <c r="AU211" s="65">
        <f t="shared" si="323"/>
        <v>70.245784928234556</v>
      </c>
      <c r="AV211" s="65">
        <f t="shared" si="324"/>
        <v>0</v>
      </c>
      <c r="AW211" s="65">
        <f t="shared" si="325"/>
        <v>37.068300700300128</v>
      </c>
      <c r="AX211" s="65">
        <f t="shared" si="326"/>
        <v>0</v>
      </c>
      <c r="AY211" s="65">
        <f t="shared" si="327"/>
        <v>42.278867133533417</v>
      </c>
      <c r="AZ211" s="65">
        <f t="shared" si="328"/>
        <v>0</v>
      </c>
      <c r="BA211" s="65">
        <f t="shared" si="329"/>
        <v>44.884150350150065</v>
      </c>
      <c r="BB211" s="65">
        <f t="shared" si="330"/>
        <v>0</v>
      </c>
      <c r="BC211" s="65">
        <f t="shared" si="331"/>
        <v>61.47289246411728</v>
      </c>
      <c r="BD211" s="65">
        <f t="shared" si="332"/>
        <v>0</v>
      </c>
      <c r="BE211" s="65">
        <f t="shared" si="333"/>
        <v>64.397189952156367</v>
      </c>
      <c r="BF211" s="65">
        <f t="shared" si="334"/>
        <v>0</v>
      </c>
      <c r="BG211" s="65">
        <f t="shared" si="335"/>
        <v>70.245784928234556</v>
      </c>
      <c r="BI211" s="371">
        <v>1196</v>
      </c>
      <c r="BJ211" s="342">
        <v>34.82111517180833</v>
      </c>
      <c r="BK211" s="342">
        <v>41.414076781205551</v>
      </c>
      <c r="BL211" s="342">
        <v>44.710557585904169</v>
      </c>
      <c r="BM211" s="342">
        <v>48.00703839060278</v>
      </c>
      <c r="BN211" s="342">
        <v>54.6</v>
      </c>
      <c r="BO211" s="342">
        <v>61.352468745108446</v>
      </c>
      <c r="BP211" s="342">
        <v>64.728703117662661</v>
      </c>
      <c r="BQ211" s="342">
        <v>68.104937490216884</v>
      </c>
      <c r="BR211" s="342">
        <v>74.900000000000006</v>
      </c>
      <c r="BS211" s="65"/>
      <c r="BT211" s="371">
        <v>1196</v>
      </c>
      <c r="BU211" s="342">
        <v>150.08552269575861</v>
      </c>
      <c r="BV211" s="342">
        <v>156.15779273903905</v>
      </c>
      <c r="BW211" s="342">
        <v>159.19392776067929</v>
      </c>
      <c r="BX211" s="342">
        <v>162.23006278231952</v>
      </c>
      <c r="BY211" s="342">
        <v>168.30233282559996</v>
      </c>
      <c r="BZ211" s="342">
        <v>173.68465697812792</v>
      </c>
      <c r="CA211" s="342">
        <v>176.37581905439191</v>
      </c>
      <c r="CB211" s="342">
        <v>179.06698113065588</v>
      </c>
      <c r="CC211" s="342">
        <v>184.44930528318383</v>
      </c>
      <c r="CE211" s="385">
        <v>98</v>
      </c>
      <c r="CF211" s="342">
        <v>11.75</v>
      </c>
      <c r="CG211" s="342">
        <v>12.8</v>
      </c>
      <c r="CH211" s="342">
        <v>13.324999999999999</v>
      </c>
      <c r="CI211" s="342">
        <v>13.85</v>
      </c>
      <c r="CJ211" s="342">
        <v>14.9</v>
      </c>
      <c r="CK211" s="342">
        <v>16</v>
      </c>
      <c r="CL211" s="342">
        <v>16.55</v>
      </c>
      <c r="CM211" s="342">
        <v>17.100000000000001</v>
      </c>
      <c r="CN211" s="342">
        <v>18.2</v>
      </c>
      <c r="CO211" s="342">
        <v>11.45</v>
      </c>
      <c r="CP211" s="342">
        <v>12.5</v>
      </c>
      <c r="CQ211" s="342">
        <v>13.025</v>
      </c>
      <c r="CR211" s="342">
        <v>13.55</v>
      </c>
      <c r="CS211" s="342">
        <v>14.6</v>
      </c>
      <c r="CT211" s="342">
        <v>15.7</v>
      </c>
      <c r="CU211" s="342">
        <v>16.25</v>
      </c>
      <c r="CV211" s="342">
        <v>16.8</v>
      </c>
      <c r="CW211" s="342">
        <v>17.899999999999999</v>
      </c>
      <c r="CY211" s="101">
        <f t="shared" si="336"/>
        <v>1</v>
      </c>
      <c r="CZ211" s="101">
        <f t="shared" si="337"/>
        <v>2</v>
      </c>
      <c r="DB211" s="101">
        <f t="shared" si="338"/>
        <v>3</v>
      </c>
      <c r="DD211" s="311">
        <f t="shared" si="339"/>
        <v>3</v>
      </c>
      <c r="DE211" s="311"/>
      <c r="DF211" s="101">
        <f t="shared" si="255"/>
        <v>0</v>
      </c>
      <c r="DG211" s="101">
        <f t="shared" si="256"/>
        <v>0</v>
      </c>
      <c r="DH211" s="101">
        <f t="shared" si="257"/>
        <v>0</v>
      </c>
      <c r="DI211" s="101">
        <f t="shared" si="258"/>
        <v>1</v>
      </c>
      <c r="DJ211" s="311">
        <f t="shared" si="259"/>
        <v>0</v>
      </c>
      <c r="DK211" s="311">
        <f t="shared" si="260"/>
        <v>0</v>
      </c>
      <c r="DL211" s="101">
        <f t="shared" si="261"/>
        <v>0</v>
      </c>
      <c r="DM211" s="101">
        <f t="shared" si="262"/>
        <v>0</v>
      </c>
      <c r="DN211" s="101">
        <f t="shared" si="263"/>
        <v>1</v>
      </c>
      <c r="DO211" s="101">
        <f t="shared" si="264"/>
        <v>0</v>
      </c>
      <c r="DP211" s="101">
        <f t="shared" si="265"/>
        <v>0</v>
      </c>
      <c r="DQ211" s="101">
        <f t="shared" si="266"/>
        <v>0</v>
      </c>
      <c r="DR211" s="101">
        <f t="shared" si="267"/>
        <v>0</v>
      </c>
      <c r="DS211" s="101">
        <f t="shared" si="268"/>
        <v>0</v>
      </c>
      <c r="DT211" s="101">
        <f t="shared" si="269"/>
        <v>0</v>
      </c>
      <c r="DU211" s="101">
        <f t="shared" si="270"/>
        <v>1</v>
      </c>
      <c r="DV211" s="101">
        <f t="shared" si="271"/>
        <v>0</v>
      </c>
      <c r="DW211" s="101">
        <f t="shared" si="272"/>
        <v>0</v>
      </c>
      <c r="DX211" s="311">
        <f t="shared" si="273"/>
        <v>0</v>
      </c>
      <c r="DY211" s="101">
        <f t="shared" si="274"/>
        <v>0</v>
      </c>
      <c r="DZ211" s="101">
        <f t="shared" si="275"/>
        <v>0</v>
      </c>
      <c r="EA211" s="101">
        <f t="shared" si="276"/>
        <v>0</v>
      </c>
      <c r="EB211" s="101">
        <f t="shared" si="277"/>
        <v>0</v>
      </c>
      <c r="EC211" s="101">
        <f t="shared" si="278"/>
        <v>0</v>
      </c>
      <c r="ED211" s="101">
        <f t="shared" si="279"/>
        <v>0</v>
      </c>
      <c r="EE211" s="101">
        <f t="shared" si="280"/>
        <v>0</v>
      </c>
      <c r="EF211" s="101">
        <f t="shared" si="281"/>
        <v>0</v>
      </c>
      <c r="EG211" s="101">
        <f t="shared" si="282"/>
        <v>0</v>
      </c>
      <c r="EH211" s="101">
        <f t="shared" si="283"/>
        <v>0</v>
      </c>
      <c r="EI211" s="101">
        <f t="shared" si="284"/>
        <v>0</v>
      </c>
      <c r="EJ211" s="101">
        <f t="shared" si="285"/>
        <v>0</v>
      </c>
      <c r="EK211" s="101">
        <f t="shared" si="286"/>
        <v>0</v>
      </c>
      <c r="EL211" s="101">
        <f t="shared" si="287"/>
        <v>0</v>
      </c>
      <c r="EM211" s="101">
        <f t="shared" si="288"/>
        <v>0</v>
      </c>
      <c r="EN211" s="101">
        <f t="shared" si="289"/>
        <v>0</v>
      </c>
      <c r="EO211" s="101">
        <f t="shared" si="290"/>
        <v>0</v>
      </c>
      <c r="EP211" s="101">
        <f t="shared" si="291"/>
        <v>0</v>
      </c>
      <c r="EQ211" s="101">
        <f t="shared" si="292"/>
        <v>0</v>
      </c>
    </row>
    <row r="212" spans="2:147" ht="21.75" customHeight="1" x14ac:dyDescent="0.45">
      <c r="B212" s="133">
        <f>IF(Data!B211&lt;&gt;"",Data!B211,"")</f>
        <v>198</v>
      </c>
      <c r="C212" s="158" t="str">
        <f>IF(Data!C211&lt;&gt;"",Data!C211,"")</f>
        <v>นางสาวณิชากานต์    เนียมทอง</v>
      </c>
      <c r="D212" s="106">
        <f>IF(Data!D211&lt;&gt;"",Data!D211,"")</f>
        <v>2</v>
      </c>
      <c r="E212" s="140">
        <f>IF(AND(I212=1,Data!T211=0),0,IF(I212=999,999,Data!T211))</f>
        <v>196</v>
      </c>
      <c r="F212" s="140">
        <f t="shared" si="293"/>
        <v>16.333333333333332</v>
      </c>
      <c r="G212" s="140">
        <f>IF(Data!K211&lt;&gt;"",Data!K211,"")</f>
        <v>52</v>
      </c>
      <c r="H212" s="141">
        <f>IF(Data!L211&lt;&gt;"",Data!L211,"")</f>
        <v>168</v>
      </c>
      <c r="I212" s="63">
        <f>IF(Data!M211&lt;&gt;"",Data!M211,"")</f>
        <v>1</v>
      </c>
      <c r="J212" s="63">
        <f t="shared" si="294"/>
        <v>108</v>
      </c>
      <c r="L212" s="64" t="str">
        <f t="shared" si="295"/>
        <v>น้ำหนักตามเกณฑ์</v>
      </c>
      <c r="N212" s="63">
        <f t="shared" si="296"/>
        <v>107</v>
      </c>
      <c r="P212" s="64" t="str">
        <f t="shared" si="297"/>
        <v>สูงกว่าเกณฑ์</v>
      </c>
      <c r="R212" s="63">
        <f t="shared" si="298"/>
        <v>92</v>
      </c>
      <c r="S212" s="64" t="str">
        <f t="shared" si="299"/>
        <v>สมส่วน</v>
      </c>
      <c r="W212" s="310">
        <f t="shared" si="300"/>
        <v>2196</v>
      </c>
      <c r="Y212" s="65">
        <f t="shared" si="301"/>
        <v>48.1</v>
      </c>
      <c r="Z212" s="65">
        <f t="shared" si="302"/>
        <v>156.69999999999999</v>
      </c>
      <c r="AA212" s="65">
        <f t="shared" si="303"/>
        <v>56.8</v>
      </c>
      <c r="AB212" s="65">
        <f t="shared" si="304"/>
        <v>0</v>
      </c>
      <c r="AC212" s="341">
        <f t="shared" si="305"/>
        <v>56.8</v>
      </c>
      <c r="AD212" s="65">
        <f t="shared" si="306"/>
        <v>32.787314971722573</v>
      </c>
      <c r="AE212" s="65">
        <f t="shared" si="307"/>
        <v>37.891543314481716</v>
      </c>
      <c r="AF212" s="65">
        <f t="shared" si="308"/>
        <v>40.443657485861287</v>
      </c>
      <c r="AG212" s="65">
        <f t="shared" si="309"/>
        <v>57.351413871250941</v>
      </c>
      <c r="AH212" s="65">
        <f t="shared" si="310"/>
        <v>60.435218495001259</v>
      </c>
      <c r="AI212" s="65">
        <f t="shared" si="311"/>
        <v>66.602827742501887</v>
      </c>
      <c r="AJ212" s="65">
        <f t="shared" si="312"/>
        <v>141.70632924314503</v>
      </c>
      <c r="AK212" s="65">
        <f t="shared" si="313"/>
        <v>146.70421949543004</v>
      </c>
      <c r="AL212" s="65">
        <f t="shared" si="314"/>
        <v>149.20316462157251</v>
      </c>
      <c r="AM212" s="65">
        <f t="shared" si="315"/>
        <v>164.1170818105719</v>
      </c>
      <c r="AN212" s="65">
        <f t="shared" si="316"/>
        <v>166.58944241409583</v>
      </c>
      <c r="AO212" s="65">
        <f t="shared" si="317"/>
        <v>171.53416362114376</v>
      </c>
      <c r="AP212" s="65">
        <f t="shared" si="318"/>
        <v>39.254215071765444</v>
      </c>
      <c r="AQ212" s="65">
        <f t="shared" si="319"/>
        <v>45.102810047843633</v>
      </c>
      <c r="AR212" s="65">
        <f t="shared" si="320"/>
        <v>48.02710753588272</v>
      </c>
      <c r="AS212" s="65">
        <f t="shared" si="321"/>
        <v>64.217081810571869</v>
      </c>
      <c r="AT212" s="65">
        <f t="shared" si="322"/>
        <v>66.689442414095822</v>
      </c>
      <c r="AU212" s="65">
        <f t="shared" si="323"/>
        <v>71.634163621143742</v>
      </c>
      <c r="AV212" s="65">
        <f t="shared" si="324"/>
        <v>0</v>
      </c>
      <c r="AW212" s="65">
        <f t="shared" si="325"/>
        <v>39.254215071765444</v>
      </c>
      <c r="AX212" s="65">
        <f t="shared" si="326"/>
        <v>0</v>
      </c>
      <c r="AY212" s="65">
        <f t="shared" si="327"/>
        <v>45.102810047843633</v>
      </c>
      <c r="AZ212" s="65">
        <f t="shared" si="328"/>
        <v>0</v>
      </c>
      <c r="BA212" s="65">
        <f t="shared" si="329"/>
        <v>48.02710753588272</v>
      </c>
      <c r="BB212" s="65">
        <f t="shared" si="330"/>
        <v>0</v>
      </c>
      <c r="BC212" s="65">
        <f t="shared" si="331"/>
        <v>64.217081810571869</v>
      </c>
      <c r="BD212" s="65">
        <f t="shared" si="332"/>
        <v>0</v>
      </c>
      <c r="BE212" s="65">
        <f t="shared" si="333"/>
        <v>66.689442414095822</v>
      </c>
      <c r="BF212" s="65">
        <f t="shared" si="334"/>
        <v>0</v>
      </c>
      <c r="BG212" s="65">
        <f t="shared" si="335"/>
        <v>71.634163621143742</v>
      </c>
      <c r="BI212" s="371">
        <v>1197</v>
      </c>
      <c r="BJ212" s="342">
        <v>35.021115171808326</v>
      </c>
      <c r="BK212" s="342">
        <v>41.614076781205554</v>
      </c>
      <c r="BL212" s="342">
        <v>44.910557585904165</v>
      </c>
      <c r="BM212" s="342">
        <v>48.207038390602776</v>
      </c>
      <c r="BN212" s="342">
        <v>54.8</v>
      </c>
      <c r="BO212" s="342">
        <v>61.552468745108442</v>
      </c>
      <c r="BP212" s="342">
        <v>64.928703117662664</v>
      </c>
      <c r="BQ212" s="342">
        <v>68.304937490216901</v>
      </c>
      <c r="BR212" s="342">
        <v>75.099999999999994</v>
      </c>
      <c r="BS212" s="65"/>
      <c r="BT212" s="371">
        <v>1197</v>
      </c>
      <c r="BU212" s="342">
        <v>150.29154749053939</v>
      </c>
      <c r="BV212" s="342">
        <v>156.35090675795959</v>
      </c>
      <c r="BW212" s="342">
        <v>159.38058639166968</v>
      </c>
      <c r="BX212" s="342">
        <v>162.4102660253798</v>
      </c>
      <c r="BY212" s="342">
        <v>168.4696252928</v>
      </c>
      <c r="BZ212" s="342">
        <v>173.81326652679823</v>
      </c>
      <c r="CA212" s="342">
        <v>176.48508714379733</v>
      </c>
      <c r="CB212" s="342">
        <v>179.15690776079646</v>
      </c>
      <c r="CC212" s="342">
        <v>184.50054899479468</v>
      </c>
      <c r="CE212" s="385">
        <v>98.25</v>
      </c>
      <c r="CF212" s="342">
        <v>11.7875</v>
      </c>
      <c r="CG212" s="342">
        <v>12.85</v>
      </c>
      <c r="CH212" s="342">
        <v>13.38125</v>
      </c>
      <c r="CI212" s="342">
        <v>13.9125</v>
      </c>
      <c r="CJ212" s="342">
        <v>14.975</v>
      </c>
      <c r="CK212" s="342">
        <v>16.074999999999999</v>
      </c>
      <c r="CL212" s="342">
        <v>16.625</v>
      </c>
      <c r="CM212" s="342">
        <v>17.175000000000001</v>
      </c>
      <c r="CN212" s="342">
        <v>18.274999999999999</v>
      </c>
      <c r="CO212" s="342">
        <v>11.525</v>
      </c>
      <c r="CP212" s="342">
        <v>12.574999999999999</v>
      </c>
      <c r="CQ212" s="342">
        <v>13.1</v>
      </c>
      <c r="CR212" s="342">
        <v>13.625</v>
      </c>
      <c r="CS212" s="342">
        <v>14.675000000000001</v>
      </c>
      <c r="CT212" s="342">
        <v>15.775</v>
      </c>
      <c r="CU212" s="342">
        <v>16.324999999999999</v>
      </c>
      <c r="CV212" s="342">
        <v>16.875</v>
      </c>
      <c r="CW212" s="342">
        <v>17.975000000000001</v>
      </c>
      <c r="CY212" s="101">
        <f t="shared" si="336"/>
        <v>1</v>
      </c>
      <c r="CZ212" s="101">
        <f t="shared" si="337"/>
        <v>3</v>
      </c>
      <c r="DB212" s="101">
        <f t="shared" si="338"/>
        <v>5</v>
      </c>
      <c r="DD212" s="311">
        <f t="shared" si="339"/>
        <v>3</v>
      </c>
      <c r="DE212" s="311"/>
      <c r="DF212" s="101">
        <f t="shared" si="255"/>
        <v>0</v>
      </c>
      <c r="DG212" s="101">
        <f t="shared" si="256"/>
        <v>0</v>
      </c>
      <c r="DH212" s="101">
        <f t="shared" si="257"/>
        <v>0</v>
      </c>
      <c r="DI212" s="101">
        <f t="shared" si="258"/>
        <v>0</v>
      </c>
      <c r="DJ212" s="311">
        <f t="shared" si="259"/>
        <v>0</v>
      </c>
      <c r="DK212" s="311">
        <f t="shared" si="260"/>
        <v>0</v>
      </c>
      <c r="DL212" s="101">
        <f t="shared" si="261"/>
        <v>0</v>
      </c>
      <c r="DM212" s="101">
        <f t="shared" si="262"/>
        <v>0</v>
      </c>
      <c r="DN212" s="101">
        <f t="shared" si="263"/>
        <v>0</v>
      </c>
      <c r="DO212" s="101">
        <f t="shared" si="264"/>
        <v>0</v>
      </c>
      <c r="DP212" s="101">
        <f t="shared" si="265"/>
        <v>0</v>
      </c>
      <c r="DQ212" s="101">
        <f t="shared" si="266"/>
        <v>0</v>
      </c>
      <c r="DR212" s="101">
        <f t="shared" si="267"/>
        <v>0</v>
      </c>
      <c r="DS212" s="101">
        <f t="shared" si="268"/>
        <v>0</v>
      </c>
      <c r="DT212" s="101">
        <f t="shared" si="269"/>
        <v>0</v>
      </c>
      <c r="DU212" s="101">
        <f t="shared" si="270"/>
        <v>0</v>
      </c>
      <c r="DV212" s="101">
        <f t="shared" si="271"/>
        <v>0</v>
      </c>
      <c r="DW212" s="101">
        <f t="shared" si="272"/>
        <v>0</v>
      </c>
      <c r="DX212" s="311">
        <f t="shared" si="273"/>
        <v>0</v>
      </c>
      <c r="DY212" s="101">
        <f t="shared" si="274"/>
        <v>0</v>
      </c>
      <c r="DZ212" s="101">
        <f t="shared" si="275"/>
        <v>0</v>
      </c>
      <c r="EA212" s="101">
        <f t="shared" si="276"/>
        <v>1</v>
      </c>
      <c r="EB212" s="101">
        <f t="shared" si="277"/>
        <v>0</v>
      </c>
      <c r="EC212" s="101">
        <f t="shared" si="278"/>
        <v>0</v>
      </c>
      <c r="ED212" s="101">
        <f t="shared" si="279"/>
        <v>0</v>
      </c>
      <c r="EE212" s="101">
        <f t="shared" si="280"/>
        <v>1</v>
      </c>
      <c r="EF212" s="101">
        <f t="shared" si="281"/>
        <v>0</v>
      </c>
      <c r="EG212" s="101">
        <f t="shared" si="282"/>
        <v>0</v>
      </c>
      <c r="EH212" s="101">
        <f t="shared" si="283"/>
        <v>0</v>
      </c>
      <c r="EI212" s="101">
        <f t="shared" si="284"/>
        <v>0</v>
      </c>
      <c r="EJ212" s="101">
        <f t="shared" si="285"/>
        <v>0</v>
      </c>
      <c r="EK212" s="101">
        <f t="shared" si="286"/>
        <v>0</v>
      </c>
      <c r="EL212" s="101">
        <f t="shared" si="287"/>
        <v>0</v>
      </c>
      <c r="EM212" s="101">
        <f t="shared" si="288"/>
        <v>0</v>
      </c>
      <c r="EN212" s="101">
        <f t="shared" si="289"/>
        <v>1</v>
      </c>
      <c r="EO212" s="101">
        <f t="shared" si="290"/>
        <v>0</v>
      </c>
      <c r="EP212" s="101">
        <f t="shared" si="291"/>
        <v>0</v>
      </c>
      <c r="EQ212" s="101">
        <f t="shared" si="292"/>
        <v>0</v>
      </c>
    </row>
    <row r="213" spans="2:147" ht="21.75" customHeight="1" x14ac:dyDescent="0.45">
      <c r="B213" s="133">
        <f>IF(Data!B212&lt;&gt;"",Data!B212,"")</f>
        <v>199</v>
      </c>
      <c r="C213" s="158" t="str">
        <f>IF(Data!C212&lt;&gt;"",Data!C212,"")</f>
        <v>นางสาวพรลภัส    แป้นพัฒน์</v>
      </c>
      <c r="D213" s="106">
        <f>IF(Data!D212&lt;&gt;"",Data!D212,"")</f>
        <v>2</v>
      </c>
      <c r="E213" s="140">
        <f>IF(AND(I213=1,Data!T212=0),0,IF(I213=999,999,Data!T212))</f>
        <v>200</v>
      </c>
      <c r="F213" s="140">
        <f t="shared" si="293"/>
        <v>16.666666666666668</v>
      </c>
      <c r="G213" s="140">
        <f>IF(Data!K212&lt;&gt;"",Data!K212,"")</f>
        <v>57</v>
      </c>
      <c r="H213" s="141">
        <f>IF(Data!L212&lt;&gt;"",Data!L212,"")</f>
        <v>162</v>
      </c>
      <c r="I213" s="63">
        <f>IF(Data!M212&lt;&gt;"",Data!M212,"")</f>
        <v>1</v>
      </c>
      <c r="J213" s="63">
        <f t="shared" si="294"/>
        <v>118</v>
      </c>
      <c r="L213" s="64" t="str">
        <f t="shared" si="295"/>
        <v>น้ำหนักตามเกณฑ์</v>
      </c>
      <c r="N213" s="63">
        <f t="shared" si="296"/>
        <v>103</v>
      </c>
      <c r="P213" s="64" t="str">
        <f t="shared" si="297"/>
        <v>ส่วนสูงตามเกณฑ์</v>
      </c>
      <c r="R213" s="63">
        <f t="shared" si="298"/>
        <v>111</v>
      </c>
      <c r="S213" s="64" t="str">
        <f t="shared" si="299"/>
        <v>สมส่วน</v>
      </c>
      <c r="W213" s="310">
        <f t="shared" si="300"/>
        <v>2200</v>
      </c>
      <c r="Y213" s="65">
        <f t="shared" si="301"/>
        <v>48.2</v>
      </c>
      <c r="Z213" s="65">
        <f t="shared" si="302"/>
        <v>156.80000000000001</v>
      </c>
      <c r="AA213" s="65">
        <f t="shared" si="303"/>
        <v>51.4</v>
      </c>
      <c r="AB213" s="65">
        <f t="shared" si="304"/>
        <v>0</v>
      </c>
      <c r="AC213" s="341">
        <f t="shared" si="305"/>
        <v>51.4</v>
      </c>
      <c r="AD213" s="65">
        <f t="shared" si="306"/>
        <v>33.046822107433798</v>
      </c>
      <c r="AE213" s="65">
        <f t="shared" si="307"/>
        <v>38.097881404955871</v>
      </c>
      <c r="AF213" s="65">
        <f t="shared" si="308"/>
        <v>40.623411053716907</v>
      </c>
      <c r="AG213" s="65">
        <f t="shared" si="309"/>
        <v>57.531167439106554</v>
      </c>
      <c r="AH213" s="65">
        <f t="shared" si="310"/>
        <v>60.641556585475406</v>
      </c>
      <c r="AI213" s="65">
        <f t="shared" si="311"/>
        <v>66.862334878213105</v>
      </c>
      <c r="AJ213" s="65">
        <f t="shared" si="312"/>
        <v>141.80632924314503</v>
      </c>
      <c r="AK213" s="65">
        <f t="shared" si="313"/>
        <v>146.80421949543003</v>
      </c>
      <c r="AL213" s="65">
        <f t="shared" si="314"/>
        <v>149.30316462157251</v>
      </c>
      <c r="AM213" s="65">
        <f t="shared" si="315"/>
        <v>164.13732824271625</v>
      </c>
      <c r="AN213" s="65">
        <f t="shared" si="316"/>
        <v>166.58310432362168</v>
      </c>
      <c r="AO213" s="65">
        <f t="shared" si="317"/>
        <v>171.47465648543252</v>
      </c>
      <c r="AP213" s="65">
        <f t="shared" si="318"/>
        <v>35.449286428877684</v>
      </c>
      <c r="AQ213" s="65">
        <f t="shared" si="319"/>
        <v>40.76619095258512</v>
      </c>
      <c r="AR213" s="65">
        <f t="shared" si="320"/>
        <v>43.424643214438845</v>
      </c>
      <c r="AS213" s="65">
        <f t="shared" si="321"/>
        <v>60.332399599828506</v>
      </c>
      <c r="AT213" s="65">
        <f t="shared" si="322"/>
        <v>63.309866133104663</v>
      </c>
      <c r="AU213" s="65">
        <f t="shared" si="323"/>
        <v>69.264799199657006</v>
      </c>
      <c r="AV213" s="65">
        <f t="shared" si="324"/>
        <v>0</v>
      </c>
      <c r="AW213" s="65">
        <f t="shared" si="325"/>
        <v>35.449286428877684</v>
      </c>
      <c r="AX213" s="65">
        <f t="shared" si="326"/>
        <v>0</v>
      </c>
      <c r="AY213" s="65">
        <f t="shared" si="327"/>
        <v>40.76619095258512</v>
      </c>
      <c r="AZ213" s="65">
        <f t="shared" si="328"/>
        <v>0</v>
      </c>
      <c r="BA213" s="65">
        <f t="shared" si="329"/>
        <v>43.424643214438845</v>
      </c>
      <c r="BB213" s="65">
        <f t="shared" si="330"/>
        <v>0</v>
      </c>
      <c r="BC213" s="65">
        <f t="shared" si="331"/>
        <v>60.332399599828506</v>
      </c>
      <c r="BD213" s="65">
        <f t="shared" si="332"/>
        <v>0</v>
      </c>
      <c r="BE213" s="65">
        <f t="shared" si="333"/>
        <v>63.309866133104663</v>
      </c>
      <c r="BF213" s="65">
        <f t="shared" si="334"/>
        <v>0</v>
      </c>
      <c r="BG213" s="65">
        <f t="shared" si="335"/>
        <v>69.264799199657006</v>
      </c>
      <c r="BI213" s="371">
        <v>1198</v>
      </c>
      <c r="BJ213" s="342">
        <v>35.221115171808329</v>
      </c>
      <c r="BK213" s="342">
        <v>41.814076781205557</v>
      </c>
      <c r="BL213" s="342">
        <v>45.110557585904168</v>
      </c>
      <c r="BM213" s="342">
        <v>48.407038390602779</v>
      </c>
      <c r="BN213" s="342">
        <v>55</v>
      </c>
      <c r="BO213" s="342">
        <v>61.699299699871368</v>
      </c>
      <c r="BP213" s="342">
        <v>65.048949549807048</v>
      </c>
      <c r="BQ213" s="342">
        <v>68.398599399742736</v>
      </c>
      <c r="BR213" s="342">
        <v>75.099999999999994</v>
      </c>
      <c r="BS213" s="65"/>
      <c r="BT213" s="371">
        <v>1198</v>
      </c>
      <c r="BU213" s="342">
        <v>150.48564706276156</v>
      </c>
      <c r="BV213" s="342">
        <v>156.53141286210769</v>
      </c>
      <c r="BW213" s="342">
        <v>159.55429576178079</v>
      </c>
      <c r="BX213" s="342">
        <v>162.57717866145384</v>
      </c>
      <c r="BY213" s="342">
        <v>168.62294446079997</v>
      </c>
      <c r="BZ213" s="342">
        <v>173.93578893155956</v>
      </c>
      <c r="CA213" s="342">
        <v>176.59221116693936</v>
      </c>
      <c r="CB213" s="342">
        <v>179.24863340231914</v>
      </c>
      <c r="CC213" s="342">
        <v>184.56147787307876</v>
      </c>
      <c r="CE213" s="385">
        <v>98.5</v>
      </c>
      <c r="CF213" s="342">
        <v>11.824999999999999</v>
      </c>
      <c r="CG213" s="342">
        <v>12.9</v>
      </c>
      <c r="CH213" s="342">
        <v>13.4375</v>
      </c>
      <c r="CI213" s="342">
        <v>13.975</v>
      </c>
      <c r="CJ213" s="342">
        <v>15.05</v>
      </c>
      <c r="CK213" s="342">
        <v>16.149999999999999</v>
      </c>
      <c r="CL213" s="342">
        <v>16.7</v>
      </c>
      <c r="CM213" s="342">
        <v>17.25</v>
      </c>
      <c r="CN213" s="342">
        <v>18.350000000000001</v>
      </c>
      <c r="CO213" s="342">
        <v>11.6</v>
      </c>
      <c r="CP213" s="342">
        <v>12.65</v>
      </c>
      <c r="CQ213" s="342">
        <v>13.175000000000001</v>
      </c>
      <c r="CR213" s="342">
        <v>13.7</v>
      </c>
      <c r="CS213" s="342">
        <v>14.75</v>
      </c>
      <c r="CT213" s="342">
        <v>15.85</v>
      </c>
      <c r="CU213" s="342">
        <v>16.399999999999999</v>
      </c>
      <c r="CV213" s="342">
        <v>16.95</v>
      </c>
      <c r="CW213" s="342">
        <v>18.05</v>
      </c>
      <c r="CY213" s="101">
        <f t="shared" si="336"/>
        <v>1</v>
      </c>
      <c r="CZ213" s="101">
        <f t="shared" si="337"/>
        <v>3</v>
      </c>
      <c r="DB213" s="101">
        <f t="shared" si="338"/>
        <v>3</v>
      </c>
      <c r="DD213" s="311">
        <f t="shared" si="339"/>
        <v>3</v>
      </c>
      <c r="DE213" s="311"/>
      <c r="DF213" s="101">
        <f t="shared" si="255"/>
        <v>0</v>
      </c>
      <c r="DG213" s="101">
        <f t="shared" si="256"/>
        <v>0</v>
      </c>
      <c r="DH213" s="101">
        <f t="shared" si="257"/>
        <v>0</v>
      </c>
      <c r="DI213" s="101">
        <f t="shared" si="258"/>
        <v>0</v>
      </c>
      <c r="DJ213" s="311">
        <f t="shared" si="259"/>
        <v>0</v>
      </c>
      <c r="DK213" s="311">
        <f t="shared" si="260"/>
        <v>0</v>
      </c>
      <c r="DL213" s="101">
        <f t="shared" si="261"/>
        <v>0</v>
      </c>
      <c r="DM213" s="101">
        <f t="shared" si="262"/>
        <v>0</v>
      </c>
      <c r="DN213" s="101">
        <f t="shared" si="263"/>
        <v>0</v>
      </c>
      <c r="DO213" s="101">
        <f t="shared" si="264"/>
        <v>0</v>
      </c>
      <c r="DP213" s="101">
        <f t="shared" si="265"/>
        <v>0</v>
      </c>
      <c r="DQ213" s="101">
        <f t="shared" si="266"/>
        <v>0</v>
      </c>
      <c r="DR213" s="101">
        <f t="shared" si="267"/>
        <v>0</v>
      </c>
      <c r="DS213" s="101">
        <f t="shared" si="268"/>
        <v>0</v>
      </c>
      <c r="DT213" s="101">
        <f t="shared" si="269"/>
        <v>0</v>
      </c>
      <c r="DU213" s="101">
        <f t="shared" si="270"/>
        <v>0</v>
      </c>
      <c r="DV213" s="101">
        <f t="shared" si="271"/>
        <v>0</v>
      </c>
      <c r="DW213" s="101">
        <f t="shared" si="272"/>
        <v>0</v>
      </c>
      <c r="DX213" s="311">
        <f t="shared" si="273"/>
        <v>0</v>
      </c>
      <c r="DY213" s="101">
        <f t="shared" si="274"/>
        <v>0</v>
      </c>
      <c r="DZ213" s="101">
        <f t="shared" si="275"/>
        <v>0</v>
      </c>
      <c r="EA213" s="101">
        <f t="shared" si="276"/>
        <v>1</v>
      </c>
      <c r="EB213" s="101">
        <f t="shared" si="277"/>
        <v>0</v>
      </c>
      <c r="EC213" s="101">
        <f t="shared" si="278"/>
        <v>0</v>
      </c>
      <c r="ED213" s="101">
        <f t="shared" si="279"/>
        <v>0</v>
      </c>
      <c r="EE213" s="101">
        <f t="shared" si="280"/>
        <v>0</v>
      </c>
      <c r="EF213" s="101">
        <f t="shared" si="281"/>
        <v>0</v>
      </c>
      <c r="EG213" s="101">
        <f t="shared" si="282"/>
        <v>1</v>
      </c>
      <c r="EH213" s="101">
        <f t="shared" si="283"/>
        <v>0</v>
      </c>
      <c r="EI213" s="101">
        <f t="shared" si="284"/>
        <v>0</v>
      </c>
      <c r="EJ213" s="101">
        <f t="shared" si="285"/>
        <v>0</v>
      </c>
      <c r="EK213" s="101">
        <f t="shared" si="286"/>
        <v>0</v>
      </c>
      <c r="EL213" s="101">
        <f t="shared" si="287"/>
        <v>0</v>
      </c>
      <c r="EM213" s="101">
        <f t="shared" si="288"/>
        <v>0</v>
      </c>
      <c r="EN213" s="101">
        <f t="shared" si="289"/>
        <v>1</v>
      </c>
      <c r="EO213" s="101">
        <f t="shared" si="290"/>
        <v>0</v>
      </c>
      <c r="EP213" s="101">
        <f t="shared" si="291"/>
        <v>0</v>
      </c>
      <c r="EQ213" s="101">
        <f t="shared" si="292"/>
        <v>0</v>
      </c>
    </row>
    <row r="214" spans="2:147" ht="21.75" customHeight="1" x14ac:dyDescent="0.45">
      <c r="B214" s="133">
        <f>IF(Data!B213&lt;&gt;"",Data!B213,"")</f>
        <v>200</v>
      </c>
      <c r="C214" s="158" t="str">
        <f>IF(Data!C213&lt;&gt;"",Data!C213,"")</f>
        <v>นางสาวศิริวรรณ    วังยาว</v>
      </c>
      <c r="D214" s="106">
        <f>IF(Data!D213&lt;&gt;"",Data!D213,"")</f>
        <v>2</v>
      </c>
      <c r="E214" s="140">
        <f>IF(AND(I214=1,Data!T213=0),0,IF(I214=999,999,Data!T213))</f>
        <v>201</v>
      </c>
      <c r="F214" s="140">
        <f t="shared" si="293"/>
        <v>16.75</v>
      </c>
      <c r="G214" s="140">
        <f>IF(Data!K213&lt;&gt;"",Data!K213,"")</f>
        <v>40</v>
      </c>
      <c r="H214" s="141">
        <f>IF(Data!L213&lt;&gt;"",Data!L213,"")</f>
        <v>157</v>
      </c>
      <c r="I214" s="63">
        <f>IF(Data!M213&lt;&gt;"",Data!M213,"")</f>
        <v>1</v>
      </c>
      <c r="J214" s="63">
        <f t="shared" si="294"/>
        <v>83</v>
      </c>
      <c r="L214" s="64" t="str">
        <f t="shared" si="295"/>
        <v>น้ำหนักค่อนข้างน้อย</v>
      </c>
      <c r="N214" s="63">
        <f t="shared" si="296"/>
        <v>100</v>
      </c>
      <c r="P214" s="64" t="str">
        <f t="shared" si="297"/>
        <v>ส่วนสูงตามเกณฑ์</v>
      </c>
      <c r="R214" s="63">
        <f t="shared" si="298"/>
        <v>85</v>
      </c>
      <c r="S214" s="64" t="str">
        <f t="shared" si="299"/>
        <v>สมส่วน</v>
      </c>
      <c r="W214" s="310">
        <f t="shared" si="300"/>
        <v>2201</v>
      </c>
      <c r="Y214" s="65">
        <f t="shared" si="301"/>
        <v>48.3</v>
      </c>
      <c r="Z214" s="65">
        <f t="shared" si="302"/>
        <v>156.80000000000001</v>
      </c>
      <c r="AA214" s="65">
        <f t="shared" si="303"/>
        <v>47.3</v>
      </c>
      <c r="AB214" s="65">
        <f t="shared" si="304"/>
        <v>0</v>
      </c>
      <c r="AC214" s="341">
        <f t="shared" si="305"/>
        <v>47.3</v>
      </c>
      <c r="AD214" s="65">
        <f t="shared" si="306"/>
        <v>33.146822107433792</v>
      </c>
      <c r="AE214" s="65">
        <f t="shared" si="307"/>
        <v>38.197881404955865</v>
      </c>
      <c r="AF214" s="65">
        <f t="shared" si="308"/>
        <v>40.723411053716902</v>
      </c>
      <c r="AG214" s="65">
        <f t="shared" si="309"/>
        <v>57.551413871250944</v>
      </c>
      <c r="AH214" s="65">
        <f t="shared" si="310"/>
        <v>60.635218495001254</v>
      </c>
      <c r="AI214" s="65">
        <f t="shared" si="311"/>
        <v>66.80282774250189</v>
      </c>
      <c r="AJ214" s="65">
        <f t="shared" si="312"/>
        <v>141.96583637885624</v>
      </c>
      <c r="AK214" s="65">
        <f t="shared" si="313"/>
        <v>146.91055758590417</v>
      </c>
      <c r="AL214" s="65">
        <f t="shared" si="314"/>
        <v>149.3829181894281</v>
      </c>
      <c r="AM214" s="65">
        <f t="shared" si="315"/>
        <v>164.13732824271625</v>
      </c>
      <c r="AN214" s="65">
        <f t="shared" si="316"/>
        <v>166.58310432362168</v>
      </c>
      <c r="AO214" s="65">
        <f t="shared" si="317"/>
        <v>171.47465648543252</v>
      </c>
      <c r="AP214" s="65">
        <f t="shared" si="318"/>
        <v>32.465836378856245</v>
      </c>
      <c r="AQ214" s="65">
        <f t="shared" si="319"/>
        <v>37.410557585904165</v>
      </c>
      <c r="AR214" s="65">
        <f t="shared" si="320"/>
        <v>39.882918189428118</v>
      </c>
      <c r="AS214" s="65">
        <f t="shared" si="321"/>
        <v>56.87042814267339</v>
      </c>
      <c r="AT214" s="65">
        <f t="shared" si="322"/>
        <v>60.060570856897854</v>
      </c>
      <c r="AU214" s="65">
        <f t="shared" si="323"/>
        <v>66.440856285346769</v>
      </c>
      <c r="AV214" s="65">
        <f t="shared" si="324"/>
        <v>0</v>
      </c>
      <c r="AW214" s="65">
        <f t="shared" si="325"/>
        <v>32.465836378856245</v>
      </c>
      <c r="AX214" s="65">
        <f t="shared" si="326"/>
        <v>0</v>
      </c>
      <c r="AY214" s="65">
        <f t="shared" si="327"/>
        <v>37.410557585904165</v>
      </c>
      <c r="AZ214" s="65">
        <f t="shared" si="328"/>
        <v>0</v>
      </c>
      <c r="BA214" s="65">
        <f t="shared" si="329"/>
        <v>39.882918189428118</v>
      </c>
      <c r="BB214" s="65">
        <f t="shared" si="330"/>
        <v>0</v>
      </c>
      <c r="BC214" s="65">
        <f t="shared" si="331"/>
        <v>56.87042814267339</v>
      </c>
      <c r="BD214" s="65">
        <f t="shared" si="332"/>
        <v>0</v>
      </c>
      <c r="BE214" s="65">
        <f t="shared" si="333"/>
        <v>60.060570856897854</v>
      </c>
      <c r="BF214" s="65">
        <f t="shared" si="334"/>
        <v>0</v>
      </c>
      <c r="BG214" s="65">
        <f t="shared" si="335"/>
        <v>66.440856285346769</v>
      </c>
      <c r="BI214" s="371">
        <v>1199</v>
      </c>
      <c r="BJ214" s="342">
        <v>35.421115171808324</v>
      </c>
      <c r="BK214" s="342">
        <v>42.014076781205546</v>
      </c>
      <c r="BL214" s="342">
        <v>45.310557585904164</v>
      </c>
      <c r="BM214" s="342">
        <v>48.607038390602774</v>
      </c>
      <c r="BN214" s="342">
        <v>55.2</v>
      </c>
      <c r="BO214" s="342">
        <v>61.846130654634301</v>
      </c>
      <c r="BP214" s="342">
        <v>65.169195981951447</v>
      </c>
      <c r="BQ214" s="342">
        <v>68.492261309268599</v>
      </c>
      <c r="BR214" s="342">
        <v>75.099999999999994</v>
      </c>
      <c r="BS214" s="65"/>
      <c r="BT214" s="371">
        <v>1199</v>
      </c>
      <c r="BU214" s="342">
        <v>150.66993867034918</v>
      </c>
      <c r="BV214" s="342">
        <v>156.70039315303279</v>
      </c>
      <c r="BW214" s="342">
        <v>159.71562039437458</v>
      </c>
      <c r="BX214" s="342">
        <v>162.7308476357164</v>
      </c>
      <c r="BY214" s="342">
        <v>168.76130211840001</v>
      </c>
      <c r="BZ214" s="342">
        <v>174.05209174933026</v>
      </c>
      <c r="CA214" s="342">
        <v>176.69748656479538</v>
      </c>
      <c r="CB214" s="342">
        <v>179.34288138026054</v>
      </c>
      <c r="CC214" s="342">
        <v>184.63367101119078</v>
      </c>
      <c r="CE214" s="385">
        <v>98.75</v>
      </c>
      <c r="CF214" s="342">
        <v>11.862500000000001</v>
      </c>
      <c r="CG214" s="342">
        <v>12.95</v>
      </c>
      <c r="CH214" s="342">
        <v>13.49375</v>
      </c>
      <c r="CI214" s="342">
        <v>14.0375</v>
      </c>
      <c r="CJ214" s="342">
        <v>15.125</v>
      </c>
      <c r="CK214" s="342">
        <v>16.225000000000001</v>
      </c>
      <c r="CL214" s="342">
        <v>16.774999999999999</v>
      </c>
      <c r="CM214" s="342">
        <v>17.324999999999999</v>
      </c>
      <c r="CN214" s="342">
        <v>18.425000000000001</v>
      </c>
      <c r="CO214" s="342">
        <v>11.675000000000001</v>
      </c>
      <c r="CP214" s="342">
        <v>12.725</v>
      </c>
      <c r="CQ214" s="342">
        <v>13.25</v>
      </c>
      <c r="CR214" s="342">
        <v>13.775</v>
      </c>
      <c r="CS214" s="342">
        <v>14.824999999999999</v>
      </c>
      <c r="CT214" s="342">
        <v>15.925000000000001</v>
      </c>
      <c r="CU214" s="342">
        <v>16.475000000000001</v>
      </c>
      <c r="CV214" s="342">
        <v>17.024999999999999</v>
      </c>
      <c r="CW214" s="342">
        <v>18.125</v>
      </c>
      <c r="CY214" s="101">
        <f t="shared" si="336"/>
        <v>1</v>
      </c>
      <c r="CZ214" s="101">
        <f t="shared" si="337"/>
        <v>2</v>
      </c>
      <c r="DB214" s="101">
        <f t="shared" si="338"/>
        <v>3</v>
      </c>
      <c r="DD214" s="311">
        <f t="shared" si="339"/>
        <v>3</v>
      </c>
      <c r="DE214" s="311"/>
      <c r="DF214" s="101">
        <f t="shared" si="255"/>
        <v>0</v>
      </c>
      <c r="DG214" s="101">
        <f t="shared" si="256"/>
        <v>0</v>
      </c>
      <c r="DH214" s="101">
        <f t="shared" si="257"/>
        <v>0</v>
      </c>
      <c r="DI214" s="101">
        <f t="shared" si="258"/>
        <v>0</v>
      </c>
      <c r="DJ214" s="311">
        <f t="shared" si="259"/>
        <v>0</v>
      </c>
      <c r="DK214" s="311">
        <f t="shared" si="260"/>
        <v>0</v>
      </c>
      <c r="DL214" s="101">
        <f t="shared" si="261"/>
        <v>0</v>
      </c>
      <c r="DM214" s="101">
        <f t="shared" si="262"/>
        <v>0</v>
      </c>
      <c r="DN214" s="101">
        <f t="shared" si="263"/>
        <v>0</v>
      </c>
      <c r="DO214" s="101">
        <f t="shared" si="264"/>
        <v>0</v>
      </c>
      <c r="DP214" s="101">
        <f t="shared" si="265"/>
        <v>0</v>
      </c>
      <c r="DQ214" s="101">
        <f t="shared" si="266"/>
        <v>0</v>
      </c>
      <c r="DR214" s="101">
        <f t="shared" si="267"/>
        <v>0</v>
      </c>
      <c r="DS214" s="101">
        <f t="shared" si="268"/>
        <v>0</v>
      </c>
      <c r="DT214" s="101">
        <f t="shared" si="269"/>
        <v>0</v>
      </c>
      <c r="DU214" s="101">
        <f t="shared" si="270"/>
        <v>0</v>
      </c>
      <c r="DV214" s="101">
        <f t="shared" si="271"/>
        <v>0</v>
      </c>
      <c r="DW214" s="101">
        <f t="shared" si="272"/>
        <v>0</v>
      </c>
      <c r="DX214" s="311">
        <f t="shared" si="273"/>
        <v>0</v>
      </c>
      <c r="DY214" s="101">
        <f t="shared" si="274"/>
        <v>0</v>
      </c>
      <c r="DZ214" s="101">
        <f t="shared" si="275"/>
        <v>0</v>
      </c>
      <c r="EA214" s="101">
        <f t="shared" si="276"/>
        <v>0</v>
      </c>
      <c r="EB214" s="101">
        <f t="shared" si="277"/>
        <v>1</v>
      </c>
      <c r="EC214" s="101">
        <f t="shared" si="278"/>
        <v>0</v>
      </c>
      <c r="ED214" s="101">
        <f t="shared" si="279"/>
        <v>0</v>
      </c>
      <c r="EE214" s="101">
        <f t="shared" si="280"/>
        <v>0</v>
      </c>
      <c r="EF214" s="101">
        <f t="shared" si="281"/>
        <v>0</v>
      </c>
      <c r="EG214" s="101">
        <f t="shared" si="282"/>
        <v>1</v>
      </c>
      <c r="EH214" s="101">
        <f t="shared" si="283"/>
        <v>0</v>
      </c>
      <c r="EI214" s="101">
        <f t="shared" si="284"/>
        <v>0</v>
      </c>
      <c r="EJ214" s="101">
        <f t="shared" si="285"/>
        <v>0</v>
      </c>
      <c r="EK214" s="101">
        <f t="shared" si="286"/>
        <v>0</v>
      </c>
      <c r="EL214" s="101">
        <f t="shared" si="287"/>
        <v>0</v>
      </c>
      <c r="EM214" s="101">
        <f t="shared" si="288"/>
        <v>0</v>
      </c>
      <c r="EN214" s="101">
        <f t="shared" si="289"/>
        <v>1</v>
      </c>
      <c r="EO214" s="101">
        <f t="shared" si="290"/>
        <v>0</v>
      </c>
      <c r="EP214" s="101">
        <f t="shared" si="291"/>
        <v>0</v>
      </c>
      <c r="EQ214" s="101">
        <f t="shared" si="292"/>
        <v>0</v>
      </c>
    </row>
    <row r="215" spans="2:147" ht="21.75" customHeight="1" x14ac:dyDescent="0.45">
      <c r="B215" s="133">
        <f>IF(Data!B214&lt;&gt;"",Data!B214,"")</f>
        <v>201</v>
      </c>
      <c r="C215" s="158" t="str">
        <f>IF(Data!C214&lt;&gt;"",Data!C214,"")</f>
        <v>นายยศกร   เกิดเปรมเวช</v>
      </c>
      <c r="D215" s="106">
        <f>IF(Data!D214&lt;&gt;"",Data!D214,"")</f>
        <v>1</v>
      </c>
      <c r="E215" s="140">
        <f>IF(AND(I215=1,Data!T214=0),0,IF(I215=999,999,Data!T214))</f>
        <v>203</v>
      </c>
      <c r="F215" s="140">
        <f t="shared" si="293"/>
        <v>16.916666666666668</v>
      </c>
      <c r="G215" s="140">
        <f>IF(Data!K214&lt;&gt;"",Data!K214,"")</f>
        <v>55</v>
      </c>
      <c r="H215" s="141">
        <f>IF(Data!L214&lt;&gt;"",Data!L214,"")</f>
        <v>166</v>
      </c>
      <c r="I215" s="63">
        <f>IF(Data!M214&lt;&gt;"",Data!M214,"")</f>
        <v>1</v>
      </c>
      <c r="J215" s="63">
        <f t="shared" si="294"/>
        <v>98</v>
      </c>
      <c r="L215" s="64" t="str">
        <f t="shared" si="295"/>
        <v>น้ำหนักตามเกณฑ์</v>
      </c>
      <c r="N215" s="63">
        <f t="shared" si="296"/>
        <v>98</v>
      </c>
      <c r="P215" s="64" t="str">
        <f t="shared" si="297"/>
        <v>ส่วนสูงตามเกณฑ์</v>
      </c>
      <c r="R215" s="63">
        <f t="shared" si="298"/>
        <v>103</v>
      </c>
      <c r="S215" s="64" t="str">
        <f t="shared" si="299"/>
        <v>สมส่วน</v>
      </c>
      <c r="W215" s="310">
        <f t="shared" si="300"/>
        <v>1203</v>
      </c>
      <c r="Y215" s="65">
        <f t="shared" si="301"/>
        <v>55.9</v>
      </c>
      <c r="Z215" s="65">
        <f t="shared" si="302"/>
        <v>169.1585737728</v>
      </c>
      <c r="AA215" s="65">
        <f t="shared" si="303"/>
        <v>53.6</v>
      </c>
      <c r="AB215" s="65">
        <f t="shared" si="304"/>
        <v>0</v>
      </c>
      <c r="AC215" s="341">
        <f t="shared" si="305"/>
        <v>53.6</v>
      </c>
      <c r="AD215" s="65">
        <f t="shared" si="306"/>
        <v>36.28062230751955</v>
      </c>
      <c r="AE215" s="65">
        <f t="shared" si="307"/>
        <v>42.820414871679702</v>
      </c>
      <c r="AF215" s="65">
        <f t="shared" si="308"/>
        <v>46.090311153759785</v>
      </c>
      <c r="AG215" s="65">
        <f t="shared" si="309"/>
        <v>65.629935278384607</v>
      </c>
      <c r="AH215" s="65">
        <f t="shared" si="310"/>
        <v>68.873247037846141</v>
      </c>
      <c r="AI215" s="65">
        <f t="shared" si="311"/>
        <v>75.400000000000006</v>
      </c>
      <c r="AJ215" s="65">
        <f t="shared" si="312"/>
        <v>151.35436534630441</v>
      </c>
      <c r="AK215" s="65">
        <f t="shared" si="313"/>
        <v>157.28910148846961</v>
      </c>
      <c r="AL215" s="65">
        <f t="shared" si="314"/>
        <v>160.25646955955219</v>
      </c>
      <c r="AM215" s="65">
        <f t="shared" si="315"/>
        <v>177.08095213903863</v>
      </c>
      <c r="AN215" s="65">
        <f t="shared" si="316"/>
        <v>179.72174492778481</v>
      </c>
      <c r="AO215" s="65">
        <f t="shared" si="317"/>
        <v>185.00333050527723</v>
      </c>
      <c r="AP215" s="65">
        <f t="shared" si="318"/>
        <v>37.80879356458891</v>
      </c>
      <c r="AQ215" s="65">
        <f t="shared" si="319"/>
        <v>43.072529043059276</v>
      </c>
      <c r="AR215" s="65">
        <f t="shared" si="320"/>
        <v>45.704396782294452</v>
      </c>
      <c r="AS215" s="65">
        <f t="shared" si="321"/>
        <v>62.293138896261659</v>
      </c>
      <c r="AT215" s="65">
        <f t="shared" si="322"/>
        <v>65.190851861682219</v>
      </c>
      <c r="AU215" s="65">
        <f t="shared" si="323"/>
        <v>70.986277792523325</v>
      </c>
      <c r="AV215" s="65">
        <f t="shared" si="324"/>
        <v>0</v>
      </c>
      <c r="AW215" s="65">
        <f t="shared" si="325"/>
        <v>37.80879356458891</v>
      </c>
      <c r="AX215" s="65">
        <f t="shared" si="326"/>
        <v>0</v>
      </c>
      <c r="AY215" s="65">
        <f t="shared" si="327"/>
        <v>43.072529043059276</v>
      </c>
      <c r="AZ215" s="65">
        <f t="shared" si="328"/>
        <v>0</v>
      </c>
      <c r="BA215" s="65">
        <f t="shared" si="329"/>
        <v>45.704396782294452</v>
      </c>
      <c r="BB215" s="65">
        <f t="shared" si="330"/>
        <v>0</v>
      </c>
      <c r="BC215" s="65">
        <f t="shared" si="331"/>
        <v>62.293138896261659</v>
      </c>
      <c r="BD215" s="65">
        <f t="shared" si="332"/>
        <v>0</v>
      </c>
      <c r="BE215" s="65">
        <f t="shared" si="333"/>
        <v>65.190851861682219</v>
      </c>
      <c r="BF215" s="65">
        <f t="shared" si="334"/>
        <v>0</v>
      </c>
      <c r="BG215" s="65">
        <f t="shared" si="335"/>
        <v>70.986277792523325</v>
      </c>
      <c r="BI215" s="371">
        <v>1200</v>
      </c>
      <c r="BJ215" s="342">
        <v>35.621115171808327</v>
      </c>
      <c r="BK215" s="342">
        <v>42.214076781205549</v>
      </c>
      <c r="BL215" s="342">
        <v>45.510557585904166</v>
      </c>
      <c r="BM215" s="342">
        <v>48.807038390602777</v>
      </c>
      <c r="BN215" s="342">
        <v>55.4</v>
      </c>
      <c r="BO215" s="342">
        <v>61.99296160939722</v>
      </c>
      <c r="BP215" s="342">
        <v>65.289442414095831</v>
      </c>
      <c r="BQ215" s="342">
        <v>68.585923218794449</v>
      </c>
      <c r="BR215" s="342">
        <v>75.2</v>
      </c>
      <c r="BS215" s="65"/>
      <c r="BT215" s="371">
        <v>1200</v>
      </c>
      <c r="BU215" s="342">
        <v>150.84662043424609</v>
      </c>
      <c r="BV215" s="342">
        <v>156.8590943694974</v>
      </c>
      <c r="BW215" s="342">
        <v>159.86533133712302</v>
      </c>
      <c r="BX215" s="342">
        <v>162.87156830474868</v>
      </c>
      <c r="BY215" s="342">
        <v>168.88404223999999</v>
      </c>
      <c r="BZ215" s="342">
        <v>174.16160571278084</v>
      </c>
      <c r="CA215" s="342">
        <v>176.80038744917127</v>
      </c>
      <c r="CB215" s="342">
        <v>179.4391691855617</v>
      </c>
      <c r="CC215" s="342">
        <v>184.71673265834258</v>
      </c>
      <c r="CE215" s="385">
        <v>99</v>
      </c>
      <c r="CF215" s="342">
        <v>11.9</v>
      </c>
      <c r="CG215" s="342">
        <v>13</v>
      </c>
      <c r="CH215" s="342">
        <v>13.55</v>
      </c>
      <c r="CI215" s="342">
        <v>14.1</v>
      </c>
      <c r="CJ215" s="342">
        <v>15.2</v>
      </c>
      <c r="CK215" s="342">
        <v>16.3</v>
      </c>
      <c r="CL215" s="342">
        <v>16.850000000000001</v>
      </c>
      <c r="CM215" s="342">
        <v>17.399999999999999</v>
      </c>
      <c r="CN215" s="342">
        <v>18.5</v>
      </c>
      <c r="CO215" s="342">
        <v>11.75</v>
      </c>
      <c r="CP215" s="342">
        <v>12.8</v>
      </c>
      <c r="CQ215" s="342">
        <v>13.324999999999999</v>
      </c>
      <c r="CR215" s="342">
        <v>13.85</v>
      </c>
      <c r="CS215" s="342">
        <v>14.9</v>
      </c>
      <c r="CT215" s="342">
        <v>16</v>
      </c>
      <c r="CU215" s="342">
        <v>16.55</v>
      </c>
      <c r="CV215" s="342">
        <v>17.100000000000001</v>
      </c>
      <c r="CW215" s="342">
        <v>18.2</v>
      </c>
      <c r="CY215" s="101">
        <f t="shared" si="336"/>
        <v>1</v>
      </c>
      <c r="CZ215" s="101">
        <f t="shared" si="337"/>
        <v>3</v>
      </c>
      <c r="DB215" s="101">
        <f t="shared" si="338"/>
        <v>3</v>
      </c>
      <c r="DD215" s="311">
        <f t="shared" si="339"/>
        <v>3</v>
      </c>
      <c r="DE215" s="311"/>
      <c r="DF215" s="101">
        <f t="shared" si="255"/>
        <v>0</v>
      </c>
      <c r="DG215" s="101">
        <f t="shared" si="256"/>
        <v>0</v>
      </c>
      <c r="DH215" s="101">
        <f t="shared" si="257"/>
        <v>1</v>
      </c>
      <c r="DI215" s="101">
        <f t="shared" si="258"/>
        <v>0</v>
      </c>
      <c r="DJ215" s="311">
        <f t="shared" si="259"/>
        <v>0</v>
      </c>
      <c r="DK215" s="311">
        <f t="shared" si="260"/>
        <v>0</v>
      </c>
      <c r="DL215" s="101">
        <f t="shared" si="261"/>
        <v>0</v>
      </c>
      <c r="DM215" s="101">
        <f t="shared" si="262"/>
        <v>0</v>
      </c>
      <c r="DN215" s="101">
        <f t="shared" si="263"/>
        <v>1</v>
      </c>
      <c r="DO215" s="101">
        <f t="shared" si="264"/>
        <v>0</v>
      </c>
      <c r="DP215" s="101">
        <f t="shared" si="265"/>
        <v>0</v>
      </c>
      <c r="DQ215" s="101">
        <f t="shared" si="266"/>
        <v>0</v>
      </c>
      <c r="DR215" s="101">
        <f t="shared" si="267"/>
        <v>0</v>
      </c>
      <c r="DS215" s="101">
        <f t="shared" si="268"/>
        <v>0</v>
      </c>
      <c r="DT215" s="101">
        <f t="shared" si="269"/>
        <v>0</v>
      </c>
      <c r="DU215" s="101">
        <f t="shared" si="270"/>
        <v>1</v>
      </c>
      <c r="DV215" s="101">
        <f t="shared" si="271"/>
        <v>0</v>
      </c>
      <c r="DW215" s="101">
        <f t="shared" si="272"/>
        <v>0</v>
      </c>
      <c r="DX215" s="311">
        <f t="shared" si="273"/>
        <v>0</v>
      </c>
      <c r="DY215" s="101">
        <f t="shared" si="274"/>
        <v>0</v>
      </c>
      <c r="DZ215" s="101">
        <f t="shared" si="275"/>
        <v>0</v>
      </c>
      <c r="EA215" s="101">
        <f t="shared" si="276"/>
        <v>0</v>
      </c>
      <c r="EB215" s="101">
        <f t="shared" si="277"/>
        <v>0</v>
      </c>
      <c r="EC215" s="101">
        <f t="shared" si="278"/>
        <v>0</v>
      </c>
      <c r="ED215" s="101">
        <f t="shared" si="279"/>
        <v>0</v>
      </c>
      <c r="EE215" s="101">
        <f t="shared" si="280"/>
        <v>0</v>
      </c>
      <c r="EF215" s="101">
        <f t="shared" si="281"/>
        <v>0</v>
      </c>
      <c r="EG215" s="101">
        <f t="shared" si="282"/>
        <v>0</v>
      </c>
      <c r="EH215" s="101">
        <f t="shared" si="283"/>
        <v>0</v>
      </c>
      <c r="EI215" s="101">
        <f t="shared" si="284"/>
        <v>0</v>
      </c>
      <c r="EJ215" s="101">
        <f t="shared" si="285"/>
        <v>0</v>
      </c>
      <c r="EK215" s="101">
        <f t="shared" si="286"/>
        <v>0</v>
      </c>
      <c r="EL215" s="101">
        <f t="shared" si="287"/>
        <v>0</v>
      </c>
      <c r="EM215" s="101">
        <f t="shared" si="288"/>
        <v>0</v>
      </c>
      <c r="EN215" s="101">
        <f t="shared" si="289"/>
        <v>0</v>
      </c>
      <c r="EO215" s="101">
        <f t="shared" si="290"/>
        <v>0</v>
      </c>
      <c r="EP215" s="101">
        <f t="shared" si="291"/>
        <v>0</v>
      </c>
      <c r="EQ215" s="101">
        <f t="shared" si="292"/>
        <v>0</v>
      </c>
    </row>
    <row r="216" spans="2:147" ht="21.75" customHeight="1" x14ac:dyDescent="0.45">
      <c r="B216" s="133">
        <f>IF(Data!B215&lt;&gt;"",Data!B215,"")</f>
        <v>202</v>
      </c>
      <c r="C216" s="158" t="str">
        <f>IF(Data!C215&lt;&gt;"",Data!C215,"")</f>
        <v>นายพลวรรธน์   ศรีเสริฐ</v>
      </c>
      <c r="D216" s="106">
        <f>IF(Data!D215&lt;&gt;"",Data!D215,"")</f>
        <v>1</v>
      </c>
      <c r="E216" s="140">
        <f>IF(AND(I216=1,Data!T215=0),0,IF(I216=999,999,Data!T215))</f>
        <v>198</v>
      </c>
      <c r="F216" s="140">
        <f t="shared" si="293"/>
        <v>16.5</v>
      </c>
      <c r="G216" s="140">
        <f>IF(Data!K215&lt;&gt;"",Data!K215,"")</f>
        <v>56</v>
      </c>
      <c r="H216" s="141">
        <f>IF(Data!L215&lt;&gt;"",Data!L215,"")</f>
        <v>185</v>
      </c>
      <c r="I216" s="63">
        <f>IF(Data!M215&lt;&gt;"",Data!M215,"")</f>
        <v>1</v>
      </c>
      <c r="J216" s="63">
        <f t="shared" si="294"/>
        <v>102</v>
      </c>
      <c r="L216" s="64" t="str">
        <f t="shared" si="295"/>
        <v>น้ำหนักตามเกณฑ์</v>
      </c>
      <c r="N216" s="63">
        <f t="shared" si="296"/>
        <v>110</v>
      </c>
      <c r="P216" s="64" t="str">
        <f t="shared" si="297"/>
        <v>สูงกว่าเกณฑ์</v>
      </c>
      <c r="R216" s="63">
        <f t="shared" si="298"/>
        <v>0</v>
      </c>
      <c r="S216" s="64" t="str">
        <f t="shared" si="299"/>
        <v>ไม่ทราบค่า</v>
      </c>
      <c r="W216" s="310">
        <f t="shared" si="300"/>
        <v>1198</v>
      </c>
      <c r="Y216" s="65">
        <f t="shared" si="301"/>
        <v>55</v>
      </c>
      <c r="Z216" s="65">
        <f t="shared" si="302"/>
        <v>168.62294446079997</v>
      </c>
      <c r="AA216" s="65">
        <f t="shared" si="303"/>
        <v>0</v>
      </c>
      <c r="AB216" s="65">
        <f t="shared" si="304"/>
        <v>0</v>
      </c>
      <c r="AC216" s="341">
        <f t="shared" si="305"/>
        <v>0</v>
      </c>
      <c r="AD216" s="65">
        <f t="shared" si="306"/>
        <v>35.221115171808329</v>
      </c>
      <c r="AE216" s="65">
        <f t="shared" si="307"/>
        <v>41.814076781205557</v>
      </c>
      <c r="AF216" s="65">
        <f t="shared" si="308"/>
        <v>45.110557585904168</v>
      </c>
      <c r="AG216" s="65">
        <f t="shared" si="309"/>
        <v>65.048949549807048</v>
      </c>
      <c r="AH216" s="65">
        <f t="shared" si="310"/>
        <v>68.398599399742736</v>
      </c>
      <c r="AI216" s="65">
        <f t="shared" si="311"/>
        <v>75.099999999999994</v>
      </c>
      <c r="AJ216" s="65">
        <f t="shared" si="312"/>
        <v>150.48564706276156</v>
      </c>
      <c r="AK216" s="65">
        <f t="shared" si="313"/>
        <v>156.53141286210769</v>
      </c>
      <c r="AL216" s="65">
        <f t="shared" si="314"/>
        <v>159.55429576178079</v>
      </c>
      <c r="AM216" s="65">
        <f t="shared" si="315"/>
        <v>176.59221116693936</v>
      </c>
      <c r="AN216" s="65">
        <f t="shared" si="316"/>
        <v>179.24863340231914</v>
      </c>
      <c r="AO216" s="65">
        <f t="shared" si="317"/>
        <v>184.56147787307876</v>
      </c>
      <c r="AP216" s="65">
        <f t="shared" si="318"/>
        <v>0</v>
      </c>
      <c r="AQ216" s="65">
        <f t="shared" si="319"/>
        <v>0</v>
      </c>
      <c r="AR216" s="65">
        <f t="shared" si="320"/>
        <v>0</v>
      </c>
      <c r="AS216" s="65">
        <f t="shared" si="321"/>
        <v>0</v>
      </c>
      <c r="AT216" s="65">
        <f t="shared" si="322"/>
        <v>0</v>
      </c>
      <c r="AU216" s="65">
        <f t="shared" si="323"/>
        <v>0</v>
      </c>
      <c r="AV216" s="65">
        <f t="shared" si="324"/>
        <v>0</v>
      </c>
      <c r="AW216" s="65">
        <f t="shared" si="325"/>
        <v>0</v>
      </c>
      <c r="AX216" s="65">
        <f t="shared" si="326"/>
        <v>0</v>
      </c>
      <c r="AY216" s="65">
        <f t="shared" si="327"/>
        <v>0</v>
      </c>
      <c r="AZ216" s="65">
        <f t="shared" si="328"/>
        <v>0</v>
      </c>
      <c r="BA216" s="65" t="str">
        <f t="shared" si="329"/>
        <v>0</v>
      </c>
      <c r="BB216" s="65">
        <f t="shared" si="330"/>
        <v>0</v>
      </c>
      <c r="BC216" s="65">
        <f t="shared" si="331"/>
        <v>0</v>
      </c>
      <c r="BD216" s="65">
        <f t="shared" si="332"/>
        <v>0</v>
      </c>
      <c r="BE216" s="65">
        <f t="shared" si="333"/>
        <v>0</v>
      </c>
      <c r="BF216" s="65">
        <f t="shared" si="334"/>
        <v>0</v>
      </c>
      <c r="BG216" s="65">
        <f t="shared" si="335"/>
        <v>0</v>
      </c>
      <c r="BI216" s="371">
        <v>1201</v>
      </c>
      <c r="BJ216" s="342">
        <v>35.82111517180833</v>
      </c>
      <c r="BK216" s="342">
        <v>42.414076781205551</v>
      </c>
      <c r="BL216" s="342">
        <v>45.710557585904169</v>
      </c>
      <c r="BM216" s="342">
        <v>49.00703839060278</v>
      </c>
      <c r="BN216" s="342">
        <v>55.6</v>
      </c>
      <c r="BO216" s="342">
        <v>62.139792564160153</v>
      </c>
      <c r="BP216" s="342">
        <v>65.409688846240229</v>
      </c>
      <c r="BQ216" s="342">
        <v>68.679585128320298</v>
      </c>
      <c r="BR216" s="342">
        <v>75.2</v>
      </c>
      <c r="BS216" s="65"/>
      <c r="BT216" s="371">
        <v>1201</v>
      </c>
      <c r="BU216" s="342">
        <v>151.01802942173646</v>
      </c>
      <c r="BV216" s="342">
        <v>157.00899673235764</v>
      </c>
      <c r="BW216" s="342">
        <v>160.0044803876682</v>
      </c>
      <c r="BX216" s="342">
        <v>162.9999640429788</v>
      </c>
      <c r="BY216" s="342">
        <v>168.99093135359999</v>
      </c>
      <c r="BZ216" s="342">
        <v>174.26345225711646</v>
      </c>
      <c r="CA216" s="342">
        <v>176.89971270887469</v>
      </c>
      <c r="CB216" s="342">
        <v>179.53597316063295</v>
      </c>
      <c r="CC216" s="342">
        <v>184.80849406414941</v>
      </c>
      <c r="CE216" s="385">
        <v>99.25</v>
      </c>
      <c r="CF216" s="342">
        <v>11.975</v>
      </c>
      <c r="CG216" s="342">
        <v>13.074999999999999</v>
      </c>
      <c r="CH216" s="342">
        <v>13.625</v>
      </c>
      <c r="CI216" s="342">
        <v>14.175000000000001</v>
      </c>
      <c r="CJ216" s="342">
        <v>15.275</v>
      </c>
      <c r="CK216" s="342">
        <v>16.375</v>
      </c>
      <c r="CL216" s="342">
        <v>16.925000000000001</v>
      </c>
      <c r="CM216" s="342">
        <v>17.475000000000001</v>
      </c>
      <c r="CN216" s="342">
        <v>18.574999999999999</v>
      </c>
      <c r="CO216" s="342">
        <v>11.824999999999999</v>
      </c>
      <c r="CP216" s="342">
        <v>12.875</v>
      </c>
      <c r="CQ216" s="342">
        <v>13.4</v>
      </c>
      <c r="CR216" s="342">
        <v>13.925000000000001</v>
      </c>
      <c r="CS216" s="342">
        <v>14.975</v>
      </c>
      <c r="CT216" s="342">
        <v>16.074999999999999</v>
      </c>
      <c r="CU216" s="342">
        <v>16.625</v>
      </c>
      <c r="CV216" s="342">
        <v>17.175000000000001</v>
      </c>
      <c r="CW216" s="342">
        <v>18.274999999999999</v>
      </c>
      <c r="CY216" s="101">
        <f t="shared" si="336"/>
        <v>1</v>
      </c>
      <c r="CZ216" s="101">
        <f t="shared" si="337"/>
        <v>3</v>
      </c>
      <c r="DB216" s="101">
        <f t="shared" si="338"/>
        <v>5</v>
      </c>
      <c r="DD216" s="311">
        <f t="shared" si="339"/>
        <v>0</v>
      </c>
      <c r="DE216" s="311"/>
      <c r="DF216" s="101">
        <f t="shared" si="255"/>
        <v>0</v>
      </c>
      <c r="DG216" s="101">
        <f t="shared" si="256"/>
        <v>0</v>
      </c>
      <c r="DH216" s="101">
        <f t="shared" si="257"/>
        <v>1</v>
      </c>
      <c r="DI216" s="101">
        <f t="shared" si="258"/>
        <v>0</v>
      </c>
      <c r="DJ216" s="311">
        <f t="shared" si="259"/>
        <v>0</v>
      </c>
      <c r="DK216" s="311">
        <f t="shared" si="260"/>
        <v>0</v>
      </c>
      <c r="DL216" s="101">
        <f t="shared" si="261"/>
        <v>1</v>
      </c>
      <c r="DM216" s="101">
        <f t="shared" si="262"/>
        <v>0</v>
      </c>
      <c r="DN216" s="101">
        <f t="shared" si="263"/>
        <v>0</v>
      </c>
      <c r="DO216" s="101">
        <f t="shared" si="264"/>
        <v>0</v>
      </c>
      <c r="DP216" s="101">
        <f t="shared" si="265"/>
        <v>0</v>
      </c>
      <c r="DQ216" s="101">
        <f t="shared" si="266"/>
        <v>0</v>
      </c>
      <c r="DR216" s="101">
        <f t="shared" si="267"/>
        <v>0</v>
      </c>
      <c r="DS216" s="101">
        <f t="shared" si="268"/>
        <v>0</v>
      </c>
      <c r="DT216" s="101">
        <f t="shared" si="269"/>
        <v>0</v>
      </c>
      <c r="DU216" s="101">
        <f t="shared" si="270"/>
        <v>0</v>
      </c>
      <c r="DV216" s="101">
        <f t="shared" si="271"/>
        <v>0</v>
      </c>
      <c r="DW216" s="101">
        <f t="shared" si="272"/>
        <v>0</v>
      </c>
      <c r="DX216" s="311">
        <f t="shared" si="273"/>
        <v>1</v>
      </c>
      <c r="DY216" s="101">
        <f t="shared" si="274"/>
        <v>0</v>
      </c>
      <c r="DZ216" s="101">
        <f t="shared" si="275"/>
        <v>0</v>
      </c>
      <c r="EA216" s="101">
        <f t="shared" si="276"/>
        <v>0</v>
      </c>
      <c r="EB216" s="101">
        <f t="shared" si="277"/>
        <v>0</v>
      </c>
      <c r="EC216" s="101">
        <f t="shared" si="278"/>
        <v>0</v>
      </c>
      <c r="ED216" s="101">
        <f t="shared" si="279"/>
        <v>0</v>
      </c>
      <c r="EE216" s="101">
        <f t="shared" si="280"/>
        <v>0</v>
      </c>
      <c r="EF216" s="101">
        <f t="shared" si="281"/>
        <v>0</v>
      </c>
      <c r="EG216" s="101">
        <f t="shared" si="282"/>
        <v>0</v>
      </c>
      <c r="EH216" s="101">
        <f t="shared" si="283"/>
        <v>0</v>
      </c>
      <c r="EI216" s="101">
        <f t="shared" si="284"/>
        <v>0</v>
      </c>
      <c r="EJ216" s="101">
        <f t="shared" si="285"/>
        <v>0</v>
      </c>
      <c r="EK216" s="101">
        <f t="shared" si="286"/>
        <v>0</v>
      </c>
      <c r="EL216" s="101">
        <f t="shared" si="287"/>
        <v>0</v>
      </c>
      <c r="EM216" s="101">
        <f t="shared" si="288"/>
        <v>0</v>
      </c>
      <c r="EN216" s="101">
        <f t="shared" si="289"/>
        <v>0</v>
      </c>
      <c r="EO216" s="101">
        <f t="shared" si="290"/>
        <v>0</v>
      </c>
      <c r="EP216" s="101">
        <f t="shared" si="291"/>
        <v>0</v>
      </c>
      <c r="EQ216" s="101">
        <f t="shared" si="292"/>
        <v>0</v>
      </c>
    </row>
    <row r="217" spans="2:147" ht="21.75" customHeight="1" x14ac:dyDescent="0.45">
      <c r="B217" s="133">
        <f>IF(Data!B216&lt;&gt;"",Data!B216,"")</f>
        <v>203</v>
      </c>
      <c r="C217" s="158" t="str">
        <f>IF(Data!C216&lt;&gt;"",Data!C216,"")</f>
        <v>นางสาวเกวลิน   ทองเปลว</v>
      </c>
      <c r="D217" s="106">
        <f>IF(Data!D216&lt;&gt;"",Data!D216,"")</f>
        <v>2</v>
      </c>
      <c r="E217" s="140">
        <f>IF(AND(I217=1,Data!T216=0),0,IF(I217=999,999,Data!T216))</f>
        <v>201</v>
      </c>
      <c r="F217" s="140">
        <f t="shared" si="293"/>
        <v>16.75</v>
      </c>
      <c r="G217" s="140">
        <f>IF(Data!K216&lt;&gt;"",Data!K216,"")</f>
        <v>52</v>
      </c>
      <c r="H217" s="141">
        <f>IF(Data!L216&lt;&gt;"",Data!L216,"")</f>
        <v>167</v>
      </c>
      <c r="I217" s="63">
        <f>IF(Data!M216&lt;&gt;"",Data!M216,"")</f>
        <v>1</v>
      </c>
      <c r="J217" s="63">
        <f t="shared" si="294"/>
        <v>108</v>
      </c>
      <c r="L217" s="64" t="str">
        <f t="shared" si="295"/>
        <v>น้ำหนักตามเกณฑ์</v>
      </c>
      <c r="N217" s="63">
        <f t="shared" si="296"/>
        <v>107</v>
      </c>
      <c r="P217" s="64" t="str">
        <f t="shared" si="297"/>
        <v>สูงกว่าเกณฑ์</v>
      </c>
      <c r="R217" s="63">
        <f t="shared" si="298"/>
        <v>93</v>
      </c>
      <c r="S217" s="64" t="str">
        <f t="shared" si="299"/>
        <v>สมส่วน</v>
      </c>
      <c r="W217" s="310">
        <f t="shared" si="300"/>
        <v>2201</v>
      </c>
      <c r="Y217" s="65">
        <f t="shared" si="301"/>
        <v>48.3</v>
      </c>
      <c r="Z217" s="65">
        <f t="shared" si="302"/>
        <v>156.80000000000001</v>
      </c>
      <c r="AA217" s="65">
        <f t="shared" si="303"/>
        <v>55.9</v>
      </c>
      <c r="AB217" s="65">
        <f t="shared" si="304"/>
        <v>0</v>
      </c>
      <c r="AC217" s="341">
        <f t="shared" si="305"/>
        <v>55.9</v>
      </c>
      <c r="AD217" s="65">
        <f t="shared" si="306"/>
        <v>33.146822107433792</v>
      </c>
      <c r="AE217" s="65">
        <f t="shared" si="307"/>
        <v>38.197881404955865</v>
      </c>
      <c r="AF217" s="65">
        <f t="shared" si="308"/>
        <v>40.723411053716902</v>
      </c>
      <c r="AG217" s="65">
        <f t="shared" si="309"/>
        <v>57.551413871250944</v>
      </c>
      <c r="AH217" s="65">
        <f t="shared" si="310"/>
        <v>60.635218495001254</v>
      </c>
      <c r="AI217" s="65">
        <f t="shared" si="311"/>
        <v>66.80282774250189</v>
      </c>
      <c r="AJ217" s="65">
        <f t="shared" si="312"/>
        <v>141.96583637885624</v>
      </c>
      <c r="AK217" s="65">
        <f t="shared" si="313"/>
        <v>146.91055758590417</v>
      </c>
      <c r="AL217" s="65">
        <f t="shared" si="314"/>
        <v>149.3829181894281</v>
      </c>
      <c r="AM217" s="65">
        <f t="shared" si="315"/>
        <v>164.13732824271625</v>
      </c>
      <c r="AN217" s="65">
        <f t="shared" si="316"/>
        <v>166.58310432362168</v>
      </c>
      <c r="AO217" s="65">
        <f t="shared" si="317"/>
        <v>171.47465648543252</v>
      </c>
      <c r="AP217" s="65">
        <f t="shared" si="318"/>
        <v>38.513722207476675</v>
      </c>
      <c r="AQ217" s="65">
        <f t="shared" si="319"/>
        <v>44.309148138317781</v>
      </c>
      <c r="AR217" s="65">
        <f t="shared" si="320"/>
        <v>47.206861103738341</v>
      </c>
      <c r="AS217" s="65">
        <f t="shared" si="321"/>
        <v>63.636096081994317</v>
      </c>
      <c r="AT217" s="65">
        <f t="shared" si="322"/>
        <v>66.214794775992431</v>
      </c>
      <c r="AU217" s="65">
        <f t="shared" si="323"/>
        <v>71.372192163988643</v>
      </c>
      <c r="AV217" s="65">
        <f t="shared" si="324"/>
        <v>0</v>
      </c>
      <c r="AW217" s="65">
        <f t="shared" si="325"/>
        <v>38.513722207476675</v>
      </c>
      <c r="AX217" s="65">
        <f t="shared" si="326"/>
        <v>0</v>
      </c>
      <c r="AY217" s="65">
        <f t="shared" si="327"/>
        <v>44.309148138317781</v>
      </c>
      <c r="AZ217" s="65">
        <f t="shared" si="328"/>
        <v>0</v>
      </c>
      <c r="BA217" s="65">
        <f t="shared" si="329"/>
        <v>47.206861103738341</v>
      </c>
      <c r="BB217" s="65">
        <f t="shared" si="330"/>
        <v>0</v>
      </c>
      <c r="BC217" s="65">
        <f t="shared" si="331"/>
        <v>63.636096081994317</v>
      </c>
      <c r="BD217" s="65">
        <f t="shared" si="332"/>
        <v>0</v>
      </c>
      <c r="BE217" s="65">
        <f t="shared" si="333"/>
        <v>66.214794775992431</v>
      </c>
      <c r="BF217" s="65">
        <f t="shared" si="334"/>
        <v>0</v>
      </c>
      <c r="BG217" s="65">
        <f t="shared" si="335"/>
        <v>71.372192163988643</v>
      </c>
      <c r="BI217" s="371">
        <v>1202</v>
      </c>
      <c r="BJ217" s="342">
        <v>36.080622307519548</v>
      </c>
      <c r="BK217" s="342">
        <v>42.620414871679699</v>
      </c>
      <c r="BL217" s="342">
        <v>45.890311153759775</v>
      </c>
      <c r="BM217" s="342">
        <v>49.160207435839851</v>
      </c>
      <c r="BN217" s="342">
        <v>55.7</v>
      </c>
      <c r="BO217" s="342">
        <v>62.239792564160155</v>
      </c>
      <c r="BP217" s="342">
        <v>65.509688846240238</v>
      </c>
      <c r="BQ217" s="342">
        <v>68.779585128320292</v>
      </c>
      <c r="BR217" s="342">
        <v>75.3</v>
      </c>
      <c r="BS217" s="65"/>
      <c r="BT217" s="371">
        <v>1202</v>
      </c>
      <c r="BU217" s="342">
        <v>151.18655317109773</v>
      </c>
      <c r="BV217" s="342">
        <v>157.15176615673181</v>
      </c>
      <c r="BW217" s="342">
        <v>160.13437264954885</v>
      </c>
      <c r="BX217" s="342">
        <v>163.11697914236589</v>
      </c>
      <c r="BY217" s="342">
        <v>169.08219212799997</v>
      </c>
      <c r="BZ217" s="342">
        <v>174.35661330170026</v>
      </c>
      <c r="CA217" s="342">
        <v>176.99382388855042</v>
      </c>
      <c r="CB217" s="342">
        <v>179.63103447540058</v>
      </c>
      <c r="CC217" s="342">
        <v>184.90545564910087</v>
      </c>
      <c r="CE217" s="385">
        <v>99.5</v>
      </c>
      <c r="CF217" s="342">
        <v>12.05</v>
      </c>
      <c r="CG217" s="342">
        <v>13.15</v>
      </c>
      <c r="CH217" s="342">
        <v>13.7</v>
      </c>
      <c r="CI217" s="342">
        <v>14.25</v>
      </c>
      <c r="CJ217" s="342">
        <v>15.35</v>
      </c>
      <c r="CK217" s="342">
        <v>16.45</v>
      </c>
      <c r="CL217" s="342">
        <v>17</v>
      </c>
      <c r="CM217" s="342">
        <v>17.55</v>
      </c>
      <c r="CN217" s="342">
        <v>18.649999999999999</v>
      </c>
      <c r="CO217" s="342">
        <v>11.9</v>
      </c>
      <c r="CP217" s="342">
        <v>12.95</v>
      </c>
      <c r="CQ217" s="342">
        <v>13.475</v>
      </c>
      <c r="CR217" s="342">
        <v>14</v>
      </c>
      <c r="CS217" s="342">
        <v>15.05</v>
      </c>
      <c r="CT217" s="342">
        <v>16.149999999999999</v>
      </c>
      <c r="CU217" s="342">
        <v>16.7</v>
      </c>
      <c r="CV217" s="342">
        <v>17.25</v>
      </c>
      <c r="CW217" s="342">
        <v>18.350000000000001</v>
      </c>
      <c r="CY217" s="101">
        <f t="shared" si="336"/>
        <v>1</v>
      </c>
      <c r="CZ217" s="101">
        <f t="shared" si="337"/>
        <v>3</v>
      </c>
      <c r="DB217" s="101">
        <f t="shared" si="338"/>
        <v>5</v>
      </c>
      <c r="DD217" s="311">
        <f t="shared" si="339"/>
        <v>3</v>
      </c>
      <c r="DE217" s="311"/>
      <c r="DF217" s="101">
        <f t="shared" si="255"/>
        <v>0</v>
      </c>
      <c r="DG217" s="101">
        <f t="shared" si="256"/>
        <v>0</v>
      </c>
      <c r="DH217" s="101">
        <f t="shared" si="257"/>
        <v>0</v>
      </c>
      <c r="DI217" s="101">
        <f t="shared" si="258"/>
        <v>0</v>
      </c>
      <c r="DJ217" s="311">
        <f t="shared" si="259"/>
        <v>0</v>
      </c>
      <c r="DK217" s="311">
        <f t="shared" si="260"/>
        <v>0</v>
      </c>
      <c r="DL217" s="101">
        <f t="shared" si="261"/>
        <v>0</v>
      </c>
      <c r="DM217" s="101">
        <f t="shared" si="262"/>
        <v>0</v>
      </c>
      <c r="DN217" s="101">
        <f t="shared" si="263"/>
        <v>0</v>
      </c>
      <c r="DO217" s="101">
        <f t="shared" si="264"/>
        <v>0</v>
      </c>
      <c r="DP217" s="101">
        <f t="shared" si="265"/>
        <v>0</v>
      </c>
      <c r="DQ217" s="101">
        <f t="shared" si="266"/>
        <v>0</v>
      </c>
      <c r="DR217" s="101">
        <f t="shared" si="267"/>
        <v>0</v>
      </c>
      <c r="DS217" s="101">
        <f t="shared" si="268"/>
        <v>0</v>
      </c>
      <c r="DT217" s="101">
        <f t="shared" si="269"/>
        <v>0</v>
      </c>
      <c r="DU217" s="101">
        <f t="shared" si="270"/>
        <v>0</v>
      </c>
      <c r="DV217" s="101">
        <f t="shared" si="271"/>
        <v>0</v>
      </c>
      <c r="DW217" s="101">
        <f t="shared" si="272"/>
        <v>0</v>
      </c>
      <c r="DX217" s="311">
        <f t="shared" si="273"/>
        <v>0</v>
      </c>
      <c r="DY217" s="101">
        <f t="shared" si="274"/>
        <v>0</v>
      </c>
      <c r="DZ217" s="101">
        <f t="shared" si="275"/>
        <v>0</v>
      </c>
      <c r="EA217" s="101">
        <f t="shared" si="276"/>
        <v>1</v>
      </c>
      <c r="EB217" s="101">
        <f t="shared" si="277"/>
        <v>0</v>
      </c>
      <c r="EC217" s="101">
        <f t="shared" si="278"/>
        <v>0</v>
      </c>
      <c r="ED217" s="101">
        <f t="shared" si="279"/>
        <v>0</v>
      </c>
      <c r="EE217" s="101">
        <f t="shared" si="280"/>
        <v>1</v>
      </c>
      <c r="EF217" s="101">
        <f t="shared" si="281"/>
        <v>0</v>
      </c>
      <c r="EG217" s="101">
        <f t="shared" si="282"/>
        <v>0</v>
      </c>
      <c r="EH217" s="101">
        <f t="shared" si="283"/>
        <v>0</v>
      </c>
      <c r="EI217" s="101">
        <f t="shared" si="284"/>
        <v>0</v>
      </c>
      <c r="EJ217" s="101">
        <f t="shared" si="285"/>
        <v>0</v>
      </c>
      <c r="EK217" s="101">
        <f t="shared" si="286"/>
        <v>0</v>
      </c>
      <c r="EL217" s="101">
        <f t="shared" si="287"/>
        <v>0</v>
      </c>
      <c r="EM217" s="101">
        <f t="shared" si="288"/>
        <v>0</v>
      </c>
      <c r="EN217" s="101">
        <f t="shared" si="289"/>
        <v>1</v>
      </c>
      <c r="EO217" s="101">
        <f t="shared" si="290"/>
        <v>0</v>
      </c>
      <c r="EP217" s="101">
        <f t="shared" si="291"/>
        <v>0</v>
      </c>
      <c r="EQ217" s="101">
        <f t="shared" si="292"/>
        <v>0</v>
      </c>
    </row>
    <row r="218" spans="2:147" ht="21.75" customHeight="1" x14ac:dyDescent="0.45">
      <c r="B218" s="133">
        <f>IF(Data!B217&lt;&gt;"",Data!B217,"")</f>
        <v>204</v>
      </c>
      <c r="C218" s="158" t="str">
        <f>IF(Data!C217&lt;&gt;"",Data!C217,"")</f>
        <v>นางสาวอภิชญา    เดชแสง</v>
      </c>
      <c r="D218" s="106">
        <f>IF(Data!D217&lt;&gt;"",Data!D217,"")</f>
        <v>2</v>
      </c>
      <c r="E218" s="140">
        <f>IF(AND(I218=1,Data!T217=0),0,IF(I218=999,999,Data!T217))</f>
        <v>200</v>
      </c>
      <c r="F218" s="140">
        <f t="shared" si="293"/>
        <v>16.666666666666668</v>
      </c>
      <c r="G218" s="140">
        <f>IF(Data!K217&lt;&gt;"",Data!K217,"")</f>
        <v>52</v>
      </c>
      <c r="H218" s="141">
        <f>IF(Data!L217&lt;&gt;"",Data!L217,"")</f>
        <v>156</v>
      </c>
      <c r="I218" s="63">
        <f>IF(Data!M217&lt;&gt;"",Data!M217,"")</f>
        <v>1</v>
      </c>
      <c r="J218" s="63">
        <f t="shared" si="294"/>
        <v>108</v>
      </c>
      <c r="L218" s="64" t="str">
        <f t="shared" si="295"/>
        <v>น้ำหนักตามเกณฑ์</v>
      </c>
      <c r="N218" s="63">
        <f t="shared" si="296"/>
        <v>99</v>
      </c>
      <c r="P218" s="64" t="str">
        <f t="shared" si="297"/>
        <v>ส่วนสูงตามเกณฑ์</v>
      </c>
      <c r="R218" s="63">
        <f t="shared" si="298"/>
        <v>112</v>
      </c>
      <c r="S218" s="64" t="str">
        <f t="shared" si="299"/>
        <v>สมส่วน</v>
      </c>
      <c r="W218" s="310">
        <f t="shared" si="300"/>
        <v>2200</v>
      </c>
      <c r="Y218" s="65">
        <f t="shared" si="301"/>
        <v>48.2</v>
      </c>
      <c r="Z218" s="65">
        <f t="shared" si="302"/>
        <v>156.80000000000001</v>
      </c>
      <c r="AA218" s="65">
        <f t="shared" si="303"/>
        <v>46.5</v>
      </c>
      <c r="AB218" s="65">
        <f t="shared" si="304"/>
        <v>0</v>
      </c>
      <c r="AC218" s="341">
        <f t="shared" si="305"/>
        <v>46.5</v>
      </c>
      <c r="AD218" s="65">
        <f t="shared" si="306"/>
        <v>33.046822107433798</v>
      </c>
      <c r="AE218" s="65">
        <f t="shared" si="307"/>
        <v>38.097881404955871</v>
      </c>
      <c r="AF218" s="65">
        <f t="shared" si="308"/>
        <v>40.623411053716907</v>
      </c>
      <c r="AG218" s="65">
        <f t="shared" si="309"/>
        <v>57.531167439106554</v>
      </c>
      <c r="AH218" s="65">
        <f t="shared" si="310"/>
        <v>60.641556585475406</v>
      </c>
      <c r="AI218" s="65">
        <f t="shared" si="311"/>
        <v>66.862334878213105</v>
      </c>
      <c r="AJ218" s="65">
        <f t="shared" si="312"/>
        <v>141.80632924314503</v>
      </c>
      <c r="AK218" s="65">
        <f t="shared" si="313"/>
        <v>146.80421949543003</v>
      </c>
      <c r="AL218" s="65">
        <f t="shared" si="314"/>
        <v>149.30316462157251</v>
      </c>
      <c r="AM218" s="65">
        <f t="shared" si="315"/>
        <v>164.13732824271625</v>
      </c>
      <c r="AN218" s="65">
        <f t="shared" si="316"/>
        <v>166.58310432362168</v>
      </c>
      <c r="AO218" s="65">
        <f t="shared" si="317"/>
        <v>171.47465648543252</v>
      </c>
      <c r="AP218" s="65">
        <f t="shared" si="318"/>
        <v>31.825343514567464</v>
      </c>
      <c r="AQ218" s="65">
        <f t="shared" si="319"/>
        <v>36.716895676378314</v>
      </c>
      <c r="AR218" s="65">
        <f t="shared" si="320"/>
        <v>39.162671757283732</v>
      </c>
      <c r="AS218" s="65">
        <f t="shared" si="321"/>
        <v>56.150181710528997</v>
      </c>
      <c r="AT218" s="65">
        <f t="shared" si="322"/>
        <v>59.366908947372004</v>
      </c>
      <c r="AU218" s="65">
        <f t="shared" si="323"/>
        <v>65.800363421058009</v>
      </c>
      <c r="AV218" s="65">
        <f t="shared" si="324"/>
        <v>0</v>
      </c>
      <c r="AW218" s="65">
        <f t="shared" si="325"/>
        <v>31.825343514567464</v>
      </c>
      <c r="AX218" s="65">
        <f t="shared" si="326"/>
        <v>0</v>
      </c>
      <c r="AY218" s="65">
        <f t="shared" si="327"/>
        <v>36.716895676378314</v>
      </c>
      <c r="AZ218" s="65">
        <f t="shared" si="328"/>
        <v>0</v>
      </c>
      <c r="BA218" s="65">
        <f t="shared" si="329"/>
        <v>39.162671757283732</v>
      </c>
      <c r="BB218" s="65">
        <f t="shared" si="330"/>
        <v>0</v>
      </c>
      <c r="BC218" s="65">
        <f t="shared" si="331"/>
        <v>56.150181710528997</v>
      </c>
      <c r="BD218" s="65">
        <f t="shared" si="332"/>
        <v>0</v>
      </c>
      <c r="BE218" s="65">
        <f t="shared" si="333"/>
        <v>59.366908947372004</v>
      </c>
      <c r="BF218" s="65">
        <f t="shared" si="334"/>
        <v>0</v>
      </c>
      <c r="BG218" s="65">
        <f t="shared" si="335"/>
        <v>65.800363421058009</v>
      </c>
      <c r="BI218" s="371">
        <v>1203</v>
      </c>
      <c r="BJ218" s="342">
        <v>36.28062230751955</v>
      </c>
      <c r="BK218" s="342">
        <v>42.820414871679702</v>
      </c>
      <c r="BL218" s="342">
        <v>46.090311153759785</v>
      </c>
      <c r="BM218" s="342">
        <v>49.360207435839854</v>
      </c>
      <c r="BN218" s="342">
        <v>55.9</v>
      </c>
      <c r="BO218" s="342">
        <v>62.386623518923074</v>
      </c>
      <c r="BP218" s="342">
        <v>65.629935278384607</v>
      </c>
      <c r="BQ218" s="342">
        <v>68.873247037846141</v>
      </c>
      <c r="BR218" s="342">
        <v>75.400000000000006</v>
      </c>
      <c r="BS218" s="65"/>
      <c r="BT218" s="371">
        <v>1203</v>
      </c>
      <c r="BU218" s="342">
        <v>151.35436534630441</v>
      </c>
      <c r="BV218" s="342">
        <v>157.28910148846961</v>
      </c>
      <c r="BW218" s="342">
        <v>160.25646955955219</v>
      </c>
      <c r="BX218" s="342">
        <v>163.22383763063479</v>
      </c>
      <c r="BY218" s="342">
        <v>169.1585737728</v>
      </c>
      <c r="BZ218" s="342">
        <v>174.44015935029242</v>
      </c>
      <c r="CA218" s="342">
        <v>177.08095213903863</v>
      </c>
      <c r="CB218" s="342">
        <v>179.72174492778481</v>
      </c>
      <c r="CC218" s="342">
        <v>185.00333050527723</v>
      </c>
      <c r="CE218" s="385">
        <v>99.75</v>
      </c>
      <c r="CF218" s="342">
        <v>12.125</v>
      </c>
      <c r="CG218" s="342">
        <v>13.225</v>
      </c>
      <c r="CH218" s="342">
        <v>13.775</v>
      </c>
      <c r="CI218" s="342">
        <v>14.324999999999999</v>
      </c>
      <c r="CJ218" s="342">
        <v>15.425000000000001</v>
      </c>
      <c r="CK218" s="342">
        <v>16.524999999999999</v>
      </c>
      <c r="CL218" s="342">
        <v>17.074999999999999</v>
      </c>
      <c r="CM218" s="342">
        <v>17.625</v>
      </c>
      <c r="CN218" s="342">
        <v>18.725000000000001</v>
      </c>
      <c r="CO218" s="342">
        <v>11.975</v>
      </c>
      <c r="CP218" s="342">
        <v>13.025</v>
      </c>
      <c r="CQ218" s="342">
        <v>13.55</v>
      </c>
      <c r="CR218" s="342">
        <v>14.074999999999999</v>
      </c>
      <c r="CS218" s="342">
        <v>15.125</v>
      </c>
      <c r="CT218" s="342">
        <v>16.225000000000001</v>
      </c>
      <c r="CU218" s="342">
        <v>16.774999999999999</v>
      </c>
      <c r="CV218" s="342">
        <v>17.324999999999999</v>
      </c>
      <c r="CW218" s="342">
        <v>18.425000000000001</v>
      </c>
      <c r="CY218" s="101">
        <f t="shared" si="336"/>
        <v>1</v>
      </c>
      <c r="CZ218" s="101">
        <f t="shared" si="337"/>
        <v>3</v>
      </c>
      <c r="DB218" s="101">
        <f t="shared" si="338"/>
        <v>3</v>
      </c>
      <c r="DD218" s="311">
        <f t="shared" si="339"/>
        <v>3</v>
      </c>
      <c r="DE218" s="311"/>
      <c r="DF218" s="101">
        <f t="shared" si="255"/>
        <v>0</v>
      </c>
      <c r="DG218" s="101">
        <f t="shared" si="256"/>
        <v>0</v>
      </c>
      <c r="DH218" s="101">
        <f t="shared" si="257"/>
        <v>0</v>
      </c>
      <c r="DI218" s="101">
        <f t="shared" si="258"/>
        <v>0</v>
      </c>
      <c r="DJ218" s="311">
        <f t="shared" si="259"/>
        <v>0</v>
      </c>
      <c r="DK218" s="311">
        <f t="shared" si="260"/>
        <v>0</v>
      </c>
      <c r="DL218" s="101">
        <f t="shared" si="261"/>
        <v>0</v>
      </c>
      <c r="DM218" s="101">
        <f t="shared" si="262"/>
        <v>0</v>
      </c>
      <c r="DN218" s="101">
        <f t="shared" si="263"/>
        <v>0</v>
      </c>
      <c r="DO218" s="101">
        <f t="shared" si="264"/>
        <v>0</v>
      </c>
      <c r="DP218" s="101">
        <f t="shared" si="265"/>
        <v>0</v>
      </c>
      <c r="DQ218" s="101">
        <f t="shared" si="266"/>
        <v>0</v>
      </c>
      <c r="DR218" s="101">
        <f t="shared" si="267"/>
        <v>0</v>
      </c>
      <c r="DS218" s="101">
        <f t="shared" si="268"/>
        <v>0</v>
      </c>
      <c r="DT218" s="101">
        <f t="shared" si="269"/>
        <v>0</v>
      </c>
      <c r="DU218" s="101">
        <f t="shared" si="270"/>
        <v>0</v>
      </c>
      <c r="DV218" s="101">
        <f t="shared" si="271"/>
        <v>0</v>
      </c>
      <c r="DW218" s="101">
        <f t="shared" si="272"/>
        <v>0</v>
      </c>
      <c r="DX218" s="311">
        <f t="shared" si="273"/>
        <v>0</v>
      </c>
      <c r="DY218" s="101">
        <f t="shared" si="274"/>
        <v>0</v>
      </c>
      <c r="DZ218" s="101">
        <f t="shared" si="275"/>
        <v>0</v>
      </c>
      <c r="EA218" s="101">
        <f t="shared" si="276"/>
        <v>1</v>
      </c>
      <c r="EB218" s="101">
        <f t="shared" si="277"/>
        <v>0</v>
      </c>
      <c r="EC218" s="101">
        <f t="shared" si="278"/>
        <v>0</v>
      </c>
      <c r="ED218" s="101">
        <f t="shared" si="279"/>
        <v>0</v>
      </c>
      <c r="EE218" s="101">
        <f t="shared" si="280"/>
        <v>0</v>
      </c>
      <c r="EF218" s="101">
        <f t="shared" si="281"/>
        <v>0</v>
      </c>
      <c r="EG218" s="101">
        <f t="shared" si="282"/>
        <v>1</v>
      </c>
      <c r="EH218" s="101">
        <f t="shared" si="283"/>
        <v>0</v>
      </c>
      <c r="EI218" s="101">
        <f t="shared" si="284"/>
        <v>0</v>
      </c>
      <c r="EJ218" s="101">
        <f t="shared" si="285"/>
        <v>0</v>
      </c>
      <c r="EK218" s="101">
        <f t="shared" si="286"/>
        <v>0</v>
      </c>
      <c r="EL218" s="101">
        <f t="shared" si="287"/>
        <v>0</v>
      </c>
      <c r="EM218" s="101">
        <f t="shared" si="288"/>
        <v>0</v>
      </c>
      <c r="EN218" s="101">
        <f t="shared" si="289"/>
        <v>1</v>
      </c>
      <c r="EO218" s="101">
        <f t="shared" si="290"/>
        <v>0</v>
      </c>
      <c r="EP218" s="101">
        <f t="shared" si="291"/>
        <v>0</v>
      </c>
      <c r="EQ218" s="101">
        <f t="shared" si="292"/>
        <v>0</v>
      </c>
    </row>
    <row r="219" spans="2:147" ht="21.75" customHeight="1" x14ac:dyDescent="0.45">
      <c r="B219" s="133">
        <f>IF(Data!B218&lt;&gt;"",Data!B218,"")</f>
        <v>205</v>
      </c>
      <c r="C219" s="158" t="str">
        <f>IF(Data!C218&lt;&gt;"",Data!C218,"")</f>
        <v>นายณัฐพงศ์   ช้ำเกตุ</v>
      </c>
      <c r="D219" s="106">
        <f>IF(Data!D218&lt;&gt;"",Data!D218,"")</f>
        <v>1</v>
      </c>
      <c r="E219" s="140">
        <f>IF(AND(I219=1,Data!T218=0),0,IF(I219=999,999,Data!T218))</f>
        <v>203</v>
      </c>
      <c r="F219" s="140">
        <f t="shared" si="293"/>
        <v>16.916666666666668</v>
      </c>
      <c r="G219" s="140">
        <f>IF(Data!K218&lt;&gt;"",Data!K218,"")</f>
        <v>47</v>
      </c>
      <c r="H219" s="141">
        <f>IF(Data!L218&lt;&gt;"",Data!L218,"")</f>
        <v>170</v>
      </c>
      <c r="I219" s="63">
        <f>IF(Data!M218&lt;&gt;"",Data!M218,"")</f>
        <v>1</v>
      </c>
      <c r="J219" s="63">
        <f t="shared" si="294"/>
        <v>84</v>
      </c>
      <c r="L219" s="64" t="str">
        <f t="shared" si="295"/>
        <v>น้ำหนักตามเกณฑ์</v>
      </c>
      <c r="N219" s="63">
        <f t="shared" si="296"/>
        <v>100</v>
      </c>
      <c r="P219" s="64" t="str">
        <f t="shared" si="297"/>
        <v>ส่วนสูงตามเกณฑ์</v>
      </c>
      <c r="R219" s="63">
        <f t="shared" si="298"/>
        <v>82</v>
      </c>
      <c r="S219" s="64" t="str">
        <f t="shared" si="299"/>
        <v>ค่อนข้างผอม</v>
      </c>
      <c r="W219" s="310">
        <f t="shared" si="300"/>
        <v>1203</v>
      </c>
      <c r="Y219" s="65">
        <f t="shared" si="301"/>
        <v>55.9</v>
      </c>
      <c r="Z219" s="65">
        <f t="shared" si="302"/>
        <v>169.1585737728</v>
      </c>
      <c r="AA219" s="65">
        <f t="shared" si="303"/>
        <v>57.1</v>
      </c>
      <c r="AB219" s="65">
        <f t="shared" si="304"/>
        <v>0</v>
      </c>
      <c r="AC219" s="341">
        <f t="shared" si="305"/>
        <v>57.1</v>
      </c>
      <c r="AD219" s="65">
        <f t="shared" si="306"/>
        <v>36.28062230751955</v>
      </c>
      <c r="AE219" s="65">
        <f t="shared" si="307"/>
        <v>42.820414871679702</v>
      </c>
      <c r="AF219" s="65">
        <f t="shared" si="308"/>
        <v>46.090311153759785</v>
      </c>
      <c r="AG219" s="65">
        <f t="shared" si="309"/>
        <v>65.629935278384607</v>
      </c>
      <c r="AH219" s="65">
        <f t="shared" si="310"/>
        <v>68.873247037846141</v>
      </c>
      <c r="AI219" s="65">
        <f t="shared" si="311"/>
        <v>75.400000000000006</v>
      </c>
      <c r="AJ219" s="65">
        <f t="shared" si="312"/>
        <v>151.35436534630441</v>
      </c>
      <c r="AK219" s="65">
        <f t="shared" si="313"/>
        <v>157.28910148846961</v>
      </c>
      <c r="AL219" s="65">
        <f t="shared" si="314"/>
        <v>160.25646955955219</v>
      </c>
      <c r="AM219" s="65">
        <f t="shared" si="315"/>
        <v>177.08095213903863</v>
      </c>
      <c r="AN219" s="65">
        <f t="shared" si="316"/>
        <v>179.72174492778481</v>
      </c>
      <c r="AO219" s="65">
        <f t="shared" si="317"/>
        <v>185.00333050527723</v>
      </c>
      <c r="AP219" s="65">
        <f t="shared" si="318"/>
        <v>40.192243614610348</v>
      </c>
      <c r="AQ219" s="65">
        <f t="shared" si="319"/>
        <v>45.82816240974023</v>
      </c>
      <c r="AR219" s="65">
        <f t="shared" si="320"/>
        <v>48.646121807305164</v>
      </c>
      <c r="AS219" s="65">
        <f t="shared" si="321"/>
        <v>65.474124624839206</v>
      </c>
      <c r="AT219" s="65">
        <f t="shared" si="322"/>
        <v>68.265499499785619</v>
      </c>
      <c r="AU219" s="65">
        <f t="shared" si="323"/>
        <v>73.848249249678418</v>
      </c>
      <c r="AV219" s="65">
        <f t="shared" si="324"/>
        <v>0</v>
      </c>
      <c r="AW219" s="65">
        <f t="shared" si="325"/>
        <v>40.192243614610348</v>
      </c>
      <c r="AX219" s="65">
        <f t="shared" si="326"/>
        <v>0</v>
      </c>
      <c r="AY219" s="65">
        <f t="shared" si="327"/>
        <v>45.82816240974023</v>
      </c>
      <c r="AZ219" s="65">
        <f t="shared" si="328"/>
        <v>0</v>
      </c>
      <c r="BA219" s="65">
        <f t="shared" si="329"/>
        <v>48.646121807305164</v>
      </c>
      <c r="BB219" s="65">
        <f t="shared" si="330"/>
        <v>0</v>
      </c>
      <c r="BC219" s="65">
        <f t="shared" si="331"/>
        <v>65.474124624839206</v>
      </c>
      <c r="BD219" s="65">
        <f t="shared" si="332"/>
        <v>0</v>
      </c>
      <c r="BE219" s="65">
        <f t="shared" si="333"/>
        <v>68.265499499785619</v>
      </c>
      <c r="BF219" s="65">
        <f t="shared" si="334"/>
        <v>0</v>
      </c>
      <c r="BG219" s="65">
        <f t="shared" si="335"/>
        <v>73.848249249678418</v>
      </c>
      <c r="BI219" s="371">
        <v>1204</v>
      </c>
      <c r="BJ219" s="342">
        <v>36.480622307519546</v>
      </c>
      <c r="BK219" s="342">
        <v>43.020414871679698</v>
      </c>
      <c r="BL219" s="342">
        <v>46.290311153759774</v>
      </c>
      <c r="BM219" s="342">
        <v>49.56020743583985</v>
      </c>
      <c r="BN219" s="342">
        <v>56.1</v>
      </c>
      <c r="BO219" s="342">
        <v>62.533454473686007</v>
      </c>
      <c r="BP219" s="342">
        <v>65.750181710529006</v>
      </c>
      <c r="BQ219" s="342">
        <v>68.966908947372005</v>
      </c>
      <c r="BR219" s="342">
        <v>75.400000000000006</v>
      </c>
      <c r="BS219" s="65"/>
      <c r="BT219" s="371">
        <v>1204</v>
      </c>
      <c r="BU219" s="342">
        <v>151.52322579299283</v>
      </c>
      <c r="BV219" s="342">
        <v>157.42253930732855</v>
      </c>
      <c r="BW219" s="342">
        <v>160.37219606449639</v>
      </c>
      <c r="BX219" s="342">
        <v>163.32185282166424</v>
      </c>
      <c r="BY219" s="342">
        <v>169.22116633599995</v>
      </c>
      <c r="BZ219" s="342">
        <v>174.51336514229112</v>
      </c>
      <c r="CA219" s="342">
        <v>177.15946454543672</v>
      </c>
      <c r="CB219" s="342">
        <v>179.80556394858226</v>
      </c>
      <c r="CC219" s="342">
        <v>185.09776275487343</v>
      </c>
      <c r="CE219" s="385">
        <v>100</v>
      </c>
      <c r="CF219" s="342">
        <v>12.2</v>
      </c>
      <c r="CG219" s="342">
        <v>13.3</v>
      </c>
      <c r="CH219" s="342">
        <v>13.85</v>
      </c>
      <c r="CI219" s="342">
        <v>14.4</v>
      </c>
      <c r="CJ219" s="342">
        <v>15.5</v>
      </c>
      <c r="CK219" s="342">
        <v>16.600000000000001</v>
      </c>
      <c r="CL219" s="342">
        <v>17.149999999999999</v>
      </c>
      <c r="CM219" s="342">
        <v>17.7</v>
      </c>
      <c r="CN219" s="342">
        <v>18.8</v>
      </c>
      <c r="CO219" s="342">
        <v>12.05</v>
      </c>
      <c r="CP219" s="342">
        <v>13.1</v>
      </c>
      <c r="CQ219" s="342">
        <v>13.625</v>
      </c>
      <c r="CR219" s="342">
        <v>14.15</v>
      </c>
      <c r="CS219" s="342">
        <v>15.2</v>
      </c>
      <c r="CT219" s="342">
        <v>16.3</v>
      </c>
      <c r="CU219" s="342">
        <v>16.850000000000001</v>
      </c>
      <c r="CV219" s="342">
        <v>17.399999999999999</v>
      </c>
      <c r="CW219" s="342">
        <v>18.5</v>
      </c>
      <c r="CY219" s="101">
        <f t="shared" si="336"/>
        <v>1</v>
      </c>
      <c r="CZ219" s="101">
        <f t="shared" si="337"/>
        <v>3</v>
      </c>
      <c r="DB219" s="101">
        <f t="shared" si="338"/>
        <v>3</v>
      </c>
      <c r="DD219" s="311">
        <f t="shared" si="339"/>
        <v>2</v>
      </c>
      <c r="DE219" s="311"/>
      <c r="DF219" s="101">
        <f t="shared" si="255"/>
        <v>0</v>
      </c>
      <c r="DG219" s="101">
        <f t="shared" si="256"/>
        <v>0</v>
      </c>
      <c r="DH219" s="101">
        <f t="shared" si="257"/>
        <v>1</v>
      </c>
      <c r="DI219" s="101">
        <f t="shared" si="258"/>
        <v>0</v>
      </c>
      <c r="DJ219" s="311">
        <f t="shared" si="259"/>
        <v>0</v>
      </c>
      <c r="DK219" s="311">
        <f t="shared" si="260"/>
        <v>0</v>
      </c>
      <c r="DL219" s="101">
        <f t="shared" si="261"/>
        <v>0</v>
      </c>
      <c r="DM219" s="101">
        <f t="shared" si="262"/>
        <v>0</v>
      </c>
      <c r="DN219" s="101">
        <f t="shared" si="263"/>
        <v>1</v>
      </c>
      <c r="DO219" s="101">
        <f t="shared" si="264"/>
        <v>0</v>
      </c>
      <c r="DP219" s="101">
        <f t="shared" si="265"/>
        <v>0</v>
      </c>
      <c r="DQ219" s="101">
        <f t="shared" si="266"/>
        <v>0</v>
      </c>
      <c r="DR219" s="101">
        <f t="shared" si="267"/>
        <v>0</v>
      </c>
      <c r="DS219" s="101">
        <f t="shared" si="268"/>
        <v>0</v>
      </c>
      <c r="DT219" s="101">
        <f t="shared" si="269"/>
        <v>0</v>
      </c>
      <c r="DU219" s="101">
        <f t="shared" si="270"/>
        <v>0</v>
      </c>
      <c r="DV219" s="101">
        <f t="shared" si="271"/>
        <v>1</v>
      </c>
      <c r="DW219" s="101">
        <f t="shared" si="272"/>
        <v>0</v>
      </c>
      <c r="DX219" s="311">
        <f t="shared" si="273"/>
        <v>0</v>
      </c>
      <c r="DY219" s="101">
        <f t="shared" si="274"/>
        <v>0</v>
      </c>
      <c r="DZ219" s="101">
        <f t="shared" si="275"/>
        <v>0</v>
      </c>
      <c r="EA219" s="101">
        <f t="shared" si="276"/>
        <v>0</v>
      </c>
      <c r="EB219" s="101">
        <f t="shared" si="277"/>
        <v>0</v>
      </c>
      <c r="EC219" s="101">
        <f t="shared" si="278"/>
        <v>0</v>
      </c>
      <c r="ED219" s="101">
        <f t="shared" si="279"/>
        <v>0</v>
      </c>
      <c r="EE219" s="101">
        <f t="shared" si="280"/>
        <v>0</v>
      </c>
      <c r="EF219" s="101">
        <f t="shared" si="281"/>
        <v>0</v>
      </c>
      <c r="EG219" s="101">
        <f t="shared" si="282"/>
        <v>0</v>
      </c>
      <c r="EH219" s="101">
        <f t="shared" si="283"/>
        <v>0</v>
      </c>
      <c r="EI219" s="101">
        <f t="shared" si="284"/>
        <v>0</v>
      </c>
      <c r="EJ219" s="101">
        <f t="shared" si="285"/>
        <v>0</v>
      </c>
      <c r="EK219" s="101">
        <f t="shared" si="286"/>
        <v>0</v>
      </c>
      <c r="EL219" s="101">
        <f t="shared" si="287"/>
        <v>0</v>
      </c>
      <c r="EM219" s="101">
        <f t="shared" si="288"/>
        <v>0</v>
      </c>
      <c r="EN219" s="101">
        <f t="shared" si="289"/>
        <v>0</v>
      </c>
      <c r="EO219" s="101">
        <f t="shared" si="290"/>
        <v>0</v>
      </c>
      <c r="EP219" s="101">
        <f t="shared" si="291"/>
        <v>0</v>
      </c>
      <c r="EQ219" s="101">
        <f t="shared" si="292"/>
        <v>0</v>
      </c>
    </row>
    <row r="220" spans="2:147" ht="21.75" customHeight="1" x14ac:dyDescent="0.45">
      <c r="B220" s="133">
        <f>IF(Data!B219&lt;&gt;"",Data!B219,"")</f>
        <v>206</v>
      </c>
      <c r="C220" s="158" t="str">
        <f>IF(Data!C219&lt;&gt;"",Data!C219,"")</f>
        <v>นายชนะวงศ์    พินทอง</v>
      </c>
      <c r="D220" s="106">
        <f>IF(Data!D219&lt;&gt;"",Data!D219,"")</f>
        <v>1</v>
      </c>
      <c r="E220" s="140">
        <f>IF(AND(I220=1,Data!T219=0),0,IF(I220=999,999,Data!T219))</f>
        <v>204</v>
      </c>
      <c r="F220" s="140">
        <f t="shared" si="293"/>
        <v>17</v>
      </c>
      <c r="G220" s="140">
        <f>IF(Data!K219&lt;&gt;"",Data!K219,"")</f>
        <v>88</v>
      </c>
      <c r="H220" s="141">
        <f>IF(Data!L219&lt;&gt;"",Data!L219,"")</f>
        <v>177</v>
      </c>
      <c r="I220" s="63">
        <f>IF(Data!M219&lt;&gt;"",Data!M219,"")</f>
        <v>1</v>
      </c>
      <c r="J220" s="63">
        <f t="shared" si="294"/>
        <v>157</v>
      </c>
      <c r="L220" s="64" t="str">
        <f t="shared" si="295"/>
        <v>น้ำหนักมากกว่าเกณฑ์</v>
      </c>
      <c r="N220" s="63">
        <f t="shared" si="296"/>
        <v>105</v>
      </c>
      <c r="P220" s="64" t="str">
        <f t="shared" si="297"/>
        <v>ส่วนสูงตามเกณฑ์</v>
      </c>
      <c r="R220" s="63">
        <f t="shared" si="298"/>
        <v>141</v>
      </c>
      <c r="S220" s="64" t="str">
        <f t="shared" si="299"/>
        <v>อ้วน</v>
      </c>
      <c r="W220" s="310">
        <f t="shared" si="300"/>
        <v>1204</v>
      </c>
      <c r="Y220" s="65">
        <f t="shared" si="301"/>
        <v>56.1</v>
      </c>
      <c r="Z220" s="65">
        <f t="shared" si="302"/>
        <v>169.22116633599995</v>
      </c>
      <c r="AA220" s="65">
        <f t="shared" si="303"/>
        <v>62.6</v>
      </c>
      <c r="AB220" s="65">
        <f t="shared" si="304"/>
        <v>0</v>
      </c>
      <c r="AC220" s="341">
        <f t="shared" si="305"/>
        <v>62.6</v>
      </c>
      <c r="AD220" s="65">
        <f t="shared" si="306"/>
        <v>36.480622307519546</v>
      </c>
      <c r="AE220" s="65">
        <f t="shared" si="307"/>
        <v>43.020414871679698</v>
      </c>
      <c r="AF220" s="65">
        <f t="shared" si="308"/>
        <v>46.290311153759774</v>
      </c>
      <c r="AG220" s="65">
        <f t="shared" si="309"/>
        <v>65.750181710529006</v>
      </c>
      <c r="AH220" s="65">
        <f t="shared" si="310"/>
        <v>68.966908947372005</v>
      </c>
      <c r="AI220" s="65">
        <f t="shared" si="311"/>
        <v>75.400000000000006</v>
      </c>
      <c r="AJ220" s="65">
        <f t="shared" si="312"/>
        <v>151.52322579299283</v>
      </c>
      <c r="AK220" s="65">
        <f t="shared" si="313"/>
        <v>157.42253930732855</v>
      </c>
      <c r="AL220" s="65">
        <f t="shared" si="314"/>
        <v>160.37219606449639</v>
      </c>
      <c r="AM220" s="65">
        <f t="shared" si="315"/>
        <v>177.15946454543672</v>
      </c>
      <c r="AN220" s="65">
        <f t="shared" si="316"/>
        <v>179.80556394858226</v>
      </c>
      <c r="AO220" s="65">
        <f t="shared" si="317"/>
        <v>185.09776275487343</v>
      </c>
      <c r="AP220" s="65">
        <f t="shared" si="318"/>
        <v>45.213722207476678</v>
      </c>
      <c r="AQ220" s="65">
        <f t="shared" si="319"/>
        <v>51.009148138317784</v>
      </c>
      <c r="AR220" s="65">
        <f t="shared" si="320"/>
        <v>53.906861103738343</v>
      </c>
      <c r="AS220" s="65">
        <f t="shared" si="321"/>
        <v>70.575356785561141</v>
      </c>
      <c r="AT220" s="65">
        <f t="shared" si="322"/>
        <v>73.233809047414866</v>
      </c>
      <c r="AU220" s="65">
        <f t="shared" si="323"/>
        <v>78.550713571122301</v>
      </c>
      <c r="AV220" s="65">
        <f t="shared" si="324"/>
        <v>0</v>
      </c>
      <c r="AW220" s="65">
        <f t="shared" si="325"/>
        <v>45.213722207476678</v>
      </c>
      <c r="AX220" s="65">
        <f t="shared" si="326"/>
        <v>0</v>
      </c>
      <c r="AY220" s="65">
        <f t="shared" si="327"/>
        <v>51.009148138317784</v>
      </c>
      <c r="AZ220" s="65">
        <f t="shared" si="328"/>
        <v>0</v>
      </c>
      <c r="BA220" s="65">
        <f t="shared" si="329"/>
        <v>53.906861103738343</v>
      </c>
      <c r="BB220" s="65">
        <f t="shared" si="330"/>
        <v>0</v>
      </c>
      <c r="BC220" s="65">
        <f t="shared" si="331"/>
        <v>70.575356785561141</v>
      </c>
      <c r="BD220" s="65">
        <f t="shared" si="332"/>
        <v>0</v>
      </c>
      <c r="BE220" s="65">
        <f t="shared" si="333"/>
        <v>73.233809047414866</v>
      </c>
      <c r="BF220" s="65">
        <f t="shared" si="334"/>
        <v>0</v>
      </c>
      <c r="BG220" s="65">
        <f t="shared" si="335"/>
        <v>78.550713571122301</v>
      </c>
      <c r="BI220" s="371">
        <v>1205</v>
      </c>
      <c r="BJ220" s="342">
        <v>36.580622307519548</v>
      </c>
      <c r="BK220" s="342">
        <v>43.120414871679699</v>
      </c>
      <c r="BL220" s="342">
        <v>46.390311153759775</v>
      </c>
      <c r="BM220" s="342">
        <v>49.660207435839851</v>
      </c>
      <c r="BN220" s="342">
        <v>56.2</v>
      </c>
      <c r="BO220" s="342">
        <v>62.633454473686001</v>
      </c>
      <c r="BP220" s="342">
        <v>65.850181710529</v>
      </c>
      <c r="BQ220" s="342">
        <v>69.066908947371999</v>
      </c>
      <c r="BR220" s="342">
        <v>75.5</v>
      </c>
      <c r="BS220" s="65"/>
      <c r="BT220" s="371">
        <v>1205</v>
      </c>
      <c r="BU220" s="342">
        <v>151.69392849068211</v>
      </c>
      <c r="BV220" s="342">
        <v>157.55322000498808</v>
      </c>
      <c r="BW220" s="342">
        <v>160.48286576214105</v>
      </c>
      <c r="BX220" s="342">
        <v>163.41251151929401</v>
      </c>
      <c r="BY220" s="342">
        <v>169.27180303359998</v>
      </c>
      <c r="BZ220" s="342">
        <v>174.57607490521846</v>
      </c>
      <c r="CA220" s="342">
        <v>177.2282108410277</v>
      </c>
      <c r="CB220" s="342">
        <v>179.88034677683692</v>
      </c>
      <c r="CC220" s="342">
        <v>185.1846186484554</v>
      </c>
      <c r="CE220" s="386"/>
      <c r="CF220" s="383"/>
      <c r="CG220" s="383"/>
      <c r="CH220" s="383"/>
      <c r="CI220" s="383"/>
      <c r="CJ220" s="383"/>
      <c r="CK220" s="383"/>
      <c r="CL220" s="383"/>
      <c r="CM220" s="383"/>
      <c r="CN220" s="383"/>
      <c r="CO220" s="383"/>
      <c r="CP220" s="383"/>
      <c r="CQ220" s="383"/>
      <c r="CR220" s="383"/>
      <c r="CS220" s="383"/>
      <c r="CT220" s="383"/>
      <c r="CU220" s="383"/>
      <c r="CV220" s="383"/>
      <c r="CW220" s="383"/>
      <c r="CY220" s="101">
        <f t="shared" si="336"/>
        <v>1</v>
      </c>
      <c r="CZ220" s="101">
        <f t="shared" si="337"/>
        <v>5</v>
      </c>
      <c r="DB220" s="101">
        <f t="shared" si="338"/>
        <v>3</v>
      </c>
      <c r="DD220" s="311">
        <f t="shared" si="339"/>
        <v>6</v>
      </c>
      <c r="DE220" s="311"/>
      <c r="DF220" s="101">
        <f t="shared" si="255"/>
        <v>1</v>
      </c>
      <c r="DG220" s="101">
        <f t="shared" si="256"/>
        <v>0</v>
      </c>
      <c r="DH220" s="101">
        <f t="shared" si="257"/>
        <v>0</v>
      </c>
      <c r="DI220" s="101">
        <f t="shared" si="258"/>
        <v>0</v>
      </c>
      <c r="DJ220" s="311">
        <f t="shared" si="259"/>
        <v>0</v>
      </c>
      <c r="DK220" s="311">
        <f t="shared" si="260"/>
        <v>0</v>
      </c>
      <c r="DL220" s="101">
        <f t="shared" si="261"/>
        <v>0</v>
      </c>
      <c r="DM220" s="101">
        <f t="shared" si="262"/>
        <v>0</v>
      </c>
      <c r="DN220" s="101">
        <f t="shared" si="263"/>
        <v>1</v>
      </c>
      <c r="DO220" s="101">
        <f t="shared" si="264"/>
        <v>0</v>
      </c>
      <c r="DP220" s="101">
        <f t="shared" si="265"/>
        <v>0</v>
      </c>
      <c r="DQ220" s="101">
        <f t="shared" si="266"/>
        <v>0</v>
      </c>
      <c r="DR220" s="101">
        <f t="shared" si="267"/>
        <v>1</v>
      </c>
      <c r="DS220" s="101">
        <f t="shared" si="268"/>
        <v>0</v>
      </c>
      <c r="DT220" s="101">
        <f t="shared" si="269"/>
        <v>0</v>
      </c>
      <c r="DU220" s="101">
        <f t="shared" si="270"/>
        <v>0</v>
      </c>
      <c r="DV220" s="101">
        <f t="shared" si="271"/>
        <v>0</v>
      </c>
      <c r="DW220" s="101">
        <f t="shared" si="272"/>
        <v>0</v>
      </c>
      <c r="DX220" s="311">
        <f t="shared" si="273"/>
        <v>0</v>
      </c>
      <c r="DY220" s="101">
        <f t="shared" si="274"/>
        <v>0</v>
      </c>
      <c r="DZ220" s="101">
        <f t="shared" si="275"/>
        <v>0</v>
      </c>
      <c r="EA220" s="101">
        <f t="shared" si="276"/>
        <v>0</v>
      </c>
      <c r="EB220" s="101">
        <f t="shared" si="277"/>
        <v>0</v>
      </c>
      <c r="EC220" s="101">
        <f t="shared" si="278"/>
        <v>0</v>
      </c>
      <c r="ED220" s="101">
        <f t="shared" si="279"/>
        <v>0</v>
      </c>
      <c r="EE220" s="101">
        <f t="shared" si="280"/>
        <v>0</v>
      </c>
      <c r="EF220" s="101">
        <f t="shared" si="281"/>
        <v>0</v>
      </c>
      <c r="EG220" s="101">
        <f t="shared" si="282"/>
        <v>0</v>
      </c>
      <c r="EH220" s="101">
        <f t="shared" si="283"/>
        <v>0</v>
      </c>
      <c r="EI220" s="101">
        <f t="shared" si="284"/>
        <v>0</v>
      </c>
      <c r="EJ220" s="101">
        <f t="shared" si="285"/>
        <v>0</v>
      </c>
      <c r="EK220" s="101">
        <f t="shared" si="286"/>
        <v>0</v>
      </c>
      <c r="EL220" s="101">
        <f t="shared" si="287"/>
        <v>0</v>
      </c>
      <c r="EM220" s="101">
        <f t="shared" si="288"/>
        <v>0</v>
      </c>
      <c r="EN220" s="101">
        <f t="shared" si="289"/>
        <v>0</v>
      </c>
      <c r="EO220" s="101">
        <f t="shared" si="290"/>
        <v>0</v>
      </c>
      <c r="EP220" s="101">
        <f t="shared" si="291"/>
        <v>0</v>
      </c>
      <c r="EQ220" s="101">
        <f t="shared" si="292"/>
        <v>0</v>
      </c>
    </row>
    <row r="221" spans="2:147" ht="21.75" customHeight="1" x14ac:dyDescent="0.45">
      <c r="B221" s="133">
        <f>IF(Data!B220&lt;&gt;"",Data!B220,"")</f>
        <v>207</v>
      </c>
      <c r="C221" s="158" t="str">
        <f>IF(Data!C220&lt;&gt;"",Data!C220,"")</f>
        <v>นายธีรเมธ    สุขนิล</v>
      </c>
      <c r="D221" s="106">
        <f>IF(Data!D220&lt;&gt;"",Data!D220,"")</f>
        <v>1</v>
      </c>
      <c r="E221" s="140">
        <f>IF(AND(I221=1,Data!T220=0),0,IF(I221=999,999,Data!T220))</f>
        <v>201</v>
      </c>
      <c r="F221" s="140">
        <f t="shared" si="293"/>
        <v>16.75</v>
      </c>
      <c r="G221" s="140">
        <f>IF(Data!K220&lt;&gt;"",Data!K220,"")</f>
        <v>94</v>
      </c>
      <c r="H221" s="141">
        <f>IF(Data!L220&lt;&gt;"",Data!L220,"")</f>
        <v>183</v>
      </c>
      <c r="I221" s="63">
        <f>IF(Data!M220&lt;&gt;"",Data!M220,"")</f>
        <v>1</v>
      </c>
      <c r="J221" s="63">
        <f t="shared" si="294"/>
        <v>169</v>
      </c>
      <c r="L221" s="64" t="str">
        <f t="shared" si="295"/>
        <v>น้ำหนักมากกว่าเกณฑ์</v>
      </c>
      <c r="N221" s="63">
        <f t="shared" si="296"/>
        <v>108</v>
      </c>
      <c r="P221" s="64" t="str">
        <f t="shared" si="297"/>
        <v>สูงกว่าเกณฑ์</v>
      </c>
      <c r="R221" s="63">
        <f t="shared" si="298"/>
        <v>0</v>
      </c>
      <c r="S221" s="64" t="str">
        <f t="shared" si="299"/>
        <v>ไม่ทราบค่า</v>
      </c>
      <c r="W221" s="310">
        <f t="shared" si="300"/>
        <v>1201</v>
      </c>
      <c r="Y221" s="65">
        <f t="shared" si="301"/>
        <v>55.6</v>
      </c>
      <c r="Z221" s="65">
        <f t="shared" si="302"/>
        <v>168.99093135359999</v>
      </c>
      <c r="AA221" s="65">
        <f t="shared" si="303"/>
        <v>0</v>
      </c>
      <c r="AB221" s="65">
        <f t="shared" si="304"/>
        <v>0</v>
      </c>
      <c r="AC221" s="341">
        <f t="shared" si="305"/>
        <v>0</v>
      </c>
      <c r="AD221" s="65">
        <f t="shared" si="306"/>
        <v>35.82111517180833</v>
      </c>
      <c r="AE221" s="65">
        <f t="shared" si="307"/>
        <v>42.414076781205551</v>
      </c>
      <c r="AF221" s="65">
        <f t="shared" si="308"/>
        <v>45.710557585904169</v>
      </c>
      <c r="AG221" s="65">
        <f t="shared" si="309"/>
        <v>65.409688846240229</v>
      </c>
      <c r="AH221" s="65">
        <f t="shared" si="310"/>
        <v>68.679585128320298</v>
      </c>
      <c r="AI221" s="65">
        <f t="shared" si="311"/>
        <v>75.2</v>
      </c>
      <c r="AJ221" s="65">
        <f t="shared" si="312"/>
        <v>151.01802942173646</v>
      </c>
      <c r="AK221" s="65">
        <f t="shared" si="313"/>
        <v>157.00899673235764</v>
      </c>
      <c r="AL221" s="65">
        <f t="shared" si="314"/>
        <v>160.0044803876682</v>
      </c>
      <c r="AM221" s="65">
        <f t="shared" si="315"/>
        <v>176.89971270887469</v>
      </c>
      <c r="AN221" s="65">
        <f t="shared" si="316"/>
        <v>179.53597316063295</v>
      </c>
      <c r="AO221" s="65">
        <f t="shared" si="317"/>
        <v>184.80849406414941</v>
      </c>
      <c r="AP221" s="65">
        <f t="shared" si="318"/>
        <v>0</v>
      </c>
      <c r="AQ221" s="65">
        <f t="shared" si="319"/>
        <v>0</v>
      </c>
      <c r="AR221" s="65">
        <f t="shared" si="320"/>
        <v>0</v>
      </c>
      <c r="AS221" s="65">
        <f t="shared" si="321"/>
        <v>0</v>
      </c>
      <c r="AT221" s="65">
        <f t="shared" si="322"/>
        <v>0</v>
      </c>
      <c r="AU221" s="65">
        <f t="shared" si="323"/>
        <v>0</v>
      </c>
      <c r="AV221" s="65">
        <f t="shared" si="324"/>
        <v>0</v>
      </c>
      <c r="AW221" s="65">
        <f t="shared" si="325"/>
        <v>0</v>
      </c>
      <c r="AX221" s="65">
        <f t="shared" si="326"/>
        <v>0</v>
      </c>
      <c r="AY221" s="65">
        <f t="shared" si="327"/>
        <v>0</v>
      </c>
      <c r="AZ221" s="65">
        <f t="shared" si="328"/>
        <v>0</v>
      </c>
      <c r="BA221" s="65" t="str">
        <f t="shared" si="329"/>
        <v>0</v>
      </c>
      <c r="BB221" s="65">
        <f t="shared" si="330"/>
        <v>0</v>
      </c>
      <c r="BC221" s="65">
        <f t="shared" si="331"/>
        <v>0</v>
      </c>
      <c r="BD221" s="65">
        <f t="shared" si="332"/>
        <v>0</v>
      </c>
      <c r="BE221" s="65">
        <f t="shared" si="333"/>
        <v>0</v>
      </c>
      <c r="BF221" s="65">
        <f t="shared" si="334"/>
        <v>0</v>
      </c>
      <c r="BG221" s="65">
        <f t="shared" si="335"/>
        <v>0</v>
      </c>
      <c r="BI221" s="371">
        <v>1206</v>
      </c>
      <c r="BJ221" s="342">
        <v>36.78062230751955</v>
      </c>
      <c r="BK221" s="342">
        <v>43.320414871679702</v>
      </c>
      <c r="BL221" s="342">
        <v>46.590311153759785</v>
      </c>
      <c r="BM221" s="342">
        <v>49.860207435839854</v>
      </c>
      <c r="BN221" s="342">
        <v>56.4</v>
      </c>
      <c r="BO221" s="342">
        <v>62.780285428448927</v>
      </c>
      <c r="BP221" s="342">
        <v>65.970428142673398</v>
      </c>
      <c r="BQ221" s="342">
        <v>69.160570856897863</v>
      </c>
      <c r="BR221" s="342">
        <v>75.5</v>
      </c>
      <c r="BS221" s="65"/>
      <c r="BT221" s="371">
        <v>1206</v>
      </c>
      <c r="BU221" s="342">
        <v>151.86687568425742</v>
      </c>
      <c r="BV221" s="342">
        <v>157.68181601990494</v>
      </c>
      <c r="BW221" s="342">
        <v>160.5892861877287</v>
      </c>
      <c r="BX221" s="342">
        <v>163.49675635555246</v>
      </c>
      <c r="BY221" s="342">
        <v>169.31169669119998</v>
      </c>
      <c r="BZ221" s="342">
        <v>174.62818928326325</v>
      </c>
      <c r="CA221" s="342">
        <v>177.2864355792949</v>
      </c>
      <c r="CB221" s="342">
        <v>179.94468187532649</v>
      </c>
      <c r="CC221" s="342">
        <v>185.26117446738976</v>
      </c>
      <c r="CE221" s="385">
        <v>70</v>
      </c>
      <c r="CF221" s="342">
        <v>5.8</v>
      </c>
      <c r="CG221" s="342">
        <v>6.8</v>
      </c>
      <c r="CH221" s="342">
        <v>7.3</v>
      </c>
      <c r="CI221" s="342">
        <v>7.8</v>
      </c>
      <c r="CJ221" s="342">
        <v>8.8000000000000007</v>
      </c>
      <c r="CK221" s="342">
        <v>10.1</v>
      </c>
      <c r="CL221" s="342">
        <v>10.75</v>
      </c>
      <c r="CM221" s="342">
        <v>11.4</v>
      </c>
      <c r="CN221" s="342">
        <v>12.7</v>
      </c>
      <c r="CO221" s="342">
        <v>5.6</v>
      </c>
      <c r="CP221" s="342">
        <v>6.6</v>
      </c>
      <c r="CQ221" s="342">
        <v>7.1</v>
      </c>
      <c r="CR221" s="342">
        <v>7.6</v>
      </c>
      <c r="CS221" s="342">
        <v>8.6</v>
      </c>
      <c r="CT221" s="342">
        <v>9.85</v>
      </c>
      <c r="CU221" s="342">
        <v>10.475</v>
      </c>
      <c r="CV221" s="342">
        <v>11.1</v>
      </c>
      <c r="CW221" s="342">
        <v>12.35</v>
      </c>
      <c r="CY221" s="101">
        <f t="shared" si="336"/>
        <v>1</v>
      </c>
      <c r="CZ221" s="101">
        <f t="shared" si="337"/>
        <v>5</v>
      </c>
      <c r="DB221" s="101">
        <f t="shared" si="338"/>
        <v>5</v>
      </c>
      <c r="DD221" s="311">
        <f t="shared" si="339"/>
        <v>0</v>
      </c>
      <c r="DE221" s="311"/>
      <c r="DF221" s="101">
        <f t="shared" si="255"/>
        <v>1</v>
      </c>
      <c r="DG221" s="101">
        <f t="shared" si="256"/>
        <v>0</v>
      </c>
      <c r="DH221" s="101">
        <f t="shared" si="257"/>
        <v>0</v>
      </c>
      <c r="DI221" s="101">
        <f t="shared" si="258"/>
        <v>0</v>
      </c>
      <c r="DJ221" s="311">
        <f t="shared" si="259"/>
        <v>0</v>
      </c>
      <c r="DK221" s="311">
        <f t="shared" si="260"/>
        <v>0</v>
      </c>
      <c r="DL221" s="101">
        <f t="shared" si="261"/>
        <v>1</v>
      </c>
      <c r="DM221" s="101">
        <f t="shared" si="262"/>
        <v>0</v>
      </c>
      <c r="DN221" s="101">
        <f t="shared" si="263"/>
        <v>0</v>
      </c>
      <c r="DO221" s="101">
        <f t="shared" si="264"/>
        <v>0</v>
      </c>
      <c r="DP221" s="101">
        <f t="shared" si="265"/>
        <v>0</v>
      </c>
      <c r="DQ221" s="101">
        <f t="shared" si="266"/>
        <v>0</v>
      </c>
      <c r="DR221" s="101">
        <f t="shared" si="267"/>
        <v>0</v>
      </c>
      <c r="DS221" s="101">
        <f t="shared" si="268"/>
        <v>0</v>
      </c>
      <c r="DT221" s="101">
        <f t="shared" si="269"/>
        <v>0</v>
      </c>
      <c r="DU221" s="101">
        <f t="shared" si="270"/>
        <v>0</v>
      </c>
      <c r="DV221" s="101">
        <f t="shared" si="271"/>
        <v>0</v>
      </c>
      <c r="DW221" s="101">
        <f t="shared" si="272"/>
        <v>0</v>
      </c>
      <c r="DX221" s="311">
        <f t="shared" si="273"/>
        <v>1</v>
      </c>
      <c r="DY221" s="101">
        <f t="shared" si="274"/>
        <v>0</v>
      </c>
      <c r="DZ221" s="101">
        <f t="shared" si="275"/>
        <v>0</v>
      </c>
      <c r="EA221" s="101">
        <f t="shared" si="276"/>
        <v>0</v>
      </c>
      <c r="EB221" s="101">
        <f t="shared" si="277"/>
        <v>0</v>
      </c>
      <c r="EC221" s="101">
        <f t="shared" si="278"/>
        <v>0</v>
      </c>
      <c r="ED221" s="101">
        <f t="shared" si="279"/>
        <v>0</v>
      </c>
      <c r="EE221" s="101">
        <f t="shared" si="280"/>
        <v>0</v>
      </c>
      <c r="EF221" s="101">
        <f t="shared" si="281"/>
        <v>0</v>
      </c>
      <c r="EG221" s="101">
        <f t="shared" si="282"/>
        <v>0</v>
      </c>
      <c r="EH221" s="101">
        <f t="shared" si="283"/>
        <v>0</v>
      </c>
      <c r="EI221" s="101">
        <f t="shared" si="284"/>
        <v>0</v>
      </c>
      <c r="EJ221" s="101">
        <f t="shared" si="285"/>
        <v>0</v>
      </c>
      <c r="EK221" s="101">
        <f t="shared" si="286"/>
        <v>0</v>
      </c>
      <c r="EL221" s="101">
        <f t="shared" si="287"/>
        <v>0</v>
      </c>
      <c r="EM221" s="101">
        <f t="shared" si="288"/>
        <v>0</v>
      </c>
      <c r="EN221" s="101">
        <f t="shared" si="289"/>
        <v>0</v>
      </c>
      <c r="EO221" s="101">
        <f t="shared" si="290"/>
        <v>0</v>
      </c>
      <c r="EP221" s="101">
        <f t="shared" si="291"/>
        <v>0</v>
      </c>
      <c r="EQ221" s="101">
        <f t="shared" si="292"/>
        <v>0</v>
      </c>
    </row>
    <row r="222" spans="2:147" ht="21.75" customHeight="1" x14ac:dyDescent="0.45">
      <c r="B222" s="133">
        <f>IF(Data!B221&lt;&gt;"",Data!B221,"")</f>
        <v>208</v>
      </c>
      <c r="C222" s="158" t="str">
        <f>IF(Data!C221&lt;&gt;"",Data!C221,"")</f>
        <v>นายนครินทร์    นาคนิตย์</v>
      </c>
      <c r="D222" s="106">
        <f>IF(Data!D221&lt;&gt;"",Data!D221,"")</f>
        <v>1</v>
      </c>
      <c r="E222" s="140">
        <f>IF(AND(I222=1,Data!T221=0),0,IF(I222=999,999,Data!T221))</f>
        <v>204</v>
      </c>
      <c r="F222" s="140">
        <f t="shared" si="293"/>
        <v>17</v>
      </c>
      <c r="G222" s="140">
        <f>IF(Data!K221&lt;&gt;"",Data!K221,"")</f>
        <v>62</v>
      </c>
      <c r="H222" s="141">
        <f>IF(Data!L221&lt;&gt;"",Data!L221,"")</f>
        <v>164</v>
      </c>
      <c r="I222" s="63">
        <f>IF(Data!M221&lt;&gt;"",Data!M221,"")</f>
        <v>1</v>
      </c>
      <c r="J222" s="63">
        <f t="shared" si="294"/>
        <v>111</v>
      </c>
      <c r="L222" s="64" t="str">
        <f t="shared" si="295"/>
        <v>น้ำหนักตามเกณฑ์</v>
      </c>
      <c r="N222" s="63">
        <f t="shared" si="296"/>
        <v>97</v>
      </c>
      <c r="P222" s="64" t="str">
        <f t="shared" si="297"/>
        <v>ส่วนสูงตามเกณฑ์</v>
      </c>
      <c r="R222" s="63">
        <f t="shared" si="298"/>
        <v>120</v>
      </c>
      <c r="S222" s="64" t="str">
        <f t="shared" si="299"/>
        <v>ท้วม</v>
      </c>
      <c r="W222" s="310">
        <f t="shared" si="300"/>
        <v>1204</v>
      </c>
      <c r="Y222" s="65">
        <f t="shared" si="301"/>
        <v>56.1</v>
      </c>
      <c r="Z222" s="65">
        <f t="shared" si="302"/>
        <v>169.22116633599995</v>
      </c>
      <c r="AA222" s="65">
        <f t="shared" si="303"/>
        <v>51.7</v>
      </c>
      <c r="AB222" s="65">
        <f t="shared" si="304"/>
        <v>0</v>
      </c>
      <c r="AC222" s="341">
        <f t="shared" si="305"/>
        <v>51.7</v>
      </c>
      <c r="AD222" s="65">
        <f t="shared" si="306"/>
        <v>36.480622307519546</v>
      </c>
      <c r="AE222" s="65">
        <f t="shared" si="307"/>
        <v>43.020414871679698</v>
      </c>
      <c r="AF222" s="65">
        <f t="shared" si="308"/>
        <v>46.290311153759774</v>
      </c>
      <c r="AG222" s="65">
        <f t="shared" si="309"/>
        <v>65.750181710529006</v>
      </c>
      <c r="AH222" s="65">
        <f t="shared" si="310"/>
        <v>68.966908947372005</v>
      </c>
      <c r="AI222" s="65">
        <f t="shared" si="311"/>
        <v>75.400000000000006</v>
      </c>
      <c r="AJ222" s="65">
        <f t="shared" si="312"/>
        <v>151.52322579299283</v>
      </c>
      <c r="AK222" s="65">
        <f t="shared" si="313"/>
        <v>157.42253930732855</v>
      </c>
      <c r="AL222" s="65">
        <f t="shared" si="314"/>
        <v>160.37219606449639</v>
      </c>
      <c r="AM222" s="65">
        <f t="shared" si="315"/>
        <v>177.15946454543672</v>
      </c>
      <c r="AN222" s="65">
        <f t="shared" si="316"/>
        <v>179.80556394858226</v>
      </c>
      <c r="AO222" s="65">
        <f t="shared" si="317"/>
        <v>185.09776275487343</v>
      </c>
      <c r="AP222" s="65">
        <f t="shared" si="318"/>
        <v>36.546822107433798</v>
      </c>
      <c r="AQ222" s="65">
        <f t="shared" si="319"/>
        <v>41.597881404955871</v>
      </c>
      <c r="AR222" s="65">
        <f t="shared" si="320"/>
        <v>44.123411053716907</v>
      </c>
      <c r="AS222" s="65">
        <f t="shared" si="321"/>
        <v>60.632399599828496</v>
      </c>
      <c r="AT222" s="65">
        <f t="shared" si="322"/>
        <v>63.60986613310466</v>
      </c>
      <c r="AU222" s="65">
        <f t="shared" si="323"/>
        <v>69.564799199656989</v>
      </c>
      <c r="AV222" s="65">
        <f t="shared" si="324"/>
        <v>0</v>
      </c>
      <c r="AW222" s="65">
        <f t="shared" si="325"/>
        <v>36.546822107433798</v>
      </c>
      <c r="AX222" s="65">
        <f t="shared" si="326"/>
        <v>0</v>
      </c>
      <c r="AY222" s="65">
        <f t="shared" si="327"/>
        <v>41.597881404955871</v>
      </c>
      <c r="AZ222" s="65">
        <f t="shared" si="328"/>
        <v>0</v>
      </c>
      <c r="BA222" s="65">
        <f t="shared" si="329"/>
        <v>44.123411053716907</v>
      </c>
      <c r="BB222" s="65">
        <f t="shared" si="330"/>
        <v>0</v>
      </c>
      <c r="BC222" s="65">
        <f t="shared" si="331"/>
        <v>60.632399599828496</v>
      </c>
      <c r="BD222" s="65">
        <f t="shared" si="332"/>
        <v>0</v>
      </c>
      <c r="BE222" s="65">
        <f t="shared" si="333"/>
        <v>63.60986613310466</v>
      </c>
      <c r="BF222" s="65">
        <f t="shared" si="334"/>
        <v>0</v>
      </c>
      <c r="BG222" s="65">
        <f t="shared" si="335"/>
        <v>69.564799199656989</v>
      </c>
      <c r="BI222" s="371">
        <v>1207</v>
      </c>
      <c r="BJ222" s="342">
        <v>37.040129443230768</v>
      </c>
      <c r="BK222" s="342">
        <v>43.52675296215385</v>
      </c>
      <c r="BL222" s="342">
        <v>46.770064721615384</v>
      </c>
      <c r="BM222" s="342">
        <v>50.013376481076925</v>
      </c>
      <c r="BN222" s="342">
        <v>56.5</v>
      </c>
      <c r="BO222" s="342">
        <v>62.880285428448929</v>
      </c>
      <c r="BP222" s="342">
        <v>66.070428142673393</v>
      </c>
      <c r="BQ222" s="342">
        <v>69.260570856897857</v>
      </c>
      <c r="BR222" s="342">
        <v>75.599999999999994</v>
      </c>
      <c r="BS222" s="65"/>
      <c r="BT222" s="371">
        <v>1207</v>
      </c>
      <c r="BU222" s="342">
        <v>152.03986088433308</v>
      </c>
      <c r="BV222" s="342">
        <v>157.80823423648872</v>
      </c>
      <c r="BW222" s="342">
        <v>160.69242091256655</v>
      </c>
      <c r="BX222" s="342">
        <v>163.57660758864435</v>
      </c>
      <c r="BY222" s="342">
        <v>169.34498094079999</v>
      </c>
      <c r="BZ222" s="342">
        <v>174.67138267759876</v>
      </c>
      <c r="CA222" s="342">
        <v>177.33458354599816</v>
      </c>
      <c r="CB222" s="342">
        <v>179.99778441439753</v>
      </c>
      <c r="CC222" s="342">
        <v>185.32418615119627</v>
      </c>
      <c r="CE222" s="385">
        <v>70.25</v>
      </c>
      <c r="CF222" s="342">
        <v>5.85</v>
      </c>
      <c r="CG222" s="342">
        <v>6.85</v>
      </c>
      <c r="CH222" s="342">
        <v>7.35</v>
      </c>
      <c r="CI222" s="342">
        <v>7.85</v>
      </c>
      <c r="CJ222" s="342">
        <v>8.85</v>
      </c>
      <c r="CK222" s="342">
        <v>10.15</v>
      </c>
      <c r="CL222" s="342">
        <v>10.8</v>
      </c>
      <c r="CM222" s="342">
        <v>11.45</v>
      </c>
      <c r="CN222" s="342">
        <v>12.75</v>
      </c>
      <c r="CO222" s="342">
        <v>5.65</v>
      </c>
      <c r="CP222" s="342">
        <v>6.65</v>
      </c>
      <c r="CQ222" s="342">
        <v>7.15</v>
      </c>
      <c r="CR222" s="342">
        <v>7.65</v>
      </c>
      <c r="CS222" s="342">
        <v>8.65</v>
      </c>
      <c r="CT222" s="342">
        <v>9.9124999999999996</v>
      </c>
      <c r="CU222" s="342">
        <v>10.543749999999999</v>
      </c>
      <c r="CV222" s="342">
        <v>11.175000000000001</v>
      </c>
      <c r="CW222" s="342">
        <v>12.4375</v>
      </c>
      <c r="CY222" s="101">
        <f t="shared" si="336"/>
        <v>1</v>
      </c>
      <c r="CZ222" s="101">
        <f t="shared" si="337"/>
        <v>3</v>
      </c>
      <c r="DB222" s="101">
        <f t="shared" si="338"/>
        <v>3</v>
      </c>
      <c r="DD222" s="311">
        <f t="shared" si="339"/>
        <v>4</v>
      </c>
      <c r="DE222" s="311"/>
      <c r="DF222" s="101">
        <f t="shared" si="255"/>
        <v>0</v>
      </c>
      <c r="DG222" s="101">
        <f t="shared" si="256"/>
        <v>0</v>
      </c>
      <c r="DH222" s="101">
        <f t="shared" si="257"/>
        <v>1</v>
      </c>
      <c r="DI222" s="101">
        <f t="shared" si="258"/>
        <v>0</v>
      </c>
      <c r="DJ222" s="311">
        <f t="shared" si="259"/>
        <v>0</v>
      </c>
      <c r="DK222" s="311">
        <f t="shared" si="260"/>
        <v>0</v>
      </c>
      <c r="DL222" s="101">
        <f t="shared" si="261"/>
        <v>0</v>
      </c>
      <c r="DM222" s="101">
        <f t="shared" si="262"/>
        <v>0</v>
      </c>
      <c r="DN222" s="101">
        <f t="shared" si="263"/>
        <v>1</v>
      </c>
      <c r="DO222" s="101">
        <f t="shared" si="264"/>
        <v>0</v>
      </c>
      <c r="DP222" s="101">
        <f t="shared" si="265"/>
        <v>0</v>
      </c>
      <c r="DQ222" s="101">
        <f t="shared" si="266"/>
        <v>0</v>
      </c>
      <c r="DR222" s="101">
        <f t="shared" si="267"/>
        <v>0</v>
      </c>
      <c r="DS222" s="101">
        <f t="shared" si="268"/>
        <v>0</v>
      </c>
      <c r="DT222" s="101">
        <f t="shared" si="269"/>
        <v>1</v>
      </c>
      <c r="DU222" s="101">
        <f t="shared" si="270"/>
        <v>0</v>
      </c>
      <c r="DV222" s="101">
        <f t="shared" si="271"/>
        <v>0</v>
      </c>
      <c r="DW222" s="101">
        <f t="shared" si="272"/>
        <v>0</v>
      </c>
      <c r="DX222" s="311">
        <f t="shared" si="273"/>
        <v>0</v>
      </c>
      <c r="DY222" s="101">
        <f t="shared" si="274"/>
        <v>0</v>
      </c>
      <c r="DZ222" s="101">
        <f t="shared" si="275"/>
        <v>0</v>
      </c>
      <c r="EA222" s="101">
        <f t="shared" si="276"/>
        <v>0</v>
      </c>
      <c r="EB222" s="101">
        <f t="shared" si="277"/>
        <v>0</v>
      </c>
      <c r="EC222" s="101">
        <f t="shared" si="278"/>
        <v>0</v>
      </c>
      <c r="ED222" s="101">
        <f t="shared" si="279"/>
        <v>0</v>
      </c>
      <c r="EE222" s="101">
        <f t="shared" si="280"/>
        <v>0</v>
      </c>
      <c r="EF222" s="101">
        <f t="shared" si="281"/>
        <v>0</v>
      </c>
      <c r="EG222" s="101">
        <f t="shared" si="282"/>
        <v>0</v>
      </c>
      <c r="EH222" s="101">
        <f t="shared" si="283"/>
        <v>0</v>
      </c>
      <c r="EI222" s="101">
        <f t="shared" si="284"/>
        <v>0</v>
      </c>
      <c r="EJ222" s="101">
        <f t="shared" si="285"/>
        <v>0</v>
      </c>
      <c r="EK222" s="101">
        <f t="shared" si="286"/>
        <v>0</v>
      </c>
      <c r="EL222" s="101">
        <f t="shared" si="287"/>
        <v>0</v>
      </c>
      <c r="EM222" s="101">
        <f t="shared" si="288"/>
        <v>0</v>
      </c>
      <c r="EN222" s="101">
        <f t="shared" si="289"/>
        <v>0</v>
      </c>
      <c r="EO222" s="101">
        <f t="shared" si="290"/>
        <v>0</v>
      </c>
      <c r="EP222" s="101">
        <f t="shared" si="291"/>
        <v>0</v>
      </c>
      <c r="EQ222" s="101">
        <f t="shared" si="292"/>
        <v>0</v>
      </c>
    </row>
    <row r="223" spans="2:147" ht="21.75" customHeight="1" x14ac:dyDescent="0.45">
      <c r="B223" s="133">
        <f>IF(Data!B222&lt;&gt;"",Data!B222,"")</f>
        <v>209</v>
      </c>
      <c r="C223" s="158" t="str">
        <f>IF(Data!C222&lt;&gt;"",Data!C222,"")</f>
        <v>นายนราวิชญ์   เกิดพิทักษ์</v>
      </c>
      <c r="D223" s="106">
        <f>IF(Data!D222&lt;&gt;"",Data!D222,"")</f>
        <v>1</v>
      </c>
      <c r="E223" s="140">
        <f>IF(AND(I223=1,Data!T222=0),0,IF(I223=999,999,Data!T222))</f>
        <v>195</v>
      </c>
      <c r="F223" s="140">
        <f t="shared" si="293"/>
        <v>16.25</v>
      </c>
      <c r="G223" s="140">
        <f>IF(Data!K222&lt;&gt;"",Data!K222,"")</f>
        <v>90</v>
      </c>
      <c r="H223" s="141">
        <f>IF(Data!L222&lt;&gt;"",Data!L222,"")</f>
        <v>167</v>
      </c>
      <c r="I223" s="63">
        <f>IF(Data!M222&lt;&gt;"",Data!M222,"")</f>
        <v>1</v>
      </c>
      <c r="J223" s="63">
        <f t="shared" si="294"/>
        <v>165</v>
      </c>
      <c r="L223" s="64" t="str">
        <f t="shared" si="295"/>
        <v>น้ำหนักมากกว่าเกณฑ์</v>
      </c>
      <c r="N223" s="63">
        <f t="shared" si="296"/>
        <v>99</v>
      </c>
      <c r="P223" s="64" t="str">
        <f t="shared" si="297"/>
        <v>ส่วนสูงตามเกณฑ์</v>
      </c>
      <c r="R223" s="63">
        <f t="shared" si="298"/>
        <v>165</v>
      </c>
      <c r="S223" s="64" t="str">
        <f t="shared" si="299"/>
        <v>อ้วน</v>
      </c>
      <c r="W223" s="310">
        <f t="shared" si="300"/>
        <v>1195</v>
      </c>
      <c r="Y223" s="65">
        <f t="shared" si="301"/>
        <v>54.4</v>
      </c>
      <c r="Z223" s="65">
        <f t="shared" si="302"/>
        <v>168.12229263360001</v>
      </c>
      <c r="AA223" s="65">
        <f t="shared" si="303"/>
        <v>54.5</v>
      </c>
      <c r="AB223" s="65">
        <f t="shared" si="304"/>
        <v>0</v>
      </c>
      <c r="AC223" s="341">
        <f t="shared" si="305"/>
        <v>54.5</v>
      </c>
      <c r="AD223" s="65">
        <f t="shared" si="306"/>
        <v>34.621115171808327</v>
      </c>
      <c r="AE223" s="65">
        <f t="shared" si="307"/>
        <v>41.214076781205549</v>
      </c>
      <c r="AF223" s="65">
        <f t="shared" si="308"/>
        <v>44.510557585904166</v>
      </c>
      <c r="AG223" s="65">
        <f t="shared" si="309"/>
        <v>64.608456685518277</v>
      </c>
      <c r="AH223" s="65">
        <f t="shared" si="310"/>
        <v>68.011275580691049</v>
      </c>
      <c r="AI223" s="65">
        <f t="shared" si="311"/>
        <v>74.8</v>
      </c>
      <c r="AJ223" s="65">
        <f t="shared" si="312"/>
        <v>149.86532237957604</v>
      </c>
      <c r="AK223" s="65">
        <f t="shared" si="313"/>
        <v>155.95097913091737</v>
      </c>
      <c r="AL223" s="65">
        <f t="shared" si="314"/>
        <v>158.99380750658801</v>
      </c>
      <c r="AM223" s="65">
        <f t="shared" si="315"/>
        <v>176.263268112887</v>
      </c>
      <c r="AN223" s="65">
        <f t="shared" si="316"/>
        <v>178.97692660598267</v>
      </c>
      <c r="AO223" s="65">
        <f t="shared" si="317"/>
        <v>184.404243592174</v>
      </c>
      <c r="AP223" s="65">
        <f t="shared" si="318"/>
        <v>38.389779293166455</v>
      </c>
      <c r="AQ223" s="65">
        <f t="shared" si="319"/>
        <v>43.759852862110975</v>
      </c>
      <c r="AR223" s="65">
        <f t="shared" si="320"/>
        <v>46.444889646583235</v>
      </c>
      <c r="AS223" s="65">
        <f t="shared" si="321"/>
        <v>63.113385328406054</v>
      </c>
      <c r="AT223" s="65">
        <f t="shared" si="322"/>
        <v>65.984513771208071</v>
      </c>
      <c r="AU223" s="65">
        <f t="shared" si="323"/>
        <v>71.726770656812093</v>
      </c>
      <c r="AV223" s="65">
        <f t="shared" si="324"/>
        <v>0</v>
      </c>
      <c r="AW223" s="65">
        <f t="shared" si="325"/>
        <v>38.389779293166455</v>
      </c>
      <c r="AX223" s="65">
        <f t="shared" si="326"/>
        <v>0</v>
      </c>
      <c r="AY223" s="65">
        <f t="shared" si="327"/>
        <v>43.759852862110975</v>
      </c>
      <c r="AZ223" s="65">
        <f t="shared" si="328"/>
        <v>0</v>
      </c>
      <c r="BA223" s="65">
        <f t="shared" si="329"/>
        <v>46.444889646583235</v>
      </c>
      <c r="BB223" s="65">
        <f t="shared" si="330"/>
        <v>0</v>
      </c>
      <c r="BC223" s="65">
        <f t="shared" si="331"/>
        <v>63.113385328406054</v>
      </c>
      <c r="BD223" s="65">
        <f t="shared" si="332"/>
        <v>0</v>
      </c>
      <c r="BE223" s="65">
        <f t="shared" si="333"/>
        <v>65.984513771208071</v>
      </c>
      <c r="BF223" s="65">
        <f t="shared" si="334"/>
        <v>0</v>
      </c>
      <c r="BG223" s="65">
        <f t="shared" si="335"/>
        <v>71.726770656812093</v>
      </c>
      <c r="BI223" s="371">
        <v>1208</v>
      </c>
      <c r="BJ223" s="342">
        <v>37.240129443230771</v>
      </c>
      <c r="BK223" s="342">
        <v>43.726752962153853</v>
      </c>
      <c r="BL223" s="342">
        <v>46.970064721615387</v>
      </c>
      <c r="BM223" s="342">
        <v>50.213376481076928</v>
      </c>
      <c r="BN223" s="342">
        <v>56.7</v>
      </c>
      <c r="BO223" s="342">
        <v>63.027116383211848</v>
      </c>
      <c r="BP223" s="342">
        <v>66.190674574817763</v>
      </c>
      <c r="BQ223" s="342">
        <v>69.354232766423692</v>
      </c>
      <c r="BR223" s="342">
        <v>75.7</v>
      </c>
      <c r="BS223" s="65"/>
      <c r="BT223" s="371">
        <v>1208</v>
      </c>
      <c r="BU223" s="342">
        <v>152.21415728979326</v>
      </c>
      <c r="BV223" s="342">
        <v>157.93228448652886</v>
      </c>
      <c r="BW223" s="342">
        <v>160.79134808489664</v>
      </c>
      <c r="BX223" s="342">
        <v>163.65041168326442</v>
      </c>
      <c r="BY223" s="342">
        <v>169.36853887999999</v>
      </c>
      <c r="BZ223" s="342">
        <v>174.70433174360818</v>
      </c>
      <c r="CA223" s="342">
        <v>177.37222817541226</v>
      </c>
      <c r="CB223" s="342">
        <v>180.0401246072164</v>
      </c>
      <c r="CC223" s="342">
        <v>185.37591747082459</v>
      </c>
      <c r="CE223" s="385">
        <v>70.5</v>
      </c>
      <c r="CF223" s="342">
        <v>5.9</v>
      </c>
      <c r="CG223" s="342">
        <v>6.9</v>
      </c>
      <c r="CH223" s="342">
        <v>7.4</v>
      </c>
      <c r="CI223" s="342">
        <v>7.9</v>
      </c>
      <c r="CJ223" s="342">
        <v>8.9</v>
      </c>
      <c r="CK223" s="342">
        <v>10.199999999999999</v>
      </c>
      <c r="CL223" s="342">
        <v>10.85</v>
      </c>
      <c r="CM223" s="342">
        <v>11.5</v>
      </c>
      <c r="CN223" s="342">
        <v>12.8</v>
      </c>
      <c r="CO223" s="342">
        <v>5.7</v>
      </c>
      <c r="CP223" s="342">
        <v>6.7</v>
      </c>
      <c r="CQ223" s="342">
        <v>7.2</v>
      </c>
      <c r="CR223" s="342">
        <v>7.7</v>
      </c>
      <c r="CS223" s="342">
        <v>8.6999999999999993</v>
      </c>
      <c r="CT223" s="342">
        <v>9.9749999999999996</v>
      </c>
      <c r="CU223" s="342">
        <v>10.612500000000001</v>
      </c>
      <c r="CV223" s="342">
        <v>11.25</v>
      </c>
      <c r="CW223" s="342">
        <v>12.525</v>
      </c>
      <c r="CY223" s="101">
        <f t="shared" si="336"/>
        <v>1</v>
      </c>
      <c r="CZ223" s="101">
        <f t="shared" si="337"/>
        <v>5</v>
      </c>
      <c r="DB223" s="101">
        <f t="shared" si="338"/>
        <v>3</v>
      </c>
      <c r="DD223" s="311">
        <f t="shared" si="339"/>
        <v>6</v>
      </c>
      <c r="DE223" s="311"/>
      <c r="DF223" s="101">
        <f t="shared" si="255"/>
        <v>1</v>
      </c>
      <c r="DG223" s="101">
        <f t="shared" si="256"/>
        <v>0</v>
      </c>
      <c r="DH223" s="101">
        <f t="shared" si="257"/>
        <v>0</v>
      </c>
      <c r="DI223" s="101">
        <f t="shared" si="258"/>
        <v>0</v>
      </c>
      <c r="DJ223" s="311">
        <f t="shared" si="259"/>
        <v>0</v>
      </c>
      <c r="DK223" s="311">
        <f t="shared" si="260"/>
        <v>0</v>
      </c>
      <c r="DL223" s="101">
        <f t="shared" si="261"/>
        <v>0</v>
      </c>
      <c r="DM223" s="101">
        <f t="shared" si="262"/>
        <v>0</v>
      </c>
      <c r="DN223" s="101">
        <f t="shared" si="263"/>
        <v>1</v>
      </c>
      <c r="DO223" s="101">
        <f t="shared" si="264"/>
        <v>0</v>
      </c>
      <c r="DP223" s="101">
        <f t="shared" si="265"/>
        <v>0</v>
      </c>
      <c r="DQ223" s="101">
        <f t="shared" si="266"/>
        <v>0</v>
      </c>
      <c r="DR223" s="101">
        <f t="shared" si="267"/>
        <v>1</v>
      </c>
      <c r="DS223" s="101">
        <f t="shared" si="268"/>
        <v>0</v>
      </c>
      <c r="DT223" s="101">
        <f t="shared" si="269"/>
        <v>0</v>
      </c>
      <c r="DU223" s="101">
        <f t="shared" si="270"/>
        <v>0</v>
      </c>
      <c r="DV223" s="101">
        <f t="shared" si="271"/>
        <v>0</v>
      </c>
      <c r="DW223" s="101">
        <f t="shared" si="272"/>
        <v>0</v>
      </c>
      <c r="DX223" s="311">
        <f t="shared" si="273"/>
        <v>0</v>
      </c>
      <c r="DY223" s="101">
        <f t="shared" si="274"/>
        <v>0</v>
      </c>
      <c r="DZ223" s="101">
        <f t="shared" si="275"/>
        <v>0</v>
      </c>
      <c r="EA223" s="101">
        <f t="shared" si="276"/>
        <v>0</v>
      </c>
      <c r="EB223" s="101">
        <f t="shared" si="277"/>
        <v>0</v>
      </c>
      <c r="EC223" s="101">
        <f t="shared" si="278"/>
        <v>0</v>
      </c>
      <c r="ED223" s="101">
        <f t="shared" si="279"/>
        <v>0</v>
      </c>
      <c r="EE223" s="101">
        <f t="shared" si="280"/>
        <v>0</v>
      </c>
      <c r="EF223" s="101">
        <f t="shared" si="281"/>
        <v>0</v>
      </c>
      <c r="EG223" s="101">
        <f t="shared" si="282"/>
        <v>0</v>
      </c>
      <c r="EH223" s="101">
        <f t="shared" si="283"/>
        <v>0</v>
      </c>
      <c r="EI223" s="101">
        <f t="shared" si="284"/>
        <v>0</v>
      </c>
      <c r="EJ223" s="101">
        <f t="shared" si="285"/>
        <v>0</v>
      </c>
      <c r="EK223" s="101">
        <f t="shared" si="286"/>
        <v>0</v>
      </c>
      <c r="EL223" s="101">
        <f t="shared" si="287"/>
        <v>0</v>
      </c>
      <c r="EM223" s="101">
        <f t="shared" si="288"/>
        <v>0</v>
      </c>
      <c r="EN223" s="101">
        <f t="shared" si="289"/>
        <v>0</v>
      </c>
      <c r="EO223" s="101">
        <f t="shared" si="290"/>
        <v>0</v>
      </c>
      <c r="EP223" s="101">
        <f t="shared" si="291"/>
        <v>0</v>
      </c>
      <c r="EQ223" s="101">
        <f t="shared" si="292"/>
        <v>0</v>
      </c>
    </row>
    <row r="224" spans="2:147" ht="21.75" customHeight="1" x14ac:dyDescent="0.45">
      <c r="B224" s="133">
        <f>IF(Data!B223&lt;&gt;"",Data!B223,"")</f>
        <v>210</v>
      </c>
      <c r="C224" s="158" t="str">
        <f>IF(Data!C223&lt;&gt;"",Data!C223,"")</f>
        <v>นายนัทธพงศ์   ขุนแท้</v>
      </c>
      <c r="D224" s="106">
        <f>IF(Data!D223&lt;&gt;"",Data!D223,"")</f>
        <v>1</v>
      </c>
      <c r="E224" s="140">
        <f>IF(AND(I224=1,Data!T223=0),0,IF(I224=999,999,Data!T223))</f>
        <v>205</v>
      </c>
      <c r="F224" s="140">
        <f t="shared" si="293"/>
        <v>17.083333333333332</v>
      </c>
      <c r="G224" s="140">
        <f>IF(Data!K223&lt;&gt;"",Data!K223,"")</f>
        <v>60</v>
      </c>
      <c r="H224" s="141">
        <f>IF(Data!L223&lt;&gt;"",Data!L223,"")</f>
        <v>169</v>
      </c>
      <c r="I224" s="63">
        <f>IF(Data!M223&lt;&gt;"",Data!M223,"")</f>
        <v>1</v>
      </c>
      <c r="J224" s="63">
        <f t="shared" si="294"/>
        <v>107</v>
      </c>
      <c r="L224" s="64" t="str">
        <f t="shared" si="295"/>
        <v>น้ำหนักตามเกณฑ์</v>
      </c>
      <c r="N224" s="63">
        <f t="shared" si="296"/>
        <v>100</v>
      </c>
      <c r="P224" s="64" t="str">
        <f t="shared" si="297"/>
        <v>ส่วนสูงตามเกณฑ์</v>
      </c>
      <c r="R224" s="63">
        <f t="shared" si="298"/>
        <v>107</v>
      </c>
      <c r="S224" s="64" t="str">
        <f t="shared" si="299"/>
        <v>สมส่วน</v>
      </c>
      <c r="W224" s="310">
        <f t="shared" si="300"/>
        <v>1205</v>
      </c>
      <c r="Y224" s="65">
        <f t="shared" si="301"/>
        <v>56.2</v>
      </c>
      <c r="Z224" s="65">
        <f t="shared" si="302"/>
        <v>169.27180303359998</v>
      </c>
      <c r="AA224" s="65">
        <f t="shared" si="303"/>
        <v>56.2</v>
      </c>
      <c r="AB224" s="65">
        <f t="shared" si="304"/>
        <v>0</v>
      </c>
      <c r="AC224" s="341">
        <f t="shared" si="305"/>
        <v>56.2</v>
      </c>
      <c r="AD224" s="65">
        <f t="shared" si="306"/>
        <v>36.580622307519548</v>
      </c>
      <c r="AE224" s="65">
        <f t="shared" si="307"/>
        <v>43.120414871679699</v>
      </c>
      <c r="AF224" s="65">
        <f t="shared" si="308"/>
        <v>46.390311153759775</v>
      </c>
      <c r="AG224" s="65">
        <f t="shared" si="309"/>
        <v>65.850181710529</v>
      </c>
      <c r="AH224" s="65">
        <f t="shared" si="310"/>
        <v>69.066908947371999</v>
      </c>
      <c r="AI224" s="65">
        <f t="shared" si="311"/>
        <v>75.5</v>
      </c>
      <c r="AJ224" s="65">
        <f t="shared" si="312"/>
        <v>151.69392849068211</v>
      </c>
      <c r="AK224" s="65">
        <f t="shared" si="313"/>
        <v>157.55322000498808</v>
      </c>
      <c r="AL224" s="65">
        <f t="shared" si="314"/>
        <v>160.48286576214105</v>
      </c>
      <c r="AM224" s="65">
        <f t="shared" si="315"/>
        <v>177.2282108410277</v>
      </c>
      <c r="AN224" s="65">
        <f t="shared" si="316"/>
        <v>179.88034677683692</v>
      </c>
      <c r="AO224" s="65">
        <f t="shared" si="317"/>
        <v>185.1846186484554</v>
      </c>
      <c r="AP224" s="65">
        <f t="shared" si="318"/>
        <v>39.611257886032789</v>
      </c>
      <c r="AQ224" s="65">
        <f t="shared" si="319"/>
        <v>45.140838590688524</v>
      </c>
      <c r="AR224" s="65">
        <f t="shared" si="320"/>
        <v>47.905628943016389</v>
      </c>
      <c r="AS224" s="65">
        <f t="shared" si="321"/>
        <v>64.733631760550438</v>
      </c>
      <c r="AT224" s="65">
        <f t="shared" si="322"/>
        <v>67.578175680733921</v>
      </c>
      <c r="AU224" s="65">
        <f t="shared" si="323"/>
        <v>73.267263521100887</v>
      </c>
      <c r="AV224" s="65">
        <f t="shared" si="324"/>
        <v>0</v>
      </c>
      <c r="AW224" s="65">
        <f t="shared" si="325"/>
        <v>39.611257886032789</v>
      </c>
      <c r="AX224" s="65">
        <f t="shared" si="326"/>
        <v>0</v>
      </c>
      <c r="AY224" s="65">
        <f t="shared" si="327"/>
        <v>45.140838590688524</v>
      </c>
      <c r="AZ224" s="65">
        <f t="shared" si="328"/>
        <v>0</v>
      </c>
      <c r="BA224" s="65">
        <f t="shared" si="329"/>
        <v>47.905628943016389</v>
      </c>
      <c r="BB224" s="65">
        <f t="shared" si="330"/>
        <v>0</v>
      </c>
      <c r="BC224" s="65">
        <f t="shared" si="331"/>
        <v>64.733631760550438</v>
      </c>
      <c r="BD224" s="65">
        <f t="shared" si="332"/>
        <v>0</v>
      </c>
      <c r="BE224" s="65">
        <f t="shared" si="333"/>
        <v>67.578175680733921</v>
      </c>
      <c r="BF224" s="65">
        <f t="shared" si="334"/>
        <v>0</v>
      </c>
      <c r="BG224" s="65">
        <f t="shared" si="335"/>
        <v>73.267263521100887</v>
      </c>
      <c r="BI224" s="371">
        <v>1209</v>
      </c>
      <c r="BJ224" s="342">
        <v>37.340129443230779</v>
      </c>
      <c r="BK224" s="342">
        <v>43.826752962153847</v>
      </c>
      <c r="BL224" s="342">
        <v>47.070064721615381</v>
      </c>
      <c r="BM224" s="342">
        <v>50.313376481076922</v>
      </c>
      <c r="BN224" s="342">
        <v>56.8</v>
      </c>
      <c r="BO224" s="342">
        <v>63.127116383211856</v>
      </c>
      <c r="BP224" s="342">
        <v>66.290674574817785</v>
      </c>
      <c r="BQ224" s="342">
        <v>69.454232766423701</v>
      </c>
      <c r="BR224" s="342">
        <v>75.8</v>
      </c>
      <c r="BS224" s="65"/>
      <c r="BT224" s="371">
        <v>1209</v>
      </c>
      <c r="BU224" s="342">
        <v>152.37802238228409</v>
      </c>
      <c r="BV224" s="342">
        <v>158.05201492152273</v>
      </c>
      <c r="BW224" s="342">
        <v>160.88901119114206</v>
      </c>
      <c r="BX224" s="342">
        <v>163.72600746076137</v>
      </c>
      <c r="BY224" s="342">
        <v>169.4</v>
      </c>
      <c r="BZ224" s="342">
        <v>174.73576368103338</v>
      </c>
      <c r="CA224" s="342">
        <v>177.40364552155006</v>
      </c>
      <c r="CB224" s="342">
        <v>180.07152736206677</v>
      </c>
      <c r="CC224" s="342">
        <v>185.40729104310014</v>
      </c>
      <c r="CE224" s="385">
        <v>70.75</v>
      </c>
      <c r="CF224" s="342">
        <v>5.95</v>
      </c>
      <c r="CG224" s="342">
        <v>6.95</v>
      </c>
      <c r="CH224" s="342">
        <v>7.45</v>
      </c>
      <c r="CI224" s="342">
        <v>7.95</v>
      </c>
      <c r="CJ224" s="342">
        <v>8.9499999999999993</v>
      </c>
      <c r="CK224" s="342">
        <v>10.25</v>
      </c>
      <c r="CL224" s="342">
        <v>10.9</v>
      </c>
      <c r="CM224" s="342">
        <v>11.55</v>
      </c>
      <c r="CN224" s="342">
        <v>12.85</v>
      </c>
      <c r="CO224" s="342">
        <v>5.75</v>
      </c>
      <c r="CP224" s="342">
        <v>6.75</v>
      </c>
      <c r="CQ224" s="342">
        <v>7.25</v>
      </c>
      <c r="CR224" s="342">
        <v>7.75</v>
      </c>
      <c r="CS224" s="342">
        <v>8.75</v>
      </c>
      <c r="CT224" s="342">
        <v>10.0375</v>
      </c>
      <c r="CU224" s="342">
        <v>10.68125</v>
      </c>
      <c r="CV224" s="342">
        <v>11.324999999999999</v>
      </c>
      <c r="CW224" s="342">
        <v>12.612500000000001</v>
      </c>
      <c r="CY224" s="101">
        <f t="shared" si="336"/>
        <v>1</v>
      </c>
      <c r="CZ224" s="101">
        <f t="shared" si="337"/>
        <v>3</v>
      </c>
      <c r="DB224" s="101">
        <f t="shared" si="338"/>
        <v>3</v>
      </c>
      <c r="DD224" s="311">
        <f t="shared" si="339"/>
        <v>3</v>
      </c>
      <c r="DE224" s="311"/>
      <c r="DF224" s="101">
        <f t="shared" si="255"/>
        <v>0</v>
      </c>
      <c r="DG224" s="101">
        <f t="shared" si="256"/>
        <v>0</v>
      </c>
      <c r="DH224" s="101">
        <f t="shared" si="257"/>
        <v>1</v>
      </c>
      <c r="DI224" s="101">
        <f t="shared" si="258"/>
        <v>0</v>
      </c>
      <c r="DJ224" s="311">
        <f t="shared" si="259"/>
        <v>0</v>
      </c>
      <c r="DK224" s="311">
        <f t="shared" si="260"/>
        <v>0</v>
      </c>
      <c r="DL224" s="101">
        <f t="shared" si="261"/>
        <v>0</v>
      </c>
      <c r="DM224" s="101">
        <f t="shared" si="262"/>
        <v>0</v>
      </c>
      <c r="DN224" s="101">
        <f t="shared" si="263"/>
        <v>1</v>
      </c>
      <c r="DO224" s="101">
        <f t="shared" si="264"/>
        <v>0</v>
      </c>
      <c r="DP224" s="101">
        <f t="shared" si="265"/>
        <v>0</v>
      </c>
      <c r="DQ224" s="101">
        <f t="shared" si="266"/>
        <v>0</v>
      </c>
      <c r="DR224" s="101">
        <f t="shared" si="267"/>
        <v>0</v>
      </c>
      <c r="DS224" s="101">
        <f t="shared" si="268"/>
        <v>0</v>
      </c>
      <c r="DT224" s="101">
        <f t="shared" si="269"/>
        <v>0</v>
      </c>
      <c r="DU224" s="101">
        <f t="shared" si="270"/>
        <v>1</v>
      </c>
      <c r="DV224" s="101">
        <f t="shared" si="271"/>
        <v>0</v>
      </c>
      <c r="DW224" s="101">
        <f t="shared" si="272"/>
        <v>0</v>
      </c>
      <c r="DX224" s="311">
        <f t="shared" si="273"/>
        <v>0</v>
      </c>
      <c r="DY224" s="101">
        <f t="shared" si="274"/>
        <v>0</v>
      </c>
      <c r="DZ224" s="101">
        <f t="shared" si="275"/>
        <v>0</v>
      </c>
      <c r="EA224" s="101">
        <f t="shared" si="276"/>
        <v>0</v>
      </c>
      <c r="EB224" s="101">
        <f t="shared" si="277"/>
        <v>0</v>
      </c>
      <c r="EC224" s="101">
        <f t="shared" si="278"/>
        <v>0</v>
      </c>
      <c r="ED224" s="101">
        <f t="shared" si="279"/>
        <v>0</v>
      </c>
      <c r="EE224" s="101">
        <f t="shared" si="280"/>
        <v>0</v>
      </c>
      <c r="EF224" s="101">
        <f t="shared" si="281"/>
        <v>0</v>
      </c>
      <c r="EG224" s="101">
        <f t="shared" si="282"/>
        <v>0</v>
      </c>
      <c r="EH224" s="101">
        <f t="shared" si="283"/>
        <v>0</v>
      </c>
      <c r="EI224" s="101">
        <f t="shared" si="284"/>
        <v>0</v>
      </c>
      <c r="EJ224" s="101">
        <f t="shared" si="285"/>
        <v>0</v>
      </c>
      <c r="EK224" s="101">
        <f t="shared" si="286"/>
        <v>0</v>
      </c>
      <c r="EL224" s="101">
        <f t="shared" si="287"/>
        <v>0</v>
      </c>
      <c r="EM224" s="101">
        <f t="shared" si="288"/>
        <v>0</v>
      </c>
      <c r="EN224" s="101">
        <f t="shared" si="289"/>
        <v>0</v>
      </c>
      <c r="EO224" s="101">
        <f t="shared" si="290"/>
        <v>0</v>
      </c>
      <c r="EP224" s="101">
        <f t="shared" si="291"/>
        <v>0</v>
      </c>
      <c r="EQ224" s="101">
        <f t="shared" si="292"/>
        <v>0</v>
      </c>
    </row>
    <row r="225" spans="2:147" ht="21.75" customHeight="1" x14ac:dyDescent="0.45">
      <c r="B225" s="133">
        <f>IF(Data!B224&lt;&gt;"",Data!B224,"")</f>
        <v>211</v>
      </c>
      <c r="C225" s="158" t="str">
        <f>IF(Data!C224&lt;&gt;"",Data!C224,"")</f>
        <v>นายอัสนี   คุ้มนุช</v>
      </c>
      <c r="D225" s="106">
        <f>IF(Data!D224&lt;&gt;"",Data!D224,"")</f>
        <v>1</v>
      </c>
      <c r="E225" s="140">
        <f>IF(AND(I225=1,Data!T224=0),0,IF(I225=999,999,Data!T224))</f>
        <v>199</v>
      </c>
      <c r="F225" s="140">
        <f t="shared" si="293"/>
        <v>16.583333333333332</v>
      </c>
      <c r="G225" s="140">
        <f>IF(Data!K224&lt;&gt;"",Data!K224,"")</f>
        <v>42</v>
      </c>
      <c r="H225" s="141">
        <f>IF(Data!L224&lt;&gt;"",Data!L224,"")</f>
        <v>170</v>
      </c>
      <c r="I225" s="63">
        <f>IF(Data!M224&lt;&gt;"",Data!M224,"")</f>
        <v>1</v>
      </c>
      <c r="J225" s="63">
        <f t="shared" si="294"/>
        <v>76</v>
      </c>
      <c r="L225" s="64" t="str">
        <f t="shared" si="295"/>
        <v>น้ำหนักน้อยกว่าเกณฑ์</v>
      </c>
      <c r="N225" s="63">
        <f t="shared" si="296"/>
        <v>101</v>
      </c>
      <c r="P225" s="64" t="str">
        <f t="shared" si="297"/>
        <v>ส่วนสูงตามเกณฑ์</v>
      </c>
      <c r="R225" s="63">
        <f t="shared" si="298"/>
        <v>74</v>
      </c>
      <c r="S225" s="64" t="str">
        <f t="shared" si="299"/>
        <v>ผอม</v>
      </c>
      <c r="W225" s="310">
        <f t="shared" si="300"/>
        <v>1199</v>
      </c>
      <c r="Y225" s="65">
        <f t="shared" si="301"/>
        <v>55.2</v>
      </c>
      <c r="Z225" s="65">
        <f t="shared" si="302"/>
        <v>168.76130211840001</v>
      </c>
      <c r="AA225" s="65">
        <f t="shared" si="303"/>
        <v>57.1</v>
      </c>
      <c r="AB225" s="65">
        <f t="shared" si="304"/>
        <v>0</v>
      </c>
      <c r="AC225" s="341">
        <f t="shared" si="305"/>
        <v>57.1</v>
      </c>
      <c r="AD225" s="65">
        <f t="shared" si="306"/>
        <v>35.421115171808324</v>
      </c>
      <c r="AE225" s="65">
        <f t="shared" si="307"/>
        <v>42.014076781205546</v>
      </c>
      <c r="AF225" s="65">
        <f t="shared" si="308"/>
        <v>45.310557585904164</v>
      </c>
      <c r="AG225" s="65">
        <f t="shared" si="309"/>
        <v>65.169195981951447</v>
      </c>
      <c r="AH225" s="65">
        <f t="shared" si="310"/>
        <v>68.492261309268599</v>
      </c>
      <c r="AI225" s="65">
        <f t="shared" si="311"/>
        <v>75.099999999999994</v>
      </c>
      <c r="AJ225" s="65">
        <f t="shared" si="312"/>
        <v>150.66993867034918</v>
      </c>
      <c r="AK225" s="65">
        <f t="shared" si="313"/>
        <v>156.70039315303279</v>
      </c>
      <c r="AL225" s="65">
        <f t="shared" si="314"/>
        <v>159.71562039437458</v>
      </c>
      <c r="AM225" s="65">
        <f t="shared" si="315"/>
        <v>176.69748656479538</v>
      </c>
      <c r="AN225" s="65">
        <f t="shared" si="316"/>
        <v>179.34288138026054</v>
      </c>
      <c r="AO225" s="65">
        <f t="shared" si="317"/>
        <v>184.63367101119078</v>
      </c>
      <c r="AP225" s="65">
        <f t="shared" si="318"/>
        <v>40.192243614610348</v>
      </c>
      <c r="AQ225" s="65">
        <f t="shared" si="319"/>
        <v>45.82816240974023</v>
      </c>
      <c r="AR225" s="65">
        <f t="shared" si="320"/>
        <v>48.646121807305164</v>
      </c>
      <c r="AS225" s="65">
        <f t="shared" si="321"/>
        <v>65.474124624839206</v>
      </c>
      <c r="AT225" s="65">
        <f t="shared" si="322"/>
        <v>68.265499499785619</v>
      </c>
      <c r="AU225" s="65">
        <f t="shared" si="323"/>
        <v>73.848249249678418</v>
      </c>
      <c r="AV225" s="65">
        <f t="shared" si="324"/>
        <v>0</v>
      </c>
      <c r="AW225" s="65">
        <f t="shared" si="325"/>
        <v>40.192243614610348</v>
      </c>
      <c r="AX225" s="65">
        <f t="shared" si="326"/>
        <v>0</v>
      </c>
      <c r="AY225" s="65">
        <f t="shared" si="327"/>
        <v>45.82816240974023</v>
      </c>
      <c r="AZ225" s="65">
        <f t="shared" si="328"/>
        <v>0</v>
      </c>
      <c r="BA225" s="65">
        <f t="shared" si="329"/>
        <v>48.646121807305164</v>
      </c>
      <c r="BB225" s="65">
        <f t="shared" si="330"/>
        <v>0</v>
      </c>
      <c r="BC225" s="65">
        <f t="shared" si="331"/>
        <v>65.474124624839206</v>
      </c>
      <c r="BD225" s="65">
        <f t="shared" si="332"/>
        <v>0</v>
      </c>
      <c r="BE225" s="65">
        <f t="shared" si="333"/>
        <v>68.265499499785619</v>
      </c>
      <c r="BF225" s="65">
        <f t="shared" si="334"/>
        <v>0</v>
      </c>
      <c r="BG225" s="65">
        <f t="shared" si="335"/>
        <v>73.848249249678418</v>
      </c>
      <c r="BI225" s="371">
        <v>1210</v>
      </c>
      <c r="BJ225" s="342">
        <v>37.599636578941997</v>
      </c>
      <c r="BK225" s="342">
        <v>44.033091052627995</v>
      </c>
      <c r="BL225" s="342">
        <v>47.249818289470994</v>
      </c>
      <c r="BM225" s="342">
        <v>50.466545526313993</v>
      </c>
      <c r="BN225" s="342">
        <v>56.9</v>
      </c>
      <c r="BO225" s="342">
        <v>63.22711638321185</v>
      </c>
      <c r="BP225" s="342">
        <v>66.39067457481778</v>
      </c>
      <c r="BQ225" s="342">
        <v>69.554232766423695</v>
      </c>
      <c r="BR225" s="342">
        <v>75.900000000000006</v>
      </c>
      <c r="BS225" s="65"/>
      <c r="BT225" s="371">
        <v>1210</v>
      </c>
      <c r="BU225" s="342">
        <v>152.55320885770877</v>
      </c>
      <c r="BV225" s="342">
        <v>158.16880590513918</v>
      </c>
      <c r="BW225" s="342">
        <v>160.97660442885439</v>
      </c>
      <c r="BX225" s="342">
        <v>163.78440295256959</v>
      </c>
      <c r="BY225" s="342">
        <v>169.4</v>
      </c>
      <c r="BZ225" s="342">
        <v>174.74794797770477</v>
      </c>
      <c r="CA225" s="342">
        <v>177.42192196655714</v>
      </c>
      <c r="CB225" s="342">
        <v>180.0958959554095</v>
      </c>
      <c r="CC225" s="342">
        <v>185.44384393311427</v>
      </c>
      <c r="CE225" s="385">
        <v>71</v>
      </c>
      <c r="CF225" s="342">
        <v>6</v>
      </c>
      <c r="CG225" s="342">
        <v>7</v>
      </c>
      <c r="CH225" s="342">
        <v>7.5</v>
      </c>
      <c r="CI225" s="342">
        <v>8</v>
      </c>
      <c r="CJ225" s="342">
        <v>9</v>
      </c>
      <c r="CK225" s="342">
        <v>10.3</v>
      </c>
      <c r="CL225" s="342">
        <v>10.95</v>
      </c>
      <c r="CM225" s="342">
        <v>11.6</v>
      </c>
      <c r="CN225" s="342">
        <v>12.9</v>
      </c>
      <c r="CO225" s="342">
        <v>5.8</v>
      </c>
      <c r="CP225" s="342">
        <v>6.8</v>
      </c>
      <c r="CQ225" s="342">
        <v>7.3</v>
      </c>
      <c r="CR225" s="342">
        <v>7.8</v>
      </c>
      <c r="CS225" s="342">
        <v>8.8000000000000007</v>
      </c>
      <c r="CT225" s="342">
        <v>10.1</v>
      </c>
      <c r="CU225" s="342">
        <v>10.75</v>
      </c>
      <c r="CV225" s="342">
        <v>11.4</v>
      </c>
      <c r="CW225" s="342">
        <v>12.7</v>
      </c>
      <c r="CY225" s="101">
        <f t="shared" si="336"/>
        <v>1</v>
      </c>
      <c r="CZ225" s="101">
        <f t="shared" si="337"/>
        <v>1</v>
      </c>
      <c r="DB225" s="101">
        <f t="shared" si="338"/>
        <v>3</v>
      </c>
      <c r="DD225" s="311">
        <f t="shared" si="339"/>
        <v>1</v>
      </c>
      <c r="DE225" s="311"/>
      <c r="DF225" s="101">
        <f t="shared" si="255"/>
        <v>0</v>
      </c>
      <c r="DG225" s="101">
        <f t="shared" si="256"/>
        <v>0</v>
      </c>
      <c r="DH225" s="101">
        <f t="shared" si="257"/>
        <v>0</v>
      </c>
      <c r="DI225" s="101">
        <f t="shared" si="258"/>
        <v>0</v>
      </c>
      <c r="DJ225" s="311">
        <f t="shared" si="259"/>
        <v>1</v>
      </c>
      <c r="DK225" s="311">
        <f t="shared" si="260"/>
        <v>0</v>
      </c>
      <c r="DL225" s="101">
        <f t="shared" si="261"/>
        <v>0</v>
      </c>
      <c r="DM225" s="101">
        <f t="shared" si="262"/>
        <v>0</v>
      </c>
      <c r="DN225" s="101">
        <f t="shared" si="263"/>
        <v>1</v>
      </c>
      <c r="DO225" s="101">
        <f t="shared" si="264"/>
        <v>0</v>
      </c>
      <c r="DP225" s="101">
        <f t="shared" si="265"/>
        <v>0</v>
      </c>
      <c r="DQ225" s="101">
        <f t="shared" si="266"/>
        <v>0</v>
      </c>
      <c r="DR225" s="101">
        <f t="shared" si="267"/>
        <v>0</v>
      </c>
      <c r="DS225" s="101">
        <f t="shared" si="268"/>
        <v>0</v>
      </c>
      <c r="DT225" s="101">
        <f t="shared" si="269"/>
        <v>0</v>
      </c>
      <c r="DU225" s="101">
        <f t="shared" si="270"/>
        <v>0</v>
      </c>
      <c r="DV225" s="101">
        <f t="shared" si="271"/>
        <v>0</v>
      </c>
      <c r="DW225" s="101">
        <f t="shared" si="272"/>
        <v>1</v>
      </c>
      <c r="DX225" s="311">
        <f t="shared" si="273"/>
        <v>0</v>
      </c>
      <c r="DY225" s="101">
        <f t="shared" si="274"/>
        <v>0</v>
      </c>
      <c r="DZ225" s="101">
        <f t="shared" si="275"/>
        <v>0</v>
      </c>
      <c r="EA225" s="101">
        <f t="shared" si="276"/>
        <v>0</v>
      </c>
      <c r="EB225" s="101">
        <f t="shared" si="277"/>
        <v>0</v>
      </c>
      <c r="EC225" s="101">
        <f t="shared" si="278"/>
        <v>0</v>
      </c>
      <c r="ED225" s="101">
        <f t="shared" si="279"/>
        <v>0</v>
      </c>
      <c r="EE225" s="101">
        <f t="shared" si="280"/>
        <v>0</v>
      </c>
      <c r="EF225" s="101">
        <f t="shared" si="281"/>
        <v>0</v>
      </c>
      <c r="EG225" s="101">
        <f t="shared" si="282"/>
        <v>0</v>
      </c>
      <c r="EH225" s="101">
        <f t="shared" si="283"/>
        <v>0</v>
      </c>
      <c r="EI225" s="101">
        <f t="shared" si="284"/>
        <v>0</v>
      </c>
      <c r="EJ225" s="101">
        <f t="shared" si="285"/>
        <v>0</v>
      </c>
      <c r="EK225" s="101">
        <f t="shared" si="286"/>
        <v>0</v>
      </c>
      <c r="EL225" s="101">
        <f t="shared" si="287"/>
        <v>0</v>
      </c>
      <c r="EM225" s="101">
        <f t="shared" si="288"/>
        <v>0</v>
      </c>
      <c r="EN225" s="101">
        <f t="shared" si="289"/>
        <v>0</v>
      </c>
      <c r="EO225" s="101">
        <f t="shared" si="290"/>
        <v>0</v>
      </c>
      <c r="EP225" s="101">
        <f t="shared" si="291"/>
        <v>0</v>
      </c>
      <c r="EQ225" s="101">
        <f t="shared" si="292"/>
        <v>0</v>
      </c>
    </row>
    <row r="226" spans="2:147" ht="21.75" customHeight="1" x14ac:dyDescent="0.45">
      <c r="B226" s="133">
        <f>IF(Data!B225&lt;&gt;"",Data!B225,"")</f>
        <v>212</v>
      </c>
      <c r="C226" s="158" t="str">
        <f>IF(Data!C225&lt;&gt;"",Data!C225,"")</f>
        <v>นางสาวววรณวิสา   แน่นหนา</v>
      </c>
      <c r="D226" s="106">
        <f>IF(Data!D225&lt;&gt;"",Data!D225,"")</f>
        <v>2</v>
      </c>
      <c r="E226" s="140">
        <f>IF(AND(I226=1,Data!T225=0),0,IF(I226=999,999,Data!T225))</f>
        <v>202</v>
      </c>
      <c r="F226" s="140">
        <f t="shared" si="293"/>
        <v>16.833333333333332</v>
      </c>
      <c r="G226" s="140">
        <f>IF(Data!K225&lt;&gt;"",Data!K225,"")</f>
        <v>79</v>
      </c>
      <c r="H226" s="141">
        <f>IF(Data!L225&lt;&gt;"",Data!L225,"")</f>
        <v>161</v>
      </c>
      <c r="I226" s="63">
        <f>IF(Data!M225&lt;&gt;"",Data!M225,"")</f>
        <v>1</v>
      </c>
      <c r="J226" s="63">
        <f t="shared" si="294"/>
        <v>164</v>
      </c>
      <c r="L226" s="64" t="str">
        <f t="shared" si="295"/>
        <v>น้ำหนักมากกว่าเกณฑ์</v>
      </c>
      <c r="N226" s="63">
        <f t="shared" si="296"/>
        <v>103</v>
      </c>
      <c r="P226" s="64" t="str">
        <f t="shared" si="297"/>
        <v>ส่วนสูงตามเกณฑ์</v>
      </c>
      <c r="R226" s="63">
        <f t="shared" si="298"/>
        <v>156</v>
      </c>
      <c r="S226" s="64" t="str">
        <f t="shared" si="299"/>
        <v>อ้วน</v>
      </c>
      <c r="W226" s="310">
        <f t="shared" si="300"/>
        <v>2202</v>
      </c>
      <c r="Y226" s="65">
        <f t="shared" si="301"/>
        <v>48.3</v>
      </c>
      <c r="Z226" s="65">
        <f t="shared" si="302"/>
        <v>156.80000000000001</v>
      </c>
      <c r="AA226" s="65">
        <f t="shared" si="303"/>
        <v>50.6</v>
      </c>
      <c r="AB226" s="65">
        <f t="shared" si="304"/>
        <v>0</v>
      </c>
      <c r="AC226" s="341">
        <f t="shared" si="305"/>
        <v>50.6</v>
      </c>
      <c r="AD226" s="65">
        <f t="shared" si="306"/>
        <v>33.146822107433792</v>
      </c>
      <c r="AE226" s="65">
        <f t="shared" si="307"/>
        <v>38.197881404955865</v>
      </c>
      <c r="AF226" s="65">
        <f t="shared" si="308"/>
        <v>40.723411053716902</v>
      </c>
      <c r="AG226" s="65">
        <f t="shared" si="309"/>
        <v>57.551413871250944</v>
      </c>
      <c r="AH226" s="65">
        <f t="shared" si="310"/>
        <v>60.635218495001254</v>
      </c>
      <c r="AI226" s="65">
        <f t="shared" si="311"/>
        <v>66.80282774250189</v>
      </c>
      <c r="AJ226" s="65">
        <f t="shared" si="312"/>
        <v>141.96583637885624</v>
      </c>
      <c r="AK226" s="65">
        <f t="shared" si="313"/>
        <v>146.91055758590417</v>
      </c>
      <c r="AL226" s="65">
        <f t="shared" si="314"/>
        <v>149.3829181894281</v>
      </c>
      <c r="AM226" s="65">
        <f t="shared" si="315"/>
        <v>164.13732824271625</v>
      </c>
      <c r="AN226" s="65">
        <f t="shared" si="316"/>
        <v>166.58310432362168</v>
      </c>
      <c r="AO226" s="65">
        <f t="shared" si="317"/>
        <v>171.47465648543252</v>
      </c>
      <c r="AP226" s="65">
        <f t="shared" si="318"/>
        <v>34.80879356458891</v>
      </c>
      <c r="AQ226" s="65">
        <f t="shared" si="319"/>
        <v>40.072529043059276</v>
      </c>
      <c r="AR226" s="65">
        <f t="shared" si="320"/>
        <v>42.704396782294452</v>
      </c>
      <c r="AS226" s="65">
        <f t="shared" si="321"/>
        <v>59.691906735539725</v>
      </c>
      <c r="AT226" s="65">
        <f t="shared" si="322"/>
        <v>62.722542314052959</v>
      </c>
      <c r="AU226" s="65">
        <f t="shared" si="323"/>
        <v>68.783813471079441</v>
      </c>
      <c r="AV226" s="65">
        <f t="shared" si="324"/>
        <v>0</v>
      </c>
      <c r="AW226" s="65">
        <f t="shared" si="325"/>
        <v>34.80879356458891</v>
      </c>
      <c r="AX226" s="65">
        <f t="shared" si="326"/>
        <v>0</v>
      </c>
      <c r="AY226" s="65">
        <f t="shared" si="327"/>
        <v>40.072529043059276</v>
      </c>
      <c r="AZ226" s="65">
        <f t="shared" si="328"/>
        <v>0</v>
      </c>
      <c r="BA226" s="65">
        <f t="shared" si="329"/>
        <v>42.704396782294452</v>
      </c>
      <c r="BB226" s="65">
        <f t="shared" si="330"/>
        <v>0</v>
      </c>
      <c r="BC226" s="65">
        <f t="shared" si="331"/>
        <v>59.691906735539725</v>
      </c>
      <c r="BD226" s="65">
        <f t="shared" si="332"/>
        <v>0</v>
      </c>
      <c r="BE226" s="65">
        <f t="shared" si="333"/>
        <v>62.722542314052959</v>
      </c>
      <c r="BF226" s="65">
        <f t="shared" si="334"/>
        <v>0</v>
      </c>
      <c r="BG226" s="65">
        <f t="shared" si="335"/>
        <v>68.783813471079441</v>
      </c>
      <c r="BI226" s="371">
        <v>1211</v>
      </c>
      <c r="BJ226" s="342">
        <v>37.799636578942</v>
      </c>
      <c r="BK226" s="342">
        <v>44.233091052627998</v>
      </c>
      <c r="BL226" s="342">
        <v>47.449818289470997</v>
      </c>
      <c r="BM226" s="342">
        <v>50.666545526313996</v>
      </c>
      <c r="BN226" s="342">
        <v>57.1</v>
      </c>
      <c r="BO226" s="342">
        <v>63.3207782927377</v>
      </c>
      <c r="BP226" s="342">
        <v>66.431167439106545</v>
      </c>
      <c r="BQ226" s="342">
        <v>69.541556585475405</v>
      </c>
      <c r="BR226" s="342">
        <v>75.8</v>
      </c>
      <c r="BS226" s="65"/>
      <c r="BT226" s="371">
        <v>1211</v>
      </c>
      <c r="BU226" s="342">
        <v>152.71918817777652</v>
      </c>
      <c r="BV226" s="342">
        <v>158.27945878518435</v>
      </c>
      <c r="BW226" s="342">
        <v>161.05959408888828</v>
      </c>
      <c r="BX226" s="342">
        <v>163.83972939259218</v>
      </c>
      <c r="BY226" s="342">
        <v>169.4</v>
      </c>
      <c r="BZ226" s="342">
        <v>174.75645439882399</v>
      </c>
      <c r="CA226" s="342">
        <v>177.43468159823598</v>
      </c>
      <c r="CB226" s="342">
        <v>180.112908797648</v>
      </c>
      <c r="CC226" s="342">
        <v>185.46936319647199</v>
      </c>
      <c r="CE226" s="385">
        <v>71.25</v>
      </c>
      <c r="CF226" s="342">
        <v>6.05</v>
      </c>
      <c r="CG226" s="342">
        <v>7.05</v>
      </c>
      <c r="CH226" s="342">
        <v>7.55</v>
      </c>
      <c r="CI226" s="342">
        <v>8.0500000000000007</v>
      </c>
      <c r="CJ226" s="342">
        <v>9.0500000000000007</v>
      </c>
      <c r="CK226" s="342">
        <v>10.362500000000001</v>
      </c>
      <c r="CL226" s="342">
        <v>11.018750000000001</v>
      </c>
      <c r="CM226" s="342">
        <v>11.675000000000001</v>
      </c>
      <c r="CN226" s="342">
        <v>12.987500000000001</v>
      </c>
      <c r="CO226" s="342">
        <v>5.8875000000000002</v>
      </c>
      <c r="CP226" s="342">
        <v>6.875</v>
      </c>
      <c r="CQ226" s="342">
        <v>7.3687500000000004</v>
      </c>
      <c r="CR226" s="342">
        <v>7.8624999999999998</v>
      </c>
      <c r="CS226" s="342">
        <v>8.85</v>
      </c>
      <c r="CT226" s="342">
        <v>10.15</v>
      </c>
      <c r="CU226" s="342">
        <v>10.8</v>
      </c>
      <c r="CV226" s="342">
        <v>11.45</v>
      </c>
      <c r="CW226" s="342">
        <v>12.75</v>
      </c>
      <c r="CY226" s="101">
        <f t="shared" si="336"/>
        <v>1</v>
      </c>
      <c r="CZ226" s="101">
        <f t="shared" si="337"/>
        <v>5</v>
      </c>
      <c r="DB226" s="101">
        <f t="shared" si="338"/>
        <v>3</v>
      </c>
      <c r="DD226" s="311">
        <f t="shared" si="339"/>
        <v>6</v>
      </c>
      <c r="DE226" s="311"/>
      <c r="DF226" s="101">
        <f t="shared" si="255"/>
        <v>0</v>
      </c>
      <c r="DG226" s="101">
        <f t="shared" si="256"/>
        <v>0</v>
      </c>
      <c r="DH226" s="101">
        <f t="shared" si="257"/>
        <v>0</v>
      </c>
      <c r="DI226" s="101">
        <f t="shared" si="258"/>
        <v>0</v>
      </c>
      <c r="DJ226" s="311">
        <f t="shared" si="259"/>
        <v>0</v>
      </c>
      <c r="DK226" s="311">
        <f t="shared" si="260"/>
        <v>0</v>
      </c>
      <c r="DL226" s="101">
        <f t="shared" si="261"/>
        <v>0</v>
      </c>
      <c r="DM226" s="101">
        <f t="shared" si="262"/>
        <v>0</v>
      </c>
      <c r="DN226" s="101">
        <f t="shared" si="263"/>
        <v>0</v>
      </c>
      <c r="DO226" s="101">
        <f t="shared" si="264"/>
        <v>0</v>
      </c>
      <c r="DP226" s="101">
        <f t="shared" si="265"/>
        <v>0</v>
      </c>
      <c r="DQ226" s="101">
        <f t="shared" si="266"/>
        <v>0</v>
      </c>
      <c r="DR226" s="101">
        <f t="shared" si="267"/>
        <v>0</v>
      </c>
      <c r="DS226" s="101">
        <f t="shared" si="268"/>
        <v>0</v>
      </c>
      <c r="DT226" s="101">
        <f t="shared" si="269"/>
        <v>0</v>
      </c>
      <c r="DU226" s="101">
        <f t="shared" si="270"/>
        <v>0</v>
      </c>
      <c r="DV226" s="101">
        <f t="shared" si="271"/>
        <v>0</v>
      </c>
      <c r="DW226" s="101">
        <f t="shared" si="272"/>
        <v>0</v>
      </c>
      <c r="DX226" s="311">
        <f t="shared" si="273"/>
        <v>0</v>
      </c>
      <c r="DY226" s="101">
        <f t="shared" si="274"/>
        <v>1</v>
      </c>
      <c r="DZ226" s="101">
        <f t="shared" si="275"/>
        <v>0</v>
      </c>
      <c r="EA226" s="101">
        <f t="shared" si="276"/>
        <v>0</v>
      </c>
      <c r="EB226" s="101">
        <f t="shared" si="277"/>
        <v>0</v>
      </c>
      <c r="EC226" s="101">
        <f t="shared" si="278"/>
        <v>0</v>
      </c>
      <c r="ED226" s="101">
        <f t="shared" si="279"/>
        <v>0</v>
      </c>
      <c r="EE226" s="101">
        <f t="shared" si="280"/>
        <v>0</v>
      </c>
      <c r="EF226" s="101">
        <f t="shared" si="281"/>
        <v>0</v>
      </c>
      <c r="EG226" s="101">
        <f t="shared" si="282"/>
        <v>1</v>
      </c>
      <c r="EH226" s="101">
        <f t="shared" si="283"/>
        <v>0</v>
      </c>
      <c r="EI226" s="101">
        <f t="shared" si="284"/>
        <v>0</v>
      </c>
      <c r="EJ226" s="101">
        <f t="shared" si="285"/>
        <v>0</v>
      </c>
      <c r="EK226" s="101">
        <f t="shared" si="286"/>
        <v>1</v>
      </c>
      <c r="EL226" s="101">
        <f t="shared" si="287"/>
        <v>0</v>
      </c>
      <c r="EM226" s="101">
        <f t="shared" si="288"/>
        <v>0</v>
      </c>
      <c r="EN226" s="101">
        <f t="shared" si="289"/>
        <v>0</v>
      </c>
      <c r="EO226" s="101">
        <f t="shared" si="290"/>
        <v>0</v>
      </c>
      <c r="EP226" s="101">
        <f t="shared" si="291"/>
        <v>0</v>
      </c>
      <c r="EQ226" s="101">
        <f t="shared" si="292"/>
        <v>0</v>
      </c>
    </row>
    <row r="227" spans="2:147" ht="21.75" customHeight="1" x14ac:dyDescent="0.45">
      <c r="B227" s="133">
        <f>IF(Data!B226&lt;&gt;"",Data!B226,"")</f>
        <v>213</v>
      </c>
      <c r="C227" s="158" t="str">
        <f>IF(Data!C226&lt;&gt;"",Data!C226,"")</f>
        <v>นางสาวสุธิดา    โพธิ์ศรี</v>
      </c>
      <c r="D227" s="106">
        <f>IF(Data!D226&lt;&gt;"",Data!D226,"")</f>
        <v>2</v>
      </c>
      <c r="E227" s="140">
        <f>IF(AND(I227=1,Data!T226=0),0,IF(I227=999,999,Data!T226))</f>
        <v>196</v>
      </c>
      <c r="F227" s="140">
        <f t="shared" si="293"/>
        <v>16.333333333333332</v>
      </c>
      <c r="G227" s="140">
        <f>IF(Data!K226&lt;&gt;"",Data!K226,"")</f>
        <v>40</v>
      </c>
      <c r="H227" s="141">
        <f>IF(Data!L226&lt;&gt;"",Data!L226,"")</f>
        <v>158</v>
      </c>
      <c r="I227" s="63">
        <f>IF(Data!M226&lt;&gt;"",Data!M226,"")</f>
        <v>1</v>
      </c>
      <c r="J227" s="63">
        <f t="shared" si="294"/>
        <v>83</v>
      </c>
      <c r="L227" s="64" t="str">
        <f t="shared" si="295"/>
        <v>น้ำหนักค่อนข้างน้อย</v>
      </c>
      <c r="N227" s="63">
        <f t="shared" si="296"/>
        <v>101</v>
      </c>
      <c r="P227" s="64" t="str">
        <f t="shared" si="297"/>
        <v>ส่วนสูงตามเกณฑ์</v>
      </c>
      <c r="R227" s="63">
        <f t="shared" si="298"/>
        <v>83</v>
      </c>
      <c r="S227" s="64" t="str">
        <f t="shared" si="299"/>
        <v>ค่อนข้างผอม</v>
      </c>
      <c r="W227" s="310">
        <f t="shared" si="300"/>
        <v>2196</v>
      </c>
      <c r="Y227" s="65">
        <f t="shared" si="301"/>
        <v>48.1</v>
      </c>
      <c r="Z227" s="65">
        <f t="shared" si="302"/>
        <v>156.69999999999999</v>
      </c>
      <c r="AA227" s="65">
        <f t="shared" si="303"/>
        <v>48.1</v>
      </c>
      <c r="AB227" s="65">
        <f t="shared" si="304"/>
        <v>0</v>
      </c>
      <c r="AC227" s="341">
        <f t="shared" si="305"/>
        <v>48.1</v>
      </c>
      <c r="AD227" s="65">
        <f t="shared" si="306"/>
        <v>32.787314971722573</v>
      </c>
      <c r="AE227" s="65">
        <f t="shared" si="307"/>
        <v>37.891543314481716</v>
      </c>
      <c r="AF227" s="65">
        <f t="shared" si="308"/>
        <v>40.443657485861287</v>
      </c>
      <c r="AG227" s="65">
        <f t="shared" si="309"/>
        <v>57.351413871250941</v>
      </c>
      <c r="AH227" s="65">
        <f t="shared" si="310"/>
        <v>60.435218495001259</v>
      </c>
      <c r="AI227" s="65">
        <f t="shared" si="311"/>
        <v>66.602827742501887</v>
      </c>
      <c r="AJ227" s="65">
        <f t="shared" si="312"/>
        <v>141.70632924314503</v>
      </c>
      <c r="AK227" s="65">
        <f t="shared" si="313"/>
        <v>146.70421949543004</v>
      </c>
      <c r="AL227" s="65">
        <f t="shared" si="314"/>
        <v>149.20316462157251</v>
      </c>
      <c r="AM227" s="65">
        <f t="shared" si="315"/>
        <v>164.1170818105719</v>
      </c>
      <c r="AN227" s="65">
        <f t="shared" si="316"/>
        <v>166.58944241409583</v>
      </c>
      <c r="AO227" s="65">
        <f t="shared" si="317"/>
        <v>171.53416362114376</v>
      </c>
      <c r="AP227" s="65">
        <f t="shared" si="318"/>
        <v>33.106329243145026</v>
      </c>
      <c r="AQ227" s="65">
        <f t="shared" si="319"/>
        <v>38.104219495430016</v>
      </c>
      <c r="AR227" s="65">
        <f t="shared" si="320"/>
        <v>40.603164621572517</v>
      </c>
      <c r="AS227" s="65">
        <f t="shared" si="321"/>
        <v>57.590674574817783</v>
      </c>
      <c r="AT227" s="65">
        <f t="shared" si="322"/>
        <v>60.754232766423705</v>
      </c>
      <c r="AU227" s="65">
        <f t="shared" si="323"/>
        <v>67.081349149635557</v>
      </c>
      <c r="AV227" s="65">
        <f t="shared" si="324"/>
        <v>0</v>
      </c>
      <c r="AW227" s="65">
        <f t="shared" si="325"/>
        <v>33.106329243145026</v>
      </c>
      <c r="AX227" s="65">
        <f t="shared" si="326"/>
        <v>0</v>
      </c>
      <c r="AY227" s="65">
        <f t="shared" si="327"/>
        <v>38.104219495430016</v>
      </c>
      <c r="AZ227" s="65">
        <f t="shared" si="328"/>
        <v>0</v>
      </c>
      <c r="BA227" s="65">
        <f t="shared" si="329"/>
        <v>40.603164621572517</v>
      </c>
      <c r="BB227" s="65">
        <f t="shared" si="330"/>
        <v>0</v>
      </c>
      <c r="BC227" s="65">
        <f t="shared" si="331"/>
        <v>57.590674574817783</v>
      </c>
      <c r="BD227" s="65">
        <f t="shared" si="332"/>
        <v>0</v>
      </c>
      <c r="BE227" s="65">
        <f t="shared" si="333"/>
        <v>60.754232766423705</v>
      </c>
      <c r="BF227" s="65">
        <f t="shared" si="334"/>
        <v>0</v>
      </c>
      <c r="BG227" s="65">
        <f t="shared" si="335"/>
        <v>67.081349149635557</v>
      </c>
      <c r="BI227" s="371">
        <v>1212</v>
      </c>
      <c r="BJ227" s="342">
        <v>37.899636578941994</v>
      </c>
      <c r="BK227" s="342">
        <v>44.333091052627999</v>
      </c>
      <c r="BL227" s="342">
        <v>47.549818289471006</v>
      </c>
      <c r="BM227" s="342">
        <v>50.766545526314005</v>
      </c>
      <c r="BN227" s="342">
        <v>57.2</v>
      </c>
      <c r="BO227" s="342">
        <v>63.420778292737708</v>
      </c>
      <c r="BP227" s="342">
        <v>66.531167439106554</v>
      </c>
      <c r="BQ227" s="342">
        <v>69.641556585475413</v>
      </c>
      <c r="BR227" s="342">
        <v>75.900000000000006</v>
      </c>
      <c r="BS227" s="65"/>
      <c r="BT227" s="371">
        <v>1212</v>
      </c>
      <c r="BU227" s="342">
        <v>152.87428340789143</v>
      </c>
      <c r="BV227" s="342">
        <v>158.38285560526094</v>
      </c>
      <c r="BW227" s="342">
        <v>161.13714170394573</v>
      </c>
      <c r="BX227" s="342">
        <v>163.89142780263049</v>
      </c>
      <c r="BY227" s="342">
        <v>169.4</v>
      </c>
      <c r="BZ227" s="342">
        <v>174.76211203440931</v>
      </c>
      <c r="CA227" s="342">
        <v>177.44316805161395</v>
      </c>
      <c r="CB227" s="342">
        <v>180.12422406881865</v>
      </c>
      <c r="CC227" s="342">
        <v>185.48633610322796</v>
      </c>
      <c r="CE227" s="385">
        <v>71.5</v>
      </c>
      <c r="CF227" s="342">
        <v>6.1</v>
      </c>
      <c r="CG227" s="342">
        <v>7.1</v>
      </c>
      <c r="CH227" s="342">
        <v>7.6</v>
      </c>
      <c r="CI227" s="342">
        <v>8.1</v>
      </c>
      <c r="CJ227" s="342">
        <v>9.1</v>
      </c>
      <c r="CK227" s="342">
        <v>10.425000000000001</v>
      </c>
      <c r="CL227" s="342">
        <v>11.0875</v>
      </c>
      <c r="CM227" s="342">
        <v>11.75</v>
      </c>
      <c r="CN227" s="342">
        <v>13.074999999999999</v>
      </c>
      <c r="CO227" s="342">
        <v>5.9749999999999996</v>
      </c>
      <c r="CP227" s="342">
        <v>6.95</v>
      </c>
      <c r="CQ227" s="342">
        <v>7.4375</v>
      </c>
      <c r="CR227" s="342">
        <v>7.9249999999999998</v>
      </c>
      <c r="CS227" s="342">
        <v>8.9</v>
      </c>
      <c r="CT227" s="342">
        <v>10.199999999999999</v>
      </c>
      <c r="CU227" s="342">
        <v>10.85</v>
      </c>
      <c r="CV227" s="342">
        <v>11.5</v>
      </c>
      <c r="CW227" s="342">
        <v>12.8</v>
      </c>
      <c r="CY227" s="101">
        <f t="shared" si="336"/>
        <v>1</v>
      </c>
      <c r="CZ227" s="101">
        <f t="shared" si="337"/>
        <v>2</v>
      </c>
      <c r="DB227" s="101">
        <f t="shared" si="338"/>
        <v>3</v>
      </c>
      <c r="DD227" s="311">
        <f t="shared" si="339"/>
        <v>2</v>
      </c>
      <c r="DE227" s="311"/>
      <c r="DF227" s="101">
        <f t="shared" si="255"/>
        <v>0</v>
      </c>
      <c r="DG227" s="101">
        <f t="shared" si="256"/>
        <v>0</v>
      </c>
      <c r="DH227" s="101">
        <f t="shared" si="257"/>
        <v>0</v>
      </c>
      <c r="DI227" s="101">
        <f t="shared" si="258"/>
        <v>0</v>
      </c>
      <c r="DJ227" s="311">
        <f t="shared" si="259"/>
        <v>0</v>
      </c>
      <c r="DK227" s="311">
        <f t="shared" si="260"/>
        <v>0</v>
      </c>
      <c r="DL227" s="101">
        <f t="shared" si="261"/>
        <v>0</v>
      </c>
      <c r="DM227" s="101">
        <f t="shared" si="262"/>
        <v>0</v>
      </c>
      <c r="DN227" s="101">
        <f t="shared" si="263"/>
        <v>0</v>
      </c>
      <c r="DO227" s="101">
        <f t="shared" si="264"/>
        <v>0</v>
      </c>
      <c r="DP227" s="101">
        <f t="shared" si="265"/>
        <v>0</v>
      </c>
      <c r="DQ227" s="101">
        <f t="shared" si="266"/>
        <v>0</v>
      </c>
      <c r="DR227" s="101">
        <f t="shared" si="267"/>
        <v>0</v>
      </c>
      <c r="DS227" s="101">
        <f t="shared" si="268"/>
        <v>0</v>
      </c>
      <c r="DT227" s="101">
        <f t="shared" si="269"/>
        <v>0</v>
      </c>
      <c r="DU227" s="101">
        <f t="shared" si="270"/>
        <v>0</v>
      </c>
      <c r="DV227" s="101">
        <f t="shared" si="271"/>
        <v>0</v>
      </c>
      <c r="DW227" s="101">
        <f t="shared" si="272"/>
        <v>0</v>
      </c>
      <c r="DX227" s="311">
        <f t="shared" si="273"/>
        <v>0</v>
      </c>
      <c r="DY227" s="101">
        <f t="shared" si="274"/>
        <v>0</v>
      </c>
      <c r="DZ227" s="101">
        <f t="shared" si="275"/>
        <v>0</v>
      </c>
      <c r="EA227" s="101">
        <f t="shared" si="276"/>
        <v>0</v>
      </c>
      <c r="EB227" s="101">
        <f t="shared" si="277"/>
        <v>1</v>
      </c>
      <c r="EC227" s="101">
        <f t="shared" si="278"/>
        <v>0</v>
      </c>
      <c r="ED227" s="101">
        <f t="shared" si="279"/>
        <v>0</v>
      </c>
      <c r="EE227" s="101">
        <f t="shared" si="280"/>
        <v>0</v>
      </c>
      <c r="EF227" s="101">
        <f t="shared" si="281"/>
        <v>0</v>
      </c>
      <c r="EG227" s="101">
        <f t="shared" si="282"/>
        <v>1</v>
      </c>
      <c r="EH227" s="101">
        <f t="shared" si="283"/>
        <v>0</v>
      </c>
      <c r="EI227" s="101">
        <f t="shared" si="284"/>
        <v>0</v>
      </c>
      <c r="EJ227" s="101">
        <f t="shared" si="285"/>
        <v>0</v>
      </c>
      <c r="EK227" s="101">
        <f t="shared" si="286"/>
        <v>0</v>
      </c>
      <c r="EL227" s="101">
        <f t="shared" si="287"/>
        <v>0</v>
      </c>
      <c r="EM227" s="101">
        <f t="shared" si="288"/>
        <v>0</v>
      </c>
      <c r="EN227" s="101">
        <f t="shared" si="289"/>
        <v>0</v>
      </c>
      <c r="EO227" s="101">
        <f t="shared" si="290"/>
        <v>1</v>
      </c>
      <c r="EP227" s="101">
        <f t="shared" si="291"/>
        <v>0</v>
      </c>
      <c r="EQ227" s="101">
        <f t="shared" si="292"/>
        <v>0</v>
      </c>
    </row>
    <row r="228" spans="2:147" ht="21.75" customHeight="1" x14ac:dyDescent="0.45">
      <c r="B228" s="133">
        <f>IF(Data!B227&lt;&gt;"",Data!B227,"")</f>
        <v>214</v>
      </c>
      <c r="C228" s="158" t="str">
        <f>IF(Data!C227&lt;&gt;"",Data!C227,"")</f>
        <v>นางสาวกชพรรณ   มากทิพย์</v>
      </c>
      <c r="D228" s="106">
        <f>IF(Data!D227&lt;&gt;"",Data!D227,"")</f>
        <v>2</v>
      </c>
      <c r="E228" s="140">
        <f>IF(AND(I228=1,Data!T227=0),0,IF(I228=999,999,Data!T227))</f>
        <v>199</v>
      </c>
      <c r="F228" s="140">
        <f t="shared" si="293"/>
        <v>16.583333333333332</v>
      </c>
      <c r="G228" s="140">
        <f>IF(Data!K227&lt;&gt;"",Data!K227,"")</f>
        <v>44</v>
      </c>
      <c r="H228" s="141">
        <f>IF(Data!L227&lt;&gt;"",Data!L227,"")</f>
        <v>156</v>
      </c>
      <c r="I228" s="63">
        <f>IF(Data!M227&lt;&gt;"",Data!M227,"")</f>
        <v>1</v>
      </c>
      <c r="J228" s="63">
        <f t="shared" si="294"/>
        <v>91</v>
      </c>
      <c r="L228" s="64" t="str">
        <f t="shared" si="295"/>
        <v>น้ำหนักตามเกณฑ์</v>
      </c>
      <c r="N228" s="63">
        <f t="shared" si="296"/>
        <v>99</v>
      </c>
      <c r="P228" s="64" t="str">
        <f t="shared" si="297"/>
        <v>ส่วนสูงตามเกณฑ์</v>
      </c>
      <c r="R228" s="63">
        <f t="shared" si="298"/>
        <v>95</v>
      </c>
      <c r="S228" s="64" t="str">
        <f t="shared" si="299"/>
        <v>สมส่วน</v>
      </c>
      <c r="W228" s="310">
        <f t="shared" si="300"/>
        <v>2199</v>
      </c>
      <c r="Y228" s="65">
        <f t="shared" si="301"/>
        <v>48.2</v>
      </c>
      <c r="Z228" s="65">
        <f t="shared" si="302"/>
        <v>156.80000000000001</v>
      </c>
      <c r="AA228" s="65">
        <f t="shared" si="303"/>
        <v>46.5</v>
      </c>
      <c r="AB228" s="65">
        <f t="shared" si="304"/>
        <v>0</v>
      </c>
      <c r="AC228" s="341">
        <f t="shared" si="305"/>
        <v>46.5</v>
      </c>
      <c r="AD228" s="65">
        <f t="shared" si="306"/>
        <v>33.046822107433798</v>
      </c>
      <c r="AE228" s="65">
        <f t="shared" si="307"/>
        <v>38.097881404955871</v>
      </c>
      <c r="AF228" s="65">
        <f t="shared" si="308"/>
        <v>40.623411053716907</v>
      </c>
      <c r="AG228" s="65">
        <f t="shared" si="309"/>
        <v>57.451413871250949</v>
      </c>
      <c r="AH228" s="65">
        <f t="shared" si="310"/>
        <v>60.535218495001253</v>
      </c>
      <c r="AI228" s="65">
        <f t="shared" si="311"/>
        <v>66.702827742501881</v>
      </c>
      <c r="AJ228" s="65">
        <f t="shared" si="312"/>
        <v>141.80632924314503</v>
      </c>
      <c r="AK228" s="65">
        <f t="shared" si="313"/>
        <v>146.80421949543003</v>
      </c>
      <c r="AL228" s="65">
        <f t="shared" si="314"/>
        <v>149.30316462157251</v>
      </c>
      <c r="AM228" s="65">
        <f t="shared" si="315"/>
        <v>164.13732824271625</v>
      </c>
      <c r="AN228" s="65">
        <f t="shared" si="316"/>
        <v>166.58310432362168</v>
      </c>
      <c r="AO228" s="65">
        <f t="shared" si="317"/>
        <v>171.47465648543252</v>
      </c>
      <c r="AP228" s="65">
        <f t="shared" si="318"/>
        <v>31.825343514567464</v>
      </c>
      <c r="AQ228" s="65">
        <f t="shared" si="319"/>
        <v>36.716895676378314</v>
      </c>
      <c r="AR228" s="65">
        <f t="shared" si="320"/>
        <v>39.162671757283732</v>
      </c>
      <c r="AS228" s="65">
        <f t="shared" si="321"/>
        <v>56.150181710528997</v>
      </c>
      <c r="AT228" s="65">
        <f t="shared" si="322"/>
        <v>59.366908947372004</v>
      </c>
      <c r="AU228" s="65">
        <f t="shared" si="323"/>
        <v>65.800363421058009</v>
      </c>
      <c r="AV228" s="65">
        <f t="shared" si="324"/>
        <v>0</v>
      </c>
      <c r="AW228" s="65">
        <f t="shared" si="325"/>
        <v>31.825343514567464</v>
      </c>
      <c r="AX228" s="65">
        <f t="shared" si="326"/>
        <v>0</v>
      </c>
      <c r="AY228" s="65">
        <f t="shared" si="327"/>
        <v>36.716895676378314</v>
      </c>
      <c r="AZ228" s="65">
        <f t="shared" si="328"/>
        <v>0</v>
      </c>
      <c r="BA228" s="65">
        <f t="shared" si="329"/>
        <v>39.162671757283732</v>
      </c>
      <c r="BB228" s="65">
        <f t="shared" si="330"/>
        <v>0</v>
      </c>
      <c r="BC228" s="65">
        <f t="shared" si="331"/>
        <v>56.150181710528997</v>
      </c>
      <c r="BD228" s="65">
        <f t="shared" si="332"/>
        <v>0</v>
      </c>
      <c r="BE228" s="65">
        <f t="shared" si="333"/>
        <v>59.366908947372004</v>
      </c>
      <c r="BF228" s="65">
        <f t="shared" si="334"/>
        <v>0</v>
      </c>
      <c r="BG228" s="65">
        <f t="shared" si="335"/>
        <v>65.800363421058009</v>
      </c>
      <c r="BI228" s="371">
        <v>1213</v>
      </c>
      <c r="BJ228" s="342">
        <v>38.159143714653219</v>
      </c>
      <c r="BK228" s="342">
        <v>44.53942914310214</v>
      </c>
      <c r="BL228" s="342">
        <v>47.729571857326604</v>
      </c>
      <c r="BM228" s="342">
        <v>50.919714571551069</v>
      </c>
      <c r="BN228" s="342">
        <v>57.3</v>
      </c>
      <c r="BO228" s="342">
        <v>63.520778292737702</v>
      </c>
      <c r="BP228" s="342">
        <v>66.631167439106548</v>
      </c>
      <c r="BQ228" s="342">
        <v>69.741556585475408</v>
      </c>
      <c r="BR228" s="342">
        <v>76</v>
      </c>
      <c r="BS228" s="65"/>
      <c r="BT228" s="371">
        <v>1213</v>
      </c>
      <c r="BU228" s="342">
        <v>153.01717844935487</v>
      </c>
      <c r="BV228" s="342">
        <v>158.47811896623659</v>
      </c>
      <c r="BW228" s="342">
        <v>161.20858922467744</v>
      </c>
      <c r="BX228" s="342">
        <v>163.93905948311829</v>
      </c>
      <c r="BY228" s="342">
        <v>169.4</v>
      </c>
      <c r="BZ228" s="342">
        <v>174.76580082620441</v>
      </c>
      <c r="CA228" s="342">
        <v>177.44870123930662</v>
      </c>
      <c r="CB228" s="342">
        <v>180.13160165240885</v>
      </c>
      <c r="CC228" s="342">
        <v>185.49740247861325</v>
      </c>
      <c r="CE228" s="385">
        <v>71.75</v>
      </c>
      <c r="CF228" s="342">
        <v>6.15</v>
      </c>
      <c r="CG228" s="342">
        <v>7.15</v>
      </c>
      <c r="CH228" s="342">
        <v>7.65</v>
      </c>
      <c r="CI228" s="342">
        <v>8.15</v>
      </c>
      <c r="CJ228" s="342">
        <v>9.15</v>
      </c>
      <c r="CK228" s="342">
        <v>10.487500000000001</v>
      </c>
      <c r="CL228" s="342">
        <v>11.15625</v>
      </c>
      <c r="CM228" s="342">
        <v>11.824999999999999</v>
      </c>
      <c r="CN228" s="342">
        <v>13.1625</v>
      </c>
      <c r="CO228" s="342">
        <v>6.0625</v>
      </c>
      <c r="CP228" s="342">
        <v>7.0250000000000004</v>
      </c>
      <c r="CQ228" s="342">
        <v>7.5062499999999996</v>
      </c>
      <c r="CR228" s="342">
        <v>7.9874999999999998</v>
      </c>
      <c r="CS228" s="342">
        <v>8.9499999999999993</v>
      </c>
      <c r="CT228" s="342">
        <v>10.25</v>
      </c>
      <c r="CU228" s="342">
        <v>10.9</v>
      </c>
      <c r="CV228" s="342">
        <v>11.55</v>
      </c>
      <c r="CW228" s="342">
        <v>12.85</v>
      </c>
      <c r="CY228" s="101">
        <f t="shared" si="336"/>
        <v>1</v>
      </c>
      <c r="CZ228" s="101">
        <f t="shared" si="337"/>
        <v>3</v>
      </c>
      <c r="DB228" s="101">
        <f t="shared" si="338"/>
        <v>3</v>
      </c>
      <c r="DD228" s="311">
        <f t="shared" si="339"/>
        <v>3</v>
      </c>
      <c r="DE228" s="311"/>
      <c r="DF228" s="101">
        <f t="shared" si="255"/>
        <v>0</v>
      </c>
      <c r="DG228" s="101">
        <f t="shared" si="256"/>
        <v>0</v>
      </c>
      <c r="DH228" s="101">
        <f t="shared" si="257"/>
        <v>0</v>
      </c>
      <c r="DI228" s="101">
        <f t="shared" si="258"/>
        <v>0</v>
      </c>
      <c r="DJ228" s="311">
        <f t="shared" si="259"/>
        <v>0</v>
      </c>
      <c r="DK228" s="311">
        <f t="shared" si="260"/>
        <v>0</v>
      </c>
      <c r="DL228" s="101">
        <f t="shared" si="261"/>
        <v>0</v>
      </c>
      <c r="DM228" s="101">
        <f t="shared" si="262"/>
        <v>0</v>
      </c>
      <c r="DN228" s="101">
        <f t="shared" si="263"/>
        <v>0</v>
      </c>
      <c r="DO228" s="101">
        <f t="shared" si="264"/>
        <v>0</v>
      </c>
      <c r="DP228" s="101">
        <f t="shared" si="265"/>
        <v>0</v>
      </c>
      <c r="DQ228" s="101">
        <f t="shared" si="266"/>
        <v>0</v>
      </c>
      <c r="DR228" s="101">
        <f t="shared" si="267"/>
        <v>0</v>
      </c>
      <c r="DS228" s="101">
        <f t="shared" si="268"/>
        <v>0</v>
      </c>
      <c r="DT228" s="101">
        <f t="shared" si="269"/>
        <v>0</v>
      </c>
      <c r="DU228" s="101">
        <f t="shared" si="270"/>
        <v>0</v>
      </c>
      <c r="DV228" s="101">
        <f t="shared" si="271"/>
        <v>0</v>
      </c>
      <c r="DW228" s="101">
        <f t="shared" si="272"/>
        <v>0</v>
      </c>
      <c r="DX228" s="311">
        <f t="shared" si="273"/>
        <v>0</v>
      </c>
      <c r="DY228" s="101">
        <f t="shared" si="274"/>
        <v>0</v>
      </c>
      <c r="DZ228" s="101">
        <f t="shared" si="275"/>
        <v>0</v>
      </c>
      <c r="EA228" s="101">
        <f t="shared" si="276"/>
        <v>1</v>
      </c>
      <c r="EB228" s="101">
        <f t="shared" si="277"/>
        <v>0</v>
      </c>
      <c r="EC228" s="101">
        <f t="shared" si="278"/>
        <v>0</v>
      </c>
      <c r="ED228" s="101">
        <f t="shared" si="279"/>
        <v>0</v>
      </c>
      <c r="EE228" s="101">
        <f t="shared" si="280"/>
        <v>0</v>
      </c>
      <c r="EF228" s="101">
        <f t="shared" si="281"/>
        <v>0</v>
      </c>
      <c r="EG228" s="101">
        <f t="shared" si="282"/>
        <v>1</v>
      </c>
      <c r="EH228" s="101">
        <f t="shared" si="283"/>
        <v>0</v>
      </c>
      <c r="EI228" s="101">
        <f t="shared" si="284"/>
        <v>0</v>
      </c>
      <c r="EJ228" s="101">
        <f t="shared" si="285"/>
        <v>0</v>
      </c>
      <c r="EK228" s="101">
        <f t="shared" si="286"/>
        <v>0</v>
      </c>
      <c r="EL228" s="101">
        <f t="shared" si="287"/>
        <v>0</v>
      </c>
      <c r="EM228" s="101">
        <f t="shared" si="288"/>
        <v>0</v>
      </c>
      <c r="EN228" s="101">
        <f t="shared" si="289"/>
        <v>1</v>
      </c>
      <c r="EO228" s="101">
        <f t="shared" si="290"/>
        <v>0</v>
      </c>
      <c r="EP228" s="101">
        <f t="shared" si="291"/>
        <v>0</v>
      </c>
      <c r="EQ228" s="101">
        <f t="shared" si="292"/>
        <v>0</v>
      </c>
    </row>
    <row r="229" spans="2:147" ht="21.75" customHeight="1" x14ac:dyDescent="0.45">
      <c r="B229" s="133">
        <f>IF(Data!B228&lt;&gt;"",Data!B228,"")</f>
        <v>215</v>
      </c>
      <c r="C229" s="158" t="str">
        <f>IF(Data!C228&lt;&gt;"",Data!C228,"")</f>
        <v>นางสาวภันทิลา   วงค์สรวง</v>
      </c>
      <c r="D229" s="106">
        <f>IF(Data!D228&lt;&gt;"",Data!D228,"")</f>
        <v>2</v>
      </c>
      <c r="E229" s="140">
        <f>IF(AND(I229=1,Data!T228=0),0,IF(I229=999,999,Data!T228))</f>
        <v>202</v>
      </c>
      <c r="F229" s="140">
        <f t="shared" si="293"/>
        <v>16.833333333333332</v>
      </c>
      <c r="G229" s="140">
        <f>IF(Data!K228&lt;&gt;"",Data!K228,"")</f>
        <v>48</v>
      </c>
      <c r="H229" s="141">
        <f>IF(Data!L228&lt;&gt;"",Data!L228,"")</f>
        <v>163</v>
      </c>
      <c r="I229" s="63">
        <f>IF(Data!M228&lt;&gt;"",Data!M228,"")</f>
        <v>1</v>
      </c>
      <c r="J229" s="63">
        <f t="shared" si="294"/>
        <v>99</v>
      </c>
      <c r="L229" s="64" t="str">
        <f t="shared" si="295"/>
        <v>น้ำหนักตามเกณฑ์</v>
      </c>
      <c r="N229" s="63">
        <f t="shared" si="296"/>
        <v>104</v>
      </c>
      <c r="P229" s="64" t="str">
        <f t="shared" si="297"/>
        <v>ส่วนสูงตามเกณฑ์</v>
      </c>
      <c r="R229" s="63">
        <f t="shared" si="298"/>
        <v>92</v>
      </c>
      <c r="S229" s="64" t="str">
        <f t="shared" si="299"/>
        <v>สมส่วน</v>
      </c>
      <c r="W229" s="310">
        <f t="shared" si="300"/>
        <v>2202</v>
      </c>
      <c r="Y229" s="65">
        <f t="shared" si="301"/>
        <v>48.3</v>
      </c>
      <c r="Z229" s="65">
        <f t="shared" si="302"/>
        <v>156.80000000000001</v>
      </c>
      <c r="AA229" s="65">
        <f t="shared" si="303"/>
        <v>52.3</v>
      </c>
      <c r="AB229" s="65">
        <f t="shared" si="304"/>
        <v>0</v>
      </c>
      <c r="AC229" s="341">
        <f t="shared" si="305"/>
        <v>52.3</v>
      </c>
      <c r="AD229" s="65">
        <f t="shared" si="306"/>
        <v>33.146822107433792</v>
      </c>
      <c r="AE229" s="65">
        <f t="shared" si="307"/>
        <v>38.197881404955865</v>
      </c>
      <c r="AF229" s="65">
        <f t="shared" si="308"/>
        <v>40.723411053716902</v>
      </c>
      <c r="AG229" s="65">
        <f t="shared" si="309"/>
        <v>57.551413871250944</v>
      </c>
      <c r="AH229" s="65">
        <f t="shared" si="310"/>
        <v>60.635218495001254</v>
      </c>
      <c r="AI229" s="65">
        <f t="shared" si="311"/>
        <v>66.80282774250189</v>
      </c>
      <c r="AJ229" s="65">
        <f t="shared" si="312"/>
        <v>141.96583637885624</v>
      </c>
      <c r="AK229" s="65">
        <f t="shared" si="313"/>
        <v>146.91055758590417</v>
      </c>
      <c r="AL229" s="65">
        <f t="shared" si="314"/>
        <v>149.3829181894281</v>
      </c>
      <c r="AM229" s="65">
        <f t="shared" si="315"/>
        <v>164.13732824271625</v>
      </c>
      <c r="AN229" s="65">
        <f t="shared" si="316"/>
        <v>166.58310432362168</v>
      </c>
      <c r="AO229" s="65">
        <f t="shared" si="317"/>
        <v>171.47465648543252</v>
      </c>
      <c r="AP229" s="65">
        <f t="shared" si="318"/>
        <v>36.030272157455244</v>
      </c>
      <c r="AQ229" s="65">
        <f t="shared" si="319"/>
        <v>41.453514771636826</v>
      </c>
      <c r="AR229" s="65">
        <f t="shared" si="320"/>
        <v>44.165136078727627</v>
      </c>
      <c r="AS229" s="65">
        <f t="shared" si="321"/>
        <v>61.072892464117274</v>
      </c>
      <c r="AT229" s="65">
        <f t="shared" si="322"/>
        <v>63.997189952156361</v>
      </c>
      <c r="AU229" s="65">
        <f t="shared" si="323"/>
        <v>69.845784928234551</v>
      </c>
      <c r="AV229" s="65">
        <f t="shared" si="324"/>
        <v>0</v>
      </c>
      <c r="AW229" s="65">
        <f t="shared" si="325"/>
        <v>36.030272157455244</v>
      </c>
      <c r="AX229" s="65">
        <f t="shared" si="326"/>
        <v>0</v>
      </c>
      <c r="AY229" s="65">
        <f t="shared" si="327"/>
        <v>41.453514771636826</v>
      </c>
      <c r="AZ229" s="65">
        <f t="shared" si="328"/>
        <v>0</v>
      </c>
      <c r="BA229" s="65">
        <f t="shared" si="329"/>
        <v>44.165136078727627</v>
      </c>
      <c r="BB229" s="65">
        <f t="shared" si="330"/>
        <v>0</v>
      </c>
      <c r="BC229" s="65">
        <f t="shared" si="331"/>
        <v>61.072892464117274</v>
      </c>
      <c r="BD229" s="65">
        <f t="shared" si="332"/>
        <v>0</v>
      </c>
      <c r="BE229" s="65">
        <f t="shared" si="333"/>
        <v>63.997189952156361</v>
      </c>
      <c r="BF229" s="65">
        <f t="shared" si="334"/>
        <v>0</v>
      </c>
      <c r="BG229" s="65">
        <f t="shared" si="335"/>
        <v>69.845784928234551</v>
      </c>
      <c r="BI229" s="371">
        <v>1214</v>
      </c>
      <c r="BJ229" s="342">
        <v>38.25914371465322</v>
      </c>
      <c r="BK229" s="342">
        <v>44.639429143102149</v>
      </c>
      <c r="BL229" s="342">
        <v>47.829571857326606</v>
      </c>
      <c r="BM229" s="342">
        <v>51.01971457155107</v>
      </c>
      <c r="BN229" s="342">
        <v>57.4</v>
      </c>
      <c r="BO229" s="342">
        <v>63.620778292737697</v>
      </c>
      <c r="BP229" s="342">
        <v>66.731167439106542</v>
      </c>
      <c r="BQ229" s="342">
        <v>69.841556585475402</v>
      </c>
      <c r="BR229" s="342">
        <v>76.099999999999994</v>
      </c>
      <c r="BS229" s="65"/>
      <c r="BT229" s="371">
        <v>1214</v>
      </c>
      <c r="BU229" s="342">
        <v>153.14703760631878</v>
      </c>
      <c r="BV229" s="342">
        <v>158.56469173754584</v>
      </c>
      <c r="BW229" s="342">
        <v>161.27351880315939</v>
      </c>
      <c r="BX229" s="342">
        <v>163.98234586877294</v>
      </c>
      <c r="BY229" s="342">
        <v>169.4</v>
      </c>
      <c r="BZ229" s="342">
        <v>174.76797226022038</v>
      </c>
      <c r="CA229" s="342">
        <v>177.45195839033056</v>
      </c>
      <c r="CB229" s="342">
        <v>180.13594452044075</v>
      </c>
      <c r="CC229" s="342">
        <v>185.50391678066111</v>
      </c>
      <c r="CE229" s="385">
        <v>72</v>
      </c>
      <c r="CF229" s="342">
        <v>6.2</v>
      </c>
      <c r="CG229" s="342">
        <v>7.2</v>
      </c>
      <c r="CH229" s="342">
        <v>7.7</v>
      </c>
      <c r="CI229" s="342">
        <v>8.1999999999999993</v>
      </c>
      <c r="CJ229" s="342">
        <v>9.1999999999999993</v>
      </c>
      <c r="CK229" s="342">
        <v>10.55</v>
      </c>
      <c r="CL229" s="342">
        <v>11.225</v>
      </c>
      <c r="CM229" s="342">
        <v>11.9</v>
      </c>
      <c r="CN229" s="342">
        <v>13.25</v>
      </c>
      <c r="CO229" s="342">
        <v>6.15</v>
      </c>
      <c r="CP229" s="342">
        <v>7.1</v>
      </c>
      <c r="CQ229" s="342">
        <v>7.5750000000000002</v>
      </c>
      <c r="CR229" s="342">
        <v>8.0500000000000007</v>
      </c>
      <c r="CS229" s="342">
        <v>9</v>
      </c>
      <c r="CT229" s="342">
        <v>10.3</v>
      </c>
      <c r="CU229" s="342">
        <v>10.95</v>
      </c>
      <c r="CV229" s="342">
        <v>11.6</v>
      </c>
      <c r="CW229" s="342">
        <v>12.9</v>
      </c>
      <c r="CY229" s="101">
        <f t="shared" si="336"/>
        <v>1</v>
      </c>
      <c r="CZ229" s="101">
        <f t="shared" si="337"/>
        <v>3</v>
      </c>
      <c r="DB229" s="101">
        <f t="shared" si="338"/>
        <v>3</v>
      </c>
      <c r="DD229" s="311">
        <f t="shared" si="339"/>
        <v>3</v>
      </c>
      <c r="DE229" s="311"/>
      <c r="DF229" s="101">
        <f t="shared" si="255"/>
        <v>0</v>
      </c>
      <c r="DG229" s="101">
        <f t="shared" si="256"/>
        <v>0</v>
      </c>
      <c r="DH229" s="101">
        <f t="shared" si="257"/>
        <v>0</v>
      </c>
      <c r="DI229" s="101">
        <f t="shared" si="258"/>
        <v>0</v>
      </c>
      <c r="DJ229" s="311">
        <f t="shared" si="259"/>
        <v>0</v>
      </c>
      <c r="DK229" s="311">
        <f t="shared" si="260"/>
        <v>0</v>
      </c>
      <c r="DL229" s="101">
        <f t="shared" si="261"/>
        <v>0</v>
      </c>
      <c r="DM229" s="101">
        <f t="shared" si="262"/>
        <v>0</v>
      </c>
      <c r="DN229" s="101">
        <f t="shared" si="263"/>
        <v>0</v>
      </c>
      <c r="DO229" s="101">
        <f t="shared" si="264"/>
        <v>0</v>
      </c>
      <c r="DP229" s="101">
        <f t="shared" si="265"/>
        <v>0</v>
      </c>
      <c r="DQ229" s="101">
        <f t="shared" si="266"/>
        <v>0</v>
      </c>
      <c r="DR229" s="101">
        <f t="shared" si="267"/>
        <v>0</v>
      </c>
      <c r="DS229" s="101">
        <f t="shared" si="268"/>
        <v>0</v>
      </c>
      <c r="DT229" s="101">
        <f t="shared" si="269"/>
        <v>0</v>
      </c>
      <c r="DU229" s="101">
        <f t="shared" si="270"/>
        <v>0</v>
      </c>
      <c r="DV229" s="101">
        <f t="shared" si="271"/>
        <v>0</v>
      </c>
      <c r="DW229" s="101">
        <f t="shared" si="272"/>
        <v>0</v>
      </c>
      <c r="DX229" s="311">
        <f t="shared" si="273"/>
        <v>0</v>
      </c>
      <c r="DY229" s="101">
        <f t="shared" si="274"/>
        <v>0</v>
      </c>
      <c r="DZ229" s="101">
        <f t="shared" si="275"/>
        <v>0</v>
      </c>
      <c r="EA229" s="101">
        <f t="shared" si="276"/>
        <v>1</v>
      </c>
      <c r="EB229" s="101">
        <f t="shared" si="277"/>
        <v>0</v>
      </c>
      <c r="EC229" s="101">
        <f t="shared" si="278"/>
        <v>0</v>
      </c>
      <c r="ED229" s="101">
        <f t="shared" si="279"/>
        <v>0</v>
      </c>
      <c r="EE229" s="101">
        <f t="shared" si="280"/>
        <v>0</v>
      </c>
      <c r="EF229" s="101">
        <f t="shared" si="281"/>
        <v>0</v>
      </c>
      <c r="EG229" s="101">
        <f t="shared" si="282"/>
        <v>1</v>
      </c>
      <c r="EH229" s="101">
        <f t="shared" si="283"/>
        <v>0</v>
      </c>
      <c r="EI229" s="101">
        <f t="shared" si="284"/>
        <v>0</v>
      </c>
      <c r="EJ229" s="101">
        <f t="shared" si="285"/>
        <v>0</v>
      </c>
      <c r="EK229" s="101">
        <f t="shared" si="286"/>
        <v>0</v>
      </c>
      <c r="EL229" s="101">
        <f t="shared" si="287"/>
        <v>0</v>
      </c>
      <c r="EM229" s="101">
        <f t="shared" si="288"/>
        <v>0</v>
      </c>
      <c r="EN229" s="101">
        <f t="shared" si="289"/>
        <v>1</v>
      </c>
      <c r="EO229" s="101">
        <f t="shared" si="290"/>
        <v>0</v>
      </c>
      <c r="EP229" s="101">
        <f t="shared" si="291"/>
        <v>0</v>
      </c>
      <c r="EQ229" s="101">
        <f t="shared" si="292"/>
        <v>0</v>
      </c>
    </row>
    <row r="230" spans="2:147" ht="21.75" customHeight="1" x14ac:dyDescent="0.45">
      <c r="B230" s="133">
        <f>IF(Data!B229&lt;&gt;"",Data!B229,"")</f>
        <v>216</v>
      </c>
      <c r="C230" s="158" t="str">
        <f>IF(Data!C229&lt;&gt;"",Data!C229,"")</f>
        <v>นางสาววณิชยา   ประทอง</v>
      </c>
      <c r="D230" s="106">
        <f>IF(Data!D229&lt;&gt;"",Data!D229,"")</f>
        <v>2</v>
      </c>
      <c r="E230" s="140">
        <f>IF(AND(I230=1,Data!T229=0),0,IF(I230=999,999,Data!T229))</f>
        <v>199</v>
      </c>
      <c r="F230" s="140">
        <f t="shared" si="293"/>
        <v>16.583333333333332</v>
      </c>
      <c r="G230" s="140">
        <f>IF(Data!K229&lt;&gt;"",Data!K229,"")</f>
        <v>48</v>
      </c>
      <c r="H230" s="141">
        <f>IF(Data!L229&lt;&gt;"",Data!L229,"")</f>
        <v>158</v>
      </c>
      <c r="I230" s="63">
        <f>IF(Data!M229&lt;&gt;"",Data!M229,"")</f>
        <v>1</v>
      </c>
      <c r="J230" s="63">
        <f t="shared" si="294"/>
        <v>100</v>
      </c>
      <c r="L230" s="64" t="str">
        <f t="shared" si="295"/>
        <v>น้ำหนักตามเกณฑ์</v>
      </c>
      <c r="N230" s="63">
        <f t="shared" si="296"/>
        <v>101</v>
      </c>
      <c r="P230" s="64" t="str">
        <f t="shared" si="297"/>
        <v>ส่วนสูงตามเกณฑ์</v>
      </c>
      <c r="R230" s="63">
        <f t="shared" si="298"/>
        <v>100</v>
      </c>
      <c r="S230" s="64" t="str">
        <f t="shared" si="299"/>
        <v>สมส่วน</v>
      </c>
      <c r="W230" s="310">
        <f t="shared" si="300"/>
        <v>2199</v>
      </c>
      <c r="Y230" s="65">
        <f t="shared" si="301"/>
        <v>48.2</v>
      </c>
      <c r="Z230" s="65">
        <f t="shared" si="302"/>
        <v>156.80000000000001</v>
      </c>
      <c r="AA230" s="65">
        <f t="shared" si="303"/>
        <v>48.1</v>
      </c>
      <c r="AB230" s="65">
        <f t="shared" si="304"/>
        <v>0</v>
      </c>
      <c r="AC230" s="341">
        <f t="shared" si="305"/>
        <v>48.1</v>
      </c>
      <c r="AD230" s="65">
        <f t="shared" si="306"/>
        <v>33.046822107433798</v>
      </c>
      <c r="AE230" s="65">
        <f t="shared" si="307"/>
        <v>38.097881404955871</v>
      </c>
      <c r="AF230" s="65">
        <f t="shared" si="308"/>
        <v>40.623411053716907</v>
      </c>
      <c r="AG230" s="65">
        <f t="shared" si="309"/>
        <v>57.451413871250949</v>
      </c>
      <c r="AH230" s="65">
        <f t="shared" si="310"/>
        <v>60.535218495001253</v>
      </c>
      <c r="AI230" s="65">
        <f t="shared" si="311"/>
        <v>66.702827742501881</v>
      </c>
      <c r="AJ230" s="65">
        <f t="shared" si="312"/>
        <v>141.80632924314503</v>
      </c>
      <c r="AK230" s="65">
        <f t="shared" si="313"/>
        <v>146.80421949543003</v>
      </c>
      <c r="AL230" s="65">
        <f t="shared" si="314"/>
        <v>149.30316462157251</v>
      </c>
      <c r="AM230" s="65">
        <f t="shared" si="315"/>
        <v>164.13732824271625</v>
      </c>
      <c r="AN230" s="65">
        <f t="shared" si="316"/>
        <v>166.58310432362168</v>
      </c>
      <c r="AO230" s="65">
        <f t="shared" si="317"/>
        <v>171.47465648543252</v>
      </c>
      <c r="AP230" s="65">
        <f t="shared" si="318"/>
        <v>33.106329243145026</v>
      </c>
      <c r="AQ230" s="65">
        <f t="shared" si="319"/>
        <v>38.104219495430016</v>
      </c>
      <c r="AR230" s="65">
        <f t="shared" si="320"/>
        <v>40.603164621572517</v>
      </c>
      <c r="AS230" s="65">
        <f t="shared" si="321"/>
        <v>57.590674574817783</v>
      </c>
      <c r="AT230" s="65">
        <f t="shared" si="322"/>
        <v>60.754232766423705</v>
      </c>
      <c r="AU230" s="65">
        <f t="shared" si="323"/>
        <v>67.081349149635557</v>
      </c>
      <c r="AV230" s="65">
        <f t="shared" si="324"/>
        <v>0</v>
      </c>
      <c r="AW230" s="65">
        <f t="shared" si="325"/>
        <v>33.106329243145026</v>
      </c>
      <c r="AX230" s="65">
        <f t="shared" si="326"/>
        <v>0</v>
      </c>
      <c r="AY230" s="65">
        <f t="shared" si="327"/>
        <v>38.104219495430016</v>
      </c>
      <c r="AZ230" s="65">
        <f t="shared" si="328"/>
        <v>0</v>
      </c>
      <c r="BA230" s="65">
        <f t="shared" si="329"/>
        <v>40.603164621572517</v>
      </c>
      <c r="BB230" s="65">
        <f t="shared" si="330"/>
        <v>0</v>
      </c>
      <c r="BC230" s="65">
        <f t="shared" si="331"/>
        <v>57.590674574817783</v>
      </c>
      <c r="BD230" s="65">
        <f t="shared" si="332"/>
        <v>0</v>
      </c>
      <c r="BE230" s="65">
        <f t="shared" si="333"/>
        <v>60.754232766423705</v>
      </c>
      <c r="BF230" s="65">
        <f t="shared" si="334"/>
        <v>0</v>
      </c>
      <c r="BG230" s="65">
        <f t="shared" si="335"/>
        <v>67.081349149635557</v>
      </c>
      <c r="BI230" s="371">
        <v>1215</v>
      </c>
      <c r="BJ230" s="342">
        <v>38.518650850364445</v>
      </c>
      <c r="BK230" s="342">
        <v>44.845767233576296</v>
      </c>
      <c r="BL230" s="342">
        <v>48.009325425182226</v>
      </c>
      <c r="BM230" s="342">
        <v>51.172883616788148</v>
      </c>
      <c r="BN230" s="342">
        <v>57.5</v>
      </c>
      <c r="BO230" s="342">
        <v>63.667609247500629</v>
      </c>
      <c r="BP230" s="342">
        <v>66.751413871250946</v>
      </c>
      <c r="BQ230" s="342">
        <v>69.835218495001257</v>
      </c>
      <c r="BR230" s="342">
        <v>76.099999999999994</v>
      </c>
      <c r="BS230" s="65"/>
      <c r="BT230" s="371">
        <v>1215</v>
      </c>
      <c r="BU230" s="342">
        <v>153.26368037028894</v>
      </c>
      <c r="BV230" s="342">
        <v>158.64245358019264</v>
      </c>
      <c r="BW230" s="342">
        <v>161.33184018514447</v>
      </c>
      <c r="BX230" s="342">
        <v>164.02122679009631</v>
      </c>
      <c r="BY230" s="342">
        <v>169.4</v>
      </c>
      <c r="BZ230" s="342">
        <v>174.77007356894453</v>
      </c>
      <c r="CA230" s="342">
        <v>177.45511035341679</v>
      </c>
      <c r="CB230" s="342">
        <v>180.14014713788902</v>
      </c>
      <c r="CC230" s="342">
        <v>185.51022070683354</v>
      </c>
      <c r="CE230" s="385">
        <v>72.25</v>
      </c>
      <c r="CF230" s="342">
        <v>6.2750000000000004</v>
      </c>
      <c r="CG230" s="342">
        <v>7.2750000000000004</v>
      </c>
      <c r="CH230" s="342">
        <v>7.7750000000000004</v>
      </c>
      <c r="CI230" s="342">
        <v>8.2750000000000004</v>
      </c>
      <c r="CJ230" s="342">
        <v>9.2750000000000004</v>
      </c>
      <c r="CK230" s="342">
        <v>10.612500000000001</v>
      </c>
      <c r="CL230" s="342">
        <v>11.28125</v>
      </c>
      <c r="CM230" s="342">
        <v>11.95</v>
      </c>
      <c r="CN230" s="342">
        <v>13.2875</v>
      </c>
      <c r="CO230" s="342">
        <v>6.2</v>
      </c>
      <c r="CP230" s="342">
        <v>7.15</v>
      </c>
      <c r="CQ230" s="342">
        <v>7.625</v>
      </c>
      <c r="CR230" s="342">
        <v>8.1</v>
      </c>
      <c r="CS230" s="342">
        <v>9.0500000000000007</v>
      </c>
      <c r="CT230" s="342">
        <v>10.35</v>
      </c>
      <c r="CU230" s="342">
        <v>11</v>
      </c>
      <c r="CV230" s="342">
        <v>11.65</v>
      </c>
      <c r="CW230" s="342">
        <v>12.95</v>
      </c>
      <c r="CY230" s="101">
        <f t="shared" si="336"/>
        <v>1</v>
      </c>
      <c r="CZ230" s="101">
        <f t="shared" si="337"/>
        <v>3</v>
      </c>
      <c r="DB230" s="101">
        <f t="shared" si="338"/>
        <v>3</v>
      </c>
      <c r="DD230" s="311">
        <f t="shared" si="339"/>
        <v>3</v>
      </c>
      <c r="DE230" s="311"/>
      <c r="DF230" s="101">
        <f t="shared" si="255"/>
        <v>0</v>
      </c>
      <c r="DG230" s="101">
        <f t="shared" si="256"/>
        <v>0</v>
      </c>
      <c r="DH230" s="101">
        <f t="shared" si="257"/>
        <v>0</v>
      </c>
      <c r="DI230" s="101">
        <f t="shared" si="258"/>
        <v>0</v>
      </c>
      <c r="DJ230" s="311">
        <f t="shared" si="259"/>
        <v>0</v>
      </c>
      <c r="DK230" s="311">
        <f t="shared" si="260"/>
        <v>0</v>
      </c>
      <c r="DL230" s="101">
        <f t="shared" si="261"/>
        <v>0</v>
      </c>
      <c r="DM230" s="101">
        <f t="shared" si="262"/>
        <v>0</v>
      </c>
      <c r="DN230" s="101">
        <f t="shared" si="263"/>
        <v>0</v>
      </c>
      <c r="DO230" s="101">
        <f t="shared" si="264"/>
        <v>0</v>
      </c>
      <c r="DP230" s="101">
        <f t="shared" si="265"/>
        <v>0</v>
      </c>
      <c r="DQ230" s="101">
        <f t="shared" si="266"/>
        <v>0</v>
      </c>
      <c r="DR230" s="101">
        <f t="shared" si="267"/>
        <v>0</v>
      </c>
      <c r="DS230" s="101">
        <f t="shared" si="268"/>
        <v>0</v>
      </c>
      <c r="DT230" s="101">
        <f t="shared" si="269"/>
        <v>0</v>
      </c>
      <c r="DU230" s="101">
        <f t="shared" si="270"/>
        <v>0</v>
      </c>
      <c r="DV230" s="101">
        <f t="shared" si="271"/>
        <v>0</v>
      </c>
      <c r="DW230" s="101">
        <f t="shared" si="272"/>
        <v>0</v>
      </c>
      <c r="DX230" s="311">
        <f t="shared" si="273"/>
        <v>0</v>
      </c>
      <c r="DY230" s="101">
        <f t="shared" si="274"/>
        <v>0</v>
      </c>
      <c r="DZ230" s="101">
        <f t="shared" si="275"/>
        <v>0</v>
      </c>
      <c r="EA230" s="101">
        <f t="shared" si="276"/>
        <v>1</v>
      </c>
      <c r="EB230" s="101">
        <f t="shared" si="277"/>
        <v>0</v>
      </c>
      <c r="EC230" s="101">
        <f t="shared" si="278"/>
        <v>0</v>
      </c>
      <c r="ED230" s="101">
        <f t="shared" si="279"/>
        <v>0</v>
      </c>
      <c r="EE230" s="101">
        <f t="shared" si="280"/>
        <v>0</v>
      </c>
      <c r="EF230" s="101">
        <f t="shared" si="281"/>
        <v>0</v>
      </c>
      <c r="EG230" s="101">
        <f t="shared" si="282"/>
        <v>1</v>
      </c>
      <c r="EH230" s="101">
        <f t="shared" si="283"/>
        <v>0</v>
      </c>
      <c r="EI230" s="101">
        <f t="shared" si="284"/>
        <v>0</v>
      </c>
      <c r="EJ230" s="101">
        <f t="shared" si="285"/>
        <v>0</v>
      </c>
      <c r="EK230" s="101">
        <f t="shared" si="286"/>
        <v>0</v>
      </c>
      <c r="EL230" s="101">
        <f t="shared" si="287"/>
        <v>0</v>
      </c>
      <c r="EM230" s="101">
        <f t="shared" si="288"/>
        <v>0</v>
      </c>
      <c r="EN230" s="101">
        <f t="shared" si="289"/>
        <v>1</v>
      </c>
      <c r="EO230" s="101">
        <f t="shared" si="290"/>
        <v>0</v>
      </c>
      <c r="EP230" s="101">
        <f t="shared" si="291"/>
        <v>0</v>
      </c>
      <c r="EQ230" s="101">
        <f t="shared" si="292"/>
        <v>0</v>
      </c>
    </row>
    <row r="231" spans="2:147" ht="21.75" customHeight="1" x14ac:dyDescent="0.45">
      <c r="B231" s="133">
        <f>IF(Data!B230&lt;&gt;"",Data!B230,"")</f>
        <v>217</v>
      </c>
      <c r="C231" s="158" t="str">
        <f>IF(Data!C230&lt;&gt;"",Data!C230,"")</f>
        <v>นางสาวสุภัสสร   ชั่งหรก</v>
      </c>
      <c r="D231" s="106">
        <f>IF(Data!D230&lt;&gt;"",Data!D230,"")</f>
        <v>2</v>
      </c>
      <c r="E231" s="140">
        <f>IF(AND(I231=1,Data!T230=0),0,IF(I231=999,999,Data!T230))</f>
        <v>188</v>
      </c>
      <c r="F231" s="140">
        <f t="shared" si="293"/>
        <v>15.666666666666666</v>
      </c>
      <c r="G231" s="140">
        <f>IF(Data!K230&lt;&gt;"",Data!K230,"")</f>
        <v>47</v>
      </c>
      <c r="H231" s="141">
        <f>IF(Data!L230&lt;&gt;"",Data!L230,"")</f>
        <v>152</v>
      </c>
      <c r="I231" s="63">
        <f>IF(Data!M230&lt;&gt;"",Data!M230,"")</f>
        <v>1</v>
      </c>
      <c r="J231" s="63">
        <f t="shared" si="294"/>
        <v>99</v>
      </c>
      <c r="L231" s="64" t="str">
        <f t="shared" si="295"/>
        <v>น้ำหนักตามเกณฑ์</v>
      </c>
      <c r="N231" s="63">
        <f t="shared" si="296"/>
        <v>97</v>
      </c>
      <c r="P231" s="64" t="str">
        <f t="shared" si="297"/>
        <v>ส่วนสูงตามเกณฑ์</v>
      </c>
      <c r="R231" s="63">
        <f t="shared" si="298"/>
        <v>109</v>
      </c>
      <c r="S231" s="64" t="str">
        <f t="shared" si="299"/>
        <v>สมส่วน</v>
      </c>
      <c r="W231" s="310">
        <f t="shared" si="300"/>
        <v>2188</v>
      </c>
      <c r="Y231" s="65">
        <f t="shared" si="301"/>
        <v>47.6</v>
      </c>
      <c r="Z231" s="65">
        <f t="shared" si="302"/>
        <v>156.4</v>
      </c>
      <c r="AA231" s="65">
        <f t="shared" si="303"/>
        <v>43.3</v>
      </c>
      <c r="AB231" s="65">
        <f t="shared" si="304"/>
        <v>0</v>
      </c>
      <c r="AC231" s="341">
        <f t="shared" si="305"/>
        <v>43.3</v>
      </c>
      <c r="AD231" s="65">
        <f t="shared" si="306"/>
        <v>31.80879356458891</v>
      </c>
      <c r="AE231" s="65">
        <f t="shared" si="307"/>
        <v>37.072529043059276</v>
      </c>
      <c r="AF231" s="65">
        <f t="shared" si="308"/>
        <v>39.704396782294452</v>
      </c>
      <c r="AG231" s="65">
        <f t="shared" si="309"/>
        <v>57.010921006962164</v>
      </c>
      <c r="AH231" s="65">
        <f t="shared" si="310"/>
        <v>60.147894675949551</v>
      </c>
      <c r="AI231" s="65">
        <f t="shared" si="311"/>
        <v>66.421842013924334</v>
      </c>
      <c r="AJ231" s="65">
        <f t="shared" si="312"/>
        <v>141.40632924314502</v>
      </c>
      <c r="AK231" s="65">
        <f t="shared" si="313"/>
        <v>146.40421949543003</v>
      </c>
      <c r="AL231" s="65">
        <f t="shared" si="314"/>
        <v>148.9031646215725</v>
      </c>
      <c r="AM231" s="65">
        <f t="shared" si="315"/>
        <v>163.89683537842751</v>
      </c>
      <c r="AN231" s="65">
        <f t="shared" si="316"/>
        <v>166.39578050456998</v>
      </c>
      <c r="AO231" s="65">
        <f t="shared" si="317"/>
        <v>171.39367075685499</v>
      </c>
      <c r="AP231" s="65">
        <f t="shared" si="318"/>
        <v>29.103864921701138</v>
      </c>
      <c r="AQ231" s="65">
        <f t="shared" si="319"/>
        <v>33.835909947800758</v>
      </c>
      <c r="AR231" s="65">
        <f t="shared" si="320"/>
        <v>36.201932460850571</v>
      </c>
      <c r="AS231" s="65">
        <f t="shared" si="321"/>
        <v>53.029935278384613</v>
      </c>
      <c r="AT231" s="65">
        <f t="shared" si="322"/>
        <v>56.273247037846147</v>
      </c>
      <c r="AU231" s="65">
        <f t="shared" si="323"/>
        <v>62.759870556769229</v>
      </c>
      <c r="AV231" s="65">
        <f t="shared" si="324"/>
        <v>0</v>
      </c>
      <c r="AW231" s="65">
        <f t="shared" si="325"/>
        <v>29.103864921701138</v>
      </c>
      <c r="AX231" s="65">
        <f t="shared" si="326"/>
        <v>0</v>
      </c>
      <c r="AY231" s="65">
        <f t="shared" si="327"/>
        <v>33.835909947800758</v>
      </c>
      <c r="AZ231" s="65">
        <f t="shared" si="328"/>
        <v>0</v>
      </c>
      <c r="BA231" s="65">
        <f t="shared" si="329"/>
        <v>36.201932460850571</v>
      </c>
      <c r="BB231" s="65">
        <f t="shared" si="330"/>
        <v>0</v>
      </c>
      <c r="BC231" s="65">
        <f t="shared" si="331"/>
        <v>53.029935278384613</v>
      </c>
      <c r="BD231" s="65">
        <f t="shared" si="332"/>
        <v>0</v>
      </c>
      <c r="BE231" s="65">
        <f t="shared" si="333"/>
        <v>56.273247037846147</v>
      </c>
      <c r="BF231" s="65">
        <f t="shared" si="334"/>
        <v>0</v>
      </c>
      <c r="BG231" s="65">
        <f t="shared" si="335"/>
        <v>62.759870556769229</v>
      </c>
      <c r="BI231" s="371">
        <v>1216</v>
      </c>
      <c r="BJ231" s="342">
        <v>38.618650850364446</v>
      </c>
      <c r="BK231" s="342">
        <v>44.945767233576298</v>
      </c>
      <c r="BL231" s="342">
        <v>48.10932542518222</v>
      </c>
      <c r="BM231" s="342">
        <v>51.27288361678815</v>
      </c>
      <c r="BN231" s="342">
        <v>57.6</v>
      </c>
      <c r="BO231" s="342">
        <v>63.76760924750063</v>
      </c>
      <c r="BP231" s="342">
        <v>66.851413871250941</v>
      </c>
      <c r="BQ231" s="342">
        <v>69.935218495001266</v>
      </c>
      <c r="BR231" s="342">
        <v>76.099999999999994</v>
      </c>
      <c r="BS231" s="65"/>
      <c r="BT231" s="371">
        <v>1216</v>
      </c>
      <c r="BU231" s="342">
        <v>153.36734956969232</v>
      </c>
      <c r="BV231" s="342">
        <v>158.7115663797949</v>
      </c>
      <c r="BW231" s="342">
        <v>161.38367478484616</v>
      </c>
      <c r="BX231" s="342">
        <v>164.05578318989745</v>
      </c>
      <c r="BY231" s="342">
        <v>169.4</v>
      </c>
      <c r="BZ231" s="342">
        <v>174.77007356894453</v>
      </c>
      <c r="CA231" s="342">
        <v>177.45511035341679</v>
      </c>
      <c r="CB231" s="342">
        <v>180.14014713788902</v>
      </c>
      <c r="CC231" s="342">
        <v>185.51022070683354</v>
      </c>
      <c r="CE231" s="385">
        <v>72.5</v>
      </c>
      <c r="CF231" s="342">
        <v>6.35</v>
      </c>
      <c r="CG231" s="342">
        <v>7.35</v>
      </c>
      <c r="CH231" s="342">
        <v>7.85</v>
      </c>
      <c r="CI231" s="342">
        <v>8.35</v>
      </c>
      <c r="CJ231" s="342">
        <v>9.35</v>
      </c>
      <c r="CK231" s="342">
        <v>10.675000000000001</v>
      </c>
      <c r="CL231" s="342">
        <v>11.3375</v>
      </c>
      <c r="CM231" s="342">
        <v>12</v>
      </c>
      <c r="CN231" s="342">
        <v>13.324999999999999</v>
      </c>
      <c r="CO231" s="342">
        <v>6.25</v>
      </c>
      <c r="CP231" s="342">
        <v>7.2</v>
      </c>
      <c r="CQ231" s="342">
        <v>7.6749999999999998</v>
      </c>
      <c r="CR231" s="342">
        <v>8.15</v>
      </c>
      <c r="CS231" s="342">
        <v>9.1</v>
      </c>
      <c r="CT231" s="342">
        <v>10.4</v>
      </c>
      <c r="CU231" s="342">
        <v>11.05</v>
      </c>
      <c r="CV231" s="342">
        <v>11.7</v>
      </c>
      <c r="CW231" s="342">
        <v>13</v>
      </c>
      <c r="CY231" s="101">
        <f t="shared" si="336"/>
        <v>1</v>
      </c>
      <c r="CZ231" s="101">
        <f t="shared" si="337"/>
        <v>3</v>
      </c>
      <c r="DB231" s="101">
        <f t="shared" si="338"/>
        <v>3</v>
      </c>
      <c r="DD231" s="311">
        <f t="shared" si="339"/>
        <v>3</v>
      </c>
      <c r="DE231" s="311"/>
      <c r="DF231" s="101">
        <f t="shared" si="255"/>
        <v>0</v>
      </c>
      <c r="DG231" s="101">
        <f t="shared" si="256"/>
        <v>0</v>
      </c>
      <c r="DH231" s="101">
        <f t="shared" si="257"/>
        <v>0</v>
      </c>
      <c r="DI231" s="101">
        <f t="shared" si="258"/>
        <v>0</v>
      </c>
      <c r="DJ231" s="311">
        <f t="shared" si="259"/>
        <v>0</v>
      </c>
      <c r="DK231" s="311">
        <f t="shared" si="260"/>
        <v>0</v>
      </c>
      <c r="DL231" s="101">
        <f t="shared" si="261"/>
        <v>0</v>
      </c>
      <c r="DM231" s="101">
        <f t="shared" si="262"/>
        <v>0</v>
      </c>
      <c r="DN231" s="101">
        <f t="shared" si="263"/>
        <v>0</v>
      </c>
      <c r="DO231" s="101">
        <f t="shared" si="264"/>
        <v>0</v>
      </c>
      <c r="DP231" s="101">
        <f t="shared" si="265"/>
        <v>0</v>
      </c>
      <c r="DQ231" s="101">
        <f t="shared" si="266"/>
        <v>0</v>
      </c>
      <c r="DR231" s="101">
        <f t="shared" si="267"/>
        <v>0</v>
      </c>
      <c r="DS231" s="101">
        <f t="shared" si="268"/>
        <v>0</v>
      </c>
      <c r="DT231" s="101">
        <f t="shared" si="269"/>
        <v>0</v>
      </c>
      <c r="DU231" s="101">
        <f t="shared" si="270"/>
        <v>0</v>
      </c>
      <c r="DV231" s="101">
        <f t="shared" si="271"/>
        <v>0</v>
      </c>
      <c r="DW231" s="101">
        <f t="shared" si="272"/>
        <v>0</v>
      </c>
      <c r="DX231" s="311">
        <f t="shared" si="273"/>
        <v>0</v>
      </c>
      <c r="DY231" s="101">
        <f t="shared" si="274"/>
        <v>0</v>
      </c>
      <c r="DZ231" s="101">
        <f t="shared" si="275"/>
        <v>0</v>
      </c>
      <c r="EA231" s="101">
        <f t="shared" si="276"/>
        <v>1</v>
      </c>
      <c r="EB231" s="101">
        <f t="shared" si="277"/>
        <v>0</v>
      </c>
      <c r="EC231" s="101">
        <f t="shared" si="278"/>
        <v>0</v>
      </c>
      <c r="ED231" s="101">
        <f t="shared" si="279"/>
        <v>0</v>
      </c>
      <c r="EE231" s="101">
        <f t="shared" si="280"/>
        <v>0</v>
      </c>
      <c r="EF231" s="101">
        <f t="shared" si="281"/>
        <v>0</v>
      </c>
      <c r="EG231" s="101">
        <f t="shared" si="282"/>
        <v>1</v>
      </c>
      <c r="EH231" s="101">
        <f t="shared" si="283"/>
        <v>0</v>
      </c>
      <c r="EI231" s="101">
        <f t="shared" si="284"/>
        <v>0</v>
      </c>
      <c r="EJ231" s="101">
        <f t="shared" si="285"/>
        <v>0</v>
      </c>
      <c r="EK231" s="101">
        <f t="shared" si="286"/>
        <v>0</v>
      </c>
      <c r="EL231" s="101">
        <f t="shared" si="287"/>
        <v>0</v>
      </c>
      <c r="EM231" s="101">
        <f t="shared" si="288"/>
        <v>0</v>
      </c>
      <c r="EN231" s="101">
        <f t="shared" si="289"/>
        <v>1</v>
      </c>
      <c r="EO231" s="101">
        <f t="shared" si="290"/>
        <v>0</v>
      </c>
      <c r="EP231" s="101">
        <f t="shared" si="291"/>
        <v>0</v>
      </c>
      <c r="EQ231" s="101">
        <f t="shared" si="292"/>
        <v>0</v>
      </c>
    </row>
    <row r="232" spans="2:147" ht="21.75" customHeight="1" x14ac:dyDescent="0.45">
      <c r="B232" s="133">
        <f>IF(Data!B231&lt;&gt;"",Data!B231,"")</f>
        <v>218</v>
      </c>
      <c r="C232" s="158" t="str">
        <f>IF(Data!C231&lt;&gt;"",Data!C231,"")</f>
        <v>นายคุณานนท์   แนวบุตร</v>
      </c>
      <c r="D232" s="106">
        <f>IF(Data!D231&lt;&gt;"",Data!D231,"")</f>
        <v>1</v>
      </c>
      <c r="E232" s="140">
        <f>IF(AND(I232=1,Data!T231=0),0,IF(I232=999,999,Data!T231))</f>
        <v>194</v>
      </c>
      <c r="F232" s="140">
        <f t="shared" si="293"/>
        <v>16.166666666666668</v>
      </c>
      <c r="G232" s="140">
        <f>IF(Data!K231&lt;&gt;"",Data!K231,"")</f>
        <v>47</v>
      </c>
      <c r="H232" s="141">
        <f>IF(Data!L231&lt;&gt;"",Data!L231,"")</f>
        <v>175</v>
      </c>
      <c r="I232" s="63">
        <f>IF(Data!M231&lt;&gt;"",Data!M231,"")</f>
        <v>1</v>
      </c>
      <c r="J232" s="63">
        <f t="shared" si="294"/>
        <v>87</v>
      </c>
      <c r="L232" s="64" t="str">
        <f t="shared" si="295"/>
        <v>น้ำหนักตามเกณฑ์</v>
      </c>
      <c r="N232" s="63">
        <f t="shared" si="296"/>
        <v>104</v>
      </c>
      <c r="P232" s="64" t="str">
        <f t="shared" si="297"/>
        <v>ส่วนสูงตามเกณฑ์</v>
      </c>
      <c r="R232" s="63">
        <f t="shared" si="298"/>
        <v>77</v>
      </c>
      <c r="S232" s="64" t="str">
        <f t="shared" si="299"/>
        <v>ผอม</v>
      </c>
      <c r="W232" s="310">
        <f t="shared" si="300"/>
        <v>1194</v>
      </c>
      <c r="Y232" s="65">
        <f t="shared" si="301"/>
        <v>54.2</v>
      </c>
      <c r="Z232" s="65">
        <f t="shared" si="302"/>
        <v>167.93087426559998</v>
      </c>
      <c r="AA232" s="65">
        <f t="shared" si="303"/>
        <v>61.1</v>
      </c>
      <c r="AB232" s="65">
        <f t="shared" si="304"/>
        <v>0</v>
      </c>
      <c r="AC232" s="341">
        <f t="shared" si="305"/>
        <v>61.1</v>
      </c>
      <c r="AD232" s="65">
        <f t="shared" si="306"/>
        <v>34.421115171808324</v>
      </c>
      <c r="AE232" s="65">
        <f t="shared" si="307"/>
        <v>41.014076781205546</v>
      </c>
      <c r="AF232" s="65">
        <f t="shared" si="308"/>
        <v>44.310557585904164</v>
      </c>
      <c r="AG232" s="65">
        <f t="shared" si="309"/>
        <v>64.488210253373893</v>
      </c>
      <c r="AH232" s="65">
        <f t="shared" si="310"/>
        <v>67.917613671165185</v>
      </c>
      <c r="AI232" s="65">
        <f t="shared" si="311"/>
        <v>74.8</v>
      </c>
      <c r="AJ232" s="65">
        <f t="shared" si="312"/>
        <v>149.628257737913</v>
      </c>
      <c r="AK232" s="65">
        <f t="shared" si="313"/>
        <v>155.72912991380866</v>
      </c>
      <c r="AL232" s="65">
        <f t="shared" si="314"/>
        <v>158.77956600175651</v>
      </c>
      <c r="AM232" s="65">
        <f t="shared" si="315"/>
        <v>176.14555676218015</v>
      </c>
      <c r="AN232" s="65">
        <f t="shared" si="316"/>
        <v>178.8837842610402</v>
      </c>
      <c r="AO232" s="65">
        <f t="shared" si="317"/>
        <v>184.36023925876032</v>
      </c>
      <c r="AP232" s="65">
        <f t="shared" si="318"/>
        <v>43.713722207476678</v>
      </c>
      <c r="AQ232" s="65">
        <f t="shared" si="319"/>
        <v>49.509148138317784</v>
      </c>
      <c r="AR232" s="65">
        <f t="shared" si="320"/>
        <v>52.406861103738343</v>
      </c>
      <c r="AS232" s="65">
        <f t="shared" si="321"/>
        <v>69.155110353416774</v>
      </c>
      <c r="AT232" s="65">
        <f t="shared" si="322"/>
        <v>71.840147137889034</v>
      </c>
      <c r="AU232" s="65">
        <f t="shared" si="323"/>
        <v>77.210220706833539</v>
      </c>
      <c r="AV232" s="65">
        <f t="shared" si="324"/>
        <v>0</v>
      </c>
      <c r="AW232" s="65">
        <f t="shared" si="325"/>
        <v>43.713722207476678</v>
      </c>
      <c r="AX232" s="65">
        <f t="shared" si="326"/>
        <v>0</v>
      </c>
      <c r="AY232" s="65">
        <f t="shared" si="327"/>
        <v>49.509148138317784</v>
      </c>
      <c r="AZ232" s="65">
        <f t="shared" si="328"/>
        <v>0</v>
      </c>
      <c r="BA232" s="65">
        <f t="shared" si="329"/>
        <v>52.406861103738343</v>
      </c>
      <c r="BB232" s="65">
        <f t="shared" si="330"/>
        <v>0</v>
      </c>
      <c r="BC232" s="65">
        <f t="shared" si="331"/>
        <v>69.155110353416774</v>
      </c>
      <c r="BD232" s="65">
        <f t="shared" si="332"/>
        <v>0</v>
      </c>
      <c r="BE232" s="65">
        <f t="shared" si="333"/>
        <v>71.840147137889034</v>
      </c>
      <c r="BF232" s="65">
        <f t="shared" si="334"/>
        <v>0</v>
      </c>
      <c r="BG232" s="65">
        <f t="shared" si="335"/>
        <v>77.210220706833539</v>
      </c>
      <c r="BI232" s="371">
        <v>1217</v>
      </c>
      <c r="BJ232" s="342">
        <v>38.71865085036444</v>
      </c>
      <c r="BK232" s="342">
        <v>45.045767233576292</v>
      </c>
      <c r="BL232" s="342">
        <v>48.209325425182215</v>
      </c>
      <c r="BM232" s="342">
        <v>51.372883616788144</v>
      </c>
      <c r="BN232" s="342">
        <v>57.7</v>
      </c>
      <c r="BO232" s="342">
        <v>63.814440202263555</v>
      </c>
      <c r="BP232" s="342">
        <v>66.871660303395331</v>
      </c>
      <c r="BQ232" s="342">
        <v>69.928880404527106</v>
      </c>
      <c r="BR232" s="342">
        <v>76.099999999999994</v>
      </c>
      <c r="BS232" s="65"/>
      <c r="BT232" s="371">
        <v>1217</v>
      </c>
      <c r="BU232" s="342">
        <v>153.45940138916953</v>
      </c>
      <c r="BV232" s="342">
        <v>158.77293425944634</v>
      </c>
      <c r="BW232" s="342">
        <v>161.42970069458477</v>
      </c>
      <c r="BX232" s="342">
        <v>164.08646712972319</v>
      </c>
      <c r="BY232" s="342">
        <v>169.4</v>
      </c>
      <c r="BZ232" s="342">
        <v>174.77007356894453</v>
      </c>
      <c r="CA232" s="342">
        <v>177.45511035341679</v>
      </c>
      <c r="CB232" s="342">
        <v>180.14014713788902</v>
      </c>
      <c r="CC232" s="342">
        <v>185.51022070683354</v>
      </c>
      <c r="CE232" s="385">
        <v>72.75</v>
      </c>
      <c r="CF232" s="342">
        <v>6.4249999999999998</v>
      </c>
      <c r="CG232" s="342">
        <v>7.4249999999999998</v>
      </c>
      <c r="CH232" s="342">
        <v>7.9249999999999998</v>
      </c>
      <c r="CI232" s="342">
        <v>8.4250000000000007</v>
      </c>
      <c r="CJ232" s="342">
        <v>9.4250000000000007</v>
      </c>
      <c r="CK232" s="342">
        <v>10.737500000000001</v>
      </c>
      <c r="CL232" s="342">
        <v>11.393750000000001</v>
      </c>
      <c r="CM232" s="342">
        <v>12.05</v>
      </c>
      <c r="CN232" s="342">
        <v>13.362500000000001</v>
      </c>
      <c r="CO232" s="342">
        <v>6.3</v>
      </c>
      <c r="CP232" s="342">
        <v>7.25</v>
      </c>
      <c r="CQ232" s="342">
        <v>7.7249999999999996</v>
      </c>
      <c r="CR232" s="342">
        <v>8.1999999999999993</v>
      </c>
      <c r="CS232" s="342">
        <v>9.15</v>
      </c>
      <c r="CT232" s="342">
        <v>10.45</v>
      </c>
      <c r="CU232" s="342">
        <v>11.1</v>
      </c>
      <c r="CV232" s="342">
        <v>11.75</v>
      </c>
      <c r="CW232" s="342">
        <v>13.05</v>
      </c>
      <c r="CY232" s="101">
        <f t="shared" si="336"/>
        <v>1</v>
      </c>
      <c r="CZ232" s="101">
        <f t="shared" si="337"/>
        <v>3</v>
      </c>
      <c r="DB232" s="101">
        <f t="shared" si="338"/>
        <v>3</v>
      </c>
      <c r="DD232" s="311">
        <f t="shared" si="339"/>
        <v>1</v>
      </c>
      <c r="DE232" s="311"/>
      <c r="DF232" s="101">
        <f t="shared" si="255"/>
        <v>0</v>
      </c>
      <c r="DG232" s="101">
        <f t="shared" si="256"/>
        <v>0</v>
      </c>
      <c r="DH232" s="101">
        <f t="shared" si="257"/>
        <v>1</v>
      </c>
      <c r="DI232" s="101">
        <f t="shared" si="258"/>
        <v>0</v>
      </c>
      <c r="DJ232" s="311">
        <f t="shared" si="259"/>
        <v>0</v>
      </c>
      <c r="DK232" s="311">
        <f t="shared" si="260"/>
        <v>0</v>
      </c>
      <c r="DL232" s="101">
        <f t="shared" si="261"/>
        <v>0</v>
      </c>
      <c r="DM232" s="101">
        <f t="shared" si="262"/>
        <v>0</v>
      </c>
      <c r="DN232" s="101">
        <f t="shared" si="263"/>
        <v>1</v>
      </c>
      <c r="DO232" s="101">
        <f t="shared" si="264"/>
        <v>0</v>
      </c>
      <c r="DP232" s="101">
        <f t="shared" si="265"/>
        <v>0</v>
      </c>
      <c r="DQ232" s="101">
        <f t="shared" si="266"/>
        <v>0</v>
      </c>
      <c r="DR232" s="101">
        <f t="shared" si="267"/>
        <v>0</v>
      </c>
      <c r="DS232" s="101">
        <f t="shared" si="268"/>
        <v>0</v>
      </c>
      <c r="DT232" s="101">
        <f t="shared" si="269"/>
        <v>0</v>
      </c>
      <c r="DU232" s="101">
        <f t="shared" si="270"/>
        <v>0</v>
      </c>
      <c r="DV232" s="101">
        <f t="shared" si="271"/>
        <v>0</v>
      </c>
      <c r="DW232" s="101">
        <f t="shared" si="272"/>
        <v>1</v>
      </c>
      <c r="DX232" s="311">
        <f t="shared" si="273"/>
        <v>0</v>
      </c>
      <c r="DY232" s="101">
        <f t="shared" si="274"/>
        <v>0</v>
      </c>
      <c r="DZ232" s="101">
        <f t="shared" si="275"/>
        <v>0</v>
      </c>
      <c r="EA232" s="101">
        <f t="shared" si="276"/>
        <v>0</v>
      </c>
      <c r="EB232" s="101">
        <f t="shared" si="277"/>
        <v>0</v>
      </c>
      <c r="EC232" s="101">
        <f t="shared" si="278"/>
        <v>0</v>
      </c>
      <c r="ED232" s="101">
        <f t="shared" si="279"/>
        <v>0</v>
      </c>
      <c r="EE232" s="101">
        <f t="shared" si="280"/>
        <v>0</v>
      </c>
      <c r="EF232" s="101">
        <f t="shared" si="281"/>
        <v>0</v>
      </c>
      <c r="EG232" s="101">
        <f t="shared" si="282"/>
        <v>0</v>
      </c>
      <c r="EH232" s="101">
        <f t="shared" si="283"/>
        <v>0</v>
      </c>
      <c r="EI232" s="101">
        <f t="shared" si="284"/>
        <v>0</v>
      </c>
      <c r="EJ232" s="101">
        <f t="shared" si="285"/>
        <v>0</v>
      </c>
      <c r="EK232" s="101">
        <f t="shared" si="286"/>
        <v>0</v>
      </c>
      <c r="EL232" s="101">
        <f t="shared" si="287"/>
        <v>0</v>
      </c>
      <c r="EM232" s="101">
        <f t="shared" si="288"/>
        <v>0</v>
      </c>
      <c r="EN232" s="101">
        <f t="shared" si="289"/>
        <v>0</v>
      </c>
      <c r="EO232" s="101">
        <f t="shared" si="290"/>
        <v>0</v>
      </c>
      <c r="EP232" s="101">
        <f t="shared" si="291"/>
        <v>0</v>
      </c>
      <c r="EQ232" s="101">
        <f t="shared" si="292"/>
        <v>0</v>
      </c>
    </row>
    <row r="233" spans="2:147" ht="21.75" customHeight="1" x14ac:dyDescent="0.45">
      <c r="B233" s="133">
        <f>IF(Data!B232&lt;&gt;"",Data!B232,"")</f>
        <v>219</v>
      </c>
      <c r="C233" s="158" t="str">
        <f>IF(Data!C232&lt;&gt;"",Data!C232,"")</f>
        <v>นายณภัทร   มาสำราญ</v>
      </c>
      <c r="D233" s="106">
        <f>IF(Data!D232&lt;&gt;"",Data!D232,"")</f>
        <v>1</v>
      </c>
      <c r="E233" s="140">
        <f>IF(AND(I233=1,Data!T232=0),0,IF(I233=999,999,Data!T232))</f>
        <v>194</v>
      </c>
      <c r="F233" s="140">
        <f t="shared" si="293"/>
        <v>16.166666666666668</v>
      </c>
      <c r="G233" s="140">
        <f>IF(Data!K232&lt;&gt;"",Data!K232,"")</f>
        <v>74</v>
      </c>
      <c r="H233" s="141">
        <f>IF(Data!L232&lt;&gt;"",Data!L232,"")</f>
        <v>165</v>
      </c>
      <c r="I233" s="63">
        <f>IF(Data!M232&lt;&gt;"",Data!M232,"")</f>
        <v>1</v>
      </c>
      <c r="J233" s="63">
        <f t="shared" si="294"/>
        <v>137</v>
      </c>
      <c r="L233" s="64" t="str">
        <f t="shared" si="295"/>
        <v>น้ำหนักมากกว่าเกณฑ์</v>
      </c>
      <c r="N233" s="63">
        <f t="shared" si="296"/>
        <v>98</v>
      </c>
      <c r="P233" s="64" t="str">
        <f t="shared" si="297"/>
        <v>ส่วนสูงตามเกณฑ์</v>
      </c>
      <c r="R233" s="63">
        <f t="shared" si="298"/>
        <v>140</v>
      </c>
      <c r="S233" s="64" t="str">
        <f t="shared" si="299"/>
        <v>อ้วน</v>
      </c>
      <c r="W233" s="310">
        <f t="shared" si="300"/>
        <v>1194</v>
      </c>
      <c r="Y233" s="65">
        <f t="shared" si="301"/>
        <v>54.2</v>
      </c>
      <c r="Z233" s="65">
        <f t="shared" si="302"/>
        <v>167.93087426559998</v>
      </c>
      <c r="AA233" s="65">
        <f t="shared" si="303"/>
        <v>52.7</v>
      </c>
      <c r="AB233" s="65">
        <f t="shared" si="304"/>
        <v>0</v>
      </c>
      <c r="AC233" s="341">
        <f t="shared" si="305"/>
        <v>52.7</v>
      </c>
      <c r="AD233" s="65">
        <f t="shared" si="306"/>
        <v>34.421115171808324</v>
      </c>
      <c r="AE233" s="65">
        <f t="shared" si="307"/>
        <v>41.014076781205546</v>
      </c>
      <c r="AF233" s="65">
        <f t="shared" si="308"/>
        <v>44.310557585904164</v>
      </c>
      <c r="AG233" s="65">
        <f t="shared" si="309"/>
        <v>64.488210253373893</v>
      </c>
      <c r="AH233" s="65">
        <f t="shared" si="310"/>
        <v>67.917613671165185</v>
      </c>
      <c r="AI233" s="65">
        <f t="shared" si="311"/>
        <v>74.8</v>
      </c>
      <c r="AJ233" s="65">
        <f t="shared" si="312"/>
        <v>149.628257737913</v>
      </c>
      <c r="AK233" s="65">
        <f t="shared" si="313"/>
        <v>155.72912991380866</v>
      </c>
      <c r="AL233" s="65">
        <f t="shared" si="314"/>
        <v>158.77956600175651</v>
      </c>
      <c r="AM233" s="65">
        <f t="shared" si="315"/>
        <v>176.14555676218015</v>
      </c>
      <c r="AN233" s="65">
        <f t="shared" si="316"/>
        <v>178.8837842610402</v>
      </c>
      <c r="AO233" s="65">
        <f t="shared" si="317"/>
        <v>184.36023925876032</v>
      </c>
      <c r="AP233" s="65">
        <f t="shared" si="318"/>
        <v>37.068300700300128</v>
      </c>
      <c r="AQ233" s="65">
        <f t="shared" si="319"/>
        <v>42.278867133533417</v>
      </c>
      <c r="AR233" s="65">
        <f t="shared" si="320"/>
        <v>44.884150350150065</v>
      </c>
      <c r="AS233" s="65">
        <f t="shared" si="321"/>
        <v>61.47289246411728</v>
      </c>
      <c r="AT233" s="65">
        <f t="shared" si="322"/>
        <v>64.397189952156367</v>
      </c>
      <c r="AU233" s="65">
        <f t="shared" si="323"/>
        <v>70.245784928234556</v>
      </c>
      <c r="AV233" s="65">
        <f t="shared" si="324"/>
        <v>0</v>
      </c>
      <c r="AW233" s="65">
        <f t="shared" si="325"/>
        <v>37.068300700300128</v>
      </c>
      <c r="AX233" s="65">
        <f t="shared" si="326"/>
        <v>0</v>
      </c>
      <c r="AY233" s="65">
        <f t="shared" si="327"/>
        <v>42.278867133533417</v>
      </c>
      <c r="AZ233" s="65">
        <f t="shared" si="328"/>
        <v>0</v>
      </c>
      <c r="BA233" s="65">
        <f t="shared" si="329"/>
        <v>44.884150350150065</v>
      </c>
      <c r="BB233" s="65">
        <f t="shared" si="330"/>
        <v>0</v>
      </c>
      <c r="BC233" s="65">
        <f t="shared" si="331"/>
        <v>61.47289246411728</v>
      </c>
      <c r="BD233" s="65">
        <f t="shared" si="332"/>
        <v>0</v>
      </c>
      <c r="BE233" s="65">
        <f t="shared" si="333"/>
        <v>64.397189952156367</v>
      </c>
      <c r="BF233" s="65">
        <f t="shared" si="334"/>
        <v>0</v>
      </c>
      <c r="BG233" s="65">
        <f t="shared" si="335"/>
        <v>70.245784928234556</v>
      </c>
      <c r="BI233" s="371">
        <v>1218</v>
      </c>
      <c r="BJ233" s="342">
        <v>38.978157986075672</v>
      </c>
      <c r="BK233" s="342">
        <v>45.252105324050447</v>
      </c>
      <c r="BL233" s="342">
        <v>48.389078993037835</v>
      </c>
      <c r="BM233" s="342">
        <v>51.526052662025222</v>
      </c>
      <c r="BN233" s="342">
        <v>57.8</v>
      </c>
      <c r="BO233" s="342">
        <v>63.914440202263549</v>
      </c>
      <c r="BP233" s="342">
        <v>66.971660303395325</v>
      </c>
      <c r="BQ233" s="342">
        <v>70.028880404527101</v>
      </c>
      <c r="BR233" s="342">
        <v>76.099999999999994</v>
      </c>
      <c r="BS233" s="65"/>
      <c r="BT233" s="371">
        <v>1218</v>
      </c>
      <c r="BU233" s="342">
        <v>153.54027762460561</v>
      </c>
      <c r="BV233" s="342">
        <v>158.82685174973707</v>
      </c>
      <c r="BW233" s="342">
        <v>161.47013881230282</v>
      </c>
      <c r="BX233" s="342">
        <v>164.11342587486854</v>
      </c>
      <c r="BY233" s="342">
        <v>169.4</v>
      </c>
      <c r="BZ233" s="342">
        <v>174.77007356894453</v>
      </c>
      <c r="CA233" s="342">
        <v>177.45511035341679</v>
      </c>
      <c r="CB233" s="342">
        <v>180.14014713788902</v>
      </c>
      <c r="CC233" s="342">
        <v>185.51022070683354</v>
      </c>
      <c r="CE233" s="385">
        <v>73</v>
      </c>
      <c r="CF233" s="342">
        <v>6.5</v>
      </c>
      <c r="CG233" s="342">
        <v>7.5</v>
      </c>
      <c r="CH233" s="342">
        <v>8</v>
      </c>
      <c r="CI233" s="342">
        <v>8.5</v>
      </c>
      <c r="CJ233" s="342">
        <v>9.5</v>
      </c>
      <c r="CK233" s="342">
        <v>10.8</v>
      </c>
      <c r="CL233" s="342">
        <v>11.45</v>
      </c>
      <c r="CM233" s="342">
        <v>12.1</v>
      </c>
      <c r="CN233" s="342">
        <v>13.4</v>
      </c>
      <c r="CO233" s="342">
        <v>6.35</v>
      </c>
      <c r="CP233" s="342">
        <v>7.3</v>
      </c>
      <c r="CQ233" s="342">
        <v>7.7750000000000004</v>
      </c>
      <c r="CR233" s="342">
        <v>8.25</v>
      </c>
      <c r="CS233" s="342">
        <v>9.1999999999999993</v>
      </c>
      <c r="CT233" s="342">
        <v>10.5</v>
      </c>
      <c r="CU233" s="342">
        <v>11.15</v>
      </c>
      <c r="CV233" s="342">
        <v>11.8</v>
      </c>
      <c r="CW233" s="342">
        <v>13.1</v>
      </c>
      <c r="CY233" s="101">
        <f t="shared" si="336"/>
        <v>1</v>
      </c>
      <c r="CZ233" s="101">
        <f t="shared" si="337"/>
        <v>5</v>
      </c>
      <c r="DB233" s="101">
        <f t="shared" si="338"/>
        <v>3</v>
      </c>
      <c r="DD233" s="311">
        <f t="shared" si="339"/>
        <v>6</v>
      </c>
      <c r="DE233" s="311"/>
      <c r="DF233" s="101">
        <f t="shared" si="255"/>
        <v>1</v>
      </c>
      <c r="DG233" s="101">
        <f t="shared" si="256"/>
        <v>0</v>
      </c>
      <c r="DH233" s="101">
        <f t="shared" si="257"/>
        <v>0</v>
      </c>
      <c r="DI233" s="101">
        <f t="shared" si="258"/>
        <v>0</v>
      </c>
      <c r="DJ233" s="311">
        <f t="shared" si="259"/>
        <v>0</v>
      </c>
      <c r="DK233" s="311">
        <f t="shared" si="260"/>
        <v>0</v>
      </c>
      <c r="DL233" s="101">
        <f t="shared" si="261"/>
        <v>0</v>
      </c>
      <c r="DM233" s="101">
        <f t="shared" si="262"/>
        <v>0</v>
      </c>
      <c r="DN233" s="101">
        <f t="shared" si="263"/>
        <v>1</v>
      </c>
      <c r="DO233" s="101">
        <f t="shared" si="264"/>
        <v>0</v>
      </c>
      <c r="DP233" s="101">
        <f t="shared" si="265"/>
        <v>0</v>
      </c>
      <c r="DQ233" s="101">
        <f t="shared" si="266"/>
        <v>0</v>
      </c>
      <c r="DR233" s="101">
        <f t="shared" si="267"/>
        <v>1</v>
      </c>
      <c r="DS233" s="101">
        <f t="shared" si="268"/>
        <v>0</v>
      </c>
      <c r="DT233" s="101">
        <f t="shared" si="269"/>
        <v>0</v>
      </c>
      <c r="DU233" s="101">
        <f t="shared" si="270"/>
        <v>0</v>
      </c>
      <c r="DV233" s="101">
        <f t="shared" si="271"/>
        <v>0</v>
      </c>
      <c r="DW233" s="101">
        <f t="shared" si="272"/>
        <v>0</v>
      </c>
      <c r="DX233" s="311">
        <f t="shared" si="273"/>
        <v>0</v>
      </c>
      <c r="DY233" s="101">
        <f t="shared" si="274"/>
        <v>0</v>
      </c>
      <c r="DZ233" s="101">
        <f t="shared" si="275"/>
        <v>0</v>
      </c>
      <c r="EA233" s="101">
        <f t="shared" si="276"/>
        <v>0</v>
      </c>
      <c r="EB233" s="101">
        <f t="shared" si="277"/>
        <v>0</v>
      </c>
      <c r="EC233" s="101">
        <f t="shared" si="278"/>
        <v>0</v>
      </c>
      <c r="ED233" s="101">
        <f t="shared" si="279"/>
        <v>0</v>
      </c>
      <c r="EE233" s="101">
        <f t="shared" si="280"/>
        <v>0</v>
      </c>
      <c r="EF233" s="101">
        <f t="shared" si="281"/>
        <v>0</v>
      </c>
      <c r="EG233" s="101">
        <f t="shared" si="282"/>
        <v>0</v>
      </c>
      <c r="EH233" s="101">
        <f t="shared" si="283"/>
        <v>0</v>
      </c>
      <c r="EI233" s="101">
        <f t="shared" si="284"/>
        <v>0</v>
      </c>
      <c r="EJ233" s="101">
        <f t="shared" si="285"/>
        <v>0</v>
      </c>
      <c r="EK233" s="101">
        <f t="shared" si="286"/>
        <v>0</v>
      </c>
      <c r="EL233" s="101">
        <f t="shared" si="287"/>
        <v>0</v>
      </c>
      <c r="EM233" s="101">
        <f t="shared" si="288"/>
        <v>0</v>
      </c>
      <c r="EN233" s="101">
        <f t="shared" si="289"/>
        <v>0</v>
      </c>
      <c r="EO233" s="101">
        <f t="shared" si="290"/>
        <v>0</v>
      </c>
      <c r="EP233" s="101">
        <f t="shared" si="291"/>
        <v>0</v>
      </c>
      <c r="EQ233" s="101">
        <f t="shared" si="292"/>
        <v>0</v>
      </c>
    </row>
    <row r="234" spans="2:147" ht="21.75" customHeight="1" x14ac:dyDescent="0.45">
      <c r="B234" s="133">
        <f>IF(Data!B233&lt;&gt;"",Data!B233,"")</f>
        <v>220</v>
      </c>
      <c r="C234" s="158" t="str">
        <f>IF(Data!C233&lt;&gt;"",Data!C233,"")</f>
        <v>นายนนท์นรัฐ   พรหมขลิบนิล</v>
      </c>
      <c r="D234" s="106">
        <f>IF(Data!D233&lt;&gt;"",Data!D233,"")</f>
        <v>1</v>
      </c>
      <c r="E234" s="140">
        <f>IF(AND(I234=1,Data!T233=0),0,IF(I234=999,999,Data!T233))</f>
        <v>198</v>
      </c>
      <c r="F234" s="140">
        <f t="shared" si="293"/>
        <v>16.5</v>
      </c>
      <c r="G234" s="140">
        <f>IF(Data!K233&lt;&gt;"",Data!K233,"")</f>
        <v>79</v>
      </c>
      <c r="H234" s="141">
        <f>IF(Data!L233&lt;&gt;"",Data!L233,"")</f>
        <v>187</v>
      </c>
      <c r="I234" s="63">
        <f>IF(Data!M233&lt;&gt;"",Data!M233,"")</f>
        <v>1</v>
      </c>
      <c r="J234" s="63">
        <f t="shared" si="294"/>
        <v>144</v>
      </c>
      <c r="L234" s="64" t="str">
        <f t="shared" si="295"/>
        <v>น้ำหนักมากกว่าเกณฑ์</v>
      </c>
      <c r="N234" s="63">
        <f t="shared" si="296"/>
        <v>111</v>
      </c>
      <c r="P234" s="64" t="str">
        <f t="shared" si="297"/>
        <v>สูงกว่าเกณฑ์</v>
      </c>
      <c r="R234" s="63">
        <f t="shared" si="298"/>
        <v>0</v>
      </c>
      <c r="S234" s="64" t="str">
        <f t="shared" si="299"/>
        <v>ไม่ทราบค่า</v>
      </c>
      <c r="W234" s="310">
        <f t="shared" si="300"/>
        <v>1198</v>
      </c>
      <c r="Y234" s="65">
        <f t="shared" si="301"/>
        <v>55</v>
      </c>
      <c r="Z234" s="65">
        <f t="shared" si="302"/>
        <v>168.62294446079997</v>
      </c>
      <c r="AA234" s="65">
        <f t="shared" si="303"/>
        <v>0</v>
      </c>
      <c r="AB234" s="65">
        <f t="shared" si="304"/>
        <v>0</v>
      </c>
      <c r="AC234" s="341">
        <f t="shared" si="305"/>
        <v>0</v>
      </c>
      <c r="AD234" s="65">
        <f t="shared" si="306"/>
        <v>35.221115171808329</v>
      </c>
      <c r="AE234" s="65">
        <f t="shared" si="307"/>
        <v>41.814076781205557</v>
      </c>
      <c r="AF234" s="65">
        <f t="shared" si="308"/>
        <v>45.110557585904168</v>
      </c>
      <c r="AG234" s="65">
        <f t="shared" si="309"/>
        <v>65.048949549807048</v>
      </c>
      <c r="AH234" s="65">
        <f t="shared" si="310"/>
        <v>68.398599399742736</v>
      </c>
      <c r="AI234" s="65">
        <f t="shared" si="311"/>
        <v>75.099999999999994</v>
      </c>
      <c r="AJ234" s="65">
        <f t="shared" si="312"/>
        <v>150.48564706276156</v>
      </c>
      <c r="AK234" s="65">
        <f t="shared" si="313"/>
        <v>156.53141286210769</v>
      </c>
      <c r="AL234" s="65">
        <f t="shared" si="314"/>
        <v>159.55429576178079</v>
      </c>
      <c r="AM234" s="65">
        <f t="shared" si="315"/>
        <v>176.59221116693936</v>
      </c>
      <c r="AN234" s="65">
        <f t="shared" si="316"/>
        <v>179.24863340231914</v>
      </c>
      <c r="AO234" s="65">
        <f t="shared" si="317"/>
        <v>184.56147787307876</v>
      </c>
      <c r="AP234" s="65">
        <f t="shared" si="318"/>
        <v>0</v>
      </c>
      <c r="AQ234" s="65">
        <f t="shared" si="319"/>
        <v>0</v>
      </c>
      <c r="AR234" s="65">
        <f t="shared" si="320"/>
        <v>0</v>
      </c>
      <c r="AS234" s="65">
        <f t="shared" si="321"/>
        <v>0</v>
      </c>
      <c r="AT234" s="65">
        <f t="shared" si="322"/>
        <v>0</v>
      </c>
      <c r="AU234" s="65">
        <f t="shared" si="323"/>
        <v>0</v>
      </c>
      <c r="AV234" s="65">
        <f t="shared" si="324"/>
        <v>0</v>
      </c>
      <c r="AW234" s="65">
        <f t="shared" si="325"/>
        <v>0</v>
      </c>
      <c r="AX234" s="65">
        <f t="shared" si="326"/>
        <v>0</v>
      </c>
      <c r="AY234" s="65">
        <f t="shared" si="327"/>
        <v>0</v>
      </c>
      <c r="AZ234" s="65">
        <f t="shared" si="328"/>
        <v>0</v>
      </c>
      <c r="BA234" s="65" t="str">
        <f t="shared" si="329"/>
        <v>0</v>
      </c>
      <c r="BB234" s="65">
        <f t="shared" si="330"/>
        <v>0</v>
      </c>
      <c r="BC234" s="65">
        <f t="shared" si="331"/>
        <v>0</v>
      </c>
      <c r="BD234" s="65">
        <f t="shared" si="332"/>
        <v>0</v>
      </c>
      <c r="BE234" s="65">
        <f t="shared" si="333"/>
        <v>0</v>
      </c>
      <c r="BF234" s="65">
        <f t="shared" si="334"/>
        <v>0</v>
      </c>
      <c r="BG234" s="65">
        <f t="shared" si="335"/>
        <v>0</v>
      </c>
      <c r="BI234" s="371">
        <v>1219</v>
      </c>
      <c r="BJ234" s="342">
        <v>39.078157986075666</v>
      </c>
      <c r="BK234" s="342">
        <v>45.352105324050449</v>
      </c>
      <c r="BL234" s="342">
        <v>48.489078993037836</v>
      </c>
      <c r="BM234" s="342">
        <v>51.626052662025224</v>
      </c>
      <c r="BN234" s="342">
        <v>57.9</v>
      </c>
      <c r="BO234" s="342">
        <v>63.961271157026481</v>
      </c>
      <c r="BP234" s="342">
        <v>66.991906735539715</v>
      </c>
      <c r="BQ234" s="342">
        <v>70.022542314052956</v>
      </c>
      <c r="BR234" s="342">
        <v>76.099999999999994</v>
      </c>
      <c r="BS234" s="65"/>
      <c r="BT234" s="371">
        <v>1219</v>
      </c>
      <c r="BU234" s="342">
        <v>153.55536478180886</v>
      </c>
      <c r="BV234" s="342">
        <v>158.87024318787257</v>
      </c>
      <c r="BW234" s="342">
        <v>161.52768239090443</v>
      </c>
      <c r="BX234" s="342">
        <v>164.18512159393629</v>
      </c>
      <c r="BY234" s="342">
        <v>169.5</v>
      </c>
      <c r="BZ234" s="342">
        <v>174.81690452370745</v>
      </c>
      <c r="CA234" s="342">
        <v>177.47535678556119</v>
      </c>
      <c r="CB234" s="342">
        <v>180.13380904741487</v>
      </c>
      <c r="CC234" s="342">
        <v>185.45071357112232</v>
      </c>
      <c r="CE234" s="385">
        <v>73.25</v>
      </c>
      <c r="CF234" s="342">
        <v>6.55</v>
      </c>
      <c r="CG234" s="342">
        <v>7.55</v>
      </c>
      <c r="CH234" s="342">
        <v>8.0500000000000007</v>
      </c>
      <c r="CI234" s="342">
        <v>8.5500000000000007</v>
      </c>
      <c r="CJ234" s="342">
        <v>9.5500000000000007</v>
      </c>
      <c r="CK234" s="342">
        <v>10.862500000000001</v>
      </c>
      <c r="CL234" s="342">
        <v>11.518750000000001</v>
      </c>
      <c r="CM234" s="342">
        <v>12.175000000000001</v>
      </c>
      <c r="CN234" s="342">
        <v>13.487500000000001</v>
      </c>
      <c r="CO234" s="342">
        <v>6.4</v>
      </c>
      <c r="CP234" s="342">
        <v>7.35</v>
      </c>
      <c r="CQ234" s="342">
        <v>7.8250000000000002</v>
      </c>
      <c r="CR234" s="342">
        <v>8.3000000000000007</v>
      </c>
      <c r="CS234" s="342">
        <v>9.25</v>
      </c>
      <c r="CT234" s="342">
        <v>10.55</v>
      </c>
      <c r="CU234" s="342">
        <v>11.2</v>
      </c>
      <c r="CV234" s="342">
        <v>11.85</v>
      </c>
      <c r="CW234" s="342">
        <v>13.15</v>
      </c>
      <c r="CY234" s="101">
        <f t="shared" si="336"/>
        <v>1</v>
      </c>
      <c r="CZ234" s="101">
        <f t="shared" si="337"/>
        <v>5</v>
      </c>
      <c r="DB234" s="101">
        <f t="shared" si="338"/>
        <v>5</v>
      </c>
      <c r="DD234" s="311">
        <f t="shared" si="339"/>
        <v>0</v>
      </c>
      <c r="DE234" s="311"/>
      <c r="DF234" s="101">
        <f t="shared" si="255"/>
        <v>1</v>
      </c>
      <c r="DG234" s="101">
        <f t="shared" si="256"/>
        <v>0</v>
      </c>
      <c r="DH234" s="101">
        <f t="shared" si="257"/>
        <v>0</v>
      </c>
      <c r="DI234" s="101">
        <f t="shared" si="258"/>
        <v>0</v>
      </c>
      <c r="DJ234" s="311">
        <f t="shared" si="259"/>
        <v>0</v>
      </c>
      <c r="DK234" s="311">
        <f t="shared" si="260"/>
        <v>0</v>
      </c>
      <c r="DL234" s="101">
        <f t="shared" si="261"/>
        <v>1</v>
      </c>
      <c r="DM234" s="101">
        <f t="shared" si="262"/>
        <v>0</v>
      </c>
      <c r="DN234" s="101">
        <f t="shared" si="263"/>
        <v>0</v>
      </c>
      <c r="DO234" s="101">
        <f t="shared" si="264"/>
        <v>0</v>
      </c>
      <c r="DP234" s="101">
        <f t="shared" si="265"/>
        <v>0</v>
      </c>
      <c r="DQ234" s="101">
        <f t="shared" si="266"/>
        <v>0</v>
      </c>
      <c r="DR234" s="101">
        <f t="shared" si="267"/>
        <v>0</v>
      </c>
      <c r="DS234" s="101">
        <f t="shared" si="268"/>
        <v>0</v>
      </c>
      <c r="DT234" s="101">
        <f t="shared" si="269"/>
        <v>0</v>
      </c>
      <c r="DU234" s="101">
        <f t="shared" si="270"/>
        <v>0</v>
      </c>
      <c r="DV234" s="101">
        <f t="shared" si="271"/>
        <v>0</v>
      </c>
      <c r="DW234" s="101">
        <f t="shared" si="272"/>
        <v>0</v>
      </c>
      <c r="DX234" s="311">
        <f t="shared" si="273"/>
        <v>1</v>
      </c>
      <c r="DY234" s="101">
        <f t="shared" si="274"/>
        <v>0</v>
      </c>
      <c r="DZ234" s="101">
        <f t="shared" si="275"/>
        <v>0</v>
      </c>
      <c r="EA234" s="101">
        <f t="shared" si="276"/>
        <v>0</v>
      </c>
      <c r="EB234" s="101">
        <f t="shared" si="277"/>
        <v>0</v>
      </c>
      <c r="EC234" s="101">
        <f t="shared" si="278"/>
        <v>0</v>
      </c>
      <c r="ED234" s="101">
        <f t="shared" si="279"/>
        <v>0</v>
      </c>
      <c r="EE234" s="101">
        <f t="shared" si="280"/>
        <v>0</v>
      </c>
      <c r="EF234" s="101">
        <f t="shared" si="281"/>
        <v>0</v>
      </c>
      <c r="EG234" s="101">
        <f t="shared" si="282"/>
        <v>0</v>
      </c>
      <c r="EH234" s="101">
        <f t="shared" si="283"/>
        <v>0</v>
      </c>
      <c r="EI234" s="101">
        <f t="shared" si="284"/>
        <v>0</v>
      </c>
      <c r="EJ234" s="101">
        <f t="shared" si="285"/>
        <v>0</v>
      </c>
      <c r="EK234" s="101">
        <f t="shared" si="286"/>
        <v>0</v>
      </c>
      <c r="EL234" s="101">
        <f t="shared" si="287"/>
        <v>0</v>
      </c>
      <c r="EM234" s="101">
        <f t="shared" si="288"/>
        <v>0</v>
      </c>
      <c r="EN234" s="101">
        <f t="shared" si="289"/>
        <v>0</v>
      </c>
      <c r="EO234" s="101">
        <f t="shared" si="290"/>
        <v>0</v>
      </c>
      <c r="EP234" s="101">
        <f t="shared" si="291"/>
        <v>0</v>
      </c>
      <c r="EQ234" s="101">
        <f t="shared" si="292"/>
        <v>0</v>
      </c>
    </row>
    <row r="235" spans="2:147" ht="21.75" customHeight="1" x14ac:dyDescent="0.45">
      <c r="B235" s="133">
        <f>IF(Data!B234&lt;&gt;"",Data!B234,"")</f>
        <v>221</v>
      </c>
      <c r="C235" s="158" t="str">
        <f>IF(Data!C234&lt;&gt;"",Data!C234,"")</f>
        <v>นางสาวรุ่งนภา   ทับบุรี</v>
      </c>
      <c r="D235" s="106">
        <f>IF(Data!D234&lt;&gt;"",Data!D234,"")</f>
        <v>2</v>
      </c>
      <c r="E235" s="140">
        <f>IF(AND(I235=1,Data!T234=0),0,IF(I235=999,999,Data!T234))</f>
        <v>193</v>
      </c>
      <c r="F235" s="140">
        <f t="shared" si="293"/>
        <v>16.083333333333332</v>
      </c>
      <c r="G235" s="140">
        <f>IF(Data!K234&lt;&gt;"",Data!K234,"")</f>
        <v>41</v>
      </c>
      <c r="H235" s="141">
        <f>IF(Data!L234&lt;&gt;"",Data!L234,"")</f>
        <v>165</v>
      </c>
      <c r="I235" s="63">
        <f>IF(Data!M234&lt;&gt;"",Data!M234,"")</f>
        <v>1</v>
      </c>
      <c r="J235" s="63">
        <f t="shared" si="294"/>
        <v>86</v>
      </c>
      <c r="L235" s="64" t="str">
        <f t="shared" si="295"/>
        <v>น้ำหนักตามเกณฑ์</v>
      </c>
      <c r="N235" s="63">
        <f t="shared" si="296"/>
        <v>105</v>
      </c>
      <c r="P235" s="64" t="str">
        <f t="shared" si="297"/>
        <v>ค่อนข้างสูง</v>
      </c>
      <c r="R235" s="63">
        <f t="shared" si="298"/>
        <v>76</v>
      </c>
      <c r="S235" s="64" t="str">
        <f t="shared" si="299"/>
        <v>ผอม</v>
      </c>
      <c r="W235" s="310">
        <f t="shared" si="300"/>
        <v>2193</v>
      </c>
      <c r="Y235" s="65">
        <f t="shared" si="301"/>
        <v>47.9</v>
      </c>
      <c r="Z235" s="65">
        <f t="shared" si="302"/>
        <v>156.6</v>
      </c>
      <c r="AA235" s="65">
        <f t="shared" si="303"/>
        <v>54</v>
      </c>
      <c r="AB235" s="65">
        <f t="shared" si="304"/>
        <v>0</v>
      </c>
      <c r="AC235" s="341">
        <f t="shared" si="305"/>
        <v>54</v>
      </c>
      <c r="AD235" s="65">
        <f t="shared" si="306"/>
        <v>32.427807836011354</v>
      </c>
      <c r="AE235" s="65">
        <f t="shared" si="307"/>
        <v>37.585205224007574</v>
      </c>
      <c r="AF235" s="65">
        <f t="shared" si="308"/>
        <v>40.16390391800568</v>
      </c>
      <c r="AG235" s="65">
        <f t="shared" si="309"/>
        <v>57.231167439106557</v>
      </c>
      <c r="AH235" s="65">
        <f t="shared" si="310"/>
        <v>60.341556585475409</v>
      </c>
      <c r="AI235" s="65">
        <f t="shared" si="311"/>
        <v>66.562334878213107</v>
      </c>
      <c r="AJ235" s="65">
        <f t="shared" si="312"/>
        <v>141.60632924314501</v>
      </c>
      <c r="AK235" s="65">
        <f t="shared" si="313"/>
        <v>146.60421949543002</v>
      </c>
      <c r="AL235" s="65">
        <f t="shared" si="314"/>
        <v>149.10316462157249</v>
      </c>
      <c r="AM235" s="65">
        <f t="shared" si="315"/>
        <v>164.01708181057188</v>
      </c>
      <c r="AN235" s="65">
        <f t="shared" si="316"/>
        <v>166.48944241409583</v>
      </c>
      <c r="AO235" s="65">
        <f t="shared" si="317"/>
        <v>171.43416362114377</v>
      </c>
      <c r="AP235" s="65">
        <f t="shared" si="318"/>
        <v>37.251750750321563</v>
      </c>
      <c r="AQ235" s="65">
        <f t="shared" si="319"/>
        <v>42.834500500214375</v>
      </c>
      <c r="AR235" s="65">
        <f t="shared" si="320"/>
        <v>45.625875375160781</v>
      </c>
      <c r="AS235" s="65">
        <f t="shared" si="321"/>
        <v>62.294371056983614</v>
      </c>
      <c r="AT235" s="65">
        <f t="shared" si="322"/>
        <v>65.059161409311486</v>
      </c>
      <c r="AU235" s="65">
        <f t="shared" si="323"/>
        <v>70.588742113967214</v>
      </c>
      <c r="AV235" s="65">
        <f t="shared" si="324"/>
        <v>0</v>
      </c>
      <c r="AW235" s="65">
        <f t="shared" si="325"/>
        <v>37.251750750321563</v>
      </c>
      <c r="AX235" s="65">
        <f t="shared" si="326"/>
        <v>0</v>
      </c>
      <c r="AY235" s="65">
        <f t="shared" si="327"/>
        <v>42.834500500214375</v>
      </c>
      <c r="AZ235" s="65">
        <f t="shared" si="328"/>
        <v>0</v>
      </c>
      <c r="BA235" s="65">
        <f t="shared" si="329"/>
        <v>45.625875375160781</v>
      </c>
      <c r="BB235" s="65">
        <f t="shared" si="330"/>
        <v>0</v>
      </c>
      <c r="BC235" s="65">
        <f t="shared" si="331"/>
        <v>62.294371056983614</v>
      </c>
      <c r="BD235" s="65">
        <f t="shared" si="332"/>
        <v>0</v>
      </c>
      <c r="BE235" s="65">
        <f t="shared" si="333"/>
        <v>65.059161409311486</v>
      </c>
      <c r="BF235" s="65">
        <f t="shared" si="334"/>
        <v>0</v>
      </c>
      <c r="BG235" s="65">
        <f t="shared" si="335"/>
        <v>70.588742113967214</v>
      </c>
      <c r="BI235" s="371">
        <v>1220</v>
      </c>
      <c r="BJ235" s="342">
        <v>39.23766512178689</v>
      </c>
      <c r="BK235" s="342">
        <v>45.458443414524595</v>
      </c>
      <c r="BL235" s="342">
        <v>48.568832560893455</v>
      </c>
      <c r="BM235" s="342">
        <v>51.6792217072623</v>
      </c>
      <c r="BN235" s="342">
        <v>57.9</v>
      </c>
      <c r="BO235" s="342">
        <v>64.014440202263557</v>
      </c>
      <c r="BP235" s="342">
        <v>67.071660303395333</v>
      </c>
      <c r="BQ235" s="342">
        <v>70.128880404527109</v>
      </c>
      <c r="BR235" s="342">
        <v>76.2</v>
      </c>
      <c r="BS235" s="65"/>
      <c r="BT235" s="371">
        <v>1220</v>
      </c>
      <c r="BU235" s="342">
        <v>153.61796291071974</v>
      </c>
      <c r="BV235" s="342">
        <v>158.91197527381317</v>
      </c>
      <c r="BW235" s="342">
        <v>161.55898145535986</v>
      </c>
      <c r="BX235" s="342">
        <v>164.20598763690657</v>
      </c>
      <c r="BY235" s="342">
        <v>169.5</v>
      </c>
      <c r="BZ235" s="342">
        <v>174.81690452370745</v>
      </c>
      <c r="CA235" s="342">
        <v>177.47535678556119</v>
      </c>
      <c r="CB235" s="342">
        <v>180.13380904741487</v>
      </c>
      <c r="CC235" s="342">
        <v>185.45071357112232</v>
      </c>
      <c r="CE235" s="385">
        <v>73.5</v>
      </c>
      <c r="CF235" s="342">
        <v>6.6</v>
      </c>
      <c r="CG235" s="342">
        <v>7.6</v>
      </c>
      <c r="CH235" s="342">
        <v>8.1</v>
      </c>
      <c r="CI235" s="342">
        <v>8.6</v>
      </c>
      <c r="CJ235" s="342">
        <v>9.6</v>
      </c>
      <c r="CK235" s="342">
        <v>10.925000000000001</v>
      </c>
      <c r="CL235" s="342">
        <v>11.5875</v>
      </c>
      <c r="CM235" s="342">
        <v>12.25</v>
      </c>
      <c r="CN235" s="342">
        <v>13.574999999999999</v>
      </c>
      <c r="CO235" s="342">
        <v>6.45</v>
      </c>
      <c r="CP235" s="342">
        <v>7.4</v>
      </c>
      <c r="CQ235" s="342">
        <v>7.875</v>
      </c>
      <c r="CR235" s="342">
        <v>8.35</v>
      </c>
      <c r="CS235" s="342">
        <v>9.3000000000000007</v>
      </c>
      <c r="CT235" s="342">
        <v>10.6</v>
      </c>
      <c r="CU235" s="342">
        <v>11.25</v>
      </c>
      <c r="CV235" s="342">
        <v>11.9</v>
      </c>
      <c r="CW235" s="342">
        <v>13.2</v>
      </c>
      <c r="CY235" s="101">
        <f t="shared" si="336"/>
        <v>1</v>
      </c>
      <c r="CZ235" s="101">
        <f t="shared" si="337"/>
        <v>3</v>
      </c>
      <c r="DB235" s="101">
        <f t="shared" si="338"/>
        <v>4</v>
      </c>
      <c r="DD235" s="311">
        <f t="shared" si="339"/>
        <v>1</v>
      </c>
      <c r="DE235" s="311"/>
      <c r="DF235" s="101">
        <f t="shared" si="255"/>
        <v>0</v>
      </c>
      <c r="DG235" s="101">
        <f t="shared" si="256"/>
        <v>0</v>
      </c>
      <c r="DH235" s="101">
        <f t="shared" si="257"/>
        <v>0</v>
      </c>
      <c r="DI235" s="101">
        <f t="shared" si="258"/>
        <v>0</v>
      </c>
      <c r="DJ235" s="311">
        <f t="shared" si="259"/>
        <v>0</v>
      </c>
      <c r="DK235" s="311">
        <f t="shared" si="260"/>
        <v>0</v>
      </c>
      <c r="DL235" s="101">
        <f t="shared" si="261"/>
        <v>0</v>
      </c>
      <c r="DM235" s="101">
        <f t="shared" si="262"/>
        <v>0</v>
      </c>
      <c r="DN235" s="101">
        <f t="shared" si="263"/>
        <v>0</v>
      </c>
      <c r="DO235" s="101">
        <f t="shared" si="264"/>
        <v>0</v>
      </c>
      <c r="DP235" s="101">
        <f t="shared" si="265"/>
        <v>0</v>
      </c>
      <c r="DQ235" s="101">
        <f t="shared" si="266"/>
        <v>0</v>
      </c>
      <c r="DR235" s="101">
        <f t="shared" si="267"/>
        <v>0</v>
      </c>
      <c r="DS235" s="101">
        <f t="shared" si="268"/>
        <v>0</v>
      </c>
      <c r="DT235" s="101">
        <f t="shared" si="269"/>
        <v>0</v>
      </c>
      <c r="DU235" s="101">
        <f t="shared" si="270"/>
        <v>0</v>
      </c>
      <c r="DV235" s="101">
        <f t="shared" si="271"/>
        <v>0</v>
      </c>
      <c r="DW235" s="101">
        <f t="shared" si="272"/>
        <v>0</v>
      </c>
      <c r="DX235" s="311">
        <f t="shared" si="273"/>
        <v>0</v>
      </c>
      <c r="DY235" s="101">
        <f t="shared" si="274"/>
        <v>0</v>
      </c>
      <c r="DZ235" s="101">
        <f t="shared" si="275"/>
        <v>0</v>
      </c>
      <c r="EA235" s="101">
        <f t="shared" si="276"/>
        <v>1</v>
      </c>
      <c r="EB235" s="101">
        <f t="shared" si="277"/>
        <v>0</v>
      </c>
      <c r="EC235" s="101">
        <f t="shared" si="278"/>
        <v>0</v>
      </c>
      <c r="ED235" s="101">
        <f t="shared" si="279"/>
        <v>0</v>
      </c>
      <c r="EE235" s="101">
        <f t="shared" si="280"/>
        <v>0</v>
      </c>
      <c r="EF235" s="101">
        <f t="shared" si="281"/>
        <v>1</v>
      </c>
      <c r="EG235" s="101">
        <f t="shared" si="282"/>
        <v>0</v>
      </c>
      <c r="EH235" s="101">
        <f t="shared" si="283"/>
        <v>0</v>
      </c>
      <c r="EI235" s="101">
        <f t="shared" si="284"/>
        <v>0</v>
      </c>
      <c r="EJ235" s="101">
        <f t="shared" si="285"/>
        <v>0</v>
      </c>
      <c r="EK235" s="101">
        <f t="shared" si="286"/>
        <v>0</v>
      </c>
      <c r="EL235" s="101">
        <f t="shared" si="287"/>
        <v>0</v>
      </c>
      <c r="EM235" s="101">
        <f t="shared" si="288"/>
        <v>0</v>
      </c>
      <c r="EN235" s="101">
        <f t="shared" si="289"/>
        <v>0</v>
      </c>
      <c r="EO235" s="101">
        <f t="shared" si="290"/>
        <v>0</v>
      </c>
      <c r="EP235" s="101">
        <f t="shared" si="291"/>
        <v>1</v>
      </c>
      <c r="EQ235" s="101">
        <f t="shared" si="292"/>
        <v>0</v>
      </c>
    </row>
    <row r="236" spans="2:147" ht="21.75" customHeight="1" x14ac:dyDescent="0.45">
      <c r="B236" s="133">
        <f>IF(Data!B235&lt;&gt;"",Data!B235,"")</f>
        <v>222</v>
      </c>
      <c r="C236" s="158" t="str">
        <f>IF(Data!C235&lt;&gt;"",Data!C235,"")</f>
        <v>นางสาวปฐมพร   แก่นโต</v>
      </c>
      <c r="D236" s="106">
        <f>IF(Data!D235&lt;&gt;"",Data!D235,"")</f>
        <v>2</v>
      </c>
      <c r="E236" s="140">
        <f>IF(AND(I236=1,Data!T235=0),0,IF(I236=999,999,Data!T235))</f>
        <v>202</v>
      </c>
      <c r="F236" s="140">
        <f t="shared" si="293"/>
        <v>16.833333333333332</v>
      </c>
      <c r="G236" s="140">
        <f>IF(Data!K235&lt;&gt;"",Data!K235,"")</f>
        <v>55</v>
      </c>
      <c r="H236" s="141">
        <f>IF(Data!L235&lt;&gt;"",Data!L235,"")</f>
        <v>163</v>
      </c>
      <c r="I236" s="63">
        <f>IF(Data!M235&lt;&gt;"",Data!M235,"")</f>
        <v>1</v>
      </c>
      <c r="J236" s="63">
        <f t="shared" si="294"/>
        <v>114</v>
      </c>
      <c r="L236" s="64" t="str">
        <f t="shared" si="295"/>
        <v>น้ำหนักตามเกณฑ์</v>
      </c>
      <c r="N236" s="63">
        <f t="shared" si="296"/>
        <v>104</v>
      </c>
      <c r="P236" s="64" t="str">
        <f t="shared" si="297"/>
        <v>ส่วนสูงตามเกณฑ์</v>
      </c>
      <c r="R236" s="63">
        <f t="shared" si="298"/>
        <v>105</v>
      </c>
      <c r="S236" s="64" t="str">
        <f t="shared" si="299"/>
        <v>สมส่วน</v>
      </c>
      <c r="W236" s="310">
        <f t="shared" si="300"/>
        <v>2202</v>
      </c>
      <c r="Y236" s="65">
        <f t="shared" si="301"/>
        <v>48.3</v>
      </c>
      <c r="Z236" s="65">
        <f t="shared" si="302"/>
        <v>156.80000000000001</v>
      </c>
      <c r="AA236" s="65">
        <f t="shared" si="303"/>
        <v>52.3</v>
      </c>
      <c r="AB236" s="65">
        <f t="shared" si="304"/>
        <v>0</v>
      </c>
      <c r="AC236" s="341">
        <f t="shared" si="305"/>
        <v>52.3</v>
      </c>
      <c r="AD236" s="65">
        <f t="shared" si="306"/>
        <v>33.146822107433792</v>
      </c>
      <c r="AE236" s="65">
        <f t="shared" si="307"/>
        <v>38.197881404955865</v>
      </c>
      <c r="AF236" s="65">
        <f t="shared" si="308"/>
        <v>40.723411053716902</v>
      </c>
      <c r="AG236" s="65">
        <f t="shared" si="309"/>
        <v>57.551413871250944</v>
      </c>
      <c r="AH236" s="65">
        <f t="shared" si="310"/>
        <v>60.635218495001254</v>
      </c>
      <c r="AI236" s="65">
        <f t="shared" si="311"/>
        <v>66.80282774250189</v>
      </c>
      <c r="AJ236" s="65">
        <f t="shared" si="312"/>
        <v>141.96583637885624</v>
      </c>
      <c r="AK236" s="65">
        <f t="shared" si="313"/>
        <v>146.91055758590417</v>
      </c>
      <c r="AL236" s="65">
        <f t="shared" si="314"/>
        <v>149.3829181894281</v>
      </c>
      <c r="AM236" s="65">
        <f t="shared" si="315"/>
        <v>164.13732824271625</v>
      </c>
      <c r="AN236" s="65">
        <f t="shared" si="316"/>
        <v>166.58310432362168</v>
      </c>
      <c r="AO236" s="65">
        <f t="shared" si="317"/>
        <v>171.47465648543252</v>
      </c>
      <c r="AP236" s="65">
        <f t="shared" si="318"/>
        <v>36.030272157455244</v>
      </c>
      <c r="AQ236" s="65">
        <f t="shared" si="319"/>
        <v>41.453514771636826</v>
      </c>
      <c r="AR236" s="65">
        <f t="shared" si="320"/>
        <v>44.165136078727627</v>
      </c>
      <c r="AS236" s="65">
        <f t="shared" si="321"/>
        <v>61.072892464117274</v>
      </c>
      <c r="AT236" s="65">
        <f t="shared" si="322"/>
        <v>63.997189952156361</v>
      </c>
      <c r="AU236" s="65">
        <f t="shared" si="323"/>
        <v>69.845784928234551</v>
      </c>
      <c r="AV236" s="65">
        <f t="shared" si="324"/>
        <v>0</v>
      </c>
      <c r="AW236" s="65">
        <f t="shared" si="325"/>
        <v>36.030272157455244</v>
      </c>
      <c r="AX236" s="65">
        <f t="shared" si="326"/>
        <v>0</v>
      </c>
      <c r="AY236" s="65">
        <f t="shared" si="327"/>
        <v>41.453514771636826</v>
      </c>
      <c r="AZ236" s="65">
        <f t="shared" si="328"/>
        <v>0</v>
      </c>
      <c r="BA236" s="65">
        <f t="shared" si="329"/>
        <v>44.165136078727627</v>
      </c>
      <c r="BB236" s="65">
        <f t="shared" si="330"/>
        <v>0</v>
      </c>
      <c r="BC236" s="65">
        <f t="shared" si="331"/>
        <v>61.072892464117274</v>
      </c>
      <c r="BD236" s="65">
        <f t="shared" si="332"/>
        <v>0</v>
      </c>
      <c r="BE236" s="65">
        <f t="shared" si="333"/>
        <v>63.997189952156361</v>
      </c>
      <c r="BF236" s="65">
        <f t="shared" si="334"/>
        <v>0</v>
      </c>
      <c r="BG236" s="65">
        <f t="shared" si="335"/>
        <v>69.845784928234551</v>
      </c>
      <c r="BI236" s="371">
        <v>1221</v>
      </c>
      <c r="BJ236" s="342">
        <v>39.178157986075675</v>
      </c>
      <c r="BK236" s="342">
        <v>45.45210532405045</v>
      </c>
      <c r="BL236" s="342">
        <v>48.589078993037838</v>
      </c>
      <c r="BM236" s="342">
        <v>51.726052662025225</v>
      </c>
      <c r="BN236" s="342">
        <v>58</v>
      </c>
      <c r="BO236" s="342">
        <v>64.061271157026482</v>
      </c>
      <c r="BP236" s="342">
        <v>67.091906735539723</v>
      </c>
      <c r="BQ236" s="342">
        <v>70.122542314052964</v>
      </c>
      <c r="BR236" s="342">
        <v>76.2</v>
      </c>
      <c r="BS236" s="65"/>
      <c r="BT236" s="371">
        <v>1221</v>
      </c>
      <c r="BU236" s="342">
        <v>153.69316074235894</v>
      </c>
      <c r="BV236" s="342">
        <v>158.96210716157262</v>
      </c>
      <c r="BW236" s="342">
        <v>161.59658037117947</v>
      </c>
      <c r="BX236" s="342">
        <v>164.23105358078632</v>
      </c>
      <c r="BY236" s="342">
        <v>169.5</v>
      </c>
      <c r="BZ236" s="342">
        <v>174.87007356894452</v>
      </c>
      <c r="CA236" s="342">
        <v>177.55511035341678</v>
      </c>
      <c r="CB236" s="342">
        <v>180.24014713788901</v>
      </c>
      <c r="CC236" s="342">
        <v>185.61022070683353</v>
      </c>
      <c r="CE236" s="385">
        <v>73.75</v>
      </c>
      <c r="CF236" s="342">
        <v>6.65</v>
      </c>
      <c r="CG236" s="342">
        <v>7.65</v>
      </c>
      <c r="CH236" s="342">
        <v>8.15</v>
      </c>
      <c r="CI236" s="342">
        <v>8.65</v>
      </c>
      <c r="CJ236" s="342">
        <v>9.65</v>
      </c>
      <c r="CK236" s="342">
        <v>10.987500000000001</v>
      </c>
      <c r="CL236" s="342">
        <v>11.65625</v>
      </c>
      <c r="CM236" s="342">
        <v>12.324999999999999</v>
      </c>
      <c r="CN236" s="342">
        <v>13.6625</v>
      </c>
      <c r="CO236" s="342">
        <v>6.5</v>
      </c>
      <c r="CP236" s="342">
        <v>7.45</v>
      </c>
      <c r="CQ236" s="342">
        <v>7.9249999999999998</v>
      </c>
      <c r="CR236" s="342">
        <v>8.4</v>
      </c>
      <c r="CS236" s="342">
        <v>9.35</v>
      </c>
      <c r="CT236" s="342">
        <v>10.65</v>
      </c>
      <c r="CU236" s="342">
        <v>11.3</v>
      </c>
      <c r="CV236" s="342">
        <v>11.95</v>
      </c>
      <c r="CW236" s="342">
        <v>13.25</v>
      </c>
      <c r="CY236" s="101">
        <f t="shared" si="336"/>
        <v>1</v>
      </c>
      <c r="CZ236" s="101">
        <f t="shared" si="337"/>
        <v>3</v>
      </c>
      <c r="DB236" s="101">
        <f t="shared" si="338"/>
        <v>3</v>
      </c>
      <c r="DD236" s="311">
        <f t="shared" si="339"/>
        <v>3</v>
      </c>
      <c r="DE236" s="311"/>
      <c r="DF236" s="101">
        <f t="shared" si="255"/>
        <v>0</v>
      </c>
      <c r="DG236" s="101">
        <f t="shared" si="256"/>
        <v>0</v>
      </c>
      <c r="DH236" s="101">
        <f t="shared" si="257"/>
        <v>0</v>
      </c>
      <c r="DI236" s="101">
        <f t="shared" si="258"/>
        <v>0</v>
      </c>
      <c r="DJ236" s="311">
        <f t="shared" si="259"/>
        <v>0</v>
      </c>
      <c r="DK236" s="311">
        <f t="shared" si="260"/>
        <v>0</v>
      </c>
      <c r="DL236" s="101">
        <f t="shared" si="261"/>
        <v>0</v>
      </c>
      <c r="DM236" s="101">
        <f t="shared" si="262"/>
        <v>0</v>
      </c>
      <c r="DN236" s="101">
        <f t="shared" si="263"/>
        <v>0</v>
      </c>
      <c r="DO236" s="101">
        <f t="shared" si="264"/>
        <v>0</v>
      </c>
      <c r="DP236" s="101">
        <f t="shared" si="265"/>
        <v>0</v>
      </c>
      <c r="DQ236" s="101">
        <f t="shared" si="266"/>
        <v>0</v>
      </c>
      <c r="DR236" s="101">
        <f t="shared" si="267"/>
        <v>0</v>
      </c>
      <c r="DS236" s="101">
        <f t="shared" si="268"/>
        <v>0</v>
      </c>
      <c r="DT236" s="101">
        <f t="shared" si="269"/>
        <v>0</v>
      </c>
      <c r="DU236" s="101">
        <f t="shared" si="270"/>
        <v>0</v>
      </c>
      <c r="DV236" s="101">
        <f t="shared" si="271"/>
        <v>0</v>
      </c>
      <c r="DW236" s="101">
        <f t="shared" si="272"/>
        <v>0</v>
      </c>
      <c r="DX236" s="311">
        <f t="shared" si="273"/>
        <v>0</v>
      </c>
      <c r="DY236" s="101">
        <f t="shared" si="274"/>
        <v>0</v>
      </c>
      <c r="DZ236" s="101">
        <f t="shared" si="275"/>
        <v>0</v>
      </c>
      <c r="EA236" s="101">
        <f t="shared" si="276"/>
        <v>1</v>
      </c>
      <c r="EB236" s="101">
        <f t="shared" si="277"/>
        <v>0</v>
      </c>
      <c r="EC236" s="101">
        <f t="shared" si="278"/>
        <v>0</v>
      </c>
      <c r="ED236" s="101">
        <f t="shared" si="279"/>
        <v>0</v>
      </c>
      <c r="EE236" s="101">
        <f t="shared" si="280"/>
        <v>0</v>
      </c>
      <c r="EF236" s="101">
        <f t="shared" si="281"/>
        <v>0</v>
      </c>
      <c r="EG236" s="101">
        <f t="shared" si="282"/>
        <v>1</v>
      </c>
      <c r="EH236" s="101">
        <f t="shared" si="283"/>
        <v>0</v>
      </c>
      <c r="EI236" s="101">
        <f t="shared" si="284"/>
        <v>0</v>
      </c>
      <c r="EJ236" s="101">
        <f t="shared" si="285"/>
        <v>0</v>
      </c>
      <c r="EK236" s="101">
        <f t="shared" si="286"/>
        <v>0</v>
      </c>
      <c r="EL236" s="101">
        <f t="shared" si="287"/>
        <v>0</v>
      </c>
      <c r="EM236" s="101">
        <f t="shared" si="288"/>
        <v>0</v>
      </c>
      <c r="EN236" s="101">
        <f t="shared" si="289"/>
        <v>1</v>
      </c>
      <c r="EO236" s="101">
        <f t="shared" si="290"/>
        <v>0</v>
      </c>
      <c r="EP236" s="101">
        <f t="shared" si="291"/>
        <v>0</v>
      </c>
      <c r="EQ236" s="101">
        <f t="shared" si="292"/>
        <v>0</v>
      </c>
    </row>
    <row r="237" spans="2:147" ht="21.75" customHeight="1" x14ac:dyDescent="0.45">
      <c r="B237" s="133">
        <f>IF(Data!B236&lt;&gt;"",Data!B236,"")</f>
        <v>223</v>
      </c>
      <c r="C237" s="158" t="str">
        <f>IF(Data!C236&lt;&gt;"",Data!C236,"")</f>
        <v>นางสาวกิตติกา   ฟักขาว</v>
      </c>
      <c r="D237" s="106">
        <f>IF(Data!D236&lt;&gt;"",Data!D236,"")</f>
        <v>2</v>
      </c>
      <c r="E237" s="140">
        <f>IF(AND(I237=1,Data!T236=0),0,IF(I237=999,999,Data!T236))</f>
        <v>200</v>
      </c>
      <c r="F237" s="140">
        <f t="shared" si="293"/>
        <v>16.666666666666668</v>
      </c>
      <c r="G237" s="140">
        <f>IF(Data!K236&lt;&gt;"",Data!K236,"")</f>
        <v>40</v>
      </c>
      <c r="H237" s="141">
        <f>IF(Data!L236&lt;&gt;"",Data!L236,"")</f>
        <v>145</v>
      </c>
      <c r="I237" s="63">
        <f>IF(Data!M236&lt;&gt;"",Data!M236,"")</f>
        <v>1</v>
      </c>
      <c r="J237" s="63">
        <f t="shared" si="294"/>
        <v>83</v>
      </c>
      <c r="L237" s="64" t="str">
        <f t="shared" si="295"/>
        <v>น้ำหนักค่อนข้างน้อย</v>
      </c>
      <c r="N237" s="63">
        <f t="shared" si="296"/>
        <v>92</v>
      </c>
      <c r="P237" s="64" t="str">
        <f t="shared" si="297"/>
        <v>เตี้ย</v>
      </c>
      <c r="R237" s="63">
        <f t="shared" si="298"/>
        <v>107</v>
      </c>
      <c r="S237" s="64" t="str">
        <f t="shared" si="299"/>
        <v>สมส่วน</v>
      </c>
      <c r="W237" s="310">
        <f t="shared" si="300"/>
        <v>2200</v>
      </c>
      <c r="Y237" s="65">
        <f t="shared" si="301"/>
        <v>48.2</v>
      </c>
      <c r="Z237" s="65">
        <f t="shared" si="302"/>
        <v>156.80000000000001</v>
      </c>
      <c r="AA237" s="65">
        <f t="shared" si="303"/>
        <v>37.299999999999997</v>
      </c>
      <c r="AB237" s="65">
        <f t="shared" si="304"/>
        <v>0</v>
      </c>
      <c r="AC237" s="341">
        <f t="shared" si="305"/>
        <v>37.299999999999997</v>
      </c>
      <c r="AD237" s="65">
        <f t="shared" si="306"/>
        <v>33.046822107433798</v>
      </c>
      <c r="AE237" s="65">
        <f t="shared" si="307"/>
        <v>38.097881404955871</v>
      </c>
      <c r="AF237" s="65">
        <f t="shared" si="308"/>
        <v>40.623411053716907</v>
      </c>
      <c r="AG237" s="65">
        <f t="shared" si="309"/>
        <v>57.531167439106554</v>
      </c>
      <c r="AH237" s="65">
        <f t="shared" si="310"/>
        <v>60.641556585475406</v>
      </c>
      <c r="AI237" s="65">
        <f t="shared" si="311"/>
        <v>66.862334878213105</v>
      </c>
      <c r="AJ237" s="65">
        <f t="shared" si="312"/>
        <v>141.80632924314503</v>
      </c>
      <c r="AK237" s="65">
        <f t="shared" si="313"/>
        <v>146.80421949543003</v>
      </c>
      <c r="AL237" s="65">
        <f t="shared" si="314"/>
        <v>149.30316462157251</v>
      </c>
      <c r="AM237" s="65">
        <f t="shared" si="315"/>
        <v>164.13732824271625</v>
      </c>
      <c r="AN237" s="65">
        <f t="shared" si="316"/>
        <v>166.58310432362168</v>
      </c>
      <c r="AO237" s="65">
        <f t="shared" si="317"/>
        <v>171.47465648543252</v>
      </c>
      <c r="AP237" s="65">
        <f t="shared" si="318"/>
        <v>24.379922007390924</v>
      </c>
      <c r="AQ237" s="65">
        <f t="shared" si="319"/>
        <v>28.686614671593951</v>
      </c>
      <c r="AR237" s="65">
        <f t="shared" si="320"/>
        <v>30.839961003695457</v>
      </c>
      <c r="AS237" s="65">
        <f t="shared" si="321"/>
        <v>47.029935278384613</v>
      </c>
      <c r="AT237" s="65">
        <f t="shared" si="322"/>
        <v>50.273247037846147</v>
      </c>
      <c r="AU237" s="65">
        <f t="shared" si="323"/>
        <v>56.759870556769229</v>
      </c>
      <c r="AV237" s="65">
        <f t="shared" si="324"/>
        <v>0</v>
      </c>
      <c r="AW237" s="65">
        <f t="shared" si="325"/>
        <v>24.379922007390924</v>
      </c>
      <c r="AX237" s="65">
        <f t="shared" si="326"/>
        <v>0</v>
      </c>
      <c r="AY237" s="65">
        <f t="shared" si="327"/>
        <v>28.686614671593951</v>
      </c>
      <c r="AZ237" s="65">
        <f t="shared" si="328"/>
        <v>0</v>
      </c>
      <c r="BA237" s="65">
        <f t="shared" si="329"/>
        <v>30.839961003695457</v>
      </c>
      <c r="BB237" s="65">
        <f t="shared" si="330"/>
        <v>0</v>
      </c>
      <c r="BC237" s="65">
        <f t="shared" si="331"/>
        <v>47.029935278384613</v>
      </c>
      <c r="BD237" s="65">
        <f t="shared" si="332"/>
        <v>0</v>
      </c>
      <c r="BE237" s="65">
        <f t="shared" si="333"/>
        <v>50.273247037846147</v>
      </c>
      <c r="BF237" s="65">
        <f t="shared" si="334"/>
        <v>0</v>
      </c>
      <c r="BG237" s="65">
        <f t="shared" si="335"/>
        <v>56.759870556769229</v>
      </c>
      <c r="BI237" s="371">
        <v>1222</v>
      </c>
      <c r="BJ237" s="342">
        <v>39.337665121786884</v>
      </c>
      <c r="BK237" s="342">
        <v>45.558443414524589</v>
      </c>
      <c r="BL237" s="342">
        <v>48.668832560893442</v>
      </c>
      <c r="BM237" s="342">
        <v>51.779221707262295</v>
      </c>
      <c r="BN237" s="342">
        <v>58</v>
      </c>
      <c r="BO237" s="342">
        <v>64.114440202263552</v>
      </c>
      <c r="BP237" s="342">
        <v>67.171660303395328</v>
      </c>
      <c r="BQ237" s="342">
        <v>70.228880404527104</v>
      </c>
      <c r="BR237" s="342">
        <v>76.3</v>
      </c>
      <c r="BS237" s="65"/>
      <c r="BT237" s="371">
        <v>1222</v>
      </c>
      <c r="BU237" s="342">
        <v>153.66412789154532</v>
      </c>
      <c r="BV237" s="342">
        <v>158.97608526103022</v>
      </c>
      <c r="BW237" s="342">
        <v>161.63206394577264</v>
      </c>
      <c r="BX237" s="342">
        <v>164.28804263051509</v>
      </c>
      <c r="BY237" s="342">
        <v>169.6</v>
      </c>
      <c r="BZ237" s="342">
        <v>174.91690452370744</v>
      </c>
      <c r="CA237" s="342">
        <v>177.57535678556115</v>
      </c>
      <c r="CB237" s="342">
        <v>180.23380904741487</v>
      </c>
      <c r="CC237" s="342">
        <v>185.55071357112232</v>
      </c>
      <c r="CE237" s="385">
        <v>74</v>
      </c>
      <c r="CF237" s="342">
        <v>6.7</v>
      </c>
      <c r="CG237" s="342">
        <v>7.7</v>
      </c>
      <c r="CH237" s="342">
        <v>8.1999999999999993</v>
      </c>
      <c r="CI237" s="342">
        <v>8.6999999999999993</v>
      </c>
      <c r="CJ237" s="342">
        <v>9.6999999999999993</v>
      </c>
      <c r="CK237" s="342">
        <v>11.05</v>
      </c>
      <c r="CL237" s="342">
        <v>11.725</v>
      </c>
      <c r="CM237" s="342">
        <v>12.4</v>
      </c>
      <c r="CN237" s="342">
        <v>13.75</v>
      </c>
      <c r="CO237" s="342">
        <v>6.55</v>
      </c>
      <c r="CP237" s="342">
        <v>7.5</v>
      </c>
      <c r="CQ237" s="342">
        <v>7.9749999999999996</v>
      </c>
      <c r="CR237" s="342">
        <v>8.4499999999999993</v>
      </c>
      <c r="CS237" s="342">
        <v>9.4</v>
      </c>
      <c r="CT237" s="342">
        <v>10.7</v>
      </c>
      <c r="CU237" s="342">
        <v>11.35</v>
      </c>
      <c r="CV237" s="342">
        <v>12</v>
      </c>
      <c r="CW237" s="342">
        <v>13.3</v>
      </c>
      <c r="CY237" s="101">
        <f t="shared" si="336"/>
        <v>1</v>
      </c>
      <c r="CZ237" s="101">
        <f t="shared" si="337"/>
        <v>2</v>
      </c>
      <c r="DB237" s="101">
        <f t="shared" si="338"/>
        <v>1</v>
      </c>
      <c r="DD237" s="311">
        <f t="shared" si="339"/>
        <v>3</v>
      </c>
      <c r="DE237" s="311"/>
      <c r="DF237" s="101">
        <f t="shared" si="255"/>
        <v>0</v>
      </c>
      <c r="DG237" s="101">
        <f t="shared" si="256"/>
        <v>0</v>
      </c>
      <c r="DH237" s="101">
        <f t="shared" si="257"/>
        <v>0</v>
      </c>
      <c r="DI237" s="101">
        <f t="shared" si="258"/>
        <v>0</v>
      </c>
      <c r="DJ237" s="311">
        <f t="shared" si="259"/>
        <v>0</v>
      </c>
      <c r="DK237" s="311">
        <f t="shared" si="260"/>
        <v>0</v>
      </c>
      <c r="DL237" s="101">
        <f t="shared" si="261"/>
        <v>0</v>
      </c>
      <c r="DM237" s="101">
        <f t="shared" si="262"/>
        <v>0</v>
      </c>
      <c r="DN237" s="101">
        <f t="shared" si="263"/>
        <v>0</v>
      </c>
      <c r="DO237" s="101">
        <f t="shared" si="264"/>
        <v>0</v>
      </c>
      <c r="DP237" s="101">
        <f t="shared" si="265"/>
        <v>0</v>
      </c>
      <c r="DQ237" s="101">
        <f t="shared" si="266"/>
        <v>0</v>
      </c>
      <c r="DR237" s="101">
        <f t="shared" si="267"/>
        <v>0</v>
      </c>
      <c r="DS237" s="101">
        <f t="shared" si="268"/>
        <v>0</v>
      </c>
      <c r="DT237" s="101">
        <f t="shared" si="269"/>
        <v>0</v>
      </c>
      <c r="DU237" s="101">
        <f t="shared" si="270"/>
        <v>0</v>
      </c>
      <c r="DV237" s="101">
        <f t="shared" si="271"/>
        <v>0</v>
      </c>
      <c r="DW237" s="101">
        <f t="shared" si="272"/>
        <v>0</v>
      </c>
      <c r="DX237" s="311">
        <f t="shared" si="273"/>
        <v>0</v>
      </c>
      <c r="DY237" s="101">
        <f t="shared" si="274"/>
        <v>0</v>
      </c>
      <c r="DZ237" s="101">
        <f t="shared" si="275"/>
        <v>0</v>
      </c>
      <c r="EA237" s="101">
        <f t="shared" si="276"/>
        <v>0</v>
      </c>
      <c r="EB237" s="101">
        <f t="shared" si="277"/>
        <v>1</v>
      </c>
      <c r="EC237" s="101">
        <f t="shared" si="278"/>
        <v>0</v>
      </c>
      <c r="ED237" s="101">
        <f t="shared" si="279"/>
        <v>0</v>
      </c>
      <c r="EE237" s="101">
        <f t="shared" si="280"/>
        <v>0</v>
      </c>
      <c r="EF237" s="101">
        <f t="shared" si="281"/>
        <v>0</v>
      </c>
      <c r="EG237" s="101">
        <f t="shared" si="282"/>
        <v>0</v>
      </c>
      <c r="EH237" s="101">
        <f t="shared" si="283"/>
        <v>0</v>
      </c>
      <c r="EI237" s="101">
        <f t="shared" si="284"/>
        <v>1</v>
      </c>
      <c r="EJ237" s="101">
        <f t="shared" si="285"/>
        <v>0</v>
      </c>
      <c r="EK237" s="101">
        <f t="shared" si="286"/>
        <v>0</v>
      </c>
      <c r="EL237" s="101">
        <f t="shared" si="287"/>
        <v>0</v>
      </c>
      <c r="EM237" s="101">
        <f t="shared" si="288"/>
        <v>0</v>
      </c>
      <c r="EN237" s="101">
        <f t="shared" si="289"/>
        <v>1</v>
      </c>
      <c r="EO237" s="101">
        <f t="shared" si="290"/>
        <v>0</v>
      </c>
      <c r="EP237" s="101">
        <f t="shared" si="291"/>
        <v>0</v>
      </c>
      <c r="EQ237" s="101">
        <f t="shared" si="292"/>
        <v>0</v>
      </c>
    </row>
    <row r="238" spans="2:147" ht="21.75" customHeight="1" x14ac:dyDescent="0.45">
      <c r="B238" s="133">
        <f>IF(Data!B237&lt;&gt;"",Data!B237,"")</f>
        <v>224</v>
      </c>
      <c r="C238" s="158" t="str">
        <f>IF(Data!C237&lt;&gt;"",Data!C237,"")</f>
        <v>นางสาวเปมิกา   ไป๋งาม</v>
      </c>
      <c r="D238" s="106">
        <f>IF(Data!D237&lt;&gt;"",Data!D237,"")</f>
        <v>2</v>
      </c>
      <c r="E238" s="140">
        <f>IF(AND(I238=1,Data!T237=0),0,IF(I238=999,999,Data!T237))</f>
        <v>202</v>
      </c>
      <c r="F238" s="140">
        <f t="shared" si="293"/>
        <v>16.833333333333332</v>
      </c>
      <c r="G238" s="140">
        <f>IF(Data!K237&lt;&gt;"",Data!K237,"")</f>
        <v>69</v>
      </c>
      <c r="H238" s="141">
        <f>IF(Data!L237&lt;&gt;"",Data!L237,"")</f>
        <v>170</v>
      </c>
      <c r="I238" s="63">
        <f>IF(Data!M237&lt;&gt;"",Data!M237,"")</f>
        <v>1</v>
      </c>
      <c r="J238" s="63">
        <f t="shared" si="294"/>
        <v>143</v>
      </c>
      <c r="L238" s="64" t="str">
        <f t="shared" si="295"/>
        <v>น้ำหนักมากกว่าเกณฑ์</v>
      </c>
      <c r="N238" s="63">
        <f t="shared" si="296"/>
        <v>108</v>
      </c>
      <c r="P238" s="64" t="str">
        <f t="shared" si="297"/>
        <v>สูงกว่าเกณฑ์</v>
      </c>
      <c r="R238" s="63">
        <f t="shared" si="298"/>
        <v>118</v>
      </c>
      <c r="S238" s="64" t="str">
        <f t="shared" si="299"/>
        <v>เริ่มอ้วน</v>
      </c>
      <c r="W238" s="310">
        <f t="shared" si="300"/>
        <v>2202</v>
      </c>
      <c r="Y238" s="65">
        <f t="shared" si="301"/>
        <v>48.3</v>
      </c>
      <c r="Z238" s="65">
        <f t="shared" si="302"/>
        <v>156.80000000000001</v>
      </c>
      <c r="AA238" s="65">
        <f t="shared" si="303"/>
        <v>58.7</v>
      </c>
      <c r="AB238" s="65">
        <f t="shared" si="304"/>
        <v>0</v>
      </c>
      <c r="AC238" s="341">
        <f t="shared" si="305"/>
        <v>58.7</v>
      </c>
      <c r="AD238" s="65">
        <f t="shared" si="306"/>
        <v>33.146822107433792</v>
      </c>
      <c r="AE238" s="65">
        <f t="shared" si="307"/>
        <v>38.197881404955865</v>
      </c>
      <c r="AF238" s="65">
        <f t="shared" si="308"/>
        <v>40.723411053716902</v>
      </c>
      <c r="AG238" s="65">
        <f t="shared" si="309"/>
        <v>57.551413871250944</v>
      </c>
      <c r="AH238" s="65">
        <f t="shared" si="310"/>
        <v>60.635218495001254</v>
      </c>
      <c r="AI238" s="65">
        <f t="shared" si="311"/>
        <v>66.80282774250189</v>
      </c>
      <c r="AJ238" s="65">
        <f t="shared" si="312"/>
        <v>141.96583637885624</v>
      </c>
      <c r="AK238" s="65">
        <f t="shared" si="313"/>
        <v>146.91055758590417</v>
      </c>
      <c r="AL238" s="65">
        <f t="shared" si="314"/>
        <v>149.3829181894281</v>
      </c>
      <c r="AM238" s="65">
        <f t="shared" si="315"/>
        <v>164.13732824271625</v>
      </c>
      <c r="AN238" s="65">
        <f t="shared" si="316"/>
        <v>166.58310432362168</v>
      </c>
      <c r="AO238" s="65">
        <f t="shared" si="317"/>
        <v>171.47465648543252</v>
      </c>
      <c r="AP238" s="65">
        <f t="shared" si="318"/>
        <v>40.835200800343003</v>
      </c>
      <c r="AQ238" s="65">
        <f t="shared" si="319"/>
        <v>46.790133866895339</v>
      </c>
      <c r="AR238" s="65">
        <f t="shared" si="320"/>
        <v>49.767600400171503</v>
      </c>
      <c r="AS238" s="65">
        <f t="shared" si="321"/>
        <v>65.479053267726982</v>
      </c>
      <c r="AT238" s="65">
        <f t="shared" si="322"/>
        <v>67.738737690302656</v>
      </c>
      <c r="AU238" s="65">
        <f t="shared" si="323"/>
        <v>72.258106535453976</v>
      </c>
      <c r="AV238" s="65">
        <f t="shared" si="324"/>
        <v>0</v>
      </c>
      <c r="AW238" s="65">
        <f t="shared" si="325"/>
        <v>40.835200800343003</v>
      </c>
      <c r="AX238" s="65">
        <f t="shared" si="326"/>
        <v>0</v>
      </c>
      <c r="AY238" s="65">
        <f t="shared" si="327"/>
        <v>46.790133866895339</v>
      </c>
      <c r="AZ238" s="65">
        <f t="shared" si="328"/>
        <v>0</v>
      </c>
      <c r="BA238" s="65">
        <f t="shared" si="329"/>
        <v>49.767600400171503</v>
      </c>
      <c r="BB238" s="65">
        <f t="shared" si="330"/>
        <v>0</v>
      </c>
      <c r="BC238" s="65">
        <f t="shared" si="331"/>
        <v>65.479053267726982</v>
      </c>
      <c r="BD238" s="65">
        <f t="shared" si="332"/>
        <v>0</v>
      </c>
      <c r="BE238" s="65">
        <f t="shared" si="333"/>
        <v>67.738737690302656</v>
      </c>
      <c r="BF238" s="65">
        <f t="shared" si="334"/>
        <v>0</v>
      </c>
      <c r="BG238" s="65">
        <f t="shared" si="335"/>
        <v>72.258106535453976</v>
      </c>
      <c r="BI238" s="371">
        <v>1223</v>
      </c>
      <c r="BJ238" s="342">
        <v>39.437665121786885</v>
      </c>
      <c r="BK238" s="342">
        <v>45.658443414524591</v>
      </c>
      <c r="BL238" s="342">
        <v>48.768832560893443</v>
      </c>
      <c r="BM238" s="342">
        <v>51.879221707262296</v>
      </c>
      <c r="BN238" s="342">
        <v>58.1</v>
      </c>
      <c r="BO238" s="342">
        <v>64.161271157026476</v>
      </c>
      <c r="BP238" s="342">
        <v>67.191906735539717</v>
      </c>
      <c r="BQ238" s="342">
        <v>70.222542314052959</v>
      </c>
      <c r="BR238" s="342">
        <v>76.3</v>
      </c>
      <c r="BS238" s="65"/>
      <c r="BT238" s="371">
        <v>1223</v>
      </c>
      <c r="BU238" s="342">
        <v>153.69675942750973</v>
      </c>
      <c r="BV238" s="342">
        <v>158.99783961833984</v>
      </c>
      <c r="BW238" s="342">
        <v>161.64837971375488</v>
      </c>
      <c r="BX238" s="342">
        <v>164.29891980916992</v>
      </c>
      <c r="BY238" s="342">
        <v>169.6</v>
      </c>
      <c r="BZ238" s="342">
        <v>174.91690452370744</v>
      </c>
      <c r="CA238" s="342">
        <v>177.57535678556115</v>
      </c>
      <c r="CB238" s="342">
        <v>180.23380904741487</v>
      </c>
      <c r="CC238" s="342">
        <v>185.55071357112232</v>
      </c>
      <c r="CE238" s="385">
        <v>74.25</v>
      </c>
      <c r="CF238" s="342">
        <v>6.75</v>
      </c>
      <c r="CG238" s="342">
        <v>7.75</v>
      </c>
      <c r="CH238" s="342">
        <v>8.25</v>
      </c>
      <c r="CI238" s="342">
        <v>8.75</v>
      </c>
      <c r="CJ238" s="342">
        <v>9.75</v>
      </c>
      <c r="CK238" s="342">
        <v>11.112500000000001</v>
      </c>
      <c r="CL238" s="342">
        <v>11.793749999999999</v>
      </c>
      <c r="CM238" s="342">
        <v>12.475</v>
      </c>
      <c r="CN238" s="342">
        <v>13.8375</v>
      </c>
      <c r="CO238" s="342">
        <v>6.6</v>
      </c>
      <c r="CP238" s="342">
        <v>7.55</v>
      </c>
      <c r="CQ238" s="342">
        <v>8.0250000000000004</v>
      </c>
      <c r="CR238" s="342">
        <v>8.5</v>
      </c>
      <c r="CS238" s="342">
        <v>9.4499999999999993</v>
      </c>
      <c r="CT238" s="342">
        <v>10.75</v>
      </c>
      <c r="CU238" s="342">
        <v>11.4</v>
      </c>
      <c r="CV238" s="342">
        <v>12.05</v>
      </c>
      <c r="CW238" s="342">
        <v>13.35</v>
      </c>
      <c r="CY238" s="101">
        <f t="shared" si="336"/>
        <v>1</v>
      </c>
      <c r="CZ238" s="101">
        <f t="shared" si="337"/>
        <v>5</v>
      </c>
      <c r="DB238" s="101">
        <f t="shared" si="338"/>
        <v>5</v>
      </c>
      <c r="DD238" s="311">
        <f t="shared" si="339"/>
        <v>5</v>
      </c>
      <c r="DE238" s="311"/>
      <c r="DF238" s="101">
        <f t="shared" si="255"/>
        <v>0</v>
      </c>
      <c r="DG238" s="101">
        <f t="shared" si="256"/>
        <v>0</v>
      </c>
      <c r="DH238" s="101">
        <f t="shared" si="257"/>
        <v>0</v>
      </c>
      <c r="DI238" s="101">
        <f t="shared" si="258"/>
        <v>0</v>
      </c>
      <c r="DJ238" s="311">
        <f t="shared" si="259"/>
        <v>0</v>
      </c>
      <c r="DK238" s="311">
        <f t="shared" si="260"/>
        <v>0</v>
      </c>
      <c r="DL238" s="101">
        <f t="shared" si="261"/>
        <v>0</v>
      </c>
      <c r="DM238" s="101">
        <f t="shared" si="262"/>
        <v>0</v>
      </c>
      <c r="DN238" s="101">
        <f t="shared" si="263"/>
        <v>0</v>
      </c>
      <c r="DO238" s="101">
        <f t="shared" si="264"/>
        <v>0</v>
      </c>
      <c r="DP238" s="101">
        <f t="shared" si="265"/>
        <v>0</v>
      </c>
      <c r="DQ238" s="101">
        <f t="shared" si="266"/>
        <v>0</v>
      </c>
      <c r="DR238" s="101">
        <f t="shared" si="267"/>
        <v>0</v>
      </c>
      <c r="DS238" s="101">
        <f t="shared" si="268"/>
        <v>0</v>
      </c>
      <c r="DT238" s="101">
        <f t="shared" si="269"/>
        <v>0</v>
      </c>
      <c r="DU238" s="101">
        <f t="shared" si="270"/>
        <v>0</v>
      </c>
      <c r="DV238" s="101">
        <f t="shared" si="271"/>
        <v>0</v>
      </c>
      <c r="DW238" s="101">
        <f t="shared" si="272"/>
        <v>0</v>
      </c>
      <c r="DX238" s="311">
        <f t="shared" si="273"/>
        <v>0</v>
      </c>
      <c r="DY238" s="101">
        <f t="shared" si="274"/>
        <v>1</v>
      </c>
      <c r="DZ238" s="101">
        <f t="shared" si="275"/>
        <v>0</v>
      </c>
      <c r="EA238" s="101">
        <f t="shared" si="276"/>
        <v>0</v>
      </c>
      <c r="EB238" s="101">
        <f t="shared" si="277"/>
        <v>0</v>
      </c>
      <c r="EC238" s="101">
        <f t="shared" si="278"/>
        <v>0</v>
      </c>
      <c r="ED238" s="101">
        <f t="shared" si="279"/>
        <v>0</v>
      </c>
      <c r="EE238" s="101">
        <f t="shared" si="280"/>
        <v>1</v>
      </c>
      <c r="EF238" s="101">
        <f t="shared" si="281"/>
        <v>0</v>
      </c>
      <c r="EG238" s="101">
        <f t="shared" si="282"/>
        <v>0</v>
      </c>
      <c r="EH238" s="101">
        <f t="shared" si="283"/>
        <v>0</v>
      </c>
      <c r="EI238" s="101">
        <f t="shared" si="284"/>
        <v>0</v>
      </c>
      <c r="EJ238" s="101">
        <f t="shared" si="285"/>
        <v>0</v>
      </c>
      <c r="EK238" s="101">
        <f t="shared" si="286"/>
        <v>0</v>
      </c>
      <c r="EL238" s="101">
        <f t="shared" si="287"/>
        <v>1</v>
      </c>
      <c r="EM238" s="101">
        <f t="shared" si="288"/>
        <v>0</v>
      </c>
      <c r="EN238" s="101">
        <f t="shared" si="289"/>
        <v>0</v>
      </c>
      <c r="EO238" s="101">
        <f t="shared" si="290"/>
        <v>0</v>
      </c>
      <c r="EP238" s="101">
        <f t="shared" si="291"/>
        <v>0</v>
      </c>
      <c r="EQ238" s="101">
        <f t="shared" si="292"/>
        <v>0</v>
      </c>
    </row>
    <row r="239" spans="2:147" ht="21.75" customHeight="1" x14ac:dyDescent="0.45">
      <c r="B239" s="133">
        <f>IF(Data!B238&lt;&gt;"",Data!B238,"")</f>
        <v>225</v>
      </c>
      <c r="C239" s="158" t="str">
        <f>IF(Data!C238&lt;&gt;"",Data!C238,"")</f>
        <v>นางสาวพาขวัญ   ศรีบุญอนันต์</v>
      </c>
      <c r="D239" s="106">
        <f>IF(Data!D238&lt;&gt;"",Data!D238,"")</f>
        <v>2</v>
      </c>
      <c r="E239" s="140">
        <f>IF(AND(I239=1,Data!T238=0),0,IF(I239=999,999,Data!T238))</f>
        <v>196</v>
      </c>
      <c r="F239" s="140">
        <f t="shared" si="293"/>
        <v>16.333333333333332</v>
      </c>
      <c r="G239" s="140">
        <f>IF(Data!K238&lt;&gt;"",Data!K238,"")</f>
        <v>50</v>
      </c>
      <c r="H239" s="141">
        <f>IF(Data!L238&lt;&gt;"",Data!L238,"")</f>
        <v>163</v>
      </c>
      <c r="I239" s="63">
        <f>IF(Data!M238&lt;&gt;"",Data!M238,"")</f>
        <v>1</v>
      </c>
      <c r="J239" s="63">
        <f t="shared" si="294"/>
        <v>104</v>
      </c>
      <c r="L239" s="64" t="str">
        <f t="shared" si="295"/>
        <v>น้ำหนักตามเกณฑ์</v>
      </c>
      <c r="N239" s="63">
        <f t="shared" si="296"/>
        <v>104</v>
      </c>
      <c r="P239" s="64" t="str">
        <f t="shared" si="297"/>
        <v>ส่วนสูงตามเกณฑ์</v>
      </c>
      <c r="R239" s="63">
        <f t="shared" si="298"/>
        <v>96</v>
      </c>
      <c r="S239" s="64" t="str">
        <f t="shared" si="299"/>
        <v>สมส่วน</v>
      </c>
      <c r="W239" s="310">
        <f t="shared" si="300"/>
        <v>2196</v>
      </c>
      <c r="Y239" s="65">
        <f t="shared" si="301"/>
        <v>48.1</v>
      </c>
      <c r="Z239" s="65">
        <f t="shared" si="302"/>
        <v>156.69999999999999</v>
      </c>
      <c r="AA239" s="65">
        <f t="shared" si="303"/>
        <v>52.3</v>
      </c>
      <c r="AB239" s="65">
        <f t="shared" si="304"/>
        <v>0</v>
      </c>
      <c r="AC239" s="341">
        <f t="shared" si="305"/>
        <v>52.3</v>
      </c>
      <c r="AD239" s="65">
        <f t="shared" si="306"/>
        <v>32.787314971722573</v>
      </c>
      <c r="AE239" s="65">
        <f t="shared" si="307"/>
        <v>37.891543314481716</v>
      </c>
      <c r="AF239" s="65">
        <f t="shared" si="308"/>
        <v>40.443657485861287</v>
      </c>
      <c r="AG239" s="65">
        <f t="shared" si="309"/>
        <v>57.351413871250941</v>
      </c>
      <c r="AH239" s="65">
        <f t="shared" si="310"/>
        <v>60.435218495001259</v>
      </c>
      <c r="AI239" s="65">
        <f t="shared" si="311"/>
        <v>66.602827742501887</v>
      </c>
      <c r="AJ239" s="65">
        <f t="shared" si="312"/>
        <v>141.70632924314503</v>
      </c>
      <c r="AK239" s="65">
        <f t="shared" si="313"/>
        <v>146.70421949543004</v>
      </c>
      <c r="AL239" s="65">
        <f t="shared" si="314"/>
        <v>149.20316462157251</v>
      </c>
      <c r="AM239" s="65">
        <f t="shared" si="315"/>
        <v>164.1170818105719</v>
      </c>
      <c r="AN239" s="65">
        <f t="shared" si="316"/>
        <v>166.58944241409583</v>
      </c>
      <c r="AO239" s="65">
        <f t="shared" si="317"/>
        <v>171.53416362114376</v>
      </c>
      <c r="AP239" s="65">
        <f t="shared" si="318"/>
        <v>36.030272157455244</v>
      </c>
      <c r="AQ239" s="65">
        <f t="shared" si="319"/>
        <v>41.453514771636826</v>
      </c>
      <c r="AR239" s="65">
        <f t="shared" si="320"/>
        <v>44.165136078727627</v>
      </c>
      <c r="AS239" s="65">
        <f t="shared" si="321"/>
        <v>61.072892464117274</v>
      </c>
      <c r="AT239" s="65">
        <f t="shared" si="322"/>
        <v>63.997189952156361</v>
      </c>
      <c r="AU239" s="65">
        <f t="shared" si="323"/>
        <v>69.845784928234551</v>
      </c>
      <c r="AV239" s="65">
        <f t="shared" si="324"/>
        <v>0</v>
      </c>
      <c r="AW239" s="65">
        <f t="shared" si="325"/>
        <v>36.030272157455244</v>
      </c>
      <c r="AX239" s="65">
        <f t="shared" si="326"/>
        <v>0</v>
      </c>
      <c r="AY239" s="65">
        <f t="shared" si="327"/>
        <v>41.453514771636826</v>
      </c>
      <c r="AZ239" s="65">
        <f t="shared" si="328"/>
        <v>0</v>
      </c>
      <c r="BA239" s="65">
        <f t="shared" si="329"/>
        <v>44.165136078727627</v>
      </c>
      <c r="BB239" s="65">
        <f t="shared" si="330"/>
        <v>0</v>
      </c>
      <c r="BC239" s="65">
        <f t="shared" si="331"/>
        <v>61.072892464117274</v>
      </c>
      <c r="BD239" s="65">
        <f t="shared" si="332"/>
        <v>0</v>
      </c>
      <c r="BE239" s="65">
        <f t="shared" si="333"/>
        <v>63.997189952156361</v>
      </c>
      <c r="BF239" s="65">
        <f t="shared" si="334"/>
        <v>0</v>
      </c>
      <c r="BG239" s="65">
        <f t="shared" si="335"/>
        <v>69.845784928234551</v>
      </c>
      <c r="BI239" s="371">
        <v>1224</v>
      </c>
      <c r="BJ239" s="342">
        <v>39.597172257498116</v>
      </c>
      <c r="BK239" s="342">
        <v>45.764781504998744</v>
      </c>
      <c r="BL239" s="342">
        <v>48.848586128749062</v>
      </c>
      <c r="BM239" s="342">
        <v>51.932390752499373</v>
      </c>
      <c r="BN239" s="342">
        <v>58.1</v>
      </c>
      <c r="BO239" s="342">
        <v>64.214440202263546</v>
      </c>
      <c r="BP239" s="342">
        <v>67.271660303395322</v>
      </c>
      <c r="BQ239" s="342">
        <v>70.328880404527098</v>
      </c>
      <c r="BR239" s="342">
        <v>76.400000000000006</v>
      </c>
      <c r="BS239" s="65"/>
      <c r="BT239" s="371">
        <v>1224</v>
      </c>
      <c r="BU239" s="342">
        <v>153.73547683701173</v>
      </c>
      <c r="BV239" s="342">
        <v>159.0236512246745</v>
      </c>
      <c r="BW239" s="342">
        <v>161.66773841850591</v>
      </c>
      <c r="BX239" s="342">
        <v>164.31182561233726</v>
      </c>
      <c r="BY239" s="342">
        <v>169.6</v>
      </c>
      <c r="BZ239" s="342">
        <v>174.91690452370744</v>
      </c>
      <c r="CA239" s="342">
        <v>177.57535678556115</v>
      </c>
      <c r="CB239" s="342">
        <v>180.23380904741487</v>
      </c>
      <c r="CC239" s="342">
        <v>185.55071357112232</v>
      </c>
      <c r="CE239" s="385">
        <v>74.5</v>
      </c>
      <c r="CF239" s="342">
        <v>6.8</v>
      </c>
      <c r="CG239" s="342">
        <v>7.8</v>
      </c>
      <c r="CH239" s="342">
        <v>8.3000000000000007</v>
      </c>
      <c r="CI239" s="342">
        <v>8.8000000000000007</v>
      </c>
      <c r="CJ239" s="342">
        <v>9.8000000000000007</v>
      </c>
      <c r="CK239" s="342">
        <v>11.175000000000001</v>
      </c>
      <c r="CL239" s="342">
        <v>11.862500000000001</v>
      </c>
      <c r="CM239" s="342">
        <v>12.55</v>
      </c>
      <c r="CN239" s="342">
        <v>13.925000000000001</v>
      </c>
      <c r="CO239" s="342">
        <v>6.65</v>
      </c>
      <c r="CP239" s="342">
        <v>7.6</v>
      </c>
      <c r="CQ239" s="342">
        <v>8.0749999999999993</v>
      </c>
      <c r="CR239" s="342">
        <v>8.5500000000000007</v>
      </c>
      <c r="CS239" s="342">
        <v>9.5</v>
      </c>
      <c r="CT239" s="342">
        <v>10.8</v>
      </c>
      <c r="CU239" s="342">
        <v>11.45</v>
      </c>
      <c r="CV239" s="342">
        <v>12.1</v>
      </c>
      <c r="CW239" s="342">
        <v>13.4</v>
      </c>
      <c r="CY239" s="101">
        <f t="shared" si="336"/>
        <v>1</v>
      </c>
      <c r="CZ239" s="101">
        <f t="shared" si="337"/>
        <v>3</v>
      </c>
      <c r="DB239" s="101">
        <f t="shared" si="338"/>
        <v>3</v>
      </c>
      <c r="DD239" s="311">
        <f t="shared" si="339"/>
        <v>3</v>
      </c>
      <c r="DE239" s="311"/>
      <c r="DF239" s="101">
        <f t="shared" si="255"/>
        <v>0</v>
      </c>
      <c r="DG239" s="101">
        <f t="shared" si="256"/>
        <v>0</v>
      </c>
      <c r="DH239" s="101">
        <f t="shared" si="257"/>
        <v>0</v>
      </c>
      <c r="DI239" s="101">
        <f t="shared" si="258"/>
        <v>0</v>
      </c>
      <c r="DJ239" s="311">
        <f t="shared" si="259"/>
        <v>0</v>
      </c>
      <c r="DK239" s="311">
        <f t="shared" si="260"/>
        <v>0</v>
      </c>
      <c r="DL239" s="101">
        <f t="shared" si="261"/>
        <v>0</v>
      </c>
      <c r="DM239" s="101">
        <f t="shared" si="262"/>
        <v>0</v>
      </c>
      <c r="DN239" s="101">
        <f t="shared" si="263"/>
        <v>0</v>
      </c>
      <c r="DO239" s="101">
        <f t="shared" si="264"/>
        <v>0</v>
      </c>
      <c r="DP239" s="101">
        <f t="shared" si="265"/>
        <v>0</v>
      </c>
      <c r="DQ239" s="101">
        <f t="shared" si="266"/>
        <v>0</v>
      </c>
      <c r="DR239" s="101">
        <f t="shared" si="267"/>
        <v>0</v>
      </c>
      <c r="DS239" s="101">
        <f t="shared" si="268"/>
        <v>0</v>
      </c>
      <c r="DT239" s="101">
        <f t="shared" si="269"/>
        <v>0</v>
      </c>
      <c r="DU239" s="101">
        <f t="shared" si="270"/>
        <v>0</v>
      </c>
      <c r="DV239" s="101">
        <f t="shared" si="271"/>
        <v>0</v>
      </c>
      <c r="DW239" s="101">
        <f t="shared" si="272"/>
        <v>0</v>
      </c>
      <c r="DX239" s="311">
        <f t="shared" si="273"/>
        <v>0</v>
      </c>
      <c r="DY239" s="101">
        <f t="shared" si="274"/>
        <v>0</v>
      </c>
      <c r="DZ239" s="101">
        <f t="shared" si="275"/>
        <v>0</v>
      </c>
      <c r="EA239" s="101">
        <f t="shared" si="276"/>
        <v>1</v>
      </c>
      <c r="EB239" s="101">
        <f t="shared" si="277"/>
        <v>0</v>
      </c>
      <c r="EC239" s="101">
        <f t="shared" si="278"/>
        <v>0</v>
      </c>
      <c r="ED239" s="101">
        <f t="shared" si="279"/>
        <v>0</v>
      </c>
      <c r="EE239" s="101">
        <f t="shared" si="280"/>
        <v>0</v>
      </c>
      <c r="EF239" s="101">
        <f t="shared" si="281"/>
        <v>0</v>
      </c>
      <c r="EG239" s="101">
        <f t="shared" si="282"/>
        <v>1</v>
      </c>
      <c r="EH239" s="101">
        <f t="shared" si="283"/>
        <v>0</v>
      </c>
      <c r="EI239" s="101">
        <f t="shared" si="284"/>
        <v>0</v>
      </c>
      <c r="EJ239" s="101">
        <f t="shared" si="285"/>
        <v>0</v>
      </c>
      <c r="EK239" s="101">
        <f t="shared" si="286"/>
        <v>0</v>
      </c>
      <c r="EL239" s="101">
        <f t="shared" si="287"/>
        <v>0</v>
      </c>
      <c r="EM239" s="101">
        <f t="shared" si="288"/>
        <v>0</v>
      </c>
      <c r="EN239" s="101">
        <f t="shared" si="289"/>
        <v>1</v>
      </c>
      <c r="EO239" s="101">
        <f t="shared" si="290"/>
        <v>0</v>
      </c>
      <c r="EP239" s="101">
        <f t="shared" si="291"/>
        <v>0</v>
      </c>
      <c r="EQ239" s="101">
        <f t="shared" si="292"/>
        <v>0</v>
      </c>
    </row>
    <row r="240" spans="2:147" ht="21.75" customHeight="1" x14ac:dyDescent="0.45">
      <c r="B240" s="133">
        <f>IF(Data!B239&lt;&gt;"",Data!B239,"")</f>
        <v>226</v>
      </c>
      <c r="C240" s="158" t="str">
        <f>IF(Data!C239&lt;&gt;"",Data!C239,"")</f>
        <v>นางสาวเพ็ญพิชชา   ตั้งชั้ว</v>
      </c>
      <c r="D240" s="106">
        <f>IF(Data!D239&lt;&gt;"",Data!D239,"")</f>
        <v>2</v>
      </c>
      <c r="E240" s="140">
        <f>IF(AND(I240=1,Data!T239=0),0,IF(I240=999,999,Data!T239))</f>
        <v>198</v>
      </c>
      <c r="F240" s="140">
        <f t="shared" si="293"/>
        <v>16.5</v>
      </c>
      <c r="G240" s="140">
        <f>IF(Data!K239&lt;&gt;"",Data!K239,"")</f>
        <v>54</v>
      </c>
      <c r="H240" s="141">
        <f>IF(Data!L239&lt;&gt;"",Data!L239,"")</f>
        <v>160</v>
      </c>
      <c r="I240" s="63">
        <f>IF(Data!M239&lt;&gt;"",Data!M239,"")</f>
        <v>1</v>
      </c>
      <c r="J240" s="63">
        <f t="shared" si="294"/>
        <v>112</v>
      </c>
      <c r="L240" s="64" t="str">
        <f t="shared" si="295"/>
        <v>น้ำหนักตามเกณฑ์</v>
      </c>
      <c r="N240" s="63">
        <f t="shared" si="296"/>
        <v>102</v>
      </c>
      <c r="P240" s="64" t="str">
        <f t="shared" si="297"/>
        <v>ส่วนสูงตามเกณฑ์</v>
      </c>
      <c r="R240" s="63">
        <f t="shared" si="298"/>
        <v>109</v>
      </c>
      <c r="S240" s="64" t="str">
        <f t="shared" si="299"/>
        <v>สมส่วน</v>
      </c>
      <c r="W240" s="310">
        <f t="shared" si="300"/>
        <v>2198</v>
      </c>
      <c r="Y240" s="65">
        <f t="shared" si="301"/>
        <v>48.2</v>
      </c>
      <c r="Z240" s="65">
        <f t="shared" si="302"/>
        <v>156.80000000000001</v>
      </c>
      <c r="AA240" s="65">
        <f t="shared" si="303"/>
        <v>49.7</v>
      </c>
      <c r="AB240" s="65">
        <f t="shared" si="304"/>
        <v>0</v>
      </c>
      <c r="AC240" s="341">
        <f t="shared" si="305"/>
        <v>49.7</v>
      </c>
      <c r="AD240" s="65">
        <f t="shared" si="306"/>
        <v>32.887314971722574</v>
      </c>
      <c r="AE240" s="65">
        <f t="shared" si="307"/>
        <v>37.991543314481717</v>
      </c>
      <c r="AF240" s="65">
        <f t="shared" si="308"/>
        <v>40.543657485861289</v>
      </c>
      <c r="AG240" s="65">
        <f t="shared" si="309"/>
        <v>57.451413871250949</v>
      </c>
      <c r="AH240" s="65">
        <f t="shared" si="310"/>
        <v>60.535218495001253</v>
      </c>
      <c r="AI240" s="65">
        <f t="shared" si="311"/>
        <v>66.702827742501881</v>
      </c>
      <c r="AJ240" s="65">
        <f t="shared" si="312"/>
        <v>141.80632924314503</v>
      </c>
      <c r="AK240" s="65">
        <f t="shared" si="313"/>
        <v>146.80421949543003</v>
      </c>
      <c r="AL240" s="65">
        <f t="shared" si="314"/>
        <v>149.30316462157251</v>
      </c>
      <c r="AM240" s="65">
        <f t="shared" si="315"/>
        <v>164.13732824271625</v>
      </c>
      <c r="AN240" s="65">
        <f t="shared" si="316"/>
        <v>166.58310432362168</v>
      </c>
      <c r="AO240" s="65">
        <f t="shared" si="317"/>
        <v>171.47465648543252</v>
      </c>
      <c r="AP240" s="65">
        <f t="shared" si="318"/>
        <v>34.387314971722574</v>
      </c>
      <c r="AQ240" s="65">
        <f t="shared" si="319"/>
        <v>39.491543314481717</v>
      </c>
      <c r="AR240" s="65">
        <f t="shared" si="320"/>
        <v>42.043657485861289</v>
      </c>
      <c r="AS240" s="65">
        <f t="shared" si="321"/>
        <v>59.031167439106554</v>
      </c>
      <c r="AT240" s="65">
        <f t="shared" si="322"/>
        <v>62.141556585475406</v>
      </c>
      <c r="AU240" s="65">
        <f t="shared" si="323"/>
        <v>68.362334878213105</v>
      </c>
      <c r="AV240" s="65">
        <f t="shared" si="324"/>
        <v>0</v>
      </c>
      <c r="AW240" s="65">
        <f t="shared" si="325"/>
        <v>34.387314971722574</v>
      </c>
      <c r="AX240" s="65">
        <f t="shared" si="326"/>
        <v>0</v>
      </c>
      <c r="AY240" s="65">
        <f t="shared" si="327"/>
        <v>39.491543314481717</v>
      </c>
      <c r="AZ240" s="65">
        <f t="shared" si="328"/>
        <v>0</v>
      </c>
      <c r="BA240" s="65">
        <f t="shared" si="329"/>
        <v>42.043657485861289</v>
      </c>
      <c r="BB240" s="65">
        <f t="shared" si="330"/>
        <v>0</v>
      </c>
      <c r="BC240" s="65">
        <f t="shared" si="331"/>
        <v>59.031167439106554</v>
      </c>
      <c r="BD240" s="65">
        <f t="shared" si="332"/>
        <v>0</v>
      </c>
      <c r="BE240" s="65">
        <f t="shared" si="333"/>
        <v>62.141556585475406</v>
      </c>
      <c r="BF240" s="65">
        <f t="shared" si="334"/>
        <v>0</v>
      </c>
      <c r="BG240" s="65">
        <f t="shared" si="335"/>
        <v>68.362334878213105</v>
      </c>
      <c r="BI240" s="371">
        <v>1225</v>
      </c>
      <c r="BJ240" s="342">
        <v>39.537665121786887</v>
      </c>
      <c r="BK240" s="342">
        <v>45.758443414524592</v>
      </c>
      <c r="BL240" s="342">
        <v>48.868832560893445</v>
      </c>
      <c r="BM240" s="342">
        <v>51.979221707262298</v>
      </c>
      <c r="BN240" s="342">
        <v>58.2</v>
      </c>
      <c r="BO240" s="342">
        <v>64.261271157026485</v>
      </c>
      <c r="BP240" s="342">
        <v>67.291906735539726</v>
      </c>
      <c r="BQ240" s="342">
        <v>70.322542314052953</v>
      </c>
      <c r="BR240" s="342">
        <v>76.400000000000006</v>
      </c>
      <c r="BS240" s="65"/>
      <c r="BT240" s="371">
        <v>1225</v>
      </c>
      <c r="BU240" s="342">
        <v>153.78384654647908</v>
      </c>
      <c r="BV240" s="342">
        <v>159.05589769765274</v>
      </c>
      <c r="BW240" s="342">
        <v>161.69192327323955</v>
      </c>
      <c r="BX240" s="342">
        <v>164.32794884882637</v>
      </c>
      <c r="BY240" s="342">
        <v>169.6</v>
      </c>
      <c r="BZ240" s="342">
        <v>174.91690452370744</v>
      </c>
      <c r="CA240" s="342">
        <v>177.57535678556115</v>
      </c>
      <c r="CB240" s="342">
        <v>180.23380904741487</v>
      </c>
      <c r="CC240" s="342">
        <v>185.55071357112232</v>
      </c>
      <c r="CE240" s="385">
        <v>74.75</v>
      </c>
      <c r="CF240" s="342">
        <v>6.85</v>
      </c>
      <c r="CG240" s="342">
        <v>7.85</v>
      </c>
      <c r="CH240" s="342">
        <v>8.35</v>
      </c>
      <c r="CI240" s="342">
        <v>8.85</v>
      </c>
      <c r="CJ240" s="342">
        <v>9.85</v>
      </c>
      <c r="CK240" s="342">
        <v>11.237500000000001</v>
      </c>
      <c r="CL240" s="342">
        <v>11.93125</v>
      </c>
      <c r="CM240" s="342">
        <v>12.625</v>
      </c>
      <c r="CN240" s="342">
        <v>14.012499999999999</v>
      </c>
      <c r="CO240" s="342">
        <v>6.7</v>
      </c>
      <c r="CP240" s="342">
        <v>7.65</v>
      </c>
      <c r="CQ240" s="342">
        <v>8.125</v>
      </c>
      <c r="CR240" s="342">
        <v>8.6</v>
      </c>
      <c r="CS240" s="342">
        <v>9.5500000000000007</v>
      </c>
      <c r="CT240" s="342">
        <v>10.85</v>
      </c>
      <c r="CU240" s="342">
        <v>11.5</v>
      </c>
      <c r="CV240" s="342">
        <v>12.15</v>
      </c>
      <c r="CW240" s="342">
        <v>13.45</v>
      </c>
      <c r="CY240" s="101">
        <f t="shared" si="336"/>
        <v>1</v>
      </c>
      <c r="CZ240" s="101">
        <f t="shared" si="337"/>
        <v>3</v>
      </c>
      <c r="DB240" s="101">
        <f t="shared" si="338"/>
        <v>3</v>
      </c>
      <c r="DD240" s="311">
        <f t="shared" si="339"/>
        <v>3</v>
      </c>
      <c r="DE240" s="311"/>
      <c r="DF240" s="101">
        <f t="shared" si="255"/>
        <v>0</v>
      </c>
      <c r="DG240" s="101">
        <f t="shared" si="256"/>
        <v>0</v>
      </c>
      <c r="DH240" s="101">
        <f t="shared" si="257"/>
        <v>0</v>
      </c>
      <c r="DI240" s="101">
        <f t="shared" si="258"/>
        <v>0</v>
      </c>
      <c r="DJ240" s="311">
        <f t="shared" si="259"/>
        <v>0</v>
      </c>
      <c r="DK240" s="311">
        <f t="shared" si="260"/>
        <v>0</v>
      </c>
      <c r="DL240" s="101">
        <f t="shared" si="261"/>
        <v>0</v>
      </c>
      <c r="DM240" s="101">
        <f t="shared" si="262"/>
        <v>0</v>
      </c>
      <c r="DN240" s="101">
        <f t="shared" si="263"/>
        <v>0</v>
      </c>
      <c r="DO240" s="101">
        <f t="shared" si="264"/>
        <v>0</v>
      </c>
      <c r="DP240" s="101">
        <f t="shared" si="265"/>
        <v>0</v>
      </c>
      <c r="DQ240" s="101">
        <f t="shared" si="266"/>
        <v>0</v>
      </c>
      <c r="DR240" s="101">
        <f t="shared" si="267"/>
        <v>0</v>
      </c>
      <c r="DS240" s="101">
        <f t="shared" si="268"/>
        <v>0</v>
      </c>
      <c r="DT240" s="101">
        <f t="shared" si="269"/>
        <v>0</v>
      </c>
      <c r="DU240" s="101">
        <f t="shared" si="270"/>
        <v>0</v>
      </c>
      <c r="DV240" s="101">
        <f t="shared" si="271"/>
        <v>0</v>
      </c>
      <c r="DW240" s="101">
        <f t="shared" si="272"/>
        <v>0</v>
      </c>
      <c r="DX240" s="311">
        <f t="shared" si="273"/>
        <v>0</v>
      </c>
      <c r="DY240" s="101">
        <f t="shared" si="274"/>
        <v>0</v>
      </c>
      <c r="DZ240" s="101">
        <f t="shared" si="275"/>
        <v>0</v>
      </c>
      <c r="EA240" s="101">
        <f t="shared" si="276"/>
        <v>1</v>
      </c>
      <c r="EB240" s="101">
        <f t="shared" si="277"/>
        <v>0</v>
      </c>
      <c r="EC240" s="101">
        <f t="shared" si="278"/>
        <v>0</v>
      </c>
      <c r="ED240" s="101">
        <f t="shared" si="279"/>
        <v>0</v>
      </c>
      <c r="EE240" s="101">
        <f t="shared" si="280"/>
        <v>0</v>
      </c>
      <c r="EF240" s="101">
        <f t="shared" si="281"/>
        <v>0</v>
      </c>
      <c r="EG240" s="101">
        <f t="shared" si="282"/>
        <v>1</v>
      </c>
      <c r="EH240" s="101">
        <f t="shared" si="283"/>
        <v>0</v>
      </c>
      <c r="EI240" s="101">
        <f t="shared" si="284"/>
        <v>0</v>
      </c>
      <c r="EJ240" s="101">
        <f t="shared" si="285"/>
        <v>0</v>
      </c>
      <c r="EK240" s="101">
        <f t="shared" si="286"/>
        <v>0</v>
      </c>
      <c r="EL240" s="101">
        <f t="shared" si="287"/>
        <v>0</v>
      </c>
      <c r="EM240" s="101">
        <f t="shared" si="288"/>
        <v>0</v>
      </c>
      <c r="EN240" s="101">
        <f t="shared" si="289"/>
        <v>1</v>
      </c>
      <c r="EO240" s="101">
        <f t="shared" si="290"/>
        <v>0</v>
      </c>
      <c r="EP240" s="101">
        <f t="shared" si="291"/>
        <v>0</v>
      </c>
      <c r="EQ240" s="101">
        <f t="shared" si="292"/>
        <v>0</v>
      </c>
    </row>
    <row r="241" spans="2:147" ht="21.75" customHeight="1" x14ac:dyDescent="0.45">
      <c r="B241" s="133">
        <f>IF(Data!B240&lt;&gt;"",Data!B240,"")</f>
        <v>227</v>
      </c>
      <c r="C241" s="158" t="str">
        <f>IF(Data!C240&lt;&gt;"",Data!C240,"")</f>
        <v>นายชัยณรงค์   ฉายงาม</v>
      </c>
      <c r="D241" s="106">
        <f>IF(Data!D240&lt;&gt;"",Data!D240,"")</f>
        <v>1</v>
      </c>
      <c r="E241" s="140">
        <f>IF(AND(I241=1,Data!T240=0),0,IF(I241=999,999,Data!T240))</f>
        <v>197</v>
      </c>
      <c r="F241" s="140">
        <f t="shared" si="293"/>
        <v>16.416666666666668</v>
      </c>
      <c r="G241" s="140">
        <f>IF(Data!K240&lt;&gt;"",Data!K240,"")</f>
        <v>98</v>
      </c>
      <c r="H241" s="141">
        <f>IF(Data!L240&lt;&gt;"",Data!L240,"")</f>
        <v>180</v>
      </c>
      <c r="I241" s="63">
        <f>IF(Data!M240&lt;&gt;"",Data!M240,"")</f>
        <v>1</v>
      </c>
      <c r="J241" s="63">
        <f t="shared" si="294"/>
        <v>179</v>
      </c>
      <c r="L241" s="64" t="str">
        <f t="shared" si="295"/>
        <v>น้ำหนักมากกว่าเกณฑ์</v>
      </c>
      <c r="N241" s="63">
        <f t="shared" si="296"/>
        <v>107</v>
      </c>
      <c r="P241" s="64" t="str">
        <f t="shared" si="297"/>
        <v>สูงกว่าเกณฑ์</v>
      </c>
      <c r="R241" s="63">
        <f t="shared" si="298"/>
        <v>151</v>
      </c>
      <c r="S241" s="64" t="str">
        <f t="shared" si="299"/>
        <v>อ้วน</v>
      </c>
      <c r="W241" s="310">
        <f t="shared" si="300"/>
        <v>1197</v>
      </c>
      <c r="Y241" s="65">
        <f t="shared" si="301"/>
        <v>54.8</v>
      </c>
      <c r="Z241" s="65">
        <f t="shared" si="302"/>
        <v>168.4696252928</v>
      </c>
      <c r="AA241" s="65">
        <f t="shared" si="303"/>
        <v>64.7</v>
      </c>
      <c r="AB241" s="65">
        <f t="shared" si="304"/>
        <v>0</v>
      </c>
      <c r="AC241" s="341">
        <f t="shared" si="305"/>
        <v>64.7</v>
      </c>
      <c r="AD241" s="65">
        <f t="shared" si="306"/>
        <v>35.021115171808326</v>
      </c>
      <c r="AE241" s="65">
        <f t="shared" si="307"/>
        <v>41.614076781205554</v>
      </c>
      <c r="AF241" s="65">
        <f t="shared" si="308"/>
        <v>44.910557585904165</v>
      </c>
      <c r="AG241" s="65">
        <f t="shared" si="309"/>
        <v>64.928703117662664</v>
      </c>
      <c r="AH241" s="65">
        <f t="shared" si="310"/>
        <v>68.304937490216901</v>
      </c>
      <c r="AI241" s="65">
        <f t="shared" si="311"/>
        <v>75.099999999999994</v>
      </c>
      <c r="AJ241" s="65">
        <f t="shared" si="312"/>
        <v>150.29154749053939</v>
      </c>
      <c r="AK241" s="65">
        <f t="shared" si="313"/>
        <v>156.35090675795959</v>
      </c>
      <c r="AL241" s="65">
        <f t="shared" si="314"/>
        <v>159.38058639166968</v>
      </c>
      <c r="AM241" s="65">
        <f t="shared" si="315"/>
        <v>176.48508714379733</v>
      </c>
      <c r="AN241" s="65">
        <f t="shared" si="316"/>
        <v>179.15690776079646</v>
      </c>
      <c r="AO241" s="65">
        <f t="shared" si="317"/>
        <v>184.50054899479468</v>
      </c>
      <c r="AP241" s="65">
        <f t="shared" si="318"/>
        <v>47.792243614610342</v>
      </c>
      <c r="AQ241" s="65">
        <f t="shared" si="319"/>
        <v>53.428162409740231</v>
      </c>
      <c r="AR241" s="65">
        <f t="shared" si="320"/>
        <v>56.24612180730518</v>
      </c>
      <c r="AS241" s="65">
        <f t="shared" si="321"/>
        <v>72.436096081994322</v>
      </c>
      <c r="AT241" s="65">
        <f t="shared" si="322"/>
        <v>75.014794775992442</v>
      </c>
      <c r="AU241" s="65">
        <f t="shared" si="323"/>
        <v>80.172192163988655</v>
      </c>
      <c r="AV241" s="65">
        <f t="shared" si="324"/>
        <v>0</v>
      </c>
      <c r="AW241" s="65">
        <f t="shared" si="325"/>
        <v>47.792243614610342</v>
      </c>
      <c r="AX241" s="65">
        <f t="shared" si="326"/>
        <v>0</v>
      </c>
      <c r="AY241" s="65">
        <f t="shared" si="327"/>
        <v>53.428162409740231</v>
      </c>
      <c r="AZ241" s="65">
        <f t="shared" si="328"/>
        <v>0</v>
      </c>
      <c r="BA241" s="65">
        <f t="shared" si="329"/>
        <v>56.24612180730518</v>
      </c>
      <c r="BB241" s="65">
        <f t="shared" si="330"/>
        <v>0</v>
      </c>
      <c r="BC241" s="65">
        <f t="shared" si="331"/>
        <v>72.436096081994322</v>
      </c>
      <c r="BD241" s="65">
        <f t="shared" si="332"/>
        <v>0</v>
      </c>
      <c r="BE241" s="65">
        <f t="shared" si="333"/>
        <v>75.014794775992442</v>
      </c>
      <c r="BF241" s="65">
        <f t="shared" si="334"/>
        <v>0</v>
      </c>
      <c r="BG241" s="65">
        <f t="shared" si="335"/>
        <v>80.172192163988655</v>
      </c>
      <c r="BI241" s="371">
        <v>1226</v>
      </c>
      <c r="BJ241" s="342">
        <v>39.69717225749811</v>
      </c>
      <c r="BK241" s="342">
        <v>45.864781504998746</v>
      </c>
      <c r="BL241" s="342">
        <v>48.948586128749056</v>
      </c>
      <c r="BM241" s="342">
        <v>52.032390752499374</v>
      </c>
      <c r="BN241" s="342">
        <v>58.2</v>
      </c>
      <c r="BO241" s="342">
        <v>64.314440202263555</v>
      </c>
      <c r="BP241" s="342">
        <v>67.371660303395331</v>
      </c>
      <c r="BQ241" s="342">
        <v>70.428880404527106</v>
      </c>
      <c r="BR241" s="342">
        <v>76.5</v>
      </c>
      <c r="BS241" s="65"/>
      <c r="BT241" s="371">
        <v>1226</v>
      </c>
      <c r="BU241" s="342">
        <v>153.84474979072661</v>
      </c>
      <c r="BV241" s="342">
        <v>159.09649986048441</v>
      </c>
      <c r="BW241" s="342">
        <v>161.72237489536329</v>
      </c>
      <c r="BX241" s="342">
        <v>164.34824993024219</v>
      </c>
      <c r="BY241" s="342">
        <v>169.6</v>
      </c>
      <c r="BZ241" s="342">
        <v>174.91690452370744</v>
      </c>
      <c r="CA241" s="342">
        <v>177.57535678556115</v>
      </c>
      <c r="CB241" s="342">
        <v>180.23380904741487</v>
      </c>
      <c r="CC241" s="342">
        <v>185.55071357112232</v>
      </c>
      <c r="CE241" s="385">
        <v>75</v>
      </c>
      <c r="CF241" s="342">
        <v>6.9</v>
      </c>
      <c r="CG241" s="342">
        <v>7.9</v>
      </c>
      <c r="CH241" s="342">
        <v>8.4</v>
      </c>
      <c r="CI241" s="342">
        <v>8.9</v>
      </c>
      <c r="CJ241" s="342">
        <v>9.9</v>
      </c>
      <c r="CK241" s="342">
        <v>11.3</v>
      </c>
      <c r="CL241" s="342">
        <v>12</v>
      </c>
      <c r="CM241" s="342">
        <v>12.7</v>
      </c>
      <c r="CN241" s="342">
        <v>14.1</v>
      </c>
      <c r="CO241" s="342">
        <v>6.75</v>
      </c>
      <c r="CP241" s="342">
        <v>7.7</v>
      </c>
      <c r="CQ241" s="342">
        <v>8.1750000000000007</v>
      </c>
      <c r="CR241" s="342">
        <v>8.65</v>
      </c>
      <c r="CS241" s="342">
        <v>9.6</v>
      </c>
      <c r="CT241" s="342">
        <v>10.9</v>
      </c>
      <c r="CU241" s="342">
        <v>11.55</v>
      </c>
      <c r="CV241" s="342">
        <v>12.2</v>
      </c>
      <c r="CW241" s="342">
        <v>13.5</v>
      </c>
      <c r="CY241" s="101">
        <f t="shared" si="336"/>
        <v>1</v>
      </c>
      <c r="CZ241" s="101">
        <f t="shared" si="337"/>
        <v>5</v>
      </c>
      <c r="DB241" s="101">
        <f t="shared" si="338"/>
        <v>5</v>
      </c>
      <c r="DD241" s="311">
        <f t="shared" si="339"/>
        <v>6</v>
      </c>
      <c r="DE241" s="311"/>
      <c r="DF241" s="101">
        <f t="shared" si="255"/>
        <v>1</v>
      </c>
      <c r="DG241" s="101">
        <f t="shared" si="256"/>
        <v>0</v>
      </c>
      <c r="DH241" s="101">
        <f t="shared" si="257"/>
        <v>0</v>
      </c>
      <c r="DI241" s="101">
        <f t="shared" si="258"/>
        <v>0</v>
      </c>
      <c r="DJ241" s="311">
        <f t="shared" si="259"/>
        <v>0</v>
      </c>
      <c r="DK241" s="311">
        <f t="shared" si="260"/>
        <v>0</v>
      </c>
      <c r="DL241" s="101">
        <f t="shared" si="261"/>
        <v>1</v>
      </c>
      <c r="DM241" s="101">
        <f t="shared" si="262"/>
        <v>0</v>
      </c>
      <c r="DN241" s="101">
        <f t="shared" si="263"/>
        <v>0</v>
      </c>
      <c r="DO241" s="101">
        <f t="shared" si="264"/>
        <v>0</v>
      </c>
      <c r="DP241" s="101">
        <f t="shared" si="265"/>
        <v>0</v>
      </c>
      <c r="DQ241" s="101">
        <f t="shared" si="266"/>
        <v>0</v>
      </c>
      <c r="DR241" s="101">
        <f t="shared" si="267"/>
        <v>1</v>
      </c>
      <c r="DS241" s="101">
        <f t="shared" si="268"/>
        <v>0</v>
      </c>
      <c r="DT241" s="101">
        <f t="shared" si="269"/>
        <v>0</v>
      </c>
      <c r="DU241" s="101">
        <f t="shared" si="270"/>
        <v>0</v>
      </c>
      <c r="DV241" s="101">
        <f t="shared" si="271"/>
        <v>0</v>
      </c>
      <c r="DW241" s="101">
        <f t="shared" si="272"/>
        <v>0</v>
      </c>
      <c r="DX241" s="311">
        <f t="shared" si="273"/>
        <v>0</v>
      </c>
      <c r="DY241" s="101">
        <f t="shared" si="274"/>
        <v>0</v>
      </c>
      <c r="DZ241" s="101">
        <f t="shared" si="275"/>
        <v>0</v>
      </c>
      <c r="EA241" s="101">
        <f t="shared" si="276"/>
        <v>0</v>
      </c>
      <c r="EB241" s="101">
        <f t="shared" si="277"/>
        <v>0</v>
      </c>
      <c r="EC241" s="101">
        <f t="shared" si="278"/>
        <v>0</v>
      </c>
      <c r="ED241" s="101">
        <f t="shared" si="279"/>
        <v>0</v>
      </c>
      <c r="EE241" s="101">
        <f t="shared" si="280"/>
        <v>0</v>
      </c>
      <c r="EF241" s="101">
        <f t="shared" si="281"/>
        <v>0</v>
      </c>
      <c r="EG241" s="101">
        <f t="shared" si="282"/>
        <v>0</v>
      </c>
      <c r="EH241" s="101">
        <f t="shared" si="283"/>
        <v>0</v>
      </c>
      <c r="EI241" s="101">
        <f t="shared" si="284"/>
        <v>0</v>
      </c>
      <c r="EJ241" s="101">
        <f t="shared" si="285"/>
        <v>0</v>
      </c>
      <c r="EK241" s="101">
        <f t="shared" si="286"/>
        <v>0</v>
      </c>
      <c r="EL241" s="101">
        <f t="shared" si="287"/>
        <v>0</v>
      </c>
      <c r="EM241" s="101">
        <f t="shared" si="288"/>
        <v>0</v>
      </c>
      <c r="EN241" s="101">
        <f t="shared" si="289"/>
        <v>0</v>
      </c>
      <c r="EO241" s="101">
        <f t="shared" si="290"/>
        <v>0</v>
      </c>
      <c r="EP241" s="101">
        <f t="shared" si="291"/>
        <v>0</v>
      </c>
      <c r="EQ241" s="101">
        <f t="shared" si="292"/>
        <v>0</v>
      </c>
    </row>
    <row r="242" spans="2:147" ht="21.75" customHeight="1" x14ac:dyDescent="0.45">
      <c r="B242" s="133">
        <f>IF(Data!B241&lt;&gt;"",Data!B241,"")</f>
        <v>228</v>
      </c>
      <c r="C242" s="158" t="str">
        <f>IF(Data!C241&lt;&gt;"",Data!C241,"")</f>
        <v>นายชัยมงคล   สังข์ทอง</v>
      </c>
      <c r="D242" s="106">
        <f>IF(Data!D241&lt;&gt;"",Data!D241,"")</f>
        <v>1</v>
      </c>
      <c r="E242" s="140">
        <f>IF(AND(I242=1,Data!T241=0),0,IF(I242=999,999,Data!T241))</f>
        <v>205</v>
      </c>
      <c r="F242" s="140">
        <f t="shared" si="293"/>
        <v>17.083333333333332</v>
      </c>
      <c r="G242" s="140">
        <f>IF(Data!K241&lt;&gt;"",Data!K241,"")</f>
        <v>69</v>
      </c>
      <c r="H242" s="141">
        <f>IF(Data!L241&lt;&gt;"",Data!L241,"")</f>
        <v>174</v>
      </c>
      <c r="I242" s="63">
        <f>IF(Data!M241&lt;&gt;"",Data!M241,"")</f>
        <v>1</v>
      </c>
      <c r="J242" s="63">
        <f t="shared" si="294"/>
        <v>123</v>
      </c>
      <c r="L242" s="64" t="str">
        <f t="shared" si="295"/>
        <v>น้ำหนักค่อนข้างมาก</v>
      </c>
      <c r="N242" s="63">
        <f t="shared" si="296"/>
        <v>103</v>
      </c>
      <c r="P242" s="64" t="str">
        <f t="shared" si="297"/>
        <v>ส่วนสูงตามเกณฑ์</v>
      </c>
      <c r="R242" s="63">
        <f t="shared" si="298"/>
        <v>114</v>
      </c>
      <c r="S242" s="64" t="str">
        <f t="shared" si="299"/>
        <v>ท้วม</v>
      </c>
      <c r="W242" s="310">
        <f t="shared" si="300"/>
        <v>1205</v>
      </c>
      <c r="Y242" s="65">
        <f t="shared" si="301"/>
        <v>56.2</v>
      </c>
      <c r="Z242" s="65">
        <f t="shared" si="302"/>
        <v>169.27180303359998</v>
      </c>
      <c r="AA242" s="65">
        <f t="shared" si="303"/>
        <v>60.4</v>
      </c>
      <c r="AB242" s="65">
        <f t="shared" si="304"/>
        <v>0</v>
      </c>
      <c r="AC242" s="341">
        <f t="shared" si="305"/>
        <v>60.4</v>
      </c>
      <c r="AD242" s="65">
        <f t="shared" si="306"/>
        <v>36.580622307519548</v>
      </c>
      <c r="AE242" s="65">
        <f t="shared" si="307"/>
        <v>43.120414871679699</v>
      </c>
      <c r="AF242" s="65">
        <f t="shared" si="308"/>
        <v>46.390311153759775</v>
      </c>
      <c r="AG242" s="65">
        <f t="shared" si="309"/>
        <v>65.850181710529</v>
      </c>
      <c r="AH242" s="65">
        <f t="shared" si="310"/>
        <v>69.066908947371999</v>
      </c>
      <c r="AI242" s="65">
        <f t="shared" si="311"/>
        <v>75.5</v>
      </c>
      <c r="AJ242" s="65">
        <f t="shared" si="312"/>
        <v>151.69392849068211</v>
      </c>
      <c r="AK242" s="65">
        <f t="shared" si="313"/>
        <v>157.55322000498808</v>
      </c>
      <c r="AL242" s="65">
        <f t="shared" si="314"/>
        <v>160.48286576214105</v>
      </c>
      <c r="AM242" s="65">
        <f t="shared" si="315"/>
        <v>177.2282108410277</v>
      </c>
      <c r="AN242" s="65">
        <f t="shared" si="316"/>
        <v>179.88034677683692</v>
      </c>
      <c r="AO242" s="65">
        <f t="shared" si="317"/>
        <v>185.1846186484554</v>
      </c>
      <c r="AP242" s="65">
        <f t="shared" si="318"/>
        <v>42.854215071765452</v>
      </c>
      <c r="AQ242" s="65">
        <f t="shared" si="319"/>
        <v>48.702810047843634</v>
      </c>
      <c r="AR242" s="65">
        <f t="shared" si="320"/>
        <v>51.627107535882729</v>
      </c>
      <c r="AS242" s="65">
        <f t="shared" si="321"/>
        <v>68.455110353416771</v>
      </c>
      <c r="AT242" s="65">
        <f t="shared" si="322"/>
        <v>71.140147137889031</v>
      </c>
      <c r="AU242" s="65">
        <f t="shared" si="323"/>
        <v>76.510220706833536</v>
      </c>
      <c r="AV242" s="65">
        <f t="shared" si="324"/>
        <v>0</v>
      </c>
      <c r="AW242" s="65">
        <f t="shared" si="325"/>
        <v>42.854215071765452</v>
      </c>
      <c r="AX242" s="65">
        <f t="shared" si="326"/>
        <v>0</v>
      </c>
      <c r="AY242" s="65">
        <f t="shared" si="327"/>
        <v>48.702810047843634</v>
      </c>
      <c r="AZ242" s="65">
        <f t="shared" si="328"/>
        <v>0</v>
      </c>
      <c r="BA242" s="65">
        <f t="shared" si="329"/>
        <v>51.627107535882729</v>
      </c>
      <c r="BB242" s="65">
        <f t="shared" si="330"/>
        <v>0</v>
      </c>
      <c r="BC242" s="65">
        <f t="shared" si="331"/>
        <v>68.455110353416771</v>
      </c>
      <c r="BD242" s="65">
        <f t="shared" si="332"/>
        <v>0</v>
      </c>
      <c r="BE242" s="65">
        <f t="shared" si="333"/>
        <v>71.140147137889031</v>
      </c>
      <c r="BF242" s="65">
        <f t="shared" si="334"/>
        <v>0</v>
      </c>
      <c r="BG242" s="65">
        <f t="shared" si="335"/>
        <v>76.510220706833536</v>
      </c>
      <c r="BI242" s="371">
        <v>1227</v>
      </c>
      <c r="BJ242" s="342">
        <v>39.69717225749811</v>
      </c>
      <c r="BK242" s="342">
        <v>45.864781504998746</v>
      </c>
      <c r="BL242" s="342">
        <v>48.948586128749056</v>
      </c>
      <c r="BM242" s="342">
        <v>52.032390752499374</v>
      </c>
      <c r="BN242" s="342">
        <v>58.2</v>
      </c>
      <c r="BO242" s="342">
        <v>64.314440202263555</v>
      </c>
      <c r="BP242" s="342">
        <v>67.371660303395331</v>
      </c>
      <c r="BQ242" s="342">
        <v>70.428880404527106</v>
      </c>
      <c r="BR242" s="342">
        <v>76.5</v>
      </c>
      <c r="BS242" s="65"/>
      <c r="BT242" s="371">
        <v>1227</v>
      </c>
      <c r="BU242" s="342">
        <v>153.84474979072661</v>
      </c>
      <c r="BV242" s="342">
        <v>159.09649986048441</v>
      </c>
      <c r="BW242" s="342">
        <v>161.72237489536329</v>
      </c>
      <c r="BX242" s="342">
        <v>164.34824993024219</v>
      </c>
      <c r="BY242" s="342">
        <v>169.6</v>
      </c>
      <c r="BZ242" s="342">
        <v>174.91690452370744</v>
      </c>
      <c r="CA242" s="342">
        <v>177.57535678556115</v>
      </c>
      <c r="CB242" s="342">
        <v>180.23380904741487</v>
      </c>
      <c r="CC242" s="342">
        <v>185.55071357112232</v>
      </c>
      <c r="CE242" s="385">
        <v>75.25</v>
      </c>
      <c r="CF242" s="342">
        <v>6.95</v>
      </c>
      <c r="CG242" s="342">
        <v>7.95</v>
      </c>
      <c r="CH242" s="342">
        <v>8.4499999999999993</v>
      </c>
      <c r="CI242" s="342">
        <v>8.9499999999999993</v>
      </c>
      <c r="CJ242" s="342">
        <v>9.9499999999999993</v>
      </c>
      <c r="CK242" s="342">
        <v>11.35</v>
      </c>
      <c r="CL242" s="342">
        <v>12.05</v>
      </c>
      <c r="CM242" s="342">
        <v>12.75</v>
      </c>
      <c r="CN242" s="342">
        <v>14.15</v>
      </c>
      <c r="CO242" s="342">
        <v>6.8</v>
      </c>
      <c r="CP242" s="342">
        <v>7.75</v>
      </c>
      <c r="CQ242" s="342">
        <v>8.2249999999999996</v>
      </c>
      <c r="CR242" s="342">
        <v>8.6999999999999993</v>
      </c>
      <c r="CS242" s="342">
        <v>9.65</v>
      </c>
      <c r="CT242" s="342">
        <v>10.95</v>
      </c>
      <c r="CU242" s="342">
        <v>11.6</v>
      </c>
      <c r="CV242" s="342">
        <v>12.25</v>
      </c>
      <c r="CW242" s="342">
        <v>13.55</v>
      </c>
      <c r="CY242" s="101">
        <f t="shared" si="336"/>
        <v>1</v>
      </c>
      <c r="CZ242" s="101">
        <f t="shared" si="337"/>
        <v>4</v>
      </c>
      <c r="DB242" s="101">
        <f t="shared" si="338"/>
        <v>3</v>
      </c>
      <c r="DD242" s="311">
        <f t="shared" si="339"/>
        <v>4</v>
      </c>
      <c r="DE242" s="311"/>
      <c r="DF242" s="101">
        <f t="shared" si="255"/>
        <v>0</v>
      </c>
      <c r="DG242" s="101">
        <f t="shared" si="256"/>
        <v>1</v>
      </c>
      <c r="DH242" s="101">
        <f t="shared" si="257"/>
        <v>0</v>
      </c>
      <c r="DI242" s="101">
        <f t="shared" si="258"/>
        <v>0</v>
      </c>
      <c r="DJ242" s="311">
        <f t="shared" si="259"/>
        <v>0</v>
      </c>
      <c r="DK242" s="311">
        <f t="shared" si="260"/>
        <v>0</v>
      </c>
      <c r="DL242" s="101">
        <f t="shared" si="261"/>
        <v>0</v>
      </c>
      <c r="DM242" s="101">
        <f t="shared" si="262"/>
        <v>0</v>
      </c>
      <c r="DN242" s="101">
        <f t="shared" si="263"/>
        <v>1</v>
      </c>
      <c r="DO242" s="101">
        <f t="shared" si="264"/>
        <v>0</v>
      </c>
      <c r="DP242" s="101">
        <f t="shared" si="265"/>
        <v>0</v>
      </c>
      <c r="DQ242" s="101">
        <f t="shared" si="266"/>
        <v>0</v>
      </c>
      <c r="DR242" s="101">
        <f t="shared" si="267"/>
        <v>0</v>
      </c>
      <c r="DS242" s="101">
        <f t="shared" si="268"/>
        <v>0</v>
      </c>
      <c r="DT242" s="101">
        <f t="shared" si="269"/>
        <v>1</v>
      </c>
      <c r="DU242" s="101">
        <f t="shared" si="270"/>
        <v>0</v>
      </c>
      <c r="DV242" s="101">
        <f t="shared" si="271"/>
        <v>0</v>
      </c>
      <c r="DW242" s="101">
        <f t="shared" si="272"/>
        <v>0</v>
      </c>
      <c r="DX242" s="311">
        <f t="shared" si="273"/>
        <v>0</v>
      </c>
      <c r="DY242" s="101">
        <f t="shared" si="274"/>
        <v>0</v>
      </c>
      <c r="DZ242" s="101">
        <f t="shared" si="275"/>
        <v>0</v>
      </c>
      <c r="EA242" s="101">
        <f t="shared" si="276"/>
        <v>0</v>
      </c>
      <c r="EB242" s="101">
        <f t="shared" si="277"/>
        <v>0</v>
      </c>
      <c r="EC242" s="101">
        <f t="shared" si="278"/>
        <v>0</v>
      </c>
      <c r="ED242" s="101">
        <f t="shared" si="279"/>
        <v>0</v>
      </c>
      <c r="EE242" s="101">
        <f t="shared" si="280"/>
        <v>0</v>
      </c>
      <c r="EF242" s="101">
        <f t="shared" si="281"/>
        <v>0</v>
      </c>
      <c r="EG242" s="101">
        <f t="shared" si="282"/>
        <v>0</v>
      </c>
      <c r="EH242" s="101">
        <f t="shared" si="283"/>
        <v>0</v>
      </c>
      <c r="EI242" s="101">
        <f t="shared" si="284"/>
        <v>0</v>
      </c>
      <c r="EJ242" s="101">
        <f t="shared" si="285"/>
        <v>0</v>
      </c>
      <c r="EK242" s="101">
        <f t="shared" si="286"/>
        <v>0</v>
      </c>
      <c r="EL242" s="101">
        <f t="shared" si="287"/>
        <v>0</v>
      </c>
      <c r="EM242" s="101">
        <f t="shared" si="288"/>
        <v>0</v>
      </c>
      <c r="EN242" s="101">
        <f t="shared" si="289"/>
        <v>0</v>
      </c>
      <c r="EO242" s="101">
        <f t="shared" si="290"/>
        <v>0</v>
      </c>
      <c r="EP242" s="101">
        <f t="shared" si="291"/>
        <v>0</v>
      </c>
      <c r="EQ242" s="101">
        <f t="shared" si="292"/>
        <v>0</v>
      </c>
    </row>
    <row r="243" spans="2:147" ht="21.75" customHeight="1" x14ac:dyDescent="0.45">
      <c r="B243" s="133">
        <f>IF(Data!B242&lt;&gt;"",Data!B242,"")</f>
        <v>229</v>
      </c>
      <c r="C243" s="158" t="str">
        <f>IF(Data!C242&lt;&gt;"",Data!C242,"")</f>
        <v>นางสาวกมลฉัตร   นิลทับ</v>
      </c>
      <c r="D243" s="106">
        <f>IF(Data!D242&lt;&gt;"",Data!D242,"")</f>
        <v>2</v>
      </c>
      <c r="E243" s="140">
        <f>IF(AND(I243=1,Data!T242=0),0,IF(I243=999,999,Data!T242))</f>
        <v>200</v>
      </c>
      <c r="F243" s="140">
        <f t="shared" si="293"/>
        <v>16.666666666666668</v>
      </c>
      <c r="G243" s="140">
        <f>IF(Data!K242&lt;&gt;"",Data!K242,"")</f>
        <v>30</v>
      </c>
      <c r="H243" s="141">
        <f>IF(Data!L242&lt;&gt;"",Data!L242,"")</f>
        <v>130</v>
      </c>
      <c r="I243" s="63">
        <f>IF(Data!M242&lt;&gt;"",Data!M242,"")</f>
        <v>1</v>
      </c>
      <c r="J243" s="63">
        <f t="shared" si="294"/>
        <v>62</v>
      </c>
      <c r="L243" s="64" t="str">
        <f t="shared" si="295"/>
        <v>น้ำหนักน้อยกว่าเกณฑ์</v>
      </c>
      <c r="N243" s="63">
        <f t="shared" si="296"/>
        <v>83</v>
      </c>
      <c r="P243" s="64" t="str">
        <f t="shared" si="297"/>
        <v>เตี้ย</v>
      </c>
      <c r="R243" s="63">
        <f t="shared" si="298"/>
        <v>113</v>
      </c>
      <c r="S243" s="64" t="str">
        <f t="shared" si="299"/>
        <v>สมส่วน</v>
      </c>
      <c r="W243" s="310">
        <f t="shared" si="300"/>
        <v>2200</v>
      </c>
      <c r="Y243" s="65">
        <f t="shared" si="301"/>
        <v>48.2</v>
      </c>
      <c r="Z243" s="65">
        <f t="shared" si="302"/>
        <v>156.80000000000001</v>
      </c>
      <c r="AA243" s="65">
        <f t="shared" si="303"/>
        <v>26.5</v>
      </c>
      <c r="AB243" s="65">
        <f t="shared" si="304"/>
        <v>0</v>
      </c>
      <c r="AC243" s="341">
        <f t="shared" si="305"/>
        <v>26.5</v>
      </c>
      <c r="AD243" s="65">
        <f t="shared" si="306"/>
        <v>33.046822107433798</v>
      </c>
      <c r="AE243" s="65">
        <f t="shared" si="307"/>
        <v>38.097881404955871</v>
      </c>
      <c r="AF243" s="65">
        <f t="shared" si="308"/>
        <v>40.623411053716907</v>
      </c>
      <c r="AG243" s="65">
        <f t="shared" si="309"/>
        <v>57.531167439106554</v>
      </c>
      <c r="AH243" s="65">
        <f t="shared" si="310"/>
        <v>60.641556585475406</v>
      </c>
      <c r="AI243" s="65">
        <f t="shared" si="311"/>
        <v>66.862334878213105</v>
      </c>
      <c r="AJ243" s="65">
        <f t="shared" si="312"/>
        <v>141.80632924314503</v>
      </c>
      <c r="AK243" s="65">
        <f t="shared" si="313"/>
        <v>146.80421949543003</v>
      </c>
      <c r="AL243" s="65">
        <f t="shared" si="314"/>
        <v>149.30316462157251</v>
      </c>
      <c r="AM243" s="65">
        <f t="shared" si="315"/>
        <v>164.13732824271625</v>
      </c>
      <c r="AN243" s="65">
        <f t="shared" si="316"/>
        <v>166.58310432362168</v>
      </c>
      <c r="AO243" s="65">
        <f t="shared" si="317"/>
        <v>171.47465648543252</v>
      </c>
      <c r="AP243" s="65">
        <f t="shared" si="318"/>
        <v>18.843657485861286</v>
      </c>
      <c r="AQ243" s="65">
        <f t="shared" si="319"/>
        <v>21.395771657240857</v>
      </c>
      <c r="AR243" s="65">
        <f t="shared" si="320"/>
        <v>22.671828742930643</v>
      </c>
      <c r="AS243" s="65">
        <f t="shared" si="321"/>
        <v>33.677821107005045</v>
      </c>
      <c r="AT243" s="65">
        <f t="shared" si="322"/>
        <v>36.070428142673393</v>
      </c>
      <c r="AU243" s="65">
        <f t="shared" si="323"/>
        <v>40.855642214010089</v>
      </c>
      <c r="AV243" s="65">
        <f t="shared" si="324"/>
        <v>0</v>
      </c>
      <c r="AW243" s="65">
        <f t="shared" si="325"/>
        <v>18.843657485861286</v>
      </c>
      <c r="AX243" s="65">
        <f t="shared" si="326"/>
        <v>0</v>
      </c>
      <c r="AY243" s="65">
        <f t="shared" si="327"/>
        <v>21.395771657240857</v>
      </c>
      <c r="AZ243" s="65">
        <f t="shared" si="328"/>
        <v>0</v>
      </c>
      <c r="BA243" s="65">
        <f t="shared" si="329"/>
        <v>22.671828742930643</v>
      </c>
      <c r="BB243" s="65">
        <f t="shared" si="330"/>
        <v>0</v>
      </c>
      <c r="BC243" s="65">
        <f t="shared" si="331"/>
        <v>33.677821107005045</v>
      </c>
      <c r="BD243" s="65">
        <f t="shared" si="332"/>
        <v>0</v>
      </c>
      <c r="BE243" s="65">
        <f t="shared" si="333"/>
        <v>36.070428142673393</v>
      </c>
      <c r="BF243" s="65">
        <f t="shared" si="334"/>
        <v>0</v>
      </c>
      <c r="BG243" s="65">
        <f t="shared" si="335"/>
        <v>40.855642214010089</v>
      </c>
      <c r="BI243" s="371">
        <v>1228</v>
      </c>
      <c r="BJ243" s="342">
        <v>39.700000000000003</v>
      </c>
      <c r="BK243" s="342">
        <v>45.858443414524594</v>
      </c>
      <c r="BL243" s="342">
        <v>48.968832560893446</v>
      </c>
      <c r="BM243" s="342">
        <v>52.079221707262299</v>
      </c>
      <c r="BN243" s="342">
        <v>58.3</v>
      </c>
      <c r="BO243" s="342">
        <v>64.414440202263549</v>
      </c>
      <c r="BP243" s="342">
        <v>67.471660303395325</v>
      </c>
      <c r="BQ243" s="342">
        <v>70.528880404527101</v>
      </c>
      <c r="BR243" s="342">
        <v>76.599999999999994</v>
      </c>
      <c r="BS243" s="65"/>
      <c r="BT243" s="371">
        <v>1228</v>
      </c>
      <c r="BU243" s="342">
        <v>153.84474979072661</v>
      </c>
      <c r="BV243" s="342">
        <v>159.09649986048441</v>
      </c>
      <c r="BW243" s="342">
        <v>161.72237489536329</v>
      </c>
      <c r="BX243" s="342">
        <v>164.34824993024219</v>
      </c>
      <c r="BY243" s="342">
        <v>169.6</v>
      </c>
      <c r="BZ243" s="342">
        <v>174.91690452370744</v>
      </c>
      <c r="CA243" s="342">
        <v>177.57535678556115</v>
      </c>
      <c r="CB243" s="342">
        <v>180.23380904741487</v>
      </c>
      <c r="CC243" s="342">
        <v>185.55071357112232</v>
      </c>
      <c r="CE243" s="385">
        <v>75.5</v>
      </c>
      <c r="CF243" s="342">
        <v>7</v>
      </c>
      <c r="CG243" s="342">
        <v>8</v>
      </c>
      <c r="CH243" s="342">
        <v>8.5</v>
      </c>
      <c r="CI243" s="342">
        <v>9</v>
      </c>
      <c r="CJ243" s="342">
        <v>10</v>
      </c>
      <c r="CK243" s="342">
        <v>11.4</v>
      </c>
      <c r="CL243" s="342">
        <v>12.1</v>
      </c>
      <c r="CM243" s="342">
        <v>12.8</v>
      </c>
      <c r="CN243" s="342">
        <v>14.2</v>
      </c>
      <c r="CO243" s="342">
        <v>6.85</v>
      </c>
      <c r="CP243" s="342">
        <v>7.8</v>
      </c>
      <c r="CQ243" s="342">
        <v>8.2750000000000004</v>
      </c>
      <c r="CR243" s="342">
        <v>8.75</v>
      </c>
      <c r="CS243" s="342">
        <v>9.6999999999999993</v>
      </c>
      <c r="CT243" s="342">
        <v>11</v>
      </c>
      <c r="CU243" s="342">
        <v>11.65</v>
      </c>
      <c r="CV243" s="342">
        <v>12.3</v>
      </c>
      <c r="CW243" s="342">
        <v>13.6</v>
      </c>
      <c r="CY243" s="101">
        <f t="shared" si="336"/>
        <v>1</v>
      </c>
      <c r="CZ243" s="101">
        <f t="shared" si="337"/>
        <v>1</v>
      </c>
      <c r="DB243" s="101">
        <f t="shared" si="338"/>
        <v>1</v>
      </c>
      <c r="DD243" s="311">
        <f t="shared" si="339"/>
        <v>3</v>
      </c>
      <c r="DE243" s="311"/>
      <c r="DF243" s="101">
        <f t="shared" si="255"/>
        <v>0</v>
      </c>
      <c r="DG243" s="101">
        <f t="shared" si="256"/>
        <v>0</v>
      </c>
      <c r="DH243" s="101">
        <f t="shared" si="257"/>
        <v>0</v>
      </c>
      <c r="DI243" s="101">
        <f t="shared" si="258"/>
        <v>0</v>
      </c>
      <c r="DJ243" s="311">
        <f t="shared" si="259"/>
        <v>0</v>
      </c>
      <c r="DK243" s="311">
        <f t="shared" si="260"/>
        <v>0</v>
      </c>
      <c r="DL243" s="101">
        <f t="shared" si="261"/>
        <v>0</v>
      </c>
      <c r="DM243" s="101">
        <f t="shared" si="262"/>
        <v>0</v>
      </c>
      <c r="DN243" s="101">
        <f t="shared" si="263"/>
        <v>0</v>
      </c>
      <c r="DO243" s="101">
        <f t="shared" si="264"/>
        <v>0</v>
      </c>
      <c r="DP243" s="101">
        <f t="shared" si="265"/>
        <v>0</v>
      </c>
      <c r="DQ243" s="101">
        <f t="shared" si="266"/>
        <v>0</v>
      </c>
      <c r="DR243" s="101">
        <f t="shared" si="267"/>
        <v>0</v>
      </c>
      <c r="DS243" s="101">
        <f t="shared" si="268"/>
        <v>0</v>
      </c>
      <c r="DT243" s="101">
        <f t="shared" si="269"/>
        <v>0</v>
      </c>
      <c r="DU243" s="101">
        <f t="shared" si="270"/>
        <v>0</v>
      </c>
      <c r="DV243" s="101">
        <f t="shared" si="271"/>
        <v>0</v>
      </c>
      <c r="DW243" s="101">
        <f t="shared" si="272"/>
        <v>0</v>
      </c>
      <c r="DX243" s="311">
        <f t="shared" si="273"/>
        <v>0</v>
      </c>
      <c r="DY243" s="101">
        <f t="shared" si="274"/>
        <v>0</v>
      </c>
      <c r="DZ243" s="101">
        <f t="shared" si="275"/>
        <v>0</v>
      </c>
      <c r="EA243" s="101">
        <f t="shared" si="276"/>
        <v>0</v>
      </c>
      <c r="EB243" s="101">
        <f t="shared" si="277"/>
        <v>0</v>
      </c>
      <c r="EC243" s="101">
        <f t="shared" si="278"/>
        <v>1</v>
      </c>
      <c r="ED243" s="101">
        <f t="shared" si="279"/>
        <v>0</v>
      </c>
      <c r="EE243" s="101">
        <f t="shared" si="280"/>
        <v>0</v>
      </c>
      <c r="EF243" s="101">
        <f t="shared" si="281"/>
        <v>0</v>
      </c>
      <c r="EG243" s="101">
        <f t="shared" si="282"/>
        <v>0</v>
      </c>
      <c r="EH243" s="101">
        <f t="shared" si="283"/>
        <v>0</v>
      </c>
      <c r="EI243" s="101">
        <f t="shared" si="284"/>
        <v>1</v>
      </c>
      <c r="EJ243" s="101">
        <f t="shared" si="285"/>
        <v>0</v>
      </c>
      <c r="EK243" s="101">
        <f t="shared" si="286"/>
        <v>0</v>
      </c>
      <c r="EL243" s="101">
        <f t="shared" si="287"/>
        <v>0</v>
      </c>
      <c r="EM243" s="101">
        <f t="shared" si="288"/>
        <v>0</v>
      </c>
      <c r="EN243" s="101">
        <f t="shared" si="289"/>
        <v>1</v>
      </c>
      <c r="EO243" s="101">
        <f t="shared" si="290"/>
        <v>0</v>
      </c>
      <c r="EP243" s="101">
        <f t="shared" si="291"/>
        <v>0</v>
      </c>
      <c r="EQ243" s="101">
        <f t="shared" si="292"/>
        <v>0</v>
      </c>
    </row>
    <row r="244" spans="2:147" ht="21.75" customHeight="1" x14ac:dyDescent="0.45">
      <c r="B244" s="133">
        <f>IF(Data!B243&lt;&gt;"",Data!B243,"")</f>
        <v>230</v>
      </c>
      <c r="C244" s="158" t="str">
        <f>IF(Data!C243&lt;&gt;"",Data!C243,"")</f>
        <v>นางสาวนริสรา   นุ่นละออง</v>
      </c>
      <c r="D244" s="106">
        <f>IF(Data!D243&lt;&gt;"",Data!D243,"")</f>
        <v>2</v>
      </c>
      <c r="E244" s="140">
        <f>IF(AND(I244=1,Data!T243=0),0,IF(I244=999,999,Data!T243))</f>
        <v>203</v>
      </c>
      <c r="F244" s="140">
        <f t="shared" si="293"/>
        <v>16.916666666666668</v>
      </c>
      <c r="G244" s="140">
        <f>IF(Data!K243&lt;&gt;"",Data!K243,"")</f>
        <v>49</v>
      </c>
      <c r="H244" s="141">
        <f>IF(Data!L243&lt;&gt;"",Data!L243,"")</f>
        <v>159</v>
      </c>
      <c r="I244" s="63">
        <f>IF(Data!M243&lt;&gt;"",Data!M243,"")</f>
        <v>1</v>
      </c>
      <c r="J244" s="63">
        <f t="shared" si="294"/>
        <v>101</v>
      </c>
      <c r="L244" s="64" t="str">
        <f t="shared" si="295"/>
        <v>น้ำหนักตามเกณฑ์</v>
      </c>
      <c r="N244" s="63">
        <f t="shared" si="296"/>
        <v>101</v>
      </c>
      <c r="P244" s="64" t="str">
        <f t="shared" si="297"/>
        <v>ส่วนสูงตามเกณฑ์</v>
      </c>
      <c r="R244" s="63">
        <f t="shared" si="298"/>
        <v>100</v>
      </c>
      <c r="S244" s="64" t="str">
        <f t="shared" si="299"/>
        <v>สมส่วน</v>
      </c>
      <c r="W244" s="310">
        <f t="shared" si="300"/>
        <v>2203</v>
      </c>
      <c r="Y244" s="65">
        <f t="shared" si="301"/>
        <v>48.3</v>
      </c>
      <c r="Z244" s="65">
        <f t="shared" si="302"/>
        <v>156.9</v>
      </c>
      <c r="AA244" s="65">
        <f t="shared" si="303"/>
        <v>48.9</v>
      </c>
      <c r="AB244" s="65">
        <f t="shared" si="304"/>
        <v>0</v>
      </c>
      <c r="AC244" s="341">
        <f t="shared" si="305"/>
        <v>48.9</v>
      </c>
      <c r="AD244" s="65">
        <f t="shared" si="306"/>
        <v>33.306329243145022</v>
      </c>
      <c r="AE244" s="65">
        <f t="shared" si="307"/>
        <v>38.304219495430011</v>
      </c>
      <c r="AF244" s="65">
        <f t="shared" si="308"/>
        <v>40.803164621572513</v>
      </c>
      <c r="AG244" s="65">
        <f t="shared" si="309"/>
        <v>57.551413871250944</v>
      </c>
      <c r="AH244" s="65">
        <f t="shared" si="310"/>
        <v>60.635218495001254</v>
      </c>
      <c r="AI244" s="65">
        <f t="shared" si="311"/>
        <v>66.80282774250189</v>
      </c>
      <c r="AJ244" s="65">
        <f t="shared" si="312"/>
        <v>142.06583637885623</v>
      </c>
      <c r="AK244" s="65">
        <f t="shared" si="313"/>
        <v>147.01055758590417</v>
      </c>
      <c r="AL244" s="65">
        <f t="shared" si="314"/>
        <v>149.48291818942812</v>
      </c>
      <c r="AM244" s="65">
        <f t="shared" si="315"/>
        <v>164.15757467486065</v>
      </c>
      <c r="AN244" s="65">
        <f t="shared" si="316"/>
        <v>166.57676623314754</v>
      </c>
      <c r="AO244" s="65">
        <f t="shared" si="317"/>
        <v>171.4151493497213</v>
      </c>
      <c r="AP244" s="65">
        <f t="shared" si="318"/>
        <v>33.7468221074338</v>
      </c>
      <c r="AQ244" s="65">
        <f t="shared" si="319"/>
        <v>38.797881404955866</v>
      </c>
      <c r="AR244" s="65">
        <f t="shared" si="320"/>
        <v>41.323411053716896</v>
      </c>
      <c r="AS244" s="65">
        <f t="shared" si="321"/>
        <v>58.310921006962175</v>
      </c>
      <c r="AT244" s="65">
        <f t="shared" si="322"/>
        <v>61.447894675949556</v>
      </c>
      <c r="AU244" s="65">
        <f t="shared" si="323"/>
        <v>67.721842013924345</v>
      </c>
      <c r="AV244" s="65">
        <f t="shared" si="324"/>
        <v>0</v>
      </c>
      <c r="AW244" s="65">
        <f t="shared" si="325"/>
        <v>33.7468221074338</v>
      </c>
      <c r="AX244" s="65">
        <f t="shared" si="326"/>
        <v>0</v>
      </c>
      <c r="AY244" s="65">
        <f t="shared" si="327"/>
        <v>38.797881404955866</v>
      </c>
      <c r="AZ244" s="65">
        <f t="shared" si="328"/>
        <v>0</v>
      </c>
      <c r="BA244" s="65">
        <f t="shared" si="329"/>
        <v>41.323411053716896</v>
      </c>
      <c r="BB244" s="65">
        <f t="shared" si="330"/>
        <v>0</v>
      </c>
      <c r="BC244" s="65">
        <f t="shared" si="331"/>
        <v>58.310921006962175</v>
      </c>
      <c r="BD244" s="65">
        <f t="shared" si="332"/>
        <v>0</v>
      </c>
      <c r="BE244" s="65">
        <f t="shared" si="333"/>
        <v>61.447894675949556</v>
      </c>
      <c r="BF244" s="65">
        <f t="shared" si="334"/>
        <v>0</v>
      </c>
      <c r="BG244" s="65">
        <f t="shared" si="335"/>
        <v>67.721842013924345</v>
      </c>
      <c r="BI244" s="371">
        <v>1229</v>
      </c>
      <c r="BJ244" s="342">
        <v>39.797172257498119</v>
      </c>
      <c r="BK244" s="342">
        <v>45.964781504998747</v>
      </c>
      <c r="BL244" s="342">
        <v>49.048586128749051</v>
      </c>
      <c r="BM244" s="342">
        <v>52.132390752499369</v>
      </c>
      <c r="BN244" s="342">
        <v>58.3</v>
      </c>
      <c r="BO244" s="342">
        <v>64.414440202263549</v>
      </c>
      <c r="BP244" s="342">
        <v>67.471660303395325</v>
      </c>
      <c r="BQ244" s="342">
        <v>70.528880404527101</v>
      </c>
      <c r="BR244" s="342">
        <v>76.599999999999994</v>
      </c>
      <c r="BS244" s="65"/>
      <c r="BT244" s="371">
        <v>1229</v>
      </c>
      <c r="BU244" s="342">
        <v>153.84474979072661</v>
      </c>
      <c r="BV244" s="342">
        <v>159.09649986048441</v>
      </c>
      <c r="BW244" s="342">
        <v>161.72237489536329</v>
      </c>
      <c r="BX244" s="342">
        <v>164.34824993024219</v>
      </c>
      <c r="BY244" s="342">
        <v>169.6</v>
      </c>
      <c r="BZ244" s="342">
        <v>174.91690452370744</v>
      </c>
      <c r="CA244" s="342">
        <v>177.57535678556115</v>
      </c>
      <c r="CB244" s="342">
        <v>180.23380904741487</v>
      </c>
      <c r="CC244" s="342">
        <v>185.55071357112232</v>
      </c>
      <c r="CE244" s="385">
        <v>75.75</v>
      </c>
      <c r="CF244" s="342">
        <v>7.05</v>
      </c>
      <c r="CG244" s="342">
        <v>8.0500000000000007</v>
      </c>
      <c r="CH244" s="342">
        <v>8.5500000000000007</v>
      </c>
      <c r="CI244" s="342">
        <v>9.0500000000000007</v>
      </c>
      <c r="CJ244" s="342">
        <v>10.050000000000001</v>
      </c>
      <c r="CK244" s="342">
        <v>11.45</v>
      </c>
      <c r="CL244" s="342">
        <v>12.15</v>
      </c>
      <c r="CM244" s="342">
        <v>12.85</v>
      </c>
      <c r="CN244" s="342">
        <v>14.25</v>
      </c>
      <c r="CO244" s="342">
        <v>6.9</v>
      </c>
      <c r="CP244" s="342">
        <v>7.85</v>
      </c>
      <c r="CQ244" s="342">
        <v>8.3249999999999993</v>
      </c>
      <c r="CR244" s="342">
        <v>8.8000000000000007</v>
      </c>
      <c r="CS244" s="342">
        <v>9.75</v>
      </c>
      <c r="CT244" s="342">
        <v>11.05</v>
      </c>
      <c r="CU244" s="342">
        <v>11.7</v>
      </c>
      <c r="CV244" s="342">
        <v>12.35</v>
      </c>
      <c r="CW244" s="342">
        <v>13.65</v>
      </c>
      <c r="CY244" s="101">
        <f t="shared" si="336"/>
        <v>1</v>
      </c>
      <c r="CZ244" s="101">
        <f t="shared" si="337"/>
        <v>3</v>
      </c>
      <c r="DB244" s="101">
        <f t="shared" si="338"/>
        <v>3</v>
      </c>
      <c r="DD244" s="311">
        <f t="shared" si="339"/>
        <v>3</v>
      </c>
      <c r="DE244" s="311"/>
      <c r="DF244" s="101">
        <f t="shared" si="255"/>
        <v>0</v>
      </c>
      <c r="DG244" s="101">
        <f t="shared" si="256"/>
        <v>0</v>
      </c>
      <c r="DH244" s="101">
        <f t="shared" si="257"/>
        <v>0</v>
      </c>
      <c r="DI244" s="101">
        <f t="shared" si="258"/>
        <v>0</v>
      </c>
      <c r="DJ244" s="311">
        <f t="shared" si="259"/>
        <v>0</v>
      </c>
      <c r="DK244" s="311">
        <f t="shared" si="260"/>
        <v>0</v>
      </c>
      <c r="DL244" s="101">
        <f t="shared" si="261"/>
        <v>0</v>
      </c>
      <c r="DM244" s="101">
        <f t="shared" si="262"/>
        <v>0</v>
      </c>
      <c r="DN244" s="101">
        <f t="shared" si="263"/>
        <v>0</v>
      </c>
      <c r="DO244" s="101">
        <f t="shared" si="264"/>
        <v>0</v>
      </c>
      <c r="DP244" s="101">
        <f t="shared" si="265"/>
        <v>0</v>
      </c>
      <c r="DQ244" s="101">
        <f t="shared" si="266"/>
        <v>0</v>
      </c>
      <c r="DR244" s="101">
        <f t="shared" si="267"/>
        <v>0</v>
      </c>
      <c r="DS244" s="101">
        <f t="shared" si="268"/>
        <v>0</v>
      </c>
      <c r="DT244" s="101">
        <f t="shared" si="269"/>
        <v>0</v>
      </c>
      <c r="DU244" s="101">
        <f t="shared" si="270"/>
        <v>0</v>
      </c>
      <c r="DV244" s="101">
        <f t="shared" si="271"/>
        <v>0</v>
      </c>
      <c r="DW244" s="101">
        <f t="shared" si="272"/>
        <v>0</v>
      </c>
      <c r="DX244" s="311">
        <f t="shared" si="273"/>
        <v>0</v>
      </c>
      <c r="DY244" s="101">
        <f t="shared" si="274"/>
        <v>0</v>
      </c>
      <c r="DZ244" s="101">
        <f t="shared" si="275"/>
        <v>0</v>
      </c>
      <c r="EA244" s="101">
        <f t="shared" si="276"/>
        <v>1</v>
      </c>
      <c r="EB244" s="101">
        <f t="shared" si="277"/>
        <v>0</v>
      </c>
      <c r="EC244" s="101">
        <f t="shared" si="278"/>
        <v>0</v>
      </c>
      <c r="ED244" s="101">
        <f t="shared" si="279"/>
        <v>0</v>
      </c>
      <c r="EE244" s="101">
        <f t="shared" si="280"/>
        <v>0</v>
      </c>
      <c r="EF244" s="101">
        <f t="shared" si="281"/>
        <v>0</v>
      </c>
      <c r="EG244" s="101">
        <f t="shared" si="282"/>
        <v>1</v>
      </c>
      <c r="EH244" s="101">
        <f t="shared" si="283"/>
        <v>0</v>
      </c>
      <c r="EI244" s="101">
        <f t="shared" si="284"/>
        <v>0</v>
      </c>
      <c r="EJ244" s="101">
        <f t="shared" si="285"/>
        <v>0</v>
      </c>
      <c r="EK244" s="101">
        <f t="shared" si="286"/>
        <v>0</v>
      </c>
      <c r="EL244" s="101">
        <f t="shared" si="287"/>
        <v>0</v>
      </c>
      <c r="EM244" s="101">
        <f t="shared" si="288"/>
        <v>0</v>
      </c>
      <c r="EN244" s="101">
        <f t="shared" si="289"/>
        <v>1</v>
      </c>
      <c r="EO244" s="101">
        <f t="shared" si="290"/>
        <v>0</v>
      </c>
      <c r="EP244" s="101">
        <f t="shared" si="291"/>
        <v>0</v>
      </c>
      <c r="EQ244" s="101">
        <f t="shared" si="292"/>
        <v>0</v>
      </c>
    </row>
    <row r="245" spans="2:147" ht="21.75" customHeight="1" x14ac:dyDescent="0.45">
      <c r="B245" s="133">
        <f>IF(Data!B244&lt;&gt;"",Data!B244,"")</f>
        <v>231</v>
      </c>
      <c r="C245" s="158" t="str">
        <f>IF(Data!C244&lt;&gt;"",Data!C244,"")</f>
        <v>นางสาวพิมพิศา   คำแสง</v>
      </c>
      <c r="D245" s="106">
        <f>IF(Data!D244&lt;&gt;"",Data!D244,"")</f>
        <v>2</v>
      </c>
      <c r="E245" s="140">
        <f>IF(AND(I245=1,Data!T244=0),0,IF(I245=999,999,Data!T244))</f>
        <v>201</v>
      </c>
      <c r="F245" s="140">
        <f t="shared" si="293"/>
        <v>16.75</v>
      </c>
      <c r="G245" s="140">
        <f>IF(Data!K244&lt;&gt;"",Data!K244,"")</f>
        <v>90</v>
      </c>
      <c r="H245" s="141">
        <f>IF(Data!L244&lt;&gt;"",Data!L244,"")</f>
        <v>162</v>
      </c>
      <c r="I245" s="63">
        <f>IF(Data!M244&lt;&gt;"",Data!M244,"")</f>
        <v>1</v>
      </c>
      <c r="J245" s="63">
        <f t="shared" si="294"/>
        <v>186</v>
      </c>
      <c r="L245" s="64" t="str">
        <f t="shared" si="295"/>
        <v>น้ำหนักมากกว่าเกณฑ์</v>
      </c>
      <c r="N245" s="63">
        <f t="shared" si="296"/>
        <v>103</v>
      </c>
      <c r="P245" s="64" t="str">
        <f t="shared" si="297"/>
        <v>ส่วนสูงตามเกณฑ์</v>
      </c>
      <c r="R245" s="63">
        <f t="shared" si="298"/>
        <v>175</v>
      </c>
      <c r="S245" s="64" t="str">
        <f t="shared" si="299"/>
        <v>อ้วน</v>
      </c>
      <c r="W245" s="310">
        <f t="shared" si="300"/>
        <v>2201</v>
      </c>
      <c r="Y245" s="65">
        <f t="shared" si="301"/>
        <v>48.3</v>
      </c>
      <c r="Z245" s="65">
        <f t="shared" si="302"/>
        <v>156.80000000000001</v>
      </c>
      <c r="AA245" s="65">
        <f t="shared" si="303"/>
        <v>51.4</v>
      </c>
      <c r="AB245" s="65">
        <f t="shared" si="304"/>
        <v>0</v>
      </c>
      <c r="AC245" s="341">
        <f t="shared" si="305"/>
        <v>51.4</v>
      </c>
      <c r="AD245" s="65">
        <f t="shared" si="306"/>
        <v>33.146822107433792</v>
      </c>
      <c r="AE245" s="65">
        <f t="shared" si="307"/>
        <v>38.197881404955865</v>
      </c>
      <c r="AF245" s="65">
        <f t="shared" si="308"/>
        <v>40.723411053716902</v>
      </c>
      <c r="AG245" s="65">
        <f t="shared" si="309"/>
        <v>57.551413871250944</v>
      </c>
      <c r="AH245" s="65">
        <f t="shared" si="310"/>
        <v>60.635218495001254</v>
      </c>
      <c r="AI245" s="65">
        <f t="shared" si="311"/>
        <v>66.80282774250189</v>
      </c>
      <c r="AJ245" s="65">
        <f t="shared" si="312"/>
        <v>141.96583637885624</v>
      </c>
      <c r="AK245" s="65">
        <f t="shared" si="313"/>
        <v>146.91055758590417</v>
      </c>
      <c r="AL245" s="65">
        <f t="shared" si="314"/>
        <v>149.3829181894281</v>
      </c>
      <c r="AM245" s="65">
        <f t="shared" si="315"/>
        <v>164.13732824271625</v>
      </c>
      <c r="AN245" s="65">
        <f t="shared" si="316"/>
        <v>166.58310432362168</v>
      </c>
      <c r="AO245" s="65">
        <f t="shared" si="317"/>
        <v>171.47465648543252</v>
      </c>
      <c r="AP245" s="65">
        <f t="shared" si="318"/>
        <v>35.449286428877684</v>
      </c>
      <c r="AQ245" s="65">
        <f t="shared" si="319"/>
        <v>40.76619095258512</v>
      </c>
      <c r="AR245" s="65">
        <f t="shared" si="320"/>
        <v>43.424643214438845</v>
      </c>
      <c r="AS245" s="65">
        <f t="shared" si="321"/>
        <v>60.332399599828506</v>
      </c>
      <c r="AT245" s="65">
        <f t="shared" si="322"/>
        <v>63.309866133104663</v>
      </c>
      <c r="AU245" s="65">
        <f t="shared" si="323"/>
        <v>69.264799199657006</v>
      </c>
      <c r="AV245" s="65">
        <f t="shared" si="324"/>
        <v>0</v>
      </c>
      <c r="AW245" s="65">
        <f t="shared" si="325"/>
        <v>35.449286428877684</v>
      </c>
      <c r="AX245" s="65">
        <f t="shared" si="326"/>
        <v>0</v>
      </c>
      <c r="AY245" s="65">
        <f t="shared" si="327"/>
        <v>40.76619095258512</v>
      </c>
      <c r="AZ245" s="65">
        <f t="shared" si="328"/>
        <v>0</v>
      </c>
      <c r="BA245" s="65">
        <f t="shared" si="329"/>
        <v>43.424643214438845</v>
      </c>
      <c r="BB245" s="65">
        <f t="shared" si="330"/>
        <v>0</v>
      </c>
      <c r="BC245" s="65">
        <f t="shared" si="331"/>
        <v>60.332399599828506</v>
      </c>
      <c r="BD245" s="65">
        <f t="shared" si="332"/>
        <v>0</v>
      </c>
      <c r="BE245" s="65">
        <f t="shared" si="333"/>
        <v>63.309866133104663</v>
      </c>
      <c r="BF245" s="65">
        <f t="shared" si="334"/>
        <v>0</v>
      </c>
      <c r="BG245" s="65">
        <f t="shared" si="335"/>
        <v>69.264799199657006</v>
      </c>
      <c r="BI245" s="371">
        <v>1230</v>
      </c>
      <c r="BJ245" s="342">
        <v>39.797172257498119</v>
      </c>
      <c r="BK245" s="342">
        <v>45.964781504998747</v>
      </c>
      <c r="BL245" s="342">
        <v>49.048586128749051</v>
      </c>
      <c r="BM245" s="342">
        <v>52.132390752499369</v>
      </c>
      <c r="BN245" s="342">
        <v>58.3</v>
      </c>
      <c r="BO245" s="342">
        <v>64.414440202263549</v>
      </c>
      <c r="BP245" s="342">
        <v>67.471660303395325</v>
      </c>
      <c r="BQ245" s="342">
        <v>70.528880404527101</v>
      </c>
      <c r="BR245" s="342">
        <v>76.599999999999994</v>
      </c>
      <c r="BS245" s="65"/>
      <c r="BT245" s="371">
        <v>1230</v>
      </c>
      <c r="BU245" s="342">
        <v>153.84474979072661</v>
      </c>
      <c r="BV245" s="342">
        <v>159.09649986048441</v>
      </c>
      <c r="BW245" s="342">
        <v>161.72237489536329</v>
      </c>
      <c r="BX245" s="342">
        <v>164.34824993024219</v>
      </c>
      <c r="BY245" s="342">
        <v>169.6</v>
      </c>
      <c r="BZ245" s="342">
        <v>174.91690452370744</v>
      </c>
      <c r="CA245" s="342">
        <v>177.57535678556115</v>
      </c>
      <c r="CB245" s="342">
        <v>180.23380904741487</v>
      </c>
      <c r="CC245" s="342">
        <v>185.55071357112232</v>
      </c>
      <c r="CE245" s="385">
        <v>76</v>
      </c>
      <c r="CF245" s="342">
        <v>7.1</v>
      </c>
      <c r="CG245" s="342">
        <v>8.1</v>
      </c>
      <c r="CH245" s="342">
        <v>8.6</v>
      </c>
      <c r="CI245" s="342">
        <v>9.1</v>
      </c>
      <c r="CJ245" s="342">
        <v>10.1</v>
      </c>
      <c r="CK245" s="342">
        <v>11.5</v>
      </c>
      <c r="CL245" s="342">
        <v>12.2</v>
      </c>
      <c r="CM245" s="342">
        <v>12.9</v>
      </c>
      <c r="CN245" s="342">
        <v>14.3</v>
      </c>
      <c r="CO245" s="342">
        <v>6.95</v>
      </c>
      <c r="CP245" s="342">
        <v>7.9</v>
      </c>
      <c r="CQ245" s="342">
        <v>8.375</v>
      </c>
      <c r="CR245" s="342">
        <v>8.85</v>
      </c>
      <c r="CS245" s="342">
        <v>9.8000000000000007</v>
      </c>
      <c r="CT245" s="342">
        <v>11.1</v>
      </c>
      <c r="CU245" s="342">
        <v>11.75</v>
      </c>
      <c r="CV245" s="342">
        <v>12.4</v>
      </c>
      <c r="CW245" s="342">
        <v>13.7</v>
      </c>
      <c r="CY245" s="101">
        <f t="shared" si="336"/>
        <v>1</v>
      </c>
      <c r="CZ245" s="101">
        <f t="shared" si="337"/>
        <v>5</v>
      </c>
      <c r="DB245" s="101">
        <f t="shared" si="338"/>
        <v>3</v>
      </c>
      <c r="DD245" s="311">
        <f t="shared" si="339"/>
        <v>6</v>
      </c>
      <c r="DE245" s="311"/>
      <c r="DF245" s="101">
        <f t="shared" si="255"/>
        <v>0</v>
      </c>
      <c r="DG245" s="101">
        <f t="shared" si="256"/>
        <v>0</v>
      </c>
      <c r="DH245" s="101">
        <f t="shared" si="257"/>
        <v>0</v>
      </c>
      <c r="DI245" s="101">
        <f t="shared" si="258"/>
        <v>0</v>
      </c>
      <c r="DJ245" s="311">
        <f t="shared" si="259"/>
        <v>0</v>
      </c>
      <c r="DK245" s="311">
        <f t="shared" si="260"/>
        <v>0</v>
      </c>
      <c r="DL245" s="101">
        <f t="shared" si="261"/>
        <v>0</v>
      </c>
      <c r="DM245" s="101">
        <f t="shared" si="262"/>
        <v>0</v>
      </c>
      <c r="DN245" s="101">
        <f t="shared" si="263"/>
        <v>0</v>
      </c>
      <c r="DO245" s="101">
        <f t="shared" si="264"/>
        <v>0</v>
      </c>
      <c r="DP245" s="101">
        <f t="shared" si="265"/>
        <v>0</v>
      </c>
      <c r="DQ245" s="101">
        <f t="shared" si="266"/>
        <v>0</v>
      </c>
      <c r="DR245" s="101">
        <f t="shared" si="267"/>
        <v>0</v>
      </c>
      <c r="DS245" s="101">
        <f t="shared" si="268"/>
        <v>0</v>
      </c>
      <c r="DT245" s="101">
        <f t="shared" si="269"/>
        <v>0</v>
      </c>
      <c r="DU245" s="101">
        <f t="shared" si="270"/>
        <v>0</v>
      </c>
      <c r="DV245" s="101">
        <f t="shared" si="271"/>
        <v>0</v>
      </c>
      <c r="DW245" s="101">
        <f t="shared" si="272"/>
        <v>0</v>
      </c>
      <c r="DX245" s="311">
        <f t="shared" si="273"/>
        <v>0</v>
      </c>
      <c r="DY245" s="101">
        <f t="shared" si="274"/>
        <v>1</v>
      </c>
      <c r="DZ245" s="101">
        <f t="shared" si="275"/>
        <v>0</v>
      </c>
      <c r="EA245" s="101">
        <f t="shared" si="276"/>
        <v>0</v>
      </c>
      <c r="EB245" s="101">
        <f t="shared" si="277"/>
        <v>0</v>
      </c>
      <c r="EC245" s="101">
        <f t="shared" si="278"/>
        <v>0</v>
      </c>
      <c r="ED245" s="101">
        <f t="shared" si="279"/>
        <v>0</v>
      </c>
      <c r="EE245" s="101">
        <f t="shared" si="280"/>
        <v>0</v>
      </c>
      <c r="EF245" s="101">
        <f t="shared" si="281"/>
        <v>0</v>
      </c>
      <c r="EG245" s="101">
        <f t="shared" si="282"/>
        <v>1</v>
      </c>
      <c r="EH245" s="101">
        <f t="shared" si="283"/>
        <v>0</v>
      </c>
      <c r="EI245" s="101">
        <f t="shared" si="284"/>
        <v>0</v>
      </c>
      <c r="EJ245" s="101">
        <f t="shared" si="285"/>
        <v>0</v>
      </c>
      <c r="EK245" s="101">
        <f t="shared" si="286"/>
        <v>1</v>
      </c>
      <c r="EL245" s="101">
        <f t="shared" si="287"/>
        <v>0</v>
      </c>
      <c r="EM245" s="101">
        <f t="shared" si="288"/>
        <v>0</v>
      </c>
      <c r="EN245" s="101">
        <f t="shared" si="289"/>
        <v>0</v>
      </c>
      <c r="EO245" s="101">
        <f t="shared" si="290"/>
        <v>0</v>
      </c>
      <c r="EP245" s="101">
        <f t="shared" si="291"/>
        <v>0</v>
      </c>
      <c r="EQ245" s="101">
        <f t="shared" si="292"/>
        <v>0</v>
      </c>
    </row>
    <row r="246" spans="2:147" ht="21.75" customHeight="1" x14ac:dyDescent="0.45">
      <c r="B246" s="133">
        <f>IF(Data!B245&lt;&gt;"",Data!B245,"")</f>
        <v>232</v>
      </c>
      <c r="C246" s="158" t="str">
        <f>IF(Data!C245&lt;&gt;"",Data!C245,"")</f>
        <v>นางสาวภัทราพร   จันทร์เปรม</v>
      </c>
      <c r="D246" s="106">
        <f>IF(Data!D245&lt;&gt;"",Data!D245,"")</f>
        <v>2</v>
      </c>
      <c r="E246" s="140">
        <f>IF(AND(I246=1,Data!T245=0),0,IF(I246=999,999,Data!T245))</f>
        <v>199</v>
      </c>
      <c r="F246" s="140">
        <f t="shared" si="293"/>
        <v>16.583333333333332</v>
      </c>
      <c r="G246" s="140">
        <f>IF(Data!K245&lt;&gt;"",Data!K245,"")</f>
        <v>80</v>
      </c>
      <c r="H246" s="141">
        <f>IF(Data!L245&lt;&gt;"",Data!L245,"")</f>
        <v>168</v>
      </c>
      <c r="I246" s="63">
        <f>IF(Data!M245&lt;&gt;"",Data!M245,"")</f>
        <v>1</v>
      </c>
      <c r="J246" s="63">
        <f t="shared" si="294"/>
        <v>166</v>
      </c>
      <c r="L246" s="64" t="str">
        <f t="shared" si="295"/>
        <v>น้ำหนักมากกว่าเกณฑ์</v>
      </c>
      <c r="N246" s="63">
        <f t="shared" si="296"/>
        <v>107</v>
      </c>
      <c r="P246" s="64" t="str">
        <f t="shared" si="297"/>
        <v>สูงกว่าเกณฑ์</v>
      </c>
      <c r="R246" s="63">
        <f t="shared" si="298"/>
        <v>141</v>
      </c>
      <c r="S246" s="64" t="str">
        <f t="shared" si="299"/>
        <v>อ้วน</v>
      </c>
      <c r="W246" s="310">
        <f t="shared" si="300"/>
        <v>2199</v>
      </c>
      <c r="Y246" s="65">
        <f t="shared" si="301"/>
        <v>48.2</v>
      </c>
      <c r="Z246" s="65">
        <f t="shared" si="302"/>
        <v>156.80000000000001</v>
      </c>
      <c r="AA246" s="65">
        <f t="shared" si="303"/>
        <v>56.8</v>
      </c>
      <c r="AB246" s="65">
        <f t="shared" si="304"/>
        <v>0</v>
      </c>
      <c r="AC246" s="341">
        <f t="shared" si="305"/>
        <v>56.8</v>
      </c>
      <c r="AD246" s="65">
        <f t="shared" si="306"/>
        <v>33.046822107433798</v>
      </c>
      <c r="AE246" s="65">
        <f t="shared" si="307"/>
        <v>38.097881404955871</v>
      </c>
      <c r="AF246" s="65">
        <f t="shared" si="308"/>
        <v>40.623411053716907</v>
      </c>
      <c r="AG246" s="65">
        <f t="shared" si="309"/>
        <v>57.451413871250949</v>
      </c>
      <c r="AH246" s="65">
        <f t="shared" si="310"/>
        <v>60.535218495001253</v>
      </c>
      <c r="AI246" s="65">
        <f t="shared" si="311"/>
        <v>66.702827742501881</v>
      </c>
      <c r="AJ246" s="65">
        <f t="shared" si="312"/>
        <v>141.80632924314503</v>
      </c>
      <c r="AK246" s="65">
        <f t="shared" si="313"/>
        <v>146.80421949543003</v>
      </c>
      <c r="AL246" s="65">
        <f t="shared" si="314"/>
        <v>149.30316462157251</v>
      </c>
      <c r="AM246" s="65">
        <f t="shared" si="315"/>
        <v>164.13732824271625</v>
      </c>
      <c r="AN246" s="65">
        <f t="shared" si="316"/>
        <v>166.58310432362168</v>
      </c>
      <c r="AO246" s="65">
        <f t="shared" si="317"/>
        <v>171.47465648543252</v>
      </c>
      <c r="AP246" s="65">
        <f t="shared" si="318"/>
        <v>39.254215071765444</v>
      </c>
      <c r="AQ246" s="65">
        <f t="shared" si="319"/>
        <v>45.102810047843633</v>
      </c>
      <c r="AR246" s="65">
        <f t="shared" si="320"/>
        <v>48.02710753588272</v>
      </c>
      <c r="AS246" s="65">
        <f t="shared" si="321"/>
        <v>64.217081810571869</v>
      </c>
      <c r="AT246" s="65">
        <f t="shared" si="322"/>
        <v>66.689442414095822</v>
      </c>
      <c r="AU246" s="65">
        <f t="shared" si="323"/>
        <v>71.634163621143742</v>
      </c>
      <c r="AV246" s="65">
        <f t="shared" si="324"/>
        <v>0</v>
      </c>
      <c r="AW246" s="65">
        <f t="shared" si="325"/>
        <v>39.254215071765444</v>
      </c>
      <c r="AX246" s="65">
        <f t="shared" si="326"/>
        <v>0</v>
      </c>
      <c r="AY246" s="65">
        <f t="shared" si="327"/>
        <v>45.102810047843633</v>
      </c>
      <c r="AZ246" s="65">
        <f t="shared" si="328"/>
        <v>0</v>
      </c>
      <c r="BA246" s="65">
        <f t="shared" si="329"/>
        <v>48.02710753588272</v>
      </c>
      <c r="BB246" s="65">
        <f t="shared" si="330"/>
        <v>0</v>
      </c>
      <c r="BC246" s="65">
        <f t="shared" si="331"/>
        <v>64.217081810571869</v>
      </c>
      <c r="BD246" s="65">
        <f t="shared" si="332"/>
        <v>0</v>
      </c>
      <c r="BE246" s="65">
        <f t="shared" si="333"/>
        <v>66.689442414095822</v>
      </c>
      <c r="BF246" s="65">
        <f t="shared" si="334"/>
        <v>0</v>
      </c>
      <c r="BG246" s="65">
        <f t="shared" si="335"/>
        <v>71.634163621143742</v>
      </c>
      <c r="BI246" s="371">
        <v>1231</v>
      </c>
      <c r="BJ246" s="342">
        <v>39.797172257498119</v>
      </c>
      <c r="BK246" s="342">
        <v>45.964781504998747</v>
      </c>
      <c r="BL246" s="342">
        <v>49.048586128749051</v>
      </c>
      <c r="BM246" s="342">
        <v>52.132390752499369</v>
      </c>
      <c r="BN246" s="342">
        <v>58.3</v>
      </c>
      <c r="BO246" s="342">
        <v>64.414440202263549</v>
      </c>
      <c r="BP246" s="342">
        <v>67.471660303395325</v>
      </c>
      <c r="BQ246" s="342">
        <v>70.528880404527101</v>
      </c>
      <c r="BR246" s="342">
        <v>76.599999999999994</v>
      </c>
      <c r="BS246" s="65"/>
      <c r="BT246" s="371">
        <v>1231</v>
      </c>
      <c r="BU246" s="342">
        <v>153.84474979072661</v>
      </c>
      <c r="BV246" s="342">
        <v>159.09649986048441</v>
      </c>
      <c r="BW246" s="342">
        <v>161.72237489536329</v>
      </c>
      <c r="BX246" s="342">
        <v>164.34824993024219</v>
      </c>
      <c r="BY246" s="342">
        <v>169.6</v>
      </c>
      <c r="BZ246" s="342">
        <v>174.91690452370744</v>
      </c>
      <c r="CA246" s="342">
        <v>177.57535678556115</v>
      </c>
      <c r="CB246" s="342">
        <v>180.23380904741487</v>
      </c>
      <c r="CC246" s="342">
        <v>185.55071357112232</v>
      </c>
      <c r="CE246" s="385">
        <v>76.25</v>
      </c>
      <c r="CF246" s="342">
        <v>7.15</v>
      </c>
      <c r="CG246" s="342">
        <v>8.15</v>
      </c>
      <c r="CH246" s="342">
        <v>8.65</v>
      </c>
      <c r="CI246" s="342">
        <v>9.15</v>
      </c>
      <c r="CJ246" s="342">
        <v>10.15</v>
      </c>
      <c r="CK246" s="342">
        <v>11.55</v>
      </c>
      <c r="CL246" s="342">
        <v>12.25</v>
      </c>
      <c r="CM246" s="342">
        <v>12.95</v>
      </c>
      <c r="CN246" s="342">
        <v>14.35</v>
      </c>
      <c r="CO246" s="342">
        <v>7</v>
      </c>
      <c r="CP246" s="342">
        <v>7.95</v>
      </c>
      <c r="CQ246" s="342">
        <v>8.4250000000000007</v>
      </c>
      <c r="CR246" s="342">
        <v>8.9</v>
      </c>
      <c r="CS246" s="342">
        <v>9.85</v>
      </c>
      <c r="CT246" s="342">
        <v>11.15</v>
      </c>
      <c r="CU246" s="342">
        <v>11.8</v>
      </c>
      <c r="CV246" s="342">
        <v>12.45</v>
      </c>
      <c r="CW246" s="342">
        <v>13.75</v>
      </c>
      <c r="CY246" s="101">
        <f t="shared" si="336"/>
        <v>1</v>
      </c>
      <c r="CZ246" s="101">
        <f t="shared" si="337"/>
        <v>5</v>
      </c>
      <c r="DB246" s="101">
        <f t="shared" si="338"/>
        <v>5</v>
      </c>
      <c r="DD246" s="311">
        <f t="shared" si="339"/>
        <v>6</v>
      </c>
      <c r="DE246" s="311"/>
      <c r="DF246" s="101">
        <f t="shared" si="255"/>
        <v>0</v>
      </c>
      <c r="DG246" s="101">
        <f t="shared" si="256"/>
        <v>0</v>
      </c>
      <c r="DH246" s="101">
        <f t="shared" si="257"/>
        <v>0</v>
      </c>
      <c r="DI246" s="101">
        <f t="shared" si="258"/>
        <v>0</v>
      </c>
      <c r="DJ246" s="311">
        <f t="shared" si="259"/>
        <v>0</v>
      </c>
      <c r="DK246" s="311">
        <f t="shared" si="260"/>
        <v>0</v>
      </c>
      <c r="DL246" s="101">
        <f t="shared" si="261"/>
        <v>0</v>
      </c>
      <c r="DM246" s="101">
        <f t="shared" si="262"/>
        <v>0</v>
      </c>
      <c r="DN246" s="101">
        <f t="shared" si="263"/>
        <v>0</v>
      </c>
      <c r="DO246" s="101">
        <f t="shared" si="264"/>
        <v>0</v>
      </c>
      <c r="DP246" s="101">
        <f t="shared" si="265"/>
        <v>0</v>
      </c>
      <c r="DQ246" s="101">
        <f t="shared" si="266"/>
        <v>0</v>
      </c>
      <c r="DR246" s="101">
        <f t="shared" si="267"/>
        <v>0</v>
      </c>
      <c r="DS246" s="101">
        <f t="shared" si="268"/>
        <v>0</v>
      </c>
      <c r="DT246" s="101">
        <f t="shared" si="269"/>
        <v>0</v>
      </c>
      <c r="DU246" s="101">
        <f t="shared" si="270"/>
        <v>0</v>
      </c>
      <c r="DV246" s="101">
        <f t="shared" si="271"/>
        <v>0</v>
      </c>
      <c r="DW246" s="101">
        <f t="shared" si="272"/>
        <v>0</v>
      </c>
      <c r="DX246" s="311">
        <f t="shared" si="273"/>
        <v>0</v>
      </c>
      <c r="DY246" s="101">
        <f t="shared" si="274"/>
        <v>1</v>
      </c>
      <c r="DZ246" s="101">
        <f t="shared" si="275"/>
        <v>0</v>
      </c>
      <c r="EA246" s="101">
        <f t="shared" si="276"/>
        <v>0</v>
      </c>
      <c r="EB246" s="101">
        <f t="shared" si="277"/>
        <v>0</v>
      </c>
      <c r="EC246" s="101">
        <f t="shared" si="278"/>
        <v>0</v>
      </c>
      <c r="ED246" s="101">
        <f t="shared" si="279"/>
        <v>0</v>
      </c>
      <c r="EE246" s="101">
        <f t="shared" si="280"/>
        <v>1</v>
      </c>
      <c r="EF246" s="101">
        <f t="shared" si="281"/>
        <v>0</v>
      </c>
      <c r="EG246" s="101">
        <f t="shared" si="282"/>
        <v>0</v>
      </c>
      <c r="EH246" s="101">
        <f t="shared" si="283"/>
        <v>0</v>
      </c>
      <c r="EI246" s="101">
        <f t="shared" si="284"/>
        <v>0</v>
      </c>
      <c r="EJ246" s="101">
        <f t="shared" si="285"/>
        <v>0</v>
      </c>
      <c r="EK246" s="101">
        <f t="shared" si="286"/>
        <v>1</v>
      </c>
      <c r="EL246" s="101">
        <f t="shared" si="287"/>
        <v>0</v>
      </c>
      <c r="EM246" s="101">
        <f t="shared" si="288"/>
        <v>0</v>
      </c>
      <c r="EN246" s="101">
        <f t="shared" si="289"/>
        <v>0</v>
      </c>
      <c r="EO246" s="101">
        <f t="shared" si="290"/>
        <v>0</v>
      </c>
      <c r="EP246" s="101">
        <f t="shared" si="291"/>
        <v>0</v>
      </c>
      <c r="EQ246" s="101">
        <f t="shared" si="292"/>
        <v>0</v>
      </c>
    </row>
    <row r="247" spans="2:147" ht="21.75" customHeight="1" x14ac:dyDescent="0.45">
      <c r="B247" s="133">
        <f>IF(Data!B246&lt;&gt;"",Data!B246,"")</f>
        <v>233</v>
      </c>
      <c r="C247" s="158" t="str">
        <f>IF(Data!C246&lt;&gt;"",Data!C246,"")</f>
        <v>นายภานุพงศ์   ภู่เหล็ก</v>
      </c>
      <c r="D247" s="106">
        <f>IF(Data!D246&lt;&gt;"",Data!D246,"")</f>
        <v>1</v>
      </c>
      <c r="E247" s="140">
        <f>IF(AND(I247=1,Data!T246=0),0,IF(I247=999,999,Data!T246))</f>
        <v>210</v>
      </c>
      <c r="F247" s="140">
        <f t="shared" si="293"/>
        <v>17.5</v>
      </c>
      <c r="G247" s="140">
        <f>IF(Data!K246&lt;&gt;"",Data!K246,"")</f>
        <v>66</v>
      </c>
      <c r="H247" s="141">
        <f>IF(Data!L246&lt;&gt;"",Data!L246,"")</f>
        <v>180</v>
      </c>
      <c r="I247" s="63">
        <f>IF(Data!M246&lt;&gt;"",Data!M246,"")</f>
        <v>1</v>
      </c>
      <c r="J247" s="63">
        <f t="shared" si="294"/>
        <v>116</v>
      </c>
      <c r="L247" s="64" t="str">
        <f t="shared" si="295"/>
        <v>น้ำหนักตามเกณฑ์</v>
      </c>
      <c r="N247" s="63">
        <f t="shared" si="296"/>
        <v>106</v>
      </c>
      <c r="P247" s="64" t="str">
        <f t="shared" si="297"/>
        <v>ค่อนข้างสูง</v>
      </c>
      <c r="R247" s="63">
        <f t="shared" si="298"/>
        <v>102</v>
      </c>
      <c r="S247" s="64" t="str">
        <f t="shared" si="299"/>
        <v>สมส่วน</v>
      </c>
      <c r="W247" s="310">
        <f t="shared" si="300"/>
        <v>1210</v>
      </c>
      <c r="Y247" s="65">
        <f t="shared" si="301"/>
        <v>56.9</v>
      </c>
      <c r="Z247" s="65">
        <f t="shared" si="302"/>
        <v>169.4</v>
      </c>
      <c r="AA247" s="65">
        <f t="shared" si="303"/>
        <v>64.7</v>
      </c>
      <c r="AB247" s="65">
        <f t="shared" si="304"/>
        <v>0</v>
      </c>
      <c r="AC247" s="341">
        <f t="shared" si="305"/>
        <v>64.7</v>
      </c>
      <c r="AD247" s="65">
        <f t="shared" si="306"/>
        <v>37.599636578941997</v>
      </c>
      <c r="AE247" s="65">
        <f t="shared" si="307"/>
        <v>44.033091052627995</v>
      </c>
      <c r="AF247" s="65">
        <f t="shared" si="308"/>
        <v>47.249818289470994</v>
      </c>
      <c r="AG247" s="65">
        <f t="shared" si="309"/>
        <v>66.39067457481778</v>
      </c>
      <c r="AH247" s="65">
        <f t="shared" si="310"/>
        <v>69.554232766423695</v>
      </c>
      <c r="AI247" s="65">
        <f t="shared" si="311"/>
        <v>75.900000000000006</v>
      </c>
      <c r="AJ247" s="65">
        <f t="shared" si="312"/>
        <v>152.55320885770877</v>
      </c>
      <c r="AK247" s="65">
        <f t="shared" si="313"/>
        <v>158.16880590513918</v>
      </c>
      <c r="AL247" s="65">
        <f t="shared" si="314"/>
        <v>160.97660442885439</v>
      </c>
      <c r="AM247" s="65">
        <f t="shared" si="315"/>
        <v>177.42192196655714</v>
      </c>
      <c r="AN247" s="65">
        <f t="shared" si="316"/>
        <v>180.0958959554095</v>
      </c>
      <c r="AO247" s="65">
        <f t="shared" si="317"/>
        <v>185.44384393311427</v>
      </c>
      <c r="AP247" s="65">
        <f t="shared" si="318"/>
        <v>47.792243614610342</v>
      </c>
      <c r="AQ247" s="65">
        <f t="shared" si="319"/>
        <v>53.428162409740231</v>
      </c>
      <c r="AR247" s="65">
        <f t="shared" si="320"/>
        <v>56.24612180730518</v>
      </c>
      <c r="AS247" s="65">
        <f t="shared" si="321"/>
        <v>72.436096081994322</v>
      </c>
      <c r="AT247" s="65">
        <f t="shared" si="322"/>
        <v>75.014794775992442</v>
      </c>
      <c r="AU247" s="65">
        <f t="shared" si="323"/>
        <v>80.172192163988655</v>
      </c>
      <c r="AV247" s="65">
        <f t="shared" si="324"/>
        <v>0</v>
      </c>
      <c r="AW247" s="65">
        <f t="shared" si="325"/>
        <v>47.792243614610342</v>
      </c>
      <c r="AX247" s="65">
        <f t="shared" si="326"/>
        <v>0</v>
      </c>
      <c r="AY247" s="65">
        <f t="shared" si="327"/>
        <v>53.428162409740231</v>
      </c>
      <c r="AZ247" s="65">
        <f t="shared" si="328"/>
        <v>0</v>
      </c>
      <c r="BA247" s="65">
        <f t="shared" si="329"/>
        <v>56.24612180730518</v>
      </c>
      <c r="BB247" s="65">
        <f t="shared" si="330"/>
        <v>0</v>
      </c>
      <c r="BC247" s="65">
        <f t="shared" si="331"/>
        <v>72.436096081994322</v>
      </c>
      <c r="BD247" s="65">
        <f t="shared" si="332"/>
        <v>0</v>
      </c>
      <c r="BE247" s="65">
        <f t="shared" si="333"/>
        <v>75.014794775992442</v>
      </c>
      <c r="BF247" s="65">
        <f t="shared" si="334"/>
        <v>0</v>
      </c>
      <c r="BG247" s="65">
        <f t="shared" si="335"/>
        <v>80.172192163988655</v>
      </c>
      <c r="BI247" s="371">
        <v>1232</v>
      </c>
      <c r="BJ247" s="342">
        <v>39.797172257498119</v>
      </c>
      <c r="BK247" s="342">
        <v>45.964781504998747</v>
      </c>
      <c r="BL247" s="342">
        <v>49.048586128749051</v>
      </c>
      <c r="BM247" s="342">
        <v>52.132390752499369</v>
      </c>
      <c r="BN247" s="342">
        <v>58.3</v>
      </c>
      <c r="BO247" s="342">
        <v>64.467609247500633</v>
      </c>
      <c r="BP247" s="342">
        <v>67.551413871250958</v>
      </c>
      <c r="BQ247" s="342">
        <v>70.635218495001268</v>
      </c>
      <c r="BR247" s="342">
        <v>76.7</v>
      </c>
      <c r="BS247" s="65"/>
      <c r="BT247" s="371">
        <v>1232</v>
      </c>
      <c r="BU247" s="342">
        <v>153.84474979072661</v>
      </c>
      <c r="BV247" s="342">
        <v>159.09649986048441</v>
      </c>
      <c r="BW247" s="342">
        <v>161.72237489536329</v>
      </c>
      <c r="BX247" s="342">
        <v>164.34824993024219</v>
      </c>
      <c r="BY247" s="342">
        <v>169.6</v>
      </c>
      <c r="BZ247" s="342">
        <v>174.91690452370744</v>
      </c>
      <c r="CA247" s="342">
        <v>177.57535678556115</v>
      </c>
      <c r="CB247" s="342">
        <v>180.23380904741487</v>
      </c>
      <c r="CC247" s="342">
        <v>185.55071357112232</v>
      </c>
      <c r="CE247" s="385">
        <v>76.5</v>
      </c>
      <c r="CF247" s="342">
        <v>7.2</v>
      </c>
      <c r="CG247" s="342">
        <v>8.1999999999999993</v>
      </c>
      <c r="CH247" s="342">
        <v>8.6999999999999993</v>
      </c>
      <c r="CI247" s="342">
        <v>9.1999999999999993</v>
      </c>
      <c r="CJ247" s="342">
        <v>10.199999999999999</v>
      </c>
      <c r="CK247" s="342">
        <v>11.6</v>
      </c>
      <c r="CL247" s="342">
        <v>12.3</v>
      </c>
      <c r="CM247" s="342">
        <v>13</v>
      </c>
      <c r="CN247" s="342">
        <v>14.4</v>
      </c>
      <c r="CO247" s="342">
        <v>7.05</v>
      </c>
      <c r="CP247" s="342">
        <v>8</v>
      </c>
      <c r="CQ247" s="342">
        <v>8.4749999999999996</v>
      </c>
      <c r="CR247" s="342">
        <v>8.9499999999999993</v>
      </c>
      <c r="CS247" s="342">
        <v>9.9</v>
      </c>
      <c r="CT247" s="342">
        <v>11.2</v>
      </c>
      <c r="CU247" s="342">
        <v>11.85</v>
      </c>
      <c r="CV247" s="342">
        <v>12.5</v>
      </c>
      <c r="CW247" s="342">
        <v>13.8</v>
      </c>
      <c r="CY247" s="101">
        <f t="shared" si="336"/>
        <v>1</v>
      </c>
      <c r="CZ247" s="101">
        <f t="shared" si="337"/>
        <v>3</v>
      </c>
      <c r="DB247" s="101">
        <f t="shared" si="338"/>
        <v>4</v>
      </c>
      <c r="DD247" s="311">
        <f t="shared" si="339"/>
        <v>3</v>
      </c>
      <c r="DE247" s="311"/>
      <c r="DF247" s="101">
        <f t="shared" si="255"/>
        <v>0</v>
      </c>
      <c r="DG247" s="101">
        <f t="shared" si="256"/>
        <v>0</v>
      </c>
      <c r="DH247" s="101">
        <f t="shared" si="257"/>
        <v>1</v>
      </c>
      <c r="DI247" s="101">
        <f t="shared" si="258"/>
        <v>0</v>
      </c>
      <c r="DJ247" s="311">
        <f t="shared" si="259"/>
        <v>0</v>
      </c>
      <c r="DK247" s="311">
        <f t="shared" si="260"/>
        <v>0</v>
      </c>
      <c r="DL247" s="101">
        <f t="shared" si="261"/>
        <v>0</v>
      </c>
      <c r="DM247" s="101">
        <f t="shared" si="262"/>
        <v>1</v>
      </c>
      <c r="DN247" s="101">
        <f t="shared" si="263"/>
        <v>0</v>
      </c>
      <c r="DO247" s="101">
        <f t="shared" si="264"/>
        <v>0</v>
      </c>
      <c r="DP247" s="101">
        <f t="shared" si="265"/>
        <v>0</v>
      </c>
      <c r="DQ247" s="101">
        <f t="shared" si="266"/>
        <v>0</v>
      </c>
      <c r="DR247" s="101">
        <f t="shared" si="267"/>
        <v>0</v>
      </c>
      <c r="DS247" s="101">
        <f t="shared" si="268"/>
        <v>0</v>
      </c>
      <c r="DT247" s="101">
        <f t="shared" si="269"/>
        <v>0</v>
      </c>
      <c r="DU247" s="101">
        <f t="shared" si="270"/>
        <v>1</v>
      </c>
      <c r="DV247" s="101">
        <f t="shared" si="271"/>
        <v>0</v>
      </c>
      <c r="DW247" s="101">
        <f t="shared" si="272"/>
        <v>0</v>
      </c>
      <c r="DX247" s="311">
        <f t="shared" si="273"/>
        <v>0</v>
      </c>
      <c r="DY247" s="101">
        <f t="shared" si="274"/>
        <v>0</v>
      </c>
      <c r="DZ247" s="101">
        <f t="shared" si="275"/>
        <v>0</v>
      </c>
      <c r="EA247" s="101">
        <f t="shared" si="276"/>
        <v>0</v>
      </c>
      <c r="EB247" s="101">
        <f t="shared" si="277"/>
        <v>0</v>
      </c>
      <c r="EC247" s="101">
        <f t="shared" si="278"/>
        <v>0</v>
      </c>
      <c r="ED247" s="101">
        <f t="shared" si="279"/>
        <v>0</v>
      </c>
      <c r="EE247" s="101">
        <f t="shared" si="280"/>
        <v>0</v>
      </c>
      <c r="EF247" s="101">
        <f t="shared" si="281"/>
        <v>0</v>
      </c>
      <c r="EG247" s="101">
        <f t="shared" si="282"/>
        <v>0</v>
      </c>
      <c r="EH247" s="101">
        <f t="shared" si="283"/>
        <v>0</v>
      </c>
      <c r="EI247" s="101">
        <f t="shared" si="284"/>
        <v>0</v>
      </c>
      <c r="EJ247" s="101">
        <f t="shared" si="285"/>
        <v>0</v>
      </c>
      <c r="EK247" s="101">
        <f t="shared" si="286"/>
        <v>0</v>
      </c>
      <c r="EL247" s="101">
        <f t="shared" si="287"/>
        <v>0</v>
      </c>
      <c r="EM247" s="101">
        <f t="shared" si="288"/>
        <v>0</v>
      </c>
      <c r="EN247" s="101">
        <f t="shared" si="289"/>
        <v>0</v>
      </c>
      <c r="EO247" s="101">
        <f t="shared" si="290"/>
        <v>0</v>
      </c>
      <c r="EP247" s="101">
        <f t="shared" si="291"/>
        <v>0</v>
      </c>
      <c r="EQ247" s="101">
        <f t="shared" si="292"/>
        <v>0</v>
      </c>
    </row>
    <row r="248" spans="2:147" ht="21.75" customHeight="1" x14ac:dyDescent="0.45">
      <c r="B248" s="133">
        <f>IF(Data!B247&lt;&gt;"",Data!B247,"")</f>
        <v>234</v>
      </c>
      <c r="C248" s="158" t="str">
        <f>IF(Data!C247&lt;&gt;"",Data!C247,"")</f>
        <v>นายศุภโชค   เทียนงาม</v>
      </c>
      <c r="D248" s="106">
        <f>IF(Data!D247&lt;&gt;"",Data!D247,"")</f>
        <v>1</v>
      </c>
      <c r="E248" s="140">
        <f>IF(AND(I248=1,Data!T247=0),0,IF(I248=999,999,Data!T247))</f>
        <v>213</v>
      </c>
      <c r="F248" s="140">
        <f t="shared" si="293"/>
        <v>17.75</v>
      </c>
      <c r="G248" s="140">
        <f>IF(Data!K247&lt;&gt;"",Data!K247,"")</f>
        <v>48</v>
      </c>
      <c r="H248" s="141">
        <f>IF(Data!L247&lt;&gt;"",Data!L247,"")</f>
        <v>176</v>
      </c>
      <c r="I248" s="63">
        <f>IF(Data!M247&lt;&gt;"",Data!M247,"")</f>
        <v>1</v>
      </c>
      <c r="J248" s="63">
        <f t="shared" si="294"/>
        <v>84</v>
      </c>
      <c r="L248" s="64" t="str">
        <f t="shared" si="295"/>
        <v>น้ำหนักตามเกณฑ์</v>
      </c>
      <c r="N248" s="63">
        <f t="shared" si="296"/>
        <v>104</v>
      </c>
      <c r="P248" s="64" t="str">
        <f t="shared" si="297"/>
        <v>ส่วนสูงตามเกณฑ์</v>
      </c>
      <c r="R248" s="63">
        <f t="shared" si="298"/>
        <v>78</v>
      </c>
      <c r="S248" s="64" t="str">
        <f t="shared" si="299"/>
        <v>ผอม</v>
      </c>
      <c r="W248" s="310">
        <f t="shared" si="300"/>
        <v>1213</v>
      </c>
      <c r="Y248" s="65">
        <f t="shared" si="301"/>
        <v>57.3</v>
      </c>
      <c r="Z248" s="65">
        <f t="shared" si="302"/>
        <v>169.4</v>
      </c>
      <c r="AA248" s="65">
        <f t="shared" si="303"/>
        <v>61.9</v>
      </c>
      <c r="AB248" s="65">
        <f t="shared" si="304"/>
        <v>0</v>
      </c>
      <c r="AC248" s="341">
        <f t="shared" si="305"/>
        <v>61.9</v>
      </c>
      <c r="AD248" s="65">
        <f t="shared" si="306"/>
        <v>38.159143714653219</v>
      </c>
      <c r="AE248" s="65">
        <f t="shared" si="307"/>
        <v>44.53942914310214</v>
      </c>
      <c r="AF248" s="65">
        <f t="shared" si="308"/>
        <v>47.729571857326604</v>
      </c>
      <c r="AG248" s="65">
        <f t="shared" si="309"/>
        <v>66.631167439106548</v>
      </c>
      <c r="AH248" s="65">
        <f t="shared" si="310"/>
        <v>69.741556585475408</v>
      </c>
      <c r="AI248" s="65">
        <f t="shared" si="311"/>
        <v>76</v>
      </c>
      <c r="AJ248" s="65">
        <f t="shared" si="312"/>
        <v>153.01717844935487</v>
      </c>
      <c r="AK248" s="65">
        <f t="shared" si="313"/>
        <v>158.47811896623659</v>
      </c>
      <c r="AL248" s="65">
        <f t="shared" si="314"/>
        <v>161.20858922467744</v>
      </c>
      <c r="AM248" s="65">
        <f t="shared" si="315"/>
        <v>177.44870123930662</v>
      </c>
      <c r="AN248" s="65">
        <f t="shared" si="316"/>
        <v>180.13160165240885</v>
      </c>
      <c r="AO248" s="65">
        <f t="shared" si="317"/>
        <v>185.49740247861325</v>
      </c>
      <c r="AP248" s="65">
        <f t="shared" si="318"/>
        <v>44.354215071765452</v>
      </c>
      <c r="AQ248" s="65">
        <f t="shared" si="319"/>
        <v>50.202810047843634</v>
      </c>
      <c r="AR248" s="65">
        <f t="shared" si="320"/>
        <v>53.127107535882729</v>
      </c>
      <c r="AS248" s="65">
        <f t="shared" si="321"/>
        <v>69.875356785561166</v>
      </c>
      <c r="AT248" s="65">
        <f t="shared" si="322"/>
        <v>72.533809047414877</v>
      </c>
      <c r="AU248" s="65">
        <f t="shared" si="323"/>
        <v>77.850713571122327</v>
      </c>
      <c r="AV248" s="65">
        <f t="shared" si="324"/>
        <v>0</v>
      </c>
      <c r="AW248" s="65">
        <f t="shared" si="325"/>
        <v>44.354215071765452</v>
      </c>
      <c r="AX248" s="65">
        <f t="shared" si="326"/>
        <v>0</v>
      </c>
      <c r="AY248" s="65">
        <f t="shared" si="327"/>
        <v>50.202810047843634</v>
      </c>
      <c r="AZ248" s="65">
        <f t="shared" si="328"/>
        <v>0</v>
      </c>
      <c r="BA248" s="65">
        <f t="shared" si="329"/>
        <v>53.127107535882729</v>
      </c>
      <c r="BB248" s="65">
        <f t="shared" si="330"/>
        <v>0</v>
      </c>
      <c r="BC248" s="65">
        <f t="shared" si="331"/>
        <v>69.875356785561166</v>
      </c>
      <c r="BD248" s="65">
        <f t="shared" si="332"/>
        <v>0</v>
      </c>
      <c r="BE248" s="65">
        <f t="shared" si="333"/>
        <v>72.533809047414877</v>
      </c>
      <c r="BF248" s="65">
        <f t="shared" si="334"/>
        <v>0</v>
      </c>
      <c r="BG248" s="65">
        <f t="shared" si="335"/>
        <v>77.850713571122327</v>
      </c>
      <c r="BI248" s="371">
        <v>1233</v>
      </c>
      <c r="BJ248" s="342">
        <v>39.897172257498113</v>
      </c>
      <c r="BK248" s="342">
        <v>46.064781504998741</v>
      </c>
      <c r="BL248" s="342">
        <v>49.148586128749059</v>
      </c>
      <c r="BM248" s="342">
        <v>52.23239075249937</v>
      </c>
      <c r="BN248" s="342">
        <v>58.4</v>
      </c>
      <c r="BO248" s="342">
        <v>64.514440202263557</v>
      </c>
      <c r="BP248" s="342">
        <v>67.571660303395333</v>
      </c>
      <c r="BQ248" s="342">
        <v>70.628880404527109</v>
      </c>
      <c r="BR248" s="342">
        <v>76.7</v>
      </c>
      <c r="BS248" s="65"/>
      <c r="BT248" s="371">
        <v>1233</v>
      </c>
      <c r="BU248" s="342">
        <v>153.84474979072661</v>
      </c>
      <c r="BV248" s="342">
        <v>159.09649986048441</v>
      </c>
      <c r="BW248" s="342">
        <v>161.72237489536329</v>
      </c>
      <c r="BX248" s="342">
        <v>164.34824993024219</v>
      </c>
      <c r="BY248" s="342">
        <v>169.6</v>
      </c>
      <c r="BZ248" s="342">
        <v>174.91690452370744</v>
      </c>
      <c r="CA248" s="342">
        <v>177.57535678556115</v>
      </c>
      <c r="CB248" s="342">
        <v>180.23380904741487</v>
      </c>
      <c r="CC248" s="342">
        <v>185.55071357112232</v>
      </c>
      <c r="CE248" s="385">
        <v>76.75</v>
      </c>
      <c r="CF248" s="342">
        <v>7.25</v>
      </c>
      <c r="CG248" s="342">
        <v>8.25</v>
      </c>
      <c r="CH248" s="342">
        <v>8.75</v>
      </c>
      <c r="CI248" s="342">
        <v>9.25</v>
      </c>
      <c r="CJ248" s="342">
        <v>10.25</v>
      </c>
      <c r="CK248" s="342">
        <v>11.65</v>
      </c>
      <c r="CL248" s="342">
        <v>12.35</v>
      </c>
      <c r="CM248" s="342">
        <v>13.05</v>
      </c>
      <c r="CN248" s="342">
        <v>14.45</v>
      </c>
      <c r="CO248" s="342">
        <v>7.1</v>
      </c>
      <c r="CP248" s="342">
        <v>8.0500000000000007</v>
      </c>
      <c r="CQ248" s="342">
        <v>8.5250000000000004</v>
      </c>
      <c r="CR248" s="342">
        <v>9</v>
      </c>
      <c r="CS248" s="342">
        <v>9.9499999999999993</v>
      </c>
      <c r="CT248" s="342">
        <v>11.25</v>
      </c>
      <c r="CU248" s="342">
        <v>11.9</v>
      </c>
      <c r="CV248" s="342">
        <v>12.55</v>
      </c>
      <c r="CW248" s="342">
        <v>13.85</v>
      </c>
      <c r="CY248" s="101">
        <f t="shared" si="336"/>
        <v>1</v>
      </c>
      <c r="CZ248" s="101">
        <f t="shared" si="337"/>
        <v>3</v>
      </c>
      <c r="DB248" s="101">
        <f t="shared" si="338"/>
        <v>3</v>
      </c>
      <c r="DD248" s="311">
        <f t="shared" si="339"/>
        <v>1</v>
      </c>
      <c r="DE248" s="311"/>
      <c r="DF248" s="101">
        <f t="shared" si="255"/>
        <v>0</v>
      </c>
      <c r="DG248" s="101">
        <f t="shared" si="256"/>
        <v>0</v>
      </c>
      <c r="DH248" s="101">
        <f t="shared" si="257"/>
        <v>1</v>
      </c>
      <c r="DI248" s="101">
        <f t="shared" si="258"/>
        <v>0</v>
      </c>
      <c r="DJ248" s="311">
        <f t="shared" si="259"/>
        <v>0</v>
      </c>
      <c r="DK248" s="311">
        <f t="shared" si="260"/>
        <v>0</v>
      </c>
      <c r="DL248" s="101">
        <f t="shared" si="261"/>
        <v>0</v>
      </c>
      <c r="DM248" s="101">
        <f t="shared" si="262"/>
        <v>0</v>
      </c>
      <c r="DN248" s="101">
        <f t="shared" si="263"/>
        <v>1</v>
      </c>
      <c r="DO248" s="101">
        <f t="shared" si="264"/>
        <v>0</v>
      </c>
      <c r="DP248" s="101">
        <f t="shared" si="265"/>
        <v>0</v>
      </c>
      <c r="DQ248" s="101">
        <f t="shared" si="266"/>
        <v>0</v>
      </c>
      <c r="DR248" s="101">
        <f t="shared" si="267"/>
        <v>0</v>
      </c>
      <c r="DS248" s="101">
        <f t="shared" si="268"/>
        <v>0</v>
      </c>
      <c r="DT248" s="101">
        <f t="shared" si="269"/>
        <v>0</v>
      </c>
      <c r="DU248" s="101">
        <f t="shared" si="270"/>
        <v>0</v>
      </c>
      <c r="DV248" s="101">
        <f t="shared" si="271"/>
        <v>0</v>
      </c>
      <c r="DW248" s="101">
        <f t="shared" si="272"/>
        <v>1</v>
      </c>
      <c r="DX248" s="311">
        <f t="shared" si="273"/>
        <v>0</v>
      </c>
      <c r="DY248" s="101">
        <f t="shared" si="274"/>
        <v>0</v>
      </c>
      <c r="DZ248" s="101">
        <f t="shared" si="275"/>
        <v>0</v>
      </c>
      <c r="EA248" s="101">
        <f t="shared" si="276"/>
        <v>0</v>
      </c>
      <c r="EB248" s="101">
        <f t="shared" si="277"/>
        <v>0</v>
      </c>
      <c r="EC248" s="101">
        <f t="shared" si="278"/>
        <v>0</v>
      </c>
      <c r="ED248" s="101">
        <f t="shared" si="279"/>
        <v>0</v>
      </c>
      <c r="EE248" s="101">
        <f t="shared" si="280"/>
        <v>0</v>
      </c>
      <c r="EF248" s="101">
        <f t="shared" si="281"/>
        <v>0</v>
      </c>
      <c r="EG248" s="101">
        <f t="shared" si="282"/>
        <v>0</v>
      </c>
      <c r="EH248" s="101">
        <f t="shared" si="283"/>
        <v>0</v>
      </c>
      <c r="EI248" s="101">
        <f t="shared" si="284"/>
        <v>0</v>
      </c>
      <c r="EJ248" s="101">
        <f t="shared" si="285"/>
        <v>0</v>
      </c>
      <c r="EK248" s="101">
        <f t="shared" si="286"/>
        <v>0</v>
      </c>
      <c r="EL248" s="101">
        <f t="shared" si="287"/>
        <v>0</v>
      </c>
      <c r="EM248" s="101">
        <f t="shared" si="288"/>
        <v>0</v>
      </c>
      <c r="EN248" s="101">
        <f t="shared" si="289"/>
        <v>0</v>
      </c>
      <c r="EO248" s="101">
        <f t="shared" si="290"/>
        <v>0</v>
      </c>
      <c r="EP248" s="101">
        <f t="shared" si="291"/>
        <v>0</v>
      </c>
      <c r="EQ248" s="101">
        <f t="shared" si="292"/>
        <v>0</v>
      </c>
    </row>
    <row r="249" spans="2:147" ht="21.75" customHeight="1" x14ac:dyDescent="0.45">
      <c r="B249" s="133">
        <f>IF(Data!B248&lt;&gt;"",Data!B248,"")</f>
        <v>235</v>
      </c>
      <c r="C249" s="158" t="str">
        <f>IF(Data!C248&lt;&gt;"",Data!C248,"")</f>
        <v>นายจีระวัฒน์   อ่อนเลิศ</v>
      </c>
      <c r="D249" s="106">
        <f>IF(Data!D248&lt;&gt;"",Data!D248,"")</f>
        <v>1</v>
      </c>
      <c r="E249" s="140">
        <f>IF(AND(I249=1,Data!T248=0),0,IF(I249=999,999,Data!T248))</f>
        <v>208</v>
      </c>
      <c r="F249" s="140">
        <f t="shared" si="293"/>
        <v>17.333333333333332</v>
      </c>
      <c r="G249" s="140">
        <f>IF(Data!K248&lt;&gt;"",Data!K248,"")</f>
        <v>107</v>
      </c>
      <c r="H249" s="141">
        <f>IF(Data!L248&lt;&gt;"",Data!L248,"")</f>
        <v>182</v>
      </c>
      <c r="I249" s="63">
        <f>IF(Data!M248&lt;&gt;"",Data!M248,"")</f>
        <v>1</v>
      </c>
      <c r="J249" s="63">
        <f t="shared" si="294"/>
        <v>189</v>
      </c>
      <c r="L249" s="64" t="str">
        <f t="shared" si="295"/>
        <v>น้ำหนักมากกว่าเกณฑ์</v>
      </c>
      <c r="N249" s="63">
        <f t="shared" si="296"/>
        <v>107</v>
      </c>
      <c r="P249" s="64" t="str">
        <f t="shared" si="297"/>
        <v>สูงกว่าเกณฑ์</v>
      </c>
      <c r="R249" s="63">
        <f t="shared" si="298"/>
        <v>0</v>
      </c>
      <c r="S249" s="64" t="str">
        <f t="shared" si="299"/>
        <v>ไม่ทราบค่า</v>
      </c>
      <c r="W249" s="310">
        <f t="shared" si="300"/>
        <v>1208</v>
      </c>
      <c r="Y249" s="65">
        <f t="shared" si="301"/>
        <v>56.7</v>
      </c>
      <c r="Z249" s="65">
        <f t="shared" si="302"/>
        <v>169.36853887999999</v>
      </c>
      <c r="AA249" s="65">
        <f t="shared" si="303"/>
        <v>0</v>
      </c>
      <c r="AB249" s="65">
        <f t="shared" si="304"/>
        <v>0</v>
      </c>
      <c r="AC249" s="341">
        <f t="shared" si="305"/>
        <v>0</v>
      </c>
      <c r="AD249" s="65">
        <f t="shared" si="306"/>
        <v>37.240129443230771</v>
      </c>
      <c r="AE249" s="65">
        <f t="shared" si="307"/>
        <v>43.726752962153853</v>
      </c>
      <c r="AF249" s="65">
        <f t="shared" si="308"/>
        <v>46.970064721615387</v>
      </c>
      <c r="AG249" s="65">
        <f t="shared" si="309"/>
        <v>66.190674574817763</v>
      </c>
      <c r="AH249" s="65">
        <f t="shared" si="310"/>
        <v>69.354232766423692</v>
      </c>
      <c r="AI249" s="65">
        <f t="shared" si="311"/>
        <v>75.7</v>
      </c>
      <c r="AJ249" s="65">
        <f t="shared" si="312"/>
        <v>152.21415728979326</v>
      </c>
      <c r="AK249" s="65">
        <f t="shared" si="313"/>
        <v>157.93228448652886</v>
      </c>
      <c r="AL249" s="65">
        <f t="shared" si="314"/>
        <v>160.79134808489664</v>
      </c>
      <c r="AM249" s="65">
        <f t="shared" si="315"/>
        <v>177.37222817541226</v>
      </c>
      <c r="AN249" s="65">
        <f t="shared" si="316"/>
        <v>180.0401246072164</v>
      </c>
      <c r="AO249" s="65">
        <f t="shared" si="317"/>
        <v>185.37591747082459</v>
      </c>
      <c r="AP249" s="65">
        <f t="shared" si="318"/>
        <v>0</v>
      </c>
      <c r="AQ249" s="65">
        <f t="shared" si="319"/>
        <v>0</v>
      </c>
      <c r="AR249" s="65">
        <f t="shared" si="320"/>
        <v>0</v>
      </c>
      <c r="AS249" s="65">
        <f t="shared" si="321"/>
        <v>0</v>
      </c>
      <c r="AT249" s="65">
        <f t="shared" si="322"/>
        <v>0</v>
      </c>
      <c r="AU249" s="65">
        <f t="shared" si="323"/>
        <v>0</v>
      </c>
      <c r="AV249" s="65">
        <f t="shared" si="324"/>
        <v>0</v>
      </c>
      <c r="AW249" s="65">
        <f t="shared" si="325"/>
        <v>0</v>
      </c>
      <c r="AX249" s="65">
        <f t="shared" si="326"/>
        <v>0</v>
      </c>
      <c r="AY249" s="65">
        <f t="shared" si="327"/>
        <v>0</v>
      </c>
      <c r="AZ249" s="65">
        <f t="shared" si="328"/>
        <v>0</v>
      </c>
      <c r="BA249" s="65" t="str">
        <f t="shared" si="329"/>
        <v>0</v>
      </c>
      <c r="BB249" s="65">
        <f t="shared" si="330"/>
        <v>0</v>
      </c>
      <c r="BC249" s="65">
        <f t="shared" si="331"/>
        <v>0</v>
      </c>
      <c r="BD249" s="65">
        <f t="shared" si="332"/>
        <v>0</v>
      </c>
      <c r="BE249" s="65">
        <f t="shared" si="333"/>
        <v>0</v>
      </c>
      <c r="BF249" s="65">
        <f t="shared" si="334"/>
        <v>0</v>
      </c>
      <c r="BG249" s="65">
        <f t="shared" si="335"/>
        <v>0</v>
      </c>
      <c r="BI249" s="371">
        <v>1234</v>
      </c>
      <c r="BJ249" s="342">
        <v>39.897172257498113</v>
      </c>
      <c r="BK249" s="342">
        <v>46.064781504998741</v>
      </c>
      <c r="BL249" s="342">
        <v>49.148586128749059</v>
      </c>
      <c r="BM249" s="342">
        <v>52.23239075249937</v>
      </c>
      <c r="BN249" s="342">
        <v>58.4</v>
      </c>
      <c r="BO249" s="342">
        <v>64.514440202263557</v>
      </c>
      <c r="BP249" s="342">
        <v>67.571660303395333</v>
      </c>
      <c r="BQ249" s="342">
        <v>70.628880404527109</v>
      </c>
      <c r="BR249" s="342">
        <v>76.7</v>
      </c>
      <c r="BS249" s="65"/>
      <c r="BT249" s="371">
        <v>1234</v>
      </c>
      <c r="BU249" s="342">
        <v>153.84474979072661</v>
      </c>
      <c r="BV249" s="342">
        <v>159.09649986048441</v>
      </c>
      <c r="BW249" s="342">
        <v>161.72237489536329</v>
      </c>
      <c r="BX249" s="342">
        <v>164.34824993024219</v>
      </c>
      <c r="BY249" s="342">
        <v>169.6</v>
      </c>
      <c r="BZ249" s="342">
        <v>174.91690452370744</v>
      </c>
      <c r="CA249" s="342">
        <v>177.57535678556115</v>
      </c>
      <c r="CB249" s="342">
        <v>180.23380904741487</v>
      </c>
      <c r="CC249" s="342">
        <v>185.55071357112232</v>
      </c>
      <c r="CE249" s="385">
        <v>77</v>
      </c>
      <c r="CF249" s="342">
        <v>7.3</v>
      </c>
      <c r="CG249" s="342">
        <v>8.3000000000000007</v>
      </c>
      <c r="CH249" s="342">
        <v>8.8000000000000007</v>
      </c>
      <c r="CI249" s="342">
        <v>9.3000000000000007</v>
      </c>
      <c r="CJ249" s="342">
        <v>10.3</v>
      </c>
      <c r="CK249" s="342">
        <v>11.7</v>
      </c>
      <c r="CL249" s="342">
        <v>12.4</v>
      </c>
      <c r="CM249" s="342">
        <v>13.1</v>
      </c>
      <c r="CN249" s="342">
        <v>14.5</v>
      </c>
      <c r="CO249" s="342">
        <v>7.15</v>
      </c>
      <c r="CP249" s="342">
        <v>8.1</v>
      </c>
      <c r="CQ249" s="342">
        <v>8.5749999999999993</v>
      </c>
      <c r="CR249" s="342">
        <v>9.0500000000000007</v>
      </c>
      <c r="CS249" s="342">
        <v>10</v>
      </c>
      <c r="CT249" s="342">
        <v>11.3</v>
      </c>
      <c r="CU249" s="342">
        <v>11.95</v>
      </c>
      <c r="CV249" s="342">
        <v>12.6</v>
      </c>
      <c r="CW249" s="342">
        <v>13.9</v>
      </c>
      <c r="CY249" s="101">
        <f t="shared" si="336"/>
        <v>1</v>
      </c>
      <c r="CZ249" s="101">
        <f t="shared" si="337"/>
        <v>5</v>
      </c>
      <c r="DB249" s="101">
        <f t="shared" si="338"/>
        <v>5</v>
      </c>
      <c r="DD249" s="311">
        <f t="shared" si="339"/>
        <v>0</v>
      </c>
      <c r="DE249" s="311"/>
      <c r="DF249" s="101">
        <f t="shared" si="255"/>
        <v>1</v>
      </c>
      <c r="DG249" s="101">
        <f t="shared" si="256"/>
        <v>0</v>
      </c>
      <c r="DH249" s="101">
        <f t="shared" si="257"/>
        <v>0</v>
      </c>
      <c r="DI249" s="101">
        <f t="shared" si="258"/>
        <v>0</v>
      </c>
      <c r="DJ249" s="311">
        <f t="shared" si="259"/>
        <v>0</v>
      </c>
      <c r="DK249" s="311">
        <f t="shared" si="260"/>
        <v>0</v>
      </c>
      <c r="DL249" s="101">
        <f t="shared" si="261"/>
        <v>1</v>
      </c>
      <c r="DM249" s="101">
        <f t="shared" si="262"/>
        <v>0</v>
      </c>
      <c r="DN249" s="101">
        <f t="shared" si="263"/>
        <v>0</v>
      </c>
      <c r="DO249" s="101">
        <f t="shared" si="264"/>
        <v>0</v>
      </c>
      <c r="DP249" s="101">
        <f t="shared" si="265"/>
        <v>0</v>
      </c>
      <c r="DQ249" s="101">
        <f t="shared" si="266"/>
        <v>0</v>
      </c>
      <c r="DR249" s="101">
        <f t="shared" si="267"/>
        <v>0</v>
      </c>
      <c r="DS249" s="101">
        <f t="shared" si="268"/>
        <v>0</v>
      </c>
      <c r="DT249" s="101">
        <f t="shared" si="269"/>
        <v>0</v>
      </c>
      <c r="DU249" s="101">
        <f t="shared" si="270"/>
        <v>0</v>
      </c>
      <c r="DV249" s="101">
        <f t="shared" si="271"/>
        <v>0</v>
      </c>
      <c r="DW249" s="101">
        <f t="shared" si="272"/>
        <v>0</v>
      </c>
      <c r="DX249" s="311">
        <f t="shared" si="273"/>
        <v>1</v>
      </c>
      <c r="DY249" s="101">
        <f t="shared" si="274"/>
        <v>0</v>
      </c>
      <c r="DZ249" s="101">
        <f t="shared" si="275"/>
        <v>0</v>
      </c>
      <c r="EA249" s="101">
        <f t="shared" si="276"/>
        <v>0</v>
      </c>
      <c r="EB249" s="101">
        <f t="shared" si="277"/>
        <v>0</v>
      </c>
      <c r="EC249" s="101">
        <f t="shared" si="278"/>
        <v>0</v>
      </c>
      <c r="ED249" s="101">
        <f t="shared" si="279"/>
        <v>0</v>
      </c>
      <c r="EE249" s="101">
        <f t="shared" si="280"/>
        <v>0</v>
      </c>
      <c r="EF249" s="101">
        <f t="shared" si="281"/>
        <v>0</v>
      </c>
      <c r="EG249" s="101">
        <f t="shared" si="282"/>
        <v>0</v>
      </c>
      <c r="EH249" s="101">
        <f t="shared" si="283"/>
        <v>0</v>
      </c>
      <c r="EI249" s="101">
        <f t="shared" si="284"/>
        <v>0</v>
      </c>
      <c r="EJ249" s="101">
        <f t="shared" si="285"/>
        <v>0</v>
      </c>
      <c r="EK249" s="101">
        <f t="shared" si="286"/>
        <v>0</v>
      </c>
      <c r="EL249" s="101">
        <f t="shared" si="287"/>
        <v>0</v>
      </c>
      <c r="EM249" s="101">
        <f t="shared" si="288"/>
        <v>0</v>
      </c>
      <c r="EN249" s="101">
        <f t="shared" si="289"/>
        <v>0</v>
      </c>
      <c r="EO249" s="101">
        <f t="shared" si="290"/>
        <v>0</v>
      </c>
      <c r="EP249" s="101">
        <f t="shared" si="291"/>
        <v>0</v>
      </c>
      <c r="EQ249" s="101">
        <f t="shared" si="292"/>
        <v>0</v>
      </c>
    </row>
    <row r="250" spans="2:147" ht="21.75" customHeight="1" x14ac:dyDescent="0.45">
      <c r="B250" s="133">
        <f>IF(Data!B249&lt;&gt;"",Data!B249,"")</f>
        <v>236</v>
      </c>
      <c r="C250" s="158" t="str">
        <f>IF(Data!C249&lt;&gt;"",Data!C249,"")</f>
        <v>นางสาวชลดา อ่ำทอง</v>
      </c>
      <c r="D250" s="106">
        <f>IF(Data!D249&lt;&gt;"",Data!D249,"")</f>
        <v>2</v>
      </c>
      <c r="E250" s="140">
        <f>IF(AND(I250=1,Data!T249=0),0,IF(I250=999,999,Data!T249))</f>
        <v>211</v>
      </c>
      <c r="F250" s="140">
        <f t="shared" si="293"/>
        <v>17.583333333333332</v>
      </c>
      <c r="G250" s="140">
        <f>IF(Data!K249&lt;&gt;"",Data!K249,"")</f>
        <v>65</v>
      </c>
      <c r="H250" s="141">
        <f>IF(Data!L249&lt;&gt;"",Data!L249,"")</f>
        <v>159</v>
      </c>
      <c r="I250" s="63">
        <f>IF(Data!M249&lt;&gt;"",Data!M249,"")</f>
        <v>1</v>
      </c>
      <c r="J250" s="63">
        <f t="shared" si="294"/>
        <v>134</v>
      </c>
      <c r="L250" s="64" t="str">
        <f t="shared" si="295"/>
        <v>น้ำหนักมากกว่าเกณฑ์</v>
      </c>
      <c r="N250" s="63">
        <f t="shared" si="296"/>
        <v>101</v>
      </c>
      <c r="P250" s="64" t="str">
        <f t="shared" si="297"/>
        <v>ส่วนสูงตามเกณฑ์</v>
      </c>
      <c r="R250" s="63">
        <f t="shared" si="298"/>
        <v>133</v>
      </c>
      <c r="S250" s="64" t="str">
        <f t="shared" si="299"/>
        <v>เริ่มอ้วน</v>
      </c>
      <c r="W250" s="310">
        <f t="shared" si="300"/>
        <v>2211</v>
      </c>
      <c r="Y250" s="65">
        <f t="shared" si="301"/>
        <v>48.6</v>
      </c>
      <c r="Z250" s="65">
        <f t="shared" si="302"/>
        <v>156.9</v>
      </c>
      <c r="AA250" s="65">
        <f t="shared" si="303"/>
        <v>48.9</v>
      </c>
      <c r="AB250" s="65">
        <f t="shared" si="304"/>
        <v>0</v>
      </c>
      <c r="AC250" s="341">
        <f t="shared" si="305"/>
        <v>48.9</v>
      </c>
      <c r="AD250" s="65">
        <f t="shared" si="306"/>
        <v>33.606329243145026</v>
      </c>
      <c r="AE250" s="65">
        <f t="shared" si="307"/>
        <v>38.604219495430016</v>
      </c>
      <c r="AF250" s="65">
        <f t="shared" si="308"/>
        <v>41.103164621572517</v>
      </c>
      <c r="AG250" s="65">
        <f t="shared" si="309"/>
        <v>57.691906735539725</v>
      </c>
      <c r="AH250" s="65">
        <f t="shared" si="310"/>
        <v>60.722542314052959</v>
      </c>
      <c r="AI250" s="65">
        <f t="shared" si="311"/>
        <v>66.783813471079441</v>
      </c>
      <c r="AJ250" s="65">
        <f t="shared" si="312"/>
        <v>142.54435778598992</v>
      </c>
      <c r="AK250" s="65">
        <f t="shared" si="313"/>
        <v>147.32957185732661</v>
      </c>
      <c r="AL250" s="65">
        <f t="shared" si="314"/>
        <v>149.72217889299498</v>
      </c>
      <c r="AM250" s="65">
        <f t="shared" si="315"/>
        <v>164.15757467486065</v>
      </c>
      <c r="AN250" s="65">
        <f t="shared" si="316"/>
        <v>166.57676623314754</v>
      </c>
      <c r="AO250" s="65">
        <f t="shared" si="317"/>
        <v>171.4151493497213</v>
      </c>
      <c r="AP250" s="65">
        <f t="shared" si="318"/>
        <v>33.7468221074338</v>
      </c>
      <c r="AQ250" s="65">
        <f t="shared" si="319"/>
        <v>38.797881404955866</v>
      </c>
      <c r="AR250" s="65">
        <f t="shared" si="320"/>
        <v>41.323411053716896</v>
      </c>
      <c r="AS250" s="65">
        <f t="shared" si="321"/>
        <v>58.310921006962175</v>
      </c>
      <c r="AT250" s="65">
        <f t="shared" si="322"/>
        <v>61.447894675949556</v>
      </c>
      <c r="AU250" s="65">
        <f t="shared" si="323"/>
        <v>67.721842013924345</v>
      </c>
      <c r="AV250" s="65">
        <f t="shared" si="324"/>
        <v>0</v>
      </c>
      <c r="AW250" s="65">
        <f t="shared" si="325"/>
        <v>33.7468221074338</v>
      </c>
      <c r="AX250" s="65">
        <f t="shared" si="326"/>
        <v>0</v>
      </c>
      <c r="AY250" s="65">
        <f t="shared" si="327"/>
        <v>38.797881404955866</v>
      </c>
      <c r="AZ250" s="65">
        <f t="shared" si="328"/>
        <v>0</v>
      </c>
      <c r="BA250" s="65">
        <f t="shared" si="329"/>
        <v>41.323411053716896</v>
      </c>
      <c r="BB250" s="65">
        <f t="shared" si="330"/>
        <v>0</v>
      </c>
      <c r="BC250" s="65">
        <f t="shared" si="331"/>
        <v>58.310921006962175</v>
      </c>
      <c r="BD250" s="65">
        <f t="shared" si="332"/>
        <v>0</v>
      </c>
      <c r="BE250" s="65">
        <f t="shared" si="333"/>
        <v>61.447894675949556</v>
      </c>
      <c r="BF250" s="65">
        <f t="shared" si="334"/>
        <v>0</v>
      </c>
      <c r="BG250" s="65">
        <f t="shared" si="335"/>
        <v>67.721842013924345</v>
      </c>
      <c r="BI250" s="371">
        <v>1235</v>
      </c>
      <c r="BJ250" s="342">
        <v>39.897172257498113</v>
      </c>
      <c r="BK250" s="342">
        <v>46.064781504998741</v>
      </c>
      <c r="BL250" s="342">
        <v>49.148586128749059</v>
      </c>
      <c r="BM250" s="342">
        <v>52.23239075249937</v>
      </c>
      <c r="BN250" s="342">
        <v>58.4</v>
      </c>
      <c r="BO250" s="342">
        <v>64.567609247500627</v>
      </c>
      <c r="BP250" s="342">
        <v>67.651413871250938</v>
      </c>
      <c r="BQ250" s="342">
        <v>70.735218495001263</v>
      </c>
      <c r="BR250" s="342">
        <v>76.900000000000006</v>
      </c>
      <c r="BS250" s="65"/>
      <c r="BT250" s="371">
        <v>1235</v>
      </c>
      <c r="BU250" s="342">
        <v>153.84474979072661</v>
      </c>
      <c r="BV250" s="342">
        <v>159.09649986048441</v>
      </c>
      <c r="BW250" s="342">
        <v>161.72237489536329</v>
      </c>
      <c r="BX250" s="342">
        <v>164.34824993024219</v>
      </c>
      <c r="BY250" s="342">
        <v>169.6</v>
      </c>
      <c r="BZ250" s="342">
        <v>174.91690452370744</v>
      </c>
      <c r="CA250" s="342">
        <v>177.57535678556115</v>
      </c>
      <c r="CB250" s="342">
        <v>180.23380904741487</v>
      </c>
      <c r="CC250" s="342">
        <v>185.55071357112232</v>
      </c>
      <c r="CE250" s="385">
        <v>77.25</v>
      </c>
      <c r="CF250" s="342">
        <v>7.35</v>
      </c>
      <c r="CG250" s="342">
        <v>8.35</v>
      </c>
      <c r="CH250" s="342">
        <v>8.85</v>
      </c>
      <c r="CI250" s="342">
        <v>9.35</v>
      </c>
      <c r="CJ250" s="342">
        <v>10.35</v>
      </c>
      <c r="CK250" s="342">
        <v>11.75</v>
      </c>
      <c r="CL250" s="342">
        <v>12.45</v>
      </c>
      <c r="CM250" s="342">
        <v>13.15</v>
      </c>
      <c r="CN250" s="342">
        <v>14.55</v>
      </c>
      <c r="CO250" s="342">
        <v>7.2</v>
      </c>
      <c r="CP250" s="342">
        <v>8.15</v>
      </c>
      <c r="CQ250" s="342">
        <v>8.625</v>
      </c>
      <c r="CR250" s="342">
        <v>9.1</v>
      </c>
      <c r="CS250" s="342">
        <v>10.050000000000001</v>
      </c>
      <c r="CT250" s="342">
        <v>11.35</v>
      </c>
      <c r="CU250" s="342">
        <v>12</v>
      </c>
      <c r="CV250" s="342">
        <v>12.65</v>
      </c>
      <c r="CW250" s="342">
        <v>13.95</v>
      </c>
      <c r="CY250" s="101">
        <f t="shared" si="336"/>
        <v>1</v>
      </c>
      <c r="CZ250" s="101">
        <f t="shared" si="337"/>
        <v>5</v>
      </c>
      <c r="DB250" s="101">
        <f t="shared" si="338"/>
        <v>3</v>
      </c>
      <c r="DD250" s="311">
        <f t="shared" si="339"/>
        <v>5</v>
      </c>
      <c r="DE250" s="311"/>
      <c r="DF250" s="101">
        <f t="shared" si="255"/>
        <v>0</v>
      </c>
      <c r="DG250" s="101">
        <f t="shared" si="256"/>
        <v>0</v>
      </c>
      <c r="DH250" s="101">
        <f t="shared" si="257"/>
        <v>0</v>
      </c>
      <c r="DI250" s="101">
        <f t="shared" si="258"/>
        <v>0</v>
      </c>
      <c r="DJ250" s="311">
        <f t="shared" si="259"/>
        <v>0</v>
      </c>
      <c r="DK250" s="311">
        <f t="shared" si="260"/>
        <v>0</v>
      </c>
      <c r="DL250" s="101">
        <f t="shared" si="261"/>
        <v>0</v>
      </c>
      <c r="DM250" s="101">
        <f t="shared" si="262"/>
        <v>0</v>
      </c>
      <c r="DN250" s="101">
        <f t="shared" si="263"/>
        <v>0</v>
      </c>
      <c r="DO250" s="101">
        <f t="shared" si="264"/>
        <v>0</v>
      </c>
      <c r="DP250" s="101">
        <f t="shared" si="265"/>
        <v>0</v>
      </c>
      <c r="DQ250" s="101">
        <f t="shared" si="266"/>
        <v>0</v>
      </c>
      <c r="DR250" s="101">
        <f t="shared" si="267"/>
        <v>0</v>
      </c>
      <c r="DS250" s="101">
        <f t="shared" si="268"/>
        <v>0</v>
      </c>
      <c r="DT250" s="101">
        <f t="shared" si="269"/>
        <v>0</v>
      </c>
      <c r="DU250" s="101">
        <f t="shared" si="270"/>
        <v>0</v>
      </c>
      <c r="DV250" s="101">
        <f t="shared" si="271"/>
        <v>0</v>
      </c>
      <c r="DW250" s="101">
        <f t="shared" si="272"/>
        <v>0</v>
      </c>
      <c r="DX250" s="311">
        <f t="shared" si="273"/>
        <v>0</v>
      </c>
      <c r="DY250" s="101">
        <f t="shared" si="274"/>
        <v>1</v>
      </c>
      <c r="DZ250" s="101">
        <f t="shared" si="275"/>
        <v>0</v>
      </c>
      <c r="EA250" s="101">
        <f t="shared" si="276"/>
        <v>0</v>
      </c>
      <c r="EB250" s="101">
        <f t="shared" si="277"/>
        <v>0</v>
      </c>
      <c r="EC250" s="101">
        <f t="shared" si="278"/>
        <v>0</v>
      </c>
      <c r="ED250" s="101">
        <f t="shared" si="279"/>
        <v>0</v>
      </c>
      <c r="EE250" s="101">
        <f t="shared" si="280"/>
        <v>0</v>
      </c>
      <c r="EF250" s="101">
        <f t="shared" si="281"/>
        <v>0</v>
      </c>
      <c r="EG250" s="101">
        <f t="shared" si="282"/>
        <v>1</v>
      </c>
      <c r="EH250" s="101">
        <f t="shared" si="283"/>
        <v>0</v>
      </c>
      <c r="EI250" s="101">
        <f t="shared" si="284"/>
        <v>0</v>
      </c>
      <c r="EJ250" s="101">
        <f t="shared" si="285"/>
        <v>0</v>
      </c>
      <c r="EK250" s="101">
        <f t="shared" si="286"/>
        <v>0</v>
      </c>
      <c r="EL250" s="101">
        <f t="shared" si="287"/>
        <v>1</v>
      </c>
      <c r="EM250" s="101">
        <f t="shared" si="288"/>
        <v>0</v>
      </c>
      <c r="EN250" s="101">
        <f t="shared" si="289"/>
        <v>0</v>
      </c>
      <c r="EO250" s="101">
        <f t="shared" si="290"/>
        <v>0</v>
      </c>
      <c r="EP250" s="101">
        <f t="shared" si="291"/>
        <v>0</v>
      </c>
      <c r="EQ250" s="101">
        <f t="shared" si="292"/>
        <v>0</v>
      </c>
    </row>
    <row r="251" spans="2:147" ht="21.75" customHeight="1" x14ac:dyDescent="0.45">
      <c r="B251" s="133">
        <f>IF(Data!B250&lt;&gt;"",Data!B250,"")</f>
        <v>237</v>
      </c>
      <c r="C251" s="158" t="str">
        <f>IF(Data!C250&lt;&gt;"",Data!C250,"")</f>
        <v>นายธนันต์ชัย   เชื้อน้อย</v>
      </c>
      <c r="D251" s="106">
        <f>IF(Data!D250&lt;&gt;"",Data!D250,"")</f>
        <v>1</v>
      </c>
      <c r="E251" s="140">
        <f>IF(AND(I251=1,Data!T250=0),0,IF(I251=999,999,Data!T250))</f>
        <v>201</v>
      </c>
      <c r="F251" s="140">
        <f t="shared" si="293"/>
        <v>16.75</v>
      </c>
      <c r="G251" s="140">
        <f>IF(Data!K250&lt;&gt;"",Data!K250,"")</f>
        <v>49</v>
      </c>
      <c r="H251" s="141">
        <f>IF(Data!L250&lt;&gt;"",Data!L250,"")</f>
        <v>168</v>
      </c>
      <c r="I251" s="63">
        <f>IF(Data!M250&lt;&gt;"",Data!M250,"")</f>
        <v>1</v>
      </c>
      <c r="J251" s="63">
        <f t="shared" si="294"/>
        <v>88</v>
      </c>
      <c r="L251" s="64" t="str">
        <f t="shared" si="295"/>
        <v>น้ำหนักตามเกณฑ์</v>
      </c>
      <c r="N251" s="63">
        <f t="shared" si="296"/>
        <v>99</v>
      </c>
      <c r="P251" s="64" t="str">
        <f t="shared" si="297"/>
        <v>ส่วนสูงตามเกณฑ์</v>
      </c>
      <c r="R251" s="63">
        <f t="shared" si="298"/>
        <v>89</v>
      </c>
      <c r="S251" s="64" t="str">
        <f t="shared" si="299"/>
        <v>สมส่วน</v>
      </c>
      <c r="W251" s="310">
        <f t="shared" si="300"/>
        <v>1201</v>
      </c>
      <c r="Y251" s="65">
        <f t="shared" si="301"/>
        <v>55.6</v>
      </c>
      <c r="Z251" s="65">
        <f t="shared" si="302"/>
        <v>168.99093135359999</v>
      </c>
      <c r="AA251" s="65">
        <f t="shared" si="303"/>
        <v>55.3</v>
      </c>
      <c r="AB251" s="65">
        <f t="shared" si="304"/>
        <v>0</v>
      </c>
      <c r="AC251" s="341">
        <f t="shared" si="305"/>
        <v>55.3</v>
      </c>
      <c r="AD251" s="65">
        <f t="shared" si="306"/>
        <v>35.82111517180833</v>
      </c>
      <c r="AE251" s="65">
        <f t="shared" si="307"/>
        <v>42.414076781205551</v>
      </c>
      <c r="AF251" s="65">
        <f t="shared" si="308"/>
        <v>45.710557585904169</v>
      </c>
      <c r="AG251" s="65">
        <f t="shared" si="309"/>
        <v>65.409688846240229</v>
      </c>
      <c r="AH251" s="65">
        <f t="shared" si="310"/>
        <v>68.679585128320298</v>
      </c>
      <c r="AI251" s="65">
        <f t="shared" si="311"/>
        <v>75.2</v>
      </c>
      <c r="AJ251" s="65">
        <f t="shared" si="312"/>
        <v>151.01802942173646</v>
      </c>
      <c r="AK251" s="65">
        <f t="shared" si="313"/>
        <v>157.00899673235764</v>
      </c>
      <c r="AL251" s="65">
        <f t="shared" si="314"/>
        <v>160.0044803876682</v>
      </c>
      <c r="AM251" s="65">
        <f t="shared" si="315"/>
        <v>176.89971270887469</v>
      </c>
      <c r="AN251" s="65">
        <f t="shared" si="316"/>
        <v>179.53597316063295</v>
      </c>
      <c r="AO251" s="65">
        <f t="shared" si="317"/>
        <v>184.80849406414941</v>
      </c>
      <c r="AP251" s="65">
        <f t="shared" si="318"/>
        <v>39.030272157455244</v>
      </c>
      <c r="AQ251" s="65">
        <f t="shared" si="319"/>
        <v>44.453514771636826</v>
      </c>
      <c r="AR251" s="65">
        <f t="shared" si="320"/>
        <v>47.165136078727627</v>
      </c>
      <c r="AS251" s="65">
        <f t="shared" si="321"/>
        <v>63.913385328406051</v>
      </c>
      <c r="AT251" s="65">
        <f t="shared" si="322"/>
        <v>66.784513771208054</v>
      </c>
      <c r="AU251" s="65">
        <f t="shared" si="323"/>
        <v>72.52677065681209</v>
      </c>
      <c r="AV251" s="65">
        <f t="shared" si="324"/>
        <v>0</v>
      </c>
      <c r="AW251" s="65">
        <f t="shared" si="325"/>
        <v>39.030272157455244</v>
      </c>
      <c r="AX251" s="65">
        <f t="shared" si="326"/>
        <v>0</v>
      </c>
      <c r="AY251" s="65">
        <f t="shared" si="327"/>
        <v>44.453514771636826</v>
      </c>
      <c r="AZ251" s="65">
        <f t="shared" si="328"/>
        <v>0</v>
      </c>
      <c r="BA251" s="65">
        <f t="shared" si="329"/>
        <v>47.165136078727627</v>
      </c>
      <c r="BB251" s="65">
        <f t="shared" si="330"/>
        <v>0</v>
      </c>
      <c r="BC251" s="65">
        <f t="shared" si="331"/>
        <v>63.913385328406051</v>
      </c>
      <c r="BD251" s="65">
        <f t="shared" si="332"/>
        <v>0</v>
      </c>
      <c r="BE251" s="65">
        <f t="shared" si="333"/>
        <v>66.784513771208054</v>
      </c>
      <c r="BF251" s="65">
        <f t="shared" si="334"/>
        <v>0</v>
      </c>
      <c r="BG251" s="65">
        <f t="shared" si="335"/>
        <v>72.52677065681209</v>
      </c>
      <c r="BI251" s="371">
        <v>1236</v>
      </c>
      <c r="BJ251" s="342">
        <v>39.897172257498113</v>
      </c>
      <c r="BK251" s="342">
        <v>46.064781504998741</v>
      </c>
      <c r="BL251" s="342">
        <v>49.148586128749059</v>
      </c>
      <c r="BM251" s="342">
        <v>52.23239075249937</v>
      </c>
      <c r="BN251" s="342">
        <v>58.4</v>
      </c>
      <c r="BO251" s="342">
        <v>64.567609247500627</v>
      </c>
      <c r="BP251" s="342">
        <v>67.651413871250938</v>
      </c>
      <c r="BQ251" s="342">
        <v>70.735218495001263</v>
      </c>
      <c r="BR251" s="342">
        <v>76.900000000000006</v>
      </c>
      <c r="BS251" s="65"/>
      <c r="BT251" s="371">
        <v>1236</v>
      </c>
      <c r="BU251" s="342">
        <v>153.84474979072661</v>
      </c>
      <c r="BV251" s="342">
        <v>159.09649986048441</v>
      </c>
      <c r="BW251" s="342">
        <v>161.72237489536329</v>
      </c>
      <c r="BX251" s="342">
        <v>164.34824993024219</v>
      </c>
      <c r="BY251" s="342">
        <v>169.6</v>
      </c>
      <c r="BZ251" s="342">
        <v>174.91690452370744</v>
      </c>
      <c r="CA251" s="342">
        <v>177.57535678556115</v>
      </c>
      <c r="CB251" s="342">
        <v>180.23380904741487</v>
      </c>
      <c r="CC251" s="342">
        <v>185.55071357112232</v>
      </c>
      <c r="CE251" s="385">
        <v>77.5</v>
      </c>
      <c r="CF251" s="342">
        <v>7.4</v>
      </c>
      <c r="CG251" s="342">
        <v>8.4</v>
      </c>
      <c r="CH251" s="342">
        <v>8.9</v>
      </c>
      <c r="CI251" s="342">
        <v>9.4</v>
      </c>
      <c r="CJ251" s="342">
        <v>10.4</v>
      </c>
      <c r="CK251" s="342">
        <v>11.8</v>
      </c>
      <c r="CL251" s="342">
        <v>12.5</v>
      </c>
      <c r="CM251" s="342">
        <v>13.2</v>
      </c>
      <c r="CN251" s="342">
        <v>14.6</v>
      </c>
      <c r="CO251" s="342">
        <v>7.25</v>
      </c>
      <c r="CP251" s="342">
        <v>8.1999999999999993</v>
      </c>
      <c r="CQ251" s="342">
        <v>8.6750000000000007</v>
      </c>
      <c r="CR251" s="342">
        <v>9.15</v>
      </c>
      <c r="CS251" s="342">
        <v>10.1</v>
      </c>
      <c r="CT251" s="342">
        <v>11.4</v>
      </c>
      <c r="CU251" s="342">
        <v>12.05</v>
      </c>
      <c r="CV251" s="342">
        <v>12.7</v>
      </c>
      <c r="CW251" s="342">
        <v>14</v>
      </c>
      <c r="CY251" s="101">
        <f t="shared" si="336"/>
        <v>1</v>
      </c>
      <c r="CZ251" s="101">
        <f t="shared" si="337"/>
        <v>3</v>
      </c>
      <c r="DB251" s="101">
        <f t="shared" si="338"/>
        <v>3</v>
      </c>
      <c r="DD251" s="311">
        <f t="shared" si="339"/>
        <v>3</v>
      </c>
      <c r="DE251" s="311"/>
      <c r="DF251" s="101">
        <f t="shared" si="255"/>
        <v>0</v>
      </c>
      <c r="DG251" s="101">
        <f t="shared" si="256"/>
        <v>0</v>
      </c>
      <c r="DH251" s="101">
        <f t="shared" si="257"/>
        <v>1</v>
      </c>
      <c r="DI251" s="101">
        <f t="shared" si="258"/>
        <v>0</v>
      </c>
      <c r="DJ251" s="311">
        <f t="shared" si="259"/>
        <v>0</v>
      </c>
      <c r="DK251" s="311">
        <f t="shared" si="260"/>
        <v>0</v>
      </c>
      <c r="DL251" s="101">
        <f t="shared" si="261"/>
        <v>0</v>
      </c>
      <c r="DM251" s="101">
        <f t="shared" si="262"/>
        <v>0</v>
      </c>
      <c r="DN251" s="101">
        <f t="shared" si="263"/>
        <v>1</v>
      </c>
      <c r="DO251" s="101">
        <f t="shared" si="264"/>
        <v>0</v>
      </c>
      <c r="DP251" s="101">
        <f t="shared" si="265"/>
        <v>0</v>
      </c>
      <c r="DQ251" s="101">
        <f t="shared" si="266"/>
        <v>0</v>
      </c>
      <c r="DR251" s="101">
        <f t="shared" si="267"/>
        <v>0</v>
      </c>
      <c r="DS251" s="101">
        <f t="shared" si="268"/>
        <v>0</v>
      </c>
      <c r="DT251" s="101">
        <f t="shared" si="269"/>
        <v>0</v>
      </c>
      <c r="DU251" s="101">
        <f t="shared" si="270"/>
        <v>1</v>
      </c>
      <c r="DV251" s="101">
        <f t="shared" si="271"/>
        <v>0</v>
      </c>
      <c r="DW251" s="101">
        <f t="shared" si="272"/>
        <v>0</v>
      </c>
      <c r="DX251" s="311">
        <f t="shared" si="273"/>
        <v>0</v>
      </c>
      <c r="DY251" s="101">
        <f t="shared" si="274"/>
        <v>0</v>
      </c>
      <c r="DZ251" s="101">
        <f t="shared" si="275"/>
        <v>0</v>
      </c>
      <c r="EA251" s="101">
        <f t="shared" si="276"/>
        <v>0</v>
      </c>
      <c r="EB251" s="101">
        <f t="shared" si="277"/>
        <v>0</v>
      </c>
      <c r="EC251" s="101">
        <f t="shared" si="278"/>
        <v>0</v>
      </c>
      <c r="ED251" s="101">
        <f t="shared" si="279"/>
        <v>0</v>
      </c>
      <c r="EE251" s="101">
        <f t="shared" si="280"/>
        <v>0</v>
      </c>
      <c r="EF251" s="101">
        <f t="shared" si="281"/>
        <v>0</v>
      </c>
      <c r="EG251" s="101">
        <f t="shared" si="282"/>
        <v>0</v>
      </c>
      <c r="EH251" s="101">
        <f t="shared" si="283"/>
        <v>0</v>
      </c>
      <c r="EI251" s="101">
        <f t="shared" si="284"/>
        <v>0</v>
      </c>
      <c r="EJ251" s="101">
        <f t="shared" si="285"/>
        <v>0</v>
      </c>
      <c r="EK251" s="101">
        <f t="shared" si="286"/>
        <v>0</v>
      </c>
      <c r="EL251" s="101">
        <f t="shared" si="287"/>
        <v>0</v>
      </c>
      <c r="EM251" s="101">
        <f t="shared" si="288"/>
        <v>0</v>
      </c>
      <c r="EN251" s="101">
        <f t="shared" si="289"/>
        <v>0</v>
      </c>
      <c r="EO251" s="101">
        <f t="shared" si="290"/>
        <v>0</v>
      </c>
      <c r="EP251" s="101">
        <f t="shared" si="291"/>
        <v>0</v>
      </c>
      <c r="EQ251" s="101">
        <f t="shared" si="292"/>
        <v>0</v>
      </c>
    </row>
    <row r="252" spans="2:147" ht="21.75" customHeight="1" x14ac:dyDescent="0.45">
      <c r="B252" s="133">
        <f>IF(Data!B251&lt;&gt;"",Data!B251,"")</f>
        <v>238</v>
      </c>
      <c r="C252" s="158" t="str">
        <f>IF(Data!C251&lt;&gt;"",Data!C251,"")</f>
        <v>นายธนกร   เกิดพิทักษ์</v>
      </c>
      <c r="D252" s="106">
        <f>IF(Data!D251&lt;&gt;"",Data!D251,"")</f>
        <v>1</v>
      </c>
      <c r="E252" s="140">
        <f>IF(AND(I252=1,Data!T251=0),0,IF(I252=999,999,Data!T251))</f>
        <v>197</v>
      </c>
      <c r="F252" s="140">
        <f t="shared" si="293"/>
        <v>16.416666666666668</v>
      </c>
      <c r="G252" s="140">
        <f>IF(Data!K251&lt;&gt;"",Data!K251,"")</f>
        <v>49</v>
      </c>
      <c r="H252" s="141">
        <f>IF(Data!L251&lt;&gt;"",Data!L251,"")</f>
        <v>164</v>
      </c>
      <c r="I252" s="63">
        <f>IF(Data!M251&lt;&gt;"",Data!M251,"")</f>
        <v>1</v>
      </c>
      <c r="J252" s="63">
        <f t="shared" si="294"/>
        <v>89</v>
      </c>
      <c r="L252" s="64" t="str">
        <f t="shared" si="295"/>
        <v>น้ำหนักตามเกณฑ์</v>
      </c>
      <c r="N252" s="63">
        <f t="shared" si="296"/>
        <v>97</v>
      </c>
      <c r="P252" s="64" t="str">
        <f t="shared" si="297"/>
        <v>ส่วนสูงตามเกณฑ์</v>
      </c>
      <c r="R252" s="63">
        <f t="shared" si="298"/>
        <v>95</v>
      </c>
      <c r="S252" s="64" t="str">
        <f t="shared" si="299"/>
        <v>สมส่วน</v>
      </c>
      <c r="W252" s="310">
        <f t="shared" si="300"/>
        <v>1197</v>
      </c>
      <c r="Y252" s="65">
        <f t="shared" si="301"/>
        <v>54.8</v>
      </c>
      <c r="Z252" s="65">
        <f t="shared" si="302"/>
        <v>168.4696252928</v>
      </c>
      <c r="AA252" s="65">
        <f t="shared" si="303"/>
        <v>51.7</v>
      </c>
      <c r="AB252" s="65">
        <f t="shared" si="304"/>
        <v>0</v>
      </c>
      <c r="AC252" s="341">
        <f t="shared" si="305"/>
        <v>51.7</v>
      </c>
      <c r="AD252" s="65">
        <f t="shared" si="306"/>
        <v>35.021115171808326</v>
      </c>
      <c r="AE252" s="65">
        <f t="shared" si="307"/>
        <v>41.614076781205554</v>
      </c>
      <c r="AF252" s="65">
        <f t="shared" si="308"/>
        <v>44.910557585904165</v>
      </c>
      <c r="AG252" s="65">
        <f t="shared" si="309"/>
        <v>64.928703117662664</v>
      </c>
      <c r="AH252" s="65">
        <f t="shared" si="310"/>
        <v>68.304937490216901</v>
      </c>
      <c r="AI252" s="65">
        <f t="shared" si="311"/>
        <v>75.099999999999994</v>
      </c>
      <c r="AJ252" s="65">
        <f t="shared" si="312"/>
        <v>150.29154749053939</v>
      </c>
      <c r="AK252" s="65">
        <f t="shared" si="313"/>
        <v>156.35090675795959</v>
      </c>
      <c r="AL252" s="65">
        <f t="shared" si="314"/>
        <v>159.38058639166968</v>
      </c>
      <c r="AM252" s="65">
        <f t="shared" si="315"/>
        <v>176.48508714379733</v>
      </c>
      <c r="AN252" s="65">
        <f t="shared" si="316"/>
        <v>179.15690776079646</v>
      </c>
      <c r="AO252" s="65">
        <f t="shared" si="317"/>
        <v>184.50054899479468</v>
      </c>
      <c r="AP252" s="65">
        <f t="shared" si="318"/>
        <v>36.546822107433798</v>
      </c>
      <c r="AQ252" s="65">
        <f t="shared" si="319"/>
        <v>41.597881404955871</v>
      </c>
      <c r="AR252" s="65">
        <f t="shared" si="320"/>
        <v>44.123411053716907</v>
      </c>
      <c r="AS252" s="65">
        <f t="shared" si="321"/>
        <v>60.632399599828496</v>
      </c>
      <c r="AT252" s="65">
        <f t="shared" si="322"/>
        <v>63.60986613310466</v>
      </c>
      <c r="AU252" s="65">
        <f t="shared" si="323"/>
        <v>69.564799199656989</v>
      </c>
      <c r="AV252" s="65">
        <f t="shared" si="324"/>
        <v>0</v>
      </c>
      <c r="AW252" s="65">
        <f t="shared" si="325"/>
        <v>36.546822107433798</v>
      </c>
      <c r="AX252" s="65">
        <f t="shared" si="326"/>
        <v>0</v>
      </c>
      <c r="AY252" s="65">
        <f t="shared" si="327"/>
        <v>41.597881404955871</v>
      </c>
      <c r="AZ252" s="65">
        <f t="shared" si="328"/>
        <v>0</v>
      </c>
      <c r="BA252" s="65">
        <f t="shared" si="329"/>
        <v>44.123411053716907</v>
      </c>
      <c r="BB252" s="65">
        <f t="shared" si="330"/>
        <v>0</v>
      </c>
      <c r="BC252" s="65">
        <f t="shared" si="331"/>
        <v>60.632399599828496</v>
      </c>
      <c r="BD252" s="65">
        <f t="shared" si="332"/>
        <v>0</v>
      </c>
      <c r="BE252" s="65">
        <f t="shared" si="333"/>
        <v>63.60986613310466</v>
      </c>
      <c r="BF252" s="65">
        <f t="shared" si="334"/>
        <v>0</v>
      </c>
      <c r="BG252" s="65">
        <f t="shared" si="335"/>
        <v>69.564799199656989</v>
      </c>
      <c r="BI252" s="371">
        <v>1237</v>
      </c>
      <c r="BJ252" s="342">
        <v>39.897172257498113</v>
      </c>
      <c r="BK252" s="342">
        <v>46.064781504998741</v>
      </c>
      <c r="BL252" s="342">
        <v>49.148586128749059</v>
      </c>
      <c r="BM252" s="342">
        <v>52.23239075249937</v>
      </c>
      <c r="BN252" s="342">
        <v>58.4</v>
      </c>
      <c r="BO252" s="342">
        <v>64.567609247500627</v>
      </c>
      <c r="BP252" s="342">
        <v>67.651413871250938</v>
      </c>
      <c r="BQ252" s="342">
        <v>70.735218495001263</v>
      </c>
      <c r="BR252" s="342">
        <v>76.900000000000006</v>
      </c>
      <c r="BS252" s="65"/>
      <c r="BT252" s="371">
        <v>1237</v>
      </c>
      <c r="BU252" s="342">
        <v>153.84474979072661</v>
      </c>
      <c r="BV252" s="342">
        <v>159.09649986048441</v>
      </c>
      <c r="BW252" s="342">
        <v>161.72237489536329</v>
      </c>
      <c r="BX252" s="342">
        <v>164.34824993024219</v>
      </c>
      <c r="BY252" s="342">
        <v>169.6</v>
      </c>
      <c r="BZ252" s="342">
        <v>174.91690452370744</v>
      </c>
      <c r="CA252" s="342">
        <v>177.57535678556115</v>
      </c>
      <c r="CB252" s="342">
        <v>180.23380904741487</v>
      </c>
      <c r="CC252" s="342">
        <v>185.55071357112232</v>
      </c>
      <c r="CE252" s="385">
        <v>77.75</v>
      </c>
      <c r="CF252" s="342">
        <v>7.45</v>
      </c>
      <c r="CG252" s="342">
        <v>8.4499999999999993</v>
      </c>
      <c r="CH252" s="342">
        <v>8.9499999999999993</v>
      </c>
      <c r="CI252" s="342">
        <v>9.4499999999999993</v>
      </c>
      <c r="CJ252" s="342">
        <v>10.45</v>
      </c>
      <c r="CK252" s="342">
        <v>11.85</v>
      </c>
      <c r="CL252" s="342">
        <v>12.55</v>
      </c>
      <c r="CM252" s="342">
        <v>13.25</v>
      </c>
      <c r="CN252" s="342">
        <v>14.65</v>
      </c>
      <c r="CO252" s="342">
        <v>7.3</v>
      </c>
      <c r="CP252" s="342">
        <v>8.25</v>
      </c>
      <c r="CQ252" s="342">
        <v>8.7249999999999996</v>
      </c>
      <c r="CR252" s="342">
        <v>9.1999999999999993</v>
      </c>
      <c r="CS252" s="342">
        <v>10.15</v>
      </c>
      <c r="CT252" s="342">
        <v>11.45</v>
      </c>
      <c r="CU252" s="342">
        <v>12.1</v>
      </c>
      <c r="CV252" s="342">
        <v>12.75</v>
      </c>
      <c r="CW252" s="342">
        <v>14.05</v>
      </c>
      <c r="CY252" s="101">
        <f t="shared" si="336"/>
        <v>1</v>
      </c>
      <c r="CZ252" s="101">
        <f t="shared" si="337"/>
        <v>3</v>
      </c>
      <c r="DB252" s="101">
        <f t="shared" si="338"/>
        <v>3</v>
      </c>
      <c r="DD252" s="311">
        <f t="shared" si="339"/>
        <v>3</v>
      </c>
      <c r="DE252" s="311"/>
      <c r="DF252" s="101">
        <f t="shared" si="255"/>
        <v>0</v>
      </c>
      <c r="DG252" s="101">
        <f t="shared" si="256"/>
        <v>0</v>
      </c>
      <c r="DH252" s="101">
        <f t="shared" si="257"/>
        <v>1</v>
      </c>
      <c r="DI252" s="101">
        <f t="shared" si="258"/>
        <v>0</v>
      </c>
      <c r="DJ252" s="311">
        <f t="shared" si="259"/>
        <v>0</v>
      </c>
      <c r="DK252" s="311">
        <f t="shared" si="260"/>
        <v>0</v>
      </c>
      <c r="DL252" s="101">
        <f t="shared" si="261"/>
        <v>0</v>
      </c>
      <c r="DM252" s="101">
        <f t="shared" si="262"/>
        <v>0</v>
      </c>
      <c r="DN252" s="101">
        <f t="shared" si="263"/>
        <v>1</v>
      </c>
      <c r="DO252" s="101">
        <f t="shared" si="264"/>
        <v>0</v>
      </c>
      <c r="DP252" s="101">
        <f t="shared" si="265"/>
        <v>0</v>
      </c>
      <c r="DQ252" s="101">
        <f t="shared" si="266"/>
        <v>0</v>
      </c>
      <c r="DR252" s="101">
        <f t="shared" si="267"/>
        <v>0</v>
      </c>
      <c r="DS252" s="101">
        <f t="shared" si="268"/>
        <v>0</v>
      </c>
      <c r="DT252" s="101">
        <f t="shared" si="269"/>
        <v>0</v>
      </c>
      <c r="DU252" s="101">
        <f t="shared" si="270"/>
        <v>1</v>
      </c>
      <c r="DV252" s="101">
        <f t="shared" si="271"/>
        <v>0</v>
      </c>
      <c r="DW252" s="101">
        <f t="shared" si="272"/>
        <v>0</v>
      </c>
      <c r="DX252" s="311">
        <f t="shared" si="273"/>
        <v>0</v>
      </c>
      <c r="DY252" s="101">
        <f t="shared" si="274"/>
        <v>0</v>
      </c>
      <c r="DZ252" s="101">
        <f t="shared" si="275"/>
        <v>0</v>
      </c>
      <c r="EA252" s="101">
        <f t="shared" si="276"/>
        <v>0</v>
      </c>
      <c r="EB252" s="101">
        <f t="shared" si="277"/>
        <v>0</v>
      </c>
      <c r="EC252" s="101">
        <f t="shared" si="278"/>
        <v>0</v>
      </c>
      <c r="ED252" s="101">
        <f t="shared" si="279"/>
        <v>0</v>
      </c>
      <c r="EE252" s="101">
        <f t="shared" si="280"/>
        <v>0</v>
      </c>
      <c r="EF252" s="101">
        <f t="shared" si="281"/>
        <v>0</v>
      </c>
      <c r="EG252" s="101">
        <f t="shared" si="282"/>
        <v>0</v>
      </c>
      <c r="EH252" s="101">
        <f t="shared" si="283"/>
        <v>0</v>
      </c>
      <c r="EI252" s="101">
        <f t="shared" si="284"/>
        <v>0</v>
      </c>
      <c r="EJ252" s="101">
        <f t="shared" si="285"/>
        <v>0</v>
      </c>
      <c r="EK252" s="101">
        <f t="shared" si="286"/>
        <v>0</v>
      </c>
      <c r="EL252" s="101">
        <f t="shared" si="287"/>
        <v>0</v>
      </c>
      <c r="EM252" s="101">
        <f t="shared" si="288"/>
        <v>0</v>
      </c>
      <c r="EN252" s="101">
        <f t="shared" si="289"/>
        <v>0</v>
      </c>
      <c r="EO252" s="101">
        <f t="shared" si="290"/>
        <v>0</v>
      </c>
      <c r="EP252" s="101">
        <f t="shared" si="291"/>
        <v>0</v>
      </c>
      <c r="EQ252" s="101">
        <f t="shared" si="292"/>
        <v>0</v>
      </c>
    </row>
    <row r="253" spans="2:147" ht="21.75" customHeight="1" x14ac:dyDescent="0.45">
      <c r="B253" s="133">
        <f>IF(Data!B252&lt;&gt;"",Data!B252,"")</f>
        <v>239</v>
      </c>
      <c r="C253" s="158" t="str">
        <f>IF(Data!C252&lt;&gt;"",Data!C252,"")</f>
        <v>นายปฏิภาณ   ปัญญาละ</v>
      </c>
      <c r="D253" s="106">
        <f>IF(Data!D252&lt;&gt;"",Data!D252,"")</f>
        <v>1</v>
      </c>
      <c r="E253" s="140">
        <f>IF(AND(I253=1,Data!T252=0),0,IF(I253=999,999,Data!T252))</f>
        <v>198</v>
      </c>
      <c r="F253" s="140">
        <f t="shared" si="293"/>
        <v>16.5</v>
      </c>
      <c r="G253" s="140">
        <f>IF(Data!K252&lt;&gt;"",Data!K252,"")</f>
        <v>53</v>
      </c>
      <c r="H253" s="141">
        <f>IF(Data!L252&lt;&gt;"",Data!L252,"")</f>
        <v>166</v>
      </c>
      <c r="I253" s="63">
        <f>IF(Data!M252&lt;&gt;"",Data!M252,"")</f>
        <v>1</v>
      </c>
      <c r="J253" s="63">
        <f t="shared" si="294"/>
        <v>96</v>
      </c>
      <c r="L253" s="64" t="str">
        <f t="shared" si="295"/>
        <v>น้ำหนักตามเกณฑ์</v>
      </c>
      <c r="N253" s="63">
        <f t="shared" si="296"/>
        <v>98</v>
      </c>
      <c r="P253" s="64" t="str">
        <f t="shared" si="297"/>
        <v>ส่วนสูงตามเกณฑ์</v>
      </c>
      <c r="R253" s="63">
        <f t="shared" si="298"/>
        <v>99</v>
      </c>
      <c r="S253" s="64" t="str">
        <f t="shared" si="299"/>
        <v>สมส่วน</v>
      </c>
      <c r="W253" s="310">
        <f t="shared" si="300"/>
        <v>1198</v>
      </c>
      <c r="Y253" s="65">
        <f t="shared" si="301"/>
        <v>55</v>
      </c>
      <c r="Z253" s="65">
        <f t="shared" si="302"/>
        <v>168.62294446079997</v>
      </c>
      <c r="AA253" s="65">
        <f t="shared" si="303"/>
        <v>53.6</v>
      </c>
      <c r="AB253" s="65">
        <f t="shared" si="304"/>
        <v>0</v>
      </c>
      <c r="AC253" s="341">
        <f t="shared" si="305"/>
        <v>53.6</v>
      </c>
      <c r="AD253" s="65">
        <f t="shared" si="306"/>
        <v>35.221115171808329</v>
      </c>
      <c r="AE253" s="65">
        <f t="shared" si="307"/>
        <v>41.814076781205557</v>
      </c>
      <c r="AF253" s="65">
        <f t="shared" si="308"/>
        <v>45.110557585904168</v>
      </c>
      <c r="AG253" s="65">
        <f t="shared" si="309"/>
        <v>65.048949549807048</v>
      </c>
      <c r="AH253" s="65">
        <f t="shared" si="310"/>
        <v>68.398599399742736</v>
      </c>
      <c r="AI253" s="65">
        <f t="shared" si="311"/>
        <v>75.099999999999994</v>
      </c>
      <c r="AJ253" s="65">
        <f t="shared" si="312"/>
        <v>150.48564706276156</v>
      </c>
      <c r="AK253" s="65">
        <f t="shared" si="313"/>
        <v>156.53141286210769</v>
      </c>
      <c r="AL253" s="65">
        <f t="shared" si="314"/>
        <v>159.55429576178079</v>
      </c>
      <c r="AM253" s="65">
        <f t="shared" si="315"/>
        <v>176.59221116693936</v>
      </c>
      <c r="AN253" s="65">
        <f t="shared" si="316"/>
        <v>179.24863340231914</v>
      </c>
      <c r="AO253" s="65">
        <f t="shared" si="317"/>
        <v>184.56147787307876</v>
      </c>
      <c r="AP253" s="65">
        <f t="shared" si="318"/>
        <v>37.80879356458891</v>
      </c>
      <c r="AQ253" s="65">
        <f t="shared" si="319"/>
        <v>43.072529043059276</v>
      </c>
      <c r="AR253" s="65">
        <f t="shared" si="320"/>
        <v>45.704396782294452</v>
      </c>
      <c r="AS253" s="65">
        <f t="shared" si="321"/>
        <v>62.293138896261659</v>
      </c>
      <c r="AT253" s="65">
        <f t="shared" si="322"/>
        <v>65.190851861682219</v>
      </c>
      <c r="AU253" s="65">
        <f t="shared" si="323"/>
        <v>70.986277792523325</v>
      </c>
      <c r="AV253" s="65">
        <f t="shared" si="324"/>
        <v>0</v>
      </c>
      <c r="AW253" s="65">
        <f t="shared" si="325"/>
        <v>37.80879356458891</v>
      </c>
      <c r="AX253" s="65">
        <f t="shared" si="326"/>
        <v>0</v>
      </c>
      <c r="AY253" s="65">
        <f t="shared" si="327"/>
        <v>43.072529043059276</v>
      </c>
      <c r="AZ253" s="65">
        <f t="shared" si="328"/>
        <v>0</v>
      </c>
      <c r="BA253" s="65">
        <f t="shared" si="329"/>
        <v>45.704396782294452</v>
      </c>
      <c r="BB253" s="65">
        <f t="shared" si="330"/>
        <v>0</v>
      </c>
      <c r="BC253" s="65">
        <f t="shared" si="331"/>
        <v>62.293138896261659</v>
      </c>
      <c r="BD253" s="65">
        <f t="shared" si="332"/>
        <v>0</v>
      </c>
      <c r="BE253" s="65">
        <f t="shared" si="333"/>
        <v>65.190851861682219</v>
      </c>
      <c r="BF253" s="65">
        <f t="shared" si="334"/>
        <v>0</v>
      </c>
      <c r="BG253" s="65">
        <f t="shared" si="335"/>
        <v>70.986277792523325</v>
      </c>
      <c r="BI253" s="371">
        <v>1238</v>
      </c>
      <c r="BJ253" s="342">
        <v>39.897172257498113</v>
      </c>
      <c r="BK253" s="342">
        <v>46.064781504998741</v>
      </c>
      <c r="BL253" s="342">
        <v>49.148586128749059</v>
      </c>
      <c r="BM253" s="342">
        <v>52.23239075249937</v>
      </c>
      <c r="BN253" s="342">
        <v>58.4</v>
      </c>
      <c r="BO253" s="342">
        <v>64.567609247500627</v>
      </c>
      <c r="BP253" s="342">
        <v>67.651413871250938</v>
      </c>
      <c r="BQ253" s="342">
        <v>70.735218495001263</v>
      </c>
      <c r="BR253" s="342">
        <v>76.900000000000006</v>
      </c>
      <c r="BS253" s="65"/>
      <c r="BT253" s="371">
        <v>1238</v>
      </c>
      <c r="BU253" s="342">
        <v>153.84474979072661</v>
      </c>
      <c r="BV253" s="342">
        <v>159.09649986048441</v>
      </c>
      <c r="BW253" s="342">
        <v>161.72237489536329</v>
      </c>
      <c r="BX253" s="342">
        <v>164.34824993024219</v>
      </c>
      <c r="BY253" s="342">
        <v>169.6</v>
      </c>
      <c r="BZ253" s="342">
        <v>174.91690452370744</v>
      </c>
      <c r="CA253" s="342">
        <v>177.57535678556115</v>
      </c>
      <c r="CB253" s="342">
        <v>180.23380904741487</v>
      </c>
      <c r="CC253" s="342">
        <v>185.55071357112232</v>
      </c>
      <c r="CE253" s="385">
        <v>78</v>
      </c>
      <c r="CF253" s="342">
        <v>7.5</v>
      </c>
      <c r="CG253" s="342">
        <v>8.5</v>
      </c>
      <c r="CH253" s="342">
        <v>9</v>
      </c>
      <c r="CI253" s="342">
        <v>9.5</v>
      </c>
      <c r="CJ253" s="342">
        <v>10.5</v>
      </c>
      <c r="CK253" s="342">
        <v>11.9</v>
      </c>
      <c r="CL253" s="342">
        <v>12.6</v>
      </c>
      <c r="CM253" s="342">
        <v>13.3</v>
      </c>
      <c r="CN253" s="342">
        <v>14.7</v>
      </c>
      <c r="CO253" s="342">
        <v>7.35</v>
      </c>
      <c r="CP253" s="342">
        <v>8.3000000000000007</v>
      </c>
      <c r="CQ253" s="342">
        <v>8.7750000000000004</v>
      </c>
      <c r="CR253" s="342">
        <v>9.25</v>
      </c>
      <c r="CS253" s="342">
        <v>10.199999999999999</v>
      </c>
      <c r="CT253" s="342">
        <v>11.5</v>
      </c>
      <c r="CU253" s="342">
        <v>12.15</v>
      </c>
      <c r="CV253" s="342">
        <v>12.8</v>
      </c>
      <c r="CW253" s="342">
        <v>14.1</v>
      </c>
      <c r="CY253" s="101">
        <f t="shared" si="336"/>
        <v>1</v>
      </c>
      <c r="CZ253" s="101">
        <f t="shared" si="337"/>
        <v>3</v>
      </c>
      <c r="DB253" s="101">
        <f t="shared" si="338"/>
        <v>3</v>
      </c>
      <c r="DD253" s="311">
        <f t="shared" si="339"/>
        <v>3</v>
      </c>
      <c r="DE253" s="311"/>
      <c r="DF253" s="101">
        <f t="shared" si="255"/>
        <v>0</v>
      </c>
      <c r="DG253" s="101">
        <f t="shared" si="256"/>
        <v>0</v>
      </c>
      <c r="DH253" s="101">
        <f t="shared" si="257"/>
        <v>1</v>
      </c>
      <c r="DI253" s="101">
        <f t="shared" si="258"/>
        <v>0</v>
      </c>
      <c r="DJ253" s="311">
        <f t="shared" si="259"/>
        <v>0</v>
      </c>
      <c r="DK253" s="311">
        <f t="shared" si="260"/>
        <v>0</v>
      </c>
      <c r="DL253" s="101">
        <f t="shared" si="261"/>
        <v>0</v>
      </c>
      <c r="DM253" s="101">
        <f t="shared" si="262"/>
        <v>0</v>
      </c>
      <c r="DN253" s="101">
        <f t="shared" si="263"/>
        <v>1</v>
      </c>
      <c r="DO253" s="101">
        <f t="shared" si="264"/>
        <v>0</v>
      </c>
      <c r="DP253" s="101">
        <f t="shared" si="265"/>
        <v>0</v>
      </c>
      <c r="DQ253" s="101">
        <f t="shared" si="266"/>
        <v>0</v>
      </c>
      <c r="DR253" s="101">
        <f t="shared" si="267"/>
        <v>0</v>
      </c>
      <c r="DS253" s="101">
        <f t="shared" si="268"/>
        <v>0</v>
      </c>
      <c r="DT253" s="101">
        <f t="shared" si="269"/>
        <v>0</v>
      </c>
      <c r="DU253" s="101">
        <f t="shared" si="270"/>
        <v>1</v>
      </c>
      <c r="DV253" s="101">
        <f t="shared" si="271"/>
        <v>0</v>
      </c>
      <c r="DW253" s="101">
        <f t="shared" si="272"/>
        <v>0</v>
      </c>
      <c r="DX253" s="311">
        <f t="shared" si="273"/>
        <v>0</v>
      </c>
      <c r="DY253" s="101">
        <f t="shared" si="274"/>
        <v>0</v>
      </c>
      <c r="DZ253" s="101">
        <f t="shared" si="275"/>
        <v>0</v>
      </c>
      <c r="EA253" s="101">
        <f t="shared" si="276"/>
        <v>0</v>
      </c>
      <c r="EB253" s="101">
        <f t="shared" si="277"/>
        <v>0</v>
      </c>
      <c r="EC253" s="101">
        <f t="shared" si="278"/>
        <v>0</v>
      </c>
      <c r="ED253" s="101">
        <f t="shared" si="279"/>
        <v>0</v>
      </c>
      <c r="EE253" s="101">
        <f t="shared" si="280"/>
        <v>0</v>
      </c>
      <c r="EF253" s="101">
        <f t="shared" si="281"/>
        <v>0</v>
      </c>
      <c r="EG253" s="101">
        <f t="shared" si="282"/>
        <v>0</v>
      </c>
      <c r="EH253" s="101">
        <f t="shared" si="283"/>
        <v>0</v>
      </c>
      <c r="EI253" s="101">
        <f t="shared" si="284"/>
        <v>0</v>
      </c>
      <c r="EJ253" s="101">
        <f t="shared" si="285"/>
        <v>0</v>
      </c>
      <c r="EK253" s="101">
        <f t="shared" si="286"/>
        <v>0</v>
      </c>
      <c r="EL253" s="101">
        <f t="shared" si="287"/>
        <v>0</v>
      </c>
      <c r="EM253" s="101">
        <f t="shared" si="288"/>
        <v>0</v>
      </c>
      <c r="EN253" s="101">
        <f t="shared" si="289"/>
        <v>0</v>
      </c>
      <c r="EO253" s="101">
        <f t="shared" si="290"/>
        <v>0</v>
      </c>
      <c r="EP253" s="101">
        <f t="shared" si="291"/>
        <v>0</v>
      </c>
      <c r="EQ253" s="101">
        <f t="shared" si="292"/>
        <v>0</v>
      </c>
    </row>
    <row r="254" spans="2:147" ht="21.75" customHeight="1" x14ac:dyDescent="0.45">
      <c r="B254" s="133">
        <f>IF(Data!B253&lt;&gt;"",Data!B253,"")</f>
        <v>240</v>
      </c>
      <c r="C254" s="158" t="str">
        <f>IF(Data!C253&lt;&gt;"",Data!C253,"")</f>
        <v>นายปาณัสม์   บุญสรณะ</v>
      </c>
      <c r="D254" s="106">
        <f>IF(Data!D253&lt;&gt;"",Data!D253,"")</f>
        <v>1</v>
      </c>
      <c r="E254" s="140">
        <f>IF(AND(I254=1,Data!T253=0),0,IF(I254=999,999,Data!T253))</f>
        <v>196</v>
      </c>
      <c r="F254" s="140">
        <f t="shared" si="293"/>
        <v>16.333333333333332</v>
      </c>
      <c r="G254" s="140">
        <f>IF(Data!K253&lt;&gt;"",Data!K253,"")</f>
        <v>59</v>
      </c>
      <c r="H254" s="141">
        <f>IF(Data!L253&lt;&gt;"",Data!L253,"")</f>
        <v>160</v>
      </c>
      <c r="I254" s="63">
        <f>IF(Data!M253&lt;&gt;"",Data!M253,"")</f>
        <v>1</v>
      </c>
      <c r="J254" s="63">
        <f t="shared" si="294"/>
        <v>108</v>
      </c>
      <c r="L254" s="64" t="str">
        <f t="shared" si="295"/>
        <v>น้ำหนักตามเกณฑ์</v>
      </c>
      <c r="N254" s="63">
        <f t="shared" si="296"/>
        <v>95</v>
      </c>
      <c r="P254" s="64" t="str">
        <f t="shared" si="297"/>
        <v>ส่วนสูงตามเกณฑ์</v>
      </c>
      <c r="R254" s="63">
        <f t="shared" si="298"/>
        <v>123</v>
      </c>
      <c r="S254" s="64" t="str">
        <f t="shared" si="299"/>
        <v>ท้วม</v>
      </c>
      <c r="W254" s="310">
        <f t="shared" si="300"/>
        <v>1196</v>
      </c>
      <c r="Y254" s="65">
        <f t="shared" si="301"/>
        <v>54.6</v>
      </c>
      <c r="Z254" s="65">
        <f t="shared" si="302"/>
        <v>168.30233282559996</v>
      </c>
      <c r="AA254" s="65">
        <f t="shared" si="303"/>
        <v>48</v>
      </c>
      <c r="AB254" s="65">
        <f t="shared" si="304"/>
        <v>0</v>
      </c>
      <c r="AC254" s="341">
        <f t="shared" si="305"/>
        <v>48</v>
      </c>
      <c r="AD254" s="65">
        <f t="shared" si="306"/>
        <v>34.82111517180833</v>
      </c>
      <c r="AE254" s="65">
        <f t="shared" si="307"/>
        <v>41.414076781205551</v>
      </c>
      <c r="AF254" s="65">
        <f t="shared" si="308"/>
        <v>44.710557585904169</v>
      </c>
      <c r="AG254" s="65">
        <f t="shared" si="309"/>
        <v>64.728703117662661</v>
      </c>
      <c r="AH254" s="65">
        <f t="shared" si="310"/>
        <v>68.104937490216884</v>
      </c>
      <c r="AI254" s="65">
        <f t="shared" si="311"/>
        <v>74.900000000000006</v>
      </c>
      <c r="AJ254" s="65">
        <f t="shared" si="312"/>
        <v>150.08552269575861</v>
      </c>
      <c r="AK254" s="65">
        <f t="shared" si="313"/>
        <v>156.15779273903905</v>
      </c>
      <c r="AL254" s="65">
        <f t="shared" si="314"/>
        <v>159.19392776067929</v>
      </c>
      <c r="AM254" s="65">
        <f t="shared" si="315"/>
        <v>176.37581905439191</v>
      </c>
      <c r="AN254" s="65">
        <f t="shared" si="316"/>
        <v>179.06698113065588</v>
      </c>
      <c r="AO254" s="65">
        <f t="shared" si="317"/>
        <v>184.44930528318383</v>
      </c>
      <c r="AP254" s="65">
        <f t="shared" si="318"/>
        <v>34.12287919312358</v>
      </c>
      <c r="AQ254" s="65">
        <f t="shared" si="319"/>
        <v>38.748586128749054</v>
      </c>
      <c r="AR254" s="65">
        <f t="shared" si="320"/>
        <v>41.06143959656179</v>
      </c>
      <c r="AS254" s="65">
        <f t="shared" si="321"/>
        <v>57.331167439106558</v>
      </c>
      <c r="AT254" s="65">
        <f t="shared" si="322"/>
        <v>60.441556585475411</v>
      </c>
      <c r="AU254" s="65">
        <f t="shared" si="323"/>
        <v>66.662334878213116</v>
      </c>
      <c r="AV254" s="65">
        <f t="shared" si="324"/>
        <v>0</v>
      </c>
      <c r="AW254" s="65">
        <f t="shared" si="325"/>
        <v>34.12287919312358</v>
      </c>
      <c r="AX254" s="65">
        <f t="shared" si="326"/>
        <v>0</v>
      </c>
      <c r="AY254" s="65">
        <f t="shared" si="327"/>
        <v>38.748586128749054</v>
      </c>
      <c r="AZ254" s="65">
        <f t="shared" si="328"/>
        <v>0</v>
      </c>
      <c r="BA254" s="65">
        <f t="shared" si="329"/>
        <v>41.06143959656179</v>
      </c>
      <c r="BB254" s="65">
        <f t="shared" si="330"/>
        <v>0</v>
      </c>
      <c r="BC254" s="65">
        <f t="shared" si="331"/>
        <v>57.331167439106558</v>
      </c>
      <c r="BD254" s="65">
        <f t="shared" si="332"/>
        <v>0</v>
      </c>
      <c r="BE254" s="65">
        <f t="shared" si="333"/>
        <v>60.441556585475411</v>
      </c>
      <c r="BF254" s="65">
        <f t="shared" si="334"/>
        <v>0</v>
      </c>
      <c r="BG254" s="65">
        <f t="shared" si="335"/>
        <v>66.662334878213116</v>
      </c>
      <c r="BI254" s="371">
        <v>1239</v>
      </c>
      <c r="BJ254" s="342">
        <v>39.897172257498113</v>
      </c>
      <c r="BK254" s="342">
        <v>46.064781504998741</v>
      </c>
      <c r="BL254" s="342">
        <v>49.148586128749059</v>
      </c>
      <c r="BM254" s="342">
        <v>52.23239075249937</v>
      </c>
      <c r="BN254" s="342">
        <v>58.4</v>
      </c>
      <c r="BO254" s="342">
        <v>64.567609247500627</v>
      </c>
      <c r="BP254" s="342">
        <v>67.651413871250938</v>
      </c>
      <c r="BQ254" s="342">
        <v>70.735218495001263</v>
      </c>
      <c r="BR254" s="342">
        <v>76.900000000000006</v>
      </c>
      <c r="BS254" s="65"/>
      <c r="BT254" s="371">
        <v>1239</v>
      </c>
      <c r="BU254" s="342">
        <v>153.84474979072661</v>
      </c>
      <c r="BV254" s="342">
        <v>159.09649986048441</v>
      </c>
      <c r="BW254" s="342">
        <v>161.72237489536329</v>
      </c>
      <c r="BX254" s="342">
        <v>164.34824993024219</v>
      </c>
      <c r="BY254" s="342">
        <v>169.6</v>
      </c>
      <c r="BZ254" s="342">
        <v>174.91690452370744</v>
      </c>
      <c r="CA254" s="342">
        <v>177.57535678556115</v>
      </c>
      <c r="CB254" s="342">
        <v>180.23380904741487</v>
      </c>
      <c r="CC254" s="342">
        <v>185.55071357112232</v>
      </c>
      <c r="CE254" s="385">
        <v>78.25</v>
      </c>
      <c r="CF254" s="342">
        <v>7.5625</v>
      </c>
      <c r="CG254" s="342">
        <v>8.5500000000000007</v>
      </c>
      <c r="CH254" s="342">
        <v>9.0437499999999993</v>
      </c>
      <c r="CI254" s="342">
        <v>9.5374999999999996</v>
      </c>
      <c r="CJ254" s="342">
        <v>10.525</v>
      </c>
      <c r="CK254" s="342">
        <v>11.9375</v>
      </c>
      <c r="CL254" s="342">
        <v>12.643750000000001</v>
      </c>
      <c r="CM254" s="342">
        <v>13.35</v>
      </c>
      <c r="CN254" s="342">
        <v>14.762499999999999</v>
      </c>
      <c r="CO254" s="342">
        <v>7.4375</v>
      </c>
      <c r="CP254" s="342">
        <v>8.375</v>
      </c>
      <c r="CQ254" s="342">
        <v>8.84375</v>
      </c>
      <c r="CR254" s="342">
        <v>9.3125</v>
      </c>
      <c r="CS254" s="342">
        <v>10.25</v>
      </c>
      <c r="CT254" s="342">
        <v>11.55</v>
      </c>
      <c r="CU254" s="342">
        <v>12.2</v>
      </c>
      <c r="CV254" s="342">
        <v>12.85</v>
      </c>
      <c r="CW254" s="342">
        <v>14.15</v>
      </c>
      <c r="CY254" s="101">
        <f t="shared" si="336"/>
        <v>1</v>
      </c>
      <c r="CZ254" s="101">
        <f t="shared" si="337"/>
        <v>3</v>
      </c>
      <c r="DB254" s="101">
        <f t="shared" si="338"/>
        <v>3</v>
      </c>
      <c r="DD254" s="311">
        <f t="shared" si="339"/>
        <v>4</v>
      </c>
      <c r="DE254" s="311"/>
      <c r="DF254" s="101">
        <f t="shared" si="255"/>
        <v>0</v>
      </c>
      <c r="DG254" s="101">
        <f t="shared" si="256"/>
        <v>0</v>
      </c>
      <c r="DH254" s="101">
        <f t="shared" si="257"/>
        <v>1</v>
      </c>
      <c r="DI254" s="101">
        <f t="shared" si="258"/>
        <v>0</v>
      </c>
      <c r="DJ254" s="311">
        <f t="shared" si="259"/>
        <v>0</v>
      </c>
      <c r="DK254" s="311">
        <f t="shared" si="260"/>
        <v>0</v>
      </c>
      <c r="DL254" s="101">
        <f t="shared" si="261"/>
        <v>0</v>
      </c>
      <c r="DM254" s="101">
        <f t="shared" si="262"/>
        <v>0</v>
      </c>
      <c r="DN254" s="101">
        <f t="shared" si="263"/>
        <v>1</v>
      </c>
      <c r="DO254" s="101">
        <f t="shared" si="264"/>
        <v>0</v>
      </c>
      <c r="DP254" s="101">
        <f t="shared" si="265"/>
        <v>0</v>
      </c>
      <c r="DQ254" s="101">
        <f t="shared" si="266"/>
        <v>0</v>
      </c>
      <c r="DR254" s="101">
        <f t="shared" si="267"/>
        <v>0</v>
      </c>
      <c r="DS254" s="101">
        <f t="shared" si="268"/>
        <v>0</v>
      </c>
      <c r="DT254" s="101">
        <f t="shared" si="269"/>
        <v>1</v>
      </c>
      <c r="DU254" s="101">
        <f t="shared" si="270"/>
        <v>0</v>
      </c>
      <c r="DV254" s="101">
        <f t="shared" si="271"/>
        <v>0</v>
      </c>
      <c r="DW254" s="101">
        <f t="shared" si="272"/>
        <v>0</v>
      </c>
      <c r="DX254" s="311">
        <f t="shared" si="273"/>
        <v>0</v>
      </c>
      <c r="DY254" s="101">
        <f t="shared" si="274"/>
        <v>0</v>
      </c>
      <c r="DZ254" s="101">
        <f t="shared" si="275"/>
        <v>0</v>
      </c>
      <c r="EA254" s="101">
        <f t="shared" si="276"/>
        <v>0</v>
      </c>
      <c r="EB254" s="101">
        <f t="shared" si="277"/>
        <v>0</v>
      </c>
      <c r="EC254" s="101">
        <f t="shared" si="278"/>
        <v>0</v>
      </c>
      <c r="ED254" s="101">
        <f t="shared" si="279"/>
        <v>0</v>
      </c>
      <c r="EE254" s="101">
        <f t="shared" si="280"/>
        <v>0</v>
      </c>
      <c r="EF254" s="101">
        <f t="shared" si="281"/>
        <v>0</v>
      </c>
      <c r="EG254" s="101">
        <f t="shared" si="282"/>
        <v>0</v>
      </c>
      <c r="EH254" s="101">
        <f t="shared" si="283"/>
        <v>0</v>
      </c>
      <c r="EI254" s="101">
        <f t="shared" si="284"/>
        <v>0</v>
      </c>
      <c r="EJ254" s="101">
        <f t="shared" si="285"/>
        <v>0</v>
      </c>
      <c r="EK254" s="101">
        <f t="shared" si="286"/>
        <v>0</v>
      </c>
      <c r="EL254" s="101">
        <f t="shared" si="287"/>
        <v>0</v>
      </c>
      <c r="EM254" s="101">
        <f t="shared" si="288"/>
        <v>0</v>
      </c>
      <c r="EN254" s="101">
        <f t="shared" si="289"/>
        <v>0</v>
      </c>
      <c r="EO254" s="101">
        <f t="shared" si="290"/>
        <v>0</v>
      </c>
      <c r="EP254" s="101">
        <f t="shared" si="291"/>
        <v>0</v>
      </c>
      <c r="EQ254" s="101">
        <f t="shared" si="292"/>
        <v>0</v>
      </c>
    </row>
    <row r="255" spans="2:147" ht="21.75" customHeight="1" x14ac:dyDescent="0.45">
      <c r="B255" s="133">
        <f>IF(Data!B254&lt;&gt;"",Data!B254,"")</f>
        <v>241</v>
      </c>
      <c r="C255" s="158" t="str">
        <f>IF(Data!C254&lt;&gt;"",Data!C254,"")</f>
        <v>นายพชรพล   เพ็ชรไปร่</v>
      </c>
      <c r="D255" s="106">
        <f>IF(Data!D254&lt;&gt;"",Data!D254,"")</f>
        <v>1</v>
      </c>
      <c r="E255" s="140">
        <f>IF(AND(I255=1,Data!T254=0),0,IF(I255=999,999,Data!T254))</f>
        <v>201</v>
      </c>
      <c r="F255" s="140">
        <f t="shared" si="293"/>
        <v>16.75</v>
      </c>
      <c r="G255" s="140">
        <f>IF(Data!K254&lt;&gt;"",Data!K254,"")</f>
        <v>55</v>
      </c>
      <c r="H255" s="141">
        <f>IF(Data!L254&lt;&gt;"",Data!L254,"")</f>
        <v>170</v>
      </c>
      <c r="I255" s="63">
        <f>IF(Data!M254&lt;&gt;"",Data!M254,"")</f>
        <v>1</v>
      </c>
      <c r="J255" s="63">
        <f t="shared" si="294"/>
        <v>99</v>
      </c>
      <c r="L255" s="64" t="str">
        <f t="shared" si="295"/>
        <v>น้ำหนักตามเกณฑ์</v>
      </c>
      <c r="N255" s="63">
        <f t="shared" si="296"/>
        <v>101</v>
      </c>
      <c r="P255" s="64" t="str">
        <f t="shared" si="297"/>
        <v>ส่วนสูงตามเกณฑ์</v>
      </c>
      <c r="R255" s="63">
        <f t="shared" si="298"/>
        <v>96</v>
      </c>
      <c r="S255" s="64" t="str">
        <f t="shared" si="299"/>
        <v>สมส่วน</v>
      </c>
      <c r="W255" s="310">
        <f t="shared" si="300"/>
        <v>1201</v>
      </c>
      <c r="Y255" s="65">
        <f t="shared" si="301"/>
        <v>55.6</v>
      </c>
      <c r="Z255" s="65">
        <f t="shared" si="302"/>
        <v>168.99093135359999</v>
      </c>
      <c r="AA255" s="65">
        <f t="shared" si="303"/>
        <v>57.1</v>
      </c>
      <c r="AB255" s="65">
        <f t="shared" si="304"/>
        <v>0</v>
      </c>
      <c r="AC255" s="341">
        <f t="shared" si="305"/>
        <v>57.1</v>
      </c>
      <c r="AD255" s="65">
        <f t="shared" si="306"/>
        <v>35.82111517180833</v>
      </c>
      <c r="AE255" s="65">
        <f t="shared" si="307"/>
        <v>42.414076781205551</v>
      </c>
      <c r="AF255" s="65">
        <f t="shared" si="308"/>
        <v>45.710557585904169</v>
      </c>
      <c r="AG255" s="65">
        <f t="shared" si="309"/>
        <v>65.409688846240229</v>
      </c>
      <c r="AH255" s="65">
        <f t="shared" si="310"/>
        <v>68.679585128320298</v>
      </c>
      <c r="AI255" s="65">
        <f t="shared" si="311"/>
        <v>75.2</v>
      </c>
      <c r="AJ255" s="65">
        <f t="shared" si="312"/>
        <v>151.01802942173646</v>
      </c>
      <c r="AK255" s="65">
        <f t="shared" si="313"/>
        <v>157.00899673235764</v>
      </c>
      <c r="AL255" s="65">
        <f t="shared" si="314"/>
        <v>160.0044803876682</v>
      </c>
      <c r="AM255" s="65">
        <f t="shared" si="315"/>
        <v>176.89971270887469</v>
      </c>
      <c r="AN255" s="65">
        <f t="shared" si="316"/>
        <v>179.53597316063295</v>
      </c>
      <c r="AO255" s="65">
        <f t="shared" si="317"/>
        <v>184.80849406414941</v>
      </c>
      <c r="AP255" s="65">
        <f t="shared" si="318"/>
        <v>40.192243614610348</v>
      </c>
      <c r="AQ255" s="65">
        <f t="shared" si="319"/>
        <v>45.82816240974023</v>
      </c>
      <c r="AR255" s="65">
        <f t="shared" si="320"/>
        <v>48.646121807305164</v>
      </c>
      <c r="AS255" s="65">
        <f t="shared" si="321"/>
        <v>65.474124624839206</v>
      </c>
      <c r="AT255" s="65">
        <f t="shared" si="322"/>
        <v>68.265499499785619</v>
      </c>
      <c r="AU255" s="65">
        <f t="shared" si="323"/>
        <v>73.848249249678418</v>
      </c>
      <c r="AV255" s="65">
        <f t="shared" si="324"/>
        <v>0</v>
      </c>
      <c r="AW255" s="65">
        <f t="shared" si="325"/>
        <v>40.192243614610348</v>
      </c>
      <c r="AX255" s="65">
        <f t="shared" si="326"/>
        <v>0</v>
      </c>
      <c r="AY255" s="65">
        <f t="shared" si="327"/>
        <v>45.82816240974023</v>
      </c>
      <c r="AZ255" s="65">
        <f t="shared" si="328"/>
        <v>0</v>
      </c>
      <c r="BA255" s="65">
        <f t="shared" si="329"/>
        <v>48.646121807305164</v>
      </c>
      <c r="BB255" s="65">
        <f t="shared" si="330"/>
        <v>0</v>
      </c>
      <c r="BC255" s="65">
        <f t="shared" si="331"/>
        <v>65.474124624839206</v>
      </c>
      <c r="BD255" s="65">
        <f t="shared" si="332"/>
        <v>0</v>
      </c>
      <c r="BE255" s="65">
        <f t="shared" si="333"/>
        <v>68.265499499785619</v>
      </c>
      <c r="BF255" s="65">
        <f t="shared" si="334"/>
        <v>0</v>
      </c>
      <c r="BG255" s="65">
        <f t="shared" si="335"/>
        <v>73.848249249678418</v>
      </c>
      <c r="BI255" s="371">
        <v>2000</v>
      </c>
      <c r="BJ255" s="342">
        <v>2.2999999999999998</v>
      </c>
      <c r="BK255" s="342">
        <v>2.5683095476292563</v>
      </c>
      <c r="BL255" s="342">
        <v>2.7012321607219425</v>
      </c>
      <c r="BM255" s="342">
        <v>2.8341547738146282</v>
      </c>
      <c r="BN255" s="342">
        <v>3.1</v>
      </c>
      <c r="BO255" s="342">
        <v>3.4721833166595206</v>
      </c>
      <c r="BP255" s="342">
        <v>3.6582749749892809</v>
      </c>
      <c r="BQ255" s="342">
        <v>3.8443666333190412</v>
      </c>
      <c r="BR255" s="342">
        <v>4.2165499499785621</v>
      </c>
      <c r="BS255" s="65"/>
      <c r="BT255" s="371">
        <v>2000</v>
      </c>
      <c r="BU255" s="342">
        <v>43.738728842973522</v>
      </c>
      <c r="BV255" s="342">
        <v>45.759152561982347</v>
      </c>
      <c r="BW255" s="342">
        <v>46.769364421486756</v>
      </c>
      <c r="BX255" s="342">
        <v>47.779576280991172</v>
      </c>
      <c r="BY255" s="342">
        <v>49.8</v>
      </c>
      <c r="BZ255" s="342">
        <v>51.873592764245899</v>
      </c>
      <c r="CA255" s="342">
        <v>52.91038914636885</v>
      </c>
      <c r="CB255" s="342">
        <v>53.947185528491808</v>
      </c>
      <c r="CC255" s="342">
        <v>56.02077829273771</v>
      </c>
      <c r="CE255" s="385">
        <v>78.5</v>
      </c>
      <c r="CF255" s="342">
        <v>7.625</v>
      </c>
      <c r="CG255" s="342">
        <v>8.6</v>
      </c>
      <c r="CH255" s="342">
        <v>9.0875000000000004</v>
      </c>
      <c r="CI255" s="342">
        <v>9.5749999999999993</v>
      </c>
      <c r="CJ255" s="342">
        <v>10.55</v>
      </c>
      <c r="CK255" s="342">
        <v>11.975</v>
      </c>
      <c r="CL255" s="342">
        <v>12.6875</v>
      </c>
      <c r="CM255" s="342">
        <v>13.4</v>
      </c>
      <c r="CN255" s="342">
        <v>14.824999999999999</v>
      </c>
      <c r="CO255" s="342">
        <v>7.5250000000000004</v>
      </c>
      <c r="CP255" s="342">
        <v>8.4499999999999993</v>
      </c>
      <c r="CQ255" s="342">
        <v>8.9124999999999996</v>
      </c>
      <c r="CR255" s="342">
        <v>9.375</v>
      </c>
      <c r="CS255" s="342">
        <v>10.3</v>
      </c>
      <c r="CT255" s="342">
        <v>11.6</v>
      </c>
      <c r="CU255" s="342">
        <v>12.25</v>
      </c>
      <c r="CV255" s="342">
        <v>12.9</v>
      </c>
      <c r="CW255" s="342">
        <v>14.2</v>
      </c>
      <c r="CY255" s="101">
        <f t="shared" si="336"/>
        <v>1</v>
      </c>
      <c r="CZ255" s="101">
        <f t="shared" si="337"/>
        <v>3</v>
      </c>
      <c r="DB255" s="101">
        <f t="shared" si="338"/>
        <v>3</v>
      </c>
      <c r="DD255" s="311">
        <f t="shared" si="339"/>
        <v>3</v>
      </c>
      <c r="DE255" s="311"/>
      <c r="DF255" s="101">
        <f t="shared" si="255"/>
        <v>0</v>
      </c>
      <c r="DG255" s="101">
        <f t="shared" si="256"/>
        <v>0</v>
      </c>
      <c r="DH255" s="101">
        <f t="shared" si="257"/>
        <v>1</v>
      </c>
      <c r="DI255" s="101">
        <f t="shared" si="258"/>
        <v>0</v>
      </c>
      <c r="DJ255" s="311">
        <f t="shared" si="259"/>
        <v>0</v>
      </c>
      <c r="DK255" s="311">
        <f t="shared" si="260"/>
        <v>0</v>
      </c>
      <c r="DL255" s="101">
        <f t="shared" si="261"/>
        <v>0</v>
      </c>
      <c r="DM255" s="101">
        <f t="shared" si="262"/>
        <v>0</v>
      </c>
      <c r="DN255" s="101">
        <f t="shared" si="263"/>
        <v>1</v>
      </c>
      <c r="DO255" s="101">
        <f t="shared" si="264"/>
        <v>0</v>
      </c>
      <c r="DP255" s="101">
        <f t="shared" si="265"/>
        <v>0</v>
      </c>
      <c r="DQ255" s="101">
        <f t="shared" si="266"/>
        <v>0</v>
      </c>
      <c r="DR255" s="101">
        <f t="shared" si="267"/>
        <v>0</v>
      </c>
      <c r="DS255" s="101">
        <f t="shared" si="268"/>
        <v>0</v>
      </c>
      <c r="DT255" s="101">
        <f t="shared" si="269"/>
        <v>0</v>
      </c>
      <c r="DU255" s="101">
        <f t="shared" si="270"/>
        <v>1</v>
      </c>
      <c r="DV255" s="101">
        <f t="shared" si="271"/>
        <v>0</v>
      </c>
      <c r="DW255" s="101">
        <f t="shared" si="272"/>
        <v>0</v>
      </c>
      <c r="DX255" s="311">
        <f t="shared" si="273"/>
        <v>0</v>
      </c>
      <c r="DY255" s="101">
        <f t="shared" si="274"/>
        <v>0</v>
      </c>
      <c r="DZ255" s="101">
        <f t="shared" si="275"/>
        <v>0</v>
      </c>
      <c r="EA255" s="101">
        <f t="shared" si="276"/>
        <v>0</v>
      </c>
      <c r="EB255" s="101">
        <f t="shared" si="277"/>
        <v>0</v>
      </c>
      <c r="EC255" s="101">
        <f t="shared" si="278"/>
        <v>0</v>
      </c>
      <c r="ED255" s="101">
        <f t="shared" si="279"/>
        <v>0</v>
      </c>
      <c r="EE255" s="101">
        <f t="shared" si="280"/>
        <v>0</v>
      </c>
      <c r="EF255" s="101">
        <f t="shared" si="281"/>
        <v>0</v>
      </c>
      <c r="EG255" s="101">
        <f t="shared" si="282"/>
        <v>0</v>
      </c>
      <c r="EH255" s="101">
        <f t="shared" si="283"/>
        <v>0</v>
      </c>
      <c r="EI255" s="101">
        <f t="shared" si="284"/>
        <v>0</v>
      </c>
      <c r="EJ255" s="101">
        <f t="shared" si="285"/>
        <v>0</v>
      </c>
      <c r="EK255" s="101">
        <f t="shared" si="286"/>
        <v>0</v>
      </c>
      <c r="EL255" s="101">
        <f t="shared" si="287"/>
        <v>0</v>
      </c>
      <c r="EM255" s="101">
        <f t="shared" si="288"/>
        <v>0</v>
      </c>
      <c r="EN255" s="101">
        <f t="shared" si="289"/>
        <v>0</v>
      </c>
      <c r="EO255" s="101">
        <f t="shared" si="290"/>
        <v>0</v>
      </c>
      <c r="EP255" s="101">
        <f t="shared" si="291"/>
        <v>0</v>
      </c>
      <c r="EQ255" s="101">
        <f t="shared" si="292"/>
        <v>0</v>
      </c>
    </row>
    <row r="256" spans="2:147" ht="21.75" customHeight="1" x14ac:dyDescent="0.45">
      <c r="B256" s="133">
        <f>IF(Data!B255&lt;&gt;"",Data!B255,"")</f>
        <v>242</v>
      </c>
      <c r="C256" s="158" t="str">
        <f>IF(Data!C255&lt;&gt;"",Data!C255,"")</f>
        <v>นายวชิรากร   รอดจู</v>
      </c>
      <c r="D256" s="106">
        <f>IF(Data!D255&lt;&gt;"",Data!D255,"")</f>
        <v>1</v>
      </c>
      <c r="E256" s="140">
        <f>IF(AND(I256=1,Data!T255=0),0,IF(I256=999,999,Data!T255))</f>
        <v>205</v>
      </c>
      <c r="F256" s="140">
        <f t="shared" si="293"/>
        <v>17.083333333333332</v>
      </c>
      <c r="G256" s="140">
        <f>IF(Data!K255&lt;&gt;"",Data!K255,"")</f>
        <v>44</v>
      </c>
      <c r="H256" s="141">
        <f>IF(Data!L255&lt;&gt;"",Data!L255,"")</f>
        <v>175</v>
      </c>
      <c r="I256" s="63">
        <f>IF(Data!M255&lt;&gt;"",Data!M255,"")</f>
        <v>1</v>
      </c>
      <c r="J256" s="63">
        <f t="shared" si="294"/>
        <v>78</v>
      </c>
      <c r="L256" s="64" t="str">
        <f t="shared" si="295"/>
        <v>น้ำหนักค่อนข้างน้อย</v>
      </c>
      <c r="N256" s="63">
        <f t="shared" si="296"/>
        <v>103</v>
      </c>
      <c r="P256" s="64" t="str">
        <f t="shared" si="297"/>
        <v>ส่วนสูงตามเกณฑ์</v>
      </c>
      <c r="R256" s="63">
        <f t="shared" si="298"/>
        <v>72</v>
      </c>
      <c r="S256" s="64" t="str">
        <f t="shared" si="299"/>
        <v>ผอม</v>
      </c>
      <c r="W256" s="310">
        <f t="shared" si="300"/>
        <v>1205</v>
      </c>
      <c r="Y256" s="65">
        <f t="shared" si="301"/>
        <v>56.2</v>
      </c>
      <c r="Z256" s="65">
        <f t="shared" si="302"/>
        <v>169.27180303359998</v>
      </c>
      <c r="AA256" s="65">
        <f t="shared" si="303"/>
        <v>61.1</v>
      </c>
      <c r="AB256" s="65">
        <f t="shared" si="304"/>
        <v>0</v>
      </c>
      <c r="AC256" s="341">
        <f t="shared" si="305"/>
        <v>61.1</v>
      </c>
      <c r="AD256" s="65">
        <f t="shared" si="306"/>
        <v>36.580622307519548</v>
      </c>
      <c r="AE256" s="65">
        <f t="shared" si="307"/>
        <v>43.120414871679699</v>
      </c>
      <c r="AF256" s="65">
        <f t="shared" si="308"/>
        <v>46.390311153759775</v>
      </c>
      <c r="AG256" s="65">
        <f t="shared" si="309"/>
        <v>65.850181710529</v>
      </c>
      <c r="AH256" s="65">
        <f t="shared" si="310"/>
        <v>69.066908947371999</v>
      </c>
      <c r="AI256" s="65">
        <f t="shared" si="311"/>
        <v>75.5</v>
      </c>
      <c r="AJ256" s="65">
        <f t="shared" si="312"/>
        <v>151.69392849068211</v>
      </c>
      <c r="AK256" s="65">
        <f t="shared" si="313"/>
        <v>157.55322000498808</v>
      </c>
      <c r="AL256" s="65">
        <f t="shared" si="314"/>
        <v>160.48286576214105</v>
      </c>
      <c r="AM256" s="65">
        <f t="shared" si="315"/>
        <v>177.2282108410277</v>
      </c>
      <c r="AN256" s="65">
        <f t="shared" si="316"/>
        <v>179.88034677683692</v>
      </c>
      <c r="AO256" s="65">
        <f t="shared" si="317"/>
        <v>185.1846186484554</v>
      </c>
      <c r="AP256" s="65">
        <f t="shared" si="318"/>
        <v>43.713722207476678</v>
      </c>
      <c r="AQ256" s="65">
        <f t="shared" si="319"/>
        <v>49.509148138317784</v>
      </c>
      <c r="AR256" s="65">
        <f t="shared" si="320"/>
        <v>52.406861103738343</v>
      </c>
      <c r="AS256" s="65">
        <f t="shared" si="321"/>
        <v>69.155110353416774</v>
      </c>
      <c r="AT256" s="65">
        <f t="shared" si="322"/>
        <v>71.840147137889034</v>
      </c>
      <c r="AU256" s="65">
        <f t="shared" si="323"/>
        <v>77.210220706833539</v>
      </c>
      <c r="AV256" s="65">
        <f t="shared" si="324"/>
        <v>0</v>
      </c>
      <c r="AW256" s="65">
        <f t="shared" si="325"/>
        <v>43.713722207476678</v>
      </c>
      <c r="AX256" s="65">
        <f t="shared" si="326"/>
        <v>0</v>
      </c>
      <c r="AY256" s="65">
        <f t="shared" si="327"/>
        <v>49.509148138317784</v>
      </c>
      <c r="AZ256" s="65">
        <f t="shared" si="328"/>
        <v>0</v>
      </c>
      <c r="BA256" s="65">
        <f t="shared" si="329"/>
        <v>52.406861103738343</v>
      </c>
      <c r="BB256" s="65">
        <f t="shared" si="330"/>
        <v>0</v>
      </c>
      <c r="BC256" s="65">
        <f t="shared" si="331"/>
        <v>69.155110353416774</v>
      </c>
      <c r="BD256" s="65">
        <f t="shared" si="332"/>
        <v>0</v>
      </c>
      <c r="BE256" s="65">
        <f t="shared" si="333"/>
        <v>71.840147137889034</v>
      </c>
      <c r="BF256" s="65">
        <f t="shared" si="334"/>
        <v>0</v>
      </c>
      <c r="BG256" s="65">
        <f t="shared" si="335"/>
        <v>77.210220706833539</v>
      </c>
      <c r="BI256" s="371">
        <v>2001</v>
      </c>
      <c r="BJ256" s="342">
        <v>2.8</v>
      </c>
      <c r="BK256" s="342">
        <v>3.1619714571551074</v>
      </c>
      <c r="BL256" s="342">
        <v>3.3214785928663311</v>
      </c>
      <c r="BM256" s="342">
        <v>3.4809857285775538</v>
      </c>
      <c r="BN256" s="342">
        <v>3.8</v>
      </c>
      <c r="BO256" s="342">
        <v>4.2253523618965945</v>
      </c>
      <c r="BP256" s="342">
        <v>4.4380285428448918</v>
      </c>
      <c r="BQ256" s="342">
        <v>4.65070472379319</v>
      </c>
      <c r="BR256" s="342">
        <v>5.0760570856897846</v>
      </c>
      <c r="BS256" s="65"/>
      <c r="BT256" s="371">
        <v>2001</v>
      </c>
      <c r="BU256" s="342">
        <v>46.279221707262302</v>
      </c>
      <c r="BV256" s="342">
        <v>48.352814471508196</v>
      </c>
      <c r="BW256" s="342">
        <v>49.389610853631147</v>
      </c>
      <c r="BX256" s="342">
        <v>50.426407235754098</v>
      </c>
      <c r="BY256" s="342">
        <v>52.5</v>
      </c>
      <c r="BZ256" s="342">
        <v>54.839437990431271</v>
      </c>
      <c r="CA256" s="342">
        <v>56.009156985646911</v>
      </c>
      <c r="CB256" s="342">
        <v>57.178875980862543</v>
      </c>
      <c r="CC256" s="342">
        <v>59.518313971293814</v>
      </c>
      <c r="CE256" s="385">
        <v>78.75</v>
      </c>
      <c r="CF256" s="342">
        <v>7.6875</v>
      </c>
      <c r="CG256" s="342">
        <v>8.65</v>
      </c>
      <c r="CH256" s="342">
        <v>9.1312499999999996</v>
      </c>
      <c r="CI256" s="342">
        <v>9.6125000000000007</v>
      </c>
      <c r="CJ256" s="342">
        <v>10.574999999999999</v>
      </c>
      <c r="CK256" s="342">
        <v>12.012499999999999</v>
      </c>
      <c r="CL256" s="342">
        <v>12.731249999999999</v>
      </c>
      <c r="CM256" s="342">
        <v>13.45</v>
      </c>
      <c r="CN256" s="342">
        <v>14.887499999999999</v>
      </c>
      <c r="CO256" s="342">
        <v>7.6124999999999998</v>
      </c>
      <c r="CP256" s="342">
        <v>8.5250000000000004</v>
      </c>
      <c r="CQ256" s="342">
        <v>8.9812499999999993</v>
      </c>
      <c r="CR256" s="342">
        <v>9.4375</v>
      </c>
      <c r="CS256" s="342">
        <v>10.35</v>
      </c>
      <c r="CT256" s="342">
        <v>11.65</v>
      </c>
      <c r="CU256" s="342">
        <v>12.3</v>
      </c>
      <c r="CV256" s="342">
        <v>12.95</v>
      </c>
      <c r="CW256" s="342">
        <v>14.25</v>
      </c>
      <c r="CY256" s="101">
        <f t="shared" si="336"/>
        <v>1</v>
      </c>
      <c r="CZ256" s="101">
        <f t="shared" si="337"/>
        <v>2</v>
      </c>
      <c r="DB256" s="101">
        <f t="shared" si="338"/>
        <v>3</v>
      </c>
      <c r="DD256" s="311">
        <f t="shared" si="339"/>
        <v>1</v>
      </c>
      <c r="DE256" s="311"/>
      <c r="DF256" s="101">
        <f t="shared" si="255"/>
        <v>0</v>
      </c>
      <c r="DG256" s="101">
        <f t="shared" si="256"/>
        <v>0</v>
      </c>
      <c r="DH256" s="101">
        <f t="shared" si="257"/>
        <v>0</v>
      </c>
      <c r="DI256" s="101">
        <f t="shared" si="258"/>
        <v>1</v>
      </c>
      <c r="DJ256" s="311">
        <f t="shared" si="259"/>
        <v>0</v>
      </c>
      <c r="DK256" s="311">
        <f t="shared" si="260"/>
        <v>0</v>
      </c>
      <c r="DL256" s="101">
        <f t="shared" si="261"/>
        <v>0</v>
      </c>
      <c r="DM256" s="101">
        <f t="shared" si="262"/>
        <v>0</v>
      </c>
      <c r="DN256" s="101">
        <f t="shared" si="263"/>
        <v>1</v>
      </c>
      <c r="DO256" s="101">
        <f t="shared" si="264"/>
        <v>0</v>
      </c>
      <c r="DP256" s="101">
        <f t="shared" si="265"/>
        <v>0</v>
      </c>
      <c r="DQ256" s="101">
        <f t="shared" si="266"/>
        <v>0</v>
      </c>
      <c r="DR256" s="101">
        <f t="shared" si="267"/>
        <v>0</v>
      </c>
      <c r="DS256" s="101">
        <f t="shared" si="268"/>
        <v>0</v>
      </c>
      <c r="DT256" s="101">
        <f t="shared" si="269"/>
        <v>0</v>
      </c>
      <c r="DU256" s="101">
        <f t="shared" si="270"/>
        <v>0</v>
      </c>
      <c r="DV256" s="101">
        <f t="shared" si="271"/>
        <v>0</v>
      </c>
      <c r="DW256" s="101">
        <f t="shared" si="272"/>
        <v>1</v>
      </c>
      <c r="DX256" s="311">
        <f t="shared" si="273"/>
        <v>0</v>
      </c>
      <c r="DY256" s="101">
        <f t="shared" si="274"/>
        <v>0</v>
      </c>
      <c r="DZ256" s="101">
        <f t="shared" si="275"/>
        <v>0</v>
      </c>
      <c r="EA256" s="101">
        <f t="shared" si="276"/>
        <v>0</v>
      </c>
      <c r="EB256" s="101">
        <f t="shared" si="277"/>
        <v>0</v>
      </c>
      <c r="EC256" s="101">
        <f t="shared" si="278"/>
        <v>0</v>
      </c>
      <c r="ED256" s="101">
        <f t="shared" si="279"/>
        <v>0</v>
      </c>
      <c r="EE256" s="101">
        <f t="shared" si="280"/>
        <v>0</v>
      </c>
      <c r="EF256" s="101">
        <f t="shared" si="281"/>
        <v>0</v>
      </c>
      <c r="EG256" s="101">
        <f t="shared" si="282"/>
        <v>0</v>
      </c>
      <c r="EH256" s="101">
        <f t="shared" si="283"/>
        <v>0</v>
      </c>
      <c r="EI256" s="101">
        <f t="shared" si="284"/>
        <v>0</v>
      </c>
      <c r="EJ256" s="101">
        <f t="shared" si="285"/>
        <v>0</v>
      </c>
      <c r="EK256" s="101">
        <f t="shared" si="286"/>
        <v>0</v>
      </c>
      <c r="EL256" s="101">
        <f t="shared" si="287"/>
        <v>0</v>
      </c>
      <c r="EM256" s="101">
        <f t="shared" si="288"/>
        <v>0</v>
      </c>
      <c r="EN256" s="101">
        <f t="shared" si="289"/>
        <v>0</v>
      </c>
      <c r="EO256" s="101">
        <f t="shared" si="290"/>
        <v>0</v>
      </c>
      <c r="EP256" s="101">
        <f t="shared" si="291"/>
        <v>0</v>
      </c>
      <c r="EQ256" s="101">
        <f t="shared" si="292"/>
        <v>0</v>
      </c>
    </row>
    <row r="257" spans="2:147" ht="21.75" customHeight="1" x14ac:dyDescent="0.45">
      <c r="B257" s="133">
        <f>IF(Data!B256&lt;&gt;"",Data!B256,"")</f>
        <v>243</v>
      </c>
      <c r="C257" s="158" t="str">
        <f>IF(Data!C256&lt;&gt;"",Data!C256,"")</f>
        <v>นายวิชชากร   เชียงเงิน</v>
      </c>
      <c r="D257" s="106">
        <f>IF(Data!D256&lt;&gt;"",Data!D256,"")</f>
        <v>1</v>
      </c>
      <c r="E257" s="140">
        <f>IF(AND(I257=1,Data!T256=0),0,IF(I257=999,999,Data!T256))</f>
        <v>204</v>
      </c>
      <c r="F257" s="140">
        <f t="shared" si="293"/>
        <v>17</v>
      </c>
      <c r="G257" s="140">
        <f>IF(Data!K256&lt;&gt;"",Data!K256,"")</f>
        <v>49</v>
      </c>
      <c r="H257" s="141">
        <f>IF(Data!L256&lt;&gt;"",Data!L256,"")</f>
        <v>169</v>
      </c>
      <c r="I257" s="63">
        <f>IF(Data!M256&lt;&gt;"",Data!M256,"")</f>
        <v>1</v>
      </c>
      <c r="J257" s="63">
        <f t="shared" si="294"/>
        <v>87</v>
      </c>
      <c r="L257" s="64" t="str">
        <f t="shared" si="295"/>
        <v>น้ำหนักตามเกณฑ์</v>
      </c>
      <c r="N257" s="63">
        <f t="shared" si="296"/>
        <v>100</v>
      </c>
      <c r="P257" s="64" t="str">
        <f t="shared" si="297"/>
        <v>ส่วนสูงตามเกณฑ์</v>
      </c>
      <c r="R257" s="63">
        <f t="shared" si="298"/>
        <v>87</v>
      </c>
      <c r="S257" s="64" t="str">
        <f t="shared" si="299"/>
        <v>สมส่วน</v>
      </c>
      <c r="W257" s="310">
        <f t="shared" si="300"/>
        <v>1204</v>
      </c>
      <c r="Y257" s="65">
        <f t="shared" si="301"/>
        <v>56.1</v>
      </c>
      <c r="Z257" s="65">
        <f t="shared" si="302"/>
        <v>169.22116633599995</v>
      </c>
      <c r="AA257" s="65">
        <f t="shared" si="303"/>
        <v>56.2</v>
      </c>
      <c r="AB257" s="65">
        <f t="shared" si="304"/>
        <v>0</v>
      </c>
      <c r="AC257" s="341">
        <f t="shared" si="305"/>
        <v>56.2</v>
      </c>
      <c r="AD257" s="65">
        <f t="shared" si="306"/>
        <v>36.480622307519546</v>
      </c>
      <c r="AE257" s="65">
        <f t="shared" si="307"/>
        <v>43.020414871679698</v>
      </c>
      <c r="AF257" s="65">
        <f t="shared" si="308"/>
        <v>46.290311153759774</v>
      </c>
      <c r="AG257" s="65">
        <f t="shared" si="309"/>
        <v>65.750181710529006</v>
      </c>
      <c r="AH257" s="65">
        <f t="shared" si="310"/>
        <v>68.966908947372005</v>
      </c>
      <c r="AI257" s="65">
        <f t="shared" si="311"/>
        <v>75.400000000000006</v>
      </c>
      <c r="AJ257" s="65">
        <f t="shared" si="312"/>
        <v>151.52322579299283</v>
      </c>
      <c r="AK257" s="65">
        <f t="shared" si="313"/>
        <v>157.42253930732855</v>
      </c>
      <c r="AL257" s="65">
        <f t="shared" si="314"/>
        <v>160.37219606449639</v>
      </c>
      <c r="AM257" s="65">
        <f t="shared" si="315"/>
        <v>177.15946454543672</v>
      </c>
      <c r="AN257" s="65">
        <f t="shared" si="316"/>
        <v>179.80556394858226</v>
      </c>
      <c r="AO257" s="65">
        <f t="shared" si="317"/>
        <v>185.09776275487343</v>
      </c>
      <c r="AP257" s="65">
        <f t="shared" si="318"/>
        <v>39.611257886032789</v>
      </c>
      <c r="AQ257" s="65">
        <f t="shared" si="319"/>
        <v>45.140838590688524</v>
      </c>
      <c r="AR257" s="65">
        <f t="shared" si="320"/>
        <v>47.905628943016389</v>
      </c>
      <c r="AS257" s="65">
        <f t="shared" si="321"/>
        <v>64.733631760550438</v>
      </c>
      <c r="AT257" s="65">
        <f t="shared" si="322"/>
        <v>67.578175680733921</v>
      </c>
      <c r="AU257" s="65">
        <f t="shared" si="323"/>
        <v>73.267263521100887</v>
      </c>
      <c r="AV257" s="65">
        <f t="shared" si="324"/>
        <v>0</v>
      </c>
      <c r="AW257" s="65">
        <f t="shared" si="325"/>
        <v>39.611257886032789</v>
      </c>
      <c r="AX257" s="65">
        <f t="shared" si="326"/>
        <v>0</v>
      </c>
      <c r="AY257" s="65">
        <f t="shared" si="327"/>
        <v>45.140838590688524</v>
      </c>
      <c r="AZ257" s="65">
        <f t="shared" si="328"/>
        <v>0</v>
      </c>
      <c r="BA257" s="65">
        <f t="shared" si="329"/>
        <v>47.905628943016389</v>
      </c>
      <c r="BB257" s="65">
        <f t="shared" si="330"/>
        <v>0</v>
      </c>
      <c r="BC257" s="65">
        <f t="shared" si="331"/>
        <v>64.733631760550438</v>
      </c>
      <c r="BD257" s="65">
        <f t="shared" si="332"/>
        <v>0</v>
      </c>
      <c r="BE257" s="65">
        <f t="shared" si="333"/>
        <v>67.578175680733921</v>
      </c>
      <c r="BF257" s="65">
        <f t="shared" si="334"/>
        <v>0</v>
      </c>
      <c r="BG257" s="65">
        <f t="shared" si="335"/>
        <v>73.267263521100887</v>
      </c>
      <c r="BI257" s="371">
        <v>2002</v>
      </c>
      <c r="BJ257" s="342">
        <v>3.3</v>
      </c>
      <c r="BK257" s="342">
        <v>3.6556333666809588</v>
      </c>
      <c r="BL257" s="342">
        <v>3.8417250250107196</v>
      </c>
      <c r="BM257" s="342">
        <v>4.0278166833404798</v>
      </c>
      <c r="BN257" s="342">
        <v>4.4000000000000004</v>
      </c>
      <c r="BO257" s="342">
        <v>4.9316904523707441</v>
      </c>
      <c r="BP257" s="342">
        <v>5.1975356785561164</v>
      </c>
      <c r="BQ257" s="342">
        <v>5.4633809047414879</v>
      </c>
      <c r="BR257" s="342">
        <v>5.9950713571122325</v>
      </c>
      <c r="BS257" s="65"/>
      <c r="BT257" s="371">
        <v>2002</v>
      </c>
      <c r="BU257" s="342">
        <v>48.819714571551074</v>
      </c>
      <c r="BV257" s="342">
        <v>50.946476381034053</v>
      </c>
      <c r="BW257" s="342">
        <v>52.009857285775539</v>
      </c>
      <c r="BX257" s="342">
        <v>53.073238190517024</v>
      </c>
      <c r="BY257" s="342">
        <v>55.2</v>
      </c>
      <c r="BZ257" s="342">
        <v>57.752114171379574</v>
      </c>
      <c r="CA257" s="342">
        <v>59.02817125706936</v>
      </c>
      <c r="CB257" s="342">
        <v>60.304228342759139</v>
      </c>
      <c r="CC257" s="342">
        <v>62.85634251413871</v>
      </c>
      <c r="CE257" s="385">
        <v>79</v>
      </c>
      <c r="CF257" s="342">
        <v>7.75</v>
      </c>
      <c r="CG257" s="342">
        <v>8.6999999999999993</v>
      </c>
      <c r="CH257" s="342">
        <v>9.1750000000000007</v>
      </c>
      <c r="CI257" s="342">
        <v>9.65</v>
      </c>
      <c r="CJ257" s="342">
        <v>10.6</v>
      </c>
      <c r="CK257" s="342">
        <v>12.05</v>
      </c>
      <c r="CL257" s="342">
        <v>12.775</v>
      </c>
      <c r="CM257" s="342">
        <v>13.5</v>
      </c>
      <c r="CN257" s="342">
        <v>14.95</v>
      </c>
      <c r="CO257" s="342">
        <v>7.7</v>
      </c>
      <c r="CP257" s="342">
        <v>8.6</v>
      </c>
      <c r="CQ257" s="342">
        <v>9.0500000000000007</v>
      </c>
      <c r="CR257" s="342">
        <v>9.5</v>
      </c>
      <c r="CS257" s="342">
        <v>10.4</v>
      </c>
      <c r="CT257" s="342">
        <v>11.7</v>
      </c>
      <c r="CU257" s="342">
        <v>12.35</v>
      </c>
      <c r="CV257" s="342">
        <v>13</v>
      </c>
      <c r="CW257" s="342">
        <v>14.3</v>
      </c>
      <c r="CY257" s="101">
        <f t="shared" si="336"/>
        <v>1</v>
      </c>
      <c r="CZ257" s="101">
        <f t="shared" si="337"/>
        <v>3</v>
      </c>
      <c r="DB257" s="101">
        <f t="shared" si="338"/>
        <v>3</v>
      </c>
      <c r="DD257" s="311">
        <f t="shared" si="339"/>
        <v>3</v>
      </c>
      <c r="DE257" s="311"/>
      <c r="DF257" s="101">
        <f t="shared" si="255"/>
        <v>0</v>
      </c>
      <c r="DG257" s="101">
        <f t="shared" si="256"/>
        <v>0</v>
      </c>
      <c r="DH257" s="101">
        <f t="shared" si="257"/>
        <v>1</v>
      </c>
      <c r="DI257" s="101">
        <f t="shared" si="258"/>
        <v>0</v>
      </c>
      <c r="DJ257" s="311">
        <f t="shared" si="259"/>
        <v>0</v>
      </c>
      <c r="DK257" s="311">
        <f t="shared" si="260"/>
        <v>0</v>
      </c>
      <c r="DL257" s="101">
        <f t="shared" si="261"/>
        <v>0</v>
      </c>
      <c r="DM257" s="101">
        <f t="shared" si="262"/>
        <v>0</v>
      </c>
      <c r="DN257" s="101">
        <f t="shared" si="263"/>
        <v>1</v>
      </c>
      <c r="DO257" s="101">
        <f t="shared" si="264"/>
        <v>0</v>
      </c>
      <c r="DP257" s="101">
        <f t="shared" si="265"/>
        <v>0</v>
      </c>
      <c r="DQ257" s="101">
        <f t="shared" si="266"/>
        <v>0</v>
      </c>
      <c r="DR257" s="101">
        <f t="shared" si="267"/>
        <v>0</v>
      </c>
      <c r="DS257" s="101">
        <f t="shared" si="268"/>
        <v>0</v>
      </c>
      <c r="DT257" s="101">
        <f t="shared" si="269"/>
        <v>0</v>
      </c>
      <c r="DU257" s="101">
        <f t="shared" si="270"/>
        <v>1</v>
      </c>
      <c r="DV257" s="101">
        <f t="shared" si="271"/>
        <v>0</v>
      </c>
      <c r="DW257" s="101">
        <f t="shared" si="272"/>
        <v>0</v>
      </c>
      <c r="DX257" s="311">
        <f t="shared" si="273"/>
        <v>0</v>
      </c>
      <c r="DY257" s="101">
        <f t="shared" si="274"/>
        <v>0</v>
      </c>
      <c r="DZ257" s="101">
        <f t="shared" si="275"/>
        <v>0</v>
      </c>
      <c r="EA257" s="101">
        <f t="shared" si="276"/>
        <v>0</v>
      </c>
      <c r="EB257" s="101">
        <f t="shared" si="277"/>
        <v>0</v>
      </c>
      <c r="EC257" s="101">
        <f t="shared" si="278"/>
        <v>0</v>
      </c>
      <c r="ED257" s="101">
        <f t="shared" si="279"/>
        <v>0</v>
      </c>
      <c r="EE257" s="101">
        <f t="shared" si="280"/>
        <v>0</v>
      </c>
      <c r="EF257" s="101">
        <f t="shared" si="281"/>
        <v>0</v>
      </c>
      <c r="EG257" s="101">
        <f t="shared" si="282"/>
        <v>0</v>
      </c>
      <c r="EH257" s="101">
        <f t="shared" si="283"/>
        <v>0</v>
      </c>
      <c r="EI257" s="101">
        <f t="shared" si="284"/>
        <v>0</v>
      </c>
      <c r="EJ257" s="101">
        <f t="shared" si="285"/>
        <v>0</v>
      </c>
      <c r="EK257" s="101">
        <f t="shared" si="286"/>
        <v>0</v>
      </c>
      <c r="EL257" s="101">
        <f t="shared" si="287"/>
        <v>0</v>
      </c>
      <c r="EM257" s="101">
        <f t="shared" si="288"/>
        <v>0</v>
      </c>
      <c r="EN257" s="101">
        <f t="shared" si="289"/>
        <v>0</v>
      </c>
      <c r="EO257" s="101">
        <f t="shared" si="290"/>
        <v>0</v>
      </c>
      <c r="EP257" s="101">
        <f t="shared" si="291"/>
        <v>0</v>
      </c>
      <c r="EQ257" s="101">
        <f t="shared" si="292"/>
        <v>0</v>
      </c>
    </row>
    <row r="258" spans="2:147" ht="21.75" customHeight="1" x14ac:dyDescent="0.45">
      <c r="B258" s="133">
        <f>IF(Data!B257&lt;&gt;"",Data!B257,"")</f>
        <v>244</v>
      </c>
      <c r="C258" s="158" t="str">
        <f>IF(Data!C257&lt;&gt;"",Data!C257,"")</f>
        <v>นายศุภกร   วงษ์สีคิ้ว</v>
      </c>
      <c r="D258" s="106">
        <f>IF(Data!D257&lt;&gt;"",Data!D257,"")</f>
        <v>1</v>
      </c>
      <c r="E258" s="140">
        <f>IF(AND(I258=1,Data!T257=0),0,IF(I258=999,999,Data!T257))</f>
        <v>198</v>
      </c>
      <c r="F258" s="140">
        <f t="shared" si="293"/>
        <v>16.5</v>
      </c>
      <c r="G258" s="140">
        <f>IF(Data!K257&lt;&gt;"",Data!K257,"")</f>
        <v>57</v>
      </c>
      <c r="H258" s="141">
        <f>IF(Data!L257&lt;&gt;"",Data!L257,"")</f>
        <v>160</v>
      </c>
      <c r="I258" s="63">
        <f>IF(Data!M257&lt;&gt;"",Data!M257,"")</f>
        <v>1</v>
      </c>
      <c r="J258" s="63">
        <f t="shared" si="294"/>
        <v>104</v>
      </c>
      <c r="L258" s="64" t="str">
        <f t="shared" si="295"/>
        <v>น้ำหนักตามเกณฑ์</v>
      </c>
      <c r="N258" s="63">
        <f t="shared" si="296"/>
        <v>95</v>
      </c>
      <c r="P258" s="64" t="str">
        <f t="shared" si="297"/>
        <v>ส่วนสูงตามเกณฑ์</v>
      </c>
      <c r="R258" s="63">
        <f t="shared" si="298"/>
        <v>119</v>
      </c>
      <c r="S258" s="64" t="str">
        <f t="shared" si="299"/>
        <v>สมส่วน</v>
      </c>
      <c r="W258" s="310">
        <f t="shared" si="300"/>
        <v>1198</v>
      </c>
      <c r="Y258" s="65">
        <f t="shared" si="301"/>
        <v>55</v>
      </c>
      <c r="Z258" s="65">
        <f t="shared" si="302"/>
        <v>168.62294446079997</v>
      </c>
      <c r="AA258" s="65">
        <f t="shared" si="303"/>
        <v>48</v>
      </c>
      <c r="AB258" s="65">
        <f t="shared" si="304"/>
        <v>0</v>
      </c>
      <c r="AC258" s="341">
        <f t="shared" si="305"/>
        <v>48</v>
      </c>
      <c r="AD258" s="65">
        <f t="shared" si="306"/>
        <v>35.221115171808329</v>
      </c>
      <c r="AE258" s="65">
        <f t="shared" si="307"/>
        <v>41.814076781205557</v>
      </c>
      <c r="AF258" s="65">
        <f t="shared" si="308"/>
        <v>45.110557585904168</v>
      </c>
      <c r="AG258" s="65">
        <f t="shared" si="309"/>
        <v>65.048949549807048</v>
      </c>
      <c r="AH258" s="65">
        <f t="shared" si="310"/>
        <v>68.398599399742736</v>
      </c>
      <c r="AI258" s="65">
        <f t="shared" si="311"/>
        <v>75.099999999999994</v>
      </c>
      <c r="AJ258" s="65">
        <f t="shared" si="312"/>
        <v>150.48564706276156</v>
      </c>
      <c r="AK258" s="65">
        <f t="shared" si="313"/>
        <v>156.53141286210769</v>
      </c>
      <c r="AL258" s="65">
        <f t="shared" si="314"/>
        <v>159.55429576178079</v>
      </c>
      <c r="AM258" s="65">
        <f t="shared" si="315"/>
        <v>176.59221116693936</v>
      </c>
      <c r="AN258" s="65">
        <f t="shared" si="316"/>
        <v>179.24863340231914</v>
      </c>
      <c r="AO258" s="65">
        <f t="shared" si="317"/>
        <v>184.56147787307876</v>
      </c>
      <c r="AP258" s="65">
        <f t="shared" si="318"/>
        <v>34.12287919312358</v>
      </c>
      <c r="AQ258" s="65">
        <f t="shared" si="319"/>
        <v>38.748586128749054</v>
      </c>
      <c r="AR258" s="65">
        <f t="shared" si="320"/>
        <v>41.06143959656179</v>
      </c>
      <c r="AS258" s="65">
        <f t="shared" si="321"/>
        <v>57.331167439106558</v>
      </c>
      <c r="AT258" s="65">
        <f t="shared" si="322"/>
        <v>60.441556585475411</v>
      </c>
      <c r="AU258" s="65">
        <f t="shared" si="323"/>
        <v>66.662334878213116</v>
      </c>
      <c r="AV258" s="65">
        <f t="shared" si="324"/>
        <v>0</v>
      </c>
      <c r="AW258" s="65">
        <f t="shared" si="325"/>
        <v>34.12287919312358</v>
      </c>
      <c r="AX258" s="65">
        <f t="shared" si="326"/>
        <v>0</v>
      </c>
      <c r="AY258" s="65">
        <f t="shared" si="327"/>
        <v>38.748586128749054</v>
      </c>
      <c r="AZ258" s="65">
        <f t="shared" si="328"/>
        <v>0</v>
      </c>
      <c r="BA258" s="65">
        <f t="shared" si="329"/>
        <v>41.06143959656179</v>
      </c>
      <c r="BB258" s="65">
        <f t="shared" si="330"/>
        <v>0</v>
      </c>
      <c r="BC258" s="65">
        <f t="shared" si="331"/>
        <v>57.331167439106558</v>
      </c>
      <c r="BD258" s="65">
        <f t="shared" si="332"/>
        <v>0</v>
      </c>
      <c r="BE258" s="65">
        <f t="shared" si="333"/>
        <v>60.441556585475411</v>
      </c>
      <c r="BF258" s="65">
        <f t="shared" si="334"/>
        <v>0</v>
      </c>
      <c r="BG258" s="65">
        <f t="shared" si="335"/>
        <v>66.662334878213116</v>
      </c>
      <c r="BI258" s="371">
        <v>2003</v>
      </c>
      <c r="BJ258" s="342">
        <v>3.7</v>
      </c>
      <c r="BK258" s="342">
        <v>4.1429571857326613</v>
      </c>
      <c r="BL258" s="342">
        <v>4.3822178892994952</v>
      </c>
      <c r="BM258" s="342">
        <v>4.62147859286633</v>
      </c>
      <c r="BN258" s="342">
        <v>5.0999999999999996</v>
      </c>
      <c r="BO258" s="342">
        <v>5.6848594976078184</v>
      </c>
      <c r="BP258" s="342">
        <v>5.9772892464117273</v>
      </c>
      <c r="BQ258" s="342">
        <v>6.2697189952156371</v>
      </c>
      <c r="BR258" s="342">
        <v>6.854578492823455</v>
      </c>
      <c r="BS258" s="65"/>
      <c r="BT258" s="371">
        <v>2003</v>
      </c>
      <c r="BU258" s="342">
        <v>51.160207435839851</v>
      </c>
      <c r="BV258" s="342">
        <v>53.340138290559899</v>
      </c>
      <c r="BW258" s="342">
        <v>54.430103717919934</v>
      </c>
      <c r="BX258" s="342">
        <v>55.520069145279955</v>
      </c>
      <c r="BY258" s="342">
        <v>57.7</v>
      </c>
      <c r="BZ258" s="342">
        <v>60.464790352327867</v>
      </c>
      <c r="CA258" s="342">
        <v>61.847185528491799</v>
      </c>
      <c r="CB258" s="342">
        <v>63.229580704655731</v>
      </c>
      <c r="CC258" s="342">
        <v>65.994371056983596</v>
      </c>
      <c r="CE258" s="385">
        <v>79.25</v>
      </c>
      <c r="CF258" s="342">
        <v>7.8</v>
      </c>
      <c r="CG258" s="342">
        <v>8.75</v>
      </c>
      <c r="CH258" s="342">
        <v>9.2249999999999996</v>
      </c>
      <c r="CI258" s="342">
        <v>9.6999999999999993</v>
      </c>
      <c r="CJ258" s="342">
        <v>10.65</v>
      </c>
      <c r="CK258" s="342">
        <v>12.1</v>
      </c>
      <c r="CL258" s="342">
        <v>12.824999999999999</v>
      </c>
      <c r="CM258" s="342">
        <v>13.55</v>
      </c>
      <c r="CN258" s="342">
        <v>15</v>
      </c>
      <c r="CO258" s="342">
        <v>7.75</v>
      </c>
      <c r="CP258" s="342">
        <v>8.65</v>
      </c>
      <c r="CQ258" s="342">
        <v>9.1</v>
      </c>
      <c r="CR258" s="342">
        <v>9.5500000000000007</v>
      </c>
      <c r="CS258" s="342">
        <v>10.45</v>
      </c>
      <c r="CT258" s="342">
        <v>11.75</v>
      </c>
      <c r="CU258" s="342">
        <v>12.4</v>
      </c>
      <c r="CV258" s="342">
        <v>13.05</v>
      </c>
      <c r="CW258" s="342">
        <v>14.35</v>
      </c>
      <c r="CY258" s="101">
        <f t="shared" si="336"/>
        <v>1</v>
      </c>
      <c r="CZ258" s="101">
        <f t="shared" si="337"/>
        <v>3</v>
      </c>
      <c r="DB258" s="101">
        <f t="shared" si="338"/>
        <v>3</v>
      </c>
      <c r="DD258" s="311">
        <f t="shared" si="339"/>
        <v>3</v>
      </c>
      <c r="DE258" s="311"/>
      <c r="DF258" s="101">
        <f t="shared" si="255"/>
        <v>0</v>
      </c>
      <c r="DG258" s="101">
        <f t="shared" si="256"/>
        <v>0</v>
      </c>
      <c r="DH258" s="101">
        <f t="shared" si="257"/>
        <v>1</v>
      </c>
      <c r="DI258" s="101">
        <f t="shared" si="258"/>
        <v>0</v>
      </c>
      <c r="DJ258" s="311">
        <f t="shared" si="259"/>
        <v>0</v>
      </c>
      <c r="DK258" s="311">
        <f t="shared" si="260"/>
        <v>0</v>
      </c>
      <c r="DL258" s="101">
        <f t="shared" si="261"/>
        <v>0</v>
      </c>
      <c r="DM258" s="101">
        <f t="shared" si="262"/>
        <v>0</v>
      </c>
      <c r="DN258" s="101">
        <f t="shared" si="263"/>
        <v>1</v>
      </c>
      <c r="DO258" s="101">
        <f t="shared" si="264"/>
        <v>0</v>
      </c>
      <c r="DP258" s="101">
        <f t="shared" si="265"/>
        <v>0</v>
      </c>
      <c r="DQ258" s="101">
        <f t="shared" si="266"/>
        <v>0</v>
      </c>
      <c r="DR258" s="101">
        <f t="shared" si="267"/>
        <v>0</v>
      </c>
      <c r="DS258" s="101">
        <f t="shared" si="268"/>
        <v>0</v>
      </c>
      <c r="DT258" s="101">
        <f t="shared" si="269"/>
        <v>0</v>
      </c>
      <c r="DU258" s="101">
        <f t="shared" si="270"/>
        <v>1</v>
      </c>
      <c r="DV258" s="101">
        <f t="shared" si="271"/>
        <v>0</v>
      </c>
      <c r="DW258" s="101">
        <f t="shared" si="272"/>
        <v>0</v>
      </c>
      <c r="DX258" s="311">
        <f t="shared" si="273"/>
        <v>0</v>
      </c>
      <c r="DY258" s="101">
        <f t="shared" si="274"/>
        <v>0</v>
      </c>
      <c r="DZ258" s="101">
        <f t="shared" si="275"/>
        <v>0</v>
      </c>
      <c r="EA258" s="101">
        <f t="shared" si="276"/>
        <v>0</v>
      </c>
      <c r="EB258" s="101">
        <f t="shared" si="277"/>
        <v>0</v>
      </c>
      <c r="EC258" s="101">
        <f t="shared" si="278"/>
        <v>0</v>
      </c>
      <c r="ED258" s="101">
        <f t="shared" si="279"/>
        <v>0</v>
      </c>
      <c r="EE258" s="101">
        <f t="shared" si="280"/>
        <v>0</v>
      </c>
      <c r="EF258" s="101">
        <f t="shared" si="281"/>
        <v>0</v>
      </c>
      <c r="EG258" s="101">
        <f t="shared" si="282"/>
        <v>0</v>
      </c>
      <c r="EH258" s="101">
        <f t="shared" si="283"/>
        <v>0</v>
      </c>
      <c r="EI258" s="101">
        <f t="shared" si="284"/>
        <v>0</v>
      </c>
      <c r="EJ258" s="101">
        <f t="shared" si="285"/>
        <v>0</v>
      </c>
      <c r="EK258" s="101">
        <f t="shared" si="286"/>
        <v>0</v>
      </c>
      <c r="EL258" s="101">
        <f t="shared" si="287"/>
        <v>0</v>
      </c>
      <c r="EM258" s="101">
        <f t="shared" si="288"/>
        <v>0</v>
      </c>
      <c r="EN258" s="101">
        <f t="shared" si="289"/>
        <v>0</v>
      </c>
      <c r="EO258" s="101">
        <f t="shared" si="290"/>
        <v>0</v>
      </c>
      <c r="EP258" s="101">
        <f t="shared" si="291"/>
        <v>0</v>
      </c>
      <c r="EQ258" s="101">
        <f t="shared" si="292"/>
        <v>0</v>
      </c>
    </row>
    <row r="259" spans="2:147" ht="21.75" customHeight="1" x14ac:dyDescent="0.45">
      <c r="B259" s="133">
        <f>IF(Data!B258&lt;&gt;"",Data!B258,"")</f>
        <v>245</v>
      </c>
      <c r="C259" s="158" t="str">
        <f>IF(Data!C258&lt;&gt;"",Data!C258,"")</f>
        <v>นางสาวเพชรณิชา   ยอดดำเนิน</v>
      </c>
      <c r="D259" s="106">
        <f>IF(Data!D258&lt;&gt;"",Data!D258,"")</f>
        <v>2</v>
      </c>
      <c r="E259" s="140">
        <f>IF(AND(I259=1,Data!T258=0),0,IF(I259=999,999,Data!T258))</f>
        <v>198</v>
      </c>
      <c r="F259" s="140">
        <f t="shared" si="293"/>
        <v>16.5</v>
      </c>
      <c r="G259" s="140">
        <f>IF(Data!K258&lt;&gt;"",Data!K258,"")</f>
        <v>74</v>
      </c>
      <c r="H259" s="141">
        <f>IF(Data!L258&lt;&gt;"",Data!L258,"")</f>
        <v>172</v>
      </c>
      <c r="I259" s="63">
        <f>IF(Data!M258&lt;&gt;"",Data!M258,"")</f>
        <v>1</v>
      </c>
      <c r="J259" s="63">
        <f t="shared" si="294"/>
        <v>154</v>
      </c>
      <c r="L259" s="64" t="str">
        <f t="shared" si="295"/>
        <v>น้ำหนักมากกว่าเกณฑ์</v>
      </c>
      <c r="N259" s="63">
        <f t="shared" si="296"/>
        <v>110</v>
      </c>
      <c r="P259" s="64" t="str">
        <f t="shared" si="297"/>
        <v>สูงกว่าเกณฑ์</v>
      </c>
      <c r="R259" s="63">
        <f t="shared" si="298"/>
        <v>0</v>
      </c>
      <c r="S259" s="64" t="str">
        <f t="shared" si="299"/>
        <v>ไม่ทราบค่า</v>
      </c>
      <c r="W259" s="310">
        <f t="shared" si="300"/>
        <v>2198</v>
      </c>
      <c r="Y259" s="65">
        <f t="shared" si="301"/>
        <v>48.2</v>
      </c>
      <c r="Z259" s="65">
        <f t="shared" si="302"/>
        <v>156.80000000000001</v>
      </c>
      <c r="AA259" s="65">
        <f t="shared" si="303"/>
        <v>0</v>
      </c>
      <c r="AB259" s="65">
        <f t="shared" si="304"/>
        <v>0</v>
      </c>
      <c r="AC259" s="341">
        <f t="shared" si="305"/>
        <v>0</v>
      </c>
      <c r="AD259" s="65">
        <f t="shared" si="306"/>
        <v>32.887314971722574</v>
      </c>
      <c r="AE259" s="65">
        <f t="shared" si="307"/>
        <v>37.991543314481717</v>
      </c>
      <c r="AF259" s="65">
        <f t="shared" si="308"/>
        <v>40.543657485861289</v>
      </c>
      <c r="AG259" s="65">
        <f t="shared" si="309"/>
        <v>57.451413871250949</v>
      </c>
      <c r="AH259" s="65">
        <f t="shared" si="310"/>
        <v>60.535218495001253</v>
      </c>
      <c r="AI259" s="65">
        <f t="shared" si="311"/>
        <v>66.702827742501881</v>
      </c>
      <c r="AJ259" s="65">
        <f t="shared" si="312"/>
        <v>141.80632924314503</v>
      </c>
      <c r="AK259" s="65">
        <f t="shared" si="313"/>
        <v>146.80421949543003</v>
      </c>
      <c r="AL259" s="65">
        <f t="shared" si="314"/>
        <v>149.30316462157251</v>
      </c>
      <c r="AM259" s="65">
        <f t="shared" si="315"/>
        <v>164.13732824271625</v>
      </c>
      <c r="AN259" s="65">
        <f t="shared" si="316"/>
        <v>166.58310432362168</v>
      </c>
      <c r="AO259" s="65">
        <f t="shared" si="317"/>
        <v>171.47465648543252</v>
      </c>
      <c r="AP259" s="65">
        <f t="shared" si="318"/>
        <v>0</v>
      </c>
      <c r="AQ259" s="65">
        <f t="shared" si="319"/>
        <v>0</v>
      </c>
      <c r="AR259" s="65">
        <f t="shared" si="320"/>
        <v>0</v>
      </c>
      <c r="AS259" s="65">
        <f t="shared" si="321"/>
        <v>0</v>
      </c>
      <c r="AT259" s="65">
        <f t="shared" si="322"/>
        <v>0</v>
      </c>
      <c r="AU259" s="65">
        <f t="shared" si="323"/>
        <v>0</v>
      </c>
      <c r="AV259" s="65">
        <f t="shared" si="324"/>
        <v>0</v>
      </c>
      <c r="AW259" s="65">
        <f t="shared" si="325"/>
        <v>0</v>
      </c>
      <c r="AX259" s="65">
        <f t="shared" si="326"/>
        <v>0</v>
      </c>
      <c r="AY259" s="65">
        <f t="shared" si="327"/>
        <v>0</v>
      </c>
      <c r="AZ259" s="65">
        <f t="shared" si="328"/>
        <v>0</v>
      </c>
      <c r="BA259" s="65" t="str">
        <f t="shared" si="329"/>
        <v>0</v>
      </c>
      <c r="BB259" s="65">
        <f t="shared" si="330"/>
        <v>0</v>
      </c>
      <c r="BC259" s="65">
        <f t="shared" si="331"/>
        <v>0</v>
      </c>
      <c r="BD259" s="65">
        <f t="shared" si="332"/>
        <v>0</v>
      </c>
      <c r="BE259" s="65">
        <f t="shared" si="333"/>
        <v>0</v>
      </c>
      <c r="BF259" s="65">
        <f t="shared" si="334"/>
        <v>0</v>
      </c>
      <c r="BG259" s="65">
        <f t="shared" si="335"/>
        <v>0</v>
      </c>
      <c r="BI259" s="371">
        <v>2004</v>
      </c>
      <c r="BJ259" s="342">
        <v>4.0999999999999996</v>
      </c>
      <c r="BK259" s="342">
        <v>4.6366190952585127</v>
      </c>
      <c r="BL259" s="342">
        <v>4.902464321443885</v>
      </c>
      <c r="BM259" s="342">
        <v>5.1683095476292564</v>
      </c>
      <c r="BN259" s="342">
        <v>5.7</v>
      </c>
      <c r="BO259" s="342">
        <v>6.338028542844893</v>
      </c>
      <c r="BP259" s="342">
        <v>6.6570428142673395</v>
      </c>
      <c r="BQ259" s="342">
        <v>6.9760570856897859</v>
      </c>
      <c r="BR259" s="342">
        <v>7.6140856285346787</v>
      </c>
      <c r="BS259" s="65"/>
      <c r="BT259" s="371">
        <v>2004</v>
      </c>
      <c r="BU259" s="342">
        <v>53.400700300128626</v>
      </c>
      <c r="BV259" s="342">
        <v>55.633800200085751</v>
      </c>
      <c r="BW259" s="342">
        <v>56.750350150064314</v>
      </c>
      <c r="BX259" s="342">
        <v>57.866900100042876</v>
      </c>
      <c r="BY259" s="342">
        <v>60.1</v>
      </c>
      <c r="BZ259" s="342">
        <v>63.024297488039089</v>
      </c>
      <c r="CA259" s="342">
        <v>64.486446232058626</v>
      </c>
      <c r="CB259" s="342">
        <v>65.948594976078169</v>
      </c>
      <c r="CC259" s="342">
        <v>68.872892464117257</v>
      </c>
      <c r="CE259" s="385">
        <v>79.5</v>
      </c>
      <c r="CF259" s="342">
        <v>7.85</v>
      </c>
      <c r="CG259" s="342">
        <v>8.8000000000000007</v>
      </c>
      <c r="CH259" s="342">
        <v>9.2750000000000004</v>
      </c>
      <c r="CI259" s="342">
        <v>9.75</v>
      </c>
      <c r="CJ259" s="342">
        <v>10.7</v>
      </c>
      <c r="CK259" s="342">
        <v>12.15</v>
      </c>
      <c r="CL259" s="342">
        <v>12.875</v>
      </c>
      <c r="CM259" s="342">
        <v>13.6</v>
      </c>
      <c r="CN259" s="342">
        <v>15.05</v>
      </c>
      <c r="CO259" s="342">
        <v>7.8</v>
      </c>
      <c r="CP259" s="342">
        <v>8.6999999999999993</v>
      </c>
      <c r="CQ259" s="342">
        <v>9.15</v>
      </c>
      <c r="CR259" s="342">
        <v>9.6</v>
      </c>
      <c r="CS259" s="342">
        <v>10.5</v>
      </c>
      <c r="CT259" s="342">
        <v>11.8</v>
      </c>
      <c r="CU259" s="342">
        <v>12.45</v>
      </c>
      <c r="CV259" s="342">
        <v>13.1</v>
      </c>
      <c r="CW259" s="342">
        <v>14.4</v>
      </c>
      <c r="CY259" s="101">
        <f t="shared" si="336"/>
        <v>1</v>
      </c>
      <c r="CZ259" s="101">
        <f t="shared" si="337"/>
        <v>5</v>
      </c>
      <c r="DB259" s="101">
        <f t="shared" si="338"/>
        <v>5</v>
      </c>
      <c r="DD259" s="311">
        <f t="shared" si="339"/>
        <v>0</v>
      </c>
      <c r="DE259" s="311"/>
      <c r="DF259" s="101">
        <f t="shared" si="255"/>
        <v>0</v>
      </c>
      <c r="DG259" s="101">
        <f t="shared" si="256"/>
        <v>0</v>
      </c>
      <c r="DH259" s="101">
        <f t="shared" si="257"/>
        <v>0</v>
      </c>
      <c r="DI259" s="101">
        <f t="shared" si="258"/>
        <v>0</v>
      </c>
      <c r="DJ259" s="311">
        <f t="shared" si="259"/>
        <v>0</v>
      </c>
      <c r="DK259" s="311">
        <f t="shared" si="260"/>
        <v>0</v>
      </c>
      <c r="DL259" s="101">
        <f t="shared" si="261"/>
        <v>0</v>
      </c>
      <c r="DM259" s="101">
        <f t="shared" si="262"/>
        <v>0</v>
      </c>
      <c r="DN259" s="101">
        <f t="shared" si="263"/>
        <v>0</v>
      </c>
      <c r="DO259" s="101">
        <f t="shared" si="264"/>
        <v>0</v>
      </c>
      <c r="DP259" s="101">
        <f t="shared" si="265"/>
        <v>0</v>
      </c>
      <c r="DQ259" s="101">
        <f t="shared" si="266"/>
        <v>0</v>
      </c>
      <c r="DR259" s="101">
        <f t="shared" si="267"/>
        <v>0</v>
      </c>
      <c r="DS259" s="101">
        <f t="shared" si="268"/>
        <v>0</v>
      </c>
      <c r="DT259" s="101">
        <f t="shared" si="269"/>
        <v>0</v>
      </c>
      <c r="DU259" s="101">
        <f t="shared" si="270"/>
        <v>0</v>
      </c>
      <c r="DV259" s="101">
        <f t="shared" si="271"/>
        <v>0</v>
      </c>
      <c r="DW259" s="101">
        <f t="shared" si="272"/>
        <v>0</v>
      </c>
      <c r="DX259" s="311">
        <f t="shared" si="273"/>
        <v>0</v>
      </c>
      <c r="DY259" s="101">
        <f t="shared" si="274"/>
        <v>1</v>
      </c>
      <c r="DZ259" s="101">
        <f t="shared" si="275"/>
        <v>0</v>
      </c>
      <c r="EA259" s="101">
        <f t="shared" si="276"/>
        <v>0</v>
      </c>
      <c r="EB259" s="101">
        <f t="shared" si="277"/>
        <v>0</v>
      </c>
      <c r="EC259" s="101">
        <f t="shared" si="278"/>
        <v>0</v>
      </c>
      <c r="ED259" s="101">
        <f t="shared" si="279"/>
        <v>0</v>
      </c>
      <c r="EE259" s="101">
        <f t="shared" si="280"/>
        <v>1</v>
      </c>
      <c r="EF259" s="101">
        <f t="shared" si="281"/>
        <v>0</v>
      </c>
      <c r="EG259" s="101">
        <f t="shared" si="282"/>
        <v>0</v>
      </c>
      <c r="EH259" s="101">
        <f t="shared" si="283"/>
        <v>0</v>
      </c>
      <c r="EI259" s="101">
        <f t="shared" si="284"/>
        <v>0</v>
      </c>
      <c r="EJ259" s="101">
        <f t="shared" si="285"/>
        <v>0</v>
      </c>
      <c r="EK259" s="101">
        <f t="shared" si="286"/>
        <v>0</v>
      </c>
      <c r="EL259" s="101">
        <f t="shared" si="287"/>
        <v>0</v>
      </c>
      <c r="EM259" s="101">
        <f t="shared" si="288"/>
        <v>0</v>
      </c>
      <c r="EN259" s="101">
        <f t="shared" si="289"/>
        <v>0</v>
      </c>
      <c r="EO259" s="101">
        <f t="shared" si="290"/>
        <v>0</v>
      </c>
      <c r="EP259" s="101">
        <f t="shared" si="291"/>
        <v>0</v>
      </c>
      <c r="EQ259" s="101">
        <f t="shared" si="292"/>
        <v>1</v>
      </c>
    </row>
    <row r="260" spans="2:147" ht="21.75" customHeight="1" x14ac:dyDescent="0.45">
      <c r="B260" s="133">
        <f>IF(Data!B259&lt;&gt;"",Data!B259,"")</f>
        <v>246</v>
      </c>
      <c r="C260" s="158" t="str">
        <f>IF(Data!C259&lt;&gt;"",Data!C259,"")</f>
        <v>นายธนกฤต   บุญชู</v>
      </c>
      <c r="D260" s="106">
        <f>IF(Data!D259&lt;&gt;"",Data!D259,"")</f>
        <v>1</v>
      </c>
      <c r="E260" s="140">
        <f>IF(AND(I260=1,Data!T259=0),0,IF(I260=999,999,Data!T259))</f>
        <v>194</v>
      </c>
      <c r="F260" s="140">
        <f t="shared" si="293"/>
        <v>16.166666666666668</v>
      </c>
      <c r="G260" s="140">
        <f>IF(Data!K259&lt;&gt;"",Data!K259,"")</f>
        <v>42</v>
      </c>
      <c r="H260" s="141">
        <f>IF(Data!L259&lt;&gt;"",Data!L259,"")</f>
        <v>158</v>
      </c>
      <c r="I260" s="63">
        <f>IF(Data!M259&lt;&gt;"",Data!M259,"")</f>
        <v>1</v>
      </c>
      <c r="J260" s="63">
        <f t="shared" si="294"/>
        <v>77</v>
      </c>
      <c r="L260" s="64" t="str">
        <f t="shared" si="295"/>
        <v>น้ำหนักค่อนข้างน้อย</v>
      </c>
      <c r="N260" s="63">
        <f t="shared" si="296"/>
        <v>94</v>
      </c>
      <c r="P260" s="64" t="str">
        <f t="shared" si="297"/>
        <v>ค่อนข้างเตี้ย</v>
      </c>
      <c r="R260" s="63">
        <f t="shared" si="298"/>
        <v>91</v>
      </c>
      <c r="S260" s="64" t="str">
        <f t="shared" si="299"/>
        <v>สมส่วน</v>
      </c>
      <c r="W260" s="310">
        <f t="shared" si="300"/>
        <v>1194</v>
      </c>
      <c r="Y260" s="65">
        <f t="shared" si="301"/>
        <v>54.2</v>
      </c>
      <c r="Z260" s="65">
        <f t="shared" si="302"/>
        <v>167.93087426559998</v>
      </c>
      <c r="AA260" s="65">
        <f t="shared" si="303"/>
        <v>46.1</v>
      </c>
      <c r="AB260" s="65">
        <f t="shared" si="304"/>
        <v>0</v>
      </c>
      <c r="AC260" s="341">
        <f t="shared" si="305"/>
        <v>46.1</v>
      </c>
      <c r="AD260" s="65">
        <f t="shared" si="306"/>
        <v>34.421115171808324</v>
      </c>
      <c r="AE260" s="65">
        <f t="shared" si="307"/>
        <v>41.014076781205546</v>
      </c>
      <c r="AF260" s="65">
        <f t="shared" si="308"/>
        <v>44.310557585904164</v>
      </c>
      <c r="AG260" s="65">
        <f t="shared" si="309"/>
        <v>64.488210253373893</v>
      </c>
      <c r="AH260" s="65">
        <f t="shared" si="310"/>
        <v>67.917613671165185</v>
      </c>
      <c r="AI260" s="65">
        <f t="shared" si="311"/>
        <v>74.8</v>
      </c>
      <c r="AJ260" s="65">
        <f t="shared" si="312"/>
        <v>149.628257737913</v>
      </c>
      <c r="AK260" s="65">
        <f t="shared" si="313"/>
        <v>155.72912991380866</v>
      </c>
      <c r="AL260" s="65">
        <f t="shared" si="314"/>
        <v>158.77956600175651</v>
      </c>
      <c r="AM260" s="65">
        <f t="shared" si="315"/>
        <v>176.14555676218015</v>
      </c>
      <c r="AN260" s="65">
        <f t="shared" si="316"/>
        <v>178.8837842610402</v>
      </c>
      <c r="AO260" s="65">
        <f t="shared" si="317"/>
        <v>184.36023925876032</v>
      </c>
      <c r="AP260" s="65">
        <f t="shared" si="318"/>
        <v>33.020414871679698</v>
      </c>
      <c r="AQ260" s="65">
        <f t="shared" si="319"/>
        <v>37.380276581119801</v>
      </c>
      <c r="AR260" s="65">
        <f t="shared" si="320"/>
        <v>39.560207435839843</v>
      </c>
      <c r="AS260" s="65">
        <f t="shared" si="321"/>
        <v>55.590674574817783</v>
      </c>
      <c r="AT260" s="65">
        <f t="shared" si="322"/>
        <v>58.754232766423705</v>
      </c>
      <c r="AU260" s="65">
        <f t="shared" si="323"/>
        <v>65.081349149635557</v>
      </c>
      <c r="AV260" s="65">
        <f t="shared" si="324"/>
        <v>0</v>
      </c>
      <c r="AW260" s="65">
        <f t="shared" si="325"/>
        <v>33.020414871679698</v>
      </c>
      <c r="AX260" s="65">
        <f t="shared" si="326"/>
        <v>0</v>
      </c>
      <c r="AY260" s="65">
        <f t="shared" si="327"/>
        <v>37.380276581119801</v>
      </c>
      <c r="AZ260" s="65">
        <f t="shared" si="328"/>
        <v>0</v>
      </c>
      <c r="BA260" s="65">
        <f t="shared" si="329"/>
        <v>39.560207435839843</v>
      </c>
      <c r="BB260" s="65">
        <f t="shared" si="330"/>
        <v>0</v>
      </c>
      <c r="BC260" s="65">
        <f t="shared" si="331"/>
        <v>55.590674574817783</v>
      </c>
      <c r="BD260" s="65">
        <f t="shared" si="332"/>
        <v>0</v>
      </c>
      <c r="BE260" s="65">
        <f t="shared" si="333"/>
        <v>58.754232766423705</v>
      </c>
      <c r="BF260" s="65">
        <f t="shared" si="334"/>
        <v>0</v>
      </c>
      <c r="BG260" s="65">
        <f t="shared" si="335"/>
        <v>65.081349149635557</v>
      </c>
      <c r="BI260" s="371">
        <v>2005</v>
      </c>
      <c r="BJ260" s="342">
        <v>4.5</v>
      </c>
      <c r="BK260" s="342">
        <v>5.0302810047843636</v>
      </c>
      <c r="BL260" s="342">
        <v>5.3227107535882716</v>
      </c>
      <c r="BM260" s="342">
        <v>5.6151405023921814</v>
      </c>
      <c r="BN260" s="342">
        <v>6.2</v>
      </c>
      <c r="BO260" s="342">
        <v>6.9443666333190412</v>
      </c>
      <c r="BP260" s="342">
        <v>7.3165499499785618</v>
      </c>
      <c r="BQ260" s="342">
        <v>7.6887332666380823</v>
      </c>
      <c r="BR260" s="342">
        <v>8.4330998999571243</v>
      </c>
      <c r="BS260" s="65"/>
      <c r="BT260" s="371">
        <v>2005</v>
      </c>
      <c r="BU260" s="342">
        <v>55.441193164417406</v>
      </c>
      <c r="BV260" s="342">
        <v>57.727462109611601</v>
      </c>
      <c r="BW260" s="342">
        <v>58.870596582208705</v>
      </c>
      <c r="BX260" s="342">
        <v>60.013731054805803</v>
      </c>
      <c r="BY260" s="342">
        <v>62.3</v>
      </c>
      <c r="BZ260" s="342">
        <v>65.383804623750308</v>
      </c>
      <c r="CA260" s="342">
        <v>66.92570693562547</v>
      </c>
      <c r="CB260" s="342">
        <v>68.467609247500619</v>
      </c>
      <c r="CC260" s="342">
        <v>71.551413871250929</v>
      </c>
      <c r="CE260" s="385">
        <v>79.75</v>
      </c>
      <c r="CF260" s="342">
        <v>7.9</v>
      </c>
      <c r="CG260" s="342">
        <v>8.85</v>
      </c>
      <c r="CH260" s="342">
        <v>9.3249999999999993</v>
      </c>
      <c r="CI260" s="342">
        <v>9.8000000000000007</v>
      </c>
      <c r="CJ260" s="342">
        <v>10.75</v>
      </c>
      <c r="CK260" s="342">
        <v>12.2</v>
      </c>
      <c r="CL260" s="342">
        <v>12.925000000000001</v>
      </c>
      <c r="CM260" s="342">
        <v>13.65</v>
      </c>
      <c r="CN260" s="342">
        <v>15.1</v>
      </c>
      <c r="CO260" s="342">
        <v>7.85</v>
      </c>
      <c r="CP260" s="342">
        <v>8.75</v>
      </c>
      <c r="CQ260" s="342">
        <v>9.1999999999999993</v>
      </c>
      <c r="CR260" s="342">
        <v>9.65</v>
      </c>
      <c r="CS260" s="342">
        <v>10.55</v>
      </c>
      <c r="CT260" s="342">
        <v>11.85</v>
      </c>
      <c r="CU260" s="342">
        <v>12.5</v>
      </c>
      <c r="CV260" s="342">
        <v>13.15</v>
      </c>
      <c r="CW260" s="342">
        <v>14.45</v>
      </c>
      <c r="CY260" s="101">
        <f t="shared" si="336"/>
        <v>1</v>
      </c>
      <c r="CZ260" s="101">
        <f t="shared" si="337"/>
        <v>2</v>
      </c>
      <c r="DB260" s="101">
        <f t="shared" si="338"/>
        <v>2</v>
      </c>
      <c r="DD260" s="311">
        <f t="shared" si="339"/>
        <v>3</v>
      </c>
      <c r="DE260" s="311"/>
      <c r="DF260" s="101">
        <f t="shared" si="255"/>
        <v>0</v>
      </c>
      <c r="DG260" s="101">
        <f t="shared" si="256"/>
        <v>0</v>
      </c>
      <c r="DH260" s="101">
        <f t="shared" si="257"/>
        <v>0</v>
      </c>
      <c r="DI260" s="101">
        <f t="shared" si="258"/>
        <v>1</v>
      </c>
      <c r="DJ260" s="311">
        <f t="shared" si="259"/>
        <v>0</v>
      </c>
      <c r="DK260" s="311">
        <f t="shared" si="260"/>
        <v>0</v>
      </c>
      <c r="DL260" s="101">
        <f t="shared" si="261"/>
        <v>0</v>
      </c>
      <c r="DM260" s="101">
        <f t="shared" si="262"/>
        <v>0</v>
      </c>
      <c r="DN260" s="101">
        <f t="shared" si="263"/>
        <v>0</v>
      </c>
      <c r="DO260" s="101">
        <f t="shared" si="264"/>
        <v>1</v>
      </c>
      <c r="DP260" s="101">
        <f t="shared" si="265"/>
        <v>0</v>
      </c>
      <c r="DQ260" s="101">
        <f t="shared" si="266"/>
        <v>0</v>
      </c>
      <c r="DR260" s="101">
        <f t="shared" si="267"/>
        <v>0</v>
      </c>
      <c r="DS260" s="101">
        <f t="shared" si="268"/>
        <v>0</v>
      </c>
      <c r="DT260" s="101">
        <f t="shared" si="269"/>
        <v>0</v>
      </c>
      <c r="DU260" s="101">
        <f t="shared" si="270"/>
        <v>1</v>
      </c>
      <c r="DV260" s="101">
        <f t="shared" si="271"/>
        <v>0</v>
      </c>
      <c r="DW260" s="101">
        <f t="shared" si="272"/>
        <v>0</v>
      </c>
      <c r="DX260" s="311">
        <f t="shared" si="273"/>
        <v>0</v>
      </c>
      <c r="DY260" s="101">
        <f t="shared" si="274"/>
        <v>0</v>
      </c>
      <c r="DZ260" s="101">
        <f t="shared" si="275"/>
        <v>0</v>
      </c>
      <c r="EA260" s="101">
        <f t="shared" si="276"/>
        <v>0</v>
      </c>
      <c r="EB260" s="101">
        <f t="shared" si="277"/>
        <v>0</v>
      </c>
      <c r="EC260" s="101">
        <f t="shared" si="278"/>
        <v>0</v>
      </c>
      <c r="ED260" s="101">
        <f t="shared" si="279"/>
        <v>0</v>
      </c>
      <c r="EE260" s="101">
        <f t="shared" si="280"/>
        <v>0</v>
      </c>
      <c r="EF260" s="101">
        <f t="shared" si="281"/>
        <v>0</v>
      </c>
      <c r="EG260" s="101">
        <f t="shared" si="282"/>
        <v>0</v>
      </c>
      <c r="EH260" s="101">
        <f t="shared" si="283"/>
        <v>0</v>
      </c>
      <c r="EI260" s="101">
        <f t="shared" si="284"/>
        <v>0</v>
      </c>
      <c r="EJ260" s="101">
        <f t="shared" si="285"/>
        <v>0</v>
      </c>
      <c r="EK260" s="101">
        <f t="shared" si="286"/>
        <v>0</v>
      </c>
      <c r="EL260" s="101">
        <f t="shared" si="287"/>
        <v>0</v>
      </c>
      <c r="EM260" s="101">
        <f t="shared" si="288"/>
        <v>0</v>
      </c>
      <c r="EN260" s="101">
        <f t="shared" si="289"/>
        <v>0</v>
      </c>
      <c r="EO260" s="101">
        <f t="shared" si="290"/>
        <v>0</v>
      </c>
      <c r="EP260" s="101">
        <f t="shared" si="291"/>
        <v>0</v>
      </c>
      <c r="EQ260" s="101">
        <f t="shared" si="292"/>
        <v>0</v>
      </c>
    </row>
    <row r="261" spans="2:147" ht="21.75" customHeight="1" x14ac:dyDescent="0.45">
      <c r="B261" s="133">
        <f>IF(Data!B260&lt;&gt;"",Data!B260,"")</f>
        <v>247</v>
      </c>
      <c r="C261" s="158" t="str">
        <f>IF(Data!C260&lt;&gt;"",Data!C260,"")</f>
        <v>นายลัทธพล   โสตะวงศ์</v>
      </c>
      <c r="D261" s="106">
        <f>IF(Data!D260&lt;&gt;"",Data!D260,"")</f>
        <v>1</v>
      </c>
      <c r="E261" s="140">
        <f>IF(AND(I261=1,Data!T260=0),0,IF(I261=999,999,Data!T260))</f>
        <v>203</v>
      </c>
      <c r="F261" s="140">
        <f t="shared" si="293"/>
        <v>16.916666666666668</v>
      </c>
      <c r="G261" s="140">
        <f>IF(Data!K260&lt;&gt;"",Data!K260,"")</f>
        <v>48</v>
      </c>
      <c r="H261" s="141">
        <f>IF(Data!L260&lt;&gt;"",Data!L260,"")</f>
        <v>163</v>
      </c>
      <c r="I261" s="63">
        <f>IF(Data!M260&lt;&gt;"",Data!M260,"")</f>
        <v>1</v>
      </c>
      <c r="J261" s="63">
        <f t="shared" si="294"/>
        <v>86</v>
      </c>
      <c r="L261" s="64" t="str">
        <f t="shared" si="295"/>
        <v>น้ำหนักตามเกณฑ์</v>
      </c>
      <c r="N261" s="63">
        <f t="shared" si="296"/>
        <v>96</v>
      </c>
      <c r="P261" s="64" t="str">
        <f t="shared" si="297"/>
        <v>ส่วนสูงตามเกณฑ์</v>
      </c>
      <c r="R261" s="63">
        <f t="shared" si="298"/>
        <v>94</v>
      </c>
      <c r="S261" s="64" t="str">
        <f t="shared" si="299"/>
        <v>สมส่วน</v>
      </c>
      <c r="W261" s="310">
        <f t="shared" si="300"/>
        <v>1203</v>
      </c>
      <c r="Y261" s="65">
        <f t="shared" si="301"/>
        <v>55.9</v>
      </c>
      <c r="Z261" s="65">
        <f t="shared" si="302"/>
        <v>169.1585737728</v>
      </c>
      <c r="AA261" s="65">
        <f t="shared" si="303"/>
        <v>50.8</v>
      </c>
      <c r="AB261" s="65">
        <f t="shared" si="304"/>
        <v>0</v>
      </c>
      <c r="AC261" s="341">
        <f t="shared" si="305"/>
        <v>50.8</v>
      </c>
      <c r="AD261" s="65">
        <f t="shared" si="306"/>
        <v>36.28062230751955</v>
      </c>
      <c r="AE261" s="65">
        <f t="shared" si="307"/>
        <v>42.820414871679702</v>
      </c>
      <c r="AF261" s="65">
        <f t="shared" si="308"/>
        <v>46.090311153759785</v>
      </c>
      <c r="AG261" s="65">
        <f t="shared" si="309"/>
        <v>65.629935278384607</v>
      </c>
      <c r="AH261" s="65">
        <f t="shared" si="310"/>
        <v>68.873247037846141</v>
      </c>
      <c r="AI261" s="65">
        <f t="shared" si="311"/>
        <v>75.400000000000006</v>
      </c>
      <c r="AJ261" s="65">
        <f t="shared" si="312"/>
        <v>151.35436534630441</v>
      </c>
      <c r="AK261" s="65">
        <f t="shared" si="313"/>
        <v>157.28910148846961</v>
      </c>
      <c r="AL261" s="65">
        <f t="shared" si="314"/>
        <v>160.25646955955219</v>
      </c>
      <c r="AM261" s="65">
        <f t="shared" si="315"/>
        <v>177.08095213903863</v>
      </c>
      <c r="AN261" s="65">
        <f t="shared" si="316"/>
        <v>179.72174492778481</v>
      </c>
      <c r="AO261" s="65">
        <f t="shared" si="317"/>
        <v>185.00333050527723</v>
      </c>
      <c r="AP261" s="65">
        <f t="shared" si="318"/>
        <v>35.965836378856245</v>
      </c>
      <c r="AQ261" s="65">
        <f t="shared" si="319"/>
        <v>40.910557585904165</v>
      </c>
      <c r="AR261" s="65">
        <f t="shared" si="320"/>
        <v>43.382918189428118</v>
      </c>
      <c r="AS261" s="65">
        <f t="shared" si="321"/>
        <v>59.812153167684102</v>
      </c>
      <c r="AT261" s="65">
        <f t="shared" si="322"/>
        <v>62.816204223578815</v>
      </c>
      <c r="AU261" s="65">
        <f t="shared" si="323"/>
        <v>68.82430633536822</v>
      </c>
      <c r="AV261" s="65">
        <f t="shared" si="324"/>
        <v>0</v>
      </c>
      <c r="AW261" s="65">
        <f t="shared" si="325"/>
        <v>35.965836378856245</v>
      </c>
      <c r="AX261" s="65">
        <f t="shared" si="326"/>
        <v>0</v>
      </c>
      <c r="AY261" s="65">
        <f t="shared" si="327"/>
        <v>40.910557585904165</v>
      </c>
      <c r="AZ261" s="65">
        <f t="shared" si="328"/>
        <v>0</v>
      </c>
      <c r="BA261" s="65">
        <f t="shared" si="329"/>
        <v>43.382918189428118</v>
      </c>
      <c r="BB261" s="65">
        <f t="shared" si="330"/>
        <v>0</v>
      </c>
      <c r="BC261" s="65">
        <f t="shared" si="331"/>
        <v>59.812153167684102</v>
      </c>
      <c r="BD261" s="65">
        <f t="shared" si="332"/>
        <v>0</v>
      </c>
      <c r="BE261" s="65">
        <f t="shared" si="333"/>
        <v>62.816204223578815</v>
      </c>
      <c r="BF261" s="65">
        <f t="shared" si="334"/>
        <v>0</v>
      </c>
      <c r="BG261" s="65">
        <f t="shared" si="335"/>
        <v>68.82430633536822</v>
      </c>
      <c r="BI261" s="371">
        <v>2006</v>
      </c>
      <c r="BJ261" s="342">
        <v>4.9000000000000004</v>
      </c>
      <c r="BK261" s="342">
        <v>5.4</v>
      </c>
      <c r="BL261" s="342">
        <v>5.8227107535882716</v>
      </c>
      <c r="BM261" s="342">
        <v>6.1151405023921814</v>
      </c>
      <c r="BN261" s="342">
        <v>6.7</v>
      </c>
      <c r="BO261" s="342">
        <v>7.4975356785561154</v>
      </c>
      <c r="BP261" s="342">
        <v>7.8963035178341734</v>
      </c>
      <c r="BQ261" s="342">
        <v>8.2950713571122314</v>
      </c>
      <c r="BR261" s="342">
        <v>9.0926070356683457</v>
      </c>
      <c r="BS261" s="65"/>
      <c r="BT261" s="371">
        <v>2006</v>
      </c>
      <c r="BU261" s="342">
        <v>57.381686028706177</v>
      </c>
      <c r="BV261" s="342">
        <v>59.721124019137456</v>
      </c>
      <c r="BW261" s="342">
        <v>60.890843014353088</v>
      </c>
      <c r="BX261" s="342">
        <v>62.060562009568727</v>
      </c>
      <c r="BY261" s="342">
        <v>64.400000000000006</v>
      </c>
      <c r="BZ261" s="342">
        <v>67.536973668987386</v>
      </c>
      <c r="CA261" s="342">
        <v>69.105460503481083</v>
      </c>
      <c r="CB261" s="342">
        <v>70.673947337974781</v>
      </c>
      <c r="CC261" s="342">
        <v>73.810921006962161</v>
      </c>
      <c r="CE261" s="385">
        <v>80</v>
      </c>
      <c r="CF261" s="342">
        <v>7.95</v>
      </c>
      <c r="CG261" s="342">
        <v>8.9</v>
      </c>
      <c r="CH261" s="342">
        <v>9.375</v>
      </c>
      <c r="CI261" s="342">
        <v>9.85</v>
      </c>
      <c r="CJ261" s="342">
        <v>10.8</v>
      </c>
      <c r="CK261" s="342">
        <v>12.25</v>
      </c>
      <c r="CL261" s="342">
        <v>12.975</v>
      </c>
      <c r="CM261" s="342">
        <v>13.7</v>
      </c>
      <c r="CN261" s="342">
        <v>15.15</v>
      </c>
      <c r="CO261" s="342">
        <v>7.9</v>
      </c>
      <c r="CP261" s="342">
        <v>8.8000000000000007</v>
      </c>
      <c r="CQ261" s="342">
        <v>9.25</v>
      </c>
      <c r="CR261" s="342">
        <v>9.6999999999999993</v>
      </c>
      <c r="CS261" s="342">
        <v>10.6</v>
      </c>
      <c r="CT261" s="342">
        <v>11.9</v>
      </c>
      <c r="CU261" s="342">
        <v>12.55</v>
      </c>
      <c r="CV261" s="342">
        <v>13.2</v>
      </c>
      <c r="CW261" s="342">
        <v>14.5</v>
      </c>
      <c r="CY261" s="101">
        <f t="shared" si="336"/>
        <v>1</v>
      </c>
      <c r="CZ261" s="101">
        <f t="shared" si="337"/>
        <v>3</v>
      </c>
      <c r="DB261" s="101">
        <f t="shared" si="338"/>
        <v>3</v>
      </c>
      <c r="DD261" s="311">
        <f t="shared" si="339"/>
        <v>3</v>
      </c>
      <c r="DE261" s="311"/>
      <c r="DF261" s="101">
        <f t="shared" si="255"/>
        <v>0</v>
      </c>
      <c r="DG261" s="101">
        <f t="shared" si="256"/>
        <v>0</v>
      </c>
      <c r="DH261" s="101">
        <f t="shared" si="257"/>
        <v>1</v>
      </c>
      <c r="DI261" s="101">
        <f t="shared" si="258"/>
        <v>0</v>
      </c>
      <c r="DJ261" s="311">
        <f t="shared" si="259"/>
        <v>0</v>
      </c>
      <c r="DK261" s="311">
        <f t="shared" si="260"/>
        <v>0</v>
      </c>
      <c r="DL261" s="101">
        <f t="shared" si="261"/>
        <v>0</v>
      </c>
      <c r="DM261" s="101">
        <f t="shared" si="262"/>
        <v>0</v>
      </c>
      <c r="DN261" s="101">
        <f t="shared" si="263"/>
        <v>1</v>
      </c>
      <c r="DO261" s="101">
        <f t="shared" si="264"/>
        <v>0</v>
      </c>
      <c r="DP261" s="101">
        <f t="shared" si="265"/>
        <v>0</v>
      </c>
      <c r="DQ261" s="101">
        <f t="shared" si="266"/>
        <v>0</v>
      </c>
      <c r="DR261" s="101">
        <f t="shared" si="267"/>
        <v>0</v>
      </c>
      <c r="DS261" s="101">
        <f t="shared" si="268"/>
        <v>0</v>
      </c>
      <c r="DT261" s="101">
        <f t="shared" si="269"/>
        <v>0</v>
      </c>
      <c r="DU261" s="101">
        <f t="shared" si="270"/>
        <v>1</v>
      </c>
      <c r="DV261" s="101">
        <f t="shared" si="271"/>
        <v>0</v>
      </c>
      <c r="DW261" s="101">
        <f t="shared" si="272"/>
        <v>0</v>
      </c>
      <c r="DX261" s="311">
        <f t="shared" si="273"/>
        <v>0</v>
      </c>
      <c r="DY261" s="101">
        <f t="shared" si="274"/>
        <v>0</v>
      </c>
      <c r="DZ261" s="101">
        <f t="shared" si="275"/>
        <v>0</v>
      </c>
      <c r="EA261" s="101">
        <f t="shared" si="276"/>
        <v>0</v>
      </c>
      <c r="EB261" s="101">
        <f t="shared" si="277"/>
        <v>0</v>
      </c>
      <c r="EC261" s="101">
        <f t="shared" si="278"/>
        <v>0</v>
      </c>
      <c r="ED261" s="101">
        <f t="shared" si="279"/>
        <v>0</v>
      </c>
      <c r="EE261" s="101">
        <f t="shared" si="280"/>
        <v>0</v>
      </c>
      <c r="EF261" s="101">
        <f t="shared" si="281"/>
        <v>0</v>
      </c>
      <c r="EG261" s="101">
        <f t="shared" si="282"/>
        <v>0</v>
      </c>
      <c r="EH261" s="101">
        <f t="shared" si="283"/>
        <v>0</v>
      </c>
      <c r="EI261" s="101">
        <f t="shared" si="284"/>
        <v>0</v>
      </c>
      <c r="EJ261" s="101">
        <f t="shared" si="285"/>
        <v>0</v>
      </c>
      <c r="EK261" s="101">
        <f t="shared" si="286"/>
        <v>0</v>
      </c>
      <c r="EL261" s="101">
        <f t="shared" si="287"/>
        <v>0</v>
      </c>
      <c r="EM261" s="101">
        <f t="shared" si="288"/>
        <v>0</v>
      </c>
      <c r="EN261" s="101">
        <f t="shared" si="289"/>
        <v>0</v>
      </c>
      <c r="EO261" s="101">
        <f t="shared" si="290"/>
        <v>0</v>
      </c>
      <c r="EP261" s="101">
        <f t="shared" si="291"/>
        <v>0</v>
      </c>
      <c r="EQ261" s="101">
        <f t="shared" si="292"/>
        <v>0</v>
      </c>
    </row>
    <row r="262" spans="2:147" ht="21.75" customHeight="1" x14ac:dyDescent="0.45">
      <c r="B262" s="133">
        <f>IF(Data!B261&lt;&gt;"",Data!B261,"")</f>
        <v>248</v>
      </c>
      <c r="C262" s="158" t="str">
        <f>IF(Data!C261&lt;&gt;"",Data!C261,"")</f>
        <v>นายอนุสิษฐ์   จันทร์ปรี</v>
      </c>
      <c r="D262" s="106">
        <f>IF(Data!D261&lt;&gt;"",Data!D261,"")</f>
        <v>1</v>
      </c>
      <c r="E262" s="140">
        <f>IF(AND(I262=1,Data!T261=0),0,IF(I262=999,999,Data!T261))</f>
        <v>203</v>
      </c>
      <c r="F262" s="140">
        <f t="shared" si="293"/>
        <v>16.916666666666668</v>
      </c>
      <c r="G262" s="140">
        <f>IF(Data!K261&lt;&gt;"",Data!K261,"")</f>
        <v>51</v>
      </c>
      <c r="H262" s="141">
        <f>IF(Data!L261&lt;&gt;"",Data!L261,"")</f>
        <v>170</v>
      </c>
      <c r="I262" s="63">
        <f>IF(Data!M261&lt;&gt;"",Data!M261,"")</f>
        <v>1</v>
      </c>
      <c r="J262" s="63">
        <f t="shared" si="294"/>
        <v>91</v>
      </c>
      <c r="L262" s="64" t="str">
        <f t="shared" si="295"/>
        <v>น้ำหนักตามเกณฑ์</v>
      </c>
      <c r="N262" s="63">
        <f t="shared" si="296"/>
        <v>100</v>
      </c>
      <c r="P262" s="64" t="str">
        <f t="shared" si="297"/>
        <v>ส่วนสูงตามเกณฑ์</v>
      </c>
      <c r="R262" s="63">
        <f t="shared" si="298"/>
        <v>89</v>
      </c>
      <c r="S262" s="64" t="str">
        <f t="shared" si="299"/>
        <v>สมส่วน</v>
      </c>
      <c r="W262" s="310">
        <f t="shared" si="300"/>
        <v>1203</v>
      </c>
      <c r="Y262" s="65">
        <f t="shared" si="301"/>
        <v>55.9</v>
      </c>
      <c r="Z262" s="65">
        <f t="shared" si="302"/>
        <v>169.1585737728</v>
      </c>
      <c r="AA262" s="65">
        <f t="shared" si="303"/>
        <v>57.1</v>
      </c>
      <c r="AB262" s="65">
        <f t="shared" si="304"/>
        <v>0</v>
      </c>
      <c r="AC262" s="341">
        <f t="shared" si="305"/>
        <v>57.1</v>
      </c>
      <c r="AD262" s="65">
        <f t="shared" si="306"/>
        <v>36.28062230751955</v>
      </c>
      <c r="AE262" s="65">
        <f t="shared" si="307"/>
        <v>42.820414871679702</v>
      </c>
      <c r="AF262" s="65">
        <f t="shared" si="308"/>
        <v>46.090311153759785</v>
      </c>
      <c r="AG262" s="65">
        <f t="shared" si="309"/>
        <v>65.629935278384607</v>
      </c>
      <c r="AH262" s="65">
        <f t="shared" si="310"/>
        <v>68.873247037846141</v>
      </c>
      <c r="AI262" s="65">
        <f t="shared" si="311"/>
        <v>75.400000000000006</v>
      </c>
      <c r="AJ262" s="65">
        <f t="shared" si="312"/>
        <v>151.35436534630441</v>
      </c>
      <c r="AK262" s="65">
        <f t="shared" si="313"/>
        <v>157.28910148846961</v>
      </c>
      <c r="AL262" s="65">
        <f t="shared" si="314"/>
        <v>160.25646955955219</v>
      </c>
      <c r="AM262" s="65">
        <f t="shared" si="315"/>
        <v>177.08095213903863</v>
      </c>
      <c r="AN262" s="65">
        <f t="shared" si="316"/>
        <v>179.72174492778481</v>
      </c>
      <c r="AO262" s="65">
        <f t="shared" si="317"/>
        <v>185.00333050527723</v>
      </c>
      <c r="AP262" s="65">
        <f t="shared" si="318"/>
        <v>40.192243614610348</v>
      </c>
      <c r="AQ262" s="65">
        <f t="shared" si="319"/>
        <v>45.82816240974023</v>
      </c>
      <c r="AR262" s="65">
        <f t="shared" si="320"/>
        <v>48.646121807305164</v>
      </c>
      <c r="AS262" s="65">
        <f t="shared" si="321"/>
        <v>65.474124624839206</v>
      </c>
      <c r="AT262" s="65">
        <f t="shared" si="322"/>
        <v>68.265499499785619</v>
      </c>
      <c r="AU262" s="65">
        <f t="shared" si="323"/>
        <v>73.848249249678418</v>
      </c>
      <c r="AV262" s="65">
        <f t="shared" si="324"/>
        <v>0</v>
      </c>
      <c r="AW262" s="65">
        <f t="shared" si="325"/>
        <v>40.192243614610348</v>
      </c>
      <c r="AX262" s="65">
        <f t="shared" si="326"/>
        <v>0</v>
      </c>
      <c r="AY262" s="65">
        <f t="shared" si="327"/>
        <v>45.82816240974023</v>
      </c>
      <c r="AZ262" s="65">
        <f t="shared" si="328"/>
        <v>0</v>
      </c>
      <c r="BA262" s="65">
        <f t="shared" si="329"/>
        <v>48.646121807305164</v>
      </c>
      <c r="BB262" s="65">
        <f t="shared" si="330"/>
        <v>0</v>
      </c>
      <c r="BC262" s="65">
        <f t="shared" si="331"/>
        <v>65.474124624839206</v>
      </c>
      <c r="BD262" s="65">
        <f t="shared" si="332"/>
        <v>0</v>
      </c>
      <c r="BE262" s="65">
        <f t="shared" si="333"/>
        <v>68.265499499785619</v>
      </c>
      <c r="BF262" s="65">
        <f t="shared" si="334"/>
        <v>0</v>
      </c>
      <c r="BG262" s="65">
        <f t="shared" si="335"/>
        <v>73.848249249678418</v>
      </c>
      <c r="BI262" s="371">
        <v>2007</v>
      </c>
      <c r="BJ262" s="342">
        <v>5.2</v>
      </c>
      <c r="BK262" s="342">
        <v>5.8176048238360663</v>
      </c>
      <c r="BL262" s="342">
        <v>6.1632036178770502</v>
      </c>
      <c r="BM262" s="342">
        <v>6.5088024119180332</v>
      </c>
      <c r="BN262" s="342">
        <v>7.2</v>
      </c>
      <c r="BO262" s="342">
        <v>8.0507047237931904</v>
      </c>
      <c r="BP262" s="342">
        <v>8.476057085689785</v>
      </c>
      <c r="BQ262" s="342">
        <v>8.9014094475863814</v>
      </c>
      <c r="BR262" s="342">
        <v>9.7521141713795707</v>
      </c>
      <c r="BS262" s="65"/>
      <c r="BT262" s="371">
        <v>2007</v>
      </c>
      <c r="BU262" s="342">
        <v>59.022178892994958</v>
      </c>
      <c r="BV262" s="342">
        <v>61.414785928663306</v>
      </c>
      <c r="BW262" s="342">
        <v>62.611089446497481</v>
      </c>
      <c r="BX262" s="342">
        <v>63.807392964331655</v>
      </c>
      <c r="BY262" s="342">
        <v>66.2</v>
      </c>
      <c r="BZ262" s="342">
        <v>69.443311759461537</v>
      </c>
      <c r="CA262" s="342">
        <v>71.064967639192304</v>
      </c>
      <c r="CB262" s="342">
        <v>72.686623518923071</v>
      </c>
      <c r="CC262" s="342">
        <v>75.929935278384605</v>
      </c>
      <c r="CE262" s="385">
        <v>80.25</v>
      </c>
      <c r="CF262" s="342">
        <v>8</v>
      </c>
      <c r="CG262" s="342">
        <v>8.9499999999999993</v>
      </c>
      <c r="CH262" s="342">
        <v>9.4250000000000007</v>
      </c>
      <c r="CI262" s="342">
        <v>9.9</v>
      </c>
      <c r="CJ262" s="342">
        <v>10.85</v>
      </c>
      <c r="CK262" s="342">
        <v>12.3</v>
      </c>
      <c r="CL262" s="342">
        <v>13.025</v>
      </c>
      <c r="CM262" s="342">
        <v>13.75</v>
      </c>
      <c r="CN262" s="342">
        <v>15.2</v>
      </c>
      <c r="CO262" s="342">
        <v>7.95</v>
      </c>
      <c r="CP262" s="342">
        <v>8.85</v>
      </c>
      <c r="CQ262" s="342">
        <v>9.3000000000000007</v>
      </c>
      <c r="CR262" s="342">
        <v>9.75</v>
      </c>
      <c r="CS262" s="342">
        <v>10.65</v>
      </c>
      <c r="CT262" s="342">
        <v>11.95</v>
      </c>
      <c r="CU262" s="342">
        <v>12.6</v>
      </c>
      <c r="CV262" s="342">
        <v>13.25</v>
      </c>
      <c r="CW262" s="342">
        <v>14.55</v>
      </c>
      <c r="CY262" s="101">
        <f t="shared" si="336"/>
        <v>1</v>
      </c>
      <c r="CZ262" s="101">
        <f t="shared" si="337"/>
        <v>3</v>
      </c>
      <c r="DB262" s="101">
        <f t="shared" si="338"/>
        <v>3</v>
      </c>
      <c r="DD262" s="311">
        <f t="shared" si="339"/>
        <v>3</v>
      </c>
      <c r="DE262" s="311"/>
      <c r="DF262" s="101">
        <f t="shared" si="255"/>
        <v>0</v>
      </c>
      <c r="DG262" s="101">
        <f t="shared" si="256"/>
        <v>0</v>
      </c>
      <c r="DH262" s="101">
        <f t="shared" si="257"/>
        <v>1</v>
      </c>
      <c r="DI262" s="101">
        <f t="shared" si="258"/>
        <v>0</v>
      </c>
      <c r="DJ262" s="311">
        <f t="shared" si="259"/>
        <v>0</v>
      </c>
      <c r="DK262" s="311">
        <f t="shared" si="260"/>
        <v>0</v>
      </c>
      <c r="DL262" s="101">
        <f t="shared" si="261"/>
        <v>0</v>
      </c>
      <c r="DM262" s="101">
        <f t="shared" si="262"/>
        <v>0</v>
      </c>
      <c r="DN262" s="101">
        <f t="shared" si="263"/>
        <v>1</v>
      </c>
      <c r="DO262" s="101">
        <f t="shared" si="264"/>
        <v>0</v>
      </c>
      <c r="DP262" s="101">
        <f t="shared" si="265"/>
        <v>0</v>
      </c>
      <c r="DQ262" s="101">
        <f t="shared" si="266"/>
        <v>0</v>
      </c>
      <c r="DR262" s="101">
        <f t="shared" si="267"/>
        <v>0</v>
      </c>
      <c r="DS262" s="101">
        <f t="shared" si="268"/>
        <v>0</v>
      </c>
      <c r="DT262" s="101">
        <f t="shared" si="269"/>
        <v>0</v>
      </c>
      <c r="DU262" s="101">
        <f t="shared" si="270"/>
        <v>1</v>
      </c>
      <c r="DV262" s="101">
        <f t="shared" si="271"/>
        <v>0</v>
      </c>
      <c r="DW262" s="101">
        <f t="shared" si="272"/>
        <v>0</v>
      </c>
      <c r="DX262" s="311">
        <f t="shared" si="273"/>
        <v>0</v>
      </c>
      <c r="DY262" s="101">
        <f t="shared" si="274"/>
        <v>0</v>
      </c>
      <c r="DZ262" s="101">
        <f t="shared" si="275"/>
        <v>0</v>
      </c>
      <c r="EA262" s="101">
        <f t="shared" si="276"/>
        <v>0</v>
      </c>
      <c r="EB262" s="101">
        <f t="shared" si="277"/>
        <v>0</v>
      </c>
      <c r="EC262" s="101">
        <f t="shared" si="278"/>
        <v>0</v>
      </c>
      <c r="ED262" s="101">
        <f t="shared" si="279"/>
        <v>0</v>
      </c>
      <c r="EE262" s="101">
        <f t="shared" si="280"/>
        <v>0</v>
      </c>
      <c r="EF262" s="101">
        <f t="shared" si="281"/>
        <v>0</v>
      </c>
      <c r="EG262" s="101">
        <f t="shared" si="282"/>
        <v>0</v>
      </c>
      <c r="EH262" s="101">
        <f t="shared" si="283"/>
        <v>0</v>
      </c>
      <c r="EI262" s="101">
        <f t="shared" si="284"/>
        <v>0</v>
      </c>
      <c r="EJ262" s="101">
        <f t="shared" si="285"/>
        <v>0</v>
      </c>
      <c r="EK262" s="101">
        <f t="shared" si="286"/>
        <v>0</v>
      </c>
      <c r="EL262" s="101">
        <f t="shared" si="287"/>
        <v>0</v>
      </c>
      <c r="EM262" s="101">
        <f t="shared" si="288"/>
        <v>0</v>
      </c>
      <c r="EN262" s="101">
        <f t="shared" si="289"/>
        <v>0</v>
      </c>
      <c r="EO262" s="101">
        <f t="shared" si="290"/>
        <v>0</v>
      </c>
      <c r="EP262" s="101">
        <f t="shared" si="291"/>
        <v>0</v>
      </c>
      <c r="EQ262" s="101">
        <f t="shared" si="292"/>
        <v>0</v>
      </c>
    </row>
    <row r="263" spans="2:147" ht="21.75" customHeight="1" x14ac:dyDescent="0.45">
      <c r="B263" s="133">
        <f>IF(Data!B262&lt;&gt;"",Data!B262,"")</f>
        <v>249</v>
      </c>
      <c r="C263" s="158" t="str">
        <f>IF(Data!C262&lt;&gt;"",Data!C262,"")</f>
        <v>นายนัฐพล   เที่ยงพลับ</v>
      </c>
      <c r="D263" s="106">
        <f>IF(Data!D262&lt;&gt;"",Data!D262,"")</f>
        <v>1</v>
      </c>
      <c r="E263" s="140">
        <f>IF(AND(I263=1,Data!T262=0),0,IF(I263=999,999,Data!T262))</f>
        <v>196</v>
      </c>
      <c r="F263" s="140">
        <f t="shared" si="293"/>
        <v>16.333333333333332</v>
      </c>
      <c r="G263" s="140">
        <f>IF(Data!K262&lt;&gt;"",Data!K262,"")</f>
        <v>48</v>
      </c>
      <c r="H263" s="141">
        <f>IF(Data!L262&lt;&gt;"",Data!L262,"")</f>
        <v>170</v>
      </c>
      <c r="I263" s="63">
        <f>IF(Data!M262&lt;&gt;"",Data!M262,"")</f>
        <v>1</v>
      </c>
      <c r="J263" s="63">
        <f t="shared" si="294"/>
        <v>88</v>
      </c>
      <c r="L263" s="64" t="str">
        <f t="shared" si="295"/>
        <v>น้ำหนักตามเกณฑ์</v>
      </c>
      <c r="N263" s="63">
        <f t="shared" si="296"/>
        <v>101</v>
      </c>
      <c r="P263" s="64" t="str">
        <f t="shared" si="297"/>
        <v>ส่วนสูงตามเกณฑ์</v>
      </c>
      <c r="R263" s="63">
        <f t="shared" si="298"/>
        <v>84</v>
      </c>
      <c r="S263" s="64" t="str">
        <f t="shared" si="299"/>
        <v>ค่อนข้างผอม</v>
      </c>
      <c r="W263" s="310">
        <f t="shared" si="300"/>
        <v>1196</v>
      </c>
      <c r="Y263" s="65">
        <f t="shared" si="301"/>
        <v>54.6</v>
      </c>
      <c r="Z263" s="65">
        <f t="shared" si="302"/>
        <v>168.30233282559996</v>
      </c>
      <c r="AA263" s="65">
        <f t="shared" si="303"/>
        <v>57.1</v>
      </c>
      <c r="AB263" s="65">
        <f t="shared" si="304"/>
        <v>0</v>
      </c>
      <c r="AC263" s="341">
        <f t="shared" si="305"/>
        <v>57.1</v>
      </c>
      <c r="AD263" s="65">
        <f t="shared" si="306"/>
        <v>34.82111517180833</v>
      </c>
      <c r="AE263" s="65">
        <f t="shared" si="307"/>
        <v>41.414076781205551</v>
      </c>
      <c r="AF263" s="65">
        <f t="shared" si="308"/>
        <v>44.710557585904169</v>
      </c>
      <c r="AG263" s="65">
        <f t="shared" si="309"/>
        <v>64.728703117662661</v>
      </c>
      <c r="AH263" s="65">
        <f t="shared" si="310"/>
        <v>68.104937490216884</v>
      </c>
      <c r="AI263" s="65">
        <f t="shared" si="311"/>
        <v>74.900000000000006</v>
      </c>
      <c r="AJ263" s="65">
        <f t="shared" si="312"/>
        <v>150.08552269575861</v>
      </c>
      <c r="AK263" s="65">
        <f t="shared" si="313"/>
        <v>156.15779273903905</v>
      </c>
      <c r="AL263" s="65">
        <f t="shared" si="314"/>
        <v>159.19392776067929</v>
      </c>
      <c r="AM263" s="65">
        <f t="shared" si="315"/>
        <v>176.37581905439191</v>
      </c>
      <c r="AN263" s="65">
        <f t="shared" si="316"/>
        <v>179.06698113065588</v>
      </c>
      <c r="AO263" s="65">
        <f t="shared" si="317"/>
        <v>184.44930528318383</v>
      </c>
      <c r="AP263" s="65">
        <f t="shared" si="318"/>
        <v>40.192243614610348</v>
      </c>
      <c r="AQ263" s="65">
        <f t="shared" si="319"/>
        <v>45.82816240974023</v>
      </c>
      <c r="AR263" s="65">
        <f t="shared" si="320"/>
        <v>48.646121807305164</v>
      </c>
      <c r="AS263" s="65">
        <f t="shared" si="321"/>
        <v>65.474124624839206</v>
      </c>
      <c r="AT263" s="65">
        <f t="shared" si="322"/>
        <v>68.265499499785619</v>
      </c>
      <c r="AU263" s="65">
        <f t="shared" si="323"/>
        <v>73.848249249678418</v>
      </c>
      <c r="AV263" s="65">
        <f t="shared" si="324"/>
        <v>0</v>
      </c>
      <c r="AW263" s="65">
        <f t="shared" si="325"/>
        <v>40.192243614610348</v>
      </c>
      <c r="AX263" s="65">
        <f t="shared" si="326"/>
        <v>0</v>
      </c>
      <c r="AY263" s="65">
        <f t="shared" si="327"/>
        <v>45.82816240974023</v>
      </c>
      <c r="AZ263" s="65">
        <f t="shared" si="328"/>
        <v>0</v>
      </c>
      <c r="BA263" s="65">
        <f t="shared" si="329"/>
        <v>48.646121807305164</v>
      </c>
      <c r="BB263" s="65">
        <f t="shared" si="330"/>
        <v>0</v>
      </c>
      <c r="BC263" s="65">
        <f t="shared" si="331"/>
        <v>65.474124624839206</v>
      </c>
      <c r="BD263" s="65">
        <f t="shared" si="332"/>
        <v>0</v>
      </c>
      <c r="BE263" s="65">
        <f t="shared" si="333"/>
        <v>68.265499499785619</v>
      </c>
      <c r="BF263" s="65">
        <f t="shared" si="334"/>
        <v>0</v>
      </c>
      <c r="BG263" s="65">
        <f t="shared" si="335"/>
        <v>73.848249249678418</v>
      </c>
      <c r="BI263" s="371">
        <v>2008</v>
      </c>
      <c r="BJ263" s="342">
        <v>5.55</v>
      </c>
      <c r="BK263" s="342">
        <v>6.2176048238360657</v>
      </c>
      <c r="BL263" s="342">
        <v>6.5632036178770488</v>
      </c>
      <c r="BM263" s="342">
        <v>6.9088024119180327</v>
      </c>
      <c r="BN263" s="342">
        <v>7.6</v>
      </c>
      <c r="BO263" s="342">
        <v>8.5038737690302639</v>
      </c>
      <c r="BP263" s="342">
        <v>8.9558106535453952</v>
      </c>
      <c r="BQ263" s="342">
        <v>9.40774753806053</v>
      </c>
      <c r="BR263" s="342">
        <v>10.311621307090796</v>
      </c>
      <c r="BS263" s="65"/>
      <c r="BT263" s="371">
        <v>2008</v>
      </c>
      <c r="BU263" s="342">
        <v>60.403164621572515</v>
      </c>
      <c r="BV263" s="342">
        <v>62.902109747715009</v>
      </c>
      <c r="BW263" s="342">
        <v>64.151582310786253</v>
      </c>
      <c r="BX263" s="342">
        <v>65.401054873857504</v>
      </c>
      <c r="BY263" s="342">
        <v>67.900000000000006</v>
      </c>
      <c r="BZ263" s="342">
        <v>71.196480804698609</v>
      </c>
      <c r="CA263" s="342">
        <v>72.844721207047911</v>
      </c>
      <c r="CB263" s="342">
        <v>74.492961609397213</v>
      </c>
      <c r="CC263" s="342">
        <v>77.789442414095817</v>
      </c>
      <c r="CE263" s="385">
        <v>80.5</v>
      </c>
      <c r="CF263" s="342">
        <v>8.0500000000000007</v>
      </c>
      <c r="CG263" s="342">
        <v>9</v>
      </c>
      <c r="CH263" s="342">
        <v>9.4749999999999996</v>
      </c>
      <c r="CI263" s="342">
        <v>9.9499999999999993</v>
      </c>
      <c r="CJ263" s="342">
        <v>10.9</v>
      </c>
      <c r="CK263" s="342">
        <v>12.35</v>
      </c>
      <c r="CL263" s="342">
        <v>13.074999999999999</v>
      </c>
      <c r="CM263" s="342">
        <v>13.8</v>
      </c>
      <c r="CN263" s="342">
        <v>15.25</v>
      </c>
      <c r="CO263" s="342">
        <v>8</v>
      </c>
      <c r="CP263" s="342">
        <v>8.9</v>
      </c>
      <c r="CQ263" s="342">
        <v>9.35</v>
      </c>
      <c r="CR263" s="342">
        <v>9.8000000000000007</v>
      </c>
      <c r="CS263" s="342">
        <v>10.7</v>
      </c>
      <c r="CT263" s="342">
        <v>12</v>
      </c>
      <c r="CU263" s="342">
        <v>12.65</v>
      </c>
      <c r="CV263" s="342">
        <v>13.3</v>
      </c>
      <c r="CW263" s="342">
        <v>14.6</v>
      </c>
      <c r="CY263" s="101">
        <f t="shared" si="336"/>
        <v>1</v>
      </c>
      <c r="CZ263" s="101">
        <f t="shared" si="337"/>
        <v>3</v>
      </c>
      <c r="DB263" s="101">
        <f t="shared" si="338"/>
        <v>3</v>
      </c>
      <c r="DD263" s="311">
        <f t="shared" si="339"/>
        <v>2</v>
      </c>
      <c r="DE263" s="311"/>
      <c r="DF263" s="101">
        <f t="shared" si="255"/>
        <v>0</v>
      </c>
      <c r="DG263" s="101">
        <f t="shared" si="256"/>
        <v>0</v>
      </c>
      <c r="DH263" s="101">
        <f t="shared" si="257"/>
        <v>1</v>
      </c>
      <c r="DI263" s="101">
        <f t="shared" si="258"/>
        <v>0</v>
      </c>
      <c r="DJ263" s="311">
        <f t="shared" si="259"/>
        <v>0</v>
      </c>
      <c r="DK263" s="311">
        <f t="shared" si="260"/>
        <v>0</v>
      </c>
      <c r="DL263" s="101">
        <f t="shared" si="261"/>
        <v>0</v>
      </c>
      <c r="DM263" s="101">
        <f t="shared" si="262"/>
        <v>0</v>
      </c>
      <c r="DN263" s="101">
        <f t="shared" si="263"/>
        <v>1</v>
      </c>
      <c r="DO263" s="101">
        <f t="shared" si="264"/>
        <v>0</v>
      </c>
      <c r="DP263" s="101">
        <f t="shared" si="265"/>
        <v>0</v>
      </c>
      <c r="DQ263" s="101">
        <f t="shared" si="266"/>
        <v>0</v>
      </c>
      <c r="DR263" s="101">
        <f t="shared" si="267"/>
        <v>0</v>
      </c>
      <c r="DS263" s="101">
        <f t="shared" si="268"/>
        <v>0</v>
      </c>
      <c r="DT263" s="101">
        <f t="shared" si="269"/>
        <v>0</v>
      </c>
      <c r="DU263" s="101">
        <f t="shared" si="270"/>
        <v>0</v>
      </c>
      <c r="DV263" s="101">
        <f t="shared" si="271"/>
        <v>1</v>
      </c>
      <c r="DW263" s="101">
        <f t="shared" si="272"/>
        <v>0</v>
      </c>
      <c r="DX263" s="311">
        <f t="shared" si="273"/>
        <v>0</v>
      </c>
      <c r="DY263" s="101">
        <f t="shared" si="274"/>
        <v>0</v>
      </c>
      <c r="DZ263" s="101">
        <f t="shared" si="275"/>
        <v>0</v>
      </c>
      <c r="EA263" s="101">
        <f t="shared" si="276"/>
        <v>0</v>
      </c>
      <c r="EB263" s="101">
        <f t="shared" si="277"/>
        <v>0</v>
      </c>
      <c r="EC263" s="101">
        <f t="shared" si="278"/>
        <v>0</v>
      </c>
      <c r="ED263" s="101">
        <f t="shared" si="279"/>
        <v>0</v>
      </c>
      <c r="EE263" s="101">
        <f t="shared" si="280"/>
        <v>0</v>
      </c>
      <c r="EF263" s="101">
        <f t="shared" si="281"/>
        <v>0</v>
      </c>
      <c r="EG263" s="101">
        <f t="shared" si="282"/>
        <v>0</v>
      </c>
      <c r="EH263" s="101">
        <f t="shared" si="283"/>
        <v>0</v>
      </c>
      <c r="EI263" s="101">
        <f t="shared" si="284"/>
        <v>0</v>
      </c>
      <c r="EJ263" s="101">
        <f t="shared" si="285"/>
        <v>0</v>
      </c>
      <c r="EK263" s="101">
        <f t="shared" si="286"/>
        <v>0</v>
      </c>
      <c r="EL263" s="101">
        <f t="shared" si="287"/>
        <v>0</v>
      </c>
      <c r="EM263" s="101">
        <f t="shared" si="288"/>
        <v>0</v>
      </c>
      <c r="EN263" s="101">
        <f t="shared" si="289"/>
        <v>0</v>
      </c>
      <c r="EO263" s="101">
        <f t="shared" si="290"/>
        <v>0</v>
      </c>
      <c r="EP263" s="101">
        <f t="shared" si="291"/>
        <v>0</v>
      </c>
      <c r="EQ263" s="101">
        <f t="shared" si="292"/>
        <v>0</v>
      </c>
    </row>
    <row r="264" spans="2:147" ht="21.75" customHeight="1" x14ac:dyDescent="0.45">
      <c r="B264" s="133">
        <f>IF(Data!B263&lt;&gt;"",Data!B263,"")</f>
        <v>250</v>
      </c>
      <c r="C264" s="158" t="str">
        <f>IF(Data!C263&lt;&gt;"",Data!C263,"")</f>
        <v>นายนพวิชญ์   ติระกาล</v>
      </c>
      <c r="D264" s="106">
        <f>IF(Data!D263&lt;&gt;"",Data!D263,"")</f>
        <v>1</v>
      </c>
      <c r="E264" s="140">
        <f>IF(AND(I264=1,Data!T263=0),0,IF(I264=999,999,Data!T263))</f>
        <v>200</v>
      </c>
      <c r="F264" s="140">
        <f t="shared" si="293"/>
        <v>16.666666666666668</v>
      </c>
      <c r="G264" s="140">
        <f>IF(Data!K263&lt;&gt;"",Data!K263,"")</f>
        <v>42</v>
      </c>
      <c r="H264" s="141">
        <f>IF(Data!L263&lt;&gt;"",Data!L263,"")</f>
        <v>163</v>
      </c>
      <c r="I264" s="63">
        <f>IF(Data!M263&lt;&gt;"",Data!M263,"")</f>
        <v>1</v>
      </c>
      <c r="J264" s="63">
        <f t="shared" si="294"/>
        <v>76</v>
      </c>
      <c r="L264" s="64" t="str">
        <f t="shared" si="295"/>
        <v>น้ำหนักน้อยกว่าเกณฑ์</v>
      </c>
      <c r="N264" s="63">
        <f t="shared" si="296"/>
        <v>97</v>
      </c>
      <c r="P264" s="64" t="str">
        <f t="shared" si="297"/>
        <v>ส่วนสูงตามเกณฑ์</v>
      </c>
      <c r="R264" s="63">
        <f t="shared" si="298"/>
        <v>83</v>
      </c>
      <c r="S264" s="64" t="str">
        <f t="shared" si="299"/>
        <v>ค่อนข้างผอม</v>
      </c>
      <c r="W264" s="310">
        <f t="shared" si="300"/>
        <v>1200</v>
      </c>
      <c r="Y264" s="65">
        <f t="shared" si="301"/>
        <v>55.4</v>
      </c>
      <c r="Z264" s="65">
        <f t="shared" si="302"/>
        <v>168.88404223999999</v>
      </c>
      <c r="AA264" s="65">
        <f t="shared" si="303"/>
        <v>50.8</v>
      </c>
      <c r="AB264" s="65">
        <f t="shared" si="304"/>
        <v>0</v>
      </c>
      <c r="AC264" s="341">
        <f t="shared" si="305"/>
        <v>50.8</v>
      </c>
      <c r="AD264" s="65">
        <f t="shared" si="306"/>
        <v>35.621115171808327</v>
      </c>
      <c r="AE264" s="65">
        <f t="shared" si="307"/>
        <v>42.214076781205549</v>
      </c>
      <c r="AF264" s="65">
        <f t="shared" si="308"/>
        <v>45.510557585904166</v>
      </c>
      <c r="AG264" s="65">
        <f t="shared" si="309"/>
        <v>65.289442414095831</v>
      </c>
      <c r="AH264" s="65">
        <f t="shared" si="310"/>
        <v>68.585923218794449</v>
      </c>
      <c r="AI264" s="65">
        <f t="shared" si="311"/>
        <v>75.2</v>
      </c>
      <c r="AJ264" s="65">
        <f t="shared" si="312"/>
        <v>150.84662043424609</v>
      </c>
      <c r="AK264" s="65">
        <f t="shared" si="313"/>
        <v>156.8590943694974</v>
      </c>
      <c r="AL264" s="65">
        <f t="shared" si="314"/>
        <v>159.86533133712302</v>
      </c>
      <c r="AM264" s="65">
        <f t="shared" si="315"/>
        <v>176.80038744917127</v>
      </c>
      <c r="AN264" s="65">
        <f t="shared" si="316"/>
        <v>179.4391691855617</v>
      </c>
      <c r="AO264" s="65">
        <f t="shared" si="317"/>
        <v>184.71673265834258</v>
      </c>
      <c r="AP264" s="65">
        <f t="shared" si="318"/>
        <v>35.965836378856245</v>
      </c>
      <c r="AQ264" s="65">
        <f t="shared" si="319"/>
        <v>40.910557585904165</v>
      </c>
      <c r="AR264" s="65">
        <f t="shared" si="320"/>
        <v>43.382918189428118</v>
      </c>
      <c r="AS264" s="65">
        <f t="shared" si="321"/>
        <v>59.812153167684102</v>
      </c>
      <c r="AT264" s="65">
        <f t="shared" si="322"/>
        <v>62.816204223578815</v>
      </c>
      <c r="AU264" s="65">
        <f t="shared" si="323"/>
        <v>68.82430633536822</v>
      </c>
      <c r="AV264" s="65">
        <f t="shared" si="324"/>
        <v>0</v>
      </c>
      <c r="AW264" s="65">
        <f t="shared" si="325"/>
        <v>35.965836378856245</v>
      </c>
      <c r="AX264" s="65">
        <f t="shared" si="326"/>
        <v>0</v>
      </c>
      <c r="AY264" s="65">
        <f t="shared" si="327"/>
        <v>40.910557585904165</v>
      </c>
      <c r="AZ264" s="65">
        <f t="shared" si="328"/>
        <v>0</v>
      </c>
      <c r="BA264" s="65">
        <f t="shared" si="329"/>
        <v>43.382918189428118</v>
      </c>
      <c r="BB264" s="65">
        <f t="shared" si="330"/>
        <v>0</v>
      </c>
      <c r="BC264" s="65">
        <f t="shared" si="331"/>
        <v>59.812153167684102</v>
      </c>
      <c r="BD264" s="65">
        <f t="shared" si="332"/>
        <v>0</v>
      </c>
      <c r="BE264" s="65">
        <f t="shared" si="333"/>
        <v>62.816204223578815</v>
      </c>
      <c r="BF264" s="65">
        <f t="shared" si="334"/>
        <v>0</v>
      </c>
      <c r="BG264" s="65">
        <f t="shared" si="335"/>
        <v>68.82430633536822</v>
      </c>
      <c r="BI264" s="371">
        <v>2009</v>
      </c>
      <c r="BJ264" s="342">
        <v>5.8264072357540986</v>
      </c>
      <c r="BK264" s="342">
        <v>6.5176048238360655</v>
      </c>
      <c r="BL264" s="342">
        <v>6.8632036178770486</v>
      </c>
      <c r="BM264" s="342">
        <v>7.2088024119180325</v>
      </c>
      <c r="BN264" s="342">
        <v>7.9</v>
      </c>
      <c r="BO264" s="342">
        <v>8.8570428142673379</v>
      </c>
      <c r="BP264" s="342">
        <v>9.3355642214010075</v>
      </c>
      <c r="BQ264" s="342">
        <v>9.8140856285346771</v>
      </c>
      <c r="BR264" s="342">
        <v>10.771128442802016</v>
      </c>
      <c r="BS264" s="65"/>
      <c r="BT264" s="371">
        <v>2009</v>
      </c>
      <c r="BU264" s="342">
        <v>61.524643214438839</v>
      </c>
      <c r="BV264" s="342">
        <v>64.183095476292564</v>
      </c>
      <c r="BW264" s="342">
        <v>65.512321607219405</v>
      </c>
      <c r="BX264" s="342">
        <v>66.841547738146275</v>
      </c>
      <c r="BY264" s="342">
        <v>69.5</v>
      </c>
      <c r="BZ264" s="342">
        <v>72.825095759788397</v>
      </c>
      <c r="CA264" s="342">
        <v>74.487643639682602</v>
      </c>
      <c r="CB264" s="342">
        <v>76.150191519576794</v>
      </c>
      <c r="CC264" s="342">
        <v>79.47528727936519</v>
      </c>
      <c r="CE264" s="385">
        <v>80.75</v>
      </c>
      <c r="CF264" s="342">
        <v>8.1</v>
      </c>
      <c r="CG264" s="342">
        <v>9.0500000000000007</v>
      </c>
      <c r="CH264" s="342">
        <v>9.5250000000000004</v>
      </c>
      <c r="CI264" s="342">
        <v>10</v>
      </c>
      <c r="CJ264" s="342">
        <v>10.95</v>
      </c>
      <c r="CK264" s="342">
        <v>12.4</v>
      </c>
      <c r="CL264" s="342">
        <v>13.125</v>
      </c>
      <c r="CM264" s="342">
        <v>13.85</v>
      </c>
      <c r="CN264" s="342">
        <v>15.3</v>
      </c>
      <c r="CO264" s="342">
        <v>8.0500000000000007</v>
      </c>
      <c r="CP264" s="342">
        <v>8.9499999999999993</v>
      </c>
      <c r="CQ264" s="342">
        <v>9.4</v>
      </c>
      <c r="CR264" s="342">
        <v>9.85</v>
      </c>
      <c r="CS264" s="342">
        <v>10.75</v>
      </c>
      <c r="CT264" s="342">
        <v>12.05</v>
      </c>
      <c r="CU264" s="342">
        <v>12.7</v>
      </c>
      <c r="CV264" s="342">
        <v>13.35</v>
      </c>
      <c r="CW264" s="342">
        <v>14.65</v>
      </c>
      <c r="CY264" s="101">
        <f t="shared" si="336"/>
        <v>1</v>
      </c>
      <c r="CZ264" s="101">
        <f t="shared" si="337"/>
        <v>1</v>
      </c>
      <c r="DB264" s="101">
        <f t="shared" si="338"/>
        <v>3</v>
      </c>
      <c r="DD264" s="311">
        <f t="shared" si="339"/>
        <v>2</v>
      </c>
      <c r="DE264" s="311"/>
      <c r="DF264" s="101">
        <f t="shared" si="255"/>
        <v>0</v>
      </c>
      <c r="DG264" s="101">
        <f t="shared" si="256"/>
        <v>0</v>
      </c>
      <c r="DH264" s="101">
        <f t="shared" si="257"/>
        <v>0</v>
      </c>
      <c r="DI264" s="101">
        <f t="shared" si="258"/>
        <v>0</v>
      </c>
      <c r="DJ264" s="311">
        <f t="shared" si="259"/>
        <v>1</v>
      </c>
      <c r="DK264" s="311">
        <f t="shared" si="260"/>
        <v>0</v>
      </c>
      <c r="DL264" s="101">
        <f t="shared" si="261"/>
        <v>0</v>
      </c>
      <c r="DM264" s="101">
        <f t="shared" si="262"/>
        <v>0</v>
      </c>
      <c r="DN264" s="101">
        <f t="shared" si="263"/>
        <v>1</v>
      </c>
      <c r="DO264" s="101">
        <f t="shared" si="264"/>
        <v>0</v>
      </c>
      <c r="DP264" s="101">
        <f t="shared" si="265"/>
        <v>0</v>
      </c>
      <c r="DQ264" s="101">
        <f t="shared" si="266"/>
        <v>0</v>
      </c>
      <c r="DR264" s="101">
        <f t="shared" si="267"/>
        <v>0</v>
      </c>
      <c r="DS264" s="101">
        <f t="shared" si="268"/>
        <v>0</v>
      </c>
      <c r="DT264" s="101">
        <f t="shared" si="269"/>
        <v>0</v>
      </c>
      <c r="DU264" s="101">
        <f t="shared" si="270"/>
        <v>0</v>
      </c>
      <c r="DV264" s="101">
        <f t="shared" si="271"/>
        <v>1</v>
      </c>
      <c r="DW264" s="101">
        <f t="shared" si="272"/>
        <v>0</v>
      </c>
      <c r="DX264" s="311">
        <f t="shared" si="273"/>
        <v>0</v>
      </c>
      <c r="DY264" s="101">
        <f t="shared" si="274"/>
        <v>0</v>
      </c>
      <c r="DZ264" s="101">
        <f t="shared" si="275"/>
        <v>0</v>
      </c>
      <c r="EA264" s="101">
        <f t="shared" si="276"/>
        <v>0</v>
      </c>
      <c r="EB264" s="101">
        <f t="shared" si="277"/>
        <v>0</v>
      </c>
      <c r="EC264" s="101">
        <f t="shared" si="278"/>
        <v>0</v>
      </c>
      <c r="ED264" s="101">
        <f t="shared" si="279"/>
        <v>0</v>
      </c>
      <c r="EE264" s="101">
        <f t="shared" si="280"/>
        <v>0</v>
      </c>
      <c r="EF264" s="101">
        <f t="shared" si="281"/>
        <v>0</v>
      </c>
      <c r="EG264" s="101">
        <f t="shared" si="282"/>
        <v>0</v>
      </c>
      <c r="EH264" s="101">
        <f t="shared" si="283"/>
        <v>0</v>
      </c>
      <c r="EI264" s="101">
        <f t="shared" si="284"/>
        <v>0</v>
      </c>
      <c r="EJ264" s="101">
        <f t="shared" si="285"/>
        <v>0</v>
      </c>
      <c r="EK264" s="101">
        <f t="shared" si="286"/>
        <v>0</v>
      </c>
      <c r="EL264" s="101">
        <f t="shared" si="287"/>
        <v>0</v>
      </c>
      <c r="EM264" s="101">
        <f t="shared" si="288"/>
        <v>0</v>
      </c>
      <c r="EN264" s="101">
        <f t="shared" si="289"/>
        <v>0</v>
      </c>
      <c r="EO264" s="101">
        <f t="shared" si="290"/>
        <v>0</v>
      </c>
      <c r="EP264" s="101">
        <f t="shared" si="291"/>
        <v>0</v>
      </c>
      <c r="EQ264" s="101">
        <f t="shared" si="292"/>
        <v>0</v>
      </c>
    </row>
    <row r="265" spans="2:147" ht="21.75" customHeight="1" x14ac:dyDescent="0.45">
      <c r="B265" s="133">
        <f>IF(Data!B264&lt;&gt;"",Data!B264,"")</f>
        <v>251</v>
      </c>
      <c r="C265" s="158" t="str">
        <f>IF(Data!C264&lt;&gt;"",Data!C264,"")</f>
        <v>นายกริชตะวัน   เกตุปาน</v>
      </c>
      <c r="D265" s="106">
        <f>IF(Data!D264&lt;&gt;"",Data!D264,"")</f>
        <v>1</v>
      </c>
      <c r="E265" s="140">
        <f>IF(AND(I265=1,Data!T264=0),0,IF(I265=999,999,Data!T264))</f>
        <v>200</v>
      </c>
      <c r="F265" s="140">
        <f t="shared" si="293"/>
        <v>16.666666666666668</v>
      </c>
      <c r="G265" s="140">
        <f>IF(Data!K264&lt;&gt;"",Data!K264,"")</f>
        <v>55</v>
      </c>
      <c r="H265" s="141">
        <f>IF(Data!L264&lt;&gt;"",Data!L264,"")</f>
        <v>173</v>
      </c>
      <c r="I265" s="63">
        <f>IF(Data!M264&lt;&gt;"",Data!M264,"")</f>
        <v>1</v>
      </c>
      <c r="J265" s="63">
        <f t="shared" si="294"/>
        <v>99</v>
      </c>
      <c r="L265" s="64" t="str">
        <f t="shared" si="295"/>
        <v>น้ำหนักตามเกณฑ์</v>
      </c>
      <c r="N265" s="63">
        <f t="shared" si="296"/>
        <v>102</v>
      </c>
      <c r="P265" s="64" t="str">
        <f t="shared" si="297"/>
        <v>ส่วนสูงตามเกณฑ์</v>
      </c>
      <c r="R265" s="63">
        <f t="shared" si="298"/>
        <v>92</v>
      </c>
      <c r="S265" s="64" t="str">
        <f t="shared" si="299"/>
        <v>สมส่วน</v>
      </c>
      <c r="W265" s="310">
        <f t="shared" si="300"/>
        <v>1200</v>
      </c>
      <c r="Y265" s="65">
        <f t="shared" si="301"/>
        <v>55.4</v>
      </c>
      <c r="Z265" s="65">
        <f t="shared" si="302"/>
        <v>168.88404223999999</v>
      </c>
      <c r="AA265" s="65">
        <f t="shared" si="303"/>
        <v>59.5</v>
      </c>
      <c r="AB265" s="65">
        <f t="shared" si="304"/>
        <v>0</v>
      </c>
      <c r="AC265" s="341">
        <f t="shared" si="305"/>
        <v>59.5</v>
      </c>
      <c r="AD265" s="65">
        <f t="shared" si="306"/>
        <v>35.621115171808327</v>
      </c>
      <c r="AE265" s="65">
        <f t="shared" si="307"/>
        <v>42.214076781205549</v>
      </c>
      <c r="AF265" s="65">
        <f t="shared" si="308"/>
        <v>45.510557585904166</v>
      </c>
      <c r="AG265" s="65">
        <f t="shared" si="309"/>
        <v>65.289442414095831</v>
      </c>
      <c r="AH265" s="65">
        <f t="shared" si="310"/>
        <v>68.585923218794449</v>
      </c>
      <c r="AI265" s="65">
        <f t="shared" si="311"/>
        <v>75.2</v>
      </c>
      <c r="AJ265" s="65">
        <f t="shared" si="312"/>
        <v>150.84662043424609</v>
      </c>
      <c r="AK265" s="65">
        <f t="shared" si="313"/>
        <v>156.8590943694974</v>
      </c>
      <c r="AL265" s="65">
        <f t="shared" si="314"/>
        <v>159.86533133712302</v>
      </c>
      <c r="AM265" s="65">
        <f t="shared" si="315"/>
        <v>176.80038744917127</v>
      </c>
      <c r="AN265" s="65">
        <f t="shared" si="316"/>
        <v>179.4391691855617</v>
      </c>
      <c r="AO265" s="65">
        <f t="shared" si="317"/>
        <v>184.71673265834258</v>
      </c>
      <c r="AP265" s="65">
        <f t="shared" si="318"/>
        <v>42.273229343187907</v>
      </c>
      <c r="AQ265" s="65">
        <f t="shared" si="319"/>
        <v>48.015486228791936</v>
      </c>
      <c r="AR265" s="65">
        <f t="shared" si="320"/>
        <v>50.886614671593946</v>
      </c>
      <c r="AS265" s="65">
        <f t="shared" si="321"/>
        <v>67.714617489127988</v>
      </c>
      <c r="AT265" s="65">
        <f t="shared" si="322"/>
        <v>70.452823318837318</v>
      </c>
      <c r="AU265" s="65">
        <f t="shared" si="323"/>
        <v>75.929234978255977</v>
      </c>
      <c r="AV265" s="65">
        <f t="shared" si="324"/>
        <v>0</v>
      </c>
      <c r="AW265" s="65">
        <f t="shared" si="325"/>
        <v>42.273229343187907</v>
      </c>
      <c r="AX265" s="65">
        <f t="shared" si="326"/>
        <v>0</v>
      </c>
      <c r="AY265" s="65">
        <f t="shared" si="327"/>
        <v>48.015486228791936</v>
      </c>
      <c r="AZ265" s="65">
        <f t="shared" si="328"/>
        <v>0</v>
      </c>
      <c r="BA265" s="65">
        <f t="shared" si="329"/>
        <v>50.886614671593946</v>
      </c>
      <c r="BB265" s="65">
        <f t="shared" si="330"/>
        <v>0</v>
      </c>
      <c r="BC265" s="65">
        <f t="shared" si="331"/>
        <v>67.714617489127988</v>
      </c>
      <c r="BD265" s="65">
        <f t="shared" si="332"/>
        <v>0</v>
      </c>
      <c r="BE265" s="65">
        <f t="shared" si="333"/>
        <v>70.452823318837318</v>
      </c>
      <c r="BF265" s="65">
        <f t="shared" si="334"/>
        <v>0</v>
      </c>
      <c r="BG265" s="65">
        <f t="shared" si="335"/>
        <v>75.929234978255977</v>
      </c>
      <c r="BI265" s="371">
        <v>2010</v>
      </c>
      <c r="BJ265" s="342">
        <v>6.06</v>
      </c>
      <c r="BK265" s="342">
        <v>6.8112667333619177</v>
      </c>
      <c r="BL265" s="342">
        <v>7.1834500500214382</v>
      </c>
      <c r="BM265" s="342">
        <v>7.5556333666809588</v>
      </c>
      <c r="BN265" s="342">
        <v>8.3000000000000007</v>
      </c>
      <c r="BO265" s="342">
        <v>9.3102118595044132</v>
      </c>
      <c r="BP265" s="342">
        <v>9.8153177892566195</v>
      </c>
      <c r="BQ265" s="342">
        <v>10.320423719008826</v>
      </c>
      <c r="BR265" s="342">
        <v>11.330635578513238</v>
      </c>
      <c r="BS265" s="65"/>
      <c r="BT265" s="371">
        <v>2010</v>
      </c>
      <c r="BU265" s="342">
        <v>62.446121807305161</v>
      </c>
      <c r="BV265" s="342">
        <v>65.264081204870109</v>
      </c>
      <c r="BW265" s="342">
        <v>66.673060903652583</v>
      </c>
      <c r="BX265" s="342">
        <v>68.082040602435058</v>
      </c>
      <c r="BY265" s="342">
        <v>70.900000000000006</v>
      </c>
      <c r="BZ265" s="342">
        <v>74.339359621839961</v>
      </c>
      <c r="CA265" s="342">
        <v>76.059039432759931</v>
      </c>
      <c r="CB265" s="342">
        <v>77.778719243679916</v>
      </c>
      <c r="CC265" s="342">
        <v>81.218078865519871</v>
      </c>
      <c r="CE265" s="385">
        <v>81</v>
      </c>
      <c r="CF265" s="342">
        <v>8.15</v>
      </c>
      <c r="CG265" s="342">
        <v>9.1</v>
      </c>
      <c r="CH265" s="342">
        <v>9.5749999999999993</v>
      </c>
      <c r="CI265" s="342">
        <v>10.050000000000001</v>
      </c>
      <c r="CJ265" s="342">
        <v>11</v>
      </c>
      <c r="CK265" s="342">
        <v>12.45</v>
      </c>
      <c r="CL265" s="342">
        <v>13.175000000000001</v>
      </c>
      <c r="CM265" s="342">
        <v>13.9</v>
      </c>
      <c r="CN265" s="342">
        <v>15.35</v>
      </c>
      <c r="CO265" s="342">
        <v>8.1</v>
      </c>
      <c r="CP265" s="342">
        <v>9</v>
      </c>
      <c r="CQ265" s="342">
        <v>9.4499999999999993</v>
      </c>
      <c r="CR265" s="342">
        <v>9.9</v>
      </c>
      <c r="CS265" s="342">
        <v>10.8</v>
      </c>
      <c r="CT265" s="342">
        <v>12.1</v>
      </c>
      <c r="CU265" s="342">
        <v>12.75</v>
      </c>
      <c r="CV265" s="342">
        <v>13.4</v>
      </c>
      <c r="CW265" s="342">
        <v>14.7</v>
      </c>
      <c r="CY265" s="101">
        <f t="shared" si="336"/>
        <v>1</v>
      </c>
      <c r="CZ265" s="101">
        <f t="shared" si="337"/>
        <v>3</v>
      </c>
      <c r="DB265" s="101">
        <f t="shared" si="338"/>
        <v>3</v>
      </c>
      <c r="DD265" s="311">
        <f t="shared" si="339"/>
        <v>3</v>
      </c>
      <c r="DE265" s="311"/>
      <c r="DF265" s="101">
        <f t="shared" si="255"/>
        <v>0</v>
      </c>
      <c r="DG265" s="101">
        <f t="shared" si="256"/>
        <v>0</v>
      </c>
      <c r="DH265" s="101">
        <f t="shared" si="257"/>
        <v>1</v>
      </c>
      <c r="DI265" s="101">
        <f t="shared" si="258"/>
        <v>0</v>
      </c>
      <c r="DJ265" s="311">
        <f t="shared" si="259"/>
        <v>0</v>
      </c>
      <c r="DK265" s="311">
        <f t="shared" si="260"/>
        <v>0</v>
      </c>
      <c r="DL265" s="101">
        <f t="shared" si="261"/>
        <v>0</v>
      </c>
      <c r="DM265" s="101">
        <f t="shared" si="262"/>
        <v>0</v>
      </c>
      <c r="DN265" s="101">
        <f t="shared" si="263"/>
        <v>1</v>
      </c>
      <c r="DO265" s="101">
        <f t="shared" si="264"/>
        <v>0</v>
      </c>
      <c r="DP265" s="101">
        <f t="shared" si="265"/>
        <v>0</v>
      </c>
      <c r="DQ265" s="101">
        <f t="shared" si="266"/>
        <v>0</v>
      </c>
      <c r="DR265" s="101">
        <f t="shared" si="267"/>
        <v>0</v>
      </c>
      <c r="DS265" s="101">
        <f t="shared" si="268"/>
        <v>0</v>
      </c>
      <c r="DT265" s="101">
        <f t="shared" si="269"/>
        <v>0</v>
      </c>
      <c r="DU265" s="101">
        <f t="shared" si="270"/>
        <v>1</v>
      </c>
      <c r="DV265" s="101">
        <f t="shared" si="271"/>
        <v>0</v>
      </c>
      <c r="DW265" s="101">
        <f t="shared" si="272"/>
        <v>0</v>
      </c>
      <c r="DX265" s="311">
        <f t="shared" si="273"/>
        <v>0</v>
      </c>
      <c r="DY265" s="101">
        <f t="shared" si="274"/>
        <v>0</v>
      </c>
      <c r="DZ265" s="101">
        <f t="shared" si="275"/>
        <v>0</v>
      </c>
      <c r="EA265" s="101">
        <f t="shared" si="276"/>
        <v>0</v>
      </c>
      <c r="EB265" s="101">
        <f t="shared" si="277"/>
        <v>0</v>
      </c>
      <c r="EC265" s="101">
        <f t="shared" si="278"/>
        <v>0</v>
      </c>
      <c r="ED265" s="101">
        <f t="shared" si="279"/>
        <v>0</v>
      </c>
      <c r="EE265" s="101">
        <f t="shared" si="280"/>
        <v>0</v>
      </c>
      <c r="EF265" s="101">
        <f t="shared" si="281"/>
        <v>0</v>
      </c>
      <c r="EG265" s="101">
        <f t="shared" si="282"/>
        <v>0</v>
      </c>
      <c r="EH265" s="101">
        <f t="shared" si="283"/>
        <v>0</v>
      </c>
      <c r="EI265" s="101">
        <f t="shared" si="284"/>
        <v>0</v>
      </c>
      <c r="EJ265" s="101">
        <f t="shared" si="285"/>
        <v>0</v>
      </c>
      <c r="EK265" s="101">
        <f t="shared" si="286"/>
        <v>0</v>
      </c>
      <c r="EL265" s="101">
        <f t="shared" si="287"/>
        <v>0</v>
      </c>
      <c r="EM265" s="101">
        <f t="shared" si="288"/>
        <v>0</v>
      </c>
      <c r="EN265" s="101">
        <f t="shared" si="289"/>
        <v>0</v>
      </c>
      <c r="EO265" s="101">
        <f t="shared" si="290"/>
        <v>0</v>
      </c>
      <c r="EP265" s="101">
        <f t="shared" si="291"/>
        <v>0</v>
      </c>
      <c r="EQ265" s="101">
        <f t="shared" si="292"/>
        <v>0</v>
      </c>
    </row>
    <row r="266" spans="2:147" ht="21.75" customHeight="1" x14ac:dyDescent="0.45">
      <c r="B266" s="133">
        <f>IF(Data!B265&lt;&gt;"",Data!B265,"")</f>
        <v>252</v>
      </c>
      <c r="C266" s="158" t="str">
        <f>IF(Data!C265&lt;&gt;"",Data!C265,"")</f>
        <v>นายกฤตเมธ   แจ่มจ้อย</v>
      </c>
      <c r="D266" s="106">
        <f>IF(Data!D265&lt;&gt;"",Data!D265,"")</f>
        <v>1</v>
      </c>
      <c r="E266" s="140">
        <f>IF(AND(I266=1,Data!T265=0),0,IF(I266=999,999,Data!T265))</f>
        <v>195</v>
      </c>
      <c r="F266" s="140">
        <f t="shared" si="293"/>
        <v>16.25</v>
      </c>
      <c r="G266" s="140">
        <f>IF(Data!K265&lt;&gt;"",Data!K265,"")</f>
        <v>53</v>
      </c>
      <c r="H266" s="141">
        <f>IF(Data!L265&lt;&gt;"",Data!L265,"")</f>
        <v>165</v>
      </c>
      <c r="I266" s="63">
        <f>IF(Data!M265&lt;&gt;"",Data!M265,"")</f>
        <v>1</v>
      </c>
      <c r="J266" s="63">
        <f t="shared" si="294"/>
        <v>97</v>
      </c>
      <c r="L266" s="64" t="str">
        <f t="shared" si="295"/>
        <v>น้ำหนักตามเกณฑ์</v>
      </c>
      <c r="N266" s="63">
        <f t="shared" si="296"/>
        <v>98</v>
      </c>
      <c r="P266" s="64" t="str">
        <f t="shared" si="297"/>
        <v>ส่วนสูงตามเกณฑ์</v>
      </c>
      <c r="R266" s="63">
        <f t="shared" si="298"/>
        <v>101</v>
      </c>
      <c r="S266" s="64" t="str">
        <f t="shared" si="299"/>
        <v>สมส่วน</v>
      </c>
      <c r="W266" s="310">
        <f t="shared" si="300"/>
        <v>1195</v>
      </c>
      <c r="Y266" s="65">
        <f t="shared" si="301"/>
        <v>54.4</v>
      </c>
      <c r="Z266" s="65">
        <f t="shared" si="302"/>
        <v>168.12229263360001</v>
      </c>
      <c r="AA266" s="65">
        <f t="shared" si="303"/>
        <v>52.7</v>
      </c>
      <c r="AB266" s="65">
        <f t="shared" si="304"/>
        <v>0</v>
      </c>
      <c r="AC266" s="341">
        <f t="shared" si="305"/>
        <v>52.7</v>
      </c>
      <c r="AD266" s="65">
        <f t="shared" si="306"/>
        <v>34.621115171808327</v>
      </c>
      <c r="AE266" s="65">
        <f t="shared" si="307"/>
        <v>41.214076781205549</v>
      </c>
      <c r="AF266" s="65">
        <f t="shared" si="308"/>
        <v>44.510557585904166</v>
      </c>
      <c r="AG266" s="65">
        <f t="shared" si="309"/>
        <v>64.608456685518277</v>
      </c>
      <c r="AH266" s="65">
        <f t="shared" si="310"/>
        <v>68.011275580691049</v>
      </c>
      <c r="AI266" s="65">
        <f t="shared" si="311"/>
        <v>74.8</v>
      </c>
      <c r="AJ266" s="65">
        <f t="shared" si="312"/>
        <v>149.86532237957604</v>
      </c>
      <c r="AK266" s="65">
        <f t="shared" si="313"/>
        <v>155.95097913091737</v>
      </c>
      <c r="AL266" s="65">
        <f t="shared" si="314"/>
        <v>158.99380750658801</v>
      </c>
      <c r="AM266" s="65">
        <f t="shared" si="315"/>
        <v>176.263268112887</v>
      </c>
      <c r="AN266" s="65">
        <f t="shared" si="316"/>
        <v>178.97692660598267</v>
      </c>
      <c r="AO266" s="65">
        <f t="shared" si="317"/>
        <v>184.404243592174</v>
      </c>
      <c r="AP266" s="65">
        <f t="shared" si="318"/>
        <v>37.068300700300128</v>
      </c>
      <c r="AQ266" s="65">
        <f t="shared" si="319"/>
        <v>42.278867133533417</v>
      </c>
      <c r="AR266" s="65">
        <f t="shared" si="320"/>
        <v>44.884150350150065</v>
      </c>
      <c r="AS266" s="65">
        <f t="shared" si="321"/>
        <v>61.47289246411728</v>
      </c>
      <c r="AT266" s="65">
        <f t="shared" si="322"/>
        <v>64.397189952156367</v>
      </c>
      <c r="AU266" s="65">
        <f t="shared" si="323"/>
        <v>70.245784928234556</v>
      </c>
      <c r="AV266" s="65">
        <f t="shared" si="324"/>
        <v>0</v>
      </c>
      <c r="AW266" s="65">
        <f t="shared" si="325"/>
        <v>37.068300700300128</v>
      </c>
      <c r="AX266" s="65">
        <f t="shared" si="326"/>
        <v>0</v>
      </c>
      <c r="AY266" s="65">
        <f t="shared" si="327"/>
        <v>42.278867133533417</v>
      </c>
      <c r="AZ266" s="65">
        <f t="shared" si="328"/>
        <v>0</v>
      </c>
      <c r="BA266" s="65">
        <f t="shared" si="329"/>
        <v>44.884150350150065</v>
      </c>
      <c r="BB266" s="65">
        <f t="shared" si="330"/>
        <v>0</v>
      </c>
      <c r="BC266" s="65">
        <f t="shared" si="331"/>
        <v>61.47289246411728</v>
      </c>
      <c r="BD266" s="65">
        <f t="shared" si="332"/>
        <v>0</v>
      </c>
      <c r="BE266" s="65">
        <f t="shared" si="333"/>
        <v>64.397189952156367</v>
      </c>
      <c r="BF266" s="65">
        <f t="shared" si="334"/>
        <v>0</v>
      </c>
      <c r="BG266" s="65">
        <f t="shared" si="335"/>
        <v>70.245784928234556</v>
      </c>
      <c r="BI266" s="371">
        <v>2011</v>
      </c>
      <c r="BJ266" s="342">
        <v>6.3</v>
      </c>
      <c r="BK266" s="342">
        <v>7.1112667333619175</v>
      </c>
      <c r="BL266" s="342">
        <v>7.483450050021438</v>
      </c>
      <c r="BM266" s="342">
        <v>7.8556333666809586</v>
      </c>
      <c r="BN266" s="342">
        <v>8.6</v>
      </c>
      <c r="BO266" s="342">
        <v>9.6633809047414871</v>
      </c>
      <c r="BP266" s="342">
        <v>10.19507135711223</v>
      </c>
      <c r="BQ266" s="342">
        <v>10.726761809482975</v>
      </c>
      <c r="BR266" s="342">
        <v>11.790142714224462</v>
      </c>
      <c r="BS266" s="65"/>
      <c r="BT266" s="371">
        <v>2011</v>
      </c>
      <c r="BU266" s="342">
        <v>63.267600400171489</v>
      </c>
      <c r="BV266" s="342">
        <v>66.24506693344766</v>
      </c>
      <c r="BW266" s="342">
        <v>67.733800200085739</v>
      </c>
      <c r="BX266" s="342">
        <v>69.222533466723831</v>
      </c>
      <c r="BY266" s="342">
        <v>72.2</v>
      </c>
      <c r="BZ266" s="342">
        <v>75.767224109581264</v>
      </c>
      <c r="CA266" s="342">
        <v>77.550836164371901</v>
      </c>
      <c r="CB266" s="342">
        <v>79.33444821916251</v>
      </c>
      <c r="CC266" s="342">
        <v>82.901672328743771</v>
      </c>
      <c r="CE266" s="385">
        <v>81.25</v>
      </c>
      <c r="CF266" s="342">
        <v>8.1999999999999993</v>
      </c>
      <c r="CG266" s="342">
        <v>9.15</v>
      </c>
      <c r="CH266" s="342">
        <v>9.625</v>
      </c>
      <c r="CI266" s="342">
        <v>10.1</v>
      </c>
      <c r="CJ266" s="342">
        <v>11.05</v>
      </c>
      <c r="CK266" s="342">
        <v>12.5</v>
      </c>
      <c r="CL266" s="342">
        <v>13.225</v>
      </c>
      <c r="CM266" s="342">
        <v>13.95</v>
      </c>
      <c r="CN266" s="342">
        <v>15.4</v>
      </c>
      <c r="CO266" s="342">
        <v>8.1624999999999996</v>
      </c>
      <c r="CP266" s="342">
        <v>9.0500000000000007</v>
      </c>
      <c r="CQ266" s="342">
        <v>9.4937500000000004</v>
      </c>
      <c r="CR266" s="342">
        <v>9.9375</v>
      </c>
      <c r="CS266" s="342">
        <v>10.824999999999999</v>
      </c>
      <c r="CT266" s="342">
        <v>12.137499999999999</v>
      </c>
      <c r="CU266" s="342">
        <v>12.793749999999999</v>
      </c>
      <c r="CV266" s="342">
        <v>13.45</v>
      </c>
      <c r="CW266" s="342">
        <v>14.762499999999999</v>
      </c>
      <c r="CY266" s="101">
        <f t="shared" si="336"/>
        <v>1</v>
      </c>
      <c r="CZ266" s="101">
        <f t="shared" si="337"/>
        <v>3</v>
      </c>
      <c r="DB266" s="101">
        <f t="shared" si="338"/>
        <v>3</v>
      </c>
      <c r="DD266" s="311">
        <f t="shared" si="339"/>
        <v>3</v>
      </c>
      <c r="DE266" s="311"/>
      <c r="DF266" s="101">
        <f t="shared" si="255"/>
        <v>0</v>
      </c>
      <c r="DG266" s="101">
        <f t="shared" si="256"/>
        <v>0</v>
      </c>
      <c r="DH266" s="101">
        <f t="shared" si="257"/>
        <v>1</v>
      </c>
      <c r="DI266" s="101">
        <f t="shared" si="258"/>
        <v>0</v>
      </c>
      <c r="DJ266" s="311">
        <f t="shared" si="259"/>
        <v>0</v>
      </c>
      <c r="DK266" s="311">
        <f t="shared" si="260"/>
        <v>0</v>
      </c>
      <c r="DL266" s="101">
        <f t="shared" si="261"/>
        <v>0</v>
      </c>
      <c r="DM266" s="101">
        <f t="shared" si="262"/>
        <v>0</v>
      </c>
      <c r="DN266" s="101">
        <f t="shared" si="263"/>
        <v>1</v>
      </c>
      <c r="DO266" s="101">
        <f t="shared" si="264"/>
        <v>0</v>
      </c>
      <c r="DP266" s="101">
        <f t="shared" si="265"/>
        <v>0</v>
      </c>
      <c r="DQ266" s="101">
        <f t="shared" si="266"/>
        <v>0</v>
      </c>
      <c r="DR266" s="101">
        <f t="shared" si="267"/>
        <v>0</v>
      </c>
      <c r="DS266" s="101">
        <f t="shared" si="268"/>
        <v>0</v>
      </c>
      <c r="DT266" s="101">
        <f t="shared" si="269"/>
        <v>0</v>
      </c>
      <c r="DU266" s="101">
        <f t="shared" si="270"/>
        <v>1</v>
      </c>
      <c r="DV266" s="101">
        <f t="shared" si="271"/>
        <v>0</v>
      </c>
      <c r="DW266" s="101">
        <f t="shared" si="272"/>
        <v>0</v>
      </c>
      <c r="DX266" s="311">
        <f t="shared" si="273"/>
        <v>0</v>
      </c>
      <c r="DY266" s="101">
        <f t="shared" si="274"/>
        <v>0</v>
      </c>
      <c r="DZ266" s="101">
        <f t="shared" si="275"/>
        <v>0</v>
      </c>
      <c r="EA266" s="101">
        <f t="shared" si="276"/>
        <v>0</v>
      </c>
      <c r="EB266" s="101">
        <f t="shared" si="277"/>
        <v>0</v>
      </c>
      <c r="EC266" s="101">
        <f t="shared" si="278"/>
        <v>0</v>
      </c>
      <c r="ED266" s="101">
        <f t="shared" si="279"/>
        <v>0</v>
      </c>
      <c r="EE266" s="101">
        <f t="shared" si="280"/>
        <v>0</v>
      </c>
      <c r="EF266" s="101">
        <f t="shared" si="281"/>
        <v>0</v>
      </c>
      <c r="EG266" s="101">
        <f t="shared" si="282"/>
        <v>0</v>
      </c>
      <c r="EH266" s="101">
        <f t="shared" si="283"/>
        <v>0</v>
      </c>
      <c r="EI266" s="101">
        <f t="shared" si="284"/>
        <v>0</v>
      </c>
      <c r="EJ266" s="101">
        <f t="shared" si="285"/>
        <v>0</v>
      </c>
      <c r="EK266" s="101">
        <f t="shared" si="286"/>
        <v>0</v>
      </c>
      <c r="EL266" s="101">
        <f t="shared" si="287"/>
        <v>0</v>
      </c>
      <c r="EM266" s="101">
        <f t="shared" si="288"/>
        <v>0</v>
      </c>
      <c r="EN266" s="101">
        <f t="shared" si="289"/>
        <v>0</v>
      </c>
      <c r="EO266" s="101">
        <f t="shared" si="290"/>
        <v>0</v>
      </c>
      <c r="EP266" s="101">
        <f t="shared" si="291"/>
        <v>0</v>
      </c>
      <c r="EQ266" s="101">
        <f t="shared" si="292"/>
        <v>0</v>
      </c>
    </row>
    <row r="267" spans="2:147" ht="21.75" customHeight="1" x14ac:dyDescent="0.45">
      <c r="B267" s="133">
        <f>IF(Data!B266&lt;&gt;"",Data!B266,"")</f>
        <v>253</v>
      </c>
      <c r="C267" s="158" t="str">
        <f>IF(Data!C266&lt;&gt;"",Data!C266,"")</f>
        <v>นายกวิน   เกตุดี</v>
      </c>
      <c r="D267" s="106">
        <f>IF(Data!D266&lt;&gt;"",Data!D266,"")</f>
        <v>1</v>
      </c>
      <c r="E267" s="140">
        <f>IF(AND(I267=1,Data!T266=0),0,IF(I267=999,999,Data!T266))</f>
        <v>202</v>
      </c>
      <c r="F267" s="140">
        <f t="shared" si="293"/>
        <v>16.833333333333332</v>
      </c>
      <c r="G267" s="140">
        <f>IF(Data!K266&lt;&gt;"",Data!K266,"")</f>
        <v>74</v>
      </c>
      <c r="H267" s="141">
        <f>IF(Data!L266&lt;&gt;"",Data!L266,"")</f>
        <v>169</v>
      </c>
      <c r="I267" s="63">
        <f>IF(Data!M266&lt;&gt;"",Data!M266,"")</f>
        <v>1</v>
      </c>
      <c r="J267" s="63">
        <f t="shared" si="294"/>
        <v>133</v>
      </c>
      <c r="L267" s="64" t="str">
        <f t="shared" si="295"/>
        <v>น้ำหนักมากกว่าเกณฑ์</v>
      </c>
      <c r="N267" s="63">
        <f t="shared" si="296"/>
        <v>100</v>
      </c>
      <c r="P267" s="64" t="str">
        <f t="shared" si="297"/>
        <v>ส่วนสูงตามเกณฑ์</v>
      </c>
      <c r="R267" s="63">
        <f t="shared" si="298"/>
        <v>132</v>
      </c>
      <c r="S267" s="64" t="str">
        <f t="shared" si="299"/>
        <v>อ้วน</v>
      </c>
      <c r="W267" s="310">
        <f t="shared" si="300"/>
        <v>1202</v>
      </c>
      <c r="Y267" s="65">
        <f t="shared" si="301"/>
        <v>55.7</v>
      </c>
      <c r="Z267" s="65">
        <f t="shared" si="302"/>
        <v>169.08219212799997</v>
      </c>
      <c r="AA267" s="65">
        <f t="shared" si="303"/>
        <v>56.2</v>
      </c>
      <c r="AB267" s="65">
        <f t="shared" si="304"/>
        <v>0</v>
      </c>
      <c r="AC267" s="341">
        <f t="shared" si="305"/>
        <v>56.2</v>
      </c>
      <c r="AD267" s="65">
        <f t="shared" si="306"/>
        <v>36.080622307519548</v>
      </c>
      <c r="AE267" s="65">
        <f t="shared" si="307"/>
        <v>42.620414871679699</v>
      </c>
      <c r="AF267" s="65">
        <f t="shared" si="308"/>
        <v>45.890311153759775</v>
      </c>
      <c r="AG267" s="65">
        <f t="shared" si="309"/>
        <v>65.509688846240238</v>
      </c>
      <c r="AH267" s="65">
        <f t="shared" si="310"/>
        <v>68.779585128320292</v>
      </c>
      <c r="AI267" s="65">
        <f t="shared" si="311"/>
        <v>75.3</v>
      </c>
      <c r="AJ267" s="65">
        <f t="shared" si="312"/>
        <v>151.18655317109773</v>
      </c>
      <c r="AK267" s="65">
        <f t="shared" si="313"/>
        <v>157.15176615673181</v>
      </c>
      <c r="AL267" s="65">
        <f t="shared" si="314"/>
        <v>160.13437264954885</v>
      </c>
      <c r="AM267" s="65">
        <f t="shared" si="315"/>
        <v>176.99382388855042</v>
      </c>
      <c r="AN267" s="65">
        <f t="shared" si="316"/>
        <v>179.63103447540058</v>
      </c>
      <c r="AO267" s="65">
        <f t="shared" si="317"/>
        <v>184.90545564910087</v>
      </c>
      <c r="AP267" s="65">
        <f t="shared" si="318"/>
        <v>39.611257886032789</v>
      </c>
      <c r="AQ267" s="65">
        <f t="shared" si="319"/>
        <v>45.140838590688524</v>
      </c>
      <c r="AR267" s="65">
        <f t="shared" si="320"/>
        <v>47.905628943016389</v>
      </c>
      <c r="AS267" s="65">
        <f t="shared" si="321"/>
        <v>64.733631760550438</v>
      </c>
      <c r="AT267" s="65">
        <f t="shared" si="322"/>
        <v>67.578175680733921</v>
      </c>
      <c r="AU267" s="65">
        <f t="shared" si="323"/>
        <v>73.267263521100887</v>
      </c>
      <c r="AV267" s="65">
        <f t="shared" si="324"/>
        <v>0</v>
      </c>
      <c r="AW267" s="65">
        <f t="shared" si="325"/>
        <v>39.611257886032789</v>
      </c>
      <c r="AX267" s="65">
        <f t="shared" si="326"/>
        <v>0</v>
      </c>
      <c r="AY267" s="65">
        <f t="shared" si="327"/>
        <v>45.140838590688524</v>
      </c>
      <c r="AZ267" s="65">
        <f t="shared" si="328"/>
        <v>0</v>
      </c>
      <c r="BA267" s="65">
        <f t="shared" si="329"/>
        <v>47.905628943016389</v>
      </c>
      <c r="BB267" s="65">
        <f t="shared" si="330"/>
        <v>0</v>
      </c>
      <c r="BC267" s="65">
        <f t="shared" si="331"/>
        <v>64.733631760550438</v>
      </c>
      <c r="BD267" s="65">
        <f t="shared" si="332"/>
        <v>0</v>
      </c>
      <c r="BE267" s="65">
        <f t="shared" si="333"/>
        <v>67.578175680733921</v>
      </c>
      <c r="BF267" s="65">
        <f t="shared" si="334"/>
        <v>0</v>
      </c>
      <c r="BG267" s="65">
        <f t="shared" si="335"/>
        <v>73.267263521100887</v>
      </c>
      <c r="BI267" s="371">
        <v>2012</v>
      </c>
      <c r="BJ267" s="342">
        <v>6.5</v>
      </c>
      <c r="BK267" s="342">
        <v>7.3112667333619177</v>
      </c>
      <c r="BL267" s="342">
        <v>7.6834500500214391</v>
      </c>
      <c r="BM267" s="342">
        <v>8.0556333666809596</v>
      </c>
      <c r="BN267" s="342">
        <v>8.8000000000000007</v>
      </c>
      <c r="BO267" s="342">
        <v>9.9165499499785632</v>
      </c>
      <c r="BP267" s="342">
        <v>10.474824924967844</v>
      </c>
      <c r="BQ267" s="342">
        <v>11.033099899957124</v>
      </c>
      <c r="BR267" s="342">
        <v>12.149649849935686</v>
      </c>
      <c r="BS267" s="65"/>
      <c r="BT267" s="371">
        <v>2012</v>
      </c>
      <c r="BU267" s="342">
        <v>64.217146737858641</v>
      </c>
      <c r="BV267" s="342">
        <v>67.278097825239101</v>
      </c>
      <c r="BW267" s="342">
        <v>68.808573368929316</v>
      </c>
      <c r="BX267" s="342">
        <v>70.339048912619546</v>
      </c>
      <c r="BY267" s="342">
        <v>73.400000000000006</v>
      </c>
      <c r="BZ267" s="342">
        <v>77.093571495446326</v>
      </c>
      <c r="CA267" s="342">
        <v>78.940357243169487</v>
      </c>
      <c r="CB267" s="342">
        <v>80.787142990892661</v>
      </c>
      <c r="CC267" s="342">
        <v>84.480714486338996</v>
      </c>
      <c r="CE267" s="385">
        <v>81.5</v>
      </c>
      <c r="CF267" s="342">
        <v>8.25</v>
      </c>
      <c r="CG267" s="342">
        <v>9.1999999999999993</v>
      </c>
      <c r="CH267" s="342">
        <v>9.6750000000000007</v>
      </c>
      <c r="CI267" s="342">
        <v>10.15</v>
      </c>
      <c r="CJ267" s="342">
        <v>11.1</v>
      </c>
      <c r="CK267" s="342">
        <v>12.55</v>
      </c>
      <c r="CL267" s="342">
        <v>13.275</v>
      </c>
      <c r="CM267" s="342">
        <v>14</v>
      </c>
      <c r="CN267" s="342">
        <v>15.45</v>
      </c>
      <c r="CO267" s="342">
        <v>8.2249999999999996</v>
      </c>
      <c r="CP267" s="342">
        <v>9.1</v>
      </c>
      <c r="CQ267" s="342">
        <v>9.5374999999999996</v>
      </c>
      <c r="CR267" s="342">
        <v>9.9749999999999996</v>
      </c>
      <c r="CS267" s="342">
        <v>10.85</v>
      </c>
      <c r="CT267" s="342">
        <v>12.175000000000001</v>
      </c>
      <c r="CU267" s="342">
        <v>12.8375</v>
      </c>
      <c r="CV267" s="342">
        <v>13.5</v>
      </c>
      <c r="CW267" s="342">
        <v>14.824999999999999</v>
      </c>
      <c r="CY267" s="101">
        <f t="shared" si="336"/>
        <v>1</v>
      </c>
      <c r="CZ267" s="101">
        <f t="shared" si="337"/>
        <v>5</v>
      </c>
      <c r="DB267" s="101">
        <f t="shared" si="338"/>
        <v>3</v>
      </c>
      <c r="DD267" s="311">
        <f t="shared" si="339"/>
        <v>6</v>
      </c>
      <c r="DE267" s="311"/>
      <c r="DF267" s="101">
        <f t="shared" si="255"/>
        <v>1</v>
      </c>
      <c r="DG267" s="101">
        <f t="shared" si="256"/>
        <v>0</v>
      </c>
      <c r="DH267" s="101">
        <f t="shared" si="257"/>
        <v>0</v>
      </c>
      <c r="DI267" s="101">
        <f t="shared" si="258"/>
        <v>0</v>
      </c>
      <c r="DJ267" s="311">
        <f t="shared" si="259"/>
        <v>0</v>
      </c>
      <c r="DK267" s="311">
        <f t="shared" si="260"/>
        <v>0</v>
      </c>
      <c r="DL267" s="101">
        <f t="shared" si="261"/>
        <v>0</v>
      </c>
      <c r="DM267" s="101">
        <f t="shared" si="262"/>
        <v>0</v>
      </c>
      <c r="DN267" s="101">
        <f t="shared" si="263"/>
        <v>1</v>
      </c>
      <c r="DO267" s="101">
        <f t="shared" si="264"/>
        <v>0</v>
      </c>
      <c r="DP267" s="101">
        <f t="shared" si="265"/>
        <v>0</v>
      </c>
      <c r="DQ267" s="101">
        <f t="shared" si="266"/>
        <v>0</v>
      </c>
      <c r="DR267" s="101">
        <f t="shared" si="267"/>
        <v>1</v>
      </c>
      <c r="DS267" s="101">
        <f t="shared" si="268"/>
        <v>0</v>
      </c>
      <c r="DT267" s="101">
        <f t="shared" si="269"/>
        <v>0</v>
      </c>
      <c r="DU267" s="101">
        <f t="shared" si="270"/>
        <v>0</v>
      </c>
      <c r="DV267" s="101">
        <f t="shared" si="271"/>
        <v>0</v>
      </c>
      <c r="DW267" s="101">
        <f t="shared" si="272"/>
        <v>0</v>
      </c>
      <c r="DX267" s="311">
        <f t="shared" si="273"/>
        <v>0</v>
      </c>
      <c r="DY267" s="101">
        <f t="shared" si="274"/>
        <v>0</v>
      </c>
      <c r="DZ267" s="101">
        <f t="shared" si="275"/>
        <v>0</v>
      </c>
      <c r="EA267" s="101">
        <f t="shared" si="276"/>
        <v>0</v>
      </c>
      <c r="EB267" s="101">
        <f t="shared" si="277"/>
        <v>0</v>
      </c>
      <c r="EC267" s="101">
        <f t="shared" si="278"/>
        <v>0</v>
      </c>
      <c r="ED267" s="101">
        <f t="shared" si="279"/>
        <v>0</v>
      </c>
      <c r="EE267" s="101">
        <f t="shared" si="280"/>
        <v>0</v>
      </c>
      <c r="EF267" s="101">
        <f t="shared" si="281"/>
        <v>0</v>
      </c>
      <c r="EG267" s="101">
        <f t="shared" si="282"/>
        <v>0</v>
      </c>
      <c r="EH267" s="101">
        <f t="shared" si="283"/>
        <v>0</v>
      </c>
      <c r="EI267" s="101">
        <f t="shared" si="284"/>
        <v>0</v>
      </c>
      <c r="EJ267" s="101">
        <f t="shared" si="285"/>
        <v>0</v>
      </c>
      <c r="EK267" s="101">
        <f t="shared" si="286"/>
        <v>0</v>
      </c>
      <c r="EL267" s="101">
        <f t="shared" si="287"/>
        <v>0</v>
      </c>
      <c r="EM267" s="101">
        <f t="shared" si="288"/>
        <v>0</v>
      </c>
      <c r="EN267" s="101">
        <f t="shared" si="289"/>
        <v>0</v>
      </c>
      <c r="EO267" s="101">
        <f t="shared" si="290"/>
        <v>0</v>
      </c>
      <c r="EP267" s="101">
        <f t="shared" si="291"/>
        <v>0</v>
      </c>
      <c r="EQ267" s="101">
        <f t="shared" si="292"/>
        <v>0</v>
      </c>
    </row>
    <row r="268" spans="2:147" ht="21.75" customHeight="1" x14ac:dyDescent="0.45">
      <c r="B268" s="133">
        <f>IF(Data!B267&lt;&gt;"",Data!B267,"")</f>
        <v>254</v>
      </c>
      <c r="C268" s="158" t="str">
        <f>IF(Data!C267&lt;&gt;"",Data!C267,"")</f>
        <v>นายกันตภณ   ยิ้มจันทร์</v>
      </c>
      <c r="D268" s="106">
        <f>IF(Data!D267&lt;&gt;"",Data!D267,"")</f>
        <v>1</v>
      </c>
      <c r="E268" s="140">
        <f>IF(AND(I268=1,Data!T267=0),0,IF(I268=999,999,Data!T267))</f>
        <v>204</v>
      </c>
      <c r="F268" s="140">
        <f t="shared" si="293"/>
        <v>17</v>
      </c>
      <c r="G268" s="140">
        <f>IF(Data!K267&lt;&gt;"",Data!K267,"")</f>
        <v>54</v>
      </c>
      <c r="H268" s="141">
        <f>IF(Data!L267&lt;&gt;"",Data!L267,"")</f>
        <v>170</v>
      </c>
      <c r="I268" s="63">
        <f>IF(Data!M267&lt;&gt;"",Data!M267,"")</f>
        <v>1</v>
      </c>
      <c r="J268" s="63">
        <f t="shared" si="294"/>
        <v>96</v>
      </c>
      <c r="L268" s="64" t="str">
        <f t="shared" si="295"/>
        <v>น้ำหนักตามเกณฑ์</v>
      </c>
      <c r="N268" s="63">
        <f t="shared" si="296"/>
        <v>100</v>
      </c>
      <c r="P268" s="64" t="str">
        <f t="shared" si="297"/>
        <v>ส่วนสูงตามเกณฑ์</v>
      </c>
      <c r="R268" s="63">
        <f t="shared" si="298"/>
        <v>95</v>
      </c>
      <c r="S268" s="64" t="str">
        <f t="shared" si="299"/>
        <v>สมส่วน</v>
      </c>
      <c r="W268" s="310">
        <f t="shared" si="300"/>
        <v>1204</v>
      </c>
      <c r="Y268" s="65">
        <f t="shared" si="301"/>
        <v>56.1</v>
      </c>
      <c r="Z268" s="65">
        <f t="shared" si="302"/>
        <v>169.22116633599995</v>
      </c>
      <c r="AA268" s="65">
        <f t="shared" si="303"/>
        <v>57.1</v>
      </c>
      <c r="AB268" s="65">
        <f t="shared" si="304"/>
        <v>0</v>
      </c>
      <c r="AC268" s="341">
        <f t="shared" si="305"/>
        <v>57.1</v>
      </c>
      <c r="AD268" s="65">
        <f t="shared" si="306"/>
        <v>36.480622307519546</v>
      </c>
      <c r="AE268" s="65">
        <f t="shared" si="307"/>
        <v>43.020414871679698</v>
      </c>
      <c r="AF268" s="65">
        <f t="shared" si="308"/>
        <v>46.290311153759774</v>
      </c>
      <c r="AG268" s="65">
        <f t="shared" si="309"/>
        <v>65.750181710529006</v>
      </c>
      <c r="AH268" s="65">
        <f t="shared" si="310"/>
        <v>68.966908947372005</v>
      </c>
      <c r="AI268" s="65">
        <f t="shared" si="311"/>
        <v>75.400000000000006</v>
      </c>
      <c r="AJ268" s="65">
        <f t="shared" si="312"/>
        <v>151.52322579299283</v>
      </c>
      <c r="AK268" s="65">
        <f t="shared" si="313"/>
        <v>157.42253930732855</v>
      </c>
      <c r="AL268" s="65">
        <f t="shared" si="314"/>
        <v>160.37219606449639</v>
      </c>
      <c r="AM268" s="65">
        <f t="shared" si="315"/>
        <v>177.15946454543672</v>
      </c>
      <c r="AN268" s="65">
        <f t="shared" si="316"/>
        <v>179.80556394858226</v>
      </c>
      <c r="AO268" s="65">
        <f t="shared" si="317"/>
        <v>185.09776275487343</v>
      </c>
      <c r="AP268" s="65">
        <f t="shared" si="318"/>
        <v>40.192243614610348</v>
      </c>
      <c r="AQ268" s="65">
        <f t="shared" si="319"/>
        <v>45.82816240974023</v>
      </c>
      <c r="AR268" s="65">
        <f t="shared" si="320"/>
        <v>48.646121807305164</v>
      </c>
      <c r="AS268" s="65">
        <f t="shared" si="321"/>
        <v>65.474124624839206</v>
      </c>
      <c r="AT268" s="65">
        <f t="shared" si="322"/>
        <v>68.265499499785619</v>
      </c>
      <c r="AU268" s="65">
        <f t="shared" si="323"/>
        <v>73.848249249678418</v>
      </c>
      <c r="AV268" s="65">
        <f t="shared" si="324"/>
        <v>0</v>
      </c>
      <c r="AW268" s="65">
        <f t="shared" si="325"/>
        <v>40.192243614610348</v>
      </c>
      <c r="AX268" s="65">
        <f t="shared" si="326"/>
        <v>0</v>
      </c>
      <c r="AY268" s="65">
        <f t="shared" si="327"/>
        <v>45.82816240974023</v>
      </c>
      <c r="AZ268" s="65">
        <f t="shared" si="328"/>
        <v>0</v>
      </c>
      <c r="BA268" s="65">
        <f t="shared" si="329"/>
        <v>48.646121807305164</v>
      </c>
      <c r="BB268" s="65">
        <f t="shared" si="330"/>
        <v>0</v>
      </c>
      <c r="BC268" s="65">
        <f t="shared" si="331"/>
        <v>65.474124624839206</v>
      </c>
      <c r="BD268" s="65">
        <f t="shared" si="332"/>
        <v>0</v>
      </c>
      <c r="BE268" s="65">
        <f t="shared" si="333"/>
        <v>68.265499499785619</v>
      </c>
      <c r="BF268" s="65">
        <f t="shared" si="334"/>
        <v>0</v>
      </c>
      <c r="BG268" s="65">
        <f t="shared" si="335"/>
        <v>73.848249249678418</v>
      </c>
      <c r="BI268" s="371">
        <v>2013</v>
      </c>
      <c r="BJ268" s="342">
        <v>6.7</v>
      </c>
      <c r="BK268" s="342">
        <v>7.5049286428877675</v>
      </c>
      <c r="BL268" s="342">
        <v>7.9036964821658255</v>
      </c>
      <c r="BM268" s="342">
        <v>8.3024643214438836</v>
      </c>
      <c r="BN268" s="342">
        <v>9.1</v>
      </c>
      <c r="BO268" s="342">
        <v>10.216549949978562</v>
      </c>
      <c r="BP268" s="342">
        <v>10.774824924967843</v>
      </c>
      <c r="BQ268" s="342">
        <v>11.333099899957123</v>
      </c>
      <c r="BR268" s="342">
        <v>12.449649849935685</v>
      </c>
      <c r="BS268" s="65"/>
      <c r="BT268" s="371">
        <v>2013</v>
      </c>
      <c r="BU268" s="342">
        <v>65.200498426423664</v>
      </c>
      <c r="BV268" s="342">
        <v>68.300332284282447</v>
      </c>
      <c r="BW268" s="342">
        <v>69.850249213211825</v>
      </c>
      <c r="BX268" s="342">
        <v>71.400166142141217</v>
      </c>
      <c r="BY268" s="342">
        <v>74.5</v>
      </c>
      <c r="BZ268" s="342">
        <v>78.309121408220392</v>
      </c>
      <c r="CA268" s="342">
        <v>80.213682112330588</v>
      </c>
      <c r="CB268" s="342">
        <v>82.118242816440784</v>
      </c>
      <c r="CC268" s="342">
        <v>85.927364224661176</v>
      </c>
      <c r="CE268" s="385">
        <v>81.75</v>
      </c>
      <c r="CF268" s="342">
        <v>8.3000000000000007</v>
      </c>
      <c r="CG268" s="342">
        <v>9.25</v>
      </c>
      <c r="CH268" s="342">
        <v>9.7249999999999996</v>
      </c>
      <c r="CI268" s="342">
        <v>10.199999999999999</v>
      </c>
      <c r="CJ268" s="342">
        <v>11.15</v>
      </c>
      <c r="CK268" s="342">
        <v>12.6</v>
      </c>
      <c r="CL268" s="342">
        <v>13.324999999999999</v>
      </c>
      <c r="CM268" s="342">
        <v>14.05</v>
      </c>
      <c r="CN268" s="342">
        <v>15.5</v>
      </c>
      <c r="CO268" s="342">
        <v>8.2874999999999996</v>
      </c>
      <c r="CP268" s="342">
        <v>9.15</v>
      </c>
      <c r="CQ268" s="342">
        <v>9.5812500000000007</v>
      </c>
      <c r="CR268" s="342">
        <v>10.012499999999999</v>
      </c>
      <c r="CS268" s="342">
        <v>10.875</v>
      </c>
      <c r="CT268" s="342">
        <v>12.2125</v>
      </c>
      <c r="CU268" s="342">
        <v>12.88125</v>
      </c>
      <c r="CV268" s="342">
        <v>13.55</v>
      </c>
      <c r="CW268" s="342">
        <v>14.887499999999999</v>
      </c>
      <c r="CY268" s="101">
        <f t="shared" si="336"/>
        <v>1</v>
      </c>
      <c r="CZ268" s="101">
        <f t="shared" si="337"/>
        <v>3</v>
      </c>
      <c r="DB268" s="101">
        <f t="shared" si="338"/>
        <v>3</v>
      </c>
      <c r="DD268" s="311">
        <f t="shared" si="339"/>
        <v>3</v>
      </c>
      <c r="DE268" s="311"/>
      <c r="DF268" s="101">
        <f t="shared" si="255"/>
        <v>0</v>
      </c>
      <c r="DG268" s="101">
        <f t="shared" si="256"/>
        <v>0</v>
      </c>
      <c r="DH268" s="101">
        <f t="shared" si="257"/>
        <v>1</v>
      </c>
      <c r="DI268" s="101">
        <f t="shared" si="258"/>
        <v>0</v>
      </c>
      <c r="DJ268" s="311">
        <f t="shared" si="259"/>
        <v>0</v>
      </c>
      <c r="DK268" s="311">
        <f t="shared" si="260"/>
        <v>0</v>
      </c>
      <c r="DL268" s="101">
        <f t="shared" si="261"/>
        <v>0</v>
      </c>
      <c r="DM268" s="101">
        <f t="shared" si="262"/>
        <v>0</v>
      </c>
      <c r="DN268" s="101">
        <f t="shared" si="263"/>
        <v>1</v>
      </c>
      <c r="DO268" s="101">
        <f t="shared" si="264"/>
        <v>0</v>
      </c>
      <c r="DP268" s="101">
        <f t="shared" si="265"/>
        <v>0</v>
      </c>
      <c r="DQ268" s="101">
        <f t="shared" si="266"/>
        <v>0</v>
      </c>
      <c r="DR268" s="101">
        <f t="shared" si="267"/>
        <v>0</v>
      </c>
      <c r="DS268" s="101">
        <f t="shared" si="268"/>
        <v>0</v>
      </c>
      <c r="DT268" s="101">
        <f t="shared" si="269"/>
        <v>0</v>
      </c>
      <c r="DU268" s="101">
        <f t="shared" si="270"/>
        <v>1</v>
      </c>
      <c r="DV268" s="101">
        <f t="shared" si="271"/>
        <v>0</v>
      </c>
      <c r="DW268" s="101">
        <f t="shared" si="272"/>
        <v>0</v>
      </c>
      <c r="DX268" s="311">
        <f t="shared" si="273"/>
        <v>0</v>
      </c>
      <c r="DY268" s="101">
        <f t="shared" si="274"/>
        <v>0</v>
      </c>
      <c r="DZ268" s="101">
        <f t="shared" si="275"/>
        <v>0</v>
      </c>
      <c r="EA268" s="101">
        <f t="shared" si="276"/>
        <v>0</v>
      </c>
      <c r="EB268" s="101">
        <f t="shared" si="277"/>
        <v>0</v>
      </c>
      <c r="EC268" s="101">
        <f t="shared" si="278"/>
        <v>0</v>
      </c>
      <c r="ED268" s="101">
        <f t="shared" si="279"/>
        <v>0</v>
      </c>
      <c r="EE268" s="101">
        <f t="shared" si="280"/>
        <v>0</v>
      </c>
      <c r="EF268" s="101">
        <f t="shared" si="281"/>
        <v>0</v>
      </c>
      <c r="EG268" s="101">
        <f t="shared" si="282"/>
        <v>0</v>
      </c>
      <c r="EH268" s="101">
        <f t="shared" si="283"/>
        <v>0</v>
      </c>
      <c r="EI268" s="101">
        <f t="shared" si="284"/>
        <v>0</v>
      </c>
      <c r="EJ268" s="101">
        <f t="shared" si="285"/>
        <v>0</v>
      </c>
      <c r="EK268" s="101">
        <f t="shared" si="286"/>
        <v>0</v>
      </c>
      <c r="EL268" s="101">
        <f t="shared" si="287"/>
        <v>0</v>
      </c>
      <c r="EM268" s="101">
        <f t="shared" si="288"/>
        <v>0</v>
      </c>
      <c r="EN268" s="101">
        <f t="shared" si="289"/>
        <v>0</v>
      </c>
      <c r="EO268" s="101">
        <f t="shared" si="290"/>
        <v>0</v>
      </c>
      <c r="EP268" s="101">
        <f t="shared" si="291"/>
        <v>0</v>
      </c>
      <c r="EQ268" s="101">
        <f t="shared" si="292"/>
        <v>0</v>
      </c>
    </row>
    <row r="269" spans="2:147" ht="21.75" customHeight="1" x14ac:dyDescent="0.45">
      <c r="B269" s="133">
        <f>IF(Data!B268&lt;&gt;"",Data!B268,"")</f>
        <v>255</v>
      </c>
      <c r="C269" s="158" t="str">
        <f>IF(Data!C268&lt;&gt;"",Data!C268,"")</f>
        <v>นายจิตติพัฒน์   ยวนเขียว</v>
      </c>
      <c r="D269" s="106">
        <f>IF(Data!D268&lt;&gt;"",Data!D268,"")</f>
        <v>1</v>
      </c>
      <c r="E269" s="140">
        <f>IF(AND(I269=1,Data!T268=0),0,IF(I269=999,999,Data!T268))</f>
        <v>210</v>
      </c>
      <c r="F269" s="140">
        <f t="shared" si="293"/>
        <v>17.5</v>
      </c>
      <c r="G269" s="140">
        <f>IF(Data!K268&lt;&gt;"",Data!K268,"")</f>
        <v>65</v>
      </c>
      <c r="H269" s="141">
        <f>IF(Data!L268&lt;&gt;"",Data!L268,"")</f>
        <v>173</v>
      </c>
      <c r="I269" s="63">
        <f>IF(Data!M268&lt;&gt;"",Data!M268,"")</f>
        <v>1</v>
      </c>
      <c r="J269" s="63">
        <f t="shared" si="294"/>
        <v>114</v>
      </c>
      <c r="L269" s="64" t="str">
        <f t="shared" si="295"/>
        <v>น้ำหนักตามเกณฑ์</v>
      </c>
      <c r="N269" s="63">
        <f t="shared" si="296"/>
        <v>102</v>
      </c>
      <c r="P269" s="64" t="str">
        <f t="shared" si="297"/>
        <v>ส่วนสูงตามเกณฑ์</v>
      </c>
      <c r="R269" s="63">
        <f t="shared" si="298"/>
        <v>109</v>
      </c>
      <c r="S269" s="64" t="str">
        <f t="shared" si="299"/>
        <v>สมส่วน</v>
      </c>
      <c r="W269" s="310">
        <f t="shared" si="300"/>
        <v>1210</v>
      </c>
      <c r="Y269" s="65">
        <f t="shared" si="301"/>
        <v>56.9</v>
      </c>
      <c r="Z269" s="65">
        <f t="shared" si="302"/>
        <v>169.4</v>
      </c>
      <c r="AA269" s="65">
        <f t="shared" si="303"/>
        <v>59.5</v>
      </c>
      <c r="AB269" s="65">
        <f t="shared" si="304"/>
        <v>0</v>
      </c>
      <c r="AC269" s="341">
        <f t="shared" si="305"/>
        <v>59.5</v>
      </c>
      <c r="AD269" s="65">
        <f t="shared" si="306"/>
        <v>37.599636578941997</v>
      </c>
      <c r="AE269" s="65">
        <f t="shared" si="307"/>
        <v>44.033091052627995</v>
      </c>
      <c r="AF269" s="65">
        <f t="shared" si="308"/>
        <v>47.249818289470994</v>
      </c>
      <c r="AG269" s="65">
        <f t="shared" si="309"/>
        <v>66.39067457481778</v>
      </c>
      <c r="AH269" s="65">
        <f t="shared" si="310"/>
        <v>69.554232766423695</v>
      </c>
      <c r="AI269" s="65">
        <f t="shared" si="311"/>
        <v>75.900000000000006</v>
      </c>
      <c r="AJ269" s="65">
        <f t="shared" si="312"/>
        <v>152.55320885770877</v>
      </c>
      <c r="AK269" s="65">
        <f t="shared" si="313"/>
        <v>158.16880590513918</v>
      </c>
      <c r="AL269" s="65">
        <f t="shared" si="314"/>
        <v>160.97660442885439</v>
      </c>
      <c r="AM269" s="65">
        <f t="shared" si="315"/>
        <v>177.42192196655714</v>
      </c>
      <c r="AN269" s="65">
        <f t="shared" si="316"/>
        <v>180.0958959554095</v>
      </c>
      <c r="AO269" s="65">
        <f t="shared" si="317"/>
        <v>185.44384393311427</v>
      </c>
      <c r="AP269" s="65">
        <f t="shared" si="318"/>
        <v>42.273229343187907</v>
      </c>
      <c r="AQ269" s="65">
        <f t="shared" si="319"/>
        <v>48.015486228791936</v>
      </c>
      <c r="AR269" s="65">
        <f t="shared" si="320"/>
        <v>50.886614671593946</v>
      </c>
      <c r="AS269" s="65">
        <f t="shared" si="321"/>
        <v>67.714617489127988</v>
      </c>
      <c r="AT269" s="65">
        <f t="shared" si="322"/>
        <v>70.452823318837318</v>
      </c>
      <c r="AU269" s="65">
        <f t="shared" si="323"/>
        <v>75.929234978255977</v>
      </c>
      <c r="AV269" s="65">
        <f t="shared" si="324"/>
        <v>0</v>
      </c>
      <c r="AW269" s="65">
        <f t="shared" si="325"/>
        <v>42.273229343187907</v>
      </c>
      <c r="AX269" s="65">
        <f t="shared" si="326"/>
        <v>0</v>
      </c>
      <c r="AY269" s="65">
        <f t="shared" si="327"/>
        <v>48.015486228791936</v>
      </c>
      <c r="AZ269" s="65">
        <f t="shared" si="328"/>
        <v>0</v>
      </c>
      <c r="BA269" s="65">
        <f t="shared" si="329"/>
        <v>50.886614671593946</v>
      </c>
      <c r="BB269" s="65">
        <f t="shared" si="330"/>
        <v>0</v>
      </c>
      <c r="BC269" s="65">
        <f t="shared" si="331"/>
        <v>67.714617489127988</v>
      </c>
      <c r="BD269" s="65">
        <f t="shared" si="332"/>
        <v>0</v>
      </c>
      <c r="BE269" s="65">
        <f t="shared" si="333"/>
        <v>70.452823318837318</v>
      </c>
      <c r="BF269" s="65">
        <f t="shared" si="334"/>
        <v>0</v>
      </c>
      <c r="BG269" s="65">
        <f t="shared" si="335"/>
        <v>75.929234978255977</v>
      </c>
      <c r="BI269" s="371">
        <v>2014</v>
      </c>
      <c r="BJ269" s="342">
        <v>6.9</v>
      </c>
      <c r="BK269" s="342">
        <v>7.7049286428877686</v>
      </c>
      <c r="BL269" s="342">
        <v>8.1036964821658266</v>
      </c>
      <c r="BM269" s="342">
        <v>8.5024643214438846</v>
      </c>
      <c r="BN269" s="342">
        <v>9.3000000000000007</v>
      </c>
      <c r="BO269" s="342">
        <v>10.469718995215636</v>
      </c>
      <c r="BP269" s="342">
        <v>11.054578492823454</v>
      </c>
      <c r="BQ269" s="342">
        <v>11.639437990431272</v>
      </c>
      <c r="BR269" s="342">
        <v>12.80915698564691</v>
      </c>
      <c r="BS269" s="65"/>
      <c r="BT269" s="371">
        <v>2014</v>
      </c>
      <c r="BU269" s="342">
        <v>66.194442876751737</v>
      </c>
      <c r="BV269" s="342">
        <v>69.329628584501165</v>
      </c>
      <c r="BW269" s="342">
        <v>70.89722143837588</v>
      </c>
      <c r="BX269" s="342">
        <v>72.46481429225058</v>
      </c>
      <c r="BY269" s="342">
        <v>75.599999999999994</v>
      </c>
      <c r="BZ269" s="342">
        <v>79.459015657106107</v>
      </c>
      <c r="CA269" s="342">
        <v>81.388523485659164</v>
      </c>
      <c r="CB269" s="342">
        <v>83.318031314212206</v>
      </c>
      <c r="CC269" s="342">
        <v>87.177046971318319</v>
      </c>
      <c r="CE269" s="385">
        <v>82</v>
      </c>
      <c r="CF269" s="342">
        <v>8.35</v>
      </c>
      <c r="CG269" s="342">
        <v>9.3000000000000007</v>
      </c>
      <c r="CH269" s="342">
        <v>9.7750000000000004</v>
      </c>
      <c r="CI269" s="342">
        <v>10.25</v>
      </c>
      <c r="CJ269" s="342">
        <v>11.2</v>
      </c>
      <c r="CK269" s="342">
        <v>12.65</v>
      </c>
      <c r="CL269" s="342">
        <v>13.375</v>
      </c>
      <c r="CM269" s="342">
        <v>14.1</v>
      </c>
      <c r="CN269" s="342">
        <v>15.55</v>
      </c>
      <c r="CO269" s="342">
        <v>8.35</v>
      </c>
      <c r="CP269" s="342">
        <v>9.1999999999999993</v>
      </c>
      <c r="CQ269" s="342">
        <v>9.625</v>
      </c>
      <c r="CR269" s="342">
        <v>10.050000000000001</v>
      </c>
      <c r="CS269" s="342">
        <v>10.9</v>
      </c>
      <c r="CT269" s="342">
        <v>12.25</v>
      </c>
      <c r="CU269" s="342">
        <v>12.925000000000001</v>
      </c>
      <c r="CV269" s="342">
        <v>13.6</v>
      </c>
      <c r="CW269" s="342">
        <v>14.95</v>
      </c>
      <c r="CY269" s="101">
        <f t="shared" si="336"/>
        <v>1</v>
      </c>
      <c r="CZ269" s="101">
        <f t="shared" si="337"/>
        <v>3</v>
      </c>
      <c r="DB269" s="101">
        <f t="shared" si="338"/>
        <v>3</v>
      </c>
      <c r="DD269" s="311">
        <f t="shared" si="339"/>
        <v>3</v>
      </c>
      <c r="DE269" s="311"/>
      <c r="DF269" s="101">
        <f t="shared" si="255"/>
        <v>0</v>
      </c>
      <c r="DG269" s="101">
        <f t="shared" si="256"/>
        <v>0</v>
      </c>
      <c r="DH269" s="101">
        <f t="shared" si="257"/>
        <v>1</v>
      </c>
      <c r="DI269" s="101">
        <f t="shared" si="258"/>
        <v>0</v>
      </c>
      <c r="DJ269" s="311">
        <f t="shared" si="259"/>
        <v>0</v>
      </c>
      <c r="DK269" s="311">
        <f t="shared" si="260"/>
        <v>0</v>
      </c>
      <c r="DL269" s="101">
        <f t="shared" si="261"/>
        <v>0</v>
      </c>
      <c r="DM269" s="101">
        <f t="shared" si="262"/>
        <v>0</v>
      </c>
      <c r="DN269" s="101">
        <f t="shared" si="263"/>
        <v>1</v>
      </c>
      <c r="DO269" s="101">
        <f t="shared" si="264"/>
        <v>0</v>
      </c>
      <c r="DP269" s="101">
        <f t="shared" si="265"/>
        <v>0</v>
      </c>
      <c r="DQ269" s="101">
        <f t="shared" si="266"/>
        <v>0</v>
      </c>
      <c r="DR269" s="101">
        <f t="shared" si="267"/>
        <v>0</v>
      </c>
      <c r="DS269" s="101">
        <f t="shared" si="268"/>
        <v>0</v>
      </c>
      <c r="DT269" s="101">
        <f t="shared" si="269"/>
        <v>0</v>
      </c>
      <c r="DU269" s="101">
        <f t="shared" si="270"/>
        <v>1</v>
      </c>
      <c r="DV269" s="101">
        <f t="shared" si="271"/>
        <v>0</v>
      </c>
      <c r="DW269" s="101">
        <f t="shared" si="272"/>
        <v>0</v>
      </c>
      <c r="DX269" s="311">
        <f t="shared" si="273"/>
        <v>0</v>
      </c>
      <c r="DY269" s="101">
        <f t="shared" si="274"/>
        <v>0</v>
      </c>
      <c r="DZ269" s="101">
        <f t="shared" si="275"/>
        <v>0</v>
      </c>
      <c r="EA269" s="101">
        <f t="shared" si="276"/>
        <v>0</v>
      </c>
      <c r="EB269" s="101">
        <f t="shared" si="277"/>
        <v>0</v>
      </c>
      <c r="EC269" s="101">
        <f t="shared" si="278"/>
        <v>0</v>
      </c>
      <c r="ED269" s="101">
        <f t="shared" si="279"/>
        <v>0</v>
      </c>
      <c r="EE269" s="101">
        <f t="shared" si="280"/>
        <v>0</v>
      </c>
      <c r="EF269" s="101">
        <f t="shared" si="281"/>
        <v>0</v>
      </c>
      <c r="EG269" s="101">
        <f t="shared" si="282"/>
        <v>0</v>
      </c>
      <c r="EH269" s="101">
        <f t="shared" si="283"/>
        <v>0</v>
      </c>
      <c r="EI269" s="101">
        <f t="shared" si="284"/>
        <v>0</v>
      </c>
      <c r="EJ269" s="101">
        <f t="shared" si="285"/>
        <v>0</v>
      </c>
      <c r="EK269" s="101">
        <f t="shared" si="286"/>
        <v>0</v>
      </c>
      <c r="EL269" s="101">
        <f t="shared" si="287"/>
        <v>0</v>
      </c>
      <c r="EM269" s="101">
        <f t="shared" si="288"/>
        <v>0</v>
      </c>
      <c r="EN269" s="101">
        <f t="shared" si="289"/>
        <v>0</v>
      </c>
      <c r="EO269" s="101">
        <f t="shared" si="290"/>
        <v>0</v>
      </c>
      <c r="EP269" s="101">
        <f t="shared" si="291"/>
        <v>0</v>
      </c>
      <c r="EQ269" s="101">
        <f t="shared" si="292"/>
        <v>0</v>
      </c>
    </row>
    <row r="270" spans="2:147" ht="21.75" customHeight="1" x14ac:dyDescent="0.45">
      <c r="B270" s="133">
        <f>IF(Data!B269&lt;&gt;"",Data!B269,"")</f>
        <v>256</v>
      </c>
      <c r="C270" s="158" t="str">
        <f>IF(Data!C269&lt;&gt;"",Data!C269,"")</f>
        <v>นายชัยวัฒน์   ศรีพรทา</v>
      </c>
      <c r="D270" s="106">
        <f>IF(Data!D269&lt;&gt;"",Data!D269,"")</f>
        <v>1</v>
      </c>
      <c r="E270" s="140">
        <f>IF(AND(I270=1,Data!T269=0),0,IF(I270=999,999,Data!T269))</f>
        <v>197</v>
      </c>
      <c r="F270" s="140">
        <f t="shared" si="293"/>
        <v>16.416666666666668</v>
      </c>
      <c r="G270" s="140">
        <f>IF(Data!K269&lt;&gt;"",Data!K269,"")</f>
        <v>47</v>
      </c>
      <c r="H270" s="141">
        <f>IF(Data!L269&lt;&gt;"",Data!L269,"")</f>
        <v>156</v>
      </c>
      <c r="I270" s="63">
        <f>IF(Data!M269&lt;&gt;"",Data!M269,"")</f>
        <v>1</v>
      </c>
      <c r="J270" s="63">
        <f t="shared" si="294"/>
        <v>86</v>
      </c>
      <c r="L270" s="64" t="str">
        <f t="shared" si="295"/>
        <v>น้ำหนักตามเกณฑ์</v>
      </c>
      <c r="N270" s="63">
        <f t="shared" si="296"/>
        <v>93</v>
      </c>
      <c r="P270" s="64" t="str">
        <f t="shared" si="297"/>
        <v>เตี้ย</v>
      </c>
      <c r="R270" s="63">
        <f t="shared" si="298"/>
        <v>106</v>
      </c>
      <c r="S270" s="64" t="str">
        <f t="shared" si="299"/>
        <v>สมส่วน</v>
      </c>
      <c r="W270" s="310">
        <f t="shared" si="300"/>
        <v>1197</v>
      </c>
      <c r="Y270" s="65">
        <f t="shared" si="301"/>
        <v>54.8</v>
      </c>
      <c r="Z270" s="65">
        <f t="shared" si="302"/>
        <v>168.4696252928</v>
      </c>
      <c r="AA270" s="65">
        <f t="shared" si="303"/>
        <v>44.3</v>
      </c>
      <c r="AB270" s="65">
        <f t="shared" si="304"/>
        <v>0</v>
      </c>
      <c r="AC270" s="341">
        <f t="shared" si="305"/>
        <v>44.3</v>
      </c>
      <c r="AD270" s="65">
        <f t="shared" si="306"/>
        <v>35.021115171808326</v>
      </c>
      <c r="AE270" s="65">
        <f t="shared" si="307"/>
        <v>41.614076781205554</v>
      </c>
      <c r="AF270" s="65">
        <f t="shared" si="308"/>
        <v>44.910557585904165</v>
      </c>
      <c r="AG270" s="65">
        <f t="shared" si="309"/>
        <v>64.928703117662664</v>
      </c>
      <c r="AH270" s="65">
        <f t="shared" si="310"/>
        <v>68.304937490216901</v>
      </c>
      <c r="AI270" s="65">
        <f t="shared" si="311"/>
        <v>75.099999999999994</v>
      </c>
      <c r="AJ270" s="65">
        <f t="shared" si="312"/>
        <v>150.29154749053939</v>
      </c>
      <c r="AK270" s="65">
        <f t="shared" si="313"/>
        <v>156.35090675795959</v>
      </c>
      <c r="AL270" s="65">
        <f t="shared" si="314"/>
        <v>159.38058639166968</v>
      </c>
      <c r="AM270" s="65">
        <f t="shared" si="315"/>
        <v>176.48508714379733</v>
      </c>
      <c r="AN270" s="65">
        <f t="shared" si="316"/>
        <v>179.15690776079646</v>
      </c>
      <c r="AO270" s="65">
        <f t="shared" si="317"/>
        <v>184.50054899479468</v>
      </c>
      <c r="AP270" s="65">
        <f t="shared" si="318"/>
        <v>31.858443414524594</v>
      </c>
      <c r="AQ270" s="65">
        <f t="shared" si="319"/>
        <v>36.005628943016397</v>
      </c>
      <c r="AR270" s="65">
        <f t="shared" si="320"/>
        <v>38.079221707262292</v>
      </c>
      <c r="AS270" s="65">
        <f t="shared" si="321"/>
        <v>53.950181710528994</v>
      </c>
      <c r="AT270" s="65">
        <f t="shared" si="322"/>
        <v>57.166908947372001</v>
      </c>
      <c r="AU270" s="65">
        <f t="shared" si="323"/>
        <v>63.600363421058006</v>
      </c>
      <c r="AV270" s="65">
        <f t="shared" si="324"/>
        <v>0</v>
      </c>
      <c r="AW270" s="65">
        <f t="shared" si="325"/>
        <v>31.858443414524594</v>
      </c>
      <c r="AX270" s="65">
        <f t="shared" si="326"/>
        <v>0</v>
      </c>
      <c r="AY270" s="65">
        <f t="shared" si="327"/>
        <v>36.005628943016397</v>
      </c>
      <c r="AZ270" s="65">
        <f t="shared" si="328"/>
        <v>0</v>
      </c>
      <c r="BA270" s="65">
        <f t="shared" si="329"/>
        <v>38.079221707262292</v>
      </c>
      <c r="BB270" s="65">
        <f t="shared" si="330"/>
        <v>0</v>
      </c>
      <c r="BC270" s="65">
        <f t="shared" si="331"/>
        <v>53.950181710528994</v>
      </c>
      <c r="BD270" s="65">
        <f t="shared" si="332"/>
        <v>0</v>
      </c>
      <c r="BE270" s="65">
        <f t="shared" si="333"/>
        <v>57.166908947372001</v>
      </c>
      <c r="BF270" s="65">
        <f t="shared" si="334"/>
        <v>0</v>
      </c>
      <c r="BG270" s="65">
        <f t="shared" si="335"/>
        <v>63.600363421058006</v>
      </c>
      <c r="BI270" s="371">
        <v>2015</v>
      </c>
      <c r="BJ270" s="342">
        <v>7.07</v>
      </c>
      <c r="BK270" s="342">
        <v>7.9049286428877679</v>
      </c>
      <c r="BL270" s="342">
        <v>8.3036964821658259</v>
      </c>
      <c r="BM270" s="342">
        <v>8.7024643214438839</v>
      </c>
      <c r="BN270" s="342">
        <v>9.5</v>
      </c>
      <c r="BO270" s="342">
        <v>10.722888040452711</v>
      </c>
      <c r="BP270" s="342">
        <v>11.334332060679067</v>
      </c>
      <c r="BQ270" s="342">
        <v>11.945776080905421</v>
      </c>
      <c r="BR270" s="342">
        <v>13.168664121358134</v>
      </c>
      <c r="BS270" s="65"/>
      <c r="BT270" s="371">
        <v>2015</v>
      </c>
      <c r="BU270" s="342">
        <v>67.185509370236915</v>
      </c>
      <c r="BV270" s="342">
        <v>70.357006246824611</v>
      </c>
      <c r="BW270" s="342">
        <v>71.942754685118459</v>
      </c>
      <c r="BX270" s="342">
        <v>73.528503123412307</v>
      </c>
      <c r="BY270" s="342">
        <v>76.7</v>
      </c>
      <c r="BZ270" s="342">
        <v>80.549560987388205</v>
      </c>
      <c r="CA270" s="342">
        <v>82.474341481082305</v>
      </c>
      <c r="CB270" s="342">
        <v>84.399121974776406</v>
      </c>
      <c r="CC270" s="342">
        <v>88.248682962164608</v>
      </c>
      <c r="CE270" s="385">
        <v>82.25</v>
      </c>
      <c r="CF270" s="342">
        <v>8.4</v>
      </c>
      <c r="CG270" s="342">
        <v>9.35</v>
      </c>
      <c r="CH270" s="342">
        <v>9.8249999999999993</v>
      </c>
      <c r="CI270" s="342">
        <v>10.3</v>
      </c>
      <c r="CJ270" s="342">
        <v>11.25</v>
      </c>
      <c r="CK270" s="342">
        <v>12.7</v>
      </c>
      <c r="CL270" s="342">
        <v>13.425000000000001</v>
      </c>
      <c r="CM270" s="342">
        <v>14.15</v>
      </c>
      <c r="CN270" s="342">
        <v>15.6</v>
      </c>
      <c r="CO270" s="342">
        <v>8.4</v>
      </c>
      <c r="CP270" s="342">
        <v>9.25</v>
      </c>
      <c r="CQ270" s="342">
        <v>9.6750000000000007</v>
      </c>
      <c r="CR270" s="342">
        <v>10.1</v>
      </c>
      <c r="CS270" s="342">
        <v>10.95</v>
      </c>
      <c r="CT270" s="342">
        <v>12.3</v>
      </c>
      <c r="CU270" s="342">
        <v>12.975</v>
      </c>
      <c r="CV270" s="342">
        <v>13.65</v>
      </c>
      <c r="CW270" s="342">
        <v>15</v>
      </c>
      <c r="CY270" s="101">
        <f t="shared" si="336"/>
        <v>1</v>
      </c>
      <c r="CZ270" s="101">
        <f t="shared" si="337"/>
        <v>3</v>
      </c>
      <c r="DB270" s="101">
        <f t="shared" si="338"/>
        <v>1</v>
      </c>
      <c r="DD270" s="311">
        <f t="shared" si="339"/>
        <v>3</v>
      </c>
      <c r="DE270" s="311"/>
      <c r="DF270" s="101">
        <f t="shared" si="255"/>
        <v>0</v>
      </c>
      <c r="DG270" s="101">
        <f t="shared" si="256"/>
        <v>0</v>
      </c>
      <c r="DH270" s="101">
        <f t="shared" si="257"/>
        <v>1</v>
      </c>
      <c r="DI270" s="101">
        <f t="shared" si="258"/>
        <v>0</v>
      </c>
      <c r="DJ270" s="311">
        <f t="shared" si="259"/>
        <v>0</v>
      </c>
      <c r="DK270" s="311">
        <f t="shared" si="260"/>
        <v>0</v>
      </c>
      <c r="DL270" s="101">
        <f t="shared" si="261"/>
        <v>0</v>
      </c>
      <c r="DM270" s="101">
        <f t="shared" si="262"/>
        <v>0</v>
      </c>
      <c r="DN270" s="101">
        <f t="shared" si="263"/>
        <v>0</v>
      </c>
      <c r="DO270" s="101">
        <f t="shared" si="264"/>
        <v>0</v>
      </c>
      <c r="DP270" s="101">
        <f t="shared" si="265"/>
        <v>1</v>
      </c>
      <c r="DQ270" s="101">
        <f t="shared" si="266"/>
        <v>0</v>
      </c>
      <c r="DR270" s="101">
        <f t="shared" si="267"/>
        <v>0</v>
      </c>
      <c r="DS270" s="101">
        <f t="shared" si="268"/>
        <v>0</v>
      </c>
      <c r="DT270" s="101">
        <f t="shared" si="269"/>
        <v>0</v>
      </c>
      <c r="DU270" s="101">
        <f t="shared" si="270"/>
        <v>1</v>
      </c>
      <c r="DV270" s="101">
        <f t="shared" si="271"/>
        <v>0</v>
      </c>
      <c r="DW270" s="101">
        <f t="shared" si="272"/>
        <v>0</v>
      </c>
      <c r="DX270" s="311">
        <f t="shared" si="273"/>
        <v>0</v>
      </c>
      <c r="DY270" s="101">
        <f t="shared" si="274"/>
        <v>0</v>
      </c>
      <c r="DZ270" s="101">
        <f t="shared" si="275"/>
        <v>0</v>
      </c>
      <c r="EA270" s="101">
        <f t="shared" si="276"/>
        <v>0</v>
      </c>
      <c r="EB270" s="101">
        <f t="shared" si="277"/>
        <v>0</v>
      </c>
      <c r="EC270" s="101">
        <f t="shared" si="278"/>
        <v>0</v>
      </c>
      <c r="ED270" s="101">
        <f t="shared" si="279"/>
        <v>0</v>
      </c>
      <c r="EE270" s="101">
        <f t="shared" si="280"/>
        <v>0</v>
      </c>
      <c r="EF270" s="101">
        <f t="shared" si="281"/>
        <v>0</v>
      </c>
      <c r="EG270" s="101">
        <f t="shared" si="282"/>
        <v>0</v>
      </c>
      <c r="EH270" s="101">
        <f t="shared" si="283"/>
        <v>0</v>
      </c>
      <c r="EI270" s="101">
        <f t="shared" si="284"/>
        <v>0</v>
      </c>
      <c r="EJ270" s="101">
        <f t="shared" si="285"/>
        <v>0</v>
      </c>
      <c r="EK270" s="101">
        <f t="shared" si="286"/>
        <v>0</v>
      </c>
      <c r="EL270" s="101">
        <f t="shared" si="287"/>
        <v>0</v>
      </c>
      <c r="EM270" s="101">
        <f t="shared" si="288"/>
        <v>0</v>
      </c>
      <c r="EN270" s="101">
        <f t="shared" si="289"/>
        <v>0</v>
      </c>
      <c r="EO270" s="101">
        <f t="shared" si="290"/>
        <v>0</v>
      </c>
      <c r="EP270" s="101">
        <f t="shared" si="291"/>
        <v>0</v>
      </c>
      <c r="EQ270" s="101">
        <f t="shared" si="292"/>
        <v>0</v>
      </c>
    </row>
    <row r="271" spans="2:147" ht="21.75" customHeight="1" x14ac:dyDescent="0.45">
      <c r="B271" s="133">
        <f>IF(Data!B270&lt;&gt;"",Data!B270,"")</f>
        <v>257</v>
      </c>
      <c r="C271" s="158" t="str">
        <f>IF(Data!C270&lt;&gt;"",Data!C270,"")</f>
        <v>นายณฐนนท์   คงเจริญ</v>
      </c>
      <c r="D271" s="106">
        <f>IF(Data!D270&lt;&gt;"",Data!D270,"")</f>
        <v>1</v>
      </c>
      <c r="E271" s="140">
        <f>IF(AND(I271=1,Data!T270=0),0,IF(I271=999,999,Data!T270))</f>
        <v>196</v>
      </c>
      <c r="F271" s="140">
        <f t="shared" si="293"/>
        <v>16.333333333333332</v>
      </c>
      <c r="G271" s="140">
        <f>IF(Data!K270&lt;&gt;"",Data!K270,"")</f>
        <v>60</v>
      </c>
      <c r="H271" s="141">
        <f>IF(Data!L270&lt;&gt;"",Data!L270,"")</f>
        <v>177</v>
      </c>
      <c r="I271" s="63">
        <f>IF(Data!M270&lt;&gt;"",Data!M270,"")</f>
        <v>1</v>
      </c>
      <c r="J271" s="63">
        <f t="shared" si="294"/>
        <v>110</v>
      </c>
      <c r="L271" s="64" t="str">
        <f t="shared" si="295"/>
        <v>น้ำหนักตามเกณฑ์</v>
      </c>
      <c r="N271" s="63">
        <f t="shared" si="296"/>
        <v>105</v>
      </c>
      <c r="P271" s="64" t="str">
        <f t="shared" si="297"/>
        <v>ค่อนข้างสูง</v>
      </c>
      <c r="R271" s="63">
        <f t="shared" si="298"/>
        <v>96</v>
      </c>
      <c r="S271" s="64" t="str">
        <f t="shared" si="299"/>
        <v>สมส่วน</v>
      </c>
      <c r="W271" s="310">
        <f t="shared" si="300"/>
        <v>1196</v>
      </c>
      <c r="Y271" s="65">
        <f t="shared" si="301"/>
        <v>54.6</v>
      </c>
      <c r="Z271" s="65">
        <f t="shared" si="302"/>
        <v>168.30233282559996</v>
      </c>
      <c r="AA271" s="65">
        <f t="shared" si="303"/>
        <v>62.6</v>
      </c>
      <c r="AB271" s="65">
        <f t="shared" si="304"/>
        <v>0</v>
      </c>
      <c r="AC271" s="341">
        <f t="shared" si="305"/>
        <v>62.6</v>
      </c>
      <c r="AD271" s="65">
        <f t="shared" si="306"/>
        <v>34.82111517180833</v>
      </c>
      <c r="AE271" s="65">
        <f t="shared" si="307"/>
        <v>41.414076781205551</v>
      </c>
      <c r="AF271" s="65">
        <f t="shared" si="308"/>
        <v>44.710557585904169</v>
      </c>
      <c r="AG271" s="65">
        <f t="shared" si="309"/>
        <v>64.728703117662661</v>
      </c>
      <c r="AH271" s="65">
        <f t="shared" si="310"/>
        <v>68.104937490216884</v>
      </c>
      <c r="AI271" s="65">
        <f t="shared" si="311"/>
        <v>74.900000000000006</v>
      </c>
      <c r="AJ271" s="65">
        <f t="shared" si="312"/>
        <v>150.08552269575861</v>
      </c>
      <c r="AK271" s="65">
        <f t="shared" si="313"/>
        <v>156.15779273903905</v>
      </c>
      <c r="AL271" s="65">
        <f t="shared" si="314"/>
        <v>159.19392776067929</v>
      </c>
      <c r="AM271" s="65">
        <f t="shared" si="315"/>
        <v>176.37581905439191</v>
      </c>
      <c r="AN271" s="65">
        <f t="shared" si="316"/>
        <v>179.06698113065588</v>
      </c>
      <c r="AO271" s="65">
        <f t="shared" si="317"/>
        <v>184.44930528318383</v>
      </c>
      <c r="AP271" s="65">
        <f t="shared" si="318"/>
        <v>45.213722207476678</v>
      </c>
      <c r="AQ271" s="65">
        <f t="shared" si="319"/>
        <v>51.009148138317784</v>
      </c>
      <c r="AR271" s="65">
        <f t="shared" si="320"/>
        <v>53.906861103738343</v>
      </c>
      <c r="AS271" s="65">
        <f t="shared" si="321"/>
        <v>70.575356785561141</v>
      </c>
      <c r="AT271" s="65">
        <f t="shared" si="322"/>
        <v>73.233809047414866</v>
      </c>
      <c r="AU271" s="65">
        <f t="shared" si="323"/>
        <v>78.550713571122301</v>
      </c>
      <c r="AV271" s="65">
        <f t="shared" si="324"/>
        <v>0</v>
      </c>
      <c r="AW271" s="65">
        <f t="shared" si="325"/>
        <v>45.213722207476678</v>
      </c>
      <c r="AX271" s="65">
        <f t="shared" si="326"/>
        <v>0</v>
      </c>
      <c r="AY271" s="65">
        <f t="shared" si="327"/>
        <v>51.009148138317784</v>
      </c>
      <c r="AZ271" s="65">
        <f t="shared" si="328"/>
        <v>0</v>
      </c>
      <c r="BA271" s="65">
        <f t="shared" si="329"/>
        <v>53.906861103738343</v>
      </c>
      <c r="BB271" s="65">
        <f t="shared" si="330"/>
        <v>0</v>
      </c>
      <c r="BC271" s="65">
        <f t="shared" si="331"/>
        <v>70.575356785561141</v>
      </c>
      <c r="BD271" s="65">
        <f t="shared" si="332"/>
        <v>0</v>
      </c>
      <c r="BE271" s="65">
        <f t="shared" si="333"/>
        <v>73.233809047414866</v>
      </c>
      <c r="BF271" s="65">
        <f t="shared" si="334"/>
        <v>0</v>
      </c>
      <c r="BG271" s="65">
        <f t="shared" si="335"/>
        <v>78.550713571122301</v>
      </c>
      <c r="BI271" s="371">
        <v>2016</v>
      </c>
      <c r="BJ271" s="342">
        <v>7.2</v>
      </c>
      <c r="BK271" s="342">
        <v>8.0500000000000007</v>
      </c>
      <c r="BL271" s="342">
        <v>8.4441893464546016</v>
      </c>
      <c r="BM271" s="342">
        <v>8.8961262309697346</v>
      </c>
      <c r="BN271" s="342">
        <v>9.8000000000000007</v>
      </c>
      <c r="BO271" s="342">
        <v>10.969718995215636</v>
      </c>
      <c r="BP271" s="342">
        <v>11.554578492823454</v>
      </c>
      <c r="BQ271" s="342">
        <v>12.139437990431272</v>
      </c>
      <c r="BR271" s="342">
        <v>13.30915698564691</v>
      </c>
      <c r="BS271" s="65"/>
      <c r="BT271" s="371">
        <v>2016</v>
      </c>
      <c r="BU271" s="342">
        <v>68.238632148154807</v>
      </c>
      <c r="BV271" s="342">
        <v>71.392421432103205</v>
      </c>
      <c r="BW271" s="342">
        <v>72.969316074077398</v>
      </c>
      <c r="BX271" s="342">
        <v>74.546210716051604</v>
      </c>
      <c r="BY271" s="342">
        <v>77.7</v>
      </c>
      <c r="BZ271" s="342">
        <v>81.54649489789837</v>
      </c>
      <c r="CA271" s="342">
        <v>83.469742346847553</v>
      </c>
      <c r="CB271" s="342">
        <v>85.392989795796737</v>
      </c>
      <c r="CC271" s="342">
        <v>89.239484693695104</v>
      </c>
      <c r="CE271" s="385">
        <v>82.5</v>
      </c>
      <c r="CF271" s="342">
        <v>8.4499999999999993</v>
      </c>
      <c r="CG271" s="342">
        <v>9.4</v>
      </c>
      <c r="CH271" s="342">
        <v>9.875</v>
      </c>
      <c r="CI271" s="342">
        <v>10.35</v>
      </c>
      <c r="CJ271" s="342">
        <v>11.3</v>
      </c>
      <c r="CK271" s="342">
        <v>12.75</v>
      </c>
      <c r="CL271" s="342">
        <v>13.475</v>
      </c>
      <c r="CM271" s="342">
        <v>14.2</v>
      </c>
      <c r="CN271" s="342">
        <v>15.65</v>
      </c>
      <c r="CO271" s="342">
        <v>8.4499999999999993</v>
      </c>
      <c r="CP271" s="342">
        <v>9.3000000000000007</v>
      </c>
      <c r="CQ271" s="342">
        <v>9.7249999999999996</v>
      </c>
      <c r="CR271" s="342">
        <v>10.15</v>
      </c>
      <c r="CS271" s="342">
        <v>11</v>
      </c>
      <c r="CT271" s="342">
        <v>12.35</v>
      </c>
      <c r="CU271" s="342">
        <v>13.025</v>
      </c>
      <c r="CV271" s="342">
        <v>13.7</v>
      </c>
      <c r="CW271" s="342">
        <v>15.05</v>
      </c>
      <c r="CY271" s="101">
        <f t="shared" si="336"/>
        <v>1</v>
      </c>
      <c r="CZ271" s="101">
        <f t="shared" si="337"/>
        <v>3</v>
      </c>
      <c r="DB271" s="101">
        <f t="shared" si="338"/>
        <v>4</v>
      </c>
      <c r="DD271" s="311">
        <f t="shared" si="339"/>
        <v>3</v>
      </c>
      <c r="DE271" s="311"/>
      <c r="DF271" s="101">
        <f t="shared" ref="DF271:DF334" si="340">IF(AND(D271=1,CZ271=5),1,0)</f>
        <v>0</v>
      </c>
      <c r="DG271" s="101">
        <f t="shared" ref="DG271:DG334" si="341">IF(AND(D271=1,CZ271=4),1,0)</f>
        <v>0</v>
      </c>
      <c r="DH271" s="101">
        <f t="shared" ref="DH271:DH334" si="342">IF(AND(D271=1,CZ271=3),1,0)</f>
        <v>1</v>
      </c>
      <c r="DI271" s="101">
        <f t="shared" ref="DI271:DI334" si="343">IF(AND(D271=1,CZ271=2),1,0)</f>
        <v>0</v>
      </c>
      <c r="DJ271" s="311">
        <f t="shared" ref="DJ271:DJ334" si="344">IF(AND(D271=1,CZ271=1),1,0)</f>
        <v>0</v>
      </c>
      <c r="DK271" s="311">
        <f t="shared" ref="DK271:DK334" si="345">IF(AND(D271=1,CZ271=0),1,0)</f>
        <v>0</v>
      </c>
      <c r="DL271" s="101">
        <f t="shared" ref="DL271:DL334" si="346">IF(AND(D271=1,DB271=5),1,0)</f>
        <v>0</v>
      </c>
      <c r="DM271" s="101">
        <f t="shared" ref="DM271:DM334" si="347">IF(AND(D271=1,DB271=4),1,0)</f>
        <v>1</v>
      </c>
      <c r="DN271" s="101">
        <f t="shared" ref="DN271:DN334" si="348">IF(AND(D271=1,DB271=3),1,0)</f>
        <v>0</v>
      </c>
      <c r="DO271" s="101">
        <f t="shared" ref="DO271:DO334" si="349">IF(AND(D271=1,DB271=2),1,0)</f>
        <v>0</v>
      </c>
      <c r="DP271" s="101">
        <f t="shared" ref="DP271:DP334" si="350">IF(AND(D271=1,DB271=1),1,0)</f>
        <v>0</v>
      </c>
      <c r="DQ271" s="101">
        <f t="shared" ref="DQ271:DQ334" si="351">IF(AND(D271=1,DB271=0),1,0)</f>
        <v>0</v>
      </c>
      <c r="DR271" s="101">
        <f t="shared" ref="DR271:DR334" si="352">IF(AND(D271=1,DD271=6),1,0)</f>
        <v>0</v>
      </c>
      <c r="DS271" s="101">
        <f t="shared" ref="DS271:DS334" si="353">IF(AND(D271=1,DD271=5),1,0)</f>
        <v>0</v>
      </c>
      <c r="DT271" s="101">
        <f t="shared" ref="DT271:DT334" si="354">IF(AND(D271=1,DD271=4),1,0)</f>
        <v>0</v>
      </c>
      <c r="DU271" s="101">
        <f t="shared" ref="DU271:DU334" si="355">IF(AND(D271=1,DD271=3),1,0)</f>
        <v>1</v>
      </c>
      <c r="DV271" s="101">
        <f t="shared" ref="DV271:DV334" si="356">IF(AND(D271=1,DD271=2),1,0)</f>
        <v>0</v>
      </c>
      <c r="DW271" s="101">
        <f t="shared" ref="DW271:DW334" si="357">IF(AND(D271=1,DD271=1),1,0)</f>
        <v>0</v>
      </c>
      <c r="DX271" s="311">
        <f t="shared" ref="DX271:DX334" si="358">IF(AND(D271=1,DD271=0),1,0)</f>
        <v>0</v>
      </c>
      <c r="DY271" s="101">
        <f t="shared" ref="DY271:DY334" si="359">IF(AND(D271=2,CZ271=5),1,0)</f>
        <v>0</v>
      </c>
      <c r="DZ271" s="101">
        <f t="shared" ref="DZ271:DZ334" si="360">IF(AND(D271=2,CZ271=4),1,0)</f>
        <v>0</v>
      </c>
      <c r="EA271" s="101">
        <f t="shared" ref="EA271:EA334" si="361">IF(AND(D271=2,CZ271=3),1,0)</f>
        <v>0</v>
      </c>
      <c r="EB271" s="101">
        <f t="shared" ref="EB271:EB334" si="362">IF(AND(D271=2,CZ271=2),1,0)</f>
        <v>0</v>
      </c>
      <c r="EC271" s="101">
        <f t="shared" ref="EC271:EC334" si="363">IF(AND(D271=2,CZ271=1),1,0)</f>
        <v>0</v>
      </c>
      <c r="ED271" s="101">
        <f t="shared" ref="ED271:ED334" si="364">IF(AND(D271=2,CZ271=0),1,0)</f>
        <v>0</v>
      </c>
      <c r="EE271" s="101">
        <f t="shared" ref="EE271:EE334" si="365">IF(AND(D271=2,DB271=5),1,0)</f>
        <v>0</v>
      </c>
      <c r="EF271" s="101">
        <f t="shared" ref="EF271:EF334" si="366">IF(AND(D271=2,DB271=4),1,0)</f>
        <v>0</v>
      </c>
      <c r="EG271" s="101">
        <f t="shared" ref="EG271:EG334" si="367">IF(AND(D271=2,DB271=3),1,0)</f>
        <v>0</v>
      </c>
      <c r="EH271" s="101">
        <f t="shared" ref="EH271:EH334" si="368">IF(AND(D271=2,DB271=2),1,0)</f>
        <v>0</v>
      </c>
      <c r="EI271" s="101">
        <f t="shared" ref="EI271:EI334" si="369">IF(AND(D271=2,DB271=1),1,0)</f>
        <v>0</v>
      </c>
      <c r="EJ271" s="101">
        <f t="shared" ref="EJ271:EJ334" si="370">IF(AND(D271=2,DB271=0),1,0)</f>
        <v>0</v>
      </c>
      <c r="EK271" s="101">
        <f t="shared" ref="EK271:EK334" si="371">IF(AND(D271=2,DD271=6),1,0)</f>
        <v>0</v>
      </c>
      <c r="EL271" s="101">
        <f t="shared" ref="EL271:EL334" si="372">IF(AND(D271=2,DD271=5),1,0)</f>
        <v>0</v>
      </c>
      <c r="EM271" s="101">
        <f t="shared" ref="EM271:EM334" si="373">IF(AND(D271=2,DD271=4),1,0)</f>
        <v>0</v>
      </c>
      <c r="EN271" s="101">
        <f t="shared" ref="EN271:EN334" si="374">IF(AND(D271=2,DD271=3),1,0)</f>
        <v>0</v>
      </c>
      <c r="EO271" s="101">
        <f t="shared" ref="EO271:EO334" si="375">IF(AND(D271=2,DD271=2),1,0)</f>
        <v>0</v>
      </c>
      <c r="EP271" s="101">
        <f t="shared" ref="EP271:EP334" si="376">IF(AND(D271=2,DD271=1),1,0)</f>
        <v>0</v>
      </c>
      <c r="EQ271" s="101">
        <f t="shared" ref="EQ271:EQ334" si="377">IF(AND(D271=2,DD271=0),1,0)</f>
        <v>0</v>
      </c>
    </row>
    <row r="272" spans="2:147" ht="21.75" customHeight="1" x14ac:dyDescent="0.45">
      <c r="B272" s="133">
        <f>IF(Data!B271&lt;&gt;"",Data!B271,"")</f>
        <v>258</v>
      </c>
      <c r="C272" s="158" t="str">
        <f>IF(Data!C271&lt;&gt;"",Data!C271,"")</f>
        <v>นายธนพนธ์   ฤทธิมาลี</v>
      </c>
      <c r="D272" s="106">
        <f>IF(Data!D271&lt;&gt;"",Data!D271,"")</f>
        <v>1</v>
      </c>
      <c r="E272" s="140">
        <f>IF(AND(I272=1,Data!T271=0),0,IF(I272=999,999,Data!T271))</f>
        <v>194</v>
      </c>
      <c r="F272" s="140">
        <f t="shared" ref="F272:F335" si="378">IF(D272 = "","",IF(E272=999,999,E272/12))</f>
        <v>16.166666666666668</v>
      </c>
      <c r="G272" s="140">
        <f>IF(Data!K271&lt;&gt;"",Data!K271,"")</f>
        <v>45</v>
      </c>
      <c r="H272" s="141">
        <f>IF(Data!L271&lt;&gt;"",Data!L271,"")</f>
        <v>170</v>
      </c>
      <c r="I272" s="63">
        <f>IF(Data!M271&lt;&gt;"",Data!M271,"")</f>
        <v>1</v>
      </c>
      <c r="J272" s="63">
        <f t="shared" ref="J272:J335" si="379">IF(OR(OR(OR(D272=0,I272=0),G272=0),Y272=0),0,ROUND(G272*100/Y272,0))</f>
        <v>83</v>
      </c>
      <c r="L272" s="64" t="str">
        <f t="shared" ref="L272:L335" si="380">IF(D272 = "","",IF(OR(OR(OR(OR(OR(D272=0),D272&gt;2),I272=999),G272=0),J272=0),"ไม่ทราบค่า",IF(G272&gt;AH272,"น้ำหนักมากกว่าเกณฑ์",IF(G272&gt;AG272,"น้ำหนักค่อนข้างมาก",IF(G272&gt;=AF272,"น้ำหนักตามเกณฑ์",IF(G272&gt;=AE272,"น้ำหนักค่อนข้างน้อย","น้ำหนักน้อยกว่าเกณฑ์"))))))</f>
        <v>น้ำหนักตามเกณฑ์</v>
      </c>
      <c r="N272" s="63">
        <f t="shared" ref="N272:N335" si="381">IF(OR(OR(OR(D272=0,I272=0),H272=0),Z272=0),0,ROUND(H272*100/Z272,0))</f>
        <v>101</v>
      </c>
      <c r="P272" s="64" t="str">
        <f t="shared" ref="P272:P335" si="382">IF(D272 = "","",IF(OR(OR(OR(OR(OR(D272=0),D272&gt;2),H272=0),I272=999),N272=0),"ไม่ทราบค่า",IF(H272&gt;AN272,"สูงกว่าเกณฑ์",IF(H272&gt;AM272,"ค่อนข้างสูง",IF(H272&gt;=AL272,"ส่วนสูงตามเกณฑ์",IF(H272&gt;=AK272,"ค่อนข้างเตี้ย","เตี้ย"))))))</f>
        <v>ส่วนสูงตามเกณฑ์</v>
      </c>
      <c r="R272" s="63">
        <f t="shared" ref="R272:R335" si="383">IF(OR(OR(OR(OR(OR(D272=0,G272=0),H272=0),H272&lt;49),AA272=999),AA272=0),0,ROUND(G272*100/AA272,0))</f>
        <v>79</v>
      </c>
      <c r="S272" s="64" t="str">
        <f t="shared" ref="S272:S335" si="384">IF(D272 = "","",IF(OR(OR(OR(OR(OR(OR(D272=0,D272&gt;2),G272=0),H272=0),H272&lt;49),R272=0),AA272=0),"ไม่ทราบค่า",IF(G272&gt;AU272,"อ้วน",IF(G272&gt;AT272,"เริ่มอ้วน",IF(G272&gt;AS272,"ท้วม",IF(G272&gt;=AR272,"สมส่วน",IF(G272&gt;=AQ272,"ค่อนข้างผอม","ผอม")))))))</f>
        <v>ผอม</v>
      </c>
      <c r="W272" s="310">
        <f t="shared" ref="W272:W335" si="385">ROUND(E272+(D272*1000),0)</f>
        <v>1194</v>
      </c>
      <c r="Y272" s="65">
        <f t="shared" ref="Y272:Y335" si="386">IF(OR(OR(OR(OR(D272=0,D272&gt;2),W272=0),AND(D272=1,W272&gt;1239),AND(D272=2,W272&gt;2239))),0,VLOOKUP($W272,$BI$15:$BR$494,6))</f>
        <v>54.2</v>
      </c>
      <c r="Z272" s="65">
        <f t="shared" ref="Z272:Z335" si="387">IF(OR(OR(OR(OR(D272=0,D272&gt;2),W272=0),AND(D272=1,W272&gt;1239),AND(D272=2,W272&gt;2239))),0,VLOOKUP($W272,$BT$15:$CC$494,6))</f>
        <v>167.93087426559998</v>
      </c>
      <c r="AA272" s="65">
        <f t="shared" ref="AA272:AA335" si="388">IF(AC272&gt;0,AC272,AB272)</f>
        <v>57.1</v>
      </c>
      <c r="AB272" s="65">
        <f t="shared" ref="AB272:AB335" si="389">IF(OR(OR(OR(D272=0,H272=0),G272=0),H272&lt;49),0,IF(AND(D272=1,E272=999,H272&lt;85),VLOOKUP($H272,$CE$15:$CN$219,6),IF(AND(D272=2,E272=999,H272&lt;85),VLOOKUP($H272,$CE$15:$CW$219,15),IF(AND(D272=1,E272=999,H272&gt;=85,H272&lt;=180),VLOOKUP($H272,$CE$221:$CN$661,6),IF(AND(D272=2,E272=999,H272&gt;=85,H272&lt;=170),VLOOKUP($H272,$CE$221:$CW$621,15),0)))))</f>
        <v>0</v>
      </c>
      <c r="AC272" s="341">
        <f t="shared" ref="AC272:AC335" si="390">IF(OR(OR(OR(OR(D272=0,H272=0),G272=0),H272&lt;49),E272=999),0,IF(AND(D272=1,E272&lt;24,H272&lt;=100),VLOOKUP($H272,$CE$15:$CN$219,6),IF(AND(D272=2,E272&lt;24,H272&lt;=100),VLOOKUP($H272,$CE$15:$CW$219,15),IF(AND(D272=1,E272&gt;=24,H272&gt;=70,H272&lt;=180),VLOOKUP($H272,$CE$221:$CN$661,6),IF(AND(D272=2,E272&gt;=24,H272&gt;=70,H272&lt;=170),VLOOKUP($H272,$CE$221:$CW$621,15),0)))))</f>
        <v>57.1</v>
      </c>
      <c r="AD272" s="65">
        <f t="shared" ref="AD272:AD335" si="391">IF(OR(OR(OR(OR(D272=0,D272&gt;2),W272=0),AND(D272=1,W272&gt;1239),AND(D272=2,W272&gt;2239))),0,VLOOKUP($W272,$BI$15:$BR$494,2))</f>
        <v>34.421115171808324</v>
      </c>
      <c r="AE272" s="65">
        <f t="shared" ref="AE272:AE335" si="392">IF(OR(OR(OR(OR(D272=0,D272&gt;2),W272=0),AND(D272=1,W272&gt;1239),AND(D272=2,W272&gt;2239))),0,VLOOKUP($W272,$BI$15:$BR$494,3))</f>
        <v>41.014076781205546</v>
      </c>
      <c r="AF272" s="65">
        <f t="shared" ref="AF272:AF335" si="393">IF(OR(OR(OR(OR(D272=0,D272&gt;2),W272=0),AND(D272=1,W272&gt;1239),AND(D272=2,W272&gt;2239))),0,VLOOKUP($W272,$BI$15:$BR$494,4))</f>
        <v>44.310557585904164</v>
      </c>
      <c r="AG272" s="65">
        <f t="shared" ref="AG272:AG335" si="394">IF(OR(OR(OR(OR(D272=0,D272&gt;2),W272=0),AND(D272=1,W272&gt;1239),AND(D272=2,W272&gt;2239))),0,VLOOKUP($W272,$BI$15:$BR$494,8))</f>
        <v>64.488210253373893</v>
      </c>
      <c r="AH272" s="65">
        <f t="shared" ref="AH272:AH335" si="395">IF(OR(OR(OR(OR(D272=0,D272&gt;2),W272=0),AND(D272=1,W272&gt;1239),AND(D272=2,W272&gt;2239))),0,VLOOKUP($W272,$BI$15:$BR$494,9))</f>
        <v>67.917613671165185</v>
      </c>
      <c r="AI272" s="65">
        <f t="shared" ref="AI272:AI335" si="396">IF(OR(OR(OR(OR(D272=0,D272&gt;2),W272=0),AND(D272=1,W272&gt;1239),AND(D272=2,W272&gt;2239))),0,VLOOKUP($W272,$BI$15:$BR$494,10))</f>
        <v>74.8</v>
      </c>
      <c r="AJ272" s="65">
        <f t="shared" ref="AJ272:AJ335" si="397">IF(OR(OR(OR(OR(D272=0,D272&gt;2),W272=0),AND(D272=1,W272&gt;1239),AND(D272=2,W272&gt;2239))),0,VLOOKUP($W272,$BT$15:$CC$494,2))</f>
        <v>149.628257737913</v>
      </c>
      <c r="AK272" s="65">
        <f t="shared" ref="AK272:AK335" si="398">IF(OR(OR(OR(OR(D272=0,D272&gt;2),W272=0),AND(D272=1,W272&gt;1239),AND(D272=2,W272&gt;2239))),0,VLOOKUP($W272,$BT$15:$CC$494,3))</f>
        <v>155.72912991380866</v>
      </c>
      <c r="AL272" s="65">
        <f t="shared" ref="AL272:AL335" si="399">IF(OR(OR(OR(OR(D272=0,D272&gt;2),W272=0),AND(D272=1,W272&gt;1239),AND(D272=2,W272&gt;2239))),0,VLOOKUP($W272,$BT$15:$CC$494,4))</f>
        <v>158.77956600175651</v>
      </c>
      <c r="AM272" s="65">
        <f t="shared" ref="AM272:AM335" si="400">IF(OR(OR(OR(OR(D272=0,D272&gt;2),W272=0),AND(D272=1,W272&gt;1239),AND(D272=2,W272&gt;2239))),0,VLOOKUP($W272,$BT$15:$CC$494,8))</f>
        <v>176.14555676218015</v>
      </c>
      <c r="AN272" s="65">
        <f t="shared" ref="AN272:AN335" si="401">IF(OR(OR(OR(OR(D272=0,D272&gt;2),W272=0),AND(D272=1,W272&gt;1239),AND(D272=2,W272&gt;2239))),0,VLOOKUP($W272,$BT$15:$CC$494,9))</f>
        <v>178.8837842610402</v>
      </c>
      <c r="AO272" s="65">
        <f t="shared" ref="AO272:AO335" si="402">IF(OR(OR(OR(OR(D272=0,D272&gt;2),W272=0),AND(D272=1,W272&gt;1239),AND(D272=2,W272&gt;2239))),0,VLOOKUP($W272,$BT$15:$CC$494,10))</f>
        <v>184.36023925876032</v>
      </c>
      <c r="AP272" s="65">
        <f t="shared" ref="AP272:AP335" si="403">IF(AW272&gt;0,AW272,AV272)</f>
        <v>40.192243614610348</v>
      </c>
      <c r="AQ272" s="65">
        <f t="shared" ref="AQ272:AQ335" si="404">IF(AY272&gt;0,AY272,AX272)</f>
        <v>45.82816240974023</v>
      </c>
      <c r="AR272" s="65">
        <f t="shared" ref="AR272:AR335" si="405">IF(BA272&gt;0,BA272,AZ272)</f>
        <v>48.646121807305164</v>
      </c>
      <c r="AS272" s="65">
        <f t="shared" ref="AS272:AS335" si="406">IF(BC272&gt;0,BC272,BB272)</f>
        <v>65.474124624839206</v>
      </c>
      <c r="AT272" s="65">
        <f t="shared" ref="AT272:AT335" si="407">IF(BE272&gt;0,BE272,BD272)</f>
        <v>68.265499499785619</v>
      </c>
      <c r="AU272" s="65">
        <f t="shared" ref="AU272:AU335" si="408">IF(BG272&gt;0,BG272,BF272)</f>
        <v>73.848249249678418</v>
      </c>
      <c r="AV272" s="65">
        <f t="shared" ref="AV272:AV335" si="409">IF(OR(OR(OR(D272=0,H272=0),G272=0),H272&lt;49),0,IF(AND(D272=1,E272=999,H272&lt;85),VLOOKUP($H272,$CE$15:$CN$219,2),IF(AND(D272=2,E272=999,H272&lt;85),VLOOKUP($H272,$CE$15:$CW$219,11),IF(AND(D272=1,E272=999,H272&gt;=85,H272&lt;=180),VLOOKUP($H272,$CE$221:$CN$661,2),IF(AND(D272=2,E272=999,H272&gt;=85,H272&lt;=170),VLOOKUP($H272,$CE$221:$CW$621,11),0)))))</f>
        <v>0</v>
      </c>
      <c r="AW272" s="65">
        <f t="shared" ref="AW272:AW335" si="410">IF(OR(OR(OR(OR(D272=0,H272=0),G272=0),H272&lt;49),E272=999),0,IF(AND(D272=1,E272&lt;24,H272&lt;=100),VLOOKUP($H272,$CE$15:$CN$219,2),IF(AND(D272=2,E272&lt;24,H272&lt;=100),VLOOKUP($H272,$CE$15:$CW$219,11),IF(AND(D272=1,E272&gt;=24,H272&gt;=70,H272&lt;=180),VLOOKUP($H272,$CE$221:$CN$661,2),IF(AND(D272=2,E272&gt;=24,H272&gt;=70,H272&lt;=170),VLOOKUP($H272,$CE$221:$CW$621,11),0)))))</f>
        <v>40.192243614610348</v>
      </c>
      <c r="AX272" s="65">
        <f t="shared" ref="AX272:AX335" si="411">IF(OR(OR(OR(D272=0,H272=0),G272=0),H272&lt;49),0,IF(AND(D272=1,E272=999,H272&lt;85),VLOOKUP($H272,$CE$15:$CN$219,3),IF(AND(D272=2,E272=999,H272&lt;85),VLOOKUP($H272,$CE$15:$CW$219,12),IF(AND(D272=1,E272=999,H272&gt;=85,H272&lt;=180),VLOOKUP($H272,$CE$221:$CN$661,3),IF(AND(D272=2,E272=999,H272&gt;=85,H272&lt;=170),VLOOKUP($H272,$CE$221:$CW$621,12),0)))))</f>
        <v>0</v>
      </c>
      <c r="AY272" s="65">
        <f t="shared" ref="AY272:AY335" si="412">IF(OR(OR(OR(OR(D272=0,H272=0),G272=0),H272&lt;49),E272=999),0,IF(AND(D272=1,E272&lt;24,H272&lt;=100),VLOOKUP($H272,$CE$15:$CN$219,3),IF(AND(D272=2,E272&lt;24,H272&lt;=100),VLOOKUP($H272,$CE$15:$CW$219,12),IF(AND(D272=1,E272&gt;=24,H272&gt;=70,H272&lt;=180),VLOOKUP($H272,$CE$221:$CN$661,3),IF(AND(D272=2,E272&gt;=24,H272&gt;=70,H272&lt;=170),VLOOKUP($H272,$CE$221:$CW$621,12),0)))))</f>
        <v>45.82816240974023</v>
      </c>
      <c r="AZ272" s="65">
        <f t="shared" ref="AZ272:AZ335" si="413">IF(OR(OR(OR(D272=0,H272=0),G272=0),H272&lt;49),0,IF(AND(D272=1,E272=999,H272&lt;85),VLOOKUP($H272,$CE$15:$CN$219,4),IF(AND(D272=2,E272=999,H272&lt;85),VLOOKUP($H272,$CE$15:$CW$219,13),IF(AND(D272=1,E272=999,H272&gt;=85,H272&lt;=180),VLOOKUP($H272,$CE$221:$CN$661,4),IF(AND(D272=2,E272=999,H272&gt;=85,H272&lt;=170),VLOOKUP($H272,$CE$221:$CW$621,13 ),0)))))</f>
        <v>0</v>
      </c>
      <c r="BA272" s="65">
        <f t="shared" ref="BA272:BA335" si="414">IF(OR(OR(OR(OR(D272=0,H272=0),G272=0),H272&lt;49),E272=999),0,IF(AND(D272=1,E272&lt;24,H272&lt;=100),VLOOKUP($H272,$CE$15:$CN$219,4),IF(AND(D272=2,E272&lt;24,H272&lt;=100),VLOOKUP($H272,$CE$15:$CW$219,13),IF(AND(D272=1,E272&gt;=24,H272&gt;=70,H272&lt;=180),VLOOKUP($H272,$CE$221:$CN$661,4),IF(AND(D272=2,E272&gt;=24,H272&gt;=70,H272&lt;=170),VLOOKUP($H272,$CE$221:$CW$621,13 ),"0")))))</f>
        <v>48.646121807305164</v>
      </c>
      <c r="BB272" s="65">
        <f t="shared" ref="BB272:BB335" si="415">IF(OR(OR(OR(D272=0,H272=0),G272=0),H272&lt;49),0,IF(AND(D272=1,E272=999,H272&lt;85),VLOOKUP($H272,$CE$15:$CN$219,8),IF(AND(D272=2,E272=999,H272&lt;85),VLOOKUP($H272,$CE$15:$CW$219,17),IF(AND(D272=1,E272=999,H272&gt;=85,H272&lt;=180),VLOOKUP($H272,$CE$221:$CN$661,8),IF(AND(D272=2,E272=999,H272&gt;=85,H272&lt;=170),VLOOKUP($H272,$CE$221:$CW$621,17 ),0)))))</f>
        <v>0</v>
      </c>
      <c r="BC272" s="65">
        <f t="shared" ref="BC272:BC335" si="416">IF(OR(OR(OR(OR(D272=0,H272=0),G272=0),H272&lt;49),E272=999),0,IF(AND(D272=1,E272&lt;24,H272&lt;=100),VLOOKUP($H272,$CE$15:$CN$219,8),IF(AND(D272=2,E272&lt;24,H272&lt;=100),VLOOKUP($H272,$CE$15:$CW$219,17),IF(AND(D272=1,E272&gt;=24,H272&gt;=70,H272&lt;=180),VLOOKUP($H272,$CE$221:$CN$661,8),IF(AND(D272=2,E272&gt;=24,H272&gt;=70,H272&lt;=170),VLOOKUP($H272,$CE$221:$CW$621,17 ),0)))))</f>
        <v>65.474124624839206</v>
      </c>
      <c r="BD272" s="65">
        <f t="shared" ref="BD272:BD335" si="417">IF(OR(OR(OR(D272=0,H272=0),G272=0),H272&lt;49),0,IF(AND(D272=1,E272=999,H272&lt;85),VLOOKUP($H272,$CE$15:$CN$219,9),IF(AND(D272=2,E272=999,H272&lt;85),VLOOKUP($H272,$CE$15:$CW$219,18),IF(AND(D272=1,E272=999,H272&gt;=85,H272&lt;=180),VLOOKUP($H272,$CE$221:$CN$661,9),IF(AND(D272=2,E272=999,H272&gt;=85,H272&lt;=170),VLOOKUP($H272,$CE$221:$CW$621,18),0)))))</f>
        <v>0</v>
      </c>
      <c r="BE272" s="65">
        <f t="shared" ref="BE272:BE335" si="418">IF(OR(OR(OR(OR(D272=0,H272=0),H272&lt;49),G272=0),E272=999),0,IF(AND(D272=1,E272&lt;24,H272&lt;=100),VLOOKUP($H272,$CE$15:$CN$219,9),IF(AND(D272=2,E272&lt;24,H272&lt;=100),VLOOKUP($H272,$CE$15:$CW$219,18),IF(AND(D272=1,E272&gt;=24,H272&gt;=70,H272&lt;=180),VLOOKUP($H272,$CE$221:$CN$661,9),IF(AND(D272=2,E272&gt;=24,H272&gt;=70,H272&lt;=170),VLOOKUP($H272,$CE$221:$CW$621,18 ),0)))))</f>
        <v>68.265499499785619</v>
      </c>
      <c r="BF272" s="65">
        <f t="shared" ref="BF272:BF335" si="419">IF(OR(OR(OR(D272=0,H272=0),G272=0),H272&lt;49),0,IF(AND(D272=1,E272=999,H272&lt;85),VLOOKUP($H272,$CE$15:$CN$219,10),IF(AND(D272=2,E272=999,H272&lt;85),VLOOKUP($H272,$CE$15:$CW$219,19),IF(AND(D272=1,E272=999,H272&gt;=85,H272&lt;=180),VLOOKUP($H272,$CE$221:$CN$661,10),IF(AND(D272=2,E272=999,H272&gt;=85,H272&lt;=170),VLOOKUP($H272,$CE$221:$CW$621,19),0)))))</f>
        <v>0</v>
      </c>
      <c r="BG272" s="65">
        <f t="shared" ref="BG272:BG335" si="420">IF(OR(OR(OR(OR(D272=0,H272=0),G272=0),H272&lt;49),E272=999),0,IF(AND(D272=1,E272&lt;24,H272&lt;=100),VLOOKUP($H272,$CE$15:$CN$219,10),IF(AND(D272=2,E272&lt;24,H272&lt;=100),VLOOKUP($H272,$CE$15:$CW$219,19),IF(AND(D272=1,E272&gt;=24,H272&gt;=70,H272&lt;=180),VLOOKUP($H272,$CE$221:$CN$661,10),IF(AND(D272=2,E272&gt;=24,H272&gt;=70,H272&lt;=170),VLOOKUP($H272,$CE$221:$CW$621,19 ),0)))))</f>
        <v>73.848249249678418</v>
      </c>
      <c r="BI272" s="371">
        <v>2017</v>
      </c>
      <c r="BJ272" s="342">
        <v>7.3</v>
      </c>
      <c r="BK272" s="342">
        <v>8.1922524619394714</v>
      </c>
      <c r="BL272" s="342">
        <v>8.6441893464546027</v>
      </c>
      <c r="BM272" s="342">
        <v>9.0961262309697357</v>
      </c>
      <c r="BN272" s="342">
        <v>10</v>
      </c>
      <c r="BO272" s="342">
        <v>11.222888040452711</v>
      </c>
      <c r="BP272" s="342">
        <v>11.834332060679067</v>
      </c>
      <c r="BQ272" s="342">
        <v>12.445776080905421</v>
      </c>
      <c r="BR272" s="342">
        <v>13.668664121358134</v>
      </c>
      <c r="BS272" s="65"/>
      <c r="BT272" s="371">
        <v>2017</v>
      </c>
      <c r="BU272" s="342">
        <v>69.292465363808091</v>
      </c>
      <c r="BV272" s="342">
        <v>72.428310242538728</v>
      </c>
      <c r="BW272" s="342">
        <v>73.996232681904047</v>
      </c>
      <c r="BX272" s="342">
        <v>75.564155121269366</v>
      </c>
      <c r="BY272" s="342">
        <v>78.7</v>
      </c>
      <c r="BZ272" s="342">
        <v>82.511856674853519</v>
      </c>
      <c r="CA272" s="342">
        <v>84.417785012280277</v>
      </c>
      <c r="CB272" s="342">
        <v>86.323713349707049</v>
      </c>
      <c r="CC272" s="342">
        <v>90.135570024560565</v>
      </c>
      <c r="CE272" s="385">
        <v>82.75</v>
      </c>
      <c r="CF272" s="342">
        <v>8.5</v>
      </c>
      <c r="CG272" s="342">
        <v>9.4499999999999993</v>
      </c>
      <c r="CH272" s="342">
        <v>9.9250000000000007</v>
      </c>
      <c r="CI272" s="342">
        <v>10.4</v>
      </c>
      <c r="CJ272" s="342">
        <v>11.35</v>
      </c>
      <c r="CK272" s="342">
        <v>12.8</v>
      </c>
      <c r="CL272" s="342">
        <v>13.525</v>
      </c>
      <c r="CM272" s="342">
        <v>14.25</v>
      </c>
      <c r="CN272" s="342">
        <v>15.7</v>
      </c>
      <c r="CO272" s="342">
        <v>8.5</v>
      </c>
      <c r="CP272" s="342">
        <v>9.35</v>
      </c>
      <c r="CQ272" s="342">
        <v>9.7750000000000004</v>
      </c>
      <c r="CR272" s="342">
        <v>10.199999999999999</v>
      </c>
      <c r="CS272" s="342">
        <v>11.05</v>
      </c>
      <c r="CT272" s="342">
        <v>12.4</v>
      </c>
      <c r="CU272" s="342">
        <v>13.074999999999999</v>
      </c>
      <c r="CV272" s="342">
        <v>13.75</v>
      </c>
      <c r="CW272" s="342">
        <v>15.1</v>
      </c>
      <c r="CY272" s="101">
        <f t="shared" ref="CY272:CY335" si="421">IF(OR(D272=1,D272=2),1,0)</f>
        <v>1</v>
      </c>
      <c r="CZ272" s="101">
        <f t="shared" ref="CZ272:CZ335" si="422">IF(OR(OR(OR(OR(OR(D272=0),D272&gt;2),I272=999),G272=0),J272=0),0,IF(G272&gt;AH272,5,IF(G272&gt;AG272,4,IF(G272&gt;=AF272,3,IF(G272&gt;=AE272,2,1)))))</f>
        <v>3</v>
      </c>
      <c r="DB272" s="101">
        <f t="shared" ref="DB272:DB335" si="423">IF(OR(OR(OR(OR(OR(D272=0),D272&gt;2),H272=0),I272=999),N272=0),0,IF(H272&gt;AN272,5,IF(H272&gt;AM272,4,IF(H272&gt;=AL272,3,IF(H272&gt;=AK272,2,1)))))</f>
        <v>3</v>
      </c>
      <c r="DD272" s="311">
        <f t="shared" ref="DD272:DD335" si="424">IF(OR(OR(OR(OR(OR(OR(D272=0,D272&gt;2),G272=0),H272=0),H272&lt;49),R272=0),AA272=0),0,IF(G272&gt;AU272,6,IF(G272&gt;AT272,5,IF(G272&gt;AS272,4,IF(G272&gt;=AR272,3,IF(G272&gt;=AQ272,2,1))))))</f>
        <v>1</v>
      </c>
      <c r="DE272" s="311"/>
      <c r="DF272" s="101">
        <f t="shared" si="340"/>
        <v>0</v>
      </c>
      <c r="DG272" s="101">
        <f t="shared" si="341"/>
        <v>0</v>
      </c>
      <c r="DH272" s="101">
        <f t="shared" si="342"/>
        <v>1</v>
      </c>
      <c r="DI272" s="101">
        <f t="shared" si="343"/>
        <v>0</v>
      </c>
      <c r="DJ272" s="311">
        <f t="shared" si="344"/>
        <v>0</v>
      </c>
      <c r="DK272" s="311">
        <f t="shared" si="345"/>
        <v>0</v>
      </c>
      <c r="DL272" s="101">
        <f t="shared" si="346"/>
        <v>0</v>
      </c>
      <c r="DM272" s="101">
        <f t="shared" si="347"/>
        <v>0</v>
      </c>
      <c r="DN272" s="101">
        <f t="shared" si="348"/>
        <v>1</v>
      </c>
      <c r="DO272" s="101">
        <f t="shared" si="349"/>
        <v>0</v>
      </c>
      <c r="DP272" s="101">
        <f t="shared" si="350"/>
        <v>0</v>
      </c>
      <c r="DQ272" s="101">
        <f t="shared" si="351"/>
        <v>0</v>
      </c>
      <c r="DR272" s="101">
        <f t="shared" si="352"/>
        <v>0</v>
      </c>
      <c r="DS272" s="101">
        <f t="shared" si="353"/>
        <v>0</v>
      </c>
      <c r="DT272" s="101">
        <f t="shared" si="354"/>
        <v>0</v>
      </c>
      <c r="DU272" s="101">
        <f t="shared" si="355"/>
        <v>0</v>
      </c>
      <c r="DV272" s="101">
        <f t="shared" si="356"/>
        <v>0</v>
      </c>
      <c r="DW272" s="101">
        <f t="shared" si="357"/>
        <v>1</v>
      </c>
      <c r="DX272" s="311">
        <f t="shared" si="358"/>
        <v>0</v>
      </c>
      <c r="DY272" s="101">
        <f t="shared" si="359"/>
        <v>0</v>
      </c>
      <c r="DZ272" s="101">
        <f t="shared" si="360"/>
        <v>0</v>
      </c>
      <c r="EA272" s="101">
        <f t="shared" si="361"/>
        <v>0</v>
      </c>
      <c r="EB272" s="101">
        <f t="shared" si="362"/>
        <v>0</v>
      </c>
      <c r="EC272" s="101">
        <f t="shared" si="363"/>
        <v>0</v>
      </c>
      <c r="ED272" s="101">
        <f t="shared" si="364"/>
        <v>0</v>
      </c>
      <c r="EE272" s="101">
        <f t="shared" si="365"/>
        <v>0</v>
      </c>
      <c r="EF272" s="101">
        <f t="shared" si="366"/>
        <v>0</v>
      </c>
      <c r="EG272" s="101">
        <f t="shared" si="367"/>
        <v>0</v>
      </c>
      <c r="EH272" s="101">
        <f t="shared" si="368"/>
        <v>0</v>
      </c>
      <c r="EI272" s="101">
        <f t="shared" si="369"/>
        <v>0</v>
      </c>
      <c r="EJ272" s="101">
        <f t="shared" si="370"/>
        <v>0</v>
      </c>
      <c r="EK272" s="101">
        <f t="shared" si="371"/>
        <v>0</v>
      </c>
      <c r="EL272" s="101">
        <f t="shared" si="372"/>
        <v>0</v>
      </c>
      <c r="EM272" s="101">
        <f t="shared" si="373"/>
        <v>0</v>
      </c>
      <c r="EN272" s="101">
        <f t="shared" si="374"/>
        <v>0</v>
      </c>
      <c r="EO272" s="101">
        <f t="shared" si="375"/>
        <v>0</v>
      </c>
      <c r="EP272" s="101">
        <f t="shared" si="376"/>
        <v>0</v>
      </c>
      <c r="EQ272" s="101">
        <f t="shared" si="377"/>
        <v>0</v>
      </c>
    </row>
    <row r="273" spans="2:147" ht="21.75" customHeight="1" x14ac:dyDescent="0.45">
      <c r="B273" s="133">
        <f>IF(Data!B272&lt;&gt;"",Data!B272,"")</f>
        <v>259</v>
      </c>
      <c r="C273" s="158" t="str">
        <f>IF(Data!C272&lt;&gt;"",Data!C272,"")</f>
        <v>นายรชต   จันทรักษา</v>
      </c>
      <c r="D273" s="106">
        <f>IF(Data!D272&lt;&gt;"",Data!D272,"")</f>
        <v>1</v>
      </c>
      <c r="E273" s="140">
        <f>IF(AND(I273=1,Data!T272=0),0,IF(I273=999,999,Data!T272))</f>
        <v>194</v>
      </c>
      <c r="F273" s="140">
        <f t="shared" si="378"/>
        <v>16.166666666666668</v>
      </c>
      <c r="G273" s="140">
        <f>IF(Data!K272&lt;&gt;"",Data!K272,"")</f>
        <v>52</v>
      </c>
      <c r="H273" s="141">
        <f>IF(Data!L272&lt;&gt;"",Data!L272,"")</f>
        <v>172</v>
      </c>
      <c r="I273" s="63">
        <f>IF(Data!M272&lt;&gt;"",Data!M272,"")</f>
        <v>1</v>
      </c>
      <c r="J273" s="63">
        <f t="shared" si="379"/>
        <v>96</v>
      </c>
      <c r="L273" s="64" t="str">
        <f t="shared" si="380"/>
        <v>น้ำหนักตามเกณฑ์</v>
      </c>
      <c r="N273" s="63">
        <f t="shared" si="381"/>
        <v>102</v>
      </c>
      <c r="P273" s="64" t="str">
        <f t="shared" si="382"/>
        <v>ส่วนสูงตามเกณฑ์</v>
      </c>
      <c r="R273" s="63">
        <f t="shared" si="383"/>
        <v>89</v>
      </c>
      <c r="S273" s="64" t="str">
        <f t="shared" si="384"/>
        <v>สมส่วน</v>
      </c>
      <c r="W273" s="310">
        <f t="shared" si="385"/>
        <v>1194</v>
      </c>
      <c r="Y273" s="65">
        <f t="shared" si="386"/>
        <v>54.2</v>
      </c>
      <c r="Z273" s="65">
        <f t="shared" si="387"/>
        <v>167.93087426559998</v>
      </c>
      <c r="AA273" s="65">
        <f t="shared" si="388"/>
        <v>58.7</v>
      </c>
      <c r="AB273" s="65">
        <f t="shared" si="389"/>
        <v>0</v>
      </c>
      <c r="AC273" s="341">
        <f t="shared" si="390"/>
        <v>58.7</v>
      </c>
      <c r="AD273" s="65">
        <f t="shared" si="391"/>
        <v>34.421115171808324</v>
      </c>
      <c r="AE273" s="65">
        <f t="shared" si="392"/>
        <v>41.014076781205546</v>
      </c>
      <c r="AF273" s="65">
        <f t="shared" si="393"/>
        <v>44.310557585904164</v>
      </c>
      <c r="AG273" s="65">
        <f t="shared" si="394"/>
        <v>64.488210253373893</v>
      </c>
      <c r="AH273" s="65">
        <f t="shared" si="395"/>
        <v>67.917613671165185</v>
      </c>
      <c r="AI273" s="65">
        <f t="shared" si="396"/>
        <v>74.8</v>
      </c>
      <c r="AJ273" s="65">
        <f t="shared" si="397"/>
        <v>149.628257737913</v>
      </c>
      <c r="AK273" s="65">
        <f t="shared" si="398"/>
        <v>155.72912991380866</v>
      </c>
      <c r="AL273" s="65">
        <f t="shared" si="399"/>
        <v>158.77956600175651</v>
      </c>
      <c r="AM273" s="65">
        <f t="shared" si="400"/>
        <v>176.14555676218015</v>
      </c>
      <c r="AN273" s="65">
        <f t="shared" si="401"/>
        <v>178.8837842610402</v>
      </c>
      <c r="AO273" s="65">
        <f t="shared" si="402"/>
        <v>184.36023925876032</v>
      </c>
      <c r="AP273" s="65">
        <f t="shared" si="403"/>
        <v>41.473229343187896</v>
      </c>
      <c r="AQ273" s="65">
        <f t="shared" si="404"/>
        <v>47.215486228791931</v>
      </c>
      <c r="AR273" s="65">
        <f t="shared" si="405"/>
        <v>50.086614671593949</v>
      </c>
      <c r="AS273" s="65">
        <f t="shared" si="406"/>
        <v>66.994371056983596</v>
      </c>
      <c r="AT273" s="65">
        <f t="shared" si="407"/>
        <v>69.75916140931146</v>
      </c>
      <c r="AU273" s="65">
        <f t="shared" si="408"/>
        <v>75.288742113967203</v>
      </c>
      <c r="AV273" s="65">
        <f t="shared" si="409"/>
        <v>0</v>
      </c>
      <c r="AW273" s="65">
        <f t="shared" si="410"/>
        <v>41.473229343187896</v>
      </c>
      <c r="AX273" s="65">
        <f t="shared" si="411"/>
        <v>0</v>
      </c>
      <c r="AY273" s="65">
        <f t="shared" si="412"/>
        <v>47.215486228791931</v>
      </c>
      <c r="AZ273" s="65">
        <f t="shared" si="413"/>
        <v>0</v>
      </c>
      <c r="BA273" s="65">
        <f t="shared" si="414"/>
        <v>50.086614671593949</v>
      </c>
      <c r="BB273" s="65">
        <f t="shared" si="415"/>
        <v>0</v>
      </c>
      <c r="BC273" s="65">
        <f t="shared" si="416"/>
        <v>66.994371056983596</v>
      </c>
      <c r="BD273" s="65">
        <f t="shared" si="417"/>
        <v>0</v>
      </c>
      <c r="BE273" s="65">
        <f t="shared" si="418"/>
        <v>69.75916140931146</v>
      </c>
      <c r="BF273" s="65">
        <f t="shared" si="419"/>
        <v>0</v>
      </c>
      <c r="BG273" s="65">
        <f t="shared" si="420"/>
        <v>75.288742113967203</v>
      </c>
      <c r="BI273" s="371">
        <v>2018</v>
      </c>
      <c r="BJ273" s="342">
        <v>7.4</v>
      </c>
      <c r="BK273" s="342">
        <v>8.35</v>
      </c>
      <c r="BL273" s="342">
        <v>8.7644357785989904</v>
      </c>
      <c r="BM273" s="342">
        <v>9.24295718573266</v>
      </c>
      <c r="BN273" s="342">
        <v>10.199999999999999</v>
      </c>
      <c r="BO273" s="342">
        <v>11.476057085689785</v>
      </c>
      <c r="BP273" s="342">
        <v>12.114085628534678</v>
      </c>
      <c r="BQ273" s="342">
        <v>12.752114171379571</v>
      </c>
      <c r="BR273" s="342">
        <v>14.028171257069356</v>
      </c>
      <c r="BS273" s="65"/>
      <c r="BT273" s="371">
        <v>2018</v>
      </c>
      <c r="BU273" s="342">
        <v>70.34785522945981</v>
      </c>
      <c r="BV273" s="342">
        <v>73.46523681963987</v>
      </c>
      <c r="BW273" s="342">
        <v>75.023927614729914</v>
      </c>
      <c r="BX273" s="342">
        <v>76.582618409819943</v>
      </c>
      <c r="BY273" s="342">
        <v>79.7</v>
      </c>
      <c r="BZ273" s="342">
        <v>83.459557288456651</v>
      </c>
      <c r="CA273" s="342">
        <v>85.339335932684975</v>
      </c>
      <c r="CB273" s="342">
        <v>87.219114576913285</v>
      </c>
      <c r="CC273" s="342">
        <v>90.978671865369932</v>
      </c>
      <c r="CE273" s="385">
        <v>83</v>
      </c>
      <c r="CF273" s="342">
        <v>8.5500000000000007</v>
      </c>
      <c r="CG273" s="342">
        <v>9.5</v>
      </c>
      <c r="CH273" s="342">
        <v>9.9749999999999996</v>
      </c>
      <c r="CI273" s="342">
        <v>10.45</v>
      </c>
      <c r="CJ273" s="342">
        <v>11.4</v>
      </c>
      <c r="CK273" s="342">
        <v>12.85</v>
      </c>
      <c r="CL273" s="342">
        <v>13.574999999999999</v>
      </c>
      <c r="CM273" s="342">
        <v>14.3</v>
      </c>
      <c r="CN273" s="342">
        <v>15.75</v>
      </c>
      <c r="CO273" s="342">
        <v>8.5500000000000007</v>
      </c>
      <c r="CP273" s="342">
        <v>9.4</v>
      </c>
      <c r="CQ273" s="342">
        <v>9.8249999999999993</v>
      </c>
      <c r="CR273" s="342">
        <v>10.25</v>
      </c>
      <c r="CS273" s="342">
        <v>11.1</v>
      </c>
      <c r="CT273" s="342">
        <v>12.45</v>
      </c>
      <c r="CU273" s="342">
        <v>13.125</v>
      </c>
      <c r="CV273" s="342">
        <v>13.8</v>
      </c>
      <c r="CW273" s="342">
        <v>15.15</v>
      </c>
      <c r="CY273" s="101">
        <f t="shared" si="421"/>
        <v>1</v>
      </c>
      <c r="CZ273" s="101">
        <f t="shared" si="422"/>
        <v>3</v>
      </c>
      <c r="DB273" s="101">
        <f t="shared" si="423"/>
        <v>3</v>
      </c>
      <c r="DD273" s="311">
        <f t="shared" si="424"/>
        <v>3</v>
      </c>
      <c r="DE273" s="311"/>
      <c r="DF273" s="101">
        <f t="shared" si="340"/>
        <v>0</v>
      </c>
      <c r="DG273" s="101">
        <f t="shared" si="341"/>
        <v>0</v>
      </c>
      <c r="DH273" s="101">
        <f t="shared" si="342"/>
        <v>1</v>
      </c>
      <c r="DI273" s="101">
        <f t="shared" si="343"/>
        <v>0</v>
      </c>
      <c r="DJ273" s="311">
        <f t="shared" si="344"/>
        <v>0</v>
      </c>
      <c r="DK273" s="311">
        <f t="shared" si="345"/>
        <v>0</v>
      </c>
      <c r="DL273" s="101">
        <f t="shared" si="346"/>
        <v>0</v>
      </c>
      <c r="DM273" s="101">
        <f t="shared" si="347"/>
        <v>0</v>
      </c>
      <c r="DN273" s="101">
        <f t="shared" si="348"/>
        <v>1</v>
      </c>
      <c r="DO273" s="101">
        <f t="shared" si="349"/>
        <v>0</v>
      </c>
      <c r="DP273" s="101">
        <f t="shared" si="350"/>
        <v>0</v>
      </c>
      <c r="DQ273" s="101">
        <f t="shared" si="351"/>
        <v>0</v>
      </c>
      <c r="DR273" s="101">
        <f t="shared" si="352"/>
        <v>0</v>
      </c>
      <c r="DS273" s="101">
        <f t="shared" si="353"/>
        <v>0</v>
      </c>
      <c r="DT273" s="101">
        <f t="shared" si="354"/>
        <v>0</v>
      </c>
      <c r="DU273" s="101">
        <f t="shared" si="355"/>
        <v>1</v>
      </c>
      <c r="DV273" s="101">
        <f t="shared" si="356"/>
        <v>0</v>
      </c>
      <c r="DW273" s="101">
        <f t="shared" si="357"/>
        <v>0</v>
      </c>
      <c r="DX273" s="311">
        <f t="shared" si="358"/>
        <v>0</v>
      </c>
      <c r="DY273" s="101">
        <f t="shared" si="359"/>
        <v>0</v>
      </c>
      <c r="DZ273" s="101">
        <f t="shared" si="360"/>
        <v>0</v>
      </c>
      <c r="EA273" s="101">
        <f t="shared" si="361"/>
        <v>0</v>
      </c>
      <c r="EB273" s="101">
        <f t="shared" si="362"/>
        <v>0</v>
      </c>
      <c r="EC273" s="101">
        <f t="shared" si="363"/>
        <v>0</v>
      </c>
      <c r="ED273" s="101">
        <f t="shared" si="364"/>
        <v>0</v>
      </c>
      <c r="EE273" s="101">
        <f t="shared" si="365"/>
        <v>0</v>
      </c>
      <c r="EF273" s="101">
        <f t="shared" si="366"/>
        <v>0</v>
      </c>
      <c r="EG273" s="101">
        <f t="shared" si="367"/>
        <v>0</v>
      </c>
      <c r="EH273" s="101">
        <f t="shared" si="368"/>
        <v>0</v>
      </c>
      <c r="EI273" s="101">
        <f t="shared" si="369"/>
        <v>0</v>
      </c>
      <c r="EJ273" s="101">
        <f t="shared" si="370"/>
        <v>0</v>
      </c>
      <c r="EK273" s="101">
        <f t="shared" si="371"/>
        <v>0</v>
      </c>
      <c r="EL273" s="101">
        <f t="shared" si="372"/>
        <v>0</v>
      </c>
      <c r="EM273" s="101">
        <f t="shared" si="373"/>
        <v>0</v>
      </c>
      <c r="EN273" s="101">
        <f t="shared" si="374"/>
        <v>0</v>
      </c>
      <c r="EO273" s="101">
        <f t="shared" si="375"/>
        <v>0</v>
      </c>
      <c r="EP273" s="101">
        <f t="shared" si="376"/>
        <v>0</v>
      </c>
      <c r="EQ273" s="101">
        <f t="shared" si="377"/>
        <v>0</v>
      </c>
    </row>
    <row r="274" spans="2:147" ht="21.75" customHeight="1" x14ac:dyDescent="0.45">
      <c r="B274" s="133">
        <f>IF(Data!B273&lt;&gt;"",Data!B273,"")</f>
        <v>260</v>
      </c>
      <c r="C274" s="158" t="str">
        <f>IF(Data!C273&lt;&gt;"",Data!C273,"")</f>
        <v>นายศุกลภัทร   ไทยเขียว</v>
      </c>
      <c r="D274" s="106">
        <f>IF(Data!D273&lt;&gt;"",Data!D273,"")</f>
        <v>1</v>
      </c>
      <c r="E274" s="140">
        <f>IF(AND(I274=1,Data!T273=0),0,IF(I274=999,999,Data!T273))</f>
        <v>200</v>
      </c>
      <c r="F274" s="140">
        <f t="shared" si="378"/>
        <v>16.666666666666668</v>
      </c>
      <c r="G274" s="140">
        <f>IF(Data!K273&lt;&gt;"",Data!K273,"")</f>
        <v>45</v>
      </c>
      <c r="H274" s="141">
        <f>IF(Data!L273&lt;&gt;"",Data!L273,"")</f>
        <v>170</v>
      </c>
      <c r="I274" s="63">
        <f>IF(Data!M273&lt;&gt;"",Data!M273,"")</f>
        <v>1</v>
      </c>
      <c r="J274" s="63">
        <f t="shared" si="379"/>
        <v>81</v>
      </c>
      <c r="L274" s="64" t="str">
        <f t="shared" si="380"/>
        <v>น้ำหนักค่อนข้างน้อย</v>
      </c>
      <c r="N274" s="63">
        <f t="shared" si="381"/>
        <v>101</v>
      </c>
      <c r="P274" s="64" t="str">
        <f t="shared" si="382"/>
        <v>ส่วนสูงตามเกณฑ์</v>
      </c>
      <c r="R274" s="63">
        <f t="shared" si="383"/>
        <v>79</v>
      </c>
      <c r="S274" s="64" t="str">
        <f t="shared" si="384"/>
        <v>ผอม</v>
      </c>
      <c r="W274" s="310">
        <f t="shared" si="385"/>
        <v>1200</v>
      </c>
      <c r="Y274" s="65">
        <f t="shared" si="386"/>
        <v>55.4</v>
      </c>
      <c r="Z274" s="65">
        <f t="shared" si="387"/>
        <v>168.88404223999999</v>
      </c>
      <c r="AA274" s="65">
        <f t="shared" si="388"/>
        <v>57.1</v>
      </c>
      <c r="AB274" s="65">
        <f t="shared" si="389"/>
        <v>0</v>
      </c>
      <c r="AC274" s="341">
        <f t="shared" si="390"/>
        <v>57.1</v>
      </c>
      <c r="AD274" s="65">
        <f t="shared" si="391"/>
        <v>35.621115171808327</v>
      </c>
      <c r="AE274" s="65">
        <f t="shared" si="392"/>
        <v>42.214076781205549</v>
      </c>
      <c r="AF274" s="65">
        <f t="shared" si="393"/>
        <v>45.510557585904166</v>
      </c>
      <c r="AG274" s="65">
        <f t="shared" si="394"/>
        <v>65.289442414095831</v>
      </c>
      <c r="AH274" s="65">
        <f t="shared" si="395"/>
        <v>68.585923218794449</v>
      </c>
      <c r="AI274" s="65">
        <f t="shared" si="396"/>
        <v>75.2</v>
      </c>
      <c r="AJ274" s="65">
        <f t="shared" si="397"/>
        <v>150.84662043424609</v>
      </c>
      <c r="AK274" s="65">
        <f t="shared" si="398"/>
        <v>156.8590943694974</v>
      </c>
      <c r="AL274" s="65">
        <f t="shared" si="399"/>
        <v>159.86533133712302</v>
      </c>
      <c r="AM274" s="65">
        <f t="shared" si="400"/>
        <v>176.80038744917127</v>
      </c>
      <c r="AN274" s="65">
        <f t="shared" si="401"/>
        <v>179.4391691855617</v>
      </c>
      <c r="AO274" s="65">
        <f t="shared" si="402"/>
        <v>184.71673265834258</v>
      </c>
      <c r="AP274" s="65">
        <f t="shared" si="403"/>
        <v>40.192243614610348</v>
      </c>
      <c r="AQ274" s="65">
        <f t="shared" si="404"/>
        <v>45.82816240974023</v>
      </c>
      <c r="AR274" s="65">
        <f t="shared" si="405"/>
        <v>48.646121807305164</v>
      </c>
      <c r="AS274" s="65">
        <f t="shared" si="406"/>
        <v>65.474124624839206</v>
      </c>
      <c r="AT274" s="65">
        <f t="shared" si="407"/>
        <v>68.265499499785619</v>
      </c>
      <c r="AU274" s="65">
        <f t="shared" si="408"/>
        <v>73.848249249678418</v>
      </c>
      <c r="AV274" s="65">
        <f t="shared" si="409"/>
        <v>0</v>
      </c>
      <c r="AW274" s="65">
        <f t="shared" si="410"/>
        <v>40.192243614610348</v>
      </c>
      <c r="AX274" s="65">
        <f t="shared" si="411"/>
        <v>0</v>
      </c>
      <c r="AY274" s="65">
        <f t="shared" si="412"/>
        <v>45.82816240974023</v>
      </c>
      <c r="AZ274" s="65">
        <f t="shared" si="413"/>
        <v>0</v>
      </c>
      <c r="BA274" s="65">
        <f t="shared" si="414"/>
        <v>48.646121807305164</v>
      </c>
      <c r="BB274" s="65">
        <f t="shared" si="415"/>
        <v>0</v>
      </c>
      <c r="BC274" s="65">
        <f t="shared" si="416"/>
        <v>65.474124624839206</v>
      </c>
      <c r="BD274" s="65">
        <f t="shared" si="417"/>
        <v>0</v>
      </c>
      <c r="BE274" s="65">
        <f t="shared" si="418"/>
        <v>68.265499499785619</v>
      </c>
      <c r="BF274" s="65">
        <f t="shared" si="419"/>
        <v>0</v>
      </c>
      <c r="BG274" s="65">
        <f t="shared" si="420"/>
        <v>73.848249249678418</v>
      </c>
      <c r="BI274" s="371">
        <v>2019</v>
      </c>
      <c r="BJ274" s="342">
        <v>7.5</v>
      </c>
      <c r="BK274" s="342">
        <v>8.5500000000000007</v>
      </c>
      <c r="BL274" s="342">
        <v>8.9644357785989914</v>
      </c>
      <c r="BM274" s="342">
        <v>9.4429571857326611</v>
      </c>
      <c r="BN274" s="342">
        <v>10.4</v>
      </c>
      <c r="BO274" s="342">
        <v>11.729226130926859</v>
      </c>
      <c r="BP274" s="342">
        <v>12.393839196390289</v>
      </c>
      <c r="BQ274" s="342">
        <v>13.05845226185372</v>
      </c>
      <c r="BR274" s="342">
        <v>14.387678392780579</v>
      </c>
      <c r="BS274" s="65"/>
      <c r="BT274" s="371">
        <v>2019</v>
      </c>
      <c r="BU274" s="342">
        <v>71.40454185139501</v>
      </c>
      <c r="BV274" s="342">
        <v>74.503027900930007</v>
      </c>
      <c r="BW274" s="342">
        <v>76.052270925697513</v>
      </c>
      <c r="BX274" s="342">
        <v>77.601513950465005</v>
      </c>
      <c r="BY274" s="342">
        <v>80.7</v>
      </c>
      <c r="BZ274" s="342">
        <v>84.399635237673209</v>
      </c>
      <c r="CA274" s="342">
        <v>86.249452856509805</v>
      </c>
      <c r="CB274" s="342">
        <v>88.09927047534643</v>
      </c>
      <c r="CC274" s="342">
        <v>91.79890571301965</v>
      </c>
      <c r="CE274" s="385">
        <v>83.25</v>
      </c>
      <c r="CF274" s="342">
        <v>8.6125000000000007</v>
      </c>
      <c r="CG274" s="342">
        <v>9.5500000000000007</v>
      </c>
      <c r="CH274" s="342">
        <v>10.018750000000001</v>
      </c>
      <c r="CI274" s="342">
        <v>10.487500000000001</v>
      </c>
      <c r="CJ274" s="342">
        <v>11.425000000000001</v>
      </c>
      <c r="CK274" s="342">
        <v>12.887499999999999</v>
      </c>
      <c r="CL274" s="342">
        <v>13.61875</v>
      </c>
      <c r="CM274" s="342">
        <v>14.35</v>
      </c>
      <c r="CN274" s="342">
        <v>15.8125</v>
      </c>
      <c r="CO274" s="342">
        <v>8.6125000000000007</v>
      </c>
      <c r="CP274" s="342">
        <v>9.4499999999999993</v>
      </c>
      <c r="CQ274" s="342">
        <v>9.8687500000000004</v>
      </c>
      <c r="CR274" s="342">
        <v>10.2875</v>
      </c>
      <c r="CS274" s="342">
        <v>11.125</v>
      </c>
      <c r="CT274" s="342">
        <v>12.487500000000001</v>
      </c>
      <c r="CU274" s="342">
        <v>13.168749999999999</v>
      </c>
      <c r="CV274" s="342">
        <v>13.85</v>
      </c>
      <c r="CW274" s="342">
        <v>15.2125</v>
      </c>
      <c r="CY274" s="101">
        <f t="shared" si="421"/>
        <v>1</v>
      </c>
      <c r="CZ274" s="101">
        <f t="shared" si="422"/>
        <v>2</v>
      </c>
      <c r="DB274" s="101">
        <f t="shared" si="423"/>
        <v>3</v>
      </c>
      <c r="DD274" s="311">
        <f t="shared" si="424"/>
        <v>1</v>
      </c>
      <c r="DE274" s="311"/>
      <c r="DF274" s="101">
        <f t="shared" si="340"/>
        <v>0</v>
      </c>
      <c r="DG274" s="101">
        <f t="shared" si="341"/>
        <v>0</v>
      </c>
      <c r="DH274" s="101">
        <f t="shared" si="342"/>
        <v>0</v>
      </c>
      <c r="DI274" s="101">
        <f t="shared" si="343"/>
        <v>1</v>
      </c>
      <c r="DJ274" s="311">
        <f t="shared" si="344"/>
        <v>0</v>
      </c>
      <c r="DK274" s="311">
        <f t="shared" si="345"/>
        <v>0</v>
      </c>
      <c r="DL274" s="101">
        <f t="shared" si="346"/>
        <v>0</v>
      </c>
      <c r="DM274" s="101">
        <f t="shared" si="347"/>
        <v>0</v>
      </c>
      <c r="DN274" s="101">
        <f t="shared" si="348"/>
        <v>1</v>
      </c>
      <c r="DO274" s="101">
        <f t="shared" si="349"/>
        <v>0</v>
      </c>
      <c r="DP274" s="101">
        <f t="shared" si="350"/>
        <v>0</v>
      </c>
      <c r="DQ274" s="101">
        <f t="shared" si="351"/>
        <v>0</v>
      </c>
      <c r="DR274" s="101">
        <f t="shared" si="352"/>
        <v>0</v>
      </c>
      <c r="DS274" s="101">
        <f t="shared" si="353"/>
        <v>0</v>
      </c>
      <c r="DT274" s="101">
        <f t="shared" si="354"/>
        <v>0</v>
      </c>
      <c r="DU274" s="101">
        <f t="shared" si="355"/>
        <v>0</v>
      </c>
      <c r="DV274" s="101">
        <f t="shared" si="356"/>
        <v>0</v>
      </c>
      <c r="DW274" s="101">
        <f t="shared" si="357"/>
        <v>1</v>
      </c>
      <c r="DX274" s="311">
        <f t="shared" si="358"/>
        <v>0</v>
      </c>
      <c r="DY274" s="101">
        <f t="shared" si="359"/>
        <v>0</v>
      </c>
      <c r="DZ274" s="101">
        <f t="shared" si="360"/>
        <v>0</v>
      </c>
      <c r="EA274" s="101">
        <f t="shared" si="361"/>
        <v>0</v>
      </c>
      <c r="EB274" s="101">
        <f t="shared" si="362"/>
        <v>0</v>
      </c>
      <c r="EC274" s="101">
        <f t="shared" si="363"/>
        <v>0</v>
      </c>
      <c r="ED274" s="101">
        <f t="shared" si="364"/>
        <v>0</v>
      </c>
      <c r="EE274" s="101">
        <f t="shared" si="365"/>
        <v>0</v>
      </c>
      <c r="EF274" s="101">
        <f t="shared" si="366"/>
        <v>0</v>
      </c>
      <c r="EG274" s="101">
        <f t="shared" si="367"/>
        <v>0</v>
      </c>
      <c r="EH274" s="101">
        <f t="shared" si="368"/>
        <v>0</v>
      </c>
      <c r="EI274" s="101">
        <f t="shared" si="369"/>
        <v>0</v>
      </c>
      <c r="EJ274" s="101">
        <f t="shared" si="370"/>
        <v>0</v>
      </c>
      <c r="EK274" s="101">
        <f t="shared" si="371"/>
        <v>0</v>
      </c>
      <c r="EL274" s="101">
        <f t="shared" si="372"/>
        <v>0</v>
      </c>
      <c r="EM274" s="101">
        <f t="shared" si="373"/>
        <v>0</v>
      </c>
      <c r="EN274" s="101">
        <f t="shared" si="374"/>
        <v>0</v>
      </c>
      <c r="EO274" s="101">
        <f t="shared" si="375"/>
        <v>0</v>
      </c>
      <c r="EP274" s="101">
        <f t="shared" si="376"/>
        <v>0</v>
      </c>
      <c r="EQ274" s="101">
        <f t="shared" si="377"/>
        <v>0</v>
      </c>
    </row>
    <row r="275" spans="2:147" ht="21.75" customHeight="1" x14ac:dyDescent="0.45">
      <c r="B275" s="133">
        <f>IF(Data!B274&lt;&gt;"",Data!B274,"")</f>
        <v>261</v>
      </c>
      <c r="C275" s="158" t="str">
        <f>IF(Data!C274&lt;&gt;"",Data!C274,"")</f>
        <v>นางสาวปนิดา   หงษ์ทอง</v>
      </c>
      <c r="D275" s="106">
        <f>IF(Data!D274&lt;&gt;"",Data!D274,"")</f>
        <v>2</v>
      </c>
      <c r="E275" s="140">
        <f>IF(AND(I275=1,Data!T274=0),0,IF(I275=999,999,Data!T274))</f>
        <v>200</v>
      </c>
      <c r="F275" s="140">
        <f t="shared" si="378"/>
        <v>16.666666666666668</v>
      </c>
      <c r="G275" s="140">
        <f>IF(Data!K274&lt;&gt;"",Data!K274,"")</f>
        <v>45</v>
      </c>
      <c r="H275" s="141">
        <f>IF(Data!L274&lt;&gt;"",Data!L274,"")</f>
        <v>170</v>
      </c>
      <c r="I275" s="63">
        <f>IF(Data!M274&lt;&gt;"",Data!M274,"")</f>
        <v>1</v>
      </c>
      <c r="J275" s="63">
        <f t="shared" si="379"/>
        <v>93</v>
      </c>
      <c r="L275" s="64" t="str">
        <f t="shared" si="380"/>
        <v>น้ำหนักตามเกณฑ์</v>
      </c>
      <c r="N275" s="63">
        <f t="shared" si="381"/>
        <v>108</v>
      </c>
      <c r="P275" s="64" t="str">
        <f t="shared" si="382"/>
        <v>สูงกว่าเกณฑ์</v>
      </c>
      <c r="R275" s="63">
        <f t="shared" si="383"/>
        <v>77</v>
      </c>
      <c r="S275" s="64" t="str">
        <f t="shared" si="384"/>
        <v>ผอม</v>
      </c>
      <c r="W275" s="310">
        <f t="shared" si="385"/>
        <v>2200</v>
      </c>
      <c r="Y275" s="65">
        <f t="shared" si="386"/>
        <v>48.2</v>
      </c>
      <c r="Z275" s="65">
        <f t="shared" si="387"/>
        <v>156.80000000000001</v>
      </c>
      <c r="AA275" s="65">
        <f t="shared" si="388"/>
        <v>58.7</v>
      </c>
      <c r="AB275" s="65">
        <f t="shared" si="389"/>
        <v>0</v>
      </c>
      <c r="AC275" s="341">
        <f t="shared" si="390"/>
        <v>58.7</v>
      </c>
      <c r="AD275" s="65">
        <f t="shared" si="391"/>
        <v>33.046822107433798</v>
      </c>
      <c r="AE275" s="65">
        <f t="shared" si="392"/>
        <v>38.097881404955871</v>
      </c>
      <c r="AF275" s="65">
        <f t="shared" si="393"/>
        <v>40.623411053716907</v>
      </c>
      <c r="AG275" s="65">
        <f t="shared" si="394"/>
        <v>57.531167439106554</v>
      </c>
      <c r="AH275" s="65">
        <f t="shared" si="395"/>
        <v>60.641556585475406</v>
      </c>
      <c r="AI275" s="65">
        <f t="shared" si="396"/>
        <v>66.862334878213105</v>
      </c>
      <c r="AJ275" s="65">
        <f t="shared" si="397"/>
        <v>141.80632924314503</v>
      </c>
      <c r="AK275" s="65">
        <f t="shared" si="398"/>
        <v>146.80421949543003</v>
      </c>
      <c r="AL275" s="65">
        <f t="shared" si="399"/>
        <v>149.30316462157251</v>
      </c>
      <c r="AM275" s="65">
        <f t="shared" si="400"/>
        <v>164.13732824271625</v>
      </c>
      <c r="AN275" s="65">
        <f t="shared" si="401"/>
        <v>166.58310432362168</v>
      </c>
      <c r="AO275" s="65">
        <f t="shared" si="402"/>
        <v>171.47465648543252</v>
      </c>
      <c r="AP275" s="65">
        <f t="shared" si="403"/>
        <v>40.835200800343003</v>
      </c>
      <c r="AQ275" s="65">
        <f t="shared" si="404"/>
        <v>46.790133866895339</v>
      </c>
      <c r="AR275" s="65">
        <f t="shared" si="405"/>
        <v>49.767600400171503</v>
      </c>
      <c r="AS275" s="65">
        <f t="shared" si="406"/>
        <v>65.479053267726982</v>
      </c>
      <c r="AT275" s="65">
        <f t="shared" si="407"/>
        <v>67.738737690302656</v>
      </c>
      <c r="AU275" s="65">
        <f t="shared" si="408"/>
        <v>72.258106535453976</v>
      </c>
      <c r="AV275" s="65">
        <f t="shared" si="409"/>
        <v>0</v>
      </c>
      <c r="AW275" s="65">
        <f t="shared" si="410"/>
        <v>40.835200800343003</v>
      </c>
      <c r="AX275" s="65">
        <f t="shared" si="411"/>
        <v>0</v>
      </c>
      <c r="AY275" s="65">
        <f t="shared" si="412"/>
        <v>46.790133866895339</v>
      </c>
      <c r="AZ275" s="65">
        <f t="shared" si="413"/>
        <v>0</v>
      </c>
      <c r="BA275" s="65">
        <f t="shared" si="414"/>
        <v>49.767600400171503</v>
      </c>
      <c r="BB275" s="65">
        <f t="shared" si="415"/>
        <v>0</v>
      </c>
      <c r="BC275" s="65">
        <f t="shared" si="416"/>
        <v>65.479053267726982</v>
      </c>
      <c r="BD275" s="65">
        <f t="shared" si="417"/>
        <v>0</v>
      </c>
      <c r="BE275" s="65">
        <f t="shared" si="418"/>
        <v>67.738737690302656</v>
      </c>
      <c r="BF275" s="65">
        <f t="shared" si="419"/>
        <v>0</v>
      </c>
      <c r="BG275" s="65">
        <f t="shared" si="420"/>
        <v>72.258106535453976</v>
      </c>
      <c r="BI275" s="371">
        <v>2020</v>
      </c>
      <c r="BJ275" s="342">
        <v>7.6</v>
      </c>
      <c r="BK275" s="342">
        <v>8.65</v>
      </c>
      <c r="BL275" s="342">
        <v>9.0846822107433773</v>
      </c>
      <c r="BM275" s="342">
        <v>9.5897881404955854</v>
      </c>
      <c r="BN275" s="342">
        <v>10.6</v>
      </c>
      <c r="BO275" s="342">
        <v>11.929226130926859</v>
      </c>
      <c r="BP275" s="342">
        <v>12.593839196390288</v>
      </c>
      <c r="BQ275" s="342">
        <v>13.258452261853719</v>
      </c>
      <c r="BR275" s="342">
        <v>14.587678392780578</v>
      </c>
      <c r="BS275" s="65"/>
      <c r="BT275" s="371">
        <v>2020</v>
      </c>
      <c r="BU275" s="342">
        <v>72.522093769175214</v>
      </c>
      <c r="BV275" s="342">
        <v>75.548062512783474</v>
      </c>
      <c r="BW275" s="342">
        <v>77.061046884587597</v>
      </c>
      <c r="BX275" s="342">
        <v>78.574031256391734</v>
      </c>
      <c r="BY275" s="342">
        <v>81.599999999999994</v>
      </c>
      <c r="BZ275" s="342">
        <v>85.29095367037047</v>
      </c>
      <c r="CA275" s="342">
        <v>87.136430505555708</v>
      </c>
      <c r="CB275" s="342">
        <v>88.981907340740932</v>
      </c>
      <c r="CC275" s="342">
        <v>92.672861011111408</v>
      </c>
      <c r="CE275" s="385">
        <v>83.5</v>
      </c>
      <c r="CF275" s="342">
        <v>8.6750000000000007</v>
      </c>
      <c r="CG275" s="342">
        <v>9.6</v>
      </c>
      <c r="CH275" s="342">
        <v>10.0625</v>
      </c>
      <c r="CI275" s="342">
        <v>10.525</v>
      </c>
      <c r="CJ275" s="342">
        <v>11.45</v>
      </c>
      <c r="CK275" s="342">
        <v>12.925000000000001</v>
      </c>
      <c r="CL275" s="342">
        <v>13.6625</v>
      </c>
      <c r="CM275" s="342">
        <v>14.4</v>
      </c>
      <c r="CN275" s="342">
        <v>15.875</v>
      </c>
      <c r="CO275" s="342">
        <v>8.6750000000000007</v>
      </c>
      <c r="CP275" s="342">
        <v>9.5</v>
      </c>
      <c r="CQ275" s="342">
        <v>9.9124999999999996</v>
      </c>
      <c r="CR275" s="342">
        <v>10.324999999999999</v>
      </c>
      <c r="CS275" s="342">
        <v>11.15</v>
      </c>
      <c r="CT275" s="342">
        <v>12.525</v>
      </c>
      <c r="CU275" s="342">
        <v>13.2125</v>
      </c>
      <c r="CV275" s="342">
        <v>13.9</v>
      </c>
      <c r="CW275" s="342">
        <v>15.275</v>
      </c>
      <c r="CY275" s="101">
        <f t="shared" si="421"/>
        <v>1</v>
      </c>
      <c r="CZ275" s="101">
        <f t="shared" si="422"/>
        <v>3</v>
      </c>
      <c r="DB275" s="101">
        <f t="shared" si="423"/>
        <v>5</v>
      </c>
      <c r="DD275" s="311">
        <f t="shared" si="424"/>
        <v>1</v>
      </c>
      <c r="DE275" s="311"/>
      <c r="DF275" s="101">
        <f t="shared" si="340"/>
        <v>0</v>
      </c>
      <c r="DG275" s="101">
        <f t="shared" si="341"/>
        <v>0</v>
      </c>
      <c r="DH275" s="101">
        <f t="shared" si="342"/>
        <v>0</v>
      </c>
      <c r="DI275" s="101">
        <f t="shared" si="343"/>
        <v>0</v>
      </c>
      <c r="DJ275" s="311">
        <f t="shared" si="344"/>
        <v>0</v>
      </c>
      <c r="DK275" s="311">
        <f t="shared" si="345"/>
        <v>0</v>
      </c>
      <c r="DL275" s="101">
        <f t="shared" si="346"/>
        <v>0</v>
      </c>
      <c r="DM275" s="101">
        <f t="shared" si="347"/>
        <v>0</v>
      </c>
      <c r="DN275" s="101">
        <f t="shared" si="348"/>
        <v>0</v>
      </c>
      <c r="DO275" s="101">
        <f t="shared" si="349"/>
        <v>0</v>
      </c>
      <c r="DP275" s="101">
        <f t="shared" si="350"/>
        <v>0</v>
      </c>
      <c r="DQ275" s="101">
        <f t="shared" si="351"/>
        <v>0</v>
      </c>
      <c r="DR275" s="101">
        <f t="shared" si="352"/>
        <v>0</v>
      </c>
      <c r="DS275" s="101">
        <f t="shared" si="353"/>
        <v>0</v>
      </c>
      <c r="DT275" s="101">
        <f t="shared" si="354"/>
        <v>0</v>
      </c>
      <c r="DU275" s="101">
        <f t="shared" si="355"/>
        <v>0</v>
      </c>
      <c r="DV275" s="101">
        <f t="shared" si="356"/>
        <v>0</v>
      </c>
      <c r="DW275" s="101">
        <f t="shared" si="357"/>
        <v>0</v>
      </c>
      <c r="DX275" s="311">
        <f t="shared" si="358"/>
        <v>0</v>
      </c>
      <c r="DY275" s="101">
        <f t="shared" si="359"/>
        <v>0</v>
      </c>
      <c r="DZ275" s="101">
        <f t="shared" si="360"/>
        <v>0</v>
      </c>
      <c r="EA275" s="101">
        <f t="shared" si="361"/>
        <v>1</v>
      </c>
      <c r="EB275" s="101">
        <f t="shared" si="362"/>
        <v>0</v>
      </c>
      <c r="EC275" s="101">
        <f t="shared" si="363"/>
        <v>0</v>
      </c>
      <c r="ED275" s="101">
        <f t="shared" si="364"/>
        <v>0</v>
      </c>
      <c r="EE275" s="101">
        <f t="shared" si="365"/>
        <v>1</v>
      </c>
      <c r="EF275" s="101">
        <f t="shared" si="366"/>
        <v>0</v>
      </c>
      <c r="EG275" s="101">
        <f t="shared" si="367"/>
        <v>0</v>
      </c>
      <c r="EH275" s="101">
        <f t="shared" si="368"/>
        <v>0</v>
      </c>
      <c r="EI275" s="101">
        <f t="shared" si="369"/>
        <v>0</v>
      </c>
      <c r="EJ275" s="101">
        <f t="shared" si="370"/>
        <v>0</v>
      </c>
      <c r="EK275" s="101">
        <f t="shared" si="371"/>
        <v>0</v>
      </c>
      <c r="EL275" s="101">
        <f t="shared" si="372"/>
        <v>0</v>
      </c>
      <c r="EM275" s="101">
        <f t="shared" si="373"/>
        <v>0</v>
      </c>
      <c r="EN275" s="101">
        <f t="shared" si="374"/>
        <v>0</v>
      </c>
      <c r="EO275" s="101">
        <f t="shared" si="375"/>
        <v>0</v>
      </c>
      <c r="EP275" s="101">
        <f t="shared" si="376"/>
        <v>1</v>
      </c>
      <c r="EQ275" s="101">
        <f t="shared" si="377"/>
        <v>0</v>
      </c>
    </row>
    <row r="276" spans="2:147" ht="21.75" customHeight="1" x14ac:dyDescent="0.45">
      <c r="B276" s="133" t="str">
        <f>IF(Data!B275&lt;&gt;"",Data!B275,"")</f>
        <v/>
      </c>
      <c r="C276" s="158" t="str">
        <f>IF(Data!C275&lt;&gt;"",Data!C275,"")</f>
        <v/>
      </c>
      <c r="D276" s="106" t="str">
        <f>IF(Data!D275&lt;&gt;"",Data!D275,"")</f>
        <v/>
      </c>
      <c r="E276" s="140">
        <f>IF(AND(I276=1,Data!T275=0),0,IF(I276=999,999,Data!T275))</f>
        <v>999</v>
      </c>
      <c r="F276" s="140" t="str">
        <f t="shared" si="378"/>
        <v/>
      </c>
      <c r="G276" s="140" t="str">
        <f>IF(Data!K275&lt;&gt;"",Data!K275,"")</f>
        <v/>
      </c>
      <c r="H276" s="141" t="str">
        <f>IF(Data!L275&lt;&gt;"",Data!L275,"")</f>
        <v/>
      </c>
      <c r="I276" s="63">
        <f>IF(Data!M275&lt;&gt;"",Data!M275,"")</f>
        <v>999</v>
      </c>
      <c r="J276" s="63">
        <f t="shared" si="379"/>
        <v>0</v>
      </c>
      <c r="L276" s="64" t="str">
        <f t="shared" si="380"/>
        <v/>
      </c>
      <c r="N276" s="63">
        <f t="shared" si="381"/>
        <v>0</v>
      </c>
      <c r="P276" s="64" t="str">
        <f t="shared" si="382"/>
        <v/>
      </c>
      <c r="R276" s="63">
        <f t="shared" si="383"/>
        <v>0</v>
      </c>
      <c r="S276" s="64" t="str">
        <f t="shared" si="384"/>
        <v/>
      </c>
      <c r="W276" s="310">
        <f t="shared" si="385"/>
        <v>999</v>
      </c>
      <c r="Y276" s="65">
        <f t="shared" si="386"/>
        <v>0</v>
      </c>
      <c r="Z276" s="65">
        <f t="shared" si="387"/>
        <v>0</v>
      </c>
      <c r="AA276" s="65">
        <f t="shared" si="388"/>
        <v>0</v>
      </c>
      <c r="AB276" s="65">
        <f t="shared" si="389"/>
        <v>0</v>
      </c>
      <c r="AC276" s="341">
        <f t="shared" si="390"/>
        <v>0</v>
      </c>
      <c r="AD276" s="65">
        <f t="shared" si="391"/>
        <v>0</v>
      </c>
      <c r="AE276" s="65">
        <f t="shared" si="392"/>
        <v>0</v>
      </c>
      <c r="AF276" s="65">
        <f t="shared" si="393"/>
        <v>0</v>
      </c>
      <c r="AG276" s="65">
        <f t="shared" si="394"/>
        <v>0</v>
      </c>
      <c r="AH276" s="65">
        <f t="shared" si="395"/>
        <v>0</v>
      </c>
      <c r="AI276" s="65">
        <f t="shared" si="396"/>
        <v>0</v>
      </c>
      <c r="AJ276" s="65">
        <f t="shared" si="397"/>
        <v>0</v>
      </c>
      <c r="AK276" s="65">
        <f t="shared" si="398"/>
        <v>0</v>
      </c>
      <c r="AL276" s="65">
        <f t="shared" si="399"/>
        <v>0</v>
      </c>
      <c r="AM276" s="65">
        <f t="shared" si="400"/>
        <v>0</v>
      </c>
      <c r="AN276" s="65">
        <f t="shared" si="401"/>
        <v>0</v>
      </c>
      <c r="AO276" s="65">
        <f t="shared" si="402"/>
        <v>0</v>
      </c>
      <c r="AP276" s="65">
        <f t="shared" si="403"/>
        <v>0</v>
      </c>
      <c r="AQ276" s="65">
        <f t="shared" si="404"/>
        <v>0</v>
      </c>
      <c r="AR276" s="65">
        <f t="shared" si="405"/>
        <v>0</v>
      </c>
      <c r="AS276" s="65">
        <f t="shared" si="406"/>
        <v>0</v>
      </c>
      <c r="AT276" s="65">
        <f t="shared" si="407"/>
        <v>0</v>
      </c>
      <c r="AU276" s="65">
        <f t="shared" si="408"/>
        <v>0</v>
      </c>
      <c r="AV276" s="65">
        <f t="shared" si="409"/>
        <v>0</v>
      </c>
      <c r="AW276" s="65">
        <f t="shared" si="410"/>
        <v>0</v>
      </c>
      <c r="AX276" s="65">
        <f t="shared" si="411"/>
        <v>0</v>
      </c>
      <c r="AY276" s="65">
        <f t="shared" si="412"/>
        <v>0</v>
      </c>
      <c r="AZ276" s="65">
        <f t="shared" si="413"/>
        <v>0</v>
      </c>
      <c r="BA276" s="65">
        <f t="shared" si="414"/>
        <v>0</v>
      </c>
      <c r="BB276" s="65">
        <f t="shared" si="415"/>
        <v>0</v>
      </c>
      <c r="BC276" s="65">
        <f t="shared" si="416"/>
        <v>0</v>
      </c>
      <c r="BD276" s="65">
        <f t="shared" si="417"/>
        <v>0</v>
      </c>
      <c r="BE276" s="65">
        <f t="shared" si="418"/>
        <v>0</v>
      </c>
      <c r="BF276" s="65">
        <f t="shared" si="419"/>
        <v>0</v>
      </c>
      <c r="BG276" s="65">
        <f t="shared" si="420"/>
        <v>0</v>
      </c>
      <c r="BI276" s="371">
        <v>2021</v>
      </c>
      <c r="BJ276" s="342">
        <v>7.7</v>
      </c>
      <c r="BK276" s="342">
        <v>8.7732381905170254</v>
      </c>
      <c r="BL276" s="342">
        <v>9.30492864288777</v>
      </c>
      <c r="BM276" s="342">
        <v>9.8366190952585129</v>
      </c>
      <c r="BN276" s="342">
        <v>10.9</v>
      </c>
      <c r="BO276" s="342">
        <v>12.229226130926859</v>
      </c>
      <c r="BP276" s="342">
        <v>12.893839196390289</v>
      </c>
      <c r="BQ276" s="342">
        <v>13.55845226185372</v>
      </c>
      <c r="BR276" s="342">
        <v>14.887678392780579</v>
      </c>
      <c r="BS276" s="65"/>
      <c r="BT276" s="371">
        <v>2021</v>
      </c>
      <c r="BU276" s="342">
        <v>73.581371320616483</v>
      </c>
      <c r="BV276" s="342">
        <v>76.587580880410997</v>
      </c>
      <c r="BW276" s="342">
        <v>78.090685660308253</v>
      </c>
      <c r="BX276" s="342">
        <v>79.593790440205495</v>
      </c>
      <c r="BY276" s="342">
        <v>82.6</v>
      </c>
      <c r="BZ276" s="342">
        <v>86.229543416760791</v>
      </c>
      <c r="CA276" s="342">
        <v>88.044315125141196</v>
      </c>
      <c r="CB276" s="342">
        <v>89.859086833521587</v>
      </c>
      <c r="CC276" s="342">
        <v>93.488630250282384</v>
      </c>
      <c r="CE276" s="385">
        <v>83.75</v>
      </c>
      <c r="CF276" s="342">
        <v>8.7375000000000007</v>
      </c>
      <c r="CG276" s="342">
        <v>9.65</v>
      </c>
      <c r="CH276" s="342">
        <v>10.106249999999999</v>
      </c>
      <c r="CI276" s="342">
        <v>10.5625</v>
      </c>
      <c r="CJ276" s="342">
        <v>11.475</v>
      </c>
      <c r="CK276" s="342">
        <v>12.9625</v>
      </c>
      <c r="CL276" s="342">
        <v>13.706250000000001</v>
      </c>
      <c r="CM276" s="342">
        <v>14.45</v>
      </c>
      <c r="CN276" s="342">
        <v>15.9375</v>
      </c>
      <c r="CO276" s="342">
        <v>8.7375000000000007</v>
      </c>
      <c r="CP276" s="342">
        <v>9.5500000000000007</v>
      </c>
      <c r="CQ276" s="342">
        <v>9.9562500000000007</v>
      </c>
      <c r="CR276" s="342">
        <v>10.362500000000001</v>
      </c>
      <c r="CS276" s="342">
        <v>11.175000000000001</v>
      </c>
      <c r="CT276" s="342">
        <v>12.5625</v>
      </c>
      <c r="CU276" s="342">
        <v>13.25625</v>
      </c>
      <c r="CV276" s="342">
        <v>13.95</v>
      </c>
      <c r="CW276" s="342">
        <v>15.3375</v>
      </c>
      <c r="CY276" s="101">
        <f t="shared" si="421"/>
        <v>0</v>
      </c>
      <c r="CZ276" s="101">
        <f t="shared" si="422"/>
        <v>0</v>
      </c>
      <c r="DB276" s="101">
        <f t="shared" si="423"/>
        <v>0</v>
      </c>
      <c r="DD276" s="311">
        <f t="shared" si="424"/>
        <v>0</v>
      </c>
      <c r="DE276" s="311"/>
      <c r="DF276" s="101">
        <f t="shared" si="340"/>
        <v>0</v>
      </c>
      <c r="DG276" s="101">
        <f t="shared" si="341"/>
        <v>0</v>
      </c>
      <c r="DH276" s="101">
        <f t="shared" si="342"/>
        <v>0</v>
      </c>
      <c r="DI276" s="101">
        <f t="shared" si="343"/>
        <v>0</v>
      </c>
      <c r="DJ276" s="311">
        <f t="shared" si="344"/>
        <v>0</v>
      </c>
      <c r="DK276" s="311">
        <f t="shared" si="345"/>
        <v>0</v>
      </c>
      <c r="DL276" s="101">
        <f t="shared" si="346"/>
        <v>0</v>
      </c>
      <c r="DM276" s="101">
        <f t="shared" si="347"/>
        <v>0</v>
      </c>
      <c r="DN276" s="101">
        <f t="shared" si="348"/>
        <v>0</v>
      </c>
      <c r="DO276" s="101">
        <f t="shared" si="349"/>
        <v>0</v>
      </c>
      <c r="DP276" s="101">
        <f t="shared" si="350"/>
        <v>0</v>
      </c>
      <c r="DQ276" s="101">
        <f t="shared" si="351"/>
        <v>0</v>
      </c>
      <c r="DR276" s="101">
        <f t="shared" si="352"/>
        <v>0</v>
      </c>
      <c r="DS276" s="101">
        <f t="shared" si="353"/>
        <v>0</v>
      </c>
      <c r="DT276" s="101">
        <f t="shared" si="354"/>
        <v>0</v>
      </c>
      <c r="DU276" s="101">
        <f t="shared" si="355"/>
        <v>0</v>
      </c>
      <c r="DV276" s="101">
        <f t="shared" si="356"/>
        <v>0</v>
      </c>
      <c r="DW276" s="101">
        <f t="shared" si="357"/>
        <v>0</v>
      </c>
      <c r="DX276" s="311">
        <f t="shared" si="358"/>
        <v>0</v>
      </c>
      <c r="DY276" s="101">
        <f t="shared" si="359"/>
        <v>0</v>
      </c>
      <c r="DZ276" s="101">
        <f t="shared" si="360"/>
        <v>0</v>
      </c>
      <c r="EA276" s="101">
        <f t="shared" si="361"/>
        <v>0</v>
      </c>
      <c r="EB276" s="101">
        <f t="shared" si="362"/>
        <v>0</v>
      </c>
      <c r="EC276" s="101">
        <f t="shared" si="363"/>
        <v>0</v>
      </c>
      <c r="ED276" s="101">
        <f t="shared" si="364"/>
        <v>0</v>
      </c>
      <c r="EE276" s="101">
        <f t="shared" si="365"/>
        <v>0</v>
      </c>
      <c r="EF276" s="101">
        <f t="shared" si="366"/>
        <v>0</v>
      </c>
      <c r="EG276" s="101">
        <f t="shared" si="367"/>
        <v>0</v>
      </c>
      <c r="EH276" s="101">
        <f t="shared" si="368"/>
        <v>0</v>
      </c>
      <c r="EI276" s="101">
        <f t="shared" si="369"/>
        <v>0</v>
      </c>
      <c r="EJ276" s="101">
        <f t="shared" si="370"/>
        <v>0</v>
      </c>
      <c r="EK276" s="101">
        <f t="shared" si="371"/>
        <v>0</v>
      </c>
      <c r="EL276" s="101">
        <f t="shared" si="372"/>
        <v>0</v>
      </c>
      <c r="EM276" s="101">
        <f t="shared" si="373"/>
        <v>0</v>
      </c>
      <c r="EN276" s="101">
        <f t="shared" si="374"/>
        <v>0</v>
      </c>
      <c r="EO276" s="101">
        <f t="shared" si="375"/>
        <v>0</v>
      </c>
      <c r="EP276" s="101">
        <f t="shared" si="376"/>
        <v>0</v>
      </c>
      <c r="EQ276" s="101">
        <f t="shared" si="377"/>
        <v>0</v>
      </c>
    </row>
    <row r="277" spans="2:147" ht="21.75" customHeight="1" x14ac:dyDescent="0.45">
      <c r="B277" s="133" t="str">
        <f>IF(Data!B276&lt;&gt;"",Data!B276,"")</f>
        <v/>
      </c>
      <c r="C277" s="158" t="str">
        <f>IF(Data!C276&lt;&gt;"",Data!C276,"")</f>
        <v/>
      </c>
      <c r="D277" s="106" t="str">
        <f>IF(Data!D276&lt;&gt;"",Data!D276,"")</f>
        <v/>
      </c>
      <c r="E277" s="140">
        <f>IF(AND(I277=1,Data!T276=0),0,IF(I277=999,999,Data!T276))</f>
        <v>999</v>
      </c>
      <c r="F277" s="140" t="str">
        <f t="shared" si="378"/>
        <v/>
      </c>
      <c r="G277" s="140" t="str">
        <f>IF(Data!K276&lt;&gt;"",Data!K276,"")</f>
        <v/>
      </c>
      <c r="H277" s="141" t="str">
        <f>IF(Data!L276&lt;&gt;"",Data!L276,"")</f>
        <v/>
      </c>
      <c r="I277" s="63">
        <f>IF(Data!M276&lt;&gt;"",Data!M276,"")</f>
        <v>999</v>
      </c>
      <c r="J277" s="63">
        <f t="shared" si="379"/>
        <v>0</v>
      </c>
      <c r="L277" s="64" t="str">
        <f t="shared" si="380"/>
        <v/>
      </c>
      <c r="N277" s="63">
        <f t="shared" si="381"/>
        <v>0</v>
      </c>
      <c r="P277" s="64" t="str">
        <f t="shared" si="382"/>
        <v/>
      </c>
      <c r="R277" s="63">
        <f t="shared" si="383"/>
        <v>0</v>
      </c>
      <c r="S277" s="64" t="str">
        <f t="shared" si="384"/>
        <v/>
      </c>
      <c r="W277" s="310">
        <f t="shared" si="385"/>
        <v>999</v>
      </c>
      <c r="Y277" s="65">
        <f t="shared" si="386"/>
        <v>0</v>
      </c>
      <c r="Z277" s="65">
        <f t="shared" si="387"/>
        <v>0</v>
      </c>
      <c r="AA277" s="65">
        <f t="shared" si="388"/>
        <v>0</v>
      </c>
      <c r="AB277" s="65">
        <f t="shared" si="389"/>
        <v>0</v>
      </c>
      <c r="AC277" s="341">
        <f t="shared" si="390"/>
        <v>0</v>
      </c>
      <c r="AD277" s="65">
        <f t="shared" si="391"/>
        <v>0</v>
      </c>
      <c r="AE277" s="65">
        <f t="shared" si="392"/>
        <v>0</v>
      </c>
      <c r="AF277" s="65">
        <f t="shared" si="393"/>
        <v>0</v>
      </c>
      <c r="AG277" s="65">
        <f t="shared" si="394"/>
        <v>0</v>
      </c>
      <c r="AH277" s="65">
        <f t="shared" si="395"/>
        <v>0</v>
      </c>
      <c r="AI277" s="65">
        <f t="shared" si="396"/>
        <v>0</v>
      </c>
      <c r="AJ277" s="65">
        <f t="shared" si="397"/>
        <v>0</v>
      </c>
      <c r="AK277" s="65">
        <f t="shared" si="398"/>
        <v>0</v>
      </c>
      <c r="AL277" s="65">
        <f t="shared" si="399"/>
        <v>0</v>
      </c>
      <c r="AM277" s="65">
        <f t="shared" si="400"/>
        <v>0</v>
      </c>
      <c r="AN277" s="65">
        <f t="shared" si="401"/>
        <v>0</v>
      </c>
      <c r="AO277" s="65">
        <f t="shared" si="402"/>
        <v>0</v>
      </c>
      <c r="AP277" s="65">
        <f t="shared" si="403"/>
        <v>0</v>
      </c>
      <c r="AQ277" s="65">
        <f t="shared" si="404"/>
        <v>0</v>
      </c>
      <c r="AR277" s="65">
        <f t="shared" si="405"/>
        <v>0</v>
      </c>
      <c r="AS277" s="65">
        <f t="shared" si="406"/>
        <v>0</v>
      </c>
      <c r="AT277" s="65">
        <f t="shared" si="407"/>
        <v>0</v>
      </c>
      <c r="AU277" s="65">
        <f t="shared" si="408"/>
        <v>0</v>
      </c>
      <c r="AV277" s="65">
        <f t="shared" si="409"/>
        <v>0</v>
      </c>
      <c r="AW277" s="65">
        <f t="shared" si="410"/>
        <v>0</v>
      </c>
      <c r="AX277" s="65">
        <f t="shared" si="411"/>
        <v>0</v>
      </c>
      <c r="AY277" s="65">
        <f t="shared" si="412"/>
        <v>0</v>
      </c>
      <c r="AZ277" s="65">
        <f t="shared" si="413"/>
        <v>0</v>
      </c>
      <c r="BA277" s="65">
        <f t="shared" si="414"/>
        <v>0</v>
      </c>
      <c r="BB277" s="65">
        <f t="shared" si="415"/>
        <v>0</v>
      </c>
      <c r="BC277" s="65">
        <f t="shared" si="416"/>
        <v>0</v>
      </c>
      <c r="BD277" s="65">
        <f t="shared" si="417"/>
        <v>0</v>
      </c>
      <c r="BE277" s="65">
        <f t="shared" si="418"/>
        <v>0</v>
      </c>
      <c r="BF277" s="65">
        <f t="shared" si="419"/>
        <v>0</v>
      </c>
      <c r="BG277" s="65">
        <f t="shared" si="420"/>
        <v>0</v>
      </c>
      <c r="BI277" s="371">
        <v>2022</v>
      </c>
      <c r="BJ277" s="342">
        <v>7.8</v>
      </c>
      <c r="BK277" s="342">
        <v>8.9</v>
      </c>
      <c r="BL277" s="342">
        <v>9.4251750750321559</v>
      </c>
      <c r="BM277" s="342">
        <v>9.9834500500214371</v>
      </c>
      <c r="BN277" s="342">
        <v>11.1</v>
      </c>
      <c r="BO277" s="342">
        <v>12.429226130926859</v>
      </c>
      <c r="BP277" s="342">
        <v>13.093839196390288</v>
      </c>
      <c r="BQ277" s="342">
        <v>13.758452261853719</v>
      </c>
      <c r="BR277" s="342">
        <v>15.087678392780578</v>
      </c>
      <c r="BS277" s="65"/>
      <c r="BT277" s="371">
        <v>2022</v>
      </c>
      <c r="BU277" s="342">
        <v>74.641681789913918</v>
      </c>
      <c r="BV277" s="342">
        <v>77.627787859942615</v>
      </c>
      <c r="BW277" s="342">
        <v>79.120840894956956</v>
      </c>
      <c r="BX277" s="342">
        <v>80.613893929971297</v>
      </c>
      <c r="BY277" s="342">
        <v>83.6</v>
      </c>
      <c r="BZ277" s="342">
        <v>87.169055872682591</v>
      </c>
      <c r="CA277" s="342">
        <v>88.953583809023883</v>
      </c>
      <c r="CB277" s="342">
        <v>90.738111745365188</v>
      </c>
      <c r="CC277" s="342">
        <v>94.307167618047785</v>
      </c>
      <c r="CE277" s="385">
        <v>84</v>
      </c>
      <c r="CF277" s="342">
        <v>8.8000000000000007</v>
      </c>
      <c r="CG277" s="342">
        <v>9.6999999999999993</v>
      </c>
      <c r="CH277" s="342">
        <v>10.15</v>
      </c>
      <c r="CI277" s="342">
        <v>10.6</v>
      </c>
      <c r="CJ277" s="342">
        <v>11.5</v>
      </c>
      <c r="CK277" s="342">
        <v>13</v>
      </c>
      <c r="CL277" s="342">
        <v>13.75</v>
      </c>
      <c r="CM277" s="342">
        <v>14.5</v>
      </c>
      <c r="CN277" s="342">
        <v>16</v>
      </c>
      <c r="CO277" s="342">
        <v>8.8000000000000007</v>
      </c>
      <c r="CP277" s="342">
        <v>9.6</v>
      </c>
      <c r="CQ277" s="342">
        <v>10</v>
      </c>
      <c r="CR277" s="342">
        <v>10.4</v>
      </c>
      <c r="CS277" s="342">
        <v>11.2</v>
      </c>
      <c r="CT277" s="342">
        <v>12.6</v>
      </c>
      <c r="CU277" s="342">
        <v>13.3</v>
      </c>
      <c r="CV277" s="342">
        <v>14</v>
      </c>
      <c r="CW277" s="342">
        <v>15.4</v>
      </c>
      <c r="CY277" s="101">
        <f t="shared" si="421"/>
        <v>0</v>
      </c>
      <c r="CZ277" s="101">
        <f t="shared" si="422"/>
        <v>0</v>
      </c>
      <c r="DB277" s="101">
        <f t="shared" si="423"/>
        <v>0</v>
      </c>
      <c r="DD277" s="311">
        <f t="shared" si="424"/>
        <v>0</v>
      </c>
      <c r="DE277" s="311"/>
      <c r="DF277" s="101">
        <f t="shared" si="340"/>
        <v>0</v>
      </c>
      <c r="DG277" s="101">
        <f t="shared" si="341"/>
        <v>0</v>
      </c>
      <c r="DH277" s="101">
        <f t="shared" si="342"/>
        <v>0</v>
      </c>
      <c r="DI277" s="101">
        <f t="shared" si="343"/>
        <v>0</v>
      </c>
      <c r="DJ277" s="311">
        <f t="shared" si="344"/>
        <v>0</v>
      </c>
      <c r="DK277" s="311">
        <f t="shared" si="345"/>
        <v>0</v>
      </c>
      <c r="DL277" s="101">
        <f t="shared" si="346"/>
        <v>0</v>
      </c>
      <c r="DM277" s="101">
        <f t="shared" si="347"/>
        <v>0</v>
      </c>
      <c r="DN277" s="101">
        <f t="shared" si="348"/>
        <v>0</v>
      </c>
      <c r="DO277" s="101">
        <f t="shared" si="349"/>
        <v>0</v>
      </c>
      <c r="DP277" s="101">
        <f t="shared" si="350"/>
        <v>0</v>
      </c>
      <c r="DQ277" s="101">
        <f t="shared" si="351"/>
        <v>0</v>
      </c>
      <c r="DR277" s="101">
        <f t="shared" si="352"/>
        <v>0</v>
      </c>
      <c r="DS277" s="101">
        <f t="shared" si="353"/>
        <v>0</v>
      </c>
      <c r="DT277" s="101">
        <f t="shared" si="354"/>
        <v>0</v>
      </c>
      <c r="DU277" s="101">
        <f t="shared" si="355"/>
        <v>0</v>
      </c>
      <c r="DV277" s="101">
        <f t="shared" si="356"/>
        <v>0</v>
      </c>
      <c r="DW277" s="101">
        <f t="shared" si="357"/>
        <v>0</v>
      </c>
      <c r="DX277" s="311">
        <f t="shared" si="358"/>
        <v>0</v>
      </c>
      <c r="DY277" s="101">
        <f t="shared" si="359"/>
        <v>0</v>
      </c>
      <c r="DZ277" s="101">
        <f t="shared" si="360"/>
        <v>0</v>
      </c>
      <c r="EA277" s="101">
        <f t="shared" si="361"/>
        <v>0</v>
      </c>
      <c r="EB277" s="101">
        <f t="shared" si="362"/>
        <v>0</v>
      </c>
      <c r="EC277" s="101">
        <f t="shared" si="363"/>
        <v>0</v>
      </c>
      <c r="ED277" s="101">
        <f t="shared" si="364"/>
        <v>0</v>
      </c>
      <c r="EE277" s="101">
        <f t="shared" si="365"/>
        <v>0</v>
      </c>
      <c r="EF277" s="101">
        <f t="shared" si="366"/>
        <v>0</v>
      </c>
      <c r="EG277" s="101">
        <f t="shared" si="367"/>
        <v>0</v>
      </c>
      <c r="EH277" s="101">
        <f t="shared" si="368"/>
        <v>0</v>
      </c>
      <c r="EI277" s="101">
        <f t="shared" si="369"/>
        <v>0</v>
      </c>
      <c r="EJ277" s="101">
        <f t="shared" si="370"/>
        <v>0</v>
      </c>
      <c r="EK277" s="101">
        <f t="shared" si="371"/>
        <v>0</v>
      </c>
      <c r="EL277" s="101">
        <f t="shared" si="372"/>
        <v>0</v>
      </c>
      <c r="EM277" s="101">
        <f t="shared" si="373"/>
        <v>0</v>
      </c>
      <c r="EN277" s="101">
        <f t="shared" si="374"/>
        <v>0</v>
      </c>
      <c r="EO277" s="101">
        <f t="shared" si="375"/>
        <v>0</v>
      </c>
      <c r="EP277" s="101">
        <f t="shared" si="376"/>
        <v>0</v>
      </c>
      <c r="EQ277" s="101">
        <f t="shared" si="377"/>
        <v>0</v>
      </c>
    </row>
    <row r="278" spans="2:147" ht="21.75" customHeight="1" x14ac:dyDescent="0.45">
      <c r="B278" s="133" t="str">
        <f>IF(Data!B277&lt;&gt;"",Data!B277,"")</f>
        <v/>
      </c>
      <c r="C278" s="158" t="str">
        <f>IF(Data!C277&lt;&gt;"",Data!C277,"")</f>
        <v/>
      </c>
      <c r="D278" s="106" t="str">
        <f>IF(Data!D277&lt;&gt;"",Data!D277,"")</f>
        <v/>
      </c>
      <c r="E278" s="140">
        <f>IF(AND(I278=1,Data!T277=0),0,IF(I278=999,999,Data!T277))</f>
        <v>999</v>
      </c>
      <c r="F278" s="140" t="str">
        <f t="shared" si="378"/>
        <v/>
      </c>
      <c r="G278" s="140" t="str">
        <f>IF(Data!K277&lt;&gt;"",Data!K277,"")</f>
        <v/>
      </c>
      <c r="H278" s="141" t="str">
        <f>IF(Data!L277&lt;&gt;"",Data!L277,"")</f>
        <v/>
      </c>
      <c r="I278" s="63">
        <f>IF(Data!M277&lt;&gt;"",Data!M277,"")</f>
        <v>999</v>
      </c>
      <c r="J278" s="63">
        <f t="shared" si="379"/>
        <v>0</v>
      </c>
      <c r="L278" s="64" t="str">
        <f t="shared" si="380"/>
        <v/>
      </c>
      <c r="N278" s="63">
        <f t="shared" si="381"/>
        <v>0</v>
      </c>
      <c r="P278" s="64" t="str">
        <f t="shared" si="382"/>
        <v/>
      </c>
      <c r="R278" s="63">
        <f t="shared" si="383"/>
        <v>0</v>
      </c>
      <c r="S278" s="64" t="str">
        <f t="shared" si="384"/>
        <v/>
      </c>
      <c r="W278" s="310">
        <f t="shared" si="385"/>
        <v>999</v>
      </c>
      <c r="Y278" s="65">
        <f t="shared" si="386"/>
        <v>0</v>
      </c>
      <c r="Z278" s="65">
        <f t="shared" si="387"/>
        <v>0</v>
      </c>
      <c r="AA278" s="65">
        <f t="shared" si="388"/>
        <v>0</v>
      </c>
      <c r="AB278" s="65">
        <f t="shared" si="389"/>
        <v>0</v>
      </c>
      <c r="AC278" s="341">
        <f t="shared" si="390"/>
        <v>0</v>
      </c>
      <c r="AD278" s="65">
        <f t="shared" si="391"/>
        <v>0</v>
      </c>
      <c r="AE278" s="65">
        <f t="shared" si="392"/>
        <v>0</v>
      </c>
      <c r="AF278" s="65">
        <f t="shared" si="393"/>
        <v>0</v>
      </c>
      <c r="AG278" s="65">
        <f t="shared" si="394"/>
        <v>0</v>
      </c>
      <c r="AH278" s="65">
        <f t="shared" si="395"/>
        <v>0</v>
      </c>
      <c r="AI278" s="65">
        <f t="shared" si="396"/>
        <v>0</v>
      </c>
      <c r="AJ278" s="65">
        <f t="shared" si="397"/>
        <v>0</v>
      </c>
      <c r="AK278" s="65">
        <f t="shared" si="398"/>
        <v>0</v>
      </c>
      <c r="AL278" s="65">
        <f t="shared" si="399"/>
        <v>0</v>
      </c>
      <c r="AM278" s="65">
        <f t="shared" si="400"/>
        <v>0</v>
      </c>
      <c r="AN278" s="65">
        <f t="shared" si="401"/>
        <v>0</v>
      </c>
      <c r="AO278" s="65">
        <f t="shared" si="402"/>
        <v>0</v>
      </c>
      <c r="AP278" s="65">
        <f t="shared" si="403"/>
        <v>0</v>
      </c>
      <c r="AQ278" s="65">
        <f t="shared" si="404"/>
        <v>0</v>
      </c>
      <c r="AR278" s="65">
        <f t="shared" si="405"/>
        <v>0</v>
      </c>
      <c r="AS278" s="65">
        <f t="shared" si="406"/>
        <v>0</v>
      </c>
      <c r="AT278" s="65">
        <f t="shared" si="407"/>
        <v>0</v>
      </c>
      <c r="AU278" s="65">
        <f t="shared" si="408"/>
        <v>0</v>
      </c>
      <c r="AV278" s="65">
        <f t="shared" si="409"/>
        <v>0</v>
      </c>
      <c r="AW278" s="65">
        <f t="shared" si="410"/>
        <v>0</v>
      </c>
      <c r="AX278" s="65">
        <f t="shared" si="411"/>
        <v>0</v>
      </c>
      <c r="AY278" s="65">
        <f t="shared" si="412"/>
        <v>0</v>
      </c>
      <c r="AZ278" s="65">
        <f t="shared" si="413"/>
        <v>0</v>
      </c>
      <c r="BA278" s="65">
        <f t="shared" si="414"/>
        <v>0</v>
      </c>
      <c r="BB278" s="65">
        <f t="shared" si="415"/>
        <v>0</v>
      </c>
      <c r="BC278" s="65">
        <f t="shared" si="416"/>
        <v>0</v>
      </c>
      <c r="BD278" s="65">
        <f t="shared" si="417"/>
        <v>0</v>
      </c>
      <c r="BE278" s="65">
        <f t="shared" si="418"/>
        <v>0</v>
      </c>
      <c r="BF278" s="65">
        <f t="shared" si="419"/>
        <v>0</v>
      </c>
      <c r="BG278" s="65">
        <f t="shared" si="420"/>
        <v>0</v>
      </c>
      <c r="BI278" s="371">
        <v>2023</v>
      </c>
      <c r="BJ278" s="342">
        <v>7.9</v>
      </c>
      <c r="BK278" s="342">
        <v>9</v>
      </c>
      <c r="BL278" s="342">
        <v>9.5454215071765454</v>
      </c>
      <c r="BM278" s="342">
        <v>10.130281004784363</v>
      </c>
      <c r="BN278" s="342">
        <v>11.3</v>
      </c>
      <c r="BO278" s="342">
        <v>12.682395176163935</v>
      </c>
      <c r="BP278" s="342">
        <v>13.373592764245902</v>
      </c>
      <c r="BQ278" s="342">
        <v>14.064790352327869</v>
      </c>
      <c r="BR278" s="342">
        <v>15.447185528491802</v>
      </c>
      <c r="BS278" s="65"/>
      <c r="BT278" s="371">
        <v>2023</v>
      </c>
      <c r="BU278" s="342">
        <v>75.702940235697213</v>
      </c>
      <c r="BV278" s="342">
        <v>78.668626823798149</v>
      </c>
      <c r="BW278" s="342">
        <v>80.151470117848618</v>
      </c>
      <c r="BX278" s="342">
        <v>81.634313411899072</v>
      </c>
      <c r="BY278" s="342">
        <v>84.6</v>
      </c>
      <c r="BZ278" s="342">
        <v>88.109156985646905</v>
      </c>
      <c r="CA278" s="342">
        <v>89.86373547847036</v>
      </c>
      <c r="CB278" s="342">
        <v>91.618313971293816</v>
      </c>
      <c r="CC278" s="342">
        <v>95.127470956940741</v>
      </c>
      <c r="CE278" s="385">
        <v>84.25</v>
      </c>
      <c r="CF278" s="342">
        <v>8.8869714571551075</v>
      </c>
      <c r="CG278" s="342">
        <v>9.7746476381034046</v>
      </c>
      <c r="CH278" s="342">
        <v>10.218485728577555</v>
      </c>
      <c r="CI278" s="342">
        <v>10.662323819051704</v>
      </c>
      <c r="CJ278" s="342">
        <v>11.55</v>
      </c>
      <c r="CK278" s="342">
        <v>13.04718331665952</v>
      </c>
      <c r="CL278" s="342">
        <v>13.795774974989282</v>
      </c>
      <c r="CM278" s="342">
        <v>14.544366633319042</v>
      </c>
      <c r="CN278" s="342">
        <v>16.041549949978563</v>
      </c>
      <c r="CO278" s="342">
        <v>8.8667250250107195</v>
      </c>
      <c r="CP278" s="342">
        <v>9.6528166833404789</v>
      </c>
      <c r="CQ278" s="342">
        <v>10.045862512505359</v>
      </c>
      <c r="CR278" s="342">
        <v>10.43890834167024</v>
      </c>
      <c r="CS278" s="342">
        <v>11.225</v>
      </c>
      <c r="CT278" s="342">
        <v>12.633891055350251</v>
      </c>
      <c r="CU278" s="342">
        <v>13.338336583025379</v>
      </c>
      <c r="CV278" s="342">
        <v>14.042782110700504</v>
      </c>
      <c r="CW278" s="342">
        <v>15.451673166050757</v>
      </c>
      <c r="CY278" s="101">
        <f t="shared" si="421"/>
        <v>0</v>
      </c>
      <c r="CZ278" s="101">
        <f t="shared" si="422"/>
        <v>0</v>
      </c>
      <c r="DB278" s="101">
        <f t="shared" si="423"/>
        <v>0</v>
      </c>
      <c r="DD278" s="311">
        <f t="shared" si="424"/>
        <v>0</v>
      </c>
      <c r="DE278" s="311"/>
      <c r="DF278" s="101">
        <f t="shared" si="340"/>
        <v>0</v>
      </c>
      <c r="DG278" s="101">
        <f t="shared" si="341"/>
        <v>0</v>
      </c>
      <c r="DH278" s="101">
        <f t="shared" si="342"/>
        <v>0</v>
      </c>
      <c r="DI278" s="101">
        <f t="shared" si="343"/>
        <v>0</v>
      </c>
      <c r="DJ278" s="311">
        <f t="shared" si="344"/>
        <v>0</v>
      </c>
      <c r="DK278" s="311">
        <f t="shared" si="345"/>
        <v>0</v>
      </c>
      <c r="DL278" s="101">
        <f t="shared" si="346"/>
        <v>0</v>
      </c>
      <c r="DM278" s="101">
        <f t="shared" si="347"/>
        <v>0</v>
      </c>
      <c r="DN278" s="101">
        <f t="shared" si="348"/>
        <v>0</v>
      </c>
      <c r="DO278" s="101">
        <f t="shared" si="349"/>
        <v>0</v>
      </c>
      <c r="DP278" s="101">
        <f t="shared" si="350"/>
        <v>0</v>
      </c>
      <c r="DQ278" s="101">
        <f t="shared" si="351"/>
        <v>0</v>
      </c>
      <c r="DR278" s="101">
        <f t="shared" si="352"/>
        <v>0</v>
      </c>
      <c r="DS278" s="101">
        <f t="shared" si="353"/>
        <v>0</v>
      </c>
      <c r="DT278" s="101">
        <f t="shared" si="354"/>
        <v>0</v>
      </c>
      <c r="DU278" s="101">
        <f t="shared" si="355"/>
        <v>0</v>
      </c>
      <c r="DV278" s="101">
        <f t="shared" si="356"/>
        <v>0</v>
      </c>
      <c r="DW278" s="101">
        <f t="shared" si="357"/>
        <v>0</v>
      </c>
      <c r="DX278" s="311">
        <f t="shared" si="358"/>
        <v>0</v>
      </c>
      <c r="DY278" s="101">
        <f t="shared" si="359"/>
        <v>0</v>
      </c>
      <c r="DZ278" s="101">
        <f t="shared" si="360"/>
        <v>0</v>
      </c>
      <c r="EA278" s="101">
        <f t="shared" si="361"/>
        <v>0</v>
      </c>
      <c r="EB278" s="101">
        <f t="shared" si="362"/>
        <v>0</v>
      </c>
      <c r="EC278" s="101">
        <f t="shared" si="363"/>
        <v>0</v>
      </c>
      <c r="ED278" s="101">
        <f t="shared" si="364"/>
        <v>0</v>
      </c>
      <c r="EE278" s="101">
        <f t="shared" si="365"/>
        <v>0</v>
      </c>
      <c r="EF278" s="101">
        <f t="shared" si="366"/>
        <v>0</v>
      </c>
      <c r="EG278" s="101">
        <f t="shared" si="367"/>
        <v>0</v>
      </c>
      <c r="EH278" s="101">
        <f t="shared" si="368"/>
        <v>0</v>
      </c>
      <c r="EI278" s="101">
        <f t="shared" si="369"/>
        <v>0</v>
      </c>
      <c r="EJ278" s="101">
        <f t="shared" si="370"/>
        <v>0</v>
      </c>
      <c r="EK278" s="101">
        <f t="shared" si="371"/>
        <v>0</v>
      </c>
      <c r="EL278" s="101">
        <f t="shared" si="372"/>
        <v>0</v>
      </c>
      <c r="EM278" s="101">
        <f t="shared" si="373"/>
        <v>0</v>
      </c>
      <c r="EN278" s="101">
        <f t="shared" si="374"/>
        <v>0</v>
      </c>
      <c r="EO278" s="101">
        <f t="shared" si="375"/>
        <v>0</v>
      </c>
      <c r="EP278" s="101">
        <f t="shared" si="376"/>
        <v>0</v>
      </c>
      <c r="EQ278" s="101">
        <f t="shared" si="377"/>
        <v>0</v>
      </c>
    </row>
    <row r="279" spans="2:147" ht="21.75" customHeight="1" x14ac:dyDescent="0.45">
      <c r="B279" s="133" t="str">
        <f>IF(Data!B278&lt;&gt;"",Data!B278,"")</f>
        <v/>
      </c>
      <c r="C279" s="158" t="str">
        <f>IF(Data!C278&lt;&gt;"",Data!C278,"")</f>
        <v/>
      </c>
      <c r="D279" s="106" t="str">
        <f>IF(Data!D278&lt;&gt;"",Data!D278,"")</f>
        <v/>
      </c>
      <c r="E279" s="140">
        <f>IF(AND(I279=1,Data!T278=0),0,IF(I279=999,999,Data!T278))</f>
        <v>999</v>
      </c>
      <c r="F279" s="140" t="str">
        <f t="shared" si="378"/>
        <v/>
      </c>
      <c r="G279" s="140" t="str">
        <f>IF(Data!K278&lt;&gt;"",Data!K278,"")</f>
        <v/>
      </c>
      <c r="H279" s="141" t="str">
        <f>IF(Data!L278&lt;&gt;"",Data!L278,"")</f>
        <v/>
      </c>
      <c r="I279" s="63">
        <f>IF(Data!M278&lt;&gt;"",Data!M278,"")</f>
        <v>999</v>
      </c>
      <c r="J279" s="63">
        <f t="shared" si="379"/>
        <v>0</v>
      </c>
      <c r="L279" s="64" t="str">
        <f t="shared" si="380"/>
        <v/>
      </c>
      <c r="N279" s="63">
        <f t="shared" si="381"/>
        <v>0</v>
      </c>
      <c r="P279" s="64" t="str">
        <f t="shared" si="382"/>
        <v/>
      </c>
      <c r="R279" s="63">
        <f t="shared" si="383"/>
        <v>0</v>
      </c>
      <c r="S279" s="64" t="str">
        <f t="shared" si="384"/>
        <v/>
      </c>
      <c r="W279" s="310">
        <f t="shared" si="385"/>
        <v>999</v>
      </c>
      <c r="Y279" s="65">
        <f t="shared" si="386"/>
        <v>0</v>
      </c>
      <c r="Z279" s="65">
        <f t="shared" si="387"/>
        <v>0</v>
      </c>
      <c r="AA279" s="65">
        <f t="shared" si="388"/>
        <v>0</v>
      </c>
      <c r="AB279" s="65">
        <f t="shared" si="389"/>
        <v>0</v>
      </c>
      <c r="AC279" s="341">
        <f t="shared" si="390"/>
        <v>0</v>
      </c>
      <c r="AD279" s="65">
        <f t="shared" si="391"/>
        <v>0</v>
      </c>
      <c r="AE279" s="65">
        <f t="shared" si="392"/>
        <v>0</v>
      </c>
      <c r="AF279" s="65">
        <f t="shared" si="393"/>
        <v>0</v>
      </c>
      <c r="AG279" s="65">
        <f t="shared" si="394"/>
        <v>0</v>
      </c>
      <c r="AH279" s="65">
        <f t="shared" si="395"/>
        <v>0</v>
      </c>
      <c r="AI279" s="65">
        <f t="shared" si="396"/>
        <v>0</v>
      </c>
      <c r="AJ279" s="65">
        <f t="shared" si="397"/>
        <v>0</v>
      </c>
      <c r="AK279" s="65">
        <f t="shared" si="398"/>
        <v>0</v>
      </c>
      <c r="AL279" s="65">
        <f t="shared" si="399"/>
        <v>0</v>
      </c>
      <c r="AM279" s="65">
        <f t="shared" si="400"/>
        <v>0</v>
      </c>
      <c r="AN279" s="65">
        <f t="shared" si="401"/>
        <v>0</v>
      </c>
      <c r="AO279" s="65">
        <f t="shared" si="402"/>
        <v>0</v>
      </c>
      <c r="AP279" s="65">
        <f t="shared" si="403"/>
        <v>0</v>
      </c>
      <c r="AQ279" s="65">
        <f t="shared" si="404"/>
        <v>0</v>
      </c>
      <c r="AR279" s="65">
        <f t="shared" si="405"/>
        <v>0</v>
      </c>
      <c r="AS279" s="65">
        <f t="shared" si="406"/>
        <v>0</v>
      </c>
      <c r="AT279" s="65">
        <f t="shared" si="407"/>
        <v>0</v>
      </c>
      <c r="AU279" s="65">
        <f t="shared" si="408"/>
        <v>0</v>
      </c>
      <c r="AV279" s="65">
        <f t="shared" si="409"/>
        <v>0</v>
      </c>
      <c r="AW279" s="65">
        <f t="shared" si="410"/>
        <v>0</v>
      </c>
      <c r="AX279" s="65">
        <f t="shared" si="411"/>
        <v>0</v>
      </c>
      <c r="AY279" s="65">
        <f t="shared" si="412"/>
        <v>0</v>
      </c>
      <c r="AZ279" s="65">
        <f t="shared" si="413"/>
        <v>0</v>
      </c>
      <c r="BA279" s="65">
        <f t="shared" si="414"/>
        <v>0</v>
      </c>
      <c r="BB279" s="65">
        <f t="shared" si="415"/>
        <v>0</v>
      </c>
      <c r="BC279" s="65">
        <f t="shared" si="416"/>
        <v>0</v>
      </c>
      <c r="BD279" s="65">
        <f t="shared" si="417"/>
        <v>0</v>
      </c>
      <c r="BE279" s="65">
        <f t="shared" si="418"/>
        <v>0</v>
      </c>
      <c r="BF279" s="65">
        <f t="shared" si="419"/>
        <v>0</v>
      </c>
      <c r="BG279" s="65">
        <f t="shared" si="420"/>
        <v>0</v>
      </c>
      <c r="BI279" s="371">
        <v>2024</v>
      </c>
      <c r="BJ279" s="342">
        <v>7.95</v>
      </c>
      <c r="BK279" s="342">
        <v>9.1</v>
      </c>
      <c r="BL279" s="342">
        <v>9.6859143714653211</v>
      </c>
      <c r="BM279" s="342">
        <v>10.323942914310214</v>
      </c>
      <c r="BN279" s="342">
        <v>11.6</v>
      </c>
      <c r="BO279" s="342">
        <v>12.982395176163934</v>
      </c>
      <c r="BP279" s="342">
        <v>13.6735927642459</v>
      </c>
      <c r="BQ279" s="342">
        <v>14.364790352327867</v>
      </c>
      <c r="BR279" s="342">
        <v>15.747185528491801</v>
      </c>
      <c r="BS279" s="65"/>
      <c r="BT279" s="371">
        <v>2024</v>
      </c>
      <c r="BU279" s="342">
        <v>75.289078993037833</v>
      </c>
      <c r="BV279" s="342">
        <v>78.426052662025214</v>
      </c>
      <c r="BW279" s="342">
        <v>79.994539496518911</v>
      </c>
      <c r="BX279" s="342">
        <v>81.563026331012608</v>
      </c>
      <c r="BY279" s="342">
        <v>84.7</v>
      </c>
      <c r="BZ279" s="342">
        <v>88.155987940409844</v>
      </c>
      <c r="CA279" s="342">
        <v>89.883981910614764</v>
      </c>
      <c r="CB279" s="342">
        <v>91.611975880819671</v>
      </c>
      <c r="CC279" s="342">
        <v>95.067963821229512</v>
      </c>
      <c r="CE279" s="385">
        <v>84.5</v>
      </c>
      <c r="CF279" s="342">
        <v>8.9739429143102143</v>
      </c>
      <c r="CG279" s="342">
        <v>9.84929527620681</v>
      </c>
      <c r="CH279" s="342">
        <v>10.286971457155108</v>
      </c>
      <c r="CI279" s="342">
        <v>10.724647638103406</v>
      </c>
      <c r="CJ279" s="342">
        <v>11.6</v>
      </c>
      <c r="CK279" s="342">
        <v>13.094366633319041</v>
      </c>
      <c r="CL279" s="342">
        <v>13.841549949978562</v>
      </c>
      <c r="CM279" s="342">
        <v>14.588733266638084</v>
      </c>
      <c r="CN279" s="342">
        <v>16.083099899957126</v>
      </c>
      <c r="CO279" s="342">
        <v>8.9334500500214382</v>
      </c>
      <c r="CP279" s="342">
        <v>9.7056333666809582</v>
      </c>
      <c r="CQ279" s="342">
        <v>10.091725025010719</v>
      </c>
      <c r="CR279" s="342">
        <v>10.47781668334048</v>
      </c>
      <c r="CS279" s="342">
        <v>11.25</v>
      </c>
      <c r="CT279" s="342">
        <v>12.667782110700504</v>
      </c>
      <c r="CU279" s="342">
        <v>13.376673166050757</v>
      </c>
      <c r="CV279" s="342">
        <v>14.085564221401008</v>
      </c>
      <c r="CW279" s="342">
        <v>15.503346332101511</v>
      </c>
      <c r="CY279" s="101">
        <f t="shared" si="421"/>
        <v>0</v>
      </c>
      <c r="CZ279" s="101">
        <f t="shared" si="422"/>
        <v>0</v>
      </c>
      <c r="DB279" s="101">
        <f t="shared" si="423"/>
        <v>0</v>
      </c>
      <c r="DD279" s="311">
        <f t="shared" si="424"/>
        <v>0</v>
      </c>
      <c r="DE279" s="311"/>
      <c r="DF279" s="101">
        <f t="shared" si="340"/>
        <v>0</v>
      </c>
      <c r="DG279" s="101">
        <f t="shared" si="341"/>
        <v>0</v>
      </c>
      <c r="DH279" s="101">
        <f t="shared" si="342"/>
        <v>0</v>
      </c>
      <c r="DI279" s="101">
        <f t="shared" si="343"/>
        <v>0</v>
      </c>
      <c r="DJ279" s="311">
        <f t="shared" si="344"/>
        <v>0</v>
      </c>
      <c r="DK279" s="311">
        <f t="shared" si="345"/>
        <v>0</v>
      </c>
      <c r="DL279" s="101">
        <f t="shared" si="346"/>
        <v>0</v>
      </c>
      <c r="DM279" s="101">
        <f t="shared" si="347"/>
        <v>0</v>
      </c>
      <c r="DN279" s="101">
        <f t="shared" si="348"/>
        <v>0</v>
      </c>
      <c r="DO279" s="101">
        <f t="shared" si="349"/>
        <v>0</v>
      </c>
      <c r="DP279" s="101">
        <f t="shared" si="350"/>
        <v>0</v>
      </c>
      <c r="DQ279" s="101">
        <f t="shared" si="351"/>
        <v>0</v>
      </c>
      <c r="DR279" s="101">
        <f t="shared" si="352"/>
        <v>0</v>
      </c>
      <c r="DS279" s="101">
        <f t="shared" si="353"/>
        <v>0</v>
      </c>
      <c r="DT279" s="101">
        <f t="shared" si="354"/>
        <v>0</v>
      </c>
      <c r="DU279" s="101">
        <f t="shared" si="355"/>
        <v>0</v>
      </c>
      <c r="DV279" s="101">
        <f t="shared" si="356"/>
        <v>0</v>
      </c>
      <c r="DW279" s="101">
        <f t="shared" si="357"/>
        <v>0</v>
      </c>
      <c r="DX279" s="311">
        <f t="shared" si="358"/>
        <v>0</v>
      </c>
      <c r="DY279" s="101">
        <f t="shared" si="359"/>
        <v>0</v>
      </c>
      <c r="DZ279" s="101">
        <f t="shared" si="360"/>
        <v>0</v>
      </c>
      <c r="EA279" s="101">
        <f t="shared" si="361"/>
        <v>0</v>
      </c>
      <c r="EB279" s="101">
        <f t="shared" si="362"/>
        <v>0</v>
      </c>
      <c r="EC279" s="101">
        <f t="shared" si="363"/>
        <v>0</v>
      </c>
      <c r="ED279" s="101">
        <f t="shared" si="364"/>
        <v>0</v>
      </c>
      <c r="EE279" s="101">
        <f t="shared" si="365"/>
        <v>0</v>
      </c>
      <c r="EF279" s="101">
        <f t="shared" si="366"/>
        <v>0</v>
      </c>
      <c r="EG279" s="101">
        <f t="shared" si="367"/>
        <v>0</v>
      </c>
      <c r="EH279" s="101">
        <f t="shared" si="368"/>
        <v>0</v>
      </c>
      <c r="EI279" s="101">
        <f t="shared" si="369"/>
        <v>0</v>
      </c>
      <c r="EJ279" s="101">
        <f t="shared" si="370"/>
        <v>0</v>
      </c>
      <c r="EK279" s="101">
        <f t="shared" si="371"/>
        <v>0</v>
      </c>
      <c r="EL279" s="101">
        <f t="shared" si="372"/>
        <v>0</v>
      </c>
      <c r="EM279" s="101">
        <f t="shared" si="373"/>
        <v>0</v>
      </c>
      <c r="EN279" s="101">
        <f t="shared" si="374"/>
        <v>0</v>
      </c>
      <c r="EO279" s="101">
        <f t="shared" si="375"/>
        <v>0</v>
      </c>
      <c r="EP279" s="101">
        <f t="shared" si="376"/>
        <v>0</v>
      </c>
      <c r="EQ279" s="101">
        <f t="shared" si="377"/>
        <v>0</v>
      </c>
    </row>
    <row r="280" spans="2:147" ht="21.75" customHeight="1" x14ac:dyDescent="0.45">
      <c r="B280" s="133" t="str">
        <f>IF(Data!B279&lt;&gt;"",Data!B279,"")</f>
        <v/>
      </c>
      <c r="C280" s="158" t="str">
        <f>IF(Data!C279&lt;&gt;"",Data!C279,"")</f>
        <v/>
      </c>
      <c r="D280" s="106" t="str">
        <f>IF(Data!D279&lt;&gt;"",Data!D279,"")</f>
        <v/>
      </c>
      <c r="E280" s="140">
        <f>IF(AND(I280=1,Data!T279=0),0,IF(I280=999,999,Data!T279))</f>
        <v>999</v>
      </c>
      <c r="F280" s="140" t="str">
        <f t="shared" si="378"/>
        <v/>
      </c>
      <c r="G280" s="140" t="str">
        <f>IF(Data!K279&lt;&gt;"",Data!K279,"")</f>
        <v/>
      </c>
      <c r="H280" s="141" t="str">
        <f>IF(Data!L279&lt;&gt;"",Data!L279,"")</f>
        <v/>
      </c>
      <c r="I280" s="63">
        <f>IF(Data!M279&lt;&gt;"",Data!M279,"")</f>
        <v>999</v>
      </c>
      <c r="J280" s="63">
        <f t="shared" si="379"/>
        <v>0</v>
      </c>
      <c r="L280" s="64" t="str">
        <f t="shared" si="380"/>
        <v/>
      </c>
      <c r="N280" s="63">
        <f t="shared" si="381"/>
        <v>0</v>
      </c>
      <c r="P280" s="64" t="str">
        <f t="shared" si="382"/>
        <v/>
      </c>
      <c r="R280" s="63">
        <f t="shared" si="383"/>
        <v>0</v>
      </c>
      <c r="S280" s="64" t="str">
        <f t="shared" si="384"/>
        <v/>
      </c>
      <c r="W280" s="310">
        <f t="shared" si="385"/>
        <v>999</v>
      </c>
      <c r="Y280" s="65">
        <f t="shared" si="386"/>
        <v>0</v>
      </c>
      <c r="Z280" s="65">
        <f t="shared" si="387"/>
        <v>0</v>
      </c>
      <c r="AA280" s="65">
        <f t="shared" si="388"/>
        <v>0</v>
      </c>
      <c r="AB280" s="65">
        <f t="shared" si="389"/>
        <v>0</v>
      </c>
      <c r="AC280" s="341">
        <f t="shared" si="390"/>
        <v>0</v>
      </c>
      <c r="AD280" s="65">
        <f t="shared" si="391"/>
        <v>0</v>
      </c>
      <c r="AE280" s="65">
        <f t="shared" si="392"/>
        <v>0</v>
      </c>
      <c r="AF280" s="65">
        <f t="shared" si="393"/>
        <v>0</v>
      </c>
      <c r="AG280" s="65">
        <f t="shared" si="394"/>
        <v>0</v>
      </c>
      <c r="AH280" s="65">
        <f t="shared" si="395"/>
        <v>0</v>
      </c>
      <c r="AI280" s="65">
        <f t="shared" si="396"/>
        <v>0</v>
      </c>
      <c r="AJ280" s="65">
        <f t="shared" si="397"/>
        <v>0</v>
      </c>
      <c r="AK280" s="65">
        <f t="shared" si="398"/>
        <v>0</v>
      </c>
      <c r="AL280" s="65">
        <f t="shared" si="399"/>
        <v>0</v>
      </c>
      <c r="AM280" s="65">
        <f t="shared" si="400"/>
        <v>0</v>
      </c>
      <c r="AN280" s="65">
        <f t="shared" si="401"/>
        <v>0</v>
      </c>
      <c r="AO280" s="65">
        <f t="shared" si="402"/>
        <v>0</v>
      </c>
      <c r="AP280" s="65">
        <f t="shared" si="403"/>
        <v>0</v>
      </c>
      <c r="AQ280" s="65">
        <f t="shared" si="404"/>
        <v>0</v>
      </c>
      <c r="AR280" s="65">
        <f t="shared" si="405"/>
        <v>0</v>
      </c>
      <c r="AS280" s="65">
        <f t="shared" si="406"/>
        <v>0</v>
      </c>
      <c r="AT280" s="65">
        <f t="shared" si="407"/>
        <v>0</v>
      </c>
      <c r="AU280" s="65">
        <f t="shared" si="408"/>
        <v>0</v>
      </c>
      <c r="AV280" s="65">
        <f t="shared" si="409"/>
        <v>0</v>
      </c>
      <c r="AW280" s="65">
        <f t="shared" si="410"/>
        <v>0</v>
      </c>
      <c r="AX280" s="65">
        <f t="shared" si="411"/>
        <v>0</v>
      </c>
      <c r="AY280" s="65">
        <f t="shared" si="412"/>
        <v>0</v>
      </c>
      <c r="AZ280" s="65">
        <f t="shared" si="413"/>
        <v>0</v>
      </c>
      <c r="BA280" s="65">
        <f t="shared" si="414"/>
        <v>0</v>
      </c>
      <c r="BB280" s="65">
        <f t="shared" si="415"/>
        <v>0</v>
      </c>
      <c r="BC280" s="65">
        <f t="shared" si="416"/>
        <v>0</v>
      </c>
      <c r="BD280" s="65">
        <f t="shared" si="417"/>
        <v>0</v>
      </c>
      <c r="BE280" s="65">
        <f t="shared" si="418"/>
        <v>0</v>
      </c>
      <c r="BF280" s="65">
        <f t="shared" si="419"/>
        <v>0</v>
      </c>
      <c r="BG280" s="65">
        <f t="shared" si="420"/>
        <v>0</v>
      </c>
      <c r="BI280" s="371">
        <v>2025</v>
      </c>
      <c r="BJ280" s="342">
        <v>8</v>
      </c>
      <c r="BK280" s="342">
        <v>9.1999999999999993</v>
      </c>
      <c r="BL280" s="342">
        <v>9.8061608036097123</v>
      </c>
      <c r="BM280" s="342">
        <v>10.470773869073142</v>
      </c>
      <c r="BN280" s="342">
        <v>11.8</v>
      </c>
      <c r="BO280" s="342">
        <v>13.182395176163935</v>
      </c>
      <c r="BP280" s="342">
        <v>13.873592764245902</v>
      </c>
      <c r="BQ280" s="342">
        <v>14.564790352327869</v>
      </c>
      <c r="BR280" s="342">
        <v>15.947185528491802</v>
      </c>
      <c r="BS280" s="65"/>
      <c r="BT280" s="371">
        <v>2025</v>
      </c>
      <c r="BU280" s="342">
        <v>76.089078993037816</v>
      </c>
      <c r="BV280" s="342">
        <v>79.226052662025211</v>
      </c>
      <c r="BW280" s="342">
        <v>80.794539496518908</v>
      </c>
      <c r="BX280" s="342">
        <v>82.363026331012605</v>
      </c>
      <c r="BY280" s="342">
        <v>85.5</v>
      </c>
      <c r="BZ280" s="342">
        <v>88.955987940409841</v>
      </c>
      <c r="CA280" s="342">
        <v>90.683981910614762</v>
      </c>
      <c r="CB280" s="342">
        <v>92.411975880819668</v>
      </c>
      <c r="CC280" s="342">
        <v>95.867963821229509</v>
      </c>
      <c r="CE280" s="385">
        <v>84.75</v>
      </c>
      <c r="CF280" s="342">
        <v>9.0609143714653229</v>
      </c>
      <c r="CG280" s="342">
        <v>9.9239429143102136</v>
      </c>
      <c r="CH280" s="342">
        <v>10.355457185732661</v>
      </c>
      <c r="CI280" s="342">
        <v>10.786971457155108</v>
      </c>
      <c r="CJ280" s="342">
        <v>11.65</v>
      </c>
      <c r="CK280" s="342">
        <v>13.141549949978561</v>
      </c>
      <c r="CL280" s="342">
        <v>13.887324924967842</v>
      </c>
      <c r="CM280" s="342">
        <v>14.633099899957124</v>
      </c>
      <c r="CN280" s="342">
        <v>16.124649849935686</v>
      </c>
      <c r="CO280" s="342">
        <v>9.000175075032157</v>
      </c>
      <c r="CP280" s="342">
        <v>9.7584500500214375</v>
      </c>
      <c r="CQ280" s="342">
        <v>10.13758753751608</v>
      </c>
      <c r="CR280" s="342">
        <v>10.51672502501072</v>
      </c>
      <c r="CS280" s="342">
        <v>11.275</v>
      </c>
      <c r="CT280" s="342">
        <v>12.701673166050757</v>
      </c>
      <c r="CU280" s="342">
        <v>13.415009749076136</v>
      </c>
      <c r="CV280" s="342">
        <v>14.128346332101511</v>
      </c>
      <c r="CW280" s="342">
        <v>15.555019498152268</v>
      </c>
      <c r="CY280" s="101">
        <f t="shared" si="421"/>
        <v>0</v>
      </c>
      <c r="CZ280" s="101">
        <f t="shared" si="422"/>
        <v>0</v>
      </c>
      <c r="DB280" s="101">
        <f t="shared" si="423"/>
        <v>0</v>
      </c>
      <c r="DD280" s="311">
        <f t="shared" si="424"/>
        <v>0</v>
      </c>
      <c r="DE280" s="311"/>
      <c r="DF280" s="101">
        <f t="shared" si="340"/>
        <v>0</v>
      </c>
      <c r="DG280" s="101">
        <f t="shared" si="341"/>
        <v>0</v>
      </c>
      <c r="DH280" s="101">
        <f t="shared" si="342"/>
        <v>0</v>
      </c>
      <c r="DI280" s="101">
        <f t="shared" si="343"/>
        <v>0</v>
      </c>
      <c r="DJ280" s="311">
        <f t="shared" si="344"/>
        <v>0</v>
      </c>
      <c r="DK280" s="311">
        <f t="shared" si="345"/>
        <v>0</v>
      </c>
      <c r="DL280" s="101">
        <f t="shared" si="346"/>
        <v>0</v>
      </c>
      <c r="DM280" s="101">
        <f t="shared" si="347"/>
        <v>0</v>
      </c>
      <c r="DN280" s="101">
        <f t="shared" si="348"/>
        <v>0</v>
      </c>
      <c r="DO280" s="101">
        <f t="shared" si="349"/>
        <v>0</v>
      </c>
      <c r="DP280" s="101">
        <f t="shared" si="350"/>
        <v>0</v>
      </c>
      <c r="DQ280" s="101">
        <f t="shared" si="351"/>
        <v>0</v>
      </c>
      <c r="DR280" s="101">
        <f t="shared" si="352"/>
        <v>0</v>
      </c>
      <c r="DS280" s="101">
        <f t="shared" si="353"/>
        <v>0</v>
      </c>
      <c r="DT280" s="101">
        <f t="shared" si="354"/>
        <v>0</v>
      </c>
      <c r="DU280" s="101">
        <f t="shared" si="355"/>
        <v>0</v>
      </c>
      <c r="DV280" s="101">
        <f t="shared" si="356"/>
        <v>0</v>
      </c>
      <c r="DW280" s="101">
        <f t="shared" si="357"/>
        <v>0</v>
      </c>
      <c r="DX280" s="311">
        <f t="shared" si="358"/>
        <v>0</v>
      </c>
      <c r="DY280" s="101">
        <f t="shared" si="359"/>
        <v>0</v>
      </c>
      <c r="DZ280" s="101">
        <f t="shared" si="360"/>
        <v>0</v>
      </c>
      <c r="EA280" s="101">
        <f t="shared" si="361"/>
        <v>0</v>
      </c>
      <c r="EB280" s="101">
        <f t="shared" si="362"/>
        <v>0</v>
      </c>
      <c r="EC280" s="101">
        <f t="shared" si="363"/>
        <v>0</v>
      </c>
      <c r="ED280" s="101">
        <f t="shared" si="364"/>
        <v>0</v>
      </c>
      <c r="EE280" s="101">
        <f t="shared" si="365"/>
        <v>0</v>
      </c>
      <c r="EF280" s="101">
        <f t="shared" si="366"/>
        <v>0</v>
      </c>
      <c r="EG280" s="101">
        <f t="shared" si="367"/>
        <v>0</v>
      </c>
      <c r="EH280" s="101">
        <f t="shared" si="368"/>
        <v>0</v>
      </c>
      <c r="EI280" s="101">
        <f t="shared" si="369"/>
        <v>0</v>
      </c>
      <c r="EJ280" s="101">
        <f t="shared" si="370"/>
        <v>0</v>
      </c>
      <c r="EK280" s="101">
        <f t="shared" si="371"/>
        <v>0</v>
      </c>
      <c r="EL280" s="101">
        <f t="shared" si="372"/>
        <v>0</v>
      </c>
      <c r="EM280" s="101">
        <f t="shared" si="373"/>
        <v>0</v>
      </c>
      <c r="EN280" s="101">
        <f t="shared" si="374"/>
        <v>0</v>
      </c>
      <c r="EO280" s="101">
        <f t="shared" si="375"/>
        <v>0</v>
      </c>
      <c r="EP280" s="101">
        <f t="shared" si="376"/>
        <v>0</v>
      </c>
      <c r="EQ280" s="101">
        <f t="shared" si="377"/>
        <v>0</v>
      </c>
    </row>
    <row r="281" spans="2:147" ht="21.75" customHeight="1" x14ac:dyDescent="0.45">
      <c r="B281" s="133" t="str">
        <f>IF(Data!B280&lt;&gt;"",Data!B280,"")</f>
        <v/>
      </c>
      <c r="C281" s="158" t="str">
        <f>IF(Data!C280&lt;&gt;"",Data!C280,"")</f>
        <v/>
      </c>
      <c r="D281" s="106" t="str">
        <f>IF(Data!D280&lt;&gt;"",Data!D280,"")</f>
        <v/>
      </c>
      <c r="E281" s="140">
        <f>IF(AND(I281=1,Data!T280=0),0,IF(I281=999,999,Data!T280))</f>
        <v>999</v>
      </c>
      <c r="F281" s="140" t="str">
        <f t="shared" si="378"/>
        <v/>
      </c>
      <c r="G281" s="140" t="str">
        <f>IF(Data!K280&lt;&gt;"",Data!K280,"")</f>
        <v/>
      </c>
      <c r="H281" s="141" t="str">
        <f>IF(Data!L280&lt;&gt;"",Data!L280,"")</f>
        <v/>
      </c>
      <c r="I281" s="63">
        <f>IF(Data!M280&lt;&gt;"",Data!M280,"")</f>
        <v>999</v>
      </c>
      <c r="J281" s="63">
        <f t="shared" si="379"/>
        <v>0</v>
      </c>
      <c r="L281" s="64" t="str">
        <f t="shared" si="380"/>
        <v/>
      </c>
      <c r="N281" s="63">
        <f t="shared" si="381"/>
        <v>0</v>
      </c>
      <c r="P281" s="64" t="str">
        <f t="shared" si="382"/>
        <v/>
      </c>
      <c r="R281" s="63">
        <f t="shared" si="383"/>
        <v>0</v>
      </c>
      <c r="S281" s="64" t="str">
        <f t="shared" si="384"/>
        <v/>
      </c>
      <c r="W281" s="310">
        <f t="shared" si="385"/>
        <v>999</v>
      </c>
      <c r="Y281" s="65">
        <f t="shared" si="386"/>
        <v>0</v>
      </c>
      <c r="Z281" s="65">
        <f t="shared" si="387"/>
        <v>0</v>
      </c>
      <c r="AA281" s="65">
        <f t="shared" si="388"/>
        <v>0</v>
      </c>
      <c r="AB281" s="65">
        <f t="shared" si="389"/>
        <v>0</v>
      </c>
      <c r="AC281" s="341">
        <f t="shared" si="390"/>
        <v>0</v>
      </c>
      <c r="AD281" s="65">
        <f t="shared" si="391"/>
        <v>0</v>
      </c>
      <c r="AE281" s="65">
        <f t="shared" si="392"/>
        <v>0</v>
      </c>
      <c r="AF281" s="65">
        <f t="shared" si="393"/>
        <v>0</v>
      </c>
      <c r="AG281" s="65">
        <f t="shared" si="394"/>
        <v>0</v>
      </c>
      <c r="AH281" s="65">
        <f t="shared" si="395"/>
        <v>0</v>
      </c>
      <c r="AI281" s="65">
        <f t="shared" si="396"/>
        <v>0</v>
      </c>
      <c r="AJ281" s="65">
        <f t="shared" si="397"/>
        <v>0</v>
      </c>
      <c r="AK281" s="65">
        <f t="shared" si="398"/>
        <v>0</v>
      </c>
      <c r="AL281" s="65">
        <f t="shared" si="399"/>
        <v>0</v>
      </c>
      <c r="AM281" s="65">
        <f t="shared" si="400"/>
        <v>0</v>
      </c>
      <c r="AN281" s="65">
        <f t="shared" si="401"/>
        <v>0</v>
      </c>
      <c r="AO281" s="65">
        <f t="shared" si="402"/>
        <v>0</v>
      </c>
      <c r="AP281" s="65">
        <f t="shared" si="403"/>
        <v>0</v>
      </c>
      <c r="AQ281" s="65">
        <f t="shared" si="404"/>
        <v>0</v>
      </c>
      <c r="AR281" s="65">
        <f t="shared" si="405"/>
        <v>0</v>
      </c>
      <c r="AS281" s="65">
        <f t="shared" si="406"/>
        <v>0</v>
      </c>
      <c r="AT281" s="65">
        <f t="shared" si="407"/>
        <v>0</v>
      </c>
      <c r="AU281" s="65">
        <f t="shared" si="408"/>
        <v>0</v>
      </c>
      <c r="AV281" s="65">
        <f t="shared" si="409"/>
        <v>0</v>
      </c>
      <c r="AW281" s="65">
        <f t="shared" si="410"/>
        <v>0</v>
      </c>
      <c r="AX281" s="65">
        <f t="shared" si="411"/>
        <v>0</v>
      </c>
      <c r="AY281" s="65">
        <f t="shared" si="412"/>
        <v>0</v>
      </c>
      <c r="AZ281" s="65">
        <f t="shared" si="413"/>
        <v>0</v>
      </c>
      <c r="BA281" s="65">
        <f t="shared" si="414"/>
        <v>0</v>
      </c>
      <c r="BB281" s="65">
        <f t="shared" si="415"/>
        <v>0</v>
      </c>
      <c r="BC281" s="65">
        <f t="shared" si="416"/>
        <v>0</v>
      </c>
      <c r="BD281" s="65">
        <f t="shared" si="417"/>
        <v>0</v>
      </c>
      <c r="BE281" s="65">
        <f t="shared" si="418"/>
        <v>0</v>
      </c>
      <c r="BF281" s="65">
        <f t="shared" si="419"/>
        <v>0</v>
      </c>
      <c r="BG281" s="65">
        <f t="shared" si="420"/>
        <v>0</v>
      </c>
      <c r="BI281" s="371">
        <v>2026</v>
      </c>
      <c r="BJ281" s="342">
        <v>8.1</v>
      </c>
      <c r="BK281" s="342">
        <v>9.3415477381462804</v>
      </c>
      <c r="BL281" s="342">
        <v>10.006160803609712</v>
      </c>
      <c r="BM281" s="342">
        <v>10.670773869073141</v>
      </c>
      <c r="BN281" s="342">
        <v>12</v>
      </c>
      <c r="BO281" s="342">
        <v>13.435564221401009</v>
      </c>
      <c r="BP281" s="342">
        <v>14.153346332101513</v>
      </c>
      <c r="BQ281" s="342">
        <v>14.871128442802016</v>
      </c>
      <c r="BR281" s="342">
        <v>16.306692664203023</v>
      </c>
      <c r="BS281" s="65"/>
      <c r="BT281" s="371">
        <v>2026</v>
      </c>
      <c r="BU281" s="342">
        <v>76.510557585904166</v>
      </c>
      <c r="BV281" s="342">
        <v>79.807038390602784</v>
      </c>
      <c r="BW281" s="342">
        <v>81.455278792952072</v>
      </c>
      <c r="BX281" s="342">
        <v>83.103519195301388</v>
      </c>
      <c r="BY281" s="342">
        <v>86.4</v>
      </c>
      <c r="BZ281" s="342">
        <v>89.802818895172763</v>
      </c>
      <c r="CA281" s="342">
        <v>91.504228342759149</v>
      </c>
      <c r="CB281" s="342">
        <v>93.20563779034552</v>
      </c>
      <c r="CC281" s="342">
        <v>96.608456685518277</v>
      </c>
      <c r="CE281" s="385">
        <v>85</v>
      </c>
      <c r="CF281" s="342">
        <v>9.1478858286204296</v>
      </c>
      <c r="CG281" s="342">
        <v>9.9985905524136189</v>
      </c>
      <c r="CH281" s="342">
        <v>10.423942914310215</v>
      </c>
      <c r="CI281" s="342">
        <v>10.84929527620681</v>
      </c>
      <c r="CJ281" s="342">
        <v>11.7</v>
      </c>
      <c r="CK281" s="342">
        <v>13.188733266638083</v>
      </c>
      <c r="CL281" s="342">
        <v>13.933099899957124</v>
      </c>
      <c r="CM281" s="342">
        <v>14.677466533276165</v>
      </c>
      <c r="CN281" s="342">
        <v>16.166199799914249</v>
      </c>
      <c r="CO281" s="342">
        <v>9.0669001000428757</v>
      </c>
      <c r="CP281" s="342">
        <v>9.8112667333619168</v>
      </c>
      <c r="CQ281" s="342">
        <v>10.183450050021438</v>
      </c>
      <c r="CR281" s="342">
        <v>10.55563336668096</v>
      </c>
      <c r="CS281" s="342">
        <v>11.3</v>
      </c>
      <c r="CT281" s="342">
        <v>12.73556422140101</v>
      </c>
      <c r="CU281" s="342">
        <v>13.453346332101514</v>
      </c>
      <c r="CV281" s="342">
        <v>14.171128442802017</v>
      </c>
      <c r="CW281" s="342">
        <v>15.606692664203024</v>
      </c>
      <c r="CY281" s="101">
        <f t="shared" si="421"/>
        <v>0</v>
      </c>
      <c r="CZ281" s="101">
        <f t="shared" si="422"/>
        <v>0</v>
      </c>
      <c r="DB281" s="101">
        <f t="shared" si="423"/>
        <v>0</v>
      </c>
      <c r="DD281" s="311">
        <f t="shared" si="424"/>
        <v>0</v>
      </c>
      <c r="DE281" s="311"/>
      <c r="DF281" s="101">
        <f t="shared" si="340"/>
        <v>0</v>
      </c>
      <c r="DG281" s="101">
        <f t="shared" si="341"/>
        <v>0</v>
      </c>
      <c r="DH281" s="101">
        <f t="shared" si="342"/>
        <v>0</v>
      </c>
      <c r="DI281" s="101">
        <f t="shared" si="343"/>
        <v>0</v>
      </c>
      <c r="DJ281" s="311">
        <f t="shared" si="344"/>
        <v>0</v>
      </c>
      <c r="DK281" s="311">
        <f t="shared" si="345"/>
        <v>0</v>
      </c>
      <c r="DL281" s="101">
        <f t="shared" si="346"/>
        <v>0</v>
      </c>
      <c r="DM281" s="101">
        <f t="shared" si="347"/>
        <v>0</v>
      </c>
      <c r="DN281" s="101">
        <f t="shared" si="348"/>
        <v>0</v>
      </c>
      <c r="DO281" s="101">
        <f t="shared" si="349"/>
        <v>0</v>
      </c>
      <c r="DP281" s="101">
        <f t="shared" si="350"/>
        <v>0</v>
      </c>
      <c r="DQ281" s="101">
        <f t="shared" si="351"/>
        <v>0</v>
      </c>
      <c r="DR281" s="101">
        <f t="shared" si="352"/>
        <v>0</v>
      </c>
      <c r="DS281" s="101">
        <f t="shared" si="353"/>
        <v>0</v>
      </c>
      <c r="DT281" s="101">
        <f t="shared" si="354"/>
        <v>0</v>
      </c>
      <c r="DU281" s="101">
        <f t="shared" si="355"/>
        <v>0</v>
      </c>
      <c r="DV281" s="101">
        <f t="shared" si="356"/>
        <v>0</v>
      </c>
      <c r="DW281" s="101">
        <f t="shared" si="357"/>
        <v>0</v>
      </c>
      <c r="DX281" s="311">
        <f t="shared" si="358"/>
        <v>0</v>
      </c>
      <c r="DY281" s="101">
        <f t="shared" si="359"/>
        <v>0</v>
      </c>
      <c r="DZ281" s="101">
        <f t="shared" si="360"/>
        <v>0</v>
      </c>
      <c r="EA281" s="101">
        <f t="shared" si="361"/>
        <v>0</v>
      </c>
      <c r="EB281" s="101">
        <f t="shared" si="362"/>
        <v>0</v>
      </c>
      <c r="EC281" s="101">
        <f t="shared" si="363"/>
        <v>0</v>
      </c>
      <c r="ED281" s="101">
        <f t="shared" si="364"/>
        <v>0</v>
      </c>
      <c r="EE281" s="101">
        <f t="shared" si="365"/>
        <v>0</v>
      </c>
      <c r="EF281" s="101">
        <f t="shared" si="366"/>
        <v>0</v>
      </c>
      <c r="EG281" s="101">
        <f t="shared" si="367"/>
        <v>0</v>
      </c>
      <c r="EH281" s="101">
        <f t="shared" si="368"/>
        <v>0</v>
      </c>
      <c r="EI281" s="101">
        <f t="shared" si="369"/>
        <v>0</v>
      </c>
      <c r="EJ281" s="101">
        <f t="shared" si="370"/>
        <v>0</v>
      </c>
      <c r="EK281" s="101">
        <f t="shared" si="371"/>
        <v>0</v>
      </c>
      <c r="EL281" s="101">
        <f t="shared" si="372"/>
        <v>0</v>
      </c>
      <c r="EM281" s="101">
        <f t="shared" si="373"/>
        <v>0</v>
      </c>
      <c r="EN281" s="101">
        <f t="shared" si="374"/>
        <v>0</v>
      </c>
      <c r="EO281" s="101">
        <f t="shared" si="375"/>
        <v>0</v>
      </c>
      <c r="EP281" s="101">
        <f t="shared" si="376"/>
        <v>0</v>
      </c>
      <c r="EQ281" s="101">
        <f t="shared" si="377"/>
        <v>0</v>
      </c>
    </row>
    <row r="282" spans="2:147" ht="21.75" customHeight="1" x14ac:dyDescent="0.45">
      <c r="B282" s="133" t="str">
        <f>IF(Data!B281&lt;&gt;"",Data!B281,"")</f>
        <v/>
      </c>
      <c r="C282" s="158" t="str">
        <f>IF(Data!C281&lt;&gt;"",Data!C281,"")</f>
        <v/>
      </c>
      <c r="D282" s="106" t="str">
        <f>IF(Data!D281&lt;&gt;"",Data!D281,"")</f>
        <v/>
      </c>
      <c r="E282" s="140">
        <f>IF(AND(I282=1,Data!T281=0),0,IF(I282=999,999,Data!T281))</f>
        <v>999</v>
      </c>
      <c r="F282" s="140" t="str">
        <f t="shared" si="378"/>
        <v/>
      </c>
      <c r="G282" s="140" t="str">
        <f>IF(Data!K281&lt;&gt;"",Data!K281,"")</f>
        <v/>
      </c>
      <c r="H282" s="141" t="str">
        <f>IF(Data!L281&lt;&gt;"",Data!L281,"")</f>
        <v/>
      </c>
      <c r="I282" s="63">
        <f>IF(Data!M281&lt;&gt;"",Data!M281,"")</f>
        <v>999</v>
      </c>
      <c r="J282" s="63">
        <f t="shared" si="379"/>
        <v>0</v>
      </c>
      <c r="L282" s="64" t="str">
        <f t="shared" si="380"/>
        <v/>
      </c>
      <c r="N282" s="63">
        <f t="shared" si="381"/>
        <v>0</v>
      </c>
      <c r="P282" s="64" t="str">
        <f t="shared" si="382"/>
        <v/>
      </c>
      <c r="R282" s="63">
        <f t="shared" si="383"/>
        <v>0</v>
      </c>
      <c r="S282" s="64" t="str">
        <f t="shared" si="384"/>
        <v/>
      </c>
      <c r="W282" s="310">
        <f t="shared" si="385"/>
        <v>999</v>
      </c>
      <c r="Y282" s="65">
        <f t="shared" si="386"/>
        <v>0</v>
      </c>
      <c r="Z282" s="65">
        <f t="shared" si="387"/>
        <v>0</v>
      </c>
      <c r="AA282" s="65">
        <f t="shared" si="388"/>
        <v>0</v>
      </c>
      <c r="AB282" s="65">
        <f t="shared" si="389"/>
        <v>0</v>
      </c>
      <c r="AC282" s="341">
        <f t="shared" si="390"/>
        <v>0</v>
      </c>
      <c r="AD282" s="65">
        <f t="shared" si="391"/>
        <v>0</v>
      </c>
      <c r="AE282" s="65">
        <f t="shared" si="392"/>
        <v>0</v>
      </c>
      <c r="AF282" s="65">
        <f t="shared" si="393"/>
        <v>0</v>
      </c>
      <c r="AG282" s="65">
        <f t="shared" si="394"/>
        <v>0</v>
      </c>
      <c r="AH282" s="65">
        <f t="shared" si="395"/>
        <v>0</v>
      </c>
      <c r="AI282" s="65">
        <f t="shared" si="396"/>
        <v>0</v>
      </c>
      <c r="AJ282" s="65">
        <f t="shared" si="397"/>
        <v>0</v>
      </c>
      <c r="AK282" s="65">
        <f t="shared" si="398"/>
        <v>0</v>
      </c>
      <c r="AL282" s="65">
        <f t="shared" si="399"/>
        <v>0</v>
      </c>
      <c r="AM282" s="65">
        <f t="shared" si="400"/>
        <v>0</v>
      </c>
      <c r="AN282" s="65">
        <f t="shared" si="401"/>
        <v>0</v>
      </c>
      <c r="AO282" s="65">
        <f t="shared" si="402"/>
        <v>0</v>
      </c>
      <c r="AP282" s="65">
        <f t="shared" si="403"/>
        <v>0</v>
      </c>
      <c r="AQ282" s="65">
        <f t="shared" si="404"/>
        <v>0</v>
      </c>
      <c r="AR282" s="65">
        <f t="shared" si="405"/>
        <v>0</v>
      </c>
      <c r="AS282" s="65">
        <f t="shared" si="406"/>
        <v>0</v>
      </c>
      <c r="AT282" s="65">
        <f t="shared" si="407"/>
        <v>0</v>
      </c>
      <c r="AU282" s="65">
        <f t="shared" si="408"/>
        <v>0</v>
      </c>
      <c r="AV282" s="65">
        <f t="shared" si="409"/>
        <v>0</v>
      </c>
      <c r="AW282" s="65">
        <f t="shared" si="410"/>
        <v>0</v>
      </c>
      <c r="AX282" s="65">
        <f t="shared" si="411"/>
        <v>0</v>
      </c>
      <c r="AY282" s="65">
        <f t="shared" si="412"/>
        <v>0</v>
      </c>
      <c r="AZ282" s="65">
        <f t="shared" si="413"/>
        <v>0</v>
      </c>
      <c r="BA282" s="65">
        <f t="shared" si="414"/>
        <v>0</v>
      </c>
      <c r="BB282" s="65">
        <f t="shared" si="415"/>
        <v>0</v>
      </c>
      <c r="BC282" s="65">
        <f t="shared" si="416"/>
        <v>0</v>
      </c>
      <c r="BD282" s="65">
        <f t="shared" si="417"/>
        <v>0</v>
      </c>
      <c r="BE282" s="65">
        <f t="shared" si="418"/>
        <v>0</v>
      </c>
      <c r="BF282" s="65">
        <f t="shared" si="419"/>
        <v>0</v>
      </c>
      <c r="BG282" s="65">
        <f t="shared" si="420"/>
        <v>0</v>
      </c>
      <c r="BI282" s="371">
        <v>2027</v>
      </c>
      <c r="BJ282" s="342">
        <v>8.1999999999999993</v>
      </c>
      <c r="BK282" s="342">
        <v>9.4499999999999993</v>
      </c>
      <c r="BL282" s="342">
        <v>10.126407235754098</v>
      </c>
      <c r="BM282" s="342">
        <v>10.817604823836065</v>
      </c>
      <c r="BN282" s="342">
        <v>12.2</v>
      </c>
      <c r="BO282" s="342">
        <v>13.635564221401008</v>
      </c>
      <c r="BP282" s="342">
        <v>14.353346332101513</v>
      </c>
      <c r="BQ282" s="342">
        <v>15.071128442802017</v>
      </c>
      <c r="BR282" s="342">
        <v>16.506692664203026</v>
      </c>
      <c r="BS282" s="65"/>
      <c r="BT282" s="371">
        <v>2027</v>
      </c>
      <c r="BU282" s="342">
        <v>77.15105045019294</v>
      </c>
      <c r="BV282" s="342">
        <v>80.500700300128628</v>
      </c>
      <c r="BW282" s="342">
        <v>82.175525225096465</v>
      </c>
      <c r="BX282" s="342">
        <v>83.850350150064315</v>
      </c>
      <c r="BY282" s="342">
        <v>87.2</v>
      </c>
      <c r="BZ282" s="342">
        <v>90.60281889517276</v>
      </c>
      <c r="CA282" s="342">
        <v>92.304228342759131</v>
      </c>
      <c r="CB282" s="342">
        <v>94.005637790345517</v>
      </c>
      <c r="CC282" s="342">
        <v>97.408456685518274</v>
      </c>
      <c r="CE282" s="385">
        <v>85.25</v>
      </c>
      <c r="CF282" s="342">
        <v>9.1978858286204286</v>
      </c>
      <c r="CG282" s="342">
        <v>10.048590552413618</v>
      </c>
      <c r="CH282" s="342">
        <v>10.473942914310214</v>
      </c>
      <c r="CI282" s="342">
        <v>10.899295276206811</v>
      </c>
      <c r="CJ282" s="342">
        <v>11.75</v>
      </c>
      <c r="CK282" s="342">
        <v>13.238733266638082</v>
      </c>
      <c r="CL282" s="342">
        <v>13.983099899957125</v>
      </c>
      <c r="CM282" s="342">
        <v>14.727466533276164</v>
      </c>
      <c r="CN282" s="342">
        <v>16.21619979991425</v>
      </c>
      <c r="CO282" s="342">
        <v>9.1020233161150692</v>
      </c>
      <c r="CP282" s="342">
        <v>9.8596822107433795</v>
      </c>
      <c r="CQ282" s="342">
        <v>10.238511658057535</v>
      </c>
      <c r="CR282" s="342">
        <v>10.61734110537169</v>
      </c>
      <c r="CS282" s="342">
        <v>11.375</v>
      </c>
      <c r="CT282" s="342">
        <v>12.810564221401009</v>
      </c>
      <c r="CU282" s="342">
        <v>13.528346332101513</v>
      </c>
      <c r="CV282" s="342">
        <v>14.246128442802018</v>
      </c>
      <c r="CW282" s="342">
        <v>15.681692664203025</v>
      </c>
      <c r="CY282" s="101">
        <f t="shared" si="421"/>
        <v>0</v>
      </c>
      <c r="CZ282" s="101">
        <f t="shared" si="422"/>
        <v>0</v>
      </c>
      <c r="DB282" s="101">
        <f t="shared" si="423"/>
        <v>0</v>
      </c>
      <c r="DD282" s="311">
        <f t="shared" si="424"/>
        <v>0</v>
      </c>
      <c r="DE282" s="311"/>
      <c r="DF282" s="101">
        <f t="shared" si="340"/>
        <v>0</v>
      </c>
      <c r="DG282" s="101">
        <f t="shared" si="341"/>
        <v>0</v>
      </c>
      <c r="DH282" s="101">
        <f t="shared" si="342"/>
        <v>0</v>
      </c>
      <c r="DI282" s="101">
        <f t="shared" si="343"/>
        <v>0</v>
      </c>
      <c r="DJ282" s="311">
        <f t="shared" si="344"/>
        <v>0</v>
      </c>
      <c r="DK282" s="311">
        <f t="shared" si="345"/>
        <v>0</v>
      </c>
      <c r="DL282" s="101">
        <f t="shared" si="346"/>
        <v>0</v>
      </c>
      <c r="DM282" s="101">
        <f t="shared" si="347"/>
        <v>0</v>
      </c>
      <c r="DN282" s="101">
        <f t="shared" si="348"/>
        <v>0</v>
      </c>
      <c r="DO282" s="101">
        <f t="shared" si="349"/>
        <v>0</v>
      </c>
      <c r="DP282" s="101">
        <f t="shared" si="350"/>
        <v>0</v>
      </c>
      <c r="DQ282" s="101">
        <f t="shared" si="351"/>
        <v>0</v>
      </c>
      <c r="DR282" s="101">
        <f t="shared" si="352"/>
        <v>0</v>
      </c>
      <c r="DS282" s="101">
        <f t="shared" si="353"/>
        <v>0</v>
      </c>
      <c r="DT282" s="101">
        <f t="shared" si="354"/>
        <v>0</v>
      </c>
      <c r="DU282" s="101">
        <f t="shared" si="355"/>
        <v>0</v>
      </c>
      <c r="DV282" s="101">
        <f t="shared" si="356"/>
        <v>0</v>
      </c>
      <c r="DW282" s="101">
        <f t="shared" si="357"/>
        <v>0</v>
      </c>
      <c r="DX282" s="311">
        <f t="shared" si="358"/>
        <v>0</v>
      </c>
      <c r="DY282" s="101">
        <f t="shared" si="359"/>
        <v>0</v>
      </c>
      <c r="DZ282" s="101">
        <f t="shared" si="360"/>
        <v>0</v>
      </c>
      <c r="EA282" s="101">
        <f t="shared" si="361"/>
        <v>0</v>
      </c>
      <c r="EB282" s="101">
        <f t="shared" si="362"/>
        <v>0</v>
      </c>
      <c r="EC282" s="101">
        <f t="shared" si="363"/>
        <v>0</v>
      </c>
      <c r="ED282" s="101">
        <f t="shared" si="364"/>
        <v>0</v>
      </c>
      <c r="EE282" s="101">
        <f t="shared" si="365"/>
        <v>0</v>
      </c>
      <c r="EF282" s="101">
        <f t="shared" si="366"/>
        <v>0</v>
      </c>
      <c r="EG282" s="101">
        <f t="shared" si="367"/>
        <v>0</v>
      </c>
      <c r="EH282" s="101">
        <f t="shared" si="368"/>
        <v>0</v>
      </c>
      <c r="EI282" s="101">
        <f t="shared" si="369"/>
        <v>0</v>
      </c>
      <c r="EJ282" s="101">
        <f t="shared" si="370"/>
        <v>0</v>
      </c>
      <c r="EK282" s="101">
        <f t="shared" si="371"/>
        <v>0</v>
      </c>
      <c r="EL282" s="101">
        <f t="shared" si="372"/>
        <v>0</v>
      </c>
      <c r="EM282" s="101">
        <f t="shared" si="373"/>
        <v>0</v>
      </c>
      <c r="EN282" s="101">
        <f t="shared" si="374"/>
        <v>0</v>
      </c>
      <c r="EO282" s="101">
        <f t="shared" si="375"/>
        <v>0</v>
      </c>
      <c r="EP282" s="101">
        <f t="shared" si="376"/>
        <v>0</v>
      </c>
      <c r="EQ282" s="101">
        <f t="shared" si="377"/>
        <v>0</v>
      </c>
    </row>
    <row r="283" spans="2:147" ht="21.75" customHeight="1" x14ac:dyDescent="0.45">
      <c r="B283" s="133" t="str">
        <f>IF(Data!B282&lt;&gt;"",Data!B282,"")</f>
        <v/>
      </c>
      <c r="C283" s="158" t="str">
        <f>IF(Data!C282&lt;&gt;"",Data!C282,"")</f>
        <v/>
      </c>
      <c r="D283" s="106" t="str">
        <f>IF(Data!D282&lt;&gt;"",Data!D282,"")</f>
        <v/>
      </c>
      <c r="E283" s="140">
        <f>IF(AND(I283=1,Data!T282=0),0,IF(I283=999,999,Data!T282))</f>
        <v>999</v>
      </c>
      <c r="F283" s="140" t="str">
        <f t="shared" si="378"/>
        <v/>
      </c>
      <c r="G283" s="140" t="str">
        <f>IF(Data!K282&lt;&gt;"",Data!K282,"")</f>
        <v/>
      </c>
      <c r="H283" s="141" t="str">
        <f>IF(Data!L282&lt;&gt;"",Data!L282,"")</f>
        <v/>
      </c>
      <c r="I283" s="63">
        <f>IF(Data!M282&lt;&gt;"",Data!M282,"")</f>
        <v>999</v>
      </c>
      <c r="J283" s="63">
        <f t="shared" si="379"/>
        <v>0</v>
      </c>
      <c r="L283" s="64" t="str">
        <f t="shared" si="380"/>
        <v/>
      </c>
      <c r="N283" s="63">
        <f t="shared" si="381"/>
        <v>0</v>
      </c>
      <c r="P283" s="64" t="str">
        <f t="shared" si="382"/>
        <v/>
      </c>
      <c r="R283" s="63">
        <f t="shared" si="383"/>
        <v>0</v>
      </c>
      <c r="S283" s="64" t="str">
        <f t="shared" si="384"/>
        <v/>
      </c>
      <c r="W283" s="310">
        <f t="shared" si="385"/>
        <v>999</v>
      </c>
      <c r="Y283" s="65">
        <f t="shared" si="386"/>
        <v>0</v>
      </c>
      <c r="Z283" s="65">
        <f t="shared" si="387"/>
        <v>0</v>
      </c>
      <c r="AA283" s="65">
        <f t="shared" si="388"/>
        <v>0</v>
      </c>
      <c r="AB283" s="65">
        <f t="shared" si="389"/>
        <v>0</v>
      </c>
      <c r="AC283" s="341">
        <f t="shared" si="390"/>
        <v>0</v>
      </c>
      <c r="AD283" s="65">
        <f t="shared" si="391"/>
        <v>0</v>
      </c>
      <c r="AE283" s="65">
        <f t="shared" si="392"/>
        <v>0</v>
      </c>
      <c r="AF283" s="65">
        <f t="shared" si="393"/>
        <v>0</v>
      </c>
      <c r="AG283" s="65">
        <f t="shared" si="394"/>
        <v>0</v>
      </c>
      <c r="AH283" s="65">
        <f t="shared" si="395"/>
        <v>0</v>
      </c>
      <c r="AI283" s="65">
        <f t="shared" si="396"/>
        <v>0</v>
      </c>
      <c r="AJ283" s="65">
        <f t="shared" si="397"/>
        <v>0</v>
      </c>
      <c r="AK283" s="65">
        <f t="shared" si="398"/>
        <v>0</v>
      </c>
      <c r="AL283" s="65">
        <f t="shared" si="399"/>
        <v>0</v>
      </c>
      <c r="AM283" s="65">
        <f t="shared" si="400"/>
        <v>0</v>
      </c>
      <c r="AN283" s="65">
        <f t="shared" si="401"/>
        <v>0</v>
      </c>
      <c r="AO283" s="65">
        <f t="shared" si="402"/>
        <v>0</v>
      </c>
      <c r="AP283" s="65">
        <f t="shared" si="403"/>
        <v>0</v>
      </c>
      <c r="AQ283" s="65">
        <f t="shared" si="404"/>
        <v>0</v>
      </c>
      <c r="AR283" s="65">
        <f t="shared" si="405"/>
        <v>0</v>
      </c>
      <c r="AS283" s="65">
        <f t="shared" si="406"/>
        <v>0</v>
      </c>
      <c r="AT283" s="65">
        <f t="shared" si="407"/>
        <v>0</v>
      </c>
      <c r="AU283" s="65">
        <f t="shared" si="408"/>
        <v>0</v>
      </c>
      <c r="AV283" s="65">
        <f t="shared" si="409"/>
        <v>0</v>
      </c>
      <c r="AW283" s="65">
        <f t="shared" si="410"/>
        <v>0</v>
      </c>
      <c r="AX283" s="65">
        <f t="shared" si="411"/>
        <v>0</v>
      </c>
      <c r="AY283" s="65">
        <f t="shared" si="412"/>
        <v>0</v>
      </c>
      <c r="AZ283" s="65">
        <f t="shared" si="413"/>
        <v>0</v>
      </c>
      <c r="BA283" s="65">
        <f t="shared" si="414"/>
        <v>0</v>
      </c>
      <c r="BB283" s="65">
        <f t="shared" si="415"/>
        <v>0</v>
      </c>
      <c r="BC283" s="65">
        <f t="shared" si="416"/>
        <v>0</v>
      </c>
      <c r="BD283" s="65">
        <f t="shared" si="417"/>
        <v>0</v>
      </c>
      <c r="BE283" s="65">
        <f t="shared" si="418"/>
        <v>0</v>
      </c>
      <c r="BF283" s="65">
        <f t="shared" si="419"/>
        <v>0</v>
      </c>
      <c r="BG283" s="65">
        <f t="shared" si="420"/>
        <v>0</v>
      </c>
      <c r="BI283" s="371">
        <v>2028</v>
      </c>
      <c r="BJ283" s="342">
        <v>8.3000000000000007</v>
      </c>
      <c r="BK283" s="342">
        <v>9.6</v>
      </c>
      <c r="BL283" s="342">
        <v>10.246653667898487</v>
      </c>
      <c r="BM283" s="342">
        <v>10.964435778598991</v>
      </c>
      <c r="BN283" s="342">
        <v>12.4</v>
      </c>
      <c r="BO283" s="342">
        <v>13.888733266638082</v>
      </c>
      <c r="BP283" s="342">
        <v>14.633099899957124</v>
      </c>
      <c r="BQ283" s="342">
        <v>15.377466533276165</v>
      </c>
      <c r="BR283" s="342">
        <v>16.866199799914249</v>
      </c>
      <c r="BS283" s="65"/>
      <c r="BT283" s="371">
        <v>2028</v>
      </c>
      <c r="BU283" s="342">
        <v>77.632036178770491</v>
      </c>
      <c r="BV283" s="342">
        <v>81.088024119180332</v>
      </c>
      <c r="BW283" s="342">
        <v>82.816018089385238</v>
      </c>
      <c r="BX283" s="342">
        <v>84.544012059590159</v>
      </c>
      <c r="BY283" s="342">
        <v>88</v>
      </c>
      <c r="BZ283" s="342">
        <v>91.349649849935687</v>
      </c>
      <c r="CA283" s="342">
        <v>93.024474774903524</v>
      </c>
      <c r="CB283" s="342">
        <v>94.699299699871375</v>
      </c>
      <c r="CC283" s="342">
        <v>98.048949549807048</v>
      </c>
      <c r="CE283" s="385">
        <v>85.5</v>
      </c>
      <c r="CF283" s="342">
        <v>9.2478858286204293</v>
      </c>
      <c r="CG283" s="342">
        <v>10.098590552413619</v>
      </c>
      <c r="CH283" s="342">
        <v>10.523942914310215</v>
      </c>
      <c r="CI283" s="342">
        <v>10.949295276206811</v>
      </c>
      <c r="CJ283" s="342">
        <v>11.8</v>
      </c>
      <c r="CK283" s="342">
        <v>13.288733266638083</v>
      </c>
      <c r="CL283" s="342">
        <v>14.033099899957124</v>
      </c>
      <c r="CM283" s="342">
        <v>14.777466533276165</v>
      </c>
      <c r="CN283" s="342">
        <v>16.266199799914247</v>
      </c>
      <c r="CO283" s="342">
        <v>9.1371465321872645</v>
      </c>
      <c r="CP283" s="342">
        <v>9.9080976881248422</v>
      </c>
      <c r="CQ283" s="342">
        <v>10.293573266093631</v>
      </c>
      <c r="CR283" s="342">
        <v>10.679048844062422</v>
      </c>
      <c r="CS283" s="342">
        <v>11.45</v>
      </c>
      <c r="CT283" s="342">
        <v>12.885564221401008</v>
      </c>
      <c r="CU283" s="342">
        <v>13.603346332101513</v>
      </c>
      <c r="CV283" s="342">
        <v>14.321128442802017</v>
      </c>
      <c r="CW283" s="342">
        <v>15.756692664203026</v>
      </c>
      <c r="CY283" s="101">
        <f t="shared" si="421"/>
        <v>0</v>
      </c>
      <c r="CZ283" s="101">
        <f t="shared" si="422"/>
        <v>0</v>
      </c>
      <c r="DB283" s="101">
        <f t="shared" si="423"/>
        <v>0</v>
      </c>
      <c r="DD283" s="311">
        <f t="shared" si="424"/>
        <v>0</v>
      </c>
      <c r="DE283" s="311"/>
      <c r="DF283" s="101">
        <f t="shared" si="340"/>
        <v>0</v>
      </c>
      <c r="DG283" s="101">
        <f t="shared" si="341"/>
        <v>0</v>
      </c>
      <c r="DH283" s="101">
        <f t="shared" si="342"/>
        <v>0</v>
      </c>
      <c r="DI283" s="101">
        <f t="shared" si="343"/>
        <v>0</v>
      </c>
      <c r="DJ283" s="311">
        <f t="shared" si="344"/>
        <v>0</v>
      </c>
      <c r="DK283" s="311">
        <f t="shared" si="345"/>
        <v>0</v>
      </c>
      <c r="DL283" s="101">
        <f t="shared" si="346"/>
        <v>0</v>
      </c>
      <c r="DM283" s="101">
        <f t="shared" si="347"/>
        <v>0</v>
      </c>
      <c r="DN283" s="101">
        <f t="shared" si="348"/>
        <v>0</v>
      </c>
      <c r="DO283" s="101">
        <f t="shared" si="349"/>
        <v>0</v>
      </c>
      <c r="DP283" s="101">
        <f t="shared" si="350"/>
        <v>0</v>
      </c>
      <c r="DQ283" s="101">
        <f t="shared" si="351"/>
        <v>0</v>
      </c>
      <c r="DR283" s="101">
        <f t="shared" si="352"/>
        <v>0</v>
      </c>
      <c r="DS283" s="101">
        <f t="shared" si="353"/>
        <v>0</v>
      </c>
      <c r="DT283" s="101">
        <f t="shared" si="354"/>
        <v>0</v>
      </c>
      <c r="DU283" s="101">
        <f t="shared" si="355"/>
        <v>0</v>
      </c>
      <c r="DV283" s="101">
        <f t="shared" si="356"/>
        <v>0</v>
      </c>
      <c r="DW283" s="101">
        <f t="shared" si="357"/>
        <v>0</v>
      </c>
      <c r="DX283" s="311">
        <f t="shared" si="358"/>
        <v>0</v>
      </c>
      <c r="DY283" s="101">
        <f t="shared" si="359"/>
        <v>0</v>
      </c>
      <c r="DZ283" s="101">
        <f t="shared" si="360"/>
        <v>0</v>
      </c>
      <c r="EA283" s="101">
        <f t="shared" si="361"/>
        <v>0</v>
      </c>
      <c r="EB283" s="101">
        <f t="shared" si="362"/>
        <v>0</v>
      </c>
      <c r="EC283" s="101">
        <f t="shared" si="363"/>
        <v>0</v>
      </c>
      <c r="ED283" s="101">
        <f t="shared" si="364"/>
        <v>0</v>
      </c>
      <c r="EE283" s="101">
        <f t="shared" si="365"/>
        <v>0</v>
      </c>
      <c r="EF283" s="101">
        <f t="shared" si="366"/>
        <v>0</v>
      </c>
      <c r="EG283" s="101">
        <f t="shared" si="367"/>
        <v>0</v>
      </c>
      <c r="EH283" s="101">
        <f t="shared" si="368"/>
        <v>0</v>
      </c>
      <c r="EI283" s="101">
        <f t="shared" si="369"/>
        <v>0</v>
      </c>
      <c r="EJ283" s="101">
        <f t="shared" si="370"/>
        <v>0</v>
      </c>
      <c r="EK283" s="101">
        <f t="shared" si="371"/>
        <v>0</v>
      </c>
      <c r="EL283" s="101">
        <f t="shared" si="372"/>
        <v>0</v>
      </c>
      <c r="EM283" s="101">
        <f t="shared" si="373"/>
        <v>0</v>
      </c>
      <c r="EN283" s="101">
        <f t="shared" si="374"/>
        <v>0</v>
      </c>
      <c r="EO283" s="101">
        <f t="shared" si="375"/>
        <v>0</v>
      </c>
      <c r="EP283" s="101">
        <f t="shared" si="376"/>
        <v>0</v>
      </c>
      <c r="EQ283" s="101">
        <f t="shared" si="377"/>
        <v>0</v>
      </c>
    </row>
    <row r="284" spans="2:147" ht="21.75" customHeight="1" x14ac:dyDescent="0.45">
      <c r="B284" s="133" t="str">
        <f>IF(Data!B283&lt;&gt;"",Data!B283,"")</f>
        <v/>
      </c>
      <c r="C284" s="158" t="str">
        <f>IF(Data!C283&lt;&gt;"",Data!C283,"")</f>
        <v/>
      </c>
      <c r="D284" s="106" t="str">
        <f>IF(Data!D283&lt;&gt;"",Data!D283,"")</f>
        <v/>
      </c>
      <c r="E284" s="140">
        <f>IF(AND(I284=1,Data!T283=0),0,IF(I284=999,999,Data!T283))</f>
        <v>999</v>
      </c>
      <c r="F284" s="140" t="str">
        <f t="shared" si="378"/>
        <v/>
      </c>
      <c r="G284" s="140" t="str">
        <f>IF(Data!K283&lt;&gt;"",Data!K283,"")</f>
        <v/>
      </c>
      <c r="H284" s="141" t="str">
        <f>IF(Data!L283&lt;&gt;"",Data!L283,"")</f>
        <v/>
      </c>
      <c r="I284" s="63">
        <f>IF(Data!M283&lt;&gt;"",Data!M283,"")</f>
        <v>999</v>
      </c>
      <c r="J284" s="63">
        <f t="shared" si="379"/>
        <v>0</v>
      </c>
      <c r="L284" s="64" t="str">
        <f t="shared" si="380"/>
        <v/>
      </c>
      <c r="N284" s="63">
        <f t="shared" si="381"/>
        <v>0</v>
      </c>
      <c r="P284" s="64" t="str">
        <f t="shared" si="382"/>
        <v/>
      </c>
      <c r="R284" s="63">
        <f t="shared" si="383"/>
        <v>0</v>
      </c>
      <c r="S284" s="64" t="str">
        <f t="shared" si="384"/>
        <v/>
      </c>
      <c r="W284" s="310">
        <f t="shared" si="385"/>
        <v>999</v>
      </c>
      <c r="Y284" s="65">
        <f t="shared" si="386"/>
        <v>0</v>
      </c>
      <c r="Z284" s="65">
        <f t="shared" si="387"/>
        <v>0</v>
      </c>
      <c r="AA284" s="65">
        <f t="shared" si="388"/>
        <v>0</v>
      </c>
      <c r="AB284" s="65">
        <f t="shared" si="389"/>
        <v>0</v>
      </c>
      <c r="AC284" s="341">
        <f t="shared" si="390"/>
        <v>0</v>
      </c>
      <c r="AD284" s="65">
        <f t="shared" si="391"/>
        <v>0</v>
      </c>
      <c r="AE284" s="65">
        <f t="shared" si="392"/>
        <v>0</v>
      </c>
      <c r="AF284" s="65">
        <f t="shared" si="393"/>
        <v>0</v>
      </c>
      <c r="AG284" s="65">
        <f t="shared" si="394"/>
        <v>0</v>
      </c>
      <c r="AH284" s="65">
        <f t="shared" si="395"/>
        <v>0</v>
      </c>
      <c r="AI284" s="65">
        <f t="shared" si="396"/>
        <v>0</v>
      </c>
      <c r="AJ284" s="65">
        <f t="shared" si="397"/>
        <v>0</v>
      </c>
      <c r="AK284" s="65">
        <f t="shared" si="398"/>
        <v>0</v>
      </c>
      <c r="AL284" s="65">
        <f t="shared" si="399"/>
        <v>0</v>
      </c>
      <c r="AM284" s="65">
        <f t="shared" si="400"/>
        <v>0</v>
      </c>
      <c r="AN284" s="65">
        <f t="shared" si="401"/>
        <v>0</v>
      </c>
      <c r="AO284" s="65">
        <f t="shared" si="402"/>
        <v>0</v>
      </c>
      <c r="AP284" s="65">
        <f t="shared" si="403"/>
        <v>0</v>
      </c>
      <c r="AQ284" s="65">
        <f t="shared" si="404"/>
        <v>0</v>
      </c>
      <c r="AR284" s="65">
        <f t="shared" si="405"/>
        <v>0</v>
      </c>
      <c r="AS284" s="65">
        <f t="shared" si="406"/>
        <v>0</v>
      </c>
      <c r="AT284" s="65">
        <f t="shared" si="407"/>
        <v>0</v>
      </c>
      <c r="AU284" s="65">
        <f t="shared" si="408"/>
        <v>0</v>
      </c>
      <c r="AV284" s="65">
        <f t="shared" si="409"/>
        <v>0</v>
      </c>
      <c r="AW284" s="65">
        <f t="shared" si="410"/>
        <v>0</v>
      </c>
      <c r="AX284" s="65">
        <f t="shared" si="411"/>
        <v>0</v>
      </c>
      <c r="AY284" s="65">
        <f t="shared" si="412"/>
        <v>0</v>
      </c>
      <c r="AZ284" s="65">
        <f t="shared" si="413"/>
        <v>0</v>
      </c>
      <c r="BA284" s="65">
        <f t="shared" si="414"/>
        <v>0</v>
      </c>
      <c r="BB284" s="65">
        <f t="shared" si="415"/>
        <v>0</v>
      </c>
      <c r="BC284" s="65">
        <f t="shared" si="416"/>
        <v>0</v>
      </c>
      <c r="BD284" s="65">
        <f t="shared" si="417"/>
        <v>0</v>
      </c>
      <c r="BE284" s="65">
        <f t="shared" si="418"/>
        <v>0</v>
      </c>
      <c r="BF284" s="65">
        <f t="shared" si="419"/>
        <v>0</v>
      </c>
      <c r="BG284" s="65">
        <f t="shared" si="420"/>
        <v>0</v>
      </c>
      <c r="BI284" s="371">
        <v>2029</v>
      </c>
      <c r="BJ284" s="342">
        <v>8.4</v>
      </c>
      <c r="BK284" s="342">
        <v>9.7288715571979836</v>
      </c>
      <c r="BL284" s="342">
        <v>10.446653667898488</v>
      </c>
      <c r="BM284" s="342">
        <v>11.164435778598992</v>
      </c>
      <c r="BN284" s="342">
        <v>12.6</v>
      </c>
      <c r="BO284" s="342">
        <v>14.141902311875157</v>
      </c>
      <c r="BP284" s="342">
        <v>14.912853467812734</v>
      </c>
      <c r="BQ284" s="342">
        <v>15.683804623750314</v>
      </c>
      <c r="BR284" s="342">
        <v>17.225706935625471</v>
      </c>
      <c r="BS284" s="65"/>
      <c r="BT284" s="371">
        <v>2029</v>
      </c>
      <c r="BU284" s="342">
        <v>78.21302190734805</v>
      </c>
      <c r="BV284" s="342">
        <v>81.775347938232031</v>
      </c>
      <c r="BW284" s="342">
        <v>83.556510953674035</v>
      </c>
      <c r="BX284" s="342">
        <v>85.337673969116025</v>
      </c>
      <c r="BY284" s="342">
        <v>88.9</v>
      </c>
      <c r="BZ284" s="342">
        <v>92.196480804698609</v>
      </c>
      <c r="CA284" s="342">
        <v>93.844721207047911</v>
      </c>
      <c r="CB284" s="342">
        <v>95.492961609397213</v>
      </c>
      <c r="CC284" s="342">
        <v>98.789442414095817</v>
      </c>
      <c r="CE284" s="385">
        <v>85.75</v>
      </c>
      <c r="CF284" s="342">
        <v>9.29788582862043</v>
      </c>
      <c r="CG284" s="342">
        <v>10.148590552413619</v>
      </c>
      <c r="CH284" s="342">
        <v>10.573942914310216</v>
      </c>
      <c r="CI284" s="342">
        <v>10.999295276206812</v>
      </c>
      <c r="CJ284" s="342">
        <v>11.85</v>
      </c>
      <c r="CK284" s="342">
        <v>13.338733266638084</v>
      </c>
      <c r="CL284" s="342">
        <v>14.083099899957123</v>
      </c>
      <c r="CM284" s="342">
        <v>14.827466533276166</v>
      </c>
      <c r="CN284" s="342">
        <v>16.316199799914248</v>
      </c>
      <c r="CO284" s="342">
        <v>9.1722697482594597</v>
      </c>
      <c r="CP284" s="342">
        <v>9.9565131655063048</v>
      </c>
      <c r="CQ284" s="342">
        <v>10.348634874129729</v>
      </c>
      <c r="CR284" s="342">
        <v>10.740756582753153</v>
      </c>
      <c r="CS284" s="342">
        <v>11.525</v>
      </c>
      <c r="CT284" s="342">
        <v>12.960564221401008</v>
      </c>
      <c r="CU284" s="342">
        <v>13.678346332101512</v>
      </c>
      <c r="CV284" s="342">
        <v>14.396128442802016</v>
      </c>
      <c r="CW284" s="342">
        <v>15.831692664203027</v>
      </c>
      <c r="CY284" s="101">
        <f t="shared" si="421"/>
        <v>0</v>
      </c>
      <c r="CZ284" s="101">
        <f t="shared" si="422"/>
        <v>0</v>
      </c>
      <c r="DB284" s="101">
        <f t="shared" si="423"/>
        <v>0</v>
      </c>
      <c r="DD284" s="311">
        <f t="shared" si="424"/>
        <v>0</v>
      </c>
      <c r="DE284" s="311"/>
      <c r="DF284" s="101">
        <f t="shared" si="340"/>
        <v>0</v>
      </c>
      <c r="DG284" s="101">
        <f t="shared" si="341"/>
        <v>0</v>
      </c>
      <c r="DH284" s="101">
        <f t="shared" si="342"/>
        <v>0</v>
      </c>
      <c r="DI284" s="101">
        <f t="shared" si="343"/>
        <v>0</v>
      </c>
      <c r="DJ284" s="311">
        <f t="shared" si="344"/>
        <v>0</v>
      </c>
      <c r="DK284" s="311">
        <f t="shared" si="345"/>
        <v>0</v>
      </c>
      <c r="DL284" s="101">
        <f t="shared" si="346"/>
        <v>0</v>
      </c>
      <c r="DM284" s="101">
        <f t="shared" si="347"/>
        <v>0</v>
      </c>
      <c r="DN284" s="101">
        <f t="shared" si="348"/>
        <v>0</v>
      </c>
      <c r="DO284" s="101">
        <f t="shared" si="349"/>
        <v>0</v>
      </c>
      <c r="DP284" s="101">
        <f t="shared" si="350"/>
        <v>0</v>
      </c>
      <c r="DQ284" s="101">
        <f t="shared" si="351"/>
        <v>0</v>
      </c>
      <c r="DR284" s="101">
        <f t="shared" si="352"/>
        <v>0</v>
      </c>
      <c r="DS284" s="101">
        <f t="shared" si="353"/>
        <v>0</v>
      </c>
      <c r="DT284" s="101">
        <f t="shared" si="354"/>
        <v>0</v>
      </c>
      <c r="DU284" s="101">
        <f t="shared" si="355"/>
        <v>0</v>
      </c>
      <c r="DV284" s="101">
        <f t="shared" si="356"/>
        <v>0</v>
      </c>
      <c r="DW284" s="101">
        <f t="shared" si="357"/>
        <v>0</v>
      </c>
      <c r="DX284" s="311">
        <f t="shared" si="358"/>
        <v>0</v>
      </c>
      <c r="DY284" s="101">
        <f t="shared" si="359"/>
        <v>0</v>
      </c>
      <c r="DZ284" s="101">
        <f t="shared" si="360"/>
        <v>0</v>
      </c>
      <c r="EA284" s="101">
        <f t="shared" si="361"/>
        <v>0</v>
      </c>
      <c r="EB284" s="101">
        <f t="shared" si="362"/>
        <v>0</v>
      </c>
      <c r="EC284" s="101">
        <f t="shared" si="363"/>
        <v>0</v>
      </c>
      <c r="ED284" s="101">
        <f t="shared" si="364"/>
        <v>0</v>
      </c>
      <c r="EE284" s="101">
        <f t="shared" si="365"/>
        <v>0</v>
      </c>
      <c r="EF284" s="101">
        <f t="shared" si="366"/>
        <v>0</v>
      </c>
      <c r="EG284" s="101">
        <f t="shared" si="367"/>
        <v>0</v>
      </c>
      <c r="EH284" s="101">
        <f t="shared" si="368"/>
        <v>0</v>
      </c>
      <c r="EI284" s="101">
        <f t="shared" si="369"/>
        <v>0</v>
      </c>
      <c r="EJ284" s="101">
        <f t="shared" si="370"/>
        <v>0</v>
      </c>
      <c r="EK284" s="101">
        <f t="shared" si="371"/>
        <v>0</v>
      </c>
      <c r="EL284" s="101">
        <f t="shared" si="372"/>
        <v>0</v>
      </c>
      <c r="EM284" s="101">
        <f t="shared" si="373"/>
        <v>0</v>
      </c>
      <c r="EN284" s="101">
        <f t="shared" si="374"/>
        <v>0</v>
      </c>
      <c r="EO284" s="101">
        <f t="shared" si="375"/>
        <v>0</v>
      </c>
      <c r="EP284" s="101">
        <f t="shared" si="376"/>
        <v>0</v>
      </c>
      <c r="EQ284" s="101">
        <f t="shared" si="377"/>
        <v>0</v>
      </c>
    </row>
    <row r="285" spans="2:147" ht="21.75" customHeight="1" x14ac:dyDescent="0.45">
      <c r="B285" s="133" t="str">
        <f>IF(Data!B284&lt;&gt;"",Data!B284,"")</f>
        <v/>
      </c>
      <c r="C285" s="158" t="str">
        <f>IF(Data!C284&lt;&gt;"",Data!C284,"")</f>
        <v/>
      </c>
      <c r="D285" s="106" t="str">
        <f>IF(Data!D284&lt;&gt;"",Data!D284,"")</f>
        <v/>
      </c>
      <c r="E285" s="140">
        <f>IF(AND(I285=1,Data!T284=0),0,IF(I285=999,999,Data!T284))</f>
        <v>999</v>
      </c>
      <c r="F285" s="140" t="str">
        <f t="shared" si="378"/>
        <v/>
      </c>
      <c r="G285" s="140" t="str">
        <f>IF(Data!K284&lt;&gt;"",Data!K284,"")</f>
        <v/>
      </c>
      <c r="H285" s="141" t="str">
        <f>IF(Data!L284&lt;&gt;"",Data!L284,"")</f>
        <v/>
      </c>
      <c r="I285" s="63">
        <f>IF(Data!M284&lt;&gt;"",Data!M284,"")</f>
        <v>999</v>
      </c>
      <c r="J285" s="63">
        <f t="shared" si="379"/>
        <v>0</v>
      </c>
      <c r="L285" s="64" t="str">
        <f t="shared" si="380"/>
        <v/>
      </c>
      <c r="N285" s="63">
        <f t="shared" si="381"/>
        <v>0</v>
      </c>
      <c r="P285" s="64" t="str">
        <f t="shared" si="382"/>
        <v/>
      </c>
      <c r="R285" s="63">
        <f t="shared" si="383"/>
        <v>0</v>
      </c>
      <c r="S285" s="64" t="str">
        <f t="shared" si="384"/>
        <v/>
      </c>
      <c r="W285" s="310">
        <f t="shared" si="385"/>
        <v>999</v>
      </c>
      <c r="Y285" s="65">
        <f t="shared" si="386"/>
        <v>0</v>
      </c>
      <c r="Z285" s="65">
        <f t="shared" si="387"/>
        <v>0</v>
      </c>
      <c r="AA285" s="65">
        <f t="shared" si="388"/>
        <v>0</v>
      </c>
      <c r="AB285" s="65">
        <f t="shared" si="389"/>
        <v>0</v>
      </c>
      <c r="AC285" s="341">
        <f t="shared" si="390"/>
        <v>0</v>
      </c>
      <c r="AD285" s="65">
        <f t="shared" si="391"/>
        <v>0</v>
      </c>
      <c r="AE285" s="65">
        <f t="shared" si="392"/>
        <v>0</v>
      </c>
      <c r="AF285" s="65">
        <f t="shared" si="393"/>
        <v>0</v>
      </c>
      <c r="AG285" s="65">
        <f t="shared" si="394"/>
        <v>0</v>
      </c>
      <c r="AH285" s="65">
        <f t="shared" si="395"/>
        <v>0</v>
      </c>
      <c r="AI285" s="65">
        <f t="shared" si="396"/>
        <v>0</v>
      </c>
      <c r="AJ285" s="65">
        <f t="shared" si="397"/>
        <v>0</v>
      </c>
      <c r="AK285" s="65">
        <f t="shared" si="398"/>
        <v>0</v>
      </c>
      <c r="AL285" s="65">
        <f t="shared" si="399"/>
        <v>0</v>
      </c>
      <c r="AM285" s="65">
        <f t="shared" si="400"/>
        <v>0</v>
      </c>
      <c r="AN285" s="65">
        <f t="shared" si="401"/>
        <v>0</v>
      </c>
      <c r="AO285" s="65">
        <f t="shared" si="402"/>
        <v>0</v>
      </c>
      <c r="AP285" s="65">
        <f t="shared" si="403"/>
        <v>0</v>
      </c>
      <c r="AQ285" s="65">
        <f t="shared" si="404"/>
        <v>0</v>
      </c>
      <c r="AR285" s="65">
        <f t="shared" si="405"/>
        <v>0</v>
      </c>
      <c r="AS285" s="65">
        <f t="shared" si="406"/>
        <v>0</v>
      </c>
      <c r="AT285" s="65">
        <f t="shared" si="407"/>
        <v>0</v>
      </c>
      <c r="AU285" s="65">
        <f t="shared" si="408"/>
        <v>0</v>
      </c>
      <c r="AV285" s="65">
        <f t="shared" si="409"/>
        <v>0</v>
      </c>
      <c r="AW285" s="65">
        <f t="shared" si="410"/>
        <v>0</v>
      </c>
      <c r="AX285" s="65">
        <f t="shared" si="411"/>
        <v>0</v>
      </c>
      <c r="AY285" s="65">
        <f t="shared" si="412"/>
        <v>0</v>
      </c>
      <c r="AZ285" s="65">
        <f t="shared" si="413"/>
        <v>0</v>
      </c>
      <c r="BA285" s="65">
        <f t="shared" si="414"/>
        <v>0</v>
      </c>
      <c r="BB285" s="65">
        <f t="shared" si="415"/>
        <v>0</v>
      </c>
      <c r="BC285" s="65">
        <f t="shared" si="416"/>
        <v>0</v>
      </c>
      <c r="BD285" s="65">
        <f t="shared" si="417"/>
        <v>0</v>
      </c>
      <c r="BE285" s="65">
        <f t="shared" si="418"/>
        <v>0</v>
      </c>
      <c r="BF285" s="65">
        <f t="shared" si="419"/>
        <v>0</v>
      </c>
      <c r="BG285" s="65">
        <f t="shared" si="420"/>
        <v>0</v>
      </c>
      <c r="BI285" s="371">
        <v>2030</v>
      </c>
      <c r="BJ285" s="342">
        <v>8.5</v>
      </c>
      <c r="BK285" s="342">
        <v>9.8225334667238346</v>
      </c>
      <c r="BL285" s="342">
        <v>10.566900100042876</v>
      </c>
      <c r="BM285" s="342">
        <v>11.311266733361917</v>
      </c>
      <c r="BN285" s="342">
        <v>12.8</v>
      </c>
      <c r="BO285" s="342">
        <v>14.341902311875158</v>
      </c>
      <c r="BP285" s="342">
        <v>15.112853467812737</v>
      </c>
      <c r="BQ285" s="342">
        <v>15.883804623750313</v>
      </c>
      <c r="BR285" s="342">
        <v>17.42570693562547</v>
      </c>
      <c r="BS285" s="65"/>
      <c r="BT285" s="371">
        <v>2030</v>
      </c>
      <c r="BU285" s="342">
        <v>78.694007635925601</v>
      </c>
      <c r="BV285" s="342">
        <v>82.362671757283735</v>
      </c>
      <c r="BW285" s="342">
        <v>84.197003817962809</v>
      </c>
      <c r="BX285" s="342">
        <v>86.031335878641869</v>
      </c>
      <c r="BY285" s="342">
        <v>89.7</v>
      </c>
      <c r="BZ285" s="342">
        <v>92.996480804698621</v>
      </c>
      <c r="CA285" s="342">
        <v>94.644721207047922</v>
      </c>
      <c r="CB285" s="342">
        <v>96.292961609397224</v>
      </c>
      <c r="CC285" s="342">
        <v>99.589442414095842</v>
      </c>
      <c r="CE285" s="385">
        <v>86</v>
      </c>
      <c r="CF285" s="342">
        <v>9.3478858286204307</v>
      </c>
      <c r="CG285" s="342">
        <v>10.19859055241362</v>
      </c>
      <c r="CH285" s="342">
        <v>10.623942914310216</v>
      </c>
      <c r="CI285" s="342">
        <v>11.049295276206811</v>
      </c>
      <c r="CJ285" s="342">
        <v>11.9</v>
      </c>
      <c r="CK285" s="342">
        <v>13.388733266638082</v>
      </c>
      <c r="CL285" s="342">
        <v>14.133099899957124</v>
      </c>
      <c r="CM285" s="342">
        <v>14.877466533276165</v>
      </c>
      <c r="CN285" s="342">
        <v>16.366199799914249</v>
      </c>
      <c r="CO285" s="342">
        <v>9.2073929643316532</v>
      </c>
      <c r="CP285" s="342">
        <v>10.004928642887768</v>
      </c>
      <c r="CQ285" s="342">
        <v>10.403696482165826</v>
      </c>
      <c r="CR285" s="342">
        <v>10.802464321443884</v>
      </c>
      <c r="CS285" s="342">
        <v>11.6</v>
      </c>
      <c r="CT285" s="342">
        <v>13.035564221401009</v>
      </c>
      <c r="CU285" s="342">
        <v>13.753346332101513</v>
      </c>
      <c r="CV285" s="342">
        <v>14.471128442802017</v>
      </c>
      <c r="CW285" s="342">
        <v>15.906692664203028</v>
      </c>
      <c r="CY285" s="101">
        <f t="shared" si="421"/>
        <v>0</v>
      </c>
      <c r="CZ285" s="101">
        <f t="shared" si="422"/>
        <v>0</v>
      </c>
      <c r="DB285" s="101">
        <f t="shared" si="423"/>
        <v>0</v>
      </c>
      <c r="DD285" s="311">
        <f t="shared" si="424"/>
        <v>0</v>
      </c>
      <c r="DE285" s="311"/>
      <c r="DF285" s="101">
        <f t="shared" si="340"/>
        <v>0</v>
      </c>
      <c r="DG285" s="101">
        <f t="shared" si="341"/>
        <v>0</v>
      </c>
      <c r="DH285" s="101">
        <f t="shared" si="342"/>
        <v>0</v>
      </c>
      <c r="DI285" s="101">
        <f t="shared" si="343"/>
        <v>0</v>
      </c>
      <c r="DJ285" s="311">
        <f t="shared" si="344"/>
        <v>0</v>
      </c>
      <c r="DK285" s="311">
        <f t="shared" si="345"/>
        <v>0</v>
      </c>
      <c r="DL285" s="101">
        <f t="shared" si="346"/>
        <v>0</v>
      </c>
      <c r="DM285" s="101">
        <f t="shared" si="347"/>
        <v>0</v>
      </c>
      <c r="DN285" s="101">
        <f t="shared" si="348"/>
        <v>0</v>
      </c>
      <c r="DO285" s="101">
        <f t="shared" si="349"/>
        <v>0</v>
      </c>
      <c r="DP285" s="101">
        <f t="shared" si="350"/>
        <v>0</v>
      </c>
      <c r="DQ285" s="101">
        <f t="shared" si="351"/>
        <v>0</v>
      </c>
      <c r="DR285" s="101">
        <f t="shared" si="352"/>
        <v>0</v>
      </c>
      <c r="DS285" s="101">
        <f t="shared" si="353"/>
        <v>0</v>
      </c>
      <c r="DT285" s="101">
        <f t="shared" si="354"/>
        <v>0</v>
      </c>
      <c r="DU285" s="101">
        <f t="shared" si="355"/>
        <v>0</v>
      </c>
      <c r="DV285" s="101">
        <f t="shared" si="356"/>
        <v>0</v>
      </c>
      <c r="DW285" s="101">
        <f t="shared" si="357"/>
        <v>0</v>
      </c>
      <c r="DX285" s="311">
        <f t="shared" si="358"/>
        <v>0</v>
      </c>
      <c r="DY285" s="101">
        <f t="shared" si="359"/>
        <v>0</v>
      </c>
      <c r="DZ285" s="101">
        <f t="shared" si="360"/>
        <v>0</v>
      </c>
      <c r="EA285" s="101">
        <f t="shared" si="361"/>
        <v>0</v>
      </c>
      <c r="EB285" s="101">
        <f t="shared" si="362"/>
        <v>0</v>
      </c>
      <c r="EC285" s="101">
        <f t="shared" si="363"/>
        <v>0</v>
      </c>
      <c r="ED285" s="101">
        <f t="shared" si="364"/>
        <v>0</v>
      </c>
      <c r="EE285" s="101">
        <f t="shared" si="365"/>
        <v>0</v>
      </c>
      <c r="EF285" s="101">
        <f t="shared" si="366"/>
        <v>0</v>
      </c>
      <c r="EG285" s="101">
        <f t="shared" si="367"/>
        <v>0</v>
      </c>
      <c r="EH285" s="101">
        <f t="shared" si="368"/>
        <v>0</v>
      </c>
      <c r="EI285" s="101">
        <f t="shared" si="369"/>
        <v>0</v>
      </c>
      <c r="EJ285" s="101">
        <f t="shared" si="370"/>
        <v>0</v>
      </c>
      <c r="EK285" s="101">
        <f t="shared" si="371"/>
        <v>0</v>
      </c>
      <c r="EL285" s="101">
        <f t="shared" si="372"/>
        <v>0</v>
      </c>
      <c r="EM285" s="101">
        <f t="shared" si="373"/>
        <v>0</v>
      </c>
      <c r="EN285" s="101">
        <f t="shared" si="374"/>
        <v>0</v>
      </c>
      <c r="EO285" s="101">
        <f t="shared" si="375"/>
        <v>0</v>
      </c>
      <c r="EP285" s="101">
        <f t="shared" si="376"/>
        <v>0</v>
      </c>
      <c r="EQ285" s="101">
        <f t="shared" si="377"/>
        <v>0</v>
      </c>
    </row>
    <row r="286" spans="2:147" ht="21.75" customHeight="1" x14ac:dyDescent="0.45">
      <c r="B286" s="133" t="str">
        <f>IF(Data!B285&lt;&gt;"",Data!B285,"")</f>
        <v/>
      </c>
      <c r="C286" s="158" t="str">
        <f>IF(Data!C285&lt;&gt;"",Data!C285,"")</f>
        <v/>
      </c>
      <c r="D286" s="106" t="str">
        <f>IF(Data!D285&lt;&gt;"",Data!D285,"")</f>
        <v/>
      </c>
      <c r="E286" s="140">
        <f>IF(AND(I286=1,Data!T285=0),0,IF(I286=999,999,Data!T285))</f>
        <v>999</v>
      </c>
      <c r="F286" s="140" t="str">
        <f t="shared" si="378"/>
        <v/>
      </c>
      <c r="G286" s="140" t="str">
        <f>IF(Data!K285&lt;&gt;"",Data!K285,"")</f>
        <v/>
      </c>
      <c r="H286" s="141" t="str">
        <f>IF(Data!L285&lt;&gt;"",Data!L285,"")</f>
        <v/>
      </c>
      <c r="I286" s="63">
        <f>IF(Data!M285&lt;&gt;"",Data!M285,"")</f>
        <v>999</v>
      </c>
      <c r="J286" s="63">
        <f t="shared" si="379"/>
        <v>0</v>
      </c>
      <c r="L286" s="64" t="str">
        <f t="shared" si="380"/>
        <v/>
      </c>
      <c r="N286" s="63">
        <f t="shared" si="381"/>
        <v>0</v>
      </c>
      <c r="P286" s="64" t="str">
        <f t="shared" si="382"/>
        <v/>
      </c>
      <c r="R286" s="63">
        <f t="shared" si="383"/>
        <v>0</v>
      </c>
      <c r="S286" s="64" t="str">
        <f t="shared" si="384"/>
        <v/>
      </c>
      <c r="W286" s="310">
        <f t="shared" si="385"/>
        <v>999</v>
      </c>
      <c r="Y286" s="65">
        <f t="shared" si="386"/>
        <v>0</v>
      </c>
      <c r="Z286" s="65">
        <f t="shared" si="387"/>
        <v>0</v>
      </c>
      <c r="AA286" s="65">
        <f t="shared" si="388"/>
        <v>0</v>
      </c>
      <c r="AB286" s="65">
        <f t="shared" si="389"/>
        <v>0</v>
      </c>
      <c r="AC286" s="341">
        <f t="shared" si="390"/>
        <v>0</v>
      </c>
      <c r="AD286" s="65">
        <f t="shared" si="391"/>
        <v>0</v>
      </c>
      <c r="AE286" s="65">
        <f t="shared" si="392"/>
        <v>0</v>
      </c>
      <c r="AF286" s="65">
        <f t="shared" si="393"/>
        <v>0</v>
      </c>
      <c r="AG286" s="65">
        <f t="shared" si="394"/>
        <v>0</v>
      </c>
      <c r="AH286" s="65">
        <f t="shared" si="395"/>
        <v>0</v>
      </c>
      <c r="AI286" s="65">
        <f t="shared" si="396"/>
        <v>0</v>
      </c>
      <c r="AJ286" s="65">
        <f t="shared" si="397"/>
        <v>0</v>
      </c>
      <c r="AK286" s="65">
        <f t="shared" si="398"/>
        <v>0</v>
      </c>
      <c r="AL286" s="65">
        <f t="shared" si="399"/>
        <v>0</v>
      </c>
      <c r="AM286" s="65">
        <f t="shared" si="400"/>
        <v>0</v>
      </c>
      <c r="AN286" s="65">
        <f t="shared" si="401"/>
        <v>0</v>
      </c>
      <c r="AO286" s="65">
        <f t="shared" si="402"/>
        <v>0</v>
      </c>
      <c r="AP286" s="65">
        <f t="shared" si="403"/>
        <v>0</v>
      </c>
      <c r="AQ286" s="65">
        <f t="shared" si="404"/>
        <v>0</v>
      </c>
      <c r="AR286" s="65">
        <f t="shared" si="405"/>
        <v>0</v>
      </c>
      <c r="AS286" s="65">
        <f t="shared" si="406"/>
        <v>0</v>
      </c>
      <c r="AT286" s="65">
        <f t="shared" si="407"/>
        <v>0</v>
      </c>
      <c r="AU286" s="65">
        <f t="shared" si="408"/>
        <v>0</v>
      </c>
      <c r="AV286" s="65">
        <f t="shared" si="409"/>
        <v>0</v>
      </c>
      <c r="AW286" s="65">
        <f t="shared" si="410"/>
        <v>0</v>
      </c>
      <c r="AX286" s="65">
        <f t="shared" si="411"/>
        <v>0</v>
      </c>
      <c r="AY286" s="65">
        <f t="shared" si="412"/>
        <v>0</v>
      </c>
      <c r="AZ286" s="65">
        <f t="shared" si="413"/>
        <v>0</v>
      </c>
      <c r="BA286" s="65">
        <f t="shared" si="414"/>
        <v>0</v>
      </c>
      <c r="BB286" s="65">
        <f t="shared" si="415"/>
        <v>0</v>
      </c>
      <c r="BC286" s="65">
        <f t="shared" si="416"/>
        <v>0</v>
      </c>
      <c r="BD286" s="65">
        <f t="shared" si="417"/>
        <v>0</v>
      </c>
      <c r="BE286" s="65">
        <f t="shared" si="418"/>
        <v>0</v>
      </c>
      <c r="BF286" s="65">
        <f t="shared" si="419"/>
        <v>0</v>
      </c>
      <c r="BG286" s="65">
        <f t="shared" si="420"/>
        <v>0</v>
      </c>
      <c r="BI286" s="371">
        <v>2031</v>
      </c>
      <c r="BJ286" s="342">
        <v>8.6</v>
      </c>
      <c r="BK286" s="342">
        <v>10.022533466723834</v>
      </c>
      <c r="BL286" s="342">
        <v>10.766900100042875</v>
      </c>
      <c r="BM286" s="342">
        <v>11.511266733361916</v>
      </c>
      <c r="BN286" s="342">
        <v>13</v>
      </c>
      <c r="BO286" s="342">
        <v>14.595071357112232</v>
      </c>
      <c r="BP286" s="342">
        <v>15.392607035668348</v>
      </c>
      <c r="BQ286" s="342">
        <v>16.190142714224464</v>
      </c>
      <c r="BR286" s="342">
        <v>17.785214071336696</v>
      </c>
      <c r="BS286" s="65"/>
      <c r="BT286" s="371">
        <v>2031</v>
      </c>
      <c r="BU286" s="342">
        <v>79.174993364503166</v>
      </c>
      <c r="BV286" s="342">
        <v>82.949995576335439</v>
      </c>
      <c r="BW286" s="342">
        <v>84.837496682251583</v>
      </c>
      <c r="BX286" s="342">
        <v>86.724997788167727</v>
      </c>
      <c r="BY286" s="342">
        <v>90.5</v>
      </c>
      <c r="BZ286" s="342">
        <v>93.796480804698618</v>
      </c>
      <c r="CA286" s="342">
        <v>95.444721207047934</v>
      </c>
      <c r="CB286" s="342">
        <v>97.092961609397221</v>
      </c>
      <c r="CC286" s="342">
        <v>100.38944241409584</v>
      </c>
      <c r="CE286" s="385">
        <v>86.25</v>
      </c>
      <c r="CF286" s="342">
        <v>9.3978858286204314</v>
      </c>
      <c r="CG286" s="342">
        <v>10.248590552413621</v>
      </c>
      <c r="CH286" s="342">
        <v>10.673942914310217</v>
      </c>
      <c r="CI286" s="342">
        <v>11.09929527620681</v>
      </c>
      <c r="CJ286" s="342">
        <v>11.95</v>
      </c>
      <c r="CK286" s="342">
        <v>13.438733266638081</v>
      </c>
      <c r="CL286" s="342">
        <v>14.183099899957124</v>
      </c>
      <c r="CM286" s="342">
        <v>14.927466533276164</v>
      </c>
      <c r="CN286" s="342">
        <v>16.416199799914249</v>
      </c>
      <c r="CO286" s="342">
        <v>9.2425161804038467</v>
      </c>
      <c r="CP286" s="342">
        <v>10.05334412026923</v>
      </c>
      <c r="CQ286" s="342">
        <v>10.458758090201922</v>
      </c>
      <c r="CR286" s="342">
        <v>10.864172060134615</v>
      </c>
      <c r="CS286" s="342">
        <v>11.675000000000001</v>
      </c>
      <c r="CT286" s="342">
        <v>13.097271960091739</v>
      </c>
      <c r="CU286" s="342">
        <v>13.808407940137609</v>
      </c>
      <c r="CV286" s="342">
        <v>14.51954392018348</v>
      </c>
      <c r="CW286" s="342">
        <v>15.941815880275222</v>
      </c>
      <c r="CY286" s="101">
        <f t="shared" si="421"/>
        <v>0</v>
      </c>
      <c r="CZ286" s="101">
        <f t="shared" si="422"/>
        <v>0</v>
      </c>
      <c r="DB286" s="101">
        <f t="shared" si="423"/>
        <v>0</v>
      </c>
      <c r="DD286" s="311">
        <f t="shared" si="424"/>
        <v>0</v>
      </c>
      <c r="DE286" s="311"/>
      <c r="DF286" s="101">
        <f t="shared" si="340"/>
        <v>0</v>
      </c>
      <c r="DG286" s="101">
        <f t="shared" si="341"/>
        <v>0</v>
      </c>
      <c r="DH286" s="101">
        <f t="shared" si="342"/>
        <v>0</v>
      </c>
      <c r="DI286" s="101">
        <f t="shared" si="343"/>
        <v>0</v>
      </c>
      <c r="DJ286" s="311">
        <f t="shared" si="344"/>
        <v>0</v>
      </c>
      <c r="DK286" s="311">
        <f t="shared" si="345"/>
        <v>0</v>
      </c>
      <c r="DL286" s="101">
        <f t="shared" si="346"/>
        <v>0</v>
      </c>
      <c r="DM286" s="101">
        <f t="shared" si="347"/>
        <v>0</v>
      </c>
      <c r="DN286" s="101">
        <f t="shared" si="348"/>
        <v>0</v>
      </c>
      <c r="DO286" s="101">
        <f t="shared" si="349"/>
        <v>0</v>
      </c>
      <c r="DP286" s="101">
        <f t="shared" si="350"/>
        <v>0</v>
      </c>
      <c r="DQ286" s="101">
        <f t="shared" si="351"/>
        <v>0</v>
      </c>
      <c r="DR286" s="101">
        <f t="shared" si="352"/>
        <v>0</v>
      </c>
      <c r="DS286" s="101">
        <f t="shared" si="353"/>
        <v>0</v>
      </c>
      <c r="DT286" s="101">
        <f t="shared" si="354"/>
        <v>0</v>
      </c>
      <c r="DU286" s="101">
        <f t="shared" si="355"/>
        <v>0</v>
      </c>
      <c r="DV286" s="101">
        <f t="shared" si="356"/>
        <v>0</v>
      </c>
      <c r="DW286" s="101">
        <f t="shared" si="357"/>
        <v>0</v>
      </c>
      <c r="DX286" s="311">
        <f t="shared" si="358"/>
        <v>0</v>
      </c>
      <c r="DY286" s="101">
        <f t="shared" si="359"/>
        <v>0</v>
      </c>
      <c r="DZ286" s="101">
        <f t="shared" si="360"/>
        <v>0</v>
      </c>
      <c r="EA286" s="101">
        <f t="shared" si="361"/>
        <v>0</v>
      </c>
      <c r="EB286" s="101">
        <f t="shared" si="362"/>
        <v>0</v>
      </c>
      <c r="EC286" s="101">
        <f t="shared" si="363"/>
        <v>0</v>
      </c>
      <c r="ED286" s="101">
        <f t="shared" si="364"/>
        <v>0</v>
      </c>
      <c r="EE286" s="101">
        <f t="shared" si="365"/>
        <v>0</v>
      </c>
      <c r="EF286" s="101">
        <f t="shared" si="366"/>
        <v>0</v>
      </c>
      <c r="EG286" s="101">
        <f t="shared" si="367"/>
        <v>0</v>
      </c>
      <c r="EH286" s="101">
        <f t="shared" si="368"/>
        <v>0</v>
      </c>
      <c r="EI286" s="101">
        <f t="shared" si="369"/>
        <v>0</v>
      </c>
      <c r="EJ286" s="101">
        <f t="shared" si="370"/>
        <v>0</v>
      </c>
      <c r="EK286" s="101">
        <f t="shared" si="371"/>
        <v>0</v>
      </c>
      <c r="EL286" s="101">
        <f t="shared" si="372"/>
        <v>0</v>
      </c>
      <c r="EM286" s="101">
        <f t="shared" si="373"/>
        <v>0</v>
      </c>
      <c r="EN286" s="101">
        <f t="shared" si="374"/>
        <v>0</v>
      </c>
      <c r="EO286" s="101">
        <f t="shared" si="375"/>
        <v>0</v>
      </c>
      <c r="EP286" s="101">
        <f t="shared" si="376"/>
        <v>0</v>
      </c>
      <c r="EQ286" s="101">
        <f t="shared" si="377"/>
        <v>0</v>
      </c>
    </row>
    <row r="287" spans="2:147" ht="21.75" customHeight="1" x14ac:dyDescent="0.45">
      <c r="B287" s="133" t="str">
        <f>IF(Data!B286&lt;&gt;"",Data!B286,"")</f>
        <v/>
      </c>
      <c r="C287" s="158" t="str">
        <f>IF(Data!C286&lt;&gt;"",Data!C286,"")</f>
        <v/>
      </c>
      <c r="D287" s="106" t="str">
        <f>IF(Data!D286&lt;&gt;"",Data!D286,"")</f>
        <v/>
      </c>
      <c r="E287" s="140">
        <f>IF(AND(I287=1,Data!T286=0),0,IF(I287=999,999,Data!T286))</f>
        <v>999</v>
      </c>
      <c r="F287" s="140" t="str">
        <f t="shared" si="378"/>
        <v/>
      </c>
      <c r="G287" s="140" t="str">
        <f>IF(Data!K286&lt;&gt;"",Data!K286,"")</f>
        <v/>
      </c>
      <c r="H287" s="141" t="str">
        <f>IF(Data!L286&lt;&gt;"",Data!L286,"")</f>
        <v/>
      </c>
      <c r="I287" s="63">
        <f>IF(Data!M286&lt;&gt;"",Data!M286,"")</f>
        <v>999</v>
      </c>
      <c r="J287" s="63">
        <f t="shared" si="379"/>
        <v>0</v>
      </c>
      <c r="L287" s="64" t="str">
        <f t="shared" si="380"/>
        <v/>
      </c>
      <c r="N287" s="63">
        <f t="shared" si="381"/>
        <v>0</v>
      </c>
      <c r="P287" s="64" t="str">
        <f t="shared" si="382"/>
        <v/>
      </c>
      <c r="R287" s="63">
        <f t="shared" si="383"/>
        <v>0</v>
      </c>
      <c r="S287" s="64" t="str">
        <f t="shared" si="384"/>
        <v/>
      </c>
      <c r="W287" s="310">
        <f t="shared" si="385"/>
        <v>999</v>
      </c>
      <c r="Y287" s="65">
        <f t="shared" si="386"/>
        <v>0</v>
      </c>
      <c r="Z287" s="65">
        <f t="shared" si="387"/>
        <v>0</v>
      </c>
      <c r="AA287" s="65">
        <f t="shared" si="388"/>
        <v>0</v>
      </c>
      <c r="AB287" s="65">
        <f t="shared" si="389"/>
        <v>0</v>
      </c>
      <c r="AC287" s="341">
        <f t="shared" si="390"/>
        <v>0</v>
      </c>
      <c r="AD287" s="65">
        <f t="shared" si="391"/>
        <v>0</v>
      </c>
      <c r="AE287" s="65">
        <f t="shared" si="392"/>
        <v>0</v>
      </c>
      <c r="AF287" s="65">
        <f t="shared" si="393"/>
        <v>0</v>
      </c>
      <c r="AG287" s="65">
        <f t="shared" si="394"/>
        <v>0</v>
      </c>
      <c r="AH287" s="65">
        <f t="shared" si="395"/>
        <v>0</v>
      </c>
      <c r="AI287" s="65">
        <f t="shared" si="396"/>
        <v>0</v>
      </c>
      <c r="AJ287" s="65">
        <f t="shared" si="397"/>
        <v>0</v>
      </c>
      <c r="AK287" s="65">
        <f t="shared" si="398"/>
        <v>0</v>
      </c>
      <c r="AL287" s="65">
        <f t="shared" si="399"/>
        <v>0</v>
      </c>
      <c r="AM287" s="65">
        <f t="shared" si="400"/>
        <v>0</v>
      </c>
      <c r="AN287" s="65">
        <f t="shared" si="401"/>
        <v>0</v>
      </c>
      <c r="AO287" s="65">
        <f t="shared" si="402"/>
        <v>0</v>
      </c>
      <c r="AP287" s="65">
        <f t="shared" si="403"/>
        <v>0</v>
      </c>
      <c r="AQ287" s="65">
        <f t="shared" si="404"/>
        <v>0</v>
      </c>
      <c r="AR287" s="65">
        <f t="shared" si="405"/>
        <v>0</v>
      </c>
      <c r="AS287" s="65">
        <f t="shared" si="406"/>
        <v>0</v>
      </c>
      <c r="AT287" s="65">
        <f t="shared" si="407"/>
        <v>0</v>
      </c>
      <c r="AU287" s="65">
        <f t="shared" si="408"/>
        <v>0</v>
      </c>
      <c r="AV287" s="65">
        <f t="shared" si="409"/>
        <v>0</v>
      </c>
      <c r="AW287" s="65">
        <f t="shared" si="410"/>
        <v>0</v>
      </c>
      <c r="AX287" s="65">
        <f t="shared" si="411"/>
        <v>0</v>
      </c>
      <c r="AY287" s="65">
        <f t="shared" si="412"/>
        <v>0</v>
      </c>
      <c r="AZ287" s="65">
        <f t="shared" si="413"/>
        <v>0</v>
      </c>
      <c r="BA287" s="65">
        <f t="shared" si="414"/>
        <v>0</v>
      </c>
      <c r="BB287" s="65">
        <f t="shared" si="415"/>
        <v>0</v>
      </c>
      <c r="BC287" s="65">
        <f t="shared" si="416"/>
        <v>0</v>
      </c>
      <c r="BD287" s="65">
        <f t="shared" si="417"/>
        <v>0</v>
      </c>
      <c r="BE287" s="65">
        <f t="shared" si="418"/>
        <v>0</v>
      </c>
      <c r="BF287" s="65">
        <f t="shared" si="419"/>
        <v>0</v>
      </c>
      <c r="BG287" s="65">
        <f t="shared" si="420"/>
        <v>0</v>
      </c>
      <c r="BI287" s="371">
        <v>2032</v>
      </c>
      <c r="BJ287" s="342">
        <v>8.6999999999999993</v>
      </c>
      <c r="BK287" s="342">
        <v>10.116195376249687</v>
      </c>
      <c r="BL287" s="342">
        <v>10.887146532187263</v>
      </c>
      <c r="BM287" s="342">
        <v>11.658097688124842</v>
      </c>
      <c r="BN287" s="342">
        <v>13.2</v>
      </c>
      <c r="BO287" s="342">
        <v>14.795071357112231</v>
      </c>
      <c r="BP287" s="342">
        <v>15.592607035668347</v>
      </c>
      <c r="BQ287" s="342">
        <v>16.390142714224464</v>
      </c>
      <c r="BR287" s="342">
        <v>17.985214071336692</v>
      </c>
      <c r="BS287" s="65"/>
      <c r="BT287" s="371">
        <v>2032</v>
      </c>
      <c r="BU287" s="342">
        <v>79.87499336450314</v>
      </c>
      <c r="BV287" s="342">
        <v>83.649995576335428</v>
      </c>
      <c r="BW287" s="342">
        <v>85.537496682251572</v>
      </c>
      <c r="BX287" s="342">
        <v>87.424997788167715</v>
      </c>
      <c r="BY287" s="342">
        <v>91.2</v>
      </c>
      <c r="BZ287" s="342">
        <v>94.54964984993569</v>
      </c>
      <c r="CA287" s="342">
        <v>96.224474774903541</v>
      </c>
      <c r="CB287" s="342">
        <v>97.899299699871378</v>
      </c>
      <c r="CC287" s="342">
        <v>101.24894954980707</v>
      </c>
      <c r="CE287" s="385">
        <v>86.5</v>
      </c>
      <c r="CF287" s="342">
        <v>9.4478858286204304</v>
      </c>
      <c r="CG287" s="342">
        <v>10.29859055241362</v>
      </c>
      <c r="CH287" s="342">
        <v>10.723942914310216</v>
      </c>
      <c r="CI287" s="342">
        <v>11.149295276206811</v>
      </c>
      <c r="CJ287" s="342">
        <v>12</v>
      </c>
      <c r="CK287" s="342">
        <v>13.488733266638082</v>
      </c>
      <c r="CL287" s="342">
        <v>14.233099899957125</v>
      </c>
      <c r="CM287" s="342">
        <v>14.977466533276164</v>
      </c>
      <c r="CN287" s="342">
        <v>16.46619979991425</v>
      </c>
      <c r="CO287" s="342">
        <v>9.277639396476042</v>
      </c>
      <c r="CP287" s="342">
        <v>10.101759597650695</v>
      </c>
      <c r="CQ287" s="342">
        <v>10.51381969823802</v>
      </c>
      <c r="CR287" s="342">
        <v>10.925879798825347</v>
      </c>
      <c r="CS287" s="342">
        <v>11.75</v>
      </c>
      <c r="CT287" s="342">
        <v>13.158979698782471</v>
      </c>
      <c r="CU287" s="342">
        <v>13.863469548173708</v>
      </c>
      <c r="CV287" s="342">
        <v>14.567959397564943</v>
      </c>
      <c r="CW287" s="342">
        <v>15.976939096347415</v>
      </c>
      <c r="CY287" s="101">
        <f t="shared" si="421"/>
        <v>0</v>
      </c>
      <c r="CZ287" s="101">
        <f t="shared" si="422"/>
        <v>0</v>
      </c>
      <c r="DB287" s="101">
        <f t="shared" si="423"/>
        <v>0</v>
      </c>
      <c r="DD287" s="311">
        <f t="shared" si="424"/>
        <v>0</v>
      </c>
      <c r="DE287" s="311"/>
      <c r="DF287" s="101">
        <f t="shared" si="340"/>
        <v>0</v>
      </c>
      <c r="DG287" s="101">
        <f t="shared" si="341"/>
        <v>0</v>
      </c>
      <c r="DH287" s="101">
        <f t="shared" si="342"/>
        <v>0</v>
      </c>
      <c r="DI287" s="101">
        <f t="shared" si="343"/>
        <v>0</v>
      </c>
      <c r="DJ287" s="311">
        <f t="shared" si="344"/>
        <v>0</v>
      </c>
      <c r="DK287" s="311">
        <f t="shared" si="345"/>
        <v>0</v>
      </c>
      <c r="DL287" s="101">
        <f t="shared" si="346"/>
        <v>0</v>
      </c>
      <c r="DM287" s="101">
        <f t="shared" si="347"/>
        <v>0</v>
      </c>
      <c r="DN287" s="101">
        <f t="shared" si="348"/>
        <v>0</v>
      </c>
      <c r="DO287" s="101">
        <f t="shared" si="349"/>
        <v>0</v>
      </c>
      <c r="DP287" s="101">
        <f t="shared" si="350"/>
        <v>0</v>
      </c>
      <c r="DQ287" s="101">
        <f t="shared" si="351"/>
        <v>0</v>
      </c>
      <c r="DR287" s="101">
        <f t="shared" si="352"/>
        <v>0</v>
      </c>
      <c r="DS287" s="101">
        <f t="shared" si="353"/>
        <v>0</v>
      </c>
      <c r="DT287" s="101">
        <f t="shared" si="354"/>
        <v>0</v>
      </c>
      <c r="DU287" s="101">
        <f t="shared" si="355"/>
        <v>0</v>
      </c>
      <c r="DV287" s="101">
        <f t="shared" si="356"/>
        <v>0</v>
      </c>
      <c r="DW287" s="101">
        <f t="shared" si="357"/>
        <v>0</v>
      </c>
      <c r="DX287" s="311">
        <f t="shared" si="358"/>
        <v>0</v>
      </c>
      <c r="DY287" s="101">
        <f t="shared" si="359"/>
        <v>0</v>
      </c>
      <c r="DZ287" s="101">
        <f t="shared" si="360"/>
        <v>0</v>
      </c>
      <c r="EA287" s="101">
        <f t="shared" si="361"/>
        <v>0</v>
      </c>
      <c r="EB287" s="101">
        <f t="shared" si="362"/>
        <v>0</v>
      </c>
      <c r="EC287" s="101">
        <f t="shared" si="363"/>
        <v>0</v>
      </c>
      <c r="ED287" s="101">
        <f t="shared" si="364"/>
        <v>0</v>
      </c>
      <c r="EE287" s="101">
        <f t="shared" si="365"/>
        <v>0</v>
      </c>
      <c r="EF287" s="101">
        <f t="shared" si="366"/>
        <v>0</v>
      </c>
      <c r="EG287" s="101">
        <f t="shared" si="367"/>
        <v>0</v>
      </c>
      <c r="EH287" s="101">
        <f t="shared" si="368"/>
        <v>0</v>
      </c>
      <c r="EI287" s="101">
        <f t="shared" si="369"/>
        <v>0</v>
      </c>
      <c r="EJ287" s="101">
        <f t="shared" si="370"/>
        <v>0</v>
      </c>
      <c r="EK287" s="101">
        <f t="shared" si="371"/>
        <v>0</v>
      </c>
      <c r="EL287" s="101">
        <f t="shared" si="372"/>
        <v>0</v>
      </c>
      <c r="EM287" s="101">
        <f t="shared" si="373"/>
        <v>0</v>
      </c>
      <c r="EN287" s="101">
        <f t="shared" si="374"/>
        <v>0</v>
      </c>
      <c r="EO287" s="101">
        <f t="shared" si="375"/>
        <v>0</v>
      </c>
      <c r="EP287" s="101">
        <f t="shared" si="376"/>
        <v>0</v>
      </c>
      <c r="EQ287" s="101">
        <f t="shared" si="377"/>
        <v>0</v>
      </c>
    </row>
    <row r="288" spans="2:147" ht="21.75" customHeight="1" x14ac:dyDescent="0.45">
      <c r="B288" s="133" t="str">
        <f>IF(Data!B287&lt;&gt;"",Data!B287,"")</f>
        <v/>
      </c>
      <c r="C288" s="158" t="str">
        <f>IF(Data!C287&lt;&gt;"",Data!C287,"")</f>
        <v/>
      </c>
      <c r="D288" s="106" t="str">
        <f>IF(Data!D287&lt;&gt;"",Data!D287,"")</f>
        <v/>
      </c>
      <c r="E288" s="140">
        <f>IF(AND(I288=1,Data!T287=0),0,IF(I288=999,999,Data!T287))</f>
        <v>999</v>
      </c>
      <c r="F288" s="140" t="str">
        <f t="shared" si="378"/>
        <v/>
      </c>
      <c r="G288" s="140" t="str">
        <f>IF(Data!K287&lt;&gt;"",Data!K287,"")</f>
        <v/>
      </c>
      <c r="H288" s="141" t="str">
        <f>IF(Data!L287&lt;&gt;"",Data!L287,"")</f>
        <v/>
      </c>
      <c r="I288" s="63">
        <f>IF(Data!M287&lt;&gt;"",Data!M287,"")</f>
        <v>999</v>
      </c>
      <c r="J288" s="63">
        <f t="shared" si="379"/>
        <v>0</v>
      </c>
      <c r="L288" s="64" t="str">
        <f t="shared" si="380"/>
        <v/>
      </c>
      <c r="N288" s="63">
        <f t="shared" si="381"/>
        <v>0</v>
      </c>
      <c r="P288" s="64" t="str">
        <f t="shared" si="382"/>
        <v/>
      </c>
      <c r="R288" s="63">
        <f t="shared" si="383"/>
        <v>0</v>
      </c>
      <c r="S288" s="64" t="str">
        <f t="shared" si="384"/>
        <v/>
      </c>
      <c r="W288" s="310">
        <f t="shared" si="385"/>
        <v>999</v>
      </c>
      <c r="Y288" s="65">
        <f t="shared" si="386"/>
        <v>0</v>
      </c>
      <c r="Z288" s="65">
        <f t="shared" si="387"/>
        <v>0</v>
      </c>
      <c r="AA288" s="65">
        <f t="shared" si="388"/>
        <v>0</v>
      </c>
      <c r="AB288" s="65">
        <f t="shared" si="389"/>
        <v>0</v>
      </c>
      <c r="AC288" s="341">
        <f t="shared" si="390"/>
        <v>0</v>
      </c>
      <c r="AD288" s="65">
        <f t="shared" si="391"/>
        <v>0</v>
      </c>
      <c r="AE288" s="65">
        <f t="shared" si="392"/>
        <v>0</v>
      </c>
      <c r="AF288" s="65">
        <f t="shared" si="393"/>
        <v>0</v>
      </c>
      <c r="AG288" s="65">
        <f t="shared" si="394"/>
        <v>0</v>
      </c>
      <c r="AH288" s="65">
        <f t="shared" si="395"/>
        <v>0</v>
      </c>
      <c r="AI288" s="65">
        <f t="shared" si="396"/>
        <v>0</v>
      </c>
      <c r="AJ288" s="65">
        <f t="shared" si="397"/>
        <v>0</v>
      </c>
      <c r="AK288" s="65">
        <f t="shared" si="398"/>
        <v>0</v>
      </c>
      <c r="AL288" s="65">
        <f t="shared" si="399"/>
        <v>0</v>
      </c>
      <c r="AM288" s="65">
        <f t="shared" si="400"/>
        <v>0</v>
      </c>
      <c r="AN288" s="65">
        <f t="shared" si="401"/>
        <v>0</v>
      </c>
      <c r="AO288" s="65">
        <f t="shared" si="402"/>
        <v>0</v>
      </c>
      <c r="AP288" s="65">
        <f t="shared" si="403"/>
        <v>0</v>
      </c>
      <c r="AQ288" s="65">
        <f t="shared" si="404"/>
        <v>0</v>
      </c>
      <c r="AR288" s="65">
        <f t="shared" si="405"/>
        <v>0</v>
      </c>
      <c r="AS288" s="65">
        <f t="shared" si="406"/>
        <v>0</v>
      </c>
      <c r="AT288" s="65">
        <f t="shared" si="407"/>
        <v>0</v>
      </c>
      <c r="AU288" s="65">
        <f t="shared" si="408"/>
        <v>0</v>
      </c>
      <c r="AV288" s="65">
        <f t="shared" si="409"/>
        <v>0</v>
      </c>
      <c r="AW288" s="65">
        <f t="shared" si="410"/>
        <v>0</v>
      </c>
      <c r="AX288" s="65">
        <f t="shared" si="411"/>
        <v>0</v>
      </c>
      <c r="AY288" s="65">
        <f t="shared" si="412"/>
        <v>0</v>
      </c>
      <c r="AZ288" s="65">
        <f t="shared" si="413"/>
        <v>0</v>
      </c>
      <c r="BA288" s="65">
        <f t="shared" si="414"/>
        <v>0</v>
      </c>
      <c r="BB288" s="65">
        <f t="shared" si="415"/>
        <v>0</v>
      </c>
      <c r="BC288" s="65">
        <f t="shared" si="416"/>
        <v>0</v>
      </c>
      <c r="BD288" s="65">
        <f t="shared" si="417"/>
        <v>0</v>
      </c>
      <c r="BE288" s="65">
        <f t="shared" si="418"/>
        <v>0</v>
      </c>
      <c r="BF288" s="65">
        <f t="shared" si="419"/>
        <v>0</v>
      </c>
      <c r="BG288" s="65">
        <f t="shared" si="420"/>
        <v>0</v>
      </c>
      <c r="BI288" s="371">
        <v>2033</v>
      </c>
      <c r="BJ288" s="342">
        <v>8.8000000000000007</v>
      </c>
      <c r="BK288" s="342">
        <v>10.316195376249686</v>
      </c>
      <c r="BL288" s="342">
        <v>11.087146532187266</v>
      </c>
      <c r="BM288" s="342">
        <v>11.858097688124843</v>
      </c>
      <c r="BN288" s="342">
        <v>13.4</v>
      </c>
      <c r="BO288" s="342">
        <v>15.048240402349306</v>
      </c>
      <c r="BP288" s="342">
        <v>15.872360603523958</v>
      </c>
      <c r="BQ288" s="342">
        <v>16.696480804698613</v>
      </c>
      <c r="BR288" s="342">
        <v>18.344721207047918</v>
      </c>
      <c r="BS288" s="65"/>
      <c r="BT288" s="371">
        <v>2033</v>
      </c>
      <c r="BU288" s="342">
        <v>80.35597909308072</v>
      </c>
      <c r="BV288" s="342">
        <v>84.237319395387146</v>
      </c>
      <c r="BW288" s="342">
        <v>86.17798954654036</v>
      </c>
      <c r="BX288" s="342">
        <v>88.118659697693573</v>
      </c>
      <c r="BY288" s="342">
        <v>92</v>
      </c>
      <c r="BZ288" s="342">
        <v>95.349649849935687</v>
      </c>
      <c r="CA288" s="342">
        <v>97.024474774903524</v>
      </c>
      <c r="CB288" s="342">
        <v>98.699299699871375</v>
      </c>
      <c r="CC288" s="342">
        <v>102.04894954980705</v>
      </c>
      <c r="CE288" s="385">
        <v>86.75</v>
      </c>
      <c r="CF288" s="342">
        <v>9.4978858286204293</v>
      </c>
      <c r="CG288" s="342">
        <v>10.348590552413619</v>
      </c>
      <c r="CH288" s="342">
        <v>10.773942914310215</v>
      </c>
      <c r="CI288" s="342">
        <v>11.199295276206811</v>
      </c>
      <c r="CJ288" s="342">
        <v>12.05</v>
      </c>
      <c r="CK288" s="342">
        <v>13.538733266638083</v>
      </c>
      <c r="CL288" s="342">
        <v>14.283099899957126</v>
      </c>
      <c r="CM288" s="342">
        <v>15.027466533276165</v>
      </c>
      <c r="CN288" s="342">
        <v>16.516199799914251</v>
      </c>
      <c r="CO288" s="342">
        <v>9.3127626125482372</v>
      </c>
      <c r="CP288" s="342">
        <v>10.150175075032157</v>
      </c>
      <c r="CQ288" s="342">
        <v>10.568881306274118</v>
      </c>
      <c r="CR288" s="342">
        <v>10.987587537516079</v>
      </c>
      <c r="CS288" s="342">
        <v>11.824999999999999</v>
      </c>
      <c r="CT288" s="342">
        <v>13.220687437473202</v>
      </c>
      <c r="CU288" s="342">
        <v>13.918531156209804</v>
      </c>
      <c r="CV288" s="342">
        <v>14.616374874946406</v>
      </c>
      <c r="CW288" s="342">
        <v>16.012062312419609</v>
      </c>
      <c r="CY288" s="101">
        <f t="shared" si="421"/>
        <v>0</v>
      </c>
      <c r="CZ288" s="101">
        <f t="shared" si="422"/>
        <v>0</v>
      </c>
      <c r="DB288" s="101">
        <f t="shared" si="423"/>
        <v>0</v>
      </c>
      <c r="DD288" s="311">
        <f t="shared" si="424"/>
        <v>0</v>
      </c>
      <c r="DE288" s="311"/>
      <c r="DF288" s="101">
        <f t="shared" si="340"/>
        <v>0</v>
      </c>
      <c r="DG288" s="101">
        <f t="shared" si="341"/>
        <v>0</v>
      </c>
      <c r="DH288" s="101">
        <f t="shared" si="342"/>
        <v>0</v>
      </c>
      <c r="DI288" s="101">
        <f t="shared" si="343"/>
        <v>0</v>
      </c>
      <c r="DJ288" s="311">
        <f t="shared" si="344"/>
        <v>0</v>
      </c>
      <c r="DK288" s="311">
        <f t="shared" si="345"/>
        <v>0</v>
      </c>
      <c r="DL288" s="101">
        <f t="shared" si="346"/>
        <v>0</v>
      </c>
      <c r="DM288" s="101">
        <f t="shared" si="347"/>
        <v>0</v>
      </c>
      <c r="DN288" s="101">
        <f t="shared" si="348"/>
        <v>0</v>
      </c>
      <c r="DO288" s="101">
        <f t="shared" si="349"/>
        <v>0</v>
      </c>
      <c r="DP288" s="101">
        <f t="shared" si="350"/>
        <v>0</v>
      </c>
      <c r="DQ288" s="101">
        <f t="shared" si="351"/>
        <v>0</v>
      </c>
      <c r="DR288" s="101">
        <f t="shared" si="352"/>
        <v>0</v>
      </c>
      <c r="DS288" s="101">
        <f t="shared" si="353"/>
        <v>0</v>
      </c>
      <c r="DT288" s="101">
        <f t="shared" si="354"/>
        <v>0</v>
      </c>
      <c r="DU288" s="101">
        <f t="shared" si="355"/>
        <v>0</v>
      </c>
      <c r="DV288" s="101">
        <f t="shared" si="356"/>
        <v>0</v>
      </c>
      <c r="DW288" s="101">
        <f t="shared" si="357"/>
        <v>0</v>
      </c>
      <c r="DX288" s="311">
        <f t="shared" si="358"/>
        <v>0</v>
      </c>
      <c r="DY288" s="101">
        <f t="shared" si="359"/>
        <v>0</v>
      </c>
      <c r="DZ288" s="101">
        <f t="shared" si="360"/>
        <v>0</v>
      </c>
      <c r="EA288" s="101">
        <f t="shared" si="361"/>
        <v>0</v>
      </c>
      <c r="EB288" s="101">
        <f t="shared" si="362"/>
        <v>0</v>
      </c>
      <c r="EC288" s="101">
        <f t="shared" si="363"/>
        <v>0</v>
      </c>
      <c r="ED288" s="101">
        <f t="shared" si="364"/>
        <v>0</v>
      </c>
      <c r="EE288" s="101">
        <f t="shared" si="365"/>
        <v>0</v>
      </c>
      <c r="EF288" s="101">
        <f t="shared" si="366"/>
        <v>0</v>
      </c>
      <c r="EG288" s="101">
        <f t="shared" si="367"/>
        <v>0</v>
      </c>
      <c r="EH288" s="101">
        <f t="shared" si="368"/>
        <v>0</v>
      </c>
      <c r="EI288" s="101">
        <f t="shared" si="369"/>
        <v>0</v>
      </c>
      <c r="EJ288" s="101">
        <f t="shared" si="370"/>
        <v>0</v>
      </c>
      <c r="EK288" s="101">
        <f t="shared" si="371"/>
        <v>0</v>
      </c>
      <c r="EL288" s="101">
        <f t="shared" si="372"/>
        <v>0</v>
      </c>
      <c r="EM288" s="101">
        <f t="shared" si="373"/>
        <v>0</v>
      </c>
      <c r="EN288" s="101">
        <f t="shared" si="374"/>
        <v>0</v>
      </c>
      <c r="EO288" s="101">
        <f t="shared" si="375"/>
        <v>0</v>
      </c>
      <c r="EP288" s="101">
        <f t="shared" si="376"/>
        <v>0</v>
      </c>
      <c r="EQ288" s="101">
        <f t="shared" si="377"/>
        <v>0</v>
      </c>
    </row>
    <row r="289" spans="2:147" ht="21.75" customHeight="1" x14ac:dyDescent="0.45">
      <c r="B289" s="133" t="str">
        <f>IF(Data!B288&lt;&gt;"",Data!B288,"")</f>
        <v/>
      </c>
      <c r="C289" s="158" t="str">
        <f>IF(Data!C288&lt;&gt;"",Data!C288,"")</f>
        <v/>
      </c>
      <c r="D289" s="106" t="str">
        <f>IF(Data!D288&lt;&gt;"",Data!D288,"")</f>
        <v/>
      </c>
      <c r="E289" s="140">
        <f>IF(AND(I289=1,Data!T288=0),0,IF(I289=999,999,Data!T288))</f>
        <v>999</v>
      </c>
      <c r="F289" s="140" t="str">
        <f t="shared" si="378"/>
        <v/>
      </c>
      <c r="G289" s="140" t="str">
        <f>IF(Data!K288&lt;&gt;"",Data!K288,"")</f>
        <v/>
      </c>
      <c r="H289" s="141" t="str">
        <f>IF(Data!L288&lt;&gt;"",Data!L288,"")</f>
        <v/>
      </c>
      <c r="I289" s="63">
        <f>IF(Data!M288&lt;&gt;"",Data!M288,"")</f>
        <v>999</v>
      </c>
      <c r="J289" s="63">
        <f t="shared" si="379"/>
        <v>0</v>
      </c>
      <c r="L289" s="64" t="str">
        <f t="shared" si="380"/>
        <v/>
      </c>
      <c r="N289" s="63">
        <f t="shared" si="381"/>
        <v>0</v>
      </c>
      <c r="P289" s="64" t="str">
        <f t="shared" si="382"/>
        <v/>
      </c>
      <c r="R289" s="63">
        <f t="shared" si="383"/>
        <v>0</v>
      </c>
      <c r="S289" s="64" t="str">
        <f t="shared" si="384"/>
        <v/>
      </c>
      <c r="W289" s="310">
        <f t="shared" si="385"/>
        <v>999</v>
      </c>
      <c r="Y289" s="65">
        <f t="shared" si="386"/>
        <v>0</v>
      </c>
      <c r="Z289" s="65">
        <f t="shared" si="387"/>
        <v>0</v>
      </c>
      <c r="AA289" s="65">
        <f t="shared" si="388"/>
        <v>0</v>
      </c>
      <c r="AB289" s="65">
        <f t="shared" si="389"/>
        <v>0</v>
      </c>
      <c r="AC289" s="341">
        <f t="shared" si="390"/>
        <v>0</v>
      </c>
      <c r="AD289" s="65">
        <f t="shared" si="391"/>
        <v>0</v>
      </c>
      <c r="AE289" s="65">
        <f t="shared" si="392"/>
        <v>0</v>
      </c>
      <c r="AF289" s="65">
        <f t="shared" si="393"/>
        <v>0</v>
      </c>
      <c r="AG289" s="65">
        <f t="shared" si="394"/>
        <v>0</v>
      </c>
      <c r="AH289" s="65">
        <f t="shared" si="395"/>
        <v>0</v>
      </c>
      <c r="AI289" s="65">
        <f t="shared" si="396"/>
        <v>0</v>
      </c>
      <c r="AJ289" s="65">
        <f t="shared" si="397"/>
        <v>0</v>
      </c>
      <c r="AK289" s="65">
        <f t="shared" si="398"/>
        <v>0</v>
      </c>
      <c r="AL289" s="65">
        <f t="shared" si="399"/>
        <v>0</v>
      </c>
      <c r="AM289" s="65">
        <f t="shared" si="400"/>
        <v>0</v>
      </c>
      <c r="AN289" s="65">
        <f t="shared" si="401"/>
        <v>0</v>
      </c>
      <c r="AO289" s="65">
        <f t="shared" si="402"/>
        <v>0</v>
      </c>
      <c r="AP289" s="65">
        <f t="shared" si="403"/>
        <v>0</v>
      </c>
      <c r="AQ289" s="65">
        <f t="shared" si="404"/>
        <v>0</v>
      </c>
      <c r="AR289" s="65">
        <f t="shared" si="405"/>
        <v>0</v>
      </c>
      <c r="AS289" s="65">
        <f t="shared" si="406"/>
        <v>0</v>
      </c>
      <c r="AT289" s="65">
        <f t="shared" si="407"/>
        <v>0</v>
      </c>
      <c r="AU289" s="65">
        <f t="shared" si="408"/>
        <v>0</v>
      </c>
      <c r="AV289" s="65">
        <f t="shared" si="409"/>
        <v>0</v>
      </c>
      <c r="AW289" s="65">
        <f t="shared" si="410"/>
        <v>0</v>
      </c>
      <c r="AX289" s="65">
        <f t="shared" si="411"/>
        <v>0</v>
      </c>
      <c r="AY289" s="65">
        <f t="shared" si="412"/>
        <v>0</v>
      </c>
      <c r="AZ289" s="65">
        <f t="shared" si="413"/>
        <v>0</v>
      </c>
      <c r="BA289" s="65">
        <f t="shared" si="414"/>
        <v>0</v>
      </c>
      <c r="BB289" s="65">
        <f t="shared" si="415"/>
        <v>0</v>
      </c>
      <c r="BC289" s="65">
        <f t="shared" si="416"/>
        <v>0</v>
      </c>
      <c r="BD289" s="65">
        <f t="shared" si="417"/>
        <v>0</v>
      </c>
      <c r="BE289" s="65">
        <f t="shared" si="418"/>
        <v>0</v>
      </c>
      <c r="BF289" s="65">
        <f t="shared" si="419"/>
        <v>0</v>
      </c>
      <c r="BG289" s="65">
        <f t="shared" si="420"/>
        <v>0</v>
      </c>
      <c r="BI289" s="371">
        <v>2034</v>
      </c>
      <c r="BJ289" s="342">
        <v>8.9</v>
      </c>
      <c r="BK289" s="342">
        <v>10.45</v>
      </c>
      <c r="BL289" s="342">
        <v>11.207392964331651</v>
      </c>
      <c r="BM289" s="342">
        <v>12.004928642887768</v>
      </c>
      <c r="BN289" s="342">
        <v>13.6</v>
      </c>
      <c r="BO289" s="342">
        <v>15.248240402349305</v>
      </c>
      <c r="BP289" s="342">
        <v>16.072360603523958</v>
      </c>
      <c r="BQ289" s="342">
        <v>16.896480804698612</v>
      </c>
      <c r="BR289" s="342">
        <v>18.544721207047917</v>
      </c>
      <c r="BS289" s="65"/>
      <c r="BT289" s="371">
        <v>2034</v>
      </c>
      <c r="BU289" s="342">
        <v>80.896471957369485</v>
      </c>
      <c r="BV289" s="342">
        <v>84.830981304912981</v>
      </c>
      <c r="BW289" s="342">
        <v>86.798235978684744</v>
      </c>
      <c r="BX289" s="342">
        <v>88.765490652456492</v>
      </c>
      <c r="BY289" s="342">
        <v>92.7</v>
      </c>
      <c r="BZ289" s="342">
        <v>96.04964984993569</v>
      </c>
      <c r="CA289" s="342">
        <v>97.724474774903541</v>
      </c>
      <c r="CB289" s="342">
        <v>99.399299699871378</v>
      </c>
      <c r="CC289" s="342">
        <v>102.74894954980707</v>
      </c>
      <c r="CE289" s="385">
        <v>87</v>
      </c>
      <c r="CF289" s="342">
        <v>9.54788582862043</v>
      </c>
      <c r="CG289" s="342">
        <v>10.398590552413619</v>
      </c>
      <c r="CH289" s="342">
        <v>10.823942914310216</v>
      </c>
      <c r="CI289" s="342">
        <v>11.24929527620681</v>
      </c>
      <c r="CJ289" s="342">
        <v>12.1</v>
      </c>
      <c r="CK289" s="342">
        <v>13.588733266638084</v>
      </c>
      <c r="CL289" s="342">
        <v>14.333099899957126</v>
      </c>
      <c r="CM289" s="342">
        <v>15.077466533276166</v>
      </c>
      <c r="CN289" s="342">
        <v>16.566199799914251</v>
      </c>
      <c r="CO289" s="342">
        <v>9.3478858286204307</v>
      </c>
      <c r="CP289" s="342">
        <v>10.19859055241362</v>
      </c>
      <c r="CQ289" s="342">
        <v>10.623942914310216</v>
      </c>
      <c r="CR289" s="342">
        <v>11.049295276206811</v>
      </c>
      <c r="CS289" s="342">
        <v>11.9</v>
      </c>
      <c r="CT289" s="342">
        <v>13.282395176163934</v>
      </c>
      <c r="CU289" s="342">
        <v>13.9735927642459</v>
      </c>
      <c r="CV289" s="342">
        <v>14.664790352327868</v>
      </c>
      <c r="CW289" s="342">
        <v>16.047185528491802</v>
      </c>
      <c r="CY289" s="101">
        <f t="shared" si="421"/>
        <v>0</v>
      </c>
      <c r="CZ289" s="101">
        <f t="shared" si="422"/>
        <v>0</v>
      </c>
      <c r="DB289" s="101">
        <f t="shared" si="423"/>
        <v>0</v>
      </c>
      <c r="DD289" s="311">
        <f t="shared" si="424"/>
        <v>0</v>
      </c>
      <c r="DE289" s="311"/>
      <c r="DF289" s="101">
        <f t="shared" si="340"/>
        <v>0</v>
      </c>
      <c r="DG289" s="101">
        <f t="shared" si="341"/>
        <v>0</v>
      </c>
      <c r="DH289" s="101">
        <f t="shared" si="342"/>
        <v>0</v>
      </c>
      <c r="DI289" s="101">
        <f t="shared" si="343"/>
        <v>0</v>
      </c>
      <c r="DJ289" s="311">
        <f t="shared" si="344"/>
        <v>0</v>
      </c>
      <c r="DK289" s="311">
        <f t="shared" si="345"/>
        <v>0</v>
      </c>
      <c r="DL289" s="101">
        <f t="shared" si="346"/>
        <v>0</v>
      </c>
      <c r="DM289" s="101">
        <f t="shared" si="347"/>
        <v>0</v>
      </c>
      <c r="DN289" s="101">
        <f t="shared" si="348"/>
        <v>0</v>
      </c>
      <c r="DO289" s="101">
        <f t="shared" si="349"/>
        <v>0</v>
      </c>
      <c r="DP289" s="101">
        <f t="shared" si="350"/>
        <v>0</v>
      </c>
      <c r="DQ289" s="101">
        <f t="shared" si="351"/>
        <v>0</v>
      </c>
      <c r="DR289" s="101">
        <f t="shared" si="352"/>
        <v>0</v>
      </c>
      <c r="DS289" s="101">
        <f t="shared" si="353"/>
        <v>0</v>
      </c>
      <c r="DT289" s="101">
        <f t="shared" si="354"/>
        <v>0</v>
      </c>
      <c r="DU289" s="101">
        <f t="shared" si="355"/>
        <v>0</v>
      </c>
      <c r="DV289" s="101">
        <f t="shared" si="356"/>
        <v>0</v>
      </c>
      <c r="DW289" s="101">
        <f t="shared" si="357"/>
        <v>0</v>
      </c>
      <c r="DX289" s="311">
        <f t="shared" si="358"/>
        <v>0</v>
      </c>
      <c r="DY289" s="101">
        <f t="shared" si="359"/>
        <v>0</v>
      </c>
      <c r="DZ289" s="101">
        <f t="shared" si="360"/>
        <v>0</v>
      </c>
      <c r="EA289" s="101">
        <f t="shared" si="361"/>
        <v>0</v>
      </c>
      <c r="EB289" s="101">
        <f t="shared" si="362"/>
        <v>0</v>
      </c>
      <c r="EC289" s="101">
        <f t="shared" si="363"/>
        <v>0</v>
      </c>
      <c r="ED289" s="101">
        <f t="shared" si="364"/>
        <v>0</v>
      </c>
      <c r="EE289" s="101">
        <f t="shared" si="365"/>
        <v>0</v>
      </c>
      <c r="EF289" s="101">
        <f t="shared" si="366"/>
        <v>0</v>
      </c>
      <c r="EG289" s="101">
        <f t="shared" si="367"/>
        <v>0</v>
      </c>
      <c r="EH289" s="101">
        <f t="shared" si="368"/>
        <v>0</v>
      </c>
      <c r="EI289" s="101">
        <f t="shared" si="369"/>
        <v>0</v>
      </c>
      <c r="EJ289" s="101">
        <f t="shared" si="370"/>
        <v>0</v>
      </c>
      <c r="EK289" s="101">
        <f t="shared" si="371"/>
        <v>0</v>
      </c>
      <c r="EL289" s="101">
        <f t="shared" si="372"/>
        <v>0</v>
      </c>
      <c r="EM289" s="101">
        <f t="shared" si="373"/>
        <v>0</v>
      </c>
      <c r="EN289" s="101">
        <f t="shared" si="374"/>
        <v>0</v>
      </c>
      <c r="EO289" s="101">
        <f t="shared" si="375"/>
        <v>0</v>
      </c>
      <c r="EP289" s="101">
        <f t="shared" si="376"/>
        <v>0</v>
      </c>
      <c r="EQ289" s="101">
        <f t="shared" si="377"/>
        <v>0</v>
      </c>
    </row>
    <row r="290" spans="2:147" ht="21.75" customHeight="1" x14ac:dyDescent="0.45">
      <c r="B290" s="133" t="str">
        <f>IF(Data!B289&lt;&gt;"",Data!B289,"")</f>
        <v/>
      </c>
      <c r="C290" s="158" t="str">
        <f>IF(Data!C289&lt;&gt;"",Data!C289,"")</f>
        <v/>
      </c>
      <c r="D290" s="106" t="str">
        <f>IF(Data!D289&lt;&gt;"",Data!D289,"")</f>
        <v/>
      </c>
      <c r="E290" s="140">
        <f>IF(AND(I290=1,Data!T289=0),0,IF(I290=999,999,Data!T289))</f>
        <v>999</v>
      </c>
      <c r="F290" s="140" t="str">
        <f t="shared" si="378"/>
        <v/>
      </c>
      <c r="G290" s="140" t="str">
        <f>IF(Data!K289&lt;&gt;"",Data!K289,"")</f>
        <v/>
      </c>
      <c r="H290" s="141" t="str">
        <f>IF(Data!L289&lt;&gt;"",Data!L289,"")</f>
        <v/>
      </c>
      <c r="I290" s="63">
        <f>IF(Data!M289&lt;&gt;"",Data!M289,"")</f>
        <v>999</v>
      </c>
      <c r="J290" s="63">
        <f t="shared" si="379"/>
        <v>0</v>
      </c>
      <c r="L290" s="64" t="str">
        <f t="shared" si="380"/>
        <v/>
      </c>
      <c r="N290" s="63">
        <f t="shared" si="381"/>
        <v>0</v>
      </c>
      <c r="P290" s="64" t="str">
        <f t="shared" si="382"/>
        <v/>
      </c>
      <c r="R290" s="63">
        <f t="shared" si="383"/>
        <v>0</v>
      </c>
      <c r="S290" s="64" t="str">
        <f t="shared" si="384"/>
        <v/>
      </c>
      <c r="W290" s="310">
        <f t="shared" si="385"/>
        <v>999</v>
      </c>
      <c r="Y290" s="65">
        <f t="shared" si="386"/>
        <v>0</v>
      </c>
      <c r="Z290" s="65">
        <f t="shared" si="387"/>
        <v>0</v>
      </c>
      <c r="AA290" s="65">
        <f t="shared" si="388"/>
        <v>0</v>
      </c>
      <c r="AB290" s="65">
        <f t="shared" si="389"/>
        <v>0</v>
      </c>
      <c r="AC290" s="341">
        <f t="shared" si="390"/>
        <v>0</v>
      </c>
      <c r="AD290" s="65">
        <f t="shared" si="391"/>
        <v>0</v>
      </c>
      <c r="AE290" s="65">
        <f t="shared" si="392"/>
        <v>0</v>
      </c>
      <c r="AF290" s="65">
        <f t="shared" si="393"/>
        <v>0</v>
      </c>
      <c r="AG290" s="65">
        <f t="shared" si="394"/>
        <v>0</v>
      </c>
      <c r="AH290" s="65">
        <f t="shared" si="395"/>
        <v>0</v>
      </c>
      <c r="AI290" s="65">
        <f t="shared" si="396"/>
        <v>0</v>
      </c>
      <c r="AJ290" s="65">
        <f t="shared" si="397"/>
        <v>0</v>
      </c>
      <c r="AK290" s="65">
        <f t="shared" si="398"/>
        <v>0</v>
      </c>
      <c r="AL290" s="65">
        <f t="shared" si="399"/>
        <v>0</v>
      </c>
      <c r="AM290" s="65">
        <f t="shared" si="400"/>
        <v>0</v>
      </c>
      <c r="AN290" s="65">
        <f t="shared" si="401"/>
        <v>0</v>
      </c>
      <c r="AO290" s="65">
        <f t="shared" si="402"/>
        <v>0</v>
      </c>
      <c r="AP290" s="65">
        <f t="shared" si="403"/>
        <v>0</v>
      </c>
      <c r="AQ290" s="65">
        <f t="shared" si="404"/>
        <v>0</v>
      </c>
      <c r="AR290" s="65">
        <f t="shared" si="405"/>
        <v>0</v>
      </c>
      <c r="AS290" s="65">
        <f t="shared" si="406"/>
        <v>0</v>
      </c>
      <c r="AT290" s="65">
        <f t="shared" si="407"/>
        <v>0</v>
      </c>
      <c r="AU290" s="65">
        <f t="shared" si="408"/>
        <v>0</v>
      </c>
      <c r="AV290" s="65">
        <f t="shared" si="409"/>
        <v>0</v>
      </c>
      <c r="AW290" s="65">
        <f t="shared" si="410"/>
        <v>0</v>
      </c>
      <c r="AX290" s="65">
        <f t="shared" si="411"/>
        <v>0</v>
      </c>
      <c r="AY290" s="65">
        <f t="shared" si="412"/>
        <v>0</v>
      </c>
      <c r="AZ290" s="65">
        <f t="shared" si="413"/>
        <v>0</v>
      </c>
      <c r="BA290" s="65">
        <f t="shared" si="414"/>
        <v>0</v>
      </c>
      <c r="BB290" s="65">
        <f t="shared" si="415"/>
        <v>0</v>
      </c>
      <c r="BC290" s="65">
        <f t="shared" si="416"/>
        <v>0</v>
      </c>
      <c r="BD290" s="65">
        <f t="shared" si="417"/>
        <v>0</v>
      </c>
      <c r="BE290" s="65">
        <f t="shared" si="418"/>
        <v>0</v>
      </c>
      <c r="BF290" s="65">
        <f t="shared" si="419"/>
        <v>0</v>
      </c>
      <c r="BG290" s="65">
        <f t="shared" si="420"/>
        <v>0</v>
      </c>
      <c r="BI290" s="371">
        <v>2035</v>
      </c>
      <c r="BJ290" s="342">
        <v>9</v>
      </c>
      <c r="BK290" s="342">
        <v>10.609857285775536</v>
      </c>
      <c r="BL290" s="342">
        <v>11.407392964331653</v>
      </c>
      <c r="BM290" s="342">
        <v>12.204928642887769</v>
      </c>
      <c r="BN290" s="342">
        <v>13.8</v>
      </c>
      <c r="BO290" s="342">
        <v>15.501409447586381</v>
      </c>
      <c r="BP290" s="342">
        <v>16.352114171379572</v>
      </c>
      <c r="BQ290" s="342">
        <v>17.202818895172761</v>
      </c>
      <c r="BR290" s="342">
        <v>18.90422834275914</v>
      </c>
      <c r="BS290" s="65"/>
      <c r="BT290" s="371">
        <v>2035</v>
      </c>
      <c r="BU290" s="342">
        <v>81.596471957369488</v>
      </c>
      <c r="BV290" s="342">
        <v>85.530981304912984</v>
      </c>
      <c r="BW290" s="342">
        <v>87.498235978684733</v>
      </c>
      <c r="BX290" s="342">
        <v>89.465490652456495</v>
      </c>
      <c r="BY290" s="342">
        <v>93.4</v>
      </c>
      <c r="BZ290" s="342">
        <v>96.802818895172763</v>
      </c>
      <c r="CA290" s="342">
        <v>98.504228342759149</v>
      </c>
      <c r="CB290" s="342">
        <v>100.20563779034552</v>
      </c>
      <c r="CC290" s="342">
        <v>103.60845668551828</v>
      </c>
      <c r="CE290" s="385">
        <v>87.25</v>
      </c>
      <c r="CF290" s="342">
        <v>9.5830090446926235</v>
      </c>
      <c r="CG290" s="342">
        <v>10.447006029795082</v>
      </c>
      <c r="CH290" s="342">
        <v>10.879004522346314</v>
      </c>
      <c r="CI290" s="342">
        <v>11.31100301489754</v>
      </c>
      <c r="CJ290" s="342">
        <v>12.175000000000001</v>
      </c>
      <c r="CK290" s="342">
        <v>13.663733266638083</v>
      </c>
      <c r="CL290" s="342">
        <v>14.408099899957126</v>
      </c>
      <c r="CM290" s="342">
        <v>15.152466533276165</v>
      </c>
      <c r="CN290" s="342">
        <v>16.641199799914251</v>
      </c>
      <c r="CO290" s="342">
        <v>9.3978858286204314</v>
      </c>
      <c r="CP290" s="342">
        <v>10.248590552413621</v>
      </c>
      <c r="CQ290" s="342">
        <v>10.673942914310217</v>
      </c>
      <c r="CR290" s="342">
        <v>11.09929527620681</v>
      </c>
      <c r="CS290" s="342">
        <v>11.95</v>
      </c>
      <c r="CT290" s="342">
        <v>13.345687437473202</v>
      </c>
      <c r="CU290" s="342">
        <v>14.043531156209804</v>
      </c>
      <c r="CV290" s="342">
        <v>14.741374874946406</v>
      </c>
      <c r="CW290" s="342">
        <v>16.137062312419609</v>
      </c>
      <c r="CY290" s="101">
        <f t="shared" si="421"/>
        <v>0</v>
      </c>
      <c r="CZ290" s="101">
        <f t="shared" si="422"/>
        <v>0</v>
      </c>
      <c r="DB290" s="101">
        <f t="shared" si="423"/>
        <v>0</v>
      </c>
      <c r="DD290" s="311">
        <f t="shared" si="424"/>
        <v>0</v>
      </c>
      <c r="DE290" s="311"/>
      <c r="DF290" s="101">
        <f t="shared" si="340"/>
        <v>0</v>
      </c>
      <c r="DG290" s="101">
        <f t="shared" si="341"/>
        <v>0</v>
      </c>
      <c r="DH290" s="101">
        <f t="shared" si="342"/>
        <v>0</v>
      </c>
      <c r="DI290" s="101">
        <f t="shared" si="343"/>
        <v>0</v>
      </c>
      <c r="DJ290" s="311">
        <f t="shared" si="344"/>
        <v>0</v>
      </c>
      <c r="DK290" s="311">
        <f t="shared" si="345"/>
        <v>0</v>
      </c>
      <c r="DL290" s="101">
        <f t="shared" si="346"/>
        <v>0</v>
      </c>
      <c r="DM290" s="101">
        <f t="shared" si="347"/>
        <v>0</v>
      </c>
      <c r="DN290" s="101">
        <f t="shared" si="348"/>
        <v>0</v>
      </c>
      <c r="DO290" s="101">
        <f t="shared" si="349"/>
        <v>0</v>
      </c>
      <c r="DP290" s="101">
        <f t="shared" si="350"/>
        <v>0</v>
      </c>
      <c r="DQ290" s="101">
        <f t="shared" si="351"/>
        <v>0</v>
      </c>
      <c r="DR290" s="101">
        <f t="shared" si="352"/>
        <v>0</v>
      </c>
      <c r="DS290" s="101">
        <f t="shared" si="353"/>
        <v>0</v>
      </c>
      <c r="DT290" s="101">
        <f t="shared" si="354"/>
        <v>0</v>
      </c>
      <c r="DU290" s="101">
        <f t="shared" si="355"/>
        <v>0</v>
      </c>
      <c r="DV290" s="101">
        <f t="shared" si="356"/>
        <v>0</v>
      </c>
      <c r="DW290" s="101">
        <f t="shared" si="357"/>
        <v>0</v>
      </c>
      <c r="DX290" s="311">
        <f t="shared" si="358"/>
        <v>0</v>
      </c>
      <c r="DY290" s="101">
        <f t="shared" si="359"/>
        <v>0</v>
      </c>
      <c r="DZ290" s="101">
        <f t="shared" si="360"/>
        <v>0</v>
      </c>
      <c r="EA290" s="101">
        <f t="shared" si="361"/>
        <v>0</v>
      </c>
      <c r="EB290" s="101">
        <f t="shared" si="362"/>
        <v>0</v>
      </c>
      <c r="EC290" s="101">
        <f t="shared" si="363"/>
        <v>0</v>
      </c>
      <c r="ED290" s="101">
        <f t="shared" si="364"/>
        <v>0</v>
      </c>
      <c r="EE290" s="101">
        <f t="shared" si="365"/>
        <v>0</v>
      </c>
      <c r="EF290" s="101">
        <f t="shared" si="366"/>
        <v>0</v>
      </c>
      <c r="EG290" s="101">
        <f t="shared" si="367"/>
        <v>0</v>
      </c>
      <c r="EH290" s="101">
        <f t="shared" si="368"/>
        <v>0</v>
      </c>
      <c r="EI290" s="101">
        <f t="shared" si="369"/>
        <v>0</v>
      </c>
      <c r="EJ290" s="101">
        <f t="shared" si="370"/>
        <v>0</v>
      </c>
      <c r="EK290" s="101">
        <f t="shared" si="371"/>
        <v>0</v>
      </c>
      <c r="EL290" s="101">
        <f t="shared" si="372"/>
        <v>0</v>
      </c>
      <c r="EM290" s="101">
        <f t="shared" si="373"/>
        <v>0</v>
      </c>
      <c r="EN290" s="101">
        <f t="shared" si="374"/>
        <v>0</v>
      </c>
      <c r="EO290" s="101">
        <f t="shared" si="375"/>
        <v>0</v>
      </c>
      <c r="EP290" s="101">
        <f t="shared" si="376"/>
        <v>0</v>
      </c>
      <c r="EQ290" s="101">
        <f t="shared" si="377"/>
        <v>0</v>
      </c>
    </row>
    <row r="291" spans="2:147" ht="21.75" customHeight="1" x14ac:dyDescent="0.45">
      <c r="B291" s="133" t="str">
        <f>IF(Data!B290&lt;&gt;"",Data!B290,"")</f>
        <v/>
      </c>
      <c r="C291" s="158" t="str">
        <f>IF(Data!C290&lt;&gt;"",Data!C290,"")</f>
        <v/>
      </c>
      <c r="D291" s="106" t="str">
        <f>IF(Data!D290&lt;&gt;"",Data!D290,"")</f>
        <v/>
      </c>
      <c r="E291" s="140">
        <f>IF(AND(I291=1,Data!T290=0),0,IF(I291=999,999,Data!T290))</f>
        <v>999</v>
      </c>
      <c r="F291" s="140" t="str">
        <f t="shared" si="378"/>
        <v/>
      </c>
      <c r="G291" s="140" t="str">
        <f>IF(Data!K290&lt;&gt;"",Data!K290,"")</f>
        <v/>
      </c>
      <c r="H291" s="141" t="str">
        <f>IF(Data!L290&lt;&gt;"",Data!L290,"")</f>
        <v/>
      </c>
      <c r="I291" s="63">
        <f>IF(Data!M290&lt;&gt;"",Data!M290,"")</f>
        <v>999</v>
      </c>
      <c r="J291" s="63">
        <f t="shared" si="379"/>
        <v>0</v>
      </c>
      <c r="L291" s="64" t="str">
        <f t="shared" si="380"/>
        <v/>
      </c>
      <c r="N291" s="63">
        <f t="shared" si="381"/>
        <v>0</v>
      </c>
      <c r="P291" s="64" t="str">
        <f t="shared" si="382"/>
        <v/>
      </c>
      <c r="R291" s="63">
        <f t="shared" si="383"/>
        <v>0</v>
      </c>
      <c r="S291" s="64" t="str">
        <f t="shared" si="384"/>
        <v/>
      </c>
      <c r="W291" s="310">
        <f t="shared" si="385"/>
        <v>999</v>
      </c>
      <c r="Y291" s="65">
        <f t="shared" si="386"/>
        <v>0</v>
      </c>
      <c r="Z291" s="65">
        <f t="shared" si="387"/>
        <v>0</v>
      </c>
      <c r="AA291" s="65">
        <f t="shared" si="388"/>
        <v>0</v>
      </c>
      <c r="AB291" s="65">
        <f t="shared" si="389"/>
        <v>0</v>
      </c>
      <c r="AC291" s="341">
        <f t="shared" si="390"/>
        <v>0</v>
      </c>
      <c r="AD291" s="65">
        <f t="shared" si="391"/>
        <v>0</v>
      </c>
      <c r="AE291" s="65">
        <f t="shared" si="392"/>
        <v>0</v>
      </c>
      <c r="AF291" s="65">
        <f t="shared" si="393"/>
        <v>0</v>
      </c>
      <c r="AG291" s="65">
        <f t="shared" si="394"/>
        <v>0</v>
      </c>
      <c r="AH291" s="65">
        <f t="shared" si="395"/>
        <v>0</v>
      </c>
      <c r="AI291" s="65">
        <f t="shared" si="396"/>
        <v>0</v>
      </c>
      <c r="AJ291" s="65">
        <f t="shared" si="397"/>
        <v>0</v>
      </c>
      <c r="AK291" s="65">
        <f t="shared" si="398"/>
        <v>0</v>
      </c>
      <c r="AL291" s="65">
        <f t="shared" si="399"/>
        <v>0</v>
      </c>
      <c r="AM291" s="65">
        <f t="shared" si="400"/>
        <v>0</v>
      </c>
      <c r="AN291" s="65">
        <f t="shared" si="401"/>
        <v>0</v>
      </c>
      <c r="AO291" s="65">
        <f t="shared" si="402"/>
        <v>0</v>
      </c>
      <c r="AP291" s="65">
        <f t="shared" si="403"/>
        <v>0</v>
      </c>
      <c r="AQ291" s="65">
        <f t="shared" si="404"/>
        <v>0</v>
      </c>
      <c r="AR291" s="65">
        <f t="shared" si="405"/>
        <v>0</v>
      </c>
      <c r="AS291" s="65">
        <f t="shared" si="406"/>
        <v>0</v>
      </c>
      <c r="AT291" s="65">
        <f t="shared" si="407"/>
        <v>0</v>
      </c>
      <c r="AU291" s="65">
        <f t="shared" si="408"/>
        <v>0</v>
      </c>
      <c r="AV291" s="65">
        <f t="shared" si="409"/>
        <v>0</v>
      </c>
      <c r="AW291" s="65">
        <f t="shared" si="410"/>
        <v>0</v>
      </c>
      <c r="AX291" s="65">
        <f t="shared" si="411"/>
        <v>0</v>
      </c>
      <c r="AY291" s="65">
        <f t="shared" si="412"/>
        <v>0</v>
      </c>
      <c r="AZ291" s="65">
        <f t="shared" si="413"/>
        <v>0</v>
      </c>
      <c r="BA291" s="65">
        <f t="shared" si="414"/>
        <v>0</v>
      </c>
      <c r="BB291" s="65">
        <f t="shared" si="415"/>
        <v>0</v>
      </c>
      <c r="BC291" s="65">
        <f t="shared" si="416"/>
        <v>0</v>
      </c>
      <c r="BD291" s="65">
        <f t="shared" si="417"/>
        <v>0</v>
      </c>
      <c r="BE291" s="65">
        <f t="shared" si="418"/>
        <v>0</v>
      </c>
      <c r="BF291" s="65">
        <f t="shared" si="419"/>
        <v>0</v>
      </c>
      <c r="BG291" s="65">
        <f t="shared" si="420"/>
        <v>0</v>
      </c>
      <c r="BI291" s="371">
        <v>2036</v>
      </c>
      <c r="BJ291" s="342">
        <v>9.1</v>
      </c>
      <c r="BK291" s="342">
        <v>10.73</v>
      </c>
      <c r="BL291" s="342">
        <v>11.507392964331652</v>
      </c>
      <c r="BM291" s="342">
        <v>12.304928642887768</v>
      </c>
      <c r="BN291" s="342">
        <v>13.9</v>
      </c>
      <c r="BO291" s="342">
        <v>15.654578492823454</v>
      </c>
      <c r="BP291" s="342">
        <v>16.531867739235182</v>
      </c>
      <c r="BQ291" s="342">
        <v>17.409156985646909</v>
      </c>
      <c r="BR291" s="342">
        <v>19.163735478470365</v>
      </c>
      <c r="BS291" s="65"/>
      <c r="BT291" s="371">
        <v>2036</v>
      </c>
      <c r="BU291" s="342">
        <v>82.136964821658253</v>
      </c>
      <c r="BV291" s="342">
        <v>86.124643214438834</v>
      </c>
      <c r="BW291" s="342">
        <v>88.118482410829131</v>
      </c>
      <c r="BX291" s="342">
        <v>90.112321607219414</v>
      </c>
      <c r="BY291" s="342">
        <v>94.1</v>
      </c>
      <c r="BZ291" s="342">
        <v>97.502818895172751</v>
      </c>
      <c r="CA291" s="342">
        <v>99.204228342759137</v>
      </c>
      <c r="CB291" s="342">
        <v>100.90563779034552</v>
      </c>
      <c r="CC291" s="342">
        <v>104.30845668551828</v>
      </c>
      <c r="CE291" s="385">
        <v>87.5</v>
      </c>
      <c r="CF291" s="342">
        <v>9.618132260764817</v>
      </c>
      <c r="CG291" s="342">
        <v>10.495421507176545</v>
      </c>
      <c r="CH291" s="342">
        <v>10.93406613038241</v>
      </c>
      <c r="CI291" s="342">
        <v>11.372710753588272</v>
      </c>
      <c r="CJ291" s="342">
        <v>12.25</v>
      </c>
      <c r="CK291" s="342">
        <v>13.738733266638082</v>
      </c>
      <c r="CL291" s="342">
        <v>14.483099899957125</v>
      </c>
      <c r="CM291" s="342">
        <v>15.227466533276164</v>
      </c>
      <c r="CN291" s="342">
        <v>16.71619979991425</v>
      </c>
      <c r="CO291" s="342">
        <v>9.4478858286204304</v>
      </c>
      <c r="CP291" s="342">
        <v>10.29859055241362</v>
      </c>
      <c r="CQ291" s="342">
        <v>10.723942914310216</v>
      </c>
      <c r="CR291" s="342">
        <v>11.149295276206811</v>
      </c>
      <c r="CS291" s="342">
        <v>12</v>
      </c>
      <c r="CT291" s="342">
        <v>13.408979698782471</v>
      </c>
      <c r="CU291" s="342">
        <v>14.113469548173708</v>
      </c>
      <c r="CV291" s="342">
        <v>14.817959397564943</v>
      </c>
      <c r="CW291" s="342">
        <v>16.226939096347415</v>
      </c>
      <c r="CY291" s="101">
        <f t="shared" si="421"/>
        <v>0</v>
      </c>
      <c r="CZ291" s="101">
        <f t="shared" si="422"/>
        <v>0</v>
      </c>
      <c r="DB291" s="101">
        <f t="shared" si="423"/>
        <v>0</v>
      </c>
      <c r="DD291" s="311">
        <f t="shared" si="424"/>
        <v>0</v>
      </c>
      <c r="DE291" s="311"/>
      <c r="DF291" s="101">
        <f t="shared" si="340"/>
        <v>0</v>
      </c>
      <c r="DG291" s="101">
        <f t="shared" si="341"/>
        <v>0</v>
      </c>
      <c r="DH291" s="101">
        <f t="shared" si="342"/>
        <v>0</v>
      </c>
      <c r="DI291" s="101">
        <f t="shared" si="343"/>
        <v>0</v>
      </c>
      <c r="DJ291" s="311">
        <f t="shared" si="344"/>
        <v>0</v>
      </c>
      <c r="DK291" s="311">
        <f t="shared" si="345"/>
        <v>0</v>
      </c>
      <c r="DL291" s="101">
        <f t="shared" si="346"/>
        <v>0</v>
      </c>
      <c r="DM291" s="101">
        <f t="shared" si="347"/>
        <v>0</v>
      </c>
      <c r="DN291" s="101">
        <f t="shared" si="348"/>
        <v>0</v>
      </c>
      <c r="DO291" s="101">
        <f t="shared" si="349"/>
        <v>0</v>
      </c>
      <c r="DP291" s="101">
        <f t="shared" si="350"/>
        <v>0</v>
      </c>
      <c r="DQ291" s="101">
        <f t="shared" si="351"/>
        <v>0</v>
      </c>
      <c r="DR291" s="101">
        <f t="shared" si="352"/>
        <v>0</v>
      </c>
      <c r="DS291" s="101">
        <f t="shared" si="353"/>
        <v>0</v>
      </c>
      <c r="DT291" s="101">
        <f t="shared" si="354"/>
        <v>0</v>
      </c>
      <c r="DU291" s="101">
        <f t="shared" si="355"/>
        <v>0</v>
      </c>
      <c r="DV291" s="101">
        <f t="shared" si="356"/>
        <v>0</v>
      </c>
      <c r="DW291" s="101">
        <f t="shared" si="357"/>
        <v>0</v>
      </c>
      <c r="DX291" s="311">
        <f t="shared" si="358"/>
        <v>0</v>
      </c>
      <c r="DY291" s="101">
        <f t="shared" si="359"/>
        <v>0</v>
      </c>
      <c r="DZ291" s="101">
        <f t="shared" si="360"/>
        <v>0</v>
      </c>
      <c r="EA291" s="101">
        <f t="shared" si="361"/>
        <v>0</v>
      </c>
      <c r="EB291" s="101">
        <f t="shared" si="362"/>
        <v>0</v>
      </c>
      <c r="EC291" s="101">
        <f t="shared" si="363"/>
        <v>0</v>
      </c>
      <c r="ED291" s="101">
        <f t="shared" si="364"/>
        <v>0</v>
      </c>
      <c r="EE291" s="101">
        <f t="shared" si="365"/>
        <v>0</v>
      </c>
      <c r="EF291" s="101">
        <f t="shared" si="366"/>
        <v>0</v>
      </c>
      <c r="EG291" s="101">
        <f t="shared" si="367"/>
        <v>0</v>
      </c>
      <c r="EH291" s="101">
        <f t="shared" si="368"/>
        <v>0</v>
      </c>
      <c r="EI291" s="101">
        <f t="shared" si="369"/>
        <v>0</v>
      </c>
      <c r="EJ291" s="101">
        <f t="shared" si="370"/>
        <v>0</v>
      </c>
      <c r="EK291" s="101">
        <f t="shared" si="371"/>
        <v>0</v>
      </c>
      <c r="EL291" s="101">
        <f t="shared" si="372"/>
        <v>0</v>
      </c>
      <c r="EM291" s="101">
        <f t="shared" si="373"/>
        <v>0</v>
      </c>
      <c r="EN291" s="101">
        <f t="shared" si="374"/>
        <v>0</v>
      </c>
      <c r="EO291" s="101">
        <f t="shared" si="375"/>
        <v>0</v>
      </c>
      <c r="EP291" s="101">
        <f t="shared" si="376"/>
        <v>0</v>
      </c>
      <c r="EQ291" s="101">
        <f t="shared" si="377"/>
        <v>0</v>
      </c>
    </row>
    <row r="292" spans="2:147" ht="21.75" customHeight="1" x14ac:dyDescent="0.45">
      <c r="B292" s="133" t="str">
        <f>IF(Data!B291&lt;&gt;"",Data!B291,"")</f>
        <v/>
      </c>
      <c r="C292" s="158" t="str">
        <f>IF(Data!C291&lt;&gt;"",Data!C291,"")</f>
        <v/>
      </c>
      <c r="D292" s="106" t="str">
        <f>IF(Data!D291&lt;&gt;"",Data!D291,"")</f>
        <v/>
      </c>
      <c r="E292" s="140">
        <f>IF(AND(I292=1,Data!T291=0),0,IF(I292=999,999,Data!T291))</f>
        <v>999</v>
      </c>
      <c r="F292" s="140" t="str">
        <f t="shared" si="378"/>
        <v/>
      </c>
      <c r="G292" s="140" t="str">
        <f>IF(Data!K291&lt;&gt;"",Data!K291,"")</f>
        <v/>
      </c>
      <c r="H292" s="141" t="str">
        <f>IF(Data!L291&lt;&gt;"",Data!L291,"")</f>
        <v/>
      </c>
      <c r="I292" s="63">
        <f>IF(Data!M291&lt;&gt;"",Data!M291,"")</f>
        <v>999</v>
      </c>
      <c r="J292" s="63">
        <f t="shared" si="379"/>
        <v>0</v>
      </c>
      <c r="L292" s="64" t="str">
        <f t="shared" si="380"/>
        <v/>
      </c>
      <c r="N292" s="63">
        <f t="shared" si="381"/>
        <v>0</v>
      </c>
      <c r="P292" s="64" t="str">
        <f t="shared" si="382"/>
        <v/>
      </c>
      <c r="R292" s="63">
        <f t="shared" si="383"/>
        <v>0</v>
      </c>
      <c r="S292" s="64" t="str">
        <f t="shared" si="384"/>
        <v/>
      </c>
      <c r="W292" s="310">
        <f t="shared" si="385"/>
        <v>999</v>
      </c>
      <c r="Y292" s="65">
        <f t="shared" si="386"/>
        <v>0</v>
      </c>
      <c r="Z292" s="65">
        <f t="shared" si="387"/>
        <v>0</v>
      </c>
      <c r="AA292" s="65">
        <f t="shared" si="388"/>
        <v>0</v>
      </c>
      <c r="AB292" s="65">
        <f t="shared" si="389"/>
        <v>0</v>
      </c>
      <c r="AC292" s="341">
        <f t="shared" si="390"/>
        <v>0</v>
      </c>
      <c r="AD292" s="65">
        <f t="shared" si="391"/>
        <v>0</v>
      </c>
      <c r="AE292" s="65">
        <f t="shared" si="392"/>
        <v>0</v>
      </c>
      <c r="AF292" s="65">
        <f t="shared" si="393"/>
        <v>0</v>
      </c>
      <c r="AG292" s="65">
        <f t="shared" si="394"/>
        <v>0</v>
      </c>
      <c r="AH292" s="65">
        <f t="shared" si="395"/>
        <v>0</v>
      </c>
      <c r="AI292" s="65">
        <f t="shared" si="396"/>
        <v>0</v>
      </c>
      <c r="AJ292" s="65">
        <f t="shared" si="397"/>
        <v>0</v>
      </c>
      <c r="AK292" s="65">
        <f t="shared" si="398"/>
        <v>0</v>
      </c>
      <c r="AL292" s="65">
        <f t="shared" si="399"/>
        <v>0</v>
      </c>
      <c r="AM292" s="65">
        <f t="shared" si="400"/>
        <v>0</v>
      </c>
      <c r="AN292" s="65">
        <f t="shared" si="401"/>
        <v>0</v>
      </c>
      <c r="AO292" s="65">
        <f t="shared" si="402"/>
        <v>0</v>
      </c>
      <c r="AP292" s="65">
        <f t="shared" si="403"/>
        <v>0</v>
      </c>
      <c r="AQ292" s="65">
        <f t="shared" si="404"/>
        <v>0</v>
      </c>
      <c r="AR292" s="65">
        <f t="shared" si="405"/>
        <v>0</v>
      </c>
      <c r="AS292" s="65">
        <f t="shared" si="406"/>
        <v>0</v>
      </c>
      <c r="AT292" s="65">
        <f t="shared" si="407"/>
        <v>0</v>
      </c>
      <c r="AU292" s="65">
        <f t="shared" si="408"/>
        <v>0</v>
      </c>
      <c r="AV292" s="65">
        <f t="shared" si="409"/>
        <v>0</v>
      </c>
      <c r="AW292" s="65">
        <f t="shared" si="410"/>
        <v>0</v>
      </c>
      <c r="AX292" s="65">
        <f t="shared" si="411"/>
        <v>0</v>
      </c>
      <c r="AY292" s="65">
        <f t="shared" si="412"/>
        <v>0</v>
      </c>
      <c r="AZ292" s="65">
        <f t="shared" si="413"/>
        <v>0</v>
      </c>
      <c r="BA292" s="65">
        <f t="shared" si="414"/>
        <v>0</v>
      </c>
      <c r="BB292" s="65">
        <f t="shared" si="415"/>
        <v>0</v>
      </c>
      <c r="BC292" s="65">
        <f t="shared" si="416"/>
        <v>0</v>
      </c>
      <c r="BD292" s="65">
        <f t="shared" si="417"/>
        <v>0</v>
      </c>
      <c r="BE292" s="65">
        <f t="shared" si="418"/>
        <v>0</v>
      </c>
      <c r="BF292" s="65">
        <f t="shared" si="419"/>
        <v>0</v>
      </c>
      <c r="BG292" s="65">
        <f t="shared" si="420"/>
        <v>0</v>
      </c>
      <c r="BI292" s="371">
        <v>2037</v>
      </c>
      <c r="BJ292" s="342">
        <v>9.1999999999999993</v>
      </c>
      <c r="BK292" s="342">
        <v>10.909857285775537</v>
      </c>
      <c r="BL292" s="342">
        <v>11.707392964331651</v>
      </c>
      <c r="BM292" s="342">
        <v>12.504928642887768</v>
      </c>
      <c r="BN292" s="342">
        <v>14.1</v>
      </c>
      <c r="BO292" s="342">
        <v>15.907747538060528</v>
      </c>
      <c r="BP292" s="342">
        <v>16.811621307090792</v>
      </c>
      <c r="BQ292" s="342">
        <v>17.715495076121059</v>
      </c>
      <c r="BR292" s="342">
        <v>19.523242614181587</v>
      </c>
      <c r="BS292" s="65"/>
      <c r="BT292" s="371">
        <v>2037</v>
      </c>
      <c r="BU292" s="342">
        <v>82.736964821658262</v>
      </c>
      <c r="BV292" s="342">
        <v>86.724643214438842</v>
      </c>
      <c r="BW292" s="342">
        <v>88.718482410829125</v>
      </c>
      <c r="BX292" s="342">
        <v>90.712321607219423</v>
      </c>
      <c r="BY292" s="342">
        <v>94.7</v>
      </c>
      <c r="BZ292" s="342">
        <v>98.209156985646914</v>
      </c>
      <c r="CA292" s="342">
        <v>99.963735478470369</v>
      </c>
      <c r="CB292" s="342">
        <v>101.71831397129381</v>
      </c>
      <c r="CC292" s="342">
        <v>105.22747095694072</v>
      </c>
      <c r="CE292" s="385">
        <v>87.75</v>
      </c>
      <c r="CF292" s="342">
        <v>9.6532554768370105</v>
      </c>
      <c r="CG292" s="342">
        <v>10.543836984558007</v>
      </c>
      <c r="CH292" s="342">
        <v>10.989127738418507</v>
      </c>
      <c r="CI292" s="342">
        <v>11.434418492279004</v>
      </c>
      <c r="CJ292" s="342">
        <v>12.324999999999999</v>
      </c>
      <c r="CK292" s="342">
        <v>13.813733266638081</v>
      </c>
      <c r="CL292" s="342">
        <v>14.558099899957124</v>
      </c>
      <c r="CM292" s="342">
        <v>15.302466533276164</v>
      </c>
      <c r="CN292" s="342">
        <v>16.791199799914249</v>
      </c>
      <c r="CO292" s="342">
        <v>9.4978858286204293</v>
      </c>
      <c r="CP292" s="342">
        <v>10.348590552413619</v>
      </c>
      <c r="CQ292" s="342">
        <v>10.773942914310215</v>
      </c>
      <c r="CR292" s="342">
        <v>11.199295276206811</v>
      </c>
      <c r="CS292" s="342">
        <v>12.05</v>
      </c>
      <c r="CT292" s="342">
        <v>13.472271960091739</v>
      </c>
      <c r="CU292" s="342">
        <v>14.183407940137609</v>
      </c>
      <c r="CV292" s="342">
        <v>14.89454392018348</v>
      </c>
      <c r="CW292" s="342">
        <v>16.316815880275222</v>
      </c>
      <c r="CY292" s="101">
        <f t="shared" si="421"/>
        <v>0</v>
      </c>
      <c r="CZ292" s="101">
        <f t="shared" si="422"/>
        <v>0</v>
      </c>
      <c r="DB292" s="101">
        <f t="shared" si="423"/>
        <v>0</v>
      </c>
      <c r="DD292" s="311">
        <f t="shared" si="424"/>
        <v>0</v>
      </c>
      <c r="DE292" s="311"/>
      <c r="DF292" s="101">
        <f t="shared" si="340"/>
        <v>0</v>
      </c>
      <c r="DG292" s="101">
        <f t="shared" si="341"/>
        <v>0</v>
      </c>
      <c r="DH292" s="101">
        <f t="shared" si="342"/>
        <v>0</v>
      </c>
      <c r="DI292" s="101">
        <f t="shared" si="343"/>
        <v>0</v>
      </c>
      <c r="DJ292" s="311">
        <f t="shared" si="344"/>
        <v>0</v>
      </c>
      <c r="DK292" s="311">
        <f t="shared" si="345"/>
        <v>0</v>
      </c>
      <c r="DL292" s="101">
        <f t="shared" si="346"/>
        <v>0</v>
      </c>
      <c r="DM292" s="101">
        <f t="shared" si="347"/>
        <v>0</v>
      </c>
      <c r="DN292" s="101">
        <f t="shared" si="348"/>
        <v>0</v>
      </c>
      <c r="DO292" s="101">
        <f t="shared" si="349"/>
        <v>0</v>
      </c>
      <c r="DP292" s="101">
        <f t="shared" si="350"/>
        <v>0</v>
      </c>
      <c r="DQ292" s="101">
        <f t="shared" si="351"/>
        <v>0</v>
      </c>
      <c r="DR292" s="101">
        <f t="shared" si="352"/>
        <v>0</v>
      </c>
      <c r="DS292" s="101">
        <f t="shared" si="353"/>
        <v>0</v>
      </c>
      <c r="DT292" s="101">
        <f t="shared" si="354"/>
        <v>0</v>
      </c>
      <c r="DU292" s="101">
        <f t="shared" si="355"/>
        <v>0</v>
      </c>
      <c r="DV292" s="101">
        <f t="shared" si="356"/>
        <v>0</v>
      </c>
      <c r="DW292" s="101">
        <f t="shared" si="357"/>
        <v>0</v>
      </c>
      <c r="DX292" s="311">
        <f t="shared" si="358"/>
        <v>0</v>
      </c>
      <c r="DY292" s="101">
        <f t="shared" si="359"/>
        <v>0</v>
      </c>
      <c r="DZ292" s="101">
        <f t="shared" si="360"/>
        <v>0</v>
      </c>
      <c r="EA292" s="101">
        <f t="shared" si="361"/>
        <v>0</v>
      </c>
      <c r="EB292" s="101">
        <f t="shared" si="362"/>
        <v>0</v>
      </c>
      <c r="EC292" s="101">
        <f t="shared" si="363"/>
        <v>0</v>
      </c>
      <c r="ED292" s="101">
        <f t="shared" si="364"/>
        <v>0</v>
      </c>
      <c r="EE292" s="101">
        <f t="shared" si="365"/>
        <v>0</v>
      </c>
      <c r="EF292" s="101">
        <f t="shared" si="366"/>
        <v>0</v>
      </c>
      <c r="EG292" s="101">
        <f t="shared" si="367"/>
        <v>0</v>
      </c>
      <c r="EH292" s="101">
        <f t="shared" si="368"/>
        <v>0</v>
      </c>
      <c r="EI292" s="101">
        <f t="shared" si="369"/>
        <v>0</v>
      </c>
      <c r="EJ292" s="101">
        <f t="shared" si="370"/>
        <v>0</v>
      </c>
      <c r="EK292" s="101">
        <f t="shared" si="371"/>
        <v>0</v>
      </c>
      <c r="EL292" s="101">
        <f t="shared" si="372"/>
        <v>0</v>
      </c>
      <c r="EM292" s="101">
        <f t="shared" si="373"/>
        <v>0</v>
      </c>
      <c r="EN292" s="101">
        <f t="shared" si="374"/>
        <v>0</v>
      </c>
      <c r="EO292" s="101">
        <f t="shared" si="375"/>
        <v>0</v>
      </c>
      <c r="EP292" s="101">
        <f t="shared" si="376"/>
        <v>0</v>
      </c>
      <c r="EQ292" s="101">
        <f t="shared" si="377"/>
        <v>0</v>
      </c>
    </row>
    <row r="293" spans="2:147" ht="21.75" customHeight="1" x14ac:dyDescent="0.45">
      <c r="B293" s="133" t="str">
        <f>IF(Data!B292&lt;&gt;"",Data!B292,"")</f>
        <v/>
      </c>
      <c r="C293" s="158" t="str">
        <f>IF(Data!C292&lt;&gt;"",Data!C292,"")</f>
        <v/>
      </c>
      <c r="D293" s="106" t="str">
        <f>IF(Data!D292&lt;&gt;"",Data!D292,"")</f>
        <v/>
      </c>
      <c r="E293" s="140">
        <f>IF(AND(I293=1,Data!T292=0),0,IF(I293=999,999,Data!T292))</f>
        <v>999</v>
      </c>
      <c r="F293" s="140" t="str">
        <f t="shared" si="378"/>
        <v/>
      </c>
      <c r="G293" s="140" t="str">
        <f>IF(Data!K292&lt;&gt;"",Data!K292,"")</f>
        <v/>
      </c>
      <c r="H293" s="141" t="str">
        <f>IF(Data!L292&lt;&gt;"",Data!L292,"")</f>
        <v/>
      </c>
      <c r="I293" s="63">
        <f>IF(Data!M292&lt;&gt;"",Data!M292,"")</f>
        <v>999</v>
      </c>
      <c r="J293" s="63">
        <f t="shared" si="379"/>
        <v>0</v>
      </c>
      <c r="L293" s="64" t="str">
        <f t="shared" si="380"/>
        <v/>
      </c>
      <c r="N293" s="63">
        <f t="shared" si="381"/>
        <v>0</v>
      </c>
      <c r="P293" s="64" t="str">
        <f t="shared" si="382"/>
        <v/>
      </c>
      <c r="R293" s="63">
        <f t="shared" si="383"/>
        <v>0</v>
      </c>
      <c r="S293" s="64" t="str">
        <f t="shared" si="384"/>
        <v/>
      </c>
      <c r="W293" s="310">
        <f t="shared" si="385"/>
        <v>999</v>
      </c>
      <c r="Y293" s="65">
        <f t="shared" si="386"/>
        <v>0</v>
      </c>
      <c r="Z293" s="65">
        <f t="shared" si="387"/>
        <v>0</v>
      </c>
      <c r="AA293" s="65">
        <f t="shared" si="388"/>
        <v>0</v>
      </c>
      <c r="AB293" s="65">
        <f t="shared" si="389"/>
        <v>0</v>
      </c>
      <c r="AC293" s="341">
        <f t="shared" si="390"/>
        <v>0</v>
      </c>
      <c r="AD293" s="65">
        <f t="shared" si="391"/>
        <v>0</v>
      </c>
      <c r="AE293" s="65">
        <f t="shared" si="392"/>
        <v>0</v>
      </c>
      <c r="AF293" s="65">
        <f t="shared" si="393"/>
        <v>0</v>
      </c>
      <c r="AG293" s="65">
        <f t="shared" si="394"/>
        <v>0</v>
      </c>
      <c r="AH293" s="65">
        <f t="shared" si="395"/>
        <v>0</v>
      </c>
      <c r="AI293" s="65">
        <f t="shared" si="396"/>
        <v>0</v>
      </c>
      <c r="AJ293" s="65">
        <f t="shared" si="397"/>
        <v>0</v>
      </c>
      <c r="AK293" s="65">
        <f t="shared" si="398"/>
        <v>0</v>
      </c>
      <c r="AL293" s="65">
        <f t="shared" si="399"/>
        <v>0</v>
      </c>
      <c r="AM293" s="65">
        <f t="shared" si="400"/>
        <v>0</v>
      </c>
      <c r="AN293" s="65">
        <f t="shared" si="401"/>
        <v>0</v>
      </c>
      <c r="AO293" s="65">
        <f t="shared" si="402"/>
        <v>0</v>
      </c>
      <c r="AP293" s="65">
        <f t="shared" si="403"/>
        <v>0</v>
      </c>
      <c r="AQ293" s="65">
        <f t="shared" si="404"/>
        <v>0</v>
      </c>
      <c r="AR293" s="65">
        <f t="shared" si="405"/>
        <v>0</v>
      </c>
      <c r="AS293" s="65">
        <f t="shared" si="406"/>
        <v>0</v>
      </c>
      <c r="AT293" s="65">
        <f t="shared" si="407"/>
        <v>0</v>
      </c>
      <c r="AU293" s="65">
        <f t="shared" si="408"/>
        <v>0</v>
      </c>
      <c r="AV293" s="65">
        <f t="shared" si="409"/>
        <v>0</v>
      </c>
      <c r="AW293" s="65">
        <f t="shared" si="410"/>
        <v>0</v>
      </c>
      <c r="AX293" s="65">
        <f t="shared" si="411"/>
        <v>0</v>
      </c>
      <c r="AY293" s="65">
        <f t="shared" si="412"/>
        <v>0</v>
      </c>
      <c r="AZ293" s="65">
        <f t="shared" si="413"/>
        <v>0</v>
      </c>
      <c r="BA293" s="65">
        <f t="shared" si="414"/>
        <v>0</v>
      </c>
      <c r="BB293" s="65">
        <f t="shared" si="415"/>
        <v>0</v>
      </c>
      <c r="BC293" s="65">
        <f t="shared" si="416"/>
        <v>0</v>
      </c>
      <c r="BD293" s="65">
        <f t="shared" si="417"/>
        <v>0</v>
      </c>
      <c r="BE293" s="65">
        <f t="shared" si="418"/>
        <v>0</v>
      </c>
      <c r="BF293" s="65">
        <f t="shared" si="419"/>
        <v>0</v>
      </c>
      <c r="BG293" s="65">
        <f t="shared" si="420"/>
        <v>0</v>
      </c>
      <c r="BI293" s="371">
        <v>2038</v>
      </c>
      <c r="BJ293" s="342">
        <v>9.3552787929520811</v>
      </c>
      <c r="BK293" s="342">
        <v>11.003519195301386</v>
      </c>
      <c r="BL293" s="342">
        <v>11.827639396476041</v>
      </c>
      <c r="BM293" s="342">
        <v>12.651759597650694</v>
      </c>
      <c r="BN293" s="342">
        <v>14.3</v>
      </c>
      <c r="BO293" s="342">
        <v>16.107747538060529</v>
      </c>
      <c r="BP293" s="342">
        <v>17.011621307090792</v>
      </c>
      <c r="BQ293" s="342">
        <v>17.915495076121058</v>
      </c>
      <c r="BR293" s="342">
        <v>19.723242614181586</v>
      </c>
      <c r="BS293" s="65"/>
      <c r="BT293" s="371">
        <v>2038</v>
      </c>
      <c r="BU293" s="342">
        <v>83.336964821658256</v>
      </c>
      <c r="BV293" s="342">
        <v>87.324643214438836</v>
      </c>
      <c r="BW293" s="342">
        <v>89.31848241082912</v>
      </c>
      <c r="BX293" s="342">
        <v>91.312321607219417</v>
      </c>
      <c r="BY293" s="342">
        <v>95.3</v>
      </c>
      <c r="BZ293" s="342">
        <v>98.862326030883978</v>
      </c>
      <c r="CA293" s="342">
        <v>100.64348904632597</v>
      </c>
      <c r="CB293" s="342">
        <v>102.42465206176797</v>
      </c>
      <c r="CC293" s="342">
        <v>105.98697809265195</v>
      </c>
      <c r="CE293" s="385">
        <v>88</v>
      </c>
      <c r="CF293" s="342">
        <v>9.6883786929092039</v>
      </c>
      <c r="CG293" s="342">
        <v>10.59225246193947</v>
      </c>
      <c r="CH293" s="342">
        <v>11.044189346454605</v>
      </c>
      <c r="CI293" s="342">
        <v>11.496126230969736</v>
      </c>
      <c r="CJ293" s="342">
        <v>12.4</v>
      </c>
      <c r="CK293" s="342">
        <v>13.888733266638082</v>
      </c>
      <c r="CL293" s="342">
        <v>14.633099899957124</v>
      </c>
      <c r="CM293" s="342">
        <v>15.377466533276165</v>
      </c>
      <c r="CN293" s="342">
        <v>16.866199799914249</v>
      </c>
      <c r="CO293" s="342">
        <v>9.54788582862043</v>
      </c>
      <c r="CP293" s="342">
        <v>10.398590552413619</v>
      </c>
      <c r="CQ293" s="342">
        <v>10.823942914310216</v>
      </c>
      <c r="CR293" s="342">
        <v>11.24929527620681</v>
      </c>
      <c r="CS293" s="342">
        <v>12.1</v>
      </c>
      <c r="CT293" s="342">
        <v>13.535564221401009</v>
      </c>
      <c r="CU293" s="342">
        <v>14.253346332101513</v>
      </c>
      <c r="CV293" s="342">
        <v>14.971128442802017</v>
      </c>
      <c r="CW293" s="342">
        <v>16.406692664203028</v>
      </c>
      <c r="CY293" s="101">
        <f t="shared" si="421"/>
        <v>0</v>
      </c>
      <c r="CZ293" s="101">
        <f t="shared" si="422"/>
        <v>0</v>
      </c>
      <c r="DB293" s="101">
        <f t="shared" si="423"/>
        <v>0</v>
      </c>
      <c r="DD293" s="311">
        <f t="shared" si="424"/>
        <v>0</v>
      </c>
      <c r="DE293" s="311"/>
      <c r="DF293" s="101">
        <f t="shared" si="340"/>
        <v>0</v>
      </c>
      <c r="DG293" s="101">
        <f t="shared" si="341"/>
        <v>0</v>
      </c>
      <c r="DH293" s="101">
        <f t="shared" si="342"/>
        <v>0</v>
      </c>
      <c r="DI293" s="101">
        <f t="shared" si="343"/>
        <v>0</v>
      </c>
      <c r="DJ293" s="311">
        <f t="shared" si="344"/>
        <v>0</v>
      </c>
      <c r="DK293" s="311">
        <f t="shared" si="345"/>
        <v>0</v>
      </c>
      <c r="DL293" s="101">
        <f t="shared" si="346"/>
        <v>0</v>
      </c>
      <c r="DM293" s="101">
        <f t="shared" si="347"/>
        <v>0</v>
      </c>
      <c r="DN293" s="101">
        <f t="shared" si="348"/>
        <v>0</v>
      </c>
      <c r="DO293" s="101">
        <f t="shared" si="349"/>
        <v>0</v>
      </c>
      <c r="DP293" s="101">
        <f t="shared" si="350"/>
        <v>0</v>
      </c>
      <c r="DQ293" s="101">
        <f t="shared" si="351"/>
        <v>0</v>
      </c>
      <c r="DR293" s="101">
        <f t="shared" si="352"/>
        <v>0</v>
      </c>
      <c r="DS293" s="101">
        <f t="shared" si="353"/>
        <v>0</v>
      </c>
      <c r="DT293" s="101">
        <f t="shared" si="354"/>
        <v>0</v>
      </c>
      <c r="DU293" s="101">
        <f t="shared" si="355"/>
        <v>0</v>
      </c>
      <c r="DV293" s="101">
        <f t="shared" si="356"/>
        <v>0</v>
      </c>
      <c r="DW293" s="101">
        <f t="shared" si="357"/>
        <v>0</v>
      </c>
      <c r="DX293" s="311">
        <f t="shared" si="358"/>
        <v>0</v>
      </c>
      <c r="DY293" s="101">
        <f t="shared" si="359"/>
        <v>0</v>
      </c>
      <c r="DZ293" s="101">
        <f t="shared" si="360"/>
        <v>0</v>
      </c>
      <c r="EA293" s="101">
        <f t="shared" si="361"/>
        <v>0</v>
      </c>
      <c r="EB293" s="101">
        <f t="shared" si="362"/>
        <v>0</v>
      </c>
      <c r="EC293" s="101">
        <f t="shared" si="363"/>
        <v>0</v>
      </c>
      <c r="ED293" s="101">
        <f t="shared" si="364"/>
        <v>0</v>
      </c>
      <c r="EE293" s="101">
        <f t="shared" si="365"/>
        <v>0</v>
      </c>
      <c r="EF293" s="101">
        <f t="shared" si="366"/>
        <v>0</v>
      </c>
      <c r="EG293" s="101">
        <f t="shared" si="367"/>
        <v>0</v>
      </c>
      <c r="EH293" s="101">
        <f t="shared" si="368"/>
        <v>0</v>
      </c>
      <c r="EI293" s="101">
        <f t="shared" si="369"/>
        <v>0</v>
      </c>
      <c r="EJ293" s="101">
        <f t="shared" si="370"/>
        <v>0</v>
      </c>
      <c r="EK293" s="101">
        <f t="shared" si="371"/>
        <v>0</v>
      </c>
      <c r="EL293" s="101">
        <f t="shared" si="372"/>
        <v>0</v>
      </c>
      <c r="EM293" s="101">
        <f t="shared" si="373"/>
        <v>0</v>
      </c>
      <c r="EN293" s="101">
        <f t="shared" si="374"/>
        <v>0</v>
      </c>
      <c r="EO293" s="101">
        <f t="shared" si="375"/>
        <v>0</v>
      </c>
      <c r="EP293" s="101">
        <f t="shared" si="376"/>
        <v>0</v>
      </c>
      <c r="EQ293" s="101">
        <f t="shared" si="377"/>
        <v>0</v>
      </c>
    </row>
    <row r="294" spans="2:147" ht="21.75" customHeight="1" x14ac:dyDescent="0.45">
      <c r="B294" s="133" t="str">
        <f>IF(Data!B293&lt;&gt;"",Data!B293,"")</f>
        <v/>
      </c>
      <c r="C294" s="158" t="str">
        <f>IF(Data!C293&lt;&gt;"",Data!C293,"")</f>
        <v/>
      </c>
      <c r="D294" s="106" t="str">
        <f>IF(Data!D293&lt;&gt;"",Data!D293,"")</f>
        <v/>
      </c>
      <c r="E294" s="140">
        <f>IF(AND(I294=1,Data!T293=0),0,IF(I294=999,999,Data!T293))</f>
        <v>999</v>
      </c>
      <c r="F294" s="140" t="str">
        <f t="shared" si="378"/>
        <v/>
      </c>
      <c r="G294" s="140" t="str">
        <f>IF(Data!K293&lt;&gt;"",Data!K293,"")</f>
        <v/>
      </c>
      <c r="H294" s="141" t="str">
        <f>IF(Data!L293&lt;&gt;"",Data!L293,"")</f>
        <v/>
      </c>
      <c r="I294" s="63">
        <f>IF(Data!M293&lt;&gt;"",Data!M293,"")</f>
        <v>999</v>
      </c>
      <c r="J294" s="63">
        <f t="shared" si="379"/>
        <v>0</v>
      </c>
      <c r="L294" s="64" t="str">
        <f t="shared" si="380"/>
        <v/>
      </c>
      <c r="N294" s="63">
        <f t="shared" si="381"/>
        <v>0</v>
      </c>
      <c r="P294" s="64" t="str">
        <f t="shared" si="382"/>
        <v/>
      </c>
      <c r="R294" s="63">
        <f t="shared" si="383"/>
        <v>0</v>
      </c>
      <c r="S294" s="64" t="str">
        <f t="shared" si="384"/>
        <v/>
      </c>
      <c r="W294" s="310">
        <f t="shared" si="385"/>
        <v>999</v>
      </c>
      <c r="Y294" s="65">
        <f t="shared" si="386"/>
        <v>0</v>
      </c>
      <c r="Z294" s="65">
        <f t="shared" si="387"/>
        <v>0</v>
      </c>
      <c r="AA294" s="65">
        <f t="shared" si="388"/>
        <v>0</v>
      </c>
      <c r="AB294" s="65">
        <f t="shared" si="389"/>
        <v>0</v>
      </c>
      <c r="AC294" s="341">
        <f t="shared" si="390"/>
        <v>0</v>
      </c>
      <c r="AD294" s="65">
        <f t="shared" si="391"/>
        <v>0</v>
      </c>
      <c r="AE294" s="65">
        <f t="shared" si="392"/>
        <v>0</v>
      </c>
      <c r="AF294" s="65">
        <f t="shared" si="393"/>
        <v>0</v>
      </c>
      <c r="AG294" s="65">
        <f t="shared" si="394"/>
        <v>0</v>
      </c>
      <c r="AH294" s="65">
        <f t="shared" si="395"/>
        <v>0</v>
      </c>
      <c r="AI294" s="65">
        <f t="shared" si="396"/>
        <v>0</v>
      </c>
      <c r="AJ294" s="65">
        <f t="shared" si="397"/>
        <v>0</v>
      </c>
      <c r="AK294" s="65">
        <f t="shared" si="398"/>
        <v>0</v>
      </c>
      <c r="AL294" s="65">
        <f t="shared" si="399"/>
        <v>0</v>
      </c>
      <c r="AM294" s="65">
        <f t="shared" si="400"/>
        <v>0</v>
      </c>
      <c r="AN294" s="65">
        <f t="shared" si="401"/>
        <v>0</v>
      </c>
      <c r="AO294" s="65">
        <f t="shared" si="402"/>
        <v>0</v>
      </c>
      <c r="AP294" s="65">
        <f t="shared" si="403"/>
        <v>0</v>
      </c>
      <c r="AQ294" s="65">
        <f t="shared" si="404"/>
        <v>0</v>
      </c>
      <c r="AR294" s="65">
        <f t="shared" si="405"/>
        <v>0</v>
      </c>
      <c r="AS294" s="65">
        <f t="shared" si="406"/>
        <v>0</v>
      </c>
      <c r="AT294" s="65">
        <f t="shared" si="407"/>
        <v>0</v>
      </c>
      <c r="AU294" s="65">
        <f t="shared" si="408"/>
        <v>0</v>
      </c>
      <c r="AV294" s="65">
        <f t="shared" si="409"/>
        <v>0</v>
      </c>
      <c r="AW294" s="65">
        <f t="shared" si="410"/>
        <v>0</v>
      </c>
      <c r="AX294" s="65">
        <f t="shared" si="411"/>
        <v>0</v>
      </c>
      <c r="AY294" s="65">
        <f t="shared" si="412"/>
        <v>0</v>
      </c>
      <c r="AZ294" s="65">
        <f t="shared" si="413"/>
        <v>0</v>
      </c>
      <c r="BA294" s="65">
        <f t="shared" si="414"/>
        <v>0</v>
      </c>
      <c r="BB294" s="65">
        <f t="shared" si="415"/>
        <v>0</v>
      </c>
      <c r="BC294" s="65">
        <f t="shared" si="416"/>
        <v>0</v>
      </c>
      <c r="BD294" s="65">
        <f t="shared" si="417"/>
        <v>0</v>
      </c>
      <c r="BE294" s="65">
        <f t="shared" si="418"/>
        <v>0</v>
      </c>
      <c r="BF294" s="65">
        <f t="shared" si="419"/>
        <v>0</v>
      </c>
      <c r="BG294" s="65">
        <f t="shared" si="420"/>
        <v>0</v>
      </c>
      <c r="BI294" s="371">
        <v>2039</v>
      </c>
      <c r="BJ294" s="342">
        <v>9.4552787929520825</v>
      </c>
      <c r="BK294" s="342">
        <v>11.103519195301388</v>
      </c>
      <c r="BL294" s="342">
        <v>11.927639396476042</v>
      </c>
      <c r="BM294" s="342">
        <v>12.751759597650695</v>
      </c>
      <c r="BN294" s="342">
        <v>14.4</v>
      </c>
      <c r="BO294" s="342">
        <v>16.314085628534677</v>
      </c>
      <c r="BP294" s="342">
        <v>17.271128442802016</v>
      </c>
      <c r="BQ294" s="342">
        <v>18.228171257069356</v>
      </c>
      <c r="BR294" s="342">
        <v>20.142256885604034</v>
      </c>
      <c r="BS294" s="65"/>
      <c r="BT294" s="371">
        <v>2039</v>
      </c>
      <c r="BU294" s="342">
        <v>83.87745768594705</v>
      </c>
      <c r="BV294" s="342">
        <v>87.9183051239647</v>
      </c>
      <c r="BW294" s="342">
        <v>89.938728842973518</v>
      </c>
      <c r="BX294" s="342">
        <v>91.95915256198235</v>
      </c>
      <c r="BY294" s="342">
        <v>96</v>
      </c>
      <c r="BZ294" s="342">
        <v>99.56232603088398</v>
      </c>
      <c r="CA294" s="342">
        <v>101.34348904632597</v>
      </c>
      <c r="CB294" s="342">
        <v>103.12465206176797</v>
      </c>
      <c r="CC294" s="342">
        <v>106.68697809265196</v>
      </c>
      <c r="CE294" s="385">
        <v>88.25</v>
      </c>
      <c r="CF294" s="342">
        <v>9.7485019089813996</v>
      </c>
      <c r="CG294" s="342">
        <v>10.665667939320933</v>
      </c>
      <c r="CH294" s="342">
        <v>11.124250954490702</v>
      </c>
      <c r="CI294" s="342">
        <v>11.582833969660467</v>
      </c>
      <c r="CJ294" s="342">
        <v>12.5</v>
      </c>
      <c r="CK294" s="342">
        <v>13.975441005328815</v>
      </c>
      <c r="CL294" s="342">
        <v>14.71316150799322</v>
      </c>
      <c r="CM294" s="342">
        <v>15.450882010657628</v>
      </c>
      <c r="CN294" s="342">
        <v>16.926323015986441</v>
      </c>
      <c r="CO294" s="342">
        <v>9.5830090446926235</v>
      </c>
      <c r="CP294" s="342">
        <v>10.447006029795082</v>
      </c>
      <c r="CQ294" s="342">
        <v>10.879004522346314</v>
      </c>
      <c r="CR294" s="342">
        <v>11.31100301489754</v>
      </c>
      <c r="CS294" s="342">
        <v>12.175000000000001</v>
      </c>
      <c r="CT294" s="342">
        <v>13.61056422140101</v>
      </c>
      <c r="CU294" s="342">
        <v>14.328346332101514</v>
      </c>
      <c r="CV294" s="342">
        <v>15.046128442802019</v>
      </c>
      <c r="CW294" s="342">
        <v>16.481692664203027</v>
      </c>
      <c r="CY294" s="101">
        <f t="shared" si="421"/>
        <v>0</v>
      </c>
      <c r="CZ294" s="101">
        <f t="shared" si="422"/>
        <v>0</v>
      </c>
      <c r="DB294" s="101">
        <f t="shared" si="423"/>
        <v>0</v>
      </c>
      <c r="DD294" s="311">
        <f t="shared" si="424"/>
        <v>0</v>
      </c>
      <c r="DE294" s="311"/>
      <c r="DF294" s="101">
        <f t="shared" si="340"/>
        <v>0</v>
      </c>
      <c r="DG294" s="101">
        <f t="shared" si="341"/>
        <v>0</v>
      </c>
      <c r="DH294" s="101">
        <f t="shared" si="342"/>
        <v>0</v>
      </c>
      <c r="DI294" s="101">
        <f t="shared" si="343"/>
        <v>0</v>
      </c>
      <c r="DJ294" s="311">
        <f t="shared" si="344"/>
        <v>0</v>
      </c>
      <c r="DK294" s="311">
        <f t="shared" si="345"/>
        <v>0</v>
      </c>
      <c r="DL294" s="101">
        <f t="shared" si="346"/>
        <v>0</v>
      </c>
      <c r="DM294" s="101">
        <f t="shared" si="347"/>
        <v>0</v>
      </c>
      <c r="DN294" s="101">
        <f t="shared" si="348"/>
        <v>0</v>
      </c>
      <c r="DO294" s="101">
        <f t="shared" si="349"/>
        <v>0</v>
      </c>
      <c r="DP294" s="101">
        <f t="shared" si="350"/>
        <v>0</v>
      </c>
      <c r="DQ294" s="101">
        <f t="shared" si="351"/>
        <v>0</v>
      </c>
      <c r="DR294" s="101">
        <f t="shared" si="352"/>
        <v>0</v>
      </c>
      <c r="DS294" s="101">
        <f t="shared" si="353"/>
        <v>0</v>
      </c>
      <c r="DT294" s="101">
        <f t="shared" si="354"/>
        <v>0</v>
      </c>
      <c r="DU294" s="101">
        <f t="shared" si="355"/>
        <v>0</v>
      </c>
      <c r="DV294" s="101">
        <f t="shared" si="356"/>
        <v>0</v>
      </c>
      <c r="DW294" s="101">
        <f t="shared" si="357"/>
        <v>0</v>
      </c>
      <c r="DX294" s="311">
        <f t="shared" si="358"/>
        <v>0</v>
      </c>
      <c r="DY294" s="101">
        <f t="shared" si="359"/>
        <v>0</v>
      </c>
      <c r="DZ294" s="101">
        <f t="shared" si="360"/>
        <v>0</v>
      </c>
      <c r="EA294" s="101">
        <f t="shared" si="361"/>
        <v>0</v>
      </c>
      <c r="EB294" s="101">
        <f t="shared" si="362"/>
        <v>0</v>
      </c>
      <c r="EC294" s="101">
        <f t="shared" si="363"/>
        <v>0</v>
      </c>
      <c r="ED294" s="101">
        <f t="shared" si="364"/>
        <v>0</v>
      </c>
      <c r="EE294" s="101">
        <f t="shared" si="365"/>
        <v>0</v>
      </c>
      <c r="EF294" s="101">
        <f t="shared" si="366"/>
        <v>0</v>
      </c>
      <c r="EG294" s="101">
        <f t="shared" si="367"/>
        <v>0</v>
      </c>
      <c r="EH294" s="101">
        <f t="shared" si="368"/>
        <v>0</v>
      </c>
      <c r="EI294" s="101">
        <f t="shared" si="369"/>
        <v>0</v>
      </c>
      <c r="EJ294" s="101">
        <f t="shared" si="370"/>
        <v>0</v>
      </c>
      <c r="EK294" s="101">
        <f t="shared" si="371"/>
        <v>0</v>
      </c>
      <c r="EL294" s="101">
        <f t="shared" si="372"/>
        <v>0</v>
      </c>
      <c r="EM294" s="101">
        <f t="shared" si="373"/>
        <v>0</v>
      </c>
      <c r="EN294" s="101">
        <f t="shared" si="374"/>
        <v>0</v>
      </c>
      <c r="EO294" s="101">
        <f t="shared" si="375"/>
        <v>0</v>
      </c>
      <c r="EP294" s="101">
        <f t="shared" si="376"/>
        <v>0</v>
      </c>
      <c r="EQ294" s="101">
        <f t="shared" si="377"/>
        <v>0</v>
      </c>
    </row>
    <row r="295" spans="2:147" ht="21.75" customHeight="1" x14ac:dyDescent="0.45">
      <c r="B295" s="133" t="str">
        <f>IF(Data!B294&lt;&gt;"",Data!B294,"")</f>
        <v/>
      </c>
      <c r="C295" s="158" t="str">
        <f>IF(Data!C294&lt;&gt;"",Data!C294,"")</f>
        <v/>
      </c>
      <c r="D295" s="106" t="str">
        <f>IF(Data!D294&lt;&gt;"",Data!D294,"")</f>
        <v/>
      </c>
      <c r="E295" s="140">
        <f>IF(AND(I295=1,Data!T294=0),0,IF(I295=999,999,Data!T294))</f>
        <v>999</v>
      </c>
      <c r="F295" s="140" t="str">
        <f t="shared" si="378"/>
        <v/>
      </c>
      <c r="G295" s="140" t="str">
        <f>IF(Data!K294&lt;&gt;"",Data!K294,"")</f>
        <v/>
      </c>
      <c r="H295" s="141" t="str">
        <f>IF(Data!L294&lt;&gt;"",Data!L294,"")</f>
        <v/>
      </c>
      <c r="I295" s="63">
        <f>IF(Data!M294&lt;&gt;"",Data!M294,"")</f>
        <v>999</v>
      </c>
      <c r="J295" s="63">
        <f t="shared" si="379"/>
        <v>0</v>
      </c>
      <c r="L295" s="64" t="str">
        <f t="shared" si="380"/>
        <v/>
      </c>
      <c r="N295" s="63">
        <f t="shared" si="381"/>
        <v>0</v>
      </c>
      <c r="P295" s="64" t="str">
        <f t="shared" si="382"/>
        <v/>
      </c>
      <c r="R295" s="63">
        <f t="shared" si="383"/>
        <v>0</v>
      </c>
      <c r="S295" s="64" t="str">
        <f t="shared" si="384"/>
        <v/>
      </c>
      <c r="W295" s="310">
        <f t="shared" si="385"/>
        <v>999</v>
      </c>
      <c r="Y295" s="65">
        <f t="shared" si="386"/>
        <v>0</v>
      </c>
      <c r="Z295" s="65">
        <f t="shared" si="387"/>
        <v>0</v>
      </c>
      <c r="AA295" s="65">
        <f t="shared" si="388"/>
        <v>0</v>
      </c>
      <c r="AB295" s="65">
        <f t="shared" si="389"/>
        <v>0</v>
      </c>
      <c r="AC295" s="341">
        <f t="shared" si="390"/>
        <v>0</v>
      </c>
      <c r="AD295" s="65">
        <f t="shared" si="391"/>
        <v>0</v>
      </c>
      <c r="AE295" s="65">
        <f t="shared" si="392"/>
        <v>0</v>
      </c>
      <c r="AF295" s="65">
        <f t="shared" si="393"/>
        <v>0</v>
      </c>
      <c r="AG295" s="65">
        <f t="shared" si="394"/>
        <v>0</v>
      </c>
      <c r="AH295" s="65">
        <f t="shared" si="395"/>
        <v>0</v>
      </c>
      <c r="AI295" s="65">
        <f t="shared" si="396"/>
        <v>0</v>
      </c>
      <c r="AJ295" s="65">
        <f t="shared" si="397"/>
        <v>0</v>
      </c>
      <c r="AK295" s="65">
        <f t="shared" si="398"/>
        <v>0</v>
      </c>
      <c r="AL295" s="65">
        <f t="shared" si="399"/>
        <v>0</v>
      </c>
      <c r="AM295" s="65">
        <f t="shared" si="400"/>
        <v>0</v>
      </c>
      <c r="AN295" s="65">
        <f t="shared" si="401"/>
        <v>0</v>
      </c>
      <c r="AO295" s="65">
        <f t="shared" si="402"/>
        <v>0</v>
      </c>
      <c r="AP295" s="65">
        <f t="shared" si="403"/>
        <v>0</v>
      </c>
      <c r="AQ295" s="65">
        <f t="shared" si="404"/>
        <v>0</v>
      </c>
      <c r="AR295" s="65">
        <f t="shared" si="405"/>
        <v>0</v>
      </c>
      <c r="AS295" s="65">
        <f t="shared" si="406"/>
        <v>0</v>
      </c>
      <c r="AT295" s="65">
        <f t="shared" si="407"/>
        <v>0</v>
      </c>
      <c r="AU295" s="65">
        <f t="shared" si="408"/>
        <v>0</v>
      </c>
      <c r="AV295" s="65">
        <f t="shared" si="409"/>
        <v>0</v>
      </c>
      <c r="AW295" s="65">
        <f t="shared" si="410"/>
        <v>0</v>
      </c>
      <c r="AX295" s="65">
        <f t="shared" si="411"/>
        <v>0</v>
      </c>
      <c r="AY295" s="65">
        <f t="shared" si="412"/>
        <v>0</v>
      </c>
      <c r="AZ295" s="65">
        <f t="shared" si="413"/>
        <v>0</v>
      </c>
      <c r="BA295" s="65">
        <f t="shared" si="414"/>
        <v>0</v>
      </c>
      <c r="BB295" s="65">
        <f t="shared" si="415"/>
        <v>0</v>
      </c>
      <c r="BC295" s="65">
        <f t="shared" si="416"/>
        <v>0</v>
      </c>
      <c r="BD295" s="65">
        <f t="shared" si="417"/>
        <v>0</v>
      </c>
      <c r="BE295" s="65">
        <f t="shared" si="418"/>
        <v>0</v>
      </c>
      <c r="BF295" s="65">
        <f t="shared" si="419"/>
        <v>0</v>
      </c>
      <c r="BG295" s="65">
        <f t="shared" si="420"/>
        <v>0</v>
      </c>
      <c r="BI295" s="371">
        <v>2040</v>
      </c>
      <c r="BJ295" s="342">
        <v>9.6</v>
      </c>
      <c r="BK295" s="342">
        <v>11.197181104827241</v>
      </c>
      <c r="BL295" s="342">
        <v>12.04788582862043</v>
      </c>
      <c r="BM295" s="342">
        <v>12.898590552413619</v>
      </c>
      <c r="BN295" s="342">
        <v>14.6</v>
      </c>
      <c r="BO295" s="342">
        <v>16.514085628534676</v>
      </c>
      <c r="BP295" s="342">
        <v>17.471128442802016</v>
      </c>
      <c r="BQ295" s="342">
        <v>18.428171257069355</v>
      </c>
      <c r="BR295" s="342">
        <v>20.342256885604034</v>
      </c>
      <c r="BS295" s="65"/>
      <c r="BT295" s="371">
        <v>2040</v>
      </c>
      <c r="BU295" s="342">
        <v>84.536964821658259</v>
      </c>
      <c r="BV295" s="342">
        <v>88.524643214438839</v>
      </c>
      <c r="BW295" s="342">
        <v>90.518482410829137</v>
      </c>
      <c r="BX295" s="342">
        <v>92.51232160721942</v>
      </c>
      <c r="BY295" s="342">
        <v>96.5</v>
      </c>
      <c r="BZ295" s="342">
        <v>100.16866412135813</v>
      </c>
      <c r="CA295" s="342">
        <v>102.00299618203721</v>
      </c>
      <c r="CB295" s="342">
        <v>103.83732824271627</v>
      </c>
      <c r="CC295" s="342">
        <v>107.5059923640744</v>
      </c>
      <c r="CE295" s="385">
        <v>88.5</v>
      </c>
      <c r="CF295" s="342">
        <v>9.8086251250535934</v>
      </c>
      <c r="CG295" s="342">
        <v>10.739083416702396</v>
      </c>
      <c r="CH295" s="342">
        <v>11.204312562526798</v>
      </c>
      <c r="CI295" s="342">
        <v>11.669541708351199</v>
      </c>
      <c r="CJ295" s="342">
        <v>12.6</v>
      </c>
      <c r="CK295" s="342">
        <v>14.062148744019545</v>
      </c>
      <c r="CL295" s="342">
        <v>14.793223116029319</v>
      </c>
      <c r="CM295" s="342">
        <v>15.524297488039091</v>
      </c>
      <c r="CN295" s="342">
        <v>16.986446232058636</v>
      </c>
      <c r="CO295" s="342">
        <v>9.618132260764817</v>
      </c>
      <c r="CP295" s="342">
        <v>10.495421507176545</v>
      </c>
      <c r="CQ295" s="342">
        <v>10.93406613038241</v>
      </c>
      <c r="CR295" s="342">
        <v>11.372710753588272</v>
      </c>
      <c r="CS295" s="342">
        <v>12.25</v>
      </c>
      <c r="CT295" s="342">
        <v>13.685564221401009</v>
      </c>
      <c r="CU295" s="342">
        <v>14.403346332101513</v>
      </c>
      <c r="CV295" s="342">
        <v>15.121128442802018</v>
      </c>
      <c r="CW295" s="342">
        <v>16.556692664203027</v>
      </c>
      <c r="CY295" s="101">
        <f t="shared" si="421"/>
        <v>0</v>
      </c>
      <c r="CZ295" s="101">
        <f t="shared" si="422"/>
        <v>0</v>
      </c>
      <c r="DB295" s="101">
        <f t="shared" si="423"/>
        <v>0</v>
      </c>
      <c r="DD295" s="311">
        <f t="shared" si="424"/>
        <v>0</v>
      </c>
      <c r="DE295" s="311"/>
      <c r="DF295" s="101">
        <f t="shared" si="340"/>
        <v>0</v>
      </c>
      <c r="DG295" s="101">
        <f t="shared" si="341"/>
        <v>0</v>
      </c>
      <c r="DH295" s="101">
        <f t="shared" si="342"/>
        <v>0</v>
      </c>
      <c r="DI295" s="101">
        <f t="shared" si="343"/>
        <v>0</v>
      </c>
      <c r="DJ295" s="311">
        <f t="shared" si="344"/>
        <v>0</v>
      </c>
      <c r="DK295" s="311">
        <f t="shared" si="345"/>
        <v>0</v>
      </c>
      <c r="DL295" s="101">
        <f t="shared" si="346"/>
        <v>0</v>
      </c>
      <c r="DM295" s="101">
        <f t="shared" si="347"/>
        <v>0</v>
      </c>
      <c r="DN295" s="101">
        <f t="shared" si="348"/>
        <v>0</v>
      </c>
      <c r="DO295" s="101">
        <f t="shared" si="349"/>
        <v>0</v>
      </c>
      <c r="DP295" s="101">
        <f t="shared" si="350"/>
        <v>0</v>
      </c>
      <c r="DQ295" s="101">
        <f t="shared" si="351"/>
        <v>0</v>
      </c>
      <c r="DR295" s="101">
        <f t="shared" si="352"/>
        <v>0</v>
      </c>
      <c r="DS295" s="101">
        <f t="shared" si="353"/>
        <v>0</v>
      </c>
      <c r="DT295" s="101">
        <f t="shared" si="354"/>
        <v>0</v>
      </c>
      <c r="DU295" s="101">
        <f t="shared" si="355"/>
        <v>0</v>
      </c>
      <c r="DV295" s="101">
        <f t="shared" si="356"/>
        <v>0</v>
      </c>
      <c r="DW295" s="101">
        <f t="shared" si="357"/>
        <v>0</v>
      </c>
      <c r="DX295" s="311">
        <f t="shared" si="358"/>
        <v>0</v>
      </c>
      <c r="DY295" s="101">
        <f t="shared" si="359"/>
        <v>0</v>
      </c>
      <c r="DZ295" s="101">
        <f t="shared" si="360"/>
        <v>0</v>
      </c>
      <c r="EA295" s="101">
        <f t="shared" si="361"/>
        <v>0</v>
      </c>
      <c r="EB295" s="101">
        <f t="shared" si="362"/>
        <v>0</v>
      </c>
      <c r="EC295" s="101">
        <f t="shared" si="363"/>
        <v>0</v>
      </c>
      <c r="ED295" s="101">
        <f t="shared" si="364"/>
        <v>0</v>
      </c>
      <c r="EE295" s="101">
        <f t="shared" si="365"/>
        <v>0</v>
      </c>
      <c r="EF295" s="101">
        <f t="shared" si="366"/>
        <v>0</v>
      </c>
      <c r="EG295" s="101">
        <f t="shared" si="367"/>
        <v>0</v>
      </c>
      <c r="EH295" s="101">
        <f t="shared" si="368"/>
        <v>0</v>
      </c>
      <c r="EI295" s="101">
        <f t="shared" si="369"/>
        <v>0</v>
      </c>
      <c r="EJ295" s="101">
        <f t="shared" si="370"/>
        <v>0</v>
      </c>
      <c r="EK295" s="101">
        <f t="shared" si="371"/>
        <v>0</v>
      </c>
      <c r="EL295" s="101">
        <f t="shared" si="372"/>
        <v>0</v>
      </c>
      <c r="EM295" s="101">
        <f t="shared" si="373"/>
        <v>0</v>
      </c>
      <c r="EN295" s="101">
        <f t="shared" si="374"/>
        <v>0</v>
      </c>
      <c r="EO295" s="101">
        <f t="shared" si="375"/>
        <v>0</v>
      </c>
      <c r="EP295" s="101">
        <f t="shared" si="376"/>
        <v>0</v>
      </c>
      <c r="EQ295" s="101">
        <f t="shared" si="377"/>
        <v>0</v>
      </c>
    </row>
    <row r="296" spans="2:147" ht="21.75" customHeight="1" x14ac:dyDescent="0.45">
      <c r="B296" s="133" t="str">
        <f>IF(Data!B295&lt;&gt;"",Data!B295,"")</f>
        <v/>
      </c>
      <c r="C296" s="158" t="str">
        <f>IF(Data!C295&lt;&gt;"",Data!C295,"")</f>
        <v/>
      </c>
      <c r="D296" s="106" t="str">
        <f>IF(Data!D295&lt;&gt;"",Data!D295,"")</f>
        <v/>
      </c>
      <c r="E296" s="140">
        <f>IF(AND(I296=1,Data!T295=0),0,IF(I296=999,999,Data!T295))</f>
        <v>999</v>
      </c>
      <c r="F296" s="140" t="str">
        <f t="shared" si="378"/>
        <v/>
      </c>
      <c r="G296" s="140" t="str">
        <f>IF(Data!K295&lt;&gt;"",Data!K295,"")</f>
        <v/>
      </c>
      <c r="H296" s="141" t="str">
        <f>IF(Data!L295&lt;&gt;"",Data!L295,"")</f>
        <v/>
      </c>
      <c r="I296" s="63">
        <f>IF(Data!M295&lt;&gt;"",Data!M295,"")</f>
        <v>999</v>
      </c>
      <c r="J296" s="63">
        <f t="shared" si="379"/>
        <v>0</v>
      </c>
      <c r="L296" s="64" t="str">
        <f t="shared" si="380"/>
        <v/>
      </c>
      <c r="N296" s="63">
        <f t="shared" si="381"/>
        <v>0</v>
      </c>
      <c r="P296" s="64" t="str">
        <f t="shared" si="382"/>
        <v/>
      </c>
      <c r="R296" s="63">
        <f t="shared" si="383"/>
        <v>0</v>
      </c>
      <c r="S296" s="64" t="str">
        <f t="shared" si="384"/>
        <v/>
      </c>
      <c r="W296" s="310">
        <f t="shared" si="385"/>
        <v>999</v>
      </c>
      <c r="Y296" s="65">
        <f t="shared" si="386"/>
        <v>0</v>
      </c>
      <c r="Z296" s="65">
        <f t="shared" si="387"/>
        <v>0</v>
      </c>
      <c r="AA296" s="65">
        <f t="shared" si="388"/>
        <v>0</v>
      </c>
      <c r="AB296" s="65">
        <f t="shared" si="389"/>
        <v>0</v>
      </c>
      <c r="AC296" s="341">
        <f t="shared" si="390"/>
        <v>0</v>
      </c>
      <c r="AD296" s="65">
        <f t="shared" si="391"/>
        <v>0</v>
      </c>
      <c r="AE296" s="65">
        <f t="shared" si="392"/>
        <v>0</v>
      </c>
      <c r="AF296" s="65">
        <f t="shared" si="393"/>
        <v>0</v>
      </c>
      <c r="AG296" s="65">
        <f t="shared" si="394"/>
        <v>0</v>
      </c>
      <c r="AH296" s="65">
        <f t="shared" si="395"/>
        <v>0</v>
      </c>
      <c r="AI296" s="65">
        <f t="shared" si="396"/>
        <v>0</v>
      </c>
      <c r="AJ296" s="65">
        <f t="shared" si="397"/>
        <v>0</v>
      </c>
      <c r="AK296" s="65">
        <f t="shared" si="398"/>
        <v>0</v>
      </c>
      <c r="AL296" s="65">
        <f t="shared" si="399"/>
        <v>0</v>
      </c>
      <c r="AM296" s="65">
        <f t="shared" si="400"/>
        <v>0</v>
      </c>
      <c r="AN296" s="65">
        <f t="shared" si="401"/>
        <v>0</v>
      </c>
      <c r="AO296" s="65">
        <f t="shared" si="402"/>
        <v>0</v>
      </c>
      <c r="AP296" s="65">
        <f t="shared" si="403"/>
        <v>0</v>
      </c>
      <c r="AQ296" s="65">
        <f t="shared" si="404"/>
        <v>0</v>
      </c>
      <c r="AR296" s="65">
        <f t="shared" si="405"/>
        <v>0</v>
      </c>
      <c r="AS296" s="65">
        <f t="shared" si="406"/>
        <v>0</v>
      </c>
      <c r="AT296" s="65">
        <f t="shared" si="407"/>
        <v>0</v>
      </c>
      <c r="AU296" s="65">
        <f t="shared" si="408"/>
        <v>0</v>
      </c>
      <c r="AV296" s="65">
        <f t="shared" si="409"/>
        <v>0</v>
      </c>
      <c r="AW296" s="65">
        <f t="shared" si="410"/>
        <v>0</v>
      </c>
      <c r="AX296" s="65">
        <f t="shared" si="411"/>
        <v>0</v>
      </c>
      <c r="AY296" s="65">
        <f t="shared" si="412"/>
        <v>0</v>
      </c>
      <c r="AZ296" s="65">
        <f t="shared" si="413"/>
        <v>0</v>
      </c>
      <c r="BA296" s="65">
        <f t="shared" si="414"/>
        <v>0</v>
      </c>
      <c r="BB296" s="65">
        <f t="shared" si="415"/>
        <v>0</v>
      </c>
      <c r="BC296" s="65">
        <f t="shared" si="416"/>
        <v>0</v>
      </c>
      <c r="BD296" s="65">
        <f t="shared" si="417"/>
        <v>0</v>
      </c>
      <c r="BE296" s="65">
        <f t="shared" si="418"/>
        <v>0</v>
      </c>
      <c r="BF296" s="65">
        <f t="shared" si="419"/>
        <v>0</v>
      </c>
      <c r="BG296" s="65">
        <f t="shared" si="420"/>
        <v>0</v>
      </c>
      <c r="BI296" s="371">
        <v>2041</v>
      </c>
      <c r="BJ296" s="342">
        <v>9.6999999999999993</v>
      </c>
      <c r="BK296" s="342">
        <v>11.403519195301389</v>
      </c>
      <c r="BL296" s="342">
        <v>12.227639396476041</v>
      </c>
      <c r="BM296" s="342">
        <v>13.051759597650694</v>
      </c>
      <c r="BN296" s="342">
        <v>14.7</v>
      </c>
      <c r="BO296" s="342">
        <v>16.720423719008828</v>
      </c>
      <c r="BP296" s="342">
        <v>17.730635578513244</v>
      </c>
      <c r="BQ296" s="342">
        <v>18.740847438017653</v>
      </c>
      <c r="BR296" s="342">
        <v>20.761271157026481</v>
      </c>
      <c r="BS296" s="65"/>
      <c r="BT296" s="371">
        <v>2041</v>
      </c>
      <c r="BU296" s="342">
        <v>85.136964821658253</v>
      </c>
      <c r="BV296" s="342">
        <v>89.124643214438834</v>
      </c>
      <c r="BW296" s="342">
        <v>91.118482410829131</v>
      </c>
      <c r="BX296" s="342">
        <v>93.112321607219414</v>
      </c>
      <c r="BY296" s="342">
        <v>97.1</v>
      </c>
      <c r="BZ296" s="342">
        <v>100.8218331665952</v>
      </c>
      <c r="CA296" s="342">
        <v>102.68274974989279</v>
      </c>
      <c r="CB296" s="342">
        <v>104.5436663331904</v>
      </c>
      <c r="CC296" s="342">
        <v>108.26549949978562</v>
      </c>
      <c r="CE296" s="385">
        <v>88.75</v>
      </c>
      <c r="CF296" s="342">
        <v>9.8687483411257872</v>
      </c>
      <c r="CG296" s="342">
        <v>10.812498894083859</v>
      </c>
      <c r="CH296" s="342">
        <v>11.284374170562895</v>
      </c>
      <c r="CI296" s="342">
        <v>11.756249447041931</v>
      </c>
      <c r="CJ296" s="342">
        <v>12.7</v>
      </c>
      <c r="CK296" s="342">
        <v>14.148856482710277</v>
      </c>
      <c r="CL296" s="342">
        <v>14.873284724065417</v>
      </c>
      <c r="CM296" s="342">
        <v>15.597712965420554</v>
      </c>
      <c r="CN296" s="342">
        <v>17.046569448130832</v>
      </c>
      <c r="CO296" s="342">
        <v>9.6532554768370105</v>
      </c>
      <c r="CP296" s="342">
        <v>10.543836984558007</v>
      </c>
      <c r="CQ296" s="342">
        <v>10.989127738418507</v>
      </c>
      <c r="CR296" s="342">
        <v>11.434418492279004</v>
      </c>
      <c r="CS296" s="342">
        <v>12.324999999999999</v>
      </c>
      <c r="CT296" s="342">
        <v>13.760564221401008</v>
      </c>
      <c r="CU296" s="342">
        <v>14.478346332101513</v>
      </c>
      <c r="CV296" s="342">
        <v>15.196128442802017</v>
      </c>
      <c r="CW296" s="342">
        <v>16.631692664203026</v>
      </c>
      <c r="CY296" s="101">
        <f t="shared" si="421"/>
        <v>0</v>
      </c>
      <c r="CZ296" s="101">
        <f t="shared" si="422"/>
        <v>0</v>
      </c>
      <c r="DB296" s="101">
        <f t="shared" si="423"/>
        <v>0</v>
      </c>
      <c r="DD296" s="311">
        <f t="shared" si="424"/>
        <v>0</v>
      </c>
      <c r="DE296" s="311"/>
      <c r="DF296" s="101">
        <f t="shared" si="340"/>
        <v>0</v>
      </c>
      <c r="DG296" s="101">
        <f t="shared" si="341"/>
        <v>0</v>
      </c>
      <c r="DH296" s="101">
        <f t="shared" si="342"/>
        <v>0</v>
      </c>
      <c r="DI296" s="101">
        <f t="shared" si="343"/>
        <v>0</v>
      </c>
      <c r="DJ296" s="311">
        <f t="shared" si="344"/>
        <v>0</v>
      </c>
      <c r="DK296" s="311">
        <f t="shared" si="345"/>
        <v>0</v>
      </c>
      <c r="DL296" s="101">
        <f t="shared" si="346"/>
        <v>0</v>
      </c>
      <c r="DM296" s="101">
        <f t="shared" si="347"/>
        <v>0</v>
      </c>
      <c r="DN296" s="101">
        <f t="shared" si="348"/>
        <v>0</v>
      </c>
      <c r="DO296" s="101">
        <f t="shared" si="349"/>
        <v>0</v>
      </c>
      <c r="DP296" s="101">
        <f t="shared" si="350"/>
        <v>0</v>
      </c>
      <c r="DQ296" s="101">
        <f t="shared" si="351"/>
        <v>0</v>
      </c>
      <c r="DR296" s="101">
        <f t="shared" si="352"/>
        <v>0</v>
      </c>
      <c r="DS296" s="101">
        <f t="shared" si="353"/>
        <v>0</v>
      </c>
      <c r="DT296" s="101">
        <f t="shared" si="354"/>
        <v>0</v>
      </c>
      <c r="DU296" s="101">
        <f t="shared" si="355"/>
        <v>0</v>
      </c>
      <c r="DV296" s="101">
        <f t="shared" si="356"/>
        <v>0</v>
      </c>
      <c r="DW296" s="101">
        <f t="shared" si="357"/>
        <v>0</v>
      </c>
      <c r="DX296" s="311">
        <f t="shared" si="358"/>
        <v>0</v>
      </c>
      <c r="DY296" s="101">
        <f t="shared" si="359"/>
        <v>0</v>
      </c>
      <c r="DZ296" s="101">
        <f t="shared" si="360"/>
        <v>0</v>
      </c>
      <c r="EA296" s="101">
        <f t="shared" si="361"/>
        <v>0</v>
      </c>
      <c r="EB296" s="101">
        <f t="shared" si="362"/>
        <v>0</v>
      </c>
      <c r="EC296" s="101">
        <f t="shared" si="363"/>
        <v>0</v>
      </c>
      <c r="ED296" s="101">
        <f t="shared" si="364"/>
        <v>0</v>
      </c>
      <c r="EE296" s="101">
        <f t="shared" si="365"/>
        <v>0</v>
      </c>
      <c r="EF296" s="101">
        <f t="shared" si="366"/>
        <v>0</v>
      </c>
      <c r="EG296" s="101">
        <f t="shared" si="367"/>
        <v>0</v>
      </c>
      <c r="EH296" s="101">
        <f t="shared" si="368"/>
        <v>0</v>
      </c>
      <c r="EI296" s="101">
        <f t="shared" si="369"/>
        <v>0</v>
      </c>
      <c r="EJ296" s="101">
        <f t="shared" si="370"/>
        <v>0</v>
      </c>
      <c r="EK296" s="101">
        <f t="shared" si="371"/>
        <v>0</v>
      </c>
      <c r="EL296" s="101">
        <f t="shared" si="372"/>
        <v>0</v>
      </c>
      <c r="EM296" s="101">
        <f t="shared" si="373"/>
        <v>0</v>
      </c>
      <c r="EN296" s="101">
        <f t="shared" si="374"/>
        <v>0</v>
      </c>
      <c r="EO296" s="101">
        <f t="shared" si="375"/>
        <v>0</v>
      </c>
      <c r="EP296" s="101">
        <f t="shared" si="376"/>
        <v>0</v>
      </c>
      <c r="EQ296" s="101">
        <f t="shared" si="377"/>
        <v>0</v>
      </c>
    </row>
    <row r="297" spans="2:147" ht="21.75" customHeight="1" x14ac:dyDescent="0.45">
      <c r="B297" s="133" t="str">
        <f>IF(Data!B296&lt;&gt;"",Data!B296,"")</f>
        <v/>
      </c>
      <c r="C297" s="158" t="str">
        <f>IF(Data!C296&lt;&gt;"",Data!C296,"")</f>
        <v/>
      </c>
      <c r="D297" s="106" t="str">
        <f>IF(Data!D296&lt;&gt;"",Data!D296,"")</f>
        <v/>
      </c>
      <c r="E297" s="140">
        <f>IF(AND(I297=1,Data!T296=0),0,IF(I297=999,999,Data!T296))</f>
        <v>999</v>
      </c>
      <c r="F297" s="140" t="str">
        <f t="shared" si="378"/>
        <v/>
      </c>
      <c r="G297" s="140" t="str">
        <f>IF(Data!K296&lt;&gt;"",Data!K296,"")</f>
        <v/>
      </c>
      <c r="H297" s="141" t="str">
        <f>IF(Data!L296&lt;&gt;"",Data!L296,"")</f>
        <v/>
      </c>
      <c r="I297" s="63">
        <f>IF(Data!M296&lt;&gt;"",Data!M296,"")</f>
        <v>999</v>
      </c>
      <c r="J297" s="63">
        <f t="shared" si="379"/>
        <v>0</v>
      </c>
      <c r="L297" s="64" t="str">
        <f t="shared" si="380"/>
        <v/>
      </c>
      <c r="N297" s="63">
        <f t="shared" si="381"/>
        <v>0</v>
      </c>
      <c r="P297" s="64" t="str">
        <f t="shared" si="382"/>
        <v/>
      </c>
      <c r="R297" s="63">
        <f t="shared" si="383"/>
        <v>0</v>
      </c>
      <c r="S297" s="64" t="str">
        <f t="shared" si="384"/>
        <v/>
      </c>
      <c r="W297" s="310">
        <f t="shared" si="385"/>
        <v>999</v>
      </c>
      <c r="Y297" s="65">
        <f t="shared" si="386"/>
        <v>0</v>
      </c>
      <c r="Z297" s="65">
        <f t="shared" si="387"/>
        <v>0</v>
      </c>
      <c r="AA297" s="65">
        <f t="shared" si="388"/>
        <v>0</v>
      </c>
      <c r="AB297" s="65">
        <f t="shared" si="389"/>
        <v>0</v>
      </c>
      <c r="AC297" s="341">
        <f t="shared" si="390"/>
        <v>0</v>
      </c>
      <c r="AD297" s="65">
        <f t="shared" si="391"/>
        <v>0</v>
      </c>
      <c r="AE297" s="65">
        <f t="shared" si="392"/>
        <v>0</v>
      </c>
      <c r="AF297" s="65">
        <f t="shared" si="393"/>
        <v>0</v>
      </c>
      <c r="AG297" s="65">
        <f t="shared" si="394"/>
        <v>0</v>
      </c>
      <c r="AH297" s="65">
        <f t="shared" si="395"/>
        <v>0</v>
      </c>
      <c r="AI297" s="65">
        <f t="shared" si="396"/>
        <v>0</v>
      </c>
      <c r="AJ297" s="65">
        <f t="shared" si="397"/>
        <v>0</v>
      </c>
      <c r="AK297" s="65">
        <f t="shared" si="398"/>
        <v>0</v>
      </c>
      <c r="AL297" s="65">
        <f t="shared" si="399"/>
        <v>0</v>
      </c>
      <c r="AM297" s="65">
        <f t="shared" si="400"/>
        <v>0</v>
      </c>
      <c r="AN297" s="65">
        <f t="shared" si="401"/>
        <v>0</v>
      </c>
      <c r="AO297" s="65">
        <f t="shared" si="402"/>
        <v>0</v>
      </c>
      <c r="AP297" s="65">
        <f t="shared" si="403"/>
        <v>0</v>
      </c>
      <c r="AQ297" s="65">
        <f t="shared" si="404"/>
        <v>0</v>
      </c>
      <c r="AR297" s="65">
        <f t="shared" si="405"/>
        <v>0</v>
      </c>
      <c r="AS297" s="65">
        <f t="shared" si="406"/>
        <v>0</v>
      </c>
      <c r="AT297" s="65">
        <f t="shared" si="407"/>
        <v>0</v>
      </c>
      <c r="AU297" s="65">
        <f t="shared" si="408"/>
        <v>0</v>
      </c>
      <c r="AV297" s="65">
        <f t="shared" si="409"/>
        <v>0</v>
      </c>
      <c r="AW297" s="65">
        <f t="shared" si="410"/>
        <v>0</v>
      </c>
      <c r="AX297" s="65">
        <f t="shared" si="411"/>
        <v>0</v>
      </c>
      <c r="AY297" s="65">
        <f t="shared" si="412"/>
        <v>0</v>
      </c>
      <c r="AZ297" s="65">
        <f t="shared" si="413"/>
        <v>0</v>
      </c>
      <c r="BA297" s="65">
        <f t="shared" si="414"/>
        <v>0</v>
      </c>
      <c r="BB297" s="65">
        <f t="shared" si="415"/>
        <v>0</v>
      </c>
      <c r="BC297" s="65">
        <f t="shared" si="416"/>
        <v>0</v>
      </c>
      <c r="BD297" s="65">
        <f t="shared" si="417"/>
        <v>0</v>
      </c>
      <c r="BE297" s="65">
        <f t="shared" si="418"/>
        <v>0</v>
      </c>
      <c r="BF297" s="65">
        <f t="shared" si="419"/>
        <v>0</v>
      </c>
      <c r="BG297" s="65">
        <f t="shared" si="420"/>
        <v>0</v>
      </c>
      <c r="BI297" s="371">
        <v>2042</v>
      </c>
      <c r="BJ297" s="342">
        <v>9.7957716572408575</v>
      </c>
      <c r="BK297" s="342">
        <v>11.497181104827238</v>
      </c>
      <c r="BL297" s="342">
        <v>12.347885828620431</v>
      </c>
      <c r="BM297" s="342">
        <v>13.19859055241362</v>
      </c>
      <c r="BN297" s="342">
        <v>14.9</v>
      </c>
      <c r="BO297" s="342">
        <v>16.920423719008827</v>
      </c>
      <c r="BP297" s="342">
        <v>17.93063557851324</v>
      </c>
      <c r="BQ297" s="342">
        <v>18.940847438017652</v>
      </c>
      <c r="BR297" s="342">
        <v>20.961271157026481</v>
      </c>
      <c r="BS297" s="65"/>
      <c r="BT297" s="371">
        <v>2042</v>
      </c>
      <c r="BU297" s="342">
        <v>85.577457685947024</v>
      </c>
      <c r="BV297" s="342">
        <v>89.618305123964689</v>
      </c>
      <c r="BW297" s="342">
        <v>91.638728842973507</v>
      </c>
      <c r="BX297" s="342">
        <v>93.659152561982339</v>
      </c>
      <c r="BY297" s="342">
        <v>97.7</v>
      </c>
      <c r="BZ297" s="342">
        <v>101.42183316659521</v>
      </c>
      <c r="CA297" s="342">
        <v>103.28274974989282</v>
      </c>
      <c r="CB297" s="342">
        <v>105.14366633319042</v>
      </c>
      <c r="CC297" s="342">
        <v>108.86549949978563</v>
      </c>
      <c r="CE297" s="385">
        <v>89</v>
      </c>
      <c r="CF297" s="342">
        <v>9.9288715571979829</v>
      </c>
      <c r="CG297" s="342">
        <v>10.885914371465322</v>
      </c>
      <c r="CH297" s="342">
        <v>11.364435778598992</v>
      </c>
      <c r="CI297" s="342">
        <v>11.842957185732661</v>
      </c>
      <c r="CJ297" s="342">
        <v>12.8</v>
      </c>
      <c r="CK297" s="342">
        <v>14.23556422140101</v>
      </c>
      <c r="CL297" s="342">
        <v>14.953346332101514</v>
      </c>
      <c r="CM297" s="342">
        <v>15.671128442802017</v>
      </c>
      <c r="CN297" s="342">
        <v>17.106692664203024</v>
      </c>
      <c r="CO297" s="342">
        <v>9.6883786929092039</v>
      </c>
      <c r="CP297" s="342">
        <v>10.59225246193947</v>
      </c>
      <c r="CQ297" s="342">
        <v>11.044189346454605</v>
      </c>
      <c r="CR297" s="342">
        <v>11.496126230969736</v>
      </c>
      <c r="CS297" s="342">
        <v>12.4</v>
      </c>
      <c r="CT297" s="342">
        <v>13.835564221401008</v>
      </c>
      <c r="CU297" s="342">
        <v>14.553346332101512</v>
      </c>
      <c r="CV297" s="342">
        <v>15.271128442802016</v>
      </c>
      <c r="CW297" s="342">
        <v>16.706692664203025</v>
      </c>
      <c r="CY297" s="101">
        <f t="shared" si="421"/>
        <v>0</v>
      </c>
      <c r="CZ297" s="101">
        <f t="shared" si="422"/>
        <v>0</v>
      </c>
      <c r="DB297" s="101">
        <f t="shared" si="423"/>
        <v>0</v>
      </c>
      <c r="DD297" s="311">
        <f t="shared" si="424"/>
        <v>0</v>
      </c>
      <c r="DE297" s="311"/>
      <c r="DF297" s="101">
        <f t="shared" si="340"/>
        <v>0</v>
      </c>
      <c r="DG297" s="101">
        <f t="shared" si="341"/>
        <v>0</v>
      </c>
      <c r="DH297" s="101">
        <f t="shared" si="342"/>
        <v>0</v>
      </c>
      <c r="DI297" s="101">
        <f t="shared" si="343"/>
        <v>0</v>
      </c>
      <c r="DJ297" s="311">
        <f t="shared" si="344"/>
        <v>0</v>
      </c>
      <c r="DK297" s="311">
        <f t="shared" si="345"/>
        <v>0</v>
      </c>
      <c r="DL297" s="101">
        <f t="shared" si="346"/>
        <v>0</v>
      </c>
      <c r="DM297" s="101">
        <f t="shared" si="347"/>
        <v>0</v>
      </c>
      <c r="DN297" s="101">
        <f t="shared" si="348"/>
        <v>0</v>
      </c>
      <c r="DO297" s="101">
        <f t="shared" si="349"/>
        <v>0</v>
      </c>
      <c r="DP297" s="101">
        <f t="shared" si="350"/>
        <v>0</v>
      </c>
      <c r="DQ297" s="101">
        <f t="shared" si="351"/>
        <v>0</v>
      </c>
      <c r="DR297" s="101">
        <f t="shared" si="352"/>
        <v>0</v>
      </c>
      <c r="DS297" s="101">
        <f t="shared" si="353"/>
        <v>0</v>
      </c>
      <c r="DT297" s="101">
        <f t="shared" si="354"/>
        <v>0</v>
      </c>
      <c r="DU297" s="101">
        <f t="shared" si="355"/>
        <v>0</v>
      </c>
      <c r="DV297" s="101">
        <f t="shared" si="356"/>
        <v>0</v>
      </c>
      <c r="DW297" s="101">
        <f t="shared" si="357"/>
        <v>0</v>
      </c>
      <c r="DX297" s="311">
        <f t="shared" si="358"/>
        <v>0</v>
      </c>
      <c r="DY297" s="101">
        <f t="shared" si="359"/>
        <v>0</v>
      </c>
      <c r="DZ297" s="101">
        <f t="shared" si="360"/>
        <v>0</v>
      </c>
      <c r="EA297" s="101">
        <f t="shared" si="361"/>
        <v>0</v>
      </c>
      <c r="EB297" s="101">
        <f t="shared" si="362"/>
        <v>0</v>
      </c>
      <c r="EC297" s="101">
        <f t="shared" si="363"/>
        <v>0</v>
      </c>
      <c r="ED297" s="101">
        <f t="shared" si="364"/>
        <v>0</v>
      </c>
      <c r="EE297" s="101">
        <f t="shared" si="365"/>
        <v>0</v>
      </c>
      <c r="EF297" s="101">
        <f t="shared" si="366"/>
        <v>0</v>
      </c>
      <c r="EG297" s="101">
        <f t="shared" si="367"/>
        <v>0</v>
      </c>
      <c r="EH297" s="101">
        <f t="shared" si="368"/>
        <v>0</v>
      </c>
      <c r="EI297" s="101">
        <f t="shared" si="369"/>
        <v>0</v>
      </c>
      <c r="EJ297" s="101">
        <f t="shared" si="370"/>
        <v>0</v>
      </c>
      <c r="EK297" s="101">
        <f t="shared" si="371"/>
        <v>0</v>
      </c>
      <c r="EL297" s="101">
        <f t="shared" si="372"/>
        <v>0</v>
      </c>
      <c r="EM297" s="101">
        <f t="shared" si="373"/>
        <v>0</v>
      </c>
      <c r="EN297" s="101">
        <f t="shared" si="374"/>
        <v>0</v>
      </c>
      <c r="EO297" s="101">
        <f t="shared" si="375"/>
        <v>0</v>
      </c>
      <c r="EP297" s="101">
        <f t="shared" si="376"/>
        <v>0</v>
      </c>
      <c r="EQ297" s="101">
        <f t="shared" si="377"/>
        <v>0</v>
      </c>
    </row>
    <row r="298" spans="2:147" ht="21.75" customHeight="1" x14ac:dyDescent="0.45">
      <c r="B298" s="133" t="str">
        <f>IF(Data!B297&lt;&gt;"",Data!B297,"")</f>
        <v/>
      </c>
      <c r="C298" s="158" t="str">
        <f>IF(Data!C297&lt;&gt;"",Data!C297,"")</f>
        <v/>
      </c>
      <c r="D298" s="106" t="str">
        <f>IF(Data!D297&lt;&gt;"",Data!D297,"")</f>
        <v/>
      </c>
      <c r="E298" s="140">
        <f>IF(AND(I298=1,Data!T297=0),0,IF(I298=999,999,Data!T297))</f>
        <v>999</v>
      </c>
      <c r="F298" s="140" t="str">
        <f t="shared" si="378"/>
        <v/>
      </c>
      <c r="G298" s="140" t="str">
        <f>IF(Data!K297&lt;&gt;"",Data!K297,"")</f>
        <v/>
      </c>
      <c r="H298" s="141" t="str">
        <f>IF(Data!L297&lt;&gt;"",Data!L297,"")</f>
        <v/>
      </c>
      <c r="I298" s="63">
        <f>IF(Data!M297&lt;&gt;"",Data!M297,"")</f>
        <v>999</v>
      </c>
      <c r="J298" s="63">
        <f t="shared" si="379"/>
        <v>0</v>
      </c>
      <c r="L298" s="64" t="str">
        <f t="shared" si="380"/>
        <v/>
      </c>
      <c r="N298" s="63">
        <f t="shared" si="381"/>
        <v>0</v>
      </c>
      <c r="P298" s="64" t="str">
        <f t="shared" si="382"/>
        <v/>
      </c>
      <c r="R298" s="63">
        <f t="shared" si="383"/>
        <v>0</v>
      </c>
      <c r="S298" s="64" t="str">
        <f t="shared" si="384"/>
        <v/>
      </c>
      <c r="W298" s="310">
        <f t="shared" si="385"/>
        <v>999</v>
      </c>
      <c r="Y298" s="65">
        <f t="shared" si="386"/>
        <v>0</v>
      </c>
      <c r="Z298" s="65">
        <f t="shared" si="387"/>
        <v>0</v>
      </c>
      <c r="AA298" s="65">
        <f t="shared" si="388"/>
        <v>0</v>
      </c>
      <c r="AB298" s="65">
        <f t="shared" si="389"/>
        <v>0</v>
      </c>
      <c r="AC298" s="341">
        <f t="shared" si="390"/>
        <v>0</v>
      </c>
      <c r="AD298" s="65">
        <f t="shared" si="391"/>
        <v>0</v>
      </c>
      <c r="AE298" s="65">
        <f t="shared" si="392"/>
        <v>0</v>
      </c>
      <c r="AF298" s="65">
        <f t="shared" si="393"/>
        <v>0</v>
      </c>
      <c r="AG298" s="65">
        <f t="shared" si="394"/>
        <v>0</v>
      </c>
      <c r="AH298" s="65">
        <f t="shared" si="395"/>
        <v>0</v>
      </c>
      <c r="AI298" s="65">
        <f t="shared" si="396"/>
        <v>0</v>
      </c>
      <c r="AJ298" s="65">
        <f t="shared" si="397"/>
        <v>0</v>
      </c>
      <c r="AK298" s="65">
        <f t="shared" si="398"/>
        <v>0</v>
      </c>
      <c r="AL298" s="65">
        <f t="shared" si="399"/>
        <v>0</v>
      </c>
      <c r="AM298" s="65">
        <f t="shared" si="400"/>
        <v>0</v>
      </c>
      <c r="AN298" s="65">
        <f t="shared" si="401"/>
        <v>0</v>
      </c>
      <c r="AO298" s="65">
        <f t="shared" si="402"/>
        <v>0</v>
      </c>
      <c r="AP298" s="65">
        <f t="shared" si="403"/>
        <v>0</v>
      </c>
      <c r="AQ298" s="65">
        <f t="shared" si="404"/>
        <v>0</v>
      </c>
      <c r="AR298" s="65">
        <f t="shared" si="405"/>
        <v>0</v>
      </c>
      <c r="AS298" s="65">
        <f t="shared" si="406"/>
        <v>0</v>
      </c>
      <c r="AT298" s="65">
        <f t="shared" si="407"/>
        <v>0</v>
      </c>
      <c r="AU298" s="65">
        <f t="shared" si="408"/>
        <v>0</v>
      </c>
      <c r="AV298" s="65">
        <f t="shared" si="409"/>
        <v>0</v>
      </c>
      <c r="AW298" s="65">
        <f t="shared" si="410"/>
        <v>0</v>
      </c>
      <c r="AX298" s="65">
        <f t="shared" si="411"/>
        <v>0</v>
      </c>
      <c r="AY298" s="65">
        <f t="shared" si="412"/>
        <v>0</v>
      </c>
      <c r="AZ298" s="65">
        <f t="shared" si="413"/>
        <v>0</v>
      </c>
      <c r="BA298" s="65">
        <f t="shared" si="414"/>
        <v>0</v>
      </c>
      <c r="BB298" s="65">
        <f t="shared" si="415"/>
        <v>0</v>
      </c>
      <c r="BC298" s="65">
        <f t="shared" si="416"/>
        <v>0</v>
      </c>
      <c r="BD298" s="65">
        <f t="shared" si="417"/>
        <v>0</v>
      </c>
      <c r="BE298" s="65">
        <f t="shared" si="418"/>
        <v>0</v>
      </c>
      <c r="BF298" s="65">
        <f t="shared" si="419"/>
        <v>0</v>
      </c>
      <c r="BG298" s="65">
        <f t="shared" si="420"/>
        <v>0</v>
      </c>
      <c r="BI298" s="371">
        <v>2043</v>
      </c>
      <c r="BJ298" s="342">
        <v>9.8957716572408607</v>
      </c>
      <c r="BK298" s="342">
        <v>11.597181104827239</v>
      </c>
      <c r="BL298" s="342">
        <v>12.447885828620429</v>
      </c>
      <c r="BM298" s="342">
        <v>13.29859055241362</v>
      </c>
      <c r="BN298" s="342">
        <v>15</v>
      </c>
      <c r="BO298" s="342">
        <v>17.073592764245902</v>
      </c>
      <c r="BP298" s="342">
        <v>18.110389146368853</v>
      </c>
      <c r="BQ298" s="342">
        <v>19.1471855284918</v>
      </c>
      <c r="BR298" s="342">
        <v>21.220778292737702</v>
      </c>
      <c r="BS298" s="65"/>
      <c r="BT298" s="371">
        <v>2043</v>
      </c>
      <c r="BU298" s="342">
        <v>86.177457685947047</v>
      </c>
      <c r="BV298" s="342">
        <v>90.218305123964697</v>
      </c>
      <c r="BW298" s="342">
        <v>92.238728842973529</v>
      </c>
      <c r="BX298" s="342">
        <v>94.259152561982347</v>
      </c>
      <c r="BY298" s="342">
        <v>98.3</v>
      </c>
      <c r="BZ298" s="342">
        <v>102.07500221183228</v>
      </c>
      <c r="CA298" s="342">
        <v>103.96250331774843</v>
      </c>
      <c r="CB298" s="342">
        <v>105.85000442366457</v>
      </c>
      <c r="CC298" s="342">
        <v>109.62500663549686</v>
      </c>
      <c r="CE298" s="385">
        <v>89.25</v>
      </c>
      <c r="CF298" s="342">
        <v>9.9788715571979836</v>
      </c>
      <c r="CG298" s="342">
        <v>10.935914371465323</v>
      </c>
      <c r="CH298" s="342">
        <v>11.414435778598992</v>
      </c>
      <c r="CI298" s="342">
        <v>11.892957185732662</v>
      </c>
      <c r="CJ298" s="342">
        <v>12.85</v>
      </c>
      <c r="CK298" s="342">
        <v>14.28556422140101</v>
      </c>
      <c r="CL298" s="342">
        <v>15.003346332101515</v>
      </c>
      <c r="CM298" s="342">
        <v>15.721128442802016</v>
      </c>
      <c r="CN298" s="342">
        <v>17.156692664203025</v>
      </c>
      <c r="CO298" s="342">
        <v>9.7235019089813992</v>
      </c>
      <c r="CP298" s="342">
        <v>10.640667939320933</v>
      </c>
      <c r="CQ298" s="342">
        <v>11.099250954490701</v>
      </c>
      <c r="CR298" s="342">
        <v>11.557833969660468</v>
      </c>
      <c r="CS298" s="342">
        <v>12.475</v>
      </c>
      <c r="CT298" s="342">
        <v>13.897271960091739</v>
      </c>
      <c r="CU298" s="342">
        <v>14.60840794013761</v>
      </c>
      <c r="CV298" s="342">
        <v>15.319543920183479</v>
      </c>
      <c r="CW298" s="342">
        <v>16.741815880275219</v>
      </c>
      <c r="CY298" s="101">
        <f t="shared" si="421"/>
        <v>0</v>
      </c>
      <c r="CZ298" s="101">
        <f t="shared" si="422"/>
        <v>0</v>
      </c>
      <c r="DB298" s="101">
        <f t="shared" si="423"/>
        <v>0</v>
      </c>
      <c r="DD298" s="311">
        <f t="shared" si="424"/>
        <v>0</v>
      </c>
      <c r="DE298" s="311"/>
      <c r="DF298" s="101">
        <f t="shared" si="340"/>
        <v>0</v>
      </c>
      <c r="DG298" s="101">
        <f t="shared" si="341"/>
        <v>0</v>
      </c>
      <c r="DH298" s="101">
        <f t="shared" si="342"/>
        <v>0</v>
      </c>
      <c r="DI298" s="101">
        <f t="shared" si="343"/>
        <v>0</v>
      </c>
      <c r="DJ298" s="311">
        <f t="shared" si="344"/>
        <v>0</v>
      </c>
      <c r="DK298" s="311">
        <f t="shared" si="345"/>
        <v>0</v>
      </c>
      <c r="DL298" s="101">
        <f t="shared" si="346"/>
        <v>0</v>
      </c>
      <c r="DM298" s="101">
        <f t="shared" si="347"/>
        <v>0</v>
      </c>
      <c r="DN298" s="101">
        <f t="shared" si="348"/>
        <v>0</v>
      </c>
      <c r="DO298" s="101">
        <f t="shared" si="349"/>
        <v>0</v>
      </c>
      <c r="DP298" s="101">
        <f t="shared" si="350"/>
        <v>0</v>
      </c>
      <c r="DQ298" s="101">
        <f t="shared" si="351"/>
        <v>0</v>
      </c>
      <c r="DR298" s="101">
        <f t="shared" si="352"/>
        <v>0</v>
      </c>
      <c r="DS298" s="101">
        <f t="shared" si="353"/>
        <v>0</v>
      </c>
      <c r="DT298" s="101">
        <f t="shared" si="354"/>
        <v>0</v>
      </c>
      <c r="DU298" s="101">
        <f t="shared" si="355"/>
        <v>0</v>
      </c>
      <c r="DV298" s="101">
        <f t="shared" si="356"/>
        <v>0</v>
      </c>
      <c r="DW298" s="101">
        <f t="shared" si="357"/>
        <v>0</v>
      </c>
      <c r="DX298" s="311">
        <f t="shared" si="358"/>
        <v>0</v>
      </c>
      <c r="DY298" s="101">
        <f t="shared" si="359"/>
        <v>0</v>
      </c>
      <c r="DZ298" s="101">
        <f t="shared" si="360"/>
        <v>0</v>
      </c>
      <c r="EA298" s="101">
        <f t="shared" si="361"/>
        <v>0</v>
      </c>
      <c r="EB298" s="101">
        <f t="shared" si="362"/>
        <v>0</v>
      </c>
      <c r="EC298" s="101">
        <f t="shared" si="363"/>
        <v>0</v>
      </c>
      <c r="ED298" s="101">
        <f t="shared" si="364"/>
        <v>0</v>
      </c>
      <c r="EE298" s="101">
        <f t="shared" si="365"/>
        <v>0</v>
      </c>
      <c r="EF298" s="101">
        <f t="shared" si="366"/>
        <v>0</v>
      </c>
      <c r="EG298" s="101">
        <f t="shared" si="367"/>
        <v>0</v>
      </c>
      <c r="EH298" s="101">
        <f t="shared" si="368"/>
        <v>0</v>
      </c>
      <c r="EI298" s="101">
        <f t="shared" si="369"/>
        <v>0</v>
      </c>
      <c r="EJ298" s="101">
        <f t="shared" si="370"/>
        <v>0</v>
      </c>
      <c r="EK298" s="101">
        <f t="shared" si="371"/>
        <v>0</v>
      </c>
      <c r="EL298" s="101">
        <f t="shared" si="372"/>
        <v>0</v>
      </c>
      <c r="EM298" s="101">
        <f t="shared" si="373"/>
        <v>0</v>
      </c>
      <c r="EN298" s="101">
        <f t="shared" si="374"/>
        <v>0</v>
      </c>
      <c r="EO298" s="101">
        <f t="shared" si="375"/>
        <v>0</v>
      </c>
      <c r="EP298" s="101">
        <f t="shared" si="376"/>
        <v>0</v>
      </c>
      <c r="EQ298" s="101">
        <f t="shared" si="377"/>
        <v>0</v>
      </c>
    </row>
    <row r="299" spans="2:147" ht="21.75" customHeight="1" x14ac:dyDescent="0.45">
      <c r="B299" s="133" t="str">
        <f>IF(Data!B298&lt;&gt;"",Data!B298,"")</f>
        <v/>
      </c>
      <c r="C299" s="158" t="str">
        <f>IF(Data!C298&lt;&gt;"",Data!C298,"")</f>
        <v/>
      </c>
      <c r="D299" s="106" t="str">
        <f>IF(Data!D298&lt;&gt;"",Data!D298,"")</f>
        <v/>
      </c>
      <c r="E299" s="140">
        <f>IF(AND(I299=1,Data!T298=0),0,IF(I299=999,999,Data!T298))</f>
        <v>999</v>
      </c>
      <c r="F299" s="140" t="str">
        <f t="shared" si="378"/>
        <v/>
      </c>
      <c r="G299" s="140" t="str">
        <f>IF(Data!K298&lt;&gt;"",Data!K298,"")</f>
        <v/>
      </c>
      <c r="H299" s="141" t="str">
        <f>IF(Data!L298&lt;&gt;"",Data!L298,"")</f>
        <v/>
      </c>
      <c r="I299" s="63">
        <f>IF(Data!M298&lt;&gt;"",Data!M298,"")</f>
        <v>999</v>
      </c>
      <c r="J299" s="63">
        <f t="shared" si="379"/>
        <v>0</v>
      </c>
      <c r="L299" s="64" t="str">
        <f t="shared" si="380"/>
        <v/>
      </c>
      <c r="N299" s="63">
        <f t="shared" si="381"/>
        <v>0</v>
      </c>
      <c r="P299" s="64" t="str">
        <f t="shared" si="382"/>
        <v/>
      </c>
      <c r="R299" s="63">
        <f t="shared" si="383"/>
        <v>0</v>
      </c>
      <c r="S299" s="64" t="str">
        <f t="shared" si="384"/>
        <v/>
      </c>
      <c r="W299" s="310">
        <f t="shared" si="385"/>
        <v>999</v>
      </c>
      <c r="Y299" s="65">
        <f t="shared" si="386"/>
        <v>0</v>
      </c>
      <c r="Z299" s="65">
        <f t="shared" si="387"/>
        <v>0</v>
      </c>
      <c r="AA299" s="65">
        <f t="shared" si="388"/>
        <v>0</v>
      </c>
      <c r="AB299" s="65">
        <f t="shared" si="389"/>
        <v>0</v>
      </c>
      <c r="AC299" s="341">
        <f t="shared" si="390"/>
        <v>0</v>
      </c>
      <c r="AD299" s="65">
        <f t="shared" si="391"/>
        <v>0</v>
      </c>
      <c r="AE299" s="65">
        <f t="shared" si="392"/>
        <v>0</v>
      </c>
      <c r="AF299" s="65">
        <f t="shared" si="393"/>
        <v>0</v>
      </c>
      <c r="AG299" s="65">
        <f t="shared" si="394"/>
        <v>0</v>
      </c>
      <c r="AH299" s="65">
        <f t="shared" si="395"/>
        <v>0</v>
      </c>
      <c r="AI299" s="65">
        <f t="shared" si="396"/>
        <v>0</v>
      </c>
      <c r="AJ299" s="65">
        <f t="shared" si="397"/>
        <v>0</v>
      </c>
      <c r="AK299" s="65">
        <f t="shared" si="398"/>
        <v>0</v>
      </c>
      <c r="AL299" s="65">
        <f t="shared" si="399"/>
        <v>0</v>
      </c>
      <c r="AM299" s="65">
        <f t="shared" si="400"/>
        <v>0</v>
      </c>
      <c r="AN299" s="65">
        <f t="shared" si="401"/>
        <v>0</v>
      </c>
      <c r="AO299" s="65">
        <f t="shared" si="402"/>
        <v>0</v>
      </c>
      <c r="AP299" s="65">
        <f t="shared" si="403"/>
        <v>0</v>
      </c>
      <c r="AQ299" s="65">
        <f t="shared" si="404"/>
        <v>0</v>
      </c>
      <c r="AR299" s="65">
        <f t="shared" si="405"/>
        <v>0</v>
      </c>
      <c r="AS299" s="65">
        <f t="shared" si="406"/>
        <v>0</v>
      </c>
      <c r="AT299" s="65">
        <f t="shared" si="407"/>
        <v>0</v>
      </c>
      <c r="AU299" s="65">
        <f t="shared" si="408"/>
        <v>0</v>
      </c>
      <c r="AV299" s="65">
        <f t="shared" si="409"/>
        <v>0</v>
      </c>
      <c r="AW299" s="65">
        <f t="shared" si="410"/>
        <v>0</v>
      </c>
      <c r="AX299" s="65">
        <f t="shared" si="411"/>
        <v>0</v>
      </c>
      <c r="AY299" s="65">
        <f t="shared" si="412"/>
        <v>0</v>
      </c>
      <c r="AZ299" s="65">
        <f t="shared" si="413"/>
        <v>0</v>
      </c>
      <c r="BA299" s="65">
        <f t="shared" si="414"/>
        <v>0</v>
      </c>
      <c r="BB299" s="65">
        <f t="shared" si="415"/>
        <v>0</v>
      </c>
      <c r="BC299" s="65">
        <f t="shared" si="416"/>
        <v>0</v>
      </c>
      <c r="BD299" s="65">
        <f t="shared" si="417"/>
        <v>0</v>
      </c>
      <c r="BE299" s="65">
        <f t="shared" si="418"/>
        <v>0</v>
      </c>
      <c r="BF299" s="65">
        <f t="shared" si="419"/>
        <v>0</v>
      </c>
      <c r="BG299" s="65">
        <f t="shared" si="420"/>
        <v>0</v>
      </c>
      <c r="BI299" s="371">
        <v>2044</v>
      </c>
      <c r="BJ299" s="342">
        <v>9.9362645215296368</v>
      </c>
      <c r="BK299" s="342">
        <v>11.69084301435309</v>
      </c>
      <c r="BL299" s="342">
        <v>12.56813226076482</v>
      </c>
      <c r="BM299" s="342">
        <v>13.445421507176546</v>
      </c>
      <c r="BN299" s="342">
        <v>15.2</v>
      </c>
      <c r="BO299" s="342">
        <v>17.326761809482974</v>
      </c>
      <c r="BP299" s="342">
        <v>18.39014271422446</v>
      </c>
      <c r="BQ299" s="342">
        <v>19.453523618965949</v>
      </c>
      <c r="BR299" s="342">
        <v>21.580285428448924</v>
      </c>
      <c r="BS299" s="65"/>
      <c r="BT299" s="371">
        <v>2044</v>
      </c>
      <c r="BU299" s="342">
        <v>86.617950550235818</v>
      </c>
      <c r="BV299" s="342">
        <v>90.711967033490552</v>
      </c>
      <c r="BW299" s="342">
        <v>92.758975275117905</v>
      </c>
      <c r="BX299" s="342">
        <v>94.805983516745272</v>
      </c>
      <c r="BY299" s="342">
        <v>98.9</v>
      </c>
      <c r="BZ299" s="342">
        <v>102.67500221183228</v>
      </c>
      <c r="CA299" s="342">
        <v>104.56250331774842</v>
      </c>
      <c r="CB299" s="342">
        <v>106.45000442366457</v>
      </c>
      <c r="CC299" s="342">
        <v>110.22500663549684</v>
      </c>
      <c r="CE299" s="385">
        <v>89.5</v>
      </c>
      <c r="CF299" s="342">
        <v>10.028871557197983</v>
      </c>
      <c r="CG299" s="342">
        <v>10.985914371465322</v>
      </c>
      <c r="CH299" s="342">
        <v>11.464435778598991</v>
      </c>
      <c r="CI299" s="342">
        <v>11.942957185732661</v>
      </c>
      <c r="CJ299" s="342">
        <v>12.9</v>
      </c>
      <c r="CK299" s="342">
        <v>14.335564221401009</v>
      </c>
      <c r="CL299" s="342">
        <v>15.053346332101514</v>
      </c>
      <c r="CM299" s="342">
        <v>15.771128442802016</v>
      </c>
      <c r="CN299" s="342">
        <v>17.206692664203025</v>
      </c>
      <c r="CO299" s="342">
        <v>9.7586251250535945</v>
      </c>
      <c r="CP299" s="342">
        <v>10.689083416702395</v>
      </c>
      <c r="CQ299" s="342">
        <v>11.154312562526798</v>
      </c>
      <c r="CR299" s="342">
        <v>11.619541708351198</v>
      </c>
      <c r="CS299" s="342">
        <v>12.55</v>
      </c>
      <c r="CT299" s="342">
        <v>13.958979698782471</v>
      </c>
      <c r="CU299" s="342">
        <v>14.663469548173708</v>
      </c>
      <c r="CV299" s="342">
        <v>15.367959397564942</v>
      </c>
      <c r="CW299" s="342">
        <v>16.776939096347412</v>
      </c>
      <c r="CY299" s="101">
        <f t="shared" si="421"/>
        <v>0</v>
      </c>
      <c r="CZ299" s="101">
        <f t="shared" si="422"/>
        <v>0</v>
      </c>
      <c r="DB299" s="101">
        <f t="shared" si="423"/>
        <v>0</v>
      </c>
      <c r="DD299" s="311">
        <f t="shared" si="424"/>
        <v>0</v>
      </c>
      <c r="DE299" s="311"/>
      <c r="DF299" s="101">
        <f t="shared" si="340"/>
        <v>0</v>
      </c>
      <c r="DG299" s="101">
        <f t="shared" si="341"/>
        <v>0</v>
      </c>
      <c r="DH299" s="101">
        <f t="shared" si="342"/>
        <v>0</v>
      </c>
      <c r="DI299" s="101">
        <f t="shared" si="343"/>
        <v>0</v>
      </c>
      <c r="DJ299" s="311">
        <f t="shared" si="344"/>
        <v>0</v>
      </c>
      <c r="DK299" s="311">
        <f t="shared" si="345"/>
        <v>0</v>
      </c>
      <c r="DL299" s="101">
        <f t="shared" si="346"/>
        <v>0</v>
      </c>
      <c r="DM299" s="101">
        <f t="shared" si="347"/>
        <v>0</v>
      </c>
      <c r="DN299" s="101">
        <f t="shared" si="348"/>
        <v>0</v>
      </c>
      <c r="DO299" s="101">
        <f t="shared" si="349"/>
        <v>0</v>
      </c>
      <c r="DP299" s="101">
        <f t="shared" si="350"/>
        <v>0</v>
      </c>
      <c r="DQ299" s="101">
        <f t="shared" si="351"/>
        <v>0</v>
      </c>
      <c r="DR299" s="101">
        <f t="shared" si="352"/>
        <v>0</v>
      </c>
      <c r="DS299" s="101">
        <f t="shared" si="353"/>
        <v>0</v>
      </c>
      <c r="DT299" s="101">
        <f t="shared" si="354"/>
        <v>0</v>
      </c>
      <c r="DU299" s="101">
        <f t="shared" si="355"/>
        <v>0</v>
      </c>
      <c r="DV299" s="101">
        <f t="shared" si="356"/>
        <v>0</v>
      </c>
      <c r="DW299" s="101">
        <f t="shared" si="357"/>
        <v>0</v>
      </c>
      <c r="DX299" s="311">
        <f t="shared" si="358"/>
        <v>0</v>
      </c>
      <c r="DY299" s="101">
        <f t="shared" si="359"/>
        <v>0</v>
      </c>
      <c r="DZ299" s="101">
        <f t="shared" si="360"/>
        <v>0</v>
      </c>
      <c r="EA299" s="101">
        <f t="shared" si="361"/>
        <v>0</v>
      </c>
      <c r="EB299" s="101">
        <f t="shared" si="362"/>
        <v>0</v>
      </c>
      <c r="EC299" s="101">
        <f t="shared" si="363"/>
        <v>0</v>
      </c>
      <c r="ED299" s="101">
        <f t="shared" si="364"/>
        <v>0</v>
      </c>
      <c r="EE299" s="101">
        <f t="shared" si="365"/>
        <v>0</v>
      </c>
      <c r="EF299" s="101">
        <f t="shared" si="366"/>
        <v>0</v>
      </c>
      <c r="EG299" s="101">
        <f t="shared" si="367"/>
        <v>0</v>
      </c>
      <c r="EH299" s="101">
        <f t="shared" si="368"/>
        <v>0</v>
      </c>
      <c r="EI299" s="101">
        <f t="shared" si="369"/>
        <v>0</v>
      </c>
      <c r="EJ299" s="101">
        <f t="shared" si="370"/>
        <v>0</v>
      </c>
      <c r="EK299" s="101">
        <f t="shared" si="371"/>
        <v>0</v>
      </c>
      <c r="EL299" s="101">
        <f t="shared" si="372"/>
        <v>0</v>
      </c>
      <c r="EM299" s="101">
        <f t="shared" si="373"/>
        <v>0</v>
      </c>
      <c r="EN299" s="101">
        <f t="shared" si="374"/>
        <v>0</v>
      </c>
      <c r="EO299" s="101">
        <f t="shared" si="375"/>
        <v>0</v>
      </c>
      <c r="EP299" s="101">
        <f t="shared" si="376"/>
        <v>0</v>
      </c>
      <c r="EQ299" s="101">
        <f t="shared" si="377"/>
        <v>0</v>
      </c>
    </row>
    <row r="300" spans="2:147" ht="21.75" customHeight="1" x14ac:dyDescent="0.45">
      <c r="B300" s="133" t="str">
        <f>IF(Data!B299&lt;&gt;"",Data!B299,"")</f>
        <v/>
      </c>
      <c r="C300" s="158" t="str">
        <f>IF(Data!C299&lt;&gt;"",Data!C299,"")</f>
        <v/>
      </c>
      <c r="D300" s="106" t="str">
        <f>IF(Data!D299&lt;&gt;"",Data!D299,"")</f>
        <v/>
      </c>
      <c r="E300" s="140">
        <f>IF(AND(I300=1,Data!T299=0),0,IF(I300=999,999,Data!T299))</f>
        <v>999</v>
      </c>
      <c r="F300" s="140" t="str">
        <f t="shared" si="378"/>
        <v/>
      </c>
      <c r="G300" s="140" t="str">
        <f>IF(Data!K299&lt;&gt;"",Data!K299,"")</f>
        <v/>
      </c>
      <c r="H300" s="141" t="str">
        <f>IF(Data!L299&lt;&gt;"",Data!L299,"")</f>
        <v/>
      </c>
      <c r="I300" s="63">
        <f>IF(Data!M299&lt;&gt;"",Data!M299,"")</f>
        <v>999</v>
      </c>
      <c r="J300" s="63">
        <f t="shared" si="379"/>
        <v>0</v>
      </c>
      <c r="L300" s="64" t="str">
        <f t="shared" si="380"/>
        <v/>
      </c>
      <c r="N300" s="63">
        <f t="shared" si="381"/>
        <v>0</v>
      </c>
      <c r="P300" s="64" t="str">
        <f t="shared" si="382"/>
        <v/>
      </c>
      <c r="R300" s="63">
        <f t="shared" si="383"/>
        <v>0</v>
      </c>
      <c r="S300" s="64" t="str">
        <f t="shared" si="384"/>
        <v/>
      </c>
      <c r="W300" s="310">
        <f t="shared" si="385"/>
        <v>999</v>
      </c>
      <c r="Y300" s="65">
        <f t="shared" si="386"/>
        <v>0</v>
      </c>
      <c r="Z300" s="65">
        <f t="shared" si="387"/>
        <v>0</v>
      </c>
      <c r="AA300" s="65">
        <f t="shared" si="388"/>
        <v>0</v>
      </c>
      <c r="AB300" s="65">
        <f t="shared" si="389"/>
        <v>0</v>
      </c>
      <c r="AC300" s="341">
        <f t="shared" si="390"/>
        <v>0</v>
      </c>
      <c r="AD300" s="65">
        <f t="shared" si="391"/>
        <v>0</v>
      </c>
      <c r="AE300" s="65">
        <f t="shared" si="392"/>
        <v>0</v>
      </c>
      <c r="AF300" s="65">
        <f t="shared" si="393"/>
        <v>0</v>
      </c>
      <c r="AG300" s="65">
        <f t="shared" si="394"/>
        <v>0</v>
      </c>
      <c r="AH300" s="65">
        <f t="shared" si="395"/>
        <v>0</v>
      </c>
      <c r="AI300" s="65">
        <f t="shared" si="396"/>
        <v>0</v>
      </c>
      <c r="AJ300" s="65">
        <f t="shared" si="397"/>
        <v>0</v>
      </c>
      <c r="AK300" s="65">
        <f t="shared" si="398"/>
        <v>0</v>
      </c>
      <c r="AL300" s="65">
        <f t="shared" si="399"/>
        <v>0</v>
      </c>
      <c r="AM300" s="65">
        <f t="shared" si="400"/>
        <v>0</v>
      </c>
      <c r="AN300" s="65">
        <f t="shared" si="401"/>
        <v>0</v>
      </c>
      <c r="AO300" s="65">
        <f t="shared" si="402"/>
        <v>0</v>
      </c>
      <c r="AP300" s="65">
        <f t="shared" si="403"/>
        <v>0</v>
      </c>
      <c r="AQ300" s="65">
        <f t="shared" si="404"/>
        <v>0</v>
      </c>
      <c r="AR300" s="65">
        <f t="shared" si="405"/>
        <v>0</v>
      </c>
      <c r="AS300" s="65">
        <f t="shared" si="406"/>
        <v>0</v>
      </c>
      <c r="AT300" s="65">
        <f t="shared" si="407"/>
        <v>0</v>
      </c>
      <c r="AU300" s="65">
        <f t="shared" si="408"/>
        <v>0</v>
      </c>
      <c r="AV300" s="65">
        <f t="shared" si="409"/>
        <v>0</v>
      </c>
      <c r="AW300" s="65">
        <f t="shared" si="410"/>
        <v>0</v>
      </c>
      <c r="AX300" s="65">
        <f t="shared" si="411"/>
        <v>0</v>
      </c>
      <c r="AY300" s="65">
        <f t="shared" si="412"/>
        <v>0</v>
      </c>
      <c r="AZ300" s="65">
        <f t="shared" si="413"/>
        <v>0</v>
      </c>
      <c r="BA300" s="65">
        <f t="shared" si="414"/>
        <v>0</v>
      </c>
      <c r="BB300" s="65">
        <f t="shared" si="415"/>
        <v>0</v>
      </c>
      <c r="BC300" s="65">
        <f t="shared" si="416"/>
        <v>0</v>
      </c>
      <c r="BD300" s="65">
        <f t="shared" si="417"/>
        <v>0</v>
      </c>
      <c r="BE300" s="65">
        <f t="shared" si="418"/>
        <v>0</v>
      </c>
      <c r="BF300" s="65">
        <f t="shared" si="419"/>
        <v>0</v>
      </c>
      <c r="BG300" s="65">
        <f t="shared" si="420"/>
        <v>0</v>
      </c>
      <c r="BI300" s="371">
        <v>2045</v>
      </c>
      <c r="BJ300" s="342">
        <v>10.036264521529635</v>
      </c>
      <c r="BK300" s="342">
        <v>11.79084301435309</v>
      </c>
      <c r="BL300" s="342">
        <v>12.668132260764818</v>
      </c>
      <c r="BM300" s="342">
        <v>13.545421507176545</v>
      </c>
      <c r="BN300" s="342">
        <v>15.3</v>
      </c>
      <c r="BO300" s="342">
        <v>17.479930854720049</v>
      </c>
      <c r="BP300" s="342">
        <v>18.569896282080073</v>
      </c>
      <c r="BQ300" s="342">
        <v>19.659861709440097</v>
      </c>
      <c r="BR300" s="342">
        <v>21.839792564160149</v>
      </c>
      <c r="BS300" s="65"/>
      <c r="BT300" s="371">
        <v>2045</v>
      </c>
      <c r="BU300" s="342">
        <v>87.277457685947027</v>
      </c>
      <c r="BV300" s="342">
        <v>91.318305123964691</v>
      </c>
      <c r="BW300" s="342">
        <v>93.338728842973509</v>
      </c>
      <c r="BX300" s="342">
        <v>95.359152561982341</v>
      </c>
      <c r="BY300" s="342">
        <v>99.4</v>
      </c>
      <c r="BZ300" s="342">
        <v>103.22817125706935</v>
      </c>
      <c r="CA300" s="342">
        <v>105.14225688560401</v>
      </c>
      <c r="CB300" s="342">
        <v>107.05634251413871</v>
      </c>
      <c r="CC300" s="342">
        <v>110.88451377120805</v>
      </c>
      <c r="CE300" s="385">
        <v>89.75</v>
      </c>
      <c r="CF300" s="342">
        <v>10.078871557197981</v>
      </c>
      <c r="CG300" s="342">
        <v>11.035914371465321</v>
      </c>
      <c r="CH300" s="342">
        <v>11.51443577859899</v>
      </c>
      <c r="CI300" s="342">
        <v>11.99295718573266</v>
      </c>
      <c r="CJ300" s="342">
        <v>12.95</v>
      </c>
      <c r="CK300" s="342">
        <v>14.385564221401008</v>
      </c>
      <c r="CL300" s="342">
        <v>15.103346332101513</v>
      </c>
      <c r="CM300" s="342">
        <v>15.821128442802017</v>
      </c>
      <c r="CN300" s="342">
        <v>17.256692664203023</v>
      </c>
      <c r="CO300" s="342">
        <v>9.7937483411257897</v>
      </c>
      <c r="CP300" s="342">
        <v>10.73749889408386</v>
      </c>
      <c r="CQ300" s="342">
        <v>11.209374170562894</v>
      </c>
      <c r="CR300" s="342">
        <v>11.681249447041928</v>
      </c>
      <c r="CS300" s="342">
        <v>12.625</v>
      </c>
      <c r="CT300" s="342">
        <v>14.020687437473203</v>
      </c>
      <c r="CU300" s="342">
        <v>14.718531156209806</v>
      </c>
      <c r="CV300" s="342">
        <v>15.416374874946406</v>
      </c>
      <c r="CW300" s="342">
        <v>16.812062312419606</v>
      </c>
      <c r="CY300" s="101">
        <f t="shared" si="421"/>
        <v>0</v>
      </c>
      <c r="CZ300" s="101">
        <f t="shared" si="422"/>
        <v>0</v>
      </c>
      <c r="DB300" s="101">
        <f t="shared" si="423"/>
        <v>0</v>
      </c>
      <c r="DD300" s="311">
        <f t="shared" si="424"/>
        <v>0</v>
      </c>
      <c r="DE300" s="311"/>
      <c r="DF300" s="101">
        <f t="shared" si="340"/>
        <v>0</v>
      </c>
      <c r="DG300" s="101">
        <f t="shared" si="341"/>
        <v>0</v>
      </c>
      <c r="DH300" s="101">
        <f t="shared" si="342"/>
        <v>0</v>
      </c>
      <c r="DI300" s="101">
        <f t="shared" si="343"/>
        <v>0</v>
      </c>
      <c r="DJ300" s="311">
        <f t="shared" si="344"/>
        <v>0</v>
      </c>
      <c r="DK300" s="311">
        <f t="shared" si="345"/>
        <v>0</v>
      </c>
      <c r="DL300" s="101">
        <f t="shared" si="346"/>
        <v>0</v>
      </c>
      <c r="DM300" s="101">
        <f t="shared" si="347"/>
        <v>0</v>
      </c>
      <c r="DN300" s="101">
        <f t="shared" si="348"/>
        <v>0</v>
      </c>
      <c r="DO300" s="101">
        <f t="shared" si="349"/>
        <v>0</v>
      </c>
      <c r="DP300" s="101">
        <f t="shared" si="350"/>
        <v>0</v>
      </c>
      <c r="DQ300" s="101">
        <f t="shared" si="351"/>
        <v>0</v>
      </c>
      <c r="DR300" s="101">
        <f t="shared" si="352"/>
        <v>0</v>
      </c>
      <c r="DS300" s="101">
        <f t="shared" si="353"/>
        <v>0</v>
      </c>
      <c r="DT300" s="101">
        <f t="shared" si="354"/>
        <v>0</v>
      </c>
      <c r="DU300" s="101">
        <f t="shared" si="355"/>
        <v>0</v>
      </c>
      <c r="DV300" s="101">
        <f t="shared" si="356"/>
        <v>0</v>
      </c>
      <c r="DW300" s="101">
        <f t="shared" si="357"/>
        <v>0</v>
      </c>
      <c r="DX300" s="311">
        <f t="shared" si="358"/>
        <v>0</v>
      </c>
      <c r="DY300" s="101">
        <f t="shared" si="359"/>
        <v>0</v>
      </c>
      <c r="DZ300" s="101">
        <f t="shared" si="360"/>
        <v>0</v>
      </c>
      <c r="EA300" s="101">
        <f t="shared" si="361"/>
        <v>0</v>
      </c>
      <c r="EB300" s="101">
        <f t="shared" si="362"/>
        <v>0</v>
      </c>
      <c r="EC300" s="101">
        <f t="shared" si="363"/>
        <v>0</v>
      </c>
      <c r="ED300" s="101">
        <f t="shared" si="364"/>
        <v>0</v>
      </c>
      <c r="EE300" s="101">
        <f t="shared" si="365"/>
        <v>0</v>
      </c>
      <c r="EF300" s="101">
        <f t="shared" si="366"/>
        <v>0</v>
      </c>
      <c r="EG300" s="101">
        <f t="shared" si="367"/>
        <v>0</v>
      </c>
      <c r="EH300" s="101">
        <f t="shared" si="368"/>
        <v>0</v>
      </c>
      <c r="EI300" s="101">
        <f t="shared" si="369"/>
        <v>0</v>
      </c>
      <c r="EJ300" s="101">
        <f t="shared" si="370"/>
        <v>0</v>
      </c>
      <c r="EK300" s="101">
        <f t="shared" si="371"/>
        <v>0</v>
      </c>
      <c r="EL300" s="101">
        <f t="shared" si="372"/>
        <v>0</v>
      </c>
      <c r="EM300" s="101">
        <f t="shared" si="373"/>
        <v>0</v>
      </c>
      <c r="EN300" s="101">
        <f t="shared" si="374"/>
        <v>0</v>
      </c>
      <c r="EO300" s="101">
        <f t="shared" si="375"/>
        <v>0</v>
      </c>
      <c r="EP300" s="101">
        <f t="shared" si="376"/>
        <v>0</v>
      </c>
      <c r="EQ300" s="101">
        <f t="shared" si="377"/>
        <v>0</v>
      </c>
    </row>
    <row r="301" spans="2:147" ht="21.75" customHeight="1" x14ac:dyDescent="0.45">
      <c r="B301" s="133" t="str">
        <f>IF(Data!B300&lt;&gt;"",Data!B300,"")</f>
        <v/>
      </c>
      <c r="C301" s="158" t="str">
        <f>IF(Data!C300&lt;&gt;"",Data!C300,"")</f>
        <v/>
      </c>
      <c r="D301" s="106" t="str">
        <f>IF(Data!D300&lt;&gt;"",Data!D300,"")</f>
        <v/>
      </c>
      <c r="E301" s="140">
        <f>IF(AND(I301=1,Data!T300=0),0,IF(I301=999,999,Data!T300))</f>
        <v>999</v>
      </c>
      <c r="F301" s="140" t="str">
        <f t="shared" si="378"/>
        <v/>
      </c>
      <c r="G301" s="140" t="str">
        <f>IF(Data!K300&lt;&gt;"",Data!K300,"")</f>
        <v/>
      </c>
      <c r="H301" s="141" t="str">
        <f>IF(Data!L300&lt;&gt;"",Data!L300,"")</f>
        <v/>
      </c>
      <c r="I301" s="63">
        <f>IF(Data!M300&lt;&gt;"",Data!M300,"")</f>
        <v>999</v>
      </c>
      <c r="J301" s="63">
        <f t="shared" si="379"/>
        <v>0</v>
      </c>
      <c r="L301" s="64" t="str">
        <f t="shared" si="380"/>
        <v/>
      </c>
      <c r="N301" s="63">
        <f t="shared" si="381"/>
        <v>0</v>
      </c>
      <c r="P301" s="64" t="str">
        <f t="shared" si="382"/>
        <v/>
      </c>
      <c r="R301" s="63">
        <f t="shared" si="383"/>
        <v>0</v>
      </c>
      <c r="S301" s="64" t="str">
        <f t="shared" si="384"/>
        <v/>
      </c>
      <c r="W301" s="310">
        <f t="shared" si="385"/>
        <v>999</v>
      </c>
      <c r="Y301" s="65">
        <f t="shared" si="386"/>
        <v>0</v>
      </c>
      <c r="Z301" s="65">
        <f t="shared" si="387"/>
        <v>0</v>
      </c>
      <c r="AA301" s="65">
        <f t="shared" si="388"/>
        <v>0</v>
      </c>
      <c r="AB301" s="65">
        <f t="shared" si="389"/>
        <v>0</v>
      </c>
      <c r="AC301" s="341">
        <f t="shared" si="390"/>
        <v>0</v>
      </c>
      <c r="AD301" s="65">
        <f t="shared" si="391"/>
        <v>0</v>
      </c>
      <c r="AE301" s="65">
        <f t="shared" si="392"/>
        <v>0</v>
      </c>
      <c r="AF301" s="65">
        <f t="shared" si="393"/>
        <v>0</v>
      </c>
      <c r="AG301" s="65">
        <f t="shared" si="394"/>
        <v>0</v>
      </c>
      <c r="AH301" s="65">
        <f t="shared" si="395"/>
        <v>0</v>
      </c>
      <c r="AI301" s="65">
        <f t="shared" si="396"/>
        <v>0</v>
      </c>
      <c r="AJ301" s="65">
        <f t="shared" si="397"/>
        <v>0</v>
      </c>
      <c r="AK301" s="65">
        <f t="shared" si="398"/>
        <v>0</v>
      </c>
      <c r="AL301" s="65">
        <f t="shared" si="399"/>
        <v>0</v>
      </c>
      <c r="AM301" s="65">
        <f t="shared" si="400"/>
        <v>0</v>
      </c>
      <c r="AN301" s="65">
        <f t="shared" si="401"/>
        <v>0</v>
      </c>
      <c r="AO301" s="65">
        <f t="shared" si="402"/>
        <v>0</v>
      </c>
      <c r="AP301" s="65">
        <f t="shared" si="403"/>
        <v>0</v>
      </c>
      <c r="AQ301" s="65">
        <f t="shared" si="404"/>
        <v>0</v>
      </c>
      <c r="AR301" s="65">
        <f t="shared" si="405"/>
        <v>0</v>
      </c>
      <c r="AS301" s="65">
        <f t="shared" si="406"/>
        <v>0</v>
      </c>
      <c r="AT301" s="65">
        <f t="shared" si="407"/>
        <v>0</v>
      </c>
      <c r="AU301" s="65">
        <f t="shared" si="408"/>
        <v>0</v>
      </c>
      <c r="AV301" s="65">
        <f t="shared" si="409"/>
        <v>0</v>
      </c>
      <c r="AW301" s="65">
        <f t="shared" si="410"/>
        <v>0</v>
      </c>
      <c r="AX301" s="65">
        <f t="shared" si="411"/>
        <v>0</v>
      </c>
      <c r="AY301" s="65">
        <f t="shared" si="412"/>
        <v>0</v>
      </c>
      <c r="AZ301" s="65">
        <f t="shared" si="413"/>
        <v>0</v>
      </c>
      <c r="BA301" s="65">
        <f t="shared" si="414"/>
        <v>0</v>
      </c>
      <c r="BB301" s="65">
        <f t="shared" si="415"/>
        <v>0</v>
      </c>
      <c r="BC301" s="65">
        <f t="shared" si="416"/>
        <v>0</v>
      </c>
      <c r="BD301" s="65">
        <f t="shared" si="417"/>
        <v>0</v>
      </c>
      <c r="BE301" s="65">
        <f t="shared" si="418"/>
        <v>0</v>
      </c>
      <c r="BF301" s="65">
        <f t="shared" si="419"/>
        <v>0</v>
      </c>
      <c r="BG301" s="65">
        <f t="shared" si="420"/>
        <v>0</v>
      </c>
      <c r="BI301" s="371">
        <v>2046</v>
      </c>
      <c r="BJ301" s="342">
        <v>10.136264521529634</v>
      </c>
      <c r="BK301" s="342">
        <v>11.89084301435309</v>
      </c>
      <c r="BL301" s="342">
        <v>12.768132260764817</v>
      </c>
      <c r="BM301" s="342">
        <v>13.645421507176545</v>
      </c>
      <c r="BN301" s="342">
        <v>15.4</v>
      </c>
      <c r="BO301" s="342">
        <v>17.633099899957124</v>
      </c>
      <c r="BP301" s="342">
        <v>18.749649849935686</v>
      </c>
      <c r="BQ301" s="342">
        <v>19.866199799914249</v>
      </c>
      <c r="BR301" s="342">
        <v>22.099299699871374</v>
      </c>
      <c r="BS301" s="65"/>
      <c r="BT301" s="371">
        <v>2046</v>
      </c>
      <c r="BU301" s="342">
        <v>87.717950550235813</v>
      </c>
      <c r="BV301" s="342">
        <v>91.811967033490546</v>
      </c>
      <c r="BW301" s="342">
        <v>93.858975275117899</v>
      </c>
      <c r="BX301" s="342">
        <v>95.905983516745266</v>
      </c>
      <c r="BY301" s="342">
        <v>100</v>
      </c>
      <c r="BZ301" s="342">
        <v>103.82817125706936</v>
      </c>
      <c r="CA301" s="342">
        <v>105.74225688560404</v>
      </c>
      <c r="CB301" s="342">
        <v>107.65634251413871</v>
      </c>
      <c r="CC301" s="342">
        <v>111.48451377120807</v>
      </c>
      <c r="CE301" s="385">
        <v>90</v>
      </c>
      <c r="CF301" s="342">
        <v>10.128871557197982</v>
      </c>
      <c r="CG301" s="342">
        <v>11.085914371465321</v>
      </c>
      <c r="CH301" s="342">
        <v>11.564435778598991</v>
      </c>
      <c r="CI301" s="342">
        <v>12.042957185732661</v>
      </c>
      <c r="CJ301" s="342">
        <v>13</v>
      </c>
      <c r="CK301" s="342">
        <v>14.435564221401009</v>
      </c>
      <c r="CL301" s="342">
        <v>15.153346332101513</v>
      </c>
      <c r="CM301" s="342">
        <v>15.871128442802016</v>
      </c>
      <c r="CN301" s="342">
        <v>17.306692664203023</v>
      </c>
      <c r="CO301" s="342">
        <v>9.828871557197985</v>
      </c>
      <c r="CP301" s="342">
        <v>10.785914371465323</v>
      </c>
      <c r="CQ301" s="342">
        <v>11.26443577859899</v>
      </c>
      <c r="CR301" s="342">
        <v>11.74295718573266</v>
      </c>
      <c r="CS301" s="342">
        <v>12.7</v>
      </c>
      <c r="CT301" s="342">
        <v>14.082395176163935</v>
      </c>
      <c r="CU301" s="342">
        <v>14.773592764245903</v>
      </c>
      <c r="CV301" s="342">
        <v>15.464790352327869</v>
      </c>
      <c r="CW301" s="342">
        <v>16.847185528491803</v>
      </c>
      <c r="CY301" s="101">
        <f t="shared" si="421"/>
        <v>0</v>
      </c>
      <c r="CZ301" s="101">
        <f t="shared" si="422"/>
        <v>0</v>
      </c>
      <c r="DB301" s="101">
        <f t="shared" si="423"/>
        <v>0</v>
      </c>
      <c r="DD301" s="311">
        <f t="shared" si="424"/>
        <v>0</v>
      </c>
      <c r="DE301" s="311"/>
      <c r="DF301" s="101">
        <f t="shared" si="340"/>
        <v>0</v>
      </c>
      <c r="DG301" s="101">
        <f t="shared" si="341"/>
        <v>0</v>
      </c>
      <c r="DH301" s="101">
        <f t="shared" si="342"/>
        <v>0</v>
      </c>
      <c r="DI301" s="101">
        <f t="shared" si="343"/>
        <v>0</v>
      </c>
      <c r="DJ301" s="311">
        <f t="shared" si="344"/>
        <v>0</v>
      </c>
      <c r="DK301" s="311">
        <f t="shared" si="345"/>
        <v>0</v>
      </c>
      <c r="DL301" s="101">
        <f t="shared" si="346"/>
        <v>0</v>
      </c>
      <c r="DM301" s="101">
        <f t="shared" si="347"/>
        <v>0</v>
      </c>
      <c r="DN301" s="101">
        <f t="shared" si="348"/>
        <v>0</v>
      </c>
      <c r="DO301" s="101">
        <f t="shared" si="349"/>
        <v>0</v>
      </c>
      <c r="DP301" s="101">
        <f t="shared" si="350"/>
        <v>0</v>
      </c>
      <c r="DQ301" s="101">
        <f t="shared" si="351"/>
        <v>0</v>
      </c>
      <c r="DR301" s="101">
        <f t="shared" si="352"/>
        <v>0</v>
      </c>
      <c r="DS301" s="101">
        <f t="shared" si="353"/>
        <v>0</v>
      </c>
      <c r="DT301" s="101">
        <f t="shared" si="354"/>
        <v>0</v>
      </c>
      <c r="DU301" s="101">
        <f t="shared" si="355"/>
        <v>0</v>
      </c>
      <c r="DV301" s="101">
        <f t="shared" si="356"/>
        <v>0</v>
      </c>
      <c r="DW301" s="101">
        <f t="shared" si="357"/>
        <v>0</v>
      </c>
      <c r="DX301" s="311">
        <f t="shared" si="358"/>
        <v>0</v>
      </c>
      <c r="DY301" s="101">
        <f t="shared" si="359"/>
        <v>0</v>
      </c>
      <c r="DZ301" s="101">
        <f t="shared" si="360"/>
        <v>0</v>
      </c>
      <c r="EA301" s="101">
        <f t="shared" si="361"/>
        <v>0</v>
      </c>
      <c r="EB301" s="101">
        <f t="shared" si="362"/>
        <v>0</v>
      </c>
      <c r="EC301" s="101">
        <f t="shared" si="363"/>
        <v>0</v>
      </c>
      <c r="ED301" s="101">
        <f t="shared" si="364"/>
        <v>0</v>
      </c>
      <c r="EE301" s="101">
        <f t="shared" si="365"/>
        <v>0</v>
      </c>
      <c r="EF301" s="101">
        <f t="shared" si="366"/>
        <v>0</v>
      </c>
      <c r="EG301" s="101">
        <f t="shared" si="367"/>
        <v>0</v>
      </c>
      <c r="EH301" s="101">
        <f t="shared" si="368"/>
        <v>0</v>
      </c>
      <c r="EI301" s="101">
        <f t="shared" si="369"/>
        <v>0</v>
      </c>
      <c r="EJ301" s="101">
        <f t="shared" si="370"/>
        <v>0</v>
      </c>
      <c r="EK301" s="101">
        <f t="shared" si="371"/>
        <v>0</v>
      </c>
      <c r="EL301" s="101">
        <f t="shared" si="372"/>
        <v>0</v>
      </c>
      <c r="EM301" s="101">
        <f t="shared" si="373"/>
        <v>0</v>
      </c>
      <c r="EN301" s="101">
        <f t="shared" si="374"/>
        <v>0</v>
      </c>
      <c r="EO301" s="101">
        <f t="shared" si="375"/>
        <v>0</v>
      </c>
      <c r="EP301" s="101">
        <f t="shared" si="376"/>
        <v>0</v>
      </c>
      <c r="EQ301" s="101">
        <f t="shared" si="377"/>
        <v>0</v>
      </c>
    </row>
    <row r="302" spans="2:147" ht="21.75" customHeight="1" x14ac:dyDescent="0.45">
      <c r="B302" s="133" t="str">
        <f>IF(Data!B301&lt;&gt;"",Data!B301,"")</f>
        <v/>
      </c>
      <c r="C302" s="158" t="str">
        <f>IF(Data!C301&lt;&gt;"",Data!C301,"")</f>
        <v/>
      </c>
      <c r="D302" s="106" t="str">
        <f>IF(Data!D301&lt;&gt;"",Data!D301,"")</f>
        <v/>
      </c>
      <c r="E302" s="140">
        <f>IF(AND(I302=1,Data!T301=0),0,IF(I302=999,999,Data!T301))</f>
        <v>999</v>
      </c>
      <c r="F302" s="140" t="str">
        <f t="shared" si="378"/>
        <v/>
      </c>
      <c r="G302" s="140" t="str">
        <f>IF(Data!K301&lt;&gt;"",Data!K301,"")</f>
        <v/>
      </c>
      <c r="H302" s="141" t="str">
        <f>IF(Data!L301&lt;&gt;"",Data!L301,"")</f>
        <v/>
      </c>
      <c r="I302" s="63">
        <f>IF(Data!M301&lt;&gt;"",Data!M301,"")</f>
        <v>999</v>
      </c>
      <c r="J302" s="63">
        <f t="shared" si="379"/>
        <v>0</v>
      </c>
      <c r="L302" s="64" t="str">
        <f t="shared" si="380"/>
        <v/>
      </c>
      <c r="N302" s="63">
        <f t="shared" si="381"/>
        <v>0</v>
      </c>
      <c r="P302" s="64" t="str">
        <f t="shared" si="382"/>
        <v/>
      </c>
      <c r="R302" s="63">
        <f t="shared" si="383"/>
        <v>0</v>
      </c>
      <c r="S302" s="64" t="str">
        <f t="shared" si="384"/>
        <v/>
      </c>
      <c r="W302" s="310">
        <f t="shared" si="385"/>
        <v>999</v>
      </c>
      <c r="Y302" s="65">
        <f t="shared" si="386"/>
        <v>0</v>
      </c>
      <c r="Z302" s="65">
        <f t="shared" si="387"/>
        <v>0</v>
      </c>
      <c r="AA302" s="65">
        <f t="shared" si="388"/>
        <v>0</v>
      </c>
      <c r="AB302" s="65">
        <f t="shared" si="389"/>
        <v>0</v>
      </c>
      <c r="AC302" s="341">
        <f t="shared" si="390"/>
        <v>0</v>
      </c>
      <c r="AD302" s="65">
        <f t="shared" si="391"/>
        <v>0</v>
      </c>
      <c r="AE302" s="65">
        <f t="shared" si="392"/>
        <v>0</v>
      </c>
      <c r="AF302" s="65">
        <f t="shared" si="393"/>
        <v>0</v>
      </c>
      <c r="AG302" s="65">
        <f t="shared" si="394"/>
        <v>0</v>
      </c>
      <c r="AH302" s="65">
        <f t="shared" si="395"/>
        <v>0</v>
      </c>
      <c r="AI302" s="65">
        <f t="shared" si="396"/>
        <v>0</v>
      </c>
      <c r="AJ302" s="65">
        <f t="shared" si="397"/>
        <v>0</v>
      </c>
      <c r="AK302" s="65">
        <f t="shared" si="398"/>
        <v>0</v>
      </c>
      <c r="AL302" s="65">
        <f t="shared" si="399"/>
        <v>0</v>
      </c>
      <c r="AM302" s="65">
        <f t="shared" si="400"/>
        <v>0</v>
      </c>
      <c r="AN302" s="65">
        <f t="shared" si="401"/>
        <v>0</v>
      </c>
      <c r="AO302" s="65">
        <f t="shared" si="402"/>
        <v>0</v>
      </c>
      <c r="AP302" s="65">
        <f t="shared" si="403"/>
        <v>0</v>
      </c>
      <c r="AQ302" s="65">
        <f t="shared" si="404"/>
        <v>0</v>
      </c>
      <c r="AR302" s="65">
        <f t="shared" si="405"/>
        <v>0</v>
      </c>
      <c r="AS302" s="65">
        <f t="shared" si="406"/>
        <v>0</v>
      </c>
      <c r="AT302" s="65">
        <f t="shared" si="407"/>
        <v>0</v>
      </c>
      <c r="AU302" s="65">
        <f t="shared" si="408"/>
        <v>0</v>
      </c>
      <c r="AV302" s="65">
        <f t="shared" si="409"/>
        <v>0</v>
      </c>
      <c r="AW302" s="65">
        <f t="shared" si="410"/>
        <v>0</v>
      </c>
      <c r="AX302" s="65">
        <f t="shared" si="411"/>
        <v>0</v>
      </c>
      <c r="AY302" s="65">
        <f t="shared" si="412"/>
        <v>0</v>
      </c>
      <c r="AZ302" s="65">
        <f t="shared" si="413"/>
        <v>0</v>
      </c>
      <c r="BA302" s="65">
        <f t="shared" si="414"/>
        <v>0</v>
      </c>
      <c r="BB302" s="65">
        <f t="shared" si="415"/>
        <v>0</v>
      </c>
      <c r="BC302" s="65">
        <f t="shared" si="416"/>
        <v>0</v>
      </c>
      <c r="BD302" s="65">
        <f t="shared" si="417"/>
        <v>0</v>
      </c>
      <c r="BE302" s="65">
        <f t="shared" si="418"/>
        <v>0</v>
      </c>
      <c r="BF302" s="65">
        <f t="shared" si="419"/>
        <v>0</v>
      </c>
      <c r="BG302" s="65">
        <f t="shared" si="420"/>
        <v>0</v>
      </c>
      <c r="BI302" s="371">
        <v>2047</v>
      </c>
      <c r="BJ302" s="342">
        <v>10.176757385818412</v>
      </c>
      <c r="BK302" s="342">
        <v>11.984504923878941</v>
      </c>
      <c r="BL302" s="342">
        <v>12.888378692909207</v>
      </c>
      <c r="BM302" s="342">
        <v>13.792252461939471</v>
      </c>
      <c r="BN302" s="342">
        <v>15.6</v>
      </c>
      <c r="BO302" s="342">
        <v>17.833099899957126</v>
      </c>
      <c r="BP302" s="342">
        <v>18.949649849935689</v>
      </c>
      <c r="BQ302" s="342">
        <v>20.066199799914251</v>
      </c>
      <c r="BR302" s="342">
        <v>22.299299699871376</v>
      </c>
      <c r="BS302" s="65"/>
      <c r="BT302" s="371">
        <v>2047</v>
      </c>
      <c r="BU302" s="342">
        <v>88.158443414524598</v>
      </c>
      <c r="BV302" s="342">
        <v>92.305628943016387</v>
      </c>
      <c r="BW302" s="342">
        <v>94.379221707262289</v>
      </c>
      <c r="BX302" s="342">
        <v>96.452814471508191</v>
      </c>
      <c r="BY302" s="342">
        <v>100.6</v>
      </c>
      <c r="BZ302" s="342">
        <v>104.42817125706935</v>
      </c>
      <c r="CA302" s="342">
        <v>106.34225688560403</v>
      </c>
      <c r="CB302" s="342">
        <v>108.25634251413871</v>
      </c>
      <c r="CC302" s="342">
        <v>112.08451377120807</v>
      </c>
      <c r="CE302" s="385">
        <v>90.25</v>
      </c>
      <c r="CF302" s="342">
        <v>10.163994773270176</v>
      </c>
      <c r="CG302" s="342">
        <v>11.134329848846784</v>
      </c>
      <c r="CH302" s="342">
        <v>11.619497386635089</v>
      </c>
      <c r="CI302" s="342">
        <v>12.104664924423393</v>
      </c>
      <c r="CJ302" s="342">
        <v>13.074999999999999</v>
      </c>
      <c r="CK302" s="342">
        <v>14.510564221401008</v>
      </c>
      <c r="CL302" s="342">
        <v>15.228346332101513</v>
      </c>
      <c r="CM302" s="342">
        <v>15.946128442802017</v>
      </c>
      <c r="CN302" s="342">
        <v>17.381692664203023</v>
      </c>
      <c r="CO302" s="342">
        <v>9.8639947732701785</v>
      </c>
      <c r="CP302" s="342">
        <v>10.834329848846785</v>
      </c>
      <c r="CQ302" s="342">
        <v>11.319497386635089</v>
      </c>
      <c r="CR302" s="342">
        <v>11.804664924423392</v>
      </c>
      <c r="CS302" s="342">
        <v>12.775</v>
      </c>
      <c r="CT302" s="342">
        <v>14.157395176163934</v>
      </c>
      <c r="CU302" s="342">
        <v>14.848592764245904</v>
      </c>
      <c r="CV302" s="342">
        <v>15.53979035232787</v>
      </c>
      <c r="CW302" s="342">
        <v>16.922185528491802</v>
      </c>
      <c r="CY302" s="101">
        <f t="shared" si="421"/>
        <v>0</v>
      </c>
      <c r="CZ302" s="101">
        <f t="shared" si="422"/>
        <v>0</v>
      </c>
      <c r="DB302" s="101">
        <f t="shared" si="423"/>
        <v>0</v>
      </c>
      <c r="DD302" s="311">
        <f t="shared" si="424"/>
        <v>0</v>
      </c>
      <c r="DE302" s="311"/>
      <c r="DF302" s="101">
        <f t="shared" si="340"/>
        <v>0</v>
      </c>
      <c r="DG302" s="101">
        <f t="shared" si="341"/>
        <v>0</v>
      </c>
      <c r="DH302" s="101">
        <f t="shared" si="342"/>
        <v>0</v>
      </c>
      <c r="DI302" s="101">
        <f t="shared" si="343"/>
        <v>0</v>
      </c>
      <c r="DJ302" s="311">
        <f t="shared" si="344"/>
        <v>0</v>
      </c>
      <c r="DK302" s="311">
        <f t="shared" si="345"/>
        <v>0</v>
      </c>
      <c r="DL302" s="101">
        <f t="shared" si="346"/>
        <v>0</v>
      </c>
      <c r="DM302" s="101">
        <f t="shared" si="347"/>
        <v>0</v>
      </c>
      <c r="DN302" s="101">
        <f t="shared" si="348"/>
        <v>0</v>
      </c>
      <c r="DO302" s="101">
        <f t="shared" si="349"/>
        <v>0</v>
      </c>
      <c r="DP302" s="101">
        <f t="shared" si="350"/>
        <v>0</v>
      </c>
      <c r="DQ302" s="101">
        <f t="shared" si="351"/>
        <v>0</v>
      </c>
      <c r="DR302" s="101">
        <f t="shared" si="352"/>
        <v>0</v>
      </c>
      <c r="DS302" s="101">
        <f t="shared" si="353"/>
        <v>0</v>
      </c>
      <c r="DT302" s="101">
        <f t="shared" si="354"/>
        <v>0</v>
      </c>
      <c r="DU302" s="101">
        <f t="shared" si="355"/>
        <v>0</v>
      </c>
      <c r="DV302" s="101">
        <f t="shared" si="356"/>
        <v>0</v>
      </c>
      <c r="DW302" s="101">
        <f t="shared" si="357"/>
        <v>0</v>
      </c>
      <c r="DX302" s="311">
        <f t="shared" si="358"/>
        <v>0</v>
      </c>
      <c r="DY302" s="101">
        <f t="shared" si="359"/>
        <v>0</v>
      </c>
      <c r="DZ302" s="101">
        <f t="shared" si="360"/>
        <v>0</v>
      </c>
      <c r="EA302" s="101">
        <f t="shared" si="361"/>
        <v>0</v>
      </c>
      <c r="EB302" s="101">
        <f t="shared" si="362"/>
        <v>0</v>
      </c>
      <c r="EC302" s="101">
        <f t="shared" si="363"/>
        <v>0</v>
      </c>
      <c r="ED302" s="101">
        <f t="shared" si="364"/>
        <v>0</v>
      </c>
      <c r="EE302" s="101">
        <f t="shared" si="365"/>
        <v>0</v>
      </c>
      <c r="EF302" s="101">
        <f t="shared" si="366"/>
        <v>0</v>
      </c>
      <c r="EG302" s="101">
        <f t="shared" si="367"/>
        <v>0</v>
      </c>
      <c r="EH302" s="101">
        <f t="shared" si="368"/>
        <v>0</v>
      </c>
      <c r="EI302" s="101">
        <f t="shared" si="369"/>
        <v>0</v>
      </c>
      <c r="EJ302" s="101">
        <f t="shared" si="370"/>
        <v>0</v>
      </c>
      <c r="EK302" s="101">
        <f t="shared" si="371"/>
        <v>0</v>
      </c>
      <c r="EL302" s="101">
        <f t="shared" si="372"/>
        <v>0</v>
      </c>
      <c r="EM302" s="101">
        <f t="shared" si="373"/>
        <v>0</v>
      </c>
      <c r="EN302" s="101">
        <f t="shared" si="374"/>
        <v>0</v>
      </c>
      <c r="EO302" s="101">
        <f t="shared" si="375"/>
        <v>0</v>
      </c>
      <c r="EP302" s="101">
        <f t="shared" si="376"/>
        <v>0</v>
      </c>
      <c r="EQ302" s="101">
        <f t="shared" si="377"/>
        <v>0</v>
      </c>
    </row>
    <row r="303" spans="2:147" ht="21.75" customHeight="1" x14ac:dyDescent="0.45">
      <c r="B303" s="133" t="str">
        <f>IF(Data!B302&lt;&gt;"",Data!B302,"")</f>
        <v/>
      </c>
      <c r="C303" s="158" t="str">
        <f>IF(Data!C302&lt;&gt;"",Data!C302,"")</f>
        <v/>
      </c>
      <c r="D303" s="106" t="str">
        <f>IF(Data!D302&lt;&gt;"",Data!D302,"")</f>
        <v/>
      </c>
      <c r="E303" s="140">
        <f>IF(AND(I303=1,Data!T302=0),0,IF(I303=999,999,Data!T302))</f>
        <v>999</v>
      </c>
      <c r="F303" s="140" t="str">
        <f t="shared" si="378"/>
        <v/>
      </c>
      <c r="G303" s="140" t="str">
        <f>IF(Data!K302&lt;&gt;"",Data!K302,"")</f>
        <v/>
      </c>
      <c r="H303" s="141" t="str">
        <f>IF(Data!L302&lt;&gt;"",Data!L302,"")</f>
        <v/>
      </c>
      <c r="I303" s="63">
        <f>IF(Data!M302&lt;&gt;"",Data!M302,"")</f>
        <v>999</v>
      </c>
      <c r="J303" s="63">
        <f t="shared" si="379"/>
        <v>0</v>
      </c>
      <c r="L303" s="64" t="str">
        <f t="shared" si="380"/>
        <v/>
      </c>
      <c r="N303" s="63">
        <f t="shared" si="381"/>
        <v>0</v>
      </c>
      <c r="P303" s="64" t="str">
        <f t="shared" si="382"/>
        <v/>
      </c>
      <c r="R303" s="63">
        <f t="shared" si="383"/>
        <v>0</v>
      </c>
      <c r="S303" s="64" t="str">
        <f t="shared" si="384"/>
        <v/>
      </c>
      <c r="W303" s="310">
        <f t="shared" si="385"/>
        <v>999</v>
      </c>
      <c r="Y303" s="65">
        <f t="shared" si="386"/>
        <v>0</v>
      </c>
      <c r="Z303" s="65">
        <f t="shared" si="387"/>
        <v>0</v>
      </c>
      <c r="AA303" s="65">
        <f t="shared" si="388"/>
        <v>0</v>
      </c>
      <c r="AB303" s="65">
        <f t="shared" si="389"/>
        <v>0</v>
      </c>
      <c r="AC303" s="341">
        <f t="shared" si="390"/>
        <v>0</v>
      </c>
      <c r="AD303" s="65">
        <f t="shared" si="391"/>
        <v>0</v>
      </c>
      <c r="AE303" s="65">
        <f t="shared" si="392"/>
        <v>0</v>
      </c>
      <c r="AF303" s="65">
        <f t="shared" si="393"/>
        <v>0</v>
      </c>
      <c r="AG303" s="65">
        <f t="shared" si="394"/>
        <v>0</v>
      </c>
      <c r="AH303" s="65">
        <f t="shared" si="395"/>
        <v>0</v>
      </c>
      <c r="AI303" s="65">
        <f t="shared" si="396"/>
        <v>0</v>
      </c>
      <c r="AJ303" s="65">
        <f t="shared" si="397"/>
        <v>0</v>
      </c>
      <c r="AK303" s="65">
        <f t="shared" si="398"/>
        <v>0</v>
      </c>
      <c r="AL303" s="65">
        <f t="shared" si="399"/>
        <v>0</v>
      </c>
      <c r="AM303" s="65">
        <f t="shared" si="400"/>
        <v>0</v>
      </c>
      <c r="AN303" s="65">
        <f t="shared" si="401"/>
        <v>0</v>
      </c>
      <c r="AO303" s="65">
        <f t="shared" si="402"/>
        <v>0</v>
      </c>
      <c r="AP303" s="65">
        <f t="shared" si="403"/>
        <v>0</v>
      </c>
      <c r="AQ303" s="65">
        <f t="shared" si="404"/>
        <v>0</v>
      </c>
      <c r="AR303" s="65">
        <f t="shared" si="405"/>
        <v>0</v>
      </c>
      <c r="AS303" s="65">
        <f t="shared" si="406"/>
        <v>0</v>
      </c>
      <c r="AT303" s="65">
        <f t="shared" si="407"/>
        <v>0</v>
      </c>
      <c r="AU303" s="65">
        <f t="shared" si="408"/>
        <v>0</v>
      </c>
      <c r="AV303" s="65">
        <f t="shared" si="409"/>
        <v>0</v>
      </c>
      <c r="AW303" s="65">
        <f t="shared" si="410"/>
        <v>0</v>
      </c>
      <c r="AX303" s="65">
        <f t="shared" si="411"/>
        <v>0</v>
      </c>
      <c r="AY303" s="65">
        <f t="shared" si="412"/>
        <v>0</v>
      </c>
      <c r="AZ303" s="65">
        <f t="shared" si="413"/>
        <v>0</v>
      </c>
      <c r="BA303" s="65">
        <f t="shared" si="414"/>
        <v>0</v>
      </c>
      <c r="BB303" s="65">
        <f t="shared" si="415"/>
        <v>0</v>
      </c>
      <c r="BC303" s="65">
        <f t="shared" si="416"/>
        <v>0</v>
      </c>
      <c r="BD303" s="65">
        <f t="shared" si="417"/>
        <v>0</v>
      </c>
      <c r="BE303" s="65">
        <f t="shared" si="418"/>
        <v>0</v>
      </c>
      <c r="BF303" s="65">
        <f t="shared" si="419"/>
        <v>0</v>
      </c>
      <c r="BG303" s="65">
        <f t="shared" si="420"/>
        <v>0</v>
      </c>
      <c r="BI303" s="371">
        <v>2048</v>
      </c>
      <c r="BJ303" s="342">
        <v>10.276757385818414</v>
      </c>
      <c r="BK303" s="342">
        <v>12.084504923878942</v>
      </c>
      <c r="BL303" s="342">
        <v>12.988378692909206</v>
      </c>
      <c r="BM303" s="342">
        <v>13.892252461939471</v>
      </c>
      <c r="BN303" s="342">
        <v>15.7</v>
      </c>
      <c r="BO303" s="342">
        <v>18.039437990431274</v>
      </c>
      <c r="BP303" s="342">
        <v>19.209156985646914</v>
      </c>
      <c r="BQ303" s="342">
        <v>20.378875980862546</v>
      </c>
      <c r="BR303" s="342">
        <v>22.718313971293824</v>
      </c>
      <c r="BS303" s="65"/>
      <c r="BT303" s="371">
        <v>2048</v>
      </c>
      <c r="BU303" s="342">
        <v>88.817950550235821</v>
      </c>
      <c r="BV303" s="342">
        <v>92.911967033490555</v>
      </c>
      <c r="BW303" s="342">
        <v>94.958975275117922</v>
      </c>
      <c r="BX303" s="342">
        <v>97.005983516745275</v>
      </c>
      <c r="BY303" s="342">
        <v>101.1</v>
      </c>
      <c r="BZ303" s="342">
        <v>104.98134030230644</v>
      </c>
      <c r="CA303" s="342">
        <v>106.92201045345965</v>
      </c>
      <c r="CB303" s="342">
        <v>108.86268060461286</v>
      </c>
      <c r="CC303" s="342">
        <v>112.7440209069193</v>
      </c>
      <c r="CE303" s="385">
        <v>90.5</v>
      </c>
      <c r="CF303" s="342">
        <v>10.199117989342371</v>
      </c>
      <c r="CG303" s="342">
        <v>11.182745326228247</v>
      </c>
      <c r="CH303" s="342">
        <v>11.674558994671186</v>
      </c>
      <c r="CI303" s="342">
        <v>12.166372663114124</v>
      </c>
      <c r="CJ303" s="342">
        <v>13.15</v>
      </c>
      <c r="CK303" s="342">
        <v>14.585564221401009</v>
      </c>
      <c r="CL303" s="342">
        <v>15.303346332101514</v>
      </c>
      <c r="CM303" s="342">
        <v>16.021128442802016</v>
      </c>
      <c r="CN303" s="342">
        <v>17.456692664203025</v>
      </c>
      <c r="CO303" s="342">
        <v>9.899117989342372</v>
      </c>
      <c r="CP303" s="342">
        <v>10.882745326228248</v>
      </c>
      <c r="CQ303" s="342">
        <v>11.374558994671185</v>
      </c>
      <c r="CR303" s="342">
        <v>11.866372663114124</v>
      </c>
      <c r="CS303" s="342">
        <v>12.85</v>
      </c>
      <c r="CT303" s="342">
        <v>14.232395176163934</v>
      </c>
      <c r="CU303" s="342">
        <v>14.923592764245903</v>
      </c>
      <c r="CV303" s="342">
        <v>15.614790352327869</v>
      </c>
      <c r="CW303" s="342">
        <v>16.997185528491805</v>
      </c>
      <c r="CY303" s="101">
        <f t="shared" si="421"/>
        <v>0</v>
      </c>
      <c r="CZ303" s="101">
        <f t="shared" si="422"/>
        <v>0</v>
      </c>
      <c r="DB303" s="101">
        <f t="shared" si="423"/>
        <v>0</v>
      </c>
      <c r="DD303" s="311">
        <f t="shared" si="424"/>
        <v>0</v>
      </c>
      <c r="DE303" s="311"/>
      <c r="DF303" s="101">
        <f t="shared" si="340"/>
        <v>0</v>
      </c>
      <c r="DG303" s="101">
        <f t="shared" si="341"/>
        <v>0</v>
      </c>
      <c r="DH303" s="101">
        <f t="shared" si="342"/>
        <v>0</v>
      </c>
      <c r="DI303" s="101">
        <f t="shared" si="343"/>
        <v>0</v>
      </c>
      <c r="DJ303" s="311">
        <f t="shared" si="344"/>
        <v>0</v>
      </c>
      <c r="DK303" s="311">
        <f t="shared" si="345"/>
        <v>0</v>
      </c>
      <c r="DL303" s="101">
        <f t="shared" si="346"/>
        <v>0</v>
      </c>
      <c r="DM303" s="101">
        <f t="shared" si="347"/>
        <v>0</v>
      </c>
      <c r="DN303" s="101">
        <f t="shared" si="348"/>
        <v>0</v>
      </c>
      <c r="DO303" s="101">
        <f t="shared" si="349"/>
        <v>0</v>
      </c>
      <c r="DP303" s="101">
        <f t="shared" si="350"/>
        <v>0</v>
      </c>
      <c r="DQ303" s="101">
        <f t="shared" si="351"/>
        <v>0</v>
      </c>
      <c r="DR303" s="101">
        <f t="shared" si="352"/>
        <v>0</v>
      </c>
      <c r="DS303" s="101">
        <f t="shared" si="353"/>
        <v>0</v>
      </c>
      <c r="DT303" s="101">
        <f t="shared" si="354"/>
        <v>0</v>
      </c>
      <c r="DU303" s="101">
        <f t="shared" si="355"/>
        <v>0</v>
      </c>
      <c r="DV303" s="101">
        <f t="shared" si="356"/>
        <v>0</v>
      </c>
      <c r="DW303" s="101">
        <f t="shared" si="357"/>
        <v>0</v>
      </c>
      <c r="DX303" s="311">
        <f t="shared" si="358"/>
        <v>0</v>
      </c>
      <c r="DY303" s="101">
        <f t="shared" si="359"/>
        <v>0</v>
      </c>
      <c r="DZ303" s="101">
        <f t="shared" si="360"/>
        <v>0</v>
      </c>
      <c r="EA303" s="101">
        <f t="shared" si="361"/>
        <v>0</v>
      </c>
      <c r="EB303" s="101">
        <f t="shared" si="362"/>
        <v>0</v>
      </c>
      <c r="EC303" s="101">
        <f t="shared" si="363"/>
        <v>0</v>
      </c>
      <c r="ED303" s="101">
        <f t="shared" si="364"/>
        <v>0</v>
      </c>
      <c r="EE303" s="101">
        <f t="shared" si="365"/>
        <v>0</v>
      </c>
      <c r="EF303" s="101">
        <f t="shared" si="366"/>
        <v>0</v>
      </c>
      <c r="EG303" s="101">
        <f t="shared" si="367"/>
        <v>0</v>
      </c>
      <c r="EH303" s="101">
        <f t="shared" si="368"/>
        <v>0</v>
      </c>
      <c r="EI303" s="101">
        <f t="shared" si="369"/>
        <v>0</v>
      </c>
      <c r="EJ303" s="101">
        <f t="shared" si="370"/>
        <v>0</v>
      </c>
      <c r="EK303" s="101">
        <f t="shared" si="371"/>
        <v>0</v>
      </c>
      <c r="EL303" s="101">
        <f t="shared" si="372"/>
        <v>0</v>
      </c>
      <c r="EM303" s="101">
        <f t="shared" si="373"/>
        <v>0</v>
      </c>
      <c r="EN303" s="101">
        <f t="shared" si="374"/>
        <v>0</v>
      </c>
      <c r="EO303" s="101">
        <f t="shared" si="375"/>
        <v>0</v>
      </c>
      <c r="EP303" s="101">
        <f t="shared" si="376"/>
        <v>0</v>
      </c>
      <c r="EQ303" s="101">
        <f t="shared" si="377"/>
        <v>0</v>
      </c>
    </row>
    <row r="304" spans="2:147" ht="21.75" customHeight="1" x14ac:dyDescent="0.45">
      <c r="B304" s="133" t="str">
        <f>IF(Data!B303&lt;&gt;"",Data!B303,"")</f>
        <v/>
      </c>
      <c r="C304" s="158" t="str">
        <f>IF(Data!C303&lt;&gt;"",Data!C303,"")</f>
        <v/>
      </c>
      <c r="D304" s="106" t="str">
        <f>IF(Data!D303&lt;&gt;"",Data!D303,"")</f>
        <v/>
      </c>
      <c r="E304" s="140">
        <f>IF(AND(I304=1,Data!T303=0),0,IF(I304=999,999,Data!T303))</f>
        <v>999</v>
      </c>
      <c r="F304" s="140" t="str">
        <f t="shared" si="378"/>
        <v/>
      </c>
      <c r="G304" s="140" t="str">
        <f>IF(Data!K303&lt;&gt;"",Data!K303,"")</f>
        <v/>
      </c>
      <c r="H304" s="141" t="str">
        <f>IF(Data!L303&lt;&gt;"",Data!L303,"")</f>
        <v/>
      </c>
      <c r="I304" s="63">
        <f>IF(Data!M303&lt;&gt;"",Data!M303,"")</f>
        <v>999</v>
      </c>
      <c r="J304" s="63">
        <f t="shared" si="379"/>
        <v>0</v>
      </c>
      <c r="L304" s="64" t="str">
        <f t="shared" si="380"/>
        <v/>
      </c>
      <c r="N304" s="63">
        <f t="shared" si="381"/>
        <v>0</v>
      </c>
      <c r="P304" s="64" t="str">
        <f t="shared" si="382"/>
        <v/>
      </c>
      <c r="R304" s="63">
        <f t="shared" si="383"/>
        <v>0</v>
      </c>
      <c r="S304" s="64" t="str">
        <f t="shared" si="384"/>
        <v/>
      </c>
      <c r="W304" s="310">
        <f t="shared" si="385"/>
        <v>999</v>
      </c>
      <c r="Y304" s="65">
        <f t="shared" si="386"/>
        <v>0</v>
      </c>
      <c r="Z304" s="65">
        <f t="shared" si="387"/>
        <v>0</v>
      </c>
      <c r="AA304" s="65">
        <f t="shared" si="388"/>
        <v>0</v>
      </c>
      <c r="AB304" s="65">
        <f t="shared" si="389"/>
        <v>0</v>
      </c>
      <c r="AC304" s="341">
        <f t="shared" si="390"/>
        <v>0</v>
      </c>
      <c r="AD304" s="65">
        <f t="shared" si="391"/>
        <v>0</v>
      </c>
      <c r="AE304" s="65">
        <f t="shared" si="392"/>
        <v>0</v>
      </c>
      <c r="AF304" s="65">
        <f t="shared" si="393"/>
        <v>0</v>
      </c>
      <c r="AG304" s="65">
        <f t="shared" si="394"/>
        <v>0</v>
      </c>
      <c r="AH304" s="65">
        <f t="shared" si="395"/>
        <v>0</v>
      </c>
      <c r="AI304" s="65">
        <f t="shared" si="396"/>
        <v>0</v>
      </c>
      <c r="AJ304" s="65">
        <f t="shared" si="397"/>
        <v>0</v>
      </c>
      <c r="AK304" s="65">
        <f t="shared" si="398"/>
        <v>0</v>
      </c>
      <c r="AL304" s="65">
        <f t="shared" si="399"/>
        <v>0</v>
      </c>
      <c r="AM304" s="65">
        <f t="shared" si="400"/>
        <v>0</v>
      </c>
      <c r="AN304" s="65">
        <f t="shared" si="401"/>
        <v>0</v>
      </c>
      <c r="AO304" s="65">
        <f t="shared" si="402"/>
        <v>0</v>
      </c>
      <c r="AP304" s="65">
        <f t="shared" si="403"/>
        <v>0</v>
      </c>
      <c r="AQ304" s="65">
        <f t="shared" si="404"/>
        <v>0</v>
      </c>
      <c r="AR304" s="65">
        <f t="shared" si="405"/>
        <v>0</v>
      </c>
      <c r="AS304" s="65">
        <f t="shared" si="406"/>
        <v>0</v>
      </c>
      <c r="AT304" s="65">
        <f t="shared" si="407"/>
        <v>0</v>
      </c>
      <c r="AU304" s="65">
        <f t="shared" si="408"/>
        <v>0</v>
      </c>
      <c r="AV304" s="65">
        <f t="shared" si="409"/>
        <v>0</v>
      </c>
      <c r="AW304" s="65">
        <f t="shared" si="410"/>
        <v>0</v>
      </c>
      <c r="AX304" s="65">
        <f t="shared" si="411"/>
        <v>0</v>
      </c>
      <c r="AY304" s="65">
        <f t="shared" si="412"/>
        <v>0</v>
      </c>
      <c r="AZ304" s="65">
        <f t="shared" si="413"/>
        <v>0</v>
      </c>
      <c r="BA304" s="65">
        <f t="shared" si="414"/>
        <v>0</v>
      </c>
      <c r="BB304" s="65">
        <f t="shared" si="415"/>
        <v>0</v>
      </c>
      <c r="BC304" s="65">
        <f t="shared" si="416"/>
        <v>0</v>
      </c>
      <c r="BD304" s="65">
        <f t="shared" si="417"/>
        <v>0</v>
      </c>
      <c r="BE304" s="65">
        <f t="shared" si="418"/>
        <v>0</v>
      </c>
      <c r="BF304" s="65">
        <f t="shared" si="419"/>
        <v>0</v>
      </c>
      <c r="BG304" s="65">
        <f t="shared" si="420"/>
        <v>0</v>
      </c>
      <c r="BI304" s="371">
        <v>2049</v>
      </c>
      <c r="BJ304" s="342">
        <v>10.37</v>
      </c>
      <c r="BK304" s="342">
        <v>12.184504923878942</v>
      </c>
      <c r="BL304" s="342">
        <v>13.088378692909208</v>
      </c>
      <c r="BM304" s="342">
        <v>13.992252461939472</v>
      </c>
      <c r="BN304" s="342">
        <v>15.8</v>
      </c>
      <c r="BO304" s="342">
        <v>18.192607035668349</v>
      </c>
      <c r="BP304" s="342">
        <v>19.388910553502523</v>
      </c>
      <c r="BQ304" s="342">
        <v>20.585214071336694</v>
      </c>
      <c r="BR304" s="342">
        <v>22.977821107005042</v>
      </c>
      <c r="BS304" s="65"/>
      <c r="BT304" s="371">
        <v>2049</v>
      </c>
      <c r="BU304" s="342">
        <v>89.258443414524606</v>
      </c>
      <c r="BV304" s="342">
        <v>93.405628943016396</v>
      </c>
      <c r="BW304" s="342">
        <v>95.479221707262298</v>
      </c>
      <c r="BX304" s="342">
        <v>97.552814471508199</v>
      </c>
      <c r="BY304" s="342">
        <v>101.7</v>
      </c>
      <c r="BZ304" s="342">
        <v>105.58134030230643</v>
      </c>
      <c r="CA304" s="342">
        <v>107.52201045345964</v>
      </c>
      <c r="CB304" s="342">
        <v>109.46268060461286</v>
      </c>
      <c r="CC304" s="342">
        <v>113.3440209069193</v>
      </c>
      <c r="CE304" s="385">
        <v>90.75</v>
      </c>
      <c r="CF304" s="342">
        <v>10.234241205414566</v>
      </c>
      <c r="CG304" s="342">
        <v>11.231160803609711</v>
      </c>
      <c r="CH304" s="342">
        <v>11.729620602707282</v>
      </c>
      <c r="CI304" s="342">
        <v>12.228080401804856</v>
      </c>
      <c r="CJ304" s="342">
        <v>13.225</v>
      </c>
      <c r="CK304" s="342">
        <v>14.66056422140101</v>
      </c>
      <c r="CL304" s="342">
        <v>15.378346332101515</v>
      </c>
      <c r="CM304" s="342">
        <v>16.096128442802016</v>
      </c>
      <c r="CN304" s="342">
        <v>17.531692664203025</v>
      </c>
      <c r="CO304" s="342">
        <v>9.9342412054145655</v>
      </c>
      <c r="CP304" s="342">
        <v>10.931160803609711</v>
      </c>
      <c r="CQ304" s="342">
        <v>11.429620602707281</v>
      </c>
      <c r="CR304" s="342">
        <v>11.928080401804856</v>
      </c>
      <c r="CS304" s="342">
        <v>12.925000000000001</v>
      </c>
      <c r="CT304" s="342">
        <v>14.307395176163933</v>
      </c>
      <c r="CU304" s="342">
        <v>14.998592764245902</v>
      </c>
      <c r="CV304" s="342">
        <v>15.689790352327869</v>
      </c>
      <c r="CW304" s="342">
        <v>17.072185528491804</v>
      </c>
      <c r="CY304" s="101">
        <f t="shared" si="421"/>
        <v>0</v>
      </c>
      <c r="CZ304" s="101">
        <f t="shared" si="422"/>
        <v>0</v>
      </c>
      <c r="DB304" s="101">
        <f t="shared" si="423"/>
        <v>0</v>
      </c>
      <c r="DD304" s="311">
        <f t="shared" si="424"/>
        <v>0</v>
      </c>
      <c r="DE304" s="311"/>
      <c r="DF304" s="101">
        <f t="shared" si="340"/>
        <v>0</v>
      </c>
      <c r="DG304" s="101">
        <f t="shared" si="341"/>
        <v>0</v>
      </c>
      <c r="DH304" s="101">
        <f t="shared" si="342"/>
        <v>0</v>
      </c>
      <c r="DI304" s="101">
        <f t="shared" si="343"/>
        <v>0</v>
      </c>
      <c r="DJ304" s="311">
        <f t="shared" si="344"/>
        <v>0</v>
      </c>
      <c r="DK304" s="311">
        <f t="shared" si="345"/>
        <v>0</v>
      </c>
      <c r="DL304" s="101">
        <f t="shared" si="346"/>
        <v>0</v>
      </c>
      <c r="DM304" s="101">
        <f t="shared" si="347"/>
        <v>0</v>
      </c>
      <c r="DN304" s="101">
        <f t="shared" si="348"/>
        <v>0</v>
      </c>
      <c r="DO304" s="101">
        <f t="shared" si="349"/>
        <v>0</v>
      </c>
      <c r="DP304" s="101">
        <f t="shared" si="350"/>
        <v>0</v>
      </c>
      <c r="DQ304" s="101">
        <f t="shared" si="351"/>
        <v>0</v>
      </c>
      <c r="DR304" s="101">
        <f t="shared" si="352"/>
        <v>0</v>
      </c>
      <c r="DS304" s="101">
        <f t="shared" si="353"/>
        <v>0</v>
      </c>
      <c r="DT304" s="101">
        <f t="shared" si="354"/>
        <v>0</v>
      </c>
      <c r="DU304" s="101">
        <f t="shared" si="355"/>
        <v>0</v>
      </c>
      <c r="DV304" s="101">
        <f t="shared" si="356"/>
        <v>0</v>
      </c>
      <c r="DW304" s="101">
        <f t="shared" si="357"/>
        <v>0</v>
      </c>
      <c r="DX304" s="311">
        <f t="shared" si="358"/>
        <v>0</v>
      </c>
      <c r="DY304" s="101">
        <f t="shared" si="359"/>
        <v>0</v>
      </c>
      <c r="DZ304" s="101">
        <f t="shared" si="360"/>
        <v>0</v>
      </c>
      <c r="EA304" s="101">
        <f t="shared" si="361"/>
        <v>0</v>
      </c>
      <c r="EB304" s="101">
        <f t="shared" si="362"/>
        <v>0</v>
      </c>
      <c r="EC304" s="101">
        <f t="shared" si="363"/>
        <v>0</v>
      </c>
      <c r="ED304" s="101">
        <f t="shared" si="364"/>
        <v>0</v>
      </c>
      <c r="EE304" s="101">
        <f t="shared" si="365"/>
        <v>0</v>
      </c>
      <c r="EF304" s="101">
        <f t="shared" si="366"/>
        <v>0</v>
      </c>
      <c r="EG304" s="101">
        <f t="shared" si="367"/>
        <v>0</v>
      </c>
      <c r="EH304" s="101">
        <f t="shared" si="368"/>
        <v>0</v>
      </c>
      <c r="EI304" s="101">
        <f t="shared" si="369"/>
        <v>0</v>
      </c>
      <c r="EJ304" s="101">
        <f t="shared" si="370"/>
        <v>0</v>
      </c>
      <c r="EK304" s="101">
        <f t="shared" si="371"/>
        <v>0</v>
      </c>
      <c r="EL304" s="101">
        <f t="shared" si="372"/>
        <v>0</v>
      </c>
      <c r="EM304" s="101">
        <f t="shared" si="373"/>
        <v>0</v>
      </c>
      <c r="EN304" s="101">
        <f t="shared" si="374"/>
        <v>0</v>
      </c>
      <c r="EO304" s="101">
        <f t="shared" si="375"/>
        <v>0</v>
      </c>
      <c r="EP304" s="101">
        <f t="shared" si="376"/>
        <v>0</v>
      </c>
      <c r="EQ304" s="101">
        <f t="shared" si="377"/>
        <v>0</v>
      </c>
    </row>
    <row r="305" spans="2:147" ht="21.75" customHeight="1" x14ac:dyDescent="0.45">
      <c r="B305" s="133" t="str">
        <f>IF(Data!B304&lt;&gt;"",Data!B304,"")</f>
        <v/>
      </c>
      <c r="C305" s="158" t="str">
        <f>IF(Data!C304&lt;&gt;"",Data!C304,"")</f>
        <v/>
      </c>
      <c r="D305" s="106" t="str">
        <f>IF(Data!D304&lt;&gt;"",Data!D304,"")</f>
        <v/>
      </c>
      <c r="E305" s="140">
        <f>IF(AND(I305=1,Data!T304=0),0,IF(I305=999,999,Data!T304))</f>
        <v>999</v>
      </c>
      <c r="F305" s="140" t="str">
        <f t="shared" si="378"/>
        <v/>
      </c>
      <c r="G305" s="140" t="str">
        <f>IF(Data!K304&lt;&gt;"",Data!K304,"")</f>
        <v/>
      </c>
      <c r="H305" s="141" t="str">
        <f>IF(Data!L304&lt;&gt;"",Data!L304,"")</f>
        <v/>
      </c>
      <c r="I305" s="63">
        <f>IF(Data!M304&lt;&gt;"",Data!M304,"")</f>
        <v>999</v>
      </c>
      <c r="J305" s="63">
        <f t="shared" si="379"/>
        <v>0</v>
      </c>
      <c r="L305" s="64" t="str">
        <f t="shared" si="380"/>
        <v/>
      </c>
      <c r="N305" s="63">
        <f t="shared" si="381"/>
        <v>0</v>
      </c>
      <c r="P305" s="64" t="str">
        <f t="shared" si="382"/>
        <v/>
      </c>
      <c r="R305" s="63">
        <f t="shared" si="383"/>
        <v>0</v>
      </c>
      <c r="S305" s="64" t="str">
        <f t="shared" si="384"/>
        <v/>
      </c>
      <c r="W305" s="310">
        <f t="shared" si="385"/>
        <v>999</v>
      </c>
      <c r="Y305" s="65">
        <f t="shared" si="386"/>
        <v>0</v>
      </c>
      <c r="Z305" s="65">
        <f t="shared" si="387"/>
        <v>0</v>
      </c>
      <c r="AA305" s="65">
        <f t="shared" si="388"/>
        <v>0</v>
      </c>
      <c r="AB305" s="65">
        <f t="shared" si="389"/>
        <v>0</v>
      </c>
      <c r="AC305" s="341">
        <f t="shared" si="390"/>
        <v>0</v>
      </c>
      <c r="AD305" s="65">
        <f t="shared" si="391"/>
        <v>0</v>
      </c>
      <c r="AE305" s="65">
        <f t="shared" si="392"/>
        <v>0</v>
      </c>
      <c r="AF305" s="65">
        <f t="shared" si="393"/>
        <v>0</v>
      </c>
      <c r="AG305" s="65">
        <f t="shared" si="394"/>
        <v>0</v>
      </c>
      <c r="AH305" s="65">
        <f t="shared" si="395"/>
        <v>0</v>
      </c>
      <c r="AI305" s="65">
        <f t="shared" si="396"/>
        <v>0</v>
      </c>
      <c r="AJ305" s="65">
        <f t="shared" si="397"/>
        <v>0</v>
      </c>
      <c r="AK305" s="65">
        <f t="shared" si="398"/>
        <v>0</v>
      </c>
      <c r="AL305" s="65">
        <f t="shared" si="399"/>
        <v>0</v>
      </c>
      <c r="AM305" s="65">
        <f t="shared" si="400"/>
        <v>0</v>
      </c>
      <c r="AN305" s="65">
        <f t="shared" si="401"/>
        <v>0</v>
      </c>
      <c r="AO305" s="65">
        <f t="shared" si="402"/>
        <v>0</v>
      </c>
      <c r="AP305" s="65">
        <f t="shared" si="403"/>
        <v>0</v>
      </c>
      <c r="AQ305" s="65">
        <f t="shared" si="404"/>
        <v>0</v>
      </c>
      <c r="AR305" s="65">
        <f t="shared" si="405"/>
        <v>0</v>
      </c>
      <c r="AS305" s="65">
        <f t="shared" si="406"/>
        <v>0</v>
      </c>
      <c r="AT305" s="65">
        <f t="shared" si="407"/>
        <v>0</v>
      </c>
      <c r="AU305" s="65">
        <f t="shared" si="408"/>
        <v>0</v>
      </c>
      <c r="AV305" s="65">
        <f t="shared" si="409"/>
        <v>0</v>
      </c>
      <c r="AW305" s="65">
        <f t="shared" si="410"/>
        <v>0</v>
      </c>
      <c r="AX305" s="65">
        <f t="shared" si="411"/>
        <v>0</v>
      </c>
      <c r="AY305" s="65">
        <f t="shared" si="412"/>
        <v>0</v>
      </c>
      <c r="AZ305" s="65">
        <f t="shared" si="413"/>
        <v>0</v>
      </c>
      <c r="BA305" s="65">
        <f t="shared" si="414"/>
        <v>0</v>
      </c>
      <c r="BB305" s="65">
        <f t="shared" si="415"/>
        <v>0</v>
      </c>
      <c r="BC305" s="65">
        <f t="shared" si="416"/>
        <v>0</v>
      </c>
      <c r="BD305" s="65">
        <f t="shared" si="417"/>
        <v>0</v>
      </c>
      <c r="BE305" s="65">
        <f t="shared" si="418"/>
        <v>0</v>
      </c>
      <c r="BF305" s="65">
        <f t="shared" si="419"/>
        <v>0</v>
      </c>
      <c r="BG305" s="65">
        <f t="shared" si="420"/>
        <v>0</v>
      </c>
      <c r="BI305" s="371">
        <v>2050</v>
      </c>
      <c r="BJ305" s="342">
        <v>10.45</v>
      </c>
      <c r="BK305" s="342">
        <v>12.278166833404793</v>
      </c>
      <c r="BL305" s="342">
        <v>13.208625125053594</v>
      </c>
      <c r="BM305" s="342">
        <v>14.139083416702396</v>
      </c>
      <c r="BN305" s="342">
        <v>16</v>
      </c>
      <c r="BO305" s="342">
        <v>18.392607035668348</v>
      </c>
      <c r="BP305" s="342">
        <v>19.588910553502522</v>
      </c>
      <c r="BQ305" s="342">
        <v>20.785214071336696</v>
      </c>
      <c r="BR305" s="342">
        <v>23.177821107005045</v>
      </c>
      <c r="BS305" s="65"/>
      <c r="BT305" s="371">
        <v>2050</v>
      </c>
      <c r="BU305" s="342">
        <v>89.758443414524606</v>
      </c>
      <c r="BV305" s="342">
        <v>93.905628943016396</v>
      </c>
      <c r="BW305" s="342">
        <v>95.979221707262298</v>
      </c>
      <c r="BX305" s="342">
        <v>98.052814471508199</v>
      </c>
      <c r="BY305" s="342">
        <v>102.2</v>
      </c>
      <c r="BZ305" s="342">
        <v>106.08134030230643</v>
      </c>
      <c r="CA305" s="342">
        <v>108.02201045345964</v>
      </c>
      <c r="CB305" s="342">
        <v>109.96268060461286</v>
      </c>
      <c r="CC305" s="342">
        <v>113.8440209069193</v>
      </c>
      <c r="CE305" s="385">
        <v>91</v>
      </c>
      <c r="CF305" s="342">
        <v>10.26936442148676</v>
      </c>
      <c r="CG305" s="342">
        <v>11.279576280991174</v>
      </c>
      <c r="CH305" s="342">
        <v>11.78468221074338</v>
      </c>
      <c r="CI305" s="342">
        <v>12.289788140495586</v>
      </c>
      <c r="CJ305" s="342">
        <v>13.3</v>
      </c>
      <c r="CK305" s="342">
        <v>14.73556422140101</v>
      </c>
      <c r="CL305" s="342">
        <v>15.453346332101514</v>
      </c>
      <c r="CM305" s="342">
        <v>16.171128442802015</v>
      </c>
      <c r="CN305" s="342">
        <v>17.606692664203024</v>
      </c>
      <c r="CO305" s="342">
        <v>9.9693644214867589</v>
      </c>
      <c r="CP305" s="342">
        <v>10.979576280991173</v>
      </c>
      <c r="CQ305" s="342">
        <v>11.484682210743379</v>
      </c>
      <c r="CR305" s="342">
        <v>11.989788140495586</v>
      </c>
      <c r="CS305" s="342">
        <v>13</v>
      </c>
      <c r="CT305" s="342">
        <v>14.382395176163934</v>
      </c>
      <c r="CU305" s="342">
        <v>15.073592764245902</v>
      </c>
      <c r="CV305" s="342">
        <v>15.764790352327868</v>
      </c>
      <c r="CW305" s="342">
        <v>17.147185528491804</v>
      </c>
      <c r="CY305" s="101">
        <f t="shared" si="421"/>
        <v>0</v>
      </c>
      <c r="CZ305" s="101">
        <f t="shared" si="422"/>
        <v>0</v>
      </c>
      <c r="DB305" s="101">
        <f t="shared" si="423"/>
        <v>0</v>
      </c>
      <c r="DD305" s="311">
        <f t="shared" si="424"/>
        <v>0</v>
      </c>
      <c r="DE305" s="311"/>
      <c r="DF305" s="101">
        <f t="shared" si="340"/>
        <v>0</v>
      </c>
      <c r="DG305" s="101">
        <f t="shared" si="341"/>
        <v>0</v>
      </c>
      <c r="DH305" s="101">
        <f t="shared" si="342"/>
        <v>0</v>
      </c>
      <c r="DI305" s="101">
        <f t="shared" si="343"/>
        <v>0</v>
      </c>
      <c r="DJ305" s="311">
        <f t="shared" si="344"/>
        <v>0</v>
      </c>
      <c r="DK305" s="311">
        <f t="shared" si="345"/>
        <v>0</v>
      </c>
      <c r="DL305" s="101">
        <f t="shared" si="346"/>
        <v>0</v>
      </c>
      <c r="DM305" s="101">
        <f t="shared" si="347"/>
        <v>0</v>
      </c>
      <c r="DN305" s="101">
        <f t="shared" si="348"/>
        <v>0</v>
      </c>
      <c r="DO305" s="101">
        <f t="shared" si="349"/>
        <v>0</v>
      </c>
      <c r="DP305" s="101">
        <f t="shared" si="350"/>
        <v>0</v>
      </c>
      <c r="DQ305" s="101">
        <f t="shared" si="351"/>
        <v>0</v>
      </c>
      <c r="DR305" s="101">
        <f t="shared" si="352"/>
        <v>0</v>
      </c>
      <c r="DS305" s="101">
        <f t="shared" si="353"/>
        <v>0</v>
      </c>
      <c r="DT305" s="101">
        <f t="shared" si="354"/>
        <v>0</v>
      </c>
      <c r="DU305" s="101">
        <f t="shared" si="355"/>
        <v>0</v>
      </c>
      <c r="DV305" s="101">
        <f t="shared" si="356"/>
        <v>0</v>
      </c>
      <c r="DW305" s="101">
        <f t="shared" si="357"/>
        <v>0</v>
      </c>
      <c r="DX305" s="311">
        <f t="shared" si="358"/>
        <v>0</v>
      </c>
      <c r="DY305" s="101">
        <f t="shared" si="359"/>
        <v>0</v>
      </c>
      <c r="DZ305" s="101">
        <f t="shared" si="360"/>
        <v>0</v>
      </c>
      <c r="EA305" s="101">
        <f t="shared" si="361"/>
        <v>0</v>
      </c>
      <c r="EB305" s="101">
        <f t="shared" si="362"/>
        <v>0</v>
      </c>
      <c r="EC305" s="101">
        <f t="shared" si="363"/>
        <v>0</v>
      </c>
      <c r="ED305" s="101">
        <f t="shared" si="364"/>
        <v>0</v>
      </c>
      <c r="EE305" s="101">
        <f t="shared" si="365"/>
        <v>0</v>
      </c>
      <c r="EF305" s="101">
        <f t="shared" si="366"/>
        <v>0</v>
      </c>
      <c r="EG305" s="101">
        <f t="shared" si="367"/>
        <v>0</v>
      </c>
      <c r="EH305" s="101">
        <f t="shared" si="368"/>
        <v>0</v>
      </c>
      <c r="EI305" s="101">
        <f t="shared" si="369"/>
        <v>0</v>
      </c>
      <c r="EJ305" s="101">
        <f t="shared" si="370"/>
        <v>0</v>
      </c>
      <c r="EK305" s="101">
        <f t="shared" si="371"/>
        <v>0</v>
      </c>
      <c r="EL305" s="101">
        <f t="shared" si="372"/>
        <v>0</v>
      </c>
      <c r="EM305" s="101">
        <f t="shared" si="373"/>
        <v>0</v>
      </c>
      <c r="EN305" s="101">
        <f t="shared" si="374"/>
        <v>0</v>
      </c>
      <c r="EO305" s="101">
        <f t="shared" si="375"/>
        <v>0</v>
      </c>
      <c r="EP305" s="101">
        <f t="shared" si="376"/>
        <v>0</v>
      </c>
      <c r="EQ305" s="101">
        <f t="shared" si="377"/>
        <v>0</v>
      </c>
    </row>
    <row r="306" spans="2:147" ht="21.75" customHeight="1" x14ac:dyDescent="0.45">
      <c r="B306" s="133" t="str">
        <f>IF(Data!B305&lt;&gt;"",Data!B305,"")</f>
        <v/>
      </c>
      <c r="C306" s="158" t="str">
        <f>IF(Data!C305&lt;&gt;"",Data!C305,"")</f>
        <v/>
      </c>
      <c r="D306" s="106" t="str">
        <f>IF(Data!D305&lt;&gt;"",Data!D305,"")</f>
        <v/>
      </c>
      <c r="E306" s="140">
        <f>IF(AND(I306=1,Data!T305=0),0,IF(I306=999,999,Data!T305))</f>
        <v>999</v>
      </c>
      <c r="F306" s="140" t="str">
        <f t="shared" si="378"/>
        <v/>
      </c>
      <c r="G306" s="140" t="str">
        <f>IF(Data!K305&lt;&gt;"",Data!K305,"")</f>
        <v/>
      </c>
      <c r="H306" s="141" t="str">
        <f>IF(Data!L305&lt;&gt;"",Data!L305,"")</f>
        <v/>
      </c>
      <c r="I306" s="63">
        <f>IF(Data!M305&lt;&gt;"",Data!M305,"")</f>
        <v>999</v>
      </c>
      <c r="J306" s="63">
        <f t="shared" si="379"/>
        <v>0</v>
      </c>
      <c r="L306" s="64" t="str">
        <f t="shared" si="380"/>
        <v/>
      </c>
      <c r="N306" s="63">
        <f t="shared" si="381"/>
        <v>0</v>
      </c>
      <c r="P306" s="64" t="str">
        <f t="shared" si="382"/>
        <v/>
      </c>
      <c r="R306" s="63">
        <f t="shared" si="383"/>
        <v>0</v>
      </c>
      <c r="S306" s="64" t="str">
        <f t="shared" si="384"/>
        <v/>
      </c>
      <c r="W306" s="310">
        <f t="shared" si="385"/>
        <v>999</v>
      </c>
      <c r="Y306" s="65">
        <f t="shared" si="386"/>
        <v>0</v>
      </c>
      <c r="Z306" s="65">
        <f t="shared" si="387"/>
        <v>0</v>
      </c>
      <c r="AA306" s="65">
        <f t="shared" si="388"/>
        <v>0</v>
      </c>
      <c r="AB306" s="65">
        <f t="shared" si="389"/>
        <v>0</v>
      </c>
      <c r="AC306" s="341">
        <f t="shared" si="390"/>
        <v>0</v>
      </c>
      <c r="AD306" s="65">
        <f t="shared" si="391"/>
        <v>0</v>
      </c>
      <c r="AE306" s="65">
        <f t="shared" si="392"/>
        <v>0</v>
      </c>
      <c r="AF306" s="65">
        <f t="shared" si="393"/>
        <v>0</v>
      </c>
      <c r="AG306" s="65">
        <f t="shared" si="394"/>
        <v>0</v>
      </c>
      <c r="AH306" s="65">
        <f t="shared" si="395"/>
        <v>0</v>
      </c>
      <c r="AI306" s="65">
        <f t="shared" si="396"/>
        <v>0</v>
      </c>
      <c r="AJ306" s="65">
        <f t="shared" si="397"/>
        <v>0</v>
      </c>
      <c r="AK306" s="65">
        <f t="shared" si="398"/>
        <v>0</v>
      </c>
      <c r="AL306" s="65">
        <f t="shared" si="399"/>
        <v>0</v>
      </c>
      <c r="AM306" s="65">
        <f t="shared" si="400"/>
        <v>0</v>
      </c>
      <c r="AN306" s="65">
        <f t="shared" si="401"/>
        <v>0</v>
      </c>
      <c r="AO306" s="65">
        <f t="shared" si="402"/>
        <v>0</v>
      </c>
      <c r="AP306" s="65">
        <f t="shared" si="403"/>
        <v>0</v>
      </c>
      <c r="AQ306" s="65">
        <f t="shared" si="404"/>
        <v>0</v>
      </c>
      <c r="AR306" s="65">
        <f t="shared" si="405"/>
        <v>0</v>
      </c>
      <c r="AS306" s="65">
        <f t="shared" si="406"/>
        <v>0</v>
      </c>
      <c r="AT306" s="65">
        <f t="shared" si="407"/>
        <v>0</v>
      </c>
      <c r="AU306" s="65">
        <f t="shared" si="408"/>
        <v>0</v>
      </c>
      <c r="AV306" s="65">
        <f t="shared" si="409"/>
        <v>0</v>
      </c>
      <c r="AW306" s="65">
        <f t="shared" si="410"/>
        <v>0</v>
      </c>
      <c r="AX306" s="65">
        <f t="shared" si="411"/>
        <v>0</v>
      </c>
      <c r="AY306" s="65">
        <f t="shared" si="412"/>
        <v>0</v>
      </c>
      <c r="AZ306" s="65">
        <f t="shared" si="413"/>
        <v>0</v>
      </c>
      <c r="BA306" s="65">
        <f t="shared" si="414"/>
        <v>0</v>
      </c>
      <c r="BB306" s="65">
        <f t="shared" si="415"/>
        <v>0</v>
      </c>
      <c r="BC306" s="65">
        <f t="shared" si="416"/>
        <v>0</v>
      </c>
      <c r="BD306" s="65">
        <f t="shared" si="417"/>
        <v>0</v>
      </c>
      <c r="BE306" s="65">
        <f t="shared" si="418"/>
        <v>0</v>
      </c>
      <c r="BF306" s="65">
        <f t="shared" si="419"/>
        <v>0</v>
      </c>
      <c r="BG306" s="65">
        <f t="shared" si="420"/>
        <v>0</v>
      </c>
      <c r="BI306" s="371">
        <v>2051</v>
      </c>
      <c r="BJ306" s="342">
        <v>10.517250250107189</v>
      </c>
      <c r="BK306" s="342">
        <v>12.378166833404793</v>
      </c>
      <c r="BL306" s="342">
        <v>13.308625125053593</v>
      </c>
      <c r="BM306" s="342">
        <v>14.239083416702396</v>
      </c>
      <c r="BN306" s="342">
        <v>16.100000000000001</v>
      </c>
      <c r="BO306" s="342">
        <v>18.545776080905423</v>
      </c>
      <c r="BP306" s="342">
        <v>19.768664121358135</v>
      </c>
      <c r="BQ306" s="342">
        <v>20.991552161810844</v>
      </c>
      <c r="BR306" s="342">
        <v>23.437328242716262</v>
      </c>
      <c r="BS306" s="65"/>
      <c r="BT306" s="371">
        <v>2051</v>
      </c>
      <c r="BU306" s="342">
        <v>90.198936278813377</v>
      </c>
      <c r="BV306" s="342">
        <v>94.399290852542251</v>
      </c>
      <c r="BW306" s="342">
        <v>96.499468139406687</v>
      </c>
      <c r="BX306" s="342">
        <v>98.599645426271124</v>
      </c>
      <c r="BY306" s="342">
        <v>102.8</v>
      </c>
      <c r="BZ306" s="342">
        <v>106.68134030230642</v>
      </c>
      <c r="CA306" s="342">
        <v>108.62201045345964</v>
      </c>
      <c r="CB306" s="342">
        <v>110.56268060461285</v>
      </c>
      <c r="CC306" s="342">
        <v>114.44402090691929</v>
      </c>
      <c r="CE306" s="385">
        <v>91.25</v>
      </c>
      <c r="CF306" s="342">
        <v>10.304487637558953</v>
      </c>
      <c r="CG306" s="342">
        <v>11.327991758372637</v>
      </c>
      <c r="CH306" s="342">
        <v>11.839743818779478</v>
      </c>
      <c r="CI306" s="342">
        <v>12.351495879186317</v>
      </c>
      <c r="CJ306" s="342">
        <v>13.375</v>
      </c>
      <c r="CK306" s="342">
        <v>14.810564221401009</v>
      </c>
      <c r="CL306" s="342">
        <v>15.528346332101513</v>
      </c>
      <c r="CM306" s="342">
        <v>16.246128442802018</v>
      </c>
      <c r="CN306" s="342">
        <v>17.681692664203027</v>
      </c>
      <c r="CO306" s="342">
        <v>10.01936442148676</v>
      </c>
      <c r="CP306" s="342">
        <v>11.029576280991172</v>
      </c>
      <c r="CQ306" s="342">
        <v>11.53468221074338</v>
      </c>
      <c r="CR306" s="342">
        <v>12.039788140495585</v>
      </c>
      <c r="CS306" s="342">
        <v>13.05</v>
      </c>
      <c r="CT306" s="342">
        <v>14.445687437473204</v>
      </c>
      <c r="CU306" s="342">
        <v>15.143531156209804</v>
      </c>
      <c r="CV306" s="342">
        <v>15.841374874946405</v>
      </c>
      <c r="CW306" s="342">
        <v>17.23706231241961</v>
      </c>
      <c r="CY306" s="101">
        <f t="shared" si="421"/>
        <v>0</v>
      </c>
      <c r="CZ306" s="101">
        <f t="shared" si="422"/>
        <v>0</v>
      </c>
      <c r="DB306" s="101">
        <f t="shared" si="423"/>
        <v>0</v>
      </c>
      <c r="DD306" s="311">
        <f t="shared" si="424"/>
        <v>0</v>
      </c>
      <c r="DE306" s="311"/>
      <c r="DF306" s="101">
        <f t="shared" si="340"/>
        <v>0</v>
      </c>
      <c r="DG306" s="101">
        <f t="shared" si="341"/>
        <v>0</v>
      </c>
      <c r="DH306" s="101">
        <f t="shared" si="342"/>
        <v>0</v>
      </c>
      <c r="DI306" s="101">
        <f t="shared" si="343"/>
        <v>0</v>
      </c>
      <c r="DJ306" s="311">
        <f t="shared" si="344"/>
        <v>0</v>
      </c>
      <c r="DK306" s="311">
        <f t="shared" si="345"/>
        <v>0</v>
      </c>
      <c r="DL306" s="101">
        <f t="shared" si="346"/>
        <v>0</v>
      </c>
      <c r="DM306" s="101">
        <f t="shared" si="347"/>
        <v>0</v>
      </c>
      <c r="DN306" s="101">
        <f t="shared" si="348"/>
        <v>0</v>
      </c>
      <c r="DO306" s="101">
        <f t="shared" si="349"/>
        <v>0</v>
      </c>
      <c r="DP306" s="101">
        <f t="shared" si="350"/>
        <v>0</v>
      </c>
      <c r="DQ306" s="101">
        <f t="shared" si="351"/>
        <v>0</v>
      </c>
      <c r="DR306" s="101">
        <f t="shared" si="352"/>
        <v>0</v>
      </c>
      <c r="DS306" s="101">
        <f t="shared" si="353"/>
        <v>0</v>
      </c>
      <c r="DT306" s="101">
        <f t="shared" si="354"/>
        <v>0</v>
      </c>
      <c r="DU306" s="101">
        <f t="shared" si="355"/>
        <v>0</v>
      </c>
      <c r="DV306" s="101">
        <f t="shared" si="356"/>
        <v>0</v>
      </c>
      <c r="DW306" s="101">
        <f t="shared" si="357"/>
        <v>0</v>
      </c>
      <c r="DX306" s="311">
        <f t="shared" si="358"/>
        <v>0</v>
      </c>
      <c r="DY306" s="101">
        <f t="shared" si="359"/>
        <v>0</v>
      </c>
      <c r="DZ306" s="101">
        <f t="shared" si="360"/>
        <v>0</v>
      </c>
      <c r="EA306" s="101">
        <f t="shared" si="361"/>
        <v>0</v>
      </c>
      <c r="EB306" s="101">
        <f t="shared" si="362"/>
        <v>0</v>
      </c>
      <c r="EC306" s="101">
        <f t="shared" si="363"/>
        <v>0</v>
      </c>
      <c r="ED306" s="101">
        <f t="shared" si="364"/>
        <v>0</v>
      </c>
      <c r="EE306" s="101">
        <f t="shared" si="365"/>
        <v>0</v>
      </c>
      <c r="EF306" s="101">
        <f t="shared" si="366"/>
        <v>0</v>
      </c>
      <c r="EG306" s="101">
        <f t="shared" si="367"/>
        <v>0</v>
      </c>
      <c r="EH306" s="101">
        <f t="shared" si="368"/>
        <v>0</v>
      </c>
      <c r="EI306" s="101">
        <f t="shared" si="369"/>
        <v>0</v>
      </c>
      <c r="EJ306" s="101">
        <f t="shared" si="370"/>
        <v>0</v>
      </c>
      <c r="EK306" s="101">
        <f t="shared" si="371"/>
        <v>0</v>
      </c>
      <c r="EL306" s="101">
        <f t="shared" si="372"/>
        <v>0</v>
      </c>
      <c r="EM306" s="101">
        <f t="shared" si="373"/>
        <v>0</v>
      </c>
      <c r="EN306" s="101">
        <f t="shared" si="374"/>
        <v>0</v>
      </c>
      <c r="EO306" s="101">
        <f t="shared" si="375"/>
        <v>0</v>
      </c>
      <c r="EP306" s="101">
        <f t="shared" si="376"/>
        <v>0</v>
      </c>
      <c r="EQ306" s="101">
        <f t="shared" si="377"/>
        <v>0</v>
      </c>
    </row>
    <row r="307" spans="2:147" ht="21.75" customHeight="1" x14ac:dyDescent="0.45">
      <c r="B307" s="133" t="str">
        <f>IF(Data!B306&lt;&gt;"",Data!B306,"")</f>
        <v/>
      </c>
      <c r="C307" s="158" t="str">
        <f>IF(Data!C306&lt;&gt;"",Data!C306,"")</f>
        <v/>
      </c>
      <c r="D307" s="106" t="str">
        <f>IF(Data!D306&lt;&gt;"",Data!D306,"")</f>
        <v/>
      </c>
      <c r="E307" s="140">
        <f>IF(AND(I307=1,Data!T306=0),0,IF(I307=999,999,Data!T306))</f>
        <v>999</v>
      </c>
      <c r="F307" s="140" t="str">
        <f t="shared" si="378"/>
        <v/>
      </c>
      <c r="G307" s="140" t="str">
        <f>IF(Data!K306&lt;&gt;"",Data!K306,"")</f>
        <v/>
      </c>
      <c r="H307" s="141" t="str">
        <f>IF(Data!L306&lt;&gt;"",Data!L306,"")</f>
        <v/>
      </c>
      <c r="I307" s="63">
        <f>IF(Data!M306&lt;&gt;"",Data!M306,"")</f>
        <v>999</v>
      </c>
      <c r="J307" s="63">
        <f t="shared" si="379"/>
        <v>0</v>
      </c>
      <c r="L307" s="64" t="str">
        <f t="shared" si="380"/>
        <v/>
      </c>
      <c r="N307" s="63">
        <f t="shared" si="381"/>
        <v>0</v>
      </c>
      <c r="P307" s="64" t="str">
        <f t="shared" si="382"/>
        <v/>
      </c>
      <c r="R307" s="63">
        <f t="shared" si="383"/>
        <v>0</v>
      </c>
      <c r="S307" s="64" t="str">
        <f t="shared" si="384"/>
        <v/>
      </c>
      <c r="W307" s="310">
        <f t="shared" si="385"/>
        <v>999</v>
      </c>
      <c r="Y307" s="65">
        <f t="shared" si="386"/>
        <v>0</v>
      </c>
      <c r="Z307" s="65">
        <f t="shared" si="387"/>
        <v>0</v>
      </c>
      <c r="AA307" s="65">
        <f t="shared" si="388"/>
        <v>0</v>
      </c>
      <c r="AB307" s="65">
        <f t="shared" si="389"/>
        <v>0</v>
      </c>
      <c r="AC307" s="341">
        <f t="shared" si="390"/>
        <v>0</v>
      </c>
      <c r="AD307" s="65">
        <f t="shared" si="391"/>
        <v>0</v>
      </c>
      <c r="AE307" s="65">
        <f t="shared" si="392"/>
        <v>0</v>
      </c>
      <c r="AF307" s="65">
        <f t="shared" si="393"/>
        <v>0</v>
      </c>
      <c r="AG307" s="65">
        <f t="shared" si="394"/>
        <v>0</v>
      </c>
      <c r="AH307" s="65">
        <f t="shared" si="395"/>
        <v>0</v>
      </c>
      <c r="AI307" s="65">
        <f t="shared" si="396"/>
        <v>0</v>
      </c>
      <c r="AJ307" s="65">
        <f t="shared" si="397"/>
        <v>0</v>
      </c>
      <c r="AK307" s="65">
        <f t="shared" si="398"/>
        <v>0</v>
      </c>
      <c r="AL307" s="65">
        <f t="shared" si="399"/>
        <v>0</v>
      </c>
      <c r="AM307" s="65">
        <f t="shared" si="400"/>
        <v>0</v>
      </c>
      <c r="AN307" s="65">
        <f t="shared" si="401"/>
        <v>0</v>
      </c>
      <c r="AO307" s="65">
        <f t="shared" si="402"/>
        <v>0</v>
      </c>
      <c r="AP307" s="65">
        <f t="shared" si="403"/>
        <v>0</v>
      </c>
      <c r="AQ307" s="65">
        <f t="shared" si="404"/>
        <v>0</v>
      </c>
      <c r="AR307" s="65">
        <f t="shared" si="405"/>
        <v>0</v>
      </c>
      <c r="AS307" s="65">
        <f t="shared" si="406"/>
        <v>0</v>
      </c>
      <c r="AT307" s="65">
        <f t="shared" si="407"/>
        <v>0</v>
      </c>
      <c r="AU307" s="65">
        <f t="shared" si="408"/>
        <v>0</v>
      </c>
      <c r="AV307" s="65">
        <f t="shared" si="409"/>
        <v>0</v>
      </c>
      <c r="AW307" s="65">
        <f t="shared" si="410"/>
        <v>0</v>
      </c>
      <c r="AX307" s="65">
        <f t="shared" si="411"/>
        <v>0</v>
      </c>
      <c r="AY307" s="65">
        <f t="shared" si="412"/>
        <v>0</v>
      </c>
      <c r="AZ307" s="65">
        <f t="shared" si="413"/>
        <v>0</v>
      </c>
      <c r="BA307" s="65">
        <f t="shared" si="414"/>
        <v>0</v>
      </c>
      <c r="BB307" s="65">
        <f t="shared" si="415"/>
        <v>0</v>
      </c>
      <c r="BC307" s="65">
        <f t="shared" si="416"/>
        <v>0</v>
      </c>
      <c r="BD307" s="65">
        <f t="shared" si="417"/>
        <v>0</v>
      </c>
      <c r="BE307" s="65">
        <f t="shared" si="418"/>
        <v>0</v>
      </c>
      <c r="BF307" s="65">
        <f t="shared" si="419"/>
        <v>0</v>
      </c>
      <c r="BG307" s="65">
        <f t="shared" si="420"/>
        <v>0</v>
      </c>
      <c r="BI307" s="371">
        <v>2052</v>
      </c>
      <c r="BJ307" s="342">
        <v>10.7</v>
      </c>
      <c r="BK307" s="342">
        <v>12.584504923878942</v>
      </c>
      <c r="BL307" s="342">
        <v>13.488378692909206</v>
      </c>
      <c r="BM307" s="342">
        <v>14.392252461939471</v>
      </c>
      <c r="BN307" s="342">
        <v>16.2</v>
      </c>
      <c r="BO307" s="342">
        <v>18.698945126142494</v>
      </c>
      <c r="BP307" s="342">
        <v>19.948417689213741</v>
      </c>
      <c r="BQ307" s="342">
        <v>21.197890252284992</v>
      </c>
      <c r="BR307" s="342">
        <v>23.696835378427487</v>
      </c>
      <c r="BS307" s="65"/>
      <c r="BT307" s="371">
        <v>2052</v>
      </c>
      <c r="BU307" s="342">
        <v>90.698936278813377</v>
      </c>
      <c r="BV307" s="342">
        <v>94.899290852542251</v>
      </c>
      <c r="BW307" s="342">
        <v>96.999468139406687</v>
      </c>
      <c r="BX307" s="342">
        <v>99.099645426271124</v>
      </c>
      <c r="BY307" s="342">
        <v>103.3</v>
      </c>
      <c r="BZ307" s="342">
        <v>107.23450934754351</v>
      </c>
      <c r="CA307" s="342">
        <v>109.20176402131526</v>
      </c>
      <c r="CB307" s="342">
        <v>111.16901869508702</v>
      </c>
      <c r="CC307" s="342">
        <v>115.10352804263051</v>
      </c>
      <c r="CE307" s="385">
        <v>91.5</v>
      </c>
      <c r="CF307" s="342">
        <v>10.339610853631148</v>
      </c>
      <c r="CG307" s="342">
        <v>11.376407235754099</v>
      </c>
      <c r="CH307" s="342">
        <v>11.894805426815575</v>
      </c>
      <c r="CI307" s="342">
        <v>12.413203617877048</v>
      </c>
      <c r="CJ307" s="342">
        <v>13.45</v>
      </c>
      <c r="CK307" s="342">
        <v>14.885564221401008</v>
      </c>
      <c r="CL307" s="342">
        <v>15.603346332101513</v>
      </c>
      <c r="CM307" s="342">
        <v>16.321128442802017</v>
      </c>
      <c r="CN307" s="342">
        <v>17.756692664203026</v>
      </c>
      <c r="CO307" s="342">
        <v>10.06936442148676</v>
      </c>
      <c r="CP307" s="342">
        <v>11.079576280991173</v>
      </c>
      <c r="CQ307" s="342">
        <v>11.584682210743381</v>
      </c>
      <c r="CR307" s="342">
        <v>12.089788140495585</v>
      </c>
      <c r="CS307" s="342">
        <v>13.1</v>
      </c>
      <c r="CT307" s="342">
        <v>14.508979698782472</v>
      </c>
      <c r="CU307" s="342">
        <v>15.213469548173707</v>
      </c>
      <c r="CV307" s="342">
        <v>15.917959397564942</v>
      </c>
      <c r="CW307" s="342">
        <v>17.326939096347417</v>
      </c>
      <c r="CY307" s="101">
        <f t="shared" si="421"/>
        <v>0</v>
      </c>
      <c r="CZ307" s="101">
        <f t="shared" si="422"/>
        <v>0</v>
      </c>
      <c r="DB307" s="101">
        <f t="shared" si="423"/>
        <v>0</v>
      </c>
      <c r="DD307" s="311">
        <f t="shared" si="424"/>
        <v>0</v>
      </c>
      <c r="DE307" s="311"/>
      <c r="DF307" s="101">
        <f t="shared" si="340"/>
        <v>0</v>
      </c>
      <c r="DG307" s="101">
        <f t="shared" si="341"/>
        <v>0</v>
      </c>
      <c r="DH307" s="101">
        <f t="shared" si="342"/>
        <v>0</v>
      </c>
      <c r="DI307" s="101">
        <f t="shared" si="343"/>
        <v>0</v>
      </c>
      <c r="DJ307" s="311">
        <f t="shared" si="344"/>
        <v>0</v>
      </c>
      <c r="DK307" s="311">
        <f t="shared" si="345"/>
        <v>0</v>
      </c>
      <c r="DL307" s="101">
        <f t="shared" si="346"/>
        <v>0</v>
      </c>
      <c r="DM307" s="101">
        <f t="shared" si="347"/>
        <v>0</v>
      </c>
      <c r="DN307" s="101">
        <f t="shared" si="348"/>
        <v>0</v>
      </c>
      <c r="DO307" s="101">
        <f t="shared" si="349"/>
        <v>0</v>
      </c>
      <c r="DP307" s="101">
        <f t="shared" si="350"/>
        <v>0</v>
      </c>
      <c r="DQ307" s="101">
        <f t="shared" si="351"/>
        <v>0</v>
      </c>
      <c r="DR307" s="101">
        <f t="shared" si="352"/>
        <v>0</v>
      </c>
      <c r="DS307" s="101">
        <f t="shared" si="353"/>
        <v>0</v>
      </c>
      <c r="DT307" s="101">
        <f t="shared" si="354"/>
        <v>0</v>
      </c>
      <c r="DU307" s="101">
        <f t="shared" si="355"/>
        <v>0</v>
      </c>
      <c r="DV307" s="101">
        <f t="shared" si="356"/>
        <v>0</v>
      </c>
      <c r="DW307" s="101">
        <f t="shared" si="357"/>
        <v>0</v>
      </c>
      <c r="DX307" s="311">
        <f t="shared" si="358"/>
        <v>0</v>
      </c>
      <c r="DY307" s="101">
        <f t="shared" si="359"/>
        <v>0</v>
      </c>
      <c r="DZ307" s="101">
        <f t="shared" si="360"/>
        <v>0</v>
      </c>
      <c r="EA307" s="101">
        <f t="shared" si="361"/>
        <v>0</v>
      </c>
      <c r="EB307" s="101">
        <f t="shared" si="362"/>
        <v>0</v>
      </c>
      <c r="EC307" s="101">
        <f t="shared" si="363"/>
        <v>0</v>
      </c>
      <c r="ED307" s="101">
        <f t="shared" si="364"/>
        <v>0</v>
      </c>
      <c r="EE307" s="101">
        <f t="shared" si="365"/>
        <v>0</v>
      </c>
      <c r="EF307" s="101">
        <f t="shared" si="366"/>
        <v>0</v>
      </c>
      <c r="EG307" s="101">
        <f t="shared" si="367"/>
        <v>0</v>
      </c>
      <c r="EH307" s="101">
        <f t="shared" si="368"/>
        <v>0</v>
      </c>
      <c r="EI307" s="101">
        <f t="shared" si="369"/>
        <v>0</v>
      </c>
      <c r="EJ307" s="101">
        <f t="shared" si="370"/>
        <v>0</v>
      </c>
      <c r="EK307" s="101">
        <f t="shared" si="371"/>
        <v>0</v>
      </c>
      <c r="EL307" s="101">
        <f t="shared" si="372"/>
        <v>0</v>
      </c>
      <c r="EM307" s="101">
        <f t="shared" si="373"/>
        <v>0</v>
      </c>
      <c r="EN307" s="101">
        <f t="shared" si="374"/>
        <v>0</v>
      </c>
      <c r="EO307" s="101">
        <f t="shared" si="375"/>
        <v>0</v>
      </c>
      <c r="EP307" s="101">
        <f t="shared" si="376"/>
        <v>0</v>
      </c>
      <c r="EQ307" s="101">
        <f t="shared" si="377"/>
        <v>0</v>
      </c>
    </row>
    <row r="308" spans="2:147" ht="21.75" customHeight="1" x14ac:dyDescent="0.45">
      <c r="B308" s="133" t="str">
        <f>IF(Data!B307&lt;&gt;"",Data!B307,"")</f>
        <v/>
      </c>
      <c r="C308" s="158" t="str">
        <f>IF(Data!C307&lt;&gt;"",Data!C307,"")</f>
        <v/>
      </c>
      <c r="D308" s="106" t="str">
        <f>IF(Data!D307&lt;&gt;"",Data!D307,"")</f>
        <v/>
      </c>
      <c r="E308" s="140">
        <f>IF(AND(I308=1,Data!T307=0),0,IF(I308=999,999,Data!T307))</f>
        <v>999</v>
      </c>
      <c r="F308" s="140" t="str">
        <f t="shared" si="378"/>
        <v/>
      </c>
      <c r="G308" s="140" t="str">
        <f>IF(Data!K307&lt;&gt;"",Data!K307,"")</f>
        <v/>
      </c>
      <c r="H308" s="141" t="str">
        <f>IF(Data!L307&lt;&gt;"",Data!L307,"")</f>
        <v/>
      </c>
      <c r="I308" s="63">
        <f>IF(Data!M307&lt;&gt;"",Data!M307,"")</f>
        <v>999</v>
      </c>
      <c r="J308" s="63">
        <f t="shared" si="379"/>
        <v>0</v>
      </c>
      <c r="L308" s="64" t="str">
        <f t="shared" si="380"/>
        <v/>
      </c>
      <c r="N308" s="63">
        <f t="shared" si="381"/>
        <v>0</v>
      </c>
      <c r="P308" s="64" t="str">
        <f t="shared" si="382"/>
        <v/>
      </c>
      <c r="R308" s="63">
        <f t="shared" si="383"/>
        <v>0</v>
      </c>
      <c r="S308" s="64" t="str">
        <f t="shared" si="384"/>
        <v/>
      </c>
      <c r="W308" s="310">
        <f t="shared" si="385"/>
        <v>999</v>
      </c>
      <c r="Y308" s="65">
        <f t="shared" si="386"/>
        <v>0</v>
      </c>
      <c r="Z308" s="65">
        <f t="shared" si="387"/>
        <v>0</v>
      </c>
      <c r="AA308" s="65">
        <f t="shared" si="388"/>
        <v>0</v>
      </c>
      <c r="AB308" s="65">
        <f t="shared" si="389"/>
        <v>0</v>
      </c>
      <c r="AC308" s="341">
        <f t="shared" si="390"/>
        <v>0</v>
      </c>
      <c r="AD308" s="65">
        <f t="shared" si="391"/>
        <v>0</v>
      </c>
      <c r="AE308" s="65">
        <f t="shared" si="392"/>
        <v>0</v>
      </c>
      <c r="AF308" s="65">
        <f t="shared" si="393"/>
        <v>0</v>
      </c>
      <c r="AG308" s="65">
        <f t="shared" si="394"/>
        <v>0</v>
      </c>
      <c r="AH308" s="65">
        <f t="shared" si="395"/>
        <v>0</v>
      </c>
      <c r="AI308" s="65">
        <f t="shared" si="396"/>
        <v>0</v>
      </c>
      <c r="AJ308" s="65">
        <f t="shared" si="397"/>
        <v>0</v>
      </c>
      <c r="AK308" s="65">
        <f t="shared" si="398"/>
        <v>0</v>
      </c>
      <c r="AL308" s="65">
        <f t="shared" si="399"/>
        <v>0</v>
      </c>
      <c r="AM308" s="65">
        <f t="shared" si="400"/>
        <v>0</v>
      </c>
      <c r="AN308" s="65">
        <f t="shared" si="401"/>
        <v>0</v>
      </c>
      <c r="AO308" s="65">
        <f t="shared" si="402"/>
        <v>0</v>
      </c>
      <c r="AP308" s="65">
        <f t="shared" si="403"/>
        <v>0</v>
      </c>
      <c r="AQ308" s="65">
        <f t="shared" si="404"/>
        <v>0</v>
      </c>
      <c r="AR308" s="65">
        <f t="shared" si="405"/>
        <v>0</v>
      </c>
      <c r="AS308" s="65">
        <f t="shared" si="406"/>
        <v>0</v>
      </c>
      <c r="AT308" s="65">
        <f t="shared" si="407"/>
        <v>0</v>
      </c>
      <c r="AU308" s="65">
        <f t="shared" si="408"/>
        <v>0</v>
      </c>
      <c r="AV308" s="65">
        <f t="shared" si="409"/>
        <v>0</v>
      </c>
      <c r="AW308" s="65">
        <f t="shared" si="410"/>
        <v>0</v>
      </c>
      <c r="AX308" s="65">
        <f t="shared" si="411"/>
        <v>0</v>
      </c>
      <c r="AY308" s="65">
        <f t="shared" si="412"/>
        <v>0</v>
      </c>
      <c r="AZ308" s="65">
        <f t="shared" si="413"/>
        <v>0</v>
      </c>
      <c r="BA308" s="65">
        <f t="shared" si="414"/>
        <v>0</v>
      </c>
      <c r="BB308" s="65">
        <f t="shared" si="415"/>
        <v>0</v>
      </c>
      <c r="BC308" s="65">
        <f t="shared" si="416"/>
        <v>0</v>
      </c>
      <c r="BD308" s="65">
        <f t="shared" si="417"/>
        <v>0</v>
      </c>
      <c r="BE308" s="65">
        <f t="shared" si="418"/>
        <v>0</v>
      </c>
      <c r="BF308" s="65">
        <f t="shared" si="419"/>
        <v>0</v>
      </c>
      <c r="BG308" s="65">
        <f t="shared" si="420"/>
        <v>0</v>
      </c>
      <c r="BI308" s="371">
        <v>2053</v>
      </c>
      <c r="BJ308" s="342">
        <v>10.81725025010719</v>
      </c>
      <c r="BK308" s="342">
        <v>12.678166833404793</v>
      </c>
      <c r="BL308" s="342">
        <v>13.608625125053596</v>
      </c>
      <c r="BM308" s="342">
        <v>14.539083416702397</v>
      </c>
      <c r="BN308" s="342">
        <v>16.399999999999999</v>
      </c>
      <c r="BO308" s="342">
        <v>18.95211417137957</v>
      </c>
      <c r="BP308" s="342">
        <v>20.228171257069356</v>
      </c>
      <c r="BQ308" s="342">
        <v>21.504228342759141</v>
      </c>
      <c r="BR308" s="342">
        <v>24.056342514138713</v>
      </c>
      <c r="BS308" s="65"/>
      <c r="BT308" s="371">
        <v>2053</v>
      </c>
      <c r="BU308" s="342">
        <v>91.139429143102149</v>
      </c>
      <c r="BV308" s="342">
        <v>95.392952762068106</v>
      </c>
      <c r="BW308" s="342">
        <v>97.519714571551077</v>
      </c>
      <c r="BX308" s="342">
        <v>99.646476381034049</v>
      </c>
      <c r="BY308" s="342">
        <v>103.9</v>
      </c>
      <c r="BZ308" s="342">
        <v>107.8345093475435</v>
      </c>
      <c r="CA308" s="342">
        <v>109.80176402131525</v>
      </c>
      <c r="CB308" s="342">
        <v>111.769018695087</v>
      </c>
      <c r="CC308" s="342">
        <v>115.70352804263051</v>
      </c>
      <c r="CE308" s="385">
        <v>91.75</v>
      </c>
      <c r="CF308" s="342">
        <v>10.374734069703344</v>
      </c>
      <c r="CG308" s="342">
        <v>11.424822713135562</v>
      </c>
      <c r="CH308" s="342">
        <v>11.949867034851671</v>
      </c>
      <c r="CI308" s="342">
        <v>12.47491135656778</v>
      </c>
      <c r="CJ308" s="342">
        <v>13.525</v>
      </c>
      <c r="CK308" s="342">
        <v>14.960564221401008</v>
      </c>
      <c r="CL308" s="342">
        <v>15.678346332101512</v>
      </c>
      <c r="CM308" s="342">
        <v>16.396128442802016</v>
      </c>
      <c r="CN308" s="342">
        <v>17.831692664203025</v>
      </c>
      <c r="CO308" s="342">
        <v>10.119364421486761</v>
      </c>
      <c r="CP308" s="342">
        <v>11.129576280991174</v>
      </c>
      <c r="CQ308" s="342">
        <v>11.634682210743382</v>
      </c>
      <c r="CR308" s="342">
        <v>12.139788140495586</v>
      </c>
      <c r="CS308" s="342">
        <v>13.15</v>
      </c>
      <c r="CT308" s="342">
        <v>14.57227196009174</v>
      </c>
      <c r="CU308" s="342">
        <v>15.283407940137611</v>
      </c>
      <c r="CV308" s="342">
        <v>15.99454392018348</v>
      </c>
      <c r="CW308" s="342">
        <v>17.416815880275223</v>
      </c>
      <c r="CY308" s="101">
        <f t="shared" si="421"/>
        <v>0</v>
      </c>
      <c r="CZ308" s="101">
        <f t="shared" si="422"/>
        <v>0</v>
      </c>
      <c r="DB308" s="101">
        <f t="shared" si="423"/>
        <v>0</v>
      </c>
      <c r="DD308" s="311">
        <f t="shared" si="424"/>
        <v>0</v>
      </c>
      <c r="DE308" s="311"/>
      <c r="DF308" s="101">
        <f t="shared" si="340"/>
        <v>0</v>
      </c>
      <c r="DG308" s="101">
        <f t="shared" si="341"/>
        <v>0</v>
      </c>
      <c r="DH308" s="101">
        <f t="shared" si="342"/>
        <v>0</v>
      </c>
      <c r="DI308" s="101">
        <f t="shared" si="343"/>
        <v>0</v>
      </c>
      <c r="DJ308" s="311">
        <f t="shared" si="344"/>
        <v>0</v>
      </c>
      <c r="DK308" s="311">
        <f t="shared" si="345"/>
        <v>0</v>
      </c>
      <c r="DL308" s="101">
        <f t="shared" si="346"/>
        <v>0</v>
      </c>
      <c r="DM308" s="101">
        <f t="shared" si="347"/>
        <v>0</v>
      </c>
      <c r="DN308" s="101">
        <f t="shared" si="348"/>
        <v>0</v>
      </c>
      <c r="DO308" s="101">
        <f t="shared" si="349"/>
        <v>0</v>
      </c>
      <c r="DP308" s="101">
        <f t="shared" si="350"/>
        <v>0</v>
      </c>
      <c r="DQ308" s="101">
        <f t="shared" si="351"/>
        <v>0</v>
      </c>
      <c r="DR308" s="101">
        <f t="shared" si="352"/>
        <v>0</v>
      </c>
      <c r="DS308" s="101">
        <f t="shared" si="353"/>
        <v>0</v>
      </c>
      <c r="DT308" s="101">
        <f t="shared" si="354"/>
        <v>0</v>
      </c>
      <c r="DU308" s="101">
        <f t="shared" si="355"/>
        <v>0</v>
      </c>
      <c r="DV308" s="101">
        <f t="shared" si="356"/>
        <v>0</v>
      </c>
      <c r="DW308" s="101">
        <f t="shared" si="357"/>
        <v>0</v>
      </c>
      <c r="DX308" s="311">
        <f t="shared" si="358"/>
        <v>0</v>
      </c>
      <c r="DY308" s="101">
        <f t="shared" si="359"/>
        <v>0</v>
      </c>
      <c r="DZ308" s="101">
        <f t="shared" si="360"/>
        <v>0</v>
      </c>
      <c r="EA308" s="101">
        <f t="shared" si="361"/>
        <v>0</v>
      </c>
      <c r="EB308" s="101">
        <f t="shared" si="362"/>
        <v>0</v>
      </c>
      <c r="EC308" s="101">
        <f t="shared" si="363"/>
        <v>0</v>
      </c>
      <c r="ED308" s="101">
        <f t="shared" si="364"/>
        <v>0</v>
      </c>
      <c r="EE308" s="101">
        <f t="shared" si="365"/>
        <v>0</v>
      </c>
      <c r="EF308" s="101">
        <f t="shared" si="366"/>
        <v>0</v>
      </c>
      <c r="EG308" s="101">
        <f t="shared" si="367"/>
        <v>0</v>
      </c>
      <c r="EH308" s="101">
        <f t="shared" si="368"/>
        <v>0</v>
      </c>
      <c r="EI308" s="101">
        <f t="shared" si="369"/>
        <v>0</v>
      </c>
      <c r="EJ308" s="101">
        <f t="shared" si="370"/>
        <v>0</v>
      </c>
      <c r="EK308" s="101">
        <f t="shared" si="371"/>
        <v>0</v>
      </c>
      <c r="EL308" s="101">
        <f t="shared" si="372"/>
        <v>0</v>
      </c>
      <c r="EM308" s="101">
        <f t="shared" si="373"/>
        <v>0</v>
      </c>
      <c r="EN308" s="101">
        <f t="shared" si="374"/>
        <v>0</v>
      </c>
      <c r="EO308" s="101">
        <f t="shared" si="375"/>
        <v>0</v>
      </c>
      <c r="EP308" s="101">
        <f t="shared" si="376"/>
        <v>0</v>
      </c>
      <c r="EQ308" s="101">
        <f t="shared" si="377"/>
        <v>0</v>
      </c>
    </row>
    <row r="309" spans="2:147" ht="21.75" customHeight="1" x14ac:dyDescent="0.45">
      <c r="B309" s="133" t="str">
        <f>IF(Data!B308&lt;&gt;"",Data!B308,"")</f>
        <v/>
      </c>
      <c r="C309" s="158" t="str">
        <f>IF(Data!C308&lt;&gt;"",Data!C308,"")</f>
        <v/>
      </c>
      <c r="D309" s="106" t="str">
        <f>IF(Data!D308&lt;&gt;"",Data!D308,"")</f>
        <v/>
      </c>
      <c r="E309" s="140">
        <f>IF(AND(I309=1,Data!T308=0),0,IF(I309=999,999,Data!T308))</f>
        <v>999</v>
      </c>
      <c r="F309" s="140" t="str">
        <f t="shared" si="378"/>
        <v/>
      </c>
      <c r="G309" s="140" t="str">
        <f>IF(Data!K308&lt;&gt;"",Data!K308,"")</f>
        <v/>
      </c>
      <c r="H309" s="141" t="str">
        <f>IF(Data!L308&lt;&gt;"",Data!L308,"")</f>
        <v/>
      </c>
      <c r="I309" s="63">
        <f>IF(Data!M308&lt;&gt;"",Data!M308,"")</f>
        <v>999</v>
      </c>
      <c r="J309" s="63">
        <f t="shared" si="379"/>
        <v>0</v>
      </c>
      <c r="L309" s="64" t="str">
        <f t="shared" si="380"/>
        <v/>
      </c>
      <c r="N309" s="63">
        <f t="shared" si="381"/>
        <v>0</v>
      </c>
      <c r="P309" s="64" t="str">
        <f t="shared" si="382"/>
        <v/>
      </c>
      <c r="R309" s="63">
        <f t="shared" si="383"/>
        <v>0</v>
      </c>
      <c r="S309" s="64" t="str">
        <f t="shared" si="384"/>
        <v/>
      </c>
      <c r="W309" s="310">
        <f t="shared" si="385"/>
        <v>999</v>
      </c>
      <c r="Y309" s="65">
        <f t="shared" si="386"/>
        <v>0</v>
      </c>
      <c r="Z309" s="65">
        <f t="shared" si="387"/>
        <v>0</v>
      </c>
      <c r="AA309" s="65">
        <f t="shared" si="388"/>
        <v>0</v>
      </c>
      <c r="AB309" s="65">
        <f t="shared" si="389"/>
        <v>0</v>
      </c>
      <c r="AC309" s="341">
        <f t="shared" si="390"/>
        <v>0</v>
      </c>
      <c r="AD309" s="65">
        <f t="shared" si="391"/>
        <v>0</v>
      </c>
      <c r="AE309" s="65">
        <f t="shared" si="392"/>
        <v>0</v>
      </c>
      <c r="AF309" s="65">
        <f t="shared" si="393"/>
        <v>0</v>
      </c>
      <c r="AG309" s="65">
        <f t="shared" si="394"/>
        <v>0</v>
      </c>
      <c r="AH309" s="65">
        <f t="shared" si="395"/>
        <v>0</v>
      </c>
      <c r="AI309" s="65">
        <f t="shared" si="396"/>
        <v>0</v>
      </c>
      <c r="AJ309" s="65">
        <f t="shared" si="397"/>
        <v>0</v>
      </c>
      <c r="AK309" s="65">
        <f t="shared" si="398"/>
        <v>0</v>
      </c>
      <c r="AL309" s="65">
        <f t="shared" si="399"/>
        <v>0</v>
      </c>
      <c r="AM309" s="65">
        <f t="shared" si="400"/>
        <v>0</v>
      </c>
      <c r="AN309" s="65">
        <f t="shared" si="401"/>
        <v>0</v>
      </c>
      <c r="AO309" s="65">
        <f t="shared" si="402"/>
        <v>0</v>
      </c>
      <c r="AP309" s="65">
        <f t="shared" si="403"/>
        <v>0</v>
      </c>
      <c r="AQ309" s="65">
        <f t="shared" si="404"/>
        <v>0</v>
      </c>
      <c r="AR309" s="65">
        <f t="shared" si="405"/>
        <v>0</v>
      </c>
      <c r="AS309" s="65">
        <f t="shared" si="406"/>
        <v>0</v>
      </c>
      <c r="AT309" s="65">
        <f t="shared" si="407"/>
        <v>0</v>
      </c>
      <c r="AU309" s="65">
        <f t="shared" si="408"/>
        <v>0</v>
      </c>
      <c r="AV309" s="65">
        <f t="shared" si="409"/>
        <v>0</v>
      </c>
      <c r="AW309" s="65">
        <f t="shared" si="410"/>
        <v>0</v>
      </c>
      <c r="AX309" s="65">
        <f t="shared" si="411"/>
        <v>0</v>
      </c>
      <c r="AY309" s="65">
        <f t="shared" si="412"/>
        <v>0</v>
      </c>
      <c r="AZ309" s="65">
        <f t="shared" si="413"/>
        <v>0</v>
      </c>
      <c r="BA309" s="65">
        <f t="shared" si="414"/>
        <v>0</v>
      </c>
      <c r="BB309" s="65">
        <f t="shared" si="415"/>
        <v>0</v>
      </c>
      <c r="BC309" s="65">
        <f t="shared" si="416"/>
        <v>0</v>
      </c>
      <c r="BD309" s="65">
        <f t="shared" si="417"/>
        <v>0</v>
      </c>
      <c r="BE309" s="65">
        <f t="shared" si="418"/>
        <v>0</v>
      </c>
      <c r="BF309" s="65">
        <f t="shared" si="419"/>
        <v>0</v>
      </c>
      <c r="BG309" s="65">
        <f t="shared" si="420"/>
        <v>0</v>
      </c>
      <c r="BI309" s="371">
        <v>2054</v>
      </c>
      <c r="BJ309" s="342">
        <v>10.917250250107189</v>
      </c>
      <c r="BK309" s="342">
        <v>12.778166833404793</v>
      </c>
      <c r="BL309" s="342">
        <v>13.708625125053594</v>
      </c>
      <c r="BM309" s="342">
        <v>14.639083416702396</v>
      </c>
      <c r="BN309" s="342">
        <v>16.5</v>
      </c>
      <c r="BO309" s="342">
        <v>19.052114171379571</v>
      </c>
      <c r="BP309" s="342">
        <v>20.328171257069357</v>
      </c>
      <c r="BQ309" s="342">
        <v>21.604228342759143</v>
      </c>
      <c r="BR309" s="342">
        <v>24.156342514138714</v>
      </c>
      <c r="BS309" s="65"/>
      <c r="BT309" s="371">
        <v>2054</v>
      </c>
      <c r="BU309" s="342">
        <v>91.639429143102149</v>
      </c>
      <c r="BV309" s="342">
        <v>95.892952762068106</v>
      </c>
      <c r="BW309" s="342">
        <v>98.019714571551077</v>
      </c>
      <c r="BX309" s="342">
        <v>100.14647638103405</v>
      </c>
      <c r="BY309" s="342">
        <v>104.4</v>
      </c>
      <c r="BZ309" s="342">
        <v>108.38767839278059</v>
      </c>
      <c r="CA309" s="342">
        <v>110.38151758917087</v>
      </c>
      <c r="CB309" s="342">
        <v>112.37535678556117</v>
      </c>
      <c r="CC309" s="342">
        <v>116.36303517834175</v>
      </c>
      <c r="CE309" s="385">
        <v>92</v>
      </c>
      <c r="CF309" s="342">
        <v>10.409857285775537</v>
      </c>
      <c r="CG309" s="342">
        <v>11.473238190517025</v>
      </c>
      <c r="CH309" s="342">
        <v>12.004928642887769</v>
      </c>
      <c r="CI309" s="342">
        <v>12.536619095258512</v>
      </c>
      <c r="CJ309" s="342">
        <v>13.6</v>
      </c>
      <c r="CK309" s="342">
        <v>15.035564221401009</v>
      </c>
      <c r="CL309" s="342">
        <v>15.753346332101513</v>
      </c>
      <c r="CM309" s="342">
        <v>16.471128442802019</v>
      </c>
      <c r="CN309" s="342">
        <v>17.906692664203028</v>
      </c>
      <c r="CO309" s="342">
        <v>10.169364421486762</v>
      </c>
      <c r="CP309" s="342">
        <v>11.179576280991174</v>
      </c>
      <c r="CQ309" s="342">
        <v>11.684682210743381</v>
      </c>
      <c r="CR309" s="342">
        <v>12.189788140495587</v>
      </c>
      <c r="CS309" s="342">
        <v>13.2</v>
      </c>
      <c r="CT309" s="342">
        <v>14.635564221401008</v>
      </c>
      <c r="CU309" s="342">
        <v>15.353346332101513</v>
      </c>
      <c r="CV309" s="342">
        <v>16.071128442802017</v>
      </c>
      <c r="CW309" s="342">
        <v>17.506692664203026</v>
      </c>
      <c r="CY309" s="101">
        <f t="shared" si="421"/>
        <v>0</v>
      </c>
      <c r="CZ309" s="101">
        <f t="shared" si="422"/>
        <v>0</v>
      </c>
      <c r="DB309" s="101">
        <f t="shared" si="423"/>
        <v>0</v>
      </c>
      <c r="DD309" s="311">
        <f t="shared" si="424"/>
        <v>0</v>
      </c>
      <c r="DE309" s="311"/>
      <c r="DF309" s="101">
        <f t="shared" si="340"/>
        <v>0</v>
      </c>
      <c r="DG309" s="101">
        <f t="shared" si="341"/>
        <v>0</v>
      </c>
      <c r="DH309" s="101">
        <f t="shared" si="342"/>
        <v>0</v>
      </c>
      <c r="DI309" s="101">
        <f t="shared" si="343"/>
        <v>0</v>
      </c>
      <c r="DJ309" s="311">
        <f t="shared" si="344"/>
        <v>0</v>
      </c>
      <c r="DK309" s="311">
        <f t="shared" si="345"/>
        <v>0</v>
      </c>
      <c r="DL309" s="101">
        <f t="shared" si="346"/>
        <v>0</v>
      </c>
      <c r="DM309" s="101">
        <f t="shared" si="347"/>
        <v>0</v>
      </c>
      <c r="DN309" s="101">
        <f t="shared" si="348"/>
        <v>0</v>
      </c>
      <c r="DO309" s="101">
        <f t="shared" si="349"/>
        <v>0</v>
      </c>
      <c r="DP309" s="101">
        <f t="shared" si="350"/>
        <v>0</v>
      </c>
      <c r="DQ309" s="101">
        <f t="shared" si="351"/>
        <v>0</v>
      </c>
      <c r="DR309" s="101">
        <f t="shared" si="352"/>
        <v>0</v>
      </c>
      <c r="DS309" s="101">
        <f t="shared" si="353"/>
        <v>0</v>
      </c>
      <c r="DT309" s="101">
        <f t="shared" si="354"/>
        <v>0</v>
      </c>
      <c r="DU309" s="101">
        <f t="shared" si="355"/>
        <v>0</v>
      </c>
      <c r="DV309" s="101">
        <f t="shared" si="356"/>
        <v>0</v>
      </c>
      <c r="DW309" s="101">
        <f t="shared" si="357"/>
        <v>0</v>
      </c>
      <c r="DX309" s="311">
        <f t="shared" si="358"/>
        <v>0</v>
      </c>
      <c r="DY309" s="101">
        <f t="shared" si="359"/>
        <v>0</v>
      </c>
      <c r="DZ309" s="101">
        <f t="shared" si="360"/>
        <v>0</v>
      </c>
      <c r="EA309" s="101">
        <f t="shared" si="361"/>
        <v>0</v>
      </c>
      <c r="EB309" s="101">
        <f t="shared" si="362"/>
        <v>0</v>
      </c>
      <c r="EC309" s="101">
        <f t="shared" si="363"/>
        <v>0</v>
      </c>
      <c r="ED309" s="101">
        <f t="shared" si="364"/>
        <v>0</v>
      </c>
      <c r="EE309" s="101">
        <f t="shared" si="365"/>
        <v>0</v>
      </c>
      <c r="EF309" s="101">
        <f t="shared" si="366"/>
        <v>0</v>
      </c>
      <c r="EG309" s="101">
        <f t="shared" si="367"/>
        <v>0</v>
      </c>
      <c r="EH309" s="101">
        <f t="shared" si="368"/>
        <v>0</v>
      </c>
      <c r="EI309" s="101">
        <f t="shared" si="369"/>
        <v>0</v>
      </c>
      <c r="EJ309" s="101">
        <f t="shared" si="370"/>
        <v>0</v>
      </c>
      <c r="EK309" s="101">
        <f t="shared" si="371"/>
        <v>0</v>
      </c>
      <c r="EL309" s="101">
        <f t="shared" si="372"/>
        <v>0</v>
      </c>
      <c r="EM309" s="101">
        <f t="shared" si="373"/>
        <v>0</v>
      </c>
      <c r="EN309" s="101">
        <f t="shared" si="374"/>
        <v>0</v>
      </c>
      <c r="EO309" s="101">
        <f t="shared" si="375"/>
        <v>0</v>
      </c>
      <c r="EP309" s="101">
        <f t="shared" si="376"/>
        <v>0</v>
      </c>
      <c r="EQ309" s="101">
        <f t="shared" si="377"/>
        <v>0</v>
      </c>
    </row>
    <row r="310" spans="2:147" ht="21.75" customHeight="1" x14ac:dyDescent="0.45">
      <c r="B310" s="133" t="str">
        <f>IF(Data!B309&lt;&gt;"",Data!B309,"")</f>
        <v/>
      </c>
      <c r="C310" s="158" t="str">
        <f>IF(Data!C309&lt;&gt;"",Data!C309,"")</f>
        <v/>
      </c>
      <c r="D310" s="106" t="str">
        <f>IF(Data!D309&lt;&gt;"",Data!D309,"")</f>
        <v/>
      </c>
      <c r="E310" s="140">
        <f>IF(AND(I310=1,Data!T309=0),0,IF(I310=999,999,Data!T309))</f>
        <v>999</v>
      </c>
      <c r="F310" s="140" t="str">
        <f t="shared" si="378"/>
        <v/>
      </c>
      <c r="G310" s="140" t="str">
        <f>IF(Data!K309&lt;&gt;"",Data!K309,"")</f>
        <v/>
      </c>
      <c r="H310" s="141" t="str">
        <f>IF(Data!L309&lt;&gt;"",Data!L309,"")</f>
        <v/>
      </c>
      <c r="I310" s="63">
        <f>IF(Data!M309&lt;&gt;"",Data!M309,"")</f>
        <v>999</v>
      </c>
      <c r="J310" s="63">
        <f t="shared" si="379"/>
        <v>0</v>
      </c>
      <c r="L310" s="64" t="str">
        <f t="shared" si="380"/>
        <v/>
      </c>
      <c r="N310" s="63">
        <f t="shared" si="381"/>
        <v>0</v>
      </c>
      <c r="P310" s="64" t="str">
        <f t="shared" si="382"/>
        <v/>
      </c>
      <c r="R310" s="63">
        <f t="shared" si="383"/>
        <v>0</v>
      </c>
      <c r="S310" s="64" t="str">
        <f t="shared" si="384"/>
        <v/>
      </c>
      <c r="W310" s="310">
        <f t="shared" si="385"/>
        <v>999</v>
      </c>
      <c r="Y310" s="65">
        <f t="shared" si="386"/>
        <v>0</v>
      </c>
      <c r="Z310" s="65">
        <f t="shared" si="387"/>
        <v>0</v>
      </c>
      <c r="AA310" s="65">
        <f t="shared" si="388"/>
        <v>0</v>
      </c>
      <c r="AB310" s="65">
        <f t="shared" si="389"/>
        <v>0</v>
      </c>
      <c r="AC310" s="341">
        <f t="shared" si="390"/>
        <v>0</v>
      </c>
      <c r="AD310" s="65">
        <f t="shared" si="391"/>
        <v>0</v>
      </c>
      <c r="AE310" s="65">
        <f t="shared" si="392"/>
        <v>0</v>
      </c>
      <c r="AF310" s="65">
        <f t="shared" si="393"/>
        <v>0</v>
      </c>
      <c r="AG310" s="65">
        <f t="shared" si="394"/>
        <v>0</v>
      </c>
      <c r="AH310" s="65">
        <f t="shared" si="395"/>
        <v>0</v>
      </c>
      <c r="AI310" s="65">
        <f t="shared" si="396"/>
        <v>0</v>
      </c>
      <c r="AJ310" s="65">
        <f t="shared" si="397"/>
        <v>0</v>
      </c>
      <c r="AK310" s="65">
        <f t="shared" si="398"/>
        <v>0</v>
      </c>
      <c r="AL310" s="65">
        <f t="shared" si="399"/>
        <v>0</v>
      </c>
      <c r="AM310" s="65">
        <f t="shared" si="400"/>
        <v>0</v>
      </c>
      <c r="AN310" s="65">
        <f t="shared" si="401"/>
        <v>0</v>
      </c>
      <c r="AO310" s="65">
        <f t="shared" si="402"/>
        <v>0</v>
      </c>
      <c r="AP310" s="65">
        <f t="shared" si="403"/>
        <v>0</v>
      </c>
      <c r="AQ310" s="65">
        <f t="shared" si="404"/>
        <v>0</v>
      </c>
      <c r="AR310" s="65">
        <f t="shared" si="405"/>
        <v>0</v>
      </c>
      <c r="AS310" s="65">
        <f t="shared" si="406"/>
        <v>0</v>
      </c>
      <c r="AT310" s="65">
        <f t="shared" si="407"/>
        <v>0</v>
      </c>
      <c r="AU310" s="65">
        <f t="shared" si="408"/>
        <v>0</v>
      </c>
      <c r="AV310" s="65">
        <f t="shared" si="409"/>
        <v>0</v>
      </c>
      <c r="AW310" s="65">
        <f t="shared" si="410"/>
        <v>0</v>
      </c>
      <c r="AX310" s="65">
        <f t="shared" si="411"/>
        <v>0</v>
      </c>
      <c r="AY310" s="65">
        <f t="shared" si="412"/>
        <v>0</v>
      </c>
      <c r="AZ310" s="65">
        <f t="shared" si="413"/>
        <v>0</v>
      </c>
      <c r="BA310" s="65">
        <f t="shared" si="414"/>
        <v>0</v>
      </c>
      <c r="BB310" s="65">
        <f t="shared" si="415"/>
        <v>0</v>
      </c>
      <c r="BC310" s="65">
        <f t="shared" si="416"/>
        <v>0</v>
      </c>
      <c r="BD310" s="65">
        <f t="shared" si="417"/>
        <v>0</v>
      </c>
      <c r="BE310" s="65">
        <f t="shared" si="418"/>
        <v>0</v>
      </c>
      <c r="BF310" s="65">
        <f t="shared" si="419"/>
        <v>0</v>
      </c>
      <c r="BG310" s="65">
        <f t="shared" si="420"/>
        <v>0</v>
      </c>
      <c r="BI310" s="371">
        <v>2055</v>
      </c>
      <c r="BJ310" s="342">
        <v>10.957743114395965</v>
      </c>
      <c r="BK310" s="342">
        <v>12.871828742930644</v>
      </c>
      <c r="BL310" s="342">
        <v>13.828871557197981</v>
      </c>
      <c r="BM310" s="342">
        <v>14.785914371465321</v>
      </c>
      <c r="BN310" s="342">
        <v>16.7</v>
      </c>
      <c r="BO310" s="342">
        <v>19.252114171379571</v>
      </c>
      <c r="BP310" s="342">
        <v>20.528171257069356</v>
      </c>
      <c r="BQ310" s="342">
        <v>21.804228342759142</v>
      </c>
      <c r="BR310" s="342">
        <v>24.356342514138714</v>
      </c>
      <c r="BS310" s="65"/>
      <c r="BT310" s="371">
        <v>2055</v>
      </c>
      <c r="BU310" s="342">
        <v>92.079922007390934</v>
      </c>
      <c r="BV310" s="342">
        <v>96.386614671593961</v>
      </c>
      <c r="BW310" s="342">
        <v>98.539961003695453</v>
      </c>
      <c r="BX310" s="342">
        <v>100.69330733579697</v>
      </c>
      <c r="BY310" s="342">
        <v>105</v>
      </c>
      <c r="BZ310" s="342">
        <v>108.98767839278058</v>
      </c>
      <c r="CA310" s="342">
        <v>110.98151758917086</v>
      </c>
      <c r="CB310" s="342">
        <v>112.97535678556116</v>
      </c>
      <c r="CC310" s="342">
        <v>116.96303517834174</v>
      </c>
      <c r="CE310" s="385">
        <v>92.25</v>
      </c>
      <c r="CF310" s="342">
        <v>10.459857285775538</v>
      </c>
      <c r="CG310" s="342">
        <v>11.523238190517024</v>
      </c>
      <c r="CH310" s="342">
        <v>12.05492864288777</v>
      </c>
      <c r="CI310" s="342">
        <v>12.586619095258513</v>
      </c>
      <c r="CJ310" s="342">
        <v>13.65</v>
      </c>
      <c r="CK310" s="342">
        <v>15.098856482710278</v>
      </c>
      <c r="CL310" s="342">
        <v>15.823284724065417</v>
      </c>
      <c r="CM310" s="342">
        <v>16.547712965420558</v>
      </c>
      <c r="CN310" s="342">
        <v>17.996569448130835</v>
      </c>
      <c r="CO310" s="342">
        <v>10.204487637558955</v>
      </c>
      <c r="CP310" s="342">
        <v>11.227991758372637</v>
      </c>
      <c r="CQ310" s="342">
        <v>11.739743818779477</v>
      </c>
      <c r="CR310" s="342">
        <v>12.251495879186319</v>
      </c>
      <c r="CS310" s="342">
        <v>13.275</v>
      </c>
      <c r="CT310" s="342">
        <v>14.710564221401008</v>
      </c>
      <c r="CU310" s="342">
        <v>15.428346332101512</v>
      </c>
      <c r="CV310" s="342">
        <v>16.146128442802016</v>
      </c>
      <c r="CW310" s="342">
        <v>17.581692664203025</v>
      </c>
      <c r="CY310" s="101">
        <f t="shared" si="421"/>
        <v>0</v>
      </c>
      <c r="CZ310" s="101">
        <f t="shared" si="422"/>
        <v>0</v>
      </c>
      <c r="DB310" s="101">
        <f t="shared" si="423"/>
        <v>0</v>
      </c>
      <c r="DD310" s="311">
        <f t="shared" si="424"/>
        <v>0</v>
      </c>
      <c r="DE310" s="311"/>
      <c r="DF310" s="101">
        <f t="shared" si="340"/>
        <v>0</v>
      </c>
      <c r="DG310" s="101">
        <f t="shared" si="341"/>
        <v>0</v>
      </c>
      <c r="DH310" s="101">
        <f t="shared" si="342"/>
        <v>0</v>
      </c>
      <c r="DI310" s="101">
        <f t="shared" si="343"/>
        <v>0</v>
      </c>
      <c r="DJ310" s="311">
        <f t="shared" si="344"/>
        <v>0</v>
      </c>
      <c r="DK310" s="311">
        <f t="shared" si="345"/>
        <v>0</v>
      </c>
      <c r="DL310" s="101">
        <f t="shared" si="346"/>
        <v>0</v>
      </c>
      <c r="DM310" s="101">
        <f t="shared" si="347"/>
        <v>0</v>
      </c>
      <c r="DN310" s="101">
        <f t="shared" si="348"/>
        <v>0</v>
      </c>
      <c r="DO310" s="101">
        <f t="shared" si="349"/>
        <v>0</v>
      </c>
      <c r="DP310" s="101">
        <f t="shared" si="350"/>
        <v>0</v>
      </c>
      <c r="DQ310" s="101">
        <f t="shared" si="351"/>
        <v>0</v>
      </c>
      <c r="DR310" s="101">
        <f t="shared" si="352"/>
        <v>0</v>
      </c>
      <c r="DS310" s="101">
        <f t="shared" si="353"/>
        <v>0</v>
      </c>
      <c r="DT310" s="101">
        <f t="shared" si="354"/>
        <v>0</v>
      </c>
      <c r="DU310" s="101">
        <f t="shared" si="355"/>
        <v>0</v>
      </c>
      <c r="DV310" s="101">
        <f t="shared" si="356"/>
        <v>0</v>
      </c>
      <c r="DW310" s="101">
        <f t="shared" si="357"/>
        <v>0</v>
      </c>
      <c r="DX310" s="311">
        <f t="shared" si="358"/>
        <v>0</v>
      </c>
      <c r="DY310" s="101">
        <f t="shared" si="359"/>
        <v>0</v>
      </c>
      <c r="DZ310" s="101">
        <f t="shared" si="360"/>
        <v>0</v>
      </c>
      <c r="EA310" s="101">
        <f t="shared" si="361"/>
        <v>0</v>
      </c>
      <c r="EB310" s="101">
        <f t="shared" si="362"/>
        <v>0</v>
      </c>
      <c r="EC310" s="101">
        <f t="shared" si="363"/>
        <v>0</v>
      </c>
      <c r="ED310" s="101">
        <f t="shared" si="364"/>
        <v>0</v>
      </c>
      <c r="EE310" s="101">
        <f t="shared" si="365"/>
        <v>0</v>
      </c>
      <c r="EF310" s="101">
        <f t="shared" si="366"/>
        <v>0</v>
      </c>
      <c r="EG310" s="101">
        <f t="shared" si="367"/>
        <v>0</v>
      </c>
      <c r="EH310" s="101">
        <f t="shared" si="368"/>
        <v>0</v>
      </c>
      <c r="EI310" s="101">
        <f t="shared" si="369"/>
        <v>0</v>
      </c>
      <c r="EJ310" s="101">
        <f t="shared" si="370"/>
        <v>0</v>
      </c>
      <c r="EK310" s="101">
        <f t="shared" si="371"/>
        <v>0</v>
      </c>
      <c r="EL310" s="101">
        <f t="shared" si="372"/>
        <v>0</v>
      </c>
      <c r="EM310" s="101">
        <f t="shared" si="373"/>
        <v>0</v>
      </c>
      <c r="EN310" s="101">
        <f t="shared" si="374"/>
        <v>0</v>
      </c>
      <c r="EO310" s="101">
        <f t="shared" si="375"/>
        <v>0</v>
      </c>
      <c r="EP310" s="101">
        <f t="shared" si="376"/>
        <v>0</v>
      </c>
      <c r="EQ310" s="101">
        <f t="shared" si="377"/>
        <v>0</v>
      </c>
    </row>
    <row r="311" spans="2:147" ht="21.75" customHeight="1" x14ac:dyDescent="0.45">
      <c r="B311" s="133" t="str">
        <f>IF(Data!B310&lt;&gt;"",Data!B310,"")</f>
        <v/>
      </c>
      <c r="C311" s="158" t="str">
        <f>IF(Data!C310&lt;&gt;"",Data!C310,"")</f>
        <v/>
      </c>
      <c r="D311" s="106" t="str">
        <f>IF(Data!D310&lt;&gt;"",Data!D310,"")</f>
        <v/>
      </c>
      <c r="E311" s="140">
        <f>IF(AND(I311=1,Data!T310=0),0,IF(I311=999,999,Data!T310))</f>
        <v>999</v>
      </c>
      <c r="F311" s="140" t="str">
        <f t="shared" si="378"/>
        <v/>
      </c>
      <c r="G311" s="140" t="str">
        <f>IF(Data!K310&lt;&gt;"",Data!K310,"")</f>
        <v/>
      </c>
      <c r="H311" s="141" t="str">
        <f>IF(Data!L310&lt;&gt;"",Data!L310,"")</f>
        <v/>
      </c>
      <c r="I311" s="63">
        <f>IF(Data!M310&lt;&gt;"",Data!M310,"")</f>
        <v>999</v>
      </c>
      <c r="J311" s="63">
        <f t="shared" si="379"/>
        <v>0</v>
      </c>
      <c r="L311" s="64" t="str">
        <f t="shared" si="380"/>
        <v/>
      </c>
      <c r="N311" s="63">
        <f t="shared" si="381"/>
        <v>0</v>
      </c>
      <c r="P311" s="64" t="str">
        <f t="shared" si="382"/>
        <v/>
      </c>
      <c r="R311" s="63">
        <f t="shared" si="383"/>
        <v>0</v>
      </c>
      <c r="S311" s="64" t="str">
        <f t="shared" si="384"/>
        <v/>
      </c>
      <c r="W311" s="310">
        <f t="shared" si="385"/>
        <v>999</v>
      </c>
      <c r="Y311" s="65">
        <f t="shared" si="386"/>
        <v>0</v>
      </c>
      <c r="Z311" s="65">
        <f t="shared" si="387"/>
        <v>0</v>
      </c>
      <c r="AA311" s="65">
        <f t="shared" si="388"/>
        <v>0</v>
      </c>
      <c r="AB311" s="65">
        <f t="shared" si="389"/>
        <v>0</v>
      </c>
      <c r="AC311" s="341">
        <f t="shared" si="390"/>
        <v>0</v>
      </c>
      <c r="AD311" s="65">
        <f t="shared" si="391"/>
        <v>0</v>
      </c>
      <c r="AE311" s="65">
        <f t="shared" si="392"/>
        <v>0</v>
      </c>
      <c r="AF311" s="65">
        <f t="shared" si="393"/>
        <v>0</v>
      </c>
      <c r="AG311" s="65">
        <f t="shared" si="394"/>
        <v>0</v>
      </c>
      <c r="AH311" s="65">
        <f t="shared" si="395"/>
        <v>0</v>
      </c>
      <c r="AI311" s="65">
        <f t="shared" si="396"/>
        <v>0</v>
      </c>
      <c r="AJ311" s="65">
        <f t="shared" si="397"/>
        <v>0</v>
      </c>
      <c r="AK311" s="65">
        <f t="shared" si="398"/>
        <v>0</v>
      </c>
      <c r="AL311" s="65">
        <f t="shared" si="399"/>
        <v>0</v>
      </c>
      <c r="AM311" s="65">
        <f t="shared" si="400"/>
        <v>0</v>
      </c>
      <c r="AN311" s="65">
        <f t="shared" si="401"/>
        <v>0</v>
      </c>
      <c r="AO311" s="65">
        <f t="shared" si="402"/>
        <v>0</v>
      </c>
      <c r="AP311" s="65">
        <f t="shared" si="403"/>
        <v>0</v>
      </c>
      <c r="AQ311" s="65">
        <f t="shared" si="404"/>
        <v>0</v>
      </c>
      <c r="AR311" s="65">
        <f t="shared" si="405"/>
        <v>0</v>
      </c>
      <c r="AS311" s="65">
        <f t="shared" si="406"/>
        <v>0</v>
      </c>
      <c r="AT311" s="65">
        <f t="shared" si="407"/>
        <v>0</v>
      </c>
      <c r="AU311" s="65">
        <f t="shared" si="408"/>
        <v>0</v>
      </c>
      <c r="AV311" s="65">
        <f t="shared" si="409"/>
        <v>0</v>
      </c>
      <c r="AW311" s="65">
        <f t="shared" si="410"/>
        <v>0</v>
      </c>
      <c r="AX311" s="65">
        <f t="shared" si="411"/>
        <v>0</v>
      </c>
      <c r="AY311" s="65">
        <f t="shared" si="412"/>
        <v>0</v>
      </c>
      <c r="AZ311" s="65">
        <f t="shared" si="413"/>
        <v>0</v>
      </c>
      <c r="BA311" s="65">
        <f t="shared" si="414"/>
        <v>0</v>
      </c>
      <c r="BB311" s="65">
        <f t="shared" si="415"/>
        <v>0</v>
      </c>
      <c r="BC311" s="65">
        <f t="shared" si="416"/>
        <v>0</v>
      </c>
      <c r="BD311" s="65">
        <f t="shared" si="417"/>
        <v>0</v>
      </c>
      <c r="BE311" s="65">
        <f t="shared" si="418"/>
        <v>0</v>
      </c>
      <c r="BF311" s="65">
        <f t="shared" si="419"/>
        <v>0</v>
      </c>
      <c r="BG311" s="65">
        <f t="shared" si="420"/>
        <v>0</v>
      </c>
      <c r="BI311" s="371">
        <v>2056</v>
      </c>
      <c r="BJ311" s="342">
        <v>11.057743114395965</v>
      </c>
      <c r="BK311" s="342">
        <v>12.971828742930644</v>
      </c>
      <c r="BL311" s="342">
        <v>13.928871557197983</v>
      </c>
      <c r="BM311" s="342">
        <v>14.885914371465322</v>
      </c>
      <c r="BN311" s="342">
        <v>16.8</v>
      </c>
      <c r="BO311" s="342">
        <v>19.405283216616645</v>
      </c>
      <c r="BP311" s="342">
        <v>20.707924824924966</v>
      </c>
      <c r="BQ311" s="342">
        <v>22.01056643323329</v>
      </c>
      <c r="BR311" s="342">
        <v>24.615849649849935</v>
      </c>
      <c r="BS311" s="65"/>
      <c r="BT311" s="371">
        <v>2056</v>
      </c>
      <c r="BU311" s="342">
        <v>92.579922007390934</v>
      </c>
      <c r="BV311" s="342">
        <v>96.886614671593961</v>
      </c>
      <c r="BW311" s="342">
        <v>99.039961003695453</v>
      </c>
      <c r="BX311" s="342">
        <v>101.19330733579697</v>
      </c>
      <c r="BY311" s="342">
        <v>105.5</v>
      </c>
      <c r="BZ311" s="342">
        <v>109.54084743801765</v>
      </c>
      <c r="CA311" s="342">
        <v>111.56127115702648</v>
      </c>
      <c r="CB311" s="342">
        <v>113.5816948760353</v>
      </c>
      <c r="CC311" s="342">
        <v>117.62254231405295</v>
      </c>
      <c r="CE311" s="385">
        <v>92.5</v>
      </c>
      <c r="CF311" s="342">
        <v>10.509857285775537</v>
      </c>
      <c r="CG311" s="342">
        <v>11.573238190517024</v>
      </c>
      <c r="CH311" s="342">
        <v>12.104928642887769</v>
      </c>
      <c r="CI311" s="342">
        <v>12.636619095258514</v>
      </c>
      <c r="CJ311" s="342">
        <v>13.7</v>
      </c>
      <c r="CK311" s="342">
        <v>15.162148744019547</v>
      </c>
      <c r="CL311" s="342">
        <v>15.893223116029318</v>
      </c>
      <c r="CM311" s="342">
        <v>16.624297488039094</v>
      </c>
      <c r="CN311" s="342">
        <v>18.086446232058641</v>
      </c>
      <c r="CO311" s="342">
        <v>10.239610853631149</v>
      </c>
      <c r="CP311" s="342">
        <v>11.2764072357541</v>
      </c>
      <c r="CQ311" s="342">
        <v>11.794805426815575</v>
      </c>
      <c r="CR311" s="342">
        <v>12.313203617877051</v>
      </c>
      <c r="CS311" s="342">
        <v>13.35</v>
      </c>
      <c r="CT311" s="342">
        <v>14.785564221401009</v>
      </c>
      <c r="CU311" s="342">
        <v>15.503346332101513</v>
      </c>
      <c r="CV311" s="342">
        <v>16.221128442802019</v>
      </c>
      <c r="CW311" s="342">
        <v>17.656692664203025</v>
      </c>
      <c r="CY311" s="101">
        <f t="shared" si="421"/>
        <v>0</v>
      </c>
      <c r="CZ311" s="101">
        <f t="shared" si="422"/>
        <v>0</v>
      </c>
      <c r="DB311" s="101">
        <f t="shared" si="423"/>
        <v>0</v>
      </c>
      <c r="DD311" s="311">
        <f t="shared" si="424"/>
        <v>0</v>
      </c>
      <c r="DE311" s="311"/>
      <c r="DF311" s="101">
        <f t="shared" si="340"/>
        <v>0</v>
      </c>
      <c r="DG311" s="101">
        <f t="shared" si="341"/>
        <v>0</v>
      </c>
      <c r="DH311" s="101">
        <f t="shared" si="342"/>
        <v>0</v>
      </c>
      <c r="DI311" s="101">
        <f t="shared" si="343"/>
        <v>0</v>
      </c>
      <c r="DJ311" s="311">
        <f t="shared" si="344"/>
        <v>0</v>
      </c>
      <c r="DK311" s="311">
        <f t="shared" si="345"/>
        <v>0</v>
      </c>
      <c r="DL311" s="101">
        <f t="shared" si="346"/>
        <v>0</v>
      </c>
      <c r="DM311" s="101">
        <f t="shared" si="347"/>
        <v>0</v>
      </c>
      <c r="DN311" s="101">
        <f t="shared" si="348"/>
        <v>0</v>
      </c>
      <c r="DO311" s="101">
        <f t="shared" si="349"/>
        <v>0</v>
      </c>
      <c r="DP311" s="101">
        <f t="shared" si="350"/>
        <v>0</v>
      </c>
      <c r="DQ311" s="101">
        <f t="shared" si="351"/>
        <v>0</v>
      </c>
      <c r="DR311" s="101">
        <f t="shared" si="352"/>
        <v>0</v>
      </c>
      <c r="DS311" s="101">
        <f t="shared" si="353"/>
        <v>0</v>
      </c>
      <c r="DT311" s="101">
        <f t="shared" si="354"/>
        <v>0</v>
      </c>
      <c r="DU311" s="101">
        <f t="shared" si="355"/>
        <v>0</v>
      </c>
      <c r="DV311" s="101">
        <f t="shared" si="356"/>
        <v>0</v>
      </c>
      <c r="DW311" s="101">
        <f t="shared" si="357"/>
        <v>0</v>
      </c>
      <c r="DX311" s="311">
        <f t="shared" si="358"/>
        <v>0</v>
      </c>
      <c r="DY311" s="101">
        <f t="shared" si="359"/>
        <v>0</v>
      </c>
      <c r="DZ311" s="101">
        <f t="shared" si="360"/>
        <v>0</v>
      </c>
      <c r="EA311" s="101">
        <f t="shared" si="361"/>
        <v>0</v>
      </c>
      <c r="EB311" s="101">
        <f t="shared" si="362"/>
        <v>0</v>
      </c>
      <c r="EC311" s="101">
        <f t="shared" si="363"/>
        <v>0</v>
      </c>
      <c r="ED311" s="101">
        <f t="shared" si="364"/>
        <v>0</v>
      </c>
      <c r="EE311" s="101">
        <f t="shared" si="365"/>
        <v>0</v>
      </c>
      <c r="EF311" s="101">
        <f t="shared" si="366"/>
        <v>0</v>
      </c>
      <c r="EG311" s="101">
        <f t="shared" si="367"/>
        <v>0</v>
      </c>
      <c r="EH311" s="101">
        <f t="shared" si="368"/>
        <v>0</v>
      </c>
      <c r="EI311" s="101">
        <f t="shared" si="369"/>
        <v>0</v>
      </c>
      <c r="EJ311" s="101">
        <f t="shared" si="370"/>
        <v>0</v>
      </c>
      <c r="EK311" s="101">
        <f t="shared" si="371"/>
        <v>0</v>
      </c>
      <c r="EL311" s="101">
        <f t="shared" si="372"/>
        <v>0</v>
      </c>
      <c r="EM311" s="101">
        <f t="shared" si="373"/>
        <v>0</v>
      </c>
      <c r="EN311" s="101">
        <f t="shared" si="374"/>
        <v>0</v>
      </c>
      <c r="EO311" s="101">
        <f t="shared" si="375"/>
        <v>0</v>
      </c>
      <c r="EP311" s="101">
        <f t="shared" si="376"/>
        <v>0</v>
      </c>
      <c r="EQ311" s="101">
        <f t="shared" si="377"/>
        <v>0</v>
      </c>
    </row>
    <row r="312" spans="2:147" ht="21.75" customHeight="1" x14ac:dyDescent="0.45">
      <c r="B312" s="133" t="str">
        <f>IF(Data!B311&lt;&gt;"",Data!B311,"")</f>
        <v/>
      </c>
      <c r="C312" s="158" t="str">
        <f>IF(Data!C311&lt;&gt;"",Data!C311,"")</f>
        <v/>
      </c>
      <c r="D312" s="106" t="str">
        <f>IF(Data!D311&lt;&gt;"",Data!D311,"")</f>
        <v/>
      </c>
      <c r="E312" s="140">
        <f>IF(AND(I312=1,Data!T311=0),0,IF(I312=999,999,Data!T311))</f>
        <v>999</v>
      </c>
      <c r="F312" s="140" t="str">
        <f t="shared" si="378"/>
        <v/>
      </c>
      <c r="G312" s="140" t="str">
        <f>IF(Data!K311&lt;&gt;"",Data!K311,"")</f>
        <v/>
      </c>
      <c r="H312" s="141" t="str">
        <f>IF(Data!L311&lt;&gt;"",Data!L311,"")</f>
        <v/>
      </c>
      <c r="I312" s="63">
        <f>IF(Data!M311&lt;&gt;"",Data!M311,"")</f>
        <v>999</v>
      </c>
      <c r="J312" s="63">
        <f t="shared" si="379"/>
        <v>0</v>
      </c>
      <c r="L312" s="64" t="str">
        <f t="shared" si="380"/>
        <v/>
      </c>
      <c r="N312" s="63">
        <f t="shared" si="381"/>
        <v>0</v>
      </c>
      <c r="P312" s="64" t="str">
        <f t="shared" si="382"/>
        <v/>
      </c>
      <c r="R312" s="63">
        <f t="shared" si="383"/>
        <v>0</v>
      </c>
      <c r="S312" s="64" t="str">
        <f t="shared" si="384"/>
        <v/>
      </c>
      <c r="W312" s="310">
        <f t="shared" si="385"/>
        <v>999</v>
      </c>
      <c r="Y312" s="65">
        <f t="shared" si="386"/>
        <v>0</v>
      </c>
      <c r="Z312" s="65">
        <f t="shared" si="387"/>
        <v>0</v>
      </c>
      <c r="AA312" s="65">
        <f t="shared" si="388"/>
        <v>0</v>
      </c>
      <c r="AB312" s="65">
        <f t="shared" si="389"/>
        <v>0</v>
      </c>
      <c r="AC312" s="341">
        <f t="shared" si="390"/>
        <v>0</v>
      </c>
      <c r="AD312" s="65">
        <f t="shared" si="391"/>
        <v>0</v>
      </c>
      <c r="AE312" s="65">
        <f t="shared" si="392"/>
        <v>0</v>
      </c>
      <c r="AF312" s="65">
        <f t="shared" si="393"/>
        <v>0</v>
      </c>
      <c r="AG312" s="65">
        <f t="shared" si="394"/>
        <v>0</v>
      </c>
      <c r="AH312" s="65">
        <f t="shared" si="395"/>
        <v>0</v>
      </c>
      <c r="AI312" s="65">
        <f t="shared" si="396"/>
        <v>0</v>
      </c>
      <c r="AJ312" s="65">
        <f t="shared" si="397"/>
        <v>0</v>
      </c>
      <c r="AK312" s="65">
        <f t="shared" si="398"/>
        <v>0</v>
      </c>
      <c r="AL312" s="65">
        <f t="shared" si="399"/>
        <v>0</v>
      </c>
      <c r="AM312" s="65">
        <f t="shared" si="400"/>
        <v>0</v>
      </c>
      <c r="AN312" s="65">
        <f t="shared" si="401"/>
        <v>0</v>
      </c>
      <c r="AO312" s="65">
        <f t="shared" si="402"/>
        <v>0</v>
      </c>
      <c r="AP312" s="65">
        <f t="shared" si="403"/>
        <v>0</v>
      </c>
      <c r="AQ312" s="65">
        <f t="shared" si="404"/>
        <v>0</v>
      </c>
      <c r="AR312" s="65">
        <f t="shared" si="405"/>
        <v>0</v>
      </c>
      <c r="AS312" s="65">
        <f t="shared" si="406"/>
        <v>0</v>
      </c>
      <c r="AT312" s="65">
        <f t="shared" si="407"/>
        <v>0</v>
      </c>
      <c r="AU312" s="65">
        <f t="shared" si="408"/>
        <v>0</v>
      </c>
      <c r="AV312" s="65">
        <f t="shared" si="409"/>
        <v>0</v>
      </c>
      <c r="AW312" s="65">
        <f t="shared" si="410"/>
        <v>0</v>
      </c>
      <c r="AX312" s="65">
        <f t="shared" si="411"/>
        <v>0</v>
      </c>
      <c r="AY312" s="65">
        <f t="shared" si="412"/>
        <v>0</v>
      </c>
      <c r="AZ312" s="65">
        <f t="shared" si="413"/>
        <v>0</v>
      </c>
      <c r="BA312" s="65">
        <f t="shared" si="414"/>
        <v>0</v>
      </c>
      <c r="BB312" s="65">
        <f t="shared" si="415"/>
        <v>0</v>
      </c>
      <c r="BC312" s="65">
        <f t="shared" si="416"/>
        <v>0</v>
      </c>
      <c r="BD312" s="65">
        <f t="shared" si="417"/>
        <v>0</v>
      </c>
      <c r="BE312" s="65">
        <f t="shared" si="418"/>
        <v>0</v>
      </c>
      <c r="BF312" s="65">
        <f t="shared" si="419"/>
        <v>0</v>
      </c>
      <c r="BG312" s="65">
        <f t="shared" si="420"/>
        <v>0</v>
      </c>
      <c r="BI312" s="371">
        <v>2057</v>
      </c>
      <c r="BJ312" s="342">
        <v>11.157743114395968</v>
      </c>
      <c r="BK312" s="342">
        <v>13.071828742930645</v>
      </c>
      <c r="BL312" s="342">
        <v>14.028871557197984</v>
      </c>
      <c r="BM312" s="342">
        <v>14.985914371465322</v>
      </c>
      <c r="BN312" s="342">
        <v>16.899999999999999</v>
      </c>
      <c r="BO312" s="342">
        <v>19.611621307090793</v>
      </c>
      <c r="BP312" s="342">
        <v>20.967431960636191</v>
      </c>
      <c r="BQ312" s="342">
        <v>22.323242614181588</v>
      </c>
      <c r="BR312" s="342">
        <v>25.034863921272382</v>
      </c>
      <c r="BS312" s="65"/>
      <c r="BT312" s="371">
        <v>2057</v>
      </c>
      <c r="BU312" s="342">
        <v>93.079922007390934</v>
      </c>
      <c r="BV312" s="342">
        <v>97.386614671593961</v>
      </c>
      <c r="BW312" s="342">
        <v>99.539961003695453</v>
      </c>
      <c r="BX312" s="342">
        <v>101.69330733579697</v>
      </c>
      <c r="BY312" s="342">
        <v>106</v>
      </c>
      <c r="BZ312" s="342">
        <v>110.09401648325473</v>
      </c>
      <c r="CA312" s="342">
        <v>112.1410247248821</v>
      </c>
      <c r="CB312" s="342">
        <v>114.18803296650945</v>
      </c>
      <c r="CC312" s="342">
        <v>118.28204944976419</v>
      </c>
      <c r="CE312" s="385">
        <v>92.75</v>
      </c>
      <c r="CF312" s="342">
        <v>10.559857285775536</v>
      </c>
      <c r="CG312" s="342">
        <v>11.623238190517025</v>
      </c>
      <c r="CH312" s="342">
        <v>12.154928642887768</v>
      </c>
      <c r="CI312" s="342">
        <v>12.686619095258514</v>
      </c>
      <c r="CJ312" s="342">
        <v>13.75</v>
      </c>
      <c r="CK312" s="342">
        <v>15.225441005328815</v>
      </c>
      <c r="CL312" s="342">
        <v>15.963161507993222</v>
      </c>
      <c r="CM312" s="342">
        <v>16.700882010657629</v>
      </c>
      <c r="CN312" s="342">
        <v>18.176323015986448</v>
      </c>
      <c r="CO312" s="342">
        <v>10.274734069703342</v>
      </c>
      <c r="CP312" s="342">
        <v>11.324822713135562</v>
      </c>
      <c r="CQ312" s="342">
        <v>11.849867034851671</v>
      </c>
      <c r="CR312" s="342">
        <v>12.374911356567782</v>
      </c>
      <c r="CS312" s="342">
        <v>13.425000000000001</v>
      </c>
      <c r="CT312" s="342">
        <v>14.86056422140101</v>
      </c>
      <c r="CU312" s="342">
        <v>15.578346332101514</v>
      </c>
      <c r="CV312" s="342">
        <v>16.296128442802019</v>
      </c>
      <c r="CW312" s="342">
        <v>17.731692664203024</v>
      </c>
      <c r="CY312" s="101">
        <f t="shared" si="421"/>
        <v>0</v>
      </c>
      <c r="CZ312" s="101">
        <f t="shared" si="422"/>
        <v>0</v>
      </c>
      <c r="DB312" s="101">
        <f t="shared" si="423"/>
        <v>0</v>
      </c>
      <c r="DD312" s="311">
        <f t="shared" si="424"/>
        <v>0</v>
      </c>
      <c r="DE312" s="311"/>
      <c r="DF312" s="101">
        <f t="shared" si="340"/>
        <v>0</v>
      </c>
      <c r="DG312" s="101">
        <f t="shared" si="341"/>
        <v>0</v>
      </c>
      <c r="DH312" s="101">
        <f t="shared" si="342"/>
        <v>0</v>
      </c>
      <c r="DI312" s="101">
        <f t="shared" si="343"/>
        <v>0</v>
      </c>
      <c r="DJ312" s="311">
        <f t="shared" si="344"/>
        <v>0</v>
      </c>
      <c r="DK312" s="311">
        <f t="shared" si="345"/>
        <v>0</v>
      </c>
      <c r="DL312" s="101">
        <f t="shared" si="346"/>
        <v>0</v>
      </c>
      <c r="DM312" s="101">
        <f t="shared" si="347"/>
        <v>0</v>
      </c>
      <c r="DN312" s="101">
        <f t="shared" si="348"/>
        <v>0</v>
      </c>
      <c r="DO312" s="101">
        <f t="shared" si="349"/>
        <v>0</v>
      </c>
      <c r="DP312" s="101">
        <f t="shared" si="350"/>
        <v>0</v>
      </c>
      <c r="DQ312" s="101">
        <f t="shared" si="351"/>
        <v>0</v>
      </c>
      <c r="DR312" s="101">
        <f t="shared" si="352"/>
        <v>0</v>
      </c>
      <c r="DS312" s="101">
        <f t="shared" si="353"/>
        <v>0</v>
      </c>
      <c r="DT312" s="101">
        <f t="shared" si="354"/>
        <v>0</v>
      </c>
      <c r="DU312" s="101">
        <f t="shared" si="355"/>
        <v>0</v>
      </c>
      <c r="DV312" s="101">
        <f t="shared" si="356"/>
        <v>0</v>
      </c>
      <c r="DW312" s="101">
        <f t="shared" si="357"/>
        <v>0</v>
      </c>
      <c r="DX312" s="311">
        <f t="shared" si="358"/>
        <v>0</v>
      </c>
      <c r="DY312" s="101">
        <f t="shared" si="359"/>
        <v>0</v>
      </c>
      <c r="DZ312" s="101">
        <f t="shared" si="360"/>
        <v>0</v>
      </c>
      <c r="EA312" s="101">
        <f t="shared" si="361"/>
        <v>0</v>
      </c>
      <c r="EB312" s="101">
        <f t="shared" si="362"/>
        <v>0</v>
      </c>
      <c r="EC312" s="101">
        <f t="shared" si="363"/>
        <v>0</v>
      </c>
      <c r="ED312" s="101">
        <f t="shared" si="364"/>
        <v>0</v>
      </c>
      <c r="EE312" s="101">
        <f t="shared" si="365"/>
        <v>0</v>
      </c>
      <c r="EF312" s="101">
        <f t="shared" si="366"/>
        <v>0</v>
      </c>
      <c r="EG312" s="101">
        <f t="shared" si="367"/>
        <v>0</v>
      </c>
      <c r="EH312" s="101">
        <f t="shared" si="368"/>
        <v>0</v>
      </c>
      <c r="EI312" s="101">
        <f t="shared" si="369"/>
        <v>0</v>
      </c>
      <c r="EJ312" s="101">
        <f t="shared" si="370"/>
        <v>0</v>
      </c>
      <c r="EK312" s="101">
        <f t="shared" si="371"/>
        <v>0</v>
      </c>
      <c r="EL312" s="101">
        <f t="shared" si="372"/>
        <v>0</v>
      </c>
      <c r="EM312" s="101">
        <f t="shared" si="373"/>
        <v>0</v>
      </c>
      <c r="EN312" s="101">
        <f t="shared" si="374"/>
        <v>0</v>
      </c>
      <c r="EO312" s="101">
        <f t="shared" si="375"/>
        <v>0</v>
      </c>
      <c r="EP312" s="101">
        <f t="shared" si="376"/>
        <v>0</v>
      </c>
      <c r="EQ312" s="101">
        <f t="shared" si="377"/>
        <v>0</v>
      </c>
    </row>
    <row r="313" spans="2:147" ht="21.75" customHeight="1" x14ac:dyDescent="0.45">
      <c r="B313" s="133" t="str">
        <f>IF(Data!B312&lt;&gt;"",Data!B312,"")</f>
        <v/>
      </c>
      <c r="C313" s="158" t="str">
        <f>IF(Data!C312&lt;&gt;"",Data!C312,"")</f>
        <v/>
      </c>
      <c r="D313" s="106" t="str">
        <f>IF(Data!D312&lt;&gt;"",Data!D312,"")</f>
        <v/>
      </c>
      <c r="E313" s="140">
        <f>IF(AND(I313=1,Data!T312=0),0,IF(I313=999,999,Data!T312))</f>
        <v>999</v>
      </c>
      <c r="F313" s="140" t="str">
        <f t="shared" si="378"/>
        <v/>
      </c>
      <c r="G313" s="140" t="str">
        <f>IF(Data!K312&lt;&gt;"",Data!K312,"")</f>
        <v/>
      </c>
      <c r="H313" s="141" t="str">
        <f>IF(Data!L312&lt;&gt;"",Data!L312,"")</f>
        <v/>
      </c>
      <c r="I313" s="63">
        <f>IF(Data!M312&lt;&gt;"",Data!M312,"")</f>
        <v>999</v>
      </c>
      <c r="J313" s="63">
        <f t="shared" si="379"/>
        <v>0</v>
      </c>
      <c r="L313" s="64" t="str">
        <f t="shared" si="380"/>
        <v/>
      </c>
      <c r="N313" s="63">
        <f t="shared" si="381"/>
        <v>0</v>
      </c>
      <c r="P313" s="64" t="str">
        <f t="shared" si="382"/>
        <v/>
      </c>
      <c r="R313" s="63">
        <f t="shared" si="383"/>
        <v>0</v>
      </c>
      <c r="S313" s="64" t="str">
        <f t="shared" si="384"/>
        <v/>
      </c>
      <c r="W313" s="310">
        <f t="shared" si="385"/>
        <v>999</v>
      </c>
      <c r="Y313" s="65">
        <f t="shared" si="386"/>
        <v>0</v>
      </c>
      <c r="Z313" s="65">
        <f t="shared" si="387"/>
        <v>0</v>
      </c>
      <c r="AA313" s="65">
        <f t="shared" si="388"/>
        <v>0</v>
      </c>
      <c r="AB313" s="65">
        <f t="shared" si="389"/>
        <v>0</v>
      </c>
      <c r="AC313" s="341">
        <f t="shared" si="390"/>
        <v>0</v>
      </c>
      <c r="AD313" s="65">
        <f t="shared" si="391"/>
        <v>0</v>
      </c>
      <c r="AE313" s="65">
        <f t="shared" si="392"/>
        <v>0</v>
      </c>
      <c r="AF313" s="65">
        <f t="shared" si="393"/>
        <v>0</v>
      </c>
      <c r="AG313" s="65">
        <f t="shared" si="394"/>
        <v>0</v>
      </c>
      <c r="AH313" s="65">
        <f t="shared" si="395"/>
        <v>0</v>
      </c>
      <c r="AI313" s="65">
        <f t="shared" si="396"/>
        <v>0</v>
      </c>
      <c r="AJ313" s="65">
        <f t="shared" si="397"/>
        <v>0</v>
      </c>
      <c r="AK313" s="65">
        <f t="shared" si="398"/>
        <v>0</v>
      </c>
      <c r="AL313" s="65">
        <f t="shared" si="399"/>
        <v>0</v>
      </c>
      <c r="AM313" s="65">
        <f t="shared" si="400"/>
        <v>0</v>
      </c>
      <c r="AN313" s="65">
        <f t="shared" si="401"/>
        <v>0</v>
      </c>
      <c r="AO313" s="65">
        <f t="shared" si="402"/>
        <v>0</v>
      </c>
      <c r="AP313" s="65">
        <f t="shared" si="403"/>
        <v>0</v>
      </c>
      <c r="AQ313" s="65">
        <f t="shared" si="404"/>
        <v>0</v>
      </c>
      <c r="AR313" s="65">
        <f t="shared" si="405"/>
        <v>0</v>
      </c>
      <c r="AS313" s="65">
        <f t="shared" si="406"/>
        <v>0</v>
      </c>
      <c r="AT313" s="65">
        <f t="shared" si="407"/>
        <v>0</v>
      </c>
      <c r="AU313" s="65">
        <f t="shared" si="408"/>
        <v>0</v>
      </c>
      <c r="AV313" s="65">
        <f t="shared" si="409"/>
        <v>0</v>
      </c>
      <c r="AW313" s="65">
        <f t="shared" si="410"/>
        <v>0</v>
      </c>
      <c r="AX313" s="65">
        <f t="shared" si="411"/>
        <v>0</v>
      </c>
      <c r="AY313" s="65">
        <f t="shared" si="412"/>
        <v>0</v>
      </c>
      <c r="AZ313" s="65">
        <f t="shared" si="413"/>
        <v>0</v>
      </c>
      <c r="BA313" s="65">
        <f t="shared" si="414"/>
        <v>0</v>
      </c>
      <c r="BB313" s="65">
        <f t="shared" si="415"/>
        <v>0</v>
      </c>
      <c r="BC313" s="65">
        <f t="shared" si="416"/>
        <v>0</v>
      </c>
      <c r="BD313" s="65">
        <f t="shared" si="417"/>
        <v>0</v>
      </c>
      <c r="BE313" s="65">
        <f t="shared" si="418"/>
        <v>0</v>
      </c>
      <c r="BF313" s="65">
        <f t="shared" si="419"/>
        <v>0</v>
      </c>
      <c r="BG313" s="65">
        <f t="shared" si="420"/>
        <v>0</v>
      </c>
      <c r="BI313" s="371">
        <v>2058</v>
      </c>
      <c r="BJ313" s="342">
        <v>11.3</v>
      </c>
      <c r="BK313" s="342">
        <v>13.165490652456496</v>
      </c>
      <c r="BL313" s="342">
        <v>14.149117989342372</v>
      </c>
      <c r="BM313" s="342">
        <v>15.132745326228248</v>
      </c>
      <c r="BN313" s="342">
        <v>17.100000000000001</v>
      </c>
      <c r="BO313" s="342">
        <v>19.811621307090792</v>
      </c>
      <c r="BP313" s="342">
        <v>21.167431960636186</v>
      </c>
      <c r="BQ313" s="342">
        <v>22.523242614181587</v>
      </c>
      <c r="BR313" s="342">
        <v>25.234863921272378</v>
      </c>
      <c r="BS313" s="65"/>
      <c r="BT313" s="371">
        <v>2058</v>
      </c>
      <c r="BU313" s="342">
        <v>93.739429143102143</v>
      </c>
      <c r="BV313" s="342">
        <v>97.9929527620681</v>
      </c>
      <c r="BW313" s="342">
        <v>100.11971457155107</v>
      </c>
      <c r="BX313" s="342">
        <v>102.24647638103404</v>
      </c>
      <c r="BY313" s="342">
        <v>106.5</v>
      </c>
      <c r="BZ313" s="342">
        <v>110.6471855284918</v>
      </c>
      <c r="CA313" s="342">
        <v>112.72077829273771</v>
      </c>
      <c r="CB313" s="342">
        <v>114.79437105698361</v>
      </c>
      <c r="CC313" s="342">
        <v>118.9415565854754</v>
      </c>
      <c r="CE313" s="385">
        <v>93</v>
      </c>
      <c r="CF313" s="342">
        <v>10.609857285775536</v>
      </c>
      <c r="CG313" s="342">
        <v>11.673238190517026</v>
      </c>
      <c r="CH313" s="342">
        <v>12.204928642887769</v>
      </c>
      <c r="CI313" s="342">
        <v>12.736619095258513</v>
      </c>
      <c r="CJ313" s="342">
        <v>13.8</v>
      </c>
      <c r="CK313" s="342">
        <v>15.288733266638085</v>
      </c>
      <c r="CL313" s="342">
        <v>16.033099899957126</v>
      </c>
      <c r="CM313" s="342">
        <v>16.777466533276169</v>
      </c>
      <c r="CN313" s="342">
        <v>18.266199799914251</v>
      </c>
      <c r="CO313" s="342">
        <v>10.309857285775536</v>
      </c>
      <c r="CP313" s="342">
        <v>11.373238190517025</v>
      </c>
      <c r="CQ313" s="342">
        <v>11.904928642887768</v>
      </c>
      <c r="CR313" s="342">
        <v>12.436619095258513</v>
      </c>
      <c r="CS313" s="342">
        <v>13.5</v>
      </c>
      <c r="CT313" s="342">
        <v>14.935564221401009</v>
      </c>
      <c r="CU313" s="342">
        <v>15.653346332101513</v>
      </c>
      <c r="CV313" s="342">
        <v>16.371128442802018</v>
      </c>
      <c r="CW313" s="342">
        <v>17.806692664203023</v>
      </c>
      <c r="CY313" s="101">
        <f t="shared" si="421"/>
        <v>0</v>
      </c>
      <c r="CZ313" s="101">
        <f t="shared" si="422"/>
        <v>0</v>
      </c>
      <c r="DB313" s="101">
        <f t="shared" si="423"/>
        <v>0</v>
      </c>
      <c r="DD313" s="311">
        <f t="shared" si="424"/>
        <v>0</v>
      </c>
      <c r="DE313" s="311"/>
      <c r="DF313" s="101">
        <f t="shared" si="340"/>
        <v>0</v>
      </c>
      <c r="DG313" s="101">
        <f t="shared" si="341"/>
        <v>0</v>
      </c>
      <c r="DH313" s="101">
        <f t="shared" si="342"/>
        <v>0</v>
      </c>
      <c r="DI313" s="101">
        <f t="shared" si="343"/>
        <v>0</v>
      </c>
      <c r="DJ313" s="311">
        <f t="shared" si="344"/>
        <v>0</v>
      </c>
      <c r="DK313" s="311">
        <f t="shared" si="345"/>
        <v>0</v>
      </c>
      <c r="DL313" s="101">
        <f t="shared" si="346"/>
        <v>0</v>
      </c>
      <c r="DM313" s="101">
        <f t="shared" si="347"/>
        <v>0</v>
      </c>
      <c r="DN313" s="101">
        <f t="shared" si="348"/>
        <v>0</v>
      </c>
      <c r="DO313" s="101">
        <f t="shared" si="349"/>
        <v>0</v>
      </c>
      <c r="DP313" s="101">
        <f t="shared" si="350"/>
        <v>0</v>
      </c>
      <c r="DQ313" s="101">
        <f t="shared" si="351"/>
        <v>0</v>
      </c>
      <c r="DR313" s="101">
        <f t="shared" si="352"/>
        <v>0</v>
      </c>
      <c r="DS313" s="101">
        <f t="shared" si="353"/>
        <v>0</v>
      </c>
      <c r="DT313" s="101">
        <f t="shared" si="354"/>
        <v>0</v>
      </c>
      <c r="DU313" s="101">
        <f t="shared" si="355"/>
        <v>0</v>
      </c>
      <c r="DV313" s="101">
        <f t="shared" si="356"/>
        <v>0</v>
      </c>
      <c r="DW313" s="101">
        <f t="shared" si="357"/>
        <v>0</v>
      </c>
      <c r="DX313" s="311">
        <f t="shared" si="358"/>
        <v>0</v>
      </c>
      <c r="DY313" s="101">
        <f t="shared" si="359"/>
        <v>0</v>
      </c>
      <c r="DZ313" s="101">
        <f t="shared" si="360"/>
        <v>0</v>
      </c>
      <c r="EA313" s="101">
        <f t="shared" si="361"/>
        <v>0</v>
      </c>
      <c r="EB313" s="101">
        <f t="shared" si="362"/>
        <v>0</v>
      </c>
      <c r="EC313" s="101">
        <f t="shared" si="363"/>
        <v>0</v>
      </c>
      <c r="ED313" s="101">
        <f t="shared" si="364"/>
        <v>0</v>
      </c>
      <c r="EE313" s="101">
        <f t="shared" si="365"/>
        <v>0</v>
      </c>
      <c r="EF313" s="101">
        <f t="shared" si="366"/>
        <v>0</v>
      </c>
      <c r="EG313" s="101">
        <f t="shared" si="367"/>
        <v>0</v>
      </c>
      <c r="EH313" s="101">
        <f t="shared" si="368"/>
        <v>0</v>
      </c>
      <c r="EI313" s="101">
        <f t="shared" si="369"/>
        <v>0</v>
      </c>
      <c r="EJ313" s="101">
        <f t="shared" si="370"/>
        <v>0</v>
      </c>
      <c r="EK313" s="101">
        <f t="shared" si="371"/>
        <v>0</v>
      </c>
      <c r="EL313" s="101">
        <f t="shared" si="372"/>
        <v>0</v>
      </c>
      <c r="EM313" s="101">
        <f t="shared" si="373"/>
        <v>0</v>
      </c>
      <c r="EN313" s="101">
        <f t="shared" si="374"/>
        <v>0</v>
      </c>
      <c r="EO313" s="101">
        <f t="shared" si="375"/>
        <v>0</v>
      </c>
      <c r="EP313" s="101">
        <f t="shared" si="376"/>
        <v>0</v>
      </c>
      <c r="EQ313" s="101">
        <f t="shared" si="377"/>
        <v>0</v>
      </c>
    </row>
    <row r="314" spans="2:147" ht="21.75" customHeight="1" x14ac:dyDescent="0.45">
      <c r="B314" s="133" t="str">
        <f>IF(Data!B313&lt;&gt;"",Data!B313,"")</f>
        <v/>
      </c>
      <c r="C314" s="158" t="str">
        <f>IF(Data!C313&lt;&gt;"",Data!C313,"")</f>
        <v/>
      </c>
      <c r="D314" s="106" t="str">
        <f>IF(Data!D313&lt;&gt;"",Data!D313,"")</f>
        <v/>
      </c>
      <c r="E314" s="140">
        <f>IF(AND(I314=1,Data!T313=0),0,IF(I314=999,999,Data!T313))</f>
        <v>999</v>
      </c>
      <c r="F314" s="140" t="str">
        <f t="shared" si="378"/>
        <v/>
      </c>
      <c r="G314" s="140" t="str">
        <f>IF(Data!K313&lt;&gt;"",Data!K313,"")</f>
        <v/>
      </c>
      <c r="H314" s="141" t="str">
        <f>IF(Data!L313&lt;&gt;"",Data!L313,"")</f>
        <v/>
      </c>
      <c r="I314" s="63">
        <f>IF(Data!M313&lt;&gt;"",Data!M313,"")</f>
        <v>999</v>
      </c>
      <c r="J314" s="63">
        <f t="shared" si="379"/>
        <v>0</v>
      </c>
      <c r="L314" s="64" t="str">
        <f t="shared" si="380"/>
        <v/>
      </c>
      <c r="N314" s="63">
        <f t="shared" si="381"/>
        <v>0</v>
      </c>
      <c r="P314" s="64" t="str">
        <f t="shared" si="382"/>
        <v/>
      </c>
      <c r="R314" s="63">
        <f t="shared" si="383"/>
        <v>0</v>
      </c>
      <c r="S314" s="64" t="str">
        <f t="shared" si="384"/>
        <v/>
      </c>
      <c r="W314" s="310">
        <f t="shared" si="385"/>
        <v>999</v>
      </c>
      <c r="Y314" s="65">
        <f t="shared" si="386"/>
        <v>0</v>
      </c>
      <c r="Z314" s="65">
        <f t="shared" si="387"/>
        <v>0</v>
      </c>
      <c r="AA314" s="65">
        <f t="shared" si="388"/>
        <v>0</v>
      </c>
      <c r="AB314" s="65">
        <f t="shared" si="389"/>
        <v>0</v>
      </c>
      <c r="AC314" s="341">
        <f t="shared" si="390"/>
        <v>0</v>
      </c>
      <c r="AD314" s="65">
        <f t="shared" si="391"/>
        <v>0</v>
      </c>
      <c r="AE314" s="65">
        <f t="shared" si="392"/>
        <v>0</v>
      </c>
      <c r="AF314" s="65">
        <f t="shared" si="393"/>
        <v>0</v>
      </c>
      <c r="AG314" s="65">
        <f t="shared" si="394"/>
        <v>0</v>
      </c>
      <c r="AH314" s="65">
        <f t="shared" si="395"/>
        <v>0</v>
      </c>
      <c r="AI314" s="65">
        <f t="shared" si="396"/>
        <v>0</v>
      </c>
      <c r="AJ314" s="65">
        <f t="shared" si="397"/>
        <v>0</v>
      </c>
      <c r="AK314" s="65">
        <f t="shared" si="398"/>
        <v>0</v>
      </c>
      <c r="AL314" s="65">
        <f t="shared" si="399"/>
        <v>0</v>
      </c>
      <c r="AM314" s="65">
        <f t="shared" si="400"/>
        <v>0</v>
      </c>
      <c r="AN314" s="65">
        <f t="shared" si="401"/>
        <v>0</v>
      </c>
      <c r="AO314" s="65">
        <f t="shared" si="402"/>
        <v>0</v>
      </c>
      <c r="AP314" s="65">
        <f t="shared" si="403"/>
        <v>0</v>
      </c>
      <c r="AQ314" s="65">
        <f t="shared" si="404"/>
        <v>0</v>
      </c>
      <c r="AR314" s="65">
        <f t="shared" si="405"/>
        <v>0</v>
      </c>
      <c r="AS314" s="65">
        <f t="shared" si="406"/>
        <v>0</v>
      </c>
      <c r="AT314" s="65">
        <f t="shared" si="407"/>
        <v>0</v>
      </c>
      <c r="AU314" s="65">
        <f t="shared" si="408"/>
        <v>0</v>
      </c>
      <c r="AV314" s="65">
        <f t="shared" si="409"/>
        <v>0</v>
      </c>
      <c r="AW314" s="65">
        <f t="shared" si="410"/>
        <v>0</v>
      </c>
      <c r="AX314" s="65">
        <f t="shared" si="411"/>
        <v>0</v>
      </c>
      <c r="AY314" s="65">
        <f t="shared" si="412"/>
        <v>0</v>
      </c>
      <c r="AZ314" s="65">
        <f t="shared" si="413"/>
        <v>0</v>
      </c>
      <c r="BA314" s="65">
        <f t="shared" si="414"/>
        <v>0</v>
      </c>
      <c r="BB314" s="65">
        <f t="shared" si="415"/>
        <v>0</v>
      </c>
      <c r="BC314" s="65">
        <f t="shared" si="416"/>
        <v>0</v>
      </c>
      <c r="BD314" s="65">
        <f t="shared" si="417"/>
        <v>0</v>
      </c>
      <c r="BE314" s="65">
        <f t="shared" si="418"/>
        <v>0</v>
      </c>
      <c r="BF314" s="65">
        <f t="shared" si="419"/>
        <v>0</v>
      </c>
      <c r="BG314" s="65">
        <f t="shared" si="420"/>
        <v>0</v>
      </c>
      <c r="BI314" s="371">
        <v>2059</v>
      </c>
      <c r="BJ314" s="342">
        <v>11.4</v>
      </c>
      <c r="BK314" s="342">
        <v>13.371828742930644</v>
      </c>
      <c r="BL314" s="342">
        <v>14.328871557197981</v>
      </c>
      <c r="BM314" s="342">
        <v>15.285914371465321</v>
      </c>
      <c r="BN314" s="342">
        <v>17.2</v>
      </c>
      <c r="BO314" s="342">
        <v>20.017959397564944</v>
      </c>
      <c r="BP314" s="342">
        <v>21.426939096347418</v>
      </c>
      <c r="BQ314" s="342">
        <v>22.835918795129885</v>
      </c>
      <c r="BR314" s="342">
        <v>25.653878192694826</v>
      </c>
      <c r="BS314" s="65"/>
      <c r="BT314" s="371">
        <v>2059</v>
      </c>
      <c r="BU314" s="342">
        <v>94.179922007390928</v>
      </c>
      <c r="BV314" s="342">
        <v>98.486614671593955</v>
      </c>
      <c r="BW314" s="342">
        <v>100.63996100369545</v>
      </c>
      <c r="BX314" s="342">
        <v>102.79330733579697</v>
      </c>
      <c r="BY314" s="342">
        <v>107.1</v>
      </c>
      <c r="BZ314" s="342">
        <v>111.2471855284918</v>
      </c>
      <c r="CA314" s="342">
        <v>113.3207782927377</v>
      </c>
      <c r="CB314" s="342">
        <v>115.39437105698362</v>
      </c>
      <c r="CC314" s="342">
        <v>119.54155658547542</v>
      </c>
      <c r="CE314" s="385">
        <v>93.25</v>
      </c>
      <c r="CF314" s="342">
        <v>10.684857285775536</v>
      </c>
      <c r="CG314" s="342">
        <v>11.748238190517025</v>
      </c>
      <c r="CH314" s="342">
        <v>12.279928642887768</v>
      </c>
      <c r="CI314" s="342">
        <v>12.811619095258514</v>
      </c>
      <c r="CJ314" s="342">
        <v>13.875</v>
      </c>
      <c r="CK314" s="342">
        <v>15.377025527947353</v>
      </c>
      <c r="CL314" s="342">
        <v>16.12803829192103</v>
      </c>
      <c r="CM314" s="342">
        <v>16.879051055894706</v>
      </c>
      <c r="CN314" s="342">
        <v>18.381076583842056</v>
      </c>
      <c r="CO314" s="342">
        <v>10.344980501847729</v>
      </c>
      <c r="CP314" s="342">
        <v>11.421653667898488</v>
      </c>
      <c r="CQ314" s="342">
        <v>11.959990250923866</v>
      </c>
      <c r="CR314" s="342">
        <v>12.498326833949243</v>
      </c>
      <c r="CS314" s="342">
        <v>13.574999999999999</v>
      </c>
      <c r="CT314" s="342">
        <v>15.010564221401008</v>
      </c>
      <c r="CU314" s="342">
        <v>15.728346332101513</v>
      </c>
      <c r="CV314" s="342">
        <v>16.446128442802017</v>
      </c>
      <c r="CW314" s="342">
        <v>17.881692664203023</v>
      </c>
      <c r="CY314" s="101">
        <f t="shared" si="421"/>
        <v>0</v>
      </c>
      <c r="CZ314" s="101">
        <f t="shared" si="422"/>
        <v>0</v>
      </c>
      <c r="DB314" s="101">
        <f t="shared" si="423"/>
        <v>0</v>
      </c>
      <c r="DD314" s="311">
        <f t="shared" si="424"/>
        <v>0</v>
      </c>
      <c r="DE314" s="311"/>
      <c r="DF314" s="101">
        <f t="shared" si="340"/>
        <v>0</v>
      </c>
      <c r="DG314" s="101">
        <f t="shared" si="341"/>
        <v>0</v>
      </c>
      <c r="DH314" s="101">
        <f t="shared" si="342"/>
        <v>0</v>
      </c>
      <c r="DI314" s="101">
        <f t="shared" si="343"/>
        <v>0</v>
      </c>
      <c r="DJ314" s="311">
        <f t="shared" si="344"/>
        <v>0</v>
      </c>
      <c r="DK314" s="311">
        <f t="shared" si="345"/>
        <v>0</v>
      </c>
      <c r="DL314" s="101">
        <f t="shared" si="346"/>
        <v>0</v>
      </c>
      <c r="DM314" s="101">
        <f t="shared" si="347"/>
        <v>0</v>
      </c>
      <c r="DN314" s="101">
        <f t="shared" si="348"/>
        <v>0</v>
      </c>
      <c r="DO314" s="101">
        <f t="shared" si="349"/>
        <v>0</v>
      </c>
      <c r="DP314" s="101">
        <f t="shared" si="350"/>
        <v>0</v>
      </c>
      <c r="DQ314" s="101">
        <f t="shared" si="351"/>
        <v>0</v>
      </c>
      <c r="DR314" s="101">
        <f t="shared" si="352"/>
        <v>0</v>
      </c>
      <c r="DS314" s="101">
        <f t="shared" si="353"/>
        <v>0</v>
      </c>
      <c r="DT314" s="101">
        <f t="shared" si="354"/>
        <v>0</v>
      </c>
      <c r="DU314" s="101">
        <f t="shared" si="355"/>
        <v>0</v>
      </c>
      <c r="DV314" s="101">
        <f t="shared" si="356"/>
        <v>0</v>
      </c>
      <c r="DW314" s="101">
        <f t="shared" si="357"/>
        <v>0</v>
      </c>
      <c r="DX314" s="311">
        <f t="shared" si="358"/>
        <v>0</v>
      </c>
      <c r="DY314" s="101">
        <f t="shared" si="359"/>
        <v>0</v>
      </c>
      <c r="DZ314" s="101">
        <f t="shared" si="360"/>
        <v>0</v>
      </c>
      <c r="EA314" s="101">
        <f t="shared" si="361"/>
        <v>0</v>
      </c>
      <c r="EB314" s="101">
        <f t="shared" si="362"/>
        <v>0</v>
      </c>
      <c r="EC314" s="101">
        <f t="shared" si="363"/>
        <v>0</v>
      </c>
      <c r="ED314" s="101">
        <f t="shared" si="364"/>
        <v>0</v>
      </c>
      <c r="EE314" s="101">
        <f t="shared" si="365"/>
        <v>0</v>
      </c>
      <c r="EF314" s="101">
        <f t="shared" si="366"/>
        <v>0</v>
      </c>
      <c r="EG314" s="101">
        <f t="shared" si="367"/>
        <v>0</v>
      </c>
      <c r="EH314" s="101">
        <f t="shared" si="368"/>
        <v>0</v>
      </c>
      <c r="EI314" s="101">
        <f t="shared" si="369"/>
        <v>0</v>
      </c>
      <c r="EJ314" s="101">
        <f t="shared" si="370"/>
        <v>0</v>
      </c>
      <c r="EK314" s="101">
        <f t="shared" si="371"/>
        <v>0</v>
      </c>
      <c r="EL314" s="101">
        <f t="shared" si="372"/>
        <v>0</v>
      </c>
      <c r="EM314" s="101">
        <f t="shared" si="373"/>
        <v>0</v>
      </c>
      <c r="EN314" s="101">
        <f t="shared" si="374"/>
        <v>0</v>
      </c>
      <c r="EO314" s="101">
        <f t="shared" si="375"/>
        <v>0</v>
      </c>
      <c r="EP314" s="101">
        <f t="shared" si="376"/>
        <v>0</v>
      </c>
      <c r="EQ314" s="101">
        <f t="shared" si="377"/>
        <v>0</v>
      </c>
    </row>
    <row r="315" spans="2:147" ht="21.75" customHeight="1" x14ac:dyDescent="0.45">
      <c r="B315" s="133" t="str">
        <f>IF(Data!B314&lt;&gt;"",Data!B314,"")</f>
        <v/>
      </c>
      <c r="C315" s="158" t="str">
        <f>IF(Data!C314&lt;&gt;"",Data!C314,"")</f>
        <v/>
      </c>
      <c r="D315" s="106" t="str">
        <f>IF(Data!D314&lt;&gt;"",Data!D314,"")</f>
        <v/>
      </c>
      <c r="E315" s="140">
        <f>IF(AND(I315=1,Data!T314=0),0,IF(I315=999,999,Data!T314))</f>
        <v>999</v>
      </c>
      <c r="F315" s="140" t="str">
        <f t="shared" si="378"/>
        <v/>
      </c>
      <c r="G315" s="140" t="str">
        <f>IF(Data!K314&lt;&gt;"",Data!K314,"")</f>
        <v/>
      </c>
      <c r="H315" s="141" t="str">
        <f>IF(Data!L314&lt;&gt;"",Data!L314,"")</f>
        <v/>
      </c>
      <c r="I315" s="63">
        <f>IF(Data!M314&lt;&gt;"",Data!M314,"")</f>
        <v>999</v>
      </c>
      <c r="J315" s="63">
        <f t="shared" si="379"/>
        <v>0</v>
      </c>
      <c r="L315" s="64" t="str">
        <f t="shared" si="380"/>
        <v/>
      </c>
      <c r="N315" s="63">
        <f t="shared" si="381"/>
        <v>0</v>
      </c>
      <c r="P315" s="64" t="str">
        <f t="shared" si="382"/>
        <v/>
      </c>
      <c r="R315" s="63">
        <f t="shared" si="383"/>
        <v>0</v>
      </c>
      <c r="S315" s="64" t="str">
        <f t="shared" si="384"/>
        <v/>
      </c>
      <c r="W315" s="310">
        <f t="shared" si="385"/>
        <v>999</v>
      </c>
      <c r="Y315" s="65">
        <f t="shared" si="386"/>
        <v>0</v>
      </c>
      <c r="Z315" s="65">
        <f t="shared" si="387"/>
        <v>0</v>
      </c>
      <c r="AA315" s="65">
        <f t="shared" si="388"/>
        <v>0</v>
      </c>
      <c r="AB315" s="65">
        <f t="shared" si="389"/>
        <v>0</v>
      </c>
      <c r="AC315" s="341">
        <f t="shared" si="390"/>
        <v>0</v>
      </c>
      <c r="AD315" s="65">
        <f t="shared" si="391"/>
        <v>0</v>
      </c>
      <c r="AE315" s="65">
        <f t="shared" si="392"/>
        <v>0</v>
      </c>
      <c r="AF315" s="65">
        <f t="shared" si="393"/>
        <v>0</v>
      </c>
      <c r="AG315" s="65">
        <f t="shared" si="394"/>
        <v>0</v>
      </c>
      <c r="AH315" s="65">
        <f t="shared" si="395"/>
        <v>0</v>
      </c>
      <c r="AI315" s="65">
        <f t="shared" si="396"/>
        <v>0</v>
      </c>
      <c r="AJ315" s="65">
        <f t="shared" si="397"/>
        <v>0</v>
      </c>
      <c r="AK315" s="65">
        <f t="shared" si="398"/>
        <v>0</v>
      </c>
      <c r="AL315" s="65">
        <f t="shared" si="399"/>
        <v>0</v>
      </c>
      <c r="AM315" s="65">
        <f t="shared" si="400"/>
        <v>0</v>
      </c>
      <c r="AN315" s="65">
        <f t="shared" si="401"/>
        <v>0</v>
      </c>
      <c r="AO315" s="65">
        <f t="shared" si="402"/>
        <v>0</v>
      </c>
      <c r="AP315" s="65">
        <f t="shared" si="403"/>
        <v>0</v>
      </c>
      <c r="AQ315" s="65">
        <f t="shared" si="404"/>
        <v>0</v>
      </c>
      <c r="AR315" s="65">
        <f t="shared" si="405"/>
        <v>0</v>
      </c>
      <c r="AS315" s="65">
        <f t="shared" si="406"/>
        <v>0</v>
      </c>
      <c r="AT315" s="65">
        <f t="shared" si="407"/>
        <v>0</v>
      </c>
      <c r="AU315" s="65">
        <f t="shared" si="408"/>
        <v>0</v>
      </c>
      <c r="AV315" s="65">
        <f t="shared" si="409"/>
        <v>0</v>
      </c>
      <c r="AW315" s="65">
        <f t="shared" si="410"/>
        <v>0</v>
      </c>
      <c r="AX315" s="65">
        <f t="shared" si="411"/>
        <v>0</v>
      </c>
      <c r="AY315" s="65">
        <f t="shared" si="412"/>
        <v>0</v>
      </c>
      <c r="AZ315" s="65">
        <f t="shared" si="413"/>
        <v>0</v>
      </c>
      <c r="BA315" s="65">
        <f t="shared" si="414"/>
        <v>0</v>
      </c>
      <c r="BB315" s="65">
        <f t="shared" si="415"/>
        <v>0</v>
      </c>
      <c r="BC315" s="65">
        <f t="shared" si="416"/>
        <v>0</v>
      </c>
      <c r="BD315" s="65">
        <f t="shared" si="417"/>
        <v>0</v>
      </c>
      <c r="BE315" s="65">
        <f t="shared" si="418"/>
        <v>0</v>
      </c>
      <c r="BF315" s="65">
        <f t="shared" si="419"/>
        <v>0</v>
      </c>
      <c r="BG315" s="65">
        <f t="shared" si="420"/>
        <v>0</v>
      </c>
      <c r="BI315" s="371">
        <v>2060</v>
      </c>
      <c r="BJ315" s="342">
        <v>11.5</v>
      </c>
      <c r="BK315" s="342">
        <v>13.465490652456495</v>
      </c>
      <c r="BL315" s="342">
        <v>14.449117989342371</v>
      </c>
      <c r="BM315" s="342">
        <v>15.432745326228247</v>
      </c>
      <c r="BN315" s="342">
        <v>17.399999999999999</v>
      </c>
      <c r="BO315" s="342">
        <v>20.271128442802016</v>
      </c>
      <c r="BP315" s="342">
        <v>21.706692664203025</v>
      </c>
      <c r="BQ315" s="342">
        <v>23.142256885604034</v>
      </c>
      <c r="BR315" s="342">
        <v>26.013385328406052</v>
      </c>
      <c r="BS315" s="65"/>
      <c r="BT315" s="371">
        <v>2060</v>
      </c>
      <c r="BU315" s="342">
        <v>94.679922007390928</v>
      </c>
      <c r="BV315" s="342">
        <v>98.986614671593955</v>
      </c>
      <c r="BW315" s="342">
        <v>101.13996100369545</v>
      </c>
      <c r="BX315" s="342">
        <v>103.29330733579697</v>
      </c>
      <c r="BY315" s="342">
        <v>107.6</v>
      </c>
      <c r="BZ315" s="342">
        <v>111.80035457372887</v>
      </c>
      <c r="CA315" s="342">
        <v>113.9005318605933</v>
      </c>
      <c r="CB315" s="342">
        <v>116.00070914745775</v>
      </c>
      <c r="CC315" s="342">
        <v>120.20106372118663</v>
      </c>
      <c r="CE315" s="385">
        <v>93.5</v>
      </c>
      <c r="CF315" s="342">
        <v>10.759857285775537</v>
      </c>
      <c r="CG315" s="342">
        <v>11.823238190517024</v>
      </c>
      <c r="CH315" s="342">
        <v>12.354928642887769</v>
      </c>
      <c r="CI315" s="342">
        <v>12.886619095258514</v>
      </c>
      <c r="CJ315" s="342">
        <v>13.95</v>
      </c>
      <c r="CK315" s="342">
        <v>15.46531778925662</v>
      </c>
      <c r="CL315" s="342">
        <v>16.22297668388493</v>
      </c>
      <c r="CM315" s="342">
        <v>16.980635578513244</v>
      </c>
      <c r="CN315" s="342">
        <v>18.495953367769861</v>
      </c>
      <c r="CO315" s="342">
        <v>10.380103717919923</v>
      </c>
      <c r="CP315" s="342">
        <v>11.47006914527995</v>
      </c>
      <c r="CQ315" s="342">
        <v>12.015051858959962</v>
      </c>
      <c r="CR315" s="342">
        <v>12.560034572639974</v>
      </c>
      <c r="CS315" s="342">
        <v>13.65</v>
      </c>
      <c r="CT315" s="342">
        <v>15.085564221401009</v>
      </c>
      <c r="CU315" s="342">
        <v>15.803346332101514</v>
      </c>
      <c r="CV315" s="342">
        <v>16.521128442802016</v>
      </c>
      <c r="CW315" s="342">
        <v>17.956692664203025</v>
      </c>
      <c r="CY315" s="101">
        <f t="shared" si="421"/>
        <v>0</v>
      </c>
      <c r="CZ315" s="101">
        <f t="shared" si="422"/>
        <v>0</v>
      </c>
      <c r="DB315" s="101">
        <f t="shared" si="423"/>
        <v>0</v>
      </c>
      <c r="DD315" s="311">
        <f t="shared" si="424"/>
        <v>0</v>
      </c>
      <c r="DE315" s="311"/>
      <c r="DF315" s="101">
        <f t="shared" si="340"/>
        <v>0</v>
      </c>
      <c r="DG315" s="101">
        <f t="shared" si="341"/>
        <v>0</v>
      </c>
      <c r="DH315" s="101">
        <f t="shared" si="342"/>
        <v>0</v>
      </c>
      <c r="DI315" s="101">
        <f t="shared" si="343"/>
        <v>0</v>
      </c>
      <c r="DJ315" s="311">
        <f t="shared" si="344"/>
        <v>0</v>
      </c>
      <c r="DK315" s="311">
        <f t="shared" si="345"/>
        <v>0</v>
      </c>
      <c r="DL315" s="101">
        <f t="shared" si="346"/>
        <v>0</v>
      </c>
      <c r="DM315" s="101">
        <f t="shared" si="347"/>
        <v>0</v>
      </c>
      <c r="DN315" s="101">
        <f t="shared" si="348"/>
        <v>0</v>
      </c>
      <c r="DO315" s="101">
        <f t="shared" si="349"/>
        <v>0</v>
      </c>
      <c r="DP315" s="101">
        <f t="shared" si="350"/>
        <v>0</v>
      </c>
      <c r="DQ315" s="101">
        <f t="shared" si="351"/>
        <v>0</v>
      </c>
      <c r="DR315" s="101">
        <f t="shared" si="352"/>
        <v>0</v>
      </c>
      <c r="DS315" s="101">
        <f t="shared" si="353"/>
        <v>0</v>
      </c>
      <c r="DT315" s="101">
        <f t="shared" si="354"/>
        <v>0</v>
      </c>
      <c r="DU315" s="101">
        <f t="shared" si="355"/>
        <v>0</v>
      </c>
      <c r="DV315" s="101">
        <f t="shared" si="356"/>
        <v>0</v>
      </c>
      <c r="DW315" s="101">
        <f t="shared" si="357"/>
        <v>0</v>
      </c>
      <c r="DX315" s="311">
        <f t="shared" si="358"/>
        <v>0</v>
      </c>
      <c r="DY315" s="101">
        <f t="shared" si="359"/>
        <v>0</v>
      </c>
      <c r="DZ315" s="101">
        <f t="shared" si="360"/>
        <v>0</v>
      </c>
      <c r="EA315" s="101">
        <f t="shared" si="361"/>
        <v>0</v>
      </c>
      <c r="EB315" s="101">
        <f t="shared" si="362"/>
        <v>0</v>
      </c>
      <c r="EC315" s="101">
        <f t="shared" si="363"/>
        <v>0</v>
      </c>
      <c r="ED315" s="101">
        <f t="shared" si="364"/>
        <v>0</v>
      </c>
      <c r="EE315" s="101">
        <f t="shared" si="365"/>
        <v>0</v>
      </c>
      <c r="EF315" s="101">
        <f t="shared" si="366"/>
        <v>0</v>
      </c>
      <c r="EG315" s="101">
        <f t="shared" si="367"/>
        <v>0</v>
      </c>
      <c r="EH315" s="101">
        <f t="shared" si="368"/>
        <v>0</v>
      </c>
      <c r="EI315" s="101">
        <f t="shared" si="369"/>
        <v>0</v>
      </c>
      <c r="EJ315" s="101">
        <f t="shared" si="370"/>
        <v>0</v>
      </c>
      <c r="EK315" s="101">
        <f t="shared" si="371"/>
        <v>0</v>
      </c>
      <c r="EL315" s="101">
        <f t="shared" si="372"/>
        <v>0</v>
      </c>
      <c r="EM315" s="101">
        <f t="shared" si="373"/>
        <v>0</v>
      </c>
      <c r="EN315" s="101">
        <f t="shared" si="374"/>
        <v>0</v>
      </c>
      <c r="EO315" s="101">
        <f t="shared" si="375"/>
        <v>0</v>
      </c>
      <c r="EP315" s="101">
        <f t="shared" si="376"/>
        <v>0</v>
      </c>
      <c r="EQ315" s="101">
        <f t="shared" si="377"/>
        <v>0</v>
      </c>
    </row>
    <row r="316" spans="2:147" ht="21.75" customHeight="1" x14ac:dyDescent="0.45">
      <c r="B316" s="133" t="str">
        <f>IF(Data!B315&lt;&gt;"",Data!B315,"")</f>
        <v/>
      </c>
      <c r="C316" s="158" t="str">
        <f>IF(Data!C315&lt;&gt;"",Data!C315,"")</f>
        <v/>
      </c>
      <c r="D316" s="106" t="str">
        <f>IF(Data!D315&lt;&gt;"",Data!D315,"")</f>
        <v/>
      </c>
      <c r="E316" s="140">
        <f>IF(AND(I316=1,Data!T315=0),0,IF(I316=999,999,Data!T315))</f>
        <v>999</v>
      </c>
      <c r="F316" s="140" t="str">
        <f t="shared" si="378"/>
        <v/>
      </c>
      <c r="G316" s="140" t="str">
        <f>IF(Data!K315&lt;&gt;"",Data!K315,"")</f>
        <v/>
      </c>
      <c r="H316" s="141" t="str">
        <f>IF(Data!L315&lt;&gt;"",Data!L315,"")</f>
        <v/>
      </c>
      <c r="I316" s="63">
        <f>IF(Data!M315&lt;&gt;"",Data!M315,"")</f>
        <v>999</v>
      </c>
      <c r="J316" s="63">
        <f t="shared" si="379"/>
        <v>0</v>
      </c>
      <c r="L316" s="64" t="str">
        <f t="shared" si="380"/>
        <v/>
      </c>
      <c r="N316" s="63">
        <f t="shared" si="381"/>
        <v>0</v>
      </c>
      <c r="P316" s="64" t="str">
        <f t="shared" si="382"/>
        <v/>
      </c>
      <c r="R316" s="63">
        <f t="shared" si="383"/>
        <v>0</v>
      </c>
      <c r="S316" s="64" t="str">
        <f t="shared" si="384"/>
        <v/>
      </c>
      <c r="W316" s="310">
        <f t="shared" si="385"/>
        <v>999</v>
      </c>
      <c r="Y316" s="65">
        <f t="shared" si="386"/>
        <v>0</v>
      </c>
      <c r="Z316" s="65">
        <f t="shared" si="387"/>
        <v>0</v>
      </c>
      <c r="AA316" s="65">
        <f t="shared" si="388"/>
        <v>0</v>
      </c>
      <c r="AB316" s="65">
        <f t="shared" si="389"/>
        <v>0</v>
      </c>
      <c r="AC316" s="341">
        <f t="shared" si="390"/>
        <v>0</v>
      </c>
      <c r="AD316" s="65">
        <f t="shared" si="391"/>
        <v>0</v>
      </c>
      <c r="AE316" s="65">
        <f t="shared" si="392"/>
        <v>0</v>
      </c>
      <c r="AF316" s="65">
        <f t="shared" si="393"/>
        <v>0</v>
      </c>
      <c r="AG316" s="65">
        <f t="shared" si="394"/>
        <v>0</v>
      </c>
      <c r="AH316" s="65">
        <f t="shared" si="395"/>
        <v>0</v>
      </c>
      <c r="AI316" s="65">
        <f t="shared" si="396"/>
        <v>0</v>
      </c>
      <c r="AJ316" s="65">
        <f t="shared" si="397"/>
        <v>0</v>
      </c>
      <c r="AK316" s="65">
        <f t="shared" si="398"/>
        <v>0</v>
      </c>
      <c r="AL316" s="65">
        <f t="shared" si="399"/>
        <v>0</v>
      </c>
      <c r="AM316" s="65">
        <f t="shared" si="400"/>
        <v>0</v>
      </c>
      <c r="AN316" s="65">
        <f t="shared" si="401"/>
        <v>0</v>
      </c>
      <c r="AO316" s="65">
        <f t="shared" si="402"/>
        <v>0</v>
      </c>
      <c r="AP316" s="65">
        <f t="shared" si="403"/>
        <v>0</v>
      </c>
      <c r="AQ316" s="65">
        <f t="shared" si="404"/>
        <v>0</v>
      </c>
      <c r="AR316" s="65">
        <f t="shared" si="405"/>
        <v>0</v>
      </c>
      <c r="AS316" s="65">
        <f t="shared" si="406"/>
        <v>0</v>
      </c>
      <c r="AT316" s="65">
        <f t="shared" si="407"/>
        <v>0</v>
      </c>
      <c r="AU316" s="65">
        <f t="shared" si="408"/>
        <v>0</v>
      </c>
      <c r="AV316" s="65">
        <f t="shared" si="409"/>
        <v>0</v>
      </c>
      <c r="AW316" s="65">
        <f t="shared" si="410"/>
        <v>0</v>
      </c>
      <c r="AX316" s="65">
        <f t="shared" si="411"/>
        <v>0</v>
      </c>
      <c r="AY316" s="65">
        <f t="shared" si="412"/>
        <v>0</v>
      </c>
      <c r="AZ316" s="65">
        <f t="shared" si="413"/>
        <v>0</v>
      </c>
      <c r="BA316" s="65">
        <f t="shared" si="414"/>
        <v>0</v>
      </c>
      <c r="BB316" s="65">
        <f t="shared" si="415"/>
        <v>0</v>
      </c>
      <c r="BC316" s="65">
        <f t="shared" si="416"/>
        <v>0</v>
      </c>
      <c r="BD316" s="65">
        <f t="shared" si="417"/>
        <v>0</v>
      </c>
      <c r="BE316" s="65">
        <f t="shared" si="418"/>
        <v>0</v>
      </c>
      <c r="BF316" s="65">
        <f t="shared" si="419"/>
        <v>0</v>
      </c>
      <c r="BG316" s="65">
        <f t="shared" si="420"/>
        <v>0</v>
      </c>
      <c r="BI316" s="371">
        <v>2061</v>
      </c>
      <c r="BJ316" s="342">
        <v>11.6</v>
      </c>
      <c r="BK316" s="342">
        <v>13.565490652456496</v>
      </c>
      <c r="BL316" s="342">
        <v>14.549117989342372</v>
      </c>
      <c r="BM316" s="342">
        <v>15.532745326228248</v>
      </c>
      <c r="BN316" s="342">
        <v>17.5</v>
      </c>
      <c r="BO316" s="342">
        <v>20.477466533276168</v>
      </c>
      <c r="BP316" s="342">
        <v>21.96619979991425</v>
      </c>
      <c r="BQ316" s="342">
        <v>23.454933066552332</v>
      </c>
      <c r="BR316" s="342">
        <v>26.4323995998285</v>
      </c>
      <c r="BS316" s="65"/>
      <c r="BT316" s="371">
        <v>2061</v>
      </c>
      <c r="BU316" s="342">
        <v>95.179922007390928</v>
      </c>
      <c r="BV316" s="342">
        <v>99.486614671593955</v>
      </c>
      <c r="BW316" s="342">
        <v>101.63996100369545</v>
      </c>
      <c r="BX316" s="342">
        <v>103.79330733579697</v>
      </c>
      <c r="BY316" s="342">
        <v>108.1</v>
      </c>
      <c r="BZ316" s="342">
        <v>112.35352361896595</v>
      </c>
      <c r="CA316" s="342">
        <v>114.48028542844892</v>
      </c>
      <c r="CB316" s="342">
        <v>116.60704723793189</v>
      </c>
      <c r="CC316" s="342">
        <v>120.86057085689785</v>
      </c>
      <c r="CE316" s="385">
        <v>93.75</v>
      </c>
      <c r="CF316" s="342">
        <v>10.834857285775538</v>
      </c>
      <c r="CG316" s="342">
        <v>11.898238190517024</v>
      </c>
      <c r="CH316" s="342">
        <v>12.42992864288777</v>
      </c>
      <c r="CI316" s="342">
        <v>12.961619095258513</v>
      </c>
      <c r="CJ316" s="342">
        <v>14.025</v>
      </c>
      <c r="CK316" s="342">
        <v>15.553610050565888</v>
      </c>
      <c r="CL316" s="342">
        <v>16.31791507584883</v>
      </c>
      <c r="CM316" s="342">
        <v>17.082220101131782</v>
      </c>
      <c r="CN316" s="342">
        <v>18.610830151697666</v>
      </c>
      <c r="CO316" s="342">
        <v>10.415226933992116</v>
      </c>
      <c r="CP316" s="342">
        <v>11.518484622661413</v>
      </c>
      <c r="CQ316" s="342">
        <v>12.070113466996059</v>
      </c>
      <c r="CR316" s="342">
        <v>12.621742311330706</v>
      </c>
      <c r="CS316" s="342">
        <v>13.725</v>
      </c>
      <c r="CT316" s="342">
        <v>15.16056422140101</v>
      </c>
      <c r="CU316" s="342">
        <v>15.878346332101515</v>
      </c>
      <c r="CV316" s="342">
        <v>16.596128442802016</v>
      </c>
      <c r="CW316" s="342">
        <v>18.031692664203025</v>
      </c>
      <c r="CY316" s="101">
        <f t="shared" si="421"/>
        <v>0</v>
      </c>
      <c r="CZ316" s="101">
        <f t="shared" si="422"/>
        <v>0</v>
      </c>
      <c r="DB316" s="101">
        <f t="shared" si="423"/>
        <v>0</v>
      </c>
      <c r="DD316" s="311">
        <f t="shared" si="424"/>
        <v>0</v>
      </c>
      <c r="DE316" s="311"/>
      <c r="DF316" s="101">
        <f t="shared" si="340"/>
        <v>0</v>
      </c>
      <c r="DG316" s="101">
        <f t="shared" si="341"/>
        <v>0</v>
      </c>
      <c r="DH316" s="101">
        <f t="shared" si="342"/>
        <v>0</v>
      </c>
      <c r="DI316" s="101">
        <f t="shared" si="343"/>
        <v>0</v>
      </c>
      <c r="DJ316" s="311">
        <f t="shared" si="344"/>
        <v>0</v>
      </c>
      <c r="DK316" s="311">
        <f t="shared" si="345"/>
        <v>0</v>
      </c>
      <c r="DL316" s="101">
        <f t="shared" si="346"/>
        <v>0</v>
      </c>
      <c r="DM316" s="101">
        <f t="shared" si="347"/>
        <v>0</v>
      </c>
      <c r="DN316" s="101">
        <f t="shared" si="348"/>
        <v>0</v>
      </c>
      <c r="DO316" s="101">
        <f t="shared" si="349"/>
        <v>0</v>
      </c>
      <c r="DP316" s="101">
        <f t="shared" si="350"/>
        <v>0</v>
      </c>
      <c r="DQ316" s="101">
        <f t="shared" si="351"/>
        <v>0</v>
      </c>
      <c r="DR316" s="101">
        <f t="shared" si="352"/>
        <v>0</v>
      </c>
      <c r="DS316" s="101">
        <f t="shared" si="353"/>
        <v>0</v>
      </c>
      <c r="DT316" s="101">
        <f t="shared" si="354"/>
        <v>0</v>
      </c>
      <c r="DU316" s="101">
        <f t="shared" si="355"/>
        <v>0</v>
      </c>
      <c r="DV316" s="101">
        <f t="shared" si="356"/>
        <v>0</v>
      </c>
      <c r="DW316" s="101">
        <f t="shared" si="357"/>
        <v>0</v>
      </c>
      <c r="DX316" s="311">
        <f t="shared" si="358"/>
        <v>0</v>
      </c>
      <c r="DY316" s="101">
        <f t="shared" si="359"/>
        <v>0</v>
      </c>
      <c r="DZ316" s="101">
        <f t="shared" si="360"/>
        <v>0</v>
      </c>
      <c r="EA316" s="101">
        <f t="shared" si="361"/>
        <v>0</v>
      </c>
      <c r="EB316" s="101">
        <f t="shared" si="362"/>
        <v>0</v>
      </c>
      <c r="EC316" s="101">
        <f t="shared" si="363"/>
        <v>0</v>
      </c>
      <c r="ED316" s="101">
        <f t="shared" si="364"/>
        <v>0</v>
      </c>
      <c r="EE316" s="101">
        <f t="shared" si="365"/>
        <v>0</v>
      </c>
      <c r="EF316" s="101">
        <f t="shared" si="366"/>
        <v>0</v>
      </c>
      <c r="EG316" s="101">
        <f t="shared" si="367"/>
        <v>0</v>
      </c>
      <c r="EH316" s="101">
        <f t="shared" si="368"/>
        <v>0</v>
      </c>
      <c r="EI316" s="101">
        <f t="shared" si="369"/>
        <v>0</v>
      </c>
      <c r="EJ316" s="101">
        <f t="shared" si="370"/>
        <v>0</v>
      </c>
      <c r="EK316" s="101">
        <f t="shared" si="371"/>
        <v>0</v>
      </c>
      <c r="EL316" s="101">
        <f t="shared" si="372"/>
        <v>0</v>
      </c>
      <c r="EM316" s="101">
        <f t="shared" si="373"/>
        <v>0</v>
      </c>
      <c r="EN316" s="101">
        <f t="shared" si="374"/>
        <v>0</v>
      </c>
      <c r="EO316" s="101">
        <f t="shared" si="375"/>
        <v>0</v>
      </c>
      <c r="EP316" s="101">
        <f t="shared" si="376"/>
        <v>0</v>
      </c>
      <c r="EQ316" s="101">
        <f t="shared" si="377"/>
        <v>0</v>
      </c>
    </row>
    <row r="317" spans="2:147" ht="21.75" customHeight="1" x14ac:dyDescent="0.45">
      <c r="B317" s="133" t="str">
        <f>IF(Data!B316&lt;&gt;"",Data!B316,"")</f>
        <v/>
      </c>
      <c r="C317" s="158" t="str">
        <f>IF(Data!C316&lt;&gt;"",Data!C316,"")</f>
        <v/>
      </c>
      <c r="D317" s="106" t="str">
        <f>IF(Data!D316&lt;&gt;"",Data!D316,"")</f>
        <v/>
      </c>
      <c r="E317" s="140">
        <f>IF(AND(I317=1,Data!T316=0),0,IF(I317=999,999,Data!T316))</f>
        <v>999</v>
      </c>
      <c r="F317" s="140" t="str">
        <f t="shared" si="378"/>
        <v/>
      </c>
      <c r="G317" s="140" t="str">
        <f>IF(Data!K316&lt;&gt;"",Data!K316,"")</f>
        <v/>
      </c>
      <c r="H317" s="141" t="str">
        <f>IF(Data!L316&lt;&gt;"",Data!L316,"")</f>
        <v/>
      </c>
      <c r="I317" s="63">
        <f>IF(Data!M316&lt;&gt;"",Data!M316,"")</f>
        <v>999</v>
      </c>
      <c r="J317" s="63">
        <f t="shared" si="379"/>
        <v>0</v>
      </c>
      <c r="L317" s="64" t="str">
        <f t="shared" si="380"/>
        <v/>
      </c>
      <c r="N317" s="63">
        <f t="shared" si="381"/>
        <v>0</v>
      </c>
      <c r="P317" s="64" t="str">
        <f t="shared" si="382"/>
        <v/>
      </c>
      <c r="R317" s="63">
        <f t="shared" si="383"/>
        <v>0</v>
      </c>
      <c r="S317" s="64" t="str">
        <f t="shared" si="384"/>
        <v/>
      </c>
      <c r="W317" s="310">
        <f t="shared" si="385"/>
        <v>999</v>
      </c>
      <c r="Y317" s="65">
        <f t="shared" si="386"/>
        <v>0</v>
      </c>
      <c r="Z317" s="65">
        <f t="shared" si="387"/>
        <v>0</v>
      </c>
      <c r="AA317" s="65">
        <f t="shared" si="388"/>
        <v>0</v>
      </c>
      <c r="AB317" s="65">
        <f t="shared" si="389"/>
        <v>0</v>
      </c>
      <c r="AC317" s="341">
        <f t="shared" si="390"/>
        <v>0</v>
      </c>
      <c r="AD317" s="65">
        <f t="shared" si="391"/>
        <v>0</v>
      </c>
      <c r="AE317" s="65">
        <f t="shared" si="392"/>
        <v>0</v>
      </c>
      <c r="AF317" s="65">
        <f t="shared" si="393"/>
        <v>0</v>
      </c>
      <c r="AG317" s="65">
        <f t="shared" si="394"/>
        <v>0</v>
      </c>
      <c r="AH317" s="65">
        <f t="shared" si="395"/>
        <v>0</v>
      </c>
      <c r="AI317" s="65">
        <f t="shared" si="396"/>
        <v>0</v>
      </c>
      <c r="AJ317" s="65">
        <f t="shared" si="397"/>
        <v>0</v>
      </c>
      <c r="AK317" s="65">
        <f t="shared" si="398"/>
        <v>0</v>
      </c>
      <c r="AL317" s="65">
        <f t="shared" si="399"/>
        <v>0</v>
      </c>
      <c r="AM317" s="65">
        <f t="shared" si="400"/>
        <v>0</v>
      </c>
      <c r="AN317" s="65">
        <f t="shared" si="401"/>
        <v>0</v>
      </c>
      <c r="AO317" s="65">
        <f t="shared" si="402"/>
        <v>0</v>
      </c>
      <c r="AP317" s="65">
        <f t="shared" si="403"/>
        <v>0</v>
      </c>
      <c r="AQ317" s="65">
        <f t="shared" si="404"/>
        <v>0</v>
      </c>
      <c r="AR317" s="65">
        <f t="shared" si="405"/>
        <v>0</v>
      </c>
      <c r="AS317" s="65">
        <f t="shared" si="406"/>
        <v>0</v>
      </c>
      <c r="AT317" s="65">
        <f t="shared" si="407"/>
        <v>0</v>
      </c>
      <c r="AU317" s="65">
        <f t="shared" si="408"/>
        <v>0</v>
      </c>
      <c r="AV317" s="65">
        <f t="shared" si="409"/>
        <v>0</v>
      </c>
      <c r="AW317" s="65">
        <f t="shared" si="410"/>
        <v>0</v>
      </c>
      <c r="AX317" s="65">
        <f t="shared" si="411"/>
        <v>0</v>
      </c>
      <c r="AY317" s="65">
        <f t="shared" si="412"/>
        <v>0</v>
      </c>
      <c r="AZ317" s="65">
        <f t="shared" si="413"/>
        <v>0</v>
      </c>
      <c r="BA317" s="65">
        <f t="shared" si="414"/>
        <v>0</v>
      </c>
      <c r="BB317" s="65">
        <f t="shared" si="415"/>
        <v>0</v>
      </c>
      <c r="BC317" s="65">
        <f t="shared" si="416"/>
        <v>0</v>
      </c>
      <c r="BD317" s="65">
        <f t="shared" si="417"/>
        <v>0</v>
      </c>
      <c r="BE317" s="65">
        <f t="shared" si="418"/>
        <v>0</v>
      </c>
      <c r="BF317" s="65">
        <f t="shared" si="419"/>
        <v>0</v>
      </c>
      <c r="BG317" s="65">
        <f t="shared" si="420"/>
        <v>0</v>
      </c>
      <c r="BI317" s="371">
        <v>2062</v>
      </c>
      <c r="BJ317" s="342">
        <v>11.7</v>
      </c>
      <c r="BK317" s="342">
        <v>13.659152561982348</v>
      </c>
      <c r="BL317" s="342">
        <v>14.669364421486762</v>
      </c>
      <c r="BM317" s="342">
        <v>15.679576280991174</v>
      </c>
      <c r="BN317" s="342">
        <v>17.7</v>
      </c>
      <c r="BO317" s="342">
        <v>20.73063557851324</v>
      </c>
      <c r="BP317" s="342">
        <v>22.245953367769861</v>
      </c>
      <c r="BQ317" s="342">
        <v>23.761271157026478</v>
      </c>
      <c r="BR317" s="342">
        <v>26.791906735539719</v>
      </c>
      <c r="BS317" s="65"/>
      <c r="BT317" s="371">
        <v>2062</v>
      </c>
      <c r="BU317" s="342">
        <v>95.839429143102137</v>
      </c>
      <c r="BV317" s="342">
        <v>100.09295276206809</v>
      </c>
      <c r="BW317" s="342">
        <v>102.21971457155107</v>
      </c>
      <c r="BX317" s="342">
        <v>104.34647638103404</v>
      </c>
      <c r="BY317" s="342">
        <v>108.6</v>
      </c>
      <c r="BZ317" s="342">
        <v>112.90669266420302</v>
      </c>
      <c r="CA317" s="342">
        <v>115.06003899630454</v>
      </c>
      <c r="CB317" s="342">
        <v>117.21338532840605</v>
      </c>
      <c r="CC317" s="342">
        <v>121.52007799260909</v>
      </c>
      <c r="CE317" s="385">
        <v>94</v>
      </c>
      <c r="CF317" s="342">
        <v>10.909857285775537</v>
      </c>
      <c r="CG317" s="342">
        <v>11.973238190517025</v>
      </c>
      <c r="CH317" s="342">
        <v>12.504928642887769</v>
      </c>
      <c r="CI317" s="342">
        <v>13.036619095258512</v>
      </c>
      <c r="CJ317" s="342">
        <v>14.1</v>
      </c>
      <c r="CK317" s="342">
        <v>15.641902311875157</v>
      </c>
      <c r="CL317" s="342">
        <v>16.412853467812734</v>
      </c>
      <c r="CM317" s="342">
        <v>17.183804623750316</v>
      </c>
      <c r="CN317" s="342">
        <v>18.725706935625471</v>
      </c>
      <c r="CO317" s="342">
        <v>10.450350150064311</v>
      </c>
      <c r="CP317" s="342">
        <v>11.566900100042876</v>
      </c>
      <c r="CQ317" s="342">
        <v>12.125175075032157</v>
      </c>
      <c r="CR317" s="342">
        <v>12.683450050021438</v>
      </c>
      <c r="CS317" s="342">
        <v>13.8</v>
      </c>
      <c r="CT317" s="342">
        <v>15.23556422140101</v>
      </c>
      <c r="CU317" s="342">
        <v>15.953346332101514</v>
      </c>
      <c r="CV317" s="342">
        <v>16.671128442802015</v>
      </c>
      <c r="CW317" s="342">
        <v>18.106692664203024</v>
      </c>
      <c r="CY317" s="101">
        <f t="shared" si="421"/>
        <v>0</v>
      </c>
      <c r="CZ317" s="101">
        <f t="shared" si="422"/>
        <v>0</v>
      </c>
      <c r="DB317" s="101">
        <f t="shared" si="423"/>
        <v>0</v>
      </c>
      <c r="DD317" s="311">
        <f t="shared" si="424"/>
        <v>0</v>
      </c>
      <c r="DE317" s="311"/>
      <c r="DF317" s="101">
        <f t="shared" si="340"/>
        <v>0</v>
      </c>
      <c r="DG317" s="101">
        <f t="shared" si="341"/>
        <v>0</v>
      </c>
      <c r="DH317" s="101">
        <f t="shared" si="342"/>
        <v>0</v>
      </c>
      <c r="DI317" s="101">
        <f t="shared" si="343"/>
        <v>0</v>
      </c>
      <c r="DJ317" s="311">
        <f t="shared" si="344"/>
        <v>0</v>
      </c>
      <c r="DK317" s="311">
        <f t="shared" si="345"/>
        <v>0</v>
      </c>
      <c r="DL317" s="101">
        <f t="shared" si="346"/>
        <v>0</v>
      </c>
      <c r="DM317" s="101">
        <f t="shared" si="347"/>
        <v>0</v>
      </c>
      <c r="DN317" s="101">
        <f t="shared" si="348"/>
        <v>0</v>
      </c>
      <c r="DO317" s="101">
        <f t="shared" si="349"/>
        <v>0</v>
      </c>
      <c r="DP317" s="101">
        <f t="shared" si="350"/>
        <v>0</v>
      </c>
      <c r="DQ317" s="101">
        <f t="shared" si="351"/>
        <v>0</v>
      </c>
      <c r="DR317" s="101">
        <f t="shared" si="352"/>
        <v>0</v>
      </c>
      <c r="DS317" s="101">
        <f t="shared" si="353"/>
        <v>0</v>
      </c>
      <c r="DT317" s="101">
        <f t="shared" si="354"/>
        <v>0</v>
      </c>
      <c r="DU317" s="101">
        <f t="shared" si="355"/>
        <v>0</v>
      </c>
      <c r="DV317" s="101">
        <f t="shared" si="356"/>
        <v>0</v>
      </c>
      <c r="DW317" s="101">
        <f t="shared" si="357"/>
        <v>0</v>
      </c>
      <c r="DX317" s="311">
        <f t="shared" si="358"/>
        <v>0</v>
      </c>
      <c r="DY317" s="101">
        <f t="shared" si="359"/>
        <v>0</v>
      </c>
      <c r="DZ317" s="101">
        <f t="shared" si="360"/>
        <v>0</v>
      </c>
      <c r="EA317" s="101">
        <f t="shared" si="361"/>
        <v>0</v>
      </c>
      <c r="EB317" s="101">
        <f t="shared" si="362"/>
        <v>0</v>
      </c>
      <c r="EC317" s="101">
        <f t="shared" si="363"/>
        <v>0</v>
      </c>
      <c r="ED317" s="101">
        <f t="shared" si="364"/>
        <v>0</v>
      </c>
      <c r="EE317" s="101">
        <f t="shared" si="365"/>
        <v>0</v>
      </c>
      <c r="EF317" s="101">
        <f t="shared" si="366"/>
        <v>0</v>
      </c>
      <c r="EG317" s="101">
        <f t="shared" si="367"/>
        <v>0</v>
      </c>
      <c r="EH317" s="101">
        <f t="shared" si="368"/>
        <v>0</v>
      </c>
      <c r="EI317" s="101">
        <f t="shared" si="369"/>
        <v>0</v>
      </c>
      <c r="EJ317" s="101">
        <f t="shared" si="370"/>
        <v>0</v>
      </c>
      <c r="EK317" s="101">
        <f t="shared" si="371"/>
        <v>0</v>
      </c>
      <c r="EL317" s="101">
        <f t="shared" si="372"/>
        <v>0</v>
      </c>
      <c r="EM317" s="101">
        <f t="shared" si="373"/>
        <v>0</v>
      </c>
      <c r="EN317" s="101">
        <f t="shared" si="374"/>
        <v>0</v>
      </c>
      <c r="EO317" s="101">
        <f t="shared" si="375"/>
        <v>0</v>
      </c>
      <c r="EP317" s="101">
        <f t="shared" si="376"/>
        <v>0</v>
      </c>
      <c r="EQ317" s="101">
        <f t="shared" si="377"/>
        <v>0</v>
      </c>
    </row>
    <row r="318" spans="2:147" ht="21.75" customHeight="1" x14ac:dyDescent="0.45">
      <c r="B318" s="133" t="str">
        <f>IF(Data!B317&lt;&gt;"",Data!B317,"")</f>
        <v/>
      </c>
      <c r="C318" s="158" t="str">
        <f>IF(Data!C317&lt;&gt;"",Data!C317,"")</f>
        <v/>
      </c>
      <c r="D318" s="106" t="str">
        <f>IF(Data!D317&lt;&gt;"",Data!D317,"")</f>
        <v/>
      </c>
      <c r="E318" s="140">
        <f>IF(AND(I318=1,Data!T317=0),0,IF(I318=999,999,Data!T317))</f>
        <v>999</v>
      </c>
      <c r="F318" s="140" t="str">
        <f t="shared" si="378"/>
        <v/>
      </c>
      <c r="G318" s="140" t="str">
        <f>IF(Data!K317&lt;&gt;"",Data!K317,"")</f>
        <v/>
      </c>
      <c r="H318" s="141" t="str">
        <f>IF(Data!L317&lt;&gt;"",Data!L317,"")</f>
        <v/>
      </c>
      <c r="I318" s="63">
        <f>IF(Data!M317&lt;&gt;"",Data!M317,"")</f>
        <v>999</v>
      </c>
      <c r="J318" s="63">
        <f t="shared" si="379"/>
        <v>0</v>
      </c>
      <c r="L318" s="64" t="str">
        <f t="shared" si="380"/>
        <v/>
      </c>
      <c r="N318" s="63">
        <f t="shared" si="381"/>
        <v>0</v>
      </c>
      <c r="P318" s="64" t="str">
        <f t="shared" si="382"/>
        <v/>
      </c>
      <c r="R318" s="63">
        <f t="shared" si="383"/>
        <v>0</v>
      </c>
      <c r="S318" s="64" t="str">
        <f t="shared" si="384"/>
        <v/>
      </c>
      <c r="W318" s="310">
        <f t="shared" si="385"/>
        <v>999</v>
      </c>
      <c r="Y318" s="65">
        <f t="shared" si="386"/>
        <v>0</v>
      </c>
      <c r="Z318" s="65">
        <f t="shared" si="387"/>
        <v>0</v>
      </c>
      <c r="AA318" s="65">
        <f t="shared" si="388"/>
        <v>0</v>
      </c>
      <c r="AB318" s="65">
        <f t="shared" si="389"/>
        <v>0</v>
      </c>
      <c r="AC318" s="341">
        <f t="shared" si="390"/>
        <v>0</v>
      </c>
      <c r="AD318" s="65">
        <f t="shared" si="391"/>
        <v>0</v>
      </c>
      <c r="AE318" s="65">
        <f t="shared" si="392"/>
        <v>0</v>
      </c>
      <c r="AF318" s="65">
        <f t="shared" si="393"/>
        <v>0</v>
      </c>
      <c r="AG318" s="65">
        <f t="shared" si="394"/>
        <v>0</v>
      </c>
      <c r="AH318" s="65">
        <f t="shared" si="395"/>
        <v>0</v>
      </c>
      <c r="AI318" s="65">
        <f t="shared" si="396"/>
        <v>0</v>
      </c>
      <c r="AJ318" s="65">
        <f t="shared" si="397"/>
        <v>0</v>
      </c>
      <c r="AK318" s="65">
        <f t="shared" si="398"/>
        <v>0</v>
      </c>
      <c r="AL318" s="65">
        <f t="shared" si="399"/>
        <v>0</v>
      </c>
      <c r="AM318" s="65">
        <f t="shared" si="400"/>
        <v>0</v>
      </c>
      <c r="AN318" s="65">
        <f t="shared" si="401"/>
        <v>0</v>
      </c>
      <c r="AO318" s="65">
        <f t="shared" si="402"/>
        <v>0</v>
      </c>
      <c r="AP318" s="65">
        <f t="shared" si="403"/>
        <v>0</v>
      </c>
      <c r="AQ318" s="65">
        <f t="shared" si="404"/>
        <v>0</v>
      </c>
      <c r="AR318" s="65">
        <f t="shared" si="405"/>
        <v>0</v>
      </c>
      <c r="AS318" s="65">
        <f t="shared" si="406"/>
        <v>0</v>
      </c>
      <c r="AT318" s="65">
        <f t="shared" si="407"/>
        <v>0</v>
      </c>
      <c r="AU318" s="65">
        <f t="shared" si="408"/>
        <v>0</v>
      </c>
      <c r="AV318" s="65">
        <f t="shared" si="409"/>
        <v>0</v>
      </c>
      <c r="AW318" s="65">
        <f t="shared" si="410"/>
        <v>0</v>
      </c>
      <c r="AX318" s="65">
        <f t="shared" si="411"/>
        <v>0</v>
      </c>
      <c r="AY318" s="65">
        <f t="shared" si="412"/>
        <v>0</v>
      </c>
      <c r="AZ318" s="65">
        <f t="shared" si="413"/>
        <v>0</v>
      </c>
      <c r="BA318" s="65">
        <f t="shared" si="414"/>
        <v>0</v>
      </c>
      <c r="BB318" s="65">
        <f t="shared" si="415"/>
        <v>0</v>
      </c>
      <c r="BC318" s="65">
        <f t="shared" si="416"/>
        <v>0</v>
      </c>
      <c r="BD318" s="65">
        <f t="shared" si="417"/>
        <v>0</v>
      </c>
      <c r="BE318" s="65">
        <f t="shared" si="418"/>
        <v>0</v>
      </c>
      <c r="BF318" s="65">
        <f t="shared" si="419"/>
        <v>0</v>
      </c>
      <c r="BG318" s="65">
        <f t="shared" si="420"/>
        <v>0</v>
      </c>
      <c r="BI318" s="371">
        <v>2063</v>
      </c>
      <c r="BJ318" s="342">
        <v>11.83872884297352</v>
      </c>
      <c r="BK318" s="342">
        <v>13.859152561982347</v>
      </c>
      <c r="BL318" s="342">
        <v>14.869364421486761</v>
      </c>
      <c r="BM318" s="342">
        <v>15.879576280991174</v>
      </c>
      <c r="BN318" s="342">
        <v>17.899999999999999</v>
      </c>
      <c r="BO318" s="342">
        <v>20.983804623750313</v>
      </c>
      <c r="BP318" s="342">
        <v>22.525706935625472</v>
      </c>
      <c r="BQ318" s="342">
        <v>24.067609247500627</v>
      </c>
      <c r="BR318" s="342">
        <v>27.151413871250945</v>
      </c>
      <c r="BS318" s="65"/>
      <c r="BT318" s="371">
        <v>2063</v>
      </c>
      <c r="BU318" s="342">
        <v>96.398936278813366</v>
      </c>
      <c r="BV318" s="342">
        <v>100.59929085254224</v>
      </c>
      <c r="BW318" s="342">
        <v>102.69946813940669</v>
      </c>
      <c r="BX318" s="342">
        <v>104.79964542627113</v>
      </c>
      <c r="BY318" s="342">
        <v>109</v>
      </c>
      <c r="BZ318" s="342">
        <v>113.46619979991425</v>
      </c>
      <c r="CA318" s="342">
        <v>115.69929969987137</v>
      </c>
      <c r="CB318" s="342">
        <v>117.9323995998285</v>
      </c>
      <c r="CC318" s="342">
        <v>122.39859939974275</v>
      </c>
      <c r="CE318" s="385">
        <v>94.25</v>
      </c>
      <c r="CF318" s="342">
        <v>10.959857285775538</v>
      </c>
      <c r="CG318" s="342">
        <v>12.023238190517024</v>
      </c>
      <c r="CH318" s="342">
        <v>12.55492864288777</v>
      </c>
      <c r="CI318" s="342">
        <v>13.086619095258513</v>
      </c>
      <c r="CJ318" s="342">
        <v>14.15</v>
      </c>
      <c r="CK318" s="342">
        <v>15.705194573184425</v>
      </c>
      <c r="CL318" s="342">
        <v>16.48279185977664</v>
      </c>
      <c r="CM318" s="342">
        <v>17.260389146368851</v>
      </c>
      <c r="CN318" s="342">
        <v>18.815583719553274</v>
      </c>
      <c r="CO318" s="342">
        <v>10.500350150064312</v>
      </c>
      <c r="CP318" s="342">
        <v>11.616900100042876</v>
      </c>
      <c r="CQ318" s="342">
        <v>12.175175075032158</v>
      </c>
      <c r="CR318" s="342">
        <v>12.733450050021439</v>
      </c>
      <c r="CS318" s="342">
        <v>13.85</v>
      </c>
      <c r="CT318" s="342">
        <v>15.298856482710278</v>
      </c>
      <c r="CU318" s="342">
        <v>16.023284724065419</v>
      </c>
      <c r="CV318" s="342">
        <v>16.747712965420554</v>
      </c>
      <c r="CW318" s="342">
        <v>18.19656944813083</v>
      </c>
      <c r="CY318" s="101">
        <f t="shared" si="421"/>
        <v>0</v>
      </c>
      <c r="CZ318" s="101">
        <f t="shared" si="422"/>
        <v>0</v>
      </c>
      <c r="DB318" s="101">
        <f t="shared" si="423"/>
        <v>0</v>
      </c>
      <c r="DD318" s="311">
        <f t="shared" si="424"/>
        <v>0</v>
      </c>
      <c r="DE318" s="311"/>
      <c r="DF318" s="101">
        <f t="shared" si="340"/>
        <v>0</v>
      </c>
      <c r="DG318" s="101">
        <f t="shared" si="341"/>
        <v>0</v>
      </c>
      <c r="DH318" s="101">
        <f t="shared" si="342"/>
        <v>0</v>
      </c>
      <c r="DI318" s="101">
        <f t="shared" si="343"/>
        <v>0</v>
      </c>
      <c r="DJ318" s="311">
        <f t="shared" si="344"/>
        <v>0</v>
      </c>
      <c r="DK318" s="311">
        <f t="shared" si="345"/>
        <v>0</v>
      </c>
      <c r="DL318" s="101">
        <f t="shared" si="346"/>
        <v>0</v>
      </c>
      <c r="DM318" s="101">
        <f t="shared" si="347"/>
        <v>0</v>
      </c>
      <c r="DN318" s="101">
        <f t="shared" si="348"/>
        <v>0</v>
      </c>
      <c r="DO318" s="101">
        <f t="shared" si="349"/>
        <v>0</v>
      </c>
      <c r="DP318" s="101">
        <f t="shared" si="350"/>
        <v>0</v>
      </c>
      <c r="DQ318" s="101">
        <f t="shared" si="351"/>
        <v>0</v>
      </c>
      <c r="DR318" s="101">
        <f t="shared" si="352"/>
        <v>0</v>
      </c>
      <c r="DS318" s="101">
        <f t="shared" si="353"/>
        <v>0</v>
      </c>
      <c r="DT318" s="101">
        <f t="shared" si="354"/>
        <v>0</v>
      </c>
      <c r="DU318" s="101">
        <f t="shared" si="355"/>
        <v>0</v>
      </c>
      <c r="DV318" s="101">
        <f t="shared" si="356"/>
        <v>0</v>
      </c>
      <c r="DW318" s="101">
        <f t="shared" si="357"/>
        <v>0</v>
      </c>
      <c r="DX318" s="311">
        <f t="shared" si="358"/>
        <v>0</v>
      </c>
      <c r="DY318" s="101">
        <f t="shared" si="359"/>
        <v>0</v>
      </c>
      <c r="DZ318" s="101">
        <f t="shared" si="360"/>
        <v>0</v>
      </c>
      <c r="EA318" s="101">
        <f t="shared" si="361"/>
        <v>0</v>
      </c>
      <c r="EB318" s="101">
        <f t="shared" si="362"/>
        <v>0</v>
      </c>
      <c r="EC318" s="101">
        <f t="shared" si="363"/>
        <v>0</v>
      </c>
      <c r="ED318" s="101">
        <f t="shared" si="364"/>
        <v>0</v>
      </c>
      <c r="EE318" s="101">
        <f t="shared" si="365"/>
        <v>0</v>
      </c>
      <c r="EF318" s="101">
        <f t="shared" si="366"/>
        <v>0</v>
      </c>
      <c r="EG318" s="101">
        <f t="shared" si="367"/>
        <v>0</v>
      </c>
      <c r="EH318" s="101">
        <f t="shared" si="368"/>
        <v>0</v>
      </c>
      <c r="EI318" s="101">
        <f t="shared" si="369"/>
        <v>0</v>
      </c>
      <c r="EJ318" s="101">
        <f t="shared" si="370"/>
        <v>0</v>
      </c>
      <c r="EK318" s="101">
        <f t="shared" si="371"/>
        <v>0</v>
      </c>
      <c r="EL318" s="101">
        <f t="shared" si="372"/>
        <v>0</v>
      </c>
      <c r="EM318" s="101">
        <f t="shared" si="373"/>
        <v>0</v>
      </c>
      <c r="EN318" s="101">
        <f t="shared" si="374"/>
        <v>0</v>
      </c>
      <c r="EO318" s="101">
        <f t="shared" si="375"/>
        <v>0</v>
      </c>
      <c r="EP318" s="101">
        <f t="shared" si="376"/>
        <v>0</v>
      </c>
      <c r="EQ318" s="101">
        <f t="shared" si="377"/>
        <v>0</v>
      </c>
    </row>
    <row r="319" spans="2:147" ht="21.75" customHeight="1" x14ac:dyDescent="0.45">
      <c r="B319" s="133" t="str">
        <f>IF(Data!B318&lt;&gt;"",Data!B318,"")</f>
        <v/>
      </c>
      <c r="C319" s="158" t="str">
        <f>IF(Data!C318&lt;&gt;"",Data!C318,"")</f>
        <v/>
      </c>
      <c r="D319" s="106" t="str">
        <f>IF(Data!D318&lt;&gt;"",Data!D318,"")</f>
        <v/>
      </c>
      <c r="E319" s="140">
        <f>IF(AND(I319=1,Data!T318=0),0,IF(I319=999,999,Data!T318))</f>
        <v>999</v>
      </c>
      <c r="F319" s="140" t="str">
        <f t="shared" si="378"/>
        <v/>
      </c>
      <c r="G319" s="140" t="str">
        <f>IF(Data!K318&lt;&gt;"",Data!K318,"")</f>
        <v/>
      </c>
      <c r="H319" s="141" t="str">
        <f>IF(Data!L318&lt;&gt;"",Data!L318,"")</f>
        <v/>
      </c>
      <c r="I319" s="63">
        <f>IF(Data!M318&lt;&gt;"",Data!M318,"")</f>
        <v>999</v>
      </c>
      <c r="J319" s="63">
        <f t="shared" si="379"/>
        <v>0</v>
      </c>
      <c r="L319" s="64" t="str">
        <f t="shared" si="380"/>
        <v/>
      </c>
      <c r="N319" s="63">
        <f t="shared" si="381"/>
        <v>0</v>
      </c>
      <c r="P319" s="64" t="str">
        <f t="shared" si="382"/>
        <v/>
      </c>
      <c r="R319" s="63">
        <f t="shared" si="383"/>
        <v>0</v>
      </c>
      <c r="S319" s="64" t="str">
        <f t="shared" si="384"/>
        <v/>
      </c>
      <c r="W319" s="310">
        <f t="shared" si="385"/>
        <v>999</v>
      </c>
      <c r="Y319" s="65">
        <f t="shared" si="386"/>
        <v>0</v>
      </c>
      <c r="Z319" s="65">
        <f t="shared" si="387"/>
        <v>0</v>
      </c>
      <c r="AA319" s="65">
        <f t="shared" si="388"/>
        <v>0</v>
      </c>
      <c r="AB319" s="65">
        <f t="shared" si="389"/>
        <v>0</v>
      </c>
      <c r="AC319" s="341">
        <f t="shared" si="390"/>
        <v>0</v>
      </c>
      <c r="AD319" s="65">
        <f t="shared" si="391"/>
        <v>0</v>
      </c>
      <c r="AE319" s="65">
        <f t="shared" si="392"/>
        <v>0</v>
      </c>
      <c r="AF319" s="65">
        <f t="shared" si="393"/>
        <v>0</v>
      </c>
      <c r="AG319" s="65">
        <f t="shared" si="394"/>
        <v>0</v>
      </c>
      <c r="AH319" s="65">
        <f t="shared" si="395"/>
        <v>0</v>
      </c>
      <c r="AI319" s="65">
        <f t="shared" si="396"/>
        <v>0</v>
      </c>
      <c r="AJ319" s="65">
        <f t="shared" si="397"/>
        <v>0</v>
      </c>
      <c r="AK319" s="65">
        <f t="shared" si="398"/>
        <v>0</v>
      </c>
      <c r="AL319" s="65">
        <f t="shared" si="399"/>
        <v>0</v>
      </c>
      <c r="AM319" s="65">
        <f t="shared" si="400"/>
        <v>0</v>
      </c>
      <c r="AN319" s="65">
        <f t="shared" si="401"/>
        <v>0</v>
      </c>
      <c r="AO319" s="65">
        <f t="shared" si="402"/>
        <v>0</v>
      </c>
      <c r="AP319" s="65">
        <f t="shared" si="403"/>
        <v>0</v>
      </c>
      <c r="AQ319" s="65">
        <f t="shared" si="404"/>
        <v>0</v>
      </c>
      <c r="AR319" s="65">
        <f t="shared" si="405"/>
        <v>0</v>
      </c>
      <c r="AS319" s="65">
        <f t="shared" si="406"/>
        <v>0</v>
      </c>
      <c r="AT319" s="65">
        <f t="shared" si="407"/>
        <v>0</v>
      </c>
      <c r="AU319" s="65">
        <f t="shared" si="408"/>
        <v>0</v>
      </c>
      <c r="AV319" s="65">
        <f t="shared" si="409"/>
        <v>0</v>
      </c>
      <c r="AW319" s="65">
        <f t="shared" si="410"/>
        <v>0</v>
      </c>
      <c r="AX319" s="65">
        <f t="shared" si="411"/>
        <v>0</v>
      </c>
      <c r="AY319" s="65">
        <f t="shared" si="412"/>
        <v>0</v>
      </c>
      <c r="AZ319" s="65">
        <f t="shared" si="413"/>
        <v>0</v>
      </c>
      <c r="BA319" s="65">
        <f t="shared" si="414"/>
        <v>0</v>
      </c>
      <c r="BB319" s="65">
        <f t="shared" si="415"/>
        <v>0</v>
      </c>
      <c r="BC319" s="65">
        <f t="shared" si="416"/>
        <v>0</v>
      </c>
      <c r="BD319" s="65">
        <f t="shared" si="417"/>
        <v>0</v>
      </c>
      <c r="BE319" s="65">
        <f t="shared" si="418"/>
        <v>0</v>
      </c>
      <c r="BF319" s="65">
        <f t="shared" si="419"/>
        <v>0</v>
      </c>
      <c r="BG319" s="65">
        <f t="shared" si="420"/>
        <v>0</v>
      </c>
      <c r="BI319" s="371">
        <v>2064</v>
      </c>
      <c r="BJ319" s="342">
        <v>11.938728842973518</v>
      </c>
      <c r="BK319" s="342">
        <v>13.959152561982346</v>
      </c>
      <c r="BL319" s="342">
        <v>14.969364421486759</v>
      </c>
      <c r="BM319" s="342">
        <v>15.979576280991173</v>
      </c>
      <c r="BN319" s="342">
        <v>18</v>
      </c>
      <c r="BO319" s="342">
        <v>21.136973668987387</v>
      </c>
      <c r="BP319" s="342">
        <v>22.705460503481081</v>
      </c>
      <c r="BQ319" s="342">
        <v>24.273947337974775</v>
      </c>
      <c r="BR319" s="342">
        <v>27.410921006962162</v>
      </c>
      <c r="BS319" s="65"/>
      <c r="BT319" s="371">
        <v>2064</v>
      </c>
      <c r="BU319" s="342">
        <v>96.898936278813366</v>
      </c>
      <c r="BV319" s="342">
        <v>101.09929085254224</v>
      </c>
      <c r="BW319" s="342">
        <v>103.19946813940669</v>
      </c>
      <c r="BX319" s="342">
        <v>105.29964542627113</v>
      </c>
      <c r="BY319" s="342">
        <v>109.5</v>
      </c>
      <c r="BZ319" s="342">
        <v>114.01936884515132</v>
      </c>
      <c r="CA319" s="342">
        <v>116.27905326772698</v>
      </c>
      <c r="CB319" s="342">
        <v>118.53873769030264</v>
      </c>
      <c r="CC319" s="342">
        <v>123.05810653545397</v>
      </c>
      <c r="CE319" s="385">
        <v>94.5</v>
      </c>
      <c r="CF319" s="342">
        <v>11.009857285775537</v>
      </c>
      <c r="CG319" s="342">
        <v>12.073238190517024</v>
      </c>
      <c r="CH319" s="342">
        <v>12.604928642887769</v>
      </c>
      <c r="CI319" s="342">
        <v>13.136619095258514</v>
      </c>
      <c r="CJ319" s="342">
        <v>14.2</v>
      </c>
      <c r="CK319" s="342">
        <v>15.768486834493695</v>
      </c>
      <c r="CL319" s="342">
        <v>16.552730251740542</v>
      </c>
      <c r="CM319" s="342">
        <v>17.33697366898739</v>
      </c>
      <c r="CN319" s="342">
        <v>18.905460503481081</v>
      </c>
      <c r="CO319" s="342">
        <v>10.550350150064313</v>
      </c>
      <c r="CP319" s="342">
        <v>11.666900100042877</v>
      </c>
      <c r="CQ319" s="342">
        <v>12.225175075032157</v>
      </c>
      <c r="CR319" s="342">
        <v>12.783450050021438</v>
      </c>
      <c r="CS319" s="342">
        <v>13.9</v>
      </c>
      <c r="CT319" s="342">
        <v>15.362148744019546</v>
      </c>
      <c r="CU319" s="342">
        <v>16.093223116029321</v>
      </c>
      <c r="CV319" s="342">
        <v>16.824297488039093</v>
      </c>
      <c r="CW319" s="342">
        <v>18.286446232058637</v>
      </c>
      <c r="CY319" s="101">
        <f t="shared" si="421"/>
        <v>0</v>
      </c>
      <c r="CZ319" s="101">
        <f t="shared" si="422"/>
        <v>0</v>
      </c>
      <c r="DB319" s="101">
        <f t="shared" si="423"/>
        <v>0</v>
      </c>
      <c r="DD319" s="311">
        <f t="shared" si="424"/>
        <v>0</v>
      </c>
      <c r="DE319" s="311"/>
      <c r="DF319" s="101">
        <f t="shared" si="340"/>
        <v>0</v>
      </c>
      <c r="DG319" s="101">
        <f t="shared" si="341"/>
        <v>0</v>
      </c>
      <c r="DH319" s="101">
        <f t="shared" si="342"/>
        <v>0</v>
      </c>
      <c r="DI319" s="101">
        <f t="shared" si="343"/>
        <v>0</v>
      </c>
      <c r="DJ319" s="311">
        <f t="shared" si="344"/>
        <v>0</v>
      </c>
      <c r="DK319" s="311">
        <f t="shared" si="345"/>
        <v>0</v>
      </c>
      <c r="DL319" s="101">
        <f t="shared" si="346"/>
        <v>0</v>
      </c>
      <c r="DM319" s="101">
        <f t="shared" si="347"/>
        <v>0</v>
      </c>
      <c r="DN319" s="101">
        <f t="shared" si="348"/>
        <v>0</v>
      </c>
      <c r="DO319" s="101">
        <f t="shared" si="349"/>
        <v>0</v>
      </c>
      <c r="DP319" s="101">
        <f t="shared" si="350"/>
        <v>0</v>
      </c>
      <c r="DQ319" s="101">
        <f t="shared" si="351"/>
        <v>0</v>
      </c>
      <c r="DR319" s="101">
        <f t="shared" si="352"/>
        <v>0</v>
      </c>
      <c r="DS319" s="101">
        <f t="shared" si="353"/>
        <v>0</v>
      </c>
      <c r="DT319" s="101">
        <f t="shared" si="354"/>
        <v>0</v>
      </c>
      <c r="DU319" s="101">
        <f t="shared" si="355"/>
        <v>0</v>
      </c>
      <c r="DV319" s="101">
        <f t="shared" si="356"/>
        <v>0</v>
      </c>
      <c r="DW319" s="101">
        <f t="shared" si="357"/>
        <v>0</v>
      </c>
      <c r="DX319" s="311">
        <f t="shared" si="358"/>
        <v>0</v>
      </c>
      <c r="DY319" s="101">
        <f t="shared" si="359"/>
        <v>0</v>
      </c>
      <c r="DZ319" s="101">
        <f t="shared" si="360"/>
        <v>0</v>
      </c>
      <c r="EA319" s="101">
        <f t="shared" si="361"/>
        <v>0</v>
      </c>
      <c r="EB319" s="101">
        <f t="shared" si="362"/>
        <v>0</v>
      </c>
      <c r="EC319" s="101">
        <f t="shared" si="363"/>
        <v>0</v>
      </c>
      <c r="ED319" s="101">
        <f t="shared" si="364"/>
        <v>0</v>
      </c>
      <c r="EE319" s="101">
        <f t="shared" si="365"/>
        <v>0</v>
      </c>
      <c r="EF319" s="101">
        <f t="shared" si="366"/>
        <v>0</v>
      </c>
      <c r="EG319" s="101">
        <f t="shared" si="367"/>
        <v>0</v>
      </c>
      <c r="EH319" s="101">
        <f t="shared" si="368"/>
        <v>0</v>
      </c>
      <c r="EI319" s="101">
        <f t="shared" si="369"/>
        <v>0</v>
      </c>
      <c r="EJ319" s="101">
        <f t="shared" si="370"/>
        <v>0</v>
      </c>
      <c r="EK319" s="101">
        <f t="shared" si="371"/>
        <v>0</v>
      </c>
      <c r="EL319" s="101">
        <f t="shared" si="372"/>
        <v>0</v>
      </c>
      <c r="EM319" s="101">
        <f t="shared" si="373"/>
        <v>0</v>
      </c>
      <c r="EN319" s="101">
        <f t="shared" si="374"/>
        <v>0</v>
      </c>
      <c r="EO319" s="101">
        <f t="shared" si="375"/>
        <v>0</v>
      </c>
      <c r="EP319" s="101">
        <f t="shared" si="376"/>
        <v>0</v>
      </c>
      <c r="EQ319" s="101">
        <f t="shared" si="377"/>
        <v>0</v>
      </c>
    </row>
    <row r="320" spans="2:147" ht="21.75" customHeight="1" x14ac:dyDescent="0.45">
      <c r="B320" s="133" t="str">
        <f>IF(Data!B319&lt;&gt;"",Data!B319,"")</f>
        <v/>
      </c>
      <c r="C320" s="158" t="str">
        <f>IF(Data!C319&lt;&gt;"",Data!C319,"")</f>
        <v/>
      </c>
      <c r="D320" s="106" t="str">
        <f>IF(Data!D319&lt;&gt;"",Data!D319,"")</f>
        <v/>
      </c>
      <c r="E320" s="140">
        <f>IF(AND(I320=1,Data!T319=0),0,IF(I320=999,999,Data!T319))</f>
        <v>999</v>
      </c>
      <c r="F320" s="140" t="str">
        <f t="shared" si="378"/>
        <v/>
      </c>
      <c r="G320" s="140" t="str">
        <f>IF(Data!K319&lt;&gt;"",Data!K319,"")</f>
        <v/>
      </c>
      <c r="H320" s="141" t="str">
        <f>IF(Data!L319&lt;&gt;"",Data!L319,"")</f>
        <v/>
      </c>
      <c r="I320" s="63">
        <f>IF(Data!M319&lt;&gt;"",Data!M319,"")</f>
        <v>999</v>
      </c>
      <c r="J320" s="63">
        <f t="shared" si="379"/>
        <v>0</v>
      </c>
      <c r="L320" s="64" t="str">
        <f t="shared" si="380"/>
        <v/>
      </c>
      <c r="N320" s="63">
        <f t="shared" si="381"/>
        <v>0</v>
      </c>
      <c r="P320" s="64" t="str">
        <f t="shared" si="382"/>
        <v/>
      </c>
      <c r="R320" s="63">
        <f t="shared" si="383"/>
        <v>0</v>
      </c>
      <c r="S320" s="64" t="str">
        <f t="shared" si="384"/>
        <v/>
      </c>
      <c r="W320" s="310">
        <f t="shared" si="385"/>
        <v>999</v>
      </c>
      <c r="Y320" s="65">
        <f t="shared" si="386"/>
        <v>0</v>
      </c>
      <c r="Z320" s="65">
        <f t="shared" si="387"/>
        <v>0</v>
      </c>
      <c r="AA320" s="65">
        <f t="shared" si="388"/>
        <v>0</v>
      </c>
      <c r="AB320" s="65">
        <f t="shared" si="389"/>
        <v>0</v>
      </c>
      <c r="AC320" s="341">
        <f t="shared" si="390"/>
        <v>0</v>
      </c>
      <c r="AD320" s="65">
        <f t="shared" si="391"/>
        <v>0</v>
      </c>
      <c r="AE320" s="65">
        <f t="shared" si="392"/>
        <v>0</v>
      </c>
      <c r="AF320" s="65">
        <f t="shared" si="393"/>
        <v>0</v>
      </c>
      <c r="AG320" s="65">
        <f t="shared" si="394"/>
        <v>0</v>
      </c>
      <c r="AH320" s="65">
        <f t="shared" si="395"/>
        <v>0</v>
      </c>
      <c r="AI320" s="65">
        <f t="shared" si="396"/>
        <v>0</v>
      </c>
      <c r="AJ320" s="65">
        <f t="shared" si="397"/>
        <v>0</v>
      </c>
      <c r="AK320" s="65">
        <f t="shared" si="398"/>
        <v>0</v>
      </c>
      <c r="AL320" s="65">
        <f t="shared" si="399"/>
        <v>0</v>
      </c>
      <c r="AM320" s="65">
        <f t="shared" si="400"/>
        <v>0</v>
      </c>
      <c r="AN320" s="65">
        <f t="shared" si="401"/>
        <v>0</v>
      </c>
      <c r="AO320" s="65">
        <f t="shared" si="402"/>
        <v>0</v>
      </c>
      <c r="AP320" s="65">
        <f t="shared" si="403"/>
        <v>0</v>
      </c>
      <c r="AQ320" s="65">
        <f t="shared" si="404"/>
        <v>0</v>
      </c>
      <c r="AR320" s="65">
        <f t="shared" si="405"/>
        <v>0</v>
      </c>
      <c r="AS320" s="65">
        <f t="shared" si="406"/>
        <v>0</v>
      </c>
      <c r="AT320" s="65">
        <f t="shared" si="407"/>
        <v>0</v>
      </c>
      <c r="AU320" s="65">
        <f t="shared" si="408"/>
        <v>0</v>
      </c>
      <c r="AV320" s="65">
        <f t="shared" si="409"/>
        <v>0</v>
      </c>
      <c r="AW320" s="65">
        <f t="shared" si="410"/>
        <v>0</v>
      </c>
      <c r="AX320" s="65">
        <f t="shared" si="411"/>
        <v>0</v>
      </c>
      <c r="AY320" s="65">
        <f t="shared" si="412"/>
        <v>0</v>
      </c>
      <c r="AZ320" s="65">
        <f t="shared" si="413"/>
        <v>0</v>
      </c>
      <c r="BA320" s="65">
        <f t="shared" si="414"/>
        <v>0</v>
      </c>
      <c r="BB320" s="65">
        <f t="shared" si="415"/>
        <v>0</v>
      </c>
      <c r="BC320" s="65">
        <f t="shared" si="416"/>
        <v>0</v>
      </c>
      <c r="BD320" s="65">
        <f t="shared" si="417"/>
        <v>0</v>
      </c>
      <c r="BE320" s="65">
        <f t="shared" si="418"/>
        <v>0</v>
      </c>
      <c r="BF320" s="65">
        <f t="shared" si="419"/>
        <v>0</v>
      </c>
      <c r="BG320" s="65">
        <f t="shared" si="420"/>
        <v>0</v>
      </c>
      <c r="BI320" s="371">
        <v>2065</v>
      </c>
      <c r="BJ320" s="342">
        <v>12.05</v>
      </c>
      <c r="BK320" s="342">
        <v>14.159152561982348</v>
      </c>
      <c r="BL320" s="342">
        <v>15.169364421486762</v>
      </c>
      <c r="BM320" s="342">
        <v>16.179576280991174</v>
      </c>
      <c r="BN320" s="342">
        <v>18.2</v>
      </c>
      <c r="BO320" s="342">
        <v>21.390142714224464</v>
      </c>
      <c r="BP320" s="342">
        <v>22.985214071336696</v>
      </c>
      <c r="BQ320" s="342">
        <v>24.580285428448924</v>
      </c>
      <c r="BR320" s="342">
        <v>27.770428142673389</v>
      </c>
      <c r="BS320" s="65"/>
      <c r="BT320" s="371">
        <v>2065</v>
      </c>
      <c r="BU320" s="342">
        <v>97.339429143102137</v>
      </c>
      <c r="BV320" s="342">
        <v>101.59295276206809</v>
      </c>
      <c r="BW320" s="342">
        <v>103.71971457155107</v>
      </c>
      <c r="BX320" s="342">
        <v>105.84647638103404</v>
      </c>
      <c r="BY320" s="342">
        <v>110.1</v>
      </c>
      <c r="BZ320" s="342">
        <v>114.61936884515131</v>
      </c>
      <c r="CA320" s="342">
        <v>116.87905326772697</v>
      </c>
      <c r="CB320" s="342">
        <v>119.13873769030263</v>
      </c>
      <c r="CC320" s="342">
        <v>123.65810653545397</v>
      </c>
      <c r="CE320" s="385">
        <v>94.75</v>
      </c>
      <c r="CF320" s="342">
        <v>11.059857285775536</v>
      </c>
      <c r="CG320" s="342">
        <v>12.123238190517025</v>
      </c>
      <c r="CH320" s="342">
        <v>12.654928642887768</v>
      </c>
      <c r="CI320" s="342">
        <v>13.186619095258514</v>
      </c>
      <c r="CJ320" s="342">
        <v>14.25</v>
      </c>
      <c r="CK320" s="342">
        <v>15.831779095802965</v>
      </c>
      <c r="CL320" s="342">
        <v>16.622668643704444</v>
      </c>
      <c r="CM320" s="342">
        <v>17.413558191605929</v>
      </c>
      <c r="CN320" s="342">
        <v>18.995337287408887</v>
      </c>
      <c r="CO320" s="342">
        <v>10.600350150064314</v>
      </c>
      <c r="CP320" s="342">
        <v>11.716900100042878</v>
      </c>
      <c r="CQ320" s="342">
        <v>12.275175075032156</v>
      </c>
      <c r="CR320" s="342">
        <v>12.833450050021437</v>
      </c>
      <c r="CS320" s="342">
        <v>13.95</v>
      </c>
      <c r="CT320" s="342">
        <v>15.425441005328814</v>
      </c>
      <c r="CU320" s="342">
        <v>16.163161507993223</v>
      </c>
      <c r="CV320" s="342">
        <v>16.900882010657632</v>
      </c>
      <c r="CW320" s="342">
        <v>18.376323015986443</v>
      </c>
      <c r="CY320" s="101">
        <f t="shared" si="421"/>
        <v>0</v>
      </c>
      <c r="CZ320" s="101">
        <f t="shared" si="422"/>
        <v>0</v>
      </c>
      <c r="DB320" s="101">
        <f t="shared" si="423"/>
        <v>0</v>
      </c>
      <c r="DD320" s="311">
        <f t="shared" si="424"/>
        <v>0</v>
      </c>
      <c r="DE320" s="311"/>
      <c r="DF320" s="101">
        <f t="shared" si="340"/>
        <v>0</v>
      </c>
      <c r="DG320" s="101">
        <f t="shared" si="341"/>
        <v>0</v>
      </c>
      <c r="DH320" s="101">
        <f t="shared" si="342"/>
        <v>0</v>
      </c>
      <c r="DI320" s="101">
        <f t="shared" si="343"/>
        <v>0</v>
      </c>
      <c r="DJ320" s="311">
        <f t="shared" si="344"/>
        <v>0</v>
      </c>
      <c r="DK320" s="311">
        <f t="shared" si="345"/>
        <v>0</v>
      </c>
      <c r="DL320" s="101">
        <f t="shared" si="346"/>
        <v>0</v>
      </c>
      <c r="DM320" s="101">
        <f t="shared" si="347"/>
        <v>0</v>
      </c>
      <c r="DN320" s="101">
        <f t="shared" si="348"/>
        <v>0</v>
      </c>
      <c r="DO320" s="101">
        <f t="shared" si="349"/>
        <v>0</v>
      </c>
      <c r="DP320" s="101">
        <f t="shared" si="350"/>
        <v>0</v>
      </c>
      <c r="DQ320" s="101">
        <f t="shared" si="351"/>
        <v>0</v>
      </c>
      <c r="DR320" s="101">
        <f t="shared" si="352"/>
        <v>0</v>
      </c>
      <c r="DS320" s="101">
        <f t="shared" si="353"/>
        <v>0</v>
      </c>
      <c r="DT320" s="101">
        <f t="shared" si="354"/>
        <v>0</v>
      </c>
      <c r="DU320" s="101">
        <f t="shared" si="355"/>
        <v>0</v>
      </c>
      <c r="DV320" s="101">
        <f t="shared" si="356"/>
        <v>0</v>
      </c>
      <c r="DW320" s="101">
        <f t="shared" si="357"/>
        <v>0</v>
      </c>
      <c r="DX320" s="311">
        <f t="shared" si="358"/>
        <v>0</v>
      </c>
      <c r="DY320" s="101">
        <f t="shared" si="359"/>
        <v>0</v>
      </c>
      <c r="DZ320" s="101">
        <f t="shared" si="360"/>
        <v>0</v>
      </c>
      <c r="EA320" s="101">
        <f t="shared" si="361"/>
        <v>0</v>
      </c>
      <c r="EB320" s="101">
        <f t="shared" si="362"/>
        <v>0</v>
      </c>
      <c r="EC320" s="101">
        <f t="shared" si="363"/>
        <v>0</v>
      </c>
      <c r="ED320" s="101">
        <f t="shared" si="364"/>
        <v>0</v>
      </c>
      <c r="EE320" s="101">
        <f t="shared" si="365"/>
        <v>0</v>
      </c>
      <c r="EF320" s="101">
        <f t="shared" si="366"/>
        <v>0</v>
      </c>
      <c r="EG320" s="101">
        <f t="shared" si="367"/>
        <v>0</v>
      </c>
      <c r="EH320" s="101">
        <f t="shared" si="368"/>
        <v>0</v>
      </c>
      <c r="EI320" s="101">
        <f t="shared" si="369"/>
        <v>0</v>
      </c>
      <c r="EJ320" s="101">
        <f t="shared" si="370"/>
        <v>0</v>
      </c>
      <c r="EK320" s="101">
        <f t="shared" si="371"/>
        <v>0</v>
      </c>
      <c r="EL320" s="101">
        <f t="shared" si="372"/>
        <v>0</v>
      </c>
      <c r="EM320" s="101">
        <f t="shared" si="373"/>
        <v>0</v>
      </c>
      <c r="EN320" s="101">
        <f t="shared" si="374"/>
        <v>0</v>
      </c>
      <c r="EO320" s="101">
        <f t="shared" si="375"/>
        <v>0</v>
      </c>
      <c r="EP320" s="101">
        <f t="shared" si="376"/>
        <v>0</v>
      </c>
      <c r="EQ320" s="101">
        <f t="shared" si="377"/>
        <v>0</v>
      </c>
    </row>
    <row r="321" spans="2:147" ht="21.75" customHeight="1" x14ac:dyDescent="0.45">
      <c r="B321" s="133" t="str">
        <f>IF(Data!B320&lt;&gt;"",Data!B320,"")</f>
        <v/>
      </c>
      <c r="C321" s="158" t="str">
        <f>IF(Data!C320&lt;&gt;"",Data!C320,"")</f>
        <v/>
      </c>
      <c r="D321" s="106" t="str">
        <f>IF(Data!D320&lt;&gt;"",Data!D320,"")</f>
        <v/>
      </c>
      <c r="E321" s="140">
        <f>IF(AND(I321=1,Data!T320=0),0,IF(I321=999,999,Data!T320))</f>
        <v>999</v>
      </c>
      <c r="F321" s="140" t="str">
        <f t="shared" si="378"/>
        <v/>
      </c>
      <c r="G321" s="140" t="str">
        <f>IF(Data!K320&lt;&gt;"",Data!K320,"")</f>
        <v/>
      </c>
      <c r="H321" s="141" t="str">
        <f>IF(Data!L320&lt;&gt;"",Data!L320,"")</f>
        <v/>
      </c>
      <c r="I321" s="63">
        <f>IF(Data!M320&lt;&gt;"",Data!M320,"")</f>
        <v>999</v>
      </c>
      <c r="J321" s="63">
        <f t="shared" si="379"/>
        <v>0</v>
      </c>
      <c r="L321" s="64" t="str">
        <f t="shared" si="380"/>
        <v/>
      </c>
      <c r="N321" s="63">
        <f t="shared" si="381"/>
        <v>0</v>
      </c>
      <c r="P321" s="64" t="str">
        <f t="shared" si="382"/>
        <v/>
      </c>
      <c r="R321" s="63">
        <f t="shared" si="383"/>
        <v>0</v>
      </c>
      <c r="S321" s="64" t="str">
        <f t="shared" si="384"/>
        <v/>
      </c>
      <c r="W321" s="310">
        <f t="shared" si="385"/>
        <v>999</v>
      </c>
      <c r="Y321" s="65">
        <f t="shared" si="386"/>
        <v>0</v>
      </c>
      <c r="Z321" s="65">
        <f t="shared" si="387"/>
        <v>0</v>
      </c>
      <c r="AA321" s="65">
        <f t="shared" si="388"/>
        <v>0</v>
      </c>
      <c r="AB321" s="65">
        <f t="shared" si="389"/>
        <v>0</v>
      </c>
      <c r="AC321" s="341">
        <f t="shared" si="390"/>
        <v>0</v>
      </c>
      <c r="AD321" s="65">
        <f t="shared" si="391"/>
        <v>0</v>
      </c>
      <c r="AE321" s="65">
        <f t="shared" si="392"/>
        <v>0</v>
      </c>
      <c r="AF321" s="65">
        <f t="shared" si="393"/>
        <v>0</v>
      </c>
      <c r="AG321" s="65">
        <f t="shared" si="394"/>
        <v>0</v>
      </c>
      <c r="AH321" s="65">
        <f t="shared" si="395"/>
        <v>0</v>
      </c>
      <c r="AI321" s="65">
        <f t="shared" si="396"/>
        <v>0</v>
      </c>
      <c r="AJ321" s="65">
        <f t="shared" si="397"/>
        <v>0</v>
      </c>
      <c r="AK321" s="65">
        <f t="shared" si="398"/>
        <v>0</v>
      </c>
      <c r="AL321" s="65">
        <f t="shared" si="399"/>
        <v>0</v>
      </c>
      <c r="AM321" s="65">
        <f t="shared" si="400"/>
        <v>0</v>
      </c>
      <c r="AN321" s="65">
        <f t="shared" si="401"/>
        <v>0</v>
      </c>
      <c r="AO321" s="65">
        <f t="shared" si="402"/>
        <v>0</v>
      </c>
      <c r="AP321" s="65">
        <f t="shared" si="403"/>
        <v>0</v>
      </c>
      <c r="AQ321" s="65">
        <f t="shared" si="404"/>
        <v>0</v>
      </c>
      <c r="AR321" s="65">
        <f t="shared" si="405"/>
        <v>0</v>
      </c>
      <c r="AS321" s="65">
        <f t="shared" si="406"/>
        <v>0</v>
      </c>
      <c r="AT321" s="65">
        <f t="shared" si="407"/>
        <v>0</v>
      </c>
      <c r="AU321" s="65">
        <f t="shared" si="408"/>
        <v>0</v>
      </c>
      <c r="AV321" s="65">
        <f t="shared" si="409"/>
        <v>0</v>
      </c>
      <c r="AW321" s="65">
        <f t="shared" si="410"/>
        <v>0</v>
      </c>
      <c r="AX321" s="65">
        <f t="shared" si="411"/>
        <v>0</v>
      </c>
      <c r="AY321" s="65">
        <f t="shared" si="412"/>
        <v>0</v>
      </c>
      <c r="AZ321" s="65">
        <f t="shared" si="413"/>
        <v>0</v>
      </c>
      <c r="BA321" s="65">
        <f t="shared" si="414"/>
        <v>0</v>
      </c>
      <c r="BB321" s="65">
        <f t="shared" si="415"/>
        <v>0</v>
      </c>
      <c r="BC321" s="65">
        <f t="shared" si="416"/>
        <v>0</v>
      </c>
      <c r="BD321" s="65">
        <f t="shared" si="417"/>
        <v>0</v>
      </c>
      <c r="BE321" s="65">
        <f t="shared" si="418"/>
        <v>0</v>
      </c>
      <c r="BF321" s="65">
        <f t="shared" si="419"/>
        <v>0</v>
      </c>
      <c r="BG321" s="65">
        <f t="shared" si="420"/>
        <v>0</v>
      </c>
      <c r="BI321" s="371">
        <v>2066</v>
      </c>
      <c r="BJ321" s="342">
        <v>12.179221707262297</v>
      </c>
      <c r="BK321" s="342">
        <v>14.252814471508199</v>
      </c>
      <c r="BL321" s="342">
        <v>15.289610853631146</v>
      </c>
      <c r="BM321" s="342">
        <v>16.326407235754097</v>
      </c>
      <c r="BN321" s="342">
        <v>18.399999999999999</v>
      </c>
      <c r="BO321" s="342">
        <v>21.643311759461536</v>
      </c>
      <c r="BP321" s="342">
        <v>23.264967639192307</v>
      </c>
      <c r="BQ321" s="342">
        <v>24.886623518923074</v>
      </c>
      <c r="BR321" s="342">
        <v>28.129935278384615</v>
      </c>
      <c r="BS321" s="65"/>
      <c r="BT321" s="371">
        <v>2066</v>
      </c>
      <c r="BU321" s="342">
        <v>97.998936278813375</v>
      </c>
      <c r="BV321" s="342">
        <v>102.19929085254225</v>
      </c>
      <c r="BW321" s="342">
        <v>104.29946813940668</v>
      </c>
      <c r="BX321" s="342">
        <v>106.39964542627112</v>
      </c>
      <c r="BY321" s="342">
        <v>110.6</v>
      </c>
      <c r="BZ321" s="342">
        <v>115.11936884515131</v>
      </c>
      <c r="CA321" s="342">
        <v>117.37905326772697</v>
      </c>
      <c r="CB321" s="342">
        <v>119.63873769030263</v>
      </c>
      <c r="CC321" s="342">
        <v>124.15810653545397</v>
      </c>
      <c r="CE321" s="385">
        <v>95</v>
      </c>
      <c r="CF321" s="342">
        <v>11.109857285775536</v>
      </c>
      <c r="CG321" s="342">
        <v>12.173238190517026</v>
      </c>
      <c r="CH321" s="342">
        <v>12.704928642887769</v>
      </c>
      <c r="CI321" s="342">
        <v>13.236619095258513</v>
      </c>
      <c r="CJ321" s="342">
        <v>14.3</v>
      </c>
      <c r="CK321" s="342">
        <v>15.895071357112233</v>
      </c>
      <c r="CL321" s="342">
        <v>16.692607035668349</v>
      </c>
      <c r="CM321" s="342">
        <v>17.490142714224465</v>
      </c>
      <c r="CN321" s="342">
        <v>19.085214071336694</v>
      </c>
      <c r="CO321" s="342">
        <v>10.650350150064314</v>
      </c>
      <c r="CP321" s="342">
        <v>11.766900100042877</v>
      </c>
      <c r="CQ321" s="342">
        <v>12.325175075032156</v>
      </c>
      <c r="CR321" s="342">
        <v>12.883450050021438</v>
      </c>
      <c r="CS321" s="342">
        <v>14</v>
      </c>
      <c r="CT321" s="342">
        <v>15.488733266638084</v>
      </c>
      <c r="CU321" s="342">
        <v>16.233099899957125</v>
      </c>
      <c r="CV321" s="342">
        <v>16.977466533276168</v>
      </c>
      <c r="CW321" s="342">
        <v>18.46619979991425</v>
      </c>
      <c r="CY321" s="101">
        <f t="shared" si="421"/>
        <v>0</v>
      </c>
      <c r="CZ321" s="101">
        <f t="shared" si="422"/>
        <v>0</v>
      </c>
      <c r="DB321" s="101">
        <f t="shared" si="423"/>
        <v>0</v>
      </c>
      <c r="DD321" s="311">
        <f t="shared" si="424"/>
        <v>0</v>
      </c>
      <c r="DE321" s="311"/>
      <c r="DF321" s="101">
        <f t="shared" si="340"/>
        <v>0</v>
      </c>
      <c r="DG321" s="101">
        <f t="shared" si="341"/>
        <v>0</v>
      </c>
      <c r="DH321" s="101">
        <f t="shared" si="342"/>
        <v>0</v>
      </c>
      <c r="DI321" s="101">
        <f t="shared" si="343"/>
        <v>0</v>
      </c>
      <c r="DJ321" s="311">
        <f t="shared" si="344"/>
        <v>0</v>
      </c>
      <c r="DK321" s="311">
        <f t="shared" si="345"/>
        <v>0</v>
      </c>
      <c r="DL321" s="101">
        <f t="shared" si="346"/>
        <v>0</v>
      </c>
      <c r="DM321" s="101">
        <f t="shared" si="347"/>
        <v>0</v>
      </c>
      <c r="DN321" s="101">
        <f t="shared" si="348"/>
        <v>0</v>
      </c>
      <c r="DO321" s="101">
        <f t="shared" si="349"/>
        <v>0</v>
      </c>
      <c r="DP321" s="101">
        <f t="shared" si="350"/>
        <v>0</v>
      </c>
      <c r="DQ321" s="101">
        <f t="shared" si="351"/>
        <v>0</v>
      </c>
      <c r="DR321" s="101">
        <f t="shared" si="352"/>
        <v>0</v>
      </c>
      <c r="DS321" s="101">
        <f t="shared" si="353"/>
        <v>0</v>
      </c>
      <c r="DT321" s="101">
        <f t="shared" si="354"/>
        <v>0</v>
      </c>
      <c r="DU321" s="101">
        <f t="shared" si="355"/>
        <v>0</v>
      </c>
      <c r="DV321" s="101">
        <f t="shared" si="356"/>
        <v>0</v>
      </c>
      <c r="DW321" s="101">
        <f t="shared" si="357"/>
        <v>0</v>
      </c>
      <c r="DX321" s="311">
        <f t="shared" si="358"/>
        <v>0</v>
      </c>
      <c r="DY321" s="101">
        <f t="shared" si="359"/>
        <v>0</v>
      </c>
      <c r="DZ321" s="101">
        <f t="shared" si="360"/>
        <v>0</v>
      </c>
      <c r="EA321" s="101">
        <f t="shared" si="361"/>
        <v>0</v>
      </c>
      <c r="EB321" s="101">
        <f t="shared" si="362"/>
        <v>0</v>
      </c>
      <c r="EC321" s="101">
        <f t="shared" si="363"/>
        <v>0</v>
      </c>
      <c r="ED321" s="101">
        <f t="shared" si="364"/>
        <v>0</v>
      </c>
      <c r="EE321" s="101">
        <f t="shared" si="365"/>
        <v>0</v>
      </c>
      <c r="EF321" s="101">
        <f t="shared" si="366"/>
        <v>0</v>
      </c>
      <c r="EG321" s="101">
        <f t="shared" si="367"/>
        <v>0</v>
      </c>
      <c r="EH321" s="101">
        <f t="shared" si="368"/>
        <v>0</v>
      </c>
      <c r="EI321" s="101">
        <f t="shared" si="369"/>
        <v>0</v>
      </c>
      <c r="EJ321" s="101">
        <f t="shared" si="370"/>
        <v>0</v>
      </c>
      <c r="EK321" s="101">
        <f t="shared" si="371"/>
        <v>0</v>
      </c>
      <c r="EL321" s="101">
        <f t="shared" si="372"/>
        <v>0</v>
      </c>
      <c r="EM321" s="101">
        <f t="shared" si="373"/>
        <v>0</v>
      </c>
      <c r="EN321" s="101">
        <f t="shared" si="374"/>
        <v>0</v>
      </c>
      <c r="EO321" s="101">
        <f t="shared" si="375"/>
        <v>0</v>
      </c>
      <c r="EP321" s="101">
        <f t="shared" si="376"/>
        <v>0</v>
      </c>
      <c r="EQ321" s="101">
        <f t="shared" si="377"/>
        <v>0</v>
      </c>
    </row>
    <row r="322" spans="2:147" ht="21.75" customHeight="1" x14ac:dyDescent="0.45">
      <c r="B322" s="133" t="str">
        <f>IF(Data!B321&lt;&gt;"",Data!B321,"")</f>
        <v/>
      </c>
      <c r="C322" s="158" t="str">
        <f>IF(Data!C321&lt;&gt;"",Data!C321,"")</f>
        <v/>
      </c>
      <c r="D322" s="106" t="str">
        <f>IF(Data!D321&lt;&gt;"",Data!D321,"")</f>
        <v/>
      </c>
      <c r="E322" s="140">
        <f>IF(AND(I322=1,Data!T321=0),0,IF(I322=999,999,Data!T321))</f>
        <v>999</v>
      </c>
      <c r="F322" s="140" t="str">
        <f t="shared" si="378"/>
        <v/>
      </c>
      <c r="G322" s="140" t="str">
        <f>IF(Data!K321&lt;&gt;"",Data!K321,"")</f>
        <v/>
      </c>
      <c r="H322" s="141" t="str">
        <f>IF(Data!L321&lt;&gt;"",Data!L321,"")</f>
        <v/>
      </c>
      <c r="I322" s="63">
        <f>IF(Data!M321&lt;&gt;"",Data!M321,"")</f>
        <v>999</v>
      </c>
      <c r="J322" s="63">
        <f t="shared" si="379"/>
        <v>0</v>
      </c>
      <c r="L322" s="64" t="str">
        <f t="shared" si="380"/>
        <v/>
      </c>
      <c r="N322" s="63">
        <f t="shared" si="381"/>
        <v>0</v>
      </c>
      <c r="P322" s="64" t="str">
        <f t="shared" si="382"/>
        <v/>
      </c>
      <c r="R322" s="63">
        <f t="shared" si="383"/>
        <v>0</v>
      </c>
      <c r="S322" s="64" t="str">
        <f t="shared" si="384"/>
        <v/>
      </c>
      <c r="W322" s="310">
        <f t="shared" si="385"/>
        <v>999</v>
      </c>
      <c r="Y322" s="65">
        <f t="shared" si="386"/>
        <v>0</v>
      </c>
      <c r="Z322" s="65">
        <f t="shared" si="387"/>
        <v>0</v>
      </c>
      <c r="AA322" s="65">
        <f t="shared" si="388"/>
        <v>0</v>
      </c>
      <c r="AB322" s="65">
        <f t="shared" si="389"/>
        <v>0</v>
      </c>
      <c r="AC322" s="341">
        <f t="shared" si="390"/>
        <v>0</v>
      </c>
      <c r="AD322" s="65">
        <f t="shared" si="391"/>
        <v>0</v>
      </c>
      <c r="AE322" s="65">
        <f t="shared" si="392"/>
        <v>0</v>
      </c>
      <c r="AF322" s="65">
        <f t="shared" si="393"/>
        <v>0</v>
      </c>
      <c r="AG322" s="65">
        <f t="shared" si="394"/>
        <v>0</v>
      </c>
      <c r="AH322" s="65">
        <f t="shared" si="395"/>
        <v>0</v>
      </c>
      <c r="AI322" s="65">
        <f t="shared" si="396"/>
        <v>0</v>
      </c>
      <c r="AJ322" s="65">
        <f t="shared" si="397"/>
        <v>0</v>
      </c>
      <c r="AK322" s="65">
        <f t="shared" si="398"/>
        <v>0</v>
      </c>
      <c r="AL322" s="65">
        <f t="shared" si="399"/>
        <v>0</v>
      </c>
      <c r="AM322" s="65">
        <f t="shared" si="400"/>
        <v>0</v>
      </c>
      <c r="AN322" s="65">
        <f t="shared" si="401"/>
        <v>0</v>
      </c>
      <c r="AO322" s="65">
        <f t="shared" si="402"/>
        <v>0</v>
      </c>
      <c r="AP322" s="65">
        <f t="shared" si="403"/>
        <v>0</v>
      </c>
      <c r="AQ322" s="65">
        <f t="shared" si="404"/>
        <v>0</v>
      </c>
      <c r="AR322" s="65">
        <f t="shared" si="405"/>
        <v>0</v>
      </c>
      <c r="AS322" s="65">
        <f t="shared" si="406"/>
        <v>0</v>
      </c>
      <c r="AT322" s="65">
        <f t="shared" si="407"/>
        <v>0</v>
      </c>
      <c r="AU322" s="65">
        <f t="shared" si="408"/>
        <v>0</v>
      </c>
      <c r="AV322" s="65">
        <f t="shared" si="409"/>
        <v>0</v>
      </c>
      <c r="AW322" s="65">
        <f t="shared" si="410"/>
        <v>0</v>
      </c>
      <c r="AX322" s="65">
        <f t="shared" si="411"/>
        <v>0</v>
      </c>
      <c r="AY322" s="65">
        <f t="shared" si="412"/>
        <v>0</v>
      </c>
      <c r="AZ322" s="65">
        <f t="shared" si="413"/>
        <v>0</v>
      </c>
      <c r="BA322" s="65">
        <f t="shared" si="414"/>
        <v>0</v>
      </c>
      <c r="BB322" s="65">
        <f t="shared" si="415"/>
        <v>0</v>
      </c>
      <c r="BC322" s="65">
        <f t="shared" si="416"/>
        <v>0</v>
      </c>
      <c r="BD322" s="65">
        <f t="shared" si="417"/>
        <v>0</v>
      </c>
      <c r="BE322" s="65">
        <f t="shared" si="418"/>
        <v>0</v>
      </c>
      <c r="BF322" s="65">
        <f t="shared" si="419"/>
        <v>0</v>
      </c>
      <c r="BG322" s="65">
        <f t="shared" si="420"/>
        <v>0</v>
      </c>
      <c r="BI322" s="371">
        <v>2067</v>
      </c>
      <c r="BJ322" s="342">
        <v>12.279221707262295</v>
      </c>
      <c r="BK322" s="342">
        <v>14.352814471508196</v>
      </c>
      <c r="BL322" s="342">
        <v>15.389610853631147</v>
      </c>
      <c r="BM322" s="342">
        <v>16.426407235754098</v>
      </c>
      <c r="BN322" s="342">
        <v>18.5</v>
      </c>
      <c r="BO322" s="342">
        <v>21.849649849935687</v>
      </c>
      <c r="BP322" s="342">
        <v>23.524474774903531</v>
      </c>
      <c r="BQ322" s="342">
        <v>25.199299699871375</v>
      </c>
      <c r="BR322" s="342">
        <v>28.548949549807062</v>
      </c>
      <c r="BS322" s="65"/>
      <c r="BT322" s="371">
        <v>2067</v>
      </c>
      <c r="BU322" s="342">
        <v>98.498936278813375</v>
      </c>
      <c r="BV322" s="342">
        <v>102.69929085254225</v>
      </c>
      <c r="BW322" s="342">
        <v>104.79946813940668</v>
      </c>
      <c r="BX322" s="342">
        <v>106.89964542627112</v>
      </c>
      <c r="BY322" s="342">
        <v>111.1</v>
      </c>
      <c r="BZ322" s="342">
        <v>115.6725378903884</v>
      </c>
      <c r="CA322" s="342">
        <v>117.95880683558261</v>
      </c>
      <c r="CB322" s="342">
        <v>120.2450757807768</v>
      </c>
      <c r="CC322" s="342">
        <v>124.8176136711652</v>
      </c>
      <c r="CE322" s="385">
        <v>95.25</v>
      </c>
      <c r="CF322" s="342">
        <v>11.14498050184773</v>
      </c>
      <c r="CG322" s="342">
        <v>12.221653667898488</v>
      </c>
      <c r="CH322" s="342">
        <v>12.759990250923865</v>
      </c>
      <c r="CI322" s="342">
        <v>13.298326833949243</v>
      </c>
      <c r="CJ322" s="342">
        <v>14.375</v>
      </c>
      <c r="CK322" s="342">
        <v>15.970071357112234</v>
      </c>
      <c r="CL322" s="342">
        <v>16.767607035668348</v>
      </c>
      <c r="CM322" s="342">
        <v>17.565142714224464</v>
      </c>
      <c r="CN322" s="342">
        <v>19.160214071336696</v>
      </c>
      <c r="CO322" s="342">
        <v>10.725350150064314</v>
      </c>
      <c r="CP322" s="342">
        <v>11.841900100042878</v>
      </c>
      <c r="CQ322" s="342">
        <v>12.400175075032156</v>
      </c>
      <c r="CR322" s="342">
        <v>12.958450050021437</v>
      </c>
      <c r="CS322" s="342">
        <v>14.074999999999999</v>
      </c>
      <c r="CT322" s="342">
        <v>15.563733266638085</v>
      </c>
      <c r="CU322" s="342">
        <v>16.308099899957124</v>
      </c>
      <c r="CV322" s="342">
        <v>17.052466533276167</v>
      </c>
      <c r="CW322" s="342">
        <v>18.541199799914249</v>
      </c>
      <c r="CY322" s="101">
        <f t="shared" si="421"/>
        <v>0</v>
      </c>
      <c r="CZ322" s="101">
        <f t="shared" si="422"/>
        <v>0</v>
      </c>
      <c r="DB322" s="101">
        <f t="shared" si="423"/>
        <v>0</v>
      </c>
      <c r="DD322" s="311">
        <f t="shared" si="424"/>
        <v>0</v>
      </c>
      <c r="DE322" s="311"/>
      <c r="DF322" s="101">
        <f t="shared" si="340"/>
        <v>0</v>
      </c>
      <c r="DG322" s="101">
        <f t="shared" si="341"/>
        <v>0</v>
      </c>
      <c r="DH322" s="101">
        <f t="shared" si="342"/>
        <v>0</v>
      </c>
      <c r="DI322" s="101">
        <f t="shared" si="343"/>
        <v>0</v>
      </c>
      <c r="DJ322" s="311">
        <f t="shared" si="344"/>
        <v>0</v>
      </c>
      <c r="DK322" s="311">
        <f t="shared" si="345"/>
        <v>0</v>
      </c>
      <c r="DL322" s="101">
        <f t="shared" si="346"/>
        <v>0</v>
      </c>
      <c r="DM322" s="101">
        <f t="shared" si="347"/>
        <v>0</v>
      </c>
      <c r="DN322" s="101">
        <f t="shared" si="348"/>
        <v>0</v>
      </c>
      <c r="DO322" s="101">
        <f t="shared" si="349"/>
        <v>0</v>
      </c>
      <c r="DP322" s="101">
        <f t="shared" si="350"/>
        <v>0</v>
      </c>
      <c r="DQ322" s="101">
        <f t="shared" si="351"/>
        <v>0</v>
      </c>
      <c r="DR322" s="101">
        <f t="shared" si="352"/>
        <v>0</v>
      </c>
      <c r="DS322" s="101">
        <f t="shared" si="353"/>
        <v>0</v>
      </c>
      <c r="DT322" s="101">
        <f t="shared" si="354"/>
        <v>0</v>
      </c>
      <c r="DU322" s="101">
        <f t="shared" si="355"/>
        <v>0</v>
      </c>
      <c r="DV322" s="101">
        <f t="shared" si="356"/>
        <v>0</v>
      </c>
      <c r="DW322" s="101">
        <f t="shared" si="357"/>
        <v>0</v>
      </c>
      <c r="DX322" s="311">
        <f t="shared" si="358"/>
        <v>0</v>
      </c>
      <c r="DY322" s="101">
        <f t="shared" si="359"/>
        <v>0</v>
      </c>
      <c r="DZ322" s="101">
        <f t="shared" si="360"/>
        <v>0</v>
      </c>
      <c r="EA322" s="101">
        <f t="shared" si="361"/>
        <v>0</v>
      </c>
      <c r="EB322" s="101">
        <f t="shared" si="362"/>
        <v>0</v>
      </c>
      <c r="EC322" s="101">
        <f t="shared" si="363"/>
        <v>0</v>
      </c>
      <c r="ED322" s="101">
        <f t="shared" si="364"/>
        <v>0</v>
      </c>
      <c r="EE322" s="101">
        <f t="shared" si="365"/>
        <v>0</v>
      </c>
      <c r="EF322" s="101">
        <f t="shared" si="366"/>
        <v>0</v>
      </c>
      <c r="EG322" s="101">
        <f t="shared" si="367"/>
        <v>0</v>
      </c>
      <c r="EH322" s="101">
        <f t="shared" si="368"/>
        <v>0</v>
      </c>
      <c r="EI322" s="101">
        <f t="shared" si="369"/>
        <v>0</v>
      </c>
      <c r="EJ322" s="101">
        <f t="shared" si="370"/>
        <v>0</v>
      </c>
      <c r="EK322" s="101">
        <f t="shared" si="371"/>
        <v>0</v>
      </c>
      <c r="EL322" s="101">
        <f t="shared" si="372"/>
        <v>0</v>
      </c>
      <c r="EM322" s="101">
        <f t="shared" si="373"/>
        <v>0</v>
      </c>
      <c r="EN322" s="101">
        <f t="shared" si="374"/>
        <v>0</v>
      </c>
      <c r="EO322" s="101">
        <f t="shared" si="375"/>
        <v>0</v>
      </c>
      <c r="EP322" s="101">
        <f t="shared" si="376"/>
        <v>0</v>
      </c>
      <c r="EQ322" s="101">
        <f t="shared" si="377"/>
        <v>0</v>
      </c>
    </row>
    <row r="323" spans="2:147" ht="21.75" customHeight="1" x14ac:dyDescent="0.45">
      <c r="B323" s="133" t="str">
        <f>IF(Data!B322&lt;&gt;"",Data!B322,"")</f>
        <v/>
      </c>
      <c r="C323" s="158" t="str">
        <f>IF(Data!C322&lt;&gt;"",Data!C322,"")</f>
        <v/>
      </c>
      <c r="D323" s="106" t="str">
        <f>IF(Data!D322&lt;&gt;"",Data!D322,"")</f>
        <v/>
      </c>
      <c r="E323" s="140">
        <f>IF(AND(I323=1,Data!T322=0),0,IF(I323=999,999,Data!T322))</f>
        <v>999</v>
      </c>
      <c r="F323" s="140" t="str">
        <f t="shared" si="378"/>
        <v/>
      </c>
      <c r="G323" s="140" t="str">
        <f>IF(Data!K322&lt;&gt;"",Data!K322,"")</f>
        <v/>
      </c>
      <c r="H323" s="141" t="str">
        <f>IF(Data!L322&lt;&gt;"",Data!L322,"")</f>
        <v/>
      </c>
      <c r="I323" s="63">
        <f>IF(Data!M322&lt;&gt;"",Data!M322,"")</f>
        <v>999</v>
      </c>
      <c r="J323" s="63">
        <f t="shared" si="379"/>
        <v>0</v>
      </c>
      <c r="L323" s="64" t="str">
        <f t="shared" si="380"/>
        <v/>
      </c>
      <c r="N323" s="63">
        <f t="shared" si="381"/>
        <v>0</v>
      </c>
      <c r="P323" s="64" t="str">
        <f t="shared" si="382"/>
        <v/>
      </c>
      <c r="R323" s="63">
        <f t="shared" si="383"/>
        <v>0</v>
      </c>
      <c r="S323" s="64" t="str">
        <f t="shared" si="384"/>
        <v/>
      </c>
      <c r="W323" s="310">
        <f t="shared" si="385"/>
        <v>999</v>
      </c>
      <c r="Y323" s="65">
        <f t="shared" si="386"/>
        <v>0</v>
      </c>
      <c r="Z323" s="65">
        <f t="shared" si="387"/>
        <v>0</v>
      </c>
      <c r="AA323" s="65">
        <f t="shared" si="388"/>
        <v>0</v>
      </c>
      <c r="AB323" s="65">
        <f t="shared" si="389"/>
        <v>0</v>
      </c>
      <c r="AC323" s="341">
        <f t="shared" si="390"/>
        <v>0</v>
      </c>
      <c r="AD323" s="65">
        <f t="shared" si="391"/>
        <v>0</v>
      </c>
      <c r="AE323" s="65">
        <f t="shared" si="392"/>
        <v>0</v>
      </c>
      <c r="AF323" s="65">
        <f t="shared" si="393"/>
        <v>0</v>
      </c>
      <c r="AG323" s="65">
        <f t="shared" si="394"/>
        <v>0</v>
      </c>
      <c r="AH323" s="65">
        <f t="shared" si="395"/>
        <v>0</v>
      </c>
      <c r="AI323" s="65">
        <f t="shared" si="396"/>
        <v>0</v>
      </c>
      <c r="AJ323" s="65">
        <f t="shared" si="397"/>
        <v>0</v>
      </c>
      <c r="AK323" s="65">
        <f t="shared" si="398"/>
        <v>0</v>
      </c>
      <c r="AL323" s="65">
        <f t="shared" si="399"/>
        <v>0</v>
      </c>
      <c r="AM323" s="65">
        <f t="shared" si="400"/>
        <v>0</v>
      </c>
      <c r="AN323" s="65">
        <f t="shared" si="401"/>
        <v>0</v>
      </c>
      <c r="AO323" s="65">
        <f t="shared" si="402"/>
        <v>0</v>
      </c>
      <c r="AP323" s="65">
        <f t="shared" si="403"/>
        <v>0</v>
      </c>
      <c r="AQ323" s="65">
        <f t="shared" si="404"/>
        <v>0</v>
      </c>
      <c r="AR323" s="65">
        <f t="shared" si="405"/>
        <v>0</v>
      </c>
      <c r="AS323" s="65">
        <f t="shared" si="406"/>
        <v>0</v>
      </c>
      <c r="AT323" s="65">
        <f t="shared" si="407"/>
        <v>0</v>
      </c>
      <c r="AU323" s="65">
        <f t="shared" si="408"/>
        <v>0</v>
      </c>
      <c r="AV323" s="65">
        <f t="shared" si="409"/>
        <v>0</v>
      </c>
      <c r="AW323" s="65">
        <f t="shared" si="410"/>
        <v>0</v>
      </c>
      <c r="AX323" s="65">
        <f t="shared" si="411"/>
        <v>0</v>
      </c>
      <c r="AY323" s="65">
        <f t="shared" si="412"/>
        <v>0</v>
      </c>
      <c r="AZ323" s="65">
        <f t="shared" si="413"/>
        <v>0</v>
      </c>
      <c r="BA323" s="65">
        <f t="shared" si="414"/>
        <v>0</v>
      </c>
      <c r="BB323" s="65">
        <f t="shared" si="415"/>
        <v>0</v>
      </c>
      <c r="BC323" s="65">
        <f t="shared" si="416"/>
        <v>0</v>
      </c>
      <c r="BD323" s="65">
        <f t="shared" si="417"/>
        <v>0</v>
      </c>
      <c r="BE323" s="65">
        <f t="shared" si="418"/>
        <v>0</v>
      </c>
      <c r="BF323" s="65">
        <f t="shared" si="419"/>
        <v>0</v>
      </c>
      <c r="BG323" s="65">
        <f t="shared" si="420"/>
        <v>0</v>
      </c>
      <c r="BI323" s="371">
        <v>2068</v>
      </c>
      <c r="BJ323" s="342">
        <v>12.479221707262298</v>
      </c>
      <c r="BK323" s="342">
        <v>14.552814471508199</v>
      </c>
      <c r="BL323" s="342">
        <v>15.589610853631147</v>
      </c>
      <c r="BM323" s="342">
        <v>16.626407235754098</v>
      </c>
      <c r="BN323" s="342">
        <v>18.7</v>
      </c>
      <c r="BO323" s="342">
        <v>22.10281889517276</v>
      </c>
      <c r="BP323" s="342">
        <v>23.804228342759139</v>
      </c>
      <c r="BQ323" s="342">
        <v>25.505637790345524</v>
      </c>
      <c r="BR323" s="342">
        <v>28.908456685518285</v>
      </c>
      <c r="BS323" s="65"/>
      <c r="BT323" s="371">
        <v>2068</v>
      </c>
      <c r="BU323" s="342">
        <v>98.939429143102146</v>
      </c>
      <c r="BV323" s="342">
        <v>103.1929527620681</v>
      </c>
      <c r="BW323" s="342">
        <v>105.31971457155106</v>
      </c>
      <c r="BX323" s="342">
        <v>107.44647638103405</v>
      </c>
      <c r="BY323" s="342">
        <v>111.7</v>
      </c>
      <c r="BZ323" s="342">
        <v>116.27253789038839</v>
      </c>
      <c r="CA323" s="342">
        <v>118.55880683558259</v>
      </c>
      <c r="CB323" s="342">
        <v>120.8450757807768</v>
      </c>
      <c r="CC323" s="342">
        <v>125.41761367116518</v>
      </c>
      <c r="CE323" s="385">
        <v>95.5</v>
      </c>
      <c r="CF323" s="342">
        <v>11.180103717919925</v>
      </c>
      <c r="CG323" s="342">
        <v>12.270069145279951</v>
      </c>
      <c r="CH323" s="342">
        <v>12.815051858959961</v>
      </c>
      <c r="CI323" s="342">
        <v>13.360034572639975</v>
      </c>
      <c r="CJ323" s="342">
        <v>14.45</v>
      </c>
      <c r="CK323" s="342">
        <v>16.045071357112235</v>
      </c>
      <c r="CL323" s="342">
        <v>16.842607035668351</v>
      </c>
      <c r="CM323" s="342">
        <v>17.640142714224467</v>
      </c>
      <c r="CN323" s="342">
        <v>19.235214071336696</v>
      </c>
      <c r="CO323" s="342">
        <v>10.800350150064313</v>
      </c>
      <c r="CP323" s="342">
        <v>11.916900100042877</v>
      </c>
      <c r="CQ323" s="342">
        <v>12.475175075032157</v>
      </c>
      <c r="CR323" s="342">
        <v>13.033450050021438</v>
      </c>
      <c r="CS323" s="342">
        <v>14.15</v>
      </c>
      <c r="CT323" s="342">
        <v>15.638733266638084</v>
      </c>
      <c r="CU323" s="342">
        <v>16.383099899957124</v>
      </c>
      <c r="CV323" s="342">
        <v>17.12746653327617</v>
      </c>
      <c r="CW323" s="342">
        <v>18.616199799914249</v>
      </c>
      <c r="CY323" s="101">
        <f t="shared" si="421"/>
        <v>0</v>
      </c>
      <c r="CZ323" s="101">
        <f t="shared" si="422"/>
        <v>0</v>
      </c>
      <c r="DB323" s="101">
        <f t="shared" si="423"/>
        <v>0</v>
      </c>
      <c r="DD323" s="311">
        <f t="shared" si="424"/>
        <v>0</v>
      </c>
      <c r="DE323" s="311"/>
      <c r="DF323" s="101">
        <f t="shared" si="340"/>
        <v>0</v>
      </c>
      <c r="DG323" s="101">
        <f t="shared" si="341"/>
        <v>0</v>
      </c>
      <c r="DH323" s="101">
        <f t="shared" si="342"/>
        <v>0</v>
      </c>
      <c r="DI323" s="101">
        <f t="shared" si="343"/>
        <v>0</v>
      </c>
      <c r="DJ323" s="311">
        <f t="shared" si="344"/>
        <v>0</v>
      </c>
      <c r="DK323" s="311">
        <f t="shared" si="345"/>
        <v>0</v>
      </c>
      <c r="DL323" s="101">
        <f t="shared" si="346"/>
        <v>0</v>
      </c>
      <c r="DM323" s="101">
        <f t="shared" si="347"/>
        <v>0</v>
      </c>
      <c r="DN323" s="101">
        <f t="shared" si="348"/>
        <v>0</v>
      </c>
      <c r="DO323" s="101">
        <f t="shared" si="349"/>
        <v>0</v>
      </c>
      <c r="DP323" s="101">
        <f t="shared" si="350"/>
        <v>0</v>
      </c>
      <c r="DQ323" s="101">
        <f t="shared" si="351"/>
        <v>0</v>
      </c>
      <c r="DR323" s="101">
        <f t="shared" si="352"/>
        <v>0</v>
      </c>
      <c r="DS323" s="101">
        <f t="shared" si="353"/>
        <v>0</v>
      </c>
      <c r="DT323" s="101">
        <f t="shared" si="354"/>
        <v>0</v>
      </c>
      <c r="DU323" s="101">
        <f t="shared" si="355"/>
        <v>0</v>
      </c>
      <c r="DV323" s="101">
        <f t="shared" si="356"/>
        <v>0</v>
      </c>
      <c r="DW323" s="101">
        <f t="shared" si="357"/>
        <v>0</v>
      </c>
      <c r="DX323" s="311">
        <f t="shared" si="358"/>
        <v>0</v>
      </c>
      <c r="DY323" s="101">
        <f t="shared" si="359"/>
        <v>0</v>
      </c>
      <c r="DZ323" s="101">
        <f t="shared" si="360"/>
        <v>0</v>
      </c>
      <c r="EA323" s="101">
        <f t="shared" si="361"/>
        <v>0</v>
      </c>
      <c r="EB323" s="101">
        <f t="shared" si="362"/>
        <v>0</v>
      </c>
      <c r="EC323" s="101">
        <f t="shared" si="363"/>
        <v>0</v>
      </c>
      <c r="ED323" s="101">
        <f t="shared" si="364"/>
        <v>0</v>
      </c>
      <c r="EE323" s="101">
        <f t="shared" si="365"/>
        <v>0</v>
      </c>
      <c r="EF323" s="101">
        <f t="shared" si="366"/>
        <v>0</v>
      </c>
      <c r="EG323" s="101">
        <f t="shared" si="367"/>
        <v>0</v>
      </c>
      <c r="EH323" s="101">
        <f t="shared" si="368"/>
        <v>0</v>
      </c>
      <c r="EI323" s="101">
        <f t="shared" si="369"/>
        <v>0</v>
      </c>
      <c r="EJ323" s="101">
        <f t="shared" si="370"/>
        <v>0</v>
      </c>
      <c r="EK323" s="101">
        <f t="shared" si="371"/>
        <v>0</v>
      </c>
      <c r="EL323" s="101">
        <f t="shared" si="372"/>
        <v>0</v>
      </c>
      <c r="EM323" s="101">
        <f t="shared" si="373"/>
        <v>0</v>
      </c>
      <c r="EN323" s="101">
        <f t="shared" si="374"/>
        <v>0</v>
      </c>
      <c r="EO323" s="101">
        <f t="shared" si="375"/>
        <v>0</v>
      </c>
      <c r="EP323" s="101">
        <f t="shared" si="376"/>
        <v>0</v>
      </c>
      <c r="EQ323" s="101">
        <f t="shared" si="377"/>
        <v>0</v>
      </c>
    </row>
    <row r="324" spans="2:147" ht="21.75" customHeight="1" x14ac:dyDescent="0.45">
      <c r="B324" s="133" t="str">
        <f>IF(Data!B323&lt;&gt;"",Data!B323,"")</f>
        <v/>
      </c>
      <c r="C324" s="158" t="str">
        <f>IF(Data!C323&lt;&gt;"",Data!C323,"")</f>
        <v/>
      </c>
      <c r="D324" s="106" t="str">
        <f>IF(Data!D323&lt;&gt;"",Data!D323,"")</f>
        <v/>
      </c>
      <c r="E324" s="140">
        <f>IF(AND(I324=1,Data!T323=0),0,IF(I324=999,999,Data!T323))</f>
        <v>999</v>
      </c>
      <c r="F324" s="140" t="str">
        <f t="shared" si="378"/>
        <v/>
      </c>
      <c r="G324" s="140" t="str">
        <f>IF(Data!K323&lt;&gt;"",Data!K323,"")</f>
        <v/>
      </c>
      <c r="H324" s="141" t="str">
        <f>IF(Data!L323&lt;&gt;"",Data!L323,"")</f>
        <v/>
      </c>
      <c r="I324" s="63">
        <f>IF(Data!M323&lt;&gt;"",Data!M323,"")</f>
        <v>999</v>
      </c>
      <c r="J324" s="63">
        <f t="shared" si="379"/>
        <v>0</v>
      </c>
      <c r="L324" s="64" t="str">
        <f t="shared" si="380"/>
        <v/>
      </c>
      <c r="N324" s="63">
        <f t="shared" si="381"/>
        <v>0</v>
      </c>
      <c r="P324" s="64" t="str">
        <f t="shared" si="382"/>
        <v/>
      </c>
      <c r="R324" s="63">
        <f t="shared" si="383"/>
        <v>0</v>
      </c>
      <c r="S324" s="64" t="str">
        <f t="shared" si="384"/>
        <v/>
      </c>
      <c r="W324" s="310">
        <f t="shared" si="385"/>
        <v>999</v>
      </c>
      <c r="Y324" s="65">
        <f t="shared" si="386"/>
        <v>0</v>
      </c>
      <c r="Z324" s="65">
        <f t="shared" si="387"/>
        <v>0</v>
      </c>
      <c r="AA324" s="65">
        <f t="shared" si="388"/>
        <v>0</v>
      </c>
      <c r="AB324" s="65">
        <f t="shared" si="389"/>
        <v>0</v>
      </c>
      <c r="AC324" s="341">
        <f t="shared" si="390"/>
        <v>0</v>
      </c>
      <c r="AD324" s="65">
        <f t="shared" si="391"/>
        <v>0</v>
      </c>
      <c r="AE324" s="65">
        <f t="shared" si="392"/>
        <v>0</v>
      </c>
      <c r="AF324" s="65">
        <f t="shared" si="393"/>
        <v>0</v>
      </c>
      <c r="AG324" s="65">
        <f t="shared" si="394"/>
        <v>0</v>
      </c>
      <c r="AH324" s="65">
        <f t="shared" si="395"/>
        <v>0</v>
      </c>
      <c r="AI324" s="65">
        <f t="shared" si="396"/>
        <v>0</v>
      </c>
      <c r="AJ324" s="65">
        <f t="shared" si="397"/>
        <v>0</v>
      </c>
      <c r="AK324" s="65">
        <f t="shared" si="398"/>
        <v>0</v>
      </c>
      <c r="AL324" s="65">
        <f t="shared" si="399"/>
        <v>0</v>
      </c>
      <c r="AM324" s="65">
        <f t="shared" si="400"/>
        <v>0</v>
      </c>
      <c r="AN324" s="65">
        <f t="shared" si="401"/>
        <v>0</v>
      </c>
      <c r="AO324" s="65">
        <f t="shared" si="402"/>
        <v>0</v>
      </c>
      <c r="AP324" s="65">
        <f t="shared" si="403"/>
        <v>0</v>
      </c>
      <c r="AQ324" s="65">
        <f t="shared" si="404"/>
        <v>0</v>
      </c>
      <c r="AR324" s="65">
        <f t="shared" si="405"/>
        <v>0</v>
      </c>
      <c r="AS324" s="65">
        <f t="shared" si="406"/>
        <v>0</v>
      </c>
      <c r="AT324" s="65">
        <f t="shared" si="407"/>
        <v>0</v>
      </c>
      <c r="AU324" s="65">
        <f t="shared" si="408"/>
        <v>0</v>
      </c>
      <c r="AV324" s="65">
        <f t="shared" si="409"/>
        <v>0</v>
      </c>
      <c r="AW324" s="65">
        <f t="shared" si="410"/>
        <v>0</v>
      </c>
      <c r="AX324" s="65">
        <f t="shared" si="411"/>
        <v>0</v>
      </c>
      <c r="AY324" s="65">
        <f t="shared" si="412"/>
        <v>0</v>
      </c>
      <c r="AZ324" s="65">
        <f t="shared" si="413"/>
        <v>0</v>
      </c>
      <c r="BA324" s="65">
        <f t="shared" si="414"/>
        <v>0</v>
      </c>
      <c r="BB324" s="65">
        <f t="shared" si="415"/>
        <v>0</v>
      </c>
      <c r="BC324" s="65">
        <f t="shared" si="416"/>
        <v>0</v>
      </c>
      <c r="BD324" s="65">
        <f t="shared" si="417"/>
        <v>0</v>
      </c>
      <c r="BE324" s="65">
        <f t="shared" si="418"/>
        <v>0</v>
      </c>
      <c r="BF324" s="65">
        <f t="shared" si="419"/>
        <v>0</v>
      </c>
      <c r="BG324" s="65">
        <f t="shared" si="420"/>
        <v>0</v>
      </c>
      <c r="BI324" s="371">
        <v>2069</v>
      </c>
      <c r="BJ324" s="342">
        <v>12.6</v>
      </c>
      <c r="BK324" s="342">
        <v>14.646476381034049</v>
      </c>
      <c r="BL324" s="342">
        <v>15.709857285775536</v>
      </c>
      <c r="BM324" s="342">
        <v>16.773238190517024</v>
      </c>
      <c r="BN324" s="342">
        <v>18.899999999999999</v>
      </c>
      <c r="BO324" s="342">
        <v>22.302818895172759</v>
      </c>
      <c r="BP324" s="342">
        <v>24.004228342759141</v>
      </c>
      <c r="BQ324" s="342">
        <v>25.705637790345524</v>
      </c>
      <c r="BR324" s="342">
        <v>29.108456685518284</v>
      </c>
      <c r="BS324" s="65"/>
      <c r="BT324" s="371">
        <v>2069</v>
      </c>
      <c r="BU324" s="342">
        <v>99.379922007390931</v>
      </c>
      <c r="BV324" s="342">
        <v>103.68661467159396</v>
      </c>
      <c r="BW324" s="342">
        <v>105.83996100369546</v>
      </c>
      <c r="BX324" s="342">
        <v>107.99330733579697</v>
      </c>
      <c r="BY324" s="342">
        <v>112.3</v>
      </c>
      <c r="BZ324" s="342">
        <v>116.8725378903884</v>
      </c>
      <c r="CA324" s="342">
        <v>119.1588068355826</v>
      </c>
      <c r="CB324" s="342">
        <v>121.4450757807768</v>
      </c>
      <c r="CC324" s="342">
        <v>126.01761367116521</v>
      </c>
      <c r="CE324" s="385">
        <v>95.75</v>
      </c>
      <c r="CF324" s="342">
        <v>11.21522693399212</v>
      </c>
      <c r="CG324" s="342">
        <v>12.318484622661414</v>
      </c>
      <c r="CH324" s="342">
        <v>12.87011346699606</v>
      </c>
      <c r="CI324" s="342">
        <v>13.421742311330707</v>
      </c>
      <c r="CJ324" s="342">
        <v>14.525</v>
      </c>
      <c r="CK324" s="342">
        <v>16.120071357112234</v>
      </c>
      <c r="CL324" s="342">
        <v>16.91760703566835</v>
      </c>
      <c r="CM324" s="342">
        <v>17.715142714224466</v>
      </c>
      <c r="CN324" s="342">
        <v>19.310214071336695</v>
      </c>
      <c r="CO324" s="342">
        <v>10.875350150064312</v>
      </c>
      <c r="CP324" s="342">
        <v>11.991900100042876</v>
      </c>
      <c r="CQ324" s="342">
        <v>12.550175075032158</v>
      </c>
      <c r="CR324" s="342">
        <v>13.108450050021439</v>
      </c>
      <c r="CS324" s="342">
        <v>14.225</v>
      </c>
      <c r="CT324" s="342">
        <v>15.713733266638084</v>
      </c>
      <c r="CU324" s="342">
        <v>16.458099899957126</v>
      </c>
      <c r="CV324" s="342">
        <v>17.202466533276169</v>
      </c>
      <c r="CW324" s="342">
        <v>18.691199799914251</v>
      </c>
      <c r="CY324" s="101">
        <f t="shared" si="421"/>
        <v>0</v>
      </c>
      <c r="CZ324" s="101">
        <f t="shared" si="422"/>
        <v>0</v>
      </c>
      <c r="DB324" s="101">
        <f t="shared" si="423"/>
        <v>0</v>
      </c>
      <c r="DD324" s="311">
        <f t="shared" si="424"/>
        <v>0</v>
      </c>
      <c r="DE324" s="311"/>
      <c r="DF324" s="101">
        <f t="shared" si="340"/>
        <v>0</v>
      </c>
      <c r="DG324" s="101">
        <f t="shared" si="341"/>
        <v>0</v>
      </c>
      <c r="DH324" s="101">
        <f t="shared" si="342"/>
        <v>0</v>
      </c>
      <c r="DI324" s="101">
        <f t="shared" si="343"/>
        <v>0</v>
      </c>
      <c r="DJ324" s="311">
        <f t="shared" si="344"/>
        <v>0</v>
      </c>
      <c r="DK324" s="311">
        <f t="shared" si="345"/>
        <v>0</v>
      </c>
      <c r="DL324" s="101">
        <f t="shared" si="346"/>
        <v>0</v>
      </c>
      <c r="DM324" s="101">
        <f t="shared" si="347"/>
        <v>0</v>
      </c>
      <c r="DN324" s="101">
        <f t="shared" si="348"/>
        <v>0</v>
      </c>
      <c r="DO324" s="101">
        <f t="shared" si="349"/>
        <v>0</v>
      </c>
      <c r="DP324" s="101">
        <f t="shared" si="350"/>
        <v>0</v>
      </c>
      <c r="DQ324" s="101">
        <f t="shared" si="351"/>
        <v>0</v>
      </c>
      <c r="DR324" s="101">
        <f t="shared" si="352"/>
        <v>0</v>
      </c>
      <c r="DS324" s="101">
        <f t="shared" si="353"/>
        <v>0</v>
      </c>
      <c r="DT324" s="101">
        <f t="shared" si="354"/>
        <v>0</v>
      </c>
      <c r="DU324" s="101">
        <f t="shared" si="355"/>
        <v>0</v>
      </c>
      <c r="DV324" s="101">
        <f t="shared" si="356"/>
        <v>0</v>
      </c>
      <c r="DW324" s="101">
        <f t="shared" si="357"/>
        <v>0</v>
      </c>
      <c r="DX324" s="311">
        <f t="shared" si="358"/>
        <v>0</v>
      </c>
      <c r="DY324" s="101">
        <f t="shared" si="359"/>
        <v>0</v>
      </c>
      <c r="DZ324" s="101">
        <f t="shared" si="360"/>
        <v>0</v>
      </c>
      <c r="EA324" s="101">
        <f t="shared" si="361"/>
        <v>0</v>
      </c>
      <c r="EB324" s="101">
        <f t="shared" si="362"/>
        <v>0</v>
      </c>
      <c r="EC324" s="101">
        <f t="shared" si="363"/>
        <v>0</v>
      </c>
      <c r="ED324" s="101">
        <f t="shared" si="364"/>
        <v>0</v>
      </c>
      <c r="EE324" s="101">
        <f t="shared" si="365"/>
        <v>0</v>
      </c>
      <c r="EF324" s="101">
        <f t="shared" si="366"/>
        <v>0</v>
      </c>
      <c r="EG324" s="101">
        <f t="shared" si="367"/>
        <v>0</v>
      </c>
      <c r="EH324" s="101">
        <f t="shared" si="368"/>
        <v>0</v>
      </c>
      <c r="EI324" s="101">
        <f t="shared" si="369"/>
        <v>0</v>
      </c>
      <c r="EJ324" s="101">
        <f t="shared" si="370"/>
        <v>0</v>
      </c>
      <c r="EK324" s="101">
        <f t="shared" si="371"/>
        <v>0</v>
      </c>
      <c r="EL324" s="101">
        <f t="shared" si="372"/>
        <v>0</v>
      </c>
      <c r="EM324" s="101">
        <f t="shared" si="373"/>
        <v>0</v>
      </c>
      <c r="EN324" s="101">
        <f t="shared" si="374"/>
        <v>0</v>
      </c>
      <c r="EO324" s="101">
        <f t="shared" si="375"/>
        <v>0</v>
      </c>
      <c r="EP324" s="101">
        <f t="shared" si="376"/>
        <v>0</v>
      </c>
      <c r="EQ324" s="101">
        <f t="shared" si="377"/>
        <v>0</v>
      </c>
    </row>
    <row r="325" spans="2:147" ht="21.75" customHeight="1" x14ac:dyDescent="0.45">
      <c r="B325" s="133" t="str">
        <f>IF(Data!B324&lt;&gt;"",Data!B324,"")</f>
        <v/>
      </c>
      <c r="C325" s="158" t="str">
        <f>IF(Data!C324&lt;&gt;"",Data!C324,"")</f>
        <v/>
      </c>
      <c r="D325" s="106" t="str">
        <f>IF(Data!D324&lt;&gt;"",Data!D324,"")</f>
        <v/>
      </c>
      <c r="E325" s="140">
        <f>IF(AND(I325=1,Data!T324=0),0,IF(I325=999,999,Data!T324))</f>
        <v>999</v>
      </c>
      <c r="F325" s="140" t="str">
        <f t="shared" si="378"/>
        <v/>
      </c>
      <c r="G325" s="140" t="str">
        <f>IF(Data!K324&lt;&gt;"",Data!K324,"")</f>
        <v/>
      </c>
      <c r="H325" s="141" t="str">
        <f>IF(Data!L324&lt;&gt;"",Data!L324,"")</f>
        <v/>
      </c>
      <c r="I325" s="63">
        <f>IF(Data!M324&lt;&gt;"",Data!M324,"")</f>
        <v>999</v>
      </c>
      <c r="J325" s="63">
        <f t="shared" si="379"/>
        <v>0</v>
      </c>
      <c r="L325" s="64" t="str">
        <f t="shared" si="380"/>
        <v/>
      </c>
      <c r="N325" s="63">
        <f t="shared" si="381"/>
        <v>0</v>
      </c>
      <c r="P325" s="64" t="str">
        <f t="shared" si="382"/>
        <v/>
      </c>
      <c r="R325" s="63">
        <f t="shared" si="383"/>
        <v>0</v>
      </c>
      <c r="S325" s="64" t="str">
        <f t="shared" si="384"/>
        <v/>
      </c>
      <c r="W325" s="310">
        <f t="shared" si="385"/>
        <v>999</v>
      </c>
      <c r="Y325" s="65">
        <f t="shared" si="386"/>
        <v>0</v>
      </c>
      <c r="Z325" s="65">
        <f t="shared" si="387"/>
        <v>0</v>
      </c>
      <c r="AA325" s="65">
        <f t="shared" si="388"/>
        <v>0</v>
      </c>
      <c r="AB325" s="65">
        <f t="shared" si="389"/>
        <v>0</v>
      </c>
      <c r="AC325" s="341">
        <f t="shared" si="390"/>
        <v>0</v>
      </c>
      <c r="AD325" s="65">
        <f t="shared" si="391"/>
        <v>0</v>
      </c>
      <c r="AE325" s="65">
        <f t="shared" si="392"/>
        <v>0</v>
      </c>
      <c r="AF325" s="65">
        <f t="shared" si="393"/>
        <v>0</v>
      </c>
      <c r="AG325" s="65">
        <f t="shared" si="394"/>
        <v>0</v>
      </c>
      <c r="AH325" s="65">
        <f t="shared" si="395"/>
        <v>0</v>
      </c>
      <c r="AI325" s="65">
        <f t="shared" si="396"/>
        <v>0</v>
      </c>
      <c r="AJ325" s="65">
        <f t="shared" si="397"/>
        <v>0</v>
      </c>
      <c r="AK325" s="65">
        <f t="shared" si="398"/>
        <v>0</v>
      </c>
      <c r="AL325" s="65">
        <f t="shared" si="399"/>
        <v>0</v>
      </c>
      <c r="AM325" s="65">
        <f t="shared" si="400"/>
        <v>0</v>
      </c>
      <c r="AN325" s="65">
        <f t="shared" si="401"/>
        <v>0</v>
      </c>
      <c r="AO325" s="65">
        <f t="shared" si="402"/>
        <v>0</v>
      </c>
      <c r="AP325" s="65">
        <f t="shared" si="403"/>
        <v>0</v>
      </c>
      <c r="AQ325" s="65">
        <f t="shared" si="404"/>
        <v>0</v>
      </c>
      <c r="AR325" s="65">
        <f t="shared" si="405"/>
        <v>0</v>
      </c>
      <c r="AS325" s="65">
        <f t="shared" si="406"/>
        <v>0</v>
      </c>
      <c r="AT325" s="65">
        <f t="shared" si="407"/>
        <v>0</v>
      </c>
      <c r="AU325" s="65">
        <f t="shared" si="408"/>
        <v>0</v>
      </c>
      <c r="AV325" s="65">
        <f t="shared" si="409"/>
        <v>0</v>
      </c>
      <c r="AW325" s="65">
        <f t="shared" si="410"/>
        <v>0</v>
      </c>
      <c r="AX325" s="65">
        <f t="shared" si="411"/>
        <v>0</v>
      </c>
      <c r="AY325" s="65">
        <f t="shared" si="412"/>
        <v>0</v>
      </c>
      <c r="AZ325" s="65">
        <f t="shared" si="413"/>
        <v>0</v>
      </c>
      <c r="BA325" s="65">
        <f t="shared" si="414"/>
        <v>0</v>
      </c>
      <c r="BB325" s="65">
        <f t="shared" si="415"/>
        <v>0</v>
      </c>
      <c r="BC325" s="65">
        <f t="shared" si="416"/>
        <v>0</v>
      </c>
      <c r="BD325" s="65">
        <f t="shared" si="417"/>
        <v>0</v>
      </c>
      <c r="BE325" s="65">
        <f t="shared" si="418"/>
        <v>0</v>
      </c>
      <c r="BF325" s="65">
        <f t="shared" si="419"/>
        <v>0</v>
      </c>
      <c r="BG325" s="65">
        <f t="shared" si="420"/>
        <v>0</v>
      </c>
      <c r="BI325" s="371">
        <v>2070</v>
      </c>
      <c r="BJ325" s="342">
        <v>12.7</v>
      </c>
      <c r="BK325" s="342">
        <v>14.852814471508196</v>
      </c>
      <c r="BL325" s="342">
        <v>15.889610853631147</v>
      </c>
      <c r="BM325" s="342">
        <v>16.926407235754098</v>
      </c>
      <c r="BN325" s="342">
        <v>19</v>
      </c>
      <c r="BO325" s="342">
        <v>22.455987940409834</v>
      </c>
      <c r="BP325" s="342">
        <v>24.183981910614751</v>
      </c>
      <c r="BQ325" s="342">
        <v>25.911975880819671</v>
      </c>
      <c r="BR325" s="342">
        <v>29.367963821229505</v>
      </c>
      <c r="BS325" s="65"/>
      <c r="BT325" s="371">
        <v>2070</v>
      </c>
      <c r="BU325" s="342">
        <v>99.879922007390931</v>
      </c>
      <c r="BV325" s="342">
        <v>104.18661467159396</v>
      </c>
      <c r="BW325" s="342">
        <v>106.33996100369546</v>
      </c>
      <c r="BX325" s="342">
        <v>108.49330733579697</v>
      </c>
      <c r="BY325" s="342">
        <v>112.8</v>
      </c>
      <c r="BZ325" s="342">
        <v>117.3725378903884</v>
      </c>
      <c r="CA325" s="342">
        <v>119.6588068355826</v>
      </c>
      <c r="CB325" s="342">
        <v>121.9450757807768</v>
      </c>
      <c r="CC325" s="342">
        <v>126.51761367116521</v>
      </c>
      <c r="CE325" s="385">
        <v>96</v>
      </c>
      <c r="CF325" s="342">
        <v>11.250350150064314</v>
      </c>
      <c r="CG325" s="342">
        <v>12.366900100042876</v>
      </c>
      <c r="CH325" s="342">
        <v>12.925175075032156</v>
      </c>
      <c r="CI325" s="342">
        <v>13.483450050021437</v>
      </c>
      <c r="CJ325" s="342">
        <v>14.6</v>
      </c>
      <c r="CK325" s="342">
        <v>16.195071357112234</v>
      </c>
      <c r="CL325" s="342">
        <v>16.99260703566835</v>
      </c>
      <c r="CM325" s="342">
        <v>17.790142714224466</v>
      </c>
      <c r="CN325" s="342">
        <v>19.385214071336698</v>
      </c>
      <c r="CO325" s="342">
        <v>10.950350150064311</v>
      </c>
      <c r="CP325" s="342">
        <v>12.066900100042876</v>
      </c>
      <c r="CQ325" s="342">
        <v>12.625175075032157</v>
      </c>
      <c r="CR325" s="342">
        <v>13.183450050021438</v>
      </c>
      <c r="CS325" s="342">
        <v>14.3</v>
      </c>
      <c r="CT325" s="342">
        <v>15.788733266638085</v>
      </c>
      <c r="CU325" s="342">
        <v>16.533099899957126</v>
      </c>
      <c r="CV325" s="342">
        <v>17.277466533276169</v>
      </c>
      <c r="CW325" s="342">
        <v>18.766199799914251</v>
      </c>
      <c r="CY325" s="101">
        <f t="shared" si="421"/>
        <v>0</v>
      </c>
      <c r="CZ325" s="101">
        <f t="shared" si="422"/>
        <v>0</v>
      </c>
      <c r="DB325" s="101">
        <f t="shared" si="423"/>
        <v>0</v>
      </c>
      <c r="DD325" s="311">
        <f t="shared" si="424"/>
        <v>0</v>
      </c>
      <c r="DE325" s="311"/>
      <c r="DF325" s="101">
        <f t="shared" si="340"/>
        <v>0</v>
      </c>
      <c r="DG325" s="101">
        <f t="shared" si="341"/>
        <v>0</v>
      </c>
      <c r="DH325" s="101">
        <f t="shared" si="342"/>
        <v>0</v>
      </c>
      <c r="DI325" s="101">
        <f t="shared" si="343"/>
        <v>0</v>
      </c>
      <c r="DJ325" s="311">
        <f t="shared" si="344"/>
        <v>0</v>
      </c>
      <c r="DK325" s="311">
        <f t="shared" si="345"/>
        <v>0</v>
      </c>
      <c r="DL325" s="101">
        <f t="shared" si="346"/>
        <v>0</v>
      </c>
      <c r="DM325" s="101">
        <f t="shared" si="347"/>
        <v>0</v>
      </c>
      <c r="DN325" s="101">
        <f t="shared" si="348"/>
        <v>0</v>
      </c>
      <c r="DO325" s="101">
        <f t="shared" si="349"/>
        <v>0</v>
      </c>
      <c r="DP325" s="101">
        <f t="shared" si="350"/>
        <v>0</v>
      </c>
      <c r="DQ325" s="101">
        <f t="shared" si="351"/>
        <v>0</v>
      </c>
      <c r="DR325" s="101">
        <f t="shared" si="352"/>
        <v>0</v>
      </c>
      <c r="DS325" s="101">
        <f t="shared" si="353"/>
        <v>0</v>
      </c>
      <c r="DT325" s="101">
        <f t="shared" si="354"/>
        <v>0</v>
      </c>
      <c r="DU325" s="101">
        <f t="shared" si="355"/>
        <v>0</v>
      </c>
      <c r="DV325" s="101">
        <f t="shared" si="356"/>
        <v>0</v>
      </c>
      <c r="DW325" s="101">
        <f t="shared" si="357"/>
        <v>0</v>
      </c>
      <c r="DX325" s="311">
        <f t="shared" si="358"/>
        <v>0</v>
      </c>
      <c r="DY325" s="101">
        <f t="shared" si="359"/>
        <v>0</v>
      </c>
      <c r="DZ325" s="101">
        <f t="shared" si="360"/>
        <v>0</v>
      </c>
      <c r="EA325" s="101">
        <f t="shared" si="361"/>
        <v>0</v>
      </c>
      <c r="EB325" s="101">
        <f t="shared" si="362"/>
        <v>0</v>
      </c>
      <c r="EC325" s="101">
        <f t="shared" si="363"/>
        <v>0</v>
      </c>
      <c r="ED325" s="101">
        <f t="shared" si="364"/>
        <v>0</v>
      </c>
      <c r="EE325" s="101">
        <f t="shared" si="365"/>
        <v>0</v>
      </c>
      <c r="EF325" s="101">
        <f t="shared" si="366"/>
        <v>0</v>
      </c>
      <c r="EG325" s="101">
        <f t="shared" si="367"/>
        <v>0</v>
      </c>
      <c r="EH325" s="101">
        <f t="shared" si="368"/>
        <v>0</v>
      </c>
      <c r="EI325" s="101">
        <f t="shared" si="369"/>
        <v>0</v>
      </c>
      <c r="EJ325" s="101">
        <f t="shared" si="370"/>
        <v>0</v>
      </c>
      <c r="EK325" s="101">
        <f t="shared" si="371"/>
        <v>0</v>
      </c>
      <c r="EL325" s="101">
        <f t="shared" si="372"/>
        <v>0</v>
      </c>
      <c r="EM325" s="101">
        <f t="shared" si="373"/>
        <v>0</v>
      </c>
      <c r="EN325" s="101">
        <f t="shared" si="374"/>
        <v>0</v>
      </c>
      <c r="EO325" s="101">
        <f t="shared" si="375"/>
        <v>0</v>
      </c>
      <c r="EP325" s="101">
        <f t="shared" si="376"/>
        <v>0</v>
      </c>
      <c r="EQ325" s="101">
        <f t="shared" si="377"/>
        <v>0</v>
      </c>
    </row>
    <row r="326" spans="2:147" ht="21.75" customHeight="1" x14ac:dyDescent="0.45">
      <c r="B326" s="133" t="str">
        <f>IF(Data!B325&lt;&gt;"",Data!B325,"")</f>
        <v/>
      </c>
      <c r="C326" s="158" t="str">
        <f>IF(Data!C325&lt;&gt;"",Data!C325,"")</f>
        <v/>
      </c>
      <c r="D326" s="106" t="str">
        <f>IF(Data!D325&lt;&gt;"",Data!D325,"")</f>
        <v/>
      </c>
      <c r="E326" s="140">
        <f>IF(AND(I326=1,Data!T325=0),0,IF(I326=999,999,Data!T325))</f>
        <v>999</v>
      </c>
      <c r="F326" s="140" t="str">
        <f t="shared" si="378"/>
        <v/>
      </c>
      <c r="G326" s="140" t="str">
        <f>IF(Data!K325&lt;&gt;"",Data!K325,"")</f>
        <v/>
      </c>
      <c r="H326" s="141" t="str">
        <f>IF(Data!L325&lt;&gt;"",Data!L325,"")</f>
        <v/>
      </c>
      <c r="I326" s="63">
        <f>IF(Data!M325&lt;&gt;"",Data!M325,"")</f>
        <v>999</v>
      </c>
      <c r="J326" s="63">
        <f t="shared" si="379"/>
        <v>0</v>
      </c>
      <c r="L326" s="64" t="str">
        <f t="shared" si="380"/>
        <v/>
      </c>
      <c r="N326" s="63">
        <f t="shared" si="381"/>
        <v>0</v>
      </c>
      <c r="P326" s="64" t="str">
        <f t="shared" si="382"/>
        <v/>
      </c>
      <c r="R326" s="63">
        <f t="shared" si="383"/>
        <v>0</v>
      </c>
      <c r="S326" s="64" t="str">
        <f t="shared" si="384"/>
        <v/>
      </c>
      <c r="W326" s="310">
        <f t="shared" si="385"/>
        <v>999</v>
      </c>
      <c r="Y326" s="65">
        <f t="shared" si="386"/>
        <v>0</v>
      </c>
      <c r="Z326" s="65">
        <f t="shared" si="387"/>
        <v>0</v>
      </c>
      <c r="AA326" s="65">
        <f t="shared" si="388"/>
        <v>0</v>
      </c>
      <c r="AB326" s="65">
        <f t="shared" si="389"/>
        <v>0</v>
      </c>
      <c r="AC326" s="341">
        <f t="shared" si="390"/>
        <v>0</v>
      </c>
      <c r="AD326" s="65">
        <f t="shared" si="391"/>
        <v>0</v>
      </c>
      <c r="AE326" s="65">
        <f t="shared" si="392"/>
        <v>0</v>
      </c>
      <c r="AF326" s="65">
        <f t="shared" si="393"/>
        <v>0</v>
      </c>
      <c r="AG326" s="65">
        <f t="shared" si="394"/>
        <v>0</v>
      </c>
      <c r="AH326" s="65">
        <f t="shared" si="395"/>
        <v>0</v>
      </c>
      <c r="AI326" s="65">
        <f t="shared" si="396"/>
        <v>0</v>
      </c>
      <c r="AJ326" s="65">
        <f t="shared" si="397"/>
        <v>0</v>
      </c>
      <c r="AK326" s="65">
        <f t="shared" si="398"/>
        <v>0</v>
      </c>
      <c r="AL326" s="65">
        <f t="shared" si="399"/>
        <v>0</v>
      </c>
      <c r="AM326" s="65">
        <f t="shared" si="400"/>
        <v>0</v>
      </c>
      <c r="AN326" s="65">
        <f t="shared" si="401"/>
        <v>0</v>
      </c>
      <c r="AO326" s="65">
        <f t="shared" si="402"/>
        <v>0</v>
      </c>
      <c r="AP326" s="65">
        <f t="shared" si="403"/>
        <v>0</v>
      </c>
      <c r="AQ326" s="65">
        <f t="shared" si="404"/>
        <v>0</v>
      </c>
      <c r="AR326" s="65">
        <f t="shared" si="405"/>
        <v>0</v>
      </c>
      <c r="AS326" s="65">
        <f t="shared" si="406"/>
        <v>0</v>
      </c>
      <c r="AT326" s="65">
        <f t="shared" si="407"/>
        <v>0</v>
      </c>
      <c r="AU326" s="65">
        <f t="shared" si="408"/>
        <v>0</v>
      </c>
      <c r="AV326" s="65">
        <f t="shared" si="409"/>
        <v>0</v>
      </c>
      <c r="AW326" s="65">
        <f t="shared" si="410"/>
        <v>0</v>
      </c>
      <c r="AX326" s="65">
        <f t="shared" si="411"/>
        <v>0</v>
      </c>
      <c r="AY326" s="65">
        <f t="shared" si="412"/>
        <v>0</v>
      </c>
      <c r="AZ326" s="65">
        <f t="shared" si="413"/>
        <v>0</v>
      </c>
      <c r="BA326" s="65">
        <f t="shared" si="414"/>
        <v>0</v>
      </c>
      <c r="BB326" s="65">
        <f t="shared" si="415"/>
        <v>0</v>
      </c>
      <c r="BC326" s="65">
        <f t="shared" si="416"/>
        <v>0</v>
      </c>
      <c r="BD326" s="65">
        <f t="shared" si="417"/>
        <v>0</v>
      </c>
      <c r="BE326" s="65">
        <f t="shared" si="418"/>
        <v>0</v>
      </c>
      <c r="BF326" s="65">
        <f t="shared" si="419"/>
        <v>0</v>
      </c>
      <c r="BG326" s="65">
        <f t="shared" si="420"/>
        <v>0</v>
      </c>
      <c r="BI326" s="371">
        <v>2071</v>
      </c>
      <c r="BJ326" s="342">
        <v>12.819714571551073</v>
      </c>
      <c r="BK326" s="342">
        <v>14.946476381034049</v>
      </c>
      <c r="BL326" s="342">
        <v>16.009857285775539</v>
      </c>
      <c r="BM326" s="342">
        <v>17.073238190517024</v>
      </c>
      <c r="BN326" s="342">
        <v>19.2</v>
      </c>
      <c r="BO326" s="342">
        <v>22.70915698564691</v>
      </c>
      <c r="BP326" s="342">
        <v>24.463735478470365</v>
      </c>
      <c r="BQ326" s="342">
        <v>26.218313971293821</v>
      </c>
      <c r="BR326" s="342">
        <v>29.727470956940731</v>
      </c>
      <c r="BS326" s="65"/>
      <c r="BT326" s="371">
        <v>2071</v>
      </c>
      <c r="BU326" s="342">
        <v>100.3204148716797</v>
      </c>
      <c r="BV326" s="342">
        <v>104.6802765811198</v>
      </c>
      <c r="BW326" s="342">
        <v>106.86020743583987</v>
      </c>
      <c r="BX326" s="342">
        <v>109.04013829055991</v>
      </c>
      <c r="BY326" s="342">
        <v>113.4</v>
      </c>
      <c r="BZ326" s="342">
        <v>117.97253789038839</v>
      </c>
      <c r="CA326" s="342">
        <v>120.25880683558259</v>
      </c>
      <c r="CB326" s="342">
        <v>122.5450757807768</v>
      </c>
      <c r="CC326" s="342">
        <v>127.11761367116519</v>
      </c>
      <c r="CE326" s="385">
        <v>96.25</v>
      </c>
      <c r="CF326" s="342">
        <v>11.300350150064313</v>
      </c>
      <c r="CG326" s="342">
        <v>12.416900100042877</v>
      </c>
      <c r="CH326" s="342">
        <v>12.975175075032155</v>
      </c>
      <c r="CI326" s="342">
        <v>13.533450050021436</v>
      </c>
      <c r="CJ326" s="342">
        <v>14.65</v>
      </c>
      <c r="CK326" s="342">
        <v>16.258363618421502</v>
      </c>
      <c r="CL326" s="342">
        <v>17.062545427632251</v>
      </c>
      <c r="CM326" s="342">
        <v>17.866727236843001</v>
      </c>
      <c r="CN326" s="342">
        <v>19.475090855264504</v>
      </c>
      <c r="CO326" s="342">
        <v>10.985473366136507</v>
      </c>
      <c r="CP326" s="342">
        <v>12.115315577424338</v>
      </c>
      <c r="CQ326" s="342">
        <v>12.680236683068255</v>
      </c>
      <c r="CR326" s="342">
        <v>13.24515778871217</v>
      </c>
      <c r="CS326" s="342">
        <v>14.375</v>
      </c>
      <c r="CT326" s="342">
        <v>15.877025527947353</v>
      </c>
      <c r="CU326" s="342">
        <v>16.62803829192103</v>
      </c>
      <c r="CV326" s="342">
        <v>17.379051055894706</v>
      </c>
      <c r="CW326" s="342">
        <v>18.881076583842056</v>
      </c>
      <c r="CY326" s="101">
        <f t="shared" si="421"/>
        <v>0</v>
      </c>
      <c r="CZ326" s="101">
        <f t="shared" si="422"/>
        <v>0</v>
      </c>
      <c r="DB326" s="101">
        <f t="shared" si="423"/>
        <v>0</v>
      </c>
      <c r="DD326" s="311">
        <f t="shared" si="424"/>
        <v>0</v>
      </c>
      <c r="DE326" s="311"/>
      <c r="DF326" s="101">
        <f t="shared" si="340"/>
        <v>0</v>
      </c>
      <c r="DG326" s="101">
        <f t="shared" si="341"/>
        <v>0</v>
      </c>
      <c r="DH326" s="101">
        <f t="shared" si="342"/>
        <v>0</v>
      </c>
      <c r="DI326" s="101">
        <f t="shared" si="343"/>
        <v>0</v>
      </c>
      <c r="DJ326" s="311">
        <f t="shared" si="344"/>
        <v>0</v>
      </c>
      <c r="DK326" s="311">
        <f t="shared" si="345"/>
        <v>0</v>
      </c>
      <c r="DL326" s="101">
        <f t="shared" si="346"/>
        <v>0</v>
      </c>
      <c r="DM326" s="101">
        <f t="shared" si="347"/>
        <v>0</v>
      </c>
      <c r="DN326" s="101">
        <f t="shared" si="348"/>
        <v>0</v>
      </c>
      <c r="DO326" s="101">
        <f t="shared" si="349"/>
        <v>0</v>
      </c>
      <c r="DP326" s="101">
        <f t="shared" si="350"/>
        <v>0</v>
      </c>
      <c r="DQ326" s="101">
        <f t="shared" si="351"/>
        <v>0</v>
      </c>
      <c r="DR326" s="101">
        <f t="shared" si="352"/>
        <v>0</v>
      </c>
      <c r="DS326" s="101">
        <f t="shared" si="353"/>
        <v>0</v>
      </c>
      <c r="DT326" s="101">
        <f t="shared" si="354"/>
        <v>0</v>
      </c>
      <c r="DU326" s="101">
        <f t="shared" si="355"/>
        <v>0</v>
      </c>
      <c r="DV326" s="101">
        <f t="shared" si="356"/>
        <v>0</v>
      </c>
      <c r="DW326" s="101">
        <f t="shared" si="357"/>
        <v>0</v>
      </c>
      <c r="DX326" s="311">
        <f t="shared" si="358"/>
        <v>0</v>
      </c>
      <c r="DY326" s="101">
        <f t="shared" si="359"/>
        <v>0</v>
      </c>
      <c r="DZ326" s="101">
        <f t="shared" si="360"/>
        <v>0</v>
      </c>
      <c r="EA326" s="101">
        <f t="shared" si="361"/>
        <v>0</v>
      </c>
      <c r="EB326" s="101">
        <f t="shared" si="362"/>
        <v>0</v>
      </c>
      <c r="EC326" s="101">
        <f t="shared" si="363"/>
        <v>0</v>
      </c>
      <c r="ED326" s="101">
        <f t="shared" si="364"/>
        <v>0</v>
      </c>
      <c r="EE326" s="101">
        <f t="shared" si="365"/>
        <v>0</v>
      </c>
      <c r="EF326" s="101">
        <f t="shared" si="366"/>
        <v>0</v>
      </c>
      <c r="EG326" s="101">
        <f t="shared" si="367"/>
        <v>0</v>
      </c>
      <c r="EH326" s="101">
        <f t="shared" si="368"/>
        <v>0</v>
      </c>
      <c r="EI326" s="101">
        <f t="shared" si="369"/>
        <v>0</v>
      </c>
      <c r="EJ326" s="101">
        <f t="shared" si="370"/>
        <v>0</v>
      </c>
      <c r="EK326" s="101">
        <f t="shared" si="371"/>
        <v>0</v>
      </c>
      <c r="EL326" s="101">
        <f t="shared" si="372"/>
        <v>0</v>
      </c>
      <c r="EM326" s="101">
        <f t="shared" si="373"/>
        <v>0</v>
      </c>
      <c r="EN326" s="101">
        <f t="shared" si="374"/>
        <v>0</v>
      </c>
      <c r="EO326" s="101">
        <f t="shared" si="375"/>
        <v>0</v>
      </c>
      <c r="EP326" s="101">
        <f t="shared" si="376"/>
        <v>0</v>
      </c>
      <c r="EQ326" s="101">
        <f t="shared" si="377"/>
        <v>0</v>
      </c>
    </row>
    <row r="327" spans="2:147" ht="21.75" customHeight="1" x14ac:dyDescent="0.45">
      <c r="B327" s="133" t="str">
        <f>IF(Data!B326&lt;&gt;"",Data!B326,"")</f>
        <v/>
      </c>
      <c r="C327" s="158" t="str">
        <f>IF(Data!C326&lt;&gt;"",Data!C326,"")</f>
        <v/>
      </c>
      <c r="D327" s="106" t="str">
        <f>IF(Data!D326&lt;&gt;"",Data!D326,"")</f>
        <v/>
      </c>
      <c r="E327" s="140">
        <f>IF(AND(I327=1,Data!T326=0),0,IF(I327=999,999,Data!T326))</f>
        <v>999</v>
      </c>
      <c r="F327" s="140" t="str">
        <f t="shared" si="378"/>
        <v/>
      </c>
      <c r="G327" s="140" t="str">
        <f>IF(Data!K326&lt;&gt;"",Data!K326,"")</f>
        <v/>
      </c>
      <c r="H327" s="141" t="str">
        <f>IF(Data!L326&lt;&gt;"",Data!L326,"")</f>
        <v/>
      </c>
      <c r="I327" s="63">
        <f>IF(Data!M326&lt;&gt;"",Data!M326,"")</f>
        <v>999</v>
      </c>
      <c r="J327" s="63">
        <f t="shared" si="379"/>
        <v>0</v>
      </c>
      <c r="L327" s="64" t="str">
        <f t="shared" si="380"/>
        <v/>
      </c>
      <c r="N327" s="63">
        <f t="shared" si="381"/>
        <v>0</v>
      </c>
      <c r="P327" s="64" t="str">
        <f t="shared" si="382"/>
        <v/>
      </c>
      <c r="R327" s="63">
        <f t="shared" si="383"/>
        <v>0</v>
      </c>
      <c r="S327" s="64" t="str">
        <f t="shared" si="384"/>
        <v/>
      </c>
      <c r="W327" s="310">
        <f t="shared" si="385"/>
        <v>999</v>
      </c>
      <c r="Y327" s="65">
        <f t="shared" si="386"/>
        <v>0</v>
      </c>
      <c r="Z327" s="65">
        <f t="shared" si="387"/>
        <v>0</v>
      </c>
      <c r="AA327" s="65">
        <f t="shared" si="388"/>
        <v>0</v>
      </c>
      <c r="AB327" s="65">
        <f t="shared" si="389"/>
        <v>0</v>
      </c>
      <c r="AC327" s="341">
        <f t="shared" si="390"/>
        <v>0</v>
      </c>
      <c r="AD327" s="65">
        <f t="shared" si="391"/>
        <v>0</v>
      </c>
      <c r="AE327" s="65">
        <f t="shared" si="392"/>
        <v>0</v>
      </c>
      <c r="AF327" s="65">
        <f t="shared" si="393"/>
        <v>0</v>
      </c>
      <c r="AG327" s="65">
        <f t="shared" si="394"/>
        <v>0</v>
      </c>
      <c r="AH327" s="65">
        <f t="shared" si="395"/>
        <v>0</v>
      </c>
      <c r="AI327" s="65">
        <f t="shared" si="396"/>
        <v>0</v>
      </c>
      <c r="AJ327" s="65">
        <f t="shared" si="397"/>
        <v>0</v>
      </c>
      <c r="AK327" s="65">
        <f t="shared" si="398"/>
        <v>0</v>
      </c>
      <c r="AL327" s="65">
        <f t="shared" si="399"/>
        <v>0</v>
      </c>
      <c r="AM327" s="65">
        <f t="shared" si="400"/>
        <v>0</v>
      </c>
      <c r="AN327" s="65">
        <f t="shared" si="401"/>
        <v>0</v>
      </c>
      <c r="AO327" s="65">
        <f t="shared" si="402"/>
        <v>0</v>
      </c>
      <c r="AP327" s="65">
        <f t="shared" si="403"/>
        <v>0</v>
      </c>
      <c r="AQ327" s="65">
        <f t="shared" si="404"/>
        <v>0</v>
      </c>
      <c r="AR327" s="65">
        <f t="shared" si="405"/>
        <v>0</v>
      </c>
      <c r="AS327" s="65">
        <f t="shared" si="406"/>
        <v>0</v>
      </c>
      <c r="AT327" s="65">
        <f t="shared" si="407"/>
        <v>0</v>
      </c>
      <c r="AU327" s="65">
        <f t="shared" si="408"/>
        <v>0</v>
      </c>
      <c r="AV327" s="65">
        <f t="shared" si="409"/>
        <v>0</v>
      </c>
      <c r="AW327" s="65">
        <f t="shared" si="410"/>
        <v>0</v>
      </c>
      <c r="AX327" s="65">
        <f t="shared" si="411"/>
        <v>0</v>
      </c>
      <c r="AY327" s="65">
        <f t="shared" si="412"/>
        <v>0</v>
      </c>
      <c r="AZ327" s="65">
        <f t="shared" si="413"/>
        <v>0</v>
      </c>
      <c r="BA327" s="65">
        <f t="shared" si="414"/>
        <v>0</v>
      </c>
      <c r="BB327" s="65">
        <f t="shared" si="415"/>
        <v>0</v>
      </c>
      <c r="BC327" s="65">
        <f t="shared" si="416"/>
        <v>0</v>
      </c>
      <c r="BD327" s="65">
        <f t="shared" si="417"/>
        <v>0</v>
      </c>
      <c r="BE327" s="65">
        <f t="shared" si="418"/>
        <v>0</v>
      </c>
      <c r="BF327" s="65">
        <f t="shared" si="419"/>
        <v>0</v>
      </c>
      <c r="BG327" s="65">
        <f t="shared" si="420"/>
        <v>0</v>
      </c>
      <c r="BI327" s="371">
        <v>2072</v>
      </c>
      <c r="BJ327" s="342">
        <v>12.860207435839852</v>
      </c>
      <c r="BK327" s="342">
        <v>15.040138290559902</v>
      </c>
      <c r="BL327" s="342">
        <v>16.130103717919926</v>
      </c>
      <c r="BM327" s="342">
        <v>17.22006914527995</v>
      </c>
      <c r="BN327" s="342">
        <v>19.399999999999999</v>
      </c>
      <c r="BO327" s="342">
        <v>22.909156985646909</v>
      </c>
      <c r="BP327" s="342">
        <v>24.663735478470365</v>
      </c>
      <c r="BQ327" s="342">
        <v>26.41831397129382</v>
      </c>
      <c r="BR327" s="342">
        <v>29.927470956940731</v>
      </c>
      <c r="BS327" s="65"/>
      <c r="BT327" s="371">
        <v>2072</v>
      </c>
      <c r="BU327" s="342">
        <v>100.8204148716797</v>
      </c>
      <c r="BV327" s="342">
        <v>105.1802765811198</v>
      </c>
      <c r="BW327" s="342">
        <v>107.36020743583987</v>
      </c>
      <c r="BX327" s="342">
        <v>109.54013829055991</v>
      </c>
      <c r="BY327" s="342">
        <v>113.9</v>
      </c>
      <c r="BZ327" s="342">
        <v>118.47253789038839</v>
      </c>
      <c r="CA327" s="342">
        <v>120.75880683558259</v>
      </c>
      <c r="CB327" s="342">
        <v>123.0450757807768</v>
      </c>
      <c r="CC327" s="342">
        <v>127.61761367116519</v>
      </c>
      <c r="CE327" s="385">
        <v>96.5</v>
      </c>
      <c r="CF327" s="342">
        <v>11.350350150064312</v>
      </c>
      <c r="CG327" s="342">
        <v>12.466900100042876</v>
      </c>
      <c r="CH327" s="342">
        <v>13.025175075032156</v>
      </c>
      <c r="CI327" s="342">
        <v>13.583450050021437</v>
      </c>
      <c r="CJ327" s="342">
        <v>14.7</v>
      </c>
      <c r="CK327" s="342">
        <v>16.32165587973077</v>
      </c>
      <c r="CL327" s="342">
        <v>17.132483819596153</v>
      </c>
      <c r="CM327" s="342">
        <v>17.943311759461537</v>
      </c>
      <c r="CN327" s="342">
        <v>19.564967639192307</v>
      </c>
      <c r="CO327" s="342">
        <v>11.0205965822087</v>
      </c>
      <c r="CP327" s="342">
        <v>12.163731054805801</v>
      </c>
      <c r="CQ327" s="342">
        <v>12.735298291104352</v>
      </c>
      <c r="CR327" s="342">
        <v>13.306865527402902</v>
      </c>
      <c r="CS327" s="342">
        <v>14.45</v>
      </c>
      <c r="CT327" s="342">
        <v>15.96531778925662</v>
      </c>
      <c r="CU327" s="342">
        <v>16.72297668388493</v>
      </c>
      <c r="CV327" s="342">
        <v>17.480635578513244</v>
      </c>
      <c r="CW327" s="342">
        <v>18.995953367769861</v>
      </c>
      <c r="CY327" s="101">
        <f t="shared" si="421"/>
        <v>0</v>
      </c>
      <c r="CZ327" s="101">
        <f t="shared" si="422"/>
        <v>0</v>
      </c>
      <c r="DB327" s="101">
        <f t="shared" si="423"/>
        <v>0</v>
      </c>
      <c r="DD327" s="311">
        <f t="shared" si="424"/>
        <v>0</v>
      </c>
      <c r="DE327" s="311"/>
      <c r="DF327" s="101">
        <f t="shared" si="340"/>
        <v>0</v>
      </c>
      <c r="DG327" s="101">
        <f t="shared" si="341"/>
        <v>0</v>
      </c>
      <c r="DH327" s="101">
        <f t="shared" si="342"/>
        <v>0</v>
      </c>
      <c r="DI327" s="101">
        <f t="shared" si="343"/>
        <v>0</v>
      </c>
      <c r="DJ327" s="311">
        <f t="shared" si="344"/>
        <v>0</v>
      </c>
      <c r="DK327" s="311">
        <f t="shared" si="345"/>
        <v>0</v>
      </c>
      <c r="DL327" s="101">
        <f t="shared" si="346"/>
        <v>0</v>
      </c>
      <c r="DM327" s="101">
        <f t="shared" si="347"/>
        <v>0</v>
      </c>
      <c r="DN327" s="101">
        <f t="shared" si="348"/>
        <v>0</v>
      </c>
      <c r="DO327" s="101">
        <f t="shared" si="349"/>
        <v>0</v>
      </c>
      <c r="DP327" s="101">
        <f t="shared" si="350"/>
        <v>0</v>
      </c>
      <c r="DQ327" s="101">
        <f t="shared" si="351"/>
        <v>0</v>
      </c>
      <c r="DR327" s="101">
        <f t="shared" si="352"/>
        <v>0</v>
      </c>
      <c r="DS327" s="101">
        <f t="shared" si="353"/>
        <v>0</v>
      </c>
      <c r="DT327" s="101">
        <f t="shared" si="354"/>
        <v>0</v>
      </c>
      <c r="DU327" s="101">
        <f t="shared" si="355"/>
        <v>0</v>
      </c>
      <c r="DV327" s="101">
        <f t="shared" si="356"/>
        <v>0</v>
      </c>
      <c r="DW327" s="101">
        <f t="shared" si="357"/>
        <v>0</v>
      </c>
      <c r="DX327" s="311">
        <f t="shared" si="358"/>
        <v>0</v>
      </c>
      <c r="DY327" s="101">
        <f t="shared" si="359"/>
        <v>0</v>
      </c>
      <c r="DZ327" s="101">
        <f t="shared" si="360"/>
        <v>0</v>
      </c>
      <c r="EA327" s="101">
        <f t="shared" si="361"/>
        <v>0</v>
      </c>
      <c r="EB327" s="101">
        <f t="shared" si="362"/>
        <v>0</v>
      </c>
      <c r="EC327" s="101">
        <f t="shared" si="363"/>
        <v>0</v>
      </c>
      <c r="ED327" s="101">
        <f t="shared" si="364"/>
        <v>0</v>
      </c>
      <c r="EE327" s="101">
        <f t="shared" si="365"/>
        <v>0</v>
      </c>
      <c r="EF327" s="101">
        <f t="shared" si="366"/>
        <v>0</v>
      </c>
      <c r="EG327" s="101">
        <f t="shared" si="367"/>
        <v>0</v>
      </c>
      <c r="EH327" s="101">
        <f t="shared" si="368"/>
        <v>0</v>
      </c>
      <c r="EI327" s="101">
        <f t="shared" si="369"/>
        <v>0</v>
      </c>
      <c r="EJ327" s="101">
        <f t="shared" si="370"/>
        <v>0</v>
      </c>
      <c r="EK327" s="101">
        <f t="shared" si="371"/>
        <v>0</v>
      </c>
      <c r="EL327" s="101">
        <f t="shared" si="372"/>
        <v>0</v>
      </c>
      <c r="EM327" s="101">
        <f t="shared" si="373"/>
        <v>0</v>
      </c>
      <c r="EN327" s="101">
        <f t="shared" si="374"/>
        <v>0</v>
      </c>
      <c r="EO327" s="101">
        <f t="shared" si="375"/>
        <v>0</v>
      </c>
      <c r="EP327" s="101">
        <f t="shared" si="376"/>
        <v>0</v>
      </c>
      <c r="EQ327" s="101">
        <f t="shared" si="377"/>
        <v>0</v>
      </c>
    </row>
    <row r="328" spans="2:147" ht="21.75" customHeight="1" x14ac:dyDescent="0.45">
      <c r="B328" s="133" t="str">
        <f>IF(Data!B327&lt;&gt;"",Data!B327,"")</f>
        <v/>
      </c>
      <c r="C328" s="158" t="str">
        <f>IF(Data!C327&lt;&gt;"",Data!C327,"")</f>
        <v/>
      </c>
      <c r="D328" s="106" t="str">
        <f>IF(Data!D327&lt;&gt;"",Data!D327,"")</f>
        <v/>
      </c>
      <c r="E328" s="140">
        <f>IF(AND(I328=1,Data!T327=0),0,IF(I328=999,999,Data!T327))</f>
        <v>999</v>
      </c>
      <c r="F328" s="140" t="str">
        <f t="shared" si="378"/>
        <v/>
      </c>
      <c r="G328" s="140" t="str">
        <f>IF(Data!K327&lt;&gt;"",Data!K327,"")</f>
        <v/>
      </c>
      <c r="H328" s="141" t="str">
        <f>IF(Data!L327&lt;&gt;"",Data!L327,"")</f>
        <v/>
      </c>
      <c r="I328" s="63">
        <f>IF(Data!M327&lt;&gt;"",Data!M327,"")</f>
        <v>999</v>
      </c>
      <c r="J328" s="63">
        <f t="shared" si="379"/>
        <v>0</v>
      </c>
      <c r="L328" s="64" t="str">
        <f t="shared" si="380"/>
        <v/>
      </c>
      <c r="N328" s="63">
        <f t="shared" si="381"/>
        <v>0</v>
      </c>
      <c r="P328" s="64" t="str">
        <f t="shared" si="382"/>
        <v/>
      </c>
      <c r="R328" s="63">
        <f t="shared" si="383"/>
        <v>0</v>
      </c>
      <c r="S328" s="64" t="str">
        <f t="shared" si="384"/>
        <v/>
      </c>
      <c r="W328" s="310">
        <f t="shared" si="385"/>
        <v>999</v>
      </c>
      <c r="Y328" s="65">
        <f t="shared" si="386"/>
        <v>0</v>
      </c>
      <c r="Z328" s="65">
        <f t="shared" si="387"/>
        <v>0</v>
      </c>
      <c r="AA328" s="65">
        <f t="shared" si="388"/>
        <v>0</v>
      </c>
      <c r="AB328" s="65">
        <f t="shared" si="389"/>
        <v>0</v>
      </c>
      <c r="AC328" s="341">
        <f t="shared" si="390"/>
        <v>0</v>
      </c>
      <c r="AD328" s="65">
        <f t="shared" si="391"/>
        <v>0</v>
      </c>
      <c r="AE328" s="65">
        <f t="shared" si="392"/>
        <v>0</v>
      </c>
      <c r="AF328" s="65">
        <f t="shared" si="393"/>
        <v>0</v>
      </c>
      <c r="AG328" s="65">
        <f t="shared" si="394"/>
        <v>0</v>
      </c>
      <c r="AH328" s="65">
        <f t="shared" si="395"/>
        <v>0</v>
      </c>
      <c r="AI328" s="65">
        <f t="shared" si="396"/>
        <v>0</v>
      </c>
      <c r="AJ328" s="65">
        <f t="shared" si="397"/>
        <v>0</v>
      </c>
      <c r="AK328" s="65">
        <f t="shared" si="398"/>
        <v>0</v>
      </c>
      <c r="AL328" s="65">
        <f t="shared" si="399"/>
        <v>0</v>
      </c>
      <c r="AM328" s="65">
        <f t="shared" si="400"/>
        <v>0</v>
      </c>
      <c r="AN328" s="65">
        <f t="shared" si="401"/>
        <v>0</v>
      </c>
      <c r="AO328" s="65">
        <f t="shared" si="402"/>
        <v>0</v>
      </c>
      <c r="AP328" s="65">
        <f t="shared" si="403"/>
        <v>0</v>
      </c>
      <c r="AQ328" s="65">
        <f t="shared" si="404"/>
        <v>0</v>
      </c>
      <c r="AR328" s="65">
        <f t="shared" si="405"/>
        <v>0</v>
      </c>
      <c r="AS328" s="65">
        <f t="shared" si="406"/>
        <v>0</v>
      </c>
      <c r="AT328" s="65">
        <f t="shared" si="407"/>
        <v>0</v>
      </c>
      <c r="AU328" s="65">
        <f t="shared" si="408"/>
        <v>0</v>
      </c>
      <c r="AV328" s="65">
        <f t="shared" si="409"/>
        <v>0</v>
      </c>
      <c r="AW328" s="65">
        <f t="shared" si="410"/>
        <v>0</v>
      </c>
      <c r="AX328" s="65">
        <f t="shared" si="411"/>
        <v>0</v>
      </c>
      <c r="AY328" s="65">
        <f t="shared" si="412"/>
        <v>0</v>
      </c>
      <c r="AZ328" s="65">
        <f t="shared" si="413"/>
        <v>0</v>
      </c>
      <c r="BA328" s="65">
        <f t="shared" si="414"/>
        <v>0</v>
      </c>
      <c r="BB328" s="65">
        <f t="shared" si="415"/>
        <v>0</v>
      </c>
      <c r="BC328" s="65">
        <f t="shared" si="416"/>
        <v>0</v>
      </c>
      <c r="BD328" s="65">
        <f t="shared" si="417"/>
        <v>0</v>
      </c>
      <c r="BE328" s="65">
        <f t="shared" si="418"/>
        <v>0</v>
      </c>
      <c r="BF328" s="65">
        <f t="shared" si="419"/>
        <v>0</v>
      </c>
      <c r="BG328" s="65">
        <f t="shared" si="420"/>
        <v>0</v>
      </c>
      <c r="BI328" s="371">
        <v>2073</v>
      </c>
      <c r="BJ328" s="342">
        <v>13.06020743583985</v>
      </c>
      <c r="BK328" s="342">
        <v>15.240138290559901</v>
      </c>
      <c r="BL328" s="342">
        <v>16.330103717919926</v>
      </c>
      <c r="BM328" s="342">
        <v>17.42006914527995</v>
      </c>
      <c r="BN328" s="342">
        <v>19.600000000000001</v>
      </c>
      <c r="BO328" s="342">
        <v>23.215495076121059</v>
      </c>
      <c r="BP328" s="342">
        <v>25.023242614181587</v>
      </c>
      <c r="BQ328" s="342">
        <v>26.830990152242116</v>
      </c>
      <c r="BR328" s="342">
        <v>30.446485228363173</v>
      </c>
      <c r="BS328" s="65"/>
      <c r="BT328" s="371">
        <v>2073</v>
      </c>
      <c r="BU328" s="342">
        <v>101.16090773596846</v>
      </c>
      <c r="BV328" s="342">
        <v>105.57393849064565</v>
      </c>
      <c r="BW328" s="342">
        <v>107.78045386798424</v>
      </c>
      <c r="BX328" s="342">
        <v>109.98696924532283</v>
      </c>
      <c r="BY328" s="342">
        <v>114.4</v>
      </c>
      <c r="BZ328" s="342">
        <v>119.02570693562546</v>
      </c>
      <c r="CA328" s="342">
        <v>121.33856040343819</v>
      </c>
      <c r="CB328" s="342">
        <v>123.65141387125094</v>
      </c>
      <c r="CC328" s="342">
        <v>128.27712080687641</v>
      </c>
      <c r="CE328" s="385">
        <v>96.75</v>
      </c>
      <c r="CF328" s="342">
        <v>11.400350150064313</v>
      </c>
      <c r="CG328" s="342">
        <v>12.516900100042875</v>
      </c>
      <c r="CH328" s="342">
        <v>13.075175075032156</v>
      </c>
      <c r="CI328" s="342">
        <v>13.633450050021438</v>
      </c>
      <c r="CJ328" s="342">
        <v>14.75</v>
      </c>
      <c r="CK328" s="342">
        <v>16.384948141040038</v>
      </c>
      <c r="CL328" s="342">
        <v>17.202422211560055</v>
      </c>
      <c r="CM328" s="342">
        <v>18.019896282080076</v>
      </c>
      <c r="CN328" s="342">
        <v>19.65484442312011</v>
      </c>
      <c r="CO328" s="342">
        <v>11.055719798280895</v>
      </c>
      <c r="CP328" s="342">
        <v>12.212146532187264</v>
      </c>
      <c r="CQ328" s="342">
        <v>12.790359899140448</v>
      </c>
      <c r="CR328" s="342">
        <v>13.368573266093634</v>
      </c>
      <c r="CS328" s="342">
        <v>14.525</v>
      </c>
      <c r="CT328" s="342">
        <v>16.053610050565887</v>
      </c>
      <c r="CU328" s="342">
        <v>16.81791507584883</v>
      </c>
      <c r="CV328" s="342">
        <v>17.582220101131782</v>
      </c>
      <c r="CW328" s="342">
        <v>19.110830151697666</v>
      </c>
      <c r="CY328" s="101">
        <f t="shared" si="421"/>
        <v>0</v>
      </c>
      <c r="CZ328" s="101">
        <f t="shared" si="422"/>
        <v>0</v>
      </c>
      <c r="DB328" s="101">
        <f t="shared" si="423"/>
        <v>0</v>
      </c>
      <c r="DD328" s="311">
        <f t="shared" si="424"/>
        <v>0</v>
      </c>
      <c r="DE328" s="311"/>
      <c r="DF328" s="101">
        <f t="shared" si="340"/>
        <v>0</v>
      </c>
      <c r="DG328" s="101">
        <f t="shared" si="341"/>
        <v>0</v>
      </c>
      <c r="DH328" s="101">
        <f t="shared" si="342"/>
        <v>0</v>
      </c>
      <c r="DI328" s="101">
        <f t="shared" si="343"/>
        <v>0</v>
      </c>
      <c r="DJ328" s="311">
        <f t="shared" si="344"/>
        <v>0</v>
      </c>
      <c r="DK328" s="311">
        <f t="shared" si="345"/>
        <v>0</v>
      </c>
      <c r="DL328" s="101">
        <f t="shared" si="346"/>
        <v>0</v>
      </c>
      <c r="DM328" s="101">
        <f t="shared" si="347"/>
        <v>0</v>
      </c>
      <c r="DN328" s="101">
        <f t="shared" si="348"/>
        <v>0</v>
      </c>
      <c r="DO328" s="101">
        <f t="shared" si="349"/>
        <v>0</v>
      </c>
      <c r="DP328" s="101">
        <f t="shared" si="350"/>
        <v>0</v>
      </c>
      <c r="DQ328" s="101">
        <f t="shared" si="351"/>
        <v>0</v>
      </c>
      <c r="DR328" s="101">
        <f t="shared" si="352"/>
        <v>0</v>
      </c>
      <c r="DS328" s="101">
        <f t="shared" si="353"/>
        <v>0</v>
      </c>
      <c r="DT328" s="101">
        <f t="shared" si="354"/>
        <v>0</v>
      </c>
      <c r="DU328" s="101">
        <f t="shared" si="355"/>
        <v>0</v>
      </c>
      <c r="DV328" s="101">
        <f t="shared" si="356"/>
        <v>0</v>
      </c>
      <c r="DW328" s="101">
        <f t="shared" si="357"/>
        <v>0</v>
      </c>
      <c r="DX328" s="311">
        <f t="shared" si="358"/>
        <v>0</v>
      </c>
      <c r="DY328" s="101">
        <f t="shared" si="359"/>
        <v>0</v>
      </c>
      <c r="DZ328" s="101">
        <f t="shared" si="360"/>
        <v>0</v>
      </c>
      <c r="EA328" s="101">
        <f t="shared" si="361"/>
        <v>0</v>
      </c>
      <c r="EB328" s="101">
        <f t="shared" si="362"/>
        <v>0</v>
      </c>
      <c r="EC328" s="101">
        <f t="shared" si="363"/>
        <v>0</v>
      </c>
      <c r="ED328" s="101">
        <f t="shared" si="364"/>
        <v>0</v>
      </c>
      <c r="EE328" s="101">
        <f t="shared" si="365"/>
        <v>0</v>
      </c>
      <c r="EF328" s="101">
        <f t="shared" si="366"/>
        <v>0</v>
      </c>
      <c r="EG328" s="101">
        <f t="shared" si="367"/>
        <v>0</v>
      </c>
      <c r="EH328" s="101">
        <f t="shared" si="368"/>
        <v>0</v>
      </c>
      <c r="EI328" s="101">
        <f t="shared" si="369"/>
        <v>0</v>
      </c>
      <c r="EJ328" s="101">
        <f t="shared" si="370"/>
        <v>0</v>
      </c>
      <c r="EK328" s="101">
        <f t="shared" si="371"/>
        <v>0</v>
      </c>
      <c r="EL328" s="101">
        <f t="shared" si="372"/>
        <v>0</v>
      </c>
      <c r="EM328" s="101">
        <f t="shared" si="373"/>
        <v>0</v>
      </c>
      <c r="EN328" s="101">
        <f t="shared" si="374"/>
        <v>0</v>
      </c>
      <c r="EO328" s="101">
        <f t="shared" si="375"/>
        <v>0</v>
      </c>
      <c r="EP328" s="101">
        <f t="shared" si="376"/>
        <v>0</v>
      </c>
      <c r="EQ328" s="101">
        <f t="shared" si="377"/>
        <v>0</v>
      </c>
    </row>
    <row r="329" spans="2:147" ht="21.75" customHeight="1" x14ac:dyDescent="0.45">
      <c r="B329" s="133" t="str">
        <f>IF(Data!B328&lt;&gt;"",Data!B328,"")</f>
        <v/>
      </c>
      <c r="C329" s="158" t="str">
        <f>IF(Data!C328&lt;&gt;"",Data!C328,"")</f>
        <v/>
      </c>
      <c r="D329" s="106" t="str">
        <f>IF(Data!D328&lt;&gt;"",Data!D328,"")</f>
        <v/>
      </c>
      <c r="E329" s="140">
        <f>IF(AND(I329=1,Data!T328=0),0,IF(I329=999,999,Data!T328))</f>
        <v>999</v>
      </c>
      <c r="F329" s="140" t="str">
        <f t="shared" si="378"/>
        <v/>
      </c>
      <c r="G329" s="140" t="str">
        <f>IF(Data!K328&lt;&gt;"",Data!K328,"")</f>
        <v/>
      </c>
      <c r="H329" s="141" t="str">
        <f>IF(Data!L328&lt;&gt;"",Data!L328,"")</f>
        <v/>
      </c>
      <c r="I329" s="63">
        <f>IF(Data!M328&lt;&gt;"",Data!M328,"")</f>
        <v>999</v>
      </c>
      <c r="J329" s="63">
        <f t="shared" si="379"/>
        <v>0</v>
      </c>
      <c r="L329" s="64" t="str">
        <f t="shared" si="380"/>
        <v/>
      </c>
      <c r="N329" s="63">
        <f t="shared" si="381"/>
        <v>0</v>
      </c>
      <c r="P329" s="64" t="str">
        <f t="shared" si="382"/>
        <v/>
      </c>
      <c r="R329" s="63">
        <f t="shared" si="383"/>
        <v>0</v>
      </c>
      <c r="S329" s="64" t="str">
        <f t="shared" si="384"/>
        <v/>
      </c>
      <c r="W329" s="310">
        <f t="shared" si="385"/>
        <v>999</v>
      </c>
      <c r="Y329" s="65">
        <f t="shared" si="386"/>
        <v>0</v>
      </c>
      <c r="Z329" s="65">
        <f t="shared" si="387"/>
        <v>0</v>
      </c>
      <c r="AA329" s="65">
        <f t="shared" si="388"/>
        <v>0</v>
      </c>
      <c r="AB329" s="65">
        <f t="shared" si="389"/>
        <v>0</v>
      </c>
      <c r="AC329" s="341">
        <f t="shared" si="390"/>
        <v>0</v>
      </c>
      <c r="AD329" s="65">
        <f t="shared" si="391"/>
        <v>0</v>
      </c>
      <c r="AE329" s="65">
        <f t="shared" si="392"/>
        <v>0</v>
      </c>
      <c r="AF329" s="65">
        <f t="shared" si="393"/>
        <v>0</v>
      </c>
      <c r="AG329" s="65">
        <f t="shared" si="394"/>
        <v>0</v>
      </c>
      <c r="AH329" s="65">
        <f t="shared" si="395"/>
        <v>0</v>
      </c>
      <c r="AI329" s="65">
        <f t="shared" si="396"/>
        <v>0</v>
      </c>
      <c r="AJ329" s="65">
        <f t="shared" si="397"/>
        <v>0</v>
      </c>
      <c r="AK329" s="65">
        <f t="shared" si="398"/>
        <v>0</v>
      </c>
      <c r="AL329" s="65">
        <f t="shared" si="399"/>
        <v>0</v>
      </c>
      <c r="AM329" s="65">
        <f t="shared" si="400"/>
        <v>0</v>
      </c>
      <c r="AN329" s="65">
        <f t="shared" si="401"/>
        <v>0</v>
      </c>
      <c r="AO329" s="65">
        <f t="shared" si="402"/>
        <v>0</v>
      </c>
      <c r="AP329" s="65">
        <f t="shared" si="403"/>
        <v>0</v>
      </c>
      <c r="AQ329" s="65">
        <f t="shared" si="404"/>
        <v>0</v>
      </c>
      <c r="AR329" s="65">
        <f t="shared" si="405"/>
        <v>0</v>
      </c>
      <c r="AS329" s="65">
        <f t="shared" si="406"/>
        <v>0</v>
      </c>
      <c r="AT329" s="65">
        <f t="shared" si="407"/>
        <v>0</v>
      </c>
      <c r="AU329" s="65">
        <f t="shared" si="408"/>
        <v>0</v>
      </c>
      <c r="AV329" s="65">
        <f t="shared" si="409"/>
        <v>0</v>
      </c>
      <c r="AW329" s="65">
        <f t="shared" si="410"/>
        <v>0</v>
      </c>
      <c r="AX329" s="65">
        <f t="shared" si="411"/>
        <v>0</v>
      </c>
      <c r="AY329" s="65">
        <f t="shared" si="412"/>
        <v>0</v>
      </c>
      <c r="AZ329" s="65">
        <f t="shared" si="413"/>
        <v>0</v>
      </c>
      <c r="BA329" s="65">
        <f t="shared" si="414"/>
        <v>0</v>
      </c>
      <c r="BB329" s="65">
        <f t="shared" si="415"/>
        <v>0</v>
      </c>
      <c r="BC329" s="65">
        <f t="shared" si="416"/>
        <v>0</v>
      </c>
      <c r="BD329" s="65">
        <f t="shared" si="417"/>
        <v>0</v>
      </c>
      <c r="BE329" s="65">
        <f t="shared" si="418"/>
        <v>0</v>
      </c>
      <c r="BF329" s="65">
        <f t="shared" si="419"/>
        <v>0</v>
      </c>
      <c r="BG329" s="65">
        <f t="shared" si="420"/>
        <v>0</v>
      </c>
      <c r="BI329" s="371">
        <v>2074</v>
      </c>
      <c r="BJ329" s="342">
        <v>13.160207435839851</v>
      </c>
      <c r="BK329" s="342">
        <v>15.340138290559899</v>
      </c>
      <c r="BL329" s="342">
        <v>16.430103717919927</v>
      </c>
      <c r="BM329" s="342">
        <v>17.520069145279951</v>
      </c>
      <c r="BN329" s="342">
        <v>19.7</v>
      </c>
      <c r="BO329" s="342">
        <v>23.421833166595206</v>
      </c>
      <c r="BP329" s="342">
        <v>25.282749749892808</v>
      </c>
      <c r="BQ329" s="342">
        <v>27.143666333190414</v>
      </c>
      <c r="BR329" s="342">
        <v>30.865499499785621</v>
      </c>
      <c r="BS329" s="65"/>
      <c r="BT329" s="371">
        <v>2074</v>
      </c>
      <c r="BU329" s="342">
        <v>101.60140060025725</v>
      </c>
      <c r="BV329" s="342">
        <v>106.0676004001715</v>
      </c>
      <c r="BW329" s="342">
        <v>108.30070030012863</v>
      </c>
      <c r="BX329" s="342">
        <v>110.53380020008575</v>
      </c>
      <c r="BY329" s="342">
        <v>115</v>
      </c>
      <c r="BZ329" s="342">
        <v>119.57253789038839</v>
      </c>
      <c r="CA329" s="342">
        <v>121.85880683558258</v>
      </c>
      <c r="CB329" s="342">
        <v>124.14507578077679</v>
      </c>
      <c r="CC329" s="342">
        <v>128.7176136711652</v>
      </c>
      <c r="CE329" s="385">
        <v>97</v>
      </c>
      <c r="CF329" s="342">
        <v>11.450350150064311</v>
      </c>
      <c r="CG329" s="342">
        <v>12.566900100042876</v>
      </c>
      <c r="CH329" s="342">
        <v>13.125175075032157</v>
      </c>
      <c r="CI329" s="342">
        <v>13.683450050021438</v>
      </c>
      <c r="CJ329" s="342">
        <v>14.8</v>
      </c>
      <c r="CK329" s="342">
        <v>16.448240402349306</v>
      </c>
      <c r="CL329" s="342">
        <v>17.272360603523957</v>
      </c>
      <c r="CM329" s="342">
        <v>18.096480804698611</v>
      </c>
      <c r="CN329" s="342">
        <v>19.744721207047917</v>
      </c>
      <c r="CO329" s="342">
        <v>11.090843014353091</v>
      </c>
      <c r="CP329" s="342">
        <v>12.260562009568726</v>
      </c>
      <c r="CQ329" s="342">
        <v>12.845421507176546</v>
      </c>
      <c r="CR329" s="342">
        <v>13.430281004784364</v>
      </c>
      <c r="CS329" s="342">
        <v>14.6</v>
      </c>
      <c r="CT329" s="342">
        <v>16.141902311875157</v>
      </c>
      <c r="CU329" s="342">
        <v>16.912853467812734</v>
      </c>
      <c r="CV329" s="342">
        <v>17.683804623750316</v>
      </c>
      <c r="CW329" s="342">
        <v>19.225706935625471</v>
      </c>
      <c r="CY329" s="101">
        <f t="shared" si="421"/>
        <v>0</v>
      </c>
      <c r="CZ329" s="101">
        <f t="shared" si="422"/>
        <v>0</v>
      </c>
      <c r="DB329" s="101">
        <f t="shared" si="423"/>
        <v>0</v>
      </c>
      <c r="DD329" s="311">
        <f t="shared" si="424"/>
        <v>0</v>
      </c>
      <c r="DE329" s="311"/>
      <c r="DF329" s="101">
        <f t="shared" si="340"/>
        <v>0</v>
      </c>
      <c r="DG329" s="101">
        <f t="shared" si="341"/>
        <v>0</v>
      </c>
      <c r="DH329" s="101">
        <f t="shared" si="342"/>
        <v>0</v>
      </c>
      <c r="DI329" s="101">
        <f t="shared" si="343"/>
        <v>0</v>
      </c>
      <c r="DJ329" s="311">
        <f t="shared" si="344"/>
        <v>0</v>
      </c>
      <c r="DK329" s="311">
        <f t="shared" si="345"/>
        <v>0</v>
      </c>
      <c r="DL329" s="101">
        <f t="shared" si="346"/>
        <v>0</v>
      </c>
      <c r="DM329" s="101">
        <f t="shared" si="347"/>
        <v>0</v>
      </c>
      <c r="DN329" s="101">
        <f t="shared" si="348"/>
        <v>0</v>
      </c>
      <c r="DO329" s="101">
        <f t="shared" si="349"/>
        <v>0</v>
      </c>
      <c r="DP329" s="101">
        <f t="shared" si="350"/>
        <v>0</v>
      </c>
      <c r="DQ329" s="101">
        <f t="shared" si="351"/>
        <v>0</v>
      </c>
      <c r="DR329" s="101">
        <f t="shared" si="352"/>
        <v>0</v>
      </c>
      <c r="DS329" s="101">
        <f t="shared" si="353"/>
        <v>0</v>
      </c>
      <c r="DT329" s="101">
        <f t="shared" si="354"/>
        <v>0</v>
      </c>
      <c r="DU329" s="101">
        <f t="shared" si="355"/>
        <v>0</v>
      </c>
      <c r="DV329" s="101">
        <f t="shared" si="356"/>
        <v>0</v>
      </c>
      <c r="DW329" s="101">
        <f t="shared" si="357"/>
        <v>0</v>
      </c>
      <c r="DX329" s="311">
        <f t="shared" si="358"/>
        <v>0</v>
      </c>
      <c r="DY329" s="101">
        <f t="shared" si="359"/>
        <v>0</v>
      </c>
      <c r="DZ329" s="101">
        <f t="shared" si="360"/>
        <v>0</v>
      </c>
      <c r="EA329" s="101">
        <f t="shared" si="361"/>
        <v>0</v>
      </c>
      <c r="EB329" s="101">
        <f t="shared" si="362"/>
        <v>0</v>
      </c>
      <c r="EC329" s="101">
        <f t="shared" si="363"/>
        <v>0</v>
      </c>
      <c r="ED329" s="101">
        <f t="shared" si="364"/>
        <v>0</v>
      </c>
      <c r="EE329" s="101">
        <f t="shared" si="365"/>
        <v>0</v>
      </c>
      <c r="EF329" s="101">
        <f t="shared" si="366"/>
        <v>0</v>
      </c>
      <c r="EG329" s="101">
        <f t="shared" si="367"/>
        <v>0</v>
      </c>
      <c r="EH329" s="101">
        <f t="shared" si="368"/>
        <v>0</v>
      </c>
      <c r="EI329" s="101">
        <f t="shared" si="369"/>
        <v>0</v>
      </c>
      <c r="EJ329" s="101">
        <f t="shared" si="370"/>
        <v>0</v>
      </c>
      <c r="EK329" s="101">
        <f t="shared" si="371"/>
        <v>0</v>
      </c>
      <c r="EL329" s="101">
        <f t="shared" si="372"/>
        <v>0</v>
      </c>
      <c r="EM329" s="101">
        <f t="shared" si="373"/>
        <v>0</v>
      </c>
      <c r="EN329" s="101">
        <f t="shared" si="374"/>
        <v>0</v>
      </c>
      <c r="EO329" s="101">
        <f t="shared" si="375"/>
        <v>0</v>
      </c>
      <c r="EP329" s="101">
        <f t="shared" si="376"/>
        <v>0</v>
      </c>
      <c r="EQ329" s="101">
        <f t="shared" si="377"/>
        <v>0</v>
      </c>
    </row>
    <row r="330" spans="2:147" ht="21.75" customHeight="1" x14ac:dyDescent="0.45">
      <c r="B330" s="133" t="str">
        <f>IF(Data!B329&lt;&gt;"",Data!B329,"")</f>
        <v/>
      </c>
      <c r="C330" s="158" t="str">
        <f>IF(Data!C329&lt;&gt;"",Data!C329,"")</f>
        <v/>
      </c>
      <c r="D330" s="106" t="str">
        <f>IF(Data!D329&lt;&gt;"",Data!D329,"")</f>
        <v/>
      </c>
      <c r="E330" s="140">
        <f>IF(AND(I330=1,Data!T329=0),0,IF(I330=999,999,Data!T329))</f>
        <v>999</v>
      </c>
      <c r="F330" s="140" t="str">
        <f t="shared" si="378"/>
        <v/>
      </c>
      <c r="G330" s="140" t="str">
        <f>IF(Data!K329&lt;&gt;"",Data!K329,"")</f>
        <v/>
      </c>
      <c r="H330" s="141" t="str">
        <f>IF(Data!L329&lt;&gt;"",Data!L329,"")</f>
        <v/>
      </c>
      <c r="I330" s="63">
        <f>IF(Data!M329&lt;&gt;"",Data!M329,"")</f>
        <v>999</v>
      </c>
      <c r="J330" s="63">
        <f t="shared" si="379"/>
        <v>0</v>
      </c>
      <c r="L330" s="64" t="str">
        <f t="shared" si="380"/>
        <v/>
      </c>
      <c r="N330" s="63">
        <f t="shared" si="381"/>
        <v>0</v>
      </c>
      <c r="P330" s="64" t="str">
        <f t="shared" si="382"/>
        <v/>
      </c>
      <c r="R330" s="63">
        <f t="shared" si="383"/>
        <v>0</v>
      </c>
      <c r="S330" s="64" t="str">
        <f t="shared" si="384"/>
        <v/>
      </c>
      <c r="W330" s="310">
        <f t="shared" si="385"/>
        <v>999</v>
      </c>
      <c r="Y330" s="65">
        <f t="shared" si="386"/>
        <v>0</v>
      </c>
      <c r="Z330" s="65">
        <f t="shared" si="387"/>
        <v>0</v>
      </c>
      <c r="AA330" s="65">
        <f t="shared" si="388"/>
        <v>0</v>
      </c>
      <c r="AB330" s="65">
        <f t="shared" si="389"/>
        <v>0</v>
      </c>
      <c r="AC330" s="341">
        <f t="shared" si="390"/>
        <v>0</v>
      </c>
      <c r="AD330" s="65">
        <f t="shared" si="391"/>
        <v>0</v>
      </c>
      <c r="AE330" s="65">
        <f t="shared" si="392"/>
        <v>0</v>
      </c>
      <c r="AF330" s="65">
        <f t="shared" si="393"/>
        <v>0</v>
      </c>
      <c r="AG330" s="65">
        <f t="shared" si="394"/>
        <v>0</v>
      </c>
      <c r="AH330" s="65">
        <f t="shared" si="395"/>
        <v>0</v>
      </c>
      <c r="AI330" s="65">
        <f t="shared" si="396"/>
        <v>0</v>
      </c>
      <c r="AJ330" s="65">
        <f t="shared" si="397"/>
        <v>0</v>
      </c>
      <c r="AK330" s="65">
        <f t="shared" si="398"/>
        <v>0</v>
      </c>
      <c r="AL330" s="65">
        <f t="shared" si="399"/>
        <v>0</v>
      </c>
      <c r="AM330" s="65">
        <f t="shared" si="400"/>
        <v>0</v>
      </c>
      <c r="AN330" s="65">
        <f t="shared" si="401"/>
        <v>0</v>
      </c>
      <c r="AO330" s="65">
        <f t="shared" si="402"/>
        <v>0</v>
      </c>
      <c r="AP330" s="65">
        <f t="shared" si="403"/>
        <v>0</v>
      </c>
      <c r="AQ330" s="65">
        <f t="shared" si="404"/>
        <v>0</v>
      </c>
      <c r="AR330" s="65">
        <f t="shared" si="405"/>
        <v>0</v>
      </c>
      <c r="AS330" s="65">
        <f t="shared" si="406"/>
        <v>0</v>
      </c>
      <c r="AT330" s="65">
        <f t="shared" si="407"/>
        <v>0</v>
      </c>
      <c r="AU330" s="65">
        <f t="shared" si="408"/>
        <v>0</v>
      </c>
      <c r="AV330" s="65">
        <f t="shared" si="409"/>
        <v>0</v>
      </c>
      <c r="AW330" s="65">
        <f t="shared" si="410"/>
        <v>0</v>
      </c>
      <c r="AX330" s="65">
        <f t="shared" si="411"/>
        <v>0</v>
      </c>
      <c r="AY330" s="65">
        <f t="shared" si="412"/>
        <v>0</v>
      </c>
      <c r="AZ330" s="65">
        <f t="shared" si="413"/>
        <v>0</v>
      </c>
      <c r="BA330" s="65">
        <f t="shared" si="414"/>
        <v>0</v>
      </c>
      <c r="BB330" s="65">
        <f t="shared" si="415"/>
        <v>0</v>
      </c>
      <c r="BC330" s="65">
        <f t="shared" si="416"/>
        <v>0</v>
      </c>
      <c r="BD330" s="65">
        <f t="shared" si="417"/>
        <v>0</v>
      </c>
      <c r="BE330" s="65">
        <f t="shared" si="418"/>
        <v>0</v>
      </c>
      <c r="BF330" s="65">
        <f t="shared" si="419"/>
        <v>0</v>
      </c>
      <c r="BG330" s="65">
        <f t="shared" si="420"/>
        <v>0</v>
      </c>
      <c r="BI330" s="371">
        <v>2075</v>
      </c>
      <c r="BJ330" s="342">
        <v>13.200700300128627</v>
      </c>
      <c r="BK330" s="342">
        <v>15.433800200085752</v>
      </c>
      <c r="BL330" s="342">
        <v>16.550350150064311</v>
      </c>
      <c r="BM330" s="342">
        <v>17.666900100042874</v>
      </c>
      <c r="BN330" s="342">
        <v>19.899999999999999</v>
      </c>
      <c r="BO330" s="342">
        <v>23.728171257069356</v>
      </c>
      <c r="BP330" s="342">
        <v>25.642256885604034</v>
      </c>
      <c r="BQ330" s="342">
        <v>27.556342514138713</v>
      </c>
      <c r="BR330" s="342">
        <v>31.38451377120807</v>
      </c>
      <c r="BS330" s="65"/>
      <c r="BT330" s="371">
        <v>2075</v>
      </c>
      <c r="BU330" s="342">
        <v>101.94189346454603</v>
      </c>
      <c r="BV330" s="342">
        <v>106.46126230969736</v>
      </c>
      <c r="BW330" s="342">
        <v>108.72094673227302</v>
      </c>
      <c r="BX330" s="342">
        <v>110.98063115484868</v>
      </c>
      <c r="BY330" s="342">
        <v>115.5</v>
      </c>
      <c r="BZ330" s="342">
        <v>120.07253789038839</v>
      </c>
      <c r="CA330" s="342">
        <v>122.35880683558258</v>
      </c>
      <c r="CB330" s="342">
        <v>124.64507578077679</v>
      </c>
      <c r="CC330" s="342">
        <v>129.2176136711652</v>
      </c>
      <c r="CE330" s="385">
        <v>97.25</v>
      </c>
      <c r="CF330" s="342">
        <v>11.500350150064312</v>
      </c>
      <c r="CG330" s="342">
        <v>12.616900100042876</v>
      </c>
      <c r="CH330" s="342">
        <v>13.175175075032158</v>
      </c>
      <c r="CI330" s="342">
        <v>13.733450050021439</v>
      </c>
      <c r="CJ330" s="342">
        <v>14.85</v>
      </c>
      <c r="CK330" s="342">
        <v>16.511532663658574</v>
      </c>
      <c r="CL330" s="342">
        <v>17.342298995487859</v>
      </c>
      <c r="CM330" s="342">
        <v>18.173065327317147</v>
      </c>
      <c r="CN330" s="342">
        <v>19.834597990975723</v>
      </c>
      <c r="CO330" s="342">
        <v>11.140843014353091</v>
      </c>
      <c r="CP330" s="342">
        <v>12.310562009568727</v>
      </c>
      <c r="CQ330" s="342">
        <v>12.895421507176547</v>
      </c>
      <c r="CR330" s="342">
        <v>13.480281004784363</v>
      </c>
      <c r="CS330" s="342">
        <v>14.65</v>
      </c>
      <c r="CT330" s="342">
        <v>16.205194573184425</v>
      </c>
      <c r="CU330" s="342">
        <v>16.98279185977664</v>
      </c>
      <c r="CV330" s="342">
        <v>17.760389146368851</v>
      </c>
      <c r="CW330" s="342">
        <v>19.315583719553274</v>
      </c>
      <c r="CY330" s="101">
        <f t="shared" si="421"/>
        <v>0</v>
      </c>
      <c r="CZ330" s="101">
        <f t="shared" si="422"/>
        <v>0</v>
      </c>
      <c r="DB330" s="101">
        <f t="shared" si="423"/>
        <v>0</v>
      </c>
      <c r="DD330" s="311">
        <f t="shared" si="424"/>
        <v>0</v>
      </c>
      <c r="DE330" s="311"/>
      <c r="DF330" s="101">
        <f t="shared" si="340"/>
        <v>0</v>
      </c>
      <c r="DG330" s="101">
        <f t="shared" si="341"/>
        <v>0</v>
      </c>
      <c r="DH330" s="101">
        <f t="shared" si="342"/>
        <v>0</v>
      </c>
      <c r="DI330" s="101">
        <f t="shared" si="343"/>
        <v>0</v>
      </c>
      <c r="DJ330" s="311">
        <f t="shared" si="344"/>
        <v>0</v>
      </c>
      <c r="DK330" s="311">
        <f t="shared" si="345"/>
        <v>0</v>
      </c>
      <c r="DL330" s="101">
        <f t="shared" si="346"/>
        <v>0</v>
      </c>
      <c r="DM330" s="101">
        <f t="shared" si="347"/>
        <v>0</v>
      </c>
      <c r="DN330" s="101">
        <f t="shared" si="348"/>
        <v>0</v>
      </c>
      <c r="DO330" s="101">
        <f t="shared" si="349"/>
        <v>0</v>
      </c>
      <c r="DP330" s="101">
        <f t="shared" si="350"/>
        <v>0</v>
      </c>
      <c r="DQ330" s="101">
        <f t="shared" si="351"/>
        <v>0</v>
      </c>
      <c r="DR330" s="101">
        <f t="shared" si="352"/>
        <v>0</v>
      </c>
      <c r="DS330" s="101">
        <f t="shared" si="353"/>
        <v>0</v>
      </c>
      <c r="DT330" s="101">
        <f t="shared" si="354"/>
        <v>0</v>
      </c>
      <c r="DU330" s="101">
        <f t="shared" si="355"/>
        <v>0</v>
      </c>
      <c r="DV330" s="101">
        <f t="shared" si="356"/>
        <v>0</v>
      </c>
      <c r="DW330" s="101">
        <f t="shared" si="357"/>
        <v>0</v>
      </c>
      <c r="DX330" s="311">
        <f t="shared" si="358"/>
        <v>0</v>
      </c>
      <c r="DY330" s="101">
        <f t="shared" si="359"/>
        <v>0</v>
      </c>
      <c r="DZ330" s="101">
        <f t="shared" si="360"/>
        <v>0</v>
      </c>
      <c r="EA330" s="101">
        <f t="shared" si="361"/>
        <v>0</v>
      </c>
      <c r="EB330" s="101">
        <f t="shared" si="362"/>
        <v>0</v>
      </c>
      <c r="EC330" s="101">
        <f t="shared" si="363"/>
        <v>0</v>
      </c>
      <c r="ED330" s="101">
        <f t="shared" si="364"/>
        <v>0</v>
      </c>
      <c r="EE330" s="101">
        <f t="shared" si="365"/>
        <v>0</v>
      </c>
      <c r="EF330" s="101">
        <f t="shared" si="366"/>
        <v>0</v>
      </c>
      <c r="EG330" s="101">
        <f t="shared" si="367"/>
        <v>0</v>
      </c>
      <c r="EH330" s="101">
        <f t="shared" si="368"/>
        <v>0</v>
      </c>
      <c r="EI330" s="101">
        <f t="shared" si="369"/>
        <v>0</v>
      </c>
      <c r="EJ330" s="101">
        <f t="shared" si="370"/>
        <v>0</v>
      </c>
      <c r="EK330" s="101">
        <f t="shared" si="371"/>
        <v>0</v>
      </c>
      <c r="EL330" s="101">
        <f t="shared" si="372"/>
        <v>0</v>
      </c>
      <c r="EM330" s="101">
        <f t="shared" si="373"/>
        <v>0</v>
      </c>
      <c r="EN330" s="101">
        <f t="shared" si="374"/>
        <v>0</v>
      </c>
      <c r="EO330" s="101">
        <f t="shared" si="375"/>
        <v>0</v>
      </c>
      <c r="EP330" s="101">
        <f t="shared" si="376"/>
        <v>0</v>
      </c>
      <c r="EQ330" s="101">
        <f t="shared" si="377"/>
        <v>0</v>
      </c>
    </row>
    <row r="331" spans="2:147" ht="21.75" customHeight="1" x14ac:dyDescent="0.45">
      <c r="B331" s="133" t="str">
        <f>IF(Data!B330&lt;&gt;"",Data!B330,"")</f>
        <v/>
      </c>
      <c r="C331" s="158" t="str">
        <f>IF(Data!C330&lt;&gt;"",Data!C330,"")</f>
        <v/>
      </c>
      <c r="D331" s="106" t="str">
        <f>IF(Data!D330&lt;&gt;"",Data!D330,"")</f>
        <v/>
      </c>
      <c r="E331" s="140">
        <f>IF(AND(I331=1,Data!T330=0),0,IF(I331=999,999,Data!T330))</f>
        <v>999</v>
      </c>
      <c r="F331" s="140" t="str">
        <f t="shared" si="378"/>
        <v/>
      </c>
      <c r="G331" s="140" t="str">
        <f>IF(Data!K330&lt;&gt;"",Data!K330,"")</f>
        <v/>
      </c>
      <c r="H331" s="141" t="str">
        <f>IF(Data!L330&lt;&gt;"",Data!L330,"")</f>
        <v/>
      </c>
      <c r="I331" s="63">
        <f>IF(Data!M330&lt;&gt;"",Data!M330,"")</f>
        <v>999</v>
      </c>
      <c r="J331" s="63">
        <f t="shared" si="379"/>
        <v>0</v>
      </c>
      <c r="L331" s="64" t="str">
        <f t="shared" si="380"/>
        <v/>
      </c>
      <c r="N331" s="63">
        <f t="shared" si="381"/>
        <v>0</v>
      </c>
      <c r="P331" s="64" t="str">
        <f t="shared" si="382"/>
        <v/>
      </c>
      <c r="R331" s="63">
        <f t="shared" si="383"/>
        <v>0</v>
      </c>
      <c r="S331" s="64" t="str">
        <f t="shared" si="384"/>
        <v/>
      </c>
      <c r="W331" s="310">
        <f t="shared" si="385"/>
        <v>999</v>
      </c>
      <c r="Y331" s="65">
        <f t="shared" si="386"/>
        <v>0</v>
      </c>
      <c r="Z331" s="65">
        <f t="shared" si="387"/>
        <v>0</v>
      </c>
      <c r="AA331" s="65">
        <f t="shared" si="388"/>
        <v>0</v>
      </c>
      <c r="AB331" s="65">
        <f t="shared" si="389"/>
        <v>0</v>
      </c>
      <c r="AC331" s="341">
        <f t="shared" si="390"/>
        <v>0</v>
      </c>
      <c r="AD331" s="65">
        <f t="shared" si="391"/>
        <v>0</v>
      </c>
      <c r="AE331" s="65">
        <f t="shared" si="392"/>
        <v>0</v>
      </c>
      <c r="AF331" s="65">
        <f t="shared" si="393"/>
        <v>0</v>
      </c>
      <c r="AG331" s="65">
        <f t="shared" si="394"/>
        <v>0</v>
      </c>
      <c r="AH331" s="65">
        <f t="shared" si="395"/>
        <v>0</v>
      </c>
      <c r="AI331" s="65">
        <f t="shared" si="396"/>
        <v>0</v>
      </c>
      <c r="AJ331" s="65">
        <f t="shared" si="397"/>
        <v>0</v>
      </c>
      <c r="AK331" s="65">
        <f t="shared" si="398"/>
        <v>0</v>
      </c>
      <c r="AL331" s="65">
        <f t="shared" si="399"/>
        <v>0</v>
      </c>
      <c r="AM331" s="65">
        <f t="shared" si="400"/>
        <v>0</v>
      </c>
      <c r="AN331" s="65">
        <f t="shared" si="401"/>
        <v>0</v>
      </c>
      <c r="AO331" s="65">
        <f t="shared" si="402"/>
        <v>0</v>
      </c>
      <c r="AP331" s="65">
        <f t="shared" si="403"/>
        <v>0</v>
      </c>
      <c r="AQ331" s="65">
        <f t="shared" si="404"/>
        <v>0</v>
      </c>
      <c r="AR331" s="65">
        <f t="shared" si="405"/>
        <v>0</v>
      </c>
      <c r="AS331" s="65">
        <f t="shared" si="406"/>
        <v>0</v>
      </c>
      <c r="AT331" s="65">
        <f t="shared" si="407"/>
        <v>0</v>
      </c>
      <c r="AU331" s="65">
        <f t="shared" si="408"/>
        <v>0</v>
      </c>
      <c r="AV331" s="65">
        <f t="shared" si="409"/>
        <v>0</v>
      </c>
      <c r="AW331" s="65">
        <f t="shared" si="410"/>
        <v>0</v>
      </c>
      <c r="AX331" s="65">
        <f t="shared" si="411"/>
        <v>0</v>
      </c>
      <c r="AY331" s="65">
        <f t="shared" si="412"/>
        <v>0</v>
      </c>
      <c r="AZ331" s="65">
        <f t="shared" si="413"/>
        <v>0</v>
      </c>
      <c r="BA331" s="65">
        <f t="shared" si="414"/>
        <v>0</v>
      </c>
      <c r="BB331" s="65">
        <f t="shared" si="415"/>
        <v>0</v>
      </c>
      <c r="BC331" s="65">
        <f t="shared" si="416"/>
        <v>0</v>
      </c>
      <c r="BD331" s="65">
        <f t="shared" si="417"/>
        <v>0</v>
      </c>
      <c r="BE331" s="65">
        <f t="shared" si="418"/>
        <v>0</v>
      </c>
      <c r="BF331" s="65">
        <f t="shared" si="419"/>
        <v>0</v>
      </c>
      <c r="BG331" s="65">
        <f t="shared" si="420"/>
        <v>0</v>
      </c>
      <c r="BI331" s="371">
        <v>2076</v>
      </c>
      <c r="BJ331" s="342">
        <v>13.241193164417403</v>
      </c>
      <c r="BK331" s="342">
        <v>15.527462109611603</v>
      </c>
      <c r="BL331" s="342">
        <v>16.670596582208702</v>
      </c>
      <c r="BM331" s="342">
        <v>17.813731054805803</v>
      </c>
      <c r="BN331" s="342">
        <v>20.100000000000001</v>
      </c>
      <c r="BO331" s="342">
        <v>24.034509347543505</v>
      </c>
      <c r="BP331" s="342">
        <v>26.001764021315257</v>
      </c>
      <c r="BQ331" s="342">
        <v>27.969018695087009</v>
      </c>
      <c r="BR331" s="342">
        <v>31.903528042630512</v>
      </c>
      <c r="BS331" s="65"/>
      <c r="BT331" s="371">
        <v>2076</v>
      </c>
      <c r="BU331" s="342">
        <v>102.50140060025726</v>
      </c>
      <c r="BV331" s="342">
        <v>106.96760040017151</v>
      </c>
      <c r="BW331" s="342">
        <v>109.20070030012863</v>
      </c>
      <c r="BX331" s="342">
        <v>111.43380020008576</v>
      </c>
      <c r="BY331" s="342">
        <v>115.9</v>
      </c>
      <c r="BZ331" s="342">
        <v>120.57887598086255</v>
      </c>
      <c r="CA331" s="342">
        <v>122.91831397129383</v>
      </c>
      <c r="CB331" s="342">
        <v>125.25775196172509</v>
      </c>
      <c r="CC331" s="342">
        <v>129.93662794258765</v>
      </c>
      <c r="CE331" s="385">
        <v>97.5</v>
      </c>
      <c r="CF331" s="342">
        <v>11.550350150064313</v>
      </c>
      <c r="CG331" s="342">
        <v>12.666900100042877</v>
      </c>
      <c r="CH331" s="342">
        <v>13.225175075032157</v>
      </c>
      <c r="CI331" s="342">
        <v>13.783450050021438</v>
      </c>
      <c r="CJ331" s="342">
        <v>14.9</v>
      </c>
      <c r="CK331" s="342">
        <v>16.574824924967842</v>
      </c>
      <c r="CL331" s="342">
        <v>17.412237387451761</v>
      </c>
      <c r="CM331" s="342">
        <v>18.249649849935686</v>
      </c>
      <c r="CN331" s="342">
        <v>19.92447477490353</v>
      </c>
      <c r="CO331" s="342">
        <v>11.19084301435309</v>
      </c>
      <c r="CP331" s="342">
        <v>12.360562009568726</v>
      </c>
      <c r="CQ331" s="342">
        <v>12.945421507176546</v>
      </c>
      <c r="CR331" s="342">
        <v>13.530281004784364</v>
      </c>
      <c r="CS331" s="342">
        <v>14.7</v>
      </c>
      <c r="CT331" s="342">
        <v>16.268486834493693</v>
      </c>
      <c r="CU331" s="342">
        <v>17.052730251740542</v>
      </c>
      <c r="CV331" s="342">
        <v>17.83697366898739</v>
      </c>
      <c r="CW331" s="342">
        <v>19.405460503481081</v>
      </c>
      <c r="CY331" s="101">
        <f t="shared" si="421"/>
        <v>0</v>
      </c>
      <c r="CZ331" s="101">
        <f t="shared" si="422"/>
        <v>0</v>
      </c>
      <c r="DB331" s="101">
        <f t="shared" si="423"/>
        <v>0</v>
      </c>
      <c r="DD331" s="311">
        <f t="shared" si="424"/>
        <v>0</v>
      </c>
      <c r="DE331" s="311"/>
      <c r="DF331" s="101">
        <f t="shared" si="340"/>
        <v>0</v>
      </c>
      <c r="DG331" s="101">
        <f t="shared" si="341"/>
        <v>0</v>
      </c>
      <c r="DH331" s="101">
        <f t="shared" si="342"/>
        <v>0</v>
      </c>
      <c r="DI331" s="101">
        <f t="shared" si="343"/>
        <v>0</v>
      </c>
      <c r="DJ331" s="311">
        <f t="shared" si="344"/>
        <v>0</v>
      </c>
      <c r="DK331" s="311">
        <f t="shared" si="345"/>
        <v>0</v>
      </c>
      <c r="DL331" s="101">
        <f t="shared" si="346"/>
        <v>0</v>
      </c>
      <c r="DM331" s="101">
        <f t="shared" si="347"/>
        <v>0</v>
      </c>
      <c r="DN331" s="101">
        <f t="shared" si="348"/>
        <v>0</v>
      </c>
      <c r="DO331" s="101">
        <f t="shared" si="349"/>
        <v>0</v>
      </c>
      <c r="DP331" s="101">
        <f t="shared" si="350"/>
        <v>0</v>
      </c>
      <c r="DQ331" s="101">
        <f t="shared" si="351"/>
        <v>0</v>
      </c>
      <c r="DR331" s="101">
        <f t="shared" si="352"/>
        <v>0</v>
      </c>
      <c r="DS331" s="101">
        <f t="shared" si="353"/>
        <v>0</v>
      </c>
      <c r="DT331" s="101">
        <f t="shared" si="354"/>
        <v>0</v>
      </c>
      <c r="DU331" s="101">
        <f t="shared" si="355"/>
        <v>0</v>
      </c>
      <c r="DV331" s="101">
        <f t="shared" si="356"/>
        <v>0</v>
      </c>
      <c r="DW331" s="101">
        <f t="shared" si="357"/>
        <v>0</v>
      </c>
      <c r="DX331" s="311">
        <f t="shared" si="358"/>
        <v>0</v>
      </c>
      <c r="DY331" s="101">
        <f t="shared" si="359"/>
        <v>0</v>
      </c>
      <c r="DZ331" s="101">
        <f t="shared" si="360"/>
        <v>0</v>
      </c>
      <c r="EA331" s="101">
        <f t="shared" si="361"/>
        <v>0</v>
      </c>
      <c r="EB331" s="101">
        <f t="shared" si="362"/>
        <v>0</v>
      </c>
      <c r="EC331" s="101">
        <f t="shared" si="363"/>
        <v>0</v>
      </c>
      <c r="ED331" s="101">
        <f t="shared" si="364"/>
        <v>0</v>
      </c>
      <c r="EE331" s="101">
        <f t="shared" si="365"/>
        <v>0</v>
      </c>
      <c r="EF331" s="101">
        <f t="shared" si="366"/>
        <v>0</v>
      </c>
      <c r="EG331" s="101">
        <f t="shared" si="367"/>
        <v>0</v>
      </c>
      <c r="EH331" s="101">
        <f t="shared" si="368"/>
        <v>0</v>
      </c>
      <c r="EI331" s="101">
        <f t="shared" si="369"/>
        <v>0</v>
      </c>
      <c r="EJ331" s="101">
        <f t="shared" si="370"/>
        <v>0</v>
      </c>
      <c r="EK331" s="101">
        <f t="shared" si="371"/>
        <v>0</v>
      </c>
      <c r="EL331" s="101">
        <f t="shared" si="372"/>
        <v>0</v>
      </c>
      <c r="EM331" s="101">
        <f t="shared" si="373"/>
        <v>0</v>
      </c>
      <c r="EN331" s="101">
        <f t="shared" si="374"/>
        <v>0</v>
      </c>
      <c r="EO331" s="101">
        <f t="shared" si="375"/>
        <v>0</v>
      </c>
      <c r="EP331" s="101">
        <f t="shared" si="376"/>
        <v>0</v>
      </c>
      <c r="EQ331" s="101">
        <f t="shared" si="377"/>
        <v>0</v>
      </c>
    </row>
    <row r="332" spans="2:147" ht="21.75" customHeight="1" x14ac:dyDescent="0.45">
      <c r="B332" s="133" t="str">
        <f>IF(Data!B331&lt;&gt;"",Data!B331,"")</f>
        <v/>
      </c>
      <c r="C332" s="158" t="str">
        <f>IF(Data!C331&lt;&gt;"",Data!C331,"")</f>
        <v/>
      </c>
      <c r="D332" s="106" t="str">
        <f>IF(Data!D331&lt;&gt;"",Data!D331,"")</f>
        <v/>
      </c>
      <c r="E332" s="140">
        <f>IF(AND(I332=1,Data!T331=0),0,IF(I332=999,999,Data!T331))</f>
        <v>999</v>
      </c>
      <c r="F332" s="140" t="str">
        <f t="shared" si="378"/>
        <v/>
      </c>
      <c r="G332" s="140" t="str">
        <f>IF(Data!K331&lt;&gt;"",Data!K331,"")</f>
        <v/>
      </c>
      <c r="H332" s="141" t="str">
        <f>IF(Data!L331&lt;&gt;"",Data!L331,"")</f>
        <v/>
      </c>
      <c r="I332" s="63">
        <f>IF(Data!M331&lt;&gt;"",Data!M331,"")</f>
        <v>999</v>
      </c>
      <c r="J332" s="63">
        <f t="shared" si="379"/>
        <v>0</v>
      </c>
      <c r="L332" s="64" t="str">
        <f t="shared" si="380"/>
        <v/>
      </c>
      <c r="N332" s="63">
        <f t="shared" si="381"/>
        <v>0</v>
      </c>
      <c r="P332" s="64" t="str">
        <f t="shared" si="382"/>
        <v/>
      </c>
      <c r="R332" s="63">
        <f t="shared" si="383"/>
        <v>0</v>
      </c>
      <c r="S332" s="64" t="str">
        <f t="shared" si="384"/>
        <v/>
      </c>
      <c r="W332" s="310">
        <f t="shared" si="385"/>
        <v>999</v>
      </c>
      <c r="Y332" s="65">
        <f t="shared" si="386"/>
        <v>0</v>
      </c>
      <c r="Z332" s="65">
        <f t="shared" si="387"/>
        <v>0</v>
      </c>
      <c r="AA332" s="65">
        <f t="shared" si="388"/>
        <v>0</v>
      </c>
      <c r="AB332" s="65">
        <f t="shared" si="389"/>
        <v>0</v>
      </c>
      <c r="AC332" s="341">
        <f t="shared" si="390"/>
        <v>0</v>
      </c>
      <c r="AD332" s="65">
        <f t="shared" si="391"/>
        <v>0</v>
      </c>
      <c r="AE332" s="65">
        <f t="shared" si="392"/>
        <v>0</v>
      </c>
      <c r="AF332" s="65">
        <f t="shared" si="393"/>
        <v>0</v>
      </c>
      <c r="AG332" s="65">
        <f t="shared" si="394"/>
        <v>0</v>
      </c>
      <c r="AH332" s="65">
        <f t="shared" si="395"/>
        <v>0</v>
      </c>
      <c r="AI332" s="65">
        <f t="shared" si="396"/>
        <v>0</v>
      </c>
      <c r="AJ332" s="65">
        <f t="shared" si="397"/>
        <v>0</v>
      </c>
      <c r="AK332" s="65">
        <f t="shared" si="398"/>
        <v>0</v>
      </c>
      <c r="AL332" s="65">
        <f t="shared" si="399"/>
        <v>0</v>
      </c>
      <c r="AM332" s="65">
        <f t="shared" si="400"/>
        <v>0</v>
      </c>
      <c r="AN332" s="65">
        <f t="shared" si="401"/>
        <v>0</v>
      </c>
      <c r="AO332" s="65">
        <f t="shared" si="402"/>
        <v>0</v>
      </c>
      <c r="AP332" s="65">
        <f t="shared" si="403"/>
        <v>0</v>
      </c>
      <c r="AQ332" s="65">
        <f t="shared" si="404"/>
        <v>0</v>
      </c>
      <c r="AR332" s="65">
        <f t="shared" si="405"/>
        <v>0</v>
      </c>
      <c r="AS332" s="65">
        <f t="shared" si="406"/>
        <v>0</v>
      </c>
      <c r="AT332" s="65">
        <f t="shared" si="407"/>
        <v>0</v>
      </c>
      <c r="AU332" s="65">
        <f t="shared" si="408"/>
        <v>0</v>
      </c>
      <c r="AV332" s="65">
        <f t="shared" si="409"/>
        <v>0</v>
      </c>
      <c r="AW332" s="65">
        <f t="shared" si="410"/>
        <v>0</v>
      </c>
      <c r="AX332" s="65">
        <f t="shared" si="411"/>
        <v>0</v>
      </c>
      <c r="AY332" s="65">
        <f t="shared" si="412"/>
        <v>0</v>
      </c>
      <c r="AZ332" s="65">
        <f t="shared" si="413"/>
        <v>0</v>
      </c>
      <c r="BA332" s="65">
        <f t="shared" si="414"/>
        <v>0</v>
      </c>
      <c r="BB332" s="65">
        <f t="shared" si="415"/>
        <v>0</v>
      </c>
      <c r="BC332" s="65">
        <f t="shared" si="416"/>
        <v>0</v>
      </c>
      <c r="BD332" s="65">
        <f t="shared" si="417"/>
        <v>0</v>
      </c>
      <c r="BE332" s="65">
        <f t="shared" si="418"/>
        <v>0</v>
      </c>
      <c r="BF332" s="65">
        <f t="shared" si="419"/>
        <v>0</v>
      </c>
      <c r="BG332" s="65">
        <f t="shared" si="420"/>
        <v>0</v>
      </c>
      <c r="BI332" s="371">
        <v>2077</v>
      </c>
      <c r="BJ332" s="342">
        <v>13.441193164417403</v>
      </c>
      <c r="BK332" s="342">
        <v>15.727462109611603</v>
      </c>
      <c r="BL332" s="342">
        <v>16.870596582208705</v>
      </c>
      <c r="BM332" s="342">
        <v>18.013731054805803</v>
      </c>
      <c r="BN332" s="342">
        <v>20.3</v>
      </c>
      <c r="BO332" s="342">
        <v>24.394016483254727</v>
      </c>
      <c r="BP332" s="342">
        <v>26.441024724882091</v>
      </c>
      <c r="BQ332" s="342">
        <v>28.488032966509458</v>
      </c>
      <c r="BR332" s="342">
        <v>32.582049449764185</v>
      </c>
      <c r="BS332" s="65"/>
      <c r="BT332" s="371">
        <v>2077</v>
      </c>
      <c r="BU332" s="342">
        <v>102.84189346454603</v>
      </c>
      <c r="BV332" s="342">
        <v>107.36126230969737</v>
      </c>
      <c r="BW332" s="342">
        <v>109.62094673227303</v>
      </c>
      <c r="BX332" s="342">
        <v>111.88063115484869</v>
      </c>
      <c r="BY332" s="342">
        <v>116.4</v>
      </c>
      <c r="BZ332" s="342">
        <v>121.07887598086255</v>
      </c>
      <c r="CA332" s="342">
        <v>123.41831397129383</v>
      </c>
      <c r="CB332" s="342">
        <v>125.75775196172509</v>
      </c>
      <c r="CC332" s="342">
        <v>130.43662794258765</v>
      </c>
      <c r="CE332" s="385">
        <v>97.75</v>
      </c>
      <c r="CF332" s="342">
        <v>11.600350150064314</v>
      </c>
      <c r="CG332" s="342">
        <v>12.716900100042878</v>
      </c>
      <c r="CH332" s="342">
        <v>13.275175075032156</v>
      </c>
      <c r="CI332" s="342">
        <v>13.833450050021437</v>
      </c>
      <c r="CJ332" s="342">
        <v>14.95</v>
      </c>
      <c r="CK332" s="342">
        <v>16.63811718627711</v>
      </c>
      <c r="CL332" s="342">
        <v>17.482175779415662</v>
      </c>
      <c r="CM332" s="342">
        <v>18.326234372554225</v>
      </c>
      <c r="CN332" s="342">
        <v>20.014351558831336</v>
      </c>
      <c r="CO332" s="342">
        <v>11.240843014353089</v>
      </c>
      <c r="CP332" s="342">
        <v>12.410562009568725</v>
      </c>
      <c r="CQ332" s="342">
        <v>12.995421507176545</v>
      </c>
      <c r="CR332" s="342">
        <v>13.580281004784364</v>
      </c>
      <c r="CS332" s="342">
        <v>14.75</v>
      </c>
      <c r="CT332" s="342">
        <v>16.331779095802965</v>
      </c>
      <c r="CU332" s="342">
        <v>17.122668643704444</v>
      </c>
      <c r="CV332" s="342">
        <v>17.913558191605929</v>
      </c>
      <c r="CW332" s="342">
        <v>19.495337287408887</v>
      </c>
      <c r="CY332" s="101">
        <f t="shared" si="421"/>
        <v>0</v>
      </c>
      <c r="CZ332" s="101">
        <f t="shared" si="422"/>
        <v>0</v>
      </c>
      <c r="DB332" s="101">
        <f t="shared" si="423"/>
        <v>0</v>
      </c>
      <c r="DD332" s="311">
        <f t="shared" si="424"/>
        <v>0</v>
      </c>
      <c r="DE332" s="311"/>
      <c r="DF332" s="101">
        <f t="shared" si="340"/>
        <v>0</v>
      </c>
      <c r="DG332" s="101">
        <f t="shared" si="341"/>
        <v>0</v>
      </c>
      <c r="DH332" s="101">
        <f t="shared" si="342"/>
        <v>0</v>
      </c>
      <c r="DI332" s="101">
        <f t="shared" si="343"/>
        <v>0</v>
      </c>
      <c r="DJ332" s="311">
        <f t="shared" si="344"/>
        <v>0</v>
      </c>
      <c r="DK332" s="311">
        <f t="shared" si="345"/>
        <v>0</v>
      </c>
      <c r="DL332" s="101">
        <f t="shared" si="346"/>
        <v>0</v>
      </c>
      <c r="DM332" s="101">
        <f t="shared" si="347"/>
        <v>0</v>
      </c>
      <c r="DN332" s="101">
        <f t="shared" si="348"/>
        <v>0</v>
      </c>
      <c r="DO332" s="101">
        <f t="shared" si="349"/>
        <v>0</v>
      </c>
      <c r="DP332" s="101">
        <f t="shared" si="350"/>
        <v>0</v>
      </c>
      <c r="DQ332" s="101">
        <f t="shared" si="351"/>
        <v>0</v>
      </c>
      <c r="DR332" s="101">
        <f t="shared" si="352"/>
        <v>0</v>
      </c>
      <c r="DS332" s="101">
        <f t="shared" si="353"/>
        <v>0</v>
      </c>
      <c r="DT332" s="101">
        <f t="shared" si="354"/>
        <v>0</v>
      </c>
      <c r="DU332" s="101">
        <f t="shared" si="355"/>
        <v>0</v>
      </c>
      <c r="DV332" s="101">
        <f t="shared" si="356"/>
        <v>0</v>
      </c>
      <c r="DW332" s="101">
        <f t="shared" si="357"/>
        <v>0</v>
      </c>
      <c r="DX332" s="311">
        <f t="shared" si="358"/>
        <v>0</v>
      </c>
      <c r="DY332" s="101">
        <f t="shared" si="359"/>
        <v>0</v>
      </c>
      <c r="DZ332" s="101">
        <f t="shared" si="360"/>
        <v>0</v>
      </c>
      <c r="EA332" s="101">
        <f t="shared" si="361"/>
        <v>0</v>
      </c>
      <c r="EB332" s="101">
        <f t="shared" si="362"/>
        <v>0</v>
      </c>
      <c r="EC332" s="101">
        <f t="shared" si="363"/>
        <v>0</v>
      </c>
      <c r="ED332" s="101">
        <f t="shared" si="364"/>
        <v>0</v>
      </c>
      <c r="EE332" s="101">
        <f t="shared" si="365"/>
        <v>0</v>
      </c>
      <c r="EF332" s="101">
        <f t="shared" si="366"/>
        <v>0</v>
      </c>
      <c r="EG332" s="101">
        <f t="shared" si="367"/>
        <v>0</v>
      </c>
      <c r="EH332" s="101">
        <f t="shared" si="368"/>
        <v>0</v>
      </c>
      <c r="EI332" s="101">
        <f t="shared" si="369"/>
        <v>0</v>
      </c>
      <c r="EJ332" s="101">
        <f t="shared" si="370"/>
        <v>0</v>
      </c>
      <c r="EK332" s="101">
        <f t="shared" si="371"/>
        <v>0</v>
      </c>
      <c r="EL332" s="101">
        <f t="shared" si="372"/>
        <v>0</v>
      </c>
      <c r="EM332" s="101">
        <f t="shared" si="373"/>
        <v>0</v>
      </c>
      <c r="EN332" s="101">
        <f t="shared" si="374"/>
        <v>0</v>
      </c>
      <c r="EO332" s="101">
        <f t="shared" si="375"/>
        <v>0</v>
      </c>
      <c r="EP332" s="101">
        <f t="shared" si="376"/>
        <v>0</v>
      </c>
      <c r="EQ332" s="101">
        <f t="shared" si="377"/>
        <v>0</v>
      </c>
    </row>
    <row r="333" spans="2:147" ht="21.75" customHeight="1" x14ac:dyDescent="0.45">
      <c r="B333" s="133" t="str">
        <f>IF(Data!B332&lt;&gt;"",Data!B332,"")</f>
        <v/>
      </c>
      <c r="C333" s="158" t="str">
        <f>IF(Data!C332&lt;&gt;"",Data!C332,"")</f>
        <v/>
      </c>
      <c r="D333" s="106" t="str">
        <f>IF(Data!D332&lt;&gt;"",Data!D332,"")</f>
        <v/>
      </c>
      <c r="E333" s="140">
        <f>IF(AND(I333=1,Data!T332=0),0,IF(I333=999,999,Data!T332))</f>
        <v>999</v>
      </c>
      <c r="F333" s="140" t="str">
        <f t="shared" si="378"/>
        <v/>
      </c>
      <c r="G333" s="140" t="str">
        <f>IF(Data!K332&lt;&gt;"",Data!K332,"")</f>
        <v/>
      </c>
      <c r="H333" s="141" t="str">
        <f>IF(Data!L332&lt;&gt;"",Data!L332,"")</f>
        <v/>
      </c>
      <c r="I333" s="63">
        <f>IF(Data!M332&lt;&gt;"",Data!M332,"")</f>
        <v>999</v>
      </c>
      <c r="J333" s="63">
        <f t="shared" si="379"/>
        <v>0</v>
      </c>
      <c r="L333" s="64" t="str">
        <f t="shared" si="380"/>
        <v/>
      </c>
      <c r="N333" s="63">
        <f t="shared" si="381"/>
        <v>0</v>
      </c>
      <c r="P333" s="64" t="str">
        <f t="shared" si="382"/>
        <v/>
      </c>
      <c r="R333" s="63">
        <f t="shared" si="383"/>
        <v>0</v>
      </c>
      <c r="S333" s="64" t="str">
        <f t="shared" si="384"/>
        <v/>
      </c>
      <c r="W333" s="310">
        <f t="shared" si="385"/>
        <v>999</v>
      </c>
      <c r="Y333" s="65">
        <f t="shared" si="386"/>
        <v>0</v>
      </c>
      <c r="Z333" s="65">
        <f t="shared" si="387"/>
        <v>0</v>
      </c>
      <c r="AA333" s="65">
        <f t="shared" si="388"/>
        <v>0</v>
      </c>
      <c r="AB333" s="65">
        <f t="shared" si="389"/>
        <v>0</v>
      </c>
      <c r="AC333" s="341">
        <f t="shared" si="390"/>
        <v>0</v>
      </c>
      <c r="AD333" s="65">
        <f t="shared" si="391"/>
        <v>0</v>
      </c>
      <c r="AE333" s="65">
        <f t="shared" si="392"/>
        <v>0</v>
      </c>
      <c r="AF333" s="65">
        <f t="shared" si="393"/>
        <v>0</v>
      </c>
      <c r="AG333" s="65">
        <f t="shared" si="394"/>
        <v>0</v>
      </c>
      <c r="AH333" s="65">
        <f t="shared" si="395"/>
        <v>0</v>
      </c>
      <c r="AI333" s="65">
        <f t="shared" si="396"/>
        <v>0</v>
      </c>
      <c r="AJ333" s="65">
        <f t="shared" si="397"/>
        <v>0</v>
      </c>
      <c r="AK333" s="65">
        <f t="shared" si="398"/>
        <v>0</v>
      </c>
      <c r="AL333" s="65">
        <f t="shared" si="399"/>
        <v>0</v>
      </c>
      <c r="AM333" s="65">
        <f t="shared" si="400"/>
        <v>0</v>
      </c>
      <c r="AN333" s="65">
        <f t="shared" si="401"/>
        <v>0</v>
      </c>
      <c r="AO333" s="65">
        <f t="shared" si="402"/>
        <v>0</v>
      </c>
      <c r="AP333" s="65">
        <f t="shared" si="403"/>
        <v>0</v>
      </c>
      <c r="AQ333" s="65">
        <f t="shared" si="404"/>
        <v>0</v>
      </c>
      <c r="AR333" s="65">
        <f t="shared" si="405"/>
        <v>0</v>
      </c>
      <c r="AS333" s="65">
        <f t="shared" si="406"/>
        <v>0</v>
      </c>
      <c r="AT333" s="65">
        <f t="shared" si="407"/>
        <v>0</v>
      </c>
      <c r="AU333" s="65">
        <f t="shared" si="408"/>
        <v>0</v>
      </c>
      <c r="AV333" s="65">
        <f t="shared" si="409"/>
        <v>0</v>
      </c>
      <c r="AW333" s="65">
        <f t="shared" si="410"/>
        <v>0</v>
      </c>
      <c r="AX333" s="65">
        <f t="shared" si="411"/>
        <v>0</v>
      </c>
      <c r="AY333" s="65">
        <f t="shared" si="412"/>
        <v>0</v>
      </c>
      <c r="AZ333" s="65">
        <f t="shared" si="413"/>
        <v>0</v>
      </c>
      <c r="BA333" s="65">
        <f t="shared" si="414"/>
        <v>0</v>
      </c>
      <c r="BB333" s="65">
        <f t="shared" si="415"/>
        <v>0</v>
      </c>
      <c r="BC333" s="65">
        <f t="shared" si="416"/>
        <v>0</v>
      </c>
      <c r="BD333" s="65">
        <f t="shared" si="417"/>
        <v>0</v>
      </c>
      <c r="BE333" s="65">
        <f t="shared" si="418"/>
        <v>0</v>
      </c>
      <c r="BF333" s="65">
        <f t="shared" si="419"/>
        <v>0</v>
      </c>
      <c r="BG333" s="65">
        <f t="shared" si="420"/>
        <v>0</v>
      </c>
      <c r="BI333" s="371">
        <v>2078</v>
      </c>
      <c r="BJ333" s="342">
        <v>13.541193164417408</v>
      </c>
      <c r="BK333" s="342">
        <v>15.827462109611606</v>
      </c>
      <c r="BL333" s="342">
        <v>16.970596582208699</v>
      </c>
      <c r="BM333" s="342">
        <v>18.1137310548058</v>
      </c>
      <c r="BN333" s="342">
        <v>20.399999999999999</v>
      </c>
      <c r="BO333" s="342">
        <v>24.653523618965949</v>
      </c>
      <c r="BP333" s="342">
        <v>26.780285428448924</v>
      </c>
      <c r="BQ333" s="342">
        <v>28.907047237931899</v>
      </c>
      <c r="BR333" s="342">
        <v>33.160570856897849</v>
      </c>
      <c r="BS333" s="65"/>
      <c r="BT333" s="371">
        <v>2078</v>
      </c>
      <c r="BU333" s="342">
        <v>103.1823863288348</v>
      </c>
      <c r="BV333" s="342">
        <v>107.7549242192232</v>
      </c>
      <c r="BW333" s="342">
        <v>110.04119316441739</v>
      </c>
      <c r="BX333" s="342">
        <v>112.3274621096116</v>
      </c>
      <c r="BY333" s="342">
        <v>116.9</v>
      </c>
      <c r="BZ333" s="342">
        <v>121.57887598086255</v>
      </c>
      <c r="CA333" s="342">
        <v>123.91831397129383</v>
      </c>
      <c r="CB333" s="342">
        <v>126.25775196172509</v>
      </c>
      <c r="CC333" s="342">
        <v>130.93662794258765</v>
      </c>
      <c r="CE333" s="385">
        <v>98</v>
      </c>
      <c r="CF333" s="342">
        <v>11.650350150064314</v>
      </c>
      <c r="CG333" s="342">
        <v>12.766900100042877</v>
      </c>
      <c r="CH333" s="342">
        <v>13.325175075032156</v>
      </c>
      <c r="CI333" s="342">
        <v>13.883450050021438</v>
      </c>
      <c r="CJ333" s="342">
        <v>15</v>
      </c>
      <c r="CK333" s="342">
        <v>16.701409447586379</v>
      </c>
      <c r="CL333" s="342">
        <v>17.552114171379568</v>
      </c>
      <c r="CM333" s="342">
        <v>18.402818895172761</v>
      </c>
      <c r="CN333" s="342">
        <v>20.104228342759139</v>
      </c>
      <c r="CO333" s="342">
        <v>11.29084301435309</v>
      </c>
      <c r="CP333" s="342">
        <v>12.460562009568726</v>
      </c>
      <c r="CQ333" s="342">
        <v>13.045421507176545</v>
      </c>
      <c r="CR333" s="342">
        <v>13.630281004784363</v>
      </c>
      <c r="CS333" s="342">
        <v>14.8</v>
      </c>
      <c r="CT333" s="342">
        <v>16.395071357112233</v>
      </c>
      <c r="CU333" s="342">
        <v>17.192607035668349</v>
      </c>
      <c r="CV333" s="342">
        <v>17.990142714224465</v>
      </c>
      <c r="CW333" s="342">
        <v>19.585214071336694</v>
      </c>
      <c r="CY333" s="101">
        <f t="shared" si="421"/>
        <v>0</v>
      </c>
      <c r="CZ333" s="101">
        <f t="shared" si="422"/>
        <v>0</v>
      </c>
      <c r="DB333" s="101">
        <f t="shared" si="423"/>
        <v>0</v>
      </c>
      <c r="DD333" s="311">
        <f t="shared" si="424"/>
        <v>0</v>
      </c>
      <c r="DE333" s="311"/>
      <c r="DF333" s="101">
        <f t="shared" si="340"/>
        <v>0</v>
      </c>
      <c r="DG333" s="101">
        <f t="shared" si="341"/>
        <v>0</v>
      </c>
      <c r="DH333" s="101">
        <f t="shared" si="342"/>
        <v>0</v>
      </c>
      <c r="DI333" s="101">
        <f t="shared" si="343"/>
        <v>0</v>
      </c>
      <c r="DJ333" s="311">
        <f t="shared" si="344"/>
        <v>0</v>
      </c>
      <c r="DK333" s="311">
        <f t="shared" si="345"/>
        <v>0</v>
      </c>
      <c r="DL333" s="101">
        <f t="shared" si="346"/>
        <v>0</v>
      </c>
      <c r="DM333" s="101">
        <f t="shared" si="347"/>
        <v>0</v>
      </c>
      <c r="DN333" s="101">
        <f t="shared" si="348"/>
        <v>0</v>
      </c>
      <c r="DO333" s="101">
        <f t="shared" si="349"/>
        <v>0</v>
      </c>
      <c r="DP333" s="101">
        <f t="shared" si="350"/>
        <v>0</v>
      </c>
      <c r="DQ333" s="101">
        <f t="shared" si="351"/>
        <v>0</v>
      </c>
      <c r="DR333" s="101">
        <f t="shared" si="352"/>
        <v>0</v>
      </c>
      <c r="DS333" s="101">
        <f t="shared" si="353"/>
        <v>0</v>
      </c>
      <c r="DT333" s="101">
        <f t="shared" si="354"/>
        <v>0</v>
      </c>
      <c r="DU333" s="101">
        <f t="shared" si="355"/>
        <v>0</v>
      </c>
      <c r="DV333" s="101">
        <f t="shared" si="356"/>
        <v>0</v>
      </c>
      <c r="DW333" s="101">
        <f t="shared" si="357"/>
        <v>0</v>
      </c>
      <c r="DX333" s="311">
        <f t="shared" si="358"/>
        <v>0</v>
      </c>
      <c r="DY333" s="101">
        <f t="shared" si="359"/>
        <v>0</v>
      </c>
      <c r="DZ333" s="101">
        <f t="shared" si="360"/>
        <v>0</v>
      </c>
      <c r="EA333" s="101">
        <f t="shared" si="361"/>
        <v>0</v>
      </c>
      <c r="EB333" s="101">
        <f t="shared" si="362"/>
        <v>0</v>
      </c>
      <c r="EC333" s="101">
        <f t="shared" si="363"/>
        <v>0</v>
      </c>
      <c r="ED333" s="101">
        <f t="shared" si="364"/>
        <v>0</v>
      </c>
      <c r="EE333" s="101">
        <f t="shared" si="365"/>
        <v>0</v>
      </c>
      <c r="EF333" s="101">
        <f t="shared" si="366"/>
        <v>0</v>
      </c>
      <c r="EG333" s="101">
        <f t="shared" si="367"/>
        <v>0</v>
      </c>
      <c r="EH333" s="101">
        <f t="shared" si="368"/>
        <v>0</v>
      </c>
      <c r="EI333" s="101">
        <f t="shared" si="369"/>
        <v>0</v>
      </c>
      <c r="EJ333" s="101">
        <f t="shared" si="370"/>
        <v>0</v>
      </c>
      <c r="EK333" s="101">
        <f t="shared" si="371"/>
        <v>0</v>
      </c>
      <c r="EL333" s="101">
        <f t="shared" si="372"/>
        <v>0</v>
      </c>
      <c r="EM333" s="101">
        <f t="shared" si="373"/>
        <v>0</v>
      </c>
      <c r="EN333" s="101">
        <f t="shared" si="374"/>
        <v>0</v>
      </c>
      <c r="EO333" s="101">
        <f t="shared" si="375"/>
        <v>0</v>
      </c>
      <c r="EP333" s="101">
        <f t="shared" si="376"/>
        <v>0</v>
      </c>
      <c r="EQ333" s="101">
        <f t="shared" si="377"/>
        <v>0</v>
      </c>
    </row>
    <row r="334" spans="2:147" ht="21.75" customHeight="1" x14ac:dyDescent="0.45">
      <c r="B334" s="133" t="str">
        <f>IF(Data!B333&lt;&gt;"",Data!B333,"")</f>
        <v/>
      </c>
      <c r="C334" s="158" t="str">
        <f>IF(Data!C333&lt;&gt;"",Data!C333,"")</f>
        <v/>
      </c>
      <c r="D334" s="106" t="str">
        <f>IF(Data!D333&lt;&gt;"",Data!D333,"")</f>
        <v/>
      </c>
      <c r="E334" s="140">
        <f>IF(AND(I334=1,Data!T333=0),0,IF(I334=999,999,Data!T333))</f>
        <v>999</v>
      </c>
      <c r="F334" s="140" t="str">
        <f t="shared" si="378"/>
        <v/>
      </c>
      <c r="G334" s="140" t="str">
        <f>IF(Data!K333&lt;&gt;"",Data!K333,"")</f>
        <v/>
      </c>
      <c r="H334" s="141" t="str">
        <f>IF(Data!L333&lt;&gt;"",Data!L333,"")</f>
        <v/>
      </c>
      <c r="I334" s="63">
        <f>IF(Data!M333&lt;&gt;"",Data!M333,"")</f>
        <v>999</v>
      </c>
      <c r="J334" s="63">
        <f t="shared" si="379"/>
        <v>0</v>
      </c>
      <c r="L334" s="64" t="str">
        <f t="shared" si="380"/>
        <v/>
      </c>
      <c r="N334" s="63">
        <f t="shared" si="381"/>
        <v>0</v>
      </c>
      <c r="P334" s="64" t="str">
        <f t="shared" si="382"/>
        <v/>
      </c>
      <c r="R334" s="63">
        <f t="shared" si="383"/>
        <v>0</v>
      </c>
      <c r="S334" s="64" t="str">
        <f t="shared" si="384"/>
        <v/>
      </c>
      <c r="W334" s="310">
        <f t="shared" si="385"/>
        <v>999</v>
      </c>
      <c r="Y334" s="65">
        <f t="shared" si="386"/>
        <v>0</v>
      </c>
      <c r="Z334" s="65">
        <f t="shared" si="387"/>
        <v>0</v>
      </c>
      <c r="AA334" s="65">
        <f t="shared" si="388"/>
        <v>0</v>
      </c>
      <c r="AB334" s="65">
        <f t="shared" si="389"/>
        <v>0</v>
      </c>
      <c r="AC334" s="341">
        <f t="shared" si="390"/>
        <v>0</v>
      </c>
      <c r="AD334" s="65">
        <f t="shared" si="391"/>
        <v>0</v>
      </c>
      <c r="AE334" s="65">
        <f t="shared" si="392"/>
        <v>0</v>
      </c>
      <c r="AF334" s="65">
        <f t="shared" si="393"/>
        <v>0</v>
      </c>
      <c r="AG334" s="65">
        <f t="shared" si="394"/>
        <v>0</v>
      </c>
      <c r="AH334" s="65">
        <f t="shared" si="395"/>
        <v>0</v>
      </c>
      <c r="AI334" s="65">
        <f t="shared" si="396"/>
        <v>0</v>
      </c>
      <c r="AJ334" s="65">
        <f t="shared" si="397"/>
        <v>0</v>
      </c>
      <c r="AK334" s="65">
        <f t="shared" si="398"/>
        <v>0</v>
      </c>
      <c r="AL334" s="65">
        <f t="shared" si="399"/>
        <v>0</v>
      </c>
      <c r="AM334" s="65">
        <f t="shared" si="400"/>
        <v>0</v>
      </c>
      <c r="AN334" s="65">
        <f t="shared" si="401"/>
        <v>0</v>
      </c>
      <c r="AO334" s="65">
        <f t="shared" si="402"/>
        <v>0</v>
      </c>
      <c r="AP334" s="65">
        <f t="shared" si="403"/>
        <v>0</v>
      </c>
      <c r="AQ334" s="65">
        <f t="shared" si="404"/>
        <v>0</v>
      </c>
      <c r="AR334" s="65">
        <f t="shared" si="405"/>
        <v>0</v>
      </c>
      <c r="AS334" s="65">
        <f t="shared" si="406"/>
        <v>0</v>
      </c>
      <c r="AT334" s="65">
        <f t="shared" si="407"/>
        <v>0</v>
      </c>
      <c r="AU334" s="65">
        <f t="shared" si="408"/>
        <v>0</v>
      </c>
      <c r="AV334" s="65">
        <f t="shared" si="409"/>
        <v>0</v>
      </c>
      <c r="AW334" s="65">
        <f t="shared" si="410"/>
        <v>0</v>
      </c>
      <c r="AX334" s="65">
        <f t="shared" si="411"/>
        <v>0</v>
      </c>
      <c r="AY334" s="65">
        <f t="shared" si="412"/>
        <v>0</v>
      </c>
      <c r="AZ334" s="65">
        <f t="shared" si="413"/>
        <v>0</v>
      </c>
      <c r="BA334" s="65">
        <f t="shared" si="414"/>
        <v>0</v>
      </c>
      <c r="BB334" s="65">
        <f t="shared" si="415"/>
        <v>0</v>
      </c>
      <c r="BC334" s="65">
        <f t="shared" si="416"/>
        <v>0</v>
      </c>
      <c r="BD334" s="65">
        <f t="shared" si="417"/>
        <v>0</v>
      </c>
      <c r="BE334" s="65">
        <f t="shared" si="418"/>
        <v>0</v>
      </c>
      <c r="BF334" s="65">
        <f t="shared" si="419"/>
        <v>0</v>
      </c>
      <c r="BG334" s="65">
        <f t="shared" si="420"/>
        <v>0</v>
      </c>
      <c r="BI334" s="371">
        <v>2079</v>
      </c>
      <c r="BJ334" s="342">
        <v>13.581686028706178</v>
      </c>
      <c r="BK334" s="342">
        <v>15.921124019137453</v>
      </c>
      <c r="BL334" s="342">
        <v>17.090843014353091</v>
      </c>
      <c r="BM334" s="342">
        <v>18.260562009568726</v>
      </c>
      <c r="BN334" s="342">
        <v>20.6</v>
      </c>
      <c r="BO334" s="342">
        <v>24.906692664203025</v>
      </c>
      <c r="BP334" s="342">
        <v>27.060038996304534</v>
      </c>
      <c r="BQ334" s="342">
        <v>29.213385328406048</v>
      </c>
      <c r="BR334" s="342">
        <v>33.520077992609075</v>
      </c>
      <c r="BS334" s="65"/>
      <c r="BT334" s="371">
        <v>2079</v>
      </c>
      <c r="BU334" s="342">
        <v>103.52287919312359</v>
      </c>
      <c r="BV334" s="342">
        <v>108.14858612874906</v>
      </c>
      <c r="BW334" s="342">
        <v>110.4614395965618</v>
      </c>
      <c r="BX334" s="342">
        <v>112.77429306437453</v>
      </c>
      <c r="BY334" s="342">
        <v>117.4</v>
      </c>
      <c r="BZ334" s="342">
        <v>122.07887598086255</v>
      </c>
      <c r="CA334" s="342">
        <v>124.41831397129383</v>
      </c>
      <c r="CB334" s="342">
        <v>126.75775196172509</v>
      </c>
      <c r="CC334" s="342">
        <v>131.43662794258765</v>
      </c>
      <c r="CE334" s="385">
        <v>98.25</v>
      </c>
      <c r="CF334" s="342">
        <v>11.725350150064314</v>
      </c>
      <c r="CG334" s="342">
        <v>12.841900100042878</v>
      </c>
      <c r="CH334" s="342">
        <v>13.400175075032156</v>
      </c>
      <c r="CI334" s="342">
        <v>13.958450050021437</v>
      </c>
      <c r="CJ334" s="342">
        <v>15.074999999999999</v>
      </c>
      <c r="CK334" s="342">
        <v>16.776409447586378</v>
      </c>
      <c r="CL334" s="342">
        <v>17.627114171379567</v>
      </c>
      <c r="CM334" s="342">
        <v>18.47781889517276</v>
      </c>
      <c r="CN334" s="342">
        <v>20.179228342759139</v>
      </c>
      <c r="CO334" s="342">
        <v>11.325966230425283</v>
      </c>
      <c r="CP334" s="342">
        <v>12.50897748695019</v>
      </c>
      <c r="CQ334" s="342">
        <v>13.100483115212644</v>
      </c>
      <c r="CR334" s="342">
        <v>13.691988743475093</v>
      </c>
      <c r="CS334" s="342">
        <v>14.875</v>
      </c>
      <c r="CT334" s="342">
        <v>16.4833636184215</v>
      </c>
      <c r="CU334" s="342">
        <v>17.287545427632253</v>
      </c>
      <c r="CV334" s="342">
        <v>18.091727236842999</v>
      </c>
      <c r="CW334" s="342">
        <v>19.700090855264499</v>
      </c>
      <c r="CY334" s="101">
        <f t="shared" si="421"/>
        <v>0</v>
      </c>
      <c r="CZ334" s="101">
        <f t="shared" si="422"/>
        <v>0</v>
      </c>
      <c r="DB334" s="101">
        <f t="shared" si="423"/>
        <v>0</v>
      </c>
      <c r="DD334" s="311">
        <f t="shared" si="424"/>
        <v>0</v>
      </c>
      <c r="DE334" s="311"/>
      <c r="DF334" s="101">
        <f t="shared" si="340"/>
        <v>0</v>
      </c>
      <c r="DG334" s="101">
        <f t="shared" si="341"/>
        <v>0</v>
      </c>
      <c r="DH334" s="101">
        <f t="shared" si="342"/>
        <v>0</v>
      </c>
      <c r="DI334" s="101">
        <f t="shared" si="343"/>
        <v>0</v>
      </c>
      <c r="DJ334" s="311">
        <f t="shared" si="344"/>
        <v>0</v>
      </c>
      <c r="DK334" s="311">
        <f t="shared" si="345"/>
        <v>0</v>
      </c>
      <c r="DL334" s="101">
        <f t="shared" si="346"/>
        <v>0</v>
      </c>
      <c r="DM334" s="101">
        <f t="shared" si="347"/>
        <v>0</v>
      </c>
      <c r="DN334" s="101">
        <f t="shared" si="348"/>
        <v>0</v>
      </c>
      <c r="DO334" s="101">
        <f t="shared" si="349"/>
        <v>0</v>
      </c>
      <c r="DP334" s="101">
        <f t="shared" si="350"/>
        <v>0</v>
      </c>
      <c r="DQ334" s="101">
        <f t="shared" si="351"/>
        <v>0</v>
      </c>
      <c r="DR334" s="101">
        <f t="shared" si="352"/>
        <v>0</v>
      </c>
      <c r="DS334" s="101">
        <f t="shared" si="353"/>
        <v>0</v>
      </c>
      <c r="DT334" s="101">
        <f t="shared" si="354"/>
        <v>0</v>
      </c>
      <c r="DU334" s="101">
        <f t="shared" si="355"/>
        <v>0</v>
      </c>
      <c r="DV334" s="101">
        <f t="shared" si="356"/>
        <v>0</v>
      </c>
      <c r="DW334" s="101">
        <f t="shared" si="357"/>
        <v>0</v>
      </c>
      <c r="DX334" s="311">
        <f t="shared" si="358"/>
        <v>0</v>
      </c>
      <c r="DY334" s="101">
        <f t="shared" si="359"/>
        <v>0</v>
      </c>
      <c r="DZ334" s="101">
        <f t="shared" si="360"/>
        <v>0</v>
      </c>
      <c r="EA334" s="101">
        <f t="shared" si="361"/>
        <v>0</v>
      </c>
      <c r="EB334" s="101">
        <f t="shared" si="362"/>
        <v>0</v>
      </c>
      <c r="EC334" s="101">
        <f t="shared" si="363"/>
        <v>0</v>
      </c>
      <c r="ED334" s="101">
        <f t="shared" si="364"/>
        <v>0</v>
      </c>
      <c r="EE334" s="101">
        <f t="shared" si="365"/>
        <v>0</v>
      </c>
      <c r="EF334" s="101">
        <f t="shared" si="366"/>
        <v>0</v>
      </c>
      <c r="EG334" s="101">
        <f t="shared" si="367"/>
        <v>0</v>
      </c>
      <c r="EH334" s="101">
        <f t="shared" si="368"/>
        <v>0</v>
      </c>
      <c r="EI334" s="101">
        <f t="shared" si="369"/>
        <v>0</v>
      </c>
      <c r="EJ334" s="101">
        <f t="shared" si="370"/>
        <v>0</v>
      </c>
      <c r="EK334" s="101">
        <f t="shared" si="371"/>
        <v>0</v>
      </c>
      <c r="EL334" s="101">
        <f t="shared" si="372"/>
        <v>0</v>
      </c>
      <c r="EM334" s="101">
        <f t="shared" si="373"/>
        <v>0</v>
      </c>
      <c r="EN334" s="101">
        <f t="shared" si="374"/>
        <v>0</v>
      </c>
      <c r="EO334" s="101">
        <f t="shared" si="375"/>
        <v>0</v>
      </c>
      <c r="EP334" s="101">
        <f t="shared" si="376"/>
        <v>0</v>
      </c>
      <c r="EQ334" s="101">
        <f t="shared" si="377"/>
        <v>0</v>
      </c>
    </row>
    <row r="335" spans="2:147" ht="21.75" customHeight="1" x14ac:dyDescent="0.45">
      <c r="B335" s="133" t="str">
        <f>IF(Data!B334&lt;&gt;"",Data!B334,"")</f>
        <v/>
      </c>
      <c r="C335" s="158" t="str">
        <f>IF(Data!C334&lt;&gt;"",Data!C334,"")</f>
        <v/>
      </c>
      <c r="D335" s="106" t="str">
        <f>IF(Data!D334&lt;&gt;"",Data!D334,"")</f>
        <v/>
      </c>
      <c r="E335" s="140">
        <f>IF(AND(I335=1,Data!T334=0),0,IF(I335=999,999,Data!T334))</f>
        <v>999</v>
      </c>
      <c r="F335" s="140" t="str">
        <f t="shared" si="378"/>
        <v/>
      </c>
      <c r="G335" s="140" t="str">
        <f>IF(Data!K334&lt;&gt;"",Data!K334,"")</f>
        <v/>
      </c>
      <c r="H335" s="141" t="str">
        <f>IF(Data!L334&lt;&gt;"",Data!L334,"")</f>
        <v/>
      </c>
      <c r="I335" s="63">
        <f>IF(Data!M334&lt;&gt;"",Data!M334,"")</f>
        <v>999</v>
      </c>
      <c r="J335" s="63">
        <f t="shared" si="379"/>
        <v>0</v>
      </c>
      <c r="L335" s="64" t="str">
        <f t="shared" si="380"/>
        <v/>
      </c>
      <c r="N335" s="63">
        <f t="shared" si="381"/>
        <v>0</v>
      </c>
      <c r="P335" s="64" t="str">
        <f t="shared" si="382"/>
        <v/>
      </c>
      <c r="R335" s="63">
        <f t="shared" si="383"/>
        <v>0</v>
      </c>
      <c r="S335" s="64" t="str">
        <f t="shared" si="384"/>
        <v/>
      </c>
      <c r="W335" s="310">
        <f t="shared" si="385"/>
        <v>999</v>
      </c>
      <c r="Y335" s="65">
        <f t="shared" si="386"/>
        <v>0</v>
      </c>
      <c r="Z335" s="65">
        <f t="shared" si="387"/>
        <v>0</v>
      </c>
      <c r="AA335" s="65">
        <f t="shared" si="388"/>
        <v>0</v>
      </c>
      <c r="AB335" s="65">
        <f t="shared" si="389"/>
        <v>0</v>
      </c>
      <c r="AC335" s="341">
        <f t="shared" si="390"/>
        <v>0</v>
      </c>
      <c r="AD335" s="65">
        <f t="shared" si="391"/>
        <v>0</v>
      </c>
      <c r="AE335" s="65">
        <f t="shared" si="392"/>
        <v>0</v>
      </c>
      <c r="AF335" s="65">
        <f t="shared" si="393"/>
        <v>0</v>
      </c>
      <c r="AG335" s="65">
        <f t="shared" si="394"/>
        <v>0</v>
      </c>
      <c r="AH335" s="65">
        <f t="shared" si="395"/>
        <v>0</v>
      </c>
      <c r="AI335" s="65">
        <f t="shared" si="396"/>
        <v>0</v>
      </c>
      <c r="AJ335" s="65">
        <f t="shared" si="397"/>
        <v>0</v>
      </c>
      <c r="AK335" s="65">
        <f t="shared" si="398"/>
        <v>0</v>
      </c>
      <c r="AL335" s="65">
        <f t="shared" si="399"/>
        <v>0</v>
      </c>
      <c r="AM335" s="65">
        <f t="shared" si="400"/>
        <v>0</v>
      </c>
      <c r="AN335" s="65">
        <f t="shared" si="401"/>
        <v>0</v>
      </c>
      <c r="AO335" s="65">
        <f t="shared" si="402"/>
        <v>0</v>
      </c>
      <c r="AP335" s="65">
        <f t="shared" si="403"/>
        <v>0</v>
      </c>
      <c r="AQ335" s="65">
        <f t="shared" si="404"/>
        <v>0</v>
      </c>
      <c r="AR335" s="65">
        <f t="shared" si="405"/>
        <v>0</v>
      </c>
      <c r="AS335" s="65">
        <f t="shared" si="406"/>
        <v>0</v>
      </c>
      <c r="AT335" s="65">
        <f t="shared" si="407"/>
        <v>0</v>
      </c>
      <c r="AU335" s="65">
        <f t="shared" si="408"/>
        <v>0</v>
      </c>
      <c r="AV335" s="65">
        <f t="shared" si="409"/>
        <v>0</v>
      </c>
      <c r="AW335" s="65">
        <f t="shared" si="410"/>
        <v>0</v>
      </c>
      <c r="AX335" s="65">
        <f t="shared" si="411"/>
        <v>0</v>
      </c>
      <c r="AY335" s="65">
        <f t="shared" si="412"/>
        <v>0</v>
      </c>
      <c r="AZ335" s="65">
        <f t="shared" si="413"/>
        <v>0</v>
      </c>
      <c r="BA335" s="65">
        <f t="shared" si="414"/>
        <v>0</v>
      </c>
      <c r="BB335" s="65">
        <f t="shared" si="415"/>
        <v>0</v>
      </c>
      <c r="BC335" s="65">
        <f t="shared" si="416"/>
        <v>0</v>
      </c>
      <c r="BD335" s="65">
        <f t="shared" si="417"/>
        <v>0</v>
      </c>
      <c r="BE335" s="65">
        <f t="shared" si="418"/>
        <v>0</v>
      </c>
      <c r="BF335" s="65">
        <f t="shared" si="419"/>
        <v>0</v>
      </c>
      <c r="BG335" s="65">
        <f t="shared" si="420"/>
        <v>0</v>
      </c>
      <c r="BI335" s="371">
        <v>2080</v>
      </c>
      <c r="BJ335" s="342">
        <v>13.622178892994958</v>
      </c>
      <c r="BK335" s="342">
        <v>16.014785928663308</v>
      </c>
      <c r="BL335" s="342">
        <v>17.211089446497478</v>
      </c>
      <c r="BM335" s="342">
        <v>18.407392964331653</v>
      </c>
      <c r="BN335" s="342">
        <v>20.8</v>
      </c>
      <c r="BO335" s="342">
        <v>25.213030754677174</v>
      </c>
      <c r="BP335" s="342">
        <v>27.419546132015761</v>
      </c>
      <c r="BQ335" s="342">
        <v>29.626061509354351</v>
      </c>
      <c r="BR335" s="342">
        <v>34.039092264031524</v>
      </c>
      <c r="BS335" s="65"/>
      <c r="BT335" s="371">
        <v>2080</v>
      </c>
      <c r="BU335" s="342">
        <v>103.86337205741235</v>
      </c>
      <c r="BV335" s="342">
        <v>108.54224803827491</v>
      </c>
      <c r="BW335" s="342">
        <v>110.88168602870617</v>
      </c>
      <c r="BX335" s="342">
        <v>113.22112401913745</v>
      </c>
      <c r="BY335" s="342">
        <v>117.9</v>
      </c>
      <c r="BZ335" s="342">
        <v>122.57887598086255</v>
      </c>
      <c r="CA335" s="342">
        <v>124.91831397129383</v>
      </c>
      <c r="CB335" s="342">
        <v>127.25775196172509</v>
      </c>
      <c r="CC335" s="342">
        <v>131.93662794258765</v>
      </c>
      <c r="CE335" s="385">
        <v>98.5</v>
      </c>
      <c r="CF335" s="342">
        <v>11.800350150064313</v>
      </c>
      <c r="CG335" s="342">
        <v>12.916900100042877</v>
      </c>
      <c r="CH335" s="342">
        <v>13.475175075032157</v>
      </c>
      <c r="CI335" s="342">
        <v>14.033450050021438</v>
      </c>
      <c r="CJ335" s="342">
        <v>15.15</v>
      </c>
      <c r="CK335" s="342">
        <v>16.851409447586377</v>
      </c>
      <c r="CL335" s="342">
        <v>17.70211417137957</v>
      </c>
      <c r="CM335" s="342">
        <v>18.552818895172763</v>
      </c>
      <c r="CN335" s="342">
        <v>20.254228342759141</v>
      </c>
      <c r="CO335" s="342">
        <v>11.361089446497479</v>
      </c>
      <c r="CP335" s="342">
        <v>12.557392964331653</v>
      </c>
      <c r="CQ335" s="342">
        <v>13.15554472324874</v>
      </c>
      <c r="CR335" s="342">
        <v>13.753696482165825</v>
      </c>
      <c r="CS335" s="342">
        <v>14.95</v>
      </c>
      <c r="CT335" s="342">
        <v>16.57165587973077</v>
      </c>
      <c r="CU335" s="342">
        <v>17.382483819596153</v>
      </c>
      <c r="CV335" s="342">
        <v>18.193311759461537</v>
      </c>
      <c r="CW335" s="342">
        <v>19.814967639192304</v>
      </c>
      <c r="CY335" s="101">
        <f t="shared" si="421"/>
        <v>0</v>
      </c>
      <c r="CZ335" s="101">
        <f t="shared" si="422"/>
        <v>0</v>
      </c>
      <c r="DB335" s="101">
        <f t="shared" si="423"/>
        <v>0</v>
      </c>
      <c r="DD335" s="311">
        <f t="shared" si="424"/>
        <v>0</v>
      </c>
      <c r="DE335" s="311"/>
      <c r="DF335" s="101">
        <f t="shared" ref="DF335:DF398" si="425">IF(AND(D335=1,CZ335=5),1,0)</f>
        <v>0</v>
      </c>
      <c r="DG335" s="101">
        <f t="shared" ref="DG335:DG398" si="426">IF(AND(D335=1,CZ335=4),1,0)</f>
        <v>0</v>
      </c>
      <c r="DH335" s="101">
        <f t="shared" ref="DH335:DH398" si="427">IF(AND(D335=1,CZ335=3),1,0)</f>
        <v>0</v>
      </c>
      <c r="DI335" s="101">
        <f t="shared" ref="DI335:DI398" si="428">IF(AND(D335=1,CZ335=2),1,0)</f>
        <v>0</v>
      </c>
      <c r="DJ335" s="311">
        <f t="shared" ref="DJ335:DJ398" si="429">IF(AND(D335=1,CZ335=1),1,0)</f>
        <v>0</v>
      </c>
      <c r="DK335" s="311">
        <f t="shared" ref="DK335:DK398" si="430">IF(AND(D335=1,CZ335=0),1,0)</f>
        <v>0</v>
      </c>
      <c r="DL335" s="101">
        <f t="shared" ref="DL335:DL398" si="431">IF(AND(D335=1,DB335=5),1,0)</f>
        <v>0</v>
      </c>
      <c r="DM335" s="101">
        <f t="shared" ref="DM335:DM398" si="432">IF(AND(D335=1,DB335=4),1,0)</f>
        <v>0</v>
      </c>
      <c r="DN335" s="101">
        <f t="shared" ref="DN335:DN398" si="433">IF(AND(D335=1,DB335=3),1,0)</f>
        <v>0</v>
      </c>
      <c r="DO335" s="101">
        <f t="shared" ref="DO335:DO398" si="434">IF(AND(D335=1,DB335=2),1,0)</f>
        <v>0</v>
      </c>
      <c r="DP335" s="101">
        <f t="shared" ref="DP335:DP398" si="435">IF(AND(D335=1,DB335=1),1,0)</f>
        <v>0</v>
      </c>
      <c r="DQ335" s="101">
        <f t="shared" ref="DQ335:DQ398" si="436">IF(AND(D335=1,DB335=0),1,0)</f>
        <v>0</v>
      </c>
      <c r="DR335" s="101">
        <f t="shared" ref="DR335:DR398" si="437">IF(AND(D335=1,DD335=6),1,0)</f>
        <v>0</v>
      </c>
      <c r="DS335" s="101">
        <f t="shared" ref="DS335:DS398" si="438">IF(AND(D335=1,DD335=5),1,0)</f>
        <v>0</v>
      </c>
      <c r="DT335" s="101">
        <f t="shared" ref="DT335:DT398" si="439">IF(AND(D335=1,DD335=4),1,0)</f>
        <v>0</v>
      </c>
      <c r="DU335" s="101">
        <f t="shared" ref="DU335:DU398" si="440">IF(AND(D335=1,DD335=3),1,0)</f>
        <v>0</v>
      </c>
      <c r="DV335" s="101">
        <f t="shared" ref="DV335:DV398" si="441">IF(AND(D335=1,DD335=2),1,0)</f>
        <v>0</v>
      </c>
      <c r="DW335" s="101">
        <f t="shared" ref="DW335:DW398" si="442">IF(AND(D335=1,DD335=1),1,0)</f>
        <v>0</v>
      </c>
      <c r="DX335" s="311">
        <f t="shared" ref="DX335:DX398" si="443">IF(AND(D335=1,DD335=0),1,0)</f>
        <v>0</v>
      </c>
      <c r="DY335" s="101">
        <f t="shared" ref="DY335:DY398" si="444">IF(AND(D335=2,CZ335=5),1,0)</f>
        <v>0</v>
      </c>
      <c r="DZ335" s="101">
        <f t="shared" ref="DZ335:DZ398" si="445">IF(AND(D335=2,CZ335=4),1,0)</f>
        <v>0</v>
      </c>
      <c r="EA335" s="101">
        <f t="shared" ref="EA335:EA398" si="446">IF(AND(D335=2,CZ335=3),1,0)</f>
        <v>0</v>
      </c>
      <c r="EB335" s="101">
        <f t="shared" ref="EB335:EB398" si="447">IF(AND(D335=2,CZ335=2),1,0)</f>
        <v>0</v>
      </c>
      <c r="EC335" s="101">
        <f t="shared" ref="EC335:EC398" si="448">IF(AND(D335=2,CZ335=1),1,0)</f>
        <v>0</v>
      </c>
      <c r="ED335" s="101">
        <f t="shared" ref="ED335:ED398" si="449">IF(AND(D335=2,CZ335=0),1,0)</f>
        <v>0</v>
      </c>
      <c r="EE335" s="101">
        <f t="shared" ref="EE335:EE398" si="450">IF(AND(D335=2,DB335=5),1,0)</f>
        <v>0</v>
      </c>
      <c r="EF335" s="101">
        <f t="shared" ref="EF335:EF398" si="451">IF(AND(D335=2,DB335=4),1,0)</f>
        <v>0</v>
      </c>
      <c r="EG335" s="101">
        <f t="shared" ref="EG335:EG398" si="452">IF(AND(D335=2,DB335=3),1,0)</f>
        <v>0</v>
      </c>
      <c r="EH335" s="101">
        <f t="shared" ref="EH335:EH398" si="453">IF(AND(D335=2,DB335=2),1,0)</f>
        <v>0</v>
      </c>
      <c r="EI335" s="101">
        <f t="shared" ref="EI335:EI398" si="454">IF(AND(D335=2,DB335=1),1,0)</f>
        <v>0</v>
      </c>
      <c r="EJ335" s="101">
        <f t="shared" ref="EJ335:EJ398" si="455">IF(AND(D335=2,DB335=0),1,0)</f>
        <v>0</v>
      </c>
      <c r="EK335" s="101">
        <f t="shared" ref="EK335:EK398" si="456">IF(AND(D335=2,DD335=6),1,0)</f>
        <v>0</v>
      </c>
      <c r="EL335" s="101">
        <f t="shared" ref="EL335:EL398" si="457">IF(AND(D335=2,DD335=5),1,0)</f>
        <v>0</v>
      </c>
      <c r="EM335" s="101">
        <f t="shared" ref="EM335:EM398" si="458">IF(AND(D335=2,DD335=4),1,0)</f>
        <v>0</v>
      </c>
      <c r="EN335" s="101">
        <f t="shared" ref="EN335:EN398" si="459">IF(AND(D335=2,DD335=3),1,0)</f>
        <v>0</v>
      </c>
      <c r="EO335" s="101">
        <f t="shared" ref="EO335:EO398" si="460">IF(AND(D335=2,DD335=2),1,0)</f>
        <v>0</v>
      </c>
      <c r="EP335" s="101">
        <f t="shared" ref="EP335:EP398" si="461">IF(AND(D335=2,DD335=1),1,0)</f>
        <v>0</v>
      </c>
      <c r="EQ335" s="101">
        <f t="shared" ref="EQ335:EQ398" si="462">IF(AND(D335=2,DD335=0),1,0)</f>
        <v>0</v>
      </c>
    </row>
    <row r="336" spans="2:147" ht="21.75" customHeight="1" x14ac:dyDescent="0.45">
      <c r="B336" s="133" t="str">
        <f>IF(Data!B335&lt;&gt;"",Data!B335,"")</f>
        <v/>
      </c>
      <c r="C336" s="158" t="str">
        <f>IF(Data!C335&lt;&gt;"",Data!C335,"")</f>
        <v/>
      </c>
      <c r="D336" s="106" t="str">
        <f>IF(Data!D335&lt;&gt;"",Data!D335,"")</f>
        <v/>
      </c>
      <c r="E336" s="140">
        <f>IF(AND(I336=1,Data!T335=0),0,IF(I336=999,999,Data!T335))</f>
        <v>999</v>
      </c>
      <c r="F336" s="140" t="str">
        <f t="shared" ref="F336:F399" si="463">IF(D336 = "","",IF(E336=999,999,E336/12))</f>
        <v/>
      </c>
      <c r="G336" s="140" t="str">
        <f>IF(Data!K335&lt;&gt;"",Data!K335,"")</f>
        <v/>
      </c>
      <c r="H336" s="141" t="str">
        <f>IF(Data!L335&lt;&gt;"",Data!L335,"")</f>
        <v/>
      </c>
      <c r="I336" s="63">
        <f>IF(Data!M335&lt;&gt;"",Data!M335,"")</f>
        <v>999</v>
      </c>
      <c r="J336" s="63">
        <f t="shared" ref="J336:J399" si="464">IF(OR(OR(OR(D336=0,I336=0),G336=0),Y336=0),0,ROUND(G336*100/Y336,0))</f>
        <v>0</v>
      </c>
      <c r="L336" s="64" t="str">
        <f t="shared" ref="L336:L399" si="465">IF(D336 = "","",IF(OR(OR(OR(OR(OR(D336=0),D336&gt;2),I336=999),G336=0),J336=0),"ไม่ทราบค่า",IF(G336&gt;AH336,"น้ำหนักมากกว่าเกณฑ์",IF(G336&gt;AG336,"น้ำหนักค่อนข้างมาก",IF(G336&gt;=AF336,"น้ำหนักตามเกณฑ์",IF(G336&gt;=AE336,"น้ำหนักค่อนข้างน้อย","น้ำหนักน้อยกว่าเกณฑ์"))))))</f>
        <v/>
      </c>
      <c r="N336" s="63">
        <f t="shared" ref="N336:N399" si="466">IF(OR(OR(OR(D336=0,I336=0),H336=0),Z336=0),0,ROUND(H336*100/Z336,0))</f>
        <v>0</v>
      </c>
      <c r="P336" s="64" t="str">
        <f t="shared" ref="P336:P399" si="467">IF(D336 = "","",IF(OR(OR(OR(OR(OR(D336=0),D336&gt;2),H336=0),I336=999),N336=0),"ไม่ทราบค่า",IF(H336&gt;AN336,"สูงกว่าเกณฑ์",IF(H336&gt;AM336,"ค่อนข้างสูง",IF(H336&gt;=AL336,"ส่วนสูงตามเกณฑ์",IF(H336&gt;=AK336,"ค่อนข้างเตี้ย","เตี้ย"))))))</f>
        <v/>
      </c>
      <c r="R336" s="63">
        <f t="shared" ref="R336:R399" si="468">IF(OR(OR(OR(OR(OR(D336=0,G336=0),H336=0),H336&lt;49),AA336=999),AA336=0),0,ROUND(G336*100/AA336,0))</f>
        <v>0</v>
      </c>
      <c r="S336" s="64" t="str">
        <f t="shared" ref="S336:S399" si="469">IF(D336 = "","",IF(OR(OR(OR(OR(OR(OR(D336=0,D336&gt;2),G336=0),H336=0),H336&lt;49),R336=0),AA336=0),"ไม่ทราบค่า",IF(G336&gt;AU336,"อ้วน",IF(G336&gt;AT336,"เริ่มอ้วน",IF(G336&gt;AS336,"ท้วม",IF(G336&gt;=AR336,"สมส่วน",IF(G336&gt;=AQ336,"ค่อนข้างผอม","ผอม")))))))</f>
        <v/>
      </c>
      <c r="W336" s="310">
        <f t="shared" ref="W336:W399" si="470">ROUND(E336+(D336*1000),0)</f>
        <v>999</v>
      </c>
      <c r="Y336" s="65">
        <f t="shared" ref="Y336:Y399" si="471">IF(OR(OR(OR(OR(D336=0,D336&gt;2),W336=0),AND(D336=1,W336&gt;1239),AND(D336=2,W336&gt;2239))),0,VLOOKUP($W336,$BI$15:$BR$494,6))</f>
        <v>0</v>
      </c>
      <c r="Z336" s="65">
        <f t="shared" ref="Z336:Z399" si="472">IF(OR(OR(OR(OR(D336=0,D336&gt;2),W336=0),AND(D336=1,W336&gt;1239),AND(D336=2,W336&gt;2239))),0,VLOOKUP($W336,$BT$15:$CC$494,6))</f>
        <v>0</v>
      </c>
      <c r="AA336" s="65">
        <f t="shared" ref="AA336:AA399" si="473">IF(AC336&gt;0,AC336,AB336)</f>
        <v>0</v>
      </c>
      <c r="AB336" s="65">
        <f t="shared" ref="AB336:AB399" si="474">IF(OR(OR(OR(D336=0,H336=0),G336=0),H336&lt;49),0,IF(AND(D336=1,E336=999,H336&lt;85),VLOOKUP($H336,$CE$15:$CN$219,6),IF(AND(D336=2,E336=999,H336&lt;85),VLOOKUP($H336,$CE$15:$CW$219,15),IF(AND(D336=1,E336=999,H336&gt;=85,H336&lt;=180),VLOOKUP($H336,$CE$221:$CN$661,6),IF(AND(D336=2,E336=999,H336&gt;=85,H336&lt;=170),VLOOKUP($H336,$CE$221:$CW$621,15),0)))))</f>
        <v>0</v>
      </c>
      <c r="AC336" s="341">
        <f t="shared" ref="AC336:AC399" si="475">IF(OR(OR(OR(OR(D336=0,H336=0),G336=0),H336&lt;49),E336=999),0,IF(AND(D336=1,E336&lt;24,H336&lt;=100),VLOOKUP($H336,$CE$15:$CN$219,6),IF(AND(D336=2,E336&lt;24,H336&lt;=100),VLOOKUP($H336,$CE$15:$CW$219,15),IF(AND(D336=1,E336&gt;=24,H336&gt;=70,H336&lt;=180),VLOOKUP($H336,$CE$221:$CN$661,6),IF(AND(D336=2,E336&gt;=24,H336&gt;=70,H336&lt;=170),VLOOKUP($H336,$CE$221:$CW$621,15),0)))))</f>
        <v>0</v>
      </c>
      <c r="AD336" s="65">
        <f t="shared" ref="AD336:AD399" si="476">IF(OR(OR(OR(OR(D336=0,D336&gt;2),W336=0),AND(D336=1,W336&gt;1239),AND(D336=2,W336&gt;2239))),0,VLOOKUP($W336,$BI$15:$BR$494,2))</f>
        <v>0</v>
      </c>
      <c r="AE336" s="65">
        <f t="shared" ref="AE336:AE399" si="477">IF(OR(OR(OR(OR(D336=0,D336&gt;2),W336=0),AND(D336=1,W336&gt;1239),AND(D336=2,W336&gt;2239))),0,VLOOKUP($W336,$BI$15:$BR$494,3))</f>
        <v>0</v>
      </c>
      <c r="AF336" s="65">
        <f t="shared" ref="AF336:AF399" si="478">IF(OR(OR(OR(OR(D336=0,D336&gt;2),W336=0),AND(D336=1,W336&gt;1239),AND(D336=2,W336&gt;2239))),0,VLOOKUP($W336,$BI$15:$BR$494,4))</f>
        <v>0</v>
      </c>
      <c r="AG336" s="65">
        <f t="shared" ref="AG336:AG399" si="479">IF(OR(OR(OR(OR(D336=0,D336&gt;2),W336=0),AND(D336=1,W336&gt;1239),AND(D336=2,W336&gt;2239))),0,VLOOKUP($W336,$BI$15:$BR$494,8))</f>
        <v>0</v>
      </c>
      <c r="AH336" s="65">
        <f t="shared" ref="AH336:AH399" si="480">IF(OR(OR(OR(OR(D336=0,D336&gt;2),W336=0),AND(D336=1,W336&gt;1239),AND(D336=2,W336&gt;2239))),0,VLOOKUP($W336,$BI$15:$BR$494,9))</f>
        <v>0</v>
      </c>
      <c r="AI336" s="65">
        <f t="shared" ref="AI336:AI399" si="481">IF(OR(OR(OR(OR(D336=0,D336&gt;2),W336=0),AND(D336=1,W336&gt;1239),AND(D336=2,W336&gt;2239))),0,VLOOKUP($W336,$BI$15:$BR$494,10))</f>
        <v>0</v>
      </c>
      <c r="AJ336" s="65">
        <f t="shared" ref="AJ336:AJ399" si="482">IF(OR(OR(OR(OR(D336=0,D336&gt;2),W336=0),AND(D336=1,W336&gt;1239),AND(D336=2,W336&gt;2239))),0,VLOOKUP($W336,$BT$15:$CC$494,2))</f>
        <v>0</v>
      </c>
      <c r="AK336" s="65">
        <f t="shared" ref="AK336:AK399" si="483">IF(OR(OR(OR(OR(D336=0,D336&gt;2),W336=0),AND(D336=1,W336&gt;1239),AND(D336=2,W336&gt;2239))),0,VLOOKUP($W336,$BT$15:$CC$494,3))</f>
        <v>0</v>
      </c>
      <c r="AL336" s="65">
        <f t="shared" ref="AL336:AL399" si="484">IF(OR(OR(OR(OR(D336=0,D336&gt;2),W336=0),AND(D336=1,W336&gt;1239),AND(D336=2,W336&gt;2239))),0,VLOOKUP($W336,$BT$15:$CC$494,4))</f>
        <v>0</v>
      </c>
      <c r="AM336" s="65">
        <f t="shared" ref="AM336:AM399" si="485">IF(OR(OR(OR(OR(D336=0,D336&gt;2),W336=0),AND(D336=1,W336&gt;1239),AND(D336=2,W336&gt;2239))),0,VLOOKUP($W336,$BT$15:$CC$494,8))</f>
        <v>0</v>
      </c>
      <c r="AN336" s="65">
        <f t="shared" ref="AN336:AN399" si="486">IF(OR(OR(OR(OR(D336=0,D336&gt;2),W336=0),AND(D336=1,W336&gt;1239),AND(D336=2,W336&gt;2239))),0,VLOOKUP($W336,$BT$15:$CC$494,9))</f>
        <v>0</v>
      </c>
      <c r="AO336" s="65">
        <f t="shared" ref="AO336:AO399" si="487">IF(OR(OR(OR(OR(D336=0,D336&gt;2),W336=0),AND(D336=1,W336&gt;1239),AND(D336=2,W336&gt;2239))),0,VLOOKUP($W336,$BT$15:$CC$494,10))</f>
        <v>0</v>
      </c>
      <c r="AP336" s="65">
        <f t="shared" ref="AP336:AP399" si="488">IF(AW336&gt;0,AW336,AV336)</f>
        <v>0</v>
      </c>
      <c r="AQ336" s="65">
        <f t="shared" ref="AQ336:AQ399" si="489">IF(AY336&gt;0,AY336,AX336)</f>
        <v>0</v>
      </c>
      <c r="AR336" s="65">
        <f t="shared" ref="AR336:AR399" si="490">IF(BA336&gt;0,BA336,AZ336)</f>
        <v>0</v>
      </c>
      <c r="AS336" s="65">
        <f t="shared" ref="AS336:AS399" si="491">IF(BC336&gt;0,BC336,BB336)</f>
        <v>0</v>
      </c>
      <c r="AT336" s="65">
        <f t="shared" ref="AT336:AT399" si="492">IF(BE336&gt;0,BE336,BD336)</f>
        <v>0</v>
      </c>
      <c r="AU336" s="65">
        <f t="shared" ref="AU336:AU399" si="493">IF(BG336&gt;0,BG336,BF336)</f>
        <v>0</v>
      </c>
      <c r="AV336" s="65">
        <f t="shared" ref="AV336:AV399" si="494">IF(OR(OR(OR(D336=0,H336=0),G336=0),H336&lt;49),0,IF(AND(D336=1,E336=999,H336&lt;85),VLOOKUP($H336,$CE$15:$CN$219,2),IF(AND(D336=2,E336=999,H336&lt;85),VLOOKUP($H336,$CE$15:$CW$219,11),IF(AND(D336=1,E336=999,H336&gt;=85,H336&lt;=180),VLOOKUP($H336,$CE$221:$CN$661,2),IF(AND(D336=2,E336=999,H336&gt;=85,H336&lt;=170),VLOOKUP($H336,$CE$221:$CW$621,11),0)))))</f>
        <v>0</v>
      </c>
      <c r="AW336" s="65">
        <f t="shared" ref="AW336:AW399" si="495">IF(OR(OR(OR(OR(D336=0,H336=0),G336=0),H336&lt;49),E336=999),0,IF(AND(D336=1,E336&lt;24,H336&lt;=100),VLOOKUP($H336,$CE$15:$CN$219,2),IF(AND(D336=2,E336&lt;24,H336&lt;=100),VLOOKUP($H336,$CE$15:$CW$219,11),IF(AND(D336=1,E336&gt;=24,H336&gt;=70,H336&lt;=180),VLOOKUP($H336,$CE$221:$CN$661,2),IF(AND(D336=2,E336&gt;=24,H336&gt;=70,H336&lt;=170),VLOOKUP($H336,$CE$221:$CW$621,11),0)))))</f>
        <v>0</v>
      </c>
      <c r="AX336" s="65">
        <f t="shared" ref="AX336:AX399" si="496">IF(OR(OR(OR(D336=0,H336=0),G336=0),H336&lt;49),0,IF(AND(D336=1,E336=999,H336&lt;85),VLOOKUP($H336,$CE$15:$CN$219,3),IF(AND(D336=2,E336=999,H336&lt;85),VLOOKUP($H336,$CE$15:$CW$219,12),IF(AND(D336=1,E336=999,H336&gt;=85,H336&lt;=180),VLOOKUP($H336,$CE$221:$CN$661,3),IF(AND(D336=2,E336=999,H336&gt;=85,H336&lt;=170),VLOOKUP($H336,$CE$221:$CW$621,12),0)))))</f>
        <v>0</v>
      </c>
      <c r="AY336" s="65">
        <f t="shared" ref="AY336:AY399" si="497">IF(OR(OR(OR(OR(D336=0,H336=0),G336=0),H336&lt;49),E336=999),0,IF(AND(D336=1,E336&lt;24,H336&lt;=100),VLOOKUP($H336,$CE$15:$CN$219,3),IF(AND(D336=2,E336&lt;24,H336&lt;=100),VLOOKUP($H336,$CE$15:$CW$219,12),IF(AND(D336=1,E336&gt;=24,H336&gt;=70,H336&lt;=180),VLOOKUP($H336,$CE$221:$CN$661,3),IF(AND(D336=2,E336&gt;=24,H336&gt;=70,H336&lt;=170),VLOOKUP($H336,$CE$221:$CW$621,12),0)))))</f>
        <v>0</v>
      </c>
      <c r="AZ336" s="65">
        <f t="shared" ref="AZ336:AZ399" si="498">IF(OR(OR(OR(D336=0,H336=0),G336=0),H336&lt;49),0,IF(AND(D336=1,E336=999,H336&lt;85),VLOOKUP($H336,$CE$15:$CN$219,4),IF(AND(D336=2,E336=999,H336&lt;85),VLOOKUP($H336,$CE$15:$CW$219,13),IF(AND(D336=1,E336=999,H336&gt;=85,H336&lt;=180),VLOOKUP($H336,$CE$221:$CN$661,4),IF(AND(D336=2,E336=999,H336&gt;=85,H336&lt;=170),VLOOKUP($H336,$CE$221:$CW$621,13 ),0)))))</f>
        <v>0</v>
      </c>
      <c r="BA336" s="65">
        <f t="shared" ref="BA336:BA399" si="499">IF(OR(OR(OR(OR(D336=0,H336=0),G336=0),H336&lt;49),E336=999),0,IF(AND(D336=1,E336&lt;24,H336&lt;=100),VLOOKUP($H336,$CE$15:$CN$219,4),IF(AND(D336=2,E336&lt;24,H336&lt;=100),VLOOKUP($H336,$CE$15:$CW$219,13),IF(AND(D336=1,E336&gt;=24,H336&gt;=70,H336&lt;=180),VLOOKUP($H336,$CE$221:$CN$661,4),IF(AND(D336=2,E336&gt;=24,H336&gt;=70,H336&lt;=170),VLOOKUP($H336,$CE$221:$CW$621,13 ),"0")))))</f>
        <v>0</v>
      </c>
      <c r="BB336" s="65">
        <f t="shared" ref="BB336:BB399" si="500">IF(OR(OR(OR(D336=0,H336=0),G336=0),H336&lt;49),0,IF(AND(D336=1,E336=999,H336&lt;85),VLOOKUP($H336,$CE$15:$CN$219,8),IF(AND(D336=2,E336=999,H336&lt;85),VLOOKUP($H336,$CE$15:$CW$219,17),IF(AND(D336=1,E336=999,H336&gt;=85,H336&lt;=180),VLOOKUP($H336,$CE$221:$CN$661,8),IF(AND(D336=2,E336=999,H336&gt;=85,H336&lt;=170),VLOOKUP($H336,$CE$221:$CW$621,17 ),0)))))</f>
        <v>0</v>
      </c>
      <c r="BC336" s="65">
        <f t="shared" ref="BC336:BC399" si="501">IF(OR(OR(OR(OR(D336=0,H336=0),G336=0),H336&lt;49),E336=999),0,IF(AND(D336=1,E336&lt;24,H336&lt;=100),VLOOKUP($H336,$CE$15:$CN$219,8),IF(AND(D336=2,E336&lt;24,H336&lt;=100),VLOOKUP($H336,$CE$15:$CW$219,17),IF(AND(D336=1,E336&gt;=24,H336&gt;=70,H336&lt;=180),VLOOKUP($H336,$CE$221:$CN$661,8),IF(AND(D336=2,E336&gt;=24,H336&gt;=70,H336&lt;=170),VLOOKUP($H336,$CE$221:$CW$621,17 ),0)))))</f>
        <v>0</v>
      </c>
      <c r="BD336" s="65">
        <f t="shared" ref="BD336:BD399" si="502">IF(OR(OR(OR(D336=0,H336=0),G336=0),H336&lt;49),0,IF(AND(D336=1,E336=999,H336&lt;85),VLOOKUP($H336,$CE$15:$CN$219,9),IF(AND(D336=2,E336=999,H336&lt;85),VLOOKUP($H336,$CE$15:$CW$219,18),IF(AND(D336=1,E336=999,H336&gt;=85,H336&lt;=180),VLOOKUP($H336,$CE$221:$CN$661,9),IF(AND(D336=2,E336=999,H336&gt;=85,H336&lt;=170),VLOOKUP($H336,$CE$221:$CW$621,18),0)))))</f>
        <v>0</v>
      </c>
      <c r="BE336" s="65">
        <f t="shared" ref="BE336:BE399" si="503">IF(OR(OR(OR(OR(D336=0,H336=0),H336&lt;49),G336=0),E336=999),0,IF(AND(D336=1,E336&lt;24,H336&lt;=100),VLOOKUP($H336,$CE$15:$CN$219,9),IF(AND(D336=2,E336&lt;24,H336&lt;=100),VLOOKUP($H336,$CE$15:$CW$219,18),IF(AND(D336=1,E336&gt;=24,H336&gt;=70,H336&lt;=180),VLOOKUP($H336,$CE$221:$CN$661,9),IF(AND(D336=2,E336&gt;=24,H336&gt;=70,H336&lt;=170),VLOOKUP($H336,$CE$221:$CW$621,18 ),0)))))</f>
        <v>0</v>
      </c>
      <c r="BF336" s="65">
        <f t="shared" ref="BF336:BF399" si="504">IF(OR(OR(OR(D336=0,H336=0),G336=0),H336&lt;49),0,IF(AND(D336=1,E336=999,H336&lt;85),VLOOKUP($H336,$CE$15:$CN$219,10),IF(AND(D336=2,E336=999,H336&lt;85),VLOOKUP($H336,$CE$15:$CW$219,19),IF(AND(D336=1,E336=999,H336&gt;=85,H336&lt;=180),VLOOKUP($H336,$CE$221:$CN$661,10),IF(AND(D336=2,E336=999,H336&gt;=85,H336&lt;=170),VLOOKUP($H336,$CE$221:$CW$621,19),0)))))</f>
        <v>0</v>
      </c>
      <c r="BG336" s="65">
        <f t="shared" ref="BG336:BG399" si="505">IF(OR(OR(OR(OR(D336=0,H336=0),G336=0),H336&lt;49),E336=999),0,IF(AND(D336=1,E336&lt;24,H336&lt;=100),VLOOKUP($H336,$CE$15:$CN$219,10),IF(AND(D336=2,E336&lt;24,H336&lt;=100),VLOOKUP($H336,$CE$15:$CW$219,19),IF(AND(D336=1,E336&gt;=24,H336&gt;=70,H336&lt;=180),VLOOKUP($H336,$CE$221:$CN$661,10),IF(AND(D336=2,E336&gt;=24,H336&gt;=70,H336&lt;=170),VLOOKUP($H336,$CE$221:$CW$621,19 ),0)))))</f>
        <v>0</v>
      </c>
      <c r="BI336" s="371">
        <v>2081</v>
      </c>
      <c r="BJ336" s="342">
        <v>13.881686028706181</v>
      </c>
      <c r="BK336" s="342">
        <v>16.221124019137456</v>
      </c>
      <c r="BL336" s="342">
        <v>17.390843014353091</v>
      </c>
      <c r="BM336" s="342">
        <v>18.560562009568727</v>
      </c>
      <c r="BN336" s="342">
        <v>20.9</v>
      </c>
      <c r="BO336" s="342">
        <v>25.472537890388395</v>
      </c>
      <c r="BP336" s="342">
        <v>27.758806835582593</v>
      </c>
      <c r="BQ336" s="342">
        <v>30.045075780776795</v>
      </c>
      <c r="BR336" s="342">
        <v>34.617613671165195</v>
      </c>
      <c r="BS336" s="65"/>
      <c r="BT336" s="371">
        <v>2081</v>
      </c>
      <c r="BU336" s="342">
        <v>104.04435778598992</v>
      </c>
      <c r="BV336" s="342">
        <v>108.82957185732661</v>
      </c>
      <c r="BW336" s="342">
        <v>111.22217889299496</v>
      </c>
      <c r="BX336" s="342">
        <v>113.61478592866331</v>
      </c>
      <c r="BY336" s="342">
        <v>118.4</v>
      </c>
      <c r="BZ336" s="342">
        <v>123.07887598086255</v>
      </c>
      <c r="CA336" s="342">
        <v>125.41831397129383</v>
      </c>
      <c r="CB336" s="342">
        <v>127.75775196172509</v>
      </c>
      <c r="CC336" s="342">
        <v>132.43662794258765</v>
      </c>
      <c r="CE336" s="385">
        <v>98.75</v>
      </c>
      <c r="CF336" s="342">
        <v>11.875350150064312</v>
      </c>
      <c r="CG336" s="342">
        <v>12.991900100042876</v>
      </c>
      <c r="CH336" s="342">
        <v>13.550175075032158</v>
      </c>
      <c r="CI336" s="342">
        <v>14.108450050021439</v>
      </c>
      <c r="CJ336" s="342">
        <v>15.225</v>
      </c>
      <c r="CK336" s="342">
        <v>16.92640944758638</v>
      </c>
      <c r="CL336" s="342">
        <v>17.777114171379569</v>
      </c>
      <c r="CM336" s="342">
        <v>18.627818895172762</v>
      </c>
      <c r="CN336" s="342">
        <v>20.329228342759141</v>
      </c>
      <c r="CO336" s="342">
        <v>11.396212662569674</v>
      </c>
      <c r="CP336" s="342">
        <v>12.605808441713116</v>
      </c>
      <c r="CQ336" s="342">
        <v>13.210606331284836</v>
      </c>
      <c r="CR336" s="342">
        <v>13.815404220856557</v>
      </c>
      <c r="CS336" s="342">
        <v>15.025</v>
      </c>
      <c r="CT336" s="342">
        <v>16.65994814104004</v>
      </c>
      <c r="CU336" s="342">
        <v>17.477422211560057</v>
      </c>
      <c r="CV336" s="342">
        <v>18.294896282080074</v>
      </c>
      <c r="CW336" s="342">
        <v>19.929844423120109</v>
      </c>
      <c r="CY336" s="101">
        <f t="shared" ref="CY336:CY399" si="506">IF(OR(D336=1,D336=2),1,0)</f>
        <v>0</v>
      </c>
      <c r="CZ336" s="101">
        <f t="shared" ref="CZ336:CZ399" si="507">IF(OR(OR(OR(OR(OR(D336=0),D336&gt;2),I336=999),G336=0),J336=0),0,IF(G336&gt;AH336,5,IF(G336&gt;AG336,4,IF(G336&gt;=AF336,3,IF(G336&gt;=AE336,2,1)))))</f>
        <v>0</v>
      </c>
      <c r="DB336" s="101">
        <f t="shared" ref="DB336:DB399" si="508">IF(OR(OR(OR(OR(OR(D336=0),D336&gt;2),H336=0),I336=999),N336=0),0,IF(H336&gt;AN336,5,IF(H336&gt;AM336,4,IF(H336&gt;=AL336,3,IF(H336&gt;=AK336,2,1)))))</f>
        <v>0</v>
      </c>
      <c r="DD336" s="311">
        <f t="shared" ref="DD336:DD399" si="509">IF(OR(OR(OR(OR(OR(OR(D336=0,D336&gt;2),G336=0),H336=0),H336&lt;49),R336=0),AA336=0),0,IF(G336&gt;AU336,6,IF(G336&gt;AT336,5,IF(G336&gt;AS336,4,IF(G336&gt;=AR336,3,IF(G336&gt;=AQ336,2,1))))))</f>
        <v>0</v>
      </c>
      <c r="DE336" s="311"/>
      <c r="DF336" s="101">
        <f t="shared" si="425"/>
        <v>0</v>
      </c>
      <c r="DG336" s="101">
        <f t="shared" si="426"/>
        <v>0</v>
      </c>
      <c r="DH336" s="101">
        <f t="shared" si="427"/>
        <v>0</v>
      </c>
      <c r="DI336" s="101">
        <f t="shared" si="428"/>
        <v>0</v>
      </c>
      <c r="DJ336" s="311">
        <f t="shared" si="429"/>
        <v>0</v>
      </c>
      <c r="DK336" s="311">
        <f t="shared" si="430"/>
        <v>0</v>
      </c>
      <c r="DL336" s="101">
        <f t="shared" si="431"/>
        <v>0</v>
      </c>
      <c r="DM336" s="101">
        <f t="shared" si="432"/>
        <v>0</v>
      </c>
      <c r="DN336" s="101">
        <f t="shared" si="433"/>
        <v>0</v>
      </c>
      <c r="DO336" s="101">
        <f t="shared" si="434"/>
        <v>0</v>
      </c>
      <c r="DP336" s="101">
        <f t="shared" si="435"/>
        <v>0</v>
      </c>
      <c r="DQ336" s="101">
        <f t="shared" si="436"/>
        <v>0</v>
      </c>
      <c r="DR336" s="101">
        <f t="shared" si="437"/>
        <v>0</v>
      </c>
      <c r="DS336" s="101">
        <f t="shared" si="438"/>
        <v>0</v>
      </c>
      <c r="DT336" s="101">
        <f t="shared" si="439"/>
        <v>0</v>
      </c>
      <c r="DU336" s="101">
        <f t="shared" si="440"/>
        <v>0</v>
      </c>
      <c r="DV336" s="101">
        <f t="shared" si="441"/>
        <v>0</v>
      </c>
      <c r="DW336" s="101">
        <f t="shared" si="442"/>
        <v>0</v>
      </c>
      <c r="DX336" s="311">
        <f t="shared" si="443"/>
        <v>0</v>
      </c>
      <c r="DY336" s="101">
        <f t="shared" si="444"/>
        <v>0</v>
      </c>
      <c r="DZ336" s="101">
        <f t="shared" si="445"/>
        <v>0</v>
      </c>
      <c r="EA336" s="101">
        <f t="shared" si="446"/>
        <v>0</v>
      </c>
      <c r="EB336" s="101">
        <f t="shared" si="447"/>
        <v>0</v>
      </c>
      <c r="EC336" s="101">
        <f t="shared" si="448"/>
        <v>0</v>
      </c>
      <c r="ED336" s="101">
        <f t="shared" si="449"/>
        <v>0</v>
      </c>
      <c r="EE336" s="101">
        <f t="shared" si="450"/>
        <v>0</v>
      </c>
      <c r="EF336" s="101">
        <f t="shared" si="451"/>
        <v>0</v>
      </c>
      <c r="EG336" s="101">
        <f t="shared" si="452"/>
        <v>0</v>
      </c>
      <c r="EH336" s="101">
        <f t="shared" si="453"/>
        <v>0</v>
      </c>
      <c r="EI336" s="101">
        <f t="shared" si="454"/>
        <v>0</v>
      </c>
      <c r="EJ336" s="101">
        <f t="shared" si="455"/>
        <v>0</v>
      </c>
      <c r="EK336" s="101">
        <f t="shared" si="456"/>
        <v>0</v>
      </c>
      <c r="EL336" s="101">
        <f t="shared" si="457"/>
        <v>0</v>
      </c>
      <c r="EM336" s="101">
        <f t="shared" si="458"/>
        <v>0</v>
      </c>
      <c r="EN336" s="101">
        <f t="shared" si="459"/>
        <v>0</v>
      </c>
      <c r="EO336" s="101">
        <f t="shared" si="460"/>
        <v>0</v>
      </c>
      <c r="EP336" s="101">
        <f t="shared" si="461"/>
        <v>0</v>
      </c>
      <c r="EQ336" s="101">
        <f t="shared" si="462"/>
        <v>0</v>
      </c>
    </row>
    <row r="337" spans="2:147" ht="21.75" customHeight="1" x14ac:dyDescent="0.45">
      <c r="B337" s="133" t="str">
        <f>IF(Data!B336&lt;&gt;"",Data!B336,"")</f>
        <v/>
      </c>
      <c r="C337" s="158" t="str">
        <f>IF(Data!C336&lt;&gt;"",Data!C336,"")</f>
        <v/>
      </c>
      <c r="D337" s="106" t="str">
        <f>IF(Data!D336&lt;&gt;"",Data!D336,"")</f>
        <v/>
      </c>
      <c r="E337" s="140">
        <f>IF(AND(I337=1,Data!T336=0),0,IF(I337=999,999,Data!T336))</f>
        <v>999</v>
      </c>
      <c r="F337" s="140" t="str">
        <f t="shared" si="463"/>
        <v/>
      </c>
      <c r="G337" s="140" t="str">
        <f>IF(Data!K336&lt;&gt;"",Data!K336,"")</f>
        <v/>
      </c>
      <c r="H337" s="141" t="str">
        <f>IF(Data!L336&lt;&gt;"",Data!L336,"")</f>
        <v/>
      </c>
      <c r="I337" s="63">
        <f>IF(Data!M336&lt;&gt;"",Data!M336,"")</f>
        <v>999</v>
      </c>
      <c r="J337" s="63">
        <f t="shared" si="464"/>
        <v>0</v>
      </c>
      <c r="L337" s="64" t="str">
        <f t="shared" si="465"/>
        <v/>
      </c>
      <c r="N337" s="63">
        <f t="shared" si="466"/>
        <v>0</v>
      </c>
      <c r="P337" s="64" t="str">
        <f t="shared" si="467"/>
        <v/>
      </c>
      <c r="R337" s="63">
        <f t="shared" si="468"/>
        <v>0</v>
      </c>
      <c r="S337" s="64" t="str">
        <f t="shared" si="469"/>
        <v/>
      </c>
      <c r="W337" s="310">
        <f t="shared" si="470"/>
        <v>999</v>
      </c>
      <c r="Y337" s="65">
        <f t="shared" si="471"/>
        <v>0</v>
      </c>
      <c r="Z337" s="65">
        <f t="shared" si="472"/>
        <v>0</v>
      </c>
      <c r="AA337" s="65">
        <f t="shared" si="473"/>
        <v>0</v>
      </c>
      <c r="AB337" s="65">
        <f t="shared" si="474"/>
        <v>0</v>
      </c>
      <c r="AC337" s="341">
        <f t="shared" si="475"/>
        <v>0</v>
      </c>
      <c r="AD337" s="65">
        <f t="shared" si="476"/>
        <v>0</v>
      </c>
      <c r="AE337" s="65">
        <f t="shared" si="477"/>
        <v>0</v>
      </c>
      <c r="AF337" s="65">
        <f t="shared" si="478"/>
        <v>0</v>
      </c>
      <c r="AG337" s="65">
        <f t="shared" si="479"/>
        <v>0</v>
      </c>
      <c r="AH337" s="65">
        <f t="shared" si="480"/>
        <v>0</v>
      </c>
      <c r="AI337" s="65">
        <f t="shared" si="481"/>
        <v>0</v>
      </c>
      <c r="AJ337" s="65">
        <f t="shared" si="482"/>
        <v>0</v>
      </c>
      <c r="AK337" s="65">
        <f t="shared" si="483"/>
        <v>0</v>
      </c>
      <c r="AL337" s="65">
        <f t="shared" si="484"/>
        <v>0</v>
      </c>
      <c r="AM337" s="65">
        <f t="shared" si="485"/>
        <v>0</v>
      </c>
      <c r="AN337" s="65">
        <f t="shared" si="486"/>
        <v>0</v>
      </c>
      <c r="AO337" s="65">
        <f t="shared" si="487"/>
        <v>0</v>
      </c>
      <c r="AP337" s="65">
        <f t="shared" si="488"/>
        <v>0</v>
      </c>
      <c r="AQ337" s="65">
        <f t="shared" si="489"/>
        <v>0</v>
      </c>
      <c r="AR337" s="65">
        <f t="shared" si="490"/>
        <v>0</v>
      </c>
      <c r="AS337" s="65">
        <f t="shared" si="491"/>
        <v>0</v>
      </c>
      <c r="AT337" s="65">
        <f t="shared" si="492"/>
        <v>0</v>
      </c>
      <c r="AU337" s="65">
        <f t="shared" si="493"/>
        <v>0</v>
      </c>
      <c r="AV337" s="65">
        <f t="shared" si="494"/>
        <v>0</v>
      </c>
      <c r="AW337" s="65">
        <f t="shared" si="495"/>
        <v>0</v>
      </c>
      <c r="AX337" s="65">
        <f t="shared" si="496"/>
        <v>0</v>
      </c>
      <c r="AY337" s="65">
        <f t="shared" si="497"/>
        <v>0</v>
      </c>
      <c r="AZ337" s="65">
        <f t="shared" si="498"/>
        <v>0</v>
      </c>
      <c r="BA337" s="65">
        <f t="shared" si="499"/>
        <v>0</v>
      </c>
      <c r="BB337" s="65">
        <f t="shared" si="500"/>
        <v>0</v>
      </c>
      <c r="BC337" s="65">
        <f t="shared" si="501"/>
        <v>0</v>
      </c>
      <c r="BD337" s="65">
        <f t="shared" si="502"/>
        <v>0</v>
      </c>
      <c r="BE337" s="65">
        <f t="shared" si="503"/>
        <v>0</v>
      </c>
      <c r="BF337" s="65">
        <f t="shared" si="504"/>
        <v>0</v>
      </c>
      <c r="BG337" s="65">
        <f t="shared" si="505"/>
        <v>0</v>
      </c>
      <c r="BI337" s="371">
        <v>2082</v>
      </c>
      <c r="BJ337" s="342">
        <v>13.922178892994959</v>
      </c>
      <c r="BK337" s="342">
        <v>16.314785928663305</v>
      </c>
      <c r="BL337" s="342">
        <v>17.511089446497479</v>
      </c>
      <c r="BM337" s="342">
        <v>18.707392964331653</v>
      </c>
      <c r="BN337" s="342">
        <v>21.1</v>
      </c>
      <c r="BO337" s="342">
        <v>25.778875980862544</v>
      </c>
      <c r="BP337" s="342">
        <v>28.118313971293816</v>
      </c>
      <c r="BQ337" s="342">
        <v>30.457751961725091</v>
      </c>
      <c r="BR337" s="342">
        <v>35.136627942587637</v>
      </c>
      <c r="BS337" s="65"/>
      <c r="BT337" s="371">
        <v>2082</v>
      </c>
      <c r="BU337" s="342">
        <v>104.38485065027868</v>
      </c>
      <c r="BV337" s="342">
        <v>109.22323376685246</v>
      </c>
      <c r="BW337" s="342">
        <v>111.64242532513933</v>
      </c>
      <c r="BX337" s="342">
        <v>114.06161688342623</v>
      </c>
      <c r="BY337" s="342">
        <v>118.9</v>
      </c>
      <c r="BZ337" s="342">
        <v>123.57887598086255</v>
      </c>
      <c r="CA337" s="342">
        <v>125.91831397129383</v>
      </c>
      <c r="CB337" s="342">
        <v>128.25775196172509</v>
      </c>
      <c r="CC337" s="342">
        <v>132.93662794258765</v>
      </c>
      <c r="CE337" s="385">
        <v>99</v>
      </c>
      <c r="CF337" s="342">
        <v>11.950350150064311</v>
      </c>
      <c r="CG337" s="342">
        <v>13.066900100042876</v>
      </c>
      <c r="CH337" s="342">
        <v>13.625175075032157</v>
      </c>
      <c r="CI337" s="342">
        <v>14.183450050021438</v>
      </c>
      <c r="CJ337" s="342">
        <v>15.3</v>
      </c>
      <c r="CK337" s="342">
        <v>17.001409447586379</v>
      </c>
      <c r="CL337" s="342">
        <v>17.852114171379569</v>
      </c>
      <c r="CM337" s="342">
        <v>18.702818895172761</v>
      </c>
      <c r="CN337" s="342">
        <v>20.40422834275914</v>
      </c>
      <c r="CO337" s="342">
        <v>11.431335878641868</v>
      </c>
      <c r="CP337" s="342">
        <v>12.65422391909458</v>
      </c>
      <c r="CQ337" s="342">
        <v>13.265667939320934</v>
      </c>
      <c r="CR337" s="342">
        <v>13.877111959547289</v>
      </c>
      <c r="CS337" s="342">
        <v>15.1</v>
      </c>
      <c r="CT337" s="342">
        <v>16.748240402349307</v>
      </c>
      <c r="CU337" s="342">
        <v>17.572360603523961</v>
      </c>
      <c r="CV337" s="342">
        <v>18.396480804698612</v>
      </c>
      <c r="CW337" s="342">
        <v>20.044721207047917</v>
      </c>
      <c r="CY337" s="101">
        <f t="shared" si="506"/>
        <v>0</v>
      </c>
      <c r="CZ337" s="101">
        <f t="shared" si="507"/>
        <v>0</v>
      </c>
      <c r="DB337" s="101">
        <f t="shared" si="508"/>
        <v>0</v>
      </c>
      <c r="DD337" s="311">
        <f t="shared" si="509"/>
        <v>0</v>
      </c>
      <c r="DE337" s="311"/>
      <c r="DF337" s="101">
        <f t="shared" si="425"/>
        <v>0</v>
      </c>
      <c r="DG337" s="101">
        <f t="shared" si="426"/>
        <v>0</v>
      </c>
      <c r="DH337" s="101">
        <f t="shared" si="427"/>
        <v>0</v>
      </c>
      <c r="DI337" s="101">
        <f t="shared" si="428"/>
        <v>0</v>
      </c>
      <c r="DJ337" s="311">
        <f t="shared" si="429"/>
        <v>0</v>
      </c>
      <c r="DK337" s="311">
        <f t="shared" si="430"/>
        <v>0</v>
      </c>
      <c r="DL337" s="101">
        <f t="shared" si="431"/>
        <v>0</v>
      </c>
      <c r="DM337" s="101">
        <f t="shared" si="432"/>
        <v>0</v>
      </c>
      <c r="DN337" s="101">
        <f t="shared" si="433"/>
        <v>0</v>
      </c>
      <c r="DO337" s="101">
        <f t="shared" si="434"/>
        <v>0</v>
      </c>
      <c r="DP337" s="101">
        <f t="shared" si="435"/>
        <v>0</v>
      </c>
      <c r="DQ337" s="101">
        <f t="shared" si="436"/>
        <v>0</v>
      </c>
      <c r="DR337" s="101">
        <f t="shared" si="437"/>
        <v>0</v>
      </c>
      <c r="DS337" s="101">
        <f t="shared" si="438"/>
        <v>0</v>
      </c>
      <c r="DT337" s="101">
        <f t="shared" si="439"/>
        <v>0</v>
      </c>
      <c r="DU337" s="101">
        <f t="shared" si="440"/>
        <v>0</v>
      </c>
      <c r="DV337" s="101">
        <f t="shared" si="441"/>
        <v>0</v>
      </c>
      <c r="DW337" s="101">
        <f t="shared" si="442"/>
        <v>0</v>
      </c>
      <c r="DX337" s="311">
        <f t="shared" si="443"/>
        <v>0</v>
      </c>
      <c r="DY337" s="101">
        <f t="shared" si="444"/>
        <v>0</v>
      </c>
      <c r="DZ337" s="101">
        <f t="shared" si="445"/>
        <v>0</v>
      </c>
      <c r="EA337" s="101">
        <f t="shared" si="446"/>
        <v>0</v>
      </c>
      <c r="EB337" s="101">
        <f t="shared" si="447"/>
        <v>0</v>
      </c>
      <c r="EC337" s="101">
        <f t="shared" si="448"/>
        <v>0</v>
      </c>
      <c r="ED337" s="101">
        <f t="shared" si="449"/>
        <v>0</v>
      </c>
      <c r="EE337" s="101">
        <f t="shared" si="450"/>
        <v>0</v>
      </c>
      <c r="EF337" s="101">
        <f t="shared" si="451"/>
        <v>0</v>
      </c>
      <c r="EG337" s="101">
        <f t="shared" si="452"/>
        <v>0</v>
      </c>
      <c r="EH337" s="101">
        <f t="shared" si="453"/>
        <v>0</v>
      </c>
      <c r="EI337" s="101">
        <f t="shared" si="454"/>
        <v>0</v>
      </c>
      <c r="EJ337" s="101">
        <f t="shared" si="455"/>
        <v>0</v>
      </c>
      <c r="EK337" s="101">
        <f t="shared" si="456"/>
        <v>0</v>
      </c>
      <c r="EL337" s="101">
        <f t="shared" si="457"/>
        <v>0</v>
      </c>
      <c r="EM337" s="101">
        <f t="shared" si="458"/>
        <v>0</v>
      </c>
      <c r="EN337" s="101">
        <f t="shared" si="459"/>
        <v>0</v>
      </c>
      <c r="EO337" s="101">
        <f t="shared" si="460"/>
        <v>0</v>
      </c>
      <c r="EP337" s="101">
        <f t="shared" si="461"/>
        <v>0</v>
      </c>
      <c r="EQ337" s="101">
        <f t="shared" si="462"/>
        <v>0</v>
      </c>
    </row>
    <row r="338" spans="2:147" ht="21.75" customHeight="1" x14ac:dyDescent="0.45">
      <c r="B338" s="133" t="str">
        <f>IF(Data!B337&lt;&gt;"",Data!B337,"")</f>
        <v/>
      </c>
      <c r="C338" s="158" t="str">
        <f>IF(Data!C337&lt;&gt;"",Data!C337,"")</f>
        <v/>
      </c>
      <c r="D338" s="106" t="str">
        <f>IF(Data!D337&lt;&gt;"",Data!D337,"")</f>
        <v/>
      </c>
      <c r="E338" s="140">
        <f>IF(AND(I338=1,Data!T337=0),0,IF(I338=999,999,Data!T337))</f>
        <v>999</v>
      </c>
      <c r="F338" s="140" t="str">
        <f t="shared" si="463"/>
        <v/>
      </c>
      <c r="G338" s="140" t="str">
        <f>IF(Data!K337&lt;&gt;"",Data!K337,"")</f>
        <v/>
      </c>
      <c r="H338" s="141" t="str">
        <f>IF(Data!L337&lt;&gt;"",Data!L337,"")</f>
        <v/>
      </c>
      <c r="I338" s="63">
        <f>IF(Data!M337&lt;&gt;"",Data!M337,"")</f>
        <v>999</v>
      </c>
      <c r="J338" s="63">
        <f t="shared" si="464"/>
        <v>0</v>
      </c>
      <c r="L338" s="64" t="str">
        <f t="shared" si="465"/>
        <v/>
      </c>
      <c r="N338" s="63">
        <f t="shared" si="466"/>
        <v>0</v>
      </c>
      <c r="P338" s="64" t="str">
        <f t="shared" si="467"/>
        <v/>
      </c>
      <c r="R338" s="63">
        <f t="shared" si="468"/>
        <v>0</v>
      </c>
      <c r="S338" s="64" t="str">
        <f t="shared" si="469"/>
        <v/>
      </c>
      <c r="W338" s="310">
        <f t="shared" si="470"/>
        <v>999</v>
      </c>
      <c r="Y338" s="65">
        <f t="shared" si="471"/>
        <v>0</v>
      </c>
      <c r="Z338" s="65">
        <f t="shared" si="472"/>
        <v>0</v>
      </c>
      <c r="AA338" s="65">
        <f t="shared" si="473"/>
        <v>0</v>
      </c>
      <c r="AB338" s="65">
        <f t="shared" si="474"/>
        <v>0</v>
      </c>
      <c r="AC338" s="341">
        <f t="shared" si="475"/>
        <v>0</v>
      </c>
      <c r="AD338" s="65">
        <f t="shared" si="476"/>
        <v>0</v>
      </c>
      <c r="AE338" s="65">
        <f t="shared" si="477"/>
        <v>0</v>
      </c>
      <c r="AF338" s="65">
        <f t="shared" si="478"/>
        <v>0</v>
      </c>
      <c r="AG338" s="65">
        <f t="shared" si="479"/>
        <v>0</v>
      </c>
      <c r="AH338" s="65">
        <f t="shared" si="480"/>
        <v>0</v>
      </c>
      <c r="AI338" s="65">
        <f t="shared" si="481"/>
        <v>0</v>
      </c>
      <c r="AJ338" s="65">
        <f t="shared" si="482"/>
        <v>0</v>
      </c>
      <c r="AK338" s="65">
        <f t="shared" si="483"/>
        <v>0</v>
      </c>
      <c r="AL338" s="65">
        <f t="shared" si="484"/>
        <v>0</v>
      </c>
      <c r="AM338" s="65">
        <f t="shared" si="485"/>
        <v>0</v>
      </c>
      <c r="AN338" s="65">
        <f t="shared" si="486"/>
        <v>0</v>
      </c>
      <c r="AO338" s="65">
        <f t="shared" si="487"/>
        <v>0</v>
      </c>
      <c r="AP338" s="65">
        <f t="shared" si="488"/>
        <v>0</v>
      </c>
      <c r="AQ338" s="65">
        <f t="shared" si="489"/>
        <v>0</v>
      </c>
      <c r="AR338" s="65">
        <f t="shared" si="490"/>
        <v>0</v>
      </c>
      <c r="AS338" s="65">
        <f t="shared" si="491"/>
        <v>0</v>
      </c>
      <c r="AT338" s="65">
        <f t="shared" si="492"/>
        <v>0</v>
      </c>
      <c r="AU338" s="65">
        <f t="shared" si="493"/>
        <v>0</v>
      </c>
      <c r="AV338" s="65">
        <f t="shared" si="494"/>
        <v>0</v>
      </c>
      <c r="AW338" s="65">
        <f t="shared" si="495"/>
        <v>0</v>
      </c>
      <c r="AX338" s="65">
        <f t="shared" si="496"/>
        <v>0</v>
      </c>
      <c r="AY338" s="65">
        <f t="shared" si="497"/>
        <v>0</v>
      </c>
      <c r="AZ338" s="65">
        <f t="shared" si="498"/>
        <v>0</v>
      </c>
      <c r="BA338" s="65">
        <f t="shared" si="499"/>
        <v>0</v>
      </c>
      <c r="BB338" s="65">
        <f t="shared" si="500"/>
        <v>0</v>
      </c>
      <c r="BC338" s="65">
        <f t="shared" si="501"/>
        <v>0</v>
      </c>
      <c r="BD338" s="65">
        <f t="shared" si="502"/>
        <v>0</v>
      </c>
      <c r="BE338" s="65">
        <f t="shared" si="503"/>
        <v>0</v>
      </c>
      <c r="BF338" s="65">
        <f t="shared" si="504"/>
        <v>0</v>
      </c>
      <c r="BG338" s="65">
        <f t="shared" si="505"/>
        <v>0</v>
      </c>
      <c r="BI338" s="371">
        <v>2083</v>
      </c>
      <c r="BJ338" s="342">
        <v>13.962671757283733</v>
      </c>
      <c r="BK338" s="342">
        <v>16.408447838189154</v>
      </c>
      <c r="BL338" s="342">
        <v>17.63133587864187</v>
      </c>
      <c r="BM338" s="342">
        <v>18.854223919094579</v>
      </c>
      <c r="BN338" s="342">
        <v>21.3</v>
      </c>
      <c r="BO338" s="342">
        <v>26.03204502609962</v>
      </c>
      <c r="BP338" s="342">
        <v>28.39806753914943</v>
      </c>
      <c r="BQ338" s="342">
        <v>30.76409005219924</v>
      </c>
      <c r="BR338" s="342">
        <v>35.496135078298863</v>
      </c>
      <c r="BS338" s="65"/>
      <c r="BT338" s="371">
        <v>2083</v>
      </c>
      <c r="BU338" s="342">
        <v>104.7848506502787</v>
      </c>
      <c r="BV338" s="342">
        <v>109.62323376685247</v>
      </c>
      <c r="BW338" s="342">
        <v>112.04242532513935</v>
      </c>
      <c r="BX338" s="342">
        <v>114.46161688342623</v>
      </c>
      <c r="BY338" s="342">
        <v>119.3</v>
      </c>
      <c r="BZ338" s="342">
        <v>124.03204502609961</v>
      </c>
      <c r="CA338" s="342">
        <v>126.39806753914942</v>
      </c>
      <c r="CB338" s="342">
        <v>128.76409005219924</v>
      </c>
      <c r="CC338" s="342">
        <v>133.49613507829883</v>
      </c>
      <c r="CE338" s="385">
        <v>99.25</v>
      </c>
      <c r="CF338" s="342">
        <v>11.985473366136507</v>
      </c>
      <c r="CG338" s="342">
        <v>13.115315577424338</v>
      </c>
      <c r="CH338" s="342">
        <v>13.680236683068255</v>
      </c>
      <c r="CI338" s="342">
        <v>14.24515778871217</v>
      </c>
      <c r="CJ338" s="342">
        <v>15.375</v>
      </c>
      <c r="CK338" s="342">
        <v>17.076409447586379</v>
      </c>
      <c r="CL338" s="342">
        <v>17.927114171379568</v>
      </c>
      <c r="CM338" s="342">
        <v>18.777818895172761</v>
      </c>
      <c r="CN338" s="342">
        <v>20.479228342759143</v>
      </c>
      <c r="CO338" s="342">
        <v>11.521212662569674</v>
      </c>
      <c r="CP338" s="342">
        <v>12.730808441713116</v>
      </c>
      <c r="CQ338" s="342">
        <v>13.335606331284836</v>
      </c>
      <c r="CR338" s="342">
        <v>13.940404220856557</v>
      </c>
      <c r="CS338" s="342">
        <v>15.15</v>
      </c>
      <c r="CT338" s="342">
        <v>16.811532663658575</v>
      </c>
      <c r="CU338" s="342">
        <v>17.642298995487863</v>
      </c>
      <c r="CV338" s="342">
        <v>18.473065327317151</v>
      </c>
      <c r="CW338" s="342">
        <v>20.13459799097572</v>
      </c>
      <c r="CY338" s="101">
        <f t="shared" si="506"/>
        <v>0</v>
      </c>
      <c r="CZ338" s="101">
        <f t="shared" si="507"/>
        <v>0</v>
      </c>
      <c r="DB338" s="101">
        <f t="shared" si="508"/>
        <v>0</v>
      </c>
      <c r="DD338" s="311">
        <f t="shared" si="509"/>
        <v>0</v>
      </c>
      <c r="DE338" s="311"/>
      <c r="DF338" s="101">
        <f t="shared" si="425"/>
        <v>0</v>
      </c>
      <c r="DG338" s="101">
        <f t="shared" si="426"/>
        <v>0</v>
      </c>
      <c r="DH338" s="101">
        <f t="shared" si="427"/>
        <v>0</v>
      </c>
      <c r="DI338" s="101">
        <f t="shared" si="428"/>
        <v>0</v>
      </c>
      <c r="DJ338" s="311">
        <f t="shared" si="429"/>
        <v>0</v>
      </c>
      <c r="DK338" s="311">
        <f t="shared" si="430"/>
        <v>0</v>
      </c>
      <c r="DL338" s="101">
        <f t="shared" si="431"/>
        <v>0</v>
      </c>
      <c r="DM338" s="101">
        <f t="shared" si="432"/>
        <v>0</v>
      </c>
      <c r="DN338" s="101">
        <f t="shared" si="433"/>
        <v>0</v>
      </c>
      <c r="DO338" s="101">
        <f t="shared" si="434"/>
        <v>0</v>
      </c>
      <c r="DP338" s="101">
        <f t="shared" si="435"/>
        <v>0</v>
      </c>
      <c r="DQ338" s="101">
        <f t="shared" si="436"/>
        <v>0</v>
      </c>
      <c r="DR338" s="101">
        <f t="shared" si="437"/>
        <v>0</v>
      </c>
      <c r="DS338" s="101">
        <f t="shared" si="438"/>
        <v>0</v>
      </c>
      <c r="DT338" s="101">
        <f t="shared" si="439"/>
        <v>0</v>
      </c>
      <c r="DU338" s="101">
        <f t="shared" si="440"/>
        <v>0</v>
      </c>
      <c r="DV338" s="101">
        <f t="shared" si="441"/>
        <v>0</v>
      </c>
      <c r="DW338" s="101">
        <f t="shared" si="442"/>
        <v>0</v>
      </c>
      <c r="DX338" s="311">
        <f t="shared" si="443"/>
        <v>0</v>
      </c>
      <c r="DY338" s="101">
        <f t="shared" si="444"/>
        <v>0</v>
      </c>
      <c r="DZ338" s="101">
        <f t="shared" si="445"/>
        <v>0</v>
      </c>
      <c r="EA338" s="101">
        <f t="shared" si="446"/>
        <v>0</v>
      </c>
      <c r="EB338" s="101">
        <f t="shared" si="447"/>
        <v>0</v>
      </c>
      <c r="EC338" s="101">
        <f t="shared" si="448"/>
        <v>0</v>
      </c>
      <c r="ED338" s="101">
        <f t="shared" si="449"/>
        <v>0</v>
      </c>
      <c r="EE338" s="101">
        <f t="shared" si="450"/>
        <v>0</v>
      </c>
      <c r="EF338" s="101">
        <f t="shared" si="451"/>
        <v>0</v>
      </c>
      <c r="EG338" s="101">
        <f t="shared" si="452"/>
        <v>0</v>
      </c>
      <c r="EH338" s="101">
        <f t="shared" si="453"/>
        <v>0</v>
      </c>
      <c r="EI338" s="101">
        <f t="shared" si="454"/>
        <v>0</v>
      </c>
      <c r="EJ338" s="101">
        <f t="shared" si="455"/>
        <v>0</v>
      </c>
      <c r="EK338" s="101">
        <f t="shared" si="456"/>
        <v>0</v>
      </c>
      <c r="EL338" s="101">
        <f t="shared" si="457"/>
        <v>0</v>
      </c>
      <c r="EM338" s="101">
        <f t="shared" si="458"/>
        <v>0</v>
      </c>
      <c r="EN338" s="101">
        <f t="shared" si="459"/>
        <v>0</v>
      </c>
      <c r="EO338" s="101">
        <f t="shared" si="460"/>
        <v>0</v>
      </c>
      <c r="EP338" s="101">
        <f t="shared" si="461"/>
        <v>0</v>
      </c>
      <c r="EQ338" s="101">
        <f t="shared" si="462"/>
        <v>0</v>
      </c>
    </row>
    <row r="339" spans="2:147" ht="21.75" customHeight="1" x14ac:dyDescent="0.45">
      <c r="B339" s="133" t="str">
        <f>IF(Data!B338&lt;&gt;"",Data!B338,"")</f>
        <v/>
      </c>
      <c r="C339" s="158" t="str">
        <f>IF(Data!C338&lt;&gt;"",Data!C338,"")</f>
        <v/>
      </c>
      <c r="D339" s="106" t="str">
        <f>IF(Data!D338&lt;&gt;"",Data!D338,"")</f>
        <v/>
      </c>
      <c r="E339" s="140">
        <f>IF(AND(I339=1,Data!T338=0),0,IF(I339=999,999,Data!T338))</f>
        <v>999</v>
      </c>
      <c r="F339" s="140" t="str">
        <f t="shared" si="463"/>
        <v/>
      </c>
      <c r="G339" s="140" t="str">
        <f>IF(Data!K338&lt;&gt;"",Data!K338,"")</f>
        <v/>
      </c>
      <c r="H339" s="141" t="str">
        <f>IF(Data!L338&lt;&gt;"",Data!L338,"")</f>
        <v/>
      </c>
      <c r="I339" s="63">
        <f>IF(Data!M338&lt;&gt;"",Data!M338,"")</f>
        <v>999</v>
      </c>
      <c r="J339" s="63">
        <f t="shared" si="464"/>
        <v>0</v>
      </c>
      <c r="L339" s="64" t="str">
        <f t="shared" si="465"/>
        <v/>
      </c>
      <c r="N339" s="63">
        <f t="shared" si="466"/>
        <v>0</v>
      </c>
      <c r="P339" s="64" t="str">
        <f t="shared" si="467"/>
        <v/>
      </c>
      <c r="R339" s="63">
        <f t="shared" si="468"/>
        <v>0</v>
      </c>
      <c r="S339" s="64" t="str">
        <f t="shared" si="469"/>
        <v/>
      </c>
      <c r="W339" s="310">
        <f t="shared" si="470"/>
        <v>999</v>
      </c>
      <c r="Y339" s="65">
        <f t="shared" si="471"/>
        <v>0</v>
      </c>
      <c r="Z339" s="65">
        <f t="shared" si="472"/>
        <v>0</v>
      </c>
      <c r="AA339" s="65">
        <f t="shared" si="473"/>
        <v>0</v>
      </c>
      <c r="AB339" s="65">
        <f t="shared" si="474"/>
        <v>0</v>
      </c>
      <c r="AC339" s="341">
        <f t="shared" si="475"/>
        <v>0</v>
      </c>
      <c r="AD339" s="65">
        <f t="shared" si="476"/>
        <v>0</v>
      </c>
      <c r="AE339" s="65">
        <f t="shared" si="477"/>
        <v>0</v>
      </c>
      <c r="AF339" s="65">
        <f t="shared" si="478"/>
        <v>0</v>
      </c>
      <c r="AG339" s="65">
        <f t="shared" si="479"/>
        <v>0</v>
      </c>
      <c r="AH339" s="65">
        <f t="shared" si="480"/>
        <v>0</v>
      </c>
      <c r="AI339" s="65">
        <f t="shared" si="481"/>
        <v>0</v>
      </c>
      <c r="AJ339" s="65">
        <f t="shared" si="482"/>
        <v>0</v>
      </c>
      <c r="AK339" s="65">
        <f t="shared" si="483"/>
        <v>0</v>
      </c>
      <c r="AL339" s="65">
        <f t="shared" si="484"/>
        <v>0</v>
      </c>
      <c r="AM339" s="65">
        <f t="shared" si="485"/>
        <v>0</v>
      </c>
      <c r="AN339" s="65">
        <f t="shared" si="486"/>
        <v>0</v>
      </c>
      <c r="AO339" s="65">
        <f t="shared" si="487"/>
        <v>0</v>
      </c>
      <c r="AP339" s="65">
        <f t="shared" si="488"/>
        <v>0</v>
      </c>
      <c r="AQ339" s="65">
        <f t="shared" si="489"/>
        <v>0</v>
      </c>
      <c r="AR339" s="65">
        <f t="shared" si="490"/>
        <v>0</v>
      </c>
      <c r="AS339" s="65">
        <f t="shared" si="491"/>
        <v>0</v>
      </c>
      <c r="AT339" s="65">
        <f t="shared" si="492"/>
        <v>0</v>
      </c>
      <c r="AU339" s="65">
        <f t="shared" si="493"/>
        <v>0</v>
      </c>
      <c r="AV339" s="65">
        <f t="shared" si="494"/>
        <v>0</v>
      </c>
      <c r="AW339" s="65">
        <f t="shared" si="495"/>
        <v>0</v>
      </c>
      <c r="AX339" s="65">
        <f t="shared" si="496"/>
        <v>0</v>
      </c>
      <c r="AY339" s="65">
        <f t="shared" si="497"/>
        <v>0</v>
      </c>
      <c r="AZ339" s="65">
        <f t="shared" si="498"/>
        <v>0</v>
      </c>
      <c r="BA339" s="65">
        <f t="shared" si="499"/>
        <v>0</v>
      </c>
      <c r="BB339" s="65">
        <f t="shared" si="500"/>
        <v>0</v>
      </c>
      <c r="BC339" s="65">
        <f t="shared" si="501"/>
        <v>0</v>
      </c>
      <c r="BD339" s="65">
        <f t="shared" si="502"/>
        <v>0</v>
      </c>
      <c r="BE339" s="65">
        <f t="shared" si="503"/>
        <v>0</v>
      </c>
      <c r="BF339" s="65">
        <f t="shared" si="504"/>
        <v>0</v>
      </c>
      <c r="BG339" s="65">
        <f t="shared" si="505"/>
        <v>0</v>
      </c>
      <c r="BI339" s="371">
        <v>2084</v>
      </c>
      <c r="BJ339" s="342">
        <v>14.062671757283736</v>
      </c>
      <c r="BK339" s="342">
        <v>16.508447838189156</v>
      </c>
      <c r="BL339" s="342">
        <v>17.731335878641865</v>
      </c>
      <c r="BM339" s="342">
        <v>18.954223919094577</v>
      </c>
      <c r="BN339" s="342">
        <v>21.4</v>
      </c>
      <c r="BO339" s="342">
        <v>26.291552161810841</v>
      </c>
      <c r="BP339" s="342">
        <v>28.737328242716263</v>
      </c>
      <c r="BQ339" s="342">
        <v>31.183104323621688</v>
      </c>
      <c r="BR339" s="342">
        <v>36.074656485432534</v>
      </c>
      <c r="BS339" s="65"/>
      <c r="BT339" s="371">
        <v>2084</v>
      </c>
      <c r="BU339" s="342">
        <v>104.96583637885625</v>
      </c>
      <c r="BV339" s="342">
        <v>109.91055758590417</v>
      </c>
      <c r="BW339" s="342">
        <v>112.38291818942812</v>
      </c>
      <c r="BX339" s="342">
        <v>114.85527879295208</v>
      </c>
      <c r="BY339" s="342">
        <v>119.8</v>
      </c>
      <c r="BZ339" s="342">
        <v>124.47887598086254</v>
      </c>
      <c r="CA339" s="342">
        <v>126.8183139712938</v>
      </c>
      <c r="CB339" s="342">
        <v>129.1577519617251</v>
      </c>
      <c r="CC339" s="342">
        <v>133.83662794258763</v>
      </c>
      <c r="CE339" s="385">
        <v>99.5</v>
      </c>
      <c r="CF339" s="342">
        <v>12.0205965822087</v>
      </c>
      <c r="CG339" s="342">
        <v>13.163731054805801</v>
      </c>
      <c r="CH339" s="342">
        <v>13.735298291104352</v>
      </c>
      <c r="CI339" s="342">
        <v>14.306865527402902</v>
      </c>
      <c r="CJ339" s="342">
        <v>15.45</v>
      </c>
      <c r="CK339" s="342">
        <v>17.151409447586381</v>
      </c>
      <c r="CL339" s="342">
        <v>18.002114171379567</v>
      </c>
      <c r="CM339" s="342">
        <v>18.85281889517276</v>
      </c>
      <c r="CN339" s="342">
        <v>20.554228342759142</v>
      </c>
      <c r="CO339" s="342">
        <v>11.611089446497479</v>
      </c>
      <c r="CP339" s="342">
        <v>12.807392964331653</v>
      </c>
      <c r="CQ339" s="342">
        <v>13.40554472324874</v>
      </c>
      <c r="CR339" s="342">
        <v>14.003696482165825</v>
      </c>
      <c r="CS339" s="342">
        <v>15.2</v>
      </c>
      <c r="CT339" s="342">
        <v>16.874824924967843</v>
      </c>
      <c r="CU339" s="342">
        <v>17.712237387451765</v>
      </c>
      <c r="CV339" s="342">
        <v>18.549649849935687</v>
      </c>
      <c r="CW339" s="342">
        <v>20.224474774903527</v>
      </c>
      <c r="CY339" s="101">
        <f t="shared" si="506"/>
        <v>0</v>
      </c>
      <c r="CZ339" s="101">
        <f t="shared" si="507"/>
        <v>0</v>
      </c>
      <c r="DB339" s="101">
        <f t="shared" si="508"/>
        <v>0</v>
      </c>
      <c r="DD339" s="311">
        <f t="shared" si="509"/>
        <v>0</v>
      </c>
      <c r="DE339" s="311"/>
      <c r="DF339" s="101">
        <f t="shared" si="425"/>
        <v>0</v>
      </c>
      <c r="DG339" s="101">
        <f t="shared" si="426"/>
        <v>0</v>
      </c>
      <c r="DH339" s="101">
        <f t="shared" si="427"/>
        <v>0</v>
      </c>
      <c r="DI339" s="101">
        <f t="shared" si="428"/>
        <v>0</v>
      </c>
      <c r="DJ339" s="311">
        <f t="shared" si="429"/>
        <v>0</v>
      </c>
      <c r="DK339" s="311">
        <f t="shared" si="430"/>
        <v>0</v>
      </c>
      <c r="DL339" s="101">
        <f t="shared" si="431"/>
        <v>0</v>
      </c>
      <c r="DM339" s="101">
        <f t="shared" si="432"/>
        <v>0</v>
      </c>
      <c r="DN339" s="101">
        <f t="shared" si="433"/>
        <v>0</v>
      </c>
      <c r="DO339" s="101">
        <f t="shared" si="434"/>
        <v>0</v>
      </c>
      <c r="DP339" s="101">
        <f t="shared" si="435"/>
        <v>0</v>
      </c>
      <c r="DQ339" s="101">
        <f t="shared" si="436"/>
        <v>0</v>
      </c>
      <c r="DR339" s="101">
        <f t="shared" si="437"/>
        <v>0</v>
      </c>
      <c r="DS339" s="101">
        <f t="shared" si="438"/>
        <v>0</v>
      </c>
      <c r="DT339" s="101">
        <f t="shared" si="439"/>
        <v>0</v>
      </c>
      <c r="DU339" s="101">
        <f t="shared" si="440"/>
        <v>0</v>
      </c>
      <c r="DV339" s="101">
        <f t="shared" si="441"/>
        <v>0</v>
      </c>
      <c r="DW339" s="101">
        <f t="shared" si="442"/>
        <v>0</v>
      </c>
      <c r="DX339" s="311">
        <f t="shared" si="443"/>
        <v>0</v>
      </c>
      <c r="DY339" s="101">
        <f t="shared" si="444"/>
        <v>0</v>
      </c>
      <c r="DZ339" s="101">
        <f t="shared" si="445"/>
        <v>0</v>
      </c>
      <c r="EA339" s="101">
        <f t="shared" si="446"/>
        <v>0</v>
      </c>
      <c r="EB339" s="101">
        <f t="shared" si="447"/>
        <v>0</v>
      </c>
      <c r="EC339" s="101">
        <f t="shared" si="448"/>
        <v>0</v>
      </c>
      <c r="ED339" s="101">
        <f t="shared" si="449"/>
        <v>0</v>
      </c>
      <c r="EE339" s="101">
        <f t="shared" si="450"/>
        <v>0</v>
      </c>
      <c r="EF339" s="101">
        <f t="shared" si="451"/>
        <v>0</v>
      </c>
      <c r="EG339" s="101">
        <f t="shared" si="452"/>
        <v>0</v>
      </c>
      <c r="EH339" s="101">
        <f t="shared" si="453"/>
        <v>0</v>
      </c>
      <c r="EI339" s="101">
        <f t="shared" si="454"/>
        <v>0</v>
      </c>
      <c r="EJ339" s="101">
        <f t="shared" si="455"/>
        <v>0</v>
      </c>
      <c r="EK339" s="101">
        <f t="shared" si="456"/>
        <v>0</v>
      </c>
      <c r="EL339" s="101">
        <f t="shared" si="457"/>
        <v>0</v>
      </c>
      <c r="EM339" s="101">
        <f t="shared" si="458"/>
        <v>0</v>
      </c>
      <c r="EN339" s="101">
        <f t="shared" si="459"/>
        <v>0</v>
      </c>
      <c r="EO339" s="101">
        <f t="shared" si="460"/>
        <v>0</v>
      </c>
      <c r="EP339" s="101">
        <f t="shared" si="461"/>
        <v>0</v>
      </c>
      <c r="EQ339" s="101">
        <f t="shared" si="462"/>
        <v>0</v>
      </c>
    </row>
    <row r="340" spans="2:147" ht="21.75" customHeight="1" x14ac:dyDescent="0.45">
      <c r="B340" s="133" t="str">
        <f>IF(Data!B339&lt;&gt;"",Data!B339,"")</f>
        <v/>
      </c>
      <c r="C340" s="158" t="str">
        <f>IF(Data!C339&lt;&gt;"",Data!C339,"")</f>
        <v/>
      </c>
      <c r="D340" s="106" t="str">
        <f>IF(Data!D339&lt;&gt;"",Data!D339,"")</f>
        <v/>
      </c>
      <c r="E340" s="140">
        <f>IF(AND(I340=1,Data!T339=0),0,IF(I340=999,999,Data!T339))</f>
        <v>999</v>
      </c>
      <c r="F340" s="140" t="str">
        <f t="shared" si="463"/>
        <v/>
      </c>
      <c r="G340" s="140" t="str">
        <f>IF(Data!K339&lt;&gt;"",Data!K339,"")</f>
        <v/>
      </c>
      <c r="H340" s="141" t="str">
        <f>IF(Data!L339&lt;&gt;"",Data!L339,"")</f>
        <v/>
      </c>
      <c r="I340" s="63">
        <f>IF(Data!M339&lt;&gt;"",Data!M339,"")</f>
        <v>999</v>
      </c>
      <c r="J340" s="63">
        <f t="shared" si="464"/>
        <v>0</v>
      </c>
      <c r="L340" s="64" t="str">
        <f t="shared" si="465"/>
        <v/>
      </c>
      <c r="N340" s="63">
        <f t="shared" si="466"/>
        <v>0</v>
      </c>
      <c r="P340" s="64" t="str">
        <f t="shared" si="467"/>
        <v/>
      </c>
      <c r="R340" s="63">
        <f t="shared" si="468"/>
        <v>0</v>
      </c>
      <c r="S340" s="64" t="str">
        <f t="shared" si="469"/>
        <v/>
      </c>
      <c r="W340" s="310">
        <f t="shared" si="470"/>
        <v>999</v>
      </c>
      <c r="Y340" s="65">
        <f t="shared" si="471"/>
        <v>0</v>
      </c>
      <c r="Z340" s="65">
        <f t="shared" si="472"/>
        <v>0</v>
      </c>
      <c r="AA340" s="65">
        <f t="shared" si="473"/>
        <v>0</v>
      </c>
      <c r="AB340" s="65">
        <f t="shared" si="474"/>
        <v>0</v>
      </c>
      <c r="AC340" s="341">
        <f t="shared" si="475"/>
        <v>0</v>
      </c>
      <c r="AD340" s="65">
        <f t="shared" si="476"/>
        <v>0</v>
      </c>
      <c r="AE340" s="65">
        <f t="shared" si="477"/>
        <v>0</v>
      </c>
      <c r="AF340" s="65">
        <f t="shared" si="478"/>
        <v>0</v>
      </c>
      <c r="AG340" s="65">
        <f t="shared" si="479"/>
        <v>0</v>
      </c>
      <c r="AH340" s="65">
        <f t="shared" si="480"/>
        <v>0</v>
      </c>
      <c r="AI340" s="65">
        <f t="shared" si="481"/>
        <v>0</v>
      </c>
      <c r="AJ340" s="65">
        <f t="shared" si="482"/>
        <v>0</v>
      </c>
      <c r="AK340" s="65">
        <f t="shared" si="483"/>
        <v>0</v>
      </c>
      <c r="AL340" s="65">
        <f t="shared" si="484"/>
        <v>0</v>
      </c>
      <c r="AM340" s="65">
        <f t="shared" si="485"/>
        <v>0</v>
      </c>
      <c r="AN340" s="65">
        <f t="shared" si="486"/>
        <v>0</v>
      </c>
      <c r="AO340" s="65">
        <f t="shared" si="487"/>
        <v>0</v>
      </c>
      <c r="AP340" s="65">
        <f t="shared" si="488"/>
        <v>0</v>
      </c>
      <c r="AQ340" s="65">
        <f t="shared" si="489"/>
        <v>0</v>
      </c>
      <c r="AR340" s="65">
        <f t="shared" si="490"/>
        <v>0</v>
      </c>
      <c r="AS340" s="65">
        <f t="shared" si="491"/>
        <v>0</v>
      </c>
      <c r="AT340" s="65">
        <f t="shared" si="492"/>
        <v>0</v>
      </c>
      <c r="AU340" s="65">
        <f t="shared" si="493"/>
        <v>0</v>
      </c>
      <c r="AV340" s="65">
        <f t="shared" si="494"/>
        <v>0</v>
      </c>
      <c r="AW340" s="65">
        <f t="shared" si="495"/>
        <v>0</v>
      </c>
      <c r="AX340" s="65">
        <f t="shared" si="496"/>
        <v>0</v>
      </c>
      <c r="AY340" s="65">
        <f t="shared" si="497"/>
        <v>0</v>
      </c>
      <c r="AZ340" s="65">
        <f t="shared" si="498"/>
        <v>0</v>
      </c>
      <c r="BA340" s="65">
        <f t="shared" si="499"/>
        <v>0</v>
      </c>
      <c r="BB340" s="65">
        <f t="shared" si="500"/>
        <v>0</v>
      </c>
      <c r="BC340" s="65">
        <f t="shared" si="501"/>
        <v>0</v>
      </c>
      <c r="BD340" s="65">
        <f t="shared" si="502"/>
        <v>0</v>
      </c>
      <c r="BE340" s="65">
        <f t="shared" si="503"/>
        <v>0</v>
      </c>
      <c r="BF340" s="65">
        <f t="shared" si="504"/>
        <v>0</v>
      </c>
      <c r="BG340" s="65">
        <f t="shared" si="505"/>
        <v>0</v>
      </c>
      <c r="BI340" s="371">
        <v>2085</v>
      </c>
      <c r="BJ340" s="342">
        <v>14.262671757283734</v>
      </c>
      <c r="BK340" s="342">
        <v>16.708447838189159</v>
      </c>
      <c r="BL340" s="342">
        <v>17.931335878641868</v>
      </c>
      <c r="BM340" s="342">
        <v>19.15422391909458</v>
      </c>
      <c r="BN340" s="342">
        <v>21.6</v>
      </c>
      <c r="BO340" s="342">
        <v>26.597890252284994</v>
      </c>
      <c r="BP340" s="342">
        <v>29.096835378427492</v>
      </c>
      <c r="BQ340" s="342">
        <v>31.595780504569987</v>
      </c>
      <c r="BR340" s="342">
        <v>36.593670756854976</v>
      </c>
      <c r="BS340" s="65"/>
      <c r="BT340" s="371">
        <v>2085</v>
      </c>
      <c r="BU340" s="342">
        <v>105.36583637885626</v>
      </c>
      <c r="BV340" s="342">
        <v>110.31055758590418</v>
      </c>
      <c r="BW340" s="342">
        <v>112.78291818942813</v>
      </c>
      <c r="BX340" s="342">
        <v>115.25527879295208</v>
      </c>
      <c r="BY340" s="342">
        <v>120.2</v>
      </c>
      <c r="BZ340" s="342">
        <v>124.93204502609962</v>
      </c>
      <c r="CA340" s="342">
        <v>127.29806753914943</v>
      </c>
      <c r="CB340" s="342">
        <v>129.66409005219924</v>
      </c>
      <c r="CC340" s="342">
        <v>134.39613507829884</v>
      </c>
      <c r="CE340" s="385">
        <v>99.75</v>
      </c>
      <c r="CF340" s="342">
        <v>12.055719798280895</v>
      </c>
      <c r="CG340" s="342">
        <v>13.212146532187264</v>
      </c>
      <c r="CH340" s="342">
        <v>13.790359899140448</v>
      </c>
      <c r="CI340" s="342">
        <v>14.368573266093634</v>
      </c>
      <c r="CJ340" s="342">
        <v>15.525</v>
      </c>
      <c r="CK340" s="342">
        <v>17.226409447586381</v>
      </c>
      <c r="CL340" s="342">
        <v>18.07711417137957</v>
      </c>
      <c r="CM340" s="342">
        <v>18.927818895172763</v>
      </c>
      <c r="CN340" s="342">
        <v>20.629228342759141</v>
      </c>
      <c r="CO340" s="342">
        <v>11.700966230425283</v>
      </c>
      <c r="CP340" s="342">
        <v>12.88397748695019</v>
      </c>
      <c r="CQ340" s="342">
        <v>13.475483115212644</v>
      </c>
      <c r="CR340" s="342">
        <v>14.066988743475093</v>
      </c>
      <c r="CS340" s="342">
        <v>15.25</v>
      </c>
      <c r="CT340" s="342">
        <v>16.938117186277111</v>
      </c>
      <c r="CU340" s="342">
        <v>17.782175779415667</v>
      </c>
      <c r="CV340" s="342">
        <v>18.626234372554222</v>
      </c>
      <c r="CW340" s="342">
        <v>20.314351558831333</v>
      </c>
      <c r="CY340" s="101">
        <f t="shared" si="506"/>
        <v>0</v>
      </c>
      <c r="CZ340" s="101">
        <f t="shared" si="507"/>
        <v>0</v>
      </c>
      <c r="DB340" s="101">
        <f t="shared" si="508"/>
        <v>0</v>
      </c>
      <c r="DD340" s="311">
        <f t="shared" si="509"/>
        <v>0</v>
      </c>
      <c r="DE340" s="311"/>
      <c r="DF340" s="101">
        <f t="shared" si="425"/>
        <v>0</v>
      </c>
      <c r="DG340" s="101">
        <f t="shared" si="426"/>
        <v>0</v>
      </c>
      <c r="DH340" s="101">
        <f t="shared" si="427"/>
        <v>0</v>
      </c>
      <c r="DI340" s="101">
        <f t="shared" si="428"/>
        <v>0</v>
      </c>
      <c r="DJ340" s="311">
        <f t="shared" si="429"/>
        <v>0</v>
      </c>
      <c r="DK340" s="311">
        <f t="shared" si="430"/>
        <v>0</v>
      </c>
      <c r="DL340" s="101">
        <f t="shared" si="431"/>
        <v>0</v>
      </c>
      <c r="DM340" s="101">
        <f t="shared" si="432"/>
        <v>0</v>
      </c>
      <c r="DN340" s="101">
        <f t="shared" si="433"/>
        <v>0</v>
      </c>
      <c r="DO340" s="101">
        <f t="shared" si="434"/>
        <v>0</v>
      </c>
      <c r="DP340" s="101">
        <f t="shared" si="435"/>
        <v>0</v>
      </c>
      <c r="DQ340" s="101">
        <f t="shared" si="436"/>
        <v>0</v>
      </c>
      <c r="DR340" s="101">
        <f t="shared" si="437"/>
        <v>0</v>
      </c>
      <c r="DS340" s="101">
        <f t="shared" si="438"/>
        <v>0</v>
      </c>
      <c r="DT340" s="101">
        <f t="shared" si="439"/>
        <v>0</v>
      </c>
      <c r="DU340" s="101">
        <f t="shared" si="440"/>
        <v>0</v>
      </c>
      <c r="DV340" s="101">
        <f t="shared" si="441"/>
        <v>0</v>
      </c>
      <c r="DW340" s="101">
        <f t="shared" si="442"/>
        <v>0</v>
      </c>
      <c r="DX340" s="311">
        <f t="shared" si="443"/>
        <v>0</v>
      </c>
      <c r="DY340" s="101">
        <f t="shared" si="444"/>
        <v>0</v>
      </c>
      <c r="DZ340" s="101">
        <f t="shared" si="445"/>
        <v>0</v>
      </c>
      <c r="EA340" s="101">
        <f t="shared" si="446"/>
        <v>0</v>
      </c>
      <c r="EB340" s="101">
        <f t="shared" si="447"/>
        <v>0</v>
      </c>
      <c r="EC340" s="101">
        <f t="shared" si="448"/>
        <v>0</v>
      </c>
      <c r="ED340" s="101">
        <f t="shared" si="449"/>
        <v>0</v>
      </c>
      <c r="EE340" s="101">
        <f t="shared" si="450"/>
        <v>0</v>
      </c>
      <c r="EF340" s="101">
        <f t="shared" si="451"/>
        <v>0</v>
      </c>
      <c r="EG340" s="101">
        <f t="shared" si="452"/>
        <v>0</v>
      </c>
      <c r="EH340" s="101">
        <f t="shared" si="453"/>
        <v>0</v>
      </c>
      <c r="EI340" s="101">
        <f t="shared" si="454"/>
        <v>0</v>
      </c>
      <c r="EJ340" s="101">
        <f t="shared" si="455"/>
        <v>0</v>
      </c>
      <c r="EK340" s="101">
        <f t="shared" si="456"/>
        <v>0</v>
      </c>
      <c r="EL340" s="101">
        <f t="shared" si="457"/>
        <v>0</v>
      </c>
      <c r="EM340" s="101">
        <f t="shared" si="458"/>
        <v>0</v>
      </c>
      <c r="EN340" s="101">
        <f t="shared" si="459"/>
        <v>0</v>
      </c>
      <c r="EO340" s="101">
        <f t="shared" si="460"/>
        <v>0</v>
      </c>
      <c r="EP340" s="101">
        <f t="shared" si="461"/>
        <v>0</v>
      </c>
      <c r="EQ340" s="101">
        <f t="shared" si="462"/>
        <v>0</v>
      </c>
    </row>
    <row r="341" spans="2:147" ht="21.75" customHeight="1" x14ac:dyDescent="0.45">
      <c r="B341" s="133" t="str">
        <f>IF(Data!B340&lt;&gt;"",Data!B340,"")</f>
        <v/>
      </c>
      <c r="C341" s="158" t="str">
        <f>IF(Data!C340&lt;&gt;"",Data!C340,"")</f>
        <v/>
      </c>
      <c r="D341" s="106" t="str">
        <f>IF(Data!D340&lt;&gt;"",Data!D340,"")</f>
        <v/>
      </c>
      <c r="E341" s="140">
        <f>IF(AND(I341=1,Data!T340=0),0,IF(I341=999,999,Data!T340))</f>
        <v>999</v>
      </c>
      <c r="F341" s="140" t="str">
        <f t="shared" si="463"/>
        <v/>
      </c>
      <c r="G341" s="140" t="str">
        <f>IF(Data!K340&lt;&gt;"",Data!K340,"")</f>
        <v/>
      </c>
      <c r="H341" s="141" t="str">
        <f>IF(Data!L340&lt;&gt;"",Data!L340,"")</f>
        <v/>
      </c>
      <c r="I341" s="63">
        <f>IF(Data!M340&lt;&gt;"",Data!M340,"")</f>
        <v>999</v>
      </c>
      <c r="J341" s="63">
        <f t="shared" si="464"/>
        <v>0</v>
      </c>
      <c r="L341" s="64" t="str">
        <f t="shared" si="465"/>
        <v/>
      </c>
      <c r="N341" s="63">
        <f t="shared" si="466"/>
        <v>0</v>
      </c>
      <c r="P341" s="64" t="str">
        <f t="shared" si="467"/>
        <v/>
      </c>
      <c r="R341" s="63">
        <f t="shared" si="468"/>
        <v>0</v>
      </c>
      <c r="S341" s="64" t="str">
        <f t="shared" si="469"/>
        <v/>
      </c>
      <c r="W341" s="310">
        <f t="shared" si="470"/>
        <v>999</v>
      </c>
      <c r="Y341" s="65">
        <f t="shared" si="471"/>
        <v>0</v>
      </c>
      <c r="Z341" s="65">
        <f t="shared" si="472"/>
        <v>0</v>
      </c>
      <c r="AA341" s="65">
        <f t="shared" si="473"/>
        <v>0</v>
      </c>
      <c r="AB341" s="65">
        <f t="shared" si="474"/>
        <v>0</v>
      </c>
      <c r="AC341" s="341">
        <f t="shared" si="475"/>
        <v>0</v>
      </c>
      <c r="AD341" s="65">
        <f t="shared" si="476"/>
        <v>0</v>
      </c>
      <c r="AE341" s="65">
        <f t="shared" si="477"/>
        <v>0</v>
      </c>
      <c r="AF341" s="65">
        <f t="shared" si="478"/>
        <v>0</v>
      </c>
      <c r="AG341" s="65">
        <f t="shared" si="479"/>
        <v>0</v>
      </c>
      <c r="AH341" s="65">
        <f t="shared" si="480"/>
        <v>0</v>
      </c>
      <c r="AI341" s="65">
        <f t="shared" si="481"/>
        <v>0</v>
      </c>
      <c r="AJ341" s="65">
        <f t="shared" si="482"/>
        <v>0</v>
      </c>
      <c r="AK341" s="65">
        <f t="shared" si="483"/>
        <v>0</v>
      </c>
      <c r="AL341" s="65">
        <f t="shared" si="484"/>
        <v>0</v>
      </c>
      <c r="AM341" s="65">
        <f t="shared" si="485"/>
        <v>0</v>
      </c>
      <c r="AN341" s="65">
        <f t="shared" si="486"/>
        <v>0</v>
      </c>
      <c r="AO341" s="65">
        <f t="shared" si="487"/>
        <v>0</v>
      </c>
      <c r="AP341" s="65">
        <f t="shared" si="488"/>
        <v>0</v>
      </c>
      <c r="AQ341" s="65">
        <f t="shared" si="489"/>
        <v>0</v>
      </c>
      <c r="AR341" s="65">
        <f t="shared" si="490"/>
        <v>0</v>
      </c>
      <c r="AS341" s="65">
        <f t="shared" si="491"/>
        <v>0</v>
      </c>
      <c r="AT341" s="65">
        <f t="shared" si="492"/>
        <v>0</v>
      </c>
      <c r="AU341" s="65">
        <f t="shared" si="493"/>
        <v>0</v>
      </c>
      <c r="AV341" s="65">
        <f t="shared" si="494"/>
        <v>0</v>
      </c>
      <c r="AW341" s="65">
        <f t="shared" si="495"/>
        <v>0</v>
      </c>
      <c r="AX341" s="65">
        <f t="shared" si="496"/>
        <v>0</v>
      </c>
      <c r="AY341" s="65">
        <f t="shared" si="497"/>
        <v>0</v>
      </c>
      <c r="AZ341" s="65">
        <f t="shared" si="498"/>
        <v>0</v>
      </c>
      <c r="BA341" s="65">
        <f t="shared" si="499"/>
        <v>0</v>
      </c>
      <c r="BB341" s="65">
        <f t="shared" si="500"/>
        <v>0</v>
      </c>
      <c r="BC341" s="65">
        <f t="shared" si="501"/>
        <v>0</v>
      </c>
      <c r="BD341" s="65">
        <f t="shared" si="502"/>
        <v>0</v>
      </c>
      <c r="BE341" s="65">
        <f t="shared" si="503"/>
        <v>0</v>
      </c>
      <c r="BF341" s="65">
        <f t="shared" si="504"/>
        <v>0</v>
      </c>
      <c r="BG341" s="65">
        <f t="shared" si="505"/>
        <v>0</v>
      </c>
      <c r="BI341" s="371">
        <v>2086</v>
      </c>
      <c r="BJ341" s="342">
        <v>14.303164621572513</v>
      </c>
      <c r="BK341" s="342">
        <v>16.802109747715008</v>
      </c>
      <c r="BL341" s="342">
        <v>18.051582310786259</v>
      </c>
      <c r="BM341" s="342">
        <v>19.301054873857506</v>
      </c>
      <c r="BN341" s="342">
        <v>21.8</v>
      </c>
      <c r="BO341" s="342">
        <v>26.851059297522067</v>
      </c>
      <c r="BP341" s="342">
        <v>29.3765889462831</v>
      </c>
      <c r="BQ341" s="342">
        <v>31.902118595044136</v>
      </c>
      <c r="BR341" s="342">
        <v>36.953177892566202</v>
      </c>
      <c r="BS341" s="65"/>
      <c r="BT341" s="371">
        <v>2086</v>
      </c>
      <c r="BU341" s="342">
        <v>105.82534351456746</v>
      </c>
      <c r="BV341" s="342">
        <v>110.71689567637831</v>
      </c>
      <c r="BW341" s="342">
        <v>113.16267175728373</v>
      </c>
      <c r="BX341" s="342">
        <v>115.60844783818915</v>
      </c>
      <c r="BY341" s="342">
        <v>120.5</v>
      </c>
      <c r="BZ341" s="342">
        <v>125.33838311657377</v>
      </c>
      <c r="CA341" s="342">
        <v>127.75757467486065</v>
      </c>
      <c r="CB341" s="342">
        <v>130.17676623314753</v>
      </c>
      <c r="CC341" s="342">
        <v>135.0151493497213</v>
      </c>
      <c r="CE341" s="385">
        <v>100</v>
      </c>
      <c r="CF341" s="342">
        <v>12.090843014353091</v>
      </c>
      <c r="CG341" s="342">
        <v>13.260562009568726</v>
      </c>
      <c r="CH341" s="342">
        <v>13.845421507176546</v>
      </c>
      <c r="CI341" s="342">
        <v>14.430281004784364</v>
      </c>
      <c r="CJ341" s="342">
        <v>15.6</v>
      </c>
      <c r="CK341" s="342">
        <v>17.30140944758638</v>
      </c>
      <c r="CL341" s="342">
        <v>18.152114171379569</v>
      </c>
      <c r="CM341" s="342">
        <v>19.002818895172762</v>
      </c>
      <c r="CN341" s="342">
        <v>20.704228342759144</v>
      </c>
      <c r="CO341" s="342">
        <v>11.79084301435309</v>
      </c>
      <c r="CP341" s="342">
        <v>12.960562009568726</v>
      </c>
      <c r="CQ341" s="342">
        <v>13.545421507176545</v>
      </c>
      <c r="CR341" s="342">
        <v>14.130281004784363</v>
      </c>
      <c r="CS341" s="342">
        <v>15.3</v>
      </c>
      <c r="CT341" s="342">
        <v>17.001409447586379</v>
      </c>
      <c r="CU341" s="342">
        <v>17.852114171379569</v>
      </c>
      <c r="CV341" s="342">
        <v>18.702818895172761</v>
      </c>
      <c r="CW341" s="342">
        <v>20.40422834275914</v>
      </c>
      <c r="CY341" s="101">
        <f t="shared" si="506"/>
        <v>0</v>
      </c>
      <c r="CZ341" s="101">
        <f t="shared" si="507"/>
        <v>0</v>
      </c>
      <c r="DB341" s="101">
        <f t="shared" si="508"/>
        <v>0</v>
      </c>
      <c r="DD341" s="311">
        <f t="shared" si="509"/>
        <v>0</v>
      </c>
      <c r="DE341" s="311"/>
      <c r="DF341" s="101">
        <f t="shared" si="425"/>
        <v>0</v>
      </c>
      <c r="DG341" s="101">
        <f t="shared" si="426"/>
        <v>0</v>
      </c>
      <c r="DH341" s="101">
        <f t="shared" si="427"/>
        <v>0</v>
      </c>
      <c r="DI341" s="101">
        <f t="shared" si="428"/>
        <v>0</v>
      </c>
      <c r="DJ341" s="311">
        <f t="shared" si="429"/>
        <v>0</v>
      </c>
      <c r="DK341" s="311">
        <f t="shared" si="430"/>
        <v>0</v>
      </c>
      <c r="DL341" s="101">
        <f t="shared" si="431"/>
        <v>0</v>
      </c>
      <c r="DM341" s="101">
        <f t="shared" si="432"/>
        <v>0</v>
      </c>
      <c r="DN341" s="101">
        <f t="shared" si="433"/>
        <v>0</v>
      </c>
      <c r="DO341" s="101">
        <f t="shared" si="434"/>
        <v>0</v>
      </c>
      <c r="DP341" s="101">
        <f t="shared" si="435"/>
        <v>0</v>
      </c>
      <c r="DQ341" s="101">
        <f t="shared" si="436"/>
        <v>0</v>
      </c>
      <c r="DR341" s="101">
        <f t="shared" si="437"/>
        <v>0</v>
      </c>
      <c r="DS341" s="101">
        <f t="shared" si="438"/>
        <v>0</v>
      </c>
      <c r="DT341" s="101">
        <f t="shared" si="439"/>
        <v>0</v>
      </c>
      <c r="DU341" s="101">
        <f t="shared" si="440"/>
        <v>0</v>
      </c>
      <c r="DV341" s="101">
        <f t="shared" si="441"/>
        <v>0</v>
      </c>
      <c r="DW341" s="101">
        <f t="shared" si="442"/>
        <v>0</v>
      </c>
      <c r="DX341" s="311">
        <f t="shared" si="443"/>
        <v>0</v>
      </c>
      <c r="DY341" s="101">
        <f t="shared" si="444"/>
        <v>0</v>
      </c>
      <c r="DZ341" s="101">
        <f t="shared" si="445"/>
        <v>0</v>
      </c>
      <c r="EA341" s="101">
        <f t="shared" si="446"/>
        <v>0</v>
      </c>
      <c r="EB341" s="101">
        <f t="shared" si="447"/>
        <v>0</v>
      </c>
      <c r="EC341" s="101">
        <f t="shared" si="448"/>
        <v>0</v>
      </c>
      <c r="ED341" s="101">
        <f t="shared" si="449"/>
        <v>0</v>
      </c>
      <c r="EE341" s="101">
        <f t="shared" si="450"/>
        <v>0</v>
      </c>
      <c r="EF341" s="101">
        <f t="shared" si="451"/>
        <v>0</v>
      </c>
      <c r="EG341" s="101">
        <f t="shared" si="452"/>
        <v>0</v>
      </c>
      <c r="EH341" s="101">
        <f t="shared" si="453"/>
        <v>0</v>
      </c>
      <c r="EI341" s="101">
        <f t="shared" si="454"/>
        <v>0</v>
      </c>
      <c r="EJ341" s="101">
        <f t="shared" si="455"/>
        <v>0</v>
      </c>
      <c r="EK341" s="101">
        <f t="shared" si="456"/>
        <v>0</v>
      </c>
      <c r="EL341" s="101">
        <f t="shared" si="457"/>
        <v>0</v>
      </c>
      <c r="EM341" s="101">
        <f t="shared" si="458"/>
        <v>0</v>
      </c>
      <c r="EN341" s="101">
        <f t="shared" si="459"/>
        <v>0</v>
      </c>
      <c r="EO341" s="101">
        <f t="shared" si="460"/>
        <v>0</v>
      </c>
      <c r="EP341" s="101">
        <f t="shared" si="461"/>
        <v>0</v>
      </c>
      <c r="EQ341" s="101">
        <f t="shared" si="462"/>
        <v>0</v>
      </c>
    </row>
    <row r="342" spans="2:147" ht="21.75" customHeight="1" x14ac:dyDescent="0.45">
      <c r="B342" s="133" t="str">
        <f>IF(Data!B341&lt;&gt;"",Data!B341,"")</f>
        <v/>
      </c>
      <c r="C342" s="158" t="str">
        <f>IF(Data!C341&lt;&gt;"",Data!C341,"")</f>
        <v/>
      </c>
      <c r="D342" s="106" t="str">
        <f>IF(Data!D341&lt;&gt;"",Data!D341,"")</f>
        <v/>
      </c>
      <c r="E342" s="140">
        <f>IF(AND(I342=1,Data!T341=0),0,IF(I342=999,999,Data!T341))</f>
        <v>999</v>
      </c>
      <c r="F342" s="140" t="str">
        <f t="shared" si="463"/>
        <v/>
      </c>
      <c r="G342" s="140" t="str">
        <f>IF(Data!K341&lt;&gt;"",Data!K341,"")</f>
        <v/>
      </c>
      <c r="H342" s="141" t="str">
        <f>IF(Data!L341&lt;&gt;"",Data!L341,"")</f>
        <v/>
      </c>
      <c r="I342" s="63">
        <f>IF(Data!M341&lt;&gt;"",Data!M341,"")</f>
        <v>999</v>
      </c>
      <c r="J342" s="63">
        <f t="shared" si="464"/>
        <v>0</v>
      </c>
      <c r="L342" s="64" t="str">
        <f t="shared" si="465"/>
        <v/>
      </c>
      <c r="N342" s="63">
        <f t="shared" si="466"/>
        <v>0</v>
      </c>
      <c r="P342" s="64" t="str">
        <f t="shared" si="467"/>
        <v/>
      </c>
      <c r="R342" s="63">
        <f t="shared" si="468"/>
        <v>0</v>
      </c>
      <c r="S342" s="64" t="str">
        <f t="shared" si="469"/>
        <v/>
      </c>
      <c r="W342" s="310">
        <f t="shared" si="470"/>
        <v>999</v>
      </c>
      <c r="Y342" s="65">
        <f t="shared" si="471"/>
        <v>0</v>
      </c>
      <c r="Z342" s="65">
        <f t="shared" si="472"/>
        <v>0</v>
      </c>
      <c r="AA342" s="65">
        <f t="shared" si="473"/>
        <v>0</v>
      </c>
      <c r="AB342" s="65">
        <f t="shared" si="474"/>
        <v>0</v>
      </c>
      <c r="AC342" s="341">
        <f t="shared" si="475"/>
        <v>0</v>
      </c>
      <c r="AD342" s="65">
        <f t="shared" si="476"/>
        <v>0</v>
      </c>
      <c r="AE342" s="65">
        <f t="shared" si="477"/>
        <v>0</v>
      </c>
      <c r="AF342" s="65">
        <f t="shared" si="478"/>
        <v>0</v>
      </c>
      <c r="AG342" s="65">
        <f t="shared" si="479"/>
        <v>0</v>
      </c>
      <c r="AH342" s="65">
        <f t="shared" si="480"/>
        <v>0</v>
      </c>
      <c r="AI342" s="65">
        <f t="shared" si="481"/>
        <v>0</v>
      </c>
      <c r="AJ342" s="65">
        <f t="shared" si="482"/>
        <v>0</v>
      </c>
      <c r="AK342" s="65">
        <f t="shared" si="483"/>
        <v>0</v>
      </c>
      <c r="AL342" s="65">
        <f t="shared" si="484"/>
        <v>0</v>
      </c>
      <c r="AM342" s="65">
        <f t="shared" si="485"/>
        <v>0</v>
      </c>
      <c r="AN342" s="65">
        <f t="shared" si="486"/>
        <v>0</v>
      </c>
      <c r="AO342" s="65">
        <f t="shared" si="487"/>
        <v>0</v>
      </c>
      <c r="AP342" s="65">
        <f t="shared" si="488"/>
        <v>0</v>
      </c>
      <c r="AQ342" s="65">
        <f t="shared" si="489"/>
        <v>0</v>
      </c>
      <c r="AR342" s="65">
        <f t="shared" si="490"/>
        <v>0</v>
      </c>
      <c r="AS342" s="65">
        <f t="shared" si="491"/>
        <v>0</v>
      </c>
      <c r="AT342" s="65">
        <f t="shared" si="492"/>
        <v>0</v>
      </c>
      <c r="AU342" s="65">
        <f t="shared" si="493"/>
        <v>0</v>
      </c>
      <c r="AV342" s="65">
        <f t="shared" si="494"/>
        <v>0</v>
      </c>
      <c r="AW342" s="65">
        <f t="shared" si="495"/>
        <v>0</v>
      </c>
      <c r="AX342" s="65">
        <f t="shared" si="496"/>
        <v>0</v>
      </c>
      <c r="AY342" s="65">
        <f t="shared" si="497"/>
        <v>0</v>
      </c>
      <c r="AZ342" s="65">
        <f t="shared" si="498"/>
        <v>0</v>
      </c>
      <c r="BA342" s="65">
        <f t="shared" si="499"/>
        <v>0</v>
      </c>
      <c r="BB342" s="65">
        <f t="shared" si="500"/>
        <v>0</v>
      </c>
      <c r="BC342" s="65">
        <f t="shared" si="501"/>
        <v>0</v>
      </c>
      <c r="BD342" s="65">
        <f t="shared" si="502"/>
        <v>0</v>
      </c>
      <c r="BE342" s="65">
        <f t="shared" si="503"/>
        <v>0</v>
      </c>
      <c r="BF342" s="65">
        <f t="shared" si="504"/>
        <v>0</v>
      </c>
      <c r="BG342" s="65">
        <f t="shared" si="505"/>
        <v>0</v>
      </c>
      <c r="BI342" s="371">
        <v>2087</v>
      </c>
      <c r="BJ342" s="342">
        <v>14.403164621572511</v>
      </c>
      <c r="BK342" s="342">
        <v>16.902109747715006</v>
      </c>
      <c r="BL342" s="342">
        <v>18.151582310786257</v>
      </c>
      <c r="BM342" s="342">
        <v>19.401054873857504</v>
      </c>
      <c r="BN342" s="342">
        <v>21.9</v>
      </c>
      <c r="BO342" s="342">
        <v>27.110566433233288</v>
      </c>
      <c r="BP342" s="342">
        <v>29.715849649849932</v>
      </c>
      <c r="BQ342" s="342">
        <v>32.321132866466577</v>
      </c>
      <c r="BR342" s="342">
        <v>37.531699299699866</v>
      </c>
      <c r="BS342" s="65"/>
      <c r="BT342" s="371">
        <v>2087</v>
      </c>
      <c r="BU342" s="342">
        <v>106.06583637885623</v>
      </c>
      <c r="BV342" s="342">
        <v>111.01055758590415</v>
      </c>
      <c r="BW342" s="342">
        <v>113.48291818942812</v>
      </c>
      <c r="BX342" s="342">
        <v>115.95527879295209</v>
      </c>
      <c r="BY342" s="342">
        <v>120.9</v>
      </c>
      <c r="BZ342" s="342">
        <v>125.73838311657377</v>
      </c>
      <c r="CA342" s="342">
        <v>128.15757467486065</v>
      </c>
      <c r="CB342" s="342">
        <v>130.57676623314754</v>
      </c>
      <c r="CC342" s="342">
        <v>135.4151493497213</v>
      </c>
      <c r="CE342" s="385">
        <v>100.25</v>
      </c>
      <c r="CF342" s="342">
        <v>12.140843014353091</v>
      </c>
      <c r="CG342" s="342">
        <v>13.310562009568727</v>
      </c>
      <c r="CH342" s="342">
        <v>13.895421507176547</v>
      </c>
      <c r="CI342" s="342">
        <v>14.480281004784363</v>
      </c>
      <c r="CJ342" s="342">
        <v>15.65</v>
      </c>
      <c r="CK342" s="342">
        <v>17.364701708895648</v>
      </c>
      <c r="CL342" s="342">
        <v>18.222052563343475</v>
      </c>
      <c r="CM342" s="342">
        <v>19.079403417791298</v>
      </c>
      <c r="CN342" s="342">
        <v>20.794105126686951</v>
      </c>
      <c r="CO342" s="342">
        <v>11.825966230425283</v>
      </c>
      <c r="CP342" s="342">
        <v>13.00897748695019</v>
      </c>
      <c r="CQ342" s="342">
        <v>13.600483115212644</v>
      </c>
      <c r="CR342" s="342">
        <v>14.191988743475093</v>
      </c>
      <c r="CS342" s="342">
        <v>15.375</v>
      </c>
      <c r="CT342" s="342">
        <v>17.089701708895646</v>
      </c>
      <c r="CU342" s="342">
        <v>17.947052563343473</v>
      </c>
      <c r="CV342" s="342">
        <v>18.804403417791299</v>
      </c>
      <c r="CW342" s="342">
        <v>20.519105126686945</v>
      </c>
      <c r="CY342" s="101">
        <f t="shared" si="506"/>
        <v>0</v>
      </c>
      <c r="CZ342" s="101">
        <f t="shared" si="507"/>
        <v>0</v>
      </c>
      <c r="DB342" s="101">
        <f t="shared" si="508"/>
        <v>0</v>
      </c>
      <c r="DD342" s="311">
        <f t="shared" si="509"/>
        <v>0</v>
      </c>
      <c r="DE342" s="311"/>
      <c r="DF342" s="101">
        <f t="shared" si="425"/>
        <v>0</v>
      </c>
      <c r="DG342" s="101">
        <f t="shared" si="426"/>
        <v>0</v>
      </c>
      <c r="DH342" s="101">
        <f t="shared" si="427"/>
        <v>0</v>
      </c>
      <c r="DI342" s="101">
        <f t="shared" si="428"/>
        <v>0</v>
      </c>
      <c r="DJ342" s="311">
        <f t="shared" si="429"/>
        <v>0</v>
      </c>
      <c r="DK342" s="311">
        <f t="shared" si="430"/>
        <v>0</v>
      </c>
      <c r="DL342" s="101">
        <f t="shared" si="431"/>
        <v>0</v>
      </c>
      <c r="DM342" s="101">
        <f t="shared" si="432"/>
        <v>0</v>
      </c>
      <c r="DN342" s="101">
        <f t="shared" si="433"/>
        <v>0</v>
      </c>
      <c r="DO342" s="101">
        <f t="shared" si="434"/>
        <v>0</v>
      </c>
      <c r="DP342" s="101">
        <f t="shared" si="435"/>
        <v>0</v>
      </c>
      <c r="DQ342" s="101">
        <f t="shared" si="436"/>
        <v>0</v>
      </c>
      <c r="DR342" s="101">
        <f t="shared" si="437"/>
        <v>0</v>
      </c>
      <c r="DS342" s="101">
        <f t="shared" si="438"/>
        <v>0</v>
      </c>
      <c r="DT342" s="101">
        <f t="shared" si="439"/>
        <v>0</v>
      </c>
      <c r="DU342" s="101">
        <f t="shared" si="440"/>
        <v>0</v>
      </c>
      <c r="DV342" s="101">
        <f t="shared" si="441"/>
        <v>0</v>
      </c>
      <c r="DW342" s="101">
        <f t="shared" si="442"/>
        <v>0</v>
      </c>
      <c r="DX342" s="311">
        <f t="shared" si="443"/>
        <v>0</v>
      </c>
      <c r="DY342" s="101">
        <f t="shared" si="444"/>
        <v>0</v>
      </c>
      <c r="DZ342" s="101">
        <f t="shared" si="445"/>
        <v>0</v>
      </c>
      <c r="EA342" s="101">
        <f t="shared" si="446"/>
        <v>0</v>
      </c>
      <c r="EB342" s="101">
        <f t="shared" si="447"/>
        <v>0</v>
      </c>
      <c r="EC342" s="101">
        <f t="shared" si="448"/>
        <v>0</v>
      </c>
      <c r="ED342" s="101">
        <f t="shared" si="449"/>
        <v>0</v>
      </c>
      <c r="EE342" s="101">
        <f t="shared" si="450"/>
        <v>0</v>
      </c>
      <c r="EF342" s="101">
        <f t="shared" si="451"/>
        <v>0</v>
      </c>
      <c r="EG342" s="101">
        <f t="shared" si="452"/>
        <v>0</v>
      </c>
      <c r="EH342" s="101">
        <f t="shared" si="453"/>
        <v>0</v>
      </c>
      <c r="EI342" s="101">
        <f t="shared" si="454"/>
        <v>0</v>
      </c>
      <c r="EJ342" s="101">
        <f t="shared" si="455"/>
        <v>0</v>
      </c>
      <c r="EK342" s="101">
        <f t="shared" si="456"/>
        <v>0</v>
      </c>
      <c r="EL342" s="101">
        <f t="shared" si="457"/>
        <v>0</v>
      </c>
      <c r="EM342" s="101">
        <f t="shared" si="458"/>
        <v>0</v>
      </c>
      <c r="EN342" s="101">
        <f t="shared" si="459"/>
        <v>0</v>
      </c>
      <c r="EO342" s="101">
        <f t="shared" si="460"/>
        <v>0</v>
      </c>
      <c r="EP342" s="101">
        <f t="shared" si="461"/>
        <v>0</v>
      </c>
      <c r="EQ342" s="101">
        <f t="shared" si="462"/>
        <v>0</v>
      </c>
    </row>
    <row r="343" spans="2:147" ht="21.75" customHeight="1" x14ac:dyDescent="0.45">
      <c r="B343" s="133" t="str">
        <f>IF(Data!B342&lt;&gt;"",Data!B342,"")</f>
        <v/>
      </c>
      <c r="C343" s="158" t="str">
        <f>IF(Data!C342&lt;&gt;"",Data!C342,"")</f>
        <v/>
      </c>
      <c r="D343" s="106" t="str">
        <f>IF(Data!D342&lt;&gt;"",Data!D342,"")</f>
        <v/>
      </c>
      <c r="E343" s="140">
        <f>IF(AND(I343=1,Data!T342=0),0,IF(I343=999,999,Data!T342))</f>
        <v>999</v>
      </c>
      <c r="F343" s="140" t="str">
        <f t="shared" si="463"/>
        <v/>
      </c>
      <c r="G343" s="140" t="str">
        <f>IF(Data!K342&lt;&gt;"",Data!K342,"")</f>
        <v/>
      </c>
      <c r="H343" s="141" t="str">
        <f>IF(Data!L342&lt;&gt;"",Data!L342,"")</f>
        <v/>
      </c>
      <c r="I343" s="63">
        <f>IF(Data!M342&lt;&gt;"",Data!M342,"")</f>
        <v>999</v>
      </c>
      <c r="J343" s="63">
        <f t="shared" si="464"/>
        <v>0</v>
      </c>
      <c r="L343" s="64" t="str">
        <f t="shared" si="465"/>
        <v/>
      </c>
      <c r="N343" s="63">
        <f t="shared" si="466"/>
        <v>0</v>
      </c>
      <c r="P343" s="64" t="str">
        <f t="shared" si="467"/>
        <v/>
      </c>
      <c r="R343" s="63">
        <f t="shared" si="468"/>
        <v>0</v>
      </c>
      <c r="S343" s="64" t="str">
        <f t="shared" si="469"/>
        <v/>
      </c>
      <c r="W343" s="310">
        <f t="shared" si="470"/>
        <v>999</v>
      </c>
      <c r="Y343" s="65">
        <f t="shared" si="471"/>
        <v>0</v>
      </c>
      <c r="Z343" s="65">
        <f t="shared" si="472"/>
        <v>0</v>
      </c>
      <c r="AA343" s="65">
        <f t="shared" si="473"/>
        <v>0</v>
      </c>
      <c r="AB343" s="65">
        <f t="shared" si="474"/>
        <v>0</v>
      </c>
      <c r="AC343" s="341">
        <f t="shared" si="475"/>
        <v>0</v>
      </c>
      <c r="AD343" s="65">
        <f t="shared" si="476"/>
        <v>0</v>
      </c>
      <c r="AE343" s="65">
        <f t="shared" si="477"/>
        <v>0</v>
      </c>
      <c r="AF343" s="65">
        <f t="shared" si="478"/>
        <v>0</v>
      </c>
      <c r="AG343" s="65">
        <f t="shared" si="479"/>
        <v>0</v>
      </c>
      <c r="AH343" s="65">
        <f t="shared" si="480"/>
        <v>0</v>
      </c>
      <c r="AI343" s="65">
        <f t="shared" si="481"/>
        <v>0</v>
      </c>
      <c r="AJ343" s="65">
        <f t="shared" si="482"/>
        <v>0</v>
      </c>
      <c r="AK343" s="65">
        <f t="shared" si="483"/>
        <v>0</v>
      </c>
      <c r="AL343" s="65">
        <f t="shared" si="484"/>
        <v>0</v>
      </c>
      <c r="AM343" s="65">
        <f t="shared" si="485"/>
        <v>0</v>
      </c>
      <c r="AN343" s="65">
        <f t="shared" si="486"/>
        <v>0</v>
      </c>
      <c r="AO343" s="65">
        <f t="shared" si="487"/>
        <v>0</v>
      </c>
      <c r="AP343" s="65">
        <f t="shared" si="488"/>
        <v>0</v>
      </c>
      <c r="AQ343" s="65">
        <f t="shared" si="489"/>
        <v>0</v>
      </c>
      <c r="AR343" s="65">
        <f t="shared" si="490"/>
        <v>0</v>
      </c>
      <c r="AS343" s="65">
        <f t="shared" si="491"/>
        <v>0</v>
      </c>
      <c r="AT343" s="65">
        <f t="shared" si="492"/>
        <v>0</v>
      </c>
      <c r="AU343" s="65">
        <f t="shared" si="493"/>
        <v>0</v>
      </c>
      <c r="AV343" s="65">
        <f t="shared" si="494"/>
        <v>0</v>
      </c>
      <c r="AW343" s="65">
        <f t="shared" si="495"/>
        <v>0</v>
      </c>
      <c r="AX343" s="65">
        <f t="shared" si="496"/>
        <v>0</v>
      </c>
      <c r="AY343" s="65">
        <f t="shared" si="497"/>
        <v>0</v>
      </c>
      <c r="AZ343" s="65">
        <f t="shared" si="498"/>
        <v>0</v>
      </c>
      <c r="BA343" s="65">
        <f t="shared" si="499"/>
        <v>0</v>
      </c>
      <c r="BB343" s="65">
        <f t="shared" si="500"/>
        <v>0</v>
      </c>
      <c r="BC343" s="65">
        <f t="shared" si="501"/>
        <v>0</v>
      </c>
      <c r="BD343" s="65">
        <f t="shared" si="502"/>
        <v>0</v>
      </c>
      <c r="BE343" s="65">
        <f t="shared" si="503"/>
        <v>0</v>
      </c>
      <c r="BF343" s="65">
        <f t="shared" si="504"/>
        <v>0</v>
      </c>
      <c r="BG343" s="65">
        <f t="shared" si="505"/>
        <v>0</v>
      </c>
      <c r="BI343" s="371">
        <v>2088</v>
      </c>
      <c r="BJ343" s="342">
        <v>14.443657485861287</v>
      </c>
      <c r="BK343" s="342">
        <v>16.995771657240859</v>
      </c>
      <c r="BL343" s="342">
        <v>18.271828742930644</v>
      </c>
      <c r="BM343" s="342">
        <v>19.54788582862043</v>
      </c>
      <c r="BN343" s="342">
        <v>22.1</v>
      </c>
      <c r="BO343" s="342">
        <v>27.416904523707441</v>
      </c>
      <c r="BP343" s="342">
        <v>30.075356785561162</v>
      </c>
      <c r="BQ343" s="342">
        <v>32.73380904741488</v>
      </c>
      <c r="BR343" s="342">
        <v>38.050713571122316</v>
      </c>
      <c r="BS343" s="65"/>
      <c r="BT343" s="371">
        <v>2088</v>
      </c>
      <c r="BU343" s="342">
        <v>106.46583637885625</v>
      </c>
      <c r="BV343" s="342">
        <v>111.41055758590417</v>
      </c>
      <c r="BW343" s="342">
        <v>113.88291818942812</v>
      </c>
      <c r="BX343" s="342">
        <v>116.35527879295208</v>
      </c>
      <c r="BY343" s="342">
        <v>121.3</v>
      </c>
      <c r="BZ343" s="342">
        <v>126.19155216181085</v>
      </c>
      <c r="CA343" s="342">
        <v>128.63732824271628</v>
      </c>
      <c r="CB343" s="342">
        <v>131.08310432362168</v>
      </c>
      <c r="CC343" s="342">
        <v>135.97465648543255</v>
      </c>
      <c r="CE343" s="385">
        <v>100.5</v>
      </c>
      <c r="CF343" s="342">
        <v>12.19084301435309</v>
      </c>
      <c r="CG343" s="342">
        <v>13.360562009568726</v>
      </c>
      <c r="CH343" s="342">
        <v>13.945421507176546</v>
      </c>
      <c r="CI343" s="342">
        <v>14.530281004784364</v>
      </c>
      <c r="CJ343" s="342">
        <v>15.7</v>
      </c>
      <c r="CK343" s="342">
        <v>17.427993970204916</v>
      </c>
      <c r="CL343" s="342">
        <v>18.291990955307377</v>
      </c>
      <c r="CM343" s="342">
        <v>19.155987940409837</v>
      </c>
      <c r="CN343" s="342">
        <v>20.883981910614757</v>
      </c>
      <c r="CO343" s="342">
        <v>11.861089446497479</v>
      </c>
      <c r="CP343" s="342">
        <v>13.057392964331653</v>
      </c>
      <c r="CQ343" s="342">
        <v>13.65554472324874</v>
      </c>
      <c r="CR343" s="342">
        <v>14.253696482165825</v>
      </c>
      <c r="CS343" s="342">
        <v>15.45</v>
      </c>
      <c r="CT343" s="342">
        <v>17.177993970204916</v>
      </c>
      <c r="CU343" s="342">
        <v>18.041990955307377</v>
      </c>
      <c r="CV343" s="342">
        <v>18.905987940409837</v>
      </c>
      <c r="CW343" s="342">
        <v>20.63398191061475</v>
      </c>
      <c r="CY343" s="101">
        <f t="shared" si="506"/>
        <v>0</v>
      </c>
      <c r="CZ343" s="101">
        <f t="shared" si="507"/>
        <v>0</v>
      </c>
      <c r="DB343" s="101">
        <f t="shared" si="508"/>
        <v>0</v>
      </c>
      <c r="DD343" s="311">
        <f t="shared" si="509"/>
        <v>0</v>
      </c>
      <c r="DE343" s="311"/>
      <c r="DF343" s="101">
        <f t="shared" si="425"/>
        <v>0</v>
      </c>
      <c r="DG343" s="101">
        <f t="shared" si="426"/>
        <v>0</v>
      </c>
      <c r="DH343" s="101">
        <f t="shared" si="427"/>
        <v>0</v>
      </c>
      <c r="DI343" s="101">
        <f t="shared" si="428"/>
        <v>0</v>
      </c>
      <c r="DJ343" s="311">
        <f t="shared" si="429"/>
        <v>0</v>
      </c>
      <c r="DK343" s="311">
        <f t="shared" si="430"/>
        <v>0</v>
      </c>
      <c r="DL343" s="101">
        <f t="shared" si="431"/>
        <v>0</v>
      </c>
      <c r="DM343" s="101">
        <f t="shared" si="432"/>
        <v>0</v>
      </c>
      <c r="DN343" s="101">
        <f t="shared" si="433"/>
        <v>0</v>
      </c>
      <c r="DO343" s="101">
        <f t="shared" si="434"/>
        <v>0</v>
      </c>
      <c r="DP343" s="101">
        <f t="shared" si="435"/>
        <v>0</v>
      </c>
      <c r="DQ343" s="101">
        <f t="shared" si="436"/>
        <v>0</v>
      </c>
      <c r="DR343" s="101">
        <f t="shared" si="437"/>
        <v>0</v>
      </c>
      <c r="DS343" s="101">
        <f t="shared" si="438"/>
        <v>0</v>
      </c>
      <c r="DT343" s="101">
        <f t="shared" si="439"/>
        <v>0</v>
      </c>
      <c r="DU343" s="101">
        <f t="shared" si="440"/>
        <v>0</v>
      </c>
      <c r="DV343" s="101">
        <f t="shared" si="441"/>
        <v>0</v>
      </c>
      <c r="DW343" s="101">
        <f t="shared" si="442"/>
        <v>0</v>
      </c>
      <c r="DX343" s="311">
        <f t="shared" si="443"/>
        <v>0</v>
      </c>
      <c r="DY343" s="101">
        <f t="shared" si="444"/>
        <v>0</v>
      </c>
      <c r="DZ343" s="101">
        <f t="shared" si="445"/>
        <v>0</v>
      </c>
      <c r="EA343" s="101">
        <f t="shared" si="446"/>
        <v>0</v>
      </c>
      <c r="EB343" s="101">
        <f t="shared" si="447"/>
        <v>0</v>
      </c>
      <c r="EC343" s="101">
        <f t="shared" si="448"/>
        <v>0</v>
      </c>
      <c r="ED343" s="101">
        <f t="shared" si="449"/>
        <v>0</v>
      </c>
      <c r="EE343" s="101">
        <f t="shared" si="450"/>
        <v>0</v>
      </c>
      <c r="EF343" s="101">
        <f t="shared" si="451"/>
        <v>0</v>
      </c>
      <c r="EG343" s="101">
        <f t="shared" si="452"/>
        <v>0</v>
      </c>
      <c r="EH343" s="101">
        <f t="shared" si="453"/>
        <v>0</v>
      </c>
      <c r="EI343" s="101">
        <f t="shared" si="454"/>
        <v>0</v>
      </c>
      <c r="EJ343" s="101">
        <f t="shared" si="455"/>
        <v>0</v>
      </c>
      <c r="EK343" s="101">
        <f t="shared" si="456"/>
        <v>0</v>
      </c>
      <c r="EL343" s="101">
        <f t="shared" si="457"/>
        <v>0</v>
      </c>
      <c r="EM343" s="101">
        <f t="shared" si="458"/>
        <v>0</v>
      </c>
      <c r="EN343" s="101">
        <f t="shared" si="459"/>
        <v>0</v>
      </c>
      <c r="EO343" s="101">
        <f t="shared" si="460"/>
        <v>0</v>
      </c>
      <c r="EP343" s="101">
        <f t="shared" si="461"/>
        <v>0</v>
      </c>
      <c r="EQ343" s="101">
        <f t="shared" si="462"/>
        <v>0</v>
      </c>
    </row>
    <row r="344" spans="2:147" ht="21.75" customHeight="1" x14ac:dyDescent="0.45">
      <c r="B344" s="133" t="str">
        <f>IF(Data!B343&lt;&gt;"",Data!B343,"")</f>
        <v/>
      </c>
      <c r="C344" s="158" t="str">
        <f>IF(Data!C343&lt;&gt;"",Data!C343,"")</f>
        <v/>
      </c>
      <c r="D344" s="106" t="str">
        <f>IF(Data!D343&lt;&gt;"",Data!D343,"")</f>
        <v/>
      </c>
      <c r="E344" s="140">
        <f>IF(AND(I344=1,Data!T343=0),0,IF(I344=999,999,Data!T343))</f>
        <v>999</v>
      </c>
      <c r="F344" s="140" t="str">
        <f t="shared" si="463"/>
        <v/>
      </c>
      <c r="G344" s="140" t="str">
        <f>IF(Data!K343&lt;&gt;"",Data!K343,"")</f>
        <v/>
      </c>
      <c r="H344" s="141" t="str">
        <f>IF(Data!L343&lt;&gt;"",Data!L343,"")</f>
        <v/>
      </c>
      <c r="I344" s="63">
        <f>IF(Data!M343&lt;&gt;"",Data!M343,"")</f>
        <v>999</v>
      </c>
      <c r="J344" s="63">
        <f t="shared" si="464"/>
        <v>0</v>
      </c>
      <c r="L344" s="64" t="str">
        <f t="shared" si="465"/>
        <v/>
      </c>
      <c r="N344" s="63">
        <f t="shared" si="466"/>
        <v>0</v>
      </c>
      <c r="P344" s="64" t="str">
        <f t="shared" si="467"/>
        <v/>
      </c>
      <c r="R344" s="63">
        <f t="shared" si="468"/>
        <v>0</v>
      </c>
      <c r="S344" s="64" t="str">
        <f t="shared" si="469"/>
        <v/>
      </c>
      <c r="W344" s="310">
        <f t="shared" si="470"/>
        <v>999</v>
      </c>
      <c r="Y344" s="65">
        <f t="shared" si="471"/>
        <v>0</v>
      </c>
      <c r="Z344" s="65">
        <f t="shared" si="472"/>
        <v>0</v>
      </c>
      <c r="AA344" s="65">
        <f t="shared" si="473"/>
        <v>0</v>
      </c>
      <c r="AB344" s="65">
        <f t="shared" si="474"/>
        <v>0</v>
      </c>
      <c r="AC344" s="341">
        <f t="shared" si="475"/>
        <v>0</v>
      </c>
      <c r="AD344" s="65">
        <f t="shared" si="476"/>
        <v>0</v>
      </c>
      <c r="AE344" s="65">
        <f t="shared" si="477"/>
        <v>0</v>
      </c>
      <c r="AF344" s="65">
        <f t="shared" si="478"/>
        <v>0</v>
      </c>
      <c r="AG344" s="65">
        <f t="shared" si="479"/>
        <v>0</v>
      </c>
      <c r="AH344" s="65">
        <f t="shared" si="480"/>
        <v>0</v>
      </c>
      <c r="AI344" s="65">
        <f t="shared" si="481"/>
        <v>0</v>
      </c>
      <c r="AJ344" s="65">
        <f t="shared" si="482"/>
        <v>0</v>
      </c>
      <c r="AK344" s="65">
        <f t="shared" si="483"/>
        <v>0</v>
      </c>
      <c r="AL344" s="65">
        <f t="shared" si="484"/>
        <v>0</v>
      </c>
      <c r="AM344" s="65">
        <f t="shared" si="485"/>
        <v>0</v>
      </c>
      <c r="AN344" s="65">
        <f t="shared" si="486"/>
        <v>0</v>
      </c>
      <c r="AO344" s="65">
        <f t="shared" si="487"/>
        <v>0</v>
      </c>
      <c r="AP344" s="65">
        <f t="shared" si="488"/>
        <v>0</v>
      </c>
      <c r="AQ344" s="65">
        <f t="shared" si="489"/>
        <v>0</v>
      </c>
      <c r="AR344" s="65">
        <f t="shared" si="490"/>
        <v>0</v>
      </c>
      <c r="AS344" s="65">
        <f t="shared" si="491"/>
        <v>0</v>
      </c>
      <c r="AT344" s="65">
        <f t="shared" si="492"/>
        <v>0</v>
      </c>
      <c r="AU344" s="65">
        <f t="shared" si="493"/>
        <v>0</v>
      </c>
      <c r="AV344" s="65">
        <f t="shared" si="494"/>
        <v>0</v>
      </c>
      <c r="AW344" s="65">
        <f t="shared" si="495"/>
        <v>0</v>
      </c>
      <c r="AX344" s="65">
        <f t="shared" si="496"/>
        <v>0</v>
      </c>
      <c r="AY344" s="65">
        <f t="shared" si="497"/>
        <v>0</v>
      </c>
      <c r="AZ344" s="65">
        <f t="shared" si="498"/>
        <v>0</v>
      </c>
      <c r="BA344" s="65">
        <f t="shared" si="499"/>
        <v>0</v>
      </c>
      <c r="BB344" s="65">
        <f t="shared" si="500"/>
        <v>0</v>
      </c>
      <c r="BC344" s="65">
        <f t="shared" si="501"/>
        <v>0</v>
      </c>
      <c r="BD344" s="65">
        <f t="shared" si="502"/>
        <v>0</v>
      </c>
      <c r="BE344" s="65">
        <f t="shared" si="503"/>
        <v>0</v>
      </c>
      <c r="BF344" s="65">
        <f t="shared" si="504"/>
        <v>0</v>
      </c>
      <c r="BG344" s="65">
        <f t="shared" si="505"/>
        <v>0</v>
      </c>
      <c r="BI344" s="371">
        <v>2089</v>
      </c>
      <c r="BJ344" s="342">
        <v>14.484150350150063</v>
      </c>
      <c r="BK344" s="342">
        <v>17.089433566766708</v>
      </c>
      <c r="BL344" s="342">
        <v>18.392075175075036</v>
      </c>
      <c r="BM344" s="342">
        <v>19.694716783383356</v>
      </c>
      <c r="BN344" s="342">
        <v>22.3</v>
      </c>
      <c r="BO344" s="342">
        <v>27.670073568944513</v>
      </c>
      <c r="BP344" s="342">
        <v>30.355110353416769</v>
      </c>
      <c r="BQ344" s="342">
        <v>33.040147137889022</v>
      </c>
      <c r="BR344" s="342">
        <v>38.410220706833542</v>
      </c>
      <c r="BS344" s="65"/>
      <c r="BT344" s="371">
        <v>2089</v>
      </c>
      <c r="BU344" s="342">
        <v>106.92534351456749</v>
      </c>
      <c r="BV344" s="342">
        <v>111.81689567637832</v>
      </c>
      <c r="BW344" s="342">
        <v>114.26267175728374</v>
      </c>
      <c r="BX344" s="342">
        <v>116.70844783818916</v>
      </c>
      <c r="BY344" s="342">
        <v>121.6</v>
      </c>
      <c r="BZ344" s="342">
        <v>126.59789025228498</v>
      </c>
      <c r="CA344" s="342">
        <v>129.09683537842747</v>
      </c>
      <c r="CB344" s="342">
        <v>131.59578050456997</v>
      </c>
      <c r="CC344" s="342">
        <v>136.59367075685498</v>
      </c>
      <c r="CE344" s="385">
        <v>100.75</v>
      </c>
      <c r="CF344" s="342">
        <v>12.240843014353089</v>
      </c>
      <c r="CG344" s="342">
        <v>13.410562009568725</v>
      </c>
      <c r="CH344" s="342">
        <v>13.995421507176545</v>
      </c>
      <c r="CI344" s="342">
        <v>14.580281004784364</v>
      </c>
      <c r="CJ344" s="342">
        <v>15.75</v>
      </c>
      <c r="CK344" s="342">
        <v>17.491286231514188</v>
      </c>
      <c r="CL344" s="342">
        <v>18.361929347271278</v>
      </c>
      <c r="CM344" s="342">
        <v>19.232572463028376</v>
      </c>
      <c r="CN344" s="342">
        <v>20.973858694542564</v>
      </c>
      <c r="CO344" s="342">
        <v>11.896212662569674</v>
      </c>
      <c r="CP344" s="342">
        <v>13.105808441713116</v>
      </c>
      <c r="CQ344" s="342">
        <v>13.710606331284836</v>
      </c>
      <c r="CR344" s="342">
        <v>14.315404220856557</v>
      </c>
      <c r="CS344" s="342">
        <v>15.525</v>
      </c>
      <c r="CT344" s="342">
        <v>17.266286231514187</v>
      </c>
      <c r="CU344" s="342">
        <v>18.136929347271277</v>
      </c>
      <c r="CV344" s="342">
        <v>19.007572463028374</v>
      </c>
      <c r="CW344" s="342">
        <v>20.748858694542555</v>
      </c>
      <c r="CY344" s="101">
        <f t="shared" si="506"/>
        <v>0</v>
      </c>
      <c r="CZ344" s="101">
        <f t="shared" si="507"/>
        <v>0</v>
      </c>
      <c r="DB344" s="101">
        <f t="shared" si="508"/>
        <v>0</v>
      </c>
      <c r="DD344" s="311">
        <f t="shared" si="509"/>
        <v>0</v>
      </c>
      <c r="DE344" s="311"/>
      <c r="DF344" s="101">
        <f t="shared" si="425"/>
        <v>0</v>
      </c>
      <c r="DG344" s="101">
        <f t="shared" si="426"/>
        <v>0</v>
      </c>
      <c r="DH344" s="101">
        <f t="shared" si="427"/>
        <v>0</v>
      </c>
      <c r="DI344" s="101">
        <f t="shared" si="428"/>
        <v>0</v>
      </c>
      <c r="DJ344" s="311">
        <f t="shared" si="429"/>
        <v>0</v>
      </c>
      <c r="DK344" s="311">
        <f t="shared" si="430"/>
        <v>0</v>
      </c>
      <c r="DL344" s="101">
        <f t="shared" si="431"/>
        <v>0</v>
      </c>
      <c r="DM344" s="101">
        <f t="shared" si="432"/>
        <v>0</v>
      </c>
      <c r="DN344" s="101">
        <f t="shared" si="433"/>
        <v>0</v>
      </c>
      <c r="DO344" s="101">
        <f t="shared" si="434"/>
        <v>0</v>
      </c>
      <c r="DP344" s="101">
        <f t="shared" si="435"/>
        <v>0</v>
      </c>
      <c r="DQ344" s="101">
        <f t="shared" si="436"/>
        <v>0</v>
      </c>
      <c r="DR344" s="101">
        <f t="shared" si="437"/>
        <v>0</v>
      </c>
      <c r="DS344" s="101">
        <f t="shared" si="438"/>
        <v>0</v>
      </c>
      <c r="DT344" s="101">
        <f t="shared" si="439"/>
        <v>0</v>
      </c>
      <c r="DU344" s="101">
        <f t="shared" si="440"/>
        <v>0</v>
      </c>
      <c r="DV344" s="101">
        <f t="shared" si="441"/>
        <v>0</v>
      </c>
      <c r="DW344" s="101">
        <f t="shared" si="442"/>
        <v>0</v>
      </c>
      <c r="DX344" s="311">
        <f t="shared" si="443"/>
        <v>0</v>
      </c>
      <c r="DY344" s="101">
        <f t="shared" si="444"/>
        <v>0</v>
      </c>
      <c r="DZ344" s="101">
        <f t="shared" si="445"/>
        <v>0</v>
      </c>
      <c r="EA344" s="101">
        <f t="shared" si="446"/>
        <v>0</v>
      </c>
      <c r="EB344" s="101">
        <f t="shared" si="447"/>
        <v>0</v>
      </c>
      <c r="EC344" s="101">
        <f t="shared" si="448"/>
        <v>0</v>
      </c>
      <c r="ED344" s="101">
        <f t="shared" si="449"/>
        <v>0</v>
      </c>
      <c r="EE344" s="101">
        <f t="shared" si="450"/>
        <v>0</v>
      </c>
      <c r="EF344" s="101">
        <f t="shared" si="451"/>
        <v>0</v>
      </c>
      <c r="EG344" s="101">
        <f t="shared" si="452"/>
        <v>0</v>
      </c>
      <c r="EH344" s="101">
        <f t="shared" si="453"/>
        <v>0</v>
      </c>
      <c r="EI344" s="101">
        <f t="shared" si="454"/>
        <v>0</v>
      </c>
      <c r="EJ344" s="101">
        <f t="shared" si="455"/>
        <v>0</v>
      </c>
      <c r="EK344" s="101">
        <f t="shared" si="456"/>
        <v>0</v>
      </c>
      <c r="EL344" s="101">
        <f t="shared" si="457"/>
        <v>0</v>
      </c>
      <c r="EM344" s="101">
        <f t="shared" si="458"/>
        <v>0</v>
      </c>
      <c r="EN344" s="101">
        <f t="shared" si="459"/>
        <v>0</v>
      </c>
      <c r="EO344" s="101">
        <f t="shared" si="460"/>
        <v>0</v>
      </c>
      <c r="EP344" s="101">
        <f t="shared" si="461"/>
        <v>0</v>
      </c>
      <c r="EQ344" s="101">
        <f t="shared" si="462"/>
        <v>0</v>
      </c>
    </row>
    <row r="345" spans="2:147" ht="21.75" customHeight="1" x14ac:dyDescent="0.45">
      <c r="B345" s="133" t="str">
        <f>IF(Data!B344&lt;&gt;"",Data!B344,"")</f>
        <v/>
      </c>
      <c r="C345" s="158" t="str">
        <f>IF(Data!C344&lt;&gt;"",Data!C344,"")</f>
        <v/>
      </c>
      <c r="D345" s="106" t="str">
        <f>IF(Data!D344&lt;&gt;"",Data!D344,"")</f>
        <v/>
      </c>
      <c r="E345" s="140">
        <f>IF(AND(I345=1,Data!T344=0),0,IF(I345=999,999,Data!T344))</f>
        <v>999</v>
      </c>
      <c r="F345" s="140" t="str">
        <f t="shared" si="463"/>
        <v/>
      </c>
      <c r="G345" s="140" t="str">
        <f>IF(Data!K344&lt;&gt;"",Data!K344,"")</f>
        <v/>
      </c>
      <c r="H345" s="141" t="str">
        <f>IF(Data!L344&lt;&gt;"",Data!L344,"")</f>
        <v/>
      </c>
      <c r="I345" s="63">
        <f>IF(Data!M344&lt;&gt;"",Data!M344,"")</f>
        <v>999</v>
      </c>
      <c r="J345" s="63">
        <f t="shared" si="464"/>
        <v>0</v>
      </c>
      <c r="L345" s="64" t="str">
        <f t="shared" si="465"/>
        <v/>
      </c>
      <c r="N345" s="63">
        <f t="shared" si="466"/>
        <v>0</v>
      </c>
      <c r="P345" s="64" t="str">
        <f t="shared" si="467"/>
        <v/>
      </c>
      <c r="R345" s="63">
        <f t="shared" si="468"/>
        <v>0</v>
      </c>
      <c r="S345" s="64" t="str">
        <f t="shared" si="469"/>
        <v/>
      </c>
      <c r="W345" s="310">
        <f t="shared" si="470"/>
        <v>999</v>
      </c>
      <c r="Y345" s="65">
        <f t="shared" si="471"/>
        <v>0</v>
      </c>
      <c r="Z345" s="65">
        <f t="shared" si="472"/>
        <v>0</v>
      </c>
      <c r="AA345" s="65">
        <f t="shared" si="473"/>
        <v>0</v>
      </c>
      <c r="AB345" s="65">
        <f t="shared" si="474"/>
        <v>0</v>
      </c>
      <c r="AC345" s="341">
        <f t="shared" si="475"/>
        <v>0</v>
      </c>
      <c r="AD345" s="65">
        <f t="shared" si="476"/>
        <v>0</v>
      </c>
      <c r="AE345" s="65">
        <f t="shared" si="477"/>
        <v>0</v>
      </c>
      <c r="AF345" s="65">
        <f t="shared" si="478"/>
        <v>0</v>
      </c>
      <c r="AG345" s="65">
        <f t="shared" si="479"/>
        <v>0</v>
      </c>
      <c r="AH345" s="65">
        <f t="shared" si="480"/>
        <v>0</v>
      </c>
      <c r="AI345" s="65">
        <f t="shared" si="481"/>
        <v>0</v>
      </c>
      <c r="AJ345" s="65">
        <f t="shared" si="482"/>
        <v>0</v>
      </c>
      <c r="AK345" s="65">
        <f t="shared" si="483"/>
        <v>0</v>
      </c>
      <c r="AL345" s="65">
        <f t="shared" si="484"/>
        <v>0</v>
      </c>
      <c r="AM345" s="65">
        <f t="shared" si="485"/>
        <v>0</v>
      </c>
      <c r="AN345" s="65">
        <f t="shared" si="486"/>
        <v>0</v>
      </c>
      <c r="AO345" s="65">
        <f t="shared" si="487"/>
        <v>0</v>
      </c>
      <c r="AP345" s="65">
        <f t="shared" si="488"/>
        <v>0</v>
      </c>
      <c r="AQ345" s="65">
        <f t="shared" si="489"/>
        <v>0</v>
      </c>
      <c r="AR345" s="65">
        <f t="shared" si="490"/>
        <v>0</v>
      </c>
      <c r="AS345" s="65">
        <f t="shared" si="491"/>
        <v>0</v>
      </c>
      <c r="AT345" s="65">
        <f t="shared" si="492"/>
        <v>0</v>
      </c>
      <c r="AU345" s="65">
        <f t="shared" si="493"/>
        <v>0</v>
      </c>
      <c r="AV345" s="65">
        <f t="shared" si="494"/>
        <v>0</v>
      </c>
      <c r="AW345" s="65">
        <f t="shared" si="495"/>
        <v>0</v>
      </c>
      <c r="AX345" s="65">
        <f t="shared" si="496"/>
        <v>0</v>
      </c>
      <c r="AY345" s="65">
        <f t="shared" si="497"/>
        <v>0</v>
      </c>
      <c r="AZ345" s="65">
        <f t="shared" si="498"/>
        <v>0</v>
      </c>
      <c r="BA345" s="65">
        <f t="shared" si="499"/>
        <v>0</v>
      </c>
      <c r="BB345" s="65">
        <f t="shared" si="500"/>
        <v>0</v>
      </c>
      <c r="BC345" s="65">
        <f t="shared" si="501"/>
        <v>0</v>
      </c>
      <c r="BD345" s="65">
        <f t="shared" si="502"/>
        <v>0</v>
      </c>
      <c r="BE345" s="65">
        <f t="shared" si="503"/>
        <v>0</v>
      </c>
      <c r="BF345" s="65">
        <f t="shared" si="504"/>
        <v>0</v>
      </c>
      <c r="BG345" s="65">
        <f t="shared" si="505"/>
        <v>0</v>
      </c>
      <c r="BI345" s="371">
        <v>2090</v>
      </c>
      <c r="BJ345" s="342">
        <v>14.743657485861291</v>
      </c>
      <c r="BK345" s="342">
        <v>17.295771657240859</v>
      </c>
      <c r="BL345" s="342">
        <v>18.571828742930649</v>
      </c>
      <c r="BM345" s="342">
        <v>19.847885828620431</v>
      </c>
      <c r="BN345" s="342">
        <v>22.4</v>
      </c>
      <c r="BO345" s="342">
        <v>27.929580704655734</v>
      </c>
      <c r="BP345" s="342">
        <v>30.694371056983602</v>
      </c>
      <c r="BQ345" s="342">
        <v>33.45916140931147</v>
      </c>
      <c r="BR345" s="342">
        <v>38.988742113967206</v>
      </c>
      <c r="BS345" s="65"/>
      <c r="BT345" s="371">
        <v>2090</v>
      </c>
      <c r="BU345" s="342">
        <v>107.32534351456746</v>
      </c>
      <c r="BV345" s="342">
        <v>112.21689567637831</v>
      </c>
      <c r="BW345" s="342">
        <v>114.66267175728373</v>
      </c>
      <c r="BX345" s="342">
        <v>117.10844783818915</v>
      </c>
      <c r="BY345" s="342">
        <v>122</v>
      </c>
      <c r="BZ345" s="342">
        <v>126.99789025228499</v>
      </c>
      <c r="CA345" s="342">
        <v>129.49683537842748</v>
      </c>
      <c r="CB345" s="342">
        <v>131.99578050456998</v>
      </c>
      <c r="CC345" s="342">
        <v>136.99367075685498</v>
      </c>
      <c r="CE345" s="385">
        <v>101</v>
      </c>
      <c r="CF345" s="342">
        <v>12.29084301435309</v>
      </c>
      <c r="CG345" s="342">
        <v>13.460562009568726</v>
      </c>
      <c r="CH345" s="342">
        <v>14.045421507176545</v>
      </c>
      <c r="CI345" s="342">
        <v>14.630281004784363</v>
      </c>
      <c r="CJ345" s="342">
        <v>15.8</v>
      </c>
      <c r="CK345" s="342">
        <v>17.554578492823456</v>
      </c>
      <c r="CL345" s="342">
        <v>18.431867739235184</v>
      </c>
      <c r="CM345" s="342">
        <v>19.309156985646911</v>
      </c>
      <c r="CN345" s="342">
        <v>21.063735478470367</v>
      </c>
      <c r="CO345" s="342">
        <v>11.931335878641868</v>
      </c>
      <c r="CP345" s="342">
        <v>13.15422391909458</v>
      </c>
      <c r="CQ345" s="342">
        <v>13.765667939320934</v>
      </c>
      <c r="CR345" s="342">
        <v>14.377111959547289</v>
      </c>
      <c r="CS345" s="342">
        <v>15.6</v>
      </c>
      <c r="CT345" s="342">
        <v>17.354578492823453</v>
      </c>
      <c r="CU345" s="342">
        <v>18.231867739235181</v>
      </c>
      <c r="CV345" s="342">
        <v>19.109156985646909</v>
      </c>
      <c r="CW345" s="342">
        <v>20.86373547847036</v>
      </c>
      <c r="CY345" s="101">
        <f t="shared" si="506"/>
        <v>0</v>
      </c>
      <c r="CZ345" s="101">
        <f t="shared" si="507"/>
        <v>0</v>
      </c>
      <c r="DB345" s="101">
        <f t="shared" si="508"/>
        <v>0</v>
      </c>
      <c r="DD345" s="311">
        <f t="shared" si="509"/>
        <v>0</v>
      </c>
      <c r="DE345" s="311"/>
      <c r="DF345" s="101">
        <f t="shared" si="425"/>
        <v>0</v>
      </c>
      <c r="DG345" s="101">
        <f t="shared" si="426"/>
        <v>0</v>
      </c>
      <c r="DH345" s="101">
        <f t="shared" si="427"/>
        <v>0</v>
      </c>
      <c r="DI345" s="101">
        <f t="shared" si="428"/>
        <v>0</v>
      </c>
      <c r="DJ345" s="311">
        <f t="shared" si="429"/>
        <v>0</v>
      </c>
      <c r="DK345" s="311">
        <f t="shared" si="430"/>
        <v>0</v>
      </c>
      <c r="DL345" s="101">
        <f t="shared" si="431"/>
        <v>0</v>
      </c>
      <c r="DM345" s="101">
        <f t="shared" si="432"/>
        <v>0</v>
      </c>
      <c r="DN345" s="101">
        <f t="shared" si="433"/>
        <v>0</v>
      </c>
      <c r="DO345" s="101">
        <f t="shared" si="434"/>
        <v>0</v>
      </c>
      <c r="DP345" s="101">
        <f t="shared" si="435"/>
        <v>0</v>
      </c>
      <c r="DQ345" s="101">
        <f t="shared" si="436"/>
        <v>0</v>
      </c>
      <c r="DR345" s="101">
        <f t="shared" si="437"/>
        <v>0</v>
      </c>
      <c r="DS345" s="101">
        <f t="shared" si="438"/>
        <v>0</v>
      </c>
      <c r="DT345" s="101">
        <f t="shared" si="439"/>
        <v>0</v>
      </c>
      <c r="DU345" s="101">
        <f t="shared" si="440"/>
        <v>0</v>
      </c>
      <c r="DV345" s="101">
        <f t="shared" si="441"/>
        <v>0</v>
      </c>
      <c r="DW345" s="101">
        <f t="shared" si="442"/>
        <v>0</v>
      </c>
      <c r="DX345" s="311">
        <f t="shared" si="443"/>
        <v>0</v>
      </c>
      <c r="DY345" s="101">
        <f t="shared" si="444"/>
        <v>0</v>
      </c>
      <c r="DZ345" s="101">
        <f t="shared" si="445"/>
        <v>0</v>
      </c>
      <c r="EA345" s="101">
        <f t="shared" si="446"/>
        <v>0</v>
      </c>
      <c r="EB345" s="101">
        <f t="shared" si="447"/>
        <v>0</v>
      </c>
      <c r="EC345" s="101">
        <f t="shared" si="448"/>
        <v>0</v>
      </c>
      <c r="ED345" s="101">
        <f t="shared" si="449"/>
        <v>0</v>
      </c>
      <c r="EE345" s="101">
        <f t="shared" si="450"/>
        <v>0</v>
      </c>
      <c r="EF345" s="101">
        <f t="shared" si="451"/>
        <v>0</v>
      </c>
      <c r="EG345" s="101">
        <f t="shared" si="452"/>
        <v>0</v>
      </c>
      <c r="EH345" s="101">
        <f t="shared" si="453"/>
        <v>0</v>
      </c>
      <c r="EI345" s="101">
        <f t="shared" si="454"/>
        <v>0</v>
      </c>
      <c r="EJ345" s="101">
        <f t="shared" si="455"/>
        <v>0</v>
      </c>
      <c r="EK345" s="101">
        <f t="shared" si="456"/>
        <v>0</v>
      </c>
      <c r="EL345" s="101">
        <f t="shared" si="457"/>
        <v>0</v>
      </c>
      <c r="EM345" s="101">
        <f t="shared" si="458"/>
        <v>0</v>
      </c>
      <c r="EN345" s="101">
        <f t="shared" si="459"/>
        <v>0</v>
      </c>
      <c r="EO345" s="101">
        <f t="shared" si="460"/>
        <v>0</v>
      </c>
      <c r="EP345" s="101">
        <f t="shared" si="461"/>
        <v>0</v>
      </c>
      <c r="EQ345" s="101">
        <f t="shared" si="462"/>
        <v>0</v>
      </c>
    </row>
    <row r="346" spans="2:147" ht="21.75" customHeight="1" x14ac:dyDescent="0.45">
      <c r="B346" s="133" t="str">
        <f>IF(Data!B345&lt;&gt;"",Data!B345,"")</f>
        <v/>
      </c>
      <c r="C346" s="158" t="str">
        <f>IF(Data!C345&lt;&gt;"",Data!C345,"")</f>
        <v/>
      </c>
      <c r="D346" s="106" t="str">
        <f>IF(Data!D345&lt;&gt;"",Data!D345,"")</f>
        <v/>
      </c>
      <c r="E346" s="140">
        <f>IF(AND(I346=1,Data!T345=0),0,IF(I346=999,999,Data!T345))</f>
        <v>999</v>
      </c>
      <c r="F346" s="140" t="str">
        <f t="shared" si="463"/>
        <v/>
      </c>
      <c r="G346" s="140" t="str">
        <f>IF(Data!K345&lt;&gt;"",Data!K345,"")</f>
        <v/>
      </c>
      <c r="H346" s="141" t="str">
        <f>IF(Data!L345&lt;&gt;"",Data!L345,"")</f>
        <v/>
      </c>
      <c r="I346" s="63">
        <f>IF(Data!M345&lt;&gt;"",Data!M345,"")</f>
        <v>999</v>
      </c>
      <c r="J346" s="63">
        <f t="shared" si="464"/>
        <v>0</v>
      </c>
      <c r="L346" s="64" t="str">
        <f t="shared" si="465"/>
        <v/>
      </c>
      <c r="N346" s="63">
        <f t="shared" si="466"/>
        <v>0</v>
      </c>
      <c r="P346" s="64" t="str">
        <f t="shared" si="467"/>
        <v/>
      </c>
      <c r="R346" s="63">
        <f t="shared" si="468"/>
        <v>0</v>
      </c>
      <c r="S346" s="64" t="str">
        <f t="shared" si="469"/>
        <v/>
      </c>
      <c r="W346" s="310">
        <f t="shared" si="470"/>
        <v>999</v>
      </c>
      <c r="Y346" s="65">
        <f t="shared" si="471"/>
        <v>0</v>
      </c>
      <c r="Z346" s="65">
        <f t="shared" si="472"/>
        <v>0</v>
      </c>
      <c r="AA346" s="65">
        <f t="shared" si="473"/>
        <v>0</v>
      </c>
      <c r="AB346" s="65">
        <f t="shared" si="474"/>
        <v>0</v>
      </c>
      <c r="AC346" s="341">
        <f t="shared" si="475"/>
        <v>0</v>
      </c>
      <c r="AD346" s="65">
        <f t="shared" si="476"/>
        <v>0</v>
      </c>
      <c r="AE346" s="65">
        <f t="shared" si="477"/>
        <v>0</v>
      </c>
      <c r="AF346" s="65">
        <f t="shared" si="478"/>
        <v>0</v>
      </c>
      <c r="AG346" s="65">
        <f t="shared" si="479"/>
        <v>0</v>
      </c>
      <c r="AH346" s="65">
        <f t="shared" si="480"/>
        <v>0</v>
      </c>
      <c r="AI346" s="65">
        <f t="shared" si="481"/>
        <v>0</v>
      </c>
      <c r="AJ346" s="65">
        <f t="shared" si="482"/>
        <v>0</v>
      </c>
      <c r="AK346" s="65">
        <f t="shared" si="483"/>
        <v>0</v>
      </c>
      <c r="AL346" s="65">
        <f t="shared" si="484"/>
        <v>0</v>
      </c>
      <c r="AM346" s="65">
        <f t="shared" si="485"/>
        <v>0</v>
      </c>
      <c r="AN346" s="65">
        <f t="shared" si="486"/>
        <v>0</v>
      </c>
      <c r="AO346" s="65">
        <f t="shared" si="487"/>
        <v>0</v>
      </c>
      <c r="AP346" s="65">
        <f t="shared" si="488"/>
        <v>0</v>
      </c>
      <c r="AQ346" s="65">
        <f t="shared" si="489"/>
        <v>0</v>
      </c>
      <c r="AR346" s="65">
        <f t="shared" si="490"/>
        <v>0</v>
      </c>
      <c r="AS346" s="65">
        <f t="shared" si="491"/>
        <v>0</v>
      </c>
      <c r="AT346" s="65">
        <f t="shared" si="492"/>
        <v>0</v>
      </c>
      <c r="AU346" s="65">
        <f t="shared" si="493"/>
        <v>0</v>
      </c>
      <c r="AV346" s="65">
        <f t="shared" si="494"/>
        <v>0</v>
      </c>
      <c r="AW346" s="65">
        <f t="shared" si="495"/>
        <v>0</v>
      </c>
      <c r="AX346" s="65">
        <f t="shared" si="496"/>
        <v>0</v>
      </c>
      <c r="AY346" s="65">
        <f t="shared" si="497"/>
        <v>0</v>
      </c>
      <c r="AZ346" s="65">
        <f t="shared" si="498"/>
        <v>0</v>
      </c>
      <c r="BA346" s="65">
        <f t="shared" si="499"/>
        <v>0</v>
      </c>
      <c r="BB346" s="65">
        <f t="shared" si="500"/>
        <v>0</v>
      </c>
      <c r="BC346" s="65">
        <f t="shared" si="501"/>
        <v>0</v>
      </c>
      <c r="BD346" s="65">
        <f t="shared" si="502"/>
        <v>0</v>
      </c>
      <c r="BE346" s="65">
        <f t="shared" si="503"/>
        <v>0</v>
      </c>
      <c r="BF346" s="65">
        <f t="shared" si="504"/>
        <v>0</v>
      </c>
      <c r="BG346" s="65">
        <f t="shared" si="505"/>
        <v>0</v>
      </c>
      <c r="BI346" s="371">
        <v>2091</v>
      </c>
      <c r="BJ346" s="342">
        <v>14.784150350150064</v>
      </c>
      <c r="BK346" s="342">
        <v>17.389433566766709</v>
      </c>
      <c r="BL346" s="342">
        <v>18.692075175075033</v>
      </c>
      <c r="BM346" s="342">
        <v>19.994716783383357</v>
      </c>
      <c r="BN346" s="342">
        <v>22.6</v>
      </c>
      <c r="BO346" s="342">
        <v>28.235918795129887</v>
      </c>
      <c r="BP346" s="342">
        <v>31.053878192694832</v>
      </c>
      <c r="BQ346" s="342">
        <v>33.871837590259773</v>
      </c>
      <c r="BR346" s="342">
        <v>39.507756385389655</v>
      </c>
      <c r="BS346" s="65"/>
      <c r="BT346" s="371">
        <v>2091</v>
      </c>
      <c r="BU346" s="342">
        <v>107.56583637885623</v>
      </c>
      <c r="BV346" s="342">
        <v>112.51055758590415</v>
      </c>
      <c r="BW346" s="342">
        <v>114.98291818942812</v>
      </c>
      <c r="BX346" s="342">
        <v>117.45527879295209</v>
      </c>
      <c r="BY346" s="342">
        <v>122.4</v>
      </c>
      <c r="BZ346" s="342">
        <v>127.45105929752208</v>
      </c>
      <c r="CA346" s="342">
        <v>129.97658894628313</v>
      </c>
      <c r="CB346" s="342">
        <v>132.50211859504415</v>
      </c>
      <c r="CC346" s="342">
        <v>137.5531778925662</v>
      </c>
      <c r="CE346" s="385">
        <v>101.25</v>
      </c>
      <c r="CF346" s="342">
        <v>12.365843014353089</v>
      </c>
      <c r="CG346" s="342">
        <v>13.535562009568725</v>
      </c>
      <c r="CH346" s="342">
        <v>14.120421507176545</v>
      </c>
      <c r="CI346" s="342">
        <v>14.705281004784364</v>
      </c>
      <c r="CJ346" s="342">
        <v>15.875</v>
      </c>
      <c r="CK346" s="342">
        <v>17.629578492823455</v>
      </c>
      <c r="CL346" s="342">
        <v>18.506867739235183</v>
      </c>
      <c r="CM346" s="342">
        <v>19.384156985646911</v>
      </c>
      <c r="CN346" s="342">
        <v>21.138735478470366</v>
      </c>
      <c r="CO346" s="342">
        <v>11.981335878641868</v>
      </c>
      <c r="CP346" s="342">
        <v>13.204223919094581</v>
      </c>
      <c r="CQ346" s="342">
        <v>13.815667939320935</v>
      </c>
      <c r="CR346" s="342">
        <v>14.42711195954729</v>
      </c>
      <c r="CS346" s="342">
        <v>15.65</v>
      </c>
      <c r="CT346" s="342">
        <v>17.417870754132721</v>
      </c>
      <c r="CU346" s="342">
        <v>18.301806131199086</v>
      </c>
      <c r="CV346" s="342">
        <v>19.185741508265444</v>
      </c>
      <c r="CW346" s="342">
        <v>20.953612262398167</v>
      </c>
      <c r="CY346" s="101">
        <f t="shared" si="506"/>
        <v>0</v>
      </c>
      <c r="CZ346" s="101">
        <f t="shared" si="507"/>
        <v>0</v>
      </c>
      <c r="DB346" s="101">
        <f t="shared" si="508"/>
        <v>0</v>
      </c>
      <c r="DD346" s="311">
        <f t="shared" si="509"/>
        <v>0</v>
      </c>
      <c r="DE346" s="311"/>
      <c r="DF346" s="101">
        <f t="shared" si="425"/>
        <v>0</v>
      </c>
      <c r="DG346" s="101">
        <f t="shared" si="426"/>
        <v>0</v>
      </c>
      <c r="DH346" s="101">
        <f t="shared" si="427"/>
        <v>0</v>
      </c>
      <c r="DI346" s="101">
        <f t="shared" si="428"/>
        <v>0</v>
      </c>
      <c r="DJ346" s="311">
        <f t="shared" si="429"/>
        <v>0</v>
      </c>
      <c r="DK346" s="311">
        <f t="shared" si="430"/>
        <v>0</v>
      </c>
      <c r="DL346" s="101">
        <f t="shared" si="431"/>
        <v>0</v>
      </c>
      <c r="DM346" s="101">
        <f t="shared" si="432"/>
        <v>0</v>
      </c>
      <c r="DN346" s="101">
        <f t="shared" si="433"/>
        <v>0</v>
      </c>
      <c r="DO346" s="101">
        <f t="shared" si="434"/>
        <v>0</v>
      </c>
      <c r="DP346" s="101">
        <f t="shared" si="435"/>
        <v>0</v>
      </c>
      <c r="DQ346" s="101">
        <f t="shared" si="436"/>
        <v>0</v>
      </c>
      <c r="DR346" s="101">
        <f t="shared" si="437"/>
        <v>0</v>
      </c>
      <c r="DS346" s="101">
        <f t="shared" si="438"/>
        <v>0</v>
      </c>
      <c r="DT346" s="101">
        <f t="shared" si="439"/>
        <v>0</v>
      </c>
      <c r="DU346" s="101">
        <f t="shared" si="440"/>
        <v>0</v>
      </c>
      <c r="DV346" s="101">
        <f t="shared" si="441"/>
        <v>0</v>
      </c>
      <c r="DW346" s="101">
        <f t="shared" si="442"/>
        <v>0</v>
      </c>
      <c r="DX346" s="311">
        <f t="shared" si="443"/>
        <v>0</v>
      </c>
      <c r="DY346" s="101">
        <f t="shared" si="444"/>
        <v>0</v>
      </c>
      <c r="DZ346" s="101">
        <f t="shared" si="445"/>
        <v>0</v>
      </c>
      <c r="EA346" s="101">
        <f t="shared" si="446"/>
        <v>0</v>
      </c>
      <c r="EB346" s="101">
        <f t="shared" si="447"/>
        <v>0</v>
      </c>
      <c r="EC346" s="101">
        <f t="shared" si="448"/>
        <v>0</v>
      </c>
      <c r="ED346" s="101">
        <f t="shared" si="449"/>
        <v>0</v>
      </c>
      <c r="EE346" s="101">
        <f t="shared" si="450"/>
        <v>0</v>
      </c>
      <c r="EF346" s="101">
        <f t="shared" si="451"/>
        <v>0</v>
      </c>
      <c r="EG346" s="101">
        <f t="shared" si="452"/>
        <v>0</v>
      </c>
      <c r="EH346" s="101">
        <f t="shared" si="453"/>
        <v>0</v>
      </c>
      <c r="EI346" s="101">
        <f t="shared" si="454"/>
        <v>0</v>
      </c>
      <c r="EJ346" s="101">
        <f t="shared" si="455"/>
        <v>0</v>
      </c>
      <c r="EK346" s="101">
        <f t="shared" si="456"/>
        <v>0</v>
      </c>
      <c r="EL346" s="101">
        <f t="shared" si="457"/>
        <v>0</v>
      </c>
      <c r="EM346" s="101">
        <f t="shared" si="458"/>
        <v>0</v>
      </c>
      <c r="EN346" s="101">
        <f t="shared" si="459"/>
        <v>0</v>
      </c>
      <c r="EO346" s="101">
        <f t="shared" si="460"/>
        <v>0</v>
      </c>
      <c r="EP346" s="101">
        <f t="shared" si="461"/>
        <v>0</v>
      </c>
      <c r="EQ346" s="101">
        <f t="shared" si="462"/>
        <v>0</v>
      </c>
    </row>
    <row r="347" spans="2:147" ht="21.75" customHeight="1" x14ac:dyDescent="0.45">
      <c r="B347" s="133" t="str">
        <f>IF(Data!B346&lt;&gt;"",Data!B346,"")</f>
        <v/>
      </c>
      <c r="C347" s="158" t="str">
        <f>IF(Data!C346&lt;&gt;"",Data!C346,"")</f>
        <v/>
      </c>
      <c r="D347" s="106" t="str">
        <f>IF(Data!D346&lt;&gt;"",Data!D346,"")</f>
        <v/>
      </c>
      <c r="E347" s="140">
        <f>IF(AND(I347=1,Data!T346=0),0,IF(I347=999,999,Data!T346))</f>
        <v>999</v>
      </c>
      <c r="F347" s="140" t="str">
        <f t="shared" si="463"/>
        <v/>
      </c>
      <c r="G347" s="140" t="str">
        <f>IF(Data!K346&lt;&gt;"",Data!K346,"")</f>
        <v/>
      </c>
      <c r="H347" s="141" t="str">
        <f>IF(Data!L346&lt;&gt;"",Data!L346,"")</f>
        <v/>
      </c>
      <c r="I347" s="63">
        <f>IF(Data!M346&lt;&gt;"",Data!M346,"")</f>
        <v>999</v>
      </c>
      <c r="J347" s="63">
        <f t="shared" si="464"/>
        <v>0</v>
      </c>
      <c r="L347" s="64" t="str">
        <f t="shared" si="465"/>
        <v/>
      </c>
      <c r="N347" s="63">
        <f t="shared" si="466"/>
        <v>0</v>
      </c>
      <c r="P347" s="64" t="str">
        <f t="shared" si="467"/>
        <v/>
      </c>
      <c r="R347" s="63">
        <f t="shared" si="468"/>
        <v>0</v>
      </c>
      <c r="S347" s="64" t="str">
        <f t="shared" si="469"/>
        <v/>
      </c>
      <c r="W347" s="310">
        <f t="shared" si="470"/>
        <v>999</v>
      </c>
      <c r="Y347" s="65">
        <f t="shared" si="471"/>
        <v>0</v>
      </c>
      <c r="Z347" s="65">
        <f t="shared" si="472"/>
        <v>0</v>
      </c>
      <c r="AA347" s="65">
        <f t="shared" si="473"/>
        <v>0</v>
      </c>
      <c r="AB347" s="65">
        <f t="shared" si="474"/>
        <v>0</v>
      </c>
      <c r="AC347" s="341">
        <f t="shared" si="475"/>
        <v>0</v>
      </c>
      <c r="AD347" s="65">
        <f t="shared" si="476"/>
        <v>0</v>
      </c>
      <c r="AE347" s="65">
        <f t="shared" si="477"/>
        <v>0</v>
      </c>
      <c r="AF347" s="65">
        <f t="shared" si="478"/>
        <v>0</v>
      </c>
      <c r="AG347" s="65">
        <f t="shared" si="479"/>
        <v>0</v>
      </c>
      <c r="AH347" s="65">
        <f t="shared" si="480"/>
        <v>0</v>
      </c>
      <c r="AI347" s="65">
        <f t="shared" si="481"/>
        <v>0</v>
      </c>
      <c r="AJ347" s="65">
        <f t="shared" si="482"/>
        <v>0</v>
      </c>
      <c r="AK347" s="65">
        <f t="shared" si="483"/>
        <v>0</v>
      </c>
      <c r="AL347" s="65">
        <f t="shared" si="484"/>
        <v>0</v>
      </c>
      <c r="AM347" s="65">
        <f t="shared" si="485"/>
        <v>0</v>
      </c>
      <c r="AN347" s="65">
        <f t="shared" si="486"/>
        <v>0</v>
      </c>
      <c r="AO347" s="65">
        <f t="shared" si="487"/>
        <v>0</v>
      </c>
      <c r="AP347" s="65">
        <f t="shared" si="488"/>
        <v>0</v>
      </c>
      <c r="AQ347" s="65">
        <f t="shared" si="489"/>
        <v>0</v>
      </c>
      <c r="AR347" s="65">
        <f t="shared" si="490"/>
        <v>0</v>
      </c>
      <c r="AS347" s="65">
        <f t="shared" si="491"/>
        <v>0</v>
      </c>
      <c r="AT347" s="65">
        <f t="shared" si="492"/>
        <v>0</v>
      </c>
      <c r="AU347" s="65">
        <f t="shared" si="493"/>
        <v>0</v>
      </c>
      <c r="AV347" s="65">
        <f t="shared" si="494"/>
        <v>0</v>
      </c>
      <c r="AW347" s="65">
        <f t="shared" si="495"/>
        <v>0</v>
      </c>
      <c r="AX347" s="65">
        <f t="shared" si="496"/>
        <v>0</v>
      </c>
      <c r="AY347" s="65">
        <f t="shared" si="497"/>
        <v>0</v>
      </c>
      <c r="AZ347" s="65">
        <f t="shared" si="498"/>
        <v>0</v>
      </c>
      <c r="BA347" s="65">
        <f t="shared" si="499"/>
        <v>0</v>
      </c>
      <c r="BB347" s="65">
        <f t="shared" si="500"/>
        <v>0</v>
      </c>
      <c r="BC347" s="65">
        <f t="shared" si="501"/>
        <v>0</v>
      </c>
      <c r="BD347" s="65">
        <f t="shared" si="502"/>
        <v>0</v>
      </c>
      <c r="BE347" s="65">
        <f t="shared" si="503"/>
        <v>0</v>
      </c>
      <c r="BF347" s="65">
        <f t="shared" si="504"/>
        <v>0</v>
      </c>
      <c r="BG347" s="65">
        <f t="shared" si="505"/>
        <v>0</v>
      </c>
      <c r="BI347" s="371">
        <v>2092</v>
      </c>
      <c r="BJ347" s="342">
        <v>14.824643214438842</v>
      </c>
      <c r="BK347" s="342">
        <v>17.483095476292561</v>
      </c>
      <c r="BL347" s="342">
        <v>18.812321607219424</v>
      </c>
      <c r="BM347" s="342">
        <v>20.141547738146283</v>
      </c>
      <c r="BN347" s="342">
        <v>22.8</v>
      </c>
      <c r="BO347" s="342">
        <v>28.48908784036696</v>
      </c>
      <c r="BP347" s="342">
        <v>31.333631760550439</v>
      </c>
      <c r="BQ347" s="342">
        <v>34.178175680733915</v>
      </c>
      <c r="BR347" s="342">
        <v>39.867263521100881</v>
      </c>
      <c r="BS347" s="65"/>
      <c r="BT347" s="371">
        <v>2092</v>
      </c>
      <c r="BU347" s="342">
        <v>107.90632924314502</v>
      </c>
      <c r="BV347" s="342">
        <v>112.90421949543001</v>
      </c>
      <c r="BW347" s="342">
        <v>115.40316462157253</v>
      </c>
      <c r="BX347" s="342">
        <v>117.90210974771502</v>
      </c>
      <c r="BY347" s="342">
        <v>122.9</v>
      </c>
      <c r="BZ347" s="342">
        <v>127.95105929752208</v>
      </c>
      <c r="CA347" s="342">
        <v>130.47658894628313</v>
      </c>
      <c r="CB347" s="342">
        <v>133.00211859504415</v>
      </c>
      <c r="CC347" s="342">
        <v>138.0531778925662</v>
      </c>
      <c r="CE347" s="385">
        <v>101.5</v>
      </c>
      <c r="CF347" s="342">
        <v>12.44084301435309</v>
      </c>
      <c r="CG347" s="342">
        <v>13.610562009568726</v>
      </c>
      <c r="CH347" s="342">
        <v>14.195421507176546</v>
      </c>
      <c r="CI347" s="342">
        <v>14.780281004784364</v>
      </c>
      <c r="CJ347" s="342">
        <v>15.95</v>
      </c>
      <c r="CK347" s="342">
        <v>17.704578492823455</v>
      </c>
      <c r="CL347" s="342">
        <v>18.581867739235179</v>
      </c>
      <c r="CM347" s="342">
        <v>19.45915698564691</v>
      </c>
      <c r="CN347" s="342">
        <v>21.213735478470362</v>
      </c>
      <c r="CO347" s="342">
        <v>12.031335878641867</v>
      </c>
      <c r="CP347" s="342">
        <v>13.25422391909458</v>
      </c>
      <c r="CQ347" s="342">
        <v>13.865667939320934</v>
      </c>
      <c r="CR347" s="342">
        <v>14.47711195954729</v>
      </c>
      <c r="CS347" s="342">
        <v>15.7</v>
      </c>
      <c r="CT347" s="342">
        <v>17.481163015441993</v>
      </c>
      <c r="CU347" s="342">
        <v>18.371744523162988</v>
      </c>
      <c r="CV347" s="342">
        <v>19.262326030883983</v>
      </c>
      <c r="CW347" s="342">
        <v>21.043489046325973</v>
      </c>
      <c r="CY347" s="101">
        <f t="shared" si="506"/>
        <v>0</v>
      </c>
      <c r="CZ347" s="101">
        <f t="shared" si="507"/>
        <v>0</v>
      </c>
      <c r="DB347" s="101">
        <f t="shared" si="508"/>
        <v>0</v>
      </c>
      <c r="DD347" s="311">
        <f t="shared" si="509"/>
        <v>0</v>
      </c>
      <c r="DE347" s="311"/>
      <c r="DF347" s="101">
        <f t="shared" si="425"/>
        <v>0</v>
      </c>
      <c r="DG347" s="101">
        <f t="shared" si="426"/>
        <v>0</v>
      </c>
      <c r="DH347" s="101">
        <f t="shared" si="427"/>
        <v>0</v>
      </c>
      <c r="DI347" s="101">
        <f t="shared" si="428"/>
        <v>0</v>
      </c>
      <c r="DJ347" s="311">
        <f t="shared" si="429"/>
        <v>0</v>
      </c>
      <c r="DK347" s="311">
        <f t="shared" si="430"/>
        <v>0</v>
      </c>
      <c r="DL347" s="101">
        <f t="shared" si="431"/>
        <v>0</v>
      </c>
      <c r="DM347" s="101">
        <f t="shared" si="432"/>
        <v>0</v>
      </c>
      <c r="DN347" s="101">
        <f t="shared" si="433"/>
        <v>0</v>
      </c>
      <c r="DO347" s="101">
        <f t="shared" si="434"/>
        <v>0</v>
      </c>
      <c r="DP347" s="101">
        <f t="shared" si="435"/>
        <v>0</v>
      </c>
      <c r="DQ347" s="101">
        <f t="shared" si="436"/>
        <v>0</v>
      </c>
      <c r="DR347" s="101">
        <f t="shared" si="437"/>
        <v>0</v>
      </c>
      <c r="DS347" s="101">
        <f t="shared" si="438"/>
        <v>0</v>
      </c>
      <c r="DT347" s="101">
        <f t="shared" si="439"/>
        <v>0</v>
      </c>
      <c r="DU347" s="101">
        <f t="shared" si="440"/>
        <v>0</v>
      </c>
      <c r="DV347" s="101">
        <f t="shared" si="441"/>
        <v>0</v>
      </c>
      <c r="DW347" s="101">
        <f t="shared" si="442"/>
        <v>0</v>
      </c>
      <c r="DX347" s="311">
        <f t="shared" si="443"/>
        <v>0</v>
      </c>
      <c r="DY347" s="101">
        <f t="shared" si="444"/>
        <v>0</v>
      </c>
      <c r="DZ347" s="101">
        <f t="shared" si="445"/>
        <v>0</v>
      </c>
      <c r="EA347" s="101">
        <f t="shared" si="446"/>
        <v>0</v>
      </c>
      <c r="EB347" s="101">
        <f t="shared" si="447"/>
        <v>0</v>
      </c>
      <c r="EC347" s="101">
        <f t="shared" si="448"/>
        <v>0</v>
      </c>
      <c r="ED347" s="101">
        <f t="shared" si="449"/>
        <v>0</v>
      </c>
      <c r="EE347" s="101">
        <f t="shared" si="450"/>
        <v>0</v>
      </c>
      <c r="EF347" s="101">
        <f t="shared" si="451"/>
        <v>0</v>
      </c>
      <c r="EG347" s="101">
        <f t="shared" si="452"/>
        <v>0</v>
      </c>
      <c r="EH347" s="101">
        <f t="shared" si="453"/>
        <v>0</v>
      </c>
      <c r="EI347" s="101">
        <f t="shared" si="454"/>
        <v>0</v>
      </c>
      <c r="EJ347" s="101">
        <f t="shared" si="455"/>
        <v>0</v>
      </c>
      <c r="EK347" s="101">
        <f t="shared" si="456"/>
        <v>0</v>
      </c>
      <c r="EL347" s="101">
        <f t="shared" si="457"/>
        <v>0</v>
      </c>
      <c r="EM347" s="101">
        <f t="shared" si="458"/>
        <v>0</v>
      </c>
      <c r="EN347" s="101">
        <f t="shared" si="459"/>
        <v>0</v>
      </c>
      <c r="EO347" s="101">
        <f t="shared" si="460"/>
        <v>0</v>
      </c>
      <c r="EP347" s="101">
        <f t="shared" si="461"/>
        <v>0</v>
      </c>
      <c r="EQ347" s="101">
        <f t="shared" si="462"/>
        <v>0</v>
      </c>
    </row>
    <row r="348" spans="2:147" ht="21.75" customHeight="1" x14ac:dyDescent="0.45">
      <c r="B348" s="133" t="str">
        <f>IF(Data!B347&lt;&gt;"",Data!B347,"")</f>
        <v/>
      </c>
      <c r="C348" s="158" t="str">
        <f>IF(Data!C347&lt;&gt;"",Data!C347,"")</f>
        <v/>
      </c>
      <c r="D348" s="106" t="str">
        <f>IF(Data!D347&lt;&gt;"",Data!D347,"")</f>
        <v/>
      </c>
      <c r="E348" s="140">
        <f>IF(AND(I348=1,Data!T347=0),0,IF(I348=999,999,Data!T347))</f>
        <v>999</v>
      </c>
      <c r="F348" s="140" t="str">
        <f t="shared" si="463"/>
        <v/>
      </c>
      <c r="G348" s="140" t="str">
        <f>IF(Data!K347&lt;&gt;"",Data!K347,"")</f>
        <v/>
      </c>
      <c r="H348" s="141" t="str">
        <f>IF(Data!L347&lt;&gt;"",Data!L347,"")</f>
        <v/>
      </c>
      <c r="I348" s="63">
        <f>IF(Data!M347&lt;&gt;"",Data!M347,"")</f>
        <v>999</v>
      </c>
      <c r="J348" s="63">
        <f t="shared" si="464"/>
        <v>0</v>
      </c>
      <c r="L348" s="64" t="str">
        <f t="shared" si="465"/>
        <v/>
      </c>
      <c r="N348" s="63">
        <f t="shared" si="466"/>
        <v>0</v>
      </c>
      <c r="P348" s="64" t="str">
        <f t="shared" si="467"/>
        <v/>
      </c>
      <c r="R348" s="63">
        <f t="shared" si="468"/>
        <v>0</v>
      </c>
      <c r="S348" s="64" t="str">
        <f t="shared" si="469"/>
        <v/>
      </c>
      <c r="W348" s="310">
        <f t="shared" si="470"/>
        <v>999</v>
      </c>
      <c r="Y348" s="65">
        <f t="shared" si="471"/>
        <v>0</v>
      </c>
      <c r="Z348" s="65">
        <f t="shared" si="472"/>
        <v>0</v>
      </c>
      <c r="AA348" s="65">
        <f t="shared" si="473"/>
        <v>0</v>
      </c>
      <c r="AB348" s="65">
        <f t="shared" si="474"/>
        <v>0</v>
      </c>
      <c r="AC348" s="341">
        <f t="shared" si="475"/>
        <v>0</v>
      </c>
      <c r="AD348" s="65">
        <f t="shared" si="476"/>
        <v>0</v>
      </c>
      <c r="AE348" s="65">
        <f t="shared" si="477"/>
        <v>0</v>
      </c>
      <c r="AF348" s="65">
        <f t="shared" si="478"/>
        <v>0</v>
      </c>
      <c r="AG348" s="65">
        <f t="shared" si="479"/>
        <v>0</v>
      </c>
      <c r="AH348" s="65">
        <f t="shared" si="480"/>
        <v>0</v>
      </c>
      <c r="AI348" s="65">
        <f t="shared" si="481"/>
        <v>0</v>
      </c>
      <c r="AJ348" s="65">
        <f t="shared" si="482"/>
        <v>0</v>
      </c>
      <c r="AK348" s="65">
        <f t="shared" si="483"/>
        <v>0</v>
      </c>
      <c r="AL348" s="65">
        <f t="shared" si="484"/>
        <v>0</v>
      </c>
      <c r="AM348" s="65">
        <f t="shared" si="485"/>
        <v>0</v>
      </c>
      <c r="AN348" s="65">
        <f t="shared" si="486"/>
        <v>0</v>
      </c>
      <c r="AO348" s="65">
        <f t="shared" si="487"/>
        <v>0</v>
      </c>
      <c r="AP348" s="65">
        <f t="shared" si="488"/>
        <v>0</v>
      </c>
      <c r="AQ348" s="65">
        <f t="shared" si="489"/>
        <v>0</v>
      </c>
      <c r="AR348" s="65">
        <f t="shared" si="490"/>
        <v>0</v>
      </c>
      <c r="AS348" s="65">
        <f t="shared" si="491"/>
        <v>0</v>
      </c>
      <c r="AT348" s="65">
        <f t="shared" si="492"/>
        <v>0</v>
      </c>
      <c r="AU348" s="65">
        <f t="shared" si="493"/>
        <v>0</v>
      </c>
      <c r="AV348" s="65">
        <f t="shared" si="494"/>
        <v>0</v>
      </c>
      <c r="AW348" s="65">
        <f t="shared" si="495"/>
        <v>0</v>
      </c>
      <c r="AX348" s="65">
        <f t="shared" si="496"/>
        <v>0</v>
      </c>
      <c r="AY348" s="65">
        <f t="shared" si="497"/>
        <v>0</v>
      </c>
      <c r="AZ348" s="65">
        <f t="shared" si="498"/>
        <v>0</v>
      </c>
      <c r="BA348" s="65">
        <f t="shared" si="499"/>
        <v>0</v>
      </c>
      <c r="BB348" s="65">
        <f t="shared" si="500"/>
        <v>0</v>
      </c>
      <c r="BC348" s="65">
        <f t="shared" si="501"/>
        <v>0</v>
      </c>
      <c r="BD348" s="65">
        <f t="shared" si="502"/>
        <v>0</v>
      </c>
      <c r="BE348" s="65">
        <f t="shared" si="503"/>
        <v>0</v>
      </c>
      <c r="BF348" s="65">
        <f t="shared" si="504"/>
        <v>0</v>
      </c>
      <c r="BG348" s="65">
        <f t="shared" si="505"/>
        <v>0</v>
      </c>
      <c r="BI348" s="371">
        <v>2093</v>
      </c>
      <c r="BJ348" s="342">
        <v>14.865136078727616</v>
      </c>
      <c r="BK348" s="342">
        <v>17.576757385818411</v>
      </c>
      <c r="BL348" s="342">
        <v>18.932568039363808</v>
      </c>
      <c r="BM348" s="342">
        <v>20.288378692909205</v>
      </c>
      <c r="BN348" s="342">
        <v>23</v>
      </c>
      <c r="BO348" s="342">
        <v>28.795425930841105</v>
      </c>
      <c r="BP348" s="342">
        <v>31.693138896261658</v>
      </c>
      <c r="BQ348" s="342">
        <v>34.590851861682211</v>
      </c>
      <c r="BR348" s="342">
        <v>40.386277792523323</v>
      </c>
      <c r="BS348" s="65"/>
      <c r="BT348" s="371">
        <v>2093</v>
      </c>
      <c r="BU348" s="342">
        <v>108.30632924314503</v>
      </c>
      <c r="BV348" s="342">
        <v>113.30421949543002</v>
      </c>
      <c r="BW348" s="342">
        <v>115.80316462157251</v>
      </c>
      <c r="BX348" s="342">
        <v>118.30210974771501</v>
      </c>
      <c r="BY348" s="342">
        <v>123.3</v>
      </c>
      <c r="BZ348" s="342">
        <v>128.40422834275915</v>
      </c>
      <c r="CA348" s="342">
        <v>130.95634251413873</v>
      </c>
      <c r="CB348" s="342">
        <v>133.5084566855183</v>
      </c>
      <c r="CC348" s="342">
        <v>138.61268502827744</v>
      </c>
      <c r="CE348" s="385">
        <v>101.75</v>
      </c>
      <c r="CF348" s="342">
        <v>12.515843014353091</v>
      </c>
      <c r="CG348" s="342">
        <v>13.685562009568727</v>
      </c>
      <c r="CH348" s="342">
        <v>14.270421507176547</v>
      </c>
      <c r="CI348" s="342">
        <v>14.855281004784363</v>
      </c>
      <c r="CJ348" s="342">
        <v>16.024999999999999</v>
      </c>
      <c r="CK348" s="342">
        <v>17.779578492823454</v>
      </c>
      <c r="CL348" s="342">
        <v>18.656867739235178</v>
      </c>
      <c r="CM348" s="342">
        <v>19.534156985646909</v>
      </c>
      <c r="CN348" s="342">
        <v>21.288735478470361</v>
      </c>
      <c r="CO348" s="342">
        <v>12.081335878641866</v>
      </c>
      <c r="CP348" s="342">
        <v>13.304223919094579</v>
      </c>
      <c r="CQ348" s="342">
        <v>13.915667939320933</v>
      </c>
      <c r="CR348" s="342">
        <v>14.527111959547291</v>
      </c>
      <c r="CS348" s="342">
        <v>15.75</v>
      </c>
      <c r="CT348" s="342">
        <v>17.544455276751261</v>
      </c>
      <c r="CU348" s="342">
        <v>18.44168291512689</v>
      </c>
      <c r="CV348" s="342">
        <v>19.338910553502522</v>
      </c>
      <c r="CW348" s="342">
        <v>21.13336583025378</v>
      </c>
      <c r="CY348" s="101">
        <f t="shared" si="506"/>
        <v>0</v>
      </c>
      <c r="CZ348" s="101">
        <f t="shared" si="507"/>
        <v>0</v>
      </c>
      <c r="DB348" s="101">
        <f t="shared" si="508"/>
        <v>0</v>
      </c>
      <c r="DD348" s="311">
        <f t="shared" si="509"/>
        <v>0</v>
      </c>
      <c r="DE348" s="311"/>
      <c r="DF348" s="101">
        <f t="shared" si="425"/>
        <v>0</v>
      </c>
      <c r="DG348" s="101">
        <f t="shared" si="426"/>
        <v>0</v>
      </c>
      <c r="DH348" s="101">
        <f t="shared" si="427"/>
        <v>0</v>
      </c>
      <c r="DI348" s="101">
        <f t="shared" si="428"/>
        <v>0</v>
      </c>
      <c r="DJ348" s="311">
        <f t="shared" si="429"/>
        <v>0</v>
      </c>
      <c r="DK348" s="311">
        <f t="shared" si="430"/>
        <v>0</v>
      </c>
      <c r="DL348" s="101">
        <f t="shared" si="431"/>
        <v>0</v>
      </c>
      <c r="DM348" s="101">
        <f t="shared" si="432"/>
        <v>0</v>
      </c>
      <c r="DN348" s="101">
        <f t="shared" si="433"/>
        <v>0</v>
      </c>
      <c r="DO348" s="101">
        <f t="shared" si="434"/>
        <v>0</v>
      </c>
      <c r="DP348" s="101">
        <f t="shared" si="435"/>
        <v>0</v>
      </c>
      <c r="DQ348" s="101">
        <f t="shared" si="436"/>
        <v>0</v>
      </c>
      <c r="DR348" s="101">
        <f t="shared" si="437"/>
        <v>0</v>
      </c>
      <c r="DS348" s="101">
        <f t="shared" si="438"/>
        <v>0</v>
      </c>
      <c r="DT348" s="101">
        <f t="shared" si="439"/>
        <v>0</v>
      </c>
      <c r="DU348" s="101">
        <f t="shared" si="440"/>
        <v>0</v>
      </c>
      <c r="DV348" s="101">
        <f t="shared" si="441"/>
        <v>0</v>
      </c>
      <c r="DW348" s="101">
        <f t="shared" si="442"/>
        <v>0</v>
      </c>
      <c r="DX348" s="311">
        <f t="shared" si="443"/>
        <v>0</v>
      </c>
      <c r="DY348" s="101">
        <f t="shared" si="444"/>
        <v>0</v>
      </c>
      <c r="DZ348" s="101">
        <f t="shared" si="445"/>
        <v>0</v>
      </c>
      <c r="EA348" s="101">
        <f t="shared" si="446"/>
        <v>0</v>
      </c>
      <c r="EB348" s="101">
        <f t="shared" si="447"/>
        <v>0</v>
      </c>
      <c r="EC348" s="101">
        <f t="shared" si="448"/>
        <v>0</v>
      </c>
      <c r="ED348" s="101">
        <f t="shared" si="449"/>
        <v>0</v>
      </c>
      <c r="EE348" s="101">
        <f t="shared" si="450"/>
        <v>0</v>
      </c>
      <c r="EF348" s="101">
        <f t="shared" si="451"/>
        <v>0</v>
      </c>
      <c r="EG348" s="101">
        <f t="shared" si="452"/>
        <v>0</v>
      </c>
      <c r="EH348" s="101">
        <f t="shared" si="453"/>
        <v>0</v>
      </c>
      <c r="EI348" s="101">
        <f t="shared" si="454"/>
        <v>0</v>
      </c>
      <c r="EJ348" s="101">
        <f t="shared" si="455"/>
        <v>0</v>
      </c>
      <c r="EK348" s="101">
        <f t="shared" si="456"/>
        <v>0</v>
      </c>
      <c r="EL348" s="101">
        <f t="shared" si="457"/>
        <v>0</v>
      </c>
      <c r="EM348" s="101">
        <f t="shared" si="458"/>
        <v>0</v>
      </c>
      <c r="EN348" s="101">
        <f t="shared" si="459"/>
        <v>0</v>
      </c>
      <c r="EO348" s="101">
        <f t="shared" si="460"/>
        <v>0</v>
      </c>
      <c r="EP348" s="101">
        <f t="shared" si="461"/>
        <v>0</v>
      </c>
      <c r="EQ348" s="101">
        <f t="shared" si="462"/>
        <v>0</v>
      </c>
    </row>
    <row r="349" spans="2:147" ht="21.75" customHeight="1" x14ac:dyDescent="0.45">
      <c r="B349" s="133" t="str">
        <f>IF(Data!B348&lt;&gt;"",Data!B348,"")</f>
        <v/>
      </c>
      <c r="C349" s="158" t="str">
        <f>IF(Data!C348&lt;&gt;"",Data!C348,"")</f>
        <v/>
      </c>
      <c r="D349" s="106" t="str">
        <f>IF(Data!D348&lt;&gt;"",Data!D348,"")</f>
        <v/>
      </c>
      <c r="E349" s="140">
        <f>IF(AND(I349=1,Data!T348=0),0,IF(I349=999,999,Data!T348))</f>
        <v>999</v>
      </c>
      <c r="F349" s="140" t="str">
        <f t="shared" si="463"/>
        <v/>
      </c>
      <c r="G349" s="140" t="str">
        <f>IF(Data!K348&lt;&gt;"",Data!K348,"")</f>
        <v/>
      </c>
      <c r="H349" s="141" t="str">
        <f>IF(Data!L348&lt;&gt;"",Data!L348,"")</f>
        <v/>
      </c>
      <c r="I349" s="63">
        <f>IF(Data!M348&lt;&gt;"",Data!M348,"")</f>
        <v>999</v>
      </c>
      <c r="J349" s="63">
        <f t="shared" si="464"/>
        <v>0</v>
      </c>
      <c r="L349" s="64" t="str">
        <f t="shared" si="465"/>
        <v/>
      </c>
      <c r="N349" s="63">
        <f t="shared" si="466"/>
        <v>0</v>
      </c>
      <c r="P349" s="64" t="str">
        <f t="shared" si="467"/>
        <v/>
      </c>
      <c r="R349" s="63">
        <f t="shared" si="468"/>
        <v>0</v>
      </c>
      <c r="S349" s="64" t="str">
        <f t="shared" si="469"/>
        <v/>
      </c>
      <c r="W349" s="310">
        <f t="shared" si="470"/>
        <v>999</v>
      </c>
      <c r="Y349" s="65">
        <f t="shared" si="471"/>
        <v>0</v>
      </c>
      <c r="Z349" s="65">
        <f t="shared" si="472"/>
        <v>0</v>
      </c>
      <c r="AA349" s="65">
        <f t="shared" si="473"/>
        <v>0</v>
      </c>
      <c r="AB349" s="65">
        <f t="shared" si="474"/>
        <v>0</v>
      </c>
      <c r="AC349" s="341">
        <f t="shared" si="475"/>
        <v>0</v>
      </c>
      <c r="AD349" s="65">
        <f t="shared" si="476"/>
        <v>0</v>
      </c>
      <c r="AE349" s="65">
        <f t="shared" si="477"/>
        <v>0</v>
      </c>
      <c r="AF349" s="65">
        <f t="shared" si="478"/>
        <v>0</v>
      </c>
      <c r="AG349" s="65">
        <f t="shared" si="479"/>
        <v>0</v>
      </c>
      <c r="AH349" s="65">
        <f t="shared" si="480"/>
        <v>0</v>
      </c>
      <c r="AI349" s="65">
        <f t="shared" si="481"/>
        <v>0</v>
      </c>
      <c r="AJ349" s="65">
        <f t="shared" si="482"/>
        <v>0</v>
      </c>
      <c r="AK349" s="65">
        <f t="shared" si="483"/>
        <v>0</v>
      </c>
      <c r="AL349" s="65">
        <f t="shared" si="484"/>
        <v>0</v>
      </c>
      <c r="AM349" s="65">
        <f t="shared" si="485"/>
        <v>0</v>
      </c>
      <c r="AN349" s="65">
        <f t="shared" si="486"/>
        <v>0</v>
      </c>
      <c r="AO349" s="65">
        <f t="shared" si="487"/>
        <v>0</v>
      </c>
      <c r="AP349" s="65">
        <f t="shared" si="488"/>
        <v>0</v>
      </c>
      <c r="AQ349" s="65">
        <f t="shared" si="489"/>
        <v>0</v>
      </c>
      <c r="AR349" s="65">
        <f t="shared" si="490"/>
        <v>0</v>
      </c>
      <c r="AS349" s="65">
        <f t="shared" si="491"/>
        <v>0</v>
      </c>
      <c r="AT349" s="65">
        <f t="shared" si="492"/>
        <v>0</v>
      </c>
      <c r="AU349" s="65">
        <f t="shared" si="493"/>
        <v>0</v>
      </c>
      <c r="AV349" s="65">
        <f t="shared" si="494"/>
        <v>0</v>
      </c>
      <c r="AW349" s="65">
        <f t="shared" si="495"/>
        <v>0</v>
      </c>
      <c r="AX349" s="65">
        <f t="shared" si="496"/>
        <v>0</v>
      </c>
      <c r="AY349" s="65">
        <f t="shared" si="497"/>
        <v>0</v>
      </c>
      <c r="AZ349" s="65">
        <f t="shared" si="498"/>
        <v>0</v>
      </c>
      <c r="BA349" s="65">
        <f t="shared" si="499"/>
        <v>0</v>
      </c>
      <c r="BB349" s="65">
        <f t="shared" si="500"/>
        <v>0</v>
      </c>
      <c r="BC349" s="65">
        <f t="shared" si="501"/>
        <v>0</v>
      </c>
      <c r="BD349" s="65">
        <f t="shared" si="502"/>
        <v>0</v>
      </c>
      <c r="BE349" s="65">
        <f t="shared" si="503"/>
        <v>0</v>
      </c>
      <c r="BF349" s="65">
        <f t="shared" si="504"/>
        <v>0</v>
      </c>
      <c r="BG349" s="65">
        <f t="shared" si="505"/>
        <v>0</v>
      </c>
      <c r="BI349" s="371">
        <v>2094</v>
      </c>
      <c r="BJ349" s="342">
        <v>14.905628943016396</v>
      </c>
      <c r="BK349" s="342">
        <v>17.670419295344264</v>
      </c>
      <c r="BL349" s="342">
        <v>19.052814471508199</v>
      </c>
      <c r="BM349" s="342">
        <v>20.435209647672131</v>
      </c>
      <c r="BN349" s="342">
        <v>23.2</v>
      </c>
      <c r="BO349" s="342">
        <v>29.048594976078185</v>
      </c>
      <c r="BP349" s="342">
        <v>31.97289246411728</v>
      </c>
      <c r="BQ349" s="342">
        <v>34.897189952156367</v>
      </c>
      <c r="BR349" s="342">
        <v>40.745784928234556</v>
      </c>
      <c r="BS349" s="65"/>
      <c r="BT349" s="371">
        <v>2094</v>
      </c>
      <c r="BU349" s="342">
        <v>108.64682210743379</v>
      </c>
      <c r="BV349" s="342">
        <v>113.69788140495587</v>
      </c>
      <c r="BW349" s="342">
        <v>116.22341105371689</v>
      </c>
      <c r="BX349" s="342">
        <v>118.74894070247792</v>
      </c>
      <c r="BY349" s="342">
        <v>123.8</v>
      </c>
      <c r="BZ349" s="342">
        <v>128.90422834275915</v>
      </c>
      <c r="CA349" s="342">
        <v>131.45634251413873</v>
      </c>
      <c r="CB349" s="342">
        <v>134.0084566855183</v>
      </c>
      <c r="CC349" s="342">
        <v>139.11268502827744</v>
      </c>
      <c r="CE349" s="385">
        <v>102</v>
      </c>
      <c r="CF349" s="342">
        <v>12.590843014353091</v>
      </c>
      <c r="CG349" s="342">
        <v>13.760562009568726</v>
      </c>
      <c r="CH349" s="342">
        <v>14.345421507176546</v>
      </c>
      <c r="CI349" s="342">
        <v>14.930281004784364</v>
      </c>
      <c r="CJ349" s="342">
        <v>16.100000000000001</v>
      </c>
      <c r="CK349" s="342">
        <v>17.854578492823453</v>
      </c>
      <c r="CL349" s="342">
        <v>18.731867739235177</v>
      </c>
      <c r="CM349" s="342">
        <v>19.609156985646909</v>
      </c>
      <c r="CN349" s="342">
        <v>21.36373547847036</v>
      </c>
      <c r="CO349" s="342">
        <v>12.131335878641867</v>
      </c>
      <c r="CP349" s="342">
        <v>13.354223919094579</v>
      </c>
      <c r="CQ349" s="342">
        <v>13.965667939320934</v>
      </c>
      <c r="CR349" s="342">
        <v>14.57711195954729</v>
      </c>
      <c r="CS349" s="342">
        <v>15.8</v>
      </c>
      <c r="CT349" s="342">
        <v>17.607747538060529</v>
      </c>
      <c r="CU349" s="342">
        <v>18.511621307090792</v>
      </c>
      <c r="CV349" s="342">
        <v>19.415495076121058</v>
      </c>
      <c r="CW349" s="342">
        <v>21.223242614181586</v>
      </c>
      <c r="CY349" s="101">
        <f t="shared" si="506"/>
        <v>0</v>
      </c>
      <c r="CZ349" s="101">
        <f t="shared" si="507"/>
        <v>0</v>
      </c>
      <c r="DB349" s="101">
        <f t="shared" si="508"/>
        <v>0</v>
      </c>
      <c r="DD349" s="311">
        <f t="shared" si="509"/>
        <v>0</v>
      </c>
      <c r="DE349" s="311"/>
      <c r="DF349" s="101">
        <f t="shared" si="425"/>
        <v>0</v>
      </c>
      <c r="DG349" s="101">
        <f t="shared" si="426"/>
        <v>0</v>
      </c>
      <c r="DH349" s="101">
        <f t="shared" si="427"/>
        <v>0</v>
      </c>
      <c r="DI349" s="101">
        <f t="shared" si="428"/>
        <v>0</v>
      </c>
      <c r="DJ349" s="311">
        <f t="shared" si="429"/>
        <v>0</v>
      </c>
      <c r="DK349" s="311">
        <f t="shared" si="430"/>
        <v>0</v>
      </c>
      <c r="DL349" s="101">
        <f t="shared" si="431"/>
        <v>0</v>
      </c>
      <c r="DM349" s="101">
        <f t="shared" si="432"/>
        <v>0</v>
      </c>
      <c r="DN349" s="101">
        <f t="shared" si="433"/>
        <v>0</v>
      </c>
      <c r="DO349" s="101">
        <f t="shared" si="434"/>
        <v>0</v>
      </c>
      <c r="DP349" s="101">
        <f t="shared" si="435"/>
        <v>0</v>
      </c>
      <c r="DQ349" s="101">
        <f t="shared" si="436"/>
        <v>0</v>
      </c>
      <c r="DR349" s="101">
        <f t="shared" si="437"/>
        <v>0</v>
      </c>
      <c r="DS349" s="101">
        <f t="shared" si="438"/>
        <v>0</v>
      </c>
      <c r="DT349" s="101">
        <f t="shared" si="439"/>
        <v>0</v>
      </c>
      <c r="DU349" s="101">
        <f t="shared" si="440"/>
        <v>0</v>
      </c>
      <c r="DV349" s="101">
        <f t="shared" si="441"/>
        <v>0</v>
      </c>
      <c r="DW349" s="101">
        <f t="shared" si="442"/>
        <v>0</v>
      </c>
      <c r="DX349" s="311">
        <f t="shared" si="443"/>
        <v>0</v>
      </c>
      <c r="DY349" s="101">
        <f t="shared" si="444"/>
        <v>0</v>
      </c>
      <c r="DZ349" s="101">
        <f t="shared" si="445"/>
        <v>0</v>
      </c>
      <c r="EA349" s="101">
        <f t="shared" si="446"/>
        <v>0</v>
      </c>
      <c r="EB349" s="101">
        <f t="shared" si="447"/>
        <v>0</v>
      </c>
      <c r="EC349" s="101">
        <f t="shared" si="448"/>
        <v>0</v>
      </c>
      <c r="ED349" s="101">
        <f t="shared" si="449"/>
        <v>0</v>
      </c>
      <c r="EE349" s="101">
        <f t="shared" si="450"/>
        <v>0</v>
      </c>
      <c r="EF349" s="101">
        <f t="shared" si="451"/>
        <v>0</v>
      </c>
      <c r="EG349" s="101">
        <f t="shared" si="452"/>
        <v>0</v>
      </c>
      <c r="EH349" s="101">
        <f t="shared" si="453"/>
        <v>0</v>
      </c>
      <c r="EI349" s="101">
        <f t="shared" si="454"/>
        <v>0</v>
      </c>
      <c r="EJ349" s="101">
        <f t="shared" si="455"/>
        <v>0</v>
      </c>
      <c r="EK349" s="101">
        <f t="shared" si="456"/>
        <v>0</v>
      </c>
      <c r="EL349" s="101">
        <f t="shared" si="457"/>
        <v>0</v>
      </c>
      <c r="EM349" s="101">
        <f t="shared" si="458"/>
        <v>0</v>
      </c>
      <c r="EN349" s="101">
        <f t="shared" si="459"/>
        <v>0</v>
      </c>
      <c r="EO349" s="101">
        <f t="shared" si="460"/>
        <v>0</v>
      </c>
      <c r="EP349" s="101">
        <f t="shared" si="461"/>
        <v>0</v>
      </c>
      <c r="EQ349" s="101">
        <f t="shared" si="462"/>
        <v>0</v>
      </c>
    </row>
    <row r="350" spans="2:147" ht="21.75" customHeight="1" x14ac:dyDescent="0.45">
      <c r="B350" s="133" t="str">
        <f>IF(Data!B349&lt;&gt;"",Data!B349,"")</f>
        <v/>
      </c>
      <c r="C350" s="158" t="str">
        <f>IF(Data!C349&lt;&gt;"",Data!C349,"")</f>
        <v/>
      </c>
      <c r="D350" s="106" t="str">
        <f>IF(Data!D349&lt;&gt;"",Data!D349,"")</f>
        <v/>
      </c>
      <c r="E350" s="140">
        <f>IF(AND(I350=1,Data!T349=0),0,IF(I350=999,999,Data!T349))</f>
        <v>999</v>
      </c>
      <c r="F350" s="140" t="str">
        <f t="shared" si="463"/>
        <v/>
      </c>
      <c r="G350" s="140" t="str">
        <f>IF(Data!K349&lt;&gt;"",Data!K349,"")</f>
        <v/>
      </c>
      <c r="H350" s="141" t="str">
        <f>IF(Data!L349&lt;&gt;"",Data!L349,"")</f>
        <v/>
      </c>
      <c r="I350" s="63">
        <f>IF(Data!M349&lt;&gt;"",Data!M349,"")</f>
        <v>999</v>
      </c>
      <c r="J350" s="63">
        <f t="shared" si="464"/>
        <v>0</v>
      </c>
      <c r="L350" s="64" t="str">
        <f t="shared" si="465"/>
        <v/>
      </c>
      <c r="N350" s="63">
        <f t="shared" si="466"/>
        <v>0</v>
      </c>
      <c r="P350" s="64" t="str">
        <f t="shared" si="467"/>
        <v/>
      </c>
      <c r="R350" s="63">
        <f t="shared" si="468"/>
        <v>0</v>
      </c>
      <c r="S350" s="64" t="str">
        <f t="shared" si="469"/>
        <v/>
      </c>
      <c r="W350" s="310">
        <f t="shared" si="470"/>
        <v>999</v>
      </c>
      <c r="Y350" s="65">
        <f t="shared" si="471"/>
        <v>0</v>
      </c>
      <c r="Z350" s="65">
        <f t="shared" si="472"/>
        <v>0</v>
      </c>
      <c r="AA350" s="65">
        <f t="shared" si="473"/>
        <v>0</v>
      </c>
      <c r="AB350" s="65">
        <f t="shared" si="474"/>
        <v>0</v>
      </c>
      <c r="AC350" s="341">
        <f t="shared" si="475"/>
        <v>0</v>
      </c>
      <c r="AD350" s="65">
        <f t="shared" si="476"/>
        <v>0</v>
      </c>
      <c r="AE350" s="65">
        <f t="shared" si="477"/>
        <v>0</v>
      </c>
      <c r="AF350" s="65">
        <f t="shared" si="478"/>
        <v>0</v>
      </c>
      <c r="AG350" s="65">
        <f t="shared" si="479"/>
        <v>0</v>
      </c>
      <c r="AH350" s="65">
        <f t="shared" si="480"/>
        <v>0</v>
      </c>
      <c r="AI350" s="65">
        <f t="shared" si="481"/>
        <v>0</v>
      </c>
      <c r="AJ350" s="65">
        <f t="shared" si="482"/>
        <v>0</v>
      </c>
      <c r="AK350" s="65">
        <f t="shared" si="483"/>
        <v>0</v>
      </c>
      <c r="AL350" s="65">
        <f t="shared" si="484"/>
        <v>0</v>
      </c>
      <c r="AM350" s="65">
        <f t="shared" si="485"/>
        <v>0</v>
      </c>
      <c r="AN350" s="65">
        <f t="shared" si="486"/>
        <v>0</v>
      </c>
      <c r="AO350" s="65">
        <f t="shared" si="487"/>
        <v>0</v>
      </c>
      <c r="AP350" s="65">
        <f t="shared" si="488"/>
        <v>0</v>
      </c>
      <c r="AQ350" s="65">
        <f t="shared" si="489"/>
        <v>0</v>
      </c>
      <c r="AR350" s="65">
        <f t="shared" si="490"/>
        <v>0</v>
      </c>
      <c r="AS350" s="65">
        <f t="shared" si="491"/>
        <v>0</v>
      </c>
      <c r="AT350" s="65">
        <f t="shared" si="492"/>
        <v>0</v>
      </c>
      <c r="AU350" s="65">
        <f t="shared" si="493"/>
        <v>0</v>
      </c>
      <c r="AV350" s="65">
        <f t="shared" si="494"/>
        <v>0</v>
      </c>
      <c r="AW350" s="65">
        <f t="shared" si="495"/>
        <v>0</v>
      </c>
      <c r="AX350" s="65">
        <f t="shared" si="496"/>
        <v>0</v>
      </c>
      <c r="AY350" s="65">
        <f t="shared" si="497"/>
        <v>0</v>
      </c>
      <c r="AZ350" s="65">
        <f t="shared" si="498"/>
        <v>0</v>
      </c>
      <c r="BA350" s="65">
        <f t="shared" si="499"/>
        <v>0</v>
      </c>
      <c r="BB350" s="65">
        <f t="shared" si="500"/>
        <v>0</v>
      </c>
      <c r="BC350" s="65">
        <f t="shared" si="501"/>
        <v>0</v>
      </c>
      <c r="BD350" s="65">
        <f t="shared" si="502"/>
        <v>0</v>
      </c>
      <c r="BE350" s="65">
        <f t="shared" si="503"/>
        <v>0</v>
      </c>
      <c r="BF350" s="65">
        <f t="shared" si="504"/>
        <v>0</v>
      </c>
      <c r="BG350" s="65">
        <f t="shared" si="505"/>
        <v>0</v>
      </c>
      <c r="BI350" s="371">
        <v>2095</v>
      </c>
      <c r="BJ350" s="342">
        <v>14.946121807305175</v>
      </c>
      <c r="BK350" s="342">
        <v>17.764081204870116</v>
      </c>
      <c r="BL350" s="342">
        <v>19.173060903652587</v>
      </c>
      <c r="BM350" s="342">
        <v>20.582040602435058</v>
      </c>
      <c r="BN350" s="342">
        <v>23.4</v>
      </c>
      <c r="BO350" s="342">
        <v>29.301764021315257</v>
      </c>
      <c r="BP350" s="342">
        <v>32.252646031972887</v>
      </c>
      <c r="BQ350" s="342">
        <v>35.203528042630516</v>
      </c>
      <c r="BR350" s="342">
        <v>41.105292063945768</v>
      </c>
      <c r="BS350" s="65"/>
      <c r="BT350" s="371">
        <v>2095</v>
      </c>
      <c r="BU350" s="342">
        <v>108.98731497172258</v>
      </c>
      <c r="BV350" s="342">
        <v>114.09154331448173</v>
      </c>
      <c r="BW350" s="342">
        <v>116.64365748586128</v>
      </c>
      <c r="BX350" s="342">
        <v>119.19577165724085</v>
      </c>
      <c r="BY350" s="342">
        <v>124.3</v>
      </c>
      <c r="BZ350" s="342">
        <v>129.40422834275915</v>
      </c>
      <c r="CA350" s="342">
        <v>131.95634251413873</v>
      </c>
      <c r="CB350" s="342">
        <v>134.5084566855183</v>
      </c>
      <c r="CC350" s="342">
        <v>139.61268502827744</v>
      </c>
      <c r="CE350" s="385">
        <v>102.25</v>
      </c>
      <c r="CF350" s="342">
        <v>12.625966230425284</v>
      </c>
      <c r="CG350" s="342">
        <v>13.808977486950189</v>
      </c>
      <c r="CH350" s="342">
        <v>14.400483115212642</v>
      </c>
      <c r="CI350" s="342">
        <v>14.991988743475094</v>
      </c>
      <c r="CJ350" s="342">
        <v>16.175000000000001</v>
      </c>
      <c r="CK350" s="342">
        <v>17.929578492823453</v>
      </c>
      <c r="CL350" s="342">
        <v>18.80686773923518</v>
      </c>
      <c r="CM350" s="342">
        <v>19.684156985646908</v>
      </c>
      <c r="CN350" s="342">
        <v>21.438735478470363</v>
      </c>
      <c r="CO350" s="342">
        <v>12.16645909471406</v>
      </c>
      <c r="CP350" s="342">
        <v>13.402639396476042</v>
      </c>
      <c r="CQ350" s="342">
        <v>14.020729547357032</v>
      </c>
      <c r="CR350" s="342">
        <v>14.63881969823802</v>
      </c>
      <c r="CS350" s="342">
        <v>15.875</v>
      </c>
      <c r="CT350" s="342">
        <v>17.6960397993698</v>
      </c>
      <c r="CU350" s="342">
        <v>18.606559699054696</v>
      </c>
      <c r="CV350" s="342">
        <v>19.517079598739596</v>
      </c>
      <c r="CW350" s="342">
        <v>21.338119398109392</v>
      </c>
      <c r="CY350" s="101">
        <f t="shared" si="506"/>
        <v>0</v>
      </c>
      <c r="CZ350" s="101">
        <f t="shared" si="507"/>
        <v>0</v>
      </c>
      <c r="DB350" s="101">
        <f t="shared" si="508"/>
        <v>0</v>
      </c>
      <c r="DD350" s="311">
        <f t="shared" si="509"/>
        <v>0</v>
      </c>
      <c r="DE350" s="311"/>
      <c r="DF350" s="101">
        <f t="shared" si="425"/>
        <v>0</v>
      </c>
      <c r="DG350" s="101">
        <f t="shared" si="426"/>
        <v>0</v>
      </c>
      <c r="DH350" s="101">
        <f t="shared" si="427"/>
        <v>0</v>
      </c>
      <c r="DI350" s="101">
        <f t="shared" si="428"/>
        <v>0</v>
      </c>
      <c r="DJ350" s="311">
        <f t="shared" si="429"/>
        <v>0</v>
      </c>
      <c r="DK350" s="311">
        <f t="shared" si="430"/>
        <v>0</v>
      </c>
      <c r="DL350" s="101">
        <f t="shared" si="431"/>
        <v>0</v>
      </c>
      <c r="DM350" s="101">
        <f t="shared" si="432"/>
        <v>0</v>
      </c>
      <c r="DN350" s="101">
        <f t="shared" si="433"/>
        <v>0</v>
      </c>
      <c r="DO350" s="101">
        <f t="shared" si="434"/>
        <v>0</v>
      </c>
      <c r="DP350" s="101">
        <f t="shared" si="435"/>
        <v>0</v>
      </c>
      <c r="DQ350" s="101">
        <f t="shared" si="436"/>
        <v>0</v>
      </c>
      <c r="DR350" s="101">
        <f t="shared" si="437"/>
        <v>0</v>
      </c>
      <c r="DS350" s="101">
        <f t="shared" si="438"/>
        <v>0</v>
      </c>
      <c r="DT350" s="101">
        <f t="shared" si="439"/>
        <v>0</v>
      </c>
      <c r="DU350" s="101">
        <f t="shared" si="440"/>
        <v>0</v>
      </c>
      <c r="DV350" s="101">
        <f t="shared" si="441"/>
        <v>0</v>
      </c>
      <c r="DW350" s="101">
        <f t="shared" si="442"/>
        <v>0</v>
      </c>
      <c r="DX350" s="311">
        <f t="shared" si="443"/>
        <v>0</v>
      </c>
      <c r="DY350" s="101">
        <f t="shared" si="444"/>
        <v>0</v>
      </c>
      <c r="DZ350" s="101">
        <f t="shared" si="445"/>
        <v>0</v>
      </c>
      <c r="EA350" s="101">
        <f t="shared" si="446"/>
        <v>0</v>
      </c>
      <c r="EB350" s="101">
        <f t="shared" si="447"/>
        <v>0</v>
      </c>
      <c r="EC350" s="101">
        <f t="shared" si="448"/>
        <v>0</v>
      </c>
      <c r="ED350" s="101">
        <f t="shared" si="449"/>
        <v>0</v>
      </c>
      <c r="EE350" s="101">
        <f t="shared" si="450"/>
        <v>0</v>
      </c>
      <c r="EF350" s="101">
        <f t="shared" si="451"/>
        <v>0</v>
      </c>
      <c r="EG350" s="101">
        <f t="shared" si="452"/>
        <v>0</v>
      </c>
      <c r="EH350" s="101">
        <f t="shared" si="453"/>
        <v>0</v>
      </c>
      <c r="EI350" s="101">
        <f t="shared" si="454"/>
        <v>0</v>
      </c>
      <c r="EJ350" s="101">
        <f t="shared" si="455"/>
        <v>0</v>
      </c>
      <c r="EK350" s="101">
        <f t="shared" si="456"/>
        <v>0</v>
      </c>
      <c r="EL350" s="101">
        <f t="shared" si="457"/>
        <v>0</v>
      </c>
      <c r="EM350" s="101">
        <f t="shared" si="458"/>
        <v>0</v>
      </c>
      <c r="EN350" s="101">
        <f t="shared" si="459"/>
        <v>0</v>
      </c>
      <c r="EO350" s="101">
        <f t="shared" si="460"/>
        <v>0</v>
      </c>
      <c r="EP350" s="101">
        <f t="shared" si="461"/>
        <v>0</v>
      </c>
      <c r="EQ350" s="101">
        <f t="shared" si="462"/>
        <v>0</v>
      </c>
    </row>
    <row r="351" spans="2:147" ht="21.75" customHeight="1" x14ac:dyDescent="0.45">
      <c r="B351" s="133" t="str">
        <f>IF(Data!B350&lt;&gt;"",Data!B350,"")</f>
        <v/>
      </c>
      <c r="C351" s="158" t="str">
        <f>IF(Data!C350&lt;&gt;"",Data!C350,"")</f>
        <v/>
      </c>
      <c r="D351" s="106" t="str">
        <f>IF(Data!D350&lt;&gt;"",Data!D350,"")</f>
        <v/>
      </c>
      <c r="E351" s="140">
        <f>IF(AND(I351=1,Data!T350=0),0,IF(I351=999,999,Data!T350))</f>
        <v>999</v>
      </c>
      <c r="F351" s="140" t="str">
        <f t="shared" si="463"/>
        <v/>
      </c>
      <c r="G351" s="140" t="str">
        <f>IF(Data!K350&lt;&gt;"",Data!K350,"")</f>
        <v/>
      </c>
      <c r="H351" s="141" t="str">
        <f>IF(Data!L350&lt;&gt;"",Data!L350,"")</f>
        <v/>
      </c>
      <c r="I351" s="63">
        <f>IF(Data!M350&lt;&gt;"",Data!M350,"")</f>
        <v>999</v>
      </c>
      <c r="J351" s="63">
        <f t="shared" si="464"/>
        <v>0</v>
      </c>
      <c r="L351" s="64" t="str">
        <f t="shared" si="465"/>
        <v/>
      </c>
      <c r="N351" s="63">
        <f t="shared" si="466"/>
        <v>0</v>
      </c>
      <c r="P351" s="64" t="str">
        <f t="shared" si="467"/>
        <v/>
      </c>
      <c r="R351" s="63">
        <f t="shared" si="468"/>
        <v>0</v>
      </c>
      <c r="S351" s="64" t="str">
        <f t="shared" si="469"/>
        <v/>
      </c>
      <c r="W351" s="310">
        <f t="shared" si="470"/>
        <v>999</v>
      </c>
      <c r="Y351" s="65">
        <f t="shared" si="471"/>
        <v>0</v>
      </c>
      <c r="Z351" s="65">
        <f t="shared" si="472"/>
        <v>0</v>
      </c>
      <c r="AA351" s="65">
        <f t="shared" si="473"/>
        <v>0</v>
      </c>
      <c r="AB351" s="65">
        <f t="shared" si="474"/>
        <v>0</v>
      </c>
      <c r="AC351" s="341">
        <f t="shared" si="475"/>
        <v>0</v>
      </c>
      <c r="AD351" s="65">
        <f t="shared" si="476"/>
        <v>0</v>
      </c>
      <c r="AE351" s="65">
        <f t="shared" si="477"/>
        <v>0</v>
      </c>
      <c r="AF351" s="65">
        <f t="shared" si="478"/>
        <v>0</v>
      </c>
      <c r="AG351" s="65">
        <f t="shared" si="479"/>
        <v>0</v>
      </c>
      <c r="AH351" s="65">
        <f t="shared" si="480"/>
        <v>0</v>
      </c>
      <c r="AI351" s="65">
        <f t="shared" si="481"/>
        <v>0</v>
      </c>
      <c r="AJ351" s="65">
        <f t="shared" si="482"/>
        <v>0</v>
      </c>
      <c r="AK351" s="65">
        <f t="shared" si="483"/>
        <v>0</v>
      </c>
      <c r="AL351" s="65">
        <f t="shared" si="484"/>
        <v>0</v>
      </c>
      <c r="AM351" s="65">
        <f t="shared" si="485"/>
        <v>0</v>
      </c>
      <c r="AN351" s="65">
        <f t="shared" si="486"/>
        <v>0</v>
      </c>
      <c r="AO351" s="65">
        <f t="shared" si="487"/>
        <v>0</v>
      </c>
      <c r="AP351" s="65">
        <f t="shared" si="488"/>
        <v>0</v>
      </c>
      <c r="AQ351" s="65">
        <f t="shared" si="489"/>
        <v>0</v>
      </c>
      <c r="AR351" s="65">
        <f t="shared" si="490"/>
        <v>0</v>
      </c>
      <c r="AS351" s="65">
        <f t="shared" si="491"/>
        <v>0</v>
      </c>
      <c r="AT351" s="65">
        <f t="shared" si="492"/>
        <v>0</v>
      </c>
      <c r="AU351" s="65">
        <f t="shared" si="493"/>
        <v>0</v>
      </c>
      <c r="AV351" s="65">
        <f t="shared" si="494"/>
        <v>0</v>
      </c>
      <c r="AW351" s="65">
        <f t="shared" si="495"/>
        <v>0</v>
      </c>
      <c r="AX351" s="65">
        <f t="shared" si="496"/>
        <v>0</v>
      </c>
      <c r="AY351" s="65">
        <f t="shared" si="497"/>
        <v>0</v>
      </c>
      <c r="AZ351" s="65">
        <f t="shared" si="498"/>
        <v>0</v>
      </c>
      <c r="BA351" s="65">
        <f t="shared" si="499"/>
        <v>0</v>
      </c>
      <c r="BB351" s="65">
        <f t="shared" si="500"/>
        <v>0</v>
      </c>
      <c r="BC351" s="65">
        <f t="shared" si="501"/>
        <v>0</v>
      </c>
      <c r="BD351" s="65">
        <f t="shared" si="502"/>
        <v>0</v>
      </c>
      <c r="BE351" s="65">
        <f t="shared" si="503"/>
        <v>0</v>
      </c>
      <c r="BF351" s="65">
        <f t="shared" si="504"/>
        <v>0</v>
      </c>
      <c r="BG351" s="65">
        <f t="shared" si="505"/>
        <v>0</v>
      </c>
      <c r="BI351" s="371">
        <v>2096</v>
      </c>
      <c r="BJ351" s="342">
        <v>14.986614671593946</v>
      </c>
      <c r="BK351" s="342">
        <v>17.857743114395966</v>
      </c>
      <c r="BL351" s="342">
        <v>19.293307335796975</v>
      </c>
      <c r="BM351" s="342">
        <v>20.728871557197984</v>
      </c>
      <c r="BN351" s="342">
        <v>23.6</v>
      </c>
      <c r="BO351" s="342">
        <v>29.55493306655233</v>
      </c>
      <c r="BP351" s="342">
        <v>32.532399599828494</v>
      </c>
      <c r="BQ351" s="342">
        <v>35.509866133104659</v>
      </c>
      <c r="BR351" s="342">
        <v>41.464799199656994</v>
      </c>
      <c r="BS351" s="65"/>
      <c r="BT351" s="371">
        <v>2096</v>
      </c>
      <c r="BU351" s="342">
        <v>109.16830070030014</v>
      </c>
      <c r="BV351" s="342">
        <v>114.37886713353342</v>
      </c>
      <c r="BW351" s="342">
        <v>116.98415035015007</v>
      </c>
      <c r="BX351" s="342">
        <v>119.58943356676671</v>
      </c>
      <c r="BY351" s="342">
        <v>124.8</v>
      </c>
      <c r="BZ351" s="342">
        <v>129.95739738799622</v>
      </c>
      <c r="CA351" s="342">
        <v>132.53609608199434</v>
      </c>
      <c r="CB351" s="342">
        <v>135.11479477599244</v>
      </c>
      <c r="CC351" s="342">
        <v>140.27219216398865</v>
      </c>
      <c r="CE351" s="385">
        <v>102.5</v>
      </c>
      <c r="CF351" s="342">
        <v>12.661089446497479</v>
      </c>
      <c r="CG351" s="342">
        <v>13.857392964331652</v>
      </c>
      <c r="CH351" s="342">
        <v>14.455544723248739</v>
      </c>
      <c r="CI351" s="342">
        <v>15.053696482165826</v>
      </c>
      <c r="CJ351" s="342">
        <v>16.25</v>
      </c>
      <c r="CK351" s="342">
        <v>18.004578492823455</v>
      </c>
      <c r="CL351" s="342">
        <v>18.881867739235179</v>
      </c>
      <c r="CM351" s="342">
        <v>19.759156985646911</v>
      </c>
      <c r="CN351" s="342">
        <v>21.513735478470362</v>
      </c>
      <c r="CO351" s="342">
        <v>12.201582310786254</v>
      </c>
      <c r="CP351" s="342">
        <v>13.451054873857505</v>
      </c>
      <c r="CQ351" s="342">
        <v>14.075791155393128</v>
      </c>
      <c r="CR351" s="342">
        <v>14.700527436928752</v>
      </c>
      <c r="CS351" s="342">
        <v>15.95</v>
      </c>
      <c r="CT351" s="342">
        <v>17.784332060679066</v>
      </c>
      <c r="CU351" s="342">
        <v>18.7014980910186</v>
      </c>
      <c r="CV351" s="342">
        <v>19.618664121358133</v>
      </c>
      <c r="CW351" s="342">
        <v>21.4529961820372</v>
      </c>
      <c r="CY351" s="101">
        <f t="shared" si="506"/>
        <v>0</v>
      </c>
      <c r="CZ351" s="101">
        <f t="shared" si="507"/>
        <v>0</v>
      </c>
      <c r="DB351" s="101">
        <f t="shared" si="508"/>
        <v>0</v>
      </c>
      <c r="DD351" s="311">
        <f t="shared" si="509"/>
        <v>0</v>
      </c>
      <c r="DE351" s="311"/>
      <c r="DF351" s="101">
        <f t="shared" si="425"/>
        <v>0</v>
      </c>
      <c r="DG351" s="101">
        <f t="shared" si="426"/>
        <v>0</v>
      </c>
      <c r="DH351" s="101">
        <f t="shared" si="427"/>
        <v>0</v>
      </c>
      <c r="DI351" s="101">
        <f t="shared" si="428"/>
        <v>0</v>
      </c>
      <c r="DJ351" s="311">
        <f t="shared" si="429"/>
        <v>0</v>
      </c>
      <c r="DK351" s="311">
        <f t="shared" si="430"/>
        <v>0</v>
      </c>
      <c r="DL351" s="101">
        <f t="shared" si="431"/>
        <v>0</v>
      </c>
      <c r="DM351" s="101">
        <f t="shared" si="432"/>
        <v>0</v>
      </c>
      <c r="DN351" s="101">
        <f t="shared" si="433"/>
        <v>0</v>
      </c>
      <c r="DO351" s="101">
        <f t="shared" si="434"/>
        <v>0</v>
      </c>
      <c r="DP351" s="101">
        <f t="shared" si="435"/>
        <v>0</v>
      </c>
      <c r="DQ351" s="101">
        <f t="shared" si="436"/>
        <v>0</v>
      </c>
      <c r="DR351" s="101">
        <f t="shared" si="437"/>
        <v>0</v>
      </c>
      <c r="DS351" s="101">
        <f t="shared" si="438"/>
        <v>0</v>
      </c>
      <c r="DT351" s="101">
        <f t="shared" si="439"/>
        <v>0</v>
      </c>
      <c r="DU351" s="101">
        <f t="shared" si="440"/>
        <v>0</v>
      </c>
      <c r="DV351" s="101">
        <f t="shared" si="441"/>
        <v>0</v>
      </c>
      <c r="DW351" s="101">
        <f t="shared" si="442"/>
        <v>0</v>
      </c>
      <c r="DX351" s="311">
        <f t="shared" si="443"/>
        <v>0</v>
      </c>
      <c r="DY351" s="101">
        <f t="shared" si="444"/>
        <v>0</v>
      </c>
      <c r="DZ351" s="101">
        <f t="shared" si="445"/>
        <v>0</v>
      </c>
      <c r="EA351" s="101">
        <f t="shared" si="446"/>
        <v>0</v>
      </c>
      <c r="EB351" s="101">
        <f t="shared" si="447"/>
        <v>0</v>
      </c>
      <c r="EC351" s="101">
        <f t="shared" si="448"/>
        <v>0</v>
      </c>
      <c r="ED351" s="101">
        <f t="shared" si="449"/>
        <v>0</v>
      </c>
      <c r="EE351" s="101">
        <f t="shared" si="450"/>
        <v>0</v>
      </c>
      <c r="EF351" s="101">
        <f t="shared" si="451"/>
        <v>0</v>
      </c>
      <c r="EG351" s="101">
        <f t="shared" si="452"/>
        <v>0</v>
      </c>
      <c r="EH351" s="101">
        <f t="shared" si="453"/>
        <v>0</v>
      </c>
      <c r="EI351" s="101">
        <f t="shared" si="454"/>
        <v>0</v>
      </c>
      <c r="EJ351" s="101">
        <f t="shared" si="455"/>
        <v>0</v>
      </c>
      <c r="EK351" s="101">
        <f t="shared" si="456"/>
        <v>0</v>
      </c>
      <c r="EL351" s="101">
        <f t="shared" si="457"/>
        <v>0</v>
      </c>
      <c r="EM351" s="101">
        <f t="shared" si="458"/>
        <v>0</v>
      </c>
      <c r="EN351" s="101">
        <f t="shared" si="459"/>
        <v>0</v>
      </c>
      <c r="EO351" s="101">
        <f t="shared" si="460"/>
        <v>0</v>
      </c>
      <c r="EP351" s="101">
        <f t="shared" si="461"/>
        <v>0</v>
      </c>
      <c r="EQ351" s="101">
        <f t="shared" si="462"/>
        <v>0</v>
      </c>
    </row>
    <row r="352" spans="2:147" ht="21.75" customHeight="1" x14ac:dyDescent="0.45">
      <c r="B352" s="133" t="str">
        <f>IF(Data!B351&lt;&gt;"",Data!B351,"")</f>
        <v/>
      </c>
      <c r="C352" s="158" t="str">
        <f>IF(Data!C351&lt;&gt;"",Data!C351,"")</f>
        <v/>
      </c>
      <c r="D352" s="106" t="str">
        <f>IF(Data!D351&lt;&gt;"",Data!D351,"")</f>
        <v/>
      </c>
      <c r="E352" s="140">
        <f>IF(AND(I352=1,Data!T351=0),0,IF(I352=999,999,Data!T351))</f>
        <v>999</v>
      </c>
      <c r="F352" s="140" t="str">
        <f t="shared" si="463"/>
        <v/>
      </c>
      <c r="G352" s="140" t="str">
        <f>IF(Data!K351&lt;&gt;"",Data!K351,"")</f>
        <v/>
      </c>
      <c r="H352" s="141" t="str">
        <f>IF(Data!L351&lt;&gt;"",Data!L351,"")</f>
        <v/>
      </c>
      <c r="I352" s="63">
        <f>IF(Data!M351&lt;&gt;"",Data!M351,"")</f>
        <v>999</v>
      </c>
      <c r="J352" s="63">
        <f t="shared" si="464"/>
        <v>0</v>
      </c>
      <c r="L352" s="64" t="str">
        <f t="shared" si="465"/>
        <v/>
      </c>
      <c r="N352" s="63">
        <f t="shared" si="466"/>
        <v>0</v>
      </c>
      <c r="P352" s="64" t="str">
        <f t="shared" si="467"/>
        <v/>
      </c>
      <c r="R352" s="63">
        <f t="shared" si="468"/>
        <v>0</v>
      </c>
      <c r="S352" s="64" t="str">
        <f t="shared" si="469"/>
        <v/>
      </c>
      <c r="W352" s="310">
        <f t="shared" si="470"/>
        <v>999</v>
      </c>
      <c r="Y352" s="65">
        <f t="shared" si="471"/>
        <v>0</v>
      </c>
      <c r="Z352" s="65">
        <f t="shared" si="472"/>
        <v>0</v>
      </c>
      <c r="AA352" s="65">
        <f t="shared" si="473"/>
        <v>0</v>
      </c>
      <c r="AB352" s="65">
        <f t="shared" si="474"/>
        <v>0</v>
      </c>
      <c r="AC352" s="341">
        <f t="shared" si="475"/>
        <v>0</v>
      </c>
      <c r="AD352" s="65">
        <f t="shared" si="476"/>
        <v>0</v>
      </c>
      <c r="AE352" s="65">
        <f t="shared" si="477"/>
        <v>0</v>
      </c>
      <c r="AF352" s="65">
        <f t="shared" si="478"/>
        <v>0</v>
      </c>
      <c r="AG352" s="65">
        <f t="shared" si="479"/>
        <v>0</v>
      </c>
      <c r="AH352" s="65">
        <f t="shared" si="480"/>
        <v>0</v>
      </c>
      <c r="AI352" s="65">
        <f t="shared" si="481"/>
        <v>0</v>
      </c>
      <c r="AJ352" s="65">
        <f t="shared" si="482"/>
        <v>0</v>
      </c>
      <c r="AK352" s="65">
        <f t="shared" si="483"/>
        <v>0</v>
      </c>
      <c r="AL352" s="65">
        <f t="shared" si="484"/>
        <v>0</v>
      </c>
      <c r="AM352" s="65">
        <f t="shared" si="485"/>
        <v>0</v>
      </c>
      <c r="AN352" s="65">
        <f t="shared" si="486"/>
        <v>0</v>
      </c>
      <c r="AO352" s="65">
        <f t="shared" si="487"/>
        <v>0</v>
      </c>
      <c r="AP352" s="65">
        <f t="shared" si="488"/>
        <v>0</v>
      </c>
      <c r="AQ352" s="65">
        <f t="shared" si="489"/>
        <v>0</v>
      </c>
      <c r="AR352" s="65">
        <f t="shared" si="490"/>
        <v>0</v>
      </c>
      <c r="AS352" s="65">
        <f t="shared" si="491"/>
        <v>0</v>
      </c>
      <c r="AT352" s="65">
        <f t="shared" si="492"/>
        <v>0</v>
      </c>
      <c r="AU352" s="65">
        <f t="shared" si="493"/>
        <v>0</v>
      </c>
      <c r="AV352" s="65">
        <f t="shared" si="494"/>
        <v>0</v>
      </c>
      <c r="AW352" s="65">
        <f t="shared" si="495"/>
        <v>0</v>
      </c>
      <c r="AX352" s="65">
        <f t="shared" si="496"/>
        <v>0</v>
      </c>
      <c r="AY352" s="65">
        <f t="shared" si="497"/>
        <v>0</v>
      </c>
      <c r="AZ352" s="65">
        <f t="shared" si="498"/>
        <v>0</v>
      </c>
      <c r="BA352" s="65">
        <f t="shared" si="499"/>
        <v>0</v>
      </c>
      <c r="BB352" s="65">
        <f t="shared" si="500"/>
        <v>0</v>
      </c>
      <c r="BC352" s="65">
        <f t="shared" si="501"/>
        <v>0</v>
      </c>
      <c r="BD352" s="65">
        <f t="shared" si="502"/>
        <v>0</v>
      </c>
      <c r="BE352" s="65">
        <f t="shared" si="503"/>
        <v>0</v>
      </c>
      <c r="BF352" s="65">
        <f t="shared" si="504"/>
        <v>0</v>
      </c>
      <c r="BG352" s="65">
        <f t="shared" si="505"/>
        <v>0</v>
      </c>
      <c r="BI352" s="371">
        <v>2097</v>
      </c>
      <c r="BJ352" s="342">
        <v>15.027107535882726</v>
      </c>
      <c r="BK352" s="342">
        <v>17.951405023921819</v>
      </c>
      <c r="BL352" s="342">
        <v>19.413553767941366</v>
      </c>
      <c r="BM352" s="342">
        <v>20.87570251196091</v>
      </c>
      <c r="BN352" s="342">
        <v>23.8</v>
      </c>
      <c r="BO352" s="342">
        <v>29.861271157026483</v>
      </c>
      <c r="BP352" s="342">
        <v>32.89190673553972</v>
      </c>
      <c r="BQ352" s="342">
        <v>35.922542314052961</v>
      </c>
      <c r="BR352" s="342">
        <v>41.983813471079444</v>
      </c>
      <c r="BS352" s="65"/>
      <c r="BT352" s="371">
        <v>2097</v>
      </c>
      <c r="BU352" s="342">
        <v>109.50879356458891</v>
      </c>
      <c r="BV352" s="342">
        <v>114.77252904305928</v>
      </c>
      <c r="BW352" s="342">
        <v>117.40439678229444</v>
      </c>
      <c r="BX352" s="342">
        <v>120.03626452152963</v>
      </c>
      <c r="BY352" s="342">
        <v>125.3</v>
      </c>
      <c r="BZ352" s="342">
        <v>130.45739738799622</v>
      </c>
      <c r="CA352" s="342">
        <v>133.03609608199434</v>
      </c>
      <c r="CB352" s="342">
        <v>135.61479477599244</v>
      </c>
      <c r="CC352" s="342">
        <v>140.77219216398865</v>
      </c>
      <c r="CE352" s="385">
        <v>102.75</v>
      </c>
      <c r="CF352" s="342">
        <v>12.696212662569675</v>
      </c>
      <c r="CG352" s="342">
        <v>13.905808441713114</v>
      </c>
      <c r="CH352" s="342">
        <v>14.510606331284835</v>
      </c>
      <c r="CI352" s="342">
        <v>15.115404220856558</v>
      </c>
      <c r="CJ352" s="342">
        <v>16.324999999999999</v>
      </c>
      <c r="CK352" s="342">
        <v>18.079578492823455</v>
      </c>
      <c r="CL352" s="342">
        <v>18.956867739235179</v>
      </c>
      <c r="CM352" s="342">
        <v>19.83415698564691</v>
      </c>
      <c r="CN352" s="342">
        <v>21.588735478470362</v>
      </c>
      <c r="CO352" s="342">
        <v>12.236705526858447</v>
      </c>
      <c r="CP352" s="342">
        <v>13.499470351238966</v>
      </c>
      <c r="CQ352" s="342">
        <v>14.130852763429225</v>
      </c>
      <c r="CR352" s="342">
        <v>14.762235175619484</v>
      </c>
      <c r="CS352" s="342">
        <v>16.024999999999999</v>
      </c>
      <c r="CT352" s="342">
        <v>17.872624321988333</v>
      </c>
      <c r="CU352" s="342">
        <v>18.7964364829825</v>
      </c>
      <c r="CV352" s="342">
        <v>19.720248643976671</v>
      </c>
      <c r="CW352" s="342">
        <v>21.567872965965009</v>
      </c>
      <c r="CY352" s="101">
        <f t="shared" si="506"/>
        <v>0</v>
      </c>
      <c r="CZ352" s="101">
        <f t="shared" si="507"/>
        <v>0</v>
      </c>
      <c r="DB352" s="101">
        <f t="shared" si="508"/>
        <v>0</v>
      </c>
      <c r="DD352" s="311">
        <f t="shared" si="509"/>
        <v>0</v>
      </c>
      <c r="DE352" s="311"/>
      <c r="DF352" s="101">
        <f t="shared" si="425"/>
        <v>0</v>
      </c>
      <c r="DG352" s="101">
        <f t="shared" si="426"/>
        <v>0</v>
      </c>
      <c r="DH352" s="101">
        <f t="shared" si="427"/>
        <v>0</v>
      </c>
      <c r="DI352" s="101">
        <f t="shared" si="428"/>
        <v>0</v>
      </c>
      <c r="DJ352" s="311">
        <f t="shared" si="429"/>
        <v>0</v>
      </c>
      <c r="DK352" s="311">
        <f t="shared" si="430"/>
        <v>0</v>
      </c>
      <c r="DL352" s="101">
        <f t="shared" si="431"/>
        <v>0</v>
      </c>
      <c r="DM352" s="101">
        <f t="shared" si="432"/>
        <v>0</v>
      </c>
      <c r="DN352" s="101">
        <f t="shared" si="433"/>
        <v>0</v>
      </c>
      <c r="DO352" s="101">
        <f t="shared" si="434"/>
        <v>0</v>
      </c>
      <c r="DP352" s="101">
        <f t="shared" si="435"/>
        <v>0</v>
      </c>
      <c r="DQ352" s="101">
        <f t="shared" si="436"/>
        <v>0</v>
      </c>
      <c r="DR352" s="101">
        <f t="shared" si="437"/>
        <v>0</v>
      </c>
      <c r="DS352" s="101">
        <f t="shared" si="438"/>
        <v>0</v>
      </c>
      <c r="DT352" s="101">
        <f t="shared" si="439"/>
        <v>0</v>
      </c>
      <c r="DU352" s="101">
        <f t="shared" si="440"/>
        <v>0</v>
      </c>
      <c r="DV352" s="101">
        <f t="shared" si="441"/>
        <v>0</v>
      </c>
      <c r="DW352" s="101">
        <f t="shared" si="442"/>
        <v>0</v>
      </c>
      <c r="DX352" s="311">
        <f t="shared" si="443"/>
        <v>0</v>
      </c>
      <c r="DY352" s="101">
        <f t="shared" si="444"/>
        <v>0</v>
      </c>
      <c r="DZ352" s="101">
        <f t="shared" si="445"/>
        <v>0</v>
      </c>
      <c r="EA352" s="101">
        <f t="shared" si="446"/>
        <v>0</v>
      </c>
      <c r="EB352" s="101">
        <f t="shared" si="447"/>
        <v>0</v>
      </c>
      <c r="EC352" s="101">
        <f t="shared" si="448"/>
        <v>0</v>
      </c>
      <c r="ED352" s="101">
        <f t="shared" si="449"/>
        <v>0</v>
      </c>
      <c r="EE352" s="101">
        <f t="shared" si="450"/>
        <v>0</v>
      </c>
      <c r="EF352" s="101">
        <f t="shared" si="451"/>
        <v>0</v>
      </c>
      <c r="EG352" s="101">
        <f t="shared" si="452"/>
        <v>0</v>
      </c>
      <c r="EH352" s="101">
        <f t="shared" si="453"/>
        <v>0</v>
      </c>
      <c r="EI352" s="101">
        <f t="shared" si="454"/>
        <v>0</v>
      </c>
      <c r="EJ352" s="101">
        <f t="shared" si="455"/>
        <v>0</v>
      </c>
      <c r="EK352" s="101">
        <f t="shared" si="456"/>
        <v>0</v>
      </c>
      <c r="EL352" s="101">
        <f t="shared" si="457"/>
        <v>0</v>
      </c>
      <c r="EM352" s="101">
        <f t="shared" si="458"/>
        <v>0</v>
      </c>
      <c r="EN352" s="101">
        <f t="shared" si="459"/>
        <v>0</v>
      </c>
      <c r="EO352" s="101">
        <f t="shared" si="460"/>
        <v>0</v>
      </c>
      <c r="EP352" s="101">
        <f t="shared" si="461"/>
        <v>0</v>
      </c>
      <c r="EQ352" s="101">
        <f t="shared" si="462"/>
        <v>0</v>
      </c>
    </row>
    <row r="353" spans="2:147" ht="21.75" customHeight="1" x14ac:dyDescent="0.45">
      <c r="B353" s="133" t="str">
        <f>IF(Data!B352&lt;&gt;"",Data!B352,"")</f>
        <v/>
      </c>
      <c r="C353" s="158" t="str">
        <f>IF(Data!C352&lt;&gt;"",Data!C352,"")</f>
        <v/>
      </c>
      <c r="D353" s="106" t="str">
        <f>IF(Data!D352&lt;&gt;"",Data!D352,"")</f>
        <v/>
      </c>
      <c r="E353" s="140">
        <f>IF(AND(I353=1,Data!T352=0),0,IF(I353=999,999,Data!T352))</f>
        <v>999</v>
      </c>
      <c r="F353" s="140" t="str">
        <f t="shared" si="463"/>
        <v/>
      </c>
      <c r="G353" s="140" t="str">
        <f>IF(Data!K352&lt;&gt;"",Data!K352,"")</f>
        <v/>
      </c>
      <c r="H353" s="141" t="str">
        <f>IF(Data!L352&lt;&gt;"",Data!L352,"")</f>
        <v/>
      </c>
      <c r="I353" s="63">
        <f>IF(Data!M352&lt;&gt;"",Data!M352,"")</f>
        <v>999</v>
      </c>
      <c r="J353" s="63">
        <f t="shared" si="464"/>
        <v>0</v>
      </c>
      <c r="L353" s="64" t="str">
        <f t="shared" si="465"/>
        <v/>
      </c>
      <c r="N353" s="63">
        <f t="shared" si="466"/>
        <v>0</v>
      </c>
      <c r="P353" s="64" t="str">
        <f t="shared" si="467"/>
        <v/>
      </c>
      <c r="R353" s="63">
        <f t="shared" si="468"/>
        <v>0</v>
      </c>
      <c r="S353" s="64" t="str">
        <f t="shared" si="469"/>
        <v/>
      </c>
      <c r="W353" s="310">
        <f t="shared" si="470"/>
        <v>999</v>
      </c>
      <c r="Y353" s="65">
        <f t="shared" si="471"/>
        <v>0</v>
      </c>
      <c r="Z353" s="65">
        <f t="shared" si="472"/>
        <v>0</v>
      </c>
      <c r="AA353" s="65">
        <f t="shared" si="473"/>
        <v>0</v>
      </c>
      <c r="AB353" s="65">
        <f t="shared" si="474"/>
        <v>0</v>
      </c>
      <c r="AC353" s="341">
        <f t="shared" si="475"/>
        <v>0</v>
      </c>
      <c r="AD353" s="65">
        <f t="shared" si="476"/>
        <v>0</v>
      </c>
      <c r="AE353" s="65">
        <f t="shared" si="477"/>
        <v>0</v>
      </c>
      <c r="AF353" s="65">
        <f t="shared" si="478"/>
        <v>0</v>
      </c>
      <c r="AG353" s="65">
        <f t="shared" si="479"/>
        <v>0</v>
      </c>
      <c r="AH353" s="65">
        <f t="shared" si="480"/>
        <v>0</v>
      </c>
      <c r="AI353" s="65">
        <f t="shared" si="481"/>
        <v>0</v>
      </c>
      <c r="AJ353" s="65">
        <f t="shared" si="482"/>
        <v>0</v>
      </c>
      <c r="AK353" s="65">
        <f t="shared" si="483"/>
        <v>0</v>
      </c>
      <c r="AL353" s="65">
        <f t="shared" si="484"/>
        <v>0</v>
      </c>
      <c r="AM353" s="65">
        <f t="shared" si="485"/>
        <v>0</v>
      </c>
      <c r="AN353" s="65">
        <f t="shared" si="486"/>
        <v>0</v>
      </c>
      <c r="AO353" s="65">
        <f t="shared" si="487"/>
        <v>0</v>
      </c>
      <c r="AP353" s="65">
        <f t="shared" si="488"/>
        <v>0</v>
      </c>
      <c r="AQ353" s="65">
        <f t="shared" si="489"/>
        <v>0</v>
      </c>
      <c r="AR353" s="65">
        <f t="shared" si="490"/>
        <v>0</v>
      </c>
      <c r="AS353" s="65">
        <f t="shared" si="491"/>
        <v>0</v>
      </c>
      <c r="AT353" s="65">
        <f t="shared" si="492"/>
        <v>0</v>
      </c>
      <c r="AU353" s="65">
        <f t="shared" si="493"/>
        <v>0</v>
      </c>
      <c r="AV353" s="65">
        <f t="shared" si="494"/>
        <v>0</v>
      </c>
      <c r="AW353" s="65">
        <f t="shared" si="495"/>
        <v>0</v>
      </c>
      <c r="AX353" s="65">
        <f t="shared" si="496"/>
        <v>0</v>
      </c>
      <c r="AY353" s="65">
        <f t="shared" si="497"/>
        <v>0</v>
      </c>
      <c r="AZ353" s="65">
        <f t="shared" si="498"/>
        <v>0</v>
      </c>
      <c r="BA353" s="65">
        <f t="shared" si="499"/>
        <v>0</v>
      </c>
      <c r="BB353" s="65">
        <f t="shared" si="500"/>
        <v>0</v>
      </c>
      <c r="BC353" s="65">
        <f t="shared" si="501"/>
        <v>0</v>
      </c>
      <c r="BD353" s="65">
        <f t="shared" si="502"/>
        <v>0</v>
      </c>
      <c r="BE353" s="65">
        <f t="shared" si="503"/>
        <v>0</v>
      </c>
      <c r="BF353" s="65">
        <f t="shared" si="504"/>
        <v>0</v>
      </c>
      <c r="BG353" s="65">
        <f t="shared" si="505"/>
        <v>0</v>
      </c>
      <c r="BI353" s="371">
        <v>2098</v>
      </c>
      <c r="BJ353" s="342">
        <v>15.227107535882725</v>
      </c>
      <c r="BK353" s="342">
        <v>18.151405023921818</v>
      </c>
      <c r="BL353" s="342">
        <v>19.613553767941362</v>
      </c>
      <c r="BM353" s="342">
        <v>21.075702511960909</v>
      </c>
      <c r="BN353" s="342">
        <v>24</v>
      </c>
      <c r="BO353" s="342">
        <v>30.167609247500629</v>
      </c>
      <c r="BP353" s="342">
        <v>33.251413871250946</v>
      </c>
      <c r="BQ353" s="342">
        <v>36.335218495001257</v>
      </c>
      <c r="BR353" s="342">
        <v>42.502827742501893</v>
      </c>
      <c r="BS353" s="65"/>
      <c r="BT353" s="371">
        <v>2098</v>
      </c>
      <c r="BU353" s="342">
        <v>109.84928642887768</v>
      </c>
      <c r="BV353" s="342">
        <v>115.16619095258513</v>
      </c>
      <c r="BW353" s="342">
        <v>117.82464321443885</v>
      </c>
      <c r="BX353" s="342">
        <v>120.48309547629256</v>
      </c>
      <c r="BY353" s="342">
        <v>125.8</v>
      </c>
      <c r="BZ353" s="342">
        <v>130.95739738799622</v>
      </c>
      <c r="CA353" s="342">
        <v>133.53609608199434</v>
      </c>
      <c r="CB353" s="342">
        <v>136.11479477599244</v>
      </c>
      <c r="CC353" s="342">
        <v>141.27219216398865</v>
      </c>
      <c r="CE353" s="385">
        <v>103</v>
      </c>
      <c r="CF353" s="342">
        <v>12.731335878641868</v>
      </c>
      <c r="CG353" s="342">
        <v>13.954223919094577</v>
      </c>
      <c r="CH353" s="342">
        <v>14.565667939320932</v>
      </c>
      <c r="CI353" s="342">
        <v>15.177111959547288</v>
      </c>
      <c r="CJ353" s="342">
        <v>16.399999999999999</v>
      </c>
      <c r="CK353" s="342">
        <v>18.154578492823454</v>
      </c>
      <c r="CL353" s="342">
        <v>19.031867739235182</v>
      </c>
      <c r="CM353" s="342">
        <v>19.909156985646909</v>
      </c>
      <c r="CN353" s="342">
        <v>21.663735478470365</v>
      </c>
      <c r="CO353" s="342">
        <v>12.271828742930643</v>
      </c>
      <c r="CP353" s="342">
        <v>13.547885828620428</v>
      </c>
      <c r="CQ353" s="342">
        <v>14.185914371465323</v>
      </c>
      <c r="CR353" s="342">
        <v>14.823942914310216</v>
      </c>
      <c r="CS353" s="342">
        <v>16.100000000000001</v>
      </c>
      <c r="CT353" s="342">
        <v>17.960916583297603</v>
      </c>
      <c r="CU353" s="342">
        <v>18.891374874946404</v>
      </c>
      <c r="CV353" s="342">
        <v>19.821833166595209</v>
      </c>
      <c r="CW353" s="342">
        <v>21.682749749892814</v>
      </c>
      <c r="CY353" s="101">
        <f t="shared" si="506"/>
        <v>0</v>
      </c>
      <c r="CZ353" s="101">
        <f t="shared" si="507"/>
        <v>0</v>
      </c>
      <c r="DB353" s="101">
        <f t="shared" si="508"/>
        <v>0</v>
      </c>
      <c r="DD353" s="311">
        <f t="shared" si="509"/>
        <v>0</v>
      </c>
      <c r="DE353" s="311"/>
      <c r="DF353" s="101">
        <f t="shared" si="425"/>
        <v>0</v>
      </c>
      <c r="DG353" s="101">
        <f t="shared" si="426"/>
        <v>0</v>
      </c>
      <c r="DH353" s="101">
        <f t="shared" si="427"/>
        <v>0</v>
      </c>
      <c r="DI353" s="101">
        <f t="shared" si="428"/>
        <v>0</v>
      </c>
      <c r="DJ353" s="311">
        <f t="shared" si="429"/>
        <v>0</v>
      </c>
      <c r="DK353" s="311">
        <f t="shared" si="430"/>
        <v>0</v>
      </c>
      <c r="DL353" s="101">
        <f t="shared" si="431"/>
        <v>0</v>
      </c>
      <c r="DM353" s="101">
        <f t="shared" si="432"/>
        <v>0</v>
      </c>
      <c r="DN353" s="101">
        <f t="shared" si="433"/>
        <v>0</v>
      </c>
      <c r="DO353" s="101">
        <f t="shared" si="434"/>
        <v>0</v>
      </c>
      <c r="DP353" s="101">
        <f t="shared" si="435"/>
        <v>0</v>
      </c>
      <c r="DQ353" s="101">
        <f t="shared" si="436"/>
        <v>0</v>
      </c>
      <c r="DR353" s="101">
        <f t="shared" si="437"/>
        <v>0</v>
      </c>
      <c r="DS353" s="101">
        <f t="shared" si="438"/>
        <v>0</v>
      </c>
      <c r="DT353" s="101">
        <f t="shared" si="439"/>
        <v>0</v>
      </c>
      <c r="DU353" s="101">
        <f t="shared" si="440"/>
        <v>0</v>
      </c>
      <c r="DV353" s="101">
        <f t="shared" si="441"/>
        <v>0</v>
      </c>
      <c r="DW353" s="101">
        <f t="shared" si="442"/>
        <v>0</v>
      </c>
      <c r="DX353" s="311">
        <f t="shared" si="443"/>
        <v>0</v>
      </c>
      <c r="DY353" s="101">
        <f t="shared" si="444"/>
        <v>0</v>
      </c>
      <c r="DZ353" s="101">
        <f t="shared" si="445"/>
        <v>0</v>
      </c>
      <c r="EA353" s="101">
        <f t="shared" si="446"/>
        <v>0</v>
      </c>
      <c r="EB353" s="101">
        <f t="shared" si="447"/>
        <v>0</v>
      </c>
      <c r="EC353" s="101">
        <f t="shared" si="448"/>
        <v>0</v>
      </c>
      <c r="ED353" s="101">
        <f t="shared" si="449"/>
        <v>0</v>
      </c>
      <c r="EE353" s="101">
        <f t="shared" si="450"/>
        <v>0</v>
      </c>
      <c r="EF353" s="101">
        <f t="shared" si="451"/>
        <v>0</v>
      </c>
      <c r="EG353" s="101">
        <f t="shared" si="452"/>
        <v>0</v>
      </c>
      <c r="EH353" s="101">
        <f t="shared" si="453"/>
        <v>0</v>
      </c>
      <c r="EI353" s="101">
        <f t="shared" si="454"/>
        <v>0</v>
      </c>
      <c r="EJ353" s="101">
        <f t="shared" si="455"/>
        <v>0</v>
      </c>
      <c r="EK353" s="101">
        <f t="shared" si="456"/>
        <v>0</v>
      </c>
      <c r="EL353" s="101">
        <f t="shared" si="457"/>
        <v>0</v>
      </c>
      <c r="EM353" s="101">
        <f t="shared" si="458"/>
        <v>0</v>
      </c>
      <c r="EN353" s="101">
        <f t="shared" si="459"/>
        <v>0</v>
      </c>
      <c r="EO353" s="101">
        <f t="shared" si="460"/>
        <v>0</v>
      </c>
      <c r="EP353" s="101">
        <f t="shared" si="461"/>
        <v>0</v>
      </c>
      <c r="EQ353" s="101">
        <f t="shared" si="462"/>
        <v>0</v>
      </c>
    </row>
    <row r="354" spans="2:147" ht="21.75" customHeight="1" x14ac:dyDescent="0.45">
      <c r="B354" s="133" t="str">
        <f>IF(Data!B353&lt;&gt;"",Data!B353,"")</f>
        <v/>
      </c>
      <c r="C354" s="158" t="str">
        <f>IF(Data!C353&lt;&gt;"",Data!C353,"")</f>
        <v/>
      </c>
      <c r="D354" s="106" t="str">
        <f>IF(Data!D353&lt;&gt;"",Data!D353,"")</f>
        <v/>
      </c>
      <c r="E354" s="140">
        <f>IF(AND(I354=1,Data!T353=0),0,IF(I354=999,999,Data!T353))</f>
        <v>999</v>
      </c>
      <c r="F354" s="140" t="str">
        <f t="shared" si="463"/>
        <v/>
      </c>
      <c r="G354" s="140" t="str">
        <f>IF(Data!K353&lt;&gt;"",Data!K353,"")</f>
        <v/>
      </c>
      <c r="H354" s="141" t="str">
        <f>IF(Data!L353&lt;&gt;"",Data!L353,"")</f>
        <v/>
      </c>
      <c r="I354" s="63">
        <f>IF(Data!M353&lt;&gt;"",Data!M353,"")</f>
        <v>999</v>
      </c>
      <c r="J354" s="63">
        <f t="shared" si="464"/>
        <v>0</v>
      </c>
      <c r="L354" s="64" t="str">
        <f t="shared" si="465"/>
        <v/>
      </c>
      <c r="N354" s="63">
        <f t="shared" si="466"/>
        <v>0</v>
      </c>
      <c r="P354" s="64" t="str">
        <f t="shared" si="467"/>
        <v/>
      </c>
      <c r="R354" s="63">
        <f t="shared" si="468"/>
        <v>0</v>
      </c>
      <c r="S354" s="64" t="str">
        <f t="shared" si="469"/>
        <v/>
      </c>
      <c r="W354" s="310">
        <f t="shared" si="470"/>
        <v>999</v>
      </c>
      <c r="Y354" s="65">
        <f t="shared" si="471"/>
        <v>0</v>
      </c>
      <c r="Z354" s="65">
        <f t="shared" si="472"/>
        <v>0</v>
      </c>
      <c r="AA354" s="65">
        <f t="shared" si="473"/>
        <v>0</v>
      </c>
      <c r="AB354" s="65">
        <f t="shared" si="474"/>
        <v>0</v>
      </c>
      <c r="AC354" s="341">
        <f t="shared" si="475"/>
        <v>0</v>
      </c>
      <c r="AD354" s="65">
        <f t="shared" si="476"/>
        <v>0</v>
      </c>
      <c r="AE354" s="65">
        <f t="shared" si="477"/>
        <v>0</v>
      </c>
      <c r="AF354" s="65">
        <f t="shared" si="478"/>
        <v>0</v>
      </c>
      <c r="AG354" s="65">
        <f t="shared" si="479"/>
        <v>0</v>
      </c>
      <c r="AH354" s="65">
        <f t="shared" si="480"/>
        <v>0</v>
      </c>
      <c r="AI354" s="65">
        <f t="shared" si="481"/>
        <v>0</v>
      </c>
      <c r="AJ354" s="65">
        <f t="shared" si="482"/>
        <v>0</v>
      </c>
      <c r="AK354" s="65">
        <f t="shared" si="483"/>
        <v>0</v>
      </c>
      <c r="AL354" s="65">
        <f t="shared" si="484"/>
        <v>0</v>
      </c>
      <c r="AM354" s="65">
        <f t="shared" si="485"/>
        <v>0</v>
      </c>
      <c r="AN354" s="65">
        <f t="shared" si="486"/>
        <v>0</v>
      </c>
      <c r="AO354" s="65">
        <f t="shared" si="487"/>
        <v>0</v>
      </c>
      <c r="AP354" s="65">
        <f t="shared" si="488"/>
        <v>0</v>
      </c>
      <c r="AQ354" s="65">
        <f t="shared" si="489"/>
        <v>0</v>
      </c>
      <c r="AR354" s="65">
        <f t="shared" si="490"/>
        <v>0</v>
      </c>
      <c r="AS354" s="65">
        <f t="shared" si="491"/>
        <v>0</v>
      </c>
      <c r="AT354" s="65">
        <f t="shared" si="492"/>
        <v>0</v>
      </c>
      <c r="AU354" s="65">
        <f t="shared" si="493"/>
        <v>0</v>
      </c>
      <c r="AV354" s="65">
        <f t="shared" si="494"/>
        <v>0</v>
      </c>
      <c r="AW354" s="65">
        <f t="shared" si="495"/>
        <v>0</v>
      </c>
      <c r="AX354" s="65">
        <f t="shared" si="496"/>
        <v>0</v>
      </c>
      <c r="AY354" s="65">
        <f t="shared" si="497"/>
        <v>0</v>
      </c>
      <c r="AZ354" s="65">
        <f t="shared" si="498"/>
        <v>0</v>
      </c>
      <c r="BA354" s="65">
        <f t="shared" si="499"/>
        <v>0</v>
      </c>
      <c r="BB354" s="65">
        <f t="shared" si="500"/>
        <v>0</v>
      </c>
      <c r="BC354" s="65">
        <f t="shared" si="501"/>
        <v>0</v>
      </c>
      <c r="BD354" s="65">
        <f t="shared" si="502"/>
        <v>0</v>
      </c>
      <c r="BE354" s="65">
        <f t="shared" si="503"/>
        <v>0</v>
      </c>
      <c r="BF354" s="65">
        <f t="shared" si="504"/>
        <v>0</v>
      </c>
      <c r="BG354" s="65">
        <f t="shared" si="505"/>
        <v>0</v>
      </c>
      <c r="BI354" s="371">
        <v>2099</v>
      </c>
      <c r="BJ354" s="342">
        <v>15.267600400171505</v>
      </c>
      <c r="BK354" s="342">
        <v>18.245066933447671</v>
      </c>
      <c r="BL354" s="342">
        <v>19.733800200085753</v>
      </c>
      <c r="BM354" s="342">
        <v>21.222533466723835</v>
      </c>
      <c r="BN354" s="342">
        <v>24.2</v>
      </c>
      <c r="BO354" s="342">
        <v>30.473947337974778</v>
      </c>
      <c r="BP354" s="342">
        <v>33.610921006962165</v>
      </c>
      <c r="BQ354" s="342">
        <v>36.747894675949553</v>
      </c>
      <c r="BR354" s="342">
        <v>43.021842013924335</v>
      </c>
      <c r="BS354" s="65"/>
      <c r="BT354" s="371">
        <v>2099</v>
      </c>
      <c r="BU354" s="342">
        <v>110.24928642887768</v>
      </c>
      <c r="BV354" s="342">
        <v>115.56619095258513</v>
      </c>
      <c r="BW354" s="342">
        <v>118.22464321443886</v>
      </c>
      <c r="BX354" s="342">
        <v>120.88309547629257</v>
      </c>
      <c r="BY354" s="342">
        <v>126.2</v>
      </c>
      <c r="BZ354" s="342">
        <v>131.46373547847037</v>
      </c>
      <c r="CA354" s="342">
        <v>134.09560321770556</v>
      </c>
      <c r="CB354" s="342">
        <v>136.72747095694072</v>
      </c>
      <c r="CC354" s="342">
        <v>141.99120643541107</v>
      </c>
      <c r="CE354" s="385">
        <v>103.25</v>
      </c>
      <c r="CF354" s="342">
        <v>12.781335878641869</v>
      </c>
      <c r="CG354" s="342">
        <v>14.004223919094578</v>
      </c>
      <c r="CH354" s="342">
        <v>14.615667939320932</v>
      </c>
      <c r="CI354" s="342">
        <v>15.227111959547289</v>
      </c>
      <c r="CJ354" s="342">
        <v>16.45</v>
      </c>
      <c r="CK354" s="342">
        <v>18.231163015441993</v>
      </c>
      <c r="CL354" s="342">
        <v>19.121744523162988</v>
      </c>
      <c r="CM354" s="342">
        <v>20.012326030883983</v>
      </c>
      <c r="CN354" s="342">
        <v>21.793489046325977</v>
      </c>
      <c r="CO354" s="342">
        <v>12.346828742930644</v>
      </c>
      <c r="CP354" s="342">
        <v>13.622885828620429</v>
      </c>
      <c r="CQ354" s="342">
        <v>14.260914371465322</v>
      </c>
      <c r="CR354" s="342">
        <v>14.898942914310215</v>
      </c>
      <c r="CS354" s="342">
        <v>16.175000000000001</v>
      </c>
      <c r="CT354" s="342">
        <v>18.035916583297603</v>
      </c>
      <c r="CU354" s="342">
        <v>18.966374874946403</v>
      </c>
      <c r="CV354" s="342">
        <v>19.896833166595208</v>
      </c>
      <c r="CW354" s="342">
        <v>21.757749749892813</v>
      </c>
      <c r="CY354" s="101">
        <f t="shared" si="506"/>
        <v>0</v>
      </c>
      <c r="CZ354" s="101">
        <f t="shared" si="507"/>
        <v>0</v>
      </c>
      <c r="DB354" s="101">
        <f t="shared" si="508"/>
        <v>0</v>
      </c>
      <c r="DD354" s="311">
        <f t="shared" si="509"/>
        <v>0</v>
      </c>
      <c r="DE354" s="311"/>
      <c r="DF354" s="101">
        <f t="shared" si="425"/>
        <v>0</v>
      </c>
      <c r="DG354" s="101">
        <f t="shared" si="426"/>
        <v>0</v>
      </c>
      <c r="DH354" s="101">
        <f t="shared" si="427"/>
        <v>0</v>
      </c>
      <c r="DI354" s="101">
        <f t="shared" si="428"/>
        <v>0</v>
      </c>
      <c r="DJ354" s="311">
        <f t="shared" si="429"/>
        <v>0</v>
      </c>
      <c r="DK354" s="311">
        <f t="shared" si="430"/>
        <v>0</v>
      </c>
      <c r="DL354" s="101">
        <f t="shared" si="431"/>
        <v>0</v>
      </c>
      <c r="DM354" s="101">
        <f t="shared" si="432"/>
        <v>0</v>
      </c>
      <c r="DN354" s="101">
        <f t="shared" si="433"/>
        <v>0</v>
      </c>
      <c r="DO354" s="101">
        <f t="shared" si="434"/>
        <v>0</v>
      </c>
      <c r="DP354" s="101">
        <f t="shared" si="435"/>
        <v>0</v>
      </c>
      <c r="DQ354" s="101">
        <f t="shared" si="436"/>
        <v>0</v>
      </c>
      <c r="DR354" s="101">
        <f t="shared" si="437"/>
        <v>0</v>
      </c>
      <c r="DS354" s="101">
        <f t="shared" si="438"/>
        <v>0</v>
      </c>
      <c r="DT354" s="101">
        <f t="shared" si="439"/>
        <v>0</v>
      </c>
      <c r="DU354" s="101">
        <f t="shared" si="440"/>
        <v>0</v>
      </c>
      <c r="DV354" s="101">
        <f t="shared" si="441"/>
        <v>0</v>
      </c>
      <c r="DW354" s="101">
        <f t="shared" si="442"/>
        <v>0</v>
      </c>
      <c r="DX354" s="311">
        <f t="shared" si="443"/>
        <v>0</v>
      </c>
      <c r="DY354" s="101">
        <f t="shared" si="444"/>
        <v>0</v>
      </c>
      <c r="DZ354" s="101">
        <f t="shared" si="445"/>
        <v>0</v>
      </c>
      <c r="EA354" s="101">
        <f t="shared" si="446"/>
        <v>0</v>
      </c>
      <c r="EB354" s="101">
        <f t="shared" si="447"/>
        <v>0</v>
      </c>
      <c r="EC354" s="101">
        <f t="shared" si="448"/>
        <v>0</v>
      </c>
      <c r="ED354" s="101">
        <f t="shared" si="449"/>
        <v>0</v>
      </c>
      <c r="EE354" s="101">
        <f t="shared" si="450"/>
        <v>0</v>
      </c>
      <c r="EF354" s="101">
        <f t="shared" si="451"/>
        <v>0</v>
      </c>
      <c r="EG354" s="101">
        <f t="shared" si="452"/>
        <v>0</v>
      </c>
      <c r="EH354" s="101">
        <f t="shared" si="453"/>
        <v>0</v>
      </c>
      <c r="EI354" s="101">
        <f t="shared" si="454"/>
        <v>0</v>
      </c>
      <c r="EJ354" s="101">
        <f t="shared" si="455"/>
        <v>0</v>
      </c>
      <c r="EK354" s="101">
        <f t="shared" si="456"/>
        <v>0</v>
      </c>
      <c r="EL354" s="101">
        <f t="shared" si="457"/>
        <v>0</v>
      </c>
      <c r="EM354" s="101">
        <f t="shared" si="458"/>
        <v>0</v>
      </c>
      <c r="EN354" s="101">
        <f t="shared" si="459"/>
        <v>0</v>
      </c>
      <c r="EO354" s="101">
        <f t="shared" si="460"/>
        <v>0</v>
      </c>
      <c r="EP354" s="101">
        <f t="shared" si="461"/>
        <v>0</v>
      </c>
      <c r="EQ354" s="101">
        <f t="shared" si="462"/>
        <v>0</v>
      </c>
    </row>
    <row r="355" spans="2:147" ht="21.75" customHeight="1" x14ac:dyDescent="0.45">
      <c r="B355" s="133" t="str">
        <f>IF(Data!B354&lt;&gt;"",Data!B354,"")</f>
        <v/>
      </c>
      <c r="C355" s="158" t="str">
        <f>IF(Data!C354&lt;&gt;"",Data!C354,"")</f>
        <v/>
      </c>
      <c r="D355" s="106" t="str">
        <f>IF(Data!D354&lt;&gt;"",Data!D354,"")</f>
        <v/>
      </c>
      <c r="E355" s="140">
        <f>IF(AND(I355=1,Data!T354=0),0,IF(I355=999,999,Data!T354))</f>
        <v>999</v>
      </c>
      <c r="F355" s="140" t="str">
        <f t="shared" si="463"/>
        <v/>
      </c>
      <c r="G355" s="140" t="str">
        <f>IF(Data!K354&lt;&gt;"",Data!K354,"")</f>
        <v/>
      </c>
      <c r="H355" s="141" t="str">
        <f>IF(Data!L354&lt;&gt;"",Data!L354,"")</f>
        <v/>
      </c>
      <c r="I355" s="63">
        <f>IF(Data!M354&lt;&gt;"",Data!M354,"")</f>
        <v>999</v>
      </c>
      <c r="J355" s="63">
        <f t="shared" si="464"/>
        <v>0</v>
      </c>
      <c r="L355" s="64" t="str">
        <f t="shared" si="465"/>
        <v/>
      </c>
      <c r="N355" s="63">
        <f t="shared" si="466"/>
        <v>0</v>
      </c>
      <c r="P355" s="64" t="str">
        <f t="shared" si="467"/>
        <v/>
      </c>
      <c r="R355" s="63">
        <f t="shared" si="468"/>
        <v>0</v>
      </c>
      <c r="S355" s="64" t="str">
        <f t="shared" si="469"/>
        <v/>
      </c>
      <c r="W355" s="310">
        <f t="shared" si="470"/>
        <v>999</v>
      </c>
      <c r="Y355" s="65">
        <f t="shared" si="471"/>
        <v>0</v>
      </c>
      <c r="Z355" s="65">
        <f t="shared" si="472"/>
        <v>0</v>
      </c>
      <c r="AA355" s="65">
        <f t="shared" si="473"/>
        <v>0</v>
      </c>
      <c r="AB355" s="65">
        <f t="shared" si="474"/>
        <v>0</v>
      </c>
      <c r="AC355" s="341">
        <f t="shared" si="475"/>
        <v>0</v>
      </c>
      <c r="AD355" s="65">
        <f t="shared" si="476"/>
        <v>0</v>
      </c>
      <c r="AE355" s="65">
        <f t="shared" si="477"/>
        <v>0</v>
      </c>
      <c r="AF355" s="65">
        <f t="shared" si="478"/>
        <v>0</v>
      </c>
      <c r="AG355" s="65">
        <f t="shared" si="479"/>
        <v>0</v>
      </c>
      <c r="AH355" s="65">
        <f t="shared" si="480"/>
        <v>0</v>
      </c>
      <c r="AI355" s="65">
        <f t="shared" si="481"/>
        <v>0</v>
      </c>
      <c r="AJ355" s="65">
        <f t="shared" si="482"/>
        <v>0</v>
      </c>
      <c r="AK355" s="65">
        <f t="shared" si="483"/>
        <v>0</v>
      </c>
      <c r="AL355" s="65">
        <f t="shared" si="484"/>
        <v>0</v>
      </c>
      <c r="AM355" s="65">
        <f t="shared" si="485"/>
        <v>0</v>
      </c>
      <c r="AN355" s="65">
        <f t="shared" si="486"/>
        <v>0</v>
      </c>
      <c r="AO355" s="65">
        <f t="shared" si="487"/>
        <v>0</v>
      </c>
      <c r="AP355" s="65">
        <f t="shared" si="488"/>
        <v>0</v>
      </c>
      <c r="AQ355" s="65">
        <f t="shared" si="489"/>
        <v>0</v>
      </c>
      <c r="AR355" s="65">
        <f t="shared" si="490"/>
        <v>0</v>
      </c>
      <c r="AS355" s="65">
        <f t="shared" si="491"/>
        <v>0</v>
      </c>
      <c r="AT355" s="65">
        <f t="shared" si="492"/>
        <v>0</v>
      </c>
      <c r="AU355" s="65">
        <f t="shared" si="493"/>
        <v>0</v>
      </c>
      <c r="AV355" s="65">
        <f t="shared" si="494"/>
        <v>0</v>
      </c>
      <c r="AW355" s="65">
        <f t="shared" si="495"/>
        <v>0</v>
      </c>
      <c r="AX355" s="65">
        <f t="shared" si="496"/>
        <v>0</v>
      </c>
      <c r="AY355" s="65">
        <f t="shared" si="497"/>
        <v>0</v>
      </c>
      <c r="AZ355" s="65">
        <f t="shared" si="498"/>
        <v>0</v>
      </c>
      <c r="BA355" s="65">
        <f t="shared" si="499"/>
        <v>0</v>
      </c>
      <c r="BB355" s="65">
        <f t="shared" si="500"/>
        <v>0</v>
      </c>
      <c r="BC355" s="65">
        <f t="shared" si="501"/>
        <v>0</v>
      </c>
      <c r="BD355" s="65">
        <f t="shared" si="502"/>
        <v>0</v>
      </c>
      <c r="BE355" s="65">
        <f t="shared" si="503"/>
        <v>0</v>
      </c>
      <c r="BF355" s="65">
        <f t="shared" si="504"/>
        <v>0</v>
      </c>
      <c r="BG355" s="65">
        <f t="shared" si="505"/>
        <v>0</v>
      </c>
      <c r="BI355" s="371">
        <v>2100</v>
      </c>
      <c r="BJ355" s="342">
        <v>15.248586128749055</v>
      </c>
      <c r="BK355" s="342">
        <v>18.332390752499371</v>
      </c>
      <c r="BL355" s="342">
        <v>19.874293064374527</v>
      </c>
      <c r="BM355" s="342">
        <v>21.416195376249686</v>
      </c>
      <c r="BN355" s="342">
        <v>24.5</v>
      </c>
      <c r="BO355" s="342">
        <v>30.880285428448929</v>
      </c>
      <c r="BP355" s="342">
        <v>34.070428142673393</v>
      </c>
      <c r="BQ355" s="342">
        <v>37.260570856897857</v>
      </c>
      <c r="BR355" s="342">
        <v>43.640856285346779</v>
      </c>
      <c r="BS355" s="65"/>
      <c r="BT355" s="371">
        <v>2100</v>
      </c>
      <c r="BU355" s="342">
        <v>110.58977929316644</v>
      </c>
      <c r="BV355" s="342">
        <v>115.95985286211096</v>
      </c>
      <c r="BW355" s="342">
        <v>118.64488964658322</v>
      </c>
      <c r="BX355" s="342">
        <v>121.32992643105548</v>
      </c>
      <c r="BY355" s="342">
        <v>126.7</v>
      </c>
      <c r="BZ355" s="342">
        <v>132.01690452370744</v>
      </c>
      <c r="CA355" s="342">
        <v>134.67535678556115</v>
      </c>
      <c r="CB355" s="342">
        <v>137.33380904741486</v>
      </c>
      <c r="CC355" s="342">
        <v>142.65071357112231</v>
      </c>
      <c r="CE355" s="385">
        <v>103.5</v>
      </c>
      <c r="CF355" s="342">
        <v>12.831335878641868</v>
      </c>
      <c r="CG355" s="342">
        <v>14.054223919094579</v>
      </c>
      <c r="CH355" s="342">
        <v>14.665667939320933</v>
      </c>
      <c r="CI355" s="342">
        <v>15.277111959547289</v>
      </c>
      <c r="CJ355" s="342">
        <v>16.5</v>
      </c>
      <c r="CK355" s="342">
        <v>18.307747538060529</v>
      </c>
      <c r="CL355" s="342">
        <v>19.211621307090795</v>
      </c>
      <c r="CM355" s="342">
        <v>20.115495076121057</v>
      </c>
      <c r="CN355" s="342">
        <v>21.923242614181589</v>
      </c>
      <c r="CO355" s="342">
        <v>12.421828742930643</v>
      </c>
      <c r="CP355" s="342">
        <v>13.697885828620429</v>
      </c>
      <c r="CQ355" s="342">
        <v>14.335914371465323</v>
      </c>
      <c r="CR355" s="342">
        <v>14.973942914310214</v>
      </c>
      <c r="CS355" s="342">
        <v>16.25</v>
      </c>
      <c r="CT355" s="342">
        <v>18.110916583297602</v>
      </c>
      <c r="CU355" s="342">
        <v>19.041374874946403</v>
      </c>
      <c r="CV355" s="342">
        <v>19.971833166595207</v>
      </c>
      <c r="CW355" s="342">
        <v>21.832749749892812</v>
      </c>
      <c r="CY355" s="101">
        <f t="shared" si="506"/>
        <v>0</v>
      </c>
      <c r="CZ355" s="101">
        <f t="shared" si="507"/>
        <v>0</v>
      </c>
      <c r="DB355" s="101">
        <f t="shared" si="508"/>
        <v>0</v>
      </c>
      <c r="DD355" s="311">
        <f t="shared" si="509"/>
        <v>0</v>
      </c>
      <c r="DE355" s="311"/>
      <c r="DF355" s="101">
        <f t="shared" si="425"/>
        <v>0</v>
      </c>
      <c r="DG355" s="101">
        <f t="shared" si="426"/>
        <v>0</v>
      </c>
      <c r="DH355" s="101">
        <f t="shared" si="427"/>
        <v>0</v>
      </c>
      <c r="DI355" s="101">
        <f t="shared" si="428"/>
        <v>0</v>
      </c>
      <c r="DJ355" s="311">
        <f t="shared" si="429"/>
        <v>0</v>
      </c>
      <c r="DK355" s="311">
        <f t="shared" si="430"/>
        <v>0</v>
      </c>
      <c r="DL355" s="101">
        <f t="shared" si="431"/>
        <v>0</v>
      </c>
      <c r="DM355" s="101">
        <f t="shared" si="432"/>
        <v>0</v>
      </c>
      <c r="DN355" s="101">
        <f t="shared" si="433"/>
        <v>0</v>
      </c>
      <c r="DO355" s="101">
        <f t="shared" si="434"/>
        <v>0</v>
      </c>
      <c r="DP355" s="101">
        <f t="shared" si="435"/>
        <v>0</v>
      </c>
      <c r="DQ355" s="101">
        <f t="shared" si="436"/>
        <v>0</v>
      </c>
      <c r="DR355" s="101">
        <f t="shared" si="437"/>
        <v>0</v>
      </c>
      <c r="DS355" s="101">
        <f t="shared" si="438"/>
        <v>0</v>
      </c>
      <c r="DT355" s="101">
        <f t="shared" si="439"/>
        <v>0</v>
      </c>
      <c r="DU355" s="101">
        <f t="shared" si="440"/>
        <v>0</v>
      </c>
      <c r="DV355" s="101">
        <f t="shared" si="441"/>
        <v>0</v>
      </c>
      <c r="DW355" s="101">
        <f t="shared" si="442"/>
        <v>0</v>
      </c>
      <c r="DX355" s="311">
        <f t="shared" si="443"/>
        <v>0</v>
      </c>
      <c r="DY355" s="101">
        <f t="shared" si="444"/>
        <v>0</v>
      </c>
      <c r="DZ355" s="101">
        <f t="shared" si="445"/>
        <v>0</v>
      </c>
      <c r="EA355" s="101">
        <f t="shared" si="446"/>
        <v>0</v>
      </c>
      <c r="EB355" s="101">
        <f t="shared" si="447"/>
        <v>0</v>
      </c>
      <c r="EC355" s="101">
        <f t="shared" si="448"/>
        <v>0</v>
      </c>
      <c r="ED355" s="101">
        <f t="shared" si="449"/>
        <v>0</v>
      </c>
      <c r="EE355" s="101">
        <f t="shared" si="450"/>
        <v>0</v>
      </c>
      <c r="EF355" s="101">
        <f t="shared" si="451"/>
        <v>0</v>
      </c>
      <c r="EG355" s="101">
        <f t="shared" si="452"/>
        <v>0</v>
      </c>
      <c r="EH355" s="101">
        <f t="shared" si="453"/>
        <v>0</v>
      </c>
      <c r="EI355" s="101">
        <f t="shared" si="454"/>
        <v>0</v>
      </c>
      <c r="EJ355" s="101">
        <f t="shared" si="455"/>
        <v>0</v>
      </c>
      <c r="EK355" s="101">
        <f t="shared" si="456"/>
        <v>0</v>
      </c>
      <c r="EL355" s="101">
        <f t="shared" si="457"/>
        <v>0</v>
      </c>
      <c r="EM355" s="101">
        <f t="shared" si="458"/>
        <v>0</v>
      </c>
      <c r="EN355" s="101">
        <f t="shared" si="459"/>
        <v>0</v>
      </c>
      <c r="EO355" s="101">
        <f t="shared" si="460"/>
        <v>0</v>
      </c>
      <c r="EP355" s="101">
        <f t="shared" si="461"/>
        <v>0</v>
      </c>
      <c r="EQ355" s="101">
        <f t="shared" si="462"/>
        <v>0</v>
      </c>
    </row>
    <row r="356" spans="2:147" ht="21.75" customHeight="1" x14ac:dyDescent="0.45">
      <c r="B356" s="133" t="str">
        <f>IF(Data!B355&lt;&gt;"",Data!B355,"")</f>
        <v/>
      </c>
      <c r="C356" s="158" t="str">
        <f>IF(Data!C355&lt;&gt;"",Data!C355,"")</f>
        <v/>
      </c>
      <c r="D356" s="106" t="str">
        <f>IF(Data!D355&lt;&gt;"",Data!D355,"")</f>
        <v/>
      </c>
      <c r="E356" s="140">
        <f>IF(AND(I356=1,Data!T355=0),0,IF(I356=999,999,Data!T355))</f>
        <v>999</v>
      </c>
      <c r="F356" s="140" t="str">
        <f t="shared" si="463"/>
        <v/>
      </c>
      <c r="G356" s="140" t="str">
        <f>IF(Data!K355&lt;&gt;"",Data!K355,"")</f>
        <v/>
      </c>
      <c r="H356" s="141" t="str">
        <f>IF(Data!L355&lt;&gt;"",Data!L355,"")</f>
        <v/>
      </c>
      <c r="I356" s="63">
        <f>IF(Data!M355&lt;&gt;"",Data!M355,"")</f>
        <v>999</v>
      </c>
      <c r="J356" s="63">
        <f t="shared" si="464"/>
        <v>0</v>
      </c>
      <c r="L356" s="64" t="str">
        <f t="shared" si="465"/>
        <v/>
      </c>
      <c r="N356" s="63">
        <f t="shared" si="466"/>
        <v>0</v>
      </c>
      <c r="P356" s="64" t="str">
        <f t="shared" si="467"/>
        <v/>
      </c>
      <c r="R356" s="63">
        <f t="shared" si="468"/>
        <v>0</v>
      </c>
      <c r="S356" s="64" t="str">
        <f t="shared" si="469"/>
        <v/>
      </c>
      <c r="W356" s="310">
        <f t="shared" si="470"/>
        <v>999</v>
      </c>
      <c r="Y356" s="65">
        <f t="shared" si="471"/>
        <v>0</v>
      </c>
      <c r="Z356" s="65">
        <f t="shared" si="472"/>
        <v>0</v>
      </c>
      <c r="AA356" s="65">
        <f t="shared" si="473"/>
        <v>0</v>
      </c>
      <c r="AB356" s="65">
        <f t="shared" si="474"/>
        <v>0</v>
      </c>
      <c r="AC356" s="341">
        <f t="shared" si="475"/>
        <v>0</v>
      </c>
      <c r="AD356" s="65">
        <f t="shared" si="476"/>
        <v>0</v>
      </c>
      <c r="AE356" s="65">
        <f t="shared" si="477"/>
        <v>0</v>
      </c>
      <c r="AF356" s="65">
        <f t="shared" si="478"/>
        <v>0</v>
      </c>
      <c r="AG356" s="65">
        <f t="shared" si="479"/>
        <v>0</v>
      </c>
      <c r="AH356" s="65">
        <f t="shared" si="480"/>
        <v>0</v>
      </c>
      <c r="AI356" s="65">
        <f t="shared" si="481"/>
        <v>0</v>
      </c>
      <c r="AJ356" s="65">
        <f t="shared" si="482"/>
        <v>0</v>
      </c>
      <c r="AK356" s="65">
        <f t="shared" si="483"/>
        <v>0</v>
      </c>
      <c r="AL356" s="65">
        <f t="shared" si="484"/>
        <v>0</v>
      </c>
      <c r="AM356" s="65">
        <f t="shared" si="485"/>
        <v>0</v>
      </c>
      <c r="AN356" s="65">
        <f t="shared" si="486"/>
        <v>0</v>
      </c>
      <c r="AO356" s="65">
        <f t="shared" si="487"/>
        <v>0</v>
      </c>
      <c r="AP356" s="65">
        <f t="shared" si="488"/>
        <v>0</v>
      </c>
      <c r="AQ356" s="65">
        <f t="shared" si="489"/>
        <v>0</v>
      </c>
      <c r="AR356" s="65">
        <f t="shared" si="490"/>
        <v>0</v>
      </c>
      <c r="AS356" s="65">
        <f t="shared" si="491"/>
        <v>0</v>
      </c>
      <c r="AT356" s="65">
        <f t="shared" si="492"/>
        <v>0</v>
      </c>
      <c r="AU356" s="65">
        <f t="shared" si="493"/>
        <v>0</v>
      </c>
      <c r="AV356" s="65">
        <f t="shared" si="494"/>
        <v>0</v>
      </c>
      <c r="AW356" s="65">
        <f t="shared" si="495"/>
        <v>0</v>
      </c>
      <c r="AX356" s="65">
        <f t="shared" si="496"/>
        <v>0</v>
      </c>
      <c r="AY356" s="65">
        <f t="shared" si="497"/>
        <v>0</v>
      </c>
      <c r="AZ356" s="65">
        <f t="shared" si="498"/>
        <v>0</v>
      </c>
      <c r="BA356" s="65">
        <f t="shared" si="499"/>
        <v>0</v>
      </c>
      <c r="BB356" s="65">
        <f t="shared" si="500"/>
        <v>0</v>
      </c>
      <c r="BC356" s="65">
        <f t="shared" si="501"/>
        <v>0</v>
      </c>
      <c r="BD356" s="65">
        <f t="shared" si="502"/>
        <v>0</v>
      </c>
      <c r="BE356" s="65">
        <f t="shared" si="503"/>
        <v>0</v>
      </c>
      <c r="BF356" s="65">
        <f t="shared" si="504"/>
        <v>0</v>
      </c>
      <c r="BG356" s="65">
        <f t="shared" si="505"/>
        <v>0</v>
      </c>
      <c r="BI356" s="371">
        <v>2101</v>
      </c>
      <c r="BJ356" s="342">
        <v>15.289078993037835</v>
      </c>
      <c r="BK356" s="342">
        <v>18.426052662025224</v>
      </c>
      <c r="BL356" s="342">
        <v>19.994539496518918</v>
      </c>
      <c r="BM356" s="342">
        <v>21.563026331012612</v>
      </c>
      <c r="BN356" s="342">
        <v>24.7</v>
      </c>
      <c r="BO356" s="342">
        <v>31.239792564160147</v>
      </c>
      <c r="BP356" s="342">
        <v>34.509688846240223</v>
      </c>
      <c r="BQ356" s="342">
        <v>37.779585128320299</v>
      </c>
      <c r="BR356" s="342">
        <v>44.319377692480451</v>
      </c>
      <c r="BS356" s="65"/>
      <c r="BT356" s="371">
        <v>2101</v>
      </c>
      <c r="BU356" s="342">
        <v>110.98977929316646</v>
      </c>
      <c r="BV356" s="342">
        <v>116.35985286211097</v>
      </c>
      <c r="BW356" s="342">
        <v>119.04488964658324</v>
      </c>
      <c r="BX356" s="342">
        <v>121.72992643105549</v>
      </c>
      <c r="BY356" s="342">
        <v>127.1</v>
      </c>
      <c r="BZ356" s="342">
        <v>132.47007356894451</v>
      </c>
      <c r="CA356" s="342">
        <v>135.15511035341677</v>
      </c>
      <c r="CB356" s="342">
        <v>137.84014713788901</v>
      </c>
      <c r="CC356" s="342">
        <v>143.21022070683352</v>
      </c>
      <c r="CE356" s="385">
        <v>103.75</v>
      </c>
      <c r="CF356" s="342">
        <v>12.881335878641867</v>
      </c>
      <c r="CG356" s="342">
        <v>14.104223919094579</v>
      </c>
      <c r="CH356" s="342">
        <v>14.715667939320934</v>
      </c>
      <c r="CI356" s="342">
        <v>15.32711195954729</v>
      </c>
      <c r="CJ356" s="342">
        <v>16.55</v>
      </c>
      <c r="CK356" s="342">
        <v>18.384332060679064</v>
      </c>
      <c r="CL356" s="342">
        <v>19.301498091018601</v>
      </c>
      <c r="CM356" s="342">
        <v>20.218664121358131</v>
      </c>
      <c r="CN356" s="342">
        <v>22.052996182037202</v>
      </c>
      <c r="CO356" s="342">
        <v>12.496828742930644</v>
      </c>
      <c r="CP356" s="342">
        <v>13.772885828620428</v>
      </c>
      <c r="CQ356" s="342">
        <v>14.410914371465324</v>
      </c>
      <c r="CR356" s="342">
        <v>15.048942914310214</v>
      </c>
      <c r="CS356" s="342">
        <v>16.324999999999999</v>
      </c>
      <c r="CT356" s="342">
        <v>18.185916583297601</v>
      </c>
      <c r="CU356" s="342">
        <v>19.116374874946402</v>
      </c>
      <c r="CV356" s="342">
        <v>20.046833166595206</v>
      </c>
      <c r="CW356" s="342">
        <v>21.907749749892812</v>
      </c>
      <c r="CY356" s="101">
        <f t="shared" si="506"/>
        <v>0</v>
      </c>
      <c r="CZ356" s="101">
        <f t="shared" si="507"/>
        <v>0</v>
      </c>
      <c r="DB356" s="101">
        <f t="shared" si="508"/>
        <v>0</v>
      </c>
      <c r="DD356" s="311">
        <f t="shared" si="509"/>
        <v>0</v>
      </c>
      <c r="DE356" s="311"/>
      <c r="DF356" s="101">
        <f t="shared" si="425"/>
        <v>0</v>
      </c>
      <c r="DG356" s="101">
        <f t="shared" si="426"/>
        <v>0</v>
      </c>
      <c r="DH356" s="101">
        <f t="shared" si="427"/>
        <v>0</v>
      </c>
      <c r="DI356" s="101">
        <f t="shared" si="428"/>
        <v>0</v>
      </c>
      <c r="DJ356" s="311">
        <f t="shared" si="429"/>
        <v>0</v>
      </c>
      <c r="DK356" s="311">
        <f t="shared" si="430"/>
        <v>0</v>
      </c>
      <c r="DL356" s="101">
        <f t="shared" si="431"/>
        <v>0</v>
      </c>
      <c r="DM356" s="101">
        <f t="shared" si="432"/>
        <v>0</v>
      </c>
      <c r="DN356" s="101">
        <f t="shared" si="433"/>
        <v>0</v>
      </c>
      <c r="DO356" s="101">
        <f t="shared" si="434"/>
        <v>0</v>
      </c>
      <c r="DP356" s="101">
        <f t="shared" si="435"/>
        <v>0</v>
      </c>
      <c r="DQ356" s="101">
        <f t="shared" si="436"/>
        <v>0</v>
      </c>
      <c r="DR356" s="101">
        <f t="shared" si="437"/>
        <v>0</v>
      </c>
      <c r="DS356" s="101">
        <f t="shared" si="438"/>
        <v>0</v>
      </c>
      <c r="DT356" s="101">
        <f t="shared" si="439"/>
        <v>0</v>
      </c>
      <c r="DU356" s="101">
        <f t="shared" si="440"/>
        <v>0</v>
      </c>
      <c r="DV356" s="101">
        <f t="shared" si="441"/>
        <v>0</v>
      </c>
      <c r="DW356" s="101">
        <f t="shared" si="442"/>
        <v>0</v>
      </c>
      <c r="DX356" s="311">
        <f t="shared" si="443"/>
        <v>0</v>
      </c>
      <c r="DY356" s="101">
        <f t="shared" si="444"/>
        <v>0</v>
      </c>
      <c r="DZ356" s="101">
        <f t="shared" si="445"/>
        <v>0</v>
      </c>
      <c r="EA356" s="101">
        <f t="shared" si="446"/>
        <v>0</v>
      </c>
      <c r="EB356" s="101">
        <f t="shared" si="447"/>
        <v>0</v>
      </c>
      <c r="EC356" s="101">
        <f t="shared" si="448"/>
        <v>0</v>
      </c>
      <c r="ED356" s="101">
        <f t="shared" si="449"/>
        <v>0</v>
      </c>
      <c r="EE356" s="101">
        <f t="shared" si="450"/>
        <v>0</v>
      </c>
      <c r="EF356" s="101">
        <f t="shared" si="451"/>
        <v>0</v>
      </c>
      <c r="EG356" s="101">
        <f t="shared" si="452"/>
        <v>0</v>
      </c>
      <c r="EH356" s="101">
        <f t="shared" si="453"/>
        <v>0</v>
      </c>
      <c r="EI356" s="101">
        <f t="shared" si="454"/>
        <v>0</v>
      </c>
      <c r="EJ356" s="101">
        <f t="shared" si="455"/>
        <v>0</v>
      </c>
      <c r="EK356" s="101">
        <f t="shared" si="456"/>
        <v>0</v>
      </c>
      <c r="EL356" s="101">
        <f t="shared" si="457"/>
        <v>0</v>
      </c>
      <c r="EM356" s="101">
        <f t="shared" si="458"/>
        <v>0</v>
      </c>
      <c r="EN356" s="101">
        <f t="shared" si="459"/>
        <v>0</v>
      </c>
      <c r="EO356" s="101">
        <f t="shared" si="460"/>
        <v>0</v>
      </c>
      <c r="EP356" s="101">
        <f t="shared" si="461"/>
        <v>0</v>
      </c>
      <c r="EQ356" s="101">
        <f t="shared" si="462"/>
        <v>0</v>
      </c>
    </row>
    <row r="357" spans="2:147" ht="21.75" customHeight="1" x14ac:dyDescent="0.45">
      <c r="B357" s="133" t="str">
        <f>IF(Data!B356&lt;&gt;"",Data!B356,"")</f>
        <v/>
      </c>
      <c r="C357" s="158" t="str">
        <f>IF(Data!C356&lt;&gt;"",Data!C356,"")</f>
        <v/>
      </c>
      <c r="D357" s="106" t="str">
        <f>IF(Data!D356&lt;&gt;"",Data!D356,"")</f>
        <v/>
      </c>
      <c r="E357" s="140">
        <f>IF(AND(I357=1,Data!T356=0),0,IF(I357=999,999,Data!T356))</f>
        <v>999</v>
      </c>
      <c r="F357" s="140" t="str">
        <f t="shared" si="463"/>
        <v/>
      </c>
      <c r="G357" s="140" t="str">
        <f>IF(Data!K356&lt;&gt;"",Data!K356,"")</f>
        <v/>
      </c>
      <c r="H357" s="141" t="str">
        <f>IF(Data!L356&lt;&gt;"",Data!L356,"")</f>
        <v/>
      </c>
      <c r="I357" s="63">
        <f>IF(Data!M356&lt;&gt;"",Data!M356,"")</f>
        <v>999</v>
      </c>
      <c r="J357" s="63">
        <f t="shared" si="464"/>
        <v>0</v>
      </c>
      <c r="L357" s="64" t="str">
        <f t="shared" si="465"/>
        <v/>
      </c>
      <c r="N357" s="63">
        <f t="shared" si="466"/>
        <v>0</v>
      </c>
      <c r="P357" s="64" t="str">
        <f t="shared" si="467"/>
        <v/>
      </c>
      <c r="R357" s="63">
        <f t="shared" si="468"/>
        <v>0</v>
      </c>
      <c r="S357" s="64" t="str">
        <f t="shared" si="469"/>
        <v/>
      </c>
      <c r="W357" s="310">
        <f t="shared" si="470"/>
        <v>999</v>
      </c>
      <c r="Y357" s="65">
        <f t="shared" si="471"/>
        <v>0</v>
      </c>
      <c r="Z357" s="65">
        <f t="shared" si="472"/>
        <v>0</v>
      </c>
      <c r="AA357" s="65">
        <f t="shared" si="473"/>
        <v>0</v>
      </c>
      <c r="AB357" s="65">
        <f t="shared" si="474"/>
        <v>0</v>
      </c>
      <c r="AC357" s="341">
        <f t="shared" si="475"/>
        <v>0</v>
      </c>
      <c r="AD357" s="65">
        <f t="shared" si="476"/>
        <v>0</v>
      </c>
      <c r="AE357" s="65">
        <f t="shared" si="477"/>
        <v>0</v>
      </c>
      <c r="AF357" s="65">
        <f t="shared" si="478"/>
        <v>0</v>
      </c>
      <c r="AG357" s="65">
        <f t="shared" si="479"/>
        <v>0</v>
      </c>
      <c r="AH357" s="65">
        <f t="shared" si="480"/>
        <v>0</v>
      </c>
      <c r="AI357" s="65">
        <f t="shared" si="481"/>
        <v>0</v>
      </c>
      <c r="AJ357" s="65">
        <f t="shared" si="482"/>
        <v>0</v>
      </c>
      <c r="AK357" s="65">
        <f t="shared" si="483"/>
        <v>0</v>
      </c>
      <c r="AL357" s="65">
        <f t="shared" si="484"/>
        <v>0</v>
      </c>
      <c r="AM357" s="65">
        <f t="shared" si="485"/>
        <v>0</v>
      </c>
      <c r="AN357" s="65">
        <f t="shared" si="486"/>
        <v>0</v>
      </c>
      <c r="AO357" s="65">
        <f t="shared" si="487"/>
        <v>0</v>
      </c>
      <c r="AP357" s="65">
        <f t="shared" si="488"/>
        <v>0</v>
      </c>
      <c r="AQ357" s="65">
        <f t="shared" si="489"/>
        <v>0</v>
      </c>
      <c r="AR357" s="65">
        <f t="shared" si="490"/>
        <v>0</v>
      </c>
      <c r="AS357" s="65">
        <f t="shared" si="491"/>
        <v>0</v>
      </c>
      <c r="AT357" s="65">
        <f t="shared" si="492"/>
        <v>0</v>
      </c>
      <c r="AU357" s="65">
        <f t="shared" si="493"/>
        <v>0</v>
      </c>
      <c r="AV357" s="65">
        <f t="shared" si="494"/>
        <v>0</v>
      </c>
      <c r="AW357" s="65">
        <f t="shared" si="495"/>
        <v>0</v>
      </c>
      <c r="AX357" s="65">
        <f t="shared" si="496"/>
        <v>0</v>
      </c>
      <c r="AY357" s="65">
        <f t="shared" si="497"/>
        <v>0</v>
      </c>
      <c r="AZ357" s="65">
        <f t="shared" si="498"/>
        <v>0</v>
      </c>
      <c r="BA357" s="65">
        <f t="shared" si="499"/>
        <v>0</v>
      </c>
      <c r="BB357" s="65">
        <f t="shared" si="500"/>
        <v>0</v>
      </c>
      <c r="BC357" s="65">
        <f t="shared" si="501"/>
        <v>0</v>
      </c>
      <c r="BD357" s="65">
        <f t="shared" si="502"/>
        <v>0</v>
      </c>
      <c r="BE357" s="65">
        <f t="shared" si="503"/>
        <v>0</v>
      </c>
      <c r="BF357" s="65">
        <f t="shared" si="504"/>
        <v>0</v>
      </c>
      <c r="BG357" s="65">
        <f t="shared" si="505"/>
        <v>0</v>
      </c>
      <c r="BI357" s="371">
        <v>2102</v>
      </c>
      <c r="BJ357" s="342">
        <v>15.489078993037834</v>
      </c>
      <c r="BK357" s="342">
        <v>18.626052662025224</v>
      </c>
      <c r="BL357" s="342">
        <v>20.194539496518917</v>
      </c>
      <c r="BM357" s="342">
        <v>21.763026331012611</v>
      </c>
      <c r="BN357" s="342">
        <v>24.9</v>
      </c>
      <c r="BO357" s="342">
        <v>31.599299699871374</v>
      </c>
      <c r="BP357" s="342">
        <v>34.948949549807061</v>
      </c>
      <c r="BQ357" s="342">
        <v>38.298599399742741</v>
      </c>
      <c r="BR357" s="342">
        <v>44.997899099614116</v>
      </c>
      <c r="BS357" s="65"/>
      <c r="BT357" s="371">
        <v>2102</v>
      </c>
      <c r="BU357" s="342">
        <v>111.33027215745525</v>
      </c>
      <c r="BV357" s="342">
        <v>116.75351477163683</v>
      </c>
      <c r="BW357" s="342">
        <v>119.46513607872762</v>
      </c>
      <c r="BX357" s="342">
        <v>122.17675738581842</v>
      </c>
      <c r="BY357" s="342">
        <v>127.6</v>
      </c>
      <c r="BZ357" s="342">
        <v>133.02324261418158</v>
      </c>
      <c r="CA357" s="342">
        <v>135.73486392127239</v>
      </c>
      <c r="CB357" s="342">
        <v>138.4464852283632</v>
      </c>
      <c r="CC357" s="342">
        <v>143.86972784254479</v>
      </c>
      <c r="CE357" s="385">
        <v>104</v>
      </c>
      <c r="CF357" s="342">
        <v>12.931335878641868</v>
      </c>
      <c r="CG357" s="342">
        <v>14.15422391909458</v>
      </c>
      <c r="CH357" s="342">
        <v>14.765667939320934</v>
      </c>
      <c r="CI357" s="342">
        <v>15.377111959547291</v>
      </c>
      <c r="CJ357" s="342">
        <v>16.600000000000001</v>
      </c>
      <c r="CK357" s="342">
        <v>18.460916583297603</v>
      </c>
      <c r="CL357" s="342">
        <v>19.391374874946404</v>
      </c>
      <c r="CM357" s="342">
        <v>20.321833166595209</v>
      </c>
      <c r="CN357" s="342">
        <v>22.182749749892814</v>
      </c>
      <c r="CO357" s="342">
        <v>12.571828742930645</v>
      </c>
      <c r="CP357" s="342">
        <v>13.847885828620429</v>
      </c>
      <c r="CQ357" s="342">
        <v>14.485914371465324</v>
      </c>
      <c r="CR357" s="342">
        <v>15.123942914310215</v>
      </c>
      <c r="CS357" s="342">
        <v>16.399999999999999</v>
      </c>
      <c r="CT357" s="342">
        <v>18.2609165832976</v>
      </c>
      <c r="CU357" s="342">
        <v>19.191374874946401</v>
      </c>
      <c r="CV357" s="342">
        <v>20.121833166595206</v>
      </c>
      <c r="CW357" s="342">
        <v>21.982749749892811</v>
      </c>
      <c r="CY357" s="101">
        <f t="shared" si="506"/>
        <v>0</v>
      </c>
      <c r="CZ357" s="101">
        <f t="shared" si="507"/>
        <v>0</v>
      </c>
      <c r="DB357" s="101">
        <f t="shared" si="508"/>
        <v>0</v>
      </c>
      <c r="DD357" s="311">
        <f t="shared" si="509"/>
        <v>0</v>
      </c>
      <c r="DE357" s="311"/>
      <c r="DF357" s="101">
        <f t="shared" si="425"/>
        <v>0</v>
      </c>
      <c r="DG357" s="101">
        <f t="shared" si="426"/>
        <v>0</v>
      </c>
      <c r="DH357" s="101">
        <f t="shared" si="427"/>
        <v>0</v>
      </c>
      <c r="DI357" s="101">
        <f t="shared" si="428"/>
        <v>0</v>
      </c>
      <c r="DJ357" s="311">
        <f t="shared" si="429"/>
        <v>0</v>
      </c>
      <c r="DK357" s="311">
        <f t="shared" si="430"/>
        <v>0</v>
      </c>
      <c r="DL357" s="101">
        <f t="shared" si="431"/>
        <v>0</v>
      </c>
      <c r="DM357" s="101">
        <f t="shared" si="432"/>
        <v>0</v>
      </c>
      <c r="DN357" s="101">
        <f t="shared" si="433"/>
        <v>0</v>
      </c>
      <c r="DO357" s="101">
        <f t="shared" si="434"/>
        <v>0</v>
      </c>
      <c r="DP357" s="101">
        <f t="shared" si="435"/>
        <v>0</v>
      </c>
      <c r="DQ357" s="101">
        <f t="shared" si="436"/>
        <v>0</v>
      </c>
      <c r="DR357" s="101">
        <f t="shared" si="437"/>
        <v>0</v>
      </c>
      <c r="DS357" s="101">
        <f t="shared" si="438"/>
        <v>0</v>
      </c>
      <c r="DT357" s="101">
        <f t="shared" si="439"/>
        <v>0</v>
      </c>
      <c r="DU357" s="101">
        <f t="shared" si="440"/>
        <v>0</v>
      </c>
      <c r="DV357" s="101">
        <f t="shared" si="441"/>
        <v>0</v>
      </c>
      <c r="DW357" s="101">
        <f t="shared" si="442"/>
        <v>0</v>
      </c>
      <c r="DX357" s="311">
        <f t="shared" si="443"/>
        <v>0</v>
      </c>
      <c r="DY357" s="101">
        <f t="shared" si="444"/>
        <v>0</v>
      </c>
      <c r="DZ357" s="101">
        <f t="shared" si="445"/>
        <v>0</v>
      </c>
      <c r="EA357" s="101">
        <f t="shared" si="446"/>
        <v>0</v>
      </c>
      <c r="EB357" s="101">
        <f t="shared" si="447"/>
        <v>0</v>
      </c>
      <c r="EC357" s="101">
        <f t="shared" si="448"/>
        <v>0</v>
      </c>
      <c r="ED357" s="101">
        <f t="shared" si="449"/>
        <v>0</v>
      </c>
      <c r="EE357" s="101">
        <f t="shared" si="450"/>
        <v>0</v>
      </c>
      <c r="EF357" s="101">
        <f t="shared" si="451"/>
        <v>0</v>
      </c>
      <c r="EG357" s="101">
        <f t="shared" si="452"/>
        <v>0</v>
      </c>
      <c r="EH357" s="101">
        <f t="shared" si="453"/>
        <v>0</v>
      </c>
      <c r="EI357" s="101">
        <f t="shared" si="454"/>
        <v>0</v>
      </c>
      <c r="EJ357" s="101">
        <f t="shared" si="455"/>
        <v>0</v>
      </c>
      <c r="EK357" s="101">
        <f t="shared" si="456"/>
        <v>0</v>
      </c>
      <c r="EL357" s="101">
        <f t="shared" si="457"/>
        <v>0</v>
      </c>
      <c r="EM357" s="101">
        <f t="shared" si="458"/>
        <v>0</v>
      </c>
      <c r="EN357" s="101">
        <f t="shared" si="459"/>
        <v>0</v>
      </c>
      <c r="EO357" s="101">
        <f t="shared" si="460"/>
        <v>0</v>
      </c>
      <c r="EP357" s="101">
        <f t="shared" si="461"/>
        <v>0</v>
      </c>
      <c r="EQ357" s="101">
        <f t="shared" si="462"/>
        <v>0</v>
      </c>
    </row>
    <row r="358" spans="2:147" ht="21.75" customHeight="1" x14ac:dyDescent="0.45">
      <c r="B358" s="133" t="str">
        <f>IF(Data!B357&lt;&gt;"",Data!B357,"")</f>
        <v/>
      </c>
      <c r="C358" s="158" t="str">
        <f>IF(Data!C357&lt;&gt;"",Data!C357,"")</f>
        <v/>
      </c>
      <c r="D358" s="106" t="str">
        <f>IF(Data!D357&lt;&gt;"",Data!D357,"")</f>
        <v/>
      </c>
      <c r="E358" s="140">
        <f>IF(AND(I358=1,Data!T357=0),0,IF(I358=999,999,Data!T357))</f>
        <v>999</v>
      </c>
      <c r="F358" s="140" t="str">
        <f t="shared" si="463"/>
        <v/>
      </c>
      <c r="G358" s="140" t="str">
        <f>IF(Data!K357&lt;&gt;"",Data!K357,"")</f>
        <v/>
      </c>
      <c r="H358" s="141" t="str">
        <f>IF(Data!L357&lt;&gt;"",Data!L357,"")</f>
        <v/>
      </c>
      <c r="I358" s="63">
        <f>IF(Data!M357&lt;&gt;"",Data!M357,"")</f>
        <v>999</v>
      </c>
      <c r="J358" s="63">
        <f t="shared" si="464"/>
        <v>0</v>
      </c>
      <c r="L358" s="64" t="str">
        <f t="shared" si="465"/>
        <v/>
      </c>
      <c r="N358" s="63">
        <f t="shared" si="466"/>
        <v>0</v>
      </c>
      <c r="P358" s="64" t="str">
        <f t="shared" si="467"/>
        <v/>
      </c>
      <c r="R358" s="63">
        <f t="shared" si="468"/>
        <v>0</v>
      </c>
      <c r="S358" s="64" t="str">
        <f t="shared" si="469"/>
        <v/>
      </c>
      <c r="W358" s="310">
        <f t="shared" si="470"/>
        <v>999</v>
      </c>
      <c r="Y358" s="65">
        <f t="shared" si="471"/>
        <v>0</v>
      </c>
      <c r="Z358" s="65">
        <f t="shared" si="472"/>
        <v>0</v>
      </c>
      <c r="AA358" s="65">
        <f t="shared" si="473"/>
        <v>0</v>
      </c>
      <c r="AB358" s="65">
        <f t="shared" si="474"/>
        <v>0</v>
      </c>
      <c r="AC358" s="341">
        <f t="shared" si="475"/>
        <v>0</v>
      </c>
      <c r="AD358" s="65">
        <f t="shared" si="476"/>
        <v>0</v>
      </c>
      <c r="AE358" s="65">
        <f t="shared" si="477"/>
        <v>0</v>
      </c>
      <c r="AF358" s="65">
        <f t="shared" si="478"/>
        <v>0</v>
      </c>
      <c r="AG358" s="65">
        <f t="shared" si="479"/>
        <v>0</v>
      </c>
      <c r="AH358" s="65">
        <f t="shared" si="480"/>
        <v>0</v>
      </c>
      <c r="AI358" s="65">
        <f t="shared" si="481"/>
        <v>0</v>
      </c>
      <c r="AJ358" s="65">
        <f t="shared" si="482"/>
        <v>0</v>
      </c>
      <c r="AK358" s="65">
        <f t="shared" si="483"/>
        <v>0</v>
      </c>
      <c r="AL358" s="65">
        <f t="shared" si="484"/>
        <v>0</v>
      </c>
      <c r="AM358" s="65">
        <f t="shared" si="485"/>
        <v>0</v>
      </c>
      <c r="AN358" s="65">
        <f t="shared" si="486"/>
        <v>0</v>
      </c>
      <c r="AO358" s="65">
        <f t="shared" si="487"/>
        <v>0</v>
      </c>
      <c r="AP358" s="65">
        <f t="shared" si="488"/>
        <v>0</v>
      </c>
      <c r="AQ358" s="65">
        <f t="shared" si="489"/>
        <v>0</v>
      </c>
      <c r="AR358" s="65">
        <f t="shared" si="490"/>
        <v>0</v>
      </c>
      <c r="AS358" s="65">
        <f t="shared" si="491"/>
        <v>0</v>
      </c>
      <c r="AT358" s="65">
        <f t="shared" si="492"/>
        <v>0</v>
      </c>
      <c r="AU358" s="65">
        <f t="shared" si="493"/>
        <v>0</v>
      </c>
      <c r="AV358" s="65">
        <f t="shared" si="494"/>
        <v>0</v>
      </c>
      <c r="AW358" s="65">
        <f t="shared" si="495"/>
        <v>0</v>
      </c>
      <c r="AX358" s="65">
        <f t="shared" si="496"/>
        <v>0</v>
      </c>
      <c r="AY358" s="65">
        <f t="shared" si="497"/>
        <v>0</v>
      </c>
      <c r="AZ358" s="65">
        <f t="shared" si="498"/>
        <v>0</v>
      </c>
      <c r="BA358" s="65">
        <f t="shared" si="499"/>
        <v>0</v>
      </c>
      <c r="BB358" s="65">
        <f t="shared" si="500"/>
        <v>0</v>
      </c>
      <c r="BC358" s="65">
        <f t="shared" si="501"/>
        <v>0</v>
      </c>
      <c r="BD358" s="65">
        <f t="shared" si="502"/>
        <v>0</v>
      </c>
      <c r="BE358" s="65">
        <f t="shared" si="503"/>
        <v>0</v>
      </c>
      <c r="BF358" s="65">
        <f t="shared" si="504"/>
        <v>0</v>
      </c>
      <c r="BG358" s="65">
        <f t="shared" si="505"/>
        <v>0</v>
      </c>
      <c r="BI358" s="371">
        <v>2103</v>
      </c>
      <c r="BJ358" s="342">
        <v>15.470064721615389</v>
      </c>
      <c r="BK358" s="342">
        <v>18.713376481076928</v>
      </c>
      <c r="BL358" s="342">
        <v>20.335032360807695</v>
      </c>
      <c r="BM358" s="342">
        <v>21.956688240538462</v>
      </c>
      <c r="BN358" s="342">
        <v>25.2</v>
      </c>
      <c r="BO358" s="342">
        <v>32.005637790345517</v>
      </c>
      <c r="BP358" s="342">
        <v>35.408456685518274</v>
      </c>
      <c r="BQ358" s="342">
        <v>38.811275580691046</v>
      </c>
      <c r="BR358" s="342">
        <v>45.616913371036567</v>
      </c>
      <c r="BS358" s="65"/>
      <c r="BT358" s="371">
        <v>2103</v>
      </c>
      <c r="BU358" s="342">
        <v>111.73027215745523</v>
      </c>
      <c r="BV358" s="342">
        <v>117.15351477163682</v>
      </c>
      <c r="BW358" s="342">
        <v>119.86513607872762</v>
      </c>
      <c r="BX358" s="342">
        <v>122.57675738581841</v>
      </c>
      <c r="BY358" s="342">
        <v>128</v>
      </c>
      <c r="BZ358" s="342">
        <v>133.52958070465573</v>
      </c>
      <c r="CA358" s="342">
        <v>136.29437105698361</v>
      </c>
      <c r="CB358" s="342">
        <v>139.05916140931149</v>
      </c>
      <c r="CC358" s="342">
        <v>144.58874211396721</v>
      </c>
      <c r="CE358" s="385">
        <v>104.25</v>
      </c>
      <c r="CF358" s="342">
        <v>13.006335878641867</v>
      </c>
      <c r="CG358" s="342">
        <v>14.229223919094579</v>
      </c>
      <c r="CH358" s="342">
        <v>14.840667939320934</v>
      </c>
      <c r="CI358" s="342">
        <v>15.45211195954729</v>
      </c>
      <c r="CJ358" s="342">
        <v>16.675000000000001</v>
      </c>
      <c r="CK358" s="342">
        <v>18.535916583297603</v>
      </c>
      <c r="CL358" s="342">
        <v>19.466374874946403</v>
      </c>
      <c r="CM358" s="342">
        <v>20.396833166595208</v>
      </c>
      <c r="CN358" s="342">
        <v>22.257749749892813</v>
      </c>
      <c r="CO358" s="342">
        <v>12.606951959002838</v>
      </c>
      <c r="CP358" s="342">
        <v>13.896301306001892</v>
      </c>
      <c r="CQ358" s="342">
        <v>14.54097597950142</v>
      </c>
      <c r="CR358" s="342">
        <v>15.185650653000945</v>
      </c>
      <c r="CS358" s="342">
        <v>16.475000000000001</v>
      </c>
      <c r="CT358" s="342">
        <v>18.349208844606871</v>
      </c>
      <c r="CU358" s="342">
        <v>19.286313266910305</v>
      </c>
      <c r="CV358" s="342">
        <v>20.223417689213743</v>
      </c>
      <c r="CW358" s="342">
        <v>22.097626533820616</v>
      </c>
      <c r="CY358" s="101">
        <f t="shared" si="506"/>
        <v>0</v>
      </c>
      <c r="CZ358" s="101">
        <f t="shared" si="507"/>
        <v>0</v>
      </c>
      <c r="DB358" s="101">
        <f t="shared" si="508"/>
        <v>0</v>
      </c>
      <c r="DD358" s="311">
        <f t="shared" si="509"/>
        <v>0</v>
      </c>
      <c r="DE358" s="311"/>
      <c r="DF358" s="101">
        <f t="shared" si="425"/>
        <v>0</v>
      </c>
      <c r="DG358" s="101">
        <f t="shared" si="426"/>
        <v>0</v>
      </c>
      <c r="DH358" s="101">
        <f t="shared" si="427"/>
        <v>0</v>
      </c>
      <c r="DI358" s="101">
        <f t="shared" si="428"/>
        <v>0</v>
      </c>
      <c r="DJ358" s="311">
        <f t="shared" si="429"/>
        <v>0</v>
      </c>
      <c r="DK358" s="311">
        <f t="shared" si="430"/>
        <v>0</v>
      </c>
      <c r="DL358" s="101">
        <f t="shared" si="431"/>
        <v>0</v>
      </c>
      <c r="DM358" s="101">
        <f t="shared" si="432"/>
        <v>0</v>
      </c>
      <c r="DN358" s="101">
        <f t="shared" si="433"/>
        <v>0</v>
      </c>
      <c r="DO358" s="101">
        <f t="shared" si="434"/>
        <v>0</v>
      </c>
      <c r="DP358" s="101">
        <f t="shared" si="435"/>
        <v>0</v>
      </c>
      <c r="DQ358" s="101">
        <f t="shared" si="436"/>
        <v>0</v>
      </c>
      <c r="DR358" s="101">
        <f t="shared" si="437"/>
        <v>0</v>
      </c>
      <c r="DS358" s="101">
        <f t="shared" si="438"/>
        <v>0</v>
      </c>
      <c r="DT358" s="101">
        <f t="shared" si="439"/>
        <v>0</v>
      </c>
      <c r="DU358" s="101">
        <f t="shared" si="440"/>
        <v>0</v>
      </c>
      <c r="DV358" s="101">
        <f t="shared" si="441"/>
        <v>0</v>
      </c>
      <c r="DW358" s="101">
        <f t="shared" si="442"/>
        <v>0</v>
      </c>
      <c r="DX358" s="311">
        <f t="shared" si="443"/>
        <v>0</v>
      </c>
      <c r="DY358" s="101">
        <f t="shared" si="444"/>
        <v>0</v>
      </c>
      <c r="DZ358" s="101">
        <f t="shared" si="445"/>
        <v>0</v>
      </c>
      <c r="EA358" s="101">
        <f t="shared" si="446"/>
        <v>0</v>
      </c>
      <c r="EB358" s="101">
        <f t="shared" si="447"/>
        <v>0</v>
      </c>
      <c r="EC358" s="101">
        <f t="shared" si="448"/>
        <v>0</v>
      </c>
      <c r="ED358" s="101">
        <f t="shared" si="449"/>
        <v>0</v>
      </c>
      <c r="EE358" s="101">
        <f t="shared" si="450"/>
        <v>0</v>
      </c>
      <c r="EF358" s="101">
        <f t="shared" si="451"/>
        <v>0</v>
      </c>
      <c r="EG358" s="101">
        <f t="shared" si="452"/>
        <v>0</v>
      </c>
      <c r="EH358" s="101">
        <f t="shared" si="453"/>
        <v>0</v>
      </c>
      <c r="EI358" s="101">
        <f t="shared" si="454"/>
        <v>0</v>
      </c>
      <c r="EJ358" s="101">
        <f t="shared" si="455"/>
        <v>0</v>
      </c>
      <c r="EK358" s="101">
        <f t="shared" si="456"/>
        <v>0</v>
      </c>
      <c r="EL358" s="101">
        <f t="shared" si="457"/>
        <v>0</v>
      </c>
      <c r="EM358" s="101">
        <f t="shared" si="458"/>
        <v>0</v>
      </c>
      <c r="EN358" s="101">
        <f t="shared" si="459"/>
        <v>0</v>
      </c>
      <c r="EO358" s="101">
        <f t="shared" si="460"/>
        <v>0</v>
      </c>
      <c r="EP358" s="101">
        <f t="shared" si="461"/>
        <v>0</v>
      </c>
      <c r="EQ358" s="101">
        <f t="shared" si="462"/>
        <v>0</v>
      </c>
    </row>
    <row r="359" spans="2:147" ht="21.75" customHeight="1" x14ac:dyDescent="0.45">
      <c r="B359" s="133" t="str">
        <f>IF(Data!B358&lt;&gt;"",Data!B358,"")</f>
        <v/>
      </c>
      <c r="C359" s="158" t="str">
        <f>IF(Data!C358&lt;&gt;"",Data!C358,"")</f>
        <v/>
      </c>
      <c r="D359" s="106" t="str">
        <f>IF(Data!D358&lt;&gt;"",Data!D358,"")</f>
        <v/>
      </c>
      <c r="E359" s="140">
        <f>IF(AND(I359=1,Data!T358=0),0,IF(I359=999,999,Data!T358))</f>
        <v>999</v>
      </c>
      <c r="F359" s="140" t="str">
        <f t="shared" si="463"/>
        <v/>
      </c>
      <c r="G359" s="140" t="str">
        <f>IF(Data!K358&lt;&gt;"",Data!K358,"")</f>
        <v/>
      </c>
      <c r="H359" s="141" t="str">
        <f>IF(Data!L358&lt;&gt;"",Data!L358,"")</f>
        <v/>
      </c>
      <c r="I359" s="63">
        <f>IF(Data!M358&lt;&gt;"",Data!M358,"")</f>
        <v>999</v>
      </c>
      <c r="J359" s="63">
        <f t="shared" si="464"/>
        <v>0</v>
      </c>
      <c r="L359" s="64" t="str">
        <f t="shared" si="465"/>
        <v/>
      </c>
      <c r="N359" s="63">
        <f t="shared" si="466"/>
        <v>0</v>
      </c>
      <c r="P359" s="64" t="str">
        <f t="shared" si="467"/>
        <v/>
      </c>
      <c r="R359" s="63">
        <f t="shared" si="468"/>
        <v>0</v>
      </c>
      <c r="S359" s="64" t="str">
        <f t="shared" si="469"/>
        <v/>
      </c>
      <c r="W359" s="310">
        <f t="shared" si="470"/>
        <v>999</v>
      </c>
      <c r="Y359" s="65">
        <f t="shared" si="471"/>
        <v>0</v>
      </c>
      <c r="Z359" s="65">
        <f t="shared" si="472"/>
        <v>0</v>
      </c>
      <c r="AA359" s="65">
        <f t="shared" si="473"/>
        <v>0</v>
      </c>
      <c r="AB359" s="65">
        <f t="shared" si="474"/>
        <v>0</v>
      </c>
      <c r="AC359" s="341">
        <f t="shared" si="475"/>
        <v>0</v>
      </c>
      <c r="AD359" s="65">
        <f t="shared" si="476"/>
        <v>0</v>
      </c>
      <c r="AE359" s="65">
        <f t="shared" si="477"/>
        <v>0</v>
      </c>
      <c r="AF359" s="65">
        <f t="shared" si="478"/>
        <v>0</v>
      </c>
      <c r="AG359" s="65">
        <f t="shared" si="479"/>
        <v>0</v>
      </c>
      <c r="AH359" s="65">
        <f t="shared" si="480"/>
        <v>0</v>
      </c>
      <c r="AI359" s="65">
        <f t="shared" si="481"/>
        <v>0</v>
      </c>
      <c r="AJ359" s="65">
        <f t="shared" si="482"/>
        <v>0</v>
      </c>
      <c r="AK359" s="65">
        <f t="shared" si="483"/>
        <v>0</v>
      </c>
      <c r="AL359" s="65">
        <f t="shared" si="484"/>
        <v>0</v>
      </c>
      <c r="AM359" s="65">
        <f t="shared" si="485"/>
        <v>0</v>
      </c>
      <c r="AN359" s="65">
        <f t="shared" si="486"/>
        <v>0</v>
      </c>
      <c r="AO359" s="65">
        <f t="shared" si="487"/>
        <v>0</v>
      </c>
      <c r="AP359" s="65">
        <f t="shared" si="488"/>
        <v>0</v>
      </c>
      <c r="AQ359" s="65">
        <f t="shared" si="489"/>
        <v>0</v>
      </c>
      <c r="AR359" s="65">
        <f t="shared" si="490"/>
        <v>0</v>
      </c>
      <c r="AS359" s="65">
        <f t="shared" si="491"/>
        <v>0</v>
      </c>
      <c r="AT359" s="65">
        <f t="shared" si="492"/>
        <v>0</v>
      </c>
      <c r="AU359" s="65">
        <f t="shared" si="493"/>
        <v>0</v>
      </c>
      <c r="AV359" s="65">
        <f t="shared" si="494"/>
        <v>0</v>
      </c>
      <c r="AW359" s="65">
        <f t="shared" si="495"/>
        <v>0</v>
      </c>
      <c r="AX359" s="65">
        <f t="shared" si="496"/>
        <v>0</v>
      </c>
      <c r="AY359" s="65">
        <f t="shared" si="497"/>
        <v>0</v>
      </c>
      <c r="AZ359" s="65">
        <f t="shared" si="498"/>
        <v>0</v>
      </c>
      <c r="BA359" s="65">
        <f t="shared" si="499"/>
        <v>0</v>
      </c>
      <c r="BB359" s="65">
        <f t="shared" si="500"/>
        <v>0</v>
      </c>
      <c r="BC359" s="65">
        <f t="shared" si="501"/>
        <v>0</v>
      </c>
      <c r="BD359" s="65">
        <f t="shared" si="502"/>
        <v>0</v>
      </c>
      <c r="BE359" s="65">
        <f t="shared" si="503"/>
        <v>0</v>
      </c>
      <c r="BF359" s="65">
        <f t="shared" si="504"/>
        <v>0</v>
      </c>
      <c r="BG359" s="65">
        <f t="shared" si="505"/>
        <v>0</v>
      </c>
      <c r="BI359" s="371">
        <v>2104</v>
      </c>
      <c r="BJ359" s="342">
        <v>15.6</v>
      </c>
      <c r="BK359" s="342">
        <v>18.913376481076924</v>
      </c>
      <c r="BL359" s="342">
        <v>20.535032360807691</v>
      </c>
      <c r="BM359" s="342">
        <v>22.156688240538461</v>
      </c>
      <c r="BN359" s="342">
        <v>25.4</v>
      </c>
      <c r="BO359" s="342">
        <v>32.311975880819666</v>
      </c>
      <c r="BP359" s="342">
        <v>35.7679638212295</v>
      </c>
      <c r="BQ359" s="342">
        <v>39.223951761639341</v>
      </c>
      <c r="BR359" s="342">
        <v>46.135927642459009</v>
      </c>
      <c r="BS359" s="65"/>
      <c r="BT359" s="371">
        <v>2104</v>
      </c>
      <c r="BU359" s="342">
        <v>112.13027215745524</v>
      </c>
      <c r="BV359" s="342">
        <v>117.55351477163683</v>
      </c>
      <c r="BW359" s="342">
        <v>120.26513607872762</v>
      </c>
      <c r="BX359" s="342">
        <v>122.97675738581842</v>
      </c>
      <c r="BY359" s="342">
        <v>128.4</v>
      </c>
      <c r="BZ359" s="342">
        <v>134.03591879512987</v>
      </c>
      <c r="CA359" s="342">
        <v>136.85387819269482</v>
      </c>
      <c r="CB359" s="342">
        <v>139.67183759025977</v>
      </c>
      <c r="CC359" s="342">
        <v>145.30775638538967</v>
      </c>
      <c r="CE359" s="385">
        <v>104.5</v>
      </c>
      <c r="CF359" s="342">
        <v>13.081335878641868</v>
      </c>
      <c r="CG359" s="342">
        <v>14.304223919094579</v>
      </c>
      <c r="CH359" s="342">
        <v>14.915667939320933</v>
      </c>
      <c r="CI359" s="342">
        <v>15.527111959547289</v>
      </c>
      <c r="CJ359" s="342">
        <v>16.75</v>
      </c>
      <c r="CK359" s="342">
        <v>18.610916583297602</v>
      </c>
      <c r="CL359" s="342">
        <v>19.541374874946403</v>
      </c>
      <c r="CM359" s="342">
        <v>20.471833166595207</v>
      </c>
      <c r="CN359" s="342">
        <v>22.332749749892812</v>
      </c>
      <c r="CO359" s="342">
        <v>12.642075175075032</v>
      </c>
      <c r="CP359" s="342">
        <v>13.944716783383354</v>
      </c>
      <c r="CQ359" s="342">
        <v>14.596037587537516</v>
      </c>
      <c r="CR359" s="342">
        <v>15.247358391691677</v>
      </c>
      <c r="CS359" s="342">
        <v>16.55</v>
      </c>
      <c r="CT359" s="342">
        <v>18.437501105916141</v>
      </c>
      <c r="CU359" s="342">
        <v>19.381251658874209</v>
      </c>
      <c r="CV359" s="342">
        <v>20.325002211832281</v>
      </c>
      <c r="CW359" s="342">
        <v>22.212503317748421</v>
      </c>
      <c r="CY359" s="101">
        <f t="shared" si="506"/>
        <v>0</v>
      </c>
      <c r="CZ359" s="101">
        <f t="shared" si="507"/>
        <v>0</v>
      </c>
      <c r="DB359" s="101">
        <f t="shared" si="508"/>
        <v>0</v>
      </c>
      <c r="DD359" s="311">
        <f t="shared" si="509"/>
        <v>0</v>
      </c>
      <c r="DE359" s="311"/>
      <c r="DF359" s="101">
        <f t="shared" si="425"/>
        <v>0</v>
      </c>
      <c r="DG359" s="101">
        <f t="shared" si="426"/>
        <v>0</v>
      </c>
      <c r="DH359" s="101">
        <f t="shared" si="427"/>
        <v>0</v>
      </c>
      <c r="DI359" s="101">
        <f t="shared" si="428"/>
        <v>0</v>
      </c>
      <c r="DJ359" s="311">
        <f t="shared" si="429"/>
        <v>0</v>
      </c>
      <c r="DK359" s="311">
        <f t="shared" si="430"/>
        <v>0</v>
      </c>
      <c r="DL359" s="101">
        <f t="shared" si="431"/>
        <v>0</v>
      </c>
      <c r="DM359" s="101">
        <f t="shared" si="432"/>
        <v>0</v>
      </c>
      <c r="DN359" s="101">
        <f t="shared" si="433"/>
        <v>0</v>
      </c>
      <c r="DO359" s="101">
        <f t="shared" si="434"/>
        <v>0</v>
      </c>
      <c r="DP359" s="101">
        <f t="shared" si="435"/>
        <v>0</v>
      </c>
      <c r="DQ359" s="101">
        <f t="shared" si="436"/>
        <v>0</v>
      </c>
      <c r="DR359" s="101">
        <f t="shared" si="437"/>
        <v>0</v>
      </c>
      <c r="DS359" s="101">
        <f t="shared" si="438"/>
        <v>0</v>
      </c>
      <c r="DT359" s="101">
        <f t="shared" si="439"/>
        <v>0</v>
      </c>
      <c r="DU359" s="101">
        <f t="shared" si="440"/>
        <v>0</v>
      </c>
      <c r="DV359" s="101">
        <f t="shared" si="441"/>
        <v>0</v>
      </c>
      <c r="DW359" s="101">
        <f t="shared" si="442"/>
        <v>0</v>
      </c>
      <c r="DX359" s="311">
        <f t="shared" si="443"/>
        <v>0</v>
      </c>
      <c r="DY359" s="101">
        <f t="shared" si="444"/>
        <v>0</v>
      </c>
      <c r="DZ359" s="101">
        <f t="shared" si="445"/>
        <v>0</v>
      </c>
      <c r="EA359" s="101">
        <f t="shared" si="446"/>
        <v>0</v>
      </c>
      <c r="EB359" s="101">
        <f t="shared" si="447"/>
        <v>0</v>
      </c>
      <c r="EC359" s="101">
        <f t="shared" si="448"/>
        <v>0</v>
      </c>
      <c r="ED359" s="101">
        <f t="shared" si="449"/>
        <v>0</v>
      </c>
      <c r="EE359" s="101">
        <f t="shared" si="450"/>
        <v>0</v>
      </c>
      <c r="EF359" s="101">
        <f t="shared" si="451"/>
        <v>0</v>
      </c>
      <c r="EG359" s="101">
        <f t="shared" si="452"/>
        <v>0</v>
      </c>
      <c r="EH359" s="101">
        <f t="shared" si="453"/>
        <v>0</v>
      </c>
      <c r="EI359" s="101">
        <f t="shared" si="454"/>
        <v>0</v>
      </c>
      <c r="EJ359" s="101">
        <f t="shared" si="455"/>
        <v>0</v>
      </c>
      <c r="EK359" s="101">
        <f t="shared" si="456"/>
        <v>0</v>
      </c>
      <c r="EL359" s="101">
        <f t="shared" si="457"/>
        <v>0</v>
      </c>
      <c r="EM359" s="101">
        <f t="shared" si="458"/>
        <v>0</v>
      </c>
      <c r="EN359" s="101">
        <f t="shared" si="459"/>
        <v>0</v>
      </c>
      <c r="EO359" s="101">
        <f t="shared" si="460"/>
        <v>0</v>
      </c>
      <c r="EP359" s="101">
        <f t="shared" si="461"/>
        <v>0</v>
      </c>
      <c r="EQ359" s="101">
        <f t="shared" si="462"/>
        <v>0</v>
      </c>
    </row>
    <row r="360" spans="2:147" ht="21.75" customHeight="1" x14ac:dyDescent="0.45">
      <c r="B360" s="133" t="str">
        <f>IF(Data!B359&lt;&gt;"",Data!B359,"")</f>
        <v/>
      </c>
      <c r="C360" s="158" t="str">
        <f>IF(Data!C359&lt;&gt;"",Data!C359,"")</f>
        <v/>
      </c>
      <c r="D360" s="106" t="str">
        <f>IF(Data!D359&lt;&gt;"",Data!D359,"")</f>
        <v/>
      </c>
      <c r="E360" s="140">
        <f>IF(AND(I360=1,Data!T359=0),0,IF(I360=999,999,Data!T359))</f>
        <v>999</v>
      </c>
      <c r="F360" s="140" t="str">
        <f t="shared" si="463"/>
        <v/>
      </c>
      <c r="G360" s="140" t="str">
        <f>IF(Data!K359&lt;&gt;"",Data!K359,"")</f>
        <v/>
      </c>
      <c r="H360" s="141" t="str">
        <f>IF(Data!L359&lt;&gt;"",Data!L359,"")</f>
        <v/>
      </c>
      <c r="I360" s="63">
        <f>IF(Data!M359&lt;&gt;"",Data!M359,"")</f>
        <v>999</v>
      </c>
      <c r="J360" s="63">
        <f t="shared" si="464"/>
        <v>0</v>
      </c>
      <c r="L360" s="64" t="str">
        <f t="shared" si="465"/>
        <v/>
      </c>
      <c r="N360" s="63">
        <f t="shared" si="466"/>
        <v>0</v>
      </c>
      <c r="P360" s="64" t="str">
        <f t="shared" si="467"/>
        <v/>
      </c>
      <c r="R360" s="63">
        <f t="shared" si="468"/>
        <v>0</v>
      </c>
      <c r="S360" s="64" t="str">
        <f t="shared" si="469"/>
        <v/>
      </c>
      <c r="W360" s="310">
        <f t="shared" si="470"/>
        <v>999</v>
      </c>
      <c r="Y360" s="65">
        <f t="shared" si="471"/>
        <v>0</v>
      </c>
      <c r="Z360" s="65">
        <f t="shared" si="472"/>
        <v>0</v>
      </c>
      <c r="AA360" s="65">
        <f t="shared" si="473"/>
        <v>0</v>
      </c>
      <c r="AB360" s="65">
        <f t="shared" si="474"/>
        <v>0</v>
      </c>
      <c r="AC360" s="341">
        <f t="shared" si="475"/>
        <v>0</v>
      </c>
      <c r="AD360" s="65">
        <f t="shared" si="476"/>
        <v>0</v>
      </c>
      <c r="AE360" s="65">
        <f t="shared" si="477"/>
        <v>0</v>
      </c>
      <c r="AF360" s="65">
        <f t="shared" si="478"/>
        <v>0</v>
      </c>
      <c r="AG360" s="65">
        <f t="shared" si="479"/>
        <v>0</v>
      </c>
      <c r="AH360" s="65">
        <f t="shared" si="480"/>
        <v>0</v>
      </c>
      <c r="AI360" s="65">
        <f t="shared" si="481"/>
        <v>0</v>
      </c>
      <c r="AJ360" s="65">
        <f t="shared" si="482"/>
        <v>0</v>
      </c>
      <c r="AK360" s="65">
        <f t="shared" si="483"/>
        <v>0</v>
      </c>
      <c r="AL360" s="65">
        <f t="shared" si="484"/>
        <v>0</v>
      </c>
      <c r="AM360" s="65">
        <f t="shared" si="485"/>
        <v>0</v>
      </c>
      <c r="AN360" s="65">
        <f t="shared" si="486"/>
        <v>0</v>
      </c>
      <c r="AO360" s="65">
        <f t="shared" si="487"/>
        <v>0</v>
      </c>
      <c r="AP360" s="65">
        <f t="shared" si="488"/>
        <v>0</v>
      </c>
      <c r="AQ360" s="65">
        <f t="shared" si="489"/>
        <v>0</v>
      </c>
      <c r="AR360" s="65">
        <f t="shared" si="490"/>
        <v>0</v>
      </c>
      <c r="AS360" s="65">
        <f t="shared" si="491"/>
        <v>0</v>
      </c>
      <c r="AT360" s="65">
        <f t="shared" si="492"/>
        <v>0</v>
      </c>
      <c r="AU360" s="65">
        <f t="shared" si="493"/>
        <v>0</v>
      </c>
      <c r="AV360" s="65">
        <f t="shared" si="494"/>
        <v>0</v>
      </c>
      <c r="AW360" s="65">
        <f t="shared" si="495"/>
        <v>0</v>
      </c>
      <c r="AX360" s="65">
        <f t="shared" si="496"/>
        <v>0</v>
      </c>
      <c r="AY360" s="65">
        <f t="shared" si="497"/>
        <v>0</v>
      </c>
      <c r="AZ360" s="65">
        <f t="shared" si="498"/>
        <v>0</v>
      </c>
      <c r="BA360" s="65">
        <f t="shared" si="499"/>
        <v>0</v>
      </c>
      <c r="BB360" s="65">
        <f t="shared" si="500"/>
        <v>0</v>
      </c>
      <c r="BC360" s="65">
        <f t="shared" si="501"/>
        <v>0</v>
      </c>
      <c r="BD360" s="65">
        <f t="shared" si="502"/>
        <v>0</v>
      </c>
      <c r="BE360" s="65">
        <f t="shared" si="503"/>
        <v>0</v>
      </c>
      <c r="BF360" s="65">
        <f t="shared" si="504"/>
        <v>0</v>
      </c>
      <c r="BG360" s="65">
        <f t="shared" si="505"/>
        <v>0</v>
      </c>
      <c r="BI360" s="371">
        <v>2105</v>
      </c>
      <c r="BJ360" s="342">
        <v>15.6</v>
      </c>
      <c r="BK360" s="342">
        <v>19.000700300128628</v>
      </c>
      <c r="BL360" s="342">
        <v>20.675525225096468</v>
      </c>
      <c r="BM360" s="342">
        <v>22.350350150064312</v>
      </c>
      <c r="BN360" s="342">
        <v>25.7</v>
      </c>
      <c r="BO360" s="342">
        <v>32.718313971293817</v>
      </c>
      <c r="BP360" s="342">
        <v>36.227470956940728</v>
      </c>
      <c r="BQ360" s="342">
        <v>39.736627942587639</v>
      </c>
      <c r="BR360" s="342">
        <v>46.754941913881453</v>
      </c>
      <c r="BS360" s="65"/>
      <c r="BT360" s="371">
        <v>2105</v>
      </c>
      <c r="BU360" s="342">
        <v>112.470765021744</v>
      </c>
      <c r="BV360" s="342">
        <v>117.94717668116267</v>
      </c>
      <c r="BW360" s="342">
        <v>120.68538251087199</v>
      </c>
      <c r="BX360" s="342">
        <v>123.42358834058133</v>
      </c>
      <c r="BY360" s="342">
        <v>128.9</v>
      </c>
      <c r="BZ360" s="342">
        <v>134.58908784036697</v>
      </c>
      <c r="CA360" s="342">
        <v>137.43363176055044</v>
      </c>
      <c r="CB360" s="342">
        <v>140.27817568073391</v>
      </c>
      <c r="CC360" s="342">
        <v>145.96726352110088</v>
      </c>
      <c r="CE360" s="385">
        <v>104.75</v>
      </c>
      <c r="CF360" s="342">
        <v>13.156335878641869</v>
      </c>
      <c r="CG360" s="342">
        <v>14.379223919094578</v>
      </c>
      <c r="CH360" s="342">
        <v>14.990667939320932</v>
      </c>
      <c r="CI360" s="342">
        <v>15.602111959547289</v>
      </c>
      <c r="CJ360" s="342">
        <v>16.824999999999999</v>
      </c>
      <c r="CK360" s="342">
        <v>18.685916583297601</v>
      </c>
      <c r="CL360" s="342">
        <v>19.616374874946402</v>
      </c>
      <c r="CM360" s="342">
        <v>20.546833166595206</v>
      </c>
      <c r="CN360" s="342">
        <v>22.407749749892812</v>
      </c>
      <c r="CO360" s="342">
        <v>12.677198391147225</v>
      </c>
      <c r="CP360" s="342">
        <v>13.993132260764817</v>
      </c>
      <c r="CQ360" s="342">
        <v>14.651099195573615</v>
      </c>
      <c r="CR360" s="342">
        <v>15.309066130382408</v>
      </c>
      <c r="CS360" s="342">
        <v>16.625</v>
      </c>
      <c r="CT360" s="342">
        <v>18.525793367225411</v>
      </c>
      <c r="CU360" s="342">
        <v>19.476190050838113</v>
      </c>
      <c r="CV360" s="342">
        <v>20.426586734450819</v>
      </c>
      <c r="CW360" s="342">
        <v>22.327380101676226</v>
      </c>
      <c r="CY360" s="101">
        <f t="shared" si="506"/>
        <v>0</v>
      </c>
      <c r="CZ360" s="101">
        <f t="shared" si="507"/>
        <v>0</v>
      </c>
      <c r="DB360" s="101">
        <f t="shared" si="508"/>
        <v>0</v>
      </c>
      <c r="DD360" s="311">
        <f t="shared" si="509"/>
        <v>0</v>
      </c>
      <c r="DE360" s="311"/>
      <c r="DF360" s="101">
        <f t="shared" si="425"/>
        <v>0</v>
      </c>
      <c r="DG360" s="101">
        <f t="shared" si="426"/>
        <v>0</v>
      </c>
      <c r="DH360" s="101">
        <f t="shared" si="427"/>
        <v>0</v>
      </c>
      <c r="DI360" s="101">
        <f t="shared" si="428"/>
        <v>0</v>
      </c>
      <c r="DJ360" s="311">
        <f t="shared" si="429"/>
        <v>0</v>
      </c>
      <c r="DK360" s="311">
        <f t="shared" si="430"/>
        <v>0</v>
      </c>
      <c r="DL360" s="101">
        <f t="shared" si="431"/>
        <v>0</v>
      </c>
      <c r="DM360" s="101">
        <f t="shared" si="432"/>
        <v>0</v>
      </c>
      <c r="DN360" s="101">
        <f t="shared" si="433"/>
        <v>0</v>
      </c>
      <c r="DO360" s="101">
        <f t="shared" si="434"/>
        <v>0</v>
      </c>
      <c r="DP360" s="101">
        <f t="shared" si="435"/>
        <v>0</v>
      </c>
      <c r="DQ360" s="101">
        <f t="shared" si="436"/>
        <v>0</v>
      </c>
      <c r="DR360" s="101">
        <f t="shared" si="437"/>
        <v>0</v>
      </c>
      <c r="DS360" s="101">
        <f t="shared" si="438"/>
        <v>0</v>
      </c>
      <c r="DT360" s="101">
        <f t="shared" si="439"/>
        <v>0</v>
      </c>
      <c r="DU360" s="101">
        <f t="shared" si="440"/>
        <v>0</v>
      </c>
      <c r="DV360" s="101">
        <f t="shared" si="441"/>
        <v>0</v>
      </c>
      <c r="DW360" s="101">
        <f t="shared" si="442"/>
        <v>0</v>
      </c>
      <c r="DX360" s="311">
        <f t="shared" si="443"/>
        <v>0</v>
      </c>
      <c r="DY360" s="101">
        <f t="shared" si="444"/>
        <v>0</v>
      </c>
      <c r="DZ360" s="101">
        <f t="shared" si="445"/>
        <v>0</v>
      </c>
      <c r="EA360" s="101">
        <f t="shared" si="446"/>
        <v>0</v>
      </c>
      <c r="EB360" s="101">
        <f t="shared" si="447"/>
        <v>0</v>
      </c>
      <c r="EC360" s="101">
        <f t="shared" si="448"/>
        <v>0</v>
      </c>
      <c r="ED360" s="101">
        <f t="shared" si="449"/>
        <v>0</v>
      </c>
      <c r="EE360" s="101">
        <f t="shared" si="450"/>
        <v>0</v>
      </c>
      <c r="EF360" s="101">
        <f t="shared" si="451"/>
        <v>0</v>
      </c>
      <c r="EG360" s="101">
        <f t="shared" si="452"/>
        <v>0</v>
      </c>
      <c r="EH360" s="101">
        <f t="shared" si="453"/>
        <v>0</v>
      </c>
      <c r="EI360" s="101">
        <f t="shared" si="454"/>
        <v>0</v>
      </c>
      <c r="EJ360" s="101">
        <f t="shared" si="455"/>
        <v>0</v>
      </c>
      <c r="EK360" s="101">
        <f t="shared" si="456"/>
        <v>0</v>
      </c>
      <c r="EL360" s="101">
        <f t="shared" si="457"/>
        <v>0</v>
      </c>
      <c r="EM360" s="101">
        <f t="shared" si="458"/>
        <v>0</v>
      </c>
      <c r="EN360" s="101">
        <f t="shared" si="459"/>
        <v>0</v>
      </c>
      <c r="EO360" s="101">
        <f t="shared" si="460"/>
        <v>0</v>
      </c>
      <c r="EP360" s="101">
        <f t="shared" si="461"/>
        <v>0</v>
      </c>
      <c r="EQ360" s="101">
        <f t="shared" si="462"/>
        <v>0</v>
      </c>
    </row>
    <row r="361" spans="2:147" ht="21.75" customHeight="1" x14ac:dyDescent="0.45">
      <c r="B361" s="133" t="str">
        <f>IF(Data!B360&lt;&gt;"",Data!B360,"")</f>
        <v/>
      </c>
      <c r="C361" s="158" t="str">
        <f>IF(Data!C360&lt;&gt;"",Data!C360,"")</f>
        <v/>
      </c>
      <c r="D361" s="106" t="str">
        <f>IF(Data!D360&lt;&gt;"",Data!D360,"")</f>
        <v/>
      </c>
      <c r="E361" s="140">
        <f>IF(AND(I361=1,Data!T360=0),0,IF(I361=999,999,Data!T360))</f>
        <v>999</v>
      </c>
      <c r="F361" s="140" t="str">
        <f t="shared" si="463"/>
        <v/>
      </c>
      <c r="G361" s="140" t="str">
        <f>IF(Data!K360&lt;&gt;"",Data!K360,"")</f>
        <v/>
      </c>
      <c r="H361" s="141" t="str">
        <f>IF(Data!L360&lt;&gt;"",Data!L360,"")</f>
        <v/>
      </c>
      <c r="I361" s="63">
        <f>IF(Data!M360&lt;&gt;"",Data!M360,"")</f>
        <v>999</v>
      </c>
      <c r="J361" s="63">
        <f t="shared" si="464"/>
        <v>0</v>
      </c>
      <c r="L361" s="64" t="str">
        <f t="shared" si="465"/>
        <v/>
      </c>
      <c r="N361" s="63">
        <f t="shared" si="466"/>
        <v>0</v>
      </c>
      <c r="P361" s="64" t="str">
        <f t="shared" si="467"/>
        <v/>
      </c>
      <c r="R361" s="63">
        <f t="shared" si="468"/>
        <v>0</v>
      </c>
      <c r="S361" s="64" t="str">
        <f t="shared" si="469"/>
        <v/>
      </c>
      <c r="W361" s="310">
        <f t="shared" si="470"/>
        <v>999</v>
      </c>
      <c r="Y361" s="65">
        <f t="shared" si="471"/>
        <v>0</v>
      </c>
      <c r="Z361" s="65">
        <f t="shared" si="472"/>
        <v>0</v>
      </c>
      <c r="AA361" s="65">
        <f t="shared" si="473"/>
        <v>0</v>
      </c>
      <c r="AB361" s="65">
        <f t="shared" si="474"/>
        <v>0</v>
      </c>
      <c r="AC361" s="341">
        <f t="shared" si="475"/>
        <v>0</v>
      </c>
      <c r="AD361" s="65">
        <f t="shared" si="476"/>
        <v>0</v>
      </c>
      <c r="AE361" s="65">
        <f t="shared" si="477"/>
        <v>0</v>
      </c>
      <c r="AF361" s="65">
        <f t="shared" si="478"/>
        <v>0</v>
      </c>
      <c r="AG361" s="65">
        <f t="shared" si="479"/>
        <v>0</v>
      </c>
      <c r="AH361" s="65">
        <f t="shared" si="480"/>
        <v>0</v>
      </c>
      <c r="AI361" s="65">
        <f t="shared" si="481"/>
        <v>0</v>
      </c>
      <c r="AJ361" s="65">
        <f t="shared" si="482"/>
        <v>0</v>
      </c>
      <c r="AK361" s="65">
        <f t="shared" si="483"/>
        <v>0</v>
      </c>
      <c r="AL361" s="65">
        <f t="shared" si="484"/>
        <v>0</v>
      </c>
      <c r="AM361" s="65">
        <f t="shared" si="485"/>
        <v>0</v>
      </c>
      <c r="AN361" s="65">
        <f t="shared" si="486"/>
        <v>0</v>
      </c>
      <c r="AO361" s="65">
        <f t="shared" si="487"/>
        <v>0</v>
      </c>
      <c r="AP361" s="65">
        <f t="shared" si="488"/>
        <v>0</v>
      </c>
      <c r="AQ361" s="65">
        <f t="shared" si="489"/>
        <v>0</v>
      </c>
      <c r="AR361" s="65">
        <f t="shared" si="490"/>
        <v>0</v>
      </c>
      <c r="AS361" s="65">
        <f t="shared" si="491"/>
        <v>0</v>
      </c>
      <c r="AT361" s="65">
        <f t="shared" si="492"/>
        <v>0</v>
      </c>
      <c r="AU361" s="65">
        <f t="shared" si="493"/>
        <v>0</v>
      </c>
      <c r="AV361" s="65">
        <f t="shared" si="494"/>
        <v>0</v>
      </c>
      <c r="AW361" s="65">
        <f t="shared" si="495"/>
        <v>0</v>
      </c>
      <c r="AX361" s="65">
        <f t="shared" si="496"/>
        <v>0</v>
      </c>
      <c r="AY361" s="65">
        <f t="shared" si="497"/>
        <v>0</v>
      </c>
      <c r="AZ361" s="65">
        <f t="shared" si="498"/>
        <v>0</v>
      </c>
      <c r="BA361" s="65">
        <f t="shared" si="499"/>
        <v>0</v>
      </c>
      <c r="BB361" s="65">
        <f t="shared" si="500"/>
        <v>0</v>
      </c>
      <c r="BC361" s="65">
        <f t="shared" si="501"/>
        <v>0</v>
      </c>
      <c r="BD361" s="65">
        <f t="shared" si="502"/>
        <v>0</v>
      </c>
      <c r="BE361" s="65">
        <f t="shared" si="503"/>
        <v>0</v>
      </c>
      <c r="BF361" s="65">
        <f t="shared" si="504"/>
        <v>0</v>
      </c>
      <c r="BG361" s="65">
        <f t="shared" si="505"/>
        <v>0</v>
      </c>
      <c r="BI361" s="371">
        <v>2106</v>
      </c>
      <c r="BJ361" s="342">
        <v>15.7</v>
      </c>
      <c r="BK361" s="342">
        <v>19.088024119180329</v>
      </c>
      <c r="BL361" s="342">
        <v>20.816018089385249</v>
      </c>
      <c r="BM361" s="342">
        <v>22.544012059590166</v>
      </c>
      <c r="BN361" s="342">
        <v>26</v>
      </c>
      <c r="BO361" s="342">
        <v>33.124652061767968</v>
      </c>
      <c r="BP361" s="342">
        <v>36.686978092651955</v>
      </c>
      <c r="BQ361" s="342">
        <v>40.249304123535936</v>
      </c>
      <c r="BR361" s="342">
        <v>47.373956185303904</v>
      </c>
      <c r="BS361" s="65"/>
      <c r="BT361" s="371">
        <v>2106</v>
      </c>
      <c r="BU361" s="342">
        <v>112.87076502174401</v>
      </c>
      <c r="BV361" s="342">
        <v>118.34717668116268</v>
      </c>
      <c r="BW361" s="342">
        <v>121.08538251087199</v>
      </c>
      <c r="BX361" s="342">
        <v>123.82358834058134</v>
      </c>
      <c r="BY361" s="342">
        <v>129.30000000000001</v>
      </c>
      <c r="BZ361" s="342">
        <v>135.09542593084112</v>
      </c>
      <c r="CA361" s="342">
        <v>137.99313889626166</v>
      </c>
      <c r="CB361" s="342">
        <v>140.89085186168219</v>
      </c>
      <c r="CC361" s="342">
        <v>146.6862777925233</v>
      </c>
      <c r="CE361" s="385">
        <v>105</v>
      </c>
      <c r="CF361" s="342">
        <v>13.231335878641868</v>
      </c>
      <c r="CG361" s="342">
        <v>14.454223919094577</v>
      </c>
      <c r="CH361" s="342">
        <v>15.065667939320932</v>
      </c>
      <c r="CI361" s="342">
        <v>15.677111959547288</v>
      </c>
      <c r="CJ361" s="342">
        <v>16.899999999999999</v>
      </c>
      <c r="CK361" s="342">
        <v>18.7609165832976</v>
      </c>
      <c r="CL361" s="342">
        <v>19.691374874946401</v>
      </c>
      <c r="CM361" s="342">
        <v>20.621833166595206</v>
      </c>
      <c r="CN361" s="342">
        <v>22.482749749892811</v>
      </c>
      <c r="CO361" s="342">
        <v>12.712321607219419</v>
      </c>
      <c r="CP361" s="342">
        <v>14.04154773814628</v>
      </c>
      <c r="CQ361" s="342">
        <v>14.706160803609711</v>
      </c>
      <c r="CR361" s="342">
        <v>15.37077386907314</v>
      </c>
      <c r="CS361" s="342">
        <v>16.7</v>
      </c>
      <c r="CT361" s="342">
        <v>18.614085628534678</v>
      </c>
      <c r="CU361" s="342">
        <v>19.571128442802017</v>
      </c>
      <c r="CV361" s="342">
        <v>20.528171257069356</v>
      </c>
      <c r="CW361" s="342">
        <v>22.442256885604035</v>
      </c>
      <c r="CY361" s="101">
        <f t="shared" si="506"/>
        <v>0</v>
      </c>
      <c r="CZ361" s="101">
        <f t="shared" si="507"/>
        <v>0</v>
      </c>
      <c r="DB361" s="101">
        <f t="shared" si="508"/>
        <v>0</v>
      </c>
      <c r="DD361" s="311">
        <f t="shared" si="509"/>
        <v>0</v>
      </c>
      <c r="DE361" s="311"/>
      <c r="DF361" s="101">
        <f t="shared" si="425"/>
        <v>0</v>
      </c>
      <c r="DG361" s="101">
        <f t="shared" si="426"/>
        <v>0</v>
      </c>
      <c r="DH361" s="101">
        <f t="shared" si="427"/>
        <v>0</v>
      </c>
      <c r="DI361" s="101">
        <f t="shared" si="428"/>
        <v>0</v>
      </c>
      <c r="DJ361" s="311">
        <f t="shared" si="429"/>
        <v>0</v>
      </c>
      <c r="DK361" s="311">
        <f t="shared" si="430"/>
        <v>0</v>
      </c>
      <c r="DL361" s="101">
        <f t="shared" si="431"/>
        <v>0</v>
      </c>
      <c r="DM361" s="101">
        <f t="shared" si="432"/>
        <v>0</v>
      </c>
      <c r="DN361" s="101">
        <f t="shared" si="433"/>
        <v>0</v>
      </c>
      <c r="DO361" s="101">
        <f t="shared" si="434"/>
        <v>0</v>
      </c>
      <c r="DP361" s="101">
        <f t="shared" si="435"/>
        <v>0</v>
      </c>
      <c r="DQ361" s="101">
        <f t="shared" si="436"/>
        <v>0</v>
      </c>
      <c r="DR361" s="101">
        <f t="shared" si="437"/>
        <v>0</v>
      </c>
      <c r="DS361" s="101">
        <f t="shared" si="438"/>
        <v>0</v>
      </c>
      <c r="DT361" s="101">
        <f t="shared" si="439"/>
        <v>0</v>
      </c>
      <c r="DU361" s="101">
        <f t="shared" si="440"/>
        <v>0</v>
      </c>
      <c r="DV361" s="101">
        <f t="shared" si="441"/>
        <v>0</v>
      </c>
      <c r="DW361" s="101">
        <f t="shared" si="442"/>
        <v>0</v>
      </c>
      <c r="DX361" s="311">
        <f t="shared" si="443"/>
        <v>0</v>
      </c>
      <c r="DY361" s="101">
        <f t="shared" si="444"/>
        <v>0</v>
      </c>
      <c r="DZ361" s="101">
        <f t="shared" si="445"/>
        <v>0</v>
      </c>
      <c r="EA361" s="101">
        <f t="shared" si="446"/>
        <v>0</v>
      </c>
      <c r="EB361" s="101">
        <f t="shared" si="447"/>
        <v>0</v>
      </c>
      <c r="EC361" s="101">
        <f t="shared" si="448"/>
        <v>0</v>
      </c>
      <c r="ED361" s="101">
        <f t="shared" si="449"/>
        <v>0</v>
      </c>
      <c r="EE361" s="101">
        <f t="shared" si="450"/>
        <v>0</v>
      </c>
      <c r="EF361" s="101">
        <f t="shared" si="451"/>
        <v>0</v>
      </c>
      <c r="EG361" s="101">
        <f t="shared" si="452"/>
        <v>0</v>
      </c>
      <c r="EH361" s="101">
        <f t="shared" si="453"/>
        <v>0</v>
      </c>
      <c r="EI361" s="101">
        <f t="shared" si="454"/>
        <v>0</v>
      </c>
      <c r="EJ361" s="101">
        <f t="shared" si="455"/>
        <v>0</v>
      </c>
      <c r="EK361" s="101">
        <f t="shared" si="456"/>
        <v>0</v>
      </c>
      <c r="EL361" s="101">
        <f t="shared" si="457"/>
        <v>0</v>
      </c>
      <c r="EM361" s="101">
        <f t="shared" si="458"/>
        <v>0</v>
      </c>
      <c r="EN361" s="101">
        <f t="shared" si="459"/>
        <v>0</v>
      </c>
      <c r="EO361" s="101">
        <f t="shared" si="460"/>
        <v>0</v>
      </c>
      <c r="EP361" s="101">
        <f t="shared" si="461"/>
        <v>0</v>
      </c>
      <c r="EQ361" s="101">
        <f t="shared" si="462"/>
        <v>0</v>
      </c>
    </row>
    <row r="362" spans="2:147" ht="21.75" customHeight="1" x14ac:dyDescent="0.45">
      <c r="B362" s="133" t="str">
        <f>IF(Data!B361&lt;&gt;"",Data!B361,"")</f>
        <v/>
      </c>
      <c r="C362" s="158" t="str">
        <f>IF(Data!C361&lt;&gt;"",Data!C361,"")</f>
        <v/>
      </c>
      <c r="D362" s="106" t="str">
        <f>IF(Data!D361&lt;&gt;"",Data!D361,"")</f>
        <v/>
      </c>
      <c r="E362" s="140">
        <f>IF(AND(I362=1,Data!T361=0),0,IF(I362=999,999,Data!T361))</f>
        <v>999</v>
      </c>
      <c r="F362" s="140" t="str">
        <f t="shared" si="463"/>
        <v/>
      </c>
      <c r="G362" s="140" t="str">
        <f>IF(Data!K361&lt;&gt;"",Data!K361,"")</f>
        <v/>
      </c>
      <c r="H362" s="141" t="str">
        <f>IF(Data!L361&lt;&gt;"",Data!L361,"")</f>
        <v/>
      </c>
      <c r="I362" s="63">
        <f>IF(Data!M361&lt;&gt;"",Data!M361,"")</f>
        <v>999</v>
      </c>
      <c r="J362" s="63">
        <f t="shared" si="464"/>
        <v>0</v>
      </c>
      <c r="L362" s="64" t="str">
        <f t="shared" si="465"/>
        <v/>
      </c>
      <c r="N362" s="63">
        <f t="shared" si="466"/>
        <v>0</v>
      </c>
      <c r="P362" s="64" t="str">
        <f t="shared" si="467"/>
        <v/>
      </c>
      <c r="R362" s="63">
        <f t="shared" si="468"/>
        <v>0</v>
      </c>
      <c r="S362" s="64" t="str">
        <f t="shared" si="469"/>
        <v/>
      </c>
      <c r="W362" s="310">
        <f t="shared" si="470"/>
        <v>999</v>
      </c>
      <c r="Y362" s="65">
        <f t="shared" si="471"/>
        <v>0</v>
      </c>
      <c r="Z362" s="65">
        <f t="shared" si="472"/>
        <v>0</v>
      </c>
      <c r="AA362" s="65">
        <f t="shared" si="473"/>
        <v>0</v>
      </c>
      <c r="AB362" s="65">
        <f t="shared" si="474"/>
        <v>0</v>
      </c>
      <c r="AC362" s="341">
        <f t="shared" si="475"/>
        <v>0</v>
      </c>
      <c r="AD362" s="65">
        <f t="shared" si="476"/>
        <v>0</v>
      </c>
      <c r="AE362" s="65">
        <f t="shared" si="477"/>
        <v>0</v>
      </c>
      <c r="AF362" s="65">
        <f t="shared" si="478"/>
        <v>0</v>
      </c>
      <c r="AG362" s="65">
        <f t="shared" si="479"/>
        <v>0</v>
      </c>
      <c r="AH362" s="65">
        <f t="shared" si="480"/>
        <v>0</v>
      </c>
      <c r="AI362" s="65">
        <f t="shared" si="481"/>
        <v>0</v>
      </c>
      <c r="AJ362" s="65">
        <f t="shared" si="482"/>
        <v>0</v>
      </c>
      <c r="AK362" s="65">
        <f t="shared" si="483"/>
        <v>0</v>
      </c>
      <c r="AL362" s="65">
        <f t="shared" si="484"/>
        <v>0</v>
      </c>
      <c r="AM362" s="65">
        <f t="shared" si="485"/>
        <v>0</v>
      </c>
      <c r="AN362" s="65">
        <f t="shared" si="486"/>
        <v>0</v>
      </c>
      <c r="AO362" s="65">
        <f t="shared" si="487"/>
        <v>0</v>
      </c>
      <c r="AP362" s="65">
        <f t="shared" si="488"/>
        <v>0</v>
      </c>
      <c r="AQ362" s="65">
        <f t="shared" si="489"/>
        <v>0</v>
      </c>
      <c r="AR362" s="65">
        <f t="shared" si="490"/>
        <v>0</v>
      </c>
      <c r="AS362" s="65">
        <f t="shared" si="491"/>
        <v>0</v>
      </c>
      <c r="AT362" s="65">
        <f t="shared" si="492"/>
        <v>0</v>
      </c>
      <c r="AU362" s="65">
        <f t="shared" si="493"/>
        <v>0</v>
      </c>
      <c r="AV362" s="65">
        <f t="shared" si="494"/>
        <v>0</v>
      </c>
      <c r="AW362" s="65">
        <f t="shared" si="495"/>
        <v>0</v>
      </c>
      <c r="AX362" s="65">
        <f t="shared" si="496"/>
        <v>0</v>
      </c>
      <c r="AY362" s="65">
        <f t="shared" si="497"/>
        <v>0</v>
      </c>
      <c r="AZ362" s="65">
        <f t="shared" si="498"/>
        <v>0</v>
      </c>
      <c r="BA362" s="65">
        <f t="shared" si="499"/>
        <v>0</v>
      </c>
      <c r="BB362" s="65">
        <f t="shared" si="500"/>
        <v>0</v>
      </c>
      <c r="BC362" s="65">
        <f t="shared" si="501"/>
        <v>0</v>
      </c>
      <c r="BD362" s="65">
        <f t="shared" si="502"/>
        <v>0</v>
      </c>
      <c r="BE362" s="65">
        <f t="shared" si="503"/>
        <v>0</v>
      </c>
      <c r="BF362" s="65">
        <f t="shared" si="504"/>
        <v>0</v>
      </c>
      <c r="BG362" s="65">
        <f t="shared" si="505"/>
        <v>0</v>
      </c>
      <c r="BI362" s="371">
        <v>2107</v>
      </c>
      <c r="BJ362" s="342">
        <v>15.832036178770494</v>
      </c>
      <c r="BK362" s="342">
        <v>19.288024119180328</v>
      </c>
      <c r="BL362" s="342">
        <v>21.016018089385248</v>
      </c>
      <c r="BM362" s="342">
        <v>22.744012059590165</v>
      </c>
      <c r="BN362" s="342">
        <v>26.2</v>
      </c>
      <c r="BO362" s="342">
        <v>33.37782110700504</v>
      </c>
      <c r="BP362" s="342">
        <v>36.966731660507563</v>
      </c>
      <c r="BQ362" s="342">
        <v>40.555642214010085</v>
      </c>
      <c r="BR362" s="342">
        <v>47.733463321015137</v>
      </c>
      <c r="BS362" s="65"/>
      <c r="BT362" s="371">
        <v>2107</v>
      </c>
      <c r="BU362" s="342">
        <v>113.27076502174403</v>
      </c>
      <c r="BV362" s="342">
        <v>118.74717668116268</v>
      </c>
      <c r="BW362" s="342">
        <v>121.485382510872</v>
      </c>
      <c r="BX362" s="342">
        <v>124.22358834058133</v>
      </c>
      <c r="BY362" s="342">
        <v>129.69999999999999</v>
      </c>
      <c r="BZ362" s="342">
        <v>135.60176402131526</v>
      </c>
      <c r="CA362" s="342">
        <v>138.5526460319729</v>
      </c>
      <c r="CB362" s="342">
        <v>141.50352804263053</v>
      </c>
      <c r="CC362" s="342">
        <v>147.40529206394581</v>
      </c>
      <c r="CE362" s="385">
        <v>105.25</v>
      </c>
      <c r="CF362" s="342">
        <v>13.266459094714062</v>
      </c>
      <c r="CG362" s="342">
        <v>14.50263939647604</v>
      </c>
      <c r="CH362" s="342">
        <v>15.12072954735703</v>
      </c>
      <c r="CI362" s="342">
        <v>15.73881969823802</v>
      </c>
      <c r="CJ362" s="342">
        <v>16.975000000000001</v>
      </c>
      <c r="CK362" s="342">
        <v>18.849208844606871</v>
      </c>
      <c r="CL362" s="342">
        <v>19.786313266910305</v>
      </c>
      <c r="CM362" s="342">
        <v>20.723417689213743</v>
      </c>
      <c r="CN362" s="342">
        <v>22.597626533820616</v>
      </c>
      <c r="CO362" s="342">
        <v>12.787321607219418</v>
      </c>
      <c r="CP362" s="342">
        <v>14.116547738146281</v>
      </c>
      <c r="CQ362" s="342">
        <v>14.781160803609712</v>
      </c>
      <c r="CR362" s="342">
        <v>15.44577386907314</v>
      </c>
      <c r="CS362" s="342">
        <v>16.774999999999999</v>
      </c>
      <c r="CT362" s="342">
        <v>18.702377889843945</v>
      </c>
      <c r="CU362" s="342">
        <v>19.666066834765921</v>
      </c>
      <c r="CV362" s="342">
        <v>20.629755779687891</v>
      </c>
      <c r="CW362" s="342">
        <v>22.55713366953184</v>
      </c>
      <c r="CY362" s="101">
        <f t="shared" si="506"/>
        <v>0</v>
      </c>
      <c r="CZ362" s="101">
        <f t="shared" si="507"/>
        <v>0</v>
      </c>
      <c r="DB362" s="101">
        <f t="shared" si="508"/>
        <v>0</v>
      </c>
      <c r="DD362" s="311">
        <f t="shared" si="509"/>
        <v>0</v>
      </c>
      <c r="DE362" s="311"/>
      <c r="DF362" s="101">
        <f t="shared" si="425"/>
        <v>0</v>
      </c>
      <c r="DG362" s="101">
        <f t="shared" si="426"/>
        <v>0</v>
      </c>
      <c r="DH362" s="101">
        <f t="shared" si="427"/>
        <v>0</v>
      </c>
      <c r="DI362" s="101">
        <f t="shared" si="428"/>
        <v>0</v>
      </c>
      <c r="DJ362" s="311">
        <f t="shared" si="429"/>
        <v>0</v>
      </c>
      <c r="DK362" s="311">
        <f t="shared" si="430"/>
        <v>0</v>
      </c>
      <c r="DL362" s="101">
        <f t="shared" si="431"/>
        <v>0</v>
      </c>
      <c r="DM362" s="101">
        <f t="shared" si="432"/>
        <v>0</v>
      </c>
      <c r="DN362" s="101">
        <f t="shared" si="433"/>
        <v>0</v>
      </c>
      <c r="DO362" s="101">
        <f t="shared" si="434"/>
        <v>0</v>
      </c>
      <c r="DP362" s="101">
        <f t="shared" si="435"/>
        <v>0</v>
      </c>
      <c r="DQ362" s="101">
        <f t="shared" si="436"/>
        <v>0</v>
      </c>
      <c r="DR362" s="101">
        <f t="shared" si="437"/>
        <v>0</v>
      </c>
      <c r="DS362" s="101">
        <f t="shared" si="438"/>
        <v>0</v>
      </c>
      <c r="DT362" s="101">
        <f t="shared" si="439"/>
        <v>0</v>
      </c>
      <c r="DU362" s="101">
        <f t="shared" si="440"/>
        <v>0</v>
      </c>
      <c r="DV362" s="101">
        <f t="shared" si="441"/>
        <v>0</v>
      </c>
      <c r="DW362" s="101">
        <f t="shared" si="442"/>
        <v>0</v>
      </c>
      <c r="DX362" s="311">
        <f t="shared" si="443"/>
        <v>0</v>
      </c>
      <c r="DY362" s="101">
        <f t="shared" si="444"/>
        <v>0</v>
      </c>
      <c r="DZ362" s="101">
        <f t="shared" si="445"/>
        <v>0</v>
      </c>
      <c r="EA362" s="101">
        <f t="shared" si="446"/>
        <v>0</v>
      </c>
      <c r="EB362" s="101">
        <f t="shared" si="447"/>
        <v>0</v>
      </c>
      <c r="EC362" s="101">
        <f t="shared" si="448"/>
        <v>0</v>
      </c>
      <c r="ED362" s="101">
        <f t="shared" si="449"/>
        <v>0</v>
      </c>
      <c r="EE362" s="101">
        <f t="shared" si="450"/>
        <v>0</v>
      </c>
      <c r="EF362" s="101">
        <f t="shared" si="451"/>
        <v>0</v>
      </c>
      <c r="EG362" s="101">
        <f t="shared" si="452"/>
        <v>0</v>
      </c>
      <c r="EH362" s="101">
        <f t="shared" si="453"/>
        <v>0</v>
      </c>
      <c r="EI362" s="101">
        <f t="shared" si="454"/>
        <v>0</v>
      </c>
      <c r="EJ362" s="101">
        <f t="shared" si="455"/>
        <v>0</v>
      </c>
      <c r="EK362" s="101">
        <f t="shared" si="456"/>
        <v>0</v>
      </c>
      <c r="EL362" s="101">
        <f t="shared" si="457"/>
        <v>0</v>
      </c>
      <c r="EM362" s="101">
        <f t="shared" si="458"/>
        <v>0</v>
      </c>
      <c r="EN362" s="101">
        <f t="shared" si="459"/>
        <v>0</v>
      </c>
      <c r="EO362" s="101">
        <f t="shared" si="460"/>
        <v>0</v>
      </c>
      <c r="EP362" s="101">
        <f t="shared" si="461"/>
        <v>0</v>
      </c>
      <c r="EQ362" s="101">
        <f t="shared" si="462"/>
        <v>0</v>
      </c>
    </row>
    <row r="363" spans="2:147" ht="21.75" customHeight="1" x14ac:dyDescent="0.45">
      <c r="B363" s="133" t="str">
        <f>IF(Data!B362&lt;&gt;"",Data!B362,"")</f>
        <v/>
      </c>
      <c r="C363" s="158" t="str">
        <f>IF(Data!C362&lt;&gt;"",Data!C362,"")</f>
        <v/>
      </c>
      <c r="D363" s="106" t="str">
        <f>IF(Data!D362&lt;&gt;"",Data!D362,"")</f>
        <v/>
      </c>
      <c r="E363" s="140">
        <f>IF(AND(I363=1,Data!T362=0),0,IF(I363=999,999,Data!T362))</f>
        <v>999</v>
      </c>
      <c r="F363" s="140" t="str">
        <f t="shared" si="463"/>
        <v/>
      </c>
      <c r="G363" s="140" t="str">
        <f>IF(Data!K362&lt;&gt;"",Data!K362,"")</f>
        <v/>
      </c>
      <c r="H363" s="141" t="str">
        <f>IF(Data!L362&lt;&gt;"",Data!L362,"")</f>
        <v/>
      </c>
      <c r="I363" s="63">
        <f>IF(Data!M362&lt;&gt;"",Data!M362,"")</f>
        <v>999</v>
      </c>
      <c r="J363" s="63">
        <f t="shared" si="464"/>
        <v>0</v>
      </c>
      <c r="L363" s="64" t="str">
        <f t="shared" si="465"/>
        <v/>
      </c>
      <c r="N363" s="63">
        <f t="shared" si="466"/>
        <v>0</v>
      </c>
      <c r="P363" s="64" t="str">
        <f t="shared" si="467"/>
        <v/>
      </c>
      <c r="R363" s="63">
        <f t="shared" si="468"/>
        <v>0</v>
      </c>
      <c r="S363" s="64" t="str">
        <f t="shared" si="469"/>
        <v/>
      </c>
      <c r="W363" s="310">
        <f t="shared" si="470"/>
        <v>999</v>
      </c>
      <c r="Y363" s="65">
        <f t="shared" si="471"/>
        <v>0</v>
      </c>
      <c r="Z363" s="65">
        <f t="shared" si="472"/>
        <v>0</v>
      </c>
      <c r="AA363" s="65">
        <f t="shared" si="473"/>
        <v>0</v>
      </c>
      <c r="AB363" s="65">
        <f t="shared" si="474"/>
        <v>0</v>
      </c>
      <c r="AC363" s="341">
        <f t="shared" si="475"/>
        <v>0</v>
      </c>
      <c r="AD363" s="65">
        <f t="shared" si="476"/>
        <v>0</v>
      </c>
      <c r="AE363" s="65">
        <f t="shared" si="477"/>
        <v>0</v>
      </c>
      <c r="AF363" s="65">
        <f t="shared" si="478"/>
        <v>0</v>
      </c>
      <c r="AG363" s="65">
        <f t="shared" si="479"/>
        <v>0</v>
      </c>
      <c r="AH363" s="65">
        <f t="shared" si="480"/>
        <v>0</v>
      </c>
      <c r="AI363" s="65">
        <f t="shared" si="481"/>
        <v>0</v>
      </c>
      <c r="AJ363" s="65">
        <f t="shared" si="482"/>
        <v>0</v>
      </c>
      <c r="AK363" s="65">
        <f t="shared" si="483"/>
        <v>0</v>
      </c>
      <c r="AL363" s="65">
        <f t="shared" si="484"/>
        <v>0</v>
      </c>
      <c r="AM363" s="65">
        <f t="shared" si="485"/>
        <v>0</v>
      </c>
      <c r="AN363" s="65">
        <f t="shared" si="486"/>
        <v>0</v>
      </c>
      <c r="AO363" s="65">
        <f t="shared" si="487"/>
        <v>0</v>
      </c>
      <c r="AP363" s="65">
        <f t="shared" si="488"/>
        <v>0</v>
      </c>
      <c r="AQ363" s="65">
        <f t="shared" si="489"/>
        <v>0</v>
      </c>
      <c r="AR363" s="65">
        <f t="shared" si="490"/>
        <v>0</v>
      </c>
      <c r="AS363" s="65">
        <f t="shared" si="491"/>
        <v>0</v>
      </c>
      <c r="AT363" s="65">
        <f t="shared" si="492"/>
        <v>0</v>
      </c>
      <c r="AU363" s="65">
        <f t="shared" si="493"/>
        <v>0</v>
      </c>
      <c r="AV363" s="65">
        <f t="shared" si="494"/>
        <v>0</v>
      </c>
      <c r="AW363" s="65">
        <f t="shared" si="495"/>
        <v>0</v>
      </c>
      <c r="AX363" s="65">
        <f t="shared" si="496"/>
        <v>0</v>
      </c>
      <c r="AY363" s="65">
        <f t="shared" si="497"/>
        <v>0</v>
      </c>
      <c r="AZ363" s="65">
        <f t="shared" si="498"/>
        <v>0</v>
      </c>
      <c r="BA363" s="65">
        <f t="shared" si="499"/>
        <v>0</v>
      </c>
      <c r="BB363" s="65">
        <f t="shared" si="500"/>
        <v>0</v>
      </c>
      <c r="BC363" s="65">
        <f t="shared" si="501"/>
        <v>0</v>
      </c>
      <c r="BD363" s="65">
        <f t="shared" si="502"/>
        <v>0</v>
      </c>
      <c r="BE363" s="65">
        <f t="shared" si="503"/>
        <v>0</v>
      </c>
      <c r="BF363" s="65">
        <f t="shared" si="504"/>
        <v>0</v>
      </c>
      <c r="BG363" s="65">
        <f t="shared" si="505"/>
        <v>0</v>
      </c>
      <c r="BI363" s="371">
        <v>2108</v>
      </c>
      <c r="BJ363" s="342">
        <v>15.813021907348048</v>
      </c>
      <c r="BK363" s="342">
        <v>19.375347938232032</v>
      </c>
      <c r="BL363" s="342">
        <v>21.156510953674022</v>
      </c>
      <c r="BM363" s="342">
        <v>22.937673969116016</v>
      </c>
      <c r="BN363" s="342">
        <v>26.5</v>
      </c>
      <c r="BO363" s="342">
        <v>33.784159197479191</v>
      </c>
      <c r="BP363" s="342">
        <v>37.426238796218783</v>
      </c>
      <c r="BQ363" s="342">
        <v>41.068318394958382</v>
      </c>
      <c r="BR363" s="342">
        <v>48.35247759243758</v>
      </c>
      <c r="BS363" s="65"/>
      <c r="BT363" s="371">
        <v>2108</v>
      </c>
      <c r="BU363" s="342">
        <v>113.67076502174402</v>
      </c>
      <c r="BV363" s="342">
        <v>119.14717668116268</v>
      </c>
      <c r="BW363" s="342">
        <v>121.88538251087201</v>
      </c>
      <c r="BX363" s="342">
        <v>124.62358834058134</v>
      </c>
      <c r="BY363" s="342">
        <v>130.1</v>
      </c>
      <c r="BZ363" s="342">
        <v>136.10810211178941</v>
      </c>
      <c r="CA363" s="342">
        <v>139.11215316768411</v>
      </c>
      <c r="CB363" s="342">
        <v>142.11620422357882</v>
      </c>
      <c r="CC363" s="342">
        <v>148.12430633536823</v>
      </c>
      <c r="CE363" s="385">
        <v>105.5</v>
      </c>
      <c r="CF363" s="342">
        <v>13.301582310786257</v>
      </c>
      <c r="CG363" s="342">
        <v>14.551054873857503</v>
      </c>
      <c r="CH363" s="342">
        <v>15.175791155393128</v>
      </c>
      <c r="CI363" s="342">
        <v>15.800527436928752</v>
      </c>
      <c r="CJ363" s="342">
        <v>17.05</v>
      </c>
      <c r="CK363" s="342">
        <v>18.937501105916141</v>
      </c>
      <c r="CL363" s="342">
        <v>19.881251658874209</v>
      </c>
      <c r="CM363" s="342">
        <v>20.825002211832281</v>
      </c>
      <c r="CN363" s="342">
        <v>22.712503317748421</v>
      </c>
      <c r="CO363" s="342">
        <v>12.862321607219419</v>
      </c>
      <c r="CP363" s="342">
        <v>14.19154773814628</v>
      </c>
      <c r="CQ363" s="342">
        <v>14.856160803609711</v>
      </c>
      <c r="CR363" s="342">
        <v>15.520773869073141</v>
      </c>
      <c r="CS363" s="342">
        <v>16.850000000000001</v>
      </c>
      <c r="CT363" s="342">
        <v>18.790670151153215</v>
      </c>
      <c r="CU363" s="342">
        <v>19.761005226729822</v>
      </c>
      <c r="CV363" s="342">
        <v>20.731340302306428</v>
      </c>
      <c r="CW363" s="342">
        <v>22.672010453459645</v>
      </c>
      <c r="CY363" s="101">
        <f t="shared" si="506"/>
        <v>0</v>
      </c>
      <c r="CZ363" s="101">
        <f t="shared" si="507"/>
        <v>0</v>
      </c>
      <c r="DB363" s="101">
        <f t="shared" si="508"/>
        <v>0</v>
      </c>
      <c r="DD363" s="311">
        <f t="shared" si="509"/>
        <v>0</v>
      </c>
      <c r="DE363" s="311"/>
      <c r="DF363" s="101">
        <f t="shared" si="425"/>
        <v>0</v>
      </c>
      <c r="DG363" s="101">
        <f t="shared" si="426"/>
        <v>0</v>
      </c>
      <c r="DH363" s="101">
        <f t="shared" si="427"/>
        <v>0</v>
      </c>
      <c r="DI363" s="101">
        <f t="shared" si="428"/>
        <v>0</v>
      </c>
      <c r="DJ363" s="311">
        <f t="shared" si="429"/>
        <v>0</v>
      </c>
      <c r="DK363" s="311">
        <f t="shared" si="430"/>
        <v>0</v>
      </c>
      <c r="DL363" s="101">
        <f t="shared" si="431"/>
        <v>0</v>
      </c>
      <c r="DM363" s="101">
        <f t="shared" si="432"/>
        <v>0</v>
      </c>
      <c r="DN363" s="101">
        <f t="shared" si="433"/>
        <v>0</v>
      </c>
      <c r="DO363" s="101">
        <f t="shared" si="434"/>
        <v>0</v>
      </c>
      <c r="DP363" s="101">
        <f t="shared" si="435"/>
        <v>0</v>
      </c>
      <c r="DQ363" s="101">
        <f t="shared" si="436"/>
        <v>0</v>
      </c>
      <c r="DR363" s="101">
        <f t="shared" si="437"/>
        <v>0</v>
      </c>
      <c r="DS363" s="101">
        <f t="shared" si="438"/>
        <v>0</v>
      </c>
      <c r="DT363" s="101">
        <f t="shared" si="439"/>
        <v>0</v>
      </c>
      <c r="DU363" s="101">
        <f t="shared" si="440"/>
        <v>0</v>
      </c>
      <c r="DV363" s="101">
        <f t="shared" si="441"/>
        <v>0</v>
      </c>
      <c r="DW363" s="101">
        <f t="shared" si="442"/>
        <v>0</v>
      </c>
      <c r="DX363" s="311">
        <f t="shared" si="443"/>
        <v>0</v>
      </c>
      <c r="DY363" s="101">
        <f t="shared" si="444"/>
        <v>0</v>
      </c>
      <c r="DZ363" s="101">
        <f t="shared" si="445"/>
        <v>0</v>
      </c>
      <c r="EA363" s="101">
        <f t="shared" si="446"/>
        <v>0</v>
      </c>
      <c r="EB363" s="101">
        <f t="shared" si="447"/>
        <v>0</v>
      </c>
      <c r="EC363" s="101">
        <f t="shared" si="448"/>
        <v>0</v>
      </c>
      <c r="ED363" s="101">
        <f t="shared" si="449"/>
        <v>0</v>
      </c>
      <c r="EE363" s="101">
        <f t="shared" si="450"/>
        <v>0</v>
      </c>
      <c r="EF363" s="101">
        <f t="shared" si="451"/>
        <v>0</v>
      </c>
      <c r="EG363" s="101">
        <f t="shared" si="452"/>
        <v>0</v>
      </c>
      <c r="EH363" s="101">
        <f t="shared" si="453"/>
        <v>0</v>
      </c>
      <c r="EI363" s="101">
        <f t="shared" si="454"/>
        <v>0</v>
      </c>
      <c r="EJ363" s="101">
        <f t="shared" si="455"/>
        <v>0</v>
      </c>
      <c r="EK363" s="101">
        <f t="shared" si="456"/>
        <v>0</v>
      </c>
      <c r="EL363" s="101">
        <f t="shared" si="457"/>
        <v>0</v>
      </c>
      <c r="EM363" s="101">
        <f t="shared" si="458"/>
        <v>0</v>
      </c>
      <c r="EN363" s="101">
        <f t="shared" si="459"/>
        <v>0</v>
      </c>
      <c r="EO363" s="101">
        <f t="shared" si="460"/>
        <v>0</v>
      </c>
      <c r="EP363" s="101">
        <f t="shared" si="461"/>
        <v>0</v>
      </c>
      <c r="EQ363" s="101">
        <f t="shared" si="462"/>
        <v>0</v>
      </c>
    </row>
    <row r="364" spans="2:147" ht="21.75" customHeight="1" x14ac:dyDescent="0.45">
      <c r="B364" s="133" t="str">
        <f>IF(Data!B363&lt;&gt;"",Data!B363,"")</f>
        <v/>
      </c>
      <c r="C364" s="158" t="str">
        <f>IF(Data!C363&lt;&gt;"",Data!C363,"")</f>
        <v/>
      </c>
      <c r="D364" s="106" t="str">
        <f>IF(Data!D363&lt;&gt;"",Data!D363,"")</f>
        <v/>
      </c>
      <c r="E364" s="140">
        <f>IF(AND(I364=1,Data!T363=0),0,IF(I364=999,999,Data!T363))</f>
        <v>999</v>
      </c>
      <c r="F364" s="140" t="str">
        <f t="shared" si="463"/>
        <v/>
      </c>
      <c r="G364" s="140" t="str">
        <f>IF(Data!K363&lt;&gt;"",Data!K363,"")</f>
        <v/>
      </c>
      <c r="H364" s="141" t="str">
        <f>IF(Data!L363&lt;&gt;"",Data!L363,"")</f>
        <v/>
      </c>
      <c r="I364" s="63">
        <f>IF(Data!M363&lt;&gt;"",Data!M363,"")</f>
        <v>999</v>
      </c>
      <c r="J364" s="63">
        <f t="shared" si="464"/>
        <v>0</v>
      </c>
      <c r="L364" s="64" t="str">
        <f t="shared" si="465"/>
        <v/>
      </c>
      <c r="N364" s="63">
        <f t="shared" si="466"/>
        <v>0</v>
      </c>
      <c r="P364" s="64" t="str">
        <f t="shared" si="467"/>
        <v/>
      </c>
      <c r="R364" s="63">
        <f t="shared" si="468"/>
        <v>0</v>
      </c>
      <c r="S364" s="64" t="str">
        <f t="shared" si="469"/>
        <v/>
      </c>
      <c r="W364" s="310">
        <f t="shared" si="470"/>
        <v>999</v>
      </c>
      <c r="Y364" s="65">
        <f t="shared" si="471"/>
        <v>0</v>
      </c>
      <c r="Z364" s="65">
        <f t="shared" si="472"/>
        <v>0</v>
      </c>
      <c r="AA364" s="65">
        <f t="shared" si="473"/>
        <v>0</v>
      </c>
      <c r="AB364" s="65">
        <f t="shared" si="474"/>
        <v>0</v>
      </c>
      <c r="AC364" s="341">
        <f t="shared" si="475"/>
        <v>0</v>
      </c>
      <c r="AD364" s="65">
        <f t="shared" si="476"/>
        <v>0</v>
      </c>
      <c r="AE364" s="65">
        <f t="shared" si="477"/>
        <v>0</v>
      </c>
      <c r="AF364" s="65">
        <f t="shared" si="478"/>
        <v>0</v>
      </c>
      <c r="AG364" s="65">
        <f t="shared" si="479"/>
        <v>0</v>
      </c>
      <c r="AH364" s="65">
        <f t="shared" si="480"/>
        <v>0</v>
      </c>
      <c r="AI364" s="65">
        <f t="shared" si="481"/>
        <v>0</v>
      </c>
      <c r="AJ364" s="65">
        <f t="shared" si="482"/>
        <v>0</v>
      </c>
      <c r="AK364" s="65">
        <f t="shared" si="483"/>
        <v>0</v>
      </c>
      <c r="AL364" s="65">
        <f t="shared" si="484"/>
        <v>0</v>
      </c>
      <c r="AM364" s="65">
        <f t="shared" si="485"/>
        <v>0</v>
      </c>
      <c r="AN364" s="65">
        <f t="shared" si="486"/>
        <v>0</v>
      </c>
      <c r="AO364" s="65">
        <f t="shared" si="487"/>
        <v>0</v>
      </c>
      <c r="AP364" s="65">
        <f t="shared" si="488"/>
        <v>0</v>
      </c>
      <c r="AQ364" s="65">
        <f t="shared" si="489"/>
        <v>0</v>
      </c>
      <c r="AR364" s="65">
        <f t="shared" si="490"/>
        <v>0</v>
      </c>
      <c r="AS364" s="65">
        <f t="shared" si="491"/>
        <v>0</v>
      </c>
      <c r="AT364" s="65">
        <f t="shared" si="492"/>
        <v>0</v>
      </c>
      <c r="AU364" s="65">
        <f t="shared" si="493"/>
        <v>0</v>
      </c>
      <c r="AV364" s="65">
        <f t="shared" si="494"/>
        <v>0</v>
      </c>
      <c r="AW364" s="65">
        <f t="shared" si="495"/>
        <v>0</v>
      </c>
      <c r="AX364" s="65">
        <f t="shared" si="496"/>
        <v>0</v>
      </c>
      <c r="AY364" s="65">
        <f t="shared" si="497"/>
        <v>0</v>
      </c>
      <c r="AZ364" s="65">
        <f t="shared" si="498"/>
        <v>0</v>
      </c>
      <c r="BA364" s="65">
        <f t="shared" si="499"/>
        <v>0</v>
      </c>
      <c r="BB364" s="65">
        <f t="shared" si="500"/>
        <v>0</v>
      </c>
      <c r="BC364" s="65">
        <f t="shared" si="501"/>
        <v>0</v>
      </c>
      <c r="BD364" s="65">
        <f t="shared" si="502"/>
        <v>0</v>
      </c>
      <c r="BE364" s="65">
        <f t="shared" si="503"/>
        <v>0</v>
      </c>
      <c r="BF364" s="65">
        <f t="shared" si="504"/>
        <v>0</v>
      </c>
      <c r="BG364" s="65">
        <f t="shared" si="505"/>
        <v>0</v>
      </c>
      <c r="BI364" s="371">
        <v>2109</v>
      </c>
      <c r="BJ364" s="342">
        <v>16.013021907348048</v>
      </c>
      <c r="BK364" s="342">
        <v>19.575347938232031</v>
      </c>
      <c r="BL364" s="342">
        <v>21.356510953674025</v>
      </c>
      <c r="BM364" s="342">
        <v>23.137673969116015</v>
      </c>
      <c r="BN364" s="342">
        <v>26.7</v>
      </c>
      <c r="BO364" s="342">
        <v>34.09049728795334</v>
      </c>
      <c r="BP364" s="342">
        <v>37.785745931930009</v>
      </c>
      <c r="BQ364" s="342">
        <v>41.480994575906678</v>
      </c>
      <c r="BR364" s="342">
        <v>48.871491863860022</v>
      </c>
      <c r="BS364" s="65"/>
      <c r="BT364" s="371">
        <v>2109</v>
      </c>
      <c r="BU364" s="342">
        <v>114.01125788603279</v>
      </c>
      <c r="BV364" s="342">
        <v>119.54083859068854</v>
      </c>
      <c r="BW364" s="342">
        <v>122.3056289430164</v>
      </c>
      <c r="BX364" s="342">
        <v>125.07041929534427</v>
      </c>
      <c r="BY364" s="342">
        <v>130.6</v>
      </c>
      <c r="BZ364" s="342">
        <v>136.66127115702648</v>
      </c>
      <c r="CA364" s="342">
        <v>139.6919067355397</v>
      </c>
      <c r="CB364" s="342">
        <v>142.72254231405296</v>
      </c>
      <c r="CC364" s="342">
        <v>148.78381347107944</v>
      </c>
      <c r="CE364" s="385">
        <v>105.75</v>
      </c>
      <c r="CF364" s="342">
        <v>13.336705526858452</v>
      </c>
      <c r="CG364" s="342">
        <v>14.599470351238967</v>
      </c>
      <c r="CH364" s="342">
        <v>15.230852763429226</v>
      </c>
      <c r="CI364" s="342">
        <v>15.862235175619483</v>
      </c>
      <c r="CJ364" s="342">
        <v>17.125</v>
      </c>
      <c r="CK364" s="342">
        <v>19.025793367225411</v>
      </c>
      <c r="CL364" s="342">
        <v>19.976190050838113</v>
      </c>
      <c r="CM364" s="342">
        <v>20.926586734450819</v>
      </c>
      <c r="CN364" s="342">
        <v>22.827380101676226</v>
      </c>
      <c r="CO364" s="342">
        <v>12.93732160721942</v>
      </c>
      <c r="CP364" s="342">
        <v>14.266547738146279</v>
      </c>
      <c r="CQ364" s="342">
        <v>14.931160803609711</v>
      </c>
      <c r="CR364" s="342">
        <v>15.595773869073142</v>
      </c>
      <c r="CS364" s="342">
        <v>16.925000000000001</v>
      </c>
      <c r="CT364" s="342">
        <v>18.878962412462485</v>
      </c>
      <c r="CU364" s="342">
        <v>19.855943618693725</v>
      </c>
      <c r="CV364" s="342">
        <v>20.832924824924966</v>
      </c>
      <c r="CW364" s="342">
        <v>22.78688723738745</v>
      </c>
      <c r="CY364" s="101">
        <f t="shared" si="506"/>
        <v>0</v>
      </c>
      <c r="CZ364" s="101">
        <f t="shared" si="507"/>
        <v>0</v>
      </c>
      <c r="DB364" s="101">
        <f t="shared" si="508"/>
        <v>0</v>
      </c>
      <c r="DD364" s="311">
        <f t="shared" si="509"/>
        <v>0</v>
      </c>
      <c r="DE364" s="311"/>
      <c r="DF364" s="101">
        <f t="shared" si="425"/>
        <v>0</v>
      </c>
      <c r="DG364" s="101">
        <f t="shared" si="426"/>
        <v>0</v>
      </c>
      <c r="DH364" s="101">
        <f t="shared" si="427"/>
        <v>0</v>
      </c>
      <c r="DI364" s="101">
        <f t="shared" si="428"/>
        <v>0</v>
      </c>
      <c r="DJ364" s="311">
        <f t="shared" si="429"/>
        <v>0</v>
      </c>
      <c r="DK364" s="311">
        <f t="shared" si="430"/>
        <v>0</v>
      </c>
      <c r="DL364" s="101">
        <f t="shared" si="431"/>
        <v>0</v>
      </c>
      <c r="DM364" s="101">
        <f t="shared" si="432"/>
        <v>0</v>
      </c>
      <c r="DN364" s="101">
        <f t="shared" si="433"/>
        <v>0</v>
      </c>
      <c r="DO364" s="101">
        <f t="shared" si="434"/>
        <v>0</v>
      </c>
      <c r="DP364" s="101">
        <f t="shared" si="435"/>
        <v>0</v>
      </c>
      <c r="DQ364" s="101">
        <f t="shared" si="436"/>
        <v>0</v>
      </c>
      <c r="DR364" s="101">
        <f t="shared" si="437"/>
        <v>0</v>
      </c>
      <c r="DS364" s="101">
        <f t="shared" si="438"/>
        <v>0</v>
      </c>
      <c r="DT364" s="101">
        <f t="shared" si="439"/>
        <v>0</v>
      </c>
      <c r="DU364" s="101">
        <f t="shared" si="440"/>
        <v>0</v>
      </c>
      <c r="DV364" s="101">
        <f t="shared" si="441"/>
        <v>0</v>
      </c>
      <c r="DW364" s="101">
        <f t="shared" si="442"/>
        <v>0</v>
      </c>
      <c r="DX364" s="311">
        <f t="shared" si="443"/>
        <v>0</v>
      </c>
      <c r="DY364" s="101">
        <f t="shared" si="444"/>
        <v>0</v>
      </c>
      <c r="DZ364" s="101">
        <f t="shared" si="445"/>
        <v>0</v>
      </c>
      <c r="EA364" s="101">
        <f t="shared" si="446"/>
        <v>0</v>
      </c>
      <c r="EB364" s="101">
        <f t="shared" si="447"/>
        <v>0</v>
      </c>
      <c r="EC364" s="101">
        <f t="shared" si="448"/>
        <v>0</v>
      </c>
      <c r="ED364" s="101">
        <f t="shared" si="449"/>
        <v>0</v>
      </c>
      <c r="EE364" s="101">
        <f t="shared" si="450"/>
        <v>0</v>
      </c>
      <c r="EF364" s="101">
        <f t="shared" si="451"/>
        <v>0</v>
      </c>
      <c r="EG364" s="101">
        <f t="shared" si="452"/>
        <v>0</v>
      </c>
      <c r="EH364" s="101">
        <f t="shared" si="453"/>
        <v>0</v>
      </c>
      <c r="EI364" s="101">
        <f t="shared" si="454"/>
        <v>0</v>
      </c>
      <c r="EJ364" s="101">
        <f t="shared" si="455"/>
        <v>0</v>
      </c>
      <c r="EK364" s="101">
        <f t="shared" si="456"/>
        <v>0</v>
      </c>
      <c r="EL364" s="101">
        <f t="shared" si="457"/>
        <v>0</v>
      </c>
      <c r="EM364" s="101">
        <f t="shared" si="458"/>
        <v>0</v>
      </c>
      <c r="EN364" s="101">
        <f t="shared" si="459"/>
        <v>0</v>
      </c>
      <c r="EO364" s="101">
        <f t="shared" si="460"/>
        <v>0</v>
      </c>
      <c r="EP364" s="101">
        <f t="shared" si="461"/>
        <v>0</v>
      </c>
      <c r="EQ364" s="101">
        <f t="shared" si="462"/>
        <v>0</v>
      </c>
    </row>
    <row r="365" spans="2:147" ht="21.75" customHeight="1" x14ac:dyDescent="0.45">
      <c r="B365" s="133" t="str">
        <f>IF(Data!B364&lt;&gt;"",Data!B364,"")</f>
        <v/>
      </c>
      <c r="C365" s="158" t="str">
        <f>IF(Data!C364&lt;&gt;"",Data!C364,"")</f>
        <v/>
      </c>
      <c r="D365" s="106" t="str">
        <f>IF(Data!D364&lt;&gt;"",Data!D364,"")</f>
        <v/>
      </c>
      <c r="E365" s="140">
        <f>IF(AND(I365=1,Data!T364=0),0,IF(I365=999,999,Data!T364))</f>
        <v>999</v>
      </c>
      <c r="F365" s="140" t="str">
        <f t="shared" si="463"/>
        <v/>
      </c>
      <c r="G365" s="140" t="str">
        <f>IF(Data!K364&lt;&gt;"",Data!K364,"")</f>
        <v/>
      </c>
      <c r="H365" s="141" t="str">
        <f>IF(Data!L364&lt;&gt;"",Data!L364,"")</f>
        <v/>
      </c>
      <c r="I365" s="63">
        <f>IF(Data!M364&lt;&gt;"",Data!M364,"")</f>
        <v>999</v>
      </c>
      <c r="J365" s="63">
        <f t="shared" si="464"/>
        <v>0</v>
      </c>
      <c r="L365" s="64" t="str">
        <f t="shared" si="465"/>
        <v/>
      </c>
      <c r="N365" s="63">
        <f t="shared" si="466"/>
        <v>0</v>
      </c>
      <c r="P365" s="64" t="str">
        <f t="shared" si="467"/>
        <v/>
      </c>
      <c r="R365" s="63">
        <f t="shared" si="468"/>
        <v>0</v>
      </c>
      <c r="S365" s="64" t="str">
        <f t="shared" si="469"/>
        <v/>
      </c>
      <c r="W365" s="310">
        <f t="shared" si="470"/>
        <v>999</v>
      </c>
      <c r="Y365" s="65">
        <f t="shared" si="471"/>
        <v>0</v>
      </c>
      <c r="Z365" s="65">
        <f t="shared" si="472"/>
        <v>0</v>
      </c>
      <c r="AA365" s="65">
        <f t="shared" si="473"/>
        <v>0</v>
      </c>
      <c r="AB365" s="65">
        <f t="shared" si="474"/>
        <v>0</v>
      </c>
      <c r="AC365" s="341">
        <f t="shared" si="475"/>
        <v>0</v>
      </c>
      <c r="AD365" s="65">
        <f t="shared" si="476"/>
        <v>0</v>
      </c>
      <c r="AE365" s="65">
        <f t="shared" si="477"/>
        <v>0</v>
      </c>
      <c r="AF365" s="65">
        <f t="shared" si="478"/>
        <v>0</v>
      </c>
      <c r="AG365" s="65">
        <f t="shared" si="479"/>
        <v>0</v>
      </c>
      <c r="AH365" s="65">
        <f t="shared" si="480"/>
        <v>0</v>
      </c>
      <c r="AI365" s="65">
        <f t="shared" si="481"/>
        <v>0</v>
      </c>
      <c r="AJ365" s="65">
        <f t="shared" si="482"/>
        <v>0</v>
      </c>
      <c r="AK365" s="65">
        <f t="shared" si="483"/>
        <v>0</v>
      </c>
      <c r="AL365" s="65">
        <f t="shared" si="484"/>
        <v>0</v>
      </c>
      <c r="AM365" s="65">
        <f t="shared" si="485"/>
        <v>0</v>
      </c>
      <c r="AN365" s="65">
        <f t="shared" si="486"/>
        <v>0</v>
      </c>
      <c r="AO365" s="65">
        <f t="shared" si="487"/>
        <v>0</v>
      </c>
      <c r="AP365" s="65">
        <f t="shared" si="488"/>
        <v>0</v>
      </c>
      <c r="AQ365" s="65">
        <f t="shared" si="489"/>
        <v>0</v>
      </c>
      <c r="AR365" s="65">
        <f t="shared" si="490"/>
        <v>0</v>
      </c>
      <c r="AS365" s="65">
        <f t="shared" si="491"/>
        <v>0</v>
      </c>
      <c r="AT365" s="65">
        <f t="shared" si="492"/>
        <v>0</v>
      </c>
      <c r="AU365" s="65">
        <f t="shared" si="493"/>
        <v>0</v>
      </c>
      <c r="AV365" s="65">
        <f t="shared" si="494"/>
        <v>0</v>
      </c>
      <c r="AW365" s="65">
        <f t="shared" si="495"/>
        <v>0</v>
      </c>
      <c r="AX365" s="65">
        <f t="shared" si="496"/>
        <v>0</v>
      </c>
      <c r="AY365" s="65">
        <f t="shared" si="497"/>
        <v>0</v>
      </c>
      <c r="AZ365" s="65">
        <f t="shared" si="498"/>
        <v>0</v>
      </c>
      <c r="BA365" s="65">
        <f t="shared" si="499"/>
        <v>0</v>
      </c>
      <c r="BB365" s="65">
        <f t="shared" si="500"/>
        <v>0</v>
      </c>
      <c r="BC365" s="65">
        <f t="shared" si="501"/>
        <v>0</v>
      </c>
      <c r="BD365" s="65">
        <f t="shared" si="502"/>
        <v>0</v>
      </c>
      <c r="BE365" s="65">
        <f t="shared" si="503"/>
        <v>0</v>
      </c>
      <c r="BF365" s="65">
        <f t="shared" si="504"/>
        <v>0</v>
      </c>
      <c r="BG365" s="65">
        <f t="shared" si="505"/>
        <v>0</v>
      </c>
      <c r="BI365" s="371">
        <v>2110</v>
      </c>
      <c r="BJ365" s="342">
        <v>15.994007635925604</v>
      </c>
      <c r="BK365" s="342">
        <v>19.662671757283736</v>
      </c>
      <c r="BL365" s="342">
        <v>21.497003817962806</v>
      </c>
      <c r="BM365" s="342">
        <v>23.33133587864187</v>
      </c>
      <c r="BN365" s="342">
        <v>27</v>
      </c>
      <c r="BO365" s="342">
        <v>34.496835378427491</v>
      </c>
      <c r="BP365" s="342">
        <v>38.245253067641237</v>
      </c>
      <c r="BQ365" s="342">
        <v>41.993670756854982</v>
      </c>
      <c r="BR365" s="342">
        <v>49.490506135282473</v>
      </c>
      <c r="BS365" s="65"/>
      <c r="BT365" s="371">
        <v>2110</v>
      </c>
      <c r="BU365" s="342">
        <v>114.41125788603279</v>
      </c>
      <c r="BV365" s="342">
        <v>119.94083859068851</v>
      </c>
      <c r="BW365" s="342">
        <v>122.70562894301639</v>
      </c>
      <c r="BX365" s="342">
        <v>125.47041929534426</v>
      </c>
      <c r="BY365" s="342">
        <v>131</v>
      </c>
      <c r="BZ365" s="342">
        <v>137.16760924750062</v>
      </c>
      <c r="CA365" s="342">
        <v>140.25141387125092</v>
      </c>
      <c r="CB365" s="342">
        <v>143.33521849500124</v>
      </c>
      <c r="CC365" s="342">
        <v>149.50282774250189</v>
      </c>
      <c r="CE365" s="385">
        <v>106</v>
      </c>
      <c r="CF365" s="342">
        <v>13.371828742930646</v>
      </c>
      <c r="CG365" s="342">
        <v>14.64788582862043</v>
      </c>
      <c r="CH365" s="342">
        <v>15.285914371465324</v>
      </c>
      <c r="CI365" s="342">
        <v>15.923942914310215</v>
      </c>
      <c r="CJ365" s="342">
        <v>17.2</v>
      </c>
      <c r="CK365" s="342">
        <v>19.114085628534678</v>
      </c>
      <c r="CL365" s="342">
        <v>20.071128442802017</v>
      </c>
      <c r="CM365" s="342">
        <v>21.028171257069356</v>
      </c>
      <c r="CN365" s="342">
        <v>22.942256885604035</v>
      </c>
      <c r="CO365" s="342">
        <v>13.01232160721942</v>
      </c>
      <c r="CP365" s="342">
        <v>14.34154773814628</v>
      </c>
      <c r="CQ365" s="342">
        <v>15.006160803609712</v>
      </c>
      <c r="CR365" s="342">
        <v>15.670773869073141</v>
      </c>
      <c r="CS365" s="342">
        <v>17</v>
      </c>
      <c r="CT365" s="342">
        <v>18.967254673771752</v>
      </c>
      <c r="CU365" s="342">
        <v>19.950882010657629</v>
      </c>
      <c r="CV365" s="342">
        <v>20.934509347543504</v>
      </c>
      <c r="CW365" s="342">
        <v>22.901764021315255</v>
      </c>
      <c r="CY365" s="101">
        <f t="shared" si="506"/>
        <v>0</v>
      </c>
      <c r="CZ365" s="101">
        <f t="shared" si="507"/>
        <v>0</v>
      </c>
      <c r="DB365" s="101">
        <f t="shared" si="508"/>
        <v>0</v>
      </c>
      <c r="DD365" s="311">
        <f t="shared" si="509"/>
        <v>0</v>
      </c>
      <c r="DE365" s="311"/>
      <c r="DF365" s="101">
        <f t="shared" si="425"/>
        <v>0</v>
      </c>
      <c r="DG365" s="101">
        <f t="shared" si="426"/>
        <v>0</v>
      </c>
      <c r="DH365" s="101">
        <f t="shared" si="427"/>
        <v>0</v>
      </c>
      <c r="DI365" s="101">
        <f t="shared" si="428"/>
        <v>0</v>
      </c>
      <c r="DJ365" s="311">
        <f t="shared" si="429"/>
        <v>0</v>
      </c>
      <c r="DK365" s="311">
        <f t="shared" si="430"/>
        <v>0</v>
      </c>
      <c r="DL365" s="101">
        <f t="shared" si="431"/>
        <v>0</v>
      </c>
      <c r="DM365" s="101">
        <f t="shared" si="432"/>
        <v>0</v>
      </c>
      <c r="DN365" s="101">
        <f t="shared" si="433"/>
        <v>0</v>
      </c>
      <c r="DO365" s="101">
        <f t="shared" si="434"/>
        <v>0</v>
      </c>
      <c r="DP365" s="101">
        <f t="shared" si="435"/>
        <v>0</v>
      </c>
      <c r="DQ365" s="101">
        <f t="shared" si="436"/>
        <v>0</v>
      </c>
      <c r="DR365" s="101">
        <f t="shared" si="437"/>
        <v>0</v>
      </c>
      <c r="DS365" s="101">
        <f t="shared" si="438"/>
        <v>0</v>
      </c>
      <c r="DT365" s="101">
        <f t="shared" si="439"/>
        <v>0</v>
      </c>
      <c r="DU365" s="101">
        <f t="shared" si="440"/>
        <v>0</v>
      </c>
      <c r="DV365" s="101">
        <f t="shared" si="441"/>
        <v>0</v>
      </c>
      <c r="DW365" s="101">
        <f t="shared" si="442"/>
        <v>0</v>
      </c>
      <c r="DX365" s="311">
        <f t="shared" si="443"/>
        <v>0</v>
      </c>
      <c r="DY365" s="101">
        <f t="shared" si="444"/>
        <v>0</v>
      </c>
      <c r="DZ365" s="101">
        <f t="shared" si="445"/>
        <v>0</v>
      </c>
      <c r="EA365" s="101">
        <f t="shared" si="446"/>
        <v>0</v>
      </c>
      <c r="EB365" s="101">
        <f t="shared" si="447"/>
        <v>0</v>
      </c>
      <c r="EC365" s="101">
        <f t="shared" si="448"/>
        <v>0</v>
      </c>
      <c r="ED365" s="101">
        <f t="shared" si="449"/>
        <v>0</v>
      </c>
      <c r="EE365" s="101">
        <f t="shared" si="450"/>
        <v>0</v>
      </c>
      <c r="EF365" s="101">
        <f t="shared" si="451"/>
        <v>0</v>
      </c>
      <c r="EG365" s="101">
        <f t="shared" si="452"/>
        <v>0</v>
      </c>
      <c r="EH365" s="101">
        <f t="shared" si="453"/>
        <v>0</v>
      </c>
      <c r="EI365" s="101">
        <f t="shared" si="454"/>
        <v>0</v>
      </c>
      <c r="EJ365" s="101">
        <f t="shared" si="455"/>
        <v>0</v>
      </c>
      <c r="EK365" s="101">
        <f t="shared" si="456"/>
        <v>0</v>
      </c>
      <c r="EL365" s="101">
        <f t="shared" si="457"/>
        <v>0</v>
      </c>
      <c r="EM365" s="101">
        <f t="shared" si="458"/>
        <v>0</v>
      </c>
      <c r="EN365" s="101">
        <f t="shared" si="459"/>
        <v>0</v>
      </c>
      <c r="EO365" s="101">
        <f t="shared" si="460"/>
        <v>0</v>
      </c>
      <c r="EP365" s="101">
        <f t="shared" si="461"/>
        <v>0</v>
      </c>
      <c r="EQ365" s="101">
        <f t="shared" si="462"/>
        <v>0</v>
      </c>
    </row>
    <row r="366" spans="2:147" ht="21.75" customHeight="1" x14ac:dyDescent="0.45">
      <c r="B366" s="133" t="str">
        <f>IF(Data!B365&lt;&gt;"",Data!B365,"")</f>
        <v/>
      </c>
      <c r="C366" s="158" t="str">
        <f>IF(Data!C365&lt;&gt;"",Data!C365,"")</f>
        <v/>
      </c>
      <c r="D366" s="106" t="str">
        <f>IF(Data!D365&lt;&gt;"",Data!D365,"")</f>
        <v/>
      </c>
      <c r="E366" s="140">
        <f>IF(AND(I366=1,Data!T365=0),0,IF(I366=999,999,Data!T365))</f>
        <v>999</v>
      </c>
      <c r="F366" s="140" t="str">
        <f t="shared" si="463"/>
        <v/>
      </c>
      <c r="G366" s="140" t="str">
        <f>IF(Data!K365&lt;&gt;"",Data!K365,"")</f>
        <v/>
      </c>
      <c r="H366" s="141" t="str">
        <f>IF(Data!L365&lt;&gt;"",Data!L365,"")</f>
        <v/>
      </c>
      <c r="I366" s="63">
        <f>IF(Data!M365&lt;&gt;"",Data!M365,"")</f>
        <v>999</v>
      </c>
      <c r="J366" s="63">
        <f t="shared" si="464"/>
        <v>0</v>
      </c>
      <c r="L366" s="64" t="str">
        <f t="shared" si="465"/>
        <v/>
      </c>
      <c r="N366" s="63">
        <f t="shared" si="466"/>
        <v>0</v>
      </c>
      <c r="P366" s="64" t="str">
        <f t="shared" si="467"/>
        <v/>
      </c>
      <c r="R366" s="63">
        <f t="shared" si="468"/>
        <v>0</v>
      </c>
      <c r="S366" s="64" t="str">
        <f t="shared" si="469"/>
        <v/>
      </c>
      <c r="W366" s="310">
        <f t="shared" si="470"/>
        <v>999</v>
      </c>
      <c r="Y366" s="65">
        <f t="shared" si="471"/>
        <v>0</v>
      </c>
      <c r="Z366" s="65">
        <f t="shared" si="472"/>
        <v>0</v>
      </c>
      <c r="AA366" s="65">
        <f t="shared" si="473"/>
        <v>0</v>
      </c>
      <c r="AB366" s="65">
        <f t="shared" si="474"/>
        <v>0</v>
      </c>
      <c r="AC366" s="341">
        <f t="shared" si="475"/>
        <v>0</v>
      </c>
      <c r="AD366" s="65">
        <f t="shared" si="476"/>
        <v>0</v>
      </c>
      <c r="AE366" s="65">
        <f t="shared" si="477"/>
        <v>0</v>
      </c>
      <c r="AF366" s="65">
        <f t="shared" si="478"/>
        <v>0</v>
      </c>
      <c r="AG366" s="65">
        <f t="shared" si="479"/>
        <v>0</v>
      </c>
      <c r="AH366" s="65">
        <f t="shared" si="480"/>
        <v>0</v>
      </c>
      <c r="AI366" s="65">
        <f t="shared" si="481"/>
        <v>0</v>
      </c>
      <c r="AJ366" s="65">
        <f t="shared" si="482"/>
        <v>0</v>
      </c>
      <c r="AK366" s="65">
        <f t="shared" si="483"/>
        <v>0</v>
      </c>
      <c r="AL366" s="65">
        <f t="shared" si="484"/>
        <v>0</v>
      </c>
      <c r="AM366" s="65">
        <f t="shared" si="485"/>
        <v>0</v>
      </c>
      <c r="AN366" s="65">
        <f t="shared" si="486"/>
        <v>0</v>
      </c>
      <c r="AO366" s="65">
        <f t="shared" si="487"/>
        <v>0</v>
      </c>
      <c r="AP366" s="65">
        <f t="shared" si="488"/>
        <v>0</v>
      </c>
      <c r="AQ366" s="65">
        <f t="shared" si="489"/>
        <v>0</v>
      </c>
      <c r="AR366" s="65">
        <f t="shared" si="490"/>
        <v>0</v>
      </c>
      <c r="AS366" s="65">
        <f t="shared" si="491"/>
        <v>0</v>
      </c>
      <c r="AT366" s="65">
        <f t="shared" si="492"/>
        <v>0</v>
      </c>
      <c r="AU366" s="65">
        <f t="shared" si="493"/>
        <v>0</v>
      </c>
      <c r="AV366" s="65">
        <f t="shared" si="494"/>
        <v>0</v>
      </c>
      <c r="AW366" s="65">
        <f t="shared" si="495"/>
        <v>0</v>
      </c>
      <c r="AX366" s="65">
        <f t="shared" si="496"/>
        <v>0</v>
      </c>
      <c r="AY366" s="65">
        <f t="shared" si="497"/>
        <v>0</v>
      </c>
      <c r="AZ366" s="65">
        <f t="shared" si="498"/>
        <v>0</v>
      </c>
      <c r="BA366" s="65">
        <f t="shared" si="499"/>
        <v>0</v>
      </c>
      <c r="BB366" s="65">
        <f t="shared" si="500"/>
        <v>0</v>
      </c>
      <c r="BC366" s="65">
        <f t="shared" si="501"/>
        <v>0</v>
      </c>
      <c r="BD366" s="65">
        <f t="shared" si="502"/>
        <v>0</v>
      </c>
      <c r="BE366" s="65">
        <f t="shared" si="503"/>
        <v>0</v>
      </c>
      <c r="BF366" s="65">
        <f t="shared" si="504"/>
        <v>0</v>
      </c>
      <c r="BG366" s="65">
        <f t="shared" si="505"/>
        <v>0</v>
      </c>
      <c r="BI366" s="371">
        <v>2111</v>
      </c>
      <c r="BJ366" s="342">
        <v>15.974993364503153</v>
      </c>
      <c r="BK366" s="342">
        <v>19.749995576335436</v>
      </c>
      <c r="BL366" s="342">
        <v>21.637496682251573</v>
      </c>
      <c r="BM366" s="342">
        <v>23.524997788167717</v>
      </c>
      <c r="BN366" s="342">
        <v>27.3</v>
      </c>
      <c r="BO366" s="342">
        <v>34.850004423664565</v>
      </c>
      <c r="BP366" s="342">
        <v>38.625006635496845</v>
      </c>
      <c r="BQ366" s="342">
        <v>42.400008847329126</v>
      </c>
      <c r="BR366" s="342">
        <v>49.950013270993693</v>
      </c>
      <c r="BS366" s="65"/>
      <c r="BT366" s="371">
        <v>2111</v>
      </c>
      <c r="BU366" s="342">
        <v>114.75175075032156</v>
      </c>
      <c r="BV366" s="342">
        <v>120.33450050021438</v>
      </c>
      <c r="BW366" s="342">
        <v>123.12587537516077</v>
      </c>
      <c r="BX366" s="342">
        <v>125.91725025010719</v>
      </c>
      <c r="BY366" s="342">
        <v>131.5</v>
      </c>
      <c r="BZ366" s="342">
        <v>137.72077829273769</v>
      </c>
      <c r="CA366" s="342">
        <v>140.83116743910654</v>
      </c>
      <c r="CB366" s="342">
        <v>143.94155658547538</v>
      </c>
      <c r="CC366" s="342">
        <v>150.1623348782131</v>
      </c>
      <c r="CE366" s="385">
        <v>106.25</v>
      </c>
      <c r="CF366" s="342">
        <v>13.446828742930645</v>
      </c>
      <c r="CG366" s="342">
        <v>14.722885828620431</v>
      </c>
      <c r="CH366" s="342">
        <v>15.360914371465324</v>
      </c>
      <c r="CI366" s="342">
        <v>15.998942914310216</v>
      </c>
      <c r="CJ366" s="342">
        <v>17.274999999999999</v>
      </c>
      <c r="CK366" s="342">
        <v>19.202377889843945</v>
      </c>
      <c r="CL366" s="342">
        <v>20.166066834765921</v>
      </c>
      <c r="CM366" s="342">
        <v>21.129755779687891</v>
      </c>
      <c r="CN366" s="342">
        <v>23.05713366953184</v>
      </c>
      <c r="CO366" s="342">
        <v>13.047444823291613</v>
      </c>
      <c r="CP366" s="342">
        <v>14.389963215527743</v>
      </c>
      <c r="CQ366" s="342">
        <v>15.061222411645808</v>
      </c>
      <c r="CR366" s="342">
        <v>15.732481607763873</v>
      </c>
      <c r="CS366" s="342">
        <v>17.074999999999999</v>
      </c>
      <c r="CT366" s="342">
        <v>19.055546935081018</v>
      </c>
      <c r="CU366" s="342">
        <v>20.045820402621533</v>
      </c>
      <c r="CV366" s="342">
        <v>21.036093870162041</v>
      </c>
      <c r="CW366" s="342">
        <v>23.016640805243064</v>
      </c>
      <c r="CY366" s="101">
        <f t="shared" si="506"/>
        <v>0</v>
      </c>
      <c r="CZ366" s="101">
        <f t="shared" si="507"/>
        <v>0</v>
      </c>
      <c r="DB366" s="101">
        <f t="shared" si="508"/>
        <v>0</v>
      </c>
      <c r="DD366" s="311">
        <f t="shared" si="509"/>
        <v>0</v>
      </c>
      <c r="DE366" s="311"/>
      <c r="DF366" s="101">
        <f t="shared" si="425"/>
        <v>0</v>
      </c>
      <c r="DG366" s="101">
        <f t="shared" si="426"/>
        <v>0</v>
      </c>
      <c r="DH366" s="101">
        <f t="shared" si="427"/>
        <v>0</v>
      </c>
      <c r="DI366" s="101">
        <f t="shared" si="428"/>
        <v>0</v>
      </c>
      <c r="DJ366" s="311">
        <f t="shared" si="429"/>
        <v>0</v>
      </c>
      <c r="DK366" s="311">
        <f t="shared" si="430"/>
        <v>0</v>
      </c>
      <c r="DL366" s="101">
        <f t="shared" si="431"/>
        <v>0</v>
      </c>
      <c r="DM366" s="101">
        <f t="shared" si="432"/>
        <v>0</v>
      </c>
      <c r="DN366" s="101">
        <f t="shared" si="433"/>
        <v>0</v>
      </c>
      <c r="DO366" s="101">
        <f t="shared" si="434"/>
        <v>0</v>
      </c>
      <c r="DP366" s="101">
        <f t="shared" si="435"/>
        <v>0</v>
      </c>
      <c r="DQ366" s="101">
        <f t="shared" si="436"/>
        <v>0</v>
      </c>
      <c r="DR366" s="101">
        <f t="shared" si="437"/>
        <v>0</v>
      </c>
      <c r="DS366" s="101">
        <f t="shared" si="438"/>
        <v>0</v>
      </c>
      <c r="DT366" s="101">
        <f t="shared" si="439"/>
        <v>0</v>
      </c>
      <c r="DU366" s="101">
        <f t="shared" si="440"/>
        <v>0</v>
      </c>
      <c r="DV366" s="101">
        <f t="shared" si="441"/>
        <v>0</v>
      </c>
      <c r="DW366" s="101">
        <f t="shared" si="442"/>
        <v>0</v>
      </c>
      <c r="DX366" s="311">
        <f t="shared" si="443"/>
        <v>0</v>
      </c>
      <c r="DY366" s="101">
        <f t="shared" si="444"/>
        <v>0</v>
      </c>
      <c r="DZ366" s="101">
        <f t="shared" si="445"/>
        <v>0</v>
      </c>
      <c r="EA366" s="101">
        <f t="shared" si="446"/>
        <v>0</v>
      </c>
      <c r="EB366" s="101">
        <f t="shared" si="447"/>
        <v>0</v>
      </c>
      <c r="EC366" s="101">
        <f t="shared" si="448"/>
        <v>0</v>
      </c>
      <c r="ED366" s="101">
        <f t="shared" si="449"/>
        <v>0</v>
      </c>
      <c r="EE366" s="101">
        <f t="shared" si="450"/>
        <v>0</v>
      </c>
      <c r="EF366" s="101">
        <f t="shared" si="451"/>
        <v>0</v>
      </c>
      <c r="EG366" s="101">
        <f t="shared" si="452"/>
        <v>0</v>
      </c>
      <c r="EH366" s="101">
        <f t="shared" si="453"/>
        <v>0</v>
      </c>
      <c r="EI366" s="101">
        <f t="shared" si="454"/>
        <v>0</v>
      </c>
      <c r="EJ366" s="101">
        <f t="shared" si="455"/>
        <v>0</v>
      </c>
      <c r="EK366" s="101">
        <f t="shared" si="456"/>
        <v>0</v>
      </c>
      <c r="EL366" s="101">
        <f t="shared" si="457"/>
        <v>0</v>
      </c>
      <c r="EM366" s="101">
        <f t="shared" si="458"/>
        <v>0</v>
      </c>
      <c r="EN366" s="101">
        <f t="shared" si="459"/>
        <v>0</v>
      </c>
      <c r="EO366" s="101">
        <f t="shared" si="460"/>
        <v>0</v>
      </c>
      <c r="EP366" s="101">
        <f t="shared" si="461"/>
        <v>0</v>
      </c>
      <c r="EQ366" s="101">
        <f t="shared" si="462"/>
        <v>0</v>
      </c>
    </row>
    <row r="367" spans="2:147" ht="21.75" customHeight="1" x14ac:dyDescent="0.45">
      <c r="B367" s="133" t="str">
        <f>IF(Data!B366&lt;&gt;"",Data!B366,"")</f>
        <v/>
      </c>
      <c r="C367" s="158" t="str">
        <f>IF(Data!C366&lt;&gt;"",Data!C366,"")</f>
        <v/>
      </c>
      <c r="D367" s="106" t="str">
        <f>IF(Data!D366&lt;&gt;"",Data!D366,"")</f>
        <v/>
      </c>
      <c r="E367" s="140">
        <f>IF(AND(I367=1,Data!T366=0),0,IF(I367=999,999,Data!T366))</f>
        <v>999</v>
      </c>
      <c r="F367" s="140" t="str">
        <f t="shared" si="463"/>
        <v/>
      </c>
      <c r="G367" s="140" t="str">
        <f>IF(Data!K366&lt;&gt;"",Data!K366,"")</f>
        <v/>
      </c>
      <c r="H367" s="141" t="str">
        <f>IF(Data!L366&lt;&gt;"",Data!L366,"")</f>
        <v/>
      </c>
      <c r="I367" s="63">
        <f>IF(Data!M366&lt;&gt;"",Data!M366,"")</f>
        <v>999</v>
      </c>
      <c r="J367" s="63">
        <f t="shared" si="464"/>
        <v>0</v>
      </c>
      <c r="L367" s="64" t="str">
        <f t="shared" si="465"/>
        <v/>
      </c>
      <c r="N367" s="63">
        <f t="shared" si="466"/>
        <v>0</v>
      </c>
      <c r="P367" s="64" t="str">
        <f t="shared" si="467"/>
        <v/>
      </c>
      <c r="R367" s="63">
        <f t="shared" si="468"/>
        <v>0</v>
      </c>
      <c r="S367" s="64" t="str">
        <f t="shared" si="469"/>
        <v/>
      </c>
      <c r="W367" s="310">
        <f t="shared" si="470"/>
        <v>999</v>
      </c>
      <c r="Y367" s="65">
        <f t="shared" si="471"/>
        <v>0</v>
      </c>
      <c r="Z367" s="65">
        <f t="shared" si="472"/>
        <v>0</v>
      </c>
      <c r="AA367" s="65">
        <f t="shared" si="473"/>
        <v>0</v>
      </c>
      <c r="AB367" s="65">
        <f t="shared" si="474"/>
        <v>0</v>
      </c>
      <c r="AC367" s="341">
        <f t="shared" si="475"/>
        <v>0</v>
      </c>
      <c r="AD367" s="65">
        <f t="shared" si="476"/>
        <v>0</v>
      </c>
      <c r="AE367" s="65">
        <f t="shared" si="477"/>
        <v>0</v>
      </c>
      <c r="AF367" s="65">
        <f t="shared" si="478"/>
        <v>0</v>
      </c>
      <c r="AG367" s="65">
        <f t="shared" si="479"/>
        <v>0</v>
      </c>
      <c r="AH367" s="65">
        <f t="shared" si="480"/>
        <v>0</v>
      </c>
      <c r="AI367" s="65">
        <f t="shared" si="481"/>
        <v>0</v>
      </c>
      <c r="AJ367" s="65">
        <f t="shared" si="482"/>
        <v>0</v>
      </c>
      <c r="AK367" s="65">
        <f t="shared" si="483"/>
        <v>0</v>
      </c>
      <c r="AL367" s="65">
        <f t="shared" si="484"/>
        <v>0</v>
      </c>
      <c r="AM367" s="65">
        <f t="shared" si="485"/>
        <v>0</v>
      </c>
      <c r="AN367" s="65">
        <f t="shared" si="486"/>
        <v>0</v>
      </c>
      <c r="AO367" s="65">
        <f t="shared" si="487"/>
        <v>0</v>
      </c>
      <c r="AP367" s="65">
        <f t="shared" si="488"/>
        <v>0</v>
      </c>
      <c r="AQ367" s="65">
        <f t="shared" si="489"/>
        <v>0</v>
      </c>
      <c r="AR367" s="65">
        <f t="shared" si="490"/>
        <v>0</v>
      </c>
      <c r="AS367" s="65">
        <f t="shared" si="491"/>
        <v>0</v>
      </c>
      <c r="AT367" s="65">
        <f t="shared" si="492"/>
        <v>0</v>
      </c>
      <c r="AU367" s="65">
        <f t="shared" si="493"/>
        <v>0</v>
      </c>
      <c r="AV367" s="65">
        <f t="shared" si="494"/>
        <v>0</v>
      </c>
      <c r="AW367" s="65">
        <f t="shared" si="495"/>
        <v>0</v>
      </c>
      <c r="AX367" s="65">
        <f t="shared" si="496"/>
        <v>0</v>
      </c>
      <c r="AY367" s="65">
        <f t="shared" si="497"/>
        <v>0</v>
      </c>
      <c r="AZ367" s="65">
        <f t="shared" si="498"/>
        <v>0</v>
      </c>
      <c r="BA367" s="65">
        <f t="shared" si="499"/>
        <v>0</v>
      </c>
      <c r="BB367" s="65">
        <f t="shared" si="500"/>
        <v>0</v>
      </c>
      <c r="BC367" s="65">
        <f t="shared" si="501"/>
        <v>0</v>
      </c>
      <c r="BD367" s="65">
        <f t="shared" si="502"/>
        <v>0</v>
      </c>
      <c r="BE367" s="65">
        <f t="shared" si="503"/>
        <v>0</v>
      </c>
      <c r="BF367" s="65">
        <f t="shared" si="504"/>
        <v>0</v>
      </c>
      <c r="BG367" s="65">
        <f t="shared" si="505"/>
        <v>0</v>
      </c>
      <c r="BI367" s="371">
        <v>2112</v>
      </c>
      <c r="BJ367" s="342">
        <v>16.174993364503152</v>
      </c>
      <c r="BK367" s="342">
        <v>19.949995576335436</v>
      </c>
      <c r="BL367" s="342">
        <v>21.837496682251579</v>
      </c>
      <c r="BM367" s="342">
        <v>23.72499778816772</v>
      </c>
      <c r="BN367" s="342">
        <v>27.5</v>
      </c>
      <c r="BO367" s="342">
        <v>35.156342514138714</v>
      </c>
      <c r="BP367" s="342">
        <v>38.984513771208071</v>
      </c>
      <c r="BQ367" s="342">
        <v>42.812685028277421</v>
      </c>
      <c r="BR367" s="342">
        <v>50.469027542416136</v>
      </c>
      <c r="BS367" s="65"/>
      <c r="BT367" s="371">
        <v>2112</v>
      </c>
      <c r="BU367" s="342">
        <v>115.09224361461035</v>
      </c>
      <c r="BV367" s="342">
        <v>120.72816240974024</v>
      </c>
      <c r="BW367" s="342">
        <v>123.54612180730518</v>
      </c>
      <c r="BX367" s="342">
        <v>126.36408120487012</v>
      </c>
      <c r="BY367" s="342">
        <v>132</v>
      </c>
      <c r="BZ367" s="342">
        <v>138.27394733797479</v>
      </c>
      <c r="CA367" s="342">
        <v>141.41092100696218</v>
      </c>
      <c r="CB367" s="342">
        <v>144.54789467594958</v>
      </c>
      <c r="CC367" s="342">
        <v>150.82184201392437</v>
      </c>
      <c r="CE367" s="385">
        <v>106.5</v>
      </c>
      <c r="CF367" s="342">
        <v>13.521828742930644</v>
      </c>
      <c r="CG367" s="342">
        <v>14.79788582862043</v>
      </c>
      <c r="CH367" s="342">
        <v>15.435914371465323</v>
      </c>
      <c r="CI367" s="342">
        <v>16.073942914310216</v>
      </c>
      <c r="CJ367" s="342">
        <v>17.350000000000001</v>
      </c>
      <c r="CK367" s="342">
        <v>19.290670151153215</v>
      </c>
      <c r="CL367" s="342">
        <v>20.261005226729822</v>
      </c>
      <c r="CM367" s="342">
        <v>21.231340302306428</v>
      </c>
      <c r="CN367" s="342">
        <v>23.172010453459645</v>
      </c>
      <c r="CO367" s="342">
        <v>13.082568039363808</v>
      </c>
      <c r="CP367" s="342">
        <v>14.438378692909206</v>
      </c>
      <c r="CQ367" s="342">
        <v>15.116284019681904</v>
      </c>
      <c r="CR367" s="342">
        <v>15.794189346454603</v>
      </c>
      <c r="CS367" s="342">
        <v>17.149999999999999</v>
      </c>
      <c r="CT367" s="342">
        <v>19.143839196390289</v>
      </c>
      <c r="CU367" s="342">
        <v>20.140758794585437</v>
      </c>
      <c r="CV367" s="342">
        <v>21.137678392780579</v>
      </c>
      <c r="CW367" s="342">
        <v>23.131517589170869</v>
      </c>
      <c r="CY367" s="101">
        <f t="shared" si="506"/>
        <v>0</v>
      </c>
      <c r="CZ367" s="101">
        <f t="shared" si="507"/>
        <v>0</v>
      </c>
      <c r="DB367" s="101">
        <f t="shared" si="508"/>
        <v>0</v>
      </c>
      <c r="DD367" s="311">
        <f t="shared" si="509"/>
        <v>0</v>
      </c>
      <c r="DE367" s="311"/>
      <c r="DF367" s="101">
        <f t="shared" si="425"/>
        <v>0</v>
      </c>
      <c r="DG367" s="101">
        <f t="shared" si="426"/>
        <v>0</v>
      </c>
      <c r="DH367" s="101">
        <f t="shared" si="427"/>
        <v>0</v>
      </c>
      <c r="DI367" s="101">
        <f t="shared" si="428"/>
        <v>0</v>
      </c>
      <c r="DJ367" s="311">
        <f t="shared" si="429"/>
        <v>0</v>
      </c>
      <c r="DK367" s="311">
        <f t="shared" si="430"/>
        <v>0</v>
      </c>
      <c r="DL367" s="101">
        <f t="shared" si="431"/>
        <v>0</v>
      </c>
      <c r="DM367" s="101">
        <f t="shared" si="432"/>
        <v>0</v>
      </c>
      <c r="DN367" s="101">
        <f t="shared" si="433"/>
        <v>0</v>
      </c>
      <c r="DO367" s="101">
        <f t="shared" si="434"/>
        <v>0</v>
      </c>
      <c r="DP367" s="101">
        <f t="shared" si="435"/>
        <v>0</v>
      </c>
      <c r="DQ367" s="101">
        <f t="shared" si="436"/>
        <v>0</v>
      </c>
      <c r="DR367" s="101">
        <f t="shared" si="437"/>
        <v>0</v>
      </c>
      <c r="DS367" s="101">
        <f t="shared" si="438"/>
        <v>0</v>
      </c>
      <c r="DT367" s="101">
        <f t="shared" si="439"/>
        <v>0</v>
      </c>
      <c r="DU367" s="101">
        <f t="shared" si="440"/>
        <v>0</v>
      </c>
      <c r="DV367" s="101">
        <f t="shared" si="441"/>
        <v>0</v>
      </c>
      <c r="DW367" s="101">
        <f t="shared" si="442"/>
        <v>0</v>
      </c>
      <c r="DX367" s="311">
        <f t="shared" si="443"/>
        <v>0</v>
      </c>
      <c r="DY367" s="101">
        <f t="shared" si="444"/>
        <v>0</v>
      </c>
      <c r="DZ367" s="101">
        <f t="shared" si="445"/>
        <v>0</v>
      </c>
      <c r="EA367" s="101">
        <f t="shared" si="446"/>
        <v>0</v>
      </c>
      <c r="EB367" s="101">
        <f t="shared" si="447"/>
        <v>0</v>
      </c>
      <c r="EC367" s="101">
        <f t="shared" si="448"/>
        <v>0</v>
      </c>
      <c r="ED367" s="101">
        <f t="shared" si="449"/>
        <v>0</v>
      </c>
      <c r="EE367" s="101">
        <f t="shared" si="450"/>
        <v>0</v>
      </c>
      <c r="EF367" s="101">
        <f t="shared" si="451"/>
        <v>0</v>
      </c>
      <c r="EG367" s="101">
        <f t="shared" si="452"/>
        <v>0</v>
      </c>
      <c r="EH367" s="101">
        <f t="shared" si="453"/>
        <v>0</v>
      </c>
      <c r="EI367" s="101">
        <f t="shared" si="454"/>
        <v>0</v>
      </c>
      <c r="EJ367" s="101">
        <f t="shared" si="455"/>
        <v>0</v>
      </c>
      <c r="EK367" s="101">
        <f t="shared" si="456"/>
        <v>0</v>
      </c>
      <c r="EL367" s="101">
        <f t="shared" si="457"/>
        <v>0</v>
      </c>
      <c r="EM367" s="101">
        <f t="shared" si="458"/>
        <v>0</v>
      </c>
      <c r="EN367" s="101">
        <f t="shared" si="459"/>
        <v>0</v>
      </c>
      <c r="EO367" s="101">
        <f t="shared" si="460"/>
        <v>0</v>
      </c>
      <c r="EP367" s="101">
        <f t="shared" si="461"/>
        <v>0</v>
      </c>
      <c r="EQ367" s="101">
        <f t="shared" si="462"/>
        <v>0</v>
      </c>
    </row>
    <row r="368" spans="2:147" ht="21.75" customHeight="1" x14ac:dyDescent="0.45">
      <c r="B368" s="133" t="str">
        <f>IF(Data!B367&lt;&gt;"",Data!B367,"")</f>
        <v/>
      </c>
      <c r="C368" s="158" t="str">
        <f>IF(Data!C367&lt;&gt;"",Data!C367,"")</f>
        <v/>
      </c>
      <c r="D368" s="106" t="str">
        <f>IF(Data!D367&lt;&gt;"",Data!D367,"")</f>
        <v/>
      </c>
      <c r="E368" s="140">
        <f>IF(AND(I368=1,Data!T367=0),0,IF(I368=999,999,Data!T367))</f>
        <v>999</v>
      </c>
      <c r="F368" s="140" t="str">
        <f t="shared" si="463"/>
        <v/>
      </c>
      <c r="G368" s="140" t="str">
        <f>IF(Data!K367&lt;&gt;"",Data!K367,"")</f>
        <v/>
      </c>
      <c r="H368" s="141" t="str">
        <f>IF(Data!L367&lt;&gt;"",Data!L367,"")</f>
        <v/>
      </c>
      <c r="I368" s="63">
        <f>IF(Data!M367&lt;&gt;"",Data!M367,"")</f>
        <v>999</v>
      </c>
      <c r="J368" s="63">
        <f t="shared" si="464"/>
        <v>0</v>
      </c>
      <c r="L368" s="64" t="str">
        <f t="shared" si="465"/>
        <v/>
      </c>
      <c r="N368" s="63">
        <f t="shared" si="466"/>
        <v>0</v>
      </c>
      <c r="P368" s="64" t="str">
        <f t="shared" si="467"/>
        <v/>
      </c>
      <c r="R368" s="63">
        <f t="shared" si="468"/>
        <v>0</v>
      </c>
      <c r="S368" s="64" t="str">
        <f t="shared" si="469"/>
        <v/>
      </c>
      <c r="W368" s="310">
        <f t="shared" si="470"/>
        <v>999</v>
      </c>
      <c r="Y368" s="65">
        <f t="shared" si="471"/>
        <v>0</v>
      </c>
      <c r="Z368" s="65">
        <f t="shared" si="472"/>
        <v>0</v>
      </c>
      <c r="AA368" s="65">
        <f t="shared" si="473"/>
        <v>0</v>
      </c>
      <c r="AB368" s="65">
        <f t="shared" si="474"/>
        <v>0</v>
      </c>
      <c r="AC368" s="341">
        <f t="shared" si="475"/>
        <v>0</v>
      </c>
      <c r="AD368" s="65">
        <f t="shared" si="476"/>
        <v>0</v>
      </c>
      <c r="AE368" s="65">
        <f t="shared" si="477"/>
        <v>0</v>
      </c>
      <c r="AF368" s="65">
        <f t="shared" si="478"/>
        <v>0</v>
      </c>
      <c r="AG368" s="65">
        <f t="shared" si="479"/>
        <v>0</v>
      </c>
      <c r="AH368" s="65">
        <f t="shared" si="480"/>
        <v>0</v>
      </c>
      <c r="AI368" s="65">
        <f t="shared" si="481"/>
        <v>0</v>
      </c>
      <c r="AJ368" s="65">
        <f t="shared" si="482"/>
        <v>0</v>
      </c>
      <c r="AK368" s="65">
        <f t="shared" si="483"/>
        <v>0</v>
      </c>
      <c r="AL368" s="65">
        <f t="shared" si="484"/>
        <v>0</v>
      </c>
      <c r="AM368" s="65">
        <f t="shared" si="485"/>
        <v>0</v>
      </c>
      <c r="AN368" s="65">
        <f t="shared" si="486"/>
        <v>0</v>
      </c>
      <c r="AO368" s="65">
        <f t="shared" si="487"/>
        <v>0</v>
      </c>
      <c r="AP368" s="65">
        <f t="shared" si="488"/>
        <v>0</v>
      </c>
      <c r="AQ368" s="65">
        <f t="shared" si="489"/>
        <v>0</v>
      </c>
      <c r="AR368" s="65">
        <f t="shared" si="490"/>
        <v>0</v>
      </c>
      <c r="AS368" s="65">
        <f t="shared" si="491"/>
        <v>0</v>
      </c>
      <c r="AT368" s="65">
        <f t="shared" si="492"/>
        <v>0</v>
      </c>
      <c r="AU368" s="65">
        <f t="shared" si="493"/>
        <v>0</v>
      </c>
      <c r="AV368" s="65">
        <f t="shared" si="494"/>
        <v>0</v>
      </c>
      <c r="AW368" s="65">
        <f t="shared" si="495"/>
        <v>0</v>
      </c>
      <c r="AX368" s="65">
        <f t="shared" si="496"/>
        <v>0</v>
      </c>
      <c r="AY368" s="65">
        <f t="shared" si="497"/>
        <v>0</v>
      </c>
      <c r="AZ368" s="65">
        <f t="shared" si="498"/>
        <v>0</v>
      </c>
      <c r="BA368" s="65">
        <f t="shared" si="499"/>
        <v>0</v>
      </c>
      <c r="BB368" s="65">
        <f t="shared" si="500"/>
        <v>0</v>
      </c>
      <c r="BC368" s="65">
        <f t="shared" si="501"/>
        <v>0</v>
      </c>
      <c r="BD368" s="65">
        <f t="shared" si="502"/>
        <v>0</v>
      </c>
      <c r="BE368" s="65">
        <f t="shared" si="503"/>
        <v>0</v>
      </c>
      <c r="BF368" s="65">
        <f t="shared" si="504"/>
        <v>0</v>
      </c>
      <c r="BG368" s="65">
        <f t="shared" si="505"/>
        <v>0</v>
      </c>
      <c r="BI368" s="371">
        <v>2113</v>
      </c>
      <c r="BJ368" s="342">
        <v>16.15597909308071</v>
      </c>
      <c r="BK368" s="342">
        <v>20.03731939538714</v>
      </c>
      <c r="BL368" s="342">
        <v>21.977989546540357</v>
      </c>
      <c r="BM368" s="342">
        <v>23.91865969769357</v>
      </c>
      <c r="BN368" s="342">
        <v>27.8</v>
      </c>
      <c r="BO368" s="342">
        <v>35.562680604612858</v>
      </c>
      <c r="BP368" s="342">
        <v>39.444020906919285</v>
      </c>
      <c r="BQ368" s="342">
        <v>43.325361209225719</v>
      </c>
      <c r="BR368" s="342">
        <v>51.088041813838579</v>
      </c>
      <c r="BS368" s="65"/>
      <c r="BT368" s="371">
        <v>2113</v>
      </c>
      <c r="BU368" s="342">
        <v>115.43273647889912</v>
      </c>
      <c r="BV368" s="342">
        <v>121.12182431926608</v>
      </c>
      <c r="BW368" s="342">
        <v>123.96636823944955</v>
      </c>
      <c r="BX368" s="342">
        <v>126.81091215963303</v>
      </c>
      <c r="BY368" s="342">
        <v>132.5</v>
      </c>
      <c r="BZ368" s="342">
        <v>138.82711638321186</v>
      </c>
      <c r="CA368" s="342">
        <v>141.99067457481777</v>
      </c>
      <c r="CB368" s="342">
        <v>145.15423276642372</v>
      </c>
      <c r="CC368" s="342">
        <v>151.48134914963558</v>
      </c>
      <c r="CE368" s="385">
        <v>106.75</v>
      </c>
      <c r="CF368" s="342">
        <v>13.596828742930644</v>
      </c>
      <c r="CG368" s="342">
        <v>14.872885828620429</v>
      </c>
      <c r="CH368" s="342">
        <v>15.510914371465322</v>
      </c>
      <c r="CI368" s="342">
        <v>16.148942914310215</v>
      </c>
      <c r="CJ368" s="342">
        <v>17.425000000000001</v>
      </c>
      <c r="CK368" s="342">
        <v>19.378962412462485</v>
      </c>
      <c r="CL368" s="342">
        <v>20.355943618693725</v>
      </c>
      <c r="CM368" s="342">
        <v>21.332924824924966</v>
      </c>
      <c r="CN368" s="342">
        <v>23.28688723738745</v>
      </c>
      <c r="CO368" s="342">
        <v>13.117691255436004</v>
      </c>
      <c r="CP368" s="342">
        <v>14.486794170290668</v>
      </c>
      <c r="CQ368" s="342">
        <v>15.171345627718001</v>
      </c>
      <c r="CR368" s="342">
        <v>15.855897085145333</v>
      </c>
      <c r="CS368" s="342">
        <v>17.225000000000001</v>
      </c>
      <c r="CT368" s="342">
        <v>19.232131457699559</v>
      </c>
      <c r="CU368" s="342">
        <v>20.235697186549341</v>
      </c>
      <c r="CV368" s="342">
        <v>21.239262915399117</v>
      </c>
      <c r="CW368" s="342">
        <v>23.246394373098674</v>
      </c>
      <c r="CY368" s="101">
        <f t="shared" si="506"/>
        <v>0</v>
      </c>
      <c r="CZ368" s="101">
        <f t="shared" si="507"/>
        <v>0</v>
      </c>
      <c r="DB368" s="101">
        <f t="shared" si="508"/>
        <v>0</v>
      </c>
      <c r="DD368" s="311">
        <f t="shared" si="509"/>
        <v>0</v>
      </c>
      <c r="DE368" s="311"/>
      <c r="DF368" s="101">
        <f t="shared" si="425"/>
        <v>0</v>
      </c>
      <c r="DG368" s="101">
        <f t="shared" si="426"/>
        <v>0</v>
      </c>
      <c r="DH368" s="101">
        <f t="shared" si="427"/>
        <v>0</v>
      </c>
      <c r="DI368" s="101">
        <f t="shared" si="428"/>
        <v>0</v>
      </c>
      <c r="DJ368" s="311">
        <f t="shared" si="429"/>
        <v>0</v>
      </c>
      <c r="DK368" s="311">
        <f t="shared" si="430"/>
        <v>0</v>
      </c>
      <c r="DL368" s="101">
        <f t="shared" si="431"/>
        <v>0</v>
      </c>
      <c r="DM368" s="101">
        <f t="shared" si="432"/>
        <v>0</v>
      </c>
      <c r="DN368" s="101">
        <f t="shared" si="433"/>
        <v>0</v>
      </c>
      <c r="DO368" s="101">
        <f t="shared" si="434"/>
        <v>0</v>
      </c>
      <c r="DP368" s="101">
        <f t="shared" si="435"/>
        <v>0</v>
      </c>
      <c r="DQ368" s="101">
        <f t="shared" si="436"/>
        <v>0</v>
      </c>
      <c r="DR368" s="101">
        <f t="shared" si="437"/>
        <v>0</v>
      </c>
      <c r="DS368" s="101">
        <f t="shared" si="438"/>
        <v>0</v>
      </c>
      <c r="DT368" s="101">
        <f t="shared" si="439"/>
        <v>0</v>
      </c>
      <c r="DU368" s="101">
        <f t="shared" si="440"/>
        <v>0</v>
      </c>
      <c r="DV368" s="101">
        <f t="shared" si="441"/>
        <v>0</v>
      </c>
      <c r="DW368" s="101">
        <f t="shared" si="442"/>
        <v>0</v>
      </c>
      <c r="DX368" s="311">
        <f t="shared" si="443"/>
        <v>0</v>
      </c>
      <c r="DY368" s="101">
        <f t="shared" si="444"/>
        <v>0</v>
      </c>
      <c r="DZ368" s="101">
        <f t="shared" si="445"/>
        <v>0</v>
      </c>
      <c r="EA368" s="101">
        <f t="shared" si="446"/>
        <v>0</v>
      </c>
      <c r="EB368" s="101">
        <f t="shared" si="447"/>
        <v>0</v>
      </c>
      <c r="EC368" s="101">
        <f t="shared" si="448"/>
        <v>0</v>
      </c>
      <c r="ED368" s="101">
        <f t="shared" si="449"/>
        <v>0</v>
      </c>
      <c r="EE368" s="101">
        <f t="shared" si="450"/>
        <v>0</v>
      </c>
      <c r="EF368" s="101">
        <f t="shared" si="451"/>
        <v>0</v>
      </c>
      <c r="EG368" s="101">
        <f t="shared" si="452"/>
        <v>0</v>
      </c>
      <c r="EH368" s="101">
        <f t="shared" si="453"/>
        <v>0</v>
      </c>
      <c r="EI368" s="101">
        <f t="shared" si="454"/>
        <v>0</v>
      </c>
      <c r="EJ368" s="101">
        <f t="shared" si="455"/>
        <v>0</v>
      </c>
      <c r="EK368" s="101">
        <f t="shared" si="456"/>
        <v>0</v>
      </c>
      <c r="EL368" s="101">
        <f t="shared" si="457"/>
        <v>0</v>
      </c>
      <c r="EM368" s="101">
        <f t="shared" si="458"/>
        <v>0</v>
      </c>
      <c r="EN368" s="101">
        <f t="shared" si="459"/>
        <v>0</v>
      </c>
      <c r="EO368" s="101">
        <f t="shared" si="460"/>
        <v>0</v>
      </c>
      <c r="EP368" s="101">
        <f t="shared" si="461"/>
        <v>0</v>
      </c>
      <c r="EQ368" s="101">
        <f t="shared" si="462"/>
        <v>0</v>
      </c>
    </row>
    <row r="369" spans="2:147" ht="21.75" customHeight="1" x14ac:dyDescent="0.45">
      <c r="B369" s="133" t="str">
        <f>IF(Data!B368&lt;&gt;"",Data!B368,"")</f>
        <v/>
      </c>
      <c r="C369" s="158" t="str">
        <f>IF(Data!C368&lt;&gt;"",Data!C368,"")</f>
        <v/>
      </c>
      <c r="D369" s="106" t="str">
        <f>IF(Data!D368&lt;&gt;"",Data!D368,"")</f>
        <v/>
      </c>
      <c r="E369" s="140">
        <f>IF(AND(I369=1,Data!T368=0),0,IF(I369=999,999,Data!T368))</f>
        <v>999</v>
      </c>
      <c r="F369" s="140" t="str">
        <f t="shared" si="463"/>
        <v/>
      </c>
      <c r="G369" s="140" t="str">
        <f>IF(Data!K368&lt;&gt;"",Data!K368,"")</f>
        <v/>
      </c>
      <c r="H369" s="141" t="str">
        <f>IF(Data!L368&lt;&gt;"",Data!L368,"")</f>
        <v/>
      </c>
      <c r="I369" s="63">
        <f>IF(Data!M368&lt;&gt;"",Data!M368,"")</f>
        <v>999</v>
      </c>
      <c r="J369" s="63">
        <f t="shared" si="464"/>
        <v>0</v>
      </c>
      <c r="L369" s="64" t="str">
        <f t="shared" si="465"/>
        <v/>
      </c>
      <c r="N369" s="63">
        <f t="shared" si="466"/>
        <v>0</v>
      </c>
      <c r="P369" s="64" t="str">
        <f t="shared" si="467"/>
        <v/>
      </c>
      <c r="R369" s="63">
        <f t="shared" si="468"/>
        <v>0</v>
      </c>
      <c r="S369" s="64" t="str">
        <f t="shared" si="469"/>
        <v/>
      </c>
      <c r="W369" s="310">
        <f t="shared" si="470"/>
        <v>999</v>
      </c>
      <c r="Y369" s="65">
        <f t="shared" si="471"/>
        <v>0</v>
      </c>
      <c r="Z369" s="65">
        <f t="shared" si="472"/>
        <v>0</v>
      </c>
      <c r="AA369" s="65">
        <f t="shared" si="473"/>
        <v>0</v>
      </c>
      <c r="AB369" s="65">
        <f t="shared" si="474"/>
        <v>0</v>
      </c>
      <c r="AC369" s="341">
        <f t="shared" si="475"/>
        <v>0</v>
      </c>
      <c r="AD369" s="65">
        <f t="shared" si="476"/>
        <v>0</v>
      </c>
      <c r="AE369" s="65">
        <f t="shared" si="477"/>
        <v>0</v>
      </c>
      <c r="AF369" s="65">
        <f t="shared" si="478"/>
        <v>0</v>
      </c>
      <c r="AG369" s="65">
        <f t="shared" si="479"/>
        <v>0</v>
      </c>
      <c r="AH369" s="65">
        <f t="shared" si="480"/>
        <v>0</v>
      </c>
      <c r="AI369" s="65">
        <f t="shared" si="481"/>
        <v>0</v>
      </c>
      <c r="AJ369" s="65">
        <f t="shared" si="482"/>
        <v>0</v>
      </c>
      <c r="AK369" s="65">
        <f t="shared" si="483"/>
        <v>0</v>
      </c>
      <c r="AL369" s="65">
        <f t="shared" si="484"/>
        <v>0</v>
      </c>
      <c r="AM369" s="65">
        <f t="shared" si="485"/>
        <v>0</v>
      </c>
      <c r="AN369" s="65">
        <f t="shared" si="486"/>
        <v>0</v>
      </c>
      <c r="AO369" s="65">
        <f t="shared" si="487"/>
        <v>0</v>
      </c>
      <c r="AP369" s="65">
        <f t="shared" si="488"/>
        <v>0</v>
      </c>
      <c r="AQ369" s="65">
        <f t="shared" si="489"/>
        <v>0</v>
      </c>
      <c r="AR369" s="65">
        <f t="shared" si="490"/>
        <v>0</v>
      </c>
      <c r="AS369" s="65">
        <f t="shared" si="491"/>
        <v>0</v>
      </c>
      <c r="AT369" s="65">
        <f t="shared" si="492"/>
        <v>0</v>
      </c>
      <c r="AU369" s="65">
        <f t="shared" si="493"/>
        <v>0</v>
      </c>
      <c r="AV369" s="65">
        <f t="shared" si="494"/>
        <v>0</v>
      </c>
      <c r="AW369" s="65">
        <f t="shared" si="495"/>
        <v>0</v>
      </c>
      <c r="AX369" s="65">
        <f t="shared" si="496"/>
        <v>0</v>
      </c>
      <c r="AY369" s="65">
        <f t="shared" si="497"/>
        <v>0</v>
      </c>
      <c r="AZ369" s="65">
        <f t="shared" si="498"/>
        <v>0</v>
      </c>
      <c r="BA369" s="65">
        <f t="shared" si="499"/>
        <v>0</v>
      </c>
      <c r="BB369" s="65">
        <f t="shared" si="500"/>
        <v>0</v>
      </c>
      <c r="BC369" s="65">
        <f t="shared" si="501"/>
        <v>0</v>
      </c>
      <c r="BD369" s="65">
        <f t="shared" si="502"/>
        <v>0</v>
      </c>
      <c r="BE369" s="65">
        <f t="shared" si="503"/>
        <v>0</v>
      </c>
      <c r="BF369" s="65">
        <f t="shared" si="504"/>
        <v>0</v>
      </c>
      <c r="BG369" s="65">
        <f t="shared" si="505"/>
        <v>0</v>
      </c>
      <c r="BI369" s="371">
        <v>2114</v>
      </c>
      <c r="BJ369" s="342">
        <v>16.296471957369484</v>
      </c>
      <c r="BK369" s="342">
        <v>20.230981304912991</v>
      </c>
      <c r="BL369" s="342">
        <v>22.198235978684743</v>
      </c>
      <c r="BM369" s="342">
        <v>24.165490652456494</v>
      </c>
      <c r="BN369" s="342">
        <v>28.1</v>
      </c>
      <c r="BO369" s="342">
        <v>35.915849649849932</v>
      </c>
      <c r="BP369" s="342">
        <v>39.823774474774893</v>
      </c>
      <c r="BQ369" s="342">
        <v>43.731699299699869</v>
      </c>
      <c r="BR369" s="342">
        <v>51.5475489495498</v>
      </c>
      <c r="BS369" s="65"/>
      <c r="BT369" s="371">
        <v>2114</v>
      </c>
      <c r="BU369" s="342">
        <v>115.93273647889912</v>
      </c>
      <c r="BV369" s="342">
        <v>121.62182431926608</v>
      </c>
      <c r="BW369" s="342">
        <v>124.46636823944955</v>
      </c>
      <c r="BX369" s="342">
        <v>127.31091215963303</v>
      </c>
      <c r="BY369" s="342">
        <v>133</v>
      </c>
      <c r="BZ369" s="342">
        <v>139.38028542844893</v>
      </c>
      <c r="CA369" s="342">
        <v>142.57042814267339</v>
      </c>
      <c r="CB369" s="342">
        <v>145.76057085689786</v>
      </c>
      <c r="CC369" s="342">
        <v>152.14085628534679</v>
      </c>
      <c r="CE369" s="385">
        <v>107</v>
      </c>
      <c r="CF369" s="342">
        <v>13.671828742930643</v>
      </c>
      <c r="CG369" s="342">
        <v>14.947885828620429</v>
      </c>
      <c r="CH369" s="342">
        <v>15.585914371465321</v>
      </c>
      <c r="CI369" s="342">
        <v>16.223942914310214</v>
      </c>
      <c r="CJ369" s="342">
        <v>17.5</v>
      </c>
      <c r="CK369" s="342">
        <v>19.467254673771752</v>
      </c>
      <c r="CL369" s="342">
        <v>20.450882010657629</v>
      </c>
      <c r="CM369" s="342">
        <v>21.434509347543504</v>
      </c>
      <c r="CN369" s="342">
        <v>23.401764021315255</v>
      </c>
      <c r="CO369" s="342">
        <v>13.152814471508197</v>
      </c>
      <c r="CP369" s="342">
        <v>14.535209647672131</v>
      </c>
      <c r="CQ369" s="342">
        <v>15.226407235754097</v>
      </c>
      <c r="CR369" s="342">
        <v>15.917604823836065</v>
      </c>
      <c r="CS369" s="342">
        <v>17.3</v>
      </c>
      <c r="CT369" s="342">
        <v>19.320423719008829</v>
      </c>
      <c r="CU369" s="342">
        <v>20.330635578513245</v>
      </c>
      <c r="CV369" s="342">
        <v>21.340847438017654</v>
      </c>
      <c r="CW369" s="342">
        <v>23.361271157026483</v>
      </c>
      <c r="CY369" s="101">
        <f t="shared" si="506"/>
        <v>0</v>
      </c>
      <c r="CZ369" s="101">
        <f t="shared" si="507"/>
        <v>0</v>
      </c>
      <c r="DB369" s="101">
        <f t="shared" si="508"/>
        <v>0</v>
      </c>
      <c r="DD369" s="311">
        <f t="shared" si="509"/>
        <v>0</v>
      </c>
      <c r="DE369" s="311"/>
      <c r="DF369" s="101">
        <f t="shared" si="425"/>
        <v>0</v>
      </c>
      <c r="DG369" s="101">
        <f t="shared" si="426"/>
        <v>0</v>
      </c>
      <c r="DH369" s="101">
        <f t="shared" si="427"/>
        <v>0</v>
      </c>
      <c r="DI369" s="101">
        <f t="shared" si="428"/>
        <v>0</v>
      </c>
      <c r="DJ369" s="311">
        <f t="shared" si="429"/>
        <v>0</v>
      </c>
      <c r="DK369" s="311">
        <f t="shared" si="430"/>
        <v>0</v>
      </c>
      <c r="DL369" s="101">
        <f t="shared" si="431"/>
        <v>0</v>
      </c>
      <c r="DM369" s="101">
        <f t="shared" si="432"/>
        <v>0</v>
      </c>
      <c r="DN369" s="101">
        <f t="shared" si="433"/>
        <v>0</v>
      </c>
      <c r="DO369" s="101">
        <f t="shared" si="434"/>
        <v>0</v>
      </c>
      <c r="DP369" s="101">
        <f t="shared" si="435"/>
        <v>0</v>
      </c>
      <c r="DQ369" s="101">
        <f t="shared" si="436"/>
        <v>0</v>
      </c>
      <c r="DR369" s="101">
        <f t="shared" si="437"/>
        <v>0</v>
      </c>
      <c r="DS369" s="101">
        <f t="shared" si="438"/>
        <v>0</v>
      </c>
      <c r="DT369" s="101">
        <f t="shared" si="439"/>
        <v>0</v>
      </c>
      <c r="DU369" s="101">
        <f t="shared" si="440"/>
        <v>0</v>
      </c>
      <c r="DV369" s="101">
        <f t="shared" si="441"/>
        <v>0</v>
      </c>
      <c r="DW369" s="101">
        <f t="shared" si="442"/>
        <v>0</v>
      </c>
      <c r="DX369" s="311">
        <f t="shared" si="443"/>
        <v>0</v>
      </c>
      <c r="DY369" s="101">
        <f t="shared" si="444"/>
        <v>0</v>
      </c>
      <c r="DZ369" s="101">
        <f t="shared" si="445"/>
        <v>0</v>
      </c>
      <c r="EA369" s="101">
        <f t="shared" si="446"/>
        <v>0</v>
      </c>
      <c r="EB369" s="101">
        <f t="shared" si="447"/>
        <v>0</v>
      </c>
      <c r="EC369" s="101">
        <f t="shared" si="448"/>
        <v>0</v>
      </c>
      <c r="ED369" s="101">
        <f t="shared" si="449"/>
        <v>0</v>
      </c>
      <c r="EE369" s="101">
        <f t="shared" si="450"/>
        <v>0</v>
      </c>
      <c r="EF369" s="101">
        <f t="shared" si="451"/>
        <v>0</v>
      </c>
      <c r="EG369" s="101">
        <f t="shared" si="452"/>
        <v>0</v>
      </c>
      <c r="EH369" s="101">
        <f t="shared" si="453"/>
        <v>0</v>
      </c>
      <c r="EI369" s="101">
        <f t="shared" si="454"/>
        <v>0</v>
      </c>
      <c r="EJ369" s="101">
        <f t="shared" si="455"/>
        <v>0</v>
      </c>
      <c r="EK369" s="101">
        <f t="shared" si="456"/>
        <v>0</v>
      </c>
      <c r="EL369" s="101">
        <f t="shared" si="457"/>
        <v>0</v>
      </c>
      <c r="EM369" s="101">
        <f t="shared" si="458"/>
        <v>0</v>
      </c>
      <c r="EN369" s="101">
        <f t="shared" si="459"/>
        <v>0</v>
      </c>
      <c r="EO369" s="101">
        <f t="shared" si="460"/>
        <v>0</v>
      </c>
      <c r="EP369" s="101">
        <f t="shared" si="461"/>
        <v>0</v>
      </c>
      <c r="EQ369" s="101">
        <f t="shared" si="462"/>
        <v>0</v>
      </c>
    </row>
    <row r="370" spans="2:147" ht="21.75" customHeight="1" x14ac:dyDescent="0.45">
      <c r="B370" s="133" t="str">
        <f>IF(Data!B369&lt;&gt;"",Data!B369,"")</f>
        <v/>
      </c>
      <c r="C370" s="158" t="str">
        <f>IF(Data!C369&lt;&gt;"",Data!C369,"")</f>
        <v/>
      </c>
      <c r="D370" s="106" t="str">
        <f>IF(Data!D369&lt;&gt;"",Data!D369,"")</f>
        <v/>
      </c>
      <c r="E370" s="140">
        <f>IF(AND(I370=1,Data!T369=0),0,IF(I370=999,999,Data!T369))</f>
        <v>999</v>
      </c>
      <c r="F370" s="140" t="str">
        <f t="shared" si="463"/>
        <v/>
      </c>
      <c r="G370" s="140" t="str">
        <f>IF(Data!K369&lt;&gt;"",Data!K369,"")</f>
        <v/>
      </c>
      <c r="H370" s="141" t="str">
        <f>IF(Data!L369&lt;&gt;"",Data!L369,"")</f>
        <v/>
      </c>
      <c r="I370" s="63">
        <f>IF(Data!M369&lt;&gt;"",Data!M369,"")</f>
        <v>999</v>
      </c>
      <c r="J370" s="63">
        <f t="shared" si="464"/>
        <v>0</v>
      </c>
      <c r="L370" s="64" t="str">
        <f t="shared" si="465"/>
        <v/>
      </c>
      <c r="N370" s="63">
        <f t="shared" si="466"/>
        <v>0</v>
      </c>
      <c r="P370" s="64" t="str">
        <f t="shared" si="467"/>
        <v/>
      </c>
      <c r="R370" s="63">
        <f t="shared" si="468"/>
        <v>0</v>
      </c>
      <c r="S370" s="64" t="str">
        <f t="shared" si="469"/>
        <v/>
      </c>
      <c r="W370" s="310">
        <f t="shared" si="470"/>
        <v>999</v>
      </c>
      <c r="Y370" s="65">
        <f t="shared" si="471"/>
        <v>0</v>
      </c>
      <c r="Z370" s="65">
        <f t="shared" si="472"/>
        <v>0</v>
      </c>
      <c r="AA370" s="65">
        <f t="shared" si="473"/>
        <v>0</v>
      </c>
      <c r="AB370" s="65">
        <f t="shared" si="474"/>
        <v>0</v>
      </c>
      <c r="AC370" s="341">
        <f t="shared" si="475"/>
        <v>0</v>
      </c>
      <c r="AD370" s="65">
        <f t="shared" si="476"/>
        <v>0</v>
      </c>
      <c r="AE370" s="65">
        <f t="shared" si="477"/>
        <v>0</v>
      </c>
      <c r="AF370" s="65">
        <f t="shared" si="478"/>
        <v>0</v>
      </c>
      <c r="AG370" s="65">
        <f t="shared" si="479"/>
        <v>0</v>
      </c>
      <c r="AH370" s="65">
        <f t="shared" si="480"/>
        <v>0</v>
      </c>
      <c r="AI370" s="65">
        <f t="shared" si="481"/>
        <v>0</v>
      </c>
      <c r="AJ370" s="65">
        <f t="shared" si="482"/>
        <v>0</v>
      </c>
      <c r="AK370" s="65">
        <f t="shared" si="483"/>
        <v>0</v>
      </c>
      <c r="AL370" s="65">
        <f t="shared" si="484"/>
        <v>0</v>
      </c>
      <c r="AM370" s="65">
        <f t="shared" si="485"/>
        <v>0</v>
      </c>
      <c r="AN370" s="65">
        <f t="shared" si="486"/>
        <v>0</v>
      </c>
      <c r="AO370" s="65">
        <f t="shared" si="487"/>
        <v>0</v>
      </c>
      <c r="AP370" s="65">
        <f t="shared" si="488"/>
        <v>0</v>
      </c>
      <c r="AQ370" s="65">
        <f t="shared" si="489"/>
        <v>0</v>
      </c>
      <c r="AR370" s="65">
        <f t="shared" si="490"/>
        <v>0</v>
      </c>
      <c r="AS370" s="65">
        <f t="shared" si="491"/>
        <v>0</v>
      </c>
      <c r="AT370" s="65">
        <f t="shared" si="492"/>
        <v>0</v>
      </c>
      <c r="AU370" s="65">
        <f t="shared" si="493"/>
        <v>0</v>
      </c>
      <c r="AV370" s="65">
        <f t="shared" si="494"/>
        <v>0</v>
      </c>
      <c r="AW370" s="65">
        <f t="shared" si="495"/>
        <v>0</v>
      </c>
      <c r="AX370" s="65">
        <f t="shared" si="496"/>
        <v>0</v>
      </c>
      <c r="AY370" s="65">
        <f t="shared" si="497"/>
        <v>0</v>
      </c>
      <c r="AZ370" s="65">
        <f t="shared" si="498"/>
        <v>0</v>
      </c>
      <c r="BA370" s="65">
        <f t="shared" si="499"/>
        <v>0</v>
      </c>
      <c r="BB370" s="65">
        <f t="shared" si="500"/>
        <v>0</v>
      </c>
      <c r="BC370" s="65">
        <f t="shared" si="501"/>
        <v>0</v>
      </c>
      <c r="BD370" s="65">
        <f t="shared" si="502"/>
        <v>0</v>
      </c>
      <c r="BE370" s="65">
        <f t="shared" si="503"/>
        <v>0</v>
      </c>
      <c r="BF370" s="65">
        <f t="shared" si="504"/>
        <v>0</v>
      </c>
      <c r="BG370" s="65">
        <f t="shared" si="505"/>
        <v>0</v>
      </c>
      <c r="BI370" s="371">
        <v>2115</v>
      </c>
      <c r="BJ370" s="342">
        <v>16.277457685947041</v>
      </c>
      <c r="BK370" s="342">
        <v>20.318305123964695</v>
      </c>
      <c r="BL370" s="342">
        <v>22.338728842973524</v>
      </c>
      <c r="BM370" s="342">
        <v>24.359152561982349</v>
      </c>
      <c r="BN370" s="342">
        <v>28.4</v>
      </c>
      <c r="BO370" s="342">
        <v>36.269018695087013</v>
      </c>
      <c r="BP370" s="342">
        <v>40.203528042630523</v>
      </c>
      <c r="BQ370" s="342">
        <v>44.13803739017402</v>
      </c>
      <c r="BR370" s="342">
        <v>52.007056085261034</v>
      </c>
      <c r="BS370" s="65"/>
      <c r="BT370" s="371">
        <v>2115</v>
      </c>
      <c r="BU370" s="342">
        <v>116.27322934318791</v>
      </c>
      <c r="BV370" s="342">
        <v>122.01548622879193</v>
      </c>
      <c r="BW370" s="342">
        <v>124.88661467159395</v>
      </c>
      <c r="BX370" s="342">
        <v>127.75774311439596</v>
      </c>
      <c r="BY370" s="342">
        <v>133.5</v>
      </c>
      <c r="BZ370" s="342">
        <v>139.88028542844893</v>
      </c>
      <c r="CA370" s="342">
        <v>143.07042814267339</v>
      </c>
      <c r="CB370" s="342">
        <v>146.26057085689786</v>
      </c>
      <c r="CC370" s="342">
        <v>152.64085628534679</v>
      </c>
      <c r="CE370" s="385">
        <v>107.25</v>
      </c>
      <c r="CF370" s="342">
        <v>13.706951959002836</v>
      </c>
      <c r="CG370" s="342">
        <v>14.996301306001891</v>
      </c>
      <c r="CH370" s="342">
        <v>15.64097597950142</v>
      </c>
      <c r="CI370" s="342">
        <v>16.285650653000946</v>
      </c>
      <c r="CJ370" s="342">
        <v>17.574999999999999</v>
      </c>
      <c r="CK370" s="342">
        <v>19.542254673771751</v>
      </c>
      <c r="CL370" s="342">
        <v>20.525882010657629</v>
      </c>
      <c r="CM370" s="342">
        <v>21.509509347543503</v>
      </c>
      <c r="CN370" s="342">
        <v>23.476764021315255</v>
      </c>
      <c r="CO370" s="342">
        <v>13.227814471508196</v>
      </c>
      <c r="CP370" s="342">
        <v>14.610209647672132</v>
      </c>
      <c r="CQ370" s="342">
        <v>15.301407235754098</v>
      </c>
      <c r="CR370" s="342">
        <v>15.992604823836064</v>
      </c>
      <c r="CS370" s="342">
        <v>17.375</v>
      </c>
      <c r="CT370" s="342">
        <v>19.4087159803181</v>
      </c>
      <c r="CU370" s="342">
        <v>20.425573970477146</v>
      </c>
      <c r="CV370" s="342">
        <v>21.442431960636192</v>
      </c>
      <c r="CW370" s="342">
        <v>23.476147940954288</v>
      </c>
      <c r="CY370" s="101">
        <f t="shared" si="506"/>
        <v>0</v>
      </c>
      <c r="CZ370" s="101">
        <f t="shared" si="507"/>
        <v>0</v>
      </c>
      <c r="DB370" s="101">
        <f t="shared" si="508"/>
        <v>0</v>
      </c>
      <c r="DD370" s="311">
        <f t="shared" si="509"/>
        <v>0</v>
      </c>
      <c r="DE370" s="311"/>
      <c r="DF370" s="101">
        <f t="shared" si="425"/>
        <v>0</v>
      </c>
      <c r="DG370" s="101">
        <f t="shared" si="426"/>
        <v>0</v>
      </c>
      <c r="DH370" s="101">
        <f t="shared" si="427"/>
        <v>0</v>
      </c>
      <c r="DI370" s="101">
        <f t="shared" si="428"/>
        <v>0</v>
      </c>
      <c r="DJ370" s="311">
        <f t="shared" si="429"/>
        <v>0</v>
      </c>
      <c r="DK370" s="311">
        <f t="shared" si="430"/>
        <v>0</v>
      </c>
      <c r="DL370" s="101">
        <f t="shared" si="431"/>
        <v>0</v>
      </c>
      <c r="DM370" s="101">
        <f t="shared" si="432"/>
        <v>0</v>
      </c>
      <c r="DN370" s="101">
        <f t="shared" si="433"/>
        <v>0</v>
      </c>
      <c r="DO370" s="101">
        <f t="shared" si="434"/>
        <v>0</v>
      </c>
      <c r="DP370" s="101">
        <f t="shared" si="435"/>
        <v>0</v>
      </c>
      <c r="DQ370" s="101">
        <f t="shared" si="436"/>
        <v>0</v>
      </c>
      <c r="DR370" s="101">
        <f t="shared" si="437"/>
        <v>0</v>
      </c>
      <c r="DS370" s="101">
        <f t="shared" si="438"/>
        <v>0</v>
      </c>
      <c r="DT370" s="101">
        <f t="shared" si="439"/>
        <v>0</v>
      </c>
      <c r="DU370" s="101">
        <f t="shared" si="440"/>
        <v>0</v>
      </c>
      <c r="DV370" s="101">
        <f t="shared" si="441"/>
        <v>0</v>
      </c>
      <c r="DW370" s="101">
        <f t="shared" si="442"/>
        <v>0</v>
      </c>
      <c r="DX370" s="311">
        <f t="shared" si="443"/>
        <v>0</v>
      </c>
      <c r="DY370" s="101">
        <f t="shared" si="444"/>
        <v>0</v>
      </c>
      <c r="DZ370" s="101">
        <f t="shared" si="445"/>
        <v>0</v>
      </c>
      <c r="EA370" s="101">
        <f t="shared" si="446"/>
        <v>0</v>
      </c>
      <c r="EB370" s="101">
        <f t="shared" si="447"/>
        <v>0</v>
      </c>
      <c r="EC370" s="101">
        <f t="shared" si="448"/>
        <v>0</v>
      </c>
      <c r="ED370" s="101">
        <f t="shared" si="449"/>
        <v>0</v>
      </c>
      <c r="EE370" s="101">
        <f t="shared" si="450"/>
        <v>0</v>
      </c>
      <c r="EF370" s="101">
        <f t="shared" si="451"/>
        <v>0</v>
      </c>
      <c r="EG370" s="101">
        <f t="shared" si="452"/>
        <v>0</v>
      </c>
      <c r="EH370" s="101">
        <f t="shared" si="453"/>
        <v>0</v>
      </c>
      <c r="EI370" s="101">
        <f t="shared" si="454"/>
        <v>0</v>
      </c>
      <c r="EJ370" s="101">
        <f t="shared" si="455"/>
        <v>0</v>
      </c>
      <c r="EK370" s="101">
        <f t="shared" si="456"/>
        <v>0</v>
      </c>
      <c r="EL370" s="101">
        <f t="shared" si="457"/>
        <v>0</v>
      </c>
      <c r="EM370" s="101">
        <f t="shared" si="458"/>
        <v>0</v>
      </c>
      <c r="EN370" s="101">
        <f t="shared" si="459"/>
        <v>0</v>
      </c>
      <c r="EO370" s="101">
        <f t="shared" si="460"/>
        <v>0</v>
      </c>
      <c r="EP370" s="101">
        <f t="shared" si="461"/>
        <v>0</v>
      </c>
      <c r="EQ370" s="101">
        <f t="shared" si="462"/>
        <v>0</v>
      </c>
    </row>
    <row r="371" spans="2:147" ht="21.75" customHeight="1" x14ac:dyDescent="0.45">
      <c r="B371" s="133" t="str">
        <f>IF(Data!B370&lt;&gt;"",Data!B370,"")</f>
        <v/>
      </c>
      <c r="C371" s="158" t="str">
        <f>IF(Data!C370&lt;&gt;"",Data!C370,"")</f>
        <v/>
      </c>
      <c r="D371" s="106" t="str">
        <f>IF(Data!D370&lt;&gt;"",Data!D370,"")</f>
        <v/>
      </c>
      <c r="E371" s="140">
        <f>IF(AND(I371=1,Data!T370=0),0,IF(I371=999,999,Data!T370))</f>
        <v>999</v>
      </c>
      <c r="F371" s="140" t="str">
        <f t="shared" si="463"/>
        <v/>
      </c>
      <c r="G371" s="140" t="str">
        <f>IF(Data!K370&lt;&gt;"",Data!K370,"")</f>
        <v/>
      </c>
      <c r="H371" s="141" t="str">
        <f>IF(Data!L370&lt;&gt;"",Data!L370,"")</f>
        <v/>
      </c>
      <c r="I371" s="63">
        <f>IF(Data!M370&lt;&gt;"",Data!M370,"")</f>
        <v>999</v>
      </c>
      <c r="J371" s="63">
        <f t="shared" si="464"/>
        <v>0</v>
      </c>
      <c r="L371" s="64" t="str">
        <f t="shared" si="465"/>
        <v/>
      </c>
      <c r="N371" s="63">
        <f t="shared" si="466"/>
        <v>0</v>
      </c>
      <c r="P371" s="64" t="str">
        <f t="shared" si="467"/>
        <v/>
      </c>
      <c r="R371" s="63">
        <f t="shared" si="468"/>
        <v>0</v>
      </c>
      <c r="S371" s="64" t="str">
        <f t="shared" si="469"/>
        <v/>
      </c>
      <c r="W371" s="310">
        <f t="shared" si="470"/>
        <v>999</v>
      </c>
      <c r="Y371" s="65">
        <f t="shared" si="471"/>
        <v>0</v>
      </c>
      <c r="Z371" s="65">
        <f t="shared" si="472"/>
        <v>0</v>
      </c>
      <c r="AA371" s="65">
        <f t="shared" si="473"/>
        <v>0</v>
      </c>
      <c r="AB371" s="65">
        <f t="shared" si="474"/>
        <v>0</v>
      </c>
      <c r="AC371" s="341">
        <f t="shared" si="475"/>
        <v>0</v>
      </c>
      <c r="AD371" s="65">
        <f t="shared" si="476"/>
        <v>0</v>
      </c>
      <c r="AE371" s="65">
        <f t="shared" si="477"/>
        <v>0</v>
      </c>
      <c r="AF371" s="65">
        <f t="shared" si="478"/>
        <v>0</v>
      </c>
      <c r="AG371" s="65">
        <f t="shared" si="479"/>
        <v>0</v>
      </c>
      <c r="AH371" s="65">
        <f t="shared" si="480"/>
        <v>0</v>
      </c>
      <c r="AI371" s="65">
        <f t="shared" si="481"/>
        <v>0</v>
      </c>
      <c r="AJ371" s="65">
        <f t="shared" si="482"/>
        <v>0</v>
      </c>
      <c r="AK371" s="65">
        <f t="shared" si="483"/>
        <v>0</v>
      </c>
      <c r="AL371" s="65">
        <f t="shared" si="484"/>
        <v>0</v>
      </c>
      <c r="AM371" s="65">
        <f t="shared" si="485"/>
        <v>0</v>
      </c>
      <c r="AN371" s="65">
        <f t="shared" si="486"/>
        <v>0</v>
      </c>
      <c r="AO371" s="65">
        <f t="shared" si="487"/>
        <v>0</v>
      </c>
      <c r="AP371" s="65">
        <f t="shared" si="488"/>
        <v>0</v>
      </c>
      <c r="AQ371" s="65">
        <f t="shared" si="489"/>
        <v>0</v>
      </c>
      <c r="AR371" s="65">
        <f t="shared" si="490"/>
        <v>0</v>
      </c>
      <c r="AS371" s="65">
        <f t="shared" si="491"/>
        <v>0</v>
      </c>
      <c r="AT371" s="65">
        <f t="shared" si="492"/>
        <v>0</v>
      </c>
      <c r="AU371" s="65">
        <f t="shared" si="493"/>
        <v>0</v>
      </c>
      <c r="AV371" s="65">
        <f t="shared" si="494"/>
        <v>0</v>
      </c>
      <c r="AW371" s="65">
        <f t="shared" si="495"/>
        <v>0</v>
      </c>
      <c r="AX371" s="65">
        <f t="shared" si="496"/>
        <v>0</v>
      </c>
      <c r="AY371" s="65">
        <f t="shared" si="497"/>
        <v>0</v>
      </c>
      <c r="AZ371" s="65">
        <f t="shared" si="498"/>
        <v>0</v>
      </c>
      <c r="BA371" s="65">
        <f t="shared" si="499"/>
        <v>0</v>
      </c>
      <c r="BB371" s="65">
        <f t="shared" si="500"/>
        <v>0</v>
      </c>
      <c r="BC371" s="65">
        <f t="shared" si="501"/>
        <v>0</v>
      </c>
      <c r="BD371" s="65">
        <f t="shared" si="502"/>
        <v>0</v>
      </c>
      <c r="BE371" s="65">
        <f t="shared" si="503"/>
        <v>0</v>
      </c>
      <c r="BF371" s="65">
        <f t="shared" si="504"/>
        <v>0</v>
      </c>
      <c r="BG371" s="65">
        <f t="shared" si="505"/>
        <v>0</v>
      </c>
      <c r="BI371" s="371">
        <v>2116</v>
      </c>
      <c r="BJ371" s="342">
        <v>16.417950550235815</v>
      </c>
      <c r="BK371" s="342">
        <v>20.511967033490542</v>
      </c>
      <c r="BL371" s="342">
        <v>22.558975275117909</v>
      </c>
      <c r="BM371" s="342">
        <v>24.605983516745273</v>
      </c>
      <c r="BN371" s="342">
        <v>28.7</v>
      </c>
      <c r="BO371" s="342">
        <v>36.622187740324087</v>
      </c>
      <c r="BP371" s="342">
        <v>40.583281610486132</v>
      </c>
      <c r="BQ371" s="342">
        <v>44.544375480648171</v>
      </c>
      <c r="BR371" s="342">
        <v>52.466563220972255</v>
      </c>
      <c r="BS371" s="65"/>
      <c r="BT371" s="371">
        <v>2116</v>
      </c>
      <c r="BU371" s="342">
        <v>116.61372220747667</v>
      </c>
      <c r="BV371" s="342">
        <v>122.40914813831778</v>
      </c>
      <c r="BW371" s="342">
        <v>125.30686110373834</v>
      </c>
      <c r="BX371" s="342">
        <v>128.20457406915889</v>
      </c>
      <c r="BY371" s="342">
        <v>134</v>
      </c>
      <c r="BZ371" s="342">
        <v>140.433454473686</v>
      </c>
      <c r="CA371" s="342">
        <v>143.65018171052901</v>
      </c>
      <c r="CB371" s="342">
        <v>146.866908947372</v>
      </c>
      <c r="CC371" s="342">
        <v>153.30036342105799</v>
      </c>
      <c r="CE371" s="385">
        <v>107.5</v>
      </c>
      <c r="CF371" s="342">
        <v>13.742075175075032</v>
      </c>
      <c r="CG371" s="342">
        <v>15.044716783383354</v>
      </c>
      <c r="CH371" s="342">
        <v>15.696037587537518</v>
      </c>
      <c r="CI371" s="342">
        <v>16.347358391691678</v>
      </c>
      <c r="CJ371" s="342">
        <v>17.649999999999999</v>
      </c>
      <c r="CK371" s="342">
        <v>19.617254673771754</v>
      </c>
      <c r="CL371" s="342">
        <v>20.600882010657628</v>
      </c>
      <c r="CM371" s="342">
        <v>21.584509347543502</v>
      </c>
      <c r="CN371" s="342">
        <v>23.551764021315257</v>
      </c>
      <c r="CO371" s="342">
        <v>13.302814471508198</v>
      </c>
      <c r="CP371" s="342">
        <v>14.685209647672131</v>
      </c>
      <c r="CQ371" s="342">
        <v>15.376407235754098</v>
      </c>
      <c r="CR371" s="342">
        <v>16.067604823836064</v>
      </c>
      <c r="CS371" s="342">
        <v>17.45</v>
      </c>
      <c r="CT371" s="342">
        <v>19.497008241627366</v>
      </c>
      <c r="CU371" s="342">
        <v>20.52051236244105</v>
      </c>
      <c r="CV371" s="342">
        <v>21.54401648325473</v>
      </c>
      <c r="CW371" s="342">
        <v>23.591024724882093</v>
      </c>
      <c r="CY371" s="101">
        <f t="shared" si="506"/>
        <v>0</v>
      </c>
      <c r="CZ371" s="101">
        <f t="shared" si="507"/>
        <v>0</v>
      </c>
      <c r="DB371" s="101">
        <f t="shared" si="508"/>
        <v>0</v>
      </c>
      <c r="DD371" s="311">
        <f t="shared" si="509"/>
        <v>0</v>
      </c>
      <c r="DE371" s="311"/>
      <c r="DF371" s="101">
        <f t="shared" si="425"/>
        <v>0</v>
      </c>
      <c r="DG371" s="101">
        <f t="shared" si="426"/>
        <v>0</v>
      </c>
      <c r="DH371" s="101">
        <f t="shared" si="427"/>
        <v>0</v>
      </c>
      <c r="DI371" s="101">
        <f t="shared" si="428"/>
        <v>0</v>
      </c>
      <c r="DJ371" s="311">
        <f t="shared" si="429"/>
        <v>0</v>
      </c>
      <c r="DK371" s="311">
        <f t="shared" si="430"/>
        <v>0</v>
      </c>
      <c r="DL371" s="101">
        <f t="shared" si="431"/>
        <v>0</v>
      </c>
      <c r="DM371" s="101">
        <f t="shared" si="432"/>
        <v>0</v>
      </c>
      <c r="DN371" s="101">
        <f t="shared" si="433"/>
        <v>0</v>
      </c>
      <c r="DO371" s="101">
        <f t="shared" si="434"/>
        <v>0</v>
      </c>
      <c r="DP371" s="101">
        <f t="shared" si="435"/>
        <v>0</v>
      </c>
      <c r="DQ371" s="101">
        <f t="shared" si="436"/>
        <v>0</v>
      </c>
      <c r="DR371" s="101">
        <f t="shared" si="437"/>
        <v>0</v>
      </c>
      <c r="DS371" s="101">
        <f t="shared" si="438"/>
        <v>0</v>
      </c>
      <c r="DT371" s="101">
        <f t="shared" si="439"/>
        <v>0</v>
      </c>
      <c r="DU371" s="101">
        <f t="shared" si="440"/>
        <v>0</v>
      </c>
      <c r="DV371" s="101">
        <f t="shared" si="441"/>
        <v>0</v>
      </c>
      <c r="DW371" s="101">
        <f t="shared" si="442"/>
        <v>0</v>
      </c>
      <c r="DX371" s="311">
        <f t="shared" si="443"/>
        <v>0</v>
      </c>
      <c r="DY371" s="101">
        <f t="shared" si="444"/>
        <v>0</v>
      </c>
      <c r="DZ371" s="101">
        <f t="shared" si="445"/>
        <v>0</v>
      </c>
      <c r="EA371" s="101">
        <f t="shared" si="446"/>
        <v>0</v>
      </c>
      <c r="EB371" s="101">
        <f t="shared" si="447"/>
        <v>0</v>
      </c>
      <c r="EC371" s="101">
        <f t="shared" si="448"/>
        <v>0</v>
      </c>
      <c r="ED371" s="101">
        <f t="shared" si="449"/>
        <v>0</v>
      </c>
      <c r="EE371" s="101">
        <f t="shared" si="450"/>
        <v>0</v>
      </c>
      <c r="EF371" s="101">
        <f t="shared" si="451"/>
        <v>0</v>
      </c>
      <c r="EG371" s="101">
        <f t="shared" si="452"/>
        <v>0</v>
      </c>
      <c r="EH371" s="101">
        <f t="shared" si="453"/>
        <v>0</v>
      </c>
      <c r="EI371" s="101">
        <f t="shared" si="454"/>
        <v>0</v>
      </c>
      <c r="EJ371" s="101">
        <f t="shared" si="455"/>
        <v>0</v>
      </c>
      <c r="EK371" s="101">
        <f t="shared" si="456"/>
        <v>0</v>
      </c>
      <c r="EL371" s="101">
        <f t="shared" si="457"/>
        <v>0</v>
      </c>
      <c r="EM371" s="101">
        <f t="shared" si="458"/>
        <v>0</v>
      </c>
      <c r="EN371" s="101">
        <f t="shared" si="459"/>
        <v>0</v>
      </c>
      <c r="EO371" s="101">
        <f t="shared" si="460"/>
        <v>0</v>
      </c>
      <c r="EP371" s="101">
        <f t="shared" si="461"/>
        <v>0</v>
      </c>
      <c r="EQ371" s="101">
        <f t="shared" si="462"/>
        <v>0</v>
      </c>
    </row>
    <row r="372" spans="2:147" ht="21.75" customHeight="1" x14ac:dyDescent="0.45">
      <c r="B372" s="133" t="str">
        <f>IF(Data!B371&lt;&gt;"",Data!B371,"")</f>
        <v/>
      </c>
      <c r="C372" s="158" t="str">
        <f>IF(Data!C371&lt;&gt;"",Data!C371,"")</f>
        <v/>
      </c>
      <c r="D372" s="106" t="str">
        <f>IF(Data!D371&lt;&gt;"",Data!D371,"")</f>
        <v/>
      </c>
      <c r="E372" s="140">
        <f>IF(AND(I372=1,Data!T371=0),0,IF(I372=999,999,Data!T371))</f>
        <v>999</v>
      </c>
      <c r="F372" s="140" t="str">
        <f t="shared" si="463"/>
        <v/>
      </c>
      <c r="G372" s="140" t="str">
        <f>IF(Data!K371&lt;&gt;"",Data!K371,"")</f>
        <v/>
      </c>
      <c r="H372" s="141" t="str">
        <f>IF(Data!L371&lt;&gt;"",Data!L371,"")</f>
        <v/>
      </c>
      <c r="I372" s="63">
        <f>IF(Data!M371&lt;&gt;"",Data!M371,"")</f>
        <v>999</v>
      </c>
      <c r="J372" s="63">
        <f t="shared" si="464"/>
        <v>0</v>
      </c>
      <c r="L372" s="64" t="str">
        <f t="shared" si="465"/>
        <v/>
      </c>
      <c r="N372" s="63">
        <f t="shared" si="466"/>
        <v>0</v>
      </c>
      <c r="P372" s="64" t="str">
        <f t="shared" si="467"/>
        <v/>
      </c>
      <c r="R372" s="63">
        <f t="shared" si="468"/>
        <v>0</v>
      </c>
      <c r="S372" s="64" t="str">
        <f t="shared" si="469"/>
        <v/>
      </c>
      <c r="W372" s="310">
        <f t="shared" si="470"/>
        <v>999</v>
      </c>
      <c r="Y372" s="65">
        <f t="shared" si="471"/>
        <v>0</v>
      </c>
      <c r="Z372" s="65">
        <f t="shared" si="472"/>
        <v>0</v>
      </c>
      <c r="AA372" s="65">
        <f t="shared" si="473"/>
        <v>0</v>
      </c>
      <c r="AB372" s="65">
        <f t="shared" si="474"/>
        <v>0</v>
      </c>
      <c r="AC372" s="341">
        <f t="shared" si="475"/>
        <v>0</v>
      </c>
      <c r="AD372" s="65">
        <f t="shared" si="476"/>
        <v>0</v>
      </c>
      <c r="AE372" s="65">
        <f t="shared" si="477"/>
        <v>0</v>
      </c>
      <c r="AF372" s="65">
        <f t="shared" si="478"/>
        <v>0</v>
      </c>
      <c r="AG372" s="65">
        <f t="shared" si="479"/>
        <v>0</v>
      </c>
      <c r="AH372" s="65">
        <f t="shared" si="480"/>
        <v>0</v>
      </c>
      <c r="AI372" s="65">
        <f t="shared" si="481"/>
        <v>0</v>
      </c>
      <c r="AJ372" s="65">
        <f t="shared" si="482"/>
        <v>0</v>
      </c>
      <c r="AK372" s="65">
        <f t="shared" si="483"/>
        <v>0</v>
      </c>
      <c r="AL372" s="65">
        <f t="shared" si="484"/>
        <v>0</v>
      </c>
      <c r="AM372" s="65">
        <f t="shared" si="485"/>
        <v>0</v>
      </c>
      <c r="AN372" s="65">
        <f t="shared" si="486"/>
        <v>0</v>
      </c>
      <c r="AO372" s="65">
        <f t="shared" si="487"/>
        <v>0</v>
      </c>
      <c r="AP372" s="65">
        <f t="shared" si="488"/>
        <v>0</v>
      </c>
      <c r="AQ372" s="65">
        <f t="shared" si="489"/>
        <v>0</v>
      </c>
      <c r="AR372" s="65">
        <f t="shared" si="490"/>
        <v>0</v>
      </c>
      <c r="AS372" s="65">
        <f t="shared" si="491"/>
        <v>0</v>
      </c>
      <c r="AT372" s="65">
        <f t="shared" si="492"/>
        <v>0</v>
      </c>
      <c r="AU372" s="65">
        <f t="shared" si="493"/>
        <v>0</v>
      </c>
      <c r="AV372" s="65">
        <f t="shared" si="494"/>
        <v>0</v>
      </c>
      <c r="AW372" s="65">
        <f t="shared" si="495"/>
        <v>0</v>
      </c>
      <c r="AX372" s="65">
        <f t="shared" si="496"/>
        <v>0</v>
      </c>
      <c r="AY372" s="65">
        <f t="shared" si="497"/>
        <v>0</v>
      </c>
      <c r="AZ372" s="65">
        <f t="shared" si="498"/>
        <v>0</v>
      </c>
      <c r="BA372" s="65">
        <f t="shared" si="499"/>
        <v>0</v>
      </c>
      <c r="BB372" s="65">
        <f t="shared" si="500"/>
        <v>0</v>
      </c>
      <c r="BC372" s="65">
        <f t="shared" si="501"/>
        <v>0</v>
      </c>
      <c r="BD372" s="65">
        <f t="shared" si="502"/>
        <v>0</v>
      </c>
      <c r="BE372" s="65">
        <f t="shared" si="503"/>
        <v>0</v>
      </c>
      <c r="BF372" s="65">
        <f t="shared" si="504"/>
        <v>0</v>
      </c>
      <c r="BG372" s="65">
        <f t="shared" si="505"/>
        <v>0</v>
      </c>
      <c r="BI372" s="371">
        <v>2117</v>
      </c>
      <c r="BJ372" s="342">
        <v>16.5</v>
      </c>
      <c r="BK372" s="342">
        <v>20.705628943016393</v>
      </c>
      <c r="BL372" s="342">
        <v>22.779221707262295</v>
      </c>
      <c r="BM372" s="342">
        <v>24.852814471508196</v>
      </c>
      <c r="BN372" s="342">
        <v>29</v>
      </c>
      <c r="BO372" s="342">
        <v>36.975356785561161</v>
      </c>
      <c r="BP372" s="342">
        <v>40.963035178341741</v>
      </c>
      <c r="BQ372" s="342">
        <v>44.950713571122314</v>
      </c>
      <c r="BR372" s="342">
        <v>52.926070356683475</v>
      </c>
      <c r="BS372" s="65"/>
      <c r="BT372" s="371">
        <v>2117</v>
      </c>
      <c r="BU372" s="342">
        <v>116.95421507176545</v>
      </c>
      <c r="BV372" s="342">
        <v>122.80281004784364</v>
      </c>
      <c r="BW372" s="342">
        <v>125.72710753588274</v>
      </c>
      <c r="BX372" s="342">
        <v>128.65140502392182</v>
      </c>
      <c r="BY372" s="342">
        <v>134.5</v>
      </c>
      <c r="BZ372" s="342">
        <v>140.98662351892307</v>
      </c>
      <c r="CA372" s="342">
        <v>144.2299352783846</v>
      </c>
      <c r="CB372" s="342">
        <v>147.47324703784614</v>
      </c>
      <c r="CC372" s="342">
        <v>153.9598705567692</v>
      </c>
      <c r="CE372" s="385">
        <v>107.75</v>
      </c>
      <c r="CF372" s="342">
        <v>13.777198391147227</v>
      </c>
      <c r="CG372" s="342">
        <v>15.093132260764818</v>
      </c>
      <c r="CH372" s="342">
        <v>15.751099195573616</v>
      </c>
      <c r="CI372" s="342">
        <v>16.40906613038241</v>
      </c>
      <c r="CJ372" s="342">
        <v>17.725000000000001</v>
      </c>
      <c r="CK372" s="342">
        <v>19.692254673771753</v>
      </c>
      <c r="CL372" s="342">
        <v>20.675882010657627</v>
      </c>
      <c r="CM372" s="342">
        <v>21.659509347543505</v>
      </c>
      <c r="CN372" s="342">
        <v>23.626764021315257</v>
      </c>
      <c r="CO372" s="342">
        <v>13.377814471508199</v>
      </c>
      <c r="CP372" s="342">
        <v>14.760209647672131</v>
      </c>
      <c r="CQ372" s="342">
        <v>15.451407235754097</v>
      </c>
      <c r="CR372" s="342">
        <v>16.142604823836066</v>
      </c>
      <c r="CS372" s="342">
        <v>17.524999999999999</v>
      </c>
      <c r="CT372" s="342">
        <v>19.585300502936633</v>
      </c>
      <c r="CU372" s="342">
        <v>20.615450754404954</v>
      </c>
      <c r="CV372" s="342">
        <v>21.645601005873267</v>
      </c>
      <c r="CW372" s="342">
        <v>23.705901508809898</v>
      </c>
      <c r="CY372" s="101">
        <f t="shared" si="506"/>
        <v>0</v>
      </c>
      <c r="CZ372" s="101">
        <f t="shared" si="507"/>
        <v>0</v>
      </c>
      <c r="DB372" s="101">
        <f t="shared" si="508"/>
        <v>0</v>
      </c>
      <c r="DD372" s="311">
        <f t="shared" si="509"/>
        <v>0</v>
      </c>
      <c r="DE372" s="311"/>
      <c r="DF372" s="101">
        <f t="shared" si="425"/>
        <v>0</v>
      </c>
      <c r="DG372" s="101">
        <f t="shared" si="426"/>
        <v>0</v>
      </c>
      <c r="DH372" s="101">
        <f t="shared" si="427"/>
        <v>0</v>
      </c>
      <c r="DI372" s="101">
        <f t="shared" si="428"/>
        <v>0</v>
      </c>
      <c r="DJ372" s="311">
        <f t="shared" si="429"/>
        <v>0</v>
      </c>
      <c r="DK372" s="311">
        <f t="shared" si="430"/>
        <v>0</v>
      </c>
      <c r="DL372" s="101">
        <f t="shared" si="431"/>
        <v>0</v>
      </c>
      <c r="DM372" s="101">
        <f t="shared" si="432"/>
        <v>0</v>
      </c>
      <c r="DN372" s="101">
        <f t="shared" si="433"/>
        <v>0</v>
      </c>
      <c r="DO372" s="101">
        <f t="shared" si="434"/>
        <v>0</v>
      </c>
      <c r="DP372" s="101">
        <f t="shared" si="435"/>
        <v>0</v>
      </c>
      <c r="DQ372" s="101">
        <f t="shared" si="436"/>
        <v>0</v>
      </c>
      <c r="DR372" s="101">
        <f t="shared" si="437"/>
        <v>0</v>
      </c>
      <c r="DS372" s="101">
        <f t="shared" si="438"/>
        <v>0</v>
      </c>
      <c r="DT372" s="101">
        <f t="shared" si="439"/>
        <v>0</v>
      </c>
      <c r="DU372" s="101">
        <f t="shared" si="440"/>
        <v>0</v>
      </c>
      <c r="DV372" s="101">
        <f t="shared" si="441"/>
        <v>0</v>
      </c>
      <c r="DW372" s="101">
        <f t="shared" si="442"/>
        <v>0</v>
      </c>
      <c r="DX372" s="311">
        <f t="shared" si="443"/>
        <v>0</v>
      </c>
      <c r="DY372" s="101">
        <f t="shared" si="444"/>
        <v>0</v>
      </c>
      <c r="DZ372" s="101">
        <f t="shared" si="445"/>
        <v>0</v>
      </c>
      <c r="EA372" s="101">
        <f t="shared" si="446"/>
        <v>0</v>
      </c>
      <c r="EB372" s="101">
        <f t="shared" si="447"/>
        <v>0</v>
      </c>
      <c r="EC372" s="101">
        <f t="shared" si="448"/>
        <v>0</v>
      </c>
      <c r="ED372" s="101">
        <f t="shared" si="449"/>
        <v>0</v>
      </c>
      <c r="EE372" s="101">
        <f t="shared" si="450"/>
        <v>0</v>
      </c>
      <c r="EF372" s="101">
        <f t="shared" si="451"/>
        <v>0</v>
      </c>
      <c r="EG372" s="101">
        <f t="shared" si="452"/>
        <v>0</v>
      </c>
      <c r="EH372" s="101">
        <f t="shared" si="453"/>
        <v>0</v>
      </c>
      <c r="EI372" s="101">
        <f t="shared" si="454"/>
        <v>0</v>
      </c>
      <c r="EJ372" s="101">
        <f t="shared" si="455"/>
        <v>0</v>
      </c>
      <c r="EK372" s="101">
        <f t="shared" si="456"/>
        <v>0</v>
      </c>
      <c r="EL372" s="101">
        <f t="shared" si="457"/>
        <v>0</v>
      </c>
      <c r="EM372" s="101">
        <f t="shared" si="458"/>
        <v>0</v>
      </c>
      <c r="EN372" s="101">
        <f t="shared" si="459"/>
        <v>0</v>
      </c>
      <c r="EO372" s="101">
        <f t="shared" si="460"/>
        <v>0</v>
      </c>
      <c r="EP372" s="101">
        <f t="shared" si="461"/>
        <v>0</v>
      </c>
      <c r="EQ372" s="101">
        <f t="shared" si="462"/>
        <v>0</v>
      </c>
    </row>
    <row r="373" spans="2:147" ht="21.75" customHeight="1" x14ac:dyDescent="0.45">
      <c r="B373" s="133" t="str">
        <f>IF(Data!B372&lt;&gt;"",Data!B372,"")</f>
        <v/>
      </c>
      <c r="C373" s="158" t="str">
        <f>IF(Data!C372&lt;&gt;"",Data!C372,"")</f>
        <v/>
      </c>
      <c r="D373" s="106" t="str">
        <f>IF(Data!D372&lt;&gt;"",Data!D372,"")</f>
        <v/>
      </c>
      <c r="E373" s="140">
        <f>IF(AND(I373=1,Data!T372=0),0,IF(I373=999,999,Data!T372))</f>
        <v>999</v>
      </c>
      <c r="F373" s="140" t="str">
        <f t="shared" si="463"/>
        <v/>
      </c>
      <c r="G373" s="140" t="str">
        <f>IF(Data!K372&lt;&gt;"",Data!K372,"")</f>
        <v/>
      </c>
      <c r="H373" s="141" t="str">
        <f>IF(Data!L372&lt;&gt;"",Data!L372,"")</f>
        <v/>
      </c>
      <c r="I373" s="63">
        <f>IF(Data!M372&lt;&gt;"",Data!M372,"")</f>
        <v>999</v>
      </c>
      <c r="J373" s="63">
        <f t="shared" si="464"/>
        <v>0</v>
      </c>
      <c r="L373" s="64" t="str">
        <f t="shared" si="465"/>
        <v/>
      </c>
      <c r="N373" s="63">
        <f t="shared" si="466"/>
        <v>0</v>
      </c>
      <c r="P373" s="64" t="str">
        <f t="shared" si="467"/>
        <v/>
      </c>
      <c r="R373" s="63">
        <f t="shared" si="468"/>
        <v>0</v>
      </c>
      <c r="S373" s="64" t="str">
        <f t="shared" si="469"/>
        <v/>
      </c>
      <c r="W373" s="310">
        <f t="shared" si="470"/>
        <v>999</v>
      </c>
      <c r="Y373" s="65">
        <f t="shared" si="471"/>
        <v>0</v>
      </c>
      <c r="Z373" s="65">
        <f t="shared" si="472"/>
        <v>0</v>
      </c>
      <c r="AA373" s="65">
        <f t="shared" si="473"/>
        <v>0</v>
      </c>
      <c r="AB373" s="65">
        <f t="shared" si="474"/>
        <v>0</v>
      </c>
      <c r="AC373" s="341">
        <f t="shared" si="475"/>
        <v>0</v>
      </c>
      <c r="AD373" s="65">
        <f t="shared" si="476"/>
        <v>0</v>
      </c>
      <c r="AE373" s="65">
        <f t="shared" si="477"/>
        <v>0</v>
      </c>
      <c r="AF373" s="65">
        <f t="shared" si="478"/>
        <v>0</v>
      </c>
      <c r="AG373" s="65">
        <f t="shared" si="479"/>
        <v>0</v>
      </c>
      <c r="AH373" s="65">
        <f t="shared" si="480"/>
        <v>0</v>
      </c>
      <c r="AI373" s="65">
        <f t="shared" si="481"/>
        <v>0</v>
      </c>
      <c r="AJ373" s="65">
        <f t="shared" si="482"/>
        <v>0</v>
      </c>
      <c r="AK373" s="65">
        <f t="shared" si="483"/>
        <v>0</v>
      </c>
      <c r="AL373" s="65">
        <f t="shared" si="484"/>
        <v>0</v>
      </c>
      <c r="AM373" s="65">
        <f t="shared" si="485"/>
        <v>0</v>
      </c>
      <c r="AN373" s="65">
        <f t="shared" si="486"/>
        <v>0</v>
      </c>
      <c r="AO373" s="65">
        <f t="shared" si="487"/>
        <v>0</v>
      </c>
      <c r="AP373" s="65">
        <f t="shared" si="488"/>
        <v>0</v>
      </c>
      <c r="AQ373" s="65">
        <f t="shared" si="489"/>
        <v>0</v>
      </c>
      <c r="AR373" s="65">
        <f t="shared" si="490"/>
        <v>0</v>
      </c>
      <c r="AS373" s="65">
        <f t="shared" si="491"/>
        <v>0</v>
      </c>
      <c r="AT373" s="65">
        <f t="shared" si="492"/>
        <v>0</v>
      </c>
      <c r="AU373" s="65">
        <f t="shared" si="493"/>
        <v>0</v>
      </c>
      <c r="AV373" s="65">
        <f t="shared" si="494"/>
        <v>0</v>
      </c>
      <c r="AW373" s="65">
        <f t="shared" si="495"/>
        <v>0</v>
      </c>
      <c r="AX373" s="65">
        <f t="shared" si="496"/>
        <v>0</v>
      </c>
      <c r="AY373" s="65">
        <f t="shared" si="497"/>
        <v>0</v>
      </c>
      <c r="AZ373" s="65">
        <f t="shared" si="498"/>
        <v>0</v>
      </c>
      <c r="BA373" s="65">
        <f t="shared" si="499"/>
        <v>0</v>
      </c>
      <c r="BB373" s="65">
        <f t="shared" si="500"/>
        <v>0</v>
      </c>
      <c r="BC373" s="65">
        <f t="shared" si="501"/>
        <v>0</v>
      </c>
      <c r="BD373" s="65">
        <f t="shared" si="502"/>
        <v>0</v>
      </c>
      <c r="BE373" s="65">
        <f t="shared" si="503"/>
        <v>0</v>
      </c>
      <c r="BF373" s="65">
        <f t="shared" si="504"/>
        <v>0</v>
      </c>
      <c r="BG373" s="65">
        <f t="shared" si="505"/>
        <v>0</v>
      </c>
      <c r="BI373" s="371">
        <v>2118</v>
      </c>
      <c r="BJ373" s="342">
        <v>16.600000000000001</v>
      </c>
      <c r="BK373" s="342">
        <v>20.899290852542244</v>
      </c>
      <c r="BL373" s="342">
        <v>22.999468139406687</v>
      </c>
      <c r="BM373" s="342">
        <v>25.099645426271124</v>
      </c>
      <c r="BN373" s="342">
        <v>29.3</v>
      </c>
      <c r="BO373" s="342">
        <v>37.328525830798228</v>
      </c>
      <c r="BP373" s="342">
        <v>41.342788746197343</v>
      </c>
      <c r="BQ373" s="342">
        <v>45.357051661596458</v>
      </c>
      <c r="BR373" s="342">
        <v>53.385577492394695</v>
      </c>
      <c r="BS373" s="65"/>
      <c r="BT373" s="371">
        <v>2118</v>
      </c>
      <c r="BU373" s="342">
        <v>117.23520080034302</v>
      </c>
      <c r="BV373" s="342">
        <v>123.19013386689534</v>
      </c>
      <c r="BW373" s="342">
        <v>126.16760040017152</v>
      </c>
      <c r="BX373" s="342">
        <v>129.14506693344768</v>
      </c>
      <c r="BY373" s="342">
        <v>135.1</v>
      </c>
      <c r="BZ373" s="342">
        <v>141.58662351892309</v>
      </c>
      <c r="CA373" s="342">
        <v>144.82993527838465</v>
      </c>
      <c r="CB373" s="342">
        <v>148.07324703784616</v>
      </c>
      <c r="CC373" s="342">
        <v>154.55987055676925</v>
      </c>
      <c r="CE373" s="385">
        <v>108</v>
      </c>
      <c r="CF373" s="342">
        <v>13.81232160721942</v>
      </c>
      <c r="CG373" s="342">
        <v>15.141547738146281</v>
      </c>
      <c r="CH373" s="342">
        <v>15.806160803609712</v>
      </c>
      <c r="CI373" s="342">
        <v>16.470773869073142</v>
      </c>
      <c r="CJ373" s="342">
        <v>17.8</v>
      </c>
      <c r="CK373" s="342">
        <v>19.767254673771752</v>
      </c>
      <c r="CL373" s="342">
        <v>20.750882010657627</v>
      </c>
      <c r="CM373" s="342">
        <v>21.734509347543504</v>
      </c>
      <c r="CN373" s="342">
        <v>23.701764021315256</v>
      </c>
      <c r="CO373" s="342">
        <v>13.452814471508198</v>
      </c>
      <c r="CP373" s="342">
        <v>14.835209647672132</v>
      </c>
      <c r="CQ373" s="342">
        <v>15.526407235754098</v>
      </c>
      <c r="CR373" s="342">
        <v>16.217604823836066</v>
      </c>
      <c r="CS373" s="342">
        <v>17.600000000000001</v>
      </c>
      <c r="CT373" s="342">
        <v>19.673592764245903</v>
      </c>
      <c r="CU373" s="342">
        <v>20.710389146368854</v>
      </c>
      <c r="CV373" s="342">
        <v>21.747185528491801</v>
      </c>
      <c r="CW373" s="342">
        <v>23.820778292737703</v>
      </c>
      <c r="CY373" s="101">
        <f t="shared" si="506"/>
        <v>0</v>
      </c>
      <c r="CZ373" s="101">
        <f t="shared" si="507"/>
        <v>0</v>
      </c>
      <c r="DB373" s="101">
        <f t="shared" si="508"/>
        <v>0</v>
      </c>
      <c r="DD373" s="311">
        <f t="shared" si="509"/>
        <v>0</v>
      </c>
      <c r="DE373" s="311"/>
      <c r="DF373" s="101">
        <f t="shared" si="425"/>
        <v>0</v>
      </c>
      <c r="DG373" s="101">
        <f t="shared" si="426"/>
        <v>0</v>
      </c>
      <c r="DH373" s="101">
        <f t="shared" si="427"/>
        <v>0</v>
      </c>
      <c r="DI373" s="101">
        <f t="shared" si="428"/>
        <v>0</v>
      </c>
      <c r="DJ373" s="311">
        <f t="shared" si="429"/>
        <v>0</v>
      </c>
      <c r="DK373" s="311">
        <f t="shared" si="430"/>
        <v>0</v>
      </c>
      <c r="DL373" s="101">
        <f t="shared" si="431"/>
        <v>0</v>
      </c>
      <c r="DM373" s="101">
        <f t="shared" si="432"/>
        <v>0</v>
      </c>
      <c r="DN373" s="101">
        <f t="shared" si="433"/>
        <v>0</v>
      </c>
      <c r="DO373" s="101">
        <f t="shared" si="434"/>
        <v>0</v>
      </c>
      <c r="DP373" s="101">
        <f t="shared" si="435"/>
        <v>0</v>
      </c>
      <c r="DQ373" s="101">
        <f t="shared" si="436"/>
        <v>0</v>
      </c>
      <c r="DR373" s="101">
        <f t="shared" si="437"/>
        <v>0</v>
      </c>
      <c r="DS373" s="101">
        <f t="shared" si="438"/>
        <v>0</v>
      </c>
      <c r="DT373" s="101">
        <f t="shared" si="439"/>
        <v>0</v>
      </c>
      <c r="DU373" s="101">
        <f t="shared" si="440"/>
        <v>0</v>
      </c>
      <c r="DV373" s="101">
        <f t="shared" si="441"/>
        <v>0</v>
      </c>
      <c r="DW373" s="101">
        <f t="shared" si="442"/>
        <v>0</v>
      </c>
      <c r="DX373" s="311">
        <f t="shared" si="443"/>
        <v>0</v>
      </c>
      <c r="DY373" s="101">
        <f t="shared" si="444"/>
        <v>0</v>
      </c>
      <c r="DZ373" s="101">
        <f t="shared" si="445"/>
        <v>0</v>
      </c>
      <c r="EA373" s="101">
        <f t="shared" si="446"/>
        <v>0</v>
      </c>
      <c r="EB373" s="101">
        <f t="shared" si="447"/>
        <v>0</v>
      </c>
      <c r="EC373" s="101">
        <f t="shared" si="448"/>
        <v>0</v>
      </c>
      <c r="ED373" s="101">
        <f t="shared" si="449"/>
        <v>0</v>
      </c>
      <c r="EE373" s="101">
        <f t="shared" si="450"/>
        <v>0</v>
      </c>
      <c r="EF373" s="101">
        <f t="shared" si="451"/>
        <v>0</v>
      </c>
      <c r="EG373" s="101">
        <f t="shared" si="452"/>
        <v>0</v>
      </c>
      <c r="EH373" s="101">
        <f t="shared" si="453"/>
        <v>0</v>
      </c>
      <c r="EI373" s="101">
        <f t="shared" si="454"/>
        <v>0</v>
      </c>
      <c r="EJ373" s="101">
        <f t="shared" si="455"/>
        <v>0</v>
      </c>
      <c r="EK373" s="101">
        <f t="shared" si="456"/>
        <v>0</v>
      </c>
      <c r="EL373" s="101">
        <f t="shared" si="457"/>
        <v>0</v>
      </c>
      <c r="EM373" s="101">
        <f t="shared" si="458"/>
        <v>0</v>
      </c>
      <c r="EN373" s="101">
        <f t="shared" si="459"/>
        <v>0</v>
      </c>
      <c r="EO373" s="101">
        <f t="shared" si="460"/>
        <v>0</v>
      </c>
      <c r="EP373" s="101">
        <f t="shared" si="461"/>
        <v>0</v>
      </c>
      <c r="EQ373" s="101">
        <f t="shared" si="462"/>
        <v>0</v>
      </c>
    </row>
    <row r="374" spans="2:147" ht="21.75" customHeight="1" x14ac:dyDescent="0.45">
      <c r="B374" s="133" t="str">
        <f>IF(Data!B373&lt;&gt;"",Data!B373,"")</f>
        <v/>
      </c>
      <c r="C374" s="158" t="str">
        <f>IF(Data!C373&lt;&gt;"",Data!C373,"")</f>
        <v/>
      </c>
      <c r="D374" s="106" t="str">
        <f>IF(Data!D373&lt;&gt;"",Data!D373,"")</f>
        <v/>
      </c>
      <c r="E374" s="140">
        <f>IF(AND(I374=1,Data!T373=0),0,IF(I374=999,999,Data!T373))</f>
        <v>999</v>
      </c>
      <c r="F374" s="140" t="str">
        <f t="shared" si="463"/>
        <v/>
      </c>
      <c r="G374" s="140" t="str">
        <f>IF(Data!K373&lt;&gt;"",Data!K373,"")</f>
        <v/>
      </c>
      <c r="H374" s="141" t="str">
        <f>IF(Data!L373&lt;&gt;"",Data!L373,"")</f>
        <v/>
      </c>
      <c r="I374" s="63">
        <f>IF(Data!M373&lt;&gt;"",Data!M373,"")</f>
        <v>999</v>
      </c>
      <c r="J374" s="63">
        <f t="shared" si="464"/>
        <v>0</v>
      </c>
      <c r="L374" s="64" t="str">
        <f t="shared" si="465"/>
        <v/>
      </c>
      <c r="N374" s="63">
        <f t="shared" si="466"/>
        <v>0</v>
      </c>
      <c r="P374" s="64" t="str">
        <f t="shared" si="467"/>
        <v/>
      </c>
      <c r="R374" s="63">
        <f t="shared" si="468"/>
        <v>0</v>
      </c>
      <c r="S374" s="64" t="str">
        <f t="shared" si="469"/>
        <v/>
      </c>
      <c r="W374" s="310">
        <f t="shared" si="470"/>
        <v>999</v>
      </c>
      <c r="Y374" s="65">
        <f t="shared" si="471"/>
        <v>0</v>
      </c>
      <c r="Z374" s="65">
        <f t="shared" si="472"/>
        <v>0</v>
      </c>
      <c r="AA374" s="65">
        <f t="shared" si="473"/>
        <v>0</v>
      </c>
      <c r="AB374" s="65">
        <f t="shared" si="474"/>
        <v>0</v>
      </c>
      <c r="AC374" s="341">
        <f t="shared" si="475"/>
        <v>0</v>
      </c>
      <c r="AD374" s="65">
        <f t="shared" si="476"/>
        <v>0</v>
      </c>
      <c r="AE374" s="65">
        <f t="shared" si="477"/>
        <v>0</v>
      </c>
      <c r="AF374" s="65">
        <f t="shared" si="478"/>
        <v>0</v>
      </c>
      <c r="AG374" s="65">
        <f t="shared" si="479"/>
        <v>0</v>
      </c>
      <c r="AH374" s="65">
        <f t="shared" si="480"/>
        <v>0</v>
      </c>
      <c r="AI374" s="65">
        <f t="shared" si="481"/>
        <v>0</v>
      </c>
      <c r="AJ374" s="65">
        <f t="shared" si="482"/>
        <v>0</v>
      </c>
      <c r="AK374" s="65">
        <f t="shared" si="483"/>
        <v>0</v>
      </c>
      <c r="AL374" s="65">
        <f t="shared" si="484"/>
        <v>0</v>
      </c>
      <c r="AM374" s="65">
        <f t="shared" si="485"/>
        <v>0</v>
      </c>
      <c r="AN374" s="65">
        <f t="shared" si="486"/>
        <v>0</v>
      </c>
      <c r="AO374" s="65">
        <f t="shared" si="487"/>
        <v>0</v>
      </c>
      <c r="AP374" s="65">
        <f t="shared" si="488"/>
        <v>0</v>
      </c>
      <c r="AQ374" s="65">
        <f t="shared" si="489"/>
        <v>0</v>
      </c>
      <c r="AR374" s="65">
        <f t="shared" si="490"/>
        <v>0</v>
      </c>
      <c r="AS374" s="65">
        <f t="shared" si="491"/>
        <v>0</v>
      </c>
      <c r="AT374" s="65">
        <f t="shared" si="492"/>
        <v>0</v>
      </c>
      <c r="AU374" s="65">
        <f t="shared" si="493"/>
        <v>0</v>
      </c>
      <c r="AV374" s="65">
        <f t="shared" si="494"/>
        <v>0</v>
      </c>
      <c r="AW374" s="65">
        <f t="shared" si="495"/>
        <v>0</v>
      </c>
      <c r="AX374" s="65">
        <f t="shared" si="496"/>
        <v>0</v>
      </c>
      <c r="AY374" s="65">
        <f t="shared" si="497"/>
        <v>0</v>
      </c>
      <c r="AZ374" s="65">
        <f t="shared" si="498"/>
        <v>0</v>
      </c>
      <c r="BA374" s="65">
        <f t="shared" si="499"/>
        <v>0</v>
      </c>
      <c r="BB374" s="65">
        <f t="shared" si="500"/>
        <v>0</v>
      </c>
      <c r="BC374" s="65">
        <f t="shared" si="501"/>
        <v>0</v>
      </c>
      <c r="BD374" s="65">
        <f t="shared" si="502"/>
        <v>0</v>
      </c>
      <c r="BE374" s="65">
        <f t="shared" si="503"/>
        <v>0</v>
      </c>
      <c r="BF374" s="65">
        <f t="shared" si="504"/>
        <v>0</v>
      </c>
      <c r="BG374" s="65">
        <f t="shared" si="505"/>
        <v>0</v>
      </c>
      <c r="BI374" s="371">
        <v>2119</v>
      </c>
      <c r="BJ374" s="342">
        <v>16.8</v>
      </c>
      <c r="BK374" s="342">
        <v>21.092952762068101</v>
      </c>
      <c r="BL374" s="342">
        <v>23.219714571551076</v>
      </c>
      <c r="BM374" s="342">
        <v>25.346476381034051</v>
      </c>
      <c r="BN374" s="342">
        <v>29.6</v>
      </c>
      <c r="BO374" s="342">
        <v>37.681694876035309</v>
      </c>
      <c r="BP374" s="342">
        <v>41.722542314052959</v>
      </c>
      <c r="BQ374" s="342">
        <v>45.763389752070609</v>
      </c>
      <c r="BR374" s="342">
        <v>53.845084628105916</v>
      </c>
      <c r="BS374" s="65"/>
      <c r="BT374" s="371">
        <v>2119</v>
      </c>
      <c r="BU374" s="342">
        <v>117.73520080034302</v>
      </c>
      <c r="BV374" s="342">
        <v>123.69013386689534</v>
      </c>
      <c r="BW374" s="342">
        <v>126.66760040017152</v>
      </c>
      <c r="BX374" s="342">
        <v>129.64506693344768</v>
      </c>
      <c r="BY374" s="342">
        <v>135.6</v>
      </c>
      <c r="BZ374" s="342">
        <v>142.19296160939723</v>
      </c>
      <c r="CA374" s="342">
        <v>145.48944241409583</v>
      </c>
      <c r="CB374" s="342">
        <v>148.78592321879444</v>
      </c>
      <c r="CC374" s="342">
        <v>155.37888482819167</v>
      </c>
      <c r="CE374" s="385">
        <v>108.25</v>
      </c>
      <c r="CF374" s="342">
        <v>13.88732160721942</v>
      </c>
      <c r="CG374" s="342">
        <v>15.216547738146282</v>
      </c>
      <c r="CH374" s="342">
        <v>15.88116080360971</v>
      </c>
      <c r="CI374" s="342">
        <v>16.545773869073141</v>
      </c>
      <c r="CJ374" s="342">
        <v>17.875</v>
      </c>
      <c r="CK374" s="342">
        <v>19.855546935081023</v>
      </c>
      <c r="CL374" s="342">
        <v>20.845820402621531</v>
      </c>
      <c r="CM374" s="342">
        <v>21.836093870162038</v>
      </c>
      <c r="CN374" s="342">
        <v>23.816640805243061</v>
      </c>
      <c r="CO374" s="342">
        <v>13.487937687580391</v>
      </c>
      <c r="CP374" s="342">
        <v>14.883625125053594</v>
      </c>
      <c r="CQ374" s="342">
        <v>15.581468843790194</v>
      </c>
      <c r="CR374" s="342">
        <v>16.279312562526798</v>
      </c>
      <c r="CS374" s="342">
        <v>17.675000000000001</v>
      </c>
      <c r="CT374" s="342">
        <v>19.76188502555517</v>
      </c>
      <c r="CU374" s="342">
        <v>20.805327538332755</v>
      </c>
      <c r="CV374" s="342">
        <v>21.848770051110336</v>
      </c>
      <c r="CW374" s="342">
        <v>23.935655076665512</v>
      </c>
      <c r="CY374" s="101">
        <f t="shared" si="506"/>
        <v>0</v>
      </c>
      <c r="CZ374" s="101">
        <f t="shared" si="507"/>
        <v>0</v>
      </c>
      <c r="DB374" s="101">
        <f t="shared" si="508"/>
        <v>0</v>
      </c>
      <c r="DD374" s="311">
        <f t="shared" si="509"/>
        <v>0</v>
      </c>
      <c r="DE374" s="311"/>
      <c r="DF374" s="101">
        <f t="shared" si="425"/>
        <v>0</v>
      </c>
      <c r="DG374" s="101">
        <f t="shared" si="426"/>
        <v>0</v>
      </c>
      <c r="DH374" s="101">
        <f t="shared" si="427"/>
        <v>0</v>
      </c>
      <c r="DI374" s="101">
        <f t="shared" si="428"/>
        <v>0</v>
      </c>
      <c r="DJ374" s="311">
        <f t="shared" si="429"/>
        <v>0</v>
      </c>
      <c r="DK374" s="311">
        <f t="shared" si="430"/>
        <v>0</v>
      </c>
      <c r="DL374" s="101">
        <f t="shared" si="431"/>
        <v>0</v>
      </c>
      <c r="DM374" s="101">
        <f t="shared" si="432"/>
        <v>0</v>
      </c>
      <c r="DN374" s="101">
        <f t="shared" si="433"/>
        <v>0</v>
      </c>
      <c r="DO374" s="101">
        <f t="shared" si="434"/>
        <v>0</v>
      </c>
      <c r="DP374" s="101">
        <f t="shared" si="435"/>
        <v>0</v>
      </c>
      <c r="DQ374" s="101">
        <f t="shared" si="436"/>
        <v>0</v>
      </c>
      <c r="DR374" s="101">
        <f t="shared" si="437"/>
        <v>0</v>
      </c>
      <c r="DS374" s="101">
        <f t="shared" si="438"/>
        <v>0</v>
      </c>
      <c r="DT374" s="101">
        <f t="shared" si="439"/>
        <v>0</v>
      </c>
      <c r="DU374" s="101">
        <f t="shared" si="440"/>
        <v>0</v>
      </c>
      <c r="DV374" s="101">
        <f t="shared" si="441"/>
        <v>0</v>
      </c>
      <c r="DW374" s="101">
        <f t="shared" si="442"/>
        <v>0</v>
      </c>
      <c r="DX374" s="311">
        <f t="shared" si="443"/>
        <v>0</v>
      </c>
      <c r="DY374" s="101">
        <f t="shared" si="444"/>
        <v>0</v>
      </c>
      <c r="DZ374" s="101">
        <f t="shared" si="445"/>
        <v>0</v>
      </c>
      <c r="EA374" s="101">
        <f t="shared" si="446"/>
        <v>0</v>
      </c>
      <c r="EB374" s="101">
        <f t="shared" si="447"/>
        <v>0</v>
      </c>
      <c r="EC374" s="101">
        <f t="shared" si="448"/>
        <v>0</v>
      </c>
      <c r="ED374" s="101">
        <f t="shared" si="449"/>
        <v>0</v>
      </c>
      <c r="EE374" s="101">
        <f t="shared" si="450"/>
        <v>0</v>
      </c>
      <c r="EF374" s="101">
        <f t="shared" si="451"/>
        <v>0</v>
      </c>
      <c r="EG374" s="101">
        <f t="shared" si="452"/>
        <v>0</v>
      </c>
      <c r="EH374" s="101">
        <f t="shared" si="453"/>
        <v>0</v>
      </c>
      <c r="EI374" s="101">
        <f t="shared" si="454"/>
        <v>0</v>
      </c>
      <c r="EJ374" s="101">
        <f t="shared" si="455"/>
        <v>0</v>
      </c>
      <c r="EK374" s="101">
        <f t="shared" si="456"/>
        <v>0</v>
      </c>
      <c r="EL374" s="101">
        <f t="shared" si="457"/>
        <v>0</v>
      </c>
      <c r="EM374" s="101">
        <f t="shared" si="458"/>
        <v>0</v>
      </c>
      <c r="EN374" s="101">
        <f t="shared" si="459"/>
        <v>0</v>
      </c>
      <c r="EO374" s="101">
        <f t="shared" si="460"/>
        <v>0</v>
      </c>
      <c r="EP374" s="101">
        <f t="shared" si="461"/>
        <v>0</v>
      </c>
      <c r="EQ374" s="101">
        <f t="shared" si="462"/>
        <v>0</v>
      </c>
    </row>
    <row r="375" spans="2:147" ht="21.75" customHeight="1" x14ac:dyDescent="0.45">
      <c r="B375" s="133" t="str">
        <f>IF(Data!B374&lt;&gt;"",Data!B374,"")</f>
        <v/>
      </c>
      <c r="C375" s="158" t="str">
        <f>IF(Data!C374&lt;&gt;"",Data!C374,"")</f>
        <v/>
      </c>
      <c r="D375" s="106" t="str">
        <f>IF(Data!D374&lt;&gt;"",Data!D374,"")</f>
        <v/>
      </c>
      <c r="E375" s="140">
        <f>IF(AND(I375=1,Data!T374=0),0,IF(I375=999,999,Data!T374))</f>
        <v>999</v>
      </c>
      <c r="F375" s="140" t="str">
        <f t="shared" si="463"/>
        <v/>
      </c>
      <c r="G375" s="140" t="str">
        <f>IF(Data!K374&lt;&gt;"",Data!K374,"")</f>
        <v/>
      </c>
      <c r="H375" s="141" t="str">
        <f>IF(Data!L374&lt;&gt;"",Data!L374,"")</f>
        <v/>
      </c>
      <c r="I375" s="63">
        <f>IF(Data!M374&lt;&gt;"",Data!M374,"")</f>
        <v>999</v>
      </c>
      <c r="J375" s="63">
        <f t="shared" si="464"/>
        <v>0</v>
      </c>
      <c r="L375" s="64" t="str">
        <f t="shared" si="465"/>
        <v/>
      </c>
      <c r="N375" s="63">
        <f t="shared" si="466"/>
        <v>0</v>
      </c>
      <c r="P375" s="64" t="str">
        <f t="shared" si="467"/>
        <v/>
      </c>
      <c r="R375" s="63">
        <f t="shared" si="468"/>
        <v>0</v>
      </c>
      <c r="S375" s="64" t="str">
        <f t="shared" si="469"/>
        <v/>
      </c>
      <c r="W375" s="310">
        <f t="shared" si="470"/>
        <v>999</v>
      </c>
      <c r="Y375" s="65">
        <f t="shared" si="471"/>
        <v>0</v>
      </c>
      <c r="Z375" s="65">
        <f t="shared" si="472"/>
        <v>0</v>
      </c>
      <c r="AA375" s="65">
        <f t="shared" si="473"/>
        <v>0</v>
      </c>
      <c r="AB375" s="65">
        <f t="shared" si="474"/>
        <v>0</v>
      </c>
      <c r="AC375" s="341">
        <f t="shared" si="475"/>
        <v>0</v>
      </c>
      <c r="AD375" s="65">
        <f t="shared" si="476"/>
        <v>0</v>
      </c>
      <c r="AE375" s="65">
        <f t="shared" si="477"/>
        <v>0</v>
      </c>
      <c r="AF375" s="65">
        <f t="shared" si="478"/>
        <v>0</v>
      </c>
      <c r="AG375" s="65">
        <f t="shared" si="479"/>
        <v>0</v>
      </c>
      <c r="AH375" s="65">
        <f t="shared" si="480"/>
        <v>0</v>
      </c>
      <c r="AI375" s="65">
        <f t="shared" si="481"/>
        <v>0</v>
      </c>
      <c r="AJ375" s="65">
        <f t="shared" si="482"/>
        <v>0</v>
      </c>
      <c r="AK375" s="65">
        <f t="shared" si="483"/>
        <v>0</v>
      </c>
      <c r="AL375" s="65">
        <f t="shared" si="484"/>
        <v>0</v>
      </c>
      <c r="AM375" s="65">
        <f t="shared" si="485"/>
        <v>0</v>
      </c>
      <c r="AN375" s="65">
        <f t="shared" si="486"/>
        <v>0</v>
      </c>
      <c r="AO375" s="65">
        <f t="shared" si="487"/>
        <v>0</v>
      </c>
      <c r="AP375" s="65">
        <f t="shared" si="488"/>
        <v>0</v>
      </c>
      <c r="AQ375" s="65">
        <f t="shared" si="489"/>
        <v>0</v>
      </c>
      <c r="AR375" s="65">
        <f t="shared" si="490"/>
        <v>0</v>
      </c>
      <c r="AS375" s="65">
        <f t="shared" si="491"/>
        <v>0</v>
      </c>
      <c r="AT375" s="65">
        <f t="shared" si="492"/>
        <v>0</v>
      </c>
      <c r="AU375" s="65">
        <f t="shared" si="493"/>
        <v>0</v>
      </c>
      <c r="AV375" s="65">
        <f t="shared" si="494"/>
        <v>0</v>
      </c>
      <c r="AW375" s="65">
        <f t="shared" si="495"/>
        <v>0</v>
      </c>
      <c r="AX375" s="65">
        <f t="shared" si="496"/>
        <v>0</v>
      </c>
      <c r="AY375" s="65">
        <f t="shared" si="497"/>
        <v>0</v>
      </c>
      <c r="AZ375" s="65">
        <f t="shared" si="498"/>
        <v>0</v>
      </c>
      <c r="BA375" s="65">
        <f t="shared" si="499"/>
        <v>0</v>
      </c>
      <c r="BB375" s="65">
        <f t="shared" si="500"/>
        <v>0</v>
      </c>
      <c r="BC375" s="65">
        <f t="shared" si="501"/>
        <v>0</v>
      </c>
      <c r="BD375" s="65">
        <f t="shared" si="502"/>
        <v>0</v>
      </c>
      <c r="BE375" s="65">
        <f t="shared" si="503"/>
        <v>0</v>
      </c>
      <c r="BF375" s="65">
        <f t="shared" si="504"/>
        <v>0</v>
      </c>
      <c r="BG375" s="65">
        <f t="shared" si="505"/>
        <v>0</v>
      </c>
      <c r="BI375" s="371">
        <v>2120</v>
      </c>
      <c r="BJ375" s="342">
        <v>16.899999999999999</v>
      </c>
      <c r="BK375" s="342">
        <v>21.286614671593952</v>
      </c>
      <c r="BL375" s="342">
        <v>23.439961003695466</v>
      </c>
      <c r="BM375" s="342">
        <v>25.593307335796975</v>
      </c>
      <c r="BN375" s="342">
        <v>29.9</v>
      </c>
      <c r="BO375" s="342">
        <v>38.034863921272382</v>
      </c>
      <c r="BP375" s="342">
        <v>42.102295881908574</v>
      </c>
      <c r="BQ375" s="342">
        <v>46.169727842544766</v>
      </c>
      <c r="BR375" s="342">
        <v>54.30459176381715</v>
      </c>
      <c r="BS375" s="65"/>
      <c r="BT375" s="371">
        <v>2120</v>
      </c>
      <c r="BU375" s="342">
        <v>118.01618652892056</v>
      </c>
      <c r="BV375" s="342">
        <v>124.07745768594704</v>
      </c>
      <c r="BW375" s="342">
        <v>127.10809326446027</v>
      </c>
      <c r="BX375" s="342">
        <v>130.13872884297351</v>
      </c>
      <c r="BY375" s="342">
        <v>136.19999999999999</v>
      </c>
      <c r="BZ375" s="342">
        <v>142.79296160939722</v>
      </c>
      <c r="CA375" s="342">
        <v>146.08944241409586</v>
      </c>
      <c r="CB375" s="342">
        <v>149.38592321879443</v>
      </c>
      <c r="CC375" s="342">
        <v>155.97888482819167</v>
      </c>
      <c r="CE375" s="385">
        <v>108.5</v>
      </c>
      <c r="CF375" s="342">
        <v>13.962321607219419</v>
      </c>
      <c r="CG375" s="342">
        <v>15.291547738146281</v>
      </c>
      <c r="CH375" s="342">
        <v>15.956160803609709</v>
      </c>
      <c r="CI375" s="342">
        <v>16.62077386907314</v>
      </c>
      <c r="CJ375" s="342">
        <v>17.95</v>
      </c>
      <c r="CK375" s="342">
        <v>19.943839196390289</v>
      </c>
      <c r="CL375" s="342">
        <v>20.940758794585435</v>
      </c>
      <c r="CM375" s="342">
        <v>21.937678392780576</v>
      </c>
      <c r="CN375" s="342">
        <v>23.931517589170866</v>
      </c>
      <c r="CO375" s="342">
        <v>13.523060903652587</v>
      </c>
      <c r="CP375" s="342">
        <v>14.932040602435057</v>
      </c>
      <c r="CQ375" s="342">
        <v>15.636530451826292</v>
      </c>
      <c r="CR375" s="342">
        <v>16.341020301217526</v>
      </c>
      <c r="CS375" s="342">
        <v>17.75</v>
      </c>
      <c r="CT375" s="342">
        <v>19.850177286864437</v>
      </c>
      <c r="CU375" s="342">
        <v>20.900265930296658</v>
      </c>
      <c r="CV375" s="342">
        <v>21.950354573728873</v>
      </c>
      <c r="CW375" s="342">
        <v>24.050531860593317</v>
      </c>
      <c r="CY375" s="101">
        <f t="shared" si="506"/>
        <v>0</v>
      </c>
      <c r="CZ375" s="101">
        <f t="shared" si="507"/>
        <v>0</v>
      </c>
      <c r="DB375" s="101">
        <f t="shared" si="508"/>
        <v>0</v>
      </c>
      <c r="DD375" s="311">
        <f t="shared" si="509"/>
        <v>0</v>
      </c>
      <c r="DE375" s="311"/>
      <c r="DF375" s="101">
        <f t="shared" si="425"/>
        <v>0</v>
      </c>
      <c r="DG375" s="101">
        <f t="shared" si="426"/>
        <v>0</v>
      </c>
      <c r="DH375" s="101">
        <f t="shared" si="427"/>
        <v>0</v>
      </c>
      <c r="DI375" s="101">
        <f t="shared" si="428"/>
        <v>0</v>
      </c>
      <c r="DJ375" s="311">
        <f t="shared" si="429"/>
        <v>0</v>
      </c>
      <c r="DK375" s="311">
        <f t="shared" si="430"/>
        <v>0</v>
      </c>
      <c r="DL375" s="101">
        <f t="shared" si="431"/>
        <v>0</v>
      </c>
      <c r="DM375" s="101">
        <f t="shared" si="432"/>
        <v>0</v>
      </c>
      <c r="DN375" s="101">
        <f t="shared" si="433"/>
        <v>0</v>
      </c>
      <c r="DO375" s="101">
        <f t="shared" si="434"/>
        <v>0</v>
      </c>
      <c r="DP375" s="101">
        <f t="shared" si="435"/>
        <v>0</v>
      </c>
      <c r="DQ375" s="101">
        <f t="shared" si="436"/>
        <v>0</v>
      </c>
      <c r="DR375" s="101">
        <f t="shared" si="437"/>
        <v>0</v>
      </c>
      <c r="DS375" s="101">
        <f t="shared" si="438"/>
        <v>0</v>
      </c>
      <c r="DT375" s="101">
        <f t="shared" si="439"/>
        <v>0</v>
      </c>
      <c r="DU375" s="101">
        <f t="shared" si="440"/>
        <v>0</v>
      </c>
      <c r="DV375" s="101">
        <f t="shared" si="441"/>
        <v>0</v>
      </c>
      <c r="DW375" s="101">
        <f t="shared" si="442"/>
        <v>0</v>
      </c>
      <c r="DX375" s="311">
        <f t="shared" si="443"/>
        <v>0</v>
      </c>
      <c r="DY375" s="101">
        <f t="shared" si="444"/>
        <v>0</v>
      </c>
      <c r="DZ375" s="101">
        <f t="shared" si="445"/>
        <v>0</v>
      </c>
      <c r="EA375" s="101">
        <f t="shared" si="446"/>
        <v>0</v>
      </c>
      <c r="EB375" s="101">
        <f t="shared" si="447"/>
        <v>0</v>
      </c>
      <c r="EC375" s="101">
        <f t="shared" si="448"/>
        <v>0</v>
      </c>
      <c r="ED375" s="101">
        <f t="shared" si="449"/>
        <v>0</v>
      </c>
      <c r="EE375" s="101">
        <f t="shared" si="450"/>
        <v>0</v>
      </c>
      <c r="EF375" s="101">
        <f t="shared" si="451"/>
        <v>0</v>
      </c>
      <c r="EG375" s="101">
        <f t="shared" si="452"/>
        <v>0</v>
      </c>
      <c r="EH375" s="101">
        <f t="shared" si="453"/>
        <v>0</v>
      </c>
      <c r="EI375" s="101">
        <f t="shared" si="454"/>
        <v>0</v>
      </c>
      <c r="EJ375" s="101">
        <f t="shared" si="455"/>
        <v>0</v>
      </c>
      <c r="EK375" s="101">
        <f t="shared" si="456"/>
        <v>0</v>
      </c>
      <c r="EL375" s="101">
        <f t="shared" si="457"/>
        <v>0</v>
      </c>
      <c r="EM375" s="101">
        <f t="shared" si="458"/>
        <v>0</v>
      </c>
      <c r="EN375" s="101">
        <f t="shared" si="459"/>
        <v>0</v>
      </c>
      <c r="EO375" s="101">
        <f t="shared" si="460"/>
        <v>0</v>
      </c>
      <c r="EP375" s="101">
        <f t="shared" si="461"/>
        <v>0</v>
      </c>
      <c r="EQ375" s="101">
        <f t="shared" si="462"/>
        <v>0</v>
      </c>
    </row>
    <row r="376" spans="2:147" ht="21.75" customHeight="1" x14ac:dyDescent="0.45">
      <c r="B376" s="133" t="str">
        <f>IF(Data!B375&lt;&gt;"",Data!B375,"")</f>
        <v/>
      </c>
      <c r="C376" s="158" t="str">
        <f>IF(Data!C375&lt;&gt;"",Data!C375,"")</f>
        <v/>
      </c>
      <c r="D376" s="106" t="str">
        <f>IF(Data!D375&lt;&gt;"",Data!D375,"")</f>
        <v/>
      </c>
      <c r="E376" s="140">
        <f>IF(AND(I376=1,Data!T375=0),0,IF(I376=999,999,Data!T375))</f>
        <v>999</v>
      </c>
      <c r="F376" s="140" t="str">
        <f t="shared" si="463"/>
        <v/>
      </c>
      <c r="G376" s="140" t="str">
        <f>IF(Data!K375&lt;&gt;"",Data!K375,"")</f>
        <v/>
      </c>
      <c r="H376" s="141" t="str">
        <f>IF(Data!L375&lt;&gt;"",Data!L375,"")</f>
        <v/>
      </c>
      <c r="I376" s="63">
        <f>IF(Data!M375&lt;&gt;"",Data!M375,"")</f>
        <v>999</v>
      </c>
      <c r="J376" s="63">
        <f t="shared" si="464"/>
        <v>0</v>
      </c>
      <c r="L376" s="64" t="str">
        <f t="shared" si="465"/>
        <v/>
      </c>
      <c r="N376" s="63">
        <f t="shared" si="466"/>
        <v>0</v>
      </c>
      <c r="P376" s="64" t="str">
        <f t="shared" si="467"/>
        <v/>
      </c>
      <c r="R376" s="63">
        <f t="shared" si="468"/>
        <v>0</v>
      </c>
      <c r="S376" s="64" t="str">
        <f t="shared" si="469"/>
        <v/>
      </c>
      <c r="W376" s="310">
        <f t="shared" si="470"/>
        <v>999</v>
      </c>
      <c r="Y376" s="65">
        <f t="shared" si="471"/>
        <v>0</v>
      </c>
      <c r="Z376" s="65">
        <f t="shared" si="472"/>
        <v>0</v>
      </c>
      <c r="AA376" s="65">
        <f t="shared" si="473"/>
        <v>0</v>
      </c>
      <c r="AB376" s="65">
        <f t="shared" si="474"/>
        <v>0</v>
      </c>
      <c r="AC376" s="341">
        <f t="shared" si="475"/>
        <v>0</v>
      </c>
      <c r="AD376" s="65">
        <f t="shared" si="476"/>
        <v>0</v>
      </c>
      <c r="AE376" s="65">
        <f t="shared" si="477"/>
        <v>0</v>
      </c>
      <c r="AF376" s="65">
        <f t="shared" si="478"/>
        <v>0</v>
      </c>
      <c r="AG376" s="65">
        <f t="shared" si="479"/>
        <v>0</v>
      </c>
      <c r="AH376" s="65">
        <f t="shared" si="480"/>
        <v>0</v>
      </c>
      <c r="AI376" s="65">
        <f t="shared" si="481"/>
        <v>0</v>
      </c>
      <c r="AJ376" s="65">
        <f t="shared" si="482"/>
        <v>0</v>
      </c>
      <c r="AK376" s="65">
        <f t="shared" si="483"/>
        <v>0</v>
      </c>
      <c r="AL376" s="65">
        <f t="shared" si="484"/>
        <v>0</v>
      </c>
      <c r="AM376" s="65">
        <f t="shared" si="485"/>
        <v>0</v>
      </c>
      <c r="AN376" s="65">
        <f t="shared" si="486"/>
        <v>0</v>
      </c>
      <c r="AO376" s="65">
        <f t="shared" si="487"/>
        <v>0</v>
      </c>
      <c r="AP376" s="65">
        <f t="shared" si="488"/>
        <v>0</v>
      </c>
      <c r="AQ376" s="65">
        <f t="shared" si="489"/>
        <v>0</v>
      </c>
      <c r="AR376" s="65">
        <f t="shared" si="490"/>
        <v>0</v>
      </c>
      <c r="AS376" s="65">
        <f t="shared" si="491"/>
        <v>0</v>
      </c>
      <c r="AT376" s="65">
        <f t="shared" si="492"/>
        <v>0</v>
      </c>
      <c r="AU376" s="65">
        <f t="shared" si="493"/>
        <v>0</v>
      </c>
      <c r="AV376" s="65">
        <f t="shared" si="494"/>
        <v>0</v>
      </c>
      <c r="AW376" s="65">
        <f t="shared" si="495"/>
        <v>0</v>
      </c>
      <c r="AX376" s="65">
        <f t="shared" si="496"/>
        <v>0</v>
      </c>
      <c r="AY376" s="65">
        <f t="shared" si="497"/>
        <v>0</v>
      </c>
      <c r="AZ376" s="65">
        <f t="shared" si="498"/>
        <v>0</v>
      </c>
      <c r="BA376" s="65">
        <f t="shared" si="499"/>
        <v>0</v>
      </c>
      <c r="BB376" s="65">
        <f t="shared" si="500"/>
        <v>0</v>
      </c>
      <c r="BC376" s="65">
        <f t="shared" si="501"/>
        <v>0</v>
      </c>
      <c r="BD376" s="65">
        <f t="shared" si="502"/>
        <v>0</v>
      </c>
      <c r="BE376" s="65">
        <f t="shared" si="503"/>
        <v>0</v>
      </c>
      <c r="BF376" s="65">
        <f t="shared" si="504"/>
        <v>0</v>
      </c>
      <c r="BG376" s="65">
        <f t="shared" si="505"/>
        <v>0</v>
      </c>
      <c r="BI376" s="371">
        <v>2121</v>
      </c>
      <c r="BJ376" s="342">
        <v>17</v>
      </c>
      <c r="BK376" s="342">
        <v>21.480276581119803</v>
      </c>
      <c r="BL376" s="342">
        <v>23.660207435839851</v>
      </c>
      <c r="BM376" s="342">
        <v>25.840138290559899</v>
      </c>
      <c r="BN376" s="342">
        <v>30.2</v>
      </c>
      <c r="BO376" s="342">
        <v>38.388032966509456</v>
      </c>
      <c r="BP376" s="342">
        <v>42.482049449764183</v>
      </c>
      <c r="BQ376" s="342">
        <v>46.57606593301891</v>
      </c>
      <c r="BR376" s="342">
        <v>54.764098899528371</v>
      </c>
      <c r="BS376" s="65"/>
      <c r="BT376" s="371">
        <v>2121</v>
      </c>
      <c r="BU376" s="342">
        <v>118.29717225749812</v>
      </c>
      <c r="BV376" s="342">
        <v>124.46478150499874</v>
      </c>
      <c r="BW376" s="342">
        <v>127.54858612874908</v>
      </c>
      <c r="BX376" s="342">
        <v>130.63239075249939</v>
      </c>
      <c r="BY376" s="342">
        <v>136.80000000000001</v>
      </c>
      <c r="BZ376" s="342">
        <v>143.39296160939722</v>
      </c>
      <c r="CA376" s="342">
        <v>146.68944241409582</v>
      </c>
      <c r="CB376" s="342">
        <v>149.98592321879443</v>
      </c>
      <c r="CC376" s="342">
        <v>156.57888482819163</v>
      </c>
      <c r="CE376" s="385">
        <v>108.75</v>
      </c>
      <c r="CF376" s="342">
        <v>14.037321607219418</v>
      </c>
      <c r="CG376" s="342">
        <v>15.366547738146281</v>
      </c>
      <c r="CH376" s="342">
        <v>16.031160803609708</v>
      </c>
      <c r="CI376" s="342">
        <v>16.69577386907314</v>
      </c>
      <c r="CJ376" s="342">
        <v>18.024999999999999</v>
      </c>
      <c r="CK376" s="342">
        <v>20.032131457699556</v>
      </c>
      <c r="CL376" s="342">
        <v>21.035697186549335</v>
      </c>
      <c r="CM376" s="342">
        <v>22.039262915399114</v>
      </c>
      <c r="CN376" s="342">
        <v>24.046394373098671</v>
      </c>
      <c r="CO376" s="342">
        <v>13.558184119724782</v>
      </c>
      <c r="CP376" s="342">
        <v>14.98045607981652</v>
      </c>
      <c r="CQ376" s="342">
        <v>15.691592059862389</v>
      </c>
      <c r="CR376" s="342">
        <v>16.402728039908258</v>
      </c>
      <c r="CS376" s="342">
        <v>17.824999999999999</v>
      </c>
      <c r="CT376" s="342">
        <v>19.938469548173707</v>
      </c>
      <c r="CU376" s="342">
        <v>20.995204322260562</v>
      </c>
      <c r="CV376" s="342">
        <v>22.051939096347411</v>
      </c>
      <c r="CW376" s="342">
        <v>24.165408644521122</v>
      </c>
      <c r="CY376" s="101">
        <f t="shared" si="506"/>
        <v>0</v>
      </c>
      <c r="CZ376" s="101">
        <f t="shared" si="507"/>
        <v>0</v>
      </c>
      <c r="DB376" s="101">
        <f t="shared" si="508"/>
        <v>0</v>
      </c>
      <c r="DD376" s="311">
        <f t="shared" si="509"/>
        <v>0</v>
      </c>
      <c r="DE376" s="311"/>
      <c r="DF376" s="101">
        <f t="shared" si="425"/>
        <v>0</v>
      </c>
      <c r="DG376" s="101">
        <f t="shared" si="426"/>
        <v>0</v>
      </c>
      <c r="DH376" s="101">
        <f t="shared" si="427"/>
        <v>0</v>
      </c>
      <c r="DI376" s="101">
        <f t="shared" si="428"/>
        <v>0</v>
      </c>
      <c r="DJ376" s="311">
        <f t="shared" si="429"/>
        <v>0</v>
      </c>
      <c r="DK376" s="311">
        <f t="shared" si="430"/>
        <v>0</v>
      </c>
      <c r="DL376" s="101">
        <f t="shared" si="431"/>
        <v>0</v>
      </c>
      <c r="DM376" s="101">
        <f t="shared" si="432"/>
        <v>0</v>
      </c>
      <c r="DN376" s="101">
        <f t="shared" si="433"/>
        <v>0</v>
      </c>
      <c r="DO376" s="101">
        <f t="shared" si="434"/>
        <v>0</v>
      </c>
      <c r="DP376" s="101">
        <f t="shared" si="435"/>
        <v>0</v>
      </c>
      <c r="DQ376" s="101">
        <f t="shared" si="436"/>
        <v>0</v>
      </c>
      <c r="DR376" s="101">
        <f t="shared" si="437"/>
        <v>0</v>
      </c>
      <c r="DS376" s="101">
        <f t="shared" si="438"/>
        <v>0</v>
      </c>
      <c r="DT376" s="101">
        <f t="shared" si="439"/>
        <v>0</v>
      </c>
      <c r="DU376" s="101">
        <f t="shared" si="440"/>
        <v>0</v>
      </c>
      <c r="DV376" s="101">
        <f t="shared" si="441"/>
        <v>0</v>
      </c>
      <c r="DW376" s="101">
        <f t="shared" si="442"/>
        <v>0</v>
      </c>
      <c r="DX376" s="311">
        <f t="shared" si="443"/>
        <v>0</v>
      </c>
      <c r="DY376" s="101">
        <f t="shared" si="444"/>
        <v>0</v>
      </c>
      <c r="DZ376" s="101">
        <f t="shared" si="445"/>
        <v>0</v>
      </c>
      <c r="EA376" s="101">
        <f t="shared" si="446"/>
        <v>0</v>
      </c>
      <c r="EB376" s="101">
        <f t="shared" si="447"/>
        <v>0</v>
      </c>
      <c r="EC376" s="101">
        <f t="shared" si="448"/>
        <v>0</v>
      </c>
      <c r="ED376" s="101">
        <f t="shared" si="449"/>
        <v>0</v>
      </c>
      <c r="EE376" s="101">
        <f t="shared" si="450"/>
        <v>0</v>
      </c>
      <c r="EF376" s="101">
        <f t="shared" si="451"/>
        <v>0</v>
      </c>
      <c r="EG376" s="101">
        <f t="shared" si="452"/>
        <v>0</v>
      </c>
      <c r="EH376" s="101">
        <f t="shared" si="453"/>
        <v>0</v>
      </c>
      <c r="EI376" s="101">
        <f t="shared" si="454"/>
        <v>0</v>
      </c>
      <c r="EJ376" s="101">
        <f t="shared" si="455"/>
        <v>0</v>
      </c>
      <c r="EK376" s="101">
        <f t="shared" si="456"/>
        <v>0</v>
      </c>
      <c r="EL376" s="101">
        <f t="shared" si="457"/>
        <v>0</v>
      </c>
      <c r="EM376" s="101">
        <f t="shared" si="458"/>
        <v>0</v>
      </c>
      <c r="EN376" s="101">
        <f t="shared" si="459"/>
        <v>0</v>
      </c>
      <c r="EO376" s="101">
        <f t="shared" si="460"/>
        <v>0</v>
      </c>
      <c r="EP376" s="101">
        <f t="shared" si="461"/>
        <v>0</v>
      </c>
      <c r="EQ376" s="101">
        <f t="shared" si="462"/>
        <v>0</v>
      </c>
    </row>
    <row r="377" spans="2:147" ht="21.75" customHeight="1" x14ac:dyDescent="0.45">
      <c r="B377" s="133" t="str">
        <f>IF(Data!B376&lt;&gt;"",Data!B376,"")</f>
        <v/>
      </c>
      <c r="C377" s="158" t="str">
        <f>IF(Data!C376&lt;&gt;"",Data!C376,"")</f>
        <v/>
      </c>
      <c r="D377" s="106" t="str">
        <f>IF(Data!D376&lt;&gt;"",Data!D376,"")</f>
        <v/>
      </c>
      <c r="E377" s="140">
        <f>IF(AND(I377=1,Data!T376=0),0,IF(I377=999,999,Data!T376))</f>
        <v>999</v>
      </c>
      <c r="F377" s="140" t="str">
        <f t="shared" si="463"/>
        <v/>
      </c>
      <c r="G377" s="140" t="str">
        <f>IF(Data!K376&lt;&gt;"",Data!K376,"")</f>
        <v/>
      </c>
      <c r="H377" s="141" t="str">
        <f>IF(Data!L376&lt;&gt;"",Data!L376,"")</f>
        <v/>
      </c>
      <c r="I377" s="63">
        <f>IF(Data!M376&lt;&gt;"",Data!M376,"")</f>
        <v>999</v>
      </c>
      <c r="J377" s="63">
        <f t="shared" si="464"/>
        <v>0</v>
      </c>
      <c r="L377" s="64" t="str">
        <f t="shared" si="465"/>
        <v/>
      </c>
      <c r="N377" s="63">
        <f t="shared" si="466"/>
        <v>0</v>
      </c>
      <c r="P377" s="64" t="str">
        <f t="shared" si="467"/>
        <v/>
      </c>
      <c r="R377" s="63">
        <f t="shared" si="468"/>
        <v>0</v>
      </c>
      <c r="S377" s="64" t="str">
        <f t="shared" si="469"/>
        <v/>
      </c>
      <c r="W377" s="310">
        <f t="shared" si="470"/>
        <v>999</v>
      </c>
      <c r="Y377" s="65">
        <f t="shared" si="471"/>
        <v>0</v>
      </c>
      <c r="Z377" s="65">
        <f t="shared" si="472"/>
        <v>0</v>
      </c>
      <c r="AA377" s="65">
        <f t="shared" si="473"/>
        <v>0</v>
      </c>
      <c r="AB377" s="65">
        <f t="shared" si="474"/>
        <v>0</v>
      </c>
      <c r="AC377" s="341">
        <f t="shared" si="475"/>
        <v>0</v>
      </c>
      <c r="AD377" s="65">
        <f t="shared" si="476"/>
        <v>0</v>
      </c>
      <c r="AE377" s="65">
        <f t="shared" si="477"/>
        <v>0</v>
      </c>
      <c r="AF377" s="65">
        <f t="shared" si="478"/>
        <v>0</v>
      </c>
      <c r="AG377" s="65">
        <f t="shared" si="479"/>
        <v>0</v>
      </c>
      <c r="AH377" s="65">
        <f t="shared" si="480"/>
        <v>0</v>
      </c>
      <c r="AI377" s="65">
        <f t="shared" si="481"/>
        <v>0</v>
      </c>
      <c r="AJ377" s="65">
        <f t="shared" si="482"/>
        <v>0</v>
      </c>
      <c r="AK377" s="65">
        <f t="shared" si="483"/>
        <v>0</v>
      </c>
      <c r="AL377" s="65">
        <f t="shared" si="484"/>
        <v>0</v>
      </c>
      <c r="AM377" s="65">
        <f t="shared" si="485"/>
        <v>0</v>
      </c>
      <c r="AN377" s="65">
        <f t="shared" si="486"/>
        <v>0</v>
      </c>
      <c r="AO377" s="65">
        <f t="shared" si="487"/>
        <v>0</v>
      </c>
      <c r="AP377" s="65">
        <f t="shared" si="488"/>
        <v>0</v>
      </c>
      <c r="AQ377" s="65">
        <f t="shared" si="489"/>
        <v>0</v>
      </c>
      <c r="AR377" s="65">
        <f t="shared" si="490"/>
        <v>0</v>
      </c>
      <c r="AS377" s="65">
        <f t="shared" si="491"/>
        <v>0</v>
      </c>
      <c r="AT377" s="65">
        <f t="shared" si="492"/>
        <v>0</v>
      </c>
      <c r="AU377" s="65">
        <f t="shared" si="493"/>
        <v>0</v>
      </c>
      <c r="AV377" s="65">
        <f t="shared" si="494"/>
        <v>0</v>
      </c>
      <c r="AW377" s="65">
        <f t="shared" si="495"/>
        <v>0</v>
      </c>
      <c r="AX377" s="65">
        <f t="shared" si="496"/>
        <v>0</v>
      </c>
      <c r="AY377" s="65">
        <f t="shared" si="497"/>
        <v>0</v>
      </c>
      <c r="AZ377" s="65">
        <f t="shared" si="498"/>
        <v>0</v>
      </c>
      <c r="BA377" s="65">
        <f t="shared" si="499"/>
        <v>0</v>
      </c>
      <c r="BB377" s="65">
        <f t="shared" si="500"/>
        <v>0</v>
      </c>
      <c r="BC377" s="65">
        <f t="shared" si="501"/>
        <v>0</v>
      </c>
      <c r="BD377" s="65">
        <f t="shared" si="502"/>
        <v>0</v>
      </c>
      <c r="BE377" s="65">
        <f t="shared" si="503"/>
        <v>0</v>
      </c>
      <c r="BF377" s="65">
        <f t="shared" si="504"/>
        <v>0</v>
      </c>
      <c r="BG377" s="65">
        <f t="shared" si="505"/>
        <v>0</v>
      </c>
      <c r="BI377" s="371">
        <v>2122</v>
      </c>
      <c r="BJ377" s="342">
        <v>17.100000000000001</v>
      </c>
      <c r="BK377" s="342">
        <v>21.667600400171501</v>
      </c>
      <c r="BL377" s="342">
        <v>23.900700300128626</v>
      </c>
      <c r="BM377" s="342">
        <v>26.133800200085751</v>
      </c>
      <c r="BN377" s="342">
        <v>30.6</v>
      </c>
      <c r="BO377" s="342">
        <v>38.788032966509455</v>
      </c>
      <c r="BP377" s="342">
        <v>42.882049449764182</v>
      </c>
      <c r="BQ377" s="342">
        <v>46.976065933018916</v>
      </c>
      <c r="BR377" s="342">
        <v>55.164098899528369</v>
      </c>
      <c r="BS377" s="65"/>
      <c r="BT377" s="371">
        <v>2122</v>
      </c>
      <c r="BU377" s="342">
        <v>118.73766512178689</v>
      </c>
      <c r="BV377" s="342">
        <v>124.9584434145246</v>
      </c>
      <c r="BW377" s="342">
        <v>128.06883256089347</v>
      </c>
      <c r="BX377" s="342">
        <v>131.17922170726231</v>
      </c>
      <c r="BY377" s="342">
        <v>137.4</v>
      </c>
      <c r="BZ377" s="342">
        <v>143.99296160939724</v>
      </c>
      <c r="CA377" s="342">
        <v>147.28944241409584</v>
      </c>
      <c r="CB377" s="342">
        <v>150.58592321879445</v>
      </c>
      <c r="CC377" s="342">
        <v>157.17888482819168</v>
      </c>
      <c r="CE377" s="385">
        <v>109</v>
      </c>
      <c r="CF377" s="342">
        <v>14.112321607219419</v>
      </c>
      <c r="CG377" s="342">
        <v>15.44154773814628</v>
      </c>
      <c r="CH377" s="342">
        <v>16.106160803609708</v>
      </c>
      <c r="CI377" s="342">
        <v>16.770773869073139</v>
      </c>
      <c r="CJ377" s="342">
        <v>18.100000000000001</v>
      </c>
      <c r="CK377" s="342">
        <v>20.120423719008826</v>
      </c>
      <c r="CL377" s="342">
        <v>21.130635578513239</v>
      </c>
      <c r="CM377" s="342">
        <v>22.140847438017651</v>
      </c>
      <c r="CN377" s="342">
        <v>24.161271157026476</v>
      </c>
      <c r="CO377" s="342">
        <v>13.593307335796975</v>
      </c>
      <c r="CP377" s="342">
        <v>15.028871557197983</v>
      </c>
      <c r="CQ377" s="342">
        <v>15.746653667898485</v>
      </c>
      <c r="CR377" s="342">
        <v>16.46443577859899</v>
      </c>
      <c r="CS377" s="342">
        <v>17.899999999999999</v>
      </c>
      <c r="CT377" s="342">
        <v>20.026761809482974</v>
      </c>
      <c r="CU377" s="342">
        <v>21.090142714224463</v>
      </c>
      <c r="CV377" s="342">
        <v>22.153523618965949</v>
      </c>
      <c r="CW377" s="342">
        <v>24.280285428448927</v>
      </c>
      <c r="CY377" s="101">
        <f t="shared" si="506"/>
        <v>0</v>
      </c>
      <c r="CZ377" s="101">
        <f t="shared" si="507"/>
        <v>0</v>
      </c>
      <c r="DB377" s="101">
        <f t="shared" si="508"/>
        <v>0</v>
      </c>
      <c r="DD377" s="311">
        <f t="shared" si="509"/>
        <v>0</v>
      </c>
      <c r="DE377" s="311"/>
      <c r="DF377" s="101">
        <f t="shared" si="425"/>
        <v>0</v>
      </c>
      <c r="DG377" s="101">
        <f t="shared" si="426"/>
        <v>0</v>
      </c>
      <c r="DH377" s="101">
        <f t="shared" si="427"/>
        <v>0</v>
      </c>
      <c r="DI377" s="101">
        <f t="shared" si="428"/>
        <v>0</v>
      </c>
      <c r="DJ377" s="311">
        <f t="shared" si="429"/>
        <v>0</v>
      </c>
      <c r="DK377" s="311">
        <f t="shared" si="430"/>
        <v>0</v>
      </c>
      <c r="DL377" s="101">
        <f t="shared" si="431"/>
        <v>0</v>
      </c>
      <c r="DM377" s="101">
        <f t="shared" si="432"/>
        <v>0</v>
      </c>
      <c r="DN377" s="101">
        <f t="shared" si="433"/>
        <v>0</v>
      </c>
      <c r="DO377" s="101">
        <f t="shared" si="434"/>
        <v>0</v>
      </c>
      <c r="DP377" s="101">
        <f t="shared" si="435"/>
        <v>0</v>
      </c>
      <c r="DQ377" s="101">
        <f t="shared" si="436"/>
        <v>0</v>
      </c>
      <c r="DR377" s="101">
        <f t="shared" si="437"/>
        <v>0</v>
      </c>
      <c r="DS377" s="101">
        <f t="shared" si="438"/>
        <v>0</v>
      </c>
      <c r="DT377" s="101">
        <f t="shared" si="439"/>
        <v>0</v>
      </c>
      <c r="DU377" s="101">
        <f t="shared" si="440"/>
        <v>0</v>
      </c>
      <c r="DV377" s="101">
        <f t="shared" si="441"/>
        <v>0</v>
      </c>
      <c r="DW377" s="101">
        <f t="shared" si="442"/>
        <v>0</v>
      </c>
      <c r="DX377" s="311">
        <f t="shared" si="443"/>
        <v>0</v>
      </c>
      <c r="DY377" s="101">
        <f t="shared" si="444"/>
        <v>0</v>
      </c>
      <c r="DZ377" s="101">
        <f t="shared" si="445"/>
        <v>0</v>
      </c>
      <c r="EA377" s="101">
        <f t="shared" si="446"/>
        <v>0</v>
      </c>
      <c r="EB377" s="101">
        <f t="shared" si="447"/>
        <v>0</v>
      </c>
      <c r="EC377" s="101">
        <f t="shared" si="448"/>
        <v>0</v>
      </c>
      <c r="ED377" s="101">
        <f t="shared" si="449"/>
        <v>0</v>
      </c>
      <c r="EE377" s="101">
        <f t="shared" si="450"/>
        <v>0</v>
      </c>
      <c r="EF377" s="101">
        <f t="shared" si="451"/>
        <v>0</v>
      </c>
      <c r="EG377" s="101">
        <f t="shared" si="452"/>
        <v>0</v>
      </c>
      <c r="EH377" s="101">
        <f t="shared" si="453"/>
        <v>0</v>
      </c>
      <c r="EI377" s="101">
        <f t="shared" si="454"/>
        <v>0</v>
      </c>
      <c r="EJ377" s="101">
        <f t="shared" si="455"/>
        <v>0</v>
      </c>
      <c r="EK377" s="101">
        <f t="shared" si="456"/>
        <v>0</v>
      </c>
      <c r="EL377" s="101">
        <f t="shared" si="457"/>
        <v>0</v>
      </c>
      <c r="EM377" s="101">
        <f t="shared" si="458"/>
        <v>0</v>
      </c>
      <c r="EN377" s="101">
        <f t="shared" si="459"/>
        <v>0</v>
      </c>
      <c r="EO377" s="101">
        <f t="shared" si="460"/>
        <v>0</v>
      </c>
      <c r="EP377" s="101">
        <f t="shared" si="461"/>
        <v>0</v>
      </c>
      <c r="EQ377" s="101">
        <f t="shared" si="462"/>
        <v>0</v>
      </c>
    </row>
    <row r="378" spans="2:147" ht="21.75" customHeight="1" x14ac:dyDescent="0.45">
      <c r="B378" s="133" t="str">
        <f>IF(Data!B377&lt;&gt;"",Data!B377,"")</f>
        <v/>
      </c>
      <c r="C378" s="158" t="str">
        <f>IF(Data!C377&lt;&gt;"",Data!C377,"")</f>
        <v/>
      </c>
      <c r="D378" s="106" t="str">
        <f>IF(Data!D377&lt;&gt;"",Data!D377,"")</f>
        <v/>
      </c>
      <c r="E378" s="140">
        <f>IF(AND(I378=1,Data!T377=0),0,IF(I378=999,999,Data!T377))</f>
        <v>999</v>
      </c>
      <c r="F378" s="140" t="str">
        <f t="shared" si="463"/>
        <v/>
      </c>
      <c r="G378" s="140" t="str">
        <f>IF(Data!K377&lt;&gt;"",Data!K377,"")</f>
        <v/>
      </c>
      <c r="H378" s="141" t="str">
        <f>IF(Data!L377&lt;&gt;"",Data!L377,"")</f>
        <v/>
      </c>
      <c r="I378" s="63">
        <f>IF(Data!M377&lt;&gt;"",Data!M377,"")</f>
        <v>999</v>
      </c>
      <c r="J378" s="63">
        <f t="shared" si="464"/>
        <v>0</v>
      </c>
      <c r="L378" s="64" t="str">
        <f t="shared" si="465"/>
        <v/>
      </c>
      <c r="N378" s="63">
        <f t="shared" si="466"/>
        <v>0</v>
      </c>
      <c r="P378" s="64" t="str">
        <f t="shared" si="467"/>
        <v/>
      </c>
      <c r="R378" s="63">
        <f t="shared" si="468"/>
        <v>0</v>
      </c>
      <c r="S378" s="64" t="str">
        <f t="shared" si="469"/>
        <v/>
      </c>
      <c r="W378" s="310">
        <f t="shared" si="470"/>
        <v>999</v>
      </c>
      <c r="Y378" s="65">
        <f t="shared" si="471"/>
        <v>0</v>
      </c>
      <c r="Z378" s="65">
        <f t="shared" si="472"/>
        <v>0</v>
      </c>
      <c r="AA378" s="65">
        <f t="shared" si="473"/>
        <v>0</v>
      </c>
      <c r="AB378" s="65">
        <f t="shared" si="474"/>
        <v>0</v>
      </c>
      <c r="AC378" s="341">
        <f t="shared" si="475"/>
        <v>0</v>
      </c>
      <c r="AD378" s="65">
        <f t="shared" si="476"/>
        <v>0</v>
      </c>
      <c r="AE378" s="65">
        <f t="shared" si="477"/>
        <v>0</v>
      </c>
      <c r="AF378" s="65">
        <f t="shared" si="478"/>
        <v>0</v>
      </c>
      <c r="AG378" s="65">
        <f t="shared" si="479"/>
        <v>0</v>
      </c>
      <c r="AH378" s="65">
        <f t="shared" si="480"/>
        <v>0</v>
      </c>
      <c r="AI378" s="65">
        <f t="shared" si="481"/>
        <v>0</v>
      </c>
      <c r="AJ378" s="65">
        <f t="shared" si="482"/>
        <v>0</v>
      </c>
      <c r="AK378" s="65">
        <f t="shared" si="483"/>
        <v>0</v>
      </c>
      <c r="AL378" s="65">
        <f t="shared" si="484"/>
        <v>0</v>
      </c>
      <c r="AM378" s="65">
        <f t="shared" si="485"/>
        <v>0</v>
      </c>
      <c r="AN378" s="65">
        <f t="shared" si="486"/>
        <v>0</v>
      </c>
      <c r="AO378" s="65">
        <f t="shared" si="487"/>
        <v>0</v>
      </c>
      <c r="AP378" s="65">
        <f t="shared" si="488"/>
        <v>0</v>
      </c>
      <c r="AQ378" s="65">
        <f t="shared" si="489"/>
        <v>0</v>
      </c>
      <c r="AR378" s="65">
        <f t="shared" si="490"/>
        <v>0</v>
      </c>
      <c r="AS378" s="65">
        <f t="shared" si="491"/>
        <v>0</v>
      </c>
      <c r="AT378" s="65">
        <f t="shared" si="492"/>
        <v>0</v>
      </c>
      <c r="AU378" s="65">
        <f t="shared" si="493"/>
        <v>0</v>
      </c>
      <c r="AV378" s="65">
        <f t="shared" si="494"/>
        <v>0</v>
      </c>
      <c r="AW378" s="65">
        <f t="shared" si="495"/>
        <v>0</v>
      </c>
      <c r="AX378" s="65">
        <f t="shared" si="496"/>
        <v>0</v>
      </c>
      <c r="AY378" s="65">
        <f t="shared" si="497"/>
        <v>0</v>
      </c>
      <c r="AZ378" s="65">
        <f t="shared" si="498"/>
        <v>0</v>
      </c>
      <c r="BA378" s="65">
        <f t="shared" si="499"/>
        <v>0</v>
      </c>
      <c r="BB378" s="65">
        <f t="shared" si="500"/>
        <v>0</v>
      </c>
      <c r="BC378" s="65">
        <f t="shared" si="501"/>
        <v>0</v>
      </c>
      <c r="BD378" s="65">
        <f t="shared" si="502"/>
        <v>0</v>
      </c>
      <c r="BE378" s="65">
        <f t="shared" si="503"/>
        <v>0</v>
      </c>
      <c r="BF378" s="65">
        <f t="shared" si="504"/>
        <v>0</v>
      </c>
      <c r="BG378" s="65">
        <f t="shared" si="505"/>
        <v>0</v>
      </c>
      <c r="BI378" s="371">
        <v>2123</v>
      </c>
      <c r="BJ378" s="342">
        <v>17.2</v>
      </c>
      <c r="BK378" s="342">
        <v>21.854924219223204</v>
      </c>
      <c r="BL378" s="342">
        <v>24.141193164417405</v>
      </c>
      <c r="BM378" s="342">
        <v>26.427462109611604</v>
      </c>
      <c r="BN378" s="342">
        <v>31</v>
      </c>
      <c r="BO378" s="342">
        <v>39.188032966509454</v>
      </c>
      <c r="BP378" s="342">
        <v>43.28204944976418</v>
      </c>
      <c r="BQ378" s="342">
        <v>47.376065933018907</v>
      </c>
      <c r="BR378" s="342">
        <v>55.564098899528361</v>
      </c>
      <c r="BS378" s="65"/>
      <c r="BT378" s="371">
        <v>2123</v>
      </c>
      <c r="BU378" s="342">
        <v>119.01865085036444</v>
      </c>
      <c r="BV378" s="342">
        <v>125.34576723357628</v>
      </c>
      <c r="BW378" s="342">
        <v>128.50932542518223</v>
      </c>
      <c r="BX378" s="342">
        <v>131.67288361678814</v>
      </c>
      <c r="BY378" s="342">
        <v>138</v>
      </c>
      <c r="BZ378" s="342">
        <v>144.59296160939724</v>
      </c>
      <c r="CA378" s="342">
        <v>147.88944241409587</v>
      </c>
      <c r="CB378" s="342">
        <v>151.18592321879444</v>
      </c>
      <c r="CC378" s="342">
        <v>157.77888482819168</v>
      </c>
      <c r="CE378" s="385">
        <v>109.25</v>
      </c>
      <c r="CF378" s="342">
        <v>14.18732160721942</v>
      </c>
      <c r="CG378" s="342">
        <v>15.516547738146279</v>
      </c>
      <c r="CH378" s="342">
        <v>16.181160803609707</v>
      </c>
      <c r="CI378" s="342">
        <v>16.845773869073138</v>
      </c>
      <c r="CJ378" s="342">
        <v>18.175000000000001</v>
      </c>
      <c r="CK378" s="342">
        <v>20.222008241627364</v>
      </c>
      <c r="CL378" s="342">
        <v>21.245512362441048</v>
      </c>
      <c r="CM378" s="342">
        <v>22.269016483254724</v>
      </c>
      <c r="CN378" s="342">
        <v>24.316024724882091</v>
      </c>
      <c r="CO378" s="342">
        <v>13.668307335796975</v>
      </c>
      <c r="CP378" s="342">
        <v>15.103871557197984</v>
      </c>
      <c r="CQ378" s="342">
        <v>15.821653667898484</v>
      </c>
      <c r="CR378" s="342">
        <v>16.539435778598989</v>
      </c>
      <c r="CS378" s="342">
        <v>17.975000000000001</v>
      </c>
      <c r="CT378" s="342">
        <v>20.11505407079224</v>
      </c>
      <c r="CU378" s="342">
        <v>21.185081106188367</v>
      </c>
      <c r="CV378" s="342">
        <v>22.255108141584486</v>
      </c>
      <c r="CW378" s="342">
        <v>24.395162212376732</v>
      </c>
      <c r="CY378" s="101">
        <f t="shared" si="506"/>
        <v>0</v>
      </c>
      <c r="CZ378" s="101">
        <f t="shared" si="507"/>
        <v>0</v>
      </c>
      <c r="DB378" s="101">
        <f t="shared" si="508"/>
        <v>0</v>
      </c>
      <c r="DD378" s="311">
        <f t="shared" si="509"/>
        <v>0</v>
      </c>
      <c r="DE378" s="311"/>
      <c r="DF378" s="101">
        <f t="shared" si="425"/>
        <v>0</v>
      </c>
      <c r="DG378" s="101">
        <f t="shared" si="426"/>
        <v>0</v>
      </c>
      <c r="DH378" s="101">
        <f t="shared" si="427"/>
        <v>0</v>
      </c>
      <c r="DI378" s="101">
        <f t="shared" si="428"/>
        <v>0</v>
      </c>
      <c r="DJ378" s="311">
        <f t="shared" si="429"/>
        <v>0</v>
      </c>
      <c r="DK378" s="311">
        <f t="shared" si="430"/>
        <v>0</v>
      </c>
      <c r="DL378" s="101">
        <f t="shared" si="431"/>
        <v>0</v>
      </c>
      <c r="DM378" s="101">
        <f t="shared" si="432"/>
        <v>0</v>
      </c>
      <c r="DN378" s="101">
        <f t="shared" si="433"/>
        <v>0</v>
      </c>
      <c r="DO378" s="101">
        <f t="shared" si="434"/>
        <v>0</v>
      </c>
      <c r="DP378" s="101">
        <f t="shared" si="435"/>
        <v>0</v>
      </c>
      <c r="DQ378" s="101">
        <f t="shared" si="436"/>
        <v>0</v>
      </c>
      <c r="DR378" s="101">
        <f t="shared" si="437"/>
        <v>0</v>
      </c>
      <c r="DS378" s="101">
        <f t="shared" si="438"/>
        <v>0</v>
      </c>
      <c r="DT378" s="101">
        <f t="shared" si="439"/>
        <v>0</v>
      </c>
      <c r="DU378" s="101">
        <f t="shared" si="440"/>
        <v>0</v>
      </c>
      <c r="DV378" s="101">
        <f t="shared" si="441"/>
        <v>0</v>
      </c>
      <c r="DW378" s="101">
        <f t="shared" si="442"/>
        <v>0</v>
      </c>
      <c r="DX378" s="311">
        <f t="shared" si="443"/>
        <v>0</v>
      </c>
      <c r="DY378" s="101">
        <f t="shared" si="444"/>
        <v>0</v>
      </c>
      <c r="DZ378" s="101">
        <f t="shared" si="445"/>
        <v>0</v>
      </c>
      <c r="EA378" s="101">
        <f t="shared" si="446"/>
        <v>0</v>
      </c>
      <c r="EB378" s="101">
        <f t="shared" si="447"/>
        <v>0</v>
      </c>
      <c r="EC378" s="101">
        <f t="shared" si="448"/>
        <v>0</v>
      </c>
      <c r="ED378" s="101">
        <f t="shared" si="449"/>
        <v>0</v>
      </c>
      <c r="EE378" s="101">
        <f t="shared" si="450"/>
        <v>0</v>
      </c>
      <c r="EF378" s="101">
        <f t="shared" si="451"/>
        <v>0</v>
      </c>
      <c r="EG378" s="101">
        <f t="shared" si="452"/>
        <v>0</v>
      </c>
      <c r="EH378" s="101">
        <f t="shared" si="453"/>
        <v>0</v>
      </c>
      <c r="EI378" s="101">
        <f t="shared" si="454"/>
        <v>0</v>
      </c>
      <c r="EJ378" s="101">
        <f t="shared" si="455"/>
        <v>0</v>
      </c>
      <c r="EK378" s="101">
        <f t="shared" si="456"/>
        <v>0</v>
      </c>
      <c r="EL378" s="101">
        <f t="shared" si="457"/>
        <v>0</v>
      </c>
      <c r="EM378" s="101">
        <f t="shared" si="458"/>
        <v>0</v>
      </c>
      <c r="EN378" s="101">
        <f t="shared" si="459"/>
        <v>0</v>
      </c>
      <c r="EO378" s="101">
        <f t="shared" si="460"/>
        <v>0</v>
      </c>
      <c r="EP378" s="101">
        <f t="shared" si="461"/>
        <v>0</v>
      </c>
      <c r="EQ378" s="101">
        <f t="shared" si="462"/>
        <v>0</v>
      </c>
    </row>
    <row r="379" spans="2:147" ht="21.75" customHeight="1" x14ac:dyDescent="0.45">
      <c r="B379" s="133" t="str">
        <f>IF(Data!B378&lt;&gt;"",Data!B378,"")</f>
        <v/>
      </c>
      <c r="C379" s="158" t="str">
        <f>IF(Data!C378&lt;&gt;"",Data!C378,"")</f>
        <v/>
      </c>
      <c r="D379" s="106" t="str">
        <f>IF(Data!D378&lt;&gt;"",Data!D378,"")</f>
        <v/>
      </c>
      <c r="E379" s="140">
        <f>IF(AND(I379=1,Data!T378=0),0,IF(I379=999,999,Data!T378))</f>
        <v>999</v>
      </c>
      <c r="F379" s="140" t="str">
        <f t="shared" si="463"/>
        <v/>
      </c>
      <c r="G379" s="140" t="str">
        <f>IF(Data!K378&lt;&gt;"",Data!K378,"")</f>
        <v/>
      </c>
      <c r="H379" s="141" t="str">
        <f>IF(Data!L378&lt;&gt;"",Data!L378,"")</f>
        <v/>
      </c>
      <c r="I379" s="63">
        <f>IF(Data!M378&lt;&gt;"",Data!M378,"")</f>
        <v>999</v>
      </c>
      <c r="J379" s="63">
        <f t="shared" si="464"/>
        <v>0</v>
      </c>
      <c r="L379" s="64" t="str">
        <f t="shared" si="465"/>
        <v/>
      </c>
      <c r="N379" s="63">
        <f t="shared" si="466"/>
        <v>0</v>
      </c>
      <c r="P379" s="64" t="str">
        <f t="shared" si="467"/>
        <v/>
      </c>
      <c r="R379" s="63">
        <f t="shared" si="468"/>
        <v>0</v>
      </c>
      <c r="S379" s="64" t="str">
        <f t="shared" si="469"/>
        <v/>
      </c>
      <c r="W379" s="310">
        <f t="shared" si="470"/>
        <v>999</v>
      </c>
      <c r="Y379" s="65">
        <f t="shared" si="471"/>
        <v>0</v>
      </c>
      <c r="Z379" s="65">
        <f t="shared" si="472"/>
        <v>0</v>
      </c>
      <c r="AA379" s="65">
        <f t="shared" si="473"/>
        <v>0</v>
      </c>
      <c r="AB379" s="65">
        <f t="shared" si="474"/>
        <v>0</v>
      </c>
      <c r="AC379" s="341">
        <f t="shared" si="475"/>
        <v>0</v>
      </c>
      <c r="AD379" s="65">
        <f t="shared" si="476"/>
        <v>0</v>
      </c>
      <c r="AE379" s="65">
        <f t="shared" si="477"/>
        <v>0</v>
      </c>
      <c r="AF379" s="65">
        <f t="shared" si="478"/>
        <v>0</v>
      </c>
      <c r="AG379" s="65">
        <f t="shared" si="479"/>
        <v>0</v>
      </c>
      <c r="AH379" s="65">
        <f t="shared" si="480"/>
        <v>0</v>
      </c>
      <c r="AI379" s="65">
        <f t="shared" si="481"/>
        <v>0</v>
      </c>
      <c r="AJ379" s="65">
        <f t="shared" si="482"/>
        <v>0</v>
      </c>
      <c r="AK379" s="65">
        <f t="shared" si="483"/>
        <v>0</v>
      </c>
      <c r="AL379" s="65">
        <f t="shared" si="484"/>
        <v>0</v>
      </c>
      <c r="AM379" s="65">
        <f t="shared" si="485"/>
        <v>0</v>
      </c>
      <c r="AN379" s="65">
        <f t="shared" si="486"/>
        <v>0</v>
      </c>
      <c r="AO379" s="65">
        <f t="shared" si="487"/>
        <v>0</v>
      </c>
      <c r="AP379" s="65">
        <f t="shared" si="488"/>
        <v>0</v>
      </c>
      <c r="AQ379" s="65">
        <f t="shared" si="489"/>
        <v>0</v>
      </c>
      <c r="AR379" s="65">
        <f t="shared" si="490"/>
        <v>0</v>
      </c>
      <c r="AS379" s="65">
        <f t="shared" si="491"/>
        <v>0</v>
      </c>
      <c r="AT379" s="65">
        <f t="shared" si="492"/>
        <v>0</v>
      </c>
      <c r="AU379" s="65">
        <f t="shared" si="493"/>
        <v>0</v>
      </c>
      <c r="AV379" s="65">
        <f t="shared" si="494"/>
        <v>0</v>
      </c>
      <c r="AW379" s="65">
        <f t="shared" si="495"/>
        <v>0</v>
      </c>
      <c r="AX379" s="65">
        <f t="shared" si="496"/>
        <v>0</v>
      </c>
      <c r="AY379" s="65">
        <f t="shared" si="497"/>
        <v>0</v>
      </c>
      <c r="AZ379" s="65">
        <f t="shared" si="498"/>
        <v>0</v>
      </c>
      <c r="BA379" s="65">
        <f t="shared" si="499"/>
        <v>0</v>
      </c>
      <c r="BB379" s="65">
        <f t="shared" si="500"/>
        <v>0</v>
      </c>
      <c r="BC379" s="65">
        <f t="shared" si="501"/>
        <v>0</v>
      </c>
      <c r="BD379" s="65">
        <f t="shared" si="502"/>
        <v>0</v>
      </c>
      <c r="BE379" s="65">
        <f t="shared" si="503"/>
        <v>0</v>
      </c>
      <c r="BF379" s="65">
        <f t="shared" si="504"/>
        <v>0</v>
      </c>
      <c r="BG379" s="65">
        <f t="shared" si="505"/>
        <v>0</v>
      </c>
      <c r="BI379" s="371">
        <v>2124</v>
      </c>
      <c r="BJ379" s="342">
        <v>17.3</v>
      </c>
      <c r="BK379" s="342">
        <v>22.048586128749058</v>
      </c>
      <c r="BL379" s="342">
        <v>24.361439596561794</v>
      </c>
      <c r="BM379" s="342">
        <v>26.674293064374531</v>
      </c>
      <c r="BN379" s="342">
        <v>31.3</v>
      </c>
      <c r="BO379" s="342">
        <v>39.488032966509458</v>
      </c>
      <c r="BP379" s="342">
        <v>43.582049449764185</v>
      </c>
      <c r="BQ379" s="342">
        <v>47.676065933018918</v>
      </c>
      <c r="BR379" s="342">
        <v>55.864098899528372</v>
      </c>
      <c r="BS379" s="65"/>
      <c r="BT379" s="371">
        <v>2124</v>
      </c>
      <c r="BU379" s="342">
        <v>119.45914371465321</v>
      </c>
      <c r="BV379" s="342">
        <v>125.83942914310214</v>
      </c>
      <c r="BW379" s="342">
        <v>129.0295718573266</v>
      </c>
      <c r="BX379" s="342">
        <v>132.21971457155107</v>
      </c>
      <c r="BY379" s="342">
        <v>138.6</v>
      </c>
      <c r="BZ379" s="342">
        <v>145.19296160939723</v>
      </c>
      <c r="CA379" s="342">
        <v>148.48944241409583</v>
      </c>
      <c r="CB379" s="342">
        <v>151.78592321879444</v>
      </c>
      <c r="CC379" s="342">
        <v>158.37888482819167</v>
      </c>
      <c r="CE379" s="385">
        <v>109.5</v>
      </c>
      <c r="CF379" s="342">
        <v>14.26232160721942</v>
      </c>
      <c r="CG379" s="342">
        <v>15.59154773814628</v>
      </c>
      <c r="CH379" s="342">
        <v>16.25616080360971</v>
      </c>
      <c r="CI379" s="342">
        <v>16.920773869073138</v>
      </c>
      <c r="CJ379" s="342">
        <v>18.25</v>
      </c>
      <c r="CK379" s="342">
        <v>20.323592764245902</v>
      </c>
      <c r="CL379" s="342">
        <v>21.360389146368853</v>
      </c>
      <c r="CM379" s="342">
        <v>22.3971855284918</v>
      </c>
      <c r="CN379" s="342">
        <v>24.470778292737702</v>
      </c>
      <c r="CO379" s="342">
        <v>13.743307335796976</v>
      </c>
      <c r="CP379" s="342">
        <v>15.178871557197983</v>
      </c>
      <c r="CQ379" s="342">
        <v>15.896653667898486</v>
      </c>
      <c r="CR379" s="342">
        <v>16.614435778598988</v>
      </c>
      <c r="CS379" s="342">
        <v>18.05</v>
      </c>
      <c r="CT379" s="342">
        <v>20.203346332101511</v>
      </c>
      <c r="CU379" s="342">
        <v>21.280019498152271</v>
      </c>
      <c r="CV379" s="342">
        <v>22.356692664203024</v>
      </c>
      <c r="CW379" s="342">
        <v>24.510038996304537</v>
      </c>
      <c r="CY379" s="101">
        <f t="shared" si="506"/>
        <v>0</v>
      </c>
      <c r="CZ379" s="101">
        <f t="shared" si="507"/>
        <v>0</v>
      </c>
      <c r="DB379" s="101">
        <f t="shared" si="508"/>
        <v>0</v>
      </c>
      <c r="DD379" s="311">
        <f t="shared" si="509"/>
        <v>0</v>
      </c>
      <c r="DE379" s="311"/>
      <c r="DF379" s="101">
        <f t="shared" si="425"/>
        <v>0</v>
      </c>
      <c r="DG379" s="101">
        <f t="shared" si="426"/>
        <v>0</v>
      </c>
      <c r="DH379" s="101">
        <f t="shared" si="427"/>
        <v>0</v>
      </c>
      <c r="DI379" s="101">
        <f t="shared" si="428"/>
        <v>0</v>
      </c>
      <c r="DJ379" s="311">
        <f t="shared" si="429"/>
        <v>0</v>
      </c>
      <c r="DK379" s="311">
        <f t="shared" si="430"/>
        <v>0</v>
      </c>
      <c r="DL379" s="101">
        <f t="shared" si="431"/>
        <v>0</v>
      </c>
      <c r="DM379" s="101">
        <f t="shared" si="432"/>
        <v>0</v>
      </c>
      <c r="DN379" s="101">
        <f t="shared" si="433"/>
        <v>0</v>
      </c>
      <c r="DO379" s="101">
        <f t="shared" si="434"/>
        <v>0</v>
      </c>
      <c r="DP379" s="101">
        <f t="shared" si="435"/>
        <v>0</v>
      </c>
      <c r="DQ379" s="101">
        <f t="shared" si="436"/>
        <v>0</v>
      </c>
      <c r="DR379" s="101">
        <f t="shared" si="437"/>
        <v>0</v>
      </c>
      <c r="DS379" s="101">
        <f t="shared" si="438"/>
        <v>0</v>
      </c>
      <c r="DT379" s="101">
        <f t="shared" si="439"/>
        <v>0</v>
      </c>
      <c r="DU379" s="101">
        <f t="shared" si="440"/>
        <v>0</v>
      </c>
      <c r="DV379" s="101">
        <f t="shared" si="441"/>
        <v>0</v>
      </c>
      <c r="DW379" s="101">
        <f t="shared" si="442"/>
        <v>0</v>
      </c>
      <c r="DX379" s="311">
        <f t="shared" si="443"/>
        <v>0</v>
      </c>
      <c r="DY379" s="101">
        <f t="shared" si="444"/>
        <v>0</v>
      </c>
      <c r="DZ379" s="101">
        <f t="shared" si="445"/>
        <v>0</v>
      </c>
      <c r="EA379" s="101">
        <f t="shared" si="446"/>
        <v>0</v>
      </c>
      <c r="EB379" s="101">
        <f t="shared" si="447"/>
        <v>0</v>
      </c>
      <c r="EC379" s="101">
        <f t="shared" si="448"/>
        <v>0</v>
      </c>
      <c r="ED379" s="101">
        <f t="shared" si="449"/>
        <v>0</v>
      </c>
      <c r="EE379" s="101">
        <f t="shared" si="450"/>
        <v>0</v>
      </c>
      <c r="EF379" s="101">
        <f t="shared" si="451"/>
        <v>0</v>
      </c>
      <c r="EG379" s="101">
        <f t="shared" si="452"/>
        <v>0</v>
      </c>
      <c r="EH379" s="101">
        <f t="shared" si="453"/>
        <v>0</v>
      </c>
      <c r="EI379" s="101">
        <f t="shared" si="454"/>
        <v>0</v>
      </c>
      <c r="EJ379" s="101">
        <f t="shared" si="455"/>
        <v>0</v>
      </c>
      <c r="EK379" s="101">
        <f t="shared" si="456"/>
        <v>0</v>
      </c>
      <c r="EL379" s="101">
        <f t="shared" si="457"/>
        <v>0</v>
      </c>
      <c r="EM379" s="101">
        <f t="shared" si="458"/>
        <v>0</v>
      </c>
      <c r="EN379" s="101">
        <f t="shared" si="459"/>
        <v>0</v>
      </c>
      <c r="EO379" s="101">
        <f t="shared" si="460"/>
        <v>0</v>
      </c>
      <c r="EP379" s="101">
        <f t="shared" si="461"/>
        <v>0</v>
      </c>
      <c r="EQ379" s="101">
        <f t="shared" si="462"/>
        <v>0</v>
      </c>
    </row>
    <row r="380" spans="2:147" ht="21.75" customHeight="1" x14ac:dyDescent="0.45">
      <c r="B380" s="133" t="str">
        <f>IF(Data!B379&lt;&gt;"",Data!B379,"")</f>
        <v/>
      </c>
      <c r="C380" s="158" t="str">
        <f>IF(Data!C379&lt;&gt;"",Data!C379,"")</f>
        <v/>
      </c>
      <c r="D380" s="106" t="str">
        <f>IF(Data!D379&lt;&gt;"",Data!D379,"")</f>
        <v/>
      </c>
      <c r="E380" s="140">
        <f>IF(AND(I380=1,Data!T379=0),0,IF(I380=999,999,Data!T379))</f>
        <v>999</v>
      </c>
      <c r="F380" s="140" t="str">
        <f t="shared" si="463"/>
        <v/>
      </c>
      <c r="G380" s="140" t="str">
        <f>IF(Data!K379&lt;&gt;"",Data!K379,"")</f>
        <v/>
      </c>
      <c r="H380" s="141" t="str">
        <f>IF(Data!L379&lt;&gt;"",Data!L379,"")</f>
        <v/>
      </c>
      <c r="I380" s="63">
        <f>IF(Data!M379&lt;&gt;"",Data!M379,"")</f>
        <v>999</v>
      </c>
      <c r="J380" s="63">
        <f t="shared" si="464"/>
        <v>0</v>
      </c>
      <c r="L380" s="64" t="str">
        <f t="shared" si="465"/>
        <v/>
      </c>
      <c r="N380" s="63">
        <f t="shared" si="466"/>
        <v>0</v>
      </c>
      <c r="P380" s="64" t="str">
        <f t="shared" si="467"/>
        <v/>
      </c>
      <c r="R380" s="63">
        <f t="shared" si="468"/>
        <v>0</v>
      </c>
      <c r="S380" s="64" t="str">
        <f t="shared" si="469"/>
        <v/>
      </c>
      <c r="W380" s="310">
        <f t="shared" si="470"/>
        <v>999</v>
      </c>
      <c r="Y380" s="65">
        <f t="shared" si="471"/>
        <v>0</v>
      </c>
      <c r="Z380" s="65">
        <f t="shared" si="472"/>
        <v>0</v>
      </c>
      <c r="AA380" s="65">
        <f t="shared" si="473"/>
        <v>0</v>
      </c>
      <c r="AB380" s="65">
        <f t="shared" si="474"/>
        <v>0</v>
      </c>
      <c r="AC380" s="341">
        <f t="shared" si="475"/>
        <v>0</v>
      </c>
      <c r="AD380" s="65">
        <f t="shared" si="476"/>
        <v>0</v>
      </c>
      <c r="AE380" s="65">
        <f t="shared" si="477"/>
        <v>0</v>
      </c>
      <c r="AF380" s="65">
        <f t="shared" si="478"/>
        <v>0</v>
      </c>
      <c r="AG380" s="65">
        <f t="shared" si="479"/>
        <v>0</v>
      </c>
      <c r="AH380" s="65">
        <f t="shared" si="480"/>
        <v>0</v>
      </c>
      <c r="AI380" s="65">
        <f t="shared" si="481"/>
        <v>0</v>
      </c>
      <c r="AJ380" s="65">
        <f t="shared" si="482"/>
        <v>0</v>
      </c>
      <c r="AK380" s="65">
        <f t="shared" si="483"/>
        <v>0</v>
      </c>
      <c r="AL380" s="65">
        <f t="shared" si="484"/>
        <v>0</v>
      </c>
      <c r="AM380" s="65">
        <f t="shared" si="485"/>
        <v>0</v>
      </c>
      <c r="AN380" s="65">
        <f t="shared" si="486"/>
        <v>0</v>
      </c>
      <c r="AO380" s="65">
        <f t="shared" si="487"/>
        <v>0</v>
      </c>
      <c r="AP380" s="65">
        <f t="shared" si="488"/>
        <v>0</v>
      </c>
      <c r="AQ380" s="65">
        <f t="shared" si="489"/>
        <v>0</v>
      </c>
      <c r="AR380" s="65">
        <f t="shared" si="490"/>
        <v>0</v>
      </c>
      <c r="AS380" s="65">
        <f t="shared" si="491"/>
        <v>0</v>
      </c>
      <c r="AT380" s="65">
        <f t="shared" si="492"/>
        <v>0</v>
      </c>
      <c r="AU380" s="65">
        <f t="shared" si="493"/>
        <v>0</v>
      </c>
      <c r="AV380" s="65">
        <f t="shared" si="494"/>
        <v>0</v>
      </c>
      <c r="AW380" s="65">
        <f t="shared" si="495"/>
        <v>0</v>
      </c>
      <c r="AX380" s="65">
        <f t="shared" si="496"/>
        <v>0</v>
      </c>
      <c r="AY380" s="65">
        <f t="shared" si="497"/>
        <v>0</v>
      </c>
      <c r="AZ380" s="65">
        <f t="shared" si="498"/>
        <v>0</v>
      </c>
      <c r="BA380" s="65">
        <f t="shared" si="499"/>
        <v>0</v>
      </c>
      <c r="BB380" s="65">
        <f t="shared" si="500"/>
        <v>0</v>
      </c>
      <c r="BC380" s="65">
        <f t="shared" si="501"/>
        <v>0</v>
      </c>
      <c r="BD380" s="65">
        <f t="shared" si="502"/>
        <v>0</v>
      </c>
      <c r="BE380" s="65">
        <f t="shared" si="503"/>
        <v>0</v>
      </c>
      <c r="BF380" s="65">
        <f t="shared" si="504"/>
        <v>0</v>
      </c>
      <c r="BG380" s="65">
        <f t="shared" si="505"/>
        <v>0</v>
      </c>
      <c r="BI380" s="371">
        <v>2125</v>
      </c>
      <c r="BJ380" s="342">
        <v>17.399999999999999</v>
      </c>
      <c r="BK380" s="342">
        <v>22.23590994780076</v>
      </c>
      <c r="BL380" s="342">
        <v>24.60193246085057</v>
      </c>
      <c r="BM380" s="342">
        <v>26.96795497390038</v>
      </c>
      <c r="BN380" s="342">
        <v>31.7</v>
      </c>
      <c r="BO380" s="342">
        <v>39.888032966509456</v>
      </c>
      <c r="BP380" s="342">
        <v>43.982049449764183</v>
      </c>
      <c r="BQ380" s="342">
        <v>48.07606593301891</v>
      </c>
      <c r="BR380" s="342">
        <v>56.264098899528371</v>
      </c>
      <c r="BS380" s="65"/>
      <c r="BT380" s="371">
        <v>2125</v>
      </c>
      <c r="BU380" s="342">
        <v>119.74012944323079</v>
      </c>
      <c r="BV380" s="342">
        <v>126.22675296215385</v>
      </c>
      <c r="BW380" s="342">
        <v>129.47006472161539</v>
      </c>
      <c r="BX380" s="342">
        <v>132.71337648107692</v>
      </c>
      <c r="BY380" s="342">
        <v>139.19999999999999</v>
      </c>
      <c r="BZ380" s="342">
        <v>145.79296160939722</v>
      </c>
      <c r="CA380" s="342">
        <v>149.08944241409586</v>
      </c>
      <c r="CB380" s="342">
        <v>152.38592321879443</v>
      </c>
      <c r="CC380" s="342">
        <v>158.97888482819167</v>
      </c>
      <c r="CE380" s="385">
        <v>109.75</v>
      </c>
      <c r="CF380" s="342">
        <v>14.337321607219421</v>
      </c>
      <c r="CG380" s="342">
        <v>15.666547738146281</v>
      </c>
      <c r="CH380" s="342">
        <v>16.331160803609709</v>
      </c>
      <c r="CI380" s="342">
        <v>16.99577386907314</v>
      </c>
      <c r="CJ380" s="342">
        <v>18.324999999999999</v>
      </c>
      <c r="CK380" s="342">
        <v>20.425177286864439</v>
      </c>
      <c r="CL380" s="342">
        <v>21.475265930296658</v>
      </c>
      <c r="CM380" s="342">
        <v>22.525354573728876</v>
      </c>
      <c r="CN380" s="342">
        <v>24.625531860593313</v>
      </c>
      <c r="CO380" s="342">
        <v>13.818307335796977</v>
      </c>
      <c r="CP380" s="342">
        <v>15.253871557197982</v>
      </c>
      <c r="CQ380" s="342">
        <v>15.971653667898487</v>
      </c>
      <c r="CR380" s="342">
        <v>16.689435778598991</v>
      </c>
      <c r="CS380" s="342">
        <v>18.125</v>
      </c>
      <c r="CT380" s="342">
        <v>20.291638593410781</v>
      </c>
      <c r="CU380" s="342">
        <v>21.374957890116175</v>
      </c>
      <c r="CV380" s="342">
        <v>22.458277186821562</v>
      </c>
      <c r="CW380" s="342">
        <v>24.624915780232342</v>
      </c>
      <c r="CY380" s="101">
        <f t="shared" si="506"/>
        <v>0</v>
      </c>
      <c r="CZ380" s="101">
        <f t="shared" si="507"/>
        <v>0</v>
      </c>
      <c r="DB380" s="101">
        <f t="shared" si="508"/>
        <v>0</v>
      </c>
      <c r="DD380" s="311">
        <f t="shared" si="509"/>
        <v>0</v>
      </c>
      <c r="DE380" s="311"/>
      <c r="DF380" s="101">
        <f t="shared" si="425"/>
        <v>0</v>
      </c>
      <c r="DG380" s="101">
        <f t="shared" si="426"/>
        <v>0</v>
      </c>
      <c r="DH380" s="101">
        <f t="shared" si="427"/>
        <v>0</v>
      </c>
      <c r="DI380" s="101">
        <f t="shared" si="428"/>
        <v>0</v>
      </c>
      <c r="DJ380" s="311">
        <f t="shared" si="429"/>
        <v>0</v>
      </c>
      <c r="DK380" s="311">
        <f t="shared" si="430"/>
        <v>0</v>
      </c>
      <c r="DL380" s="101">
        <f t="shared" si="431"/>
        <v>0</v>
      </c>
      <c r="DM380" s="101">
        <f t="shared" si="432"/>
        <v>0</v>
      </c>
      <c r="DN380" s="101">
        <f t="shared" si="433"/>
        <v>0</v>
      </c>
      <c r="DO380" s="101">
        <f t="shared" si="434"/>
        <v>0</v>
      </c>
      <c r="DP380" s="101">
        <f t="shared" si="435"/>
        <v>0</v>
      </c>
      <c r="DQ380" s="101">
        <f t="shared" si="436"/>
        <v>0</v>
      </c>
      <c r="DR380" s="101">
        <f t="shared" si="437"/>
        <v>0</v>
      </c>
      <c r="DS380" s="101">
        <f t="shared" si="438"/>
        <v>0</v>
      </c>
      <c r="DT380" s="101">
        <f t="shared" si="439"/>
        <v>0</v>
      </c>
      <c r="DU380" s="101">
        <f t="shared" si="440"/>
        <v>0</v>
      </c>
      <c r="DV380" s="101">
        <f t="shared" si="441"/>
        <v>0</v>
      </c>
      <c r="DW380" s="101">
        <f t="shared" si="442"/>
        <v>0</v>
      </c>
      <c r="DX380" s="311">
        <f t="shared" si="443"/>
        <v>0</v>
      </c>
      <c r="DY380" s="101">
        <f t="shared" si="444"/>
        <v>0</v>
      </c>
      <c r="DZ380" s="101">
        <f t="shared" si="445"/>
        <v>0</v>
      </c>
      <c r="EA380" s="101">
        <f t="shared" si="446"/>
        <v>0</v>
      </c>
      <c r="EB380" s="101">
        <f t="shared" si="447"/>
        <v>0</v>
      </c>
      <c r="EC380" s="101">
        <f t="shared" si="448"/>
        <v>0</v>
      </c>
      <c r="ED380" s="101">
        <f t="shared" si="449"/>
        <v>0</v>
      </c>
      <c r="EE380" s="101">
        <f t="shared" si="450"/>
        <v>0</v>
      </c>
      <c r="EF380" s="101">
        <f t="shared" si="451"/>
        <v>0</v>
      </c>
      <c r="EG380" s="101">
        <f t="shared" si="452"/>
        <v>0</v>
      </c>
      <c r="EH380" s="101">
        <f t="shared" si="453"/>
        <v>0</v>
      </c>
      <c r="EI380" s="101">
        <f t="shared" si="454"/>
        <v>0</v>
      </c>
      <c r="EJ380" s="101">
        <f t="shared" si="455"/>
        <v>0</v>
      </c>
      <c r="EK380" s="101">
        <f t="shared" si="456"/>
        <v>0</v>
      </c>
      <c r="EL380" s="101">
        <f t="shared" si="457"/>
        <v>0</v>
      </c>
      <c r="EM380" s="101">
        <f t="shared" si="458"/>
        <v>0</v>
      </c>
      <c r="EN380" s="101">
        <f t="shared" si="459"/>
        <v>0</v>
      </c>
      <c r="EO380" s="101">
        <f t="shared" si="460"/>
        <v>0</v>
      </c>
      <c r="EP380" s="101">
        <f t="shared" si="461"/>
        <v>0</v>
      </c>
      <c r="EQ380" s="101">
        <f t="shared" si="462"/>
        <v>0</v>
      </c>
    </row>
    <row r="381" spans="2:147" ht="21.75" customHeight="1" x14ac:dyDescent="0.45">
      <c r="B381" s="133" t="str">
        <f>IF(Data!B380&lt;&gt;"",Data!B380,"")</f>
        <v/>
      </c>
      <c r="C381" s="158" t="str">
        <f>IF(Data!C380&lt;&gt;"",Data!C380,"")</f>
        <v/>
      </c>
      <c r="D381" s="106" t="str">
        <f>IF(Data!D380&lt;&gt;"",Data!D380,"")</f>
        <v/>
      </c>
      <c r="E381" s="140">
        <f>IF(AND(I381=1,Data!T380=0),0,IF(I381=999,999,Data!T380))</f>
        <v>999</v>
      </c>
      <c r="F381" s="140" t="str">
        <f t="shared" si="463"/>
        <v/>
      </c>
      <c r="G381" s="140" t="str">
        <f>IF(Data!K380&lt;&gt;"",Data!K380,"")</f>
        <v/>
      </c>
      <c r="H381" s="141" t="str">
        <f>IF(Data!L380&lt;&gt;"",Data!L380,"")</f>
        <v/>
      </c>
      <c r="I381" s="63">
        <f>IF(Data!M380&lt;&gt;"",Data!M380,"")</f>
        <v>999</v>
      </c>
      <c r="J381" s="63">
        <f t="shared" si="464"/>
        <v>0</v>
      </c>
      <c r="L381" s="64" t="str">
        <f t="shared" si="465"/>
        <v/>
      </c>
      <c r="N381" s="63">
        <f t="shared" si="466"/>
        <v>0</v>
      </c>
      <c r="P381" s="64" t="str">
        <f t="shared" si="467"/>
        <v/>
      </c>
      <c r="R381" s="63">
        <f t="shared" si="468"/>
        <v>0</v>
      </c>
      <c r="S381" s="64" t="str">
        <f t="shared" si="469"/>
        <v/>
      </c>
      <c r="W381" s="310">
        <f t="shared" si="470"/>
        <v>999</v>
      </c>
      <c r="Y381" s="65">
        <f t="shared" si="471"/>
        <v>0</v>
      </c>
      <c r="Z381" s="65">
        <f t="shared" si="472"/>
        <v>0</v>
      </c>
      <c r="AA381" s="65">
        <f t="shared" si="473"/>
        <v>0</v>
      </c>
      <c r="AB381" s="65">
        <f t="shared" si="474"/>
        <v>0</v>
      </c>
      <c r="AC381" s="341">
        <f t="shared" si="475"/>
        <v>0</v>
      </c>
      <c r="AD381" s="65">
        <f t="shared" si="476"/>
        <v>0</v>
      </c>
      <c r="AE381" s="65">
        <f t="shared" si="477"/>
        <v>0</v>
      </c>
      <c r="AF381" s="65">
        <f t="shared" si="478"/>
        <v>0</v>
      </c>
      <c r="AG381" s="65">
        <f t="shared" si="479"/>
        <v>0</v>
      </c>
      <c r="AH381" s="65">
        <f t="shared" si="480"/>
        <v>0</v>
      </c>
      <c r="AI381" s="65">
        <f t="shared" si="481"/>
        <v>0</v>
      </c>
      <c r="AJ381" s="65">
        <f t="shared" si="482"/>
        <v>0</v>
      </c>
      <c r="AK381" s="65">
        <f t="shared" si="483"/>
        <v>0</v>
      </c>
      <c r="AL381" s="65">
        <f t="shared" si="484"/>
        <v>0</v>
      </c>
      <c r="AM381" s="65">
        <f t="shared" si="485"/>
        <v>0</v>
      </c>
      <c r="AN381" s="65">
        <f t="shared" si="486"/>
        <v>0</v>
      </c>
      <c r="AO381" s="65">
        <f t="shared" si="487"/>
        <v>0</v>
      </c>
      <c r="AP381" s="65">
        <f t="shared" si="488"/>
        <v>0</v>
      </c>
      <c r="AQ381" s="65">
        <f t="shared" si="489"/>
        <v>0</v>
      </c>
      <c r="AR381" s="65">
        <f t="shared" si="490"/>
        <v>0</v>
      </c>
      <c r="AS381" s="65">
        <f t="shared" si="491"/>
        <v>0</v>
      </c>
      <c r="AT381" s="65">
        <f t="shared" si="492"/>
        <v>0</v>
      </c>
      <c r="AU381" s="65">
        <f t="shared" si="493"/>
        <v>0</v>
      </c>
      <c r="AV381" s="65">
        <f t="shared" si="494"/>
        <v>0</v>
      </c>
      <c r="AW381" s="65">
        <f t="shared" si="495"/>
        <v>0</v>
      </c>
      <c r="AX381" s="65">
        <f t="shared" si="496"/>
        <v>0</v>
      </c>
      <c r="AY381" s="65">
        <f t="shared" si="497"/>
        <v>0</v>
      </c>
      <c r="AZ381" s="65">
        <f t="shared" si="498"/>
        <v>0</v>
      </c>
      <c r="BA381" s="65">
        <f t="shared" si="499"/>
        <v>0</v>
      </c>
      <c r="BB381" s="65">
        <f t="shared" si="500"/>
        <v>0</v>
      </c>
      <c r="BC381" s="65">
        <f t="shared" si="501"/>
        <v>0</v>
      </c>
      <c r="BD381" s="65">
        <f t="shared" si="502"/>
        <v>0</v>
      </c>
      <c r="BE381" s="65">
        <f t="shared" si="503"/>
        <v>0</v>
      </c>
      <c r="BF381" s="65">
        <f t="shared" si="504"/>
        <v>0</v>
      </c>
      <c r="BG381" s="65">
        <f t="shared" si="505"/>
        <v>0</v>
      </c>
      <c r="BI381" s="371">
        <v>2126</v>
      </c>
      <c r="BJ381" s="342">
        <v>17.399999999999999</v>
      </c>
      <c r="BK381" s="342">
        <v>22.423233766852462</v>
      </c>
      <c r="BL381" s="342">
        <v>24.842425325139345</v>
      </c>
      <c r="BM381" s="342">
        <v>27.261616883426232</v>
      </c>
      <c r="BN381" s="342">
        <v>32.1</v>
      </c>
      <c r="BO381" s="342">
        <v>40.288032966509455</v>
      </c>
      <c r="BP381" s="342">
        <v>44.382049449764182</v>
      </c>
      <c r="BQ381" s="342">
        <v>48.476065933018916</v>
      </c>
      <c r="BR381" s="342">
        <v>56.664098899528369</v>
      </c>
      <c r="BS381" s="65"/>
      <c r="BT381" s="371">
        <v>2126</v>
      </c>
      <c r="BU381" s="342">
        <v>120.18062230751954</v>
      </c>
      <c r="BV381" s="342">
        <v>126.72041487167971</v>
      </c>
      <c r="BW381" s="342">
        <v>129.99031115375976</v>
      </c>
      <c r="BX381" s="342">
        <v>133.26020743583985</v>
      </c>
      <c r="BY381" s="342">
        <v>139.80000000000001</v>
      </c>
      <c r="BZ381" s="342">
        <v>146.39296160939722</v>
      </c>
      <c r="CA381" s="342">
        <v>149.68944241409582</v>
      </c>
      <c r="CB381" s="342">
        <v>152.98592321879443</v>
      </c>
      <c r="CC381" s="342">
        <v>159.57888482819163</v>
      </c>
      <c r="CE381" s="385">
        <v>110</v>
      </c>
      <c r="CF381" s="342">
        <v>14.412321607219422</v>
      </c>
      <c r="CG381" s="342">
        <v>15.741547738146281</v>
      </c>
      <c r="CH381" s="342">
        <v>16.406160803609708</v>
      </c>
      <c r="CI381" s="342">
        <v>17.07077386907314</v>
      </c>
      <c r="CJ381" s="342">
        <v>18.399999999999999</v>
      </c>
      <c r="CK381" s="342">
        <v>20.526761809482974</v>
      </c>
      <c r="CL381" s="342">
        <v>21.590142714224463</v>
      </c>
      <c r="CM381" s="342">
        <v>22.653523618965949</v>
      </c>
      <c r="CN381" s="342">
        <v>24.780285428448927</v>
      </c>
      <c r="CO381" s="342">
        <v>13.893307335796976</v>
      </c>
      <c r="CP381" s="342">
        <v>15.328871557197983</v>
      </c>
      <c r="CQ381" s="342">
        <v>16.046653667898486</v>
      </c>
      <c r="CR381" s="342">
        <v>16.76443577859899</v>
      </c>
      <c r="CS381" s="342">
        <v>18.2</v>
      </c>
      <c r="CT381" s="342">
        <v>20.379930854720051</v>
      </c>
      <c r="CU381" s="342">
        <v>21.469896282080079</v>
      </c>
      <c r="CV381" s="342">
        <v>22.559861709440099</v>
      </c>
      <c r="CW381" s="342">
        <v>24.739792564160151</v>
      </c>
      <c r="CY381" s="101">
        <f t="shared" si="506"/>
        <v>0</v>
      </c>
      <c r="CZ381" s="101">
        <f t="shared" si="507"/>
        <v>0</v>
      </c>
      <c r="DB381" s="101">
        <f t="shared" si="508"/>
        <v>0</v>
      </c>
      <c r="DD381" s="311">
        <f t="shared" si="509"/>
        <v>0</v>
      </c>
      <c r="DE381" s="311"/>
      <c r="DF381" s="101">
        <f t="shared" si="425"/>
        <v>0</v>
      </c>
      <c r="DG381" s="101">
        <f t="shared" si="426"/>
        <v>0</v>
      </c>
      <c r="DH381" s="101">
        <f t="shared" si="427"/>
        <v>0</v>
      </c>
      <c r="DI381" s="101">
        <f t="shared" si="428"/>
        <v>0</v>
      </c>
      <c r="DJ381" s="311">
        <f t="shared" si="429"/>
        <v>0</v>
      </c>
      <c r="DK381" s="311">
        <f t="shared" si="430"/>
        <v>0</v>
      </c>
      <c r="DL381" s="101">
        <f t="shared" si="431"/>
        <v>0</v>
      </c>
      <c r="DM381" s="101">
        <f t="shared" si="432"/>
        <v>0</v>
      </c>
      <c r="DN381" s="101">
        <f t="shared" si="433"/>
        <v>0</v>
      </c>
      <c r="DO381" s="101">
        <f t="shared" si="434"/>
        <v>0</v>
      </c>
      <c r="DP381" s="101">
        <f t="shared" si="435"/>
        <v>0</v>
      </c>
      <c r="DQ381" s="101">
        <f t="shared" si="436"/>
        <v>0</v>
      </c>
      <c r="DR381" s="101">
        <f t="shared" si="437"/>
        <v>0</v>
      </c>
      <c r="DS381" s="101">
        <f t="shared" si="438"/>
        <v>0</v>
      </c>
      <c r="DT381" s="101">
        <f t="shared" si="439"/>
        <v>0</v>
      </c>
      <c r="DU381" s="101">
        <f t="shared" si="440"/>
        <v>0</v>
      </c>
      <c r="DV381" s="101">
        <f t="shared" si="441"/>
        <v>0</v>
      </c>
      <c r="DW381" s="101">
        <f t="shared" si="442"/>
        <v>0</v>
      </c>
      <c r="DX381" s="311">
        <f t="shared" si="443"/>
        <v>0</v>
      </c>
      <c r="DY381" s="101">
        <f t="shared" si="444"/>
        <v>0</v>
      </c>
      <c r="DZ381" s="101">
        <f t="shared" si="445"/>
        <v>0</v>
      </c>
      <c r="EA381" s="101">
        <f t="shared" si="446"/>
        <v>0</v>
      </c>
      <c r="EB381" s="101">
        <f t="shared" si="447"/>
        <v>0</v>
      </c>
      <c r="EC381" s="101">
        <f t="shared" si="448"/>
        <v>0</v>
      </c>
      <c r="ED381" s="101">
        <f t="shared" si="449"/>
        <v>0</v>
      </c>
      <c r="EE381" s="101">
        <f t="shared" si="450"/>
        <v>0</v>
      </c>
      <c r="EF381" s="101">
        <f t="shared" si="451"/>
        <v>0</v>
      </c>
      <c r="EG381" s="101">
        <f t="shared" si="452"/>
        <v>0</v>
      </c>
      <c r="EH381" s="101">
        <f t="shared" si="453"/>
        <v>0</v>
      </c>
      <c r="EI381" s="101">
        <f t="shared" si="454"/>
        <v>0</v>
      </c>
      <c r="EJ381" s="101">
        <f t="shared" si="455"/>
        <v>0</v>
      </c>
      <c r="EK381" s="101">
        <f t="shared" si="456"/>
        <v>0</v>
      </c>
      <c r="EL381" s="101">
        <f t="shared" si="457"/>
        <v>0</v>
      </c>
      <c r="EM381" s="101">
        <f t="shared" si="458"/>
        <v>0</v>
      </c>
      <c r="EN381" s="101">
        <f t="shared" si="459"/>
        <v>0</v>
      </c>
      <c r="EO381" s="101">
        <f t="shared" si="460"/>
        <v>0</v>
      </c>
      <c r="EP381" s="101">
        <f t="shared" si="461"/>
        <v>0</v>
      </c>
      <c r="EQ381" s="101">
        <f t="shared" si="462"/>
        <v>0</v>
      </c>
    </row>
    <row r="382" spans="2:147" ht="21.75" customHeight="1" x14ac:dyDescent="0.45">
      <c r="B382" s="133" t="str">
        <f>IF(Data!B381&lt;&gt;"",Data!B381,"")</f>
        <v/>
      </c>
      <c r="C382" s="158" t="str">
        <f>IF(Data!C381&lt;&gt;"",Data!C381,"")</f>
        <v/>
      </c>
      <c r="D382" s="106" t="str">
        <f>IF(Data!D381&lt;&gt;"",Data!D381,"")</f>
        <v/>
      </c>
      <c r="E382" s="140">
        <f>IF(AND(I382=1,Data!T381=0),0,IF(I382=999,999,Data!T381))</f>
        <v>999</v>
      </c>
      <c r="F382" s="140" t="str">
        <f t="shared" si="463"/>
        <v/>
      </c>
      <c r="G382" s="140" t="str">
        <f>IF(Data!K381&lt;&gt;"",Data!K381,"")</f>
        <v/>
      </c>
      <c r="H382" s="141" t="str">
        <f>IF(Data!L381&lt;&gt;"",Data!L381,"")</f>
        <v/>
      </c>
      <c r="I382" s="63">
        <f>IF(Data!M381&lt;&gt;"",Data!M381,"")</f>
        <v>999</v>
      </c>
      <c r="J382" s="63">
        <f t="shared" si="464"/>
        <v>0</v>
      </c>
      <c r="L382" s="64" t="str">
        <f t="shared" si="465"/>
        <v/>
      </c>
      <c r="N382" s="63">
        <f t="shared" si="466"/>
        <v>0</v>
      </c>
      <c r="P382" s="64" t="str">
        <f t="shared" si="467"/>
        <v/>
      </c>
      <c r="R382" s="63">
        <f t="shared" si="468"/>
        <v>0</v>
      </c>
      <c r="S382" s="64" t="str">
        <f t="shared" si="469"/>
        <v/>
      </c>
      <c r="W382" s="310">
        <f t="shared" si="470"/>
        <v>999</v>
      </c>
      <c r="Y382" s="65">
        <f t="shared" si="471"/>
        <v>0</v>
      </c>
      <c r="Z382" s="65">
        <f t="shared" si="472"/>
        <v>0</v>
      </c>
      <c r="AA382" s="65">
        <f t="shared" si="473"/>
        <v>0</v>
      </c>
      <c r="AB382" s="65">
        <f t="shared" si="474"/>
        <v>0</v>
      </c>
      <c r="AC382" s="341">
        <f t="shared" si="475"/>
        <v>0</v>
      </c>
      <c r="AD382" s="65">
        <f t="shared" si="476"/>
        <v>0</v>
      </c>
      <c r="AE382" s="65">
        <f t="shared" si="477"/>
        <v>0</v>
      </c>
      <c r="AF382" s="65">
        <f t="shared" si="478"/>
        <v>0</v>
      </c>
      <c r="AG382" s="65">
        <f t="shared" si="479"/>
        <v>0</v>
      </c>
      <c r="AH382" s="65">
        <f t="shared" si="480"/>
        <v>0</v>
      </c>
      <c r="AI382" s="65">
        <f t="shared" si="481"/>
        <v>0</v>
      </c>
      <c r="AJ382" s="65">
        <f t="shared" si="482"/>
        <v>0</v>
      </c>
      <c r="AK382" s="65">
        <f t="shared" si="483"/>
        <v>0</v>
      </c>
      <c r="AL382" s="65">
        <f t="shared" si="484"/>
        <v>0</v>
      </c>
      <c r="AM382" s="65">
        <f t="shared" si="485"/>
        <v>0</v>
      </c>
      <c r="AN382" s="65">
        <f t="shared" si="486"/>
        <v>0</v>
      </c>
      <c r="AO382" s="65">
        <f t="shared" si="487"/>
        <v>0</v>
      </c>
      <c r="AP382" s="65">
        <f t="shared" si="488"/>
        <v>0</v>
      </c>
      <c r="AQ382" s="65">
        <f t="shared" si="489"/>
        <v>0</v>
      </c>
      <c r="AR382" s="65">
        <f t="shared" si="490"/>
        <v>0</v>
      </c>
      <c r="AS382" s="65">
        <f t="shared" si="491"/>
        <v>0</v>
      </c>
      <c r="AT382" s="65">
        <f t="shared" si="492"/>
        <v>0</v>
      </c>
      <c r="AU382" s="65">
        <f t="shared" si="493"/>
        <v>0</v>
      </c>
      <c r="AV382" s="65">
        <f t="shared" si="494"/>
        <v>0</v>
      </c>
      <c r="AW382" s="65">
        <f t="shared" si="495"/>
        <v>0</v>
      </c>
      <c r="AX382" s="65">
        <f t="shared" si="496"/>
        <v>0</v>
      </c>
      <c r="AY382" s="65">
        <f t="shared" si="497"/>
        <v>0</v>
      </c>
      <c r="AZ382" s="65">
        <f t="shared" si="498"/>
        <v>0</v>
      </c>
      <c r="BA382" s="65">
        <f t="shared" si="499"/>
        <v>0</v>
      </c>
      <c r="BB382" s="65">
        <f t="shared" si="500"/>
        <v>0</v>
      </c>
      <c r="BC382" s="65">
        <f t="shared" si="501"/>
        <v>0</v>
      </c>
      <c r="BD382" s="65">
        <f t="shared" si="502"/>
        <v>0</v>
      </c>
      <c r="BE382" s="65">
        <f t="shared" si="503"/>
        <v>0</v>
      </c>
      <c r="BF382" s="65">
        <f t="shared" si="504"/>
        <v>0</v>
      </c>
      <c r="BG382" s="65">
        <f t="shared" si="505"/>
        <v>0</v>
      </c>
      <c r="BI382" s="371">
        <v>2127</v>
      </c>
      <c r="BJ382" s="342">
        <v>17.5</v>
      </c>
      <c r="BK382" s="342">
        <v>22.510557585904166</v>
      </c>
      <c r="BL382" s="342">
        <v>24.982918189428126</v>
      </c>
      <c r="BM382" s="342">
        <v>27.455278792952083</v>
      </c>
      <c r="BN382" s="342">
        <v>32.4</v>
      </c>
      <c r="BO382" s="342">
        <v>40.588032966509452</v>
      </c>
      <c r="BP382" s="342">
        <v>44.682049449764179</v>
      </c>
      <c r="BQ382" s="342">
        <v>48.776065933018913</v>
      </c>
      <c r="BR382" s="342">
        <v>56.964098899528366</v>
      </c>
      <c r="BS382" s="65"/>
      <c r="BT382" s="371">
        <v>2127</v>
      </c>
      <c r="BU382" s="342">
        <v>120.62111517180833</v>
      </c>
      <c r="BV382" s="342">
        <v>127.21407678120555</v>
      </c>
      <c r="BW382" s="342">
        <v>130.51055758590417</v>
      </c>
      <c r="BX382" s="342">
        <v>133.80703839060277</v>
      </c>
      <c r="BY382" s="342">
        <v>140.4</v>
      </c>
      <c r="BZ382" s="342">
        <v>146.93979256416014</v>
      </c>
      <c r="CA382" s="342">
        <v>150.20968884624023</v>
      </c>
      <c r="CB382" s="342">
        <v>153.47958512832028</v>
      </c>
      <c r="CC382" s="342">
        <v>160.01937769248042</v>
      </c>
      <c r="CE382" s="385">
        <v>110.25</v>
      </c>
      <c r="CF382" s="342">
        <v>14.487321607219421</v>
      </c>
      <c r="CG382" s="342">
        <v>15.81654773814628</v>
      </c>
      <c r="CH382" s="342">
        <v>16.481160803609711</v>
      </c>
      <c r="CI382" s="342">
        <v>17.145773869073139</v>
      </c>
      <c r="CJ382" s="342">
        <v>18.475000000000001</v>
      </c>
      <c r="CK382" s="342">
        <v>20.61505407079224</v>
      </c>
      <c r="CL382" s="342">
        <v>21.685081106188367</v>
      </c>
      <c r="CM382" s="342">
        <v>22.755108141584486</v>
      </c>
      <c r="CN382" s="342">
        <v>24.895162212376732</v>
      </c>
      <c r="CO382" s="342">
        <v>13.92843055186917</v>
      </c>
      <c r="CP382" s="342">
        <v>15.377287034579446</v>
      </c>
      <c r="CQ382" s="342">
        <v>16.101715275934581</v>
      </c>
      <c r="CR382" s="342">
        <v>16.826143517289722</v>
      </c>
      <c r="CS382" s="342">
        <v>18.274999999999999</v>
      </c>
      <c r="CT382" s="342">
        <v>20.481515377338589</v>
      </c>
      <c r="CU382" s="342">
        <v>21.584773066007884</v>
      </c>
      <c r="CV382" s="342">
        <v>22.688030754677172</v>
      </c>
      <c r="CW382" s="342">
        <v>24.894546132015762</v>
      </c>
      <c r="CY382" s="101">
        <f t="shared" si="506"/>
        <v>0</v>
      </c>
      <c r="CZ382" s="101">
        <f t="shared" si="507"/>
        <v>0</v>
      </c>
      <c r="DB382" s="101">
        <f t="shared" si="508"/>
        <v>0</v>
      </c>
      <c r="DD382" s="311">
        <f t="shared" si="509"/>
        <v>0</v>
      </c>
      <c r="DE382" s="311"/>
      <c r="DF382" s="101">
        <f t="shared" si="425"/>
        <v>0</v>
      </c>
      <c r="DG382" s="101">
        <f t="shared" si="426"/>
        <v>0</v>
      </c>
      <c r="DH382" s="101">
        <f t="shared" si="427"/>
        <v>0</v>
      </c>
      <c r="DI382" s="101">
        <f t="shared" si="428"/>
        <v>0</v>
      </c>
      <c r="DJ382" s="311">
        <f t="shared" si="429"/>
        <v>0</v>
      </c>
      <c r="DK382" s="311">
        <f t="shared" si="430"/>
        <v>0</v>
      </c>
      <c r="DL382" s="101">
        <f t="shared" si="431"/>
        <v>0</v>
      </c>
      <c r="DM382" s="101">
        <f t="shared" si="432"/>
        <v>0</v>
      </c>
      <c r="DN382" s="101">
        <f t="shared" si="433"/>
        <v>0</v>
      </c>
      <c r="DO382" s="101">
        <f t="shared" si="434"/>
        <v>0</v>
      </c>
      <c r="DP382" s="101">
        <f t="shared" si="435"/>
        <v>0</v>
      </c>
      <c r="DQ382" s="101">
        <f t="shared" si="436"/>
        <v>0</v>
      </c>
      <c r="DR382" s="101">
        <f t="shared" si="437"/>
        <v>0</v>
      </c>
      <c r="DS382" s="101">
        <f t="shared" si="438"/>
        <v>0</v>
      </c>
      <c r="DT382" s="101">
        <f t="shared" si="439"/>
        <v>0</v>
      </c>
      <c r="DU382" s="101">
        <f t="shared" si="440"/>
        <v>0</v>
      </c>
      <c r="DV382" s="101">
        <f t="shared" si="441"/>
        <v>0</v>
      </c>
      <c r="DW382" s="101">
        <f t="shared" si="442"/>
        <v>0</v>
      </c>
      <c r="DX382" s="311">
        <f t="shared" si="443"/>
        <v>0</v>
      </c>
      <c r="DY382" s="101">
        <f t="shared" si="444"/>
        <v>0</v>
      </c>
      <c r="DZ382" s="101">
        <f t="shared" si="445"/>
        <v>0</v>
      </c>
      <c r="EA382" s="101">
        <f t="shared" si="446"/>
        <v>0</v>
      </c>
      <c r="EB382" s="101">
        <f t="shared" si="447"/>
        <v>0</v>
      </c>
      <c r="EC382" s="101">
        <f t="shared" si="448"/>
        <v>0</v>
      </c>
      <c r="ED382" s="101">
        <f t="shared" si="449"/>
        <v>0</v>
      </c>
      <c r="EE382" s="101">
        <f t="shared" si="450"/>
        <v>0</v>
      </c>
      <c r="EF382" s="101">
        <f t="shared" si="451"/>
        <v>0</v>
      </c>
      <c r="EG382" s="101">
        <f t="shared" si="452"/>
        <v>0</v>
      </c>
      <c r="EH382" s="101">
        <f t="shared" si="453"/>
        <v>0</v>
      </c>
      <c r="EI382" s="101">
        <f t="shared" si="454"/>
        <v>0</v>
      </c>
      <c r="EJ382" s="101">
        <f t="shared" si="455"/>
        <v>0</v>
      </c>
      <c r="EK382" s="101">
        <f t="shared" si="456"/>
        <v>0</v>
      </c>
      <c r="EL382" s="101">
        <f t="shared" si="457"/>
        <v>0</v>
      </c>
      <c r="EM382" s="101">
        <f t="shared" si="458"/>
        <v>0</v>
      </c>
      <c r="EN382" s="101">
        <f t="shared" si="459"/>
        <v>0</v>
      </c>
      <c r="EO382" s="101">
        <f t="shared" si="460"/>
        <v>0</v>
      </c>
      <c r="EP382" s="101">
        <f t="shared" si="461"/>
        <v>0</v>
      </c>
      <c r="EQ382" s="101">
        <f t="shared" si="462"/>
        <v>0</v>
      </c>
    </row>
    <row r="383" spans="2:147" ht="21.75" customHeight="1" x14ac:dyDescent="0.45">
      <c r="B383" s="133" t="str">
        <f>IF(Data!B382&lt;&gt;"",Data!B382,"")</f>
        <v/>
      </c>
      <c r="C383" s="158" t="str">
        <f>IF(Data!C382&lt;&gt;"",Data!C382,"")</f>
        <v/>
      </c>
      <c r="D383" s="106" t="str">
        <f>IF(Data!D382&lt;&gt;"",Data!D382,"")</f>
        <v/>
      </c>
      <c r="E383" s="140">
        <f>IF(AND(I383=1,Data!T382=0),0,IF(I383=999,999,Data!T382))</f>
        <v>999</v>
      </c>
      <c r="F383" s="140" t="str">
        <f t="shared" si="463"/>
        <v/>
      </c>
      <c r="G383" s="140" t="str">
        <f>IF(Data!K382&lt;&gt;"",Data!K382,"")</f>
        <v/>
      </c>
      <c r="H383" s="141" t="str">
        <f>IF(Data!L382&lt;&gt;"",Data!L382,"")</f>
        <v/>
      </c>
      <c r="I383" s="63">
        <f>IF(Data!M382&lt;&gt;"",Data!M382,"")</f>
        <v>999</v>
      </c>
      <c r="J383" s="63">
        <f t="shared" si="464"/>
        <v>0</v>
      </c>
      <c r="L383" s="64" t="str">
        <f t="shared" si="465"/>
        <v/>
      </c>
      <c r="N383" s="63">
        <f t="shared" si="466"/>
        <v>0</v>
      </c>
      <c r="P383" s="64" t="str">
        <f t="shared" si="467"/>
        <v/>
      </c>
      <c r="R383" s="63">
        <f t="shared" si="468"/>
        <v>0</v>
      </c>
      <c r="S383" s="64" t="str">
        <f t="shared" si="469"/>
        <v/>
      </c>
      <c r="W383" s="310">
        <f t="shared" si="470"/>
        <v>999</v>
      </c>
      <c r="Y383" s="65">
        <f t="shared" si="471"/>
        <v>0</v>
      </c>
      <c r="Z383" s="65">
        <f t="shared" si="472"/>
        <v>0</v>
      </c>
      <c r="AA383" s="65">
        <f t="shared" si="473"/>
        <v>0</v>
      </c>
      <c r="AB383" s="65">
        <f t="shared" si="474"/>
        <v>0</v>
      </c>
      <c r="AC383" s="341">
        <f t="shared" si="475"/>
        <v>0</v>
      </c>
      <c r="AD383" s="65">
        <f t="shared" si="476"/>
        <v>0</v>
      </c>
      <c r="AE383" s="65">
        <f t="shared" si="477"/>
        <v>0</v>
      </c>
      <c r="AF383" s="65">
        <f t="shared" si="478"/>
        <v>0</v>
      </c>
      <c r="AG383" s="65">
        <f t="shared" si="479"/>
        <v>0</v>
      </c>
      <c r="AH383" s="65">
        <f t="shared" si="480"/>
        <v>0</v>
      </c>
      <c r="AI383" s="65">
        <f t="shared" si="481"/>
        <v>0</v>
      </c>
      <c r="AJ383" s="65">
        <f t="shared" si="482"/>
        <v>0</v>
      </c>
      <c r="AK383" s="65">
        <f t="shared" si="483"/>
        <v>0</v>
      </c>
      <c r="AL383" s="65">
        <f t="shared" si="484"/>
        <v>0</v>
      </c>
      <c r="AM383" s="65">
        <f t="shared" si="485"/>
        <v>0</v>
      </c>
      <c r="AN383" s="65">
        <f t="shared" si="486"/>
        <v>0</v>
      </c>
      <c r="AO383" s="65">
        <f t="shared" si="487"/>
        <v>0</v>
      </c>
      <c r="AP383" s="65">
        <f t="shared" si="488"/>
        <v>0</v>
      </c>
      <c r="AQ383" s="65">
        <f t="shared" si="489"/>
        <v>0</v>
      </c>
      <c r="AR383" s="65">
        <f t="shared" si="490"/>
        <v>0</v>
      </c>
      <c r="AS383" s="65">
        <f t="shared" si="491"/>
        <v>0</v>
      </c>
      <c r="AT383" s="65">
        <f t="shared" si="492"/>
        <v>0</v>
      </c>
      <c r="AU383" s="65">
        <f t="shared" si="493"/>
        <v>0</v>
      </c>
      <c r="AV383" s="65">
        <f t="shared" si="494"/>
        <v>0</v>
      </c>
      <c r="AW383" s="65">
        <f t="shared" si="495"/>
        <v>0</v>
      </c>
      <c r="AX383" s="65">
        <f t="shared" si="496"/>
        <v>0</v>
      </c>
      <c r="AY383" s="65">
        <f t="shared" si="497"/>
        <v>0</v>
      </c>
      <c r="AZ383" s="65">
        <f t="shared" si="498"/>
        <v>0</v>
      </c>
      <c r="BA383" s="65">
        <f t="shared" si="499"/>
        <v>0</v>
      </c>
      <c r="BB383" s="65">
        <f t="shared" si="500"/>
        <v>0</v>
      </c>
      <c r="BC383" s="65">
        <f t="shared" si="501"/>
        <v>0</v>
      </c>
      <c r="BD383" s="65">
        <f t="shared" si="502"/>
        <v>0</v>
      </c>
      <c r="BE383" s="65">
        <f t="shared" si="503"/>
        <v>0</v>
      </c>
      <c r="BF383" s="65">
        <f t="shared" si="504"/>
        <v>0</v>
      </c>
      <c r="BG383" s="65">
        <f t="shared" si="505"/>
        <v>0</v>
      </c>
      <c r="BI383" s="371">
        <v>2128</v>
      </c>
      <c r="BJ383" s="342">
        <v>17.5</v>
      </c>
      <c r="BK383" s="342">
        <v>22.697881404955865</v>
      </c>
      <c r="BL383" s="342">
        <v>25.223411053716898</v>
      </c>
      <c r="BM383" s="342">
        <v>27.748940702477931</v>
      </c>
      <c r="BN383" s="342">
        <v>32.799999999999997</v>
      </c>
      <c r="BO383" s="342">
        <v>40.988032966509458</v>
      </c>
      <c r="BP383" s="342">
        <v>45.082049449764185</v>
      </c>
      <c r="BQ383" s="342">
        <v>49.176065933018918</v>
      </c>
      <c r="BR383" s="342">
        <v>57.364098899528372</v>
      </c>
      <c r="BS383" s="65"/>
      <c r="BT383" s="371">
        <v>2128</v>
      </c>
      <c r="BU383" s="342">
        <v>120.96160803609712</v>
      </c>
      <c r="BV383" s="342">
        <v>127.60773869073141</v>
      </c>
      <c r="BW383" s="342">
        <v>130.93080401804855</v>
      </c>
      <c r="BX383" s="342">
        <v>134.2538693453657</v>
      </c>
      <c r="BY383" s="342">
        <v>140.9</v>
      </c>
      <c r="BZ383" s="342">
        <v>147.43979256416014</v>
      </c>
      <c r="CA383" s="342">
        <v>150.70968884624023</v>
      </c>
      <c r="CB383" s="342">
        <v>153.97958512832028</v>
      </c>
      <c r="CC383" s="342">
        <v>160.51937769248042</v>
      </c>
      <c r="CE383" s="385">
        <v>110.5</v>
      </c>
      <c r="CF383" s="342">
        <v>14.56232160721942</v>
      </c>
      <c r="CG383" s="342">
        <v>15.891547738146281</v>
      </c>
      <c r="CH383" s="342">
        <v>16.556160803609711</v>
      </c>
      <c r="CI383" s="342">
        <v>17.220773869073142</v>
      </c>
      <c r="CJ383" s="342">
        <v>18.55</v>
      </c>
      <c r="CK383" s="342">
        <v>20.703346332101511</v>
      </c>
      <c r="CL383" s="342">
        <v>21.780019498152271</v>
      </c>
      <c r="CM383" s="342">
        <v>22.856692664203024</v>
      </c>
      <c r="CN383" s="342">
        <v>25.010038996304537</v>
      </c>
      <c r="CO383" s="342">
        <v>13.963553767941363</v>
      </c>
      <c r="CP383" s="342">
        <v>15.425702511960909</v>
      </c>
      <c r="CQ383" s="342">
        <v>16.156776883970679</v>
      </c>
      <c r="CR383" s="342">
        <v>16.887851255980454</v>
      </c>
      <c r="CS383" s="342">
        <v>18.350000000000001</v>
      </c>
      <c r="CT383" s="342">
        <v>20.583099899957126</v>
      </c>
      <c r="CU383" s="342">
        <v>21.699649849935689</v>
      </c>
      <c r="CV383" s="342">
        <v>22.816199799914248</v>
      </c>
      <c r="CW383" s="342">
        <v>25.049299699871376</v>
      </c>
      <c r="CY383" s="101">
        <f t="shared" si="506"/>
        <v>0</v>
      </c>
      <c r="CZ383" s="101">
        <f t="shared" si="507"/>
        <v>0</v>
      </c>
      <c r="DB383" s="101">
        <f t="shared" si="508"/>
        <v>0</v>
      </c>
      <c r="DD383" s="311">
        <f t="shared" si="509"/>
        <v>0</v>
      </c>
      <c r="DE383" s="311"/>
      <c r="DF383" s="101">
        <f t="shared" si="425"/>
        <v>0</v>
      </c>
      <c r="DG383" s="101">
        <f t="shared" si="426"/>
        <v>0</v>
      </c>
      <c r="DH383" s="101">
        <f t="shared" si="427"/>
        <v>0</v>
      </c>
      <c r="DI383" s="101">
        <f t="shared" si="428"/>
        <v>0</v>
      </c>
      <c r="DJ383" s="311">
        <f t="shared" si="429"/>
        <v>0</v>
      </c>
      <c r="DK383" s="311">
        <f t="shared" si="430"/>
        <v>0</v>
      </c>
      <c r="DL383" s="101">
        <f t="shared" si="431"/>
        <v>0</v>
      </c>
      <c r="DM383" s="101">
        <f t="shared" si="432"/>
        <v>0</v>
      </c>
      <c r="DN383" s="101">
        <f t="shared" si="433"/>
        <v>0</v>
      </c>
      <c r="DO383" s="101">
        <f t="shared" si="434"/>
        <v>0</v>
      </c>
      <c r="DP383" s="101">
        <f t="shared" si="435"/>
        <v>0</v>
      </c>
      <c r="DQ383" s="101">
        <f t="shared" si="436"/>
        <v>0</v>
      </c>
      <c r="DR383" s="101">
        <f t="shared" si="437"/>
        <v>0</v>
      </c>
      <c r="DS383" s="101">
        <f t="shared" si="438"/>
        <v>0</v>
      </c>
      <c r="DT383" s="101">
        <f t="shared" si="439"/>
        <v>0</v>
      </c>
      <c r="DU383" s="101">
        <f t="shared" si="440"/>
        <v>0</v>
      </c>
      <c r="DV383" s="101">
        <f t="shared" si="441"/>
        <v>0</v>
      </c>
      <c r="DW383" s="101">
        <f t="shared" si="442"/>
        <v>0</v>
      </c>
      <c r="DX383" s="311">
        <f t="shared" si="443"/>
        <v>0</v>
      </c>
      <c r="DY383" s="101">
        <f t="shared" si="444"/>
        <v>0</v>
      </c>
      <c r="DZ383" s="101">
        <f t="shared" si="445"/>
        <v>0</v>
      </c>
      <c r="EA383" s="101">
        <f t="shared" si="446"/>
        <v>0</v>
      </c>
      <c r="EB383" s="101">
        <f t="shared" si="447"/>
        <v>0</v>
      </c>
      <c r="EC383" s="101">
        <f t="shared" si="448"/>
        <v>0</v>
      </c>
      <c r="ED383" s="101">
        <f t="shared" si="449"/>
        <v>0</v>
      </c>
      <c r="EE383" s="101">
        <f t="shared" si="450"/>
        <v>0</v>
      </c>
      <c r="EF383" s="101">
        <f t="shared" si="451"/>
        <v>0</v>
      </c>
      <c r="EG383" s="101">
        <f t="shared" si="452"/>
        <v>0</v>
      </c>
      <c r="EH383" s="101">
        <f t="shared" si="453"/>
        <v>0</v>
      </c>
      <c r="EI383" s="101">
        <f t="shared" si="454"/>
        <v>0</v>
      </c>
      <c r="EJ383" s="101">
        <f t="shared" si="455"/>
        <v>0</v>
      </c>
      <c r="EK383" s="101">
        <f t="shared" si="456"/>
        <v>0</v>
      </c>
      <c r="EL383" s="101">
        <f t="shared" si="457"/>
        <v>0</v>
      </c>
      <c r="EM383" s="101">
        <f t="shared" si="458"/>
        <v>0</v>
      </c>
      <c r="EN383" s="101">
        <f t="shared" si="459"/>
        <v>0</v>
      </c>
      <c r="EO383" s="101">
        <f t="shared" si="460"/>
        <v>0</v>
      </c>
      <c r="EP383" s="101">
        <f t="shared" si="461"/>
        <v>0</v>
      </c>
      <c r="EQ383" s="101">
        <f t="shared" si="462"/>
        <v>0</v>
      </c>
    </row>
    <row r="384" spans="2:147" ht="21.75" customHeight="1" x14ac:dyDescent="0.45">
      <c r="B384" s="133" t="str">
        <f>IF(Data!B383&lt;&gt;"",Data!B383,"")</f>
        <v/>
      </c>
      <c r="C384" s="158" t="str">
        <f>IF(Data!C383&lt;&gt;"",Data!C383,"")</f>
        <v/>
      </c>
      <c r="D384" s="106" t="str">
        <f>IF(Data!D383&lt;&gt;"",Data!D383,"")</f>
        <v/>
      </c>
      <c r="E384" s="140">
        <f>IF(AND(I384=1,Data!T383=0),0,IF(I384=999,999,Data!T383))</f>
        <v>999</v>
      </c>
      <c r="F384" s="140" t="str">
        <f t="shared" si="463"/>
        <v/>
      </c>
      <c r="G384" s="140" t="str">
        <f>IF(Data!K383&lt;&gt;"",Data!K383,"")</f>
        <v/>
      </c>
      <c r="H384" s="141" t="str">
        <f>IF(Data!L383&lt;&gt;"",Data!L383,"")</f>
        <v/>
      </c>
      <c r="I384" s="63">
        <f>IF(Data!M383&lt;&gt;"",Data!M383,"")</f>
        <v>999</v>
      </c>
      <c r="J384" s="63">
        <f t="shared" si="464"/>
        <v>0</v>
      </c>
      <c r="L384" s="64" t="str">
        <f t="shared" si="465"/>
        <v/>
      </c>
      <c r="N384" s="63">
        <f t="shared" si="466"/>
        <v>0</v>
      </c>
      <c r="P384" s="64" t="str">
        <f t="shared" si="467"/>
        <v/>
      </c>
      <c r="R384" s="63">
        <f t="shared" si="468"/>
        <v>0</v>
      </c>
      <c r="S384" s="64" t="str">
        <f t="shared" si="469"/>
        <v/>
      </c>
      <c r="W384" s="310">
        <f t="shared" si="470"/>
        <v>999</v>
      </c>
      <c r="Y384" s="65">
        <f t="shared" si="471"/>
        <v>0</v>
      </c>
      <c r="Z384" s="65">
        <f t="shared" si="472"/>
        <v>0</v>
      </c>
      <c r="AA384" s="65">
        <f t="shared" si="473"/>
        <v>0</v>
      </c>
      <c r="AB384" s="65">
        <f t="shared" si="474"/>
        <v>0</v>
      </c>
      <c r="AC384" s="341">
        <f t="shared" si="475"/>
        <v>0</v>
      </c>
      <c r="AD384" s="65">
        <f t="shared" si="476"/>
        <v>0</v>
      </c>
      <c r="AE384" s="65">
        <f t="shared" si="477"/>
        <v>0</v>
      </c>
      <c r="AF384" s="65">
        <f t="shared" si="478"/>
        <v>0</v>
      </c>
      <c r="AG384" s="65">
        <f t="shared" si="479"/>
        <v>0</v>
      </c>
      <c r="AH384" s="65">
        <f t="shared" si="480"/>
        <v>0</v>
      </c>
      <c r="AI384" s="65">
        <f t="shared" si="481"/>
        <v>0</v>
      </c>
      <c r="AJ384" s="65">
        <f t="shared" si="482"/>
        <v>0</v>
      </c>
      <c r="AK384" s="65">
        <f t="shared" si="483"/>
        <v>0</v>
      </c>
      <c r="AL384" s="65">
        <f t="shared" si="484"/>
        <v>0</v>
      </c>
      <c r="AM384" s="65">
        <f t="shared" si="485"/>
        <v>0</v>
      </c>
      <c r="AN384" s="65">
        <f t="shared" si="486"/>
        <v>0</v>
      </c>
      <c r="AO384" s="65">
        <f t="shared" si="487"/>
        <v>0</v>
      </c>
      <c r="AP384" s="65">
        <f t="shared" si="488"/>
        <v>0</v>
      </c>
      <c r="AQ384" s="65">
        <f t="shared" si="489"/>
        <v>0</v>
      </c>
      <c r="AR384" s="65">
        <f t="shared" si="490"/>
        <v>0</v>
      </c>
      <c r="AS384" s="65">
        <f t="shared" si="491"/>
        <v>0</v>
      </c>
      <c r="AT384" s="65">
        <f t="shared" si="492"/>
        <v>0</v>
      </c>
      <c r="AU384" s="65">
        <f t="shared" si="493"/>
        <v>0</v>
      </c>
      <c r="AV384" s="65">
        <f t="shared" si="494"/>
        <v>0</v>
      </c>
      <c r="AW384" s="65">
        <f t="shared" si="495"/>
        <v>0</v>
      </c>
      <c r="AX384" s="65">
        <f t="shared" si="496"/>
        <v>0</v>
      </c>
      <c r="AY384" s="65">
        <f t="shared" si="497"/>
        <v>0</v>
      </c>
      <c r="AZ384" s="65">
        <f t="shared" si="498"/>
        <v>0</v>
      </c>
      <c r="BA384" s="65">
        <f t="shared" si="499"/>
        <v>0</v>
      </c>
      <c r="BB384" s="65">
        <f t="shared" si="500"/>
        <v>0</v>
      </c>
      <c r="BC384" s="65">
        <f t="shared" si="501"/>
        <v>0</v>
      </c>
      <c r="BD384" s="65">
        <f t="shared" si="502"/>
        <v>0</v>
      </c>
      <c r="BE384" s="65">
        <f t="shared" si="503"/>
        <v>0</v>
      </c>
      <c r="BF384" s="65">
        <f t="shared" si="504"/>
        <v>0</v>
      </c>
      <c r="BG384" s="65">
        <f t="shared" si="505"/>
        <v>0</v>
      </c>
      <c r="BI384" s="371">
        <v>2129</v>
      </c>
      <c r="BJ384" s="342">
        <v>17.600000000000001</v>
      </c>
      <c r="BK384" s="342">
        <v>22.885205224007571</v>
      </c>
      <c r="BL384" s="342">
        <v>25.463903918005677</v>
      </c>
      <c r="BM384" s="342">
        <v>28.042602612003787</v>
      </c>
      <c r="BN384" s="342">
        <v>33.200000000000003</v>
      </c>
      <c r="BO384" s="342">
        <v>41.388032966509456</v>
      </c>
      <c r="BP384" s="342">
        <v>45.482049449764183</v>
      </c>
      <c r="BQ384" s="342">
        <v>49.57606593301891</v>
      </c>
      <c r="BR384" s="342">
        <v>57.764098899528364</v>
      </c>
      <c r="BS384" s="65"/>
      <c r="BT384" s="371">
        <v>2129</v>
      </c>
      <c r="BU384" s="342">
        <v>121.40210090038589</v>
      </c>
      <c r="BV384" s="342">
        <v>128.10140060025725</v>
      </c>
      <c r="BW384" s="342">
        <v>131.45105045019295</v>
      </c>
      <c r="BX384" s="342">
        <v>134.80070030012863</v>
      </c>
      <c r="BY384" s="342">
        <v>141.5</v>
      </c>
      <c r="BZ384" s="342">
        <v>147.98662351892307</v>
      </c>
      <c r="CA384" s="342">
        <v>151.2299352783846</v>
      </c>
      <c r="CB384" s="342">
        <v>154.47324703784614</v>
      </c>
      <c r="CC384" s="342">
        <v>160.9598705567692</v>
      </c>
      <c r="CE384" s="385">
        <v>110.75</v>
      </c>
      <c r="CF384" s="342">
        <v>14.63732160721942</v>
      </c>
      <c r="CG384" s="342">
        <v>15.966547738146282</v>
      </c>
      <c r="CH384" s="342">
        <v>16.63116080360971</v>
      </c>
      <c r="CI384" s="342">
        <v>17.295773869073141</v>
      </c>
      <c r="CJ384" s="342">
        <v>18.625</v>
      </c>
      <c r="CK384" s="342">
        <v>20.791638593410781</v>
      </c>
      <c r="CL384" s="342">
        <v>21.874957890116175</v>
      </c>
      <c r="CM384" s="342">
        <v>22.958277186821562</v>
      </c>
      <c r="CN384" s="342">
        <v>25.124915780232342</v>
      </c>
      <c r="CO384" s="342">
        <v>13.998676984013557</v>
      </c>
      <c r="CP384" s="342">
        <v>15.474117989342371</v>
      </c>
      <c r="CQ384" s="342">
        <v>16.211838492006777</v>
      </c>
      <c r="CR384" s="342">
        <v>16.949558994671186</v>
      </c>
      <c r="CS384" s="342">
        <v>18.425000000000001</v>
      </c>
      <c r="CT384" s="342">
        <v>20.684684422575664</v>
      </c>
      <c r="CU384" s="342">
        <v>21.814526633863494</v>
      </c>
      <c r="CV384" s="342">
        <v>22.944368845151324</v>
      </c>
      <c r="CW384" s="342">
        <v>25.204053267726987</v>
      </c>
      <c r="CY384" s="101">
        <f t="shared" si="506"/>
        <v>0</v>
      </c>
      <c r="CZ384" s="101">
        <f t="shared" si="507"/>
        <v>0</v>
      </c>
      <c r="DB384" s="101">
        <f t="shared" si="508"/>
        <v>0</v>
      </c>
      <c r="DD384" s="311">
        <f t="shared" si="509"/>
        <v>0</v>
      </c>
      <c r="DE384" s="311"/>
      <c r="DF384" s="101">
        <f t="shared" si="425"/>
        <v>0</v>
      </c>
      <c r="DG384" s="101">
        <f t="shared" si="426"/>
        <v>0</v>
      </c>
      <c r="DH384" s="101">
        <f t="shared" si="427"/>
        <v>0</v>
      </c>
      <c r="DI384" s="101">
        <f t="shared" si="428"/>
        <v>0</v>
      </c>
      <c r="DJ384" s="311">
        <f t="shared" si="429"/>
        <v>0</v>
      </c>
      <c r="DK384" s="311">
        <f t="shared" si="430"/>
        <v>0</v>
      </c>
      <c r="DL384" s="101">
        <f t="shared" si="431"/>
        <v>0</v>
      </c>
      <c r="DM384" s="101">
        <f t="shared" si="432"/>
        <v>0</v>
      </c>
      <c r="DN384" s="101">
        <f t="shared" si="433"/>
        <v>0</v>
      </c>
      <c r="DO384" s="101">
        <f t="shared" si="434"/>
        <v>0</v>
      </c>
      <c r="DP384" s="101">
        <f t="shared" si="435"/>
        <v>0</v>
      </c>
      <c r="DQ384" s="101">
        <f t="shared" si="436"/>
        <v>0</v>
      </c>
      <c r="DR384" s="101">
        <f t="shared" si="437"/>
        <v>0</v>
      </c>
      <c r="DS384" s="101">
        <f t="shared" si="438"/>
        <v>0</v>
      </c>
      <c r="DT384" s="101">
        <f t="shared" si="439"/>
        <v>0</v>
      </c>
      <c r="DU384" s="101">
        <f t="shared" si="440"/>
        <v>0</v>
      </c>
      <c r="DV384" s="101">
        <f t="shared" si="441"/>
        <v>0</v>
      </c>
      <c r="DW384" s="101">
        <f t="shared" si="442"/>
        <v>0</v>
      </c>
      <c r="DX384" s="311">
        <f t="shared" si="443"/>
        <v>0</v>
      </c>
      <c r="DY384" s="101">
        <f t="shared" si="444"/>
        <v>0</v>
      </c>
      <c r="DZ384" s="101">
        <f t="shared" si="445"/>
        <v>0</v>
      </c>
      <c r="EA384" s="101">
        <f t="shared" si="446"/>
        <v>0</v>
      </c>
      <c r="EB384" s="101">
        <f t="shared" si="447"/>
        <v>0</v>
      </c>
      <c r="EC384" s="101">
        <f t="shared" si="448"/>
        <v>0</v>
      </c>
      <c r="ED384" s="101">
        <f t="shared" si="449"/>
        <v>0</v>
      </c>
      <c r="EE384" s="101">
        <f t="shared" si="450"/>
        <v>0</v>
      </c>
      <c r="EF384" s="101">
        <f t="shared" si="451"/>
        <v>0</v>
      </c>
      <c r="EG384" s="101">
        <f t="shared" si="452"/>
        <v>0</v>
      </c>
      <c r="EH384" s="101">
        <f t="shared" si="453"/>
        <v>0</v>
      </c>
      <c r="EI384" s="101">
        <f t="shared" si="454"/>
        <v>0</v>
      </c>
      <c r="EJ384" s="101">
        <f t="shared" si="455"/>
        <v>0</v>
      </c>
      <c r="EK384" s="101">
        <f t="shared" si="456"/>
        <v>0</v>
      </c>
      <c r="EL384" s="101">
        <f t="shared" si="457"/>
        <v>0</v>
      </c>
      <c r="EM384" s="101">
        <f t="shared" si="458"/>
        <v>0</v>
      </c>
      <c r="EN384" s="101">
        <f t="shared" si="459"/>
        <v>0</v>
      </c>
      <c r="EO384" s="101">
        <f t="shared" si="460"/>
        <v>0</v>
      </c>
      <c r="EP384" s="101">
        <f t="shared" si="461"/>
        <v>0</v>
      </c>
      <c r="EQ384" s="101">
        <f t="shared" si="462"/>
        <v>0</v>
      </c>
    </row>
    <row r="385" spans="2:147" ht="21.75" customHeight="1" x14ac:dyDescent="0.45">
      <c r="B385" s="133" t="str">
        <f>IF(Data!B384&lt;&gt;"",Data!B384,"")</f>
        <v/>
      </c>
      <c r="C385" s="158" t="str">
        <f>IF(Data!C384&lt;&gt;"",Data!C384,"")</f>
        <v/>
      </c>
      <c r="D385" s="106" t="str">
        <f>IF(Data!D384&lt;&gt;"",Data!D384,"")</f>
        <v/>
      </c>
      <c r="E385" s="140">
        <f>IF(AND(I385=1,Data!T384=0),0,IF(I385=999,999,Data!T384))</f>
        <v>999</v>
      </c>
      <c r="F385" s="140" t="str">
        <f t="shared" si="463"/>
        <v/>
      </c>
      <c r="G385" s="140" t="str">
        <f>IF(Data!K384&lt;&gt;"",Data!K384,"")</f>
        <v/>
      </c>
      <c r="H385" s="141" t="str">
        <f>IF(Data!L384&lt;&gt;"",Data!L384,"")</f>
        <v/>
      </c>
      <c r="I385" s="63">
        <f>IF(Data!M384&lt;&gt;"",Data!M384,"")</f>
        <v>999</v>
      </c>
      <c r="J385" s="63">
        <f t="shared" si="464"/>
        <v>0</v>
      </c>
      <c r="L385" s="64" t="str">
        <f t="shared" si="465"/>
        <v/>
      </c>
      <c r="N385" s="63">
        <f t="shared" si="466"/>
        <v>0</v>
      </c>
      <c r="P385" s="64" t="str">
        <f t="shared" si="467"/>
        <v/>
      </c>
      <c r="R385" s="63">
        <f t="shared" si="468"/>
        <v>0</v>
      </c>
      <c r="S385" s="64" t="str">
        <f t="shared" si="469"/>
        <v/>
      </c>
      <c r="W385" s="310">
        <f t="shared" si="470"/>
        <v>999</v>
      </c>
      <c r="Y385" s="65">
        <f t="shared" si="471"/>
        <v>0</v>
      </c>
      <c r="Z385" s="65">
        <f t="shared" si="472"/>
        <v>0</v>
      </c>
      <c r="AA385" s="65">
        <f t="shared" si="473"/>
        <v>0</v>
      </c>
      <c r="AB385" s="65">
        <f t="shared" si="474"/>
        <v>0</v>
      </c>
      <c r="AC385" s="341">
        <f t="shared" si="475"/>
        <v>0</v>
      </c>
      <c r="AD385" s="65">
        <f t="shared" si="476"/>
        <v>0</v>
      </c>
      <c r="AE385" s="65">
        <f t="shared" si="477"/>
        <v>0</v>
      </c>
      <c r="AF385" s="65">
        <f t="shared" si="478"/>
        <v>0</v>
      </c>
      <c r="AG385" s="65">
        <f t="shared" si="479"/>
        <v>0</v>
      </c>
      <c r="AH385" s="65">
        <f t="shared" si="480"/>
        <v>0</v>
      </c>
      <c r="AI385" s="65">
        <f t="shared" si="481"/>
        <v>0</v>
      </c>
      <c r="AJ385" s="65">
        <f t="shared" si="482"/>
        <v>0</v>
      </c>
      <c r="AK385" s="65">
        <f t="shared" si="483"/>
        <v>0</v>
      </c>
      <c r="AL385" s="65">
        <f t="shared" si="484"/>
        <v>0</v>
      </c>
      <c r="AM385" s="65">
        <f t="shared" si="485"/>
        <v>0</v>
      </c>
      <c r="AN385" s="65">
        <f t="shared" si="486"/>
        <v>0</v>
      </c>
      <c r="AO385" s="65">
        <f t="shared" si="487"/>
        <v>0</v>
      </c>
      <c r="AP385" s="65">
        <f t="shared" si="488"/>
        <v>0</v>
      </c>
      <c r="AQ385" s="65">
        <f t="shared" si="489"/>
        <v>0</v>
      </c>
      <c r="AR385" s="65">
        <f t="shared" si="490"/>
        <v>0</v>
      </c>
      <c r="AS385" s="65">
        <f t="shared" si="491"/>
        <v>0</v>
      </c>
      <c r="AT385" s="65">
        <f t="shared" si="492"/>
        <v>0</v>
      </c>
      <c r="AU385" s="65">
        <f t="shared" si="493"/>
        <v>0</v>
      </c>
      <c r="AV385" s="65">
        <f t="shared" si="494"/>
        <v>0</v>
      </c>
      <c r="AW385" s="65">
        <f t="shared" si="495"/>
        <v>0</v>
      </c>
      <c r="AX385" s="65">
        <f t="shared" si="496"/>
        <v>0</v>
      </c>
      <c r="AY385" s="65">
        <f t="shared" si="497"/>
        <v>0</v>
      </c>
      <c r="AZ385" s="65">
        <f t="shared" si="498"/>
        <v>0</v>
      </c>
      <c r="BA385" s="65">
        <f t="shared" si="499"/>
        <v>0</v>
      </c>
      <c r="BB385" s="65">
        <f t="shared" si="500"/>
        <v>0</v>
      </c>
      <c r="BC385" s="65">
        <f t="shared" si="501"/>
        <v>0</v>
      </c>
      <c r="BD385" s="65">
        <f t="shared" si="502"/>
        <v>0</v>
      </c>
      <c r="BE385" s="65">
        <f t="shared" si="503"/>
        <v>0</v>
      </c>
      <c r="BF385" s="65">
        <f t="shared" si="504"/>
        <v>0</v>
      </c>
      <c r="BG385" s="65">
        <f t="shared" si="505"/>
        <v>0</v>
      </c>
      <c r="BI385" s="371">
        <v>2130</v>
      </c>
      <c r="BJ385" s="342">
        <v>17.7</v>
      </c>
      <c r="BK385" s="342">
        <v>23.078867133533421</v>
      </c>
      <c r="BL385" s="342">
        <v>25.684150350150066</v>
      </c>
      <c r="BM385" s="342">
        <v>28.289433566766711</v>
      </c>
      <c r="BN385" s="342">
        <v>33.5</v>
      </c>
      <c r="BO385" s="342">
        <v>41.688032966509454</v>
      </c>
      <c r="BP385" s="342">
        <v>45.78204944976418</v>
      </c>
      <c r="BQ385" s="342">
        <v>49.876065933018907</v>
      </c>
      <c r="BR385" s="342">
        <v>58.064098899528361</v>
      </c>
      <c r="BS385" s="65"/>
      <c r="BT385" s="371">
        <v>2130</v>
      </c>
      <c r="BU385" s="342">
        <v>121.90210090038589</v>
      </c>
      <c r="BV385" s="342">
        <v>128.60140060025725</v>
      </c>
      <c r="BW385" s="342">
        <v>131.95105045019295</v>
      </c>
      <c r="BX385" s="342">
        <v>135.30070030012863</v>
      </c>
      <c r="BY385" s="342">
        <v>142</v>
      </c>
      <c r="BZ385" s="342">
        <v>148.48662351892307</v>
      </c>
      <c r="CA385" s="342">
        <v>151.7299352783846</v>
      </c>
      <c r="CB385" s="342">
        <v>154.97324703784614</v>
      </c>
      <c r="CC385" s="342">
        <v>161.4598705567692</v>
      </c>
      <c r="CE385" s="385">
        <v>111</v>
      </c>
      <c r="CF385" s="342">
        <v>14.712321607219419</v>
      </c>
      <c r="CG385" s="342">
        <v>16.041547738146281</v>
      </c>
      <c r="CH385" s="342">
        <v>16.706160803609713</v>
      </c>
      <c r="CI385" s="342">
        <v>17.37077386907314</v>
      </c>
      <c r="CJ385" s="342">
        <v>18.7</v>
      </c>
      <c r="CK385" s="342">
        <v>20.879930854720051</v>
      </c>
      <c r="CL385" s="342">
        <v>21.969896282080079</v>
      </c>
      <c r="CM385" s="342">
        <v>23.059861709440099</v>
      </c>
      <c r="CN385" s="342">
        <v>25.239792564160151</v>
      </c>
      <c r="CO385" s="342">
        <v>14.03380020008575</v>
      </c>
      <c r="CP385" s="342">
        <v>15.522533466723834</v>
      </c>
      <c r="CQ385" s="342">
        <v>16.266900100042875</v>
      </c>
      <c r="CR385" s="342">
        <v>17.011266733361918</v>
      </c>
      <c r="CS385" s="342">
        <v>18.5</v>
      </c>
      <c r="CT385" s="342">
        <v>20.786268945194198</v>
      </c>
      <c r="CU385" s="342">
        <v>21.929403417791299</v>
      </c>
      <c r="CV385" s="342">
        <v>23.072537890388396</v>
      </c>
      <c r="CW385" s="342">
        <v>25.358806835582598</v>
      </c>
      <c r="CY385" s="101">
        <f t="shared" si="506"/>
        <v>0</v>
      </c>
      <c r="CZ385" s="101">
        <f t="shared" si="507"/>
        <v>0</v>
      </c>
      <c r="DB385" s="101">
        <f t="shared" si="508"/>
        <v>0</v>
      </c>
      <c r="DD385" s="311">
        <f t="shared" si="509"/>
        <v>0</v>
      </c>
      <c r="DE385" s="311"/>
      <c r="DF385" s="101">
        <f t="shared" si="425"/>
        <v>0</v>
      </c>
      <c r="DG385" s="101">
        <f t="shared" si="426"/>
        <v>0</v>
      </c>
      <c r="DH385" s="101">
        <f t="shared" si="427"/>
        <v>0</v>
      </c>
      <c r="DI385" s="101">
        <f t="shared" si="428"/>
        <v>0</v>
      </c>
      <c r="DJ385" s="311">
        <f t="shared" si="429"/>
        <v>0</v>
      </c>
      <c r="DK385" s="311">
        <f t="shared" si="430"/>
        <v>0</v>
      </c>
      <c r="DL385" s="101">
        <f t="shared" si="431"/>
        <v>0</v>
      </c>
      <c r="DM385" s="101">
        <f t="shared" si="432"/>
        <v>0</v>
      </c>
      <c r="DN385" s="101">
        <f t="shared" si="433"/>
        <v>0</v>
      </c>
      <c r="DO385" s="101">
        <f t="shared" si="434"/>
        <v>0</v>
      </c>
      <c r="DP385" s="101">
        <f t="shared" si="435"/>
        <v>0</v>
      </c>
      <c r="DQ385" s="101">
        <f t="shared" si="436"/>
        <v>0</v>
      </c>
      <c r="DR385" s="101">
        <f t="shared" si="437"/>
        <v>0</v>
      </c>
      <c r="DS385" s="101">
        <f t="shared" si="438"/>
        <v>0</v>
      </c>
      <c r="DT385" s="101">
        <f t="shared" si="439"/>
        <v>0</v>
      </c>
      <c r="DU385" s="101">
        <f t="shared" si="440"/>
        <v>0</v>
      </c>
      <c r="DV385" s="101">
        <f t="shared" si="441"/>
        <v>0</v>
      </c>
      <c r="DW385" s="101">
        <f t="shared" si="442"/>
        <v>0</v>
      </c>
      <c r="DX385" s="311">
        <f t="shared" si="443"/>
        <v>0</v>
      </c>
      <c r="DY385" s="101">
        <f t="shared" si="444"/>
        <v>0</v>
      </c>
      <c r="DZ385" s="101">
        <f t="shared" si="445"/>
        <v>0</v>
      </c>
      <c r="EA385" s="101">
        <f t="shared" si="446"/>
        <v>0</v>
      </c>
      <c r="EB385" s="101">
        <f t="shared" si="447"/>
        <v>0</v>
      </c>
      <c r="EC385" s="101">
        <f t="shared" si="448"/>
        <v>0</v>
      </c>
      <c r="ED385" s="101">
        <f t="shared" si="449"/>
        <v>0</v>
      </c>
      <c r="EE385" s="101">
        <f t="shared" si="450"/>
        <v>0</v>
      </c>
      <c r="EF385" s="101">
        <f t="shared" si="451"/>
        <v>0</v>
      </c>
      <c r="EG385" s="101">
        <f t="shared" si="452"/>
        <v>0</v>
      </c>
      <c r="EH385" s="101">
        <f t="shared" si="453"/>
        <v>0</v>
      </c>
      <c r="EI385" s="101">
        <f t="shared" si="454"/>
        <v>0</v>
      </c>
      <c r="EJ385" s="101">
        <f t="shared" si="455"/>
        <v>0</v>
      </c>
      <c r="EK385" s="101">
        <f t="shared" si="456"/>
        <v>0</v>
      </c>
      <c r="EL385" s="101">
        <f t="shared" si="457"/>
        <v>0</v>
      </c>
      <c r="EM385" s="101">
        <f t="shared" si="458"/>
        <v>0</v>
      </c>
      <c r="EN385" s="101">
        <f t="shared" si="459"/>
        <v>0</v>
      </c>
      <c r="EO385" s="101">
        <f t="shared" si="460"/>
        <v>0</v>
      </c>
      <c r="EP385" s="101">
        <f t="shared" si="461"/>
        <v>0</v>
      </c>
      <c r="EQ385" s="101">
        <f t="shared" si="462"/>
        <v>0</v>
      </c>
    </row>
    <row r="386" spans="2:147" ht="21.75" customHeight="1" x14ac:dyDescent="0.45">
      <c r="B386" s="133" t="str">
        <f>IF(Data!B385&lt;&gt;"",Data!B385,"")</f>
        <v/>
      </c>
      <c r="C386" s="158" t="str">
        <f>IF(Data!C385&lt;&gt;"",Data!C385,"")</f>
        <v/>
      </c>
      <c r="D386" s="106" t="str">
        <f>IF(Data!D385&lt;&gt;"",Data!D385,"")</f>
        <v/>
      </c>
      <c r="E386" s="140">
        <f>IF(AND(I386=1,Data!T385=0),0,IF(I386=999,999,Data!T385))</f>
        <v>999</v>
      </c>
      <c r="F386" s="140" t="str">
        <f t="shared" si="463"/>
        <v/>
      </c>
      <c r="G386" s="140" t="str">
        <f>IF(Data!K385&lt;&gt;"",Data!K385,"")</f>
        <v/>
      </c>
      <c r="H386" s="141" t="str">
        <f>IF(Data!L385&lt;&gt;"",Data!L385,"")</f>
        <v/>
      </c>
      <c r="I386" s="63">
        <f>IF(Data!M385&lt;&gt;"",Data!M385,"")</f>
        <v>999</v>
      </c>
      <c r="J386" s="63">
        <f t="shared" si="464"/>
        <v>0</v>
      </c>
      <c r="L386" s="64" t="str">
        <f t="shared" si="465"/>
        <v/>
      </c>
      <c r="N386" s="63">
        <f t="shared" si="466"/>
        <v>0</v>
      </c>
      <c r="P386" s="64" t="str">
        <f t="shared" si="467"/>
        <v/>
      </c>
      <c r="R386" s="63">
        <f t="shared" si="468"/>
        <v>0</v>
      </c>
      <c r="S386" s="64" t="str">
        <f t="shared" si="469"/>
        <v/>
      </c>
      <c r="W386" s="310">
        <f t="shared" si="470"/>
        <v>999</v>
      </c>
      <c r="Y386" s="65">
        <f t="shared" si="471"/>
        <v>0</v>
      </c>
      <c r="Z386" s="65">
        <f t="shared" si="472"/>
        <v>0</v>
      </c>
      <c r="AA386" s="65">
        <f t="shared" si="473"/>
        <v>0</v>
      </c>
      <c r="AB386" s="65">
        <f t="shared" si="474"/>
        <v>0</v>
      </c>
      <c r="AC386" s="341">
        <f t="shared" si="475"/>
        <v>0</v>
      </c>
      <c r="AD386" s="65">
        <f t="shared" si="476"/>
        <v>0</v>
      </c>
      <c r="AE386" s="65">
        <f t="shared" si="477"/>
        <v>0</v>
      </c>
      <c r="AF386" s="65">
        <f t="shared" si="478"/>
        <v>0</v>
      </c>
      <c r="AG386" s="65">
        <f t="shared" si="479"/>
        <v>0</v>
      </c>
      <c r="AH386" s="65">
        <f t="shared" si="480"/>
        <v>0</v>
      </c>
      <c r="AI386" s="65">
        <f t="shared" si="481"/>
        <v>0</v>
      </c>
      <c r="AJ386" s="65">
        <f t="shared" si="482"/>
        <v>0</v>
      </c>
      <c r="AK386" s="65">
        <f t="shared" si="483"/>
        <v>0</v>
      </c>
      <c r="AL386" s="65">
        <f t="shared" si="484"/>
        <v>0</v>
      </c>
      <c r="AM386" s="65">
        <f t="shared" si="485"/>
        <v>0</v>
      </c>
      <c r="AN386" s="65">
        <f t="shared" si="486"/>
        <v>0</v>
      </c>
      <c r="AO386" s="65">
        <f t="shared" si="487"/>
        <v>0</v>
      </c>
      <c r="AP386" s="65">
        <f t="shared" si="488"/>
        <v>0</v>
      </c>
      <c r="AQ386" s="65">
        <f t="shared" si="489"/>
        <v>0</v>
      </c>
      <c r="AR386" s="65">
        <f t="shared" si="490"/>
        <v>0</v>
      </c>
      <c r="AS386" s="65">
        <f t="shared" si="491"/>
        <v>0</v>
      </c>
      <c r="AT386" s="65">
        <f t="shared" si="492"/>
        <v>0</v>
      </c>
      <c r="AU386" s="65">
        <f t="shared" si="493"/>
        <v>0</v>
      </c>
      <c r="AV386" s="65">
        <f t="shared" si="494"/>
        <v>0</v>
      </c>
      <c r="AW386" s="65">
        <f t="shared" si="495"/>
        <v>0</v>
      </c>
      <c r="AX386" s="65">
        <f t="shared" si="496"/>
        <v>0</v>
      </c>
      <c r="AY386" s="65">
        <f t="shared" si="497"/>
        <v>0</v>
      </c>
      <c r="AZ386" s="65">
        <f t="shared" si="498"/>
        <v>0</v>
      </c>
      <c r="BA386" s="65">
        <f t="shared" si="499"/>
        <v>0</v>
      </c>
      <c r="BB386" s="65">
        <f t="shared" si="500"/>
        <v>0</v>
      </c>
      <c r="BC386" s="65">
        <f t="shared" si="501"/>
        <v>0</v>
      </c>
      <c r="BD386" s="65">
        <f t="shared" si="502"/>
        <v>0</v>
      </c>
      <c r="BE386" s="65">
        <f t="shared" si="503"/>
        <v>0</v>
      </c>
      <c r="BF386" s="65">
        <f t="shared" si="504"/>
        <v>0</v>
      </c>
      <c r="BG386" s="65">
        <f t="shared" si="505"/>
        <v>0</v>
      </c>
      <c r="BI386" s="371">
        <v>2131</v>
      </c>
      <c r="BJ386" s="342">
        <v>17.789779293166461</v>
      </c>
      <c r="BK386" s="342">
        <v>23.159852862110974</v>
      </c>
      <c r="BL386" s="342">
        <v>25.84488964658323</v>
      </c>
      <c r="BM386" s="342">
        <v>28.529926431055486</v>
      </c>
      <c r="BN386" s="342">
        <v>33.9</v>
      </c>
      <c r="BO386" s="342">
        <v>42.034863921272382</v>
      </c>
      <c r="BP386" s="342">
        <v>46.102295881908574</v>
      </c>
      <c r="BQ386" s="342">
        <v>50.169727842544766</v>
      </c>
      <c r="BR386" s="342">
        <v>58.30459176381715</v>
      </c>
      <c r="BS386" s="65"/>
      <c r="BT386" s="371">
        <v>2131</v>
      </c>
      <c r="BU386" s="342">
        <v>122.24259376467468</v>
      </c>
      <c r="BV386" s="342">
        <v>128.99506250978311</v>
      </c>
      <c r="BW386" s="342">
        <v>132.37129688233733</v>
      </c>
      <c r="BX386" s="342">
        <v>135.74753125489156</v>
      </c>
      <c r="BY386" s="342">
        <v>142.5</v>
      </c>
      <c r="BZ386" s="342">
        <v>148.933454473686</v>
      </c>
      <c r="CA386" s="342">
        <v>152.15018171052901</v>
      </c>
      <c r="CB386" s="342">
        <v>155.366908947372</v>
      </c>
      <c r="CC386" s="342">
        <v>161.80036342105799</v>
      </c>
      <c r="CE386" s="385">
        <v>111.25</v>
      </c>
      <c r="CF386" s="342">
        <v>14.747444823291612</v>
      </c>
      <c r="CG386" s="342">
        <v>16.089963215527746</v>
      </c>
      <c r="CH386" s="342">
        <v>16.761222411645811</v>
      </c>
      <c r="CI386" s="342">
        <v>17.432481607763872</v>
      </c>
      <c r="CJ386" s="342">
        <v>18.774999999999999</v>
      </c>
      <c r="CK386" s="342">
        <v>20.968223116029321</v>
      </c>
      <c r="CL386" s="342">
        <v>22.064834674043979</v>
      </c>
      <c r="CM386" s="342">
        <v>23.161446232058637</v>
      </c>
      <c r="CN386" s="342">
        <v>25.354669348087956</v>
      </c>
      <c r="CO386" s="342">
        <v>14.108800200085749</v>
      </c>
      <c r="CP386" s="342">
        <v>15.597533466723835</v>
      </c>
      <c r="CQ386" s="342">
        <v>16.341900100042878</v>
      </c>
      <c r="CR386" s="342">
        <v>17.086266733361917</v>
      </c>
      <c r="CS386" s="342">
        <v>18.574999999999999</v>
      </c>
      <c r="CT386" s="342">
        <v>20.874561206503465</v>
      </c>
      <c r="CU386" s="342">
        <v>22.0243418097552</v>
      </c>
      <c r="CV386" s="342">
        <v>23.174122413006934</v>
      </c>
      <c r="CW386" s="342">
        <v>25.473683619510403</v>
      </c>
      <c r="CY386" s="101">
        <f t="shared" si="506"/>
        <v>0</v>
      </c>
      <c r="CZ386" s="101">
        <f t="shared" si="507"/>
        <v>0</v>
      </c>
      <c r="DB386" s="101">
        <f t="shared" si="508"/>
        <v>0</v>
      </c>
      <c r="DD386" s="311">
        <f t="shared" si="509"/>
        <v>0</v>
      </c>
      <c r="DE386" s="311"/>
      <c r="DF386" s="101">
        <f t="shared" si="425"/>
        <v>0</v>
      </c>
      <c r="DG386" s="101">
        <f t="shared" si="426"/>
        <v>0</v>
      </c>
      <c r="DH386" s="101">
        <f t="shared" si="427"/>
        <v>0</v>
      </c>
      <c r="DI386" s="101">
        <f t="shared" si="428"/>
        <v>0</v>
      </c>
      <c r="DJ386" s="311">
        <f t="shared" si="429"/>
        <v>0</v>
      </c>
      <c r="DK386" s="311">
        <f t="shared" si="430"/>
        <v>0</v>
      </c>
      <c r="DL386" s="101">
        <f t="shared" si="431"/>
        <v>0</v>
      </c>
      <c r="DM386" s="101">
        <f t="shared" si="432"/>
        <v>0</v>
      </c>
      <c r="DN386" s="101">
        <f t="shared" si="433"/>
        <v>0</v>
      </c>
      <c r="DO386" s="101">
        <f t="shared" si="434"/>
        <v>0</v>
      </c>
      <c r="DP386" s="101">
        <f t="shared" si="435"/>
        <v>0</v>
      </c>
      <c r="DQ386" s="101">
        <f t="shared" si="436"/>
        <v>0</v>
      </c>
      <c r="DR386" s="101">
        <f t="shared" si="437"/>
        <v>0</v>
      </c>
      <c r="DS386" s="101">
        <f t="shared" si="438"/>
        <v>0</v>
      </c>
      <c r="DT386" s="101">
        <f t="shared" si="439"/>
        <v>0</v>
      </c>
      <c r="DU386" s="101">
        <f t="shared" si="440"/>
        <v>0</v>
      </c>
      <c r="DV386" s="101">
        <f t="shared" si="441"/>
        <v>0</v>
      </c>
      <c r="DW386" s="101">
        <f t="shared" si="442"/>
        <v>0</v>
      </c>
      <c r="DX386" s="311">
        <f t="shared" si="443"/>
        <v>0</v>
      </c>
      <c r="DY386" s="101">
        <f t="shared" si="444"/>
        <v>0</v>
      </c>
      <c r="DZ386" s="101">
        <f t="shared" si="445"/>
        <v>0</v>
      </c>
      <c r="EA386" s="101">
        <f t="shared" si="446"/>
        <v>0</v>
      </c>
      <c r="EB386" s="101">
        <f t="shared" si="447"/>
        <v>0</v>
      </c>
      <c r="EC386" s="101">
        <f t="shared" si="448"/>
        <v>0</v>
      </c>
      <c r="ED386" s="101">
        <f t="shared" si="449"/>
        <v>0</v>
      </c>
      <c r="EE386" s="101">
        <f t="shared" si="450"/>
        <v>0</v>
      </c>
      <c r="EF386" s="101">
        <f t="shared" si="451"/>
        <v>0</v>
      </c>
      <c r="EG386" s="101">
        <f t="shared" si="452"/>
        <v>0</v>
      </c>
      <c r="EH386" s="101">
        <f t="shared" si="453"/>
        <v>0</v>
      </c>
      <c r="EI386" s="101">
        <f t="shared" si="454"/>
        <v>0</v>
      </c>
      <c r="EJ386" s="101">
        <f t="shared" si="455"/>
        <v>0</v>
      </c>
      <c r="EK386" s="101">
        <f t="shared" si="456"/>
        <v>0</v>
      </c>
      <c r="EL386" s="101">
        <f t="shared" si="457"/>
        <v>0</v>
      </c>
      <c r="EM386" s="101">
        <f t="shared" si="458"/>
        <v>0</v>
      </c>
      <c r="EN386" s="101">
        <f t="shared" si="459"/>
        <v>0</v>
      </c>
      <c r="EO386" s="101">
        <f t="shared" si="460"/>
        <v>0</v>
      </c>
      <c r="EP386" s="101">
        <f t="shared" si="461"/>
        <v>0</v>
      </c>
      <c r="EQ386" s="101">
        <f t="shared" si="462"/>
        <v>0</v>
      </c>
    </row>
    <row r="387" spans="2:147" ht="21.75" customHeight="1" x14ac:dyDescent="0.45">
      <c r="B387" s="133" t="str">
        <f>IF(Data!B386&lt;&gt;"",Data!B386,"")</f>
        <v/>
      </c>
      <c r="C387" s="158" t="str">
        <f>IF(Data!C386&lt;&gt;"",Data!C386,"")</f>
        <v/>
      </c>
      <c r="D387" s="106" t="str">
        <f>IF(Data!D386&lt;&gt;"",Data!D386,"")</f>
        <v/>
      </c>
      <c r="E387" s="140">
        <f>IF(AND(I387=1,Data!T386=0),0,IF(I387=999,999,Data!T386))</f>
        <v>999</v>
      </c>
      <c r="F387" s="140" t="str">
        <f t="shared" si="463"/>
        <v/>
      </c>
      <c r="G387" s="140" t="str">
        <f>IF(Data!K386&lt;&gt;"",Data!K386,"")</f>
        <v/>
      </c>
      <c r="H387" s="141" t="str">
        <f>IF(Data!L386&lt;&gt;"",Data!L386,"")</f>
        <v/>
      </c>
      <c r="I387" s="63">
        <f>IF(Data!M386&lt;&gt;"",Data!M386,"")</f>
        <v>999</v>
      </c>
      <c r="J387" s="63">
        <f t="shared" si="464"/>
        <v>0</v>
      </c>
      <c r="L387" s="64" t="str">
        <f t="shared" si="465"/>
        <v/>
      </c>
      <c r="N387" s="63">
        <f t="shared" si="466"/>
        <v>0</v>
      </c>
      <c r="P387" s="64" t="str">
        <f t="shared" si="467"/>
        <v/>
      </c>
      <c r="R387" s="63">
        <f t="shared" si="468"/>
        <v>0</v>
      </c>
      <c r="S387" s="64" t="str">
        <f t="shared" si="469"/>
        <v/>
      </c>
      <c r="W387" s="310">
        <f t="shared" si="470"/>
        <v>999</v>
      </c>
      <c r="Y387" s="65">
        <f t="shared" si="471"/>
        <v>0</v>
      </c>
      <c r="Z387" s="65">
        <f t="shared" si="472"/>
        <v>0</v>
      </c>
      <c r="AA387" s="65">
        <f t="shared" si="473"/>
        <v>0</v>
      </c>
      <c r="AB387" s="65">
        <f t="shared" si="474"/>
        <v>0</v>
      </c>
      <c r="AC387" s="341">
        <f t="shared" si="475"/>
        <v>0</v>
      </c>
      <c r="AD387" s="65">
        <f t="shared" si="476"/>
        <v>0</v>
      </c>
      <c r="AE387" s="65">
        <f t="shared" si="477"/>
        <v>0</v>
      </c>
      <c r="AF387" s="65">
        <f t="shared" si="478"/>
        <v>0</v>
      </c>
      <c r="AG387" s="65">
        <f t="shared" si="479"/>
        <v>0</v>
      </c>
      <c r="AH387" s="65">
        <f t="shared" si="480"/>
        <v>0</v>
      </c>
      <c r="AI387" s="65">
        <f t="shared" si="481"/>
        <v>0</v>
      </c>
      <c r="AJ387" s="65">
        <f t="shared" si="482"/>
        <v>0</v>
      </c>
      <c r="AK387" s="65">
        <f t="shared" si="483"/>
        <v>0</v>
      </c>
      <c r="AL387" s="65">
        <f t="shared" si="484"/>
        <v>0</v>
      </c>
      <c r="AM387" s="65">
        <f t="shared" si="485"/>
        <v>0</v>
      </c>
      <c r="AN387" s="65">
        <f t="shared" si="486"/>
        <v>0</v>
      </c>
      <c r="AO387" s="65">
        <f t="shared" si="487"/>
        <v>0</v>
      </c>
      <c r="AP387" s="65">
        <f t="shared" si="488"/>
        <v>0</v>
      </c>
      <c r="AQ387" s="65">
        <f t="shared" si="489"/>
        <v>0</v>
      </c>
      <c r="AR387" s="65">
        <f t="shared" si="490"/>
        <v>0</v>
      </c>
      <c r="AS387" s="65">
        <f t="shared" si="491"/>
        <v>0</v>
      </c>
      <c r="AT387" s="65">
        <f t="shared" si="492"/>
        <v>0</v>
      </c>
      <c r="AU387" s="65">
        <f t="shared" si="493"/>
        <v>0</v>
      </c>
      <c r="AV387" s="65">
        <f t="shared" si="494"/>
        <v>0</v>
      </c>
      <c r="AW387" s="65">
        <f t="shared" si="495"/>
        <v>0</v>
      </c>
      <c r="AX387" s="65">
        <f t="shared" si="496"/>
        <v>0</v>
      </c>
      <c r="AY387" s="65">
        <f t="shared" si="497"/>
        <v>0</v>
      </c>
      <c r="AZ387" s="65">
        <f t="shared" si="498"/>
        <v>0</v>
      </c>
      <c r="BA387" s="65">
        <f t="shared" si="499"/>
        <v>0</v>
      </c>
      <c r="BB387" s="65">
        <f t="shared" si="500"/>
        <v>0</v>
      </c>
      <c r="BC387" s="65">
        <f t="shared" si="501"/>
        <v>0</v>
      </c>
      <c r="BD387" s="65">
        <f t="shared" si="502"/>
        <v>0</v>
      </c>
      <c r="BE387" s="65">
        <f t="shared" si="503"/>
        <v>0</v>
      </c>
      <c r="BF387" s="65">
        <f t="shared" si="504"/>
        <v>0</v>
      </c>
      <c r="BG387" s="65">
        <f t="shared" si="505"/>
        <v>0</v>
      </c>
      <c r="BI387" s="371">
        <v>2132</v>
      </c>
      <c r="BJ387" s="342">
        <v>17.930272157455235</v>
      </c>
      <c r="BK387" s="342">
        <v>23.353514771636824</v>
      </c>
      <c r="BL387" s="342">
        <v>26.065136078727619</v>
      </c>
      <c r="BM387" s="342">
        <v>28.776757385818414</v>
      </c>
      <c r="BN387" s="342">
        <v>34.200000000000003</v>
      </c>
      <c r="BO387" s="342">
        <v>42.388032966509456</v>
      </c>
      <c r="BP387" s="342">
        <v>46.482049449764183</v>
      </c>
      <c r="BQ387" s="342">
        <v>50.57606593301891</v>
      </c>
      <c r="BR387" s="342">
        <v>58.764098899528364</v>
      </c>
      <c r="BS387" s="65"/>
      <c r="BT387" s="371">
        <v>2132</v>
      </c>
      <c r="BU387" s="342">
        <v>122.74259376467468</v>
      </c>
      <c r="BV387" s="342">
        <v>129.49506250978311</v>
      </c>
      <c r="BW387" s="342">
        <v>132.87129688233733</v>
      </c>
      <c r="BX387" s="342">
        <v>136.24753125489156</v>
      </c>
      <c r="BY387" s="342">
        <v>143</v>
      </c>
      <c r="BZ387" s="342">
        <v>149.38028542844893</v>
      </c>
      <c r="CA387" s="342">
        <v>152.57042814267339</v>
      </c>
      <c r="CB387" s="342">
        <v>155.76057085689786</v>
      </c>
      <c r="CC387" s="342">
        <v>162.14085628534679</v>
      </c>
      <c r="CE387" s="385">
        <v>111.5</v>
      </c>
      <c r="CF387" s="342">
        <v>14.782568039363808</v>
      </c>
      <c r="CG387" s="342">
        <v>16.138378692909207</v>
      </c>
      <c r="CH387" s="342">
        <v>16.816284019681905</v>
      </c>
      <c r="CI387" s="342">
        <v>17.494189346454604</v>
      </c>
      <c r="CJ387" s="342">
        <v>18.850000000000001</v>
      </c>
      <c r="CK387" s="342">
        <v>21.056515377338588</v>
      </c>
      <c r="CL387" s="342">
        <v>22.159773066007883</v>
      </c>
      <c r="CM387" s="342">
        <v>23.263030754677175</v>
      </c>
      <c r="CN387" s="342">
        <v>25.469546132015761</v>
      </c>
      <c r="CO387" s="342">
        <v>14.18380020008575</v>
      </c>
      <c r="CP387" s="342">
        <v>15.672533466723834</v>
      </c>
      <c r="CQ387" s="342">
        <v>16.416900100042877</v>
      </c>
      <c r="CR387" s="342">
        <v>17.16126673336192</v>
      </c>
      <c r="CS387" s="342">
        <v>18.649999999999999</v>
      </c>
      <c r="CT387" s="342">
        <v>20.962853467812735</v>
      </c>
      <c r="CU387" s="342">
        <v>22.119280201719103</v>
      </c>
      <c r="CV387" s="342">
        <v>23.275706935625472</v>
      </c>
      <c r="CW387" s="342">
        <v>25.588560403438208</v>
      </c>
      <c r="CY387" s="101">
        <f t="shared" si="506"/>
        <v>0</v>
      </c>
      <c r="CZ387" s="101">
        <f t="shared" si="507"/>
        <v>0</v>
      </c>
      <c r="DB387" s="101">
        <f t="shared" si="508"/>
        <v>0</v>
      </c>
      <c r="DD387" s="311">
        <f t="shared" si="509"/>
        <v>0</v>
      </c>
      <c r="DE387" s="311"/>
      <c r="DF387" s="101">
        <f t="shared" si="425"/>
        <v>0</v>
      </c>
      <c r="DG387" s="101">
        <f t="shared" si="426"/>
        <v>0</v>
      </c>
      <c r="DH387" s="101">
        <f t="shared" si="427"/>
        <v>0</v>
      </c>
      <c r="DI387" s="101">
        <f t="shared" si="428"/>
        <v>0</v>
      </c>
      <c r="DJ387" s="311">
        <f t="shared" si="429"/>
        <v>0</v>
      </c>
      <c r="DK387" s="311">
        <f t="shared" si="430"/>
        <v>0</v>
      </c>
      <c r="DL387" s="101">
        <f t="shared" si="431"/>
        <v>0</v>
      </c>
      <c r="DM387" s="101">
        <f t="shared" si="432"/>
        <v>0</v>
      </c>
      <c r="DN387" s="101">
        <f t="shared" si="433"/>
        <v>0</v>
      </c>
      <c r="DO387" s="101">
        <f t="shared" si="434"/>
        <v>0</v>
      </c>
      <c r="DP387" s="101">
        <f t="shared" si="435"/>
        <v>0</v>
      </c>
      <c r="DQ387" s="101">
        <f t="shared" si="436"/>
        <v>0</v>
      </c>
      <c r="DR387" s="101">
        <f t="shared" si="437"/>
        <v>0</v>
      </c>
      <c r="DS387" s="101">
        <f t="shared" si="438"/>
        <v>0</v>
      </c>
      <c r="DT387" s="101">
        <f t="shared" si="439"/>
        <v>0</v>
      </c>
      <c r="DU387" s="101">
        <f t="shared" si="440"/>
        <v>0</v>
      </c>
      <c r="DV387" s="101">
        <f t="shared" si="441"/>
        <v>0</v>
      </c>
      <c r="DW387" s="101">
        <f t="shared" si="442"/>
        <v>0</v>
      </c>
      <c r="DX387" s="311">
        <f t="shared" si="443"/>
        <v>0</v>
      </c>
      <c r="DY387" s="101">
        <f t="shared" si="444"/>
        <v>0</v>
      </c>
      <c r="DZ387" s="101">
        <f t="shared" si="445"/>
        <v>0</v>
      </c>
      <c r="EA387" s="101">
        <f t="shared" si="446"/>
        <v>0</v>
      </c>
      <c r="EB387" s="101">
        <f t="shared" si="447"/>
        <v>0</v>
      </c>
      <c r="EC387" s="101">
        <f t="shared" si="448"/>
        <v>0</v>
      </c>
      <c r="ED387" s="101">
        <f t="shared" si="449"/>
        <v>0</v>
      </c>
      <c r="EE387" s="101">
        <f t="shared" si="450"/>
        <v>0</v>
      </c>
      <c r="EF387" s="101">
        <f t="shared" si="451"/>
        <v>0</v>
      </c>
      <c r="EG387" s="101">
        <f t="shared" si="452"/>
        <v>0</v>
      </c>
      <c r="EH387" s="101">
        <f t="shared" si="453"/>
        <v>0</v>
      </c>
      <c r="EI387" s="101">
        <f t="shared" si="454"/>
        <v>0</v>
      </c>
      <c r="EJ387" s="101">
        <f t="shared" si="455"/>
        <v>0</v>
      </c>
      <c r="EK387" s="101">
        <f t="shared" si="456"/>
        <v>0</v>
      </c>
      <c r="EL387" s="101">
        <f t="shared" si="457"/>
        <v>0</v>
      </c>
      <c r="EM387" s="101">
        <f t="shared" si="458"/>
        <v>0</v>
      </c>
      <c r="EN387" s="101">
        <f t="shared" si="459"/>
        <v>0</v>
      </c>
      <c r="EO387" s="101">
        <f t="shared" si="460"/>
        <v>0</v>
      </c>
      <c r="EP387" s="101">
        <f t="shared" si="461"/>
        <v>0</v>
      </c>
      <c r="EQ387" s="101">
        <f t="shared" si="462"/>
        <v>0</v>
      </c>
    </row>
    <row r="388" spans="2:147" ht="21.75" customHeight="1" x14ac:dyDescent="0.45">
      <c r="B388" s="133" t="str">
        <f>IF(Data!B387&lt;&gt;"",Data!B387,"")</f>
        <v/>
      </c>
      <c r="C388" s="158" t="str">
        <f>IF(Data!C387&lt;&gt;"",Data!C387,"")</f>
        <v/>
      </c>
      <c r="D388" s="106" t="str">
        <f>IF(Data!D387&lt;&gt;"",Data!D387,"")</f>
        <v/>
      </c>
      <c r="E388" s="140">
        <f>IF(AND(I388=1,Data!T387=0),0,IF(I388=999,999,Data!T387))</f>
        <v>999</v>
      </c>
      <c r="F388" s="140" t="str">
        <f t="shared" si="463"/>
        <v/>
      </c>
      <c r="G388" s="140" t="str">
        <f>IF(Data!K387&lt;&gt;"",Data!K387,"")</f>
        <v/>
      </c>
      <c r="H388" s="141" t="str">
        <f>IF(Data!L387&lt;&gt;"",Data!L387,"")</f>
        <v/>
      </c>
      <c r="I388" s="63">
        <f>IF(Data!M387&lt;&gt;"",Data!M387,"")</f>
        <v>999</v>
      </c>
      <c r="J388" s="63">
        <f t="shared" si="464"/>
        <v>0</v>
      </c>
      <c r="L388" s="64" t="str">
        <f t="shared" si="465"/>
        <v/>
      </c>
      <c r="N388" s="63">
        <f t="shared" si="466"/>
        <v>0</v>
      </c>
      <c r="P388" s="64" t="str">
        <f t="shared" si="467"/>
        <v/>
      </c>
      <c r="R388" s="63">
        <f t="shared" si="468"/>
        <v>0</v>
      </c>
      <c r="S388" s="64" t="str">
        <f t="shared" si="469"/>
        <v/>
      </c>
      <c r="W388" s="310">
        <f t="shared" si="470"/>
        <v>999</v>
      </c>
      <c r="Y388" s="65">
        <f t="shared" si="471"/>
        <v>0</v>
      </c>
      <c r="Z388" s="65">
        <f t="shared" si="472"/>
        <v>0</v>
      </c>
      <c r="AA388" s="65">
        <f t="shared" si="473"/>
        <v>0</v>
      </c>
      <c r="AB388" s="65">
        <f t="shared" si="474"/>
        <v>0</v>
      </c>
      <c r="AC388" s="341">
        <f t="shared" si="475"/>
        <v>0</v>
      </c>
      <c r="AD388" s="65">
        <f t="shared" si="476"/>
        <v>0</v>
      </c>
      <c r="AE388" s="65">
        <f t="shared" si="477"/>
        <v>0</v>
      </c>
      <c r="AF388" s="65">
        <f t="shared" si="478"/>
        <v>0</v>
      </c>
      <c r="AG388" s="65">
        <f t="shared" si="479"/>
        <v>0</v>
      </c>
      <c r="AH388" s="65">
        <f t="shared" si="480"/>
        <v>0</v>
      </c>
      <c r="AI388" s="65">
        <f t="shared" si="481"/>
        <v>0</v>
      </c>
      <c r="AJ388" s="65">
        <f t="shared" si="482"/>
        <v>0</v>
      </c>
      <c r="AK388" s="65">
        <f t="shared" si="483"/>
        <v>0</v>
      </c>
      <c r="AL388" s="65">
        <f t="shared" si="484"/>
        <v>0</v>
      </c>
      <c r="AM388" s="65">
        <f t="shared" si="485"/>
        <v>0</v>
      </c>
      <c r="AN388" s="65">
        <f t="shared" si="486"/>
        <v>0</v>
      </c>
      <c r="AO388" s="65">
        <f t="shared" si="487"/>
        <v>0</v>
      </c>
      <c r="AP388" s="65">
        <f t="shared" si="488"/>
        <v>0</v>
      </c>
      <c r="AQ388" s="65">
        <f t="shared" si="489"/>
        <v>0</v>
      </c>
      <c r="AR388" s="65">
        <f t="shared" si="490"/>
        <v>0</v>
      </c>
      <c r="AS388" s="65">
        <f t="shared" si="491"/>
        <v>0</v>
      </c>
      <c r="AT388" s="65">
        <f t="shared" si="492"/>
        <v>0</v>
      </c>
      <c r="AU388" s="65">
        <f t="shared" si="493"/>
        <v>0</v>
      </c>
      <c r="AV388" s="65">
        <f t="shared" si="494"/>
        <v>0</v>
      </c>
      <c r="AW388" s="65">
        <f t="shared" si="495"/>
        <v>0</v>
      </c>
      <c r="AX388" s="65">
        <f t="shared" si="496"/>
        <v>0</v>
      </c>
      <c r="AY388" s="65">
        <f t="shared" si="497"/>
        <v>0</v>
      </c>
      <c r="AZ388" s="65">
        <f t="shared" si="498"/>
        <v>0</v>
      </c>
      <c r="BA388" s="65">
        <f t="shared" si="499"/>
        <v>0</v>
      </c>
      <c r="BB388" s="65">
        <f t="shared" si="500"/>
        <v>0</v>
      </c>
      <c r="BC388" s="65">
        <f t="shared" si="501"/>
        <v>0</v>
      </c>
      <c r="BD388" s="65">
        <f t="shared" si="502"/>
        <v>0</v>
      </c>
      <c r="BE388" s="65">
        <f t="shared" si="503"/>
        <v>0</v>
      </c>
      <c r="BF388" s="65">
        <f t="shared" si="504"/>
        <v>0</v>
      </c>
      <c r="BG388" s="65">
        <f t="shared" si="505"/>
        <v>0</v>
      </c>
      <c r="BI388" s="371">
        <v>2133</v>
      </c>
      <c r="BJ388" s="342">
        <v>18.011257886032787</v>
      </c>
      <c r="BK388" s="342">
        <v>23.540838590688526</v>
      </c>
      <c r="BL388" s="342">
        <v>26.305628943016398</v>
      </c>
      <c r="BM388" s="342">
        <v>29.070419295344266</v>
      </c>
      <c r="BN388" s="342">
        <v>34.6</v>
      </c>
      <c r="BO388" s="342">
        <v>42.734863921272378</v>
      </c>
      <c r="BP388" s="342">
        <v>46.802295881908563</v>
      </c>
      <c r="BQ388" s="342">
        <v>50.869727842544762</v>
      </c>
      <c r="BR388" s="342">
        <v>59.004591763817146</v>
      </c>
      <c r="BS388" s="65"/>
      <c r="BT388" s="371">
        <v>2133</v>
      </c>
      <c r="BU388" s="342">
        <v>123.30210090038589</v>
      </c>
      <c r="BV388" s="342">
        <v>130.00140060025726</v>
      </c>
      <c r="BW388" s="342">
        <v>133.35105045019293</v>
      </c>
      <c r="BX388" s="342">
        <v>136.70070030012863</v>
      </c>
      <c r="BY388" s="342">
        <v>143.4</v>
      </c>
      <c r="BZ388" s="342">
        <v>149.78028542844893</v>
      </c>
      <c r="CA388" s="342">
        <v>152.9704281426734</v>
      </c>
      <c r="CB388" s="342">
        <v>156.16057085689786</v>
      </c>
      <c r="CC388" s="342">
        <v>162.54085628534679</v>
      </c>
      <c r="CE388" s="385">
        <v>111.75</v>
      </c>
      <c r="CF388" s="342">
        <v>14.817691255436003</v>
      </c>
      <c r="CG388" s="342">
        <v>16.186794170290668</v>
      </c>
      <c r="CH388" s="342">
        <v>16.871345627718</v>
      </c>
      <c r="CI388" s="342">
        <v>17.555897085145332</v>
      </c>
      <c r="CJ388" s="342">
        <v>18.925000000000001</v>
      </c>
      <c r="CK388" s="342">
        <v>21.144807638647855</v>
      </c>
      <c r="CL388" s="342">
        <v>22.254711457971787</v>
      </c>
      <c r="CM388" s="342">
        <v>23.364615277295712</v>
      </c>
      <c r="CN388" s="342">
        <v>25.584422915943566</v>
      </c>
      <c r="CO388" s="342">
        <v>14.258800200085751</v>
      </c>
      <c r="CP388" s="342">
        <v>15.747533466723834</v>
      </c>
      <c r="CQ388" s="342">
        <v>16.491900100042876</v>
      </c>
      <c r="CR388" s="342">
        <v>17.236266733361919</v>
      </c>
      <c r="CS388" s="342">
        <v>18.725000000000001</v>
      </c>
      <c r="CT388" s="342">
        <v>21.051145729122005</v>
      </c>
      <c r="CU388" s="342">
        <v>22.214218593683007</v>
      </c>
      <c r="CV388" s="342">
        <v>23.377291458244009</v>
      </c>
      <c r="CW388" s="342">
        <v>25.703437187366013</v>
      </c>
      <c r="CY388" s="101">
        <f t="shared" si="506"/>
        <v>0</v>
      </c>
      <c r="CZ388" s="101">
        <f t="shared" si="507"/>
        <v>0</v>
      </c>
      <c r="DB388" s="101">
        <f t="shared" si="508"/>
        <v>0</v>
      </c>
      <c r="DD388" s="311">
        <f t="shared" si="509"/>
        <v>0</v>
      </c>
      <c r="DE388" s="311"/>
      <c r="DF388" s="101">
        <f t="shared" si="425"/>
        <v>0</v>
      </c>
      <c r="DG388" s="101">
        <f t="shared" si="426"/>
        <v>0</v>
      </c>
      <c r="DH388" s="101">
        <f t="shared" si="427"/>
        <v>0</v>
      </c>
      <c r="DI388" s="101">
        <f t="shared" si="428"/>
        <v>0</v>
      </c>
      <c r="DJ388" s="311">
        <f t="shared" si="429"/>
        <v>0</v>
      </c>
      <c r="DK388" s="311">
        <f t="shared" si="430"/>
        <v>0</v>
      </c>
      <c r="DL388" s="101">
        <f t="shared" si="431"/>
        <v>0</v>
      </c>
      <c r="DM388" s="101">
        <f t="shared" si="432"/>
        <v>0</v>
      </c>
      <c r="DN388" s="101">
        <f t="shared" si="433"/>
        <v>0</v>
      </c>
      <c r="DO388" s="101">
        <f t="shared" si="434"/>
        <v>0</v>
      </c>
      <c r="DP388" s="101">
        <f t="shared" si="435"/>
        <v>0</v>
      </c>
      <c r="DQ388" s="101">
        <f t="shared" si="436"/>
        <v>0</v>
      </c>
      <c r="DR388" s="101">
        <f t="shared" si="437"/>
        <v>0</v>
      </c>
      <c r="DS388" s="101">
        <f t="shared" si="438"/>
        <v>0</v>
      </c>
      <c r="DT388" s="101">
        <f t="shared" si="439"/>
        <v>0</v>
      </c>
      <c r="DU388" s="101">
        <f t="shared" si="440"/>
        <v>0</v>
      </c>
      <c r="DV388" s="101">
        <f t="shared" si="441"/>
        <v>0</v>
      </c>
      <c r="DW388" s="101">
        <f t="shared" si="442"/>
        <v>0</v>
      </c>
      <c r="DX388" s="311">
        <f t="shared" si="443"/>
        <v>0</v>
      </c>
      <c r="DY388" s="101">
        <f t="shared" si="444"/>
        <v>0</v>
      </c>
      <c r="DZ388" s="101">
        <f t="shared" si="445"/>
        <v>0</v>
      </c>
      <c r="EA388" s="101">
        <f t="shared" si="446"/>
        <v>0</v>
      </c>
      <c r="EB388" s="101">
        <f t="shared" si="447"/>
        <v>0</v>
      </c>
      <c r="EC388" s="101">
        <f t="shared" si="448"/>
        <v>0</v>
      </c>
      <c r="ED388" s="101">
        <f t="shared" si="449"/>
        <v>0</v>
      </c>
      <c r="EE388" s="101">
        <f t="shared" si="450"/>
        <v>0</v>
      </c>
      <c r="EF388" s="101">
        <f t="shared" si="451"/>
        <v>0</v>
      </c>
      <c r="EG388" s="101">
        <f t="shared" si="452"/>
        <v>0</v>
      </c>
      <c r="EH388" s="101">
        <f t="shared" si="453"/>
        <v>0</v>
      </c>
      <c r="EI388" s="101">
        <f t="shared" si="454"/>
        <v>0</v>
      </c>
      <c r="EJ388" s="101">
        <f t="shared" si="455"/>
        <v>0</v>
      </c>
      <c r="EK388" s="101">
        <f t="shared" si="456"/>
        <v>0</v>
      </c>
      <c r="EL388" s="101">
        <f t="shared" si="457"/>
        <v>0</v>
      </c>
      <c r="EM388" s="101">
        <f t="shared" si="458"/>
        <v>0</v>
      </c>
      <c r="EN388" s="101">
        <f t="shared" si="459"/>
        <v>0</v>
      </c>
      <c r="EO388" s="101">
        <f t="shared" si="460"/>
        <v>0</v>
      </c>
      <c r="EP388" s="101">
        <f t="shared" si="461"/>
        <v>0</v>
      </c>
      <c r="EQ388" s="101">
        <f t="shared" si="462"/>
        <v>0</v>
      </c>
    </row>
    <row r="389" spans="2:147" ht="21.75" customHeight="1" x14ac:dyDescent="0.45">
      <c r="B389" s="133" t="str">
        <f>IF(Data!B388&lt;&gt;"",Data!B388,"")</f>
        <v/>
      </c>
      <c r="C389" s="158" t="str">
        <f>IF(Data!C388&lt;&gt;"",Data!C388,"")</f>
        <v/>
      </c>
      <c r="D389" s="106" t="str">
        <f>IF(Data!D388&lt;&gt;"",Data!D388,"")</f>
        <v/>
      </c>
      <c r="E389" s="140">
        <f>IF(AND(I389=1,Data!T388=0),0,IF(I389=999,999,Data!T388))</f>
        <v>999</v>
      </c>
      <c r="F389" s="140" t="str">
        <f t="shared" si="463"/>
        <v/>
      </c>
      <c r="G389" s="140" t="str">
        <f>IF(Data!K388&lt;&gt;"",Data!K388,"")</f>
        <v/>
      </c>
      <c r="H389" s="141" t="str">
        <f>IF(Data!L388&lt;&gt;"",Data!L388,"")</f>
        <v/>
      </c>
      <c r="I389" s="63">
        <f>IF(Data!M388&lt;&gt;"",Data!M388,"")</f>
        <v>999</v>
      </c>
      <c r="J389" s="63">
        <f t="shared" si="464"/>
        <v>0</v>
      </c>
      <c r="L389" s="64" t="str">
        <f t="shared" si="465"/>
        <v/>
      </c>
      <c r="N389" s="63">
        <f t="shared" si="466"/>
        <v>0</v>
      </c>
      <c r="P389" s="64" t="str">
        <f t="shared" si="467"/>
        <v/>
      </c>
      <c r="R389" s="63">
        <f t="shared" si="468"/>
        <v>0</v>
      </c>
      <c r="S389" s="64" t="str">
        <f t="shared" si="469"/>
        <v/>
      </c>
      <c r="W389" s="310">
        <f t="shared" si="470"/>
        <v>999</v>
      </c>
      <c r="Y389" s="65">
        <f t="shared" si="471"/>
        <v>0</v>
      </c>
      <c r="Z389" s="65">
        <f t="shared" si="472"/>
        <v>0</v>
      </c>
      <c r="AA389" s="65">
        <f t="shared" si="473"/>
        <v>0</v>
      </c>
      <c r="AB389" s="65">
        <f t="shared" si="474"/>
        <v>0</v>
      </c>
      <c r="AC389" s="341">
        <f t="shared" si="475"/>
        <v>0</v>
      </c>
      <c r="AD389" s="65">
        <f t="shared" si="476"/>
        <v>0</v>
      </c>
      <c r="AE389" s="65">
        <f t="shared" si="477"/>
        <v>0</v>
      </c>
      <c r="AF389" s="65">
        <f t="shared" si="478"/>
        <v>0</v>
      </c>
      <c r="AG389" s="65">
        <f t="shared" si="479"/>
        <v>0</v>
      </c>
      <c r="AH389" s="65">
        <f t="shared" si="480"/>
        <v>0</v>
      </c>
      <c r="AI389" s="65">
        <f t="shared" si="481"/>
        <v>0</v>
      </c>
      <c r="AJ389" s="65">
        <f t="shared" si="482"/>
        <v>0</v>
      </c>
      <c r="AK389" s="65">
        <f t="shared" si="483"/>
        <v>0</v>
      </c>
      <c r="AL389" s="65">
        <f t="shared" si="484"/>
        <v>0</v>
      </c>
      <c r="AM389" s="65">
        <f t="shared" si="485"/>
        <v>0</v>
      </c>
      <c r="AN389" s="65">
        <f t="shared" si="486"/>
        <v>0</v>
      </c>
      <c r="AO389" s="65">
        <f t="shared" si="487"/>
        <v>0</v>
      </c>
      <c r="AP389" s="65">
        <f t="shared" si="488"/>
        <v>0</v>
      </c>
      <c r="AQ389" s="65">
        <f t="shared" si="489"/>
        <v>0</v>
      </c>
      <c r="AR389" s="65">
        <f t="shared" si="490"/>
        <v>0</v>
      </c>
      <c r="AS389" s="65">
        <f t="shared" si="491"/>
        <v>0</v>
      </c>
      <c r="AT389" s="65">
        <f t="shared" si="492"/>
        <v>0</v>
      </c>
      <c r="AU389" s="65">
        <f t="shared" si="493"/>
        <v>0</v>
      </c>
      <c r="AV389" s="65">
        <f t="shared" si="494"/>
        <v>0</v>
      </c>
      <c r="AW389" s="65">
        <f t="shared" si="495"/>
        <v>0</v>
      </c>
      <c r="AX389" s="65">
        <f t="shared" si="496"/>
        <v>0</v>
      </c>
      <c r="AY389" s="65">
        <f t="shared" si="497"/>
        <v>0</v>
      </c>
      <c r="AZ389" s="65">
        <f t="shared" si="498"/>
        <v>0</v>
      </c>
      <c r="BA389" s="65">
        <f t="shared" si="499"/>
        <v>0</v>
      </c>
      <c r="BB389" s="65">
        <f t="shared" si="500"/>
        <v>0</v>
      </c>
      <c r="BC389" s="65">
        <f t="shared" si="501"/>
        <v>0</v>
      </c>
      <c r="BD389" s="65">
        <f t="shared" si="502"/>
        <v>0</v>
      </c>
      <c r="BE389" s="65">
        <f t="shared" si="503"/>
        <v>0</v>
      </c>
      <c r="BF389" s="65">
        <f t="shared" si="504"/>
        <v>0</v>
      </c>
      <c r="BG389" s="65">
        <f t="shared" si="505"/>
        <v>0</v>
      </c>
      <c r="BI389" s="371">
        <v>2134</v>
      </c>
      <c r="BJ389" s="342">
        <v>18.151750750321565</v>
      </c>
      <c r="BK389" s="342">
        <v>23.734500500214377</v>
      </c>
      <c r="BL389" s="342">
        <v>26.52587537516078</v>
      </c>
      <c r="BM389" s="342">
        <v>29.317250250107186</v>
      </c>
      <c r="BN389" s="342">
        <v>34.9</v>
      </c>
      <c r="BO389" s="342">
        <v>43.034863921272382</v>
      </c>
      <c r="BP389" s="342">
        <v>47.102295881908574</v>
      </c>
      <c r="BQ389" s="342">
        <v>51.169727842544766</v>
      </c>
      <c r="BR389" s="342">
        <v>59.30459176381715</v>
      </c>
      <c r="BS389" s="65"/>
      <c r="BT389" s="371">
        <v>2134</v>
      </c>
      <c r="BU389" s="342">
        <v>123.80210090038589</v>
      </c>
      <c r="BV389" s="342">
        <v>130.50140060025726</v>
      </c>
      <c r="BW389" s="342">
        <v>133.85105045019293</v>
      </c>
      <c r="BX389" s="342">
        <v>137.20070030012863</v>
      </c>
      <c r="BY389" s="342">
        <v>143.9</v>
      </c>
      <c r="BZ389" s="342">
        <v>150.17394733797477</v>
      </c>
      <c r="CA389" s="342">
        <v>153.31092100696213</v>
      </c>
      <c r="CB389" s="342">
        <v>156.44789467594956</v>
      </c>
      <c r="CC389" s="342">
        <v>162.72184201392432</v>
      </c>
      <c r="CE389" s="385">
        <v>112</v>
      </c>
      <c r="CF389" s="342">
        <v>14.852814471508196</v>
      </c>
      <c r="CG389" s="342">
        <v>16.235209647672129</v>
      </c>
      <c r="CH389" s="342">
        <v>16.926407235754098</v>
      </c>
      <c r="CI389" s="342">
        <v>17.617604823836064</v>
      </c>
      <c r="CJ389" s="342">
        <v>19</v>
      </c>
      <c r="CK389" s="342">
        <v>21.233099899957125</v>
      </c>
      <c r="CL389" s="342">
        <v>22.349649849935687</v>
      </c>
      <c r="CM389" s="342">
        <v>23.466199799914246</v>
      </c>
      <c r="CN389" s="342">
        <v>25.699299699871371</v>
      </c>
      <c r="CO389" s="342">
        <v>14.333800200085751</v>
      </c>
      <c r="CP389" s="342">
        <v>15.822533466723835</v>
      </c>
      <c r="CQ389" s="342">
        <v>16.566900100042879</v>
      </c>
      <c r="CR389" s="342">
        <v>17.311266733361919</v>
      </c>
      <c r="CS389" s="342">
        <v>18.8</v>
      </c>
      <c r="CT389" s="342">
        <v>21.139437990431272</v>
      </c>
      <c r="CU389" s="342">
        <v>22.309156985646908</v>
      </c>
      <c r="CV389" s="342">
        <v>23.478875980862547</v>
      </c>
      <c r="CW389" s="342">
        <v>25.818313971293819</v>
      </c>
      <c r="CY389" s="101">
        <f t="shared" si="506"/>
        <v>0</v>
      </c>
      <c r="CZ389" s="101">
        <f t="shared" si="507"/>
        <v>0</v>
      </c>
      <c r="DB389" s="101">
        <f t="shared" si="508"/>
        <v>0</v>
      </c>
      <c r="DD389" s="311">
        <f t="shared" si="509"/>
        <v>0</v>
      </c>
      <c r="DE389" s="311"/>
      <c r="DF389" s="101">
        <f t="shared" si="425"/>
        <v>0</v>
      </c>
      <c r="DG389" s="101">
        <f t="shared" si="426"/>
        <v>0</v>
      </c>
      <c r="DH389" s="101">
        <f t="shared" si="427"/>
        <v>0</v>
      </c>
      <c r="DI389" s="101">
        <f t="shared" si="428"/>
        <v>0</v>
      </c>
      <c r="DJ389" s="311">
        <f t="shared" si="429"/>
        <v>0</v>
      </c>
      <c r="DK389" s="311">
        <f t="shared" si="430"/>
        <v>0</v>
      </c>
      <c r="DL389" s="101">
        <f t="shared" si="431"/>
        <v>0</v>
      </c>
      <c r="DM389" s="101">
        <f t="shared" si="432"/>
        <v>0</v>
      </c>
      <c r="DN389" s="101">
        <f t="shared" si="433"/>
        <v>0</v>
      </c>
      <c r="DO389" s="101">
        <f t="shared" si="434"/>
        <v>0</v>
      </c>
      <c r="DP389" s="101">
        <f t="shared" si="435"/>
        <v>0</v>
      </c>
      <c r="DQ389" s="101">
        <f t="shared" si="436"/>
        <v>0</v>
      </c>
      <c r="DR389" s="101">
        <f t="shared" si="437"/>
        <v>0</v>
      </c>
      <c r="DS389" s="101">
        <f t="shared" si="438"/>
        <v>0</v>
      </c>
      <c r="DT389" s="101">
        <f t="shared" si="439"/>
        <v>0</v>
      </c>
      <c r="DU389" s="101">
        <f t="shared" si="440"/>
        <v>0</v>
      </c>
      <c r="DV389" s="101">
        <f t="shared" si="441"/>
        <v>0</v>
      </c>
      <c r="DW389" s="101">
        <f t="shared" si="442"/>
        <v>0</v>
      </c>
      <c r="DX389" s="311">
        <f t="shared" si="443"/>
        <v>0</v>
      </c>
      <c r="DY389" s="101">
        <f t="shared" si="444"/>
        <v>0</v>
      </c>
      <c r="DZ389" s="101">
        <f t="shared" si="445"/>
        <v>0</v>
      </c>
      <c r="EA389" s="101">
        <f t="shared" si="446"/>
        <v>0</v>
      </c>
      <c r="EB389" s="101">
        <f t="shared" si="447"/>
        <v>0</v>
      </c>
      <c r="EC389" s="101">
        <f t="shared" si="448"/>
        <v>0</v>
      </c>
      <c r="ED389" s="101">
        <f t="shared" si="449"/>
        <v>0</v>
      </c>
      <c r="EE389" s="101">
        <f t="shared" si="450"/>
        <v>0</v>
      </c>
      <c r="EF389" s="101">
        <f t="shared" si="451"/>
        <v>0</v>
      </c>
      <c r="EG389" s="101">
        <f t="shared" si="452"/>
        <v>0</v>
      </c>
      <c r="EH389" s="101">
        <f t="shared" si="453"/>
        <v>0</v>
      </c>
      <c r="EI389" s="101">
        <f t="shared" si="454"/>
        <v>0</v>
      </c>
      <c r="EJ389" s="101">
        <f t="shared" si="455"/>
        <v>0</v>
      </c>
      <c r="EK389" s="101">
        <f t="shared" si="456"/>
        <v>0</v>
      </c>
      <c r="EL389" s="101">
        <f t="shared" si="457"/>
        <v>0</v>
      </c>
      <c r="EM389" s="101">
        <f t="shared" si="458"/>
        <v>0</v>
      </c>
      <c r="EN389" s="101">
        <f t="shared" si="459"/>
        <v>0</v>
      </c>
      <c r="EO389" s="101">
        <f t="shared" si="460"/>
        <v>0</v>
      </c>
      <c r="EP389" s="101">
        <f t="shared" si="461"/>
        <v>0</v>
      </c>
      <c r="EQ389" s="101">
        <f t="shared" si="462"/>
        <v>0</v>
      </c>
    </row>
    <row r="390" spans="2:147" ht="21.75" customHeight="1" x14ac:dyDescent="0.45">
      <c r="B390" s="133" t="str">
        <f>IF(Data!B389&lt;&gt;"",Data!B389,"")</f>
        <v/>
      </c>
      <c r="C390" s="158" t="str">
        <f>IF(Data!C389&lt;&gt;"",Data!C389,"")</f>
        <v/>
      </c>
      <c r="D390" s="106" t="str">
        <f>IF(Data!D389&lt;&gt;"",Data!D389,"")</f>
        <v/>
      </c>
      <c r="E390" s="140">
        <f>IF(AND(I390=1,Data!T389=0),0,IF(I390=999,999,Data!T389))</f>
        <v>999</v>
      </c>
      <c r="F390" s="140" t="str">
        <f t="shared" si="463"/>
        <v/>
      </c>
      <c r="G390" s="140" t="str">
        <f>IF(Data!K389&lt;&gt;"",Data!K389,"")</f>
        <v/>
      </c>
      <c r="H390" s="141" t="str">
        <f>IF(Data!L389&lt;&gt;"",Data!L389,"")</f>
        <v/>
      </c>
      <c r="I390" s="63">
        <f>IF(Data!M389&lt;&gt;"",Data!M389,"")</f>
        <v>999</v>
      </c>
      <c r="J390" s="63">
        <f t="shared" si="464"/>
        <v>0</v>
      </c>
      <c r="L390" s="64" t="str">
        <f t="shared" si="465"/>
        <v/>
      </c>
      <c r="N390" s="63">
        <f t="shared" si="466"/>
        <v>0</v>
      </c>
      <c r="P390" s="64" t="str">
        <f t="shared" si="467"/>
        <v/>
      </c>
      <c r="R390" s="63">
        <f t="shared" si="468"/>
        <v>0</v>
      </c>
      <c r="S390" s="64" t="str">
        <f t="shared" si="469"/>
        <v/>
      </c>
      <c r="W390" s="310">
        <f t="shared" si="470"/>
        <v>999</v>
      </c>
      <c r="Y390" s="65">
        <f t="shared" si="471"/>
        <v>0</v>
      </c>
      <c r="Z390" s="65">
        <f t="shared" si="472"/>
        <v>0</v>
      </c>
      <c r="AA390" s="65">
        <f t="shared" si="473"/>
        <v>0</v>
      </c>
      <c r="AB390" s="65">
        <f t="shared" si="474"/>
        <v>0</v>
      </c>
      <c r="AC390" s="341">
        <f t="shared" si="475"/>
        <v>0</v>
      </c>
      <c r="AD390" s="65">
        <f t="shared" si="476"/>
        <v>0</v>
      </c>
      <c r="AE390" s="65">
        <f t="shared" si="477"/>
        <v>0</v>
      </c>
      <c r="AF390" s="65">
        <f t="shared" si="478"/>
        <v>0</v>
      </c>
      <c r="AG390" s="65">
        <f t="shared" si="479"/>
        <v>0</v>
      </c>
      <c r="AH390" s="65">
        <f t="shared" si="480"/>
        <v>0</v>
      </c>
      <c r="AI390" s="65">
        <f t="shared" si="481"/>
        <v>0</v>
      </c>
      <c r="AJ390" s="65">
        <f t="shared" si="482"/>
        <v>0</v>
      </c>
      <c r="AK390" s="65">
        <f t="shared" si="483"/>
        <v>0</v>
      </c>
      <c r="AL390" s="65">
        <f t="shared" si="484"/>
        <v>0</v>
      </c>
      <c r="AM390" s="65">
        <f t="shared" si="485"/>
        <v>0</v>
      </c>
      <c r="AN390" s="65">
        <f t="shared" si="486"/>
        <v>0</v>
      </c>
      <c r="AO390" s="65">
        <f t="shared" si="487"/>
        <v>0</v>
      </c>
      <c r="AP390" s="65">
        <f t="shared" si="488"/>
        <v>0</v>
      </c>
      <c r="AQ390" s="65">
        <f t="shared" si="489"/>
        <v>0</v>
      </c>
      <c r="AR390" s="65">
        <f t="shared" si="490"/>
        <v>0</v>
      </c>
      <c r="AS390" s="65">
        <f t="shared" si="491"/>
        <v>0</v>
      </c>
      <c r="AT390" s="65">
        <f t="shared" si="492"/>
        <v>0</v>
      </c>
      <c r="AU390" s="65">
        <f t="shared" si="493"/>
        <v>0</v>
      </c>
      <c r="AV390" s="65">
        <f t="shared" si="494"/>
        <v>0</v>
      </c>
      <c r="AW390" s="65">
        <f t="shared" si="495"/>
        <v>0</v>
      </c>
      <c r="AX390" s="65">
        <f t="shared" si="496"/>
        <v>0</v>
      </c>
      <c r="AY390" s="65">
        <f t="shared" si="497"/>
        <v>0</v>
      </c>
      <c r="AZ390" s="65">
        <f t="shared" si="498"/>
        <v>0</v>
      </c>
      <c r="BA390" s="65">
        <f t="shared" si="499"/>
        <v>0</v>
      </c>
      <c r="BB390" s="65">
        <f t="shared" si="500"/>
        <v>0</v>
      </c>
      <c r="BC390" s="65">
        <f t="shared" si="501"/>
        <v>0</v>
      </c>
      <c r="BD390" s="65">
        <f t="shared" si="502"/>
        <v>0</v>
      </c>
      <c r="BE390" s="65">
        <f t="shared" si="503"/>
        <v>0</v>
      </c>
      <c r="BF390" s="65">
        <f t="shared" si="504"/>
        <v>0</v>
      </c>
      <c r="BG390" s="65">
        <f t="shared" si="505"/>
        <v>0</v>
      </c>
      <c r="BI390" s="371">
        <v>2135</v>
      </c>
      <c r="BJ390" s="342">
        <v>18.392243614610344</v>
      </c>
      <c r="BK390" s="342">
        <v>24.028162409740229</v>
      </c>
      <c r="BL390" s="342">
        <v>26.846121807305174</v>
      </c>
      <c r="BM390" s="342">
        <v>29.664081204870115</v>
      </c>
      <c r="BN390" s="342">
        <v>35.299999999999997</v>
      </c>
      <c r="BO390" s="342">
        <v>43.381694876035304</v>
      </c>
      <c r="BP390" s="342">
        <v>47.422542314052961</v>
      </c>
      <c r="BQ390" s="342">
        <v>51.463389752070611</v>
      </c>
      <c r="BR390" s="342">
        <v>59.545084628105926</v>
      </c>
      <c r="BS390" s="65"/>
      <c r="BT390" s="371">
        <v>2135</v>
      </c>
      <c r="BU390" s="342">
        <v>124.36160803609712</v>
      </c>
      <c r="BV390" s="342">
        <v>131.0077386907314</v>
      </c>
      <c r="BW390" s="342">
        <v>134.33080401804855</v>
      </c>
      <c r="BX390" s="342">
        <v>137.65386934536571</v>
      </c>
      <c r="BY390" s="342">
        <v>144.30000000000001</v>
      </c>
      <c r="BZ390" s="342">
        <v>150.57394733797477</v>
      </c>
      <c r="CA390" s="342">
        <v>153.71092100696217</v>
      </c>
      <c r="CB390" s="342">
        <v>156.84789467594956</v>
      </c>
      <c r="CC390" s="342">
        <v>163.12184201392432</v>
      </c>
      <c r="CE390" s="385">
        <v>112.25</v>
      </c>
      <c r="CF390" s="342">
        <v>14.912937687580392</v>
      </c>
      <c r="CG390" s="342">
        <v>16.308625125053592</v>
      </c>
      <c r="CH390" s="342">
        <v>17.006468843790195</v>
      </c>
      <c r="CI390" s="342">
        <v>17.704312562526795</v>
      </c>
      <c r="CJ390" s="342">
        <v>19.100000000000001</v>
      </c>
      <c r="CK390" s="342">
        <v>21.346392161266394</v>
      </c>
      <c r="CL390" s="342">
        <v>22.46958824189959</v>
      </c>
      <c r="CM390" s="342">
        <v>23.592784322532786</v>
      </c>
      <c r="CN390" s="342">
        <v>25.839176483799179</v>
      </c>
      <c r="CO390" s="342">
        <v>14.393923416157946</v>
      </c>
      <c r="CP390" s="342">
        <v>15.895948944105296</v>
      </c>
      <c r="CQ390" s="342">
        <v>16.646961708078976</v>
      </c>
      <c r="CR390" s="342">
        <v>17.397974472052649</v>
      </c>
      <c r="CS390" s="342">
        <v>18.899999999999999</v>
      </c>
      <c r="CT390" s="342">
        <v>21.252730251740541</v>
      </c>
      <c r="CU390" s="342">
        <v>22.42909537761081</v>
      </c>
      <c r="CV390" s="342">
        <v>23.605460503481083</v>
      </c>
      <c r="CW390" s="342">
        <v>25.958190755221622</v>
      </c>
      <c r="CY390" s="101">
        <f t="shared" si="506"/>
        <v>0</v>
      </c>
      <c r="CZ390" s="101">
        <f t="shared" si="507"/>
        <v>0</v>
      </c>
      <c r="DB390" s="101">
        <f t="shared" si="508"/>
        <v>0</v>
      </c>
      <c r="DD390" s="311">
        <f t="shared" si="509"/>
        <v>0</v>
      </c>
      <c r="DE390" s="311"/>
      <c r="DF390" s="101">
        <f t="shared" si="425"/>
        <v>0</v>
      </c>
      <c r="DG390" s="101">
        <f t="shared" si="426"/>
        <v>0</v>
      </c>
      <c r="DH390" s="101">
        <f t="shared" si="427"/>
        <v>0</v>
      </c>
      <c r="DI390" s="101">
        <f t="shared" si="428"/>
        <v>0</v>
      </c>
      <c r="DJ390" s="311">
        <f t="shared" si="429"/>
        <v>0</v>
      </c>
      <c r="DK390" s="311">
        <f t="shared" si="430"/>
        <v>0</v>
      </c>
      <c r="DL390" s="101">
        <f t="shared" si="431"/>
        <v>0</v>
      </c>
      <c r="DM390" s="101">
        <f t="shared" si="432"/>
        <v>0</v>
      </c>
      <c r="DN390" s="101">
        <f t="shared" si="433"/>
        <v>0</v>
      </c>
      <c r="DO390" s="101">
        <f t="shared" si="434"/>
        <v>0</v>
      </c>
      <c r="DP390" s="101">
        <f t="shared" si="435"/>
        <v>0</v>
      </c>
      <c r="DQ390" s="101">
        <f t="shared" si="436"/>
        <v>0</v>
      </c>
      <c r="DR390" s="101">
        <f t="shared" si="437"/>
        <v>0</v>
      </c>
      <c r="DS390" s="101">
        <f t="shared" si="438"/>
        <v>0</v>
      </c>
      <c r="DT390" s="101">
        <f t="shared" si="439"/>
        <v>0</v>
      </c>
      <c r="DU390" s="101">
        <f t="shared" si="440"/>
        <v>0</v>
      </c>
      <c r="DV390" s="101">
        <f t="shared" si="441"/>
        <v>0</v>
      </c>
      <c r="DW390" s="101">
        <f t="shared" si="442"/>
        <v>0</v>
      </c>
      <c r="DX390" s="311">
        <f t="shared" si="443"/>
        <v>0</v>
      </c>
      <c r="DY390" s="101">
        <f t="shared" si="444"/>
        <v>0</v>
      </c>
      <c r="DZ390" s="101">
        <f t="shared" si="445"/>
        <v>0</v>
      </c>
      <c r="EA390" s="101">
        <f t="shared" si="446"/>
        <v>0</v>
      </c>
      <c r="EB390" s="101">
        <f t="shared" si="447"/>
        <v>0</v>
      </c>
      <c r="EC390" s="101">
        <f t="shared" si="448"/>
        <v>0</v>
      </c>
      <c r="ED390" s="101">
        <f t="shared" si="449"/>
        <v>0</v>
      </c>
      <c r="EE390" s="101">
        <f t="shared" si="450"/>
        <v>0</v>
      </c>
      <c r="EF390" s="101">
        <f t="shared" si="451"/>
        <v>0</v>
      </c>
      <c r="EG390" s="101">
        <f t="shared" si="452"/>
        <v>0</v>
      </c>
      <c r="EH390" s="101">
        <f t="shared" si="453"/>
        <v>0</v>
      </c>
      <c r="EI390" s="101">
        <f t="shared" si="454"/>
        <v>0</v>
      </c>
      <c r="EJ390" s="101">
        <f t="shared" si="455"/>
        <v>0</v>
      </c>
      <c r="EK390" s="101">
        <f t="shared" si="456"/>
        <v>0</v>
      </c>
      <c r="EL390" s="101">
        <f t="shared" si="457"/>
        <v>0</v>
      </c>
      <c r="EM390" s="101">
        <f t="shared" si="458"/>
        <v>0</v>
      </c>
      <c r="EN390" s="101">
        <f t="shared" si="459"/>
        <v>0</v>
      </c>
      <c r="EO390" s="101">
        <f t="shared" si="460"/>
        <v>0</v>
      </c>
      <c r="EP390" s="101">
        <f t="shared" si="461"/>
        <v>0</v>
      </c>
      <c r="EQ390" s="101">
        <f t="shared" si="462"/>
        <v>0</v>
      </c>
    </row>
    <row r="391" spans="2:147" ht="21.75" customHeight="1" x14ac:dyDescent="0.45">
      <c r="B391" s="133" t="str">
        <f>IF(Data!B390&lt;&gt;"",Data!B390,"")</f>
        <v/>
      </c>
      <c r="C391" s="158" t="str">
        <f>IF(Data!C390&lt;&gt;"",Data!C390,"")</f>
        <v/>
      </c>
      <c r="D391" s="106" t="str">
        <f>IF(Data!D390&lt;&gt;"",Data!D390,"")</f>
        <v/>
      </c>
      <c r="E391" s="140">
        <f>IF(AND(I391=1,Data!T390=0),0,IF(I391=999,999,Data!T390))</f>
        <v>999</v>
      </c>
      <c r="F391" s="140" t="str">
        <f t="shared" si="463"/>
        <v/>
      </c>
      <c r="G391" s="140" t="str">
        <f>IF(Data!K390&lt;&gt;"",Data!K390,"")</f>
        <v/>
      </c>
      <c r="H391" s="141" t="str">
        <f>IF(Data!L390&lt;&gt;"",Data!L390,"")</f>
        <v/>
      </c>
      <c r="I391" s="63">
        <f>IF(Data!M390&lt;&gt;"",Data!M390,"")</f>
        <v>999</v>
      </c>
      <c r="J391" s="63">
        <f t="shared" si="464"/>
        <v>0</v>
      </c>
      <c r="L391" s="64" t="str">
        <f t="shared" si="465"/>
        <v/>
      </c>
      <c r="N391" s="63">
        <f t="shared" si="466"/>
        <v>0</v>
      </c>
      <c r="P391" s="64" t="str">
        <f t="shared" si="467"/>
        <v/>
      </c>
      <c r="R391" s="63">
        <f t="shared" si="468"/>
        <v>0</v>
      </c>
      <c r="S391" s="64" t="str">
        <f t="shared" si="469"/>
        <v/>
      </c>
      <c r="W391" s="310">
        <f t="shared" si="470"/>
        <v>999</v>
      </c>
      <c r="Y391" s="65">
        <f t="shared" si="471"/>
        <v>0</v>
      </c>
      <c r="Z391" s="65">
        <f t="shared" si="472"/>
        <v>0</v>
      </c>
      <c r="AA391" s="65">
        <f t="shared" si="473"/>
        <v>0</v>
      </c>
      <c r="AB391" s="65">
        <f t="shared" si="474"/>
        <v>0</v>
      </c>
      <c r="AC391" s="341">
        <f t="shared" si="475"/>
        <v>0</v>
      </c>
      <c r="AD391" s="65">
        <f t="shared" si="476"/>
        <v>0</v>
      </c>
      <c r="AE391" s="65">
        <f t="shared" si="477"/>
        <v>0</v>
      </c>
      <c r="AF391" s="65">
        <f t="shared" si="478"/>
        <v>0</v>
      </c>
      <c r="AG391" s="65">
        <f t="shared" si="479"/>
        <v>0</v>
      </c>
      <c r="AH391" s="65">
        <f t="shared" si="480"/>
        <v>0</v>
      </c>
      <c r="AI391" s="65">
        <f t="shared" si="481"/>
        <v>0</v>
      </c>
      <c r="AJ391" s="65">
        <f t="shared" si="482"/>
        <v>0</v>
      </c>
      <c r="AK391" s="65">
        <f t="shared" si="483"/>
        <v>0</v>
      </c>
      <c r="AL391" s="65">
        <f t="shared" si="484"/>
        <v>0</v>
      </c>
      <c r="AM391" s="65">
        <f t="shared" si="485"/>
        <v>0</v>
      </c>
      <c r="AN391" s="65">
        <f t="shared" si="486"/>
        <v>0</v>
      </c>
      <c r="AO391" s="65">
        <f t="shared" si="487"/>
        <v>0</v>
      </c>
      <c r="AP391" s="65">
        <f t="shared" si="488"/>
        <v>0</v>
      </c>
      <c r="AQ391" s="65">
        <f t="shared" si="489"/>
        <v>0</v>
      </c>
      <c r="AR391" s="65">
        <f t="shared" si="490"/>
        <v>0</v>
      </c>
      <c r="AS391" s="65">
        <f t="shared" si="491"/>
        <v>0</v>
      </c>
      <c r="AT391" s="65">
        <f t="shared" si="492"/>
        <v>0</v>
      </c>
      <c r="AU391" s="65">
        <f t="shared" si="493"/>
        <v>0</v>
      </c>
      <c r="AV391" s="65">
        <f t="shared" si="494"/>
        <v>0</v>
      </c>
      <c r="AW391" s="65">
        <f t="shared" si="495"/>
        <v>0</v>
      </c>
      <c r="AX391" s="65">
        <f t="shared" si="496"/>
        <v>0</v>
      </c>
      <c r="AY391" s="65">
        <f t="shared" si="497"/>
        <v>0</v>
      </c>
      <c r="AZ391" s="65">
        <f t="shared" si="498"/>
        <v>0</v>
      </c>
      <c r="BA391" s="65">
        <f t="shared" si="499"/>
        <v>0</v>
      </c>
      <c r="BB391" s="65">
        <f t="shared" si="500"/>
        <v>0</v>
      </c>
      <c r="BC391" s="65">
        <f t="shared" si="501"/>
        <v>0</v>
      </c>
      <c r="BD391" s="65">
        <f t="shared" si="502"/>
        <v>0</v>
      </c>
      <c r="BE391" s="65">
        <f t="shared" si="503"/>
        <v>0</v>
      </c>
      <c r="BF391" s="65">
        <f t="shared" si="504"/>
        <v>0</v>
      </c>
      <c r="BG391" s="65">
        <f t="shared" si="505"/>
        <v>0</v>
      </c>
      <c r="BI391" s="371">
        <v>2136</v>
      </c>
      <c r="BJ391" s="342">
        <v>18.532736478899118</v>
      </c>
      <c r="BK391" s="342">
        <v>24.22182431926608</v>
      </c>
      <c r="BL391" s="342">
        <v>27.066368239449563</v>
      </c>
      <c r="BM391" s="342">
        <v>29.910912159633043</v>
      </c>
      <c r="BN391" s="342">
        <v>35.6</v>
      </c>
      <c r="BO391" s="342">
        <v>43.734863921272378</v>
      </c>
      <c r="BP391" s="342">
        <v>47.802295881908563</v>
      </c>
      <c r="BQ391" s="342">
        <v>51.869727842544762</v>
      </c>
      <c r="BR391" s="342">
        <v>60.004591763817146</v>
      </c>
      <c r="BS391" s="65"/>
      <c r="BT391" s="371">
        <v>2136</v>
      </c>
      <c r="BU391" s="342">
        <v>124.86160803609712</v>
      </c>
      <c r="BV391" s="342">
        <v>131.5077386907314</v>
      </c>
      <c r="BW391" s="342">
        <v>134.83080401804855</v>
      </c>
      <c r="BX391" s="342">
        <v>138.15386934536571</v>
      </c>
      <c r="BY391" s="342">
        <v>144.80000000000001</v>
      </c>
      <c r="BZ391" s="342">
        <v>150.96760924750063</v>
      </c>
      <c r="CA391" s="342">
        <v>154.05141387125093</v>
      </c>
      <c r="CB391" s="342">
        <v>157.13521849500125</v>
      </c>
      <c r="CC391" s="342">
        <v>163.3028277425019</v>
      </c>
      <c r="CE391" s="385">
        <v>112.5</v>
      </c>
      <c r="CF391" s="342">
        <v>14.973060903652586</v>
      </c>
      <c r="CG391" s="342">
        <v>16.382040602435055</v>
      </c>
      <c r="CH391" s="342">
        <v>17.086530451826292</v>
      </c>
      <c r="CI391" s="342">
        <v>17.791020301217529</v>
      </c>
      <c r="CJ391" s="342">
        <v>19.2</v>
      </c>
      <c r="CK391" s="342">
        <v>21.459684422575663</v>
      </c>
      <c r="CL391" s="342">
        <v>22.589526633863493</v>
      </c>
      <c r="CM391" s="342">
        <v>23.719368845151322</v>
      </c>
      <c r="CN391" s="342">
        <v>25.979053267726982</v>
      </c>
      <c r="CO391" s="342">
        <v>14.45404663223014</v>
      </c>
      <c r="CP391" s="342">
        <v>15.969364421486759</v>
      </c>
      <c r="CQ391" s="342">
        <v>16.727023316115073</v>
      </c>
      <c r="CR391" s="342">
        <v>17.484682210743379</v>
      </c>
      <c r="CS391" s="342">
        <v>19</v>
      </c>
      <c r="CT391" s="342">
        <v>21.36602251304981</v>
      </c>
      <c r="CU391" s="342">
        <v>22.549033769574713</v>
      </c>
      <c r="CV391" s="342">
        <v>23.73204502609962</v>
      </c>
      <c r="CW391" s="342">
        <v>26.098067539149429</v>
      </c>
      <c r="CY391" s="101">
        <f t="shared" si="506"/>
        <v>0</v>
      </c>
      <c r="CZ391" s="101">
        <f t="shared" si="507"/>
        <v>0</v>
      </c>
      <c r="DB391" s="101">
        <f t="shared" si="508"/>
        <v>0</v>
      </c>
      <c r="DD391" s="311">
        <f t="shared" si="509"/>
        <v>0</v>
      </c>
      <c r="DE391" s="311"/>
      <c r="DF391" s="101">
        <f t="shared" si="425"/>
        <v>0</v>
      </c>
      <c r="DG391" s="101">
        <f t="shared" si="426"/>
        <v>0</v>
      </c>
      <c r="DH391" s="101">
        <f t="shared" si="427"/>
        <v>0</v>
      </c>
      <c r="DI391" s="101">
        <f t="shared" si="428"/>
        <v>0</v>
      </c>
      <c r="DJ391" s="311">
        <f t="shared" si="429"/>
        <v>0</v>
      </c>
      <c r="DK391" s="311">
        <f t="shared" si="430"/>
        <v>0</v>
      </c>
      <c r="DL391" s="101">
        <f t="shared" si="431"/>
        <v>0</v>
      </c>
      <c r="DM391" s="101">
        <f t="shared" si="432"/>
        <v>0</v>
      </c>
      <c r="DN391" s="101">
        <f t="shared" si="433"/>
        <v>0</v>
      </c>
      <c r="DO391" s="101">
        <f t="shared" si="434"/>
        <v>0</v>
      </c>
      <c r="DP391" s="101">
        <f t="shared" si="435"/>
        <v>0</v>
      </c>
      <c r="DQ391" s="101">
        <f t="shared" si="436"/>
        <v>0</v>
      </c>
      <c r="DR391" s="101">
        <f t="shared" si="437"/>
        <v>0</v>
      </c>
      <c r="DS391" s="101">
        <f t="shared" si="438"/>
        <v>0</v>
      </c>
      <c r="DT391" s="101">
        <f t="shared" si="439"/>
        <v>0</v>
      </c>
      <c r="DU391" s="101">
        <f t="shared" si="440"/>
        <v>0</v>
      </c>
      <c r="DV391" s="101">
        <f t="shared" si="441"/>
        <v>0</v>
      </c>
      <c r="DW391" s="101">
        <f t="shared" si="442"/>
        <v>0</v>
      </c>
      <c r="DX391" s="311">
        <f t="shared" si="443"/>
        <v>0</v>
      </c>
      <c r="DY391" s="101">
        <f t="shared" si="444"/>
        <v>0</v>
      </c>
      <c r="DZ391" s="101">
        <f t="shared" si="445"/>
        <v>0</v>
      </c>
      <c r="EA391" s="101">
        <f t="shared" si="446"/>
        <v>0</v>
      </c>
      <c r="EB391" s="101">
        <f t="shared" si="447"/>
        <v>0</v>
      </c>
      <c r="EC391" s="101">
        <f t="shared" si="448"/>
        <v>0</v>
      </c>
      <c r="ED391" s="101">
        <f t="shared" si="449"/>
        <v>0</v>
      </c>
      <c r="EE391" s="101">
        <f t="shared" si="450"/>
        <v>0</v>
      </c>
      <c r="EF391" s="101">
        <f t="shared" si="451"/>
        <v>0</v>
      </c>
      <c r="EG391" s="101">
        <f t="shared" si="452"/>
        <v>0</v>
      </c>
      <c r="EH391" s="101">
        <f t="shared" si="453"/>
        <v>0</v>
      </c>
      <c r="EI391" s="101">
        <f t="shared" si="454"/>
        <v>0</v>
      </c>
      <c r="EJ391" s="101">
        <f t="shared" si="455"/>
        <v>0</v>
      </c>
      <c r="EK391" s="101">
        <f t="shared" si="456"/>
        <v>0</v>
      </c>
      <c r="EL391" s="101">
        <f t="shared" si="457"/>
        <v>0</v>
      </c>
      <c r="EM391" s="101">
        <f t="shared" si="458"/>
        <v>0</v>
      </c>
      <c r="EN391" s="101">
        <f t="shared" si="459"/>
        <v>0</v>
      </c>
      <c r="EO391" s="101">
        <f t="shared" si="460"/>
        <v>0</v>
      </c>
      <c r="EP391" s="101">
        <f t="shared" si="461"/>
        <v>0</v>
      </c>
      <c r="EQ391" s="101">
        <f t="shared" si="462"/>
        <v>0</v>
      </c>
    </row>
    <row r="392" spans="2:147" ht="21.75" customHeight="1" x14ac:dyDescent="0.45">
      <c r="B392" s="133" t="str">
        <f>IF(Data!B391&lt;&gt;"",Data!B391,"")</f>
        <v/>
      </c>
      <c r="C392" s="158" t="str">
        <f>IF(Data!C391&lt;&gt;"",Data!C391,"")</f>
        <v/>
      </c>
      <c r="D392" s="106" t="str">
        <f>IF(Data!D391&lt;&gt;"",Data!D391,"")</f>
        <v/>
      </c>
      <c r="E392" s="140">
        <f>IF(AND(I392=1,Data!T391=0),0,IF(I392=999,999,Data!T391))</f>
        <v>999</v>
      </c>
      <c r="F392" s="140" t="str">
        <f t="shared" si="463"/>
        <v/>
      </c>
      <c r="G392" s="140" t="str">
        <f>IF(Data!K391&lt;&gt;"",Data!K391,"")</f>
        <v/>
      </c>
      <c r="H392" s="141" t="str">
        <f>IF(Data!L391&lt;&gt;"",Data!L391,"")</f>
        <v/>
      </c>
      <c r="I392" s="63">
        <f>IF(Data!M391&lt;&gt;"",Data!M391,"")</f>
        <v>999</v>
      </c>
      <c r="J392" s="63">
        <f t="shared" si="464"/>
        <v>0</v>
      </c>
      <c r="L392" s="64" t="str">
        <f t="shared" si="465"/>
        <v/>
      </c>
      <c r="N392" s="63">
        <f t="shared" si="466"/>
        <v>0</v>
      </c>
      <c r="P392" s="64" t="str">
        <f t="shared" si="467"/>
        <v/>
      </c>
      <c r="R392" s="63">
        <f t="shared" si="468"/>
        <v>0</v>
      </c>
      <c r="S392" s="64" t="str">
        <f t="shared" si="469"/>
        <v/>
      </c>
      <c r="W392" s="310">
        <f t="shared" si="470"/>
        <v>999</v>
      </c>
      <c r="Y392" s="65">
        <f t="shared" si="471"/>
        <v>0</v>
      </c>
      <c r="Z392" s="65">
        <f t="shared" si="472"/>
        <v>0</v>
      </c>
      <c r="AA392" s="65">
        <f t="shared" si="473"/>
        <v>0</v>
      </c>
      <c r="AB392" s="65">
        <f t="shared" si="474"/>
        <v>0</v>
      </c>
      <c r="AC392" s="341">
        <f t="shared" si="475"/>
        <v>0</v>
      </c>
      <c r="AD392" s="65">
        <f t="shared" si="476"/>
        <v>0</v>
      </c>
      <c r="AE392" s="65">
        <f t="shared" si="477"/>
        <v>0</v>
      </c>
      <c r="AF392" s="65">
        <f t="shared" si="478"/>
        <v>0</v>
      </c>
      <c r="AG392" s="65">
        <f t="shared" si="479"/>
        <v>0</v>
      </c>
      <c r="AH392" s="65">
        <f t="shared" si="480"/>
        <v>0</v>
      </c>
      <c r="AI392" s="65">
        <f t="shared" si="481"/>
        <v>0</v>
      </c>
      <c r="AJ392" s="65">
        <f t="shared" si="482"/>
        <v>0</v>
      </c>
      <c r="AK392" s="65">
        <f t="shared" si="483"/>
        <v>0</v>
      </c>
      <c r="AL392" s="65">
        <f t="shared" si="484"/>
        <v>0</v>
      </c>
      <c r="AM392" s="65">
        <f t="shared" si="485"/>
        <v>0</v>
      </c>
      <c r="AN392" s="65">
        <f t="shared" si="486"/>
        <v>0</v>
      </c>
      <c r="AO392" s="65">
        <f t="shared" si="487"/>
        <v>0</v>
      </c>
      <c r="AP392" s="65">
        <f t="shared" si="488"/>
        <v>0</v>
      </c>
      <c r="AQ392" s="65">
        <f t="shared" si="489"/>
        <v>0</v>
      </c>
      <c r="AR392" s="65">
        <f t="shared" si="490"/>
        <v>0</v>
      </c>
      <c r="AS392" s="65">
        <f t="shared" si="491"/>
        <v>0</v>
      </c>
      <c r="AT392" s="65">
        <f t="shared" si="492"/>
        <v>0</v>
      </c>
      <c r="AU392" s="65">
        <f t="shared" si="493"/>
        <v>0</v>
      </c>
      <c r="AV392" s="65">
        <f t="shared" si="494"/>
        <v>0</v>
      </c>
      <c r="AW392" s="65">
        <f t="shared" si="495"/>
        <v>0</v>
      </c>
      <c r="AX392" s="65">
        <f t="shared" si="496"/>
        <v>0</v>
      </c>
      <c r="AY392" s="65">
        <f t="shared" si="497"/>
        <v>0</v>
      </c>
      <c r="AZ392" s="65">
        <f t="shared" si="498"/>
        <v>0</v>
      </c>
      <c r="BA392" s="65">
        <f t="shared" si="499"/>
        <v>0</v>
      </c>
      <c r="BB392" s="65">
        <f t="shared" si="500"/>
        <v>0</v>
      </c>
      <c r="BC392" s="65">
        <f t="shared" si="501"/>
        <v>0</v>
      </c>
      <c r="BD392" s="65">
        <f t="shared" si="502"/>
        <v>0</v>
      </c>
      <c r="BE392" s="65">
        <f t="shared" si="503"/>
        <v>0</v>
      </c>
      <c r="BF392" s="65">
        <f t="shared" si="504"/>
        <v>0</v>
      </c>
      <c r="BG392" s="65">
        <f t="shared" si="505"/>
        <v>0</v>
      </c>
      <c r="BI392" s="371">
        <v>2137</v>
      </c>
      <c r="BJ392" s="342">
        <v>18.613722207476677</v>
      </c>
      <c r="BK392" s="342">
        <v>24.409148138317786</v>
      </c>
      <c r="BL392" s="342">
        <v>27.306861103738342</v>
      </c>
      <c r="BM392" s="342">
        <v>30.204574069158895</v>
      </c>
      <c r="BN392" s="342">
        <v>36</v>
      </c>
      <c r="BO392" s="342">
        <v>44.081694876035307</v>
      </c>
      <c r="BP392" s="342">
        <v>48.122542314052964</v>
      </c>
      <c r="BQ392" s="342">
        <v>52.163389752070614</v>
      </c>
      <c r="BR392" s="342">
        <v>60.245084628105928</v>
      </c>
      <c r="BS392" s="65"/>
      <c r="BT392" s="371">
        <v>2137</v>
      </c>
      <c r="BU392" s="342">
        <v>125.2616080360971</v>
      </c>
      <c r="BV392" s="342">
        <v>131.90773869073138</v>
      </c>
      <c r="BW392" s="342">
        <v>135.23080401804853</v>
      </c>
      <c r="BX392" s="342">
        <v>138.55386934536568</v>
      </c>
      <c r="BY392" s="342">
        <v>145.19999999999999</v>
      </c>
      <c r="BZ392" s="342">
        <v>151.31444020226354</v>
      </c>
      <c r="CA392" s="342">
        <v>154.37166030339532</v>
      </c>
      <c r="CB392" s="342">
        <v>157.42888040452709</v>
      </c>
      <c r="CC392" s="342">
        <v>163.54332060679064</v>
      </c>
      <c r="CE392" s="385">
        <v>112.75</v>
      </c>
      <c r="CF392" s="342">
        <v>15.03318411972478</v>
      </c>
      <c r="CG392" s="342">
        <v>16.455456079816518</v>
      </c>
      <c r="CH392" s="342">
        <v>17.166592059862388</v>
      </c>
      <c r="CI392" s="342">
        <v>17.877728039908259</v>
      </c>
      <c r="CJ392" s="342">
        <v>19.3</v>
      </c>
      <c r="CK392" s="342">
        <v>21.572976683884932</v>
      </c>
      <c r="CL392" s="342">
        <v>22.709465025827395</v>
      </c>
      <c r="CM392" s="342">
        <v>23.845953367769859</v>
      </c>
      <c r="CN392" s="342">
        <v>26.11893005165479</v>
      </c>
      <c r="CO392" s="342">
        <v>14.514169848302334</v>
      </c>
      <c r="CP392" s="342">
        <v>16.042779898868222</v>
      </c>
      <c r="CQ392" s="342">
        <v>16.80708492415117</v>
      </c>
      <c r="CR392" s="342">
        <v>17.571389949434113</v>
      </c>
      <c r="CS392" s="342">
        <v>19.100000000000001</v>
      </c>
      <c r="CT392" s="342">
        <v>21.479314774359079</v>
      </c>
      <c r="CU392" s="342">
        <v>22.668972161538619</v>
      </c>
      <c r="CV392" s="342">
        <v>23.858629548718156</v>
      </c>
      <c r="CW392" s="342">
        <v>26.237944323077237</v>
      </c>
      <c r="CY392" s="101">
        <f t="shared" si="506"/>
        <v>0</v>
      </c>
      <c r="CZ392" s="101">
        <f t="shared" si="507"/>
        <v>0</v>
      </c>
      <c r="DB392" s="101">
        <f t="shared" si="508"/>
        <v>0</v>
      </c>
      <c r="DD392" s="311">
        <f t="shared" si="509"/>
        <v>0</v>
      </c>
      <c r="DE392" s="311"/>
      <c r="DF392" s="101">
        <f t="shared" si="425"/>
        <v>0</v>
      </c>
      <c r="DG392" s="101">
        <f t="shared" si="426"/>
        <v>0</v>
      </c>
      <c r="DH392" s="101">
        <f t="shared" si="427"/>
        <v>0</v>
      </c>
      <c r="DI392" s="101">
        <f t="shared" si="428"/>
        <v>0</v>
      </c>
      <c r="DJ392" s="311">
        <f t="shared" si="429"/>
        <v>0</v>
      </c>
      <c r="DK392" s="311">
        <f t="shared" si="430"/>
        <v>0</v>
      </c>
      <c r="DL392" s="101">
        <f t="shared" si="431"/>
        <v>0</v>
      </c>
      <c r="DM392" s="101">
        <f t="shared" si="432"/>
        <v>0</v>
      </c>
      <c r="DN392" s="101">
        <f t="shared" si="433"/>
        <v>0</v>
      </c>
      <c r="DO392" s="101">
        <f t="shared" si="434"/>
        <v>0</v>
      </c>
      <c r="DP392" s="101">
        <f t="shared" si="435"/>
        <v>0</v>
      </c>
      <c r="DQ392" s="101">
        <f t="shared" si="436"/>
        <v>0</v>
      </c>
      <c r="DR392" s="101">
        <f t="shared" si="437"/>
        <v>0</v>
      </c>
      <c r="DS392" s="101">
        <f t="shared" si="438"/>
        <v>0</v>
      </c>
      <c r="DT392" s="101">
        <f t="shared" si="439"/>
        <v>0</v>
      </c>
      <c r="DU392" s="101">
        <f t="shared" si="440"/>
        <v>0</v>
      </c>
      <c r="DV392" s="101">
        <f t="shared" si="441"/>
        <v>0</v>
      </c>
      <c r="DW392" s="101">
        <f t="shared" si="442"/>
        <v>0</v>
      </c>
      <c r="DX392" s="311">
        <f t="shared" si="443"/>
        <v>0</v>
      </c>
      <c r="DY392" s="101">
        <f t="shared" si="444"/>
        <v>0</v>
      </c>
      <c r="DZ392" s="101">
        <f t="shared" si="445"/>
        <v>0</v>
      </c>
      <c r="EA392" s="101">
        <f t="shared" si="446"/>
        <v>0</v>
      </c>
      <c r="EB392" s="101">
        <f t="shared" si="447"/>
        <v>0</v>
      </c>
      <c r="EC392" s="101">
        <f t="shared" si="448"/>
        <v>0</v>
      </c>
      <c r="ED392" s="101">
        <f t="shared" si="449"/>
        <v>0</v>
      </c>
      <c r="EE392" s="101">
        <f t="shared" si="450"/>
        <v>0</v>
      </c>
      <c r="EF392" s="101">
        <f t="shared" si="451"/>
        <v>0</v>
      </c>
      <c r="EG392" s="101">
        <f t="shared" si="452"/>
        <v>0</v>
      </c>
      <c r="EH392" s="101">
        <f t="shared" si="453"/>
        <v>0</v>
      </c>
      <c r="EI392" s="101">
        <f t="shared" si="454"/>
        <v>0</v>
      </c>
      <c r="EJ392" s="101">
        <f t="shared" si="455"/>
        <v>0</v>
      </c>
      <c r="EK392" s="101">
        <f t="shared" si="456"/>
        <v>0</v>
      </c>
      <c r="EL392" s="101">
        <f t="shared" si="457"/>
        <v>0</v>
      </c>
      <c r="EM392" s="101">
        <f t="shared" si="458"/>
        <v>0</v>
      </c>
      <c r="EN392" s="101">
        <f t="shared" si="459"/>
        <v>0</v>
      </c>
      <c r="EO392" s="101">
        <f t="shared" si="460"/>
        <v>0</v>
      </c>
      <c r="EP392" s="101">
        <f t="shared" si="461"/>
        <v>0</v>
      </c>
      <c r="EQ392" s="101">
        <f t="shared" si="462"/>
        <v>0</v>
      </c>
    </row>
    <row r="393" spans="2:147" ht="21.75" customHeight="1" x14ac:dyDescent="0.45">
      <c r="B393" s="133" t="str">
        <f>IF(Data!B392&lt;&gt;"",Data!B392,"")</f>
        <v/>
      </c>
      <c r="C393" s="158" t="str">
        <f>IF(Data!C392&lt;&gt;"",Data!C392,"")</f>
        <v/>
      </c>
      <c r="D393" s="106" t="str">
        <f>IF(Data!D392&lt;&gt;"",Data!D392,"")</f>
        <v/>
      </c>
      <c r="E393" s="140">
        <f>IF(AND(I393=1,Data!T392=0),0,IF(I393=999,999,Data!T392))</f>
        <v>999</v>
      </c>
      <c r="F393" s="140" t="str">
        <f t="shared" si="463"/>
        <v/>
      </c>
      <c r="G393" s="140" t="str">
        <f>IF(Data!K392&lt;&gt;"",Data!K392,"")</f>
        <v/>
      </c>
      <c r="H393" s="141" t="str">
        <f>IF(Data!L392&lt;&gt;"",Data!L392,"")</f>
        <v/>
      </c>
      <c r="I393" s="63">
        <f>IF(Data!M392&lt;&gt;"",Data!M392,"")</f>
        <v>999</v>
      </c>
      <c r="J393" s="63">
        <f t="shared" si="464"/>
        <v>0</v>
      </c>
      <c r="L393" s="64" t="str">
        <f t="shared" si="465"/>
        <v/>
      </c>
      <c r="N393" s="63">
        <f t="shared" si="466"/>
        <v>0</v>
      </c>
      <c r="P393" s="64" t="str">
        <f t="shared" si="467"/>
        <v/>
      </c>
      <c r="R393" s="63">
        <f t="shared" si="468"/>
        <v>0</v>
      </c>
      <c r="S393" s="64" t="str">
        <f t="shared" si="469"/>
        <v/>
      </c>
      <c r="W393" s="310">
        <f t="shared" si="470"/>
        <v>999</v>
      </c>
      <c r="Y393" s="65">
        <f t="shared" si="471"/>
        <v>0</v>
      </c>
      <c r="Z393" s="65">
        <f t="shared" si="472"/>
        <v>0</v>
      </c>
      <c r="AA393" s="65">
        <f t="shared" si="473"/>
        <v>0</v>
      </c>
      <c r="AB393" s="65">
        <f t="shared" si="474"/>
        <v>0</v>
      </c>
      <c r="AC393" s="341">
        <f t="shared" si="475"/>
        <v>0</v>
      </c>
      <c r="AD393" s="65">
        <f t="shared" si="476"/>
        <v>0</v>
      </c>
      <c r="AE393" s="65">
        <f t="shared" si="477"/>
        <v>0</v>
      </c>
      <c r="AF393" s="65">
        <f t="shared" si="478"/>
        <v>0</v>
      </c>
      <c r="AG393" s="65">
        <f t="shared" si="479"/>
        <v>0</v>
      </c>
      <c r="AH393" s="65">
        <f t="shared" si="480"/>
        <v>0</v>
      </c>
      <c r="AI393" s="65">
        <f t="shared" si="481"/>
        <v>0</v>
      </c>
      <c r="AJ393" s="65">
        <f t="shared" si="482"/>
        <v>0</v>
      </c>
      <c r="AK393" s="65">
        <f t="shared" si="483"/>
        <v>0</v>
      </c>
      <c r="AL393" s="65">
        <f t="shared" si="484"/>
        <v>0</v>
      </c>
      <c r="AM393" s="65">
        <f t="shared" si="485"/>
        <v>0</v>
      </c>
      <c r="AN393" s="65">
        <f t="shared" si="486"/>
        <v>0</v>
      </c>
      <c r="AO393" s="65">
        <f t="shared" si="487"/>
        <v>0</v>
      </c>
      <c r="AP393" s="65">
        <f t="shared" si="488"/>
        <v>0</v>
      </c>
      <c r="AQ393" s="65">
        <f t="shared" si="489"/>
        <v>0</v>
      </c>
      <c r="AR393" s="65">
        <f t="shared" si="490"/>
        <v>0</v>
      </c>
      <c r="AS393" s="65">
        <f t="shared" si="491"/>
        <v>0</v>
      </c>
      <c r="AT393" s="65">
        <f t="shared" si="492"/>
        <v>0</v>
      </c>
      <c r="AU393" s="65">
        <f t="shared" si="493"/>
        <v>0</v>
      </c>
      <c r="AV393" s="65">
        <f t="shared" si="494"/>
        <v>0</v>
      </c>
      <c r="AW393" s="65">
        <f t="shared" si="495"/>
        <v>0</v>
      </c>
      <c r="AX393" s="65">
        <f t="shared" si="496"/>
        <v>0</v>
      </c>
      <c r="AY393" s="65">
        <f t="shared" si="497"/>
        <v>0</v>
      </c>
      <c r="AZ393" s="65">
        <f t="shared" si="498"/>
        <v>0</v>
      </c>
      <c r="BA393" s="65">
        <f t="shared" si="499"/>
        <v>0</v>
      </c>
      <c r="BB393" s="65">
        <f t="shared" si="500"/>
        <v>0</v>
      </c>
      <c r="BC393" s="65">
        <f t="shared" si="501"/>
        <v>0</v>
      </c>
      <c r="BD393" s="65">
        <f t="shared" si="502"/>
        <v>0</v>
      </c>
      <c r="BE393" s="65">
        <f t="shared" si="503"/>
        <v>0</v>
      </c>
      <c r="BF393" s="65">
        <f t="shared" si="504"/>
        <v>0</v>
      </c>
      <c r="BG393" s="65">
        <f t="shared" si="505"/>
        <v>0</v>
      </c>
      <c r="BI393" s="371">
        <v>2138</v>
      </c>
      <c r="BJ393" s="342">
        <v>18.913722207476674</v>
      </c>
      <c r="BK393" s="342">
        <v>24.709148138317783</v>
      </c>
      <c r="BL393" s="342">
        <v>27.606861103738339</v>
      </c>
      <c r="BM393" s="342">
        <v>30.504574069158892</v>
      </c>
      <c r="BN393" s="342">
        <v>36.299999999999997</v>
      </c>
      <c r="BO393" s="342">
        <v>44.381694876035304</v>
      </c>
      <c r="BP393" s="342">
        <v>48.422542314052961</v>
      </c>
      <c r="BQ393" s="342">
        <v>52.463389752070611</v>
      </c>
      <c r="BR393" s="342">
        <v>60.545084628105926</v>
      </c>
      <c r="BS393" s="65"/>
      <c r="BT393" s="371">
        <v>2138</v>
      </c>
      <c r="BU393" s="342">
        <v>125.7616080360971</v>
      </c>
      <c r="BV393" s="342">
        <v>132.40773869073138</v>
      </c>
      <c r="BW393" s="342">
        <v>135.73080401804853</v>
      </c>
      <c r="BX393" s="342">
        <v>139.05386934536568</v>
      </c>
      <c r="BY393" s="342">
        <v>145.69999999999999</v>
      </c>
      <c r="BZ393" s="342">
        <v>151.7081021117894</v>
      </c>
      <c r="CA393" s="342">
        <v>154.71215316768411</v>
      </c>
      <c r="CB393" s="342">
        <v>157.71620422357881</v>
      </c>
      <c r="CC393" s="342">
        <v>163.72430633536823</v>
      </c>
      <c r="CE393" s="385">
        <v>113</v>
      </c>
      <c r="CF393" s="342">
        <v>15.093307335796975</v>
      </c>
      <c r="CG393" s="342">
        <v>16.528871557197981</v>
      </c>
      <c r="CH393" s="342">
        <v>17.246653667898485</v>
      </c>
      <c r="CI393" s="342">
        <v>17.96443577859899</v>
      </c>
      <c r="CJ393" s="342">
        <v>19.399999999999999</v>
      </c>
      <c r="CK393" s="342">
        <v>21.686268945194197</v>
      </c>
      <c r="CL393" s="342">
        <v>22.829403417791298</v>
      </c>
      <c r="CM393" s="342">
        <v>23.972537890388395</v>
      </c>
      <c r="CN393" s="342">
        <v>26.258806835582597</v>
      </c>
      <c r="CO393" s="342">
        <v>14.57429306437453</v>
      </c>
      <c r="CP393" s="342">
        <v>16.116195376249685</v>
      </c>
      <c r="CQ393" s="342">
        <v>16.887146532187266</v>
      </c>
      <c r="CR393" s="342">
        <v>17.658097688124844</v>
      </c>
      <c r="CS393" s="342">
        <v>19.2</v>
      </c>
      <c r="CT393" s="342">
        <v>21.592607035668347</v>
      </c>
      <c r="CU393" s="342">
        <v>22.788910553502522</v>
      </c>
      <c r="CV393" s="342">
        <v>23.985214071336692</v>
      </c>
      <c r="CW393" s="342">
        <v>26.37782110700504</v>
      </c>
      <c r="CY393" s="101">
        <f t="shared" si="506"/>
        <v>0</v>
      </c>
      <c r="CZ393" s="101">
        <f t="shared" si="507"/>
        <v>0</v>
      </c>
      <c r="DB393" s="101">
        <f t="shared" si="508"/>
        <v>0</v>
      </c>
      <c r="DD393" s="311">
        <f t="shared" si="509"/>
        <v>0</v>
      </c>
      <c r="DE393" s="311"/>
      <c r="DF393" s="101">
        <f t="shared" si="425"/>
        <v>0</v>
      </c>
      <c r="DG393" s="101">
        <f t="shared" si="426"/>
        <v>0</v>
      </c>
      <c r="DH393" s="101">
        <f t="shared" si="427"/>
        <v>0</v>
      </c>
      <c r="DI393" s="101">
        <f t="shared" si="428"/>
        <v>0</v>
      </c>
      <c r="DJ393" s="311">
        <f t="shared" si="429"/>
        <v>0</v>
      </c>
      <c r="DK393" s="311">
        <f t="shared" si="430"/>
        <v>0</v>
      </c>
      <c r="DL393" s="101">
        <f t="shared" si="431"/>
        <v>0</v>
      </c>
      <c r="DM393" s="101">
        <f t="shared" si="432"/>
        <v>0</v>
      </c>
      <c r="DN393" s="101">
        <f t="shared" si="433"/>
        <v>0</v>
      </c>
      <c r="DO393" s="101">
        <f t="shared" si="434"/>
        <v>0</v>
      </c>
      <c r="DP393" s="101">
        <f t="shared" si="435"/>
        <v>0</v>
      </c>
      <c r="DQ393" s="101">
        <f t="shared" si="436"/>
        <v>0</v>
      </c>
      <c r="DR393" s="101">
        <f t="shared" si="437"/>
        <v>0</v>
      </c>
      <c r="DS393" s="101">
        <f t="shared" si="438"/>
        <v>0</v>
      </c>
      <c r="DT393" s="101">
        <f t="shared" si="439"/>
        <v>0</v>
      </c>
      <c r="DU393" s="101">
        <f t="shared" si="440"/>
        <v>0</v>
      </c>
      <c r="DV393" s="101">
        <f t="shared" si="441"/>
        <v>0</v>
      </c>
      <c r="DW393" s="101">
        <f t="shared" si="442"/>
        <v>0</v>
      </c>
      <c r="DX393" s="311">
        <f t="shared" si="443"/>
        <v>0</v>
      </c>
      <c r="DY393" s="101">
        <f t="shared" si="444"/>
        <v>0</v>
      </c>
      <c r="DZ393" s="101">
        <f t="shared" si="445"/>
        <v>0</v>
      </c>
      <c r="EA393" s="101">
        <f t="shared" si="446"/>
        <v>0</v>
      </c>
      <c r="EB393" s="101">
        <f t="shared" si="447"/>
        <v>0</v>
      </c>
      <c r="EC393" s="101">
        <f t="shared" si="448"/>
        <v>0</v>
      </c>
      <c r="ED393" s="101">
        <f t="shared" si="449"/>
        <v>0</v>
      </c>
      <c r="EE393" s="101">
        <f t="shared" si="450"/>
        <v>0</v>
      </c>
      <c r="EF393" s="101">
        <f t="shared" si="451"/>
        <v>0</v>
      </c>
      <c r="EG393" s="101">
        <f t="shared" si="452"/>
        <v>0</v>
      </c>
      <c r="EH393" s="101">
        <f t="shared" si="453"/>
        <v>0</v>
      </c>
      <c r="EI393" s="101">
        <f t="shared" si="454"/>
        <v>0</v>
      </c>
      <c r="EJ393" s="101">
        <f t="shared" si="455"/>
        <v>0</v>
      </c>
      <c r="EK393" s="101">
        <f t="shared" si="456"/>
        <v>0</v>
      </c>
      <c r="EL393" s="101">
        <f t="shared" si="457"/>
        <v>0</v>
      </c>
      <c r="EM393" s="101">
        <f t="shared" si="458"/>
        <v>0</v>
      </c>
      <c r="EN393" s="101">
        <f t="shared" si="459"/>
        <v>0</v>
      </c>
      <c r="EO393" s="101">
        <f t="shared" si="460"/>
        <v>0</v>
      </c>
      <c r="EP393" s="101">
        <f t="shared" si="461"/>
        <v>0</v>
      </c>
      <c r="EQ393" s="101">
        <f t="shared" si="462"/>
        <v>0</v>
      </c>
    </row>
    <row r="394" spans="2:147" ht="21.75" customHeight="1" x14ac:dyDescent="0.45">
      <c r="B394" s="133" t="str">
        <f>IF(Data!B393&lt;&gt;"",Data!B393,"")</f>
        <v/>
      </c>
      <c r="C394" s="158" t="str">
        <f>IF(Data!C393&lt;&gt;"",Data!C393,"")</f>
        <v/>
      </c>
      <c r="D394" s="106" t="str">
        <f>IF(Data!D393&lt;&gt;"",Data!D393,"")</f>
        <v/>
      </c>
      <c r="E394" s="140">
        <f>IF(AND(I394=1,Data!T393=0),0,IF(I394=999,999,Data!T393))</f>
        <v>999</v>
      </c>
      <c r="F394" s="140" t="str">
        <f t="shared" si="463"/>
        <v/>
      </c>
      <c r="G394" s="140" t="str">
        <f>IF(Data!K393&lt;&gt;"",Data!K393,"")</f>
        <v/>
      </c>
      <c r="H394" s="141" t="str">
        <f>IF(Data!L393&lt;&gt;"",Data!L393,"")</f>
        <v/>
      </c>
      <c r="I394" s="63">
        <f>IF(Data!M393&lt;&gt;"",Data!M393,"")</f>
        <v>999</v>
      </c>
      <c r="J394" s="63">
        <f t="shared" si="464"/>
        <v>0</v>
      </c>
      <c r="L394" s="64" t="str">
        <f t="shared" si="465"/>
        <v/>
      </c>
      <c r="N394" s="63">
        <f t="shared" si="466"/>
        <v>0</v>
      </c>
      <c r="P394" s="64" t="str">
        <f t="shared" si="467"/>
        <v/>
      </c>
      <c r="R394" s="63">
        <f t="shared" si="468"/>
        <v>0</v>
      </c>
      <c r="S394" s="64" t="str">
        <f t="shared" si="469"/>
        <v/>
      </c>
      <c r="W394" s="310">
        <f t="shared" si="470"/>
        <v>999</v>
      </c>
      <c r="Y394" s="65">
        <f t="shared" si="471"/>
        <v>0</v>
      </c>
      <c r="Z394" s="65">
        <f t="shared" si="472"/>
        <v>0</v>
      </c>
      <c r="AA394" s="65">
        <f t="shared" si="473"/>
        <v>0</v>
      </c>
      <c r="AB394" s="65">
        <f t="shared" si="474"/>
        <v>0</v>
      </c>
      <c r="AC394" s="341">
        <f t="shared" si="475"/>
        <v>0</v>
      </c>
      <c r="AD394" s="65">
        <f t="shared" si="476"/>
        <v>0</v>
      </c>
      <c r="AE394" s="65">
        <f t="shared" si="477"/>
        <v>0</v>
      </c>
      <c r="AF394" s="65">
        <f t="shared" si="478"/>
        <v>0</v>
      </c>
      <c r="AG394" s="65">
        <f t="shared" si="479"/>
        <v>0</v>
      </c>
      <c r="AH394" s="65">
        <f t="shared" si="480"/>
        <v>0</v>
      </c>
      <c r="AI394" s="65">
        <f t="shared" si="481"/>
        <v>0</v>
      </c>
      <c r="AJ394" s="65">
        <f t="shared" si="482"/>
        <v>0</v>
      </c>
      <c r="AK394" s="65">
        <f t="shared" si="483"/>
        <v>0</v>
      </c>
      <c r="AL394" s="65">
        <f t="shared" si="484"/>
        <v>0</v>
      </c>
      <c r="AM394" s="65">
        <f t="shared" si="485"/>
        <v>0</v>
      </c>
      <c r="AN394" s="65">
        <f t="shared" si="486"/>
        <v>0</v>
      </c>
      <c r="AO394" s="65">
        <f t="shared" si="487"/>
        <v>0</v>
      </c>
      <c r="AP394" s="65">
        <f t="shared" si="488"/>
        <v>0</v>
      </c>
      <c r="AQ394" s="65">
        <f t="shared" si="489"/>
        <v>0</v>
      </c>
      <c r="AR394" s="65">
        <f t="shared" si="490"/>
        <v>0</v>
      </c>
      <c r="AS394" s="65">
        <f t="shared" si="491"/>
        <v>0</v>
      </c>
      <c r="AT394" s="65">
        <f t="shared" si="492"/>
        <v>0</v>
      </c>
      <c r="AU394" s="65">
        <f t="shared" si="493"/>
        <v>0</v>
      </c>
      <c r="AV394" s="65">
        <f t="shared" si="494"/>
        <v>0</v>
      </c>
      <c r="AW394" s="65">
        <f t="shared" si="495"/>
        <v>0</v>
      </c>
      <c r="AX394" s="65">
        <f t="shared" si="496"/>
        <v>0</v>
      </c>
      <c r="AY394" s="65">
        <f t="shared" si="497"/>
        <v>0</v>
      </c>
      <c r="AZ394" s="65">
        <f t="shared" si="498"/>
        <v>0</v>
      </c>
      <c r="BA394" s="65">
        <f t="shared" si="499"/>
        <v>0</v>
      </c>
      <c r="BB394" s="65">
        <f t="shared" si="500"/>
        <v>0</v>
      </c>
      <c r="BC394" s="65">
        <f t="shared" si="501"/>
        <v>0</v>
      </c>
      <c r="BD394" s="65">
        <f t="shared" si="502"/>
        <v>0</v>
      </c>
      <c r="BE394" s="65">
        <f t="shared" si="503"/>
        <v>0</v>
      </c>
      <c r="BF394" s="65">
        <f t="shared" si="504"/>
        <v>0</v>
      </c>
      <c r="BG394" s="65">
        <f t="shared" si="505"/>
        <v>0</v>
      </c>
      <c r="BI394" s="371">
        <v>2139</v>
      </c>
      <c r="BJ394" s="342">
        <v>19.154215071765449</v>
      </c>
      <c r="BK394" s="342">
        <v>25.002810047843631</v>
      </c>
      <c r="BL394" s="342">
        <v>27.927107535882726</v>
      </c>
      <c r="BM394" s="342">
        <v>30.851405023921817</v>
      </c>
      <c r="BN394" s="342">
        <v>36.700000000000003</v>
      </c>
      <c r="BO394" s="342">
        <v>44.728525830798233</v>
      </c>
      <c r="BP394" s="342">
        <v>48.742788746197348</v>
      </c>
      <c r="BQ394" s="342">
        <v>52.757051661596464</v>
      </c>
      <c r="BR394" s="342">
        <v>60.785577492394694</v>
      </c>
      <c r="BS394" s="65"/>
      <c r="BT394" s="371">
        <v>2139</v>
      </c>
      <c r="BU394" s="342">
        <v>126.2616080360971</v>
      </c>
      <c r="BV394" s="342">
        <v>132.90773869073138</v>
      </c>
      <c r="BW394" s="342">
        <v>136.23080401804853</v>
      </c>
      <c r="BX394" s="342">
        <v>139.55386934536568</v>
      </c>
      <c r="BY394" s="342">
        <v>146.19999999999999</v>
      </c>
      <c r="BZ394" s="342">
        <v>152.15493306655233</v>
      </c>
      <c r="CA394" s="342">
        <v>155.13239959982849</v>
      </c>
      <c r="CB394" s="342">
        <v>158.10986613310467</v>
      </c>
      <c r="CC394" s="342">
        <v>164.06479919965702</v>
      </c>
      <c r="CE394" s="385">
        <v>113.25</v>
      </c>
      <c r="CF394" s="342">
        <v>15.168307335796975</v>
      </c>
      <c r="CG394" s="342">
        <v>16.603871557197984</v>
      </c>
      <c r="CH394" s="342">
        <v>17.321653667898484</v>
      </c>
      <c r="CI394" s="342">
        <v>18.039435778598989</v>
      </c>
      <c r="CJ394" s="342">
        <v>19.475000000000001</v>
      </c>
      <c r="CK394" s="342">
        <v>21.787853467812734</v>
      </c>
      <c r="CL394" s="342">
        <v>22.944280201719103</v>
      </c>
      <c r="CM394" s="342">
        <v>24.100706935625468</v>
      </c>
      <c r="CN394" s="342">
        <v>26.413560403438208</v>
      </c>
      <c r="CO394" s="342">
        <v>14.649293064374529</v>
      </c>
      <c r="CP394" s="342">
        <v>16.191195376249684</v>
      </c>
      <c r="CQ394" s="342">
        <v>16.962146532187266</v>
      </c>
      <c r="CR394" s="342">
        <v>17.733097688124843</v>
      </c>
      <c r="CS394" s="342">
        <v>19.274999999999999</v>
      </c>
      <c r="CT394" s="342">
        <v>21.694191558286882</v>
      </c>
      <c r="CU394" s="342">
        <v>22.903787337430327</v>
      </c>
      <c r="CV394" s="342">
        <v>24.113383116573768</v>
      </c>
      <c r="CW394" s="342">
        <v>26.532574674860651</v>
      </c>
      <c r="CY394" s="101">
        <f t="shared" si="506"/>
        <v>0</v>
      </c>
      <c r="CZ394" s="101">
        <f t="shared" si="507"/>
        <v>0</v>
      </c>
      <c r="DB394" s="101">
        <f t="shared" si="508"/>
        <v>0</v>
      </c>
      <c r="DD394" s="311">
        <f t="shared" si="509"/>
        <v>0</v>
      </c>
      <c r="DE394" s="311"/>
      <c r="DF394" s="101">
        <f t="shared" si="425"/>
        <v>0</v>
      </c>
      <c r="DG394" s="101">
        <f t="shared" si="426"/>
        <v>0</v>
      </c>
      <c r="DH394" s="101">
        <f t="shared" si="427"/>
        <v>0</v>
      </c>
      <c r="DI394" s="101">
        <f t="shared" si="428"/>
        <v>0</v>
      </c>
      <c r="DJ394" s="311">
        <f t="shared" si="429"/>
        <v>0</v>
      </c>
      <c r="DK394" s="311">
        <f t="shared" si="430"/>
        <v>0</v>
      </c>
      <c r="DL394" s="101">
        <f t="shared" si="431"/>
        <v>0</v>
      </c>
      <c r="DM394" s="101">
        <f t="shared" si="432"/>
        <v>0</v>
      </c>
      <c r="DN394" s="101">
        <f t="shared" si="433"/>
        <v>0</v>
      </c>
      <c r="DO394" s="101">
        <f t="shared" si="434"/>
        <v>0</v>
      </c>
      <c r="DP394" s="101">
        <f t="shared" si="435"/>
        <v>0</v>
      </c>
      <c r="DQ394" s="101">
        <f t="shared" si="436"/>
        <v>0</v>
      </c>
      <c r="DR394" s="101">
        <f t="shared" si="437"/>
        <v>0</v>
      </c>
      <c r="DS394" s="101">
        <f t="shared" si="438"/>
        <v>0</v>
      </c>
      <c r="DT394" s="101">
        <f t="shared" si="439"/>
        <v>0</v>
      </c>
      <c r="DU394" s="101">
        <f t="shared" si="440"/>
        <v>0</v>
      </c>
      <c r="DV394" s="101">
        <f t="shared" si="441"/>
        <v>0</v>
      </c>
      <c r="DW394" s="101">
        <f t="shared" si="442"/>
        <v>0</v>
      </c>
      <c r="DX394" s="311">
        <f t="shared" si="443"/>
        <v>0</v>
      </c>
      <c r="DY394" s="101">
        <f t="shared" si="444"/>
        <v>0</v>
      </c>
      <c r="DZ394" s="101">
        <f t="shared" si="445"/>
        <v>0</v>
      </c>
      <c r="EA394" s="101">
        <f t="shared" si="446"/>
        <v>0</v>
      </c>
      <c r="EB394" s="101">
        <f t="shared" si="447"/>
        <v>0</v>
      </c>
      <c r="EC394" s="101">
        <f t="shared" si="448"/>
        <v>0</v>
      </c>
      <c r="ED394" s="101">
        <f t="shared" si="449"/>
        <v>0</v>
      </c>
      <c r="EE394" s="101">
        <f t="shared" si="450"/>
        <v>0</v>
      </c>
      <c r="EF394" s="101">
        <f t="shared" si="451"/>
        <v>0</v>
      </c>
      <c r="EG394" s="101">
        <f t="shared" si="452"/>
        <v>0</v>
      </c>
      <c r="EH394" s="101">
        <f t="shared" si="453"/>
        <v>0</v>
      </c>
      <c r="EI394" s="101">
        <f t="shared" si="454"/>
        <v>0</v>
      </c>
      <c r="EJ394" s="101">
        <f t="shared" si="455"/>
        <v>0</v>
      </c>
      <c r="EK394" s="101">
        <f t="shared" si="456"/>
        <v>0</v>
      </c>
      <c r="EL394" s="101">
        <f t="shared" si="457"/>
        <v>0</v>
      </c>
      <c r="EM394" s="101">
        <f t="shared" si="458"/>
        <v>0</v>
      </c>
      <c r="EN394" s="101">
        <f t="shared" si="459"/>
        <v>0</v>
      </c>
      <c r="EO394" s="101">
        <f t="shared" si="460"/>
        <v>0</v>
      </c>
      <c r="EP394" s="101">
        <f t="shared" si="461"/>
        <v>0</v>
      </c>
      <c r="EQ394" s="101">
        <f t="shared" si="462"/>
        <v>0</v>
      </c>
    </row>
    <row r="395" spans="2:147" ht="21.75" customHeight="1" x14ac:dyDescent="0.45">
      <c r="B395" s="133" t="str">
        <f>IF(Data!B394&lt;&gt;"",Data!B394,"")</f>
        <v/>
      </c>
      <c r="C395" s="158" t="str">
        <f>IF(Data!C394&lt;&gt;"",Data!C394,"")</f>
        <v/>
      </c>
      <c r="D395" s="106" t="str">
        <f>IF(Data!D394&lt;&gt;"",Data!D394,"")</f>
        <v/>
      </c>
      <c r="E395" s="140">
        <f>IF(AND(I395=1,Data!T394=0),0,IF(I395=999,999,Data!T394))</f>
        <v>999</v>
      </c>
      <c r="F395" s="140" t="str">
        <f t="shared" si="463"/>
        <v/>
      </c>
      <c r="G395" s="140" t="str">
        <f>IF(Data!K394&lt;&gt;"",Data!K394,"")</f>
        <v/>
      </c>
      <c r="H395" s="141" t="str">
        <f>IF(Data!L394&lt;&gt;"",Data!L394,"")</f>
        <v/>
      </c>
      <c r="I395" s="63">
        <f>IF(Data!M394&lt;&gt;"",Data!M394,"")</f>
        <v>999</v>
      </c>
      <c r="J395" s="63">
        <f t="shared" si="464"/>
        <v>0</v>
      </c>
      <c r="L395" s="64" t="str">
        <f t="shared" si="465"/>
        <v/>
      </c>
      <c r="N395" s="63">
        <f t="shared" si="466"/>
        <v>0</v>
      </c>
      <c r="P395" s="64" t="str">
        <f t="shared" si="467"/>
        <v/>
      </c>
      <c r="R395" s="63">
        <f t="shared" si="468"/>
        <v>0</v>
      </c>
      <c r="S395" s="64" t="str">
        <f t="shared" si="469"/>
        <v/>
      </c>
      <c r="W395" s="310">
        <f t="shared" si="470"/>
        <v>999</v>
      </c>
      <c r="Y395" s="65">
        <f t="shared" si="471"/>
        <v>0</v>
      </c>
      <c r="Z395" s="65">
        <f t="shared" si="472"/>
        <v>0</v>
      </c>
      <c r="AA395" s="65">
        <f t="shared" si="473"/>
        <v>0</v>
      </c>
      <c r="AB395" s="65">
        <f t="shared" si="474"/>
        <v>0</v>
      </c>
      <c r="AC395" s="341">
        <f t="shared" si="475"/>
        <v>0</v>
      </c>
      <c r="AD395" s="65">
        <f t="shared" si="476"/>
        <v>0</v>
      </c>
      <c r="AE395" s="65">
        <f t="shared" si="477"/>
        <v>0</v>
      </c>
      <c r="AF395" s="65">
        <f t="shared" si="478"/>
        <v>0</v>
      </c>
      <c r="AG395" s="65">
        <f t="shared" si="479"/>
        <v>0</v>
      </c>
      <c r="AH395" s="65">
        <f t="shared" si="480"/>
        <v>0</v>
      </c>
      <c r="AI395" s="65">
        <f t="shared" si="481"/>
        <v>0</v>
      </c>
      <c r="AJ395" s="65">
        <f t="shared" si="482"/>
        <v>0</v>
      </c>
      <c r="AK395" s="65">
        <f t="shared" si="483"/>
        <v>0</v>
      </c>
      <c r="AL395" s="65">
        <f t="shared" si="484"/>
        <v>0</v>
      </c>
      <c r="AM395" s="65">
        <f t="shared" si="485"/>
        <v>0</v>
      </c>
      <c r="AN395" s="65">
        <f t="shared" si="486"/>
        <v>0</v>
      </c>
      <c r="AO395" s="65">
        <f t="shared" si="487"/>
        <v>0</v>
      </c>
      <c r="AP395" s="65">
        <f t="shared" si="488"/>
        <v>0</v>
      </c>
      <c r="AQ395" s="65">
        <f t="shared" si="489"/>
        <v>0</v>
      </c>
      <c r="AR395" s="65">
        <f t="shared" si="490"/>
        <v>0</v>
      </c>
      <c r="AS395" s="65">
        <f t="shared" si="491"/>
        <v>0</v>
      </c>
      <c r="AT395" s="65">
        <f t="shared" si="492"/>
        <v>0</v>
      </c>
      <c r="AU395" s="65">
        <f t="shared" si="493"/>
        <v>0</v>
      </c>
      <c r="AV395" s="65">
        <f t="shared" si="494"/>
        <v>0</v>
      </c>
      <c r="AW395" s="65">
        <f t="shared" si="495"/>
        <v>0</v>
      </c>
      <c r="AX395" s="65">
        <f t="shared" si="496"/>
        <v>0</v>
      </c>
      <c r="AY395" s="65">
        <f t="shared" si="497"/>
        <v>0</v>
      </c>
      <c r="AZ395" s="65">
        <f t="shared" si="498"/>
        <v>0</v>
      </c>
      <c r="BA395" s="65">
        <f t="shared" si="499"/>
        <v>0</v>
      </c>
      <c r="BB395" s="65">
        <f t="shared" si="500"/>
        <v>0</v>
      </c>
      <c r="BC395" s="65">
        <f t="shared" si="501"/>
        <v>0</v>
      </c>
      <c r="BD395" s="65">
        <f t="shared" si="502"/>
        <v>0</v>
      </c>
      <c r="BE395" s="65">
        <f t="shared" si="503"/>
        <v>0</v>
      </c>
      <c r="BF395" s="65">
        <f t="shared" si="504"/>
        <v>0</v>
      </c>
      <c r="BG395" s="65">
        <f t="shared" si="505"/>
        <v>0</v>
      </c>
      <c r="BI395" s="371">
        <v>2140</v>
      </c>
      <c r="BJ395" s="342">
        <v>19.294707936054227</v>
      </c>
      <c r="BK395" s="342">
        <v>25.196471957369482</v>
      </c>
      <c r="BL395" s="342">
        <v>28.147353968027112</v>
      </c>
      <c r="BM395" s="342">
        <v>31.098235978684741</v>
      </c>
      <c r="BN395" s="342">
        <v>37</v>
      </c>
      <c r="BO395" s="342">
        <v>44.975356785561161</v>
      </c>
      <c r="BP395" s="342">
        <v>48.963035178341741</v>
      </c>
      <c r="BQ395" s="342">
        <v>52.950713571122314</v>
      </c>
      <c r="BR395" s="342">
        <v>60.926070356683475</v>
      </c>
      <c r="BS395" s="65"/>
      <c r="BT395" s="371">
        <v>2140</v>
      </c>
      <c r="BU395" s="342">
        <v>126.7616080360971</v>
      </c>
      <c r="BV395" s="342">
        <v>133.40773869073138</v>
      </c>
      <c r="BW395" s="342">
        <v>136.73080401804853</v>
      </c>
      <c r="BX395" s="342">
        <v>140.05386934536568</v>
      </c>
      <c r="BY395" s="342">
        <v>146.69999999999999</v>
      </c>
      <c r="BZ395" s="342">
        <v>152.54859497607816</v>
      </c>
      <c r="CA395" s="342">
        <v>155.47289246411725</v>
      </c>
      <c r="CB395" s="342">
        <v>158.39718995215634</v>
      </c>
      <c r="CC395" s="342">
        <v>164.24578492823454</v>
      </c>
      <c r="CE395" s="385">
        <v>113.5</v>
      </c>
      <c r="CF395" s="342">
        <v>15.243307335796976</v>
      </c>
      <c r="CG395" s="342">
        <v>16.678871557197983</v>
      </c>
      <c r="CH395" s="342">
        <v>17.396653667898484</v>
      </c>
      <c r="CI395" s="342">
        <v>18.114435778598988</v>
      </c>
      <c r="CJ395" s="342">
        <v>19.55</v>
      </c>
      <c r="CK395" s="342">
        <v>21.889437990431272</v>
      </c>
      <c r="CL395" s="342">
        <v>23.059156985646908</v>
      </c>
      <c r="CM395" s="342">
        <v>24.228875980862544</v>
      </c>
      <c r="CN395" s="342">
        <v>26.568313971293819</v>
      </c>
      <c r="CO395" s="342">
        <v>14.72429306437453</v>
      </c>
      <c r="CP395" s="342">
        <v>16.266195376249684</v>
      </c>
      <c r="CQ395" s="342">
        <v>17.037146532187265</v>
      </c>
      <c r="CR395" s="342">
        <v>17.808097688124846</v>
      </c>
      <c r="CS395" s="342">
        <v>19.350000000000001</v>
      </c>
      <c r="CT395" s="342">
        <v>21.795776080905419</v>
      </c>
      <c r="CU395" s="342">
        <v>23.018664121358132</v>
      </c>
      <c r="CV395" s="342">
        <v>24.241552161810844</v>
      </c>
      <c r="CW395" s="342">
        <v>26.687328242716262</v>
      </c>
      <c r="CY395" s="101">
        <f t="shared" si="506"/>
        <v>0</v>
      </c>
      <c r="CZ395" s="101">
        <f t="shared" si="507"/>
        <v>0</v>
      </c>
      <c r="DB395" s="101">
        <f t="shared" si="508"/>
        <v>0</v>
      </c>
      <c r="DD395" s="311">
        <f t="shared" si="509"/>
        <v>0</v>
      </c>
      <c r="DE395" s="311"/>
      <c r="DF395" s="101">
        <f t="shared" si="425"/>
        <v>0</v>
      </c>
      <c r="DG395" s="101">
        <f t="shared" si="426"/>
        <v>0</v>
      </c>
      <c r="DH395" s="101">
        <f t="shared" si="427"/>
        <v>0</v>
      </c>
      <c r="DI395" s="101">
        <f t="shared" si="428"/>
        <v>0</v>
      </c>
      <c r="DJ395" s="311">
        <f t="shared" si="429"/>
        <v>0</v>
      </c>
      <c r="DK395" s="311">
        <f t="shared" si="430"/>
        <v>0</v>
      </c>
      <c r="DL395" s="101">
        <f t="shared" si="431"/>
        <v>0</v>
      </c>
      <c r="DM395" s="101">
        <f t="shared" si="432"/>
        <v>0</v>
      </c>
      <c r="DN395" s="101">
        <f t="shared" si="433"/>
        <v>0</v>
      </c>
      <c r="DO395" s="101">
        <f t="shared" si="434"/>
        <v>0</v>
      </c>
      <c r="DP395" s="101">
        <f t="shared" si="435"/>
        <v>0</v>
      </c>
      <c r="DQ395" s="101">
        <f t="shared" si="436"/>
        <v>0</v>
      </c>
      <c r="DR395" s="101">
        <f t="shared" si="437"/>
        <v>0</v>
      </c>
      <c r="DS395" s="101">
        <f t="shared" si="438"/>
        <v>0</v>
      </c>
      <c r="DT395" s="101">
        <f t="shared" si="439"/>
        <v>0</v>
      </c>
      <c r="DU395" s="101">
        <f t="shared" si="440"/>
        <v>0</v>
      </c>
      <c r="DV395" s="101">
        <f t="shared" si="441"/>
        <v>0</v>
      </c>
      <c r="DW395" s="101">
        <f t="shared" si="442"/>
        <v>0</v>
      </c>
      <c r="DX395" s="311">
        <f t="shared" si="443"/>
        <v>0</v>
      </c>
      <c r="DY395" s="101">
        <f t="shared" si="444"/>
        <v>0</v>
      </c>
      <c r="DZ395" s="101">
        <f t="shared" si="445"/>
        <v>0</v>
      </c>
      <c r="EA395" s="101">
        <f t="shared" si="446"/>
        <v>0</v>
      </c>
      <c r="EB395" s="101">
        <f t="shared" si="447"/>
        <v>0</v>
      </c>
      <c r="EC395" s="101">
        <f t="shared" si="448"/>
        <v>0</v>
      </c>
      <c r="ED395" s="101">
        <f t="shared" si="449"/>
        <v>0</v>
      </c>
      <c r="EE395" s="101">
        <f t="shared" si="450"/>
        <v>0</v>
      </c>
      <c r="EF395" s="101">
        <f t="shared" si="451"/>
        <v>0</v>
      </c>
      <c r="EG395" s="101">
        <f t="shared" si="452"/>
        <v>0</v>
      </c>
      <c r="EH395" s="101">
        <f t="shared" si="453"/>
        <v>0</v>
      </c>
      <c r="EI395" s="101">
        <f t="shared" si="454"/>
        <v>0</v>
      </c>
      <c r="EJ395" s="101">
        <f t="shared" si="455"/>
        <v>0</v>
      </c>
      <c r="EK395" s="101">
        <f t="shared" si="456"/>
        <v>0</v>
      </c>
      <c r="EL395" s="101">
        <f t="shared" si="457"/>
        <v>0</v>
      </c>
      <c r="EM395" s="101">
        <f t="shared" si="458"/>
        <v>0</v>
      </c>
      <c r="EN395" s="101">
        <f t="shared" si="459"/>
        <v>0</v>
      </c>
      <c r="EO395" s="101">
        <f t="shared" si="460"/>
        <v>0</v>
      </c>
      <c r="EP395" s="101">
        <f t="shared" si="461"/>
        <v>0</v>
      </c>
      <c r="EQ395" s="101">
        <f t="shared" si="462"/>
        <v>0</v>
      </c>
    </row>
    <row r="396" spans="2:147" ht="21.75" customHeight="1" x14ac:dyDescent="0.45">
      <c r="B396" s="133" t="str">
        <f>IF(Data!B395&lt;&gt;"",Data!B395,"")</f>
        <v/>
      </c>
      <c r="C396" s="158" t="str">
        <f>IF(Data!C395&lt;&gt;"",Data!C395,"")</f>
        <v/>
      </c>
      <c r="D396" s="106" t="str">
        <f>IF(Data!D395&lt;&gt;"",Data!D395,"")</f>
        <v/>
      </c>
      <c r="E396" s="140">
        <f>IF(AND(I396=1,Data!T395=0),0,IF(I396=999,999,Data!T395))</f>
        <v>999</v>
      </c>
      <c r="F396" s="140" t="str">
        <f t="shared" si="463"/>
        <v/>
      </c>
      <c r="G396" s="140" t="str">
        <f>IF(Data!K395&lt;&gt;"",Data!K395,"")</f>
        <v/>
      </c>
      <c r="H396" s="141" t="str">
        <f>IF(Data!L395&lt;&gt;"",Data!L395,"")</f>
        <v/>
      </c>
      <c r="I396" s="63">
        <f>IF(Data!M395&lt;&gt;"",Data!M395,"")</f>
        <v>999</v>
      </c>
      <c r="J396" s="63">
        <f t="shared" si="464"/>
        <v>0</v>
      </c>
      <c r="L396" s="64" t="str">
        <f t="shared" si="465"/>
        <v/>
      </c>
      <c r="N396" s="63">
        <f t="shared" si="466"/>
        <v>0</v>
      </c>
      <c r="P396" s="64" t="str">
        <f t="shared" si="467"/>
        <v/>
      </c>
      <c r="R396" s="63">
        <f t="shared" si="468"/>
        <v>0</v>
      </c>
      <c r="S396" s="64" t="str">
        <f t="shared" si="469"/>
        <v/>
      </c>
      <c r="W396" s="310">
        <f t="shared" si="470"/>
        <v>999</v>
      </c>
      <c r="Y396" s="65">
        <f t="shared" si="471"/>
        <v>0</v>
      </c>
      <c r="Z396" s="65">
        <f t="shared" si="472"/>
        <v>0</v>
      </c>
      <c r="AA396" s="65">
        <f t="shared" si="473"/>
        <v>0</v>
      </c>
      <c r="AB396" s="65">
        <f t="shared" si="474"/>
        <v>0</v>
      </c>
      <c r="AC396" s="341">
        <f t="shared" si="475"/>
        <v>0</v>
      </c>
      <c r="AD396" s="65">
        <f t="shared" si="476"/>
        <v>0</v>
      </c>
      <c r="AE396" s="65">
        <f t="shared" si="477"/>
        <v>0</v>
      </c>
      <c r="AF396" s="65">
        <f t="shared" si="478"/>
        <v>0</v>
      </c>
      <c r="AG396" s="65">
        <f t="shared" si="479"/>
        <v>0</v>
      </c>
      <c r="AH396" s="65">
        <f t="shared" si="480"/>
        <v>0</v>
      </c>
      <c r="AI396" s="65">
        <f t="shared" si="481"/>
        <v>0</v>
      </c>
      <c r="AJ396" s="65">
        <f t="shared" si="482"/>
        <v>0</v>
      </c>
      <c r="AK396" s="65">
        <f t="shared" si="483"/>
        <v>0</v>
      </c>
      <c r="AL396" s="65">
        <f t="shared" si="484"/>
        <v>0</v>
      </c>
      <c r="AM396" s="65">
        <f t="shared" si="485"/>
        <v>0</v>
      </c>
      <c r="AN396" s="65">
        <f t="shared" si="486"/>
        <v>0</v>
      </c>
      <c r="AO396" s="65">
        <f t="shared" si="487"/>
        <v>0</v>
      </c>
      <c r="AP396" s="65">
        <f t="shared" si="488"/>
        <v>0</v>
      </c>
      <c r="AQ396" s="65">
        <f t="shared" si="489"/>
        <v>0</v>
      </c>
      <c r="AR396" s="65">
        <f t="shared" si="490"/>
        <v>0</v>
      </c>
      <c r="AS396" s="65">
        <f t="shared" si="491"/>
        <v>0</v>
      </c>
      <c r="AT396" s="65">
        <f t="shared" si="492"/>
        <v>0</v>
      </c>
      <c r="AU396" s="65">
        <f t="shared" si="493"/>
        <v>0</v>
      </c>
      <c r="AV396" s="65">
        <f t="shared" si="494"/>
        <v>0</v>
      </c>
      <c r="AW396" s="65">
        <f t="shared" si="495"/>
        <v>0</v>
      </c>
      <c r="AX396" s="65">
        <f t="shared" si="496"/>
        <v>0</v>
      </c>
      <c r="AY396" s="65">
        <f t="shared" si="497"/>
        <v>0</v>
      </c>
      <c r="AZ396" s="65">
        <f t="shared" si="498"/>
        <v>0</v>
      </c>
      <c r="BA396" s="65">
        <f t="shared" si="499"/>
        <v>0</v>
      </c>
      <c r="BB396" s="65">
        <f t="shared" si="500"/>
        <v>0</v>
      </c>
      <c r="BC396" s="65">
        <f t="shared" si="501"/>
        <v>0</v>
      </c>
      <c r="BD396" s="65">
        <f t="shared" si="502"/>
        <v>0</v>
      </c>
      <c r="BE396" s="65">
        <f t="shared" si="503"/>
        <v>0</v>
      </c>
      <c r="BF396" s="65">
        <f t="shared" si="504"/>
        <v>0</v>
      </c>
      <c r="BG396" s="65">
        <f t="shared" si="505"/>
        <v>0</v>
      </c>
      <c r="BI396" s="371">
        <v>2141</v>
      </c>
      <c r="BJ396" s="342">
        <v>19.535200800343006</v>
      </c>
      <c r="BK396" s="342">
        <v>25.490133866895334</v>
      </c>
      <c r="BL396" s="342">
        <v>28.467600400171499</v>
      </c>
      <c r="BM396" s="342">
        <v>31.445066933447666</v>
      </c>
      <c r="BN396" s="342">
        <v>37.4</v>
      </c>
      <c r="BO396" s="342">
        <v>45.322187740324082</v>
      </c>
      <c r="BP396" s="342">
        <v>49.283281610486128</v>
      </c>
      <c r="BQ396" s="342">
        <v>53.244375480648166</v>
      </c>
      <c r="BR396" s="342">
        <v>61.16656322097225</v>
      </c>
      <c r="BS396" s="65"/>
      <c r="BT396" s="371">
        <v>2141</v>
      </c>
      <c r="BU396" s="342">
        <v>127.2616080360971</v>
      </c>
      <c r="BV396" s="342">
        <v>133.90773869073138</v>
      </c>
      <c r="BW396" s="342">
        <v>137.23080401804853</v>
      </c>
      <c r="BX396" s="342">
        <v>140.55386934536568</v>
      </c>
      <c r="BY396" s="342">
        <v>147.19999999999999</v>
      </c>
      <c r="BZ396" s="342">
        <v>152.94225688560402</v>
      </c>
      <c r="CA396" s="342">
        <v>155.81338532840604</v>
      </c>
      <c r="CB396" s="342">
        <v>158.68451377120806</v>
      </c>
      <c r="CC396" s="342">
        <v>164.4267706568121</v>
      </c>
      <c r="CE396" s="385">
        <v>113.75</v>
      </c>
      <c r="CF396" s="342">
        <v>15.318307335796977</v>
      </c>
      <c r="CG396" s="342">
        <v>16.753871557197982</v>
      </c>
      <c r="CH396" s="342">
        <v>17.471653667898487</v>
      </c>
      <c r="CI396" s="342">
        <v>18.189435778598991</v>
      </c>
      <c r="CJ396" s="342">
        <v>19.625</v>
      </c>
      <c r="CK396" s="342">
        <v>21.99102251304981</v>
      </c>
      <c r="CL396" s="342">
        <v>23.174033769574713</v>
      </c>
      <c r="CM396" s="342">
        <v>24.35704502609962</v>
      </c>
      <c r="CN396" s="342">
        <v>26.723067539149429</v>
      </c>
      <c r="CO396" s="342">
        <v>14.799293064374531</v>
      </c>
      <c r="CP396" s="342">
        <v>16.341195376249686</v>
      </c>
      <c r="CQ396" s="342">
        <v>17.112146532187268</v>
      </c>
      <c r="CR396" s="342">
        <v>17.883097688124845</v>
      </c>
      <c r="CS396" s="342">
        <v>19.425000000000001</v>
      </c>
      <c r="CT396" s="342">
        <v>21.897360603523957</v>
      </c>
      <c r="CU396" s="342">
        <v>23.133540905285937</v>
      </c>
      <c r="CV396" s="342">
        <v>24.369721207047917</v>
      </c>
      <c r="CW396" s="342">
        <v>26.842081810571877</v>
      </c>
      <c r="CY396" s="101">
        <f t="shared" si="506"/>
        <v>0</v>
      </c>
      <c r="CZ396" s="101">
        <f t="shared" si="507"/>
        <v>0</v>
      </c>
      <c r="DB396" s="101">
        <f t="shared" si="508"/>
        <v>0</v>
      </c>
      <c r="DD396" s="311">
        <f t="shared" si="509"/>
        <v>0</v>
      </c>
      <c r="DE396" s="311"/>
      <c r="DF396" s="101">
        <f t="shared" si="425"/>
        <v>0</v>
      </c>
      <c r="DG396" s="101">
        <f t="shared" si="426"/>
        <v>0</v>
      </c>
      <c r="DH396" s="101">
        <f t="shared" si="427"/>
        <v>0</v>
      </c>
      <c r="DI396" s="101">
        <f t="shared" si="428"/>
        <v>0</v>
      </c>
      <c r="DJ396" s="311">
        <f t="shared" si="429"/>
        <v>0</v>
      </c>
      <c r="DK396" s="311">
        <f t="shared" si="430"/>
        <v>0</v>
      </c>
      <c r="DL396" s="101">
        <f t="shared" si="431"/>
        <v>0</v>
      </c>
      <c r="DM396" s="101">
        <f t="shared" si="432"/>
        <v>0</v>
      </c>
      <c r="DN396" s="101">
        <f t="shared" si="433"/>
        <v>0</v>
      </c>
      <c r="DO396" s="101">
        <f t="shared" si="434"/>
        <v>0</v>
      </c>
      <c r="DP396" s="101">
        <f t="shared" si="435"/>
        <v>0</v>
      </c>
      <c r="DQ396" s="101">
        <f t="shared" si="436"/>
        <v>0</v>
      </c>
      <c r="DR396" s="101">
        <f t="shared" si="437"/>
        <v>0</v>
      </c>
      <c r="DS396" s="101">
        <f t="shared" si="438"/>
        <v>0</v>
      </c>
      <c r="DT396" s="101">
        <f t="shared" si="439"/>
        <v>0</v>
      </c>
      <c r="DU396" s="101">
        <f t="shared" si="440"/>
        <v>0</v>
      </c>
      <c r="DV396" s="101">
        <f t="shared" si="441"/>
        <v>0</v>
      </c>
      <c r="DW396" s="101">
        <f t="shared" si="442"/>
        <v>0</v>
      </c>
      <c r="DX396" s="311">
        <f t="shared" si="443"/>
        <v>0</v>
      </c>
      <c r="DY396" s="101">
        <f t="shared" si="444"/>
        <v>0</v>
      </c>
      <c r="DZ396" s="101">
        <f t="shared" si="445"/>
        <v>0</v>
      </c>
      <c r="EA396" s="101">
        <f t="shared" si="446"/>
        <v>0</v>
      </c>
      <c r="EB396" s="101">
        <f t="shared" si="447"/>
        <v>0</v>
      </c>
      <c r="EC396" s="101">
        <f t="shared" si="448"/>
        <v>0</v>
      </c>
      <c r="ED396" s="101">
        <f t="shared" si="449"/>
        <v>0</v>
      </c>
      <c r="EE396" s="101">
        <f t="shared" si="450"/>
        <v>0</v>
      </c>
      <c r="EF396" s="101">
        <f t="shared" si="451"/>
        <v>0</v>
      </c>
      <c r="EG396" s="101">
        <f t="shared" si="452"/>
        <v>0</v>
      </c>
      <c r="EH396" s="101">
        <f t="shared" si="453"/>
        <v>0</v>
      </c>
      <c r="EI396" s="101">
        <f t="shared" si="454"/>
        <v>0</v>
      </c>
      <c r="EJ396" s="101">
        <f t="shared" si="455"/>
        <v>0</v>
      </c>
      <c r="EK396" s="101">
        <f t="shared" si="456"/>
        <v>0</v>
      </c>
      <c r="EL396" s="101">
        <f t="shared" si="457"/>
        <v>0</v>
      </c>
      <c r="EM396" s="101">
        <f t="shared" si="458"/>
        <v>0</v>
      </c>
      <c r="EN396" s="101">
        <f t="shared" si="459"/>
        <v>0</v>
      </c>
      <c r="EO396" s="101">
        <f t="shared" si="460"/>
        <v>0</v>
      </c>
      <c r="EP396" s="101">
        <f t="shared" si="461"/>
        <v>0</v>
      </c>
      <c r="EQ396" s="101">
        <f t="shared" si="462"/>
        <v>0</v>
      </c>
    </row>
    <row r="397" spans="2:147" ht="21.75" customHeight="1" x14ac:dyDescent="0.45">
      <c r="B397" s="133" t="str">
        <f>IF(Data!B396&lt;&gt;"",Data!B396,"")</f>
        <v/>
      </c>
      <c r="C397" s="158" t="str">
        <f>IF(Data!C396&lt;&gt;"",Data!C396,"")</f>
        <v/>
      </c>
      <c r="D397" s="106" t="str">
        <f>IF(Data!D396&lt;&gt;"",Data!D396,"")</f>
        <v/>
      </c>
      <c r="E397" s="140">
        <f>IF(AND(I397=1,Data!T396=0),0,IF(I397=999,999,Data!T396))</f>
        <v>999</v>
      </c>
      <c r="F397" s="140" t="str">
        <f t="shared" si="463"/>
        <v/>
      </c>
      <c r="G397" s="140" t="str">
        <f>IF(Data!K396&lt;&gt;"",Data!K396,"")</f>
        <v/>
      </c>
      <c r="H397" s="141" t="str">
        <f>IF(Data!L396&lt;&gt;"",Data!L396,"")</f>
        <v/>
      </c>
      <c r="I397" s="63">
        <f>IF(Data!M396&lt;&gt;"",Data!M396,"")</f>
        <v>999</v>
      </c>
      <c r="J397" s="63">
        <f t="shared" si="464"/>
        <v>0</v>
      </c>
      <c r="L397" s="64" t="str">
        <f t="shared" si="465"/>
        <v/>
      </c>
      <c r="N397" s="63">
        <f t="shared" si="466"/>
        <v>0</v>
      </c>
      <c r="P397" s="64" t="str">
        <f t="shared" si="467"/>
        <v/>
      </c>
      <c r="R397" s="63">
        <f t="shared" si="468"/>
        <v>0</v>
      </c>
      <c r="S397" s="64" t="str">
        <f t="shared" si="469"/>
        <v/>
      </c>
      <c r="W397" s="310">
        <f t="shared" si="470"/>
        <v>999</v>
      </c>
      <c r="Y397" s="65">
        <f t="shared" si="471"/>
        <v>0</v>
      </c>
      <c r="Z397" s="65">
        <f t="shared" si="472"/>
        <v>0</v>
      </c>
      <c r="AA397" s="65">
        <f t="shared" si="473"/>
        <v>0</v>
      </c>
      <c r="AB397" s="65">
        <f t="shared" si="474"/>
        <v>0</v>
      </c>
      <c r="AC397" s="341">
        <f t="shared" si="475"/>
        <v>0</v>
      </c>
      <c r="AD397" s="65">
        <f t="shared" si="476"/>
        <v>0</v>
      </c>
      <c r="AE397" s="65">
        <f t="shared" si="477"/>
        <v>0</v>
      </c>
      <c r="AF397" s="65">
        <f t="shared" si="478"/>
        <v>0</v>
      </c>
      <c r="AG397" s="65">
        <f t="shared" si="479"/>
        <v>0</v>
      </c>
      <c r="AH397" s="65">
        <f t="shared" si="480"/>
        <v>0</v>
      </c>
      <c r="AI397" s="65">
        <f t="shared" si="481"/>
        <v>0</v>
      </c>
      <c r="AJ397" s="65">
        <f t="shared" si="482"/>
        <v>0</v>
      </c>
      <c r="AK397" s="65">
        <f t="shared" si="483"/>
        <v>0</v>
      </c>
      <c r="AL397" s="65">
        <f t="shared" si="484"/>
        <v>0</v>
      </c>
      <c r="AM397" s="65">
        <f t="shared" si="485"/>
        <v>0</v>
      </c>
      <c r="AN397" s="65">
        <f t="shared" si="486"/>
        <v>0</v>
      </c>
      <c r="AO397" s="65">
        <f t="shared" si="487"/>
        <v>0</v>
      </c>
      <c r="AP397" s="65">
        <f t="shared" si="488"/>
        <v>0</v>
      </c>
      <c r="AQ397" s="65">
        <f t="shared" si="489"/>
        <v>0</v>
      </c>
      <c r="AR397" s="65">
        <f t="shared" si="490"/>
        <v>0</v>
      </c>
      <c r="AS397" s="65">
        <f t="shared" si="491"/>
        <v>0</v>
      </c>
      <c r="AT397" s="65">
        <f t="shared" si="492"/>
        <v>0</v>
      </c>
      <c r="AU397" s="65">
        <f t="shared" si="493"/>
        <v>0</v>
      </c>
      <c r="AV397" s="65">
        <f t="shared" si="494"/>
        <v>0</v>
      </c>
      <c r="AW397" s="65">
        <f t="shared" si="495"/>
        <v>0</v>
      </c>
      <c r="AX397" s="65">
        <f t="shared" si="496"/>
        <v>0</v>
      </c>
      <c r="AY397" s="65">
        <f t="shared" si="497"/>
        <v>0</v>
      </c>
      <c r="AZ397" s="65">
        <f t="shared" si="498"/>
        <v>0</v>
      </c>
      <c r="BA397" s="65">
        <f t="shared" si="499"/>
        <v>0</v>
      </c>
      <c r="BB397" s="65">
        <f t="shared" si="500"/>
        <v>0</v>
      </c>
      <c r="BC397" s="65">
        <f t="shared" si="501"/>
        <v>0</v>
      </c>
      <c r="BD397" s="65">
        <f t="shared" si="502"/>
        <v>0</v>
      </c>
      <c r="BE397" s="65">
        <f t="shared" si="503"/>
        <v>0</v>
      </c>
      <c r="BF397" s="65">
        <f t="shared" si="504"/>
        <v>0</v>
      </c>
      <c r="BG397" s="65">
        <f t="shared" si="505"/>
        <v>0</v>
      </c>
      <c r="BI397" s="371">
        <v>2142</v>
      </c>
      <c r="BJ397" s="342">
        <v>19.775693664631785</v>
      </c>
      <c r="BK397" s="342">
        <v>25.783795776421186</v>
      </c>
      <c r="BL397" s="342">
        <v>28.787846832315889</v>
      </c>
      <c r="BM397" s="342">
        <v>31.791897888210592</v>
      </c>
      <c r="BN397" s="342">
        <v>37.799999999999997</v>
      </c>
      <c r="BO397" s="342">
        <v>45.669018695087011</v>
      </c>
      <c r="BP397" s="342">
        <v>49.603528042630515</v>
      </c>
      <c r="BQ397" s="342">
        <v>53.538037390174019</v>
      </c>
      <c r="BR397" s="342">
        <v>61.407056085261033</v>
      </c>
      <c r="BS397" s="65"/>
      <c r="BT397" s="371">
        <v>2142</v>
      </c>
      <c r="BU397" s="342">
        <v>127.70210090038586</v>
      </c>
      <c r="BV397" s="342">
        <v>134.40140060025723</v>
      </c>
      <c r="BW397" s="342">
        <v>137.75105045019296</v>
      </c>
      <c r="BX397" s="342">
        <v>141.10070030012864</v>
      </c>
      <c r="BY397" s="342">
        <v>147.80000000000001</v>
      </c>
      <c r="BZ397" s="342">
        <v>153.38274974989281</v>
      </c>
      <c r="CA397" s="342">
        <v>156.17412462483921</v>
      </c>
      <c r="CB397" s="342">
        <v>158.96549949978564</v>
      </c>
      <c r="CC397" s="342">
        <v>164.54824924967843</v>
      </c>
      <c r="CE397" s="385">
        <v>114</v>
      </c>
      <c r="CF397" s="342">
        <v>15.393307335796976</v>
      </c>
      <c r="CG397" s="342">
        <v>16.828871557197985</v>
      </c>
      <c r="CH397" s="342">
        <v>17.546653667898486</v>
      </c>
      <c r="CI397" s="342">
        <v>18.26443577859899</v>
      </c>
      <c r="CJ397" s="342">
        <v>19.7</v>
      </c>
      <c r="CK397" s="342">
        <v>22.092607035668347</v>
      </c>
      <c r="CL397" s="342">
        <v>23.288910553502522</v>
      </c>
      <c r="CM397" s="342">
        <v>24.485214071336692</v>
      </c>
      <c r="CN397" s="342">
        <v>26.87782110700504</v>
      </c>
      <c r="CO397" s="342">
        <v>14.87429306437453</v>
      </c>
      <c r="CP397" s="342">
        <v>16.416195376249686</v>
      </c>
      <c r="CQ397" s="342">
        <v>17.187146532187267</v>
      </c>
      <c r="CR397" s="342">
        <v>17.958097688124845</v>
      </c>
      <c r="CS397" s="342">
        <v>19.5</v>
      </c>
      <c r="CT397" s="342">
        <v>21.998945126142495</v>
      </c>
      <c r="CU397" s="342">
        <v>23.248417689213742</v>
      </c>
      <c r="CV397" s="342">
        <v>24.497890252284993</v>
      </c>
      <c r="CW397" s="342">
        <v>26.996835378427487</v>
      </c>
      <c r="CY397" s="101">
        <f t="shared" si="506"/>
        <v>0</v>
      </c>
      <c r="CZ397" s="101">
        <f t="shared" si="507"/>
        <v>0</v>
      </c>
      <c r="DB397" s="101">
        <f t="shared" si="508"/>
        <v>0</v>
      </c>
      <c r="DD397" s="311">
        <f t="shared" si="509"/>
        <v>0</v>
      </c>
      <c r="DE397" s="311"/>
      <c r="DF397" s="101">
        <f t="shared" si="425"/>
        <v>0</v>
      </c>
      <c r="DG397" s="101">
        <f t="shared" si="426"/>
        <v>0</v>
      </c>
      <c r="DH397" s="101">
        <f t="shared" si="427"/>
        <v>0</v>
      </c>
      <c r="DI397" s="101">
        <f t="shared" si="428"/>
        <v>0</v>
      </c>
      <c r="DJ397" s="311">
        <f t="shared" si="429"/>
        <v>0</v>
      </c>
      <c r="DK397" s="311">
        <f t="shared" si="430"/>
        <v>0</v>
      </c>
      <c r="DL397" s="101">
        <f t="shared" si="431"/>
        <v>0</v>
      </c>
      <c r="DM397" s="101">
        <f t="shared" si="432"/>
        <v>0</v>
      </c>
      <c r="DN397" s="101">
        <f t="shared" si="433"/>
        <v>0</v>
      </c>
      <c r="DO397" s="101">
        <f t="shared" si="434"/>
        <v>0</v>
      </c>
      <c r="DP397" s="101">
        <f t="shared" si="435"/>
        <v>0</v>
      </c>
      <c r="DQ397" s="101">
        <f t="shared" si="436"/>
        <v>0</v>
      </c>
      <c r="DR397" s="101">
        <f t="shared" si="437"/>
        <v>0</v>
      </c>
      <c r="DS397" s="101">
        <f t="shared" si="438"/>
        <v>0</v>
      </c>
      <c r="DT397" s="101">
        <f t="shared" si="439"/>
        <v>0</v>
      </c>
      <c r="DU397" s="101">
        <f t="shared" si="440"/>
        <v>0</v>
      </c>
      <c r="DV397" s="101">
        <f t="shared" si="441"/>
        <v>0</v>
      </c>
      <c r="DW397" s="101">
        <f t="shared" si="442"/>
        <v>0</v>
      </c>
      <c r="DX397" s="311">
        <f t="shared" si="443"/>
        <v>0</v>
      </c>
      <c r="DY397" s="101">
        <f t="shared" si="444"/>
        <v>0</v>
      </c>
      <c r="DZ397" s="101">
        <f t="shared" si="445"/>
        <v>0</v>
      </c>
      <c r="EA397" s="101">
        <f t="shared" si="446"/>
        <v>0</v>
      </c>
      <c r="EB397" s="101">
        <f t="shared" si="447"/>
        <v>0</v>
      </c>
      <c r="EC397" s="101">
        <f t="shared" si="448"/>
        <v>0</v>
      </c>
      <c r="ED397" s="101">
        <f t="shared" si="449"/>
        <v>0</v>
      </c>
      <c r="EE397" s="101">
        <f t="shared" si="450"/>
        <v>0</v>
      </c>
      <c r="EF397" s="101">
        <f t="shared" si="451"/>
        <v>0</v>
      </c>
      <c r="EG397" s="101">
        <f t="shared" si="452"/>
        <v>0</v>
      </c>
      <c r="EH397" s="101">
        <f t="shared" si="453"/>
        <v>0</v>
      </c>
      <c r="EI397" s="101">
        <f t="shared" si="454"/>
        <v>0</v>
      </c>
      <c r="EJ397" s="101">
        <f t="shared" si="455"/>
        <v>0</v>
      </c>
      <c r="EK397" s="101">
        <f t="shared" si="456"/>
        <v>0</v>
      </c>
      <c r="EL397" s="101">
        <f t="shared" si="457"/>
        <v>0</v>
      </c>
      <c r="EM397" s="101">
        <f t="shared" si="458"/>
        <v>0</v>
      </c>
      <c r="EN397" s="101">
        <f t="shared" si="459"/>
        <v>0</v>
      </c>
      <c r="EO397" s="101">
        <f t="shared" si="460"/>
        <v>0</v>
      </c>
      <c r="EP397" s="101">
        <f t="shared" si="461"/>
        <v>0</v>
      </c>
      <c r="EQ397" s="101">
        <f t="shared" si="462"/>
        <v>0</v>
      </c>
    </row>
    <row r="398" spans="2:147" ht="21.75" customHeight="1" x14ac:dyDescent="0.45">
      <c r="B398" s="133" t="str">
        <f>IF(Data!B397&lt;&gt;"",Data!B397,"")</f>
        <v/>
      </c>
      <c r="C398" s="158" t="str">
        <f>IF(Data!C397&lt;&gt;"",Data!C397,"")</f>
        <v/>
      </c>
      <c r="D398" s="106" t="str">
        <f>IF(Data!D397&lt;&gt;"",Data!D397,"")</f>
        <v/>
      </c>
      <c r="E398" s="140">
        <f>IF(AND(I398=1,Data!T397=0),0,IF(I398=999,999,Data!T397))</f>
        <v>999</v>
      </c>
      <c r="F398" s="140" t="str">
        <f t="shared" si="463"/>
        <v/>
      </c>
      <c r="G398" s="140" t="str">
        <f>IF(Data!K397&lt;&gt;"",Data!K397,"")</f>
        <v/>
      </c>
      <c r="H398" s="141" t="str">
        <f>IF(Data!L397&lt;&gt;"",Data!L397,"")</f>
        <v/>
      </c>
      <c r="I398" s="63">
        <f>IF(Data!M397&lt;&gt;"",Data!M397,"")</f>
        <v>999</v>
      </c>
      <c r="J398" s="63">
        <f t="shared" si="464"/>
        <v>0</v>
      </c>
      <c r="L398" s="64" t="str">
        <f t="shared" si="465"/>
        <v/>
      </c>
      <c r="N398" s="63">
        <f t="shared" si="466"/>
        <v>0</v>
      </c>
      <c r="P398" s="64" t="str">
        <f t="shared" si="467"/>
        <v/>
      </c>
      <c r="R398" s="63">
        <f t="shared" si="468"/>
        <v>0</v>
      </c>
      <c r="S398" s="64" t="str">
        <f t="shared" si="469"/>
        <v/>
      </c>
      <c r="W398" s="310">
        <f t="shared" si="470"/>
        <v>999</v>
      </c>
      <c r="Y398" s="65">
        <f t="shared" si="471"/>
        <v>0</v>
      </c>
      <c r="Z398" s="65">
        <f t="shared" si="472"/>
        <v>0</v>
      </c>
      <c r="AA398" s="65">
        <f t="shared" si="473"/>
        <v>0</v>
      </c>
      <c r="AB398" s="65">
        <f t="shared" si="474"/>
        <v>0</v>
      </c>
      <c r="AC398" s="341">
        <f t="shared" si="475"/>
        <v>0</v>
      </c>
      <c r="AD398" s="65">
        <f t="shared" si="476"/>
        <v>0</v>
      </c>
      <c r="AE398" s="65">
        <f t="shared" si="477"/>
        <v>0</v>
      </c>
      <c r="AF398" s="65">
        <f t="shared" si="478"/>
        <v>0</v>
      </c>
      <c r="AG398" s="65">
        <f t="shared" si="479"/>
        <v>0</v>
      </c>
      <c r="AH398" s="65">
        <f t="shared" si="480"/>
        <v>0</v>
      </c>
      <c r="AI398" s="65">
        <f t="shared" si="481"/>
        <v>0</v>
      </c>
      <c r="AJ398" s="65">
        <f t="shared" si="482"/>
        <v>0</v>
      </c>
      <c r="AK398" s="65">
        <f t="shared" si="483"/>
        <v>0</v>
      </c>
      <c r="AL398" s="65">
        <f t="shared" si="484"/>
        <v>0</v>
      </c>
      <c r="AM398" s="65">
        <f t="shared" si="485"/>
        <v>0</v>
      </c>
      <c r="AN398" s="65">
        <f t="shared" si="486"/>
        <v>0</v>
      </c>
      <c r="AO398" s="65">
        <f t="shared" si="487"/>
        <v>0</v>
      </c>
      <c r="AP398" s="65">
        <f t="shared" si="488"/>
        <v>0</v>
      </c>
      <c r="AQ398" s="65">
        <f t="shared" si="489"/>
        <v>0</v>
      </c>
      <c r="AR398" s="65">
        <f t="shared" si="490"/>
        <v>0</v>
      </c>
      <c r="AS398" s="65">
        <f t="shared" si="491"/>
        <v>0</v>
      </c>
      <c r="AT398" s="65">
        <f t="shared" si="492"/>
        <v>0</v>
      </c>
      <c r="AU398" s="65">
        <f t="shared" si="493"/>
        <v>0</v>
      </c>
      <c r="AV398" s="65">
        <f t="shared" si="494"/>
        <v>0</v>
      </c>
      <c r="AW398" s="65">
        <f t="shared" si="495"/>
        <v>0</v>
      </c>
      <c r="AX398" s="65">
        <f t="shared" si="496"/>
        <v>0</v>
      </c>
      <c r="AY398" s="65">
        <f t="shared" si="497"/>
        <v>0</v>
      </c>
      <c r="AZ398" s="65">
        <f t="shared" si="498"/>
        <v>0</v>
      </c>
      <c r="BA398" s="65">
        <f t="shared" si="499"/>
        <v>0</v>
      </c>
      <c r="BB398" s="65">
        <f t="shared" si="500"/>
        <v>0</v>
      </c>
      <c r="BC398" s="65">
        <f t="shared" si="501"/>
        <v>0</v>
      </c>
      <c r="BD398" s="65">
        <f t="shared" si="502"/>
        <v>0</v>
      </c>
      <c r="BE398" s="65">
        <f t="shared" si="503"/>
        <v>0</v>
      </c>
      <c r="BF398" s="65">
        <f t="shared" si="504"/>
        <v>0</v>
      </c>
      <c r="BG398" s="65">
        <f t="shared" si="505"/>
        <v>0</v>
      </c>
      <c r="BI398" s="371">
        <v>2143</v>
      </c>
      <c r="BJ398" s="342">
        <v>20.016186528920556</v>
      </c>
      <c r="BK398" s="342">
        <v>26.077457685947039</v>
      </c>
      <c r="BL398" s="342">
        <v>29.10809326446028</v>
      </c>
      <c r="BM398" s="342">
        <v>32.138728842973521</v>
      </c>
      <c r="BN398" s="342">
        <v>38.200000000000003</v>
      </c>
      <c r="BO398" s="342">
        <v>46.015849649849933</v>
      </c>
      <c r="BP398" s="342">
        <v>49.923774474774902</v>
      </c>
      <c r="BQ398" s="342">
        <v>53.831699299699864</v>
      </c>
      <c r="BR398" s="342">
        <v>61.647548949549801</v>
      </c>
      <c r="BS398" s="65"/>
      <c r="BT398" s="371">
        <v>2143</v>
      </c>
      <c r="BU398" s="342">
        <v>128.20210090038586</v>
      </c>
      <c r="BV398" s="342">
        <v>134.90140060025723</v>
      </c>
      <c r="BW398" s="342">
        <v>138.25105045019296</v>
      </c>
      <c r="BX398" s="342">
        <v>141.60070030012864</v>
      </c>
      <c r="BY398" s="342">
        <v>148.30000000000001</v>
      </c>
      <c r="BZ398" s="342">
        <v>153.77641165941867</v>
      </c>
      <c r="CA398" s="342">
        <v>156.514617489128</v>
      </c>
      <c r="CB398" s="342">
        <v>159.25282331883733</v>
      </c>
      <c r="CC398" s="342">
        <v>164.72923497825596</v>
      </c>
      <c r="CE398" s="385">
        <v>114.25</v>
      </c>
      <c r="CF398" s="342">
        <v>15.45343055186917</v>
      </c>
      <c r="CG398" s="342">
        <v>16.902287034579448</v>
      </c>
      <c r="CH398" s="342">
        <v>17.626715275934586</v>
      </c>
      <c r="CI398" s="342">
        <v>18.351143517289721</v>
      </c>
      <c r="CJ398" s="342">
        <v>19.8</v>
      </c>
      <c r="CK398" s="342">
        <v>22.205899296977616</v>
      </c>
      <c r="CL398" s="342">
        <v>23.408848945466424</v>
      </c>
      <c r="CM398" s="342">
        <v>24.611798593955228</v>
      </c>
      <c r="CN398" s="342">
        <v>27.017697890932844</v>
      </c>
      <c r="CO398" s="342">
        <v>14.94929306437453</v>
      </c>
      <c r="CP398" s="342">
        <v>16.491195376249685</v>
      </c>
      <c r="CQ398" s="342">
        <v>17.262146532187266</v>
      </c>
      <c r="CR398" s="342">
        <v>18.033097688124844</v>
      </c>
      <c r="CS398" s="342">
        <v>19.574999999999999</v>
      </c>
      <c r="CT398" s="342">
        <v>22.100529648761032</v>
      </c>
      <c r="CU398" s="342">
        <v>23.363294473141551</v>
      </c>
      <c r="CV398" s="342">
        <v>24.626059297522069</v>
      </c>
      <c r="CW398" s="342">
        <v>27.151588946283098</v>
      </c>
      <c r="CY398" s="101">
        <f t="shared" si="506"/>
        <v>0</v>
      </c>
      <c r="CZ398" s="101">
        <f t="shared" si="507"/>
        <v>0</v>
      </c>
      <c r="DB398" s="101">
        <f t="shared" si="508"/>
        <v>0</v>
      </c>
      <c r="DD398" s="311">
        <f t="shared" si="509"/>
        <v>0</v>
      </c>
      <c r="DE398" s="311"/>
      <c r="DF398" s="101">
        <f t="shared" si="425"/>
        <v>0</v>
      </c>
      <c r="DG398" s="101">
        <f t="shared" si="426"/>
        <v>0</v>
      </c>
      <c r="DH398" s="101">
        <f t="shared" si="427"/>
        <v>0</v>
      </c>
      <c r="DI398" s="101">
        <f t="shared" si="428"/>
        <v>0</v>
      </c>
      <c r="DJ398" s="311">
        <f t="shared" si="429"/>
        <v>0</v>
      </c>
      <c r="DK398" s="311">
        <f t="shared" si="430"/>
        <v>0</v>
      </c>
      <c r="DL398" s="101">
        <f t="shared" si="431"/>
        <v>0</v>
      </c>
      <c r="DM398" s="101">
        <f t="shared" si="432"/>
        <v>0</v>
      </c>
      <c r="DN398" s="101">
        <f t="shared" si="433"/>
        <v>0</v>
      </c>
      <c r="DO398" s="101">
        <f t="shared" si="434"/>
        <v>0</v>
      </c>
      <c r="DP398" s="101">
        <f t="shared" si="435"/>
        <v>0</v>
      </c>
      <c r="DQ398" s="101">
        <f t="shared" si="436"/>
        <v>0</v>
      </c>
      <c r="DR398" s="101">
        <f t="shared" si="437"/>
        <v>0</v>
      </c>
      <c r="DS398" s="101">
        <f t="shared" si="438"/>
        <v>0</v>
      </c>
      <c r="DT398" s="101">
        <f t="shared" si="439"/>
        <v>0</v>
      </c>
      <c r="DU398" s="101">
        <f t="shared" si="440"/>
        <v>0</v>
      </c>
      <c r="DV398" s="101">
        <f t="shared" si="441"/>
        <v>0</v>
      </c>
      <c r="DW398" s="101">
        <f t="shared" si="442"/>
        <v>0</v>
      </c>
      <c r="DX398" s="311">
        <f t="shared" si="443"/>
        <v>0</v>
      </c>
      <c r="DY398" s="101">
        <f t="shared" si="444"/>
        <v>0</v>
      </c>
      <c r="DZ398" s="101">
        <f t="shared" si="445"/>
        <v>0</v>
      </c>
      <c r="EA398" s="101">
        <f t="shared" si="446"/>
        <v>0</v>
      </c>
      <c r="EB398" s="101">
        <f t="shared" si="447"/>
        <v>0</v>
      </c>
      <c r="EC398" s="101">
        <f t="shared" si="448"/>
        <v>0</v>
      </c>
      <c r="ED398" s="101">
        <f t="shared" si="449"/>
        <v>0</v>
      </c>
      <c r="EE398" s="101">
        <f t="shared" si="450"/>
        <v>0</v>
      </c>
      <c r="EF398" s="101">
        <f t="shared" si="451"/>
        <v>0</v>
      </c>
      <c r="EG398" s="101">
        <f t="shared" si="452"/>
        <v>0</v>
      </c>
      <c r="EH398" s="101">
        <f t="shared" si="453"/>
        <v>0</v>
      </c>
      <c r="EI398" s="101">
        <f t="shared" si="454"/>
        <v>0</v>
      </c>
      <c r="EJ398" s="101">
        <f t="shared" si="455"/>
        <v>0</v>
      </c>
      <c r="EK398" s="101">
        <f t="shared" si="456"/>
        <v>0</v>
      </c>
      <c r="EL398" s="101">
        <f t="shared" si="457"/>
        <v>0</v>
      </c>
      <c r="EM398" s="101">
        <f t="shared" si="458"/>
        <v>0</v>
      </c>
      <c r="EN398" s="101">
        <f t="shared" si="459"/>
        <v>0</v>
      </c>
      <c r="EO398" s="101">
        <f t="shared" si="460"/>
        <v>0</v>
      </c>
      <c r="EP398" s="101">
        <f t="shared" si="461"/>
        <v>0</v>
      </c>
      <c r="EQ398" s="101">
        <f t="shared" si="462"/>
        <v>0</v>
      </c>
    </row>
    <row r="399" spans="2:147" ht="21.75" customHeight="1" x14ac:dyDescent="0.45">
      <c r="B399" s="133" t="str">
        <f>IF(Data!B398&lt;&gt;"",Data!B398,"")</f>
        <v/>
      </c>
      <c r="C399" s="158" t="str">
        <f>IF(Data!C398&lt;&gt;"",Data!C398,"")</f>
        <v/>
      </c>
      <c r="D399" s="106" t="str">
        <f>IF(Data!D398&lt;&gt;"",Data!D398,"")</f>
        <v/>
      </c>
      <c r="E399" s="140">
        <f>IF(AND(I399=1,Data!T398=0),0,IF(I399=999,999,Data!T398))</f>
        <v>999</v>
      </c>
      <c r="F399" s="140" t="str">
        <f t="shared" si="463"/>
        <v/>
      </c>
      <c r="G399" s="140" t="str">
        <f>IF(Data!K398&lt;&gt;"",Data!K398,"")</f>
        <v/>
      </c>
      <c r="H399" s="141" t="str">
        <f>IF(Data!L398&lt;&gt;"",Data!L398,"")</f>
        <v/>
      </c>
      <c r="I399" s="63">
        <f>IF(Data!M398&lt;&gt;"",Data!M398,"")</f>
        <v>999</v>
      </c>
      <c r="J399" s="63">
        <f t="shared" si="464"/>
        <v>0</v>
      </c>
      <c r="L399" s="64" t="str">
        <f t="shared" si="465"/>
        <v/>
      </c>
      <c r="N399" s="63">
        <f t="shared" si="466"/>
        <v>0</v>
      </c>
      <c r="P399" s="64" t="str">
        <f t="shared" si="467"/>
        <v/>
      </c>
      <c r="R399" s="63">
        <f t="shared" si="468"/>
        <v>0</v>
      </c>
      <c r="S399" s="64" t="str">
        <f t="shared" si="469"/>
        <v/>
      </c>
      <c r="W399" s="310">
        <f t="shared" si="470"/>
        <v>999</v>
      </c>
      <c r="Y399" s="65">
        <f t="shared" si="471"/>
        <v>0</v>
      </c>
      <c r="Z399" s="65">
        <f t="shared" si="472"/>
        <v>0</v>
      </c>
      <c r="AA399" s="65">
        <f t="shared" si="473"/>
        <v>0</v>
      </c>
      <c r="AB399" s="65">
        <f t="shared" si="474"/>
        <v>0</v>
      </c>
      <c r="AC399" s="341">
        <f t="shared" si="475"/>
        <v>0</v>
      </c>
      <c r="AD399" s="65">
        <f t="shared" si="476"/>
        <v>0</v>
      </c>
      <c r="AE399" s="65">
        <f t="shared" si="477"/>
        <v>0</v>
      </c>
      <c r="AF399" s="65">
        <f t="shared" si="478"/>
        <v>0</v>
      </c>
      <c r="AG399" s="65">
        <f t="shared" si="479"/>
        <v>0</v>
      </c>
      <c r="AH399" s="65">
        <f t="shared" si="480"/>
        <v>0</v>
      </c>
      <c r="AI399" s="65">
        <f t="shared" si="481"/>
        <v>0</v>
      </c>
      <c r="AJ399" s="65">
        <f t="shared" si="482"/>
        <v>0</v>
      </c>
      <c r="AK399" s="65">
        <f t="shared" si="483"/>
        <v>0</v>
      </c>
      <c r="AL399" s="65">
        <f t="shared" si="484"/>
        <v>0</v>
      </c>
      <c r="AM399" s="65">
        <f t="shared" si="485"/>
        <v>0</v>
      </c>
      <c r="AN399" s="65">
        <f t="shared" si="486"/>
        <v>0</v>
      </c>
      <c r="AO399" s="65">
        <f t="shared" si="487"/>
        <v>0</v>
      </c>
      <c r="AP399" s="65">
        <f t="shared" si="488"/>
        <v>0</v>
      </c>
      <c r="AQ399" s="65">
        <f t="shared" si="489"/>
        <v>0</v>
      </c>
      <c r="AR399" s="65">
        <f t="shared" si="490"/>
        <v>0</v>
      </c>
      <c r="AS399" s="65">
        <f t="shared" si="491"/>
        <v>0</v>
      </c>
      <c r="AT399" s="65">
        <f t="shared" si="492"/>
        <v>0</v>
      </c>
      <c r="AU399" s="65">
        <f t="shared" si="493"/>
        <v>0</v>
      </c>
      <c r="AV399" s="65">
        <f t="shared" si="494"/>
        <v>0</v>
      </c>
      <c r="AW399" s="65">
        <f t="shared" si="495"/>
        <v>0</v>
      </c>
      <c r="AX399" s="65">
        <f t="shared" si="496"/>
        <v>0</v>
      </c>
      <c r="AY399" s="65">
        <f t="shared" si="497"/>
        <v>0</v>
      </c>
      <c r="AZ399" s="65">
        <f t="shared" si="498"/>
        <v>0</v>
      </c>
      <c r="BA399" s="65">
        <f t="shared" si="499"/>
        <v>0</v>
      </c>
      <c r="BB399" s="65">
        <f t="shared" si="500"/>
        <v>0</v>
      </c>
      <c r="BC399" s="65">
        <f t="shared" si="501"/>
        <v>0</v>
      </c>
      <c r="BD399" s="65">
        <f t="shared" si="502"/>
        <v>0</v>
      </c>
      <c r="BE399" s="65">
        <f t="shared" si="503"/>
        <v>0</v>
      </c>
      <c r="BF399" s="65">
        <f t="shared" si="504"/>
        <v>0</v>
      </c>
      <c r="BG399" s="65">
        <f t="shared" si="505"/>
        <v>0</v>
      </c>
      <c r="BI399" s="371">
        <v>2144</v>
      </c>
      <c r="BJ399" s="342">
        <v>20.256679393209335</v>
      </c>
      <c r="BK399" s="342">
        <v>26.371119595472891</v>
      </c>
      <c r="BL399" s="342">
        <v>29.428339696604674</v>
      </c>
      <c r="BM399" s="342">
        <v>32.48555979773645</v>
      </c>
      <c r="BN399" s="342">
        <v>38.6</v>
      </c>
      <c r="BO399" s="342">
        <v>46.309511559375785</v>
      </c>
      <c r="BP399" s="342">
        <v>50.164267339063677</v>
      </c>
      <c r="BQ399" s="342">
        <v>54.019023118751576</v>
      </c>
      <c r="BR399" s="342">
        <v>61.72853467812736</v>
      </c>
      <c r="BS399" s="65"/>
      <c r="BT399" s="371">
        <v>2144</v>
      </c>
      <c r="BU399" s="342">
        <v>128.70210090038586</v>
      </c>
      <c r="BV399" s="342">
        <v>135.40140060025723</v>
      </c>
      <c r="BW399" s="342">
        <v>138.75105045019296</v>
      </c>
      <c r="BX399" s="342">
        <v>142.10070030012864</v>
      </c>
      <c r="BY399" s="342">
        <v>148.80000000000001</v>
      </c>
      <c r="BZ399" s="342">
        <v>154.17007356894453</v>
      </c>
      <c r="CA399" s="342">
        <v>156.85511035341679</v>
      </c>
      <c r="CB399" s="342">
        <v>159.54014713788902</v>
      </c>
      <c r="CC399" s="342">
        <v>164.91022070683354</v>
      </c>
      <c r="CE399" s="385">
        <v>114.5</v>
      </c>
      <c r="CF399" s="342">
        <v>15.513553767941364</v>
      </c>
      <c r="CG399" s="342">
        <v>16.975702511960911</v>
      </c>
      <c r="CH399" s="342">
        <v>17.706776883970683</v>
      </c>
      <c r="CI399" s="342">
        <v>18.437851255980455</v>
      </c>
      <c r="CJ399" s="342">
        <v>19.899999999999999</v>
      </c>
      <c r="CK399" s="342">
        <v>22.319191558286885</v>
      </c>
      <c r="CL399" s="342">
        <v>23.52878733743033</v>
      </c>
      <c r="CM399" s="342">
        <v>24.738383116573768</v>
      </c>
      <c r="CN399" s="342">
        <v>27.157574674860651</v>
      </c>
      <c r="CO399" s="342">
        <v>15.024293064374529</v>
      </c>
      <c r="CP399" s="342">
        <v>16.566195376249684</v>
      </c>
      <c r="CQ399" s="342">
        <v>17.337146532187262</v>
      </c>
      <c r="CR399" s="342">
        <v>18.108097688124843</v>
      </c>
      <c r="CS399" s="342">
        <v>19.649999999999999</v>
      </c>
      <c r="CT399" s="342">
        <v>22.20211417137957</v>
      </c>
      <c r="CU399" s="342">
        <v>23.478171257069356</v>
      </c>
      <c r="CV399" s="342">
        <v>24.754228342759141</v>
      </c>
      <c r="CW399" s="342">
        <v>27.306342514138713</v>
      </c>
      <c r="CY399" s="101">
        <f t="shared" si="506"/>
        <v>0</v>
      </c>
      <c r="CZ399" s="101">
        <f t="shared" si="507"/>
        <v>0</v>
      </c>
      <c r="DB399" s="101">
        <f t="shared" si="508"/>
        <v>0</v>
      </c>
      <c r="DD399" s="311">
        <f t="shared" si="509"/>
        <v>0</v>
      </c>
      <c r="DE399" s="311"/>
      <c r="DF399" s="101">
        <f t="shared" ref="DF399:DF462" si="510">IF(AND(D399=1,CZ399=5),1,0)</f>
        <v>0</v>
      </c>
      <c r="DG399" s="101">
        <f t="shared" ref="DG399:DG462" si="511">IF(AND(D399=1,CZ399=4),1,0)</f>
        <v>0</v>
      </c>
      <c r="DH399" s="101">
        <f t="shared" ref="DH399:DH462" si="512">IF(AND(D399=1,CZ399=3),1,0)</f>
        <v>0</v>
      </c>
      <c r="DI399" s="101">
        <f t="shared" ref="DI399:DI462" si="513">IF(AND(D399=1,CZ399=2),1,0)</f>
        <v>0</v>
      </c>
      <c r="DJ399" s="311">
        <f t="shared" ref="DJ399:DJ462" si="514">IF(AND(D399=1,CZ399=1),1,0)</f>
        <v>0</v>
      </c>
      <c r="DK399" s="311">
        <f t="shared" ref="DK399:DK462" si="515">IF(AND(D399=1,CZ399=0),1,0)</f>
        <v>0</v>
      </c>
      <c r="DL399" s="101">
        <f t="shared" ref="DL399:DL462" si="516">IF(AND(D399=1,DB399=5),1,0)</f>
        <v>0</v>
      </c>
      <c r="DM399" s="101">
        <f t="shared" ref="DM399:DM462" si="517">IF(AND(D399=1,DB399=4),1,0)</f>
        <v>0</v>
      </c>
      <c r="DN399" s="101">
        <f t="shared" ref="DN399:DN462" si="518">IF(AND(D399=1,DB399=3),1,0)</f>
        <v>0</v>
      </c>
      <c r="DO399" s="101">
        <f t="shared" ref="DO399:DO462" si="519">IF(AND(D399=1,DB399=2),1,0)</f>
        <v>0</v>
      </c>
      <c r="DP399" s="101">
        <f t="shared" ref="DP399:DP462" si="520">IF(AND(D399=1,DB399=1),1,0)</f>
        <v>0</v>
      </c>
      <c r="DQ399" s="101">
        <f t="shared" ref="DQ399:DQ462" si="521">IF(AND(D399=1,DB399=0),1,0)</f>
        <v>0</v>
      </c>
      <c r="DR399" s="101">
        <f t="shared" ref="DR399:DR462" si="522">IF(AND(D399=1,DD399=6),1,0)</f>
        <v>0</v>
      </c>
      <c r="DS399" s="101">
        <f t="shared" ref="DS399:DS462" si="523">IF(AND(D399=1,DD399=5),1,0)</f>
        <v>0</v>
      </c>
      <c r="DT399" s="101">
        <f t="shared" ref="DT399:DT462" si="524">IF(AND(D399=1,DD399=4),1,0)</f>
        <v>0</v>
      </c>
      <c r="DU399" s="101">
        <f t="shared" ref="DU399:DU462" si="525">IF(AND(D399=1,DD399=3),1,0)</f>
        <v>0</v>
      </c>
      <c r="DV399" s="101">
        <f t="shared" ref="DV399:DV462" si="526">IF(AND(D399=1,DD399=2),1,0)</f>
        <v>0</v>
      </c>
      <c r="DW399" s="101">
        <f t="shared" ref="DW399:DW462" si="527">IF(AND(D399=1,DD399=1),1,0)</f>
        <v>0</v>
      </c>
      <c r="DX399" s="311">
        <f t="shared" ref="DX399:DX462" si="528">IF(AND(D399=1,DD399=0),1,0)</f>
        <v>0</v>
      </c>
      <c r="DY399" s="101">
        <f t="shared" ref="DY399:DY462" si="529">IF(AND(D399=2,CZ399=5),1,0)</f>
        <v>0</v>
      </c>
      <c r="DZ399" s="101">
        <f t="shared" ref="DZ399:DZ462" si="530">IF(AND(D399=2,CZ399=4),1,0)</f>
        <v>0</v>
      </c>
      <c r="EA399" s="101">
        <f t="shared" ref="EA399:EA462" si="531">IF(AND(D399=2,CZ399=3),1,0)</f>
        <v>0</v>
      </c>
      <c r="EB399" s="101">
        <f t="shared" ref="EB399:EB462" si="532">IF(AND(D399=2,CZ399=2),1,0)</f>
        <v>0</v>
      </c>
      <c r="EC399" s="101">
        <f t="shared" ref="EC399:EC462" si="533">IF(AND(D399=2,CZ399=1),1,0)</f>
        <v>0</v>
      </c>
      <c r="ED399" s="101">
        <f t="shared" ref="ED399:ED462" si="534">IF(AND(D399=2,CZ399=0),1,0)</f>
        <v>0</v>
      </c>
      <c r="EE399" s="101">
        <f t="shared" ref="EE399:EE462" si="535">IF(AND(D399=2,DB399=5),1,0)</f>
        <v>0</v>
      </c>
      <c r="EF399" s="101">
        <f t="shared" ref="EF399:EF462" si="536">IF(AND(D399=2,DB399=4),1,0)</f>
        <v>0</v>
      </c>
      <c r="EG399" s="101">
        <f t="shared" ref="EG399:EG462" si="537">IF(AND(D399=2,DB399=3),1,0)</f>
        <v>0</v>
      </c>
      <c r="EH399" s="101">
        <f t="shared" ref="EH399:EH462" si="538">IF(AND(D399=2,DB399=2),1,0)</f>
        <v>0</v>
      </c>
      <c r="EI399" s="101">
        <f t="shared" ref="EI399:EI462" si="539">IF(AND(D399=2,DB399=1),1,0)</f>
        <v>0</v>
      </c>
      <c r="EJ399" s="101">
        <f t="shared" ref="EJ399:EJ462" si="540">IF(AND(D399=2,DB399=0),1,0)</f>
        <v>0</v>
      </c>
      <c r="EK399" s="101">
        <f t="shared" ref="EK399:EK462" si="541">IF(AND(D399=2,DD399=6),1,0)</f>
        <v>0</v>
      </c>
      <c r="EL399" s="101">
        <f t="shared" ref="EL399:EL462" si="542">IF(AND(D399=2,DD399=5),1,0)</f>
        <v>0</v>
      </c>
      <c r="EM399" s="101">
        <f t="shared" ref="EM399:EM462" si="543">IF(AND(D399=2,DD399=4),1,0)</f>
        <v>0</v>
      </c>
      <c r="EN399" s="101">
        <f t="shared" ref="EN399:EN462" si="544">IF(AND(D399=2,DD399=3),1,0)</f>
        <v>0</v>
      </c>
      <c r="EO399" s="101">
        <f t="shared" ref="EO399:EO462" si="545">IF(AND(D399=2,DD399=2),1,0)</f>
        <v>0</v>
      </c>
      <c r="EP399" s="101">
        <f t="shared" ref="EP399:EP462" si="546">IF(AND(D399=2,DD399=1),1,0)</f>
        <v>0</v>
      </c>
      <c r="EQ399" s="101">
        <f t="shared" ref="EQ399:EQ462" si="547">IF(AND(D399=2,DD399=0),1,0)</f>
        <v>0</v>
      </c>
    </row>
    <row r="400" spans="2:147" ht="21.75" customHeight="1" x14ac:dyDescent="0.45">
      <c r="B400" s="133" t="str">
        <f>IF(Data!B399&lt;&gt;"",Data!B399,"")</f>
        <v/>
      </c>
      <c r="C400" s="158" t="str">
        <f>IF(Data!C399&lt;&gt;"",Data!C399,"")</f>
        <v/>
      </c>
      <c r="D400" s="106" t="str">
        <f>IF(Data!D399&lt;&gt;"",Data!D399,"")</f>
        <v/>
      </c>
      <c r="E400" s="140">
        <f>IF(AND(I400=1,Data!T399=0),0,IF(I400=999,999,Data!T399))</f>
        <v>999</v>
      </c>
      <c r="F400" s="140" t="str">
        <f t="shared" ref="F400:F463" si="548">IF(D400 = "","",IF(E400=999,999,E400/12))</f>
        <v/>
      </c>
      <c r="G400" s="140" t="str">
        <f>IF(Data!K399&lt;&gt;"",Data!K399,"")</f>
        <v/>
      </c>
      <c r="H400" s="141" t="str">
        <f>IF(Data!L399&lt;&gt;"",Data!L399,"")</f>
        <v/>
      </c>
      <c r="I400" s="63">
        <f>IF(Data!M399&lt;&gt;"",Data!M399,"")</f>
        <v>999</v>
      </c>
      <c r="J400" s="63">
        <f t="shared" ref="J400:J463" si="549">IF(OR(OR(OR(D400=0,I400=0),G400=0),Y400=0),0,ROUND(G400*100/Y400,0))</f>
        <v>0</v>
      </c>
      <c r="L400" s="64" t="str">
        <f t="shared" ref="L400:L463" si="550">IF(D400 = "","",IF(OR(OR(OR(OR(OR(D400=0),D400&gt;2),I400=999),G400=0),J400=0),"ไม่ทราบค่า",IF(G400&gt;AH400,"น้ำหนักมากกว่าเกณฑ์",IF(G400&gt;AG400,"น้ำหนักค่อนข้างมาก",IF(G400&gt;=AF400,"น้ำหนักตามเกณฑ์",IF(G400&gt;=AE400,"น้ำหนักค่อนข้างน้อย","น้ำหนักน้อยกว่าเกณฑ์"))))))</f>
        <v/>
      </c>
      <c r="N400" s="63">
        <f t="shared" ref="N400:N463" si="551">IF(OR(OR(OR(D400=0,I400=0),H400=0),Z400=0),0,ROUND(H400*100/Z400,0))</f>
        <v>0</v>
      </c>
      <c r="P400" s="64" t="str">
        <f t="shared" ref="P400:P463" si="552">IF(D400 = "","",IF(OR(OR(OR(OR(OR(D400=0),D400&gt;2),H400=0),I400=999),N400=0),"ไม่ทราบค่า",IF(H400&gt;AN400,"สูงกว่าเกณฑ์",IF(H400&gt;AM400,"ค่อนข้างสูง",IF(H400&gt;=AL400,"ส่วนสูงตามเกณฑ์",IF(H400&gt;=AK400,"ค่อนข้างเตี้ย","เตี้ย"))))))</f>
        <v/>
      </c>
      <c r="R400" s="63">
        <f t="shared" ref="R400:R463" si="553">IF(OR(OR(OR(OR(OR(D400=0,G400=0),H400=0),H400&lt;49),AA400=999),AA400=0),0,ROUND(G400*100/AA400,0))</f>
        <v>0</v>
      </c>
      <c r="S400" s="64" t="str">
        <f t="shared" ref="S400:S463" si="554">IF(D400 = "","",IF(OR(OR(OR(OR(OR(OR(D400=0,D400&gt;2),G400=0),H400=0),H400&lt;49),R400=0),AA400=0),"ไม่ทราบค่า",IF(G400&gt;AU400,"อ้วน",IF(G400&gt;AT400,"เริ่มอ้วน",IF(G400&gt;AS400,"ท้วม",IF(G400&gt;=AR400,"สมส่วน",IF(G400&gt;=AQ400,"ค่อนข้างผอม","ผอม")))))))</f>
        <v/>
      </c>
      <c r="W400" s="310">
        <f t="shared" ref="W400:W463" si="555">ROUND(E400+(D400*1000),0)</f>
        <v>999</v>
      </c>
      <c r="Y400" s="65">
        <f t="shared" ref="Y400:Y463" si="556">IF(OR(OR(OR(OR(D400=0,D400&gt;2),W400=0),AND(D400=1,W400&gt;1239),AND(D400=2,W400&gt;2239))),0,VLOOKUP($W400,$BI$15:$BR$494,6))</f>
        <v>0</v>
      </c>
      <c r="Z400" s="65">
        <f t="shared" ref="Z400:Z463" si="557">IF(OR(OR(OR(OR(D400=0,D400&gt;2),W400=0),AND(D400=1,W400&gt;1239),AND(D400=2,W400&gt;2239))),0,VLOOKUP($W400,$BT$15:$CC$494,6))</f>
        <v>0</v>
      </c>
      <c r="AA400" s="65">
        <f t="shared" ref="AA400:AA463" si="558">IF(AC400&gt;0,AC400,AB400)</f>
        <v>0</v>
      </c>
      <c r="AB400" s="65">
        <f t="shared" ref="AB400:AB463" si="559">IF(OR(OR(OR(D400=0,H400=0),G400=0),H400&lt;49),0,IF(AND(D400=1,E400=999,H400&lt;85),VLOOKUP($H400,$CE$15:$CN$219,6),IF(AND(D400=2,E400=999,H400&lt;85),VLOOKUP($H400,$CE$15:$CW$219,15),IF(AND(D400=1,E400=999,H400&gt;=85,H400&lt;=180),VLOOKUP($H400,$CE$221:$CN$661,6),IF(AND(D400=2,E400=999,H400&gt;=85,H400&lt;=170),VLOOKUP($H400,$CE$221:$CW$621,15),0)))))</f>
        <v>0</v>
      </c>
      <c r="AC400" s="341">
        <f t="shared" ref="AC400:AC463" si="560">IF(OR(OR(OR(OR(D400=0,H400=0),G400=0),H400&lt;49),E400=999),0,IF(AND(D400=1,E400&lt;24,H400&lt;=100),VLOOKUP($H400,$CE$15:$CN$219,6),IF(AND(D400=2,E400&lt;24,H400&lt;=100),VLOOKUP($H400,$CE$15:$CW$219,15),IF(AND(D400=1,E400&gt;=24,H400&gt;=70,H400&lt;=180),VLOOKUP($H400,$CE$221:$CN$661,6),IF(AND(D400=2,E400&gt;=24,H400&gt;=70,H400&lt;=170),VLOOKUP($H400,$CE$221:$CW$621,15),0)))))</f>
        <v>0</v>
      </c>
      <c r="AD400" s="65">
        <f t="shared" ref="AD400:AD463" si="561">IF(OR(OR(OR(OR(D400=0,D400&gt;2),W400=0),AND(D400=1,W400&gt;1239),AND(D400=2,W400&gt;2239))),0,VLOOKUP($W400,$BI$15:$BR$494,2))</f>
        <v>0</v>
      </c>
      <c r="AE400" s="65">
        <f t="shared" ref="AE400:AE463" si="562">IF(OR(OR(OR(OR(D400=0,D400&gt;2),W400=0),AND(D400=1,W400&gt;1239),AND(D400=2,W400&gt;2239))),0,VLOOKUP($W400,$BI$15:$BR$494,3))</f>
        <v>0</v>
      </c>
      <c r="AF400" s="65">
        <f t="shared" ref="AF400:AF463" si="563">IF(OR(OR(OR(OR(D400=0,D400&gt;2),W400=0),AND(D400=1,W400&gt;1239),AND(D400=2,W400&gt;2239))),0,VLOOKUP($W400,$BI$15:$BR$494,4))</f>
        <v>0</v>
      </c>
      <c r="AG400" s="65">
        <f t="shared" ref="AG400:AG463" si="564">IF(OR(OR(OR(OR(D400=0,D400&gt;2),W400=0),AND(D400=1,W400&gt;1239),AND(D400=2,W400&gt;2239))),0,VLOOKUP($W400,$BI$15:$BR$494,8))</f>
        <v>0</v>
      </c>
      <c r="AH400" s="65">
        <f t="shared" ref="AH400:AH463" si="565">IF(OR(OR(OR(OR(D400=0,D400&gt;2),W400=0),AND(D400=1,W400&gt;1239),AND(D400=2,W400&gt;2239))),0,VLOOKUP($W400,$BI$15:$BR$494,9))</f>
        <v>0</v>
      </c>
      <c r="AI400" s="65">
        <f t="shared" ref="AI400:AI463" si="566">IF(OR(OR(OR(OR(D400=0,D400&gt;2),W400=0),AND(D400=1,W400&gt;1239),AND(D400=2,W400&gt;2239))),0,VLOOKUP($W400,$BI$15:$BR$494,10))</f>
        <v>0</v>
      </c>
      <c r="AJ400" s="65">
        <f t="shared" ref="AJ400:AJ463" si="567">IF(OR(OR(OR(OR(D400=0,D400&gt;2),W400=0),AND(D400=1,W400&gt;1239),AND(D400=2,W400&gt;2239))),0,VLOOKUP($W400,$BT$15:$CC$494,2))</f>
        <v>0</v>
      </c>
      <c r="AK400" s="65">
        <f t="shared" ref="AK400:AK463" si="568">IF(OR(OR(OR(OR(D400=0,D400&gt;2),W400=0),AND(D400=1,W400&gt;1239),AND(D400=2,W400&gt;2239))),0,VLOOKUP($W400,$BT$15:$CC$494,3))</f>
        <v>0</v>
      </c>
      <c r="AL400" s="65">
        <f t="shared" ref="AL400:AL463" si="569">IF(OR(OR(OR(OR(D400=0,D400&gt;2),W400=0),AND(D400=1,W400&gt;1239),AND(D400=2,W400&gt;2239))),0,VLOOKUP($W400,$BT$15:$CC$494,4))</f>
        <v>0</v>
      </c>
      <c r="AM400" s="65">
        <f t="shared" ref="AM400:AM463" si="570">IF(OR(OR(OR(OR(D400=0,D400&gt;2),W400=0),AND(D400=1,W400&gt;1239),AND(D400=2,W400&gt;2239))),0,VLOOKUP($W400,$BT$15:$CC$494,8))</f>
        <v>0</v>
      </c>
      <c r="AN400" s="65">
        <f t="shared" ref="AN400:AN463" si="571">IF(OR(OR(OR(OR(D400=0,D400&gt;2),W400=0),AND(D400=1,W400&gt;1239),AND(D400=2,W400&gt;2239))),0,VLOOKUP($W400,$BT$15:$CC$494,9))</f>
        <v>0</v>
      </c>
      <c r="AO400" s="65">
        <f t="shared" ref="AO400:AO463" si="572">IF(OR(OR(OR(OR(D400=0,D400&gt;2),W400=0),AND(D400=1,W400&gt;1239),AND(D400=2,W400&gt;2239))),0,VLOOKUP($W400,$BT$15:$CC$494,10))</f>
        <v>0</v>
      </c>
      <c r="AP400" s="65">
        <f t="shared" ref="AP400:AP463" si="573">IF(AW400&gt;0,AW400,AV400)</f>
        <v>0</v>
      </c>
      <c r="AQ400" s="65">
        <f t="shared" ref="AQ400:AQ463" si="574">IF(AY400&gt;0,AY400,AX400)</f>
        <v>0</v>
      </c>
      <c r="AR400" s="65">
        <f t="shared" ref="AR400:AR463" si="575">IF(BA400&gt;0,BA400,AZ400)</f>
        <v>0</v>
      </c>
      <c r="AS400" s="65">
        <f t="shared" ref="AS400:AS463" si="576">IF(BC400&gt;0,BC400,BB400)</f>
        <v>0</v>
      </c>
      <c r="AT400" s="65">
        <f t="shared" ref="AT400:AT463" si="577">IF(BE400&gt;0,BE400,BD400)</f>
        <v>0</v>
      </c>
      <c r="AU400" s="65">
        <f t="shared" ref="AU400:AU463" si="578">IF(BG400&gt;0,BG400,BF400)</f>
        <v>0</v>
      </c>
      <c r="AV400" s="65">
        <f t="shared" ref="AV400:AV463" si="579">IF(OR(OR(OR(D400=0,H400=0),G400=0),H400&lt;49),0,IF(AND(D400=1,E400=999,H400&lt;85),VLOOKUP($H400,$CE$15:$CN$219,2),IF(AND(D400=2,E400=999,H400&lt;85),VLOOKUP($H400,$CE$15:$CW$219,11),IF(AND(D400=1,E400=999,H400&gt;=85,H400&lt;=180),VLOOKUP($H400,$CE$221:$CN$661,2),IF(AND(D400=2,E400=999,H400&gt;=85,H400&lt;=170),VLOOKUP($H400,$CE$221:$CW$621,11),0)))))</f>
        <v>0</v>
      </c>
      <c r="AW400" s="65">
        <f t="shared" ref="AW400:AW463" si="580">IF(OR(OR(OR(OR(D400=0,H400=0),G400=0),H400&lt;49),E400=999),0,IF(AND(D400=1,E400&lt;24,H400&lt;=100),VLOOKUP($H400,$CE$15:$CN$219,2),IF(AND(D400=2,E400&lt;24,H400&lt;=100),VLOOKUP($H400,$CE$15:$CW$219,11),IF(AND(D400=1,E400&gt;=24,H400&gt;=70,H400&lt;=180),VLOOKUP($H400,$CE$221:$CN$661,2),IF(AND(D400=2,E400&gt;=24,H400&gt;=70,H400&lt;=170),VLOOKUP($H400,$CE$221:$CW$621,11),0)))))</f>
        <v>0</v>
      </c>
      <c r="AX400" s="65">
        <f t="shared" ref="AX400:AX463" si="581">IF(OR(OR(OR(D400=0,H400=0),G400=0),H400&lt;49),0,IF(AND(D400=1,E400=999,H400&lt;85),VLOOKUP($H400,$CE$15:$CN$219,3),IF(AND(D400=2,E400=999,H400&lt;85),VLOOKUP($H400,$CE$15:$CW$219,12),IF(AND(D400=1,E400=999,H400&gt;=85,H400&lt;=180),VLOOKUP($H400,$CE$221:$CN$661,3),IF(AND(D400=2,E400=999,H400&gt;=85,H400&lt;=170),VLOOKUP($H400,$CE$221:$CW$621,12),0)))))</f>
        <v>0</v>
      </c>
      <c r="AY400" s="65">
        <f t="shared" ref="AY400:AY463" si="582">IF(OR(OR(OR(OR(D400=0,H400=0),G400=0),H400&lt;49),E400=999),0,IF(AND(D400=1,E400&lt;24,H400&lt;=100),VLOOKUP($H400,$CE$15:$CN$219,3),IF(AND(D400=2,E400&lt;24,H400&lt;=100),VLOOKUP($H400,$CE$15:$CW$219,12),IF(AND(D400=1,E400&gt;=24,H400&gt;=70,H400&lt;=180),VLOOKUP($H400,$CE$221:$CN$661,3),IF(AND(D400=2,E400&gt;=24,H400&gt;=70,H400&lt;=170),VLOOKUP($H400,$CE$221:$CW$621,12),0)))))</f>
        <v>0</v>
      </c>
      <c r="AZ400" s="65">
        <f t="shared" ref="AZ400:AZ463" si="583">IF(OR(OR(OR(D400=0,H400=0),G400=0),H400&lt;49),0,IF(AND(D400=1,E400=999,H400&lt;85),VLOOKUP($H400,$CE$15:$CN$219,4),IF(AND(D400=2,E400=999,H400&lt;85),VLOOKUP($H400,$CE$15:$CW$219,13),IF(AND(D400=1,E400=999,H400&gt;=85,H400&lt;=180),VLOOKUP($H400,$CE$221:$CN$661,4),IF(AND(D400=2,E400=999,H400&gt;=85,H400&lt;=170),VLOOKUP($H400,$CE$221:$CW$621,13 ),0)))))</f>
        <v>0</v>
      </c>
      <c r="BA400" s="65">
        <f t="shared" ref="BA400:BA463" si="584">IF(OR(OR(OR(OR(D400=0,H400=0),G400=0),H400&lt;49),E400=999),0,IF(AND(D400=1,E400&lt;24,H400&lt;=100),VLOOKUP($H400,$CE$15:$CN$219,4),IF(AND(D400=2,E400&lt;24,H400&lt;=100),VLOOKUP($H400,$CE$15:$CW$219,13),IF(AND(D400=1,E400&gt;=24,H400&gt;=70,H400&lt;=180),VLOOKUP($H400,$CE$221:$CN$661,4),IF(AND(D400=2,E400&gt;=24,H400&gt;=70,H400&lt;=170),VLOOKUP($H400,$CE$221:$CW$621,13 ),"0")))))</f>
        <v>0</v>
      </c>
      <c r="BB400" s="65">
        <f t="shared" ref="BB400:BB463" si="585">IF(OR(OR(OR(D400=0,H400=0),G400=0),H400&lt;49),0,IF(AND(D400=1,E400=999,H400&lt;85),VLOOKUP($H400,$CE$15:$CN$219,8),IF(AND(D400=2,E400=999,H400&lt;85),VLOOKUP($H400,$CE$15:$CW$219,17),IF(AND(D400=1,E400=999,H400&gt;=85,H400&lt;=180),VLOOKUP($H400,$CE$221:$CN$661,8),IF(AND(D400=2,E400=999,H400&gt;=85,H400&lt;=170),VLOOKUP($H400,$CE$221:$CW$621,17 ),0)))))</f>
        <v>0</v>
      </c>
      <c r="BC400" s="65">
        <f t="shared" ref="BC400:BC463" si="586">IF(OR(OR(OR(OR(D400=0,H400=0),G400=0),H400&lt;49),E400=999),0,IF(AND(D400=1,E400&lt;24,H400&lt;=100),VLOOKUP($H400,$CE$15:$CN$219,8),IF(AND(D400=2,E400&lt;24,H400&lt;=100),VLOOKUP($H400,$CE$15:$CW$219,17),IF(AND(D400=1,E400&gt;=24,H400&gt;=70,H400&lt;=180),VLOOKUP($H400,$CE$221:$CN$661,8),IF(AND(D400=2,E400&gt;=24,H400&gt;=70,H400&lt;=170),VLOOKUP($H400,$CE$221:$CW$621,17 ),0)))))</f>
        <v>0</v>
      </c>
      <c r="BD400" s="65">
        <f t="shared" ref="BD400:BD463" si="587">IF(OR(OR(OR(D400=0,H400=0),G400=0),H400&lt;49),0,IF(AND(D400=1,E400=999,H400&lt;85),VLOOKUP($H400,$CE$15:$CN$219,9),IF(AND(D400=2,E400=999,H400&lt;85),VLOOKUP($H400,$CE$15:$CW$219,18),IF(AND(D400=1,E400=999,H400&gt;=85,H400&lt;=180),VLOOKUP($H400,$CE$221:$CN$661,9),IF(AND(D400=2,E400=999,H400&gt;=85,H400&lt;=170),VLOOKUP($H400,$CE$221:$CW$621,18),0)))))</f>
        <v>0</v>
      </c>
      <c r="BE400" s="65">
        <f t="shared" ref="BE400:BE463" si="588">IF(OR(OR(OR(OR(D400=0,H400=0),H400&lt;49),G400=0),E400=999),0,IF(AND(D400=1,E400&lt;24,H400&lt;=100),VLOOKUP($H400,$CE$15:$CN$219,9),IF(AND(D400=2,E400&lt;24,H400&lt;=100),VLOOKUP($H400,$CE$15:$CW$219,18),IF(AND(D400=1,E400&gt;=24,H400&gt;=70,H400&lt;=180),VLOOKUP($H400,$CE$221:$CN$661,9),IF(AND(D400=2,E400&gt;=24,H400&gt;=70,H400&lt;=170),VLOOKUP($H400,$CE$221:$CW$621,18 ),0)))))</f>
        <v>0</v>
      </c>
      <c r="BF400" s="65">
        <f t="shared" ref="BF400:BF463" si="589">IF(OR(OR(OR(D400=0,H400=0),G400=0),H400&lt;49),0,IF(AND(D400=1,E400=999,H400&lt;85),VLOOKUP($H400,$CE$15:$CN$219,10),IF(AND(D400=2,E400=999,H400&lt;85),VLOOKUP($H400,$CE$15:$CW$219,19),IF(AND(D400=1,E400=999,H400&gt;=85,H400&lt;=180),VLOOKUP($H400,$CE$221:$CN$661,10),IF(AND(D400=2,E400=999,H400&gt;=85,H400&lt;=170),VLOOKUP($H400,$CE$221:$CW$621,19),0)))))</f>
        <v>0</v>
      </c>
      <c r="BG400" s="65">
        <f t="shared" ref="BG400:BG463" si="590">IF(OR(OR(OR(OR(D400=0,H400=0),G400=0),H400&lt;49),E400=999),0,IF(AND(D400=1,E400&lt;24,H400&lt;=100),VLOOKUP($H400,$CE$15:$CN$219,10),IF(AND(D400=2,E400&lt;24,H400&lt;=100),VLOOKUP($H400,$CE$15:$CW$219,19),IF(AND(D400=1,E400&gt;=24,H400&gt;=70,H400&lt;=180),VLOOKUP($H400,$CE$221:$CN$661,10),IF(AND(D400=2,E400&gt;=24,H400&gt;=70,H400&lt;=170),VLOOKUP($H400,$CE$221:$CW$621,19 ),0)))))</f>
        <v>0</v>
      </c>
      <c r="BI400" s="371">
        <v>2145</v>
      </c>
      <c r="BJ400" s="342">
        <v>20.556679393209333</v>
      </c>
      <c r="BK400" s="342">
        <v>26.671119595472888</v>
      </c>
      <c r="BL400" s="342">
        <v>29.728339696604671</v>
      </c>
      <c r="BM400" s="342">
        <v>32.785559797736447</v>
      </c>
      <c r="BN400" s="342">
        <v>38.9</v>
      </c>
      <c r="BO400" s="342">
        <v>46.609511559375782</v>
      </c>
      <c r="BP400" s="342">
        <v>50.464267339063674</v>
      </c>
      <c r="BQ400" s="342">
        <v>54.319023118751574</v>
      </c>
      <c r="BR400" s="342">
        <v>62.028534678127357</v>
      </c>
      <c r="BS400" s="65"/>
      <c r="BT400" s="371">
        <v>2145</v>
      </c>
      <c r="BU400" s="342">
        <v>129.2616080360971</v>
      </c>
      <c r="BV400" s="342">
        <v>135.90773869073138</v>
      </c>
      <c r="BW400" s="342">
        <v>139.23080401804853</v>
      </c>
      <c r="BX400" s="342">
        <v>142.55386934536568</v>
      </c>
      <c r="BY400" s="342">
        <v>149.19999999999999</v>
      </c>
      <c r="BZ400" s="342">
        <v>154.51690452370744</v>
      </c>
      <c r="CA400" s="342">
        <v>157.17535678556118</v>
      </c>
      <c r="CB400" s="342">
        <v>159.83380904741486</v>
      </c>
      <c r="CC400" s="342">
        <v>165.15071357112231</v>
      </c>
      <c r="CE400" s="385">
        <v>114.75</v>
      </c>
      <c r="CF400" s="342">
        <v>15.573676984013558</v>
      </c>
      <c r="CG400" s="342">
        <v>17.049117989342371</v>
      </c>
      <c r="CH400" s="342">
        <v>17.78683849200678</v>
      </c>
      <c r="CI400" s="342">
        <v>18.524558994671189</v>
      </c>
      <c r="CJ400" s="342">
        <v>20</v>
      </c>
      <c r="CK400" s="342">
        <v>22.432483819596154</v>
      </c>
      <c r="CL400" s="342">
        <v>23.648725729394233</v>
      </c>
      <c r="CM400" s="342">
        <v>24.864967639192308</v>
      </c>
      <c r="CN400" s="342">
        <v>27.297451458788458</v>
      </c>
      <c r="CO400" s="342">
        <v>15.099293064374528</v>
      </c>
      <c r="CP400" s="342">
        <v>16.641195376249684</v>
      </c>
      <c r="CQ400" s="342">
        <v>17.412146532187261</v>
      </c>
      <c r="CR400" s="342">
        <v>18.183097688124843</v>
      </c>
      <c r="CS400" s="342">
        <v>19.725000000000001</v>
      </c>
      <c r="CT400" s="342">
        <v>22.303698693998108</v>
      </c>
      <c r="CU400" s="342">
        <v>23.593048040997161</v>
      </c>
      <c r="CV400" s="342">
        <v>24.882397387996214</v>
      </c>
      <c r="CW400" s="342">
        <v>27.461096081994324</v>
      </c>
      <c r="CY400" s="101">
        <f t="shared" ref="CY400:CY463" si="591">IF(OR(D400=1,D400=2),1,0)</f>
        <v>0</v>
      </c>
      <c r="CZ400" s="101">
        <f t="shared" ref="CZ400:CZ463" si="592">IF(OR(OR(OR(OR(OR(D400=0),D400&gt;2),I400=999),G400=0),J400=0),0,IF(G400&gt;AH400,5,IF(G400&gt;AG400,4,IF(G400&gt;=AF400,3,IF(G400&gt;=AE400,2,1)))))</f>
        <v>0</v>
      </c>
      <c r="DB400" s="101">
        <f t="shared" ref="DB400:DB463" si="593">IF(OR(OR(OR(OR(OR(D400=0),D400&gt;2),H400=0),I400=999),N400=0),0,IF(H400&gt;AN400,5,IF(H400&gt;AM400,4,IF(H400&gt;=AL400,3,IF(H400&gt;=AK400,2,1)))))</f>
        <v>0</v>
      </c>
      <c r="DD400" s="311">
        <f t="shared" ref="DD400:DD463" si="594">IF(OR(OR(OR(OR(OR(OR(D400=0,D400&gt;2),G400=0),H400=0),H400&lt;49),R400=0),AA400=0),0,IF(G400&gt;AU400,6,IF(G400&gt;AT400,5,IF(G400&gt;AS400,4,IF(G400&gt;=AR400,3,IF(G400&gt;=AQ400,2,1))))))</f>
        <v>0</v>
      </c>
      <c r="DE400" s="311"/>
      <c r="DF400" s="101">
        <f t="shared" si="510"/>
        <v>0</v>
      </c>
      <c r="DG400" s="101">
        <f t="shared" si="511"/>
        <v>0</v>
      </c>
      <c r="DH400" s="101">
        <f t="shared" si="512"/>
        <v>0</v>
      </c>
      <c r="DI400" s="101">
        <f t="shared" si="513"/>
        <v>0</v>
      </c>
      <c r="DJ400" s="311">
        <f t="shared" si="514"/>
        <v>0</v>
      </c>
      <c r="DK400" s="311">
        <f t="shared" si="515"/>
        <v>0</v>
      </c>
      <c r="DL400" s="101">
        <f t="shared" si="516"/>
        <v>0</v>
      </c>
      <c r="DM400" s="101">
        <f t="shared" si="517"/>
        <v>0</v>
      </c>
      <c r="DN400" s="101">
        <f t="shared" si="518"/>
        <v>0</v>
      </c>
      <c r="DO400" s="101">
        <f t="shared" si="519"/>
        <v>0</v>
      </c>
      <c r="DP400" s="101">
        <f t="shared" si="520"/>
        <v>0</v>
      </c>
      <c r="DQ400" s="101">
        <f t="shared" si="521"/>
        <v>0</v>
      </c>
      <c r="DR400" s="101">
        <f t="shared" si="522"/>
        <v>0</v>
      </c>
      <c r="DS400" s="101">
        <f t="shared" si="523"/>
        <v>0</v>
      </c>
      <c r="DT400" s="101">
        <f t="shared" si="524"/>
        <v>0</v>
      </c>
      <c r="DU400" s="101">
        <f t="shared" si="525"/>
        <v>0</v>
      </c>
      <c r="DV400" s="101">
        <f t="shared" si="526"/>
        <v>0</v>
      </c>
      <c r="DW400" s="101">
        <f t="shared" si="527"/>
        <v>0</v>
      </c>
      <c r="DX400" s="311">
        <f t="shared" si="528"/>
        <v>0</v>
      </c>
      <c r="DY400" s="101">
        <f t="shared" si="529"/>
        <v>0</v>
      </c>
      <c r="DZ400" s="101">
        <f t="shared" si="530"/>
        <v>0</v>
      </c>
      <c r="EA400" s="101">
        <f t="shared" si="531"/>
        <v>0</v>
      </c>
      <c r="EB400" s="101">
        <f t="shared" si="532"/>
        <v>0</v>
      </c>
      <c r="EC400" s="101">
        <f t="shared" si="533"/>
        <v>0</v>
      </c>
      <c r="ED400" s="101">
        <f t="shared" si="534"/>
        <v>0</v>
      </c>
      <c r="EE400" s="101">
        <f t="shared" si="535"/>
        <v>0</v>
      </c>
      <c r="EF400" s="101">
        <f t="shared" si="536"/>
        <v>0</v>
      </c>
      <c r="EG400" s="101">
        <f t="shared" si="537"/>
        <v>0</v>
      </c>
      <c r="EH400" s="101">
        <f t="shared" si="538"/>
        <v>0</v>
      </c>
      <c r="EI400" s="101">
        <f t="shared" si="539"/>
        <v>0</v>
      </c>
      <c r="EJ400" s="101">
        <f t="shared" si="540"/>
        <v>0</v>
      </c>
      <c r="EK400" s="101">
        <f t="shared" si="541"/>
        <v>0</v>
      </c>
      <c r="EL400" s="101">
        <f t="shared" si="542"/>
        <v>0</v>
      </c>
      <c r="EM400" s="101">
        <f t="shared" si="543"/>
        <v>0</v>
      </c>
      <c r="EN400" s="101">
        <f t="shared" si="544"/>
        <v>0</v>
      </c>
      <c r="EO400" s="101">
        <f t="shared" si="545"/>
        <v>0</v>
      </c>
      <c r="EP400" s="101">
        <f t="shared" si="546"/>
        <v>0</v>
      </c>
      <c r="EQ400" s="101">
        <f t="shared" si="547"/>
        <v>0</v>
      </c>
    </row>
    <row r="401" spans="2:147" ht="21.75" customHeight="1" x14ac:dyDescent="0.45">
      <c r="B401" s="133" t="str">
        <f>IF(Data!B400&lt;&gt;"",Data!B400,"")</f>
        <v/>
      </c>
      <c r="C401" s="158" t="str">
        <f>IF(Data!C400&lt;&gt;"",Data!C400,"")</f>
        <v/>
      </c>
      <c r="D401" s="106" t="str">
        <f>IF(Data!D400&lt;&gt;"",Data!D400,"")</f>
        <v/>
      </c>
      <c r="E401" s="140">
        <f>IF(AND(I401=1,Data!T400=0),0,IF(I401=999,999,Data!T400))</f>
        <v>999</v>
      </c>
      <c r="F401" s="140" t="str">
        <f t="shared" si="548"/>
        <v/>
      </c>
      <c r="G401" s="140" t="str">
        <f>IF(Data!K400&lt;&gt;"",Data!K400,"")</f>
        <v/>
      </c>
      <c r="H401" s="141" t="str">
        <f>IF(Data!L400&lt;&gt;"",Data!L400,"")</f>
        <v/>
      </c>
      <c r="I401" s="63">
        <f>IF(Data!M400&lt;&gt;"",Data!M400,"")</f>
        <v>999</v>
      </c>
      <c r="J401" s="63">
        <f t="shared" si="549"/>
        <v>0</v>
      </c>
      <c r="L401" s="64" t="str">
        <f t="shared" si="550"/>
        <v/>
      </c>
      <c r="N401" s="63">
        <f t="shared" si="551"/>
        <v>0</v>
      </c>
      <c r="P401" s="64" t="str">
        <f t="shared" si="552"/>
        <v/>
      </c>
      <c r="R401" s="63">
        <f t="shared" si="553"/>
        <v>0</v>
      </c>
      <c r="S401" s="64" t="str">
        <f t="shared" si="554"/>
        <v/>
      </c>
      <c r="W401" s="310">
        <f t="shared" si="555"/>
        <v>999</v>
      </c>
      <c r="Y401" s="65">
        <f t="shared" si="556"/>
        <v>0</v>
      </c>
      <c r="Z401" s="65">
        <f t="shared" si="557"/>
        <v>0</v>
      </c>
      <c r="AA401" s="65">
        <f t="shared" si="558"/>
        <v>0</v>
      </c>
      <c r="AB401" s="65">
        <f t="shared" si="559"/>
        <v>0</v>
      </c>
      <c r="AC401" s="341">
        <f t="shared" si="560"/>
        <v>0</v>
      </c>
      <c r="AD401" s="65">
        <f t="shared" si="561"/>
        <v>0</v>
      </c>
      <c r="AE401" s="65">
        <f t="shared" si="562"/>
        <v>0</v>
      </c>
      <c r="AF401" s="65">
        <f t="shared" si="563"/>
        <v>0</v>
      </c>
      <c r="AG401" s="65">
        <f t="shared" si="564"/>
        <v>0</v>
      </c>
      <c r="AH401" s="65">
        <f t="shared" si="565"/>
        <v>0</v>
      </c>
      <c r="AI401" s="65">
        <f t="shared" si="566"/>
        <v>0</v>
      </c>
      <c r="AJ401" s="65">
        <f t="shared" si="567"/>
        <v>0</v>
      </c>
      <c r="AK401" s="65">
        <f t="shared" si="568"/>
        <v>0</v>
      </c>
      <c r="AL401" s="65">
        <f t="shared" si="569"/>
        <v>0</v>
      </c>
      <c r="AM401" s="65">
        <f t="shared" si="570"/>
        <v>0</v>
      </c>
      <c r="AN401" s="65">
        <f t="shared" si="571"/>
        <v>0</v>
      </c>
      <c r="AO401" s="65">
        <f t="shared" si="572"/>
        <v>0</v>
      </c>
      <c r="AP401" s="65">
        <f t="shared" si="573"/>
        <v>0</v>
      </c>
      <c r="AQ401" s="65">
        <f t="shared" si="574"/>
        <v>0</v>
      </c>
      <c r="AR401" s="65">
        <f t="shared" si="575"/>
        <v>0</v>
      </c>
      <c r="AS401" s="65">
        <f t="shared" si="576"/>
        <v>0</v>
      </c>
      <c r="AT401" s="65">
        <f t="shared" si="577"/>
        <v>0</v>
      </c>
      <c r="AU401" s="65">
        <f t="shared" si="578"/>
        <v>0</v>
      </c>
      <c r="AV401" s="65">
        <f t="shared" si="579"/>
        <v>0</v>
      </c>
      <c r="AW401" s="65">
        <f t="shared" si="580"/>
        <v>0</v>
      </c>
      <c r="AX401" s="65">
        <f t="shared" si="581"/>
        <v>0</v>
      </c>
      <c r="AY401" s="65">
        <f t="shared" si="582"/>
        <v>0</v>
      </c>
      <c r="AZ401" s="65">
        <f t="shared" si="583"/>
        <v>0</v>
      </c>
      <c r="BA401" s="65">
        <f t="shared" si="584"/>
        <v>0</v>
      </c>
      <c r="BB401" s="65">
        <f t="shared" si="585"/>
        <v>0</v>
      </c>
      <c r="BC401" s="65">
        <f t="shared" si="586"/>
        <v>0</v>
      </c>
      <c r="BD401" s="65">
        <f t="shared" si="587"/>
        <v>0</v>
      </c>
      <c r="BE401" s="65">
        <f t="shared" si="588"/>
        <v>0</v>
      </c>
      <c r="BF401" s="65">
        <f t="shared" si="589"/>
        <v>0</v>
      </c>
      <c r="BG401" s="65">
        <f t="shared" si="590"/>
        <v>0</v>
      </c>
      <c r="BI401" s="371">
        <v>2146</v>
      </c>
      <c r="BJ401" s="342">
        <v>20.797172257498111</v>
      </c>
      <c r="BK401" s="342">
        <v>26.96478150499874</v>
      </c>
      <c r="BL401" s="342">
        <v>30.048586128749054</v>
      </c>
      <c r="BM401" s="342">
        <v>33.132390752499369</v>
      </c>
      <c r="BN401" s="342">
        <v>39.299999999999997</v>
      </c>
      <c r="BO401" s="342">
        <v>46.956342514138711</v>
      </c>
      <c r="BP401" s="342">
        <v>50.784513771208069</v>
      </c>
      <c r="BQ401" s="342">
        <v>54.612685028277426</v>
      </c>
      <c r="BR401" s="342">
        <v>62.26902754241614</v>
      </c>
      <c r="BS401" s="65"/>
      <c r="BT401" s="371">
        <v>2146</v>
      </c>
      <c r="BU401" s="342">
        <v>129.7616080360971</v>
      </c>
      <c r="BV401" s="342">
        <v>136.40773869073138</v>
      </c>
      <c r="BW401" s="342">
        <v>139.73080401804853</v>
      </c>
      <c r="BX401" s="342">
        <v>143.05386934536568</v>
      </c>
      <c r="BY401" s="342">
        <v>149.69999999999999</v>
      </c>
      <c r="BZ401" s="342">
        <v>154.91056643323327</v>
      </c>
      <c r="CA401" s="342">
        <v>157.51584964984991</v>
      </c>
      <c r="CB401" s="342">
        <v>160.12113286646658</v>
      </c>
      <c r="CC401" s="342">
        <v>165.33169929969989</v>
      </c>
      <c r="CE401" s="385">
        <v>115</v>
      </c>
      <c r="CF401" s="342">
        <v>15.633800200085751</v>
      </c>
      <c r="CG401" s="342">
        <v>17.122533466723834</v>
      </c>
      <c r="CH401" s="342">
        <v>17.866900100042876</v>
      </c>
      <c r="CI401" s="342">
        <v>18.611266733361919</v>
      </c>
      <c r="CJ401" s="342">
        <v>20.100000000000001</v>
      </c>
      <c r="CK401" s="342">
        <v>22.545776080905423</v>
      </c>
      <c r="CL401" s="342">
        <v>23.768664121358135</v>
      </c>
      <c r="CM401" s="342">
        <v>24.991552161810844</v>
      </c>
      <c r="CN401" s="342">
        <v>27.437328242716262</v>
      </c>
      <c r="CO401" s="342">
        <v>15.174293064374526</v>
      </c>
      <c r="CP401" s="342">
        <v>16.716195376249683</v>
      </c>
      <c r="CQ401" s="342">
        <v>17.487146532187261</v>
      </c>
      <c r="CR401" s="342">
        <v>18.258097688124842</v>
      </c>
      <c r="CS401" s="342">
        <v>19.8</v>
      </c>
      <c r="CT401" s="342">
        <v>22.405283216616645</v>
      </c>
      <c r="CU401" s="342">
        <v>23.707924824924966</v>
      </c>
      <c r="CV401" s="342">
        <v>25.01056643323329</v>
      </c>
      <c r="CW401" s="342">
        <v>27.615849649849935</v>
      </c>
      <c r="CY401" s="101">
        <f t="shared" si="591"/>
        <v>0</v>
      </c>
      <c r="CZ401" s="101">
        <f t="shared" si="592"/>
        <v>0</v>
      </c>
      <c r="DB401" s="101">
        <f t="shared" si="593"/>
        <v>0</v>
      </c>
      <c r="DD401" s="311">
        <f t="shared" si="594"/>
        <v>0</v>
      </c>
      <c r="DE401" s="311"/>
      <c r="DF401" s="101">
        <f t="shared" si="510"/>
        <v>0</v>
      </c>
      <c r="DG401" s="101">
        <f t="shared" si="511"/>
        <v>0</v>
      </c>
      <c r="DH401" s="101">
        <f t="shared" si="512"/>
        <v>0</v>
      </c>
      <c r="DI401" s="101">
        <f t="shared" si="513"/>
        <v>0</v>
      </c>
      <c r="DJ401" s="311">
        <f t="shared" si="514"/>
        <v>0</v>
      </c>
      <c r="DK401" s="311">
        <f t="shared" si="515"/>
        <v>0</v>
      </c>
      <c r="DL401" s="101">
        <f t="shared" si="516"/>
        <v>0</v>
      </c>
      <c r="DM401" s="101">
        <f t="shared" si="517"/>
        <v>0</v>
      </c>
      <c r="DN401" s="101">
        <f t="shared" si="518"/>
        <v>0</v>
      </c>
      <c r="DO401" s="101">
        <f t="shared" si="519"/>
        <v>0</v>
      </c>
      <c r="DP401" s="101">
        <f t="shared" si="520"/>
        <v>0</v>
      </c>
      <c r="DQ401" s="101">
        <f t="shared" si="521"/>
        <v>0</v>
      </c>
      <c r="DR401" s="101">
        <f t="shared" si="522"/>
        <v>0</v>
      </c>
      <c r="DS401" s="101">
        <f t="shared" si="523"/>
        <v>0</v>
      </c>
      <c r="DT401" s="101">
        <f t="shared" si="524"/>
        <v>0</v>
      </c>
      <c r="DU401" s="101">
        <f t="shared" si="525"/>
        <v>0</v>
      </c>
      <c r="DV401" s="101">
        <f t="shared" si="526"/>
        <v>0</v>
      </c>
      <c r="DW401" s="101">
        <f t="shared" si="527"/>
        <v>0</v>
      </c>
      <c r="DX401" s="311">
        <f t="shared" si="528"/>
        <v>0</v>
      </c>
      <c r="DY401" s="101">
        <f t="shared" si="529"/>
        <v>0</v>
      </c>
      <c r="DZ401" s="101">
        <f t="shared" si="530"/>
        <v>0</v>
      </c>
      <c r="EA401" s="101">
        <f t="shared" si="531"/>
        <v>0</v>
      </c>
      <c r="EB401" s="101">
        <f t="shared" si="532"/>
        <v>0</v>
      </c>
      <c r="EC401" s="101">
        <f t="shared" si="533"/>
        <v>0</v>
      </c>
      <c r="ED401" s="101">
        <f t="shared" si="534"/>
        <v>0</v>
      </c>
      <c r="EE401" s="101">
        <f t="shared" si="535"/>
        <v>0</v>
      </c>
      <c r="EF401" s="101">
        <f t="shared" si="536"/>
        <v>0</v>
      </c>
      <c r="EG401" s="101">
        <f t="shared" si="537"/>
        <v>0</v>
      </c>
      <c r="EH401" s="101">
        <f t="shared" si="538"/>
        <v>0</v>
      </c>
      <c r="EI401" s="101">
        <f t="shared" si="539"/>
        <v>0</v>
      </c>
      <c r="EJ401" s="101">
        <f t="shared" si="540"/>
        <v>0</v>
      </c>
      <c r="EK401" s="101">
        <f t="shared" si="541"/>
        <v>0</v>
      </c>
      <c r="EL401" s="101">
        <f t="shared" si="542"/>
        <v>0</v>
      </c>
      <c r="EM401" s="101">
        <f t="shared" si="543"/>
        <v>0</v>
      </c>
      <c r="EN401" s="101">
        <f t="shared" si="544"/>
        <v>0</v>
      </c>
      <c r="EO401" s="101">
        <f t="shared" si="545"/>
        <v>0</v>
      </c>
      <c r="EP401" s="101">
        <f t="shared" si="546"/>
        <v>0</v>
      </c>
      <c r="EQ401" s="101">
        <f t="shared" si="547"/>
        <v>0</v>
      </c>
    </row>
    <row r="402" spans="2:147" ht="21.75" customHeight="1" x14ac:dyDescent="0.45">
      <c r="B402" s="133" t="str">
        <f>IF(Data!B401&lt;&gt;"",Data!B401,"")</f>
        <v/>
      </c>
      <c r="C402" s="158" t="str">
        <f>IF(Data!C401&lt;&gt;"",Data!C401,"")</f>
        <v/>
      </c>
      <c r="D402" s="106" t="str">
        <f>IF(Data!D401&lt;&gt;"",Data!D401,"")</f>
        <v/>
      </c>
      <c r="E402" s="140">
        <f>IF(AND(I402=1,Data!T401=0),0,IF(I402=999,999,Data!T401))</f>
        <v>999</v>
      </c>
      <c r="F402" s="140" t="str">
        <f t="shared" si="548"/>
        <v/>
      </c>
      <c r="G402" s="140" t="str">
        <f>IF(Data!K401&lt;&gt;"",Data!K401,"")</f>
        <v/>
      </c>
      <c r="H402" s="141" t="str">
        <f>IF(Data!L401&lt;&gt;"",Data!L401,"")</f>
        <v/>
      </c>
      <c r="I402" s="63">
        <f>IF(Data!M401&lt;&gt;"",Data!M401,"")</f>
        <v>999</v>
      </c>
      <c r="J402" s="63">
        <f t="shared" si="549"/>
        <v>0</v>
      </c>
      <c r="L402" s="64" t="str">
        <f t="shared" si="550"/>
        <v/>
      </c>
      <c r="N402" s="63">
        <f t="shared" si="551"/>
        <v>0</v>
      </c>
      <c r="P402" s="64" t="str">
        <f t="shared" si="552"/>
        <v/>
      </c>
      <c r="R402" s="63">
        <f t="shared" si="553"/>
        <v>0</v>
      </c>
      <c r="S402" s="64" t="str">
        <f t="shared" si="554"/>
        <v/>
      </c>
      <c r="W402" s="310">
        <f t="shared" si="555"/>
        <v>999</v>
      </c>
      <c r="Y402" s="65">
        <f t="shared" si="556"/>
        <v>0</v>
      </c>
      <c r="Z402" s="65">
        <f t="shared" si="557"/>
        <v>0</v>
      </c>
      <c r="AA402" s="65">
        <f t="shared" si="558"/>
        <v>0</v>
      </c>
      <c r="AB402" s="65">
        <f t="shared" si="559"/>
        <v>0</v>
      </c>
      <c r="AC402" s="341">
        <f t="shared" si="560"/>
        <v>0</v>
      </c>
      <c r="AD402" s="65">
        <f t="shared" si="561"/>
        <v>0</v>
      </c>
      <c r="AE402" s="65">
        <f t="shared" si="562"/>
        <v>0</v>
      </c>
      <c r="AF402" s="65">
        <f t="shared" si="563"/>
        <v>0</v>
      </c>
      <c r="AG402" s="65">
        <f t="shared" si="564"/>
        <v>0</v>
      </c>
      <c r="AH402" s="65">
        <f t="shared" si="565"/>
        <v>0</v>
      </c>
      <c r="AI402" s="65">
        <f t="shared" si="566"/>
        <v>0</v>
      </c>
      <c r="AJ402" s="65">
        <f t="shared" si="567"/>
        <v>0</v>
      </c>
      <c r="AK402" s="65">
        <f t="shared" si="568"/>
        <v>0</v>
      </c>
      <c r="AL402" s="65">
        <f t="shared" si="569"/>
        <v>0</v>
      </c>
      <c r="AM402" s="65">
        <f t="shared" si="570"/>
        <v>0</v>
      </c>
      <c r="AN402" s="65">
        <f t="shared" si="571"/>
        <v>0</v>
      </c>
      <c r="AO402" s="65">
        <f t="shared" si="572"/>
        <v>0</v>
      </c>
      <c r="AP402" s="65">
        <f t="shared" si="573"/>
        <v>0</v>
      </c>
      <c r="AQ402" s="65">
        <f t="shared" si="574"/>
        <v>0</v>
      </c>
      <c r="AR402" s="65">
        <f t="shared" si="575"/>
        <v>0</v>
      </c>
      <c r="AS402" s="65">
        <f t="shared" si="576"/>
        <v>0</v>
      </c>
      <c r="AT402" s="65">
        <f t="shared" si="577"/>
        <v>0</v>
      </c>
      <c r="AU402" s="65">
        <f t="shared" si="578"/>
        <v>0</v>
      </c>
      <c r="AV402" s="65">
        <f t="shared" si="579"/>
        <v>0</v>
      </c>
      <c r="AW402" s="65">
        <f t="shared" si="580"/>
        <v>0</v>
      </c>
      <c r="AX402" s="65">
        <f t="shared" si="581"/>
        <v>0</v>
      </c>
      <c r="AY402" s="65">
        <f t="shared" si="582"/>
        <v>0</v>
      </c>
      <c r="AZ402" s="65">
        <f t="shared" si="583"/>
        <v>0</v>
      </c>
      <c r="BA402" s="65">
        <f t="shared" si="584"/>
        <v>0</v>
      </c>
      <c r="BB402" s="65">
        <f t="shared" si="585"/>
        <v>0</v>
      </c>
      <c r="BC402" s="65">
        <f t="shared" si="586"/>
        <v>0</v>
      </c>
      <c r="BD402" s="65">
        <f t="shared" si="587"/>
        <v>0</v>
      </c>
      <c r="BE402" s="65">
        <f t="shared" si="588"/>
        <v>0</v>
      </c>
      <c r="BF402" s="65">
        <f t="shared" si="589"/>
        <v>0</v>
      </c>
      <c r="BG402" s="65">
        <f t="shared" si="590"/>
        <v>0</v>
      </c>
      <c r="BI402" s="371">
        <v>2147</v>
      </c>
      <c r="BJ402" s="342">
        <v>21.037665121786887</v>
      </c>
      <c r="BK402" s="342">
        <v>27.258443414524592</v>
      </c>
      <c r="BL402" s="342">
        <v>30.368832560893445</v>
      </c>
      <c r="BM402" s="342">
        <v>33.479221707262298</v>
      </c>
      <c r="BN402" s="342">
        <v>39.700000000000003</v>
      </c>
      <c r="BO402" s="342">
        <v>47.250004423664564</v>
      </c>
      <c r="BP402" s="342">
        <v>51.025006635496844</v>
      </c>
      <c r="BQ402" s="342">
        <v>54.800008847329124</v>
      </c>
      <c r="BR402" s="342">
        <v>62.350013270993685</v>
      </c>
      <c r="BS402" s="65"/>
      <c r="BT402" s="371">
        <v>2147</v>
      </c>
      <c r="BU402" s="342">
        <v>130.16160803609711</v>
      </c>
      <c r="BV402" s="342">
        <v>136.80773869073141</v>
      </c>
      <c r="BW402" s="342">
        <v>140.13080401804854</v>
      </c>
      <c r="BX402" s="342">
        <v>143.45386934536569</v>
      </c>
      <c r="BY402" s="342">
        <v>150.1</v>
      </c>
      <c r="BZ402" s="342">
        <v>155.25739738799621</v>
      </c>
      <c r="CA402" s="342">
        <v>157.8360960819943</v>
      </c>
      <c r="CB402" s="342">
        <v>160.41479477599245</v>
      </c>
      <c r="CC402" s="342">
        <v>165.57219216398866</v>
      </c>
      <c r="CE402" s="385">
        <v>115.25</v>
      </c>
      <c r="CF402" s="342">
        <v>15.708800200085753</v>
      </c>
      <c r="CG402" s="342">
        <v>17.197533466723833</v>
      </c>
      <c r="CH402" s="342">
        <v>17.941900100042876</v>
      </c>
      <c r="CI402" s="342">
        <v>18.686266733361919</v>
      </c>
      <c r="CJ402" s="342">
        <v>20.175000000000001</v>
      </c>
      <c r="CK402" s="342">
        <v>22.647360603523957</v>
      </c>
      <c r="CL402" s="342">
        <v>23.88354090528594</v>
      </c>
      <c r="CM402" s="342">
        <v>25.119721207047917</v>
      </c>
      <c r="CN402" s="342">
        <v>27.592081810571877</v>
      </c>
      <c r="CO402" s="342">
        <v>15.194539496518914</v>
      </c>
      <c r="CP402" s="342">
        <v>16.763026331012611</v>
      </c>
      <c r="CQ402" s="342">
        <v>17.547269748259456</v>
      </c>
      <c r="CR402" s="342">
        <v>18.331513165506305</v>
      </c>
      <c r="CS402" s="342">
        <v>19.899999999999999</v>
      </c>
      <c r="CT402" s="342">
        <v>22.531867739235182</v>
      </c>
      <c r="CU402" s="342">
        <v>23.847801608852773</v>
      </c>
      <c r="CV402" s="342">
        <v>25.163735478470365</v>
      </c>
      <c r="CW402" s="342">
        <v>27.795603217705548</v>
      </c>
      <c r="CY402" s="101">
        <f t="shared" si="591"/>
        <v>0</v>
      </c>
      <c r="CZ402" s="101">
        <f t="shared" si="592"/>
        <v>0</v>
      </c>
      <c r="DB402" s="101">
        <f t="shared" si="593"/>
        <v>0</v>
      </c>
      <c r="DD402" s="311">
        <f t="shared" si="594"/>
        <v>0</v>
      </c>
      <c r="DE402" s="311"/>
      <c r="DF402" s="101">
        <f t="shared" si="510"/>
        <v>0</v>
      </c>
      <c r="DG402" s="101">
        <f t="shared" si="511"/>
        <v>0</v>
      </c>
      <c r="DH402" s="101">
        <f t="shared" si="512"/>
        <v>0</v>
      </c>
      <c r="DI402" s="101">
        <f t="shared" si="513"/>
        <v>0</v>
      </c>
      <c r="DJ402" s="311">
        <f t="shared" si="514"/>
        <v>0</v>
      </c>
      <c r="DK402" s="311">
        <f t="shared" si="515"/>
        <v>0</v>
      </c>
      <c r="DL402" s="101">
        <f t="shared" si="516"/>
        <v>0</v>
      </c>
      <c r="DM402" s="101">
        <f t="shared" si="517"/>
        <v>0</v>
      </c>
      <c r="DN402" s="101">
        <f t="shared" si="518"/>
        <v>0</v>
      </c>
      <c r="DO402" s="101">
        <f t="shared" si="519"/>
        <v>0</v>
      </c>
      <c r="DP402" s="101">
        <f t="shared" si="520"/>
        <v>0</v>
      </c>
      <c r="DQ402" s="101">
        <f t="shared" si="521"/>
        <v>0</v>
      </c>
      <c r="DR402" s="101">
        <f t="shared" si="522"/>
        <v>0</v>
      </c>
      <c r="DS402" s="101">
        <f t="shared" si="523"/>
        <v>0</v>
      </c>
      <c r="DT402" s="101">
        <f t="shared" si="524"/>
        <v>0</v>
      </c>
      <c r="DU402" s="101">
        <f t="shared" si="525"/>
        <v>0</v>
      </c>
      <c r="DV402" s="101">
        <f t="shared" si="526"/>
        <v>0</v>
      </c>
      <c r="DW402" s="101">
        <f t="shared" si="527"/>
        <v>0</v>
      </c>
      <c r="DX402" s="311">
        <f t="shared" si="528"/>
        <v>0</v>
      </c>
      <c r="DY402" s="101">
        <f t="shared" si="529"/>
        <v>0</v>
      </c>
      <c r="DZ402" s="101">
        <f t="shared" si="530"/>
        <v>0</v>
      </c>
      <c r="EA402" s="101">
        <f t="shared" si="531"/>
        <v>0</v>
      </c>
      <c r="EB402" s="101">
        <f t="shared" si="532"/>
        <v>0</v>
      </c>
      <c r="EC402" s="101">
        <f t="shared" si="533"/>
        <v>0</v>
      </c>
      <c r="ED402" s="101">
        <f t="shared" si="534"/>
        <v>0</v>
      </c>
      <c r="EE402" s="101">
        <f t="shared" si="535"/>
        <v>0</v>
      </c>
      <c r="EF402" s="101">
        <f t="shared" si="536"/>
        <v>0</v>
      </c>
      <c r="EG402" s="101">
        <f t="shared" si="537"/>
        <v>0</v>
      </c>
      <c r="EH402" s="101">
        <f t="shared" si="538"/>
        <v>0</v>
      </c>
      <c r="EI402" s="101">
        <f t="shared" si="539"/>
        <v>0</v>
      </c>
      <c r="EJ402" s="101">
        <f t="shared" si="540"/>
        <v>0</v>
      </c>
      <c r="EK402" s="101">
        <f t="shared" si="541"/>
        <v>0</v>
      </c>
      <c r="EL402" s="101">
        <f t="shared" si="542"/>
        <v>0</v>
      </c>
      <c r="EM402" s="101">
        <f t="shared" si="543"/>
        <v>0</v>
      </c>
      <c r="EN402" s="101">
        <f t="shared" si="544"/>
        <v>0</v>
      </c>
      <c r="EO402" s="101">
        <f t="shared" si="545"/>
        <v>0</v>
      </c>
      <c r="EP402" s="101">
        <f t="shared" si="546"/>
        <v>0</v>
      </c>
      <c r="EQ402" s="101">
        <f t="shared" si="547"/>
        <v>0</v>
      </c>
    </row>
    <row r="403" spans="2:147" ht="21.75" customHeight="1" x14ac:dyDescent="0.45">
      <c r="B403" s="133" t="str">
        <f>IF(Data!B402&lt;&gt;"",Data!B402,"")</f>
        <v/>
      </c>
      <c r="C403" s="158" t="str">
        <f>IF(Data!C402&lt;&gt;"",Data!C402,"")</f>
        <v/>
      </c>
      <c r="D403" s="106" t="str">
        <f>IF(Data!D402&lt;&gt;"",Data!D402,"")</f>
        <v/>
      </c>
      <c r="E403" s="140">
        <f>IF(AND(I403=1,Data!T402=0),0,IF(I403=999,999,Data!T402))</f>
        <v>999</v>
      </c>
      <c r="F403" s="140" t="str">
        <f t="shared" si="548"/>
        <v/>
      </c>
      <c r="G403" s="140" t="str">
        <f>IF(Data!K402&lt;&gt;"",Data!K402,"")</f>
        <v/>
      </c>
      <c r="H403" s="141" t="str">
        <f>IF(Data!L402&lt;&gt;"",Data!L402,"")</f>
        <v/>
      </c>
      <c r="I403" s="63">
        <f>IF(Data!M402&lt;&gt;"",Data!M402,"")</f>
        <v>999</v>
      </c>
      <c r="J403" s="63">
        <f t="shared" si="549"/>
        <v>0</v>
      </c>
      <c r="L403" s="64" t="str">
        <f t="shared" si="550"/>
        <v/>
      </c>
      <c r="N403" s="63">
        <f t="shared" si="551"/>
        <v>0</v>
      </c>
      <c r="P403" s="64" t="str">
        <f t="shared" si="552"/>
        <v/>
      </c>
      <c r="R403" s="63">
        <f t="shared" si="553"/>
        <v>0</v>
      </c>
      <c r="S403" s="64" t="str">
        <f t="shared" si="554"/>
        <v/>
      </c>
      <c r="W403" s="310">
        <f t="shared" si="555"/>
        <v>999</v>
      </c>
      <c r="Y403" s="65">
        <f t="shared" si="556"/>
        <v>0</v>
      </c>
      <c r="Z403" s="65">
        <f t="shared" si="557"/>
        <v>0</v>
      </c>
      <c r="AA403" s="65">
        <f t="shared" si="558"/>
        <v>0</v>
      </c>
      <c r="AB403" s="65">
        <f t="shared" si="559"/>
        <v>0</v>
      </c>
      <c r="AC403" s="341">
        <f t="shared" si="560"/>
        <v>0</v>
      </c>
      <c r="AD403" s="65">
        <f t="shared" si="561"/>
        <v>0</v>
      </c>
      <c r="AE403" s="65">
        <f t="shared" si="562"/>
        <v>0</v>
      </c>
      <c r="AF403" s="65">
        <f t="shared" si="563"/>
        <v>0</v>
      </c>
      <c r="AG403" s="65">
        <f t="shared" si="564"/>
        <v>0</v>
      </c>
      <c r="AH403" s="65">
        <f t="shared" si="565"/>
        <v>0</v>
      </c>
      <c r="AI403" s="65">
        <f t="shared" si="566"/>
        <v>0</v>
      </c>
      <c r="AJ403" s="65">
        <f t="shared" si="567"/>
        <v>0</v>
      </c>
      <c r="AK403" s="65">
        <f t="shared" si="568"/>
        <v>0</v>
      </c>
      <c r="AL403" s="65">
        <f t="shared" si="569"/>
        <v>0</v>
      </c>
      <c r="AM403" s="65">
        <f t="shared" si="570"/>
        <v>0</v>
      </c>
      <c r="AN403" s="65">
        <f t="shared" si="571"/>
        <v>0</v>
      </c>
      <c r="AO403" s="65">
        <f t="shared" si="572"/>
        <v>0</v>
      </c>
      <c r="AP403" s="65">
        <f t="shared" si="573"/>
        <v>0</v>
      </c>
      <c r="AQ403" s="65">
        <f t="shared" si="574"/>
        <v>0</v>
      </c>
      <c r="AR403" s="65">
        <f t="shared" si="575"/>
        <v>0</v>
      </c>
      <c r="AS403" s="65">
        <f t="shared" si="576"/>
        <v>0</v>
      </c>
      <c r="AT403" s="65">
        <f t="shared" si="577"/>
        <v>0</v>
      </c>
      <c r="AU403" s="65">
        <f t="shared" si="578"/>
        <v>0</v>
      </c>
      <c r="AV403" s="65">
        <f t="shared" si="579"/>
        <v>0</v>
      </c>
      <c r="AW403" s="65">
        <f t="shared" si="580"/>
        <v>0</v>
      </c>
      <c r="AX403" s="65">
        <f t="shared" si="581"/>
        <v>0</v>
      </c>
      <c r="AY403" s="65">
        <f t="shared" si="582"/>
        <v>0</v>
      </c>
      <c r="AZ403" s="65">
        <f t="shared" si="583"/>
        <v>0</v>
      </c>
      <c r="BA403" s="65">
        <f t="shared" si="584"/>
        <v>0</v>
      </c>
      <c r="BB403" s="65">
        <f t="shared" si="585"/>
        <v>0</v>
      </c>
      <c r="BC403" s="65">
        <f t="shared" si="586"/>
        <v>0</v>
      </c>
      <c r="BD403" s="65">
        <f t="shared" si="587"/>
        <v>0</v>
      </c>
      <c r="BE403" s="65">
        <f t="shared" si="588"/>
        <v>0</v>
      </c>
      <c r="BF403" s="65">
        <f t="shared" si="589"/>
        <v>0</v>
      </c>
      <c r="BG403" s="65">
        <f t="shared" si="590"/>
        <v>0</v>
      </c>
      <c r="BI403" s="371">
        <v>2148</v>
      </c>
      <c r="BJ403" s="342">
        <v>21.337665121786891</v>
      </c>
      <c r="BK403" s="342">
        <v>27.558443414524596</v>
      </c>
      <c r="BL403" s="342">
        <v>30.668832560893442</v>
      </c>
      <c r="BM403" s="342">
        <v>33.779221707262295</v>
      </c>
      <c r="BN403" s="342">
        <v>40</v>
      </c>
      <c r="BO403" s="342">
        <v>47.496835378427491</v>
      </c>
      <c r="BP403" s="342">
        <v>51.245253067641237</v>
      </c>
      <c r="BQ403" s="342">
        <v>54.993670756854982</v>
      </c>
      <c r="BR403" s="342">
        <v>62.490506135282473</v>
      </c>
      <c r="BS403" s="65"/>
      <c r="BT403" s="371">
        <v>2148</v>
      </c>
      <c r="BU403" s="342">
        <v>130.78062230751954</v>
      </c>
      <c r="BV403" s="342">
        <v>137.3204148716797</v>
      </c>
      <c r="BW403" s="342">
        <v>140.59031115375976</v>
      </c>
      <c r="BX403" s="342">
        <v>143.86020743583984</v>
      </c>
      <c r="BY403" s="342">
        <v>150.4</v>
      </c>
      <c r="BZ403" s="342">
        <v>155.50422834275915</v>
      </c>
      <c r="CA403" s="342">
        <v>158.05634251413872</v>
      </c>
      <c r="CB403" s="342">
        <v>160.60845668551829</v>
      </c>
      <c r="CC403" s="342">
        <v>165.71268502827741</v>
      </c>
      <c r="CE403" s="385">
        <v>115.5</v>
      </c>
      <c r="CF403" s="342">
        <v>15.783800200085754</v>
      </c>
      <c r="CG403" s="342">
        <v>17.272533466723836</v>
      </c>
      <c r="CH403" s="342">
        <v>18.016900100042875</v>
      </c>
      <c r="CI403" s="342">
        <v>18.761266733361918</v>
      </c>
      <c r="CJ403" s="342">
        <v>20.25</v>
      </c>
      <c r="CK403" s="342">
        <v>22.748945126142495</v>
      </c>
      <c r="CL403" s="342">
        <v>23.998417689213746</v>
      </c>
      <c r="CM403" s="342">
        <v>25.247890252284993</v>
      </c>
      <c r="CN403" s="342">
        <v>27.746835378427487</v>
      </c>
      <c r="CO403" s="342">
        <v>15.214785928663304</v>
      </c>
      <c r="CP403" s="342">
        <v>16.809857285775536</v>
      </c>
      <c r="CQ403" s="342">
        <v>17.607392964331652</v>
      </c>
      <c r="CR403" s="342">
        <v>18.404928642887768</v>
      </c>
      <c r="CS403" s="342">
        <v>20</v>
      </c>
      <c r="CT403" s="342">
        <v>22.658452261853718</v>
      </c>
      <c r="CU403" s="342">
        <v>23.98767839278058</v>
      </c>
      <c r="CV403" s="342">
        <v>25.316904523707439</v>
      </c>
      <c r="CW403" s="342">
        <v>27.975356785561161</v>
      </c>
      <c r="CY403" s="101">
        <f t="shared" si="591"/>
        <v>0</v>
      </c>
      <c r="CZ403" s="101">
        <f t="shared" si="592"/>
        <v>0</v>
      </c>
      <c r="DB403" s="101">
        <f t="shared" si="593"/>
        <v>0</v>
      </c>
      <c r="DD403" s="311">
        <f t="shared" si="594"/>
        <v>0</v>
      </c>
      <c r="DE403" s="311"/>
      <c r="DF403" s="101">
        <f t="shared" si="510"/>
        <v>0</v>
      </c>
      <c r="DG403" s="101">
        <f t="shared" si="511"/>
        <v>0</v>
      </c>
      <c r="DH403" s="101">
        <f t="shared" si="512"/>
        <v>0</v>
      </c>
      <c r="DI403" s="101">
        <f t="shared" si="513"/>
        <v>0</v>
      </c>
      <c r="DJ403" s="311">
        <f t="shared" si="514"/>
        <v>0</v>
      </c>
      <c r="DK403" s="311">
        <f t="shared" si="515"/>
        <v>0</v>
      </c>
      <c r="DL403" s="101">
        <f t="shared" si="516"/>
        <v>0</v>
      </c>
      <c r="DM403" s="101">
        <f t="shared" si="517"/>
        <v>0</v>
      </c>
      <c r="DN403" s="101">
        <f t="shared" si="518"/>
        <v>0</v>
      </c>
      <c r="DO403" s="101">
        <f t="shared" si="519"/>
        <v>0</v>
      </c>
      <c r="DP403" s="101">
        <f t="shared" si="520"/>
        <v>0</v>
      </c>
      <c r="DQ403" s="101">
        <f t="shared" si="521"/>
        <v>0</v>
      </c>
      <c r="DR403" s="101">
        <f t="shared" si="522"/>
        <v>0</v>
      </c>
      <c r="DS403" s="101">
        <f t="shared" si="523"/>
        <v>0</v>
      </c>
      <c r="DT403" s="101">
        <f t="shared" si="524"/>
        <v>0</v>
      </c>
      <c r="DU403" s="101">
        <f t="shared" si="525"/>
        <v>0</v>
      </c>
      <c r="DV403" s="101">
        <f t="shared" si="526"/>
        <v>0</v>
      </c>
      <c r="DW403" s="101">
        <f t="shared" si="527"/>
        <v>0</v>
      </c>
      <c r="DX403" s="311">
        <f t="shared" si="528"/>
        <v>0</v>
      </c>
      <c r="DY403" s="101">
        <f t="shared" si="529"/>
        <v>0</v>
      </c>
      <c r="DZ403" s="101">
        <f t="shared" si="530"/>
        <v>0</v>
      </c>
      <c r="EA403" s="101">
        <f t="shared" si="531"/>
        <v>0</v>
      </c>
      <c r="EB403" s="101">
        <f t="shared" si="532"/>
        <v>0</v>
      </c>
      <c r="EC403" s="101">
        <f t="shared" si="533"/>
        <v>0</v>
      </c>
      <c r="ED403" s="101">
        <f t="shared" si="534"/>
        <v>0</v>
      </c>
      <c r="EE403" s="101">
        <f t="shared" si="535"/>
        <v>0</v>
      </c>
      <c r="EF403" s="101">
        <f t="shared" si="536"/>
        <v>0</v>
      </c>
      <c r="EG403" s="101">
        <f t="shared" si="537"/>
        <v>0</v>
      </c>
      <c r="EH403" s="101">
        <f t="shared" si="538"/>
        <v>0</v>
      </c>
      <c r="EI403" s="101">
        <f t="shared" si="539"/>
        <v>0</v>
      </c>
      <c r="EJ403" s="101">
        <f t="shared" si="540"/>
        <v>0</v>
      </c>
      <c r="EK403" s="101">
        <f t="shared" si="541"/>
        <v>0</v>
      </c>
      <c r="EL403" s="101">
        <f t="shared" si="542"/>
        <v>0</v>
      </c>
      <c r="EM403" s="101">
        <f t="shared" si="543"/>
        <v>0</v>
      </c>
      <c r="EN403" s="101">
        <f t="shared" si="544"/>
        <v>0</v>
      </c>
      <c r="EO403" s="101">
        <f t="shared" si="545"/>
        <v>0</v>
      </c>
      <c r="EP403" s="101">
        <f t="shared" si="546"/>
        <v>0</v>
      </c>
      <c r="EQ403" s="101">
        <f t="shared" si="547"/>
        <v>0</v>
      </c>
    </row>
    <row r="404" spans="2:147" ht="21.75" customHeight="1" x14ac:dyDescent="0.45">
      <c r="B404" s="133" t="str">
        <f>IF(Data!B403&lt;&gt;"",Data!B403,"")</f>
        <v/>
      </c>
      <c r="C404" s="158" t="str">
        <f>IF(Data!C403&lt;&gt;"",Data!C403,"")</f>
        <v/>
      </c>
      <c r="D404" s="106" t="str">
        <f>IF(Data!D403&lt;&gt;"",Data!D403,"")</f>
        <v/>
      </c>
      <c r="E404" s="140">
        <f>IF(AND(I404=1,Data!T403=0),0,IF(I404=999,999,Data!T403))</f>
        <v>999</v>
      </c>
      <c r="F404" s="140" t="str">
        <f t="shared" si="548"/>
        <v/>
      </c>
      <c r="G404" s="140" t="str">
        <f>IF(Data!K403&lt;&gt;"",Data!K403,"")</f>
        <v/>
      </c>
      <c r="H404" s="141" t="str">
        <f>IF(Data!L403&lt;&gt;"",Data!L403,"")</f>
        <v/>
      </c>
      <c r="I404" s="63">
        <f>IF(Data!M403&lt;&gt;"",Data!M403,"")</f>
        <v>999</v>
      </c>
      <c r="J404" s="63">
        <f t="shared" si="549"/>
        <v>0</v>
      </c>
      <c r="L404" s="64" t="str">
        <f t="shared" si="550"/>
        <v/>
      </c>
      <c r="N404" s="63">
        <f t="shared" si="551"/>
        <v>0</v>
      </c>
      <c r="P404" s="64" t="str">
        <f t="shared" si="552"/>
        <v/>
      </c>
      <c r="R404" s="63">
        <f t="shared" si="553"/>
        <v>0</v>
      </c>
      <c r="S404" s="64" t="str">
        <f t="shared" si="554"/>
        <v/>
      </c>
      <c r="W404" s="310">
        <f t="shared" si="555"/>
        <v>999</v>
      </c>
      <c r="Y404" s="65">
        <f t="shared" si="556"/>
        <v>0</v>
      </c>
      <c r="Z404" s="65">
        <f t="shared" si="557"/>
        <v>0</v>
      </c>
      <c r="AA404" s="65">
        <f t="shared" si="558"/>
        <v>0</v>
      </c>
      <c r="AB404" s="65">
        <f t="shared" si="559"/>
        <v>0</v>
      </c>
      <c r="AC404" s="341">
        <f t="shared" si="560"/>
        <v>0</v>
      </c>
      <c r="AD404" s="65">
        <f t="shared" si="561"/>
        <v>0</v>
      </c>
      <c r="AE404" s="65">
        <f t="shared" si="562"/>
        <v>0</v>
      </c>
      <c r="AF404" s="65">
        <f t="shared" si="563"/>
        <v>0</v>
      </c>
      <c r="AG404" s="65">
        <f t="shared" si="564"/>
        <v>0</v>
      </c>
      <c r="AH404" s="65">
        <f t="shared" si="565"/>
        <v>0</v>
      </c>
      <c r="AI404" s="65">
        <f t="shared" si="566"/>
        <v>0</v>
      </c>
      <c r="AJ404" s="65">
        <f t="shared" si="567"/>
        <v>0</v>
      </c>
      <c r="AK404" s="65">
        <f t="shared" si="568"/>
        <v>0</v>
      </c>
      <c r="AL404" s="65">
        <f t="shared" si="569"/>
        <v>0</v>
      </c>
      <c r="AM404" s="65">
        <f t="shared" si="570"/>
        <v>0</v>
      </c>
      <c r="AN404" s="65">
        <f t="shared" si="571"/>
        <v>0</v>
      </c>
      <c r="AO404" s="65">
        <f t="shared" si="572"/>
        <v>0</v>
      </c>
      <c r="AP404" s="65">
        <f t="shared" si="573"/>
        <v>0</v>
      </c>
      <c r="AQ404" s="65">
        <f t="shared" si="574"/>
        <v>0</v>
      </c>
      <c r="AR404" s="65">
        <f t="shared" si="575"/>
        <v>0</v>
      </c>
      <c r="AS404" s="65">
        <f t="shared" si="576"/>
        <v>0</v>
      </c>
      <c r="AT404" s="65">
        <f t="shared" si="577"/>
        <v>0</v>
      </c>
      <c r="AU404" s="65">
        <f t="shared" si="578"/>
        <v>0</v>
      </c>
      <c r="AV404" s="65">
        <f t="shared" si="579"/>
        <v>0</v>
      </c>
      <c r="AW404" s="65">
        <f t="shared" si="580"/>
        <v>0</v>
      </c>
      <c r="AX404" s="65">
        <f t="shared" si="581"/>
        <v>0</v>
      </c>
      <c r="AY404" s="65">
        <f t="shared" si="582"/>
        <v>0</v>
      </c>
      <c r="AZ404" s="65">
        <f t="shared" si="583"/>
        <v>0</v>
      </c>
      <c r="BA404" s="65">
        <f t="shared" si="584"/>
        <v>0</v>
      </c>
      <c r="BB404" s="65">
        <f t="shared" si="585"/>
        <v>0</v>
      </c>
      <c r="BC404" s="65">
        <f t="shared" si="586"/>
        <v>0</v>
      </c>
      <c r="BD404" s="65">
        <f t="shared" si="587"/>
        <v>0</v>
      </c>
      <c r="BE404" s="65">
        <f t="shared" si="588"/>
        <v>0</v>
      </c>
      <c r="BF404" s="65">
        <f t="shared" si="589"/>
        <v>0</v>
      </c>
      <c r="BG404" s="65">
        <f t="shared" si="590"/>
        <v>0</v>
      </c>
      <c r="BI404" s="371">
        <v>2149</v>
      </c>
      <c r="BJ404" s="342">
        <v>21.57815798607567</v>
      </c>
      <c r="BK404" s="342">
        <v>27.852105324050449</v>
      </c>
      <c r="BL404" s="342">
        <v>30.989078993037836</v>
      </c>
      <c r="BM404" s="342">
        <v>34.126052662025224</v>
      </c>
      <c r="BN404" s="342">
        <v>40.4</v>
      </c>
      <c r="BO404" s="342">
        <v>47.843666333190413</v>
      </c>
      <c r="BP404" s="342">
        <v>51.565499499785616</v>
      </c>
      <c r="BQ404" s="342">
        <v>55.287332666380827</v>
      </c>
      <c r="BR404" s="342">
        <v>62.730998999571241</v>
      </c>
      <c r="BS404" s="65"/>
      <c r="BT404" s="371">
        <v>2149</v>
      </c>
      <c r="BU404" s="342">
        <v>131.18062230751954</v>
      </c>
      <c r="BV404" s="342">
        <v>137.72041487167971</v>
      </c>
      <c r="BW404" s="342">
        <v>140.99031115375976</v>
      </c>
      <c r="BX404" s="342">
        <v>144.26020743583985</v>
      </c>
      <c r="BY404" s="342">
        <v>150.80000000000001</v>
      </c>
      <c r="BZ404" s="342">
        <v>155.85105929752208</v>
      </c>
      <c r="CA404" s="342">
        <v>158.37658894628311</v>
      </c>
      <c r="CB404" s="342">
        <v>160.90211859504416</v>
      </c>
      <c r="CC404" s="342">
        <v>165.9531778925662</v>
      </c>
      <c r="CE404" s="385">
        <v>115.75</v>
      </c>
      <c r="CF404" s="342">
        <v>15.858800200085755</v>
      </c>
      <c r="CG404" s="342">
        <v>17.347533466723835</v>
      </c>
      <c r="CH404" s="342">
        <v>18.091900100042874</v>
      </c>
      <c r="CI404" s="342">
        <v>18.836266733361917</v>
      </c>
      <c r="CJ404" s="342">
        <v>20.324999999999999</v>
      </c>
      <c r="CK404" s="342">
        <v>22.850529648761032</v>
      </c>
      <c r="CL404" s="342">
        <v>24.113294473141551</v>
      </c>
      <c r="CM404" s="342">
        <v>25.376059297522069</v>
      </c>
      <c r="CN404" s="342">
        <v>27.901588946283098</v>
      </c>
      <c r="CO404" s="342">
        <v>15.235032360807693</v>
      </c>
      <c r="CP404" s="342">
        <v>16.85668824053846</v>
      </c>
      <c r="CQ404" s="342">
        <v>17.667516180403847</v>
      </c>
      <c r="CR404" s="342">
        <v>18.478344120269231</v>
      </c>
      <c r="CS404" s="342">
        <v>20.100000000000001</v>
      </c>
      <c r="CT404" s="342">
        <v>22.785036784472254</v>
      </c>
      <c r="CU404" s="342">
        <v>24.127555176708384</v>
      </c>
      <c r="CV404" s="342">
        <v>25.470073568944514</v>
      </c>
      <c r="CW404" s="342">
        <v>28.155110353416774</v>
      </c>
      <c r="CY404" s="101">
        <f t="shared" si="591"/>
        <v>0</v>
      </c>
      <c r="CZ404" s="101">
        <f t="shared" si="592"/>
        <v>0</v>
      </c>
      <c r="DB404" s="101">
        <f t="shared" si="593"/>
        <v>0</v>
      </c>
      <c r="DD404" s="311">
        <f t="shared" si="594"/>
        <v>0</v>
      </c>
      <c r="DE404" s="311"/>
      <c r="DF404" s="101">
        <f t="shared" si="510"/>
        <v>0</v>
      </c>
      <c r="DG404" s="101">
        <f t="shared" si="511"/>
        <v>0</v>
      </c>
      <c r="DH404" s="101">
        <f t="shared" si="512"/>
        <v>0</v>
      </c>
      <c r="DI404" s="101">
        <f t="shared" si="513"/>
        <v>0</v>
      </c>
      <c r="DJ404" s="311">
        <f t="shared" si="514"/>
        <v>0</v>
      </c>
      <c r="DK404" s="311">
        <f t="shared" si="515"/>
        <v>0</v>
      </c>
      <c r="DL404" s="101">
        <f t="shared" si="516"/>
        <v>0</v>
      </c>
      <c r="DM404" s="101">
        <f t="shared" si="517"/>
        <v>0</v>
      </c>
      <c r="DN404" s="101">
        <f t="shared" si="518"/>
        <v>0</v>
      </c>
      <c r="DO404" s="101">
        <f t="shared" si="519"/>
        <v>0</v>
      </c>
      <c r="DP404" s="101">
        <f t="shared" si="520"/>
        <v>0</v>
      </c>
      <c r="DQ404" s="101">
        <f t="shared" si="521"/>
        <v>0</v>
      </c>
      <c r="DR404" s="101">
        <f t="shared" si="522"/>
        <v>0</v>
      </c>
      <c r="DS404" s="101">
        <f t="shared" si="523"/>
        <v>0</v>
      </c>
      <c r="DT404" s="101">
        <f t="shared" si="524"/>
        <v>0</v>
      </c>
      <c r="DU404" s="101">
        <f t="shared" si="525"/>
        <v>0</v>
      </c>
      <c r="DV404" s="101">
        <f t="shared" si="526"/>
        <v>0</v>
      </c>
      <c r="DW404" s="101">
        <f t="shared" si="527"/>
        <v>0</v>
      </c>
      <c r="DX404" s="311">
        <f t="shared" si="528"/>
        <v>0</v>
      </c>
      <c r="DY404" s="101">
        <f t="shared" si="529"/>
        <v>0</v>
      </c>
      <c r="DZ404" s="101">
        <f t="shared" si="530"/>
        <v>0</v>
      </c>
      <c r="EA404" s="101">
        <f t="shared" si="531"/>
        <v>0</v>
      </c>
      <c r="EB404" s="101">
        <f t="shared" si="532"/>
        <v>0</v>
      </c>
      <c r="EC404" s="101">
        <f t="shared" si="533"/>
        <v>0</v>
      </c>
      <c r="ED404" s="101">
        <f t="shared" si="534"/>
        <v>0</v>
      </c>
      <c r="EE404" s="101">
        <f t="shared" si="535"/>
        <v>0</v>
      </c>
      <c r="EF404" s="101">
        <f t="shared" si="536"/>
        <v>0</v>
      </c>
      <c r="EG404" s="101">
        <f t="shared" si="537"/>
        <v>0</v>
      </c>
      <c r="EH404" s="101">
        <f t="shared" si="538"/>
        <v>0</v>
      </c>
      <c r="EI404" s="101">
        <f t="shared" si="539"/>
        <v>0</v>
      </c>
      <c r="EJ404" s="101">
        <f t="shared" si="540"/>
        <v>0</v>
      </c>
      <c r="EK404" s="101">
        <f t="shared" si="541"/>
        <v>0</v>
      </c>
      <c r="EL404" s="101">
        <f t="shared" si="542"/>
        <v>0</v>
      </c>
      <c r="EM404" s="101">
        <f t="shared" si="543"/>
        <v>0</v>
      </c>
      <c r="EN404" s="101">
        <f t="shared" si="544"/>
        <v>0</v>
      </c>
      <c r="EO404" s="101">
        <f t="shared" si="545"/>
        <v>0</v>
      </c>
      <c r="EP404" s="101">
        <f t="shared" si="546"/>
        <v>0</v>
      </c>
      <c r="EQ404" s="101">
        <f t="shared" si="547"/>
        <v>0</v>
      </c>
    </row>
    <row r="405" spans="2:147" ht="21.75" customHeight="1" x14ac:dyDescent="0.45">
      <c r="B405" s="133" t="str">
        <f>IF(Data!B404&lt;&gt;"",Data!B404,"")</f>
        <v/>
      </c>
      <c r="C405" s="158" t="str">
        <f>IF(Data!C404&lt;&gt;"",Data!C404,"")</f>
        <v/>
      </c>
      <c r="D405" s="106" t="str">
        <f>IF(Data!D404&lt;&gt;"",Data!D404,"")</f>
        <v/>
      </c>
      <c r="E405" s="140">
        <f>IF(AND(I405=1,Data!T404=0),0,IF(I405=999,999,Data!T404))</f>
        <v>999</v>
      </c>
      <c r="F405" s="140" t="str">
        <f t="shared" si="548"/>
        <v/>
      </c>
      <c r="G405" s="140" t="str">
        <f>IF(Data!K404&lt;&gt;"",Data!K404,"")</f>
        <v/>
      </c>
      <c r="H405" s="141" t="str">
        <f>IF(Data!L404&lt;&gt;"",Data!L404,"")</f>
        <v/>
      </c>
      <c r="I405" s="63">
        <f>IF(Data!M404&lt;&gt;"",Data!M404,"")</f>
        <v>999</v>
      </c>
      <c r="J405" s="63">
        <f t="shared" si="549"/>
        <v>0</v>
      </c>
      <c r="L405" s="64" t="str">
        <f t="shared" si="550"/>
        <v/>
      </c>
      <c r="N405" s="63">
        <f t="shared" si="551"/>
        <v>0</v>
      </c>
      <c r="P405" s="64" t="str">
        <f t="shared" si="552"/>
        <v/>
      </c>
      <c r="R405" s="63">
        <f t="shared" si="553"/>
        <v>0</v>
      </c>
      <c r="S405" s="64" t="str">
        <f t="shared" si="554"/>
        <v/>
      </c>
      <c r="W405" s="310">
        <f t="shared" si="555"/>
        <v>999</v>
      </c>
      <c r="Y405" s="65">
        <f t="shared" si="556"/>
        <v>0</v>
      </c>
      <c r="Z405" s="65">
        <f t="shared" si="557"/>
        <v>0</v>
      </c>
      <c r="AA405" s="65">
        <f t="shared" si="558"/>
        <v>0</v>
      </c>
      <c r="AB405" s="65">
        <f t="shared" si="559"/>
        <v>0</v>
      </c>
      <c r="AC405" s="341">
        <f t="shared" si="560"/>
        <v>0</v>
      </c>
      <c r="AD405" s="65">
        <f t="shared" si="561"/>
        <v>0</v>
      </c>
      <c r="AE405" s="65">
        <f t="shared" si="562"/>
        <v>0</v>
      </c>
      <c r="AF405" s="65">
        <f t="shared" si="563"/>
        <v>0</v>
      </c>
      <c r="AG405" s="65">
        <f t="shared" si="564"/>
        <v>0</v>
      </c>
      <c r="AH405" s="65">
        <f t="shared" si="565"/>
        <v>0</v>
      </c>
      <c r="AI405" s="65">
        <f t="shared" si="566"/>
        <v>0</v>
      </c>
      <c r="AJ405" s="65">
        <f t="shared" si="567"/>
        <v>0</v>
      </c>
      <c r="AK405" s="65">
        <f t="shared" si="568"/>
        <v>0</v>
      </c>
      <c r="AL405" s="65">
        <f t="shared" si="569"/>
        <v>0</v>
      </c>
      <c r="AM405" s="65">
        <f t="shared" si="570"/>
        <v>0</v>
      </c>
      <c r="AN405" s="65">
        <f t="shared" si="571"/>
        <v>0</v>
      </c>
      <c r="AO405" s="65">
        <f t="shared" si="572"/>
        <v>0</v>
      </c>
      <c r="AP405" s="65">
        <f t="shared" si="573"/>
        <v>0</v>
      </c>
      <c r="AQ405" s="65">
        <f t="shared" si="574"/>
        <v>0</v>
      </c>
      <c r="AR405" s="65">
        <f t="shared" si="575"/>
        <v>0</v>
      </c>
      <c r="AS405" s="65">
        <f t="shared" si="576"/>
        <v>0</v>
      </c>
      <c r="AT405" s="65">
        <f t="shared" si="577"/>
        <v>0</v>
      </c>
      <c r="AU405" s="65">
        <f t="shared" si="578"/>
        <v>0</v>
      </c>
      <c r="AV405" s="65">
        <f t="shared" si="579"/>
        <v>0</v>
      </c>
      <c r="AW405" s="65">
        <f t="shared" si="580"/>
        <v>0</v>
      </c>
      <c r="AX405" s="65">
        <f t="shared" si="581"/>
        <v>0</v>
      </c>
      <c r="AY405" s="65">
        <f t="shared" si="582"/>
        <v>0</v>
      </c>
      <c r="AZ405" s="65">
        <f t="shared" si="583"/>
        <v>0</v>
      </c>
      <c r="BA405" s="65">
        <f t="shared" si="584"/>
        <v>0</v>
      </c>
      <c r="BB405" s="65">
        <f t="shared" si="585"/>
        <v>0</v>
      </c>
      <c r="BC405" s="65">
        <f t="shared" si="586"/>
        <v>0</v>
      </c>
      <c r="BD405" s="65">
        <f t="shared" si="587"/>
        <v>0</v>
      </c>
      <c r="BE405" s="65">
        <f t="shared" si="588"/>
        <v>0</v>
      </c>
      <c r="BF405" s="65">
        <f t="shared" si="589"/>
        <v>0</v>
      </c>
      <c r="BG405" s="65">
        <f t="shared" si="590"/>
        <v>0</v>
      </c>
      <c r="BI405" s="371">
        <v>2150</v>
      </c>
      <c r="BJ405" s="342">
        <v>21.878157986075664</v>
      </c>
      <c r="BK405" s="342">
        <v>28.152105324050446</v>
      </c>
      <c r="BL405" s="342">
        <v>31.28907899303783</v>
      </c>
      <c r="BM405" s="342">
        <v>34.426052662025221</v>
      </c>
      <c r="BN405" s="342">
        <v>40.700000000000003</v>
      </c>
      <c r="BO405" s="342">
        <v>48.09049728795334</v>
      </c>
      <c r="BP405" s="342">
        <v>51.785745931930009</v>
      </c>
      <c r="BQ405" s="342">
        <v>55.480994575906678</v>
      </c>
      <c r="BR405" s="342">
        <v>62.871491863860022</v>
      </c>
      <c r="BS405" s="65"/>
      <c r="BT405" s="371">
        <v>2150</v>
      </c>
      <c r="BU405" s="342">
        <v>131.64012944323079</v>
      </c>
      <c r="BV405" s="342">
        <v>138.12675296215386</v>
      </c>
      <c r="BW405" s="342">
        <v>141.37006472161539</v>
      </c>
      <c r="BX405" s="342">
        <v>144.61337648107693</v>
      </c>
      <c r="BY405" s="342">
        <v>151.1</v>
      </c>
      <c r="BZ405" s="342">
        <v>156.15105929752207</v>
      </c>
      <c r="CA405" s="342">
        <v>158.67658894628312</v>
      </c>
      <c r="CB405" s="342">
        <v>161.20211859504414</v>
      </c>
      <c r="CC405" s="342">
        <v>166.25317789256619</v>
      </c>
      <c r="CE405" s="385">
        <v>116</v>
      </c>
      <c r="CF405" s="342">
        <v>15.933800200085756</v>
      </c>
      <c r="CG405" s="342">
        <v>17.422533466723834</v>
      </c>
      <c r="CH405" s="342">
        <v>18.166900100042874</v>
      </c>
      <c r="CI405" s="342">
        <v>18.911266733361916</v>
      </c>
      <c r="CJ405" s="342">
        <v>20.399999999999999</v>
      </c>
      <c r="CK405" s="342">
        <v>22.95211417137957</v>
      </c>
      <c r="CL405" s="342">
        <v>24.228171257069356</v>
      </c>
      <c r="CM405" s="342">
        <v>25.504228342759141</v>
      </c>
      <c r="CN405" s="342">
        <v>28.056342514138713</v>
      </c>
      <c r="CO405" s="342">
        <v>15.255278792952083</v>
      </c>
      <c r="CP405" s="342">
        <v>16.903519195301389</v>
      </c>
      <c r="CQ405" s="342">
        <v>17.727639396476043</v>
      </c>
      <c r="CR405" s="342">
        <v>18.551759597650694</v>
      </c>
      <c r="CS405" s="342">
        <v>20.2</v>
      </c>
      <c r="CT405" s="342">
        <v>22.911621307090794</v>
      </c>
      <c r="CU405" s="342">
        <v>24.267431960636191</v>
      </c>
      <c r="CV405" s="342">
        <v>25.623242614181589</v>
      </c>
      <c r="CW405" s="342">
        <v>28.334863921272383</v>
      </c>
      <c r="CY405" s="101">
        <f t="shared" si="591"/>
        <v>0</v>
      </c>
      <c r="CZ405" s="101">
        <f t="shared" si="592"/>
        <v>0</v>
      </c>
      <c r="DB405" s="101">
        <f t="shared" si="593"/>
        <v>0</v>
      </c>
      <c r="DD405" s="311">
        <f t="shared" si="594"/>
        <v>0</v>
      </c>
      <c r="DE405" s="311"/>
      <c r="DF405" s="101">
        <f t="shared" si="510"/>
        <v>0</v>
      </c>
      <c r="DG405" s="101">
        <f t="shared" si="511"/>
        <v>0</v>
      </c>
      <c r="DH405" s="101">
        <f t="shared" si="512"/>
        <v>0</v>
      </c>
      <c r="DI405" s="101">
        <f t="shared" si="513"/>
        <v>0</v>
      </c>
      <c r="DJ405" s="311">
        <f t="shared" si="514"/>
        <v>0</v>
      </c>
      <c r="DK405" s="311">
        <f t="shared" si="515"/>
        <v>0</v>
      </c>
      <c r="DL405" s="101">
        <f t="shared" si="516"/>
        <v>0</v>
      </c>
      <c r="DM405" s="101">
        <f t="shared" si="517"/>
        <v>0</v>
      </c>
      <c r="DN405" s="101">
        <f t="shared" si="518"/>
        <v>0</v>
      </c>
      <c r="DO405" s="101">
        <f t="shared" si="519"/>
        <v>0</v>
      </c>
      <c r="DP405" s="101">
        <f t="shared" si="520"/>
        <v>0</v>
      </c>
      <c r="DQ405" s="101">
        <f t="shared" si="521"/>
        <v>0</v>
      </c>
      <c r="DR405" s="101">
        <f t="shared" si="522"/>
        <v>0</v>
      </c>
      <c r="DS405" s="101">
        <f t="shared" si="523"/>
        <v>0</v>
      </c>
      <c r="DT405" s="101">
        <f t="shared" si="524"/>
        <v>0</v>
      </c>
      <c r="DU405" s="101">
        <f t="shared" si="525"/>
        <v>0</v>
      </c>
      <c r="DV405" s="101">
        <f t="shared" si="526"/>
        <v>0</v>
      </c>
      <c r="DW405" s="101">
        <f t="shared" si="527"/>
        <v>0</v>
      </c>
      <c r="DX405" s="311">
        <f t="shared" si="528"/>
        <v>0</v>
      </c>
      <c r="DY405" s="101">
        <f t="shared" si="529"/>
        <v>0</v>
      </c>
      <c r="DZ405" s="101">
        <f t="shared" si="530"/>
        <v>0</v>
      </c>
      <c r="EA405" s="101">
        <f t="shared" si="531"/>
        <v>0</v>
      </c>
      <c r="EB405" s="101">
        <f t="shared" si="532"/>
        <v>0</v>
      </c>
      <c r="EC405" s="101">
        <f t="shared" si="533"/>
        <v>0</v>
      </c>
      <c r="ED405" s="101">
        <f t="shared" si="534"/>
        <v>0</v>
      </c>
      <c r="EE405" s="101">
        <f t="shared" si="535"/>
        <v>0</v>
      </c>
      <c r="EF405" s="101">
        <f t="shared" si="536"/>
        <v>0</v>
      </c>
      <c r="EG405" s="101">
        <f t="shared" si="537"/>
        <v>0</v>
      </c>
      <c r="EH405" s="101">
        <f t="shared" si="538"/>
        <v>0</v>
      </c>
      <c r="EI405" s="101">
        <f t="shared" si="539"/>
        <v>0</v>
      </c>
      <c r="EJ405" s="101">
        <f t="shared" si="540"/>
        <v>0</v>
      </c>
      <c r="EK405" s="101">
        <f t="shared" si="541"/>
        <v>0</v>
      </c>
      <c r="EL405" s="101">
        <f t="shared" si="542"/>
        <v>0</v>
      </c>
      <c r="EM405" s="101">
        <f t="shared" si="543"/>
        <v>0</v>
      </c>
      <c r="EN405" s="101">
        <f t="shared" si="544"/>
        <v>0</v>
      </c>
      <c r="EO405" s="101">
        <f t="shared" si="545"/>
        <v>0</v>
      </c>
      <c r="EP405" s="101">
        <f t="shared" si="546"/>
        <v>0</v>
      </c>
      <c r="EQ405" s="101">
        <f t="shared" si="547"/>
        <v>0</v>
      </c>
    </row>
    <row r="406" spans="2:147" ht="21.75" customHeight="1" x14ac:dyDescent="0.45">
      <c r="B406" s="133" t="str">
        <f>IF(Data!B405&lt;&gt;"",Data!B405,"")</f>
        <v/>
      </c>
      <c r="C406" s="158" t="str">
        <f>IF(Data!C405&lt;&gt;"",Data!C405,"")</f>
        <v/>
      </c>
      <c r="D406" s="106" t="str">
        <f>IF(Data!D405&lt;&gt;"",Data!D405,"")</f>
        <v/>
      </c>
      <c r="E406" s="140">
        <f>IF(AND(I406=1,Data!T405=0),0,IF(I406=999,999,Data!T405))</f>
        <v>999</v>
      </c>
      <c r="F406" s="140" t="str">
        <f t="shared" si="548"/>
        <v/>
      </c>
      <c r="G406" s="140" t="str">
        <f>IF(Data!K405&lt;&gt;"",Data!K405,"")</f>
        <v/>
      </c>
      <c r="H406" s="141" t="str">
        <f>IF(Data!L405&lt;&gt;"",Data!L405,"")</f>
        <v/>
      </c>
      <c r="I406" s="63">
        <f>IF(Data!M405&lt;&gt;"",Data!M405,"")</f>
        <v>999</v>
      </c>
      <c r="J406" s="63">
        <f t="shared" si="549"/>
        <v>0</v>
      </c>
      <c r="L406" s="64" t="str">
        <f t="shared" si="550"/>
        <v/>
      </c>
      <c r="N406" s="63">
        <f t="shared" si="551"/>
        <v>0</v>
      </c>
      <c r="P406" s="64" t="str">
        <f t="shared" si="552"/>
        <v/>
      </c>
      <c r="R406" s="63">
        <f t="shared" si="553"/>
        <v>0</v>
      </c>
      <c r="S406" s="64" t="str">
        <f t="shared" si="554"/>
        <v/>
      </c>
      <c r="W406" s="310">
        <f t="shared" si="555"/>
        <v>999</v>
      </c>
      <c r="Y406" s="65">
        <f t="shared" si="556"/>
        <v>0</v>
      </c>
      <c r="Z406" s="65">
        <f t="shared" si="557"/>
        <v>0</v>
      </c>
      <c r="AA406" s="65">
        <f t="shared" si="558"/>
        <v>0</v>
      </c>
      <c r="AB406" s="65">
        <f t="shared" si="559"/>
        <v>0</v>
      </c>
      <c r="AC406" s="341">
        <f t="shared" si="560"/>
        <v>0</v>
      </c>
      <c r="AD406" s="65">
        <f t="shared" si="561"/>
        <v>0</v>
      </c>
      <c r="AE406" s="65">
        <f t="shared" si="562"/>
        <v>0</v>
      </c>
      <c r="AF406" s="65">
        <f t="shared" si="563"/>
        <v>0</v>
      </c>
      <c r="AG406" s="65">
        <f t="shared" si="564"/>
        <v>0</v>
      </c>
      <c r="AH406" s="65">
        <f t="shared" si="565"/>
        <v>0</v>
      </c>
      <c r="AI406" s="65">
        <f t="shared" si="566"/>
        <v>0</v>
      </c>
      <c r="AJ406" s="65">
        <f t="shared" si="567"/>
        <v>0</v>
      </c>
      <c r="AK406" s="65">
        <f t="shared" si="568"/>
        <v>0</v>
      </c>
      <c r="AL406" s="65">
        <f t="shared" si="569"/>
        <v>0</v>
      </c>
      <c r="AM406" s="65">
        <f t="shared" si="570"/>
        <v>0</v>
      </c>
      <c r="AN406" s="65">
        <f t="shared" si="571"/>
        <v>0</v>
      </c>
      <c r="AO406" s="65">
        <f t="shared" si="572"/>
        <v>0</v>
      </c>
      <c r="AP406" s="65">
        <f t="shared" si="573"/>
        <v>0</v>
      </c>
      <c r="AQ406" s="65">
        <f t="shared" si="574"/>
        <v>0</v>
      </c>
      <c r="AR406" s="65">
        <f t="shared" si="575"/>
        <v>0</v>
      </c>
      <c r="AS406" s="65">
        <f t="shared" si="576"/>
        <v>0</v>
      </c>
      <c r="AT406" s="65">
        <f t="shared" si="577"/>
        <v>0</v>
      </c>
      <c r="AU406" s="65">
        <f t="shared" si="578"/>
        <v>0</v>
      </c>
      <c r="AV406" s="65">
        <f t="shared" si="579"/>
        <v>0</v>
      </c>
      <c r="AW406" s="65">
        <f t="shared" si="580"/>
        <v>0</v>
      </c>
      <c r="AX406" s="65">
        <f t="shared" si="581"/>
        <v>0</v>
      </c>
      <c r="AY406" s="65">
        <f t="shared" si="582"/>
        <v>0</v>
      </c>
      <c r="AZ406" s="65">
        <f t="shared" si="583"/>
        <v>0</v>
      </c>
      <c r="BA406" s="65">
        <f t="shared" si="584"/>
        <v>0</v>
      </c>
      <c r="BB406" s="65">
        <f t="shared" si="585"/>
        <v>0</v>
      </c>
      <c r="BC406" s="65">
        <f t="shared" si="586"/>
        <v>0</v>
      </c>
      <c r="BD406" s="65">
        <f t="shared" si="587"/>
        <v>0</v>
      </c>
      <c r="BE406" s="65">
        <f t="shared" si="588"/>
        <v>0</v>
      </c>
      <c r="BF406" s="65">
        <f t="shared" si="589"/>
        <v>0</v>
      </c>
      <c r="BG406" s="65">
        <f t="shared" si="590"/>
        <v>0</v>
      </c>
      <c r="BI406" s="371">
        <v>2151</v>
      </c>
      <c r="BJ406" s="342">
        <v>22.178157986075664</v>
      </c>
      <c r="BK406" s="342">
        <v>28.452105324050443</v>
      </c>
      <c r="BL406" s="342">
        <v>31.589078993037838</v>
      </c>
      <c r="BM406" s="342">
        <v>34.726052662025225</v>
      </c>
      <c r="BN406" s="342">
        <v>41</v>
      </c>
      <c r="BO406" s="342">
        <v>48.337328242716261</v>
      </c>
      <c r="BP406" s="342">
        <v>52.005992364074388</v>
      </c>
      <c r="BQ406" s="342">
        <v>55.674656485432529</v>
      </c>
      <c r="BR406" s="342">
        <v>63.011984728148789</v>
      </c>
      <c r="BS406" s="65"/>
      <c r="BT406" s="371">
        <v>2151</v>
      </c>
      <c r="BU406" s="342">
        <v>132.09963657894201</v>
      </c>
      <c r="BV406" s="342">
        <v>138.53309105262801</v>
      </c>
      <c r="BW406" s="342">
        <v>141.74981828947102</v>
      </c>
      <c r="BX406" s="342">
        <v>144.96654552631401</v>
      </c>
      <c r="BY406" s="342">
        <v>151.4</v>
      </c>
      <c r="BZ406" s="342">
        <v>156.45105929752208</v>
      </c>
      <c r="CA406" s="342">
        <v>158.97658894628313</v>
      </c>
      <c r="CB406" s="342">
        <v>161.50211859504415</v>
      </c>
      <c r="CC406" s="342">
        <v>166.5531778925662</v>
      </c>
      <c r="CE406" s="385">
        <v>116.25</v>
      </c>
      <c r="CF406" s="342">
        <v>15.993923416157948</v>
      </c>
      <c r="CG406" s="342">
        <v>17.495948944105297</v>
      </c>
      <c r="CH406" s="342">
        <v>18.24696170807897</v>
      </c>
      <c r="CI406" s="342">
        <v>18.997974472052647</v>
      </c>
      <c r="CJ406" s="342">
        <v>20.5</v>
      </c>
      <c r="CK406" s="342">
        <v>23.078698693998106</v>
      </c>
      <c r="CL406" s="342">
        <v>24.368048040997159</v>
      </c>
      <c r="CM406" s="342">
        <v>25.657397387996216</v>
      </c>
      <c r="CN406" s="342">
        <v>28.236096081994326</v>
      </c>
      <c r="CO406" s="342">
        <v>15.315402009024275</v>
      </c>
      <c r="CP406" s="342">
        <v>16.976934672682852</v>
      </c>
      <c r="CQ406" s="342">
        <v>17.80770100451214</v>
      </c>
      <c r="CR406" s="342">
        <v>18.638467336341424</v>
      </c>
      <c r="CS406" s="342">
        <v>20.3</v>
      </c>
      <c r="CT406" s="342">
        <v>23.024913568400063</v>
      </c>
      <c r="CU406" s="342">
        <v>24.387370352600094</v>
      </c>
      <c r="CV406" s="342">
        <v>25.749827136800128</v>
      </c>
      <c r="CW406" s="342">
        <v>28.47474070520019</v>
      </c>
      <c r="CY406" s="101">
        <f t="shared" si="591"/>
        <v>0</v>
      </c>
      <c r="CZ406" s="101">
        <f t="shared" si="592"/>
        <v>0</v>
      </c>
      <c r="DB406" s="101">
        <f t="shared" si="593"/>
        <v>0</v>
      </c>
      <c r="DD406" s="311">
        <f t="shared" si="594"/>
        <v>0</v>
      </c>
      <c r="DE406" s="311"/>
      <c r="DF406" s="101">
        <f t="shared" si="510"/>
        <v>0</v>
      </c>
      <c r="DG406" s="101">
        <f t="shared" si="511"/>
        <v>0</v>
      </c>
      <c r="DH406" s="101">
        <f t="shared" si="512"/>
        <v>0</v>
      </c>
      <c r="DI406" s="101">
        <f t="shared" si="513"/>
        <v>0</v>
      </c>
      <c r="DJ406" s="311">
        <f t="shared" si="514"/>
        <v>0</v>
      </c>
      <c r="DK406" s="311">
        <f t="shared" si="515"/>
        <v>0</v>
      </c>
      <c r="DL406" s="101">
        <f t="shared" si="516"/>
        <v>0</v>
      </c>
      <c r="DM406" s="101">
        <f t="shared" si="517"/>
        <v>0</v>
      </c>
      <c r="DN406" s="101">
        <f t="shared" si="518"/>
        <v>0</v>
      </c>
      <c r="DO406" s="101">
        <f t="shared" si="519"/>
        <v>0</v>
      </c>
      <c r="DP406" s="101">
        <f t="shared" si="520"/>
        <v>0</v>
      </c>
      <c r="DQ406" s="101">
        <f t="shared" si="521"/>
        <v>0</v>
      </c>
      <c r="DR406" s="101">
        <f t="shared" si="522"/>
        <v>0</v>
      </c>
      <c r="DS406" s="101">
        <f t="shared" si="523"/>
        <v>0</v>
      </c>
      <c r="DT406" s="101">
        <f t="shared" si="524"/>
        <v>0</v>
      </c>
      <c r="DU406" s="101">
        <f t="shared" si="525"/>
        <v>0</v>
      </c>
      <c r="DV406" s="101">
        <f t="shared" si="526"/>
        <v>0</v>
      </c>
      <c r="DW406" s="101">
        <f t="shared" si="527"/>
        <v>0</v>
      </c>
      <c r="DX406" s="311">
        <f t="shared" si="528"/>
        <v>0</v>
      </c>
      <c r="DY406" s="101">
        <f t="shared" si="529"/>
        <v>0</v>
      </c>
      <c r="DZ406" s="101">
        <f t="shared" si="530"/>
        <v>0</v>
      </c>
      <c r="EA406" s="101">
        <f t="shared" si="531"/>
        <v>0</v>
      </c>
      <c r="EB406" s="101">
        <f t="shared" si="532"/>
        <v>0</v>
      </c>
      <c r="EC406" s="101">
        <f t="shared" si="533"/>
        <v>0</v>
      </c>
      <c r="ED406" s="101">
        <f t="shared" si="534"/>
        <v>0</v>
      </c>
      <c r="EE406" s="101">
        <f t="shared" si="535"/>
        <v>0</v>
      </c>
      <c r="EF406" s="101">
        <f t="shared" si="536"/>
        <v>0</v>
      </c>
      <c r="EG406" s="101">
        <f t="shared" si="537"/>
        <v>0</v>
      </c>
      <c r="EH406" s="101">
        <f t="shared" si="538"/>
        <v>0</v>
      </c>
      <c r="EI406" s="101">
        <f t="shared" si="539"/>
        <v>0</v>
      </c>
      <c r="EJ406" s="101">
        <f t="shared" si="540"/>
        <v>0</v>
      </c>
      <c r="EK406" s="101">
        <f t="shared" si="541"/>
        <v>0</v>
      </c>
      <c r="EL406" s="101">
        <f t="shared" si="542"/>
        <v>0</v>
      </c>
      <c r="EM406" s="101">
        <f t="shared" si="543"/>
        <v>0</v>
      </c>
      <c r="EN406" s="101">
        <f t="shared" si="544"/>
        <v>0</v>
      </c>
      <c r="EO406" s="101">
        <f t="shared" si="545"/>
        <v>0</v>
      </c>
      <c r="EP406" s="101">
        <f t="shared" si="546"/>
        <v>0</v>
      </c>
      <c r="EQ406" s="101">
        <f t="shared" si="547"/>
        <v>0</v>
      </c>
    </row>
    <row r="407" spans="2:147" ht="21.75" customHeight="1" x14ac:dyDescent="0.45">
      <c r="B407" s="133" t="str">
        <f>IF(Data!B406&lt;&gt;"",Data!B406,"")</f>
        <v/>
      </c>
      <c r="C407" s="158" t="str">
        <f>IF(Data!C406&lt;&gt;"",Data!C406,"")</f>
        <v/>
      </c>
      <c r="D407" s="106" t="str">
        <f>IF(Data!D406&lt;&gt;"",Data!D406,"")</f>
        <v/>
      </c>
      <c r="E407" s="140">
        <f>IF(AND(I407=1,Data!T406=0),0,IF(I407=999,999,Data!T406))</f>
        <v>999</v>
      </c>
      <c r="F407" s="140" t="str">
        <f t="shared" si="548"/>
        <v/>
      </c>
      <c r="G407" s="140" t="str">
        <f>IF(Data!K406&lt;&gt;"",Data!K406,"")</f>
        <v/>
      </c>
      <c r="H407" s="141" t="str">
        <f>IF(Data!L406&lt;&gt;"",Data!L406,"")</f>
        <v/>
      </c>
      <c r="I407" s="63">
        <f>IF(Data!M406&lt;&gt;"",Data!M406,"")</f>
        <v>999</v>
      </c>
      <c r="J407" s="63">
        <f t="shared" si="549"/>
        <v>0</v>
      </c>
      <c r="L407" s="64" t="str">
        <f t="shared" si="550"/>
        <v/>
      </c>
      <c r="N407" s="63">
        <f t="shared" si="551"/>
        <v>0</v>
      </c>
      <c r="P407" s="64" t="str">
        <f t="shared" si="552"/>
        <v/>
      </c>
      <c r="R407" s="63">
        <f t="shared" si="553"/>
        <v>0</v>
      </c>
      <c r="S407" s="64" t="str">
        <f t="shared" si="554"/>
        <v/>
      </c>
      <c r="W407" s="310">
        <f t="shared" si="555"/>
        <v>999</v>
      </c>
      <c r="Y407" s="65">
        <f t="shared" si="556"/>
        <v>0</v>
      </c>
      <c r="Z407" s="65">
        <f t="shared" si="557"/>
        <v>0</v>
      </c>
      <c r="AA407" s="65">
        <f t="shared" si="558"/>
        <v>0</v>
      </c>
      <c r="AB407" s="65">
        <f t="shared" si="559"/>
        <v>0</v>
      </c>
      <c r="AC407" s="341">
        <f t="shared" si="560"/>
        <v>0</v>
      </c>
      <c r="AD407" s="65">
        <f t="shared" si="561"/>
        <v>0</v>
      </c>
      <c r="AE407" s="65">
        <f t="shared" si="562"/>
        <v>0</v>
      </c>
      <c r="AF407" s="65">
        <f t="shared" si="563"/>
        <v>0</v>
      </c>
      <c r="AG407" s="65">
        <f t="shared" si="564"/>
        <v>0</v>
      </c>
      <c r="AH407" s="65">
        <f t="shared" si="565"/>
        <v>0</v>
      </c>
      <c r="AI407" s="65">
        <f t="shared" si="566"/>
        <v>0</v>
      </c>
      <c r="AJ407" s="65">
        <f t="shared" si="567"/>
        <v>0</v>
      </c>
      <c r="AK407" s="65">
        <f t="shared" si="568"/>
        <v>0</v>
      </c>
      <c r="AL407" s="65">
        <f t="shared" si="569"/>
        <v>0</v>
      </c>
      <c r="AM407" s="65">
        <f t="shared" si="570"/>
        <v>0</v>
      </c>
      <c r="AN407" s="65">
        <f t="shared" si="571"/>
        <v>0</v>
      </c>
      <c r="AO407" s="65">
        <f t="shared" si="572"/>
        <v>0</v>
      </c>
      <c r="AP407" s="65">
        <f t="shared" si="573"/>
        <v>0</v>
      </c>
      <c r="AQ407" s="65">
        <f t="shared" si="574"/>
        <v>0</v>
      </c>
      <c r="AR407" s="65">
        <f t="shared" si="575"/>
        <v>0</v>
      </c>
      <c r="AS407" s="65">
        <f t="shared" si="576"/>
        <v>0</v>
      </c>
      <c r="AT407" s="65">
        <f t="shared" si="577"/>
        <v>0</v>
      </c>
      <c r="AU407" s="65">
        <f t="shared" si="578"/>
        <v>0</v>
      </c>
      <c r="AV407" s="65">
        <f t="shared" si="579"/>
        <v>0</v>
      </c>
      <c r="AW407" s="65">
        <f t="shared" si="580"/>
        <v>0</v>
      </c>
      <c r="AX407" s="65">
        <f t="shared" si="581"/>
        <v>0</v>
      </c>
      <c r="AY407" s="65">
        <f t="shared" si="582"/>
        <v>0</v>
      </c>
      <c r="AZ407" s="65">
        <f t="shared" si="583"/>
        <v>0</v>
      </c>
      <c r="BA407" s="65">
        <f t="shared" si="584"/>
        <v>0</v>
      </c>
      <c r="BB407" s="65">
        <f t="shared" si="585"/>
        <v>0</v>
      </c>
      <c r="BC407" s="65">
        <f t="shared" si="586"/>
        <v>0</v>
      </c>
      <c r="BD407" s="65">
        <f t="shared" si="587"/>
        <v>0</v>
      </c>
      <c r="BE407" s="65">
        <f t="shared" si="588"/>
        <v>0</v>
      </c>
      <c r="BF407" s="65">
        <f t="shared" si="589"/>
        <v>0</v>
      </c>
      <c r="BG407" s="65">
        <f t="shared" si="590"/>
        <v>0</v>
      </c>
      <c r="BI407" s="371">
        <v>2152</v>
      </c>
      <c r="BJ407" s="342">
        <v>22.478157986075669</v>
      </c>
      <c r="BK407" s="342">
        <v>28.752105324050447</v>
      </c>
      <c r="BL407" s="342">
        <v>31.889078993037835</v>
      </c>
      <c r="BM407" s="342">
        <v>35.026052662025222</v>
      </c>
      <c r="BN407" s="342">
        <v>41.3</v>
      </c>
      <c r="BO407" s="342">
        <v>48.584159197479188</v>
      </c>
      <c r="BP407" s="342">
        <v>52.22623879621878</v>
      </c>
      <c r="BQ407" s="342">
        <v>55.868318394958379</v>
      </c>
      <c r="BR407" s="342">
        <v>63.152477592437577</v>
      </c>
      <c r="BS407" s="65"/>
      <c r="BT407" s="371">
        <v>2152</v>
      </c>
      <c r="BU407" s="342">
        <v>132.5591437146532</v>
      </c>
      <c r="BV407" s="342">
        <v>138.93942914310213</v>
      </c>
      <c r="BW407" s="342">
        <v>142.1295718573266</v>
      </c>
      <c r="BX407" s="342">
        <v>145.31971457155106</v>
      </c>
      <c r="BY407" s="342">
        <v>151.69999999999999</v>
      </c>
      <c r="BZ407" s="342">
        <v>156.69789025228499</v>
      </c>
      <c r="CA407" s="342">
        <v>159.19683537842749</v>
      </c>
      <c r="CB407" s="342">
        <v>161.69578050456997</v>
      </c>
      <c r="CC407" s="342">
        <v>166.69367075685497</v>
      </c>
      <c r="CE407" s="385">
        <v>116.5</v>
      </c>
      <c r="CF407" s="342">
        <v>16.05404663223014</v>
      </c>
      <c r="CG407" s="342">
        <v>17.56936442148676</v>
      </c>
      <c r="CH407" s="342">
        <v>18.327023316115067</v>
      </c>
      <c r="CI407" s="342">
        <v>19.084682210743381</v>
      </c>
      <c r="CJ407" s="342">
        <v>20.6</v>
      </c>
      <c r="CK407" s="342">
        <v>23.205283216616643</v>
      </c>
      <c r="CL407" s="342">
        <v>24.507924824924967</v>
      </c>
      <c r="CM407" s="342">
        <v>25.810566433233291</v>
      </c>
      <c r="CN407" s="342">
        <v>28.415849649849935</v>
      </c>
      <c r="CO407" s="342">
        <v>15.375525225096469</v>
      </c>
      <c r="CP407" s="342">
        <v>17.050350150064311</v>
      </c>
      <c r="CQ407" s="342">
        <v>17.887762612548237</v>
      </c>
      <c r="CR407" s="342">
        <v>18.725175075032155</v>
      </c>
      <c r="CS407" s="342">
        <v>20.399999999999999</v>
      </c>
      <c r="CT407" s="342">
        <v>23.138205829709332</v>
      </c>
      <c r="CU407" s="342">
        <v>24.507308744564</v>
      </c>
      <c r="CV407" s="342">
        <v>25.876411659418665</v>
      </c>
      <c r="CW407" s="342">
        <v>28.614617489127994</v>
      </c>
      <c r="CY407" s="101">
        <f t="shared" si="591"/>
        <v>0</v>
      </c>
      <c r="CZ407" s="101">
        <f t="shared" si="592"/>
        <v>0</v>
      </c>
      <c r="DB407" s="101">
        <f t="shared" si="593"/>
        <v>0</v>
      </c>
      <c r="DD407" s="311">
        <f t="shared" si="594"/>
        <v>0</v>
      </c>
      <c r="DE407" s="311"/>
      <c r="DF407" s="101">
        <f t="shared" si="510"/>
        <v>0</v>
      </c>
      <c r="DG407" s="101">
        <f t="shared" si="511"/>
        <v>0</v>
      </c>
      <c r="DH407" s="101">
        <f t="shared" si="512"/>
        <v>0</v>
      </c>
      <c r="DI407" s="101">
        <f t="shared" si="513"/>
        <v>0</v>
      </c>
      <c r="DJ407" s="311">
        <f t="shared" si="514"/>
        <v>0</v>
      </c>
      <c r="DK407" s="311">
        <f t="shared" si="515"/>
        <v>0</v>
      </c>
      <c r="DL407" s="101">
        <f t="shared" si="516"/>
        <v>0</v>
      </c>
      <c r="DM407" s="101">
        <f t="shared" si="517"/>
        <v>0</v>
      </c>
      <c r="DN407" s="101">
        <f t="shared" si="518"/>
        <v>0</v>
      </c>
      <c r="DO407" s="101">
        <f t="shared" si="519"/>
        <v>0</v>
      </c>
      <c r="DP407" s="101">
        <f t="shared" si="520"/>
        <v>0</v>
      </c>
      <c r="DQ407" s="101">
        <f t="shared" si="521"/>
        <v>0</v>
      </c>
      <c r="DR407" s="101">
        <f t="shared" si="522"/>
        <v>0</v>
      </c>
      <c r="DS407" s="101">
        <f t="shared" si="523"/>
        <v>0</v>
      </c>
      <c r="DT407" s="101">
        <f t="shared" si="524"/>
        <v>0</v>
      </c>
      <c r="DU407" s="101">
        <f t="shared" si="525"/>
        <v>0</v>
      </c>
      <c r="DV407" s="101">
        <f t="shared" si="526"/>
        <v>0</v>
      </c>
      <c r="DW407" s="101">
        <f t="shared" si="527"/>
        <v>0</v>
      </c>
      <c r="DX407" s="311">
        <f t="shared" si="528"/>
        <v>0</v>
      </c>
      <c r="DY407" s="101">
        <f t="shared" si="529"/>
        <v>0</v>
      </c>
      <c r="DZ407" s="101">
        <f t="shared" si="530"/>
        <v>0</v>
      </c>
      <c r="EA407" s="101">
        <f t="shared" si="531"/>
        <v>0</v>
      </c>
      <c r="EB407" s="101">
        <f t="shared" si="532"/>
        <v>0</v>
      </c>
      <c r="EC407" s="101">
        <f t="shared" si="533"/>
        <v>0</v>
      </c>
      <c r="ED407" s="101">
        <f t="shared" si="534"/>
        <v>0</v>
      </c>
      <c r="EE407" s="101">
        <f t="shared" si="535"/>
        <v>0</v>
      </c>
      <c r="EF407" s="101">
        <f t="shared" si="536"/>
        <v>0</v>
      </c>
      <c r="EG407" s="101">
        <f t="shared" si="537"/>
        <v>0</v>
      </c>
      <c r="EH407" s="101">
        <f t="shared" si="538"/>
        <v>0</v>
      </c>
      <c r="EI407" s="101">
        <f t="shared" si="539"/>
        <v>0</v>
      </c>
      <c r="EJ407" s="101">
        <f t="shared" si="540"/>
        <v>0</v>
      </c>
      <c r="EK407" s="101">
        <f t="shared" si="541"/>
        <v>0</v>
      </c>
      <c r="EL407" s="101">
        <f t="shared" si="542"/>
        <v>0</v>
      </c>
      <c r="EM407" s="101">
        <f t="shared" si="543"/>
        <v>0</v>
      </c>
      <c r="EN407" s="101">
        <f t="shared" si="544"/>
        <v>0</v>
      </c>
      <c r="EO407" s="101">
        <f t="shared" si="545"/>
        <v>0</v>
      </c>
      <c r="EP407" s="101">
        <f t="shared" si="546"/>
        <v>0</v>
      </c>
      <c r="EQ407" s="101">
        <f t="shared" si="547"/>
        <v>0</v>
      </c>
    </row>
    <row r="408" spans="2:147" ht="21.75" customHeight="1" x14ac:dyDescent="0.45">
      <c r="B408" s="133" t="str">
        <f>IF(Data!B407&lt;&gt;"",Data!B407,"")</f>
        <v/>
      </c>
      <c r="C408" s="158" t="str">
        <f>IF(Data!C407&lt;&gt;"",Data!C407,"")</f>
        <v/>
      </c>
      <c r="D408" s="106" t="str">
        <f>IF(Data!D407&lt;&gt;"",Data!D407,"")</f>
        <v/>
      </c>
      <c r="E408" s="140">
        <f>IF(AND(I408=1,Data!T407=0),0,IF(I408=999,999,Data!T407))</f>
        <v>999</v>
      </c>
      <c r="F408" s="140" t="str">
        <f t="shared" si="548"/>
        <v/>
      </c>
      <c r="G408" s="140" t="str">
        <f>IF(Data!K407&lt;&gt;"",Data!K407,"")</f>
        <v/>
      </c>
      <c r="H408" s="141" t="str">
        <f>IF(Data!L407&lt;&gt;"",Data!L407,"")</f>
        <v/>
      </c>
      <c r="I408" s="63">
        <f>IF(Data!M407&lt;&gt;"",Data!M407,"")</f>
        <v>999</v>
      </c>
      <c r="J408" s="63">
        <f t="shared" si="549"/>
        <v>0</v>
      </c>
      <c r="L408" s="64" t="str">
        <f t="shared" si="550"/>
        <v/>
      </c>
      <c r="N408" s="63">
        <f t="shared" si="551"/>
        <v>0</v>
      </c>
      <c r="P408" s="64" t="str">
        <f t="shared" si="552"/>
        <v/>
      </c>
      <c r="R408" s="63">
        <f t="shared" si="553"/>
        <v>0</v>
      </c>
      <c r="S408" s="64" t="str">
        <f t="shared" si="554"/>
        <v/>
      </c>
      <c r="W408" s="310">
        <f t="shared" si="555"/>
        <v>999</v>
      </c>
      <c r="Y408" s="65">
        <f t="shared" si="556"/>
        <v>0</v>
      </c>
      <c r="Z408" s="65">
        <f t="shared" si="557"/>
        <v>0</v>
      </c>
      <c r="AA408" s="65">
        <f t="shared" si="558"/>
        <v>0</v>
      </c>
      <c r="AB408" s="65">
        <f t="shared" si="559"/>
        <v>0</v>
      </c>
      <c r="AC408" s="341">
        <f t="shared" si="560"/>
        <v>0</v>
      </c>
      <c r="AD408" s="65">
        <f t="shared" si="561"/>
        <v>0</v>
      </c>
      <c r="AE408" s="65">
        <f t="shared" si="562"/>
        <v>0</v>
      </c>
      <c r="AF408" s="65">
        <f t="shared" si="563"/>
        <v>0</v>
      </c>
      <c r="AG408" s="65">
        <f t="shared" si="564"/>
        <v>0</v>
      </c>
      <c r="AH408" s="65">
        <f t="shared" si="565"/>
        <v>0</v>
      </c>
      <c r="AI408" s="65">
        <f t="shared" si="566"/>
        <v>0</v>
      </c>
      <c r="AJ408" s="65">
        <f t="shared" si="567"/>
        <v>0</v>
      </c>
      <c r="AK408" s="65">
        <f t="shared" si="568"/>
        <v>0</v>
      </c>
      <c r="AL408" s="65">
        <f t="shared" si="569"/>
        <v>0</v>
      </c>
      <c r="AM408" s="65">
        <f t="shared" si="570"/>
        <v>0</v>
      </c>
      <c r="AN408" s="65">
        <f t="shared" si="571"/>
        <v>0</v>
      </c>
      <c r="AO408" s="65">
        <f t="shared" si="572"/>
        <v>0</v>
      </c>
      <c r="AP408" s="65">
        <f t="shared" si="573"/>
        <v>0</v>
      </c>
      <c r="AQ408" s="65">
        <f t="shared" si="574"/>
        <v>0</v>
      </c>
      <c r="AR408" s="65">
        <f t="shared" si="575"/>
        <v>0</v>
      </c>
      <c r="AS408" s="65">
        <f t="shared" si="576"/>
        <v>0</v>
      </c>
      <c r="AT408" s="65">
        <f t="shared" si="577"/>
        <v>0</v>
      </c>
      <c r="AU408" s="65">
        <f t="shared" si="578"/>
        <v>0</v>
      </c>
      <c r="AV408" s="65">
        <f t="shared" si="579"/>
        <v>0</v>
      </c>
      <c r="AW408" s="65">
        <f t="shared" si="580"/>
        <v>0</v>
      </c>
      <c r="AX408" s="65">
        <f t="shared" si="581"/>
        <v>0</v>
      </c>
      <c r="AY408" s="65">
        <f t="shared" si="582"/>
        <v>0</v>
      </c>
      <c r="AZ408" s="65">
        <f t="shared" si="583"/>
        <v>0</v>
      </c>
      <c r="BA408" s="65">
        <f t="shared" si="584"/>
        <v>0</v>
      </c>
      <c r="BB408" s="65">
        <f t="shared" si="585"/>
        <v>0</v>
      </c>
      <c r="BC408" s="65">
        <f t="shared" si="586"/>
        <v>0</v>
      </c>
      <c r="BD408" s="65">
        <f t="shared" si="587"/>
        <v>0</v>
      </c>
      <c r="BE408" s="65">
        <f t="shared" si="588"/>
        <v>0</v>
      </c>
      <c r="BF408" s="65">
        <f t="shared" si="589"/>
        <v>0</v>
      </c>
      <c r="BG408" s="65">
        <f t="shared" si="590"/>
        <v>0</v>
      </c>
      <c r="BI408" s="371">
        <v>2153</v>
      </c>
      <c r="BJ408" s="342">
        <v>22.778157986075666</v>
      </c>
      <c r="BK408" s="342">
        <v>29.052105324050444</v>
      </c>
      <c r="BL408" s="342">
        <v>32.189078993037839</v>
      </c>
      <c r="BM408" s="342">
        <v>35.326052662025226</v>
      </c>
      <c r="BN408" s="342">
        <v>41.6</v>
      </c>
      <c r="BO408" s="342">
        <v>48.884159197479192</v>
      </c>
      <c r="BP408" s="342">
        <v>52.526238796218792</v>
      </c>
      <c r="BQ408" s="342">
        <v>56.168318394958376</v>
      </c>
      <c r="BR408" s="342">
        <v>63.452477592437567</v>
      </c>
      <c r="BS408" s="65"/>
      <c r="BT408" s="371">
        <v>2153</v>
      </c>
      <c r="BU408" s="342">
        <v>133.01865085036442</v>
      </c>
      <c r="BV408" s="342">
        <v>139.34576723357628</v>
      </c>
      <c r="BW408" s="342">
        <v>142.50932542518223</v>
      </c>
      <c r="BX408" s="342">
        <v>145.67288361678814</v>
      </c>
      <c r="BY408" s="342">
        <v>152</v>
      </c>
      <c r="BZ408" s="342">
        <v>156.997890252285</v>
      </c>
      <c r="CA408" s="342">
        <v>159.49683537842751</v>
      </c>
      <c r="CB408" s="342">
        <v>161.99578050456998</v>
      </c>
      <c r="CC408" s="342">
        <v>166.99367075685498</v>
      </c>
      <c r="CE408" s="385">
        <v>116.75</v>
      </c>
      <c r="CF408" s="342">
        <v>16.114169848302332</v>
      </c>
      <c r="CG408" s="342">
        <v>17.64277989886822</v>
      </c>
      <c r="CH408" s="342">
        <v>18.407084924151164</v>
      </c>
      <c r="CI408" s="342">
        <v>19.171389949434111</v>
      </c>
      <c r="CJ408" s="342">
        <v>20.7</v>
      </c>
      <c r="CK408" s="342">
        <v>23.331867739235179</v>
      </c>
      <c r="CL408" s="342">
        <v>24.647801608852774</v>
      </c>
      <c r="CM408" s="342">
        <v>25.963735478470365</v>
      </c>
      <c r="CN408" s="342">
        <v>28.595603217705545</v>
      </c>
      <c r="CO408" s="342">
        <v>15.435648441168663</v>
      </c>
      <c r="CP408" s="342">
        <v>17.123765627445774</v>
      </c>
      <c r="CQ408" s="342">
        <v>17.967824220584333</v>
      </c>
      <c r="CR408" s="342">
        <v>18.811882813722889</v>
      </c>
      <c r="CS408" s="342">
        <v>20.5</v>
      </c>
      <c r="CT408" s="342">
        <v>23.2514980910186</v>
      </c>
      <c r="CU408" s="342">
        <v>24.627247136527902</v>
      </c>
      <c r="CV408" s="342">
        <v>26.002996182037201</v>
      </c>
      <c r="CW408" s="342">
        <v>28.754494273055798</v>
      </c>
      <c r="CY408" s="101">
        <f t="shared" si="591"/>
        <v>0</v>
      </c>
      <c r="CZ408" s="101">
        <f t="shared" si="592"/>
        <v>0</v>
      </c>
      <c r="DB408" s="101">
        <f t="shared" si="593"/>
        <v>0</v>
      </c>
      <c r="DD408" s="311">
        <f t="shared" si="594"/>
        <v>0</v>
      </c>
      <c r="DE408" s="311"/>
      <c r="DF408" s="101">
        <f t="shared" si="510"/>
        <v>0</v>
      </c>
      <c r="DG408" s="101">
        <f t="shared" si="511"/>
        <v>0</v>
      </c>
      <c r="DH408" s="101">
        <f t="shared" si="512"/>
        <v>0</v>
      </c>
      <c r="DI408" s="101">
        <f t="shared" si="513"/>
        <v>0</v>
      </c>
      <c r="DJ408" s="311">
        <f t="shared" si="514"/>
        <v>0</v>
      </c>
      <c r="DK408" s="311">
        <f t="shared" si="515"/>
        <v>0</v>
      </c>
      <c r="DL408" s="101">
        <f t="shared" si="516"/>
        <v>0</v>
      </c>
      <c r="DM408" s="101">
        <f t="shared" si="517"/>
        <v>0</v>
      </c>
      <c r="DN408" s="101">
        <f t="shared" si="518"/>
        <v>0</v>
      </c>
      <c r="DO408" s="101">
        <f t="shared" si="519"/>
        <v>0</v>
      </c>
      <c r="DP408" s="101">
        <f t="shared" si="520"/>
        <v>0</v>
      </c>
      <c r="DQ408" s="101">
        <f t="shared" si="521"/>
        <v>0</v>
      </c>
      <c r="DR408" s="101">
        <f t="shared" si="522"/>
        <v>0</v>
      </c>
      <c r="DS408" s="101">
        <f t="shared" si="523"/>
        <v>0</v>
      </c>
      <c r="DT408" s="101">
        <f t="shared" si="524"/>
        <v>0</v>
      </c>
      <c r="DU408" s="101">
        <f t="shared" si="525"/>
        <v>0</v>
      </c>
      <c r="DV408" s="101">
        <f t="shared" si="526"/>
        <v>0</v>
      </c>
      <c r="DW408" s="101">
        <f t="shared" si="527"/>
        <v>0</v>
      </c>
      <c r="DX408" s="311">
        <f t="shared" si="528"/>
        <v>0</v>
      </c>
      <c r="DY408" s="101">
        <f t="shared" si="529"/>
        <v>0</v>
      </c>
      <c r="DZ408" s="101">
        <f t="shared" si="530"/>
        <v>0</v>
      </c>
      <c r="EA408" s="101">
        <f t="shared" si="531"/>
        <v>0</v>
      </c>
      <c r="EB408" s="101">
        <f t="shared" si="532"/>
        <v>0</v>
      </c>
      <c r="EC408" s="101">
        <f t="shared" si="533"/>
        <v>0</v>
      </c>
      <c r="ED408" s="101">
        <f t="shared" si="534"/>
        <v>0</v>
      </c>
      <c r="EE408" s="101">
        <f t="shared" si="535"/>
        <v>0</v>
      </c>
      <c r="EF408" s="101">
        <f t="shared" si="536"/>
        <v>0</v>
      </c>
      <c r="EG408" s="101">
        <f t="shared" si="537"/>
        <v>0</v>
      </c>
      <c r="EH408" s="101">
        <f t="shared" si="538"/>
        <v>0</v>
      </c>
      <c r="EI408" s="101">
        <f t="shared" si="539"/>
        <v>0</v>
      </c>
      <c r="EJ408" s="101">
        <f t="shared" si="540"/>
        <v>0</v>
      </c>
      <c r="EK408" s="101">
        <f t="shared" si="541"/>
        <v>0</v>
      </c>
      <c r="EL408" s="101">
        <f t="shared" si="542"/>
        <v>0</v>
      </c>
      <c r="EM408" s="101">
        <f t="shared" si="543"/>
        <v>0</v>
      </c>
      <c r="EN408" s="101">
        <f t="shared" si="544"/>
        <v>0</v>
      </c>
      <c r="EO408" s="101">
        <f t="shared" si="545"/>
        <v>0</v>
      </c>
      <c r="EP408" s="101">
        <f t="shared" si="546"/>
        <v>0</v>
      </c>
      <c r="EQ408" s="101">
        <f t="shared" si="547"/>
        <v>0</v>
      </c>
    </row>
    <row r="409" spans="2:147" ht="21.75" customHeight="1" x14ac:dyDescent="0.45">
      <c r="B409" s="133" t="str">
        <f>IF(Data!B408&lt;&gt;"",Data!B408,"")</f>
        <v/>
      </c>
      <c r="C409" s="158" t="str">
        <f>IF(Data!C408&lt;&gt;"",Data!C408,"")</f>
        <v/>
      </c>
      <c r="D409" s="106" t="str">
        <f>IF(Data!D408&lt;&gt;"",Data!D408,"")</f>
        <v/>
      </c>
      <c r="E409" s="140">
        <f>IF(AND(I409=1,Data!T408=0),0,IF(I409=999,999,Data!T408))</f>
        <v>999</v>
      </c>
      <c r="F409" s="140" t="str">
        <f t="shared" si="548"/>
        <v/>
      </c>
      <c r="G409" s="140" t="str">
        <f>IF(Data!K408&lt;&gt;"",Data!K408,"")</f>
        <v/>
      </c>
      <c r="H409" s="141" t="str">
        <f>IF(Data!L408&lt;&gt;"",Data!L408,"")</f>
        <v/>
      </c>
      <c r="I409" s="63">
        <f>IF(Data!M408&lt;&gt;"",Data!M408,"")</f>
        <v>999</v>
      </c>
      <c r="J409" s="63">
        <f t="shared" si="549"/>
        <v>0</v>
      </c>
      <c r="L409" s="64" t="str">
        <f t="shared" si="550"/>
        <v/>
      </c>
      <c r="N409" s="63">
        <f t="shared" si="551"/>
        <v>0</v>
      </c>
      <c r="P409" s="64" t="str">
        <f t="shared" si="552"/>
        <v/>
      </c>
      <c r="R409" s="63">
        <f t="shared" si="553"/>
        <v>0</v>
      </c>
      <c r="S409" s="64" t="str">
        <f t="shared" si="554"/>
        <v/>
      </c>
      <c r="W409" s="310">
        <f t="shared" si="555"/>
        <v>999</v>
      </c>
      <c r="Y409" s="65">
        <f t="shared" si="556"/>
        <v>0</v>
      </c>
      <c r="Z409" s="65">
        <f t="shared" si="557"/>
        <v>0</v>
      </c>
      <c r="AA409" s="65">
        <f t="shared" si="558"/>
        <v>0</v>
      </c>
      <c r="AB409" s="65">
        <f t="shared" si="559"/>
        <v>0</v>
      </c>
      <c r="AC409" s="341">
        <f t="shared" si="560"/>
        <v>0</v>
      </c>
      <c r="AD409" s="65">
        <f t="shared" si="561"/>
        <v>0</v>
      </c>
      <c r="AE409" s="65">
        <f t="shared" si="562"/>
        <v>0</v>
      </c>
      <c r="AF409" s="65">
        <f t="shared" si="563"/>
        <v>0</v>
      </c>
      <c r="AG409" s="65">
        <f t="shared" si="564"/>
        <v>0</v>
      </c>
      <c r="AH409" s="65">
        <f t="shared" si="565"/>
        <v>0</v>
      </c>
      <c r="AI409" s="65">
        <f t="shared" si="566"/>
        <v>0</v>
      </c>
      <c r="AJ409" s="65">
        <f t="shared" si="567"/>
        <v>0</v>
      </c>
      <c r="AK409" s="65">
        <f t="shared" si="568"/>
        <v>0</v>
      </c>
      <c r="AL409" s="65">
        <f t="shared" si="569"/>
        <v>0</v>
      </c>
      <c r="AM409" s="65">
        <f t="shared" si="570"/>
        <v>0</v>
      </c>
      <c r="AN409" s="65">
        <f t="shared" si="571"/>
        <v>0</v>
      </c>
      <c r="AO409" s="65">
        <f t="shared" si="572"/>
        <v>0</v>
      </c>
      <c r="AP409" s="65">
        <f t="shared" si="573"/>
        <v>0</v>
      </c>
      <c r="AQ409" s="65">
        <f t="shared" si="574"/>
        <v>0</v>
      </c>
      <c r="AR409" s="65">
        <f t="shared" si="575"/>
        <v>0</v>
      </c>
      <c r="AS409" s="65">
        <f t="shared" si="576"/>
        <v>0</v>
      </c>
      <c r="AT409" s="65">
        <f t="shared" si="577"/>
        <v>0</v>
      </c>
      <c r="AU409" s="65">
        <f t="shared" si="578"/>
        <v>0</v>
      </c>
      <c r="AV409" s="65">
        <f t="shared" si="579"/>
        <v>0</v>
      </c>
      <c r="AW409" s="65">
        <f t="shared" si="580"/>
        <v>0</v>
      </c>
      <c r="AX409" s="65">
        <f t="shared" si="581"/>
        <v>0</v>
      </c>
      <c r="AY409" s="65">
        <f t="shared" si="582"/>
        <v>0</v>
      </c>
      <c r="AZ409" s="65">
        <f t="shared" si="583"/>
        <v>0</v>
      </c>
      <c r="BA409" s="65">
        <f t="shared" si="584"/>
        <v>0</v>
      </c>
      <c r="BB409" s="65">
        <f t="shared" si="585"/>
        <v>0</v>
      </c>
      <c r="BC409" s="65">
        <f t="shared" si="586"/>
        <v>0</v>
      </c>
      <c r="BD409" s="65">
        <f t="shared" si="587"/>
        <v>0</v>
      </c>
      <c r="BE409" s="65">
        <f t="shared" si="588"/>
        <v>0</v>
      </c>
      <c r="BF409" s="65">
        <f t="shared" si="589"/>
        <v>0</v>
      </c>
      <c r="BG409" s="65">
        <f t="shared" si="590"/>
        <v>0</v>
      </c>
      <c r="BI409" s="371">
        <v>2154</v>
      </c>
      <c r="BJ409" s="342">
        <v>22.978157986075669</v>
      </c>
      <c r="BK409" s="342">
        <v>29.252105324050447</v>
      </c>
      <c r="BL409" s="342">
        <v>32.389078993037835</v>
      </c>
      <c r="BM409" s="342">
        <v>35.526052662025222</v>
      </c>
      <c r="BN409" s="342">
        <v>41.8</v>
      </c>
      <c r="BO409" s="342">
        <v>49.084159197479188</v>
      </c>
      <c r="BP409" s="342">
        <v>52.72623879621878</v>
      </c>
      <c r="BQ409" s="342">
        <v>56.368318394958379</v>
      </c>
      <c r="BR409" s="342">
        <v>63.652477592437577</v>
      </c>
      <c r="BS409" s="65"/>
      <c r="BT409" s="371">
        <v>2154</v>
      </c>
      <c r="BU409" s="342">
        <v>133.31865085036443</v>
      </c>
      <c r="BV409" s="342">
        <v>139.64576723357629</v>
      </c>
      <c r="BW409" s="342">
        <v>142.80932542518224</v>
      </c>
      <c r="BX409" s="342">
        <v>145.97288361678815</v>
      </c>
      <c r="BY409" s="342">
        <v>152.30000000000001</v>
      </c>
      <c r="BZ409" s="342">
        <v>157.24472120704792</v>
      </c>
      <c r="CA409" s="342">
        <v>159.71708181057187</v>
      </c>
      <c r="CB409" s="342">
        <v>162.18944241409582</v>
      </c>
      <c r="CC409" s="342">
        <v>167.13416362114373</v>
      </c>
      <c r="CE409" s="385">
        <v>117</v>
      </c>
      <c r="CF409" s="342">
        <v>16.174293064374524</v>
      </c>
      <c r="CG409" s="342">
        <v>17.716195376249683</v>
      </c>
      <c r="CH409" s="342">
        <v>18.487146532187261</v>
      </c>
      <c r="CI409" s="342">
        <v>19.258097688124842</v>
      </c>
      <c r="CJ409" s="342">
        <v>20.8</v>
      </c>
      <c r="CK409" s="342">
        <v>23.458452261853719</v>
      </c>
      <c r="CL409" s="342">
        <v>24.787678392780577</v>
      </c>
      <c r="CM409" s="342">
        <v>26.11690452370744</v>
      </c>
      <c r="CN409" s="342">
        <v>28.775356785561158</v>
      </c>
      <c r="CO409" s="342">
        <v>15.495771657240855</v>
      </c>
      <c r="CP409" s="342">
        <v>17.197181104827237</v>
      </c>
      <c r="CQ409" s="342">
        <v>18.04788582862043</v>
      </c>
      <c r="CR409" s="342">
        <v>18.898590552413619</v>
      </c>
      <c r="CS409" s="342">
        <v>20.6</v>
      </c>
      <c r="CT409" s="342">
        <v>23.364790352327869</v>
      </c>
      <c r="CU409" s="342">
        <v>24.747185528491805</v>
      </c>
      <c r="CV409" s="342">
        <v>26.129580704655737</v>
      </c>
      <c r="CW409" s="342">
        <v>28.894371056983605</v>
      </c>
      <c r="CY409" s="101">
        <f t="shared" si="591"/>
        <v>0</v>
      </c>
      <c r="CZ409" s="101">
        <f t="shared" si="592"/>
        <v>0</v>
      </c>
      <c r="DB409" s="101">
        <f t="shared" si="593"/>
        <v>0</v>
      </c>
      <c r="DD409" s="311">
        <f t="shared" si="594"/>
        <v>0</v>
      </c>
      <c r="DE409" s="311"/>
      <c r="DF409" s="101">
        <f t="shared" si="510"/>
        <v>0</v>
      </c>
      <c r="DG409" s="101">
        <f t="shared" si="511"/>
        <v>0</v>
      </c>
      <c r="DH409" s="101">
        <f t="shared" si="512"/>
        <v>0</v>
      </c>
      <c r="DI409" s="101">
        <f t="shared" si="513"/>
        <v>0</v>
      </c>
      <c r="DJ409" s="311">
        <f t="shared" si="514"/>
        <v>0</v>
      </c>
      <c r="DK409" s="311">
        <f t="shared" si="515"/>
        <v>0</v>
      </c>
      <c r="DL409" s="101">
        <f t="shared" si="516"/>
        <v>0</v>
      </c>
      <c r="DM409" s="101">
        <f t="shared" si="517"/>
        <v>0</v>
      </c>
      <c r="DN409" s="101">
        <f t="shared" si="518"/>
        <v>0</v>
      </c>
      <c r="DO409" s="101">
        <f t="shared" si="519"/>
        <v>0</v>
      </c>
      <c r="DP409" s="101">
        <f t="shared" si="520"/>
        <v>0</v>
      </c>
      <c r="DQ409" s="101">
        <f t="shared" si="521"/>
        <v>0</v>
      </c>
      <c r="DR409" s="101">
        <f t="shared" si="522"/>
        <v>0</v>
      </c>
      <c r="DS409" s="101">
        <f t="shared" si="523"/>
        <v>0</v>
      </c>
      <c r="DT409" s="101">
        <f t="shared" si="524"/>
        <v>0</v>
      </c>
      <c r="DU409" s="101">
        <f t="shared" si="525"/>
        <v>0</v>
      </c>
      <c r="DV409" s="101">
        <f t="shared" si="526"/>
        <v>0</v>
      </c>
      <c r="DW409" s="101">
        <f t="shared" si="527"/>
        <v>0</v>
      </c>
      <c r="DX409" s="311">
        <f t="shared" si="528"/>
        <v>0</v>
      </c>
      <c r="DY409" s="101">
        <f t="shared" si="529"/>
        <v>0</v>
      </c>
      <c r="DZ409" s="101">
        <f t="shared" si="530"/>
        <v>0</v>
      </c>
      <c r="EA409" s="101">
        <f t="shared" si="531"/>
        <v>0</v>
      </c>
      <c r="EB409" s="101">
        <f t="shared" si="532"/>
        <v>0</v>
      </c>
      <c r="EC409" s="101">
        <f t="shared" si="533"/>
        <v>0</v>
      </c>
      <c r="ED409" s="101">
        <f t="shared" si="534"/>
        <v>0</v>
      </c>
      <c r="EE409" s="101">
        <f t="shared" si="535"/>
        <v>0</v>
      </c>
      <c r="EF409" s="101">
        <f t="shared" si="536"/>
        <v>0</v>
      </c>
      <c r="EG409" s="101">
        <f t="shared" si="537"/>
        <v>0</v>
      </c>
      <c r="EH409" s="101">
        <f t="shared" si="538"/>
        <v>0</v>
      </c>
      <c r="EI409" s="101">
        <f t="shared" si="539"/>
        <v>0</v>
      </c>
      <c r="EJ409" s="101">
        <f t="shared" si="540"/>
        <v>0</v>
      </c>
      <c r="EK409" s="101">
        <f t="shared" si="541"/>
        <v>0</v>
      </c>
      <c r="EL409" s="101">
        <f t="shared" si="542"/>
        <v>0</v>
      </c>
      <c r="EM409" s="101">
        <f t="shared" si="543"/>
        <v>0</v>
      </c>
      <c r="EN409" s="101">
        <f t="shared" si="544"/>
        <v>0</v>
      </c>
      <c r="EO409" s="101">
        <f t="shared" si="545"/>
        <v>0</v>
      </c>
      <c r="EP409" s="101">
        <f t="shared" si="546"/>
        <v>0</v>
      </c>
      <c r="EQ409" s="101">
        <f t="shared" si="547"/>
        <v>0</v>
      </c>
    </row>
    <row r="410" spans="2:147" ht="21.75" customHeight="1" x14ac:dyDescent="0.45">
      <c r="B410" s="133" t="str">
        <f>IF(Data!B409&lt;&gt;"",Data!B409,"")</f>
        <v/>
      </c>
      <c r="C410" s="158" t="str">
        <f>IF(Data!C409&lt;&gt;"",Data!C409,"")</f>
        <v/>
      </c>
      <c r="D410" s="106" t="str">
        <f>IF(Data!D409&lt;&gt;"",Data!D409,"")</f>
        <v/>
      </c>
      <c r="E410" s="140">
        <f>IF(AND(I410=1,Data!T409=0),0,IF(I410=999,999,Data!T409))</f>
        <v>999</v>
      </c>
      <c r="F410" s="140" t="str">
        <f t="shared" si="548"/>
        <v/>
      </c>
      <c r="G410" s="140" t="str">
        <f>IF(Data!K409&lt;&gt;"",Data!K409,"")</f>
        <v/>
      </c>
      <c r="H410" s="141" t="str">
        <f>IF(Data!L409&lt;&gt;"",Data!L409,"")</f>
        <v/>
      </c>
      <c r="I410" s="63">
        <f>IF(Data!M409&lt;&gt;"",Data!M409,"")</f>
        <v>999</v>
      </c>
      <c r="J410" s="63">
        <f t="shared" si="549"/>
        <v>0</v>
      </c>
      <c r="L410" s="64" t="str">
        <f t="shared" si="550"/>
        <v/>
      </c>
      <c r="N410" s="63">
        <f t="shared" si="551"/>
        <v>0</v>
      </c>
      <c r="P410" s="64" t="str">
        <f t="shared" si="552"/>
        <v/>
      </c>
      <c r="R410" s="63">
        <f t="shared" si="553"/>
        <v>0</v>
      </c>
      <c r="S410" s="64" t="str">
        <f t="shared" si="554"/>
        <v/>
      </c>
      <c r="W410" s="310">
        <f t="shared" si="555"/>
        <v>999</v>
      </c>
      <c r="Y410" s="65">
        <f t="shared" si="556"/>
        <v>0</v>
      </c>
      <c r="Z410" s="65">
        <f t="shared" si="557"/>
        <v>0</v>
      </c>
      <c r="AA410" s="65">
        <f t="shared" si="558"/>
        <v>0</v>
      </c>
      <c r="AB410" s="65">
        <f t="shared" si="559"/>
        <v>0</v>
      </c>
      <c r="AC410" s="341">
        <f t="shared" si="560"/>
        <v>0</v>
      </c>
      <c r="AD410" s="65">
        <f t="shared" si="561"/>
        <v>0</v>
      </c>
      <c r="AE410" s="65">
        <f t="shared" si="562"/>
        <v>0</v>
      </c>
      <c r="AF410" s="65">
        <f t="shared" si="563"/>
        <v>0</v>
      </c>
      <c r="AG410" s="65">
        <f t="shared" si="564"/>
        <v>0</v>
      </c>
      <c r="AH410" s="65">
        <f t="shared" si="565"/>
        <v>0</v>
      </c>
      <c r="AI410" s="65">
        <f t="shared" si="566"/>
        <v>0</v>
      </c>
      <c r="AJ410" s="65">
        <f t="shared" si="567"/>
        <v>0</v>
      </c>
      <c r="AK410" s="65">
        <f t="shared" si="568"/>
        <v>0</v>
      </c>
      <c r="AL410" s="65">
        <f t="shared" si="569"/>
        <v>0</v>
      </c>
      <c r="AM410" s="65">
        <f t="shared" si="570"/>
        <v>0</v>
      </c>
      <c r="AN410" s="65">
        <f t="shared" si="571"/>
        <v>0</v>
      </c>
      <c r="AO410" s="65">
        <f t="shared" si="572"/>
        <v>0</v>
      </c>
      <c r="AP410" s="65">
        <f t="shared" si="573"/>
        <v>0</v>
      </c>
      <c r="AQ410" s="65">
        <f t="shared" si="574"/>
        <v>0</v>
      </c>
      <c r="AR410" s="65">
        <f t="shared" si="575"/>
        <v>0</v>
      </c>
      <c r="AS410" s="65">
        <f t="shared" si="576"/>
        <v>0</v>
      </c>
      <c r="AT410" s="65">
        <f t="shared" si="577"/>
        <v>0</v>
      </c>
      <c r="AU410" s="65">
        <f t="shared" si="578"/>
        <v>0</v>
      </c>
      <c r="AV410" s="65">
        <f t="shared" si="579"/>
        <v>0</v>
      </c>
      <c r="AW410" s="65">
        <f t="shared" si="580"/>
        <v>0</v>
      </c>
      <c r="AX410" s="65">
        <f t="shared" si="581"/>
        <v>0</v>
      </c>
      <c r="AY410" s="65">
        <f t="shared" si="582"/>
        <v>0</v>
      </c>
      <c r="AZ410" s="65">
        <f t="shared" si="583"/>
        <v>0</v>
      </c>
      <c r="BA410" s="65">
        <f t="shared" si="584"/>
        <v>0</v>
      </c>
      <c r="BB410" s="65">
        <f t="shared" si="585"/>
        <v>0</v>
      </c>
      <c r="BC410" s="65">
        <f t="shared" si="586"/>
        <v>0</v>
      </c>
      <c r="BD410" s="65">
        <f t="shared" si="587"/>
        <v>0</v>
      </c>
      <c r="BE410" s="65">
        <f t="shared" si="588"/>
        <v>0</v>
      </c>
      <c r="BF410" s="65">
        <f t="shared" si="589"/>
        <v>0</v>
      </c>
      <c r="BG410" s="65">
        <f t="shared" si="590"/>
        <v>0</v>
      </c>
      <c r="BI410" s="371">
        <v>2155</v>
      </c>
      <c r="BJ410" s="342">
        <v>23.278157986075666</v>
      </c>
      <c r="BK410" s="342">
        <v>29.552105324050444</v>
      </c>
      <c r="BL410" s="342">
        <v>32.689078993037839</v>
      </c>
      <c r="BM410" s="342">
        <v>35.826052662025226</v>
      </c>
      <c r="BN410" s="342">
        <v>42.1</v>
      </c>
      <c r="BO410" s="342">
        <v>49.330990152242116</v>
      </c>
      <c r="BP410" s="342">
        <v>52.946485228363173</v>
      </c>
      <c r="BQ410" s="342">
        <v>56.561980304484237</v>
      </c>
      <c r="BR410" s="342">
        <v>63.792970456726351</v>
      </c>
      <c r="BS410" s="65"/>
      <c r="BT410" s="371">
        <v>2155</v>
      </c>
      <c r="BU410" s="342">
        <v>133.8376651217869</v>
      </c>
      <c r="BV410" s="342">
        <v>140.05844341452462</v>
      </c>
      <c r="BW410" s="342">
        <v>143.16883256089346</v>
      </c>
      <c r="BX410" s="342">
        <v>146.27922170726231</v>
      </c>
      <c r="BY410" s="342">
        <v>152.5</v>
      </c>
      <c r="BZ410" s="342">
        <v>157.497890252285</v>
      </c>
      <c r="CA410" s="342">
        <v>159.99683537842751</v>
      </c>
      <c r="CB410" s="342">
        <v>162.49578050456998</v>
      </c>
      <c r="CC410" s="342">
        <v>167.49367075685498</v>
      </c>
      <c r="CE410" s="385">
        <v>117.25</v>
      </c>
      <c r="CF410" s="342">
        <v>16.289169848302329</v>
      </c>
      <c r="CG410" s="342">
        <v>17.817779898868221</v>
      </c>
      <c r="CH410" s="342">
        <v>18.582084924151165</v>
      </c>
      <c r="CI410" s="342">
        <v>19.346389949434112</v>
      </c>
      <c r="CJ410" s="342">
        <v>20.875</v>
      </c>
      <c r="CK410" s="342">
        <v>23.560036784472256</v>
      </c>
      <c r="CL410" s="342">
        <v>24.902555176708383</v>
      </c>
      <c r="CM410" s="342">
        <v>26.245073568944512</v>
      </c>
      <c r="CN410" s="342">
        <v>28.930110353416769</v>
      </c>
      <c r="CO410" s="342">
        <v>15.555894873313051</v>
      </c>
      <c r="CP410" s="342">
        <v>17.2705965822087</v>
      </c>
      <c r="CQ410" s="342">
        <v>18.127947436656527</v>
      </c>
      <c r="CR410" s="342">
        <v>18.98529829110435</v>
      </c>
      <c r="CS410" s="342">
        <v>20.7</v>
      </c>
      <c r="CT410" s="342">
        <v>23.491374874946409</v>
      </c>
      <c r="CU410" s="342">
        <v>24.887062312419609</v>
      </c>
      <c r="CV410" s="342">
        <v>26.282749749892812</v>
      </c>
      <c r="CW410" s="342">
        <v>29.074124624839214</v>
      </c>
      <c r="CY410" s="101">
        <f t="shared" si="591"/>
        <v>0</v>
      </c>
      <c r="CZ410" s="101">
        <f t="shared" si="592"/>
        <v>0</v>
      </c>
      <c r="DB410" s="101">
        <f t="shared" si="593"/>
        <v>0</v>
      </c>
      <c r="DD410" s="311">
        <f t="shared" si="594"/>
        <v>0</v>
      </c>
      <c r="DE410" s="311"/>
      <c r="DF410" s="101">
        <f t="shared" si="510"/>
        <v>0</v>
      </c>
      <c r="DG410" s="101">
        <f t="shared" si="511"/>
        <v>0</v>
      </c>
      <c r="DH410" s="101">
        <f t="shared" si="512"/>
        <v>0</v>
      </c>
      <c r="DI410" s="101">
        <f t="shared" si="513"/>
        <v>0</v>
      </c>
      <c r="DJ410" s="311">
        <f t="shared" si="514"/>
        <v>0</v>
      </c>
      <c r="DK410" s="311">
        <f t="shared" si="515"/>
        <v>0</v>
      </c>
      <c r="DL410" s="101">
        <f t="shared" si="516"/>
        <v>0</v>
      </c>
      <c r="DM410" s="101">
        <f t="shared" si="517"/>
        <v>0</v>
      </c>
      <c r="DN410" s="101">
        <f t="shared" si="518"/>
        <v>0</v>
      </c>
      <c r="DO410" s="101">
        <f t="shared" si="519"/>
        <v>0</v>
      </c>
      <c r="DP410" s="101">
        <f t="shared" si="520"/>
        <v>0</v>
      </c>
      <c r="DQ410" s="101">
        <f t="shared" si="521"/>
        <v>0</v>
      </c>
      <c r="DR410" s="101">
        <f t="shared" si="522"/>
        <v>0</v>
      </c>
      <c r="DS410" s="101">
        <f t="shared" si="523"/>
        <v>0</v>
      </c>
      <c r="DT410" s="101">
        <f t="shared" si="524"/>
        <v>0</v>
      </c>
      <c r="DU410" s="101">
        <f t="shared" si="525"/>
        <v>0</v>
      </c>
      <c r="DV410" s="101">
        <f t="shared" si="526"/>
        <v>0</v>
      </c>
      <c r="DW410" s="101">
        <f t="shared" si="527"/>
        <v>0</v>
      </c>
      <c r="DX410" s="311">
        <f t="shared" si="528"/>
        <v>0</v>
      </c>
      <c r="DY410" s="101">
        <f t="shared" si="529"/>
        <v>0</v>
      </c>
      <c r="DZ410" s="101">
        <f t="shared" si="530"/>
        <v>0</v>
      </c>
      <c r="EA410" s="101">
        <f t="shared" si="531"/>
        <v>0</v>
      </c>
      <c r="EB410" s="101">
        <f t="shared" si="532"/>
        <v>0</v>
      </c>
      <c r="EC410" s="101">
        <f t="shared" si="533"/>
        <v>0</v>
      </c>
      <c r="ED410" s="101">
        <f t="shared" si="534"/>
        <v>0</v>
      </c>
      <c r="EE410" s="101">
        <f t="shared" si="535"/>
        <v>0</v>
      </c>
      <c r="EF410" s="101">
        <f t="shared" si="536"/>
        <v>0</v>
      </c>
      <c r="EG410" s="101">
        <f t="shared" si="537"/>
        <v>0</v>
      </c>
      <c r="EH410" s="101">
        <f t="shared" si="538"/>
        <v>0</v>
      </c>
      <c r="EI410" s="101">
        <f t="shared" si="539"/>
        <v>0</v>
      </c>
      <c r="EJ410" s="101">
        <f t="shared" si="540"/>
        <v>0</v>
      </c>
      <c r="EK410" s="101">
        <f t="shared" si="541"/>
        <v>0</v>
      </c>
      <c r="EL410" s="101">
        <f t="shared" si="542"/>
        <v>0</v>
      </c>
      <c r="EM410" s="101">
        <f t="shared" si="543"/>
        <v>0</v>
      </c>
      <c r="EN410" s="101">
        <f t="shared" si="544"/>
        <v>0</v>
      </c>
      <c r="EO410" s="101">
        <f t="shared" si="545"/>
        <v>0</v>
      </c>
      <c r="EP410" s="101">
        <f t="shared" si="546"/>
        <v>0</v>
      </c>
      <c r="EQ410" s="101">
        <f t="shared" si="547"/>
        <v>0</v>
      </c>
    </row>
    <row r="411" spans="2:147" ht="21.75" customHeight="1" x14ac:dyDescent="0.45">
      <c r="B411" s="133" t="str">
        <f>IF(Data!B410&lt;&gt;"",Data!B410,"")</f>
        <v/>
      </c>
      <c r="C411" s="158" t="str">
        <f>IF(Data!C410&lt;&gt;"",Data!C410,"")</f>
        <v/>
      </c>
      <c r="D411" s="106" t="str">
        <f>IF(Data!D410&lt;&gt;"",Data!D410,"")</f>
        <v/>
      </c>
      <c r="E411" s="140">
        <f>IF(AND(I411=1,Data!T410=0),0,IF(I411=999,999,Data!T410))</f>
        <v>999</v>
      </c>
      <c r="F411" s="140" t="str">
        <f t="shared" si="548"/>
        <v/>
      </c>
      <c r="G411" s="140" t="str">
        <f>IF(Data!K410&lt;&gt;"",Data!K410,"")</f>
        <v/>
      </c>
      <c r="H411" s="141" t="str">
        <f>IF(Data!L410&lt;&gt;"",Data!L410,"")</f>
        <v/>
      </c>
      <c r="I411" s="63">
        <f>IF(Data!M410&lt;&gt;"",Data!M410,"")</f>
        <v>999</v>
      </c>
      <c r="J411" s="63">
        <f t="shared" si="549"/>
        <v>0</v>
      </c>
      <c r="L411" s="64" t="str">
        <f t="shared" si="550"/>
        <v/>
      </c>
      <c r="N411" s="63">
        <f t="shared" si="551"/>
        <v>0</v>
      </c>
      <c r="P411" s="64" t="str">
        <f t="shared" si="552"/>
        <v/>
      </c>
      <c r="R411" s="63">
        <f t="shared" si="553"/>
        <v>0</v>
      </c>
      <c r="S411" s="64" t="str">
        <f t="shared" si="554"/>
        <v/>
      </c>
      <c r="W411" s="310">
        <f t="shared" si="555"/>
        <v>999</v>
      </c>
      <c r="Y411" s="65">
        <f t="shared" si="556"/>
        <v>0</v>
      </c>
      <c r="Z411" s="65">
        <f t="shared" si="557"/>
        <v>0</v>
      </c>
      <c r="AA411" s="65">
        <f t="shared" si="558"/>
        <v>0</v>
      </c>
      <c r="AB411" s="65">
        <f t="shared" si="559"/>
        <v>0</v>
      </c>
      <c r="AC411" s="341">
        <f t="shared" si="560"/>
        <v>0</v>
      </c>
      <c r="AD411" s="65">
        <f t="shared" si="561"/>
        <v>0</v>
      </c>
      <c r="AE411" s="65">
        <f t="shared" si="562"/>
        <v>0</v>
      </c>
      <c r="AF411" s="65">
        <f t="shared" si="563"/>
        <v>0</v>
      </c>
      <c r="AG411" s="65">
        <f t="shared" si="564"/>
        <v>0</v>
      </c>
      <c r="AH411" s="65">
        <f t="shared" si="565"/>
        <v>0</v>
      </c>
      <c r="AI411" s="65">
        <f t="shared" si="566"/>
        <v>0</v>
      </c>
      <c r="AJ411" s="65">
        <f t="shared" si="567"/>
        <v>0</v>
      </c>
      <c r="AK411" s="65">
        <f t="shared" si="568"/>
        <v>0</v>
      </c>
      <c r="AL411" s="65">
        <f t="shared" si="569"/>
        <v>0</v>
      </c>
      <c r="AM411" s="65">
        <f t="shared" si="570"/>
        <v>0</v>
      </c>
      <c r="AN411" s="65">
        <f t="shared" si="571"/>
        <v>0</v>
      </c>
      <c r="AO411" s="65">
        <f t="shared" si="572"/>
        <v>0</v>
      </c>
      <c r="AP411" s="65">
        <f t="shared" si="573"/>
        <v>0</v>
      </c>
      <c r="AQ411" s="65">
        <f t="shared" si="574"/>
        <v>0</v>
      </c>
      <c r="AR411" s="65">
        <f t="shared" si="575"/>
        <v>0</v>
      </c>
      <c r="AS411" s="65">
        <f t="shared" si="576"/>
        <v>0</v>
      </c>
      <c r="AT411" s="65">
        <f t="shared" si="577"/>
        <v>0</v>
      </c>
      <c r="AU411" s="65">
        <f t="shared" si="578"/>
        <v>0</v>
      </c>
      <c r="AV411" s="65">
        <f t="shared" si="579"/>
        <v>0</v>
      </c>
      <c r="AW411" s="65">
        <f t="shared" si="580"/>
        <v>0</v>
      </c>
      <c r="AX411" s="65">
        <f t="shared" si="581"/>
        <v>0</v>
      </c>
      <c r="AY411" s="65">
        <f t="shared" si="582"/>
        <v>0</v>
      </c>
      <c r="AZ411" s="65">
        <f t="shared" si="583"/>
        <v>0</v>
      </c>
      <c r="BA411" s="65">
        <f t="shared" si="584"/>
        <v>0</v>
      </c>
      <c r="BB411" s="65">
        <f t="shared" si="585"/>
        <v>0</v>
      </c>
      <c r="BC411" s="65">
        <f t="shared" si="586"/>
        <v>0</v>
      </c>
      <c r="BD411" s="65">
        <f t="shared" si="587"/>
        <v>0</v>
      </c>
      <c r="BE411" s="65">
        <f t="shared" si="588"/>
        <v>0</v>
      </c>
      <c r="BF411" s="65">
        <f t="shared" si="589"/>
        <v>0</v>
      </c>
      <c r="BG411" s="65">
        <f t="shared" si="590"/>
        <v>0</v>
      </c>
      <c r="BI411" s="371">
        <v>2156</v>
      </c>
      <c r="BJ411" s="342">
        <v>23.637665121786892</v>
      </c>
      <c r="BK411" s="342">
        <v>29.858443414524594</v>
      </c>
      <c r="BL411" s="342">
        <v>32.968832560893446</v>
      </c>
      <c r="BM411" s="342">
        <v>36.079221707262299</v>
      </c>
      <c r="BN411" s="342">
        <v>42.3</v>
      </c>
      <c r="BO411" s="342">
        <v>49.530990152242111</v>
      </c>
      <c r="BP411" s="342">
        <v>53.146485228363169</v>
      </c>
      <c r="BQ411" s="342">
        <v>56.761980304484233</v>
      </c>
      <c r="BR411" s="342">
        <v>63.992970456726354</v>
      </c>
      <c r="BS411" s="65"/>
      <c r="BT411" s="371">
        <v>2156</v>
      </c>
      <c r="BU411" s="342">
        <v>134.35667939320933</v>
      </c>
      <c r="BV411" s="342">
        <v>140.47111959547289</v>
      </c>
      <c r="BW411" s="342">
        <v>143.52833969660466</v>
      </c>
      <c r="BX411" s="342">
        <v>146.58555979773644</v>
      </c>
      <c r="BY411" s="342">
        <v>152.69999999999999</v>
      </c>
      <c r="BZ411" s="342">
        <v>157.69789025228499</v>
      </c>
      <c r="CA411" s="342">
        <v>160.19683537842749</v>
      </c>
      <c r="CB411" s="342">
        <v>162.69578050456997</v>
      </c>
      <c r="CC411" s="342">
        <v>167.69367075685497</v>
      </c>
      <c r="CE411" s="385">
        <v>117.5</v>
      </c>
      <c r="CF411" s="342">
        <v>16.404046632230138</v>
      </c>
      <c r="CG411" s="342">
        <v>17.919364421486758</v>
      </c>
      <c r="CH411" s="342">
        <v>18.677023316115068</v>
      </c>
      <c r="CI411" s="342">
        <v>19.434682210743382</v>
      </c>
      <c r="CJ411" s="342">
        <v>20.95</v>
      </c>
      <c r="CK411" s="342">
        <v>23.661621307090794</v>
      </c>
      <c r="CL411" s="342">
        <v>25.017431960636191</v>
      </c>
      <c r="CM411" s="342">
        <v>26.373242614181589</v>
      </c>
      <c r="CN411" s="342">
        <v>29.08486392127238</v>
      </c>
      <c r="CO411" s="342">
        <v>15.616018089385244</v>
      </c>
      <c r="CP411" s="342">
        <v>17.344012059590163</v>
      </c>
      <c r="CQ411" s="342">
        <v>18.208009044692623</v>
      </c>
      <c r="CR411" s="342">
        <v>19.072006029795084</v>
      </c>
      <c r="CS411" s="342">
        <v>20.8</v>
      </c>
      <c r="CT411" s="342">
        <v>23.617959397564945</v>
      </c>
      <c r="CU411" s="342">
        <v>25.026939096347416</v>
      </c>
      <c r="CV411" s="342">
        <v>26.435918795129886</v>
      </c>
      <c r="CW411" s="342">
        <v>29.253878192694827</v>
      </c>
      <c r="CY411" s="101">
        <f t="shared" si="591"/>
        <v>0</v>
      </c>
      <c r="CZ411" s="101">
        <f t="shared" si="592"/>
        <v>0</v>
      </c>
      <c r="DB411" s="101">
        <f t="shared" si="593"/>
        <v>0</v>
      </c>
      <c r="DD411" s="311">
        <f t="shared" si="594"/>
        <v>0</v>
      </c>
      <c r="DE411" s="311"/>
      <c r="DF411" s="101">
        <f t="shared" si="510"/>
        <v>0</v>
      </c>
      <c r="DG411" s="101">
        <f t="shared" si="511"/>
        <v>0</v>
      </c>
      <c r="DH411" s="101">
        <f t="shared" si="512"/>
        <v>0</v>
      </c>
      <c r="DI411" s="101">
        <f t="shared" si="513"/>
        <v>0</v>
      </c>
      <c r="DJ411" s="311">
        <f t="shared" si="514"/>
        <v>0</v>
      </c>
      <c r="DK411" s="311">
        <f t="shared" si="515"/>
        <v>0</v>
      </c>
      <c r="DL411" s="101">
        <f t="shared" si="516"/>
        <v>0</v>
      </c>
      <c r="DM411" s="101">
        <f t="shared" si="517"/>
        <v>0</v>
      </c>
      <c r="DN411" s="101">
        <f t="shared" si="518"/>
        <v>0</v>
      </c>
      <c r="DO411" s="101">
        <f t="shared" si="519"/>
        <v>0</v>
      </c>
      <c r="DP411" s="101">
        <f t="shared" si="520"/>
        <v>0</v>
      </c>
      <c r="DQ411" s="101">
        <f t="shared" si="521"/>
        <v>0</v>
      </c>
      <c r="DR411" s="101">
        <f t="shared" si="522"/>
        <v>0</v>
      </c>
      <c r="DS411" s="101">
        <f t="shared" si="523"/>
        <v>0</v>
      </c>
      <c r="DT411" s="101">
        <f t="shared" si="524"/>
        <v>0</v>
      </c>
      <c r="DU411" s="101">
        <f t="shared" si="525"/>
        <v>0</v>
      </c>
      <c r="DV411" s="101">
        <f t="shared" si="526"/>
        <v>0</v>
      </c>
      <c r="DW411" s="101">
        <f t="shared" si="527"/>
        <v>0</v>
      </c>
      <c r="DX411" s="311">
        <f t="shared" si="528"/>
        <v>0</v>
      </c>
      <c r="DY411" s="101">
        <f t="shared" si="529"/>
        <v>0</v>
      </c>
      <c r="DZ411" s="101">
        <f t="shared" si="530"/>
        <v>0</v>
      </c>
      <c r="EA411" s="101">
        <f t="shared" si="531"/>
        <v>0</v>
      </c>
      <c r="EB411" s="101">
        <f t="shared" si="532"/>
        <v>0</v>
      </c>
      <c r="EC411" s="101">
        <f t="shared" si="533"/>
        <v>0</v>
      </c>
      <c r="ED411" s="101">
        <f t="shared" si="534"/>
        <v>0</v>
      </c>
      <c r="EE411" s="101">
        <f t="shared" si="535"/>
        <v>0</v>
      </c>
      <c r="EF411" s="101">
        <f t="shared" si="536"/>
        <v>0</v>
      </c>
      <c r="EG411" s="101">
        <f t="shared" si="537"/>
        <v>0</v>
      </c>
      <c r="EH411" s="101">
        <f t="shared" si="538"/>
        <v>0</v>
      </c>
      <c r="EI411" s="101">
        <f t="shared" si="539"/>
        <v>0</v>
      </c>
      <c r="EJ411" s="101">
        <f t="shared" si="540"/>
        <v>0</v>
      </c>
      <c r="EK411" s="101">
        <f t="shared" si="541"/>
        <v>0</v>
      </c>
      <c r="EL411" s="101">
        <f t="shared" si="542"/>
        <v>0</v>
      </c>
      <c r="EM411" s="101">
        <f t="shared" si="543"/>
        <v>0</v>
      </c>
      <c r="EN411" s="101">
        <f t="shared" si="544"/>
        <v>0</v>
      </c>
      <c r="EO411" s="101">
        <f t="shared" si="545"/>
        <v>0</v>
      </c>
      <c r="EP411" s="101">
        <f t="shared" si="546"/>
        <v>0</v>
      </c>
      <c r="EQ411" s="101">
        <f t="shared" si="547"/>
        <v>0</v>
      </c>
    </row>
    <row r="412" spans="2:147" ht="21.75" customHeight="1" x14ac:dyDescent="0.45">
      <c r="B412" s="133" t="str">
        <f>IF(Data!B411&lt;&gt;"",Data!B411,"")</f>
        <v/>
      </c>
      <c r="C412" s="158" t="str">
        <f>IF(Data!C411&lt;&gt;"",Data!C411,"")</f>
        <v/>
      </c>
      <c r="D412" s="106" t="str">
        <f>IF(Data!D411&lt;&gt;"",Data!D411,"")</f>
        <v/>
      </c>
      <c r="E412" s="140">
        <f>IF(AND(I412=1,Data!T411=0),0,IF(I412=999,999,Data!T411))</f>
        <v>999</v>
      </c>
      <c r="F412" s="140" t="str">
        <f t="shared" si="548"/>
        <v/>
      </c>
      <c r="G412" s="140" t="str">
        <f>IF(Data!K411&lt;&gt;"",Data!K411,"")</f>
        <v/>
      </c>
      <c r="H412" s="141" t="str">
        <f>IF(Data!L411&lt;&gt;"",Data!L411,"")</f>
        <v/>
      </c>
      <c r="I412" s="63">
        <f>IF(Data!M411&lt;&gt;"",Data!M411,"")</f>
        <v>999</v>
      </c>
      <c r="J412" s="63">
        <f t="shared" si="549"/>
        <v>0</v>
      </c>
      <c r="L412" s="64" t="str">
        <f t="shared" si="550"/>
        <v/>
      </c>
      <c r="N412" s="63">
        <f t="shared" si="551"/>
        <v>0</v>
      </c>
      <c r="P412" s="64" t="str">
        <f t="shared" si="552"/>
        <v/>
      </c>
      <c r="R412" s="63">
        <f t="shared" si="553"/>
        <v>0</v>
      </c>
      <c r="S412" s="64" t="str">
        <f t="shared" si="554"/>
        <v/>
      </c>
      <c r="W412" s="310">
        <f t="shared" si="555"/>
        <v>999</v>
      </c>
      <c r="Y412" s="65">
        <f t="shared" si="556"/>
        <v>0</v>
      </c>
      <c r="Z412" s="65">
        <f t="shared" si="557"/>
        <v>0</v>
      </c>
      <c r="AA412" s="65">
        <f t="shared" si="558"/>
        <v>0</v>
      </c>
      <c r="AB412" s="65">
        <f t="shared" si="559"/>
        <v>0</v>
      </c>
      <c r="AC412" s="341">
        <f t="shared" si="560"/>
        <v>0</v>
      </c>
      <c r="AD412" s="65">
        <f t="shared" si="561"/>
        <v>0</v>
      </c>
      <c r="AE412" s="65">
        <f t="shared" si="562"/>
        <v>0</v>
      </c>
      <c r="AF412" s="65">
        <f t="shared" si="563"/>
        <v>0</v>
      </c>
      <c r="AG412" s="65">
        <f t="shared" si="564"/>
        <v>0</v>
      </c>
      <c r="AH412" s="65">
        <f t="shared" si="565"/>
        <v>0</v>
      </c>
      <c r="AI412" s="65">
        <f t="shared" si="566"/>
        <v>0</v>
      </c>
      <c r="AJ412" s="65">
        <f t="shared" si="567"/>
        <v>0</v>
      </c>
      <c r="AK412" s="65">
        <f t="shared" si="568"/>
        <v>0</v>
      </c>
      <c r="AL412" s="65">
        <f t="shared" si="569"/>
        <v>0</v>
      </c>
      <c r="AM412" s="65">
        <f t="shared" si="570"/>
        <v>0</v>
      </c>
      <c r="AN412" s="65">
        <f t="shared" si="571"/>
        <v>0</v>
      </c>
      <c r="AO412" s="65">
        <f t="shared" si="572"/>
        <v>0</v>
      </c>
      <c r="AP412" s="65">
        <f t="shared" si="573"/>
        <v>0</v>
      </c>
      <c r="AQ412" s="65">
        <f t="shared" si="574"/>
        <v>0</v>
      </c>
      <c r="AR412" s="65">
        <f t="shared" si="575"/>
        <v>0</v>
      </c>
      <c r="AS412" s="65">
        <f t="shared" si="576"/>
        <v>0</v>
      </c>
      <c r="AT412" s="65">
        <f t="shared" si="577"/>
        <v>0</v>
      </c>
      <c r="AU412" s="65">
        <f t="shared" si="578"/>
        <v>0</v>
      </c>
      <c r="AV412" s="65">
        <f t="shared" si="579"/>
        <v>0</v>
      </c>
      <c r="AW412" s="65">
        <f t="shared" si="580"/>
        <v>0</v>
      </c>
      <c r="AX412" s="65">
        <f t="shared" si="581"/>
        <v>0</v>
      </c>
      <c r="AY412" s="65">
        <f t="shared" si="582"/>
        <v>0</v>
      </c>
      <c r="AZ412" s="65">
        <f t="shared" si="583"/>
        <v>0</v>
      </c>
      <c r="BA412" s="65">
        <f t="shared" si="584"/>
        <v>0</v>
      </c>
      <c r="BB412" s="65">
        <f t="shared" si="585"/>
        <v>0</v>
      </c>
      <c r="BC412" s="65">
        <f t="shared" si="586"/>
        <v>0</v>
      </c>
      <c r="BD412" s="65">
        <f t="shared" si="587"/>
        <v>0</v>
      </c>
      <c r="BE412" s="65">
        <f t="shared" si="588"/>
        <v>0</v>
      </c>
      <c r="BF412" s="65">
        <f t="shared" si="589"/>
        <v>0</v>
      </c>
      <c r="BG412" s="65">
        <f t="shared" si="590"/>
        <v>0</v>
      </c>
      <c r="BI412" s="371">
        <v>2157</v>
      </c>
      <c r="BJ412" s="342">
        <v>23.997172257498111</v>
      </c>
      <c r="BK412" s="342">
        <v>30.164781504998743</v>
      </c>
      <c r="BL412" s="342">
        <v>33.248586128749054</v>
      </c>
      <c r="BM412" s="342">
        <v>36.332390752499371</v>
      </c>
      <c r="BN412" s="342">
        <v>42.5</v>
      </c>
      <c r="BO412" s="342">
        <v>49.677821107005045</v>
      </c>
      <c r="BP412" s="342">
        <v>53.266731660507567</v>
      </c>
      <c r="BQ412" s="342">
        <v>56.855642214010082</v>
      </c>
      <c r="BR412" s="342">
        <v>64.03346332101512</v>
      </c>
      <c r="BS412" s="65"/>
      <c r="BT412" s="371">
        <v>2157</v>
      </c>
      <c r="BU412" s="342">
        <v>134.71618652892056</v>
      </c>
      <c r="BV412" s="342">
        <v>140.77745768594704</v>
      </c>
      <c r="BW412" s="342">
        <v>143.8080932644603</v>
      </c>
      <c r="BX412" s="342">
        <v>146.83872884297352</v>
      </c>
      <c r="BY412" s="342">
        <v>152.9</v>
      </c>
      <c r="BZ412" s="342">
        <v>157.89789025228501</v>
      </c>
      <c r="CA412" s="342">
        <v>160.39683537842751</v>
      </c>
      <c r="CB412" s="342">
        <v>162.89578050456998</v>
      </c>
      <c r="CC412" s="342">
        <v>167.89367075685499</v>
      </c>
      <c r="CE412" s="385">
        <v>117.75</v>
      </c>
      <c r="CF412" s="342">
        <v>16.518923416157946</v>
      </c>
      <c r="CG412" s="342">
        <v>18.020948944105296</v>
      </c>
      <c r="CH412" s="342">
        <v>18.771961708078972</v>
      </c>
      <c r="CI412" s="342">
        <v>19.522974472052653</v>
      </c>
      <c r="CJ412" s="342">
        <v>21.024999999999999</v>
      </c>
      <c r="CK412" s="342">
        <v>23.763205829709332</v>
      </c>
      <c r="CL412" s="342">
        <v>25.132308744564</v>
      </c>
      <c r="CM412" s="342">
        <v>26.501411659418665</v>
      </c>
      <c r="CN412" s="342">
        <v>29.239617489127994</v>
      </c>
      <c r="CO412" s="342">
        <v>15.676141305457438</v>
      </c>
      <c r="CP412" s="342">
        <v>17.417427536971626</v>
      </c>
      <c r="CQ412" s="342">
        <v>18.28807065272872</v>
      </c>
      <c r="CR412" s="342">
        <v>19.158713768485814</v>
      </c>
      <c r="CS412" s="342">
        <v>20.9</v>
      </c>
      <c r="CT412" s="342">
        <v>23.744543920183482</v>
      </c>
      <c r="CU412" s="342">
        <v>25.166815880275223</v>
      </c>
      <c r="CV412" s="342">
        <v>26.589087840366957</v>
      </c>
      <c r="CW412" s="342">
        <v>29.433631760550437</v>
      </c>
      <c r="CY412" s="101">
        <f t="shared" si="591"/>
        <v>0</v>
      </c>
      <c r="CZ412" s="101">
        <f t="shared" si="592"/>
        <v>0</v>
      </c>
      <c r="DB412" s="101">
        <f t="shared" si="593"/>
        <v>0</v>
      </c>
      <c r="DD412" s="311">
        <f t="shared" si="594"/>
        <v>0</v>
      </c>
      <c r="DE412" s="311"/>
      <c r="DF412" s="101">
        <f t="shared" si="510"/>
        <v>0</v>
      </c>
      <c r="DG412" s="101">
        <f t="shared" si="511"/>
        <v>0</v>
      </c>
      <c r="DH412" s="101">
        <f t="shared" si="512"/>
        <v>0</v>
      </c>
      <c r="DI412" s="101">
        <f t="shared" si="513"/>
        <v>0</v>
      </c>
      <c r="DJ412" s="311">
        <f t="shared" si="514"/>
        <v>0</v>
      </c>
      <c r="DK412" s="311">
        <f t="shared" si="515"/>
        <v>0</v>
      </c>
      <c r="DL412" s="101">
        <f t="shared" si="516"/>
        <v>0</v>
      </c>
      <c r="DM412" s="101">
        <f t="shared" si="517"/>
        <v>0</v>
      </c>
      <c r="DN412" s="101">
        <f t="shared" si="518"/>
        <v>0</v>
      </c>
      <c r="DO412" s="101">
        <f t="shared" si="519"/>
        <v>0</v>
      </c>
      <c r="DP412" s="101">
        <f t="shared" si="520"/>
        <v>0</v>
      </c>
      <c r="DQ412" s="101">
        <f t="shared" si="521"/>
        <v>0</v>
      </c>
      <c r="DR412" s="101">
        <f t="shared" si="522"/>
        <v>0</v>
      </c>
      <c r="DS412" s="101">
        <f t="shared" si="523"/>
        <v>0</v>
      </c>
      <c r="DT412" s="101">
        <f t="shared" si="524"/>
        <v>0</v>
      </c>
      <c r="DU412" s="101">
        <f t="shared" si="525"/>
        <v>0</v>
      </c>
      <c r="DV412" s="101">
        <f t="shared" si="526"/>
        <v>0</v>
      </c>
      <c r="DW412" s="101">
        <f t="shared" si="527"/>
        <v>0</v>
      </c>
      <c r="DX412" s="311">
        <f t="shared" si="528"/>
        <v>0</v>
      </c>
      <c r="DY412" s="101">
        <f t="shared" si="529"/>
        <v>0</v>
      </c>
      <c r="DZ412" s="101">
        <f t="shared" si="530"/>
        <v>0</v>
      </c>
      <c r="EA412" s="101">
        <f t="shared" si="531"/>
        <v>0</v>
      </c>
      <c r="EB412" s="101">
        <f t="shared" si="532"/>
        <v>0</v>
      </c>
      <c r="EC412" s="101">
        <f t="shared" si="533"/>
        <v>0</v>
      </c>
      <c r="ED412" s="101">
        <f t="shared" si="534"/>
        <v>0</v>
      </c>
      <c r="EE412" s="101">
        <f t="shared" si="535"/>
        <v>0</v>
      </c>
      <c r="EF412" s="101">
        <f t="shared" si="536"/>
        <v>0</v>
      </c>
      <c r="EG412" s="101">
        <f t="shared" si="537"/>
        <v>0</v>
      </c>
      <c r="EH412" s="101">
        <f t="shared" si="538"/>
        <v>0</v>
      </c>
      <c r="EI412" s="101">
        <f t="shared" si="539"/>
        <v>0</v>
      </c>
      <c r="EJ412" s="101">
        <f t="shared" si="540"/>
        <v>0</v>
      </c>
      <c r="EK412" s="101">
        <f t="shared" si="541"/>
        <v>0</v>
      </c>
      <c r="EL412" s="101">
        <f t="shared" si="542"/>
        <v>0</v>
      </c>
      <c r="EM412" s="101">
        <f t="shared" si="543"/>
        <v>0</v>
      </c>
      <c r="EN412" s="101">
        <f t="shared" si="544"/>
        <v>0</v>
      </c>
      <c r="EO412" s="101">
        <f t="shared" si="545"/>
        <v>0</v>
      </c>
      <c r="EP412" s="101">
        <f t="shared" si="546"/>
        <v>0</v>
      </c>
      <c r="EQ412" s="101">
        <f t="shared" si="547"/>
        <v>0</v>
      </c>
    </row>
    <row r="413" spans="2:147" ht="21.75" customHeight="1" x14ac:dyDescent="0.45">
      <c r="B413" s="133" t="str">
        <f>IF(Data!B412&lt;&gt;"",Data!B412,"")</f>
        <v/>
      </c>
      <c r="C413" s="158" t="str">
        <f>IF(Data!C412&lt;&gt;"",Data!C412,"")</f>
        <v/>
      </c>
      <c r="D413" s="106" t="str">
        <f>IF(Data!D412&lt;&gt;"",Data!D412,"")</f>
        <v/>
      </c>
      <c r="E413" s="140">
        <f>IF(AND(I413=1,Data!T412=0),0,IF(I413=999,999,Data!T412))</f>
        <v>999</v>
      </c>
      <c r="F413" s="140" t="str">
        <f t="shared" si="548"/>
        <v/>
      </c>
      <c r="G413" s="140" t="str">
        <f>IF(Data!K412&lt;&gt;"",Data!K412,"")</f>
        <v/>
      </c>
      <c r="H413" s="141" t="str">
        <f>IF(Data!L412&lt;&gt;"",Data!L412,"")</f>
        <v/>
      </c>
      <c r="I413" s="63">
        <f>IF(Data!M412&lt;&gt;"",Data!M412,"")</f>
        <v>999</v>
      </c>
      <c r="J413" s="63">
        <f t="shared" si="549"/>
        <v>0</v>
      </c>
      <c r="L413" s="64" t="str">
        <f t="shared" si="550"/>
        <v/>
      </c>
      <c r="N413" s="63">
        <f t="shared" si="551"/>
        <v>0</v>
      </c>
      <c r="P413" s="64" t="str">
        <f t="shared" si="552"/>
        <v/>
      </c>
      <c r="R413" s="63">
        <f t="shared" si="553"/>
        <v>0</v>
      </c>
      <c r="S413" s="64" t="str">
        <f t="shared" si="554"/>
        <v/>
      </c>
      <c r="W413" s="310">
        <f t="shared" si="555"/>
        <v>999</v>
      </c>
      <c r="Y413" s="65">
        <f t="shared" si="556"/>
        <v>0</v>
      </c>
      <c r="Z413" s="65">
        <f t="shared" si="557"/>
        <v>0</v>
      </c>
      <c r="AA413" s="65">
        <f t="shared" si="558"/>
        <v>0</v>
      </c>
      <c r="AB413" s="65">
        <f t="shared" si="559"/>
        <v>0</v>
      </c>
      <c r="AC413" s="341">
        <f t="shared" si="560"/>
        <v>0</v>
      </c>
      <c r="AD413" s="65">
        <f t="shared" si="561"/>
        <v>0</v>
      </c>
      <c r="AE413" s="65">
        <f t="shared" si="562"/>
        <v>0</v>
      </c>
      <c r="AF413" s="65">
        <f t="shared" si="563"/>
        <v>0</v>
      </c>
      <c r="AG413" s="65">
        <f t="shared" si="564"/>
        <v>0</v>
      </c>
      <c r="AH413" s="65">
        <f t="shared" si="565"/>
        <v>0</v>
      </c>
      <c r="AI413" s="65">
        <f t="shared" si="566"/>
        <v>0</v>
      </c>
      <c r="AJ413" s="65">
        <f t="shared" si="567"/>
        <v>0</v>
      </c>
      <c r="AK413" s="65">
        <f t="shared" si="568"/>
        <v>0</v>
      </c>
      <c r="AL413" s="65">
        <f t="shared" si="569"/>
        <v>0</v>
      </c>
      <c r="AM413" s="65">
        <f t="shared" si="570"/>
        <v>0</v>
      </c>
      <c r="AN413" s="65">
        <f t="shared" si="571"/>
        <v>0</v>
      </c>
      <c r="AO413" s="65">
        <f t="shared" si="572"/>
        <v>0</v>
      </c>
      <c r="AP413" s="65">
        <f t="shared" si="573"/>
        <v>0</v>
      </c>
      <c r="AQ413" s="65">
        <f t="shared" si="574"/>
        <v>0</v>
      </c>
      <c r="AR413" s="65">
        <f t="shared" si="575"/>
        <v>0</v>
      </c>
      <c r="AS413" s="65">
        <f t="shared" si="576"/>
        <v>0</v>
      </c>
      <c r="AT413" s="65">
        <f t="shared" si="577"/>
        <v>0</v>
      </c>
      <c r="AU413" s="65">
        <f t="shared" si="578"/>
        <v>0</v>
      </c>
      <c r="AV413" s="65">
        <f t="shared" si="579"/>
        <v>0</v>
      </c>
      <c r="AW413" s="65">
        <f t="shared" si="580"/>
        <v>0</v>
      </c>
      <c r="AX413" s="65">
        <f t="shared" si="581"/>
        <v>0</v>
      </c>
      <c r="AY413" s="65">
        <f t="shared" si="582"/>
        <v>0</v>
      </c>
      <c r="AZ413" s="65">
        <f t="shared" si="583"/>
        <v>0</v>
      </c>
      <c r="BA413" s="65">
        <f t="shared" si="584"/>
        <v>0</v>
      </c>
      <c r="BB413" s="65">
        <f t="shared" si="585"/>
        <v>0</v>
      </c>
      <c r="BC413" s="65">
        <f t="shared" si="586"/>
        <v>0</v>
      </c>
      <c r="BD413" s="65">
        <f t="shared" si="587"/>
        <v>0</v>
      </c>
      <c r="BE413" s="65">
        <f t="shared" si="588"/>
        <v>0</v>
      </c>
      <c r="BF413" s="65">
        <f t="shared" si="589"/>
        <v>0</v>
      </c>
      <c r="BG413" s="65">
        <f t="shared" si="590"/>
        <v>0</v>
      </c>
      <c r="BI413" s="371">
        <v>2158</v>
      </c>
      <c r="BJ413" s="342">
        <v>24.137665121786892</v>
      </c>
      <c r="BK413" s="342">
        <v>30.358443414524594</v>
      </c>
      <c r="BL413" s="342">
        <v>33.468832560893446</v>
      </c>
      <c r="BM413" s="342">
        <v>36.579221707262299</v>
      </c>
      <c r="BN413" s="342">
        <v>42.8</v>
      </c>
      <c r="BO413" s="342">
        <v>49.924652061767965</v>
      </c>
      <c r="BP413" s="342">
        <v>53.486978092651952</v>
      </c>
      <c r="BQ413" s="342">
        <v>57.04930412353594</v>
      </c>
      <c r="BR413" s="342">
        <v>64.173956185303908</v>
      </c>
      <c r="BS413" s="65"/>
      <c r="BT413" s="371">
        <v>2158</v>
      </c>
      <c r="BU413" s="342">
        <v>135.23520080034302</v>
      </c>
      <c r="BV413" s="342">
        <v>141.19013386689534</v>
      </c>
      <c r="BW413" s="342">
        <v>144.16760040017152</v>
      </c>
      <c r="BX413" s="342">
        <v>147.14506693344768</v>
      </c>
      <c r="BY413" s="342">
        <v>153.1</v>
      </c>
      <c r="BZ413" s="342">
        <v>158.097890252285</v>
      </c>
      <c r="CA413" s="342">
        <v>160.5968353784275</v>
      </c>
      <c r="CB413" s="342">
        <v>163.09578050456997</v>
      </c>
      <c r="CC413" s="342">
        <v>168.09367075685498</v>
      </c>
      <c r="CE413" s="385">
        <v>118</v>
      </c>
      <c r="CF413" s="342">
        <v>16.633800200085751</v>
      </c>
      <c r="CG413" s="342">
        <v>18.122533466723834</v>
      </c>
      <c r="CH413" s="342">
        <v>18.866900100042876</v>
      </c>
      <c r="CI413" s="342">
        <v>19.611266733361919</v>
      </c>
      <c r="CJ413" s="342">
        <v>21.1</v>
      </c>
      <c r="CK413" s="342">
        <v>23.864790352327869</v>
      </c>
      <c r="CL413" s="342">
        <v>25.247185528491805</v>
      </c>
      <c r="CM413" s="342">
        <v>26.629580704655737</v>
      </c>
      <c r="CN413" s="342">
        <v>29.394371056983605</v>
      </c>
      <c r="CO413" s="342">
        <v>15.736264521529634</v>
      </c>
      <c r="CP413" s="342">
        <v>17.490843014353089</v>
      </c>
      <c r="CQ413" s="342">
        <v>18.368132260764817</v>
      </c>
      <c r="CR413" s="342">
        <v>19.245421507176545</v>
      </c>
      <c r="CS413" s="342">
        <v>21</v>
      </c>
      <c r="CT413" s="342">
        <v>23.871128442802018</v>
      </c>
      <c r="CU413" s="342">
        <v>25.306692664203027</v>
      </c>
      <c r="CV413" s="342">
        <v>26.742256885604032</v>
      </c>
      <c r="CW413" s="342">
        <v>29.613385328406046</v>
      </c>
      <c r="CY413" s="101">
        <f t="shared" si="591"/>
        <v>0</v>
      </c>
      <c r="CZ413" s="101">
        <f t="shared" si="592"/>
        <v>0</v>
      </c>
      <c r="DB413" s="101">
        <f t="shared" si="593"/>
        <v>0</v>
      </c>
      <c r="DD413" s="311">
        <f t="shared" si="594"/>
        <v>0</v>
      </c>
      <c r="DE413" s="311"/>
      <c r="DF413" s="101">
        <f t="shared" si="510"/>
        <v>0</v>
      </c>
      <c r="DG413" s="101">
        <f t="shared" si="511"/>
        <v>0</v>
      </c>
      <c r="DH413" s="101">
        <f t="shared" si="512"/>
        <v>0</v>
      </c>
      <c r="DI413" s="101">
        <f t="shared" si="513"/>
        <v>0</v>
      </c>
      <c r="DJ413" s="311">
        <f t="shared" si="514"/>
        <v>0</v>
      </c>
      <c r="DK413" s="311">
        <f t="shared" si="515"/>
        <v>0</v>
      </c>
      <c r="DL413" s="101">
        <f t="shared" si="516"/>
        <v>0</v>
      </c>
      <c r="DM413" s="101">
        <f t="shared" si="517"/>
        <v>0</v>
      </c>
      <c r="DN413" s="101">
        <f t="shared" si="518"/>
        <v>0</v>
      </c>
      <c r="DO413" s="101">
        <f t="shared" si="519"/>
        <v>0</v>
      </c>
      <c r="DP413" s="101">
        <f t="shared" si="520"/>
        <v>0</v>
      </c>
      <c r="DQ413" s="101">
        <f t="shared" si="521"/>
        <v>0</v>
      </c>
      <c r="DR413" s="101">
        <f t="shared" si="522"/>
        <v>0</v>
      </c>
      <c r="DS413" s="101">
        <f t="shared" si="523"/>
        <v>0</v>
      </c>
      <c r="DT413" s="101">
        <f t="shared" si="524"/>
        <v>0</v>
      </c>
      <c r="DU413" s="101">
        <f t="shared" si="525"/>
        <v>0</v>
      </c>
      <c r="DV413" s="101">
        <f t="shared" si="526"/>
        <v>0</v>
      </c>
      <c r="DW413" s="101">
        <f t="shared" si="527"/>
        <v>0</v>
      </c>
      <c r="DX413" s="311">
        <f t="shared" si="528"/>
        <v>0</v>
      </c>
      <c r="DY413" s="101">
        <f t="shared" si="529"/>
        <v>0</v>
      </c>
      <c r="DZ413" s="101">
        <f t="shared" si="530"/>
        <v>0</v>
      </c>
      <c r="EA413" s="101">
        <f t="shared" si="531"/>
        <v>0</v>
      </c>
      <c r="EB413" s="101">
        <f t="shared" si="532"/>
        <v>0</v>
      </c>
      <c r="EC413" s="101">
        <f t="shared" si="533"/>
        <v>0</v>
      </c>
      <c r="ED413" s="101">
        <f t="shared" si="534"/>
        <v>0</v>
      </c>
      <c r="EE413" s="101">
        <f t="shared" si="535"/>
        <v>0</v>
      </c>
      <c r="EF413" s="101">
        <f t="shared" si="536"/>
        <v>0</v>
      </c>
      <c r="EG413" s="101">
        <f t="shared" si="537"/>
        <v>0</v>
      </c>
      <c r="EH413" s="101">
        <f t="shared" si="538"/>
        <v>0</v>
      </c>
      <c r="EI413" s="101">
        <f t="shared" si="539"/>
        <v>0</v>
      </c>
      <c r="EJ413" s="101">
        <f t="shared" si="540"/>
        <v>0</v>
      </c>
      <c r="EK413" s="101">
        <f t="shared" si="541"/>
        <v>0</v>
      </c>
      <c r="EL413" s="101">
        <f t="shared" si="542"/>
        <v>0</v>
      </c>
      <c r="EM413" s="101">
        <f t="shared" si="543"/>
        <v>0</v>
      </c>
      <c r="EN413" s="101">
        <f t="shared" si="544"/>
        <v>0</v>
      </c>
      <c r="EO413" s="101">
        <f t="shared" si="545"/>
        <v>0</v>
      </c>
      <c r="EP413" s="101">
        <f t="shared" si="546"/>
        <v>0</v>
      </c>
      <c r="EQ413" s="101">
        <f t="shared" si="547"/>
        <v>0</v>
      </c>
    </row>
    <row r="414" spans="2:147" ht="21.75" customHeight="1" x14ac:dyDescent="0.45">
      <c r="B414" s="133" t="str">
        <f>IF(Data!B413&lt;&gt;"",Data!B413,"")</f>
        <v/>
      </c>
      <c r="C414" s="158" t="str">
        <f>IF(Data!C413&lt;&gt;"",Data!C413,"")</f>
        <v/>
      </c>
      <c r="D414" s="106" t="str">
        <f>IF(Data!D413&lt;&gt;"",Data!D413,"")</f>
        <v/>
      </c>
      <c r="E414" s="140">
        <f>IF(AND(I414=1,Data!T413=0),0,IF(I414=999,999,Data!T413))</f>
        <v>999</v>
      </c>
      <c r="F414" s="140" t="str">
        <f t="shared" si="548"/>
        <v/>
      </c>
      <c r="G414" s="140" t="str">
        <f>IF(Data!K413&lt;&gt;"",Data!K413,"")</f>
        <v/>
      </c>
      <c r="H414" s="141" t="str">
        <f>IF(Data!L413&lt;&gt;"",Data!L413,"")</f>
        <v/>
      </c>
      <c r="I414" s="63">
        <f>IF(Data!M413&lt;&gt;"",Data!M413,"")</f>
        <v>999</v>
      </c>
      <c r="J414" s="63">
        <f t="shared" si="549"/>
        <v>0</v>
      </c>
      <c r="L414" s="64" t="str">
        <f t="shared" si="550"/>
        <v/>
      </c>
      <c r="N414" s="63">
        <f t="shared" si="551"/>
        <v>0</v>
      </c>
      <c r="P414" s="64" t="str">
        <f t="shared" si="552"/>
        <v/>
      </c>
      <c r="R414" s="63">
        <f t="shared" si="553"/>
        <v>0</v>
      </c>
      <c r="S414" s="64" t="str">
        <f t="shared" si="554"/>
        <v/>
      </c>
      <c r="W414" s="310">
        <f t="shared" si="555"/>
        <v>999</v>
      </c>
      <c r="Y414" s="65">
        <f t="shared" si="556"/>
        <v>0</v>
      </c>
      <c r="Z414" s="65">
        <f t="shared" si="557"/>
        <v>0</v>
      </c>
      <c r="AA414" s="65">
        <f t="shared" si="558"/>
        <v>0</v>
      </c>
      <c r="AB414" s="65">
        <f t="shared" si="559"/>
        <v>0</v>
      </c>
      <c r="AC414" s="341">
        <f t="shared" si="560"/>
        <v>0</v>
      </c>
      <c r="AD414" s="65">
        <f t="shared" si="561"/>
        <v>0</v>
      </c>
      <c r="AE414" s="65">
        <f t="shared" si="562"/>
        <v>0</v>
      </c>
      <c r="AF414" s="65">
        <f t="shared" si="563"/>
        <v>0</v>
      </c>
      <c r="AG414" s="65">
        <f t="shared" si="564"/>
        <v>0</v>
      </c>
      <c r="AH414" s="65">
        <f t="shared" si="565"/>
        <v>0</v>
      </c>
      <c r="AI414" s="65">
        <f t="shared" si="566"/>
        <v>0</v>
      </c>
      <c r="AJ414" s="65">
        <f t="shared" si="567"/>
        <v>0</v>
      </c>
      <c r="AK414" s="65">
        <f t="shared" si="568"/>
        <v>0</v>
      </c>
      <c r="AL414" s="65">
        <f t="shared" si="569"/>
        <v>0</v>
      </c>
      <c r="AM414" s="65">
        <f t="shared" si="570"/>
        <v>0</v>
      </c>
      <c r="AN414" s="65">
        <f t="shared" si="571"/>
        <v>0</v>
      </c>
      <c r="AO414" s="65">
        <f t="shared" si="572"/>
        <v>0</v>
      </c>
      <c r="AP414" s="65">
        <f t="shared" si="573"/>
        <v>0</v>
      </c>
      <c r="AQ414" s="65">
        <f t="shared" si="574"/>
        <v>0</v>
      </c>
      <c r="AR414" s="65">
        <f t="shared" si="575"/>
        <v>0</v>
      </c>
      <c r="AS414" s="65">
        <f t="shared" si="576"/>
        <v>0</v>
      </c>
      <c r="AT414" s="65">
        <f t="shared" si="577"/>
        <v>0</v>
      </c>
      <c r="AU414" s="65">
        <f t="shared" si="578"/>
        <v>0</v>
      </c>
      <c r="AV414" s="65">
        <f t="shared" si="579"/>
        <v>0</v>
      </c>
      <c r="AW414" s="65">
        <f t="shared" si="580"/>
        <v>0</v>
      </c>
      <c r="AX414" s="65">
        <f t="shared" si="581"/>
        <v>0</v>
      </c>
      <c r="AY414" s="65">
        <f t="shared" si="582"/>
        <v>0</v>
      </c>
      <c r="AZ414" s="65">
        <f t="shared" si="583"/>
        <v>0</v>
      </c>
      <c r="BA414" s="65">
        <f t="shared" si="584"/>
        <v>0</v>
      </c>
      <c r="BB414" s="65">
        <f t="shared" si="585"/>
        <v>0</v>
      </c>
      <c r="BC414" s="65">
        <f t="shared" si="586"/>
        <v>0</v>
      </c>
      <c r="BD414" s="65">
        <f t="shared" si="587"/>
        <v>0</v>
      </c>
      <c r="BE414" s="65">
        <f t="shared" si="588"/>
        <v>0</v>
      </c>
      <c r="BF414" s="65">
        <f t="shared" si="589"/>
        <v>0</v>
      </c>
      <c r="BG414" s="65">
        <f t="shared" si="590"/>
        <v>0</v>
      </c>
      <c r="BI414" s="371">
        <v>2159</v>
      </c>
      <c r="BJ414" s="342">
        <v>24.497172257498111</v>
      </c>
      <c r="BK414" s="342">
        <v>30.664781504998743</v>
      </c>
      <c r="BL414" s="342">
        <v>33.748586128749054</v>
      </c>
      <c r="BM414" s="342">
        <v>36.832390752499371</v>
      </c>
      <c r="BN414" s="342">
        <v>43</v>
      </c>
      <c r="BO414" s="342">
        <v>50.124652061767968</v>
      </c>
      <c r="BP414" s="342">
        <v>53.686978092651955</v>
      </c>
      <c r="BQ414" s="342">
        <v>57.249304123535936</v>
      </c>
      <c r="BR414" s="342">
        <v>64.373956185303911</v>
      </c>
      <c r="BS414" s="65"/>
      <c r="BT414" s="371">
        <v>2159</v>
      </c>
      <c r="BU414" s="342">
        <v>135.75421507176546</v>
      </c>
      <c r="BV414" s="342">
        <v>141.60281004784366</v>
      </c>
      <c r="BW414" s="342">
        <v>144.52710753588275</v>
      </c>
      <c r="BX414" s="342">
        <v>147.45140502392184</v>
      </c>
      <c r="BY414" s="342">
        <v>153.30000000000001</v>
      </c>
      <c r="BZ414" s="342">
        <v>158.29789025228499</v>
      </c>
      <c r="CA414" s="342">
        <v>160.79683537842749</v>
      </c>
      <c r="CB414" s="342">
        <v>163.29578050456996</v>
      </c>
      <c r="CC414" s="342">
        <v>168.29367075685497</v>
      </c>
      <c r="CE414" s="385">
        <v>118.25</v>
      </c>
      <c r="CF414" s="342">
        <v>16.693923416157947</v>
      </c>
      <c r="CG414" s="342">
        <v>18.195948944105297</v>
      </c>
      <c r="CH414" s="342">
        <v>18.946961708078973</v>
      </c>
      <c r="CI414" s="342">
        <v>19.69797447205265</v>
      </c>
      <c r="CJ414" s="342">
        <v>21.2</v>
      </c>
      <c r="CK414" s="342">
        <v>23.991374874946409</v>
      </c>
      <c r="CL414" s="342">
        <v>25.387062312419609</v>
      </c>
      <c r="CM414" s="342">
        <v>26.782749749892812</v>
      </c>
      <c r="CN414" s="342">
        <v>29.574124624839214</v>
      </c>
      <c r="CO414" s="342">
        <v>15.811264521529633</v>
      </c>
      <c r="CP414" s="342">
        <v>17.565843014353089</v>
      </c>
      <c r="CQ414" s="342">
        <v>18.443132260764816</v>
      </c>
      <c r="CR414" s="342">
        <v>19.320421507176544</v>
      </c>
      <c r="CS414" s="342">
        <v>21.074999999999999</v>
      </c>
      <c r="CT414" s="342">
        <v>23.986005226729823</v>
      </c>
      <c r="CU414" s="342">
        <v>25.441507840094737</v>
      </c>
      <c r="CV414" s="342">
        <v>26.897010453459643</v>
      </c>
      <c r="CW414" s="342">
        <v>29.808015680189463</v>
      </c>
      <c r="CY414" s="101">
        <f t="shared" si="591"/>
        <v>0</v>
      </c>
      <c r="CZ414" s="101">
        <f t="shared" si="592"/>
        <v>0</v>
      </c>
      <c r="DB414" s="101">
        <f t="shared" si="593"/>
        <v>0</v>
      </c>
      <c r="DD414" s="311">
        <f t="shared" si="594"/>
        <v>0</v>
      </c>
      <c r="DE414" s="311"/>
      <c r="DF414" s="101">
        <f t="shared" si="510"/>
        <v>0</v>
      </c>
      <c r="DG414" s="101">
        <f t="shared" si="511"/>
        <v>0</v>
      </c>
      <c r="DH414" s="101">
        <f t="shared" si="512"/>
        <v>0</v>
      </c>
      <c r="DI414" s="101">
        <f t="shared" si="513"/>
        <v>0</v>
      </c>
      <c r="DJ414" s="311">
        <f t="shared" si="514"/>
        <v>0</v>
      </c>
      <c r="DK414" s="311">
        <f t="shared" si="515"/>
        <v>0</v>
      </c>
      <c r="DL414" s="101">
        <f t="shared" si="516"/>
        <v>0</v>
      </c>
      <c r="DM414" s="101">
        <f t="shared" si="517"/>
        <v>0</v>
      </c>
      <c r="DN414" s="101">
        <f t="shared" si="518"/>
        <v>0</v>
      </c>
      <c r="DO414" s="101">
        <f t="shared" si="519"/>
        <v>0</v>
      </c>
      <c r="DP414" s="101">
        <f t="shared" si="520"/>
        <v>0</v>
      </c>
      <c r="DQ414" s="101">
        <f t="shared" si="521"/>
        <v>0</v>
      </c>
      <c r="DR414" s="101">
        <f t="shared" si="522"/>
        <v>0</v>
      </c>
      <c r="DS414" s="101">
        <f t="shared" si="523"/>
        <v>0</v>
      </c>
      <c r="DT414" s="101">
        <f t="shared" si="524"/>
        <v>0</v>
      </c>
      <c r="DU414" s="101">
        <f t="shared" si="525"/>
        <v>0</v>
      </c>
      <c r="DV414" s="101">
        <f t="shared" si="526"/>
        <v>0</v>
      </c>
      <c r="DW414" s="101">
        <f t="shared" si="527"/>
        <v>0</v>
      </c>
      <c r="DX414" s="311">
        <f t="shared" si="528"/>
        <v>0</v>
      </c>
      <c r="DY414" s="101">
        <f t="shared" si="529"/>
        <v>0</v>
      </c>
      <c r="DZ414" s="101">
        <f t="shared" si="530"/>
        <v>0</v>
      </c>
      <c r="EA414" s="101">
        <f t="shared" si="531"/>
        <v>0</v>
      </c>
      <c r="EB414" s="101">
        <f t="shared" si="532"/>
        <v>0</v>
      </c>
      <c r="EC414" s="101">
        <f t="shared" si="533"/>
        <v>0</v>
      </c>
      <c r="ED414" s="101">
        <f t="shared" si="534"/>
        <v>0</v>
      </c>
      <c r="EE414" s="101">
        <f t="shared" si="535"/>
        <v>0</v>
      </c>
      <c r="EF414" s="101">
        <f t="shared" si="536"/>
        <v>0</v>
      </c>
      <c r="EG414" s="101">
        <f t="shared" si="537"/>
        <v>0</v>
      </c>
      <c r="EH414" s="101">
        <f t="shared" si="538"/>
        <v>0</v>
      </c>
      <c r="EI414" s="101">
        <f t="shared" si="539"/>
        <v>0</v>
      </c>
      <c r="EJ414" s="101">
        <f t="shared" si="540"/>
        <v>0</v>
      </c>
      <c r="EK414" s="101">
        <f t="shared" si="541"/>
        <v>0</v>
      </c>
      <c r="EL414" s="101">
        <f t="shared" si="542"/>
        <v>0</v>
      </c>
      <c r="EM414" s="101">
        <f t="shared" si="543"/>
        <v>0</v>
      </c>
      <c r="EN414" s="101">
        <f t="shared" si="544"/>
        <v>0</v>
      </c>
      <c r="EO414" s="101">
        <f t="shared" si="545"/>
        <v>0</v>
      </c>
      <c r="EP414" s="101">
        <f t="shared" si="546"/>
        <v>0</v>
      </c>
      <c r="EQ414" s="101">
        <f t="shared" si="547"/>
        <v>0</v>
      </c>
    </row>
    <row r="415" spans="2:147" ht="21.75" customHeight="1" x14ac:dyDescent="0.45">
      <c r="B415" s="133" t="str">
        <f>IF(Data!B414&lt;&gt;"",Data!B414,"")</f>
        <v/>
      </c>
      <c r="C415" s="158" t="str">
        <f>IF(Data!C414&lt;&gt;"",Data!C414,"")</f>
        <v/>
      </c>
      <c r="D415" s="106" t="str">
        <f>IF(Data!D414&lt;&gt;"",Data!D414,"")</f>
        <v/>
      </c>
      <c r="E415" s="140">
        <f>IF(AND(I415=1,Data!T414=0),0,IF(I415=999,999,Data!T414))</f>
        <v>999</v>
      </c>
      <c r="F415" s="140" t="str">
        <f t="shared" si="548"/>
        <v/>
      </c>
      <c r="G415" s="140" t="str">
        <f>IF(Data!K414&lt;&gt;"",Data!K414,"")</f>
        <v/>
      </c>
      <c r="H415" s="141" t="str">
        <f>IF(Data!L414&lt;&gt;"",Data!L414,"")</f>
        <v/>
      </c>
      <c r="I415" s="63">
        <f>IF(Data!M414&lt;&gt;"",Data!M414,"")</f>
        <v>999</v>
      </c>
      <c r="J415" s="63">
        <f t="shared" si="549"/>
        <v>0</v>
      </c>
      <c r="L415" s="64" t="str">
        <f t="shared" si="550"/>
        <v/>
      </c>
      <c r="N415" s="63">
        <f t="shared" si="551"/>
        <v>0</v>
      </c>
      <c r="P415" s="64" t="str">
        <f t="shared" si="552"/>
        <v/>
      </c>
      <c r="R415" s="63">
        <f t="shared" si="553"/>
        <v>0</v>
      </c>
      <c r="S415" s="64" t="str">
        <f t="shared" si="554"/>
        <v/>
      </c>
      <c r="W415" s="310">
        <f t="shared" si="555"/>
        <v>999</v>
      </c>
      <c r="Y415" s="65">
        <f t="shared" si="556"/>
        <v>0</v>
      </c>
      <c r="Z415" s="65">
        <f t="shared" si="557"/>
        <v>0</v>
      </c>
      <c r="AA415" s="65">
        <f t="shared" si="558"/>
        <v>0</v>
      </c>
      <c r="AB415" s="65">
        <f t="shared" si="559"/>
        <v>0</v>
      </c>
      <c r="AC415" s="341">
        <f t="shared" si="560"/>
        <v>0</v>
      </c>
      <c r="AD415" s="65">
        <f t="shared" si="561"/>
        <v>0</v>
      </c>
      <c r="AE415" s="65">
        <f t="shared" si="562"/>
        <v>0</v>
      </c>
      <c r="AF415" s="65">
        <f t="shared" si="563"/>
        <v>0</v>
      </c>
      <c r="AG415" s="65">
        <f t="shared" si="564"/>
        <v>0</v>
      </c>
      <c r="AH415" s="65">
        <f t="shared" si="565"/>
        <v>0</v>
      </c>
      <c r="AI415" s="65">
        <f t="shared" si="566"/>
        <v>0</v>
      </c>
      <c r="AJ415" s="65">
        <f t="shared" si="567"/>
        <v>0</v>
      </c>
      <c r="AK415" s="65">
        <f t="shared" si="568"/>
        <v>0</v>
      </c>
      <c r="AL415" s="65">
        <f t="shared" si="569"/>
        <v>0</v>
      </c>
      <c r="AM415" s="65">
        <f t="shared" si="570"/>
        <v>0</v>
      </c>
      <c r="AN415" s="65">
        <f t="shared" si="571"/>
        <v>0</v>
      </c>
      <c r="AO415" s="65">
        <f t="shared" si="572"/>
        <v>0</v>
      </c>
      <c r="AP415" s="65">
        <f t="shared" si="573"/>
        <v>0</v>
      </c>
      <c r="AQ415" s="65">
        <f t="shared" si="574"/>
        <v>0</v>
      </c>
      <c r="AR415" s="65">
        <f t="shared" si="575"/>
        <v>0</v>
      </c>
      <c r="AS415" s="65">
        <f t="shared" si="576"/>
        <v>0</v>
      </c>
      <c r="AT415" s="65">
        <f t="shared" si="577"/>
        <v>0</v>
      </c>
      <c r="AU415" s="65">
        <f t="shared" si="578"/>
        <v>0</v>
      </c>
      <c r="AV415" s="65">
        <f t="shared" si="579"/>
        <v>0</v>
      </c>
      <c r="AW415" s="65">
        <f t="shared" si="580"/>
        <v>0</v>
      </c>
      <c r="AX415" s="65">
        <f t="shared" si="581"/>
        <v>0</v>
      </c>
      <c r="AY415" s="65">
        <f t="shared" si="582"/>
        <v>0</v>
      </c>
      <c r="AZ415" s="65">
        <f t="shared" si="583"/>
        <v>0</v>
      </c>
      <c r="BA415" s="65">
        <f t="shared" si="584"/>
        <v>0</v>
      </c>
      <c r="BB415" s="65">
        <f t="shared" si="585"/>
        <v>0</v>
      </c>
      <c r="BC415" s="65">
        <f t="shared" si="586"/>
        <v>0</v>
      </c>
      <c r="BD415" s="65">
        <f t="shared" si="587"/>
        <v>0</v>
      </c>
      <c r="BE415" s="65">
        <f t="shared" si="588"/>
        <v>0</v>
      </c>
      <c r="BF415" s="65">
        <f t="shared" si="589"/>
        <v>0</v>
      </c>
      <c r="BG415" s="65">
        <f t="shared" si="590"/>
        <v>0</v>
      </c>
      <c r="BI415" s="371">
        <v>2160</v>
      </c>
      <c r="BJ415" s="342">
        <v>24.856679393209333</v>
      </c>
      <c r="BK415" s="342">
        <v>30.971119595472892</v>
      </c>
      <c r="BL415" s="342">
        <v>34.028339696604661</v>
      </c>
      <c r="BM415" s="342">
        <v>37.085559797736444</v>
      </c>
      <c r="BN415" s="342">
        <v>43.2</v>
      </c>
      <c r="BO415" s="342">
        <v>50.324652061767971</v>
      </c>
      <c r="BP415" s="342">
        <v>53.886978092651958</v>
      </c>
      <c r="BQ415" s="342">
        <v>57.449304123535939</v>
      </c>
      <c r="BR415" s="342">
        <v>64.573956185303899</v>
      </c>
      <c r="BS415" s="65"/>
      <c r="BT415" s="371">
        <v>2160</v>
      </c>
      <c r="BU415" s="342">
        <v>136.17322934318787</v>
      </c>
      <c r="BV415" s="342">
        <v>141.91548622879193</v>
      </c>
      <c r="BW415" s="342">
        <v>144.78661467159395</v>
      </c>
      <c r="BX415" s="342">
        <v>147.65774311439597</v>
      </c>
      <c r="BY415" s="342">
        <v>153.4</v>
      </c>
      <c r="BZ415" s="342">
        <v>158.45105929752208</v>
      </c>
      <c r="CA415" s="342">
        <v>160.97658894628313</v>
      </c>
      <c r="CB415" s="342">
        <v>163.50211859504415</v>
      </c>
      <c r="CC415" s="342">
        <v>168.5531778925662</v>
      </c>
      <c r="CE415" s="385">
        <v>118.5</v>
      </c>
      <c r="CF415" s="342">
        <v>16.754046632230143</v>
      </c>
      <c r="CG415" s="342">
        <v>18.26936442148676</v>
      </c>
      <c r="CH415" s="342">
        <v>19.02702331611507</v>
      </c>
      <c r="CI415" s="342">
        <v>19.784682210743384</v>
      </c>
      <c r="CJ415" s="342">
        <v>21.3</v>
      </c>
      <c r="CK415" s="342">
        <v>24.117959397564945</v>
      </c>
      <c r="CL415" s="342">
        <v>25.526939096347416</v>
      </c>
      <c r="CM415" s="342">
        <v>26.935918795129886</v>
      </c>
      <c r="CN415" s="342">
        <v>29.753878192694827</v>
      </c>
      <c r="CO415" s="342">
        <v>15.886264521529634</v>
      </c>
      <c r="CP415" s="342">
        <v>17.640843014353088</v>
      </c>
      <c r="CQ415" s="342">
        <v>18.518132260764816</v>
      </c>
      <c r="CR415" s="342">
        <v>19.395421507176543</v>
      </c>
      <c r="CS415" s="342">
        <v>21.15</v>
      </c>
      <c r="CT415" s="342">
        <v>24.100882010657628</v>
      </c>
      <c r="CU415" s="342">
        <v>25.576323015986446</v>
      </c>
      <c r="CV415" s="342">
        <v>27.051764021315257</v>
      </c>
      <c r="CW415" s="342">
        <v>30.002646031972883</v>
      </c>
      <c r="CY415" s="101">
        <f t="shared" si="591"/>
        <v>0</v>
      </c>
      <c r="CZ415" s="101">
        <f t="shared" si="592"/>
        <v>0</v>
      </c>
      <c r="DB415" s="101">
        <f t="shared" si="593"/>
        <v>0</v>
      </c>
      <c r="DD415" s="311">
        <f t="shared" si="594"/>
        <v>0</v>
      </c>
      <c r="DE415" s="311"/>
      <c r="DF415" s="101">
        <f t="shared" si="510"/>
        <v>0</v>
      </c>
      <c r="DG415" s="101">
        <f t="shared" si="511"/>
        <v>0</v>
      </c>
      <c r="DH415" s="101">
        <f t="shared" si="512"/>
        <v>0</v>
      </c>
      <c r="DI415" s="101">
        <f t="shared" si="513"/>
        <v>0</v>
      </c>
      <c r="DJ415" s="311">
        <f t="shared" si="514"/>
        <v>0</v>
      </c>
      <c r="DK415" s="311">
        <f t="shared" si="515"/>
        <v>0</v>
      </c>
      <c r="DL415" s="101">
        <f t="shared" si="516"/>
        <v>0</v>
      </c>
      <c r="DM415" s="101">
        <f t="shared" si="517"/>
        <v>0</v>
      </c>
      <c r="DN415" s="101">
        <f t="shared" si="518"/>
        <v>0</v>
      </c>
      <c r="DO415" s="101">
        <f t="shared" si="519"/>
        <v>0</v>
      </c>
      <c r="DP415" s="101">
        <f t="shared" si="520"/>
        <v>0</v>
      </c>
      <c r="DQ415" s="101">
        <f t="shared" si="521"/>
        <v>0</v>
      </c>
      <c r="DR415" s="101">
        <f t="shared" si="522"/>
        <v>0</v>
      </c>
      <c r="DS415" s="101">
        <f t="shared" si="523"/>
        <v>0</v>
      </c>
      <c r="DT415" s="101">
        <f t="shared" si="524"/>
        <v>0</v>
      </c>
      <c r="DU415" s="101">
        <f t="shared" si="525"/>
        <v>0</v>
      </c>
      <c r="DV415" s="101">
        <f t="shared" si="526"/>
        <v>0</v>
      </c>
      <c r="DW415" s="101">
        <f t="shared" si="527"/>
        <v>0</v>
      </c>
      <c r="DX415" s="311">
        <f t="shared" si="528"/>
        <v>0</v>
      </c>
      <c r="DY415" s="101">
        <f t="shared" si="529"/>
        <v>0</v>
      </c>
      <c r="DZ415" s="101">
        <f t="shared" si="530"/>
        <v>0</v>
      </c>
      <c r="EA415" s="101">
        <f t="shared" si="531"/>
        <v>0</v>
      </c>
      <c r="EB415" s="101">
        <f t="shared" si="532"/>
        <v>0</v>
      </c>
      <c r="EC415" s="101">
        <f t="shared" si="533"/>
        <v>0</v>
      </c>
      <c r="ED415" s="101">
        <f t="shared" si="534"/>
        <v>0</v>
      </c>
      <c r="EE415" s="101">
        <f t="shared" si="535"/>
        <v>0</v>
      </c>
      <c r="EF415" s="101">
        <f t="shared" si="536"/>
        <v>0</v>
      </c>
      <c r="EG415" s="101">
        <f t="shared" si="537"/>
        <v>0</v>
      </c>
      <c r="EH415" s="101">
        <f t="shared" si="538"/>
        <v>0</v>
      </c>
      <c r="EI415" s="101">
        <f t="shared" si="539"/>
        <v>0</v>
      </c>
      <c r="EJ415" s="101">
        <f t="shared" si="540"/>
        <v>0</v>
      </c>
      <c r="EK415" s="101">
        <f t="shared" si="541"/>
        <v>0</v>
      </c>
      <c r="EL415" s="101">
        <f t="shared" si="542"/>
        <v>0</v>
      </c>
      <c r="EM415" s="101">
        <f t="shared" si="543"/>
        <v>0</v>
      </c>
      <c r="EN415" s="101">
        <f t="shared" si="544"/>
        <v>0</v>
      </c>
      <c r="EO415" s="101">
        <f t="shared" si="545"/>
        <v>0</v>
      </c>
      <c r="EP415" s="101">
        <f t="shared" si="546"/>
        <v>0</v>
      </c>
      <c r="EQ415" s="101">
        <f t="shared" si="547"/>
        <v>0</v>
      </c>
    </row>
    <row r="416" spans="2:147" ht="21.75" customHeight="1" x14ac:dyDescent="0.45">
      <c r="B416" s="133" t="str">
        <f>IF(Data!B415&lt;&gt;"",Data!B415,"")</f>
        <v/>
      </c>
      <c r="C416" s="158" t="str">
        <f>IF(Data!C415&lt;&gt;"",Data!C415,"")</f>
        <v/>
      </c>
      <c r="D416" s="106" t="str">
        <f>IF(Data!D415&lt;&gt;"",Data!D415,"")</f>
        <v/>
      </c>
      <c r="E416" s="140">
        <f>IF(AND(I416=1,Data!T415=0),0,IF(I416=999,999,Data!T415))</f>
        <v>999</v>
      </c>
      <c r="F416" s="140" t="str">
        <f t="shared" si="548"/>
        <v/>
      </c>
      <c r="G416" s="140" t="str">
        <f>IF(Data!K415&lt;&gt;"",Data!K415,"")</f>
        <v/>
      </c>
      <c r="H416" s="141" t="str">
        <f>IF(Data!L415&lt;&gt;"",Data!L415,"")</f>
        <v/>
      </c>
      <c r="I416" s="63">
        <f>IF(Data!M415&lt;&gt;"",Data!M415,"")</f>
        <v>999</v>
      </c>
      <c r="J416" s="63">
        <f t="shared" si="549"/>
        <v>0</v>
      </c>
      <c r="L416" s="64" t="str">
        <f t="shared" si="550"/>
        <v/>
      </c>
      <c r="N416" s="63">
        <f t="shared" si="551"/>
        <v>0</v>
      </c>
      <c r="P416" s="64" t="str">
        <f t="shared" si="552"/>
        <v/>
      </c>
      <c r="R416" s="63">
        <f t="shared" si="553"/>
        <v>0</v>
      </c>
      <c r="S416" s="64" t="str">
        <f t="shared" si="554"/>
        <v/>
      </c>
      <c r="W416" s="310">
        <f t="shared" si="555"/>
        <v>999</v>
      </c>
      <c r="Y416" s="65">
        <f t="shared" si="556"/>
        <v>0</v>
      </c>
      <c r="Z416" s="65">
        <f t="shared" si="557"/>
        <v>0</v>
      </c>
      <c r="AA416" s="65">
        <f t="shared" si="558"/>
        <v>0</v>
      </c>
      <c r="AB416" s="65">
        <f t="shared" si="559"/>
        <v>0</v>
      </c>
      <c r="AC416" s="341">
        <f t="shared" si="560"/>
        <v>0</v>
      </c>
      <c r="AD416" s="65">
        <f t="shared" si="561"/>
        <v>0</v>
      </c>
      <c r="AE416" s="65">
        <f t="shared" si="562"/>
        <v>0</v>
      </c>
      <c r="AF416" s="65">
        <f t="shared" si="563"/>
        <v>0</v>
      </c>
      <c r="AG416" s="65">
        <f t="shared" si="564"/>
        <v>0</v>
      </c>
      <c r="AH416" s="65">
        <f t="shared" si="565"/>
        <v>0</v>
      </c>
      <c r="AI416" s="65">
        <f t="shared" si="566"/>
        <v>0</v>
      </c>
      <c r="AJ416" s="65">
        <f t="shared" si="567"/>
        <v>0</v>
      </c>
      <c r="AK416" s="65">
        <f t="shared" si="568"/>
        <v>0</v>
      </c>
      <c r="AL416" s="65">
        <f t="shared" si="569"/>
        <v>0</v>
      </c>
      <c r="AM416" s="65">
        <f t="shared" si="570"/>
        <v>0</v>
      </c>
      <c r="AN416" s="65">
        <f t="shared" si="571"/>
        <v>0</v>
      </c>
      <c r="AO416" s="65">
        <f t="shared" si="572"/>
        <v>0</v>
      </c>
      <c r="AP416" s="65">
        <f t="shared" si="573"/>
        <v>0</v>
      </c>
      <c r="AQ416" s="65">
        <f t="shared" si="574"/>
        <v>0</v>
      </c>
      <c r="AR416" s="65">
        <f t="shared" si="575"/>
        <v>0</v>
      </c>
      <c r="AS416" s="65">
        <f t="shared" si="576"/>
        <v>0</v>
      </c>
      <c r="AT416" s="65">
        <f t="shared" si="577"/>
        <v>0</v>
      </c>
      <c r="AU416" s="65">
        <f t="shared" si="578"/>
        <v>0</v>
      </c>
      <c r="AV416" s="65">
        <f t="shared" si="579"/>
        <v>0</v>
      </c>
      <c r="AW416" s="65">
        <f t="shared" si="580"/>
        <v>0</v>
      </c>
      <c r="AX416" s="65">
        <f t="shared" si="581"/>
        <v>0</v>
      </c>
      <c r="AY416" s="65">
        <f t="shared" si="582"/>
        <v>0</v>
      </c>
      <c r="AZ416" s="65">
        <f t="shared" si="583"/>
        <v>0</v>
      </c>
      <c r="BA416" s="65">
        <f t="shared" si="584"/>
        <v>0</v>
      </c>
      <c r="BB416" s="65">
        <f t="shared" si="585"/>
        <v>0</v>
      </c>
      <c r="BC416" s="65">
        <f t="shared" si="586"/>
        <v>0</v>
      </c>
      <c r="BD416" s="65">
        <f t="shared" si="587"/>
        <v>0</v>
      </c>
      <c r="BE416" s="65">
        <f t="shared" si="588"/>
        <v>0</v>
      </c>
      <c r="BF416" s="65">
        <f t="shared" si="589"/>
        <v>0</v>
      </c>
      <c r="BG416" s="65">
        <f t="shared" si="590"/>
        <v>0</v>
      </c>
      <c r="BI416" s="371">
        <v>2161</v>
      </c>
      <c r="BJ416" s="342">
        <v>25.216186528920559</v>
      </c>
      <c r="BK416" s="342">
        <v>31.277457685947041</v>
      </c>
      <c r="BL416" s="342">
        <v>34.308093264460275</v>
      </c>
      <c r="BM416" s="342">
        <v>37.338728842973516</v>
      </c>
      <c r="BN416" s="342">
        <v>43.4</v>
      </c>
      <c r="BO416" s="342">
        <v>50.471483016530897</v>
      </c>
      <c r="BP416" s="342">
        <v>54.007224524796342</v>
      </c>
      <c r="BQ416" s="342">
        <v>57.542966033061788</v>
      </c>
      <c r="BR416" s="342">
        <v>64.614449049592679</v>
      </c>
      <c r="BS416" s="65"/>
      <c r="BT416" s="371">
        <v>2161</v>
      </c>
      <c r="BU416" s="342">
        <v>136.75175075032158</v>
      </c>
      <c r="BV416" s="342">
        <v>142.33450050021438</v>
      </c>
      <c r="BW416" s="342">
        <v>145.1258753751608</v>
      </c>
      <c r="BX416" s="342">
        <v>147.9172502501072</v>
      </c>
      <c r="BY416" s="342">
        <v>153.5</v>
      </c>
      <c r="BZ416" s="342">
        <v>158.60422834275914</v>
      </c>
      <c r="CA416" s="342">
        <v>161.15634251413871</v>
      </c>
      <c r="CB416" s="342">
        <v>163.70845668551829</v>
      </c>
      <c r="CC416" s="342">
        <v>168.81268502827743</v>
      </c>
      <c r="CE416" s="385">
        <v>118.75</v>
      </c>
      <c r="CF416" s="342">
        <v>16.814169848302335</v>
      </c>
      <c r="CG416" s="342">
        <v>18.342779898868223</v>
      </c>
      <c r="CH416" s="342">
        <v>19.107084924151167</v>
      </c>
      <c r="CI416" s="342">
        <v>19.871389949434114</v>
      </c>
      <c r="CJ416" s="342">
        <v>21.4</v>
      </c>
      <c r="CK416" s="342">
        <v>24.244543920183482</v>
      </c>
      <c r="CL416" s="342">
        <v>25.666815880275223</v>
      </c>
      <c r="CM416" s="342">
        <v>27.089087840366957</v>
      </c>
      <c r="CN416" s="342">
        <v>29.933631760550437</v>
      </c>
      <c r="CO416" s="342">
        <v>15.961264521529635</v>
      </c>
      <c r="CP416" s="342">
        <v>17.715843014353091</v>
      </c>
      <c r="CQ416" s="342">
        <v>18.593132260764818</v>
      </c>
      <c r="CR416" s="342">
        <v>19.470421507176546</v>
      </c>
      <c r="CS416" s="342">
        <v>21.225000000000001</v>
      </c>
      <c r="CT416" s="342">
        <v>24.215758794585433</v>
      </c>
      <c r="CU416" s="342">
        <v>25.711138191878156</v>
      </c>
      <c r="CV416" s="342">
        <v>27.206517589170868</v>
      </c>
      <c r="CW416" s="342">
        <v>30.197276383756304</v>
      </c>
      <c r="CY416" s="101">
        <f t="shared" si="591"/>
        <v>0</v>
      </c>
      <c r="CZ416" s="101">
        <f t="shared" si="592"/>
        <v>0</v>
      </c>
      <c r="DB416" s="101">
        <f t="shared" si="593"/>
        <v>0</v>
      </c>
      <c r="DD416" s="311">
        <f t="shared" si="594"/>
        <v>0</v>
      </c>
      <c r="DE416" s="311"/>
      <c r="DF416" s="101">
        <f t="shared" si="510"/>
        <v>0</v>
      </c>
      <c r="DG416" s="101">
        <f t="shared" si="511"/>
        <v>0</v>
      </c>
      <c r="DH416" s="101">
        <f t="shared" si="512"/>
        <v>0</v>
      </c>
      <c r="DI416" s="101">
        <f t="shared" si="513"/>
        <v>0</v>
      </c>
      <c r="DJ416" s="311">
        <f t="shared" si="514"/>
        <v>0</v>
      </c>
      <c r="DK416" s="311">
        <f t="shared" si="515"/>
        <v>0</v>
      </c>
      <c r="DL416" s="101">
        <f t="shared" si="516"/>
        <v>0</v>
      </c>
      <c r="DM416" s="101">
        <f t="shared" si="517"/>
        <v>0</v>
      </c>
      <c r="DN416" s="101">
        <f t="shared" si="518"/>
        <v>0</v>
      </c>
      <c r="DO416" s="101">
        <f t="shared" si="519"/>
        <v>0</v>
      </c>
      <c r="DP416" s="101">
        <f t="shared" si="520"/>
        <v>0</v>
      </c>
      <c r="DQ416" s="101">
        <f t="shared" si="521"/>
        <v>0</v>
      </c>
      <c r="DR416" s="101">
        <f t="shared" si="522"/>
        <v>0</v>
      </c>
      <c r="DS416" s="101">
        <f t="shared" si="523"/>
        <v>0</v>
      </c>
      <c r="DT416" s="101">
        <f t="shared" si="524"/>
        <v>0</v>
      </c>
      <c r="DU416" s="101">
        <f t="shared" si="525"/>
        <v>0</v>
      </c>
      <c r="DV416" s="101">
        <f t="shared" si="526"/>
        <v>0</v>
      </c>
      <c r="DW416" s="101">
        <f t="shared" si="527"/>
        <v>0</v>
      </c>
      <c r="DX416" s="311">
        <f t="shared" si="528"/>
        <v>0</v>
      </c>
      <c r="DY416" s="101">
        <f t="shared" si="529"/>
        <v>0</v>
      </c>
      <c r="DZ416" s="101">
        <f t="shared" si="530"/>
        <v>0</v>
      </c>
      <c r="EA416" s="101">
        <f t="shared" si="531"/>
        <v>0</v>
      </c>
      <c r="EB416" s="101">
        <f t="shared" si="532"/>
        <v>0</v>
      </c>
      <c r="EC416" s="101">
        <f t="shared" si="533"/>
        <v>0</v>
      </c>
      <c r="ED416" s="101">
        <f t="shared" si="534"/>
        <v>0</v>
      </c>
      <c r="EE416" s="101">
        <f t="shared" si="535"/>
        <v>0</v>
      </c>
      <c r="EF416" s="101">
        <f t="shared" si="536"/>
        <v>0</v>
      </c>
      <c r="EG416" s="101">
        <f t="shared" si="537"/>
        <v>0</v>
      </c>
      <c r="EH416" s="101">
        <f t="shared" si="538"/>
        <v>0</v>
      </c>
      <c r="EI416" s="101">
        <f t="shared" si="539"/>
        <v>0</v>
      </c>
      <c r="EJ416" s="101">
        <f t="shared" si="540"/>
        <v>0</v>
      </c>
      <c r="EK416" s="101">
        <f t="shared" si="541"/>
        <v>0</v>
      </c>
      <c r="EL416" s="101">
        <f t="shared" si="542"/>
        <v>0</v>
      </c>
      <c r="EM416" s="101">
        <f t="shared" si="543"/>
        <v>0</v>
      </c>
      <c r="EN416" s="101">
        <f t="shared" si="544"/>
        <v>0</v>
      </c>
      <c r="EO416" s="101">
        <f t="shared" si="545"/>
        <v>0</v>
      </c>
      <c r="EP416" s="101">
        <f t="shared" si="546"/>
        <v>0</v>
      </c>
      <c r="EQ416" s="101">
        <f t="shared" si="547"/>
        <v>0</v>
      </c>
    </row>
    <row r="417" spans="2:147" ht="21.75" customHeight="1" x14ac:dyDescent="0.45">
      <c r="B417" s="133" t="str">
        <f>IF(Data!B416&lt;&gt;"",Data!B416,"")</f>
        <v/>
      </c>
      <c r="C417" s="158" t="str">
        <f>IF(Data!C416&lt;&gt;"",Data!C416,"")</f>
        <v/>
      </c>
      <c r="D417" s="106" t="str">
        <f>IF(Data!D416&lt;&gt;"",Data!D416,"")</f>
        <v/>
      </c>
      <c r="E417" s="140">
        <f>IF(AND(I417=1,Data!T416=0),0,IF(I417=999,999,Data!T416))</f>
        <v>999</v>
      </c>
      <c r="F417" s="140" t="str">
        <f t="shared" si="548"/>
        <v/>
      </c>
      <c r="G417" s="140" t="str">
        <f>IF(Data!K416&lt;&gt;"",Data!K416,"")</f>
        <v/>
      </c>
      <c r="H417" s="141" t="str">
        <f>IF(Data!L416&lt;&gt;"",Data!L416,"")</f>
        <v/>
      </c>
      <c r="I417" s="63">
        <f>IF(Data!M416&lt;&gt;"",Data!M416,"")</f>
        <v>999</v>
      </c>
      <c r="J417" s="63">
        <f t="shared" si="549"/>
        <v>0</v>
      </c>
      <c r="L417" s="64" t="str">
        <f t="shared" si="550"/>
        <v/>
      </c>
      <c r="N417" s="63">
        <f t="shared" si="551"/>
        <v>0</v>
      </c>
      <c r="P417" s="64" t="str">
        <f t="shared" si="552"/>
        <v/>
      </c>
      <c r="R417" s="63">
        <f t="shared" si="553"/>
        <v>0</v>
      </c>
      <c r="S417" s="64" t="str">
        <f t="shared" si="554"/>
        <v/>
      </c>
      <c r="W417" s="310">
        <f t="shared" si="555"/>
        <v>999</v>
      </c>
      <c r="Y417" s="65">
        <f t="shared" si="556"/>
        <v>0</v>
      </c>
      <c r="Z417" s="65">
        <f t="shared" si="557"/>
        <v>0</v>
      </c>
      <c r="AA417" s="65">
        <f t="shared" si="558"/>
        <v>0</v>
      </c>
      <c r="AB417" s="65">
        <f t="shared" si="559"/>
        <v>0</v>
      </c>
      <c r="AC417" s="341">
        <f t="shared" si="560"/>
        <v>0</v>
      </c>
      <c r="AD417" s="65">
        <f t="shared" si="561"/>
        <v>0</v>
      </c>
      <c r="AE417" s="65">
        <f t="shared" si="562"/>
        <v>0</v>
      </c>
      <c r="AF417" s="65">
        <f t="shared" si="563"/>
        <v>0</v>
      </c>
      <c r="AG417" s="65">
        <f t="shared" si="564"/>
        <v>0</v>
      </c>
      <c r="AH417" s="65">
        <f t="shared" si="565"/>
        <v>0</v>
      </c>
      <c r="AI417" s="65">
        <f t="shared" si="566"/>
        <v>0</v>
      </c>
      <c r="AJ417" s="65">
        <f t="shared" si="567"/>
        <v>0</v>
      </c>
      <c r="AK417" s="65">
        <f t="shared" si="568"/>
        <v>0</v>
      </c>
      <c r="AL417" s="65">
        <f t="shared" si="569"/>
        <v>0</v>
      </c>
      <c r="AM417" s="65">
        <f t="shared" si="570"/>
        <v>0</v>
      </c>
      <c r="AN417" s="65">
        <f t="shared" si="571"/>
        <v>0</v>
      </c>
      <c r="AO417" s="65">
        <f t="shared" si="572"/>
        <v>0</v>
      </c>
      <c r="AP417" s="65">
        <f t="shared" si="573"/>
        <v>0</v>
      </c>
      <c r="AQ417" s="65">
        <f t="shared" si="574"/>
        <v>0</v>
      </c>
      <c r="AR417" s="65">
        <f t="shared" si="575"/>
        <v>0</v>
      </c>
      <c r="AS417" s="65">
        <f t="shared" si="576"/>
        <v>0</v>
      </c>
      <c r="AT417" s="65">
        <f t="shared" si="577"/>
        <v>0</v>
      </c>
      <c r="AU417" s="65">
        <f t="shared" si="578"/>
        <v>0</v>
      </c>
      <c r="AV417" s="65">
        <f t="shared" si="579"/>
        <v>0</v>
      </c>
      <c r="AW417" s="65">
        <f t="shared" si="580"/>
        <v>0</v>
      </c>
      <c r="AX417" s="65">
        <f t="shared" si="581"/>
        <v>0</v>
      </c>
      <c r="AY417" s="65">
        <f t="shared" si="582"/>
        <v>0</v>
      </c>
      <c r="AZ417" s="65">
        <f t="shared" si="583"/>
        <v>0</v>
      </c>
      <c r="BA417" s="65">
        <f t="shared" si="584"/>
        <v>0</v>
      </c>
      <c r="BB417" s="65">
        <f t="shared" si="585"/>
        <v>0</v>
      </c>
      <c r="BC417" s="65">
        <f t="shared" si="586"/>
        <v>0</v>
      </c>
      <c r="BD417" s="65">
        <f t="shared" si="587"/>
        <v>0</v>
      </c>
      <c r="BE417" s="65">
        <f t="shared" si="588"/>
        <v>0</v>
      </c>
      <c r="BF417" s="65">
        <f t="shared" si="589"/>
        <v>0</v>
      </c>
      <c r="BG417" s="65">
        <f t="shared" si="590"/>
        <v>0</v>
      </c>
      <c r="BI417" s="371">
        <v>2162</v>
      </c>
      <c r="BJ417" s="342">
        <v>25.416186528920562</v>
      </c>
      <c r="BK417" s="342">
        <v>31.477457685947044</v>
      </c>
      <c r="BL417" s="342">
        <v>34.508093264460278</v>
      </c>
      <c r="BM417" s="342">
        <v>37.538728842973519</v>
      </c>
      <c r="BN417" s="342">
        <v>43.6</v>
      </c>
      <c r="BO417" s="342">
        <v>50.671483016530892</v>
      </c>
      <c r="BP417" s="342">
        <v>54.207224524796338</v>
      </c>
      <c r="BQ417" s="342">
        <v>57.742966033061784</v>
      </c>
      <c r="BR417" s="342">
        <v>64.814449049592682</v>
      </c>
      <c r="BS417" s="65"/>
      <c r="BT417" s="371">
        <v>2162</v>
      </c>
      <c r="BU417" s="342">
        <v>137.11125788603283</v>
      </c>
      <c r="BV417" s="342">
        <v>142.64083859068853</v>
      </c>
      <c r="BW417" s="342">
        <v>145.40562894301638</v>
      </c>
      <c r="BX417" s="342">
        <v>148.17041929534426</v>
      </c>
      <c r="BY417" s="342">
        <v>153.69999999999999</v>
      </c>
      <c r="BZ417" s="342">
        <v>158.80422834275913</v>
      </c>
      <c r="CA417" s="342">
        <v>161.3563425141387</v>
      </c>
      <c r="CB417" s="342">
        <v>163.9084566855183</v>
      </c>
      <c r="CC417" s="342">
        <v>169.01268502827745</v>
      </c>
      <c r="CE417" s="385">
        <v>119</v>
      </c>
      <c r="CF417" s="342">
        <v>16.87429306437453</v>
      </c>
      <c r="CG417" s="342">
        <v>18.416195376249686</v>
      </c>
      <c r="CH417" s="342">
        <v>19.187146532187267</v>
      </c>
      <c r="CI417" s="342">
        <v>19.958097688124845</v>
      </c>
      <c r="CJ417" s="342">
        <v>21.5</v>
      </c>
      <c r="CK417" s="342">
        <v>24.371128442802018</v>
      </c>
      <c r="CL417" s="342">
        <v>25.806692664203027</v>
      </c>
      <c r="CM417" s="342">
        <v>27.242256885604032</v>
      </c>
      <c r="CN417" s="342">
        <v>30.113385328406046</v>
      </c>
      <c r="CO417" s="342">
        <v>16.036264521529635</v>
      </c>
      <c r="CP417" s="342">
        <v>17.79084301435309</v>
      </c>
      <c r="CQ417" s="342">
        <v>18.668132260764818</v>
      </c>
      <c r="CR417" s="342">
        <v>19.545421507176545</v>
      </c>
      <c r="CS417" s="342">
        <v>21.3</v>
      </c>
      <c r="CT417" s="342">
        <v>24.330635578513242</v>
      </c>
      <c r="CU417" s="342">
        <v>25.845953367769862</v>
      </c>
      <c r="CV417" s="342">
        <v>27.361271157026479</v>
      </c>
      <c r="CW417" s="342">
        <v>30.39190673553972</v>
      </c>
      <c r="CY417" s="101">
        <f t="shared" si="591"/>
        <v>0</v>
      </c>
      <c r="CZ417" s="101">
        <f t="shared" si="592"/>
        <v>0</v>
      </c>
      <c r="DB417" s="101">
        <f t="shared" si="593"/>
        <v>0</v>
      </c>
      <c r="DD417" s="311">
        <f t="shared" si="594"/>
        <v>0</v>
      </c>
      <c r="DE417" s="311"/>
      <c r="DF417" s="101">
        <f t="shared" si="510"/>
        <v>0</v>
      </c>
      <c r="DG417" s="101">
        <f t="shared" si="511"/>
        <v>0</v>
      </c>
      <c r="DH417" s="101">
        <f t="shared" si="512"/>
        <v>0</v>
      </c>
      <c r="DI417" s="101">
        <f t="shared" si="513"/>
        <v>0</v>
      </c>
      <c r="DJ417" s="311">
        <f t="shared" si="514"/>
        <v>0</v>
      </c>
      <c r="DK417" s="311">
        <f t="shared" si="515"/>
        <v>0</v>
      </c>
      <c r="DL417" s="101">
        <f t="shared" si="516"/>
        <v>0</v>
      </c>
      <c r="DM417" s="101">
        <f t="shared" si="517"/>
        <v>0</v>
      </c>
      <c r="DN417" s="101">
        <f t="shared" si="518"/>
        <v>0</v>
      </c>
      <c r="DO417" s="101">
        <f t="shared" si="519"/>
        <v>0</v>
      </c>
      <c r="DP417" s="101">
        <f t="shared" si="520"/>
        <v>0</v>
      </c>
      <c r="DQ417" s="101">
        <f t="shared" si="521"/>
        <v>0</v>
      </c>
      <c r="DR417" s="101">
        <f t="shared" si="522"/>
        <v>0</v>
      </c>
      <c r="DS417" s="101">
        <f t="shared" si="523"/>
        <v>0</v>
      </c>
      <c r="DT417" s="101">
        <f t="shared" si="524"/>
        <v>0</v>
      </c>
      <c r="DU417" s="101">
        <f t="shared" si="525"/>
        <v>0</v>
      </c>
      <c r="DV417" s="101">
        <f t="shared" si="526"/>
        <v>0</v>
      </c>
      <c r="DW417" s="101">
        <f t="shared" si="527"/>
        <v>0</v>
      </c>
      <c r="DX417" s="311">
        <f t="shared" si="528"/>
        <v>0</v>
      </c>
      <c r="DY417" s="101">
        <f t="shared" si="529"/>
        <v>0</v>
      </c>
      <c r="DZ417" s="101">
        <f t="shared" si="530"/>
        <v>0</v>
      </c>
      <c r="EA417" s="101">
        <f t="shared" si="531"/>
        <v>0</v>
      </c>
      <c r="EB417" s="101">
        <f t="shared" si="532"/>
        <v>0</v>
      </c>
      <c r="EC417" s="101">
        <f t="shared" si="533"/>
        <v>0</v>
      </c>
      <c r="ED417" s="101">
        <f t="shared" si="534"/>
        <v>0</v>
      </c>
      <c r="EE417" s="101">
        <f t="shared" si="535"/>
        <v>0</v>
      </c>
      <c r="EF417" s="101">
        <f t="shared" si="536"/>
        <v>0</v>
      </c>
      <c r="EG417" s="101">
        <f t="shared" si="537"/>
        <v>0</v>
      </c>
      <c r="EH417" s="101">
        <f t="shared" si="538"/>
        <v>0</v>
      </c>
      <c r="EI417" s="101">
        <f t="shared" si="539"/>
        <v>0</v>
      </c>
      <c r="EJ417" s="101">
        <f t="shared" si="540"/>
        <v>0</v>
      </c>
      <c r="EK417" s="101">
        <f t="shared" si="541"/>
        <v>0</v>
      </c>
      <c r="EL417" s="101">
        <f t="shared" si="542"/>
        <v>0</v>
      </c>
      <c r="EM417" s="101">
        <f t="shared" si="543"/>
        <v>0</v>
      </c>
      <c r="EN417" s="101">
        <f t="shared" si="544"/>
        <v>0</v>
      </c>
      <c r="EO417" s="101">
        <f t="shared" si="545"/>
        <v>0</v>
      </c>
      <c r="EP417" s="101">
        <f t="shared" si="546"/>
        <v>0</v>
      </c>
      <c r="EQ417" s="101">
        <f t="shared" si="547"/>
        <v>0</v>
      </c>
    </row>
    <row r="418" spans="2:147" ht="21.75" customHeight="1" x14ac:dyDescent="0.45">
      <c r="B418" s="133" t="str">
        <f>IF(Data!B417&lt;&gt;"",Data!B417,"")</f>
        <v/>
      </c>
      <c r="C418" s="158" t="str">
        <f>IF(Data!C417&lt;&gt;"",Data!C417,"")</f>
        <v/>
      </c>
      <c r="D418" s="106" t="str">
        <f>IF(Data!D417&lt;&gt;"",Data!D417,"")</f>
        <v/>
      </c>
      <c r="E418" s="140">
        <f>IF(AND(I418=1,Data!T417=0),0,IF(I418=999,999,Data!T417))</f>
        <v>999</v>
      </c>
      <c r="F418" s="140" t="str">
        <f t="shared" si="548"/>
        <v/>
      </c>
      <c r="G418" s="140" t="str">
        <f>IF(Data!K417&lt;&gt;"",Data!K417,"")</f>
        <v/>
      </c>
      <c r="H418" s="141" t="str">
        <f>IF(Data!L417&lt;&gt;"",Data!L417,"")</f>
        <v/>
      </c>
      <c r="I418" s="63">
        <f>IF(Data!M417&lt;&gt;"",Data!M417,"")</f>
        <v>999</v>
      </c>
      <c r="J418" s="63">
        <f t="shared" si="549"/>
        <v>0</v>
      </c>
      <c r="L418" s="64" t="str">
        <f t="shared" si="550"/>
        <v/>
      </c>
      <c r="N418" s="63">
        <f t="shared" si="551"/>
        <v>0</v>
      </c>
      <c r="P418" s="64" t="str">
        <f t="shared" si="552"/>
        <v/>
      </c>
      <c r="R418" s="63">
        <f t="shared" si="553"/>
        <v>0</v>
      </c>
      <c r="S418" s="64" t="str">
        <f t="shared" si="554"/>
        <v/>
      </c>
      <c r="W418" s="310">
        <f t="shared" si="555"/>
        <v>999</v>
      </c>
      <c r="Y418" s="65">
        <f t="shared" si="556"/>
        <v>0</v>
      </c>
      <c r="Z418" s="65">
        <f t="shared" si="557"/>
        <v>0</v>
      </c>
      <c r="AA418" s="65">
        <f t="shared" si="558"/>
        <v>0</v>
      </c>
      <c r="AB418" s="65">
        <f t="shared" si="559"/>
        <v>0</v>
      </c>
      <c r="AC418" s="341">
        <f t="shared" si="560"/>
        <v>0</v>
      </c>
      <c r="AD418" s="65">
        <f t="shared" si="561"/>
        <v>0</v>
      </c>
      <c r="AE418" s="65">
        <f t="shared" si="562"/>
        <v>0</v>
      </c>
      <c r="AF418" s="65">
        <f t="shared" si="563"/>
        <v>0</v>
      </c>
      <c r="AG418" s="65">
        <f t="shared" si="564"/>
        <v>0</v>
      </c>
      <c r="AH418" s="65">
        <f t="shared" si="565"/>
        <v>0</v>
      </c>
      <c r="AI418" s="65">
        <f t="shared" si="566"/>
        <v>0</v>
      </c>
      <c r="AJ418" s="65">
        <f t="shared" si="567"/>
        <v>0</v>
      </c>
      <c r="AK418" s="65">
        <f t="shared" si="568"/>
        <v>0</v>
      </c>
      <c r="AL418" s="65">
        <f t="shared" si="569"/>
        <v>0</v>
      </c>
      <c r="AM418" s="65">
        <f t="shared" si="570"/>
        <v>0</v>
      </c>
      <c r="AN418" s="65">
        <f t="shared" si="571"/>
        <v>0</v>
      </c>
      <c r="AO418" s="65">
        <f t="shared" si="572"/>
        <v>0</v>
      </c>
      <c r="AP418" s="65">
        <f t="shared" si="573"/>
        <v>0</v>
      </c>
      <c r="AQ418" s="65">
        <f t="shared" si="574"/>
        <v>0</v>
      </c>
      <c r="AR418" s="65">
        <f t="shared" si="575"/>
        <v>0</v>
      </c>
      <c r="AS418" s="65">
        <f t="shared" si="576"/>
        <v>0</v>
      </c>
      <c r="AT418" s="65">
        <f t="shared" si="577"/>
        <v>0</v>
      </c>
      <c r="AU418" s="65">
        <f t="shared" si="578"/>
        <v>0</v>
      </c>
      <c r="AV418" s="65">
        <f t="shared" si="579"/>
        <v>0</v>
      </c>
      <c r="AW418" s="65">
        <f t="shared" si="580"/>
        <v>0</v>
      </c>
      <c r="AX418" s="65">
        <f t="shared" si="581"/>
        <v>0</v>
      </c>
      <c r="AY418" s="65">
        <f t="shared" si="582"/>
        <v>0</v>
      </c>
      <c r="AZ418" s="65">
        <f t="shared" si="583"/>
        <v>0</v>
      </c>
      <c r="BA418" s="65">
        <f t="shared" si="584"/>
        <v>0</v>
      </c>
      <c r="BB418" s="65">
        <f t="shared" si="585"/>
        <v>0</v>
      </c>
      <c r="BC418" s="65">
        <f t="shared" si="586"/>
        <v>0</v>
      </c>
      <c r="BD418" s="65">
        <f t="shared" si="587"/>
        <v>0</v>
      </c>
      <c r="BE418" s="65">
        <f t="shared" si="588"/>
        <v>0</v>
      </c>
      <c r="BF418" s="65">
        <f t="shared" si="589"/>
        <v>0</v>
      </c>
      <c r="BG418" s="65">
        <f t="shared" si="590"/>
        <v>0</v>
      </c>
      <c r="BI418" s="371">
        <v>2163</v>
      </c>
      <c r="BJ418" s="342">
        <v>25.775693664631785</v>
      </c>
      <c r="BK418" s="342">
        <v>31.783795776421186</v>
      </c>
      <c r="BL418" s="342">
        <v>34.787846832315893</v>
      </c>
      <c r="BM418" s="342">
        <v>37.791897888210592</v>
      </c>
      <c r="BN418" s="342">
        <v>43.8</v>
      </c>
      <c r="BO418" s="342">
        <v>50.871483016530895</v>
      </c>
      <c r="BP418" s="342">
        <v>54.407224524796348</v>
      </c>
      <c r="BQ418" s="342">
        <v>57.942966033061786</v>
      </c>
      <c r="BR418" s="342">
        <v>65.014449049592685</v>
      </c>
      <c r="BS418" s="65"/>
      <c r="BT418" s="371">
        <v>2163</v>
      </c>
      <c r="BU418" s="342">
        <v>137.53027215745522</v>
      </c>
      <c r="BV418" s="342">
        <v>142.95351477163683</v>
      </c>
      <c r="BW418" s="342">
        <v>145.66513607872764</v>
      </c>
      <c r="BX418" s="342">
        <v>148.37675738581842</v>
      </c>
      <c r="BY418" s="342">
        <v>153.80000000000001</v>
      </c>
      <c r="BZ418" s="342">
        <v>158.95739738799622</v>
      </c>
      <c r="CA418" s="342">
        <v>161.53609608199434</v>
      </c>
      <c r="CB418" s="342">
        <v>164.11479477599244</v>
      </c>
      <c r="CC418" s="342">
        <v>169.27219216398865</v>
      </c>
      <c r="CE418" s="385">
        <v>119.25</v>
      </c>
      <c r="CF418" s="342">
        <v>16.934416280446726</v>
      </c>
      <c r="CG418" s="342">
        <v>18.489610853631149</v>
      </c>
      <c r="CH418" s="342">
        <v>19.26720814022336</v>
      </c>
      <c r="CI418" s="342">
        <v>20.044805426815575</v>
      </c>
      <c r="CJ418" s="342">
        <v>21.6</v>
      </c>
      <c r="CK418" s="342">
        <v>24.497712965420554</v>
      </c>
      <c r="CL418" s="342">
        <v>25.94656944813083</v>
      </c>
      <c r="CM418" s="342">
        <v>27.395425930841107</v>
      </c>
      <c r="CN418" s="342">
        <v>30.293138896261659</v>
      </c>
      <c r="CO418" s="342">
        <v>16.136264521529633</v>
      </c>
      <c r="CP418" s="342">
        <v>17.890843014353088</v>
      </c>
      <c r="CQ418" s="342">
        <v>18.768132260764816</v>
      </c>
      <c r="CR418" s="342">
        <v>19.645421507176543</v>
      </c>
      <c r="CS418" s="342">
        <v>21.4</v>
      </c>
      <c r="CT418" s="342">
        <v>24.470512362441049</v>
      </c>
      <c r="CU418" s="342">
        <v>26.005768543661571</v>
      </c>
      <c r="CV418" s="342">
        <v>27.541024724882092</v>
      </c>
      <c r="CW418" s="342">
        <v>30.611537087323136</v>
      </c>
      <c r="CY418" s="101">
        <f t="shared" si="591"/>
        <v>0</v>
      </c>
      <c r="CZ418" s="101">
        <f t="shared" si="592"/>
        <v>0</v>
      </c>
      <c r="DB418" s="101">
        <f t="shared" si="593"/>
        <v>0</v>
      </c>
      <c r="DD418" s="311">
        <f t="shared" si="594"/>
        <v>0</v>
      </c>
      <c r="DE418" s="311"/>
      <c r="DF418" s="101">
        <f t="shared" si="510"/>
        <v>0</v>
      </c>
      <c r="DG418" s="101">
        <f t="shared" si="511"/>
        <v>0</v>
      </c>
      <c r="DH418" s="101">
        <f t="shared" si="512"/>
        <v>0</v>
      </c>
      <c r="DI418" s="101">
        <f t="shared" si="513"/>
        <v>0</v>
      </c>
      <c r="DJ418" s="311">
        <f t="shared" si="514"/>
        <v>0</v>
      </c>
      <c r="DK418" s="311">
        <f t="shared" si="515"/>
        <v>0</v>
      </c>
      <c r="DL418" s="101">
        <f t="shared" si="516"/>
        <v>0</v>
      </c>
      <c r="DM418" s="101">
        <f t="shared" si="517"/>
        <v>0</v>
      </c>
      <c r="DN418" s="101">
        <f t="shared" si="518"/>
        <v>0</v>
      </c>
      <c r="DO418" s="101">
        <f t="shared" si="519"/>
        <v>0</v>
      </c>
      <c r="DP418" s="101">
        <f t="shared" si="520"/>
        <v>0</v>
      </c>
      <c r="DQ418" s="101">
        <f t="shared" si="521"/>
        <v>0</v>
      </c>
      <c r="DR418" s="101">
        <f t="shared" si="522"/>
        <v>0</v>
      </c>
      <c r="DS418" s="101">
        <f t="shared" si="523"/>
        <v>0</v>
      </c>
      <c r="DT418" s="101">
        <f t="shared" si="524"/>
        <v>0</v>
      </c>
      <c r="DU418" s="101">
        <f t="shared" si="525"/>
        <v>0</v>
      </c>
      <c r="DV418" s="101">
        <f t="shared" si="526"/>
        <v>0</v>
      </c>
      <c r="DW418" s="101">
        <f t="shared" si="527"/>
        <v>0</v>
      </c>
      <c r="DX418" s="311">
        <f t="shared" si="528"/>
        <v>0</v>
      </c>
      <c r="DY418" s="101">
        <f t="shared" si="529"/>
        <v>0</v>
      </c>
      <c r="DZ418" s="101">
        <f t="shared" si="530"/>
        <v>0</v>
      </c>
      <c r="EA418" s="101">
        <f t="shared" si="531"/>
        <v>0</v>
      </c>
      <c r="EB418" s="101">
        <f t="shared" si="532"/>
        <v>0</v>
      </c>
      <c r="EC418" s="101">
        <f t="shared" si="533"/>
        <v>0</v>
      </c>
      <c r="ED418" s="101">
        <f t="shared" si="534"/>
        <v>0</v>
      </c>
      <c r="EE418" s="101">
        <f t="shared" si="535"/>
        <v>0</v>
      </c>
      <c r="EF418" s="101">
        <f t="shared" si="536"/>
        <v>0</v>
      </c>
      <c r="EG418" s="101">
        <f t="shared" si="537"/>
        <v>0</v>
      </c>
      <c r="EH418" s="101">
        <f t="shared" si="538"/>
        <v>0</v>
      </c>
      <c r="EI418" s="101">
        <f t="shared" si="539"/>
        <v>0</v>
      </c>
      <c r="EJ418" s="101">
        <f t="shared" si="540"/>
        <v>0</v>
      </c>
      <c r="EK418" s="101">
        <f t="shared" si="541"/>
        <v>0</v>
      </c>
      <c r="EL418" s="101">
        <f t="shared" si="542"/>
        <v>0</v>
      </c>
      <c r="EM418" s="101">
        <f t="shared" si="543"/>
        <v>0</v>
      </c>
      <c r="EN418" s="101">
        <f t="shared" si="544"/>
        <v>0</v>
      </c>
      <c r="EO418" s="101">
        <f t="shared" si="545"/>
        <v>0</v>
      </c>
      <c r="EP418" s="101">
        <f t="shared" si="546"/>
        <v>0</v>
      </c>
      <c r="EQ418" s="101">
        <f t="shared" si="547"/>
        <v>0</v>
      </c>
    </row>
    <row r="419" spans="2:147" ht="21.75" customHeight="1" x14ac:dyDescent="0.45">
      <c r="B419" s="133" t="str">
        <f>IF(Data!B418&lt;&gt;"",Data!B418,"")</f>
        <v/>
      </c>
      <c r="C419" s="158" t="str">
        <f>IF(Data!C418&lt;&gt;"",Data!C418,"")</f>
        <v/>
      </c>
      <c r="D419" s="106" t="str">
        <f>IF(Data!D418&lt;&gt;"",Data!D418,"")</f>
        <v/>
      </c>
      <c r="E419" s="140">
        <f>IF(AND(I419=1,Data!T418=0),0,IF(I419=999,999,Data!T418))</f>
        <v>999</v>
      </c>
      <c r="F419" s="140" t="str">
        <f t="shared" si="548"/>
        <v/>
      </c>
      <c r="G419" s="140" t="str">
        <f>IF(Data!K418&lt;&gt;"",Data!K418,"")</f>
        <v/>
      </c>
      <c r="H419" s="141" t="str">
        <f>IF(Data!L418&lt;&gt;"",Data!L418,"")</f>
        <v/>
      </c>
      <c r="I419" s="63">
        <f>IF(Data!M418&lt;&gt;"",Data!M418,"")</f>
        <v>999</v>
      </c>
      <c r="J419" s="63">
        <f t="shared" si="549"/>
        <v>0</v>
      </c>
      <c r="L419" s="64" t="str">
        <f t="shared" si="550"/>
        <v/>
      </c>
      <c r="N419" s="63">
        <f t="shared" si="551"/>
        <v>0</v>
      </c>
      <c r="P419" s="64" t="str">
        <f t="shared" si="552"/>
        <v/>
      </c>
      <c r="R419" s="63">
        <f t="shared" si="553"/>
        <v>0</v>
      </c>
      <c r="S419" s="64" t="str">
        <f t="shared" si="554"/>
        <v/>
      </c>
      <c r="W419" s="310">
        <f t="shared" si="555"/>
        <v>999</v>
      </c>
      <c r="Y419" s="65">
        <f t="shared" si="556"/>
        <v>0</v>
      </c>
      <c r="Z419" s="65">
        <f t="shared" si="557"/>
        <v>0</v>
      </c>
      <c r="AA419" s="65">
        <f t="shared" si="558"/>
        <v>0</v>
      </c>
      <c r="AB419" s="65">
        <f t="shared" si="559"/>
        <v>0</v>
      </c>
      <c r="AC419" s="341">
        <f t="shared" si="560"/>
        <v>0</v>
      </c>
      <c r="AD419" s="65">
        <f t="shared" si="561"/>
        <v>0</v>
      </c>
      <c r="AE419" s="65">
        <f t="shared" si="562"/>
        <v>0</v>
      </c>
      <c r="AF419" s="65">
        <f t="shared" si="563"/>
        <v>0</v>
      </c>
      <c r="AG419" s="65">
        <f t="shared" si="564"/>
        <v>0</v>
      </c>
      <c r="AH419" s="65">
        <f t="shared" si="565"/>
        <v>0</v>
      </c>
      <c r="AI419" s="65">
        <f t="shared" si="566"/>
        <v>0</v>
      </c>
      <c r="AJ419" s="65">
        <f t="shared" si="567"/>
        <v>0</v>
      </c>
      <c r="AK419" s="65">
        <f t="shared" si="568"/>
        <v>0</v>
      </c>
      <c r="AL419" s="65">
        <f t="shared" si="569"/>
        <v>0</v>
      </c>
      <c r="AM419" s="65">
        <f t="shared" si="570"/>
        <v>0</v>
      </c>
      <c r="AN419" s="65">
        <f t="shared" si="571"/>
        <v>0</v>
      </c>
      <c r="AO419" s="65">
        <f t="shared" si="572"/>
        <v>0</v>
      </c>
      <c r="AP419" s="65">
        <f t="shared" si="573"/>
        <v>0</v>
      </c>
      <c r="AQ419" s="65">
        <f t="shared" si="574"/>
        <v>0</v>
      </c>
      <c r="AR419" s="65">
        <f t="shared" si="575"/>
        <v>0</v>
      </c>
      <c r="AS419" s="65">
        <f t="shared" si="576"/>
        <v>0</v>
      </c>
      <c r="AT419" s="65">
        <f t="shared" si="577"/>
        <v>0</v>
      </c>
      <c r="AU419" s="65">
        <f t="shared" si="578"/>
        <v>0</v>
      </c>
      <c r="AV419" s="65">
        <f t="shared" si="579"/>
        <v>0</v>
      </c>
      <c r="AW419" s="65">
        <f t="shared" si="580"/>
        <v>0</v>
      </c>
      <c r="AX419" s="65">
        <f t="shared" si="581"/>
        <v>0</v>
      </c>
      <c r="AY419" s="65">
        <f t="shared" si="582"/>
        <v>0</v>
      </c>
      <c r="AZ419" s="65">
        <f t="shared" si="583"/>
        <v>0</v>
      </c>
      <c r="BA419" s="65">
        <f t="shared" si="584"/>
        <v>0</v>
      </c>
      <c r="BB419" s="65">
        <f t="shared" si="585"/>
        <v>0</v>
      </c>
      <c r="BC419" s="65">
        <f t="shared" si="586"/>
        <v>0</v>
      </c>
      <c r="BD419" s="65">
        <f t="shared" si="587"/>
        <v>0</v>
      </c>
      <c r="BE419" s="65">
        <f t="shared" si="588"/>
        <v>0</v>
      </c>
      <c r="BF419" s="65">
        <f t="shared" si="589"/>
        <v>0</v>
      </c>
      <c r="BG419" s="65">
        <f t="shared" si="590"/>
        <v>0</v>
      </c>
      <c r="BI419" s="371">
        <v>2164</v>
      </c>
      <c r="BJ419" s="342">
        <v>26.075693664631775</v>
      </c>
      <c r="BK419" s="342">
        <v>32.083795776421184</v>
      </c>
      <c r="BL419" s="342">
        <v>35.08784683231589</v>
      </c>
      <c r="BM419" s="342">
        <v>38.091897888210596</v>
      </c>
      <c r="BN419" s="342">
        <v>44.1</v>
      </c>
      <c r="BO419" s="342">
        <v>51.065144926056746</v>
      </c>
      <c r="BP419" s="342">
        <v>54.547717389085122</v>
      </c>
      <c r="BQ419" s="342">
        <v>58.030289852113491</v>
      </c>
      <c r="BR419" s="342">
        <v>64.995434778170235</v>
      </c>
      <c r="BS419" s="65"/>
      <c r="BT419" s="371">
        <v>2164</v>
      </c>
      <c r="BU419" s="342">
        <v>137.88977929316647</v>
      </c>
      <c r="BV419" s="342">
        <v>143.25985286211099</v>
      </c>
      <c r="BW419" s="342">
        <v>145.94488964658322</v>
      </c>
      <c r="BX419" s="342">
        <v>148.62992643105548</v>
      </c>
      <c r="BY419" s="342">
        <v>154</v>
      </c>
      <c r="BZ419" s="342">
        <v>159.10422834275914</v>
      </c>
      <c r="CA419" s="342">
        <v>161.65634251413871</v>
      </c>
      <c r="CB419" s="342">
        <v>164.20845668551829</v>
      </c>
      <c r="CC419" s="342">
        <v>169.31268502827743</v>
      </c>
      <c r="CE419" s="385">
        <v>119.5</v>
      </c>
      <c r="CF419" s="342">
        <v>16.994539496518918</v>
      </c>
      <c r="CG419" s="342">
        <v>18.563026331012608</v>
      </c>
      <c r="CH419" s="342">
        <v>19.347269748259457</v>
      </c>
      <c r="CI419" s="342">
        <v>20.131513165506306</v>
      </c>
      <c r="CJ419" s="342">
        <v>21.7</v>
      </c>
      <c r="CK419" s="342">
        <v>24.62429748803909</v>
      </c>
      <c r="CL419" s="342">
        <v>26.086446232058638</v>
      </c>
      <c r="CM419" s="342">
        <v>27.548594976078181</v>
      </c>
      <c r="CN419" s="342">
        <v>30.472892464117272</v>
      </c>
      <c r="CO419" s="342">
        <v>16.236264521529634</v>
      </c>
      <c r="CP419" s="342">
        <v>17.990843014353089</v>
      </c>
      <c r="CQ419" s="342">
        <v>18.868132260764817</v>
      </c>
      <c r="CR419" s="342">
        <v>19.745421507176545</v>
      </c>
      <c r="CS419" s="342">
        <v>21.5</v>
      </c>
      <c r="CT419" s="342">
        <v>24.610389146368853</v>
      </c>
      <c r="CU419" s="342">
        <v>26.165583719553279</v>
      </c>
      <c r="CV419" s="342">
        <v>27.720778292737702</v>
      </c>
      <c r="CW419" s="342">
        <v>30.831167439106554</v>
      </c>
      <c r="CY419" s="101">
        <f t="shared" si="591"/>
        <v>0</v>
      </c>
      <c r="CZ419" s="101">
        <f t="shared" si="592"/>
        <v>0</v>
      </c>
      <c r="DB419" s="101">
        <f t="shared" si="593"/>
        <v>0</v>
      </c>
      <c r="DD419" s="311">
        <f t="shared" si="594"/>
        <v>0</v>
      </c>
      <c r="DE419" s="311"/>
      <c r="DF419" s="101">
        <f t="shared" si="510"/>
        <v>0</v>
      </c>
      <c r="DG419" s="101">
        <f t="shared" si="511"/>
        <v>0</v>
      </c>
      <c r="DH419" s="101">
        <f t="shared" si="512"/>
        <v>0</v>
      </c>
      <c r="DI419" s="101">
        <f t="shared" si="513"/>
        <v>0</v>
      </c>
      <c r="DJ419" s="311">
        <f t="shared" si="514"/>
        <v>0</v>
      </c>
      <c r="DK419" s="311">
        <f t="shared" si="515"/>
        <v>0</v>
      </c>
      <c r="DL419" s="101">
        <f t="shared" si="516"/>
        <v>0</v>
      </c>
      <c r="DM419" s="101">
        <f t="shared" si="517"/>
        <v>0</v>
      </c>
      <c r="DN419" s="101">
        <f t="shared" si="518"/>
        <v>0</v>
      </c>
      <c r="DO419" s="101">
        <f t="shared" si="519"/>
        <v>0</v>
      </c>
      <c r="DP419" s="101">
        <f t="shared" si="520"/>
        <v>0</v>
      </c>
      <c r="DQ419" s="101">
        <f t="shared" si="521"/>
        <v>0</v>
      </c>
      <c r="DR419" s="101">
        <f t="shared" si="522"/>
        <v>0</v>
      </c>
      <c r="DS419" s="101">
        <f t="shared" si="523"/>
        <v>0</v>
      </c>
      <c r="DT419" s="101">
        <f t="shared" si="524"/>
        <v>0</v>
      </c>
      <c r="DU419" s="101">
        <f t="shared" si="525"/>
        <v>0</v>
      </c>
      <c r="DV419" s="101">
        <f t="shared" si="526"/>
        <v>0</v>
      </c>
      <c r="DW419" s="101">
        <f t="shared" si="527"/>
        <v>0</v>
      </c>
      <c r="DX419" s="311">
        <f t="shared" si="528"/>
        <v>0</v>
      </c>
      <c r="DY419" s="101">
        <f t="shared" si="529"/>
        <v>0</v>
      </c>
      <c r="DZ419" s="101">
        <f t="shared" si="530"/>
        <v>0</v>
      </c>
      <c r="EA419" s="101">
        <f t="shared" si="531"/>
        <v>0</v>
      </c>
      <c r="EB419" s="101">
        <f t="shared" si="532"/>
        <v>0</v>
      </c>
      <c r="EC419" s="101">
        <f t="shared" si="533"/>
        <v>0</v>
      </c>
      <c r="ED419" s="101">
        <f t="shared" si="534"/>
        <v>0</v>
      </c>
      <c r="EE419" s="101">
        <f t="shared" si="535"/>
        <v>0</v>
      </c>
      <c r="EF419" s="101">
        <f t="shared" si="536"/>
        <v>0</v>
      </c>
      <c r="EG419" s="101">
        <f t="shared" si="537"/>
        <v>0</v>
      </c>
      <c r="EH419" s="101">
        <f t="shared" si="538"/>
        <v>0</v>
      </c>
      <c r="EI419" s="101">
        <f t="shared" si="539"/>
        <v>0</v>
      </c>
      <c r="EJ419" s="101">
        <f t="shared" si="540"/>
        <v>0</v>
      </c>
      <c r="EK419" s="101">
        <f t="shared" si="541"/>
        <v>0</v>
      </c>
      <c r="EL419" s="101">
        <f t="shared" si="542"/>
        <v>0</v>
      </c>
      <c r="EM419" s="101">
        <f t="shared" si="543"/>
        <v>0</v>
      </c>
      <c r="EN419" s="101">
        <f t="shared" si="544"/>
        <v>0</v>
      </c>
      <c r="EO419" s="101">
        <f t="shared" si="545"/>
        <v>0</v>
      </c>
      <c r="EP419" s="101">
        <f t="shared" si="546"/>
        <v>0</v>
      </c>
      <c r="EQ419" s="101">
        <f t="shared" si="547"/>
        <v>0</v>
      </c>
    </row>
    <row r="420" spans="2:147" ht="21.75" customHeight="1" x14ac:dyDescent="0.45">
      <c r="B420" s="133" t="str">
        <f>IF(Data!B419&lt;&gt;"",Data!B419,"")</f>
        <v/>
      </c>
      <c r="C420" s="158" t="str">
        <f>IF(Data!C419&lt;&gt;"",Data!C419,"")</f>
        <v/>
      </c>
      <c r="D420" s="106" t="str">
        <f>IF(Data!D419&lt;&gt;"",Data!D419,"")</f>
        <v/>
      </c>
      <c r="E420" s="140">
        <f>IF(AND(I420=1,Data!T419=0),0,IF(I420=999,999,Data!T419))</f>
        <v>999</v>
      </c>
      <c r="F420" s="140" t="str">
        <f t="shared" si="548"/>
        <v/>
      </c>
      <c r="G420" s="140" t="str">
        <f>IF(Data!K419&lt;&gt;"",Data!K419,"")</f>
        <v/>
      </c>
      <c r="H420" s="141" t="str">
        <f>IF(Data!L419&lt;&gt;"",Data!L419,"")</f>
        <v/>
      </c>
      <c r="I420" s="63">
        <f>IF(Data!M419&lt;&gt;"",Data!M419,"")</f>
        <v>999</v>
      </c>
      <c r="J420" s="63">
        <f t="shared" si="549"/>
        <v>0</v>
      </c>
      <c r="L420" s="64" t="str">
        <f t="shared" si="550"/>
        <v/>
      </c>
      <c r="N420" s="63">
        <f t="shared" si="551"/>
        <v>0</v>
      </c>
      <c r="P420" s="64" t="str">
        <f t="shared" si="552"/>
        <v/>
      </c>
      <c r="R420" s="63">
        <f t="shared" si="553"/>
        <v>0</v>
      </c>
      <c r="S420" s="64" t="str">
        <f t="shared" si="554"/>
        <v/>
      </c>
      <c r="W420" s="310">
        <f t="shared" si="555"/>
        <v>999</v>
      </c>
      <c r="Y420" s="65">
        <f t="shared" si="556"/>
        <v>0</v>
      </c>
      <c r="Z420" s="65">
        <f t="shared" si="557"/>
        <v>0</v>
      </c>
      <c r="AA420" s="65">
        <f t="shared" si="558"/>
        <v>0</v>
      </c>
      <c r="AB420" s="65">
        <f t="shared" si="559"/>
        <v>0</v>
      </c>
      <c r="AC420" s="341">
        <f t="shared" si="560"/>
        <v>0</v>
      </c>
      <c r="AD420" s="65">
        <f t="shared" si="561"/>
        <v>0</v>
      </c>
      <c r="AE420" s="65">
        <f t="shared" si="562"/>
        <v>0</v>
      </c>
      <c r="AF420" s="65">
        <f t="shared" si="563"/>
        <v>0</v>
      </c>
      <c r="AG420" s="65">
        <f t="shared" si="564"/>
        <v>0</v>
      </c>
      <c r="AH420" s="65">
        <f t="shared" si="565"/>
        <v>0</v>
      </c>
      <c r="AI420" s="65">
        <f t="shared" si="566"/>
        <v>0</v>
      </c>
      <c r="AJ420" s="65">
        <f t="shared" si="567"/>
        <v>0</v>
      </c>
      <c r="AK420" s="65">
        <f t="shared" si="568"/>
        <v>0</v>
      </c>
      <c r="AL420" s="65">
        <f t="shared" si="569"/>
        <v>0</v>
      </c>
      <c r="AM420" s="65">
        <f t="shared" si="570"/>
        <v>0</v>
      </c>
      <c r="AN420" s="65">
        <f t="shared" si="571"/>
        <v>0</v>
      </c>
      <c r="AO420" s="65">
        <f t="shared" si="572"/>
        <v>0</v>
      </c>
      <c r="AP420" s="65">
        <f t="shared" si="573"/>
        <v>0</v>
      </c>
      <c r="AQ420" s="65">
        <f t="shared" si="574"/>
        <v>0</v>
      </c>
      <c r="AR420" s="65">
        <f t="shared" si="575"/>
        <v>0</v>
      </c>
      <c r="AS420" s="65">
        <f t="shared" si="576"/>
        <v>0</v>
      </c>
      <c r="AT420" s="65">
        <f t="shared" si="577"/>
        <v>0</v>
      </c>
      <c r="AU420" s="65">
        <f t="shared" si="578"/>
        <v>0</v>
      </c>
      <c r="AV420" s="65">
        <f t="shared" si="579"/>
        <v>0</v>
      </c>
      <c r="AW420" s="65">
        <f t="shared" si="580"/>
        <v>0</v>
      </c>
      <c r="AX420" s="65">
        <f t="shared" si="581"/>
        <v>0</v>
      </c>
      <c r="AY420" s="65">
        <f t="shared" si="582"/>
        <v>0</v>
      </c>
      <c r="AZ420" s="65">
        <f t="shared" si="583"/>
        <v>0</v>
      </c>
      <c r="BA420" s="65">
        <f t="shared" si="584"/>
        <v>0</v>
      </c>
      <c r="BB420" s="65">
        <f t="shared" si="585"/>
        <v>0</v>
      </c>
      <c r="BC420" s="65">
        <f t="shared" si="586"/>
        <v>0</v>
      </c>
      <c r="BD420" s="65">
        <f t="shared" si="587"/>
        <v>0</v>
      </c>
      <c r="BE420" s="65">
        <f t="shared" si="588"/>
        <v>0</v>
      </c>
      <c r="BF420" s="65">
        <f t="shared" si="589"/>
        <v>0</v>
      </c>
      <c r="BG420" s="65">
        <f t="shared" si="590"/>
        <v>0</v>
      </c>
      <c r="BI420" s="371">
        <v>2165</v>
      </c>
      <c r="BJ420" s="342">
        <v>26.594707936054235</v>
      </c>
      <c r="BK420" s="342">
        <v>32.496471957369494</v>
      </c>
      <c r="BL420" s="342">
        <v>35.447353968027116</v>
      </c>
      <c r="BM420" s="342">
        <v>38.398235978684745</v>
      </c>
      <c r="BN420" s="342">
        <v>44.3</v>
      </c>
      <c r="BO420" s="342">
        <v>51.211975880819665</v>
      </c>
      <c r="BP420" s="342">
        <v>54.667963821229499</v>
      </c>
      <c r="BQ420" s="342">
        <v>58.12395176163934</v>
      </c>
      <c r="BR420" s="342">
        <v>65.035927642459001</v>
      </c>
      <c r="BS420" s="65"/>
      <c r="BT420" s="371">
        <v>2165</v>
      </c>
      <c r="BU420" s="342">
        <v>138.24928642887767</v>
      </c>
      <c r="BV420" s="342">
        <v>143.56619095258512</v>
      </c>
      <c r="BW420" s="342">
        <v>146.2246432144388</v>
      </c>
      <c r="BX420" s="342">
        <v>148.88309547629254</v>
      </c>
      <c r="BY420" s="342">
        <v>154.19999999999999</v>
      </c>
      <c r="BZ420" s="342">
        <v>159.30422834275913</v>
      </c>
      <c r="CA420" s="342">
        <v>161.8563425141387</v>
      </c>
      <c r="CB420" s="342">
        <v>164.4084566855183</v>
      </c>
      <c r="CC420" s="342">
        <v>169.51268502827745</v>
      </c>
      <c r="CE420" s="385">
        <v>119.75</v>
      </c>
      <c r="CF420" s="342">
        <v>17.05466271259111</v>
      </c>
      <c r="CG420" s="342">
        <v>18.636441808394071</v>
      </c>
      <c r="CH420" s="342">
        <v>19.427331356295554</v>
      </c>
      <c r="CI420" s="342">
        <v>20.218220904197036</v>
      </c>
      <c r="CJ420" s="342">
        <v>21.8</v>
      </c>
      <c r="CK420" s="342">
        <v>24.750882010657627</v>
      </c>
      <c r="CL420" s="342">
        <v>26.226323015986445</v>
      </c>
      <c r="CM420" s="342">
        <v>27.701764021315256</v>
      </c>
      <c r="CN420" s="342">
        <v>30.652646031972886</v>
      </c>
      <c r="CO420" s="342">
        <v>16.336264521529635</v>
      </c>
      <c r="CP420" s="342">
        <v>18.090843014353091</v>
      </c>
      <c r="CQ420" s="342">
        <v>18.968132260764818</v>
      </c>
      <c r="CR420" s="342">
        <v>19.845421507176546</v>
      </c>
      <c r="CS420" s="342">
        <v>21.6</v>
      </c>
      <c r="CT420" s="342">
        <v>24.750265930296656</v>
      </c>
      <c r="CU420" s="342">
        <v>26.325398895444987</v>
      </c>
      <c r="CV420" s="342">
        <v>27.900531860593311</v>
      </c>
      <c r="CW420" s="342">
        <v>31.050797790889973</v>
      </c>
      <c r="CY420" s="101">
        <f t="shared" si="591"/>
        <v>0</v>
      </c>
      <c r="CZ420" s="101">
        <f t="shared" si="592"/>
        <v>0</v>
      </c>
      <c r="DB420" s="101">
        <f t="shared" si="593"/>
        <v>0</v>
      </c>
      <c r="DD420" s="311">
        <f t="shared" si="594"/>
        <v>0</v>
      </c>
      <c r="DE420" s="311"/>
      <c r="DF420" s="101">
        <f t="shared" si="510"/>
        <v>0</v>
      </c>
      <c r="DG420" s="101">
        <f t="shared" si="511"/>
        <v>0</v>
      </c>
      <c r="DH420" s="101">
        <f t="shared" si="512"/>
        <v>0</v>
      </c>
      <c r="DI420" s="101">
        <f t="shared" si="513"/>
        <v>0</v>
      </c>
      <c r="DJ420" s="311">
        <f t="shared" si="514"/>
        <v>0</v>
      </c>
      <c r="DK420" s="311">
        <f t="shared" si="515"/>
        <v>0</v>
      </c>
      <c r="DL420" s="101">
        <f t="shared" si="516"/>
        <v>0</v>
      </c>
      <c r="DM420" s="101">
        <f t="shared" si="517"/>
        <v>0</v>
      </c>
      <c r="DN420" s="101">
        <f t="shared" si="518"/>
        <v>0</v>
      </c>
      <c r="DO420" s="101">
        <f t="shared" si="519"/>
        <v>0</v>
      </c>
      <c r="DP420" s="101">
        <f t="shared" si="520"/>
        <v>0</v>
      </c>
      <c r="DQ420" s="101">
        <f t="shared" si="521"/>
        <v>0</v>
      </c>
      <c r="DR420" s="101">
        <f t="shared" si="522"/>
        <v>0</v>
      </c>
      <c r="DS420" s="101">
        <f t="shared" si="523"/>
        <v>0</v>
      </c>
      <c r="DT420" s="101">
        <f t="shared" si="524"/>
        <v>0</v>
      </c>
      <c r="DU420" s="101">
        <f t="shared" si="525"/>
        <v>0</v>
      </c>
      <c r="DV420" s="101">
        <f t="shared" si="526"/>
        <v>0</v>
      </c>
      <c r="DW420" s="101">
        <f t="shared" si="527"/>
        <v>0</v>
      </c>
      <c r="DX420" s="311">
        <f t="shared" si="528"/>
        <v>0</v>
      </c>
      <c r="DY420" s="101">
        <f t="shared" si="529"/>
        <v>0</v>
      </c>
      <c r="DZ420" s="101">
        <f t="shared" si="530"/>
        <v>0</v>
      </c>
      <c r="EA420" s="101">
        <f t="shared" si="531"/>
        <v>0</v>
      </c>
      <c r="EB420" s="101">
        <f t="shared" si="532"/>
        <v>0</v>
      </c>
      <c r="EC420" s="101">
        <f t="shared" si="533"/>
        <v>0</v>
      </c>
      <c r="ED420" s="101">
        <f t="shared" si="534"/>
        <v>0</v>
      </c>
      <c r="EE420" s="101">
        <f t="shared" si="535"/>
        <v>0</v>
      </c>
      <c r="EF420" s="101">
        <f t="shared" si="536"/>
        <v>0</v>
      </c>
      <c r="EG420" s="101">
        <f t="shared" si="537"/>
        <v>0</v>
      </c>
      <c r="EH420" s="101">
        <f t="shared" si="538"/>
        <v>0</v>
      </c>
      <c r="EI420" s="101">
        <f t="shared" si="539"/>
        <v>0</v>
      </c>
      <c r="EJ420" s="101">
        <f t="shared" si="540"/>
        <v>0</v>
      </c>
      <c r="EK420" s="101">
        <f t="shared" si="541"/>
        <v>0</v>
      </c>
      <c r="EL420" s="101">
        <f t="shared" si="542"/>
        <v>0</v>
      </c>
      <c r="EM420" s="101">
        <f t="shared" si="543"/>
        <v>0</v>
      </c>
      <c r="EN420" s="101">
        <f t="shared" si="544"/>
        <v>0</v>
      </c>
      <c r="EO420" s="101">
        <f t="shared" si="545"/>
        <v>0</v>
      </c>
      <c r="EP420" s="101">
        <f t="shared" si="546"/>
        <v>0</v>
      </c>
      <c r="EQ420" s="101">
        <f t="shared" si="547"/>
        <v>0</v>
      </c>
    </row>
    <row r="421" spans="2:147" ht="21.75" customHeight="1" x14ac:dyDescent="0.45">
      <c r="B421" s="133" t="str">
        <f>IF(Data!B420&lt;&gt;"",Data!B420,"")</f>
        <v/>
      </c>
      <c r="C421" s="158" t="str">
        <f>IF(Data!C420&lt;&gt;"",Data!C420,"")</f>
        <v/>
      </c>
      <c r="D421" s="106" t="str">
        <f>IF(Data!D420&lt;&gt;"",Data!D420,"")</f>
        <v/>
      </c>
      <c r="E421" s="140">
        <f>IF(AND(I421=1,Data!T420=0),0,IF(I421=999,999,Data!T420))</f>
        <v>999</v>
      </c>
      <c r="F421" s="140" t="str">
        <f t="shared" si="548"/>
        <v/>
      </c>
      <c r="G421" s="140" t="str">
        <f>IF(Data!K420&lt;&gt;"",Data!K420,"")</f>
        <v/>
      </c>
      <c r="H421" s="141" t="str">
        <f>IF(Data!L420&lt;&gt;"",Data!L420,"")</f>
        <v/>
      </c>
      <c r="I421" s="63">
        <f>IF(Data!M420&lt;&gt;"",Data!M420,"")</f>
        <v>999</v>
      </c>
      <c r="J421" s="63">
        <f t="shared" si="549"/>
        <v>0</v>
      </c>
      <c r="L421" s="64" t="str">
        <f t="shared" si="550"/>
        <v/>
      </c>
      <c r="N421" s="63">
        <f t="shared" si="551"/>
        <v>0</v>
      </c>
      <c r="P421" s="64" t="str">
        <f t="shared" si="552"/>
        <v/>
      </c>
      <c r="R421" s="63">
        <f t="shared" si="553"/>
        <v>0</v>
      </c>
      <c r="S421" s="64" t="str">
        <f t="shared" si="554"/>
        <v/>
      </c>
      <c r="W421" s="310">
        <f t="shared" si="555"/>
        <v>999</v>
      </c>
      <c r="Y421" s="65">
        <f t="shared" si="556"/>
        <v>0</v>
      </c>
      <c r="Z421" s="65">
        <f t="shared" si="557"/>
        <v>0</v>
      </c>
      <c r="AA421" s="65">
        <f t="shared" si="558"/>
        <v>0</v>
      </c>
      <c r="AB421" s="65">
        <f t="shared" si="559"/>
        <v>0</v>
      </c>
      <c r="AC421" s="341">
        <f t="shared" si="560"/>
        <v>0</v>
      </c>
      <c r="AD421" s="65">
        <f t="shared" si="561"/>
        <v>0</v>
      </c>
      <c r="AE421" s="65">
        <f t="shared" si="562"/>
        <v>0</v>
      </c>
      <c r="AF421" s="65">
        <f t="shared" si="563"/>
        <v>0</v>
      </c>
      <c r="AG421" s="65">
        <f t="shared" si="564"/>
        <v>0</v>
      </c>
      <c r="AH421" s="65">
        <f t="shared" si="565"/>
        <v>0</v>
      </c>
      <c r="AI421" s="65">
        <f t="shared" si="566"/>
        <v>0</v>
      </c>
      <c r="AJ421" s="65">
        <f t="shared" si="567"/>
        <v>0</v>
      </c>
      <c r="AK421" s="65">
        <f t="shared" si="568"/>
        <v>0</v>
      </c>
      <c r="AL421" s="65">
        <f t="shared" si="569"/>
        <v>0</v>
      </c>
      <c r="AM421" s="65">
        <f t="shared" si="570"/>
        <v>0</v>
      </c>
      <c r="AN421" s="65">
        <f t="shared" si="571"/>
        <v>0</v>
      </c>
      <c r="AO421" s="65">
        <f t="shared" si="572"/>
        <v>0</v>
      </c>
      <c r="AP421" s="65">
        <f t="shared" si="573"/>
        <v>0</v>
      </c>
      <c r="AQ421" s="65">
        <f t="shared" si="574"/>
        <v>0</v>
      </c>
      <c r="AR421" s="65">
        <f t="shared" si="575"/>
        <v>0</v>
      </c>
      <c r="AS421" s="65">
        <f t="shared" si="576"/>
        <v>0</v>
      </c>
      <c r="AT421" s="65">
        <f t="shared" si="577"/>
        <v>0</v>
      </c>
      <c r="AU421" s="65">
        <f t="shared" si="578"/>
        <v>0</v>
      </c>
      <c r="AV421" s="65">
        <f t="shared" si="579"/>
        <v>0</v>
      </c>
      <c r="AW421" s="65">
        <f t="shared" si="580"/>
        <v>0</v>
      </c>
      <c r="AX421" s="65">
        <f t="shared" si="581"/>
        <v>0</v>
      </c>
      <c r="AY421" s="65">
        <f t="shared" si="582"/>
        <v>0</v>
      </c>
      <c r="AZ421" s="65">
        <f t="shared" si="583"/>
        <v>0</v>
      </c>
      <c r="BA421" s="65">
        <f t="shared" si="584"/>
        <v>0</v>
      </c>
      <c r="BB421" s="65">
        <f t="shared" si="585"/>
        <v>0</v>
      </c>
      <c r="BC421" s="65">
        <f t="shared" si="586"/>
        <v>0</v>
      </c>
      <c r="BD421" s="65">
        <f t="shared" si="587"/>
        <v>0</v>
      </c>
      <c r="BE421" s="65">
        <f t="shared" si="588"/>
        <v>0</v>
      </c>
      <c r="BF421" s="65">
        <f t="shared" si="589"/>
        <v>0</v>
      </c>
      <c r="BG421" s="65">
        <f t="shared" si="590"/>
        <v>0</v>
      </c>
      <c r="BI421" s="371">
        <v>2166</v>
      </c>
      <c r="BJ421" s="342">
        <v>26.95421507176545</v>
      </c>
      <c r="BK421" s="342">
        <v>32.802810047843636</v>
      </c>
      <c r="BL421" s="342">
        <v>35.727107535882723</v>
      </c>
      <c r="BM421" s="342">
        <v>38.651405023921818</v>
      </c>
      <c r="BN421" s="342">
        <v>44.5</v>
      </c>
      <c r="BO421" s="342">
        <v>51.411975880819668</v>
      </c>
      <c r="BP421" s="342">
        <v>54.867963821229502</v>
      </c>
      <c r="BQ421" s="342">
        <v>58.323951761639343</v>
      </c>
      <c r="BR421" s="342">
        <v>65.235927642459018</v>
      </c>
      <c r="BS421" s="65"/>
      <c r="BT421" s="371">
        <v>2166</v>
      </c>
      <c r="BU421" s="342">
        <v>138.66830070030011</v>
      </c>
      <c r="BV421" s="342">
        <v>143.87886713353342</v>
      </c>
      <c r="BW421" s="342">
        <v>146.48415035015009</v>
      </c>
      <c r="BX421" s="342">
        <v>149.08943356676673</v>
      </c>
      <c r="BY421" s="342">
        <v>154.30000000000001</v>
      </c>
      <c r="BZ421" s="342">
        <v>159.40422834275915</v>
      </c>
      <c r="CA421" s="342">
        <v>161.95634251413873</v>
      </c>
      <c r="CB421" s="342">
        <v>164.5084566855183</v>
      </c>
      <c r="CC421" s="342">
        <v>169.61268502827744</v>
      </c>
      <c r="CE421" s="385">
        <v>120</v>
      </c>
      <c r="CF421" s="342">
        <v>17.114785928663302</v>
      </c>
      <c r="CG421" s="342">
        <v>18.709857285775534</v>
      </c>
      <c r="CH421" s="342">
        <v>19.50739296433165</v>
      </c>
      <c r="CI421" s="342">
        <v>20.304928642887766</v>
      </c>
      <c r="CJ421" s="342">
        <v>21.9</v>
      </c>
      <c r="CK421" s="342">
        <v>24.877466533276166</v>
      </c>
      <c r="CL421" s="342">
        <v>26.366199799914249</v>
      </c>
      <c r="CM421" s="342">
        <v>27.854933066552331</v>
      </c>
      <c r="CN421" s="342">
        <v>30.832399599828499</v>
      </c>
      <c r="CO421" s="342">
        <v>16.436264521529633</v>
      </c>
      <c r="CP421" s="342">
        <v>18.190843014353089</v>
      </c>
      <c r="CQ421" s="342">
        <v>19.068132260764816</v>
      </c>
      <c r="CR421" s="342">
        <v>19.945421507176544</v>
      </c>
      <c r="CS421" s="342">
        <v>21.7</v>
      </c>
      <c r="CT421" s="342">
        <v>24.890142714224464</v>
      </c>
      <c r="CU421" s="342">
        <v>26.485214071336696</v>
      </c>
      <c r="CV421" s="342">
        <v>28.080285428448924</v>
      </c>
      <c r="CW421" s="342">
        <v>31.270428142673389</v>
      </c>
      <c r="CY421" s="101">
        <f t="shared" si="591"/>
        <v>0</v>
      </c>
      <c r="CZ421" s="101">
        <f t="shared" si="592"/>
        <v>0</v>
      </c>
      <c r="DB421" s="101">
        <f t="shared" si="593"/>
        <v>0</v>
      </c>
      <c r="DD421" s="311">
        <f t="shared" si="594"/>
        <v>0</v>
      </c>
      <c r="DE421" s="311"/>
      <c r="DF421" s="101">
        <f t="shared" si="510"/>
        <v>0</v>
      </c>
      <c r="DG421" s="101">
        <f t="shared" si="511"/>
        <v>0</v>
      </c>
      <c r="DH421" s="101">
        <f t="shared" si="512"/>
        <v>0</v>
      </c>
      <c r="DI421" s="101">
        <f t="shared" si="513"/>
        <v>0</v>
      </c>
      <c r="DJ421" s="311">
        <f t="shared" si="514"/>
        <v>0</v>
      </c>
      <c r="DK421" s="311">
        <f t="shared" si="515"/>
        <v>0</v>
      </c>
      <c r="DL421" s="101">
        <f t="shared" si="516"/>
        <v>0</v>
      </c>
      <c r="DM421" s="101">
        <f t="shared" si="517"/>
        <v>0</v>
      </c>
      <c r="DN421" s="101">
        <f t="shared" si="518"/>
        <v>0</v>
      </c>
      <c r="DO421" s="101">
        <f t="shared" si="519"/>
        <v>0</v>
      </c>
      <c r="DP421" s="101">
        <f t="shared" si="520"/>
        <v>0</v>
      </c>
      <c r="DQ421" s="101">
        <f t="shared" si="521"/>
        <v>0</v>
      </c>
      <c r="DR421" s="101">
        <f t="shared" si="522"/>
        <v>0</v>
      </c>
      <c r="DS421" s="101">
        <f t="shared" si="523"/>
        <v>0</v>
      </c>
      <c r="DT421" s="101">
        <f t="shared" si="524"/>
        <v>0</v>
      </c>
      <c r="DU421" s="101">
        <f t="shared" si="525"/>
        <v>0</v>
      </c>
      <c r="DV421" s="101">
        <f t="shared" si="526"/>
        <v>0</v>
      </c>
      <c r="DW421" s="101">
        <f t="shared" si="527"/>
        <v>0</v>
      </c>
      <c r="DX421" s="311">
        <f t="shared" si="528"/>
        <v>0</v>
      </c>
      <c r="DY421" s="101">
        <f t="shared" si="529"/>
        <v>0</v>
      </c>
      <c r="DZ421" s="101">
        <f t="shared" si="530"/>
        <v>0</v>
      </c>
      <c r="EA421" s="101">
        <f t="shared" si="531"/>
        <v>0</v>
      </c>
      <c r="EB421" s="101">
        <f t="shared" si="532"/>
        <v>0</v>
      </c>
      <c r="EC421" s="101">
        <f t="shared" si="533"/>
        <v>0</v>
      </c>
      <c r="ED421" s="101">
        <f t="shared" si="534"/>
        <v>0</v>
      </c>
      <c r="EE421" s="101">
        <f t="shared" si="535"/>
        <v>0</v>
      </c>
      <c r="EF421" s="101">
        <f t="shared" si="536"/>
        <v>0</v>
      </c>
      <c r="EG421" s="101">
        <f t="shared" si="537"/>
        <v>0</v>
      </c>
      <c r="EH421" s="101">
        <f t="shared" si="538"/>
        <v>0</v>
      </c>
      <c r="EI421" s="101">
        <f t="shared" si="539"/>
        <v>0</v>
      </c>
      <c r="EJ421" s="101">
        <f t="shared" si="540"/>
        <v>0</v>
      </c>
      <c r="EK421" s="101">
        <f t="shared" si="541"/>
        <v>0</v>
      </c>
      <c r="EL421" s="101">
        <f t="shared" si="542"/>
        <v>0</v>
      </c>
      <c r="EM421" s="101">
        <f t="shared" si="543"/>
        <v>0</v>
      </c>
      <c r="EN421" s="101">
        <f t="shared" si="544"/>
        <v>0</v>
      </c>
      <c r="EO421" s="101">
        <f t="shared" si="545"/>
        <v>0</v>
      </c>
      <c r="EP421" s="101">
        <f t="shared" si="546"/>
        <v>0</v>
      </c>
      <c r="EQ421" s="101">
        <f t="shared" si="547"/>
        <v>0</v>
      </c>
    </row>
    <row r="422" spans="2:147" ht="21.75" customHeight="1" x14ac:dyDescent="0.45">
      <c r="B422" s="133" t="str">
        <f>IF(Data!B421&lt;&gt;"",Data!B421,"")</f>
        <v/>
      </c>
      <c r="C422" s="158" t="str">
        <f>IF(Data!C421&lt;&gt;"",Data!C421,"")</f>
        <v/>
      </c>
      <c r="D422" s="106" t="str">
        <f>IF(Data!D421&lt;&gt;"",Data!D421,"")</f>
        <v/>
      </c>
      <c r="E422" s="140">
        <f>IF(AND(I422=1,Data!T421=0),0,IF(I422=999,999,Data!T421))</f>
        <v>999</v>
      </c>
      <c r="F422" s="140" t="str">
        <f t="shared" si="548"/>
        <v/>
      </c>
      <c r="G422" s="140" t="str">
        <f>IF(Data!K421&lt;&gt;"",Data!K421,"")</f>
        <v/>
      </c>
      <c r="H422" s="141" t="str">
        <f>IF(Data!L421&lt;&gt;"",Data!L421,"")</f>
        <v/>
      </c>
      <c r="I422" s="63">
        <f>IF(Data!M421&lt;&gt;"",Data!M421,"")</f>
        <v>999</v>
      </c>
      <c r="J422" s="63">
        <f t="shared" si="549"/>
        <v>0</v>
      </c>
      <c r="L422" s="64" t="str">
        <f t="shared" si="550"/>
        <v/>
      </c>
      <c r="N422" s="63">
        <f t="shared" si="551"/>
        <v>0</v>
      </c>
      <c r="P422" s="64" t="str">
        <f t="shared" si="552"/>
        <v/>
      </c>
      <c r="R422" s="63">
        <f t="shared" si="553"/>
        <v>0</v>
      </c>
      <c r="S422" s="64" t="str">
        <f t="shared" si="554"/>
        <v/>
      </c>
      <c r="W422" s="310">
        <f t="shared" si="555"/>
        <v>999</v>
      </c>
      <c r="Y422" s="65">
        <f t="shared" si="556"/>
        <v>0</v>
      </c>
      <c r="Z422" s="65">
        <f t="shared" si="557"/>
        <v>0</v>
      </c>
      <c r="AA422" s="65">
        <f t="shared" si="558"/>
        <v>0</v>
      </c>
      <c r="AB422" s="65">
        <f t="shared" si="559"/>
        <v>0</v>
      </c>
      <c r="AC422" s="341">
        <f t="shared" si="560"/>
        <v>0</v>
      </c>
      <c r="AD422" s="65">
        <f t="shared" si="561"/>
        <v>0</v>
      </c>
      <c r="AE422" s="65">
        <f t="shared" si="562"/>
        <v>0</v>
      </c>
      <c r="AF422" s="65">
        <f t="shared" si="563"/>
        <v>0</v>
      </c>
      <c r="AG422" s="65">
        <f t="shared" si="564"/>
        <v>0</v>
      </c>
      <c r="AH422" s="65">
        <f t="shared" si="565"/>
        <v>0</v>
      </c>
      <c r="AI422" s="65">
        <f t="shared" si="566"/>
        <v>0</v>
      </c>
      <c r="AJ422" s="65">
        <f t="shared" si="567"/>
        <v>0</v>
      </c>
      <c r="AK422" s="65">
        <f t="shared" si="568"/>
        <v>0</v>
      </c>
      <c r="AL422" s="65">
        <f t="shared" si="569"/>
        <v>0</v>
      </c>
      <c r="AM422" s="65">
        <f t="shared" si="570"/>
        <v>0</v>
      </c>
      <c r="AN422" s="65">
        <f t="shared" si="571"/>
        <v>0</v>
      </c>
      <c r="AO422" s="65">
        <f t="shared" si="572"/>
        <v>0</v>
      </c>
      <c r="AP422" s="65">
        <f t="shared" si="573"/>
        <v>0</v>
      </c>
      <c r="AQ422" s="65">
        <f t="shared" si="574"/>
        <v>0</v>
      </c>
      <c r="AR422" s="65">
        <f t="shared" si="575"/>
        <v>0</v>
      </c>
      <c r="AS422" s="65">
        <f t="shared" si="576"/>
        <v>0</v>
      </c>
      <c r="AT422" s="65">
        <f t="shared" si="577"/>
        <v>0</v>
      </c>
      <c r="AU422" s="65">
        <f t="shared" si="578"/>
        <v>0</v>
      </c>
      <c r="AV422" s="65">
        <f t="shared" si="579"/>
        <v>0</v>
      </c>
      <c r="AW422" s="65">
        <f t="shared" si="580"/>
        <v>0</v>
      </c>
      <c r="AX422" s="65">
        <f t="shared" si="581"/>
        <v>0</v>
      </c>
      <c r="AY422" s="65">
        <f t="shared" si="582"/>
        <v>0</v>
      </c>
      <c r="AZ422" s="65">
        <f t="shared" si="583"/>
        <v>0</v>
      </c>
      <c r="BA422" s="65">
        <f t="shared" si="584"/>
        <v>0</v>
      </c>
      <c r="BB422" s="65">
        <f t="shared" si="585"/>
        <v>0</v>
      </c>
      <c r="BC422" s="65">
        <f t="shared" si="586"/>
        <v>0</v>
      </c>
      <c r="BD422" s="65">
        <f t="shared" si="587"/>
        <v>0</v>
      </c>
      <c r="BE422" s="65">
        <f t="shared" si="588"/>
        <v>0</v>
      </c>
      <c r="BF422" s="65">
        <f t="shared" si="589"/>
        <v>0</v>
      </c>
      <c r="BG422" s="65">
        <f t="shared" si="590"/>
        <v>0</v>
      </c>
      <c r="BI422" s="371">
        <v>2167</v>
      </c>
      <c r="BJ422" s="342">
        <v>27.313722207476669</v>
      </c>
      <c r="BK422" s="342">
        <v>33.109148138317778</v>
      </c>
      <c r="BL422" s="342">
        <v>36.006861103738331</v>
      </c>
      <c r="BM422" s="342">
        <v>38.90457406915889</v>
      </c>
      <c r="BN422" s="342">
        <v>44.7</v>
      </c>
      <c r="BO422" s="342">
        <v>51.558806835582601</v>
      </c>
      <c r="BP422" s="342">
        <v>54.9882102533739</v>
      </c>
      <c r="BQ422" s="342">
        <v>58.417613671165192</v>
      </c>
      <c r="BR422" s="342">
        <v>65.276420506747797</v>
      </c>
      <c r="BS422" s="65"/>
      <c r="BT422" s="371">
        <v>2167</v>
      </c>
      <c r="BU422" s="342">
        <v>138.8683007003001</v>
      </c>
      <c r="BV422" s="342">
        <v>144.07886713353341</v>
      </c>
      <c r="BW422" s="342">
        <v>146.68415035015008</v>
      </c>
      <c r="BX422" s="342">
        <v>149.28943356676672</v>
      </c>
      <c r="BY422" s="342">
        <v>154.5</v>
      </c>
      <c r="BZ422" s="342">
        <v>159.60422834275914</v>
      </c>
      <c r="CA422" s="342">
        <v>162.15634251413871</v>
      </c>
      <c r="CB422" s="342">
        <v>164.70845668551829</v>
      </c>
      <c r="CC422" s="342">
        <v>169.81268502827743</v>
      </c>
      <c r="CE422" s="385">
        <v>120.25</v>
      </c>
      <c r="CF422" s="342">
        <v>17.174909144735498</v>
      </c>
      <c r="CG422" s="342">
        <v>18.783272763156997</v>
      </c>
      <c r="CH422" s="342">
        <v>19.587454572367747</v>
      </c>
      <c r="CI422" s="342">
        <v>20.3916363815785</v>
      </c>
      <c r="CJ422" s="342">
        <v>22</v>
      </c>
      <c r="CK422" s="342">
        <v>25.004051055894706</v>
      </c>
      <c r="CL422" s="342">
        <v>26.506076583842052</v>
      </c>
      <c r="CM422" s="342">
        <v>28.008102111789405</v>
      </c>
      <c r="CN422" s="342">
        <v>31.012153167684112</v>
      </c>
      <c r="CO422" s="342">
        <v>16.481510953674025</v>
      </c>
      <c r="CP422" s="342">
        <v>18.262673969116015</v>
      </c>
      <c r="CQ422" s="342">
        <v>19.15325547683701</v>
      </c>
      <c r="CR422" s="342">
        <v>20.043836984558006</v>
      </c>
      <c r="CS422" s="342">
        <v>21.824999999999999</v>
      </c>
      <c r="CT422" s="342">
        <v>25.028434975533735</v>
      </c>
      <c r="CU422" s="342">
        <v>26.630152463300597</v>
      </c>
      <c r="CV422" s="342">
        <v>28.231869951067463</v>
      </c>
      <c r="CW422" s="342">
        <v>31.435304926601194</v>
      </c>
      <c r="CY422" s="101">
        <f t="shared" si="591"/>
        <v>0</v>
      </c>
      <c r="CZ422" s="101">
        <f t="shared" si="592"/>
        <v>0</v>
      </c>
      <c r="DB422" s="101">
        <f t="shared" si="593"/>
        <v>0</v>
      </c>
      <c r="DD422" s="311">
        <f t="shared" si="594"/>
        <v>0</v>
      </c>
      <c r="DE422" s="311"/>
      <c r="DF422" s="101">
        <f t="shared" si="510"/>
        <v>0</v>
      </c>
      <c r="DG422" s="101">
        <f t="shared" si="511"/>
        <v>0</v>
      </c>
      <c r="DH422" s="101">
        <f t="shared" si="512"/>
        <v>0</v>
      </c>
      <c r="DI422" s="101">
        <f t="shared" si="513"/>
        <v>0</v>
      </c>
      <c r="DJ422" s="311">
        <f t="shared" si="514"/>
        <v>0</v>
      </c>
      <c r="DK422" s="311">
        <f t="shared" si="515"/>
        <v>0</v>
      </c>
      <c r="DL422" s="101">
        <f t="shared" si="516"/>
        <v>0</v>
      </c>
      <c r="DM422" s="101">
        <f t="shared" si="517"/>
        <v>0</v>
      </c>
      <c r="DN422" s="101">
        <f t="shared" si="518"/>
        <v>0</v>
      </c>
      <c r="DO422" s="101">
        <f t="shared" si="519"/>
        <v>0</v>
      </c>
      <c r="DP422" s="101">
        <f t="shared" si="520"/>
        <v>0</v>
      </c>
      <c r="DQ422" s="101">
        <f t="shared" si="521"/>
        <v>0</v>
      </c>
      <c r="DR422" s="101">
        <f t="shared" si="522"/>
        <v>0</v>
      </c>
      <c r="DS422" s="101">
        <f t="shared" si="523"/>
        <v>0</v>
      </c>
      <c r="DT422" s="101">
        <f t="shared" si="524"/>
        <v>0</v>
      </c>
      <c r="DU422" s="101">
        <f t="shared" si="525"/>
        <v>0</v>
      </c>
      <c r="DV422" s="101">
        <f t="shared" si="526"/>
        <v>0</v>
      </c>
      <c r="DW422" s="101">
        <f t="shared" si="527"/>
        <v>0</v>
      </c>
      <c r="DX422" s="311">
        <f t="shared" si="528"/>
        <v>0</v>
      </c>
      <c r="DY422" s="101">
        <f t="shared" si="529"/>
        <v>0</v>
      </c>
      <c r="DZ422" s="101">
        <f t="shared" si="530"/>
        <v>0</v>
      </c>
      <c r="EA422" s="101">
        <f t="shared" si="531"/>
        <v>0</v>
      </c>
      <c r="EB422" s="101">
        <f t="shared" si="532"/>
        <v>0</v>
      </c>
      <c r="EC422" s="101">
        <f t="shared" si="533"/>
        <v>0</v>
      </c>
      <c r="ED422" s="101">
        <f t="shared" si="534"/>
        <v>0</v>
      </c>
      <c r="EE422" s="101">
        <f t="shared" si="535"/>
        <v>0</v>
      </c>
      <c r="EF422" s="101">
        <f t="shared" si="536"/>
        <v>0</v>
      </c>
      <c r="EG422" s="101">
        <f t="shared" si="537"/>
        <v>0</v>
      </c>
      <c r="EH422" s="101">
        <f t="shared" si="538"/>
        <v>0</v>
      </c>
      <c r="EI422" s="101">
        <f t="shared" si="539"/>
        <v>0</v>
      </c>
      <c r="EJ422" s="101">
        <f t="shared" si="540"/>
        <v>0</v>
      </c>
      <c r="EK422" s="101">
        <f t="shared" si="541"/>
        <v>0</v>
      </c>
      <c r="EL422" s="101">
        <f t="shared" si="542"/>
        <v>0</v>
      </c>
      <c r="EM422" s="101">
        <f t="shared" si="543"/>
        <v>0</v>
      </c>
      <c r="EN422" s="101">
        <f t="shared" si="544"/>
        <v>0</v>
      </c>
      <c r="EO422" s="101">
        <f t="shared" si="545"/>
        <v>0</v>
      </c>
      <c r="EP422" s="101">
        <f t="shared" si="546"/>
        <v>0</v>
      </c>
      <c r="EQ422" s="101">
        <f t="shared" si="547"/>
        <v>0</v>
      </c>
    </row>
    <row r="423" spans="2:147" ht="21.75" customHeight="1" x14ac:dyDescent="0.45">
      <c r="B423" s="133" t="str">
        <f>IF(Data!B422&lt;&gt;"",Data!B422,"")</f>
        <v/>
      </c>
      <c r="C423" s="158" t="str">
        <f>IF(Data!C422&lt;&gt;"",Data!C422,"")</f>
        <v/>
      </c>
      <c r="D423" s="106" t="str">
        <f>IF(Data!D422&lt;&gt;"",Data!D422,"")</f>
        <v/>
      </c>
      <c r="E423" s="140">
        <f>IF(AND(I423=1,Data!T422=0),0,IF(I423=999,999,Data!T422))</f>
        <v>999</v>
      </c>
      <c r="F423" s="140" t="str">
        <f t="shared" si="548"/>
        <v/>
      </c>
      <c r="G423" s="140" t="str">
        <f>IF(Data!K422&lt;&gt;"",Data!K422,"")</f>
        <v/>
      </c>
      <c r="H423" s="141" t="str">
        <f>IF(Data!L422&lt;&gt;"",Data!L422,"")</f>
        <v/>
      </c>
      <c r="I423" s="63">
        <f>IF(Data!M422&lt;&gt;"",Data!M422,"")</f>
        <v>999</v>
      </c>
      <c r="J423" s="63">
        <f t="shared" si="549"/>
        <v>0</v>
      </c>
      <c r="L423" s="64" t="str">
        <f t="shared" si="550"/>
        <v/>
      </c>
      <c r="N423" s="63">
        <f t="shared" si="551"/>
        <v>0</v>
      </c>
      <c r="P423" s="64" t="str">
        <f t="shared" si="552"/>
        <v/>
      </c>
      <c r="R423" s="63">
        <f t="shared" si="553"/>
        <v>0</v>
      </c>
      <c r="S423" s="64" t="str">
        <f t="shared" si="554"/>
        <v/>
      </c>
      <c r="W423" s="310">
        <f t="shared" si="555"/>
        <v>999</v>
      </c>
      <c r="Y423" s="65">
        <f t="shared" si="556"/>
        <v>0</v>
      </c>
      <c r="Z423" s="65">
        <f t="shared" si="557"/>
        <v>0</v>
      </c>
      <c r="AA423" s="65">
        <f t="shared" si="558"/>
        <v>0</v>
      </c>
      <c r="AB423" s="65">
        <f t="shared" si="559"/>
        <v>0</v>
      </c>
      <c r="AC423" s="341">
        <f t="shared" si="560"/>
        <v>0</v>
      </c>
      <c r="AD423" s="65">
        <f t="shared" si="561"/>
        <v>0</v>
      </c>
      <c r="AE423" s="65">
        <f t="shared" si="562"/>
        <v>0</v>
      </c>
      <c r="AF423" s="65">
        <f t="shared" si="563"/>
        <v>0</v>
      </c>
      <c r="AG423" s="65">
        <f t="shared" si="564"/>
        <v>0</v>
      </c>
      <c r="AH423" s="65">
        <f t="shared" si="565"/>
        <v>0</v>
      </c>
      <c r="AI423" s="65">
        <f t="shared" si="566"/>
        <v>0</v>
      </c>
      <c r="AJ423" s="65">
        <f t="shared" si="567"/>
        <v>0</v>
      </c>
      <c r="AK423" s="65">
        <f t="shared" si="568"/>
        <v>0</v>
      </c>
      <c r="AL423" s="65">
        <f t="shared" si="569"/>
        <v>0</v>
      </c>
      <c r="AM423" s="65">
        <f t="shared" si="570"/>
        <v>0</v>
      </c>
      <c r="AN423" s="65">
        <f t="shared" si="571"/>
        <v>0</v>
      </c>
      <c r="AO423" s="65">
        <f t="shared" si="572"/>
        <v>0</v>
      </c>
      <c r="AP423" s="65">
        <f t="shared" si="573"/>
        <v>0</v>
      </c>
      <c r="AQ423" s="65">
        <f t="shared" si="574"/>
        <v>0</v>
      </c>
      <c r="AR423" s="65">
        <f t="shared" si="575"/>
        <v>0</v>
      </c>
      <c r="AS423" s="65">
        <f t="shared" si="576"/>
        <v>0</v>
      </c>
      <c r="AT423" s="65">
        <f t="shared" si="577"/>
        <v>0</v>
      </c>
      <c r="AU423" s="65">
        <f t="shared" si="578"/>
        <v>0</v>
      </c>
      <c r="AV423" s="65">
        <f t="shared" si="579"/>
        <v>0</v>
      </c>
      <c r="AW423" s="65">
        <f t="shared" si="580"/>
        <v>0</v>
      </c>
      <c r="AX423" s="65">
        <f t="shared" si="581"/>
        <v>0</v>
      </c>
      <c r="AY423" s="65">
        <f t="shared" si="582"/>
        <v>0</v>
      </c>
      <c r="AZ423" s="65">
        <f t="shared" si="583"/>
        <v>0</v>
      </c>
      <c r="BA423" s="65">
        <f t="shared" si="584"/>
        <v>0</v>
      </c>
      <c r="BB423" s="65">
        <f t="shared" si="585"/>
        <v>0</v>
      </c>
      <c r="BC423" s="65">
        <f t="shared" si="586"/>
        <v>0</v>
      </c>
      <c r="BD423" s="65">
        <f t="shared" si="587"/>
        <v>0</v>
      </c>
      <c r="BE423" s="65">
        <f t="shared" si="588"/>
        <v>0</v>
      </c>
      <c r="BF423" s="65">
        <f t="shared" si="589"/>
        <v>0</v>
      </c>
      <c r="BG423" s="65">
        <f t="shared" si="590"/>
        <v>0</v>
      </c>
      <c r="BI423" s="371">
        <v>2168</v>
      </c>
      <c r="BJ423" s="342">
        <v>27.673229343187902</v>
      </c>
      <c r="BK423" s="342">
        <v>33.415486228791934</v>
      </c>
      <c r="BL423" s="342">
        <v>36.286614671593952</v>
      </c>
      <c r="BM423" s="342">
        <v>39.15774311439597</v>
      </c>
      <c r="BN423" s="342">
        <v>44.9</v>
      </c>
      <c r="BO423" s="342">
        <v>51.75880683558259</v>
      </c>
      <c r="BP423" s="342">
        <v>55.188210253373882</v>
      </c>
      <c r="BQ423" s="342">
        <v>58.617613671165188</v>
      </c>
      <c r="BR423" s="342">
        <v>65.476420506747786</v>
      </c>
      <c r="BS423" s="65"/>
      <c r="BT423" s="371">
        <v>2168</v>
      </c>
      <c r="BU423" s="342">
        <v>139.22780783601135</v>
      </c>
      <c r="BV423" s="342">
        <v>144.38520522400756</v>
      </c>
      <c r="BW423" s="342">
        <v>146.96390391800566</v>
      </c>
      <c r="BX423" s="342">
        <v>149.54260261200378</v>
      </c>
      <c r="BY423" s="342">
        <v>154.69999999999999</v>
      </c>
      <c r="BZ423" s="342">
        <v>159.75105929752206</v>
      </c>
      <c r="CA423" s="342">
        <v>162.27658894628308</v>
      </c>
      <c r="CB423" s="342">
        <v>164.80211859504413</v>
      </c>
      <c r="CC423" s="342">
        <v>169.85317789256618</v>
      </c>
      <c r="CE423" s="385">
        <v>120.5</v>
      </c>
      <c r="CF423" s="342">
        <v>17.235032360807693</v>
      </c>
      <c r="CG423" s="342">
        <v>18.85668824053846</v>
      </c>
      <c r="CH423" s="342">
        <v>19.667516180403847</v>
      </c>
      <c r="CI423" s="342">
        <v>20.478344120269231</v>
      </c>
      <c r="CJ423" s="342">
        <v>22.1</v>
      </c>
      <c r="CK423" s="342">
        <v>25.130635578513242</v>
      </c>
      <c r="CL423" s="342">
        <v>26.645953367769859</v>
      </c>
      <c r="CM423" s="342">
        <v>28.16127115702648</v>
      </c>
      <c r="CN423" s="342">
        <v>31.191906735539721</v>
      </c>
      <c r="CO423" s="342">
        <v>16.526757385818414</v>
      </c>
      <c r="CP423" s="342">
        <v>18.334504923878939</v>
      </c>
      <c r="CQ423" s="342">
        <v>19.238378692909201</v>
      </c>
      <c r="CR423" s="342">
        <v>20.142252461939471</v>
      </c>
      <c r="CS423" s="342">
        <v>21.95</v>
      </c>
      <c r="CT423" s="342">
        <v>25.166727236843002</v>
      </c>
      <c r="CU423" s="342">
        <v>26.775090855264501</v>
      </c>
      <c r="CV423" s="342">
        <v>28.383454473686001</v>
      </c>
      <c r="CW423" s="342">
        <v>31.600181710529</v>
      </c>
      <c r="CY423" s="101">
        <f t="shared" si="591"/>
        <v>0</v>
      </c>
      <c r="CZ423" s="101">
        <f t="shared" si="592"/>
        <v>0</v>
      </c>
      <c r="DB423" s="101">
        <f t="shared" si="593"/>
        <v>0</v>
      </c>
      <c r="DD423" s="311">
        <f t="shared" si="594"/>
        <v>0</v>
      </c>
      <c r="DE423" s="311"/>
      <c r="DF423" s="101">
        <f t="shared" si="510"/>
        <v>0</v>
      </c>
      <c r="DG423" s="101">
        <f t="shared" si="511"/>
        <v>0</v>
      </c>
      <c r="DH423" s="101">
        <f t="shared" si="512"/>
        <v>0</v>
      </c>
      <c r="DI423" s="101">
        <f t="shared" si="513"/>
        <v>0</v>
      </c>
      <c r="DJ423" s="311">
        <f t="shared" si="514"/>
        <v>0</v>
      </c>
      <c r="DK423" s="311">
        <f t="shared" si="515"/>
        <v>0</v>
      </c>
      <c r="DL423" s="101">
        <f t="shared" si="516"/>
        <v>0</v>
      </c>
      <c r="DM423" s="101">
        <f t="shared" si="517"/>
        <v>0</v>
      </c>
      <c r="DN423" s="101">
        <f t="shared" si="518"/>
        <v>0</v>
      </c>
      <c r="DO423" s="101">
        <f t="shared" si="519"/>
        <v>0</v>
      </c>
      <c r="DP423" s="101">
        <f t="shared" si="520"/>
        <v>0</v>
      </c>
      <c r="DQ423" s="101">
        <f t="shared" si="521"/>
        <v>0</v>
      </c>
      <c r="DR423" s="101">
        <f t="shared" si="522"/>
        <v>0</v>
      </c>
      <c r="DS423" s="101">
        <f t="shared" si="523"/>
        <v>0</v>
      </c>
      <c r="DT423" s="101">
        <f t="shared" si="524"/>
        <v>0</v>
      </c>
      <c r="DU423" s="101">
        <f t="shared" si="525"/>
        <v>0</v>
      </c>
      <c r="DV423" s="101">
        <f t="shared" si="526"/>
        <v>0</v>
      </c>
      <c r="DW423" s="101">
        <f t="shared" si="527"/>
        <v>0</v>
      </c>
      <c r="DX423" s="311">
        <f t="shared" si="528"/>
        <v>0</v>
      </c>
      <c r="DY423" s="101">
        <f t="shared" si="529"/>
        <v>0</v>
      </c>
      <c r="DZ423" s="101">
        <f t="shared" si="530"/>
        <v>0</v>
      </c>
      <c r="EA423" s="101">
        <f t="shared" si="531"/>
        <v>0</v>
      </c>
      <c r="EB423" s="101">
        <f t="shared" si="532"/>
        <v>0</v>
      </c>
      <c r="EC423" s="101">
        <f t="shared" si="533"/>
        <v>0</v>
      </c>
      <c r="ED423" s="101">
        <f t="shared" si="534"/>
        <v>0</v>
      </c>
      <c r="EE423" s="101">
        <f t="shared" si="535"/>
        <v>0</v>
      </c>
      <c r="EF423" s="101">
        <f t="shared" si="536"/>
        <v>0</v>
      </c>
      <c r="EG423" s="101">
        <f t="shared" si="537"/>
        <v>0</v>
      </c>
      <c r="EH423" s="101">
        <f t="shared" si="538"/>
        <v>0</v>
      </c>
      <c r="EI423" s="101">
        <f t="shared" si="539"/>
        <v>0</v>
      </c>
      <c r="EJ423" s="101">
        <f t="shared" si="540"/>
        <v>0</v>
      </c>
      <c r="EK423" s="101">
        <f t="shared" si="541"/>
        <v>0</v>
      </c>
      <c r="EL423" s="101">
        <f t="shared" si="542"/>
        <v>0</v>
      </c>
      <c r="EM423" s="101">
        <f t="shared" si="543"/>
        <v>0</v>
      </c>
      <c r="EN423" s="101">
        <f t="shared" si="544"/>
        <v>0</v>
      </c>
      <c r="EO423" s="101">
        <f t="shared" si="545"/>
        <v>0</v>
      </c>
      <c r="EP423" s="101">
        <f t="shared" si="546"/>
        <v>0</v>
      </c>
      <c r="EQ423" s="101">
        <f t="shared" si="547"/>
        <v>0</v>
      </c>
    </row>
    <row r="424" spans="2:147" ht="21.75" customHeight="1" x14ac:dyDescent="0.45">
      <c r="B424" s="133" t="str">
        <f>IF(Data!B423&lt;&gt;"",Data!B423,"")</f>
        <v/>
      </c>
      <c r="C424" s="158" t="str">
        <f>IF(Data!C423&lt;&gt;"",Data!C423,"")</f>
        <v/>
      </c>
      <c r="D424" s="106" t="str">
        <f>IF(Data!D423&lt;&gt;"",Data!D423,"")</f>
        <v/>
      </c>
      <c r="E424" s="140">
        <f>IF(AND(I424=1,Data!T423=0),0,IF(I424=999,999,Data!T423))</f>
        <v>999</v>
      </c>
      <c r="F424" s="140" t="str">
        <f t="shared" si="548"/>
        <v/>
      </c>
      <c r="G424" s="140" t="str">
        <f>IF(Data!K423&lt;&gt;"",Data!K423,"")</f>
        <v/>
      </c>
      <c r="H424" s="141" t="str">
        <f>IF(Data!L423&lt;&gt;"",Data!L423,"")</f>
        <v/>
      </c>
      <c r="I424" s="63">
        <f>IF(Data!M423&lt;&gt;"",Data!M423,"")</f>
        <v>999</v>
      </c>
      <c r="J424" s="63">
        <f t="shared" si="549"/>
        <v>0</v>
      </c>
      <c r="L424" s="64" t="str">
        <f t="shared" si="550"/>
        <v/>
      </c>
      <c r="N424" s="63">
        <f t="shared" si="551"/>
        <v>0</v>
      </c>
      <c r="P424" s="64" t="str">
        <f t="shared" si="552"/>
        <v/>
      </c>
      <c r="R424" s="63">
        <f t="shared" si="553"/>
        <v>0</v>
      </c>
      <c r="S424" s="64" t="str">
        <f t="shared" si="554"/>
        <v/>
      </c>
      <c r="W424" s="310">
        <f t="shared" si="555"/>
        <v>999</v>
      </c>
      <c r="Y424" s="65">
        <f t="shared" si="556"/>
        <v>0</v>
      </c>
      <c r="Z424" s="65">
        <f t="shared" si="557"/>
        <v>0</v>
      </c>
      <c r="AA424" s="65">
        <f t="shared" si="558"/>
        <v>0</v>
      </c>
      <c r="AB424" s="65">
        <f t="shared" si="559"/>
        <v>0</v>
      </c>
      <c r="AC424" s="341">
        <f t="shared" si="560"/>
        <v>0</v>
      </c>
      <c r="AD424" s="65">
        <f t="shared" si="561"/>
        <v>0</v>
      </c>
      <c r="AE424" s="65">
        <f t="shared" si="562"/>
        <v>0</v>
      </c>
      <c r="AF424" s="65">
        <f t="shared" si="563"/>
        <v>0</v>
      </c>
      <c r="AG424" s="65">
        <f t="shared" si="564"/>
        <v>0</v>
      </c>
      <c r="AH424" s="65">
        <f t="shared" si="565"/>
        <v>0</v>
      </c>
      <c r="AI424" s="65">
        <f t="shared" si="566"/>
        <v>0</v>
      </c>
      <c r="AJ424" s="65">
        <f t="shared" si="567"/>
        <v>0</v>
      </c>
      <c r="AK424" s="65">
        <f t="shared" si="568"/>
        <v>0</v>
      </c>
      <c r="AL424" s="65">
        <f t="shared" si="569"/>
        <v>0</v>
      </c>
      <c r="AM424" s="65">
        <f t="shared" si="570"/>
        <v>0</v>
      </c>
      <c r="AN424" s="65">
        <f t="shared" si="571"/>
        <v>0</v>
      </c>
      <c r="AO424" s="65">
        <f t="shared" si="572"/>
        <v>0</v>
      </c>
      <c r="AP424" s="65">
        <f t="shared" si="573"/>
        <v>0</v>
      </c>
      <c r="AQ424" s="65">
        <f t="shared" si="574"/>
        <v>0</v>
      </c>
      <c r="AR424" s="65">
        <f t="shared" si="575"/>
        <v>0</v>
      </c>
      <c r="AS424" s="65">
        <f t="shared" si="576"/>
        <v>0</v>
      </c>
      <c r="AT424" s="65">
        <f t="shared" si="577"/>
        <v>0</v>
      </c>
      <c r="AU424" s="65">
        <f t="shared" si="578"/>
        <v>0</v>
      </c>
      <c r="AV424" s="65">
        <f t="shared" si="579"/>
        <v>0</v>
      </c>
      <c r="AW424" s="65">
        <f t="shared" si="580"/>
        <v>0</v>
      </c>
      <c r="AX424" s="65">
        <f t="shared" si="581"/>
        <v>0</v>
      </c>
      <c r="AY424" s="65">
        <f t="shared" si="582"/>
        <v>0</v>
      </c>
      <c r="AZ424" s="65">
        <f t="shared" si="583"/>
        <v>0</v>
      </c>
      <c r="BA424" s="65">
        <f t="shared" si="584"/>
        <v>0</v>
      </c>
      <c r="BB424" s="65">
        <f t="shared" si="585"/>
        <v>0</v>
      </c>
      <c r="BC424" s="65">
        <f t="shared" si="586"/>
        <v>0</v>
      </c>
      <c r="BD424" s="65">
        <f t="shared" si="587"/>
        <v>0</v>
      </c>
      <c r="BE424" s="65">
        <f t="shared" si="588"/>
        <v>0</v>
      </c>
      <c r="BF424" s="65">
        <f t="shared" si="589"/>
        <v>0</v>
      </c>
      <c r="BG424" s="65">
        <f t="shared" si="590"/>
        <v>0</v>
      </c>
      <c r="BI424" s="371">
        <v>2169</v>
      </c>
      <c r="BJ424" s="342">
        <v>27.873229343187891</v>
      </c>
      <c r="BK424" s="342">
        <v>33.61548622879193</v>
      </c>
      <c r="BL424" s="342">
        <v>36.486614671593948</v>
      </c>
      <c r="BM424" s="342">
        <v>39.357743114395966</v>
      </c>
      <c r="BN424" s="342">
        <v>45.1</v>
      </c>
      <c r="BO424" s="342">
        <v>51.905637790345523</v>
      </c>
      <c r="BP424" s="342">
        <v>55.30845668551828</v>
      </c>
      <c r="BQ424" s="342">
        <v>58.711275580691037</v>
      </c>
      <c r="BR424" s="342">
        <v>65.516913371036566</v>
      </c>
      <c r="BS424" s="65"/>
      <c r="BT424" s="371">
        <v>2169</v>
      </c>
      <c r="BU424" s="342">
        <v>139.48731497172255</v>
      </c>
      <c r="BV424" s="342">
        <v>144.5915433144817</v>
      </c>
      <c r="BW424" s="342">
        <v>147.1436574858613</v>
      </c>
      <c r="BX424" s="342">
        <v>149.69577165724087</v>
      </c>
      <c r="BY424" s="342">
        <v>154.80000000000001</v>
      </c>
      <c r="BZ424" s="342">
        <v>159.85105929752208</v>
      </c>
      <c r="CA424" s="342">
        <v>162.37658894628311</v>
      </c>
      <c r="CB424" s="342">
        <v>164.90211859504416</v>
      </c>
      <c r="CC424" s="342">
        <v>169.9531778925662</v>
      </c>
      <c r="CE424" s="385">
        <v>120.75</v>
      </c>
      <c r="CF424" s="342">
        <v>17.295155576879885</v>
      </c>
      <c r="CG424" s="342">
        <v>18.930103717919923</v>
      </c>
      <c r="CH424" s="342">
        <v>19.747577788439948</v>
      </c>
      <c r="CI424" s="342">
        <v>20.565051858959961</v>
      </c>
      <c r="CJ424" s="342">
        <v>22.2</v>
      </c>
      <c r="CK424" s="342">
        <v>25.257220101131779</v>
      </c>
      <c r="CL424" s="342">
        <v>26.785830151697667</v>
      </c>
      <c r="CM424" s="342">
        <v>28.314440202263555</v>
      </c>
      <c r="CN424" s="342">
        <v>31.371660303395331</v>
      </c>
      <c r="CO424" s="342">
        <v>16.572003817962802</v>
      </c>
      <c r="CP424" s="342">
        <v>18.406335878641865</v>
      </c>
      <c r="CQ424" s="342">
        <v>19.323501908981395</v>
      </c>
      <c r="CR424" s="342">
        <v>20.240667939320932</v>
      </c>
      <c r="CS424" s="342">
        <v>22.074999999999999</v>
      </c>
      <c r="CT424" s="342">
        <v>25.305019498152269</v>
      </c>
      <c r="CU424" s="342">
        <v>26.920029247228403</v>
      </c>
      <c r="CV424" s="342">
        <v>28.535038996304539</v>
      </c>
      <c r="CW424" s="342">
        <v>31.76505849445681</v>
      </c>
      <c r="CY424" s="101">
        <f t="shared" si="591"/>
        <v>0</v>
      </c>
      <c r="CZ424" s="101">
        <f t="shared" si="592"/>
        <v>0</v>
      </c>
      <c r="DB424" s="101">
        <f t="shared" si="593"/>
        <v>0</v>
      </c>
      <c r="DD424" s="311">
        <f t="shared" si="594"/>
        <v>0</v>
      </c>
      <c r="DE424" s="311"/>
      <c r="DF424" s="101">
        <f t="shared" si="510"/>
        <v>0</v>
      </c>
      <c r="DG424" s="101">
        <f t="shared" si="511"/>
        <v>0</v>
      </c>
      <c r="DH424" s="101">
        <f t="shared" si="512"/>
        <v>0</v>
      </c>
      <c r="DI424" s="101">
        <f t="shared" si="513"/>
        <v>0</v>
      </c>
      <c r="DJ424" s="311">
        <f t="shared" si="514"/>
        <v>0</v>
      </c>
      <c r="DK424" s="311">
        <f t="shared" si="515"/>
        <v>0</v>
      </c>
      <c r="DL424" s="101">
        <f t="shared" si="516"/>
        <v>0</v>
      </c>
      <c r="DM424" s="101">
        <f t="shared" si="517"/>
        <v>0</v>
      </c>
      <c r="DN424" s="101">
        <f t="shared" si="518"/>
        <v>0</v>
      </c>
      <c r="DO424" s="101">
        <f t="shared" si="519"/>
        <v>0</v>
      </c>
      <c r="DP424" s="101">
        <f t="shared" si="520"/>
        <v>0</v>
      </c>
      <c r="DQ424" s="101">
        <f t="shared" si="521"/>
        <v>0</v>
      </c>
      <c r="DR424" s="101">
        <f t="shared" si="522"/>
        <v>0</v>
      </c>
      <c r="DS424" s="101">
        <f t="shared" si="523"/>
        <v>0</v>
      </c>
      <c r="DT424" s="101">
        <f t="shared" si="524"/>
        <v>0</v>
      </c>
      <c r="DU424" s="101">
        <f t="shared" si="525"/>
        <v>0</v>
      </c>
      <c r="DV424" s="101">
        <f t="shared" si="526"/>
        <v>0</v>
      </c>
      <c r="DW424" s="101">
        <f t="shared" si="527"/>
        <v>0</v>
      </c>
      <c r="DX424" s="311">
        <f t="shared" si="528"/>
        <v>0</v>
      </c>
      <c r="DY424" s="101">
        <f t="shared" si="529"/>
        <v>0</v>
      </c>
      <c r="DZ424" s="101">
        <f t="shared" si="530"/>
        <v>0</v>
      </c>
      <c r="EA424" s="101">
        <f t="shared" si="531"/>
        <v>0</v>
      </c>
      <c r="EB424" s="101">
        <f t="shared" si="532"/>
        <v>0</v>
      </c>
      <c r="EC424" s="101">
        <f t="shared" si="533"/>
        <v>0</v>
      </c>
      <c r="ED424" s="101">
        <f t="shared" si="534"/>
        <v>0</v>
      </c>
      <c r="EE424" s="101">
        <f t="shared" si="535"/>
        <v>0</v>
      </c>
      <c r="EF424" s="101">
        <f t="shared" si="536"/>
        <v>0</v>
      </c>
      <c r="EG424" s="101">
        <f t="shared" si="537"/>
        <v>0</v>
      </c>
      <c r="EH424" s="101">
        <f t="shared" si="538"/>
        <v>0</v>
      </c>
      <c r="EI424" s="101">
        <f t="shared" si="539"/>
        <v>0</v>
      </c>
      <c r="EJ424" s="101">
        <f t="shared" si="540"/>
        <v>0</v>
      </c>
      <c r="EK424" s="101">
        <f t="shared" si="541"/>
        <v>0</v>
      </c>
      <c r="EL424" s="101">
        <f t="shared" si="542"/>
        <v>0</v>
      </c>
      <c r="EM424" s="101">
        <f t="shared" si="543"/>
        <v>0</v>
      </c>
      <c r="EN424" s="101">
        <f t="shared" si="544"/>
        <v>0</v>
      </c>
      <c r="EO424" s="101">
        <f t="shared" si="545"/>
        <v>0</v>
      </c>
      <c r="EP424" s="101">
        <f t="shared" si="546"/>
        <v>0</v>
      </c>
      <c r="EQ424" s="101">
        <f t="shared" si="547"/>
        <v>0</v>
      </c>
    </row>
    <row r="425" spans="2:147" ht="21.75" customHeight="1" x14ac:dyDescent="0.45">
      <c r="B425" s="133" t="str">
        <f>IF(Data!B424&lt;&gt;"",Data!B424,"")</f>
        <v/>
      </c>
      <c r="C425" s="158" t="str">
        <f>IF(Data!C424&lt;&gt;"",Data!C424,"")</f>
        <v/>
      </c>
      <c r="D425" s="106" t="str">
        <f>IF(Data!D424&lt;&gt;"",Data!D424,"")</f>
        <v/>
      </c>
      <c r="E425" s="140">
        <f>IF(AND(I425=1,Data!T424=0),0,IF(I425=999,999,Data!T424))</f>
        <v>999</v>
      </c>
      <c r="F425" s="140" t="str">
        <f t="shared" si="548"/>
        <v/>
      </c>
      <c r="G425" s="140" t="str">
        <f>IF(Data!K424&lt;&gt;"",Data!K424,"")</f>
        <v/>
      </c>
      <c r="H425" s="141" t="str">
        <f>IF(Data!L424&lt;&gt;"",Data!L424,"")</f>
        <v/>
      </c>
      <c r="I425" s="63">
        <f>IF(Data!M424&lt;&gt;"",Data!M424,"")</f>
        <v>999</v>
      </c>
      <c r="J425" s="63">
        <f t="shared" si="549"/>
        <v>0</v>
      </c>
      <c r="L425" s="64" t="str">
        <f t="shared" si="550"/>
        <v/>
      </c>
      <c r="N425" s="63">
        <f t="shared" si="551"/>
        <v>0</v>
      </c>
      <c r="P425" s="64" t="str">
        <f t="shared" si="552"/>
        <v/>
      </c>
      <c r="R425" s="63">
        <f t="shared" si="553"/>
        <v>0</v>
      </c>
      <c r="S425" s="64" t="str">
        <f t="shared" si="554"/>
        <v/>
      </c>
      <c r="W425" s="310">
        <f t="shared" si="555"/>
        <v>999</v>
      </c>
      <c r="Y425" s="65">
        <f t="shared" si="556"/>
        <v>0</v>
      </c>
      <c r="Z425" s="65">
        <f t="shared" si="557"/>
        <v>0</v>
      </c>
      <c r="AA425" s="65">
        <f t="shared" si="558"/>
        <v>0</v>
      </c>
      <c r="AB425" s="65">
        <f t="shared" si="559"/>
        <v>0</v>
      </c>
      <c r="AC425" s="341">
        <f t="shared" si="560"/>
        <v>0</v>
      </c>
      <c r="AD425" s="65">
        <f t="shared" si="561"/>
        <v>0</v>
      </c>
      <c r="AE425" s="65">
        <f t="shared" si="562"/>
        <v>0</v>
      </c>
      <c r="AF425" s="65">
        <f t="shared" si="563"/>
        <v>0</v>
      </c>
      <c r="AG425" s="65">
        <f t="shared" si="564"/>
        <v>0</v>
      </c>
      <c r="AH425" s="65">
        <f t="shared" si="565"/>
        <v>0</v>
      </c>
      <c r="AI425" s="65">
        <f t="shared" si="566"/>
        <v>0</v>
      </c>
      <c r="AJ425" s="65">
        <f t="shared" si="567"/>
        <v>0</v>
      </c>
      <c r="AK425" s="65">
        <f t="shared" si="568"/>
        <v>0</v>
      </c>
      <c r="AL425" s="65">
        <f t="shared" si="569"/>
        <v>0</v>
      </c>
      <c r="AM425" s="65">
        <f t="shared" si="570"/>
        <v>0</v>
      </c>
      <c r="AN425" s="65">
        <f t="shared" si="571"/>
        <v>0</v>
      </c>
      <c r="AO425" s="65">
        <f t="shared" si="572"/>
        <v>0</v>
      </c>
      <c r="AP425" s="65">
        <f t="shared" si="573"/>
        <v>0</v>
      </c>
      <c r="AQ425" s="65">
        <f t="shared" si="574"/>
        <v>0</v>
      </c>
      <c r="AR425" s="65">
        <f t="shared" si="575"/>
        <v>0</v>
      </c>
      <c r="AS425" s="65">
        <f t="shared" si="576"/>
        <v>0</v>
      </c>
      <c r="AT425" s="65">
        <f t="shared" si="577"/>
        <v>0</v>
      </c>
      <c r="AU425" s="65">
        <f t="shared" si="578"/>
        <v>0</v>
      </c>
      <c r="AV425" s="65">
        <f t="shared" si="579"/>
        <v>0</v>
      </c>
      <c r="AW425" s="65">
        <f t="shared" si="580"/>
        <v>0</v>
      </c>
      <c r="AX425" s="65">
        <f t="shared" si="581"/>
        <v>0</v>
      </c>
      <c r="AY425" s="65">
        <f t="shared" si="582"/>
        <v>0</v>
      </c>
      <c r="AZ425" s="65">
        <f t="shared" si="583"/>
        <v>0</v>
      </c>
      <c r="BA425" s="65">
        <f t="shared" si="584"/>
        <v>0</v>
      </c>
      <c r="BB425" s="65">
        <f t="shared" si="585"/>
        <v>0</v>
      </c>
      <c r="BC425" s="65">
        <f t="shared" si="586"/>
        <v>0</v>
      </c>
      <c r="BD425" s="65">
        <f t="shared" si="587"/>
        <v>0</v>
      </c>
      <c r="BE425" s="65">
        <f t="shared" si="588"/>
        <v>0</v>
      </c>
      <c r="BF425" s="65">
        <f t="shared" si="589"/>
        <v>0</v>
      </c>
      <c r="BG425" s="65">
        <f t="shared" si="590"/>
        <v>0</v>
      </c>
      <c r="BI425" s="371">
        <v>2170</v>
      </c>
      <c r="BJ425" s="342">
        <v>28.232736478899124</v>
      </c>
      <c r="BK425" s="342">
        <v>33.921824319266079</v>
      </c>
      <c r="BL425" s="342">
        <v>36.766368239449562</v>
      </c>
      <c r="BM425" s="342">
        <v>39.610912159633038</v>
      </c>
      <c r="BN425" s="342">
        <v>45.3</v>
      </c>
      <c r="BO425" s="342">
        <v>52.052468745108442</v>
      </c>
      <c r="BP425" s="342">
        <v>55.428703117662664</v>
      </c>
      <c r="BQ425" s="342">
        <v>58.804937490216894</v>
      </c>
      <c r="BR425" s="342">
        <v>65.557406235325345</v>
      </c>
      <c r="BS425" s="65"/>
      <c r="BT425" s="371">
        <v>2170</v>
      </c>
      <c r="BU425" s="342">
        <v>139.52780783601136</v>
      </c>
      <c r="BV425" s="342">
        <v>144.68520522400757</v>
      </c>
      <c r="BW425" s="342">
        <v>147.26390391800567</v>
      </c>
      <c r="BX425" s="342">
        <v>149.84260261200379</v>
      </c>
      <c r="BY425" s="342">
        <v>155</v>
      </c>
      <c r="BZ425" s="342">
        <v>159.997890252285</v>
      </c>
      <c r="CA425" s="342">
        <v>162.49683537842751</v>
      </c>
      <c r="CB425" s="342">
        <v>164.99578050456998</v>
      </c>
      <c r="CC425" s="342">
        <v>169.99367075685498</v>
      </c>
      <c r="CE425" s="385">
        <v>121</v>
      </c>
      <c r="CF425" s="342">
        <v>17.355278792952081</v>
      </c>
      <c r="CG425" s="342">
        <v>19.003519195301386</v>
      </c>
      <c r="CH425" s="342">
        <v>19.827639396476044</v>
      </c>
      <c r="CI425" s="342">
        <v>20.651759597650695</v>
      </c>
      <c r="CJ425" s="342">
        <v>22.3</v>
      </c>
      <c r="CK425" s="342">
        <v>25.383804623750315</v>
      </c>
      <c r="CL425" s="342">
        <v>26.92570693562547</v>
      </c>
      <c r="CM425" s="342">
        <v>28.467609247500629</v>
      </c>
      <c r="CN425" s="342">
        <v>31.551413871250944</v>
      </c>
      <c r="CO425" s="342">
        <v>16.61725025010719</v>
      </c>
      <c r="CP425" s="342">
        <v>18.478166833404792</v>
      </c>
      <c r="CQ425" s="342">
        <v>19.408625125053589</v>
      </c>
      <c r="CR425" s="342">
        <v>20.339083416702394</v>
      </c>
      <c r="CS425" s="342">
        <v>22.2</v>
      </c>
      <c r="CT425" s="342">
        <v>25.443311759461537</v>
      </c>
      <c r="CU425" s="342">
        <v>27.064967639192304</v>
      </c>
      <c r="CV425" s="342">
        <v>28.686623518923078</v>
      </c>
      <c r="CW425" s="342">
        <v>31.929935278384615</v>
      </c>
      <c r="CY425" s="101">
        <f t="shared" si="591"/>
        <v>0</v>
      </c>
      <c r="CZ425" s="101">
        <f t="shared" si="592"/>
        <v>0</v>
      </c>
      <c r="DB425" s="101">
        <f t="shared" si="593"/>
        <v>0</v>
      </c>
      <c r="DD425" s="311">
        <f t="shared" si="594"/>
        <v>0</v>
      </c>
      <c r="DE425" s="311"/>
      <c r="DF425" s="101">
        <f t="shared" si="510"/>
        <v>0</v>
      </c>
      <c r="DG425" s="101">
        <f t="shared" si="511"/>
        <v>0</v>
      </c>
      <c r="DH425" s="101">
        <f t="shared" si="512"/>
        <v>0</v>
      </c>
      <c r="DI425" s="101">
        <f t="shared" si="513"/>
        <v>0</v>
      </c>
      <c r="DJ425" s="311">
        <f t="shared" si="514"/>
        <v>0</v>
      </c>
      <c r="DK425" s="311">
        <f t="shared" si="515"/>
        <v>0</v>
      </c>
      <c r="DL425" s="101">
        <f t="shared" si="516"/>
        <v>0</v>
      </c>
      <c r="DM425" s="101">
        <f t="shared" si="517"/>
        <v>0</v>
      </c>
      <c r="DN425" s="101">
        <f t="shared" si="518"/>
        <v>0</v>
      </c>
      <c r="DO425" s="101">
        <f t="shared" si="519"/>
        <v>0</v>
      </c>
      <c r="DP425" s="101">
        <f t="shared" si="520"/>
        <v>0</v>
      </c>
      <c r="DQ425" s="101">
        <f t="shared" si="521"/>
        <v>0</v>
      </c>
      <c r="DR425" s="101">
        <f t="shared" si="522"/>
        <v>0</v>
      </c>
      <c r="DS425" s="101">
        <f t="shared" si="523"/>
        <v>0</v>
      </c>
      <c r="DT425" s="101">
        <f t="shared" si="524"/>
        <v>0</v>
      </c>
      <c r="DU425" s="101">
        <f t="shared" si="525"/>
        <v>0</v>
      </c>
      <c r="DV425" s="101">
        <f t="shared" si="526"/>
        <v>0</v>
      </c>
      <c r="DW425" s="101">
        <f t="shared" si="527"/>
        <v>0</v>
      </c>
      <c r="DX425" s="311">
        <f t="shared" si="528"/>
        <v>0</v>
      </c>
      <c r="DY425" s="101">
        <f t="shared" si="529"/>
        <v>0</v>
      </c>
      <c r="DZ425" s="101">
        <f t="shared" si="530"/>
        <v>0</v>
      </c>
      <c r="EA425" s="101">
        <f t="shared" si="531"/>
        <v>0</v>
      </c>
      <c r="EB425" s="101">
        <f t="shared" si="532"/>
        <v>0</v>
      </c>
      <c r="EC425" s="101">
        <f t="shared" si="533"/>
        <v>0</v>
      </c>
      <c r="ED425" s="101">
        <f t="shared" si="534"/>
        <v>0</v>
      </c>
      <c r="EE425" s="101">
        <f t="shared" si="535"/>
        <v>0</v>
      </c>
      <c r="EF425" s="101">
        <f t="shared" si="536"/>
        <v>0</v>
      </c>
      <c r="EG425" s="101">
        <f t="shared" si="537"/>
        <v>0</v>
      </c>
      <c r="EH425" s="101">
        <f t="shared" si="538"/>
        <v>0</v>
      </c>
      <c r="EI425" s="101">
        <f t="shared" si="539"/>
        <v>0</v>
      </c>
      <c r="EJ425" s="101">
        <f t="shared" si="540"/>
        <v>0</v>
      </c>
      <c r="EK425" s="101">
        <f t="shared" si="541"/>
        <v>0</v>
      </c>
      <c r="EL425" s="101">
        <f t="shared" si="542"/>
        <v>0</v>
      </c>
      <c r="EM425" s="101">
        <f t="shared" si="543"/>
        <v>0</v>
      </c>
      <c r="EN425" s="101">
        <f t="shared" si="544"/>
        <v>0</v>
      </c>
      <c r="EO425" s="101">
        <f t="shared" si="545"/>
        <v>0</v>
      </c>
      <c r="EP425" s="101">
        <f t="shared" si="546"/>
        <v>0</v>
      </c>
      <c r="EQ425" s="101">
        <f t="shared" si="547"/>
        <v>0</v>
      </c>
    </row>
    <row r="426" spans="2:147" ht="21.75" customHeight="1" x14ac:dyDescent="0.45">
      <c r="B426" s="133" t="str">
        <f>IF(Data!B425&lt;&gt;"",Data!B425,"")</f>
        <v/>
      </c>
      <c r="C426" s="158" t="str">
        <f>IF(Data!C425&lt;&gt;"",Data!C425,"")</f>
        <v/>
      </c>
      <c r="D426" s="106" t="str">
        <f>IF(Data!D425&lt;&gt;"",Data!D425,"")</f>
        <v/>
      </c>
      <c r="E426" s="140">
        <f>IF(AND(I426=1,Data!T425=0),0,IF(I426=999,999,Data!T425))</f>
        <v>999</v>
      </c>
      <c r="F426" s="140" t="str">
        <f t="shared" si="548"/>
        <v/>
      </c>
      <c r="G426" s="140" t="str">
        <f>IF(Data!K425&lt;&gt;"",Data!K425,"")</f>
        <v/>
      </c>
      <c r="H426" s="141" t="str">
        <f>IF(Data!L425&lt;&gt;"",Data!L425,"")</f>
        <v/>
      </c>
      <c r="I426" s="63">
        <f>IF(Data!M425&lt;&gt;"",Data!M425,"")</f>
        <v>999</v>
      </c>
      <c r="J426" s="63">
        <f t="shared" si="549"/>
        <v>0</v>
      </c>
      <c r="L426" s="64" t="str">
        <f t="shared" si="550"/>
        <v/>
      </c>
      <c r="N426" s="63">
        <f t="shared" si="551"/>
        <v>0</v>
      </c>
      <c r="P426" s="64" t="str">
        <f t="shared" si="552"/>
        <v/>
      </c>
      <c r="R426" s="63">
        <f t="shared" si="553"/>
        <v>0</v>
      </c>
      <c r="S426" s="64" t="str">
        <f t="shared" si="554"/>
        <v/>
      </c>
      <c r="W426" s="310">
        <f t="shared" si="555"/>
        <v>999</v>
      </c>
      <c r="Y426" s="65">
        <f t="shared" si="556"/>
        <v>0</v>
      </c>
      <c r="Z426" s="65">
        <f t="shared" si="557"/>
        <v>0</v>
      </c>
      <c r="AA426" s="65">
        <f t="shared" si="558"/>
        <v>0</v>
      </c>
      <c r="AB426" s="65">
        <f t="shared" si="559"/>
        <v>0</v>
      </c>
      <c r="AC426" s="341">
        <f t="shared" si="560"/>
        <v>0</v>
      </c>
      <c r="AD426" s="65">
        <f t="shared" si="561"/>
        <v>0</v>
      </c>
      <c r="AE426" s="65">
        <f t="shared" si="562"/>
        <v>0</v>
      </c>
      <c r="AF426" s="65">
        <f t="shared" si="563"/>
        <v>0</v>
      </c>
      <c r="AG426" s="65">
        <f t="shared" si="564"/>
        <v>0</v>
      </c>
      <c r="AH426" s="65">
        <f t="shared" si="565"/>
        <v>0</v>
      </c>
      <c r="AI426" s="65">
        <f t="shared" si="566"/>
        <v>0</v>
      </c>
      <c r="AJ426" s="65">
        <f t="shared" si="567"/>
        <v>0</v>
      </c>
      <c r="AK426" s="65">
        <f t="shared" si="568"/>
        <v>0</v>
      </c>
      <c r="AL426" s="65">
        <f t="shared" si="569"/>
        <v>0</v>
      </c>
      <c r="AM426" s="65">
        <f t="shared" si="570"/>
        <v>0</v>
      </c>
      <c r="AN426" s="65">
        <f t="shared" si="571"/>
        <v>0</v>
      </c>
      <c r="AO426" s="65">
        <f t="shared" si="572"/>
        <v>0</v>
      </c>
      <c r="AP426" s="65">
        <f t="shared" si="573"/>
        <v>0</v>
      </c>
      <c r="AQ426" s="65">
        <f t="shared" si="574"/>
        <v>0</v>
      </c>
      <c r="AR426" s="65">
        <f t="shared" si="575"/>
        <v>0</v>
      </c>
      <c r="AS426" s="65">
        <f t="shared" si="576"/>
        <v>0</v>
      </c>
      <c r="AT426" s="65">
        <f t="shared" si="577"/>
        <v>0</v>
      </c>
      <c r="AU426" s="65">
        <f t="shared" si="578"/>
        <v>0</v>
      </c>
      <c r="AV426" s="65">
        <f t="shared" si="579"/>
        <v>0</v>
      </c>
      <c r="AW426" s="65">
        <f t="shared" si="580"/>
        <v>0</v>
      </c>
      <c r="AX426" s="65">
        <f t="shared" si="581"/>
        <v>0</v>
      </c>
      <c r="AY426" s="65">
        <f t="shared" si="582"/>
        <v>0</v>
      </c>
      <c r="AZ426" s="65">
        <f t="shared" si="583"/>
        <v>0</v>
      </c>
      <c r="BA426" s="65">
        <f t="shared" si="584"/>
        <v>0</v>
      </c>
      <c r="BB426" s="65">
        <f t="shared" si="585"/>
        <v>0</v>
      </c>
      <c r="BC426" s="65">
        <f t="shared" si="586"/>
        <v>0</v>
      </c>
      <c r="BD426" s="65">
        <f t="shared" si="587"/>
        <v>0</v>
      </c>
      <c r="BE426" s="65">
        <f t="shared" si="588"/>
        <v>0</v>
      </c>
      <c r="BF426" s="65">
        <f t="shared" si="589"/>
        <v>0</v>
      </c>
      <c r="BG426" s="65">
        <f t="shared" si="590"/>
        <v>0</v>
      </c>
      <c r="BI426" s="371">
        <v>2171</v>
      </c>
      <c r="BJ426" s="342">
        <v>28.432736478899116</v>
      </c>
      <c r="BK426" s="342">
        <v>34.121824319266082</v>
      </c>
      <c r="BL426" s="342">
        <v>36.966368239449565</v>
      </c>
      <c r="BM426" s="342">
        <v>39.810912159633041</v>
      </c>
      <c r="BN426" s="342">
        <v>45.5</v>
      </c>
      <c r="BO426" s="342">
        <v>52.199299699871375</v>
      </c>
      <c r="BP426" s="342">
        <v>55.548949549807062</v>
      </c>
      <c r="BQ426" s="342">
        <v>58.89859939974275</v>
      </c>
      <c r="BR426" s="342">
        <v>65.597899099614125</v>
      </c>
      <c r="BS426" s="65"/>
      <c r="BT426" s="371">
        <v>2171</v>
      </c>
      <c r="BU426" s="342">
        <v>139.78731497172259</v>
      </c>
      <c r="BV426" s="342">
        <v>144.89154331448171</v>
      </c>
      <c r="BW426" s="342">
        <v>147.44365748586128</v>
      </c>
      <c r="BX426" s="342">
        <v>149.99577165724085</v>
      </c>
      <c r="BY426" s="342">
        <v>155.1</v>
      </c>
      <c r="BZ426" s="342">
        <v>160.15977210991051</v>
      </c>
      <c r="CA426" s="342">
        <v>162.68965816486576</v>
      </c>
      <c r="CB426" s="342">
        <v>165.21954421982102</v>
      </c>
      <c r="CC426" s="342">
        <v>170.27931632973153</v>
      </c>
      <c r="CE426" s="385">
        <v>121.25</v>
      </c>
      <c r="CF426" s="342">
        <v>17.455278792952079</v>
      </c>
      <c r="CG426" s="342">
        <v>19.103519195301388</v>
      </c>
      <c r="CH426" s="342">
        <v>19.927639396476046</v>
      </c>
      <c r="CI426" s="342">
        <v>20.751759597650697</v>
      </c>
      <c r="CJ426" s="342">
        <v>22.4</v>
      </c>
      <c r="CK426" s="342">
        <v>25.510389146368851</v>
      </c>
      <c r="CL426" s="342">
        <v>27.065583719553278</v>
      </c>
      <c r="CM426" s="342">
        <v>28.620778292737704</v>
      </c>
      <c r="CN426" s="342">
        <v>31.731167439106557</v>
      </c>
      <c r="CO426" s="342">
        <v>16.677373466179382</v>
      </c>
      <c r="CP426" s="342">
        <v>18.551582310786255</v>
      </c>
      <c r="CQ426" s="342">
        <v>19.488686733089686</v>
      </c>
      <c r="CR426" s="342">
        <v>20.425791155393128</v>
      </c>
      <c r="CS426" s="342">
        <v>22.3</v>
      </c>
      <c r="CT426" s="342">
        <v>25.583188543389344</v>
      </c>
      <c r="CU426" s="342">
        <v>27.224782815084012</v>
      </c>
      <c r="CV426" s="342">
        <v>28.866377086778691</v>
      </c>
      <c r="CW426" s="342">
        <v>32.149565630168034</v>
      </c>
      <c r="CY426" s="101">
        <f t="shared" si="591"/>
        <v>0</v>
      </c>
      <c r="CZ426" s="101">
        <f t="shared" si="592"/>
        <v>0</v>
      </c>
      <c r="DB426" s="101">
        <f t="shared" si="593"/>
        <v>0</v>
      </c>
      <c r="DD426" s="311">
        <f t="shared" si="594"/>
        <v>0</v>
      </c>
      <c r="DE426" s="311"/>
      <c r="DF426" s="101">
        <f t="shared" si="510"/>
        <v>0</v>
      </c>
      <c r="DG426" s="101">
        <f t="shared" si="511"/>
        <v>0</v>
      </c>
      <c r="DH426" s="101">
        <f t="shared" si="512"/>
        <v>0</v>
      </c>
      <c r="DI426" s="101">
        <f t="shared" si="513"/>
        <v>0</v>
      </c>
      <c r="DJ426" s="311">
        <f t="shared" si="514"/>
        <v>0</v>
      </c>
      <c r="DK426" s="311">
        <f t="shared" si="515"/>
        <v>0</v>
      </c>
      <c r="DL426" s="101">
        <f t="shared" si="516"/>
        <v>0</v>
      </c>
      <c r="DM426" s="101">
        <f t="shared" si="517"/>
        <v>0</v>
      </c>
      <c r="DN426" s="101">
        <f t="shared" si="518"/>
        <v>0</v>
      </c>
      <c r="DO426" s="101">
        <f t="shared" si="519"/>
        <v>0</v>
      </c>
      <c r="DP426" s="101">
        <f t="shared" si="520"/>
        <v>0</v>
      </c>
      <c r="DQ426" s="101">
        <f t="shared" si="521"/>
        <v>0</v>
      </c>
      <c r="DR426" s="101">
        <f t="shared" si="522"/>
        <v>0</v>
      </c>
      <c r="DS426" s="101">
        <f t="shared" si="523"/>
        <v>0</v>
      </c>
      <c r="DT426" s="101">
        <f t="shared" si="524"/>
        <v>0</v>
      </c>
      <c r="DU426" s="101">
        <f t="shared" si="525"/>
        <v>0</v>
      </c>
      <c r="DV426" s="101">
        <f t="shared" si="526"/>
        <v>0</v>
      </c>
      <c r="DW426" s="101">
        <f t="shared" si="527"/>
        <v>0</v>
      </c>
      <c r="DX426" s="311">
        <f t="shared" si="528"/>
        <v>0</v>
      </c>
      <c r="DY426" s="101">
        <f t="shared" si="529"/>
        <v>0</v>
      </c>
      <c r="DZ426" s="101">
        <f t="shared" si="530"/>
        <v>0</v>
      </c>
      <c r="EA426" s="101">
        <f t="shared" si="531"/>
        <v>0</v>
      </c>
      <c r="EB426" s="101">
        <f t="shared" si="532"/>
        <v>0</v>
      </c>
      <c r="EC426" s="101">
        <f t="shared" si="533"/>
        <v>0</v>
      </c>
      <c r="ED426" s="101">
        <f t="shared" si="534"/>
        <v>0</v>
      </c>
      <c r="EE426" s="101">
        <f t="shared" si="535"/>
        <v>0</v>
      </c>
      <c r="EF426" s="101">
        <f t="shared" si="536"/>
        <v>0</v>
      </c>
      <c r="EG426" s="101">
        <f t="shared" si="537"/>
        <v>0</v>
      </c>
      <c r="EH426" s="101">
        <f t="shared" si="538"/>
        <v>0</v>
      </c>
      <c r="EI426" s="101">
        <f t="shared" si="539"/>
        <v>0</v>
      </c>
      <c r="EJ426" s="101">
        <f t="shared" si="540"/>
        <v>0</v>
      </c>
      <c r="EK426" s="101">
        <f t="shared" si="541"/>
        <v>0</v>
      </c>
      <c r="EL426" s="101">
        <f t="shared" si="542"/>
        <v>0</v>
      </c>
      <c r="EM426" s="101">
        <f t="shared" si="543"/>
        <v>0</v>
      </c>
      <c r="EN426" s="101">
        <f t="shared" si="544"/>
        <v>0</v>
      </c>
      <c r="EO426" s="101">
        <f t="shared" si="545"/>
        <v>0</v>
      </c>
      <c r="EP426" s="101">
        <f t="shared" si="546"/>
        <v>0</v>
      </c>
      <c r="EQ426" s="101">
        <f t="shared" si="547"/>
        <v>0</v>
      </c>
    </row>
    <row r="427" spans="2:147" ht="21.75" customHeight="1" x14ac:dyDescent="0.45">
      <c r="B427" s="133" t="str">
        <f>IF(Data!B426&lt;&gt;"",Data!B426,"")</f>
        <v/>
      </c>
      <c r="C427" s="158" t="str">
        <f>IF(Data!C426&lt;&gt;"",Data!C426,"")</f>
        <v/>
      </c>
      <c r="D427" s="106" t="str">
        <f>IF(Data!D426&lt;&gt;"",Data!D426,"")</f>
        <v/>
      </c>
      <c r="E427" s="140">
        <f>IF(AND(I427=1,Data!T426=0),0,IF(I427=999,999,Data!T426))</f>
        <v>999</v>
      </c>
      <c r="F427" s="140" t="str">
        <f t="shared" si="548"/>
        <v/>
      </c>
      <c r="G427" s="140" t="str">
        <f>IF(Data!K426&lt;&gt;"",Data!K426,"")</f>
        <v/>
      </c>
      <c r="H427" s="141" t="str">
        <f>IF(Data!L426&lt;&gt;"",Data!L426,"")</f>
        <v/>
      </c>
      <c r="I427" s="63">
        <f>IF(Data!M426&lt;&gt;"",Data!M426,"")</f>
        <v>999</v>
      </c>
      <c r="J427" s="63">
        <f t="shared" si="549"/>
        <v>0</v>
      </c>
      <c r="L427" s="64" t="str">
        <f t="shared" si="550"/>
        <v/>
      </c>
      <c r="N427" s="63">
        <f t="shared" si="551"/>
        <v>0</v>
      </c>
      <c r="P427" s="64" t="str">
        <f t="shared" si="552"/>
        <v/>
      </c>
      <c r="R427" s="63">
        <f t="shared" si="553"/>
        <v>0</v>
      </c>
      <c r="S427" s="64" t="str">
        <f t="shared" si="554"/>
        <v/>
      </c>
      <c r="W427" s="310">
        <f t="shared" si="555"/>
        <v>999</v>
      </c>
      <c r="Y427" s="65">
        <f t="shared" si="556"/>
        <v>0</v>
      </c>
      <c r="Z427" s="65">
        <f t="shared" si="557"/>
        <v>0</v>
      </c>
      <c r="AA427" s="65">
        <f t="shared" si="558"/>
        <v>0</v>
      </c>
      <c r="AB427" s="65">
        <f t="shared" si="559"/>
        <v>0</v>
      </c>
      <c r="AC427" s="341">
        <f t="shared" si="560"/>
        <v>0</v>
      </c>
      <c r="AD427" s="65">
        <f t="shared" si="561"/>
        <v>0</v>
      </c>
      <c r="AE427" s="65">
        <f t="shared" si="562"/>
        <v>0</v>
      </c>
      <c r="AF427" s="65">
        <f t="shared" si="563"/>
        <v>0</v>
      </c>
      <c r="AG427" s="65">
        <f t="shared" si="564"/>
        <v>0</v>
      </c>
      <c r="AH427" s="65">
        <f t="shared" si="565"/>
        <v>0</v>
      </c>
      <c r="AI427" s="65">
        <f t="shared" si="566"/>
        <v>0</v>
      </c>
      <c r="AJ427" s="65">
        <f t="shared" si="567"/>
        <v>0</v>
      </c>
      <c r="AK427" s="65">
        <f t="shared" si="568"/>
        <v>0</v>
      </c>
      <c r="AL427" s="65">
        <f t="shared" si="569"/>
        <v>0</v>
      </c>
      <c r="AM427" s="65">
        <f t="shared" si="570"/>
        <v>0</v>
      </c>
      <c r="AN427" s="65">
        <f t="shared" si="571"/>
        <v>0</v>
      </c>
      <c r="AO427" s="65">
        <f t="shared" si="572"/>
        <v>0</v>
      </c>
      <c r="AP427" s="65">
        <f t="shared" si="573"/>
        <v>0</v>
      </c>
      <c r="AQ427" s="65">
        <f t="shared" si="574"/>
        <v>0</v>
      </c>
      <c r="AR427" s="65">
        <f t="shared" si="575"/>
        <v>0</v>
      </c>
      <c r="AS427" s="65">
        <f t="shared" si="576"/>
        <v>0</v>
      </c>
      <c r="AT427" s="65">
        <f t="shared" si="577"/>
        <v>0</v>
      </c>
      <c r="AU427" s="65">
        <f t="shared" si="578"/>
        <v>0</v>
      </c>
      <c r="AV427" s="65">
        <f t="shared" si="579"/>
        <v>0</v>
      </c>
      <c r="AW427" s="65">
        <f t="shared" si="580"/>
        <v>0</v>
      </c>
      <c r="AX427" s="65">
        <f t="shared" si="581"/>
        <v>0</v>
      </c>
      <c r="AY427" s="65">
        <f t="shared" si="582"/>
        <v>0</v>
      </c>
      <c r="AZ427" s="65">
        <f t="shared" si="583"/>
        <v>0</v>
      </c>
      <c r="BA427" s="65">
        <f t="shared" si="584"/>
        <v>0</v>
      </c>
      <c r="BB427" s="65">
        <f t="shared" si="585"/>
        <v>0</v>
      </c>
      <c r="BC427" s="65">
        <f t="shared" si="586"/>
        <v>0</v>
      </c>
      <c r="BD427" s="65">
        <f t="shared" si="587"/>
        <v>0</v>
      </c>
      <c r="BE427" s="65">
        <f t="shared" si="588"/>
        <v>0</v>
      </c>
      <c r="BF427" s="65">
        <f t="shared" si="589"/>
        <v>0</v>
      </c>
      <c r="BG427" s="65">
        <f t="shared" si="590"/>
        <v>0</v>
      </c>
      <c r="BI427" s="371">
        <v>2172</v>
      </c>
      <c r="BJ427" s="342">
        <v>28.851750750321568</v>
      </c>
      <c r="BK427" s="342">
        <v>34.434500500214384</v>
      </c>
      <c r="BL427" s="342">
        <v>37.225875375160783</v>
      </c>
      <c r="BM427" s="342">
        <v>40.017250250107189</v>
      </c>
      <c r="BN427" s="342">
        <v>45.6</v>
      </c>
      <c r="BO427" s="342">
        <v>52.299299699871376</v>
      </c>
      <c r="BP427" s="342">
        <v>55.648949549807064</v>
      </c>
      <c r="BQ427" s="342">
        <v>58.998599399742744</v>
      </c>
      <c r="BR427" s="342">
        <v>65.697899099614119</v>
      </c>
      <c r="BS427" s="65"/>
      <c r="BT427" s="371">
        <v>2172</v>
      </c>
      <c r="BU427" s="342">
        <v>139.88731497172256</v>
      </c>
      <c r="BV427" s="342">
        <v>144.9915433144817</v>
      </c>
      <c r="BW427" s="342">
        <v>147.54365748586127</v>
      </c>
      <c r="BX427" s="342">
        <v>150.09577165724085</v>
      </c>
      <c r="BY427" s="342">
        <v>155.19999999999999</v>
      </c>
      <c r="BZ427" s="342">
        <v>160.26011159689483</v>
      </c>
      <c r="CA427" s="342">
        <v>162.79016739534225</v>
      </c>
      <c r="CB427" s="342">
        <v>165.32022319378967</v>
      </c>
      <c r="CC427" s="342">
        <v>170.38033479068449</v>
      </c>
      <c r="CE427" s="385">
        <v>121.5</v>
      </c>
      <c r="CF427" s="342">
        <v>17.55527879295208</v>
      </c>
      <c r="CG427" s="342">
        <v>19.203519195301389</v>
      </c>
      <c r="CH427" s="342">
        <v>20.027639396476044</v>
      </c>
      <c r="CI427" s="342">
        <v>20.851759597650695</v>
      </c>
      <c r="CJ427" s="342">
        <v>22.5</v>
      </c>
      <c r="CK427" s="342">
        <v>25.636973668987387</v>
      </c>
      <c r="CL427" s="342">
        <v>27.205460503481085</v>
      </c>
      <c r="CM427" s="342">
        <v>28.773947337974775</v>
      </c>
      <c r="CN427" s="342">
        <v>31.910921006962166</v>
      </c>
      <c r="CO427" s="342">
        <v>16.737496682251578</v>
      </c>
      <c r="CP427" s="342">
        <v>18.624997788167718</v>
      </c>
      <c r="CQ427" s="342">
        <v>19.568748341125787</v>
      </c>
      <c r="CR427" s="342">
        <v>20.512498894083858</v>
      </c>
      <c r="CS427" s="342">
        <v>22.4</v>
      </c>
      <c r="CT427" s="342">
        <v>25.723065327317151</v>
      </c>
      <c r="CU427" s="342">
        <v>27.384597990975724</v>
      </c>
      <c r="CV427" s="342">
        <v>29.0461306546343</v>
      </c>
      <c r="CW427" s="342">
        <v>32.369195981951449</v>
      </c>
      <c r="CY427" s="101">
        <f t="shared" si="591"/>
        <v>0</v>
      </c>
      <c r="CZ427" s="101">
        <f t="shared" si="592"/>
        <v>0</v>
      </c>
      <c r="DB427" s="101">
        <f t="shared" si="593"/>
        <v>0</v>
      </c>
      <c r="DD427" s="311">
        <f t="shared" si="594"/>
        <v>0</v>
      </c>
      <c r="DE427" s="311"/>
      <c r="DF427" s="101">
        <f t="shared" si="510"/>
        <v>0</v>
      </c>
      <c r="DG427" s="101">
        <f t="shared" si="511"/>
        <v>0</v>
      </c>
      <c r="DH427" s="101">
        <f t="shared" si="512"/>
        <v>0</v>
      </c>
      <c r="DI427" s="101">
        <f t="shared" si="513"/>
        <v>0</v>
      </c>
      <c r="DJ427" s="311">
        <f t="shared" si="514"/>
        <v>0</v>
      </c>
      <c r="DK427" s="311">
        <f t="shared" si="515"/>
        <v>0</v>
      </c>
      <c r="DL427" s="101">
        <f t="shared" si="516"/>
        <v>0</v>
      </c>
      <c r="DM427" s="101">
        <f t="shared" si="517"/>
        <v>0</v>
      </c>
      <c r="DN427" s="101">
        <f t="shared" si="518"/>
        <v>0</v>
      </c>
      <c r="DO427" s="101">
        <f t="shared" si="519"/>
        <v>0</v>
      </c>
      <c r="DP427" s="101">
        <f t="shared" si="520"/>
        <v>0</v>
      </c>
      <c r="DQ427" s="101">
        <f t="shared" si="521"/>
        <v>0</v>
      </c>
      <c r="DR427" s="101">
        <f t="shared" si="522"/>
        <v>0</v>
      </c>
      <c r="DS427" s="101">
        <f t="shared" si="523"/>
        <v>0</v>
      </c>
      <c r="DT427" s="101">
        <f t="shared" si="524"/>
        <v>0</v>
      </c>
      <c r="DU427" s="101">
        <f t="shared" si="525"/>
        <v>0</v>
      </c>
      <c r="DV427" s="101">
        <f t="shared" si="526"/>
        <v>0</v>
      </c>
      <c r="DW427" s="101">
        <f t="shared" si="527"/>
        <v>0</v>
      </c>
      <c r="DX427" s="311">
        <f t="shared" si="528"/>
        <v>0</v>
      </c>
      <c r="DY427" s="101">
        <f t="shared" si="529"/>
        <v>0</v>
      </c>
      <c r="DZ427" s="101">
        <f t="shared" si="530"/>
        <v>0</v>
      </c>
      <c r="EA427" s="101">
        <f t="shared" si="531"/>
        <v>0</v>
      </c>
      <c r="EB427" s="101">
        <f t="shared" si="532"/>
        <v>0</v>
      </c>
      <c r="EC427" s="101">
        <f t="shared" si="533"/>
        <v>0</v>
      </c>
      <c r="ED427" s="101">
        <f t="shared" si="534"/>
        <v>0</v>
      </c>
      <c r="EE427" s="101">
        <f t="shared" si="535"/>
        <v>0</v>
      </c>
      <c r="EF427" s="101">
        <f t="shared" si="536"/>
        <v>0</v>
      </c>
      <c r="EG427" s="101">
        <f t="shared" si="537"/>
        <v>0</v>
      </c>
      <c r="EH427" s="101">
        <f t="shared" si="538"/>
        <v>0</v>
      </c>
      <c r="EI427" s="101">
        <f t="shared" si="539"/>
        <v>0</v>
      </c>
      <c r="EJ427" s="101">
        <f t="shared" si="540"/>
        <v>0</v>
      </c>
      <c r="EK427" s="101">
        <f t="shared" si="541"/>
        <v>0</v>
      </c>
      <c r="EL427" s="101">
        <f t="shared" si="542"/>
        <v>0</v>
      </c>
      <c r="EM427" s="101">
        <f t="shared" si="543"/>
        <v>0</v>
      </c>
      <c r="EN427" s="101">
        <f t="shared" si="544"/>
        <v>0</v>
      </c>
      <c r="EO427" s="101">
        <f t="shared" si="545"/>
        <v>0</v>
      </c>
      <c r="EP427" s="101">
        <f t="shared" si="546"/>
        <v>0</v>
      </c>
      <c r="EQ427" s="101">
        <f t="shared" si="547"/>
        <v>0</v>
      </c>
    </row>
    <row r="428" spans="2:147" ht="21.75" customHeight="1" x14ac:dyDescent="0.45">
      <c r="B428" s="133" t="str">
        <f>IF(Data!B427&lt;&gt;"",Data!B427,"")</f>
        <v/>
      </c>
      <c r="C428" s="158" t="str">
        <f>IF(Data!C427&lt;&gt;"",Data!C427,"")</f>
        <v/>
      </c>
      <c r="D428" s="106" t="str">
        <f>IF(Data!D427&lt;&gt;"",Data!D427,"")</f>
        <v/>
      </c>
      <c r="E428" s="140">
        <f>IF(AND(I428=1,Data!T427=0),0,IF(I428=999,999,Data!T427))</f>
        <v>999</v>
      </c>
      <c r="F428" s="140" t="str">
        <f t="shared" si="548"/>
        <v/>
      </c>
      <c r="G428" s="140" t="str">
        <f>IF(Data!K427&lt;&gt;"",Data!K427,"")</f>
        <v/>
      </c>
      <c r="H428" s="141" t="str">
        <f>IF(Data!L427&lt;&gt;"",Data!L427,"")</f>
        <v/>
      </c>
      <c r="I428" s="63">
        <f>IF(Data!M427&lt;&gt;"",Data!M427,"")</f>
        <v>999</v>
      </c>
      <c r="J428" s="63">
        <f t="shared" si="549"/>
        <v>0</v>
      </c>
      <c r="L428" s="64" t="str">
        <f t="shared" si="550"/>
        <v/>
      </c>
      <c r="N428" s="63">
        <f t="shared" si="551"/>
        <v>0</v>
      </c>
      <c r="P428" s="64" t="str">
        <f t="shared" si="552"/>
        <v/>
      </c>
      <c r="R428" s="63">
        <f t="shared" si="553"/>
        <v>0</v>
      </c>
      <c r="S428" s="64" t="str">
        <f t="shared" si="554"/>
        <v/>
      </c>
      <c r="W428" s="310">
        <f t="shared" si="555"/>
        <v>999</v>
      </c>
      <c r="Y428" s="65">
        <f t="shared" si="556"/>
        <v>0</v>
      </c>
      <c r="Z428" s="65">
        <f t="shared" si="557"/>
        <v>0</v>
      </c>
      <c r="AA428" s="65">
        <f t="shared" si="558"/>
        <v>0</v>
      </c>
      <c r="AB428" s="65">
        <f t="shared" si="559"/>
        <v>0</v>
      </c>
      <c r="AC428" s="341">
        <f t="shared" si="560"/>
        <v>0</v>
      </c>
      <c r="AD428" s="65">
        <f t="shared" si="561"/>
        <v>0</v>
      </c>
      <c r="AE428" s="65">
        <f t="shared" si="562"/>
        <v>0</v>
      </c>
      <c r="AF428" s="65">
        <f t="shared" si="563"/>
        <v>0</v>
      </c>
      <c r="AG428" s="65">
        <f t="shared" si="564"/>
        <v>0</v>
      </c>
      <c r="AH428" s="65">
        <f t="shared" si="565"/>
        <v>0</v>
      </c>
      <c r="AI428" s="65">
        <f t="shared" si="566"/>
        <v>0</v>
      </c>
      <c r="AJ428" s="65">
        <f t="shared" si="567"/>
        <v>0</v>
      </c>
      <c r="AK428" s="65">
        <f t="shared" si="568"/>
        <v>0</v>
      </c>
      <c r="AL428" s="65">
        <f t="shared" si="569"/>
        <v>0</v>
      </c>
      <c r="AM428" s="65">
        <f t="shared" si="570"/>
        <v>0</v>
      </c>
      <c r="AN428" s="65">
        <f t="shared" si="571"/>
        <v>0</v>
      </c>
      <c r="AO428" s="65">
        <f t="shared" si="572"/>
        <v>0</v>
      </c>
      <c r="AP428" s="65">
        <f t="shared" si="573"/>
        <v>0</v>
      </c>
      <c r="AQ428" s="65">
        <f t="shared" si="574"/>
        <v>0</v>
      </c>
      <c r="AR428" s="65">
        <f t="shared" si="575"/>
        <v>0</v>
      </c>
      <c r="AS428" s="65">
        <f t="shared" si="576"/>
        <v>0</v>
      </c>
      <c r="AT428" s="65">
        <f t="shared" si="577"/>
        <v>0</v>
      </c>
      <c r="AU428" s="65">
        <f t="shared" si="578"/>
        <v>0</v>
      </c>
      <c r="AV428" s="65">
        <f t="shared" si="579"/>
        <v>0</v>
      </c>
      <c r="AW428" s="65">
        <f t="shared" si="580"/>
        <v>0</v>
      </c>
      <c r="AX428" s="65">
        <f t="shared" si="581"/>
        <v>0</v>
      </c>
      <c r="AY428" s="65">
        <f t="shared" si="582"/>
        <v>0</v>
      </c>
      <c r="AZ428" s="65">
        <f t="shared" si="583"/>
        <v>0</v>
      </c>
      <c r="BA428" s="65">
        <f t="shared" si="584"/>
        <v>0</v>
      </c>
      <c r="BB428" s="65">
        <f t="shared" si="585"/>
        <v>0</v>
      </c>
      <c r="BC428" s="65">
        <f t="shared" si="586"/>
        <v>0</v>
      </c>
      <c r="BD428" s="65">
        <f t="shared" si="587"/>
        <v>0</v>
      </c>
      <c r="BE428" s="65">
        <f t="shared" si="588"/>
        <v>0</v>
      </c>
      <c r="BF428" s="65">
        <f t="shared" si="589"/>
        <v>0</v>
      </c>
      <c r="BG428" s="65">
        <f t="shared" si="590"/>
        <v>0</v>
      </c>
      <c r="BI428" s="371">
        <v>2173</v>
      </c>
      <c r="BJ428" s="342">
        <v>29.051750750321563</v>
      </c>
      <c r="BK428" s="342">
        <v>34.634500500214372</v>
      </c>
      <c r="BL428" s="342">
        <v>37.425875375160778</v>
      </c>
      <c r="BM428" s="342">
        <v>40.217250250107185</v>
      </c>
      <c r="BN428" s="342">
        <v>45.8</v>
      </c>
      <c r="BO428" s="342">
        <v>52.446130654634295</v>
      </c>
      <c r="BP428" s="342">
        <v>55.769195981951441</v>
      </c>
      <c r="BQ428" s="342">
        <v>59.092261309268594</v>
      </c>
      <c r="BR428" s="342">
        <v>65.738391963902899</v>
      </c>
      <c r="BS428" s="65"/>
      <c r="BT428" s="371">
        <v>2173</v>
      </c>
      <c r="BU428" s="342">
        <v>140.08731497172261</v>
      </c>
      <c r="BV428" s="342">
        <v>145.19154331448172</v>
      </c>
      <c r="BW428" s="342">
        <v>147.74365748586129</v>
      </c>
      <c r="BX428" s="342">
        <v>150.29577165724086</v>
      </c>
      <c r="BY428" s="342">
        <v>155.4</v>
      </c>
      <c r="BZ428" s="342">
        <v>160.40475303569573</v>
      </c>
      <c r="CA428" s="342">
        <v>162.9071295535436</v>
      </c>
      <c r="CB428" s="342">
        <v>165.40950607139143</v>
      </c>
      <c r="CC428" s="342">
        <v>170.41425910708716</v>
      </c>
      <c r="CE428" s="385">
        <v>121.75</v>
      </c>
      <c r="CF428" s="342">
        <v>17.655278792952082</v>
      </c>
      <c r="CG428" s="342">
        <v>19.303519195301391</v>
      </c>
      <c r="CH428" s="342">
        <v>20.127639396476042</v>
      </c>
      <c r="CI428" s="342">
        <v>20.951759597650693</v>
      </c>
      <c r="CJ428" s="342">
        <v>22.6</v>
      </c>
      <c r="CK428" s="342">
        <v>25.763558191605924</v>
      </c>
      <c r="CL428" s="342">
        <v>27.345337287408888</v>
      </c>
      <c r="CM428" s="342">
        <v>28.92711638321185</v>
      </c>
      <c r="CN428" s="342">
        <v>32.090674574817776</v>
      </c>
      <c r="CO428" s="342">
        <v>16.797619898323774</v>
      </c>
      <c r="CP428" s="342">
        <v>18.698413265549181</v>
      </c>
      <c r="CQ428" s="342">
        <v>19.648809949161887</v>
      </c>
      <c r="CR428" s="342">
        <v>20.599206632774589</v>
      </c>
      <c r="CS428" s="342">
        <v>22.5</v>
      </c>
      <c r="CT428" s="342">
        <v>25.862942111244955</v>
      </c>
      <c r="CU428" s="342">
        <v>27.544413166867436</v>
      </c>
      <c r="CV428" s="342">
        <v>29.22588422248991</v>
      </c>
      <c r="CW428" s="342">
        <v>32.588826333734865</v>
      </c>
      <c r="CY428" s="101">
        <f t="shared" si="591"/>
        <v>0</v>
      </c>
      <c r="CZ428" s="101">
        <f t="shared" si="592"/>
        <v>0</v>
      </c>
      <c r="DB428" s="101">
        <f t="shared" si="593"/>
        <v>0</v>
      </c>
      <c r="DD428" s="311">
        <f t="shared" si="594"/>
        <v>0</v>
      </c>
      <c r="DE428" s="311"/>
      <c r="DF428" s="101">
        <f t="shared" si="510"/>
        <v>0</v>
      </c>
      <c r="DG428" s="101">
        <f t="shared" si="511"/>
        <v>0</v>
      </c>
      <c r="DH428" s="101">
        <f t="shared" si="512"/>
        <v>0</v>
      </c>
      <c r="DI428" s="101">
        <f t="shared" si="513"/>
        <v>0</v>
      </c>
      <c r="DJ428" s="311">
        <f t="shared" si="514"/>
        <v>0</v>
      </c>
      <c r="DK428" s="311">
        <f t="shared" si="515"/>
        <v>0</v>
      </c>
      <c r="DL428" s="101">
        <f t="shared" si="516"/>
        <v>0</v>
      </c>
      <c r="DM428" s="101">
        <f t="shared" si="517"/>
        <v>0</v>
      </c>
      <c r="DN428" s="101">
        <f t="shared" si="518"/>
        <v>0</v>
      </c>
      <c r="DO428" s="101">
        <f t="shared" si="519"/>
        <v>0</v>
      </c>
      <c r="DP428" s="101">
        <f t="shared" si="520"/>
        <v>0</v>
      </c>
      <c r="DQ428" s="101">
        <f t="shared" si="521"/>
        <v>0</v>
      </c>
      <c r="DR428" s="101">
        <f t="shared" si="522"/>
        <v>0</v>
      </c>
      <c r="DS428" s="101">
        <f t="shared" si="523"/>
        <v>0</v>
      </c>
      <c r="DT428" s="101">
        <f t="shared" si="524"/>
        <v>0</v>
      </c>
      <c r="DU428" s="101">
        <f t="shared" si="525"/>
        <v>0</v>
      </c>
      <c r="DV428" s="101">
        <f t="shared" si="526"/>
        <v>0</v>
      </c>
      <c r="DW428" s="101">
        <f t="shared" si="527"/>
        <v>0</v>
      </c>
      <c r="DX428" s="311">
        <f t="shared" si="528"/>
        <v>0</v>
      </c>
      <c r="DY428" s="101">
        <f t="shared" si="529"/>
        <v>0</v>
      </c>
      <c r="DZ428" s="101">
        <f t="shared" si="530"/>
        <v>0</v>
      </c>
      <c r="EA428" s="101">
        <f t="shared" si="531"/>
        <v>0</v>
      </c>
      <c r="EB428" s="101">
        <f t="shared" si="532"/>
        <v>0</v>
      </c>
      <c r="EC428" s="101">
        <f t="shared" si="533"/>
        <v>0</v>
      </c>
      <c r="ED428" s="101">
        <f t="shared" si="534"/>
        <v>0</v>
      </c>
      <c r="EE428" s="101">
        <f t="shared" si="535"/>
        <v>0</v>
      </c>
      <c r="EF428" s="101">
        <f t="shared" si="536"/>
        <v>0</v>
      </c>
      <c r="EG428" s="101">
        <f t="shared" si="537"/>
        <v>0</v>
      </c>
      <c r="EH428" s="101">
        <f t="shared" si="538"/>
        <v>0</v>
      </c>
      <c r="EI428" s="101">
        <f t="shared" si="539"/>
        <v>0</v>
      </c>
      <c r="EJ428" s="101">
        <f t="shared" si="540"/>
        <v>0</v>
      </c>
      <c r="EK428" s="101">
        <f t="shared" si="541"/>
        <v>0</v>
      </c>
      <c r="EL428" s="101">
        <f t="shared" si="542"/>
        <v>0</v>
      </c>
      <c r="EM428" s="101">
        <f t="shared" si="543"/>
        <v>0</v>
      </c>
      <c r="EN428" s="101">
        <f t="shared" si="544"/>
        <v>0</v>
      </c>
      <c r="EO428" s="101">
        <f t="shared" si="545"/>
        <v>0</v>
      </c>
      <c r="EP428" s="101">
        <f t="shared" si="546"/>
        <v>0</v>
      </c>
      <c r="EQ428" s="101">
        <f t="shared" si="547"/>
        <v>0</v>
      </c>
    </row>
    <row r="429" spans="2:147" ht="21.75" customHeight="1" x14ac:dyDescent="0.45">
      <c r="B429" s="133" t="str">
        <f>IF(Data!B428&lt;&gt;"",Data!B428,"")</f>
        <v/>
      </c>
      <c r="C429" s="158" t="str">
        <f>IF(Data!C428&lt;&gt;"",Data!C428,"")</f>
        <v/>
      </c>
      <c r="D429" s="106" t="str">
        <f>IF(Data!D428&lt;&gt;"",Data!D428,"")</f>
        <v/>
      </c>
      <c r="E429" s="140">
        <f>IF(AND(I429=1,Data!T428=0),0,IF(I429=999,999,Data!T428))</f>
        <v>999</v>
      </c>
      <c r="F429" s="140" t="str">
        <f t="shared" si="548"/>
        <v/>
      </c>
      <c r="G429" s="140" t="str">
        <f>IF(Data!K428&lt;&gt;"",Data!K428,"")</f>
        <v/>
      </c>
      <c r="H429" s="141" t="str">
        <f>IF(Data!L428&lt;&gt;"",Data!L428,"")</f>
        <v/>
      </c>
      <c r="I429" s="63">
        <f>IF(Data!M428&lt;&gt;"",Data!M428,"")</f>
        <v>999</v>
      </c>
      <c r="J429" s="63">
        <f t="shared" si="549"/>
        <v>0</v>
      </c>
      <c r="L429" s="64" t="str">
        <f t="shared" si="550"/>
        <v/>
      </c>
      <c r="N429" s="63">
        <f t="shared" si="551"/>
        <v>0</v>
      </c>
      <c r="P429" s="64" t="str">
        <f t="shared" si="552"/>
        <v/>
      </c>
      <c r="R429" s="63">
        <f t="shared" si="553"/>
        <v>0</v>
      </c>
      <c r="S429" s="64" t="str">
        <f t="shared" si="554"/>
        <v/>
      </c>
      <c r="W429" s="310">
        <f t="shared" si="555"/>
        <v>999</v>
      </c>
      <c r="Y429" s="65">
        <f t="shared" si="556"/>
        <v>0</v>
      </c>
      <c r="Z429" s="65">
        <f t="shared" si="557"/>
        <v>0</v>
      </c>
      <c r="AA429" s="65">
        <f t="shared" si="558"/>
        <v>0</v>
      </c>
      <c r="AB429" s="65">
        <f t="shared" si="559"/>
        <v>0</v>
      </c>
      <c r="AC429" s="341">
        <f t="shared" si="560"/>
        <v>0</v>
      </c>
      <c r="AD429" s="65">
        <f t="shared" si="561"/>
        <v>0</v>
      </c>
      <c r="AE429" s="65">
        <f t="shared" si="562"/>
        <v>0</v>
      </c>
      <c r="AF429" s="65">
        <f t="shared" si="563"/>
        <v>0</v>
      </c>
      <c r="AG429" s="65">
        <f t="shared" si="564"/>
        <v>0</v>
      </c>
      <c r="AH429" s="65">
        <f t="shared" si="565"/>
        <v>0</v>
      </c>
      <c r="AI429" s="65">
        <f t="shared" si="566"/>
        <v>0</v>
      </c>
      <c r="AJ429" s="65">
        <f t="shared" si="567"/>
        <v>0</v>
      </c>
      <c r="AK429" s="65">
        <f t="shared" si="568"/>
        <v>0</v>
      </c>
      <c r="AL429" s="65">
        <f t="shared" si="569"/>
        <v>0</v>
      </c>
      <c r="AM429" s="65">
        <f t="shared" si="570"/>
        <v>0</v>
      </c>
      <c r="AN429" s="65">
        <f t="shared" si="571"/>
        <v>0</v>
      </c>
      <c r="AO429" s="65">
        <f t="shared" si="572"/>
        <v>0</v>
      </c>
      <c r="AP429" s="65">
        <f t="shared" si="573"/>
        <v>0</v>
      </c>
      <c r="AQ429" s="65">
        <f t="shared" si="574"/>
        <v>0</v>
      </c>
      <c r="AR429" s="65">
        <f t="shared" si="575"/>
        <v>0</v>
      </c>
      <c r="AS429" s="65">
        <f t="shared" si="576"/>
        <v>0</v>
      </c>
      <c r="AT429" s="65">
        <f t="shared" si="577"/>
        <v>0</v>
      </c>
      <c r="AU429" s="65">
        <f t="shared" si="578"/>
        <v>0</v>
      </c>
      <c r="AV429" s="65">
        <f t="shared" si="579"/>
        <v>0</v>
      </c>
      <c r="AW429" s="65">
        <f t="shared" si="580"/>
        <v>0</v>
      </c>
      <c r="AX429" s="65">
        <f t="shared" si="581"/>
        <v>0</v>
      </c>
      <c r="AY429" s="65">
        <f t="shared" si="582"/>
        <v>0</v>
      </c>
      <c r="AZ429" s="65">
        <f t="shared" si="583"/>
        <v>0</v>
      </c>
      <c r="BA429" s="65">
        <f t="shared" si="584"/>
        <v>0</v>
      </c>
      <c r="BB429" s="65">
        <f t="shared" si="585"/>
        <v>0</v>
      </c>
      <c r="BC429" s="65">
        <f t="shared" si="586"/>
        <v>0</v>
      </c>
      <c r="BD429" s="65">
        <f t="shared" si="587"/>
        <v>0</v>
      </c>
      <c r="BE429" s="65">
        <f t="shared" si="588"/>
        <v>0</v>
      </c>
      <c r="BF429" s="65">
        <f t="shared" si="589"/>
        <v>0</v>
      </c>
      <c r="BG429" s="65">
        <f t="shared" si="590"/>
        <v>0</v>
      </c>
      <c r="BI429" s="371">
        <v>2174</v>
      </c>
      <c r="BJ429" s="342">
        <v>29.251750750321566</v>
      </c>
      <c r="BK429" s="342">
        <v>34.834500500214375</v>
      </c>
      <c r="BL429" s="342">
        <v>37.625875375160781</v>
      </c>
      <c r="BM429" s="342">
        <v>40.417250250107188</v>
      </c>
      <c r="BN429" s="342">
        <v>46</v>
      </c>
      <c r="BO429" s="342">
        <v>52.592961609397221</v>
      </c>
      <c r="BP429" s="342">
        <v>55.889442414095832</v>
      </c>
      <c r="BQ429" s="342">
        <v>59.185923218794443</v>
      </c>
      <c r="BR429" s="342">
        <v>65.778884828191678</v>
      </c>
      <c r="BS429" s="65"/>
      <c r="BT429" s="371">
        <v>2174</v>
      </c>
      <c r="BU429" s="342">
        <v>140.18731497172257</v>
      </c>
      <c r="BV429" s="342">
        <v>145.29154331448171</v>
      </c>
      <c r="BW429" s="342">
        <v>147.84365748586129</v>
      </c>
      <c r="BX429" s="342">
        <v>150.39577165724086</v>
      </c>
      <c r="BY429" s="342">
        <v>155.5</v>
      </c>
      <c r="BZ429" s="342">
        <v>160.50036907029616</v>
      </c>
      <c r="CA429" s="342">
        <v>163.00055360544422</v>
      </c>
      <c r="CB429" s="342">
        <v>165.50073814059232</v>
      </c>
      <c r="CC429" s="342">
        <v>170.50110721088848</v>
      </c>
      <c r="CE429" s="385">
        <v>122</v>
      </c>
      <c r="CF429" s="342">
        <v>17.755278792952083</v>
      </c>
      <c r="CG429" s="342">
        <v>19.403519195301389</v>
      </c>
      <c r="CH429" s="342">
        <v>20.227639396476043</v>
      </c>
      <c r="CI429" s="342">
        <v>21.051759597650694</v>
      </c>
      <c r="CJ429" s="342">
        <v>22.7</v>
      </c>
      <c r="CK429" s="342">
        <v>25.890142714224464</v>
      </c>
      <c r="CL429" s="342">
        <v>27.485214071336696</v>
      </c>
      <c r="CM429" s="342">
        <v>29.080285428448924</v>
      </c>
      <c r="CN429" s="342">
        <v>32.270428142673389</v>
      </c>
      <c r="CO429" s="342">
        <v>16.857743114395966</v>
      </c>
      <c r="CP429" s="342">
        <v>18.771828742930644</v>
      </c>
      <c r="CQ429" s="342">
        <v>19.728871557197984</v>
      </c>
      <c r="CR429" s="342">
        <v>20.685914371465323</v>
      </c>
      <c r="CS429" s="342">
        <v>22.6</v>
      </c>
      <c r="CT429" s="342">
        <v>26.002818895172762</v>
      </c>
      <c r="CU429" s="342">
        <v>27.704228342759144</v>
      </c>
      <c r="CV429" s="342">
        <v>29.405637790345523</v>
      </c>
      <c r="CW429" s="342">
        <v>32.80845668551828</v>
      </c>
      <c r="CY429" s="101">
        <f t="shared" si="591"/>
        <v>0</v>
      </c>
      <c r="CZ429" s="101">
        <f t="shared" si="592"/>
        <v>0</v>
      </c>
      <c r="DB429" s="101">
        <f t="shared" si="593"/>
        <v>0</v>
      </c>
      <c r="DD429" s="311">
        <f t="shared" si="594"/>
        <v>0</v>
      </c>
      <c r="DE429" s="311"/>
      <c r="DF429" s="101">
        <f t="shared" si="510"/>
        <v>0</v>
      </c>
      <c r="DG429" s="101">
        <f t="shared" si="511"/>
        <v>0</v>
      </c>
      <c r="DH429" s="101">
        <f t="shared" si="512"/>
        <v>0</v>
      </c>
      <c r="DI429" s="101">
        <f t="shared" si="513"/>
        <v>0</v>
      </c>
      <c r="DJ429" s="311">
        <f t="shared" si="514"/>
        <v>0</v>
      </c>
      <c r="DK429" s="311">
        <f t="shared" si="515"/>
        <v>0</v>
      </c>
      <c r="DL429" s="101">
        <f t="shared" si="516"/>
        <v>0</v>
      </c>
      <c r="DM429" s="101">
        <f t="shared" si="517"/>
        <v>0</v>
      </c>
      <c r="DN429" s="101">
        <f t="shared" si="518"/>
        <v>0</v>
      </c>
      <c r="DO429" s="101">
        <f t="shared" si="519"/>
        <v>0</v>
      </c>
      <c r="DP429" s="101">
        <f t="shared" si="520"/>
        <v>0</v>
      </c>
      <c r="DQ429" s="101">
        <f t="shared" si="521"/>
        <v>0</v>
      </c>
      <c r="DR429" s="101">
        <f t="shared" si="522"/>
        <v>0</v>
      </c>
      <c r="DS429" s="101">
        <f t="shared" si="523"/>
        <v>0</v>
      </c>
      <c r="DT429" s="101">
        <f t="shared" si="524"/>
        <v>0</v>
      </c>
      <c r="DU429" s="101">
        <f t="shared" si="525"/>
        <v>0</v>
      </c>
      <c r="DV429" s="101">
        <f t="shared" si="526"/>
        <v>0</v>
      </c>
      <c r="DW429" s="101">
        <f t="shared" si="527"/>
        <v>0</v>
      </c>
      <c r="DX429" s="311">
        <f t="shared" si="528"/>
        <v>0</v>
      </c>
      <c r="DY429" s="101">
        <f t="shared" si="529"/>
        <v>0</v>
      </c>
      <c r="DZ429" s="101">
        <f t="shared" si="530"/>
        <v>0</v>
      </c>
      <c r="EA429" s="101">
        <f t="shared" si="531"/>
        <v>0</v>
      </c>
      <c r="EB429" s="101">
        <f t="shared" si="532"/>
        <v>0</v>
      </c>
      <c r="EC429" s="101">
        <f t="shared" si="533"/>
        <v>0</v>
      </c>
      <c r="ED429" s="101">
        <f t="shared" si="534"/>
        <v>0</v>
      </c>
      <c r="EE429" s="101">
        <f t="shared" si="535"/>
        <v>0</v>
      </c>
      <c r="EF429" s="101">
        <f t="shared" si="536"/>
        <v>0</v>
      </c>
      <c r="EG429" s="101">
        <f t="shared" si="537"/>
        <v>0</v>
      </c>
      <c r="EH429" s="101">
        <f t="shared" si="538"/>
        <v>0</v>
      </c>
      <c r="EI429" s="101">
        <f t="shared" si="539"/>
        <v>0</v>
      </c>
      <c r="EJ429" s="101">
        <f t="shared" si="540"/>
        <v>0</v>
      </c>
      <c r="EK429" s="101">
        <f t="shared" si="541"/>
        <v>0</v>
      </c>
      <c r="EL429" s="101">
        <f t="shared" si="542"/>
        <v>0</v>
      </c>
      <c r="EM429" s="101">
        <f t="shared" si="543"/>
        <v>0</v>
      </c>
      <c r="EN429" s="101">
        <f t="shared" si="544"/>
        <v>0</v>
      </c>
      <c r="EO429" s="101">
        <f t="shared" si="545"/>
        <v>0</v>
      </c>
      <c r="EP429" s="101">
        <f t="shared" si="546"/>
        <v>0</v>
      </c>
      <c r="EQ429" s="101">
        <f t="shared" si="547"/>
        <v>0</v>
      </c>
    </row>
    <row r="430" spans="2:147" ht="21.75" customHeight="1" x14ac:dyDescent="0.45">
      <c r="B430" s="133" t="str">
        <f>IF(Data!B429&lt;&gt;"",Data!B429,"")</f>
        <v/>
      </c>
      <c r="C430" s="158" t="str">
        <f>IF(Data!C429&lt;&gt;"",Data!C429,"")</f>
        <v/>
      </c>
      <c r="D430" s="106" t="str">
        <f>IF(Data!D429&lt;&gt;"",Data!D429,"")</f>
        <v/>
      </c>
      <c r="E430" s="140">
        <f>IF(AND(I430=1,Data!T429=0),0,IF(I430=999,999,Data!T429))</f>
        <v>999</v>
      </c>
      <c r="F430" s="140" t="str">
        <f t="shared" si="548"/>
        <v/>
      </c>
      <c r="G430" s="140" t="str">
        <f>IF(Data!K429&lt;&gt;"",Data!K429,"")</f>
        <v/>
      </c>
      <c r="H430" s="141" t="str">
        <f>IF(Data!L429&lt;&gt;"",Data!L429,"")</f>
        <v/>
      </c>
      <c r="I430" s="63">
        <f>IF(Data!M429&lt;&gt;"",Data!M429,"")</f>
        <v>999</v>
      </c>
      <c r="J430" s="63">
        <f t="shared" si="549"/>
        <v>0</v>
      </c>
      <c r="L430" s="64" t="str">
        <f t="shared" si="550"/>
        <v/>
      </c>
      <c r="N430" s="63">
        <f t="shared" si="551"/>
        <v>0</v>
      </c>
      <c r="P430" s="64" t="str">
        <f t="shared" si="552"/>
        <v/>
      </c>
      <c r="R430" s="63">
        <f t="shared" si="553"/>
        <v>0</v>
      </c>
      <c r="S430" s="64" t="str">
        <f t="shared" si="554"/>
        <v/>
      </c>
      <c r="W430" s="310">
        <f t="shared" si="555"/>
        <v>999</v>
      </c>
      <c r="Y430" s="65">
        <f t="shared" si="556"/>
        <v>0</v>
      </c>
      <c r="Z430" s="65">
        <f t="shared" si="557"/>
        <v>0</v>
      </c>
      <c r="AA430" s="65">
        <f t="shared" si="558"/>
        <v>0</v>
      </c>
      <c r="AB430" s="65">
        <f t="shared" si="559"/>
        <v>0</v>
      </c>
      <c r="AC430" s="341">
        <f t="shared" si="560"/>
        <v>0</v>
      </c>
      <c r="AD430" s="65">
        <f t="shared" si="561"/>
        <v>0</v>
      </c>
      <c r="AE430" s="65">
        <f t="shared" si="562"/>
        <v>0</v>
      </c>
      <c r="AF430" s="65">
        <f t="shared" si="563"/>
        <v>0</v>
      </c>
      <c r="AG430" s="65">
        <f t="shared" si="564"/>
        <v>0</v>
      </c>
      <c r="AH430" s="65">
        <f t="shared" si="565"/>
        <v>0</v>
      </c>
      <c r="AI430" s="65">
        <f t="shared" si="566"/>
        <v>0</v>
      </c>
      <c r="AJ430" s="65">
        <f t="shared" si="567"/>
        <v>0</v>
      </c>
      <c r="AK430" s="65">
        <f t="shared" si="568"/>
        <v>0</v>
      </c>
      <c r="AL430" s="65">
        <f t="shared" si="569"/>
        <v>0</v>
      </c>
      <c r="AM430" s="65">
        <f t="shared" si="570"/>
        <v>0</v>
      </c>
      <c r="AN430" s="65">
        <f t="shared" si="571"/>
        <v>0</v>
      </c>
      <c r="AO430" s="65">
        <f t="shared" si="572"/>
        <v>0</v>
      </c>
      <c r="AP430" s="65">
        <f t="shared" si="573"/>
        <v>0</v>
      </c>
      <c r="AQ430" s="65">
        <f t="shared" si="574"/>
        <v>0</v>
      </c>
      <c r="AR430" s="65">
        <f t="shared" si="575"/>
        <v>0</v>
      </c>
      <c r="AS430" s="65">
        <f t="shared" si="576"/>
        <v>0</v>
      </c>
      <c r="AT430" s="65">
        <f t="shared" si="577"/>
        <v>0</v>
      </c>
      <c r="AU430" s="65">
        <f t="shared" si="578"/>
        <v>0</v>
      </c>
      <c r="AV430" s="65">
        <f t="shared" si="579"/>
        <v>0</v>
      </c>
      <c r="AW430" s="65">
        <f t="shared" si="580"/>
        <v>0</v>
      </c>
      <c r="AX430" s="65">
        <f t="shared" si="581"/>
        <v>0</v>
      </c>
      <c r="AY430" s="65">
        <f t="shared" si="582"/>
        <v>0</v>
      </c>
      <c r="AZ430" s="65">
        <f t="shared" si="583"/>
        <v>0</v>
      </c>
      <c r="BA430" s="65">
        <f t="shared" si="584"/>
        <v>0</v>
      </c>
      <c r="BB430" s="65">
        <f t="shared" si="585"/>
        <v>0</v>
      </c>
      <c r="BC430" s="65">
        <f t="shared" si="586"/>
        <v>0</v>
      </c>
      <c r="BD430" s="65">
        <f t="shared" si="587"/>
        <v>0</v>
      </c>
      <c r="BE430" s="65">
        <f t="shared" si="588"/>
        <v>0</v>
      </c>
      <c r="BF430" s="65">
        <f t="shared" si="589"/>
        <v>0</v>
      </c>
      <c r="BG430" s="65">
        <f t="shared" si="590"/>
        <v>0</v>
      </c>
      <c r="BI430" s="371">
        <v>2175</v>
      </c>
      <c r="BJ430" s="342">
        <v>29.511257886032794</v>
      </c>
      <c r="BK430" s="342">
        <v>35.04083859068853</v>
      </c>
      <c r="BL430" s="342">
        <v>37.805628943016401</v>
      </c>
      <c r="BM430" s="342">
        <v>40.570419295344266</v>
      </c>
      <c r="BN430" s="342">
        <v>46.1</v>
      </c>
      <c r="BO430" s="342">
        <v>52.692961609397223</v>
      </c>
      <c r="BP430" s="342">
        <v>55.989442414095834</v>
      </c>
      <c r="BQ430" s="342">
        <v>59.285923218794451</v>
      </c>
      <c r="BR430" s="342">
        <v>65.878884828191673</v>
      </c>
      <c r="BS430" s="65"/>
      <c r="BT430" s="371">
        <v>2175</v>
      </c>
      <c r="BU430" s="342">
        <v>140.28731497172259</v>
      </c>
      <c r="BV430" s="342">
        <v>145.39154331448171</v>
      </c>
      <c r="BW430" s="342">
        <v>147.94365748586128</v>
      </c>
      <c r="BX430" s="342">
        <v>150.49577165724085</v>
      </c>
      <c r="BY430" s="342">
        <v>155.6</v>
      </c>
      <c r="BZ430" s="342">
        <v>160.59412990887546</v>
      </c>
      <c r="CA430" s="342">
        <v>163.09119486331321</v>
      </c>
      <c r="CB430" s="342">
        <v>165.58825981775092</v>
      </c>
      <c r="CC430" s="342">
        <v>170.58238972662642</v>
      </c>
      <c r="CE430" s="385">
        <v>122.25</v>
      </c>
      <c r="CF430" s="342">
        <v>17.815402009024275</v>
      </c>
      <c r="CG430" s="342">
        <v>19.476934672682852</v>
      </c>
      <c r="CH430" s="342">
        <v>20.30770100451214</v>
      </c>
      <c r="CI430" s="342">
        <v>21.138467336341424</v>
      </c>
      <c r="CJ430" s="342">
        <v>22.8</v>
      </c>
      <c r="CK430" s="342">
        <v>26.016727236843003</v>
      </c>
      <c r="CL430" s="342">
        <v>27.625090855264503</v>
      </c>
      <c r="CM430" s="342">
        <v>29.233454473685999</v>
      </c>
      <c r="CN430" s="342">
        <v>32.450181710528994</v>
      </c>
      <c r="CO430" s="342">
        <v>16.917866330468161</v>
      </c>
      <c r="CP430" s="342">
        <v>18.845244220312107</v>
      </c>
      <c r="CQ430" s="342">
        <v>19.80893316523408</v>
      </c>
      <c r="CR430" s="342">
        <v>20.772622110156053</v>
      </c>
      <c r="CS430" s="342">
        <v>22.7</v>
      </c>
      <c r="CT430" s="342">
        <v>26.155987940409837</v>
      </c>
      <c r="CU430" s="342">
        <v>27.883981910614754</v>
      </c>
      <c r="CV430" s="342">
        <v>29.611975880819671</v>
      </c>
      <c r="CW430" s="342">
        <v>33.067963821229505</v>
      </c>
      <c r="CY430" s="101">
        <f t="shared" si="591"/>
        <v>0</v>
      </c>
      <c r="CZ430" s="101">
        <f t="shared" si="592"/>
        <v>0</v>
      </c>
      <c r="DB430" s="101">
        <f t="shared" si="593"/>
        <v>0</v>
      </c>
      <c r="DD430" s="311">
        <f t="shared" si="594"/>
        <v>0</v>
      </c>
      <c r="DE430" s="311"/>
      <c r="DF430" s="101">
        <f t="shared" si="510"/>
        <v>0</v>
      </c>
      <c r="DG430" s="101">
        <f t="shared" si="511"/>
        <v>0</v>
      </c>
      <c r="DH430" s="101">
        <f t="shared" si="512"/>
        <v>0</v>
      </c>
      <c r="DI430" s="101">
        <f t="shared" si="513"/>
        <v>0</v>
      </c>
      <c r="DJ430" s="311">
        <f t="shared" si="514"/>
        <v>0</v>
      </c>
      <c r="DK430" s="311">
        <f t="shared" si="515"/>
        <v>0</v>
      </c>
      <c r="DL430" s="101">
        <f t="shared" si="516"/>
        <v>0</v>
      </c>
      <c r="DM430" s="101">
        <f t="shared" si="517"/>
        <v>0</v>
      </c>
      <c r="DN430" s="101">
        <f t="shared" si="518"/>
        <v>0</v>
      </c>
      <c r="DO430" s="101">
        <f t="shared" si="519"/>
        <v>0</v>
      </c>
      <c r="DP430" s="101">
        <f t="shared" si="520"/>
        <v>0</v>
      </c>
      <c r="DQ430" s="101">
        <f t="shared" si="521"/>
        <v>0</v>
      </c>
      <c r="DR430" s="101">
        <f t="shared" si="522"/>
        <v>0</v>
      </c>
      <c r="DS430" s="101">
        <f t="shared" si="523"/>
        <v>0</v>
      </c>
      <c r="DT430" s="101">
        <f t="shared" si="524"/>
        <v>0</v>
      </c>
      <c r="DU430" s="101">
        <f t="shared" si="525"/>
        <v>0</v>
      </c>
      <c r="DV430" s="101">
        <f t="shared" si="526"/>
        <v>0</v>
      </c>
      <c r="DW430" s="101">
        <f t="shared" si="527"/>
        <v>0</v>
      </c>
      <c r="DX430" s="311">
        <f t="shared" si="528"/>
        <v>0</v>
      </c>
      <c r="DY430" s="101">
        <f t="shared" si="529"/>
        <v>0</v>
      </c>
      <c r="DZ430" s="101">
        <f t="shared" si="530"/>
        <v>0</v>
      </c>
      <c r="EA430" s="101">
        <f t="shared" si="531"/>
        <v>0</v>
      </c>
      <c r="EB430" s="101">
        <f t="shared" si="532"/>
        <v>0</v>
      </c>
      <c r="EC430" s="101">
        <f t="shared" si="533"/>
        <v>0</v>
      </c>
      <c r="ED430" s="101">
        <f t="shared" si="534"/>
        <v>0</v>
      </c>
      <c r="EE430" s="101">
        <f t="shared" si="535"/>
        <v>0</v>
      </c>
      <c r="EF430" s="101">
        <f t="shared" si="536"/>
        <v>0</v>
      </c>
      <c r="EG430" s="101">
        <f t="shared" si="537"/>
        <v>0</v>
      </c>
      <c r="EH430" s="101">
        <f t="shared" si="538"/>
        <v>0</v>
      </c>
      <c r="EI430" s="101">
        <f t="shared" si="539"/>
        <v>0</v>
      </c>
      <c r="EJ430" s="101">
        <f t="shared" si="540"/>
        <v>0</v>
      </c>
      <c r="EK430" s="101">
        <f t="shared" si="541"/>
        <v>0</v>
      </c>
      <c r="EL430" s="101">
        <f t="shared" si="542"/>
        <v>0</v>
      </c>
      <c r="EM430" s="101">
        <f t="shared" si="543"/>
        <v>0</v>
      </c>
      <c r="EN430" s="101">
        <f t="shared" si="544"/>
        <v>0</v>
      </c>
      <c r="EO430" s="101">
        <f t="shared" si="545"/>
        <v>0</v>
      </c>
      <c r="EP430" s="101">
        <f t="shared" si="546"/>
        <v>0</v>
      </c>
      <c r="EQ430" s="101">
        <f t="shared" si="547"/>
        <v>0</v>
      </c>
    </row>
    <row r="431" spans="2:147" ht="21.75" customHeight="1" x14ac:dyDescent="0.45">
      <c r="B431" s="133" t="str">
        <f>IF(Data!B430&lt;&gt;"",Data!B430,"")</f>
        <v/>
      </c>
      <c r="C431" s="158" t="str">
        <f>IF(Data!C430&lt;&gt;"",Data!C430,"")</f>
        <v/>
      </c>
      <c r="D431" s="106" t="str">
        <f>IF(Data!D430&lt;&gt;"",Data!D430,"")</f>
        <v/>
      </c>
      <c r="E431" s="140">
        <f>IF(AND(I431=1,Data!T430=0),0,IF(I431=999,999,Data!T430))</f>
        <v>999</v>
      </c>
      <c r="F431" s="140" t="str">
        <f t="shared" si="548"/>
        <v/>
      </c>
      <c r="G431" s="140" t="str">
        <f>IF(Data!K430&lt;&gt;"",Data!K430,"")</f>
        <v/>
      </c>
      <c r="H431" s="141" t="str">
        <f>IF(Data!L430&lt;&gt;"",Data!L430,"")</f>
        <v/>
      </c>
      <c r="I431" s="63">
        <f>IF(Data!M430&lt;&gt;"",Data!M430,"")</f>
        <v>999</v>
      </c>
      <c r="J431" s="63">
        <f t="shared" si="549"/>
        <v>0</v>
      </c>
      <c r="L431" s="64" t="str">
        <f t="shared" si="550"/>
        <v/>
      </c>
      <c r="N431" s="63">
        <f t="shared" si="551"/>
        <v>0</v>
      </c>
      <c r="P431" s="64" t="str">
        <f t="shared" si="552"/>
        <v/>
      </c>
      <c r="R431" s="63">
        <f t="shared" si="553"/>
        <v>0</v>
      </c>
      <c r="S431" s="64" t="str">
        <f t="shared" si="554"/>
        <v/>
      </c>
      <c r="W431" s="310">
        <f t="shared" si="555"/>
        <v>999</v>
      </c>
      <c r="Y431" s="65">
        <f t="shared" si="556"/>
        <v>0</v>
      </c>
      <c r="Z431" s="65">
        <f t="shared" si="557"/>
        <v>0</v>
      </c>
      <c r="AA431" s="65">
        <f t="shared" si="558"/>
        <v>0</v>
      </c>
      <c r="AB431" s="65">
        <f t="shared" si="559"/>
        <v>0</v>
      </c>
      <c r="AC431" s="341">
        <f t="shared" si="560"/>
        <v>0</v>
      </c>
      <c r="AD431" s="65">
        <f t="shared" si="561"/>
        <v>0</v>
      </c>
      <c r="AE431" s="65">
        <f t="shared" si="562"/>
        <v>0</v>
      </c>
      <c r="AF431" s="65">
        <f t="shared" si="563"/>
        <v>0</v>
      </c>
      <c r="AG431" s="65">
        <f t="shared" si="564"/>
        <v>0</v>
      </c>
      <c r="AH431" s="65">
        <f t="shared" si="565"/>
        <v>0</v>
      </c>
      <c r="AI431" s="65">
        <f t="shared" si="566"/>
        <v>0</v>
      </c>
      <c r="AJ431" s="65">
        <f t="shared" si="567"/>
        <v>0</v>
      </c>
      <c r="AK431" s="65">
        <f t="shared" si="568"/>
        <v>0</v>
      </c>
      <c r="AL431" s="65">
        <f t="shared" si="569"/>
        <v>0</v>
      </c>
      <c r="AM431" s="65">
        <f t="shared" si="570"/>
        <v>0</v>
      </c>
      <c r="AN431" s="65">
        <f t="shared" si="571"/>
        <v>0</v>
      </c>
      <c r="AO431" s="65">
        <f t="shared" si="572"/>
        <v>0</v>
      </c>
      <c r="AP431" s="65">
        <f t="shared" si="573"/>
        <v>0</v>
      </c>
      <c r="AQ431" s="65">
        <f t="shared" si="574"/>
        <v>0</v>
      </c>
      <c r="AR431" s="65">
        <f t="shared" si="575"/>
        <v>0</v>
      </c>
      <c r="AS431" s="65">
        <f t="shared" si="576"/>
        <v>0</v>
      </c>
      <c r="AT431" s="65">
        <f t="shared" si="577"/>
        <v>0</v>
      </c>
      <c r="AU431" s="65">
        <f t="shared" si="578"/>
        <v>0</v>
      </c>
      <c r="AV431" s="65">
        <f t="shared" si="579"/>
        <v>0</v>
      </c>
      <c r="AW431" s="65">
        <f t="shared" si="580"/>
        <v>0</v>
      </c>
      <c r="AX431" s="65">
        <f t="shared" si="581"/>
        <v>0</v>
      </c>
      <c r="AY431" s="65">
        <f t="shared" si="582"/>
        <v>0</v>
      </c>
      <c r="AZ431" s="65">
        <f t="shared" si="583"/>
        <v>0</v>
      </c>
      <c r="BA431" s="65">
        <f t="shared" si="584"/>
        <v>0</v>
      </c>
      <c r="BB431" s="65">
        <f t="shared" si="585"/>
        <v>0</v>
      </c>
      <c r="BC431" s="65">
        <f t="shared" si="586"/>
        <v>0</v>
      </c>
      <c r="BD431" s="65">
        <f t="shared" si="587"/>
        <v>0</v>
      </c>
      <c r="BE431" s="65">
        <f t="shared" si="588"/>
        <v>0</v>
      </c>
      <c r="BF431" s="65">
        <f t="shared" si="589"/>
        <v>0</v>
      </c>
      <c r="BG431" s="65">
        <f t="shared" si="590"/>
        <v>0</v>
      </c>
      <c r="BI431" s="371">
        <v>2176</v>
      </c>
      <c r="BJ431" s="342">
        <v>29.770765021744008</v>
      </c>
      <c r="BK431" s="342">
        <v>35.247176681162671</v>
      </c>
      <c r="BL431" s="342">
        <v>37.985382510872</v>
      </c>
      <c r="BM431" s="342">
        <v>40.723588340581337</v>
      </c>
      <c r="BN431" s="342">
        <v>46.2</v>
      </c>
      <c r="BO431" s="342">
        <v>52.792961609397224</v>
      </c>
      <c r="BP431" s="342">
        <v>56.089442414095835</v>
      </c>
      <c r="BQ431" s="342">
        <v>59.385923218794446</v>
      </c>
      <c r="BR431" s="342">
        <v>65.978884828191667</v>
      </c>
      <c r="BS431" s="65"/>
      <c r="BT431" s="371">
        <v>2176</v>
      </c>
      <c r="BU431" s="342">
        <v>140.38731497172256</v>
      </c>
      <c r="BV431" s="342">
        <v>145.4915433144817</v>
      </c>
      <c r="BW431" s="342">
        <v>148.04365748586127</v>
      </c>
      <c r="BX431" s="342">
        <v>150.59577165724085</v>
      </c>
      <c r="BY431" s="342">
        <v>155.69999999999999</v>
      </c>
      <c r="BZ431" s="342">
        <v>160.64472120704792</v>
      </c>
      <c r="CA431" s="342">
        <v>163.1170818105719</v>
      </c>
      <c r="CB431" s="342">
        <v>165.58944241409583</v>
      </c>
      <c r="CC431" s="342">
        <v>170.53416362114376</v>
      </c>
      <c r="CE431" s="385">
        <v>122.5</v>
      </c>
      <c r="CF431" s="342">
        <v>17.875525225096467</v>
      </c>
      <c r="CG431" s="342">
        <v>19.550350150064311</v>
      </c>
      <c r="CH431" s="342">
        <v>20.387762612548237</v>
      </c>
      <c r="CI431" s="342">
        <v>21.225175075032155</v>
      </c>
      <c r="CJ431" s="342">
        <v>22.9</v>
      </c>
      <c r="CK431" s="342">
        <v>26.14331175946154</v>
      </c>
      <c r="CL431" s="342">
        <v>27.764967639192307</v>
      </c>
      <c r="CM431" s="342">
        <v>29.386623518923074</v>
      </c>
      <c r="CN431" s="342">
        <v>32.629935278384607</v>
      </c>
      <c r="CO431" s="342">
        <v>16.977989546540357</v>
      </c>
      <c r="CP431" s="342">
        <v>18.91865969769357</v>
      </c>
      <c r="CQ431" s="342">
        <v>19.888994773270177</v>
      </c>
      <c r="CR431" s="342">
        <v>20.859329848846784</v>
      </c>
      <c r="CS431" s="342">
        <v>22.8</v>
      </c>
      <c r="CT431" s="342">
        <v>26.309156985646908</v>
      </c>
      <c r="CU431" s="342">
        <v>28.063735478470363</v>
      </c>
      <c r="CV431" s="342">
        <v>29.818313971293819</v>
      </c>
      <c r="CW431" s="342">
        <v>33.327470956940729</v>
      </c>
      <c r="CY431" s="101">
        <f t="shared" si="591"/>
        <v>0</v>
      </c>
      <c r="CZ431" s="101">
        <f t="shared" si="592"/>
        <v>0</v>
      </c>
      <c r="DB431" s="101">
        <f t="shared" si="593"/>
        <v>0</v>
      </c>
      <c r="DD431" s="311">
        <f t="shared" si="594"/>
        <v>0</v>
      </c>
      <c r="DE431" s="311"/>
      <c r="DF431" s="101">
        <f t="shared" si="510"/>
        <v>0</v>
      </c>
      <c r="DG431" s="101">
        <f t="shared" si="511"/>
        <v>0</v>
      </c>
      <c r="DH431" s="101">
        <f t="shared" si="512"/>
        <v>0</v>
      </c>
      <c r="DI431" s="101">
        <f t="shared" si="513"/>
        <v>0</v>
      </c>
      <c r="DJ431" s="311">
        <f t="shared" si="514"/>
        <v>0</v>
      </c>
      <c r="DK431" s="311">
        <f t="shared" si="515"/>
        <v>0</v>
      </c>
      <c r="DL431" s="101">
        <f t="shared" si="516"/>
        <v>0</v>
      </c>
      <c r="DM431" s="101">
        <f t="shared" si="517"/>
        <v>0</v>
      </c>
      <c r="DN431" s="101">
        <f t="shared" si="518"/>
        <v>0</v>
      </c>
      <c r="DO431" s="101">
        <f t="shared" si="519"/>
        <v>0</v>
      </c>
      <c r="DP431" s="101">
        <f t="shared" si="520"/>
        <v>0</v>
      </c>
      <c r="DQ431" s="101">
        <f t="shared" si="521"/>
        <v>0</v>
      </c>
      <c r="DR431" s="101">
        <f t="shared" si="522"/>
        <v>0</v>
      </c>
      <c r="DS431" s="101">
        <f t="shared" si="523"/>
        <v>0</v>
      </c>
      <c r="DT431" s="101">
        <f t="shared" si="524"/>
        <v>0</v>
      </c>
      <c r="DU431" s="101">
        <f t="shared" si="525"/>
        <v>0</v>
      </c>
      <c r="DV431" s="101">
        <f t="shared" si="526"/>
        <v>0</v>
      </c>
      <c r="DW431" s="101">
        <f t="shared" si="527"/>
        <v>0</v>
      </c>
      <c r="DX431" s="311">
        <f t="shared" si="528"/>
        <v>0</v>
      </c>
      <c r="DY431" s="101">
        <f t="shared" si="529"/>
        <v>0</v>
      </c>
      <c r="DZ431" s="101">
        <f t="shared" si="530"/>
        <v>0</v>
      </c>
      <c r="EA431" s="101">
        <f t="shared" si="531"/>
        <v>0</v>
      </c>
      <c r="EB431" s="101">
        <f t="shared" si="532"/>
        <v>0</v>
      </c>
      <c r="EC431" s="101">
        <f t="shared" si="533"/>
        <v>0</v>
      </c>
      <c r="ED431" s="101">
        <f t="shared" si="534"/>
        <v>0</v>
      </c>
      <c r="EE431" s="101">
        <f t="shared" si="535"/>
        <v>0</v>
      </c>
      <c r="EF431" s="101">
        <f t="shared" si="536"/>
        <v>0</v>
      </c>
      <c r="EG431" s="101">
        <f t="shared" si="537"/>
        <v>0</v>
      </c>
      <c r="EH431" s="101">
        <f t="shared" si="538"/>
        <v>0</v>
      </c>
      <c r="EI431" s="101">
        <f t="shared" si="539"/>
        <v>0</v>
      </c>
      <c r="EJ431" s="101">
        <f t="shared" si="540"/>
        <v>0</v>
      </c>
      <c r="EK431" s="101">
        <f t="shared" si="541"/>
        <v>0</v>
      </c>
      <c r="EL431" s="101">
        <f t="shared" si="542"/>
        <v>0</v>
      </c>
      <c r="EM431" s="101">
        <f t="shared" si="543"/>
        <v>0</v>
      </c>
      <c r="EN431" s="101">
        <f t="shared" si="544"/>
        <v>0</v>
      </c>
      <c r="EO431" s="101">
        <f t="shared" si="545"/>
        <v>0</v>
      </c>
      <c r="EP431" s="101">
        <f t="shared" si="546"/>
        <v>0</v>
      </c>
      <c r="EQ431" s="101">
        <f t="shared" si="547"/>
        <v>0</v>
      </c>
    </row>
    <row r="432" spans="2:147" ht="21.75" customHeight="1" x14ac:dyDescent="0.45">
      <c r="B432" s="133" t="str">
        <f>IF(Data!B431&lt;&gt;"",Data!B431,"")</f>
        <v/>
      </c>
      <c r="C432" s="158" t="str">
        <f>IF(Data!C431&lt;&gt;"",Data!C431,"")</f>
        <v/>
      </c>
      <c r="D432" s="106" t="str">
        <f>IF(Data!D431&lt;&gt;"",Data!D431,"")</f>
        <v/>
      </c>
      <c r="E432" s="140">
        <f>IF(AND(I432=1,Data!T431=0),0,IF(I432=999,999,Data!T431))</f>
        <v>999</v>
      </c>
      <c r="F432" s="140" t="str">
        <f t="shared" si="548"/>
        <v/>
      </c>
      <c r="G432" s="140" t="str">
        <f>IF(Data!K431&lt;&gt;"",Data!K431,"")</f>
        <v/>
      </c>
      <c r="H432" s="141" t="str">
        <f>IF(Data!L431&lt;&gt;"",Data!L431,"")</f>
        <v/>
      </c>
      <c r="I432" s="63">
        <f>IF(Data!M431&lt;&gt;"",Data!M431,"")</f>
        <v>999</v>
      </c>
      <c r="J432" s="63">
        <f t="shared" si="549"/>
        <v>0</v>
      </c>
      <c r="L432" s="64" t="str">
        <f t="shared" si="550"/>
        <v/>
      </c>
      <c r="N432" s="63">
        <f t="shared" si="551"/>
        <v>0</v>
      </c>
      <c r="P432" s="64" t="str">
        <f t="shared" si="552"/>
        <v/>
      </c>
      <c r="R432" s="63">
        <f t="shared" si="553"/>
        <v>0</v>
      </c>
      <c r="S432" s="64" t="str">
        <f t="shared" si="554"/>
        <v/>
      </c>
      <c r="W432" s="310">
        <f t="shared" si="555"/>
        <v>999</v>
      </c>
      <c r="Y432" s="65">
        <f t="shared" si="556"/>
        <v>0</v>
      </c>
      <c r="Z432" s="65">
        <f t="shared" si="557"/>
        <v>0</v>
      </c>
      <c r="AA432" s="65">
        <f t="shared" si="558"/>
        <v>0</v>
      </c>
      <c r="AB432" s="65">
        <f t="shared" si="559"/>
        <v>0</v>
      </c>
      <c r="AC432" s="341">
        <f t="shared" si="560"/>
        <v>0</v>
      </c>
      <c r="AD432" s="65">
        <f t="shared" si="561"/>
        <v>0</v>
      </c>
      <c r="AE432" s="65">
        <f t="shared" si="562"/>
        <v>0</v>
      </c>
      <c r="AF432" s="65">
        <f t="shared" si="563"/>
        <v>0</v>
      </c>
      <c r="AG432" s="65">
        <f t="shared" si="564"/>
        <v>0</v>
      </c>
      <c r="AH432" s="65">
        <f t="shared" si="565"/>
        <v>0</v>
      </c>
      <c r="AI432" s="65">
        <f t="shared" si="566"/>
        <v>0</v>
      </c>
      <c r="AJ432" s="65">
        <f t="shared" si="567"/>
        <v>0</v>
      </c>
      <c r="AK432" s="65">
        <f t="shared" si="568"/>
        <v>0</v>
      </c>
      <c r="AL432" s="65">
        <f t="shared" si="569"/>
        <v>0</v>
      </c>
      <c r="AM432" s="65">
        <f t="shared" si="570"/>
        <v>0</v>
      </c>
      <c r="AN432" s="65">
        <f t="shared" si="571"/>
        <v>0</v>
      </c>
      <c r="AO432" s="65">
        <f t="shared" si="572"/>
        <v>0</v>
      </c>
      <c r="AP432" s="65">
        <f t="shared" si="573"/>
        <v>0</v>
      </c>
      <c r="AQ432" s="65">
        <f t="shared" si="574"/>
        <v>0</v>
      </c>
      <c r="AR432" s="65">
        <f t="shared" si="575"/>
        <v>0</v>
      </c>
      <c r="AS432" s="65">
        <f t="shared" si="576"/>
        <v>0</v>
      </c>
      <c r="AT432" s="65">
        <f t="shared" si="577"/>
        <v>0</v>
      </c>
      <c r="AU432" s="65">
        <f t="shared" si="578"/>
        <v>0</v>
      </c>
      <c r="AV432" s="65">
        <f t="shared" si="579"/>
        <v>0</v>
      </c>
      <c r="AW432" s="65">
        <f t="shared" si="580"/>
        <v>0</v>
      </c>
      <c r="AX432" s="65">
        <f t="shared" si="581"/>
        <v>0</v>
      </c>
      <c r="AY432" s="65">
        <f t="shared" si="582"/>
        <v>0</v>
      </c>
      <c r="AZ432" s="65">
        <f t="shared" si="583"/>
        <v>0</v>
      </c>
      <c r="BA432" s="65">
        <f t="shared" si="584"/>
        <v>0</v>
      </c>
      <c r="BB432" s="65">
        <f t="shared" si="585"/>
        <v>0</v>
      </c>
      <c r="BC432" s="65">
        <f t="shared" si="586"/>
        <v>0</v>
      </c>
      <c r="BD432" s="65">
        <f t="shared" si="587"/>
        <v>0</v>
      </c>
      <c r="BE432" s="65">
        <f t="shared" si="588"/>
        <v>0</v>
      </c>
      <c r="BF432" s="65">
        <f t="shared" si="589"/>
        <v>0</v>
      </c>
      <c r="BG432" s="65">
        <f t="shared" si="590"/>
        <v>0</v>
      </c>
      <c r="BI432" s="371">
        <v>2177</v>
      </c>
      <c r="BJ432" s="342">
        <v>29.811257886032791</v>
      </c>
      <c r="BK432" s="342">
        <v>35.340838590688527</v>
      </c>
      <c r="BL432" s="342">
        <v>38.105628943016399</v>
      </c>
      <c r="BM432" s="342">
        <v>40.870419295344263</v>
      </c>
      <c r="BN432" s="342">
        <v>46.4</v>
      </c>
      <c r="BO432" s="342">
        <v>52.93979256416015</v>
      </c>
      <c r="BP432" s="342">
        <v>56.209688846240226</v>
      </c>
      <c r="BQ432" s="342">
        <v>59.479585128320302</v>
      </c>
      <c r="BR432" s="342">
        <v>66.019377692480447</v>
      </c>
      <c r="BS432" s="65"/>
      <c r="BT432" s="371">
        <v>2177</v>
      </c>
      <c r="BU432" s="342">
        <v>140.48731497172255</v>
      </c>
      <c r="BV432" s="342">
        <v>145.5915433144817</v>
      </c>
      <c r="BW432" s="342">
        <v>148.1436574858613</v>
      </c>
      <c r="BX432" s="342">
        <v>150.69577165724087</v>
      </c>
      <c r="BY432" s="342">
        <v>155.80000000000001</v>
      </c>
      <c r="BZ432" s="342">
        <v>160.74472120704792</v>
      </c>
      <c r="CA432" s="342">
        <v>163.21708181057187</v>
      </c>
      <c r="CB432" s="342">
        <v>165.68944241409582</v>
      </c>
      <c r="CC432" s="342">
        <v>170.63416362114373</v>
      </c>
      <c r="CE432" s="385">
        <v>122.75</v>
      </c>
      <c r="CF432" s="342">
        <v>17.935648441168659</v>
      </c>
      <c r="CG432" s="342">
        <v>19.623765627445774</v>
      </c>
      <c r="CH432" s="342">
        <v>20.467824220584333</v>
      </c>
      <c r="CI432" s="342">
        <v>21.311882813722889</v>
      </c>
      <c r="CJ432" s="342">
        <v>23</v>
      </c>
      <c r="CK432" s="342">
        <v>26.269896282080076</v>
      </c>
      <c r="CL432" s="342">
        <v>27.90484442312011</v>
      </c>
      <c r="CM432" s="342">
        <v>29.539792564160148</v>
      </c>
      <c r="CN432" s="342">
        <v>32.809688846240221</v>
      </c>
      <c r="CO432" s="342">
        <v>17.038112762612549</v>
      </c>
      <c r="CP432" s="342">
        <v>18.992075175075033</v>
      </c>
      <c r="CQ432" s="342">
        <v>19.969056381306274</v>
      </c>
      <c r="CR432" s="342">
        <v>20.946037587537518</v>
      </c>
      <c r="CS432" s="342">
        <v>22.9</v>
      </c>
      <c r="CT432" s="342">
        <v>26.462326030883982</v>
      </c>
      <c r="CU432" s="342">
        <v>28.243489046325976</v>
      </c>
      <c r="CV432" s="342">
        <v>30.024652061767966</v>
      </c>
      <c r="CW432" s="342">
        <v>33.586978092651954</v>
      </c>
      <c r="CY432" s="101">
        <f t="shared" si="591"/>
        <v>0</v>
      </c>
      <c r="CZ432" s="101">
        <f t="shared" si="592"/>
        <v>0</v>
      </c>
      <c r="DB432" s="101">
        <f t="shared" si="593"/>
        <v>0</v>
      </c>
      <c r="DD432" s="311">
        <f t="shared" si="594"/>
        <v>0</v>
      </c>
      <c r="DE432" s="311"/>
      <c r="DF432" s="101">
        <f t="shared" si="510"/>
        <v>0</v>
      </c>
      <c r="DG432" s="101">
        <f t="shared" si="511"/>
        <v>0</v>
      </c>
      <c r="DH432" s="101">
        <f t="shared" si="512"/>
        <v>0</v>
      </c>
      <c r="DI432" s="101">
        <f t="shared" si="513"/>
        <v>0</v>
      </c>
      <c r="DJ432" s="311">
        <f t="shared" si="514"/>
        <v>0</v>
      </c>
      <c r="DK432" s="311">
        <f t="shared" si="515"/>
        <v>0</v>
      </c>
      <c r="DL432" s="101">
        <f t="shared" si="516"/>
        <v>0</v>
      </c>
      <c r="DM432" s="101">
        <f t="shared" si="517"/>
        <v>0</v>
      </c>
      <c r="DN432" s="101">
        <f t="shared" si="518"/>
        <v>0</v>
      </c>
      <c r="DO432" s="101">
        <f t="shared" si="519"/>
        <v>0</v>
      </c>
      <c r="DP432" s="101">
        <f t="shared" si="520"/>
        <v>0</v>
      </c>
      <c r="DQ432" s="101">
        <f t="shared" si="521"/>
        <v>0</v>
      </c>
      <c r="DR432" s="101">
        <f t="shared" si="522"/>
        <v>0</v>
      </c>
      <c r="DS432" s="101">
        <f t="shared" si="523"/>
        <v>0</v>
      </c>
      <c r="DT432" s="101">
        <f t="shared" si="524"/>
        <v>0</v>
      </c>
      <c r="DU432" s="101">
        <f t="shared" si="525"/>
        <v>0</v>
      </c>
      <c r="DV432" s="101">
        <f t="shared" si="526"/>
        <v>0</v>
      </c>
      <c r="DW432" s="101">
        <f t="shared" si="527"/>
        <v>0</v>
      </c>
      <c r="DX432" s="311">
        <f t="shared" si="528"/>
        <v>0</v>
      </c>
      <c r="DY432" s="101">
        <f t="shared" si="529"/>
        <v>0</v>
      </c>
      <c r="DZ432" s="101">
        <f t="shared" si="530"/>
        <v>0</v>
      </c>
      <c r="EA432" s="101">
        <f t="shared" si="531"/>
        <v>0</v>
      </c>
      <c r="EB432" s="101">
        <f t="shared" si="532"/>
        <v>0</v>
      </c>
      <c r="EC432" s="101">
        <f t="shared" si="533"/>
        <v>0</v>
      </c>
      <c r="ED432" s="101">
        <f t="shared" si="534"/>
        <v>0</v>
      </c>
      <c r="EE432" s="101">
        <f t="shared" si="535"/>
        <v>0</v>
      </c>
      <c r="EF432" s="101">
        <f t="shared" si="536"/>
        <v>0</v>
      </c>
      <c r="EG432" s="101">
        <f t="shared" si="537"/>
        <v>0</v>
      </c>
      <c r="EH432" s="101">
        <f t="shared" si="538"/>
        <v>0</v>
      </c>
      <c r="EI432" s="101">
        <f t="shared" si="539"/>
        <v>0</v>
      </c>
      <c r="EJ432" s="101">
        <f t="shared" si="540"/>
        <v>0</v>
      </c>
      <c r="EK432" s="101">
        <f t="shared" si="541"/>
        <v>0</v>
      </c>
      <c r="EL432" s="101">
        <f t="shared" si="542"/>
        <v>0</v>
      </c>
      <c r="EM432" s="101">
        <f t="shared" si="543"/>
        <v>0</v>
      </c>
      <c r="EN432" s="101">
        <f t="shared" si="544"/>
        <v>0</v>
      </c>
      <c r="EO432" s="101">
        <f t="shared" si="545"/>
        <v>0</v>
      </c>
      <c r="EP432" s="101">
        <f t="shared" si="546"/>
        <v>0</v>
      </c>
      <c r="EQ432" s="101">
        <f t="shared" si="547"/>
        <v>0</v>
      </c>
    </row>
    <row r="433" spans="2:147" ht="21.75" customHeight="1" x14ac:dyDescent="0.45">
      <c r="B433" s="133" t="str">
        <f>IF(Data!B432&lt;&gt;"",Data!B432,"")</f>
        <v/>
      </c>
      <c r="C433" s="158" t="str">
        <f>IF(Data!C432&lt;&gt;"",Data!C432,"")</f>
        <v/>
      </c>
      <c r="D433" s="106" t="str">
        <f>IF(Data!D432&lt;&gt;"",Data!D432,"")</f>
        <v/>
      </c>
      <c r="E433" s="140">
        <f>IF(AND(I433=1,Data!T432=0),0,IF(I433=999,999,Data!T432))</f>
        <v>999</v>
      </c>
      <c r="F433" s="140" t="str">
        <f t="shared" si="548"/>
        <v/>
      </c>
      <c r="G433" s="140" t="str">
        <f>IF(Data!K432&lt;&gt;"",Data!K432,"")</f>
        <v/>
      </c>
      <c r="H433" s="141" t="str">
        <f>IF(Data!L432&lt;&gt;"",Data!L432,"")</f>
        <v/>
      </c>
      <c r="I433" s="63">
        <f>IF(Data!M432&lt;&gt;"",Data!M432,"")</f>
        <v>999</v>
      </c>
      <c r="J433" s="63">
        <f t="shared" si="549"/>
        <v>0</v>
      </c>
      <c r="L433" s="64" t="str">
        <f t="shared" si="550"/>
        <v/>
      </c>
      <c r="N433" s="63">
        <f t="shared" si="551"/>
        <v>0</v>
      </c>
      <c r="P433" s="64" t="str">
        <f t="shared" si="552"/>
        <v/>
      </c>
      <c r="R433" s="63">
        <f t="shared" si="553"/>
        <v>0</v>
      </c>
      <c r="S433" s="64" t="str">
        <f t="shared" si="554"/>
        <v/>
      </c>
      <c r="W433" s="310">
        <f t="shared" si="555"/>
        <v>999</v>
      </c>
      <c r="Y433" s="65">
        <f t="shared" si="556"/>
        <v>0</v>
      </c>
      <c r="Z433" s="65">
        <f t="shared" si="557"/>
        <v>0</v>
      </c>
      <c r="AA433" s="65">
        <f t="shared" si="558"/>
        <v>0</v>
      </c>
      <c r="AB433" s="65">
        <f t="shared" si="559"/>
        <v>0</v>
      </c>
      <c r="AC433" s="341">
        <f t="shared" si="560"/>
        <v>0</v>
      </c>
      <c r="AD433" s="65">
        <f t="shared" si="561"/>
        <v>0</v>
      </c>
      <c r="AE433" s="65">
        <f t="shared" si="562"/>
        <v>0</v>
      </c>
      <c r="AF433" s="65">
        <f t="shared" si="563"/>
        <v>0</v>
      </c>
      <c r="AG433" s="65">
        <f t="shared" si="564"/>
        <v>0</v>
      </c>
      <c r="AH433" s="65">
        <f t="shared" si="565"/>
        <v>0</v>
      </c>
      <c r="AI433" s="65">
        <f t="shared" si="566"/>
        <v>0</v>
      </c>
      <c r="AJ433" s="65">
        <f t="shared" si="567"/>
        <v>0</v>
      </c>
      <c r="AK433" s="65">
        <f t="shared" si="568"/>
        <v>0</v>
      </c>
      <c r="AL433" s="65">
        <f t="shared" si="569"/>
        <v>0</v>
      </c>
      <c r="AM433" s="65">
        <f t="shared" si="570"/>
        <v>0</v>
      </c>
      <c r="AN433" s="65">
        <f t="shared" si="571"/>
        <v>0</v>
      </c>
      <c r="AO433" s="65">
        <f t="shared" si="572"/>
        <v>0</v>
      </c>
      <c r="AP433" s="65">
        <f t="shared" si="573"/>
        <v>0</v>
      </c>
      <c r="AQ433" s="65">
        <f t="shared" si="574"/>
        <v>0</v>
      </c>
      <c r="AR433" s="65">
        <f t="shared" si="575"/>
        <v>0</v>
      </c>
      <c r="AS433" s="65">
        <f t="shared" si="576"/>
        <v>0</v>
      </c>
      <c r="AT433" s="65">
        <f t="shared" si="577"/>
        <v>0</v>
      </c>
      <c r="AU433" s="65">
        <f t="shared" si="578"/>
        <v>0</v>
      </c>
      <c r="AV433" s="65">
        <f t="shared" si="579"/>
        <v>0</v>
      </c>
      <c r="AW433" s="65">
        <f t="shared" si="580"/>
        <v>0</v>
      </c>
      <c r="AX433" s="65">
        <f t="shared" si="581"/>
        <v>0</v>
      </c>
      <c r="AY433" s="65">
        <f t="shared" si="582"/>
        <v>0</v>
      </c>
      <c r="AZ433" s="65">
        <f t="shared" si="583"/>
        <v>0</v>
      </c>
      <c r="BA433" s="65">
        <f t="shared" si="584"/>
        <v>0</v>
      </c>
      <c r="BB433" s="65">
        <f t="shared" si="585"/>
        <v>0</v>
      </c>
      <c r="BC433" s="65">
        <f t="shared" si="586"/>
        <v>0</v>
      </c>
      <c r="BD433" s="65">
        <f t="shared" si="587"/>
        <v>0</v>
      </c>
      <c r="BE433" s="65">
        <f t="shared" si="588"/>
        <v>0</v>
      </c>
      <c r="BF433" s="65">
        <f t="shared" si="589"/>
        <v>0</v>
      </c>
      <c r="BG433" s="65">
        <f t="shared" si="590"/>
        <v>0</v>
      </c>
      <c r="BI433" s="371">
        <v>2178</v>
      </c>
      <c r="BJ433" s="342">
        <v>30.07076502174402</v>
      </c>
      <c r="BK433" s="342">
        <v>35.547176681162682</v>
      </c>
      <c r="BL433" s="342">
        <v>38.285382510872012</v>
      </c>
      <c r="BM433" s="342">
        <v>41.023588340581341</v>
      </c>
      <c r="BN433" s="342">
        <v>46.5</v>
      </c>
      <c r="BO433" s="342">
        <v>53.039792564160152</v>
      </c>
      <c r="BP433" s="342">
        <v>56.309688846240228</v>
      </c>
      <c r="BQ433" s="342">
        <v>59.579585128320296</v>
      </c>
      <c r="BR433" s="342">
        <v>66.119377692480441</v>
      </c>
      <c r="BS433" s="65"/>
      <c r="BT433" s="371">
        <v>2178</v>
      </c>
      <c r="BU433" s="342">
        <v>140.58731497172261</v>
      </c>
      <c r="BV433" s="342">
        <v>145.69154331448172</v>
      </c>
      <c r="BW433" s="342">
        <v>148.24365748586129</v>
      </c>
      <c r="BX433" s="342">
        <v>150.79577165724086</v>
      </c>
      <c r="BY433" s="342">
        <v>155.9</v>
      </c>
      <c r="BZ433" s="342">
        <v>160.8675879093324</v>
      </c>
      <c r="CA433" s="342">
        <v>163.3513818639986</v>
      </c>
      <c r="CB433" s="342">
        <v>165.83517581866477</v>
      </c>
      <c r="CC433" s="342">
        <v>170.80276372799716</v>
      </c>
      <c r="CE433" s="385">
        <v>123</v>
      </c>
      <c r="CF433" s="342">
        <v>17.995771657240855</v>
      </c>
      <c r="CG433" s="342">
        <v>19.697181104827237</v>
      </c>
      <c r="CH433" s="342">
        <v>20.54788582862043</v>
      </c>
      <c r="CI433" s="342">
        <v>21.398590552413619</v>
      </c>
      <c r="CJ433" s="342">
        <v>23.1</v>
      </c>
      <c r="CK433" s="342">
        <v>26.396480804698612</v>
      </c>
      <c r="CL433" s="342">
        <v>28.044721207047917</v>
      </c>
      <c r="CM433" s="342">
        <v>29.692961609397223</v>
      </c>
      <c r="CN433" s="342">
        <v>32.989442414095834</v>
      </c>
      <c r="CO433" s="342">
        <v>17.098235978684745</v>
      </c>
      <c r="CP433" s="342">
        <v>19.065490652456496</v>
      </c>
      <c r="CQ433" s="342">
        <v>20.049117989342371</v>
      </c>
      <c r="CR433" s="342">
        <v>21.032745326228248</v>
      </c>
      <c r="CS433" s="342">
        <v>23</v>
      </c>
      <c r="CT433" s="342">
        <v>26.615495076121057</v>
      </c>
      <c r="CU433" s="342">
        <v>28.423242614181586</v>
      </c>
      <c r="CV433" s="342">
        <v>30.230990152242118</v>
      </c>
      <c r="CW433" s="342">
        <v>33.846485228363179</v>
      </c>
      <c r="CY433" s="101">
        <f t="shared" si="591"/>
        <v>0</v>
      </c>
      <c r="CZ433" s="101">
        <f t="shared" si="592"/>
        <v>0</v>
      </c>
      <c r="DB433" s="101">
        <f t="shared" si="593"/>
        <v>0</v>
      </c>
      <c r="DD433" s="311">
        <f t="shared" si="594"/>
        <v>0</v>
      </c>
      <c r="DE433" s="311"/>
      <c r="DF433" s="101">
        <f t="shared" si="510"/>
        <v>0</v>
      </c>
      <c r="DG433" s="101">
        <f t="shared" si="511"/>
        <v>0</v>
      </c>
      <c r="DH433" s="101">
        <f t="shared" si="512"/>
        <v>0</v>
      </c>
      <c r="DI433" s="101">
        <f t="shared" si="513"/>
        <v>0</v>
      </c>
      <c r="DJ433" s="311">
        <f t="shared" si="514"/>
        <v>0</v>
      </c>
      <c r="DK433" s="311">
        <f t="shared" si="515"/>
        <v>0</v>
      </c>
      <c r="DL433" s="101">
        <f t="shared" si="516"/>
        <v>0</v>
      </c>
      <c r="DM433" s="101">
        <f t="shared" si="517"/>
        <v>0</v>
      </c>
      <c r="DN433" s="101">
        <f t="shared" si="518"/>
        <v>0</v>
      </c>
      <c r="DO433" s="101">
        <f t="shared" si="519"/>
        <v>0</v>
      </c>
      <c r="DP433" s="101">
        <f t="shared" si="520"/>
        <v>0</v>
      </c>
      <c r="DQ433" s="101">
        <f t="shared" si="521"/>
        <v>0</v>
      </c>
      <c r="DR433" s="101">
        <f t="shared" si="522"/>
        <v>0</v>
      </c>
      <c r="DS433" s="101">
        <f t="shared" si="523"/>
        <v>0</v>
      </c>
      <c r="DT433" s="101">
        <f t="shared" si="524"/>
        <v>0</v>
      </c>
      <c r="DU433" s="101">
        <f t="shared" si="525"/>
        <v>0</v>
      </c>
      <c r="DV433" s="101">
        <f t="shared" si="526"/>
        <v>0</v>
      </c>
      <c r="DW433" s="101">
        <f t="shared" si="527"/>
        <v>0</v>
      </c>
      <c r="DX433" s="311">
        <f t="shared" si="528"/>
        <v>0</v>
      </c>
      <c r="DY433" s="101">
        <f t="shared" si="529"/>
        <v>0</v>
      </c>
      <c r="DZ433" s="101">
        <f t="shared" si="530"/>
        <v>0</v>
      </c>
      <c r="EA433" s="101">
        <f t="shared" si="531"/>
        <v>0</v>
      </c>
      <c r="EB433" s="101">
        <f t="shared" si="532"/>
        <v>0</v>
      </c>
      <c r="EC433" s="101">
        <f t="shared" si="533"/>
        <v>0</v>
      </c>
      <c r="ED433" s="101">
        <f t="shared" si="534"/>
        <v>0</v>
      </c>
      <c r="EE433" s="101">
        <f t="shared" si="535"/>
        <v>0</v>
      </c>
      <c r="EF433" s="101">
        <f t="shared" si="536"/>
        <v>0</v>
      </c>
      <c r="EG433" s="101">
        <f t="shared" si="537"/>
        <v>0</v>
      </c>
      <c r="EH433" s="101">
        <f t="shared" si="538"/>
        <v>0</v>
      </c>
      <c r="EI433" s="101">
        <f t="shared" si="539"/>
        <v>0</v>
      </c>
      <c r="EJ433" s="101">
        <f t="shared" si="540"/>
        <v>0</v>
      </c>
      <c r="EK433" s="101">
        <f t="shared" si="541"/>
        <v>0</v>
      </c>
      <c r="EL433" s="101">
        <f t="shared" si="542"/>
        <v>0</v>
      </c>
      <c r="EM433" s="101">
        <f t="shared" si="543"/>
        <v>0</v>
      </c>
      <c r="EN433" s="101">
        <f t="shared" si="544"/>
        <v>0</v>
      </c>
      <c r="EO433" s="101">
        <f t="shared" si="545"/>
        <v>0</v>
      </c>
      <c r="EP433" s="101">
        <f t="shared" si="546"/>
        <v>0</v>
      </c>
      <c r="EQ433" s="101">
        <f t="shared" si="547"/>
        <v>0</v>
      </c>
    </row>
    <row r="434" spans="2:147" ht="21.75" customHeight="1" x14ac:dyDescent="0.45">
      <c r="B434" s="133" t="str">
        <f>IF(Data!B433&lt;&gt;"",Data!B433,"")</f>
        <v/>
      </c>
      <c r="C434" s="158" t="str">
        <f>IF(Data!C433&lt;&gt;"",Data!C433,"")</f>
        <v/>
      </c>
      <c r="D434" s="106" t="str">
        <f>IF(Data!D433&lt;&gt;"",Data!D433,"")</f>
        <v/>
      </c>
      <c r="E434" s="140">
        <f>IF(AND(I434=1,Data!T433=0),0,IF(I434=999,999,Data!T433))</f>
        <v>999</v>
      </c>
      <c r="F434" s="140" t="str">
        <f t="shared" si="548"/>
        <v/>
      </c>
      <c r="G434" s="140" t="str">
        <f>IF(Data!K433&lt;&gt;"",Data!K433,"")</f>
        <v/>
      </c>
      <c r="H434" s="141" t="str">
        <f>IF(Data!L433&lt;&gt;"",Data!L433,"")</f>
        <v/>
      </c>
      <c r="I434" s="63">
        <f>IF(Data!M433&lt;&gt;"",Data!M433,"")</f>
        <v>999</v>
      </c>
      <c r="J434" s="63">
        <f t="shared" si="549"/>
        <v>0</v>
      </c>
      <c r="L434" s="64" t="str">
        <f t="shared" si="550"/>
        <v/>
      </c>
      <c r="N434" s="63">
        <f t="shared" si="551"/>
        <v>0</v>
      </c>
      <c r="P434" s="64" t="str">
        <f t="shared" si="552"/>
        <v/>
      </c>
      <c r="R434" s="63">
        <f t="shared" si="553"/>
        <v>0</v>
      </c>
      <c r="S434" s="64" t="str">
        <f t="shared" si="554"/>
        <v/>
      </c>
      <c r="W434" s="310">
        <f t="shared" si="555"/>
        <v>999</v>
      </c>
      <c r="Y434" s="65">
        <f t="shared" si="556"/>
        <v>0</v>
      </c>
      <c r="Z434" s="65">
        <f t="shared" si="557"/>
        <v>0</v>
      </c>
      <c r="AA434" s="65">
        <f t="shared" si="558"/>
        <v>0</v>
      </c>
      <c r="AB434" s="65">
        <f t="shared" si="559"/>
        <v>0</v>
      </c>
      <c r="AC434" s="341">
        <f t="shared" si="560"/>
        <v>0</v>
      </c>
      <c r="AD434" s="65">
        <f t="shared" si="561"/>
        <v>0</v>
      </c>
      <c r="AE434" s="65">
        <f t="shared" si="562"/>
        <v>0</v>
      </c>
      <c r="AF434" s="65">
        <f t="shared" si="563"/>
        <v>0</v>
      </c>
      <c r="AG434" s="65">
        <f t="shared" si="564"/>
        <v>0</v>
      </c>
      <c r="AH434" s="65">
        <f t="shared" si="565"/>
        <v>0</v>
      </c>
      <c r="AI434" s="65">
        <f t="shared" si="566"/>
        <v>0</v>
      </c>
      <c r="AJ434" s="65">
        <f t="shared" si="567"/>
        <v>0</v>
      </c>
      <c r="AK434" s="65">
        <f t="shared" si="568"/>
        <v>0</v>
      </c>
      <c r="AL434" s="65">
        <f t="shared" si="569"/>
        <v>0</v>
      </c>
      <c r="AM434" s="65">
        <f t="shared" si="570"/>
        <v>0</v>
      </c>
      <c r="AN434" s="65">
        <f t="shared" si="571"/>
        <v>0</v>
      </c>
      <c r="AO434" s="65">
        <f t="shared" si="572"/>
        <v>0</v>
      </c>
      <c r="AP434" s="65">
        <f t="shared" si="573"/>
        <v>0</v>
      </c>
      <c r="AQ434" s="65">
        <f t="shared" si="574"/>
        <v>0</v>
      </c>
      <c r="AR434" s="65">
        <f t="shared" si="575"/>
        <v>0</v>
      </c>
      <c r="AS434" s="65">
        <f t="shared" si="576"/>
        <v>0</v>
      </c>
      <c r="AT434" s="65">
        <f t="shared" si="577"/>
        <v>0</v>
      </c>
      <c r="AU434" s="65">
        <f t="shared" si="578"/>
        <v>0</v>
      </c>
      <c r="AV434" s="65">
        <f t="shared" si="579"/>
        <v>0</v>
      </c>
      <c r="AW434" s="65">
        <f t="shared" si="580"/>
        <v>0</v>
      </c>
      <c r="AX434" s="65">
        <f t="shared" si="581"/>
        <v>0</v>
      </c>
      <c r="AY434" s="65">
        <f t="shared" si="582"/>
        <v>0</v>
      </c>
      <c r="AZ434" s="65">
        <f t="shared" si="583"/>
        <v>0</v>
      </c>
      <c r="BA434" s="65">
        <f t="shared" si="584"/>
        <v>0</v>
      </c>
      <c r="BB434" s="65">
        <f t="shared" si="585"/>
        <v>0</v>
      </c>
      <c r="BC434" s="65">
        <f t="shared" si="586"/>
        <v>0</v>
      </c>
      <c r="BD434" s="65">
        <f t="shared" si="587"/>
        <v>0</v>
      </c>
      <c r="BE434" s="65">
        <f t="shared" si="588"/>
        <v>0</v>
      </c>
      <c r="BF434" s="65">
        <f t="shared" si="589"/>
        <v>0</v>
      </c>
      <c r="BG434" s="65">
        <f t="shared" si="590"/>
        <v>0</v>
      </c>
      <c r="BI434" s="371">
        <v>2179</v>
      </c>
      <c r="BJ434" s="342">
        <v>30.330272157455234</v>
      </c>
      <c r="BK434" s="342">
        <v>35.753514771636823</v>
      </c>
      <c r="BL434" s="342">
        <v>38.465136078727618</v>
      </c>
      <c r="BM434" s="342">
        <v>41.176757385818412</v>
      </c>
      <c r="BN434" s="342">
        <v>46.6</v>
      </c>
      <c r="BO434" s="342">
        <v>53.139792564160146</v>
      </c>
      <c r="BP434" s="342">
        <v>56.409688846240215</v>
      </c>
      <c r="BQ434" s="342">
        <v>59.679585128320298</v>
      </c>
      <c r="BR434" s="342">
        <v>66.21937769248045</v>
      </c>
      <c r="BS434" s="65"/>
      <c r="BT434" s="371">
        <v>2179</v>
      </c>
      <c r="BU434" s="342">
        <v>140.74682210743381</v>
      </c>
      <c r="BV434" s="342">
        <v>145.79788140495586</v>
      </c>
      <c r="BW434" s="342">
        <v>148.32341105371688</v>
      </c>
      <c r="BX434" s="342">
        <v>150.84894070247793</v>
      </c>
      <c r="BY434" s="342">
        <v>155.9</v>
      </c>
      <c r="BZ434" s="342">
        <v>160.91027310640948</v>
      </c>
      <c r="CA434" s="342">
        <v>163.41540965961423</v>
      </c>
      <c r="CB434" s="342">
        <v>165.92054621281892</v>
      </c>
      <c r="CC434" s="342">
        <v>170.93081931922839</v>
      </c>
      <c r="CE434" s="385">
        <v>123.25</v>
      </c>
      <c r="CF434" s="342">
        <v>18.095771657240856</v>
      </c>
      <c r="CG434" s="342">
        <v>19.797181104827239</v>
      </c>
      <c r="CH434" s="342">
        <v>20.647885828620431</v>
      </c>
      <c r="CI434" s="342">
        <v>21.498590552413617</v>
      </c>
      <c r="CJ434" s="342">
        <v>23.2</v>
      </c>
      <c r="CK434" s="342">
        <v>26.536357588626416</v>
      </c>
      <c r="CL434" s="342">
        <v>28.204536382939626</v>
      </c>
      <c r="CM434" s="342">
        <v>29.872715177252836</v>
      </c>
      <c r="CN434" s="342">
        <v>33.209072765879256</v>
      </c>
      <c r="CO434" s="342">
        <v>17.183359194756939</v>
      </c>
      <c r="CP434" s="342">
        <v>19.163906129837958</v>
      </c>
      <c r="CQ434" s="342">
        <v>20.154179597378466</v>
      </c>
      <c r="CR434" s="342">
        <v>21.144453064918977</v>
      </c>
      <c r="CS434" s="342">
        <v>23.125</v>
      </c>
      <c r="CT434" s="342">
        <v>26.767079598739596</v>
      </c>
      <c r="CU434" s="342">
        <v>28.588119398109392</v>
      </c>
      <c r="CV434" s="342">
        <v>30.409159197479191</v>
      </c>
      <c r="CW434" s="342">
        <v>34.05123879621879</v>
      </c>
      <c r="CY434" s="101">
        <f t="shared" si="591"/>
        <v>0</v>
      </c>
      <c r="CZ434" s="101">
        <f t="shared" si="592"/>
        <v>0</v>
      </c>
      <c r="DB434" s="101">
        <f t="shared" si="593"/>
        <v>0</v>
      </c>
      <c r="DD434" s="311">
        <f t="shared" si="594"/>
        <v>0</v>
      </c>
      <c r="DE434" s="311"/>
      <c r="DF434" s="101">
        <f t="shared" si="510"/>
        <v>0</v>
      </c>
      <c r="DG434" s="101">
        <f t="shared" si="511"/>
        <v>0</v>
      </c>
      <c r="DH434" s="101">
        <f t="shared" si="512"/>
        <v>0</v>
      </c>
      <c r="DI434" s="101">
        <f t="shared" si="513"/>
        <v>0</v>
      </c>
      <c r="DJ434" s="311">
        <f t="shared" si="514"/>
        <v>0</v>
      </c>
      <c r="DK434" s="311">
        <f t="shared" si="515"/>
        <v>0</v>
      </c>
      <c r="DL434" s="101">
        <f t="shared" si="516"/>
        <v>0</v>
      </c>
      <c r="DM434" s="101">
        <f t="shared" si="517"/>
        <v>0</v>
      </c>
      <c r="DN434" s="101">
        <f t="shared" si="518"/>
        <v>0</v>
      </c>
      <c r="DO434" s="101">
        <f t="shared" si="519"/>
        <v>0</v>
      </c>
      <c r="DP434" s="101">
        <f t="shared" si="520"/>
        <v>0</v>
      </c>
      <c r="DQ434" s="101">
        <f t="shared" si="521"/>
        <v>0</v>
      </c>
      <c r="DR434" s="101">
        <f t="shared" si="522"/>
        <v>0</v>
      </c>
      <c r="DS434" s="101">
        <f t="shared" si="523"/>
        <v>0</v>
      </c>
      <c r="DT434" s="101">
        <f t="shared" si="524"/>
        <v>0</v>
      </c>
      <c r="DU434" s="101">
        <f t="shared" si="525"/>
        <v>0</v>
      </c>
      <c r="DV434" s="101">
        <f t="shared" si="526"/>
        <v>0</v>
      </c>
      <c r="DW434" s="101">
        <f t="shared" si="527"/>
        <v>0</v>
      </c>
      <c r="DX434" s="311">
        <f t="shared" si="528"/>
        <v>0</v>
      </c>
      <c r="DY434" s="101">
        <f t="shared" si="529"/>
        <v>0</v>
      </c>
      <c r="DZ434" s="101">
        <f t="shared" si="530"/>
        <v>0</v>
      </c>
      <c r="EA434" s="101">
        <f t="shared" si="531"/>
        <v>0</v>
      </c>
      <c r="EB434" s="101">
        <f t="shared" si="532"/>
        <v>0</v>
      </c>
      <c r="EC434" s="101">
        <f t="shared" si="533"/>
        <v>0</v>
      </c>
      <c r="ED434" s="101">
        <f t="shared" si="534"/>
        <v>0</v>
      </c>
      <c r="EE434" s="101">
        <f t="shared" si="535"/>
        <v>0</v>
      </c>
      <c r="EF434" s="101">
        <f t="shared" si="536"/>
        <v>0</v>
      </c>
      <c r="EG434" s="101">
        <f t="shared" si="537"/>
        <v>0</v>
      </c>
      <c r="EH434" s="101">
        <f t="shared" si="538"/>
        <v>0</v>
      </c>
      <c r="EI434" s="101">
        <f t="shared" si="539"/>
        <v>0</v>
      </c>
      <c r="EJ434" s="101">
        <f t="shared" si="540"/>
        <v>0</v>
      </c>
      <c r="EK434" s="101">
        <f t="shared" si="541"/>
        <v>0</v>
      </c>
      <c r="EL434" s="101">
        <f t="shared" si="542"/>
        <v>0</v>
      </c>
      <c r="EM434" s="101">
        <f t="shared" si="543"/>
        <v>0</v>
      </c>
      <c r="EN434" s="101">
        <f t="shared" si="544"/>
        <v>0</v>
      </c>
      <c r="EO434" s="101">
        <f t="shared" si="545"/>
        <v>0</v>
      </c>
      <c r="EP434" s="101">
        <f t="shared" si="546"/>
        <v>0</v>
      </c>
      <c r="EQ434" s="101">
        <f t="shared" si="547"/>
        <v>0</v>
      </c>
    </row>
    <row r="435" spans="2:147" ht="21.75" customHeight="1" x14ac:dyDescent="0.45">
      <c r="B435" s="133" t="str">
        <f>IF(Data!B434&lt;&gt;"",Data!B434,"")</f>
        <v/>
      </c>
      <c r="C435" s="158" t="str">
        <f>IF(Data!C434&lt;&gt;"",Data!C434,"")</f>
        <v/>
      </c>
      <c r="D435" s="106" t="str">
        <f>IF(Data!D434&lt;&gt;"",Data!D434,"")</f>
        <v/>
      </c>
      <c r="E435" s="140">
        <f>IF(AND(I435=1,Data!T434=0),0,IF(I435=999,999,Data!T434))</f>
        <v>999</v>
      </c>
      <c r="F435" s="140" t="str">
        <f t="shared" si="548"/>
        <v/>
      </c>
      <c r="G435" s="140" t="str">
        <f>IF(Data!K434&lt;&gt;"",Data!K434,"")</f>
        <v/>
      </c>
      <c r="H435" s="141" t="str">
        <f>IF(Data!L434&lt;&gt;"",Data!L434,"")</f>
        <v/>
      </c>
      <c r="I435" s="63">
        <f>IF(Data!M434&lt;&gt;"",Data!M434,"")</f>
        <v>999</v>
      </c>
      <c r="J435" s="63">
        <f t="shared" si="549"/>
        <v>0</v>
      </c>
      <c r="L435" s="64" t="str">
        <f t="shared" si="550"/>
        <v/>
      </c>
      <c r="N435" s="63">
        <f t="shared" si="551"/>
        <v>0</v>
      </c>
      <c r="P435" s="64" t="str">
        <f t="shared" si="552"/>
        <v/>
      </c>
      <c r="R435" s="63">
        <f t="shared" si="553"/>
        <v>0</v>
      </c>
      <c r="S435" s="64" t="str">
        <f t="shared" si="554"/>
        <v/>
      </c>
      <c r="W435" s="310">
        <f t="shared" si="555"/>
        <v>999</v>
      </c>
      <c r="Y435" s="65">
        <f t="shared" si="556"/>
        <v>0</v>
      </c>
      <c r="Z435" s="65">
        <f t="shared" si="557"/>
        <v>0</v>
      </c>
      <c r="AA435" s="65">
        <f t="shared" si="558"/>
        <v>0</v>
      </c>
      <c r="AB435" s="65">
        <f t="shared" si="559"/>
        <v>0</v>
      </c>
      <c r="AC435" s="341">
        <f t="shared" si="560"/>
        <v>0</v>
      </c>
      <c r="AD435" s="65">
        <f t="shared" si="561"/>
        <v>0</v>
      </c>
      <c r="AE435" s="65">
        <f t="shared" si="562"/>
        <v>0</v>
      </c>
      <c r="AF435" s="65">
        <f t="shared" si="563"/>
        <v>0</v>
      </c>
      <c r="AG435" s="65">
        <f t="shared" si="564"/>
        <v>0</v>
      </c>
      <c r="AH435" s="65">
        <f t="shared" si="565"/>
        <v>0</v>
      </c>
      <c r="AI435" s="65">
        <f t="shared" si="566"/>
        <v>0</v>
      </c>
      <c r="AJ435" s="65">
        <f t="shared" si="567"/>
        <v>0</v>
      </c>
      <c r="AK435" s="65">
        <f t="shared" si="568"/>
        <v>0</v>
      </c>
      <c r="AL435" s="65">
        <f t="shared" si="569"/>
        <v>0</v>
      </c>
      <c r="AM435" s="65">
        <f t="shared" si="570"/>
        <v>0</v>
      </c>
      <c r="AN435" s="65">
        <f t="shared" si="571"/>
        <v>0</v>
      </c>
      <c r="AO435" s="65">
        <f t="shared" si="572"/>
        <v>0</v>
      </c>
      <c r="AP435" s="65">
        <f t="shared" si="573"/>
        <v>0</v>
      </c>
      <c r="AQ435" s="65">
        <f t="shared" si="574"/>
        <v>0</v>
      </c>
      <c r="AR435" s="65">
        <f t="shared" si="575"/>
        <v>0</v>
      </c>
      <c r="AS435" s="65">
        <f t="shared" si="576"/>
        <v>0</v>
      </c>
      <c r="AT435" s="65">
        <f t="shared" si="577"/>
        <v>0</v>
      </c>
      <c r="AU435" s="65">
        <f t="shared" si="578"/>
        <v>0</v>
      </c>
      <c r="AV435" s="65">
        <f t="shared" si="579"/>
        <v>0</v>
      </c>
      <c r="AW435" s="65">
        <f t="shared" si="580"/>
        <v>0</v>
      </c>
      <c r="AX435" s="65">
        <f t="shared" si="581"/>
        <v>0</v>
      </c>
      <c r="AY435" s="65">
        <f t="shared" si="582"/>
        <v>0</v>
      </c>
      <c r="AZ435" s="65">
        <f t="shared" si="583"/>
        <v>0</v>
      </c>
      <c r="BA435" s="65">
        <f t="shared" si="584"/>
        <v>0</v>
      </c>
      <c r="BB435" s="65">
        <f t="shared" si="585"/>
        <v>0</v>
      </c>
      <c r="BC435" s="65">
        <f t="shared" si="586"/>
        <v>0</v>
      </c>
      <c r="BD435" s="65">
        <f t="shared" si="587"/>
        <v>0</v>
      </c>
      <c r="BE435" s="65">
        <f t="shared" si="588"/>
        <v>0</v>
      </c>
      <c r="BF435" s="65">
        <f t="shared" si="589"/>
        <v>0</v>
      </c>
      <c r="BG435" s="65">
        <f t="shared" si="590"/>
        <v>0</v>
      </c>
      <c r="BI435" s="371">
        <v>2180</v>
      </c>
      <c r="BJ435" s="342">
        <v>30.370765021744017</v>
      </c>
      <c r="BK435" s="342">
        <v>35.847176681162679</v>
      </c>
      <c r="BL435" s="342">
        <v>38.585382510872009</v>
      </c>
      <c r="BM435" s="342">
        <v>41.323588340581338</v>
      </c>
      <c r="BN435" s="342">
        <v>46.8</v>
      </c>
      <c r="BO435" s="342">
        <v>53.233454473685995</v>
      </c>
      <c r="BP435" s="342">
        <v>56.450181710528994</v>
      </c>
      <c r="BQ435" s="342">
        <v>59.666908947372001</v>
      </c>
      <c r="BR435" s="342">
        <v>66.100363421058006</v>
      </c>
      <c r="BS435" s="65"/>
      <c r="BT435" s="371">
        <v>2180</v>
      </c>
      <c r="BU435" s="342">
        <v>140.84682210743381</v>
      </c>
      <c r="BV435" s="342">
        <v>145.89788140495585</v>
      </c>
      <c r="BW435" s="342">
        <v>148.4234110537169</v>
      </c>
      <c r="BX435" s="342">
        <v>150.94894070247793</v>
      </c>
      <c r="BY435" s="342">
        <v>156</v>
      </c>
      <c r="BZ435" s="342">
        <v>160.99946489089044</v>
      </c>
      <c r="CA435" s="342">
        <v>163.49919733633567</v>
      </c>
      <c r="CB435" s="342">
        <v>165.99892978178087</v>
      </c>
      <c r="CC435" s="342">
        <v>170.99839467267131</v>
      </c>
      <c r="CE435" s="385">
        <v>123.5</v>
      </c>
      <c r="CF435" s="342">
        <v>18.195771657240858</v>
      </c>
      <c r="CG435" s="342">
        <v>19.89718110482724</v>
      </c>
      <c r="CH435" s="342">
        <v>20.747885828620433</v>
      </c>
      <c r="CI435" s="342">
        <v>21.598590552413619</v>
      </c>
      <c r="CJ435" s="342">
        <v>23.3</v>
      </c>
      <c r="CK435" s="342">
        <v>26.676234372554223</v>
      </c>
      <c r="CL435" s="342">
        <v>28.364351558831334</v>
      </c>
      <c r="CM435" s="342">
        <v>30.052468745108449</v>
      </c>
      <c r="CN435" s="342">
        <v>33.428703117662671</v>
      </c>
      <c r="CO435" s="342">
        <v>17.268482410829129</v>
      </c>
      <c r="CP435" s="342">
        <v>19.26232160721942</v>
      </c>
      <c r="CQ435" s="342">
        <v>20.259241205414565</v>
      </c>
      <c r="CR435" s="342">
        <v>21.25616080360971</v>
      </c>
      <c r="CS435" s="342">
        <v>23.25</v>
      </c>
      <c r="CT435" s="342">
        <v>26.918664121358134</v>
      </c>
      <c r="CU435" s="342">
        <v>28.752996182037201</v>
      </c>
      <c r="CV435" s="342">
        <v>30.587328242716268</v>
      </c>
      <c r="CW435" s="342">
        <v>34.255992364074402</v>
      </c>
      <c r="CY435" s="101">
        <f t="shared" si="591"/>
        <v>0</v>
      </c>
      <c r="CZ435" s="101">
        <f t="shared" si="592"/>
        <v>0</v>
      </c>
      <c r="DB435" s="101">
        <f t="shared" si="593"/>
        <v>0</v>
      </c>
      <c r="DD435" s="311">
        <f t="shared" si="594"/>
        <v>0</v>
      </c>
      <c r="DE435" s="311"/>
      <c r="DF435" s="101">
        <f t="shared" si="510"/>
        <v>0</v>
      </c>
      <c r="DG435" s="101">
        <f t="shared" si="511"/>
        <v>0</v>
      </c>
      <c r="DH435" s="101">
        <f t="shared" si="512"/>
        <v>0</v>
      </c>
      <c r="DI435" s="101">
        <f t="shared" si="513"/>
        <v>0</v>
      </c>
      <c r="DJ435" s="311">
        <f t="shared" si="514"/>
        <v>0</v>
      </c>
      <c r="DK435" s="311">
        <f t="shared" si="515"/>
        <v>0</v>
      </c>
      <c r="DL435" s="101">
        <f t="shared" si="516"/>
        <v>0</v>
      </c>
      <c r="DM435" s="101">
        <f t="shared" si="517"/>
        <v>0</v>
      </c>
      <c r="DN435" s="101">
        <f t="shared" si="518"/>
        <v>0</v>
      </c>
      <c r="DO435" s="101">
        <f t="shared" si="519"/>
        <v>0</v>
      </c>
      <c r="DP435" s="101">
        <f t="shared" si="520"/>
        <v>0</v>
      </c>
      <c r="DQ435" s="101">
        <f t="shared" si="521"/>
        <v>0</v>
      </c>
      <c r="DR435" s="101">
        <f t="shared" si="522"/>
        <v>0</v>
      </c>
      <c r="DS435" s="101">
        <f t="shared" si="523"/>
        <v>0</v>
      </c>
      <c r="DT435" s="101">
        <f t="shared" si="524"/>
        <v>0</v>
      </c>
      <c r="DU435" s="101">
        <f t="shared" si="525"/>
        <v>0</v>
      </c>
      <c r="DV435" s="101">
        <f t="shared" si="526"/>
        <v>0</v>
      </c>
      <c r="DW435" s="101">
        <f t="shared" si="527"/>
        <v>0</v>
      </c>
      <c r="DX435" s="311">
        <f t="shared" si="528"/>
        <v>0</v>
      </c>
      <c r="DY435" s="101">
        <f t="shared" si="529"/>
        <v>0</v>
      </c>
      <c r="DZ435" s="101">
        <f t="shared" si="530"/>
        <v>0</v>
      </c>
      <c r="EA435" s="101">
        <f t="shared" si="531"/>
        <v>0</v>
      </c>
      <c r="EB435" s="101">
        <f t="shared" si="532"/>
        <v>0</v>
      </c>
      <c r="EC435" s="101">
        <f t="shared" si="533"/>
        <v>0</v>
      </c>
      <c r="ED435" s="101">
        <f t="shared" si="534"/>
        <v>0</v>
      </c>
      <c r="EE435" s="101">
        <f t="shared" si="535"/>
        <v>0</v>
      </c>
      <c r="EF435" s="101">
        <f t="shared" si="536"/>
        <v>0</v>
      </c>
      <c r="EG435" s="101">
        <f t="shared" si="537"/>
        <v>0</v>
      </c>
      <c r="EH435" s="101">
        <f t="shared" si="538"/>
        <v>0</v>
      </c>
      <c r="EI435" s="101">
        <f t="shared" si="539"/>
        <v>0</v>
      </c>
      <c r="EJ435" s="101">
        <f t="shared" si="540"/>
        <v>0</v>
      </c>
      <c r="EK435" s="101">
        <f t="shared" si="541"/>
        <v>0</v>
      </c>
      <c r="EL435" s="101">
        <f t="shared" si="542"/>
        <v>0</v>
      </c>
      <c r="EM435" s="101">
        <f t="shared" si="543"/>
        <v>0</v>
      </c>
      <c r="EN435" s="101">
        <f t="shared" si="544"/>
        <v>0</v>
      </c>
      <c r="EO435" s="101">
        <f t="shared" si="545"/>
        <v>0</v>
      </c>
      <c r="EP435" s="101">
        <f t="shared" si="546"/>
        <v>0</v>
      </c>
      <c r="EQ435" s="101">
        <f t="shared" si="547"/>
        <v>0</v>
      </c>
    </row>
    <row r="436" spans="2:147" ht="21.75" customHeight="1" x14ac:dyDescent="0.45">
      <c r="B436" s="133" t="str">
        <f>IF(Data!B435&lt;&gt;"",Data!B435,"")</f>
        <v/>
      </c>
      <c r="C436" s="158" t="str">
        <f>IF(Data!C435&lt;&gt;"",Data!C435,"")</f>
        <v/>
      </c>
      <c r="D436" s="106" t="str">
        <f>IF(Data!D435&lt;&gt;"",Data!D435,"")</f>
        <v/>
      </c>
      <c r="E436" s="140">
        <f>IF(AND(I436=1,Data!T435=0),0,IF(I436=999,999,Data!T435))</f>
        <v>999</v>
      </c>
      <c r="F436" s="140" t="str">
        <f t="shared" si="548"/>
        <v/>
      </c>
      <c r="G436" s="140" t="str">
        <f>IF(Data!K435&lt;&gt;"",Data!K435,"")</f>
        <v/>
      </c>
      <c r="H436" s="141" t="str">
        <f>IF(Data!L435&lt;&gt;"",Data!L435,"")</f>
        <v/>
      </c>
      <c r="I436" s="63">
        <f>IF(Data!M435&lt;&gt;"",Data!M435,"")</f>
        <v>999</v>
      </c>
      <c r="J436" s="63">
        <f t="shared" si="549"/>
        <v>0</v>
      </c>
      <c r="L436" s="64" t="str">
        <f t="shared" si="550"/>
        <v/>
      </c>
      <c r="N436" s="63">
        <f t="shared" si="551"/>
        <v>0</v>
      </c>
      <c r="P436" s="64" t="str">
        <f t="shared" si="552"/>
        <v/>
      </c>
      <c r="R436" s="63">
        <f t="shared" si="553"/>
        <v>0</v>
      </c>
      <c r="S436" s="64" t="str">
        <f t="shared" si="554"/>
        <v/>
      </c>
      <c r="W436" s="310">
        <f t="shared" si="555"/>
        <v>999</v>
      </c>
      <c r="Y436" s="65">
        <f t="shared" si="556"/>
        <v>0</v>
      </c>
      <c r="Z436" s="65">
        <f t="shared" si="557"/>
        <v>0</v>
      </c>
      <c r="AA436" s="65">
        <f t="shared" si="558"/>
        <v>0</v>
      </c>
      <c r="AB436" s="65">
        <f t="shared" si="559"/>
        <v>0</v>
      </c>
      <c r="AC436" s="341">
        <f t="shared" si="560"/>
        <v>0</v>
      </c>
      <c r="AD436" s="65">
        <f t="shared" si="561"/>
        <v>0</v>
      </c>
      <c r="AE436" s="65">
        <f t="shared" si="562"/>
        <v>0</v>
      </c>
      <c r="AF436" s="65">
        <f t="shared" si="563"/>
        <v>0</v>
      </c>
      <c r="AG436" s="65">
        <f t="shared" si="564"/>
        <v>0</v>
      </c>
      <c r="AH436" s="65">
        <f t="shared" si="565"/>
        <v>0</v>
      </c>
      <c r="AI436" s="65">
        <f t="shared" si="566"/>
        <v>0</v>
      </c>
      <c r="AJ436" s="65">
        <f t="shared" si="567"/>
        <v>0</v>
      </c>
      <c r="AK436" s="65">
        <f t="shared" si="568"/>
        <v>0</v>
      </c>
      <c r="AL436" s="65">
        <f t="shared" si="569"/>
        <v>0</v>
      </c>
      <c r="AM436" s="65">
        <f t="shared" si="570"/>
        <v>0</v>
      </c>
      <c r="AN436" s="65">
        <f t="shared" si="571"/>
        <v>0</v>
      </c>
      <c r="AO436" s="65">
        <f t="shared" si="572"/>
        <v>0</v>
      </c>
      <c r="AP436" s="65">
        <f t="shared" si="573"/>
        <v>0</v>
      </c>
      <c r="AQ436" s="65">
        <f t="shared" si="574"/>
        <v>0</v>
      </c>
      <c r="AR436" s="65">
        <f t="shared" si="575"/>
        <v>0</v>
      </c>
      <c r="AS436" s="65">
        <f t="shared" si="576"/>
        <v>0</v>
      </c>
      <c r="AT436" s="65">
        <f t="shared" si="577"/>
        <v>0</v>
      </c>
      <c r="AU436" s="65">
        <f t="shared" si="578"/>
        <v>0</v>
      </c>
      <c r="AV436" s="65">
        <f t="shared" si="579"/>
        <v>0</v>
      </c>
      <c r="AW436" s="65">
        <f t="shared" si="580"/>
        <v>0</v>
      </c>
      <c r="AX436" s="65">
        <f t="shared" si="581"/>
        <v>0</v>
      </c>
      <c r="AY436" s="65">
        <f t="shared" si="582"/>
        <v>0</v>
      </c>
      <c r="AZ436" s="65">
        <f t="shared" si="583"/>
        <v>0</v>
      </c>
      <c r="BA436" s="65">
        <f t="shared" si="584"/>
        <v>0</v>
      </c>
      <c r="BB436" s="65">
        <f t="shared" si="585"/>
        <v>0</v>
      </c>
      <c r="BC436" s="65">
        <f t="shared" si="586"/>
        <v>0</v>
      </c>
      <c r="BD436" s="65">
        <f t="shared" si="587"/>
        <v>0</v>
      </c>
      <c r="BE436" s="65">
        <f t="shared" si="588"/>
        <v>0</v>
      </c>
      <c r="BF436" s="65">
        <f t="shared" si="589"/>
        <v>0</v>
      </c>
      <c r="BG436" s="65">
        <f t="shared" si="590"/>
        <v>0</v>
      </c>
      <c r="BI436" s="371">
        <v>2181</v>
      </c>
      <c r="BJ436" s="342">
        <v>30.630272157455241</v>
      </c>
      <c r="BK436" s="342">
        <v>36.053514771636827</v>
      </c>
      <c r="BL436" s="342">
        <v>38.765136078727622</v>
      </c>
      <c r="BM436" s="342">
        <v>41.476757385818416</v>
      </c>
      <c r="BN436" s="342">
        <v>46.9</v>
      </c>
      <c r="BO436" s="342">
        <v>53.333454473686004</v>
      </c>
      <c r="BP436" s="342">
        <v>56.550181710529003</v>
      </c>
      <c r="BQ436" s="342">
        <v>59.766908947372002</v>
      </c>
      <c r="BR436" s="342">
        <v>66.200363421058</v>
      </c>
      <c r="BS436" s="65"/>
      <c r="BT436" s="371">
        <v>2181</v>
      </c>
      <c r="BU436" s="342">
        <v>140.78731497172259</v>
      </c>
      <c r="BV436" s="342">
        <v>145.89154331448171</v>
      </c>
      <c r="BW436" s="342">
        <v>148.44365748586128</v>
      </c>
      <c r="BX436" s="342">
        <v>150.99577165724085</v>
      </c>
      <c r="BY436" s="342">
        <v>156.1</v>
      </c>
      <c r="BZ436" s="342">
        <v>161.08826432677463</v>
      </c>
      <c r="CA436" s="342">
        <v>163.58239649016195</v>
      </c>
      <c r="CB436" s="342">
        <v>166.07652865354927</v>
      </c>
      <c r="CC436" s="342">
        <v>171.06479298032392</v>
      </c>
      <c r="CE436" s="385">
        <v>123.75</v>
      </c>
      <c r="CF436" s="342">
        <v>18.295771657240859</v>
      </c>
      <c r="CG436" s="342">
        <v>19.997181104827241</v>
      </c>
      <c r="CH436" s="342">
        <v>20.847885828620434</v>
      </c>
      <c r="CI436" s="342">
        <v>21.69859055241362</v>
      </c>
      <c r="CJ436" s="342">
        <v>23.4</v>
      </c>
      <c r="CK436" s="342">
        <v>26.81611115648203</v>
      </c>
      <c r="CL436" s="342">
        <v>28.524166734723043</v>
      </c>
      <c r="CM436" s="342">
        <v>30.232222312964062</v>
      </c>
      <c r="CN436" s="342">
        <v>33.648333469446086</v>
      </c>
      <c r="CO436" s="342">
        <v>17.353605626901324</v>
      </c>
      <c r="CP436" s="342">
        <v>19.360737084600885</v>
      </c>
      <c r="CQ436" s="342">
        <v>20.364302813450664</v>
      </c>
      <c r="CR436" s="342">
        <v>21.367868542300442</v>
      </c>
      <c r="CS436" s="342">
        <v>23.375</v>
      </c>
      <c r="CT436" s="342">
        <v>27.070248643976669</v>
      </c>
      <c r="CU436" s="342">
        <v>28.917872965965007</v>
      </c>
      <c r="CV436" s="342">
        <v>30.765497287953341</v>
      </c>
      <c r="CW436" s="342">
        <v>34.460745931930013</v>
      </c>
      <c r="CY436" s="101">
        <f t="shared" si="591"/>
        <v>0</v>
      </c>
      <c r="CZ436" s="101">
        <f t="shared" si="592"/>
        <v>0</v>
      </c>
      <c r="DB436" s="101">
        <f t="shared" si="593"/>
        <v>0</v>
      </c>
      <c r="DD436" s="311">
        <f t="shared" si="594"/>
        <v>0</v>
      </c>
      <c r="DE436" s="311"/>
      <c r="DF436" s="101">
        <f t="shared" si="510"/>
        <v>0</v>
      </c>
      <c r="DG436" s="101">
        <f t="shared" si="511"/>
        <v>0</v>
      </c>
      <c r="DH436" s="101">
        <f t="shared" si="512"/>
        <v>0</v>
      </c>
      <c r="DI436" s="101">
        <f t="shared" si="513"/>
        <v>0</v>
      </c>
      <c r="DJ436" s="311">
        <f t="shared" si="514"/>
        <v>0</v>
      </c>
      <c r="DK436" s="311">
        <f t="shared" si="515"/>
        <v>0</v>
      </c>
      <c r="DL436" s="101">
        <f t="shared" si="516"/>
        <v>0</v>
      </c>
      <c r="DM436" s="101">
        <f t="shared" si="517"/>
        <v>0</v>
      </c>
      <c r="DN436" s="101">
        <f t="shared" si="518"/>
        <v>0</v>
      </c>
      <c r="DO436" s="101">
        <f t="shared" si="519"/>
        <v>0</v>
      </c>
      <c r="DP436" s="101">
        <f t="shared" si="520"/>
        <v>0</v>
      </c>
      <c r="DQ436" s="101">
        <f t="shared" si="521"/>
        <v>0</v>
      </c>
      <c r="DR436" s="101">
        <f t="shared" si="522"/>
        <v>0</v>
      </c>
      <c r="DS436" s="101">
        <f t="shared" si="523"/>
        <v>0</v>
      </c>
      <c r="DT436" s="101">
        <f t="shared" si="524"/>
        <v>0</v>
      </c>
      <c r="DU436" s="101">
        <f t="shared" si="525"/>
        <v>0</v>
      </c>
      <c r="DV436" s="101">
        <f t="shared" si="526"/>
        <v>0</v>
      </c>
      <c r="DW436" s="101">
        <f t="shared" si="527"/>
        <v>0</v>
      </c>
      <c r="DX436" s="311">
        <f t="shared" si="528"/>
        <v>0</v>
      </c>
      <c r="DY436" s="101">
        <f t="shared" si="529"/>
        <v>0</v>
      </c>
      <c r="DZ436" s="101">
        <f t="shared" si="530"/>
        <v>0</v>
      </c>
      <c r="EA436" s="101">
        <f t="shared" si="531"/>
        <v>0</v>
      </c>
      <c r="EB436" s="101">
        <f t="shared" si="532"/>
        <v>0</v>
      </c>
      <c r="EC436" s="101">
        <f t="shared" si="533"/>
        <v>0</v>
      </c>
      <c r="ED436" s="101">
        <f t="shared" si="534"/>
        <v>0</v>
      </c>
      <c r="EE436" s="101">
        <f t="shared" si="535"/>
        <v>0</v>
      </c>
      <c r="EF436" s="101">
        <f t="shared" si="536"/>
        <v>0</v>
      </c>
      <c r="EG436" s="101">
        <f t="shared" si="537"/>
        <v>0</v>
      </c>
      <c r="EH436" s="101">
        <f t="shared" si="538"/>
        <v>0</v>
      </c>
      <c r="EI436" s="101">
        <f t="shared" si="539"/>
        <v>0</v>
      </c>
      <c r="EJ436" s="101">
        <f t="shared" si="540"/>
        <v>0</v>
      </c>
      <c r="EK436" s="101">
        <f t="shared" si="541"/>
        <v>0</v>
      </c>
      <c r="EL436" s="101">
        <f t="shared" si="542"/>
        <v>0</v>
      </c>
      <c r="EM436" s="101">
        <f t="shared" si="543"/>
        <v>0</v>
      </c>
      <c r="EN436" s="101">
        <f t="shared" si="544"/>
        <v>0</v>
      </c>
      <c r="EO436" s="101">
        <f t="shared" si="545"/>
        <v>0</v>
      </c>
      <c r="EP436" s="101">
        <f t="shared" si="546"/>
        <v>0</v>
      </c>
      <c r="EQ436" s="101">
        <f t="shared" si="547"/>
        <v>0</v>
      </c>
    </row>
    <row r="437" spans="2:147" ht="21.75" customHeight="1" x14ac:dyDescent="0.45">
      <c r="B437" s="133" t="str">
        <f>IF(Data!B436&lt;&gt;"",Data!B436,"")</f>
        <v/>
      </c>
      <c r="C437" s="158" t="str">
        <f>IF(Data!C436&lt;&gt;"",Data!C436,"")</f>
        <v/>
      </c>
      <c r="D437" s="106" t="str">
        <f>IF(Data!D436&lt;&gt;"",Data!D436,"")</f>
        <v/>
      </c>
      <c r="E437" s="140">
        <f>IF(AND(I437=1,Data!T436=0),0,IF(I437=999,999,Data!T436))</f>
        <v>999</v>
      </c>
      <c r="F437" s="140" t="str">
        <f t="shared" si="548"/>
        <v/>
      </c>
      <c r="G437" s="140" t="str">
        <f>IF(Data!K436&lt;&gt;"",Data!K436,"")</f>
        <v/>
      </c>
      <c r="H437" s="141" t="str">
        <f>IF(Data!L436&lt;&gt;"",Data!L436,"")</f>
        <v/>
      </c>
      <c r="I437" s="63">
        <f>IF(Data!M436&lt;&gt;"",Data!M436,"")</f>
        <v>999</v>
      </c>
      <c r="J437" s="63">
        <f t="shared" si="549"/>
        <v>0</v>
      </c>
      <c r="L437" s="64" t="str">
        <f t="shared" si="550"/>
        <v/>
      </c>
      <c r="N437" s="63">
        <f t="shared" si="551"/>
        <v>0</v>
      </c>
      <c r="P437" s="64" t="str">
        <f t="shared" si="552"/>
        <v/>
      </c>
      <c r="R437" s="63">
        <f t="shared" si="553"/>
        <v>0</v>
      </c>
      <c r="S437" s="64" t="str">
        <f t="shared" si="554"/>
        <v/>
      </c>
      <c r="W437" s="310">
        <f t="shared" si="555"/>
        <v>999</v>
      </c>
      <c r="Y437" s="65">
        <f t="shared" si="556"/>
        <v>0</v>
      </c>
      <c r="Z437" s="65">
        <f t="shared" si="557"/>
        <v>0</v>
      </c>
      <c r="AA437" s="65">
        <f t="shared" si="558"/>
        <v>0</v>
      </c>
      <c r="AB437" s="65">
        <f t="shared" si="559"/>
        <v>0</v>
      </c>
      <c r="AC437" s="341">
        <f t="shared" si="560"/>
        <v>0</v>
      </c>
      <c r="AD437" s="65">
        <f t="shared" si="561"/>
        <v>0</v>
      </c>
      <c r="AE437" s="65">
        <f t="shared" si="562"/>
        <v>0</v>
      </c>
      <c r="AF437" s="65">
        <f t="shared" si="563"/>
        <v>0</v>
      </c>
      <c r="AG437" s="65">
        <f t="shared" si="564"/>
        <v>0</v>
      </c>
      <c r="AH437" s="65">
        <f t="shared" si="565"/>
        <v>0</v>
      </c>
      <c r="AI437" s="65">
        <f t="shared" si="566"/>
        <v>0</v>
      </c>
      <c r="AJ437" s="65">
        <f t="shared" si="567"/>
        <v>0</v>
      </c>
      <c r="AK437" s="65">
        <f t="shared" si="568"/>
        <v>0</v>
      </c>
      <c r="AL437" s="65">
        <f t="shared" si="569"/>
        <v>0</v>
      </c>
      <c r="AM437" s="65">
        <f t="shared" si="570"/>
        <v>0</v>
      </c>
      <c r="AN437" s="65">
        <f t="shared" si="571"/>
        <v>0</v>
      </c>
      <c r="AO437" s="65">
        <f t="shared" si="572"/>
        <v>0</v>
      </c>
      <c r="AP437" s="65">
        <f t="shared" si="573"/>
        <v>0</v>
      </c>
      <c r="AQ437" s="65">
        <f t="shared" si="574"/>
        <v>0</v>
      </c>
      <c r="AR437" s="65">
        <f t="shared" si="575"/>
        <v>0</v>
      </c>
      <c r="AS437" s="65">
        <f t="shared" si="576"/>
        <v>0</v>
      </c>
      <c r="AT437" s="65">
        <f t="shared" si="577"/>
        <v>0</v>
      </c>
      <c r="AU437" s="65">
        <f t="shared" si="578"/>
        <v>0</v>
      </c>
      <c r="AV437" s="65">
        <f t="shared" si="579"/>
        <v>0</v>
      </c>
      <c r="AW437" s="65">
        <f t="shared" si="580"/>
        <v>0</v>
      </c>
      <c r="AX437" s="65">
        <f t="shared" si="581"/>
        <v>0</v>
      </c>
      <c r="AY437" s="65">
        <f t="shared" si="582"/>
        <v>0</v>
      </c>
      <c r="AZ437" s="65">
        <f t="shared" si="583"/>
        <v>0</v>
      </c>
      <c r="BA437" s="65">
        <f t="shared" si="584"/>
        <v>0</v>
      </c>
      <c r="BB437" s="65">
        <f t="shared" si="585"/>
        <v>0</v>
      </c>
      <c r="BC437" s="65">
        <f t="shared" si="586"/>
        <v>0</v>
      </c>
      <c r="BD437" s="65">
        <f t="shared" si="587"/>
        <v>0</v>
      </c>
      <c r="BE437" s="65">
        <f t="shared" si="588"/>
        <v>0</v>
      </c>
      <c r="BF437" s="65">
        <f t="shared" si="589"/>
        <v>0</v>
      </c>
      <c r="BG437" s="65">
        <f t="shared" si="590"/>
        <v>0</v>
      </c>
      <c r="BI437" s="371">
        <v>2182</v>
      </c>
      <c r="BJ437" s="342">
        <v>30.889779293166459</v>
      </c>
      <c r="BK437" s="342">
        <v>36.259852862110975</v>
      </c>
      <c r="BL437" s="342">
        <v>38.944889646583235</v>
      </c>
      <c r="BM437" s="342">
        <v>41.629926431055488</v>
      </c>
      <c r="BN437" s="342">
        <v>47</v>
      </c>
      <c r="BO437" s="342">
        <v>53.433454473685998</v>
      </c>
      <c r="BP437" s="342">
        <v>56.650181710528997</v>
      </c>
      <c r="BQ437" s="342">
        <v>59.866908947372004</v>
      </c>
      <c r="BR437" s="342">
        <v>66.300363421058009</v>
      </c>
      <c r="BS437" s="65"/>
      <c r="BT437" s="371">
        <v>2182</v>
      </c>
      <c r="BU437" s="342">
        <v>140.88731497172256</v>
      </c>
      <c r="BV437" s="342">
        <v>145.9915433144817</v>
      </c>
      <c r="BW437" s="342">
        <v>148.54365748586127</v>
      </c>
      <c r="BX437" s="342">
        <v>151.09577165724085</v>
      </c>
      <c r="BY437" s="342">
        <v>156.19999999999999</v>
      </c>
      <c r="BZ437" s="342">
        <v>161.17746490303699</v>
      </c>
      <c r="CA437" s="342">
        <v>163.66619735455549</v>
      </c>
      <c r="CB437" s="342">
        <v>166.15492980607399</v>
      </c>
      <c r="CC437" s="342">
        <v>171.132394709111</v>
      </c>
      <c r="CE437" s="385">
        <v>124</v>
      </c>
      <c r="CF437" s="342">
        <v>18.395771657240861</v>
      </c>
      <c r="CG437" s="342">
        <v>20.097181104827239</v>
      </c>
      <c r="CH437" s="342">
        <v>20.947885828620432</v>
      </c>
      <c r="CI437" s="342">
        <v>21.798590552413621</v>
      </c>
      <c r="CJ437" s="342">
        <v>23.5</v>
      </c>
      <c r="CK437" s="342">
        <v>26.955987940409834</v>
      </c>
      <c r="CL437" s="342">
        <v>28.683981910614751</v>
      </c>
      <c r="CM437" s="342">
        <v>30.411975880819671</v>
      </c>
      <c r="CN437" s="342">
        <v>33.867963821229509</v>
      </c>
      <c r="CO437" s="342">
        <v>17.438728842973518</v>
      </c>
      <c r="CP437" s="342">
        <v>19.459152561982346</v>
      </c>
      <c r="CQ437" s="342">
        <v>20.469364421486759</v>
      </c>
      <c r="CR437" s="342">
        <v>21.479576280991171</v>
      </c>
      <c r="CS437" s="342">
        <v>23.5</v>
      </c>
      <c r="CT437" s="342">
        <v>27.221833166595207</v>
      </c>
      <c r="CU437" s="342">
        <v>29.082749749892812</v>
      </c>
      <c r="CV437" s="342">
        <v>30.943666333190414</v>
      </c>
      <c r="CW437" s="342">
        <v>34.665499499785625</v>
      </c>
      <c r="CY437" s="101">
        <f t="shared" si="591"/>
        <v>0</v>
      </c>
      <c r="CZ437" s="101">
        <f t="shared" si="592"/>
        <v>0</v>
      </c>
      <c r="DB437" s="101">
        <f t="shared" si="593"/>
        <v>0</v>
      </c>
      <c r="DD437" s="311">
        <f t="shared" si="594"/>
        <v>0</v>
      </c>
      <c r="DE437" s="311"/>
      <c r="DF437" s="101">
        <f t="shared" si="510"/>
        <v>0</v>
      </c>
      <c r="DG437" s="101">
        <f t="shared" si="511"/>
        <v>0</v>
      </c>
      <c r="DH437" s="101">
        <f t="shared" si="512"/>
        <v>0</v>
      </c>
      <c r="DI437" s="101">
        <f t="shared" si="513"/>
        <v>0</v>
      </c>
      <c r="DJ437" s="311">
        <f t="shared" si="514"/>
        <v>0</v>
      </c>
      <c r="DK437" s="311">
        <f t="shared" si="515"/>
        <v>0</v>
      </c>
      <c r="DL437" s="101">
        <f t="shared" si="516"/>
        <v>0</v>
      </c>
      <c r="DM437" s="101">
        <f t="shared" si="517"/>
        <v>0</v>
      </c>
      <c r="DN437" s="101">
        <f t="shared" si="518"/>
        <v>0</v>
      </c>
      <c r="DO437" s="101">
        <f t="shared" si="519"/>
        <v>0</v>
      </c>
      <c r="DP437" s="101">
        <f t="shared" si="520"/>
        <v>0</v>
      </c>
      <c r="DQ437" s="101">
        <f t="shared" si="521"/>
        <v>0</v>
      </c>
      <c r="DR437" s="101">
        <f t="shared" si="522"/>
        <v>0</v>
      </c>
      <c r="DS437" s="101">
        <f t="shared" si="523"/>
        <v>0</v>
      </c>
      <c r="DT437" s="101">
        <f t="shared" si="524"/>
        <v>0</v>
      </c>
      <c r="DU437" s="101">
        <f t="shared" si="525"/>
        <v>0</v>
      </c>
      <c r="DV437" s="101">
        <f t="shared" si="526"/>
        <v>0</v>
      </c>
      <c r="DW437" s="101">
        <f t="shared" si="527"/>
        <v>0</v>
      </c>
      <c r="DX437" s="311">
        <f t="shared" si="528"/>
        <v>0</v>
      </c>
      <c r="DY437" s="101">
        <f t="shared" si="529"/>
        <v>0</v>
      </c>
      <c r="DZ437" s="101">
        <f t="shared" si="530"/>
        <v>0</v>
      </c>
      <c r="EA437" s="101">
        <f t="shared" si="531"/>
        <v>0</v>
      </c>
      <c r="EB437" s="101">
        <f t="shared" si="532"/>
        <v>0</v>
      </c>
      <c r="EC437" s="101">
        <f t="shared" si="533"/>
        <v>0</v>
      </c>
      <c r="ED437" s="101">
        <f t="shared" si="534"/>
        <v>0</v>
      </c>
      <c r="EE437" s="101">
        <f t="shared" si="535"/>
        <v>0</v>
      </c>
      <c r="EF437" s="101">
        <f t="shared" si="536"/>
        <v>0</v>
      </c>
      <c r="EG437" s="101">
        <f t="shared" si="537"/>
        <v>0</v>
      </c>
      <c r="EH437" s="101">
        <f t="shared" si="538"/>
        <v>0</v>
      </c>
      <c r="EI437" s="101">
        <f t="shared" si="539"/>
        <v>0</v>
      </c>
      <c r="EJ437" s="101">
        <f t="shared" si="540"/>
        <v>0</v>
      </c>
      <c r="EK437" s="101">
        <f t="shared" si="541"/>
        <v>0</v>
      </c>
      <c r="EL437" s="101">
        <f t="shared" si="542"/>
        <v>0</v>
      </c>
      <c r="EM437" s="101">
        <f t="shared" si="543"/>
        <v>0</v>
      </c>
      <c r="EN437" s="101">
        <f t="shared" si="544"/>
        <v>0</v>
      </c>
      <c r="EO437" s="101">
        <f t="shared" si="545"/>
        <v>0</v>
      </c>
      <c r="EP437" s="101">
        <f t="shared" si="546"/>
        <v>0</v>
      </c>
      <c r="EQ437" s="101">
        <f t="shared" si="547"/>
        <v>0</v>
      </c>
    </row>
    <row r="438" spans="2:147" ht="21.75" customHeight="1" x14ac:dyDescent="0.45">
      <c r="B438" s="133" t="str">
        <f>IF(Data!B437&lt;&gt;"",Data!B437,"")</f>
        <v/>
      </c>
      <c r="C438" s="158" t="str">
        <f>IF(Data!C437&lt;&gt;"",Data!C437,"")</f>
        <v/>
      </c>
      <c r="D438" s="106" t="str">
        <f>IF(Data!D437&lt;&gt;"",Data!D437,"")</f>
        <v/>
      </c>
      <c r="E438" s="140">
        <f>IF(AND(I438=1,Data!T437=0),0,IF(I438=999,999,Data!T437))</f>
        <v>999</v>
      </c>
      <c r="F438" s="140" t="str">
        <f t="shared" si="548"/>
        <v/>
      </c>
      <c r="G438" s="140" t="str">
        <f>IF(Data!K437&lt;&gt;"",Data!K437,"")</f>
        <v/>
      </c>
      <c r="H438" s="141" t="str">
        <f>IF(Data!L437&lt;&gt;"",Data!L437,"")</f>
        <v/>
      </c>
      <c r="I438" s="63">
        <f>IF(Data!M437&lt;&gt;"",Data!M437,"")</f>
        <v>999</v>
      </c>
      <c r="J438" s="63">
        <f t="shared" si="549"/>
        <v>0</v>
      </c>
      <c r="L438" s="64" t="str">
        <f t="shared" si="550"/>
        <v/>
      </c>
      <c r="N438" s="63">
        <f t="shared" si="551"/>
        <v>0</v>
      </c>
      <c r="P438" s="64" t="str">
        <f t="shared" si="552"/>
        <v/>
      </c>
      <c r="R438" s="63">
        <f t="shared" si="553"/>
        <v>0</v>
      </c>
      <c r="S438" s="64" t="str">
        <f t="shared" si="554"/>
        <v/>
      </c>
      <c r="W438" s="310">
        <f t="shared" si="555"/>
        <v>999</v>
      </c>
      <c r="Y438" s="65">
        <f t="shared" si="556"/>
        <v>0</v>
      </c>
      <c r="Z438" s="65">
        <f t="shared" si="557"/>
        <v>0</v>
      </c>
      <c r="AA438" s="65">
        <f t="shared" si="558"/>
        <v>0</v>
      </c>
      <c r="AB438" s="65">
        <f t="shared" si="559"/>
        <v>0</v>
      </c>
      <c r="AC438" s="341">
        <f t="shared" si="560"/>
        <v>0</v>
      </c>
      <c r="AD438" s="65">
        <f t="shared" si="561"/>
        <v>0</v>
      </c>
      <c r="AE438" s="65">
        <f t="shared" si="562"/>
        <v>0</v>
      </c>
      <c r="AF438" s="65">
        <f t="shared" si="563"/>
        <v>0</v>
      </c>
      <c r="AG438" s="65">
        <f t="shared" si="564"/>
        <v>0</v>
      </c>
      <c r="AH438" s="65">
        <f t="shared" si="565"/>
        <v>0</v>
      </c>
      <c r="AI438" s="65">
        <f t="shared" si="566"/>
        <v>0</v>
      </c>
      <c r="AJ438" s="65">
        <f t="shared" si="567"/>
        <v>0</v>
      </c>
      <c r="AK438" s="65">
        <f t="shared" si="568"/>
        <v>0</v>
      </c>
      <c r="AL438" s="65">
        <f t="shared" si="569"/>
        <v>0</v>
      </c>
      <c r="AM438" s="65">
        <f t="shared" si="570"/>
        <v>0</v>
      </c>
      <c r="AN438" s="65">
        <f t="shared" si="571"/>
        <v>0</v>
      </c>
      <c r="AO438" s="65">
        <f t="shared" si="572"/>
        <v>0</v>
      </c>
      <c r="AP438" s="65">
        <f t="shared" si="573"/>
        <v>0</v>
      </c>
      <c r="AQ438" s="65">
        <f t="shared" si="574"/>
        <v>0</v>
      </c>
      <c r="AR438" s="65">
        <f t="shared" si="575"/>
        <v>0</v>
      </c>
      <c r="AS438" s="65">
        <f t="shared" si="576"/>
        <v>0</v>
      </c>
      <c r="AT438" s="65">
        <f t="shared" si="577"/>
        <v>0</v>
      </c>
      <c r="AU438" s="65">
        <f t="shared" si="578"/>
        <v>0</v>
      </c>
      <c r="AV438" s="65">
        <f t="shared" si="579"/>
        <v>0</v>
      </c>
      <c r="AW438" s="65">
        <f t="shared" si="580"/>
        <v>0</v>
      </c>
      <c r="AX438" s="65">
        <f t="shared" si="581"/>
        <v>0</v>
      </c>
      <c r="AY438" s="65">
        <f t="shared" si="582"/>
        <v>0</v>
      </c>
      <c r="AZ438" s="65">
        <f t="shared" si="583"/>
        <v>0</v>
      </c>
      <c r="BA438" s="65">
        <f t="shared" si="584"/>
        <v>0</v>
      </c>
      <c r="BB438" s="65">
        <f t="shared" si="585"/>
        <v>0</v>
      </c>
      <c r="BC438" s="65">
        <f t="shared" si="586"/>
        <v>0</v>
      </c>
      <c r="BD438" s="65">
        <f t="shared" si="587"/>
        <v>0</v>
      </c>
      <c r="BE438" s="65">
        <f t="shared" si="588"/>
        <v>0</v>
      </c>
      <c r="BF438" s="65">
        <f t="shared" si="589"/>
        <v>0</v>
      </c>
      <c r="BG438" s="65">
        <f t="shared" si="590"/>
        <v>0</v>
      </c>
      <c r="BI438" s="371">
        <v>2183</v>
      </c>
      <c r="BJ438" s="342">
        <v>30.98977929316646</v>
      </c>
      <c r="BK438" s="342">
        <v>36.359852862110976</v>
      </c>
      <c r="BL438" s="342">
        <v>39.044889646583229</v>
      </c>
      <c r="BM438" s="342">
        <v>41.729926431055489</v>
      </c>
      <c r="BN438" s="342">
        <v>47.1</v>
      </c>
      <c r="BO438" s="342">
        <v>53.533454473686007</v>
      </c>
      <c r="BP438" s="342">
        <v>56.750181710529006</v>
      </c>
      <c r="BQ438" s="342">
        <v>59.966908947372005</v>
      </c>
      <c r="BR438" s="342">
        <v>66.400363421058003</v>
      </c>
      <c r="BS438" s="65"/>
      <c r="BT438" s="371">
        <v>2183</v>
      </c>
      <c r="BU438" s="342">
        <v>141.0468221074338</v>
      </c>
      <c r="BV438" s="342">
        <v>146.09788140495584</v>
      </c>
      <c r="BW438" s="342">
        <v>148.62341105371689</v>
      </c>
      <c r="BX438" s="342">
        <v>151.14894070247792</v>
      </c>
      <c r="BY438" s="342">
        <v>156.19999999999999</v>
      </c>
      <c r="BZ438" s="342">
        <v>161.21860269757985</v>
      </c>
      <c r="CA438" s="342">
        <v>163.72790404636979</v>
      </c>
      <c r="CB438" s="342">
        <v>166.23720539515972</v>
      </c>
      <c r="CC438" s="342">
        <v>171.25580809273958</v>
      </c>
      <c r="CE438" s="385">
        <v>124.25</v>
      </c>
      <c r="CF438" s="342">
        <v>18.441018089385249</v>
      </c>
      <c r="CG438" s="342">
        <v>20.169012059590166</v>
      </c>
      <c r="CH438" s="342">
        <v>21.033009044692626</v>
      </c>
      <c r="CI438" s="342">
        <v>21.897006029795083</v>
      </c>
      <c r="CJ438" s="342">
        <v>23.625</v>
      </c>
      <c r="CK438" s="342">
        <v>27.094280201719101</v>
      </c>
      <c r="CL438" s="342">
        <v>28.828920302578652</v>
      </c>
      <c r="CM438" s="342">
        <v>30.56356040343821</v>
      </c>
      <c r="CN438" s="342">
        <v>34.032840605157318</v>
      </c>
      <c r="CO438" s="342">
        <v>17.498852059045714</v>
      </c>
      <c r="CP438" s="342">
        <v>19.532568039363809</v>
      </c>
      <c r="CQ438" s="342">
        <v>20.549426029522856</v>
      </c>
      <c r="CR438" s="342">
        <v>21.566284019681902</v>
      </c>
      <c r="CS438" s="342">
        <v>23.6</v>
      </c>
      <c r="CT438" s="342">
        <v>27.375002211832282</v>
      </c>
      <c r="CU438" s="342">
        <v>29.262503317748426</v>
      </c>
      <c r="CV438" s="342">
        <v>31.150004423664562</v>
      </c>
      <c r="CW438" s="342">
        <v>34.92500663549685</v>
      </c>
      <c r="CY438" s="101">
        <f t="shared" si="591"/>
        <v>0</v>
      </c>
      <c r="CZ438" s="101">
        <f t="shared" si="592"/>
        <v>0</v>
      </c>
      <c r="DB438" s="101">
        <f t="shared" si="593"/>
        <v>0</v>
      </c>
      <c r="DD438" s="311">
        <f t="shared" si="594"/>
        <v>0</v>
      </c>
      <c r="DE438" s="311"/>
      <c r="DF438" s="101">
        <f t="shared" si="510"/>
        <v>0</v>
      </c>
      <c r="DG438" s="101">
        <f t="shared" si="511"/>
        <v>0</v>
      </c>
      <c r="DH438" s="101">
        <f t="shared" si="512"/>
        <v>0</v>
      </c>
      <c r="DI438" s="101">
        <f t="shared" si="513"/>
        <v>0</v>
      </c>
      <c r="DJ438" s="311">
        <f t="shared" si="514"/>
        <v>0</v>
      </c>
      <c r="DK438" s="311">
        <f t="shared" si="515"/>
        <v>0</v>
      </c>
      <c r="DL438" s="101">
        <f t="shared" si="516"/>
        <v>0</v>
      </c>
      <c r="DM438" s="101">
        <f t="shared" si="517"/>
        <v>0</v>
      </c>
      <c r="DN438" s="101">
        <f t="shared" si="518"/>
        <v>0</v>
      </c>
      <c r="DO438" s="101">
        <f t="shared" si="519"/>
        <v>0</v>
      </c>
      <c r="DP438" s="101">
        <f t="shared" si="520"/>
        <v>0</v>
      </c>
      <c r="DQ438" s="101">
        <f t="shared" si="521"/>
        <v>0</v>
      </c>
      <c r="DR438" s="101">
        <f t="shared" si="522"/>
        <v>0</v>
      </c>
      <c r="DS438" s="101">
        <f t="shared" si="523"/>
        <v>0</v>
      </c>
      <c r="DT438" s="101">
        <f t="shared" si="524"/>
        <v>0</v>
      </c>
      <c r="DU438" s="101">
        <f t="shared" si="525"/>
        <v>0</v>
      </c>
      <c r="DV438" s="101">
        <f t="shared" si="526"/>
        <v>0</v>
      </c>
      <c r="DW438" s="101">
        <f t="shared" si="527"/>
        <v>0</v>
      </c>
      <c r="DX438" s="311">
        <f t="shared" si="528"/>
        <v>0</v>
      </c>
      <c r="DY438" s="101">
        <f t="shared" si="529"/>
        <v>0</v>
      </c>
      <c r="DZ438" s="101">
        <f t="shared" si="530"/>
        <v>0</v>
      </c>
      <c r="EA438" s="101">
        <f t="shared" si="531"/>
        <v>0</v>
      </c>
      <c r="EB438" s="101">
        <f t="shared" si="532"/>
        <v>0</v>
      </c>
      <c r="EC438" s="101">
        <f t="shared" si="533"/>
        <v>0</v>
      </c>
      <c r="ED438" s="101">
        <f t="shared" si="534"/>
        <v>0</v>
      </c>
      <c r="EE438" s="101">
        <f t="shared" si="535"/>
        <v>0</v>
      </c>
      <c r="EF438" s="101">
        <f t="shared" si="536"/>
        <v>0</v>
      </c>
      <c r="EG438" s="101">
        <f t="shared" si="537"/>
        <v>0</v>
      </c>
      <c r="EH438" s="101">
        <f t="shared" si="538"/>
        <v>0</v>
      </c>
      <c r="EI438" s="101">
        <f t="shared" si="539"/>
        <v>0</v>
      </c>
      <c r="EJ438" s="101">
        <f t="shared" si="540"/>
        <v>0</v>
      </c>
      <c r="EK438" s="101">
        <f t="shared" si="541"/>
        <v>0</v>
      </c>
      <c r="EL438" s="101">
        <f t="shared" si="542"/>
        <v>0</v>
      </c>
      <c r="EM438" s="101">
        <f t="shared" si="543"/>
        <v>0</v>
      </c>
      <c r="EN438" s="101">
        <f t="shared" si="544"/>
        <v>0</v>
      </c>
      <c r="EO438" s="101">
        <f t="shared" si="545"/>
        <v>0</v>
      </c>
      <c r="EP438" s="101">
        <f t="shared" si="546"/>
        <v>0</v>
      </c>
      <c r="EQ438" s="101">
        <f t="shared" si="547"/>
        <v>0</v>
      </c>
    </row>
    <row r="439" spans="2:147" ht="21.75" customHeight="1" x14ac:dyDescent="0.45">
      <c r="B439" s="133" t="str">
        <f>IF(Data!B438&lt;&gt;"",Data!B438,"")</f>
        <v/>
      </c>
      <c r="C439" s="158" t="str">
        <f>IF(Data!C438&lt;&gt;"",Data!C438,"")</f>
        <v/>
      </c>
      <c r="D439" s="106" t="str">
        <f>IF(Data!D438&lt;&gt;"",Data!D438,"")</f>
        <v/>
      </c>
      <c r="E439" s="140">
        <f>IF(AND(I439=1,Data!T438=0),0,IF(I439=999,999,Data!T438))</f>
        <v>999</v>
      </c>
      <c r="F439" s="140" t="str">
        <f t="shared" si="548"/>
        <v/>
      </c>
      <c r="G439" s="140" t="str">
        <f>IF(Data!K438&lt;&gt;"",Data!K438,"")</f>
        <v/>
      </c>
      <c r="H439" s="141" t="str">
        <f>IF(Data!L438&lt;&gt;"",Data!L438,"")</f>
        <v/>
      </c>
      <c r="I439" s="63">
        <f>IF(Data!M438&lt;&gt;"",Data!M438,"")</f>
        <v>999</v>
      </c>
      <c r="J439" s="63">
        <f t="shared" si="549"/>
        <v>0</v>
      </c>
      <c r="L439" s="64" t="str">
        <f t="shared" si="550"/>
        <v/>
      </c>
      <c r="N439" s="63">
        <f t="shared" si="551"/>
        <v>0</v>
      </c>
      <c r="P439" s="64" t="str">
        <f t="shared" si="552"/>
        <v/>
      </c>
      <c r="R439" s="63">
        <f t="shared" si="553"/>
        <v>0</v>
      </c>
      <c r="S439" s="64" t="str">
        <f t="shared" si="554"/>
        <v/>
      </c>
      <c r="W439" s="310">
        <f t="shared" si="555"/>
        <v>999</v>
      </c>
      <c r="Y439" s="65">
        <f t="shared" si="556"/>
        <v>0</v>
      </c>
      <c r="Z439" s="65">
        <f t="shared" si="557"/>
        <v>0</v>
      </c>
      <c r="AA439" s="65">
        <f t="shared" si="558"/>
        <v>0</v>
      </c>
      <c r="AB439" s="65">
        <f t="shared" si="559"/>
        <v>0</v>
      </c>
      <c r="AC439" s="341">
        <f t="shared" si="560"/>
        <v>0</v>
      </c>
      <c r="AD439" s="65">
        <f t="shared" si="561"/>
        <v>0</v>
      </c>
      <c r="AE439" s="65">
        <f t="shared" si="562"/>
        <v>0</v>
      </c>
      <c r="AF439" s="65">
        <f t="shared" si="563"/>
        <v>0</v>
      </c>
      <c r="AG439" s="65">
        <f t="shared" si="564"/>
        <v>0</v>
      </c>
      <c r="AH439" s="65">
        <f t="shared" si="565"/>
        <v>0</v>
      </c>
      <c r="AI439" s="65">
        <f t="shared" si="566"/>
        <v>0</v>
      </c>
      <c r="AJ439" s="65">
        <f t="shared" si="567"/>
        <v>0</v>
      </c>
      <c r="AK439" s="65">
        <f t="shared" si="568"/>
        <v>0</v>
      </c>
      <c r="AL439" s="65">
        <f t="shared" si="569"/>
        <v>0</v>
      </c>
      <c r="AM439" s="65">
        <f t="shared" si="570"/>
        <v>0</v>
      </c>
      <c r="AN439" s="65">
        <f t="shared" si="571"/>
        <v>0</v>
      </c>
      <c r="AO439" s="65">
        <f t="shared" si="572"/>
        <v>0</v>
      </c>
      <c r="AP439" s="65">
        <f t="shared" si="573"/>
        <v>0</v>
      </c>
      <c r="AQ439" s="65">
        <f t="shared" si="574"/>
        <v>0</v>
      </c>
      <c r="AR439" s="65">
        <f t="shared" si="575"/>
        <v>0</v>
      </c>
      <c r="AS439" s="65">
        <f t="shared" si="576"/>
        <v>0</v>
      </c>
      <c r="AT439" s="65">
        <f t="shared" si="577"/>
        <v>0</v>
      </c>
      <c r="AU439" s="65">
        <f t="shared" si="578"/>
        <v>0</v>
      </c>
      <c r="AV439" s="65">
        <f t="shared" si="579"/>
        <v>0</v>
      </c>
      <c r="AW439" s="65">
        <f t="shared" si="580"/>
        <v>0</v>
      </c>
      <c r="AX439" s="65">
        <f t="shared" si="581"/>
        <v>0</v>
      </c>
      <c r="AY439" s="65">
        <f t="shared" si="582"/>
        <v>0</v>
      </c>
      <c r="AZ439" s="65">
        <f t="shared" si="583"/>
        <v>0</v>
      </c>
      <c r="BA439" s="65">
        <f t="shared" si="584"/>
        <v>0</v>
      </c>
      <c r="BB439" s="65">
        <f t="shared" si="585"/>
        <v>0</v>
      </c>
      <c r="BC439" s="65">
        <f t="shared" si="586"/>
        <v>0</v>
      </c>
      <c r="BD439" s="65">
        <f t="shared" si="587"/>
        <v>0</v>
      </c>
      <c r="BE439" s="65">
        <f t="shared" si="588"/>
        <v>0</v>
      </c>
      <c r="BF439" s="65">
        <f t="shared" si="589"/>
        <v>0</v>
      </c>
      <c r="BG439" s="65">
        <f t="shared" si="590"/>
        <v>0</v>
      </c>
      <c r="BI439" s="371">
        <v>2184</v>
      </c>
      <c r="BJ439" s="342">
        <v>31.089779293166462</v>
      </c>
      <c r="BK439" s="342">
        <v>36.459852862110978</v>
      </c>
      <c r="BL439" s="342">
        <v>39.144889646583238</v>
      </c>
      <c r="BM439" s="342">
        <v>41.82992643105549</v>
      </c>
      <c r="BN439" s="342">
        <v>47.2</v>
      </c>
      <c r="BO439" s="342">
        <v>53.580285428448931</v>
      </c>
      <c r="BP439" s="342">
        <v>56.770428142673396</v>
      </c>
      <c r="BQ439" s="342">
        <v>59.96057085689786</v>
      </c>
      <c r="BR439" s="342">
        <v>66.340856285346774</v>
      </c>
      <c r="BS439" s="65"/>
      <c r="BT439" s="371">
        <v>2184</v>
      </c>
      <c r="BU439" s="342">
        <v>141.14682210743382</v>
      </c>
      <c r="BV439" s="342">
        <v>146.19788140495587</v>
      </c>
      <c r="BW439" s="342">
        <v>148.72341105371692</v>
      </c>
      <c r="BX439" s="342">
        <v>151.24894070247794</v>
      </c>
      <c r="BY439" s="342">
        <v>156.30000000000001</v>
      </c>
      <c r="BZ439" s="342">
        <v>161.24472120704792</v>
      </c>
      <c r="CA439" s="342">
        <v>163.71708181057187</v>
      </c>
      <c r="CB439" s="342">
        <v>166.18944241409582</v>
      </c>
      <c r="CC439" s="342">
        <v>171.13416362114373</v>
      </c>
      <c r="CE439" s="385">
        <v>124.5</v>
      </c>
      <c r="CF439" s="342">
        <v>18.486264521529638</v>
      </c>
      <c r="CG439" s="342">
        <v>20.240843014353089</v>
      </c>
      <c r="CH439" s="342">
        <v>21.118132260764817</v>
      </c>
      <c r="CI439" s="342">
        <v>21.995421507176545</v>
      </c>
      <c r="CJ439" s="342">
        <v>23.75</v>
      </c>
      <c r="CK439" s="342">
        <v>27.232572463028372</v>
      </c>
      <c r="CL439" s="342">
        <v>28.973858694542557</v>
      </c>
      <c r="CM439" s="342">
        <v>30.715144926056745</v>
      </c>
      <c r="CN439" s="342">
        <v>34.19771738908512</v>
      </c>
      <c r="CO439" s="342">
        <v>17.558975275117909</v>
      </c>
      <c r="CP439" s="342">
        <v>19.605983516745273</v>
      </c>
      <c r="CQ439" s="342">
        <v>20.629487637558952</v>
      </c>
      <c r="CR439" s="342">
        <v>21.652991758372636</v>
      </c>
      <c r="CS439" s="342">
        <v>23.7</v>
      </c>
      <c r="CT439" s="342">
        <v>27.528171257069356</v>
      </c>
      <c r="CU439" s="342">
        <v>29.442256885604035</v>
      </c>
      <c r="CV439" s="342">
        <v>31.35634251413871</v>
      </c>
      <c r="CW439" s="342">
        <v>35.184513771208074</v>
      </c>
      <c r="CY439" s="101">
        <f t="shared" si="591"/>
        <v>0</v>
      </c>
      <c r="CZ439" s="101">
        <f t="shared" si="592"/>
        <v>0</v>
      </c>
      <c r="DB439" s="101">
        <f t="shared" si="593"/>
        <v>0</v>
      </c>
      <c r="DD439" s="311">
        <f t="shared" si="594"/>
        <v>0</v>
      </c>
      <c r="DE439" s="311"/>
      <c r="DF439" s="101">
        <f t="shared" si="510"/>
        <v>0</v>
      </c>
      <c r="DG439" s="101">
        <f t="shared" si="511"/>
        <v>0</v>
      </c>
      <c r="DH439" s="101">
        <f t="shared" si="512"/>
        <v>0</v>
      </c>
      <c r="DI439" s="101">
        <f t="shared" si="513"/>
        <v>0</v>
      </c>
      <c r="DJ439" s="311">
        <f t="shared" si="514"/>
        <v>0</v>
      </c>
      <c r="DK439" s="311">
        <f t="shared" si="515"/>
        <v>0</v>
      </c>
      <c r="DL439" s="101">
        <f t="shared" si="516"/>
        <v>0</v>
      </c>
      <c r="DM439" s="101">
        <f t="shared" si="517"/>
        <v>0</v>
      </c>
      <c r="DN439" s="101">
        <f t="shared" si="518"/>
        <v>0</v>
      </c>
      <c r="DO439" s="101">
        <f t="shared" si="519"/>
        <v>0</v>
      </c>
      <c r="DP439" s="101">
        <f t="shared" si="520"/>
        <v>0</v>
      </c>
      <c r="DQ439" s="101">
        <f t="shared" si="521"/>
        <v>0</v>
      </c>
      <c r="DR439" s="101">
        <f t="shared" si="522"/>
        <v>0</v>
      </c>
      <c r="DS439" s="101">
        <f t="shared" si="523"/>
        <v>0</v>
      </c>
      <c r="DT439" s="101">
        <f t="shared" si="524"/>
        <v>0</v>
      </c>
      <c r="DU439" s="101">
        <f t="shared" si="525"/>
        <v>0</v>
      </c>
      <c r="DV439" s="101">
        <f t="shared" si="526"/>
        <v>0</v>
      </c>
      <c r="DW439" s="101">
        <f t="shared" si="527"/>
        <v>0</v>
      </c>
      <c r="DX439" s="311">
        <f t="shared" si="528"/>
        <v>0</v>
      </c>
      <c r="DY439" s="101">
        <f t="shared" si="529"/>
        <v>0</v>
      </c>
      <c r="DZ439" s="101">
        <f t="shared" si="530"/>
        <v>0</v>
      </c>
      <c r="EA439" s="101">
        <f t="shared" si="531"/>
        <v>0</v>
      </c>
      <c r="EB439" s="101">
        <f t="shared" si="532"/>
        <v>0</v>
      </c>
      <c r="EC439" s="101">
        <f t="shared" si="533"/>
        <v>0</v>
      </c>
      <c r="ED439" s="101">
        <f t="shared" si="534"/>
        <v>0</v>
      </c>
      <c r="EE439" s="101">
        <f t="shared" si="535"/>
        <v>0</v>
      </c>
      <c r="EF439" s="101">
        <f t="shared" si="536"/>
        <v>0</v>
      </c>
      <c r="EG439" s="101">
        <f t="shared" si="537"/>
        <v>0</v>
      </c>
      <c r="EH439" s="101">
        <f t="shared" si="538"/>
        <v>0</v>
      </c>
      <c r="EI439" s="101">
        <f t="shared" si="539"/>
        <v>0</v>
      </c>
      <c r="EJ439" s="101">
        <f t="shared" si="540"/>
        <v>0</v>
      </c>
      <c r="EK439" s="101">
        <f t="shared" si="541"/>
        <v>0</v>
      </c>
      <c r="EL439" s="101">
        <f t="shared" si="542"/>
        <v>0</v>
      </c>
      <c r="EM439" s="101">
        <f t="shared" si="543"/>
        <v>0</v>
      </c>
      <c r="EN439" s="101">
        <f t="shared" si="544"/>
        <v>0</v>
      </c>
      <c r="EO439" s="101">
        <f t="shared" si="545"/>
        <v>0</v>
      </c>
      <c r="EP439" s="101">
        <f t="shared" si="546"/>
        <v>0</v>
      </c>
      <c r="EQ439" s="101">
        <f t="shared" si="547"/>
        <v>0</v>
      </c>
    </row>
    <row r="440" spans="2:147" ht="21.75" customHeight="1" x14ac:dyDescent="0.45">
      <c r="B440" s="133" t="str">
        <f>IF(Data!B439&lt;&gt;"",Data!B439,"")</f>
        <v/>
      </c>
      <c r="C440" s="158" t="str">
        <f>IF(Data!C439&lt;&gt;"",Data!C439,"")</f>
        <v/>
      </c>
      <c r="D440" s="106" t="str">
        <f>IF(Data!D439&lt;&gt;"",Data!D439,"")</f>
        <v/>
      </c>
      <c r="E440" s="140">
        <f>IF(AND(I440=1,Data!T439=0),0,IF(I440=999,999,Data!T439))</f>
        <v>999</v>
      </c>
      <c r="F440" s="140" t="str">
        <f t="shared" si="548"/>
        <v/>
      </c>
      <c r="G440" s="140" t="str">
        <f>IF(Data!K439&lt;&gt;"",Data!K439,"")</f>
        <v/>
      </c>
      <c r="H440" s="141" t="str">
        <f>IF(Data!L439&lt;&gt;"",Data!L439,"")</f>
        <v/>
      </c>
      <c r="I440" s="63">
        <f>IF(Data!M439&lt;&gt;"",Data!M439,"")</f>
        <v>999</v>
      </c>
      <c r="J440" s="63">
        <f t="shared" si="549"/>
        <v>0</v>
      </c>
      <c r="L440" s="64" t="str">
        <f t="shared" si="550"/>
        <v/>
      </c>
      <c r="N440" s="63">
        <f t="shared" si="551"/>
        <v>0</v>
      </c>
      <c r="P440" s="64" t="str">
        <f t="shared" si="552"/>
        <v/>
      </c>
      <c r="R440" s="63">
        <f t="shared" si="553"/>
        <v>0</v>
      </c>
      <c r="S440" s="64" t="str">
        <f t="shared" si="554"/>
        <v/>
      </c>
      <c r="W440" s="310">
        <f t="shared" si="555"/>
        <v>999</v>
      </c>
      <c r="Y440" s="65">
        <f t="shared" si="556"/>
        <v>0</v>
      </c>
      <c r="Z440" s="65">
        <f t="shared" si="557"/>
        <v>0</v>
      </c>
      <c r="AA440" s="65">
        <f t="shared" si="558"/>
        <v>0</v>
      </c>
      <c r="AB440" s="65">
        <f t="shared" si="559"/>
        <v>0</v>
      </c>
      <c r="AC440" s="341">
        <f t="shared" si="560"/>
        <v>0</v>
      </c>
      <c r="AD440" s="65">
        <f t="shared" si="561"/>
        <v>0</v>
      </c>
      <c r="AE440" s="65">
        <f t="shared" si="562"/>
        <v>0</v>
      </c>
      <c r="AF440" s="65">
        <f t="shared" si="563"/>
        <v>0</v>
      </c>
      <c r="AG440" s="65">
        <f t="shared" si="564"/>
        <v>0</v>
      </c>
      <c r="AH440" s="65">
        <f t="shared" si="565"/>
        <v>0</v>
      </c>
      <c r="AI440" s="65">
        <f t="shared" si="566"/>
        <v>0</v>
      </c>
      <c r="AJ440" s="65">
        <f t="shared" si="567"/>
        <v>0</v>
      </c>
      <c r="AK440" s="65">
        <f t="shared" si="568"/>
        <v>0</v>
      </c>
      <c r="AL440" s="65">
        <f t="shared" si="569"/>
        <v>0</v>
      </c>
      <c r="AM440" s="65">
        <f t="shared" si="570"/>
        <v>0</v>
      </c>
      <c r="AN440" s="65">
        <f t="shared" si="571"/>
        <v>0</v>
      </c>
      <c r="AO440" s="65">
        <f t="shared" si="572"/>
        <v>0</v>
      </c>
      <c r="AP440" s="65">
        <f t="shared" si="573"/>
        <v>0</v>
      </c>
      <c r="AQ440" s="65">
        <f t="shared" si="574"/>
        <v>0</v>
      </c>
      <c r="AR440" s="65">
        <f t="shared" si="575"/>
        <v>0</v>
      </c>
      <c r="AS440" s="65">
        <f t="shared" si="576"/>
        <v>0</v>
      </c>
      <c r="AT440" s="65">
        <f t="shared" si="577"/>
        <v>0</v>
      </c>
      <c r="AU440" s="65">
        <f t="shared" si="578"/>
        <v>0</v>
      </c>
      <c r="AV440" s="65">
        <f t="shared" si="579"/>
        <v>0</v>
      </c>
      <c r="AW440" s="65">
        <f t="shared" si="580"/>
        <v>0</v>
      </c>
      <c r="AX440" s="65">
        <f t="shared" si="581"/>
        <v>0</v>
      </c>
      <c r="AY440" s="65">
        <f t="shared" si="582"/>
        <v>0</v>
      </c>
      <c r="AZ440" s="65">
        <f t="shared" si="583"/>
        <v>0</v>
      </c>
      <c r="BA440" s="65">
        <f t="shared" si="584"/>
        <v>0</v>
      </c>
      <c r="BB440" s="65">
        <f t="shared" si="585"/>
        <v>0</v>
      </c>
      <c r="BC440" s="65">
        <f t="shared" si="586"/>
        <v>0</v>
      </c>
      <c r="BD440" s="65">
        <f t="shared" si="587"/>
        <v>0</v>
      </c>
      <c r="BE440" s="65">
        <f t="shared" si="588"/>
        <v>0</v>
      </c>
      <c r="BF440" s="65">
        <f t="shared" si="589"/>
        <v>0</v>
      </c>
      <c r="BG440" s="65">
        <f t="shared" si="590"/>
        <v>0</v>
      </c>
      <c r="BI440" s="371">
        <v>2185</v>
      </c>
      <c r="BJ440" s="342">
        <v>31.349286428877679</v>
      </c>
      <c r="BK440" s="342">
        <v>36.666190952585119</v>
      </c>
      <c r="BL440" s="342">
        <v>39.324643214438844</v>
      </c>
      <c r="BM440" s="342">
        <v>41.983095476292561</v>
      </c>
      <c r="BN440" s="342">
        <v>47.3</v>
      </c>
      <c r="BO440" s="342">
        <v>53.680285428448926</v>
      </c>
      <c r="BP440" s="342">
        <v>56.87042814267339</v>
      </c>
      <c r="BQ440" s="342">
        <v>60.060570856897854</v>
      </c>
      <c r="BR440" s="342">
        <v>66.440856285346769</v>
      </c>
      <c r="BS440" s="65"/>
      <c r="BT440" s="371">
        <v>2185</v>
      </c>
      <c r="BU440" s="342">
        <v>141.14682210743382</v>
      </c>
      <c r="BV440" s="342">
        <v>146.19788140495587</v>
      </c>
      <c r="BW440" s="342">
        <v>148.72341105371692</v>
      </c>
      <c r="BX440" s="342">
        <v>151.24894070247794</v>
      </c>
      <c r="BY440" s="342">
        <v>156.30000000000001</v>
      </c>
      <c r="BZ440" s="342">
        <v>161.29789025228499</v>
      </c>
      <c r="CA440" s="342">
        <v>163.79683537842749</v>
      </c>
      <c r="CB440" s="342">
        <v>166.29578050456996</v>
      </c>
      <c r="CC440" s="342">
        <v>171.29367075685497</v>
      </c>
      <c r="CE440" s="385">
        <v>124.75</v>
      </c>
      <c r="CF440" s="342">
        <v>18.531510953674026</v>
      </c>
      <c r="CG440" s="342">
        <v>20.312673969116016</v>
      </c>
      <c r="CH440" s="342">
        <v>21.203255476837011</v>
      </c>
      <c r="CI440" s="342">
        <v>22.09383698455801</v>
      </c>
      <c r="CJ440" s="342">
        <v>23.875</v>
      </c>
      <c r="CK440" s="342">
        <v>27.370864724337643</v>
      </c>
      <c r="CL440" s="342">
        <v>29.118797086506461</v>
      </c>
      <c r="CM440" s="342">
        <v>30.866729448675283</v>
      </c>
      <c r="CN440" s="342">
        <v>34.362594173012923</v>
      </c>
      <c r="CO440" s="342">
        <v>17.619098491190101</v>
      </c>
      <c r="CP440" s="342">
        <v>19.679398994126736</v>
      </c>
      <c r="CQ440" s="342">
        <v>20.709549245595049</v>
      </c>
      <c r="CR440" s="342">
        <v>21.739699497063366</v>
      </c>
      <c r="CS440" s="342">
        <v>23.8</v>
      </c>
      <c r="CT440" s="342">
        <v>27.681340302306431</v>
      </c>
      <c r="CU440" s="342">
        <v>29.622010453459644</v>
      </c>
      <c r="CV440" s="342">
        <v>31.562680604612858</v>
      </c>
      <c r="CW440" s="342">
        <v>35.444020906919292</v>
      </c>
      <c r="CY440" s="101">
        <f t="shared" si="591"/>
        <v>0</v>
      </c>
      <c r="CZ440" s="101">
        <f t="shared" si="592"/>
        <v>0</v>
      </c>
      <c r="DB440" s="101">
        <f t="shared" si="593"/>
        <v>0</v>
      </c>
      <c r="DD440" s="311">
        <f t="shared" si="594"/>
        <v>0</v>
      </c>
      <c r="DE440" s="311"/>
      <c r="DF440" s="101">
        <f t="shared" si="510"/>
        <v>0</v>
      </c>
      <c r="DG440" s="101">
        <f t="shared" si="511"/>
        <v>0</v>
      </c>
      <c r="DH440" s="101">
        <f t="shared" si="512"/>
        <v>0</v>
      </c>
      <c r="DI440" s="101">
        <f t="shared" si="513"/>
        <v>0</v>
      </c>
      <c r="DJ440" s="311">
        <f t="shared" si="514"/>
        <v>0</v>
      </c>
      <c r="DK440" s="311">
        <f t="shared" si="515"/>
        <v>0</v>
      </c>
      <c r="DL440" s="101">
        <f t="shared" si="516"/>
        <v>0</v>
      </c>
      <c r="DM440" s="101">
        <f t="shared" si="517"/>
        <v>0</v>
      </c>
      <c r="DN440" s="101">
        <f t="shared" si="518"/>
        <v>0</v>
      </c>
      <c r="DO440" s="101">
        <f t="shared" si="519"/>
        <v>0</v>
      </c>
      <c r="DP440" s="101">
        <f t="shared" si="520"/>
        <v>0</v>
      </c>
      <c r="DQ440" s="101">
        <f t="shared" si="521"/>
        <v>0</v>
      </c>
      <c r="DR440" s="101">
        <f t="shared" si="522"/>
        <v>0</v>
      </c>
      <c r="DS440" s="101">
        <f t="shared" si="523"/>
        <v>0</v>
      </c>
      <c r="DT440" s="101">
        <f t="shared" si="524"/>
        <v>0</v>
      </c>
      <c r="DU440" s="101">
        <f t="shared" si="525"/>
        <v>0</v>
      </c>
      <c r="DV440" s="101">
        <f t="shared" si="526"/>
        <v>0</v>
      </c>
      <c r="DW440" s="101">
        <f t="shared" si="527"/>
        <v>0</v>
      </c>
      <c r="DX440" s="311">
        <f t="shared" si="528"/>
        <v>0</v>
      </c>
      <c r="DY440" s="101">
        <f t="shared" si="529"/>
        <v>0</v>
      </c>
      <c r="DZ440" s="101">
        <f t="shared" si="530"/>
        <v>0</v>
      </c>
      <c r="EA440" s="101">
        <f t="shared" si="531"/>
        <v>0</v>
      </c>
      <c r="EB440" s="101">
        <f t="shared" si="532"/>
        <v>0</v>
      </c>
      <c r="EC440" s="101">
        <f t="shared" si="533"/>
        <v>0</v>
      </c>
      <c r="ED440" s="101">
        <f t="shared" si="534"/>
        <v>0</v>
      </c>
      <c r="EE440" s="101">
        <f t="shared" si="535"/>
        <v>0</v>
      </c>
      <c r="EF440" s="101">
        <f t="shared" si="536"/>
        <v>0</v>
      </c>
      <c r="EG440" s="101">
        <f t="shared" si="537"/>
        <v>0</v>
      </c>
      <c r="EH440" s="101">
        <f t="shared" si="538"/>
        <v>0</v>
      </c>
      <c r="EI440" s="101">
        <f t="shared" si="539"/>
        <v>0</v>
      </c>
      <c r="EJ440" s="101">
        <f t="shared" si="540"/>
        <v>0</v>
      </c>
      <c r="EK440" s="101">
        <f t="shared" si="541"/>
        <v>0</v>
      </c>
      <c r="EL440" s="101">
        <f t="shared" si="542"/>
        <v>0</v>
      </c>
      <c r="EM440" s="101">
        <f t="shared" si="543"/>
        <v>0</v>
      </c>
      <c r="EN440" s="101">
        <f t="shared" si="544"/>
        <v>0</v>
      </c>
      <c r="EO440" s="101">
        <f t="shared" si="545"/>
        <v>0</v>
      </c>
      <c r="EP440" s="101">
        <f t="shared" si="546"/>
        <v>0</v>
      </c>
      <c r="EQ440" s="101">
        <f t="shared" si="547"/>
        <v>0</v>
      </c>
    </row>
    <row r="441" spans="2:147" ht="21.75" customHeight="1" x14ac:dyDescent="0.45">
      <c r="B441" s="133" t="str">
        <f>IF(Data!B440&lt;&gt;"",Data!B440,"")</f>
        <v/>
      </c>
      <c r="C441" s="158" t="str">
        <f>IF(Data!C440&lt;&gt;"",Data!C440,"")</f>
        <v/>
      </c>
      <c r="D441" s="106" t="str">
        <f>IF(Data!D440&lt;&gt;"",Data!D440,"")</f>
        <v/>
      </c>
      <c r="E441" s="140">
        <f>IF(AND(I441=1,Data!T440=0),0,IF(I441=999,999,Data!T440))</f>
        <v>999</v>
      </c>
      <c r="F441" s="140" t="str">
        <f t="shared" si="548"/>
        <v/>
      </c>
      <c r="G441" s="140" t="str">
        <f>IF(Data!K440&lt;&gt;"",Data!K440,"")</f>
        <v/>
      </c>
      <c r="H441" s="141" t="str">
        <f>IF(Data!L440&lt;&gt;"",Data!L440,"")</f>
        <v/>
      </c>
      <c r="I441" s="63">
        <f>IF(Data!M440&lt;&gt;"",Data!M440,"")</f>
        <v>999</v>
      </c>
      <c r="J441" s="63">
        <f t="shared" si="549"/>
        <v>0</v>
      </c>
      <c r="L441" s="64" t="str">
        <f t="shared" si="550"/>
        <v/>
      </c>
      <c r="N441" s="63">
        <f t="shared" si="551"/>
        <v>0</v>
      </c>
      <c r="P441" s="64" t="str">
        <f t="shared" si="552"/>
        <v/>
      </c>
      <c r="R441" s="63">
        <f t="shared" si="553"/>
        <v>0</v>
      </c>
      <c r="S441" s="64" t="str">
        <f t="shared" si="554"/>
        <v/>
      </c>
      <c r="W441" s="310">
        <f t="shared" si="555"/>
        <v>999</v>
      </c>
      <c r="Y441" s="65">
        <f t="shared" si="556"/>
        <v>0</v>
      </c>
      <c r="Z441" s="65">
        <f t="shared" si="557"/>
        <v>0</v>
      </c>
      <c r="AA441" s="65">
        <f t="shared" si="558"/>
        <v>0</v>
      </c>
      <c r="AB441" s="65">
        <f t="shared" si="559"/>
        <v>0</v>
      </c>
      <c r="AC441" s="341">
        <f t="shared" si="560"/>
        <v>0</v>
      </c>
      <c r="AD441" s="65">
        <f t="shared" si="561"/>
        <v>0</v>
      </c>
      <c r="AE441" s="65">
        <f t="shared" si="562"/>
        <v>0</v>
      </c>
      <c r="AF441" s="65">
        <f t="shared" si="563"/>
        <v>0</v>
      </c>
      <c r="AG441" s="65">
        <f t="shared" si="564"/>
        <v>0</v>
      </c>
      <c r="AH441" s="65">
        <f t="shared" si="565"/>
        <v>0</v>
      </c>
      <c r="AI441" s="65">
        <f t="shared" si="566"/>
        <v>0</v>
      </c>
      <c r="AJ441" s="65">
        <f t="shared" si="567"/>
        <v>0</v>
      </c>
      <c r="AK441" s="65">
        <f t="shared" si="568"/>
        <v>0</v>
      </c>
      <c r="AL441" s="65">
        <f t="shared" si="569"/>
        <v>0</v>
      </c>
      <c r="AM441" s="65">
        <f t="shared" si="570"/>
        <v>0</v>
      </c>
      <c r="AN441" s="65">
        <f t="shared" si="571"/>
        <v>0</v>
      </c>
      <c r="AO441" s="65">
        <f t="shared" si="572"/>
        <v>0</v>
      </c>
      <c r="AP441" s="65">
        <f t="shared" si="573"/>
        <v>0</v>
      </c>
      <c r="AQ441" s="65">
        <f t="shared" si="574"/>
        <v>0</v>
      </c>
      <c r="AR441" s="65">
        <f t="shared" si="575"/>
        <v>0</v>
      </c>
      <c r="AS441" s="65">
        <f t="shared" si="576"/>
        <v>0</v>
      </c>
      <c r="AT441" s="65">
        <f t="shared" si="577"/>
        <v>0</v>
      </c>
      <c r="AU441" s="65">
        <f t="shared" si="578"/>
        <v>0</v>
      </c>
      <c r="AV441" s="65">
        <f t="shared" si="579"/>
        <v>0</v>
      </c>
      <c r="AW441" s="65">
        <f t="shared" si="580"/>
        <v>0</v>
      </c>
      <c r="AX441" s="65">
        <f t="shared" si="581"/>
        <v>0</v>
      </c>
      <c r="AY441" s="65">
        <f t="shared" si="582"/>
        <v>0</v>
      </c>
      <c r="AZ441" s="65">
        <f t="shared" si="583"/>
        <v>0</v>
      </c>
      <c r="BA441" s="65">
        <f t="shared" si="584"/>
        <v>0</v>
      </c>
      <c r="BB441" s="65">
        <f t="shared" si="585"/>
        <v>0</v>
      </c>
      <c r="BC441" s="65">
        <f t="shared" si="586"/>
        <v>0</v>
      </c>
      <c r="BD441" s="65">
        <f t="shared" si="587"/>
        <v>0</v>
      </c>
      <c r="BE441" s="65">
        <f t="shared" si="588"/>
        <v>0</v>
      </c>
      <c r="BF441" s="65">
        <f t="shared" si="589"/>
        <v>0</v>
      </c>
      <c r="BG441" s="65">
        <f t="shared" si="590"/>
        <v>0</v>
      </c>
      <c r="BI441" s="371">
        <v>2186</v>
      </c>
      <c r="BJ441" s="342">
        <v>31.449286428877681</v>
      </c>
      <c r="BK441" s="342">
        <v>36.76619095258512</v>
      </c>
      <c r="BL441" s="342">
        <v>39.424643214438845</v>
      </c>
      <c r="BM441" s="342">
        <v>42.083095476292563</v>
      </c>
      <c r="BN441" s="342">
        <v>47.4</v>
      </c>
      <c r="BO441" s="342">
        <v>53.72711638321185</v>
      </c>
      <c r="BP441" s="342">
        <v>56.89067457481778</v>
      </c>
      <c r="BQ441" s="342">
        <v>60.054232766423702</v>
      </c>
      <c r="BR441" s="342">
        <v>66.381349149635554</v>
      </c>
      <c r="BS441" s="65"/>
      <c r="BT441" s="371">
        <v>2186</v>
      </c>
      <c r="BU441" s="342">
        <v>141.30632924314503</v>
      </c>
      <c r="BV441" s="342">
        <v>146.30421949543003</v>
      </c>
      <c r="BW441" s="342">
        <v>148.80316462157251</v>
      </c>
      <c r="BX441" s="342">
        <v>151.30210974771501</v>
      </c>
      <c r="BY441" s="342">
        <v>156.30000000000001</v>
      </c>
      <c r="BZ441" s="342">
        <v>161.29789025228499</v>
      </c>
      <c r="CA441" s="342">
        <v>163.79683537842749</v>
      </c>
      <c r="CB441" s="342">
        <v>166.29578050456996</v>
      </c>
      <c r="CC441" s="342">
        <v>171.29367075685497</v>
      </c>
      <c r="CE441" s="385">
        <v>125</v>
      </c>
      <c r="CF441" s="342">
        <v>18.576757385818414</v>
      </c>
      <c r="CG441" s="342">
        <v>20.384504923878943</v>
      </c>
      <c r="CH441" s="342">
        <v>21.288378692909205</v>
      </c>
      <c r="CI441" s="342">
        <v>22.192252461939471</v>
      </c>
      <c r="CJ441" s="342">
        <v>24</v>
      </c>
      <c r="CK441" s="342">
        <v>27.509156985646911</v>
      </c>
      <c r="CL441" s="342">
        <v>29.263735478470366</v>
      </c>
      <c r="CM441" s="342">
        <v>31.018313971293821</v>
      </c>
      <c r="CN441" s="342">
        <v>34.527470956940732</v>
      </c>
      <c r="CO441" s="342">
        <v>17.679221707262297</v>
      </c>
      <c r="CP441" s="342">
        <v>19.752814471508199</v>
      </c>
      <c r="CQ441" s="342">
        <v>20.789610853631146</v>
      </c>
      <c r="CR441" s="342">
        <v>21.826407235754097</v>
      </c>
      <c r="CS441" s="342">
        <v>23.9</v>
      </c>
      <c r="CT441" s="342">
        <v>27.834509347543506</v>
      </c>
      <c r="CU441" s="342">
        <v>29.801764021315257</v>
      </c>
      <c r="CV441" s="342">
        <v>31.769018695087009</v>
      </c>
      <c r="CW441" s="342">
        <v>35.703528042630516</v>
      </c>
      <c r="CY441" s="101">
        <f t="shared" si="591"/>
        <v>0</v>
      </c>
      <c r="CZ441" s="101">
        <f t="shared" si="592"/>
        <v>0</v>
      </c>
      <c r="DB441" s="101">
        <f t="shared" si="593"/>
        <v>0</v>
      </c>
      <c r="DD441" s="311">
        <f t="shared" si="594"/>
        <v>0</v>
      </c>
      <c r="DE441" s="311"/>
      <c r="DF441" s="101">
        <f t="shared" si="510"/>
        <v>0</v>
      </c>
      <c r="DG441" s="101">
        <f t="shared" si="511"/>
        <v>0</v>
      </c>
      <c r="DH441" s="101">
        <f t="shared" si="512"/>
        <v>0</v>
      </c>
      <c r="DI441" s="101">
        <f t="shared" si="513"/>
        <v>0</v>
      </c>
      <c r="DJ441" s="311">
        <f t="shared" si="514"/>
        <v>0</v>
      </c>
      <c r="DK441" s="311">
        <f t="shared" si="515"/>
        <v>0</v>
      </c>
      <c r="DL441" s="101">
        <f t="shared" si="516"/>
        <v>0</v>
      </c>
      <c r="DM441" s="101">
        <f t="shared" si="517"/>
        <v>0</v>
      </c>
      <c r="DN441" s="101">
        <f t="shared" si="518"/>
        <v>0</v>
      </c>
      <c r="DO441" s="101">
        <f t="shared" si="519"/>
        <v>0</v>
      </c>
      <c r="DP441" s="101">
        <f t="shared" si="520"/>
        <v>0</v>
      </c>
      <c r="DQ441" s="101">
        <f t="shared" si="521"/>
        <v>0</v>
      </c>
      <c r="DR441" s="101">
        <f t="shared" si="522"/>
        <v>0</v>
      </c>
      <c r="DS441" s="101">
        <f t="shared" si="523"/>
        <v>0</v>
      </c>
      <c r="DT441" s="101">
        <f t="shared" si="524"/>
        <v>0</v>
      </c>
      <c r="DU441" s="101">
        <f t="shared" si="525"/>
        <v>0</v>
      </c>
      <c r="DV441" s="101">
        <f t="shared" si="526"/>
        <v>0</v>
      </c>
      <c r="DW441" s="101">
        <f t="shared" si="527"/>
        <v>0</v>
      </c>
      <c r="DX441" s="311">
        <f t="shared" si="528"/>
        <v>0</v>
      </c>
      <c r="DY441" s="101">
        <f t="shared" si="529"/>
        <v>0</v>
      </c>
      <c r="DZ441" s="101">
        <f t="shared" si="530"/>
        <v>0</v>
      </c>
      <c r="EA441" s="101">
        <f t="shared" si="531"/>
        <v>0</v>
      </c>
      <c r="EB441" s="101">
        <f t="shared" si="532"/>
        <v>0</v>
      </c>
      <c r="EC441" s="101">
        <f t="shared" si="533"/>
        <v>0</v>
      </c>
      <c r="ED441" s="101">
        <f t="shared" si="534"/>
        <v>0</v>
      </c>
      <c r="EE441" s="101">
        <f t="shared" si="535"/>
        <v>0</v>
      </c>
      <c r="EF441" s="101">
        <f t="shared" si="536"/>
        <v>0</v>
      </c>
      <c r="EG441" s="101">
        <f t="shared" si="537"/>
        <v>0</v>
      </c>
      <c r="EH441" s="101">
        <f t="shared" si="538"/>
        <v>0</v>
      </c>
      <c r="EI441" s="101">
        <f t="shared" si="539"/>
        <v>0</v>
      </c>
      <c r="EJ441" s="101">
        <f t="shared" si="540"/>
        <v>0</v>
      </c>
      <c r="EK441" s="101">
        <f t="shared" si="541"/>
        <v>0</v>
      </c>
      <c r="EL441" s="101">
        <f t="shared" si="542"/>
        <v>0</v>
      </c>
      <c r="EM441" s="101">
        <f t="shared" si="543"/>
        <v>0</v>
      </c>
      <c r="EN441" s="101">
        <f t="shared" si="544"/>
        <v>0</v>
      </c>
      <c r="EO441" s="101">
        <f t="shared" si="545"/>
        <v>0</v>
      </c>
      <c r="EP441" s="101">
        <f t="shared" si="546"/>
        <v>0</v>
      </c>
      <c r="EQ441" s="101">
        <f t="shared" si="547"/>
        <v>0</v>
      </c>
    </row>
    <row r="442" spans="2:147" ht="21.75" customHeight="1" x14ac:dyDescent="0.45">
      <c r="B442" s="133" t="str">
        <f>IF(Data!B441&lt;&gt;"",Data!B441,"")</f>
        <v/>
      </c>
      <c r="C442" s="158" t="str">
        <f>IF(Data!C441&lt;&gt;"",Data!C441,"")</f>
        <v/>
      </c>
      <c r="D442" s="106" t="str">
        <f>IF(Data!D441&lt;&gt;"",Data!D441,"")</f>
        <v/>
      </c>
      <c r="E442" s="140">
        <f>IF(AND(I442=1,Data!T441=0),0,IF(I442=999,999,Data!T441))</f>
        <v>999</v>
      </c>
      <c r="F442" s="140" t="str">
        <f t="shared" si="548"/>
        <v/>
      </c>
      <c r="G442" s="140" t="str">
        <f>IF(Data!K441&lt;&gt;"",Data!K441,"")</f>
        <v/>
      </c>
      <c r="H442" s="141" t="str">
        <f>IF(Data!L441&lt;&gt;"",Data!L441,"")</f>
        <v/>
      </c>
      <c r="I442" s="63">
        <f>IF(Data!M441&lt;&gt;"",Data!M441,"")</f>
        <v>999</v>
      </c>
      <c r="J442" s="63">
        <f t="shared" si="549"/>
        <v>0</v>
      </c>
      <c r="L442" s="64" t="str">
        <f t="shared" si="550"/>
        <v/>
      </c>
      <c r="N442" s="63">
        <f t="shared" si="551"/>
        <v>0</v>
      </c>
      <c r="P442" s="64" t="str">
        <f t="shared" si="552"/>
        <v/>
      </c>
      <c r="R442" s="63">
        <f t="shared" si="553"/>
        <v>0</v>
      </c>
      <c r="S442" s="64" t="str">
        <f t="shared" si="554"/>
        <v/>
      </c>
      <c r="W442" s="310">
        <f t="shared" si="555"/>
        <v>999</v>
      </c>
      <c r="Y442" s="65">
        <f t="shared" si="556"/>
        <v>0</v>
      </c>
      <c r="Z442" s="65">
        <f t="shared" si="557"/>
        <v>0</v>
      </c>
      <c r="AA442" s="65">
        <f t="shared" si="558"/>
        <v>0</v>
      </c>
      <c r="AB442" s="65">
        <f t="shared" si="559"/>
        <v>0</v>
      </c>
      <c r="AC442" s="341">
        <f t="shared" si="560"/>
        <v>0</v>
      </c>
      <c r="AD442" s="65">
        <f t="shared" si="561"/>
        <v>0</v>
      </c>
      <c r="AE442" s="65">
        <f t="shared" si="562"/>
        <v>0</v>
      </c>
      <c r="AF442" s="65">
        <f t="shared" si="563"/>
        <v>0</v>
      </c>
      <c r="AG442" s="65">
        <f t="shared" si="564"/>
        <v>0</v>
      </c>
      <c r="AH442" s="65">
        <f t="shared" si="565"/>
        <v>0</v>
      </c>
      <c r="AI442" s="65">
        <f t="shared" si="566"/>
        <v>0</v>
      </c>
      <c r="AJ442" s="65">
        <f t="shared" si="567"/>
        <v>0</v>
      </c>
      <c r="AK442" s="65">
        <f t="shared" si="568"/>
        <v>0</v>
      </c>
      <c r="AL442" s="65">
        <f t="shared" si="569"/>
        <v>0</v>
      </c>
      <c r="AM442" s="65">
        <f t="shared" si="570"/>
        <v>0</v>
      </c>
      <c r="AN442" s="65">
        <f t="shared" si="571"/>
        <v>0</v>
      </c>
      <c r="AO442" s="65">
        <f t="shared" si="572"/>
        <v>0</v>
      </c>
      <c r="AP442" s="65">
        <f t="shared" si="573"/>
        <v>0</v>
      </c>
      <c r="AQ442" s="65">
        <f t="shared" si="574"/>
        <v>0</v>
      </c>
      <c r="AR442" s="65">
        <f t="shared" si="575"/>
        <v>0</v>
      </c>
      <c r="AS442" s="65">
        <f t="shared" si="576"/>
        <v>0</v>
      </c>
      <c r="AT442" s="65">
        <f t="shared" si="577"/>
        <v>0</v>
      </c>
      <c r="AU442" s="65">
        <f t="shared" si="578"/>
        <v>0</v>
      </c>
      <c r="AV442" s="65">
        <f t="shared" si="579"/>
        <v>0</v>
      </c>
      <c r="AW442" s="65">
        <f t="shared" si="580"/>
        <v>0</v>
      </c>
      <c r="AX442" s="65">
        <f t="shared" si="581"/>
        <v>0</v>
      </c>
      <c r="AY442" s="65">
        <f t="shared" si="582"/>
        <v>0</v>
      </c>
      <c r="AZ442" s="65">
        <f t="shared" si="583"/>
        <v>0</v>
      </c>
      <c r="BA442" s="65">
        <f t="shared" si="584"/>
        <v>0</v>
      </c>
      <c r="BB442" s="65">
        <f t="shared" si="585"/>
        <v>0</v>
      </c>
      <c r="BC442" s="65">
        <f t="shared" si="586"/>
        <v>0</v>
      </c>
      <c r="BD442" s="65">
        <f t="shared" si="587"/>
        <v>0</v>
      </c>
      <c r="BE442" s="65">
        <f t="shared" si="588"/>
        <v>0</v>
      </c>
      <c r="BF442" s="65">
        <f t="shared" si="589"/>
        <v>0</v>
      </c>
      <c r="BG442" s="65">
        <f t="shared" si="590"/>
        <v>0</v>
      </c>
      <c r="BI442" s="371">
        <v>2187</v>
      </c>
      <c r="BJ442" s="342">
        <v>31.708793564588909</v>
      </c>
      <c r="BK442" s="342">
        <v>36.972529043059275</v>
      </c>
      <c r="BL442" s="342">
        <v>39.604396782294451</v>
      </c>
      <c r="BM442" s="342">
        <v>42.236264521529634</v>
      </c>
      <c r="BN442" s="342">
        <v>47.5</v>
      </c>
      <c r="BO442" s="342">
        <v>53.827116383211852</v>
      </c>
      <c r="BP442" s="342">
        <v>56.990674574817774</v>
      </c>
      <c r="BQ442" s="342">
        <v>60.154232766423704</v>
      </c>
      <c r="BR442" s="342">
        <v>66.481349149635548</v>
      </c>
      <c r="BS442" s="65"/>
      <c r="BT442" s="371">
        <v>2187</v>
      </c>
      <c r="BU442" s="342">
        <v>141.24682210743381</v>
      </c>
      <c r="BV442" s="342">
        <v>146.29788140495586</v>
      </c>
      <c r="BW442" s="342">
        <v>148.82341105371688</v>
      </c>
      <c r="BX442" s="342">
        <v>151.34894070247793</v>
      </c>
      <c r="BY442" s="342">
        <v>156.4</v>
      </c>
      <c r="BZ442" s="342">
        <v>161.39789025228501</v>
      </c>
      <c r="CA442" s="342">
        <v>163.89683537842751</v>
      </c>
      <c r="CB442" s="342">
        <v>166.39578050456998</v>
      </c>
      <c r="CC442" s="342">
        <v>171.39367075685499</v>
      </c>
      <c r="CE442" s="385">
        <v>125.25</v>
      </c>
      <c r="CF442" s="342">
        <v>18.661880601890608</v>
      </c>
      <c r="CG442" s="342">
        <v>20.482920401260404</v>
      </c>
      <c r="CH442" s="342">
        <v>21.393440300945304</v>
      </c>
      <c r="CI442" s="342">
        <v>22.3039602006302</v>
      </c>
      <c r="CJ442" s="342">
        <v>24.125</v>
      </c>
      <c r="CK442" s="342">
        <v>27.660741508265446</v>
      </c>
      <c r="CL442" s="342">
        <v>29.428612262398172</v>
      </c>
      <c r="CM442" s="342">
        <v>31.196483016530895</v>
      </c>
      <c r="CN442" s="342">
        <v>34.732224524796344</v>
      </c>
      <c r="CO442" s="342">
        <v>17.724468139406689</v>
      </c>
      <c r="CP442" s="342">
        <v>19.824645426271125</v>
      </c>
      <c r="CQ442" s="342">
        <v>20.87473406970334</v>
      </c>
      <c r="CR442" s="342">
        <v>21.924822713135562</v>
      </c>
      <c r="CS442" s="342">
        <v>24.024999999999999</v>
      </c>
      <c r="CT442" s="342">
        <v>27.999386131471312</v>
      </c>
      <c r="CU442" s="342">
        <v>29.986579197206964</v>
      </c>
      <c r="CV442" s="342">
        <v>31.973772262942624</v>
      </c>
      <c r="CW442" s="342">
        <v>35.948158394413937</v>
      </c>
      <c r="CY442" s="101">
        <f t="shared" si="591"/>
        <v>0</v>
      </c>
      <c r="CZ442" s="101">
        <f t="shared" si="592"/>
        <v>0</v>
      </c>
      <c r="DB442" s="101">
        <f t="shared" si="593"/>
        <v>0</v>
      </c>
      <c r="DD442" s="311">
        <f t="shared" si="594"/>
        <v>0</v>
      </c>
      <c r="DE442" s="311"/>
      <c r="DF442" s="101">
        <f t="shared" si="510"/>
        <v>0</v>
      </c>
      <c r="DG442" s="101">
        <f t="shared" si="511"/>
        <v>0</v>
      </c>
      <c r="DH442" s="101">
        <f t="shared" si="512"/>
        <v>0</v>
      </c>
      <c r="DI442" s="101">
        <f t="shared" si="513"/>
        <v>0</v>
      </c>
      <c r="DJ442" s="311">
        <f t="shared" si="514"/>
        <v>0</v>
      </c>
      <c r="DK442" s="311">
        <f t="shared" si="515"/>
        <v>0</v>
      </c>
      <c r="DL442" s="101">
        <f t="shared" si="516"/>
        <v>0</v>
      </c>
      <c r="DM442" s="101">
        <f t="shared" si="517"/>
        <v>0</v>
      </c>
      <c r="DN442" s="101">
        <f t="shared" si="518"/>
        <v>0</v>
      </c>
      <c r="DO442" s="101">
        <f t="shared" si="519"/>
        <v>0</v>
      </c>
      <c r="DP442" s="101">
        <f t="shared" si="520"/>
        <v>0</v>
      </c>
      <c r="DQ442" s="101">
        <f t="shared" si="521"/>
        <v>0</v>
      </c>
      <c r="DR442" s="101">
        <f t="shared" si="522"/>
        <v>0</v>
      </c>
      <c r="DS442" s="101">
        <f t="shared" si="523"/>
        <v>0</v>
      </c>
      <c r="DT442" s="101">
        <f t="shared" si="524"/>
        <v>0</v>
      </c>
      <c r="DU442" s="101">
        <f t="shared" si="525"/>
        <v>0</v>
      </c>
      <c r="DV442" s="101">
        <f t="shared" si="526"/>
        <v>0</v>
      </c>
      <c r="DW442" s="101">
        <f t="shared" si="527"/>
        <v>0</v>
      </c>
      <c r="DX442" s="311">
        <f t="shared" si="528"/>
        <v>0</v>
      </c>
      <c r="DY442" s="101">
        <f t="shared" si="529"/>
        <v>0</v>
      </c>
      <c r="DZ442" s="101">
        <f t="shared" si="530"/>
        <v>0</v>
      </c>
      <c r="EA442" s="101">
        <f t="shared" si="531"/>
        <v>0</v>
      </c>
      <c r="EB442" s="101">
        <f t="shared" si="532"/>
        <v>0</v>
      </c>
      <c r="EC442" s="101">
        <f t="shared" si="533"/>
        <v>0</v>
      </c>
      <c r="ED442" s="101">
        <f t="shared" si="534"/>
        <v>0</v>
      </c>
      <c r="EE442" s="101">
        <f t="shared" si="535"/>
        <v>0</v>
      </c>
      <c r="EF442" s="101">
        <f t="shared" si="536"/>
        <v>0</v>
      </c>
      <c r="EG442" s="101">
        <f t="shared" si="537"/>
        <v>0</v>
      </c>
      <c r="EH442" s="101">
        <f t="shared" si="538"/>
        <v>0</v>
      </c>
      <c r="EI442" s="101">
        <f t="shared" si="539"/>
        <v>0</v>
      </c>
      <c r="EJ442" s="101">
        <f t="shared" si="540"/>
        <v>0</v>
      </c>
      <c r="EK442" s="101">
        <f t="shared" si="541"/>
        <v>0</v>
      </c>
      <c r="EL442" s="101">
        <f t="shared" si="542"/>
        <v>0</v>
      </c>
      <c r="EM442" s="101">
        <f t="shared" si="543"/>
        <v>0</v>
      </c>
      <c r="EN442" s="101">
        <f t="shared" si="544"/>
        <v>0</v>
      </c>
      <c r="EO442" s="101">
        <f t="shared" si="545"/>
        <v>0</v>
      </c>
      <c r="EP442" s="101">
        <f t="shared" si="546"/>
        <v>0</v>
      </c>
      <c r="EQ442" s="101">
        <f t="shared" si="547"/>
        <v>0</v>
      </c>
    </row>
    <row r="443" spans="2:147" ht="21.75" customHeight="1" x14ac:dyDescent="0.45">
      <c r="B443" s="133" t="str">
        <f>IF(Data!B442&lt;&gt;"",Data!B442,"")</f>
        <v/>
      </c>
      <c r="C443" s="158" t="str">
        <f>IF(Data!C442&lt;&gt;"",Data!C442,"")</f>
        <v/>
      </c>
      <c r="D443" s="106" t="str">
        <f>IF(Data!D442&lt;&gt;"",Data!D442,"")</f>
        <v/>
      </c>
      <c r="E443" s="140">
        <f>IF(AND(I443=1,Data!T442=0),0,IF(I443=999,999,Data!T442))</f>
        <v>999</v>
      </c>
      <c r="F443" s="140" t="str">
        <f t="shared" si="548"/>
        <v/>
      </c>
      <c r="G443" s="140" t="str">
        <f>IF(Data!K442&lt;&gt;"",Data!K442,"")</f>
        <v/>
      </c>
      <c r="H443" s="141" t="str">
        <f>IF(Data!L442&lt;&gt;"",Data!L442,"")</f>
        <v/>
      </c>
      <c r="I443" s="63">
        <f>IF(Data!M442&lt;&gt;"",Data!M442,"")</f>
        <v>999</v>
      </c>
      <c r="J443" s="63">
        <f t="shared" si="549"/>
        <v>0</v>
      </c>
      <c r="L443" s="64" t="str">
        <f t="shared" si="550"/>
        <v/>
      </c>
      <c r="N443" s="63">
        <f t="shared" si="551"/>
        <v>0</v>
      </c>
      <c r="P443" s="64" t="str">
        <f t="shared" si="552"/>
        <v/>
      </c>
      <c r="R443" s="63">
        <f t="shared" si="553"/>
        <v>0</v>
      </c>
      <c r="S443" s="64" t="str">
        <f t="shared" si="554"/>
        <v/>
      </c>
      <c r="W443" s="310">
        <f t="shared" si="555"/>
        <v>999</v>
      </c>
      <c r="Y443" s="65">
        <f t="shared" si="556"/>
        <v>0</v>
      </c>
      <c r="Z443" s="65">
        <f t="shared" si="557"/>
        <v>0</v>
      </c>
      <c r="AA443" s="65">
        <f t="shared" si="558"/>
        <v>0</v>
      </c>
      <c r="AB443" s="65">
        <f t="shared" si="559"/>
        <v>0</v>
      </c>
      <c r="AC443" s="341">
        <f t="shared" si="560"/>
        <v>0</v>
      </c>
      <c r="AD443" s="65">
        <f t="shared" si="561"/>
        <v>0</v>
      </c>
      <c r="AE443" s="65">
        <f t="shared" si="562"/>
        <v>0</v>
      </c>
      <c r="AF443" s="65">
        <f t="shared" si="563"/>
        <v>0</v>
      </c>
      <c r="AG443" s="65">
        <f t="shared" si="564"/>
        <v>0</v>
      </c>
      <c r="AH443" s="65">
        <f t="shared" si="565"/>
        <v>0</v>
      </c>
      <c r="AI443" s="65">
        <f t="shared" si="566"/>
        <v>0</v>
      </c>
      <c r="AJ443" s="65">
        <f t="shared" si="567"/>
        <v>0</v>
      </c>
      <c r="AK443" s="65">
        <f t="shared" si="568"/>
        <v>0</v>
      </c>
      <c r="AL443" s="65">
        <f t="shared" si="569"/>
        <v>0</v>
      </c>
      <c r="AM443" s="65">
        <f t="shared" si="570"/>
        <v>0</v>
      </c>
      <c r="AN443" s="65">
        <f t="shared" si="571"/>
        <v>0</v>
      </c>
      <c r="AO443" s="65">
        <f t="shared" si="572"/>
        <v>0</v>
      </c>
      <c r="AP443" s="65">
        <f t="shared" si="573"/>
        <v>0</v>
      </c>
      <c r="AQ443" s="65">
        <f t="shared" si="574"/>
        <v>0</v>
      </c>
      <c r="AR443" s="65">
        <f t="shared" si="575"/>
        <v>0</v>
      </c>
      <c r="AS443" s="65">
        <f t="shared" si="576"/>
        <v>0</v>
      </c>
      <c r="AT443" s="65">
        <f t="shared" si="577"/>
        <v>0</v>
      </c>
      <c r="AU443" s="65">
        <f t="shared" si="578"/>
        <v>0</v>
      </c>
      <c r="AV443" s="65">
        <f t="shared" si="579"/>
        <v>0</v>
      </c>
      <c r="AW443" s="65">
        <f t="shared" si="580"/>
        <v>0</v>
      </c>
      <c r="AX443" s="65">
        <f t="shared" si="581"/>
        <v>0</v>
      </c>
      <c r="AY443" s="65">
        <f t="shared" si="582"/>
        <v>0</v>
      </c>
      <c r="AZ443" s="65">
        <f t="shared" si="583"/>
        <v>0</v>
      </c>
      <c r="BA443" s="65">
        <f t="shared" si="584"/>
        <v>0</v>
      </c>
      <c r="BB443" s="65">
        <f t="shared" si="585"/>
        <v>0</v>
      </c>
      <c r="BC443" s="65">
        <f t="shared" si="586"/>
        <v>0</v>
      </c>
      <c r="BD443" s="65">
        <f t="shared" si="587"/>
        <v>0</v>
      </c>
      <c r="BE443" s="65">
        <f t="shared" si="588"/>
        <v>0</v>
      </c>
      <c r="BF443" s="65">
        <f t="shared" si="589"/>
        <v>0</v>
      </c>
      <c r="BG443" s="65">
        <f t="shared" si="590"/>
        <v>0</v>
      </c>
      <c r="BI443" s="371">
        <v>2188</v>
      </c>
      <c r="BJ443" s="342">
        <v>31.80879356458891</v>
      </c>
      <c r="BK443" s="342">
        <v>37.072529043059276</v>
      </c>
      <c r="BL443" s="342">
        <v>39.704396782294452</v>
      </c>
      <c r="BM443" s="342">
        <v>42.336264521529635</v>
      </c>
      <c r="BN443" s="342">
        <v>47.6</v>
      </c>
      <c r="BO443" s="342">
        <v>53.873947337974776</v>
      </c>
      <c r="BP443" s="342">
        <v>57.010921006962164</v>
      </c>
      <c r="BQ443" s="342">
        <v>60.147894675949551</v>
      </c>
      <c r="BR443" s="342">
        <v>66.421842013924334</v>
      </c>
      <c r="BS443" s="65"/>
      <c r="BT443" s="371">
        <v>2188</v>
      </c>
      <c r="BU443" s="342">
        <v>141.40632924314502</v>
      </c>
      <c r="BV443" s="342">
        <v>146.40421949543003</v>
      </c>
      <c r="BW443" s="342">
        <v>148.9031646215725</v>
      </c>
      <c r="BX443" s="342">
        <v>151.402109747715</v>
      </c>
      <c r="BY443" s="342">
        <v>156.4</v>
      </c>
      <c r="BZ443" s="342">
        <v>161.39789025228501</v>
      </c>
      <c r="CA443" s="342">
        <v>163.89683537842751</v>
      </c>
      <c r="CB443" s="342">
        <v>166.39578050456998</v>
      </c>
      <c r="CC443" s="342">
        <v>171.39367075685499</v>
      </c>
      <c r="CE443" s="385">
        <v>125.5</v>
      </c>
      <c r="CF443" s="342">
        <v>18.747003817962799</v>
      </c>
      <c r="CG443" s="342">
        <v>20.581335878641866</v>
      </c>
      <c r="CH443" s="342">
        <v>21.498501908981403</v>
      </c>
      <c r="CI443" s="342">
        <v>22.415667939320933</v>
      </c>
      <c r="CJ443" s="342">
        <v>24.25</v>
      </c>
      <c r="CK443" s="342">
        <v>27.812326030883984</v>
      </c>
      <c r="CL443" s="342">
        <v>29.593489046325978</v>
      </c>
      <c r="CM443" s="342">
        <v>31.374652061767968</v>
      </c>
      <c r="CN443" s="342">
        <v>34.936978092651955</v>
      </c>
      <c r="CO443" s="342">
        <v>17.769714571551077</v>
      </c>
      <c r="CP443" s="342">
        <v>19.896476381034049</v>
      </c>
      <c r="CQ443" s="342">
        <v>20.959857285775534</v>
      </c>
      <c r="CR443" s="342">
        <v>22.023238190517024</v>
      </c>
      <c r="CS443" s="342">
        <v>24.15</v>
      </c>
      <c r="CT443" s="342">
        <v>28.164262915399117</v>
      </c>
      <c r="CU443" s="342">
        <v>30.171394373098675</v>
      </c>
      <c r="CV443" s="342">
        <v>32.178525830798236</v>
      </c>
      <c r="CW443" s="342">
        <v>36.192788746197351</v>
      </c>
      <c r="CY443" s="101">
        <f t="shared" si="591"/>
        <v>0</v>
      </c>
      <c r="CZ443" s="101">
        <f t="shared" si="592"/>
        <v>0</v>
      </c>
      <c r="DB443" s="101">
        <f t="shared" si="593"/>
        <v>0</v>
      </c>
      <c r="DD443" s="311">
        <f t="shared" si="594"/>
        <v>0</v>
      </c>
      <c r="DE443" s="311"/>
      <c r="DF443" s="101">
        <f t="shared" si="510"/>
        <v>0</v>
      </c>
      <c r="DG443" s="101">
        <f t="shared" si="511"/>
        <v>0</v>
      </c>
      <c r="DH443" s="101">
        <f t="shared" si="512"/>
        <v>0</v>
      </c>
      <c r="DI443" s="101">
        <f t="shared" si="513"/>
        <v>0</v>
      </c>
      <c r="DJ443" s="311">
        <f t="shared" si="514"/>
        <v>0</v>
      </c>
      <c r="DK443" s="311">
        <f t="shared" si="515"/>
        <v>0</v>
      </c>
      <c r="DL443" s="101">
        <f t="shared" si="516"/>
        <v>0</v>
      </c>
      <c r="DM443" s="101">
        <f t="shared" si="517"/>
        <v>0</v>
      </c>
      <c r="DN443" s="101">
        <f t="shared" si="518"/>
        <v>0</v>
      </c>
      <c r="DO443" s="101">
        <f t="shared" si="519"/>
        <v>0</v>
      </c>
      <c r="DP443" s="101">
        <f t="shared" si="520"/>
        <v>0</v>
      </c>
      <c r="DQ443" s="101">
        <f t="shared" si="521"/>
        <v>0</v>
      </c>
      <c r="DR443" s="101">
        <f t="shared" si="522"/>
        <v>0</v>
      </c>
      <c r="DS443" s="101">
        <f t="shared" si="523"/>
        <v>0</v>
      </c>
      <c r="DT443" s="101">
        <f t="shared" si="524"/>
        <v>0</v>
      </c>
      <c r="DU443" s="101">
        <f t="shared" si="525"/>
        <v>0</v>
      </c>
      <c r="DV443" s="101">
        <f t="shared" si="526"/>
        <v>0</v>
      </c>
      <c r="DW443" s="101">
        <f t="shared" si="527"/>
        <v>0</v>
      </c>
      <c r="DX443" s="311">
        <f t="shared" si="528"/>
        <v>0</v>
      </c>
      <c r="DY443" s="101">
        <f t="shared" si="529"/>
        <v>0</v>
      </c>
      <c r="DZ443" s="101">
        <f t="shared" si="530"/>
        <v>0</v>
      </c>
      <c r="EA443" s="101">
        <f t="shared" si="531"/>
        <v>0</v>
      </c>
      <c r="EB443" s="101">
        <f t="shared" si="532"/>
        <v>0</v>
      </c>
      <c r="EC443" s="101">
        <f t="shared" si="533"/>
        <v>0</v>
      </c>
      <c r="ED443" s="101">
        <f t="shared" si="534"/>
        <v>0</v>
      </c>
      <c r="EE443" s="101">
        <f t="shared" si="535"/>
        <v>0</v>
      </c>
      <c r="EF443" s="101">
        <f t="shared" si="536"/>
        <v>0</v>
      </c>
      <c r="EG443" s="101">
        <f t="shared" si="537"/>
        <v>0</v>
      </c>
      <c r="EH443" s="101">
        <f t="shared" si="538"/>
        <v>0</v>
      </c>
      <c r="EI443" s="101">
        <f t="shared" si="539"/>
        <v>0</v>
      </c>
      <c r="EJ443" s="101">
        <f t="shared" si="540"/>
        <v>0</v>
      </c>
      <c r="EK443" s="101">
        <f t="shared" si="541"/>
        <v>0</v>
      </c>
      <c r="EL443" s="101">
        <f t="shared" si="542"/>
        <v>0</v>
      </c>
      <c r="EM443" s="101">
        <f t="shared" si="543"/>
        <v>0</v>
      </c>
      <c r="EN443" s="101">
        <f t="shared" si="544"/>
        <v>0</v>
      </c>
      <c r="EO443" s="101">
        <f t="shared" si="545"/>
        <v>0</v>
      </c>
      <c r="EP443" s="101">
        <f t="shared" si="546"/>
        <v>0</v>
      </c>
      <c r="EQ443" s="101">
        <f t="shared" si="547"/>
        <v>0</v>
      </c>
    </row>
    <row r="444" spans="2:147" ht="21.75" customHeight="1" x14ac:dyDescent="0.45">
      <c r="B444" s="133" t="str">
        <f>IF(Data!B443&lt;&gt;"",Data!B443,"")</f>
        <v/>
      </c>
      <c r="C444" s="158" t="str">
        <f>IF(Data!C443&lt;&gt;"",Data!C443,"")</f>
        <v/>
      </c>
      <c r="D444" s="106" t="str">
        <f>IF(Data!D443&lt;&gt;"",Data!D443,"")</f>
        <v/>
      </c>
      <c r="E444" s="140">
        <f>IF(AND(I444=1,Data!T443=0),0,IF(I444=999,999,Data!T443))</f>
        <v>999</v>
      </c>
      <c r="F444" s="140" t="str">
        <f t="shared" si="548"/>
        <v/>
      </c>
      <c r="G444" s="140" t="str">
        <f>IF(Data!K443&lt;&gt;"",Data!K443,"")</f>
        <v/>
      </c>
      <c r="H444" s="141" t="str">
        <f>IF(Data!L443&lt;&gt;"",Data!L443,"")</f>
        <v/>
      </c>
      <c r="I444" s="63">
        <f>IF(Data!M443&lt;&gt;"",Data!M443,"")</f>
        <v>999</v>
      </c>
      <c r="J444" s="63">
        <f t="shared" si="549"/>
        <v>0</v>
      </c>
      <c r="L444" s="64" t="str">
        <f t="shared" si="550"/>
        <v/>
      </c>
      <c r="N444" s="63">
        <f t="shared" si="551"/>
        <v>0</v>
      </c>
      <c r="P444" s="64" t="str">
        <f t="shared" si="552"/>
        <v/>
      </c>
      <c r="R444" s="63">
        <f t="shared" si="553"/>
        <v>0</v>
      </c>
      <c r="S444" s="64" t="str">
        <f t="shared" si="554"/>
        <v/>
      </c>
      <c r="W444" s="310">
        <f t="shared" si="555"/>
        <v>999</v>
      </c>
      <c r="Y444" s="65">
        <f t="shared" si="556"/>
        <v>0</v>
      </c>
      <c r="Z444" s="65">
        <f t="shared" si="557"/>
        <v>0</v>
      </c>
      <c r="AA444" s="65">
        <f t="shared" si="558"/>
        <v>0</v>
      </c>
      <c r="AB444" s="65">
        <f t="shared" si="559"/>
        <v>0</v>
      </c>
      <c r="AC444" s="341">
        <f t="shared" si="560"/>
        <v>0</v>
      </c>
      <c r="AD444" s="65">
        <f t="shared" si="561"/>
        <v>0</v>
      </c>
      <c r="AE444" s="65">
        <f t="shared" si="562"/>
        <v>0</v>
      </c>
      <c r="AF444" s="65">
        <f t="shared" si="563"/>
        <v>0</v>
      </c>
      <c r="AG444" s="65">
        <f t="shared" si="564"/>
        <v>0</v>
      </c>
      <c r="AH444" s="65">
        <f t="shared" si="565"/>
        <v>0</v>
      </c>
      <c r="AI444" s="65">
        <f t="shared" si="566"/>
        <v>0</v>
      </c>
      <c r="AJ444" s="65">
        <f t="shared" si="567"/>
        <v>0</v>
      </c>
      <c r="AK444" s="65">
        <f t="shared" si="568"/>
        <v>0</v>
      </c>
      <c r="AL444" s="65">
        <f t="shared" si="569"/>
        <v>0</v>
      </c>
      <c r="AM444" s="65">
        <f t="shared" si="570"/>
        <v>0</v>
      </c>
      <c r="AN444" s="65">
        <f t="shared" si="571"/>
        <v>0</v>
      </c>
      <c r="AO444" s="65">
        <f t="shared" si="572"/>
        <v>0</v>
      </c>
      <c r="AP444" s="65">
        <f t="shared" si="573"/>
        <v>0</v>
      </c>
      <c r="AQ444" s="65">
        <f t="shared" si="574"/>
        <v>0</v>
      </c>
      <c r="AR444" s="65">
        <f t="shared" si="575"/>
        <v>0</v>
      </c>
      <c r="AS444" s="65">
        <f t="shared" si="576"/>
        <v>0</v>
      </c>
      <c r="AT444" s="65">
        <f t="shared" si="577"/>
        <v>0</v>
      </c>
      <c r="AU444" s="65">
        <f t="shared" si="578"/>
        <v>0</v>
      </c>
      <c r="AV444" s="65">
        <f t="shared" si="579"/>
        <v>0</v>
      </c>
      <c r="AW444" s="65">
        <f t="shared" si="580"/>
        <v>0</v>
      </c>
      <c r="AX444" s="65">
        <f t="shared" si="581"/>
        <v>0</v>
      </c>
      <c r="AY444" s="65">
        <f t="shared" si="582"/>
        <v>0</v>
      </c>
      <c r="AZ444" s="65">
        <f t="shared" si="583"/>
        <v>0</v>
      </c>
      <c r="BA444" s="65">
        <f t="shared" si="584"/>
        <v>0</v>
      </c>
      <c r="BB444" s="65">
        <f t="shared" si="585"/>
        <v>0</v>
      </c>
      <c r="BC444" s="65">
        <f t="shared" si="586"/>
        <v>0</v>
      </c>
      <c r="BD444" s="65">
        <f t="shared" si="587"/>
        <v>0</v>
      </c>
      <c r="BE444" s="65">
        <f t="shared" si="588"/>
        <v>0</v>
      </c>
      <c r="BF444" s="65">
        <f t="shared" si="589"/>
        <v>0</v>
      </c>
      <c r="BG444" s="65">
        <f t="shared" si="590"/>
        <v>0</v>
      </c>
      <c r="BI444" s="371">
        <v>2189</v>
      </c>
      <c r="BJ444" s="342">
        <v>31.968300700300126</v>
      </c>
      <c r="BK444" s="342">
        <v>37.178867133533416</v>
      </c>
      <c r="BL444" s="342">
        <v>39.784150350150071</v>
      </c>
      <c r="BM444" s="342">
        <v>42.389433566766712</v>
      </c>
      <c r="BN444" s="342">
        <v>47.6</v>
      </c>
      <c r="BO444" s="342">
        <v>53.927116383211853</v>
      </c>
      <c r="BP444" s="342">
        <v>57.090674574817783</v>
      </c>
      <c r="BQ444" s="342">
        <v>60.254232766423705</v>
      </c>
      <c r="BR444" s="342">
        <v>66.581349149635557</v>
      </c>
      <c r="BS444" s="65"/>
      <c r="BT444" s="371">
        <v>2189</v>
      </c>
      <c r="BU444" s="342">
        <v>141.40632924314502</v>
      </c>
      <c r="BV444" s="342">
        <v>146.40421949543003</v>
      </c>
      <c r="BW444" s="342">
        <v>148.9031646215725</v>
      </c>
      <c r="BX444" s="342">
        <v>151.402109747715</v>
      </c>
      <c r="BY444" s="342">
        <v>156.4</v>
      </c>
      <c r="BZ444" s="342">
        <v>161.45105929752208</v>
      </c>
      <c r="CA444" s="342">
        <v>163.97658894628313</v>
      </c>
      <c r="CB444" s="342">
        <v>166.50211859504415</v>
      </c>
      <c r="CC444" s="342">
        <v>171.5531778925662</v>
      </c>
      <c r="CE444" s="385">
        <v>125.75</v>
      </c>
      <c r="CF444" s="342">
        <v>18.832127034034993</v>
      </c>
      <c r="CG444" s="342">
        <v>20.679751356023331</v>
      </c>
      <c r="CH444" s="342">
        <v>21.603563517017498</v>
      </c>
      <c r="CI444" s="342">
        <v>22.527375678011666</v>
      </c>
      <c r="CJ444" s="342">
        <v>24.375</v>
      </c>
      <c r="CK444" s="342">
        <v>27.963910553502522</v>
      </c>
      <c r="CL444" s="342">
        <v>29.75836583025378</v>
      </c>
      <c r="CM444" s="342">
        <v>31.552821107005045</v>
      </c>
      <c r="CN444" s="342">
        <v>35.141731660507567</v>
      </c>
      <c r="CO444" s="342">
        <v>17.814961003695466</v>
      </c>
      <c r="CP444" s="342">
        <v>19.968307335796975</v>
      </c>
      <c r="CQ444" s="342">
        <v>21.044980501847732</v>
      </c>
      <c r="CR444" s="342">
        <v>22.121653667898485</v>
      </c>
      <c r="CS444" s="342">
        <v>24.274999999999999</v>
      </c>
      <c r="CT444" s="342">
        <v>28.329139699326923</v>
      </c>
      <c r="CU444" s="342">
        <v>30.356209548990385</v>
      </c>
      <c r="CV444" s="342">
        <v>32.383279398653848</v>
      </c>
      <c r="CW444" s="342">
        <v>36.437419097980765</v>
      </c>
      <c r="CY444" s="101">
        <f t="shared" si="591"/>
        <v>0</v>
      </c>
      <c r="CZ444" s="101">
        <f t="shared" si="592"/>
        <v>0</v>
      </c>
      <c r="DB444" s="101">
        <f t="shared" si="593"/>
        <v>0</v>
      </c>
      <c r="DD444" s="311">
        <f t="shared" si="594"/>
        <v>0</v>
      </c>
      <c r="DE444" s="311"/>
      <c r="DF444" s="101">
        <f t="shared" si="510"/>
        <v>0</v>
      </c>
      <c r="DG444" s="101">
        <f t="shared" si="511"/>
        <v>0</v>
      </c>
      <c r="DH444" s="101">
        <f t="shared" si="512"/>
        <v>0</v>
      </c>
      <c r="DI444" s="101">
        <f t="shared" si="513"/>
        <v>0</v>
      </c>
      <c r="DJ444" s="311">
        <f t="shared" si="514"/>
        <v>0</v>
      </c>
      <c r="DK444" s="311">
        <f t="shared" si="515"/>
        <v>0</v>
      </c>
      <c r="DL444" s="101">
        <f t="shared" si="516"/>
        <v>0</v>
      </c>
      <c r="DM444" s="101">
        <f t="shared" si="517"/>
        <v>0</v>
      </c>
      <c r="DN444" s="101">
        <f t="shared" si="518"/>
        <v>0</v>
      </c>
      <c r="DO444" s="101">
        <f t="shared" si="519"/>
        <v>0</v>
      </c>
      <c r="DP444" s="101">
        <f t="shared" si="520"/>
        <v>0</v>
      </c>
      <c r="DQ444" s="101">
        <f t="shared" si="521"/>
        <v>0</v>
      </c>
      <c r="DR444" s="101">
        <f t="shared" si="522"/>
        <v>0</v>
      </c>
      <c r="DS444" s="101">
        <f t="shared" si="523"/>
        <v>0</v>
      </c>
      <c r="DT444" s="101">
        <f t="shared" si="524"/>
        <v>0</v>
      </c>
      <c r="DU444" s="101">
        <f t="shared" si="525"/>
        <v>0</v>
      </c>
      <c r="DV444" s="101">
        <f t="shared" si="526"/>
        <v>0</v>
      </c>
      <c r="DW444" s="101">
        <f t="shared" si="527"/>
        <v>0</v>
      </c>
      <c r="DX444" s="311">
        <f t="shared" si="528"/>
        <v>0</v>
      </c>
      <c r="DY444" s="101">
        <f t="shared" si="529"/>
        <v>0</v>
      </c>
      <c r="DZ444" s="101">
        <f t="shared" si="530"/>
        <v>0</v>
      </c>
      <c r="EA444" s="101">
        <f t="shared" si="531"/>
        <v>0</v>
      </c>
      <c r="EB444" s="101">
        <f t="shared" si="532"/>
        <v>0</v>
      </c>
      <c r="EC444" s="101">
        <f t="shared" si="533"/>
        <v>0</v>
      </c>
      <c r="ED444" s="101">
        <f t="shared" si="534"/>
        <v>0</v>
      </c>
      <c r="EE444" s="101">
        <f t="shared" si="535"/>
        <v>0</v>
      </c>
      <c r="EF444" s="101">
        <f t="shared" si="536"/>
        <v>0</v>
      </c>
      <c r="EG444" s="101">
        <f t="shared" si="537"/>
        <v>0</v>
      </c>
      <c r="EH444" s="101">
        <f t="shared" si="538"/>
        <v>0</v>
      </c>
      <c r="EI444" s="101">
        <f t="shared" si="539"/>
        <v>0</v>
      </c>
      <c r="EJ444" s="101">
        <f t="shared" si="540"/>
        <v>0</v>
      </c>
      <c r="EK444" s="101">
        <f t="shared" si="541"/>
        <v>0</v>
      </c>
      <c r="EL444" s="101">
        <f t="shared" si="542"/>
        <v>0</v>
      </c>
      <c r="EM444" s="101">
        <f t="shared" si="543"/>
        <v>0</v>
      </c>
      <c r="EN444" s="101">
        <f t="shared" si="544"/>
        <v>0</v>
      </c>
      <c r="EO444" s="101">
        <f t="shared" si="545"/>
        <v>0</v>
      </c>
      <c r="EP444" s="101">
        <f t="shared" si="546"/>
        <v>0</v>
      </c>
      <c r="EQ444" s="101">
        <f t="shared" si="547"/>
        <v>0</v>
      </c>
    </row>
    <row r="445" spans="2:147" ht="21.75" customHeight="1" x14ac:dyDescent="0.45">
      <c r="B445" s="133" t="str">
        <f>IF(Data!B444&lt;&gt;"",Data!B444,"")</f>
        <v/>
      </c>
      <c r="C445" s="158" t="str">
        <f>IF(Data!C444&lt;&gt;"",Data!C444,"")</f>
        <v/>
      </c>
      <c r="D445" s="106" t="str">
        <f>IF(Data!D444&lt;&gt;"",Data!D444,"")</f>
        <v/>
      </c>
      <c r="E445" s="140">
        <f>IF(AND(I445=1,Data!T444=0),0,IF(I445=999,999,Data!T444))</f>
        <v>999</v>
      </c>
      <c r="F445" s="140" t="str">
        <f t="shared" si="548"/>
        <v/>
      </c>
      <c r="G445" s="140" t="str">
        <f>IF(Data!K444&lt;&gt;"",Data!K444,"")</f>
        <v/>
      </c>
      <c r="H445" s="141" t="str">
        <f>IF(Data!L444&lt;&gt;"",Data!L444,"")</f>
        <v/>
      </c>
      <c r="I445" s="63">
        <f>IF(Data!M444&lt;&gt;"",Data!M444,"")</f>
        <v>999</v>
      </c>
      <c r="J445" s="63">
        <f t="shared" si="549"/>
        <v>0</v>
      </c>
      <c r="L445" s="64" t="str">
        <f t="shared" si="550"/>
        <v/>
      </c>
      <c r="N445" s="63">
        <f t="shared" si="551"/>
        <v>0</v>
      </c>
      <c r="P445" s="64" t="str">
        <f t="shared" si="552"/>
        <v/>
      </c>
      <c r="R445" s="63">
        <f t="shared" si="553"/>
        <v>0</v>
      </c>
      <c r="S445" s="64" t="str">
        <f t="shared" si="554"/>
        <v/>
      </c>
      <c r="W445" s="310">
        <f t="shared" si="555"/>
        <v>999</v>
      </c>
      <c r="Y445" s="65">
        <f t="shared" si="556"/>
        <v>0</v>
      </c>
      <c r="Z445" s="65">
        <f t="shared" si="557"/>
        <v>0</v>
      </c>
      <c r="AA445" s="65">
        <f t="shared" si="558"/>
        <v>0</v>
      </c>
      <c r="AB445" s="65">
        <f t="shared" si="559"/>
        <v>0</v>
      </c>
      <c r="AC445" s="341">
        <f t="shared" si="560"/>
        <v>0</v>
      </c>
      <c r="AD445" s="65">
        <f t="shared" si="561"/>
        <v>0</v>
      </c>
      <c r="AE445" s="65">
        <f t="shared" si="562"/>
        <v>0</v>
      </c>
      <c r="AF445" s="65">
        <f t="shared" si="563"/>
        <v>0</v>
      </c>
      <c r="AG445" s="65">
        <f t="shared" si="564"/>
        <v>0</v>
      </c>
      <c r="AH445" s="65">
        <f t="shared" si="565"/>
        <v>0</v>
      </c>
      <c r="AI445" s="65">
        <f t="shared" si="566"/>
        <v>0</v>
      </c>
      <c r="AJ445" s="65">
        <f t="shared" si="567"/>
        <v>0</v>
      </c>
      <c r="AK445" s="65">
        <f t="shared" si="568"/>
        <v>0</v>
      </c>
      <c r="AL445" s="65">
        <f t="shared" si="569"/>
        <v>0</v>
      </c>
      <c r="AM445" s="65">
        <f t="shared" si="570"/>
        <v>0</v>
      </c>
      <c r="AN445" s="65">
        <f t="shared" si="571"/>
        <v>0</v>
      </c>
      <c r="AO445" s="65">
        <f t="shared" si="572"/>
        <v>0</v>
      </c>
      <c r="AP445" s="65">
        <f t="shared" si="573"/>
        <v>0</v>
      </c>
      <c r="AQ445" s="65">
        <f t="shared" si="574"/>
        <v>0</v>
      </c>
      <c r="AR445" s="65">
        <f t="shared" si="575"/>
        <v>0</v>
      </c>
      <c r="AS445" s="65">
        <f t="shared" si="576"/>
        <v>0</v>
      </c>
      <c r="AT445" s="65">
        <f t="shared" si="577"/>
        <v>0</v>
      </c>
      <c r="AU445" s="65">
        <f t="shared" si="578"/>
        <v>0</v>
      </c>
      <c r="AV445" s="65">
        <f t="shared" si="579"/>
        <v>0</v>
      </c>
      <c r="AW445" s="65">
        <f t="shared" si="580"/>
        <v>0</v>
      </c>
      <c r="AX445" s="65">
        <f t="shared" si="581"/>
        <v>0</v>
      </c>
      <c r="AY445" s="65">
        <f t="shared" si="582"/>
        <v>0</v>
      </c>
      <c r="AZ445" s="65">
        <f t="shared" si="583"/>
        <v>0</v>
      </c>
      <c r="BA445" s="65">
        <f t="shared" si="584"/>
        <v>0</v>
      </c>
      <c r="BB445" s="65">
        <f t="shared" si="585"/>
        <v>0</v>
      </c>
      <c r="BC445" s="65">
        <f t="shared" si="586"/>
        <v>0</v>
      </c>
      <c r="BD445" s="65">
        <f t="shared" si="587"/>
        <v>0</v>
      </c>
      <c r="BE445" s="65">
        <f t="shared" si="588"/>
        <v>0</v>
      </c>
      <c r="BF445" s="65">
        <f t="shared" si="589"/>
        <v>0</v>
      </c>
      <c r="BG445" s="65">
        <f t="shared" si="590"/>
        <v>0</v>
      </c>
      <c r="BI445" s="371">
        <v>2190</v>
      </c>
      <c r="BJ445" s="342">
        <v>32.068300700300128</v>
      </c>
      <c r="BK445" s="342">
        <v>37.278867133533417</v>
      </c>
      <c r="BL445" s="342">
        <v>39.884150350150065</v>
      </c>
      <c r="BM445" s="342">
        <v>42.489433566766714</v>
      </c>
      <c r="BN445" s="342">
        <v>47.7</v>
      </c>
      <c r="BO445" s="342">
        <v>53.973947337974778</v>
      </c>
      <c r="BP445" s="342">
        <v>57.110921006962165</v>
      </c>
      <c r="BQ445" s="342">
        <v>60.247894675949553</v>
      </c>
      <c r="BR445" s="342">
        <v>66.521842013924328</v>
      </c>
      <c r="BS445" s="65"/>
      <c r="BT445" s="371">
        <v>2190</v>
      </c>
      <c r="BU445" s="342">
        <v>141.50632924314502</v>
      </c>
      <c r="BV445" s="342">
        <v>146.50421949543002</v>
      </c>
      <c r="BW445" s="342">
        <v>149.00316462157249</v>
      </c>
      <c r="BX445" s="342">
        <v>151.502109747715</v>
      </c>
      <c r="BY445" s="342">
        <v>156.5</v>
      </c>
      <c r="BZ445" s="342">
        <v>161.497890252285</v>
      </c>
      <c r="CA445" s="342">
        <v>163.99683537842751</v>
      </c>
      <c r="CB445" s="342">
        <v>166.49578050456998</v>
      </c>
      <c r="CC445" s="342">
        <v>171.49367075685498</v>
      </c>
      <c r="CE445" s="385">
        <v>126</v>
      </c>
      <c r="CF445" s="342">
        <v>18.917250250107188</v>
      </c>
      <c r="CG445" s="342">
        <v>20.778166833404793</v>
      </c>
      <c r="CH445" s="342">
        <v>21.708625125053597</v>
      </c>
      <c r="CI445" s="342">
        <v>22.639083416702398</v>
      </c>
      <c r="CJ445" s="342">
        <v>24.5</v>
      </c>
      <c r="CK445" s="342">
        <v>28.115495076121057</v>
      </c>
      <c r="CL445" s="342">
        <v>29.923242614181586</v>
      </c>
      <c r="CM445" s="342">
        <v>31.730990152242118</v>
      </c>
      <c r="CN445" s="342">
        <v>35.346485228363179</v>
      </c>
      <c r="CO445" s="342">
        <v>17.860207435839854</v>
      </c>
      <c r="CP445" s="342">
        <v>20.040138290559902</v>
      </c>
      <c r="CQ445" s="342">
        <v>21.130103717919926</v>
      </c>
      <c r="CR445" s="342">
        <v>22.22006914527995</v>
      </c>
      <c r="CS445" s="342">
        <v>24.4</v>
      </c>
      <c r="CT445" s="342">
        <v>28.494016483254729</v>
      </c>
      <c r="CU445" s="342">
        <v>30.541024724882092</v>
      </c>
      <c r="CV445" s="342">
        <v>32.588032966509459</v>
      </c>
      <c r="CW445" s="342">
        <v>36.682049449764186</v>
      </c>
      <c r="CY445" s="101">
        <f t="shared" si="591"/>
        <v>0</v>
      </c>
      <c r="CZ445" s="101">
        <f t="shared" si="592"/>
        <v>0</v>
      </c>
      <c r="DB445" s="101">
        <f t="shared" si="593"/>
        <v>0</v>
      </c>
      <c r="DD445" s="311">
        <f t="shared" si="594"/>
        <v>0</v>
      </c>
      <c r="DE445" s="311"/>
      <c r="DF445" s="101">
        <f t="shared" si="510"/>
        <v>0</v>
      </c>
      <c r="DG445" s="101">
        <f t="shared" si="511"/>
        <v>0</v>
      </c>
      <c r="DH445" s="101">
        <f t="shared" si="512"/>
        <v>0</v>
      </c>
      <c r="DI445" s="101">
        <f t="shared" si="513"/>
        <v>0</v>
      </c>
      <c r="DJ445" s="311">
        <f t="shared" si="514"/>
        <v>0</v>
      </c>
      <c r="DK445" s="311">
        <f t="shared" si="515"/>
        <v>0</v>
      </c>
      <c r="DL445" s="101">
        <f t="shared" si="516"/>
        <v>0</v>
      </c>
      <c r="DM445" s="101">
        <f t="shared" si="517"/>
        <v>0</v>
      </c>
      <c r="DN445" s="101">
        <f t="shared" si="518"/>
        <v>0</v>
      </c>
      <c r="DO445" s="101">
        <f t="shared" si="519"/>
        <v>0</v>
      </c>
      <c r="DP445" s="101">
        <f t="shared" si="520"/>
        <v>0</v>
      </c>
      <c r="DQ445" s="101">
        <f t="shared" si="521"/>
        <v>0</v>
      </c>
      <c r="DR445" s="101">
        <f t="shared" si="522"/>
        <v>0</v>
      </c>
      <c r="DS445" s="101">
        <f t="shared" si="523"/>
        <v>0</v>
      </c>
      <c r="DT445" s="101">
        <f t="shared" si="524"/>
        <v>0</v>
      </c>
      <c r="DU445" s="101">
        <f t="shared" si="525"/>
        <v>0</v>
      </c>
      <c r="DV445" s="101">
        <f t="shared" si="526"/>
        <v>0</v>
      </c>
      <c r="DW445" s="101">
        <f t="shared" si="527"/>
        <v>0</v>
      </c>
      <c r="DX445" s="311">
        <f t="shared" si="528"/>
        <v>0</v>
      </c>
      <c r="DY445" s="101">
        <f t="shared" si="529"/>
        <v>0</v>
      </c>
      <c r="DZ445" s="101">
        <f t="shared" si="530"/>
        <v>0</v>
      </c>
      <c r="EA445" s="101">
        <f t="shared" si="531"/>
        <v>0</v>
      </c>
      <c r="EB445" s="101">
        <f t="shared" si="532"/>
        <v>0</v>
      </c>
      <c r="EC445" s="101">
        <f t="shared" si="533"/>
        <v>0</v>
      </c>
      <c r="ED445" s="101">
        <f t="shared" si="534"/>
        <v>0</v>
      </c>
      <c r="EE445" s="101">
        <f t="shared" si="535"/>
        <v>0</v>
      </c>
      <c r="EF445" s="101">
        <f t="shared" si="536"/>
        <v>0</v>
      </c>
      <c r="EG445" s="101">
        <f t="shared" si="537"/>
        <v>0</v>
      </c>
      <c r="EH445" s="101">
        <f t="shared" si="538"/>
        <v>0</v>
      </c>
      <c r="EI445" s="101">
        <f t="shared" si="539"/>
        <v>0</v>
      </c>
      <c r="EJ445" s="101">
        <f t="shared" si="540"/>
        <v>0</v>
      </c>
      <c r="EK445" s="101">
        <f t="shared" si="541"/>
        <v>0</v>
      </c>
      <c r="EL445" s="101">
        <f t="shared" si="542"/>
        <v>0</v>
      </c>
      <c r="EM445" s="101">
        <f t="shared" si="543"/>
        <v>0</v>
      </c>
      <c r="EN445" s="101">
        <f t="shared" si="544"/>
        <v>0</v>
      </c>
      <c r="EO445" s="101">
        <f t="shared" si="545"/>
        <v>0</v>
      </c>
      <c r="EP445" s="101">
        <f t="shared" si="546"/>
        <v>0</v>
      </c>
      <c r="EQ445" s="101">
        <f t="shared" si="547"/>
        <v>0</v>
      </c>
    </row>
    <row r="446" spans="2:147" ht="21.75" customHeight="1" x14ac:dyDescent="0.45">
      <c r="B446" s="133" t="str">
        <f>IF(Data!B445&lt;&gt;"",Data!B445,"")</f>
        <v/>
      </c>
      <c r="C446" s="158" t="str">
        <f>IF(Data!C445&lt;&gt;"",Data!C445,"")</f>
        <v/>
      </c>
      <c r="D446" s="106" t="str">
        <f>IF(Data!D445&lt;&gt;"",Data!D445,"")</f>
        <v/>
      </c>
      <c r="E446" s="140">
        <f>IF(AND(I446=1,Data!T445=0),0,IF(I446=999,999,Data!T445))</f>
        <v>999</v>
      </c>
      <c r="F446" s="140" t="str">
        <f t="shared" si="548"/>
        <v/>
      </c>
      <c r="G446" s="140" t="str">
        <f>IF(Data!K445&lt;&gt;"",Data!K445,"")</f>
        <v/>
      </c>
      <c r="H446" s="141" t="str">
        <f>IF(Data!L445&lt;&gt;"",Data!L445,"")</f>
        <v/>
      </c>
      <c r="I446" s="63">
        <f>IF(Data!M445&lt;&gt;"",Data!M445,"")</f>
        <v>999</v>
      </c>
      <c r="J446" s="63">
        <f t="shared" si="549"/>
        <v>0</v>
      </c>
      <c r="L446" s="64" t="str">
        <f t="shared" si="550"/>
        <v/>
      </c>
      <c r="N446" s="63">
        <f t="shared" si="551"/>
        <v>0</v>
      </c>
      <c r="P446" s="64" t="str">
        <f t="shared" si="552"/>
        <v/>
      </c>
      <c r="R446" s="63">
        <f t="shared" si="553"/>
        <v>0</v>
      </c>
      <c r="S446" s="64" t="str">
        <f t="shared" si="554"/>
        <v/>
      </c>
      <c r="W446" s="310">
        <f t="shared" si="555"/>
        <v>999</v>
      </c>
      <c r="Y446" s="65">
        <f t="shared" si="556"/>
        <v>0</v>
      </c>
      <c r="Z446" s="65">
        <f t="shared" si="557"/>
        <v>0</v>
      </c>
      <c r="AA446" s="65">
        <f t="shared" si="558"/>
        <v>0</v>
      </c>
      <c r="AB446" s="65">
        <f t="shared" si="559"/>
        <v>0</v>
      </c>
      <c r="AC446" s="341">
        <f t="shared" si="560"/>
        <v>0</v>
      </c>
      <c r="AD446" s="65">
        <f t="shared" si="561"/>
        <v>0</v>
      </c>
      <c r="AE446" s="65">
        <f t="shared" si="562"/>
        <v>0</v>
      </c>
      <c r="AF446" s="65">
        <f t="shared" si="563"/>
        <v>0</v>
      </c>
      <c r="AG446" s="65">
        <f t="shared" si="564"/>
        <v>0</v>
      </c>
      <c r="AH446" s="65">
        <f t="shared" si="565"/>
        <v>0</v>
      </c>
      <c r="AI446" s="65">
        <f t="shared" si="566"/>
        <v>0</v>
      </c>
      <c r="AJ446" s="65">
        <f t="shared" si="567"/>
        <v>0</v>
      </c>
      <c r="AK446" s="65">
        <f t="shared" si="568"/>
        <v>0</v>
      </c>
      <c r="AL446" s="65">
        <f t="shared" si="569"/>
        <v>0</v>
      </c>
      <c r="AM446" s="65">
        <f t="shared" si="570"/>
        <v>0</v>
      </c>
      <c r="AN446" s="65">
        <f t="shared" si="571"/>
        <v>0</v>
      </c>
      <c r="AO446" s="65">
        <f t="shared" si="572"/>
        <v>0</v>
      </c>
      <c r="AP446" s="65">
        <f t="shared" si="573"/>
        <v>0</v>
      </c>
      <c r="AQ446" s="65">
        <f t="shared" si="574"/>
        <v>0</v>
      </c>
      <c r="AR446" s="65">
        <f t="shared" si="575"/>
        <v>0</v>
      </c>
      <c r="AS446" s="65">
        <f t="shared" si="576"/>
        <v>0</v>
      </c>
      <c r="AT446" s="65">
        <f t="shared" si="577"/>
        <v>0</v>
      </c>
      <c r="AU446" s="65">
        <f t="shared" si="578"/>
        <v>0</v>
      </c>
      <c r="AV446" s="65">
        <f t="shared" si="579"/>
        <v>0</v>
      </c>
      <c r="AW446" s="65">
        <f t="shared" si="580"/>
        <v>0</v>
      </c>
      <c r="AX446" s="65">
        <f t="shared" si="581"/>
        <v>0</v>
      </c>
      <c r="AY446" s="65">
        <f t="shared" si="582"/>
        <v>0</v>
      </c>
      <c r="AZ446" s="65">
        <f t="shared" si="583"/>
        <v>0</v>
      </c>
      <c r="BA446" s="65">
        <f t="shared" si="584"/>
        <v>0</v>
      </c>
      <c r="BB446" s="65">
        <f t="shared" si="585"/>
        <v>0</v>
      </c>
      <c r="BC446" s="65">
        <f t="shared" si="586"/>
        <v>0</v>
      </c>
      <c r="BD446" s="65">
        <f t="shared" si="587"/>
        <v>0</v>
      </c>
      <c r="BE446" s="65">
        <f t="shared" si="588"/>
        <v>0</v>
      </c>
      <c r="BF446" s="65">
        <f t="shared" si="589"/>
        <v>0</v>
      </c>
      <c r="BG446" s="65">
        <f t="shared" si="590"/>
        <v>0</v>
      </c>
      <c r="BI446" s="371">
        <v>2191</v>
      </c>
      <c r="BJ446" s="342">
        <v>32.168300700300129</v>
      </c>
      <c r="BK446" s="342">
        <v>37.378867133533419</v>
      </c>
      <c r="BL446" s="342">
        <v>39.98415035015006</v>
      </c>
      <c r="BM446" s="342">
        <v>42.589433566766708</v>
      </c>
      <c r="BN446" s="342">
        <v>47.8</v>
      </c>
      <c r="BO446" s="342">
        <v>54.073947337974779</v>
      </c>
      <c r="BP446" s="342">
        <v>57.210921006962167</v>
      </c>
      <c r="BQ446" s="342">
        <v>60.347894675949554</v>
      </c>
      <c r="BR446" s="342">
        <v>66.621842013924336</v>
      </c>
      <c r="BS446" s="65"/>
      <c r="BT446" s="371">
        <v>2191</v>
      </c>
      <c r="BU446" s="342">
        <v>141.50632924314502</v>
      </c>
      <c r="BV446" s="342">
        <v>146.50421949543002</v>
      </c>
      <c r="BW446" s="342">
        <v>149.00316462157249</v>
      </c>
      <c r="BX446" s="342">
        <v>151.502109747715</v>
      </c>
      <c r="BY446" s="342">
        <v>156.5</v>
      </c>
      <c r="BZ446" s="342">
        <v>161.497890252285</v>
      </c>
      <c r="CA446" s="342">
        <v>163.99683537842751</v>
      </c>
      <c r="CB446" s="342">
        <v>166.49578050456998</v>
      </c>
      <c r="CC446" s="342">
        <v>171.49367075685498</v>
      </c>
      <c r="CE446" s="385">
        <v>126.25</v>
      </c>
      <c r="CF446" s="342">
        <v>19.002373466179382</v>
      </c>
      <c r="CG446" s="342">
        <v>20.876582310786254</v>
      </c>
      <c r="CH446" s="342">
        <v>21.813686733089696</v>
      </c>
      <c r="CI446" s="342">
        <v>22.750791155393131</v>
      </c>
      <c r="CJ446" s="342">
        <v>24.625</v>
      </c>
      <c r="CK446" s="342">
        <v>28.280371860048863</v>
      </c>
      <c r="CL446" s="342">
        <v>30.108057790073296</v>
      </c>
      <c r="CM446" s="342">
        <v>31.935743720097726</v>
      </c>
      <c r="CN446" s="342">
        <v>35.591115580146592</v>
      </c>
      <c r="CO446" s="342">
        <v>17.945330651912048</v>
      </c>
      <c r="CP446" s="342">
        <v>20.138553767941364</v>
      </c>
      <c r="CQ446" s="342">
        <v>21.235165325956025</v>
      </c>
      <c r="CR446" s="342">
        <v>22.331776883970683</v>
      </c>
      <c r="CS446" s="342">
        <v>24.524999999999999</v>
      </c>
      <c r="CT446" s="342">
        <v>28.658893267182535</v>
      </c>
      <c r="CU446" s="342">
        <v>30.725839900773799</v>
      </c>
      <c r="CV446" s="342">
        <v>32.792786534365071</v>
      </c>
      <c r="CW446" s="342">
        <v>36.926679801547607</v>
      </c>
      <c r="CY446" s="101">
        <f t="shared" si="591"/>
        <v>0</v>
      </c>
      <c r="CZ446" s="101">
        <f t="shared" si="592"/>
        <v>0</v>
      </c>
      <c r="DB446" s="101">
        <f t="shared" si="593"/>
        <v>0</v>
      </c>
      <c r="DD446" s="311">
        <f t="shared" si="594"/>
        <v>0</v>
      </c>
      <c r="DE446" s="311"/>
      <c r="DF446" s="101">
        <f t="shared" si="510"/>
        <v>0</v>
      </c>
      <c r="DG446" s="101">
        <f t="shared" si="511"/>
        <v>0</v>
      </c>
      <c r="DH446" s="101">
        <f t="shared" si="512"/>
        <v>0</v>
      </c>
      <c r="DI446" s="101">
        <f t="shared" si="513"/>
        <v>0</v>
      </c>
      <c r="DJ446" s="311">
        <f t="shared" si="514"/>
        <v>0</v>
      </c>
      <c r="DK446" s="311">
        <f t="shared" si="515"/>
        <v>0</v>
      </c>
      <c r="DL446" s="101">
        <f t="shared" si="516"/>
        <v>0</v>
      </c>
      <c r="DM446" s="101">
        <f t="shared" si="517"/>
        <v>0</v>
      </c>
      <c r="DN446" s="101">
        <f t="shared" si="518"/>
        <v>0</v>
      </c>
      <c r="DO446" s="101">
        <f t="shared" si="519"/>
        <v>0</v>
      </c>
      <c r="DP446" s="101">
        <f t="shared" si="520"/>
        <v>0</v>
      </c>
      <c r="DQ446" s="101">
        <f t="shared" si="521"/>
        <v>0</v>
      </c>
      <c r="DR446" s="101">
        <f t="shared" si="522"/>
        <v>0</v>
      </c>
      <c r="DS446" s="101">
        <f t="shared" si="523"/>
        <v>0</v>
      </c>
      <c r="DT446" s="101">
        <f t="shared" si="524"/>
        <v>0</v>
      </c>
      <c r="DU446" s="101">
        <f t="shared" si="525"/>
        <v>0</v>
      </c>
      <c r="DV446" s="101">
        <f t="shared" si="526"/>
        <v>0</v>
      </c>
      <c r="DW446" s="101">
        <f t="shared" si="527"/>
        <v>0</v>
      </c>
      <c r="DX446" s="311">
        <f t="shared" si="528"/>
        <v>0</v>
      </c>
      <c r="DY446" s="101">
        <f t="shared" si="529"/>
        <v>0</v>
      </c>
      <c r="DZ446" s="101">
        <f t="shared" si="530"/>
        <v>0</v>
      </c>
      <c r="EA446" s="101">
        <f t="shared" si="531"/>
        <v>0</v>
      </c>
      <c r="EB446" s="101">
        <f t="shared" si="532"/>
        <v>0</v>
      </c>
      <c r="EC446" s="101">
        <f t="shared" si="533"/>
        <v>0</v>
      </c>
      <c r="ED446" s="101">
        <f t="shared" si="534"/>
        <v>0</v>
      </c>
      <c r="EE446" s="101">
        <f t="shared" si="535"/>
        <v>0</v>
      </c>
      <c r="EF446" s="101">
        <f t="shared" si="536"/>
        <v>0</v>
      </c>
      <c r="EG446" s="101">
        <f t="shared" si="537"/>
        <v>0</v>
      </c>
      <c r="EH446" s="101">
        <f t="shared" si="538"/>
        <v>0</v>
      </c>
      <c r="EI446" s="101">
        <f t="shared" si="539"/>
        <v>0</v>
      </c>
      <c r="EJ446" s="101">
        <f t="shared" si="540"/>
        <v>0</v>
      </c>
      <c r="EK446" s="101">
        <f t="shared" si="541"/>
        <v>0</v>
      </c>
      <c r="EL446" s="101">
        <f t="shared" si="542"/>
        <v>0</v>
      </c>
      <c r="EM446" s="101">
        <f t="shared" si="543"/>
        <v>0</v>
      </c>
      <c r="EN446" s="101">
        <f t="shared" si="544"/>
        <v>0</v>
      </c>
      <c r="EO446" s="101">
        <f t="shared" si="545"/>
        <v>0</v>
      </c>
      <c r="EP446" s="101">
        <f t="shared" si="546"/>
        <v>0</v>
      </c>
      <c r="EQ446" s="101">
        <f t="shared" si="547"/>
        <v>0</v>
      </c>
    </row>
    <row r="447" spans="2:147" ht="21.75" customHeight="1" x14ac:dyDescent="0.45">
      <c r="B447" s="133" t="str">
        <f>IF(Data!B446&lt;&gt;"",Data!B446,"")</f>
        <v/>
      </c>
      <c r="C447" s="158" t="str">
        <f>IF(Data!C446&lt;&gt;"",Data!C446,"")</f>
        <v/>
      </c>
      <c r="D447" s="106" t="str">
        <f>IF(Data!D446&lt;&gt;"",Data!D446,"")</f>
        <v/>
      </c>
      <c r="E447" s="140">
        <f>IF(AND(I447=1,Data!T446=0),0,IF(I447=999,999,Data!T446))</f>
        <v>999</v>
      </c>
      <c r="F447" s="140" t="str">
        <f t="shared" si="548"/>
        <v/>
      </c>
      <c r="G447" s="140" t="str">
        <f>IF(Data!K446&lt;&gt;"",Data!K446,"")</f>
        <v/>
      </c>
      <c r="H447" s="141" t="str">
        <f>IF(Data!L446&lt;&gt;"",Data!L446,"")</f>
        <v/>
      </c>
      <c r="I447" s="63">
        <f>IF(Data!M446&lt;&gt;"",Data!M446,"")</f>
        <v>999</v>
      </c>
      <c r="J447" s="63">
        <f t="shared" si="549"/>
        <v>0</v>
      </c>
      <c r="L447" s="64" t="str">
        <f t="shared" si="550"/>
        <v/>
      </c>
      <c r="N447" s="63">
        <f t="shared" si="551"/>
        <v>0</v>
      </c>
      <c r="P447" s="64" t="str">
        <f t="shared" si="552"/>
        <v/>
      </c>
      <c r="R447" s="63">
        <f t="shared" si="553"/>
        <v>0</v>
      </c>
      <c r="S447" s="64" t="str">
        <f t="shared" si="554"/>
        <v/>
      </c>
      <c r="W447" s="310">
        <f t="shared" si="555"/>
        <v>999</v>
      </c>
      <c r="Y447" s="65">
        <f t="shared" si="556"/>
        <v>0</v>
      </c>
      <c r="Z447" s="65">
        <f t="shared" si="557"/>
        <v>0</v>
      </c>
      <c r="AA447" s="65">
        <f t="shared" si="558"/>
        <v>0</v>
      </c>
      <c r="AB447" s="65">
        <f t="shared" si="559"/>
        <v>0</v>
      </c>
      <c r="AC447" s="341">
        <f t="shared" si="560"/>
        <v>0</v>
      </c>
      <c r="AD447" s="65">
        <f t="shared" si="561"/>
        <v>0</v>
      </c>
      <c r="AE447" s="65">
        <f t="shared" si="562"/>
        <v>0</v>
      </c>
      <c r="AF447" s="65">
        <f t="shared" si="563"/>
        <v>0</v>
      </c>
      <c r="AG447" s="65">
        <f t="shared" si="564"/>
        <v>0</v>
      </c>
      <c r="AH447" s="65">
        <f t="shared" si="565"/>
        <v>0</v>
      </c>
      <c r="AI447" s="65">
        <f t="shared" si="566"/>
        <v>0</v>
      </c>
      <c r="AJ447" s="65">
        <f t="shared" si="567"/>
        <v>0</v>
      </c>
      <c r="AK447" s="65">
        <f t="shared" si="568"/>
        <v>0</v>
      </c>
      <c r="AL447" s="65">
        <f t="shared" si="569"/>
        <v>0</v>
      </c>
      <c r="AM447" s="65">
        <f t="shared" si="570"/>
        <v>0</v>
      </c>
      <c r="AN447" s="65">
        <f t="shared" si="571"/>
        <v>0</v>
      </c>
      <c r="AO447" s="65">
        <f t="shared" si="572"/>
        <v>0</v>
      </c>
      <c r="AP447" s="65">
        <f t="shared" si="573"/>
        <v>0</v>
      </c>
      <c r="AQ447" s="65">
        <f t="shared" si="574"/>
        <v>0</v>
      </c>
      <c r="AR447" s="65">
        <f t="shared" si="575"/>
        <v>0</v>
      </c>
      <c r="AS447" s="65">
        <f t="shared" si="576"/>
        <v>0</v>
      </c>
      <c r="AT447" s="65">
        <f t="shared" si="577"/>
        <v>0</v>
      </c>
      <c r="AU447" s="65">
        <f t="shared" si="578"/>
        <v>0</v>
      </c>
      <c r="AV447" s="65">
        <f t="shared" si="579"/>
        <v>0</v>
      </c>
      <c r="AW447" s="65">
        <f t="shared" si="580"/>
        <v>0</v>
      </c>
      <c r="AX447" s="65">
        <f t="shared" si="581"/>
        <v>0</v>
      </c>
      <c r="AY447" s="65">
        <f t="shared" si="582"/>
        <v>0</v>
      </c>
      <c r="AZ447" s="65">
        <f t="shared" si="583"/>
        <v>0</v>
      </c>
      <c r="BA447" s="65">
        <f t="shared" si="584"/>
        <v>0</v>
      </c>
      <c r="BB447" s="65">
        <f t="shared" si="585"/>
        <v>0</v>
      </c>
      <c r="BC447" s="65">
        <f t="shared" si="586"/>
        <v>0</v>
      </c>
      <c r="BD447" s="65">
        <f t="shared" si="587"/>
        <v>0</v>
      </c>
      <c r="BE447" s="65">
        <f t="shared" si="588"/>
        <v>0</v>
      </c>
      <c r="BF447" s="65">
        <f t="shared" si="589"/>
        <v>0</v>
      </c>
      <c r="BG447" s="65">
        <f t="shared" si="590"/>
        <v>0</v>
      </c>
      <c r="BI447" s="371">
        <v>2192</v>
      </c>
      <c r="BJ447" s="342">
        <v>32.268300700300131</v>
      </c>
      <c r="BK447" s="342">
        <v>37.47886713353342</v>
      </c>
      <c r="BL447" s="342">
        <v>40.084150350150068</v>
      </c>
      <c r="BM447" s="342">
        <v>42.689433566766709</v>
      </c>
      <c r="BN447" s="342">
        <v>47.9</v>
      </c>
      <c r="BO447" s="342">
        <v>54.120778292737704</v>
      </c>
      <c r="BP447" s="342">
        <v>57.231167439106557</v>
      </c>
      <c r="BQ447" s="342">
        <v>60.341556585475409</v>
      </c>
      <c r="BR447" s="342">
        <v>66.562334878213107</v>
      </c>
      <c r="BS447" s="65"/>
      <c r="BT447" s="371">
        <v>2192</v>
      </c>
      <c r="BU447" s="342">
        <v>141.60632924314501</v>
      </c>
      <c r="BV447" s="342">
        <v>146.60421949543002</v>
      </c>
      <c r="BW447" s="342">
        <v>149.10316462157249</v>
      </c>
      <c r="BX447" s="342">
        <v>151.60210974771499</v>
      </c>
      <c r="BY447" s="342">
        <v>156.6</v>
      </c>
      <c r="BZ447" s="342">
        <v>161.54472120704793</v>
      </c>
      <c r="CA447" s="342">
        <v>164.01708181057188</v>
      </c>
      <c r="CB447" s="342">
        <v>166.48944241409583</v>
      </c>
      <c r="CC447" s="342">
        <v>171.43416362114377</v>
      </c>
      <c r="CE447" s="385">
        <v>126.5</v>
      </c>
      <c r="CF447" s="342">
        <v>19.087496682251576</v>
      </c>
      <c r="CG447" s="342">
        <v>20.97499778816772</v>
      </c>
      <c r="CH447" s="342">
        <v>21.918748341125792</v>
      </c>
      <c r="CI447" s="342">
        <v>22.86249889408386</v>
      </c>
      <c r="CJ447" s="342">
        <v>24.75</v>
      </c>
      <c r="CK447" s="342">
        <v>28.445248643976669</v>
      </c>
      <c r="CL447" s="342">
        <v>30.292872965965003</v>
      </c>
      <c r="CM447" s="342">
        <v>32.140497287953337</v>
      </c>
      <c r="CN447" s="342">
        <v>35.835745931930013</v>
      </c>
      <c r="CO447" s="342">
        <v>18.030453867984242</v>
      </c>
      <c r="CP447" s="342">
        <v>20.236969245322825</v>
      </c>
      <c r="CQ447" s="342">
        <v>21.34022693399212</v>
      </c>
      <c r="CR447" s="342">
        <v>22.443484622661412</v>
      </c>
      <c r="CS447" s="342">
        <v>24.65</v>
      </c>
      <c r="CT447" s="342">
        <v>28.823770051110337</v>
      </c>
      <c r="CU447" s="342">
        <v>30.910655076665506</v>
      </c>
      <c r="CV447" s="342">
        <v>32.997540102220682</v>
      </c>
      <c r="CW447" s="342">
        <v>37.171310153331021</v>
      </c>
      <c r="CY447" s="101">
        <f t="shared" si="591"/>
        <v>0</v>
      </c>
      <c r="CZ447" s="101">
        <f t="shared" si="592"/>
        <v>0</v>
      </c>
      <c r="DB447" s="101">
        <f t="shared" si="593"/>
        <v>0</v>
      </c>
      <c r="DD447" s="311">
        <f t="shared" si="594"/>
        <v>0</v>
      </c>
      <c r="DE447" s="311"/>
      <c r="DF447" s="101">
        <f t="shared" si="510"/>
        <v>0</v>
      </c>
      <c r="DG447" s="101">
        <f t="shared" si="511"/>
        <v>0</v>
      </c>
      <c r="DH447" s="101">
        <f t="shared" si="512"/>
        <v>0</v>
      </c>
      <c r="DI447" s="101">
        <f t="shared" si="513"/>
        <v>0</v>
      </c>
      <c r="DJ447" s="311">
        <f t="shared" si="514"/>
        <v>0</v>
      </c>
      <c r="DK447" s="311">
        <f t="shared" si="515"/>
        <v>0</v>
      </c>
      <c r="DL447" s="101">
        <f t="shared" si="516"/>
        <v>0</v>
      </c>
      <c r="DM447" s="101">
        <f t="shared" si="517"/>
        <v>0</v>
      </c>
      <c r="DN447" s="101">
        <f t="shared" si="518"/>
        <v>0</v>
      </c>
      <c r="DO447" s="101">
        <f t="shared" si="519"/>
        <v>0</v>
      </c>
      <c r="DP447" s="101">
        <f t="shared" si="520"/>
        <v>0</v>
      </c>
      <c r="DQ447" s="101">
        <f t="shared" si="521"/>
        <v>0</v>
      </c>
      <c r="DR447" s="101">
        <f t="shared" si="522"/>
        <v>0</v>
      </c>
      <c r="DS447" s="101">
        <f t="shared" si="523"/>
        <v>0</v>
      </c>
      <c r="DT447" s="101">
        <f t="shared" si="524"/>
        <v>0</v>
      </c>
      <c r="DU447" s="101">
        <f t="shared" si="525"/>
        <v>0</v>
      </c>
      <c r="DV447" s="101">
        <f t="shared" si="526"/>
        <v>0</v>
      </c>
      <c r="DW447" s="101">
        <f t="shared" si="527"/>
        <v>0</v>
      </c>
      <c r="DX447" s="311">
        <f t="shared" si="528"/>
        <v>0</v>
      </c>
      <c r="DY447" s="101">
        <f t="shared" si="529"/>
        <v>0</v>
      </c>
      <c r="DZ447" s="101">
        <f t="shared" si="530"/>
        <v>0</v>
      </c>
      <c r="EA447" s="101">
        <f t="shared" si="531"/>
        <v>0</v>
      </c>
      <c r="EB447" s="101">
        <f t="shared" si="532"/>
        <v>0</v>
      </c>
      <c r="EC447" s="101">
        <f t="shared" si="533"/>
        <v>0</v>
      </c>
      <c r="ED447" s="101">
        <f t="shared" si="534"/>
        <v>0</v>
      </c>
      <c r="EE447" s="101">
        <f t="shared" si="535"/>
        <v>0</v>
      </c>
      <c r="EF447" s="101">
        <f t="shared" si="536"/>
        <v>0</v>
      </c>
      <c r="EG447" s="101">
        <f t="shared" si="537"/>
        <v>0</v>
      </c>
      <c r="EH447" s="101">
        <f t="shared" si="538"/>
        <v>0</v>
      </c>
      <c r="EI447" s="101">
        <f t="shared" si="539"/>
        <v>0</v>
      </c>
      <c r="EJ447" s="101">
        <f t="shared" si="540"/>
        <v>0</v>
      </c>
      <c r="EK447" s="101">
        <f t="shared" si="541"/>
        <v>0</v>
      </c>
      <c r="EL447" s="101">
        <f t="shared" si="542"/>
        <v>0</v>
      </c>
      <c r="EM447" s="101">
        <f t="shared" si="543"/>
        <v>0</v>
      </c>
      <c r="EN447" s="101">
        <f t="shared" si="544"/>
        <v>0</v>
      </c>
      <c r="EO447" s="101">
        <f t="shared" si="545"/>
        <v>0</v>
      </c>
      <c r="EP447" s="101">
        <f t="shared" si="546"/>
        <v>0</v>
      </c>
      <c r="EQ447" s="101">
        <f t="shared" si="547"/>
        <v>0</v>
      </c>
    </row>
    <row r="448" spans="2:147" ht="21.75" customHeight="1" x14ac:dyDescent="0.45">
      <c r="B448" s="133" t="str">
        <f>IF(Data!B447&lt;&gt;"",Data!B447,"")</f>
        <v/>
      </c>
      <c r="C448" s="158" t="str">
        <f>IF(Data!C447&lt;&gt;"",Data!C447,"")</f>
        <v/>
      </c>
      <c r="D448" s="106" t="str">
        <f>IF(Data!D447&lt;&gt;"",Data!D447,"")</f>
        <v/>
      </c>
      <c r="E448" s="140">
        <f>IF(AND(I448=1,Data!T447=0),0,IF(I448=999,999,Data!T447))</f>
        <v>999</v>
      </c>
      <c r="F448" s="140" t="str">
        <f t="shared" si="548"/>
        <v/>
      </c>
      <c r="G448" s="140" t="str">
        <f>IF(Data!K447&lt;&gt;"",Data!K447,"")</f>
        <v/>
      </c>
      <c r="H448" s="141" t="str">
        <f>IF(Data!L447&lt;&gt;"",Data!L447,"")</f>
        <v/>
      </c>
      <c r="I448" s="63">
        <f>IF(Data!M447&lt;&gt;"",Data!M447,"")</f>
        <v>999</v>
      </c>
      <c r="J448" s="63">
        <f t="shared" si="549"/>
        <v>0</v>
      </c>
      <c r="L448" s="64" t="str">
        <f t="shared" si="550"/>
        <v/>
      </c>
      <c r="N448" s="63">
        <f t="shared" si="551"/>
        <v>0</v>
      </c>
      <c r="P448" s="64" t="str">
        <f t="shared" si="552"/>
        <v/>
      </c>
      <c r="R448" s="63">
        <f t="shared" si="553"/>
        <v>0</v>
      </c>
      <c r="S448" s="64" t="str">
        <f t="shared" si="554"/>
        <v/>
      </c>
      <c r="W448" s="310">
        <f t="shared" si="555"/>
        <v>999</v>
      </c>
      <c r="Y448" s="65">
        <f t="shared" si="556"/>
        <v>0</v>
      </c>
      <c r="Z448" s="65">
        <f t="shared" si="557"/>
        <v>0</v>
      </c>
      <c r="AA448" s="65">
        <f t="shared" si="558"/>
        <v>0</v>
      </c>
      <c r="AB448" s="65">
        <f t="shared" si="559"/>
        <v>0</v>
      </c>
      <c r="AC448" s="341">
        <f t="shared" si="560"/>
        <v>0</v>
      </c>
      <c r="AD448" s="65">
        <f t="shared" si="561"/>
        <v>0</v>
      </c>
      <c r="AE448" s="65">
        <f t="shared" si="562"/>
        <v>0</v>
      </c>
      <c r="AF448" s="65">
        <f t="shared" si="563"/>
        <v>0</v>
      </c>
      <c r="AG448" s="65">
        <f t="shared" si="564"/>
        <v>0</v>
      </c>
      <c r="AH448" s="65">
        <f t="shared" si="565"/>
        <v>0</v>
      </c>
      <c r="AI448" s="65">
        <f t="shared" si="566"/>
        <v>0</v>
      </c>
      <c r="AJ448" s="65">
        <f t="shared" si="567"/>
        <v>0</v>
      </c>
      <c r="AK448" s="65">
        <f t="shared" si="568"/>
        <v>0</v>
      </c>
      <c r="AL448" s="65">
        <f t="shared" si="569"/>
        <v>0</v>
      </c>
      <c r="AM448" s="65">
        <f t="shared" si="570"/>
        <v>0</v>
      </c>
      <c r="AN448" s="65">
        <f t="shared" si="571"/>
        <v>0</v>
      </c>
      <c r="AO448" s="65">
        <f t="shared" si="572"/>
        <v>0</v>
      </c>
      <c r="AP448" s="65">
        <f t="shared" si="573"/>
        <v>0</v>
      </c>
      <c r="AQ448" s="65">
        <f t="shared" si="574"/>
        <v>0</v>
      </c>
      <c r="AR448" s="65">
        <f t="shared" si="575"/>
        <v>0</v>
      </c>
      <c r="AS448" s="65">
        <f t="shared" si="576"/>
        <v>0</v>
      </c>
      <c r="AT448" s="65">
        <f t="shared" si="577"/>
        <v>0</v>
      </c>
      <c r="AU448" s="65">
        <f t="shared" si="578"/>
        <v>0</v>
      </c>
      <c r="AV448" s="65">
        <f t="shared" si="579"/>
        <v>0</v>
      </c>
      <c r="AW448" s="65">
        <f t="shared" si="580"/>
        <v>0</v>
      </c>
      <c r="AX448" s="65">
        <f t="shared" si="581"/>
        <v>0</v>
      </c>
      <c r="AY448" s="65">
        <f t="shared" si="582"/>
        <v>0</v>
      </c>
      <c r="AZ448" s="65">
        <f t="shared" si="583"/>
        <v>0</v>
      </c>
      <c r="BA448" s="65">
        <f t="shared" si="584"/>
        <v>0</v>
      </c>
      <c r="BB448" s="65">
        <f t="shared" si="585"/>
        <v>0</v>
      </c>
      <c r="BC448" s="65">
        <f t="shared" si="586"/>
        <v>0</v>
      </c>
      <c r="BD448" s="65">
        <f t="shared" si="587"/>
        <v>0</v>
      </c>
      <c r="BE448" s="65">
        <f t="shared" si="588"/>
        <v>0</v>
      </c>
      <c r="BF448" s="65">
        <f t="shared" si="589"/>
        <v>0</v>
      </c>
      <c r="BG448" s="65">
        <f t="shared" si="590"/>
        <v>0</v>
      </c>
      <c r="BI448" s="371">
        <v>2193</v>
      </c>
      <c r="BJ448" s="342">
        <v>32.427807836011354</v>
      </c>
      <c r="BK448" s="342">
        <v>37.585205224007574</v>
      </c>
      <c r="BL448" s="342">
        <v>40.16390391800568</v>
      </c>
      <c r="BM448" s="342">
        <v>42.742602612003786</v>
      </c>
      <c r="BN448" s="342">
        <v>47.9</v>
      </c>
      <c r="BO448" s="342">
        <v>54.120778292737704</v>
      </c>
      <c r="BP448" s="342">
        <v>57.231167439106557</v>
      </c>
      <c r="BQ448" s="342">
        <v>60.341556585475409</v>
      </c>
      <c r="BR448" s="342">
        <v>66.562334878213107</v>
      </c>
      <c r="BS448" s="65"/>
      <c r="BT448" s="371">
        <v>2193</v>
      </c>
      <c r="BU448" s="342">
        <v>141.60632924314501</v>
      </c>
      <c r="BV448" s="342">
        <v>146.60421949543002</v>
      </c>
      <c r="BW448" s="342">
        <v>149.10316462157249</v>
      </c>
      <c r="BX448" s="342">
        <v>151.60210974771499</v>
      </c>
      <c r="BY448" s="342">
        <v>156.6</v>
      </c>
      <c r="BZ448" s="342">
        <v>161.54472120704793</v>
      </c>
      <c r="CA448" s="342">
        <v>164.01708181057188</v>
      </c>
      <c r="CB448" s="342">
        <v>166.48944241409583</v>
      </c>
      <c r="CC448" s="342">
        <v>171.43416362114377</v>
      </c>
      <c r="CE448" s="385">
        <v>126.75</v>
      </c>
      <c r="CF448" s="342">
        <v>19.17261989832377</v>
      </c>
      <c r="CG448" s="342">
        <v>21.073413265549181</v>
      </c>
      <c r="CH448" s="342">
        <v>22.023809949161887</v>
      </c>
      <c r="CI448" s="342">
        <v>22.974206632774589</v>
      </c>
      <c r="CJ448" s="342">
        <v>24.875</v>
      </c>
      <c r="CK448" s="342">
        <v>28.610125427904475</v>
      </c>
      <c r="CL448" s="342">
        <v>30.47768814185671</v>
      </c>
      <c r="CM448" s="342">
        <v>32.345250855808949</v>
      </c>
      <c r="CN448" s="342">
        <v>36.080376283713434</v>
      </c>
      <c r="CO448" s="342">
        <v>18.115577084056433</v>
      </c>
      <c r="CP448" s="342">
        <v>20.335384722704291</v>
      </c>
      <c r="CQ448" s="342">
        <v>21.445288542028216</v>
      </c>
      <c r="CR448" s="342">
        <v>22.555192361352141</v>
      </c>
      <c r="CS448" s="342">
        <v>24.774999999999999</v>
      </c>
      <c r="CT448" s="342">
        <v>28.988646835038143</v>
      </c>
      <c r="CU448" s="342">
        <v>31.095470252557213</v>
      </c>
      <c r="CV448" s="342">
        <v>33.202293670076287</v>
      </c>
      <c r="CW448" s="342">
        <v>37.415940505114435</v>
      </c>
      <c r="CY448" s="101">
        <f t="shared" si="591"/>
        <v>0</v>
      </c>
      <c r="CZ448" s="101">
        <f t="shared" si="592"/>
        <v>0</v>
      </c>
      <c r="DB448" s="101">
        <f t="shared" si="593"/>
        <v>0</v>
      </c>
      <c r="DD448" s="311">
        <f t="shared" si="594"/>
        <v>0</v>
      </c>
      <c r="DE448" s="311"/>
      <c r="DF448" s="101">
        <f t="shared" si="510"/>
        <v>0</v>
      </c>
      <c r="DG448" s="101">
        <f t="shared" si="511"/>
        <v>0</v>
      </c>
      <c r="DH448" s="101">
        <f t="shared" si="512"/>
        <v>0</v>
      </c>
      <c r="DI448" s="101">
        <f t="shared" si="513"/>
        <v>0</v>
      </c>
      <c r="DJ448" s="311">
        <f t="shared" si="514"/>
        <v>0</v>
      </c>
      <c r="DK448" s="311">
        <f t="shared" si="515"/>
        <v>0</v>
      </c>
      <c r="DL448" s="101">
        <f t="shared" si="516"/>
        <v>0</v>
      </c>
      <c r="DM448" s="101">
        <f t="shared" si="517"/>
        <v>0</v>
      </c>
      <c r="DN448" s="101">
        <f t="shared" si="518"/>
        <v>0</v>
      </c>
      <c r="DO448" s="101">
        <f t="shared" si="519"/>
        <v>0</v>
      </c>
      <c r="DP448" s="101">
        <f t="shared" si="520"/>
        <v>0</v>
      </c>
      <c r="DQ448" s="101">
        <f t="shared" si="521"/>
        <v>0</v>
      </c>
      <c r="DR448" s="101">
        <f t="shared" si="522"/>
        <v>0</v>
      </c>
      <c r="DS448" s="101">
        <f t="shared" si="523"/>
        <v>0</v>
      </c>
      <c r="DT448" s="101">
        <f t="shared" si="524"/>
        <v>0</v>
      </c>
      <c r="DU448" s="101">
        <f t="shared" si="525"/>
        <v>0</v>
      </c>
      <c r="DV448" s="101">
        <f t="shared" si="526"/>
        <v>0</v>
      </c>
      <c r="DW448" s="101">
        <f t="shared" si="527"/>
        <v>0</v>
      </c>
      <c r="DX448" s="311">
        <f t="shared" si="528"/>
        <v>0</v>
      </c>
      <c r="DY448" s="101">
        <f t="shared" si="529"/>
        <v>0</v>
      </c>
      <c r="DZ448" s="101">
        <f t="shared" si="530"/>
        <v>0</v>
      </c>
      <c r="EA448" s="101">
        <f t="shared" si="531"/>
        <v>0</v>
      </c>
      <c r="EB448" s="101">
        <f t="shared" si="532"/>
        <v>0</v>
      </c>
      <c r="EC448" s="101">
        <f t="shared" si="533"/>
        <v>0</v>
      </c>
      <c r="ED448" s="101">
        <f t="shared" si="534"/>
        <v>0</v>
      </c>
      <c r="EE448" s="101">
        <f t="shared" si="535"/>
        <v>0</v>
      </c>
      <c r="EF448" s="101">
        <f t="shared" si="536"/>
        <v>0</v>
      </c>
      <c r="EG448" s="101">
        <f t="shared" si="537"/>
        <v>0</v>
      </c>
      <c r="EH448" s="101">
        <f t="shared" si="538"/>
        <v>0</v>
      </c>
      <c r="EI448" s="101">
        <f t="shared" si="539"/>
        <v>0</v>
      </c>
      <c r="EJ448" s="101">
        <f t="shared" si="540"/>
        <v>0</v>
      </c>
      <c r="EK448" s="101">
        <f t="shared" si="541"/>
        <v>0</v>
      </c>
      <c r="EL448" s="101">
        <f t="shared" si="542"/>
        <v>0</v>
      </c>
      <c r="EM448" s="101">
        <f t="shared" si="543"/>
        <v>0</v>
      </c>
      <c r="EN448" s="101">
        <f t="shared" si="544"/>
        <v>0</v>
      </c>
      <c r="EO448" s="101">
        <f t="shared" si="545"/>
        <v>0</v>
      </c>
      <c r="EP448" s="101">
        <f t="shared" si="546"/>
        <v>0</v>
      </c>
      <c r="EQ448" s="101">
        <f t="shared" si="547"/>
        <v>0</v>
      </c>
    </row>
    <row r="449" spans="2:147" ht="21.75" customHeight="1" x14ac:dyDescent="0.45">
      <c r="B449" s="133" t="str">
        <f>IF(Data!B448&lt;&gt;"",Data!B448,"")</f>
        <v/>
      </c>
      <c r="C449" s="158" t="str">
        <f>IF(Data!C448&lt;&gt;"",Data!C448,"")</f>
        <v/>
      </c>
      <c r="D449" s="106" t="str">
        <f>IF(Data!D448&lt;&gt;"",Data!D448,"")</f>
        <v/>
      </c>
      <c r="E449" s="140">
        <f>IF(AND(I449=1,Data!T448=0),0,IF(I449=999,999,Data!T448))</f>
        <v>999</v>
      </c>
      <c r="F449" s="140" t="str">
        <f t="shared" si="548"/>
        <v/>
      </c>
      <c r="G449" s="140" t="str">
        <f>IF(Data!K448&lt;&gt;"",Data!K448,"")</f>
        <v/>
      </c>
      <c r="H449" s="141" t="str">
        <f>IF(Data!L448&lt;&gt;"",Data!L448,"")</f>
        <v/>
      </c>
      <c r="I449" s="63">
        <f>IF(Data!M448&lt;&gt;"",Data!M448,"")</f>
        <v>999</v>
      </c>
      <c r="J449" s="63">
        <f t="shared" si="549"/>
        <v>0</v>
      </c>
      <c r="L449" s="64" t="str">
        <f t="shared" si="550"/>
        <v/>
      </c>
      <c r="N449" s="63">
        <f t="shared" si="551"/>
        <v>0</v>
      </c>
      <c r="P449" s="64" t="str">
        <f t="shared" si="552"/>
        <v/>
      </c>
      <c r="R449" s="63">
        <f t="shared" si="553"/>
        <v>0</v>
      </c>
      <c r="S449" s="64" t="str">
        <f t="shared" si="554"/>
        <v/>
      </c>
      <c r="W449" s="310">
        <f t="shared" si="555"/>
        <v>999</v>
      </c>
      <c r="Y449" s="65">
        <f t="shared" si="556"/>
        <v>0</v>
      </c>
      <c r="Z449" s="65">
        <f t="shared" si="557"/>
        <v>0</v>
      </c>
      <c r="AA449" s="65">
        <f t="shared" si="558"/>
        <v>0</v>
      </c>
      <c r="AB449" s="65">
        <f t="shared" si="559"/>
        <v>0</v>
      </c>
      <c r="AC449" s="341">
        <f t="shared" si="560"/>
        <v>0</v>
      </c>
      <c r="AD449" s="65">
        <f t="shared" si="561"/>
        <v>0</v>
      </c>
      <c r="AE449" s="65">
        <f t="shared" si="562"/>
        <v>0</v>
      </c>
      <c r="AF449" s="65">
        <f t="shared" si="563"/>
        <v>0</v>
      </c>
      <c r="AG449" s="65">
        <f t="shared" si="564"/>
        <v>0</v>
      </c>
      <c r="AH449" s="65">
        <f t="shared" si="565"/>
        <v>0</v>
      </c>
      <c r="AI449" s="65">
        <f t="shared" si="566"/>
        <v>0</v>
      </c>
      <c r="AJ449" s="65">
        <f t="shared" si="567"/>
        <v>0</v>
      </c>
      <c r="AK449" s="65">
        <f t="shared" si="568"/>
        <v>0</v>
      </c>
      <c r="AL449" s="65">
        <f t="shared" si="569"/>
        <v>0</v>
      </c>
      <c r="AM449" s="65">
        <f t="shared" si="570"/>
        <v>0</v>
      </c>
      <c r="AN449" s="65">
        <f t="shared" si="571"/>
        <v>0</v>
      </c>
      <c r="AO449" s="65">
        <f t="shared" si="572"/>
        <v>0</v>
      </c>
      <c r="AP449" s="65">
        <f t="shared" si="573"/>
        <v>0</v>
      </c>
      <c r="AQ449" s="65">
        <f t="shared" si="574"/>
        <v>0</v>
      </c>
      <c r="AR449" s="65">
        <f t="shared" si="575"/>
        <v>0</v>
      </c>
      <c r="AS449" s="65">
        <f t="shared" si="576"/>
        <v>0</v>
      </c>
      <c r="AT449" s="65">
        <f t="shared" si="577"/>
        <v>0</v>
      </c>
      <c r="AU449" s="65">
        <f t="shared" si="578"/>
        <v>0</v>
      </c>
      <c r="AV449" s="65">
        <f t="shared" si="579"/>
        <v>0</v>
      </c>
      <c r="AW449" s="65">
        <f t="shared" si="580"/>
        <v>0</v>
      </c>
      <c r="AX449" s="65">
        <f t="shared" si="581"/>
        <v>0</v>
      </c>
      <c r="AY449" s="65">
        <f t="shared" si="582"/>
        <v>0</v>
      </c>
      <c r="AZ449" s="65">
        <f t="shared" si="583"/>
        <v>0</v>
      </c>
      <c r="BA449" s="65">
        <f t="shared" si="584"/>
        <v>0</v>
      </c>
      <c r="BB449" s="65">
        <f t="shared" si="585"/>
        <v>0</v>
      </c>
      <c r="BC449" s="65">
        <f t="shared" si="586"/>
        <v>0</v>
      </c>
      <c r="BD449" s="65">
        <f t="shared" si="587"/>
        <v>0</v>
      </c>
      <c r="BE449" s="65">
        <f t="shared" si="588"/>
        <v>0</v>
      </c>
      <c r="BF449" s="65">
        <f t="shared" si="589"/>
        <v>0</v>
      </c>
      <c r="BG449" s="65">
        <f t="shared" si="590"/>
        <v>0</v>
      </c>
      <c r="BI449" s="371">
        <v>2194</v>
      </c>
      <c r="BJ449" s="342">
        <v>32.527807836011348</v>
      </c>
      <c r="BK449" s="342">
        <v>37.685205224007568</v>
      </c>
      <c r="BL449" s="342">
        <v>40.263903918005667</v>
      </c>
      <c r="BM449" s="342">
        <v>42.84260261200378</v>
      </c>
      <c r="BN449" s="342">
        <v>48</v>
      </c>
      <c r="BO449" s="342">
        <v>54.220778292737705</v>
      </c>
      <c r="BP449" s="342">
        <v>57.331167439106558</v>
      </c>
      <c r="BQ449" s="342">
        <v>60.441556585475411</v>
      </c>
      <c r="BR449" s="342">
        <v>66.662334878213116</v>
      </c>
      <c r="BS449" s="65"/>
      <c r="BT449" s="371">
        <v>2194</v>
      </c>
      <c r="BU449" s="342">
        <v>141.5468221074338</v>
      </c>
      <c r="BV449" s="342">
        <v>146.59788140495584</v>
      </c>
      <c r="BW449" s="342">
        <v>149.12341105371689</v>
      </c>
      <c r="BX449" s="342">
        <v>151.64894070247792</v>
      </c>
      <c r="BY449" s="342">
        <v>156.69999999999999</v>
      </c>
      <c r="BZ449" s="342">
        <v>161.59155216181085</v>
      </c>
      <c r="CA449" s="342">
        <v>164.03732824271628</v>
      </c>
      <c r="CB449" s="342">
        <v>166.48310432362169</v>
      </c>
      <c r="CC449" s="342">
        <v>171.37465648543255</v>
      </c>
      <c r="CE449" s="385">
        <v>127</v>
      </c>
      <c r="CF449" s="342">
        <v>19.257743114395964</v>
      </c>
      <c r="CG449" s="342">
        <v>21.171828742930643</v>
      </c>
      <c r="CH449" s="342">
        <v>22.128871557197982</v>
      </c>
      <c r="CI449" s="342">
        <v>23.085914371465321</v>
      </c>
      <c r="CJ449" s="342">
        <v>25</v>
      </c>
      <c r="CK449" s="342">
        <v>28.77500221183228</v>
      </c>
      <c r="CL449" s="342">
        <v>30.662503317748421</v>
      </c>
      <c r="CM449" s="342">
        <v>32.550004423664561</v>
      </c>
      <c r="CN449" s="342">
        <v>36.325006635496848</v>
      </c>
      <c r="CO449" s="342">
        <v>18.200700300128627</v>
      </c>
      <c r="CP449" s="342">
        <v>20.433800200085752</v>
      </c>
      <c r="CQ449" s="342">
        <v>21.550350150064311</v>
      </c>
      <c r="CR449" s="342">
        <v>22.666900100042874</v>
      </c>
      <c r="CS449" s="342">
        <v>24.9</v>
      </c>
      <c r="CT449" s="342">
        <v>29.153523618965949</v>
      </c>
      <c r="CU449" s="342">
        <v>31.280285428448924</v>
      </c>
      <c r="CV449" s="342">
        <v>33.407047237931899</v>
      </c>
      <c r="CW449" s="342">
        <v>37.660570856897849</v>
      </c>
      <c r="CY449" s="101">
        <f t="shared" si="591"/>
        <v>0</v>
      </c>
      <c r="CZ449" s="101">
        <f t="shared" si="592"/>
        <v>0</v>
      </c>
      <c r="DB449" s="101">
        <f t="shared" si="593"/>
        <v>0</v>
      </c>
      <c r="DD449" s="311">
        <f t="shared" si="594"/>
        <v>0</v>
      </c>
      <c r="DE449" s="311"/>
      <c r="DF449" s="101">
        <f t="shared" si="510"/>
        <v>0</v>
      </c>
      <c r="DG449" s="101">
        <f t="shared" si="511"/>
        <v>0</v>
      </c>
      <c r="DH449" s="101">
        <f t="shared" si="512"/>
        <v>0</v>
      </c>
      <c r="DI449" s="101">
        <f t="shared" si="513"/>
        <v>0</v>
      </c>
      <c r="DJ449" s="311">
        <f t="shared" si="514"/>
        <v>0</v>
      </c>
      <c r="DK449" s="311">
        <f t="shared" si="515"/>
        <v>0</v>
      </c>
      <c r="DL449" s="101">
        <f t="shared" si="516"/>
        <v>0</v>
      </c>
      <c r="DM449" s="101">
        <f t="shared" si="517"/>
        <v>0</v>
      </c>
      <c r="DN449" s="101">
        <f t="shared" si="518"/>
        <v>0</v>
      </c>
      <c r="DO449" s="101">
        <f t="shared" si="519"/>
        <v>0</v>
      </c>
      <c r="DP449" s="101">
        <f t="shared" si="520"/>
        <v>0</v>
      </c>
      <c r="DQ449" s="101">
        <f t="shared" si="521"/>
        <v>0</v>
      </c>
      <c r="DR449" s="101">
        <f t="shared" si="522"/>
        <v>0</v>
      </c>
      <c r="DS449" s="101">
        <f t="shared" si="523"/>
        <v>0</v>
      </c>
      <c r="DT449" s="101">
        <f t="shared" si="524"/>
        <v>0</v>
      </c>
      <c r="DU449" s="101">
        <f t="shared" si="525"/>
        <v>0</v>
      </c>
      <c r="DV449" s="101">
        <f t="shared" si="526"/>
        <v>0</v>
      </c>
      <c r="DW449" s="101">
        <f t="shared" si="527"/>
        <v>0</v>
      </c>
      <c r="DX449" s="311">
        <f t="shared" si="528"/>
        <v>0</v>
      </c>
      <c r="DY449" s="101">
        <f t="shared" si="529"/>
        <v>0</v>
      </c>
      <c r="DZ449" s="101">
        <f t="shared" si="530"/>
        <v>0</v>
      </c>
      <c r="EA449" s="101">
        <f t="shared" si="531"/>
        <v>0</v>
      </c>
      <c r="EB449" s="101">
        <f t="shared" si="532"/>
        <v>0</v>
      </c>
      <c r="EC449" s="101">
        <f t="shared" si="533"/>
        <v>0</v>
      </c>
      <c r="ED449" s="101">
        <f t="shared" si="534"/>
        <v>0</v>
      </c>
      <c r="EE449" s="101">
        <f t="shared" si="535"/>
        <v>0</v>
      </c>
      <c r="EF449" s="101">
        <f t="shared" si="536"/>
        <v>0</v>
      </c>
      <c r="EG449" s="101">
        <f t="shared" si="537"/>
        <v>0</v>
      </c>
      <c r="EH449" s="101">
        <f t="shared" si="538"/>
        <v>0</v>
      </c>
      <c r="EI449" s="101">
        <f t="shared" si="539"/>
        <v>0</v>
      </c>
      <c r="EJ449" s="101">
        <f t="shared" si="540"/>
        <v>0</v>
      </c>
      <c r="EK449" s="101">
        <f t="shared" si="541"/>
        <v>0</v>
      </c>
      <c r="EL449" s="101">
        <f t="shared" si="542"/>
        <v>0</v>
      </c>
      <c r="EM449" s="101">
        <f t="shared" si="543"/>
        <v>0</v>
      </c>
      <c r="EN449" s="101">
        <f t="shared" si="544"/>
        <v>0</v>
      </c>
      <c r="EO449" s="101">
        <f t="shared" si="545"/>
        <v>0</v>
      </c>
      <c r="EP449" s="101">
        <f t="shared" si="546"/>
        <v>0</v>
      </c>
      <c r="EQ449" s="101">
        <f t="shared" si="547"/>
        <v>0</v>
      </c>
    </row>
    <row r="450" spans="2:147" ht="21.75" customHeight="1" x14ac:dyDescent="0.45">
      <c r="B450" s="133" t="str">
        <f>IF(Data!B449&lt;&gt;"",Data!B449,"")</f>
        <v/>
      </c>
      <c r="C450" s="158" t="str">
        <f>IF(Data!C449&lt;&gt;"",Data!C449,"")</f>
        <v/>
      </c>
      <c r="D450" s="106" t="str">
        <f>IF(Data!D449&lt;&gt;"",Data!D449,"")</f>
        <v/>
      </c>
      <c r="E450" s="140">
        <f>IF(AND(I450=1,Data!T449=0),0,IF(I450=999,999,Data!T449))</f>
        <v>999</v>
      </c>
      <c r="F450" s="140" t="str">
        <f t="shared" si="548"/>
        <v/>
      </c>
      <c r="G450" s="140" t="str">
        <f>IF(Data!K449&lt;&gt;"",Data!K449,"")</f>
        <v/>
      </c>
      <c r="H450" s="141" t="str">
        <f>IF(Data!L449&lt;&gt;"",Data!L449,"")</f>
        <v/>
      </c>
      <c r="I450" s="63">
        <f>IF(Data!M449&lt;&gt;"",Data!M449,"")</f>
        <v>999</v>
      </c>
      <c r="J450" s="63">
        <f t="shared" si="549"/>
        <v>0</v>
      </c>
      <c r="L450" s="64" t="str">
        <f t="shared" si="550"/>
        <v/>
      </c>
      <c r="N450" s="63">
        <f t="shared" si="551"/>
        <v>0</v>
      </c>
      <c r="P450" s="64" t="str">
        <f t="shared" si="552"/>
        <v/>
      </c>
      <c r="R450" s="63">
        <f t="shared" si="553"/>
        <v>0</v>
      </c>
      <c r="S450" s="64" t="str">
        <f t="shared" si="554"/>
        <v/>
      </c>
      <c r="W450" s="310">
        <f t="shared" si="555"/>
        <v>999</v>
      </c>
      <c r="Y450" s="65">
        <f t="shared" si="556"/>
        <v>0</v>
      </c>
      <c r="Z450" s="65">
        <f t="shared" si="557"/>
        <v>0</v>
      </c>
      <c r="AA450" s="65">
        <f t="shared" si="558"/>
        <v>0</v>
      </c>
      <c r="AB450" s="65">
        <f t="shared" si="559"/>
        <v>0</v>
      </c>
      <c r="AC450" s="341">
        <f t="shared" si="560"/>
        <v>0</v>
      </c>
      <c r="AD450" s="65">
        <f t="shared" si="561"/>
        <v>0</v>
      </c>
      <c r="AE450" s="65">
        <f t="shared" si="562"/>
        <v>0</v>
      </c>
      <c r="AF450" s="65">
        <f t="shared" si="563"/>
        <v>0</v>
      </c>
      <c r="AG450" s="65">
        <f t="shared" si="564"/>
        <v>0</v>
      </c>
      <c r="AH450" s="65">
        <f t="shared" si="565"/>
        <v>0</v>
      </c>
      <c r="AI450" s="65">
        <f t="shared" si="566"/>
        <v>0</v>
      </c>
      <c r="AJ450" s="65">
        <f t="shared" si="567"/>
        <v>0</v>
      </c>
      <c r="AK450" s="65">
        <f t="shared" si="568"/>
        <v>0</v>
      </c>
      <c r="AL450" s="65">
        <f t="shared" si="569"/>
        <v>0</v>
      </c>
      <c r="AM450" s="65">
        <f t="shared" si="570"/>
        <v>0</v>
      </c>
      <c r="AN450" s="65">
        <f t="shared" si="571"/>
        <v>0</v>
      </c>
      <c r="AO450" s="65">
        <f t="shared" si="572"/>
        <v>0</v>
      </c>
      <c r="AP450" s="65">
        <f t="shared" si="573"/>
        <v>0</v>
      </c>
      <c r="AQ450" s="65">
        <f t="shared" si="574"/>
        <v>0</v>
      </c>
      <c r="AR450" s="65">
        <f t="shared" si="575"/>
        <v>0</v>
      </c>
      <c r="AS450" s="65">
        <f t="shared" si="576"/>
        <v>0</v>
      </c>
      <c r="AT450" s="65">
        <f t="shared" si="577"/>
        <v>0</v>
      </c>
      <c r="AU450" s="65">
        <f t="shared" si="578"/>
        <v>0</v>
      </c>
      <c r="AV450" s="65">
        <f t="shared" si="579"/>
        <v>0</v>
      </c>
      <c r="AW450" s="65">
        <f t="shared" si="580"/>
        <v>0</v>
      </c>
      <c r="AX450" s="65">
        <f t="shared" si="581"/>
        <v>0</v>
      </c>
      <c r="AY450" s="65">
        <f t="shared" si="582"/>
        <v>0</v>
      </c>
      <c r="AZ450" s="65">
        <f t="shared" si="583"/>
        <v>0</v>
      </c>
      <c r="BA450" s="65">
        <f t="shared" si="584"/>
        <v>0</v>
      </c>
      <c r="BB450" s="65">
        <f t="shared" si="585"/>
        <v>0</v>
      </c>
      <c r="BC450" s="65">
        <f t="shared" si="586"/>
        <v>0</v>
      </c>
      <c r="BD450" s="65">
        <f t="shared" si="587"/>
        <v>0</v>
      </c>
      <c r="BE450" s="65">
        <f t="shared" si="588"/>
        <v>0</v>
      </c>
      <c r="BF450" s="65">
        <f t="shared" si="589"/>
        <v>0</v>
      </c>
      <c r="BG450" s="65">
        <f t="shared" si="590"/>
        <v>0</v>
      </c>
      <c r="BI450" s="371">
        <v>2195</v>
      </c>
      <c r="BJ450" s="342">
        <v>32.687314971722571</v>
      </c>
      <c r="BK450" s="342">
        <v>37.791543314481714</v>
      </c>
      <c r="BL450" s="342">
        <v>40.343657485861286</v>
      </c>
      <c r="BM450" s="342">
        <v>42.895771657240857</v>
      </c>
      <c r="BN450" s="342">
        <v>48</v>
      </c>
      <c r="BO450" s="342">
        <v>54.220778292737705</v>
      </c>
      <c r="BP450" s="342">
        <v>57.331167439106558</v>
      </c>
      <c r="BQ450" s="342">
        <v>60.441556585475411</v>
      </c>
      <c r="BR450" s="342">
        <v>66.662334878213116</v>
      </c>
      <c r="BS450" s="65"/>
      <c r="BT450" s="371">
        <v>2195</v>
      </c>
      <c r="BU450" s="342">
        <v>141.70632924314503</v>
      </c>
      <c r="BV450" s="342">
        <v>146.70421949543004</v>
      </c>
      <c r="BW450" s="342">
        <v>149.20316462157251</v>
      </c>
      <c r="BX450" s="342">
        <v>151.70210974771501</v>
      </c>
      <c r="BY450" s="342">
        <v>156.69999999999999</v>
      </c>
      <c r="BZ450" s="342">
        <v>161.64472120704792</v>
      </c>
      <c r="CA450" s="342">
        <v>164.1170818105719</v>
      </c>
      <c r="CB450" s="342">
        <v>166.58944241409583</v>
      </c>
      <c r="CC450" s="342">
        <v>171.53416362114376</v>
      </c>
      <c r="CE450" s="385">
        <v>127.25</v>
      </c>
      <c r="CF450" s="342">
        <v>19.302989546540353</v>
      </c>
      <c r="CG450" s="342">
        <v>21.24365969769357</v>
      </c>
      <c r="CH450" s="342">
        <v>22.213994773270176</v>
      </c>
      <c r="CI450" s="342">
        <v>23.184329848846783</v>
      </c>
      <c r="CJ450" s="342">
        <v>25.125</v>
      </c>
      <c r="CK450" s="342">
        <v>28.926586734450815</v>
      </c>
      <c r="CL450" s="342">
        <v>30.827380101676226</v>
      </c>
      <c r="CM450" s="342">
        <v>32.72817346890163</v>
      </c>
      <c r="CN450" s="342">
        <v>36.52976020335246</v>
      </c>
      <c r="CO450" s="342">
        <v>18.245946732273016</v>
      </c>
      <c r="CP450" s="342">
        <v>20.505631154848679</v>
      </c>
      <c r="CQ450" s="342">
        <v>21.635473366136505</v>
      </c>
      <c r="CR450" s="342">
        <v>22.765315577424339</v>
      </c>
      <c r="CS450" s="342">
        <v>25.024999999999999</v>
      </c>
      <c r="CT450" s="342">
        <v>29.318400402893754</v>
      </c>
      <c r="CU450" s="342">
        <v>31.465100604340634</v>
      </c>
      <c r="CV450" s="342">
        <v>33.61180080578751</v>
      </c>
      <c r="CW450" s="342">
        <v>37.90520120868127</v>
      </c>
      <c r="CY450" s="101">
        <f t="shared" si="591"/>
        <v>0</v>
      </c>
      <c r="CZ450" s="101">
        <f t="shared" si="592"/>
        <v>0</v>
      </c>
      <c r="DB450" s="101">
        <f t="shared" si="593"/>
        <v>0</v>
      </c>
      <c r="DD450" s="311">
        <f t="shared" si="594"/>
        <v>0</v>
      </c>
      <c r="DE450" s="311"/>
      <c r="DF450" s="101">
        <f t="shared" si="510"/>
        <v>0</v>
      </c>
      <c r="DG450" s="101">
        <f t="shared" si="511"/>
        <v>0</v>
      </c>
      <c r="DH450" s="101">
        <f t="shared" si="512"/>
        <v>0</v>
      </c>
      <c r="DI450" s="101">
        <f t="shared" si="513"/>
        <v>0</v>
      </c>
      <c r="DJ450" s="311">
        <f t="shared" si="514"/>
        <v>0</v>
      </c>
      <c r="DK450" s="311">
        <f t="shared" si="515"/>
        <v>0</v>
      </c>
      <c r="DL450" s="101">
        <f t="shared" si="516"/>
        <v>0</v>
      </c>
      <c r="DM450" s="101">
        <f t="shared" si="517"/>
        <v>0</v>
      </c>
      <c r="DN450" s="101">
        <f t="shared" si="518"/>
        <v>0</v>
      </c>
      <c r="DO450" s="101">
        <f t="shared" si="519"/>
        <v>0</v>
      </c>
      <c r="DP450" s="101">
        <f t="shared" si="520"/>
        <v>0</v>
      </c>
      <c r="DQ450" s="101">
        <f t="shared" si="521"/>
        <v>0</v>
      </c>
      <c r="DR450" s="101">
        <f t="shared" si="522"/>
        <v>0</v>
      </c>
      <c r="DS450" s="101">
        <f t="shared" si="523"/>
        <v>0</v>
      </c>
      <c r="DT450" s="101">
        <f t="shared" si="524"/>
        <v>0</v>
      </c>
      <c r="DU450" s="101">
        <f t="shared" si="525"/>
        <v>0</v>
      </c>
      <c r="DV450" s="101">
        <f t="shared" si="526"/>
        <v>0</v>
      </c>
      <c r="DW450" s="101">
        <f t="shared" si="527"/>
        <v>0</v>
      </c>
      <c r="DX450" s="311">
        <f t="shared" si="528"/>
        <v>0</v>
      </c>
      <c r="DY450" s="101">
        <f t="shared" si="529"/>
        <v>0</v>
      </c>
      <c r="DZ450" s="101">
        <f t="shared" si="530"/>
        <v>0</v>
      </c>
      <c r="EA450" s="101">
        <f t="shared" si="531"/>
        <v>0</v>
      </c>
      <c r="EB450" s="101">
        <f t="shared" si="532"/>
        <v>0</v>
      </c>
      <c r="EC450" s="101">
        <f t="shared" si="533"/>
        <v>0</v>
      </c>
      <c r="ED450" s="101">
        <f t="shared" si="534"/>
        <v>0</v>
      </c>
      <c r="EE450" s="101">
        <f t="shared" si="535"/>
        <v>0</v>
      </c>
      <c r="EF450" s="101">
        <f t="shared" si="536"/>
        <v>0</v>
      </c>
      <c r="EG450" s="101">
        <f t="shared" si="537"/>
        <v>0</v>
      </c>
      <c r="EH450" s="101">
        <f t="shared" si="538"/>
        <v>0</v>
      </c>
      <c r="EI450" s="101">
        <f t="shared" si="539"/>
        <v>0</v>
      </c>
      <c r="EJ450" s="101">
        <f t="shared" si="540"/>
        <v>0</v>
      </c>
      <c r="EK450" s="101">
        <f t="shared" si="541"/>
        <v>0</v>
      </c>
      <c r="EL450" s="101">
        <f t="shared" si="542"/>
        <v>0</v>
      </c>
      <c r="EM450" s="101">
        <f t="shared" si="543"/>
        <v>0</v>
      </c>
      <c r="EN450" s="101">
        <f t="shared" si="544"/>
        <v>0</v>
      </c>
      <c r="EO450" s="101">
        <f t="shared" si="545"/>
        <v>0</v>
      </c>
      <c r="EP450" s="101">
        <f t="shared" si="546"/>
        <v>0</v>
      </c>
      <c r="EQ450" s="101">
        <f t="shared" si="547"/>
        <v>0</v>
      </c>
    </row>
    <row r="451" spans="2:147" ht="21.75" customHeight="1" x14ac:dyDescent="0.45">
      <c r="B451" s="133" t="str">
        <f>IF(Data!B450&lt;&gt;"",Data!B450,"")</f>
        <v/>
      </c>
      <c r="C451" s="158" t="str">
        <f>IF(Data!C450&lt;&gt;"",Data!C450,"")</f>
        <v/>
      </c>
      <c r="D451" s="106" t="str">
        <f>IF(Data!D450&lt;&gt;"",Data!D450,"")</f>
        <v/>
      </c>
      <c r="E451" s="140">
        <f>IF(AND(I451=1,Data!T450=0),0,IF(I451=999,999,Data!T450))</f>
        <v>999</v>
      </c>
      <c r="F451" s="140" t="str">
        <f t="shared" si="548"/>
        <v/>
      </c>
      <c r="G451" s="140" t="str">
        <f>IF(Data!K450&lt;&gt;"",Data!K450,"")</f>
        <v/>
      </c>
      <c r="H451" s="141" t="str">
        <f>IF(Data!L450&lt;&gt;"",Data!L450,"")</f>
        <v/>
      </c>
      <c r="I451" s="63">
        <f>IF(Data!M450&lt;&gt;"",Data!M450,"")</f>
        <v>999</v>
      </c>
      <c r="J451" s="63">
        <f t="shared" si="549"/>
        <v>0</v>
      </c>
      <c r="L451" s="64" t="str">
        <f t="shared" si="550"/>
        <v/>
      </c>
      <c r="N451" s="63">
        <f t="shared" si="551"/>
        <v>0</v>
      </c>
      <c r="P451" s="64" t="str">
        <f t="shared" si="552"/>
        <v/>
      </c>
      <c r="R451" s="63">
        <f t="shared" si="553"/>
        <v>0</v>
      </c>
      <c r="S451" s="64" t="str">
        <f t="shared" si="554"/>
        <v/>
      </c>
      <c r="W451" s="310">
        <f t="shared" si="555"/>
        <v>999</v>
      </c>
      <c r="Y451" s="65">
        <f t="shared" si="556"/>
        <v>0</v>
      </c>
      <c r="Z451" s="65">
        <f t="shared" si="557"/>
        <v>0</v>
      </c>
      <c r="AA451" s="65">
        <f t="shared" si="558"/>
        <v>0</v>
      </c>
      <c r="AB451" s="65">
        <f t="shared" si="559"/>
        <v>0</v>
      </c>
      <c r="AC451" s="341">
        <f t="shared" si="560"/>
        <v>0</v>
      </c>
      <c r="AD451" s="65">
        <f t="shared" si="561"/>
        <v>0</v>
      </c>
      <c r="AE451" s="65">
        <f t="shared" si="562"/>
        <v>0</v>
      </c>
      <c r="AF451" s="65">
        <f t="shared" si="563"/>
        <v>0</v>
      </c>
      <c r="AG451" s="65">
        <f t="shared" si="564"/>
        <v>0</v>
      </c>
      <c r="AH451" s="65">
        <f t="shared" si="565"/>
        <v>0</v>
      </c>
      <c r="AI451" s="65">
        <f t="shared" si="566"/>
        <v>0</v>
      </c>
      <c r="AJ451" s="65">
        <f t="shared" si="567"/>
        <v>0</v>
      </c>
      <c r="AK451" s="65">
        <f t="shared" si="568"/>
        <v>0</v>
      </c>
      <c r="AL451" s="65">
        <f t="shared" si="569"/>
        <v>0</v>
      </c>
      <c r="AM451" s="65">
        <f t="shared" si="570"/>
        <v>0</v>
      </c>
      <c r="AN451" s="65">
        <f t="shared" si="571"/>
        <v>0</v>
      </c>
      <c r="AO451" s="65">
        <f t="shared" si="572"/>
        <v>0</v>
      </c>
      <c r="AP451" s="65">
        <f t="shared" si="573"/>
        <v>0</v>
      </c>
      <c r="AQ451" s="65">
        <f t="shared" si="574"/>
        <v>0</v>
      </c>
      <c r="AR451" s="65">
        <f t="shared" si="575"/>
        <v>0</v>
      </c>
      <c r="AS451" s="65">
        <f t="shared" si="576"/>
        <v>0</v>
      </c>
      <c r="AT451" s="65">
        <f t="shared" si="577"/>
        <v>0</v>
      </c>
      <c r="AU451" s="65">
        <f t="shared" si="578"/>
        <v>0</v>
      </c>
      <c r="AV451" s="65">
        <f t="shared" si="579"/>
        <v>0</v>
      </c>
      <c r="AW451" s="65">
        <f t="shared" si="580"/>
        <v>0</v>
      </c>
      <c r="AX451" s="65">
        <f t="shared" si="581"/>
        <v>0</v>
      </c>
      <c r="AY451" s="65">
        <f t="shared" si="582"/>
        <v>0</v>
      </c>
      <c r="AZ451" s="65">
        <f t="shared" si="583"/>
        <v>0</v>
      </c>
      <c r="BA451" s="65">
        <f t="shared" si="584"/>
        <v>0</v>
      </c>
      <c r="BB451" s="65">
        <f t="shared" si="585"/>
        <v>0</v>
      </c>
      <c r="BC451" s="65">
        <f t="shared" si="586"/>
        <v>0</v>
      </c>
      <c r="BD451" s="65">
        <f t="shared" si="587"/>
        <v>0</v>
      </c>
      <c r="BE451" s="65">
        <f t="shared" si="588"/>
        <v>0</v>
      </c>
      <c r="BF451" s="65">
        <f t="shared" si="589"/>
        <v>0</v>
      </c>
      <c r="BG451" s="65">
        <f t="shared" si="590"/>
        <v>0</v>
      </c>
      <c r="BI451" s="371">
        <v>2196</v>
      </c>
      <c r="BJ451" s="342">
        <v>32.787314971722573</v>
      </c>
      <c r="BK451" s="342">
        <v>37.891543314481716</v>
      </c>
      <c r="BL451" s="342">
        <v>40.443657485861287</v>
      </c>
      <c r="BM451" s="342">
        <v>42.995771657240859</v>
      </c>
      <c r="BN451" s="342">
        <v>48.1</v>
      </c>
      <c r="BO451" s="342">
        <v>54.26760924750063</v>
      </c>
      <c r="BP451" s="342">
        <v>57.351413871250941</v>
      </c>
      <c r="BQ451" s="342">
        <v>60.435218495001259</v>
      </c>
      <c r="BR451" s="342">
        <v>66.602827742501887</v>
      </c>
      <c r="BS451" s="65"/>
      <c r="BT451" s="371">
        <v>2196</v>
      </c>
      <c r="BU451" s="342">
        <v>141.70632924314503</v>
      </c>
      <c r="BV451" s="342">
        <v>146.70421949543004</v>
      </c>
      <c r="BW451" s="342">
        <v>149.20316462157251</v>
      </c>
      <c r="BX451" s="342">
        <v>151.70210974771501</v>
      </c>
      <c r="BY451" s="342">
        <v>156.69999999999999</v>
      </c>
      <c r="BZ451" s="342">
        <v>161.64472120704792</v>
      </c>
      <c r="CA451" s="342">
        <v>164.1170818105719</v>
      </c>
      <c r="CB451" s="342">
        <v>166.58944241409583</v>
      </c>
      <c r="CC451" s="342">
        <v>171.53416362114376</v>
      </c>
      <c r="CE451" s="385">
        <v>127.5</v>
      </c>
      <c r="CF451" s="342">
        <v>19.348235978684741</v>
      </c>
      <c r="CG451" s="342">
        <v>21.315490652456496</v>
      </c>
      <c r="CH451" s="342">
        <v>22.299117989342371</v>
      </c>
      <c r="CI451" s="342">
        <v>23.282745326228245</v>
      </c>
      <c r="CJ451" s="342">
        <v>25.25</v>
      </c>
      <c r="CK451" s="342">
        <v>29.078171257069354</v>
      </c>
      <c r="CL451" s="342">
        <v>30.992256885604029</v>
      </c>
      <c r="CM451" s="342">
        <v>32.906342514138707</v>
      </c>
      <c r="CN451" s="342">
        <v>36.734513771208071</v>
      </c>
      <c r="CO451" s="342">
        <v>18.291193164417404</v>
      </c>
      <c r="CP451" s="342">
        <v>20.577462109611602</v>
      </c>
      <c r="CQ451" s="342">
        <v>21.720596582208699</v>
      </c>
      <c r="CR451" s="342">
        <v>22.8637310548058</v>
      </c>
      <c r="CS451" s="342">
        <v>25.15</v>
      </c>
      <c r="CT451" s="342">
        <v>29.48327718682156</v>
      </c>
      <c r="CU451" s="342">
        <v>31.649915780232341</v>
      </c>
      <c r="CV451" s="342">
        <v>33.816554373643129</v>
      </c>
      <c r="CW451" s="342">
        <v>38.14983156046469</v>
      </c>
      <c r="CY451" s="101">
        <f t="shared" si="591"/>
        <v>0</v>
      </c>
      <c r="CZ451" s="101">
        <f t="shared" si="592"/>
        <v>0</v>
      </c>
      <c r="DB451" s="101">
        <f t="shared" si="593"/>
        <v>0</v>
      </c>
      <c r="DD451" s="311">
        <f t="shared" si="594"/>
        <v>0</v>
      </c>
      <c r="DE451" s="311"/>
      <c r="DF451" s="101">
        <f t="shared" si="510"/>
        <v>0</v>
      </c>
      <c r="DG451" s="101">
        <f t="shared" si="511"/>
        <v>0</v>
      </c>
      <c r="DH451" s="101">
        <f t="shared" si="512"/>
        <v>0</v>
      </c>
      <c r="DI451" s="101">
        <f t="shared" si="513"/>
        <v>0</v>
      </c>
      <c r="DJ451" s="311">
        <f t="shared" si="514"/>
        <v>0</v>
      </c>
      <c r="DK451" s="311">
        <f t="shared" si="515"/>
        <v>0</v>
      </c>
      <c r="DL451" s="101">
        <f t="shared" si="516"/>
        <v>0</v>
      </c>
      <c r="DM451" s="101">
        <f t="shared" si="517"/>
        <v>0</v>
      </c>
      <c r="DN451" s="101">
        <f t="shared" si="518"/>
        <v>0</v>
      </c>
      <c r="DO451" s="101">
        <f t="shared" si="519"/>
        <v>0</v>
      </c>
      <c r="DP451" s="101">
        <f t="shared" si="520"/>
        <v>0</v>
      </c>
      <c r="DQ451" s="101">
        <f t="shared" si="521"/>
        <v>0</v>
      </c>
      <c r="DR451" s="101">
        <f t="shared" si="522"/>
        <v>0</v>
      </c>
      <c r="DS451" s="101">
        <f t="shared" si="523"/>
        <v>0</v>
      </c>
      <c r="DT451" s="101">
        <f t="shared" si="524"/>
        <v>0</v>
      </c>
      <c r="DU451" s="101">
        <f t="shared" si="525"/>
        <v>0</v>
      </c>
      <c r="DV451" s="101">
        <f t="shared" si="526"/>
        <v>0</v>
      </c>
      <c r="DW451" s="101">
        <f t="shared" si="527"/>
        <v>0</v>
      </c>
      <c r="DX451" s="311">
        <f t="shared" si="528"/>
        <v>0</v>
      </c>
      <c r="DY451" s="101">
        <f t="shared" si="529"/>
        <v>0</v>
      </c>
      <c r="DZ451" s="101">
        <f t="shared" si="530"/>
        <v>0</v>
      </c>
      <c r="EA451" s="101">
        <f t="shared" si="531"/>
        <v>0</v>
      </c>
      <c r="EB451" s="101">
        <f t="shared" si="532"/>
        <v>0</v>
      </c>
      <c r="EC451" s="101">
        <f t="shared" si="533"/>
        <v>0</v>
      </c>
      <c r="ED451" s="101">
        <f t="shared" si="534"/>
        <v>0</v>
      </c>
      <c r="EE451" s="101">
        <f t="shared" si="535"/>
        <v>0</v>
      </c>
      <c r="EF451" s="101">
        <f t="shared" si="536"/>
        <v>0</v>
      </c>
      <c r="EG451" s="101">
        <f t="shared" si="537"/>
        <v>0</v>
      </c>
      <c r="EH451" s="101">
        <f t="shared" si="538"/>
        <v>0</v>
      </c>
      <c r="EI451" s="101">
        <f t="shared" si="539"/>
        <v>0</v>
      </c>
      <c r="EJ451" s="101">
        <f t="shared" si="540"/>
        <v>0</v>
      </c>
      <c r="EK451" s="101">
        <f t="shared" si="541"/>
        <v>0</v>
      </c>
      <c r="EL451" s="101">
        <f t="shared" si="542"/>
        <v>0</v>
      </c>
      <c r="EM451" s="101">
        <f t="shared" si="543"/>
        <v>0</v>
      </c>
      <c r="EN451" s="101">
        <f t="shared" si="544"/>
        <v>0</v>
      </c>
      <c r="EO451" s="101">
        <f t="shared" si="545"/>
        <v>0</v>
      </c>
      <c r="EP451" s="101">
        <f t="shared" si="546"/>
        <v>0</v>
      </c>
      <c r="EQ451" s="101">
        <f t="shared" si="547"/>
        <v>0</v>
      </c>
    </row>
    <row r="452" spans="2:147" ht="21.75" customHeight="1" x14ac:dyDescent="0.45">
      <c r="B452" s="133" t="str">
        <f>IF(Data!B451&lt;&gt;"",Data!B451,"")</f>
        <v/>
      </c>
      <c r="C452" s="158" t="str">
        <f>IF(Data!C451&lt;&gt;"",Data!C451,"")</f>
        <v/>
      </c>
      <c r="D452" s="106" t="str">
        <f>IF(Data!D451&lt;&gt;"",Data!D451,"")</f>
        <v/>
      </c>
      <c r="E452" s="140">
        <f>IF(AND(I452=1,Data!T451=0),0,IF(I452=999,999,Data!T451))</f>
        <v>999</v>
      </c>
      <c r="F452" s="140" t="str">
        <f t="shared" si="548"/>
        <v/>
      </c>
      <c r="G452" s="140" t="str">
        <f>IF(Data!K451&lt;&gt;"",Data!K451,"")</f>
        <v/>
      </c>
      <c r="H452" s="141" t="str">
        <f>IF(Data!L451&lt;&gt;"",Data!L451,"")</f>
        <v/>
      </c>
      <c r="I452" s="63">
        <f>IF(Data!M451&lt;&gt;"",Data!M451,"")</f>
        <v>999</v>
      </c>
      <c r="J452" s="63">
        <f t="shared" si="549"/>
        <v>0</v>
      </c>
      <c r="L452" s="64" t="str">
        <f t="shared" si="550"/>
        <v/>
      </c>
      <c r="N452" s="63">
        <f t="shared" si="551"/>
        <v>0</v>
      </c>
      <c r="P452" s="64" t="str">
        <f t="shared" si="552"/>
        <v/>
      </c>
      <c r="R452" s="63">
        <f t="shared" si="553"/>
        <v>0</v>
      </c>
      <c r="S452" s="64" t="str">
        <f t="shared" si="554"/>
        <v/>
      </c>
      <c r="W452" s="310">
        <f t="shared" si="555"/>
        <v>999</v>
      </c>
      <c r="Y452" s="65">
        <f t="shared" si="556"/>
        <v>0</v>
      </c>
      <c r="Z452" s="65">
        <f t="shared" si="557"/>
        <v>0</v>
      </c>
      <c r="AA452" s="65">
        <f t="shared" si="558"/>
        <v>0</v>
      </c>
      <c r="AB452" s="65">
        <f t="shared" si="559"/>
        <v>0</v>
      </c>
      <c r="AC452" s="341">
        <f t="shared" si="560"/>
        <v>0</v>
      </c>
      <c r="AD452" s="65">
        <f t="shared" si="561"/>
        <v>0</v>
      </c>
      <c r="AE452" s="65">
        <f t="shared" si="562"/>
        <v>0</v>
      </c>
      <c r="AF452" s="65">
        <f t="shared" si="563"/>
        <v>0</v>
      </c>
      <c r="AG452" s="65">
        <f t="shared" si="564"/>
        <v>0</v>
      </c>
      <c r="AH452" s="65">
        <f t="shared" si="565"/>
        <v>0</v>
      </c>
      <c r="AI452" s="65">
        <f t="shared" si="566"/>
        <v>0</v>
      </c>
      <c r="AJ452" s="65">
        <f t="shared" si="567"/>
        <v>0</v>
      </c>
      <c r="AK452" s="65">
        <f t="shared" si="568"/>
        <v>0</v>
      </c>
      <c r="AL452" s="65">
        <f t="shared" si="569"/>
        <v>0</v>
      </c>
      <c r="AM452" s="65">
        <f t="shared" si="570"/>
        <v>0</v>
      </c>
      <c r="AN452" s="65">
        <f t="shared" si="571"/>
        <v>0</v>
      </c>
      <c r="AO452" s="65">
        <f t="shared" si="572"/>
        <v>0</v>
      </c>
      <c r="AP452" s="65">
        <f t="shared" si="573"/>
        <v>0</v>
      </c>
      <c r="AQ452" s="65">
        <f t="shared" si="574"/>
        <v>0</v>
      </c>
      <c r="AR452" s="65">
        <f t="shared" si="575"/>
        <v>0</v>
      </c>
      <c r="AS452" s="65">
        <f t="shared" si="576"/>
        <v>0</v>
      </c>
      <c r="AT452" s="65">
        <f t="shared" si="577"/>
        <v>0</v>
      </c>
      <c r="AU452" s="65">
        <f t="shared" si="578"/>
        <v>0</v>
      </c>
      <c r="AV452" s="65">
        <f t="shared" si="579"/>
        <v>0</v>
      </c>
      <c r="AW452" s="65">
        <f t="shared" si="580"/>
        <v>0</v>
      </c>
      <c r="AX452" s="65">
        <f t="shared" si="581"/>
        <v>0</v>
      </c>
      <c r="AY452" s="65">
        <f t="shared" si="582"/>
        <v>0</v>
      </c>
      <c r="AZ452" s="65">
        <f t="shared" si="583"/>
        <v>0</v>
      </c>
      <c r="BA452" s="65">
        <f t="shared" si="584"/>
        <v>0</v>
      </c>
      <c r="BB452" s="65">
        <f t="shared" si="585"/>
        <v>0</v>
      </c>
      <c r="BC452" s="65">
        <f t="shared" si="586"/>
        <v>0</v>
      </c>
      <c r="BD452" s="65">
        <f t="shared" si="587"/>
        <v>0</v>
      </c>
      <c r="BE452" s="65">
        <f t="shared" si="588"/>
        <v>0</v>
      </c>
      <c r="BF452" s="65">
        <f t="shared" si="589"/>
        <v>0</v>
      </c>
      <c r="BG452" s="65">
        <f t="shared" si="590"/>
        <v>0</v>
      </c>
      <c r="BI452" s="371">
        <v>2197</v>
      </c>
      <c r="BJ452" s="342">
        <v>32.946822107433803</v>
      </c>
      <c r="BK452" s="342">
        <v>37.997881404955869</v>
      </c>
      <c r="BL452" s="342">
        <v>40.523411053716899</v>
      </c>
      <c r="BM452" s="342">
        <v>43.048940702477935</v>
      </c>
      <c r="BN452" s="342">
        <v>48.1</v>
      </c>
      <c r="BO452" s="342">
        <v>54.3207782927377</v>
      </c>
      <c r="BP452" s="342">
        <v>57.431167439106545</v>
      </c>
      <c r="BQ452" s="342">
        <v>60.541556585475405</v>
      </c>
      <c r="BR452" s="342">
        <v>66.76233487821311</v>
      </c>
      <c r="BS452" s="65"/>
      <c r="BT452" s="371">
        <v>2197</v>
      </c>
      <c r="BU452" s="342">
        <v>141.64682210743382</v>
      </c>
      <c r="BV452" s="342">
        <v>146.69788140495587</v>
      </c>
      <c r="BW452" s="342">
        <v>149.22341105371692</v>
      </c>
      <c r="BX452" s="342">
        <v>151.74894070247794</v>
      </c>
      <c r="BY452" s="342">
        <v>156.80000000000001</v>
      </c>
      <c r="BZ452" s="342">
        <v>161.69155216181085</v>
      </c>
      <c r="CA452" s="342">
        <v>164.13732824271625</v>
      </c>
      <c r="CB452" s="342">
        <v>166.58310432362168</v>
      </c>
      <c r="CC452" s="342">
        <v>171.47465648543252</v>
      </c>
      <c r="CE452" s="385">
        <v>127.75</v>
      </c>
      <c r="CF452" s="342">
        <v>19.393482410829129</v>
      </c>
      <c r="CG452" s="342">
        <v>21.38732160721942</v>
      </c>
      <c r="CH452" s="342">
        <v>22.384241205414565</v>
      </c>
      <c r="CI452" s="342">
        <v>23.38116080360971</v>
      </c>
      <c r="CJ452" s="342">
        <v>25.375</v>
      </c>
      <c r="CK452" s="342">
        <v>29.229755779687892</v>
      </c>
      <c r="CL452" s="342">
        <v>31.157133669531834</v>
      </c>
      <c r="CM452" s="342">
        <v>33.084511559375784</v>
      </c>
      <c r="CN452" s="342">
        <v>36.939267339063676</v>
      </c>
      <c r="CO452" s="342">
        <v>18.336439596561792</v>
      </c>
      <c r="CP452" s="342">
        <v>20.649293064374529</v>
      </c>
      <c r="CQ452" s="342">
        <v>21.805719798280897</v>
      </c>
      <c r="CR452" s="342">
        <v>22.962146532187262</v>
      </c>
      <c r="CS452" s="342">
        <v>25.274999999999999</v>
      </c>
      <c r="CT452" s="342">
        <v>29.64815397074937</v>
      </c>
      <c r="CU452" s="342">
        <v>31.834730956124051</v>
      </c>
      <c r="CV452" s="342">
        <v>34.02130794149874</v>
      </c>
      <c r="CW452" s="342">
        <v>38.394461912248111</v>
      </c>
      <c r="CY452" s="101">
        <f t="shared" si="591"/>
        <v>0</v>
      </c>
      <c r="CZ452" s="101">
        <f t="shared" si="592"/>
        <v>0</v>
      </c>
      <c r="DB452" s="101">
        <f t="shared" si="593"/>
        <v>0</v>
      </c>
      <c r="DD452" s="311">
        <f t="shared" si="594"/>
        <v>0</v>
      </c>
      <c r="DE452" s="311"/>
      <c r="DF452" s="101">
        <f t="shared" si="510"/>
        <v>0</v>
      </c>
      <c r="DG452" s="101">
        <f t="shared" si="511"/>
        <v>0</v>
      </c>
      <c r="DH452" s="101">
        <f t="shared" si="512"/>
        <v>0</v>
      </c>
      <c r="DI452" s="101">
        <f t="shared" si="513"/>
        <v>0</v>
      </c>
      <c r="DJ452" s="311">
        <f t="shared" si="514"/>
        <v>0</v>
      </c>
      <c r="DK452" s="311">
        <f t="shared" si="515"/>
        <v>0</v>
      </c>
      <c r="DL452" s="101">
        <f t="shared" si="516"/>
        <v>0</v>
      </c>
      <c r="DM452" s="101">
        <f t="shared" si="517"/>
        <v>0</v>
      </c>
      <c r="DN452" s="101">
        <f t="shared" si="518"/>
        <v>0</v>
      </c>
      <c r="DO452" s="101">
        <f t="shared" si="519"/>
        <v>0</v>
      </c>
      <c r="DP452" s="101">
        <f t="shared" si="520"/>
        <v>0</v>
      </c>
      <c r="DQ452" s="101">
        <f t="shared" si="521"/>
        <v>0</v>
      </c>
      <c r="DR452" s="101">
        <f t="shared" si="522"/>
        <v>0</v>
      </c>
      <c r="DS452" s="101">
        <f t="shared" si="523"/>
        <v>0</v>
      </c>
      <c r="DT452" s="101">
        <f t="shared" si="524"/>
        <v>0</v>
      </c>
      <c r="DU452" s="101">
        <f t="shared" si="525"/>
        <v>0</v>
      </c>
      <c r="DV452" s="101">
        <f t="shared" si="526"/>
        <v>0</v>
      </c>
      <c r="DW452" s="101">
        <f t="shared" si="527"/>
        <v>0</v>
      </c>
      <c r="DX452" s="311">
        <f t="shared" si="528"/>
        <v>0</v>
      </c>
      <c r="DY452" s="101">
        <f t="shared" si="529"/>
        <v>0</v>
      </c>
      <c r="DZ452" s="101">
        <f t="shared" si="530"/>
        <v>0</v>
      </c>
      <c r="EA452" s="101">
        <f t="shared" si="531"/>
        <v>0</v>
      </c>
      <c r="EB452" s="101">
        <f t="shared" si="532"/>
        <v>0</v>
      </c>
      <c r="EC452" s="101">
        <f t="shared" si="533"/>
        <v>0</v>
      </c>
      <c r="ED452" s="101">
        <f t="shared" si="534"/>
        <v>0</v>
      </c>
      <c r="EE452" s="101">
        <f t="shared" si="535"/>
        <v>0</v>
      </c>
      <c r="EF452" s="101">
        <f t="shared" si="536"/>
        <v>0</v>
      </c>
      <c r="EG452" s="101">
        <f t="shared" si="537"/>
        <v>0</v>
      </c>
      <c r="EH452" s="101">
        <f t="shared" si="538"/>
        <v>0</v>
      </c>
      <c r="EI452" s="101">
        <f t="shared" si="539"/>
        <v>0</v>
      </c>
      <c r="EJ452" s="101">
        <f t="shared" si="540"/>
        <v>0</v>
      </c>
      <c r="EK452" s="101">
        <f t="shared" si="541"/>
        <v>0</v>
      </c>
      <c r="EL452" s="101">
        <f t="shared" si="542"/>
        <v>0</v>
      </c>
      <c r="EM452" s="101">
        <f t="shared" si="543"/>
        <v>0</v>
      </c>
      <c r="EN452" s="101">
        <f t="shared" si="544"/>
        <v>0</v>
      </c>
      <c r="EO452" s="101">
        <f t="shared" si="545"/>
        <v>0</v>
      </c>
      <c r="EP452" s="101">
        <f t="shared" si="546"/>
        <v>0</v>
      </c>
      <c r="EQ452" s="101">
        <f t="shared" si="547"/>
        <v>0</v>
      </c>
    </row>
    <row r="453" spans="2:147" ht="21.75" customHeight="1" x14ac:dyDescent="0.45">
      <c r="B453" s="133" t="str">
        <f>IF(Data!B452&lt;&gt;"",Data!B452,"")</f>
        <v/>
      </c>
      <c r="C453" s="158" t="str">
        <f>IF(Data!C452&lt;&gt;"",Data!C452,"")</f>
        <v/>
      </c>
      <c r="D453" s="106" t="str">
        <f>IF(Data!D452&lt;&gt;"",Data!D452,"")</f>
        <v/>
      </c>
      <c r="E453" s="140">
        <f>IF(AND(I453=1,Data!T452=0),0,IF(I453=999,999,Data!T452))</f>
        <v>999</v>
      </c>
      <c r="F453" s="140" t="str">
        <f t="shared" si="548"/>
        <v/>
      </c>
      <c r="G453" s="140" t="str">
        <f>IF(Data!K452&lt;&gt;"",Data!K452,"")</f>
        <v/>
      </c>
      <c r="H453" s="141" t="str">
        <f>IF(Data!L452&lt;&gt;"",Data!L452,"")</f>
        <v/>
      </c>
      <c r="I453" s="63">
        <f>IF(Data!M452&lt;&gt;"",Data!M452,"")</f>
        <v>999</v>
      </c>
      <c r="J453" s="63">
        <f t="shared" si="549"/>
        <v>0</v>
      </c>
      <c r="L453" s="64" t="str">
        <f t="shared" si="550"/>
        <v/>
      </c>
      <c r="N453" s="63">
        <f t="shared" si="551"/>
        <v>0</v>
      </c>
      <c r="P453" s="64" t="str">
        <f t="shared" si="552"/>
        <v/>
      </c>
      <c r="R453" s="63">
        <f t="shared" si="553"/>
        <v>0</v>
      </c>
      <c r="S453" s="64" t="str">
        <f t="shared" si="554"/>
        <v/>
      </c>
      <c r="W453" s="310">
        <f t="shared" si="555"/>
        <v>999</v>
      </c>
      <c r="Y453" s="65">
        <f t="shared" si="556"/>
        <v>0</v>
      </c>
      <c r="Z453" s="65">
        <f t="shared" si="557"/>
        <v>0</v>
      </c>
      <c r="AA453" s="65">
        <f t="shared" si="558"/>
        <v>0</v>
      </c>
      <c r="AB453" s="65">
        <f t="shared" si="559"/>
        <v>0</v>
      </c>
      <c r="AC453" s="341">
        <f t="shared" si="560"/>
        <v>0</v>
      </c>
      <c r="AD453" s="65">
        <f t="shared" si="561"/>
        <v>0</v>
      </c>
      <c r="AE453" s="65">
        <f t="shared" si="562"/>
        <v>0</v>
      </c>
      <c r="AF453" s="65">
        <f t="shared" si="563"/>
        <v>0</v>
      </c>
      <c r="AG453" s="65">
        <f t="shared" si="564"/>
        <v>0</v>
      </c>
      <c r="AH453" s="65">
        <f t="shared" si="565"/>
        <v>0</v>
      </c>
      <c r="AI453" s="65">
        <f t="shared" si="566"/>
        <v>0</v>
      </c>
      <c r="AJ453" s="65">
        <f t="shared" si="567"/>
        <v>0</v>
      </c>
      <c r="AK453" s="65">
        <f t="shared" si="568"/>
        <v>0</v>
      </c>
      <c r="AL453" s="65">
        <f t="shared" si="569"/>
        <v>0</v>
      </c>
      <c r="AM453" s="65">
        <f t="shared" si="570"/>
        <v>0</v>
      </c>
      <c r="AN453" s="65">
        <f t="shared" si="571"/>
        <v>0</v>
      </c>
      <c r="AO453" s="65">
        <f t="shared" si="572"/>
        <v>0</v>
      </c>
      <c r="AP453" s="65">
        <f t="shared" si="573"/>
        <v>0</v>
      </c>
      <c r="AQ453" s="65">
        <f t="shared" si="574"/>
        <v>0</v>
      </c>
      <c r="AR453" s="65">
        <f t="shared" si="575"/>
        <v>0</v>
      </c>
      <c r="AS453" s="65">
        <f t="shared" si="576"/>
        <v>0</v>
      </c>
      <c r="AT453" s="65">
        <f t="shared" si="577"/>
        <v>0</v>
      </c>
      <c r="AU453" s="65">
        <f t="shared" si="578"/>
        <v>0</v>
      </c>
      <c r="AV453" s="65">
        <f t="shared" si="579"/>
        <v>0</v>
      </c>
      <c r="AW453" s="65">
        <f t="shared" si="580"/>
        <v>0</v>
      </c>
      <c r="AX453" s="65">
        <f t="shared" si="581"/>
        <v>0</v>
      </c>
      <c r="AY453" s="65">
        <f t="shared" si="582"/>
        <v>0</v>
      </c>
      <c r="AZ453" s="65">
        <f t="shared" si="583"/>
        <v>0</v>
      </c>
      <c r="BA453" s="65">
        <f t="shared" si="584"/>
        <v>0</v>
      </c>
      <c r="BB453" s="65">
        <f t="shared" si="585"/>
        <v>0</v>
      </c>
      <c r="BC453" s="65">
        <f t="shared" si="586"/>
        <v>0</v>
      </c>
      <c r="BD453" s="65">
        <f t="shared" si="587"/>
        <v>0</v>
      </c>
      <c r="BE453" s="65">
        <f t="shared" si="588"/>
        <v>0</v>
      </c>
      <c r="BF453" s="65">
        <f t="shared" si="589"/>
        <v>0</v>
      </c>
      <c r="BG453" s="65">
        <f t="shared" si="590"/>
        <v>0</v>
      </c>
      <c r="BI453" s="371">
        <v>2198</v>
      </c>
      <c r="BJ453" s="342">
        <v>32.887314971722574</v>
      </c>
      <c r="BK453" s="342">
        <v>37.991543314481717</v>
      </c>
      <c r="BL453" s="342">
        <v>40.543657485861289</v>
      </c>
      <c r="BM453" s="342">
        <v>43.09577165724086</v>
      </c>
      <c r="BN453" s="342">
        <v>48.2</v>
      </c>
      <c r="BO453" s="342">
        <v>54.367609247500631</v>
      </c>
      <c r="BP453" s="342">
        <v>57.451413871250949</v>
      </c>
      <c r="BQ453" s="342">
        <v>60.535218495001253</v>
      </c>
      <c r="BR453" s="342">
        <v>66.702827742501881</v>
      </c>
      <c r="BS453" s="65"/>
      <c r="BT453" s="371">
        <v>2198</v>
      </c>
      <c r="BU453" s="342">
        <v>141.80632924314503</v>
      </c>
      <c r="BV453" s="342">
        <v>146.80421949543003</v>
      </c>
      <c r="BW453" s="342">
        <v>149.30316462157251</v>
      </c>
      <c r="BX453" s="342">
        <v>151.80210974771501</v>
      </c>
      <c r="BY453" s="342">
        <v>156.80000000000001</v>
      </c>
      <c r="BZ453" s="342">
        <v>161.69155216181085</v>
      </c>
      <c r="CA453" s="342">
        <v>164.13732824271625</v>
      </c>
      <c r="CB453" s="342">
        <v>166.58310432362168</v>
      </c>
      <c r="CC453" s="342">
        <v>171.47465648543252</v>
      </c>
      <c r="CE453" s="385">
        <v>128</v>
      </c>
      <c r="CF453" s="342">
        <v>19.438728842973518</v>
      </c>
      <c r="CG453" s="342">
        <v>21.459152561982346</v>
      </c>
      <c r="CH453" s="342">
        <v>22.469364421486759</v>
      </c>
      <c r="CI453" s="342">
        <v>23.479576280991171</v>
      </c>
      <c r="CJ453" s="342">
        <v>25.5</v>
      </c>
      <c r="CK453" s="342">
        <v>29.381340302306427</v>
      </c>
      <c r="CL453" s="342">
        <v>31.32201045345964</v>
      </c>
      <c r="CM453" s="342">
        <v>33.262680604612854</v>
      </c>
      <c r="CN453" s="342">
        <v>37.144020906919287</v>
      </c>
      <c r="CO453" s="342">
        <v>18.381686028706181</v>
      </c>
      <c r="CP453" s="342">
        <v>20.721124019137456</v>
      </c>
      <c r="CQ453" s="342">
        <v>21.890843014353091</v>
      </c>
      <c r="CR453" s="342">
        <v>23.060562009568727</v>
      </c>
      <c r="CS453" s="342">
        <v>25.4</v>
      </c>
      <c r="CT453" s="342">
        <v>29.813030754677175</v>
      </c>
      <c r="CU453" s="342">
        <v>32.019546132015762</v>
      </c>
      <c r="CV453" s="342">
        <v>34.226061509354352</v>
      </c>
      <c r="CW453" s="342">
        <v>38.639092264031532</v>
      </c>
      <c r="CY453" s="101">
        <f t="shared" si="591"/>
        <v>0</v>
      </c>
      <c r="CZ453" s="101">
        <f t="shared" si="592"/>
        <v>0</v>
      </c>
      <c r="DB453" s="101">
        <f t="shared" si="593"/>
        <v>0</v>
      </c>
      <c r="DD453" s="311">
        <f t="shared" si="594"/>
        <v>0</v>
      </c>
      <c r="DE453" s="311"/>
      <c r="DF453" s="101">
        <f t="shared" si="510"/>
        <v>0</v>
      </c>
      <c r="DG453" s="101">
        <f t="shared" si="511"/>
        <v>0</v>
      </c>
      <c r="DH453" s="101">
        <f t="shared" si="512"/>
        <v>0</v>
      </c>
      <c r="DI453" s="101">
        <f t="shared" si="513"/>
        <v>0</v>
      </c>
      <c r="DJ453" s="311">
        <f t="shared" si="514"/>
        <v>0</v>
      </c>
      <c r="DK453" s="311">
        <f t="shared" si="515"/>
        <v>0</v>
      </c>
      <c r="DL453" s="101">
        <f t="shared" si="516"/>
        <v>0</v>
      </c>
      <c r="DM453" s="101">
        <f t="shared" si="517"/>
        <v>0</v>
      </c>
      <c r="DN453" s="101">
        <f t="shared" si="518"/>
        <v>0</v>
      </c>
      <c r="DO453" s="101">
        <f t="shared" si="519"/>
        <v>0</v>
      </c>
      <c r="DP453" s="101">
        <f t="shared" si="520"/>
        <v>0</v>
      </c>
      <c r="DQ453" s="101">
        <f t="shared" si="521"/>
        <v>0</v>
      </c>
      <c r="DR453" s="101">
        <f t="shared" si="522"/>
        <v>0</v>
      </c>
      <c r="DS453" s="101">
        <f t="shared" si="523"/>
        <v>0</v>
      </c>
      <c r="DT453" s="101">
        <f t="shared" si="524"/>
        <v>0</v>
      </c>
      <c r="DU453" s="101">
        <f t="shared" si="525"/>
        <v>0</v>
      </c>
      <c r="DV453" s="101">
        <f t="shared" si="526"/>
        <v>0</v>
      </c>
      <c r="DW453" s="101">
        <f t="shared" si="527"/>
        <v>0</v>
      </c>
      <c r="DX453" s="311">
        <f t="shared" si="528"/>
        <v>0</v>
      </c>
      <c r="DY453" s="101">
        <f t="shared" si="529"/>
        <v>0</v>
      </c>
      <c r="DZ453" s="101">
        <f t="shared" si="530"/>
        <v>0</v>
      </c>
      <c r="EA453" s="101">
        <f t="shared" si="531"/>
        <v>0</v>
      </c>
      <c r="EB453" s="101">
        <f t="shared" si="532"/>
        <v>0</v>
      </c>
      <c r="EC453" s="101">
        <f t="shared" si="533"/>
        <v>0</v>
      </c>
      <c r="ED453" s="101">
        <f t="shared" si="534"/>
        <v>0</v>
      </c>
      <c r="EE453" s="101">
        <f t="shared" si="535"/>
        <v>0</v>
      </c>
      <c r="EF453" s="101">
        <f t="shared" si="536"/>
        <v>0</v>
      </c>
      <c r="EG453" s="101">
        <f t="shared" si="537"/>
        <v>0</v>
      </c>
      <c r="EH453" s="101">
        <f t="shared" si="538"/>
        <v>0</v>
      </c>
      <c r="EI453" s="101">
        <f t="shared" si="539"/>
        <v>0</v>
      </c>
      <c r="EJ453" s="101">
        <f t="shared" si="540"/>
        <v>0</v>
      </c>
      <c r="EK453" s="101">
        <f t="shared" si="541"/>
        <v>0</v>
      </c>
      <c r="EL453" s="101">
        <f t="shared" si="542"/>
        <v>0</v>
      </c>
      <c r="EM453" s="101">
        <f t="shared" si="543"/>
        <v>0</v>
      </c>
      <c r="EN453" s="101">
        <f t="shared" si="544"/>
        <v>0</v>
      </c>
      <c r="EO453" s="101">
        <f t="shared" si="545"/>
        <v>0</v>
      </c>
      <c r="EP453" s="101">
        <f t="shared" si="546"/>
        <v>0</v>
      </c>
      <c r="EQ453" s="101">
        <f t="shared" si="547"/>
        <v>0</v>
      </c>
    </row>
    <row r="454" spans="2:147" ht="21.75" customHeight="1" x14ac:dyDescent="0.45">
      <c r="B454" s="133" t="str">
        <f>IF(Data!B453&lt;&gt;"",Data!B453,"")</f>
        <v/>
      </c>
      <c r="C454" s="158" t="str">
        <f>IF(Data!C453&lt;&gt;"",Data!C453,"")</f>
        <v/>
      </c>
      <c r="D454" s="106" t="str">
        <f>IF(Data!D453&lt;&gt;"",Data!D453,"")</f>
        <v/>
      </c>
      <c r="E454" s="140">
        <f>IF(AND(I454=1,Data!T453=0),0,IF(I454=999,999,Data!T453))</f>
        <v>999</v>
      </c>
      <c r="F454" s="140" t="str">
        <f t="shared" si="548"/>
        <v/>
      </c>
      <c r="G454" s="140" t="str">
        <f>IF(Data!K453&lt;&gt;"",Data!K453,"")</f>
        <v/>
      </c>
      <c r="H454" s="141" t="str">
        <f>IF(Data!L453&lt;&gt;"",Data!L453,"")</f>
        <v/>
      </c>
      <c r="I454" s="63">
        <f>IF(Data!M453&lt;&gt;"",Data!M453,"")</f>
        <v>999</v>
      </c>
      <c r="J454" s="63">
        <f t="shared" si="549"/>
        <v>0</v>
      </c>
      <c r="L454" s="64" t="str">
        <f t="shared" si="550"/>
        <v/>
      </c>
      <c r="N454" s="63">
        <f t="shared" si="551"/>
        <v>0</v>
      </c>
      <c r="P454" s="64" t="str">
        <f t="shared" si="552"/>
        <v/>
      </c>
      <c r="R454" s="63">
        <f t="shared" si="553"/>
        <v>0</v>
      </c>
      <c r="S454" s="64" t="str">
        <f t="shared" si="554"/>
        <v/>
      </c>
      <c r="W454" s="310">
        <f t="shared" si="555"/>
        <v>999</v>
      </c>
      <c r="Y454" s="65">
        <f t="shared" si="556"/>
        <v>0</v>
      </c>
      <c r="Z454" s="65">
        <f t="shared" si="557"/>
        <v>0</v>
      </c>
      <c r="AA454" s="65">
        <f t="shared" si="558"/>
        <v>0</v>
      </c>
      <c r="AB454" s="65">
        <f t="shared" si="559"/>
        <v>0</v>
      </c>
      <c r="AC454" s="341">
        <f t="shared" si="560"/>
        <v>0</v>
      </c>
      <c r="AD454" s="65">
        <f t="shared" si="561"/>
        <v>0</v>
      </c>
      <c r="AE454" s="65">
        <f t="shared" si="562"/>
        <v>0</v>
      </c>
      <c r="AF454" s="65">
        <f t="shared" si="563"/>
        <v>0</v>
      </c>
      <c r="AG454" s="65">
        <f t="shared" si="564"/>
        <v>0</v>
      </c>
      <c r="AH454" s="65">
        <f t="shared" si="565"/>
        <v>0</v>
      </c>
      <c r="AI454" s="65">
        <f t="shared" si="566"/>
        <v>0</v>
      </c>
      <c r="AJ454" s="65">
        <f t="shared" si="567"/>
        <v>0</v>
      </c>
      <c r="AK454" s="65">
        <f t="shared" si="568"/>
        <v>0</v>
      </c>
      <c r="AL454" s="65">
        <f t="shared" si="569"/>
        <v>0</v>
      </c>
      <c r="AM454" s="65">
        <f t="shared" si="570"/>
        <v>0</v>
      </c>
      <c r="AN454" s="65">
        <f t="shared" si="571"/>
        <v>0</v>
      </c>
      <c r="AO454" s="65">
        <f t="shared" si="572"/>
        <v>0</v>
      </c>
      <c r="AP454" s="65">
        <f t="shared" si="573"/>
        <v>0</v>
      </c>
      <c r="AQ454" s="65">
        <f t="shared" si="574"/>
        <v>0</v>
      </c>
      <c r="AR454" s="65">
        <f t="shared" si="575"/>
        <v>0</v>
      </c>
      <c r="AS454" s="65">
        <f t="shared" si="576"/>
        <v>0</v>
      </c>
      <c r="AT454" s="65">
        <f t="shared" si="577"/>
        <v>0</v>
      </c>
      <c r="AU454" s="65">
        <f t="shared" si="578"/>
        <v>0</v>
      </c>
      <c r="AV454" s="65">
        <f t="shared" si="579"/>
        <v>0</v>
      </c>
      <c r="AW454" s="65">
        <f t="shared" si="580"/>
        <v>0</v>
      </c>
      <c r="AX454" s="65">
        <f t="shared" si="581"/>
        <v>0</v>
      </c>
      <c r="AY454" s="65">
        <f t="shared" si="582"/>
        <v>0</v>
      </c>
      <c r="AZ454" s="65">
        <f t="shared" si="583"/>
        <v>0</v>
      </c>
      <c r="BA454" s="65">
        <f t="shared" si="584"/>
        <v>0</v>
      </c>
      <c r="BB454" s="65">
        <f t="shared" si="585"/>
        <v>0</v>
      </c>
      <c r="BC454" s="65">
        <f t="shared" si="586"/>
        <v>0</v>
      </c>
      <c r="BD454" s="65">
        <f t="shared" si="587"/>
        <v>0</v>
      </c>
      <c r="BE454" s="65">
        <f t="shared" si="588"/>
        <v>0</v>
      </c>
      <c r="BF454" s="65">
        <f t="shared" si="589"/>
        <v>0</v>
      </c>
      <c r="BG454" s="65">
        <f t="shared" si="590"/>
        <v>0</v>
      </c>
      <c r="BI454" s="371">
        <v>2199</v>
      </c>
      <c r="BJ454" s="342">
        <v>33.046822107433798</v>
      </c>
      <c r="BK454" s="342">
        <v>38.097881404955871</v>
      </c>
      <c r="BL454" s="342">
        <v>40.623411053716907</v>
      </c>
      <c r="BM454" s="342">
        <v>43.148940702477937</v>
      </c>
      <c r="BN454" s="342">
        <v>48.2</v>
      </c>
      <c r="BO454" s="342">
        <v>54.367609247500631</v>
      </c>
      <c r="BP454" s="342">
        <v>57.451413871250949</v>
      </c>
      <c r="BQ454" s="342">
        <v>60.535218495001253</v>
      </c>
      <c r="BR454" s="342">
        <v>66.702827742501881</v>
      </c>
      <c r="BS454" s="65"/>
      <c r="BT454" s="371">
        <v>2199</v>
      </c>
      <c r="BU454" s="342">
        <v>141.80632924314503</v>
      </c>
      <c r="BV454" s="342">
        <v>146.80421949543003</v>
      </c>
      <c r="BW454" s="342">
        <v>149.30316462157251</v>
      </c>
      <c r="BX454" s="342">
        <v>151.80210974771501</v>
      </c>
      <c r="BY454" s="342">
        <v>156.80000000000001</v>
      </c>
      <c r="BZ454" s="342">
        <v>161.69155216181085</v>
      </c>
      <c r="CA454" s="342">
        <v>164.13732824271625</v>
      </c>
      <c r="CB454" s="342">
        <v>166.58310432362168</v>
      </c>
      <c r="CC454" s="342">
        <v>171.47465648543252</v>
      </c>
      <c r="CE454" s="385">
        <v>128.25</v>
      </c>
      <c r="CF454" s="342">
        <v>19.523852059045712</v>
      </c>
      <c r="CG454" s="342">
        <v>21.557568039363808</v>
      </c>
      <c r="CH454" s="342">
        <v>22.574426029522854</v>
      </c>
      <c r="CI454" s="342">
        <v>23.5912840196819</v>
      </c>
      <c r="CJ454" s="342">
        <v>25.625</v>
      </c>
      <c r="CK454" s="342">
        <v>29.546217086234233</v>
      </c>
      <c r="CL454" s="342">
        <v>31.506825629351351</v>
      </c>
      <c r="CM454" s="342">
        <v>33.467434172468465</v>
      </c>
      <c r="CN454" s="342">
        <v>37.388651258702708</v>
      </c>
      <c r="CO454" s="342">
        <v>18.466809244778375</v>
      </c>
      <c r="CP454" s="342">
        <v>20.819539496518917</v>
      </c>
      <c r="CQ454" s="342">
        <v>21.99590462238919</v>
      </c>
      <c r="CR454" s="342">
        <v>23.17226974825946</v>
      </c>
      <c r="CS454" s="342">
        <v>25.524999999999999</v>
      </c>
      <c r="CT454" s="342">
        <v>29.991199799914249</v>
      </c>
      <c r="CU454" s="342">
        <v>32.224299699871374</v>
      </c>
      <c r="CV454" s="342">
        <v>34.457399599828499</v>
      </c>
      <c r="CW454" s="342">
        <v>38.923599399742756</v>
      </c>
      <c r="CY454" s="101">
        <f t="shared" si="591"/>
        <v>0</v>
      </c>
      <c r="CZ454" s="101">
        <f t="shared" si="592"/>
        <v>0</v>
      </c>
      <c r="DB454" s="101">
        <f t="shared" si="593"/>
        <v>0</v>
      </c>
      <c r="DD454" s="311">
        <f t="shared" si="594"/>
        <v>0</v>
      </c>
      <c r="DE454" s="311"/>
      <c r="DF454" s="101">
        <f t="shared" si="510"/>
        <v>0</v>
      </c>
      <c r="DG454" s="101">
        <f t="shared" si="511"/>
        <v>0</v>
      </c>
      <c r="DH454" s="101">
        <f t="shared" si="512"/>
        <v>0</v>
      </c>
      <c r="DI454" s="101">
        <f t="shared" si="513"/>
        <v>0</v>
      </c>
      <c r="DJ454" s="311">
        <f t="shared" si="514"/>
        <v>0</v>
      </c>
      <c r="DK454" s="311">
        <f t="shared" si="515"/>
        <v>0</v>
      </c>
      <c r="DL454" s="101">
        <f t="shared" si="516"/>
        <v>0</v>
      </c>
      <c r="DM454" s="101">
        <f t="shared" si="517"/>
        <v>0</v>
      </c>
      <c r="DN454" s="101">
        <f t="shared" si="518"/>
        <v>0</v>
      </c>
      <c r="DO454" s="101">
        <f t="shared" si="519"/>
        <v>0</v>
      </c>
      <c r="DP454" s="101">
        <f t="shared" si="520"/>
        <v>0</v>
      </c>
      <c r="DQ454" s="101">
        <f t="shared" si="521"/>
        <v>0</v>
      </c>
      <c r="DR454" s="101">
        <f t="shared" si="522"/>
        <v>0</v>
      </c>
      <c r="DS454" s="101">
        <f t="shared" si="523"/>
        <v>0</v>
      </c>
      <c r="DT454" s="101">
        <f t="shared" si="524"/>
        <v>0</v>
      </c>
      <c r="DU454" s="101">
        <f t="shared" si="525"/>
        <v>0</v>
      </c>
      <c r="DV454" s="101">
        <f t="shared" si="526"/>
        <v>0</v>
      </c>
      <c r="DW454" s="101">
        <f t="shared" si="527"/>
        <v>0</v>
      </c>
      <c r="DX454" s="311">
        <f t="shared" si="528"/>
        <v>0</v>
      </c>
      <c r="DY454" s="101">
        <f t="shared" si="529"/>
        <v>0</v>
      </c>
      <c r="DZ454" s="101">
        <f t="shared" si="530"/>
        <v>0</v>
      </c>
      <c r="EA454" s="101">
        <f t="shared" si="531"/>
        <v>0</v>
      </c>
      <c r="EB454" s="101">
        <f t="shared" si="532"/>
        <v>0</v>
      </c>
      <c r="EC454" s="101">
        <f t="shared" si="533"/>
        <v>0</v>
      </c>
      <c r="ED454" s="101">
        <f t="shared" si="534"/>
        <v>0</v>
      </c>
      <c r="EE454" s="101">
        <f t="shared" si="535"/>
        <v>0</v>
      </c>
      <c r="EF454" s="101">
        <f t="shared" si="536"/>
        <v>0</v>
      </c>
      <c r="EG454" s="101">
        <f t="shared" si="537"/>
        <v>0</v>
      </c>
      <c r="EH454" s="101">
        <f t="shared" si="538"/>
        <v>0</v>
      </c>
      <c r="EI454" s="101">
        <f t="shared" si="539"/>
        <v>0</v>
      </c>
      <c r="EJ454" s="101">
        <f t="shared" si="540"/>
        <v>0</v>
      </c>
      <c r="EK454" s="101">
        <f t="shared" si="541"/>
        <v>0</v>
      </c>
      <c r="EL454" s="101">
        <f t="shared" si="542"/>
        <v>0</v>
      </c>
      <c r="EM454" s="101">
        <f t="shared" si="543"/>
        <v>0</v>
      </c>
      <c r="EN454" s="101">
        <f t="shared" si="544"/>
        <v>0</v>
      </c>
      <c r="EO454" s="101">
        <f t="shared" si="545"/>
        <v>0</v>
      </c>
      <c r="EP454" s="101">
        <f t="shared" si="546"/>
        <v>0</v>
      </c>
      <c r="EQ454" s="101">
        <f t="shared" si="547"/>
        <v>0</v>
      </c>
    </row>
    <row r="455" spans="2:147" ht="21.75" customHeight="1" x14ac:dyDescent="0.45">
      <c r="B455" s="133" t="str">
        <f>IF(Data!B454&lt;&gt;"",Data!B454,"")</f>
        <v/>
      </c>
      <c r="C455" s="158" t="str">
        <f>IF(Data!C454&lt;&gt;"",Data!C454,"")</f>
        <v/>
      </c>
      <c r="D455" s="106" t="str">
        <f>IF(Data!D454&lt;&gt;"",Data!D454,"")</f>
        <v/>
      </c>
      <c r="E455" s="140">
        <f>IF(AND(I455=1,Data!T454=0),0,IF(I455=999,999,Data!T454))</f>
        <v>999</v>
      </c>
      <c r="F455" s="140" t="str">
        <f t="shared" si="548"/>
        <v/>
      </c>
      <c r="G455" s="140" t="str">
        <f>IF(Data!K454&lt;&gt;"",Data!K454,"")</f>
        <v/>
      </c>
      <c r="H455" s="141" t="str">
        <f>IF(Data!L454&lt;&gt;"",Data!L454,"")</f>
        <v/>
      </c>
      <c r="I455" s="63">
        <f>IF(Data!M454&lt;&gt;"",Data!M454,"")</f>
        <v>999</v>
      </c>
      <c r="J455" s="63">
        <f t="shared" si="549"/>
        <v>0</v>
      </c>
      <c r="L455" s="64" t="str">
        <f t="shared" si="550"/>
        <v/>
      </c>
      <c r="N455" s="63">
        <f t="shared" si="551"/>
        <v>0</v>
      </c>
      <c r="P455" s="64" t="str">
        <f t="shared" si="552"/>
        <v/>
      </c>
      <c r="R455" s="63">
        <f t="shared" si="553"/>
        <v>0</v>
      </c>
      <c r="S455" s="64" t="str">
        <f t="shared" si="554"/>
        <v/>
      </c>
      <c r="W455" s="310">
        <f t="shared" si="555"/>
        <v>999</v>
      </c>
      <c r="Y455" s="65">
        <f t="shared" si="556"/>
        <v>0</v>
      </c>
      <c r="Z455" s="65">
        <f t="shared" si="557"/>
        <v>0</v>
      </c>
      <c r="AA455" s="65">
        <f t="shared" si="558"/>
        <v>0</v>
      </c>
      <c r="AB455" s="65">
        <f t="shared" si="559"/>
        <v>0</v>
      </c>
      <c r="AC455" s="341">
        <f t="shared" si="560"/>
        <v>0</v>
      </c>
      <c r="AD455" s="65">
        <f t="shared" si="561"/>
        <v>0</v>
      </c>
      <c r="AE455" s="65">
        <f t="shared" si="562"/>
        <v>0</v>
      </c>
      <c r="AF455" s="65">
        <f t="shared" si="563"/>
        <v>0</v>
      </c>
      <c r="AG455" s="65">
        <f t="shared" si="564"/>
        <v>0</v>
      </c>
      <c r="AH455" s="65">
        <f t="shared" si="565"/>
        <v>0</v>
      </c>
      <c r="AI455" s="65">
        <f t="shared" si="566"/>
        <v>0</v>
      </c>
      <c r="AJ455" s="65">
        <f t="shared" si="567"/>
        <v>0</v>
      </c>
      <c r="AK455" s="65">
        <f t="shared" si="568"/>
        <v>0</v>
      </c>
      <c r="AL455" s="65">
        <f t="shared" si="569"/>
        <v>0</v>
      </c>
      <c r="AM455" s="65">
        <f t="shared" si="570"/>
        <v>0</v>
      </c>
      <c r="AN455" s="65">
        <f t="shared" si="571"/>
        <v>0</v>
      </c>
      <c r="AO455" s="65">
        <f t="shared" si="572"/>
        <v>0</v>
      </c>
      <c r="AP455" s="65">
        <f t="shared" si="573"/>
        <v>0</v>
      </c>
      <c r="AQ455" s="65">
        <f t="shared" si="574"/>
        <v>0</v>
      </c>
      <c r="AR455" s="65">
        <f t="shared" si="575"/>
        <v>0</v>
      </c>
      <c r="AS455" s="65">
        <f t="shared" si="576"/>
        <v>0</v>
      </c>
      <c r="AT455" s="65">
        <f t="shared" si="577"/>
        <v>0</v>
      </c>
      <c r="AU455" s="65">
        <f t="shared" si="578"/>
        <v>0</v>
      </c>
      <c r="AV455" s="65">
        <f t="shared" si="579"/>
        <v>0</v>
      </c>
      <c r="AW455" s="65">
        <f t="shared" si="580"/>
        <v>0</v>
      </c>
      <c r="AX455" s="65">
        <f t="shared" si="581"/>
        <v>0</v>
      </c>
      <c r="AY455" s="65">
        <f t="shared" si="582"/>
        <v>0</v>
      </c>
      <c r="AZ455" s="65">
        <f t="shared" si="583"/>
        <v>0</v>
      </c>
      <c r="BA455" s="65">
        <f t="shared" si="584"/>
        <v>0</v>
      </c>
      <c r="BB455" s="65">
        <f t="shared" si="585"/>
        <v>0</v>
      </c>
      <c r="BC455" s="65">
        <f t="shared" si="586"/>
        <v>0</v>
      </c>
      <c r="BD455" s="65">
        <f t="shared" si="587"/>
        <v>0</v>
      </c>
      <c r="BE455" s="65">
        <f t="shared" si="588"/>
        <v>0</v>
      </c>
      <c r="BF455" s="65">
        <f t="shared" si="589"/>
        <v>0</v>
      </c>
      <c r="BG455" s="65">
        <f t="shared" si="590"/>
        <v>0</v>
      </c>
      <c r="BI455" s="371">
        <v>2200</v>
      </c>
      <c r="BJ455" s="342">
        <v>33.046822107433798</v>
      </c>
      <c r="BK455" s="342">
        <v>38.097881404955871</v>
      </c>
      <c r="BL455" s="342">
        <v>40.623411053716907</v>
      </c>
      <c r="BM455" s="342">
        <v>43.148940702477937</v>
      </c>
      <c r="BN455" s="342">
        <v>48.2</v>
      </c>
      <c r="BO455" s="342">
        <v>54.420778292737701</v>
      </c>
      <c r="BP455" s="342">
        <v>57.531167439106554</v>
      </c>
      <c r="BQ455" s="342">
        <v>60.641556585475406</v>
      </c>
      <c r="BR455" s="342">
        <v>66.862334878213105</v>
      </c>
      <c r="BS455" s="65"/>
      <c r="BT455" s="371">
        <v>2200</v>
      </c>
      <c r="BU455" s="342">
        <v>141.80632924314503</v>
      </c>
      <c r="BV455" s="342">
        <v>146.80421949543003</v>
      </c>
      <c r="BW455" s="342">
        <v>149.30316462157251</v>
      </c>
      <c r="BX455" s="342">
        <v>151.80210974771501</v>
      </c>
      <c r="BY455" s="342">
        <v>156.80000000000001</v>
      </c>
      <c r="BZ455" s="342">
        <v>161.69155216181085</v>
      </c>
      <c r="CA455" s="342">
        <v>164.13732824271625</v>
      </c>
      <c r="CB455" s="342">
        <v>166.58310432362168</v>
      </c>
      <c r="CC455" s="342">
        <v>171.47465648543252</v>
      </c>
      <c r="CE455" s="385">
        <v>128.5</v>
      </c>
      <c r="CF455" s="342">
        <v>19.608975275117906</v>
      </c>
      <c r="CG455" s="342">
        <v>21.655983516745273</v>
      </c>
      <c r="CH455" s="342">
        <v>22.679487637558953</v>
      </c>
      <c r="CI455" s="342">
        <v>23.702991758372633</v>
      </c>
      <c r="CJ455" s="342">
        <v>25.75</v>
      </c>
      <c r="CK455" s="342">
        <v>29.711093870162038</v>
      </c>
      <c r="CL455" s="342">
        <v>31.691640805243061</v>
      </c>
      <c r="CM455" s="342">
        <v>33.672187740324077</v>
      </c>
      <c r="CN455" s="342">
        <v>37.633281610486122</v>
      </c>
      <c r="CO455" s="342">
        <v>18.551932460850566</v>
      </c>
      <c r="CP455" s="342">
        <v>20.917954973900379</v>
      </c>
      <c r="CQ455" s="342">
        <v>22.100966230425286</v>
      </c>
      <c r="CR455" s="342">
        <v>23.283977486950189</v>
      </c>
      <c r="CS455" s="342">
        <v>25.65</v>
      </c>
      <c r="CT455" s="342">
        <v>30.169368845151325</v>
      </c>
      <c r="CU455" s="342">
        <v>32.429053267726985</v>
      </c>
      <c r="CV455" s="342">
        <v>34.688737690302645</v>
      </c>
      <c r="CW455" s="342">
        <v>39.208106535453979</v>
      </c>
      <c r="CY455" s="101">
        <f t="shared" si="591"/>
        <v>0</v>
      </c>
      <c r="CZ455" s="101">
        <f t="shared" si="592"/>
        <v>0</v>
      </c>
      <c r="DB455" s="101">
        <f t="shared" si="593"/>
        <v>0</v>
      </c>
      <c r="DD455" s="311">
        <f t="shared" si="594"/>
        <v>0</v>
      </c>
      <c r="DE455" s="311"/>
      <c r="DF455" s="101">
        <f t="shared" si="510"/>
        <v>0</v>
      </c>
      <c r="DG455" s="101">
        <f t="shared" si="511"/>
        <v>0</v>
      </c>
      <c r="DH455" s="101">
        <f t="shared" si="512"/>
        <v>0</v>
      </c>
      <c r="DI455" s="101">
        <f t="shared" si="513"/>
        <v>0</v>
      </c>
      <c r="DJ455" s="311">
        <f t="shared" si="514"/>
        <v>0</v>
      </c>
      <c r="DK455" s="311">
        <f t="shared" si="515"/>
        <v>0</v>
      </c>
      <c r="DL455" s="101">
        <f t="shared" si="516"/>
        <v>0</v>
      </c>
      <c r="DM455" s="101">
        <f t="shared" si="517"/>
        <v>0</v>
      </c>
      <c r="DN455" s="101">
        <f t="shared" si="518"/>
        <v>0</v>
      </c>
      <c r="DO455" s="101">
        <f t="shared" si="519"/>
        <v>0</v>
      </c>
      <c r="DP455" s="101">
        <f t="shared" si="520"/>
        <v>0</v>
      </c>
      <c r="DQ455" s="101">
        <f t="shared" si="521"/>
        <v>0</v>
      </c>
      <c r="DR455" s="101">
        <f t="shared" si="522"/>
        <v>0</v>
      </c>
      <c r="DS455" s="101">
        <f t="shared" si="523"/>
        <v>0</v>
      </c>
      <c r="DT455" s="101">
        <f t="shared" si="524"/>
        <v>0</v>
      </c>
      <c r="DU455" s="101">
        <f t="shared" si="525"/>
        <v>0</v>
      </c>
      <c r="DV455" s="101">
        <f t="shared" si="526"/>
        <v>0</v>
      </c>
      <c r="DW455" s="101">
        <f t="shared" si="527"/>
        <v>0</v>
      </c>
      <c r="DX455" s="311">
        <f t="shared" si="528"/>
        <v>0</v>
      </c>
      <c r="DY455" s="101">
        <f t="shared" si="529"/>
        <v>0</v>
      </c>
      <c r="DZ455" s="101">
        <f t="shared" si="530"/>
        <v>0</v>
      </c>
      <c r="EA455" s="101">
        <f t="shared" si="531"/>
        <v>0</v>
      </c>
      <c r="EB455" s="101">
        <f t="shared" si="532"/>
        <v>0</v>
      </c>
      <c r="EC455" s="101">
        <f t="shared" si="533"/>
        <v>0</v>
      </c>
      <c r="ED455" s="101">
        <f t="shared" si="534"/>
        <v>0</v>
      </c>
      <c r="EE455" s="101">
        <f t="shared" si="535"/>
        <v>0</v>
      </c>
      <c r="EF455" s="101">
        <f t="shared" si="536"/>
        <v>0</v>
      </c>
      <c r="EG455" s="101">
        <f t="shared" si="537"/>
        <v>0</v>
      </c>
      <c r="EH455" s="101">
        <f t="shared" si="538"/>
        <v>0</v>
      </c>
      <c r="EI455" s="101">
        <f t="shared" si="539"/>
        <v>0</v>
      </c>
      <c r="EJ455" s="101">
        <f t="shared" si="540"/>
        <v>0</v>
      </c>
      <c r="EK455" s="101">
        <f t="shared" si="541"/>
        <v>0</v>
      </c>
      <c r="EL455" s="101">
        <f t="shared" si="542"/>
        <v>0</v>
      </c>
      <c r="EM455" s="101">
        <f t="shared" si="543"/>
        <v>0</v>
      </c>
      <c r="EN455" s="101">
        <f t="shared" si="544"/>
        <v>0</v>
      </c>
      <c r="EO455" s="101">
        <f t="shared" si="545"/>
        <v>0</v>
      </c>
      <c r="EP455" s="101">
        <f t="shared" si="546"/>
        <v>0</v>
      </c>
      <c r="EQ455" s="101">
        <f t="shared" si="547"/>
        <v>0</v>
      </c>
    </row>
    <row r="456" spans="2:147" ht="21.75" customHeight="1" x14ac:dyDescent="0.45">
      <c r="B456" s="133" t="str">
        <f>IF(Data!B455&lt;&gt;"",Data!B455,"")</f>
        <v/>
      </c>
      <c r="C456" s="158" t="str">
        <f>IF(Data!C455&lt;&gt;"",Data!C455,"")</f>
        <v/>
      </c>
      <c r="D456" s="106" t="str">
        <f>IF(Data!D455&lt;&gt;"",Data!D455,"")</f>
        <v/>
      </c>
      <c r="E456" s="140">
        <f>IF(AND(I456=1,Data!T455=0),0,IF(I456=999,999,Data!T455))</f>
        <v>999</v>
      </c>
      <c r="F456" s="140" t="str">
        <f t="shared" si="548"/>
        <v/>
      </c>
      <c r="G456" s="140" t="str">
        <f>IF(Data!K455&lt;&gt;"",Data!K455,"")</f>
        <v/>
      </c>
      <c r="H456" s="141" t="str">
        <f>IF(Data!L455&lt;&gt;"",Data!L455,"")</f>
        <v/>
      </c>
      <c r="I456" s="63">
        <f>IF(Data!M455&lt;&gt;"",Data!M455,"")</f>
        <v>999</v>
      </c>
      <c r="J456" s="63">
        <f t="shared" si="549"/>
        <v>0</v>
      </c>
      <c r="L456" s="64" t="str">
        <f t="shared" si="550"/>
        <v/>
      </c>
      <c r="N456" s="63">
        <f t="shared" si="551"/>
        <v>0</v>
      </c>
      <c r="P456" s="64" t="str">
        <f t="shared" si="552"/>
        <v/>
      </c>
      <c r="R456" s="63">
        <f t="shared" si="553"/>
        <v>0</v>
      </c>
      <c r="S456" s="64" t="str">
        <f t="shared" si="554"/>
        <v/>
      </c>
      <c r="W456" s="310">
        <f t="shared" si="555"/>
        <v>999</v>
      </c>
      <c r="Y456" s="65">
        <f t="shared" si="556"/>
        <v>0</v>
      </c>
      <c r="Z456" s="65">
        <f t="shared" si="557"/>
        <v>0</v>
      </c>
      <c r="AA456" s="65">
        <f t="shared" si="558"/>
        <v>0</v>
      </c>
      <c r="AB456" s="65">
        <f t="shared" si="559"/>
        <v>0</v>
      </c>
      <c r="AC456" s="341">
        <f t="shared" si="560"/>
        <v>0</v>
      </c>
      <c r="AD456" s="65">
        <f t="shared" si="561"/>
        <v>0</v>
      </c>
      <c r="AE456" s="65">
        <f t="shared" si="562"/>
        <v>0</v>
      </c>
      <c r="AF456" s="65">
        <f t="shared" si="563"/>
        <v>0</v>
      </c>
      <c r="AG456" s="65">
        <f t="shared" si="564"/>
        <v>0</v>
      </c>
      <c r="AH456" s="65">
        <f t="shared" si="565"/>
        <v>0</v>
      </c>
      <c r="AI456" s="65">
        <f t="shared" si="566"/>
        <v>0</v>
      </c>
      <c r="AJ456" s="65">
        <f t="shared" si="567"/>
        <v>0</v>
      </c>
      <c r="AK456" s="65">
        <f t="shared" si="568"/>
        <v>0</v>
      </c>
      <c r="AL456" s="65">
        <f t="shared" si="569"/>
        <v>0</v>
      </c>
      <c r="AM456" s="65">
        <f t="shared" si="570"/>
        <v>0</v>
      </c>
      <c r="AN456" s="65">
        <f t="shared" si="571"/>
        <v>0</v>
      </c>
      <c r="AO456" s="65">
        <f t="shared" si="572"/>
        <v>0</v>
      </c>
      <c r="AP456" s="65">
        <f t="shared" si="573"/>
        <v>0</v>
      </c>
      <c r="AQ456" s="65">
        <f t="shared" si="574"/>
        <v>0</v>
      </c>
      <c r="AR456" s="65">
        <f t="shared" si="575"/>
        <v>0</v>
      </c>
      <c r="AS456" s="65">
        <f t="shared" si="576"/>
        <v>0</v>
      </c>
      <c r="AT456" s="65">
        <f t="shared" si="577"/>
        <v>0</v>
      </c>
      <c r="AU456" s="65">
        <f t="shared" si="578"/>
        <v>0</v>
      </c>
      <c r="AV456" s="65">
        <f t="shared" si="579"/>
        <v>0</v>
      </c>
      <c r="AW456" s="65">
        <f t="shared" si="580"/>
        <v>0</v>
      </c>
      <c r="AX456" s="65">
        <f t="shared" si="581"/>
        <v>0</v>
      </c>
      <c r="AY456" s="65">
        <f t="shared" si="582"/>
        <v>0</v>
      </c>
      <c r="AZ456" s="65">
        <f t="shared" si="583"/>
        <v>0</v>
      </c>
      <c r="BA456" s="65">
        <f t="shared" si="584"/>
        <v>0</v>
      </c>
      <c r="BB456" s="65">
        <f t="shared" si="585"/>
        <v>0</v>
      </c>
      <c r="BC456" s="65">
        <f t="shared" si="586"/>
        <v>0</v>
      </c>
      <c r="BD456" s="65">
        <f t="shared" si="587"/>
        <v>0</v>
      </c>
      <c r="BE456" s="65">
        <f t="shared" si="588"/>
        <v>0</v>
      </c>
      <c r="BF456" s="65">
        <f t="shared" si="589"/>
        <v>0</v>
      </c>
      <c r="BG456" s="65">
        <f t="shared" si="590"/>
        <v>0</v>
      </c>
      <c r="BI456" s="371">
        <v>2201</v>
      </c>
      <c r="BJ456" s="342">
        <v>33.146822107433792</v>
      </c>
      <c r="BK456" s="342">
        <v>38.197881404955865</v>
      </c>
      <c r="BL456" s="342">
        <v>40.723411053716902</v>
      </c>
      <c r="BM456" s="342">
        <v>43.248940702477931</v>
      </c>
      <c r="BN456" s="342">
        <v>48.3</v>
      </c>
      <c r="BO456" s="342">
        <v>54.467609247500626</v>
      </c>
      <c r="BP456" s="342">
        <v>57.551413871250944</v>
      </c>
      <c r="BQ456" s="342">
        <v>60.635218495001254</v>
      </c>
      <c r="BR456" s="342">
        <v>66.80282774250189</v>
      </c>
      <c r="BS456" s="65"/>
      <c r="BT456" s="371">
        <v>2201</v>
      </c>
      <c r="BU456" s="342">
        <v>141.96583637885624</v>
      </c>
      <c r="BV456" s="342">
        <v>146.91055758590417</v>
      </c>
      <c r="BW456" s="342">
        <v>149.3829181894281</v>
      </c>
      <c r="BX456" s="342">
        <v>151.85527879295208</v>
      </c>
      <c r="BY456" s="342">
        <v>156.80000000000001</v>
      </c>
      <c r="BZ456" s="342">
        <v>161.69155216181085</v>
      </c>
      <c r="CA456" s="342">
        <v>164.13732824271625</v>
      </c>
      <c r="CB456" s="342">
        <v>166.58310432362168</v>
      </c>
      <c r="CC456" s="342">
        <v>171.47465648543252</v>
      </c>
      <c r="CE456" s="385">
        <v>128.75</v>
      </c>
      <c r="CF456" s="342">
        <v>19.694098491190104</v>
      </c>
      <c r="CG456" s="342">
        <v>21.754398994126738</v>
      </c>
      <c r="CH456" s="342">
        <v>22.784549245595052</v>
      </c>
      <c r="CI456" s="342">
        <v>23.814699497063366</v>
      </c>
      <c r="CJ456" s="342">
        <v>25.875</v>
      </c>
      <c r="CK456" s="342">
        <v>29.875970654089848</v>
      </c>
      <c r="CL456" s="342">
        <v>31.876455981134772</v>
      </c>
      <c r="CM456" s="342">
        <v>33.876941308179696</v>
      </c>
      <c r="CN456" s="342">
        <v>37.877911962269543</v>
      </c>
      <c r="CO456" s="342">
        <v>18.63705567692276</v>
      </c>
      <c r="CP456" s="342">
        <v>21.016370451281841</v>
      </c>
      <c r="CQ456" s="342">
        <v>22.206027838461381</v>
      </c>
      <c r="CR456" s="342">
        <v>23.395685225640918</v>
      </c>
      <c r="CS456" s="342">
        <v>25.774999999999999</v>
      </c>
      <c r="CT456" s="342">
        <v>30.347537890388399</v>
      </c>
      <c r="CU456" s="342">
        <v>32.633806835582597</v>
      </c>
      <c r="CV456" s="342">
        <v>34.920075780776799</v>
      </c>
      <c r="CW456" s="342">
        <v>39.492613671165202</v>
      </c>
      <c r="CY456" s="101">
        <f t="shared" si="591"/>
        <v>0</v>
      </c>
      <c r="CZ456" s="101">
        <f t="shared" si="592"/>
        <v>0</v>
      </c>
      <c r="DB456" s="101">
        <f t="shared" si="593"/>
        <v>0</v>
      </c>
      <c r="DD456" s="311">
        <f t="shared" si="594"/>
        <v>0</v>
      </c>
      <c r="DE456" s="311"/>
      <c r="DF456" s="101">
        <f t="shared" si="510"/>
        <v>0</v>
      </c>
      <c r="DG456" s="101">
        <f t="shared" si="511"/>
        <v>0</v>
      </c>
      <c r="DH456" s="101">
        <f t="shared" si="512"/>
        <v>0</v>
      </c>
      <c r="DI456" s="101">
        <f t="shared" si="513"/>
        <v>0</v>
      </c>
      <c r="DJ456" s="311">
        <f t="shared" si="514"/>
        <v>0</v>
      </c>
      <c r="DK456" s="311">
        <f t="shared" si="515"/>
        <v>0</v>
      </c>
      <c r="DL456" s="101">
        <f t="shared" si="516"/>
        <v>0</v>
      </c>
      <c r="DM456" s="101">
        <f t="shared" si="517"/>
        <v>0</v>
      </c>
      <c r="DN456" s="101">
        <f t="shared" si="518"/>
        <v>0</v>
      </c>
      <c r="DO456" s="101">
        <f t="shared" si="519"/>
        <v>0</v>
      </c>
      <c r="DP456" s="101">
        <f t="shared" si="520"/>
        <v>0</v>
      </c>
      <c r="DQ456" s="101">
        <f t="shared" si="521"/>
        <v>0</v>
      </c>
      <c r="DR456" s="101">
        <f t="shared" si="522"/>
        <v>0</v>
      </c>
      <c r="DS456" s="101">
        <f t="shared" si="523"/>
        <v>0</v>
      </c>
      <c r="DT456" s="101">
        <f t="shared" si="524"/>
        <v>0</v>
      </c>
      <c r="DU456" s="101">
        <f t="shared" si="525"/>
        <v>0</v>
      </c>
      <c r="DV456" s="101">
        <f t="shared" si="526"/>
        <v>0</v>
      </c>
      <c r="DW456" s="101">
        <f t="shared" si="527"/>
        <v>0</v>
      </c>
      <c r="DX456" s="311">
        <f t="shared" si="528"/>
        <v>0</v>
      </c>
      <c r="DY456" s="101">
        <f t="shared" si="529"/>
        <v>0</v>
      </c>
      <c r="DZ456" s="101">
        <f t="shared" si="530"/>
        <v>0</v>
      </c>
      <c r="EA456" s="101">
        <f t="shared" si="531"/>
        <v>0</v>
      </c>
      <c r="EB456" s="101">
        <f t="shared" si="532"/>
        <v>0</v>
      </c>
      <c r="EC456" s="101">
        <f t="shared" si="533"/>
        <v>0</v>
      </c>
      <c r="ED456" s="101">
        <f t="shared" si="534"/>
        <v>0</v>
      </c>
      <c r="EE456" s="101">
        <f t="shared" si="535"/>
        <v>0</v>
      </c>
      <c r="EF456" s="101">
        <f t="shared" si="536"/>
        <v>0</v>
      </c>
      <c r="EG456" s="101">
        <f t="shared" si="537"/>
        <v>0</v>
      </c>
      <c r="EH456" s="101">
        <f t="shared" si="538"/>
        <v>0</v>
      </c>
      <c r="EI456" s="101">
        <f t="shared" si="539"/>
        <v>0</v>
      </c>
      <c r="EJ456" s="101">
        <f t="shared" si="540"/>
        <v>0</v>
      </c>
      <c r="EK456" s="101">
        <f t="shared" si="541"/>
        <v>0</v>
      </c>
      <c r="EL456" s="101">
        <f t="shared" si="542"/>
        <v>0</v>
      </c>
      <c r="EM456" s="101">
        <f t="shared" si="543"/>
        <v>0</v>
      </c>
      <c r="EN456" s="101">
        <f t="shared" si="544"/>
        <v>0</v>
      </c>
      <c r="EO456" s="101">
        <f t="shared" si="545"/>
        <v>0</v>
      </c>
      <c r="EP456" s="101">
        <f t="shared" si="546"/>
        <v>0</v>
      </c>
      <c r="EQ456" s="101">
        <f t="shared" si="547"/>
        <v>0</v>
      </c>
    </row>
    <row r="457" spans="2:147" ht="21.75" customHeight="1" x14ac:dyDescent="0.45">
      <c r="B457" s="133" t="str">
        <f>IF(Data!B456&lt;&gt;"",Data!B456,"")</f>
        <v/>
      </c>
      <c r="C457" s="158" t="str">
        <f>IF(Data!C456&lt;&gt;"",Data!C456,"")</f>
        <v/>
      </c>
      <c r="D457" s="106" t="str">
        <f>IF(Data!D456&lt;&gt;"",Data!D456,"")</f>
        <v/>
      </c>
      <c r="E457" s="140">
        <f>IF(AND(I457=1,Data!T456=0),0,IF(I457=999,999,Data!T456))</f>
        <v>999</v>
      </c>
      <c r="F457" s="140" t="str">
        <f t="shared" si="548"/>
        <v/>
      </c>
      <c r="G457" s="140" t="str">
        <f>IF(Data!K456&lt;&gt;"",Data!K456,"")</f>
        <v/>
      </c>
      <c r="H457" s="141" t="str">
        <f>IF(Data!L456&lt;&gt;"",Data!L456,"")</f>
        <v/>
      </c>
      <c r="I457" s="63">
        <f>IF(Data!M456&lt;&gt;"",Data!M456,"")</f>
        <v>999</v>
      </c>
      <c r="J457" s="63">
        <f t="shared" si="549"/>
        <v>0</v>
      </c>
      <c r="L457" s="64" t="str">
        <f t="shared" si="550"/>
        <v/>
      </c>
      <c r="N457" s="63">
        <f t="shared" si="551"/>
        <v>0</v>
      </c>
      <c r="P457" s="64" t="str">
        <f t="shared" si="552"/>
        <v/>
      </c>
      <c r="R457" s="63">
        <f t="shared" si="553"/>
        <v>0</v>
      </c>
      <c r="S457" s="64" t="str">
        <f t="shared" si="554"/>
        <v/>
      </c>
      <c r="W457" s="310">
        <f t="shared" si="555"/>
        <v>999</v>
      </c>
      <c r="Y457" s="65">
        <f t="shared" si="556"/>
        <v>0</v>
      </c>
      <c r="Z457" s="65">
        <f t="shared" si="557"/>
        <v>0</v>
      </c>
      <c r="AA457" s="65">
        <f t="shared" si="558"/>
        <v>0</v>
      </c>
      <c r="AB457" s="65">
        <f t="shared" si="559"/>
        <v>0</v>
      </c>
      <c r="AC457" s="341">
        <f t="shared" si="560"/>
        <v>0</v>
      </c>
      <c r="AD457" s="65">
        <f t="shared" si="561"/>
        <v>0</v>
      </c>
      <c r="AE457" s="65">
        <f t="shared" si="562"/>
        <v>0</v>
      </c>
      <c r="AF457" s="65">
        <f t="shared" si="563"/>
        <v>0</v>
      </c>
      <c r="AG457" s="65">
        <f t="shared" si="564"/>
        <v>0</v>
      </c>
      <c r="AH457" s="65">
        <f t="shared" si="565"/>
        <v>0</v>
      </c>
      <c r="AI457" s="65">
        <f t="shared" si="566"/>
        <v>0</v>
      </c>
      <c r="AJ457" s="65">
        <f t="shared" si="567"/>
        <v>0</v>
      </c>
      <c r="AK457" s="65">
        <f t="shared" si="568"/>
        <v>0</v>
      </c>
      <c r="AL457" s="65">
        <f t="shared" si="569"/>
        <v>0</v>
      </c>
      <c r="AM457" s="65">
        <f t="shared" si="570"/>
        <v>0</v>
      </c>
      <c r="AN457" s="65">
        <f t="shared" si="571"/>
        <v>0</v>
      </c>
      <c r="AO457" s="65">
        <f t="shared" si="572"/>
        <v>0</v>
      </c>
      <c r="AP457" s="65">
        <f t="shared" si="573"/>
        <v>0</v>
      </c>
      <c r="AQ457" s="65">
        <f t="shared" si="574"/>
        <v>0</v>
      </c>
      <c r="AR457" s="65">
        <f t="shared" si="575"/>
        <v>0</v>
      </c>
      <c r="AS457" s="65">
        <f t="shared" si="576"/>
        <v>0</v>
      </c>
      <c r="AT457" s="65">
        <f t="shared" si="577"/>
        <v>0</v>
      </c>
      <c r="AU457" s="65">
        <f t="shared" si="578"/>
        <v>0</v>
      </c>
      <c r="AV457" s="65">
        <f t="shared" si="579"/>
        <v>0</v>
      </c>
      <c r="AW457" s="65">
        <f t="shared" si="580"/>
        <v>0</v>
      </c>
      <c r="AX457" s="65">
        <f t="shared" si="581"/>
        <v>0</v>
      </c>
      <c r="AY457" s="65">
        <f t="shared" si="582"/>
        <v>0</v>
      </c>
      <c r="AZ457" s="65">
        <f t="shared" si="583"/>
        <v>0</v>
      </c>
      <c r="BA457" s="65">
        <f t="shared" si="584"/>
        <v>0</v>
      </c>
      <c r="BB457" s="65">
        <f t="shared" si="585"/>
        <v>0</v>
      </c>
      <c r="BC457" s="65">
        <f t="shared" si="586"/>
        <v>0</v>
      </c>
      <c r="BD457" s="65">
        <f t="shared" si="587"/>
        <v>0</v>
      </c>
      <c r="BE457" s="65">
        <f t="shared" si="588"/>
        <v>0</v>
      </c>
      <c r="BF457" s="65">
        <f t="shared" si="589"/>
        <v>0</v>
      </c>
      <c r="BG457" s="65">
        <f t="shared" si="590"/>
        <v>0</v>
      </c>
      <c r="BI457" s="371">
        <v>2202</v>
      </c>
      <c r="BJ457" s="342">
        <v>33.146822107433792</v>
      </c>
      <c r="BK457" s="342">
        <v>38.197881404955865</v>
      </c>
      <c r="BL457" s="342">
        <v>40.723411053716902</v>
      </c>
      <c r="BM457" s="342">
        <v>43.248940702477931</v>
      </c>
      <c r="BN457" s="342">
        <v>48.3</v>
      </c>
      <c r="BO457" s="342">
        <v>54.467609247500626</v>
      </c>
      <c r="BP457" s="342">
        <v>57.551413871250944</v>
      </c>
      <c r="BQ457" s="342">
        <v>60.635218495001254</v>
      </c>
      <c r="BR457" s="342">
        <v>66.80282774250189</v>
      </c>
      <c r="BS457" s="65"/>
      <c r="BT457" s="371">
        <v>2202</v>
      </c>
      <c r="BU457" s="342">
        <v>141.96583637885624</v>
      </c>
      <c r="BV457" s="342">
        <v>146.91055758590417</v>
      </c>
      <c r="BW457" s="342">
        <v>149.3829181894281</v>
      </c>
      <c r="BX457" s="342">
        <v>151.85527879295208</v>
      </c>
      <c r="BY457" s="342">
        <v>156.80000000000001</v>
      </c>
      <c r="BZ457" s="342">
        <v>161.69155216181085</v>
      </c>
      <c r="CA457" s="342">
        <v>164.13732824271625</v>
      </c>
      <c r="CB457" s="342">
        <v>166.58310432362168</v>
      </c>
      <c r="CC457" s="342">
        <v>171.47465648543252</v>
      </c>
      <c r="CE457" s="385">
        <v>129</v>
      </c>
      <c r="CF457" s="342">
        <v>19.779221707262298</v>
      </c>
      <c r="CG457" s="342">
        <v>21.8528144715082</v>
      </c>
      <c r="CH457" s="342">
        <v>22.889610853631147</v>
      </c>
      <c r="CI457" s="342">
        <v>23.926407235754098</v>
      </c>
      <c r="CJ457" s="342">
        <v>26</v>
      </c>
      <c r="CK457" s="342">
        <v>30.040847438017654</v>
      </c>
      <c r="CL457" s="342">
        <v>32.061271157026482</v>
      </c>
      <c r="CM457" s="342">
        <v>34.081694876035307</v>
      </c>
      <c r="CN457" s="342">
        <v>38.122542314052964</v>
      </c>
      <c r="CO457" s="342">
        <v>18.722178892994954</v>
      </c>
      <c r="CP457" s="342">
        <v>21.114785928663302</v>
      </c>
      <c r="CQ457" s="342">
        <v>22.311089446497476</v>
      </c>
      <c r="CR457" s="342">
        <v>23.50739296433165</v>
      </c>
      <c r="CS457" s="342">
        <v>25.9</v>
      </c>
      <c r="CT457" s="342">
        <v>30.525706935625472</v>
      </c>
      <c r="CU457" s="342">
        <v>32.838560403438208</v>
      </c>
      <c r="CV457" s="342">
        <v>35.151413871250945</v>
      </c>
      <c r="CW457" s="342">
        <v>39.777120806876418</v>
      </c>
      <c r="CY457" s="101">
        <f t="shared" si="591"/>
        <v>0</v>
      </c>
      <c r="CZ457" s="101">
        <f t="shared" si="592"/>
        <v>0</v>
      </c>
      <c r="DB457" s="101">
        <f t="shared" si="593"/>
        <v>0</v>
      </c>
      <c r="DD457" s="311">
        <f t="shared" si="594"/>
        <v>0</v>
      </c>
      <c r="DE457" s="311"/>
      <c r="DF457" s="101">
        <f t="shared" si="510"/>
        <v>0</v>
      </c>
      <c r="DG457" s="101">
        <f t="shared" si="511"/>
        <v>0</v>
      </c>
      <c r="DH457" s="101">
        <f t="shared" si="512"/>
        <v>0</v>
      </c>
      <c r="DI457" s="101">
        <f t="shared" si="513"/>
        <v>0</v>
      </c>
      <c r="DJ457" s="311">
        <f t="shared" si="514"/>
        <v>0</v>
      </c>
      <c r="DK457" s="311">
        <f t="shared" si="515"/>
        <v>0</v>
      </c>
      <c r="DL457" s="101">
        <f t="shared" si="516"/>
        <v>0</v>
      </c>
      <c r="DM457" s="101">
        <f t="shared" si="517"/>
        <v>0</v>
      </c>
      <c r="DN457" s="101">
        <f t="shared" si="518"/>
        <v>0</v>
      </c>
      <c r="DO457" s="101">
        <f t="shared" si="519"/>
        <v>0</v>
      </c>
      <c r="DP457" s="101">
        <f t="shared" si="520"/>
        <v>0</v>
      </c>
      <c r="DQ457" s="101">
        <f t="shared" si="521"/>
        <v>0</v>
      </c>
      <c r="DR457" s="101">
        <f t="shared" si="522"/>
        <v>0</v>
      </c>
      <c r="DS457" s="101">
        <f t="shared" si="523"/>
        <v>0</v>
      </c>
      <c r="DT457" s="101">
        <f t="shared" si="524"/>
        <v>0</v>
      </c>
      <c r="DU457" s="101">
        <f t="shared" si="525"/>
        <v>0</v>
      </c>
      <c r="DV457" s="101">
        <f t="shared" si="526"/>
        <v>0</v>
      </c>
      <c r="DW457" s="101">
        <f t="shared" si="527"/>
        <v>0</v>
      </c>
      <c r="DX457" s="311">
        <f t="shared" si="528"/>
        <v>0</v>
      </c>
      <c r="DY457" s="101">
        <f t="shared" si="529"/>
        <v>0</v>
      </c>
      <c r="DZ457" s="101">
        <f t="shared" si="530"/>
        <v>0</v>
      </c>
      <c r="EA457" s="101">
        <f t="shared" si="531"/>
        <v>0</v>
      </c>
      <c r="EB457" s="101">
        <f t="shared" si="532"/>
        <v>0</v>
      </c>
      <c r="EC457" s="101">
        <f t="shared" si="533"/>
        <v>0</v>
      </c>
      <c r="ED457" s="101">
        <f t="shared" si="534"/>
        <v>0</v>
      </c>
      <c r="EE457" s="101">
        <f t="shared" si="535"/>
        <v>0</v>
      </c>
      <c r="EF457" s="101">
        <f t="shared" si="536"/>
        <v>0</v>
      </c>
      <c r="EG457" s="101">
        <f t="shared" si="537"/>
        <v>0</v>
      </c>
      <c r="EH457" s="101">
        <f t="shared" si="538"/>
        <v>0</v>
      </c>
      <c r="EI457" s="101">
        <f t="shared" si="539"/>
        <v>0</v>
      </c>
      <c r="EJ457" s="101">
        <f t="shared" si="540"/>
        <v>0</v>
      </c>
      <c r="EK457" s="101">
        <f t="shared" si="541"/>
        <v>0</v>
      </c>
      <c r="EL457" s="101">
        <f t="shared" si="542"/>
        <v>0</v>
      </c>
      <c r="EM457" s="101">
        <f t="shared" si="543"/>
        <v>0</v>
      </c>
      <c r="EN457" s="101">
        <f t="shared" si="544"/>
        <v>0</v>
      </c>
      <c r="EO457" s="101">
        <f t="shared" si="545"/>
        <v>0</v>
      </c>
      <c r="EP457" s="101">
        <f t="shared" si="546"/>
        <v>0</v>
      </c>
      <c r="EQ457" s="101">
        <f t="shared" si="547"/>
        <v>0</v>
      </c>
    </row>
    <row r="458" spans="2:147" ht="21.75" customHeight="1" x14ac:dyDescent="0.45">
      <c r="B458" s="133" t="str">
        <f>IF(Data!B457&lt;&gt;"",Data!B457,"")</f>
        <v/>
      </c>
      <c r="C458" s="158" t="str">
        <f>IF(Data!C457&lt;&gt;"",Data!C457,"")</f>
        <v/>
      </c>
      <c r="D458" s="106" t="str">
        <f>IF(Data!D457&lt;&gt;"",Data!D457,"")</f>
        <v/>
      </c>
      <c r="E458" s="140">
        <f>IF(AND(I458=1,Data!T457=0),0,IF(I458=999,999,Data!T457))</f>
        <v>999</v>
      </c>
      <c r="F458" s="140" t="str">
        <f t="shared" si="548"/>
        <v/>
      </c>
      <c r="G458" s="140" t="str">
        <f>IF(Data!K457&lt;&gt;"",Data!K457,"")</f>
        <v/>
      </c>
      <c r="H458" s="141" t="str">
        <f>IF(Data!L457&lt;&gt;"",Data!L457,"")</f>
        <v/>
      </c>
      <c r="I458" s="63">
        <f>IF(Data!M457&lt;&gt;"",Data!M457,"")</f>
        <v>999</v>
      </c>
      <c r="J458" s="63">
        <f t="shared" si="549"/>
        <v>0</v>
      </c>
      <c r="L458" s="64" t="str">
        <f t="shared" si="550"/>
        <v/>
      </c>
      <c r="N458" s="63">
        <f t="shared" si="551"/>
        <v>0</v>
      </c>
      <c r="P458" s="64" t="str">
        <f t="shared" si="552"/>
        <v/>
      </c>
      <c r="R458" s="63">
        <f t="shared" si="553"/>
        <v>0</v>
      </c>
      <c r="S458" s="64" t="str">
        <f t="shared" si="554"/>
        <v/>
      </c>
      <c r="W458" s="310">
        <f t="shared" si="555"/>
        <v>999</v>
      </c>
      <c r="Y458" s="65">
        <f t="shared" si="556"/>
        <v>0</v>
      </c>
      <c r="Z458" s="65">
        <f t="shared" si="557"/>
        <v>0</v>
      </c>
      <c r="AA458" s="65">
        <f t="shared" si="558"/>
        <v>0</v>
      </c>
      <c r="AB458" s="65">
        <f t="shared" si="559"/>
        <v>0</v>
      </c>
      <c r="AC458" s="341">
        <f t="shared" si="560"/>
        <v>0</v>
      </c>
      <c r="AD458" s="65">
        <f t="shared" si="561"/>
        <v>0</v>
      </c>
      <c r="AE458" s="65">
        <f t="shared" si="562"/>
        <v>0</v>
      </c>
      <c r="AF458" s="65">
        <f t="shared" si="563"/>
        <v>0</v>
      </c>
      <c r="AG458" s="65">
        <f t="shared" si="564"/>
        <v>0</v>
      </c>
      <c r="AH458" s="65">
        <f t="shared" si="565"/>
        <v>0</v>
      </c>
      <c r="AI458" s="65">
        <f t="shared" si="566"/>
        <v>0</v>
      </c>
      <c r="AJ458" s="65">
        <f t="shared" si="567"/>
        <v>0</v>
      </c>
      <c r="AK458" s="65">
        <f t="shared" si="568"/>
        <v>0</v>
      </c>
      <c r="AL458" s="65">
        <f t="shared" si="569"/>
        <v>0</v>
      </c>
      <c r="AM458" s="65">
        <f t="shared" si="570"/>
        <v>0</v>
      </c>
      <c r="AN458" s="65">
        <f t="shared" si="571"/>
        <v>0</v>
      </c>
      <c r="AO458" s="65">
        <f t="shared" si="572"/>
        <v>0</v>
      </c>
      <c r="AP458" s="65">
        <f t="shared" si="573"/>
        <v>0</v>
      </c>
      <c r="AQ458" s="65">
        <f t="shared" si="574"/>
        <v>0</v>
      </c>
      <c r="AR458" s="65">
        <f t="shared" si="575"/>
        <v>0</v>
      </c>
      <c r="AS458" s="65">
        <f t="shared" si="576"/>
        <v>0</v>
      </c>
      <c r="AT458" s="65">
        <f t="shared" si="577"/>
        <v>0</v>
      </c>
      <c r="AU458" s="65">
        <f t="shared" si="578"/>
        <v>0</v>
      </c>
      <c r="AV458" s="65">
        <f t="shared" si="579"/>
        <v>0</v>
      </c>
      <c r="AW458" s="65">
        <f t="shared" si="580"/>
        <v>0</v>
      </c>
      <c r="AX458" s="65">
        <f t="shared" si="581"/>
        <v>0</v>
      </c>
      <c r="AY458" s="65">
        <f t="shared" si="582"/>
        <v>0</v>
      </c>
      <c r="AZ458" s="65">
        <f t="shared" si="583"/>
        <v>0</v>
      </c>
      <c r="BA458" s="65">
        <f t="shared" si="584"/>
        <v>0</v>
      </c>
      <c r="BB458" s="65">
        <f t="shared" si="585"/>
        <v>0</v>
      </c>
      <c r="BC458" s="65">
        <f t="shared" si="586"/>
        <v>0</v>
      </c>
      <c r="BD458" s="65">
        <f t="shared" si="587"/>
        <v>0</v>
      </c>
      <c r="BE458" s="65">
        <f t="shared" si="588"/>
        <v>0</v>
      </c>
      <c r="BF458" s="65">
        <f t="shared" si="589"/>
        <v>0</v>
      </c>
      <c r="BG458" s="65">
        <f t="shared" si="590"/>
        <v>0</v>
      </c>
      <c r="BI458" s="371">
        <v>2203</v>
      </c>
      <c r="BJ458" s="342">
        <v>33.306329243145022</v>
      </c>
      <c r="BK458" s="342">
        <v>38.304219495430011</v>
      </c>
      <c r="BL458" s="342">
        <v>40.803164621572513</v>
      </c>
      <c r="BM458" s="342">
        <v>43.302109747715008</v>
      </c>
      <c r="BN458" s="342">
        <v>48.3</v>
      </c>
      <c r="BO458" s="342">
        <v>54.467609247500626</v>
      </c>
      <c r="BP458" s="342">
        <v>57.551413871250944</v>
      </c>
      <c r="BQ458" s="342">
        <v>60.635218495001254</v>
      </c>
      <c r="BR458" s="342">
        <v>66.80282774250189</v>
      </c>
      <c r="BS458" s="65"/>
      <c r="BT458" s="371">
        <v>2203</v>
      </c>
      <c r="BU458" s="342">
        <v>142.06583637885623</v>
      </c>
      <c r="BV458" s="342">
        <v>147.01055758590417</v>
      </c>
      <c r="BW458" s="342">
        <v>149.48291818942812</v>
      </c>
      <c r="BX458" s="342">
        <v>151.95527879295207</v>
      </c>
      <c r="BY458" s="342">
        <v>156.9</v>
      </c>
      <c r="BZ458" s="342">
        <v>161.73838311657377</v>
      </c>
      <c r="CA458" s="342">
        <v>164.15757467486065</v>
      </c>
      <c r="CB458" s="342">
        <v>166.57676623314754</v>
      </c>
      <c r="CC458" s="342">
        <v>171.4151493497213</v>
      </c>
      <c r="CE458" s="385">
        <v>129.25</v>
      </c>
      <c r="CF458" s="342">
        <v>19.849468139406689</v>
      </c>
      <c r="CG458" s="342">
        <v>21.949645426271125</v>
      </c>
      <c r="CH458" s="342">
        <v>22.999734069703344</v>
      </c>
      <c r="CI458" s="342">
        <v>24.049822713135562</v>
      </c>
      <c r="CJ458" s="342">
        <v>26.15</v>
      </c>
      <c r="CK458" s="342">
        <v>30.230724221945458</v>
      </c>
      <c r="CL458" s="342">
        <v>32.271086332918188</v>
      </c>
      <c r="CM458" s="342">
        <v>34.311448443890924</v>
      </c>
      <c r="CN458" s="342">
        <v>38.392172665836384</v>
      </c>
      <c r="CO458" s="342">
        <v>18.752548541211539</v>
      </c>
      <c r="CP458" s="342">
        <v>21.185032360807689</v>
      </c>
      <c r="CQ458" s="342">
        <v>22.401274270605768</v>
      </c>
      <c r="CR458" s="342">
        <v>23.617516180403847</v>
      </c>
      <c r="CS458" s="342">
        <v>26.05</v>
      </c>
      <c r="CT458" s="342">
        <v>30.71558371955328</v>
      </c>
      <c r="CU458" s="342">
        <v>33.048375579329914</v>
      </c>
      <c r="CV458" s="342">
        <v>35.381167439106562</v>
      </c>
      <c r="CW458" s="342">
        <v>40.046751158659831</v>
      </c>
      <c r="CY458" s="101">
        <f t="shared" si="591"/>
        <v>0</v>
      </c>
      <c r="CZ458" s="101">
        <f t="shared" si="592"/>
        <v>0</v>
      </c>
      <c r="DB458" s="101">
        <f t="shared" si="593"/>
        <v>0</v>
      </c>
      <c r="DD458" s="311">
        <f t="shared" si="594"/>
        <v>0</v>
      </c>
      <c r="DE458" s="311"/>
      <c r="DF458" s="101">
        <f t="shared" si="510"/>
        <v>0</v>
      </c>
      <c r="DG458" s="101">
        <f t="shared" si="511"/>
        <v>0</v>
      </c>
      <c r="DH458" s="101">
        <f t="shared" si="512"/>
        <v>0</v>
      </c>
      <c r="DI458" s="101">
        <f t="shared" si="513"/>
        <v>0</v>
      </c>
      <c r="DJ458" s="311">
        <f t="shared" si="514"/>
        <v>0</v>
      </c>
      <c r="DK458" s="311">
        <f t="shared" si="515"/>
        <v>0</v>
      </c>
      <c r="DL458" s="101">
        <f t="shared" si="516"/>
        <v>0</v>
      </c>
      <c r="DM458" s="101">
        <f t="shared" si="517"/>
        <v>0</v>
      </c>
      <c r="DN458" s="101">
        <f t="shared" si="518"/>
        <v>0</v>
      </c>
      <c r="DO458" s="101">
        <f t="shared" si="519"/>
        <v>0</v>
      </c>
      <c r="DP458" s="101">
        <f t="shared" si="520"/>
        <v>0</v>
      </c>
      <c r="DQ458" s="101">
        <f t="shared" si="521"/>
        <v>0</v>
      </c>
      <c r="DR458" s="101">
        <f t="shared" si="522"/>
        <v>0</v>
      </c>
      <c r="DS458" s="101">
        <f t="shared" si="523"/>
        <v>0</v>
      </c>
      <c r="DT458" s="101">
        <f t="shared" si="524"/>
        <v>0</v>
      </c>
      <c r="DU458" s="101">
        <f t="shared" si="525"/>
        <v>0</v>
      </c>
      <c r="DV458" s="101">
        <f t="shared" si="526"/>
        <v>0</v>
      </c>
      <c r="DW458" s="101">
        <f t="shared" si="527"/>
        <v>0</v>
      </c>
      <c r="DX458" s="311">
        <f t="shared" si="528"/>
        <v>0</v>
      </c>
      <c r="DY458" s="101">
        <f t="shared" si="529"/>
        <v>0</v>
      </c>
      <c r="DZ458" s="101">
        <f t="shared" si="530"/>
        <v>0</v>
      </c>
      <c r="EA458" s="101">
        <f t="shared" si="531"/>
        <v>0</v>
      </c>
      <c r="EB458" s="101">
        <f t="shared" si="532"/>
        <v>0</v>
      </c>
      <c r="EC458" s="101">
        <f t="shared" si="533"/>
        <v>0</v>
      </c>
      <c r="ED458" s="101">
        <f t="shared" si="534"/>
        <v>0</v>
      </c>
      <c r="EE458" s="101">
        <f t="shared" si="535"/>
        <v>0</v>
      </c>
      <c r="EF458" s="101">
        <f t="shared" si="536"/>
        <v>0</v>
      </c>
      <c r="EG458" s="101">
        <f t="shared" si="537"/>
        <v>0</v>
      </c>
      <c r="EH458" s="101">
        <f t="shared" si="538"/>
        <v>0</v>
      </c>
      <c r="EI458" s="101">
        <f t="shared" si="539"/>
        <v>0</v>
      </c>
      <c r="EJ458" s="101">
        <f t="shared" si="540"/>
        <v>0</v>
      </c>
      <c r="EK458" s="101">
        <f t="shared" si="541"/>
        <v>0</v>
      </c>
      <c r="EL458" s="101">
        <f t="shared" si="542"/>
        <v>0</v>
      </c>
      <c r="EM458" s="101">
        <f t="shared" si="543"/>
        <v>0</v>
      </c>
      <c r="EN458" s="101">
        <f t="shared" si="544"/>
        <v>0</v>
      </c>
      <c r="EO458" s="101">
        <f t="shared" si="545"/>
        <v>0</v>
      </c>
      <c r="EP458" s="101">
        <f t="shared" si="546"/>
        <v>0</v>
      </c>
      <c r="EQ458" s="101">
        <f t="shared" si="547"/>
        <v>0</v>
      </c>
    </row>
    <row r="459" spans="2:147" ht="21.75" customHeight="1" x14ac:dyDescent="0.45">
      <c r="B459" s="133" t="str">
        <f>IF(Data!B458&lt;&gt;"",Data!B458,"")</f>
        <v/>
      </c>
      <c r="C459" s="158" t="str">
        <f>IF(Data!C458&lt;&gt;"",Data!C458,"")</f>
        <v/>
      </c>
      <c r="D459" s="106" t="str">
        <f>IF(Data!D458&lt;&gt;"",Data!D458,"")</f>
        <v/>
      </c>
      <c r="E459" s="140">
        <f>IF(AND(I459=1,Data!T458=0),0,IF(I459=999,999,Data!T458))</f>
        <v>999</v>
      </c>
      <c r="F459" s="140" t="str">
        <f t="shared" si="548"/>
        <v/>
      </c>
      <c r="G459" s="140" t="str">
        <f>IF(Data!K458&lt;&gt;"",Data!K458,"")</f>
        <v/>
      </c>
      <c r="H459" s="141" t="str">
        <f>IF(Data!L458&lt;&gt;"",Data!L458,"")</f>
        <v/>
      </c>
      <c r="I459" s="63">
        <f>IF(Data!M458&lt;&gt;"",Data!M458,"")</f>
        <v>999</v>
      </c>
      <c r="J459" s="63">
        <f t="shared" si="549"/>
        <v>0</v>
      </c>
      <c r="L459" s="64" t="str">
        <f t="shared" si="550"/>
        <v/>
      </c>
      <c r="N459" s="63">
        <f t="shared" si="551"/>
        <v>0</v>
      </c>
      <c r="P459" s="64" t="str">
        <f t="shared" si="552"/>
        <v/>
      </c>
      <c r="R459" s="63">
        <f t="shared" si="553"/>
        <v>0</v>
      </c>
      <c r="S459" s="64" t="str">
        <f t="shared" si="554"/>
        <v/>
      </c>
      <c r="W459" s="310">
        <f t="shared" si="555"/>
        <v>999</v>
      </c>
      <c r="Y459" s="65">
        <f t="shared" si="556"/>
        <v>0</v>
      </c>
      <c r="Z459" s="65">
        <f t="shared" si="557"/>
        <v>0</v>
      </c>
      <c r="AA459" s="65">
        <f t="shared" si="558"/>
        <v>0</v>
      </c>
      <c r="AB459" s="65">
        <f t="shared" si="559"/>
        <v>0</v>
      </c>
      <c r="AC459" s="341">
        <f t="shared" si="560"/>
        <v>0</v>
      </c>
      <c r="AD459" s="65">
        <f t="shared" si="561"/>
        <v>0</v>
      </c>
      <c r="AE459" s="65">
        <f t="shared" si="562"/>
        <v>0</v>
      </c>
      <c r="AF459" s="65">
        <f t="shared" si="563"/>
        <v>0</v>
      </c>
      <c r="AG459" s="65">
        <f t="shared" si="564"/>
        <v>0</v>
      </c>
      <c r="AH459" s="65">
        <f t="shared" si="565"/>
        <v>0</v>
      </c>
      <c r="AI459" s="65">
        <f t="shared" si="566"/>
        <v>0</v>
      </c>
      <c r="AJ459" s="65">
        <f t="shared" si="567"/>
        <v>0</v>
      </c>
      <c r="AK459" s="65">
        <f t="shared" si="568"/>
        <v>0</v>
      </c>
      <c r="AL459" s="65">
        <f t="shared" si="569"/>
        <v>0</v>
      </c>
      <c r="AM459" s="65">
        <f t="shared" si="570"/>
        <v>0</v>
      </c>
      <c r="AN459" s="65">
        <f t="shared" si="571"/>
        <v>0</v>
      </c>
      <c r="AO459" s="65">
        <f t="shared" si="572"/>
        <v>0</v>
      </c>
      <c r="AP459" s="65">
        <f t="shared" si="573"/>
        <v>0</v>
      </c>
      <c r="AQ459" s="65">
        <f t="shared" si="574"/>
        <v>0</v>
      </c>
      <c r="AR459" s="65">
        <f t="shared" si="575"/>
        <v>0</v>
      </c>
      <c r="AS459" s="65">
        <f t="shared" si="576"/>
        <v>0</v>
      </c>
      <c r="AT459" s="65">
        <f t="shared" si="577"/>
        <v>0</v>
      </c>
      <c r="AU459" s="65">
        <f t="shared" si="578"/>
        <v>0</v>
      </c>
      <c r="AV459" s="65">
        <f t="shared" si="579"/>
        <v>0</v>
      </c>
      <c r="AW459" s="65">
        <f t="shared" si="580"/>
        <v>0</v>
      </c>
      <c r="AX459" s="65">
        <f t="shared" si="581"/>
        <v>0</v>
      </c>
      <c r="AY459" s="65">
        <f t="shared" si="582"/>
        <v>0</v>
      </c>
      <c r="AZ459" s="65">
        <f t="shared" si="583"/>
        <v>0</v>
      </c>
      <c r="BA459" s="65">
        <f t="shared" si="584"/>
        <v>0</v>
      </c>
      <c r="BB459" s="65">
        <f t="shared" si="585"/>
        <v>0</v>
      </c>
      <c r="BC459" s="65">
        <f t="shared" si="586"/>
        <v>0</v>
      </c>
      <c r="BD459" s="65">
        <f t="shared" si="587"/>
        <v>0</v>
      </c>
      <c r="BE459" s="65">
        <f t="shared" si="588"/>
        <v>0</v>
      </c>
      <c r="BF459" s="65">
        <f t="shared" si="589"/>
        <v>0</v>
      </c>
      <c r="BG459" s="65">
        <f t="shared" si="590"/>
        <v>0</v>
      </c>
      <c r="BI459" s="371">
        <v>2204</v>
      </c>
      <c r="BJ459" s="342">
        <v>33.2468221074338</v>
      </c>
      <c r="BK459" s="342">
        <v>38.297881404955866</v>
      </c>
      <c r="BL459" s="342">
        <v>40.823411053716896</v>
      </c>
      <c r="BM459" s="342">
        <v>43.348940702477933</v>
      </c>
      <c r="BN459" s="342">
        <v>48.4</v>
      </c>
      <c r="BO459" s="342">
        <v>54.51444020226355</v>
      </c>
      <c r="BP459" s="342">
        <v>57.571660303395326</v>
      </c>
      <c r="BQ459" s="342">
        <v>60.628880404527109</v>
      </c>
      <c r="BR459" s="342">
        <v>66.743320606790661</v>
      </c>
      <c r="BS459" s="65"/>
      <c r="BT459" s="371">
        <v>2204</v>
      </c>
      <c r="BU459" s="342">
        <v>142.06583637885623</v>
      </c>
      <c r="BV459" s="342">
        <v>147.01055758590417</v>
      </c>
      <c r="BW459" s="342">
        <v>149.48291818942812</v>
      </c>
      <c r="BX459" s="342">
        <v>151.95527879295207</v>
      </c>
      <c r="BY459" s="342">
        <v>156.9</v>
      </c>
      <c r="BZ459" s="342">
        <v>161.73838311657377</v>
      </c>
      <c r="CA459" s="342">
        <v>164.15757467486065</v>
      </c>
      <c r="CB459" s="342">
        <v>166.57676623314754</v>
      </c>
      <c r="CC459" s="342">
        <v>171.4151493497213</v>
      </c>
      <c r="CE459" s="385">
        <v>129.5</v>
      </c>
      <c r="CF459" s="342">
        <v>19.919714571551076</v>
      </c>
      <c r="CG459" s="342">
        <v>22.046476381034051</v>
      </c>
      <c r="CH459" s="342">
        <v>23.109857285775536</v>
      </c>
      <c r="CI459" s="342">
        <v>24.173238190517026</v>
      </c>
      <c r="CJ459" s="342">
        <v>26.3</v>
      </c>
      <c r="CK459" s="342">
        <v>30.420601005873266</v>
      </c>
      <c r="CL459" s="342">
        <v>32.4809015088099</v>
      </c>
      <c r="CM459" s="342">
        <v>34.541202011746535</v>
      </c>
      <c r="CN459" s="342">
        <v>38.661803017619796</v>
      </c>
      <c r="CO459" s="342">
        <v>18.78291818942812</v>
      </c>
      <c r="CP459" s="342">
        <v>21.25527879295208</v>
      </c>
      <c r="CQ459" s="342">
        <v>22.49145909471406</v>
      </c>
      <c r="CR459" s="342">
        <v>23.727639396476039</v>
      </c>
      <c r="CS459" s="342">
        <v>26.2</v>
      </c>
      <c r="CT459" s="342">
        <v>30.905460503481084</v>
      </c>
      <c r="CU459" s="342">
        <v>33.258190755221626</v>
      </c>
      <c r="CV459" s="342">
        <v>35.610921006962172</v>
      </c>
      <c r="CW459" s="342">
        <v>40.31638151044325</v>
      </c>
      <c r="CY459" s="101">
        <f t="shared" si="591"/>
        <v>0</v>
      </c>
      <c r="CZ459" s="101">
        <f t="shared" si="592"/>
        <v>0</v>
      </c>
      <c r="DB459" s="101">
        <f t="shared" si="593"/>
        <v>0</v>
      </c>
      <c r="DD459" s="311">
        <f t="shared" si="594"/>
        <v>0</v>
      </c>
      <c r="DE459" s="311"/>
      <c r="DF459" s="101">
        <f t="shared" si="510"/>
        <v>0</v>
      </c>
      <c r="DG459" s="101">
        <f t="shared" si="511"/>
        <v>0</v>
      </c>
      <c r="DH459" s="101">
        <f t="shared" si="512"/>
        <v>0</v>
      </c>
      <c r="DI459" s="101">
        <f t="shared" si="513"/>
        <v>0</v>
      </c>
      <c r="DJ459" s="311">
        <f t="shared" si="514"/>
        <v>0</v>
      </c>
      <c r="DK459" s="311">
        <f t="shared" si="515"/>
        <v>0</v>
      </c>
      <c r="DL459" s="101">
        <f t="shared" si="516"/>
        <v>0</v>
      </c>
      <c r="DM459" s="101">
        <f t="shared" si="517"/>
        <v>0</v>
      </c>
      <c r="DN459" s="101">
        <f t="shared" si="518"/>
        <v>0</v>
      </c>
      <c r="DO459" s="101">
        <f t="shared" si="519"/>
        <v>0</v>
      </c>
      <c r="DP459" s="101">
        <f t="shared" si="520"/>
        <v>0</v>
      </c>
      <c r="DQ459" s="101">
        <f t="shared" si="521"/>
        <v>0</v>
      </c>
      <c r="DR459" s="101">
        <f t="shared" si="522"/>
        <v>0</v>
      </c>
      <c r="DS459" s="101">
        <f t="shared" si="523"/>
        <v>0</v>
      </c>
      <c r="DT459" s="101">
        <f t="shared" si="524"/>
        <v>0</v>
      </c>
      <c r="DU459" s="101">
        <f t="shared" si="525"/>
        <v>0</v>
      </c>
      <c r="DV459" s="101">
        <f t="shared" si="526"/>
        <v>0</v>
      </c>
      <c r="DW459" s="101">
        <f t="shared" si="527"/>
        <v>0</v>
      </c>
      <c r="DX459" s="311">
        <f t="shared" si="528"/>
        <v>0</v>
      </c>
      <c r="DY459" s="101">
        <f t="shared" si="529"/>
        <v>0</v>
      </c>
      <c r="DZ459" s="101">
        <f t="shared" si="530"/>
        <v>0</v>
      </c>
      <c r="EA459" s="101">
        <f t="shared" si="531"/>
        <v>0</v>
      </c>
      <c r="EB459" s="101">
        <f t="shared" si="532"/>
        <v>0</v>
      </c>
      <c r="EC459" s="101">
        <f t="shared" si="533"/>
        <v>0</v>
      </c>
      <c r="ED459" s="101">
        <f t="shared" si="534"/>
        <v>0</v>
      </c>
      <c r="EE459" s="101">
        <f t="shared" si="535"/>
        <v>0</v>
      </c>
      <c r="EF459" s="101">
        <f t="shared" si="536"/>
        <v>0</v>
      </c>
      <c r="EG459" s="101">
        <f t="shared" si="537"/>
        <v>0</v>
      </c>
      <c r="EH459" s="101">
        <f t="shared" si="538"/>
        <v>0</v>
      </c>
      <c r="EI459" s="101">
        <f t="shared" si="539"/>
        <v>0</v>
      </c>
      <c r="EJ459" s="101">
        <f t="shared" si="540"/>
        <v>0</v>
      </c>
      <c r="EK459" s="101">
        <f t="shared" si="541"/>
        <v>0</v>
      </c>
      <c r="EL459" s="101">
        <f t="shared" si="542"/>
        <v>0</v>
      </c>
      <c r="EM459" s="101">
        <f t="shared" si="543"/>
        <v>0</v>
      </c>
      <c r="EN459" s="101">
        <f t="shared" si="544"/>
        <v>0</v>
      </c>
      <c r="EO459" s="101">
        <f t="shared" si="545"/>
        <v>0</v>
      </c>
      <c r="EP459" s="101">
        <f t="shared" si="546"/>
        <v>0</v>
      </c>
      <c r="EQ459" s="101">
        <f t="shared" si="547"/>
        <v>0</v>
      </c>
    </row>
    <row r="460" spans="2:147" ht="21.75" customHeight="1" x14ac:dyDescent="0.45">
      <c r="B460" s="133" t="str">
        <f>IF(Data!B459&lt;&gt;"",Data!B459,"")</f>
        <v/>
      </c>
      <c r="C460" s="158" t="str">
        <f>IF(Data!C459&lt;&gt;"",Data!C459,"")</f>
        <v/>
      </c>
      <c r="D460" s="106" t="str">
        <f>IF(Data!D459&lt;&gt;"",Data!D459,"")</f>
        <v/>
      </c>
      <c r="E460" s="140">
        <f>IF(AND(I460=1,Data!T459=0),0,IF(I460=999,999,Data!T459))</f>
        <v>999</v>
      </c>
      <c r="F460" s="140" t="str">
        <f t="shared" si="548"/>
        <v/>
      </c>
      <c r="G460" s="140" t="str">
        <f>IF(Data!K459&lt;&gt;"",Data!K459,"")</f>
        <v/>
      </c>
      <c r="H460" s="141" t="str">
        <f>IF(Data!L459&lt;&gt;"",Data!L459,"")</f>
        <v/>
      </c>
      <c r="I460" s="63">
        <f>IF(Data!M459&lt;&gt;"",Data!M459,"")</f>
        <v>999</v>
      </c>
      <c r="J460" s="63">
        <f t="shared" si="549"/>
        <v>0</v>
      </c>
      <c r="L460" s="64" t="str">
        <f t="shared" si="550"/>
        <v/>
      </c>
      <c r="N460" s="63">
        <f t="shared" si="551"/>
        <v>0</v>
      </c>
      <c r="P460" s="64" t="str">
        <f t="shared" si="552"/>
        <v/>
      </c>
      <c r="R460" s="63">
        <f t="shared" si="553"/>
        <v>0</v>
      </c>
      <c r="S460" s="64" t="str">
        <f t="shared" si="554"/>
        <v/>
      </c>
      <c r="W460" s="310">
        <f t="shared" si="555"/>
        <v>999</v>
      </c>
      <c r="Y460" s="65">
        <f t="shared" si="556"/>
        <v>0</v>
      </c>
      <c r="Z460" s="65">
        <f t="shared" si="557"/>
        <v>0</v>
      </c>
      <c r="AA460" s="65">
        <f t="shared" si="558"/>
        <v>0</v>
      </c>
      <c r="AB460" s="65">
        <f t="shared" si="559"/>
        <v>0</v>
      </c>
      <c r="AC460" s="341">
        <f t="shared" si="560"/>
        <v>0</v>
      </c>
      <c r="AD460" s="65">
        <f t="shared" si="561"/>
        <v>0</v>
      </c>
      <c r="AE460" s="65">
        <f t="shared" si="562"/>
        <v>0</v>
      </c>
      <c r="AF460" s="65">
        <f t="shared" si="563"/>
        <v>0</v>
      </c>
      <c r="AG460" s="65">
        <f t="shared" si="564"/>
        <v>0</v>
      </c>
      <c r="AH460" s="65">
        <f t="shared" si="565"/>
        <v>0</v>
      </c>
      <c r="AI460" s="65">
        <f t="shared" si="566"/>
        <v>0</v>
      </c>
      <c r="AJ460" s="65">
        <f t="shared" si="567"/>
        <v>0</v>
      </c>
      <c r="AK460" s="65">
        <f t="shared" si="568"/>
        <v>0</v>
      </c>
      <c r="AL460" s="65">
        <f t="shared" si="569"/>
        <v>0</v>
      </c>
      <c r="AM460" s="65">
        <f t="shared" si="570"/>
        <v>0</v>
      </c>
      <c r="AN460" s="65">
        <f t="shared" si="571"/>
        <v>0</v>
      </c>
      <c r="AO460" s="65">
        <f t="shared" si="572"/>
        <v>0</v>
      </c>
      <c r="AP460" s="65">
        <f t="shared" si="573"/>
        <v>0</v>
      </c>
      <c r="AQ460" s="65">
        <f t="shared" si="574"/>
        <v>0</v>
      </c>
      <c r="AR460" s="65">
        <f t="shared" si="575"/>
        <v>0</v>
      </c>
      <c r="AS460" s="65">
        <f t="shared" si="576"/>
        <v>0</v>
      </c>
      <c r="AT460" s="65">
        <f t="shared" si="577"/>
        <v>0</v>
      </c>
      <c r="AU460" s="65">
        <f t="shared" si="578"/>
        <v>0</v>
      </c>
      <c r="AV460" s="65">
        <f t="shared" si="579"/>
        <v>0</v>
      </c>
      <c r="AW460" s="65">
        <f t="shared" si="580"/>
        <v>0</v>
      </c>
      <c r="AX460" s="65">
        <f t="shared" si="581"/>
        <v>0</v>
      </c>
      <c r="AY460" s="65">
        <f t="shared" si="582"/>
        <v>0</v>
      </c>
      <c r="AZ460" s="65">
        <f t="shared" si="583"/>
        <v>0</v>
      </c>
      <c r="BA460" s="65">
        <f t="shared" si="584"/>
        <v>0</v>
      </c>
      <c r="BB460" s="65">
        <f t="shared" si="585"/>
        <v>0</v>
      </c>
      <c r="BC460" s="65">
        <f t="shared" si="586"/>
        <v>0</v>
      </c>
      <c r="BD460" s="65">
        <f t="shared" si="587"/>
        <v>0</v>
      </c>
      <c r="BE460" s="65">
        <f t="shared" si="588"/>
        <v>0</v>
      </c>
      <c r="BF460" s="65">
        <f t="shared" si="589"/>
        <v>0</v>
      </c>
      <c r="BG460" s="65">
        <f t="shared" si="590"/>
        <v>0</v>
      </c>
      <c r="BI460" s="371">
        <v>2205</v>
      </c>
      <c r="BJ460" s="342">
        <v>33.406329243145024</v>
      </c>
      <c r="BK460" s="342">
        <v>38.404219495430013</v>
      </c>
      <c r="BL460" s="342">
        <v>40.903164621572515</v>
      </c>
      <c r="BM460" s="342">
        <v>43.402109747715009</v>
      </c>
      <c r="BN460" s="342">
        <v>48.4</v>
      </c>
      <c r="BO460" s="342">
        <v>54.51444020226355</v>
      </c>
      <c r="BP460" s="342">
        <v>57.571660303395326</v>
      </c>
      <c r="BQ460" s="342">
        <v>60.628880404527109</v>
      </c>
      <c r="BR460" s="342">
        <v>66.743320606790661</v>
      </c>
      <c r="BS460" s="65"/>
      <c r="BT460" s="371">
        <v>2205</v>
      </c>
      <c r="BU460" s="342">
        <v>142.22534351456744</v>
      </c>
      <c r="BV460" s="342">
        <v>147.11689567637831</v>
      </c>
      <c r="BW460" s="342">
        <v>149.56267175728371</v>
      </c>
      <c r="BX460" s="342">
        <v>152.00844783818914</v>
      </c>
      <c r="BY460" s="342">
        <v>156.9</v>
      </c>
      <c r="BZ460" s="342">
        <v>161.73838311657377</v>
      </c>
      <c r="CA460" s="342">
        <v>164.15757467486065</v>
      </c>
      <c r="CB460" s="342">
        <v>166.57676623314754</v>
      </c>
      <c r="CC460" s="342">
        <v>171.4151493497213</v>
      </c>
      <c r="CE460" s="385">
        <v>129.75</v>
      </c>
      <c r="CF460" s="342">
        <v>19.989961003695463</v>
      </c>
      <c r="CG460" s="342">
        <v>22.143307335796976</v>
      </c>
      <c r="CH460" s="342">
        <v>23.219980501847729</v>
      </c>
      <c r="CI460" s="342">
        <v>24.296653667898489</v>
      </c>
      <c r="CJ460" s="342">
        <v>26.45</v>
      </c>
      <c r="CK460" s="342">
        <v>30.610477789801074</v>
      </c>
      <c r="CL460" s="342">
        <v>32.690716684701613</v>
      </c>
      <c r="CM460" s="342">
        <v>34.770955579602145</v>
      </c>
      <c r="CN460" s="342">
        <v>38.931433369403209</v>
      </c>
      <c r="CO460" s="342">
        <v>18.813287837644701</v>
      </c>
      <c r="CP460" s="342">
        <v>21.32552522509647</v>
      </c>
      <c r="CQ460" s="342">
        <v>22.581643918822351</v>
      </c>
      <c r="CR460" s="342">
        <v>23.837762612548232</v>
      </c>
      <c r="CS460" s="342">
        <v>26.35</v>
      </c>
      <c r="CT460" s="342">
        <v>31.095337287408888</v>
      </c>
      <c r="CU460" s="342">
        <v>33.468005931113339</v>
      </c>
      <c r="CV460" s="342">
        <v>35.840674574817783</v>
      </c>
      <c r="CW460" s="342">
        <v>40.58601186222667</v>
      </c>
      <c r="CY460" s="101">
        <f t="shared" si="591"/>
        <v>0</v>
      </c>
      <c r="CZ460" s="101">
        <f t="shared" si="592"/>
        <v>0</v>
      </c>
      <c r="DB460" s="101">
        <f t="shared" si="593"/>
        <v>0</v>
      </c>
      <c r="DD460" s="311">
        <f t="shared" si="594"/>
        <v>0</v>
      </c>
      <c r="DE460" s="311"/>
      <c r="DF460" s="101">
        <f t="shared" si="510"/>
        <v>0</v>
      </c>
      <c r="DG460" s="101">
        <f t="shared" si="511"/>
        <v>0</v>
      </c>
      <c r="DH460" s="101">
        <f t="shared" si="512"/>
        <v>0</v>
      </c>
      <c r="DI460" s="101">
        <f t="shared" si="513"/>
        <v>0</v>
      </c>
      <c r="DJ460" s="311">
        <f t="shared" si="514"/>
        <v>0</v>
      </c>
      <c r="DK460" s="311">
        <f t="shared" si="515"/>
        <v>0</v>
      </c>
      <c r="DL460" s="101">
        <f t="shared" si="516"/>
        <v>0</v>
      </c>
      <c r="DM460" s="101">
        <f t="shared" si="517"/>
        <v>0</v>
      </c>
      <c r="DN460" s="101">
        <f t="shared" si="518"/>
        <v>0</v>
      </c>
      <c r="DO460" s="101">
        <f t="shared" si="519"/>
        <v>0</v>
      </c>
      <c r="DP460" s="101">
        <f t="shared" si="520"/>
        <v>0</v>
      </c>
      <c r="DQ460" s="101">
        <f t="shared" si="521"/>
        <v>0</v>
      </c>
      <c r="DR460" s="101">
        <f t="shared" si="522"/>
        <v>0</v>
      </c>
      <c r="DS460" s="101">
        <f t="shared" si="523"/>
        <v>0</v>
      </c>
      <c r="DT460" s="101">
        <f t="shared" si="524"/>
        <v>0</v>
      </c>
      <c r="DU460" s="101">
        <f t="shared" si="525"/>
        <v>0</v>
      </c>
      <c r="DV460" s="101">
        <f t="shared" si="526"/>
        <v>0</v>
      </c>
      <c r="DW460" s="101">
        <f t="shared" si="527"/>
        <v>0</v>
      </c>
      <c r="DX460" s="311">
        <f t="shared" si="528"/>
        <v>0</v>
      </c>
      <c r="DY460" s="101">
        <f t="shared" si="529"/>
        <v>0</v>
      </c>
      <c r="DZ460" s="101">
        <f t="shared" si="530"/>
        <v>0</v>
      </c>
      <c r="EA460" s="101">
        <f t="shared" si="531"/>
        <v>0</v>
      </c>
      <c r="EB460" s="101">
        <f t="shared" si="532"/>
        <v>0</v>
      </c>
      <c r="EC460" s="101">
        <f t="shared" si="533"/>
        <v>0</v>
      </c>
      <c r="ED460" s="101">
        <f t="shared" si="534"/>
        <v>0</v>
      </c>
      <c r="EE460" s="101">
        <f t="shared" si="535"/>
        <v>0</v>
      </c>
      <c r="EF460" s="101">
        <f t="shared" si="536"/>
        <v>0</v>
      </c>
      <c r="EG460" s="101">
        <f t="shared" si="537"/>
        <v>0</v>
      </c>
      <c r="EH460" s="101">
        <f t="shared" si="538"/>
        <v>0</v>
      </c>
      <c r="EI460" s="101">
        <f t="shared" si="539"/>
        <v>0</v>
      </c>
      <c r="EJ460" s="101">
        <f t="shared" si="540"/>
        <v>0</v>
      </c>
      <c r="EK460" s="101">
        <f t="shared" si="541"/>
        <v>0</v>
      </c>
      <c r="EL460" s="101">
        <f t="shared" si="542"/>
        <v>0</v>
      </c>
      <c r="EM460" s="101">
        <f t="shared" si="543"/>
        <v>0</v>
      </c>
      <c r="EN460" s="101">
        <f t="shared" si="544"/>
        <v>0</v>
      </c>
      <c r="EO460" s="101">
        <f t="shared" si="545"/>
        <v>0</v>
      </c>
      <c r="EP460" s="101">
        <f t="shared" si="546"/>
        <v>0</v>
      </c>
      <c r="EQ460" s="101">
        <f t="shared" si="547"/>
        <v>0</v>
      </c>
    </row>
    <row r="461" spans="2:147" ht="21.75" customHeight="1" x14ac:dyDescent="0.45">
      <c r="B461" s="133" t="str">
        <f>IF(Data!B460&lt;&gt;"",Data!B460,"")</f>
        <v/>
      </c>
      <c r="C461" s="158" t="str">
        <f>IF(Data!C460&lt;&gt;"",Data!C460,"")</f>
        <v/>
      </c>
      <c r="D461" s="106" t="str">
        <f>IF(Data!D460&lt;&gt;"",Data!D460,"")</f>
        <v/>
      </c>
      <c r="E461" s="140">
        <f>IF(AND(I461=1,Data!T460=0),0,IF(I461=999,999,Data!T460))</f>
        <v>999</v>
      </c>
      <c r="F461" s="140" t="str">
        <f t="shared" si="548"/>
        <v/>
      </c>
      <c r="G461" s="140" t="str">
        <f>IF(Data!K460&lt;&gt;"",Data!K460,"")</f>
        <v/>
      </c>
      <c r="H461" s="141" t="str">
        <f>IF(Data!L460&lt;&gt;"",Data!L460,"")</f>
        <v/>
      </c>
      <c r="I461" s="63">
        <f>IF(Data!M460&lt;&gt;"",Data!M460,"")</f>
        <v>999</v>
      </c>
      <c r="J461" s="63">
        <f t="shared" si="549"/>
        <v>0</v>
      </c>
      <c r="L461" s="64" t="str">
        <f t="shared" si="550"/>
        <v/>
      </c>
      <c r="N461" s="63">
        <f t="shared" si="551"/>
        <v>0</v>
      </c>
      <c r="P461" s="64" t="str">
        <f t="shared" si="552"/>
        <v/>
      </c>
      <c r="R461" s="63">
        <f t="shared" si="553"/>
        <v>0</v>
      </c>
      <c r="S461" s="64" t="str">
        <f t="shared" si="554"/>
        <v/>
      </c>
      <c r="W461" s="310">
        <f t="shared" si="555"/>
        <v>999</v>
      </c>
      <c r="Y461" s="65">
        <f t="shared" si="556"/>
        <v>0</v>
      </c>
      <c r="Z461" s="65">
        <f t="shared" si="557"/>
        <v>0</v>
      </c>
      <c r="AA461" s="65">
        <f t="shared" si="558"/>
        <v>0</v>
      </c>
      <c r="AB461" s="65">
        <f t="shared" si="559"/>
        <v>0</v>
      </c>
      <c r="AC461" s="341">
        <f t="shared" si="560"/>
        <v>0</v>
      </c>
      <c r="AD461" s="65">
        <f t="shared" si="561"/>
        <v>0</v>
      </c>
      <c r="AE461" s="65">
        <f t="shared" si="562"/>
        <v>0</v>
      </c>
      <c r="AF461" s="65">
        <f t="shared" si="563"/>
        <v>0</v>
      </c>
      <c r="AG461" s="65">
        <f t="shared" si="564"/>
        <v>0</v>
      </c>
      <c r="AH461" s="65">
        <f t="shared" si="565"/>
        <v>0</v>
      </c>
      <c r="AI461" s="65">
        <f t="shared" si="566"/>
        <v>0</v>
      </c>
      <c r="AJ461" s="65">
        <f t="shared" si="567"/>
        <v>0</v>
      </c>
      <c r="AK461" s="65">
        <f t="shared" si="568"/>
        <v>0</v>
      </c>
      <c r="AL461" s="65">
        <f t="shared" si="569"/>
        <v>0</v>
      </c>
      <c r="AM461" s="65">
        <f t="shared" si="570"/>
        <v>0</v>
      </c>
      <c r="AN461" s="65">
        <f t="shared" si="571"/>
        <v>0</v>
      </c>
      <c r="AO461" s="65">
        <f t="shared" si="572"/>
        <v>0</v>
      </c>
      <c r="AP461" s="65">
        <f t="shared" si="573"/>
        <v>0</v>
      </c>
      <c r="AQ461" s="65">
        <f t="shared" si="574"/>
        <v>0</v>
      </c>
      <c r="AR461" s="65">
        <f t="shared" si="575"/>
        <v>0</v>
      </c>
      <c r="AS461" s="65">
        <f t="shared" si="576"/>
        <v>0</v>
      </c>
      <c r="AT461" s="65">
        <f t="shared" si="577"/>
        <v>0</v>
      </c>
      <c r="AU461" s="65">
        <f t="shared" si="578"/>
        <v>0</v>
      </c>
      <c r="AV461" s="65">
        <f t="shared" si="579"/>
        <v>0</v>
      </c>
      <c r="AW461" s="65">
        <f t="shared" si="580"/>
        <v>0</v>
      </c>
      <c r="AX461" s="65">
        <f t="shared" si="581"/>
        <v>0</v>
      </c>
      <c r="AY461" s="65">
        <f t="shared" si="582"/>
        <v>0</v>
      </c>
      <c r="AZ461" s="65">
        <f t="shared" si="583"/>
        <v>0</v>
      </c>
      <c r="BA461" s="65">
        <f t="shared" si="584"/>
        <v>0</v>
      </c>
      <c r="BB461" s="65">
        <f t="shared" si="585"/>
        <v>0</v>
      </c>
      <c r="BC461" s="65">
        <f t="shared" si="586"/>
        <v>0</v>
      </c>
      <c r="BD461" s="65">
        <f t="shared" si="587"/>
        <v>0</v>
      </c>
      <c r="BE461" s="65">
        <f t="shared" si="588"/>
        <v>0</v>
      </c>
      <c r="BF461" s="65">
        <f t="shared" si="589"/>
        <v>0</v>
      </c>
      <c r="BG461" s="65">
        <f t="shared" si="590"/>
        <v>0</v>
      </c>
      <c r="BI461" s="371">
        <v>2206</v>
      </c>
      <c r="BJ461" s="342">
        <v>33.406329243145024</v>
      </c>
      <c r="BK461" s="342">
        <v>38.404219495430013</v>
      </c>
      <c r="BL461" s="342">
        <v>40.903164621572515</v>
      </c>
      <c r="BM461" s="342">
        <v>43.402109747715009</v>
      </c>
      <c r="BN461" s="342">
        <v>48.4</v>
      </c>
      <c r="BO461" s="342">
        <v>54.51444020226355</v>
      </c>
      <c r="BP461" s="342">
        <v>57.571660303395326</v>
      </c>
      <c r="BQ461" s="342">
        <v>60.628880404527109</v>
      </c>
      <c r="BR461" s="342">
        <v>66.743320606790661</v>
      </c>
      <c r="BS461" s="65"/>
      <c r="BT461" s="371">
        <v>2206</v>
      </c>
      <c r="BU461" s="342">
        <v>142.22534351456744</v>
      </c>
      <c r="BV461" s="342">
        <v>147.11689567637831</v>
      </c>
      <c r="BW461" s="342">
        <v>149.56267175728371</v>
      </c>
      <c r="BX461" s="342">
        <v>152.00844783818914</v>
      </c>
      <c r="BY461" s="342">
        <v>156.9</v>
      </c>
      <c r="BZ461" s="342">
        <v>161.73838311657377</v>
      </c>
      <c r="CA461" s="342">
        <v>164.15757467486065</v>
      </c>
      <c r="CB461" s="342">
        <v>166.57676623314754</v>
      </c>
      <c r="CC461" s="342">
        <v>171.4151493497213</v>
      </c>
      <c r="CE461" s="385">
        <v>130</v>
      </c>
      <c r="CF461" s="342">
        <v>20.06020743583985</v>
      </c>
      <c r="CG461" s="342">
        <v>22.240138290559901</v>
      </c>
      <c r="CH461" s="342">
        <v>23.330103717919926</v>
      </c>
      <c r="CI461" s="342">
        <v>24.42006914527995</v>
      </c>
      <c r="CJ461" s="342">
        <v>26.6</v>
      </c>
      <c r="CK461" s="342">
        <v>30.800354573728878</v>
      </c>
      <c r="CL461" s="342">
        <v>32.900531860593318</v>
      </c>
      <c r="CM461" s="342">
        <v>35.000709147457755</v>
      </c>
      <c r="CN461" s="342">
        <v>39.201063721186628</v>
      </c>
      <c r="CO461" s="342">
        <v>18.843657485861286</v>
      </c>
      <c r="CP461" s="342">
        <v>21.395771657240857</v>
      </c>
      <c r="CQ461" s="342">
        <v>22.671828742930643</v>
      </c>
      <c r="CR461" s="342">
        <v>23.947885828620429</v>
      </c>
      <c r="CS461" s="342">
        <v>26.5</v>
      </c>
      <c r="CT461" s="342">
        <v>31.285214071336696</v>
      </c>
      <c r="CU461" s="342">
        <v>33.677821107005045</v>
      </c>
      <c r="CV461" s="342">
        <v>36.070428142673393</v>
      </c>
      <c r="CW461" s="342">
        <v>40.855642214010089</v>
      </c>
      <c r="CY461" s="101">
        <f t="shared" si="591"/>
        <v>0</v>
      </c>
      <c r="CZ461" s="101">
        <f t="shared" si="592"/>
        <v>0</v>
      </c>
      <c r="DB461" s="101">
        <f t="shared" si="593"/>
        <v>0</v>
      </c>
      <c r="DD461" s="311">
        <f t="shared" si="594"/>
        <v>0</v>
      </c>
      <c r="DE461" s="311"/>
      <c r="DF461" s="101">
        <f t="shared" si="510"/>
        <v>0</v>
      </c>
      <c r="DG461" s="101">
        <f t="shared" si="511"/>
        <v>0</v>
      </c>
      <c r="DH461" s="101">
        <f t="shared" si="512"/>
        <v>0</v>
      </c>
      <c r="DI461" s="101">
        <f t="shared" si="513"/>
        <v>0</v>
      </c>
      <c r="DJ461" s="311">
        <f t="shared" si="514"/>
        <v>0</v>
      </c>
      <c r="DK461" s="311">
        <f t="shared" si="515"/>
        <v>0</v>
      </c>
      <c r="DL461" s="101">
        <f t="shared" si="516"/>
        <v>0</v>
      </c>
      <c r="DM461" s="101">
        <f t="shared" si="517"/>
        <v>0</v>
      </c>
      <c r="DN461" s="101">
        <f t="shared" si="518"/>
        <v>0</v>
      </c>
      <c r="DO461" s="101">
        <f t="shared" si="519"/>
        <v>0</v>
      </c>
      <c r="DP461" s="101">
        <f t="shared" si="520"/>
        <v>0</v>
      </c>
      <c r="DQ461" s="101">
        <f t="shared" si="521"/>
        <v>0</v>
      </c>
      <c r="DR461" s="101">
        <f t="shared" si="522"/>
        <v>0</v>
      </c>
      <c r="DS461" s="101">
        <f t="shared" si="523"/>
        <v>0</v>
      </c>
      <c r="DT461" s="101">
        <f t="shared" si="524"/>
        <v>0</v>
      </c>
      <c r="DU461" s="101">
        <f t="shared" si="525"/>
        <v>0</v>
      </c>
      <c r="DV461" s="101">
        <f t="shared" si="526"/>
        <v>0</v>
      </c>
      <c r="DW461" s="101">
        <f t="shared" si="527"/>
        <v>0</v>
      </c>
      <c r="DX461" s="311">
        <f t="shared" si="528"/>
        <v>0</v>
      </c>
      <c r="DY461" s="101">
        <f t="shared" si="529"/>
        <v>0</v>
      </c>
      <c r="DZ461" s="101">
        <f t="shared" si="530"/>
        <v>0</v>
      </c>
      <c r="EA461" s="101">
        <f t="shared" si="531"/>
        <v>0</v>
      </c>
      <c r="EB461" s="101">
        <f t="shared" si="532"/>
        <v>0</v>
      </c>
      <c r="EC461" s="101">
        <f t="shared" si="533"/>
        <v>0</v>
      </c>
      <c r="ED461" s="101">
        <f t="shared" si="534"/>
        <v>0</v>
      </c>
      <c r="EE461" s="101">
        <f t="shared" si="535"/>
        <v>0</v>
      </c>
      <c r="EF461" s="101">
        <f t="shared" si="536"/>
        <v>0</v>
      </c>
      <c r="EG461" s="101">
        <f t="shared" si="537"/>
        <v>0</v>
      </c>
      <c r="EH461" s="101">
        <f t="shared" si="538"/>
        <v>0</v>
      </c>
      <c r="EI461" s="101">
        <f t="shared" si="539"/>
        <v>0</v>
      </c>
      <c r="EJ461" s="101">
        <f t="shared" si="540"/>
        <v>0</v>
      </c>
      <c r="EK461" s="101">
        <f t="shared" si="541"/>
        <v>0</v>
      </c>
      <c r="EL461" s="101">
        <f t="shared" si="542"/>
        <v>0</v>
      </c>
      <c r="EM461" s="101">
        <f t="shared" si="543"/>
        <v>0</v>
      </c>
      <c r="EN461" s="101">
        <f t="shared" si="544"/>
        <v>0</v>
      </c>
      <c r="EO461" s="101">
        <f t="shared" si="545"/>
        <v>0</v>
      </c>
      <c r="EP461" s="101">
        <f t="shared" si="546"/>
        <v>0</v>
      </c>
      <c r="EQ461" s="101">
        <f t="shared" si="547"/>
        <v>0</v>
      </c>
    </row>
    <row r="462" spans="2:147" ht="21.75" customHeight="1" x14ac:dyDescent="0.45">
      <c r="B462" s="133" t="str">
        <f>IF(Data!B461&lt;&gt;"",Data!B461,"")</f>
        <v/>
      </c>
      <c r="C462" s="158" t="str">
        <f>IF(Data!C461&lt;&gt;"",Data!C461,"")</f>
        <v/>
      </c>
      <c r="D462" s="106" t="str">
        <f>IF(Data!D461&lt;&gt;"",Data!D461,"")</f>
        <v/>
      </c>
      <c r="E462" s="140">
        <f>IF(AND(I462=1,Data!T461=0),0,IF(I462=999,999,Data!T461))</f>
        <v>999</v>
      </c>
      <c r="F462" s="140" t="str">
        <f t="shared" si="548"/>
        <v/>
      </c>
      <c r="G462" s="140" t="str">
        <f>IF(Data!K461&lt;&gt;"",Data!K461,"")</f>
        <v/>
      </c>
      <c r="H462" s="141" t="str">
        <f>IF(Data!L461&lt;&gt;"",Data!L461,"")</f>
        <v/>
      </c>
      <c r="I462" s="63">
        <f>IF(Data!M461&lt;&gt;"",Data!M461,"")</f>
        <v>999</v>
      </c>
      <c r="J462" s="63">
        <f t="shared" si="549"/>
        <v>0</v>
      </c>
      <c r="L462" s="64" t="str">
        <f t="shared" si="550"/>
        <v/>
      </c>
      <c r="N462" s="63">
        <f t="shared" si="551"/>
        <v>0</v>
      </c>
      <c r="P462" s="64" t="str">
        <f t="shared" si="552"/>
        <v/>
      </c>
      <c r="R462" s="63">
        <f t="shared" si="553"/>
        <v>0</v>
      </c>
      <c r="S462" s="64" t="str">
        <f t="shared" si="554"/>
        <v/>
      </c>
      <c r="W462" s="310">
        <f t="shared" si="555"/>
        <v>999</v>
      </c>
      <c r="Y462" s="65">
        <f t="shared" si="556"/>
        <v>0</v>
      </c>
      <c r="Z462" s="65">
        <f t="shared" si="557"/>
        <v>0</v>
      </c>
      <c r="AA462" s="65">
        <f t="shared" si="558"/>
        <v>0</v>
      </c>
      <c r="AB462" s="65">
        <f t="shared" si="559"/>
        <v>0</v>
      </c>
      <c r="AC462" s="341">
        <f t="shared" si="560"/>
        <v>0</v>
      </c>
      <c r="AD462" s="65">
        <f t="shared" si="561"/>
        <v>0</v>
      </c>
      <c r="AE462" s="65">
        <f t="shared" si="562"/>
        <v>0</v>
      </c>
      <c r="AF462" s="65">
        <f t="shared" si="563"/>
        <v>0</v>
      </c>
      <c r="AG462" s="65">
        <f t="shared" si="564"/>
        <v>0</v>
      </c>
      <c r="AH462" s="65">
        <f t="shared" si="565"/>
        <v>0</v>
      </c>
      <c r="AI462" s="65">
        <f t="shared" si="566"/>
        <v>0</v>
      </c>
      <c r="AJ462" s="65">
        <f t="shared" si="567"/>
        <v>0</v>
      </c>
      <c r="AK462" s="65">
        <f t="shared" si="568"/>
        <v>0</v>
      </c>
      <c r="AL462" s="65">
        <f t="shared" si="569"/>
        <v>0</v>
      </c>
      <c r="AM462" s="65">
        <f t="shared" si="570"/>
        <v>0</v>
      </c>
      <c r="AN462" s="65">
        <f t="shared" si="571"/>
        <v>0</v>
      </c>
      <c r="AO462" s="65">
        <f t="shared" si="572"/>
        <v>0</v>
      </c>
      <c r="AP462" s="65">
        <f t="shared" si="573"/>
        <v>0</v>
      </c>
      <c r="AQ462" s="65">
        <f t="shared" si="574"/>
        <v>0</v>
      </c>
      <c r="AR462" s="65">
        <f t="shared" si="575"/>
        <v>0</v>
      </c>
      <c r="AS462" s="65">
        <f t="shared" si="576"/>
        <v>0</v>
      </c>
      <c r="AT462" s="65">
        <f t="shared" si="577"/>
        <v>0</v>
      </c>
      <c r="AU462" s="65">
        <f t="shared" si="578"/>
        <v>0</v>
      </c>
      <c r="AV462" s="65">
        <f t="shared" si="579"/>
        <v>0</v>
      </c>
      <c r="AW462" s="65">
        <f t="shared" si="580"/>
        <v>0</v>
      </c>
      <c r="AX462" s="65">
        <f t="shared" si="581"/>
        <v>0</v>
      </c>
      <c r="AY462" s="65">
        <f t="shared" si="582"/>
        <v>0</v>
      </c>
      <c r="AZ462" s="65">
        <f t="shared" si="583"/>
        <v>0</v>
      </c>
      <c r="BA462" s="65">
        <f t="shared" si="584"/>
        <v>0</v>
      </c>
      <c r="BB462" s="65">
        <f t="shared" si="585"/>
        <v>0</v>
      </c>
      <c r="BC462" s="65">
        <f t="shared" si="586"/>
        <v>0</v>
      </c>
      <c r="BD462" s="65">
        <f t="shared" si="587"/>
        <v>0</v>
      </c>
      <c r="BE462" s="65">
        <f t="shared" si="588"/>
        <v>0</v>
      </c>
      <c r="BF462" s="65">
        <f t="shared" si="589"/>
        <v>0</v>
      </c>
      <c r="BG462" s="65">
        <f t="shared" si="590"/>
        <v>0</v>
      </c>
      <c r="BI462" s="371">
        <v>2207</v>
      </c>
      <c r="BJ462" s="342">
        <v>33.346822107433795</v>
      </c>
      <c r="BK462" s="342">
        <v>38.397881404955868</v>
      </c>
      <c r="BL462" s="342">
        <v>40.923411053716904</v>
      </c>
      <c r="BM462" s="342">
        <v>43.448940702477934</v>
      </c>
      <c r="BN462" s="342">
        <v>48.5</v>
      </c>
      <c r="BO462" s="342">
        <v>54.561271157026482</v>
      </c>
      <c r="BP462" s="342">
        <v>57.591906735539723</v>
      </c>
      <c r="BQ462" s="342">
        <v>60.622542314052957</v>
      </c>
      <c r="BR462" s="342">
        <v>66.683813471079446</v>
      </c>
      <c r="BS462" s="65"/>
      <c r="BT462" s="371">
        <v>2207</v>
      </c>
      <c r="BU462" s="342">
        <v>142.38485065027871</v>
      </c>
      <c r="BV462" s="342">
        <v>147.22323376685247</v>
      </c>
      <c r="BW462" s="342">
        <v>149.64242532513936</v>
      </c>
      <c r="BX462" s="342">
        <v>152.06161688342624</v>
      </c>
      <c r="BY462" s="342">
        <v>156.9</v>
      </c>
      <c r="BZ462" s="342">
        <v>161.73838311657377</v>
      </c>
      <c r="CA462" s="342">
        <v>164.15757467486065</v>
      </c>
      <c r="CB462" s="342">
        <v>166.57676623314754</v>
      </c>
      <c r="CC462" s="342">
        <v>171.4151493497213</v>
      </c>
      <c r="CE462" s="385">
        <v>130.25</v>
      </c>
      <c r="CF462" s="342">
        <v>20.145330651912044</v>
      </c>
      <c r="CG462" s="342">
        <v>22.338553767941363</v>
      </c>
      <c r="CH462" s="342">
        <v>23.435165325956021</v>
      </c>
      <c r="CI462" s="342">
        <v>24.531776883970679</v>
      </c>
      <c r="CJ462" s="342">
        <v>26.725000000000001</v>
      </c>
      <c r="CK462" s="342">
        <v>30.978523618965951</v>
      </c>
      <c r="CL462" s="342">
        <v>33.10528542844893</v>
      </c>
      <c r="CM462" s="342">
        <v>35.232047237931901</v>
      </c>
      <c r="CN462" s="342">
        <v>39.485570856897851</v>
      </c>
      <c r="CO462" s="342">
        <v>18.92878070193348</v>
      </c>
      <c r="CP462" s="342">
        <v>21.494187134622322</v>
      </c>
      <c r="CQ462" s="342">
        <v>22.776890350966738</v>
      </c>
      <c r="CR462" s="342">
        <v>24.059593567311161</v>
      </c>
      <c r="CS462" s="342">
        <v>26.625</v>
      </c>
      <c r="CT462" s="342">
        <v>31.46338311657377</v>
      </c>
      <c r="CU462" s="342">
        <v>33.882574674860656</v>
      </c>
      <c r="CV462" s="342">
        <v>36.301766233147539</v>
      </c>
      <c r="CW462" s="342">
        <v>41.140149349721312</v>
      </c>
      <c r="CY462" s="101">
        <f t="shared" si="591"/>
        <v>0</v>
      </c>
      <c r="CZ462" s="101">
        <f t="shared" si="592"/>
        <v>0</v>
      </c>
      <c r="DB462" s="101">
        <f t="shared" si="593"/>
        <v>0</v>
      </c>
      <c r="DD462" s="311">
        <f t="shared" si="594"/>
        <v>0</v>
      </c>
      <c r="DE462" s="311"/>
      <c r="DF462" s="101">
        <f t="shared" si="510"/>
        <v>0</v>
      </c>
      <c r="DG462" s="101">
        <f t="shared" si="511"/>
        <v>0</v>
      </c>
      <c r="DH462" s="101">
        <f t="shared" si="512"/>
        <v>0</v>
      </c>
      <c r="DI462" s="101">
        <f t="shared" si="513"/>
        <v>0</v>
      </c>
      <c r="DJ462" s="311">
        <f t="shared" si="514"/>
        <v>0</v>
      </c>
      <c r="DK462" s="311">
        <f t="shared" si="515"/>
        <v>0</v>
      </c>
      <c r="DL462" s="101">
        <f t="shared" si="516"/>
        <v>0</v>
      </c>
      <c r="DM462" s="101">
        <f t="shared" si="517"/>
        <v>0</v>
      </c>
      <c r="DN462" s="101">
        <f t="shared" si="518"/>
        <v>0</v>
      </c>
      <c r="DO462" s="101">
        <f t="shared" si="519"/>
        <v>0</v>
      </c>
      <c r="DP462" s="101">
        <f t="shared" si="520"/>
        <v>0</v>
      </c>
      <c r="DQ462" s="101">
        <f t="shared" si="521"/>
        <v>0</v>
      </c>
      <c r="DR462" s="101">
        <f t="shared" si="522"/>
        <v>0</v>
      </c>
      <c r="DS462" s="101">
        <f t="shared" si="523"/>
        <v>0</v>
      </c>
      <c r="DT462" s="101">
        <f t="shared" si="524"/>
        <v>0</v>
      </c>
      <c r="DU462" s="101">
        <f t="shared" si="525"/>
        <v>0</v>
      </c>
      <c r="DV462" s="101">
        <f t="shared" si="526"/>
        <v>0</v>
      </c>
      <c r="DW462" s="101">
        <f t="shared" si="527"/>
        <v>0</v>
      </c>
      <c r="DX462" s="311">
        <f t="shared" si="528"/>
        <v>0</v>
      </c>
      <c r="DY462" s="101">
        <f t="shared" si="529"/>
        <v>0</v>
      </c>
      <c r="DZ462" s="101">
        <f t="shared" si="530"/>
        <v>0</v>
      </c>
      <c r="EA462" s="101">
        <f t="shared" si="531"/>
        <v>0</v>
      </c>
      <c r="EB462" s="101">
        <f t="shared" si="532"/>
        <v>0</v>
      </c>
      <c r="EC462" s="101">
        <f t="shared" si="533"/>
        <v>0</v>
      </c>
      <c r="ED462" s="101">
        <f t="shared" si="534"/>
        <v>0</v>
      </c>
      <c r="EE462" s="101">
        <f t="shared" si="535"/>
        <v>0</v>
      </c>
      <c r="EF462" s="101">
        <f t="shared" si="536"/>
        <v>0</v>
      </c>
      <c r="EG462" s="101">
        <f t="shared" si="537"/>
        <v>0</v>
      </c>
      <c r="EH462" s="101">
        <f t="shared" si="538"/>
        <v>0</v>
      </c>
      <c r="EI462" s="101">
        <f t="shared" si="539"/>
        <v>0</v>
      </c>
      <c r="EJ462" s="101">
        <f t="shared" si="540"/>
        <v>0</v>
      </c>
      <c r="EK462" s="101">
        <f t="shared" si="541"/>
        <v>0</v>
      </c>
      <c r="EL462" s="101">
        <f t="shared" si="542"/>
        <v>0</v>
      </c>
      <c r="EM462" s="101">
        <f t="shared" si="543"/>
        <v>0</v>
      </c>
      <c r="EN462" s="101">
        <f t="shared" si="544"/>
        <v>0</v>
      </c>
      <c r="EO462" s="101">
        <f t="shared" si="545"/>
        <v>0</v>
      </c>
      <c r="EP462" s="101">
        <f t="shared" si="546"/>
        <v>0</v>
      </c>
      <c r="EQ462" s="101">
        <f t="shared" si="547"/>
        <v>0</v>
      </c>
    </row>
    <row r="463" spans="2:147" ht="21.75" customHeight="1" x14ac:dyDescent="0.45">
      <c r="B463" s="133" t="str">
        <f>IF(Data!B462&lt;&gt;"",Data!B462,"")</f>
        <v/>
      </c>
      <c r="C463" s="158" t="str">
        <f>IF(Data!C462&lt;&gt;"",Data!C462,"")</f>
        <v/>
      </c>
      <c r="D463" s="106" t="str">
        <f>IF(Data!D462&lt;&gt;"",Data!D462,"")</f>
        <v/>
      </c>
      <c r="E463" s="140">
        <f>IF(AND(I463=1,Data!T462=0),0,IF(I463=999,999,Data!T462))</f>
        <v>999</v>
      </c>
      <c r="F463" s="140" t="str">
        <f t="shared" si="548"/>
        <v/>
      </c>
      <c r="G463" s="140" t="str">
        <f>IF(Data!K462&lt;&gt;"",Data!K462,"")</f>
        <v/>
      </c>
      <c r="H463" s="141" t="str">
        <f>IF(Data!L462&lt;&gt;"",Data!L462,"")</f>
        <v/>
      </c>
      <c r="I463" s="63">
        <f>IF(Data!M462&lt;&gt;"",Data!M462,"")</f>
        <v>999</v>
      </c>
      <c r="J463" s="63">
        <f t="shared" si="549"/>
        <v>0</v>
      </c>
      <c r="L463" s="64" t="str">
        <f t="shared" si="550"/>
        <v/>
      </c>
      <c r="N463" s="63">
        <f t="shared" si="551"/>
        <v>0</v>
      </c>
      <c r="P463" s="64" t="str">
        <f t="shared" si="552"/>
        <v/>
      </c>
      <c r="R463" s="63">
        <f t="shared" si="553"/>
        <v>0</v>
      </c>
      <c r="S463" s="64" t="str">
        <f t="shared" si="554"/>
        <v/>
      </c>
      <c r="W463" s="310">
        <f t="shared" si="555"/>
        <v>999</v>
      </c>
      <c r="Y463" s="65">
        <f t="shared" si="556"/>
        <v>0</v>
      </c>
      <c r="Z463" s="65">
        <f t="shared" si="557"/>
        <v>0</v>
      </c>
      <c r="AA463" s="65">
        <f t="shared" si="558"/>
        <v>0</v>
      </c>
      <c r="AB463" s="65">
        <f t="shared" si="559"/>
        <v>0</v>
      </c>
      <c r="AC463" s="341">
        <f t="shared" si="560"/>
        <v>0</v>
      </c>
      <c r="AD463" s="65">
        <f t="shared" si="561"/>
        <v>0</v>
      </c>
      <c r="AE463" s="65">
        <f t="shared" si="562"/>
        <v>0</v>
      </c>
      <c r="AF463" s="65">
        <f t="shared" si="563"/>
        <v>0</v>
      </c>
      <c r="AG463" s="65">
        <f t="shared" si="564"/>
        <v>0</v>
      </c>
      <c r="AH463" s="65">
        <f t="shared" si="565"/>
        <v>0</v>
      </c>
      <c r="AI463" s="65">
        <f t="shared" si="566"/>
        <v>0</v>
      </c>
      <c r="AJ463" s="65">
        <f t="shared" si="567"/>
        <v>0</v>
      </c>
      <c r="AK463" s="65">
        <f t="shared" si="568"/>
        <v>0</v>
      </c>
      <c r="AL463" s="65">
        <f t="shared" si="569"/>
        <v>0</v>
      </c>
      <c r="AM463" s="65">
        <f t="shared" si="570"/>
        <v>0</v>
      </c>
      <c r="AN463" s="65">
        <f t="shared" si="571"/>
        <v>0</v>
      </c>
      <c r="AO463" s="65">
        <f t="shared" si="572"/>
        <v>0</v>
      </c>
      <c r="AP463" s="65">
        <f t="shared" si="573"/>
        <v>0</v>
      </c>
      <c r="AQ463" s="65">
        <f t="shared" si="574"/>
        <v>0</v>
      </c>
      <c r="AR463" s="65">
        <f t="shared" si="575"/>
        <v>0</v>
      </c>
      <c r="AS463" s="65">
        <f t="shared" si="576"/>
        <v>0</v>
      </c>
      <c r="AT463" s="65">
        <f t="shared" si="577"/>
        <v>0</v>
      </c>
      <c r="AU463" s="65">
        <f t="shared" si="578"/>
        <v>0</v>
      </c>
      <c r="AV463" s="65">
        <f t="shared" si="579"/>
        <v>0</v>
      </c>
      <c r="AW463" s="65">
        <f t="shared" si="580"/>
        <v>0</v>
      </c>
      <c r="AX463" s="65">
        <f t="shared" si="581"/>
        <v>0</v>
      </c>
      <c r="AY463" s="65">
        <f t="shared" si="582"/>
        <v>0</v>
      </c>
      <c r="AZ463" s="65">
        <f t="shared" si="583"/>
        <v>0</v>
      </c>
      <c r="BA463" s="65">
        <f t="shared" si="584"/>
        <v>0</v>
      </c>
      <c r="BB463" s="65">
        <f t="shared" si="585"/>
        <v>0</v>
      </c>
      <c r="BC463" s="65">
        <f t="shared" si="586"/>
        <v>0</v>
      </c>
      <c r="BD463" s="65">
        <f t="shared" si="587"/>
        <v>0</v>
      </c>
      <c r="BE463" s="65">
        <f t="shared" si="588"/>
        <v>0</v>
      </c>
      <c r="BF463" s="65">
        <f t="shared" si="589"/>
        <v>0</v>
      </c>
      <c r="BG463" s="65">
        <f t="shared" si="590"/>
        <v>0</v>
      </c>
      <c r="BI463" s="371">
        <v>2208</v>
      </c>
      <c r="BJ463" s="342">
        <v>33.506329243145025</v>
      </c>
      <c r="BK463" s="342">
        <v>38.504219495430014</v>
      </c>
      <c r="BL463" s="342">
        <v>41.003164621572516</v>
      </c>
      <c r="BM463" s="342">
        <v>43.502109747715011</v>
      </c>
      <c r="BN463" s="342">
        <v>48.5</v>
      </c>
      <c r="BO463" s="342">
        <v>54.614440202263552</v>
      </c>
      <c r="BP463" s="342">
        <v>57.671660303395328</v>
      </c>
      <c r="BQ463" s="342">
        <v>60.728880404527111</v>
      </c>
      <c r="BR463" s="342">
        <v>66.84332060679067</v>
      </c>
      <c r="BS463" s="65"/>
      <c r="BT463" s="371">
        <v>2208</v>
      </c>
      <c r="BU463" s="342">
        <v>142.38485065027871</v>
      </c>
      <c r="BV463" s="342">
        <v>147.22323376685247</v>
      </c>
      <c r="BW463" s="342">
        <v>149.64242532513936</v>
      </c>
      <c r="BX463" s="342">
        <v>152.06161688342624</v>
      </c>
      <c r="BY463" s="342">
        <v>156.9</v>
      </c>
      <c r="BZ463" s="342">
        <v>161.73838311657377</v>
      </c>
      <c r="CA463" s="342">
        <v>164.15757467486065</v>
      </c>
      <c r="CB463" s="342">
        <v>166.57676623314754</v>
      </c>
      <c r="CC463" s="342">
        <v>171.4151493497213</v>
      </c>
      <c r="CE463" s="385">
        <v>130.5</v>
      </c>
      <c r="CF463" s="342">
        <v>20.230453867984238</v>
      </c>
      <c r="CG463" s="342">
        <v>22.436969245322828</v>
      </c>
      <c r="CH463" s="342">
        <v>23.54022693399212</v>
      </c>
      <c r="CI463" s="342">
        <v>24.643484622661411</v>
      </c>
      <c r="CJ463" s="342">
        <v>26.85</v>
      </c>
      <c r="CK463" s="342">
        <v>31.156692664203028</v>
      </c>
      <c r="CL463" s="342">
        <v>33.310038996304542</v>
      </c>
      <c r="CM463" s="342">
        <v>35.463385328406048</v>
      </c>
      <c r="CN463" s="342">
        <v>39.770077992609075</v>
      </c>
      <c r="CO463" s="342">
        <v>19.013903918005674</v>
      </c>
      <c r="CP463" s="342">
        <v>21.592602612003784</v>
      </c>
      <c r="CQ463" s="342">
        <v>22.881951959002837</v>
      </c>
      <c r="CR463" s="342">
        <v>24.171301306001894</v>
      </c>
      <c r="CS463" s="342">
        <v>26.75</v>
      </c>
      <c r="CT463" s="342">
        <v>31.641552161810843</v>
      </c>
      <c r="CU463" s="342">
        <v>34.087328242716268</v>
      </c>
      <c r="CV463" s="342">
        <v>36.533104323621686</v>
      </c>
      <c r="CW463" s="342">
        <v>41.424656485432536</v>
      </c>
      <c r="CY463" s="101">
        <f t="shared" si="591"/>
        <v>0</v>
      </c>
      <c r="CZ463" s="101">
        <f t="shared" si="592"/>
        <v>0</v>
      </c>
      <c r="DB463" s="101">
        <f t="shared" si="593"/>
        <v>0</v>
      </c>
      <c r="DD463" s="311">
        <f t="shared" si="594"/>
        <v>0</v>
      </c>
      <c r="DE463" s="311"/>
      <c r="DF463" s="101">
        <f t="shared" ref="DF463:DF526" si="595">IF(AND(D463=1,CZ463=5),1,0)</f>
        <v>0</v>
      </c>
      <c r="DG463" s="101">
        <f t="shared" ref="DG463:DG526" si="596">IF(AND(D463=1,CZ463=4),1,0)</f>
        <v>0</v>
      </c>
      <c r="DH463" s="101">
        <f t="shared" ref="DH463:DH526" si="597">IF(AND(D463=1,CZ463=3),1,0)</f>
        <v>0</v>
      </c>
      <c r="DI463" s="101">
        <f t="shared" ref="DI463:DI526" si="598">IF(AND(D463=1,CZ463=2),1,0)</f>
        <v>0</v>
      </c>
      <c r="DJ463" s="311">
        <f t="shared" ref="DJ463:DJ526" si="599">IF(AND(D463=1,CZ463=1),1,0)</f>
        <v>0</v>
      </c>
      <c r="DK463" s="311">
        <f t="shared" ref="DK463:DK526" si="600">IF(AND(D463=1,CZ463=0),1,0)</f>
        <v>0</v>
      </c>
      <c r="DL463" s="101">
        <f t="shared" ref="DL463:DL526" si="601">IF(AND(D463=1,DB463=5),1,0)</f>
        <v>0</v>
      </c>
      <c r="DM463" s="101">
        <f t="shared" ref="DM463:DM526" si="602">IF(AND(D463=1,DB463=4),1,0)</f>
        <v>0</v>
      </c>
      <c r="DN463" s="101">
        <f t="shared" ref="DN463:DN526" si="603">IF(AND(D463=1,DB463=3),1,0)</f>
        <v>0</v>
      </c>
      <c r="DO463" s="101">
        <f t="shared" ref="DO463:DO526" si="604">IF(AND(D463=1,DB463=2),1,0)</f>
        <v>0</v>
      </c>
      <c r="DP463" s="101">
        <f t="shared" ref="DP463:DP526" si="605">IF(AND(D463=1,DB463=1),1,0)</f>
        <v>0</v>
      </c>
      <c r="DQ463" s="101">
        <f t="shared" ref="DQ463:DQ526" si="606">IF(AND(D463=1,DB463=0),1,0)</f>
        <v>0</v>
      </c>
      <c r="DR463" s="101">
        <f t="shared" ref="DR463:DR526" si="607">IF(AND(D463=1,DD463=6),1,0)</f>
        <v>0</v>
      </c>
      <c r="DS463" s="101">
        <f t="shared" ref="DS463:DS526" si="608">IF(AND(D463=1,DD463=5),1,0)</f>
        <v>0</v>
      </c>
      <c r="DT463" s="101">
        <f t="shared" ref="DT463:DT526" si="609">IF(AND(D463=1,DD463=4),1,0)</f>
        <v>0</v>
      </c>
      <c r="DU463" s="101">
        <f t="shared" ref="DU463:DU526" si="610">IF(AND(D463=1,DD463=3),1,0)</f>
        <v>0</v>
      </c>
      <c r="DV463" s="101">
        <f t="shared" ref="DV463:DV526" si="611">IF(AND(D463=1,DD463=2),1,0)</f>
        <v>0</v>
      </c>
      <c r="DW463" s="101">
        <f t="shared" ref="DW463:DW526" si="612">IF(AND(D463=1,DD463=1),1,0)</f>
        <v>0</v>
      </c>
      <c r="DX463" s="311">
        <f t="shared" ref="DX463:DX526" si="613">IF(AND(D463=1,DD463=0),1,0)</f>
        <v>0</v>
      </c>
      <c r="DY463" s="101">
        <f t="shared" ref="DY463:DY526" si="614">IF(AND(D463=2,CZ463=5),1,0)</f>
        <v>0</v>
      </c>
      <c r="DZ463" s="101">
        <f t="shared" ref="DZ463:DZ526" si="615">IF(AND(D463=2,CZ463=4),1,0)</f>
        <v>0</v>
      </c>
      <c r="EA463" s="101">
        <f t="shared" ref="EA463:EA526" si="616">IF(AND(D463=2,CZ463=3),1,0)</f>
        <v>0</v>
      </c>
      <c r="EB463" s="101">
        <f t="shared" ref="EB463:EB526" si="617">IF(AND(D463=2,CZ463=2),1,0)</f>
        <v>0</v>
      </c>
      <c r="EC463" s="101">
        <f t="shared" ref="EC463:EC526" si="618">IF(AND(D463=2,CZ463=1),1,0)</f>
        <v>0</v>
      </c>
      <c r="ED463" s="101">
        <f t="shared" ref="ED463:ED526" si="619">IF(AND(D463=2,CZ463=0),1,0)</f>
        <v>0</v>
      </c>
      <c r="EE463" s="101">
        <f t="shared" ref="EE463:EE526" si="620">IF(AND(D463=2,DB463=5),1,0)</f>
        <v>0</v>
      </c>
      <c r="EF463" s="101">
        <f t="shared" ref="EF463:EF526" si="621">IF(AND(D463=2,DB463=4),1,0)</f>
        <v>0</v>
      </c>
      <c r="EG463" s="101">
        <f t="shared" ref="EG463:EG526" si="622">IF(AND(D463=2,DB463=3),1,0)</f>
        <v>0</v>
      </c>
      <c r="EH463" s="101">
        <f t="shared" ref="EH463:EH526" si="623">IF(AND(D463=2,DB463=2),1,0)</f>
        <v>0</v>
      </c>
      <c r="EI463" s="101">
        <f t="shared" ref="EI463:EI526" si="624">IF(AND(D463=2,DB463=1),1,0)</f>
        <v>0</v>
      </c>
      <c r="EJ463" s="101">
        <f t="shared" ref="EJ463:EJ526" si="625">IF(AND(D463=2,DB463=0),1,0)</f>
        <v>0</v>
      </c>
      <c r="EK463" s="101">
        <f t="shared" ref="EK463:EK526" si="626">IF(AND(D463=2,DD463=6),1,0)</f>
        <v>0</v>
      </c>
      <c r="EL463" s="101">
        <f t="shared" ref="EL463:EL526" si="627">IF(AND(D463=2,DD463=5),1,0)</f>
        <v>0</v>
      </c>
      <c r="EM463" s="101">
        <f t="shared" ref="EM463:EM526" si="628">IF(AND(D463=2,DD463=4),1,0)</f>
        <v>0</v>
      </c>
      <c r="EN463" s="101">
        <f t="shared" ref="EN463:EN526" si="629">IF(AND(D463=2,DD463=3),1,0)</f>
        <v>0</v>
      </c>
      <c r="EO463" s="101">
        <f t="shared" ref="EO463:EO526" si="630">IF(AND(D463=2,DD463=2),1,0)</f>
        <v>0</v>
      </c>
      <c r="EP463" s="101">
        <f t="shared" ref="EP463:EP526" si="631">IF(AND(D463=2,DD463=1),1,0)</f>
        <v>0</v>
      </c>
      <c r="EQ463" s="101">
        <f t="shared" ref="EQ463:EQ526" si="632">IF(AND(D463=2,DD463=0),1,0)</f>
        <v>0</v>
      </c>
    </row>
    <row r="464" spans="2:147" ht="21.75" customHeight="1" x14ac:dyDescent="0.45">
      <c r="B464" s="133" t="str">
        <f>IF(Data!B463&lt;&gt;"",Data!B463,"")</f>
        <v/>
      </c>
      <c r="C464" s="158" t="str">
        <f>IF(Data!C463&lt;&gt;"",Data!C463,"")</f>
        <v/>
      </c>
      <c r="D464" s="106" t="str">
        <f>IF(Data!D463&lt;&gt;"",Data!D463,"")</f>
        <v/>
      </c>
      <c r="E464" s="140">
        <f>IF(AND(I464=1,Data!T463=0),0,IF(I464=999,999,Data!T463))</f>
        <v>999</v>
      </c>
      <c r="F464" s="140" t="str">
        <f t="shared" ref="F464:F527" si="633">IF(D464 = "","",IF(E464=999,999,E464/12))</f>
        <v/>
      </c>
      <c r="G464" s="140" t="str">
        <f>IF(Data!K463&lt;&gt;"",Data!K463,"")</f>
        <v/>
      </c>
      <c r="H464" s="141" t="str">
        <f>IF(Data!L463&lt;&gt;"",Data!L463,"")</f>
        <v/>
      </c>
      <c r="I464" s="63">
        <f>IF(Data!M463&lt;&gt;"",Data!M463,"")</f>
        <v>999</v>
      </c>
      <c r="J464" s="63">
        <f t="shared" ref="J464:J527" si="634">IF(OR(OR(OR(D464=0,I464=0),G464=0),Y464=0),0,ROUND(G464*100/Y464,0))</f>
        <v>0</v>
      </c>
      <c r="L464" s="64" t="str">
        <f t="shared" ref="L464:L527" si="635">IF(D464 = "","",IF(OR(OR(OR(OR(OR(D464=0),D464&gt;2),I464=999),G464=0),J464=0),"ไม่ทราบค่า",IF(G464&gt;AH464,"น้ำหนักมากกว่าเกณฑ์",IF(G464&gt;AG464,"น้ำหนักค่อนข้างมาก",IF(G464&gt;=AF464,"น้ำหนักตามเกณฑ์",IF(G464&gt;=AE464,"น้ำหนักค่อนข้างน้อย","น้ำหนักน้อยกว่าเกณฑ์"))))))</f>
        <v/>
      </c>
      <c r="N464" s="63">
        <f t="shared" ref="N464:N527" si="636">IF(OR(OR(OR(D464=0,I464=0),H464=0),Z464=0),0,ROUND(H464*100/Z464,0))</f>
        <v>0</v>
      </c>
      <c r="P464" s="64" t="str">
        <f t="shared" ref="P464:P527" si="637">IF(D464 = "","",IF(OR(OR(OR(OR(OR(D464=0),D464&gt;2),H464=0),I464=999),N464=0),"ไม่ทราบค่า",IF(H464&gt;AN464,"สูงกว่าเกณฑ์",IF(H464&gt;AM464,"ค่อนข้างสูง",IF(H464&gt;=AL464,"ส่วนสูงตามเกณฑ์",IF(H464&gt;=AK464,"ค่อนข้างเตี้ย","เตี้ย"))))))</f>
        <v/>
      </c>
      <c r="R464" s="63">
        <f t="shared" ref="R464:R527" si="638">IF(OR(OR(OR(OR(OR(D464=0,G464=0),H464=0),H464&lt;49),AA464=999),AA464=0),0,ROUND(G464*100/AA464,0))</f>
        <v>0</v>
      </c>
      <c r="S464" s="64" t="str">
        <f t="shared" ref="S464:S527" si="639">IF(D464 = "","",IF(OR(OR(OR(OR(OR(OR(D464=0,D464&gt;2),G464=0),H464=0),H464&lt;49),R464=0),AA464=0),"ไม่ทราบค่า",IF(G464&gt;AU464,"อ้วน",IF(G464&gt;AT464,"เริ่มอ้วน",IF(G464&gt;AS464,"ท้วม",IF(G464&gt;=AR464,"สมส่วน",IF(G464&gt;=AQ464,"ค่อนข้างผอม","ผอม")))))))</f>
        <v/>
      </c>
      <c r="W464" s="310">
        <f t="shared" ref="W464:W527" si="640">ROUND(E464+(D464*1000),0)</f>
        <v>999</v>
      </c>
      <c r="Y464" s="65">
        <f t="shared" ref="Y464:Y527" si="641">IF(OR(OR(OR(OR(D464=0,D464&gt;2),W464=0),AND(D464=1,W464&gt;1239),AND(D464=2,W464&gt;2239))),0,VLOOKUP($W464,$BI$15:$BR$494,6))</f>
        <v>0</v>
      </c>
      <c r="Z464" s="65">
        <f t="shared" ref="Z464:Z527" si="642">IF(OR(OR(OR(OR(D464=0,D464&gt;2),W464=0),AND(D464=1,W464&gt;1239),AND(D464=2,W464&gt;2239))),0,VLOOKUP($W464,$BT$15:$CC$494,6))</f>
        <v>0</v>
      </c>
      <c r="AA464" s="65">
        <f t="shared" ref="AA464:AA527" si="643">IF(AC464&gt;0,AC464,AB464)</f>
        <v>0</v>
      </c>
      <c r="AB464" s="65">
        <f t="shared" ref="AB464:AB527" si="644">IF(OR(OR(OR(D464=0,H464=0),G464=0),H464&lt;49),0,IF(AND(D464=1,E464=999,H464&lt;85),VLOOKUP($H464,$CE$15:$CN$219,6),IF(AND(D464=2,E464=999,H464&lt;85),VLOOKUP($H464,$CE$15:$CW$219,15),IF(AND(D464=1,E464=999,H464&gt;=85,H464&lt;=180),VLOOKUP($H464,$CE$221:$CN$661,6),IF(AND(D464=2,E464=999,H464&gt;=85,H464&lt;=170),VLOOKUP($H464,$CE$221:$CW$621,15),0)))))</f>
        <v>0</v>
      </c>
      <c r="AC464" s="341">
        <f t="shared" ref="AC464:AC527" si="645">IF(OR(OR(OR(OR(D464=0,H464=0),G464=0),H464&lt;49),E464=999),0,IF(AND(D464=1,E464&lt;24,H464&lt;=100),VLOOKUP($H464,$CE$15:$CN$219,6),IF(AND(D464=2,E464&lt;24,H464&lt;=100),VLOOKUP($H464,$CE$15:$CW$219,15),IF(AND(D464=1,E464&gt;=24,H464&gt;=70,H464&lt;=180),VLOOKUP($H464,$CE$221:$CN$661,6),IF(AND(D464=2,E464&gt;=24,H464&gt;=70,H464&lt;=170),VLOOKUP($H464,$CE$221:$CW$621,15),0)))))</f>
        <v>0</v>
      </c>
      <c r="AD464" s="65">
        <f t="shared" ref="AD464:AD527" si="646">IF(OR(OR(OR(OR(D464=0,D464&gt;2),W464=0),AND(D464=1,W464&gt;1239),AND(D464=2,W464&gt;2239))),0,VLOOKUP($W464,$BI$15:$BR$494,2))</f>
        <v>0</v>
      </c>
      <c r="AE464" s="65">
        <f t="shared" ref="AE464:AE527" si="647">IF(OR(OR(OR(OR(D464=0,D464&gt;2),W464=0),AND(D464=1,W464&gt;1239),AND(D464=2,W464&gt;2239))),0,VLOOKUP($W464,$BI$15:$BR$494,3))</f>
        <v>0</v>
      </c>
      <c r="AF464" s="65">
        <f t="shared" ref="AF464:AF527" si="648">IF(OR(OR(OR(OR(D464=0,D464&gt;2),W464=0),AND(D464=1,W464&gt;1239),AND(D464=2,W464&gt;2239))),0,VLOOKUP($W464,$BI$15:$BR$494,4))</f>
        <v>0</v>
      </c>
      <c r="AG464" s="65">
        <f t="shared" ref="AG464:AG527" si="649">IF(OR(OR(OR(OR(D464=0,D464&gt;2),W464=0),AND(D464=1,W464&gt;1239),AND(D464=2,W464&gt;2239))),0,VLOOKUP($W464,$BI$15:$BR$494,8))</f>
        <v>0</v>
      </c>
      <c r="AH464" s="65">
        <f t="shared" ref="AH464:AH527" si="650">IF(OR(OR(OR(OR(D464=0,D464&gt;2),W464=0),AND(D464=1,W464&gt;1239),AND(D464=2,W464&gt;2239))),0,VLOOKUP($W464,$BI$15:$BR$494,9))</f>
        <v>0</v>
      </c>
      <c r="AI464" s="65">
        <f t="shared" ref="AI464:AI527" si="651">IF(OR(OR(OR(OR(D464=0,D464&gt;2),W464=0),AND(D464=1,W464&gt;1239),AND(D464=2,W464&gt;2239))),0,VLOOKUP($W464,$BI$15:$BR$494,10))</f>
        <v>0</v>
      </c>
      <c r="AJ464" s="65">
        <f t="shared" ref="AJ464:AJ527" si="652">IF(OR(OR(OR(OR(D464=0,D464&gt;2),W464=0),AND(D464=1,W464&gt;1239),AND(D464=2,W464&gt;2239))),0,VLOOKUP($W464,$BT$15:$CC$494,2))</f>
        <v>0</v>
      </c>
      <c r="AK464" s="65">
        <f t="shared" ref="AK464:AK527" si="653">IF(OR(OR(OR(OR(D464=0,D464&gt;2),W464=0),AND(D464=1,W464&gt;1239),AND(D464=2,W464&gt;2239))),0,VLOOKUP($W464,$BT$15:$CC$494,3))</f>
        <v>0</v>
      </c>
      <c r="AL464" s="65">
        <f t="shared" ref="AL464:AL527" si="654">IF(OR(OR(OR(OR(D464=0,D464&gt;2),W464=0),AND(D464=1,W464&gt;1239),AND(D464=2,W464&gt;2239))),0,VLOOKUP($W464,$BT$15:$CC$494,4))</f>
        <v>0</v>
      </c>
      <c r="AM464" s="65">
        <f t="shared" ref="AM464:AM527" si="655">IF(OR(OR(OR(OR(D464=0,D464&gt;2),W464=0),AND(D464=1,W464&gt;1239),AND(D464=2,W464&gt;2239))),0,VLOOKUP($W464,$BT$15:$CC$494,8))</f>
        <v>0</v>
      </c>
      <c r="AN464" s="65">
        <f t="shared" ref="AN464:AN527" si="656">IF(OR(OR(OR(OR(D464=0,D464&gt;2),W464=0),AND(D464=1,W464&gt;1239),AND(D464=2,W464&gt;2239))),0,VLOOKUP($W464,$BT$15:$CC$494,9))</f>
        <v>0</v>
      </c>
      <c r="AO464" s="65">
        <f t="shared" ref="AO464:AO527" si="657">IF(OR(OR(OR(OR(D464=0,D464&gt;2),W464=0),AND(D464=1,W464&gt;1239),AND(D464=2,W464&gt;2239))),0,VLOOKUP($W464,$BT$15:$CC$494,10))</f>
        <v>0</v>
      </c>
      <c r="AP464" s="65">
        <f t="shared" ref="AP464:AP527" si="658">IF(AW464&gt;0,AW464,AV464)</f>
        <v>0</v>
      </c>
      <c r="AQ464" s="65">
        <f t="shared" ref="AQ464:AQ527" si="659">IF(AY464&gt;0,AY464,AX464)</f>
        <v>0</v>
      </c>
      <c r="AR464" s="65">
        <f t="shared" ref="AR464:AR527" si="660">IF(BA464&gt;0,BA464,AZ464)</f>
        <v>0</v>
      </c>
      <c r="AS464" s="65">
        <f t="shared" ref="AS464:AS527" si="661">IF(BC464&gt;0,BC464,BB464)</f>
        <v>0</v>
      </c>
      <c r="AT464" s="65">
        <f t="shared" ref="AT464:AT527" si="662">IF(BE464&gt;0,BE464,BD464)</f>
        <v>0</v>
      </c>
      <c r="AU464" s="65">
        <f t="shared" ref="AU464:AU527" si="663">IF(BG464&gt;0,BG464,BF464)</f>
        <v>0</v>
      </c>
      <c r="AV464" s="65">
        <f t="shared" ref="AV464:AV527" si="664">IF(OR(OR(OR(D464=0,H464=0),G464=0),H464&lt;49),0,IF(AND(D464=1,E464=999,H464&lt;85),VLOOKUP($H464,$CE$15:$CN$219,2),IF(AND(D464=2,E464=999,H464&lt;85),VLOOKUP($H464,$CE$15:$CW$219,11),IF(AND(D464=1,E464=999,H464&gt;=85,H464&lt;=180),VLOOKUP($H464,$CE$221:$CN$661,2),IF(AND(D464=2,E464=999,H464&gt;=85,H464&lt;=170),VLOOKUP($H464,$CE$221:$CW$621,11),0)))))</f>
        <v>0</v>
      </c>
      <c r="AW464" s="65">
        <f t="shared" ref="AW464:AW527" si="665">IF(OR(OR(OR(OR(D464=0,H464=0),G464=0),H464&lt;49),E464=999),0,IF(AND(D464=1,E464&lt;24,H464&lt;=100),VLOOKUP($H464,$CE$15:$CN$219,2),IF(AND(D464=2,E464&lt;24,H464&lt;=100),VLOOKUP($H464,$CE$15:$CW$219,11),IF(AND(D464=1,E464&gt;=24,H464&gt;=70,H464&lt;=180),VLOOKUP($H464,$CE$221:$CN$661,2),IF(AND(D464=2,E464&gt;=24,H464&gt;=70,H464&lt;=170),VLOOKUP($H464,$CE$221:$CW$621,11),0)))))</f>
        <v>0</v>
      </c>
      <c r="AX464" s="65">
        <f t="shared" ref="AX464:AX527" si="666">IF(OR(OR(OR(D464=0,H464=0),G464=0),H464&lt;49),0,IF(AND(D464=1,E464=999,H464&lt;85),VLOOKUP($H464,$CE$15:$CN$219,3),IF(AND(D464=2,E464=999,H464&lt;85),VLOOKUP($H464,$CE$15:$CW$219,12),IF(AND(D464=1,E464=999,H464&gt;=85,H464&lt;=180),VLOOKUP($H464,$CE$221:$CN$661,3),IF(AND(D464=2,E464=999,H464&gt;=85,H464&lt;=170),VLOOKUP($H464,$CE$221:$CW$621,12),0)))))</f>
        <v>0</v>
      </c>
      <c r="AY464" s="65">
        <f t="shared" ref="AY464:AY527" si="667">IF(OR(OR(OR(OR(D464=0,H464=0),G464=0),H464&lt;49),E464=999),0,IF(AND(D464=1,E464&lt;24,H464&lt;=100),VLOOKUP($H464,$CE$15:$CN$219,3),IF(AND(D464=2,E464&lt;24,H464&lt;=100),VLOOKUP($H464,$CE$15:$CW$219,12),IF(AND(D464=1,E464&gt;=24,H464&gt;=70,H464&lt;=180),VLOOKUP($H464,$CE$221:$CN$661,3),IF(AND(D464=2,E464&gt;=24,H464&gt;=70,H464&lt;=170),VLOOKUP($H464,$CE$221:$CW$621,12),0)))))</f>
        <v>0</v>
      </c>
      <c r="AZ464" s="65">
        <f t="shared" ref="AZ464:AZ527" si="668">IF(OR(OR(OR(D464=0,H464=0),G464=0),H464&lt;49),0,IF(AND(D464=1,E464=999,H464&lt;85),VLOOKUP($H464,$CE$15:$CN$219,4),IF(AND(D464=2,E464=999,H464&lt;85),VLOOKUP($H464,$CE$15:$CW$219,13),IF(AND(D464=1,E464=999,H464&gt;=85,H464&lt;=180),VLOOKUP($H464,$CE$221:$CN$661,4),IF(AND(D464=2,E464=999,H464&gt;=85,H464&lt;=170),VLOOKUP($H464,$CE$221:$CW$621,13 ),0)))))</f>
        <v>0</v>
      </c>
      <c r="BA464" s="65">
        <f t="shared" ref="BA464:BA527" si="669">IF(OR(OR(OR(OR(D464=0,H464=0),G464=0),H464&lt;49),E464=999),0,IF(AND(D464=1,E464&lt;24,H464&lt;=100),VLOOKUP($H464,$CE$15:$CN$219,4),IF(AND(D464=2,E464&lt;24,H464&lt;=100),VLOOKUP($H464,$CE$15:$CW$219,13),IF(AND(D464=1,E464&gt;=24,H464&gt;=70,H464&lt;=180),VLOOKUP($H464,$CE$221:$CN$661,4),IF(AND(D464=2,E464&gt;=24,H464&gt;=70,H464&lt;=170),VLOOKUP($H464,$CE$221:$CW$621,13 ),"0")))))</f>
        <v>0</v>
      </c>
      <c r="BB464" s="65">
        <f t="shared" ref="BB464:BB527" si="670">IF(OR(OR(OR(D464=0,H464=0),G464=0),H464&lt;49),0,IF(AND(D464=1,E464=999,H464&lt;85),VLOOKUP($H464,$CE$15:$CN$219,8),IF(AND(D464=2,E464=999,H464&lt;85),VLOOKUP($H464,$CE$15:$CW$219,17),IF(AND(D464=1,E464=999,H464&gt;=85,H464&lt;=180),VLOOKUP($H464,$CE$221:$CN$661,8),IF(AND(D464=2,E464=999,H464&gt;=85,H464&lt;=170),VLOOKUP($H464,$CE$221:$CW$621,17 ),0)))))</f>
        <v>0</v>
      </c>
      <c r="BC464" s="65">
        <f t="shared" ref="BC464:BC527" si="671">IF(OR(OR(OR(OR(D464=0,H464=0),G464=0),H464&lt;49),E464=999),0,IF(AND(D464=1,E464&lt;24,H464&lt;=100),VLOOKUP($H464,$CE$15:$CN$219,8),IF(AND(D464=2,E464&lt;24,H464&lt;=100),VLOOKUP($H464,$CE$15:$CW$219,17),IF(AND(D464=1,E464&gt;=24,H464&gt;=70,H464&lt;=180),VLOOKUP($H464,$CE$221:$CN$661,8),IF(AND(D464=2,E464&gt;=24,H464&gt;=70,H464&lt;=170),VLOOKUP($H464,$CE$221:$CW$621,17 ),0)))))</f>
        <v>0</v>
      </c>
      <c r="BD464" s="65">
        <f t="shared" ref="BD464:BD527" si="672">IF(OR(OR(OR(D464=0,H464=0),G464=0),H464&lt;49),0,IF(AND(D464=1,E464=999,H464&lt;85),VLOOKUP($H464,$CE$15:$CN$219,9),IF(AND(D464=2,E464=999,H464&lt;85),VLOOKUP($H464,$CE$15:$CW$219,18),IF(AND(D464=1,E464=999,H464&gt;=85,H464&lt;=180),VLOOKUP($H464,$CE$221:$CN$661,9),IF(AND(D464=2,E464=999,H464&gt;=85,H464&lt;=170),VLOOKUP($H464,$CE$221:$CW$621,18),0)))))</f>
        <v>0</v>
      </c>
      <c r="BE464" s="65">
        <f t="shared" ref="BE464:BE527" si="673">IF(OR(OR(OR(OR(D464=0,H464=0),H464&lt;49),G464=0),E464=999),0,IF(AND(D464=1,E464&lt;24,H464&lt;=100),VLOOKUP($H464,$CE$15:$CN$219,9),IF(AND(D464=2,E464&lt;24,H464&lt;=100),VLOOKUP($H464,$CE$15:$CW$219,18),IF(AND(D464=1,E464&gt;=24,H464&gt;=70,H464&lt;=180),VLOOKUP($H464,$CE$221:$CN$661,9),IF(AND(D464=2,E464&gt;=24,H464&gt;=70,H464&lt;=170),VLOOKUP($H464,$CE$221:$CW$621,18 ),0)))))</f>
        <v>0</v>
      </c>
      <c r="BF464" s="65">
        <f t="shared" ref="BF464:BF527" si="674">IF(OR(OR(OR(D464=0,H464=0),G464=0),H464&lt;49),0,IF(AND(D464=1,E464=999,H464&lt;85),VLOOKUP($H464,$CE$15:$CN$219,10),IF(AND(D464=2,E464=999,H464&lt;85),VLOOKUP($H464,$CE$15:$CW$219,19),IF(AND(D464=1,E464=999,H464&gt;=85,H464&lt;=180),VLOOKUP($H464,$CE$221:$CN$661,10),IF(AND(D464=2,E464=999,H464&gt;=85,H464&lt;=170),VLOOKUP($H464,$CE$221:$CW$621,19),0)))))</f>
        <v>0</v>
      </c>
      <c r="BG464" s="65">
        <f t="shared" ref="BG464:BG527" si="675">IF(OR(OR(OR(OR(D464=0,H464=0),G464=0),H464&lt;49),E464=999),0,IF(AND(D464=1,E464&lt;24,H464&lt;=100),VLOOKUP($H464,$CE$15:$CN$219,10),IF(AND(D464=2,E464&lt;24,H464&lt;=100),VLOOKUP($H464,$CE$15:$CW$219,19),IF(AND(D464=1,E464&gt;=24,H464&gt;=70,H464&lt;=180),VLOOKUP($H464,$CE$221:$CN$661,10),IF(AND(D464=2,E464&gt;=24,H464&gt;=70,H464&lt;=170),VLOOKUP($H464,$CE$221:$CW$621,19 ),0)))))</f>
        <v>0</v>
      </c>
      <c r="BI464" s="371">
        <v>2209</v>
      </c>
      <c r="BJ464" s="342">
        <v>33.506329243145025</v>
      </c>
      <c r="BK464" s="342">
        <v>38.504219495430014</v>
      </c>
      <c r="BL464" s="342">
        <v>41.003164621572516</v>
      </c>
      <c r="BM464" s="342">
        <v>43.502109747715011</v>
      </c>
      <c r="BN464" s="342">
        <v>48.5</v>
      </c>
      <c r="BO464" s="342">
        <v>54.614440202263552</v>
      </c>
      <c r="BP464" s="342">
        <v>57.671660303395328</v>
      </c>
      <c r="BQ464" s="342">
        <v>60.728880404527111</v>
      </c>
      <c r="BR464" s="342">
        <v>66.84332060679067</v>
      </c>
      <c r="BS464" s="65"/>
      <c r="BT464" s="371">
        <v>2209</v>
      </c>
      <c r="BU464" s="342">
        <v>142.54435778598992</v>
      </c>
      <c r="BV464" s="342">
        <v>147.32957185732661</v>
      </c>
      <c r="BW464" s="342">
        <v>149.72217889299498</v>
      </c>
      <c r="BX464" s="342">
        <v>152.11478592866331</v>
      </c>
      <c r="BY464" s="342">
        <v>156.9</v>
      </c>
      <c r="BZ464" s="342">
        <v>161.73838311657377</v>
      </c>
      <c r="CA464" s="342">
        <v>164.15757467486065</v>
      </c>
      <c r="CB464" s="342">
        <v>166.57676623314754</v>
      </c>
      <c r="CC464" s="342">
        <v>171.4151493497213</v>
      </c>
      <c r="CE464" s="385">
        <v>130.75</v>
      </c>
      <c r="CF464" s="342">
        <v>20.315577084056429</v>
      </c>
      <c r="CG464" s="342">
        <v>22.53538472270429</v>
      </c>
      <c r="CH464" s="342">
        <v>23.645288542028219</v>
      </c>
      <c r="CI464" s="342">
        <v>24.755192361352144</v>
      </c>
      <c r="CJ464" s="342">
        <v>26.975000000000001</v>
      </c>
      <c r="CK464" s="342">
        <v>31.334861709440101</v>
      </c>
      <c r="CL464" s="342">
        <v>33.514792564160153</v>
      </c>
      <c r="CM464" s="342">
        <v>35.694723418880201</v>
      </c>
      <c r="CN464" s="342">
        <v>40.054585128320298</v>
      </c>
      <c r="CO464" s="342">
        <v>19.099027134077872</v>
      </c>
      <c r="CP464" s="342">
        <v>21.691018089385246</v>
      </c>
      <c r="CQ464" s="342">
        <v>22.987013567038936</v>
      </c>
      <c r="CR464" s="342">
        <v>24.283009044692626</v>
      </c>
      <c r="CS464" s="342">
        <v>26.875</v>
      </c>
      <c r="CT464" s="342">
        <v>31.81972120704792</v>
      </c>
      <c r="CU464" s="342">
        <v>34.292081810571879</v>
      </c>
      <c r="CV464" s="342">
        <v>36.764442414095839</v>
      </c>
      <c r="CW464" s="342">
        <v>41.709163621143759</v>
      </c>
      <c r="CY464" s="101">
        <f t="shared" ref="CY464:CY527" si="676">IF(OR(D464=1,D464=2),1,0)</f>
        <v>0</v>
      </c>
      <c r="CZ464" s="101">
        <f t="shared" ref="CZ464:CZ527" si="677">IF(OR(OR(OR(OR(OR(D464=0),D464&gt;2),I464=999),G464=0),J464=0),0,IF(G464&gt;AH464,5,IF(G464&gt;AG464,4,IF(G464&gt;=AF464,3,IF(G464&gt;=AE464,2,1)))))</f>
        <v>0</v>
      </c>
      <c r="DB464" s="101">
        <f t="shared" ref="DB464:DB527" si="678">IF(OR(OR(OR(OR(OR(D464=0),D464&gt;2),H464=0),I464=999),N464=0),0,IF(H464&gt;AN464,5,IF(H464&gt;AM464,4,IF(H464&gt;=AL464,3,IF(H464&gt;=AK464,2,1)))))</f>
        <v>0</v>
      </c>
      <c r="DD464" s="311">
        <f t="shared" ref="DD464:DD527" si="679">IF(OR(OR(OR(OR(OR(OR(D464=0,D464&gt;2),G464=0),H464=0),H464&lt;49),R464=0),AA464=0),0,IF(G464&gt;AU464,6,IF(G464&gt;AT464,5,IF(G464&gt;AS464,4,IF(G464&gt;=AR464,3,IF(G464&gt;=AQ464,2,1))))))</f>
        <v>0</v>
      </c>
      <c r="DE464" s="311"/>
      <c r="DF464" s="101">
        <f t="shared" si="595"/>
        <v>0</v>
      </c>
      <c r="DG464" s="101">
        <f t="shared" si="596"/>
        <v>0</v>
      </c>
      <c r="DH464" s="101">
        <f t="shared" si="597"/>
        <v>0</v>
      </c>
      <c r="DI464" s="101">
        <f t="shared" si="598"/>
        <v>0</v>
      </c>
      <c r="DJ464" s="311">
        <f t="shared" si="599"/>
        <v>0</v>
      </c>
      <c r="DK464" s="311">
        <f t="shared" si="600"/>
        <v>0</v>
      </c>
      <c r="DL464" s="101">
        <f t="shared" si="601"/>
        <v>0</v>
      </c>
      <c r="DM464" s="101">
        <f t="shared" si="602"/>
        <v>0</v>
      </c>
      <c r="DN464" s="101">
        <f t="shared" si="603"/>
        <v>0</v>
      </c>
      <c r="DO464" s="101">
        <f t="shared" si="604"/>
        <v>0</v>
      </c>
      <c r="DP464" s="101">
        <f t="shared" si="605"/>
        <v>0</v>
      </c>
      <c r="DQ464" s="101">
        <f t="shared" si="606"/>
        <v>0</v>
      </c>
      <c r="DR464" s="101">
        <f t="shared" si="607"/>
        <v>0</v>
      </c>
      <c r="DS464" s="101">
        <f t="shared" si="608"/>
        <v>0</v>
      </c>
      <c r="DT464" s="101">
        <f t="shared" si="609"/>
        <v>0</v>
      </c>
      <c r="DU464" s="101">
        <f t="shared" si="610"/>
        <v>0</v>
      </c>
      <c r="DV464" s="101">
        <f t="shared" si="611"/>
        <v>0</v>
      </c>
      <c r="DW464" s="101">
        <f t="shared" si="612"/>
        <v>0</v>
      </c>
      <c r="DX464" s="311">
        <f t="shared" si="613"/>
        <v>0</v>
      </c>
      <c r="DY464" s="101">
        <f t="shared" si="614"/>
        <v>0</v>
      </c>
      <c r="DZ464" s="101">
        <f t="shared" si="615"/>
        <v>0</v>
      </c>
      <c r="EA464" s="101">
        <f t="shared" si="616"/>
        <v>0</v>
      </c>
      <c r="EB464" s="101">
        <f t="shared" si="617"/>
        <v>0</v>
      </c>
      <c r="EC464" s="101">
        <f t="shared" si="618"/>
        <v>0</v>
      </c>
      <c r="ED464" s="101">
        <f t="shared" si="619"/>
        <v>0</v>
      </c>
      <c r="EE464" s="101">
        <f t="shared" si="620"/>
        <v>0</v>
      </c>
      <c r="EF464" s="101">
        <f t="shared" si="621"/>
        <v>0</v>
      </c>
      <c r="EG464" s="101">
        <f t="shared" si="622"/>
        <v>0</v>
      </c>
      <c r="EH464" s="101">
        <f t="shared" si="623"/>
        <v>0</v>
      </c>
      <c r="EI464" s="101">
        <f t="shared" si="624"/>
        <v>0</v>
      </c>
      <c r="EJ464" s="101">
        <f t="shared" si="625"/>
        <v>0</v>
      </c>
      <c r="EK464" s="101">
        <f t="shared" si="626"/>
        <v>0</v>
      </c>
      <c r="EL464" s="101">
        <f t="shared" si="627"/>
        <v>0</v>
      </c>
      <c r="EM464" s="101">
        <f t="shared" si="628"/>
        <v>0</v>
      </c>
      <c r="EN464" s="101">
        <f t="shared" si="629"/>
        <v>0</v>
      </c>
      <c r="EO464" s="101">
        <f t="shared" si="630"/>
        <v>0</v>
      </c>
      <c r="EP464" s="101">
        <f t="shared" si="631"/>
        <v>0</v>
      </c>
      <c r="EQ464" s="101">
        <f t="shared" si="632"/>
        <v>0</v>
      </c>
    </row>
    <row r="465" spans="2:147" ht="21.75" customHeight="1" x14ac:dyDescent="0.45">
      <c r="B465" s="133" t="str">
        <f>IF(Data!B464&lt;&gt;"",Data!B464,"")</f>
        <v/>
      </c>
      <c r="C465" s="158" t="str">
        <f>IF(Data!C464&lt;&gt;"",Data!C464,"")</f>
        <v/>
      </c>
      <c r="D465" s="106" t="str">
        <f>IF(Data!D464&lt;&gt;"",Data!D464,"")</f>
        <v/>
      </c>
      <c r="E465" s="140">
        <f>IF(AND(I465=1,Data!T464=0),0,IF(I465=999,999,Data!T464))</f>
        <v>999</v>
      </c>
      <c r="F465" s="140" t="str">
        <f t="shared" si="633"/>
        <v/>
      </c>
      <c r="G465" s="140" t="str">
        <f>IF(Data!K464&lt;&gt;"",Data!K464,"")</f>
        <v/>
      </c>
      <c r="H465" s="141" t="str">
        <f>IF(Data!L464&lt;&gt;"",Data!L464,"")</f>
        <v/>
      </c>
      <c r="I465" s="63">
        <f>IF(Data!M464&lt;&gt;"",Data!M464,"")</f>
        <v>999</v>
      </c>
      <c r="J465" s="63">
        <f t="shared" si="634"/>
        <v>0</v>
      </c>
      <c r="L465" s="64" t="str">
        <f t="shared" si="635"/>
        <v/>
      </c>
      <c r="N465" s="63">
        <f t="shared" si="636"/>
        <v>0</v>
      </c>
      <c r="P465" s="64" t="str">
        <f t="shared" si="637"/>
        <v/>
      </c>
      <c r="R465" s="63">
        <f t="shared" si="638"/>
        <v>0</v>
      </c>
      <c r="S465" s="64" t="str">
        <f t="shared" si="639"/>
        <v/>
      </c>
      <c r="W465" s="310">
        <f t="shared" si="640"/>
        <v>999</v>
      </c>
      <c r="Y465" s="65">
        <f t="shared" si="641"/>
        <v>0</v>
      </c>
      <c r="Z465" s="65">
        <f t="shared" si="642"/>
        <v>0</v>
      </c>
      <c r="AA465" s="65">
        <f t="shared" si="643"/>
        <v>0</v>
      </c>
      <c r="AB465" s="65">
        <f t="shared" si="644"/>
        <v>0</v>
      </c>
      <c r="AC465" s="341">
        <f t="shared" si="645"/>
        <v>0</v>
      </c>
      <c r="AD465" s="65">
        <f t="shared" si="646"/>
        <v>0</v>
      </c>
      <c r="AE465" s="65">
        <f t="shared" si="647"/>
        <v>0</v>
      </c>
      <c r="AF465" s="65">
        <f t="shared" si="648"/>
        <v>0</v>
      </c>
      <c r="AG465" s="65">
        <f t="shared" si="649"/>
        <v>0</v>
      </c>
      <c r="AH465" s="65">
        <f t="shared" si="650"/>
        <v>0</v>
      </c>
      <c r="AI465" s="65">
        <f t="shared" si="651"/>
        <v>0</v>
      </c>
      <c r="AJ465" s="65">
        <f t="shared" si="652"/>
        <v>0</v>
      </c>
      <c r="AK465" s="65">
        <f t="shared" si="653"/>
        <v>0</v>
      </c>
      <c r="AL465" s="65">
        <f t="shared" si="654"/>
        <v>0</v>
      </c>
      <c r="AM465" s="65">
        <f t="shared" si="655"/>
        <v>0</v>
      </c>
      <c r="AN465" s="65">
        <f t="shared" si="656"/>
        <v>0</v>
      </c>
      <c r="AO465" s="65">
        <f t="shared" si="657"/>
        <v>0</v>
      </c>
      <c r="AP465" s="65">
        <f t="shared" si="658"/>
        <v>0</v>
      </c>
      <c r="AQ465" s="65">
        <f t="shared" si="659"/>
        <v>0</v>
      </c>
      <c r="AR465" s="65">
        <f t="shared" si="660"/>
        <v>0</v>
      </c>
      <c r="AS465" s="65">
        <f t="shared" si="661"/>
        <v>0</v>
      </c>
      <c r="AT465" s="65">
        <f t="shared" si="662"/>
        <v>0</v>
      </c>
      <c r="AU465" s="65">
        <f t="shared" si="663"/>
        <v>0</v>
      </c>
      <c r="AV465" s="65">
        <f t="shared" si="664"/>
        <v>0</v>
      </c>
      <c r="AW465" s="65">
        <f t="shared" si="665"/>
        <v>0</v>
      </c>
      <c r="AX465" s="65">
        <f t="shared" si="666"/>
        <v>0</v>
      </c>
      <c r="AY465" s="65">
        <f t="shared" si="667"/>
        <v>0</v>
      </c>
      <c r="AZ465" s="65">
        <f t="shared" si="668"/>
        <v>0</v>
      </c>
      <c r="BA465" s="65">
        <f t="shared" si="669"/>
        <v>0</v>
      </c>
      <c r="BB465" s="65">
        <f t="shared" si="670"/>
        <v>0</v>
      </c>
      <c r="BC465" s="65">
        <f t="shared" si="671"/>
        <v>0</v>
      </c>
      <c r="BD465" s="65">
        <f t="shared" si="672"/>
        <v>0</v>
      </c>
      <c r="BE465" s="65">
        <f t="shared" si="673"/>
        <v>0</v>
      </c>
      <c r="BF465" s="65">
        <f t="shared" si="674"/>
        <v>0</v>
      </c>
      <c r="BG465" s="65">
        <f t="shared" si="675"/>
        <v>0</v>
      </c>
      <c r="BI465" s="371">
        <v>2210</v>
      </c>
      <c r="BJ465" s="342">
        <v>33.665836378856248</v>
      </c>
      <c r="BK465" s="342">
        <v>38.610557585904168</v>
      </c>
      <c r="BL465" s="342">
        <v>41.082918189428121</v>
      </c>
      <c r="BM465" s="342">
        <v>43.55527879295208</v>
      </c>
      <c r="BN465" s="342">
        <v>48.5</v>
      </c>
      <c r="BO465" s="342">
        <v>54.614440202263552</v>
      </c>
      <c r="BP465" s="342">
        <v>57.671660303395328</v>
      </c>
      <c r="BQ465" s="342">
        <v>60.728880404527111</v>
      </c>
      <c r="BR465" s="342">
        <v>66.84332060679067</v>
      </c>
      <c r="BS465" s="65"/>
      <c r="BT465" s="371">
        <v>2210</v>
      </c>
      <c r="BU465" s="342">
        <v>142.54435778598992</v>
      </c>
      <c r="BV465" s="342">
        <v>147.32957185732661</v>
      </c>
      <c r="BW465" s="342">
        <v>149.72217889299498</v>
      </c>
      <c r="BX465" s="342">
        <v>152.11478592866331</v>
      </c>
      <c r="BY465" s="342">
        <v>156.9</v>
      </c>
      <c r="BZ465" s="342">
        <v>161.73838311657377</v>
      </c>
      <c r="CA465" s="342">
        <v>164.15757467486065</v>
      </c>
      <c r="CB465" s="342">
        <v>166.57676623314754</v>
      </c>
      <c r="CC465" s="342">
        <v>171.4151493497213</v>
      </c>
      <c r="CE465" s="385">
        <v>131</v>
      </c>
      <c r="CF465" s="342">
        <v>20.400700300128623</v>
      </c>
      <c r="CG465" s="342">
        <v>22.633800200085751</v>
      </c>
      <c r="CH465" s="342">
        <v>23.750350150064314</v>
      </c>
      <c r="CI465" s="342">
        <v>24.866900100042876</v>
      </c>
      <c r="CJ465" s="342">
        <v>27.1</v>
      </c>
      <c r="CK465" s="342">
        <v>31.513030754677175</v>
      </c>
      <c r="CL465" s="342">
        <v>33.719546132015765</v>
      </c>
      <c r="CM465" s="342">
        <v>35.926061509354348</v>
      </c>
      <c r="CN465" s="342">
        <v>40.339092264031521</v>
      </c>
      <c r="CO465" s="342">
        <v>19.184150350150066</v>
      </c>
      <c r="CP465" s="342">
        <v>21.789433566766711</v>
      </c>
      <c r="CQ465" s="342">
        <v>23.092075175075031</v>
      </c>
      <c r="CR465" s="342">
        <v>24.394716783383355</v>
      </c>
      <c r="CS465" s="342">
        <v>27</v>
      </c>
      <c r="CT465" s="342">
        <v>31.997890252284993</v>
      </c>
      <c r="CU465" s="342">
        <v>34.496835378427491</v>
      </c>
      <c r="CV465" s="342">
        <v>36.995780504569986</v>
      </c>
      <c r="CW465" s="342">
        <v>41.993670756854975</v>
      </c>
      <c r="CY465" s="101">
        <f t="shared" si="676"/>
        <v>0</v>
      </c>
      <c r="CZ465" s="101">
        <f t="shared" si="677"/>
        <v>0</v>
      </c>
      <c r="DB465" s="101">
        <f t="shared" si="678"/>
        <v>0</v>
      </c>
      <c r="DD465" s="311">
        <f t="shared" si="679"/>
        <v>0</v>
      </c>
      <c r="DE465" s="311"/>
      <c r="DF465" s="101">
        <f t="shared" si="595"/>
        <v>0</v>
      </c>
      <c r="DG465" s="101">
        <f t="shared" si="596"/>
        <v>0</v>
      </c>
      <c r="DH465" s="101">
        <f t="shared" si="597"/>
        <v>0</v>
      </c>
      <c r="DI465" s="101">
        <f t="shared" si="598"/>
        <v>0</v>
      </c>
      <c r="DJ465" s="311">
        <f t="shared" si="599"/>
        <v>0</v>
      </c>
      <c r="DK465" s="311">
        <f t="shared" si="600"/>
        <v>0</v>
      </c>
      <c r="DL465" s="101">
        <f t="shared" si="601"/>
        <v>0</v>
      </c>
      <c r="DM465" s="101">
        <f t="shared" si="602"/>
        <v>0</v>
      </c>
      <c r="DN465" s="101">
        <f t="shared" si="603"/>
        <v>0</v>
      </c>
      <c r="DO465" s="101">
        <f t="shared" si="604"/>
        <v>0</v>
      </c>
      <c r="DP465" s="101">
        <f t="shared" si="605"/>
        <v>0</v>
      </c>
      <c r="DQ465" s="101">
        <f t="shared" si="606"/>
        <v>0</v>
      </c>
      <c r="DR465" s="101">
        <f t="shared" si="607"/>
        <v>0</v>
      </c>
      <c r="DS465" s="101">
        <f t="shared" si="608"/>
        <v>0</v>
      </c>
      <c r="DT465" s="101">
        <f t="shared" si="609"/>
        <v>0</v>
      </c>
      <c r="DU465" s="101">
        <f t="shared" si="610"/>
        <v>0</v>
      </c>
      <c r="DV465" s="101">
        <f t="shared" si="611"/>
        <v>0</v>
      </c>
      <c r="DW465" s="101">
        <f t="shared" si="612"/>
        <v>0</v>
      </c>
      <c r="DX465" s="311">
        <f t="shared" si="613"/>
        <v>0</v>
      </c>
      <c r="DY465" s="101">
        <f t="shared" si="614"/>
        <v>0</v>
      </c>
      <c r="DZ465" s="101">
        <f t="shared" si="615"/>
        <v>0</v>
      </c>
      <c r="EA465" s="101">
        <f t="shared" si="616"/>
        <v>0</v>
      </c>
      <c r="EB465" s="101">
        <f t="shared" si="617"/>
        <v>0</v>
      </c>
      <c r="EC465" s="101">
        <f t="shared" si="618"/>
        <v>0</v>
      </c>
      <c r="ED465" s="101">
        <f t="shared" si="619"/>
        <v>0</v>
      </c>
      <c r="EE465" s="101">
        <f t="shared" si="620"/>
        <v>0</v>
      </c>
      <c r="EF465" s="101">
        <f t="shared" si="621"/>
        <v>0</v>
      </c>
      <c r="EG465" s="101">
        <f t="shared" si="622"/>
        <v>0</v>
      </c>
      <c r="EH465" s="101">
        <f t="shared" si="623"/>
        <v>0</v>
      </c>
      <c r="EI465" s="101">
        <f t="shared" si="624"/>
        <v>0</v>
      </c>
      <c r="EJ465" s="101">
        <f t="shared" si="625"/>
        <v>0</v>
      </c>
      <c r="EK465" s="101">
        <f t="shared" si="626"/>
        <v>0</v>
      </c>
      <c r="EL465" s="101">
        <f t="shared" si="627"/>
        <v>0</v>
      </c>
      <c r="EM465" s="101">
        <f t="shared" si="628"/>
        <v>0</v>
      </c>
      <c r="EN465" s="101">
        <f t="shared" si="629"/>
        <v>0</v>
      </c>
      <c r="EO465" s="101">
        <f t="shared" si="630"/>
        <v>0</v>
      </c>
      <c r="EP465" s="101">
        <f t="shared" si="631"/>
        <v>0</v>
      </c>
      <c r="EQ465" s="101">
        <f t="shared" si="632"/>
        <v>0</v>
      </c>
    </row>
    <row r="466" spans="2:147" ht="21.75" customHeight="1" x14ac:dyDescent="0.45">
      <c r="B466" s="133" t="str">
        <f>IF(Data!B465&lt;&gt;"",Data!B465,"")</f>
        <v/>
      </c>
      <c r="C466" s="158" t="str">
        <f>IF(Data!C465&lt;&gt;"",Data!C465,"")</f>
        <v/>
      </c>
      <c r="D466" s="106" t="str">
        <f>IF(Data!D465&lt;&gt;"",Data!D465,"")</f>
        <v/>
      </c>
      <c r="E466" s="140">
        <f>IF(AND(I466=1,Data!T465=0),0,IF(I466=999,999,Data!T465))</f>
        <v>999</v>
      </c>
      <c r="F466" s="140" t="str">
        <f t="shared" si="633"/>
        <v/>
      </c>
      <c r="G466" s="140" t="str">
        <f>IF(Data!K465&lt;&gt;"",Data!K465,"")</f>
        <v/>
      </c>
      <c r="H466" s="141" t="str">
        <f>IF(Data!L465&lt;&gt;"",Data!L465,"")</f>
        <v/>
      </c>
      <c r="I466" s="63">
        <f>IF(Data!M465&lt;&gt;"",Data!M465,"")</f>
        <v>999</v>
      </c>
      <c r="J466" s="63">
        <f t="shared" si="634"/>
        <v>0</v>
      </c>
      <c r="L466" s="64" t="str">
        <f t="shared" si="635"/>
        <v/>
      </c>
      <c r="N466" s="63">
        <f t="shared" si="636"/>
        <v>0</v>
      </c>
      <c r="P466" s="64" t="str">
        <f t="shared" si="637"/>
        <v/>
      </c>
      <c r="R466" s="63">
        <f t="shared" si="638"/>
        <v>0</v>
      </c>
      <c r="S466" s="64" t="str">
        <f t="shared" si="639"/>
        <v/>
      </c>
      <c r="W466" s="310">
        <f t="shared" si="640"/>
        <v>999</v>
      </c>
      <c r="Y466" s="65">
        <f t="shared" si="641"/>
        <v>0</v>
      </c>
      <c r="Z466" s="65">
        <f t="shared" si="642"/>
        <v>0</v>
      </c>
      <c r="AA466" s="65">
        <f t="shared" si="643"/>
        <v>0</v>
      </c>
      <c r="AB466" s="65">
        <f t="shared" si="644"/>
        <v>0</v>
      </c>
      <c r="AC466" s="341">
        <f t="shared" si="645"/>
        <v>0</v>
      </c>
      <c r="AD466" s="65">
        <f t="shared" si="646"/>
        <v>0</v>
      </c>
      <c r="AE466" s="65">
        <f t="shared" si="647"/>
        <v>0</v>
      </c>
      <c r="AF466" s="65">
        <f t="shared" si="648"/>
        <v>0</v>
      </c>
      <c r="AG466" s="65">
        <f t="shared" si="649"/>
        <v>0</v>
      </c>
      <c r="AH466" s="65">
        <f t="shared" si="650"/>
        <v>0</v>
      </c>
      <c r="AI466" s="65">
        <f t="shared" si="651"/>
        <v>0</v>
      </c>
      <c r="AJ466" s="65">
        <f t="shared" si="652"/>
        <v>0</v>
      </c>
      <c r="AK466" s="65">
        <f t="shared" si="653"/>
        <v>0</v>
      </c>
      <c r="AL466" s="65">
        <f t="shared" si="654"/>
        <v>0</v>
      </c>
      <c r="AM466" s="65">
        <f t="shared" si="655"/>
        <v>0</v>
      </c>
      <c r="AN466" s="65">
        <f t="shared" si="656"/>
        <v>0</v>
      </c>
      <c r="AO466" s="65">
        <f t="shared" si="657"/>
        <v>0</v>
      </c>
      <c r="AP466" s="65">
        <f t="shared" si="658"/>
        <v>0</v>
      </c>
      <c r="AQ466" s="65">
        <f t="shared" si="659"/>
        <v>0</v>
      </c>
      <c r="AR466" s="65">
        <f t="shared" si="660"/>
        <v>0</v>
      </c>
      <c r="AS466" s="65">
        <f t="shared" si="661"/>
        <v>0</v>
      </c>
      <c r="AT466" s="65">
        <f t="shared" si="662"/>
        <v>0</v>
      </c>
      <c r="AU466" s="65">
        <f t="shared" si="663"/>
        <v>0</v>
      </c>
      <c r="AV466" s="65">
        <f t="shared" si="664"/>
        <v>0</v>
      </c>
      <c r="AW466" s="65">
        <f t="shared" si="665"/>
        <v>0</v>
      </c>
      <c r="AX466" s="65">
        <f t="shared" si="666"/>
        <v>0</v>
      </c>
      <c r="AY466" s="65">
        <f t="shared" si="667"/>
        <v>0</v>
      </c>
      <c r="AZ466" s="65">
        <f t="shared" si="668"/>
        <v>0</v>
      </c>
      <c r="BA466" s="65">
        <f t="shared" si="669"/>
        <v>0</v>
      </c>
      <c r="BB466" s="65">
        <f t="shared" si="670"/>
        <v>0</v>
      </c>
      <c r="BC466" s="65">
        <f t="shared" si="671"/>
        <v>0</v>
      </c>
      <c r="BD466" s="65">
        <f t="shared" si="672"/>
        <v>0</v>
      </c>
      <c r="BE466" s="65">
        <f t="shared" si="673"/>
        <v>0</v>
      </c>
      <c r="BF466" s="65">
        <f t="shared" si="674"/>
        <v>0</v>
      </c>
      <c r="BG466" s="65">
        <f t="shared" si="675"/>
        <v>0</v>
      </c>
      <c r="BI466" s="371">
        <v>2211</v>
      </c>
      <c r="BJ466" s="342">
        <v>33.606329243145026</v>
      </c>
      <c r="BK466" s="342">
        <v>38.604219495430016</v>
      </c>
      <c r="BL466" s="342">
        <v>41.103164621572517</v>
      </c>
      <c r="BM466" s="342">
        <v>43.602109747715012</v>
      </c>
      <c r="BN466" s="342">
        <v>48.6</v>
      </c>
      <c r="BO466" s="342">
        <v>54.661271157026484</v>
      </c>
      <c r="BP466" s="342">
        <v>57.691906735539725</v>
      </c>
      <c r="BQ466" s="342">
        <v>60.722542314052959</v>
      </c>
      <c r="BR466" s="342">
        <v>66.783813471079441</v>
      </c>
      <c r="BS466" s="65"/>
      <c r="BT466" s="371">
        <v>2211</v>
      </c>
      <c r="BU466" s="342">
        <v>142.54435778598992</v>
      </c>
      <c r="BV466" s="342">
        <v>147.32957185732661</v>
      </c>
      <c r="BW466" s="342">
        <v>149.72217889299498</v>
      </c>
      <c r="BX466" s="342">
        <v>152.11478592866331</v>
      </c>
      <c r="BY466" s="342">
        <v>156.9</v>
      </c>
      <c r="BZ466" s="342">
        <v>161.73838311657377</v>
      </c>
      <c r="CA466" s="342">
        <v>164.15757467486065</v>
      </c>
      <c r="CB466" s="342">
        <v>166.57676623314754</v>
      </c>
      <c r="CC466" s="342">
        <v>171.4151493497213</v>
      </c>
      <c r="CE466" s="385">
        <v>131.25</v>
      </c>
      <c r="CF466" s="342">
        <v>20.510823516200816</v>
      </c>
      <c r="CG466" s="342">
        <v>22.757215677467215</v>
      </c>
      <c r="CH466" s="342">
        <v>23.880411758100411</v>
      </c>
      <c r="CI466" s="342">
        <v>25.003607838733608</v>
      </c>
      <c r="CJ466" s="342">
        <v>27.25</v>
      </c>
      <c r="CK466" s="342">
        <v>31.702907538604979</v>
      </c>
      <c r="CL466" s="342">
        <v>33.92936130790747</v>
      </c>
      <c r="CM466" s="342">
        <v>36.155815077209965</v>
      </c>
      <c r="CN466" s="342">
        <v>40.608722615814941</v>
      </c>
      <c r="CO466" s="342">
        <v>19.254396782294457</v>
      </c>
      <c r="CP466" s="342">
        <v>21.886264521529636</v>
      </c>
      <c r="CQ466" s="342">
        <v>23.202198391147228</v>
      </c>
      <c r="CR466" s="342">
        <v>24.518132260764816</v>
      </c>
      <c r="CS466" s="342">
        <v>27.15</v>
      </c>
      <c r="CT466" s="342">
        <v>32.187767036212797</v>
      </c>
      <c r="CU466" s="342">
        <v>34.706650554319197</v>
      </c>
      <c r="CV466" s="342">
        <v>37.225534072425596</v>
      </c>
      <c r="CW466" s="342">
        <v>42.263301108638387</v>
      </c>
      <c r="CY466" s="101">
        <f t="shared" si="676"/>
        <v>0</v>
      </c>
      <c r="CZ466" s="101">
        <f t="shared" si="677"/>
        <v>0</v>
      </c>
      <c r="DB466" s="101">
        <f t="shared" si="678"/>
        <v>0</v>
      </c>
      <c r="DD466" s="311">
        <f t="shared" si="679"/>
        <v>0</v>
      </c>
      <c r="DE466" s="311"/>
      <c r="DF466" s="101">
        <f t="shared" si="595"/>
        <v>0</v>
      </c>
      <c r="DG466" s="101">
        <f t="shared" si="596"/>
        <v>0</v>
      </c>
      <c r="DH466" s="101">
        <f t="shared" si="597"/>
        <v>0</v>
      </c>
      <c r="DI466" s="101">
        <f t="shared" si="598"/>
        <v>0</v>
      </c>
      <c r="DJ466" s="311">
        <f t="shared" si="599"/>
        <v>0</v>
      </c>
      <c r="DK466" s="311">
        <f t="shared" si="600"/>
        <v>0</v>
      </c>
      <c r="DL466" s="101">
        <f t="shared" si="601"/>
        <v>0</v>
      </c>
      <c r="DM466" s="101">
        <f t="shared" si="602"/>
        <v>0</v>
      </c>
      <c r="DN466" s="101">
        <f t="shared" si="603"/>
        <v>0</v>
      </c>
      <c r="DO466" s="101">
        <f t="shared" si="604"/>
        <v>0</v>
      </c>
      <c r="DP466" s="101">
        <f t="shared" si="605"/>
        <v>0</v>
      </c>
      <c r="DQ466" s="101">
        <f t="shared" si="606"/>
        <v>0</v>
      </c>
      <c r="DR466" s="101">
        <f t="shared" si="607"/>
        <v>0</v>
      </c>
      <c r="DS466" s="101">
        <f t="shared" si="608"/>
        <v>0</v>
      </c>
      <c r="DT466" s="101">
        <f t="shared" si="609"/>
        <v>0</v>
      </c>
      <c r="DU466" s="101">
        <f t="shared" si="610"/>
        <v>0</v>
      </c>
      <c r="DV466" s="101">
        <f t="shared" si="611"/>
        <v>0</v>
      </c>
      <c r="DW466" s="101">
        <f t="shared" si="612"/>
        <v>0</v>
      </c>
      <c r="DX466" s="311">
        <f t="shared" si="613"/>
        <v>0</v>
      </c>
      <c r="DY466" s="101">
        <f t="shared" si="614"/>
        <v>0</v>
      </c>
      <c r="DZ466" s="101">
        <f t="shared" si="615"/>
        <v>0</v>
      </c>
      <c r="EA466" s="101">
        <f t="shared" si="616"/>
        <v>0</v>
      </c>
      <c r="EB466" s="101">
        <f t="shared" si="617"/>
        <v>0</v>
      </c>
      <c r="EC466" s="101">
        <f t="shared" si="618"/>
        <v>0</v>
      </c>
      <c r="ED466" s="101">
        <f t="shared" si="619"/>
        <v>0</v>
      </c>
      <c r="EE466" s="101">
        <f t="shared" si="620"/>
        <v>0</v>
      </c>
      <c r="EF466" s="101">
        <f t="shared" si="621"/>
        <v>0</v>
      </c>
      <c r="EG466" s="101">
        <f t="shared" si="622"/>
        <v>0</v>
      </c>
      <c r="EH466" s="101">
        <f t="shared" si="623"/>
        <v>0</v>
      </c>
      <c r="EI466" s="101">
        <f t="shared" si="624"/>
        <v>0</v>
      </c>
      <c r="EJ466" s="101">
        <f t="shared" si="625"/>
        <v>0</v>
      </c>
      <c r="EK466" s="101">
        <f t="shared" si="626"/>
        <v>0</v>
      </c>
      <c r="EL466" s="101">
        <f t="shared" si="627"/>
        <v>0</v>
      </c>
      <c r="EM466" s="101">
        <f t="shared" si="628"/>
        <v>0</v>
      </c>
      <c r="EN466" s="101">
        <f t="shared" si="629"/>
        <v>0</v>
      </c>
      <c r="EO466" s="101">
        <f t="shared" si="630"/>
        <v>0</v>
      </c>
      <c r="EP466" s="101">
        <f t="shared" si="631"/>
        <v>0</v>
      </c>
      <c r="EQ466" s="101">
        <f t="shared" si="632"/>
        <v>0</v>
      </c>
    </row>
    <row r="467" spans="2:147" ht="21.75" customHeight="1" x14ac:dyDescent="0.45">
      <c r="B467" s="133" t="str">
        <f>IF(Data!B466&lt;&gt;"",Data!B466,"")</f>
        <v/>
      </c>
      <c r="C467" s="158" t="str">
        <f>IF(Data!C466&lt;&gt;"",Data!C466,"")</f>
        <v/>
      </c>
      <c r="D467" s="106" t="str">
        <f>IF(Data!D466&lt;&gt;"",Data!D466,"")</f>
        <v/>
      </c>
      <c r="E467" s="140">
        <f>IF(AND(I467=1,Data!T466=0),0,IF(I467=999,999,Data!T466))</f>
        <v>999</v>
      </c>
      <c r="F467" s="140" t="str">
        <f t="shared" si="633"/>
        <v/>
      </c>
      <c r="G467" s="140" t="str">
        <f>IF(Data!K466&lt;&gt;"",Data!K466,"")</f>
        <v/>
      </c>
      <c r="H467" s="141" t="str">
        <f>IF(Data!L466&lt;&gt;"",Data!L466,"")</f>
        <v/>
      </c>
      <c r="I467" s="63">
        <f>IF(Data!M466&lt;&gt;"",Data!M466,"")</f>
        <v>999</v>
      </c>
      <c r="J467" s="63">
        <f t="shared" si="634"/>
        <v>0</v>
      </c>
      <c r="L467" s="64" t="str">
        <f t="shared" si="635"/>
        <v/>
      </c>
      <c r="N467" s="63">
        <f t="shared" si="636"/>
        <v>0</v>
      </c>
      <c r="P467" s="64" t="str">
        <f t="shared" si="637"/>
        <v/>
      </c>
      <c r="R467" s="63">
        <f t="shared" si="638"/>
        <v>0</v>
      </c>
      <c r="S467" s="64" t="str">
        <f t="shared" si="639"/>
        <v/>
      </c>
      <c r="W467" s="310">
        <f t="shared" si="640"/>
        <v>999</v>
      </c>
      <c r="Y467" s="65">
        <f t="shared" si="641"/>
        <v>0</v>
      </c>
      <c r="Z467" s="65">
        <f t="shared" si="642"/>
        <v>0</v>
      </c>
      <c r="AA467" s="65">
        <f t="shared" si="643"/>
        <v>0</v>
      </c>
      <c r="AB467" s="65">
        <f t="shared" si="644"/>
        <v>0</v>
      </c>
      <c r="AC467" s="341">
        <f t="shared" si="645"/>
        <v>0</v>
      </c>
      <c r="AD467" s="65">
        <f t="shared" si="646"/>
        <v>0</v>
      </c>
      <c r="AE467" s="65">
        <f t="shared" si="647"/>
        <v>0</v>
      </c>
      <c r="AF467" s="65">
        <f t="shared" si="648"/>
        <v>0</v>
      </c>
      <c r="AG467" s="65">
        <f t="shared" si="649"/>
        <v>0</v>
      </c>
      <c r="AH467" s="65">
        <f t="shared" si="650"/>
        <v>0</v>
      </c>
      <c r="AI467" s="65">
        <f t="shared" si="651"/>
        <v>0</v>
      </c>
      <c r="AJ467" s="65">
        <f t="shared" si="652"/>
        <v>0</v>
      </c>
      <c r="AK467" s="65">
        <f t="shared" si="653"/>
        <v>0</v>
      </c>
      <c r="AL467" s="65">
        <f t="shared" si="654"/>
        <v>0</v>
      </c>
      <c r="AM467" s="65">
        <f t="shared" si="655"/>
        <v>0</v>
      </c>
      <c r="AN467" s="65">
        <f t="shared" si="656"/>
        <v>0</v>
      </c>
      <c r="AO467" s="65">
        <f t="shared" si="657"/>
        <v>0</v>
      </c>
      <c r="AP467" s="65">
        <f t="shared" si="658"/>
        <v>0</v>
      </c>
      <c r="AQ467" s="65">
        <f t="shared" si="659"/>
        <v>0</v>
      </c>
      <c r="AR467" s="65">
        <f t="shared" si="660"/>
        <v>0</v>
      </c>
      <c r="AS467" s="65">
        <f t="shared" si="661"/>
        <v>0</v>
      </c>
      <c r="AT467" s="65">
        <f t="shared" si="662"/>
        <v>0</v>
      </c>
      <c r="AU467" s="65">
        <f t="shared" si="663"/>
        <v>0</v>
      </c>
      <c r="AV467" s="65">
        <f t="shared" si="664"/>
        <v>0</v>
      </c>
      <c r="AW467" s="65">
        <f t="shared" si="665"/>
        <v>0</v>
      </c>
      <c r="AX467" s="65">
        <f t="shared" si="666"/>
        <v>0</v>
      </c>
      <c r="AY467" s="65">
        <f t="shared" si="667"/>
        <v>0</v>
      </c>
      <c r="AZ467" s="65">
        <f t="shared" si="668"/>
        <v>0</v>
      </c>
      <c r="BA467" s="65">
        <f t="shared" si="669"/>
        <v>0</v>
      </c>
      <c r="BB467" s="65">
        <f t="shared" si="670"/>
        <v>0</v>
      </c>
      <c r="BC467" s="65">
        <f t="shared" si="671"/>
        <v>0</v>
      </c>
      <c r="BD467" s="65">
        <f t="shared" si="672"/>
        <v>0</v>
      </c>
      <c r="BE467" s="65">
        <f t="shared" si="673"/>
        <v>0</v>
      </c>
      <c r="BF467" s="65">
        <f t="shared" si="674"/>
        <v>0</v>
      </c>
      <c r="BG467" s="65">
        <f t="shared" si="675"/>
        <v>0</v>
      </c>
      <c r="BI467" s="371">
        <v>2212</v>
      </c>
      <c r="BJ467" s="342">
        <v>33.765836378856235</v>
      </c>
      <c r="BK467" s="342">
        <v>38.710557585904162</v>
      </c>
      <c r="BL467" s="342">
        <v>41.182918189428122</v>
      </c>
      <c r="BM467" s="342">
        <v>43.655278792952082</v>
      </c>
      <c r="BN467" s="342">
        <v>48.6</v>
      </c>
      <c r="BO467" s="342">
        <v>54.661271157026484</v>
      </c>
      <c r="BP467" s="342">
        <v>57.691906735539725</v>
      </c>
      <c r="BQ467" s="342">
        <v>60.722542314052959</v>
      </c>
      <c r="BR467" s="342">
        <v>66.783813471079441</v>
      </c>
      <c r="BS467" s="65"/>
      <c r="BT467" s="371">
        <v>2212</v>
      </c>
      <c r="BU467" s="342">
        <v>142.70386492170113</v>
      </c>
      <c r="BV467" s="342">
        <v>147.43590994780075</v>
      </c>
      <c r="BW467" s="342">
        <v>149.80193246085057</v>
      </c>
      <c r="BX467" s="342">
        <v>152.16795497390038</v>
      </c>
      <c r="BY467" s="342">
        <v>156.9</v>
      </c>
      <c r="BZ467" s="342">
        <v>161.73838311657377</v>
      </c>
      <c r="CA467" s="342">
        <v>164.15757467486065</v>
      </c>
      <c r="CB467" s="342">
        <v>166.57676623314754</v>
      </c>
      <c r="CC467" s="342">
        <v>171.4151493497213</v>
      </c>
      <c r="CE467" s="385">
        <v>131.5</v>
      </c>
      <c r="CF467" s="342">
        <v>20.620946732273012</v>
      </c>
      <c r="CG467" s="342">
        <v>22.880631154848675</v>
      </c>
      <c r="CH467" s="342">
        <v>24.010473366136509</v>
      </c>
      <c r="CI467" s="342">
        <v>25.140315577424339</v>
      </c>
      <c r="CJ467" s="342">
        <v>27.4</v>
      </c>
      <c r="CK467" s="342">
        <v>31.892784322532783</v>
      </c>
      <c r="CL467" s="342">
        <v>34.139176483799176</v>
      </c>
      <c r="CM467" s="342">
        <v>36.385568645065575</v>
      </c>
      <c r="CN467" s="342">
        <v>40.878352967598353</v>
      </c>
      <c r="CO467" s="342">
        <v>19.324643214438844</v>
      </c>
      <c r="CP467" s="342">
        <v>21.983095476292561</v>
      </c>
      <c r="CQ467" s="342">
        <v>23.31232160721942</v>
      </c>
      <c r="CR467" s="342">
        <v>24.641547738146279</v>
      </c>
      <c r="CS467" s="342">
        <v>27.3</v>
      </c>
      <c r="CT467" s="342">
        <v>32.377643820140605</v>
      </c>
      <c r="CU467" s="342">
        <v>34.916465730210902</v>
      </c>
      <c r="CV467" s="342">
        <v>37.455287640281206</v>
      </c>
      <c r="CW467" s="342">
        <v>42.532931460421807</v>
      </c>
      <c r="CY467" s="101">
        <f t="shared" si="676"/>
        <v>0</v>
      </c>
      <c r="CZ467" s="101">
        <f t="shared" si="677"/>
        <v>0</v>
      </c>
      <c r="DB467" s="101">
        <f t="shared" si="678"/>
        <v>0</v>
      </c>
      <c r="DD467" s="311">
        <f t="shared" si="679"/>
        <v>0</v>
      </c>
      <c r="DE467" s="311"/>
      <c r="DF467" s="101">
        <f t="shared" si="595"/>
        <v>0</v>
      </c>
      <c r="DG467" s="101">
        <f t="shared" si="596"/>
        <v>0</v>
      </c>
      <c r="DH467" s="101">
        <f t="shared" si="597"/>
        <v>0</v>
      </c>
      <c r="DI467" s="101">
        <f t="shared" si="598"/>
        <v>0</v>
      </c>
      <c r="DJ467" s="311">
        <f t="shared" si="599"/>
        <v>0</v>
      </c>
      <c r="DK467" s="311">
        <f t="shared" si="600"/>
        <v>0</v>
      </c>
      <c r="DL467" s="101">
        <f t="shared" si="601"/>
        <v>0</v>
      </c>
      <c r="DM467" s="101">
        <f t="shared" si="602"/>
        <v>0</v>
      </c>
      <c r="DN467" s="101">
        <f t="shared" si="603"/>
        <v>0</v>
      </c>
      <c r="DO467" s="101">
        <f t="shared" si="604"/>
        <v>0</v>
      </c>
      <c r="DP467" s="101">
        <f t="shared" si="605"/>
        <v>0</v>
      </c>
      <c r="DQ467" s="101">
        <f t="shared" si="606"/>
        <v>0</v>
      </c>
      <c r="DR467" s="101">
        <f t="shared" si="607"/>
        <v>0</v>
      </c>
      <c r="DS467" s="101">
        <f t="shared" si="608"/>
        <v>0</v>
      </c>
      <c r="DT467" s="101">
        <f t="shared" si="609"/>
        <v>0</v>
      </c>
      <c r="DU467" s="101">
        <f t="shared" si="610"/>
        <v>0</v>
      </c>
      <c r="DV467" s="101">
        <f t="shared" si="611"/>
        <v>0</v>
      </c>
      <c r="DW467" s="101">
        <f t="shared" si="612"/>
        <v>0</v>
      </c>
      <c r="DX467" s="311">
        <f t="shared" si="613"/>
        <v>0</v>
      </c>
      <c r="DY467" s="101">
        <f t="shared" si="614"/>
        <v>0</v>
      </c>
      <c r="DZ467" s="101">
        <f t="shared" si="615"/>
        <v>0</v>
      </c>
      <c r="EA467" s="101">
        <f t="shared" si="616"/>
        <v>0</v>
      </c>
      <c r="EB467" s="101">
        <f t="shared" si="617"/>
        <v>0</v>
      </c>
      <c r="EC467" s="101">
        <f t="shared" si="618"/>
        <v>0</v>
      </c>
      <c r="ED467" s="101">
        <f t="shared" si="619"/>
        <v>0</v>
      </c>
      <c r="EE467" s="101">
        <f t="shared" si="620"/>
        <v>0</v>
      </c>
      <c r="EF467" s="101">
        <f t="shared" si="621"/>
        <v>0</v>
      </c>
      <c r="EG467" s="101">
        <f t="shared" si="622"/>
        <v>0</v>
      </c>
      <c r="EH467" s="101">
        <f t="shared" si="623"/>
        <v>0</v>
      </c>
      <c r="EI467" s="101">
        <f t="shared" si="624"/>
        <v>0</v>
      </c>
      <c r="EJ467" s="101">
        <f t="shared" si="625"/>
        <v>0</v>
      </c>
      <c r="EK467" s="101">
        <f t="shared" si="626"/>
        <v>0</v>
      </c>
      <c r="EL467" s="101">
        <f t="shared" si="627"/>
        <v>0</v>
      </c>
      <c r="EM467" s="101">
        <f t="shared" si="628"/>
        <v>0</v>
      </c>
      <c r="EN467" s="101">
        <f t="shared" si="629"/>
        <v>0</v>
      </c>
      <c r="EO467" s="101">
        <f t="shared" si="630"/>
        <v>0</v>
      </c>
      <c r="EP467" s="101">
        <f t="shared" si="631"/>
        <v>0</v>
      </c>
      <c r="EQ467" s="101">
        <f t="shared" si="632"/>
        <v>0</v>
      </c>
    </row>
    <row r="468" spans="2:147" ht="21.75" customHeight="1" x14ac:dyDescent="0.45">
      <c r="B468" s="133" t="str">
        <f>IF(Data!B467&lt;&gt;"",Data!B467,"")</f>
        <v/>
      </c>
      <c r="C468" s="158" t="str">
        <f>IF(Data!C467&lt;&gt;"",Data!C467,"")</f>
        <v/>
      </c>
      <c r="D468" s="106" t="str">
        <f>IF(Data!D467&lt;&gt;"",Data!D467,"")</f>
        <v/>
      </c>
      <c r="E468" s="140">
        <f>IF(AND(I468=1,Data!T467=0),0,IF(I468=999,999,Data!T467))</f>
        <v>999</v>
      </c>
      <c r="F468" s="140" t="str">
        <f t="shared" si="633"/>
        <v/>
      </c>
      <c r="G468" s="140" t="str">
        <f>IF(Data!K467&lt;&gt;"",Data!K467,"")</f>
        <v/>
      </c>
      <c r="H468" s="141" t="str">
        <f>IF(Data!L467&lt;&gt;"",Data!L467,"")</f>
        <v/>
      </c>
      <c r="I468" s="63">
        <f>IF(Data!M467&lt;&gt;"",Data!M467,"")</f>
        <v>999</v>
      </c>
      <c r="J468" s="63">
        <f t="shared" si="634"/>
        <v>0</v>
      </c>
      <c r="L468" s="64" t="str">
        <f t="shared" si="635"/>
        <v/>
      </c>
      <c r="N468" s="63">
        <f t="shared" si="636"/>
        <v>0</v>
      </c>
      <c r="P468" s="64" t="str">
        <f t="shared" si="637"/>
        <v/>
      </c>
      <c r="R468" s="63">
        <f t="shared" si="638"/>
        <v>0</v>
      </c>
      <c r="S468" s="64" t="str">
        <f t="shared" si="639"/>
        <v/>
      </c>
      <c r="W468" s="310">
        <f t="shared" si="640"/>
        <v>999</v>
      </c>
      <c r="Y468" s="65">
        <f t="shared" si="641"/>
        <v>0</v>
      </c>
      <c r="Z468" s="65">
        <f t="shared" si="642"/>
        <v>0</v>
      </c>
      <c r="AA468" s="65">
        <f t="shared" si="643"/>
        <v>0</v>
      </c>
      <c r="AB468" s="65">
        <f t="shared" si="644"/>
        <v>0</v>
      </c>
      <c r="AC468" s="341">
        <f t="shared" si="645"/>
        <v>0</v>
      </c>
      <c r="AD468" s="65">
        <f t="shared" si="646"/>
        <v>0</v>
      </c>
      <c r="AE468" s="65">
        <f t="shared" si="647"/>
        <v>0</v>
      </c>
      <c r="AF468" s="65">
        <f t="shared" si="648"/>
        <v>0</v>
      </c>
      <c r="AG468" s="65">
        <f t="shared" si="649"/>
        <v>0</v>
      </c>
      <c r="AH468" s="65">
        <f t="shared" si="650"/>
        <v>0</v>
      </c>
      <c r="AI468" s="65">
        <f t="shared" si="651"/>
        <v>0</v>
      </c>
      <c r="AJ468" s="65">
        <f t="shared" si="652"/>
        <v>0</v>
      </c>
      <c r="AK468" s="65">
        <f t="shared" si="653"/>
        <v>0</v>
      </c>
      <c r="AL468" s="65">
        <f t="shared" si="654"/>
        <v>0</v>
      </c>
      <c r="AM468" s="65">
        <f t="shared" si="655"/>
        <v>0</v>
      </c>
      <c r="AN468" s="65">
        <f t="shared" si="656"/>
        <v>0</v>
      </c>
      <c r="AO468" s="65">
        <f t="shared" si="657"/>
        <v>0</v>
      </c>
      <c r="AP468" s="65">
        <f t="shared" si="658"/>
        <v>0</v>
      </c>
      <c r="AQ468" s="65">
        <f t="shared" si="659"/>
        <v>0</v>
      </c>
      <c r="AR468" s="65">
        <f t="shared" si="660"/>
        <v>0</v>
      </c>
      <c r="AS468" s="65">
        <f t="shared" si="661"/>
        <v>0</v>
      </c>
      <c r="AT468" s="65">
        <f t="shared" si="662"/>
        <v>0</v>
      </c>
      <c r="AU468" s="65">
        <f t="shared" si="663"/>
        <v>0</v>
      </c>
      <c r="AV468" s="65">
        <f t="shared" si="664"/>
        <v>0</v>
      </c>
      <c r="AW468" s="65">
        <f t="shared" si="665"/>
        <v>0</v>
      </c>
      <c r="AX468" s="65">
        <f t="shared" si="666"/>
        <v>0</v>
      </c>
      <c r="AY468" s="65">
        <f t="shared" si="667"/>
        <v>0</v>
      </c>
      <c r="AZ468" s="65">
        <f t="shared" si="668"/>
        <v>0</v>
      </c>
      <c r="BA468" s="65">
        <f t="shared" si="669"/>
        <v>0</v>
      </c>
      <c r="BB468" s="65">
        <f t="shared" si="670"/>
        <v>0</v>
      </c>
      <c r="BC468" s="65">
        <f t="shared" si="671"/>
        <v>0</v>
      </c>
      <c r="BD468" s="65">
        <f t="shared" si="672"/>
        <v>0</v>
      </c>
      <c r="BE468" s="65">
        <f t="shared" si="673"/>
        <v>0</v>
      </c>
      <c r="BF468" s="65">
        <f t="shared" si="674"/>
        <v>0</v>
      </c>
      <c r="BG468" s="65">
        <f t="shared" si="675"/>
        <v>0</v>
      </c>
      <c r="BI468" s="371">
        <v>2213</v>
      </c>
      <c r="BJ468" s="342">
        <v>33.765836378856235</v>
      </c>
      <c r="BK468" s="342">
        <v>38.710557585904162</v>
      </c>
      <c r="BL468" s="342">
        <v>41.182918189428122</v>
      </c>
      <c r="BM468" s="342">
        <v>43.655278792952082</v>
      </c>
      <c r="BN468" s="342">
        <v>48.6</v>
      </c>
      <c r="BO468" s="342">
        <v>54.661271157026484</v>
      </c>
      <c r="BP468" s="342">
        <v>57.691906735539725</v>
      </c>
      <c r="BQ468" s="342">
        <v>60.722542314052959</v>
      </c>
      <c r="BR468" s="342">
        <v>66.783813471079441</v>
      </c>
      <c r="BS468" s="65"/>
      <c r="BT468" s="371">
        <v>2213</v>
      </c>
      <c r="BU468" s="342">
        <v>142.70386492170113</v>
      </c>
      <c r="BV468" s="342">
        <v>147.43590994780075</v>
      </c>
      <c r="BW468" s="342">
        <v>149.80193246085057</v>
      </c>
      <c r="BX468" s="342">
        <v>152.16795497390038</v>
      </c>
      <c r="BY468" s="342">
        <v>156.9</v>
      </c>
      <c r="BZ468" s="342">
        <v>161.73838311657377</v>
      </c>
      <c r="CA468" s="342">
        <v>164.15757467486065</v>
      </c>
      <c r="CB468" s="342">
        <v>166.57676623314754</v>
      </c>
      <c r="CC468" s="342">
        <v>171.4151493497213</v>
      </c>
      <c r="CE468" s="385">
        <v>131.75</v>
      </c>
      <c r="CF468" s="342">
        <v>20.731069948345208</v>
      </c>
      <c r="CG468" s="342">
        <v>23.004046632230136</v>
      </c>
      <c r="CH468" s="342">
        <v>24.140534974172606</v>
      </c>
      <c r="CI468" s="342">
        <v>25.27702331611507</v>
      </c>
      <c r="CJ468" s="342">
        <v>27.55</v>
      </c>
      <c r="CK468" s="342">
        <v>32.082661106460591</v>
      </c>
      <c r="CL468" s="342">
        <v>34.348991659690881</v>
      </c>
      <c r="CM468" s="342">
        <v>36.615322212921185</v>
      </c>
      <c r="CN468" s="342">
        <v>41.147983319381765</v>
      </c>
      <c r="CO468" s="342">
        <v>19.394889646583231</v>
      </c>
      <c r="CP468" s="342">
        <v>22.079926431055487</v>
      </c>
      <c r="CQ468" s="342">
        <v>23.422444823291613</v>
      </c>
      <c r="CR468" s="342">
        <v>24.764963215527743</v>
      </c>
      <c r="CS468" s="342">
        <v>27.45</v>
      </c>
      <c r="CT468" s="342">
        <v>32.567520604068406</v>
      </c>
      <c r="CU468" s="342">
        <v>35.126280906102608</v>
      </c>
      <c r="CV468" s="342">
        <v>37.685041208136816</v>
      </c>
      <c r="CW468" s="342">
        <v>42.802561812205226</v>
      </c>
      <c r="CY468" s="101">
        <f t="shared" si="676"/>
        <v>0</v>
      </c>
      <c r="CZ468" s="101">
        <f t="shared" si="677"/>
        <v>0</v>
      </c>
      <c r="DB468" s="101">
        <f t="shared" si="678"/>
        <v>0</v>
      </c>
      <c r="DD468" s="311">
        <f t="shared" si="679"/>
        <v>0</v>
      </c>
      <c r="DE468" s="311"/>
      <c r="DF468" s="101">
        <f t="shared" si="595"/>
        <v>0</v>
      </c>
      <c r="DG468" s="101">
        <f t="shared" si="596"/>
        <v>0</v>
      </c>
      <c r="DH468" s="101">
        <f t="shared" si="597"/>
        <v>0</v>
      </c>
      <c r="DI468" s="101">
        <f t="shared" si="598"/>
        <v>0</v>
      </c>
      <c r="DJ468" s="311">
        <f t="shared" si="599"/>
        <v>0</v>
      </c>
      <c r="DK468" s="311">
        <f t="shared" si="600"/>
        <v>0</v>
      </c>
      <c r="DL468" s="101">
        <f t="shared" si="601"/>
        <v>0</v>
      </c>
      <c r="DM468" s="101">
        <f t="shared" si="602"/>
        <v>0</v>
      </c>
      <c r="DN468" s="101">
        <f t="shared" si="603"/>
        <v>0</v>
      </c>
      <c r="DO468" s="101">
        <f t="shared" si="604"/>
        <v>0</v>
      </c>
      <c r="DP468" s="101">
        <f t="shared" si="605"/>
        <v>0</v>
      </c>
      <c r="DQ468" s="101">
        <f t="shared" si="606"/>
        <v>0</v>
      </c>
      <c r="DR468" s="101">
        <f t="shared" si="607"/>
        <v>0</v>
      </c>
      <c r="DS468" s="101">
        <f t="shared" si="608"/>
        <v>0</v>
      </c>
      <c r="DT468" s="101">
        <f t="shared" si="609"/>
        <v>0</v>
      </c>
      <c r="DU468" s="101">
        <f t="shared" si="610"/>
        <v>0</v>
      </c>
      <c r="DV468" s="101">
        <f t="shared" si="611"/>
        <v>0</v>
      </c>
      <c r="DW468" s="101">
        <f t="shared" si="612"/>
        <v>0</v>
      </c>
      <c r="DX468" s="311">
        <f t="shared" si="613"/>
        <v>0</v>
      </c>
      <c r="DY468" s="101">
        <f t="shared" si="614"/>
        <v>0</v>
      </c>
      <c r="DZ468" s="101">
        <f t="shared" si="615"/>
        <v>0</v>
      </c>
      <c r="EA468" s="101">
        <f t="shared" si="616"/>
        <v>0</v>
      </c>
      <c r="EB468" s="101">
        <f t="shared" si="617"/>
        <v>0</v>
      </c>
      <c r="EC468" s="101">
        <f t="shared" si="618"/>
        <v>0</v>
      </c>
      <c r="ED468" s="101">
        <f t="shared" si="619"/>
        <v>0</v>
      </c>
      <c r="EE468" s="101">
        <f t="shared" si="620"/>
        <v>0</v>
      </c>
      <c r="EF468" s="101">
        <f t="shared" si="621"/>
        <v>0</v>
      </c>
      <c r="EG468" s="101">
        <f t="shared" si="622"/>
        <v>0</v>
      </c>
      <c r="EH468" s="101">
        <f t="shared" si="623"/>
        <v>0</v>
      </c>
      <c r="EI468" s="101">
        <f t="shared" si="624"/>
        <v>0</v>
      </c>
      <c r="EJ468" s="101">
        <f t="shared" si="625"/>
        <v>0</v>
      </c>
      <c r="EK468" s="101">
        <f t="shared" si="626"/>
        <v>0</v>
      </c>
      <c r="EL468" s="101">
        <f t="shared" si="627"/>
        <v>0</v>
      </c>
      <c r="EM468" s="101">
        <f t="shared" si="628"/>
        <v>0</v>
      </c>
      <c r="EN468" s="101">
        <f t="shared" si="629"/>
        <v>0</v>
      </c>
      <c r="EO468" s="101">
        <f t="shared" si="630"/>
        <v>0</v>
      </c>
      <c r="EP468" s="101">
        <f t="shared" si="631"/>
        <v>0</v>
      </c>
      <c r="EQ468" s="101">
        <f t="shared" si="632"/>
        <v>0</v>
      </c>
    </row>
    <row r="469" spans="2:147" ht="21.75" customHeight="1" x14ac:dyDescent="0.45">
      <c r="B469" s="133" t="str">
        <f>IF(Data!B468&lt;&gt;"",Data!B468,"")</f>
        <v/>
      </c>
      <c r="C469" s="158" t="str">
        <f>IF(Data!C468&lt;&gt;"",Data!C468,"")</f>
        <v/>
      </c>
      <c r="D469" s="106" t="str">
        <f>IF(Data!D468&lt;&gt;"",Data!D468,"")</f>
        <v/>
      </c>
      <c r="E469" s="140">
        <f>IF(AND(I469=1,Data!T468=0),0,IF(I469=999,999,Data!T468))</f>
        <v>999</v>
      </c>
      <c r="F469" s="140" t="str">
        <f t="shared" si="633"/>
        <v/>
      </c>
      <c r="G469" s="140" t="str">
        <f>IF(Data!K468&lt;&gt;"",Data!K468,"")</f>
        <v/>
      </c>
      <c r="H469" s="141" t="str">
        <f>IF(Data!L468&lt;&gt;"",Data!L468,"")</f>
        <v/>
      </c>
      <c r="I469" s="63">
        <f>IF(Data!M468&lt;&gt;"",Data!M468,"")</f>
        <v>999</v>
      </c>
      <c r="J469" s="63">
        <f t="shared" si="634"/>
        <v>0</v>
      </c>
      <c r="L469" s="64" t="str">
        <f t="shared" si="635"/>
        <v/>
      </c>
      <c r="N469" s="63">
        <f t="shared" si="636"/>
        <v>0</v>
      </c>
      <c r="P469" s="64" t="str">
        <f t="shared" si="637"/>
        <v/>
      </c>
      <c r="R469" s="63">
        <f t="shared" si="638"/>
        <v>0</v>
      </c>
      <c r="S469" s="64" t="str">
        <f t="shared" si="639"/>
        <v/>
      </c>
      <c r="W469" s="310">
        <f t="shared" si="640"/>
        <v>999</v>
      </c>
      <c r="Y469" s="65">
        <f t="shared" si="641"/>
        <v>0</v>
      </c>
      <c r="Z469" s="65">
        <f t="shared" si="642"/>
        <v>0</v>
      </c>
      <c r="AA469" s="65">
        <f t="shared" si="643"/>
        <v>0</v>
      </c>
      <c r="AB469" s="65">
        <f t="shared" si="644"/>
        <v>0</v>
      </c>
      <c r="AC469" s="341">
        <f t="shared" si="645"/>
        <v>0</v>
      </c>
      <c r="AD469" s="65">
        <f t="shared" si="646"/>
        <v>0</v>
      </c>
      <c r="AE469" s="65">
        <f t="shared" si="647"/>
        <v>0</v>
      </c>
      <c r="AF469" s="65">
        <f t="shared" si="648"/>
        <v>0</v>
      </c>
      <c r="AG469" s="65">
        <f t="shared" si="649"/>
        <v>0</v>
      </c>
      <c r="AH469" s="65">
        <f t="shared" si="650"/>
        <v>0</v>
      </c>
      <c r="AI469" s="65">
        <f t="shared" si="651"/>
        <v>0</v>
      </c>
      <c r="AJ469" s="65">
        <f t="shared" si="652"/>
        <v>0</v>
      </c>
      <c r="AK469" s="65">
        <f t="shared" si="653"/>
        <v>0</v>
      </c>
      <c r="AL469" s="65">
        <f t="shared" si="654"/>
        <v>0</v>
      </c>
      <c r="AM469" s="65">
        <f t="shared" si="655"/>
        <v>0</v>
      </c>
      <c r="AN469" s="65">
        <f t="shared" si="656"/>
        <v>0</v>
      </c>
      <c r="AO469" s="65">
        <f t="shared" si="657"/>
        <v>0</v>
      </c>
      <c r="AP469" s="65">
        <f t="shared" si="658"/>
        <v>0</v>
      </c>
      <c r="AQ469" s="65">
        <f t="shared" si="659"/>
        <v>0</v>
      </c>
      <c r="AR469" s="65">
        <f t="shared" si="660"/>
        <v>0</v>
      </c>
      <c r="AS469" s="65">
        <f t="shared" si="661"/>
        <v>0</v>
      </c>
      <c r="AT469" s="65">
        <f t="shared" si="662"/>
        <v>0</v>
      </c>
      <c r="AU469" s="65">
        <f t="shared" si="663"/>
        <v>0</v>
      </c>
      <c r="AV469" s="65">
        <f t="shared" si="664"/>
        <v>0</v>
      </c>
      <c r="AW469" s="65">
        <f t="shared" si="665"/>
        <v>0</v>
      </c>
      <c r="AX469" s="65">
        <f t="shared" si="666"/>
        <v>0</v>
      </c>
      <c r="AY469" s="65">
        <f t="shared" si="667"/>
        <v>0</v>
      </c>
      <c r="AZ469" s="65">
        <f t="shared" si="668"/>
        <v>0</v>
      </c>
      <c r="BA469" s="65">
        <f t="shared" si="669"/>
        <v>0</v>
      </c>
      <c r="BB469" s="65">
        <f t="shared" si="670"/>
        <v>0</v>
      </c>
      <c r="BC469" s="65">
        <f t="shared" si="671"/>
        <v>0</v>
      </c>
      <c r="BD469" s="65">
        <f t="shared" si="672"/>
        <v>0</v>
      </c>
      <c r="BE469" s="65">
        <f t="shared" si="673"/>
        <v>0</v>
      </c>
      <c r="BF469" s="65">
        <f t="shared" si="674"/>
        <v>0</v>
      </c>
      <c r="BG469" s="65">
        <f t="shared" si="675"/>
        <v>0</v>
      </c>
      <c r="BI469" s="371">
        <v>2214</v>
      </c>
      <c r="BJ469" s="342">
        <v>33.765836378856235</v>
      </c>
      <c r="BK469" s="342">
        <v>38.710557585904162</v>
      </c>
      <c r="BL469" s="342">
        <v>41.182918189428122</v>
      </c>
      <c r="BM469" s="342">
        <v>43.655278792952082</v>
      </c>
      <c r="BN469" s="342">
        <v>48.6</v>
      </c>
      <c r="BO469" s="342">
        <v>54.661271157026484</v>
      </c>
      <c r="BP469" s="342">
        <v>57.691906735539725</v>
      </c>
      <c r="BQ469" s="342">
        <v>60.722542314052959</v>
      </c>
      <c r="BR469" s="342">
        <v>66.783813471079441</v>
      </c>
      <c r="BS469" s="65"/>
      <c r="BT469" s="371">
        <v>2214</v>
      </c>
      <c r="BU469" s="342">
        <v>142.70386492170113</v>
      </c>
      <c r="BV469" s="342">
        <v>147.43590994780075</v>
      </c>
      <c r="BW469" s="342">
        <v>149.80193246085057</v>
      </c>
      <c r="BX469" s="342">
        <v>152.16795497390038</v>
      </c>
      <c r="BY469" s="342">
        <v>156.9</v>
      </c>
      <c r="BZ469" s="342">
        <v>161.73838311657377</v>
      </c>
      <c r="CA469" s="342">
        <v>164.15757467486065</v>
      </c>
      <c r="CB469" s="342">
        <v>166.57676623314754</v>
      </c>
      <c r="CC469" s="342">
        <v>171.4151493497213</v>
      </c>
      <c r="CE469" s="385">
        <v>132</v>
      </c>
      <c r="CF469" s="342">
        <v>20.841193164417401</v>
      </c>
      <c r="CG469" s="342">
        <v>23.127462109611599</v>
      </c>
      <c r="CH469" s="342">
        <v>24.270596582208704</v>
      </c>
      <c r="CI469" s="342">
        <v>25.413731054805801</v>
      </c>
      <c r="CJ469" s="342">
        <v>27.7</v>
      </c>
      <c r="CK469" s="342">
        <v>32.272537890388392</v>
      </c>
      <c r="CL469" s="342">
        <v>34.558806835582587</v>
      </c>
      <c r="CM469" s="342">
        <v>36.845075780776796</v>
      </c>
      <c r="CN469" s="342">
        <v>41.417613671165185</v>
      </c>
      <c r="CO469" s="342">
        <v>19.465136078727618</v>
      </c>
      <c r="CP469" s="342">
        <v>22.176757385818412</v>
      </c>
      <c r="CQ469" s="342">
        <v>23.532568039363809</v>
      </c>
      <c r="CR469" s="342">
        <v>24.888378692909207</v>
      </c>
      <c r="CS469" s="342">
        <v>27.6</v>
      </c>
      <c r="CT469" s="342">
        <v>32.757397387996214</v>
      </c>
      <c r="CU469" s="342">
        <v>35.33609608199432</v>
      </c>
      <c r="CV469" s="342">
        <v>37.914794775992426</v>
      </c>
      <c r="CW469" s="342">
        <v>43.072192163988646</v>
      </c>
      <c r="CY469" s="101">
        <f t="shared" si="676"/>
        <v>0</v>
      </c>
      <c r="CZ469" s="101">
        <f t="shared" si="677"/>
        <v>0</v>
      </c>
      <c r="DB469" s="101">
        <f t="shared" si="678"/>
        <v>0</v>
      </c>
      <c r="DD469" s="311">
        <f t="shared" si="679"/>
        <v>0</v>
      </c>
      <c r="DE469" s="311"/>
      <c r="DF469" s="101">
        <f t="shared" si="595"/>
        <v>0</v>
      </c>
      <c r="DG469" s="101">
        <f t="shared" si="596"/>
        <v>0</v>
      </c>
      <c r="DH469" s="101">
        <f t="shared" si="597"/>
        <v>0</v>
      </c>
      <c r="DI469" s="101">
        <f t="shared" si="598"/>
        <v>0</v>
      </c>
      <c r="DJ469" s="311">
        <f t="shared" si="599"/>
        <v>0</v>
      </c>
      <c r="DK469" s="311">
        <f t="shared" si="600"/>
        <v>0</v>
      </c>
      <c r="DL469" s="101">
        <f t="shared" si="601"/>
        <v>0</v>
      </c>
      <c r="DM469" s="101">
        <f t="shared" si="602"/>
        <v>0</v>
      </c>
      <c r="DN469" s="101">
        <f t="shared" si="603"/>
        <v>0</v>
      </c>
      <c r="DO469" s="101">
        <f t="shared" si="604"/>
        <v>0</v>
      </c>
      <c r="DP469" s="101">
        <f t="shared" si="605"/>
        <v>0</v>
      </c>
      <c r="DQ469" s="101">
        <f t="shared" si="606"/>
        <v>0</v>
      </c>
      <c r="DR469" s="101">
        <f t="shared" si="607"/>
        <v>0</v>
      </c>
      <c r="DS469" s="101">
        <f t="shared" si="608"/>
        <v>0</v>
      </c>
      <c r="DT469" s="101">
        <f t="shared" si="609"/>
        <v>0</v>
      </c>
      <c r="DU469" s="101">
        <f t="shared" si="610"/>
        <v>0</v>
      </c>
      <c r="DV469" s="101">
        <f t="shared" si="611"/>
        <v>0</v>
      </c>
      <c r="DW469" s="101">
        <f t="shared" si="612"/>
        <v>0</v>
      </c>
      <c r="DX469" s="311">
        <f t="shared" si="613"/>
        <v>0</v>
      </c>
      <c r="DY469" s="101">
        <f t="shared" si="614"/>
        <v>0</v>
      </c>
      <c r="DZ469" s="101">
        <f t="shared" si="615"/>
        <v>0</v>
      </c>
      <c r="EA469" s="101">
        <f t="shared" si="616"/>
        <v>0</v>
      </c>
      <c r="EB469" s="101">
        <f t="shared" si="617"/>
        <v>0</v>
      </c>
      <c r="EC469" s="101">
        <f t="shared" si="618"/>
        <v>0</v>
      </c>
      <c r="ED469" s="101">
        <f t="shared" si="619"/>
        <v>0</v>
      </c>
      <c r="EE469" s="101">
        <f t="shared" si="620"/>
        <v>0</v>
      </c>
      <c r="EF469" s="101">
        <f t="shared" si="621"/>
        <v>0</v>
      </c>
      <c r="EG469" s="101">
        <f t="shared" si="622"/>
        <v>0</v>
      </c>
      <c r="EH469" s="101">
        <f t="shared" si="623"/>
        <v>0</v>
      </c>
      <c r="EI469" s="101">
        <f t="shared" si="624"/>
        <v>0</v>
      </c>
      <c r="EJ469" s="101">
        <f t="shared" si="625"/>
        <v>0</v>
      </c>
      <c r="EK469" s="101">
        <f t="shared" si="626"/>
        <v>0</v>
      </c>
      <c r="EL469" s="101">
        <f t="shared" si="627"/>
        <v>0</v>
      </c>
      <c r="EM469" s="101">
        <f t="shared" si="628"/>
        <v>0</v>
      </c>
      <c r="EN469" s="101">
        <f t="shared" si="629"/>
        <v>0</v>
      </c>
      <c r="EO469" s="101">
        <f t="shared" si="630"/>
        <v>0</v>
      </c>
      <c r="EP469" s="101">
        <f t="shared" si="631"/>
        <v>0</v>
      </c>
      <c r="EQ469" s="101">
        <f t="shared" si="632"/>
        <v>0</v>
      </c>
    </row>
    <row r="470" spans="2:147" ht="21.75" customHeight="1" x14ac:dyDescent="0.45">
      <c r="B470" s="133" t="str">
        <f>IF(Data!B469&lt;&gt;"",Data!B469,"")</f>
        <v/>
      </c>
      <c r="C470" s="158" t="str">
        <f>IF(Data!C469&lt;&gt;"",Data!C469,"")</f>
        <v/>
      </c>
      <c r="D470" s="106" t="str">
        <f>IF(Data!D469&lt;&gt;"",Data!D469,"")</f>
        <v/>
      </c>
      <c r="E470" s="140">
        <f>IF(AND(I470=1,Data!T469=0),0,IF(I470=999,999,Data!T469))</f>
        <v>999</v>
      </c>
      <c r="F470" s="140" t="str">
        <f t="shared" si="633"/>
        <v/>
      </c>
      <c r="G470" s="140" t="str">
        <f>IF(Data!K469&lt;&gt;"",Data!K469,"")</f>
        <v/>
      </c>
      <c r="H470" s="141" t="str">
        <f>IF(Data!L469&lt;&gt;"",Data!L469,"")</f>
        <v/>
      </c>
      <c r="I470" s="63">
        <f>IF(Data!M469&lt;&gt;"",Data!M469,"")</f>
        <v>999</v>
      </c>
      <c r="J470" s="63">
        <f t="shared" si="634"/>
        <v>0</v>
      </c>
      <c r="L470" s="64" t="str">
        <f t="shared" si="635"/>
        <v/>
      </c>
      <c r="N470" s="63">
        <f t="shared" si="636"/>
        <v>0</v>
      </c>
      <c r="P470" s="64" t="str">
        <f t="shared" si="637"/>
        <v/>
      </c>
      <c r="R470" s="63">
        <f t="shared" si="638"/>
        <v>0</v>
      </c>
      <c r="S470" s="64" t="str">
        <f t="shared" si="639"/>
        <v/>
      </c>
      <c r="W470" s="310">
        <f t="shared" si="640"/>
        <v>999</v>
      </c>
      <c r="Y470" s="65">
        <f t="shared" si="641"/>
        <v>0</v>
      </c>
      <c r="Z470" s="65">
        <f t="shared" si="642"/>
        <v>0</v>
      </c>
      <c r="AA470" s="65">
        <f t="shared" si="643"/>
        <v>0</v>
      </c>
      <c r="AB470" s="65">
        <f t="shared" si="644"/>
        <v>0</v>
      </c>
      <c r="AC470" s="341">
        <f t="shared" si="645"/>
        <v>0</v>
      </c>
      <c r="AD470" s="65">
        <f t="shared" si="646"/>
        <v>0</v>
      </c>
      <c r="AE470" s="65">
        <f t="shared" si="647"/>
        <v>0</v>
      </c>
      <c r="AF470" s="65">
        <f t="shared" si="648"/>
        <v>0</v>
      </c>
      <c r="AG470" s="65">
        <f t="shared" si="649"/>
        <v>0</v>
      </c>
      <c r="AH470" s="65">
        <f t="shared" si="650"/>
        <v>0</v>
      </c>
      <c r="AI470" s="65">
        <f t="shared" si="651"/>
        <v>0</v>
      </c>
      <c r="AJ470" s="65">
        <f t="shared" si="652"/>
        <v>0</v>
      </c>
      <c r="AK470" s="65">
        <f t="shared" si="653"/>
        <v>0</v>
      </c>
      <c r="AL470" s="65">
        <f t="shared" si="654"/>
        <v>0</v>
      </c>
      <c r="AM470" s="65">
        <f t="shared" si="655"/>
        <v>0</v>
      </c>
      <c r="AN470" s="65">
        <f t="shared" si="656"/>
        <v>0</v>
      </c>
      <c r="AO470" s="65">
        <f t="shared" si="657"/>
        <v>0</v>
      </c>
      <c r="AP470" s="65">
        <f t="shared" si="658"/>
        <v>0</v>
      </c>
      <c r="AQ470" s="65">
        <f t="shared" si="659"/>
        <v>0</v>
      </c>
      <c r="AR470" s="65">
        <f t="shared" si="660"/>
        <v>0</v>
      </c>
      <c r="AS470" s="65">
        <f t="shared" si="661"/>
        <v>0</v>
      </c>
      <c r="AT470" s="65">
        <f t="shared" si="662"/>
        <v>0</v>
      </c>
      <c r="AU470" s="65">
        <f t="shared" si="663"/>
        <v>0</v>
      </c>
      <c r="AV470" s="65">
        <f t="shared" si="664"/>
        <v>0</v>
      </c>
      <c r="AW470" s="65">
        <f t="shared" si="665"/>
        <v>0</v>
      </c>
      <c r="AX470" s="65">
        <f t="shared" si="666"/>
        <v>0</v>
      </c>
      <c r="AY470" s="65">
        <f t="shared" si="667"/>
        <v>0</v>
      </c>
      <c r="AZ470" s="65">
        <f t="shared" si="668"/>
        <v>0</v>
      </c>
      <c r="BA470" s="65">
        <f t="shared" si="669"/>
        <v>0</v>
      </c>
      <c r="BB470" s="65">
        <f t="shared" si="670"/>
        <v>0</v>
      </c>
      <c r="BC470" s="65">
        <f t="shared" si="671"/>
        <v>0</v>
      </c>
      <c r="BD470" s="65">
        <f t="shared" si="672"/>
        <v>0</v>
      </c>
      <c r="BE470" s="65">
        <f t="shared" si="673"/>
        <v>0</v>
      </c>
      <c r="BF470" s="65">
        <f t="shared" si="674"/>
        <v>0</v>
      </c>
      <c r="BG470" s="65">
        <f t="shared" si="675"/>
        <v>0</v>
      </c>
      <c r="BI470" s="371">
        <v>2215</v>
      </c>
      <c r="BJ470" s="342">
        <v>33.865836378856244</v>
      </c>
      <c r="BK470" s="342">
        <v>38.810557585904164</v>
      </c>
      <c r="BL470" s="342">
        <v>41.282918189428123</v>
      </c>
      <c r="BM470" s="342">
        <v>43.755278792952083</v>
      </c>
      <c r="BN470" s="342">
        <v>48.7</v>
      </c>
      <c r="BO470" s="342">
        <v>54.708102111789408</v>
      </c>
      <c r="BP470" s="342">
        <v>57.712153167684107</v>
      </c>
      <c r="BQ470" s="342">
        <v>60.716204223578814</v>
      </c>
      <c r="BR470" s="342">
        <v>66.724306335368212</v>
      </c>
      <c r="BS470" s="65"/>
      <c r="BT470" s="371">
        <v>2215</v>
      </c>
      <c r="BU470" s="342">
        <v>142.70386492170113</v>
      </c>
      <c r="BV470" s="342">
        <v>147.43590994780075</v>
      </c>
      <c r="BW470" s="342">
        <v>149.80193246085057</v>
      </c>
      <c r="BX470" s="342">
        <v>152.16795497390038</v>
      </c>
      <c r="BY470" s="342">
        <v>156.9</v>
      </c>
      <c r="BZ470" s="342">
        <v>161.73838311657377</v>
      </c>
      <c r="CA470" s="342">
        <v>164.15757467486065</v>
      </c>
      <c r="CB470" s="342">
        <v>166.57676623314754</v>
      </c>
      <c r="CC470" s="342">
        <v>171.4151493497213</v>
      </c>
      <c r="CE470" s="385">
        <v>132.25</v>
      </c>
      <c r="CF470" s="342">
        <v>20.911439596561792</v>
      </c>
      <c r="CG470" s="342">
        <v>23.224293064374528</v>
      </c>
      <c r="CH470" s="342">
        <v>24.380719798280897</v>
      </c>
      <c r="CI470" s="342">
        <v>25.537146532187265</v>
      </c>
      <c r="CJ470" s="342">
        <v>27.85</v>
      </c>
      <c r="CK470" s="342">
        <v>32.4624146743162</v>
      </c>
      <c r="CL470" s="342">
        <v>34.768622011474299</v>
      </c>
      <c r="CM470" s="342">
        <v>37.074829348632406</v>
      </c>
      <c r="CN470" s="342">
        <v>41.687244022948605</v>
      </c>
      <c r="CO470" s="342">
        <v>19.535382510872005</v>
      </c>
      <c r="CP470" s="342">
        <v>22.273588340581338</v>
      </c>
      <c r="CQ470" s="342">
        <v>23.642691255436002</v>
      </c>
      <c r="CR470" s="342">
        <v>25.011794170290671</v>
      </c>
      <c r="CS470" s="342">
        <v>27.75</v>
      </c>
      <c r="CT470" s="342">
        <v>32.947274171924022</v>
      </c>
      <c r="CU470" s="342">
        <v>35.545911257886033</v>
      </c>
      <c r="CV470" s="342">
        <v>38.144548343848044</v>
      </c>
      <c r="CW470" s="342">
        <v>43.341822515772066</v>
      </c>
      <c r="CY470" s="101">
        <f t="shared" si="676"/>
        <v>0</v>
      </c>
      <c r="CZ470" s="101">
        <f t="shared" si="677"/>
        <v>0</v>
      </c>
      <c r="DB470" s="101">
        <f t="shared" si="678"/>
        <v>0</v>
      </c>
      <c r="DD470" s="311">
        <f t="shared" si="679"/>
        <v>0</v>
      </c>
      <c r="DE470" s="311"/>
      <c r="DF470" s="101">
        <f t="shared" si="595"/>
        <v>0</v>
      </c>
      <c r="DG470" s="101">
        <f t="shared" si="596"/>
        <v>0</v>
      </c>
      <c r="DH470" s="101">
        <f t="shared" si="597"/>
        <v>0</v>
      </c>
      <c r="DI470" s="101">
        <f t="shared" si="598"/>
        <v>0</v>
      </c>
      <c r="DJ470" s="311">
        <f t="shared" si="599"/>
        <v>0</v>
      </c>
      <c r="DK470" s="311">
        <f t="shared" si="600"/>
        <v>0</v>
      </c>
      <c r="DL470" s="101">
        <f t="shared" si="601"/>
        <v>0</v>
      </c>
      <c r="DM470" s="101">
        <f t="shared" si="602"/>
        <v>0</v>
      </c>
      <c r="DN470" s="101">
        <f t="shared" si="603"/>
        <v>0</v>
      </c>
      <c r="DO470" s="101">
        <f t="shared" si="604"/>
        <v>0</v>
      </c>
      <c r="DP470" s="101">
        <f t="shared" si="605"/>
        <v>0</v>
      </c>
      <c r="DQ470" s="101">
        <f t="shared" si="606"/>
        <v>0</v>
      </c>
      <c r="DR470" s="101">
        <f t="shared" si="607"/>
        <v>0</v>
      </c>
      <c r="DS470" s="101">
        <f t="shared" si="608"/>
        <v>0</v>
      </c>
      <c r="DT470" s="101">
        <f t="shared" si="609"/>
        <v>0</v>
      </c>
      <c r="DU470" s="101">
        <f t="shared" si="610"/>
        <v>0</v>
      </c>
      <c r="DV470" s="101">
        <f t="shared" si="611"/>
        <v>0</v>
      </c>
      <c r="DW470" s="101">
        <f t="shared" si="612"/>
        <v>0</v>
      </c>
      <c r="DX470" s="311">
        <f t="shared" si="613"/>
        <v>0</v>
      </c>
      <c r="DY470" s="101">
        <f t="shared" si="614"/>
        <v>0</v>
      </c>
      <c r="DZ470" s="101">
        <f t="shared" si="615"/>
        <v>0</v>
      </c>
      <c r="EA470" s="101">
        <f t="shared" si="616"/>
        <v>0</v>
      </c>
      <c r="EB470" s="101">
        <f t="shared" si="617"/>
        <v>0</v>
      </c>
      <c r="EC470" s="101">
        <f t="shared" si="618"/>
        <v>0</v>
      </c>
      <c r="ED470" s="101">
        <f t="shared" si="619"/>
        <v>0</v>
      </c>
      <c r="EE470" s="101">
        <f t="shared" si="620"/>
        <v>0</v>
      </c>
      <c r="EF470" s="101">
        <f t="shared" si="621"/>
        <v>0</v>
      </c>
      <c r="EG470" s="101">
        <f t="shared" si="622"/>
        <v>0</v>
      </c>
      <c r="EH470" s="101">
        <f t="shared" si="623"/>
        <v>0</v>
      </c>
      <c r="EI470" s="101">
        <f t="shared" si="624"/>
        <v>0</v>
      </c>
      <c r="EJ470" s="101">
        <f t="shared" si="625"/>
        <v>0</v>
      </c>
      <c r="EK470" s="101">
        <f t="shared" si="626"/>
        <v>0</v>
      </c>
      <c r="EL470" s="101">
        <f t="shared" si="627"/>
        <v>0</v>
      </c>
      <c r="EM470" s="101">
        <f t="shared" si="628"/>
        <v>0</v>
      </c>
      <c r="EN470" s="101">
        <f t="shared" si="629"/>
        <v>0</v>
      </c>
      <c r="EO470" s="101">
        <f t="shared" si="630"/>
        <v>0</v>
      </c>
      <c r="EP470" s="101">
        <f t="shared" si="631"/>
        <v>0</v>
      </c>
      <c r="EQ470" s="101">
        <f t="shared" si="632"/>
        <v>0</v>
      </c>
    </row>
    <row r="471" spans="2:147" ht="21.75" customHeight="1" x14ac:dyDescent="0.45">
      <c r="B471" s="133" t="str">
        <f>IF(Data!B470&lt;&gt;"",Data!B470,"")</f>
        <v/>
      </c>
      <c r="C471" s="158" t="str">
        <f>IF(Data!C470&lt;&gt;"",Data!C470,"")</f>
        <v/>
      </c>
      <c r="D471" s="106" t="str">
        <f>IF(Data!D470&lt;&gt;"",Data!D470,"")</f>
        <v/>
      </c>
      <c r="E471" s="140">
        <f>IF(AND(I471=1,Data!T470=0),0,IF(I471=999,999,Data!T470))</f>
        <v>999</v>
      </c>
      <c r="F471" s="140" t="str">
        <f t="shared" si="633"/>
        <v/>
      </c>
      <c r="G471" s="140" t="str">
        <f>IF(Data!K470&lt;&gt;"",Data!K470,"")</f>
        <v/>
      </c>
      <c r="H471" s="141" t="str">
        <f>IF(Data!L470&lt;&gt;"",Data!L470,"")</f>
        <v/>
      </c>
      <c r="I471" s="63">
        <f>IF(Data!M470&lt;&gt;"",Data!M470,"")</f>
        <v>999</v>
      </c>
      <c r="J471" s="63">
        <f t="shared" si="634"/>
        <v>0</v>
      </c>
      <c r="L471" s="64" t="str">
        <f t="shared" si="635"/>
        <v/>
      </c>
      <c r="N471" s="63">
        <f t="shared" si="636"/>
        <v>0</v>
      </c>
      <c r="P471" s="64" t="str">
        <f t="shared" si="637"/>
        <v/>
      </c>
      <c r="R471" s="63">
        <f t="shared" si="638"/>
        <v>0</v>
      </c>
      <c r="S471" s="64" t="str">
        <f t="shared" si="639"/>
        <v/>
      </c>
      <c r="W471" s="310">
        <f t="shared" si="640"/>
        <v>999</v>
      </c>
      <c r="Y471" s="65">
        <f t="shared" si="641"/>
        <v>0</v>
      </c>
      <c r="Z471" s="65">
        <f t="shared" si="642"/>
        <v>0</v>
      </c>
      <c r="AA471" s="65">
        <f t="shared" si="643"/>
        <v>0</v>
      </c>
      <c r="AB471" s="65">
        <f t="shared" si="644"/>
        <v>0</v>
      </c>
      <c r="AC471" s="341">
        <f t="shared" si="645"/>
        <v>0</v>
      </c>
      <c r="AD471" s="65">
        <f t="shared" si="646"/>
        <v>0</v>
      </c>
      <c r="AE471" s="65">
        <f t="shared" si="647"/>
        <v>0</v>
      </c>
      <c r="AF471" s="65">
        <f t="shared" si="648"/>
        <v>0</v>
      </c>
      <c r="AG471" s="65">
        <f t="shared" si="649"/>
        <v>0</v>
      </c>
      <c r="AH471" s="65">
        <f t="shared" si="650"/>
        <v>0</v>
      </c>
      <c r="AI471" s="65">
        <f t="shared" si="651"/>
        <v>0</v>
      </c>
      <c r="AJ471" s="65">
        <f t="shared" si="652"/>
        <v>0</v>
      </c>
      <c r="AK471" s="65">
        <f t="shared" si="653"/>
        <v>0</v>
      </c>
      <c r="AL471" s="65">
        <f t="shared" si="654"/>
        <v>0</v>
      </c>
      <c r="AM471" s="65">
        <f t="shared" si="655"/>
        <v>0</v>
      </c>
      <c r="AN471" s="65">
        <f t="shared" si="656"/>
        <v>0</v>
      </c>
      <c r="AO471" s="65">
        <f t="shared" si="657"/>
        <v>0</v>
      </c>
      <c r="AP471" s="65">
        <f t="shared" si="658"/>
        <v>0</v>
      </c>
      <c r="AQ471" s="65">
        <f t="shared" si="659"/>
        <v>0</v>
      </c>
      <c r="AR471" s="65">
        <f t="shared" si="660"/>
        <v>0</v>
      </c>
      <c r="AS471" s="65">
        <f t="shared" si="661"/>
        <v>0</v>
      </c>
      <c r="AT471" s="65">
        <f t="shared" si="662"/>
        <v>0</v>
      </c>
      <c r="AU471" s="65">
        <f t="shared" si="663"/>
        <v>0</v>
      </c>
      <c r="AV471" s="65">
        <f t="shared" si="664"/>
        <v>0</v>
      </c>
      <c r="AW471" s="65">
        <f t="shared" si="665"/>
        <v>0</v>
      </c>
      <c r="AX471" s="65">
        <f t="shared" si="666"/>
        <v>0</v>
      </c>
      <c r="AY471" s="65">
        <f t="shared" si="667"/>
        <v>0</v>
      </c>
      <c r="AZ471" s="65">
        <f t="shared" si="668"/>
        <v>0</v>
      </c>
      <c r="BA471" s="65">
        <f t="shared" si="669"/>
        <v>0</v>
      </c>
      <c r="BB471" s="65">
        <f t="shared" si="670"/>
        <v>0</v>
      </c>
      <c r="BC471" s="65">
        <f t="shared" si="671"/>
        <v>0</v>
      </c>
      <c r="BD471" s="65">
        <f t="shared" si="672"/>
        <v>0</v>
      </c>
      <c r="BE471" s="65">
        <f t="shared" si="673"/>
        <v>0</v>
      </c>
      <c r="BF471" s="65">
        <f t="shared" si="674"/>
        <v>0</v>
      </c>
      <c r="BG471" s="65">
        <f t="shared" si="675"/>
        <v>0</v>
      </c>
      <c r="BI471" s="371">
        <v>2216</v>
      </c>
      <c r="BJ471" s="342">
        <v>33.865836378856244</v>
      </c>
      <c r="BK471" s="342">
        <v>38.810557585904164</v>
      </c>
      <c r="BL471" s="342">
        <v>41.282918189428123</v>
      </c>
      <c r="BM471" s="342">
        <v>43.755278792952083</v>
      </c>
      <c r="BN471" s="342">
        <v>48.7</v>
      </c>
      <c r="BO471" s="342">
        <v>54.708102111789408</v>
      </c>
      <c r="BP471" s="342">
        <v>57.712153167684107</v>
      </c>
      <c r="BQ471" s="342">
        <v>60.716204223578814</v>
      </c>
      <c r="BR471" s="342">
        <v>66.724306335368212</v>
      </c>
      <c r="BS471" s="65"/>
      <c r="BT471" s="371">
        <v>2216</v>
      </c>
      <c r="BU471" s="342">
        <v>142.70386492170113</v>
      </c>
      <c r="BV471" s="342">
        <v>147.43590994780075</v>
      </c>
      <c r="BW471" s="342">
        <v>149.80193246085057</v>
      </c>
      <c r="BX471" s="342">
        <v>152.16795497390038</v>
      </c>
      <c r="BY471" s="342">
        <v>156.9</v>
      </c>
      <c r="BZ471" s="342">
        <v>161.73838311657377</v>
      </c>
      <c r="CA471" s="342">
        <v>164.15757467486065</v>
      </c>
      <c r="CB471" s="342">
        <v>166.57676623314754</v>
      </c>
      <c r="CC471" s="342">
        <v>171.4151493497213</v>
      </c>
      <c r="CE471" s="385">
        <v>132.5</v>
      </c>
      <c r="CF471" s="342">
        <v>20.981686028706179</v>
      </c>
      <c r="CG471" s="342">
        <v>23.321124019137454</v>
      </c>
      <c r="CH471" s="342">
        <v>24.490843014353089</v>
      </c>
      <c r="CI471" s="342">
        <v>25.660562009568729</v>
      </c>
      <c r="CJ471" s="342">
        <v>28</v>
      </c>
      <c r="CK471" s="342">
        <v>32.652291458244008</v>
      </c>
      <c r="CL471" s="342">
        <v>34.978437187366012</v>
      </c>
      <c r="CM471" s="342">
        <v>37.304582916488016</v>
      </c>
      <c r="CN471" s="342">
        <v>41.956874374732024</v>
      </c>
      <c r="CO471" s="342">
        <v>19.605628943016395</v>
      </c>
      <c r="CP471" s="342">
        <v>22.370419295344263</v>
      </c>
      <c r="CQ471" s="342">
        <v>23.752814471508195</v>
      </c>
      <c r="CR471" s="342">
        <v>25.135209647672131</v>
      </c>
      <c r="CS471" s="342">
        <v>27.9</v>
      </c>
      <c r="CT471" s="342">
        <v>33.137150955851823</v>
      </c>
      <c r="CU471" s="342">
        <v>35.755726433777738</v>
      </c>
      <c r="CV471" s="342">
        <v>38.374301911703654</v>
      </c>
      <c r="CW471" s="342">
        <v>43.611452867555485</v>
      </c>
      <c r="CY471" s="101">
        <f t="shared" si="676"/>
        <v>0</v>
      </c>
      <c r="CZ471" s="101">
        <f t="shared" si="677"/>
        <v>0</v>
      </c>
      <c r="DB471" s="101">
        <f t="shared" si="678"/>
        <v>0</v>
      </c>
      <c r="DD471" s="311">
        <f t="shared" si="679"/>
        <v>0</v>
      </c>
      <c r="DE471" s="311"/>
      <c r="DF471" s="101">
        <f t="shared" si="595"/>
        <v>0</v>
      </c>
      <c r="DG471" s="101">
        <f t="shared" si="596"/>
        <v>0</v>
      </c>
      <c r="DH471" s="101">
        <f t="shared" si="597"/>
        <v>0</v>
      </c>
      <c r="DI471" s="101">
        <f t="shared" si="598"/>
        <v>0</v>
      </c>
      <c r="DJ471" s="311">
        <f t="shared" si="599"/>
        <v>0</v>
      </c>
      <c r="DK471" s="311">
        <f t="shared" si="600"/>
        <v>0</v>
      </c>
      <c r="DL471" s="101">
        <f t="shared" si="601"/>
        <v>0</v>
      </c>
      <c r="DM471" s="101">
        <f t="shared" si="602"/>
        <v>0</v>
      </c>
      <c r="DN471" s="101">
        <f t="shared" si="603"/>
        <v>0</v>
      </c>
      <c r="DO471" s="101">
        <f t="shared" si="604"/>
        <v>0</v>
      </c>
      <c r="DP471" s="101">
        <f t="shared" si="605"/>
        <v>0</v>
      </c>
      <c r="DQ471" s="101">
        <f t="shared" si="606"/>
        <v>0</v>
      </c>
      <c r="DR471" s="101">
        <f t="shared" si="607"/>
        <v>0</v>
      </c>
      <c r="DS471" s="101">
        <f t="shared" si="608"/>
        <v>0</v>
      </c>
      <c r="DT471" s="101">
        <f t="shared" si="609"/>
        <v>0</v>
      </c>
      <c r="DU471" s="101">
        <f t="shared" si="610"/>
        <v>0</v>
      </c>
      <c r="DV471" s="101">
        <f t="shared" si="611"/>
        <v>0</v>
      </c>
      <c r="DW471" s="101">
        <f t="shared" si="612"/>
        <v>0</v>
      </c>
      <c r="DX471" s="311">
        <f t="shared" si="613"/>
        <v>0</v>
      </c>
      <c r="DY471" s="101">
        <f t="shared" si="614"/>
        <v>0</v>
      </c>
      <c r="DZ471" s="101">
        <f t="shared" si="615"/>
        <v>0</v>
      </c>
      <c r="EA471" s="101">
        <f t="shared" si="616"/>
        <v>0</v>
      </c>
      <c r="EB471" s="101">
        <f t="shared" si="617"/>
        <v>0</v>
      </c>
      <c r="EC471" s="101">
        <f t="shared" si="618"/>
        <v>0</v>
      </c>
      <c r="ED471" s="101">
        <f t="shared" si="619"/>
        <v>0</v>
      </c>
      <c r="EE471" s="101">
        <f t="shared" si="620"/>
        <v>0</v>
      </c>
      <c r="EF471" s="101">
        <f t="shared" si="621"/>
        <v>0</v>
      </c>
      <c r="EG471" s="101">
        <f t="shared" si="622"/>
        <v>0</v>
      </c>
      <c r="EH471" s="101">
        <f t="shared" si="623"/>
        <v>0</v>
      </c>
      <c r="EI471" s="101">
        <f t="shared" si="624"/>
        <v>0</v>
      </c>
      <c r="EJ471" s="101">
        <f t="shared" si="625"/>
        <v>0</v>
      </c>
      <c r="EK471" s="101">
        <f t="shared" si="626"/>
        <v>0</v>
      </c>
      <c r="EL471" s="101">
        <f t="shared" si="627"/>
        <v>0</v>
      </c>
      <c r="EM471" s="101">
        <f t="shared" si="628"/>
        <v>0</v>
      </c>
      <c r="EN471" s="101">
        <f t="shared" si="629"/>
        <v>0</v>
      </c>
      <c r="EO471" s="101">
        <f t="shared" si="630"/>
        <v>0</v>
      </c>
      <c r="EP471" s="101">
        <f t="shared" si="631"/>
        <v>0</v>
      </c>
      <c r="EQ471" s="101">
        <f t="shared" si="632"/>
        <v>0</v>
      </c>
    </row>
    <row r="472" spans="2:147" ht="21.75" customHeight="1" x14ac:dyDescent="0.45">
      <c r="B472" s="133" t="str">
        <f>IF(Data!B471&lt;&gt;"",Data!B471,"")</f>
        <v/>
      </c>
      <c r="C472" s="158" t="str">
        <f>IF(Data!C471&lt;&gt;"",Data!C471,"")</f>
        <v/>
      </c>
      <c r="D472" s="106" t="str">
        <f>IF(Data!D471&lt;&gt;"",Data!D471,"")</f>
        <v/>
      </c>
      <c r="E472" s="140">
        <f>IF(AND(I472=1,Data!T471=0),0,IF(I472=999,999,Data!T471))</f>
        <v>999</v>
      </c>
      <c r="F472" s="140" t="str">
        <f t="shared" si="633"/>
        <v/>
      </c>
      <c r="G472" s="140" t="str">
        <f>IF(Data!K471&lt;&gt;"",Data!K471,"")</f>
        <v/>
      </c>
      <c r="H472" s="141" t="str">
        <f>IF(Data!L471&lt;&gt;"",Data!L471,"")</f>
        <v/>
      </c>
      <c r="I472" s="63">
        <f>IF(Data!M471&lt;&gt;"",Data!M471,"")</f>
        <v>999</v>
      </c>
      <c r="J472" s="63">
        <f t="shared" si="634"/>
        <v>0</v>
      </c>
      <c r="L472" s="64" t="str">
        <f t="shared" si="635"/>
        <v/>
      </c>
      <c r="N472" s="63">
        <f t="shared" si="636"/>
        <v>0</v>
      </c>
      <c r="P472" s="64" t="str">
        <f t="shared" si="637"/>
        <v/>
      </c>
      <c r="R472" s="63">
        <f t="shared" si="638"/>
        <v>0</v>
      </c>
      <c r="S472" s="64" t="str">
        <f t="shared" si="639"/>
        <v/>
      </c>
      <c r="W472" s="310">
        <f t="shared" si="640"/>
        <v>999</v>
      </c>
      <c r="Y472" s="65">
        <f t="shared" si="641"/>
        <v>0</v>
      </c>
      <c r="Z472" s="65">
        <f t="shared" si="642"/>
        <v>0</v>
      </c>
      <c r="AA472" s="65">
        <f t="shared" si="643"/>
        <v>0</v>
      </c>
      <c r="AB472" s="65">
        <f t="shared" si="644"/>
        <v>0</v>
      </c>
      <c r="AC472" s="341">
        <f t="shared" si="645"/>
        <v>0</v>
      </c>
      <c r="AD472" s="65">
        <f t="shared" si="646"/>
        <v>0</v>
      </c>
      <c r="AE472" s="65">
        <f t="shared" si="647"/>
        <v>0</v>
      </c>
      <c r="AF472" s="65">
        <f t="shared" si="648"/>
        <v>0</v>
      </c>
      <c r="AG472" s="65">
        <f t="shared" si="649"/>
        <v>0</v>
      </c>
      <c r="AH472" s="65">
        <f t="shared" si="650"/>
        <v>0</v>
      </c>
      <c r="AI472" s="65">
        <f t="shared" si="651"/>
        <v>0</v>
      </c>
      <c r="AJ472" s="65">
        <f t="shared" si="652"/>
        <v>0</v>
      </c>
      <c r="AK472" s="65">
        <f t="shared" si="653"/>
        <v>0</v>
      </c>
      <c r="AL472" s="65">
        <f t="shared" si="654"/>
        <v>0</v>
      </c>
      <c r="AM472" s="65">
        <f t="shared" si="655"/>
        <v>0</v>
      </c>
      <c r="AN472" s="65">
        <f t="shared" si="656"/>
        <v>0</v>
      </c>
      <c r="AO472" s="65">
        <f t="shared" si="657"/>
        <v>0</v>
      </c>
      <c r="AP472" s="65">
        <f t="shared" si="658"/>
        <v>0</v>
      </c>
      <c r="AQ472" s="65">
        <f t="shared" si="659"/>
        <v>0</v>
      </c>
      <c r="AR472" s="65">
        <f t="shared" si="660"/>
        <v>0</v>
      </c>
      <c r="AS472" s="65">
        <f t="shared" si="661"/>
        <v>0</v>
      </c>
      <c r="AT472" s="65">
        <f t="shared" si="662"/>
        <v>0</v>
      </c>
      <c r="AU472" s="65">
        <f t="shared" si="663"/>
        <v>0</v>
      </c>
      <c r="AV472" s="65">
        <f t="shared" si="664"/>
        <v>0</v>
      </c>
      <c r="AW472" s="65">
        <f t="shared" si="665"/>
        <v>0</v>
      </c>
      <c r="AX472" s="65">
        <f t="shared" si="666"/>
        <v>0</v>
      </c>
      <c r="AY472" s="65">
        <f t="shared" si="667"/>
        <v>0</v>
      </c>
      <c r="AZ472" s="65">
        <f t="shared" si="668"/>
        <v>0</v>
      </c>
      <c r="BA472" s="65">
        <f t="shared" si="669"/>
        <v>0</v>
      </c>
      <c r="BB472" s="65">
        <f t="shared" si="670"/>
        <v>0</v>
      </c>
      <c r="BC472" s="65">
        <f t="shared" si="671"/>
        <v>0</v>
      </c>
      <c r="BD472" s="65">
        <f t="shared" si="672"/>
        <v>0</v>
      </c>
      <c r="BE472" s="65">
        <f t="shared" si="673"/>
        <v>0</v>
      </c>
      <c r="BF472" s="65">
        <f t="shared" si="674"/>
        <v>0</v>
      </c>
      <c r="BG472" s="65">
        <f t="shared" si="675"/>
        <v>0</v>
      </c>
      <c r="BI472" s="371">
        <v>2217</v>
      </c>
      <c r="BJ472" s="342">
        <v>34.025343514567467</v>
      </c>
      <c r="BK472" s="342">
        <v>38.916895676378317</v>
      </c>
      <c r="BL472" s="342">
        <v>41.362671757283735</v>
      </c>
      <c r="BM472" s="342">
        <v>43.80844783818916</v>
      </c>
      <c r="BN472" s="342">
        <v>48.7</v>
      </c>
      <c r="BO472" s="342">
        <v>54.708102111789408</v>
      </c>
      <c r="BP472" s="342">
        <v>57.712153167684107</v>
      </c>
      <c r="BQ472" s="342">
        <v>60.716204223578814</v>
      </c>
      <c r="BR472" s="342">
        <v>66.724306335368212</v>
      </c>
      <c r="BS472" s="65"/>
      <c r="BT472" s="371">
        <v>2217</v>
      </c>
      <c r="BU472" s="342">
        <v>142.70386492170113</v>
      </c>
      <c r="BV472" s="342">
        <v>147.43590994780075</v>
      </c>
      <c r="BW472" s="342">
        <v>149.80193246085057</v>
      </c>
      <c r="BX472" s="342">
        <v>152.16795497390038</v>
      </c>
      <c r="BY472" s="342">
        <v>156.9</v>
      </c>
      <c r="BZ472" s="342">
        <v>161.73838311657377</v>
      </c>
      <c r="CA472" s="342">
        <v>164.15757467486065</v>
      </c>
      <c r="CB472" s="342">
        <v>166.57676623314754</v>
      </c>
      <c r="CC472" s="342">
        <v>171.4151493497213</v>
      </c>
      <c r="CE472" s="385">
        <v>132.75</v>
      </c>
      <c r="CF472" s="342">
        <v>21.051932460850569</v>
      </c>
      <c r="CG472" s="342">
        <v>23.417954973900379</v>
      </c>
      <c r="CH472" s="342">
        <v>24.600966230425286</v>
      </c>
      <c r="CI472" s="342">
        <v>25.783977486950192</v>
      </c>
      <c r="CJ472" s="342">
        <v>28.15</v>
      </c>
      <c r="CK472" s="342">
        <v>32.842168242171816</v>
      </c>
      <c r="CL472" s="342">
        <v>35.188252363257725</v>
      </c>
      <c r="CM472" s="342">
        <v>37.534336484343626</v>
      </c>
      <c r="CN472" s="342">
        <v>42.226504726515444</v>
      </c>
      <c r="CO472" s="342">
        <v>19.675875375160786</v>
      </c>
      <c r="CP472" s="342">
        <v>22.467250250107188</v>
      </c>
      <c r="CQ472" s="342">
        <v>23.862937687580388</v>
      </c>
      <c r="CR472" s="342">
        <v>25.258625125053591</v>
      </c>
      <c r="CS472" s="342">
        <v>28.05</v>
      </c>
      <c r="CT472" s="342">
        <v>33.327027739779631</v>
      </c>
      <c r="CU472" s="342">
        <v>35.965541609669444</v>
      </c>
      <c r="CV472" s="342">
        <v>38.604055479559264</v>
      </c>
      <c r="CW472" s="342">
        <v>43.881083219338905</v>
      </c>
      <c r="CY472" s="101">
        <f t="shared" si="676"/>
        <v>0</v>
      </c>
      <c r="CZ472" s="101">
        <f t="shared" si="677"/>
        <v>0</v>
      </c>
      <c r="DB472" s="101">
        <f t="shared" si="678"/>
        <v>0</v>
      </c>
      <c r="DD472" s="311">
        <f t="shared" si="679"/>
        <v>0</v>
      </c>
      <c r="DE472" s="311"/>
      <c r="DF472" s="101">
        <f t="shared" si="595"/>
        <v>0</v>
      </c>
      <c r="DG472" s="101">
        <f t="shared" si="596"/>
        <v>0</v>
      </c>
      <c r="DH472" s="101">
        <f t="shared" si="597"/>
        <v>0</v>
      </c>
      <c r="DI472" s="101">
        <f t="shared" si="598"/>
        <v>0</v>
      </c>
      <c r="DJ472" s="311">
        <f t="shared" si="599"/>
        <v>0</v>
      </c>
      <c r="DK472" s="311">
        <f t="shared" si="600"/>
        <v>0</v>
      </c>
      <c r="DL472" s="101">
        <f t="shared" si="601"/>
        <v>0</v>
      </c>
      <c r="DM472" s="101">
        <f t="shared" si="602"/>
        <v>0</v>
      </c>
      <c r="DN472" s="101">
        <f t="shared" si="603"/>
        <v>0</v>
      </c>
      <c r="DO472" s="101">
        <f t="shared" si="604"/>
        <v>0</v>
      </c>
      <c r="DP472" s="101">
        <f t="shared" si="605"/>
        <v>0</v>
      </c>
      <c r="DQ472" s="101">
        <f t="shared" si="606"/>
        <v>0</v>
      </c>
      <c r="DR472" s="101">
        <f t="shared" si="607"/>
        <v>0</v>
      </c>
      <c r="DS472" s="101">
        <f t="shared" si="608"/>
        <v>0</v>
      </c>
      <c r="DT472" s="101">
        <f t="shared" si="609"/>
        <v>0</v>
      </c>
      <c r="DU472" s="101">
        <f t="shared" si="610"/>
        <v>0</v>
      </c>
      <c r="DV472" s="101">
        <f t="shared" si="611"/>
        <v>0</v>
      </c>
      <c r="DW472" s="101">
        <f t="shared" si="612"/>
        <v>0</v>
      </c>
      <c r="DX472" s="311">
        <f t="shared" si="613"/>
        <v>0</v>
      </c>
      <c r="DY472" s="101">
        <f t="shared" si="614"/>
        <v>0</v>
      </c>
      <c r="DZ472" s="101">
        <f t="shared" si="615"/>
        <v>0</v>
      </c>
      <c r="EA472" s="101">
        <f t="shared" si="616"/>
        <v>0</v>
      </c>
      <c r="EB472" s="101">
        <f t="shared" si="617"/>
        <v>0</v>
      </c>
      <c r="EC472" s="101">
        <f t="shared" si="618"/>
        <v>0</v>
      </c>
      <c r="ED472" s="101">
        <f t="shared" si="619"/>
        <v>0</v>
      </c>
      <c r="EE472" s="101">
        <f t="shared" si="620"/>
        <v>0</v>
      </c>
      <c r="EF472" s="101">
        <f t="shared" si="621"/>
        <v>0</v>
      </c>
      <c r="EG472" s="101">
        <f t="shared" si="622"/>
        <v>0</v>
      </c>
      <c r="EH472" s="101">
        <f t="shared" si="623"/>
        <v>0</v>
      </c>
      <c r="EI472" s="101">
        <f t="shared" si="624"/>
        <v>0</v>
      </c>
      <c r="EJ472" s="101">
        <f t="shared" si="625"/>
        <v>0</v>
      </c>
      <c r="EK472" s="101">
        <f t="shared" si="626"/>
        <v>0</v>
      </c>
      <c r="EL472" s="101">
        <f t="shared" si="627"/>
        <v>0</v>
      </c>
      <c r="EM472" s="101">
        <f t="shared" si="628"/>
        <v>0</v>
      </c>
      <c r="EN472" s="101">
        <f t="shared" si="629"/>
        <v>0</v>
      </c>
      <c r="EO472" s="101">
        <f t="shared" si="630"/>
        <v>0</v>
      </c>
      <c r="EP472" s="101">
        <f t="shared" si="631"/>
        <v>0</v>
      </c>
      <c r="EQ472" s="101">
        <f t="shared" si="632"/>
        <v>0</v>
      </c>
    </row>
    <row r="473" spans="2:147" ht="21.75" customHeight="1" x14ac:dyDescent="0.45">
      <c r="B473" s="133" t="str">
        <f>IF(Data!B472&lt;&gt;"",Data!B472,"")</f>
        <v/>
      </c>
      <c r="C473" s="158" t="str">
        <f>IF(Data!C472&lt;&gt;"",Data!C472,"")</f>
        <v/>
      </c>
      <c r="D473" s="106" t="str">
        <f>IF(Data!D472&lt;&gt;"",Data!D472,"")</f>
        <v/>
      </c>
      <c r="E473" s="140">
        <f>IF(AND(I473=1,Data!T472=0),0,IF(I473=999,999,Data!T472))</f>
        <v>999</v>
      </c>
      <c r="F473" s="140" t="str">
        <f t="shared" si="633"/>
        <v/>
      </c>
      <c r="G473" s="140" t="str">
        <f>IF(Data!K472&lt;&gt;"",Data!K472,"")</f>
        <v/>
      </c>
      <c r="H473" s="141" t="str">
        <f>IF(Data!L472&lt;&gt;"",Data!L472,"")</f>
        <v/>
      </c>
      <c r="I473" s="63">
        <f>IF(Data!M472&lt;&gt;"",Data!M472,"")</f>
        <v>999</v>
      </c>
      <c r="J473" s="63">
        <f t="shared" si="634"/>
        <v>0</v>
      </c>
      <c r="L473" s="64" t="str">
        <f t="shared" si="635"/>
        <v/>
      </c>
      <c r="N473" s="63">
        <f t="shared" si="636"/>
        <v>0</v>
      </c>
      <c r="P473" s="64" t="str">
        <f t="shared" si="637"/>
        <v/>
      </c>
      <c r="R473" s="63">
        <f t="shared" si="638"/>
        <v>0</v>
      </c>
      <c r="S473" s="64" t="str">
        <f t="shared" si="639"/>
        <v/>
      </c>
      <c r="W473" s="310">
        <f t="shared" si="640"/>
        <v>999</v>
      </c>
      <c r="Y473" s="65">
        <f t="shared" si="641"/>
        <v>0</v>
      </c>
      <c r="Z473" s="65">
        <f t="shared" si="642"/>
        <v>0</v>
      </c>
      <c r="AA473" s="65">
        <f t="shared" si="643"/>
        <v>0</v>
      </c>
      <c r="AB473" s="65">
        <f t="shared" si="644"/>
        <v>0</v>
      </c>
      <c r="AC473" s="341">
        <f t="shared" si="645"/>
        <v>0</v>
      </c>
      <c r="AD473" s="65">
        <f t="shared" si="646"/>
        <v>0</v>
      </c>
      <c r="AE473" s="65">
        <f t="shared" si="647"/>
        <v>0</v>
      </c>
      <c r="AF473" s="65">
        <f t="shared" si="648"/>
        <v>0</v>
      </c>
      <c r="AG473" s="65">
        <f t="shared" si="649"/>
        <v>0</v>
      </c>
      <c r="AH473" s="65">
        <f t="shared" si="650"/>
        <v>0</v>
      </c>
      <c r="AI473" s="65">
        <f t="shared" si="651"/>
        <v>0</v>
      </c>
      <c r="AJ473" s="65">
        <f t="shared" si="652"/>
        <v>0</v>
      </c>
      <c r="AK473" s="65">
        <f t="shared" si="653"/>
        <v>0</v>
      </c>
      <c r="AL473" s="65">
        <f t="shared" si="654"/>
        <v>0</v>
      </c>
      <c r="AM473" s="65">
        <f t="shared" si="655"/>
        <v>0</v>
      </c>
      <c r="AN473" s="65">
        <f t="shared" si="656"/>
        <v>0</v>
      </c>
      <c r="AO473" s="65">
        <f t="shared" si="657"/>
        <v>0</v>
      </c>
      <c r="AP473" s="65">
        <f t="shared" si="658"/>
        <v>0</v>
      </c>
      <c r="AQ473" s="65">
        <f t="shared" si="659"/>
        <v>0</v>
      </c>
      <c r="AR473" s="65">
        <f t="shared" si="660"/>
        <v>0</v>
      </c>
      <c r="AS473" s="65">
        <f t="shared" si="661"/>
        <v>0</v>
      </c>
      <c r="AT473" s="65">
        <f t="shared" si="662"/>
        <v>0</v>
      </c>
      <c r="AU473" s="65">
        <f t="shared" si="663"/>
        <v>0</v>
      </c>
      <c r="AV473" s="65">
        <f t="shared" si="664"/>
        <v>0</v>
      </c>
      <c r="AW473" s="65">
        <f t="shared" si="665"/>
        <v>0</v>
      </c>
      <c r="AX473" s="65">
        <f t="shared" si="666"/>
        <v>0</v>
      </c>
      <c r="AY473" s="65">
        <f t="shared" si="667"/>
        <v>0</v>
      </c>
      <c r="AZ473" s="65">
        <f t="shared" si="668"/>
        <v>0</v>
      </c>
      <c r="BA473" s="65">
        <f t="shared" si="669"/>
        <v>0</v>
      </c>
      <c r="BB473" s="65">
        <f t="shared" si="670"/>
        <v>0</v>
      </c>
      <c r="BC473" s="65">
        <f t="shared" si="671"/>
        <v>0</v>
      </c>
      <c r="BD473" s="65">
        <f t="shared" si="672"/>
        <v>0</v>
      </c>
      <c r="BE473" s="65">
        <f t="shared" si="673"/>
        <v>0</v>
      </c>
      <c r="BF473" s="65">
        <f t="shared" si="674"/>
        <v>0</v>
      </c>
      <c r="BG473" s="65">
        <f t="shared" si="675"/>
        <v>0</v>
      </c>
      <c r="BI473" s="371">
        <v>2218</v>
      </c>
      <c r="BJ473" s="342">
        <v>33.965836378856245</v>
      </c>
      <c r="BK473" s="342">
        <v>38.910557585904165</v>
      </c>
      <c r="BL473" s="342">
        <v>41.382918189428118</v>
      </c>
      <c r="BM473" s="342">
        <v>43.855278792952078</v>
      </c>
      <c r="BN473" s="342">
        <v>48.8</v>
      </c>
      <c r="BO473" s="342">
        <v>54.754933066552333</v>
      </c>
      <c r="BP473" s="342">
        <v>57.732399599828497</v>
      </c>
      <c r="BQ473" s="342">
        <v>60.709866133104661</v>
      </c>
      <c r="BR473" s="342">
        <v>66.664799199656997</v>
      </c>
      <c r="BS473" s="65"/>
      <c r="BT473" s="371">
        <v>2218</v>
      </c>
      <c r="BU473" s="342">
        <v>142.70386492170113</v>
      </c>
      <c r="BV473" s="342">
        <v>147.43590994780075</v>
      </c>
      <c r="BW473" s="342">
        <v>149.80193246085057</v>
      </c>
      <c r="BX473" s="342">
        <v>152.16795497390038</v>
      </c>
      <c r="BY473" s="342">
        <v>156.9</v>
      </c>
      <c r="BZ473" s="342">
        <v>161.73838311657377</v>
      </c>
      <c r="CA473" s="342">
        <v>164.15757467486065</v>
      </c>
      <c r="CB473" s="342">
        <v>166.57676623314754</v>
      </c>
      <c r="CC473" s="342">
        <v>171.4151493497213</v>
      </c>
      <c r="CE473" s="385">
        <v>133</v>
      </c>
      <c r="CF473" s="342">
        <v>21.12217889299496</v>
      </c>
      <c r="CG473" s="342">
        <v>23.514785928663308</v>
      </c>
      <c r="CH473" s="342">
        <v>24.711089446497478</v>
      </c>
      <c r="CI473" s="342">
        <v>25.907392964331653</v>
      </c>
      <c r="CJ473" s="342">
        <v>28.3</v>
      </c>
      <c r="CK473" s="342">
        <v>33.032045026099624</v>
      </c>
      <c r="CL473" s="342">
        <v>35.398067539149437</v>
      </c>
      <c r="CM473" s="342">
        <v>37.764090052199244</v>
      </c>
      <c r="CN473" s="342">
        <v>42.496135078298863</v>
      </c>
      <c r="CO473" s="342">
        <v>19.746121807305173</v>
      </c>
      <c r="CP473" s="342">
        <v>22.564081204870114</v>
      </c>
      <c r="CQ473" s="342">
        <v>23.973060903652581</v>
      </c>
      <c r="CR473" s="342">
        <v>25.382040602435055</v>
      </c>
      <c r="CS473" s="342">
        <v>28.2</v>
      </c>
      <c r="CT473" s="342">
        <v>33.516904523707439</v>
      </c>
      <c r="CU473" s="342">
        <v>36.175356785561156</v>
      </c>
      <c r="CV473" s="342">
        <v>38.833809047414881</v>
      </c>
      <c r="CW473" s="342">
        <v>44.150713571122324</v>
      </c>
      <c r="CY473" s="101">
        <f t="shared" si="676"/>
        <v>0</v>
      </c>
      <c r="CZ473" s="101">
        <f t="shared" si="677"/>
        <v>0</v>
      </c>
      <c r="DB473" s="101">
        <f t="shared" si="678"/>
        <v>0</v>
      </c>
      <c r="DD473" s="311">
        <f t="shared" si="679"/>
        <v>0</v>
      </c>
      <c r="DE473" s="311"/>
      <c r="DF473" s="101">
        <f t="shared" si="595"/>
        <v>0</v>
      </c>
      <c r="DG473" s="101">
        <f t="shared" si="596"/>
        <v>0</v>
      </c>
      <c r="DH473" s="101">
        <f t="shared" si="597"/>
        <v>0</v>
      </c>
      <c r="DI473" s="101">
        <f t="shared" si="598"/>
        <v>0</v>
      </c>
      <c r="DJ473" s="311">
        <f t="shared" si="599"/>
        <v>0</v>
      </c>
      <c r="DK473" s="311">
        <f t="shared" si="600"/>
        <v>0</v>
      </c>
      <c r="DL473" s="101">
        <f t="shared" si="601"/>
        <v>0</v>
      </c>
      <c r="DM473" s="101">
        <f t="shared" si="602"/>
        <v>0</v>
      </c>
      <c r="DN473" s="101">
        <f t="shared" si="603"/>
        <v>0</v>
      </c>
      <c r="DO473" s="101">
        <f t="shared" si="604"/>
        <v>0</v>
      </c>
      <c r="DP473" s="101">
        <f t="shared" si="605"/>
        <v>0</v>
      </c>
      <c r="DQ473" s="101">
        <f t="shared" si="606"/>
        <v>0</v>
      </c>
      <c r="DR473" s="101">
        <f t="shared" si="607"/>
        <v>0</v>
      </c>
      <c r="DS473" s="101">
        <f t="shared" si="608"/>
        <v>0</v>
      </c>
      <c r="DT473" s="101">
        <f t="shared" si="609"/>
        <v>0</v>
      </c>
      <c r="DU473" s="101">
        <f t="shared" si="610"/>
        <v>0</v>
      </c>
      <c r="DV473" s="101">
        <f t="shared" si="611"/>
        <v>0</v>
      </c>
      <c r="DW473" s="101">
        <f t="shared" si="612"/>
        <v>0</v>
      </c>
      <c r="DX473" s="311">
        <f t="shared" si="613"/>
        <v>0</v>
      </c>
      <c r="DY473" s="101">
        <f t="shared" si="614"/>
        <v>0</v>
      </c>
      <c r="DZ473" s="101">
        <f t="shared" si="615"/>
        <v>0</v>
      </c>
      <c r="EA473" s="101">
        <f t="shared" si="616"/>
        <v>0</v>
      </c>
      <c r="EB473" s="101">
        <f t="shared" si="617"/>
        <v>0</v>
      </c>
      <c r="EC473" s="101">
        <f t="shared" si="618"/>
        <v>0</v>
      </c>
      <c r="ED473" s="101">
        <f t="shared" si="619"/>
        <v>0</v>
      </c>
      <c r="EE473" s="101">
        <f t="shared" si="620"/>
        <v>0</v>
      </c>
      <c r="EF473" s="101">
        <f t="shared" si="621"/>
        <v>0</v>
      </c>
      <c r="EG473" s="101">
        <f t="shared" si="622"/>
        <v>0</v>
      </c>
      <c r="EH473" s="101">
        <f t="shared" si="623"/>
        <v>0</v>
      </c>
      <c r="EI473" s="101">
        <f t="shared" si="624"/>
        <v>0</v>
      </c>
      <c r="EJ473" s="101">
        <f t="shared" si="625"/>
        <v>0</v>
      </c>
      <c r="EK473" s="101">
        <f t="shared" si="626"/>
        <v>0</v>
      </c>
      <c r="EL473" s="101">
        <f t="shared" si="627"/>
        <v>0</v>
      </c>
      <c r="EM473" s="101">
        <f t="shared" si="628"/>
        <v>0</v>
      </c>
      <c r="EN473" s="101">
        <f t="shared" si="629"/>
        <v>0</v>
      </c>
      <c r="EO473" s="101">
        <f t="shared" si="630"/>
        <v>0</v>
      </c>
      <c r="EP473" s="101">
        <f t="shared" si="631"/>
        <v>0</v>
      </c>
      <c r="EQ473" s="101">
        <f t="shared" si="632"/>
        <v>0</v>
      </c>
    </row>
    <row r="474" spans="2:147" ht="21.75" customHeight="1" x14ac:dyDescent="0.45">
      <c r="B474" s="133" t="str">
        <f>IF(Data!B473&lt;&gt;"",Data!B473,"")</f>
        <v/>
      </c>
      <c r="C474" s="158" t="str">
        <f>IF(Data!C473&lt;&gt;"",Data!C473,"")</f>
        <v/>
      </c>
      <c r="D474" s="106" t="str">
        <f>IF(Data!D473&lt;&gt;"",Data!D473,"")</f>
        <v/>
      </c>
      <c r="E474" s="140">
        <f>IF(AND(I474=1,Data!T473=0),0,IF(I474=999,999,Data!T473))</f>
        <v>999</v>
      </c>
      <c r="F474" s="140" t="str">
        <f t="shared" si="633"/>
        <v/>
      </c>
      <c r="G474" s="140" t="str">
        <f>IF(Data!K473&lt;&gt;"",Data!K473,"")</f>
        <v/>
      </c>
      <c r="H474" s="141" t="str">
        <f>IF(Data!L473&lt;&gt;"",Data!L473,"")</f>
        <v/>
      </c>
      <c r="I474" s="63">
        <f>IF(Data!M473&lt;&gt;"",Data!M473,"")</f>
        <v>999</v>
      </c>
      <c r="J474" s="63">
        <f t="shared" si="634"/>
        <v>0</v>
      </c>
      <c r="L474" s="64" t="str">
        <f t="shared" si="635"/>
        <v/>
      </c>
      <c r="N474" s="63">
        <f t="shared" si="636"/>
        <v>0</v>
      </c>
      <c r="P474" s="64" t="str">
        <f t="shared" si="637"/>
        <v/>
      </c>
      <c r="R474" s="63">
        <f t="shared" si="638"/>
        <v>0</v>
      </c>
      <c r="S474" s="64" t="str">
        <f t="shared" si="639"/>
        <v/>
      </c>
      <c r="W474" s="310">
        <f t="shared" si="640"/>
        <v>999</v>
      </c>
      <c r="Y474" s="65">
        <f t="shared" si="641"/>
        <v>0</v>
      </c>
      <c r="Z474" s="65">
        <f t="shared" si="642"/>
        <v>0</v>
      </c>
      <c r="AA474" s="65">
        <f t="shared" si="643"/>
        <v>0</v>
      </c>
      <c r="AB474" s="65">
        <f t="shared" si="644"/>
        <v>0</v>
      </c>
      <c r="AC474" s="341">
        <f t="shared" si="645"/>
        <v>0</v>
      </c>
      <c r="AD474" s="65">
        <f t="shared" si="646"/>
        <v>0</v>
      </c>
      <c r="AE474" s="65">
        <f t="shared" si="647"/>
        <v>0</v>
      </c>
      <c r="AF474" s="65">
        <f t="shared" si="648"/>
        <v>0</v>
      </c>
      <c r="AG474" s="65">
        <f t="shared" si="649"/>
        <v>0</v>
      </c>
      <c r="AH474" s="65">
        <f t="shared" si="650"/>
        <v>0</v>
      </c>
      <c r="AI474" s="65">
        <f t="shared" si="651"/>
        <v>0</v>
      </c>
      <c r="AJ474" s="65">
        <f t="shared" si="652"/>
        <v>0</v>
      </c>
      <c r="AK474" s="65">
        <f t="shared" si="653"/>
        <v>0</v>
      </c>
      <c r="AL474" s="65">
        <f t="shared" si="654"/>
        <v>0</v>
      </c>
      <c r="AM474" s="65">
        <f t="shared" si="655"/>
        <v>0</v>
      </c>
      <c r="AN474" s="65">
        <f t="shared" si="656"/>
        <v>0</v>
      </c>
      <c r="AO474" s="65">
        <f t="shared" si="657"/>
        <v>0</v>
      </c>
      <c r="AP474" s="65">
        <f t="shared" si="658"/>
        <v>0</v>
      </c>
      <c r="AQ474" s="65">
        <f t="shared" si="659"/>
        <v>0</v>
      </c>
      <c r="AR474" s="65">
        <f t="shared" si="660"/>
        <v>0</v>
      </c>
      <c r="AS474" s="65">
        <f t="shared" si="661"/>
        <v>0</v>
      </c>
      <c r="AT474" s="65">
        <f t="shared" si="662"/>
        <v>0</v>
      </c>
      <c r="AU474" s="65">
        <f t="shared" si="663"/>
        <v>0</v>
      </c>
      <c r="AV474" s="65">
        <f t="shared" si="664"/>
        <v>0</v>
      </c>
      <c r="AW474" s="65">
        <f t="shared" si="665"/>
        <v>0</v>
      </c>
      <c r="AX474" s="65">
        <f t="shared" si="666"/>
        <v>0</v>
      </c>
      <c r="AY474" s="65">
        <f t="shared" si="667"/>
        <v>0</v>
      </c>
      <c r="AZ474" s="65">
        <f t="shared" si="668"/>
        <v>0</v>
      </c>
      <c r="BA474" s="65">
        <f t="shared" si="669"/>
        <v>0</v>
      </c>
      <c r="BB474" s="65">
        <f t="shared" si="670"/>
        <v>0</v>
      </c>
      <c r="BC474" s="65">
        <f t="shared" si="671"/>
        <v>0</v>
      </c>
      <c r="BD474" s="65">
        <f t="shared" si="672"/>
        <v>0</v>
      </c>
      <c r="BE474" s="65">
        <f t="shared" si="673"/>
        <v>0</v>
      </c>
      <c r="BF474" s="65">
        <f t="shared" si="674"/>
        <v>0</v>
      </c>
      <c r="BG474" s="65">
        <f t="shared" si="675"/>
        <v>0</v>
      </c>
      <c r="BI474" s="371">
        <v>2219</v>
      </c>
      <c r="BJ474" s="342">
        <v>34.125343514567476</v>
      </c>
      <c r="BK474" s="342">
        <v>39.016895676378311</v>
      </c>
      <c r="BL474" s="342">
        <v>41.462671757283729</v>
      </c>
      <c r="BM474" s="342">
        <v>43.908447838189154</v>
      </c>
      <c r="BN474" s="342">
        <v>48.8</v>
      </c>
      <c r="BO474" s="342">
        <v>54.754933066552333</v>
      </c>
      <c r="BP474" s="342">
        <v>57.732399599828497</v>
      </c>
      <c r="BQ474" s="342">
        <v>60.709866133104661</v>
      </c>
      <c r="BR474" s="342">
        <v>66.664799199656997</v>
      </c>
      <c r="BS474" s="65"/>
      <c r="BT474" s="371">
        <v>2219</v>
      </c>
      <c r="BU474" s="342">
        <v>142.70386492170113</v>
      </c>
      <c r="BV474" s="342">
        <v>147.43590994780075</v>
      </c>
      <c r="BW474" s="342">
        <v>149.80193246085057</v>
      </c>
      <c r="BX474" s="342">
        <v>152.16795497390038</v>
      </c>
      <c r="BY474" s="342">
        <v>156.9</v>
      </c>
      <c r="BZ474" s="342">
        <v>161.73838311657377</v>
      </c>
      <c r="CA474" s="342">
        <v>164.15757467486065</v>
      </c>
      <c r="CB474" s="342">
        <v>166.57676623314754</v>
      </c>
      <c r="CC474" s="342">
        <v>171.4151493497213</v>
      </c>
      <c r="CE474" s="385">
        <v>133.25</v>
      </c>
      <c r="CF474" s="342">
        <v>21.192425325139347</v>
      </c>
      <c r="CG474" s="342">
        <v>23.611616883426233</v>
      </c>
      <c r="CH474" s="342">
        <v>24.821212662569671</v>
      </c>
      <c r="CI474" s="342">
        <v>26.030808441713113</v>
      </c>
      <c r="CJ474" s="342">
        <v>28.45</v>
      </c>
      <c r="CK474" s="342">
        <v>33.221921810027425</v>
      </c>
      <c r="CL474" s="342">
        <v>35.607882715041143</v>
      </c>
      <c r="CM474" s="342">
        <v>37.993843620054861</v>
      </c>
      <c r="CN474" s="342">
        <v>42.765765430082283</v>
      </c>
      <c r="CO474" s="342">
        <v>19.816368239449559</v>
      </c>
      <c r="CP474" s="342">
        <v>22.660912159633039</v>
      </c>
      <c r="CQ474" s="342">
        <v>24.083184119724777</v>
      </c>
      <c r="CR474" s="342">
        <v>25.505456079816518</v>
      </c>
      <c r="CS474" s="342">
        <v>28.35</v>
      </c>
      <c r="CT474" s="342">
        <v>33.720073568944514</v>
      </c>
      <c r="CU474" s="342">
        <v>36.405110353416774</v>
      </c>
      <c r="CV474" s="342">
        <v>39.090147137889034</v>
      </c>
      <c r="CW474" s="342">
        <v>44.460220706833546</v>
      </c>
      <c r="CY474" s="101">
        <f t="shared" si="676"/>
        <v>0</v>
      </c>
      <c r="CZ474" s="101">
        <f t="shared" si="677"/>
        <v>0</v>
      </c>
      <c r="DB474" s="101">
        <f t="shared" si="678"/>
        <v>0</v>
      </c>
      <c r="DD474" s="311">
        <f t="shared" si="679"/>
        <v>0</v>
      </c>
      <c r="DE474" s="311"/>
      <c r="DF474" s="101">
        <f t="shared" si="595"/>
        <v>0</v>
      </c>
      <c r="DG474" s="101">
        <f t="shared" si="596"/>
        <v>0</v>
      </c>
      <c r="DH474" s="101">
        <f t="shared" si="597"/>
        <v>0</v>
      </c>
      <c r="DI474" s="101">
        <f t="shared" si="598"/>
        <v>0</v>
      </c>
      <c r="DJ474" s="311">
        <f t="shared" si="599"/>
        <v>0</v>
      </c>
      <c r="DK474" s="311">
        <f t="shared" si="600"/>
        <v>0</v>
      </c>
      <c r="DL474" s="101">
        <f t="shared" si="601"/>
        <v>0</v>
      </c>
      <c r="DM474" s="101">
        <f t="shared" si="602"/>
        <v>0</v>
      </c>
      <c r="DN474" s="101">
        <f t="shared" si="603"/>
        <v>0</v>
      </c>
      <c r="DO474" s="101">
        <f t="shared" si="604"/>
        <v>0</v>
      </c>
      <c r="DP474" s="101">
        <f t="shared" si="605"/>
        <v>0</v>
      </c>
      <c r="DQ474" s="101">
        <f t="shared" si="606"/>
        <v>0</v>
      </c>
      <c r="DR474" s="101">
        <f t="shared" si="607"/>
        <v>0</v>
      </c>
      <c r="DS474" s="101">
        <f t="shared" si="608"/>
        <v>0</v>
      </c>
      <c r="DT474" s="101">
        <f t="shared" si="609"/>
        <v>0</v>
      </c>
      <c r="DU474" s="101">
        <f t="shared" si="610"/>
        <v>0</v>
      </c>
      <c r="DV474" s="101">
        <f t="shared" si="611"/>
        <v>0</v>
      </c>
      <c r="DW474" s="101">
        <f t="shared" si="612"/>
        <v>0</v>
      </c>
      <c r="DX474" s="311">
        <f t="shared" si="613"/>
        <v>0</v>
      </c>
      <c r="DY474" s="101">
        <f t="shared" si="614"/>
        <v>0</v>
      </c>
      <c r="DZ474" s="101">
        <f t="shared" si="615"/>
        <v>0</v>
      </c>
      <c r="EA474" s="101">
        <f t="shared" si="616"/>
        <v>0</v>
      </c>
      <c r="EB474" s="101">
        <f t="shared" si="617"/>
        <v>0</v>
      </c>
      <c r="EC474" s="101">
        <f t="shared" si="618"/>
        <v>0</v>
      </c>
      <c r="ED474" s="101">
        <f t="shared" si="619"/>
        <v>0</v>
      </c>
      <c r="EE474" s="101">
        <f t="shared" si="620"/>
        <v>0</v>
      </c>
      <c r="EF474" s="101">
        <f t="shared" si="621"/>
        <v>0</v>
      </c>
      <c r="EG474" s="101">
        <f t="shared" si="622"/>
        <v>0</v>
      </c>
      <c r="EH474" s="101">
        <f t="shared" si="623"/>
        <v>0</v>
      </c>
      <c r="EI474" s="101">
        <f t="shared" si="624"/>
        <v>0</v>
      </c>
      <c r="EJ474" s="101">
        <f t="shared" si="625"/>
        <v>0</v>
      </c>
      <c r="EK474" s="101">
        <f t="shared" si="626"/>
        <v>0</v>
      </c>
      <c r="EL474" s="101">
        <f t="shared" si="627"/>
        <v>0</v>
      </c>
      <c r="EM474" s="101">
        <f t="shared" si="628"/>
        <v>0</v>
      </c>
      <c r="EN474" s="101">
        <f t="shared" si="629"/>
        <v>0</v>
      </c>
      <c r="EO474" s="101">
        <f t="shared" si="630"/>
        <v>0</v>
      </c>
      <c r="EP474" s="101">
        <f t="shared" si="631"/>
        <v>0</v>
      </c>
      <c r="EQ474" s="101">
        <f t="shared" si="632"/>
        <v>0</v>
      </c>
    </row>
    <row r="475" spans="2:147" ht="21.75" customHeight="1" x14ac:dyDescent="0.45">
      <c r="B475" s="133" t="str">
        <f>IF(Data!B474&lt;&gt;"",Data!B474,"")</f>
        <v/>
      </c>
      <c r="C475" s="158" t="str">
        <f>IF(Data!C474&lt;&gt;"",Data!C474,"")</f>
        <v/>
      </c>
      <c r="D475" s="106" t="str">
        <f>IF(Data!D474&lt;&gt;"",Data!D474,"")</f>
        <v/>
      </c>
      <c r="E475" s="140">
        <f>IF(AND(I475=1,Data!T474=0),0,IF(I475=999,999,Data!T474))</f>
        <v>999</v>
      </c>
      <c r="F475" s="140" t="str">
        <f t="shared" si="633"/>
        <v/>
      </c>
      <c r="G475" s="140" t="str">
        <f>IF(Data!K474&lt;&gt;"",Data!K474,"")</f>
        <v/>
      </c>
      <c r="H475" s="141" t="str">
        <f>IF(Data!L474&lt;&gt;"",Data!L474,"")</f>
        <v/>
      </c>
      <c r="I475" s="63">
        <f>IF(Data!M474&lt;&gt;"",Data!M474,"")</f>
        <v>999</v>
      </c>
      <c r="J475" s="63">
        <f t="shared" si="634"/>
        <v>0</v>
      </c>
      <c r="L475" s="64" t="str">
        <f t="shared" si="635"/>
        <v/>
      </c>
      <c r="N475" s="63">
        <f t="shared" si="636"/>
        <v>0</v>
      </c>
      <c r="P475" s="64" t="str">
        <f t="shared" si="637"/>
        <v/>
      </c>
      <c r="R475" s="63">
        <f t="shared" si="638"/>
        <v>0</v>
      </c>
      <c r="S475" s="64" t="str">
        <f t="shared" si="639"/>
        <v/>
      </c>
      <c r="W475" s="310">
        <f t="shared" si="640"/>
        <v>999</v>
      </c>
      <c r="Y475" s="65">
        <f t="shared" si="641"/>
        <v>0</v>
      </c>
      <c r="Z475" s="65">
        <f t="shared" si="642"/>
        <v>0</v>
      </c>
      <c r="AA475" s="65">
        <f t="shared" si="643"/>
        <v>0</v>
      </c>
      <c r="AB475" s="65">
        <f t="shared" si="644"/>
        <v>0</v>
      </c>
      <c r="AC475" s="341">
        <f t="shared" si="645"/>
        <v>0</v>
      </c>
      <c r="AD475" s="65">
        <f t="shared" si="646"/>
        <v>0</v>
      </c>
      <c r="AE475" s="65">
        <f t="shared" si="647"/>
        <v>0</v>
      </c>
      <c r="AF475" s="65">
        <f t="shared" si="648"/>
        <v>0</v>
      </c>
      <c r="AG475" s="65">
        <f t="shared" si="649"/>
        <v>0</v>
      </c>
      <c r="AH475" s="65">
        <f t="shared" si="650"/>
        <v>0</v>
      </c>
      <c r="AI475" s="65">
        <f t="shared" si="651"/>
        <v>0</v>
      </c>
      <c r="AJ475" s="65">
        <f t="shared" si="652"/>
        <v>0</v>
      </c>
      <c r="AK475" s="65">
        <f t="shared" si="653"/>
        <v>0</v>
      </c>
      <c r="AL475" s="65">
        <f t="shared" si="654"/>
        <v>0</v>
      </c>
      <c r="AM475" s="65">
        <f t="shared" si="655"/>
        <v>0</v>
      </c>
      <c r="AN475" s="65">
        <f t="shared" si="656"/>
        <v>0</v>
      </c>
      <c r="AO475" s="65">
        <f t="shared" si="657"/>
        <v>0</v>
      </c>
      <c r="AP475" s="65">
        <f t="shared" si="658"/>
        <v>0</v>
      </c>
      <c r="AQ475" s="65">
        <f t="shared" si="659"/>
        <v>0</v>
      </c>
      <c r="AR475" s="65">
        <f t="shared" si="660"/>
        <v>0</v>
      </c>
      <c r="AS475" s="65">
        <f t="shared" si="661"/>
        <v>0</v>
      </c>
      <c r="AT475" s="65">
        <f t="shared" si="662"/>
        <v>0</v>
      </c>
      <c r="AU475" s="65">
        <f t="shared" si="663"/>
        <v>0</v>
      </c>
      <c r="AV475" s="65">
        <f t="shared" si="664"/>
        <v>0</v>
      </c>
      <c r="AW475" s="65">
        <f t="shared" si="665"/>
        <v>0</v>
      </c>
      <c r="AX475" s="65">
        <f t="shared" si="666"/>
        <v>0</v>
      </c>
      <c r="AY475" s="65">
        <f t="shared" si="667"/>
        <v>0</v>
      </c>
      <c r="AZ475" s="65">
        <f t="shared" si="668"/>
        <v>0</v>
      </c>
      <c r="BA475" s="65">
        <f t="shared" si="669"/>
        <v>0</v>
      </c>
      <c r="BB475" s="65">
        <f t="shared" si="670"/>
        <v>0</v>
      </c>
      <c r="BC475" s="65">
        <f t="shared" si="671"/>
        <v>0</v>
      </c>
      <c r="BD475" s="65">
        <f t="shared" si="672"/>
        <v>0</v>
      </c>
      <c r="BE475" s="65">
        <f t="shared" si="673"/>
        <v>0</v>
      </c>
      <c r="BF475" s="65">
        <f t="shared" si="674"/>
        <v>0</v>
      </c>
      <c r="BG475" s="65">
        <f t="shared" si="675"/>
        <v>0</v>
      </c>
      <c r="BI475" s="371">
        <v>2220</v>
      </c>
      <c r="BJ475" s="342">
        <v>34.125343514567476</v>
      </c>
      <c r="BK475" s="342">
        <v>39.016895676378311</v>
      </c>
      <c r="BL475" s="342">
        <v>41.462671757283729</v>
      </c>
      <c r="BM475" s="342">
        <v>43.908447838189154</v>
      </c>
      <c r="BN475" s="342">
        <v>48.8</v>
      </c>
      <c r="BO475" s="342">
        <v>54.754933066552333</v>
      </c>
      <c r="BP475" s="342">
        <v>57.732399599828497</v>
      </c>
      <c r="BQ475" s="342">
        <v>60.709866133104661</v>
      </c>
      <c r="BR475" s="342">
        <v>66.664799199656997</v>
      </c>
      <c r="BS475" s="65"/>
      <c r="BT475" s="371">
        <v>2220</v>
      </c>
      <c r="BU475" s="342">
        <v>142.70386492170113</v>
      </c>
      <c r="BV475" s="342">
        <v>147.43590994780075</v>
      </c>
      <c r="BW475" s="342">
        <v>149.80193246085057</v>
      </c>
      <c r="BX475" s="342">
        <v>152.16795497390038</v>
      </c>
      <c r="BY475" s="342">
        <v>156.9</v>
      </c>
      <c r="BZ475" s="342">
        <v>161.73838311657377</v>
      </c>
      <c r="CA475" s="342">
        <v>164.15757467486065</v>
      </c>
      <c r="CB475" s="342">
        <v>166.57676623314754</v>
      </c>
      <c r="CC475" s="342">
        <v>171.4151493497213</v>
      </c>
      <c r="CE475" s="385">
        <v>133.5</v>
      </c>
      <c r="CF475" s="342">
        <v>21.262671757283734</v>
      </c>
      <c r="CG475" s="342">
        <v>23.708447838189159</v>
      </c>
      <c r="CH475" s="342">
        <v>24.931335878641868</v>
      </c>
      <c r="CI475" s="342">
        <v>26.154223919094576</v>
      </c>
      <c r="CJ475" s="342">
        <v>28.6</v>
      </c>
      <c r="CK475" s="342">
        <v>33.411798593955233</v>
      </c>
      <c r="CL475" s="342">
        <v>35.817697890932848</v>
      </c>
      <c r="CM475" s="342">
        <v>38.223597187910471</v>
      </c>
      <c r="CN475" s="342">
        <v>43.035395781865702</v>
      </c>
      <c r="CO475" s="342">
        <v>19.88661467159395</v>
      </c>
      <c r="CP475" s="342">
        <v>22.757743114395964</v>
      </c>
      <c r="CQ475" s="342">
        <v>24.193307335796973</v>
      </c>
      <c r="CR475" s="342">
        <v>25.628871557197982</v>
      </c>
      <c r="CS475" s="342">
        <v>28.5</v>
      </c>
      <c r="CT475" s="342">
        <v>33.923242614181589</v>
      </c>
      <c r="CU475" s="342">
        <v>36.634863921272384</v>
      </c>
      <c r="CV475" s="342">
        <v>39.346485228363179</v>
      </c>
      <c r="CW475" s="342">
        <v>44.769727842544768</v>
      </c>
      <c r="CY475" s="101">
        <f t="shared" si="676"/>
        <v>0</v>
      </c>
      <c r="CZ475" s="101">
        <f t="shared" si="677"/>
        <v>0</v>
      </c>
      <c r="DB475" s="101">
        <f t="shared" si="678"/>
        <v>0</v>
      </c>
      <c r="DD475" s="311">
        <f t="shared" si="679"/>
        <v>0</v>
      </c>
      <c r="DE475" s="311"/>
      <c r="DF475" s="101">
        <f t="shared" si="595"/>
        <v>0</v>
      </c>
      <c r="DG475" s="101">
        <f t="shared" si="596"/>
        <v>0</v>
      </c>
      <c r="DH475" s="101">
        <f t="shared" si="597"/>
        <v>0</v>
      </c>
      <c r="DI475" s="101">
        <f t="shared" si="598"/>
        <v>0</v>
      </c>
      <c r="DJ475" s="311">
        <f t="shared" si="599"/>
        <v>0</v>
      </c>
      <c r="DK475" s="311">
        <f t="shared" si="600"/>
        <v>0</v>
      </c>
      <c r="DL475" s="101">
        <f t="shared" si="601"/>
        <v>0</v>
      </c>
      <c r="DM475" s="101">
        <f t="shared" si="602"/>
        <v>0</v>
      </c>
      <c r="DN475" s="101">
        <f t="shared" si="603"/>
        <v>0</v>
      </c>
      <c r="DO475" s="101">
        <f t="shared" si="604"/>
        <v>0</v>
      </c>
      <c r="DP475" s="101">
        <f t="shared" si="605"/>
        <v>0</v>
      </c>
      <c r="DQ475" s="101">
        <f t="shared" si="606"/>
        <v>0</v>
      </c>
      <c r="DR475" s="101">
        <f t="shared" si="607"/>
        <v>0</v>
      </c>
      <c r="DS475" s="101">
        <f t="shared" si="608"/>
        <v>0</v>
      </c>
      <c r="DT475" s="101">
        <f t="shared" si="609"/>
        <v>0</v>
      </c>
      <c r="DU475" s="101">
        <f t="shared" si="610"/>
        <v>0</v>
      </c>
      <c r="DV475" s="101">
        <f t="shared" si="611"/>
        <v>0</v>
      </c>
      <c r="DW475" s="101">
        <f t="shared" si="612"/>
        <v>0</v>
      </c>
      <c r="DX475" s="311">
        <f t="shared" si="613"/>
        <v>0</v>
      </c>
      <c r="DY475" s="101">
        <f t="shared" si="614"/>
        <v>0</v>
      </c>
      <c r="DZ475" s="101">
        <f t="shared" si="615"/>
        <v>0</v>
      </c>
      <c r="EA475" s="101">
        <f t="shared" si="616"/>
        <v>0</v>
      </c>
      <c r="EB475" s="101">
        <f t="shared" si="617"/>
        <v>0</v>
      </c>
      <c r="EC475" s="101">
        <f t="shared" si="618"/>
        <v>0</v>
      </c>
      <c r="ED475" s="101">
        <f t="shared" si="619"/>
        <v>0</v>
      </c>
      <c r="EE475" s="101">
        <f t="shared" si="620"/>
        <v>0</v>
      </c>
      <c r="EF475" s="101">
        <f t="shared" si="621"/>
        <v>0</v>
      </c>
      <c r="EG475" s="101">
        <f t="shared" si="622"/>
        <v>0</v>
      </c>
      <c r="EH475" s="101">
        <f t="shared" si="623"/>
        <v>0</v>
      </c>
      <c r="EI475" s="101">
        <f t="shared" si="624"/>
        <v>0</v>
      </c>
      <c r="EJ475" s="101">
        <f t="shared" si="625"/>
        <v>0</v>
      </c>
      <c r="EK475" s="101">
        <f t="shared" si="626"/>
        <v>0</v>
      </c>
      <c r="EL475" s="101">
        <f t="shared" si="627"/>
        <v>0</v>
      </c>
      <c r="EM475" s="101">
        <f t="shared" si="628"/>
        <v>0</v>
      </c>
      <c r="EN475" s="101">
        <f t="shared" si="629"/>
        <v>0</v>
      </c>
      <c r="EO475" s="101">
        <f t="shared" si="630"/>
        <v>0</v>
      </c>
      <c r="EP475" s="101">
        <f t="shared" si="631"/>
        <v>0</v>
      </c>
      <c r="EQ475" s="101">
        <f t="shared" si="632"/>
        <v>0</v>
      </c>
    </row>
    <row r="476" spans="2:147" ht="21.75" customHeight="1" x14ac:dyDescent="0.45">
      <c r="B476" s="133" t="str">
        <f>IF(Data!B475&lt;&gt;"",Data!B475,"")</f>
        <v/>
      </c>
      <c r="C476" s="158" t="str">
        <f>IF(Data!C475&lt;&gt;"",Data!C475,"")</f>
        <v/>
      </c>
      <c r="D476" s="106" t="str">
        <f>IF(Data!D475&lt;&gt;"",Data!D475,"")</f>
        <v/>
      </c>
      <c r="E476" s="140">
        <f>IF(AND(I476=1,Data!T475=0),0,IF(I476=999,999,Data!T475))</f>
        <v>999</v>
      </c>
      <c r="F476" s="140" t="str">
        <f t="shared" si="633"/>
        <v/>
      </c>
      <c r="G476" s="140" t="str">
        <f>IF(Data!K475&lt;&gt;"",Data!K475,"")</f>
        <v/>
      </c>
      <c r="H476" s="141" t="str">
        <f>IF(Data!L475&lt;&gt;"",Data!L475,"")</f>
        <v/>
      </c>
      <c r="I476" s="63">
        <f>IF(Data!M475&lt;&gt;"",Data!M475,"")</f>
        <v>999</v>
      </c>
      <c r="J476" s="63">
        <f t="shared" si="634"/>
        <v>0</v>
      </c>
      <c r="L476" s="64" t="str">
        <f t="shared" si="635"/>
        <v/>
      </c>
      <c r="N476" s="63">
        <f t="shared" si="636"/>
        <v>0</v>
      </c>
      <c r="P476" s="64" t="str">
        <f t="shared" si="637"/>
        <v/>
      </c>
      <c r="R476" s="63">
        <f t="shared" si="638"/>
        <v>0</v>
      </c>
      <c r="S476" s="64" t="str">
        <f t="shared" si="639"/>
        <v/>
      </c>
      <c r="W476" s="310">
        <f t="shared" si="640"/>
        <v>999</v>
      </c>
      <c r="Y476" s="65">
        <f t="shared" si="641"/>
        <v>0</v>
      </c>
      <c r="Z476" s="65">
        <f t="shared" si="642"/>
        <v>0</v>
      </c>
      <c r="AA476" s="65">
        <f t="shared" si="643"/>
        <v>0</v>
      </c>
      <c r="AB476" s="65">
        <f t="shared" si="644"/>
        <v>0</v>
      </c>
      <c r="AC476" s="341">
        <f t="shared" si="645"/>
        <v>0</v>
      </c>
      <c r="AD476" s="65">
        <f t="shared" si="646"/>
        <v>0</v>
      </c>
      <c r="AE476" s="65">
        <f t="shared" si="647"/>
        <v>0</v>
      </c>
      <c r="AF476" s="65">
        <f t="shared" si="648"/>
        <v>0</v>
      </c>
      <c r="AG476" s="65">
        <f t="shared" si="649"/>
        <v>0</v>
      </c>
      <c r="AH476" s="65">
        <f t="shared" si="650"/>
        <v>0</v>
      </c>
      <c r="AI476" s="65">
        <f t="shared" si="651"/>
        <v>0</v>
      </c>
      <c r="AJ476" s="65">
        <f t="shared" si="652"/>
        <v>0</v>
      </c>
      <c r="AK476" s="65">
        <f t="shared" si="653"/>
        <v>0</v>
      </c>
      <c r="AL476" s="65">
        <f t="shared" si="654"/>
        <v>0</v>
      </c>
      <c r="AM476" s="65">
        <f t="shared" si="655"/>
        <v>0</v>
      </c>
      <c r="AN476" s="65">
        <f t="shared" si="656"/>
        <v>0</v>
      </c>
      <c r="AO476" s="65">
        <f t="shared" si="657"/>
        <v>0</v>
      </c>
      <c r="AP476" s="65">
        <f t="shared" si="658"/>
        <v>0</v>
      </c>
      <c r="AQ476" s="65">
        <f t="shared" si="659"/>
        <v>0</v>
      </c>
      <c r="AR476" s="65">
        <f t="shared" si="660"/>
        <v>0</v>
      </c>
      <c r="AS476" s="65">
        <f t="shared" si="661"/>
        <v>0</v>
      </c>
      <c r="AT476" s="65">
        <f t="shared" si="662"/>
        <v>0</v>
      </c>
      <c r="AU476" s="65">
        <f t="shared" si="663"/>
        <v>0</v>
      </c>
      <c r="AV476" s="65">
        <f t="shared" si="664"/>
        <v>0</v>
      </c>
      <c r="AW476" s="65">
        <f t="shared" si="665"/>
        <v>0</v>
      </c>
      <c r="AX476" s="65">
        <f t="shared" si="666"/>
        <v>0</v>
      </c>
      <c r="AY476" s="65">
        <f t="shared" si="667"/>
        <v>0</v>
      </c>
      <c r="AZ476" s="65">
        <f t="shared" si="668"/>
        <v>0</v>
      </c>
      <c r="BA476" s="65">
        <f t="shared" si="669"/>
        <v>0</v>
      </c>
      <c r="BB476" s="65">
        <f t="shared" si="670"/>
        <v>0</v>
      </c>
      <c r="BC476" s="65">
        <f t="shared" si="671"/>
        <v>0</v>
      </c>
      <c r="BD476" s="65">
        <f t="shared" si="672"/>
        <v>0</v>
      </c>
      <c r="BE476" s="65">
        <f t="shared" si="673"/>
        <v>0</v>
      </c>
      <c r="BF476" s="65">
        <f t="shared" si="674"/>
        <v>0</v>
      </c>
      <c r="BG476" s="65">
        <f t="shared" si="675"/>
        <v>0</v>
      </c>
      <c r="BI476" s="371">
        <v>2221</v>
      </c>
      <c r="BJ476" s="342">
        <v>34.125343514567476</v>
      </c>
      <c r="BK476" s="342">
        <v>39.016895676378311</v>
      </c>
      <c r="BL476" s="342">
        <v>41.462671757283729</v>
      </c>
      <c r="BM476" s="342">
        <v>43.908447838189154</v>
      </c>
      <c r="BN476" s="342">
        <v>48.8</v>
      </c>
      <c r="BO476" s="342">
        <v>54.754933066552333</v>
      </c>
      <c r="BP476" s="342">
        <v>57.732399599828497</v>
      </c>
      <c r="BQ476" s="342">
        <v>60.709866133104661</v>
      </c>
      <c r="BR476" s="342">
        <v>66.664799199656997</v>
      </c>
      <c r="BS476" s="65"/>
      <c r="BT476" s="371">
        <v>2221</v>
      </c>
      <c r="BU476" s="342">
        <v>142.70386492170113</v>
      </c>
      <c r="BV476" s="342">
        <v>147.43590994780075</v>
      </c>
      <c r="BW476" s="342">
        <v>149.80193246085057</v>
      </c>
      <c r="BX476" s="342">
        <v>152.16795497390038</v>
      </c>
      <c r="BY476" s="342">
        <v>156.9</v>
      </c>
      <c r="BZ476" s="342">
        <v>161.73838311657377</v>
      </c>
      <c r="CA476" s="342">
        <v>164.15757467486065</v>
      </c>
      <c r="CB476" s="342">
        <v>166.57676623314754</v>
      </c>
      <c r="CC476" s="342">
        <v>171.4151493497213</v>
      </c>
      <c r="CE476" s="385">
        <v>133.75</v>
      </c>
      <c r="CF476" s="342">
        <v>21.332918189428121</v>
      </c>
      <c r="CG476" s="342">
        <v>23.80527879295208</v>
      </c>
      <c r="CH476" s="342">
        <v>25.041459094714064</v>
      </c>
      <c r="CI476" s="342">
        <v>26.27763939647604</v>
      </c>
      <c r="CJ476" s="342">
        <v>28.75</v>
      </c>
      <c r="CK476" s="342">
        <v>33.601675377883041</v>
      </c>
      <c r="CL476" s="342">
        <v>36.027513066824554</v>
      </c>
      <c r="CM476" s="342">
        <v>38.453350755766081</v>
      </c>
      <c r="CN476" s="342">
        <v>43.305026133649122</v>
      </c>
      <c r="CO476" s="342">
        <v>19.956861103738341</v>
      </c>
      <c r="CP476" s="342">
        <v>22.854574069158893</v>
      </c>
      <c r="CQ476" s="342">
        <v>24.30343055186917</v>
      </c>
      <c r="CR476" s="342">
        <v>25.752287034579446</v>
      </c>
      <c r="CS476" s="342">
        <v>28.65</v>
      </c>
      <c r="CT476" s="342">
        <v>34.126411659418665</v>
      </c>
      <c r="CU476" s="342">
        <v>36.864617489127994</v>
      </c>
      <c r="CV476" s="342">
        <v>39.602823318837324</v>
      </c>
      <c r="CW476" s="342">
        <v>45.07923497825599</v>
      </c>
      <c r="CY476" s="101">
        <f t="shared" si="676"/>
        <v>0</v>
      </c>
      <c r="CZ476" s="101">
        <f t="shared" si="677"/>
        <v>0</v>
      </c>
      <c r="DB476" s="101">
        <f t="shared" si="678"/>
        <v>0</v>
      </c>
      <c r="DD476" s="311">
        <f t="shared" si="679"/>
        <v>0</v>
      </c>
      <c r="DE476" s="311"/>
      <c r="DF476" s="101">
        <f t="shared" si="595"/>
        <v>0</v>
      </c>
      <c r="DG476" s="101">
        <f t="shared" si="596"/>
        <v>0</v>
      </c>
      <c r="DH476" s="101">
        <f t="shared" si="597"/>
        <v>0</v>
      </c>
      <c r="DI476" s="101">
        <f t="shared" si="598"/>
        <v>0</v>
      </c>
      <c r="DJ476" s="311">
        <f t="shared" si="599"/>
        <v>0</v>
      </c>
      <c r="DK476" s="311">
        <f t="shared" si="600"/>
        <v>0</v>
      </c>
      <c r="DL476" s="101">
        <f t="shared" si="601"/>
        <v>0</v>
      </c>
      <c r="DM476" s="101">
        <f t="shared" si="602"/>
        <v>0</v>
      </c>
      <c r="DN476" s="101">
        <f t="shared" si="603"/>
        <v>0</v>
      </c>
      <c r="DO476" s="101">
        <f t="shared" si="604"/>
        <v>0</v>
      </c>
      <c r="DP476" s="101">
        <f t="shared" si="605"/>
        <v>0</v>
      </c>
      <c r="DQ476" s="101">
        <f t="shared" si="606"/>
        <v>0</v>
      </c>
      <c r="DR476" s="101">
        <f t="shared" si="607"/>
        <v>0</v>
      </c>
      <c r="DS476" s="101">
        <f t="shared" si="608"/>
        <v>0</v>
      </c>
      <c r="DT476" s="101">
        <f t="shared" si="609"/>
        <v>0</v>
      </c>
      <c r="DU476" s="101">
        <f t="shared" si="610"/>
        <v>0</v>
      </c>
      <c r="DV476" s="101">
        <f t="shared" si="611"/>
        <v>0</v>
      </c>
      <c r="DW476" s="101">
        <f t="shared" si="612"/>
        <v>0</v>
      </c>
      <c r="DX476" s="311">
        <f t="shared" si="613"/>
        <v>0</v>
      </c>
      <c r="DY476" s="101">
        <f t="shared" si="614"/>
        <v>0</v>
      </c>
      <c r="DZ476" s="101">
        <f t="shared" si="615"/>
        <v>0</v>
      </c>
      <c r="EA476" s="101">
        <f t="shared" si="616"/>
        <v>0</v>
      </c>
      <c r="EB476" s="101">
        <f t="shared" si="617"/>
        <v>0</v>
      </c>
      <c r="EC476" s="101">
        <f t="shared" si="618"/>
        <v>0</v>
      </c>
      <c r="ED476" s="101">
        <f t="shared" si="619"/>
        <v>0</v>
      </c>
      <c r="EE476" s="101">
        <f t="shared" si="620"/>
        <v>0</v>
      </c>
      <c r="EF476" s="101">
        <f t="shared" si="621"/>
        <v>0</v>
      </c>
      <c r="EG476" s="101">
        <f t="shared" si="622"/>
        <v>0</v>
      </c>
      <c r="EH476" s="101">
        <f t="shared" si="623"/>
        <v>0</v>
      </c>
      <c r="EI476" s="101">
        <f t="shared" si="624"/>
        <v>0</v>
      </c>
      <c r="EJ476" s="101">
        <f t="shared" si="625"/>
        <v>0</v>
      </c>
      <c r="EK476" s="101">
        <f t="shared" si="626"/>
        <v>0</v>
      </c>
      <c r="EL476" s="101">
        <f t="shared" si="627"/>
        <v>0</v>
      </c>
      <c r="EM476" s="101">
        <f t="shared" si="628"/>
        <v>0</v>
      </c>
      <c r="EN476" s="101">
        <f t="shared" si="629"/>
        <v>0</v>
      </c>
      <c r="EO476" s="101">
        <f t="shared" si="630"/>
        <v>0</v>
      </c>
      <c r="EP476" s="101">
        <f t="shared" si="631"/>
        <v>0</v>
      </c>
      <c r="EQ476" s="101">
        <f t="shared" si="632"/>
        <v>0</v>
      </c>
    </row>
    <row r="477" spans="2:147" ht="21.75" customHeight="1" x14ac:dyDescent="0.45">
      <c r="B477" s="133" t="str">
        <f>IF(Data!B476&lt;&gt;"",Data!B476,"")</f>
        <v/>
      </c>
      <c r="C477" s="158" t="str">
        <f>IF(Data!C476&lt;&gt;"",Data!C476,"")</f>
        <v/>
      </c>
      <c r="D477" s="106" t="str">
        <f>IF(Data!D476&lt;&gt;"",Data!D476,"")</f>
        <v/>
      </c>
      <c r="E477" s="140">
        <f>IF(AND(I477=1,Data!T476=0),0,IF(I477=999,999,Data!T476))</f>
        <v>999</v>
      </c>
      <c r="F477" s="140" t="str">
        <f t="shared" si="633"/>
        <v/>
      </c>
      <c r="G477" s="140" t="str">
        <f>IF(Data!K476&lt;&gt;"",Data!K476,"")</f>
        <v/>
      </c>
      <c r="H477" s="141" t="str">
        <f>IF(Data!L476&lt;&gt;"",Data!L476,"")</f>
        <v/>
      </c>
      <c r="I477" s="63">
        <f>IF(Data!M476&lt;&gt;"",Data!M476,"")</f>
        <v>999</v>
      </c>
      <c r="J477" s="63">
        <f t="shared" si="634"/>
        <v>0</v>
      </c>
      <c r="L477" s="64" t="str">
        <f t="shared" si="635"/>
        <v/>
      </c>
      <c r="N477" s="63">
        <f t="shared" si="636"/>
        <v>0</v>
      </c>
      <c r="P477" s="64" t="str">
        <f t="shared" si="637"/>
        <v/>
      </c>
      <c r="R477" s="63">
        <f t="shared" si="638"/>
        <v>0</v>
      </c>
      <c r="S477" s="64" t="str">
        <f t="shared" si="639"/>
        <v/>
      </c>
      <c r="W477" s="310">
        <f t="shared" si="640"/>
        <v>999</v>
      </c>
      <c r="Y477" s="65">
        <f t="shared" si="641"/>
        <v>0</v>
      </c>
      <c r="Z477" s="65">
        <f t="shared" si="642"/>
        <v>0</v>
      </c>
      <c r="AA477" s="65">
        <f t="shared" si="643"/>
        <v>0</v>
      </c>
      <c r="AB477" s="65">
        <f t="shared" si="644"/>
        <v>0</v>
      </c>
      <c r="AC477" s="341">
        <f t="shared" si="645"/>
        <v>0</v>
      </c>
      <c r="AD477" s="65">
        <f t="shared" si="646"/>
        <v>0</v>
      </c>
      <c r="AE477" s="65">
        <f t="shared" si="647"/>
        <v>0</v>
      </c>
      <c r="AF477" s="65">
        <f t="shared" si="648"/>
        <v>0</v>
      </c>
      <c r="AG477" s="65">
        <f t="shared" si="649"/>
        <v>0</v>
      </c>
      <c r="AH477" s="65">
        <f t="shared" si="650"/>
        <v>0</v>
      </c>
      <c r="AI477" s="65">
        <f t="shared" si="651"/>
        <v>0</v>
      </c>
      <c r="AJ477" s="65">
        <f t="shared" si="652"/>
        <v>0</v>
      </c>
      <c r="AK477" s="65">
        <f t="shared" si="653"/>
        <v>0</v>
      </c>
      <c r="AL477" s="65">
        <f t="shared" si="654"/>
        <v>0</v>
      </c>
      <c r="AM477" s="65">
        <f t="shared" si="655"/>
        <v>0</v>
      </c>
      <c r="AN477" s="65">
        <f t="shared" si="656"/>
        <v>0</v>
      </c>
      <c r="AO477" s="65">
        <f t="shared" si="657"/>
        <v>0</v>
      </c>
      <c r="AP477" s="65">
        <f t="shared" si="658"/>
        <v>0</v>
      </c>
      <c r="AQ477" s="65">
        <f t="shared" si="659"/>
        <v>0</v>
      </c>
      <c r="AR477" s="65">
        <f t="shared" si="660"/>
        <v>0</v>
      </c>
      <c r="AS477" s="65">
        <f t="shared" si="661"/>
        <v>0</v>
      </c>
      <c r="AT477" s="65">
        <f t="shared" si="662"/>
        <v>0</v>
      </c>
      <c r="AU477" s="65">
        <f t="shared" si="663"/>
        <v>0</v>
      </c>
      <c r="AV477" s="65">
        <f t="shared" si="664"/>
        <v>0</v>
      </c>
      <c r="AW477" s="65">
        <f t="shared" si="665"/>
        <v>0</v>
      </c>
      <c r="AX477" s="65">
        <f t="shared" si="666"/>
        <v>0</v>
      </c>
      <c r="AY477" s="65">
        <f t="shared" si="667"/>
        <v>0</v>
      </c>
      <c r="AZ477" s="65">
        <f t="shared" si="668"/>
        <v>0</v>
      </c>
      <c r="BA477" s="65">
        <f t="shared" si="669"/>
        <v>0</v>
      </c>
      <c r="BB477" s="65">
        <f t="shared" si="670"/>
        <v>0</v>
      </c>
      <c r="BC477" s="65">
        <f t="shared" si="671"/>
        <v>0</v>
      </c>
      <c r="BD477" s="65">
        <f t="shared" si="672"/>
        <v>0</v>
      </c>
      <c r="BE477" s="65">
        <f t="shared" si="673"/>
        <v>0</v>
      </c>
      <c r="BF477" s="65">
        <f t="shared" si="674"/>
        <v>0</v>
      </c>
      <c r="BG477" s="65">
        <f t="shared" si="675"/>
        <v>0</v>
      </c>
      <c r="BI477" s="371">
        <v>2222</v>
      </c>
      <c r="BJ477" s="342">
        <v>34.22534351456747</v>
      </c>
      <c r="BK477" s="342">
        <v>39.11689567637832</v>
      </c>
      <c r="BL477" s="342">
        <v>41.562671757283738</v>
      </c>
      <c r="BM477" s="342">
        <v>44.008447838189156</v>
      </c>
      <c r="BN477" s="342">
        <v>48.9</v>
      </c>
      <c r="BO477" s="342">
        <v>54.801764021315257</v>
      </c>
      <c r="BP477" s="342">
        <v>57.752646031972887</v>
      </c>
      <c r="BQ477" s="342">
        <v>60.703528042630516</v>
      </c>
      <c r="BR477" s="342">
        <v>66.605292063945768</v>
      </c>
      <c r="BS477" s="65"/>
      <c r="BT477" s="371">
        <v>2222</v>
      </c>
      <c r="BU477" s="342">
        <v>142.70386492170113</v>
      </c>
      <c r="BV477" s="342">
        <v>147.43590994780075</v>
      </c>
      <c r="BW477" s="342">
        <v>149.80193246085057</v>
      </c>
      <c r="BX477" s="342">
        <v>152.16795497390038</v>
      </c>
      <c r="BY477" s="342">
        <v>156.9</v>
      </c>
      <c r="BZ477" s="342">
        <v>161.73838311657377</v>
      </c>
      <c r="CA477" s="342">
        <v>164.15757467486065</v>
      </c>
      <c r="CB477" s="342">
        <v>166.57676623314754</v>
      </c>
      <c r="CC477" s="342">
        <v>171.4151493497213</v>
      </c>
      <c r="CE477" s="385">
        <v>134</v>
      </c>
      <c r="CF477" s="342">
        <v>21.403164621572511</v>
      </c>
      <c r="CG477" s="342">
        <v>23.902109747715006</v>
      </c>
      <c r="CH477" s="342">
        <v>25.151582310786257</v>
      </c>
      <c r="CI477" s="342">
        <v>26.401054873857504</v>
      </c>
      <c r="CJ477" s="342">
        <v>28.9</v>
      </c>
      <c r="CK477" s="342">
        <v>33.791552161810841</v>
      </c>
      <c r="CL477" s="342">
        <v>36.237328242716259</v>
      </c>
      <c r="CM477" s="342">
        <v>38.683104323621691</v>
      </c>
      <c r="CN477" s="342">
        <v>43.574656485432534</v>
      </c>
      <c r="CO477" s="342">
        <v>20.027107535882728</v>
      </c>
      <c r="CP477" s="342">
        <v>22.951405023921819</v>
      </c>
      <c r="CQ477" s="342">
        <v>24.413553767941366</v>
      </c>
      <c r="CR477" s="342">
        <v>25.87570251196091</v>
      </c>
      <c r="CS477" s="342">
        <v>28.8</v>
      </c>
      <c r="CT477" s="342">
        <v>34.32958070465574</v>
      </c>
      <c r="CU477" s="342">
        <v>37.094371056983611</v>
      </c>
      <c r="CV477" s="342">
        <v>39.859161409311476</v>
      </c>
      <c r="CW477" s="342">
        <v>45.388742113967211</v>
      </c>
      <c r="CY477" s="101">
        <f t="shared" si="676"/>
        <v>0</v>
      </c>
      <c r="CZ477" s="101">
        <f t="shared" si="677"/>
        <v>0</v>
      </c>
      <c r="DB477" s="101">
        <f t="shared" si="678"/>
        <v>0</v>
      </c>
      <c r="DD477" s="311">
        <f t="shared" si="679"/>
        <v>0</v>
      </c>
      <c r="DE477" s="311"/>
      <c r="DF477" s="101">
        <f t="shared" si="595"/>
        <v>0</v>
      </c>
      <c r="DG477" s="101">
        <f t="shared" si="596"/>
        <v>0</v>
      </c>
      <c r="DH477" s="101">
        <f t="shared" si="597"/>
        <v>0</v>
      </c>
      <c r="DI477" s="101">
        <f t="shared" si="598"/>
        <v>0</v>
      </c>
      <c r="DJ477" s="311">
        <f t="shared" si="599"/>
        <v>0</v>
      </c>
      <c r="DK477" s="311">
        <f t="shared" si="600"/>
        <v>0</v>
      </c>
      <c r="DL477" s="101">
        <f t="shared" si="601"/>
        <v>0</v>
      </c>
      <c r="DM477" s="101">
        <f t="shared" si="602"/>
        <v>0</v>
      </c>
      <c r="DN477" s="101">
        <f t="shared" si="603"/>
        <v>0</v>
      </c>
      <c r="DO477" s="101">
        <f t="shared" si="604"/>
        <v>0</v>
      </c>
      <c r="DP477" s="101">
        <f t="shared" si="605"/>
        <v>0</v>
      </c>
      <c r="DQ477" s="101">
        <f t="shared" si="606"/>
        <v>0</v>
      </c>
      <c r="DR477" s="101">
        <f t="shared" si="607"/>
        <v>0</v>
      </c>
      <c r="DS477" s="101">
        <f t="shared" si="608"/>
        <v>0</v>
      </c>
      <c r="DT477" s="101">
        <f t="shared" si="609"/>
        <v>0</v>
      </c>
      <c r="DU477" s="101">
        <f t="shared" si="610"/>
        <v>0</v>
      </c>
      <c r="DV477" s="101">
        <f t="shared" si="611"/>
        <v>0</v>
      </c>
      <c r="DW477" s="101">
        <f t="shared" si="612"/>
        <v>0</v>
      </c>
      <c r="DX477" s="311">
        <f t="shared" si="613"/>
        <v>0</v>
      </c>
      <c r="DY477" s="101">
        <f t="shared" si="614"/>
        <v>0</v>
      </c>
      <c r="DZ477" s="101">
        <f t="shared" si="615"/>
        <v>0</v>
      </c>
      <c r="EA477" s="101">
        <f t="shared" si="616"/>
        <v>0</v>
      </c>
      <c r="EB477" s="101">
        <f t="shared" si="617"/>
        <v>0</v>
      </c>
      <c r="EC477" s="101">
        <f t="shared" si="618"/>
        <v>0</v>
      </c>
      <c r="ED477" s="101">
        <f t="shared" si="619"/>
        <v>0</v>
      </c>
      <c r="EE477" s="101">
        <f t="shared" si="620"/>
        <v>0</v>
      </c>
      <c r="EF477" s="101">
        <f t="shared" si="621"/>
        <v>0</v>
      </c>
      <c r="EG477" s="101">
        <f t="shared" si="622"/>
        <v>0</v>
      </c>
      <c r="EH477" s="101">
        <f t="shared" si="623"/>
        <v>0</v>
      </c>
      <c r="EI477" s="101">
        <f t="shared" si="624"/>
        <v>0</v>
      </c>
      <c r="EJ477" s="101">
        <f t="shared" si="625"/>
        <v>0</v>
      </c>
      <c r="EK477" s="101">
        <f t="shared" si="626"/>
        <v>0</v>
      </c>
      <c r="EL477" s="101">
        <f t="shared" si="627"/>
        <v>0</v>
      </c>
      <c r="EM477" s="101">
        <f t="shared" si="628"/>
        <v>0</v>
      </c>
      <c r="EN477" s="101">
        <f t="shared" si="629"/>
        <v>0</v>
      </c>
      <c r="EO477" s="101">
        <f t="shared" si="630"/>
        <v>0</v>
      </c>
      <c r="EP477" s="101">
        <f t="shared" si="631"/>
        <v>0</v>
      </c>
      <c r="EQ477" s="101">
        <f t="shared" si="632"/>
        <v>0</v>
      </c>
    </row>
    <row r="478" spans="2:147" ht="21.75" customHeight="1" x14ac:dyDescent="0.45">
      <c r="B478" s="133" t="str">
        <f>IF(Data!B477&lt;&gt;"",Data!B477,"")</f>
        <v/>
      </c>
      <c r="C478" s="158" t="str">
        <f>IF(Data!C477&lt;&gt;"",Data!C477,"")</f>
        <v/>
      </c>
      <c r="D478" s="106" t="str">
        <f>IF(Data!D477&lt;&gt;"",Data!D477,"")</f>
        <v/>
      </c>
      <c r="E478" s="140">
        <f>IF(AND(I478=1,Data!T477=0),0,IF(I478=999,999,Data!T477))</f>
        <v>999</v>
      </c>
      <c r="F478" s="140" t="str">
        <f t="shared" si="633"/>
        <v/>
      </c>
      <c r="G478" s="140" t="str">
        <f>IF(Data!K477&lt;&gt;"",Data!K477,"")</f>
        <v/>
      </c>
      <c r="H478" s="141" t="str">
        <f>IF(Data!L477&lt;&gt;"",Data!L477,"")</f>
        <v/>
      </c>
      <c r="I478" s="63">
        <f>IF(Data!M477&lt;&gt;"",Data!M477,"")</f>
        <v>999</v>
      </c>
      <c r="J478" s="63">
        <f t="shared" si="634"/>
        <v>0</v>
      </c>
      <c r="L478" s="64" t="str">
        <f t="shared" si="635"/>
        <v/>
      </c>
      <c r="N478" s="63">
        <f t="shared" si="636"/>
        <v>0</v>
      </c>
      <c r="P478" s="64" t="str">
        <f t="shared" si="637"/>
        <v/>
      </c>
      <c r="R478" s="63">
        <f t="shared" si="638"/>
        <v>0</v>
      </c>
      <c r="S478" s="64" t="str">
        <f t="shared" si="639"/>
        <v/>
      </c>
      <c r="W478" s="310">
        <f t="shared" si="640"/>
        <v>999</v>
      </c>
      <c r="Y478" s="65">
        <f t="shared" si="641"/>
        <v>0</v>
      </c>
      <c r="Z478" s="65">
        <f t="shared" si="642"/>
        <v>0</v>
      </c>
      <c r="AA478" s="65">
        <f t="shared" si="643"/>
        <v>0</v>
      </c>
      <c r="AB478" s="65">
        <f t="shared" si="644"/>
        <v>0</v>
      </c>
      <c r="AC478" s="341">
        <f t="shared" si="645"/>
        <v>0</v>
      </c>
      <c r="AD478" s="65">
        <f t="shared" si="646"/>
        <v>0</v>
      </c>
      <c r="AE478" s="65">
        <f t="shared" si="647"/>
        <v>0</v>
      </c>
      <c r="AF478" s="65">
        <f t="shared" si="648"/>
        <v>0</v>
      </c>
      <c r="AG478" s="65">
        <f t="shared" si="649"/>
        <v>0</v>
      </c>
      <c r="AH478" s="65">
        <f t="shared" si="650"/>
        <v>0</v>
      </c>
      <c r="AI478" s="65">
        <f t="shared" si="651"/>
        <v>0</v>
      </c>
      <c r="AJ478" s="65">
        <f t="shared" si="652"/>
        <v>0</v>
      </c>
      <c r="AK478" s="65">
        <f t="shared" si="653"/>
        <v>0</v>
      </c>
      <c r="AL478" s="65">
        <f t="shared" si="654"/>
        <v>0</v>
      </c>
      <c r="AM478" s="65">
        <f t="shared" si="655"/>
        <v>0</v>
      </c>
      <c r="AN478" s="65">
        <f t="shared" si="656"/>
        <v>0</v>
      </c>
      <c r="AO478" s="65">
        <f t="shared" si="657"/>
        <v>0</v>
      </c>
      <c r="AP478" s="65">
        <f t="shared" si="658"/>
        <v>0</v>
      </c>
      <c r="AQ478" s="65">
        <f t="shared" si="659"/>
        <v>0</v>
      </c>
      <c r="AR478" s="65">
        <f t="shared" si="660"/>
        <v>0</v>
      </c>
      <c r="AS478" s="65">
        <f t="shared" si="661"/>
        <v>0</v>
      </c>
      <c r="AT478" s="65">
        <f t="shared" si="662"/>
        <v>0</v>
      </c>
      <c r="AU478" s="65">
        <f t="shared" si="663"/>
        <v>0</v>
      </c>
      <c r="AV478" s="65">
        <f t="shared" si="664"/>
        <v>0</v>
      </c>
      <c r="AW478" s="65">
        <f t="shared" si="665"/>
        <v>0</v>
      </c>
      <c r="AX478" s="65">
        <f t="shared" si="666"/>
        <v>0</v>
      </c>
      <c r="AY478" s="65">
        <f t="shared" si="667"/>
        <v>0</v>
      </c>
      <c r="AZ478" s="65">
        <f t="shared" si="668"/>
        <v>0</v>
      </c>
      <c r="BA478" s="65">
        <f t="shared" si="669"/>
        <v>0</v>
      </c>
      <c r="BB478" s="65">
        <f t="shared" si="670"/>
        <v>0</v>
      </c>
      <c r="BC478" s="65">
        <f t="shared" si="671"/>
        <v>0</v>
      </c>
      <c r="BD478" s="65">
        <f t="shared" si="672"/>
        <v>0</v>
      </c>
      <c r="BE478" s="65">
        <f t="shared" si="673"/>
        <v>0</v>
      </c>
      <c r="BF478" s="65">
        <f t="shared" si="674"/>
        <v>0</v>
      </c>
      <c r="BG478" s="65">
        <f t="shared" si="675"/>
        <v>0</v>
      </c>
      <c r="BI478" s="371">
        <v>2223</v>
      </c>
      <c r="BJ478" s="342">
        <v>34.22534351456747</v>
      </c>
      <c r="BK478" s="342">
        <v>39.11689567637832</v>
      </c>
      <c r="BL478" s="342">
        <v>41.562671757283738</v>
      </c>
      <c r="BM478" s="342">
        <v>44.008447838189156</v>
      </c>
      <c r="BN478" s="342">
        <v>48.9</v>
      </c>
      <c r="BO478" s="342">
        <v>54.801764021315257</v>
      </c>
      <c r="BP478" s="342">
        <v>57.752646031972887</v>
      </c>
      <c r="BQ478" s="342">
        <v>60.703528042630516</v>
      </c>
      <c r="BR478" s="342">
        <v>66.605292063945768</v>
      </c>
      <c r="BS478" s="65"/>
      <c r="BT478" s="371">
        <v>2223</v>
      </c>
      <c r="BU478" s="342">
        <v>142.70386492170113</v>
      </c>
      <c r="BV478" s="342">
        <v>147.43590994780075</v>
      </c>
      <c r="BW478" s="342">
        <v>149.80193246085057</v>
      </c>
      <c r="BX478" s="342">
        <v>152.16795497390038</v>
      </c>
      <c r="BY478" s="342">
        <v>156.9</v>
      </c>
      <c r="BZ478" s="342">
        <v>161.73838311657377</v>
      </c>
      <c r="CA478" s="342">
        <v>164.15757467486065</v>
      </c>
      <c r="CB478" s="342">
        <v>166.57676623314754</v>
      </c>
      <c r="CC478" s="342">
        <v>171.4151493497213</v>
      </c>
      <c r="CE478" s="385">
        <v>134.25</v>
      </c>
      <c r="CF478" s="342">
        <v>21.513287837644704</v>
      </c>
      <c r="CG478" s="342">
        <v>24.025525225096466</v>
      </c>
      <c r="CH478" s="342">
        <v>25.281643918822354</v>
      </c>
      <c r="CI478" s="342">
        <v>26.537762612548235</v>
      </c>
      <c r="CJ478" s="342">
        <v>29.05</v>
      </c>
      <c r="CK478" s="342">
        <v>33.981428945738649</v>
      </c>
      <c r="CL478" s="342">
        <v>36.447143418607965</v>
      </c>
      <c r="CM478" s="342">
        <v>38.912857891477302</v>
      </c>
      <c r="CN478" s="342">
        <v>43.844286837215947</v>
      </c>
      <c r="CO478" s="342">
        <v>20.082477184099311</v>
      </c>
      <c r="CP478" s="342">
        <v>23.046651456066208</v>
      </c>
      <c r="CQ478" s="342">
        <v>24.528738592049656</v>
      </c>
      <c r="CR478" s="342">
        <v>26.010825728033105</v>
      </c>
      <c r="CS478" s="342">
        <v>28.975000000000001</v>
      </c>
      <c r="CT478" s="342">
        <v>34.531165227274272</v>
      </c>
      <c r="CU478" s="342">
        <v>37.309247840911411</v>
      </c>
      <c r="CV478" s="342">
        <v>40.08733045454855</v>
      </c>
      <c r="CW478" s="342">
        <v>45.643495681822827</v>
      </c>
      <c r="CY478" s="101">
        <f t="shared" si="676"/>
        <v>0</v>
      </c>
      <c r="CZ478" s="101">
        <f t="shared" si="677"/>
        <v>0</v>
      </c>
      <c r="DB478" s="101">
        <f t="shared" si="678"/>
        <v>0</v>
      </c>
      <c r="DD478" s="311">
        <f t="shared" si="679"/>
        <v>0</v>
      </c>
      <c r="DE478" s="311"/>
      <c r="DF478" s="101">
        <f t="shared" si="595"/>
        <v>0</v>
      </c>
      <c r="DG478" s="101">
        <f t="shared" si="596"/>
        <v>0</v>
      </c>
      <c r="DH478" s="101">
        <f t="shared" si="597"/>
        <v>0</v>
      </c>
      <c r="DI478" s="101">
        <f t="shared" si="598"/>
        <v>0</v>
      </c>
      <c r="DJ478" s="311">
        <f t="shared" si="599"/>
        <v>0</v>
      </c>
      <c r="DK478" s="311">
        <f t="shared" si="600"/>
        <v>0</v>
      </c>
      <c r="DL478" s="101">
        <f t="shared" si="601"/>
        <v>0</v>
      </c>
      <c r="DM478" s="101">
        <f t="shared" si="602"/>
        <v>0</v>
      </c>
      <c r="DN478" s="101">
        <f t="shared" si="603"/>
        <v>0</v>
      </c>
      <c r="DO478" s="101">
        <f t="shared" si="604"/>
        <v>0</v>
      </c>
      <c r="DP478" s="101">
        <f t="shared" si="605"/>
        <v>0</v>
      </c>
      <c r="DQ478" s="101">
        <f t="shared" si="606"/>
        <v>0</v>
      </c>
      <c r="DR478" s="101">
        <f t="shared" si="607"/>
        <v>0</v>
      </c>
      <c r="DS478" s="101">
        <f t="shared" si="608"/>
        <v>0</v>
      </c>
      <c r="DT478" s="101">
        <f t="shared" si="609"/>
        <v>0</v>
      </c>
      <c r="DU478" s="101">
        <f t="shared" si="610"/>
        <v>0</v>
      </c>
      <c r="DV478" s="101">
        <f t="shared" si="611"/>
        <v>0</v>
      </c>
      <c r="DW478" s="101">
        <f t="shared" si="612"/>
        <v>0</v>
      </c>
      <c r="DX478" s="311">
        <f t="shared" si="613"/>
        <v>0</v>
      </c>
      <c r="DY478" s="101">
        <f t="shared" si="614"/>
        <v>0</v>
      </c>
      <c r="DZ478" s="101">
        <f t="shared" si="615"/>
        <v>0</v>
      </c>
      <c r="EA478" s="101">
        <f t="shared" si="616"/>
        <v>0</v>
      </c>
      <c r="EB478" s="101">
        <f t="shared" si="617"/>
        <v>0</v>
      </c>
      <c r="EC478" s="101">
        <f t="shared" si="618"/>
        <v>0</v>
      </c>
      <c r="ED478" s="101">
        <f t="shared" si="619"/>
        <v>0</v>
      </c>
      <c r="EE478" s="101">
        <f t="shared" si="620"/>
        <v>0</v>
      </c>
      <c r="EF478" s="101">
        <f t="shared" si="621"/>
        <v>0</v>
      </c>
      <c r="EG478" s="101">
        <f t="shared" si="622"/>
        <v>0</v>
      </c>
      <c r="EH478" s="101">
        <f t="shared" si="623"/>
        <v>0</v>
      </c>
      <c r="EI478" s="101">
        <f t="shared" si="624"/>
        <v>0</v>
      </c>
      <c r="EJ478" s="101">
        <f t="shared" si="625"/>
        <v>0</v>
      </c>
      <c r="EK478" s="101">
        <f t="shared" si="626"/>
        <v>0</v>
      </c>
      <c r="EL478" s="101">
        <f t="shared" si="627"/>
        <v>0</v>
      </c>
      <c r="EM478" s="101">
        <f t="shared" si="628"/>
        <v>0</v>
      </c>
      <c r="EN478" s="101">
        <f t="shared" si="629"/>
        <v>0</v>
      </c>
      <c r="EO478" s="101">
        <f t="shared" si="630"/>
        <v>0</v>
      </c>
      <c r="EP478" s="101">
        <f t="shared" si="631"/>
        <v>0</v>
      </c>
      <c r="EQ478" s="101">
        <f t="shared" si="632"/>
        <v>0</v>
      </c>
    </row>
    <row r="479" spans="2:147" ht="21.75" customHeight="1" x14ac:dyDescent="0.45">
      <c r="B479" s="133" t="str">
        <f>IF(Data!B478&lt;&gt;"",Data!B478,"")</f>
        <v/>
      </c>
      <c r="C479" s="158" t="str">
        <f>IF(Data!C478&lt;&gt;"",Data!C478,"")</f>
        <v/>
      </c>
      <c r="D479" s="106" t="str">
        <f>IF(Data!D478&lt;&gt;"",Data!D478,"")</f>
        <v/>
      </c>
      <c r="E479" s="140">
        <f>IF(AND(I479=1,Data!T478=0),0,IF(I479=999,999,Data!T478))</f>
        <v>999</v>
      </c>
      <c r="F479" s="140" t="str">
        <f t="shared" si="633"/>
        <v/>
      </c>
      <c r="G479" s="140" t="str">
        <f>IF(Data!K478&lt;&gt;"",Data!K478,"")</f>
        <v/>
      </c>
      <c r="H479" s="141" t="str">
        <f>IF(Data!L478&lt;&gt;"",Data!L478,"")</f>
        <v/>
      </c>
      <c r="I479" s="63">
        <f>IF(Data!M478&lt;&gt;"",Data!M478,"")</f>
        <v>999</v>
      </c>
      <c r="J479" s="63">
        <f t="shared" si="634"/>
        <v>0</v>
      </c>
      <c r="L479" s="64" t="str">
        <f t="shared" si="635"/>
        <v/>
      </c>
      <c r="N479" s="63">
        <f t="shared" si="636"/>
        <v>0</v>
      </c>
      <c r="P479" s="64" t="str">
        <f t="shared" si="637"/>
        <v/>
      </c>
      <c r="R479" s="63">
        <f t="shared" si="638"/>
        <v>0</v>
      </c>
      <c r="S479" s="64" t="str">
        <f t="shared" si="639"/>
        <v/>
      </c>
      <c r="W479" s="310">
        <f t="shared" si="640"/>
        <v>999</v>
      </c>
      <c r="Y479" s="65">
        <f t="shared" si="641"/>
        <v>0</v>
      </c>
      <c r="Z479" s="65">
        <f t="shared" si="642"/>
        <v>0</v>
      </c>
      <c r="AA479" s="65">
        <f t="shared" si="643"/>
        <v>0</v>
      </c>
      <c r="AB479" s="65">
        <f t="shared" si="644"/>
        <v>0</v>
      </c>
      <c r="AC479" s="341">
        <f t="shared" si="645"/>
        <v>0</v>
      </c>
      <c r="AD479" s="65">
        <f t="shared" si="646"/>
        <v>0</v>
      </c>
      <c r="AE479" s="65">
        <f t="shared" si="647"/>
        <v>0</v>
      </c>
      <c r="AF479" s="65">
        <f t="shared" si="648"/>
        <v>0</v>
      </c>
      <c r="AG479" s="65">
        <f t="shared" si="649"/>
        <v>0</v>
      </c>
      <c r="AH479" s="65">
        <f t="shared" si="650"/>
        <v>0</v>
      </c>
      <c r="AI479" s="65">
        <f t="shared" si="651"/>
        <v>0</v>
      </c>
      <c r="AJ479" s="65">
        <f t="shared" si="652"/>
        <v>0</v>
      </c>
      <c r="AK479" s="65">
        <f t="shared" si="653"/>
        <v>0</v>
      </c>
      <c r="AL479" s="65">
        <f t="shared" si="654"/>
        <v>0</v>
      </c>
      <c r="AM479" s="65">
        <f t="shared" si="655"/>
        <v>0</v>
      </c>
      <c r="AN479" s="65">
        <f t="shared" si="656"/>
        <v>0</v>
      </c>
      <c r="AO479" s="65">
        <f t="shared" si="657"/>
        <v>0</v>
      </c>
      <c r="AP479" s="65">
        <f t="shared" si="658"/>
        <v>0</v>
      </c>
      <c r="AQ479" s="65">
        <f t="shared" si="659"/>
        <v>0</v>
      </c>
      <c r="AR479" s="65">
        <f t="shared" si="660"/>
        <v>0</v>
      </c>
      <c r="AS479" s="65">
        <f t="shared" si="661"/>
        <v>0</v>
      </c>
      <c r="AT479" s="65">
        <f t="shared" si="662"/>
        <v>0</v>
      </c>
      <c r="AU479" s="65">
        <f t="shared" si="663"/>
        <v>0</v>
      </c>
      <c r="AV479" s="65">
        <f t="shared" si="664"/>
        <v>0</v>
      </c>
      <c r="AW479" s="65">
        <f t="shared" si="665"/>
        <v>0</v>
      </c>
      <c r="AX479" s="65">
        <f t="shared" si="666"/>
        <v>0</v>
      </c>
      <c r="AY479" s="65">
        <f t="shared" si="667"/>
        <v>0</v>
      </c>
      <c r="AZ479" s="65">
        <f t="shared" si="668"/>
        <v>0</v>
      </c>
      <c r="BA479" s="65">
        <f t="shared" si="669"/>
        <v>0</v>
      </c>
      <c r="BB479" s="65">
        <f t="shared" si="670"/>
        <v>0</v>
      </c>
      <c r="BC479" s="65">
        <f t="shared" si="671"/>
        <v>0</v>
      </c>
      <c r="BD479" s="65">
        <f t="shared" si="672"/>
        <v>0</v>
      </c>
      <c r="BE479" s="65">
        <f t="shared" si="673"/>
        <v>0</v>
      </c>
      <c r="BF479" s="65">
        <f t="shared" si="674"/>
        <v>0</v>
      </c>
      <c r="BG479" s="65">
        <f t="shared" si="675"/>
        <v>0</v>
      </c>
      <c r="BI479" s="371">
        <v>2224</v>
      </c>
      <c r="BJ479" s="342">
        <v>34.22534351456747</v>
      </c>
      <c r="BK479" s="342">
        <v>39.11689567637832</v>
      </c>
      <c r="BL479" s="342">
        <v>41.562671757283738</v>
      </c>
      <c r="BM479" s="342">
        <v>44.008447838189156</v>
      </c>
      <c r="BN479" s="342">
        <v>48.9</v>
      </c>
      <c r="BO479" s="342">
        <v>54.801764021315257</v>
      </c>
      <c r="BP479" s="342">
        <v>57.752646031972887</v>
      </c>
      <c r="BQ479" s="342">
        <v>60.703528042630516</v>
      </c>
      <c r="BR479" s="342">
        <v>66.605292063945768</v>
      </c>
      <c r="BS479" s="65"/>
      <c r="BT479" s="371">
        <v>2224</v>
      </c>
      <c r="BU479" s="342">
        <v>142.70386492170113</v>
      </c>
      <c r="BV479" s="342">
        <v>147.43590994780075</v>
      </c>
      <c r="BW479" s="342">
        <v>149.80193246085057</v>
      </c>
      <c r="BX479" s="342">
        <v>152.16795497390038</v>
      </c>
      <c r="BY479" s="342">
        <v>156.9</v>
      </c>
      <c r="BZ479" s="342">
        <v>161.73838311657377</v>
      </c>
      <c r="CA479" s="342">
        <v>164.15757467486065</v>
      </c>
      <c r="CB479" s="342">
        <v>166.57676623314754</v>
      </c>
      <c r="CC479" s="342">
        <v>171.4151493497213</v>
      </c>
      <c r="CE479" s="385">
        <v>134.5</v>
      </c>
      <c r="CF479" s="342">
        <v>21.6234110537169</v>
      </c>
      <c r="CG479" s="342">
        <v>24.14894070247793</v>
      </c>
      <c r="CH479" s="342">
        <v>25.411705526858448</v>
      </c>
      <c r="CI479" s="342">
        <v>26.674470351238966</v>
      </c>
      <c r="CJ479" s="342">
        <v>29.2</v>
      </c>
      <c r="CK479" s="342">
        <v>34.171305729666457</v>
      </c>
      <c r="CL479" s="342">
        <v>36.656958594499677</v>
      </c>
      <c r="CM479" s="342">
        <v>39.142611459332912</v>
      </c>
      <c r="CN479" s="342">
        <v>44.113917188999366</v>
      </c>
      <c r="CO479" s="342">
        <v>20.137846832315891</v>
      </c>
      <c r="CP479" s="342">
        <v>23.141897888210593</v>
      </c>
      <c r="CQ479" s="342">
        <v>24.643923416157946</v>
      </c>
      <c r="CR479" s="342">
        <v>26.145948944105299</v>
      </c>
      <c r="CS479" s="342">
        <v>29.15</v>
      </c>
      <c r="CT479" s="342">
        <v>34.732749749892811</v>
      </c>
      <c r="CU479" s="342">
        <v>37.524124624839217</v>
      </c>
      <c r="CV479" s="342">
        <v>40.315499499785624</v>
      </c>
      <c r="CW479" s="342">
        <v>45.898249249678436</v>
      </c>
      <c r="CY479" s="101">
        <f t="shared" si="676"/>
        <v>0</v>
      </c>
      <c r="CZ479" s="101">
        <f t="shared" si="677"/>
        <v>0</v>
      </c>
      <c r="DB479" s="101">
        <f t="shared" si="678"/>
        <v>0</v>
      </c>
      <c r="DD479" s="311">
        <f t="shared" si="679"/>
        <v>0</v>
      </c>
      <c r="DE479" s="311"/>
      <c r="DF479" s="101">
        <f t="shared" si="595"/>
        <v>0</v>
      </c>
      <c r="DG479" s="101">
        <f t="shared" si="596"/>
        <v>0</v>
      </c>
      <c r="DH479" s="101">
        <f t="shared" si="597"/>
        <v>0</v>
      </c>
      <c r="DI479" s="101">
        <f t="shared" si="598"/>
        <v>0</v>
      </c>
      <c r="DJ479" s="311">
        <f t="shared" si="599"/>
        <v>0</v>
      </c>
      <c r="DK479" s="311">
        <f t="shared" si="600"/>
        <v>0</v>
      </c>
      <c r="DL479" s="101">
        <f t="shared" si="601"/>
        <v>0</v>
      </c>
      <c r="DM479" s="101">
        <f t="shared" si="602"/>
        <v>0</v>
      </c>
      <c r="DN479" s="101">
        <f t="shared" si="603"/>
        <v>0</v>
      </c>
      <c r="DO479" s="101">
        <f t="shared" si="604"/>
        <v>0</v>
      </c>
      <c r="DP479" s="101">
        <f t="shared" si="605"/>
        <v>0</v>
      </c>
      <c r="DQ479" s="101">
        <f t="shared" si="606"/>
        <v>0</v>
      </c>
      <c r="DR479" s="101">
        <f t="shared" si="607"/>
        <v>0</v>
      </c>
      <c r="DS479" s="101">
        <f t="shared" si="608"/>
        <v>0</v>
      </c>
      <c r="DT479" s="101">
        <f t="shared" si="609"/>
        <v>0</v>
      </c>
      <c r="DU479" s="101">
        <f t="shared" si="610"/>
        <v>0</v>
      </c>
      <c r="DV479" s="101">
        <f t="shared" si="611"/>
        <v>0</v>
      </c>
      <c r="DW479" s="101">
        <f t="shared" si="612"/>
        <v>0</v>
      </c>
      <c r="DX479" s="311">
        <f t="shared" si="613"/>
        <v>0</v>
      </c>
      <c r="DY479" s="101">
        <f t="shared" si="614"/>
        <v>0</v>
      </c>
      <c r="DZ479" s="101">
        <f t="shared" si="615"/>
        <v>0</v>
      </c>
      <c r="EA479" s="101">
        <f t="shared" si="616"/>
        <v>0</v>
      </c>
      <c r="EB479" s="101">
        <f t="shared" si="617"/>
        <v>0</v>
      </c>
      <c r="EC479" s="101">
        <f t="shared" si="618"/>
        <v>0</v>
      </c>
      <c r="ED479" s="101">
        <f t="shared" si="619"/>
        <v>0</v>
      </c>
      <c r="EE479" s="101">
        <f t="shared" si="620"/>
        <v>0</v>
      </c>
      <c r="EF479" s="101">
        <f t="shared" si="621"/>
        <v>0</v>
      </c>
      <c r="EG479" s="101">
        <f t="shared" si="622"/>
        <v>0</v>
      </c>
      <c r="EH479" s="101">
        <f t="shared" si="623"/>
        <v>0</v>
      </c>
      <c r="EI479" s="101">
        <f t="shared" si="624"/>
        <v>0</v>
      </c>
      <c r="EJ479" s="101">
        <f t="shared" si="625"/>
        <v>0</v>
      </c>
      <c r="EK479" s="101">
        <f t="shared" si="626"/>
        <v>0</v>
      </c>
      <c r="EL479" s="101">
        <f t="shared" si="627"/>
        <v>0</v>
      </c>
      <c r="EM479" s="101">
        <f t="shared" si="628"/>
        <v>0</v>
      </c>
      <c r="EN479" s="101">
        <f t="shared" si="629"/>
        <v>0</v>
      </c>
      <c r="EO479" s="101">
        <f t="shared" si="630"/>
        <v>0</v>
      </c>
      <c r="EP479" s="101">
        <f t="shared" si="631"/>
        <v>0</v>
      </c>
      <c r="EQ479" s="101">
        <f t="shared" si="632"/>
        <v>0</v>
      </c>
    </row>
    <row r="480" spans="2:147" ht="21.75" customHeight="1" x14ac:dyDescent="0.45">
      <c r="B480" s="133" t="str">
        <f>IF(Data!B479&lt;&gt;"",Data!B479,"")</f>
        <v/>
      </c>
      <c r="C480" s="158" t="str">
        <f>IF(Data!C479&lt;&gt;"",Data!C479,"")</f>
        <v/>
      </c>
      <c r="D480" s="106" t="str">
        <f>IF(Data!D479&lt;&gt;"",Data!D479,"")</f>
        <v/>
      </c>
      <c r="E480" s="140">
        <f>IF(AND(I480=1,Data!T479=0),0,IF(I480=999,999,Data!T479))</f>
        <v>999</v>
      </c>
      <c r="F480" s="140" t="str">
        <f t="shared" si="633"/>
        <v/>
      </c>
      <c r="G480" s="140" t="str">
        <f>IF(Data!K479&lt;&gt;"",Data!K479,"")</f>
        <v/>
      </c>
      <c r="H480" s="141" t="str">
        <f>IF(Data!L479&lt;&gt;"",Data!L479,"")</f>
        <v/>
      </c>
      <c r="I480" s="63">
        <f>IF(Data!M479&lt;&gt;"",Data!M479,"")</f>
        <v>999</v>
      </c>
      <c r="J480" s="63">
        <f t="shared" si="634"/>
        <v>0</v>
      </c>
      <c r="L480" s="64" t="str">
        <f t="shared" si="635"/>
        <v/>
      </c>
      <c r="N480" s="63">
        <f t="shared" si="636"/>
        <v>0</v>
      </c>
      <c r="P480" s="64" t="str">
        <f t="shared" si="637"/>
        <v/>
      </c>
      <c r="R480" s="63">
        <f t="shared" si="638"/>
        <v>0</v>
      </c>
      <c r="S480" s="64" t="str">
        <f t="shared" si="639"/>
        <v/>
      </c>
      <c r="W480" s="310">
        <f t="shared" si="640"/>
        <v>999</v>
      </c>
      <c r="Y480" s="65">
        <f t="shared" si="641"/>
        <v>0</v>
      </c>
      <c r="Z480" s="65">
        <f t="shared" si="642"/>
        <v>0</v>
      </c>
      <c r="AA480" s="65">
        <f t="shared" si="643"/>
        <v>0</v>
      </c>
      <c r="AB480" s="65">
        <f t="shared" si="644"/>
        <v>0</v>
      </c>
      <c r="AC480" s="341">
        <f t="shared" si="645"/>
        <v>0</v>
      </c>
      <c r="AD480" s="65">
        <f t="shared" si="646"/>
        <v>0</v>
      </c>
      <c r="AE480" s="65">
        <f t="shared" si="647"/>
        <v>0</v>
      </c>
      <c r="AF480" s="65">
        <f t="shared" si="648"/>
        <v>0</v>
      </c>
      <c r="AG480" s="65">
        <f t="shared" si="649"/>
        <v>0</v>
      </c>
      <c r="AH480" s="65">
        <f t="shared" si="650"/>
        <v>0</v>
      </c>
      <c r="AI480" s="65">
        <f t="shared" si="651"/>
        <v>0</v>
      </c>
      <c r="AJ480" s="65">
        <f t="shared" si="652"/>
        <v>0</v>
      </c>
      <c r="AK480" s="65">
        <f t="shared" si="653"/>
        <v>0</v>
      </c>
      <c r="AL480" s="65">
        <f t="shared" si="654"/>
        <v>0</v>
      </c>
      <c r="AM480" s="65">
        <f t="shared" si="655"/>
        <v>0</v>
      </c>
      <c r="AN480" s="65">
        <f t="shared" si="656"/>
        <v>0</v>
      </c>
      <c r="AO480" s="65">
        <f t="shared" si="657"/>
        <v>0</v>
      </c>
      <c r="AP480" s="65">
        <f t="shared" si="658"/>
        <v>0</v>
      </c>
      <c r="AQ480" s="65">
        <f t="shared" si="659"/>
        <v>0</v>
      </c>
      <c r="AR480" s="65">
        <f t="shared" si="660"/>
        <v>0</v>
      </c>
      <c r="AS480" s="65">
        <f t="shared" si="661"/>
        <v>0</v>
      </c>
      <c r="AT480" s="65">
        <f t="shared" si="662"/>
        <v>0</v>
      </c>
      <c r="AU480" s="65">
        <f t="shared" si="663"/>
        <v>0</v>
      </c>
      <c r="AV480" s="65">
        <f t="shared" si="664"/>
        <v>0</v>
      </c>
      <c r="AW480" s="65">
        <f t="shared" si="665"/>
        <v>0</v>
      </c>
      <c r="AX480" s="65">
        <f t="shared" si="666"/>
        <v>0</v>
      </c>
      <c r="AY480" s="65">
        <f t="shared" si="667"/>
        <v>0</v>
      </c>
      <c r="AZ480" s="65">
        <f t="shared" si="668"/>
        <v>0</v>
      </c>
      <c r="BA480" s="65">
        <f t="shared" si="669"/>
        <v>0</v>
      </c>
      <c r="BB480" s="65">
        <f t="shared" si="670"/>
        <v>0</v>
      </c>
      <c r="BC480" s="65">
        <f t="shared" si="671"/>
        <v>0</v>
      </c>
      <c r="BD480" s="65">
        <f t="shared" si="672"/>
        <v>0</v>
      </c>
      <c r="BE480" s="65">
        <f t="shared" si="673"/>
        <v>0</v>
      </c>
      <c r="BF480" s="65">
        <f t="shared" si="674"/>
        <v>0</v>
      </c>
      <c r="BG480" s="65">
        <f t="shared" si="675"/>
        <v>0</v>
      </c>
      <c r="BI480" s="371">
        <v>2225</v>
      </c>
      <c r="BJ480" s="342">
        <v>34.22534351456747</v>
      </c>
      <c r="BK480" s="342">
        <v>39.11689567637832</v>
      </c>
      <c r="BL480" s="342">
        <v>41.562671757283738</v>
      </c>
      <c r="BM480" s="342">
        <v>44.008447838189156</v>
      </c>
      <c r="BN480" s="342">
        <v>48.9</v>
      </c>
      <c r="BO480" s="342">
        <v>54.801764021315257</v>
      </c>
      <c r="BP480" s="342">
        <v>57.752646031972887</v>
      </c>
      <c r="BQ480" s="342">
        <v>60.703528042630516</v>
      </c>
      <c r="BR480" s="342">
        <v>66.605292063945768</v>
      </c>
      <c r="BS480" s="65"/>
      <c r="BT480" s="371">
        <v>2225</v>
      </c>
      <c r="BU480" s="342">
        <v>142.70386492170113</v>
      </c>
      <c r="BV480" s="342">
        <v>147.43590994780075</v>
      </c>
      <c r="BW480" s="342">
        <v>149.80193246085057</v>
      </c>
      <c r="BX480" s="342">
        <v>152.16795497390038</v>
      </c>
      <c r="BY480" s="342">
        <v>156.9</v>
      </c>
      <c r="BZ480" s="342">
        <v>161.73838311657377</v>
      </c>
      <c r="CA480" s="342">
        <v>164.15757467486065</v>
      </c>
      <c r="CB480" s="342">
        <v>166.57676623314754</v>
      </c>
      <c r="CC480" s="342">
        <v>171.4151493497213</v>
      </c>
      <c r="CE480" s="385">
        <v>134.75</v>
      </c>
      <c r="CF480" s="342">
        <v>21.733534269789093</v>
      </c>
      <c r="CG480" s="342">
        <v>24.272356179859393</v>
      </c>
      <c r="CH480" s="342">
        <v>25.541767134894545</v>
      </c>
      <c r="CI480" s="342">
        <v>26.811178089929697</v>
      </c>
      <c r="CJ480" s="342">
        <v>29.35</v>
      </c>
      <c r="CK480" s="342">
        <v>34.361182513594258</v>
      </c>
      <c r="CL480" s="342">
        <v>36.86677377039139</v>
      </c>
      <c r="CM480" s="342">
        <v>39.372365027188522</v>
      </c>
      <c r="CN480" s="342">
        <v>44.383547540782786</v>
      </c>
      <c r="CO480" s="342">
        <v>20.19321648053247</v>
      </c>
      <c r="CP480" s="342">
        <v>23.237144320354982</v>
      </c>
      <c r="CQ480" s="342">
        <v>24.759108240266237</v>
      </c>
      <c r="CR480" s="342">
        <v>26.281072160177494</v>
      </c>
      <c r="CS480" s="342">
        <v>29.324999999999999</v>
      </c>
      <c r="CT480" s="342">
        <v>34.93433427251135</v>
      </c>
      <c r="CU480" s="342">
        <v>37.739001408767024</v>
      </c>
      <c r="CV480" s="342">
        <v>40.543668545022697</v>
      </c>
      <c r="CW480" s="342">
        <v>46.153002817534045</v>
      </c>
      <c r="CY480" s="101">
        <f t="shared" si="676"/>
        <v>0</v>
      </c>
      <c r="CZ480" s="101">
        <f t="shared" si="677"/>
        <v>0</v>
      </c>
      <c r="DB480" s="101">
        <f t="shared" si="678"/>
        <v>0</v>
      </c>
      <c r="DD480" s="311">
        <f t="shared" si="679"/>
        <v>0</v>
      </c>
      <c r="DE480" s="311"/>
      <c r="DF480" s="101">
        <f t="shared" si="595"/>
        <v>0</v>
      </c>
      <c r="DG480" s="101">
        <f t="shared" si="596"/>
        <v>0</v>
      </c>
      <c r="DH480" s="101">
        <f t="shared" si="597"/>
        <v>0</v>
      </c>
      <c r="DI480" s="101">
        <f t="shared" si="598"/>
        <v>0</v>
      </c>
      <c r="DJ480" s="311">
        <f t="shared" si="599"/>
        <v>0</v>
      </c>
      <c r="DK480" s="311">
        <f t="shared" si="600"/>
        <v>0</v>
      </c>
      <c r="DL480" s="101">
        <f t="shared" si="601"/>
        <v>0</v>
      </c>
      <c r="DM480" s="101">
        <f t="shared" si="602"/>
        <v>0</v>
      </c>
      <c r="DN480" s="101">
        <f t="shared" si="603"/>
        <v>0</v>
      </c>
      <c r="DO480" s="101">
        <f t="shared" si="604"/>
        <v>0</v>
      </c>
      <c r="DP480" s="101">
        <f t="shared" si="605"/>
        <v>0</v>
      </c>
      <c r="DQ480" s="101">
        <f t="shared" si="606"/>
        <v>0</v>
      </c>
      <c r="DR480" s="101">
        <f t="shared" si="607"/>
        <v>0</v>
      </c>
      <c r="DS480" s="101">
        <f t="shared" si="608"/>
        <v>0</v>
      </c>
      <c r="DT480" s="101">
        <f t="shared" si="609"/>
        <v>0</v>
      </c>
      <c r="DU480" s="101">
        <f t="shared" si="610"/>
        <v>0</v>
      </c>
      <c r="DV480" s="101">
        <f t="shared" si="611"/>
        <v>0</v>
      </c>
      <c r="DW480" s="101">
        <f t="shared" si="612"/>
        <v>0</v>
      </c>
      <c r="DX480" s="311">
        <f t="shared" si="613"/>
        <v>0</v>
      </c>
      <c r="DY480" s="101">
        <f t="shared" si="614"/>
        <v>0</v>
      </c>
      <c r="DZ480" s="101">
        <f t="shared" si="615"/>
        <v>0</v>
      </c>
      <c r="EA480" s="101">
        <f t="shared" si="616"/>
        <v>0</v>
      </c>
      <c r="EB480" s="101">
        <f t="shared" si="617"/>
        <v>0</v>
      </c>
      <c r="EC480" s="101">
        <f t="shared" si="618"/>
        <v>0</v>
      </c>
      <c r="ED480" s="101">
        <f t="shared" si="619"/>
        <v>0</v>
      </c>
      <c r="EE480" s="101">
        <f t="shared" si="620"/>
        <v>0</v>
      </c>
      <c r="EF480" s="101">
        <f t="shared" si="621"/>
        <v>0</v>
      </c>
      <c r="EG480" s="101">
        <f t="shared" si="622"/>
        <v>0</v>
      </c>
      <c r="EH480" s="101">
        <f t="shared" si="623"/>
        <v>0</v>
      </c>
      <c r="EI480" s="101">
        <f t="shared" si="624"/>
        <v>0</v>
      </c>
      <c r="EJ480" s="101">
        <f t="shared" si="625"/>
        <v>0</v>
      </c>
      <c r="EK480" s="101">
        <f t="shared" si="626"/>
        <v>0</v>
      </c>
      <c r="EL480" s="101">
        <f t="shared" si="627"/>
        <v>0</v>
      </c>
      <c r="EM480" s="101">
        <f t="shared" si="628"/>
        <v>0</v>
      </c>
      <c r="EN480" s="101">
        <f t="shared" si="629"/>
        <v>0</v>
      </c>
      <c r="EO480" s="101">
        <f t="shared" si="630"/>
        <v>0</v>
      </c>
      <c r="EP480" s="101">
        <f t="shared" si="631"/>
        <v>0</v>
      </c>
      <c r="EQ480" s="101">
        <f t="shared" si="632"/>
        <v>0</v>
      </c>
    </row>
    <row r="481" spans="2:147" ht="21.75" customHeight="1" x14ac:dyDescent="0.45">
      <c r="B481" s="133" t="str">
        <f>IF(Data!B480&lt;&gt;"",Data!B480,"")</f>
        <v/>
      </c>
      <c r="C481" s="158" t="str">
        <f>IF(Data!C480&lt;&gt;"",Data!C480,"")</f>
        <v/>
      </c>
      <c r="D481" s="106" t="str">
        <f>IF(Data!D480&lt;&gt;"",Data!D480,"")</f>
        <v/>
      </c>
      <c r="E481" s="140">
        <f>IF(AND(I481=1,Data!T480=0),0,IF(I481=999,999,Data!T480))</f>
        <v>999</v>
      </c>
      <c r="F481" s="140" t="str">
        <f t="shared" si="633"/>
        <v/>
      </c>
      <c r="G481" s="140" t="str">
        <f>IF(Data!K480&lt;&gt;"",Data!K480,"")</f>
        <v/>
      </c>
      <c r="H481" s="141" t="str">
        <f>IF(Data!L480&lt;&gt;"",Data!L480,"")</f>
        <v/>
      </c>
      <c r="I481" s="63">
        <f>IF(Data!M480&lt;&gt;"",Data!M480,"")</f>
        <v>999</v>
      </c>
      <c r="J481" s="63">
        <f t="shared" si="634"/>
        <v>0</v>
      </c>
      <c r="L481" s="64" t="str">
        <f t="shared" si="635"/>
        <v/>
      </c>
      <c r="N481" s="63">
        <f t="shared" si="636"/>
        <v>0</v>
      </c>
      <c r="P481" s="64" t="str">
        <f t="shared" si="637"/>
        <v/>
      </c>
      <c r="R481" s="63">
        <f t="shared" si="638"/>
        <v>0</v>
      </c>
      <c r="S481" s="64" t="str">
        <f t="shared" si="639"/>
        <v/>
      </c>
      <c r="W481" s="310">
        <f t="shared" si="640"/>
        <v>999</v>
      </c>
      <c r="Y481" s="65">
        <f t="shared" si="641"/>
        <v>0</v>
      </c>
      <c r="Z481" s="65">
        <f t="shared" si="642"/>
        <v>0</v>
      </c>
      <c r="AA481" s="65">
        <f t="shared" si="643"/>
        <v>0</v>
      </c>
      <c r="AB481" s="65">
        <f t="shared" si="644"/>
        <v>0</v>
      </c>
      <c r="AC481" s="341">
        <f t="shared" si="645"/>
        <v>0</v>
      </c>
      <c r="AD481" s="65">
        <f t="shared" si="646"/>
        <v>0</v>
      </c>
      <c r="AE481" s="65">
        <f t="shared" si="647"/>
        <v>0</v>
      </c>
      <c r="AF481" s="65">
        <f t="shared" si="648"/>
        <v>0</v>
      </c>
      <c r="AG481" s="65">
        <f t="shared" si="649"/>
        <v>0</v>
      </c>
      <c r="AH481" s="65">
        <f t="shared" si="650"/>
        <v>0</v>
      </c>
      <c r="AI481" s="65">
        <f t="shared" si="651"/>
        <v>0</v>
      </c>
      <c r="AJ481" s="65">
        <f t="shared" si="652"/>
        <v>0</v>
      </c>
      <c r="AK481" s="65">
        <f t="shared" si="653"/>
        <v>0</v>
      </c>
      <c r="AL481" s="65">
        <f t="shared" si="654"/>
        <v>0</v>
      </c>
      <c r="AM481" s="65">
        <f t="shared" si="655"/>
        <v>0</v>
      </c>
      <c r="AN481" s="65">
        <f t="shared" si="656"/>
        <v>0</v>
      </c>
      <c r="AO481" s="65">
        <f t="shared" si="657"/>
        <v>0</v>
      </c>
      <c r="AP481" s="65">
        <f t="shared" si="658"/>
        <v>0</v>
      </c>
      <c r="AQ481" s="65">
        <f t="shared" si="659"/>
        <v>0</v>
      </c>
      <c r="AR481" s="65">
        <f t="shared" si="660"/>
        <v>0</v>
      </c>
      <c r="AS481" s="65">
        <f t="shared" si="661"/>
        <v>0</v>
      </c>
      <c r="AT481" s="65">
        <f t="shared" si="662"/>
        <v>0</v>
      </c>
      <c r="AU481" s="65">
        <f t="shared" si="663"/>
        <v>0</v>
      </c>
      <c r="AV481" s="65">
        <f t="shared" si="664"/>
        <v>0</v>
      </c>
      <c r="AW481" s="65">
        <f t="shared" si="665"/>
        <v>0</v>
      </c>
      <c r="AX481" s="65">
        <f t="shared" si="666"/>
        <v>0</v>
      </c>
      <c r="AY481" s="65">
        <f t="shared" si="667"/>
        <v>0</v>
      </c>
      <c r="AZ481" s="65">
        <f t="shared" si="668"/>
        <v>0</v>
      </c>
      <c r="BA481" s="65">
        <f t="shared" si="669"/>
        <v>0</v>
      </c>
      <c r="BB481" s="65">
        <f t="shared" si="670"/>
        <v>0</v>
      </c>
      <c r="BC481" s="65">
        <f t="shared" si="671"/>
        <v>0</v>
      </c>
      <c r="BD481" s="65">
        <f t="shared" si="672"/>
        <v>0</v>
      </c>
      <c r="BE481" s="65">
        <f t="shared" si="673"/>
        <v>0</v>
      </c>
      <c r="BF481" s="65">
        <f t="shared" si="674"/>
        <v>0</v>
      </c>
      <c r="BG481" s="65">
        <f t="shared" si="675"/>
        <v>0</v>
      </c>
      <c r="BI481" s="371">
        <v>2226</v>
      </c>
      <c r="BJ481" s="342">
        <v>34.325343514567464</v>
      </c>
      <c r="BK481" s="342">
        <v>39.216895676378314</v>
      </c>
      <c r="BL481" s="342">
        <v>41.662671757283732</v>
      </c>
      <c r="BM481" s="342">
        <v>44.108447838189157</v>
      </c>
      <c r="BN481" s="342">
        <v>49</v>
      </c>
      <c r="BO481" s="342">
        <v>54.848594976078182</v>
      </c>
      <c r="BP481" s="342">
        <v>57.772892464117277</v>
      </c>
      <c r="BQ481" s="342">
        <v>60.697189952156364</v>
      </c>
      <c r="BR481" s="342">
        <v>66.545784928234553</v>
      </c>
      <c r="BS481" s="65"/>
      <c r="BT481" s="371">
        <v>2226</v>
      </c>
      <c r="BU481" s="342">
        <v>142.70386492170113</v>
      </c>
      <c r="BV481" s="342">
        <v>147.43590994780075</v>
      </c>
      <c r="BW481" s="342">
        <v>149.80193246085057</v>
      </c>
      <c r="BX481" s="342">
        <v>152.16795497390038</v>
      </c>
      <c r="BY481" s="342">
        <v>156.9</v>
      </c>
      <c r="BZ481" s="342">
        <v>161.73838311657377</v>
      </c>
      <c r="CA481" s="342">
        <v>164.15757467486065</v>
      </c>
      <c r="CB481" s="342">
        <v>166.57676623314754</v>
      </c>
      <c r="CC481" s="342">
        <v>171.4151493497213</v>
      </c>
      <c r="CE481" s="385">
        <v>135</v>
      </c>
      <c r="CF481" s="342">
        <v>21.843657485861286</v>
      </c>
      <c r="CG481" s="342">
        <v>24.395771657240857</v>
      </c>
      <c r="CH481" s="342">
        <v>25.671828742930643</v>
      </c>
      <c r="CI481" s="342">
        <v>26.947885828620429</v>
      </c>
      <c r="CJ481" s="342">
        <v>29.5</v>
      </c>
      <c r="CK481" s="342">
        <v>34.551059297522066</v>
      </c>
      <c r="CL481" s="342">
        <v>37.076588946283096</v>
      </c>
      <c r="CM481" s="342">
        <v>39.602118595044132</v>
      </c>
      <c r="CN481" s="342">
        <v>44.653177892566205</v>
      </c>
      <c r="CO481" s="342">
        <v>20.248586128749054</v>
      </c>
      <c r="CP481" s="342">
        <v>23.332390752499371</v>
      </c>
      <c r="CQ481" s="342">
        <v>24.874293064374527</v>
      </c>
      <c r="CR481" s="342">
        <v>26.416195376249686</v>
      </c>
      <c r="CS481" s="342">
        <v>29.5</v>
      </c>
      <c r="CT481" s="342">
        <v>35.135918795129882</v>
      </c>
      <c r="CU481" s="342">
        <v>37.953878192694823</v>
      </c>
      <c r="CV481" s="342">
        <v>40.771837590259771</v>
      </c>
      <c r="CW481" s="342">
        <v>46.407756385389661</v>
      </c>
      <c r="CY481" s="101">
        <f t="shared" si="676"/>
        <v>0</v>
      </c>
      <c r="CZ481" s="101">
        <f t="shared" si="677"/>
        <v>0</v>
      </c>
      <c r="DB481" s="101">
        <f t="shared" si="678"/>
        <v>0</v>
      </c>
      <c r="DD481" s="311">
        <f t="shared" si="679"/>
        <v>0</v>
      </c>
      <c r="DE481" s="311"/>
      <c r="DF481" s="101">
        <f t="shared" si="595"/>
        <v>0</v>
      </c>
      <c r="DG481" s="101">
        <f t="shared" si="596"/>
        <v>0</v>
      </c>
      <c r="DH481" s="101">
        <f t="shared" si="597"/>
        <v>0</v>
      </c>
      <c r="DI481" s="101">
        <f t="shared" si="598"/>
        <v>0</v>
      </c>
      <c r="DJ481" s="311">
        <f t="shared" si="599"/>
        <v>0</v>
      </c>
      <c r="DK481" s="311">
        <f t="shared" si="600"/>
        <v>0</v>
      </c>
      <c r="DL481" s="101">
        <f t="shared" si="601"/>
        <v>0</v>
      </c>
      <c r="DM481" s="101">
        <f t="shared" si="602"/>
        <v>0</v>
      </c>
      <c r="DN481" s="101">
        <f t="shared" si="603"/>
        <v>0</v>
      </c>
      <c r="DO481" s="101">
        <f t="shared" si="604"/>
        <v>0</v>
      </c>
      <c r="DP481" s="101">
        <f t="shared" si="605"/>
        <v>0</v>
      </c>
      <c r="DQ481" s="101">
        <f t="shared" si="606"/>
        <v>0</v>
      </c>
      <c r="DR481" s="101">
        <f t="shared" si="607"/>
        <v>0</v>
      </c>
      <c r="DS481" s="101">
        <f t="shared" si="608"/>
        <v>0</v>
      </c>
      <c r="DT481" s="101">
        <f t="shared" si="609"/>
        <v>0</v>
      </c>
      <c r="DU481" s="101">
        <f t="shared" si="610"/>
        <v>0</v>
      </c>
      <c r="DV481" s="101">
        <f t="shared" si="611"/>
        <v>0</v>
      </c>
      <c r="DW481" s="101">
        <f t="shared" si="612"/>
        <v>0</v>
      </c>
      <c r="DX481" s="311">
        <f t="shared" si="613"/>
        <v>0</v>
      </c>
      <c r="DY481" s="101">
        <f t="shared" si="614"/>
        <v>0</v>
      </c>
      <c r="DZ481" s="101">
        <f t="shared" si="615"/>
        <v>0</v>
      </c>
      <c r="EA481" s="101">
        <f t="shared" si="616"/>
        <v>0</v>
      </c>
      <c r="EB481" s="101">
        <f t="shared" si="617"/>
        <v>0</v>
      </c>
      <c r="EC481" s="101">
        <f t="shared" si="618"/>
        <v>0</v>
      </c>
      <c r="ED481" s="101">
        <f t="shared" si="619"/>
        <v>0</v>
      </c>
      <c r="EE481" s="101">
        <f t="shared" si="620"/>
        <v>0</v>
      </c>
      <c r="EF481" s="101">
        <f t="shared" si="621"/>
        <v>0</v>
      </c>
      <c r="EG481" s="101">
        <f t="shared" si="622"/>
        <v>0</v>
      </c>
      <c r="EH481" s="101">
        <f t="shared" si="623"/>
        <v>0</v>
      </c>
      <c r="EI481" s="101">
        <f t="shared" si="624"/>
        <v>0</v>
      </c>
      <c r="EJ481" s="101">
        <f t="shared" si="625"/>
        <v>0</v>
      </c>
      <c r="EK481" s="101">
        <f t="shared" si="626"/>
        <v>0</v>
      </c>
      <c r="EL481" s="101">
        <f t="shared" si="627"/>
        <v>0</v>
      </c>
      <c r="EM481" s="101">
        <f t="shared" si="628"/>
        <v>0</v>
      </c>
      <c r="EN481" s="101">
        <f t="shared" si="629"/>
        <v>0</v>
      </c>
      <c r="EO481" s="101">
        <f t="shared" si="630"/>
        <v>0</v>
      </c>
      <c r="EP481" s="101">
        <f t="shared" si="631"/>
        <v>0</v>
      </c>
      <c r="EQ481" s="101">
        <f t="shared" si="632"/>
        <v>0</v>
      </c>
    </row>
    <row r="482" spans="2:147" ht="21.75" customHeight="1" x14ac:dyDescent="0.45">
      <c r="B482" s="133" t="str">
        <f>IF(Data!B481&lt;&gt;"",Data!B481,"")</f>
        <v/>
      </c>
      <c r="C482" s="158" t="str">
        <f>IF(Data!C481&lt;&gt;"",Data!C481,"")</f>
        <v/>
      </c>
      <c r="D482" s="106" t="str">
        <f>IF(Data!D481&lt;&gt;"",Data!D481,"")</f>
        <v/>
      </c>
      <c r="E482" s="140">
        <f>IF(AND(I482=1,Data!T481=0),0,IF(I482=999,999,Data!T481))</f>
        <v>999</v>
      </c>
      <c r="F482" s="140" t="str">
        <f t="shared" si="633"/>
        <v/>
      </c>
      <c r="G482" s="140" t="str">
        <f>IF(Data!K481&lt;&gt;"",Data!K481,"")</f>
        <v/>
      </c>
      <c r="H482" s="141" t="str">
        <f>IF(Data!L481&lt;&gt;"",Data!L481,"")</f>
        <v/>
      </c>
      <c r="I482" s="63">
        <f>IF(Data!M481&lt;&gt;"",Data!M481,"")</f>
        <v>999</v>
      </c>
      <c r="J482" s="63">
        <f t="shared" si="634"/>
        <v>0</v>
      </c>
      <c r="L482" s="64" t="str">
        <f t="shared" si="635"/>
        <v/>
      </c>
      <c r="N482" s="63">
        <f t="shared" si="636"/>
        <v>0</v>
      </c>
      <c r="P482" s="64" t="str">
        <f t="shared" si="637"/>
        <v/>
      </c>
      <c r="R482" s="63">
        <f t="shared" si="638"/>
        <v>0</v>
      </c>
      <c r="S482" s="64" t="str">
        <f t="shared" si="639"/>
        <v/>
      </c>
      <c r="W482" s="310">
        <f t="shared" si="640"/>
        <v>999</v>
      </c>
      <c r="Y482" s="65">
        <f t="shared" si="641"/>
        <v>0</v>
      </c>
      <c r="Z482" s="65">
        <f t="shared" si="642"/>
        <v>0</v>
      </c>
      <c r="AA482" s="65">
        <f t="shared" si="643"/>
        <v>0</v>
      </c>
      <c r="AB482" s="65">
        <f t="shared" si="644"/>
        <v>0</v>
      </c>
      <c r="AC482" s="341">
        <f t="shared" si="645"/>
        <v>0</v>
      </c>
      <c r="AD482" s="65">
        <f t="shared" si="646"/>
        <v>0</v>
      </c>
      <c r="AE482" s="65">
        <f t="shared" si="647"/>
        <v>0</v>
      </c>
      <c r="AF482" s="65">
        <f t="shared" si="648"/>
        <v>0</v>
      </c>
      <c r="AG482" s="65">
        <f t="shared" si="649"/>
        <v>0</v>
      </c>
      <c r="AH482" s="65">
        <f t="shared" si="650"/>
        <v>0</v>
      </c>
      <c r="AI482" s="65">
        <f t="shared" si="651"/>
        <v>0</v>
      </c>
      <c r="AJ482" s="65">
        <f t="shared" si="652"/>
        <v>0</v>
      </c>
      <c r="AK482" s="65">
        <f t="shared" si="653"/>
        <v>0</v>
      </c>
      <c r="AL482" s="65">
        <f t="shared" si="654"/>
        <v>0</v>
      </c>
      <c r="AM482" s="65">
        <f t="shared" si="655"/>
        <v>0</v>
      </c>
      <c r="AN482" s="65">
        <f t="shared" si="656"/>
        <v>0</v>
      </c>
      <c r="AO482" s="65">
        <f t="shared" si="657"/>
        <v>0</v>
      </c>
      <c r="AP482" s="65">
        <f t="shared" si="658"/>
        <v>0</v>
      </c>
      <c r="AQ482" s="65">
        <f t="shared" si="659"/>
        <v>0</v>
      </c>
      <c r="AR482" s="65">
        <f t="shared" si="660"/>
        <v>0</v>
      </c>
      <c r="AS482" s="65">
        <f t="shared" si="661"/>
        <v>0</v>
      </c>
      <c r="AT482" s="65">
        <f t="shared" si="662"/>
        <v>0</v>
      </c>
      <c r="AU482" s="65">
        <f t="shared" si="663"/>
        <v>0</v>
      </c>
      <c r="AV482" s="65">
        <f t="shared" si="664"/>
        <v>0</v>
      </c>
      <c r="AW482" s="65">
        <f t="shared" si="665"/>
        <v>0</v>
      </c>
      <c r="AX482" s="65">
        <f t="shared" si="666"/>
        <v>0</v>
      </c>
      <c r="AY482" s="65">
        <f t="shared" si="667"/>
        <v>0</v>
      </c>
      <c r="AZ482" s="65">
        <f t="shared" si="668"/>
        <v>0</v>
      </c>
      <c r="BA482" s="65">
        <f t="shared" si="669"/>
        <v>0</v>
      </c>
      <c r="BB482" s="65">
        <f t="shared" si="670"/>
        <v>0</v>
      </c>
      <c r="BC482" s="65">
        <f t="shared" si="671"/>
        <v>0</v>
      </c>
      <c r="BD482" s="65">
        <f t="shared" si="672"/>
        <v>0</v>
      </c>
      <c r="BE482" s="65">
        <f t="shared" si="673"/>
        <v>0</v>
      </c>
      <c r="BF482" s="65">
        <f t="shared" si="674"/>
        <v>0</v>
      </c>
      <c r="BG482" s="65">
        <f t="shared" si="675"/>
        <v>0</v>
      </c>
      <c r="BI482" s="371">
        <v>2227</v>
      </c>
      <c r="BJ482" s="342">
        <v>34.325343514567464</v>
      </c>
      <c r="BK482" s="342">
        <v>39.216895676378314</v>
      </c>
      <c r="BL482" s="342">
        <v>41.662671757283732</v>
      </c>
      <c r="BM482" s="342">
        <v>44.108447838189157</v>
      </c>
      <c r="BN482" s="342">
        <v>49</v>
      </c>
      <c r="BO482" s="342">
        <v>54.848594976078182</v>
      </c>
      <c r="BP482" s="342">
        <v>57.772892464117277</v>
      </c>
      <c r="BQ482" s="342">
        <v>60.697189952156364</v>
      </c>
      <c r="BR482" s="342">
        <v>66.545784928234553</v>
      </c>
      <c r="BS482" s="65"/>
      <c r="BT482" s="371">
        <v>2227</v>
      </c>
      <c r="BU482" s="342">
        <v>142.70386492170113</v>
      </c>
      <c r="BV482" s="342">
        <v>147.43590994780075</v>
      </c>
      <c r="BW482" s="342">
        <v>149.80193246085057</v>
      </c>
      <c r="BX482" s="342">
        <v>152.16795497390038</v>
      </c>
      <c r="BY482" s="342">
        <v>156.9</v>
      </c>
      <c r="BZ482" s="342">
        <v>161.73838311657377</v>
      </c>
      <c r="CA482" s="342">
        <v>164.15757467486065</v>
      </c>
      <c r="CB482" s="342">
        <v>166.57676623314754</v>
      </c>
      <c r="CC482" s="342">
        <v>171.4151493497213</v>
      </c>
      <c r="CE482" s="385">
        <v>135.25</v>
      </c>
      <c r="CF482" s="342">
        <v>21.913903918005673</v>
      </c>
      <c r="CG482" s="342">
        <v>24.492602612003783</v>
      </c>
      <c r="CH482" s="342">
        <v>25.781951959002839</v>
      </c>
      <c r="CI482" s="342">
        <v>27.071301306001892</v>
      </c>
      <c r="CJ482" s="342">
        <v>29.65</v>
      </c>
      <c r="CK482" s="342">
        <v>34.740936081449874</v>
      </c>
      <c r="CL482" s="342">
        <v>37.286404122174801</v>
      </c>
      <c r="CM482" s="342">
        <v>39.831872162899742</v>
      </c>
      <c r="CN482" s="342">
        <v>44.922808244349625</v>
      </c>
      <c r="CO482" s="342">
        <v>20.343832560893443</v>
      </c>
      <c r="CP482" s="342">
        <v>23.454221707262299</v>
      </c>
      <c r="CQ482" s="342">
        <v>25.009416280446722</v>
      </c>
      <c r="CR482" s="342">
        <v>26.564610853631148</v>
      </c>
      <c r="CS482" s="342">
        <v>29.675000000000001</v>
      </c>
      <c r="CT482" s="342">
        <v>35.350795579057689</v>
      </c>
      <c r="CU482" s="342">
        <v>38.188693368586527</v>
      </c>
      <c r="CV482" s="342">
        <v>41.02659115811538</v>
      </c>
      <c r="CW482" s="342">
        <v>46.702386737173079</v>
      </c>
      <c r="CY482" s="101">
        <f t="shared" si="676"/>
        <v>0</v>
      </c>
      <c r="CZ482" s="101">
        <f t="shared" si="677"/>
        <v>0</v>
      </c>
      <c r="DB482" s="101">
        <f t="shared" si="678"/>
        <v>0</v>
      </c>
      <c r="DD482" s="311">
        <f t="shared" si="679"/>
        <v>0</v>
      </c>
      <c r="DE482" s="311"/>
      <c r="DF482" s="101">
        <f t="shared" si="595"/>
        <v>0</v>
      </c>
      <c r="DG482" s="101">
        <f t="shared" si="596"/>
        <v>0</v>
      </c>
      <c r="DH482" s="101">
        <f t="shared" si="597"/>
        <v>0</v>
      </c>
      <c r="DI482" s="101">
        <f t="shared" si="598"/>
        <v>0</v>
      </c>
      <c r="DJ482" s="311">
        <f t="shared" si="599"/>
        <v>0</v>
      </c>
      <c r="DK482" s="311">
        <f t="shared" si="600"/>
        <v>0</v>
      </c>
      <c r="DL482" s="101">
        <f t="shared" si="601"/>
        <v>0</v>
      </c>
      <c r="DM482" s="101">
        <f t="shared" si="602"/>
        <v>0</v>
      </c>
      <c r="DN482" s="101">
        <f t="shared" si="603"/>
        <v>0</v>
      </c>
      <c r="DO482" s="101">
        <f t="shared" si="604"/>
        <v>0</v>
      </c>
      <c r="DP482" s="101">
        <f t="shared" si="605"/>
        <v>0</v>
      </c>
      <c r="DQ482" s="101">
        <f t="shared" si="606"/>
        <v>0</v>
      </c>
      <c r="DR482" s="101">
        <f t="shared" si="607"/>
        <v>0</v>
      </c>
      <c r="DS482" s="101">
        <f t="shared" si="608"/>
        <v>0</v>
      </c>
      <c r="DT482" s="101">
        <f t="shared" si="609"/>
        <v>0</v>
      </c>
      <c r="DU482" s="101">
        <f t="shared" si="610"/>
        <v>0</v>
      </c>
      <c r="DV482" s="101">
        <f t="shared" si="611"/>
        <v>0</v>
      </c>
      <c r="DW482" s="101">
        <f t="shared" si="612"/>
        <v>0</v>
      </c>
      <c r="DX482" s="311">
        <f t="shared" si="613"/>
        <v>0</v>
      </c>
      <c r="DY482" s="101">
        <f t="shared" si="614"/>
        <v>0</v>
      </c>
      <c r="DZ482" s="101">
        <f t="shared" si="615"/>
        <v>0</v>
      </c>
      <c r="EA482" s="101">
        <f t="shared" si="616"/>
        <v>0</v>
      </c>
      <c r="EB482" s="101">
        <f t="shared" si="617"/>
        <v>0</v>
      </c>
      <c r="EC482" s="101">
        <f t="shared" si="618"/>
        <v>0</v>
      </c>
      <c r="ED482" s="101">
        <f t="shared" si="619"/>
        <v>0</v>
      </c>
      <c r="EE482" s="101">
        <f t="shared" si="620"/>
        <v>0</v>
      </c>
      <c r="EF482" s="101">
        <f t="shared" si="621"/>
        <v>0</v>
      </c>
      <c r="EG482" s="101">
        <f t="shared" si="622"/>
        <v>0</v>
      </c>
      <c r="EH482" s="101">
        <f t="shared" si="623"/>
        <v>0</v>
      </c>
      <c r="EI482" s="101">
        <f t="shared" si="624"/>
        <v>0</v>
      </c>
      <c r="EJ482" s="101">
        <f t="shared" si="625"/>
        <v>0</v>
      </c>
      <c r="EK482" s="101">
        <f t="shared" si="626"/>
        <v>0</v>
      </c>
      <c r="EL482" s="101">
        <f t="shared" si="627"/>
        <v>0</v>
      </c>
      <c r="EM482" s="101">
        <f t="shared" si="628"/>
        <v>0</v>
      </c>
      <c r="EN482" s="101">
        <f t="shared" si="629"/>
        <v>0</v>
      </c>
      <c r="EO482" s="101">
        <f t="shared" si="630"/>
        <v>0</v>
      </c>
      <c r="EP482" s="101">
        <f t="shared" si="631"/>
        <v>0</v>
      </c>
      <c r="EQ482" s="101">
        <f t="shared" si="632"/>
        <v>0</v>
      </c>
    </row>
    <row r="483" spans="2:147" ht="21.75" customHeight="1" x14ac:dyDescent="0.45">
      <c r="B483" s="133" t="str">
        <f>IF(Data!B482&lt;&gt;"",Data!B482,"")</f>
        <v/>
      </c>
      <c r="C483" s="158" t="str">
        <f>IF(Data!C482&lt;&gt;"",Data!C482,"")</f>
        <v/>
      </c>
      <c r="D483" s="106" t="str">
        <f>IF(Data!D482&lt;&gt;"",Data!D482,"")</f>
        <v/>
      </c>
      <c r="E483" s="140">
        <f>IF(AND(I483=1,Data!T482=0),0,IF(I483=999,999,Data!T482))</f>
        <v>999</v>
      </c>
      <c r="F483" s="140" t="str">
        <f t="shared" si="633"/>
        <v/>
      </c>
      <c r="G483" s="140" t="str">
        <f>IF(Data!K482&lt;&gt;"",Data!K482,"")</f>
        <v/>
      </c>
      <c r="H483" s="141" t="str">
        <f>IF(Data!L482&lt;&gt;"",Data!L482,"")</f>
        <v/>
      </c>
      <c r="I483" s="63">
        <f>IF(Data!M482&lt;&gt;"",Data!M482,"")</f>
        <v>999</v>
      </c>
      <c r="J483" s="63">
        <f t="shared" si="634"/>
        <v>0</v>
      </c>
      <c r="L483" s="64" t="str">
        <f t="shared" si="635"/>
        <v/>
      </c>
      <c r="N483" s="63">
        <f t="shared" si="636"/>
        <v>0</v>
      </c>
      <c r="P483" s="64" t="str">
        <f t="shared" si="637"/>
        <v/>
      </c>
      <c r="R483" s="63">
        <f t="shared" si="638"/>
        <v>0</v>
      </c>
      <c r="S483" s="64" t="str">
        <f t="shared" si="639"/>
        <v/>
      </c>
      <c r="W483" s="310">
        <f t="shared" si="640"/>
        <v>999</v>
      </c>
      <c r="Y483" s="65">
        <f t="shared" si="641"/>
        <v>0</v>
      </c>
      <c r="Z483" s="65">
        <f t="shared" si="642"/>
        <v>0</v>
      </c>
      <c r="AA483" s="65">
        <f t="shared" si="643"/>
        <v>0</v>
      </c>
      <c r="AB483" s="65">
        <f t="shared" si="644"/>
        <v>0</v>
      </c>
      <c r="AC483" s="341">
        <f t="shared" si="645"/>
        <v>0</v>
      </c>
      <c r="AD483" s="65">
        <f t="shared" si="646"/>
        <v>0</v>
      </c>
      <c r="AE483" s="65">
        <f t="shared" si="647"/>
        <v>0</v>
      </c>
      <c r="AF483" s="65">
        <f t="shared" si="648"/>
        <v>0</v>
      </c>
      <c r="AG483" s="65">
        <f t="shared" si="649"/>
        <v>0</v>
      </c>
      <c r="AH483" s="65">
        <f t="shared" si="650"/>
        <v>0</v>
      </c>
      <c r="AI483" s="65">
        <f t="shared" si="651"/>
        <v>0</v>
      </c>
      <c r="AJ483" s="65">
        <f t="shared" si="652"/>
        <v>0</v>
      </c>
      <c r="AK483" s="65">
        <f t="shared" si="653"/>
        <v>0</v>
      </c>
      <c r="AL483" s="65">
        <f t="shared" si="654"/>
        <v>0</v>
      </c>
      <c r="AM483" s="65">
        <f t="shared" si="655"/>
        <v>0</v>
      </c>
      <c r="AN483" s="65">
        <f t="shared" si="656"/>
        <v>0</v>
      </c>
      <c r="AO483" s="65">
        <f t="shared" si="657"/>
        <v>0</v>
      </c>
      <c r="AP483" s="65">
        <f t="shared" si="658"/>
        <v>0</v>
      </c>
      <c r="AQ483" s="65">
        <f t="shared" si="659"/>
        <v>0</v>
      </c>
      <c r="AR483" s="65">
        <f t="shared" si="660"/>
        <v>0</v>
      </c>
      <c r="AS483" s="65">
        <f t="shared" si="661"/>
        <v>0</v>
      </c>
      <c r="AT483" s="65">
        <f t="shared" si="662"/>
        <v>0</v>
      </c>
      <c r="AU483" s="65">
        <f t="shared" si="663"/>
        <v>0</v>
      </c>
      <c r="AV483" s="65">
        <f t="shared" si="664"/>
        <v>0</v>
      </c>
      <c r="AW483" s="65">
        <f t="shared" si="665"/>
        <v>0</v>
      </c>
      <c r="AX483" s="65">
        <f t="shared" si="666"/>
        <v>0</v>
      </c>
      <c r="AY483" s="65">
        <f t="shared" si="667"/>
        <v>0</v>
      </c>
      <c r="AZ483" s="65">
        <f t="shared" si="668"/>
        <v>0</v>
      </c>
      <c r="BA483" s="65">
        <f t="shared" si="669"/>
        <v>0</v>
      </c>
      <c r="BB483" s="65">
        <f t="shared" si="670"/>
        <v>0</v>
      </c>
      <c r="BC483" s="65">
        <f t="shared" si="671"/>
        <v>0</v>
      </c>
      <c r="BD483" s="65">
        <f t="shared" si="672"/>
        <v>0</v>
      </c>
      <c r="BE483" s="65">
        <f t="shared" si="673"/>
        <v>0</v>
      </c>
      <c r="BF483" s="65">
        <f t="shared" si="674"/>
        <v>0</v>
      </c>
      <c r="BG483" s="65">
        <f t="shared" si="675"/>
        <v>0</v>
      </c>
      <c r="BI483" s="371">
        <v>2228</v>
      </c>
      <c r="BJ483" s="342">
        <v>34.325343514567464</v>
      </c>
      <c r="BK483" s="342">
        <v>39.216895676378314</v>
      </c>
      <c r="BL483" s="342">
        <v>41.662671757283732</v>
      </c>
      <c r="BM483" s="342">
        <v>44.108447838189157</v>
      </c>
      <c r="BN483" s="342">
        <v>49</v>
      </c>
      <c r="BO483" s="342">
        <v>54.848594976078182</v>
      </c>
      <c r="BP483" s="342">
        <v>57.772892464117277</v>
      </c>
      <c r="BQ483" s="342">
        <v>60.697189952156364</v>
      </c>
      <c r="BR483" s="342">
        <v>66.545784928234553</v>
      </c>
      <c r="BS483" s="65"/>
      <c r="BT483" s="371">
        <v>2228</v>
      </c>
      <c r="BU483" s="342">
        <v>142.70386492170113</v>
      </c>
      <c r="BV483" s="342">
        <v>147.43590994780075</v>
      </c>
      <c r="BW483" s="342">
        <v>149.80193246085057</v>
      </c>
      <c r="BX483" s="342">
        <v>152.16795497390038</v>
      </c>
      <c r="BY483" s="342">
        <v>156.9</v>
      </c>
      <c r="BZ483" s="342">
        <v>161.73838311657377</v>
      </c>
      <c r="CA483" s="342">
        <v>164.15757467486065</v>
      </c>
      <c r="CB483" s="342">
        <v>166.57676623314754</v>
      </c>
      <c r="CC483" s="342">
        <v>171.4151493497213</v>
      </c>
      <c r="CE483" s="385">
        <v>135.5</v>
      </c>
      <c r="CF483" s="342">
        <v>21.984150350150063</v>
      </c>
      <c r="CG483" s="342">
        <v>24.589433566766708</v>
      </c>
      <c r="CH483" s="342">
        <v>25.892075175075036</v>
      </c>
      <c r="CI483" s="342">
        <v>27.194716783383356</v>
      </c>
      <c r="CJ483" s="342">
        <v>29.8</v>
      </c>
      <c r="CK483" s="342">
        <v>34.930812865377675</v>
      </c>
      <c r="CL483" s="342">
        <v>37.496219298066514</v>
      </c>
      <c r="CM483" s="342">
        <v>40.061625730755352</v>
      </c>
      <c r="CN483" s="342">
        <v>45.192438596133037</v>
      </c>
      <c r="CO483" s="342">
        <v>20.439078993037832</v>
      </c>
      <c r="CP483" s="342">
        <v>23.576052662025223</v>
      </c>
      <c r="CQ483" s="342">
        <v>25.144539496518917</v>
      </c>
      <c r="CR483" s="342">
        <v>26.71302633101261</v>
      </c>
      <c r="CS483" s="342">
        <v>29.85</v>
      </c>
      <c r="CT483" s="342">
        <v>35.565672362985495</v>
      </c>
      <c r="CU483" s="342">
        <v>38.423508544478238</v>
      </c>
      <c r="CV483" s="342">
        <v>41.281344725970996</v>
      </c>
      <c r="CW483" s="342">
        <v>46.997017088956497</v>
      </c>
      <c r="CY483" s="101">
        <f t="shared" si="676"/>
        <v>0</v>
      </c>
      <c r="CZ483" s="101">
        <f t="shared" si="677"/>
        <v>0</v>
      </c>
      <c r="DB483" s="101">
        <f t="shared" si="678"/>
        <v>0</v>
      </c>
      <c r="DD483" s="311">
        <f t="shared" si="679"/>
        <v>0</v>
      </c>
      <c r="DE483" s="311"/>
      <c r="DF483" s="101">
        <f t="shared" si="595"/>
        <v>0</v>
      </c>
      <c r="DG483" s="101">
        <f t="shared" si="596"/>
        <v>0</v>
      </c>
      <c r="DH483" s="101">
        <f t="shared" si="597"/>
        <v>0</v>
      </c>
      <c r="DI483" s="101">
        <f t="shared" si="598"/>
        <v>0</v>
      </c>
      <c r="DJ483" s="311">
        <f t="shared" si="599"/>
        <v>0</v>
      </c>
      <c r="DK483" s="311">
        <f t="shared" si="600"/>
        <v>0</v>
      </c>
      <c r="DL483" s="101">
        <f t="shared" si="601"/>
        <v>0</v>
      </c>
      <c r="DM483" s="101">
        <f t="shared" si="602"/>
        <v>0</v>
      </c>
      <c r="DN483" s="101">
        <f t="shared" si="603"/>
        <v>0</v>
      </c>
      <c r="DO483" s="101">
        <f t="shared" si="604"/>
        <v>0</v>
      </c>
      <c r="DP483" s="101">
        <f t="shared" si="605"/>
        <v>0</v>
      </c>
      <c r="DQ483" s="101">
        <f t="shared" si="606"/>
        <v>0</v>
      </c>
      <c r="DR483" s="101">
        <f t="shared" si="607"/>
        <v>0</v>
      </c>
      <c r="DS483" s="101">
        <f t="shared" si="608"/>
        <v>0</v>
      </c>
      <c r="DT483" s="101">
        <f t="shared" si="609"/>
        <v>0</v>
      </c>
      <c r="DU483" s="101">
        <f t="shared" si="610"/>
        <v>0</v>
      </c>
      <c r="DV483" s="101">
        <f t="shared" si="611"/>
        <v>0</v>
      </c>
      <c r="DW483" s="101">
        <f t="shared" si="612"/>
        <v>0</v>
      </c>
      <c r="DX483" s="311">
        <f t="shared" si="613"/>
        <v>0</v>
      </c>
      <c r="DY483" s="101">
        <f t="shared" si="614"/>
        <v>0</v>
      </c>
      <c r="DZ483" s="101">
        <f t="shared" si="615"/>
        <v>0</v>
      </c>
      <c r="EA483" s="101">
        <f t="shared" si="616"/>
        <v>0</v>
      </c>
      <c r="EB483" s="101">
        <f t="shared" si="617"/>
        <v>0</v>
      </c>
      <c r="EC483" s="101">
        <f t="shared" si="618"/>
        <v>0</v>
      </c>
      <c r="ED483" s="101">
        <f t="shared" si="619"/>
        <v>0</v>
      </c>
      <c r="EE483" s="101">
        <f t="shared" si="620"/>
        <v>0</v>
      </c>
      <c r="EF483" s="101">
        <f t="shared" si="621"/>
        <v>0</v>
      </c>
      <c r="EG483" s="101">
        <f t="shared" si="622"/>
        <v>0</v>
      </c>
      <c r="EH483" s="101">
        <f t="shared" si="623"/>
        <v>0</v>
      </c>
      <c r="EI483" s="101">
        <f t="shared" si="624"/>
        <v>0</v>
      </c>
      <c r="EJ483" s="101">
        <f t="shared" si="625"/>
        <v>0</v>
      </c>
      <c r="EK483" s="101">
        <f t="shared" si="626"/>
        <v>0</v>
      </c>
      <c r="EL483" s="101">
        <f t="shared" si="627"/>
        <v>0</v>
      </c>
      <c r="EM483" s="101">
        <f t="shared" si="628"/>
        <v>0</v>
      </c>
      <c r="EN483" s="101">
        <f t="shared" si="629"/>
        <v>0</v>
      </c>
      <c r="EO483" s="101">
        <f t="shared" si="630"/>
        <v>0</v>
      </c>
      <c r="EP483" s="101">
        <f t="shared" si="631"/>
        <v>0</v>
      </c>
      <c r="EQ483" s="101">
        <f t="shared" si="632"/>
        <v>0</v>
      </c>
    </row>
    <row r="484" spans="2:147" ht="21.75" customHeight="1" x14ac:dyDescent="0.45">
      <c r="B484" s="133" t="str">
        <f>IF(Data!B483&lt;&gt;"",Data!B483,"")</f>
        <v/>
      </c>
      <c r="C484" s="158" t="str">
        <f>IF(Data!C483&lt;&gt;"",Data!C483,"")</f>
        <v/>
      </c>
      <c r="D484" s="106" t="str">
        <f>IF(Data!D483&lt;&gt;"",Data!D483,"")</f>
        <v/>
      </c>
      <c r="E484" s="140">
        <f>IF(AND(I484=1,Data!T483=0),0,IF(I484=999,999,Data!T483))</f>
        <v>999</v>
      </c>
      <c r="F484" s="140" t="str">
        <f t="shared" si="633"/>
        <v/>
      </c>
      <c r="G484" s="140" t="str">
        <f>IF(Data!K483&lt;&gt;"",Data!K483,"")</f>
        <v/>
      </c>
      <c r="H484" s="141" t="str">
        <f>IF(Data!L483&lt;&gt;"",Data!L483,"")</f>
        <v/>
      </c>
      <c r="I484" s="63">
        <f>IF(Data!M483&lt;&gt;"",Data!M483,"")</f>
        <v>999</v>
      </c>
      <c r="J484" s="63">
        <f t="shared" si="634"/>
        <v>0</v>
      </c>
      <c r="L484" s="64" t="str">
        <f t="shared" si="635"/>
        <v/>
      </c>
      <c r="N484" s="63">
        <f t="shared" si="636"/>
        <v>0</v>
      </c>
      <c r="P484" s="64" t="str">
        <f t="shared" si="637"/>
        <v/>
      </c>
      <c r="R484" s="63">
        <f t="shared" si="638"/>
        <v>0</v>
      </c>
      <c r="S484" s="64" t="str">
        <f t="shared" si="639"/>
        <v/>
      </c>
      <c r="W484" s="310">
        <f t="shared" si="640"/>
        <v>999</v>
      </c>
      <c r="Y484" s="65">
        <f t="shared" si="641"/>
        <v>0</v>
      </c>
      <c r="Z484" s="65">
        <f t="shared" si="642"/>
        <v>0</v>
      </c>
      <c r="AA484" s="65">
        <f t="shared" si="643"/>
        <v>0</v>
      </c>
      <c r="AB484" s="65">
        <f t="shared" si="644"/>
        <v>0</v>
      </c>
      <c r="AC484" s="341">
        <f t="shared" si="645"/>
        <v>0</v>
      </c>
      <c r="AD484" s="65">
        <f t="shared" si="646"/>
        <v>0</v>
      </c>
      <c r="AE484" s="65">
        <f t="shared" si="647"/>
        <v>0</v>
      </c>
      <c r="AF484" s="65">
        <f t="shared" si="648"/>
        <v>0</v>
      </c>
      <c r="AG484" s="65">
        <f t="shared" si="649"/>
        <v>0</v>
      </c>
      <c r="AH484" s="65">
        <f t="shared" si="650"/>
        <v>0</v>
      </c>
      <c r="AI484" s="65">
        <f t="shared" si="651"/>
        <v>0</v>
      </c>
      <c r="AJ484" s="65">
        <f t="shared" si="652"/>
        <v>0</v>
      </c>
      <c r="AK484" s="65">
        <f t="shared" si="653"/>
        <v>0</v>
      </c>
      <c r="AL484" s="65">
        <f t="shared" si="654"/>
        <v>0</v>
      </c>
      <c r="AM484" s="65">
        <f t="shared" si="655"/>
        <v>0</v>
      </c>
      <c r="AN484" s="65">
        <f t="shared" si="656"/>
        <v>0</v>
      </c>
      <c r="AO484" s="65">
        <f t="shared" si="657"/>
        <v>0</v>
      </c>
      <c r="AP484" s="65">
        <f t="shared" si="658"/>
        <v>0</v>
      </c>
      <c r="AQ484" s="65">
        <f t="shared" si="659"/>
        <v>0</v>
      </c>
      <c r="AR484" s="65">
        <f t="shared" si="660"/>
        <v>0</v>
      </c>
      <c r="AS484" s="65">
        <f t="shared" si="661"/>
        <v>0</v>
      </c>
      <c r="AT484" s="65">
        <f t="shared" si="662"/>
        <v>0</v>
      </c>
      <c r="AU484" s="65">
        <f t="shared" si="663"/>
        <v>0</v>
      </c>
      <c r="AV484" s="65">
        <f t="shared" si="664"/>
        <v>0</v>
      </c>
      <c r="AW484" s="65">
        <f t="shared" si="665"/>
        <v>0</v>
      </c>
      <c r="AX484" s="65">
        <f t="shared" si="666"/>
        <v>0</v>
      </c>
      <c r="AY484" s="65">
        <f t="shared" si="667"/>
        <v>0</v>
      </c>
      <c r="AZ484" s="65">
        <f t="shared" si="668"/>
        <v>0</v>
      </c>
      <c r="BA484" s="65">
        <f t="shared" si="669"/>
        <v>0</v>
      </c>
      <c r="BB484" s="65">
        <f t="shared" si="670"/>
        <v>0</v>
      </c>
      <c r="BC484" s="65">
        <f t="shared" si="671"/>
        <v>0</v>
      </c>
      <c r="BD484" s="65">
        <f t="shared" si="672"/>
        <v>0</v>
      </c>
      <c r="BE484" s="65">
        <f t="shared" si="673"/>
        <v>0</v>
      </c>
      <c r="BF484" s="65">
        <f t="shared" si="674"/>
        <v>0</v>
      </c>
      <c r="BG484" s="65">
        <f t="shared" si="675"/>
        <v>0</v>
      </c>
      <c r="BI484" s="371">
        <v>2229</v>
      </c>
      <c r="BJ484" s="342">
        <v>34.325343514567464</v>
      </c>
      <c r="BK484" s="342">
        <v>39.216895676378314</v>
      </c>
      <c r="BL484" s="342">
        <v>41.662671757283732</v>
      </c>
      <c r="BM484" s="342">
        <v>44.108447838189157</v>
      </c>
      <c r="BN484" s="342">
        <v>49</v>
      </c>
      <c r="BO484" s="342">
        <v>54.848594976078182</v>
      </c>
      <c r="BP484" s="342">
        <v>57.772892464117277</v>
      </c>
      <c r="BQ484" s="342">
        <v>60.697189952156364</v>
      </c>
      <c r="BR484" s="342">
        <v>66.545784928234553</v>
      </c>
      <c r="BS484" s="65"/>
      <c r="BT484" s="371">
        <v>2229</v>
      </c>
      <c r="BU484" s="342">
        <v>142.70386492170113</v>
      </c>
      <c r="BV484" s="342">
        <v>147.43590994780075</v>
      </c>
      <c r="BW484" s="342">
        <v>149.80193246085057</v>
      </c>
      <c r="BX484" s="342">
        <v>152.16795497390038</v>
      </c>
      <c r="BY484" s="342">
        <v>156.9</v>
      </c>
      <c r="BZ484" s="342">
        <v>161.73838311657377</v>
      </c>
      <c r="CA484" s="342">
        <v>164.15757467486065</v>
      </c>
      <c r="CB484" s="342">
        <v>166.57676623314754</v>
      </c>
      <c r="CC484" s="342">
        <v>171.4151493497213</v>
      </c>
      <c r="CE484" s="385">
        <v>135.75</v>
      </c>
      <c r="CF484" s="342">
        <v>22.054396782294454</v>
      </c>
      <c r="CG484" s="342">
        <v>24.686264521529637</v>
      </c>
      <c r="CH484" s="342">
        <v>26.002198391147232</v>
      </c>
      <c r="CI484" s="342">
        <v>27.31813226076482</v>
      </c>
      <c r="CJ484" s="342">
        <v>29.95</v>
      </c>
      <c r="CK484" s="342">
        <v>35.120689649305483</v>
      </c>
      <c r="CL484" s="342">
        <v>37.706034473958226</v>
      </c>
      <c r="CM484" s="342">
        <v>40.291379298610963</v>
      </c>
      <c r="CN484" s="342">
        <v>45.46206894791645</v>
      </c>
      <c r="CO484" s="342">
        <v>20.534325425182221</v>
      </c>
      <c r="CP484" s="342">
        <v>23.697883616788147</v>
      </c>
      <c r="CQ484" s="342">
        <v>25.279662712591112</v>
      </c>
      <c r="CR484" s="342">
        <v>26.861441808394073</v>
      </c>
      <c r="CS484" s="342">
        <v>30.024999999999999</v>
      </c>
      <c r="CT484" s="342">
        <v>35.780549146913302</v>
      </c>
      <c r="CU484" s="342">
        <v>38.65832372036995</v>
      </c>
      <c r="CV484" s="342">
        <v>41.536098293826605</v>
      </c>
      <c r="CW484" s="342">
        <v>47.291647440739915</v>
      </c>
      <c r="CY484" s="101">
        <f t="shared" si="676"/>
        <v>0</v>
      </c>
      <c r="CZ484" s="101">
        <f t="shared" si="677"/>
        <v>0</v>
      </c>
      <c r="DB484" s="101">
        <f t="shared" si="678"/>
        <v>0</v>
      </c>
      <c r="DD484" s="311">
        <f t="shared" si="679"/>
        <v>0</v>
      </c>
      <c r="DE484" s="311"/>
      <c r="DF484" s="101">
        <f t="shared" si="595"/>
        <v>0</v>
      </c>
      <c r="DG484" s="101">
        <f t="shared" si="596"/>
        <v>0</v>
      </c>
      <c r="DH484" s="101">
        <f t="shared" si="597"/>
        <v>0</v>
      </c>
      <c r="DI484" s="101">
        <f t="shared" si="598"/>
        <v>0</v>
      </c>
      <c r="DJ484" s="311">
        <f t="shared" si="599"/>
        <v>0</v>
      </c>
      <c r="DK484" s="311">
        <f t="shared" si="600"/>
        <v>0</v>
      </c>
      <c r="DL484" s="101">
        <f t="shared" si="601"/>
        <v>0</v>
      </c>
      <c r="DM484" s="101">
        <f t="shared" si="602"/>
        <v>0</v>
      </c>
      <c r="DN484" s="101">
        <f t="shared" si="603"/>
        <v>0</v>
      </c>
      <c r="DO484" s="101">
        <f t="shared" si="604"/>
        <v>0</v>
      </c>
      <c r="DP484" s="101">
        <f t="shared" si="605"/>
        <v>0</v>
      </c>
      <c r="DQ484" s="101">
        <f t="shared" si="606"/>
        <v>0</v>
      </c>
      <c r="DR484" s="101">
        <f t="shared" si="607"/>
        <v>0</v>
      </c>
      <c r="DS484" s="101">
        <f t="shared" si="608"/>
        <v>0</v>
      </c>
      <c r="DT484" s="101">
        <f t="shared" si="609"/>
        <v>0</v>
      </c>
      <c r="DU484" s="101">
        <f t="shared" si="610"/>
        <v>0</v>
      </c>
      <c r="DV484" s="101">
        <f t="shared" si="611"/>
        <v>0</v>
      </c>
      <c r="DW484" s="101">
        <f t="shared" si="612"/>
        <v>0</v>
      </c>
      <c r="DX484" s="311">
        <f t="shared" si="613"/>
        <v>0</v>
      </c>
      <c r="DY484" s="101">
        <f t="shared" si="614"/>
        <v>0</v>
      </c>
      <c r="DZ484" s="101">
        <f t="shared" si="615"/>
        <v>0</v>
      </c>
      <c r="EA484" s="101">
        <f t="shared" si="616"/>
        <v>0</v>
      </c>
      <c r="EB484" s="101">
        <f t="shared" si="617"/>
        <v>0</v>
      </c>
      <c r="EC484" s="101">
        <f t="shared" si="618"/>
        <v>0</v>
      </c>
      <c r="ED484" s="101">
        <f t="shared" si="619"/>
        <v>0</v>
      </c>
      <c r="EE484" s="101">
        <f t="shared" si="620"/>
        <v>0</v>
      </c>
      <c r="EF484" s="101">
        <f t="shared" si="621"/>
        <v>0</v>
      </c>
      <c r="EG484" s="101">
        <f t="shared" si="622"/>
        <v>0</v>
      </c>
      <c r="EH484" s="101">
        <f t="shared" si="623"/>
        <v>0</v>
      </c>
      <c r="EI484" s="101">
        <f t="shared" si="624"/>
        <v>0</v>
      </c>
      <c r="EJ484" s="101">
        <f t="shared" si="625"/>
        <v>0</v>
      </c>
      <c r="EK484" s="101">
        <f t="shared" si="626"/>
        <v>0</v>
      </c>
      <c r="EL484" s="101">
        <f t="shared" si="627"/>
        <v>0</v>
      </c>
      <c r="EM484" s="101">
        <f t="shared" si="628"/>
        <v>0</v>
      </c>
      <c r="EN484" s="101">
        <f t="shared" si="629"/>
        <v>0</v>
      </c>
      <c r="EO484" s="101">
        <f t="shared" si="630"/>
        <v>0</v>
      </c>
      <c r="EP484" s="101">
        <f t="shared" si="631"/>
        <v>0</v>
      </c>
      <c r="EQ484" s="101">
        <f t="shared" si="632"/>
        <v>0</v>
      </c>
    </row>
    <row r="485" spans="2:147" ht="21.75" customHeight="1" x14ac:dyDescent="0.45">
      <c r="B485" s="133" t="str">
        <f>IF(Data!B484&lt;&gt;"",Data!B484,"")</f>
        <v/>
      </c>
      <c r="C485" s="158" t="str">
        <f>IF(Data!C484&lt;&gt;"",Data!C484,"")</f>
        <v/>
      </c>
      <c r="D485" s="106" t="str">
        <f>IF(Data!D484&lt;&gt;"",Data!D484,"")</f>
        <v/>
      </c>
      <c r="E485" s="140">
        <f>IF(AND(I485=1,Data!T484=0),0,IF(I485=999,999,Data!T484))</f>
        <v>999</v>
      </c>
      <c r="F485" s="140" t="str">
        <f t="shared" si="633"/>
        <v/>
      </c>
      <c r="G485" s="140" t="str">
        <f>IF(Data!K484&lt;&gt;"",Data!K484,"")</f>
        <v/>
      </c>
      <c r="H485" s="141" t="str">
        <f>IF(Data!L484&lt;&gt;"",Data!L484,"")</f>
        <v/>
      </c>
      <c r="I485" s="63">
        <f>IF(Data!M484&lt;&gt;"",Data!M484,"")</f>
        <v>999</v>
      </c>
      <c r="J485" s="63">
        <f t="shared" si="634"/>
        <v>0</v>
      </c>
      <c r="L485" s="64" t="str">
        <f t="shared" si="635"/>
        <v/>
      </c>
      <c r="N485" s="63">
        <f t="shared" si="636"/>
        <v>0</v>
      </c>
      <c r="P485" s="64" t="str">
        <f t="shared" si="637"/>
        <v/>
      </c>
      <c r="R485" s="63">
        <f t="shared" si="638"/>
        <v>0</v>
      </c>
      <c r="S485" s="64" t="str">
        <f t="shared" si="639"/>
        <v/>
      </c>
      <c r="W485" s="310">
        <f t="shared" si="640"/>
        <v>999</v>
      </c>
      <c r="Y485" s="65">
        <f t="shared" si="641"/>
        <v>0</v>
      </c>
      <c r="Z485" s="65">
        <f t="shared" si="642"/>
        <v>0</v>
      </c>
      <c r="AA485" s="65">
        <f t="shared" si="643"/>
        <v>0</v>
      </c>
      <c r="AB485" s="65">
        <f t="shared" si="644"/>
        <v>0</v>
      </c>
      <c r="AC485" s="341">
        <f t="shared" si="645"/>
        <v>0</v>
      </c>
      <c r="AD485" s="65">
        <f t="shared" si="646"/>
        <v>0</v>
      </c>
      <c r="AE485" s="65">
        <f t="shared" si="647"/>
        <v>0</v>
      </c>
      <c r="AF485" s="65">
        <f t="shared" si="648"/>
        <v>0</v>
      </c>
      <c r="AG485" s="65">
        <f t="shared" si="649"/>
        <v>0</v>
      </c>
      <c r="AH485" s="65">
        <f t="shared" si="650"/>
        <v>0</v>
      </c>
      <c r="AI485" s="65">
        <f t="shared" si="651"/>
        <v>0</v>
      </c>
      <c r="AJ485" s="65">
        <f t="shared" si="652"/>
        <v>0</v>
      </c>
      <c r="AK485" s="65">
        <f t="shared" si="653"/>
        <v>0</v>
      </c>
      <c r="AL485" s="65">
        <f t="shared" si="654"/>
        <v>0</v>
      </c>
      <c r="AM485" s="65">
        <f t="shared" si="655"/>
        <v>0</v>
      </c>
      <c r="AN485" s="65">
        <f t="shared" si="656"/>
        <v>0</v>
      </c>
      <c r="AO485" s="65">
        <f t="shared" si="657"/>
        <v>0</v>
      </c>
      <c r="AP485" s="65">
        <f t="shared" si="658"/>
        <v>0</v>
      </c>
      <c r="AQ485" s="65">
        <f t="shared" si="659"/>
        <v>0</v>
      </c>
      <c r="AR485" s="65">
        <f t="shared" si="660"/>
        <v>0</v>
      </c>
      <c r="AS485" s="65">
        <f t="shared" si="661"/>
        <v>0</v>
      </c>
      <c r="AT485" s="65">
        <f t="shared" si="662"/>
        <v>0</v>
      </c>
      <c r="AU485" s="65">
        <f t="shared" si="663"/>
        <v>0</v>
      </c>
      <c r="AV485" s="65">
        <f t="shared" si="664"/>
        <v>0</v>
      </c>
      <c r="AW485" s="65">
        <f t="shared" si="665"/>
        <v>0</v>
      </c>
      <c r="AX485" s="65">
        <f t="shared" si="666"/>
        <v>0</v>
      </c>
      <c r="AY485" s="65">
        <f t="shared" si="667"/>
        <v>0</v>
      </c>
      <c r="AZ485" s="65">
        <f t="shared" si="668"/>
        <v>0</v>
      </c>
      <c r="BA485" s="65">
        <f t="shared" si="669"/>
        <v>0</v>
      </c>
      <c r="BB485" s="65">
        <f t="shared" si="670"/>
        <v>0</v>
      </c>
      <c r="BC485" s="65">
        <f t="shared" si="671"/>
        <v>0</v>
      </c>
      <c r="BD485" s="65">
        <f t="shared" si="672"/>
        <v>0</v>
      </c>
      <c r="BE485" s="65">
        <f t="shared" si="673"/>
        <v>0</v>
      </c>
      <c r="BF485" s="65">
        <f t="shared" si="674"/>
        <v>0</v>
      </c>
      <c r="BG485" s="65">
        <f t="shared" si="675"/>
        <v>0</v>
      </c>
      <c r="BI485" s="371">
        <v>2230</v>
      </c>
      <c r="BJ485" s="342">
        <v>34.325343514567464</v>
      </c>
      <c r="BK485" s="342">
        <v>39.216895676378314</v>
      </c>
      <c r="BL485" s="342">
        <v>41.662671757283732</v>
      </c>
      <c r="BM485" s="342">
        <v>44.108447838189157</v>
      </c>
      <c r="BN485" s="342">
        <v>49</v>
      </c>
      <c r="BO485" s="342">
        <v>54.848594976078182</v>
      </c>
      <c r="BP485" s="342">
        <v>57.772892464117277</v>
      </c>
      <c r="BQ485" s="342">
        <v>60.697189952156364</v>
      </c>
      <c r="BR485" s="342">
        <v>66.545784928234553</v>
      </c>
      <c r="BS485" s="65"/>
      <c r="BT485" s="371">
        <v>2230</v>
      </c>
      <c r="BU485" s="342">
        <v>142.70386492170113</v>
      </c>
      <c r="BV485" s="342">
        <v>147.43590994780075</v>
      </c>
      <c r="BW485" s="342">
        <v>149.80193246085057</v>
      </c>
      <c r="BX485" s="342">
        <v>152.16795497390038</v>
      </c>
      <c r="BY485" s="342">
        <v>156.9</v>
      </c>
      <c r="BZ485" s="342">
        <v>161.73838311657377</v>
      </c>
      <c r="CA485" s="342">
        <v>164.15757467486065</v>
      </c>
      <c r="CB485" s="342">
        <v>166.57676623314754</v>
      </c>
      <c r="CC485" s="342">
        <v>171.4151493497213</v>
      </c>
      <c r="CE485" s="385">
        <v>136</v>
      </c>
      <c r="CF485" s="342">
        <v>22.124643214438841</v>
      </c>
      <c r="CG485" s="342">
        <v>24.783095476292562</v>
      </c>
      <c r="CH485" s="342">
        <v>26.112321607219425</v>
      </c>
      <c r="CI485" s="342">
        <v>27.441547738146284</v>
      </c>
      <c r="CJ485" s="342">
        <v>30.1</v>
      </c>
      <c r="CK485" s="342">
        <v>35.310566433233291</v>
      </c>
      <c r="CL485" s="342">
        <v>37.915849649849932</v>
      </c>
      <c r="CM485" s="342">
        <v>40.52113286646658</v>
      </c>
      <c r="CN485" s="342">
        <v>45.731699299699869</v>
      </c>
      <c r="CO485" s="342">
        <v>20.62957185732661</v>
      </c>
      <c r="CP485" s="342">
        <v>23.819714571551074</v>
      </c>
      <c r="CQ485" s="342">
        <v>25.414785928663303</v>
      </c>
      <c r="CR485" s="342">
        <v>27.009857285775535</v>
      </c>
      <c r="CS485" s="342">
        <v>30.2</v>
      </c>
      <c r="CT485" s="342">
        <v>35.995425930841108</v>
      </c>
      <c r="CU485" s="342">
        <v>38.893138896261661</v>
      </c>
      <c r="CV485" s="342">
        <v>41.790851861682214</v>
      </c>
      <c r="CW485" s="342">
        <v>47.586277792523333</v>
      </c>
      <c r="CY485" s="101">
        <f t="shared" si="676"/>
        <v>0</v>
      </c>
      <c r="CZ485" s="101">
        <f t="shared" si="677"/>
        <v>0</v>
      </c>
      <c r="DB485" s="101">
        <f t="shared" si="678"/>
        <v>0</v>
      </c>
      <c r="DD485" s="311">
        <f t="shared" si="679"/>
        <v>0</v>
      </c>
      <c r="DE485" s="311"/>
      <c r="DF485" s="101">
        <f t="shared" si="595"/>
        <v>0</v>
      </c>
      <c r="DG485" s="101">
        <f t="shared" si="596"/>
        <v>0</v>
      </c>
      <c r="DH485" s="101">
        <f t="shared" si="597"/>
        <v>0</v>
      </c>
      <c r="DI485" s="101">
        <f t="shared" si="598"/>
        <v>0</v>
      </c>
      <c r="DJ485" s="311">
        <f t="shared" si="599"/>
        <v>0</v>
      </c>
      <c r="DK485" s="311">
        <f t="shared" si="600"/>
        <v>0</v>
      </c>
      <c r="DL485" s="101">
        <f t="shared" si="601"/>
        <v>0</v>
      </c>
      <c r="DM485" s="101">
        <f t="shared" si="602"/>
        <v>0</v>
      </c>
      <c r="DN485" s="101">
        <f t="shared" si="603"/>
        <v>0</v>
      </c>
      <c r="DO485" s="101">
        <f t="shared" si="604"/>
        <v>0</v>
      </c>
      <c r="DP485" s="101">
        <f t="shared" si="605"/>
        <v>0</v>
      </c>
      <c r="DQ485" s="101">
        <f t="shared" si="606"/>
        <v>0</v>
      </c>
      <c r="DR485" s="101">
        <f t="shared" si="607"/>
        <v>0</v>
      </c>
      <c r="DS485" s="101">
        <f t="shared" si="608"/>
        <v>0</v>
      </c>
      <c r="DT485" s="101">
        <f t="shared" si="609"/>
        <v>0</v>
      </c>
      <c r="DU485" s="101">
        <f t="shared" si="610"/>
        <v>0</v>
      </c>
      <c r="DV485" s="101">
        <f t="shared" si="611"/>
        <v>0</v>
      </c>
      <c r="DW485" s="101">
        <f t="shared" si="612"/>
        <v>0</v>
      </c>
      <c r="DX485" s="311">
        <f t="shared" si="613"/>
        <v>0</v>
      </c>
      <c r="DY485" s="101">
        <f t="shared" si="614"/>
        <v>0</v>
      </c>
      <c r="DZ485" s="101">
        <f t="shared" si="615"/>
        <v>0</v>
      </c>
      <c r="EA485" s="101">
        <f t="shared" si="616"/>
        <v>0</v>
      </c>
      <c r="EB485" s="101">
        <f t="shared" si="617"/>
        <v>0</v>
      </c>
      <c r="EC485" s="101">
        <f t="shared" si="618"/>
        <v>0</v>
      </c>
      <c r="ED485" s="101">
        <f t="shared" si="619"/>
        <v>0</v>
      </c>
      <c r="EE485" s="101">
        <f t="shared" si="620"/>
        <v>0</v>
      </c>
      <c r="EF485" s="101">
        <f t="shared" si="621"/>
        <v>0</v>
      </c>
      <c r="EG485" s="101">
        <f t="shared" si="622"/>
        <v>0</v>
      </c>
      <c r="EH485" s="101">
        <f t="shared" si="623"/>
        <v>0</v>
      </c>
      <c r="EI485" s="101">
        <f t="shared" si="624"/>
        <v>0</v>
      </c>
      <c r="EJ485" s="101">
        <f t="shared" si="625"/>
        <v>0</v>
      </c>
      <c r="EK485" s="101">
        <f t="shared" si="626"/>
        <v>0</v>
      </c>
      <c r="EL485" s="101">
        <f t="shared" si="627"/>
        <v>0</v>
      </c>
      <c r="EM485" s="101">
        <f t="shared" si="628"/>
        <v>0</v>
      </c>
      <c r="EN485" s="101">
        <f t="shared" si="629"/>
        <v>0</v>
      </c>
      <c r="EO485" s="101">
        <f t="shared" si="630"/>
        <v>0</v>
      </c>
      <c r="EP485" s="101">
        <f t="shared" si="631"/>
        <v>0</v>
      </c>
      <c r="EQ485" s="101">
        <f t="shared" si="632"/>
        <v>0</v>
      </c>
    </row>
    <row r="486" spans="2:147" ht="21.75" customHeight="1" x14ac:dyDescent="0.45">
      <c r="B486" s="133" t="str">
        <f>IF(Data!B485&lt;&gt;"",Data!B485,"")</f>
        <v/>
      </c>
      <c r="C486" s="158" t="str">
        <f>IF(Data!C485&lt;&gt;"",Data!C485,"")</f>
        <v/>
      </c>
      <c r="D486" s="106" t="str">
        <f>IF(Data!D485&lt;&gt;"",Data!D485,"")</f>
        <v/>
      </c>
      <c r="E486" s="140">
        <f>IF(AND(I486=1,Data!T485=0),0,IF(I486=999,999,Data!T485))</f>
        <v>999</v>
      </c>
      <c r="F486" s="140" t="str">
        <f t="shared" si="633"/>
        <v/>
      </c>
      <c r="G486" s="140" t="str">
        <f>IF(Data!K485&lt;&gt;"",Data!K485,"")</f>
        <v/>
      </c>
      <c r="H486" s="141" t="str">
        <f>IF(Data!L485&lt;&gt;"",Data!L485,"")</f>
        <v/>
      </c>
      <c r="I486" s="63">
        <f>IF(Data!M485&lt;&gt;"",Data!M485,"")</f>
        <v>999</v>
      </c>
      <c r="J486" s="63">
        <f t="shared" si="634"/>
        <v>0</v>
      </c>
      <c r="L486" s="64" t="str">
        <f t="shared" si="635"/>
        <v/>
      </c>
      <c r="N486" s="63">
        <f t="shared" si="636"/>
        <v>0</v>
      </c>
      <c r="P486" s="64" t="str">
        <f t="shared" si="637"/>
        <v/>
      </c>
      <c r="R486" s="63">
        <f t="shared" si="638"/>
        <v>0</v>
      </c>
      <c r="S486" s="64" t="str">
        <f t="shared" si="639"/>
        <v/>
      </c>
      <c r="W486" s="310">
        <f t="shared" si="640"/>
        <v>999</v>
      </c>
      <c r="Y486" s="65">
        <f t="shared" si="641"/>
        <v>0</v>
      </c>
      <c r="Z486" s="65">
        <f t="shared" si="642"/>
        <v>0</v>
      </c>
      <c r="AA486" s="65">
        <f t="shared" si="643"/>
        <v>0</v>
      </c>
      <c r="AB486" s="65">
        <f t="shared" si="644"/>
        <v>0</v>
      </c>
      <c r="AC486" s="341">
        <f t="shared" si="645"/>
        <v>0</v>
      </c>
      <c r="AD486" s="65">
        <f t="shared" si="646"/>
        <v>0</v>
      </c>
      <c r="AE486" s="65">
        <f t="shared" si="647"/>
        <v>0</v>
      </c>
      <c r="AF486" s="65">
        <f t="shared" si="648"/>
        <v>0</v>
      </c>
      <c r="AG486" s="65">
        <f t="shared" si="649"/>
        <v>0</v>
      </c>
      <c r="AH486" s="65">
        <f t="shared" si="650"/>
        <v>0</v>
      </c>
      <c r="AI486" s="65">
        <f t="shared" si="651"/>
        <v>0</v>
      </c>
      <c r="AJ486" s="65">
        <f t="shared" si="652"/>
        <v>0</v>
      </c>
      <c r="AK486" s="65">
        <f t="shared" si="653"/>
        <v>0</v>
      </c>
      <c r="AL486" s="65">
        <f t="shared" si="654"/>
        <v>0</v>
      </c>
      <c r="AM486" s="65">
        <f t="shared" si="655"/>
        <v>0</v>
      </c>
      <c r="AN486" s="65">
        <f t="shared" si="656"/>
        <v>0</v>
      </c>
      <c r="AO486" s="65">
        <f t="shared" si="657"/>
        <v>0</v>
      </c>
      <c r="AP486" s="65">
        <f t="shared" si="658"/>
        <v>0</v>
      </c>
      <c r="AQ486" s="65">
        <f t="shared" si="659"/>
        <v>0</v>
      </c>
      <c r="AR486" s="65">
        <f t="shared" si="660"/>
        <v>0</v>
      </c>
      <c r="AS486" s="65">
        <f t="shared" si="661"/>
        <v>0</v>
      </c>
      <c r="AT486" s="65">
        <f t="shared" si="662"/>
        <v>0</v>
      </c>
      <c r="AU486" s="65">
        <f t="shared" si="663"/>
        <v>0</v>
      </c>
      <c r="AV486" s="65">
        <f t="shared" si="664"/>
        <v>0</v>
      </c>
      <c r="AW486" s="65">
        <f t="shared" si="665"/>
        <v>0</v>
      </c>
      <c r="AX486" s="65">
        <f t="shared" si="666"/>
        <v>0</v>
      </c>
      <c r="AY486" s="65">
        <f t="shared" si="667"/>
        <v>0</v>
      </c>
      <c r="AZ486" s="65">
        <f t="shared" si="668"/>
        <v>0</v>
      </c>
      <c r="BA486" s="65">
        <f t="shared" si="669"/>
        <v>0</v>
      </c>
      <c r="BB486" s="65">
        <f t="shared" si="670"/>
        <v>0</v>
      </c>
      <c r="BC486" s="65">
        <f t="shared" si="671"/>
        <v>0</v>
      </c>
      <c r="BD486" s="65">
        <f t="shared" si="672"/>
        <v>0</v>
      </c>
      <c r="BE486" s="65">
        <f t="shared" si="673"/>
        <v>0</v>
      </c>
      <c r="BF486" s="65">
        <f t="shared" si="674"/>
        <v>0</v>
      </c>
      <c r="BG486" s="65">
        <f t="shared" si="675"/>
        <v>0</v>
      </c>
      <c r="BI486" s="371">
        <v>2231</v>
      </c>
      <c r="BJ486" s="342">
        <v>34.325343514567464</v>
      </c>
      <c r="BK486" s="342">
        <v>39.216895676378314</v>
      </c>
      <c r="BL486" s="342">
        <v>41.662671757283732</v>
      </c>
      <c r="BM486" s="342">
        <v>44.108447838189157</v>
      </c>
      <c r="BN486" s="342">
        <v>49</v>
      </c>
      <c r="BO486" s="342">
        <v>54.848594976078182</v>
      </c>
      <c r="BP486" s="342">
        <v>57.772892464117277</v>
      </c>
      <c r="BQ486" s="342">
        <v>60.697189952156364</v>
      </c>
      <c r="BR486" s="342">
        <v>66.545784928234553</v>
      </c>
      <c r="BS486" s="65"/>
      <c r="BT486" s="371">
        <v>2231</v>
      </c>
      <c r="BU486" s="342">
        <v>142.70386492170113</v>
      </c>
      <c r="BV486" s="342">
        <v>147.43590994780075</v>
      </c>
      <c r="BW486" s="342">
        <v>149.80193246085057</v>
      </c>
      <c r="BX486" s="342">
        <v>152.16795497390038</v>
      </c>
      <c r="BY486" s="342">
        <v>156.9</v>
      </c>
      <c r="BZ486" s="342">
        <v>161.73838311657377</v>
      </c>
      <c r="CA486" s="342">
        <v>164.15757467486065</v>
      </c>
      <c r="CB486" s="342">
        <v>166.57676623314754</v>
      </c>
      <c r="CC486" s="342">
        <v>171.4151493497213</v>
      </c>
      <c r="CE486" s="385">
        <v>136.25</v>
      </c>
      <c r="CF486" s="342">
        <v>22.234766430511037</v>
      </c>
      <c r="CG486" s="342">
        <v>24.906510953674022</v>
      </c>
      <c r="CH486" s="342">
        <v>26.242383215255522</v>
      </c>
      <c r="CI486" s="342">
        <v>27.578255476837015</v>
      </c>
      <c r="CJ486" s="342">
        <v>30.25</v>
      </c>
      <c r="CK486" s="342">
        <v>35.500443217161092</v>
      </c>
      <c r="CL486" s="342">
        <v>38.125664825741637</v>
      </c>
      <c r="CM486" s="342">
        <v>40.75088643432219</v>
      </c>
      <c r="CN486" s="342">
        <v>46.001329651483289</v>
      </c>
      <c r="CO486" s="342">
        <v>20.684941505543193</v>
      </c>
      <c r="CP486" s="342">
        <v>23.914961003695463</v>
      </c>
      <c r="CQ486" s="342">
        <v>25.529970752771597</v>
      </c>
      <c r="CR486" s="342">
        <v>27.14498050184773</v>
      </c>
      <c r="CS486" s="342">
        <v>30.375</v>
      </c>
      <c r="CT486" s="342">
        <v>36.197010453459647</v>
      </c>
      <c r="CU486" s="342">
        <v>39.108015680189467</v>
      </c>
      <c r="CV486" s="342">
        <v>42.019020906919287</v>
      </c>
      <c r="CW486" s="342">
        <v>47.841031360378942</v>
      </c>
      <c r="CY486" s="101">
        <f t="shared" si="676"/>
        <v>0</v>
      </c>
      <c r="CZ486" s="101">
        <f t="shared" si="677"/>
        <v>0</v>
      </c>
      <c r="DB486" s="101">
        <f t="shared" si="678"/>
        <v>0</v>
      </c>
      <c r="DD486" s="311">
        <f t="shared" si="679"/>
        <v>0</v>
      </c>
      <c r="DE486" s="311"/>
      <c r="DF486" s="101">
        <f t="shared" si="595"/>
        <v>0</v>
      </c>
      <c r="DG486" s="101">
        <f t="shared" si="596"/>
        <v>0</v>
      </c>
      <c r="DH486" s="101">
        <f t="shared" si="597"/>
        <v>0</v>
      </c>
      <c r="DI486" s="101">
        <f t="shared" si="598"/>
        <v>0</v>
      </c>
      <c r="DJ486" s="311">
        <f t="shared" si="599"/>
        <v>0</v>
      </c>
      <c r="DK486" s="311">
        <f t="shared" si="600"/>
        <v>0</v>
      </c>
      <c r="DL486" s="101">
        <f t="shared" si="601"/>
        <v>0</v>
      </c>
      <c r="DM486" s="101">
        <f t="shared" si="602"/>
        <v>0</v>
      </c>
      <c r="DN486" s="101">
        <f t="shared" si="603"/>
        <v>0</v>
      </c>
      <c r="DO486" s="101">
        <f t="shared" si="604"/>
        <v>0</v>
      </c>
      <c r="DP486" s="101">
        <f t="shared" si="605"/>
        <v>0</v>
      </c>
      <c r="DQ486" s="101">
        <f t="shared" si="606"/>
        <v>0</v>
      </c>
      <c r="DR486" s="101">
        <f t="shared" si="607"/>
        <v>0</v>
      </c>
      <c r="DS486" s="101">
        <f t="shared" si="608"/>
        <v>0</v>
      </c>
      <c r="DT486" s="101">
        <f t="shared" si="609"/>
        <v>0</v>
      </c>
      <c r="DU486" s="101">
        <f t="shared" si="610"/>
        <v>0</v>
      </c>
      <c r="DV486" s="101">
        <f t="shared" si="611"/>
        <v>0</v>
      </c>
      <c r="DW486" s="101">
        <f t="shared" si="612"/>
        <v>0</v>
      </c>
      <c r="DX486" s="311">
        <f t="shared" si="613"/>
        <v>0</v>
      </c>
      <c r="DY486" s="101">
        <f t="shared" si="614"/>
        <v>0</v>
      </c>
      <c r="DZ486" s="101">
        <f t="shared" si="615"/>
        <v>0</v>
      </c>
      <c r="EA486" s="101">
        <f t="shared" si="616"/>
        <v>0</v>
      </c>
      <c r="EB486" s="101">
        <f t="shared" si="617"/>
        <v>0</v>
      </c>
      <c r="EC486" s="101">
        <f t="shared" si="618"/>
        <v>0</v>
      </c>
      <c r="ED486" s="101">
        <f t="shared" si="619"/>
        <v>0</v>
      </c>
      <c r="EE486" s="101">
        <f t="shared" si="620"/>
        <v>0</v>
      </c>
      <c r="EF486" s="101">
        <f t="shared" si="621"/>
        <v>0</v>
      </c>
      <c r="EG486" s="101">
        <f t="shared" si="622"/>
        <v>0</v>
      </c>
      <c r="EH486" s="101">
        <f t="shared" si="623"/>
        <v>0</v>
      </c>
      <c r="EI486" s="101">
        <f t="shared" si="624"/>
        <v>0</v>
      </c>
      <c r="EJ486" s="101">
        <f t="shared" si="625"/>
        <v>0</v>
      </c>
      <c r="EK486" s="101">
        <f t="shared" si="626"/>
        <v>0</v>
      </c>
      <c r="EL486" s="101">
        <f t="shared" si="627"/>
        <v>0</v>
      </c>
      <c r="EM486" s="101">
        <f t="shared" si="628"/>
        <v>0</v>
      </c>
      <c r="EN486" s="101">
        <f t="shared" si="629"/>
        <v>0</v>
      </c>
      <c r="EO486" s="101">
        <f t="shared" si="630"/>
        <v>0</v>
      </c>
      <c r="EP486" s="101">
        <f t="shared" si="631"/>
        <v>0</v>
      </c>
      <c r="EQ486" s="101">
        <f t="shared" si="632"/>
        <v>0</v>
      </c>
    </row>
    <row r="487" spans="2:147" ht="21.75" customHeight="1" x14ac:dyDescent="0.45">
      <c r="B487" s="133" t="str">
        <f>IF(Data!B486&lt;&gt;"",Data!B486,"")</f>
        <v/>
      </c>
      <c r="C487" s="158" t="str">
        <f>IF(Data!C486&lt;&gt;"",Data!C486,"")</f>
        <v/>
      </c>
      <c r="D487" s="106" t="str">
        <f>IF(Data!D486&lt;&gt;"",Data!D486,"")</f>
        <v/>
      </c>
      <c r="E487" s="140">
        <f>IF(AND(I487=1,Data!T486=0),0,IF(I487=999,999,Data!T486))</f>
        <v>999</v>
      </c>
      <c r="F487" s="140" t="str">
        <f t="shared" si="633"/>
        <v/>
      </c>
      <c r="G487" s="140" t="str">
        <f>IF(Data!K486&lt;&gt;"",Data!K486,"")</f>
        <v/>
      </c>
      <c r="H487" s="141" t="str">
        <f>IF(Data!L486&lt;&gt;"",Data!L486,"")</f>
        <v/>
      </c>
      <c r="I487" s="63">
        <f>IF(Data!M486&lt;&gt;"",Data!M486,"")</f>
        <v>999</v>
      </c>
      <c r="J487" s="63">
        <f t="shared" si="634"/>
        <v>0</v>
      </c>
      <c r="L487" s="64" t="str">
        <f t="shared" si="635"/>
        <v/>
      </c>
      <c r="N487" s="63">
        <f t="shared" si="636"/>
        <v>0</v>
      </c>
      <c r="P487" s="64" t="str">
        <f t="shared" si="637"/>
        <v/>
      </c>
      <c r="R487" s="63">
        <f t="shared" si="638"/>
        <v>0</v>
      </c>
      <c r="S487" s="64" t="str">
        <f t="shared" si="639"/>
        <v/>
      </c>
      <c r="W487" s="310">
        <f t="shared" si="640"/>
        <v>999</v>
      </c>
      <c r="Y487" s="65">
        <f t="shared" si="641"/>
        <v>0</v>
      </c>
      <c r="Z487" s="65">
        <f t="shared" si="642"/>
        <v>0</v>
      </c>
      <c r="AA487" s="65">
        <f t="shared" si="643"/>
        <v>0</v>
      </c>
      <c r="AB487" s="65">
        <f t="shared" si="644"/>
        <v>0</v>
      </c>
      <c r="AC487" s="341">
        <f t="shared" si="645"/>
        <v>0</v>
      </c>
      <c r="AD487" s="65">
        <f t="shared" si="646"/>
        <v>0</v>
      </c>
      <c r="AE487" s="65">
        <f t="shared" si="647"/>
        <v>0</v>
      </c>
      <c r="AF487" s="65">
        <f t="shared" si="648"/>
        <v>0</v>
      </c>
      <c r="AG487" s="65">
        <f t="shared" si="649"/>
        <v>0</v>
      </c>
      <c r="AH487" s="65">
        <f t="shared" si="650"/>
        <v>0</v>
      </c>
      <c r="AI487" s="65">
        <f t="shared" si="651"/>
        <v>0</v>
      </c>
      <c r="AJ487" s="65">
        <f t="shared" si="652"/>
        <v>0</v>
      </c>
      <c r="AK487" s="65">
        <f t="shared" si="653"/>
        <v>0</v>
      </c>
      <c r="AL487" s="65">
        <f t="shared" si="654"/>
        <v>0</v>
      </c>
      <c r="AM487" s="65">
        <f t="shared" si="655"/>
        <v>0</v>
      </c>
      <c r="AN487" s="65">
        <f t="shared" si="656"/>
        <v>0</v>
      </c>
      <c r="AO487" s="65">
        <f t="shared" si="657"/>
        <v>0</v>
      </c>
      <c r="AP487" s="65">
        <f t="shared" si="658"/>
        <v>0</v>
      </c>
      <c r="AQ487" s="65">
        <f t="shared" si="659"/>
        <v>0</v>
      </c>
      <c r="AR487" s="65">
        <f t="shared" si="660"/>
        <v>0</v>
      </c>
      <c r="AS487" s="65">
        <f t="shared" si="661"/>
        <v>0</v>
      </c>
      <c r="AT487" s="65">
        <f t="shared" si="662"/>
        <v>0</v>
      </c>
      <c r="AU487" s="65">
        <f t="shared" si="663"/>
        <v>0</v>
      </c>
      <c r="AV487" s="65">
        <f t="shared" si="664"/>
        <v>0</v>
      </c>
      <c r="AW487" s="65">
        <f t="shared" si="665"/>
        <v>0</v>
      </c>
      <c r="AX487" s="65">
        <f t="shared" si="666"/>
        <v>0</v>
      </c>
      <c r="AY487" s="65">
        <f t="shared" si="667"/>
        <v>0</v>
      </c>
      <c r="AZ487" s="65">
        <f t="shared" si="668"/>
        <v>0</v>
      </c>
      <c r="BA487" s="65">
        <f t="shared" si="669"/>
        <v>0</v>
      </c>
      <c r="BB487" s="65">
        <f t="shared" si="670"/>
        <v>0</v>
      </c>
      <c r="BC487" s="65">
        <f t="shared" si="671"/>
        <v>0</v>
      </c>
      <c r="BD487" s="65">
        <f t="shared" si="672"/>
        <v>0</v>
      </c>
      <c r="BE487" s="65">
        <f t="shared" si="673"/>
        <v>0</v>
      </c>
      <c r="BF487" s="65">
        <f t="shared" si="674"/>
        <v>0</v>
      </c>
      <c r="BG487" s="65">
        <f t="shared" si="675"/>
        <v>0</v>
      </c>
      <c r="BI487" s="371">
        <v>2232</v>
      </c>
      <c r="BJ487" s="342">
        <v>34.265836378856235</v>
      </c>
      <c r="BK487" s="342">
        <v>39.210557585904162</v>
      </c>
      <c r="BL487" s="342">
        <v>41.682918189428122</v>
      </c>
      <c r="BM487" s="342">
        <v>44.155278792952082</v>
      </c>
      <c r="BN487" s="342">
        <v>49.1</v>
      </c>
      <c r="BO487" s="342">
        <v>54.895425930841107</v>
      </c>
      <c r="BP487" s="342">
        <v>57.793138896261659</v>
      </c>
      <c r="BQ487" s="342">
        <v>60.690851861682219</v>
      </c>
      <c r="BR487" s="342">
        <v>66.486277792523325</v>
      </c>
      <c r="BS487" s="65"/>
      <c r="BT487" s="371">
        <v>2232</v>
      </c>
      <c r="BU487" s="342">
        <v>142.70386492170113</v>
      </c>
      <c r="BV487" s="342">
        <v>147.43590994780075</v>
      </c>
      <c r="BW487" s="342">
        <v>149.80193246085057</v>
      </c>
      <c r="BX487" s="342">
        <v>152.16795497390038</v>
      </c>
      <c r="BY487" s="342">
        <v>156.9</v>
      </c>
      <c r="BZ487" s="342">
        <v>161.73838311657377</v>
      </c>
      <c r="CA487" s="342">
        <v>164.15757467486065</v>
      </c>
      <c r="CB487" s="342">
        <v>166.57676623314754</v>
      </c>
      <c r="CC487" s="342">
        <v>171.4151493497213</v>
      </c>
      <c r="CE487" s="385">
        <v>136.5</v>
      </c>
      <c r="CF487" s="342">
        <v>22.34488964658323</v>
      </c>
      <c r="CG487" s="342">
        <v>25.029926431055486</v>
      </c>
      <c r="CH487" s="342">
        <v>26.372444823291616</v>
      </c>
      <c r="CI487" s="342">
        <v>27.714963215527746</v>
      </c>
      <c r="CJ487" s="342">
        <v>30.4</v>
      </c>
      <c r="CK487" s="342">
        <v>35.690320001088899</v>
      </c>
      <c r="CL487" s="342">
        <v>38.335480001633343</v>
      </c>
      <c r="CM487" s="342">
        <v>40.9806400021778</v>
      </c>
      <c r="CN487" s="342">
        <v>46.270960003266701</v>
      </c>
      <c r="CO487" s="342">
        <v>20.740311153759777</v>
      </c>
      <c r="CP487" s="342">
        <v>24.010207435839853</v>
      </c>
      <c r="CQ487" s="342">
        <v>25.645155576879887</v>
      </c>
      <c r="CR487" s="342">
        <v>27.280103717919925</v>
      </c>
      <c r="CS487" s="342">
        <v>30.55</v>
      </c>
      <c r="CT487" s="342">
        <v>36.398594976078186</v>
      </c>
      <c r="CU487" s="342">
        <v>39.322892464117274</v>
      </c>
      <c r="CV487" s="342">
        <v>42.247189952156361</v>
      </c>
      <c r="CW487" s="342">
        <v>48.095784928234551</v>
      </c>
      <c r="CY487" s="101">
        <f t="shared" si="676"/>
        <v>0</v>
      </c>
      <c r="CZ487" s="101">
        <f t="shared" si="677"/>
        <v>0</v>
      </c>
      <c r="DB487" s="101">
        <f t="shared" si="678"/>
        <v>0</v>
      </c>
      <c r="DD487" s="311">
        <f t="shared" si="679"/>
        <v>0</v>
      </c>
      <c r="DE487" s="311"/>
      <c r="DF487" s="101">
        <f t="shared" si="595"/>
        <v>0</v>
      </c>
      <c r="DG487" s="101">
        <f t="shared" si="596"/>
        <v>0</v>
      </c>
      <c r="DH487" s="101">
        <f t="shared" si="597"/>
        <v>0</v>
      </c>
      <c r="DI487" s="101">
        <f t="shared" si="598"/>
        <v>0</v>
      </c>
      <c r="DJ487" s="311">
        <f t="shared" si="599"/>
        <v>0</v>
      </c>
      <c r="DK487" s="311">
        <f t="shared" si="600"/>
        <v>0</v>
      </c>
      <c r="DL487" s="101">
        <f t="shared" si="601"/>
        <v>0</v>
      </c>
      <c r="DM487" s="101">
        <f t="shared" si="602"/>
        <v>0</v>
      </c>
      <c r="DN487" s="101">
        <f t="shared" si="603"/>
        <v>0</v>
      </c>
      <c r="DO487" s="101">
        <f t="shared" si="604"/>
        <v>0</v>
      </c>
      <c r="DP487" s="101">
        <f t="shared" si="605"/>
        <v>0</v>
      </c>
      <c r="DQ487" s="101">
        <f t="shared" si="606"/>
        <v>0</v>
      </c>
      <c r="DR487" s="101">
        <f t="shared" si="607"/>
        <v>0</v>
      </c>
      <c r="DS487" s="101">
        <f t="shared" si="608"/>
        <v>0</v>
      </c>
      <c r="DT487" s="101">
        <f t="shared" si="609"/>
        <v>0</v>
      </c>
      <c r="DU487" s="101">
        <f t="shared" si="610"/>
        <v>0</v>
      </c>
      <c r="DV487" s="101">
        <f t="shared" si="611"/>
        <v>0</v>
      </c>
      <c r="DW487" s="101">
        <f t="shared" si="612"/>
        <v>0</v>
      </c>
      <c r="DX487" s="311">
        <f t="shared" si="613"/>
        <v>0</v>
      </c>
      <c r="DY487" s="101">
        <f t="shared" si="614"/>
        <v>0</v>
      </c>
      <c r="DZ487" s="101">
        <f t="shared" si="615"/>
        <v>0</v>
      </c>
      <c r="EA487" s="101">
        <f t="shared" si="616"/>
        <v>0</v>
      </c>
      <c r="EB487" s="101">
        <f t="shared" si="617"/>
        <v>0</v>
      </c>
      <c r="EC487" s="101">
        <f t="shared" si="618"/>
        <v>0</v>
      </c>
      <c r="ED487" s="101">
        <f t="shared" si="619"/>
        <v>0</v>
      </c>
      <c r="EE487" s="101">
        <f t="shared" si="620"/>
        <v>0</v>
      </c>
      <c r="EF487" s="101">
        <f t="shared" si="621"/>
        <v>0</v>
      </c>
      <c r="EG487" s="101">
        <f t="shared" si="622"/>
        <v>0</v>
      </c>
      <c r="EH487" s="101">
        <f t="shared" si="623"/>
        <v>0</v>
      </c>
      <c r="EI487" s="101">
        <f t="shared" si="624"/>
        <v>0</v>
      </c>
      <c r="EJ487" s="101">
        <f t="shared" si="625"/>
        <v>0</v>
      </c>
      <c r="EK487" s="101">
        <f t="shared" si="626"/>
        <v>0</v>
      </c>
      <c r="EL487" s="101">
        <f t="shared" si="627"/>
        <v>0</v>
      </c>
      <c r="EM487" s="101">
        <f t="shared" si="628"/>
        <v>0</v>
      </c>
      <c r="EN487" s="101">
        <f t="shared" si="629"/>
        <v>0</v>
      </c>
      <c r="EO487" s="101">
        <f t="shared" si="630"/>
        <v>0</v>
      </c>
      <c r="EP487" s="101">
        <f t="shared" si="631"/>
        <v>0</v>
      </c>
      <c r="EQ487" s="101">
        <f t="shared" si="632"/>
        <v>0</v>
      </c>
    </row>
    <row r="488" spans="2:147" ht="21.75" customHeight="1" x14ac:dyDescent="0.45">
      <c r="B488" s="133" t="str">
        <f>IF(Data!B487&lt;&gt;"",Data!B487,"")</f>
        <v/>
      </c>
      <c r="C488" s="158" t="str">
        <f>IF(Data!C487&lt;&gt;"",Data!C487,"")</f>
        <v/>
      </c>
      <c r="D488" s="106" t="str">
        <f>IF(Data!D487&lt;&gt;"",Data!D487,"")</f>
        <v/>
      </c>
      <c r="E488" s="140">
        <f>IF(AND(I488=1,Data!T487=0),0,IF(I488=999,999,Data!T487))</f>
        <v>999</v>
      </c>
      <c r="F488" s="140" t="str">
        <f t="shared" si="633"/>
        <v/>
      </c>
      <c r="G488" s="140" t="str">
        <f>IF(Data!K487&lt;&gt;"",Data!K487,"")</f>
        <v/>
      </c>
      <c r="H488" s="141" t="str">
        <f>IF(Data!L487&lt;&gt;"",Data!L487,"")</f>
        <v/>
      </c>
      <c r="I488" s="63">
        <f>IF(Data!M487&lt;&gt;"",Data!M487,"")</f>
        <v>999</v>
      </c>
      <c r="J488" s="63">
        <f t="shared" si="634"/>
        <v>0</v>
      </c>
      <c r="L488" s="64" t="str">
        <f t="shared" si="635"/>
        <v/>
      </c>
      <c r="N488" s="63">
        <f t="shared" si="636"/>
        <v>0</v>
      </c>
      <c r="P488" s="64" t="str">
        <f t="shared" si="637"/>
        <v/>
      </c>
      <c r="R488" s="63">
        <f t="shared" si="638"/>
        <v>0</v>
      </c>
      <c r="S488" s="64" t="str">
        <f t="shared" si="639"/>
        <v/>
      </c>
      <c r="W488" s="310">
        <f t="shared" si="640"/>
        <v>999</v>
      </c>
      <c r="Y488" s="65">
        <f t="shared" si="641"/>
        <v>0</v>
      </c>
      <c r="Z488" s="65">
        <f t="shared" si="642"/>
        <v>0</v>
      </c>
      <c r="AA488" s="65">
        <f t="shared" si="643"/>
        <v>0</v>
      </c>
      <c r="AB488" s="65">
        <f t="shared" si="644"/>
        <v>0</v>
      </c>
      <c r="AC488" s="341">
        <f t="shared" si="645"/>
        <v>0</v>
      </c>
      <c r="AD488" s="65">
        <f t="shared" si="646"/>
        <v>0</v>
      </c>
      <c r="AE488" s="65">
        <f t="shared" si="647"/>
        <v>0</v>
      </c>
      <c r="AF488" s="65">
        <f t="shared" si="648"/>
        <v>0</v>
      </c>
      <c r="AG488" s="65">
        <f t="shared" si="649"/>
        <v>0</v>
      </c>
      <c r="AH488" s="65">
        <f t="shared" si="650"/>
        <v>0</v>
      </c>
      <c r="AI488" s="65">
        <f t="shared" si="651"/>
        <v>0</v>
      </c>
      <c r="AJ488" s="65">
        <f t="shared" si="652"/>
        <v>0</v>
      </c>
      <c r="AK488" s="65">
        <f t="shared" si="653"/>
        <v>0</v>
      </c>
      <c r="AL488" s="65">
        <f t="shared" si="654"/>
        <v>0</v>
      </c>
      <c r="AM488" s="65">
        <f t="shared" si="655"/>
        <v>0</v>
      </c>
      <c r="AN488" s="65">
        <f t="shared" si="656"/>
        <v>0</v>
      </c>
      <c r="AO488" s="65">
        <f t="shared" si="657"/>
        <v>0</v>
      </c>
      <c r="AP488" s="65">
        <f t="shared" si="658"/>
        <v>0</v>
      </c>
      <c r="AQ488" s="65">
        <f t="shared" si="659"/>
        <v>0</v>
      </c>
      <c r="AR488" s="65">
        <f t="shared" si="660"/>
        <v>0</v>
      </c>
      <c r="AS488" s="65">
        <f t="shared" si="661"/>
        <v>0</v>
      </c>
      <c r="AT488" s="65">
        <f t="shared" si="662"/>
        <v>0</v>
      </c>
      <c r="AU488" s="65">
        <f t="shared" si="663"/>
        <v>0</v>
      </c>
      <c r="AV488" s="65">
        <f t="shared" si="664"/>
        <v>0</v>
      </c>
      <c r="AW488" s="65">
        <f t="shared" si="665"/>
        <v>0</v>
      </c>
      <c r="AX488" s="65">
        <f t="shared" si="666"/>
        <v>0</v>
      </c>
      <c r="AY488" s="65">
        <f t="shared" si="667"/>
        <v>0</v>
      </c>
      <c r="AZ488" s="65">
        <f t="shared" si="668"/>
        <v>0</v>
      </c>
      <c r="BA488" s="65">
        <f t="shared" si="669"/>
        <v>0</v>
      </c>
      <c r="BB488" s="65">
        <f t="shared" si="670"/>
        <v>0</v>
      </c>
      <c r="BC488" s="65">
        <f t="shared" si="671"/>
        <v>0</v>
      </c>
      <c r="BD488" s="65">
        <f t="shared" si="672"/>
        <v>0</v>
      </c>
      <c r="BE488" s="65">
        <f t="shared" si="673"/>
        <v>0</v>
      </c>
      <c r="BF488" s="65">
        <f t="shared" si="674"/>
        <v>0</v>
      </c>
      <c r="BG488" s="65">
        <f t="shared" si="675"/>
        <v>0</v>
      </c>
      <c r="BI488" s="371">
        <v>2233</v>
      </c>
      <c r="BJ488" s="342">
        <v>34.265836378856235</v>
      </c>
      <c r="BK488" s="342">
        <v>39.210557585904162</v>
      </c>
      <c r="BL488" s="342">
        <v>41.682918189428122</v>
      </c>
      <c r="BM488" s="342">
        <v>44.155278792952082</v>
      </c>
      <c r="BN488" s="342">
        <v>49.1</v>
      </c>
      <c r="BO488" s="342">
        <v>54.895425930841107</v>
      </c>
      <c r="BP488" s="342">
        <v>57.793138896261659</v>
      </c>
      <c r="BQ488" s="342">
        <v>60.690851861682219</v>
      </c>
      <c r="BR488" s="342">
        <v>66.486277792523325</v>
      </c>
      <c r="BS488" s="65"/>
      <c r="BT488" s="371">
        <v>2233</v>
      </c>
      <c r="BU488" s="342">
        <v>142.70386492170113</v>
      </c>
      <c r="BV488" s="342">
        <v>147.43590994780075</v>
      </c>
      <c r="BW488" s="342">
        <v>149.80193246085057</v>
      </c>
      <c r="BX488" s="342">
        <v>152.16795497390038</v>
      </c>
      <c r="BY488" s="342">
        <v>156.9</v>
      </c>
      <c r="BZ488" s="342">
        <v>161.73838311657377</v>
      </c>
      <c r="CA488" s="342">
        <v>164.15757467486065</v>
      </c>
      <c r="CB488" s="342">
        <v>166.57676623314754</v>
      </c>
      <c r="CC488" s="342">
        <v>171.4151493497213</v>
      </c>
      <c r="CE488" s="385">
        <v>136.75</v>
      </c>
      <c r="CF488" s="342">
        <v>22.455012862655423</v>
      </c>
      <c r="CG488" s="342">
        <v>25.15334190843695</v>
      </c>
      <c r="CH488" s="342">
        <v>26.502506431327713</v>
      </c>
      <c r="CI488" s="342">
        <v>27.851670954218477</v>
      </c>
      <c r="CJ488" s="342">
        <v>30.55</v>
      </c>
      <c r="CK488" s="342">
        <v>35.880196785016707</v>
      </c>
      <c r="CL488" s="342">
        <v>38.545295177525048</v>
      </c>
      <c r="CM488" s="342">
        <v>41.210393570033411</v>
      </c>
      <c r="CN488" s="342">
        <v>46.540590355050114</v>
      </c>
      <c r="CO488" s="342">
        <v>20.79568080197636</v>
      </c>
      <c r="CP488" s="342">
        <v>24.105453867984242</v>
      </c>
      <c r="CQ488" s="342">
        <v>25.760340400988181</v>
      </c>
      <c r="CR488" s="342">
        <v>27.41522693399212</v>
      </c>
      <c r="CS488" s="342">
        <v>30.725000000000001</v>
      </c>
      <c r="CT488" s="342">
        <v>36.600179498696718</v>
      </c>
      <c r="CU488" s="342">
        <v>39.53776924804508</v>
      </c>
      <c r="CV488" s="342">
        <v>42.475358997393442</v>
      </c>
      <c r="CW488" s="342">
        <v>48.350538496090159</v>
      </c>
      <c r="CY488" s="101">
        <f t="shared" si="676"/>
        <v>0</v>
      </c>
      <c r="CZ488" s="101">
        <f t="shared" si="677"/>
        <v>0</v>
      </c>
      <c r="DB488" s="101">
        <f t="shared" si="678"/>
        <v>0</v>
      </c>
      <c r="DD488" s="311">
        <f t="shared" si="679"/>
        <v>0</v>
      </c>
      <c r="DE488" s="311"/>
      <c r="DF488" s="101">
        <f t="shared" si="595"/>
        <v>0</v>
      </c>
      <c r="DG488" s="101">
        <f t="shared" si="596"/>
        <v>0</v>
      </c>
      <c r="DH488" s="101">
        <f t="shared" si="597"/>
        <v>0</v>
      </c>
      <c r="DI488" s="101">
        <f t="shared" si="598"/>
        <v>0</v>
      </c>
      <c r="DJ488" s="311">
        <f t="shared" si="599"/>
        <v>0</v>
      </c>
      <c r="DK488" s="311">
        <f t="shared" si="600"/>
        <v>0</v>
      </c>
      <c r="DL488" s="101">
        <f t="shared" si="601"/>
        <v>0</v>
      </c>
      <c r="DM488" s="101">
        <f t="shared" si="602"/>
        <v>0</v>
      </c>
      <c r="DN488" s="101">
        <f t="shared" si="603"/>
        <v>0</v>
      </c>
      <c r="DO488" s="101">
        <f t="shared" si="604"/>
        <v>0</v>
      </c>
      <c r="DP488" s="101">
        <f t="shared" si="605"/>
        <v>0</v>
      </c>
      <c r="DQ488" s="101">
        <f t="shared" si="606"/>
        <v>0</v>
      </c>
      <c r="DR488" s="101">
        <f t="shared" si="607"/>
        <v>0</v>
      </c>
      <c r="DS488" s="101">
        <f t="shared" si="608"/>
        <v>0</v>
      </c>
      <c r="DT488" s="101">
        <f t="shared" si="609"/>
        <v>0</v>
      </c>
      <c r="DU488" s="101">
        <f t="shared" si="610"/>
        <v>0</v>
      </c>
      <c r="DV488" s="101">
        <f t="shared" si="611"/>
        <v>0</v>
      </c>
      <c r="DW488" s="101">
        <f t="shared" si="612"/>
        <v>0</v>
      </c>
      <c r="DX488" s="311">
        <f t="shared" si="613"/>
        <v>0</v>
      </c>
      <c r="DY488" s="101">
        <f t="shared" si="614"/>
        <v>0</v>
      </c>
      <c r="DZ488" s="101">
        <f t="shared" si="615"/>
        <v>0</v>
      </c>
      <c r="EA488" s="101">
        <f t="shared" si="616"/>
        <v>0</v>
      </c>
      <c r="EB488" s="101">
        <f t="shared" si="617"/>
        <v>0</v>
      </c>
      <c r="EC488" s="101">
        <f t="shared" si="618"/>
        <v>0</v>
      </c>
      <c r="ED488" s="101">
        <f t="shared" si="619"/>
        <v>0</v>
      </c>
      <c r="EE488" s="101">
        <f t="shared" si="620"/>
        <v>0</v>
      </c>
      <c r="EF488" s="101">
        <f t="shared" si="621"/>
        <v>0</v>
      </c>
      <c r="EG488" s="101">
        <f t="shared" si="622"/>
        <v>0</v>
      </c>
      <c r="EH488" s="101">
        <f t="shared" si="623"/>
        <v>0</v>
      </c>
      <c r="EI488" s="101">
        <f t="shared" si="624"/>
        <v>0</v>
      </c>
      <c r="EJ488" s="101">
        <f t="shared" si="625"/>
        <v>0</v>
      </c>
      <c r="EK488" s="101">
        <f t="shared" si="626"/>
        <v>0</v>
      </c>
      <c r="EL488" s="101">
        <f t="shared" si="627"/>
        <v>0</v>
      </c>
      <c r="EM488" s="101">
        <f t="shared" si="628"/>
        <v>0</v>
      </c>
      <c r="EN488" s="101">
        <f t="shared" si="629"/>
        <v>0</v>
      </c>
      <c r="EO488" s="101">
        <f t="shared" si="630"/>
        <v>0</v>
      </c>
      <c r="EP488" s="101">
        <f t="shared" si="631"/>
        <v>0</v>
      </c>
      <c r="EQ488" s="101">
        <f t="shared" si="632"/>
        <v>0</v>
      </c>
    </row>
    <row r="489" spans="2:147" ht="21.75" customHeight="1" x14ac:dyDescent="0.45">
      <c r="B489" s="133" t="str">
        <f>IF(Data!B488&lt;&gt;"",Data!B488,"")</f>
        <v/>
      </c>
      <c r="C489" s="158" t="str">
        <f>IF(Data!C488&lt;&gt;"",Data!C488,"")</f>
        <v/>
      </c>
      <c r="D489" s="106" t="str">
        <f>IF(Data!D488&lt;&gt;"",Data!D488,"")</f>
        <v/>
      </c>
      <c r="E489" s="140">
        <f>IF(AND(I489=1,Data!T488=0),0,IF(I489=999,999,Data!T488))</f>
        <v>999</v>
      </c>
      <c r="F489" s="140" t="str">
        <f t="shared" si="633"/>
        <v/>
      </c>
      <c r="G489" s="140" t="str">
        <f>IF(Data!K488&lt;&gt;"",Data!K488,"")</f>
        <v/>
      </c>
      <c r="H489" s="141" t="str">
        <f>IF(Data!L488&lt;&gt;"",Data!L488,"")</f>
        <v/>
      </c>
      <c r="I489" s="63">
        <f>IF(Data!M488&lt;&gt;"",Data!M488,"")</f>
        <v>999</v>
      </c>
      <c r="J489" s="63">
        <f t="shared" si="634"/>
        <v>0</v>
      </c>
      <c r="L489" s="64" t="str">
        <f t="shared" si="635"/>
        <v/>
      </c>
      <c r="N489" s="63">
        <f t="shared" si="636"/>
        <v>0</v>
      </c>
      <c r="P489" s="64" t="str">
        <f t="shared" si="637"/>
        <v/>
      </c>
      <c r="R489" s="63">
        <f t="shared" si="638"/>
        <v>0</v>
      </c>
      <c r="S489" s="64" t="str">
        <f t="shared" si="639"/>
        <v/>
      </c>
      <c r="W489" s="310">
        <f t="shared" si="640"/>
        <v>999</v>
      </c>
      <c r="Y489" s="65">
        <f t="shared" si="641"/>
        <v>0</v>
      </c>
      <c r="Z489" s="65">
        <f t="shared" si="642"/>
        <v>0</v>
      </c>
      <c r="AA489" s="65">
        <f t="shared" si="643"/>
        <v>0</v>
      </c>
      <c r="AB489" s="65">
        <f t="shared" si="644"/>
        <v>0</v>
      </c>
      <c r="AC489" s="341">
        <f t="shared" si="645"/>
        <v>0</v>
      </c>
      <c r="AD489" s="65">
        <f t="shared" si="646"/>
        <v>0</v>
      </c>
      <c r="AE489" s="65">
        <f t="shared" si="647"/>
        <v>0</v>
      </c>
      <c r="AF489" s="65">
        <f t="shared" si="648"/>
        <v>0</v>
      </c>
      <c r="AG489" s="65">
        <f t="shared" si="649"/>
        <v>0</v>
      </c>
      <c r="AH489" s="65">
        <f t="shared" si="650"/>
        <v>0</v>
      </c>
      <c r="AI489" s="65">
        <f t="shared" si="651"/>
        <v>0</v>
      </c>
      <c r="AJ489" s="65">
        <f t="shared" si="652"/>
        <v>0</v>
      </c>
      <c r="AK489" s="65">
        <f t="shared" si="653"/>
        <v>0</v>
      </c>
      <c r="AL489" s="65">
        <f t="shared" si="654"/>
        <v>0</v>
      </c>
      <c r="AM489" s="65">
        <f t="shared" si="655"/>
        <v>0</v>
      </c>
      <c r="AN489" s="65">
        <f t="shared" si="656"/>
        <v>0</v>
      </c>
      <c r="AO489" s="65">
        <f t="shared" si="657"/>
        <v>0</v>
      </c>
      <c r="AP489" s="65">
        <f t="shared" si="658"/>
        <v>0</v>
      </c>
      <c r="AQ489" s="65">
        <f t="shared" si="659"/>
        <v>0</v>
      </c>
      <c r="AR489" s="65">
        <f t="shared" si="660"/>
        <v>0</v>
      </c>
      <c r="AS489" s="65">
        <f t="shared" si="661"/>
        <v>0</v>
      </c>
      <c r="AT489" s="65">
        <f t="shared" si="662"/>
        <v>0</v>
      </c>
      <c r="AU489" s="65">
        <f t="shared" si="663"/>
        <v>0</v>
      </c>
      <c r="AV489" s="65">
        <f t="shared" si="664"/>
        <v>0</v>
      </c>
      <c r="AW489" s="65">
        <f t="shared" si="665"/>
        <v>0</v>
      </c>
      <c r="AX489" s="65">
        <f t="shared" si="666"/>
        <v>0</v>
      </c>
      <c r="AY489" s="65">
        <f t="shared" si="667"/>
        <v>0</v>
      </c>
      <c r="AZ489" s="65">
        <f t="shared" si="668"/>
        <v>0</v>
      </c>
      <c r="BA489" s="65">
        <f t="shared" si="669"/>
        <v>0</v>
      </c>
      <c r="BB489" s="65">
        <f t="shared" si="670"/>
        <v>0</v>
      </c>
      <c r="BC489" s="65">
        <f t="shared" si="671"/>
        <v>0</v>
      </c>
      <c r="BD489" s="65">
        <f t="shared" si="672"/>
        <v>0</v>
      </c>
      <c r="BE489" s="65">
        <f t="shared" si="673"/>
        <v>0</v>
      </c>
      <c r="BF489" s="65">
        <f t="shared" si="674"/>
        <v>0</v>
      </c>
      <c r="BG489" s="65">
        <f t="shared" si="675"/>
        <v>0</v>
      </c>
      <c r="BI489" s="371">
        <v>2234</v>
      </c>
      <c r="BJ489" s="342">
        <v>34.265836378856235</v>
      </c>
      <c r="BK489" s="342">
        <v>39.210557585904162</v>
      </c>
      <c r="BL489" s="342">
        <v>41.682918189428122</v>
      </c>
      <c r="BM489" s="342">
        <v>44.155278792952082</v>
      </c>
      <c r="BN489" s="342">
        <v>49.1</v>
      </c>
      <c r="BO489" s="342">
        <v>54.895425930841107</v>
      </c>
      <c r="BP489" s="342">
        <v>57.793138896261659</v>
      </c>
      <c r="BQ489" s="342">
        <v>60.690851861682219</v>
      </c>
      <c r="BR489" s="342">
        <v>66.486277792523325</v>
      </c>
      <c r="BS489" s="65"/>
      <c r="BT489" s="371">
        <v>2234</v>
      </c>
      <c r="BU489" s="342">
        <v>142.70386492170113</v>
      </c>
      <c r="BV489" s="342">
        <v>147.43590994780075</v>
      </c>
      <c r="BW489" s="342">
        <v>149.80193246085057</v>
      </c>
      <c r="BX489" s="342">
        <v>152.16795497390038</v>
      </c>
      <c r="BY489" s="342">
        <v>156.9</v>
      </c>
      <c r="BZ489" s="342">
        <v>161.73838311657377</v>
      </c>
      <c r="CA489" s="342">
        <v>164.15757467486065</v>
      </c>
      <c r="CB489" s="342">
        <v>166.57676623314754</v>
      </c>
      <c r="CC489" s="342">
        <v>171.4151493497213</v>
      </c>
      <c r="CE489" s="385">
        <v>137</v>
      </c>
      <c r="CF489" s="342">
        <v>22.565136078727619</v>
      </c>
      <c r="CG489" s="342">
        <v>25.276757385818414</v>
      </c>
      <c r="CH489" s="342">
        <v>26.632568039363811</v>
      </c>
      <c r="CI489" s="342">
        <v>27.988378692909208</v>
      </c>
      <c r="CJ489" s="342">
        <v>30.7</v>
      </c>
      <c r="CK489" s="342">
        <v>36.070073568944508</v>
      </c>
      <c r="CL489" s="342">
        <v>38.755110353416761</v>
      </c>
      <c r="CM489" s="342">
        <v>41.440147137889021</v>
      </c>
      <c r="CN489" s="342">
        <v>46.810220706833533</v>
      </c>
      <c r="CO489" s="342">
        <v>20.851050450192943</v>
      </c>
      <c r="CP489" s="342">
        <v>24.200700300128631</v>
      </c>
      <c r="CQ489" s="342">
        <v>25.875525225096474</v>
      </c>
      <c r="CR489" s="342">
        <v>27.550350150064315</v>
      </c>
      <c r="CS489" s="342">
        <v>30.9</v>
      </c>
      <c r="CT489" s="342">
        <v>36.801764021315257</v>
      </c>
      <c r="CU489" s="342">
        <v>39.752646031972887</v>
      </c>
      <c r="CV489" s="342">
        <v>42.703528042630516</v>
      </c>
      <c r="CW489" s="342">
        <v>48.605292063945768</v>
      </c>
      <c r="CY489" s="101">
        <f t="shared" si="676"/>
        <v>0</v>
      </c>
      <c r="CZ489" s="101">
        <f t="shared" si="677"/>
        <v>0</v>
      </c>
      <c r="DB489" s="101">
        <f t="shared" si="678"/>
        <v>0</v>
      </c>
      <c r="DD489" s="311">
        <f t="shared" si="679"/>
        <v>0</v>
      </c>
      <c r="DE489" s="311"/>
      <c r="DF489" s="101">
        <f t="shared" si="595"/>
        <v>0</v>
      </c>
      <c r="DG489" s="101">
        <f t="shared" si="596"/>
        <v>0</v>
      </c>
      <c r="DH489" s="101">
        <f t="shared" si="597"/>
        <v>0</v>
      </c>
      <c r="DI489" s="101">
        <f t="shared" si="598"/>
        <v>0</v>
      </c>
      <c r="DJ489" s="311">
        <f t="shared" si="599"/>
        <v>0</v>
      </c>
      <c r="DK489" s="311">
        <f t="shared" si="600"/>
        <v>0</v>
      </c>
      <c r="DL489" s="101">
        <f t="shared" si="601"/>
        <v>0</v>
      </c>
      <c r="DM489" s="101">
        <f t="shared" si="602"/>
        <v>0</v>
      </c>
      <c r="DN489" s="101">
        <f t="shared" si="603"/>
        <v>0</v>
      </c>
      <c r="DO489" s="101">
        <f t="shared" si="604"/>
        <v>0</v>
      </c>
      <c r="DP489" s="101">
        <f t="shared" si="605"/>
        <v>0</v>
      </c>
      <c r="DQ489" s="101">
        <f t="shared" si="606"/>
        <v>0</v>
      </c>
      <c r="DR489" s="101">
        <f t="shared" si="607"/>
        <v>0</v>
      </c>
      <c r="DS489" s="101">
        <f t="shared" si="608"/>
        <v>0</v>
      </c>
      <c r="DT489" s="101">
        <f t="shared" si="609"/>
        <v>0</v>
      </c>
      <c r="DU489" s="101">
        <f t="shared" si="610"/>
        <v>0</v>
      </c>
      <c r="DV489" s="101">
        <f t="shared" si="611"/>
        <v>0</v>
      </c>
      <c r="DW489" s="101">
        <f t="shared" si="612"/>
        <v>0</v>
      </c>
      <c r="DX489" s="311">
        <f t="shared" si="613"/>
        <v>0</v>
      </c>
      <c r="DY489" s="101">
        <f t="shared" si="614"/>
        <v>0</v>
      </c>
      <c r="DZ489" s="101">
        <f t="shared" si="615"/>
        <v>0</v>
      </c>
      <c r="EA489" s="101">
        <f t="shared" si="616"/>
        <v>0</v>
      </c>
      <c r="EB489" s="101">
        <f t="shared" si="617"/>
        <v>0</v>
      </c>
      <c r="EC489" s="101">
        <f t="shared" si="618"/>
        <v>0</v>
      </c>
      <c r="ED489" s="101">
        <f t="shared" si="619"/>
        <v>0</v>
      </c>
      <c r="EE489" s="101">
        <f t="shared" si="620"/>
        <v>0</v>
      </c>
      <c r="EF489" s="101">
        <f t="shared" si="621"/>
        <v>0</v>
      </c>
      <c r="EG489" s="101">
        <f t="shared" si="622"/>
        <v>0</v>
      </c>
      <c r="EH489" s="101">
        <f t="shared" si="623"/>
        <v>0</v>
      </c>
      <c r="EI489" s="101">
        <f t="shared" si="624"/>
        <v>0</v>
      </c>
      <c r="EJ489" s="101">
        <f t="shared" si="625"/>
        <v>0</v>
      </c>
      <c r="EK489" s="101">
        <f t="shared" si="626"/>
        <v>0</v>
      </c>
      <c r="EL489" s="101">
        <f t="shared" si="627"/>
        <v>0</v>
      </c>
      <c r="EM489" s="101">
        <f t="shared" si="628"/>
        <v>0</v>
      </c>
      <c r="EN489" s="101">
        <f t="shared" si="629"/>
        <v>0</v>
      </c>
      <c r="EO489" s="101">
        <f t="shared" si="630"/>
        <v>0</v>
      </c>
      <c r="EP489" s="101">
        <f t="shared" si="631"/>
        <v>0</v>
      </c>
      <c r="EQ489" s="101">
        <f t="shared" si="632"/>
        <v>0</v>
      </c>
    </row>
    <row r="490" spans="2:147" ht="21.75" customHeight="1" x14ac:dyDescent="0.45">
      <c r="B490" s="133" t="str">
        <f>IF(Data!B489&lt;&gt;"",Data!B489,"")</f>
        <v/>
      </c>
      <c r="C490" s="158" t="str">
        <f>IF(Data!C489&lt;&gt;"",Data!C489,"")</f>
        <v/>
      </c>
      <c r="D490" s="106" t="str">
        <f>IF(Data!D489&lt;&gt;"",Data!D489,"")</f>
        <v/>
      </c>
      <c r="E490" s="140">
        <f>IF(AND(I490=1,Data!T489=0),0,IF(I490=999,999,Data!T489))</f>
        <v>999</v>
      </c>
      <c r="F490" s="140" t="str">
        <f t="shared" si="633"/>
        <v/>
      </c>
      <c r="G490" s="140" t="str">
        <f>IF(Data!K489&lt;&gt;"",Data!K489,"")</f>
        <v/>
      </c>
      <c r="H490" s="141" t="str">
        <f>IF(Data!L489&lt;&gt;"",Data!L489,"")</f>
        <v/>
      </c>
      <c r="I490" s="63">
        <f>IF(Data!M489&lt;&gt;"",Data!M489,"")</f>
        <v>999</v>
      </c>
      <c r="J490" s="63">
        <f t="shared" si="634"/>
        <v>0</v>
      </c>
      <c r="L490" s="64" t="str">
        <f t="shared" si="635"/>
        <v/>
      </c>
      <c r="N490" s="63">
        <f t="shared" si="636"/>
        <v>0</v>
      </c>
      <c r="P490" s="64" t="str">
        <f t="shared" si="637"/>
        <v/>
      </c>
      <c r="R490" s="63">
        <f t="shared" si="638"/>
        <v>0</v>
      </c>
      <c r="S490" s="64" t="str">
        <f t="shared" si="639"/>
        <v/>
      </c>
      <c r="W490" s="310">
        <f t="shared" si="640"/>
        <v>999</v>
      </c>
      <c r="Y490" s="65">
        <f t="shared" si="641"/>
        <v>0</v>
      </c>
      <c r="Z490" s="65">
        <f t="shared" si="642"/>
        <v>0</v>
      </c>
      <c r="AA490" s="65">
        <f t="shared" si="643"/>
        <v>0</v>
      </c>
      <c r="AB490" s="65">
        <f t="shared" si="644"/>
        <v>0</v>
      </c>
      <c r="AC490" s="341">
        <f t="shared" si="645"/>
        <v>0</v>
      </c>
      <c r="AD490" s="65">
        <f t="shared" si="646"/>
        <v>0</v>
      </c>
      <c r="AE490" s="65">
        <f t="shared" si="647"/>
        <v>0</v>
      </c>
      <c r="AF490" s="65">
        <f t="shared" si="648"/>
        <v>0</v>
      </c>
      <c r="AG490" s="65">
        <f t="shared" si="649"/>
        <v>0</v>
      </c>
      <c r="AH490" s="65">
        <f t="shared" si="650"/>
        <v>0</v>
      </c>
      <c r="AI490" s="65">
        <f t="shared" si="651"/>
        <v>0</v>
      </c>
      <c r="AJ490" s="65">
        <f t="shared" si="652"/>
        <v>0</v>
      </c>
      <c r="AK490" s="65">
        <f t="shared" si="653"/>
        <v>0</v>
      </c>
      <c r="AL490" s="65">
        <f t="shared" si="654"/>
        <v>0</v>
      </c>
      <c r="AM490" s="65">
        <f t="shared" si="655"/>
        <v>0</v>
      </c>
      <c r="AN490" s="65">
        <f t="shared" si="656"/>
        <v>0</v>
      </c>
      <c r="AO490" s="65">
        <f t="shared" si="657"/>
        <v>0</v>
      </c>
      <c r="AP490" s="65">
        <f t="shared" si="658"/>
        <v>0</v>
      </c>
      <c r="AQ490" s="65">
        <f t="shared" si="659"/>
        <v>0</v>
      </c>
      <c r="AR490" s="65">
        <f t="shared" si="660"/>
        <v>0</v>
      </c>
      <c r="AS490" s="65">
        <f t="shared" si="661"/>
        <v>0</v>
      </c>
      <c r="AT490" s="65">
        <f t="shared" si="662"/>
        <v>0</v>
      </c>
      <c r="AU490" s="65">
        <f t="shared" si="663"/>
        <v>0</v>
      </c>
      <c r="AV490" s="65">
        <f t="shared" si="664"/>
        <v>0</v>
      </c>
      <c r="AW490" s="65">
        <f t="shared" si="665"/>
        <v>0</v>
      </c>
      <c r="AX490" s="65">
        <f t="shared" si="666"/>
        <v>0</v>
      </c>
      <c r="AY490" s="65">
        <f t="shared" si="667"/>
        <v>0</v>
      </c>
      <c r="AZ490" s="65">
        <f t="shared" si="668"/>
        <v>0</v>
      </c>
      <c r="BA490" s="65">
        <f t="shared" si="669"/>
        <v>0</v>
      </c>
      <c r="BB490" s="65">
        <f t="shared" si="670"/>
        <v>0</v>
      </c>
      <c r="BC490" s="65">
        <f t="shared" si="671"/>
        <v>0</v>
      </c>
      <c r="BD490" s="65">
        <f t="shared" si="672"/>
        <v>0</v>
      </c>
      <c r="BE490" s="65">
        <f t="shared" si="673"/>
        <v>0</v>
      </c>
      <c r="BF490" s="65">
        <f t="shared" si="674"/>
        <v>0</v>
      </c>
      <c r="BG490" s="65">
        <f t="shared" si="675"/>
        <v>0</v>
      </c>
      <c r="BI490" s="371">
        <v>2235</v>
      </c>
      <c r="BJ490" s="342">
        <v>34.265836378856235</v>
      </c>
      <c r="BK490" s="342">
        <v>39.210557585904162</v>
      </c>
      <c r="BL490" s="342">
        <v>41.682918189428122</v>
      </c>
      <c r="BM490" s="342">
        <v>44.155278792952082</v>
      </c>
      <c r="BN490" s="342">
        <v>49.1</v>
      </c>
      <c r="BO490" s="342">
        <v>54.895425930841107</v>
      </c>
      <c r="BP490" s="342">
        <v>57.793138896261659</v>
      </c>
      <c r="BQ490" s="342">
        <v>60.690851861682219</v>
      </c>
      <c r="BR490" s="342">
        <v>66.486277792523325</v>
      </c>
      <c r="BS490" s="65"/>
      <c r="BT490" s="371">
        <v>2235</v>
      </c>
      <c r="BU490" s="342">
        <v>142.70386492170113</v>
      </c>
      <c r="BV490" s="342">
        <v>147.43590994780075</v>
      </c>
      <c r="BW490" s="342">
        <v>149.80193246085057</v>
      </c>
      <c r="BX490" s="342">
        <v>152.16795497390038</v>
      </c>
      <c r="BY490" s="342">
        <v>156.9</v>
      </c>
      <c r="BZ490" s="342">
        <v>161.73838311657377</v>
      </c>
      <c r="CA490" s="342">
        <v>164.15757467486065</v>
      </c>
      <c r="CB490" s="342">
        <v>166.57676623314754</v>
      </c>
      <c r="CC490" s="342">
        <v>171.4151493497213</v>
      </c>
      <c r="CE490" s="385">
        <v>137.25</v>
      </c>
      <c r="CF490" s="342">
        <v>22.620505726944202</v>
      </c>
      <c r="CG490" s="342">
        <v>25.372003817962803</v>
      </c>
      <c r="CH490" s="342">
        <v>26.747752863472101</v>
      </c>
      <c r="CI490" s="342">
        <v>28.123501908981403</v>
      </c>
      <c r="CJ490" s="342">
        <v>30.875</v>
      </c>
      <c r="CK490" s="342">
        <v>36.271658091563047</v>
      </c>
      <c r="CL490" s="342">
        <v>38.969987137344575</v>
      </c>
      <c r="CM490" s="342">
        <v>41.668316183126095</v>
      </c>
      <c r="CN490" s="342">
        <v>47.064974274689149</v>
      </c>
      <c r="CO490" s="342">
        <v>20.946296882337332</v>
      </c>
      <c r="CP490" s="342">
        <v>24.322531254891555</v>
      </c>
      <c r="CQ490" s="342">
        <v>26.010648441168669</v>
      </c>
      <c r="CR490" s="342">
        <v>27.698765627445781</v>
      </c>
      <c r="CS490" s="342">
        <v>31.074999999999999</v>
      </c>
      <c r="CT490" s="342">
        <v>37.003348543933797</v>
      </c>
      <c r="CU490" s="342">
        <v>39.967522815900693</v>
      </c>
      <c r="CV490" s="342">
        <v>42.93169708786759</v>
      </c>
      <c r="CW490" s="342">
        <v>48.860045631801384</v>
      </c>
      <c r="CY490" s="101">
        <f t="shared" si="676"/>
        <v>0</v>
      </c>
      <c r="CZ490" s="101">
        <f t="shared" si="677"/>
        <v>0</v>
      </c>
      <c r="DB490" s="101">
        <f t="shared" si="678"/>
        <v>0</v>
      </c>
      <c r="DD490" s="311">
        <f t="shared" si="679"/>
        <v>0</v>
      </c>
      <c r="DE490" s="311"/>
      <c r="DF490" s="101">
        <f t="shared" si="595"/>
        <v>0</v>
      </c>
      <c r="DG490" s="101">
        <f t="shared" si="596"/>
        <v>0</v>
      </c>
      <c r="DH490" s="101">
        <f t="shared" si="597"/>
        <v>0</v>
      </c>
      <c r="DI490" s="101">
        <f t="shared" si="598"/>
        <v>0</v>
      </c>
      <c r="DJ490" s="311">
        <f t="shared" si="599"/>
        <v>0</v>
      </c>
      <c r="DK490" s="311">
        <f t="shared" si="600"/>
        <v>0</v>
      </c>
      <c r="DL490" s="101">
        <f t="shared" si="601"/>
        <v>0</v>
      </c>
      <c r="DM490" s="101">
        <f t="shared" si="602"/>
        <v>0</v>
      </c>
      <c r="DN490" s="101">
        <f t="shared" si="603"/>
        <v>0</v>
      </c>
      <c r="DO490" s="101">
        <f t="shared" si="604"/>
        <v>0</v>
      </c>
      <c r="DP490" s="101">
        <f t="shared" si="605"/>
        <v>0</v>
      </c>
      <c r="DQ490" s="101">
        <f t="shared" si="606"/>
        <v>0</v>
      </c>
      <c r="DR490" s="101">
        <f t="shared" si="607"/>
        <v>0</v>
      </c>
      <c r="DS490" s="101">
        <f t="shared" si="608"/>
        <v>0</v>
      </c>
      <c r="DT490" s="101">
        <f t="shared" si="609"/>
        <v>0</v>
      </c>
      <c r="DU490" s="101">
        <f t="shared" si="610"/>
        <v>0</v>
      </c>
      <c r="DV490" s="101">
        <f t="shared" si="611"/>
        <v>0</v>
      </c>
      <c r="DW490" s="101">
        <f t="shared" si="612"/>
        <v>0</v>
      </c>
      <c r="DX490" s="311">
        <f t="shared" si="613"/>
        <v>0</v>
      </c>
      <c r="DY490" s="101">
        <f t="shared" si="614"/>
        <v>0</v>
      </c>
      <c r="DZ490" s="101">
        <f t="shared" si="615"/>
        <v>0</v>
      </c>
      <c r="EA490" s="101">
        <f t="shared" si="616"/>
        <v>0</v>
      </c>
      <c r="EB490" s="101">
        <f t="shared" si="617"/>
        <v>0</v>
      </c>
      <c r="EC490" s="101">
        <f t="shared" si="618"/>
        <v>0</v>
      </c>
      <c r="ED490" s="101">
        <f t="shared" si="619"/>
        <v>0</v>
      </c>
      <c r="EE490" s="101">
        <f t="shared" si="620"/>
        <v>0</v>
      </c>
      <c r="EF490" s="101">
        <f t="shared" si="621"/>
        <v>0</v>
      </c>
      <c r="EG490" s="101">
        <f t="shared" si="622"/>
        <v>0</v>
      </c>
      <c r="EH490" s="101">
        <f t="shared" si="623"/>
        <v>0</v>
      </c>
      <c r="EI490" s="101">
        <f t="shared" si="624"/>
        <v>0</v>
      </c>
      <c r="EJ490" s="101">
        <f t="shared" si="625"/>
        <v>0</v>
      </c>
      <c r="EK490" s="101">
        <f t="shared" si="626"/>
        <v>0</v>
      </c>
      <c r="EL490" s="101">
        <f t="shared" si="627"/>
        <v>0</v>
      </c>
      <c r="EM490" s="101">
        <f t="shared" si="628"/>
        <v>0</v>
      </c>
      <c r="EN490" s="101">
        <f t="shared" si="629"/>
        <v>0</v>
      </c>
      <c r="EO490" s="101">
        <f t="shared" si="630"/>
        <v>0</v>
      </c>
      <c r="EP490" s="101">
        <f t="shared" si="631"/>
        <v>0</v>
      </c>
      <c r="EQ490" s="101">
        <f t="shared" si="632"/>
        <v>0</v>
      </c>
    </row>
    <row r="491" spans="2:147" ht="21.75" customHeight="1" x14ac:dyDescent="0.45">
      <c r="B491" s="133" t="str">
        <f>IF(Data!B490&lt;&gt;"",Data!B490,"")</f>
        <v/>
      </c>
      <c r="C491" s="158" t="str">
        <f>IF(Data!C490&lt;&gt;"",Data!C490,"")</f>
        <v/>
      </c>
      <c r="D491" s="106" t="str">
        <f>IF(Data!D490&lt;&gt;"",Data!D490,"")</f>
        <v/>
      </c>
      <c r="E491" s="140">
        <f>IF(AND(I491=1,Data!T490=0),0,IF(I491=999,999,Data!T490))</f>
        <v>999</v>
      </c>
      <c r="F491" s="140" t="str">
        <f t="shared" si="633"/>
        <v/>
      </c>
      <c r="G491" s="140" t="str">
        <f>IF(Data!K490&lt;&gt;"",Data!K490,"")</f>
        <v/>
      </c>
      <c r="H491" s="141" t="str">
        <f>IF(Data!L490&lt;&gt;"",Data!L490,"")</f>
        <v/>
      </c>
      <c r="I491" s="63">
        <f>IF(Data!M490&lt;&gt;"",Data!M490,"")</f>
        <v>999</v>
      </c>
      <c r="J491" s="63">
        <f t="shared" si="634"/>
        <v>0</v>
      </c>
      <c r="L491" s="64" t="str">
        <f t="shared" si="635"/>
        <v/>
      </c>
      <c r="N491" s="63">
        <f t="shared" si="636"/>
        <v>0</v>
      </c>
      <c r="P491" s="64" t="str">
        <f t="shared" si="637"/>
        <v/>
      </c>
      <c r="R491" s="63">
        <f t="shared" si="638"/>
        <v>0</v>
      </c>
      <c r="S491" s="64" t="str">
        <f t="shared" si="639"/>
        <v/>
      </c>
      <c r="W491" s="310">
        <f t="shared" si="640"/>
        <v>999</v>
      </c>
      <c r="Y491" s="65">
        <f t="shared" si="641"/>
        <v>0</v>
      </c>
      <c r="Z491" s="65">
        <f t="shared" si="642"/>
        <v>0</v>
      </c>
      <c r="AA491" s="65">
        <f t="shared" si="643"/>
        <v>0</v>
      </c>
      <c r="AB491" s="65">
        <f t="shared" si="644"/>
        <v>0</v>
      </c>
      <c r="AC491" s="341">
        <f t="shared" si="645"/>
        <v>0</v>
      </c>
      <c r="AD491" s="65">
        <f t="shared" si="646"/>
        <v>0</v>
      </c>
      <c r="AE491" s="65">
        <f t="shared" si="647"/>
        <v>0</v>
      </c>
      <c r="AF491" s="65">
        <f t="shared" si="648"/>
        <v>0</v>
      </c>
      <c r="AG491" s="65">
        <f t="shared" si="649"/>
        <v>0</v>
      </c>
      <c r="AH491" s="65">
        <f t="shared" si="650"/>
        <v>0</v>
      </c>
      <c r="AI491" s="65">
        <f t="shared" si="651"/>
        <v>0</v>
      </c>
      <c r="AJ491" s="65">
        <f t="shared" si="652"/>
        <v>0</v>
      </c>
      <c r="AK491" s="65">
        <f t="shared" si="653"/>
        <v>0</v>
      </c>
      <c r="AL491" s="65">
        <f t="shared" si="654"/>
        <v>0</v>
      </c>
      <c r="AM491" s="65">
        <f t="shared" si="655"/>
        <v>0</v>
      </c>
      <c r="AN491" s="65">
        <f t="shared" si="656"/>
        <v>0</v>
      </c>
      <c r="AO491" s="65">
        <f t="shared" si="657"/>
        <v>0</v>
      </c>
      <c r="AP491" s="65">
        <f t="shared" si="658"/>
        <v>0</v>
      </c>
      <c r="AQ491" s="65">
        <f t="shared" si="659"/>
        <v>0</v>
      </c>
      <c r="AR491" s="65">
        <f t="shared" si="660"/>
        <v>0</v>
      </c>
      <c r="AS491" s="65">
        <f t="shared" si="661"/>
        <v>0</v>
      </c>
      <c r="AT491" s="65">
        <f t="shared" si="662"/>
        <v>0</v>
      </c>
      <c r="AU491" s="65">
        <f t="shared" si="663"/>
        <v>0</v>
      </c>
      <c r="AV491" s="65">
        <f t="shared" si="664"/>
        <v>0</v>
      </c>
      <c r="AW491" s="65">
        <f t="shared" si="665"/>
        <v>0</v>
      </c>
      <c r="AX491" s="65">
        <f t="shared" si="666"/>
        <v>0</v>
      </c>
      <c r="AY491" s="65">
        <f t="shared" si="667"/>
        <v>0</v>
      </c>
      <c r="AZ491" s="65">
        <f t="shared" si="668"/>
        <v>0</v>
      </c>
      <c r="BA491" s="65">
        <f t="shared" si="669"/>
        <v>0</v>
      </c>
      <c r="BB491" s="65">
        <f t="shared" si="670"/>
        <v>0</v>
      </c>
      <c r="BC491" s="65">
        <f t="shared" si="671"/>
        <v>0</v>
      </c>
      <c r="BD491" s="65">
        <f t="shared" si="672"/>
        <v>0</v>
      </c>
      <c r="BE491" s="65">
        <f t="shared" si="673"/>
        <v>0</v>
      </c>
      <c r="BF491" s="65">
        <f t="shared" si="674"/>
        <v>0</v>
      </c>
      <c r="BG491" s="65">
        <f t="shared" si="675"/>
        <v>0</v>
      </c>
      <c r="BI491" s="371">
        <v>2236</v>
      </c>
      <c r="BJ491" s="342">
        <v>34.265836378856235</v>
      </c>
      <c r="BK491" s="342">
        <v>39.210557585904162</v>
      </c>
      <c r="BL491" s="342">
        <v>41.682918189428122</v>
      </c>
      <c r="BM491" s="342">
        <v>44.155278792952082</v>
      </c>
      <c r="BN491" s="342">
        <v>49.1</v>
      </c>
      <c r="BO491" s="342">
        <v>54.895425930841107</v>
      </c>
      <c r="BP491" s="342">
        <v>57.793138896261659</v>
      </c>
      <c r="BQ491" s="342">
        <v>60.690851861682219</v>
      </c>
      <c r="BR491" s="342">
        <v>66.486277792523325</v>
      </c>
      <c r="BS491" s="65"/>
      <c r="BT491" s="371">
        <v>2236</v>
      </c>
      <c r="BU491" s="342">
        <v>142.70386492170113</v>
      </c>
      <c r="BV491" s="342">
        <v>147.43590994780075</v>
      </c>
      <c r="BW491" s="342">
        <v>149.80193246085057</v>
      </c>
      <c r="BX491" s="342">
        <v>152.16795497390038</v>
      </c>
      <c r="BY491" s="342">
        <v>156.9</v>
      </c>
      <c r="BZ491" s="342">
        <v>161.73838311657377</v>
      </c>
      <c r="CA491" s="342">
        <v>164.15757467486065</v>
      </c>
      <c r="CB491" s="342">
        <v>166.57676623314754</v>
      </c>
      <c r="CC491" s="342">
        <v>171.4151493497213</v>
      </c>
      <c r="CE491" s="385">
        <v>137.5</v>
      </c>
      <c r="CF491" s="342">
        <v>22.675875375160786</v>
      </c>
      <c r="CG491" s="342">
        <v>25.467250250107192</v>
      </c>
      <c r="CH491" s="342">
        <v>26.862937687580391</v>
      </c>
      <c r="CI491" s="342">
        <v>28.258625125053594</v>
      </c>
      <c r="CJ491" s="342">
        <v>31.05</v>
      </c>
      <c r="CK491" s="342">
        <v>36.473242614181586</v>
      </c>
      <c r="CL491" s="342">
        <v>39.184863921272381</v>
      </c>
      <c r="CM491" s="342">
        <v>41.896485228363176</v>
      </c>
      <c r="CN491" s="342">
        <v>47.319727842544765</v>
      </c>
      <c r="CO491" s="342">
        <v>21.041543314481721</v>
      </c>
      <c r="CP491" s="342">
        <v>24.444362209654479</v>
      </c>
      <c r="CQ491" s="342">
        <v>26.145771657240864</v>
      </c>
      <c r="CR491" s="342">
        <v>27.847181104827243</v>
      </c>
      <c r="CS491" s="342">
        <v>31.25</v>
      </c>
      <c r="CT491" s="342">
        <v>37.204933066552329</v>
      </c>
      <c r="CU491" s="342">
        <v>40.1823995998285</v>
      </c>
      <c r="CV491" s="342">
        <v>43.159866133104664</v>
      </c>
      <c r="CW491" s="342">
        <v>49.114799199656993</v>
      </c>
      <c r="CY491" s="101">
        <f t="shared" si="676"/>
        <v>0</v>
      </c>
      <c r="CZ491" s="101">
        <f t="shared" si="677"/>
        <v>0</v>
      </c>
      <c r="DB491" s="101">
        <f t="shared" si="678"/>
        <v>0</v>
      </c>
      <c r="DD491" s="311">
        <f t="shared" si="679"/>
        <v>0</v>
      </c>
      <c r="DE491" s="311"/>
      <c r="DF491" s="101">
        <f t="shared" si="595"/>
        <v>0</v>
      </c>
      <c r="DG491" s="101">
        <f t="shared" si="596"/>
        <v>0</v>
      </c>
      <c r="DH491" s="101">
        <f t="shared" si="597"/>
        <v>0</v>
      </c>
      <c r="DI491" s="101">
        <f t="shared" si="598"/>
        <v>0</v>
      </c>
      <c r="DJ491" s="311">
        <f t="shared" si="599"/>
        <v>0</v>
      </c>
      <c r="DK491" s="311">
        <f t="shared" si="600"/>
        <v>0</v>
      </c>
      <c r="DL491" s="101">
        <f t="shared" si="601"/>
        <v>0</v>
      </c>
      <c r="DM491" s="101">
        <f t="shared" si="602"/>
        <v>0</v>
      </c>
      <c r="DN491" s="101">
        <f t="shared" si="603"/>
        <v>0</v>
      </c>
      <c r="DO491" s="101">
        <f t="shared" si="604"/>
        <v>0</v>
      </c>
      <c r="DP491" s="101">
        <f t="shared" si="605"/>
        <v>0</v>
      </c>
      <c r="DQ491" s="101">
        <f t="shared" si="606"/>
        <v>0</v>
      </c>
      <c r="DR491" s="101">
        <f t="shared" si="607"/>
        <v>0</v>
      </c>
      <c r="DS491" s="101">
        <f t="shared" si="608"/>
        <v>0</v>
      </c>
      <c r="DT491" s="101">
        <f t="shared" si="609"/>
        <v>0</v>
      </c>
      <c r="DU491" s="101">
        <f t="shared" si="610"/>
        <v>0</v>
      </c>
      <c r="DV491" s="101">
        <f t="shared" si="611"/>
        <v>0</v>
      </c>
      <c r="DW491" s="101">
        <f t="shared" si="612"/>
        <v>0</v>
      </c>
      <c r="DX491" s="311">
        <f t="shared" si="613"/>
        <v>0</v>
      </c>
      <c r="DY491" s="101">
        <f t="shared" si="614"/>
        <v>0</v>
      </c>
      <c r="DZ491" s="101">
        <f t="shared" si="615"/>
        <v>0</v>
      </c>
      <c r="EA491" s="101">
        <f t="shared" si="616"/>
        <v>0</v>
      </c>
      <c r="EB491" s="101">
        <f t="shared" si="617"/>
        <v>0</v>
      </c>
      <c r="EC491" s="101">
        <f t="shared" si="618"/>
        <v>0</v>
      </c>
      <c r="ED491" s="101">
        <f t="shared" si="619"/>
        <v>0</v>
      </c>
      <c r="EE491" s="101">
        <f t="shared" si="620"/>
        <v>0</v>
      </c>
      <c r="EF491" s="101">
        <f t="shared" si="621"/>
        <v>0</v>
      </c>
      <c r="EG491" s="101">
        <f t="shared" si="622"/>
        <v>0</v>
      </c>
      <c r="EH491" s="101">
        <f t="shared" si="623"/>
        <v>0</v>
      </c>
      <c r="EI491" s="101">
        <f t="shared" si="624"/>
        <v>0</v>
      </c>
      <c r="EJ491" s="101">
        <f t="shared" si="625"/>
        <v>0</v>
      </c>
      <c r="EK491" s="101">
        <f t="shared" si="626"/>
        <v>0</v>
      </c>
      <c r="EL491" s="101">
        <f t="shared" si="627"/>
        <v>0</v>
      </c>
      <c r="EM491" s="101">
        <f t="shared" si="628"/>
        <v>0</v>
      </c>
      <c r="EN491" s="101">
        <f t="shared" si="629"/>
        <v>0</v>
      </c>
      <c r="EO491" s="101">
        <f t="shared" si="630"/>
        <v>0</v>
      </c>
      <c r="EP491" s="101">
        <f t="shared" si="631"/>
        <v>0</v>
      </c>
      <c r="EQ491" s="101">
        <f t="shared" si="632"/>
        <v>0</v>
      </c>
    </row>
    <row r="492" spans="2:147" ht="21.75" customHeight="1" x14ac:dyDescent="0.45">
      <c r="B492" s="133" t="str">
        <f>IF(Data!B491&lt;&gt;"",Data!B491,"")</f>
        <v/>
      </c>
      <c r="C492" s="158" t="str">
        <f>IF(Data!C491&lt;&gt;"",Data!C491,"")</f>
        <v/>
      </c>
      <c r="D492" s="106" t="str">
        <f>IF(Data!D491&lt;&gt;"",Data!D491,"")</f>
        <v/>
      </c>
      <c r="E492" s="140">
        <f>IF(AND(I492=1,Data!T491=0),0,IF(I492=999,999,Data!T491))</f>
        <v>999</v>
      </c>
      <c r="F492" s="140" t="str">
        <f t="shared" si="633"/>
        <v/>
      </c>
      <c r="G492" s="140" t="str">
        <f>IF(Data!K491&lt;&gt;"",Data!K491,"")</f>
        <v/>
      </c>
      <c r="H492" s="141" t="str">
        <f>IF(Data!L491&lt;&gt;"",Data!L491,"")</f>
        <v/>
      </c>
      <c r="I492" s="63">
        <f>IF(Data!M491&lt;&gt;"",Data!M491,"")</f>
        <v>999</v>
      </c>
      <c r="J492" s="63">
        <f t="shared" si="634"/>
        <v>0</v>
      </c>
      <c r="L492" s="64" t="str">
        <f t="shared" si="635"/>
        <v/>
      </c>
      <c r="N492" s="63">
        <f t="shared" si="636"/>
        <v>0</v>
      </c>
      <c r="P492" s="64" t="str">
        <f t="shared" si="637"/>
        <v/>
      </c>
      <c r="R492" s="63">
        <f t="shared" si="638"/>
        <v>0</v>
      </c>
      <c r="S492" s="64" t="str">
        <f t="shared" si="639"/>
        <v/>
      </c>
      <c r="W492" s="310">
        <f t="shared" si="640"/>
        <v>999</v>
      </c>
      <c r="Y492" s="65">
        <f t="shared" si="641"/>
        <v>0</v>
      </c>
      <c r="Z492" s="65">
        <f t="shared" si="642"/>
        <v>0</v>
      </c>
      <c r="AA492" s="65">
        <f t="shared" si="643"/>
        <v>0</v>
      </c>
      <c r="AB492" s="65">
        <f t="shared" si="644"/>
        <v>0</v>
      </c>
      <c r="AC492" s="341">
        <f t="shared" si="645"/>
        <v>0</v>
      </c>
      <c r="AD492" s="65">
        <f t="shared" si="646"/>
        <v>0</v>
      </c>
      <c r="AE492" s="65">
        <f t="shared" si="647"/>
        <v>0</v>
      </c>
      <c r="AF492" s="65">
        <f t="shared" si="648"/>
        <v>0</v>
      </c>
      <c r="AG492" s="65">
        <f t="shared" si="649"/>
        <v>0</v>
      </c>
      <c r="AH492" s="65">
        <f t="shared" si="650"/>
        <v>0</v>
      </c>
      <c r="AI492" s="65">
        <f t="shared" si="651"/>
        <v>0</v>
      </c>
      <c r="AJ492" s="65">
        <f t="shared" si="652"/>
        <v>0</v>
      </c>
      <c r="AK492" s="65">
        <f t="shared" si="653"/>
        <v>0</v>
      </c>
      <c r="AL492" s="65">
        <f t="shared" si="654"/>
        <v>0</v>
      </c>
      <c r="AM492" s="65">
        <f t="shared" si="655"/>
        <v>0</v>
      </c>
      <c r="AN492" s="65">
        <f t="shared" si="656"/>
        <v>0</v>
      </c>
      <c r="AO492" s="65">
        <f t="shared" si="657"/>
        <v>0</v>
      </c>
      <c r="AP492" s="65">
        <f t="shared" si="658"/>
        <v>0</v>
      </c>
      <c r="AQ492" s="65">
        <f t="shared" si="659"/>
        <v>0</v>
      </c>
      <c r="AR492" s="65">
        <f t="shared" si="660"/>
        <v>0</v>
      </c>
      <c r="AS492" s="65">
        <f t="shared" si="661"/>
        <v>0</v>
      </c>
      <c r="AT492" s="65">
        <f t="shared" si="662"/>
        <v>0</v>
      </c>
      <c r="AU492" s="65">
        <f t="shared" si="663"/>
        <v>0</v>
      </c>
      <c r="AV492" s="65">
        <f t="shared" si="664"/>
        <v>0</v>
      </c>
      <c r="AW492" s="65">
        <f t="shared" si="665"/>
        <v>0</v>
      </c>
      <c r="AX492" s="65">
        <f t="shared" si="666"/>
        <v>0</v>
      </c>
      <c r="AY492" s="65">
        <f t="shared" si="667"/>
        <v>0</v>
      </c>
      <c r="AZ492" s="65">
        <f t="shared" si="668"/>
        <v>0</v>
      </c>
      <c r="BA492" s="65">
        <f t="shared" si="669"/>
        <v>0</v>
      </c>
      <c r="BB492" s="65">
        <f t="shared" si="670"/>
        <v>0</v>
      </c>
      <c r="BC492" s="65">
        <f t="shared" si="671"/>
        <v>0</v>
      </c>
      <c r="BD492" s="65">
        <f t="shared" si="672"/>
        <v>0</v>
      </c>
      <c r="BE492" s="65">
        <f t="shared" si="673"/>
        <v>0</v>
      </c>
      <c r="BF492" s="65">
        <f t="shared" si="674"/>
        <v>0</v>
      </c>
      <c r="BG492" s="65">
        <f t="shared" si="675"/>
        <v>0</v>
      </c>
      <c r="BI492" s="371">
        <v>2237</v>
      </c>
      <c r="BJ492" s="342">
        <v>34.265836378856235</v>
      </c>
      <c r="BK492" s="342">
        <v>39.210557585904162</v>
      </c>
      <c r="BL492" s="342">
        <v>41.682918189428122</v>
      </c>
      <c r="BM492" s="342">
        <v>44.155278792952082</v>
      </c>
      <c r="BN492" s="342">
        <v>49.1</v>
      </c>
      <c r="BO492" s="342">
        <v>54.895425930841107</v>
      </c>
      <c r="BP492" s="342">
        <v>57.793138896261659</v>
      </c>
      <c r="BQ492" s="342">
        <v>60.690851861682219</v>
      </c>
      <c r="BR492" s="342">
        <v>66.486277792523325</v>
      </c>
      <c r="BS492" s="65"/>
      <c r="BT492" s="371">
        <v>2237</v>
      </c>
      <c r="BU492" s="342">
        <v>142.70386492170113</v>
      </c>
      <c r="BV492" s="342">
        <v>147.43590994780075</v>
      </c>
      <c r="BW492" s="342">
        <v>149.80193246085057</v>
      </c>
      <c r="BX492" s="342">
        <v>152.16795497390038</v>
      </c>
      <c r="BY492" s="342">
        <v>156.9</v>
      </c>
      <c r="BZ492" s="342">
        <v>161.73838311657377</v>
      </c>
      <c r="CA492" s="342">
        <v>164.15757467486065</v>
      </c>
      <c r="CB492" s="342">
        <v>166.57676623314754</v>
      </c>
      <c r="CC492" s="342">
        <v>171.4151493497213</v>
      </c>
      <c r="CE492" s="385">
        <v>137.75</v>
      </c>
      <c r="CF492" s="342">
        <v>22.731245023377369</v>
      </c>
      <c r="CG492" s="342">
        <v>25.562496682251577</v>
      </c>
      <c r="CH492" s="342">
        <v>26.978122511688682</v>
      </c>
      <c r="CI492" s="342">
        <v>28.393748341125786</v>
      </c>
      <c r="CJ492" s="342">
        <v>31.225000000000001</v>
      </c>
      <c r="CK492" s="342">
        <v>36.674827136800126</v>
      </c>
      <c r="CL492" s="342">
        <v>39.399740705200188</v>
      </c>
      <c r="CM492" s="342">
        <v>42.12465427360025</v>
      </c>
      <c r="CN492" s="342">
        <v>47.574481410400381</v>
      </c>
      <c r="CO492" s="342">
        <v>21.136789746626107</v>
      </c>
      <c r="CP492" s="342">
        <v>24.566193164417406</v>
      </c>
      <c r="CQ492" s="342">
        <v>26.280894873313059</v>
      </c>
      <c r="CR492" s="342">
        <v>27.995596582208705</v>
      </c>
      <c r="CS492" s="342">
        <v>31.425000000000001</v>
      </c>
      <c r="CT492" s="342">
        <v>37.406517589170868</v>
      </c>
      <c r="CU492" s="342">
        <v>40.397276383756306</v>
      </c>
      <c r="CV492" s="342">
        <v>43.388035178341738</v>
      </c>
      <c r="CW492" s="342">
        <v>49.369552767512602</v>
      </c>
      <c r="CY492" s="101">
        <f t="shared" si="676"/>
        <v>0</v>
      </c>
      <c r="CZ492" s="101">
        <f t="shared" si="677"/>
        <v>0</v>
      </c>
      <c r="DB492" s="101">
        <f t="shared" si="678"/>
        <v>0</v>
      </c>
      <c r="DD492" s="311">
        <f t="shared" si="679"/>
        <v>0</v>
      </c>
      <c r="DE492" s="311"/>
      <c r="DF492" s="101">
        <f t="shared" si="595"/>
        <v>0</v>
      </c>
      <c r="DG492" s="101">
        <f t="shared" si="596"/>
        <v>0</v>
      </c>
      <c r="DH492" s="101">
        <f t="shared" si="597"/>
        <v>0</v>
      </c>
      <c r="DI492" s="101">
        <f t="shared" si="598"/>
        <v>0</v>
      </c>
      <c r="DJ492" s="311">
        <f t="shared" si="599"/>
        <v>0</v>
      </c>
      <c r="DK492" s="311">
        <f t="shared" si="600"/>
        <v>0</v>
      </c>
      <c r="DL492" s="101">
        <f t="shared" si="601"/>
        <v>0</v>
      </c>
      <c r="DM492" s="101">
        <f t="shared" si="602"/>
        <v>0</v>
      </c>
      <c r="DN492" s="101">
        <f t="shared" si="603"/>
        <v>0</v>
      </c>
      <c r="DO492" s="101">
        <f t="shared" si="604"/>
        <v>0</v>
      </c>
      <c r="DP492" s="101">
        <f t="shared" si="605"/>
        <v>0</v>
      </c>
      <c r="DQ492" s="101">
        <f t="shared" si="606"/>
        <v>0</v>
      </c>
      <c r="DR492" s="101">
        <f t="shared" si="607"/>
        <v>0</v>
      </c>
      <c r="DS492" s="101">
        <f t="shared" si="608"/>
        <v>0</v>
      </c>
      <c r="DT492" s="101">
        <f t="shared" si="609"/>
        <v>0</v>
      </c>
      <c r="DU492" s="101">
        <f t="shared" si="610"/>
        <v>0</v>
      </c>
      <c r="DV492" s="101">
        <f t="shared" si="611"/>
        <v>0</v>
      </c>
      <c r="DW492" s="101">
        <f t="shared" si="612"/>
        <v>0</v>
      </c>
      <c r="DX492" s="311">
        <f t="shared" si="613"/>
        <v>0</v>
      </c>
      <c r="DY492" s="101">
        <f t="shared" si="614"/>
        <v>0</v>
      </c>
      <c r="DZ492" s="101">
        <f t="shared" si="615"/>
        <v>0</v>
      </c>
      <c r="EA492" s="101">
        <f t="shared" si="616"/>
        <v>0</v>
      </c>
      <c r="EB492" s="101">
        <f t="shared" si="617"/>
        <v>0</v>
      </c>
      <c r="EC492" s="101">
        <f t="shared" si="618"/>
        <v>0</v>
      </c>
      <c r="ED492" s="101">
        <f t="shared" si="619"/>
        <v>0</v>
      </c>
      <c r="EE492" s="101">
        <f t="shared" si="620"/>
        <v>0</v>
      </c>
      <c r="EF492" s="101">
        <f t="shared" si="621"/>
        <v>0</v>
      </c>
      <c r="EG492" s="101">
        <f t="shared" si="622"/>
        <v>0</v>
      </c>
      <c r="EH492" s="101">
        <f t="shared" si="623"/>
        <v>0</v>
      </c>
      <c r="EI492" s="101">
        <f t="shared" si="624"/>
        <v>0</v>
      </c>
      <c r="EJ492" s="101">
        <f t="shared" si="625"/>
        <v>0</v>
      </c>
      <c r="EK492" s="101">
        <f t="shared" si="626"/>
        <v>0</v>
      </c>
      <c r="EL492" s="101">
        <f t="shared" si="627"/>
        <v>0</v>
      </c>
      <c r="EM492" s="101">
        <f t="shared" si="628"/>
        <v>0</v>
      </c>
      <c r="EN492" s="101">
        <f t="shared" si="629"/>
        <v>0</v>
      </c>
      <c r="EO492" s="101">
        <f t="shared" si="630"/>
        <v>0</v>
      </c>
      <c r="EP492" s="101">
        <f t="shared" si="631"/>
        <v>0</v>
      </c>
      <c r="EQ492" s="101">
        <f t="shared" si="632"/>
        <v>0</v>
      </c>
    </row>
    <row r="493" spans="2:147" ht="21.75" customHeight="1" x14ac:dyDescent="0.45">
      <c r="B493" s="133" t="str">
        <f>IF(Data!B492&lt;&gt;"",Data!B492,"")</f>
        <v/>
      </c>
      <c r="C493" s="158" t="str">
        <f>IF(Data!C492&lt;&gt;"",Data!C492,"")</f>
        <v/>
      </c>
      <c r="D493" s="106" t="str">
        <f>IF(Data!D492&lt;&gt;"",Data!D492,"")</f>
        <v/>
      </c>
      <c r="E493" s="140">
        <f>IF(AND(I493=1,Data!T492=0),0,IF(I493=999,999,Data!T492))</f>
        <v>999</v>
      </c>
      <c r="F493" s="140" t="str">
        <f t="shared" si="633"/>
        <v/>
      </c>
      <c r="G493" s="140" t="str">
        <f>IF(Data!K492&lt;&gt;"",Data!K492,"")</f>
        <v/>
      </c>
      <c r="H493" s="141" t="str">
        <f>IF(Data!L492&lt;&gt;"",Data!L492,"")</f>
        <v/>
      </c>
      <c r="I493" s="63">
        <f>IF(Data!M492&lt;&gt;"",Data!M492,"")</f>
        <v>999</v>
      </c>
      <c r="J493" s="63">
        <f t="shared" si="634"/>
        <v>0</v>
      </c>
      <c r="L493" s="64" t="str">
        <f t="shared" si="635"/>
        <v/>
      </c>
      <c r="N493" s="63">
        <f t="shared" si="636"/>
        <v>0</v>
      </c>
      <c r="P493" s="64" t="str">
        <f t="shared" si="637"/>
        <v/>
      </c>
      <c r="R493" s="63">
        <f t="shared" si="638"/>
        <v>0</v>
      </c>
      <c r="S493" s="64" t="str">
        <f t="shared" si="639"/>
        <v/>
      </c>
      <c r="W493" s="310">
        <f t="shared" si="640"/>
        <v>999</v>
      </c>
      <c r="Y493" s="65">
        <f t="shared" si="641"/>
        <v>0</v>
      </c>
      <c r="Z493" s="65">
        <f t="shared" si="642"/>
        <v>0</v>
      </c>
      <c r="AA493" s="65">
        <f t="shared" si="643"/>
        <v>0</v>
      </c>
      <c r="AB493" s="65">
        <f t="shared" si="644"/>
        <v>0</v>
      </c>
      <c r="AC493" s="341">
        <f t="shared" si="645"/>
        <v>0</v>
      </c>
      <c r="AD493" s="65">
        <f t="shared" si="646"/>
        <v>0</v>
      </c>
      <c r="AE493" s="65">
        <f t="shared" si="647"/>
        <v>0</v>
      </c>
      <c r="AF493" s="65">
        <f t="shared" si="648"/>
        <v>0</v>
      </c>
      <c r="AG493" s="65">
        <f t="shared" si="649"/>
        <v>0</v>
      </c>
      <c r="AH493" s="65">
        <f t="shared" si="650"/>
        <v>0</v>
      </c>
      <c r="AI493" s="65">
        <f t="shared" si="651"/>
        <v>0</v>
      </c>
      <c r="AJ493" s="65">
        <f t="shared" si="652"/>
        <v>0</v>
      </c>
      <c r="AK493" s="65">
        <f t="shared" si="653"/>
        <v>0</v>
      </c>
      <c r="AL493" s="65">
        <f t="shared" si="654"/>
        <v>0</v>
      </c>
      <c r="AM493" s="65">
        <f t="shared" si="655"/>
        <v>0</v>
      </c>
      <c r="AN493" s="65">
        <f t="shared" si="656"/>
        <v>0</v>
      </c>
      <c r="AO493" s="65">
        <f t="shared" si="657"/>
        <v>0</v>
      </c>
      <c r="AP493" s="65">
        <f t="shared" si="658"/>
        <v>0</v>
      </c>
      <c r="AQ493" s="65">
        <f t="shared" si="659"/>
        <v>0</v>
      </c>
      <c r="AR493" s="65">
        <f t="shared" si="660"/>
        <v>0</v>
      </c>
      <c r="AS493" s="65">
        <f t="shared" si="661"/>
        <v>0</v>
      </c>
      <c r="AT493" s="65">
        <f t="shared" si="662"/>
        <v>0</v>
      </c>
      <c r="AU493" s="65">
        <f t="shared" si="663"/>
        <v>0</v>
      </c>
      <c r="AV493" s="65">
        <f t="shared" si="664"/>
        <v>0</v>
      </c>
      <c r="AW493" s="65">
        <f t="shared" si="665"/>
        <v>0</v>
      </c>
      <c r="AX493" s="65">
        <f t="shared" si="666"/>
        <v>0</v>
      </c>
      <c r="AY493" s="65">
        <f t="shared" si="667"/>
        <v>0</v>
      </c>
      <c r="AZ493" s="65">
        <f t="shared" si="668"/>
        <v>0</v>
      </c>
      <c r="BA493" s="65">
        <f t="shared" si="669"/>
        <v>0</v>
      </c>
      <c r="BB493" s="65">
        <f t="shared" si="670"/>
        <v>0</v>
      </c>
      <c r="BC493" s="65">
        <f t="shared" si="671"/>
        <v>0</v>
      </c>
      <c r="BD493" s="65">
        <f t="shared" si="672"/>
        <v>0</v>
      </c>
      <c r="BE493" s="65">
        <f t="shared" si="673"/>
        <v>0</v>
      </c>
      <c r="BF493" s="65">
        <f t="shared" si="674"/>
        <v>0</v>
      </c>
      <c r="BG493" s="65">
        <f t="shared" si="675"/>
        <v>0</v>
      </c>
      <c r="BI493" s="371">
        <v>2238</v>
      </c>
      <c r="BJ493" s="342">
        <v>34.265836378856235</v>
      </c>
      <c r="BK493" s="342">
        <v>39.210557585904162</v>
      </c>
      <c r="BL493" s="342">
        <v>41.682918189428122</v>
      </c>
      <c r="BM493" s="342">
        <v>44.155278792952082</v>
      </c>
      <c r="BN493" s="342">
        <v>49.1</v>
      </c>
      <c r="BO493" s="342">
        <v>54.895425930841107</v>
      </c>
      <c r="BP493" s="342">
        <v>57.793138896261659</v>
      </c>
      <c r="BQ493" s="342">
        <v>60.690851861682219</v>
      </c>
      <c r="BR493" s="342">
        <v>66.486277792523325</v>
      </c>
      <c r="BS493" s="65"/>
      <c r="BT493" s="371">
        <v>2238</v>
      </c>
      <c r="BU493" s="342">
        <v>142.70386492170113</v>
      </c>
      <c r="BV493" s="342">
        <v>147.43590994780075</v>
      </c>
      <c r="BW493" s="342">
        <v>149.80193246085057</v>
      </c>
      <c r="BX493" s="342">
        <v>152.16795497390038</v>
      </c>
      <c r="BY493" s="342">
        <v>156.9</v>
      </c>
      <c r="BZ493" s="342">
        <v>161.73838311657377</v>
      </c>
      <c r="CA493" s="342">
        <v>164.15757467486065</v>
      </c>
      <c r="CB493" s="342">
        <v>166.57676623314754</v>
      </c>
      <c r="CC493" s="342">
        <v>171.4151493497213</v>
      </c>
      <c r="CE493" s="385">
        <v>138</v>
      </c>
      <c r="CF493" s="342">
        <v>22.786614671593952</v>
      </c>
      <c r="CG493" s="342">
        <v>25.657743114395966</v>
      </c>
      <c r="CH493" s="342">
        <v>27.093307335796972</v>
      </c>
      <c r="CI493" s="342">
        <v>28.528871557197981</v>
      </c>
      <c r="CJ493" s="342">
        <v>31.4</v>
      </c>
      <c r="CK493" s="342">
        <v>36.876411659418665</v>
      </c>
      <c r="CL493" s="342">
        <v>39.614617489127994</v>
      </c>
      <c r="CM493" s="342">
        <v>42.352823318837324</v>
      </c>
      <c r="CN493" s="342">
        <v>47.829234978255997</v>
      </c>
      <c r="CO493" s="342">
        <v>21.232036178770496</v>
      </c>
      <c r="CP493" s="342">
        <v>24.68802411918033</v>
      </c>
      <c r="CQ493" s="342">
        <v>26.416018089385251</v>
      </c>
      <c r="CR493" s="342">
        <v>28.144012059590167</v>
      </c>
      <c r="CS493" s="342">
        <v>31.6</v>
      </c>
      <c r="CT493" s="342">
        <v>37.608102111789407</v>
      </c>
      <c r="CU493" s="342">
        <v>40.612153167684113</v>
      </c>
      <c r="CV493" s="342">
        <v>43.616204223578812</v>
      </c>
      <c r="CW493" s="342">
        <v>49.624306335368217</v>
      </c>
      <c r="CY493" s="101">
        <f t="shared" si="676"/>
        <v>0</v>
      </c>
      <c r="CZ493" s="101">
        <f t="shared" si="677"/>
        <v>0</v>
      </c>
      <c r="DB493" s="101">
        <f t="shared" si="678"/>
        <v>0</v>
      </c>
      <c r="DD493" s="311">
        <f t="shared" si="679"/>
        <v>0</v>
      </c>
      <c r="DE493" s="311"/>
      <c r="DF493" s="101">
        <f t="shared" si="595"/>
        <v>0</v>
      </c>
      <c r="DG493" s="101">
        <f t="shared" si="596"/>
        <v>0</v>
      </c>
      <c r="DH493" s="101">
        <f t="shared" si="597"/>
        <v>0</v>
      </c>
      <c r="DI493" s="101">
        <f t="shared" si="598"/>
        <v>0</v>
      </c>
      <c r="DJ493" s="311">
        <f t="shared" si="599"/>
        <v>0</v>
      </c>
      <c r="DK493" s="311">
        <f t="shared" si="600"/>
        <v>0</v>
      </c>
      <c r="DL493" s="101">
        <f t="shared" si="601"/>
        <v>0</v>
      </c>
      <c r="DM493" s="101">
        <f t="shared" si="602"/>
        <v>0</v>
      </c>
      <c r="DN493" s="101">
        <f t="shared" si="603"/>
        <v>0</v>
      </c>
      <c r="DO493" s="101">
        <f t="shared" si="604"/>
        <v>0</v>
      </c>
      <c r="DP493" s="101">
        <f t="shared" si="605"/>
        <v>0</v>
      </c>
      <c r="DQ493" s="101">
        <f t="shared" si="606"/>
        <v>0</v>
      </c>
      <c r="DR493" s="101">
        <f t="shared" si="607"/>
        <v>0</v>
      </c>
      <c r="DS493" s="101">
        <f t="shared" si="608"/>
        <v>0</v>
      </c>
      <c r="DT493" s="101">
        <f t="shared" si="609"/>
        <v>0</v>
      </c>
      <c r="DU493" s="101">
        <f t="shared" si="610"/>
        <v>0</v>
      </c>
      <c r="DV493" s="101">
        <f t="shared" si="611"/>
        <v>0</v>
      </c>
      <c r="DW493" s="101">
        <f t="shared" si="612"/>
        <v>0</v>
      </c>
      <c r="DX493" s="311">
        <f t="shared" si="613"/>
        <v>0</v>
      </c>
      <c r="DY493" s="101">
        <f t="shared" si="614"/>
        <v>0</v>
      </c>
      <c r="DZ493" s="101">
        <f t="shared" si="615"/>
        <v>0</v>
      </c>
      <c r="EA493" s="101">
        <f t="shared" si="616"/>
        <v>0</v>
      </c>
      <c r="EB493" s="101">
        <f t="shared" si="617"/>
        <v>0</v>
      </c>
      <c r="EC493" s="101">
        <f t="shared" si="618"/>
        <v>0</v>
      </c>
      <c r="ED493" s="101">
        <f t="shared" si="619"/>
        <v>0</v>
      </c>
      <c r="EE493" s="101">
        <f t="shared" si="620"/>
        <v>0</v>
      </c>
      <c r="EF493" s="101">
        <f t="shared" si="621"/>
        <v>0</v>
      </c>
      <c r="EG493" s="101">
        <f t="shared" si="622"/>
        <v>0</v>
      </c>
      <c r="EH493" s="101">
        <f t="shared" si="623"/>
        <v>0</v>
      </c>
      <c r="EI493" s="101">
        <f t="shared" si="624"/>
        <v>0</v>
      </c>
      <c r="EJ493" s="101">
        <f t="shared" si="625"/>
        <v>0</v>
      </c>
      <c r="EK493" s="101">
        <f t="shared" si="626"/>
        <v>0</v>
      </c>
      <c r="EL493" s="101">
        <f t="shared" si="627"/>
        <v>0</v>
      </c>
      <c r="EM493" s="101">
        <f t="shared" si="628"/>
        <v>0</v>
      </c>
      <c r="EN493" s="101">
        <f t="shared" si="629"/>
        <v>0</v>
      </c>
      <c r="EO493" s="101">
        <f t="shared" si="630"/>
        <v>0</v>
      </c>
      <c r="EP493" s="101">
        <f t="shared" si="631"/>
        <v>0</v>
      </c>
      <c r="EQ493" s="101">
        <f t="shared" si="632"/>
        <v>0</v>
      </c>
    </row>
    <row r="494" spans="2:147" ht="21.75" customHeight="1" x14ac:dyDescent="0.45">
      <c r="B494" s="133" t="str">
        <f>IF(Data!B493&lt;&gt;"",Data!B493,"")</f>
        <v/>
      </c>
      <c r="C494" s="158" t="str">
        <f>IF(Data!C493&lt;&gt;"",Data!C493,"")</f>
        <v/>
      </c>
      <c r="D494" s="106" t="str">
        <f>IF(Data!D493&lt;&gt;"",Data!D493,"")</f>
        <v/>
      </c>
      <c r="E494" s="140">
        <f>IF(AND(I494=1,Data!T493=0),0,IF(I494=999,999,Data!T493))</f>
        <v>999</v>
      </c>
      <c r="F494" s="140" t="str">
        <f t="shared" si="633"/>
        <v/>
      </c>
      <c r="G494" s="140" t="str">
        <f>IF(Data!K493&lt;&gt;"",Data!K493,"")</f>
        <v/>
      </c>
      <c r="H494" s="141" t="str">
        <f>IF(Data!L493&lt;&gt;"",Data!L493,"")</f>
        <v/>
      </c>
      <c r="I494" s="63">
        <f>IF(Data!M493&lt;&gt;"",Data!M493,"")</f>
        <v>999</v>
      </c>
      <c r="J494" s="63">
        <f t="shared" si="634"/>
        <v>0</v>
      </c>
      <c r="L494" s="64" t="str">
        <f t="shared" si="635"/>
        <v/>
      </c>
      <c r="N494" s="63">
        <f t="shared" si="636"/>
        <v>0</v>
      </c>
      <c r="P494" s="64" t="str">
        <f t="shared" si="637"/>
        <v/>
      </c>
      <c r="R494" s="63">
        <f t="shared" si="638"/>
        <v>0</v>
      </c>
      <c r="S494" s="64" t="str">
        <f t="shared" si="639"/>
        <v/>
      </c>
      <c r="W494" s="310">
        <f t="shared" si="640"/>
        <v>999</v>
      </c>
      <c r="Y494" s="65">
        <f t="shared" si="641"/>
        <v>0</v>
      </c>
      <c r="Z494" s="65">
        <f t="shared" si="642"/>
        <v>0</v>
      </c>
      <c r="AA494" s="65">
        <f t="shared" si="643"/>
        <v>0</v>
      </c>
      <c r="AB494" s="65">
        <f t="shared" si="644"/>
        <v>0</v>
      </c>
      <c r="AC494" s="341">
        <f t="shared" si="645"/>
        <v>0</v>
      </c>
      <c r="AD494" s="65">
        <f t="shared" si="646"/>
        <v>0</v>
      </c>
      <c r="AE494" s="65">
        <f t="shared" si="647"/>
        <v>0</v>
      </c>
      <c r="AF494" s="65">
        <f t="shared" si="648"/>
        <v>0</v>
      </c>
      <c r="AG494" s="65">
        <f t="shared" si="649"/>
        <v>0</v>
      </c>
      <c r="AH494" s="65">
        <f t="shared" si="650"/>
        <v>0</v>
      </c>
      <c r="AI494" s="65">
        <f t="shared" si="651"/>
        <v>0</v>
      </c>
      <c r="AJ494" s="65">
        <f t="shared" si="652"/>
        <v>0</v>
      </c>
      <c r="AK494" s="65">
        <f t="shared" si="653"/>
        <v>0</v>
      </c>
      <c r="AL494" s="65">
        <f t="shared" si="654"/>
        <v>0</v>
      </c>
      <c r="AM494" s="65">
        <f t="shared" si="655"/>
        <v>0</v>
      </c>
      <c r="AN494" s="65">
        <f t="shared" si="656"/>
        <v>0</v>
      </c>
      <c r="AO494" s="65">
        <f t="shared" si="657"/>
        <v>0</v>
      </c>
      <c r="AP494" s="65">
        <f t="shared" si="658"/>
        <v>0</v>
      </c>
      <c r="AQ494" s="65">
        <f t="shared" si="659"/>
        <v>0</v>
      </c>
      <c r="AR494" s="65">
        <f t="shared" si="660"/>
        <v>0</v>
      </c>
      <c r="AS494" s="65">
        <f t="shared" si="661"/>
        <v>0</v>
      </c>
      <c r="AT494" s="65">
        <f t="shared" si="662"/>
        <v>0</v>
      </c>
      <c r="AU494" s="65">
        <f t="shared" si="663"/>
        <v>0</v>
      </c>
      <c r="AV494" s="65">
        <f t="shared" si="664"/>
        <v>0</v>
      </c>
      <c r="AW494" s="65">
        <f t="shared" si="665"/>
        <v>0</v>
      </c>
      <c r="AX494" s="65">
        <f t="shared" si="666"/>
        <v>0</v>
      </c>
      <c r="AY494" s="65">
        <f t="shared" si="667"/>
        <v>0</v>
      </c>
      <c r="AZ494" s="65">
        <f t="shared" si="668"/>
        <v>0</v>
      </c>
      <c r="BA494" s="65">
        <f t="shared" si="669"/>
        <v>0</v>
      </c>
      <c r="BB494" s="65">
        <f t="shared" si="670"/>
        <v>0</v>
      </c>
      <c r="BC494" s="65">
        <f t="shared" si="671"/>
        <v>0</v>
      </c>
      <c r="BD494" s="65">
        <f t="shared" si="672"/>
        <v>0</v>
      </c>
      <c r="BE494" s="65">
        <f t="shared" si="673"/>
        <v>0</v>
      </c>
      <c r="BF494" s="65">
        <f t="shared" si="674"/>
        <v>0</v>
      </c>
      <c r="BG494" s="65">
        <f t="shared" si="675"/>
        <v>0</v>
      </c>
      <c r="BI494" s="371">
        <v>2239</v>
      </c>
      <c r="BJ494" s="342">
        <v>34.265836378856235</v>
      </c>
      <c r="BK494" s="342">
        <v>39.210557585904162</v>
      </c>
      <c r="BL494" s="342">
        <v>41.682918189428122</v>
      </c>
      <c r="BM494" s="342">
        <v>44.155278792952082</v>
      </c>
      <c r="BN494" s="342">
        <v>49.1</v>
      </c>
      <c r="BO494" s="342">
        <v>54.895425930841107</v>
      </c>
      <c r="BP494" s="342">
        <v>57.793138896261659</v>
      </c>
      <c r="BQ494" s="342">
        <v>60.690851861682219</v>
      </c>
      <c r="BR494" s="342">
        <v>66.486277792523325</v>
      </c>
      <c r="BS494" s="65"/>
      <c r="BT494" s="371">
        <v>2239</v>
      </c>
      <c r="BU494" s="342">
        <v>142.70386492170113</v>
      </c>
      <c r="BV494" s="342">
        <v>147.43590994780075</v>
      </c>
      <c r="BW494" s="342">
        <v>149.80193246085057</v>
      </c>
      <c r="BX494" s="342">
        <v>152.16795497390038</v>
      </c>
      <c r="BY494" s="342">
        <v>156.9</v>
      </c>
      <c r="BZ494" s="342">
        <v>161.73838311657377</v>
      </c>
      <c r="CA494" s="342">
        <v>164.15757467486065</v>
      </c>
      <c r="CB494" s="342">
        <v>166.57676623314754</v>
      </c>
      <c r="CC494" s="342">
        <v>171.4151493497213</v>
      </c>
      <c r="CE494" s="385">
        <v>138.25</v>
      </c>
      <c r="CF494" s="342">
        <v>22.896737887666145</v>
      </c>
      <c r="CG494" s="342">
        <v>25.781158591777427</v>
      </c>
      <c r="CH494" s="342">
        <v>27.223368943833069</v>
      </c>
      <c r="CI494" s="342">
        <v>28.665579295888712</v>
      </c>
      <c r="CJ494" s="342">
        <v>31.55</v>
      </c>
      <c r="CK494" s="342">
        <v>37.052996182037205</v>
      </c>
      <c r="CL494" s="342">
        <v>39.804494273055802</v>
      </c>
      <c r="CM494" s="342">
        <v>42.555992364074399</v>
      </c>
      <c r="CN494" s="342">
        <v>48.058988546111607</v>
      </c>
      <c r="CO494" s="342">
        <v>21.312405826987082</v>
      </c>
      <c r="CP494" s="342">
        <v>24.808270551324718</v>
      </c>
      <c r="CQ494" s="342">
        <v>26.556202913493543</v>
      </c>
      <c r="CR494" s="342">
        <v>28.304135275662361</v>
      </c>
      <c r="CS494" s="342">
        <v>31.8</v>
      </c>
      <c r="CT494" s="342">
        <v>37.834686634407944</v>
      </c>
      <c r="CU494" s="342">
        <v>40.852029951611918</v>
      </c>
      <c r="CV494" s="342">
        <v>43.869373268815892</v>
      </c>
      <c r="CW494" s="342">
        <v>49.904059903223825</v>
      </c>
      <c r="CY494" s="101">
        <f t="shared" si="676"/>
        <v>0</v>
      </c>
      <c r="CZ494" s="101">
        <f t="shared" si="677"/>
        <v>0</v>
      </c>
      <c r="DB494" s="101">
        <f t="shared" si="678"/>
        <v>0</v>
      </c>
      <c r="DD494" s="311">
        <f t="shared" si="679"/>
        <v>0</v>
      </c>
      <c r="DE494" s="311"/>
      <c r="DF494" s="101">
        <f t="shared" si="595"/>
        <v>0</v>
      </c>
      <c r="DG494" s="101">
        <f t="shared" si="596"/>
        <v>0</v>
      </c>
      <c r="DH494" s="101">
        <f t="shared" si="597"/>
        <v>0</v>
      </c>
      <c r="DI494" s="101">
        <f t="shared" si="598"/>
        <v>0</v>
      </c>
      <c r="DJ494" s="311">
        <f t="shared" si="599"/>
        <v>0</v>
      </c>
      <c r="DK494" s="311">
        <f t="shared" si="600"/>
        <v>0</v>
      </c>
      <c r="DL494" s="101">
        <f t="shared" si="601"/>
        <v>0</v>
      </c>
      <c r="DM494" s="101">
        <f t="shared" si="602"/>
        <v>0</v>
      </c>
      <c r="DN494" s="101">
        <f t="shared" si="603"/>
        <v>0</v>
      </c>
      <c r="DO494" s="101">
        <f t="shared" si="604"/>
        <v>0</v>
      </c>
      <c r="DP494" s="101">
        <f t="shared" si="605"/>
        <v>0</v>
      </c>
      <c r="DQ494" s="101">
        <f t="shared" si="606"/>
        <v>0</v>
      </c>
      <c r="DR494" s="101">
        <f t="shared" si="607"/>
        <v>0</v>
      </c>
      <c r="DS494" s="101">
        <f t="shared" si="608"/>
        <v>0</v>
      </c>
      <c r="DT494" s="101">
        <f t="shared" si="609"/>
        <v>0</v>
      </c>
      <c r="DU494" s="101">
        <f t="shared" si="610"/>
        <v>0</v>
      </c>
      <c r="DV494" s="101">
        <f t="shared" si="611"/>
        <v>0</v>
      </c>
      <c r="DW494" s="101">
        <f t="shared" si="612"/>
        <v>0</v>
      </c>
      <c r="DX494" s="311">
        <f t="shared" si="613"/>
        <v>0</v>
      </c>
      <c r="DY494" s="101">
        <f t="shared" si="614"/>
        <v>0</v>
      </c>
      <c r="DZ494" s="101">
        <f t="shared" si="615"/>
        <v>0</v>
      </c>
      <c r="EA494" s="101">
        <f t="shared" si="616"/>
        <v>0</v>
      </c>
      <c r="EB494" s="101">
        <f t="shared" si="617"/>
        <v>0</v>
      </c>
      <c r="EC494" s="101">
        <f t="shared" si="618"/>
        <v>0</v>
      </c>
      <c r="ED494" s="101">
        <f t="shared" si="619"/>
        <v>0</v>
      </c>
      <c r="EE494" s="101">
        <f t="shared" si="620"/>
        <v>0</v>
      </c>
      <c r="EF494" s="101">
        <f t="shared" si="621"/>
        <v>0</v>
      </c>
      <c r="EG494" s="101">
        <f t="shared" si="622"/>
        <v>0</v>
      </c>
      <c r="EH494" s="101">
        <f t="shared" si="623"/>
        <v>0</v>
      </c>
      <c r="EI494" s="101">
        <f t="shared" si="624"/>
        <v>0</v>
      </c>
      <c r="EJ494" s="101">
        <f t="shared" si="625"/>
        <v>0</v>
      </c>
      <c r="EK494" s="101">
        <f t="shared" si="626"/>
        <v>0</v>
      </c>
      <c r="EL494" s="101">
        <f t="shared" si="627"/>
        <v>0</v>
      </c>
      <c r="EM494" s="101">
        <f t="shared" si="628"/>
        <v>0</v>
      </c>
      <c r="EN494" s="101">
        <f t="shared" si="629"/>
        <v>0</v>
      </c>
      <c r="EO494" s="101">
        <f t="shared" si="630"/>
        <v>0</v>
      </c>
      <c r="EP494" s="101">
        <f t="shared" si="631"/>
        <v>0</v>
      </c>
      <c r="EQ494" s="101">
        <f t="shared" si="632"/>
        <v>0</v>
      </c>
    </row>
    <row r="495" spans="2:147" ht="21.75" customHeight="1" x14ac:dyDescent="0.45">
      <c r="B495" s="133" t="str">
        <f>IF(Data!B494&lt;&gt;"",Data!B494,"")</f>
        <v/>
      </c>
      <c r="C495" s="158" t="str">
        <f>IF(Data!C494&lt;&gt;"",Data!C494,"")</f>
        <v/>
      </c>
      <c r="D495" s="106" t="str">
        <f>IF(Data!D494&lt;&gt;"",Data!D494,"")</f>
        <v/>
      </c>
      <c r="E495" s="140">
        <f>IF(AND(I495=1,Data!T494=0),0,IF(I495=999,999,Data!T494))</f>
        <v>999</v>
      </c>
      <c r="F495" s="140" t="str">
        <f t="shared" si="633"/>
        <v/>
      </c>
      <c r="G495" s="140" t="str">
        <f>IF(Data!K494&lt;&gt;"",Data!K494,"")</f>
        <v/>
      </c>
      <c r="H495" s="141" t="str">
        <f>IF(Data!L494&lt;&gt;"",Data!L494,"")</f>
        <v/>
      </c>
      <c r="I495" s="63">
        <f>IF(Data!M494&lt;&gt;"",Data!M494,"")</f>
        <v>999</v>
      </c>
      <c r="J495" s="63">
        <f t="shared" si="634"/>
        <v>0</v>
      </c>
      <c r="L495" s="64" t="str">
        <f t="shared" si="635"/>
        <v/>
      </c>
      <c r="N495" s="63">
        <f t="shared" si="636"/>
        <v>0</v>
      </c>
      <c r="P495" s="64" t="str">
        <f t="shared" si="637"/>
        <v/>
      </c>
      <c r="R495" s="63">
        <f t="shared" si="638"/>
        <v>0</v>
      </c>
      <c r="S495" s="64" t="str">
        <f t="shared" si="639"/>
        <v/>
      </c>
      <c r="W495" s="310">
        <f t="shared" si="640"/>
        <v>999</v>
      </c>
      <c r="Y495" s="65">
        <f t="shared" si="641"/>
        <v>0</v>
      </c>
      <c r="Z495" s="65">
        <f t="shared" si="642"/>
        <v>0</v>
      </c>
      <c r="AA495" s="65">
        <f t="shared" si="643"/>
        <v>0</v>
      </c>
      <c r="AB495" s="65">
        <f t="shared" si="644"/>
        <v>0</v>
      </c>
      <c r="AC495" s="341">
        <f t="shared" si="645"/>
        <v>0</v>
      </c>
      <c r="AD495" s="65">
        <f t="shared" si="646"/>
        <v>0</v>
      </c>
      <c r="AE495" s="65">
        <f t="shared" si="647"/>
        <v>0</v>
      </c>
      <c r="AF495" s="65">
        <f t="shared" si="648"/>
        <v>0</v>
      </c>
      <c r="AG495" s="65">
        <f t="shared" si="649"/>
        <v>0</v>
      </c>
      <c r="AH495" s="65">
        <f t="shared" si="650"/>
        <v>0</v>
      </c>
      <c r="AI495" s="65">
        <f t="shared" si="651"/>
        <v>0</v>
      </c>
      <c r="AJ495" s="65">
        <f t="shared" si="652"/>
        <v>0</v>
      </c>
      <c r="AK495" s="65">
        <f t="shared" si="653"/>
        <v>0</v>
      </c>
      <c r="AL495" s="65">
        <f t="shared" si="654"/>
        <v>0</v>
      </c>
      <c r="AM495" s="65">
        <f t="shared" si="655"/>
        <v>0</v>
      </c>
      <c r="AN495" s="65">
        <f t="shared" si="656"/>
        <v>0</v>
      </c>
      <c r="AO495" s="65">
        <f t="shared" si="657"/>
        <v>0</v>
      </c>
      <c r="AP495" s="65">
        <f t="shared" si="658"/>
        <v>0</v>
      </c>
      <c r="AQ495" s="65">
        <f t="shared" si="659"/>
        <v>0</v>
      </c>
      <c r="AR495" s="65">
        <f t="shared" si="660"/>
        <v>0</v>
      </c>
      <c r="AS495" s="65">
        <f t="shared" si="661"/>
        <v>0</v>
      </c>
      <c r="AT495" s="65">
        <f t="shared" si="662"/>
        <v>0</v>
      </c>
      <c r="AU495" s="65">
        <f t="shared" si="663"/>
        <v>0</v>
      </c>
      <c r="AV495" s="65">
        <f t="shared" si="664"/>
        <v>0</v>
      </c>
      <c r="AW495" s="65">
        <f t="shared" si="665"/>
        <v>0</v>
      </c>
      <c r="AX495" s="65">
        <f t="shared" si="666"/>
        <v>0</v>
      </c>
      <c r="AY495" s="65">
        <f t="shared" si="667"/>
        <v>0</v>
      </c>
      <c r="AZ495" s="65">
        <f t="shared" si="668"/>
        <v>0</v>
      </c>
      <c r="BA495" s="65">
        <f t="shared" si="669"/>
        <v>0</v>
      </c>
      <c r="BB495" s="65">
        <f t="shared" si="670"/>
        <v>0</v>
      </c>
      <c r="BC495" s="65">
        <f t="shared" si="671"/>
        <v>0</v>
      </c>
      <c r="BD495" s="65">
        <f t="shared" si="672"/>
        <v>0</v>
      </c>
      <c r="BE495" s="65">
        <f t="shared" si="673"/>
        <v>0</v>
      </c>
      <c r="BF495" s="65">
        <f t="shared" si="674"/>
        <v>0</v>
      </c>
      <c r="BG495" s="65">
        <f t="shared" si="675"/>
        <v>0</v>
      </c>
      <c r="CE495" s="385">
        <v>138.5</v>
      </c>
      <c r="CF495" s="342">
        <v>23.006861103738338</v>
      </c>
      <c r="CG495" s="342">
        <v>25.90457406915889</v>
      </c>
      <c r="CH495" s="342">
        <v>27.353430551869167</v>
      </c>
      <c r="CI495" s="342">
        <v>28.802287034579443</v>
      </c>
      <c r="CJ495" s="342">
        <v>31.7</v>
      </c>
      <c r="CK495" s="342">
        <v>37.229580704655739</v>
      </c>
      <c r="CL495" s="342">
        <v>39.99437105698361</v>
      </c>
      <c r="CM495" s="342">
        <v>42.759161409311474</v>
      </c>
      <c r="CN495" s="342">
        <v>48.288742113967217</v>
      </c>
      <c r="CO495" s="342">
        <v>21.392775475203663</v>
      </c>
      <c r="CP495" s="342">
        <v>24.928516983469109</v>
      </c>
      <c r="CQ495" s="342">
        <v>26.696387737601832</v>
      </c>
      <c r="CR495" s="342">
        <v>28.464258491734554</v>
      </c>
      <c r="CS495" s="342">
        <v>32</v>
      </c>
      <c r="CT495" s="342">
        <v>38.061271157026482</v>
      </c>
      <c r="CU495" s="342">
        <v>41.091906735539723</v>
      </c>
      <c r="CV495" s="342">
        <v>44.122542314052964</v>
      </c>
      <c r="CW495" s="342">
        <v>50.183813471079439</v>
      </c>
      <c r="CY495" s="101">
        <f t="shared" si="676"/>
        <v>0</v>
      </c>
      <c r="CZ495" s="101">
        <f t="shared" si="677"/>
        <v>0</v>
      </c>
      <c r="DB495" s="101">
        <f t="shared" si="678"/>
        <v>0</v>
      </c>
      <c r="DD495" s="311">
        <f t="shared" si="679"/>
        <v>0</v>
      </c>
      <c r="DE495" s="311"/>
      <c r="DF495" s="101">
        <f t="shared" si="595"/>
        <v>0</v>
      </c>
      <c r="DG495" s="101">
        <f t="shared" si="596"/>
        <v>0</v>
      </c>
      <c r="DH495" s="101">
        <f t="shared" si="597"/>
        <v>0</v>
      </c>
      <c r="DI495" s="101">
        <f t="shared" si="598"/>
        <v>0</v>
      </c>
      <c r="DJ495" s="311">
        <f t="shared" si="599"/>
        <v>0</v>
      </c>
      <c r="DK495" s="311">
        <f t="shared" si="600"/>
        <v>0</v>
      </c>
      <c r="DL495" s="101">
        <f t="shared" si="601"/>
        <v>0</v>
      </c>
      <c r="DM495" s="101">
        <f t="shared" si="602"/>
        <v>0</v>
      </c>
      <c r="DN495" s="101">
        <f t="shared" si="603"/>
        <v>0</v>
      </c>
      <c r="DO495" s="101">
        <f t="shared" si="604"/>
        <v>0</v>
      </c>
      <c r="DP495" s="101">
        <f t="shared" si="605"/>
        <v>0</v>
      </c>
      <c r="DQ495" s="101">
        <f t="shared" si="606"/>
        <v>0</v>
      </c>
      <c r="DR495" s="101">
        <f t="shared" si="607"/>
        <v>0</v>
      </c>
      <c r="DS495" s="101">
        <f t="shared" si="608"/>
        <v>0</v>
      </c>
      <c r="DT495" s="101">
        <f t="shared" si="609"/>
        <v>0</v>
      </c>
      <c r="DU495" s="101">
        <f t="shared" si="610"/>
        <v>0</v>
      </c>
      <c r="DV495" s="101">
        <f t="shared" si="611"/>
        <v>0</v>
      </c>
      <c r="DW495" s="101">
        <f t="shared" si="612"/>
        <v>0</v>
      </c>
      <c r="DX495" s="311">
        <f t="shared" si="613"/>
        <v>0</v>
      </c>
      <c r="DY495" s="101">
        <f t="shared" si="614"/>
        <v>0</v>
      </c>
      <c r="DZ495" s="101">
        <f t="shared" si="615"/>
        <v>0</v>
      </c>
      <c r="EA495" s="101">
        <f t="shared" si="616"/>
        <v>0</v>
      </c>
      <c r="EB495" s="101">
        <f t="shared" si="617"/>
        <v>0</v>
      </c>
      <c r="EC495" s="101">
        <f t="shared" si="618"/>
        <v>0</v>
      </c>
      <c r="ED495" s="101">
        <f t="shared" si="619"/>
        <v>0</v>
      </c>
      <c r="EE495" s="101">
        <f t="shared" si="620"/>
        <v>0</v>
      </c>
      <c r="EF495" s="101">
        <f t="shared" si="621"/>
        <v>0</v>
      </c>
      <c r="EG495" s="101">
        <f t="shared" si="622"/>
        <v>0</v>
      </c>
      <c r="EH495" s="101">
        <f t="shared" si="623"/>
        <v>0</v>
      </c>
      <c r="EI495" s="101">
        <f t="shared" si="624"/>
        <v>0</v>
      </c>
      <c r="EJ495" s="101">
        <f t="shared" si="625"/>
        <v>0</v>
      </c>
      <c r="EK495" s="101">
        <f t="shared" si="626"/>
        <v>0</v>
      </c>
      <c r="EL495" s="101">
        <f t="shared" si="627"/>
        <v>0</v>
      </c>
      <c r="EM495" s="101">
        <f t="shared" si="628"/>
        <v>0</v>
      </c>
      <c r="EN495" s="101">
        <f t="shared" si="629"/>
        <v>0</v>
      </c>
      <c r="EO495" s="101">
        <f t="shared" si="630"/>
        <v>0</v>
      </c>
      <c r="EP495" s="101">
        <f t="shared" si="631"/>
        <v>0</v>
      </c>
      <c r="EQ495" s="101">
        <f t="shared" si="632"/>
        <v>0</v>
      </c>
    </row>
    <row r="496" spans="2:147" ht="21.75" customHeight="1" x14ac:dyDescent="0.45">
      <c r="B496" s="133" t="str">
        <f>IF(Data!B495&lt;&gt;"",Data!B495,"")</f>
        <v/>
      </c>
      <c r="C496" s="158" t="str">
        <f>IF(Data!C495&lt;&gt;"",Data!C495,"")</f>
        <v/>
      </c>
      <c r="D496" s="106" t="str">
        <f>IF(Data!D495&lt;&gt;"",Data!D495,"")</f>
        <v/>
      </c>
      <c r="E496" s="140">
        <f>IF(AND(I496=1,Data!T495=0),0,IF(I496=999,999,Data!T495))</f>
        <v>999</v>
      </c>
      <c r="F496" s="140" t="str">
        <f t="shared" si="633"/>
        <v/>
      </c>
      <c r="G496" s="140" t="str">
        <f>IF(Data!K495&lt;&gt;"",Data!K495,"")</f>
        <v/>
      </c>
      <c r="H496" s="141" t="str">
        <f>IF(Data!L495&lt;&gt;"",Data!L495,"")</f>
        <v/>
      </c>
      <c r="I496" s="63">
        <f>IF(Data!M495&lt;&gt;"",Data!M495,"")</f>
        <v>999</v>
      </c>
      <c r="J496" s="63">
        <f t="shared" si="634"/>
        <v>0</v>
      </c>
      <c r="L496" s="64" t="str">
        <f t="shared" si="635"/>
        <v/>
      </c>
      <c r="N496" s="63">
        <f t="shared" si="636"/>
        <v>0</v>
      </c>
      <c r="P496" s="64" t="str">
        <f t="shared" si="637"/>
        <v/>
      </c>
      <c r="R496" s="63">
        <f t="shared" si="638"/>
        <v>0</v>
      </c>
      <c r="S496" s="64" t="str">
        <f t="shared" si="639"/>
        <v/>
      </c>
      <c r="W496" s="310">
        <f t="shared" si="640"/>
        <v>999</v>
      </c>
      <c r="Y496" s="65">
        <f t="shared" si="641"/>
        <v>0</v>
      </c>
      <c r="Z496" s="65">
        <f t="shared" si="642"/>
        <v>0</v>
      </c>
      <c r="AA496" s="65">
        <f t="shared" si="643"/>
        <v>0</v>
      </c>
      <c r="AB496" s="65">
        <f t="shared" si="644"/>
        <v>0</v>
      </c>
      <c r="AC496" s="341">
        <f t="shared" si="645"/>
        <v>0</v>
      </c>
      <c r="AD496" s="65">
        <f t="shared" si="646"/>
        <v>0</v>
      </c>
      <c r="AE496" s="65">
        <f t="shared" si="647"/>
        <v>0</v>
      </c>
      <c r="AF496" s="65">
        <f t="shared" si="648"/>
        <v>0</v>
      </c>
      <c r="AG496" s="65">
        <f t="shared" si="649"/>
        <v>0</v>
      </c>
      <c r="AH496" s="65">
        <f t="shared" si="650"/>
        <v>0</v>
      </c>
      <c r="AI496" s="65">
        <f t="shared" si="651"/>
        <v>0</v>
      </c>
      <c r="AJ496" s="65">
        <f t="shared" si="652"/>
        <v>0</v>
      </c>
      <c r="AK496" s="65">
        <f t="shared" si="653"/>
        <v>0</v>
      </c>
      <c r="AL496" s="65">
        <f t="shared" si="654"/>
        <v>0</v>
      </c>
      <c r="AM496" s="65">
        <f t="shared" si="655"/>
        <v>0</v>
      </c>
      <c r="AN496" s="65">
        <f t="shared" si="656"/>
        <v>0</v>
      </c>
      <c r="AO496" s="65">
        <f t="shared" si="657"/>
        <v>0</v>
      </c>
      <c r="AP496" s="65">
        <f t="shared" si="658"/>
        <v>0</v>
      </c>
      <c r="AQ496" s="65">
        <f t="shared" si="659"/>
        <v>0</v>
      </c>
      <c r="AR496" s="65">
        <f t="shared" si="660"/>
        <v>0</v>
      </c>
      <c r="AS496" s="65">
        <f t="shared" si="661"/>
        <v>0</v>
      </c>
      <c r="AT496" s="65">
        <f t="shared" si="662"/>
        <v>0</v>
      </c>
      <c r="AU496" s="65">
        <f t="shared" si="663"/>
        <v>0</v>
      </c>
      <c r="AV496" s="65">
        <f t="shared" si="664"/>
        <v>0</v>
      </c>
      <c r="AW496" s="65">
        <f t="shared" si="665"/>
        <v>0</v>
      </c>
      <c r="AX496" s="65">
        <f t="shared" si="666"/>
        <v>0</v>
      </c>
      <c r="AY496" s="65">
        <f t="shared" si="667"/>
        <v>0</v>
      </c>
      <c r="AZ496" s="65">
        <f t="shared" si="668"/>
        <v>0</v>
      </c>
      <c r="BA496" s="65">
        <f t="shared" si="669"/>
        <v>0</v>
      </c>
      <c r="BB496" s="65">
        <f t="shared" si="670"/>
        <v>0</v>
      </c>
      <c r="BC496" s="65">
        <f t="shared" si="671"/>
        <v>0</v>
      </c>
      <c r="BD496" s="65">
        <f t="shared" si="672"/>
        <v>0</v>
      </c>
      <c r="BE496" s="65">
        <f t="shared" si="673"/>
        <v>0</v>
      </c>
      <c r="BF496" s="65">
        <f t="shared" si="674"/>
        <v>0</v>
      </c>
      <c r="BG496" s="65">
        <f t="shared" si="675"/>
        <v>0</v>
      </c>
      <c r="CE496" s="385">
        <v>138.75</v>
      </c>
      <c r="CF496" s="342">
        <v>23.11698431981053</v>
      </c>
      <c r="CG496" s="342">
        <v>26.027989546540354</v>
      </c>
      <c r="CH496" s="342">
        <v>27.483492159905264</v>
      </c>
      <c r="CI496" s="342">
        <v>28.938994773270174</v>
      </c>
      <c r="CJ496" s="342">
        <v>31.85</v>
      </c>
      <c r="CK496" s="342">
        <v>37.406165227274272</v>
      </c>
      <c r="CL496" s="342">
        <v>40.184247840911411</v>
      </c>
      <c r="CM496" s="342">
        <v>42.96233045454855</v>
      </c>
      <c r="CN496" s="342">
        <v>48.518495681822827</v>
      </c>
      <c r="CO496" s="342">
        <v>21.473145123420245</v>
      </c>
      <c r="CP496" s="342">
        <v>25.048763415613497</v>
      </c>
      <c r="CQ496" s="342">
        <v>26.836572561710121</v>
      </c>
      <c r="CR496" s="342">
        <v>28.624381707806748</v>
      </c>
      <c r="CS496" s="342">
        <v>32.200000000000003</v>
      </c>
      <c r="CT496" s="342">
        <v>38.28785567964502</v>
      </c>
      <c r="CU496" s="342">
        <v>41.331783519467521</v>
      </c>
      <c r="CV496" s="342">
        <v>44.375711359290037</v>
      </c>
      <c r="CW496" s="342">
        <v>50.463567038935054</v>
      </c>
      <c r="CY496" s="101">
        <f t="shared" si="676"/>
        <v>0</v>
      </c>
      <c r="CZ496" s="101">
        <f t="shared" si="677"/>
        <v>0</v>
      </c>
      <c r="DB496" s="101">
        <f t="shared" si="678"/>
        <v>0</v>
      </c>
      <c r="DD496" s="311">
        <f t="shared" si="679"/>
        <v>0</v>
      </c>
      <c r="DE496" s="311"/>
      <c r="DF496" s="101">
        <f t="shared" si="595"/>
        <v>0</v>
      </c>
      <c r="DG496" s="101">
        <f t="shared" si="596"/>
        <v>0</v>
      </c>
      <c r="DH496" s="101">
        <f t="shared" si="597"/>
        <v>0</v>
      </c>
      <c r="DI496" s="101">
        <f t="shared" si="598"/>
        <v>0</v>
      </c>
      <c r="DJ496" s="311">
        <f t="shared" si="599"/>
        <v>0</v>
      </c>
      <c r="DK496" s="311">
        <f t="shared" si="600"/>
        <v>0</v>
      </c>
      <c r="DL496" s="101">
        <f t="shared" si="601"/>
        <v>0</v>
      </c>
      <c r="DM496" s="101">
        <f t="shared" si="602"/>
        <v>0</v>
      </c>
      <c r="DN496" s="101">
        <f t="shared" si="603"/>
        <v>0</v>
      </c>
      <c r="DO496" s="101">
        <f t="shared" si="604"/>
        <v>0</v>
      </c>
      <c r="DP496" s="101">
        <f t="shared" si="605"/>
        <v>0</v>
      </c>
      <c r="DQ496" s="101">
        <f t="shared" si="606"/>
        <v>0</v>
      </c>
      <c r="DR496" s="101">
        <f t="shared" si="607"/>
        <v>0</v>
      </c>
      <c r="DS496" s="101">
        <f t="shared" si="608"/>
        <v>0</v>
      </c>
      <c r="DT496" s="101">
        <f t="shared" si="609"/>
        <v>0</v>
      </c>
      <c r="DU496" s="101">
        <f t="shared" si="610"/>
        <v>0</v>
      </c>
      <c r="DV496" s="101">
        <f t="shared" si="611"/>
        <v>0</v>
      </c>
      <c r="DW496" s="101">
        <f t="shared" si="612"/>
        <v>0</v>
      </c>
      <c r="DX496" s="311">
        <f t="shared" si="613"/>
        <v>0</v>
      </c>
      <c r="DY496" s="101">
        <f t="shared" si="614"/>
        <v>0</v>
      </c>
      <c r="DZ496" s="101">
        <f t="shared" si="615"/>
        <v>0</v>
      </c>
      <c r="EA496" s="101">
        <f t="shared" si="616"/>
        <v>0</v>
      </c>
      <c r="EB496" s="101">
        <f t="shared" si="617"/>
        <v>0</v>
      </c>
      <c r="EC496" s="101">
        <f t="shared" si="618"/>
        <v>0</v>
      </c>
      <c r="ED496" s="101">
        <f t="shared" si="619"/>
        <v>0</v>
      </c>
      <c r="EE496" s="101">
        <f t="shared" si="620"/>
        <v>0</v>
      </c>
      <c r="EF496" s="101">
        <f t="shared" si="621"/>
        <v>0</v>
      </c>
      <c r="EG496" s="101">
        <f t="shared" si="622"/>
        <v>0</v>
      </c>
      <c r="EH496" s="101">
        <f t="shared" si="623"/>
        <v>0</v>
      </c>
      <c r="EI496" s="101">
        <f t="shared" si="624"/>
        <v>0</v>
      </c>
      <c r="EJ496" s="101">
        <f t="shared" si="625"/>
        <v>0</v>
      </c>
      <c r="EK496" s="101">
        <f t="shared" si="626"/>
        <v>0</v>
      </c>
      <c r="EL496" s="101">
        <f t="shared" si="627"/>
        <v>0</v>
      </c>
      <c r="EM496" s="101">
        <f t="shared" si="628"/>
        <v>0</v>
      </c>
      <c r="EN496" s="101">
        <f t="shared" si="629"/>
        <v>0</v>
      </c>
      <c r="EO496" s="101">
        <f t="shared" si="630"/>
        <v>0</v>
      </c>
      <c r="EP496" s="101">
        <f t="shared" si="631"/>
        <v>0</v>
      </c>
      <c r="EQ496" s="101">
        <f t="shared" si="632"/>
        <v>0</v>
      </c>
    </row>
    <row r="497" spans="2:147" ht="21.75" customHeight="1" x14ac:dyDescent="0.45">
      <c r="B497" s="133" t="str">
        <f>IF(Data!B496&lt;&gt;"",Data!B496,"")</f>
        <v/>
      </c>
      <c r="C497" s="158" t="str">
        <f>IF(Data!C496&lt;&gt;"",Data!C496,"")</f>
        <v/>
      </c>
      <c r="D497" s="106" t="str">
        <f>IF(Data!D496&lt;&gt;"",Data!D496,"")</f>
        <v/>
      </c>
      <c r="E497" s="140">
        <f>IF(AND(I497=1,Data!T496=0),0,IF(I497=999,999,Data!T496))</f>
        <v>999</v>
      </c>
      <c r="F497" s="140" t="str">
        <f t="shared" si="633"/>
        <v/>
      </c>
      <c r="G497" s="140" t="str">
        <f>IF(Data!K496&lt;&gt;"",Data!K496,"")</f>
        <v/>
      </c>
      <c r="H497" s="141" t="str">
        <f>IF(Data!L496&lt;&gt;"",Data!L496,"")</f>
        <v/>
      </c>
      <c r="I497" s="63">
        <f>IF(Data!M496&lt;&gt;"",Data!M496,"")</f>
        <v>999</v>
      </c>
      <c r="J497" s="63">
        <f t="shared" si="634"/>
        <v>0</v>
      </c>
      <c r="L497" s="64" t="str">
        <f t="shared" si="635"/>
        <v/>
      </c>
      <c r="N497" s="63">
        <f t="shared" si="636"/>
        <v>0</v>
      </c>
      <c r="P497" s="64" t="str">
        <f t="shared" si="637"/>
        <v/>
      </c>
      <c r="R497" s="63">
        <f t="shared" si="638"/>
        <v>0</v>
      </c>
      <c r="S497" s="64" t="str">
        <f t="shared" si="639"/>
        <v/>
      </c>
      <c r="W497" s="310">
        <f t="shared" si="640"/>
        <v>999</v>
      </c>
      <c r="Y497" s="65">
        <f t="shared" si="641"/>
        <v>0</v>
      </c>
      <c r="Z497" s="65">
        <f t="shared" si="642"/>
        <v>0</v>
      </c>
      <c r="AA497" s="65">
        <f t="shared" si="643"/>
        <v>0</v>
      </c>
      <c r="AB497" s="65">
        <f t="shared" si="644"/>
        <v>0</v>
      </c>
      <c r="AC497" s="341">
        <f t="shared" si="645"/>
        <v>0</v>
      </c>
      <c r="AD497" s="65">
        <f t="shared" si="646"/>
        <v>0</v>
      </c>
      <c r="AE497" s="65">
        <f t="shared" si="647"/>
        <v>0</v>
      </c>
      <c r="AF497" s="65">
        <f t="shared" si="648"/>
        <v>0</v>
      </c>
      <c r="AG497" s="65">
        <f t="shared" si="649"/>
        <v>0</v>
      </c>
      <c r="AH497" s="65">
        <f t="shared" si="650"/>
        <v>0</v>
      </c>
      <c r="AI497" s="65">
        <f t="shared" si="651"/>
        <v>0</v>
      </c>
      <c r="AJ497" s="65">
        <f t="shared" si="652"/>
        <v>0</v>
      </c>
      <c r="AK497" s="65">
        <f t="shared" si="653"/>
        <v>0</v>
      </c>
      <c r="AL497" s="65">
        <f t="shared" si="654"/>
        <v>0</v>
      </c>
      <c r="AM497" s="65">
        <f t="shared" si="655"/>
        <v>0</v>
      </c>
      <c r="AN497" s="65">
        <f t="shared" si="656"/>
        <v>0</v>
      </c>
      <c r="AO497" s="65">
        <f t="shared" si="657"/>
        <v>0</v>
      </c>
      <c r="AP497" s="65">
        <f t="shared" si="658"/>
        <v>0</v>
      </c>
      <c r="AQ497" s="65">
        <f t="shared" si="659"/>
        <v>0</v>
      </c>
      <c r="AR497" s="65">
        <f t="shared" si="660"/>
        <v>0</v>
      </c>
      <c r="AS497" s="65">
        <f t="shared" si="661"/>
        <v>0</v>
      </c>
      <c r="AT497" s="65">
        <f t="shared" si="662"/>
        <v>0</v>
      </c>
      <c r="AU497" s="65">
        <f t="shared" si="663"/>
        <v>0</v>
      </c>
      <c r="AV497" s="65">
        <f t="shared" si="664"/>
        <v>0</v>
      </c>
      <c r="AW497" s="65">
        <f t="shared" si="665"/>
        <v>0</v>
      </c>
      <c r="AX497" s="65">
        <f t="shared" si="666"/>
        <v>0</v>
      </c>
      <c r="AY497" s="65">
        <f t="shared" si="667"/>
        <v>0</v>
      </c>
      <c r="AZ497" s="65">
        <f t="shared" si="668"/>
        <v>0</v>
      </c>
      <c r="BA497" s="65">
        <f t="shared" si="669"/>
        <v>0</v>
      </c>
      <c r="BB497" s="65">
        <f t="shared" si="670"/>
        <v>0</v>
      </c>
      <c r="BC497" s="65">
        <f t="shared" si="671"/>
        <v>0</v>
      </c>
      <c r="BD497" s="65">
        <f t="shared" si="672"/>
        <v>0</v>
      </c>
      <c r="BE497" s="65">
        <f t="shared" si="673"/>
        <v>0</v>
      </c>
      <c r="BF497" s="65">
        <f t="shared" si="674"/>
        <v>0</v>
      </c>
      <c r="BG497" s="65">
        <f t="shared" si="675"/>
        <v>0</v>
      </c>
      <c r="CE497" s="385">
        <v>139</v>
      </c>
      <c r="CF497" s="342">
        <v>23.227107535882723</v>
      </c>
      <c r="CG497" s="342">
        <v>26.151405023921818</v>
      </c>
      <c r="CH497" s="342">
        <v>27.613553767941362</v>
      </c>
      <c r="CI497" s="342">
        <v>29.075702511960909</v>
      </c>
      <c r="CJ497" s="342">
        <v>32</v>
      </c>
      <c r="CK497" s="342">
        <v>37.582749749892812</v>
      </c>
      <c r="CL497" s="342">
        <v>40.374124624839219</v>
      </c>
      <c r="CM497" s="342">
        <v>43.165499499785625</v>
      </c>
      <c r="CN497" s="342">
        <v>48.748249249678437</v>
      </c>
      <c r="CO497" s="342">
        <v>21.553514771636827</v>
      </c>
      <c r="CP497" s="342">
        <v>25.169009847757884</v>
      </c>
      <c r="CQ497" s="342">
        <v>26.976757385818413</v>
      </c>
      <c r="CR497" s="342">
        <v>28.784504923878941</v>
      </c>
      <c r="CS497" s="342">
        <v>32.4</v>
      </c>
      <c r="CT497" s="342">
        <v>38.51444020226355</v>
      </c>
      <c r="CU497" s="342">
        <v>41.571660303395326</v>
      </c>
      <c r="CV497" s="342">
        <v>44.628880404527109</v>
      </c>
      <c r="CW497" s="342">
        <v>50.743320606790661</v>
      </c>
      <c r="CY497" s="101">
        <f t="shared" si="676"/>
        <v>0</v>
      </c>
      <c r="CZ497" s="101">
        <f t="shared" si="677"/>
        <v>0</v>
      </c>
      <c r="DB497" s="101">
        <f t="shared" si="678"/>
        <v>0</v>
      </c>
      <c r="DD497" s="311">
        <f t="shared" si="679"/>
        <v>0</v>
      </c>
      <c r="DE497" s="311"/>
      <c r="DF497" s="101">
        <f t="shared" si="595"/>
        <v>0</v>
      </c>
      <c r="DG497" s="101">
        <f t="shared" si="596"/>
        <v>0</v>
      </c>
      <c r="DH497" s="101">
        <f t="shared" si="597"/>
        <v>0</v>
      </c>
      <c r="DI497" s="101">
        <f t="shared" si="598"/>
        <v>0</v>
      </c>
      <c r="DJ497" s="311">
        <f t="shared" si="599"/>
        <v>0</v>
      </c>
      <c r="DK497" s="311">
        <f t="shared" si="600"/>
        <v>0</v>
      </c>
      <c r="DL497" s="101">
        <f t="shared" si="601"/>
        <v>0</v>
      </c>
      <c r="DM497" s="101">
        <f t="shared" si="602"/>
        <v>0</v>
      </c>
      <c r="DN497" s="101">
        <f t="shared" si="603"/>
        <v>0</v>
      </c>
      <c r="DO497" s="101">
        <f t="shared" si="604"/>
        <v>0</v>
      </c>
      <c r="DP497" s="101">
        <f t="shared" si="605"/>
        <v>0</v>
      </c>
      <c r="DQ497" s="101">
        <f t="shared" si="606"/>
        <v>0</v>
      </c>
      <c r="DR497" s="101">
        <f t="shared" si="607"/>
        <v>0</v>
      </c>
      <c r="DS497" s="101">
        <f t="shared" si="608"/>
        <v>0</v>
      </c>
      <c r="DT497" s="101">
        <f t="shared" si="609"/>
        <v>0</v>
      </c>
      <c r="DU497" s="101">
        <f t="shared" si="610"/>
        <v>0</v>
      </c>
      <c r="DV497" s="101">
        <f t="shared" si="611"/>
        <v>0</v>
      </c>
      <c r="DW497" s="101">
        <f t="shared" si="612"/>
        <v>0</v>
      </c>
      <c r="DX497" s="311">
        <f t="shared" si="613"/>
        <v>0</v>
      </c>
      <c r="DY497" s="101">
        <f t="shared" si="614"/>
        <v>0</v>
      </c>
      <c r="DZ497" s="101">
        <f t="shared" si="615"/>
        <v>0</v>
      </c>
      <c r="EA497" s="101">
        <f t="shared" si="616"/>
        <v>0</v>
      </c>
      <c r="EB497" s="101">
        <f t="shared" si="617"/>
        <v>0</v>
      </c>
      <c r="EC497" s="101">
        <f t="shared" si="618"/>
        <v>0</v>
      </c>
      <c r="ED497" s="101">
        <f t="shared" si="619"/>
        <v>0</v>
      </c>
      <c r="EE497" s="101">
        <f t="shared" si="620"/>
        <v>0</v>
      </c>
      <c r="EF497" s="101">
        <f t="shared" si="621"/>
        <v>0</v>
      </c>
      <c r="EG497" s="101">
        <f t="shared" si="622"/>
        <v>0</v>
      </c>
      <c r="EH497" s="101">
        <f t="shared" si="623"/>
        <v>0</v>
      </c>
      <c r="EI497" s="101">
        <f t="shared" si="624"/>
        <v>0</v>
      </c>
      <c r="EJ497" s="101">
        <f t="shared" si="625"/>
        <v>0</v>
      </c>
      <c r="EK497" s="101">
        <f t="shared" si="626"/>
        <v>0</v>
      </c>
      <c r="EL497" s="101">
        <f t="shared" si="627"/>
        <v>0</v>
      </c>
      <c r="EM497" s="101">
        <f t="shared" si="628"/>
        <v>0</v>
      </c>
      <c r="EN497" s="101">
        <f t="shared" si="629"/>
        <v>0</v>
      </c>
      <c r="EO497" s="101">
        <f t="shared" si="630"/>
        <v>0</v>
      </c>
      <c r="EP497" s="101">
        <f t="shared" si="631"/>
        <v>0</v>
      </c>
      <c r="EQ497" s="101">
        <f t="shared" si="632"/>
        <v>0</v>
      </c>
    </row>
    <row r="498" spans="2:147" ht="21.75" customHeight="1" x14ac:dyDescent="0.45">
      <c r="B498" s="133" t="str">
        <f>IF(Data!B497&lt;&gt;"",Data!B497,"")</f>
        <v/>
      </c>
      <c r="C498" s="158" t="str">
        <f>IF(Data!C497&lt;&gt;"",Data!C497,"")</f>
        <v/>
      </c>
      <c r="D498" s="106" t="str">
        <f>IF(Data!D497&lt;&gt;"",Data!D497,"")</f>
        <v/>
      </c>
      <c r="E498" s="140">
        <f>IF(AND(I498=1,Data!T497=0),0,IF(I498=999,999,Data!T497))</f>
        <v>999</v>
      </c>
      <c r="F498" s="140" t="str">
        <f t="shared" si="633"/>
        <v/>
      </c>
      <c r="G498" s="140" t="str">
        <f>IF(Data!K497&lt;&gt;"",Data!K497,"")</f>
        <v/>
      </c>
      <c r="H498" s="141" t="str">
        <f>IF(Data!L497&lt;&gt;"",Data!L497,"")</f>
        <v/>
      </c>
      <c r="I498" s="63">
        <f>IF(Data!M497&lt;&gt;"",Data!M497,"")</f>
        <v>999</v>
      </c>
      <c r="J498" s="63">
        <f t="shared" si="634"/>
        <v>0</v>
      </c>
      <c r="L498" s="64" t="str">
        <f t="shared" si="635"/>
        <v/>
      </c>
      <c r="N498" s="63">
        <f t="shared" si="636"/>
        <v>0</v>
      </c>
      <c r="P498" s="64" t="str">
        <f t="shared" si="637"/>
        <v/>
      </c>
      <c r="R498" s="63">
        <f t="shared" si="638"/>
        <v>0</v>
      </c>
      <c r="S498" s="64" t="str">
        <f t="shared" si="639"/>
        <v/>
      </c>
      <c r="W498" s="310">
        <f t="shared" si="640"/>
        <v>999</v>
      </c>
      <c r="Y498" s="65">
        <f t="shared" si="641"/>
        <v>0</v>
      </c>
      <c r="Z498" s="65">
        <f t="shared" si="642"/>
        <v>0</v>
      </c>
      <c r="AA498" s="65">
        <f t="shared" si="643"/>
        <v>0</v>
      </c>
      <c r="AB498" s="65">
        <f t="shared" si="644"/>
        <v>0</v>
      </c>
      <c r="AC498" s="341">
        <f t="shared" si="645"/>
        <v>0</v>
      </c>
      <c r="AD498" s="65">
        <f t="shared" si="646"/>
        <v>0</v>
      </c>
      <c r="AE498" s="65">
        <f t="shared" si="647"/>
        <v>0</v>
      </c>
      <c r="AF498" s="65">
        <f t="shared" si="648"/>
        <v>0</v>
      </c>
      <c r="AG498" s="65">
        <f t="shared" si="649"/>
        <v>0</v>
      </c>
      <c r="AH498" s="65">
        <f t="shared" si="650"/>
        <v>0</v>
      </c>
      <c r="AI498" s="65">
        <f t="shared" si="651"/>
        <v>0</v>
      </c>
      <c r="AJ498" s="65">
        <f t="shared" si="652"/>
        <v>0</v>
      </c>
      <c r="AK498" s="65">
        <f t="shared" si="653"/>
        <v>0</v>
      </c>
      <c r="AL498" s="65">
        <f t="shared" si="654"/>
        <v>0</v>
      </c>
      <c r="AM498" s="65">
        <f t="shared" si="655"/>
        <v>0</v>
      </c>
      <c r="AN498" s="65">
        <f t="shared" si="656"/>
        <v>0</v>
      </c>
      <c r="AO498" s="65">
        <f t="shared" si="657"/>
        <v>0</v>
      </c>
      <c r="AP498" s="65">
        <f t="shared" si="658"/>
        <v>0</v>
      </c>
      <c r="AQ498" s="65">
        <f t="shared" si="659"/>
        <v>0</v>
      </c>
      <c r="AR498" s="65">
        <f t="shared" si="660"/>
        <v>0</v>
      </c>
      <c r="AS498" s="65">
        <f t="shared" si="661"/>
        <v>0</v>
      </c>
      <c r="AT498" s="65">
        <f t="shared" si="662"/>
        <v>0</v>
      </c>
      <c r="AU498" s="65">
        <f t="shared" si="663"/>
        <v>0</v>
      </c>
      <c r="AV498" s="65">
        <f t="shared" si="664"/>
        <v>0</v>
      </c>
      <c r="AW498" s="65">
        <f t="shared" si="665"/>
        <v>0</v>
      </c>
      <c r="AX498" s="65">
        <f t="shared" si="666"/>
        <v>0</v>
      </c>
      <c r="AY498" s="65">
        <f t="shared" si="667"/>
        <v>0</v>
      </c>
      <c r="AZ498" s="65">
        <f t="shared" si="668"/>
        <v>0</v>
      </c>
      <c r="BA498" s="65">
        <f t="shared" si="669"/>
        <v>0</v>
      </c>
      <c r="BB498" s="65">
        <f t="shared" si="670"/>
        <v>0</v>
      </c>
      <c r="BC498" s="65">
        <f t="shared" si="671"/>
        <v>0</v>
      </c>
      <c r="BD498" s="65">
        <f t="shared" si="672"/>
        <v>0</v>
      </c>
      <c r="BE498" s="65">
        <f t="shared" si="673"/>
        <v>0</v>
      </c>
      <c r="BF498" s="65">
        <f t="shared" si="674"/>
        <v>0</v>
      </c>
      <c r="BG498" s="65">
        <f t="shared" si="675"/>
        <v>0</v>
      </c>
      <c r="CE498" s="385">
        <v>139.25</v>
      </c>
      <c r="CF498" s="342">
        <v>23.322353968027112</v>
      </c>
      <c r="CG498" s="342">
        <v>26.273235978684745</v>
      </c>
      <c r="CH498" s="342">
        <v>27.748676984013557</v>
      </c>
      <c r="CI498" s="342">
        <v>29.224117989342375</v>
      </c>
      <c r="CJ498" s="342">
        <v>32.174999999999997</v>
      </c>
      <c r="CK498" s="342">
        <v>37.784334272511352</v>
      </c>
      <c r="CL498" s="342">
        <v>40.589001408767018</v>
      </c>
      <c r="CM498" s="342">
        <v>43.393668545022699</v>
      </c>
      <c r="CN498" s="342">
        <v>49.003002817534046</v>
      </c>
      <c r="CO498" s="342">
        <v>21.688637987709022</v>
      </c>
      <c r="CP498" s="342">
        <v>25.317425325139347</v>
      </c>
      <c r="CQ498" s="342">
        <v>27.131818993854509</v>
      </c>
      <c r="CR498" s="342">
        <v>28.946212662569671</v>
      </c>
      <c r="CS498" s="342">
        <v>32.575000000000003</v>
      </c>
      <c r="CT498" s="342">
        <v>38.716024724882089</v>
      </c>
      <c r="CU498" s="342">
        <v>41.786537087323126</v>
      </c>
      <c r="CV498" s="342">
        <v>44.857049449764183</v>
      </c>
      <c r="CW498" s="342">
        <v>50.998074174646277</v>
      </c>
      <c r="CY498" s="101">
        <f t="shared" si="676"/>
        <v>0</v>
      </c>
      <c r="CZ498" s="101">
        <f t="shared" si="677"/>
        <v>0</v>
      </c>
      <c r="DB498" s="101">
        <f t="shared" si="678"/>
        <v>0</v>
      </c>
      <c r="DD498" s="311">
        <f t="shared" si="679"/>
        <v>0</v>
      </c>
      <c r="DE498" s="311"/>
      <c r="DF498" s="101">
        <f t="shared" si="595"/>
        <v>0</v>
      </c>
      <c r="DG498" s="101">
        <f t="shared" si="596"/>
        <v>0</v>
      </c>
      <c r="DH498" s="101">
        <f t="shared" si="597"/>
        <v>0</v>
      </c>
      <c r="DI498" s="101">
        <f t="shared" si="598"/>
        <v>0</v>
      </c>
      <c r="DJ498" s="311">
        <f t="shared" si="599"/>
        <v>0</v>
      </c>
      <c r="DK498" s="311">
        <f t="shared" si="600"/>
        <v>0</v>
      </c>
      <c r="DL498" s="101">
        <f t="shared" si="601"/>
        <v>0</v>
      </c>
      <c r="DM498" s="101">
        <f t="shared" si="602"/>
        <v>0</v>
      </c>
      <c r="DN498" s="101">
        <f t="shared" si="603"/>
        <v>0</v>
      </c>
      <c r="DO498" s="101">
        <f t="shared" si="604"/>
        <v>0</v>
      </c>
      <c r="DP498" s="101">
        <f t="shared" si="605"/>
        <v>0</v>
      </c>
      <c r="DQ498" s="101">
        <f t="shared" si="606"/>
        <v>0</v>
      </c>
      <c r="DR498" s="101">
        <f t="shared" si="607"/>
        <v>0</v>
      </c>
      <c r="DS498" s="101">
        <f t="shared" si="608"/>
        <v>0</v>
      </c>
      <c r="DT498" s="101">
        <f t="shared" si="609"/>
        <v>0</v>
      </c>
      <c r="DU498" s="101">
        <f t="shared" si="610"/>
        <v>0</v>
      </c>
      <c r="DV498" s="101">
        <f t="shared" si="611"/>
        <v>0</v>
      </c>
      <c r="DW498" s="101">
        <f t="shared" si="612"/>
        <v>0</v>
      </c>
      <c r="DX498" s="311">
        <f t="shared" si="613"/>
        <v>0</v>
      </c>
      <c r="DY498" s="101">
        <f t="shared" si="614"/>
        <v>0</v>
      </c>
      <c r="DZ498" s="101">
        <f t="shared" si="615"/>
        <v>0</v>
      </c>
      <c r="EA498" s="101">
        <f t="shared" si="616"/>
        <v>0</v>
      </c>
      <c r="EB498" s="101">
        <f t="shared" si="617"/>
        <v>0</v>
      </c>
      <c r="EC498" s="101">
        <f t="shared" si="618"/>
        <v>0</v>
      </c>
      <c r="ED498" s="101">
        <f t="shared" si="619"/>
        <v>0</v>
      </c>
      <c r="EE498" s="101">
        <f t="shared" si="620"/>
        <v>0</v>
      </c>
      <c r="EF498" s="101">
        <f t="shared" si="621"/>
        <v>0</v>
      </c>
      <c r="EG498" s="101">
        <f t="shared" si="622"/>
        <v>0</v>
      </c>
      <c r="EH498" s="101">
        <f t="shared" si="623"/>
        <v>0</v>
      </c>
      <c r="EI498" s="101">
        <f t="shared" si="624"/>
        <v>0</v>
      </c>
      <c r="EJ498" s="101">
        <f t="shared" si="625"/>
        <v>0</v>
      </c>
      <c r="EK498" s="101">
        <f t="shared" si="626"/>
        <v>0</v>
      </c>
      <c r="EL498" s="101">
        <f t="shared" si="627"/>
        <v>0</v>
      </c>
      <c r="EM498" s="101">
        <f t="shared" si="628"/>
        <v>0</v>
      </c>
      <c r="EN498" s="101">
        <f t="shared" si="629"/>
        <v>0</v>
      </c>
      <c r="EO498" s="101">
        <f t="shared" si="630"/>
        <v>0</v>
      </c>
      <c r="EP498" s="101">
        <f t="shared" si="631"/>
        <v>0</v>
      </c>
      <c r="EQ498" s="101">
        <f t="shared" si="632"/>
        <v>0</v>
      </c>
    </row>
    <row r="499" spans="2:147" ht="21.75" customHeight="1" x14ac:dyDescent="0.45">
      <c r="B499" s="133" t="str">
        <f>IF(Data!B498&lt;&gt;"",Data!B498,"")</f>
        <v/>
      </c>
      <c r="C499" s="158" t="str">
        <f>IF(Data!C498&lt;&gt;"",Data!C498,"")</f>
        <v/>
      </c>
      <c r="D499" s="106" t="str">
        <f>IF(Data!D498&lt;&gt;"",Data!D498,"")</f>
        <v/>
      </c>
      <c r="E499" s="140">
        <f>IF(AND(I499=1,Data!T498=0),0,IF(I499=999,999,Data!T498))</f>
        <v>999</v>
      </c>
      <c r="F499" s="140" t="str">
        <f t="shared" si="633"/>
        <v/>
      </c>
      <c r="G499" s="140" t="str">
        <f>IF(Data!K498&lt;&gt;"",Data!K498,"")</f>
        <v/>
      </c>
      <c r="H499" s="141" t="str">
        <f>IF(Data!L498&lt;&gt;"",Data!L498,"")</f>
        <v/>
      </c>
      <c r="I499" s="63">
        <f>IF(Data!M498&lt;&gt;"",Data!M498,"")</f>
        <v>999</v>
      </c>
      <c r="J499" s="63">
        <f t="shared" si="634"/>
        <v>0</v>
      </c>
      <c r="L499" s="64" t="str">
        <f t="shared" si="635"/>
        <v/>
      </c>
      <c r="N499" s="63">
        <f t="shared" si="636"/>
        <v>0</v>
      </c>
      <c r="P499" s="64" t="str">
        <f t="shared" si="637"/>
        <v/>
      </c>
      <c r="R499" s="63">
        <f t="shared" si="638"/>
        <v>0</v>
      </c>
      <c r="S499" s="64" t="str">
        <f t="shared" si="639"/>
        <v/>
      </c>
      <c r="W499" s="310">
        <f t="shared" si="640"/>
        <v>999</v>
      </c>
      <c r="Y499" s="65">
        <f t="shared" si="641"/>
        <v>0</v>
      </c>
      <c r="Z499" s="65">
        <f t="shared" si="642"/>
        <v>0</v>
      </c>
      <c r="AA499" s="65">
        <f t="shared" si="643"/>
        <v>0</v>
      </c>
      <c r="AB499" s="65">
        <f t="shared" si="644"/>
        <v>0</v>
      </c>
      <c r="AC499" s="341">
        <f t="shared" si="645"/>
        <v>0</v>
      </c>
      <c r="AD499" s="65">
        <f t="shared" si="646"/>
        <v>0</v>
      </c>
      <c r="AE499" s="65">
        <f t="shared" si="647"/>
        <v>0</v>
      </c>
      <c r="AF499" s="65">
        <f t="shared" si="648"/>
        <v>0</v>
      </c>
      <c r="AG499" s="65">
        <f t="shared" si="649"/>
        <v>0</v>
      </c>
      <c r="AH499" s="65">
        <f t="shared" si="650"/>
        <v>0</v>
      </c>
      <c r="AI499" s="65">
        <f t="shared" si="651"/>
        <v>0</v>
      </c>
      <c r="AJ499" s="65">
        <f t="shared" si="652"/>
        <v>0</v>
      </c>
      <c r="AK499" s="65">
        <f t="shared" si="653"/>
        <v>0</v>
      </c>
      <c r="AL499" s="65">
        <f t="shared" si="654"/>
        <v>0</v>
      </c>
      <c r="AM499" s="65">
        <f t="shared" si="655"/>
        <v>0</v>
      </c>
      <c r="AN499" s="65">
        <f t="shared" si="656"/>
        <v>0</v>
      </c>
      <c r="AO499" s="65">
        <f t="shared" si="657"/>
        <v>0</v>
      </c>
      <c r="AP499" s="65">
        <f t="shared" si="658"/>
        <v>0</v>
      </c>
      <c r="AQ499" s="65">
        <f t="shared" si="659"/>
        <v>0</v>
      </c>
      <c r="AR499" s="65">
        <f t="shared" si="660"/>
        <v>0</v>
      </c>
      <c r="AS499" s="65">
        <f t="shared" si="661"/>
        <v>0</v>
      </c>
      <c r="AT499" s="65">
        <f t="shared" si="662"/>
        <v>0</v>
      </c>
      <c r="AU499" s="65">
        <f t="shared" si="663"/>
        <v>0</v>
      </c>
      <c r="AV499" s="65">
        <f t="shared" si="664"/>
        <v>0</v>
      </c>
      <c r="AW499" s="65">
        <f t="shared" si="665"/>
        <v>0</v>
      </c>
      <c r="AX499" s="65">
        <f t="shared" si="666"/>
        <v>0</v>
      </c>
      <c r="AY499" s="65">
        <f t="shared" si="667"/>
        <v>0</v>
      </c>
      <c r="AZ499" s="65">
        <f t="shared" si="668"/>
        <v>0</v>
      </c>
      <c r="BA499" s="65">
        <f t="shared" si="669"/>
        <v>0</v>
      </c>
      <c r="BB499" s="65">
        <f t="shared" si="670"/>
        <v>0</v>
      </c>
      <c r="BC499" s="65">
        <f t="shared" si="671"/>
        <v>0</v>
      </c>
      <c r="BD499" s="65">
        <f t="shared" si="672"/>
        <v>0</v>
      </c>
      <c r="BE499" s="65">
        <f t="shared" si="673"/>
        <v>0</v>
      </c>
      <c r="BF499" s="65">
        <f t="shared" si="674"/>
        <v>0</v>
      </c>
      <c r="BG499" s="65">
        <f t="shared" si="675"/>
        <v>0</v>
      </c>
      <c r="CE499" s="385">
        <v>139.5</v>
      </c>
      <c r="CF499" s="342">
        <v>23.417600400171501</v>
      </c>
      <c r="CG499" s="342">
        <v>26.395066933447669</v>
      </c>
      <c r="CH499" s="342">
        <v>27.883800200085751</v>
      </c>
      <c r="CI499" s="342">
        <v>29.372533466723837</v>
      </c>
      <c r="CJ499" s="342">
        <v>32.35</v>
      </c>
      <c r="CK499" s="342">
        <v>37.985918795129891</v>
      </c>
      <c r="CL499" s="342">
        <v>40.803878192694825</v>
      </c>
      <c r="CM499" s="342">
        <v>43.621837590259773</v>
      </c>
      <c r="CN499" s="342">
        <v>49.257756385389655</v>
      </c>
      <c r="CO499" s="342">
        <v>21.823761203781213</v>
      </c>
      <c r="CP499" s="342">
        <v>25.465840802520809</v>
      </c>
      <c r="CQ499" s="342">
        <v>27.286880601890608</v>
      </c>
      <c r="CR499" s="342">
        <v>29.107920401260404</v>
      </c>
      <c r="CS499" s="342">
        <v>32.75</v>
      </c>
      <c r="CT499" s="342">
        <v>38.917609247500621</v>
      </c>
      <c r="CU499" s="342">
        <v>42.001413871250932</v>
      </c>
      <c r="CV499" s="342">
        <v>45.085218495001257</v>
      </c>
      <c r="CW499" s="342">
        <v>51.252827742501886</v>
      </c>
      <c r="CY499" s="101">
        <f t="shared" si="676"/>
        <v>0</v>
      </c>
      <c r="CZ499" s="101">
        <f t="shared" si="677"/>
        <v>0</v>
      </c>
      <c r="DB499" s="101">
        <f t="shared" si="678"/>
        <v>0</v>
      </c>
      <c r="DD499" s="311">
        <f t="shared" si="679"/>
        <v>0</v>
      </c>
      <c r="DE499" s="311"/>
      <c r="DF499" s="101">
        <f t="shared" si="595"/>
        <v>0</v>
      </c>
      <c r="DG499" s="101">
        <f t="shared" si="596"/>
        <v>0</v>
      </c>
      <c r="DH499" s="101">
        <f t="shared" si="597"/>
        <v>0</v>
      </c>
      <c r="DI499" s="101">
        <f t="shared" si="598"/>
        <v>0</v>
      </c>
      <c r="DJ499" s="311">
        <f t="shared" si="599"/>
        <v>0</v>
      </c>
      <c r="DK499" s="311">
        <f t="shared" si="600"/>
        <v>0</v>
      </c>
      <c r="DL499" s="101">
        <f t="shared" si="601"/>
        <v>0</v>
      </c>
      <c r="DM499" s="101">
        <f t="shared" si="602"/>
        <v>0</v>
      </c>
      <c r="DN499" s="101">
        <f t="shared" si="603"/>
        <v>0</v>
      </c>
      <c r="DO499" s="101">
        <f t="shared" si="604"/>
        <v>0</v>
      </c>
      <c r="DP499" s="101">
        <f t="shared" si="605"/>
        <v>0</v>
      </c>
      <c r="DQ499" s="101">
        <f t="shared" si="606"/>
        <v>0</v>
      </c>
      <c r="DR499" s="101">
        <f t="shared" si="607"/>
        <v>0</v>
      </c>
      <c r="DS499" s="101">
        <f t="shared" si="608"/>
        <v>0</v>
      </c>
      <c r="DT499" s="101">
        <f t="shared" si="609"/>
        <v>0</v>
      </c>
      <c r="DU499" s="101">
        <f t="shared" si="610"/>
        <v>0</v>
      </c>
      <c r="DV499" s="101">
        <f t="shared" si="611"/>
        <v>0</v>
      </c>
      <c r="DW499" s="101">
        <f t="shared" si="612"/>
        <v>0</v>
      </c>
      <c r="DX499" s="311">
        <f t="shared" si="613"/>
        <v>0</v>
      </c>
      <c r="DY499" s="101">
        <f t="shared" si="614"/>
        <v>0</v>
      </c>
      <c r="DZ499" s="101">
        <f t="shared" si="615"/>
        <v>0</v>
      </c>
      <c r="EA499" s="101">
        <f t="shared" si="616"/>
        <v>0</v>
      </c>
      <c r="EB499" s="101">
        <f t="shared" si="617"/>
        <v>0</v>
      </c>
      <c r="EC499" s="101">
        <f t="shared" si="618"/>
        <v>0</v>
      </c>
      <c r="ED499" s="101">
        <f t="shared" si="619"/>
        <v>0</v>
      </c>
      <c r="EE499" s="101">
        <f t="shared" si="620"/>
        <v>0</v>
      </c>
      <c r="EF499" s="101">
        <f t="shared" si="621"/>
        <v>0</v>
      </c>
      <c r="EG499" s="101">
        <f t="shared" si="622"/>
        <v>0</v>
      </c>
      <c r="EH499" s="101">
        <f t="shared" si="623"/>
        <v>0</v>
      </c>
      <c r="EI499" s="101">
        <f t="shared" si="624"/>
        <v>0</v>
      </c>
      <c r="EJ499" s="101">
        <f t="shared" si="625"/>
        <v>0</v>
      </c>
      <c r="EK499" s="101">
        <f t="shared" si="626"/>
        <v>0</v>
      </c>
      <c r="EL499" s="101">
        <f t="shared" si="627"/>
        <v>0</v>
      </c>
      <c r="EM499" s="101">
        <f t="shared" si="628"/>
        <v>0</v>
      </c>
      <c r="EN499" s="101">
        <f t="shared" si="629"/>
        <v>0</v>
      </c>
      <c r="EO499" s="101">
        <f t="shared" si="630"/>
        <v>0</v>
      </c>
      <c r="EP499" s="101">
        <f t="shared" si="631"/>
        <v>0</v>
      </c>
      <c r="EQ499" s="101">
        <f t="shared" si="632"/>
        <v>0</v>
      </c>
    </row>
    <row r="500" spans="2:147" ht="21.75" customHeight="1" x14ac:dyDescent="0.45">
      <c r="B500" s="133" t="str">
        <f>IF(Data!B499&lt;&gt;"",Data!B499,"")</f>
        <v/>
      </c>
      <c r="C500" s="158" t="str">
        <f>IF(Data!C499&lt;&gt;"",Data!C499,"")</f>
        <v/>
      </c>
      <c r="D500" s="106" t="str">
        <f>IF(Data!D499&lt;&gt;"",Data!D499,"")</f>
        <v/>
      </c>
      <c r="E500" s="140">
        <f>IF(AND(I500=1,Data!T499=0),0,IF(I500=999,999,Data!T499))</f>
        <v>999</v>
      </c>
      <c r="F500" s="140" t="str">
        <f t="shared" si="633"/>
        <v/>
      </c>
      <c r="G500" s="140" t="str">
        <f>IF(Data!K499&lt;&gt;"",Data!K499,"")</f>
        <v/>
      </c>
      <c r="H500" s="141" t="str">
        <f>IF(Data!L499&lt;&gt;"",Data!L499,"")</f>
        <v/>
      </c>
      <c r="I500" s="63">
        <f>IF(Data!M499&lt;&gt;"",Data!M499,"")</f>
        <v>999</v>
      </c>
      <c r="J500" s="63">
        <f t="shared" si="634"/>
        <v>0</v>
      </c>
      <c r="L500" s="64" t="str">
        <f t="shared" si="635"/>
        <v/>
      </c>
      <c r="N500" s="63">
        <f t="shared" si="636"/>
        <v>0</v>
      </c>
      <c r="P500" s="64" t="str">
        <f t="shared" si="637"/>
        <v/>
      </c>
      <c r="R500" s="63">
        <f t="shared" si="638"/>
        <v>0</v>
      </c>
      <c r="S500" s="64" t="str">
        <f t="shared" si="639"/>
        <v/>
      </c>
      <c r="W500" s="310">
        <f t="shared" si="640"/>
        <v>999</v>
      </c>
      <c r="Y500" s="65">
        <f t="shared" si="641"/>
        <v>0</v>
      </c>
      <c r="Z500" s="65">
        <f t="shared" si="642"/>
        <v>0</v>
      </c>
      <c r="AA500" s="65">
        <f t="shared" si="643"/>
        <v>0</v>
      </c>
      <c r="AB500" s="65">
        <f t="shared" si="644"/>
        <v>0</v>
      </c>
      <c r="AC500" s="341">
        <f t="shared" si="645"/>
        <v>0</v>
      </c>
      <c r="AD500" s="65">
        <f t="shared" si="646"/>
        <v>0</v>
      </c>
      <c r="AE500" s="65">
        <f t="shared" si="647"/>
        <v>0</v>
      </c>
      <c r="AF500" s="65">
        <f t="shared" si="648"/>
        <v>0</v>
      </c>
      <c r="AG500" s="65">
        <f t="shared" si="649"/>
        <v>0</v>
      </c>
      <c r="AH500" s="65">
        <f t="shared" si="650"/>
        <v>0</v>
      </c>
      <c r="AI500" s="65">
        <f t="shared" si="651"/>
        <v>0</v>
      </c>
      <c r="AJ500" s="65">
        <f t="shared" si="652"/>
        <v>0</v>
      </c>
      <c r="AK500" s="65">
        <f t="shared" si="653"/>
        <v>0</v>
      </c>
      <c r="AL500" s="65">
        <f t="shared" si="654"/>
        <v>0</v>
      </c>
      <c r="AM500" s="65">
        <f t="shared" si="655"/>
        <v>0</v>
      </c>
      <c r="AN500" s="65">
        <f t="shared" si="656"/>
        <v>0</v>
      </c>
      <c r="AO500" s="65">
        <f t="shared" si="657"/>
        <v>0</v>
      </c>
      <c r="AP500" s="65">
        <f t="shared" si="658"/>
        <v>0</v>
      </c>
      <c r="AQ500" s="65">
        <f t="shared" si="659"/>
        <v>0</v>
      </c>
      <c r="AR500" s="65">
        <f t="shared" si="660"/>
        <v>0</v>
      </c>
      <c r="AS500" s="65">
        <f t="shared" si="661"/>
        <v>0</v>
      </c>
      <c r="AT500" s="65">
        <f t="shared" si="662"/>
        <v>0</v>
      </c>
      <c r="AU500" s="65">
        <f t="shared" si="663"/>
        <v>0</v>
      </c>
      <c r="AV500" s="65">
        <f t="shared" si="664"/>
        <v>0</v>
      </c>
      <c r="AW500" s="65">
        <f t="shared" si="665"/>
        <v>0</v>
      </c>
      <c r="AX500" s="65">
        <f t="shared" si="666"/>
        <v>0</v>
      </c>
      <c r="AY500" s="65">
        <f t="shared" si="667"/>
        <v>0</v>
      </c>
      <c r="AZ500" s="65">
        <f t="shared" si="668"/>
        <v>0</v>
      </c>
      <c r="BA500" s="65">
        <f t="shared" si="669"/>
        <v>0</v>
      </c>
      <c r="BB500" s="65">
        <f t="shared" si="670"/>
        <v>0</v>
      </c>
      <c r="BC500" s="65">
        <f t="shared" si="671"/>
        <v>0</v>
      </c>
      <c r="BD500" s="65">
        <f t="shared" si="672"/>
        <v>0</v>
      </c>
      <c r="BE500" s="65">
        <f t="shared" si="673"/>
        <v>0</v>
      </c>
      <c r="BF500" s="65">
        <f t="shared" si="674"/>
        <v>0</v>
      </c>
      <c r="BG500" s="65">
        <f t="shared" si="675"/>
        <v>0</v>
      </c>
      <c r="CE500" s="385">
        <v>139.75</v>
      </c>
      <c r="CF500" s="342">
        <v>23.512846832315891</v>
      </c>
      <c r="CG500" s="342">
        <v>26.516897888210593</v>
      </c>
      <c r="CH500" s="342">
        <v>28.018923416157946</v>
      </c>
      <c r="CI500" s="342">
        <v>29.520948944105299</v>
      </c>
      <c r="CJ500" s="342">
        <v>32.524999999999999</v>
      </c>
      <c r="CK500" s="342">
        <v>38.187503317748423</v>
      </c>
      <c r="CL500" s="342">
        <v>41.018754976622631</v>
      </c>
      <c r="CM500" s="342">
        <v>43.850006635496847</v>
      </c>
      <c r="CN500" s="342">
        <v>49.512509953245264</v>
      </c>
      <c r="CO500" s="342">
        <v>21.958884419853405</v>
      </c>
      <c r="CP500" s="342">
        <v>25.614256279902271</v>
      </c>
      <c r="CQ500" s="342">
        <v>27.441942209926705</v>
      </c>
      <c r="CR500" s="342">
        <v>29.269628139951138</v>
      </c>
      <c r="CS500" s="342">
        <v>32.924999999999997</v>
      </c>
      <c r="CT500" s="342">
        <v>39.119193770119161</v>
      </c>
      <c r="CU500" s="342">
        <v>42.216290655178739</v>
      </c>
      <c r="CV500" s="342">
        <v>45.313387540238331</v>
      </c>
      <c r="CW500" s="342">
        <v>51.507581310357494</v>
      </c>
      <c r="CY500" s="101">
        <f t="shared" si="676"/>
        <v>0</v>
      </c>
      <c r="CZ500" s="101">
        <f t="shared" si="677"/>
        <v>0</v>
      </c>
      <c r="DB500" s="101">
        <f t="shared" si="678"/>
        <v>0</v>
      </c>
      <c r="DD500" s="311">
        <f t="shared" si="679"/>
        <v>0</v>
      </c>
      <c r="DE500" s="311"/>
      <c r="DF500" s="101">
        <f t="shared" si="595"/>
        <v>0</v>
      </c>
      <c r="DG500" s="101">
        <f t="shared" si="596"/>
        <v>0</v>
      </c>
      <c r="DH500" s="101">
        <f t="shared" si="597"/>
        <v>0</v>
      </c>
      <c r="DI500" s="101">
        <f t="shared" si="598"/>
        <v>0</v>
      </c>
      <c r="DJ500" s="311">
        <f t="shared" si="599"/>
        <v>0</v>
      </c>
      <c r="DK500" s="311">
        <f t="shared" si="600"/>
        <v>0</v>
      </c>
      <c r="DL500" s="101">
        <f t="shared" si="601"/>
        <v>0</v>
      </c>
      <c r="DM500" s="101">
        <f t="shared" si="602"/>
        <v>0</v>
      </c>
      <c r="DN500" s="101">
        <f t="shared" si="603"/>
        <v>0</v>
      </c>
      <c r="DO500" s="101">
        <f t="shared" si="604"/>
        <v>0</v>
      </c>
      <c r="DP500" s="101">
        <f t="shared" si="605"/>
        <v>0</v>
      </c>
      <c r="DQ500" s="101">
        <f t="shared" si="606"/>
        <v>0</v>
      </c>
      <c r="DR500" s="101">
        <f t="shared" si="607"/>
        <v>0</v>
      </c>
      <c r="DS500" s="101">
        <f t="shared" si="608"/>
        <v>0</v>
      </c>
      <c r="DT500" s="101">
        <f t="shared" si="609"/>
        <v>0</v>
      </c>
      <c r="DU500" s="101">
        <f t="shared" si="610"/>
        <v>0</v>
      </c>
      <c r="DV500" s="101">
        <f t="shared" si="611"/>
        <v>0</v>
      </c>
      <c r="DW500" s="101">
        <f t="shared" si="612"/>
        <v>0</v>
      </c>
      <c r="DX500" s="311">
        <f t="shared" si="613"/>
        <v>0</v>
      </c>
      <c r="DY500" s="101">
        <f t="shared" si="614"/>
        <v>0</v>
      </c>
      <c r="DZ500" s="101">
        <f t="shared" si="615"/>
        <v>0</v>
      </c>
      <c r="EA500" s="101">
        <f t="shared" si="616"/>
        <v>0</v>
      </c>
      <c r="EB500" s="101">
        <f t="shared" si="617"/>
        <v>0</v>
      </c>
      <c r="EC500" s="101">
        <f t="shared" si="618"/>
        <v>0</v>
      </c>
      <c r="ED500" s="101">
        <f t="shared" si="619"/>
        <v>0</v>
      </c>
      <c r="EE500" s="101">
        <f t="shared" si="620"/>
        <v>0</v>
      </c>
      <c r="EF500" s="101">
        <f t="shared" si="621"/>
        <v>0</v>
      </c>
      <c r="EG500" s="101">
        <f t="shared" si="622"/>
        <v>0</v>
      </c>
      <c r="EH500" s="101">
        <f t="shared" si="623"/>
        <v>0</v>
      </c>
      <c r="EI500" s="101">
        <f t="shared" si="624"/>
        <v>0</v>
      </c>
      <c r="EJ500" s="101">
        <f t="shared" si="625"/>
        <v>0</v>
      </c>
      <c r="EK500" s="101">
        <f t="shared" si="626"/>
        <v>0</v>
      </c>
      <c r="EL500" s="101">
        <f t="shared" si="627"/>
        <v>0</v>
      </c>
      <c r="EM500" s="101">
        <f t="shared" si="628"/>
        <v>0</v>
      </c>
      <c r="EN500" s="101">
        <f t="shared" si="629"/>
        <v>0</v>
      </c>
      <c r="EO500" s="101">
        <f t="shared" si="630"/>
        <v>0</v>
      </c>
      <c r="EP500" s="101">
        <f t="shared" si="631"/>
        <v>0</v>
      </c>
      <c r="EQ500" s="101">
        <f t="shared" si="632"/>
        <v>0</v>
      </c>
    </row>
    <row r="501" spans="2:147" ht="21.75" customHeight="1" x14ac:dyDescent="0.45">
      <c r="B501" s="133" t="str">
        <f>IF(Data!B500&lt;&gt;"",Data!B500,"")</f>
        <v/>
      </c>
      <c r="C501" s="158" t="str">
        <f>IF(Data!C500&lt;&gt;"",Data!C500,"")</f>
        <v/>
      </c>
      <c r="D501" s="106" t="str">
        <f>IF(Data!D500&lt;&gt;"",Data!D500,"")</f>
        <v/>
      </c>
      <c r="E501" s="140">
        <f>IF(AND(I501=1,Data!T500=0),0,IF(I501=999,999,Data!T500))</f>
        <v>999</v>
      </c>
      <c r="F501" s="140" t="str">
        <f t="shared" si="633"/>
        <v/>
      </c>
      <c r="G501" s="140" t="str">
        <f>IF(Data!K500&lt;&gt;"",Data!K500,"")</f>
        <v/>
      </c>
      <c r="H501" s="141" t="str">
        <f>IF(Data!L500&lt;&gt;"",Data!L500,"")</f>
        <v/>
      </c>
      <c r="I501" s="63">
        <f>IF(Data!M500&lt;&gt;"",Data!M500,"")</f>
        <v>999</v>
      </c>
      <c r="J501" s="63">
        <f t="shared" si="634"/>
        <v>0</v>
      </c>
      <c r="L501" s="64" t="str">
        <f t="shared" si="635"/>
        <v/>
      </c>
      <c r="N501" s="63">
        <f t="shared" si="636"/>
        <v>0</v>
      </c>
      <c r="P501" s="64" t="str">
        <f t="shared" si="637"/>
        <v/>
      </c>
      <c r="R501" s="63">
        <f t="shared" si="638"/>
        <v>0</v>
      </c>
      <c r="S501" s="64" t="str">
        <f t="shared" si="639"/>
        <v/>
      </c>
      <c r="W501" s="310">
        <f t="shared" si="640"/>
        <v>999</v>
      </c>
      <c r="Y501" s="65">
        <f t="shared" si="641"/>
        <v>0</v>
      </c>
      <c r="Z501" s="65">
        <f t="shared" si="642"/>
        <v>0</v>
      </c>
      <c r="AA501" s="65">
        <f t="shared" si="643"/>
        <v>0</v>
      </c>
      <c r="AB501" s="65">
        <f t="shared" si="644"/>
        <v>0</v>
      </c>
      <c r="AC501" s="341">
        <f t="shared" si="645"/>
        <v>0</v>
      </c>
      <c r="AD501" s="65">
        <f t="shared" si="646"/>
        <v>0</v>
      </c>
      <c r="AE501" s="65">
        <f t="shared" si="647"/>
        <v>0</v>
      </c>
      <c r="AF501" s="65">
        <f t="shared" si="648"/>
        <v>0</v>
      </c>
      <c r="AG501" s="65">
        <f t="shared" si="649"/>
        <v>0</v>
      </c>
      <c r="AH501" s="65">
        <f t="shared" si="650"/>
        <v>0</v>
      </c>
      <c r="AI501" s="65">
        <f t="shared" si="651"/>
        <v>0</v>
      </c>
      <c r="AJ501" s="65">
        <f t="shared" si="652"/>
        <v>0</v>
      </c>
      <c r="AK501" s="65">
        <f t="shared" si="653"/>
        <v>0</v>
      </c>
      <c r="AL501" s="65">
        <f t="shared" si="654"/>
        <v>0</v>
      </c>
      <c r="AM501" s="65">
        <f t="shared" si="655"/>
        <v>0</v>
      </c>
      <c r="AN501" s="65">
        <f t="shared" si="656"/>
        <v>0</v>
      </c>
      <c r="AO501" s="65">
        <f t="shared" si="657"/>
        <v>0</v>
      </c>
      <c r="AP501" s="65">
        <f t="shared" si="658"/>
        <v>0</v>
      </c>
      <c r="AQ501" s="65">
        <f t="shared" si="659"/>
        <v>0</v>
      </c>
      <c r="AR501" s="65">
        <f t="shared" si="660"/>
        <v>0</v>
      </c>
      <c r="AS501" s="65">
        <f t="shared" si="661"/>
        <v>0</v>
      </c>
      <c r="AT501" s="65">
        <f t="shared" si="662"/>
        <v>0</v>
      </c>
      <c r="AU501" s="65">
        <f t="shared" si="663"/>
        <v>0</v>
      </c>
      <c r="AV501" s="65">
        <f t="shared" si="664"/>
        <v>0</v>
      </c>
      <c r="AW501" s="65">
        <f t="shared" si="665"/>
        <v>0</v>
      </c>
      <c r="AX501" s="65">
        <f t="shared" si="666"/>
        <v>0</v>
      </c>
      <c r="AY501" s="65">
        <f t="shared" si="667"/>
        <v>0</v>
      </c>
      <c r="AZ501" s="65">
        <f t="shared" si="668"/>
        <v>0</v>
      </c>
      <c r="BA501" s="65">
        <f t="shared" si="669"/>
        <v>0</v>
      </c>
      <c r="BB501" s="65">
        <f t="shared" si="670"/>
        <v>0</v>
      </c>
      <c r="BC501" s="65">
        <f t="shared" si="671"/>
        <v>0</v>
      </c>
      <c r="BD501" s="65">
        <f t="shared" si="672"/>
        <v>0</v>
      </c>
      <c r="BE501" s="65">
        <f t="shared" si="673"/>
        <v>0</v>
      </c>
      <c r="BF501" s="65">
        <f t="shared" si="674"/>
        <v>0</v>
      </c>
      <c r="BG501" s="65">
        <f t="shared" si="675"/>
        <v>0</v>
      </c>
      <c r="CE501" s="385">
        <v>140</v>
      </c>
      <c r="CF501" s="342">
        <v>23.60809326446028</v>
      </c>
      <c r="CG501" s="342">
        <v>26.638728842973521</v>
      </c>
      <c r="CH501" s="342">
        <v>28.154046632230141</v>
      </c>
      <c r="CI501" s="342">
        <v>29.669364421486762</v>
      </c>
      <c r="CJ501" s="342">
        <v>32.700000000000003</v>
      </c>
      <c r="CK501" s="342">
        <v>38.389087840366962</v>
      </c>
      <c r="CL501" s="342">
        <v>41.233631760550438</v>
      </c>
      <c r="CM501" s="342">
        <v>44.078175680733921</v>
      </c>
      <c r="CN501" s="342">
        <v>49.767263521100872</v>
      </c>
      <c r="CO501" s="342">
        <v>22.0940076359256</v>
      </c>
      <c r="CP501" s="342">
        <v>25.762671757283734</v>
      </c>
      <c r="CQ501" s="342">
        <v>27.597003817962801</v>
      </c>
      <c r="CR501" s="342">
        <v>29.431335878641868</v>
      </c>
      <c r="CS501" s="342">
        <v>33.1</v>
      </c>
      <c r="CT501" s="342">
        <v>39.3207782927377</v>
      </c>
      <c r="CU501" s="342">
        <v>42.431167439106545</v>
      </c>
      <c r="CV501" s="342">
        <v>45.541556585475405</v>
      </c>
      <c r="CW501" s="342">
        <v>51.76233487821311</v>
      </c>
      <c r="CY501" s="101">
        <f t="shared" si="676"/>
        <v>0</v>
      </c>
      <c r="CZ501" s="101">
        <f t="shared" si="677"/>
        <v>0</v>
      </c>
      <c r="DB501" s="101">
        <f t="shared" si="678"/>
        <v>0</v>
      </c>
      <c r="DD501" s="311">
        <f t="shared" si="679"/>
        <v>0</v>
      </c>
      <c r="DE501" s="311"/>
      <c r="DF501" s="101">
        <f t="shared" si="595"/>
        <v>0</v>
      </c>
      <c r="DG501" s="101">
        <f t="shared" si="596"/>
        <v>0</v>
      </c>
      <c r="DH501" s="101">
        <f t="shared" si="597"/>
        <v>0</v>
      </c>
      <c r="DI501" s="101">
        <f t="shared" si="598"/>
        <v>0</v>
      </c>
      <c r="DJ501" s="311">
        <f t="shared" si="599"/>
        <v>0</v>
      </c>
      <c r="DK501" s="311">
        <f t="shared" si="600"/>
        <v>0</v>
      </c>
      <c r="DL501" s="101">
        <f t="shared" si="601"/>
        <v>0</v>
      </c>
      <c r="DM501" s="101">
        <f t="shared" si="602"/>
        <v>0</v>
      </c>
      <c r="DN501" s="101">
        <f t="shared" si="603"/>
        <v>0</v>
      </c>
      <c r="DO501" s="101">
        <f t="shared" si="604"/>
        <v>0</v>
      </c>
      <c r="DP501" s="101">
        <f t="shared" si="605"/>
        <v>0</v>
      </c>
      <c r="DQ501" s="101">
        <f t="shared" si="606"/>
        <v>0</v>
      </c>
      <c r="DR501" s="101">
        <f t="shared" si="607"/>
        <v>0</v>
      </c>
      <c r="DS501" s="101">
        <f t="shared" si="608"/>
        <v>0</v>
      </c>
      <c r="DT501" s="101">
        <f t="shared" si="609"/>
        <v>0</v>
      </c>
      <c r="DU501" s="101">
        <f t="shared" si="610"/>
        <v>0</v>
      </c>
      <c r="DV501" s="101">
        <f t="shared" si="611"/>
        <v>0</v>
      </c>
      <c r="DW501" s="101">
        <f t="shared" si="612"/>
        <v>0</v>
      </c>
      <c r="DX501" s="311">
        <f t="shared" si="613"/>
        <v>0</v>
      </c>
      <c r="DY501" s="101">
        <f t="shared" si="614"/>
        <v>0</v>
      </c>
      <c r="DZ501" s="101">
        <f t="shared" si="615"/>
        <v>0</v>
      </c>
      <c r="EA501" s="101">
        <f t="shared" si="616"/>
        <v>0</v>
      </c>
      <c r="EB501" s="101">
        <f t="shared" si="617"/>
        <v>0</v>
      </c>
      <c r="EC501" s="101">
        <f t="shared" si="618"/>
        <v>0</v>
      </c>
      <c r="ED501" s="101">
        <f t="shared" si="619"/>
        <v>0</v>
      </c>
      <c r="EE501" s="101">
        <f t="shared" si="620"/>
        <v>0</v>
      </c>
      <c r="EF501" s="101">
        <f t="shared" si="621"/>
        <v>0</v>
      </c>
      <c r="EG501" s="101">
        <f t="shared" si="622"/>
        <v>0</v>
      </c>
      <c r="EH501" s="101">
        <f t="shared" si="623"/>
        <v>0</v>
      </c>
      <c r="EI501" s="101">
        <f t="shared" si="624"/>
        <v>0</v>
      </c>
      <c r="EJ501" s="101">
        <f t="shared" si="625"/>
        <v>0</v>
      </c>
      <c r="EK501" s="101">
        <f t="shared" si="626"/>
        <v>0</v>
      </c>
      <c r="EL501" s="101">
        <f t="shared" si="627"/>
        <v>0</v>
      </c>
      <c r="EM501" s="101">
        <f t="shared" si="628"/>
        <v>0</v>
      </c>
      <c r="EN501" s="101">
        <f t="shared" si="629"/>
        <v>0</v>
      </c>
      <c r="EO501" s="101">
        <f t="shared" si="630"/>
        <v>0</v>
      </c>
      <c r="EP501" s="101">
        <f t="shared" si="631"/>
        <v>0</v>
      </c>
      <c r="EQ501" s="101">
        <f t="shared" si="632"/>
        <v>0</v>
      </c>
    </row>
    <row r="502" spans="2:147" ht="21.75" customHeight="1" x14ac:dyDescent="0.45">
      <c r="B502" s="133" t="str">
        <f>IF(Data!B501&lt;&gt;"",Data!B501,"")</f>
        <v/>
      </c>
      <c r="C502" s="158" t="str">
        <f>IF(Data!C501&lt;&gt;"",Data!C501,"")</f>
        <v/>
      </c>
      <c r="D502" s="106" t="str">
        <f>IF(Data!D501&lt;&gt;"",Data!D501,"")</f>
        <v/>
      </c>
      <c r="E502" s="140">
        <f>IF(AND(I502=1,Data!T501=0),0,IF(I502=999,999,Data!T501))</f>
        <v>999</v>
      </c>
      <c r="F502" s="140" t="str">
        <f t="shared" si="633"/>
        <v/>
      </c>
      <c r="G502" s="140" t="str">
        <f>IF(Data!K501&lt;&gt;"",Data!K501,"")</f>
        <v/>
      </c>
      <c r="H502" s="141" t="str">
        <f>IF(Data!L501&lt;&gt;"",Data!L501,"")</f>
        <v/>
      </c>
      <c r="I502" s="63">
        <f>IF(Data!M501&lt;&gt;"",Data!M501,"")</f>
        <v>999</v>
      </c>
      <c r="J502" s="63">
        <f t="shared" si="634"/>
        <v>0</v>
      </c>
      <c r="L502" s="64" t="str">
        <f t="shared" si="635"/>
        <v/>
      </c>
      <c r="N502" s="63">
        <f t="shared" si="636"/>
        <v>0</v>
      </c>
      <c r="P502" s="64" t="str">
        <f t="shared" si="637"/>
        <v/>
      </c>
      <c r="R502" s="63">
        <f t="shared" si="638"/>
        <v>0</v>
      </c>
      <c r="S502" s="64" t="str">
        <f t="shared" si="639"/>
        <v/>
      </c>
      <c r="W502" s="310">
        <f t="shared" si="640"/>
        <v>999</v>
      </c>
      <c r="Y502" s="65">
        <f t="shared" si="641"/>
        <v>0</v>
      </c>
      <c r="Z502" s="65">
        <f t="shared" si="642"/>
        <v>0</v>
      </c>
      <c r="AA502" s="65">
        <f t="shared" si="643"/>
        <v>0</v>
      </c>
      <c r="AB502" s="65">
        <f t="shared" si="644"/>
        <v>0</v>
      </c>
      <c r="AC502" s="341">
        <f t="shared" si="645"/>
        <v>0</v>
      </c>
      <c r="AD502" s="65">
        <f t="shared" si="646"/>
        <v>0</v>
      </c>
      <c r="AE502" s="65">
        <f t="shared" si="647"/>
        <v>0</v>
      </c>
      <c r="AF502" s="65">
        <f t="shared" si="648"/>
        <v>0</v>
      </c>
      <c r="AG502" s="65">
        <f t="shared" si="649"/>
        <v>0</v>
      </c>
      <c r="AH502" s="65">
        <f t="shared" si="650"/>
        <v>0</v>
      </c>
      <c r="AI502" s="65">
        <f t="shared" si="651"/>
        <v>0</v>
      </c>
      <c r="AJ502" s="65">
        <f t="shared" si="652"/>
        <v>0</v>
      </c>
      <c r="AK502" s="65">
        <f t="shared" si="653"/>
        <v>0</v>
      </c>
      <c r="AL502" s="65">
        <f t="shared" si="654"/>
        <v>0</v>
      </c>
      <c r="AM502" s="65">
        <f t="shared" si="655"/>
        <v>0</v>
      </c>
      <c r="AN502" s="65">
        <f t="shared" si="656"/>
        <v>0</v>
      </c>
      <c r="AO502" s="65">
        <f t="shared" si="657"/>
        <v>0</v>
      </c>
      <c r="AP502" s="65">
        <f t="shared" si="658"/>
        <v>0</v>
      </c>
      <c r="AQ502" s="65">
        <f t="shared" si="659"/>
        <v>0</v>
      </c>
      <c r="AR502" s="65">
        <f t="shared" si="660"/>
        <v>0</v>
      </c>
      <c r="AS502" s="65">
        <f t="shared" si="661"/>
        <v>0</v>
      </c>
      <c r="AT502" s="65">
        <f t="shared" si="662"/>
        <v>0</v>
      </c>
      <c r="AU502" s="65">
        <f t="shared" si="663"/>
        <v>0</v>
      </c>
      <c r="AV502" s="65">
        <f t="shared" si="664"/>
        <v>0</v>
      </c>
      <c r="AW502" s="65">
        <f t="shared" si="665"/>
        <v>0</v>
      </c>
      <c r="AX502" s="65">
        <f t="shared" si="666"/>
        <v>0</v>
      </c>
      <c r="AY502" s="65">
        <f t="shared" si="667"/>
        <v>0</v>
      </c>
      <c r="AZ502" s="65">
        <f t="shared" si="668"/>
        <v>0</v>
      </c>
      <c r="BA502" s="65">
        <f t="shared" si="669"/>
        <v>0</v>
      </c>
      <c r="BB502" s="65">
        <f t="shared" si="670"/>
        <v>0</v>
      </c>
      <c r="BC502" s="65">
        <f t="shared" si="671"/>
        <v>0</v>
      </c>
      <c r="BD502" s="65">
        <f t="shared" si="672"/>
        <v>0</v>
      </c>
      <c r="BE502" s="65">
        <f t="shared" si="673"/>
        <v>0</v>
      </c>
      <c r="BF502" s="65">
        <f t="shared" si="674"/>
        <v>0</v>
      </c>
      <c r="BG502" s="65">
        <f t="shared" si="675"/>
        <v>0</v>
      </c>
      <c r="CE502" s="385">
        <v>140.25</v>
      </c>
      <c r="CF502" s="342">
        <v>23.718216480532476</v>
      </c>
      <c r="CG502" s="342">
        <v>26.762144320354984</v>
      </c>
      <c r="CH502" s="342">
        <v>28.284108240266235</v>
      </c>
      <c r="CI502" s="342">
        <v>29.806072160177493</v>
      </c>
      <c r="CJ502" s="342">
        <v>32.85</v>
      </c>
      <c r="CK502" s="342">
        <v>38.565672362985495</v>
      </c>
      <c r="CL502" s="342">
        <v>41.423508544478246</v>
      </c>
      <c r="CM502" s="342">
        <v>44.281344725970996</v>
      </c>
      <c r="CN502" s="342">
        <v>49.997017088956483</v>
      </c>
      <c r="CO502" s="342">
        <v>22.174377284142182</v>
      </c>
      <c r="CP502" s="342">
        <v>25.882918189428121</v>
      </c>
      <c r="CQ502" s="342">
        <v>27.737188642071089</v>
      </c>
      <c r="CR502" s="342">
        <v>29.591459094714061</v>
      </c>
      <c r="CS502" s="342">
        <v>33.299999999999997</v>
      </c>
      <c r="CT502" s="342">
        <v>39.547362815356237</v>
      </c>
      <c r="CU502" s="342">
        <v>42.671044223034357</v>
      </c>
      <c r="CV502" s="342">
        <v>45.794725630712477</v>
      </c>
      <c r="CW502" s="342">
        <v>52.042088446068718</v>
      </c>
      <c r="CY502" s="101">
        <f t="shared" si="676"/>
        <v>0</v>
      </c>
      <c r="CZ502" s="101">
        <f t="shared" si="677"/>
        <v>0</v>
      </c>
      <c r="DB502" s="101">
        <f t="shared" si="678"/>
        <v>0</v>
      </c>
      <c r="DD502" s="311">
        <f t="shared" si="679"/>
        <v>0</v>
      </c>
      <c r="DE502" s="311"/>
      <c r="DF502" s="101">
        <f t="shared" si="595"/>
        <v>0</v>
      </c>
      <c r="DG502" s="101">
        <f t="shared" si="596"/>
        <v>0</v>
      </c>
      <c r="DH502" s="101">
        <f t="shared" si="597"/>
        <v>0</v>
      </c>
      <c r="DI502" s="101">
        <f t="shared" si="598"/>
        <v>0</v>
      </c>
      <c r="DJ502" s="311">
        <f t="shared" si="599"/>
        <v>0</v>
      </c>
      <c r="DK502" s="311">
        <f t="shared" si="600"/>
        <v>0</v>
      </c>
      <c r="DL502" s="101">
        <f t="shared" si="601"/>
        <v>0</v>
      </c>
      <c r="DM502" s="101">
        <f t="shared" si="602"/>
        <v>0</v>
      </c>
      <c r="DN502" s="101">
        <f t="shared" si="603"/>
        <v>0</v>
      </c>
      <c r="DO502" s="101">
        <f t="shared" si="604"/>
        <v>0</v>
      </c>
      <c r="DP502" s="101">
        <f t="shared" si="605"/>
        <v>0</v>
      </c>
      <c r="DQ502" s="101">
        <f t="shared" si="606"/>
        <v>0</v>
      </c>
      <c r="DR502" s="101">
        <f t="shared" si="607"/>
        <v>0</v>
      </c>
      <c r="DS502" s="101">
        <f t="shared" si="608"/>
        <v>0</v>
      </c>
      <c r="DT502" s="101">
        <f t="shared" si="609"/>
        <v>0</v>
      </c>
      <c r="DU502" s="101">
        <f t="shared" si="610"/>
        <v>0</v>
      </c>
      <c r="DV502" s="101">
        <f t="shared" si="611"/>
        <v>0</v>
      </c>
      <c r="DW502" s="101">
        <f t="shared" si="612"/>
        <v>0</v>
      </c>
      <c r="DX502" s="311">
        <f t="shared" si="613"/>
        <v>0</v>
      </c>
      <c r="DY502" s="101">
        <f t="shared" si="614"/>
        <v>0</v>
      </c>
      <c r="DZ502" s="101">
        <f t="shared" si="615"/>
        <v>0</v>
      </c>
      <c r="EA502" s="101">
        <f t="shared" si="616"/>
        <v>0</v>
      </c>
      <c r="EB502" s="101">
        <f t="shared" si="617"/>
        <v>0</v>
      </c>
      <c r="EC502" s="101">
        <f t="shared" si="618"/>
        <v>0</v>
      </c>
      <c r="ED502" s="101">
        <f t="shared" si="619"/>
        <v>0</v>
      </c>
      <c r="EE502" s="101">
        <f t="shared" si="620"/>
        <v>0</v>
      </c>
      <c r="EF502" s="101">
        <f t="shared" si="621"/>
        <v>0</v>
      </c>
      <c r="EG502" s="101">
        <f t="shared" si="622"/>
        <v>0</v>
      </c>
      <c r="EH502" s="101">
        <f t="shared" si="623"/>
        <v>0</v>
      </c>
      <c r="EI502" s="101">
        <f t="shared" si="624"/>
        <v>0</v>
      </c>
      <c r="EJ502" s="101">
        <f t="shared" si="625"/>
        <v>0</v>
      </c>
      <c r="EK502" s="101">
        <f t="shared" si="626"/>
        <v>0</v>
      </c>
      <c r="EL502" s="101">
        <f t="shared" si="627"/>
        <v>0</v>
      </c>
      <c r="EM502" s="101">
        <f t="shared" si="628"/>
        <v>0</v>
      </c>
      <c r="EN502" s="101">
        <f t="shared" si="629"/>
        <v>0</v>
      </c>
      <c r="EO502" s="101">
        <f t="shared" si="630"/>
        <v>0</v>
      </c>
      <c r="EP502" s="101">
        <f t="shared" si="631"/>
        <v>0</v>
      </c>
      <c r="EQ502" s="101">
        <f t="shared" si="632"/>
        <v>0</v>
      </c>
    </row>
    <row r="503" spans="2:147" ht="21.75" customHeight="1" x14ac:dyDescent="0.45">
      <c r="B503" s="133" t="str">
        <f>IF(Data!B502&lt;&gt;"",Data!B502,"")</f>
        <v/>
      </c>
      <c r="C503" s="158" t="str">
        <f>IF(Data!C502&lt;&gt;"",Data!C502,"")</f>
        <v/>
      </c>
      <c r="D503" s="106" t="str">
        <f>IF(Data!D502&lt;&gt;"",Data!D502,"")</f>
        <v/>
      </c>
      <c r="E503" s="140">
        <f>IF(AND(I503=1,Data!T502=0),0,IF(I503=999,999,Data!T502))</f>
        <v>999</v>
      </c>
      <c r="F503" s="140" t="str">
        <f t="shared" si="633"/>
        <v/>
      </c>
      <c r="G503" s="140" t="str">
        <f>IF(Data!K502&lt;&gt;"",Data!K502,"")</f>
        <v/>
      </c>
      <c r="H503" s="141" t="str">
        <f>IF(Data!L502&lt;&gt;"",Data!L502,"")</f>
        <v/>
      </c>
      <c r="I503" s="63">
        <f>IF(Data!M502&lt;&gt;"",Data!M502,"")</f>
        <v>999</v>
      </c>
      <c r="J503" s="63">
        <f t="shared" si="634"/>
        <v>0</v>
      </c>
      <c r="L503" s="64" t="str">
        <f t="shared" si="635"/>
        <v/>
      </c>
      <c r="N503" s="63">
        <f t="shared" si="636"/>
        <v>0</v>
      </c>
      <c r="P503" s="64" t="str">
        <f t="shared" si="637"/>
        <v/>
      </c>
      <c r="R503" s="63">
        <f t="shared" si="638"/>
        <v>0</v>
      </c>
      <c r="S503" s="64" t="str">
        <f t="shared" si="639"/>
        <v/>
      </c>
      <c r="W503" s="310">
        <f t="shared" si="640"/>
        <v>999</v>
      </c>
      <c r="Y503" s="65">
        <f t="shared" si="641"/>
        <v>0</v>
      </c>
      <c r="Z503" s="65">
        <f t="shared" si="642"/>
        <v>0</v>
      </c>
      <c r="AA503" s="65">
        <f t="shared" si="643"/>
        <v>0</v>
      </c>
      <c r="AB503" s="65">
        <f t="shared" si="644"/>
        <v>0</v>
      </c>
      <c r="AC503" s="341">
        <f t="shared" si="645"/>
        <v>0</v>
      </c>
      <c r="AD503" s="65">
        <f t="shared" si="646"/>
        <v>0</v>
      </c>
      <c r="AE503" s="65">
        <f t="shared" si="647"/>
        <v>0</v>
      </c>
      <c r="AF503" s="65">
        <f t="shared" si="648"/>
        <v>0</v>
      </c>
      <c r="AG503" s="65">
        <f t="shared" si="649"/>
        <v>0</v>
      </c>
      <c r="AH503" s="65">
        <f t="shared" si="650"/>
        <v>0</v>
      </c>
      <c r="AI503" s="65">
        <f t="shared" si="651"/>
        <v>0</v>
      </c>
      <c r="AJ503" s="65">
        <f t="shared" si="652"/>
        <v>0</v>
      </c>
      <c r="AK503" s="65">
        <f t="shared" si="653"/>
        <v>0</v>
      </c>
      <c r="AL503" s="65">
        <f t="shared" si="654"/>
        <v>0</v>
      </c>
      <c r="AM503" s="65">
        <f t="shared" si="655"/>
        <v>0</v>
      </c>
      <c r="AN503" s="65">
        <f t="shared" si="656"/>
        <v>0</v>
      </c>
      <c r="AO503" s="65">
        <f t="shared" si="657"/>
        <v>0</v>
      </c>
      <c r="AP503" s="65">
        <f t="shared" si="658"/>
        <v>0</v>
      </c>
      <c r="AQ503" s="65">
        <f t="shared" si="659"/>
        <v>0</v>
      </c>
      <c r="AR503" s="65">
        <f t="shared" si="660"/>
        <v>0</v>
      </c>
      <c r="AS503" s="65">
        <f t="shared" si="661"/>
        <v>0</v>
      </c>
      <c r="AT503" s="65">
        <f t="shared" si="662"/>
        <v>0</v>
      </c>
      <c r="AU503" s="65">
        <f t="shared" si="663"/>
        <v>0</v>
      </c>
      <c r="AV503" s="65">
        <f t="shared" si="664"/>
        <v>0</v>
      </c>
      <c r="AW503" s="65">
        <f t="shared" si="665"/>
        <v>0</v>
      </c>
      <c r="AX503" s="65">
        <f t="shared" si="666"/>
        <v>0</v>
      </c>
      <c r="AY503" s="65">
        <f t="shared" si="667"/>
        <v>0</v>
      </c>
      <c r="AZ503" s="65">
        <f t="shared" si="668"/>
        <v>0</v>
      </c>
      <c r="BA503" s="65">
        <f t="shared" si="669"/>
        <v>0</v>
      </c>
      <c r="BB503" s="65">
        <f t="shared" si="670"/>
        <v>0</v>
      </c>
      <c r="BC503" s="65">
        <f t="shared" si="671"/>
        <v>0</v>
      </c>
      <c r="BD503" s="65">
        <f t="shared" si="672"/>
        <v>0</v>
      </c>
      <c r="BE503" s="65">
        <f t="shared" si="673"/>
        <v>0</v>
      </c>
      <c r="BF503" s="65">
        <f t="shared" si="674"/>
        <v>0</v>
      </c>
      <c r="BG503" s="65">
        <f t="shared" si="675"/>
        <v>0</v>
      </c>
      <c r="CE503" s="385">
        <v>140.5</v>
      </c>
      <c r="CF503" s="342">
        <v>23.828339696604669</v>
      </c>
      <c r="CG503" s="342">
        <v>26.885559797736448</v>
      </c>
      <c r="CH503" s="342">
        <v>28.414169848302333</v>
      </c>
      <c r="CI503" s="342">
        <v>29.942779898868224</v>
      </c>
      <c r="CJ503" s="342">
        <v>33</v>
      </c>
      <c r="CK503" s="342">
        <v>38.742256885604036</v>
      </c>
      <c r="CL503" s="342">
        <v>41.613385328406054</v>
      </c>
      <c r="CM503" s="342">
        <v>44.484513771208071</v>
      </c>
      <c r="CN503" s="342">
        <v>50.2267706568121</v>
      </c>
      <c r="CO503" s="342">
        <v>22.254746932358763</v>
      </c>
      <c r="CP503" s="342">
        <v>26.003164621572509</v>
      </c>
      <c r="CQ503" s="342">
        <v>27.877373466179382</v>
      </c>
      <c r="CR503" s="342">
        <v>29.751582310786254</v>
      </c>
      <c r="CS503" s="342">
        <v>33.5</v>
      </c>
      <c r="CT503" s="342">
        <v>39.773947337974775</v>
      </c>
      <c r="CU503" s="342">
        <v>42.910921006962162</v>
      </c>
      <c r="CV503" s="342">
        <v>46.04789467594955</v>
      </c>
      <c r="CW503" s="342">
        <v>52.321842013924332</v>
      </c>
      <c r="CY503" s="101">
        <f t="shared" si="676"/>
        <v>0</v>
      </c>
      <c r="CZ503" s="101">
        <f t="shared" si="677"/>
        <v>0</v>
      </c>
      <c r="DB503" s="101">
        <f t="shared" si="678"/>
        <v>0</v>
      </c>
      <c r="DD503" s="311">
        <f t="shared" si="679"/>
        <v>0</v>
      </c>
      <c r="DE503" s="311"/>
      <c r="DF503" s="101">
        <f t="shared" si="595"/>
        <v>0</v>
      </c>
      <c r="DG503" s="101">
        <f t="shared" si="596"/>
        <v>0</v>
      </c>
      <c r="DH503" s="101">
        <f t="shared" si="597"/>
        <v>0</v>
      </c>
      <c r="DI503" s="101">
        <f t="shared" si="598"/>
        <v>0</v>
      </c>
      <c r="DJ503" s="311">
        <f t="shared" si="599"/>
        <v>0</v>
      </c>
      <c r="DK503" s="311">
        <f t="shared" si="600"/>
        <v>0</v>
      </c>
      <c r="DL503" s="101">
        <f t="shared" si="601"/>
        <v>0</v>
      </c>
      <c r="DM503" s="101">
        <f t="shared" si="602"/>
        <v>0</v>
      </c>
      <c r="DN503" s="101">
        <f t="shared" si="603"/>
        <v>0</v>
      </c>
      <c r="DO503" s="101">
        <f t="shared" si="604"/>
        <v>0</v>
      </c>
      <c r="DP503" s="101">
        <f t="shared" si="605"/>
        <v>0</v>
      </c>
      <c r="DQ503" s="101">
        <f t="shared" si="606"/>
        <v>0</v>
      </c>
      <c r="DR503" s="101">
        <f t="shared" si="607"/>
        <v>0</v>
      </c>
      <c r="DS503" s="101">
        <f t="shared" si="608"/>
        <v>0</v>
      </c>
      <c r="DT503" s="101">
        <f t="shared" si="609"/>
        <v>0</v>
      </c>
      <c r="DU503" s="101">
        <f t="shared" si="610"/>
        <v>0</v>
      </c>
      <c r="DV503" s="101">
        <f t="shared" si="611"/>
        <v>0</v>
      </c>
      <c r="DW503" s="101">
        <f t="shared" si="612"/>
        <v>0</v>
      </c>
      <c r="DX503" s="311">
        <f t="shared" si="613"/>
        <v>0</v>
      </c>
      <c r="DY503" s="101">
        <f t="shared" si="614"/>
        <v>0</v>
      </c>
      <c r="DZ503" s="101">
        <f t="shared" si="615"/>
        <v>0</v>
      </c>
      <c r="EA503" s="101">
        <f t="shared" si="616"/>
        <v>0</v>
      </c>
      <c r="EB503" s="101">
        <f t="shared" si="617"/>
        <v>0</v>
      </c>
      <c r="EC503" s="101">
        <f t="shared" si="618"/>
        <v>0</v>
      </c>
      <c r="ED503" s="101">
        <f t="shared" si="619"/>
        <v>0</v>
      </c>
      <c r="EE503" s="101">
        <f t="shared" si="620"/>
        <v>0</v>
      </c>
      <c r="EF503" s="101">
        <f t="shared" si="621"/>
        <v>0</v>
      </c>
      <c r="EG503" s="101">
        <f t="shared" si="622"/>
        <v>0</v>
      </c>
      <c r="EH503" s="101">
        <f t="shared" si="623"/>
        <v>0</v>
      </c>
      <c r="EI503" s="101">
        <f t="shared" si="624"/>
        <v>0</v>
      </c>
      <c r="EJ503" s="101">
        <f t="shared" si="625"/>
        <v>0</v>
      </c>
      <c r="EK503" s="101">
        <f t="shared" si="626"/>
        <v>0</v>
      </c>
      <c r="EL503" s="101">
        <f t="shared" si="627"/>
        <v>0</v>
      </c>
      <c r="EM503" s="101">
        <f t="shared" si="628"/>
        <v>0</v>
      </c>
      <c r="EN503" s="101">
        <f t="shared" si="629"/>
        <v>0</v>
      </c>
      <c r="EO503" s="101">
        <f t="shared" si="630"/>
        <v>0</v>
      </c>
      <c r="EP503" s="101">
        <f t="shared" si="631"/>
        <v>0</v>
      </c>
      <c r="EQ503" s="101">
        <f t="shared" si="632"/>
        <v>0</v>
      </c>
    </row>
    <row r="504" spans="2:147" ht="21.75" customHeight="1" x14ac:dyDescent="0.45">
      <c r="B504" s="133" t="str">
        <f>IF(Data!B503&lt;&gt;"",Data!B503,"")</f>
        <v/>
      </c>
      <c r="C504" s="158" t="str">
        <f>IF(Data!C503&lt;&gt;"",Data!C503,"")</f>
        <v/>
      </c>
      <c r="D504" s="106" t="str">
        <f>IF(Data!D503&lt;&gt;"",Data!D503,"")</f>
        <v/>
      </c>
      <c r="E504" s="140">
        <f>IF(AND(I504=1,Data!T503=0),0,IF(I504=999,999,Data!T503))</f>
        <v>999</v>
      </c>
      <c r="F504" s="140" t="str">
        <f t="shared" si="633"/>
        <v/>
      </c>
      <c r="G504" s="140" t="str">
        <f>IF(Data!K503&lt;&gt;"",Data!K503,"")</f>
        <v/>
      </c>
      <c r="H504" s="141" t="str">
        <f>IF(Data!L503&lt;&gt;"",Data!L503,"")</f>
        <v/>
      </c>
      <c r="I504" s="63">
        <f>IF(Data!M503&lt;&gt;"",Data!M503,"")</f>
        <v>999</v>
      </c>
      <c r="J504" s="63">
        <f t="shared" si="634"/>
        <v>0</v>
      </c>
      <c r="L504" s="64" t="str">
        <f t="shared" si="635"/>
        <v/>
      </c>
      <c r="N504" s="63">
        <f t="shared" si="636"/>
        <v>0</v>
      </c>
      <c r="P504" s="64" t="str">
        <f t="shared" si="637"/>
        <v/>
      </c>
      <c r="R504" s="63">
        <f t="shared" si="638"/>
        <v>0</v>
      </c>
      <c r="S504" s="64" t="str">
        <f t="shared" si="639"/>
        <v/>
      </c>
      <c r="W504" s="310">
        <f t="shared" si="640"/>
        <v>999</v>
      </c>
      <c r="Y504" s="65">
        <f t="shared" si="641"/>
        <v>0</v>
      </c>
      <c r="Z504" s="65">
        <f t="shared" si="642"/>
        <v>0</v>
      </c>
      <c r="AA504" s="65">
        <f t="shared" si="643"/>
        <v>0</v>
      </c>
      <c r="AB504" s="65">
        <f t="shared" si="644"/>
        <v>0</v>
      </c>
      <c r="AC504" s="341">
        <f t="shared" si="645"/>
        <v>0</v>
      </c>
      <c r="AD504" s="65">
        <f t="shared" si="646"/>
        <v>0</v>
      </c>
      <c r="AE504" s="65">
        <f t="shared" si="647"/>
        <v>0</v>
      </c>
      <c r="AF504" s="65">
        <f t="shared" si="648"/>
        <v>0</v>
      </c>
      <c r="AG504" s="65">
        <f t="shared" si="649"/>
        <v>0</v>
      </c>
      <c r="AH504" s="65">
        <f t="shared" si="650"/>
        <v>0</v>
      </c>
      <c r="AI504" s="65">
        <f t="shared" si="651"/>
        <v>0</v>
      </c>
      <c r="AJ504" s="65">
        <f t="shared" si="652"/>
        <v>0</v>
      </c>
      <c r="AK504" s="65">
        <f t="shared" si="653"/>
        <v>0</v>
      </c>
      <c r="AL504" s="65">
        <f t="shared" si="654"/>
        <v>0</v>
      </c>
      <c r="AM504" s="65">
        <f t="shared" si="655"/>
        <v>0</v>
      </c>
      <c r="AN504" s="65">
        <f t="shared" si="656"/>
        <v>0</v>
      </c>
      <c r="AO504" s="65">
        <f t="shared" si="657"/>
        <v>0</v>
      </c>
      <c r="AP504" s="65">
        <f t="shared" si="658"/>
        <v>0</v>
      </c>
      <c r="AQ504" s="65">
        <f t="shared" si="659"/>
        <v>0</v>
      </c>
      <c r="AR504" s="65">
        <f t="shared" si="660"/>
        <v>0</v>
      </c>
      <c r="AS504" s="65">
        <f t="shared" si="661"/>
        <v>0</v>
      </c>
      <c r="AT504" s="65">
        <f t="shared" si="662"/>
        <v>0</v>
      </c>
      <c r="AU504" s="65">
        <f t="shared" si="663"/>
        <v>0</v>
      </c>
      <c r="AV504" s="65">
        <f t="shared" si="664"/>
        <v>0</v>
      </c>
      <c r="AW504" s="65">
        <f t="shared" si="665"/>
        <v>0</v>
      </c>
      <c r="AX504" s="65">
        <f t="shared" si="666"/>
        <v>0</v>
      </c>
      <c r="AY504" s="65">
        <f t="shared" si="667"/>
        <v>0</v>
      </c>
      <c r="AZ504" s="65">
        <f t="shared" si="668"/>
        <v>0</v>
      </c>
      <c r="BA504" s="65">
        <f t="shared" si="669"/>
        <v>0</v>
      </c>
      <c r="BB504" s="65">
        <f t="shared" si="670"/>
        <v>0</v>
      </c>
      <c r="BC504" s="65">
        <f t="shared" si="671"/>
        <v>0</v>
      </c>
      <c r="BD504" s="65">
        <f t="shared" si="672"/>
        <v>0</v>
      </c>
      <c r="BE504" s="65">
        <f t="shared" si="673"/>
        <v>0</v>
      </c>
      <c r="BF504" s="65">
        <f t="shared" si="674"/>
        <v>0</v>
      </c>
      <c r="BG504" s="65">
        <f t="shared" si="675"/>
        <v>0</v>
      </c>
      <c r="CE504" s="385">
        <v>140.75</v>
      </c>
      <c r="CF504" s="342">
        <v>23.938462912676862</v>
      </c>
      <c r="CG504" s="342">
        <v>27.008975275117912</v>
      </c>
      <c r="CH504" s="342">
        <v>28.54423145633843</v>
      </c>
      <c r="CI504" s="342">
        <v>30.079487637558955</v>
      </c>
      <c r="CJ504" s="342">
        <v>33.15</v>
      </c>
      <c r="CK504" s="342">
        <v>38.918841408222576</v>
      </c>
      <c r="CL504" s="342">
        <v>41.803262112333861</v>
      </c>
      <c r="CM504" s="342">
        <v>44.687682816445147</v>
      </c>
      <c r="CN504" s="342">
        <v>50.456524224667717</v>
      </c>
      <c r="CO504" s="342">
        <v>22.335116580575345</v>
      </c>
      <c r="CP504" s="342">
        <v>26.1234110537169</v>
      </c>
      <c r="CQ504" s="342">
        <v>28.017558290287674</v>
      </c>
      <c r="CR504" s="342">
        <v>29.911705526858448</v>
      </c>
      <c r="CS504" s="342">
        <v>33.700000000000003</v>
      </c>
      <c r="CT504" s="342">
        <v>40.000531860593313</v>
      </c>
      <c r="CU504" s="342">
        <v>43.150797790889968</v>
      </c>
      <c r="CV504" s="342">
        <v>46.301063721186623</v>
      </c>
      <c r="CW504" s="342">
        <v>52.601595581779947</v>
      </c>
      <c r="CY504" s="101">
        <f t="shared" si="676"/>
        <v>0</v>
      </c>
      <c r="CZ504" s="101">
        <f t="shared" si="677"/>
        <v>0</v>
      </c>
      <c r="DB504" s="101">
        <f t="shared" si="678"/>
        <v>0</v>
      </c>
      <c r="DD504" s="311">
        <f t="shared" si="679"/>
        <v>0</v>
      </c>
      <c r="DE504" s="311"/>
      <c r="DF504" s="101">
        <f t="shared" si="595"/>
        <v>0</v>
      </c>
      <c r="DG504" s="101">
        <f t="shared" si="596"/>
        <v>0</v>
      </c>
      <c r="DH504" s="101">
        <f t="shared" si="597"/>
        <v>0</v>
      </c>
      <c r="DI504" s="101">
        <f t="shared" si="598"/>
        <v>0</v>
      </c>
      <c r="DJ504" s="311">
        <f t="shared" si="599"/>
        <v>0</v>
      </c>
      <c r="DK504" s="311">
        <f t="shared" si="600"/>
        <v>0</v>
      </c>
      <c r="DL504" s="101">
        <f t="shared" si="601"/>
        <v>0</v>
      </c>
      <c r="DM504" s="101">
        <f t="shared" si="602"/>
        <v>0</v>
      </c>
      <c r="DN504" s="101">
        <f t="shared" si="603"/>
        <v>0</v>
      </c>
      <c r="DO504" s="101">
        <f t="shared" si="604"/>
        <v>0</v>
      </c>
      <c r="DP504" s="101">
        <f t="shared" si="605"/>
        <v>0</v>
      </c>
      <c r="DQ504" s="101">
        <f t="shared" si="606"/>
        <v>0</v>
      </c>
      <c r="DR504" s="101">
        <f t="shared" si="607"/>
        <v>0</v>
      </c>
      <c r="DS504" s="101">
        <f t="shared" si="608"/>
        <v>0</v>
      </c>
      <c r="DT504" s="101">
        <f t="shared" si="609"/>
        <v>0</v>
      </c>
      <c r="DU504" s="101">
        <f t="shared" si="610"/>
        <v>0</v>
      </c>
      <c r="DV504" s="101">
        <f t="shared" si="611"/>
        <v>0</v>
      </c>
      <c r="DW504" s="101">
        <f t="shared" si="612"/>
        <v>0</v>
      </c>
      <c r="DX504" s="311">
        <f t="shared" si="613"/>
        <v>0</v>
      </c>
      <c r="DY504" s="101">
        <f t="shared" si="614"/>
        <v>0</v>
      </c>
      <c r="DZ504" s="101">
        <f t="shared" si="615"/>
        <v>0</v>
      </c>
      <c r="EA504" s="101">
        <f t="shared" si="616"/>
        <v>0</v>
      </c>
      <c r="EB504" s="101">
        <f t="shared" si="617"/>
        <v>0</v>
      </c>
      <c r="EC504" s="101">
        <f t="shared" si="618"/>
        <v>0</v>
      </c>
      <c r="ED504" s="101">
        <f t="shared" si="619"/>
        <v>0</v>
      </c>
      <c r="EE504" s="101">
        <f t="shared" si="620"/>
        <v>0</v>
      </c>
      <c r="EF504" s="101">
        <f t="shared" si="621"/>
        <v>0</v>
      </c>
      <c r="EG504" s="101">
        <f t="shared" si="622"/>
        <v>0</v>
      </c>
      <c r="EH504" s="101">
        <f t="shared" si="623"/>
        <v>0</v>
      </c>
      <c r="EI504" s="101">
        <f t="shared" si="624"/>
        <v>0</v>
      </c>
      <c r="EJ504" s="101">
        <f t="shared" si="625"/>
        <v>0</v>
      </c>
      <c r="EK504" s="101">
        <f t="shared" si="626"/>
        <v>0</v>
      </c>
      <c r="EL504" s="101">
        <f t="shared" si="627"/>
        <v>0</v>
      </c>
      <c r="EM504" s="101">
        <f t="shared" si="628"/>
        <v>0</v>
      </c>
      <c r="EN504" s="101">
        <f t="shared" si="629"/>
        <v>0</v>
      </c>
      <c r="EO504" s="101">
        <f t="shared" si="630"/>
        <v>0</v>
      </c>
      <c r="EP504" s="101">
        <f t="shared" si="631"/>
        <v>0</v>
      </c>
      <c r="EQ504" s="101">
        <f t="shared" si="632"/>
        <v>0</v>
      </c>
    </row>
    <row r="505" spans="2:147" ht="21.75" customHeight="1" x14ac:dyDescent="0.45">
      <c r="B505" s="133" t="str">
        <f>IF(Data!B504&lt;&gt;"",Data!B504,"")</f>
        <v/>
      </c>
      <c r="C505" s="158" t="str">
        <f>IF(Data!C504&lt;&gt;"",Data!C504,"")</f>
        <v/>
      </c>
      <c r="D505" s="106" t="str">
        <f>IF(Data!D504&lt;&gt;"",Data!D504,"")</f>
        <v/>
      </c>
      <c r="E505" s="140">
        <f>IF(AND(I505=1,Data!T504=0),0,IF(I505=999,999,Data!T504))</f>
        <v>999</v>
      </c>
      <c r="F505" s="140" t="str">
        <f t="shared" si="633"/>
        <v/>
      </c>
      <c r="G505" s="140" t="str">
        <f>IF(Data!K504&lt;&gt;"",Data!K504,"")</f>
        <v/>
      </c>
      <c r="H505" s="141" t="str">
        <f>IF(Data!L504&lt;&gt;"",Data!L504,"")</f>
        <v/>
      </c>
      <c r="I505" s="63">
        <f>IF(Data!M504&lt;&gt;"",Data!M504,"")</f>
        <v>999</v>
      </c>
      <c r="J505" s="63">
        <f t="shared" si="634"/>
        <v>0</v>
      </c>
      <c r="L505" s="64" t="str">
        <f t="shared" si="635"/>
        <v/>
      </c>
      <c r="N505" s="63">
        <f t="shared" si="636"/>
        <v>0</v>
      </c>
      <c r="P505" s="64" t="str">
        <f t="shared" si="637"/>
        <v/>
      </c>
      <c r="R505" s="63">
        <f t="shared" si="638"/>
        <v>0</v>
      </c>
      <c r="S505" s="64" t="str">
        <f t="shared" si="639"/>
        <v/>
      </c>
      <c r="W505" s="310">
        <f t="shared" si="640"/>
        <v>999</v>
      </c>
      <c r="Y505" s="65">
        <f t="shared" si="641"/>
        <v>0</v>
      </c>
      <c r="Z505" s="65">
        <f t="shared" si="642"/>
        <v>0</v>
      </c>
      <c r="AA505" s="65">
        <f t="shared" si="643"/>
        <v>0</v>
      </c>
      <c r="AB505" s="65">
        <f t="shared" si="644"/>
        <v>0</v>
      </c>
      <c r="AC505" s="341">
        <f t="shared" si="645"/>
        <v>0</v>
      </c>
      <c r="AD505" s="65">
        <f t="shared" si="646"/>
        <v>0</v>
      </c>
      <c r="AE505" s="65">
        <f t="shared" si="647"/>
        <v>0</v>
      </c>
      <c r="AF505" s="65">
        <f t="shared" si="648"/>
        <v>0</v>
      </c>
      <c r="AG505" s="65">
        <f t="shared" si="649"/>
        <v>0</v>
      </c>
      <c r="AH505" s="65">
        <f t="shared" si="650"/>
        <v>0</v>
      </c>
      <c r="AI505" s="65">
        <f t="shared" si="651"/>
        <v>0</v>
      </c>
      <c r="AJ505" s="65">
        <f t="shared" si="652"/>
        <v>0</v>
      </c>
      <c r="AK505" s="65">
        <f t="shared" si="653"/>
        <v>0</v>
      </c>
      <c r="AL505" s="65">
        <f t="shared" si="654"/>
        <v>0</v>
      </c>
      <c r="AM505" s="65">
        <f t="shared" si="655"/>
        <v>0</v>
      </c>
      <c r="AN505" s="65">
        <f t="shared" si="656"/>
        <v>0</v>
      </c>
      <c r="AO505" s="65">
        <f t="shared" si="657"/>
        <v>0</v>
      </c>
      <c r="AP505" s="65">
        <f t="shared" si="658"/>
        <v>0</v>
      </c>
      <c r="AQ505" s="65">
        <f t="shared" si="659"/>
        <v>0</v>
      </c>
      <c r="AR505" s="65">
        <f t="shared" si="660"/>
        <v>0</v>
      </c>
      <c r="AS505" s="65">
        <f t="shared" si="661"/>
        <v>0</v>
      </c>
      <c r="AT505" s="65">
        <f t="shared" si="662"/>
        <v>0</v>
      </c>
      <c r="AU505" s="65">
        <f t="shared" si="663"/>
        <v>0</v>
      </c>
      <c r="AV505" s="65">
        <f t="shared" si="664"/>
        <v>0</v>
      </c>
      <c r="AW505" s="65">
        <f t="shared" si="665"/>
        <v>0</v>
      </c>
      <c r="AX505" s="65">
        <f t="shared" si="666"/>
        <v>0</v>
      </c>
      <c r="AY505" s="65">
        <f t="shared" si="667"/>
        <v>0</v>
      </c>
      <c r="AZ505" s="65">
        <f t="shared" si="668"/>
        <v>0</v>
      </c>
      <c r="BA505" s="65">
        <f t="shared" si="669"/>
        <v>0</v>
      </c>
      <c r="BB505" s="65">
        <f t="shared" si="670"/>
        <v>0</v>
      </c>
      <c r="BC505" s="65">
        <f t="shared" si="671"/>
        <v>0</v>
      </c>
      <c r="BD505" s="65">
        <f t="shared" si="672"/>
        <v>0</v>
      </c>
      <c r="BE505" s="65">
        <f t="shared" si="673"/>
        <v>0</v>
      </c>
      <c r="BF505" s="65">
        <f t="shared" si="674"/>
        <v>0</v>
      </c>
      <c r="BG505" s="65">
        <f t="shared" si="675"/>
        <v>0</v>
      </c>
      <c r="CE505" s="385">
        <v>141</v>
      </c>
      <c r="CF505" s="342">
        <v>24.048586128749058</v>
      </c>
      <c r="CG505" s="342">
        <v>27.132390752499372</v>
      </c>
      <c r="CH505" s="342">
        <v>28.674293064374524</v>
      </c>
      <c r="CI505" s="342">
        <v>30.216195376249683</v>
      </c>
      <c r="CJ505" s="342">
        <v>33.299999999999997</v>
      </c>
      <c r="CK505" s="342">
        <v>39.09542593084111</v>
      </c>
      <c r="CL505" s="342">
        <v>41.993138896261669</v>
      </c>
      <c r="CM505" s="342">
        <v>44.890851861682222</v>
      </c>
      <c r="CN505" s="342">
        <v>50.686277792523327</v>
      </c>
      <c r="CO505" s="342">
        <v>22.415486228791931</v>
      </c>
      <c r="CP505" s="342">
        <v>26.243657485861288</v>
      </c>
      <c r="CQ505" s="342">
        <v>28.157743114395963</v>
      </c>
      <c r="CR505" s="342">
        <v>30.071828742930641</v>
      </c>
      <c r="CS505" s="342">
        <v>33.9</v>
      </c>
      <c r="CT505" s="342">
        <v>40.22711638321185</v>
      </c>
      <c r="CU505" s="342">
        <v>43.39067457481778</v>
      </c>
      <c r="CV505" s="342">
        <v>46.554232766423702</v>
      </c>
      <c r="CW505" s="342">
        <v>52.881349149635554</v>
      </c>
      <c r="CY505" s="101">
        <f t="shared" si="676"/>
        <v>0</v>
      </c>
      <c r="CZ505" s="101">
        <f t="shared" si="677"/>
        <v>0</v>
      </c>
      <c r="DB505" s="101">
        <f t="shared" si="678"/>
        <v>0</v>
      </c>
      <c r="DD505" s="311">
        <f t="shared" si="679"/>
        <v>0</v>
      </c>
      <c r="DE505" s="311"/>
      <c r="DF505" s="101">
        <f t="shared" si="595"/>
        <v>0</v>
      </c>
      <c r="DG505" s="101">
        <f t="shared" si="596"/>
        <v>0</v>
      </c>
      <c r="DH505" s="101">
        <f t="shared" si="597"/>
        <v>0</v>
      </c>
      <c r="DI505" s="101">
        <f t="shared" si="598"/>
        <v>0</v>
      </c>
      <c r="DJ505" s="311">
        <f t="shared" si="599"/>
        <v>0</v>
      </c>
      <c r="DK505" s="311">
        <f t="shared" si="600"/>
        <v>0</v>
      </c>
      <c r="DL505" s="101">
        <f t="shared" si="601"/>
        <v>0</v>
      </c>
      <c r="DM505" s="101">
        <f t="shared" si="602"/>
        <v>0</v>
      </c>
      <c r="DN505" s="101">
        <f t="shared" si="603"/>
        <v>0</v>
      </c>
      <c r="DO505" s="101">
        <f t="shared" si="604"/>
        <v>0</v>
      </c>
      <c r="DP505" s="101">
        <f t="shared" si="605"/>
        <v>0</v>
      </c>
      <c r="DQ505" s="101">
        <f t="shared" si="606"/>
        <v>0</v>
      </c>
      <c r="DR505" s="101">
        <f t="shared" si="607"/>
        <v>0</v>
      </c>
      <c r="DS505" s="101">
        <f t="shared" si="608"/>
        <v>0</v>
      </c>
      <c r="DT505" s="101">
        <f t="shared" si="609"/>
        <v>0</v>
      </c>
      <c r="DU505" s="101">
        <f t="shared" si="610"/>
        <v>0</v>
      </c>
      <c r="DV505" s="101">
        <f t="shared" si="611"/>
        <v>0</v>
      </c>
      <c r="DW505" s="101">
        <f t="shared" si="612"/>
        <v>0</v>
      </c>
      <c r="DX505" s="311">
        <f t="shared" si="613"/>
        <v>0</v>
      </c>
      <c r="DY505" s="101">
        <f t="shared" si="614"/>
        <v>0</v>
      </c>
      <c r="DZ505" s="101">
        <f t="shared" si="615"/>
        <v>0</v>
      </c>
      <c r="EA505" s="101">
        <f t="shared" si="616"/>
        <v>0</v>
      </c>
      <c r="EB505" s="101">
        <f t="shared" si="617"/>
        <v>0</v>
      </c>
      <c r="EC505" s="101">
        <f t="shared" si="618"/>
        <v>0</v>
      </c>
      <c r="ED505" s="101">
        <f t="shared" si="619"/>
        <v>0</v>
      </c>
      <c r="EE505" s="101">
        <f t="shared" si="620"/>
        <v>0</v>
      </c>
      <c r="EF505" s="101">
        <f t="shared" si="621"/>
        <v>0</v>
      </c>
      <c r="EG505" s="101">
        <f t="shared" si="622"/>
        <v>0</v>
      </c>
      <c r="EH505" s="101">
        <f t="shared" si="623"/>
        <v>0</v>
      </c>
      <c r="EI505" s="101">
        <f t="shared" si="624"/>
        <v>0</v>
      </c>
      <c r="EJ505" s="101">
        <f t="shared" si="625"/>
        <v>0</v>
      </c>
      <c r="EK505" s="101">
        <f t="shared" si="626"/>
        <v>0</v>
      </c>
      <c r="EL505" s="101">
        <f t="shared" si="627"/>
        <v>0</v>
      </c>
      <c r="EM505" s="101">
        <f t="shared" si="628"/>
        <v>0</v>
      </c>
      <c r="EN505" s="101">
        <f t="shared" si="629"/>
        <v>0</v>
      </c>
      <c r="EO505" s="101">
        <f t="shared" si="630"/>
        <v>0</v>
      </c>
      <c r="EP505" s="101">
        <f t="shared" si="631"/>
        <v>0</v>
      </c>
      <c r="EQ505" s="101">
        <f t="shared" si="632"/>
        <v>0</v>
      </c>
    </row>
    <row r="506" spans="2:147" ht="21.75" customHeight="1" x14ac:dyDescent="0.45">
      <c r="B506" s="133" t="str">
        <f>IF(Data!B505&lt;&gt;"",Data!B505,"")</f>
        <v/>
      </c>
      <c r="C506" s="158" t="str">
        <f>IF(Data!C505&lt;&gt;"",Data!C505,"")</f>
        <v/>
      </c>
      <c r="D506" s="106" t="str">
        <f>IF(Data!D505&lt;&gt;"",Data!D505,"")</f>
        <v/>
      </c>
      <c r="E506" s="140">
        <f>IF(AND(I506=1,Data!T505=0),0,IF(I506=999,999,Data!T505))</f>
        <v>999</v>
      </c>
      <c r="F506" s="140" t="str">
        <f t="shared" si="633"/>
        <v/>
      </c>
      <c r="G506" s="140" t="str">
        <f>IF(Data!K505&lt;&gt;"",Data!K505,"")</f>
        <v/>
      </c>
      <c r="H506" s="141" t="str">
        <f>IF(Data!L505&lt;&gt;"",Data!L505,"")</f>
        <v/>
      </c>
      <c r="I506" s="63">
        <f>IF(Data!M505&lt;&gt;"",Data!M505,"")</f>
        <v>999</v>
      </c>
      <c r="J506" s="63">
        <f t="shared" si="634"/>
        <v>0</v>
      </c>
      <c r="L506" s="64" t="str">
        <f t="shared" si="635"/>
        <v/>
      </c>
      <c r="N506" s="63">
        <f t="shared" si="636"/>
        <v>0</v>
      </c>
      <c r="P506" s="64" t="str">
        <f t="shared" si="637"/>
        <v/>
      </c>
      <c r="R506" s="63">
        <f t="shared" si="638"/>
        <v>0</v>
      </c>
      <c r="S506" s="64" t="str">
        <f t="shared" si="639"/>
        <v/>
      </c>
      <c r="W506" s="310">
        <f t="shared" si="640"/>
        <v>999</v>
      </c>
      <c r="Y506" s="65">
        <f t="shared" si="641"/>
        <v>0</v>
      </c>
      <c r="Z506" s="65">
        <f t="shared" si="642"/>
        <v>0</v>
      </c>
      <c r="AA506" s="65">
        <f t="shared" si="643"/>
        <v>0</v>
      </c>
      <c r="AB506" s="65">
        <f t="shared" si="644"/>
        <v>0</v>
      </c>
      <c r="AC506" s="341">
        <f t="shared" si="645"/>
        <v>0</v>
      </c>
      <c r="AD506" s="65">
        <f t="shared" si="646"/>
        <v>0</v>
      </c>
      <c r="AE506" s="65">
        <f t="shared" si="647"/>
        <v>0</v>
      </c>
      <c r="AF506" s="65">
        <f t="shared" si="648"/>
        <v>0</v>
      </c>
      <c r="AG506" s="65">
        <f t="shared" si="649"/>
        <v>0</v>
      </c>
      <c r="AH506" s="65">
        <f t="shared" si="650"/>
        <v>0</v>
      </c>
      <c r="AI506" s="65">
        <f t="shared" si="651"/>
        <v>0</v>
      </c>
      <c r="AJ506" s="65">
        <f t="shared" si="652"/>
        <v>0</v>
      </c>
      <c r="AK506" s="65">
        <f t="shared" si="653"/>
        <v>0</v>
      </c>
      <c r="AL506" s="65">
        <f t="shared" si="654"/>
        <v>0</v>
      </c>
      <c r="AM506" s="65">
        <f t="shared" si="655"/>
        <v>0</v>
      </c>
      <c r="AN506" s="65">
        <f t="shared" si="656"/>
        <v>0</v>
      </c>
      <c r="AO506" s="65">
        <f t="shared" si="657"/>
        <v>0</v>
      </c>
      <c r="AP506" s="65">
        <f t="shared" si="658"/>
        <v>0</v>
      </c>
      <c r="AQ506" s="65">
        <f t="shared" si="659"/>
        <v>0</v>
      </c>
      <c r="AR506" s="65">
        <f t="shared" si="660"/>
        <v>0</v>
      </c>
      <c r="AS506" s="65">
        <f t="shared" si="661"/>
        <v>0</v>
      </c>
      <c r="AT506" s="65">
        <f t="shared" si="662"/>
        <v>0</v>
      </c>
      <c r="AU506" s="65">
        <f t="shared" si="663"/>
        <v>0</v>
      </c>
      <c r="AV506" s="65">
        <f t="shared" si="664"/>
        <v>0</v>
      </c>
      <c r="AW506" s="65">
        <f t="shared" si="665"/>
        <v>0</v>
      </c>
      <c r="AX506" s="65">
        <f t="shared" si="666"/>
        <v>0</v>
      </c>
      <c r="AY506" s="65">
        <f t="shared" si="667"/>
        <v>0</v>
      </c>
      <c r="AZ506" s="65">
        <f t="shared" si="668"/>
        <v>0</v>
      </c>
      <c r="BA506" s="65">
        <f t="shared" si="669"/>
        <v>0</v>
      </c>
      <c r="BB506" s="65">
        <f t="shared" si="670"/>
        <v>0</v>
      </c>
      <c r="BC506" s="65">
        <f t="shared" si="671"/>
        <v>0</v>
      </c>
      <c r="BD506" s="65">
        <f t="shared" si="672"/>
        <v>0</v>
      </c>
      <c r="BE506" s="65">
        <f t="shared" si="673"/>
        <v>0</v>
      </c>
      <c r="BF506" s="65">
        <f t="shared" si="674"/>
        <v>0</v>
      </c>
      <c r="BG506" s="65">
        <f t="shared" si="675"/>
        <v>0</v>
      </c>
      <c r="CE506" s="385">
        <v>141.25</v>
      </c>
      <c r="CF506" s="342">
        <v>24.143832560893447</v>
      </c>
      <c r="CG506" s="342">
        <v>27.254221707262296</v>
      </c>
      <c r="CH506" s="342">
        <v>28.809416280446719</v>
      </c>
      <c r="CI506" s="342">
        <v>30.364610853631149</v>
      </c>
      <c r="CJ506" s="342">
        <v>33.475000000000001</v>
      </c>
      <c r="CK506" s="342">
        <v>39.283718192150374</v>
      </c>
      <c r="CL506" s="342">
        <v>42.188077288225571</v>
      </c>
      <c r="CM506" s="342">
        <v>45.092436384300754</v>
      </c>
      <c r="CN506" s="342">
        <v>50.901154576451134</v>
      </c>
      <c r="CO506" s="342">
        <v>22.520855877008515</v>
      </c>
      <c r="CP506" s="342">
        <v>26.388903918005674</v>
      </c>
      <c r="CQ506" s="342">
        <v>28.322927938504257</v>
      </c>
      <c r="CR506" s="342">
        <v>30.256951959002837</v>
      </c>
      <c r="CS506" s="342">
        <v>34.125</v>
      </c>
      <c r="CT506" s="342">
        <v>40.452116383211852</v>
      </c>
      <c r="CU506" s="342">
        <v>43.615674574817781</v>
      </c>
      <c r="CV506" s="342">
        <v>46.779232766423704</v>
      </c>
      <c r="CW506" s="342">
        <v>53.106349149635555</v>
      </c>
      <c r="CY506" s="101">
        <f t="shared" si="676"/>
        <v>0</v>
      </c>
      <c r="CZ506" s="101">
        <f t="shared" si="677"/>
        <v>0</v>
      </c>
      <c r="DB506" s="101">
        <f t="shared" si="678"/>
        <v>0</v>
      </c>
      <c r="DD506" s="311">
        <f t="shared" si="679"/>
        <v>0</v>
      </c>
      <c r="DE506" s="311"/>
      <c r="DF506" s="101">
        <f t="shared" si="595"/>
        <v>0</v>
      </c>
      <c r="DG506" s="101">
        <f t="shared" si="596"/>
        <v>0</v>
      </c>
      <c r="DH506" s="101">
        <f t="shared" si="597"/>
        <v>0</v>
      </c>
      <c r="DI506" s="101">
        <f t="shared" si="598"/>
        <v>0</v>
      </c>
      <c r="DJ506" s="311">
        <f t="shared" si="599"/>
        <v>0</v>
      </c>
      <c r="DK506" s="311">
        <f t="shared" si="600"/>
        <v>0</v>
      </c>
      <c r="DL506" s="101">
        <f t="shared" si="601"/>
        <v>0</v>
      </c>
      <c r="DM506" s="101">
        <f t="shared" si="602"/>
        <v>0</v>
      </c>
      <c r="DN506" s="101">
        <f t="shared" si="603"/>
        <v>0</v>
      </c>
      <c r="DO506" s="101">
        <f t="shared" si="604"/>
        <v>0</v>
      </c>
      <c r="DP506" s="101">
        <f t="shared" si="605"/>
        <v>0</v>
      </c>
      <c r="DQ506" s="101">
        <f t="shared" si="606"/>
        <v>0</v>
      </c>
      <c r="DR506" s="101">
        <f t="shared" si="607"/>
        <v>0</v>
      </c>
      <c r="DS506" s="101">
        <f t="shared" si="608"/>
        <v>0</v>
      </c>
      <c r="DT506" s="101">
        <f t="shared" si="609"/>
        <v>0</v>
      </c>
      <c r="DU506" s="101">
        <f t="shared" si="610"/>
        <v>0</v>
      </c>
      <c r="DV506" s="101">
        <f t="shared" si="611"/>
        <v>0</v>
      </c>
      <c r="DW506" s="101">
        <f t="shared" si="612"/>
        <v>0</v>
      </c>
      <c r="DX506" s="311">
        <f t="shared" si="613"/>
        <v>0</v>
      </c>
      <c r="DY506" s="101">
        <f t="shared" si="614"/>
        <v>0</v>
      </c>
      <c r="DZ506" s="101">
        <f t="shared" si="615"/>
        <v>0</v>
      </c>
      <c r="EA506" s="101">
        <f t="shared" si="616"/>
        <v>0</v>
      </c>
      <c r="EB506" s="101">
        <f t="shared" si="617"/>
        <v>0</v>
      </c>
      <c r="EC506" s="101">
        <f t="shared" si="618"/>
        <v>0</v>
      </c>
      <c r="ED506" s="101">
        <f t="shared" si="619"/>
        <v>0</v>
      </c>
      <c r="EE506" s="101">
        <f t="shared" si="620"/>
        <v>0</v>
      </c>
      <c r="EF506" s="101">
        <f t="shared" si="621"/>
        <v>0</v>
      </c>
      <c r="EG506" s="101">
        <f t="shared" si="622"/>
        <v>0</v>
      </c>
      <c r="EH506" s="101">
        <f t="shared" si="623"/>
        <v>0</v>
      </c>
      <c r="EI506" s="101">
        <f t="shared" si="624"/>
        <v>0</v>
      </c>
      <c r="EJ506" s="101">
        <f t="shared" si="625"/>
        <v>0</v>
      </c>
      <c r="EK506" s="101">
        <f t="shared" si="626"/>
        <v>0</v>
      </c>
      <c r="EL506" s="101">
        <f t="shared" si="627"/>
        <v>0</v>
      </c>
      <c r="EM506" s="101">
        <f t="shared" si="628"/>
        <v>0</v>
      </c>
      <c r="EN506" s="101">
        <f t="shared" si="629"/>
        <v>0</v>
      </c>
      <c r="EO506" s="101">
        <f t="shared" si="630"/>
        <v>0</v>
      </c>
      <c r="EP506" s="101">
        <f t="shared" si="631"/>
        <v>0</v>
      </c>
      <c r="EQ506" s="101">
        <f t="shared" si="632"/>
        <v>0</v>
      </c>
    </row>
    <row r="507" spans="2:147" ht="21.75" customHeight="1" x14ac:dyDescent="0.45">
      <c r="B507" s="133" t="str">
        <f>IF(Data!B506&lt;&gt;"",Data!B506,"")</f>
        <v/>
      </c>
      <c r="C507" s="158" t="str">
        <f>IF(Data!C506&lt;&gt;"",Data!C506,"")</f>
        <v/>
      </c>
      <c r="D507" s="106" t="str">
        <f>IF(Data!D506&lt;&gt;"",Data!D506,"")</f>
        <v/>
      </c>
      <c r="E507" s="140">
        <f>IF(AND(I507=1,Data!T506=0),0,IF(I507=999,999,Data!T506))</f>
        <v>999</v>
      </c>
      <c r="F507" s="140" t="str">
        <f t="shared" si="633"/>
        <v/>
      </c>
      <c r="G507" s="140" t="str">
        <f>IF(Data!K506&lt;&gt;"",Data!K506,"")</f>
        <v/>
      </c>
      <c r="H507" s="141" t="str">
        <f>IF(Data!L506&lt;&gt;"",Data!L506,"")</f>
        <v/>
      </c>
      <c r="I507" s="63">
        <f>IF(Data!M506&lt;&gt;"",Data!M506,"")</f>
        <v>999</v>
      </c>
      <c r="J507" s="63">
        <f t="shared" si="634"/>
        <v>0</v>
      </c>
      <c r="L507" s="64" t="str">
        <f t="shared" si="635"/>
        <v/>
      </c>
      <c r="N507" s="63">
        <f t="shared" si="636"/>
        <v>0</v>
      </c>
      <c r="P507" s="64" t="str">
        <f t="shared" si="637"/>
        <v/>
      </c>
      <c r="R507" s="63">
        <f t="shared" si="638"/>
        <v>0</v>
      </c>
      <c r="S507" s="64" t="str">
        <f t="shared" si="639"/>
        <v/>
      </c>
      <c r="W507" s="310">
        <f t="shared" si="640"/>
        <v>999</v>
      </c>
      <c r="Y507" s="65">
        <f t="shared" si="641"/>
        <v>0</v>
      </c>
      <c r="Z507" s="65">
        <f t="shared" si="642"/>
        <v>0</v>
      </c>
      <c r="AA507" s="65">
        <f t="shared" si="643"/>
        <v>0</v>
      </c>
      <c r="AB507" s="65">
        <f t="shared" si="644"/>
        <v>0</v>
      </c>
      <c r="AC507" s="341">
        <f t="shared" si="645"/>
        <v>0</v>
      </c>
      <c r="AD507" s="65">
        <f t="shared" si="646"/>
        <v>0</v>
      </c>
      <c r="AE507" s="65">
        <f t="shared" si="647"/>
        <v>0</v>
      </c>
      <c r="AF507" s="65">
        <f t="shared" si="648"/>
        <v>0</v>
      </c>
      <c r="AG507" s="65">
        <f t="shared" si="649"/>
        <v>0</v>
      </c>
      <c r="AH507" s="65">
        <f t="shared" si="650"/>
        <v>0</v>
      </c>
      <c r="AI507" s="65">
        <f t="shared" si="651"/>
        <v>0</v>
      </c>
      <c r="AJ507" s="65">
        <f t="shared" si="652"/>
        <v>0</v>
      </c>
      <c r="AK507" s="65">
        <f t="shared" si="653"/>
        <v>0</v>
      </c>
      <c r="AL507" s="65">
        <f t="shared" si="654"/>
        <v>0</v>
      </c>
      <c r="AM507" s="65">
        <f t="shared" si="655"/>
        <v>0</v>
      </c>
      <c r="AN507" s="65">
        <f t="shared" si="656"/>
        <v>0</v>
      </c>
      <c r="AO507" s="65">
        <f t="shared" si="657"/>
        <v>0</v>
      </c>
      <c r="AP507" s="65">
        <f t="shared" si="658"/>
        <v>0</v>
      </c>
      <c r="AQ507" s="65">
        <f t="shared" si="659"/>
        <v>0</v>
      </c>
      <c r="AR507" s="65">
        <f t="shared" si="660"/>
        <v>0</v>
      </c>
      <c r="AS507" s="65">
        <f t="shared" si="661"/>
        <v>0</v>
      </c>
      <c r="AT507" s="65">
        <f t="shared" si="662"/>
        <v>0</v>
      </c>
      <c r="AU507" s="65">
        <f t="shared" si="663"/>
        <v>0</v>
      </c>
      <c r="AV507" s="65">
        <f t="shared" si="664"/>
        <v>0</v>
      </c>
      <c r="AW507" s="65">
        <f t="shared" si="665"/>
        <v>0</v>
      </c>
      <c r="AX507" s="65">
        <f t="shared" si="666"/>
        <v>0</v>
      </c>
      <c r="AY507" s="65">
        <f t="shared" si="667"/>
        <v>0</v>
      </c>
      <c r="AZ507" s="65">
        <f t="shared" si="668"/>
        <v>0</v>
      </c>
      <c r="BA507" s="65">
        <f t="shared" si="669"/>
        <v>0</v>
      </c>
      <c r="BB507" s="65">
        <f t="shared" si="670"/>
        <v>0</v>
      </c>
      <c r="BC507" s="65">
        <f t="shared" si="671"/>
        <v>0</v>
      </c>
      <c r="BD507" s="65">
        <f t="shared" si="672"/>
        <v>0</v>
      </c>
      <c r="BE507" s="65">
        <f t="shared" si="673"/>
        <v>0</v>
      </c>
      <c r="BF507" s="65">
        <f t="shared" si="674"/>
        <v>0</v>
      </c>
      <c r="BG507" s="65">
        <f t="shared" si="675"/>
        <v>0</v>
      </c>
      <c r="CE507" s="385">
        <v>141.5</v>
      </c>
      <c r="CF507" s="342">
        <v>24.239078993037836</v>
      </c>
      <c r="CG507" s="342">
        <v>27.376052662025224</v>
      </c>
      <c r="CH507" s="342">
        <v>28.944539496518914</v>
      </c>
      <c r="CI507" s="342">
        <v>30.513026331012611</v>
      </c>
      <c r="CJ507" s="342">
        <v>33.65</v>
      </c>
      <c r="CK507" s="342">
        <v>39.472010453459646</v>
      </c>
      <c r="CL507" s="342">
        <v>42.383015680189473</v>
      </c>
      <c r="CM507" s="342">
        <v>45.294020906919293</v>
      </c>
      <c r="CN507" s="342">
        <v>51.11603136037894</v>
      </c>
      <c r="CO507" s="342">
        <v>22.626225525225095</v>
      </c>
      <c r="CP507" s="342">
        <v>26.534150350150064</v>
      </c>
      <c r="CQ507" s="342">
        <v>28.488112762612548</v>
      </c>
      <c r="CR507" s="342">
        <v>30.442075175075033</v>
      </c>
      <c r="CS507" s="342">
        <v>34.35</v>
      </c>
      <c r="CT507" s="342">
        <v>40.677116383211853</v>
      </c>
      <c r="CU507" s="342">
        <v>43.840674574817783</v>
      </c>
      <c r="CV507" s="342">
        <v>47.004232766423705</v>
      </c>
      <c r="CW507" s="342">
        <v>53.331349149635557</v>
      </c>
      <c r="CY507" s="101">
        <f t="shared" si="676"/>
        <v>0</v>
      </c>
      <c r="CZ507" s="101">
        <f t="shared" si="677"/>
        <v>0</v>
      </c>
      <c r="DB507" s="101">
        <f t="shared" si="678"/>
        <v>0</v>
      </c>
      <c r="DD507" s="311">
        <f t="shared" si="679"/>
        <v>0</v>
      </c>
      <c r="DE507" s="311"/>
      <c r="DF507" s="101">
        <f t="shared" si="595"/>
        <v>0</v>
      </c>
      <c r="DG507" s="101">
        <f t="shared" si="596"/>
        <v>0</v>
      </c>
      <c r="DH507" s="101">
        <f t="shared" si="597"/>
        <v>0</v>
      </c>
      <c r="DI507" s="101">
        <f t="shared" si="598"/>
        <v>0</v>
      </c>
      <c r="DJ507" s="311">
        <f t="shared" si="599"/>
        <v>0</v>
      </c>
      <c r="DK507" s="311">
        <f t="shared" si="600"/>
        <v>0</v>
      </c>
      <c r="DL507" s="101">
        <f t="shared" si="601"/>
        <v>0</v>
      </c>
      <c r="DM507" s="101">
        <f t="shared" si="602"/>
        <v>0</v>
      </c>
      <c r="DN507" s="101">
        <f t="shared" si="603"/>
        <v>0</v>
      </c>
      <c r="DO507" s="101">
        <f t="shared" si="604"/>
        <v>0</v>
      </c>
      <c r="DP507" s="101">
        <f t="shared" si="605"/>
        <v>0</v>
      </c>
      <c r="DQ507" s="101">
        <f t="shared" si="606"/>
        <v>0</v>
      </c>
      <c r="DR507" s="101">
        <f t="shared" si="607"/>
        <v>0</v>
      </c>
      <c r="DS507" s="101">
        <f t="shared" si="608"/>
        <v>0</v>
      </c>
      <c r="DT507" s="101">
        <f t="shared" si="609"/>
        <v>0</v>
      </c>
      <c r="DU507" s="101">
        <f t="shared" si="610"/>
        <v>0</v>
      </c>
      <c r="DV507" s="101">
        <f t="shared" si="611"/>
        <v>0</v>
      </c>
      <c r="DW507" s="101">
        <f t="shared" si="612"/>
        <v>0</v>
      </c>
      <c r="DX507" s="311">
        <f t="shared" si="613"/>
        <v>0</v>
      </c>
      <c r="DY507" s="101">
        <f t="shared" si="614"/>
        <v>0</v>
      </c>
      <c r="DZ507" s="101">
        <f t="shared" si="615"/>
        <v>0</v>
      </c>
      <c r="EA507" s="101">
        <f t="shared" si="616"/>
        <v>0</v>
      </c>
      <c r="EB507" s="101">
        <f t="shared" si="617"/>
        <v>0</v>
      </c>
      <c r="EC507" s="101">
        <f t="shared" si="618"/>
        <v>0</v>
      </c>
      <c r="ED507" s="101">
        <f t="shared" si="619"/>
        <v>0</v>
      </c>
      <c r="EE507" s="101">
        <f t="shared" si="620"/>
        <v>0</v>
      </c>
      <c r="EF507" s="101">
        <f t="shared" si="621"/>
        <v>0</v>
      </c>
      <c r="EG507" s="101">
        <f t="shared" si="622"/>
        <v>0</v>
      </c>
      <c r="EH507" s="101">
        <f t="shared" si="623"/>
        <v>0</v>
      </c>
      <c r="EI507" s="101">
        <f t="shared" si="624"/>
        <v>0</v>
      </c>
      <c r="EJ507" s="101">
        <f t="shared" si="625"/>
        <v>0</v>
      </c>
      <c r="EK507" s="101">
        <f t="shared" si="626"/>
        <v>0</v>
      </c>
      <c r="EL507" s="101">
        <f t="shared" si="627"/>
        <v>0</v>
      </c>
      <c r="EM507" s="101">
        <f t="shared" si="628"/>
        <v>0</v>
      </c>
      <c r="EN507" s="101">
        <f t="shared" si="629"/>
        <v>0</v>
      </c>
      <c r="EO507" s="101">
        <f t="shared" si="630"/>
        <v>0</v>
      </c>
      <c r="EP507" s="101">
        <f t="shared" si="631"/>
        <v>0</v>
      </c>
      <c r="EQ507" s="101">
        <f t="shared" si="632"/>
        <v>0</v>
      </c>
    </row>
    <row r="508" spans="2:147" ht="21.75" customHeight="1" x14ac:dyDescent="0.45">
      <c r="B508" s="133" t="str">
        <f>IF(Data!B507&lt;&gt;"",Data!B507,"")</f>
        <v/>
      </c>
      <c r="C508" s="158" t="str">
        <f>IF(Data!C507&lt;&gt;"",Data!C507,"")</f>
        <v/>
      </c>
      <c r="D508" s="106" t="str">
        <f>IF(Data!D507&lt;&gt;"",Data!D507,"")</f>
        <v/>
      </c>
      <c r="E508" s="140">
        <f>IF(AND(I508=1,Data!T507=0),0,IF(I508=999,999,Data!T507))</f>
        <v>999</v>
      </c>
      <c r="F508" s="140" t="str">
        <f t="shared" si="633"/>
        <v/>
      </c>
      <c r="G508" s="140" t="str">
        <f>IF(Data!K507&lt;&gt;"",Data!K507,"")</f>
        <v/>
      </c>
      <c r="H508" s="141" t="str">
        <f>IF(Data!L507&lt;&gt;"",Data!L507,"")</f>
        <v/>
      </c>
      <c r="I508" s="63">
        <f>IF(Data!M507&lt;&gt;"",Data!M507,"")</f>
        <v>999</v>
      </c>
      <c r="J508" s="63">
        <f t="shared" si="634"/>
        <v>0</v>
      </c>
      <c r="L508" s="64" t="str">
        <f t="shared" si="635"/>
        <v/>
      </c>
      <c r="N508" s="63">
        <f t="shared" si="636"/>
        <v>0</v>
      </c>
      <c r="P508" s="64" t="str">
        <f t="shared" si="637"/>
        <v/>
      </c>
      <c r="R508" s="63">
        <f t="shared" si="638"/>
        <v>0</v>
      </c>
      <c r="S508" s="64" t="str">
        <f t="shared" si="639"/>
        <v/>
      </c>
      <c r="W508" s="310">
        <f t="shared" si="640"/>
        <v>999</v>
      </c>
      <c r="Y508" s="65">
        <f t="shared" si="641"/>
        <v>0</v>
      </c>
      <c r="Z508" s="65">
        <f t="shared" si="642"/>
        <v>0</v>
      </c>
      <c r="AA508" s="65">
        <f t="shared" si="643"/>
        <v>0</v>
      </c>
      <c r="AB508" s="65">
        <f t="shared" si="644"/>
        <v>0</v>
      </c>
      <c r="AC508" s="341">
        <f t="shared" si="645"/>
        <v>0</v>
      </c>
      <c r="AD508" s="65">
        <f t="shared" si="646"/>
        <v>0</v>
      </c>
      <c r="AE508" s="65">
        <f t="shared" si="647"/>
        <v>0</v>
      </c>
      <c r="AF508" s="65">
        <f t="shared" si="648"/>
        <v>0</v>
      </c>
      <c r="AG508" s="65">
        <f t="shared" si="649"/>
        <v>0</v>
      </c>
      <c r="AH508" s="65">
        <f t="shared" si="650"/>
        <v>0</v>
      </c>
      <c r="AI508" s="65">
        <f t="shared" si="651"/>
        <v>0</v>
      </c>
      <c r="AJ508" s="65">
        <f t="shared" si="652"/>
        <v>0</v>
      </c>
      <c r="AK508" s="65">
        <f t="shared" si="653"/>
        <v>0</v>
      </c>
      <c r="AL508" s="65">
        <f t="shared" si="654"/>
        <v>0</v>
      </c>
      <c r="AM508" s="65">
        <f t="shared" si="655"/>
        <v>0</v>
      </c>
      <c r="AN508" s="65">
        <f t="shared" si="656"/>
        <v>0</v>
      </c>
      <c r="AO508" s="65">
        <f t="shared" si="657"/>
        <v>0</v>
      </c>
      <c r="AP508" s="65">
        <f t="shared" si="658"/>
        <v>0</v>
      </c>
      <c r="AQ508" s="65">
        <f t="shared" si="659"/>
        <v>0</v>
      </c>
      <c r="AR508" s="65">
        <f t="shared" si="660"/>
        <v>0</v>
      </c>
      <c r="AS508" s="65">
        <f t="shared" si="661"/>
        <v>0</v>
      </c>
      <c r="AT508" s="65">
        <f t="shared" si="662"/>
        <v>0</v>
      </c>
      <c r="AU508" s="65">
        <f t="shared" si="663"/>
        <v>0</v>
      </c>
      <c r="AV508" s="65">
        <f t="shared" si="664"/>
        <v>0</v>
      </c>
      <c r="AW508" s="65">
        <f t="shared" si="665"/>
        <v>0</v>
      </c>
      <c r="AX508" s="65">
        <f t="shared" si="666"/>
        <v>0</v>
      </c>
      <c r="AY508" s="65">
        <f t="shared" si="667"/>
        <v>0</v>
      </c>
      <c r="AZ508" s="65">
        <f t="shared" si="668"/>
        <v>0</v>
      </c>
      <c r="BA508" s="65">
        <f t="shared" si="669"/>
        <v>0</v>
      </c>
      <c r="BB508" s="65">
        <f t="shared" si="670"/>
        <v>0</v>
      </c>
      <c r="BC508" s="65">
        <f t="shared" si="671"/>
        <v>0</v>
      </c>
      <c r="BD508" s="65">
        <f t="shared" si="672"/>
        <v>0</v>
      </c>
      <c r="BE508" s="65">
        <f t="shared" si="673"/>
        <v>0</v>
      </c>
      <c r="BF508" s="65">
        <f t="shared" si="674"/>
        <v>0</v>
      </c>
      <c r="BG508" s="65">
        <f t="shared" si="675"/>
        <v>0</v>
      </c>
      <c r="CE508" s="385">
        <v>141.75</v>
      </c>
      <c r="CF508" s="342">
        <v>24.334325425182222</v>
      </c>
      <c r="CG508" s="342">
        <v>27.497883616788148</v>
      </c>
      <c r="CH508" s="342">
        <v>29.079662712591109</v>
      </c>
      <c r="CI508" s="342">
        <v>30.661441808394073</v>
      </c>
      <c r="CJ508" s="342">
        <v>33.825000000000003</v>
      </c>
      <c r="CK508" s="342">
        <v>39.660302714768918</v>
      </c>
      <c r="CL508" s="342">
        <v>42.577954072153375</v>
      </c>
      <c r="CM508" s="342">
        <v>45.495605429537832</v>
      </c>
      <c r="CN508" s="342">
        <v>51.330908144306747</v>
      </c>
      <c r="CO508" s="342">
        <v>22.731595173441679</v>
      </c>
      <c r="CP508" s="342">
        <v>26.679396782294454</v>
      </c>
      <c r="CQ508" s="342">
        <v>28.653297586720839</v>
      </c>
      <c r="CR508" s="342">
        <v>30.627198391147225</v>
      </c>
      <c r="CS508" s="342">
        <v>34.575000000000003</v>
      </c>
      <c r="CT508" s="342">
        <v>40.902116383211855</v>
      </c>
      <c r="CU508" s="342">
        <v>44.065674574817784</v>
      </c>
      <c r="CV508" s="342">
        <v>47.229232766423706</v>
      </c>
      <c r="CW508" s="342">
        <v>53.556349149635558</v>
      </c>
      <c r="CY508" s="101">
        <f t="shared" si="676"/>
        <v>0</v>
      </c>
      <c r="CZ508" s="101">
        <f t="shared" si="677"/>
        <v>0</v>
      </c>
      <c r="DB508" s="101">
        <f t="shared" si="678"/>
        <v>0</v>
      </c>
      <c r="DD508" s="311">
        <f t="shared" si="679"/>
        <v>0</v>
      </c>
      <c r="DE508" s="311"/>
      <c r="DF508" s="101">
        <f t="shared" si="595"/>
        <v>0</v>
      </c>
      <c r="DG508" s="101">
        <f t="shared" si="596"/>
        <v>0</v>
      </c>
      <c r="DH508" s="101">
        <f t="shared" si="597"/>
        <v>0</v>
      </c>
      <c r="DI508" s="101">
        <f t="shared" si="598"/>
        <v>0</v>
      </c>
      <c r="DJ508" s="311">
        <f t="shared" si="599"/>
        <v>0</v>
      </c>
      <c r="DK508" s="311">
        <f t="shared" si="600"/>
        <v>0</v>
      </c>
      <c r="DL508" s="101">
        <f t="shared" si="601"/>
        <v>0</v>
      </c>
      <c r="DM508" s="101">
        <f t="shared" si="602"/>
        <v>0</v>
      </c>
      <c r="DN508" s="101">
        <f t="shared" si="603"/>
        <v>0</v>
      </c>
      <c r="DO508" s="101">
        <f t="shared" si="604"/>
        <v>0</v>
      </c>
      <c r="DP508" s="101">
        <f t="shared" si="605"/>
        <v>0</v>
      </c>
      <c r="DQ508" s="101">
        <f t="shared" si="606"/>
        <v>0</v>
      </c>
      <c r="DR508" s="101">
        <f t="shared" si="607"/>
        <v>0</v>
      </c>
      <c r="DS508" s="101">
        <f t="shared" si="608"/>
        <v>0</v>
      </c>
      <c r="DT508" s="101">
        <f t="shared" si="609"/>
        <v>0</v>
      </c>
      <c r="DU508" s="101">
        <f t="shared" si="610"/>
        <v>0</v>
      </c>
      <c r="DV508" s="101">
        <f t="shared" si="611"/>
        <v>0</v>
      </c>
      <c r="DW508" s="101">
        <f t="shared" si="612"/>
        <v>0</v>
      </c>
      <c r="DX508" s="311">
        <f t="shared" si="613"/>
        <v>0</v>
      </c>
      <c r="DY508" s="101">
        <f t="shared" si="614"/>
        <v>0</v>
      </c>
      <c r="DZ508" s="101">
        <f t="shared" si="615"/>
        <v>0</v>
      </c>
      <c r="EA508" s="101">
        <f t="shared" si="616"/>
        <v>0</v>
      </c>
      <c r="EB508" s="101">
        <f t="shared" si="617"/>
        <v>0</v>
      </c>
      <c r="EC508" s="101">
        <f t="shared" si="618"/>
        <v>0</v>
      </c>
      <c r="ED508" s="101">
        <f t="shared" si="619"/>
        <v>0</v>
      </c>
      <c r="EE508" s="101">
        <f t="shared" si="620"/>
        <v>0</v>
      </c>
      <c r="EF508" s="101">
        <f t="shared" si="621"/>
        <v>0</v>
      </c>
      <c r="EG508" s="101">
        <f t="shared" si="622"/>
        <v>0</v>
      </c>
      <c r="EH508" s="101">
        <f t="shared" si="623"/>
        <v>0</v>
      </c>
      <c r="EI508" s="101">
        <f t="shared" si="624"/>
        <v>0</v>
      </c>
      <c r="EJ508" s="101">
        <f t="shared" si="625"/>
        <v>0</v>
      </c>
      <c r="EK508" s="101">
        <f t="shared" si="626"/>
        <v>0</v>
      </c>
      <c r="EL508" s="101">
        <f t="shared" si="627"/>
        <v>0</v>
      </c>
      <c r="EM508" s="101">
        <f t="shared" si="628"/>
        <v>0</v>
      </c>
      <c r="EN508" s="101">
        <f t="shared" si="629"/>
        <v>0</v>
      </c>
      <c r="EO508" s="101">
        <f t="shared" si="630"/>
        <v>0</v>
      </c>
      <c r="EP508" s="101">
        <f t="shared" si="631"/>
        <v>0</v>
      </c>
      <c r="EQ508" s="101">
        <f t="shared" si="632"/>
        <v>0</v>
      </c>
    </row>
    <row r="509" spans="2:147" ht="21.75" customHeight="1" x14ac:dyDescent="0.45">
      <c r="B509" s="133" t="str">
        <f>IF(Data!B508&lt;&gt;"",Data!B508,"")</f>
        <v/>
      </c>
      <c r="C509" s="158" t="str">
        <f>IF(Data!C508&lt;&gt;"",Data!C508,"")</f>
        <v/>
      </c>
      <c r="D509" s="106" t="str">
        <f>IF(Data!D508&lt;&gt;"",Data!D508,"")</f>
        <v/>
      </c>
      <c r="E509" s="140">
        <f>IF(AND(I509=1,Data!T508=0),0,IF(I509=999,999,Data!T508))</f>
        <v>999</v>
      </c>
      <c r="F509" s="140" t="str">
        <f t="shared" si="633"/>
        <v/>
      </c>
      <c r="G509" s="140" t="str">
        <f>IF(Data!K508&lt;&gt;"",Data!K508,"")</f>
        <v/>
      </c>
      <c r="H509" s="141" t="str">
        <f>IF(Data!L508&lt;&gt;"",Data!L508,"")</f>
        <v/>
      </c>
      <c r="I509" s="63">
        <f>IF(Data!M508&lt;&gt;"",Data!M508,"")</f>
        <v>999</v>
      </c>
      <c r="J509" s="63">
        <f t="shared" si="634"/>
        <v>0</v>
      </c>
      <c r="L509" s="64" t="str">
        <f t="shared" si="635"/>
        <v/>
      </c>
      <c r="N509" s="63">
        <f t="shared" si="636"/>
        <v>0</v>
      </c>
      <c r="P509" s="64" t="str">
        <f t="shared" si="637"/>
        <v/>
      </c>
      <c r="R509" s="63">
        <f t="shared" si="638"/>
        <v>0</v>
      </c>
      <c r="S509" s="64" t="str">
        <f t="shared" si="639"/>
        <v/>
      </c>
      <c r="W509" s="310">
        <f t="shared" si="640"/>
        <v>999</v>
      </c>
      <c r="Y509" s="65">
        <f t="shared" si="641"/>
        <v>0</v>
      </c>
      <c r="Z509" s="65">
        <f t="shared" si="642"/>
        <v>0</v>
      </c>
      <c r="AA509" s="65">
        <f t="shared" si="643"/>
        <v>0</v>
      </c>
      <c r="AB509" s="65">
        <f t="shared" si="644"/>
        <v>0</v>
      </c>
      <c r="AC509" s="341">
        <f t="shared" si="645"/>
        <v>0</v>
      </c>
      <c r="AD509" s="65">
        <f t="shared" si="646"/>
        <v>0</v>
      </c>
      <c r="AE509" s="65">
        <f t="shared" si="647"/>
        <v>0</v>
      </c>
      <c r="AF509" s="65">
        <f t="shared" si="648"/>
        <v>0</v>
      </c>
      <c r="AG509" s="65">
        <f t="shared" si="649"/>
        <v>0</v>
      </c>
      <c r="AH509" s="65">
        <f t="shared" si="650"/>
        <v>0</v>
      </c>
      <c r="AI509" s="65">
        <f t="shared" si="651"/>
        <v>0</v>
      </c>
      <c r="AJ509" s="65">
        <f t="shared" si="652"/>
        <v>0</v>
      </c>
      <c r="AK509" s="65">
        <f t="shared" si="653"/>
        <v>0</v>
      </c>
      <c r="AL509" s="65">
        <f t="shared" si="654"/>
        <v>0</v>
      </c>
      <c r="AM509" s="65">
        <f t="shared" si="655"/>
        <v>0</v>
      </c>
      <c r="AN509" s="65">
        <f t="shared" si="656"/>
        <v>0</v>
      </c>
      <c r="AO509" s="65">
        <f t="shared" si="657"/>
        <v>0</v>
      </c>
      <c r="AP509" s="65">
        <f t="shared" si="658"/>
        <v>0</v>
      </c>
      <c r="AQ509" s="65">
        <f t="shared" si="659"/>
        <v>0</v>
      </c>
      <c r="AR509" s="65">
        <f t="shared" si="660"/>
        <v>0</v>
      </c>
      <c r="AS509" s="65">
        <f t="shared" si="661"/>
        <v>0</v>
      </c>
      <c r="AT509" s="65">
        <f t="shared" si="662"/>
        <v>0</v>
      </c>
      <c r="AU509" s="65">
        <f t="shared" si="663"/>
        <v>0</v>
      </c>
      <c r="AV509" s="65">
        <f t="shared" si="664"/>
        <v>0</v>
      </c>
      <c r="AW509" s="65">
        <f t="shared" si="665"/>
        <v>0</v>
      </c>
      <c r="AX509" s="65">
        <f t="shared" si="666"/>
        <v>0</v>
      </c>
      <c r="AY509" s="65">
        <f t="shared" si="667"/>
        <v>0</v>
      </c>
      <c r="AZ509" s="65">
        <f t="shared" si="668"/>
        <v>0</v>
      </c>
      <c r="BA509" s="65">
        <f t="shared" si="669"/>
        <v>0</v>
      </c>
      <c r="BB509" s="65">
        <f t="shared" si="670"/>
        <v>0</v>
      </c>
      <c r="BC509" s="65">
        <f t="shared" si="671"/>
        <v>0</v>
      </c>
      <c r="BD509" s="65">
        <f t="shared" si="672"/>
        <v>0</v>
      </c>
      <c r="BE509" s="65">
        <f t="shared" si="673"/>
        <v>0</v>
      </c>
      <c r="BF509" s="65">
        <f t="shared" si="674"/>
        <v>0</v>
      </c>
      <c r="BG509" s="65">
        <f t="shared" si="675"/>
        <v>0</v>
      </c>
      <c r="CE509" s="385">
        <v>142</v>
      </c>
      <c r="CF509" s="342">
        <v>24.429571857326611</v>
      </c>
      <c r="CG509" s="342">
        <v>27.619714571551071</v>
      </c>
      <c r="CH509" s="342">
        <v>29.214785928663304</v>
      </c>
      <c r="CI509" s="342">
        <v>30.809857285775536</v>
      </c>
      <c r="CJ509" s="342">
        <v>34</v>
      </c>
      <c r="CK509" s="342">
        <v>39.848594976078182</v>
      </c>
      <c r="CL509" s="342">
        <v>42.772892464117277</v>
      </c>
      <c r="CM509" s="342">
        <v>45.697189952156364</v>
      </c>
      <c r="CN509" s="342">
        <v>51.545784928234553</v>
      </c>
      <c r="CO509" s="342">
        <v>22.836964821658263</v>
      </c>
      <c r="CP509" s="342">
        <v>26.824643214438844</v>
      </c>
      <c r="CQ509" s="342">
        <v>28.818482410829134</v>
      </c>
      <c r="CR509" s="342">
        <v>30.81232160721942</v>
      </c>
      <c r="CS509" s="342">
        <v>34.799999999999997</v>
      </c>
      <c r="CT509" s="342">
        <v>41.127116383211856</v>
      </c>
      <c r="CU509" s="342">
        <v>44.290674574817785</v>
      </c>
      <c r="CV509" s="342">
        <v>47.454232766423708</v>
      </c>
      <c r="CW509" s="342">
        <v>53.78134914963556</v>
      </c>
      <c r="CY509" s="101">
        <f t="shared" si="676"/>
        <v>0</v>
      </c>
      <c r="CZ509" s="101">
        <f t="shared" si="677"/>
        <v>0</v>
      </c>
      <c r="DB509" s="101">
        <f t="shared" si="678"/>
        <v>0</v>
      </c>
      <c r="DD509" s="311">
        <f t="shared" si="679"/>
        <v>0</v>
      </c>
      <c r="DE509" s="311"/>
      <c r="DF509" s="101">
        <f t="shared" si="595"/>
        <v>0</v>
      </c>
      <c r="DG509" s="101">
        <f t="shared" si="596"/>
        <v>0</v>
      </c>
      <c r="DH509" s="101">
        <f t="shared" si="597"/>
        <v>0</v>
      </c>
      <c r="DI509" s="101">
        <f t="shared" si="598"/>
        <v>0</v>
      </c>
      <c r="DJ509" s="311">
        <f t="shared" si="599"/>
        <v>0</v>
      </c>
      <c r="DK509" s="311">
        <f t="shared" si="600"/>
        <v>0</v>
      </c>
      <c r="DL509" s="101">
        <f t="shared" si="601"/>
        <v>0</v>
      </c>
      <c r="DM509" s="101">
        <f t="shared" si="602"/>
        <v>0</v>
      </c>
      <c r="DN509" s="101">
        <f t="shared" si="603"/>
        <v>0</v>
      </c>
      <c r="DO509" s="101">
        <f t="shared" si="604"/>
        <v>0</v>
      </c>
      <c r="DP509" s="101">
        <f t="shared" si="605"/>
        <v>0</v>
      </c>
      <c r="DQ509" s="101">
        <f t="shared" si="606"/>
        <v>0</v>
      </c>
      <c r="DR509" s="101">
        <f t="shared" si="607"/>
        <v>0</v>
      </c>
      <c r="DS509" s="101">
        <f t="shared" si="608"/>
        <v>0</v>
      </c>
      <c r="DT509" s="101">
        <f t="shared" si="609"/>
        <v>0</v>
      </c>
      <c r="DU509" s="101">
        <f t="shared" si="610"/>
        <v>0</v>
      </c>
      <c r="DV509" s="101">
        <f t="shared" si="611"/>
        <v>0</v>
      </c>
      <c r="DW509" s="101">
        <f t="shared" si="612"/>
        <v>0</v>
      </c>
      <c r="DX509" s="311">
        <f t="shared" si="613"/>
        <v>0</v>
      </c>
      <c r="DY509" s="101">
        <f t="shared" si="614"/>
        <v>0</v>
      </c>
      <c r="DZ509" s="101">
        <f t="shared" si="615"/>
        <v>0</v>
      </c>
      <c r="EA509" s="101">
        <f t="shared" si="616"/>
        <v>0</v>
      </c>
      <c r="EB509" s="101">
        <f t="shared" si="617"/>
        <v>0</v>
      </c>
      <c r="EC509" s="101">
        <f t="shared" si="618"/>
        <v>0</v>
      </c>
      <c r="ED509" s="101">
        <f t="shared" si="619"/>
        <v>0</v>
      </c>
      <c r="EE509" s="101">
        <f t="shared" si="620"/>
        <v>0</v>
      </c>
      <c r="EF509" s="101">
        <f t="shared" si="621"/>
        <v>0</v>
      </c>
      <c r="EG509" s="101">
        <f t="shared" si="622"/>
        <v>0</v>
      </c>
      <c r="EH509" s="101">
        <f t="shared" si="623"/>
        <v>0</v>
      </c>
      <c r="EI509" s="101">
        <f t="shared" si="624"/>
        <v>0</v>
      </c>
      <c r="EJ509" s="101">
        <f t="shared" si="625"/>
        <v>0</v>
      </c>
      <c r="EK509" s="101">
        <f t="shared" si="626"/>
        <v>0</v>
      </c>
      <c r="EL509" s="101">
        <f t="shared" si="627"/>
        <v>0</v>
      </c>
      <c r="EM509" s="101">
        <f t="shared" si="628"/>
        <v>0</v>
      </c>
      <c r="EN509" s="101">
        <f t="shared" si="629"/>
        <v>0</v>
      </c>
      <c r="EO509" s="101">
        <f t="shared" si="630"/>
        <v>0</v>
      </c>
      <c r="EP509" s="101">
        <f t="shared" si="631"/>
        <v>0</v>
      </c>
      <c r="EQ509" s="101">
        <f t="shared" si="632"/>
        <v>0</v>
      </c>
    </row>
    <row r="510" spans="2:147" ht="21.75" customHeight="1" x14ac:dyDescent="0.45">
      <c r="B510" s="133" t="str">
        <f>IF(Data!B509&lt;&gt;"",Data!B509,"")</f>
        <v/>
      </c>
      <c r="C510" s="158" t="str">
        <f>IF(Data!C509&lt;&gt;"",Data!C509,"")</f>
        <v/>
      </c>
      <c r="D510" s="106" t="str">
        <f>IF(Data!D509&lt;&gt;"",Data!D509,"")</f>
        <v/>
      </c>
      <c r="E510" s="140">
        <f>IF(AND(I510=1,Data!T509=0),0,IF(I510=999,999,Data!T509))</f>
        <v>999</v>
      </c>
      <c r="F510" s="140" t="str">
        <f t="shared" si="633"/>
        <v/>
      </c>
      <c r="G510" s="140" t="str">
        <f>IF(Data!K509&lt;&gt;"",Data!K509,"")</f>
        <v/>
      </c>
      <c r="H510" s="141" t="str">
        <f>IF(Data!L509&lt;&gt;"",Data!L509,"")</f>
        <v/>
      </c>
      <c r="I510" s="63">
        <f>IF(Data!M509&lt;&gt;"",Data!M509,"")</f>
        <v>999</v>
      </c>
      <c r="J510" s="63">
        <f t="shared" si="634"/>
        <v>0</v>
      </c>
      <c r="L510" s="64" t="str">
        <f t="shared" si="635"/>
        <v/>
      </c>
      <c r="N510" s="63">
        <f t="shared" si="636"/>
        <v>0</v>
      </c>
      <c r="P510" s="64" t="str">
        <f t="shared" si="637"/>
        <v/>
      </c>
      <c r="R510" s="63">
        <f t="shared" si="638"/>
        <v>0</v>
      </c>
      <c r="S510" s="64" t="str">
        <f t="shared" si="639"/>
        <v/>
      </c>
      <c r="W510" s="310">
        <f t="shared" si="640"/>
        <v>999</v>
      </c>
      <c r="Y510" s="65">
        <f t="shared" si="641"/>
        <v>0</v>
      </c>
      <c r="Z510" s="65">
        <f t="shared" si="642"/>
        <v>0</v>
      </c>
      <c r="AA510" s="65">
        <f t="shared" si="643"/>
        <v>0</v>
      </c>
      <c r="AB510" s="65">
        <f t="shared" si="644"/>
        <v>0</v>
      </c>
      <c r="AC510" s="341">
        <f t="shared" si="645"/>
        <v>0</v>
      </c>
      <c r="AD510" s="65">
        <f t="shared" si="646"/>
        <v>0</v>
      </c>
      <c r="AE510" s="65">
        <f t="shared" si="647"/>
        <v>0</v>
      </c>
      <c r="AF510" s="65">
        <f t="shared" si="648"/>
        <v>0</v>
      </c>
      <c r="AG510" s="65">
        <f t="shared" si="649"/>
        <v>0</v>
      </c>
      <c r="AH510" s="65">
        <f t="shared" si="650"/>
        <v>0</v>
      </c>
      <c r="AI510" s="65">
        <f t="shared" si="651"/>
        <v>0</v>
      </c>
      <c r="AJ510" s="65">
        <f t="shared" si="652"/>
        <v>0</v>
      </c>
      <c r="AK510" s="65">
        <f t="shared" si="653"/>
        <v>0</v>
      </c>
      <c r="AL510" s="65">
        <f t="shared" si="654"/>
        <v>0</v>
      </c>
      <c r="AM510" s="65">
        <f t="shared" si="655"/>
        <v>0</v>
      </c>
      <c r="AN510" s="65">
        <f t="shared" si="656"/>
        <v>0</v>
      </c>
      <c r="AO510" s="65">
        <f t="shared" si="657"/>
        <v>0</v>
      </c>
      <c r="AP510" s="65">
        <f t="shared" si="658"/>
        <v>0</v>
      </c>
      <c r="AQ510" s="65">
        <f t="shared" si="659"/>
        <v>0</v>
      </c>
      <c r="AR510" s="65">
        <f t="shared" si="660"/>
        <v>0</v>
      </c>
      <c r="AS510" s="65">
        <f t="shared" si="661"/>
        <v>0</v>
      </c>
      <c r="AT510" s="65">
        <f t="shared" si="662"/>
        <v>0</v>
      </c>
      <c r="AU510" s="65">
        <f t="shared" si="663"/>
        <v>0</v>
      </c>
      <c r="AV510" s="65">
        <f t="shared" si="664"/>
        <v>0</v>
      </c>
      <c r="AW510" s="65">
        <f t="shared" si="665"/>
        <v>0</v>
      </c>
      <c r="AX510" s="65">
        <f t="shared" si="666"/>
        <v>0</v>
      </c>
      <c r="AY510" s="65">
        <f t="shared" si="667"/>
        <v>0</v>
      </c>
      <c r="AZ510" s="65">
        <f t="shared" si="668"/>
        <v>0</v>
      </c>
      <c r="BA510" s="65">
        <f t="shared" si="669"/>
        <v>0</v>
      </c>
      <c r="BB510" s="65">
        <f t="shared" si="670"/>
        <v>0</v>
      </c>
      <c r="BC510" s="65">
        <f t="shared" si="671"/>
        <v>0</v>
      </c>
      <c r="BD510" s="65">
        <f t="shared" si="672"/>
        <v>0</v>
      </c>
      <c r="BE510" s="65">
        <f t="shared" si="673"/>
        <v>0</v>
      </c>
      <c r="BF510" s="65">
        <f t="shared" si="674"/>
        <v>0</v>
      </c>
      <c r="BG510" s="65">
        <f t="shared" si="675"/>
        <v>0</v>
      </c>
      <c r="CE510" s="385">
        <v>142.25</v>
      </c>
      <c r="CF510" s="342">
        <v>24.539695073398804</v>
      </c>
      <c r="CG510" s="342">
        <v>27.743130048932535</v>
      </c>
      <c r="CH510" s="342">
        <v>29.344847536699401</v>
      </c>
      <c r="CI510" s="342">
        <v>30.946565024466267</v>
      </c>
      <c r="CJ510" s="342">
        <v>34.15</v>
      </c>
      <c r="CK510" s="342">
        <v>40.025179498696716</v>
      </c>
      <c r="CL510" s="342">
        <v>42.962769248045078</v>
      </c>
      <c r="CM510" s="342">
        <v>45.90035899739344</v>
      </c>
      <c r="CN510" s="342">
        <v>51.775538496090164</v>
      </c>
      <c r="CO510" s="342">
        <v>22.957211253802651</v>
      </c>
      <c r="CP510" s="342">
        <v>26.97147416920177</v>
      </c>
      <c r="CQ510" s="342">
        <v>28.978605626901327</v>
      </c>
      <c r="CR510" s="342">
        <v>30.985737084600885</v>
      </c>
      <c r="CS510" s="342">
        <v>35</v>
      </c>
      <c r="CT510" s="342">
        <v>41.340408644521126</v>
      </c>
      <c r="CU510" s="342">
        <v>44.510612966781686</v>
      </c>
      <c r="CV510" s="342">
        <v>47.680817289042238</v>
      </c>
      <c r="CW510" s="342">
        <v>54.021225933563365</v>
      </c>
      <c r="CY510" s="101">
        <f t="shared" si="676"/>
        <v>0</v>
      </c>
      <c r="CZ510" s="101">
        <f t="shared" si="677"/>
        <v>0</v>
      </c>
      <c r="DB510" s="101">
        <f t="shared" si="678"/>
        <v>0</v>
      </c>
      <c r="DD510" s="311">
        <f t="shared" si="679"/>
        <v>0</v>
      </c>
      <c r="DE510" s="311"/>
      <c r="DF510" s="101">
        <f t="shared" si="595"/>
        <v>0</v>
      </c>
      <c r="DG510" s="101">
        <f t="shared" si="596"/>
        <v>0</v>
      </c>
      <c r="DH510" s="101">
        <f t="shared" si="597"/>
        <v>0</v>
      </c>
      <c r="DI510" s="101">
        <f t="shared" si="598"/>
        <v>0</v>
      </c>
      <c r="DJ510" s="311">
        <f t="shared" si="599"/>
        <v>0</v>
      </c>
      <c r="DK510" s="311">
        <f t="shared" si="600"/>
        <v>0</v>
      </c>
      <c r="DL510" s="101">
        <f t="shared" si="601"/>
        <v>0</v>
      </c>
      <c r="DM510" s="101">
        <f t="shared" si="602"/>
        <v>0</v>
      </c>
      <c r="DN510" s="101">
        <f t="shared" si="603"/>
        <v>0</v>
      </c>
      <c r="DO510" s="101">
        <f t="shared" si="604"/>
        <v>0</v>
      </c>
      <c r="DP510" s="101">
        <f t="shared" si="605"/>
        <v>0</v>
      </c>
      <c r="DQ510" s="101">
        <f t="shared" si="606"/>
        <v>0</v>
      </c>
      <c r="DR510" s="101">
        <f t="shared" si="607"/>
        <v>0</v>
      </c>
      <c r="DS510" s="101">
        <f t="shared" si="608"/>
        <v>0</v>
      </c>
      <c r="DT510" s="101">
        <f t="shared" si="609"/>
        <v>0</v>
      </c>
      <c r="DU510" s="101">
        <f t="shared" si="610"/>
        <v>0</v>
      </c>
      <c r="DV510" s="101">
        <f t="shared" si="611"/>
        <v>0</v>
      </c>
      <c r="DW510" s="101">
        <f t="shared" si="612"/>
        <v>0</v>
      </c>
      <c r="DX510" s="311">
        <f t="shared" si="613"/>
        <v>0</v>
      </c>
      <c r="DY510" s="101">
        <f t="shared" si="614"/>
        <v>0</v>
      </c>
      <c r="DZ510" s="101">
        <f t="shared" si="615"/>
        <v>0</v>
      </c>
      <c r="EA510" s="101">
        <f t="shared" si="616"/>
        <v>0</v>
      </c>
      <c r="EB510" s="101">
        <f t="shared" si="617"/>
        <v>0</v>
      </c>
      <c r="EC510" s="101">
        <f t="shared" si="618"/>
        <v>0</v>
      </c>
      <c r="ED510" s="101">
        <f t="shared" si="619"/>
        <v>0</v>
      </c>
      <c r="EE510" s="101">
        <f t="shared" si="620"/>
        <v>0</v>
      </c>
      <c r="EF510" s="101">
        <f t="shared" si="621"/>
        <v>0</v>
      </c>
      <c r="EG510" s="101">
        <f t="shared" si="622"/>
        <v>0</v>
      </c>
      <c r="EH510" s="101">
        <f t="shared" si="623"/>
        <v>0</v>
      </c>
      <c r="EI510" s="101">
        <f t="shared" si="624"/>
        <v>0</v>
      </c>
      <c r="EJ510" s="101">
        <f t="shared" si="625"/>
        <v>0</v>
      </c>
      <c r="EK510" s="101">
        <f t="shared" si="626"/>
        <v>0</v>
      </c>
      <c r="EL510" s="101">
        <f t="shared" si="627"/>
        <v>0</v>
      </c>
      <c r="EM510" s="101">
        <f t="shared" si="628"/>
        <v>0</v>
      </c>
      <c r="EN510" s="101">
        <f t="shared" si="629"/>
        <v>0</v>
      </c>
      <c r="EO510" s="101">
        <f t="shared" si="630"/>
        <v>0</v>
      </c>
      <c r="EP510" s="101">
        <f t="shared" si="631"/>
        <v>0</v>
      </c>
      <c r="EQ510" s="101">
        <f t="shared" si="632"/>
        <v>0</v>
      </c>
    </row>
    <row r="511" spans="2:147" ht="21.75" customHeight="1" x14ac:dyDescent="0.45">
      <c r="B511" s="133" t="str">
        <f>IF(Data!B510&lt;&gt;"",Data!B510,"")</f>
        <v/>
      </c>
      <c r="C511" s="158" t="str">
        <f>IF(Data!C510&lt;&gt;"",Data!C510,"")</f>
        <v/>
      </c>
      <c r="D511" s="106" t="str">
        <f>IF(Data!D510&lt;&gt;"",Data!D510,"")</f>
        <v/>
      </c>
      <c r="E511" s="140">
        <f>IF(AND(I511=1,Data!T510=0),0,IF(I511=999,999,Data!T510))</f>
        <v>999</v>
      </c>
      <c r="F511" s="140" t="str">
        <f t="shared" si="633"/>
        <v/>
      </c>
      <c r="G511" s="140" t="str">
        <f>IF(Data!K510&lt;&gt;"",Data!K510,"")</f>
        <v/>
      </c>
      <c r="H511" s="141" t="str">
        <f>IF(Data!L510&lt;&gt;"",Data!L510,"")</f>
        <v/>
      </c>
      <c r="I511" s="63">
        <f>IF(Data!M510&lt;&gt;"",Data!M510,"")</f>
        <v>999</v>
      </c>
      <c r="J511" s="63">
        <f t="shared" si="634"/>
        <v>0</v>
      </c>
      <c r="L511" s="64" t="str">
        <f t="shared" si="635"/>
        <v/>
      </c>
      <c r="N511" s="63">
        <f t="shared" si="636"/>
        <v>0</v>
      </c>
      <c r="P511" s="64" t="str">
        <f t="shared" si="637"/>
        <v/>
      </c>
      <c r="R511" s="63">
        <f t="shared" si="638"/>
        <v>0</v>
      </c>
      <c r="S511" s="64" t="str">
        <f t="shared" si="639"/>
        <v/>
      </c>
      <c r="W511" s="310">
        <f t="shared" si="640"/>
        <v>999</v>
      </c>
      <c r="Y511" s="65">
        <f t="shared" si="641"/>
        <v>0</v>
      </c>
      <c r="Z511" s="65">
        <f t="shared" si="642"/>
        <v>0</v>
      </c>
      <c r="AA511" s="65">
        <f t="shared" si="643"/>
        <v>0</v>
      </c>
      <c r="AB511" s="65">
        <f t="shared" si="644"/>
        <v>0</v>
      </c>
      <c r="AC511" s="341">
        <f t="shared" si="645"/>
        <v>0</v>
      </c>
      <c r="AD511" s="65">
        <f t="shared" si="646"/>
        <v>0</v>
      </c>
      <c r="AE511" s="65">
        <f t="shared" si="647"/>
        <v>0</v>
      </c>
      <c r="AF511" s="65">
        <f t="shared" si="648"/>
        <v>0</v>
      </c>
      <c r="AG511" s="65">
        <f t="shared" si="649"/>
        <v>0</v>
      </c>
      <c r="AH511" s="65">
        <f t="shared" si="650"/>
        <v>0</v>
      </c>
      <c r="AI511" s="65">
        <f t="shared" si="651"/>
        <v>0</v>
      </c>
      <c r="AJ511" s="65">
        <f t="shared" si="652"/>
        <v>0</v>
      </c>
      <c r="AK511" s="65">
        <f t="shared" si="653"/>
        <v>0</v>
      </c>
      <c r="AL511" s="65">
        <f t="shared" si="654"/>
        <v>0</v>
      </c>
      <c r="AM511" s="65">
        <f t="shared" si="655"/>
        <v>0</v>
      </c>
      <c r="AN511" s="65">
        <f t="shared" si="656"/>
        <v>0</v>
      </c>
      <c r="AO511" s="65">
        <f t="shared" si="657"/>
        <v>0</v>
      </c>
      <c r="AP511" s="65">
        <f t="shared" si="658"/>
        <v>0</v>
      </c>
      <c r="AQ511" s="65">
        <f t="shared" si="659"/>
        <v>0</v>
      </c>
      <c r="AR511" s="65">
        <f t="shared" si="660"/>
        <v>0</v>
      </c>
      <c r="AS511" s="65">
        <f t="shared" si="661"/>
        <v>0</v>
      </c>
      <c r="AT511" s="65">
        <f t="shared" si="662"/>
        <v>0</v>
      </c>
      <c r="AU511" s="65">
        <f t="shared" si="663"/>
        <v>0</v>
      </c>
      <c r="AV511" s="65">
        <f t="shared" si="664"/>
        <v>0</v>
      </c>
      <c r="AW511" s="65">
        <f t="shared" si="665"/>
        <v>0</v>
      </c>
      <c r="AX511" s="65">
        <f t="shared" si="666"/>
        <v>0</v>
      </c>
      <c r="AY511" s="65">
        <f t="shared" si="667"/>
        <v>0</v>
      </c>
      <c r="AZ511" s="65">
        <f t="shared" si="668"/>
        <v>0</v>
      </c>
      <c r="BA511" s="65">
        <f t="shared" si="669"/>
        <v>0</v>
      </c>
      <c r="BB511" s="65">
        <f t="shared" si="670"/>
        <v>0</v>
      </c>
      <c r="BC511" s="65">
        <f t="shared" si="671"/>
        <v>0</v>
      </c>
      <c r="BD511" s="65">
        <f t="shared" si="672"/>
        <v>0</v>
      </c>
      <c r="BE511" s="65">
        <f t="shared" si="673"/>
        <v>0</v>
      </c>
      <c r="BF511" s="65">
        <f t="shared" si="674"/>
        <v>0</v>
      </c>
      <c r="BG511" s="65">
        <f t="shared" si="675"/>
        <v>0</v>
      </c>
      <c r="CE511" s="385">
        <v>142.5</v>
      </c>
      <c r="CF511" s="342">
        <v>24.649818289471</v>
      </c>
      <c r="CG511" s="342">
        <v>27.866545526313999</v>
      </c>
      <c r="CH511" s="342">
        <v>29.474909144735499</v>
      </c>
      <c r="CI511" s="342">
        <v>31.083272763156998</v>
      </c>
      <c r="CJ511" s="342">
        <v>34.299999999999997</v>
      </c>
      <c r="CK511" s="342">
        <v>40.201764021315256</v>
      </c>
      <c r="CL511" s="342">
        <v>43.152646031972886</v>
      </c>
      <c r="CM511" s="342">
        <v>46.103528042630515</v>
      </c>
      <c r="CN511" s="342">
        <v>52.005292063945774</v>
      </c>
      <c r="CO511" s="342">
        <v>23.077457685947039</v>
      </c>
      <c r="CP511" s="342">
        <v>27.118305123964692</v>
      </c>
      <c r="CQ511" s="342">
        <v>29.138728842973521</v>
      </c>
      <c r="CR511" s="342">
        <v>31.159152561982346</v>
      </c>
      <c r="CS511" s="342">
        <v>35.200000000000003</v>
      </c>
      <c r="CT511" s="342">
        <v>41.553700905830397</v>
      </c>
      <c r="CU511" s="342">
        <v>44.730551358745586</v>
      </c>
      <c r="CV511" s="342">
        <v>47.907401811660776</v>
      </c>
      <c r="CW511" s="342">
        <v>54.26110271749117</v>
      </c>
      <c r="CY511" s="101">
        <f t="shared" si="676"/>
        <v>0</v>
      </c>
      <c r="CZ511" s="101">
        <f t="shared" si="677"/>
        <v>0</v>
      </c>
      <c r="DB511" s="101">
        <f t="shared" si="678"/>
        <v>0</v>
      </c>
      <c r="DD511" s="311">
        <f t="shared" si="679"/>
        <v>0</v>
      </c>
      <c r="DE511" s="311"/>
      <c r="DF511" s="101">
        <f t="shared" si="595"/>
        <v>0</v>
      </c>
      <c r="DG511" s="101">
        <f t="shared" si="596"/>
        <v>0</v>
      </c>
      <c r="DH511" s="101">
        <f t="shared" si="597"/>
        <v>0</v>
      </c>
      <c r="DI511" s="101">
        <f t="shared" si="598"/>
        <v>0</v>
      </c>
      <c r="DJ511" s="311">
        <f t="shared" si="599"/>
        <v>0</v>
      </c>
      <c r="DK511" s="311">
        <f t="shared" si="600"/>
        <v>0</v>
      </c>
      <c r="DL511" s="101">
        <f t="shared" si="601"/>
        <v>0</v>
      </c>
      <c r="DM511" s="101">
        <f t="shared" si="602"/>
        <v>0</v>
      </c>
      <c r="DN511" s="101">
        <f t="shared" si="603"/>
        <v>0</v>
      </c>
      <c r="DO511" s="101">
        <f t="shared" si="604"/>
        <v>0</v>
      </c>
      <c r="DP511" s="101">
        <f t="shared" si="605"/>
        <v>0</v>
      </c>
      <c r="DQ511" s="101">
        <f t="shared" si="606"/>
        <v>0</v>
      </c>
      <c r="DR511" s="101">
        <f t="shared" si="607"/>
        <v>0</v>
      </c>
      <c r="DS511" s="101">
        <f t="shared" si="608"/>
        <v>0</v>
      </c>
      <c r="DT511" s="101">
        <f t="shared" si="609"/>
        <v>0</v>
      </c>
      <c r="DU511" s="101">
        <f t="shared" si="610"/>
        <v>0</v>
      </c>
      <c r="DV511" s="101">
        <f t="shared" si="611"/>
        <v>0</v>
      </c>
      <c r="DW511" s="101">
        <f t="shared" si="612"/>
        <v>0</v>
      </c>
      <c r="DX511" s="311">
        <f t="shared" si="613"/>
        <v>0</v>
      </c>
      <c r="DY511" s="101">
        <f t="shared" si="614"/>
        <v>0</v>
      </c>
      <c r="DZ511" s="101">
        <f t="shared" si="615"/>
        <v>0</v>
      </c>
      <c r="EA511" s="101">
        <f t="shared" si="616"/>
        <v>0</v>
      </c>
      <c r="EB511" s="101">
        <f t="shared" si="617"/>
        <v>0</v>
      </c>
      <c r="EC511" s="101">
        <f t="shared" si="618"/>
        <v>0</v>
      </c>
      <c r="ED511" s="101">
        <f t="shared" si="619"/>
        <v>0</v>
      </c>
      <c r="EE511" s="101">
        <f t="shared" si="620"/>
        <v>0</v>
      </c>
      <c r="EF511" s="101">
        <f t="shared" si="621"/>
        <v>0</v>
      </c>
      <c r="EG511" s="101">
        <f t="shared" si="622"/>
        <v>0</v>
      </c>
      <c r="EH511" s="101">
        <f t="shared" si="623"/>
        <v>0</v>
      </c>
      <c r="EI511" s="101">
        <f t="shared" si="624"/>
        <v>0</v>
      </c>
      <c r="EJ511" s="101">
        <f t="shared" si="625"/>
        <v>0</v>
      </c>
      <c r="EK511" s="101">
        <f t="shared" si="626"/>
        <v>0</v>
      </c>
      <c r="EL511" s="101">
        <f t="shared" si="627"/>
        <v>0</v>
      </c>
      <c r="EM511" s="101">
        <f t="shared" si="628"/>
        <v>0</v>
      </c>
      <c r="EN511" s="101">
        <f t="shared" si="629"/>
        <v>0</v>
      </c>
      <c r="EO511" s="101">
        <f t="shared" si="630"/>
        <v>0</v>
      </c>
      <c r="EP511" s="101">
        <f t="shared" si="631"/>
        <v>0</v>
      </c>
      <c r="EQ511" s="101">
        <f t="shared" si="632"/>
        <v>0</v>
      </c>
    </row>
    <row r="512" spans="2:147" ht="21.75" customHeight="1" x14ac:dyDescent="0.45">
      <c r="B512" s="133" t="str">
        <f>IF(Data!B511&lt;&gt;"",Data!B511,"")</f>
        <v/>
      </c>
      <c r="C512" s="158" t="str">
        <f>IF(Data!C511&lt;&gt;"",Data!C511,"")</f>
        <v/>
      </c>
      <c r="D512" s="106" t="str">
        <f>IF(Data!D511&lt;&gt;"",Data!D511,"")</f>
        <v/>
      </c>
      <c r="E512" s="140">
        <f>IF(AND(I512=1,Data!T511=0),0,IF(I512=999,999,Data!T511))</f>
        <v>999</v>
      </c>
      <c r="F512" s="140" t="str">
        <f t="shared" si="633"/>
        <v/>
      </c>
      <c r="G512" s="140" t="str">
        <f>IF(Data!K511&lt;&gt;"",Data!K511,"")</f>
        <v/>
      </c>
      <c r="H512" s="141" t="str">
        <f>IF(Data!L511&lt;&gt;"",Data!L511,"")</f>
        <v/>
      </c>
      <c r="I512" s="63">
        <f>IF(Data!M511&lt;&gt;"",Data!M511,"")</f>
        <v>999</v>
      </c>
      <c r="J512" s="63">
        <f t="shared" si="634"/>
        <v>0</v>
      </c>
      <c r="L512" s="64" t="str">
        <f t="shared" si="635"/>
        <v/>
      </c>
      <c r="N512" s="63">
        <f t="shared" si="636"/>
        <v>0</v>
      </c>
      <c r="P512" s="64" t="str">
        <f t="shared" si="637"/>
        <v/>
      </c>
      <c r="R512" s="63">
        <f t="shared" si="638"/>
        <v>0</v>
      </c>
      <c r="S512" s="64" t="str">
        <f t="shared" si="639"/>
        <v/>
      </c>
      <c r="W512" s="310">
        <f t="shared" si="640"/>
        <v>999</v>
      </c>
      <c r="Y512" s="65">
        <f t="shared" si="641"/>
        <v>0</v>
      </c>
      <c r="Z512" s="65">
        <f t="shared" si="642"/>
        <v>0</v>
      </c>
      <c r="AA512" s="65">
        <f t="shared" si="643"/>
        <v>0</v>
      </c>
      <c r="AB512" s="65">
        <f t="shared" si="644"/>
        <v>0</v>
      </c>
      <c r="AC512" s="341">
        <f t="shared" si="645"/>
        <v>0</v>
      </c>
      <c r="AD512" s="65">
        <f t="shared" si="646"/>
        <v>0</v>
      </c>
      <c r="AE512" s="65">
        <f t="shared" si="647"/>
        <v>0</v>
      </c>
      <c r="AF512" s="65">
        <f t="shared" si="648"/>
        <v>0</v>
      </c>
      <c r="AG512" s="65">
        <f t="shared" si="649"/>
        <v>0</v>
      </c>
      <c r="AH512" s="65">
        <f t="shared" si="650"/>
        <v>0</v>
      </c>
      <c r="AI512" s="65">
        <f t="shared" si="651"/>
        <v>0</v>
      </c>
      <c r="AJ512" s="65">
        <f t="shared" si="652"/>
        <v>0</v>
      </c>
      <c r="AK512" s="65">
        <f t="shared" si="653"/>
        <v>0</v>
      </c>
      <c r="AL512" s="65">
        <f t="shared" si="654"/>
        <v>0</v>
      </c>
      <c r="AM512" s="65">
        <f t="shared" si="655"/>
        <v>0</v>
      </c>
      <c r="AN512" s="65">
        <f t="shared" si="656"/>
        <v>0</v>
      </c>
      <c r="AO512" s="65">
        <f t="shared" si="657"/>
        <v>0</v>
      </c>
      <c r="AP512" s="65">
        <f t="shared" si="658"/>
        <v>0</v>
      </c>
      <c r="AQ512" s="65">
        <f t="shared" si="659"/>
        <v>0</v>
      </c>
      <c r="AR512" s="65">
        <f t="shared" si="660"/>
        <v>0</v>
      </c>
      <c r="AS512" s="65">
        <f t="shared" si="661"/>
        <v>0</v>
      </c>
      <c r="AT512" s="65">
        <f t="shared" si="662"/>
        <v>0</v>
      </c>
      <c r="AU512" s="65">
        <f t="shared" si="663"/>
        <v>0</v>
      </c>
      <c r="AV512" s="65">
        <f t="shared" si="664"/>
        <v>0</v>
      </c>
      <c r="AW512" s="65">
        <f t="shared" si="665"/>
        <v>0</v>
      </c>
      <c r="AX512" s="65">
        <f t="shared" si="666"/>
        <v>0</v>
      </c>
      <c r="AY512" s="65">
        <f t="shared" si="667"/>
        <v>0</v>
      </c>
      <c r="AZ512" s="65">
        <f t="shared" si="668"/>
        <v>0</v>
      </c>
      <c r="BA512" s="65">
        <f t="shared" si="669"/>
        <v>0</v>
      </c>
      <c r="BB512" s="65">
        <f t="shared" si="670"/>
        <v>0</v>
      </c>
      <c r="BC512" s="65">
        <f t="shared" si="671"/>
        <v>0</v>
      </c>
      <c r="BD512" s="65">
        <f t="shared" si="672"/>
        <v>0</v>
      </c>
      <c r="BE512" s="65">
        <f t="shared" si="673"/>
        <v>0</v>
      </c>
      <c r="BF512" s="65">
        <f t="shared" si="674"/>
        <v>0</v>
      </c>
      <c r="BG512" s="65">
        <f t="shared" si="675"/>
        <v>0</v>
      </c>
      <c r="CE512" s="385">
        <v>142.75</v>
      </c>
      <c r="CF512" s="342">
        <v>24.759941505543193</v>
      </c>
      <c r="CG512" s="342">
        <v>27.989961003695463</v>
      </c>
      <c r="CH512" s="342">
        <v>29.604970752771596</v>
      </c>
      <c r="CI512" s="342">
        <v>31.219980501847729</v>
      </c>
      <c r="CJ512" s="342">
        <v>34.450000000000003</v>
      </c>
      <c r="CK512" s="342">
        <v>40.378348543933797</v>
      </c>
      <c r="CL512" s="342">
        <v>43.342522815900693</v>
      </c>
      <c r="CM512" s="342">
        <v>46.30669708786759</v>
      </c>
      <c r="CN512" s="342">
        <v>52.235045631801384</v>
      </c>
      <c r="CO512" s="342">
        <v>23.197704118091426</v>
      </c>
      <c r="CP512" s="342">
        <v>27.265136078727615</v>
      </c>
      <c r="CQ512" s="342">
        <v>29.298852059045714</v>
      </c>
      <c r="CR512" s="342">
        <v>31.332568039363807</v>
      </c>
      <c r="CS512" s="342">
        <v>35.4</v>
      </c>
      <c r="CT512" s="342">
        <v>41.76699316713966</v>
      </c>
      <c r="CU512" s="342">
        <v>44.950489750709494</v>
      </c>
      <c r="CV512" s="342">
        <v>48.133986334279314</v>
      </c>
      <c r="CW512" s="342">
        <v>54.500979501418975</v>
      </c>
      <c r="CY512" s="101">
        <f t="shared" si="676"/>
        <v>0</v>
      </c>
      <c r="CZ512" s="101">
        <f t="shared" si="677"/>
        <v>0</v>
      </c>
      <c r="DB512" s="101">
        <f t="shared" si="678"/>
        <v>0</v>
      </c>
      <c r="DD512" s="311">
        <f t="shared" si="679"/>
        <v>0</v>
      </c>
      <c r="DE512" s="311"/>
      <c r="DF512" s="101">
        <f t="shared" si="595"/>
        <v>0</v>
      </c>
      <c r="DG512" s="101">
        <f t="shared" si="596"/>
        <v>0</v>
      </c>
      <c r="DH512" s="101">
        <f t="shared" si="597"/>
        <v>0</v>
      </c>
      <c r="DI512" s="101">
        <f t="shared" si="598"/>
        <v>0</v>
      </c>
      <c r="DJ512" s="311">
        <f t="shared" si="599"/>
        <v>0</v>
      </c>
      <c r="DK512" s="311">
        <f t="shared" si="600"/>
        <v>0</v>
      </c>
      <c r="DL512" s="101">
        <f t="shared" si="601"/>
        <v>0</v>
      </c>
      <c r="DM512" s="101">
        <f t="shared" si="602"/>
        <v>0</v>
      </c>
      <c r="DN512" s="101">
        <f t="shared" si="603"/>
        <v>0</v>
      </c>
      <c r="DO512" s="101">
        <f t="shared" si="604"/>
        <v>0</v>
      </c>
      <c r="DP512" s="101">
        <f t="shared" si="605"/>
        <v>0</v>
      </c>
      <c r="DQ512" s="101">
        <f t="shared" si="606"/>
        <v>0</v>
      </c>
      <c r="DR512" s="101">
        <f t="shared" si="607"/>
        <v>0</v>
      </c>
      <c r="DS512" s="101">
        <f t="shared" si="608"/>
        <v>0</v>
      </c>
      <c r="DT512" s="101">
        <f t="shared" si="609"/>
        <v>0</v>
      </c>
      <c r="DU512" s="101">
        <f t="shared" si="610"/>
        <v>0</v>
      </c>
      <c r="DV512" s="101">
        <f t="shared" si="611"/>
        <v>0</v>
      </c>
      <c r="DW512" s="101">
        <f t="shared" si="612"/>
        <v>0</v>
      </c>
      <c r="DX512" s="311">
        <f t="shared" si="613"/>
        <v>0</v>
      </c>
      <c r="DY512" s="101">
        <f t="shared" si="614"/>
        <v>0</v>
      </c>
      <c r="DZ512" s="101">
        <f t="shared" si="615"/>
        <v>0</v>
      </c>
      <c r="EA512" s="101">
        <f t="shared" si="616"/>
        <v>0</v>
      </c>
      <c r="EB512" s="101">
        <f t="shared" si="617"/>
        <v>0</v>
      </c>
      <c r="EC512" s="101">
        <f t="shared" si="618"/>
        <v>0</v>
      </c>
      <c r="ED512" s="101">
        <f t="shared" si="619"/>
        <v>0</v>
      </c>
      <c r="EE512" s="101">
        <f t="shared" si="620"/>
        <v>0</v>
      </c>
      <c r="EF512" s="101">
        <f t="shared" si="621"/>
        <v>0</v>
      </c>
      <c r="EG512" s="101">
        <f t="shared" si="622"/>
        <v>0</v>
      </c>
      <c r="EH512" s="101">
        <f t="shared" si="623"/>
        <v>0</v>
      </c>
      <c r="EI512" s="101">
        <f t="shared" si="624"/>
        <v>0</v>
      </c>
      <c r="EJ512" s="101">
        <f t="shared" si="625"/>
        <v>0</v>
      </c>
      <c r="EK512" s="101">
        <f t="shared" si="626"/>
        <v>0</v>
      </c>
      <c r="EL512" s="101">
        <f t="shared" si="627"/>
        <v>0</v>
      </c>
      <c r="EM512" s="101">
        <f t="shared" si="628"/>
        <v>0</v>
      </c>
      <c r="EN512" s="101">
        <f t="shared" si="629"/>
        <v>0</v>
      </c>
      <c r="EO512" s="101">
        <f t="shared" si="630"/>
        <v>0</v>
      </c>
      <c r="EP512" s="101">
        <f t="shared" si="631"/>
        <v>0</v>
      </c>
      <c r="EQ512" s="101">
        <f t="shared" si="632"/>
        <v>0</v>
      </c>
    </row>
    <row r="513" spans="2:147" ht="21.75" customHeight="1" x14ac:dyDescent="0.45">
      <c r="B513" s="133" t="str">
        <f>IF(Data!B512&lt;&gt;"",Data!B512,"")</f>
        <v/>
      </c>
      <c r="C513" s="158" t="str">
        <f>IF(Data!C512&lt;&gt;"",Data!C512,"")</f>
        <v/>
      </c>
      <c r="D513" s="106" t="str">
        <f>IF(Data!D512&lt;&gt;"",Data!D512,"")</f>
        <v/>
      </c>
      <c r="E513" s="140">
        <f>IF(AND(I513=1,Data!T512=0),0,IF(I513=999,999,Data!T512))</f>
        <v>999</v>
      </c>
      <c r="F513" s="140" t="str">
        <f t="shared" si="633"/>
        <v/>
      </c>
      <c r="G513" s="140" t="str">
        <f>IF(Data!K512&lt;&gt;"",Data!K512,"")</f>
        <v/>
      </c>
      <c r="H513" s="141" t="str">
        <f>IF(Data!L512&lt;&gt;"",Data!L512,"")</f>
        <v/>
      </c>
      <c r="I513" s="63">
        <f>IF(Data!M512&lt;&gt;"",Data!M512,"")</f>
        <v>999</v>
      </c>
      <c r="J513" s="63">
        <f t="shared" si="634"/>
        <v>0</v>
      </c>
      <c r="L513" s="64" t="str">
        <f t="shared" si="635"/>
        <v/>
      </c>
      <c r="N513" s="63">
        <f t="shared" si="636"/>
        <v>0</v>
      </c>
      <c r="P513" s="64" t="str">
        <f t="shared" si="637"/>
        <v/>
      </c>
      <c r="R513" s="63">
        <f t="shared" si="638"/>
        <v>0</v>
      </c>
      <c r="S513" s="64" t="str">
        <f t="shared" si="639"/>
        <v/>
      </c>
      <c r="W513" s="310">
        <f t="shared" si="640"/>
        <v>999</v>
      </c>
      <c r="Y513" s="65">
        <f t="shared" si="641"/>
        <v>0</v>
      </c>
      <c r="Z513" s="65">
        <f t="shared" si="642"/>
        <v>0</v>
      </c>
      <c r="AA513" s="65">
        <f t="shared" si="643"/>
        <v>0</v>
      </c>
      <c r="AB513" s="65">
        <f t="shared" si="644"/>
        <v>0</v>
      </c>
      <c r="AC513" s="341">
        <f t="shared" si="645"/>
        <v>0</v>
      </c>
      <c r="AD513" s="65">
        <f t="shared" si="646"/>
        <v>0</v>
      </c>
      <c r="AE513" s="65">
        <f t="shared" si="647"/>
        <v>0</v>
      </c>
      <c r="AF513" s="65">
        <f t="shared" si="648"/>
        <v>0</v>
      </c>
      <c r="AG513" s="65">
        <f t="shared" si="649"/>
        <v>0</v>
      </c>
      <c r="AH513" s="65">
        <f t="shared" si="650"/>
        <v>0</v>
      </c>
      <c r="AI513" s="65">
        <f t="shared" si="651"/>
        <v>0</v>
      </c>
      <c r="AJ513" s="65">
        <f t="shared" si="652"/>
        <v>0</v>
      </c>
      <c r="AK513" s="65">
        <f t="shared" si="653"/>
        <v>0</v>
      </c>
      <c r="AL513" s="65">
        <f t="shared" si="654"/>
        <v>0</v>
      </c>
      <c r="AM513" s="65">
        <f t="shared" si="655"/>
        <v>0</v>
      </c>
      <c r="AN513" s="65">
        <f t="shared" si="656"/>
        <v>0</v>
      </c>
      <c r="AO513" s="65">
        <f t="shared" si="657"/>
        <v>0</v>
      </c>
      <c r="AP513" s="65">
        <f t="shared" si="658"/>
        <v>0</v>
      </c>
      <c r="AQ513" s="65">
        <f t="shared" si="659"/>
        <v>0</v>
      </c>
      <c r="AR513" s="65">
        <f t="shared" si="660"/>
        <v>0</v>
      </c>
      <c r="AS513" s="65">
        <f t="shared" si="661"/>
        <v>0</v>
      </c>
      <c r="AT513" s="65">
        <f t="shared" si="662"/>
        <v>0</v>
      </c>
      <c r="AU513" s="65">
        <f t="shared" si="663"/>
        <v>0</v>
      </c>
      <c r="AV513" s="65">
        <f t="shared" si="664"/>
        <v>0</v>
      </c>
      <c r="AW513" s="65">
        <f t="shared" si="665"/>
        <v>0</v>
      </c>
      <c r="AX513" s="65">
        <f t="shared" si="666"/>
        <v>0</v>
      </c>
      <c r="AY513" s="65">
        <f t="shared" si="667"/>
        <v>0</v>
      </c>
      <c r="AZ513" s="65">
        <f t="shared" si="668"/>
        <v>0</v>
      </c>
      <c r="BA513" s="65">
        <f t="shared" si="669"/>
        <v>0</v>
      </c>
      <c r="BB513" s="65">
        <f t="shared" si="670"/>
        <v>0</v>
      </c>
      <c r="BC513" s="65">
        <f t="shared" si="671"/>
        <v>0</v>
      </c>
      <c r="BD513" s="65">
        <f t="shared" si="672"/>
        <v>0</v>
      </c>
      <c r="BE513" s="65">
        <f t="shared" si="673"/>
        <v>0</v>
      </c>
      <c r="BF513" s="65">
        <f t="shared" si="674"/>
        <v>0</v>
      </c>
      <c r="BG513" s="65">
        <f t="shared" si="675"/>
        <v>0</v>
      </c>
      <c r="CE513" s="385">
        <v>143</v>
      </c>
      <c r="CF513" s="342">
        <v>24.870064721615385</v>
      </c>
      <c r="CG513" s="342">
        <v>28.113376481076926</v>
      </c>
      <c r="CH513" s="342">
        <v>29.735032360807693</v>
      </c>
      <c r="CI513" s="342">
        <v>31.356688240538464</v>
      </c>
      <c r="CJ513" s="342">
        <v>34.6</v>
      </c>
      <c r="CK513" s="342">
        <v>40.55493306655233</v>
      </c>
      <c r="CL513" s="342">
        <v>43.532399599828494</v>
      </c>
      <c r="CM513" s="342">
        <v>46.509866133104659</v>
      </c>
      <c r="CN513" s="342">
        <v>52.464799199656994</v>
      </c>
      <c r="CO513" s="342">
        <v>23.317950550235814</v>
      </c>
      <c r="CP513" s="342">
        <v>27.411967033490541</v>
      </c>
      <c r="CQ513" s="342">
        <v>29.458975275117908</v>
      </c>
      <c r="CR513" s="342">
        <v>31.505983516745271</v>
      </c>
      <c r="CS513" s="342">
        <v>35.6</v>
      </c>
      <c r="CT513" s="342">
        <v>41.98028542844893</v>
      </c>
      <c r="CU513" s="342">
        <v>45.170428142673394</v>
      </c>
      <c r="CV513" s="342">
        <v>48.360570856897851</v>
      </c>
      <c r="CW513" s="342">
        <v>54.74085628534678</v>
      </c>
      <c r="CY513" s="101">
        <f t="shared" si="676"/>
        <v>0</v>
      </c>
      <c r="CZ513" s="101">
        <f t="shared" si="677"/>
        <v>0</v>
      </c>
      <c r="DB513" s="101">
        <f t="shared" si="678"/>
        <v>0</v>
      </c>
      <c r="DD513" s="311">
        <f t="shared" si="679"/>
        <v>0</v>
      </c>
      <c r="DE513" s="311"/>
      <c r="DF513" s="101">
        <f t="shared" si="595"/>
        <v>0</v>
      </c>
      <c r="DG513" s="101">
        <f t="shared" si="596"/>
        <v>0</v>
      </c>
      <c r="DH513" s="101">
        <f t="shared" si="597"/>
        <v>0</v>
      </c>
      <c r="DI513" s="101">
        <f t="shared" si="598"/>
        <v>0</v>
      </c>
      <c r="DJ513" s="311">
        <f t="shared" si="599"/>
        <v>0</v>
      </c>
      <c r="DK513" s="311">
        <f t="shared" si="600"/>
        <v>0</v>
      </c>
      <c r="DL513" s="101">
        <f t="shared" si="601"/>
        <v>0</v>
      </c>
      <c r="DM513" s="101">
        <f t="shared" si="602"/>
        <v>0</v>
      </c>
      <c r="DN513" s="101">
        <f t="shared" si="603"/>
        <v>0</v>
      </c>
      <c r="DO513" s="101">
        <f t="shared" si="604"/>
        <v>0</v>
      </c>
      <c r="DP513" s="101">
        <f t="shared" si="605"/>
        <v>0</v>
      </c>
      <c r="DQ513" s="101">
        <f t="shared" si="606"/>
        <v>0</v>
      </c>
      <c r="DR513" s="101">
        <f t="shared" si="607"/>
        <v>0</v>
      </c>
      <c r="DS513" s="101">
        <f t="shared" si="608"/>
        <v>0</v>
      </c>
      <c r="DT513" s="101">
        <f t="shared" si="609"/>
        <v>0</v>
      </c>
      <c r="DU513" s="101">
        <f t="shared" si="610"/>
        <v>0</v>
      </c>
      <c r="DV513" s="101">
        <f t="shared" si="611"/>
        <v>0</v>
      </c>
      <c r="DW513" s="101">
        <f t="shared" si="612"/>
        <v>0</v>
      </c>
      <c r="DX513" s="311">
        <f t="shared" si="613"/>
        <v>0</v>
      </c>
      <c r="DY513" s="101">
        <f t="shared" si="614"/>
        <v>0</v>
      </c>
      <c r="DZ513" s="101">
        <f t="shared" si="615"/>
        <v>0</v>
      </c>
      <c r="EA513" s="101">
        <f t="shared" si="616"/>
        <v>0</v>
      </c>
      <c r="EB513" s="101">
        <f t="shared" si="617"/>
        <v>0</v>
      </c>
      <c r="EC513" s="101">
        <f t="shared" si="618"/>
        <v>0</v>
      </c>
      <c r="ED513" s="101">
        <f t="shared" si="619"/>
        <v>0</v>
      </c>
      <c r="EE513" s="101">
        <f t="shared" si="620"/>
        <v>0</v>
      </c>
      <c r="EF513" s="101">
        <f t="shared" si="621"/>
        <v>0</v>
      </c>
      <c r="EG513" s="101">
        <f t="shared" si="622"/>
        <v>0</v>
      </c>
      <c r="EH513" s="101">
        <f t="shared" si="623"/>
        <v>0</v>
      </c>
      <c r="EI513" s="101">
        <f t="shared" si="624"/>
        <v>0</v>
      </c>
      <c r="EJ513" s="101">
        <f t="shared" si="625"/>
        <v>0</v>
      </c>
      <c r="EK513" s="101">
        <f t="shared" si="626"/>
        <v>0</v>
      </c>
      <c r="EL513" s="101">
        <f t="shared" si="627"/>
        <v>0</v>
      </c>
      <c r="EM513" s="101">
        <f t="shared" si="628"/>
        <v>0</v>
      </c>
      <c r="EN513" s="101">
        <f t="shared" si="629"/>
        <v>0</v>
      </c>
      <c r="EO513" s="101">
        <f t="shared" si="630"/>
        <v>0</v>
      </c>
      <c r="EP513" s="101">
        <f t="shared" si="631"/>
        <v>0</v>
      </c>
      <c r="EQ513" s="101">
        <f t="shared" si="632"/>
        <v>0</v>
      </c>
    </row>
    <row r="514" spans="2:147" ht="21.75" customHeight="1" x14ac:dyDescent="0.45">
      <c r="B514" s="133" t="str">
        <f>IF(Data!B513&lt;&gt;"",Data!B513,"")</f>
        <v/>
      </c>
      <c r="C514" s="158" t="str">
        <f>IF(Data!C513&lt;&gt;"",Data!C513,"")</f>
        <v/>
      </c>
      <c r="D514" s="106" t="str">
        <f>IF(Data!D513&lt;&gt;"",Data!D513,"")</f>
        <v/>
      </c>
      <c r="E514" s="140">
        <f>IF(AND(I514=1,Data!T513=0),0,IF(I514=999,999,Data!T513))</f>
        <v>999</v>
      </c>
      <c r="F514" s="140" t="str">
        <f t="shared" si="633"/>
        <v/>
      </c>
      <c r="G514" s="140" t="str">
        <f>IF(Data!K513&lt;&gt;"",Data!K513,"")</f>
        <v/>
      </c>
      <c r="H514" s="141" t="str">
        <f>IF(Data!L513&lt;&gt;"",Data!L513,"")</f>
        <v/>
      </c>
      <c r="I514" s="63">
        <f>IF(Data!M513&lt;&gt;"",Data!M513,"")</f>
        <v>999</v>
      </c>
      <c r="J514" s="63">
        <f t="shared" si="634"/>
        <v>0</v>
      </c>
      <c r="L514" s="64" t="str">
        <f t="shared" si="635"/>
        <v/>
      </c>
      <c r="N514" s="63">
        <f t="shared" si="636"/>
        <v>0</v>
      </c>
      <c r="P514" s="64" t="str">
        <f t="shared" si="637"/>
        <v/>
      </c>
      <c r="R514" s="63">
        <f t="shared" si="638"/>
        <v>0</v>
      </c>
      <c r="S514" s="64" t="str">
        <f t="shared" si="639"/>
        <v/>
      </c>
      <c r="W514" s="310">
        <f t="shared" si="640"/>
        <v>999</v>
      </c>
      <c r="Y514" s="65">
        <f t="shared" si="641"/>
        <v>0</v>
      </c>
      <c r="Z514" s="65">
        <f t="shared" si="642"/>
        <v>0</v>
      </c>
      <c r="AA514" s="65">
        <f t="shared" si="643"/>
        <v>0</v>
      </c>
      <c r="AB514" s="65">
        <f t="shared" si="644"/>
        <v>0</v>
      </c>
      <c r="AC514" s="341">
        <f t="shared" si="645"/>
        <v>0</v>
      </c>
      <c r="AD514" s="65">
        <f t="shared" si="646"/>
        <v>0</v>
      </c>
      <c r="AE514" s="65">
        <f t="shared" si="647"/>
        <v>0</v>
      </c>
      <c r="AF514" s="65">
        <f t="shared" si="648"/>
        <v>0</v>
      </c>
      <c r="AG514" s="65">
        <f t="shared" si="649"/>
        <v>0</v>
      </c>
      <c r="AH514" s="65">
        <f t="shared" si="650"/>
        <v>0</v>
      </c>
      <c r="AI514" s="65">
        <f t="shared" si="651"/>
        <v>0</v>
      </c>
      <c r="AJ514" s="65">
        <f t="shared" si="652"/>
        <v>0</v>
      </c>
      <c r="AK514" s="65">
        <f t="shared" si="653"/>
        <v>0</v>
      </c>
      <c r="AL514" s="65">
        <f t="shared" si="654"/>
        <v>0</v>
      </c>
      <c r="AM514" s="65">
        <f t="shared" si="655"/>
        <v>0</v>
      </c>
      <c r="AN514" s="65">
        <f t="shared" si="656"/>
        <v>0</v>
      </c>
      <c r="AO514" s="65">
        <f t="shared" si="657"/>
        <v>0</v>
      </c>
      <c r="AP514" s="65">
        <f t="shared" si="658"/>
        <v>0</v>
      </c>
      <c r="AQ514" s="65">
        <f t="shared" si="659"/>
        <v>0</v>
      </c>
      <c r="AR514" s="65">
        <f t="shared" si="660"/>
        <v>0</v>
      </c>
      <c r="AS514" s="65">
        <f t="shared" si="661"/>
        <v>0</v>
      </c>
      <c r="AT514" s="65">
        <f t="shared" si="662"/>
        <v>0</v>
      </c>
      <c r="AU514" s="65">
        <f t="shared" si="663"/>
        <v>0</v>
      </c>
      <c r="AV514" s="65">
        <f t="shared" si="664"/>
        <v>0</v>
      </c>
      <c r="AW514" s="65">
        <f t="shared" si="665"/>
        <v>0</v>
      </c>
      <c r="AX514" s="65">
        <f t="shared" si="666"/>
        <v>0</v>
      </c>
      <c r="AY514" s="65">
        <f t="shared" si="667"/>
        <v>0</v>
      </c>
      <c r="AZ514" s="65">
        <f t="shared" si="668"/>
        <v>0</v>
      </c>
      <c r="BA514" s="65">
        <f t="shared" si="669"/>
        <v>0</v>
      </c>
      <c r="BB514" s="65">
        <f t="shared" si="670"/>
        <v>0</v>
      </c>
      <c r="BC514" s="65">
        <f t="shared" si="671"/>
        <v>0</v>
      </c>
      <c r="BD514" s="65">
        <f t="shared" si="672"/>
        <v>0</v>
      </c>
      <c r="BE514" s="65">
        <f t="shared" si="673"/>
        <v>0</v>
      </c>
      <c r="BF514" s="65">
        <f t="shared" si="674"/>
        <v>0</v>
      </c>
      <c r="BG514" s="65">
        <f t="shared" si="675"/>
        <v>0</v>
      </c>
      <c r="CE514" s="385">
        <v>143.25</v>
      </c>
      <c r="CF514" s="342">
        <v>24.980187937687582</v>
      </c>
      <c r="CG514" s="342">
        <v>28.23679195845839</v>
      </c>
      <c r="CH514" s="342">
        <v>29.865093968843791</v>
      </c>
      <c r="CI514" s="342">
        <v>31.493395979229195</v>
      </c>
      <c r="CJ514" s="342">
        <v>34.75</v>
      </c>
      <c r="CK514" s="342">
        <v>40.731517589170863</v>
      </c>
      <c r="CL514" s="342">
        <v>43.722276383756302</v>
      </c>
      <c r="CM514" s="342">
        <v>46.713035178341734</v>
      </c>
      <c r="CN514" s="342">
        <v>52.694552767512604</v>
      </c>
      <c r="CO514" s="342">
        <v>23.478073766308007</v>
      </c>
      <c r="CP514" s="342">
        <v>27.585382510872005</v>
      </c>
      <c r="CQ514" s="342">
        <v>29.639036883154006</v>
      </c>
      <c r="CR514" s="342">
        <v>31.692691255436003</v>
      </c>
      <c r="CS514" s="342">
        <v>35.799999999999997</v>
      </c>
      <c r="CT514" s="342">
        <v>42.1935776897582</v>
      </c>
      <c r="CU514" s="342">
        <v>45.390366534637295</v>
      </c>
      <c r="CV514" s="342">
        <v>48.587155379516389</v>
      </c>
      <c r="CW514" s="342">
        <v>54.980733069274585</v>
      </c>
      <c r="CY514" s="101">
        <f t="shared" si="676"/>
        <v>0</v>
      </c>
      <c r="CZ514" s="101">
        <f t="shared" si="677"/>
        <v>0</v>
      </c>
      <c r="DB514" s="101">
        <f t="shared" si="678"/>
        <v>0</v>
      </c>
      <c r="DD514" s="311">
        <f t="shared" si="679"/>
        <v>0</v>
      </c>
      <c r="DE514" s="311"/>
      <c r="DF514" s="101">
        <f t="shared" si="595"/>
        <v>0</v>
      </c>
      <c r="DG514" s="101">
        <f t="shared" si="596"/>
        <v>0</v>
      </c>
      <c r="DH514" s="101">
        <f t="shared" si="597"/>
        <v>0</v>
      </c>
      <c r="DI514" s="101">
        <f t="shared" si="598"/>
        <v>0</v>
      </c>
      <c r="DJ514" s="311">
        <f t="shared" si="599"/>
        <v>0</v>
      </c>
      <c r="DK514" s="311">
        <f t="shared" si="600"/>
        <v>0</v>
      </c>
      <c r="DL514" s="101">
        <f t="shared" si="601"/>
        <v>0</v>
      </c>
      <c r="DM514" s="101">
        <f t="shared" si="602"/>
        <v>0</v>
      </c>
      <c r="DN514" s="101">
        <f t="shared" si="603"/>
        <v>0</v>
      </c>
      <c r="DO514" s="101">
        <f t="shared" si="604"/>
        <v>0</v>
      </c>
      <c r="DP514" s="101">
        <f t="shared" si="605"/>
        <v>0</v>
      </c>
      <c r="DQ514" s="101">
        <f t="shared" si="606"/>
        <v>0</v>
      </c>
      <c r="DR514" s="101">
        <f t="shared" si="607"/>
        <v>0</v>
      </c>
      <c r="DS514" s="101">
        <f t="shared" si="608"/>
        <v>0</v>
      </c>
      <c r="DT514" s="101">
        <f t="shared" si="609"/>
        <v>0</v>
      </c>
      <c r="DU514" s="101">
        <f t="shared" si="610"/>
        <v>0</v>
      </c>
      <c r="DV514" s="101">
        <f t="shared" si="611"/>
        <v>0</v>
      </c>
      <c r="DW514" s="101">
        <f t="shared" si="612"/>
        <v>0</v>
      </c>
      <c r="DX514" s="311">
        <f t="shared" si="613"/>
        <v>0</v>
      </c>
      <c r="DY514" s="101">
        <f t="shared" si="614"/>
        <v>0</v>
      </c>
      <c r="DZ514" s="101">
        <f t="shared" si="615"/>
        <v>0</v>
      </c>
      <c r="EA514" s="101">
        <f t="shared" si="616"/>
        <v>0</v>
      </c>
      <c r="EB514" s="101">
        <f t="shared" si="617"/>
        <v>0</v>
      </c>
      <c r="EC514" s="101">
        <f t="shared" si="618"/>
        <v>0</v>
      </c>
      <c r="ED514" s="101">
        <f t="shared" si="619"/>
        <v>0</v>
      </c>
      <c r="EE514" s="101">
        <f t="shared" si="620"/>
        <v>0</v>
      </c>
      <c r="EF514" s="101">
        <f t="shared" si="621"/>
        <v>0</v>
      </c>
      <c r="EG514" s="101">
        <f t="shared" si="622"/>
        <v>0</v>
      </c>
      <c r="EH514" s="101">
        <f t="shared" si="623"/>
        <v>0</v>
      </c>
      <c r="EI514" s="101">
        <f t="shared" si="624"/>
        <v>0</v>
      </c>
      <c r="EJ514" s="101">
        <f t="shared" si="625"/>
        <v>0</v>
      </c>
      <c r="EK514" s="101">
        <f t="shared" si="626"/>
        <v>0</v>
      </c>
      <c r="EL514" s="101">
        <f t="shared" si="627"/>
        <v>0</v>
      </c>
      <c r="EM514" s="101">
        <f t="shared" si="628"/>
        <v>0</v>
      </c>
      <c r="EN514" s="101">
        <f t="shared" si="629"/>
        <v>0</v>
      </c>
      <c r="EO514" s="101">
        <f t="shared" si="630"/>
        <v>0</v>
      </c>
      <c r="EP514" s="101">
        <f t="shared" si="631"/>
        <v>0</v>
      </c>
      <c r="EQ514" s="101">
        <f t="shared" si="632"/>
        <v>0</v>
      </c>
    </row>
    <row r="515" spans="2:147" ht="21.75" customHeight="1" x14ac:dyDescent="0.45">
      <c r="B515" s="133" t="str">
        <f>IF(Data!B514&lt;&gt;"",Data!B514,"")</f>
        <v/>
      </c>
      <c r="C515" s="158" t="str">
        <f>IF(Data!C514&lt;&gt;"",Data!C514,"")</f>
        <v/>
      </c>
      <c r="D515" s="106" t="str">
        <f>IF(Data!D514&lt;&gt;"",Data!D514,"")</f>
        <v/>
      </c>
      <c r="E515" s="140">
        <f>IF(AND(I515=1,Data!T514=0),0,IF(I515=999,999,Data!T514))</f>
        <v>999</v>
      </c>
      <c r="F515" s="140" t="str">
        <f t="shared" si="633"/>
        <v/>
      </c>
      <c r="G515" s="140" t="str">
        <f>IF(Data!K514&lt;&gt;"",Data!K514,"")</f>
        <v/>
      </c>
      <c r="H515" s="141" t="str">
        <f>IF(Data!L514&lt;&gt;"",Data!L514,"")</f>
        <v/>
      </c>
      <c r="I515" s="63">
        <f>IF(Data!M514&lt;&gt;"",Data!M514,"")</f>
        <v>999</v>
      </c>
      <c r="J515" s="63">
        <f t="shared" si="634"/>
        <v>0</v>
      </c>
      <c r="L515" s="64" t="str">
        <f t="shared" si="635"/>
        <v/>
      </c>
      <c r="N515" s="63">
        <f t="shared" si="636"/>
        <v>0</v>
      </c>
      <c r="P515" s="64" t="str">
        <f t="shared" si="637"/>
        <v/>
      </c>
      <c r="R515" s="63">
        <f t="shared" si="638"/>
        <v>0</v>
      </c>
      <c r="S515" s="64" t="str">
        <f t="shared" si="639"/>
        <v/>
      </c>
      <c r="W515" s="310">
        <f t="shared" si="640"/>
        <v>999</v>
      </c>
      <c r="Y515" s="65">
        <f t="shared" si="641"/>
        <v>0</v>
      </c>
      <c r="Z515" s="65">
        <f t="shared" si="642"/>
        <v>0</v>
      </c>
      <c r="AA515" s="65">
        <f t="shared" si="643"/>
        <v>0</v>
      </c>
      <c r="AB515" s="65">
        <f t="shared" si="644"/>
        <v>0</v>
      </c>
      <c r="AC515" s="341">
        <f t="shared" si="645"/>
        <v>0</v>
      </c>
      <c r="AD515" s="65">
        <f t="shared" si="646"/>
        <v>0</v>
      </c>
      <c r="AE515" s="65">
        <f t="shared" si="647"/>
        <v>0</v>
      </c>
      <c r="AF515" s="65">
        <f t="shared" si="648"/>
        <v>0</v>
      </c>
      <c r="AG515" s="65">
        <f t="shared" si="649"/>
        <v>0</v>
      </c>
      <c r="AH515" s="65">
        <f t="shared" si="650"/>
        <v>0</v>
      </c>
      <c r="AI515" s="65">
        <f t="shared" si="651"/>
        <v>0</v>
      </c>
      <c r="AJ515" s="65">
        <f t="shared" si="652"/>
        <v>0</v>
      </c>
      <c r="AK515" s="65">
        <f t="shared" si="653"/>
        <v>0</v>
      </c>
      <c r="AL515" s="65">
        <f t="shared" si="654"/>
        <v>0</v>
      </c>
      <c r="AM515" s="65">
        <f t="shared" si="655"/>
        <v>0</v>
      </c>
      <c r="AN515" s="65">
        <f t="shared" si="656"/>
        <v>0</v>
      </c>
      <c r="AO515" s="65">
        <f t="shared" si="657"/>
        <v>0</v>
      </c>
      <c r="AP515" s="65">
        <f t="shared" si="658"/>
        <v>0</v>
      </c>
      <c r="AQ515" s="65">
        <f t="shared" si="659"/>
        <v>0</v>
      </c>
      <c r="AR515" s="65">
        <f t="shared" si="660"/>
        <v>0</v>
      </c>
      <c r="AS515" s="65">
        <f t="shared" si="661"/>
        <v>0</v>
      </c>
      <c r="AT515" s="65">
        <f t="shared" si="662"/>
        <v>0</v>
      </c>
      <c r="AU515" s="65">
        <f t="shared" si="663"/>
        <v>0</v>
      </c>
      <c r="AV515" s="65">
        <f t="shared" si="664"/>
        <v>0</v>
      </c>
      <c r="AW515" s="65">
        <f t="shared" si="665"/>
        <v>0</v>
      </c>
      <c r="AX515" s="65">
        <f t="shared" si="666"/>
        <v>0</v>
      </c>
      <c r="AY515" s="65">
        <f t="shared" si="667"/>
        <v>0</v>
      </c>
      <c r="AZ515" s="65">
        <f t="shared" si="668"/>
        <v>0</v>
      </c>
      <c r="BA515" s="65">
        <f t="shared" si="669"/>
        <v>0</v>
      </c>
      <c r="BB515" s="65">
        <f t="shared" si="670"/>
        <v>0</v>
      </c>
      <c r="BC515" s="65">
        <f t="shared" si="671"/>
        <v>0</v>
      </c>
      <c r="BD515" s="65">
        <f t="shared" si="672"/>
        <v>0</v>
      </c>
      <c r="BE515" s="65">
        <f t="shared" si="673"/>
        <v>0</v>
      </c>
      <c r="BF515" s="65">
        <f t="shared" si="674"/>
        <v>0</v>
      </c>
      <c r="BG515" s="65">
        <f t="shared" si="675"/>
        <v>0</v>
      </c>
      <c r="CE515" s="385">
        <v>143.5</v>
      </c>
      <c r="CF515" s="342">
        <v>25.090311153759774</v>
      </c>
      <c r="CG515" s="342">
        <v>28.36020743583985</v>
      </c>
      <c r="CH515" s="342">
        <v>29.995155576879888</v>
      </c>
      <c r="CI515" s="342">
        <v>31.630103717919926</v>
      </c>
      <c r="CJ515" s="342">
        <v>34.9</v>
      </c>
      <c r="CK515" s="342">
        <v>40.908102111789404</v>
      </c>
      <c r="CL515" s="342">
        <v>43.91215316768411</v>
      </c>
      <c r="CM515" s="342">
        <v>46.916204223578809</v>
      </c>
      <c r="CN515" s="342">
        <v>52.924306335368215</v>
      </c>
      <c r="CO515" s="342">
        <v>23.638196982380205</v>
      </c>
      <c r="CP515" s="342">
        <v>27.75879798825347</v>
      </c>
      <c r="CQ515" s="342">
        <v>29.8190984911901</v>
      </c>
      <c r="CR515" s="342">
        <v>31.879398994126731</v>
      </c>
      <c r="CS515" s="342">
        <v>36</v>
      </c>
      <c r="CT515" s="342">
        <v>42.406869951067463</v>
      </c>
      <c r="CU515" s="342">
        <v>45.610304926601202</v>
      </c>
      <c r="CV515" s="342">
        <v>48.813739902134927</v>
      </c>
      <c r="CW515" s="342">
        <v>55.22060985320239</v>
      </c>
      <c r="CY515" s="101">
        <f t="shared" si="676"/>
        <v>0</v>
      </c>
      <c r="CZ515" s="101">
        <f t="shared" si="677"/>
        <v>0</v>
      </c>
      <c r="DB515" s="101">
        <f t="shared" si="678"/>
        <v>0</v>
      </c>
      <c r="DD515" s="311">
        <f t="shared" si="679"/>
        <v>0</v>
      </c>
      <c r="DE515" s="311"/>
      <c r="DF515" s="101">
        <f t="shared" si="595"/>
        <v>0</v>
      </c>
      <c r="DG515" s="101">
        <f t="shared" si="596"/>
        <v>0</v>
      </c>
      <c r="DH515" s="101">
        <f t="shared" si="597"/>
        <v>0</v>
      </c>
      <c r="DI515" s="101">
        <f t="shared" si="598"/>
        <v>0</v>
      </c>
      <c r="DJ515" s="311">
        <f t="shared" si="599"/>
        <v>0</v>
      </c>
      <c r="DK515" s="311">
        <f t="shared" si="600"/>
        <v>0</v>
      </c>
      <c r="DL515" s="101">
        <f t="shared" si="601"/>
        <v>0</v>
      </c>
      <c r="DM515" s="101">
        <f t="shared" si="602"/>
        <v>0</v>
      </c>
      <c r="DN515" s="101">
        <f t="shared" si="603"/>
        <v>0</v>
      </c>
      <c r="DO515" s="101">
        <f t="shared" si="604"/>
        <v>0</v>
      </c>
      <c r="DP515" s="101">
        <f t="shared" si="605"/>
        <v>0</v>
      </c>
      <c r="DQ515" s="101">
        <f t="shared" si="606"/>
        <v>0</v>
      </c>
      <c r="DR515" s="101">
        <f t="shared" si="607"/>
        <v>0</v>
      </c>
      <c r="DS515" s="101">
        <f t="shared" si="608"/>
        <v>0</v>
      </c>
      <c r="DT515" s="101">
        <f t="shared" si="609"/>
        <v>0</v>
      </c>
      <c r="DU515" s="101">
        <f t="shared" si="610"/>
        <v>0</v>
      </c>
      <c r="DV515" s="101">
        <f t="shared" si="611"/>
        <v>0</v>
      </c>
      <c r="DW515" s="101">
        <f t="shared" si="612"/>
        <v>0</v>
      </c>
      <c r="DX515" s="311">
        <f t="shared" si="613"/>
        <v>0</v>
      </c>
      <c r="DY515" s="101">
        <f t="shared" si="614"/>
        <v>0</v>
      </c>
      <c r="DZ515" s="101">
        <f t="shared" si="615"/>
        <v>0</v>
      </c>
      <c r="EA515" s="101">
        <f t="shared" si="616"/>
        <v>0</v>
      </c>
      <c r="EB515" s="101">
        <f t="shared" si="617"/>
        <v>0</v>
      </c>
      <c r="EC515" s="101">
        <f t="shared" si="618"/>
        <v>0</v>
      </c>
      <c r="ED515" s="101">
        <f t="shared" si="619"/>
        <v>0</v>
      </c>
      <c r="EE515" s="101">
        <f t="shared" si="620"/>
        <v>0</v>
      </c>
      <c r="EF515" s="101">
        <f t="shared" si="621"/>
        <v>0</v>
      </c>
      <c r="EG515" s="101">
        <f t="shared" si="622"/>
        <v>0</v>
      </c>
      <c r="EH515" s="101">
        <f t="shared" si="623"/>
        <v>0</v>
      </c>
      <c r="EI515" s="101">
        <f t="shared" si="624"/>
        <v>0</v>
      </c>
      <c r="EJ515" s="101">
        <f t="shared" si="625"/>
        <v>0</v>
      </c>
      <c r="EK515" s="101">
        <f t="shared" si="626"/>
        <v>0</v>
      </c>
      <c r="EL515" s="101">
        <f t="shared" si="627"/>
        <v>0</v>
      </c>
      <c r="EM515" s="101">
        <f t="shared" si="628"/>
        <v>0</v>
      </c>
      <c r="EN515" s="101">
        <f t="shared" si="629"/>
        <v>0</v>
      </c>
      <c r="EO515" s="101">
        <f t="shared" si="630"/>
        <v>0</v>
      </c>
      <c r="EP515" s="101">
        <f t="shared" si="631"/>
        <v>0</v>
      </c>
      <c r="EQ515" s="101">
        <f t="shared" si="632"/>
        <v>0</v>
      </c>
    </row>
    <row r="516" spans="2:147" ht="21.75" customHeight="1" x14ac:dyDescent="0.45">
      <c r="B516" s="133" t="str">
        <f>IF(Data!B515&lt;&gt;"",Data!B515,"")</f>
        <v/>
      </c>
      <c r="C516" s="158" t="str">
        <f>IF(Data!C515&lt;&gt;"",Data!C515,"")</f>
        <v/>
      </c>
      <c r="D516" s="106" t="str">
        <f>IF(Data!D515&lt;&gt;"",Data!D515,"")</f>
        <v/>
      </c>
      <c r="E516" s="140">
        <f>IF(AND(I516=1,Data!T515=0),0,IF(I516=999,999,Data!T515))</f>
        <v>999</v>
      </c>
      <c r="F516" s="140" t="str">
        <f t="shared" si="633"/>
        <v/>
      </c>
      <c r="G516" s="140" t="str">
        <f>IF(Data!K515&lt;&gt;"",Data!K515,"")</f>
        <v/>
      </c>
      <c r="H516" s="141" t="str">
        <f>IF(Data!L515&lt;&gt;"",Data!L515,"")</f>
        <v/>
      </c>
      <c r="I516" s="63">
        <f>IF(Data!M515&lt;&gt;"",Data!M515,"")</f>
        <v>999</v>
      </c>
      <c r="J516" s="63">
        <f t="shared" si="634"/>
        <v>0</v>
      </c>
      <c r="L516" s="64" t="str">
        <f t="shared" si="635"/>
        <v/>
      </c>
      <c r="N516" s="63">
        <f t="shared" si="636"/>
        <v>0</v>
      </c>
      <c r="P516" s="64" t="str">
        <f t="shared" si="637"/>
        <v/>
      </c>
      <c r="R516" s="63">
        <f t="shared" si="638"/>
        <v>0</v>
      </c>
      <c r="S516" s="64" t="str">
        <f t="shared" si="639"/>
        <v/>
      </c>
      <c r="W516" s="310">
        <f t="shared" si="640"/>
        <v>999</v>
      </c>
      <c r="Y516" s="65">
        <f t="shared" si="641"/>
        <v>0</v>
      </c>
      <c r="Z516" s="65">
        <f t="shared" si="642"/>
        <v>0</v>
      </c>
      <c r="AA516" s="65">
        <f t="shared" si="643"/>
        <v>0</v>
      </c>
      <c r="AB516" s="65">
        <f t="shared" si="644"/>
        <v>0</v>
      </c>
      <c r="AC516" s="341">
        <f t="shared" si="645"/>
        <v>0</v>
      </c>
      <c r="AD516" s="65">
        <f t="shared" si="646"/>
        <v>0</v>
      </c>
      <c r="AE516" s="65">
        <f t="shared" si="647"/>
        <v>0</v>
      </c>
      <c r="AF516" s="65">
        <f t="shared" si="648"/>
        <v>0</v>
      </c>
      <c r="AG516" s="65">
        <f t="shared" si="649"/>
        <v>0</v>
      </c>
      <c r="AH516" s="65">
        <f t="shared" si="650"/>
        <v>0</v>
      </c>
      <c r="AI516" s="65">
        <f t="shared" si="651"/>
        <v>0</v>
      </c>
      <c r="AJ516" s="65">
        <f t="shared" si="652"/>
        <v>0</v>
      </c>
      <c r="AK516" s="65">
        <f t="shared" si="653"/>
        <v>0</v>
      </c>
      <c r="AL516" s="65">
        <f t="shared" si="654"/>
        <v>0</v>
      </c>
      <c r="AM516" s="65">
        <f t="shared" si="655"/>
        <v>0</v>
      </c>
      <c r="AN516" s="65">
        <f t="shared" si="656"/>
        <v>0</v>
      </c>
      <c r="AO516" s="65">
        <f t="shared" si="657"/>
        <v>0</v>
      </c>
      <c r="AP516" s="65">
        <f t="shared" si="658"/>
        <v>0</v>
      </c>
      <c r="AQ516" s="65">
        <f t="shared" si="659"/>
        <v>0</v>
      </c>
      <c r="AR516" s="65">
        <f t="shared" si="660"/>
        <v>0</v>
      </c>
      <c r="AS516" s="65">
        <f t="shared" si="661"/>
        <v>0</v>
      </c>
      <c r="AT516" s="65">
        <f t="shared" si="662"/>
        <v>0</v>
      </c>
      <c r="AU516" s="65">
        <f t="shared" si="663"/>
        <v>0</v>
      </c>
      <c r="AV516" s="65">
        <f t="shared" si="664"/>
        <v>0</v>
      </c>
      <c r="AW516" s="65">
        <f t="shared" si="665"/>
        <v>0</v>
      </c>
      <c r="AX516" s="65">
        <f t="shared" si="666"/>
        <v>0</v>
      </c>
      <c r="AY516" s="65">
        <f t="shared" si="667"/>
        <v>0</v>
      </c>
      <c r="AZ516" s="65">
        <f t="shared" si="668"/>
        <v>0</v>
      </c>
      <c r="BA516" s="65">
        <f t="shared" si="669"/>
        <v>0</v>
      </c>
      <c r="BB516" s="65">
        <f t="shared" si="670"/>
        <v>0</v>
      </c>
      <c r="BC516" s="65">
        <f t="shared" si="671"/>
        <v>0</v>
      </c>
      <c r="BD516" s="65">
        <f t="shared" si="672"/>
        <v>0</v>
      </c>
      <c r="BE516" s="65">
        <f t="shared" si="673"/>
        <v>0</v>
      </c>
      <c r="BF516" s="65">
        <f t="shared" si="674"/>
        <v>0</v>
      </c>
      <c r="BG516" s="65">
        <f t="shared" si="675"/>
        <v>0</v>
      </c>
      <c r="CE516" s="385">
        <v>143.75</v>
      </c>
      <c r="CF516" s="342">
        <v>25.200434369831967</v>
      </c>
      <c r="CG516" s="342">
        <v>28.483622913221311</v>
      </c>
      <c r="CH516" s="342">
        <v>30.125217184915986</v>
      </c>
      <c r="CI516" s="342">
        <v>31.766811456610657</v>
      </c>
      <c r="CJ516" s="342">
        <v>35.049999999999997</v>
      </c>
      <c r="CK516" s="342">
        <v>41.084686634407944</v>
      </c>
      <c r="CL516" s="342">
        <v>44.102029951611918</v>
      </c>
      <c r="CM516" s="342">
        <v>47.119373268815885</v>
      </c>
      <c r="CN516" s="342">
        <v>53.154059903223825</v>
      </c>
      <c r="CO516" s="342">
        <v>23.798320198452402</v>
      </c>
      <c r="CP516" s="342">
        <v>27.932213465634934</v>
      </c>
      <c r="CQ516" s="342">
        <v>29.999160099226195</v>
      </c>
      <c r="CR516" s="342">
        <v>32.06610673281746</v>
      </c>
      <c r="CS516" s="342">
        <v>36.200000000000003</v>
      </c>
      <c r="CT516" s="342">
        <v>42.620162212376734</v>
      </c>
      <c r="CU516" s="342">
        <v>45.830243318565103</v>
      </c>
      <c r="CV516" s="342">
        <v>49.040324424753464</v>
      </c>
      <c r="CW516" s="342">
        <v>55.460486637130195</v>
      </c>
      <c r="CY516" s="101">
        <f t="shared" si="676"/>
        <v>0</v>
      </c>
      <c r="CZ516" s="101">
        <f t="shared" si="677"/>
        <v>0</v>
      </c>
      <c r="DB516" s="101">
        <f t="shared" si="678"/>
        <v>0</v>
      </c>
      <c r="DD516" s="311">
        <f t="shared" si="679"/>
        <v>0</v>
      </c>
      <c r="DE516" s="311"/>
      <c r="DF516" s="101">
        <f t="shared" si="595"/>
        <v>0</v>
      </c>
      <c r="DG516" s="101">
        <f t="shared" si="596"/>
        <v>0</v>
      </c>
      <c r="DH516" s="101">
        <f t="shared" si="597"/>
        <v>0</v>
      </c>
      <c r="DI516" s="101">
        <f t="shared" si="598"/>
        <v>0</v>
      </c>
      <c r="DJ516" s="311">
        <f t="shared" si="599"/>
        <v>0</v>
      </c>
      <c r="DK516" s="311">
        <f t="shared" si="600"/>
        <v>0</v>
      </c>
      <c r="DL516" s="101">
        <f t="shared" si="601"/>
        <v>0</v>
      </c>
      <c r="DM516" s="101">
        <f t="shared" si="602"/>
        <v>0</v>
      </c>
      <c r="DN516" s="101">
        <f t="shared" si="603"/>
        <v>0</v>
      </c>
      <c r="DO516" s="101">
        <f t="shared" si="604"/>
        <v>0</v>
      </c>
      <c r="DP516" s="101">
        <f t="shared" si="605"/>
        <v>0</v>
      </c>
      <c r="DQ516" s="101">
        <f t="shared" si="606"/>
        <v>0</v>
      </c>
      <c r="DR516" s="101">
        <f t="shared" si="607"/>
        <v>0</v>
      </c>
      <c r="DS516" s="101">
        <f t="shared" si="608"/>
        <v>0</v>
      </c>
      <c r="DT516" s="101">
        <f t="shared" si="609"/>
        <v>0</v>
      </c>
      <c r="DU516" s="101">
        <f t="shared" si="610"/>
        <v>0</v>
      </c>
      <c r="DV516" s="101">
        <f t="shared" si="611"/>
        <v>0</v>
      </c>
      <c r="DW516" s="101">
        <f t="shared" si="612"/>
        <v>0</v>
      </c>
      <c r="DX516" s="311">
        <f t="shared" si="613"/>
        <v>0</v>
      </c>
      <c r="DY516" s="101">
        <f t="shared" si="614"/>
        <v>0</v>
      </c>
      <c r="DZ516" s="101">
        <f t="shared" si="615"/>
        <v>0</v>
      </c>
      <c r="EA516" s="101">
        <f t="shared" si="616"/>
        <v>0</v>
      </c>
      <c r="EB516" s="101">
        <f t="shared" si="617"/>
        <v>0</v>
      </c>
      <c r="EC516" s="101">
        <f t="shared" si="618"/>
        <v>0</v>
      </c>
      <c r="ED516" s="101">
        <f t="shared" si="619"/>
        <v>0</v>
      </c>
      <c r="EE516" s="101">
        <f t="shared" si="620"/>
        <v>0</v>
      </c>
      <c r="EF516" s="101">
        <f t="shared" si="621"/>
        <v>0</v>
      </c>
      <c r="EG516" s="101">
        <f t="shared" si="622"/>
        <v>0</v>
      </c>
      <c r="EH516" s="101">
        <f t="shared" si="623"/>
        <v>0</v>
      </c>
      <c r="EI516" s="101">
        <f t="shared" si="624"/>
        <v>0</v>
      </c>
      <c r="EJ516" s="101">
        <f t="shared" si="625"/>
        <v>0</v>
      </c>
      <c r="EK516" s="101">
        <f t="shared" si="626"/>
        <v>0</v>
      </c>
      <c r="EL516" s="101">
        <f t="shared" si="627"/>
        <v>0</v>
      </c>
      <c r="EM516" s="101">
        <f t="shared" si="628"/>
        <v>0</v>
      </c>
      <c r="EN516" s="101">
        <f t="shared" si="629"/>
        <v>0</v>
      </c>
      <c r="EO516" s="101">
        <f t="shared" si="630"/>
        <v>0</v>
      </c>
      <c r="EP516" s="101">
        <f t="shared" si="631"/>
        <v>0</v>
      </c>
      <c r="EQ516" s="101">
        <f t="shared" si="632"/>
        <v>0</v>
      </c>
    </row>
    <row r="517" spans="2:147" ht="21.75" customHeight="1" x14ac:dyDescent="0.45">
      <c r="B517" s="133" t="str">
        <f>IF(Data!B516&lt;&gt;"",Data!B516,"")</f>
        <v/>
      </c>
      <c r="C517" s="158" t="str">
        <f>IF(Data!C516&lt;&gt;"",Data!C516,"")</f>
        <v/>
      </c>
      <c r="D517" s="106" t="str">
        <f>IF(Data!D516&lt;&gt;"",Data!D516,"")</f>
        <v/>
      </c>
      <c r="E517" s="140">
        <f>IF(AND(I517=1,Data!T516=0),0,IF(I517=999,999,Data!T516))</f>
        <v>999</v>
      </c>
      <c r="F517" s="140" t="str">
        <f t="shared" si="633"/>
        <v/>
      </c>
      <c r="G517" s="140" t="str">
        <f>IF(Data!K516&lt;&gt;"",Data!K516,"")</f>
        <v/>
      </c>
      <c r="H517" s="141" t="str">
        <f>IF(Data!L516&lt;&gt;"",Data!L516,"")</f>
        <v/>
      </c>
      <c r="I517" s="63">
        <f>IF(Data!M516&lt;&gt;"",Data!M516,"")</f>
        <v>999</v>
      </c>
      <c r="J517" s="63">
        <f t="shared" si="634"/>
        <v>0</v>
      </c>
      <c r="L517" s="64" t="str">
        <f t="shared" si="635"/>
        <v/>
      </c>
      <c r="N517" s="63">
        <f t="shared" si="636"/>
        <v>0</v>
      </c>
      <c r="P517" s="64" t="str">
        <f t="shared" si="637"/>
        <v/>
      </c>
      <c r="R517" s="63">
        <f t="shared" si="638"/>
        <v>0</v>
      </c>
      <c r="S517" s="64" t="str">
        <f t="shared" si="639"/>
        <v/>
      </c>
      <c r="W517" s="310">
        <f t="shared" si="640"/>
        <v>999</v>
      </c>
      <c r="Y517" s="65">
        <f t="shared" si="641"/>
        <v>0</v>
      </c>
      <c r="Z517" s="65">
        <f t="shared" si="642"/>
        <v>0</v>
      </c>
      <c r="AA517" s="65">
        <f t="shared" si="643"/>
        <v>0</v>
      </c>
      <c r="AB517" s="65">
        <f t="shared" si="644"/>
        <v>0</v>
      </c>
      <c r="AC517" s="341">
        <f t="shared" si="645"/>
        <v>0</v>
      </c>
      <c r="AD517" s="65">
        <f t="shared" si="646"/>
        <v>0</v>
      </c>
      <c r="AE517" s="65">
        <f t="shared" si="647"/>
        <v>0</v>
      </c>
      <c r="AF517" s="65">
        <f t="shared" si="648"/>
        <v>0</v>
      </c>
      <c r="AG517" s="65">
        <f t="shared" si="649"/>
        <v>0</v>
      </c>
      <c r="AH517" s="65">
        <f t="shared" si="650"/>
        <v>0</v>
      </c>
      <c r="AI517" s="65">
        <f t="shared" si="651"/>
        <v>0</v>
      </c>
      <c r="AJ517" s="65">
        <f t="shared" si="652"/>
        <v>0</v>
      </c>
      <c r="AK517" s="65">
        <f t="shared" si="653"/>
        <v>0</v>
      </c>
      <c r="AL517" s="65">
        <f t="shared" si="654"/>
        <v>0</v>
      </c>
      <c r="AM517" s="65">
        <f t="shared" si="655"/>
        <v>0</v>
      </c>
      <c r="AN517" s="65">
        <f t="shared" si="656"/>
        <v>0</v>
      </c>
      <c r="AO517" s="65">
        <f t="shared" si="657"/>
        <v>0</v>
      </c>
      <c r="AP517" s="65">
        <f t="shared" si="658"/>
        <v>0</v>
      </c>
      <c r="AQ517" s="65">
        <f t="shared" si="659"/>
        <v>0</v>
      </c>
      <c r="AR517" s="65">
        <f t="shared" si="660"/>
        <v>0</v>
      </c>
      <c r="AS517" s="65">
        <f t="shared" si="661"/>
        <v>0</v>
      </c>
      <c r="AT517" s="65">
        <f t="shared" si="662"/>
        <v>0</v>
      </c>
      <c r="AU517" s="65">
        <f t="shared" si="663"/>
        <v>0</v>
      </c>
      <c r="AV517" s="65">
        <f t="shared" si="664"/>
        <v>0</v>
      </c>
      <c r="AW517" s="65">
        <f t="shared" si="665"/>
        <v>0</v>
      </c>
      <c r="AX517" s="65">
        <f t="shared" si="666"/>
        <v>0</v>
      </c>
      <c r="AY517" s="65">
        <f t="shared" si="667"/>
        <v>0</v>
      </c>
      <c r="AZ517" s="65">
        <f t="shared" si="668"/>
        <v>0</v>
      </c>
      <c r="BA517" s="65">
        <f t="shared" si="669"/>
        <v>0</v>
      </c>
      <c r="BB517" s="65">
        <f t="shared" si="670"/>
        <v>0</v>
      </c>
      <c r="BC517" s="65">
        <f t="shared" si="671"/>
        <v>0</v>
      </c>
      <c r="BD517" s="65">
        <f t="shared" si="672"/>
        <v>0</v>
      </c>
      <c r="BE517" s="65">
        <f t="shared" si="673"/>
        <v>0</v>
      </c>
      <c r="BF517" s="65">
        <f t="shared" si="674"/>
        <v>0</v>
      </c>
      <c r="BG517" s="65">
        <f t="shared" si="675"/>
        <v>0</v>
      </c>
      <c r="CE517" s="385">
        <v>144</v>
      </c>
      <c r="CF517" s="342">
        <v>25.310557585904164</v>
      </c>
      <c r="CG517" s="342">
        <v>28.607038390602774</v>
      </c>
      <c r="CH517" s="342">
        <v>30.255278792952083</v>
      </c>
      <c r="CI517" s="342">
        <v>31.903519195301389</v>
      </c>
      <c r="CJ517" s="342">
        <v>35.200000000000003</v>
      </c>
      <c r="CK517" s="342">
        <v>41.261271157026485</v>
      </c>
      <c r="CL517" s="342">
        <v>44.291906735539726</v>
      </c>
      <c r="CM517" s="342">
        <v>47.32254231405296</v>
      </c>
      <c r="CN517" s="342">
        <v>53.383813471079442</v>
      </c>
      <c r="CO517" s="342">
        <v>23.958443414524595</v>
      </c>
      <c r="CP517" s="342">
        <v>28.105628943016399</v>
      </c>
      <c r="CQ517" s="342">
        <v>30.179221707262293</v>
      </c>
      <c r="CR517" s="342">
        <v>32.252814471508195</v>
      </c>
      <c r="CS517" s="342">
        <v>36.4</v>
      </c>
      <c r="CT517" s="342">
        <v>42.833454473686004</v>
      </c>
      <c r="CU517" s="342">
        <v>46.050181710529003</v>
      </c>
      <c r="CV517" s="342">
        <v>49.266908947372002</v>
      </c>
      <c r="CW517" s="342">
        <v>55.700363421058</v>
      </c>
      <c r="CY517" s="101">
        <f t="shared" si="676"/>
        <v>0</v>
      </c>
      <c r="CZ517" s="101">
        <f t="shared" si="677"/>
        <v>0</v>
      </c>
      <c r="DB517" s="101">
        <f t="shared" si="678"/>
        <v>0</v>
      </c>
      <c r="DD517" s="311">
        <f t="shared" si="679"/>
        <v>0</v>
      </c>
      <c r="DE517" s="311"/>
      <c r="DF517" s="101">
        <f t="shared" si="595"/>
        <v>0</v>
      </c>
      <c r="DG517" s="101">
        <f t="shared" si="596"/>
        <v>0</v>
      </c>
      <c r="DH517" s="101">
        <f t="shared" si="597"/>
        <v>0</v>
      </c>
      <c r="DI517" s="101">
        <f t="shared" si="598"/>
        <v>0</v>
      </c>
      <c r="DJ517" s="311">
        <f t="shared" si="599"/>
        <v>0</v>
      </c>
      <c r="DK517" s="311">
        <f t="shared" si="600"/>
        <v>0</v>
      </c>
      <c r="DL517" s="101">
        <f t="shared" si="601"/>
        <v>0</v>
      </c>
      <c r="DM517" s="101">
        <f t="shared" si="602"/>
        <v>0</v>
      </c>
      <c r="DN517" s="101">
        <f t="shared" si="603"/>
        <v>0</v>
      </c>
      <c r="DO517" s="101">
        <f t="shared" si="604"/>
        <v>0</v>
      </c>
      <c r="DP517" s="101">
        <f t="shared" si="605"/>
        <v>0</v>
      </c>
      <c r="DQ517" s="101">
        <f t="shared" si="606"/>
        <v>0</v>
      </c>
      <c r="DR517" s="101">
        <f t="shared" si="607"/>
        <v>0</v>
      </c>
      <c r="DS517" s="101">
        <f t="shared" si="608"/>
        <v>0</v>
      </c>
      <c r="DT517" s="101">
        <f t="shared" si="609"/>
        <v>0</v>
      </c>
      <c r="DU517" s="101">
        <f t="shared" si="610"/>
        <v>0</v>
      </c>
      <c r="DV517" s="101">
        <f t="shared" si="611"/>
        <v>0</v>
      </c>
      <c r="DW517" s="101">
        <f t="shared" si="612"/>
        <v>0</v>
      </c>
      <c r="DX517" s="311">
        <f t="shared" si="613"/>
        <v>0</v>
      </c>
      <c r="DY517" s="101">
        <f t="shared" si="614"/>
        <v>0</v>
      </c>
      <c r="DZ517" s="101">
        <f t="shared" si="615"/>
        <v>0</v>
      </c>
      <c r="EA517" s="101">
        <f t="shared" si="616"/>
        <v>0</v>
      </c>
      <c r="EB517" s="101">
        <f t="shared" si="617"/>
        <v>0</v>
      </c>
      <c r="EC517" s="101">
        <f t="shared" si="618"/>
        <v>0</v>
      </c>
      <c r="ED517" s="101">
        <f t="shared" si="619"/>
        <v>0</v>
      </c>
      <c r="EE517" s="101">
        <f t="shared" si="620"/>
        <v>0</v>
      </c>
      <c r="EF517" s="101">
        <f t="shared" si="621"/>
        <v>0</v>
      </c>
      <c r="EG517" s="101">
        <f t="shared" si="622"/>
        <v>0</v>
      </c>
      <c r="EH517" s="101">
        <f t="shared" si="623"/>
        <v>0</v>
      </c>
      <c r="EI517" s="101">
        <f t="shared" si="624"/>
        <v>0</v>
      </c>
      <c r="EJ517" s="101">
        <f t="shared" si="625"/>
        <v>0</v>
      </c>
      <c r="EK517" s="101">
        <f t="shared" si="626"/>
        <v>0</v>
      </c>
      <c r="EL517" s="101">
        <f t="shared" si="627"/>
        <v>0</v>
      </c>
      <c r="EM517" s="101">
        <f t="shared" si="628"/>
        <v>0</v>
      </c>
      <c r="EN517" s="101">
        <f t="shared" si="629"/>
        <v>0</v>
      </c>
      <c r="EO517" s="101">
        <f t="shared" si="630"/>
        <v>0</v>
      </c>
      <c r="EP517" s="101">
        <f t="shared" si="631"/>
        <v>0</v>
      </c>
      <c r="EQ517" s="101">
        <f t="shared" si="632"/>
        <v>0</v>
      </c>
    </row>
    <row r="518" spans="2:147" ht="21.75" customHeight="1" x14ac:dyDescent="0.45">
      <c r="B518" s="133" t="str">
        <f>IF(Data!B517&lt;&gt;"",Data!B517,"")</f>
        <v/>
      </c>
      <c r="C518" s="158" t="str">
        <f>IF(Data!C517&lt;&gt;"",Data!C517,"")</f>
        <v/>
      </c>
      <c r="D518" s="106" t="str">
        <f>IF(Data!D517&lt;&gt;"",Data!D517,"")</f>
        <v/>
      </c>
      <c r="E518" s="140">
        <f>IF(AND(I518=1,Data!T517=0),0,IF(I518=999,999,Data!T517))</f>
        <v>999</v>
      </c>
      <c r="F518" s="140" t="str">
        <f t="shared" si="633"/>
        <v/>
      </c>
      <c r="G518" s="140" t="str">
        <f>IF(Data!K517&lt;&gt;"",Data!K517,"")</f>
        <v/>
      </c>
      <c r="H518" s="141" t="str">
        <f>IF(Data!L517&lt;&gt;"",Data!L517,"")</f>
        <v/>
      </c>
      <c r="I518" s="63">
        <f>IF(Data!M517&lt;&gt;"",Data!M517,"")</f>
        <v>999</v>
      </c>
      <c r="J518" s="63">
        <f t="shared" si="634"/>
        <v>0</v>
      </c>
      <c r="L518" s="64" t="str">
        <f t="shared" si="635"/>
        <v/>
      </c>
      <c r="N518" s="63">
        <f t="shared" si="636"/>
        <v>0</v>
      </c>
      <c r="P518" s="64" t="str">
        <f t="shared" si="637"/>
        <v/>
      </c>
      <c r="R518" s="63">
        <f t="shared" si="638"/>
        <v>0</v>
      </c>
      <c r="S518" s="64" t="str">
        <f t="shared" si="639"/>
        <v/>
      </c>
      <c r="W518" s="310">
        <f t="shared" si="640"/>
        <v>999</v>
      </c>
      <c r="Y518" s="65">
        <f t="shared" si="641"/>
        <v>0</v>
      </c>
      <c r="Z518" s="65">
        <f t="shared" si="642"/>
        <v>0</v>
      </c>
      <c r="AA518" s="65">
        <f t="shared" si="643"/>
        <v>0</v>
      </c>
      <c r="AB518" s="65">
        <f t="shared" si="644"/>
        <v>0</v>
      </c>
      <c r="AC518" s="341">
        <f t="shared" si="645"/>
        <v>0</v>
      </c>
      <c r="AD518" s="65">
        <f t="shared" si="646"/>
        <v>0</v>
      </c>
      <c r="AE518" s="65">
        <f t="shared" si="647"/>
        <v>0</v>
      </c>
      <c r="AF518" s="65">
        <f t="shared" si="648"/>
        <v>0</v>
      </c>
      <c r="AG518" s="65">
        <f t="shared" si="649"/>
        <v>0</v>
      </c>
      <c r="AH518" s="65">
        <f t="shared" si="650"/>
        <v>0</v>
      </c>
      <c r="AI518" s="65">
        <f t="shared" si="651"/>
        <v>0</v>
      </c>
      <c r="AJ518" s="65">
        <f t="shared" si="652"/>
        <v>0</v>
      </c>
      <c r="AK518" s="65">
        <f t="shared" si="653"/>
        <v>0</v>
      </c>
      <c r="AL518" s="65">
        <f t="shared" si="654"/>
        <v>0</v>
      </c>
      <c r="AM518" s="65">
        <f t="shared" si="655"/>
        <v>0</v>
      </c>
      <c r="AN518" s="65">
        <f t="shared" si="656"/>
        <v>0</v>
      </c>
      <c r="AO518" s="65">
        <f t="shared" si="657"/>
        <v>0</v>
      </c>
      <c r="AP518" s="65">
        <f t="shared" si="658"/>
        <v>0</v>
      </c>
      <c r="AQ518" s="65">
        <f t="shared" si="659"/>
        <v>0</v>
      </c>
      <c r="AR518" s="65">
        <f t="shared" si="660"/>
        <v>0</v>
      </c>
      <c r="AS518" s="65">
        <f t="shared" si="661"/>
        <v>0</v>
      </c>
      <c r="AT518" s="65">
        <f t="shared" si="662"/>
        <v>0</v>
      </c>
      <c r="AU518" s="65">
        <f t="shared" si="663"/>
        <v>0</v>
      </c>
      <c r="AV518" s="65">
        <f t="shared" si="664"/>
        <v>0</v>
      </c>
      <c r="AW518" s="65">
        <f t="shared" si="665"/>
        <v>0</v>
      </c>
      <c r="AX518" s="65">
        <f t="shared" si="666"/>
        <v>0</v>
      </c>
      <c r="AY518" s="65">
        <f t="shared" si="667"/>
        <v>0</v>
      </c>
      <c r="AZ518" s="65">
        <f t="shared" si="668"/>
        <v>0</v>
      </c>
      <c r="BA518" s="65">
        <f t="shared" si="669"/>
        <v>0</v>
      </c>
      <c r="BB518" s="65">
        <f t="shared" si="670"/>
        <v>0</v>
      </c>
      <c r="BC518" s="65">
        <f t="shared" si="671"/>
        <v>0</v>
      </c>
      <c r="BD518" s="65">
        <f t="shared" si="672"/>
        <v>0</v>
      </c>
      <c r="BE518" s="65">
        <f t="shared" si="673"/>
        <v>0</v>
      </c>
      <c r="BF518" s="65">
        <f t="shared" si="674"/>
        <v>0</v>
      </c>
      <c r="BG518" s="65">
        <f t="shared" si="675"/>
        <v>0</v>
      </c>
      <c r="CE518" s="385">
        <v>144.25</v>
      </c>
      <c r="CF518" s="342">
        <v>25.445680801976359</v>
      </c>
      <c r="CG518" s="342">
        <v>28.755453867984237</v>
      </c>
      <c r="CH518" s="342">
        <v>30.410340400988179</v>
      </c>
      <c r="CI518" s="342">
        <v>32.065226933992122</v>
      </c>
      <c r="CJ518" s="342">
        <v>35.375</v>
      </c>
      <c r="CK518" s="342">
        <v>41.462855679645017</v>
      </c>
      <c r="CL518" s="342">
        <v>44.506783519467533</v>
      </c>
      <c r="CM518" s="342">
        <v>47.550711359290034</v>
      </c>
      <c r="CN518" s="342">
        <v>53.638567038935051</v>
      </c>
      <c r="CO518" s="342">
        <v>24.063813062741175</v>
      </c>
      <c r="CP518" s="342">
        <v>28.250875375160788</v>
      </c>
      <c r="CQ518" s="342">
        <v>30.344406531370584</v>
      </c>
      <c r="CR518" s="342">
        <v>32.437937687580387</v>
      </c>
      <c r="CS518" s="342">
        <v>36.625</v>
      </c>
      <c r="CT518" s="342">
        <v>43.071746734995273</v>
      </c>
      <c r="CU518" s="342">
        <v>46.295120102492902</v>
      </c>
      <c r="CV518" s="342">
        <v>49.518493469990538</v>
      </c>
      <c r="CW518" s="342">
        <v>55.965240204985804</v>
      </c>
      <c r="CY518" s="101">
        <f t="shared" si="676"/>
        <v>0</v>
      </c>
      <c r="CZ518" s="101">
        <f t="shared" si="677"/>
        <v>0</v>
      </c>
      <c r="DB518" s="101">
        <f t="shared" si="678"/>
        <v>0</v>
      </c>
      <c r="DD518" s="311">
        <f t="shared" si="679"/>
        <v>0</v>
      </c>
      <c r="DE518" s="311"/>
      <c r="DF518" s="101">
        <f t="shared" si="595"/>
        <v>0</v>
      </c>
      <c r="DG518" s="101">
        <f t="shared" si="596"/>
        <v>0</v>
      </c>
      <c r="DH518" s="101">
        <f t="shared" si="597"/>
        <v>0</v>
      </c>
      <c r="DI518" s="101">
        <f t="shared" si="598"/>
        <v>0</v>
      </c>
      <c r="DJ518" s="311">
        <f t="shared" si="599"/>
        <v>0</v>
      </c>
      <c r="DK518" s="311">
        <f t="shared" si="600"/>
        <v>0</v>
      </c>
      <c r="DL518" s="101">
        <f t="shared" si="601"/>
        <v>0</v>
      </c>
      <c r="DM518" s="101">
        <f t="shared" si="602"/>
        <v>0</v>
      </c>
      <c r="DN518" s="101">
        <f t="shared" si="603"/>
        <v>0</v>
      </c>
      <c r="DO518" s="101">
        <f t="shared" si="604"/>
        <v>0</v>
      </c>
      <c r="DP518" s="101">
        <f t="shared" si="605"/>
        <v>0</v>
      </c>
      <c r="DQ518" s="101">
        <f t="shared" si="606"/>
        <v>0</v>
      </c>
      <c r="DR518" s="101">
        <f t="shared" si="607"/>
        <v>0</v>
      </c>
      <c r="DS518" s="101">
        <f t="shared" si="608"/>
        <v>0</v>
      </c>
      <c r="DT518" s="101">
        <f t="shared" si="609"/>
        <v>0</v>
      </c>
      <c r="DU518" s="101">
        <f t="shared" si="610"/>
        <v>0</v>
      </c>
      <c r="DV518" s="101">
        <f t="shared" si="611"/>
        <v>0</v>
      </c>
      <c r="DW518" s="101">
        <f t="shared" si="612"/>
        <v>0</v>
      </c>
      <c r="DX518" s="311">
        <f t="shared" si="613"/>
        <v>0</v>
      </c>
      <c r="DY518" s="101">
        <f t="shared" si="614"/>
        <v>0</v>
      </c>
      <c r="DZ518" s="101">
        <f t="shared" si="615"/>
        <v>0</v>
      </c>
      <c r="EA518" s="101">
        <f t="shared" si="616"/>
        <v>0</v>
      </c>
      <c r="EB518" s="101">
        <f t="shared" si="617"/>
        <v>0</v>
      </c>
      <c r="EC518" s="101">
        <f t="shared" si="618"/>
        <v>0</v>
      </c>
      <c r="ED518" s="101">
        <f t="shared" si="619"/>
        <v>0</v>
      </c>
      <c r="EE518" s="101">
        <f t="shared" si="620"/>
        <v>0</v>
      </c>
      <c r="EF518" s="101">
        <f t="shared" si="621"/>
        <v>0</v>
      </c>
      <c r="EG518" s="101">
        <f t="shared" si="622"/>
        <v>0</v>
      </c>
      <c r="EH518" s="101">
        <f t="shared" si="623"/>
        <v>0</v>
      </c>
      <c r="EI518" s="101">
        <f t="shared" si="624"/>
        <v>0</v>
      </c>
      <c r="EJ518" s="101">
        <f t="shared" si="625"/>
        <v>0</v>
      </c>
      <c r="EK518" s="101">
        <f t="shared" si="626"/>
        <v>0</v>
      </c>
      <c r="EL518" s="101">
        <f t="shared" si="627"/>
        <v>0</v>
      </c>
      <c r="EM518" s="101">
        <f t="shared" si="628"/>
        <v>0</v>
      </c>
      <c r="EN518" s="101">
        <f t="shared" si="629"/>
        <v>0</v>
      </c>
      <c r="EO518" s="101">
        <f t="shared" si="630"/>
        <v>0</v>
      </c>
      <c r="EP518" s="101">
        <f t="shared" si="631"/>
        <v>0</v>
      </c>
      <c r="EQ518" s="101">
        <f t="shared" si="632"/>
        <v>0</v>
      </c>
    </row>
    <row r="519" spans="2:147" ht="21.75" customHeight="1" x14ac:dyDescent="0.45">
      <c r="B519" s="133" t="str">
        <f>IF(Data!B518&lt;&gt;"",Data!B518,"")</f>
        <v/>
      </c>
      <c r="C519" s="158" t="str">
        <f>IF(Data!C518&lt;&gt;"",Data!C518,"")</f>
        <v/>
      </c>
      <c r="D519" s="106" t="str">
        <f>IF(Data!D518&lt;&gt;"",Data!D518,"")</f>
        <v/>
      </c>
      <c r="E519" s="140">
        <f>IF(AND(I519=1,Data!T518=0),0,IF(I519=999,999,Data!T518))</f>
        <v>999</v>
      </c>
      <c r="F519" s="140" t="str">
        <f t="shared" si="633"/>
        <v/>
      </c>
      <c r="G519" s="140" t="str">
        <f>IF(Data!K518&lt;&gt;"",Data!K518,"")</f>
        <v/>
      </c>
      <c r="H519" s="141" t="str">
        <f>IF(Data!L518&lt;&gt;"",Data!L518,"")</f>
        <v/>
      </c>
      <c r="I519" s="63">
        <f>IF(Data!M518&lt;&gt;"",Data!M518,"")</f>
        <v>999</v>
      </c>
      <c r="J519" s="63">
        <f t="shared" si="634"/>
        <v>0</v>
      </c>
      <c r="L519" s="64" t="str">
        <f t="shared" si="635"/>
        <v/>
      </c>
      <c r="N519" s="63">
        <f t="shared" si="636"/>
        <v>0</v>
      </c>
      <c r="P519" s="64" t="str">
        <f t="shared" si="637"/>
        <v/>
      </c>
      <c r="R519" s="63">
        <f t="shared" si="638"/>
        <v>0</v>
      </c>
      <c r="S519" s="64" t="str">
        <f t="shared" si="639"/>
        <v/>
      </c>
      <c r="W519" s="310">
        <f t="shared" si="640"/>
        <v>999</v>
      </c>
      <c r="Y519" s="65">
        <f t="shared" si="641"/>
        <v>0</v>
      </c>
      <c r="Z519" s="65">
        <f t="shared" si="642"/>
        <v>0</v>
      </c>
      <c r="AA519" s="65">
        <f t="shared" si="643"/>
        <v>0</v>
      </c>
      <c r="AB519" s="65">
        <f t="shared" si="644"/>
        <v>0</v>
      </c>
      <c r="AC519" s="341">
        <f t="shared" si="645"/>
        <v>0</v>
      </c>
      <c r="AD519" s="65">
        <f t="shared" si="646"/>
        <v>0</v>
      </c>
      <c r="AE519" s="65">
        <f t="shared" si="647"/>
        <v>0</v>
      </c>
      <c r="AF519" s="65">
        <f t="shared" si="648"/>
        <v>0</v>
      </c>
      <c r="AG519" s="65">
        <f t="shared" si="649"/>
        <v>0</v>
      </c>
      <c r="AH519" s="65">
        <f t="shared" si="650"/>
        <v>0</v>
      </c>
      <c r="AI519" s="65">
        <f t="shared" si="651"/>
        <v>0</v>
      </c>
      <c r="AJ519" s="65">
        <f t="shared" si="652"/>
        <v>0</v>
      </c>
      <c r="AK519" s="65">
        <f t="shared" si="653"/>
        <v>0</v>
      </c>
      <c r="AL519" s="65">
        <f t="shared" si="654"/>
        <v>0</v>
      </c>
      <c r="AM519" s="65">
        <f t="shared" si="655"/>
        <v>0</v>
      </c>
      <c r="AN519" s="65">
        <f t="shared" si="656"/>
        <v>0</v>
      </c>
      <c r="AO519" s="65">
        <f t="shared" si="657"/>
        <v>0</v>
      </c>
      <c r="AP519" s="65">
        <f t="shared" si="658"/>
        <v>0</v>
      </c>
      <c r="AQ519" s="65">
        <f t="shared" si="659"/>
        <v>0</v>
      </c>
      <c r="AR519" s="65">
        <f t="shared" si="660"/>
        <v>0</v>
      </c>
      <c r="AS519" s="65">
        <f t="shared" si="661"/>
        <v>0</v>
      </c>
      <c r="AT519" s="65">
        <f t="shared" si="662"/>
        <v>0</v>
      </c>
      <c r="AU519" s="65">
        <f t="shared" si="663"/>
        <v>0</v>
      </c>
      <c r="AV519" s="65">
        <f t="shared" si="664"/>
        <v>0</v>
      </c>
      <c r="AW519" s="65">
        <f t="shared" si="665"/>
        <v>0</v>
      </c>
      <c r="AX519" s="65">
        <f t="shared" si="666"/>
        <v>0</v>
      </c>
      <c r="AY519" s="65">
        <f t="shared" si="667"/>
        <v>0</v>
      </c>
      <c r="AZ519" s="65">
        <f t="shared" si="668"/>
        <v>0</v>
      </c>
      <c r="BA519" s="65">
        <f t="shared" si="669"/>
        <v>0</v>
      </c>
      <c r="BB519" s="65">
        <f t="shared" si="670"/>
        <v>0</v>
      </c>
      <c r="BC519" s="65">
        <f t="shared" si="671"/>
        <v>0</v>
      </c>
      <c r="BD519" s="65">
        <f t="shared" si="672"/>
        <v>0</v>
      </c>
      <c r="BE519" s="65">
        <f t="shared" si="673"/>
        <v>0</v>
      </c>
      <c r="BF519" s="65">
        <f t="shared" si="674"/>
        <v>0</v>
      </c>
      <c r="BG519" s="65">
        <f t="shared" si="675"/>
        <v>0</v>
      </c>
      <c r="CE519" s="385">
        <v>144.5</v>
      </c>
      <c r="CF519" s="342">
        <v>25.580804018048553</v>
      </c>
      <c r="CG519" s="342">
        <v>28.903869345365703</v>
      </c>
      <c r="CH519" s="342">
        <v>30.565402009024275</v>
      </c>
      <c r="CI519" s="342">
        <v>32.226934672682852</v>
      </c>
      <c r="CJ519" s="342">
        <v>35.549999999999997</v>
      </c>
      <c r="CK519" s="342">
        <v>41.664440202263556</v>
      </c>
      <c r="CL519" s="342">
        <v>44.721660303395332</v>
      </c>
      <c r="CM519" s="342">
        <v>47.778880404527108</v>
      </c>
      <c r="CN519" s="342">
        <v>53.893320606790667</v>
      </c>
      <c r="CO519" s="342">
        <v>24.169182710957759</v>
      </c>
      <c r="CP519" s="342">
        <v>28.396121807305175</v>
      </c>
      <c r="CQ519" s="342">
        <v>30.509591355478875</v>
      </c>
      <c r="CR519" s="342">
        <v>32.623060903652586</v>
      </c>
      <c r="CS519" s="342">
        <v>36.85</v>
      </c>
      <c r="CT519" s="342">
        <v>43.310038996304542</v>
      </c>
      <c r="CU519" s="342">
        <v>46.540058494456808</v>
      </c>
      <c r="CV519" s="342">
        <v>49.770077992609075</v>
      </c>
      <c r="CW519" s="342">
        <v>56.230116988913615</v>
      </c>
      <c r="CY519" s="101">
        <f t="shared" si="676"/>
        <v>0</v>
      </c>
      <c r="CZ519" s="101">
        <f t="shared" si="677"/>
        <v>0</v>
      </c>
      <c r="DB519" s="101">
        <f t="shared" si="678"/>
        <v>0</v>
      </c>
      <c r="DD519" s="311">
        <f t="shared" si="679"/>
        <v>0</v>
      </c>
      <c r="DE519" s="311"/>
      <c r="DF519" s="101">
        <f t="shared" si="595"/>
        <v>0</v>
      </c>
      <c r="DG519" s="101">
        <f t="shared" si="596"/>
        <v>0</v>
      </c>
      <c r="DH519" s="101">
        <f t="shared" si="597"/>
        <v>0</v>
      </c>
      <c r="DI519" s="101">
        <f t="shared" si="598"/>
        <v>0</v>
      </c>
      <c r="DJ519" s="311">
        <f t="shared" si="599"/>
        <v>0</v>
      </c>
      <c r="DK519" s="311">
        <f t="shared" si="600"/>
        <v>0</v>
      </c>
      <c r="DL519" s="101">
        <f t="shared" si="601"/>
        <v>0</v>
      </c>
      <c r="DM519" s="101">
        <f t="shared" si="602"/>
        <v>0</v>
      </c>
      <c r="DN519" s="101">
        <f t="shared" si="603"/>
        <v>0</v>
      </c>
      <c r="DO519" s="101">
        <f t="shared" si="604"/>
        <v>0</v>
      </c>
      <c r="DP519" s="101">
        <f t="shared" si="605"/>
        <v>0</v>
      </c>
      <c r="DQ519" s="101">
        <f t="shared" si="606"/>
        <v>0</v>
      </c>
      <c r="DR519" s="101">
        <f t="shared" si="607"/>
        <v>0</v>
      </c>
      <c r="DS519" s="101">
        <f t="shared" si="608"/>
        <v>0</v>
      </c>
      <c r="DT519" s="101">
        <f t="shared" si="609"/>
        <v>0</v>
      </c>
      <c r="DU519" s="101">
        <f t="shared" si="610"/>
        <v>0</v>
      </c>
      <c r="DV519" s="101">
        <f t="shared" si="611"/>
        <v>0</v>
      </c>
      <c r="DW519" s="101">
        <f t="shared" si="612"/>
        <v>0</v>
      </c>
      <c r="DX519" s="311">
        <f t="shared" si="613"/>
        <v>0</v>
      </c>
      <c r="DY519" s="101">
        <f t="shared" si="614"/>
        <v>0</v>
      </c>
      <c r="DZ519" s="101">
        <f t="shared" si="615"/>
        <v>0</v>
      </c>
      <c r="EA519" s="101">
        <f t="shared" si="616"/>
        <v>0</v>
      </c>
      <c r="EB519" s="101">
        <f t="shared" si="617"/>
        <v>0</v>
      </c>
      <c r="EC519" s="101">
        <f t="shared" si="618"/>
        <v>0</v>
      </c>
      <c r="ED519" s="101">
        <f t="shared" si="619"/>
        <v>0</v>
      </c>
      <c r="EE519" s="101">
        <f t="shared" si="620"/>
        <v>0</v>
      </c>
      <c r="EF519" s="101">
        <f t="shared" si="621"/>
        <v>0</v>
      </c>
      <c r="EG519" s="101">
        <f t="shared" si="622"/>
        <v>0</v>
      </c>
      <c r="EH519" s="101">
        <f t="shared" si="623"/>
        <v>0</v>
      </c>
      <c r="EI519" s="101">
        <f t="shared" si="624"/>
        <v>0</v>
      </c>
      <c r="EJ519" s="101">
        <f t="shared" si="625"/>
        <v>0</v>
      </c>
      <c r="EK519" s="101">
        <f t="shared" si="626"/>
        <v>0</v>
      </c>
      <c r="EL519" s="101">
        <f t="shared" si="627"/>
        <v>0</v>
      </c>
      <c r="EM519" s="101">
        <f t="shared" si="628"/>
        <v>0</v>
      </c>
      <c r="EN519" s="101">
        <f t="shared" si="629"/>
        <v>0</v>
      </c>
      <c r="EO519" s="101">
        <f t="shared" si="630"/>
        <v>0</v>
      </c>
      <c r="EP519" s="101">
        <f t="shared" si="631"/>
        <v>0</v>
      </c>
      <c r="EQ519" s="101">
        <f t="shared" si="632"/>
        <v>0</v>
      </c>
    </row>
    <row r="520" spans="2:147" ht="21.75" customHeight="1" x14ac:dyDescent="0.45">
      <c r="B520" s="133" t="str">
        <f>IF(Data!B519&lt;&gt;"",Data!B519,"")</f>
        <v/>
      </c>
      <c r="C520" s="158" t="str">
        <f>IF(Data!C519&lt;&gt;"",Data!C519,"")</f>
        <v/>
      </c>
      <c r="D520" s="106" t="str">
        <f>IF(Data!D519&lt;&gt;"",Data!D519,"")</f>
        <v/>
      </c>
      <c r="E520" s="140">
        <f>IF(AND(I520=1,Data!T519=0),0,IF(I520=999,999,Data!T519))</f>
        <v>999</v>
      </c>
      <c r="F520" s="140" t="str">
        <f t="shared" si="633"/>
        <v/>
      </c>
      <c r="G520" s="140" t="str">
        <f>IF(Data!K519&lt;&gt;"",Data!K519,"")</f>
        <v/>
      </c>
      <c r="H520" s="141" t="str">
        <f>IF(Data!L519&lt;&gt;"",Data!L519,"")</f>
        <v/>
      </c>
      <c r="I520" s="63">
        <f>IF(Data!M519&lt;&gt;"",Data!M519,"")</f>
        <v>999</v>
      </c>
      <c r="J520" s="63">
        <f t="shared" si="634"/>
        <v>0</v>
      </c>
      <c r="L520" s="64" t="str">
        <f t="shared" si="635"/>
        <v/>
      </c>
      <c r="N520" s="63">
        <f t="shared" si="636"/>
        <v>0</v>
      </c>
      <c r="P520" s="64" t="str">
        <f t="shared" si="637"/>
        <v/>
      </c>
      <c r="R520" s="63">
        <f t="shared" si="638"/>
        <v>0</v>
      </c>
      <c r="S520" s="64" t="str">
        <f t="shared" si="639"/>
        <v/>
      </c>
      <c r="W520" s="310">
        <f t="shared" si="640"/>
        <v>999</v>
      </c>
      <c r="Y520" s="65">
        <f t="shared" si="641"/>
        <v>0</v>
      </c>
      <c r="Z520" s="65">
        <f t="shared" si="642"/>
        <v>0</v>
      </c>
      <c r="AA520" s="65">
        <f t="shared" si="643"/>
        <v>0</v>
      </c>
      <c r="AB520" s="65">
        <f t="shared" si="644"/>
        <v>0</v>
      </c>
      <c r="AC520" s="341">
        <f t="shared" si="645"/>
        <v>0</v>
      </c>
      <c r="AD520" s="65">
        <f t="shared" si="646"/>
        <v>0</v>
      </c>
      <c r="AE520" s="65">
        <f t="shared" si="647"/>
        <v>0</v>
      </c>
      <c r="AF520" s="65">
        <f t="shared" si="648"/>
        <v>0</v>
      </c>
      <c r="AG520" s="65">
        <f t="shared" si="649"/>
        <v>0</v>
      </c>
      <c r="AH520" s="65">
        <f t="shared" si="650"/>
        <v>0</v>
      </c>
      <c r="AI520" s="65">
        <f t="shared" si="651"/>
        <v>0</v>
      </c>
      <c r="AJ520" s="65">
        <f t="shared" si="652"/>
        <v>0</v>
      </c>
      <c r="AK520" s="65">
        <f t="shared" si="653"/>
        <v>0</v>
      </c>
      <c r="AL520" s="65">
        <f t="shared" si="654"/>
        <v>0</v>
      </c>
      <c r="AM520" s="65">
        <f t="shared" si="655"/>
        <v>0</v>
      </c>
      <c r="AN520" s="65">
        <f t="shared" si="656"/>
        <v>0</v>
      </c>
      <c r="AO520" s="65">
        <f t="shared" si="657"/>
        <v>0</v>
      </c>
      <c r="AP520" s="65">
        <f t="shared" si="658"/>
        <v>0</v>
      </c>
      <c r="AQ520" s="65">
        <f t="shared" si="659"/>
        <v>0</v>
      </c>
      <c r="AR520" s="65">
        <f t="shared" si="660"/>
        <v>0</v>
      </c>
      <c r="AS520" s="65">
        <f t="shared" si="661"/>
        <v>0</v>
      </c>
      <c r="AT520" s="65">
        <f t="shared" si="662"/>
        <v>0</v>
      </c>
      <c r="AU520" s="65">
        <f t="shared" si="663"/>
        <v>0</v>
      </c>
      <c r="AV520" s="65">
        <f t="shared" si="664"/>
        <v>0</v>
      </c>
      <c r="AW520" s="65">
        <f t="shared" si="665"/>
        <v>0</v>
      </c>
      <c r="AX520" s="65">
        <f t="shared" si="666"/>
        <v>0</v>
      </c>
      <c r="AY520" s="65">
        <f t="shared" si="667"/>
        <v>0</v>
      </c>
      <c r="AZ520" s="65">
        <f t="shared" si="668"/>
        <v>0</v>
      </c>
      <c r="BA520" s="65">
        <f t="shared" si="669"/>
        <v>0</v>
      </c>
      <c r="BB520" s="65">
        <f t="shared" si="670"/>
        <v>0</v>
      </c>
      <c r="BC520" s="65">
        <f t="shared" si="671"/>
        <v>0</v>
      </c>
      <c r="BD520" s="65">
        <f t="shared" si="672"/>
        <v>0</v>
      </c>
      <c r="BE520" s="65">
        <f t="shared" si="673"/>
        <v>0</v>
      </c>
      <c r="BF520" s="65">
        <f t="shared" si="674"/>
        <v>0</v>
      </c>
      <c r="BG520" s="65">
        <f t="shared" si="675"/>
        <v>0</v>
      </c>
      <c r="CE520" s="385">
        <v>144.75</v>
      </c>
      <c r="CF520" s="342">
        <v>25.715927234120748</v>
      </c>
      <c r="CG520" s="342">
        <v>29.052284822747168</v>
      </c>
      <c r="CH520" s="342">
        <v>30.720463617060371</v>
      </c>
      <c r="CI520" s="342">
        <v>32.388642411373581</v>
      </c>
      <c r="CJ520" s="342">
        <v>35.725000000000001</v>
      </c>
      <c r="CK520" s="342">
        <v>41.866024724882095</v>
      </c>
      <c r="CL520" s="342">
        <v>44.936537087323131</v>
      </c>
      <c r="CM520" s="342">
        <v>48.007049449764182</v>
      </c>
      <c r="CN520" s="342">
        <v>54.148074174646275</v>
      </c>
      <c r="CO520" s="342">
        <v>24.274552359174344</v>
      </c>
      <c r="CP520" s="342">
        <v>28.541368239449561</v>
      </c>
      <c r="CQ520" s="342">
        <v>30.674776179587166</v>
      </c>
      <c r="CR520" s="342">
        <v>32.808184119724778</v>
      </c>
      <c r="CS520" s="342">
        <v>37.075000000000003</v>
      </c>
      <c r="CT520" s="342">
        <v>43.54833125761381</v>
      </c>
      <c r="CU520" s="342">
        <v>46.784996886420714</v>
      </c>
      <c r="CV520" s="342">
        <v>50.021662515227611</v>
      </c>
      <c r="CW520" s="342">
        <v>56.494993772841426</v>
      </c>
      <c r="CY520" s="101">
        <f t="shared" si="676"/>
        <v>0</v>
      </c>
      <c r="CZ520" s="101">
        <f t="shared" si="677"/>
        <v>0</v>
      </c>
      <c r="DB520" s="101">
        <f t="shared" si="678"/>
        <v>0</v>
      </c>
      <c r="DD520" s="311">
        <f t="shared" si="679"/>
        <v>0</v>
      </c>
      <c r="DE520" s="311"/>
      <c r="DF520" s="101">
        <f t="shared" si="595"/>
        <v>0</v>
      </c>
      <c r="DG520" s="101">
        <f t="shared" si="596"/>
        <v>0</v>
      </c>
      <c r="DH520" s="101">
        <f t="shared" si="597"/>
        <v>0</v>
      </c>
      <c r="DI520" s="101">
        <f t="shared" si="598"/>
        <v>0</v>
      </c>
      <c r="DJ520" s="311">
        <f t="shared" si="599"/>
        <v>0</v>
      </c>
      <c r="DK520" s="311">
        <f t="shared" si="600"/>
        <v>0</v>
      </c>
      <c r="DL520" s="101">
        <f t="shared" si="601"/>
        <v>0</v>
      </c>
      <c r="DM520" s="101">
        <f t="shared" si="602"/>
        <v>0</v>
      </c>
      <c r="DN520" s="101">
        <f t="shared" si="603"/>
        <v>0</v>
      </c>
      <c r="DO520" s="101">
        <f t="shared" si="604"/>
        <v>0</v>
      </c>
      <c r="DP520" s="101">
        <f t="shared" si="605"/>
        <v>0</v>
      </c>
      <c r="DQ520" s="101">
        <f t="shared" si="606"/>
        <v>0</v>
      </c>
      <c r="DR520" s="101">
        <f t="shared" si="607"/>
        <v>0</v>
      </c>
      <c r="DS520" s="101">
        <f t="shared" si="608"/>
        <v>0</v>
      </c>
      <c r="DT520" s="101">
        <f t="shared" si="609"/>
        <v>0</v>
      </c>
      <c r="DU520" s="101">
        <f t="shared" si="610"/>
        <v>0</v>
      </c>
      <c r="DV520" s="101">
        <f t="shared" si="611"/>
        <v>0</v>
      </c>
      <c r="DW520" s="101">
        <f t="shared" si="612"/>
        <v>0</v>
      </c>
      <c r="DX520" s="311">
        <f t="shared" si="613"/>
        <v>0</v>
      </c>
      <c r="DY520" s="101">
        <f t="shared" si="614"/>
        <v>0</v>
      </c>
      <c r="DZ520" s="101">
        <f t="shared" si="615"/>
        <v>0</v>
      </c>
      <c r="EA520" s="101">
        <f t="shared" si="616"/>
        <v>0</v>
      </c>
      <c r="EB520" s="101">
        <f t="shared" si="617"/>
        <v>0</v>
      </c>
      <c r="EC520" s="101">
        <f t="shared" si="618"/>
        <v>0</v>
      </c>
      <c r="ED520" s="101">
        <f t="shared" si="619"/>
        <v>0</v>
      </c>
      <c r="EE520" s="101">
        <f t="shared" si="620"/>
        <v>0</v>
      </c>
      <c r="EF520" s="101">
        <f t="shared" si="621"/>
        <v>0</v>
      </c>
      <c r="EG520" s="101">
        <f t="shared" si="622"/>
        <v>0</v>
      </c>
      <c r="EH520" s="101">
        <f t="shared" si="623"/>
        <v>0</v>
      </c>
      <c r="EI520" s="101">
        <f t="shared" si="624"/>
        <v>0</v>
      </c>
      <c r="EJ520" s="101">
        <f t="shared" si="625"/>
        <v>0</v>
      </c>
      <c r="EK520" s="101">
        <f t="shared" si="626"/>
        <v>0</v>
      </c>
      <c r="EL520" s="101">
        <f t="shared" si="627"/>
        <v>0</v>
      </c>
      <c r="EM520" s="101">
        <f t="shared" si="628"/>
        <v>0</v>
      </c>
      <c r="EN520" s="101">
        <f t="shared" si="629"/>
        <v>0</v>
      </c>
      <c r="EO520" s="101">
        <f t="shared" si="630"/>
        <v>0</v>
      </c>
      <c r="EP520" s="101">
        <f t="shared" si="631"/>
        <v>0</v>
      </c>
      <c r="EQ520" s="101">
        <f t="shared" si="632"/>
        <v>0</v>
      </c>
    </row>
    <row r="521" spans="2:147" ht="21.75" customHeight="1" x14ac:dyDescent="0.45">
      <c r="B521" s="133" t="str">
        <f>IF(Data!B520&lt;&gt;"",Data!B520,"")</f>
        <v/>
      </c>
      <c r="C521" s="158" t="str">
        <f>IF(Data!C520&lt;&gt;"",Data!C520,"")</f>
        <v/>
      </c>
      <c r="D521" s="106" t="str">
        <f>IF(Data!D520&lt;&gt;"",Data!D520,"")</f>
        <v/>
      </c>
      <c r="E521" s="140">
        <f>IF(AND(I521=1,Data!T520=0),0,IF(I521=999,999,Data!T520))</f>
        <v>999</v>
      </c>
      <c r="F521" s="140" t="str">
        <f t="shared" si="633"/>
        <v/>
      </c>
      <c r="G521" s="140" t="str">
        <f>IF(Data!K520&lt;&gt;"",Data!K520,"")</f>
        <v/>
      </c>
      <c r="H521" s="141" t="str">
        <f>IF(Data!L520&lt;&gt;"",Data!L520,"")</f>
        <v/>
      </c>
      <c r="I521" s="63">
        <f>IF(Data!M520&lt;&gt;"",Data!M520,"")</f>
        <v>999</v>
      </c>
      <c r="J521" s="63">
        <f t="shared" si="634"/>
        <v>0</v>
      </c>
      <c r="L521" s="64" t="str">
        <f t="shared" si="635"/>
        <v/>
      </c>
      <c r="N521" s="63">
        <f t="shared" si="636"/>
        <v>0</v>
      </c>
      <c r="P521" s="64" t="str">
        <f t="shared" si="637"/>
        <v/>
      </c>
      <c r="R521" s="63">
        <f t="shared" si="638"/>
        <v>0</v>
      </c>
      <c r="S521" s="64" t="str">
        <f t="shared" si="639"/>
        <v/>
      </c>
      <c r="W521" s="310">
        <f t="shared" si="640"/>
        <v>999</v>
      </c>
      <c r="Y521" s="65">
        <f t="shared" si="641"/>
        <v>0</v>
      </c>
      <c r="Z521" s="65">
        <f t="shared" si="642"/>
        <v>0</v>
      </c>
      <c r="AA521" s="65">
        <f t="shared" si="643"/>
        <v>0</v>
      </c>
      <c r="AB521" s="65">
        <f t="shared" si="644"/>
        <v>0</v>
      </c>
      <c r="AC521" s="341">
        <f t="shared" si="645"/>
        <v>0</v>
      </c>
      <c r="AD521" s="65">
        <f t="shared" si="646"/>
        <v>0</v>
      </c>
      <c r="AE521" s="65">
        <f t="shared" si="647"/>
        <v>0</v>
      </c>
      <c r="AF521" s="65">
        <f t="shared" si="648"/>
        <v>0</v>
      </c>
      <c r="AG521" s="65">
        <f t="shared" si="649"/>
        <v>0</v>
      </c>
      <c r="AH521" s="65">
        <f t="shared" si="650"/>
        <v>0</v>
      </c>
      <c r="AI521" s="65">
        <f t="shared" si="651"/>
        <v>0</v>
      </c>
      <c r="AJ521" s="65">
        <f t="shared" si="652"/>
        <v>0</v>
      </c>
      <c r="AK521" s="65">
        <f t="shared" si="653"/>
        <v>0</v>
      </c>
      <c r="AL521" s="65">
        <f t="shared" si="654"/>
        <v>0</v>
      </c>
      <c r="AM521" s="65">
        <f t="shared" si="655"/>
        <v>0</v>
      </c>
      <c r="AN521" s="65">
        <f t="shared" si="656"/>
        <v>0</v>
      </c>
      <c r="AO521" s="65">
        <f t="shared" si="657"/>
        <v>0</v>
      </c>
      <c r="AP521" s="65">
        <f t="shared" si="658"/>
        <v>0</v>
      </c>
      <c r="AQ521" s="65">
        <f t="shared" si="659"/>
        <v>0</v>
      </c>
      <c r="AR521" s="65">
        <f t="shared" si="660"/>
        <v>0</v>
      </c>
      <c r="AS521" s="65">
        <f t="shared" si="661"/>
        <v>0</v>
      </c>
      <c r="AT521" s="65">
        <f t="shared" si="662"/>
        <v>0</v>
      </c>
      <c r="AU521" s="65">
        <f t="shared" si="663"/>
        <v>0</v>
      </c>
      <c r="AV521" s="65">
        <f t="shared" si="664"/>
        <v>0</v>
      </c>
      <c r="AW521" s="65">
        <f t="shared" si="665"/>
        <v>0</v>
      </c>
      <c r="AX521" s="65">
        <f t="shared" si="666"/>
        <v>0</v>
      </c>
      <c r="AY521" s="65">
        <f t="shared" si="667"/>
        <v>0</v>
      </c>
      <c r="AZ521" s="65">
        <f t="shared" si="668"/>
        <v>0</v>
      </c>
      <c r="BA521" s="65">
        <f t="shared" si="669"/>
        <v>0</v>
      </c>
      <c r="BB521" s="65">
        <f t="shared" si="670"/>
        <v>0</v>
      </c>
      <c r="BC521" s="65">
        <f t="shared" si="671"/>
        <v>0</v>
      </c>
      <c r="BD521" s="65">
        <f t="shared" si="672"/>
        <v>0</v>
      </c>
      <c r="BE521" s="65">
        <f t="shared" si="673"/>
        <v>0</v>
      </c>
      <c r="BF521" s="65">
        <f t="shared" si="674"/>
        <v>0</v>
      </c>
      <c r="BG521" s="65">
        <f t="shared" si="675"/>
        <v>0</v>
      </c>
      <c r="CE521" s="385">
        <v>145</v>
      </c>
      <c r="CF521" s="342">
        <v>25.851050450192943</v>
      </c>
      <c r="CG521" s="342">
        <v>29.200700300128631</v>
      </c>
      <c r="CH521" s="342">
        <v>30.875525225096467</v>
      </c>
      <c r="CI521" s="342">
        <v>32.550350150064311</v>
      </c>
      <c r="CJ521" s="342">
        <v>35.9</v>
      </c>
      <c r="CK521" s="342">
        <v>42.067609247500627</v>
      </c>
      <c r="CL521" s="342">
        <v>45.151413871250938</v>
      </c>
      <c r="CM521" s="342">
        <v>48.235218495001256</v>
      </c>
      <c r="CN521" s="342">
        <v>54.402827742501884</v>
      </c>
      <c r="CO521" s="342">
        <v>24.379922007390924</v>
      </c>
      <c r="CP521" s="342">
        <v>28.686614671593951</v>
      </c>
      <c r="CQ521" s="342">
        <v>30.839961003695457</v>
      </c>
      <c r="CR521" s="342">
        <v>32.99330733579697</v>
      </c>
      <c r="CS521" s="342">
        <v>37.299999999999997</v>
      </c>
      <c r="CT521" s="342">
        <v>43.786623518923072</v>
      </c>
      <c r="CU521" s="342">
        <v>47.029935278384613</v>
      </c>
      <c r="CV521" s="342">
        <v>50.273247037846147</v>
      </c>
      <c r="CW521" s="342">
        <v>56.759870556769229</v>
      </c>
      <c r="CY521" s="101">
        <f t="shared" si="676"/>
        <v>0</v>
      </c>
      <c r="CZ521" s="101">
        <f t="shared" si="677"/>
        <v>0</v>
      </c>
      <c r="DB521" s="101">
        <f t="shared" si="678"/>
        <v>0</v>
      </c>
      <c r="DD521" s="311">
        <f t="shared" si="679"/>
        <v>0</v>
      </c>
      <c r="DE521" s="311"/>
      <c r="DF521" s="101">
        <f t="shared" si="595"/>
        <v>0</v>
      </c>
      <c r="DG521" s="101">
        <f t="shared" si="596"/>
        <v>0</v>
      </c>
      <c r="DH521" s="101">
        <f t="shared" si="597"/>
        <v>0</v>
      </c>
      <c r="DI521" s="101">
        <f t="shared" si="598"/>
        <v>0</v>
      </c>
      <c r="DJ521" s="311">
        <f t="shared" si="599"/>
        <v>0</v>
      </c>
      <c r="DK521" s="311">
        <f t="shared" si="600"/>
        <v>0</v>
      </c>
      <c r="DL521" s="101">
        <f t="shared" si="601"/>
        <v>0</v>
      </c>
      <c r="DM521" s="101">
        <f t="shared" si="602"/>
        <v>0</v>
      </c>
      <c r="DN521" s="101">
        <f t="shared" si="603"/>
        <v>0</v>
      </c>
      <c r="DO521" s="101">
        <f t="shared" si="604"/>
        <v>0</v>
      </c>
      <c r="DP521" s="101">
        <f t="shared" si="605"/>
        <v>0</v>
      </c>
      <c r="DQ521" s="101">
        <f t="shared" si="606"/>
        <v>0</v>
      </c>
      <c r="DR521" s="101">
        <f t="shared" si="607"/>
        <v>0</v>
      </c>
      <c r="DS521" s="101">
        <f t="shared" si="608"/>
        <v>0</v>
      </c>
      <c r="DT521" s="101">
        <f t="shared" si="609"/>
        <v>0</v>
      </c>
      <c r="DU521" s="101">
        <f t="shared" si="610"/>
        <v>0</v>
      </c>
      <c r="DV521" s="101">
        <f t="shared" si="611"/>
        <v>0</v>
      </c>
      <c r="DW521" s="101">
        <f t="shared" si="612"/>
        <v>0</v>
      </c>
      <c r="DX521" s="311">
        <f t="shared" si="613"/>
        <v>0</v>
      </c>
      <c r="DY521" s="101">
        <f t="shared" si="614"/>
        <v>0</v>
      </c>
      <c r="DZ521" s="101">
        <f t="shared" si="615"/>
        <v>0</v>
      </c>
      <c r="EA521" s="101">
        <f t="shared" si="616"/>
        <v>0</v>
      </c>
      <c r="EB521" s="101">
        <f t="shared" si="617"/>
        <v>0</v>
      </c>
      <c r="EC521" s="101">
        <f t="shared" si="618"/>
        <v>0</v>
      </c>
      <c r="ED521" s="101">
        <f t="shared" si="619"/>
        <v>0</v>
      </c>
      <c r="EE521" s="101">
        <f t="shared" si="620"/>
        <v>0</v>
      </c>
      <c r="EF521" s="101">
        <f t="shared" si="621"/>
        <v>0</v>
      </c>
      <c r="EG521" s="101">
        <f t="shared" si="622"/>
        <v>0</v>
      </c>
      <c r="EH521" s="101">
        <f t="shared" si="623"/>
        <v>0</v>
      </c>
      <c r="EI521" s="101">
        <f t="shared" si="624"/>
        <v>0</v>
      </c>
      <c r="EJ521" s="101">
        <f t="shared" si="625"/>
        <v>0</v>
      </c>
      <c r="EK521" s="101">
        <f t="shared" si="626"/>
        <v>0</v>
      </c>
      <c r="EL521" s="101">
        <f t="shared" si="627"/>
        <v>0</v>
      </c>
      <c r="EM521" s="101">
        <f t="shared" si="628"/>
        <v>0</v>
      </c>
      <c r="EN521" s="101">
        <f t="shared" si="629"/>
        <v>0</v>
      </c>
      <c r="EO521" s="101">
        <f t="shared" si="630"/>
        <v>0</v>
      </c>
      <c r="EP521" s="101">
        <f t="shared" si="631"/>
        <v>0</v>
      </c>
      <c r="EQ521" s="101">
        <f t="shared" si="632"/>
        <v>0</v>
      </c>
    </row>
    <row r="522" spans="2:147" ht="21.75" customHeight="1" x14ac:dyDescent="0.45">
      <c r="B522" s="133" t="str">
        <f>IF(Data!B521&lt;&gt;"",Data!B521,"")</f>
        <v/>
      </c>
      <c r="C522" s="158" t="str">
        <f>IF(Data!C521&lt;&gt;"",Data!C521,"")</f>
        <v/>
      </c>
      <c r="D522" s="106" t="str">
        <f>IF(Data!D521&lt;&gt;"",Data!D521,"")</f>
        <v/>
      </c>
      <c r="E522" s="140">
        <f>IF(AND(I522=1,Data!T521=0),0,IF(I522=999,999,Data!T521))</f>
        <v>999</v>
      </c>
      <c r="F522" s="140" t="str">
        <f t="shared" si="633"/>
        <v/>
      </c>
      <c r="G522" s="140" t="str">
        <f>IF(Data!K521&lt;&gt;"",Data!K521,"")</f>
        <v/>
      </c>
      <c r="H522" s="141" t="str">
        <f>IF(Data!L521&lt;&gt;"",Data!L521,"")</f>
        <v/>
      </c>
      <c r="I522" s="63">
        <f>IF(Data!M521&lt;&gt;"",Data!M521,"")</f>
        <v>999</v>
      </c>
      <c r="J522" s="63">
        <f t="shared" si="634"/>
        <v>0</v>
      </c>
      <c r="L522" s="64" t="str">
        <f t="shared" si="635"/>
        <v/>
      </c>
      <c r="N522" s="63">
        <f t="shared" si="636"/>
        <v>0</v>
      </c>
      <c r="P522" s="64" t="str">
        <f t="shared" si="637"/>
        <v/>
      </c>
      <c r="R522" s="63">
        <f t="shared" si="638"/>
        <v>0</v>
      </c>
      <c r="S522" s="64" t="str">
        <f t="shared" si="639"/>
        <v/>
      </c>
      <c r="W522" s="310">
        <f t="shared" si="640"/>
        <v>999</v>
      </c>
      <c r="Y522" s="65">
        <f t="shared" si="641"/>
        <v>0</v>
      </c>
      <c r="Z522" s="65">
        <f t="shared" si="642"/>
        <v>0</v>
      </c>
      <c r="AA522" s="65">
        <f t="shared" si="643"/>
        <v>0</v>
      </c>
      <c r="AB522" s="65">
        <f t="shared" si="644"/>
        <v>0</v>
      </c>
      <c r="AC522" s="341">
        <f t="shared" si="645"/>
        <v>0</v>
      </c>
      <c r="AD522" s="65">
        <f t="shared" si="646"/>
        <v>0</v>
      </c>
      <c r="AE522" s="65">
        <f t="shared" si="647"/>
        <v>0</v>
      </c>
      <c r="AF522" s="65">
        <f t="shared" si="648"/>
        <v>0</v>
      </c>
      <c r="AG522" s="65">
        <f t="shared" si="649"/>
        <v>0</v>
      </c>
      <c r="AH522" s="65">
        <f t="shared" si="650"/>
        <v>0</v>
      </c>
      <c r="AI522" s="65">
        <f t="shared" si="651"/>
        <v>0</v>
      </c>
      <c r="AJ522" s="65">
        <f t="shared" si="652"/>
        <v>0</v>
      </c>
      <c r="AK522" s="65">
        <f t="shared" si="653"/>
        <v>0</v>
      </c>
      <c r="AL522" s="65">
        <f t="shared" si="654"/>
        <v>0</v>
      </c>
      <c r="AM522" s="65">
        <f t="shared" si="655"/>
        <v>0</v>
      </c>
      <c r="AN522" s="65">
        <f t="shared" si="656"/>
        <v>0</v>
      </c>
      <c r="AO522" s="65">
        <f t="shared" si="657"/>
        <v>0</v>
      </c>
      <c r="AP522" s="65">
        <f t="shared" si="658"/>
        <v>0</v>
      </c>
      <c r="AQ522" s="65">
        <f t="shared" si="659"/>
        <v>0</v>
      </c>
      <c r="AR522" s="65">
        <f t="shared" si="660"/>
        <v>0</v>
      </c>
      <c r="AS522" s="65">
        <f t="shared" si="661"/>
        <v>0</v>
      </c>
      <c r="AT522" s="65">
        <f t="shared" si="662"/>
        <v>0</v>
      </c>
      <c r="AU522" s="65">
        <f t="shared" si="663"/>
        <v>0</v>
      </c>
      <c r="AV522" s="65">
        <f t="shared" si="664"/>
        <v>0</v>
      </c>
      <c r="AW522" s="65">
        <f t="shared" si="665"/>
        <v>0</v>
      </c>
      <c r="AX522" s="65">
        <f t="shared" si="666"/>
        <v>0</v>
      </c>
      <c r="AY522" s="65">
        <f t="shared" si="667"/>
        <v>0</v>
      </c>
      <c r="AZ522" s="65">
        <f t="shared" si="668"/>
        <v>0</v>
      </c>
      <c r="BA522" s="65">
        <f t="shared" si="669"/>
        <v>0</v>
      </c>
      <c r="BB522" s="65">
        <f t="shared" si="670"/>
        <v>0</v>
      </c>
      <c r="BC522" s="65">
        <f t="shared" si="671"/>
        <v>0</v>
      </c>
      <c r="BD522" s="65">
        <f t="shared" si="672"/>
        <v>0</v>
      </c>
      <c r="BE522" s="65">
        <f t="shared" si="673"/>
        <v>0</v>
      </c>
      <c r="BF522" s="65">
        <f t="shared" si="674"/>
        <v>0</v>
      </c>
      <c r="BG522" s="65">
        <f t="shared" si="675"/>
        <v>0</v>
      </c>
      <c r="CE522" s="385">
        <v>145.25</v>
      </c>
      <c r="CF522" s="342">
        <v>25.946296882337332</v>
      </c>
      <c r="CG522" s="342">
        <v>29.322531254891555</v>
      </c>
      <c r="CH522" s="342">
        <v>31.010648441168662</v>
      </c>
      <c r="CI522" s="342">
        <v>32.698765627445781</v>
      </c>
      <c r="CJ522" s="342">
        <v>36.075000000000003</v>
      </c>
      <c r="CK522" s="342">
        <v>42.255901508809899</v>
      </c>
      <c r="CL522" s="342">
        <v>45.34635226321484</v>
      </c>
      <c r="CM522" s="342">
        <v>48.436803017619795</v>
      </c>
      <c r="CN522" s="342">
        <v>54.617704526429691</v>
      </c>
      <c r="CO522" s="342">
        <v>24.52516843953531</v>
      </c>
      <c r="CP522" s="342">
        <v>28.858445626356875</v>
      </c>
      <c r="CQ522" s="342">
        <v>31.025084219767653</v>
      </c>
      <c r="CR522" s="342">
        <v>33.191722813178437</v>
      </c>
      <c r="CS522" s="342">
        <v>37.524999999999999</v>
      </c>
      <c r="CT522" s="342">
        <v>44.011623518923074</v>
      </c>
      <c r="CU522" s="342">
        <v>47.254935278384615</v>
      </c>
      <c r="CV522" s="342">
        <v>50.498247037846149</v>
      </c>
      <c r="CW522" s="342">
        <v>56.984870556769224</v>
      </c>
      <c r="CY522" s="101">
        <f t="shared" si="676"/>
        <v>0</v>
      </c>
      <c r="CZ522" s="101">
        <f t="shared" si="677"/>
        <v>0</v>
      </c>
      <c r="DB522" s="101">
        <f t="shared" si="678"/>
        <v>0</v>
      </c>
      <c r="DD522" s="311">
        <f t="shared" si="679"/>
        <v>0</v>
      </c>
      <c r="DE522" s="311"/>
      <c r="DF522" s="101">
        <f t="shared" si="595"/>
        <v>0</v>
      </c>
      <c r="DG522" s="101">
        <f t="shared" si="596"/>
        <v>0</v>
      </c>
      <c r="DH522" s="101">
        <f t="shared" si="597"/>
        <v>0</v>
      </c>
      <c r="DI522" s="101">
        <f t="shared" si="598"/>
        <v>0</v>
      </c>
      <c r="DJ522" s="311">
        <f t="shared" si="599"/>
        <v>0</v>
      </c>
      <c r="DK522" s="311">
        <f t="shared" si="600"/>
        <v>0</v>
      </c>
      <c r="DL522" s="101">
        <f t="shared" si="601"/>
        <v>0</v>
      </c>
      <c r="DM522" s="101">
        <f t="shared" si="602"/>
        <v>0</v>
      </c>
      <c r="DN522" s="101">
        <f t="shared" si="603"/>
        <v>0</v>
      </c>
      <c r="DO522" s="101">
        <f t="shared" si="604"/>
        <v>0</v>
      </c>
      <c r="DP522" s="101">
        <f t="shared" si="605"/>
        <v>0</v>
      </c>
      <c r="DQ522" s="101">
        <f t="shared" si="606"/>
        <v>0</v>
      </c>
      <c r="DR522" s="101">
        <f t="shared" si="607"/>
        <v>0</v>
      </c>
      <c r="DS522" s="101">
        <f t="shared" si="608"/>
        <v>0</v>
      </c>
      <c r="DT522" s="101">
        <f t="shared" si="609"/>
        <v>0</v>
      </c>
      <c r="DU522" s="101">
        <f t="shared" si="610"/>
        <v>0</v>
      </c>
      <c r="DV522" s="101">
        <f t="shared" si="611"/>
        <v>0</v>
      </c>
      <c r="DW522" s="101">
        <f t="shared" si="612"/>
        <v>0</v>
      </c>
      <c r="DX522" s="311">
        <f t="shared" si="613"/>
        <v>0</v>
      </c>
      <c r="DY522" s="101">
        <f t="shared" si="614"/>
        <v>0</v>
      </c>
      <c r="DZ522" s="101">
        <f t="shared" si="615"/>
        <v>0</v>
      </c>
      <c r="EA522" s="101">
        <f t="shared" si="616"/>
        <v>0</v>
      </c>
      <c r="EB522" s="101">
        <f t="shared" si="617"/>
        <v>0</v>
      </c>
      <c r="EC522" s="101">
        <f t="shared" si="618"/>
        <v>0</v>
      </c>
      <c r="ED522" s="101">
        <f t="shared" si="619"/>
        <v>0</v>
      </c>
      <c r="EE522" s="101">
        <f t="shared" si="620"/>
        <v>0</v>
      </c>
      <c r="EF522" s="101">
        <f t="shared" si="621"/>
        <v>0</v>
      </c>
      <c r="EG522" s="101">
        <f t="shared" si="622"/>
        <v>0</v>
      </c>
      <c r="EH522" s="101">
        <f t="shared" si="623"/>
        <v>0</v>
      </c>
      <c r="EI522" s="101">
        <f t="shared" si="624"/>
        <v>0</v>
      </c>
      <c r="EJ522" s="101">
        <f t="shared" si="625"/>
        <v>0</v>
      </c>
      <c r="EK522" s="101">
        <f t="shared" si="626"/>
        <v>0</v>
      </c>
      <c r="EL522" s="101">
        <f t="shared" si="627"/>
        <v>0</v>
      </c>
      <c r="EM522" s="101">
        <f t="shared" si="628"/>
        <v>0</v>
      </c>
      <c r="EN522" s="101">
        <f t="shared" si="629"/>
        <v>0</v>
      </c>
      <c r="EO522" s="101">
        <f t="shared" si="630"/>
        <v>0</v>
      </c>
      <c r="EP522" s="101">
        <f t="shared" si="631"/>
        <v>0</v>
      </c>
      <c r="EQ522" s="101">
        <f t="shared" si="632"/>
        <v>0</v>
      </c>
    </row>
    <row r="523" spans="2:147" ht="21.75" customHeight="1" x14ac:dyDescent="0.45">
      <c r="B523" s="133" t="str">
        <f>IF(Data!B522&lt;&gt;"",Data!B522,"")</f>
        <v/>
      </c>
      <c r="C523" s="158" t="str">
        <f>IF(Data!C522&lt;&gt;"",Data!C522,"")</f>
        <v/>
      </c>
      <c r="D523" s="106" t="str">
        <f>IF(Data!D522&lt;&gt;"",Data!D522,"")</f>
        <v/>
      </c>
      <c r="E523" s="140">
        <f>IF(AND(I523=1,Data!T522=0),0,IF(I523=999,999,Data!T522))</f>
        <v>999</v>
      </c>
      <c r="F523" s="140" t="str">
        <f t="shared" si="633"/>
        <v/>
      </c>
      <c r="G523" s="140" t="str">
        <f>IF(Data!K522&lt;&gt;"",Data!K522,"")</f>
        <v/>
      </c>
      <c r="H523" s="141" t="str">
        <f>IF(Data!L522&lt;&gt;"",Data!L522,"")</f>
        <v/>
      </c>
      <c r="I523" s="63">
        <f>IF(Data!M522&lt;&gt;"",Data!M522,"")</f>
        <v>999</v>
      </c>
      <c r="J523" s="63">
        <f t="shared" si="634"/>
        <v>0</v>
      </c>
      <c r="L523" s="64" t="str">
        <f t="shared" si="635"/>
        <v/>
      </c>
      <c r="N523" s="63">
        <f t="shared" si="636"/>
        <v>0</v>
      </c>
      <c r="P523" s="64" t="str">
        <f t="shared" si="637"/>
        <v/>
      </c>
      <c r="R523" s="63">
        <f t="shared" si="638"/>
        <v>0</v>
      </c>
      <c r="S523" s="64" t="str">
        <f t="shared" si="639"/>
        <v/>
      </c>
      <c r="W523" s="310">
        <f t="shared" si="640"/>
        <v>999</v>
      </c>
      <c r="Y523" s="65">
        <f t="shared" si="641"/>
        <v>0</v>
      </c>
      <c r="Z523" s="65">
        <f t="shared" si="642"/>
        <v>0</v>
      </c>
      <c r="AA523" s="65">
        <f t="shared" si="643"/>
        <v>0</v>
      </c>
      <c r="AB523" s="65">
        <f t="shared" si="644"/>
        <v>0</v>
      </c>
      <c r="AC523" s="341">
        <f t="shared" si="645"/>
        <v>0</v>
      </c>
      <c r="AD523" s="65">
        <f t="shared" si="646"/>
        <v>0</v>
      </c>
      <c r="AE523" s="65">
        <f t="shared" si="647"/>
        <v>0</v>
      </c>
      <c r="AF523" s="65">
        <f t="shared" si="648"/>
        <v>0</v>
      </c>
      <c r="AG523" s="65">
        <f t="shared" si="649"/>
        <v>0</v>
      </c>
      <c r="AH523" s="65">
        <f t="shared" si="650"/>
        <v>0</v>
      </c>
      <c r="AI523" s="65">
        <f t="shared" si="651"/>
        <v>0</v>
      </c>
      <c r="AJ523" s="65">
        <f t="shared" si="652"/>
        <v>0</v>
      </c>
      <c r="AK523" s="65">
        <f t="shared" si="653"/>
        <v>0</v>
      </c>
      <c r="AL523" s="65">
        <f t="shared" si="654"/>
        <v>0</v>
      </c>
      <c r="AM523" s="65">
        <f t="shared" si="655"/>
        <v>0</v>
      </c>
      <c r="AN523" s="65">
        <f t="shared" si="656"/>
        <v>0</v>
      </c>
      <c r="AO523" s="65">
        <f t="shared" si="657"/>
        <v>0</v>
      </c>
      <c r="AP523" s="65">
        <f t="shared" si="658"/>
        <v>0</v>
      </c>
      <c r="AQ523" s="65">
        <f t="shared" si="659"/>
        <v>0</v>
      </c>
      <c r="AR523" s="65">
        <f t="shared" si="660"/>
        <v>0</v>
      </c>
      <c r="AS523" s="65">
        <f t="shared" si="661"/>
        <v>0</v>
      </c>
      <c r="AT523" s="65">
        <f t="shared" si="662"/>
        <v>0</v>
      </c>
      <c r="AU523" s="65">
        <f t="shared" si="663"/>
        <v>0</v>
      </c>
      <c r="AV523" s="65">
        <f t="shared" si="664"/>
        <v>0</v>
      </c>
      <c r="AW523" s="65">
        <f t="shared" si="665"/>
        <v>0</v>
      </c>
      <c r="AX523" s="65">
        <f t="shared" si="666"/>
        <v>0</v>
      </c>
      <c r="AY523" s="65">
        <f t="shared" si="667"/>
        <v>0</v>
      </c>
      <c r="AZ523" s="65">
        <f t="shared" si="668"/>
        <v>0</v>
      </c>
      <c r="BA523" s="65">
        <f t="shared" si="669"/>
        <v>0</v>
      </c>
      <c r="BB523" s="65">
        <f t="shared" si="670"/>
        <v>0</v>
      </c>
      <c r="BC523" s="65">
        <f t="shared" si="671"/>
        <v>0</v>
      </c>
      <c r="BD523" s="65">
        <f t="shared" si="672"/>
        <v>0</v>
      </c>
      <c r="BE523" s="65">
        <f t="shared" si="673"/>
        <v>0</v>
      </c>
      <c r="BF523" s="65">
        <f t="shared" si="674"/>
        <v>0</v>
      </c>
      <c r="BG523" s="65">
        <f t="shared" si="675"/>
        <v>0</v>
      </c>
      <c r="CE523" s="385">
        <v>145.5</v>
      </c>
      <c r="CF523" s="342">
        <v>26.041543314481721</v>
      </c>
      <c r="CG523" s="342">
        <v>29.444362209654479</v>
      </c>
      <c r="CH523" s="342">
        <v>31.145771657240857</v>
      </c>
      <c r="CI523" s="342">
        <v>32.847181104827243</v>
      </c>
      <c r="CJ523" s="342">
        <v>36.25</v>
      </c>
      <c r="CK523" s="342">
        <v>42.444193770119163</v>
      </c>
      <c r="CL523" s="342">
        <v>45.541290655178742</v>
      </c>
      <c r="CM523" s="342">
        <v>48.638387540238327</v>
      </c>
      <c r="CN523" s="342">
        <v>54.832581310357497</v>
      </c>
      <c r="CO523" s="342">
        <v>24.670414871679696</v>
      </c>
      <c r="CP523" s="342">
        <v>29.0302765811198</v>
      </c>
      <c r="CQ523" s="342">
        <v>31.210207435839848</v>
      </c>
      <c r="CR523" s="342">
        <v>33.390138290559904</v>
      </c>
      <c r="CS523" s="342">
        <v>37.75</v>
      </c>
      <c r="CT523" s="342">
        <v>44.236623518923075</v>
      </c>
      <c r="CU523" s="342">
        <v>47.479935278384616</v>
      </c>
      <c r="CV523" s="342">
        <v>50.72324703784615</v>
      </c>
      <c r="CW523" s="342">
        <v>57.209870556769225</v>
      </c>
      <c r="CY523" s="101">
        <f t="shared" si="676"/>
        <v>0</v>
      </c>
      <c r="CZ523" s="101">
        <f t="shared" si="677"/>
        <v>0</v>
      </c>
      <c r="DB523" s="101">
        <f t="shared" si="678"/>
        <v>0</v>
      </c>
      <c r="DD523" s="311">
        <f t="shared" si="679"/>
        <v>0</v>
      </c>
      <c r="DE523" s="311"/>
      <c r="DF523" s="101">
        <f t="shared" si="595"/>
        <v>0</v>
      </c>
      <c r="DG523" s="101">
        <f t="shared" si="596"/>
        <v>0</v>
      </c>
      <c r="DH523" s="101">
        <f t="shared" si="597"/>
        <v>0</v>
      </c>
      <c r="DI523" s="101">
        <f t="shared" si="598"/>
        <v>0</v>
      </c>
      <c r="DJ523" s="311">
        <f t="shared" si="599"/>
        <v>0</v>
      </c>
      <c r="DK523" s="311">
        <f t="shared" si="600"/>
        <v>0</v>
      </c>
      <c r="DL523" s="101">
        <f t="shared" si="601"/>
        <v>0</v>
      </c>
      <c r="DM523" s="101">
        <f t="shared" si="602"/>
        <v>0</v>
      </c>
      <c r="DN523" s="101">
        <f t="shared" si="603"/>
        <v>0</v>
      </c>
      <c r="DO523" s="101">
        <f t="shared" si="604"/>
        <v>0</v>
      </c>
      <c r="DP523" s="101">
        <f t="shared" si="605"/>
        <v>0</v>
      </c>
      <c r="DQ523" s="101">
        <f t="shared" si="606"/>
        <v>0</v>
      </c>
      <c r="DR523" s="101">
        <f t="shared" si="607"/>
        <v>0</v>
      </c>
      <c r="DS523" s="101">
        <f t="shared" si="608"/>
        <v>0</v>
      </c>
      <c r="DT523" s="101">
        <f t="shared" si="609"/>
        <v>0</v>
      </c>
      <c r="DU523" s="101">
        <f t="shared" si="610"/>
        <v>0</v>
      </c>
      <c r="DV523" s="101">
        <f t="shared" si="611"/>
        <v>0</v>
      </c>
      <c r="DW523" s="101">
        <f t="shared" si="612"/>
        <v>0</v>
      </c>
      <c r="DX523" s="311">
        <f t="shared" si="613"/>
        <v>0</v>
      </c>
      <c r="DY523" s="101">
        <f t="shared" si="614"/>
        <v>0</v>
      </c>
      <c r="DZ523" s="101">
        <f t="shared" si="615"/>
        <v>0</v>
      </c>
      <c r="EA523" s="101">
        <f t="shared" si="616"/>
        <v>0</v>
      </c>
      <c r="EB523" s="101">
        <f t="shared" si="617"/>
        <v>0</v>
      </c>
      <c r="EC523" s="101">
        <f t="shared" si="618"/>
        <v>0</v>
      </c>
      <c r="ED523" s="101">
        <f t="shared" si="619"/>
        <v>0</v>
      </c>
      <c r="EE523" s="101">
        <f t="shared" si="620"/>
        <v>0</v>
      </c>
      <c r="EF523" s="101">
        <f t="shared" si="621"/>
        <v>0</v>
      </c>
      <c r="EG523" s="101">
        <f t="shared" si="622"/>
        <v>0</v>
      </c>
      <c r="EH523" s="101">
        <f t="shared" si="623"/>
        <v>0</v>
      </c>
      <c r="EI523" s="101">
        <f t="shared" si="624"/>
        <v>0</v>
      </c>
      <c r="EJ523" s="101">
        <f t="shared" si="625"/>
        <v>0</v>
      </c>
      <c r="EK523" s="101">
        <f t="shared" si="626"/>
        <v>0</v>
      </c>
      <c r="EL523" s="101">
        <f t="shared" si="627"/>
        <v>0</v>
      </c>
      <c r="EM523" s="101">
        <f t="shared" si="628"/>
        <v>0</v>
      </c>
      <c r="EN523" s="101">
        <f t="shared" si="629"/>
        <v>0</v>
      </c>
      <c r="EO523" s="101">
        <f t="shared" si="630"/>
        <v>0</v>
      </c>
      <c r="EP523" s="101">
        <f t="shared" si="631"/>
        <v>0</v>
      </c>
      <c r="EQ523" s="101">
        <f t="shared" si="632"/>
        <v>0</v>
      </c>
    </row>
    <row r="524" spans="2:147" ht="21.75" customHeight="1" x14ac:dyDescent="0.45">
      <c r="B524" s="133" t="str">
        <f>IF(Data!B523&lt;&gt;"",Data!B523,"")</f>
        <v/>
      </c>
      <c r="C524" s="158" t="str">
        <f>IF(Data!C523&lt;&gt;"",Data!C523,"")</f>
        <v/>
      </c>
      <c r="D524" s="106" t="str">
        <f>IF(Data!D523&lt;&gt;"",Data!D523,"")</f>
        <v/>
      </c>
      <c r="E524" s="140">
        <f>IF(AND(I524=1,Data!T523=0),0,IF(I524=999,999,Data!T523))</f>
        <v>999</v>
      </c>
      <c r="F524" s="140" t="str">
        <f t="shared" si="633"/>
        <v/>
      </c>
      <c r="G524" s="140" t="str">
        <f>IF(Data!K523&lt;&gt;"",Data!K523,"")</f>
        <v/>
      </c>
      <c r="H524" s="141" t="str">
        <f>IF(Data!L523&lt;&gt;"",Data!L523,"")</f>
        <v/>
      </c>
      <c r="I524" s="63">
        <f>IF(Data!M523&lt;&gt;"",Data!M523,"")</f>
        <v>999</v>
      </c>
      <c r="J524" s="63">
        <f t="shared" si="634"/>
        <v>0</v>
      </c>
      <c r="L524" s="64" t="str">
        <f t="shared" si="635"/>
        <v/>
      </c>
      <c r="N524" s="63">
        <f t="shared" si="636"/>
        <v>0</v>
      </c>
      <c r="P524" s="64" t="str">
        <f t="shared" si="637"/>
        <v/>
      </c>
      <c r="R524" s="63">
        <f t="shared" si="638"/>
        <v>0</v>
      </c>
      <c r="S524" s="64" t="str">
        <f t="shared" si="639"/>
        <v/>
      </c>
      <c r="W524" s="310">
        <f t="shared" si="640"/>
        <v>999</v>
      </c>
      <c r="Y524" s="65">
        <f t="shared" si="641"/>
        <v>0</v>
      </c>
      <c r="Z524" s="65">
        <f t="shared" si="642"/>
        <v>0</v>
      </c>
      <c r="AA524" s="65">
        <f t="shared" si="643"/>
        <v>0</v>
      </c>
      <c r="AB524" s="65">
        <f t="shared" si="644"/>
        <v>0</v>
      </c>
      <c r="AC524" s="341">
        <f t="shared" si="645"/>
        <v>0</v>
      </c>
      <c r="AD524" s="65">
        <f t="shared" si="646"/>
        <v>0</v>
      </c>
      <c r="AE524" s="65">
        <f t="shared" si="647"/>
        <v>0</v>
      </c>
      <c r="AF524" s="65">
        <f t="shared" si="648"/>
        <v>0</v>
      </c>
      <c r="AG524" s="65">
        <f t="shared" si="649"/>
        <v>0</v>
      </c>
      <c r="AH524" s="65">
        <f t="shared" si="650"/>
        <v>0</v>
      </c>
      <c r="AI524" s="65">
        <f t="shared" si="651"/>
        <v>0</v>
      </c>
      <c r="AJ524" s="65">
        <f t="shared" si="652"/>
        <v>0</v>
      </c>
      <c r="AK524" s="65">
        <f t="shared" si="653"/>
        <v>0</v>
      </c>
      <c r="AL524" s="65">
        <f t="shared" si="654"/>
        <v>0</v>
      </c>
      <c r="AM524" s="65">
        <f t="shared" si="655"/>
        <v>0</v>
      </c>
      <c r="AN524" s="65">
        <f t="shared" si="656"/>
        <v>0</v>
      </c>
      <c r="AO524" s="65">
        <f t="shared" si="657"/>
        <v>0</v>
      </c>
      <c r="AP524" s="65">
        <f t="shared" si="658"/>
        <v>0</v>
      </c>
      <c r="AQ524" s="65">
        <f t="shared" si="659"/>
        <v>0</v>
      </c>
      <c r="AR524" s="65">
        <f t="shared" si="660"/>
        <v>0</v>
      </c>
      <c r="AS524" s="65">
        <f t="shared" si="661"/>
        <v>0</v>
      </c>
      <c r="AT524" s="65">
        <f t="shared" si="662"/>
        <v>0</v>
      </c>
      <c r="AU524" s="65">
        <f t="shared" si="663"/>
        <v>0</v>
      </c>
      <c r="AV524" s="65">
        <f t="shared" si="664"/>
        <v>0</v>
      </c>
      <c r="AW524" s="65">
        <f t="shared" si="665"/>
        <v>0</v>
      </c>
      <c r="AX524" s="65">
        <f t="shared" si="666"/>
        <v>0</v>
      </c>
      <c r="AY524" s="65">
        <f t="shared" si="667"/>
        <v>0</v>
      </c>
      <c r="AZ524" s="65">
        <f t="shared" si="668"/>
        <v>0</v>
      </c>
      <c r="BA524" s="65">
        <f t="shared" si="669"/>
        <v>0</v>
      </c>
      <c r="BB524" s="65">
        <f t="shared" si="670"/>
        <v>0</v>
      </c>
      <c r="BC524" s="65">
        <f t="shared" si="671"/>
        <v>0</v>
      </c>
      <c r="BD524" s="65">
        <f t="shared" si="672"/>
        <v>0</v>
      </c>
      <c r="BE524" s="65">
        <f t="shared" si="673"/>
        <v>0</v>
      </c>
      <c r="BF524" s="65">
        <f t="shared" si="674"/>
        <v>0</v>
      </c>
      <c r="BG524" s="65">
        <f t="shared" si="675"/>
        <v>0</v>
      </c>
      <c r="CE524" s="385">
        <v>145.75</v>
      </c>
      <c r="CF524" s="342">
        <v>26.136789746626107</v>
      </c>
      <c r="CG524" s="342">
        <v>29.566193164417406</v>
      </c>
      <c r="CH524" s="342">
        <v>31.280894873313052</v>
      </c>
      <c r="CI524" s="342">
        <v>32.995596582208705</v>
      </c>
      <c r="CJ524" s="342">
        <v>36.424999999999997</v>
      </c>
      <c r="CK524" s="342">
        <v>42.632486031428428</v>
      </c>
      <c r="CL524" s="342">
        <v>45.736229047142643</v>
      </c>
      <c r="CM524" s="342">
        <v>48.839972062856866</v>
      </c>
      <c r="CN524" s="342">
        <v>55.047458094285304</v>
      </c>
      <c r="CO524" s="342">
        <v>24.815661303824086</v>
      </c>
      <c r="CP524" s="342">
        <v>29.202107535882725</v>
      </c>
      <c r="CQ524" s="342">
        <v>31.395330651912047</v>
      </c>
      <c r="CR524" s="342">
        <v>33.588553767941363</v>
      </c>
      <c r="CS524" s="342">
        <v>37.975000000000001</v>
      </c>
      <c r="CT524" s="342">
        <v>44.461623518923076</v>
      </c>
      <c r="CU524" s="342">
        <v>47.704935278384617</v>
      </c>
      <c r="CV524" s="342">
        <v>50.948247037846151</v>
      </c>
      <c r="CW524" s="342">
        <v>57.434870556769226</v>
      </c>
      <c r="CY524" s="101">
        <f t="shared" si="676"/>
        <v>0</v>
      </c>
      <c r="CZ524" s="101">
        <f t="shared" si="677"/>
        <v>0</v>
      </c>
      <c r="DB524" s="101">
        <f t="shared" si="678"/>
        <v>0</v>
      </c>
      <c r="DD524" s="311">
        <f t="shared" si="679"/>
        <v>0</v>
      </c>
      <c r="DE524" s="311"/>
      <c r="DF524" s="101">
        <f t="shared" si="595"/>
        <v>0</v>
      </c>
      <c r="DG524" s="101">
        <f t="shared" si="596"/>
        <v>0</v>
      </c>
      <c r="DH524" s="101">
        <f t="shared" si="597"/>
        <v>0</v>
      </c>
      <c r="DI524" s="101">
        <f t="shared" si="598"/>
        <v>0</v>
      </c>
      <c r="DJ524" s="311">
        <f t="shared" si="599"/>
        <v>0</v>
      </c>
      <c r="DK524" s="311">
        <f t="shared" si="600"/>
        <v>0</v>
      </c>
      <c r="DL524" s="101">
        <f t="shared" si="601"/>
        <v>0</v>
      </c>
      <c r="DM524" s="101">
        <f t="shared" si="602"/>
        <v>0</v>
      </c>
      <c r="DN524" s="101">
        <f t="shared" si="603"/>
        <v>0</v>
      </c>
      <c r="DO524" s="101">
        <f t="shared" si="604"/>
        <v>0</v>
      </c>
      <c r="DP524" s="101">
        <f t="shared" si="605"/>
        <v>0</v>
      </c>
      <c r="DQ524" s="101">
        <f t="shared" si="606"/>
        <v>0</v>
      </c>
      <c r="DR524" s="101">
        <f t="shared" si="607"/>
        <v>0</v>
      </c>
      <c r="DS524" s="101">
        <f t="shared" si="608"/>
        <v>0</v>
      </c>
      <c r="DT524" s="101">
        <f t="shared" si="609"/>
        <v>0</v>
      </c>
      <c r="DU524" s="101">
        <f t="shared" si="610"/>
        <v>0</v>
      </c>
      <c r="DV524" s="101">
        <f t="shared" si="611"/>
        <v>0</v>
      </c>
      <c r="DW524" s="101">
        <f t="shared" si="612"/>
        <v>0</v>
      </c>
      <c r="DX524" s="311">
        <f t="shared" si="613"/>
        <v>0</v>
      </c>
      <c r="DY524" s="101">
        <f t="shared" si="614"/>
        <v>0</v>
      </c>
      <c r="DZ524" s="101">
        <f t="shared" si="615"/>
        <v>0</v>
      </c>
      <c r="EA524" s="101">
        <f t="shared" si="616"/>
        <v>0</v>
      </c>
      <c r="EB524" s="101">
        <f t="shared" si="617"/>
        <v>0</v>
      </c>
      <c r="EC524" s="101">
        <f t="shared" si="618"/>
        <v>0</v>
      </c>
      <c r="ED524" s="101">
        <f t="shared" si="619"/>
        <v>0</v>
      </c>
      <c r="EE524" s="101">
        <f t="shared" si="620"/>
        <v>0</v>
      </c>
      <c r="EF524" s="101">
        <f t="shared" si="621"/>
        <v>0</v>
      </c>
      <c r="EG524" s="101">
        <f t="shared" si="622"/>
        <v>0</v>
      </c>
      <c r="EH524" s="101">
        <f t="shared" si="623"/>
        <v>0</v>
      </c>
      <c r="EI524" s="101">
        <f t="shared" si="624"/>
        <v>0</v>
      </c>
      <c r="EJ524" s="101">
        <f t="shared" si="625"/>
        <v>0</v>
      </c>
      <c r="EK524" s="101">
        <f t="shared" si="626"/>
        <v>0</v>
      </c>
      <c r="EL524" s="101">
        <f t="shared" si="627"/>
        <v>0</v>
      </c>
      <c r="EM524" s="101">
        <f t="shared" si="628"/>
        <v>0</v>
      </c>
      <c r="EN524" s="101">
        <f t="shared" si="629"/>
        <v>0</v>
      </c>
      <c r="EO524" s="101">
        <f t="shared" si="630"/>
        <v>0</v>
      </c>
      <c r="EP524" s="101">
        <f t="shared" si="631"/>
        <v>0</v>
      </c>
      <c r="EQ524" s="101">
        <f t="shared" si="632"/>
        <v>0</v>
      </c>
    </row>
    <row r="525" spans="2:147" ht="21.75" customHeight="1" x14ac:dyDescent="0.45">
      <c r="B525" s="133" t="str">
        <f>IF(Data!B524&lt;&gt;"",Data!B524,"")</f>
        <v/>
      </c>
      <c r="C525" s="158" t="str">
        <f>IF(Data!C524&lt;&gt;"",Data!C524,"")</f>
        <v/>
      </c>
      <c r="D525" s="106" t="str">
        <f>IF(Data!D524&lt;&gt;"",Data!D524,"")</f>
        <v/>
      </c>
      <c r="E525" s="140">
        <f>IF(AND(I525=1,Data!T524=0),0,IF(I525=999,999,Data!T524))</f>
        <v>999</v>
      </c>
      <c r="F525" s="140" t="str">
        <f t="shared" si="633"/>
        <v/>
      </c>
      <c r="G525" s="140" t="str">
        <f>IF(Data!K524&lt;&gt;"",Data!K524,"")</f>
        <v/>
      </c>
      <c r="H525" s="141" t="str">
        <f>IF(Data!L524&lt;&gt;"",Data!L524,"")</f>
        <v/>
      </c>
      <c r="I525" s="63">
        <f>IF(Data!M524&lt;&gt;"",Data!M524,"")</f>
        <v>999</v>
      </c>
      <c r="J525" s="63">
        <f t="shared" si="634"/>
        <v>0</v>
      </c>
      <c r="L525" s="64" t="str">
        <f t="shared" si="635"/>
        <v/>
      </c>
      <c r="N525" s="63">
        <f t="shared" si="636"/>
        <v>0</v>
      </c>
      <c r="P525" s="64" t="str">
        <f t="shared" si="637"/>
        <v/>
      </c>
      <c r="R525" s="63">
        <f t="shared" si="638"/>
        <v>0</v>
      </c>
      <c r="S525" s="64" t="str">
        <f t="shared" si="639"/>
        <v/>
      </c>
      <c r="W525" s="310">
        <f t="shared" si="640"/>
        <v>999</v>
      </c>
      <c r="Y525" s="65">
        <f t="shared" si="641"/>
        <v>0</v>
      </c>
      <c r="Z525" s="65">
        <f t="shared" si="642"/>
        <v>0</v>
      </c>
      <c r="AA525" s="65">
        <f t="shared" si="643"/>
        <v>0</v>
      </c>
      <c r="AB525" s="65">
        <f t="shared" si="644"/>
        <v>0</v>
      </c>
      <c r="AC525" s="341">
        <f t="shared" si="645"/>
        <v>0</v>
      </c>
      <c r="AD525" s="65">
        <f t="shared" si="646"/>
        <v>0</v>
      </c>
      <c r="AE525" s="65">
        <f t="shared" si="647"/>
        <v>0</v>
      </c>
      <c r="AF525" s="65">
        <f t="shared" si="648"/>
        <v>0</v>
      </c>
      <c r="AG525" s="65">
        <f t="shared" si="649"/>
        <v>0</v>
      </c>
      <c r="AH525" s="65">
        <f t="shared" si="650"/>
        <v>0</v>
      </c>
      <c r="AI525" s="65">
        <f t="shared" si="651"/>
        <v>0</v>
      </c>
      <c r="AJ525" s="65">
        <f t="shared" si="652"/>
        <v>0</v>
      </c>
      <c r="AK525" s="65">
        <f t="shared" si="653"/>
        <v>0</v>
      </c>
      <c r="AL525" s="65">
        <f t="shared" si="654"/>
        <v>0</v>
      </c>
      <c r="AM525" s="65">
        <f t="shared" si="655"/>
        <v>0</v>
      </c>
      <c r="AN525" s="65">
        <f t="shared" si="656"/>
        <v>0</v>
      </c>
      <c r="AO525" s="65">
        <f t="shared" si="657"/>
        <v>0</v>
      </c>
      <c r="AP525" s="65">
        <f t="shared" si="658"/>
        <v>0</v>
      </c>
      <c r="AQ525" s="65">
        <f t="shared" si="659"/>
        <v>0</v>
      </c>
      <c r="AR525" s="65">
        <f t="shared" si="660"/>
        <v>0</v>
      </c>
      <c r="AS525" s="65">
        <f t="shared" si="661"/>
        <v>0</v>
      </c>
      <c r="AT525" s="65">
        <f t="shared" si="662"/>
        <v>0</v>
      </c>
      <c r="AU525" s="65">
        <f t="shared" si="663"/>
        <v>0</v>
      </c>
      <c r="AV525" s="65">
        <f t="shared" si="664"/>
        <v>0</v>
      </c>
      <c r="AW525" s="65">
        <f t="shared" si="665"/>
        <v>0</v>
      </c>
      <c r="AX525" s="65">
        <f t="shared" si="666"/>
        <v>0</v>
      </c>
      <c r="AY525" s="65">
        <f t="shared" si="667"/>
        <v>0</v>
      </c>
      <c r="AZ525" s="65">
        <f t="shared" si="668"/>
        <v>0</v>
      </c>
      <c r="BA525" s="65">
        <f t="shared" si="669"/>
        <v>0</v>
      </c>
      <c r="BB525" s="65">
        <f t="shared" si="670"/>
        <v>0</v>
      </c>
      <c r="BC525" s="65">
        <f t="shared" si="671"/>
        <v>0</v>
      </c>
      <c r="BD525" s="65">
        <f t="shared" si="672"/>
        <v>0</v>
      </c>
      <c r="BE525" s="65">
        <f t="shared" si="673"/>
        <v>0</v>
      </c>
      <c r="BF525" s="65">
        <f t="shared" si="674"/>
        <v>0</v>
      </c>
      <c r="BG525" s="65">
        <f t="shared" si="675"/>
        <v>0</v>
      </c>
      <c r="CE525" s="385">
        <v>146</v>
      </c>
      <c r="CF525" s="342">
        <v>26.232036178770496</v>
      </c>
      <c r="CG525" s="342">
        <v>29.68802411918033</v>
      </c>
      <c r="CH525" s="342">
        <v>31.416018089385251</v>
      </c>
      <c r="CI525" s="342">
        <v>33.144012059590167</v>
      </c>
      <c r="CJ525" s="342">
        <v>36.6</v>
      </c>
      <c r="CK525" s="342">
        <v>42.8207782927377</v>
      </c>
      <c r="CL525" s="342">
        <v>45.931167439106545</v>
      </c>
      <c r="CM525" s="342">
        <v>49.041556585475405</v>
      </c>
      <c r="CN525" s="342">
        <v>55.26233487821311</v>
      </c>
      <c r="CO525" s="342">
        <v>24.960907735968473</v>
      </c>
      <c r="CP525" s="342">
        <v>29.373938490645649</v>
      </c>
      <c r="CQ525" s="342">
        <v>31.580453867984243</v>
      </c>
      <c r="CR525" s="342">
        <v>33.78696924532283</v>
      </c>
      <c r="CS525" s="342">
        <v>38.200000000000003</v>
      </c>
      <c r="CT525" s="342">
        <v>44.686623518923078</v>
      </c>
      <c r="CU525" s="342">
        <v>47.929935278384619</v>
      </c>
      <c r="CV525" s="342">
        <v>51.173247037846153</v>
      </c>
      <c r="CW525" s="342">
        <v>57.659870556769221</v>
      </c>
      <c r="CY525" s="101">
        <f t="shared" si="676"/>
        <v>0</v>
      </c>
      <c r="CZ525" s="101">
        <f t="shared" si="677"/>
        <v>0</v>
      </c>
      <c r="DB525" s="101">
        <f t="shared" si="678"/>
        <v>0</v>
      </c>
      <c r="DD525" s="311">
        <f t="shared" si="679"/>
        <v>0</v>
      </c>
      <c r="DE525" s="311"/>
      <c r="DF525" s="101">
        <f t="shared" si="595"/>
        <v>0</v>
      </c>
      <c r="DG525" s="101">
        <f t="shared" si="596"/>
        <v>0</v>
      </c>
      <c r="DH525" s="101">
        <f t="shared" si="597"/>
        <v>0</v>
      </c>
      <c r="DI525" s="101">
        <f t="shared" si="598"/>
        <v>0</v>
      </c>
      <c r="DJ525" s="311">
        <f t="shared" si="599"/>
        <v>0</v>
      </c>
      <c r="DK525" s="311">
        <f t="shared" si="600"/>
        <v>0</v>
      </c>
      <c r="DL525" s="101">
        <f t="shared" si="601"/>
        <v>0</v>
      </c>
      <c r="DM525" s="101">
        <f t="shared" si="602"/>
        <v>0</v>
      </c>
      <c r="DN525" s="101">
        <f t="shared" si="603"/>
        <v>0</v>
      </c>
      <c r="DO525" s="101">
        <f t="shared" si="604"/>
        <v>0</v>
      </c>
      <c r="DP525" s="101">
        <f t="shared" si="605"/>
        <v>0</v>
      </c>
      <c r="DQ525" s="101">
        <f t="shared" si="606"/>
        <v>0</v>
      </c>
      <c r="DR525" s="101">
        <f t="shared" si="607"/>
        <v>0</v>
      </c>
      <c r="DS525" s="101">
        <f t="shared" si="608"/>
        <v>0</v>
      </c>
      <c r="DT525" s="101">
        <f t="shared" si="609"/>
        <v>0</v>
      </c>
      <c r="DU525" s="101">
        <f t="shared" si="610"/>
        <v>0</v>
      </c>
      <c r="DV525" s="101">
        <f t="shared" si="611"/>
        <v>0</v>
      </c>
      <c r="DW525" s="101">
        <f t="shared" si="612"/>
        <v>0</v>
      </c>
      <c r="DX525" s="311">
        <f t="shared" si="613"/>
        <v>0</v>
      </c>
      <c r="DY525" s="101">
        <f t="shared" si="614"/>
        <v>0</v>
      </c>
      <c r="DZ525" s="101">
        <f t="shared" si="615"/>
        <v>0</v>
      </c>
      <c r="EA525" s="101">
        <f t="shared" si="616"/>
        <v>0</v>
      </c>
      <c r="EB525" s="101">
        <f t="shared" si="617"/>
        <v>0</v>
      </c>
      <c r="EC525" s="101">
        <f t="shared" si="618"/>
        <v>0</v>
      </c>
      <c r="ED525" s="101">
        <f t="shared" si="619"/>
        <v>0</v>
      </c>
      <c r="EE525" s="101">
        <f t="shared" si="620"/>
        <v>0</v>
      </c>
      <c r="EF525" s="101">
        <f t="shared" si="621"/>
        <v>0</v>
      </c>
      <c r="EG525" s="101">
        <f t="shared" si="622"/>
        <v>0</v>
      </c>
      <c r="EH525" s="101">
        <f t="shared" si="623"/>
        <v>0</v>
      </c>
      <c r="EI525" s="101">
        <f t="shared" si="624"/>
        <v>0</v>
      </c>
      <c r="EJ525" s="101">
        <f t="shared" si="625"/>
        <v>0</v>
      </c>
      <c r="EK525" s="101">
        <f t="shared" si="626"/>
        <v>0</v>
      </c>
      <c r="EL525" s="101">
        <f t="shared" si="627"/>
        <v>0</v>
      </c>
      <c r="EM525" s="101">
        <f t="shared" si="628"/>
        <v>0</v>
      </c>
      <c r="EN525" s="101">
        <f t="shared" si="629"/>
        <v>0</v>
      </c>
      <c r="EO525" s="101">
        <f t="shared" si="630"/>
        <v>0</v>
      </c>
      <c r="EP525" s="101">
        <f t="shared" si="631"/>
        <v>0</v>
      </c>
      <c r="EQ525" s="101">
        <f t="shared" si="632"/>
        <v>0</v>
      </c>
    </row>
    <row r="526" spans="2:147" ht="21.75" customHeight="1" x14ac:dyDescent="0.45">
      <c r="B526" s="133" t="str">
        <f>IF(Data!B525&lt;&gt;"",Data!B525,"")</f>
        <v/>
      </c>
      <c r="C526" s="158" t="str">
        <f>IF(Data!C525&lt;&gt;"",Data!C525,"")</f>
        <v/>
      </c>
      <c r="D526" s="106" t="str">
        <f>IF(Data!D525&lt;&gt;"",Data!D525,"")</f>
        <v/>
      </c>
      <c r="E526" s="140">
        <f>IF(AND(I526=1,Data!T525=0),0,IF(I526=999,999,Data!T525))</f>
        <v>999</v>
      </c>
      <c r="F526" s="140" t="str">
        <f t="shared" si="633"/>
        <v/>
      </c>
      <c r="G526" s="140" t="str">
        <f>IF(Data!K525&lt;&gt;"",Data!K525,"")</f>
        <v/>
      </c>
      <c r="H526" s="141" t="str">
        <f>IF(Data!L525&lt;&gt;"",Data!L525,"")</f>
        <v/>
      </c>
      <c r="I526" s="63">
        <f>IF(Data!M525&lt;&gt;"",Data!M525,"")</f>
        <v>999</v>
      </c>
      <c r="J526" s="63">
        <f t="shared" si="634"/>
        <v>0</v>
      </c>
      <c r="L526" s="64" t="str">
        <f t="shared" si="635"/>
        <v/>
      </c>
      <c r="N526" s="63">
        <f t="shared" si="636"/>
        <v>0</v>
      </c>
      <c r="P526" s="64" t="str">
        <f t="shared" si="637"/>
        <v/>
      </c>
      <c r="R526" s="63">
        <f t="shared" si="638"/>
        <v>0</v>
      </c>
      <c r="S526" s="64" t="str">
        <f t="shared" si="639"/>
        <v/>
      </c>
      <c r="W526" s="310">
        <f t="shared" si="640"/>
        <v>999</v>
      </c>
      <c r="Y526" s="65">
        <f t="shared" si="641"/>
        <v>0</v>
      </c>
      <c r="Z526" s="65">
        <f t="shared" si="642"/>
        <v>0</v>
      </c>
      <c r="AA526" s="65">
        <f t="shared" si="643"/>
        <v>0</v>
      </c>
      <c r="AB526" s="65">
        <f t="shared" si="644"/>
        <v>0</v>
      </c>
      <c r="AC526" s="341">
        <f t="shared" si="645"/>
        <v>0</v>
      </c>
      <c r="AD526" s="65">
        <f t="shared" si="646"/>
        <v>0</v>
      </c>
      <c r="AE526" s="65">
        <f t="shared" si="647"/>
        <v>0</v>
      </c>
      <c r="AF526" s="65">
        <f t="shared" si="648"/>
        <v>0</v>
      </c>
      <c r="AG526" s="65">
        <f t="shared" si="649"/>
        <v>0</v>
      </c>
      <c r="AH526" s="65">
        <f t="shared" si="650"/>
        <v>0</v>
      </c>
      <c r="AI526" s="65">
        <f t="shared" si="651"/>
        <v>0</v>
      </c>
      <c r="AJ526" s="65">
        <f t="shared" si="652"/>
        <v>0</v>
      </c>
      <c r="AK526" s="65">
        <f t="shared" si="653"/>
        <v>0</v>
      </c>
      <c r="AL526" s="65">
        <f t="shared" si="654"/>
        <v>0</v>
      </c>
      <c r="AM526" s="65">
        <f t="shared" si="655"/>
        <v>0</v>
      </c>
      <c r="AN526" s="65">
        <f t="shared" si="656"/>
        <v>0</v>
      </c>
      <c r="AO526" s="65">
        <f t="shared" si="657"/>
        <v>0</v>
      </c>
      <c r="AP526" s="65">
        <f t="shared" si="658"/>
        <v>0</v>
      </c>
      <c r="AQ526" s="65">
        <f t="shared" si="659"/>
        <v>0</v>
      </c>
      <c r="AR526" s="65">
        <f t="shared" si="660"/>
        <v>0</v>
      </c>
      <c r="AS526" s="65">
        <f t="shared" si="661"/>
        <v>0</v>
      </c>
      <c r="AT526" s="65">
        <f t="shared" si="662"/>
        <v>0</v>
      </c>
      <c r="AU526" s="65">
        <f t="shared" si="663"/>
        <v>0</v>
      </c>
      <c r="AV526" s="65">
        <f t="shared" si="664"/>
        <v>0</v>
      </c>
      <c r="AW526" s="65">
        <f t="shared" si="665"/>
        <v>0</v>
      </c>
      <c r="AX526" s="65">
        <f t="shared" si="666"/>
        <v>0</v>
      </c>
      <c r="AY526" s="65">
        <f t="shared" si="667"/>
        <v>0</v>
      </c>
      <c r="AZ526" s="65">
        <f t="shared" si="668"/>
        <v>0</v>
      </c>
      <c r="BA526" s="65">
        <f t="shared" si="669"/>
        <v>0</v>
      </c>
      <c r="BB526" s="65">
        <f t="shared" si="670"/>
        <v>0</v>
      </c>
      <c r="BC526" s="65">
        <f t="shared" si="671"/>
        <v>0</v>
      </c>
      <c r="BD526" s="65">
        <f t="shared" si="672"/>
        <v>0</v>
      </c>
      <c r="BE526" s="65">
        <f t="shared" si="673"/>
        <v>0</v>
      </c>
      <c r="BF526" s="65">
        <f t="shared" si="674"/>
        <v>0</v>
      </c>
      <c r="BG526" s="65">
        <f t="shared" si="675"/>
        <v>0</v>
      </c>
      <c r="CE526" s="385">
        <v>146.25</v>
      </c>
      <c r="CF526" s="342">
        <v>26.382036178770495</v>
      </c>
      <c r="CG526" s="342">
        <v>29.838024119180332</v>
      </c>
      <c r="CH526" s="342">
        <v>31.566018089385253</v>
      </c>
      <c r="CI526" s="342">
        <v>33.294012059590166</v>
      </c>
      <c r="CJ526" s="342">
        <v>36.75</v>
      </c>
      <c r="CK526" s="342">
        <v>42.99736281535624</v>
      </c>
      <c r="CL526" s="342">
        <v>46.121044223034353</v>
      </c>
      <c r="CM526" s="342">
        <v>49.24472563071248</v>
      </c>
      <c r="CN526" s="342">
        <v>55.49208844606872</v>
      </c>
      <c r="CO526" s="342">
        <v>25.160907735968472</v>
      </c>
      <c r="CP526" s="342">
        <v>29.573938490645652</v>
      </c>
      <c r="CQ526" s="342">
        <v>31.780453867984242</v>
      </c>
      <c r="CR526" s="342">
        <v>33.986969245322825</v>
      </c>
      <c r="CS526" s="342">
        <v>38.4</v>
      </c>
      <c r="CT526" s="342">
        <v>44.899915780232348</v>
      </c>
      <c r="CU526" s="342">
        <v>48.149873670348519</v>
      </c>
      <c r="CV526" s="342">
        <v>51.39983156046469</v>
      </c>
      <c r="CW526" s="342">
        <v>57.899747340697026</v>
      </c>
      <c r="CY526" s="101">
        <f t="shared" si="676"/>
        <v>0</v>
      </c>
      <c r="CZ526" s="101">
        <f t="shared" si="677"/>
        <v>0</v>
      </c>
      <c r="DB526" s="101">
        <f t="shared" si="678"/>
        <v>0</v>
      </c>
      <c r="DD526" s="311">
        <f t="shared" si="679"/>
        <v>0</v>
      </c>
      <c r="DE526" s="311"/>
      <c r="DF526" s="101">
        <f t="shared" si="595"/>
        <v>0</v>
      </c>
      <c r="DG526" s="101">
        <f t="shared" si="596"/>
        <v>0</v>
      </c>
      <c r="DH526" s="101">
        <f t="shared" si="597"/>
        <v>0</v>
      </c>
      <c r="DI526" s="101">
        <f t="shared" si="598"/>
        <v>0</v>
      </c>
      <c r="DJ526" s="311">
        <f t="shared" si="599"/>
        <v>0</v>
      </c>
      <c r="DK526" s="311">
        <f t="shared" si="600"/>
        <v>0</v>
      </c>
      <c r="DL526" s="101">
        <f t="shared" si="601"/>
        <v>0</v>
      </c>
      <c r="DM526" s="101">
        <f t="shared" si="602"/>
        <v>0</v>
      </c>
      <c r="DN526" s="101">
        <f t="shared" si="603"/>
        <v>0</v>
      </c>
      <c r="DO526" s="101">
        <f t="shared" si="604"/>
        <v>0</v>
      </c>
      <c r="DP526" s="101">
        <f t="shared" si="605"/>
        <v>0</v>
      </c>
      <c r="DQ526" s="101">
        <f t="shared" si="606"/>
        <v>0</v>
      </c>
      <c r="DR526" s="101">
        <f t="shared" si="607"/>
        <v>0</v>
      </c>
      <c r="DS526" s="101">
        <f t="shared" si="608"/>
        <v>0</v>
      </c>
      <c r="DT526" s="101">
        <f t="shared" si="609"/>
        <v>0</v>
      </c>
      <c r="DU526" s="101">
        <f t="shared" si="610"/>
        <v>0</v>
      </c>
      <c r="DV526" s="101">
        <f t="shared" si="611"/>
        <v>0</v>
      </c>
      <c r="DW526" s="101">
        <f t="shared" si="612"/>
        <v>0</v>
      </c>
      <c r="DX526" s="311">
        <f t="shared" si="613"/>
        <v>0</v>
      </c>
      <c r="DY526" s="101">
        <f t="shared" si="614"/>
        <v>0</v>
      </c>
      <c r="DZ526" s="101">
        <f t="shared" si="615"/>
        <v>0</v>
      </c>
      <c r="EA526" s="101">
        <f t="shared" si="616"/>
        <v>0</v>
      </c>
      <c r="EB526" s="101">
        <f t="shared" si="617"/>
        <v>0</v>
      </c>
      <c r="EC526" s="101">
        <f t="shared" si="618"/>
        <v>0</v>
      </c>
      <c r="ED526" s="101">
        <f t="shared" si="619"/>
        <v>0</v>
      </c>
      <c r="EE526" s="101">
        <f t="shared" si="620"/>
        <v>0</v>
      </c>
      <c r="EF526" s="101">
        <f t="shared" si="621"/>
        <v>0</v>
      </c>
      <c r="EG526" s="101">
        <f t="shared" si="622"/>
        <v>0</v>
      </c>
      <c r="EH526" s="101">
        <f t="shared" si="623"/>
        <v>0</v>
      </c>
      <c r="EI526" s="101">
        <f t="shared" si="624"/>
        <v>0</v>
      </c>
      <c r="EJ526" s="101">
        <f t="shared" si="625"/>
        <v>0</v>
      </c>
      <c r="EK526" s="101">
        <f t="shared" si="626"/>
        <v>0</v>
      </c>
      <c r="EL526" s="101">
        <f t="shared" si="627"/>
        <v>0</v>
      </c>
      <c r="EM526" s="101">
        <f t="shared" si="628"/>
        <v>0</v>
      </c>
      <c r="EN526" s="101">
        <f t="shared" si="629"/>
        <v>0</v>
      </c>
      <c r="EO526" s="101">
        <f t="shared" si="630"/>
        <v>0</v>
      </c>
      <c r="EP526" s="101">
        <f t="shared" si="631"/>
        <v>0</v>
      </c>
      <c r="EQ526" s="101">
        <f t="shared" si="632"/>
        <v>0</v>
      </c>
    </row>
    <row r="527" spans="2:147" ht="21.75" customHeight="1" x14ac:dyDescent="0.45">
      <c r="B527" s="133" t="str">
        <f>IF(Data!B526&lt;&gt;"",Data!B526,"")</f>
        <v/>
      </c>
      <c r="C527" s="158" t="str">
        <f>IF(Data!C526&lt;&gt;"",Data!C526,"")</f>
        <v/>
      </c>
      <c r="D527" s="106" t="str">
        <f>IF(Data!D526&lt;&gt;"",Data!D526,"")</f>
        <v/>
      </c>
      <c r="E527" s="140">
        <f>IF(AND(I527=1,Data!T526=0),0,IF(I527=999,999,Data!T526))</f>
        <v>999</v>
      </c>
      <c r="F527" s="140" t="str">
        <f t="shared" si="633"/>
        <v/>
      </c>
      <c r="G527" s="140" t="str">
        <f>IF(Data!K526&lt;&gt;"",Data!K526,"")</f>
        <v/>
      </c>
      <c r="H527" s="141" t="str">
        <f>IF(Data!L526&lt;&gt;"",Data!L526,"")</f>
        <v/>
      </c>
      <c r="I527" s="63">
        <f>IF(Data!M526&lt;&gt;"",Data!M526,"")</f>
        <v>999</v>
      </c>
      <c r="J527" s="63">
        <f t="shared" si="634"/>
        <v>0</v>
      </c>
      <c r="L527" s="64" t="str">
        <f t="shared" si="635"/>
        <v/>
      </c>
      <c r="N527" s="63">
        <f t="shared" si="636"/>
        <v>0</v>
      </c>
      <c r="P527" s="64" t="str">
        <f t="shared" si="637"/>
        <v/>
      </c>
      <c r="R527" s="63">
        <f t="shared" si="638"/>
        <v>0</v>
      </c>
      <c r="S527" s="64" t="str">
        <f t="shared" si="639"/>
        <v/>
      </c>
      <c r="W527" s="310">
        <f t="shared" si="640"/>
        <v>999</v>
      </c>
      <c r="Y527" s="65">
        <f t="shared" si="641"/>
        <v>0</v>
      </c>
      <c r="Z527" s="65">
        <f t="shared" si="642"/>
        <v>0</v>
      </c>
      <c r="AA527" s="65">
        <f t="shared" si="643"/>
        <v>0</v>
      </c>
      <c r="AB527" s="65">
        <f t="shared" si="644"/>
        <v>0</v>
      </c>
      <c r="AC527" s="341">
        <f t="shared" si="645"/>
        <v>0</v>
      </c>
      <c r="AD527" s="65">
        <f t="shared" si="646"/>
        <v>0</v>
      </c>
      <c r="AE527" s="65">
        <f t="shared" si="647"/>
        <v>0</v>
      </c>
      <c r="AF527" s="65">
        <f t="shared" si="648"/>
        <v>0</v>
      </c>
      <c r="AG527" s="65">
        <f t="shared" si="649"/>
        <v>0</v>
      </c>
      <c r="AH527" s="65">
        <f t="shared" si="650"/>
        <v>0</v>
      </c>
      <c r="AI527" s="65">
        <f t="shared" si="651"/>
        <v>0</v>
      </c>
      <c r="AJ527" s="65">
        <f t="shared" si="652"/>
        <v>0</v>
      </c>
      <c r="AK527" s="65">
        <f t="shared" si="653"/>
        <v>0</v>
      </c>
      <c r="AL527" s="65">
        <f t="shared" si="654"/>
        <v>0</v>
      </c>
      <c r="AM527" s="65">
        <f t="shared" si="655"/>
        <v>0</v>
      </c>
      <c r="AN527" s="65">
        <f t="shared" si="656"/>
        <v>0</v>
      </c>
      <c r="AO527" s="65">
        <f t="shared" si="657"/>
        <v>0</v>
      </c>
      <c r="AP527" s="65">
        <f t="shared" si="658"/>
        <v>0</v>
      </c>
      <c r="AQ527" s="65">
        <f t="shared" si="659"/>
        <v>0</v>
      </c>
      <c r="AR527" s="65">
        <f t="shared" si="660"/>
        <v>0</v>
      </c>
      <c r="AS527" s="65">
        <f t="shared" si="661"/>
        <v>0</v>
      </c>
      <c r="AT527" s="65">
        <f t="shared" si="662"/>
        <v>0</v>
      </c>
      <c r="AU527" s="65">
        <f t="shared" si="663"/>
        <v>0</v>
      </c>
      <c r="AV527" s="65">
        <f t="shared" si="664"/>
        <v>0</v>
      </c>
      <c r="AW527" s="65">
        <f t="shared" si="665"/>
        <v>0</v>
      </c>
      <c r="AX527" s="65">
        <f t="shared" si="666"/>
        <v>0</v>
      </c>
      <c r="AY527" s="65">
        <f t="shared" si="667"/>
        <v>0</v>
      </c>
      <c r="AZ527" s="65">
        <f t="shared" si="668"/>
        <v>0</v>
      </c>
      <c r="BA527" s="65">
        <f t="shared" si="669"/>
        <v>0</v>
      </c>
      <c r="BB527" s="65">
        <f t="shared" si="670"/>
        <v>0</v>
      </c>
      <c r="BC527" s="65">
        <f t="shared" si="671"/>
        <v>0</v>
      </c>
      <c r="BD527" s="65">
        <f t="shared" si="672"/>
        <v>0</v>
      </c>
      <c r="BE527" s="65">
        <f t="shared" si="673"/>
        <v>0</v>
      </c>
      <c r="BF527" s="65">
        <f t="shared" si="674"/>
        <v>0</v>
      </c>
      <c r="BG527" s="65">
        <f t="shared" si="675"/>
        <v>0</v>
      </c>
      <c r="CE527" s="385">
        <v>146.5</v>
      </c>
      <c r="CF527" s="342">
        <v>26.532036178770493</v>
      </c>
      <c r="CG527" s="342">
        <v>29.988024119180331</v>
      </c>
      <c r="CH527" s="342">
        <v>31.716018089385251</v>
      </c>
      <c r="CI527" s="342">
        <v>33.444012059590165</v>
      </c>
      <c r="CJ527" s="342">
        <v>36.9</v>
      </c>
      <c r="CK527" s="342">
        <v>43.173947337974781</v>
      </c>
      <c r="CL527" s="342">
        <v>46.310921006962161</v>
      </c>
      <c r="CM527" s="342">
        <v>49.447894675949556</v>
      </c>
      <c r="CN527" s="342">
        <v>55.721842013924331</v>
      </c>
      <c r="CO527" s="342">
        <v>25.360907735968475</v>
      </c>
      <c r="CP527" s="342">
        <v>29.773938490645651</v>
      </c>
      <c r="CQ527" s="342">
        <v>31.980453867984245</v>
      </c>
      <c r="CR527" s="342">
        <v>34.186969245322828</v>
      </c>
      <c r="CS527" s="342">
        <v>38.6</v>
      </c>
      <c r="CT527" s="342">
        <v>45.113208041541611</v>
      </c>
      <c r="CU527" s="342">
        <v>48.36981206231242</v>
      </c>
      <c r="CV527" s="342">
        <v>51.626416083083228</v>
      </c>
      <c r="CW527" s="342">
        <v>58.139624124624831</v>
      </c>
      <c r="CY527" s="101">
        <f t="shared" si="676"/>
        <v>0</v>
      </c>
      <c r="CZ527" s="101">
        <f t="shared" si="677"/>
        <v>0</v>
      </c>
      <c r="DB527" s="101">
        <f t="shared" si="678"/>
        <v>0</v>
      </c>
      <c r="DD527" s="311">
        <f t="shared" si="679"/>
        <v>0</v>
      </c>
      <c r="DE527" s="311"/>
      <c r="DF527" s="101">
        <f t="shared" ref="DF527:DF590" si="680">IF(AND(D527=1,CZ527=5),1,0)</f>
        <v>0</v>
      </c>
      <c r="DG527" s="101">
        <f t="shared" ref="DG527:DG590" si="681">IF(AND(D527=1,CZ527=4),1,0)</f>
        <v>0</v>
      </c>
      <c r="DH527" s="101">
        <f t="shared" ref="DH527:DH590" si="682">IF(AND(D527=1,CZ527=3),1,0)</f>
        <v>0</v>
      </c>
      <c r="DI527" s="101">
        <f t="shared" ref="DI527:DI590" si="683">IF(AND(D527=1,CZ527=2),1,0)</f>
        <v>0</v>
      </c>
      <c r="DJ527" s="311">
        <f t="shared" ref="DJ527:DJ590" si="684">IF(AND(D527=1,CZ527=1),1,0)</f>
        <v>0</v>
      </c>
      <c r="DK527" s="311">
        <f t="shared" ref="DK527:DK590" si="685">IF(AND(D527=1,CZ527=0),1,0)</f>
        <v>0</v>
      </c>
      <c r="DL527" s="101">
        <f t="shared" ref="DL527:DL590" si="686">IF(AND(D527=1,DB527=5),1,0)</f>
        <v>0</v>
      </c>
      <c r="DM527" s="101">
        <f t="shared" ref="DM527:DM590" si="687">IF(AND(D527=1,DB527=4),1,0)</f>
        <v>0</v>
      </c>
      <c r="DN527" s="101">
        <f t="shared" ref="DN527:DN590" si="688">IF(AND(D527=1,DB527=3),1,0)</f>
        <v>0</v>
      </c>
      <c r="DO527" s="101">
        <f t="shared" ref="DO527:DO590" si="689">IF(AND(D527=1,DB527=2),1,0)</f>
        <v>0</v>
      </c>
      <c r="DP527" s="101">
        <f t="shared" ref="DP527:DP590" si="690">IF(AND(D527=1,DB527=1),1,0)</f>
        <v>0</v>
      </c>
      <c r="DQ527" s="101">
        <f t="shared" ref="DQ527:DQ590" si="691">IF(AND(D527=1,DB527=0),1,0)</f>
        <v>0</v>
      </c>
      <c r="DR527" s="101">
        <f t="shared" ref="DR527:DR590" si="692">IF(AND(D527=1,DD527=6),1,0)</f>
        <v>0</v>
      </c>
      <c r="DS527" s="101">
        <f t="shared" ref="DS527:DS590" si="693">IF(AND(D527=1,DD527=5),1,0)</f>
        <v>0</v>
      </c>
      <c r="DT527" s="101">
        <f t="shared" ref="DT527:DT590" si="694">IF(AND(D527=1,DD527=4),1,0)</f>
        <v>0</v>
      </c>
      <c r="DU527" s="101">
        <f t="shared" ref="DU527:DU590" si="695">IF(AND(D527=1,DD527=3),1,0)</f>
        <v>0</v>
      </c>
      <c r="DV527" s="101">
        <f t="shared" ref="DV527:DV590" si="696">IF(AND(D527=1,DD527=2),1,0)</f>
        <v>0</v>
      </c>
      <c r="DW527" s="101">
        <f t="shared" ref="DW527:DW590" si="697">IF(AND(D527=1,DD527=1),1,0)</f>
        <v>0</v>
      </c>
      <c r="DX527" s="311">
        <f t="shared" ref="DX527:DX590" si="698">IF(AND(D527=1,DD527=0),1,0)</f>
        <v>0</v>
      </c>
      <c r="DY527" s="101">
        <f t="shared" ref="DY527:DY590" si="699">IF(AND(D527=2,CZ527=5),1,0)</f>
        <v>0</v>
      </c>
      <c r="DZ527" s="101">
        <f t="shared" ref="DZ527:DZ590" si="700">IF(AND(D527=2,CZ527=4),1,0)</f>
        <v>0</v>
      </c>
      <c r="EA527" s="101">
        <f t="shared" ref="EA527:EA590" si="701">IF(AND(D527=2,CZ527=3),1,0)</f>
        <v>0</v>
      </c>
      <c r="EB527" s="101">
        <f t="shared" ref="EB527:EB590" si="702">IF(AND(D527=2,CZ527=2),1,0)</f>
        <v>0</v>
      </c>
      <c r="EC527" s="101">
        <f t="shared" ref="EC527:EC590" si="703">IF(AND(D527=2,CZ527=1),1,0)</f>
        <v>0</v>
      </c>
      <c r="ED527" s="101">
        <f t="shared" ref="ED527:ED590" si="704">IF(AND(D527=2,CZ527=0),1,0)</f>
        <v>0</v>
      </c>
      <c r="EE527" s="101">
        <f t="shared" ref="EE527:EE590" si="705">IF(AND(D527=2,DB527=5),1,0)</f>
        <v>0</v>
      </c>
      <c r="EF527" s="101">
        <f t="shared" ref="EF527:EF590" si="706">IF(AND(D527=2,DB527=4),1,0)</f>
        <v>0</v>
      </c>
      <c r="EG527" s="101">
        <f t="shared" ref="EG527:EG590" si="707">IF(AND(D527=2,DB527=3),1,0)</f>
        <v>0</v>
      </c>
      <c r="EH527" s="101">
        <f t="shared" ref="EH527:EH590" si="708">IF(AND(D527=2,DB527=2),1,0)</f>
        <v>0</v>
      </c>
      <c r="EI527" s="101">
        <f t="shared" ref="EI527:EI590" si="709">IF(AND(D527=2,DB527=1),1,0)</f>
        <v>0</v>
      </c>
      <c r="EJ527" s="101">
        <f t="shared" ref="EJ527:EJ590" si="710">IF(AND(D527=2,DB527=0),1,0)</f>
        <v>0</v>
      </c>
      <c r="EK527" s="101">
        <f t="shared" ref="EK527:EK590" si="711">IF(AND(D527=2,DD527=6),1,0)</f>
        <v>0</v>
      </c>
      <c r="EL527" s="101">
        <f t="shared" ref="EL527:EL590" si="712">IF(AND(D527=2,DD527=5),1,0)</f>
        <v>0</v>
      </c>
      <c r="EM527" s="101">
        <f t="shared" ref="EM527:EM590" si="713">IF(AND(D527=2,DD527=4),1,0)</f>
        <v>0</v>
      </c>
      <c r="EN527" s="101">
        <f t="shared" ref="EN527:EN590" si="714">IF(AND(D527=2,DD527=3),1,0)</f>
        <v>0</v>
      </c>
      <c r="EO527" s="101">
        <f t="shared" ref="EO527:EO590" si="715">IF(AND(D527=2,DD527=2),1,0)</f>
        <v>0</v>
      </c>
      <c r="EP527" s="101">
        <f t="shared" ref="EP527:EP590" si="716">IF(AND(D527=2,DD527=1),1,0)</f>
        <v>0</v>
      </c>
      <c r="EQ527" s="101">
        <f t="shared" ref="EQ527:EQ590" si="717">IF(AND(D527=2,DD527=0),1,0)</f>
        <v>0</v>
      </c>
    </row>
    <row r="528" spans="2:147" ht="21.75" customHeight="1" x14ac:dyDescent="0.45">
      <c r="B528" s="133" t="str">
        <f>IF(Data!B527&lt;&gt;"",Data!B527,"")</f>
        <v/>
      </c>
      <c r="C528" s="158" t="str">
        <f>IF(Data!C527&lt;&gt;"",Data!C527,"")</f>
        <v/>
      </c>
      <c r="D528" s="106" t="str">
        <f>IF(Data!D527&lt;&gt;"",Data!D527,"")</f>
        <v/>
      </c>
      <c r="E528" s="140">
        <f>IF(AND(I528=1,Data!T527=0),0,IF(I528=999,999,Data!T527))</f>
        <v>999</v>
      </c>
      <c r="F528" s="140" t="str">
        <f t="shared" ref="F528:F591" si="718">IF(D528 = "","",IF(E528=999,999,E528/12))</f>
        <v/>
      </c>
      <c r="G528" s="140" t="str">
        <f>IF(Data!K527&lt;&gt;"",Data!K527,"")</f>
        <v/>
      </c>
      <c r="H528" s="141" t="str">
        <f>IF(Data!L527&lt;&gt;"",Data!L527,"")</f>
        <v/>
      </c>
      <c r="I528" s="63">
        <f>IF(Data!M527&lt;&gt;"",Data!M527,"")</f>
        <v>999</v>
      </c>
      <c r="J528" s="63">
        <f t="shared" ref="J528:J591" si="719">IF(OR(OR(OR(D528=0,I528=0),G528=0),Y528=0),0,ROUND(G528*100/Y528,0))</f>
        <v>0</v>
      </c>
      <c r="L528" s="64" t="str">
        <f t="shared" ref="L528:L591" si="720">IF(D528 = "","",IF(OR(OR(OR(OR(OR(D528=0),D528&gt;2),I528=999),G528=0),J528=0),"ไม่ทราบค่า",IF(G528&gt;AH528,"น้ำหนักมากกว่าเกณฑ์",IF(G528&gt;AG528,"น้ำหนักค่อนข้างมาก",IF(G528&gt;=AF528,"น้ำหนักตามเกณฑ์",IF(G528&gt;=AE528,"น้ำหนักค่อนข้างน้อย","น้ำหนักน้อยกว่าเกณฑ์"))))))</f>
        <v/>
      </c>
      <c r="N528" s="63">
        <f t="shared" ref="N528:N591" si="721">IF(OR(OR(OR(D528=0,I528=0),H528=0),Z528=0),0,ROUND(H528*100/Z528,0))</f>
        <v>0</v>
      </c>
      <c r="P528" s="64" t="str">
        <f t="shared" ref="P528:P591" si="722">IF(D528 = "","",IF(OR(OR(OR(OR(OR(D528=0),D528&gt;2),H528=0),I528=999),N528=0),"ไม่ทราบค่า",IF(H528&gt;AN528,"สูงกว่าเกณฑ์",IF(H528&gt;AM528,"ค่อนข้างสูง",IF(H528&gt;=AL528,"ส่วนสูงตามเกณฑ์",IF(H528&gt;=AK528,"ค่อนข้างเตี้ย","เตี้ย"))))))</f>
        <v/>
      </c>
      <c r="R528" s="63">
        <f t="shared" ref="R528:R591" si="723">IF(OR(OR(OR(OR(OR(D528=0,G528=0),H528=0),H528&lt;49),AA528=999),AA528=0),0,ROUND(G528*100/AA528,0))</f>
        <v>0</v>
      </c>
      <c r="S528" s="64" t="str">
        <f t="shared" ref="S528:S591" si="724">IF(D528 = "","",IF(OR(OR(OR(OR(OR(OR(D528=0,D528&gt;2),G528=0),H528=0),H528&lt;49),R528=0),AA528=0),"ไม่ทราบค่า",IF(G528&gt;AU528,"อ้วน",IF(G528&gt;AT528,"เริ่มอ้วน",IF(G528&gt;AS528,"ท้วม",IF(G528&gt;=AR528,"สมส่วน",IF(G528&gt;=AQ528,"ค่อนข้างผอม","ผอม")))))))</f>
        <v/>
      </c>
      <c r="W528" s="310">
        <f t="shared" ref="W528:W591" si="725">ROUND(E528+(D528*1000),0)</f>
        <v>999</v>
      </c>
      <c r="Y528" s="65">
        <f t="shared" ref="Y528:Y591" si="726">IF(OR(OR(OR(OR(D528=0,D528&gt;2),W528=0),AND(D528=1,W528&gt;1239),AND(D528=2,W528&gt;2239))),0,VLOOKUP($W528,$BI$15:$BR$494,6))</f>
        <v>0</v>
      </c>
      <c r="Z528" s="65">
        <f t="shared" ref="Z528:Z591" si="727">IF(OR(OR(OR(OR(D528=0,D528&gt;2),W528=0),AND(D528=1,W528&gt;1239),AND(D528=2,W528&gt;2239))),0,VLOOKUP($W528,$BT$15:$CC$494,6))</f>
        <v>0</v>
      </c>
      <c r="AA528" s="65">
        <f t="shared" ref="AA528:AA591" si="728">IF(AC528&gt;0,AC528,AB528)</f>
        <v>0</v>
      </c>
      <c r="AB528" s="65">
        <f t="shared" ref="AB528:AB591" si="729">IF(OR(OR(OR(D528=0,H528=0),G528=0),H528&lt;49),0,IF(AND(D528=1,E528=999,H528&lt;85),VLOOKUP($H528,$CE$15:$CN$219,6),IF(AND(D528=2,E528=999,H528&lt;85),VLOOKUP($H528,$CE$15:$CW$219,15),IF(AND(D528=1,E528=999,H528&gt;=85,H528&lt;=180),VLOOKUP($H528,$CE$221:$CN$661,6),IF(AND(D528=2,E528=999,H528&gt;=85,H528&lt;=170),VLOOKUP($H528,$CE$221:$CW$621,15),0)))))</f>
        <v>0</v>
      </c>
      <c r="AC528" s="341">
        <f t="shared" ref="AC528:AC591" si="730">IF(OR(OR(OR(OR(D528=0,H528=0),G528=0),H528&lt;49),E528=999),0,IF(AND(D528=1,E528&lt;24,H528&lt;=100),VLOOKUP($H528,$CE$15:$CN$219,6),IF(AND(D528=2,E528&lt;24,H528&lt;=100),VLOOKUP($H528,$CE$15:$CW$219,15),IF(AND(D528=1,E528&gt;=24,H528&gt;=70,H528&lt;=180),VLOOKUP($H528,$CE$221:$CN$661,6),IF(AND(D528=2,E528&gt;=24,H528&gt;=70,H528&lt;=170),VLOOKUP($H528,$CE$221:$CW$621,15),0)))))</f>
        <v>0</v>
      </c>
      <c r="AD528" s="65">
        <f t="shared" ref="AD528:AD591" si="731">IF(OR(OR(OR(OR(D528=0,D528&gt;2),W528=0),AND(D528=1,W528&gt;1239),AND(D528=2,W528&gt;2239))),0,VLOOKUP($W528,$BI$15:$BR$494,2))</f>
        <v>0</v>
      </c>
      <c r="AE528" s="65">
        <f t="shared" ref="AE528:AE591" si="732">IF(OR(OR(OR(OR(D528=0,D528&gt;2),W528=0),AND(D528=1,W528&gt;1239),AND(D528=2,W528&gt;2239))),0,VLOOKUP($W528,$BI$15:$BR$494,3))</f>
        <v>0</v>
      </c>
      <c r="AF528" s="65">
        <f t="shared" ref="AF528:AF591" si="733">IF(OR(OR(OR(OR(D528=0,D528&gt;2),W528=0),AND(D528=1,W528&gt;1239),AND(D528=2,W528&gt;2239))),0,VLOOKUP($W528,$BI$15:$BR$494,4))</f>
        <v>0</v>
      </c>
      <c r="AG528" s="65">
        <f t="shared" ref="AG528:AG591" si="734">IF(OR(OR(OR(OR(D528=0,D528&gt;2),W528=0),AND(D528=1,W528&gt;1239),AND(D528=2,W528&gt;2239))),0,VLOOKUP($W528,$BI$15:$BR$494,8))</f>
        <v>0</v>
      </c>
      <c r="AH528" s="65">
        <f t="shared" ref="AH528:AH591" si="735">IF(OR(OR(OR(OR(D528=0,D528&gt;2),W528=0),AND(D528=1,W528&gt;1239),AND(D528=2,W528&gt;2239))),0,VLOOKUP($W528,$BI$15:$BR$494,9))</f>
        <v>0</v>
      </c>
      <c r="AI528" s="65">
        <f t="shared" ref="AI528:AI591" si="736">IF(OR(OR(OR(OR(D528=0,D528&gt;2),W528=0),AND(D528=1,W528&gt;1239),AND(D528=2,W528&gt;2239))),0,VLOOKUP($W528,$BI$15:$BR$494,10))</f>
        <v>0</v>
      </c>
      <c r="AJ528" s="65">
        <f t="shared" ref="AJ528:AJ591" si="737">IF(OR(OR(OR(OR(D528=0,D528&gt;2),W528=0),AND(D528=1,W528&gt;1239),AND(D528=2,W528&gt;2239))),0,VLOOKUP($W528,$BT$15:$CC$494,2))</f>
        <v>0</v>
      </c>
      <c r="AK528" s="65">
        <f t="shared" ref="AK528:AK591" si="738">IF(OR(OR(OR(OR(D528=0,D528&gt;2),W528=0),AND(D528=1,W528&gt;1239),AND(D528=2,W528&gt;2239))),0,VLOOKUP($W528,$BT$15:$CC$494,3))</f>
        <v>0</v>
      </c>
      <c r="AL528" s="65">
        <f t="shared" ref="AL528:AL591" si="739">IF(OR(OR(OR(OR(D528=0,D528&gt;2),W528=0),AND(D528=1,W528&gt;1239),AND(D528=2,W528&gt;2239))),0,VLOOKUP($W528,$BT$15:$CC$494,4))</f>
        <v>0</v>
      </c>
      <c r="AM528" s="65">
        <f t="shared" ref="AM528:AM591" si="740">IF(OR(OR(OR(OR(D528=0,D528&gt;2),W528=0),AND(D528=1,W528&gt;1239),AND(D528=2,W528&gt;2239))),0,VLOOKUP($W528,$BT$15:$CC$494,8))</f>
        <v>0</v>
      </c>
      <c r="AN528" s="65">
        <f t="shared" ref="AN528:AN591" si="741">IF(OR(OR(OR(OR(D528=0,D528&gt;2),W528=0),AND(D528=1,W528&gt;1239),AND(D528=2,W528&gt;2239))),0,VLOOKUP($W528,$BT$15:$CC$494,9))</f>
        <v>0</v>
      </c>
      <c r="AO528" s="65">
        <f t="shared" ref="AO528:AO591" si="742">IF(OR(OR(OR(OR(D528=0,D528&gt;2),W528=0),AND(D528=1,W528&gt;1239),AND(D528=2,W528&gt;2239))),0,VLOOKUP($W528,$BT$15:$CC$494,10))</f>
        <v>0</v>
      </c>
      <c r="AP528" s="65">
        <f t="shared" ref="AP528:AP591" si="743">IF(AW528&gt;0,AW528,AV528)</f>
        <v>0</v>
      </c>
      <c r="AQ528" s="65">
        <f t="shared" ref="AQ528:AQ591" si="744">IF(AY528&gt;0,AY528,AX528)</f>
        <v>0</v>
      </c>
      <c r="AR528" s="65">
        <f t="shared" ref="AR528:AR591" si="745">IF(BA528&gt;0,BA528,AZ528)</f>
        <v>0</v>
      </c>
      <c r="AS528" s="65">
        <f t="shared" ref="AS528:AS591" si="746">IF(BC528&gt;0,BC528,BB528)</f>
        <v>0</v>
      </c>
      <c r="AT528" s="65">
        <f t="shared" ref="AT528:AT591" si="747">IF(BE528&gt;0,BE528,BD528)</f>
        <v>0</v>
      </c>
      <c r="AU528" s="65">
        <f t="shared" ref="AU528:AU591" si="748">IF(BG528&gt;0,BG528,BF528)</f>
        <v>0</v>
      </c>
      <c r="AV528" s="65">
        <f t="shared" ref="AV528:AV591" si="749">IF(OR(OR(OR(D528=0,H528=0),G528=0),H528&lt;49),0,IF(AND(D528=1,E528=999,H528&lt;85),VLOOKUP($H528,$CE$15:$CN$219,2),IF(AND(D528=2,E528=999,H528&lt;85),VLOOKUP($H528,$CE$15:$CW$219,11),IF(AND(D528=1,E528=999,H528&gt;=85,H528&lt;=180),VLOOKUP($H528,$CE$221:$CN$661,2),IF(AND(D528=2,E528=999,H528&gt;=85,H528&lt;=170),VLOOKUP($H528,$CE$221:$CW$621,11),0)))))</f>
        <v>0</v>
      </c>
      <c r="AW528" s="65">
        <f t="shared" ref="AW528:AW591" si="750">IF(OR(OR(OR(OR(D528=0,H528=0),G528=0),H528&lt;49),E528=999),0,IF(AND(D528=1,E528&lt;24,H528&lt;=100),VLOOKUP($H528,$CE$15:$CN$219,2),IF(AND(D528=2,E528&lt;24,H528&lt;=100),VLOOKUP($H528,$CE$15:$CW$219,11),IF(AND(D528=1,E528&gt;=24,H528&gt;=70,H528&lt;=180),VLOOKUP($H528,$CE$221:$CN$661,2),IF(AND(D528=2,E528&gt;=24,H528&gt;=70,H528&lt;=170),VLOOKUP($H528,$CE$221:$CW$621,11),0)))))</f>
        <v>0</v>
      </c>
      <c r="AX528" s="65">
        <f t="shared" ref="AX528:AX591" si="751">IF(OR(OR(OR(D528=0,H528=0),G528=0),H528&lt;49),0,IF(AND(D528=1,E528=999,H528&lt;85),VLOOKUP($H528,$CE$15:$CN$219,3),IF(AND(D528=2,E528=999,H528&lt;85),VLOOKUP($H528,$CE$15:$CW$219,12),IF(AND(D528=1,E528=999,H528&gt;=85,H528&lt;=180),VLOOKUP($H528,$CE$221:$CN$661,3),IF(AND(D528=2,E528=999,H528&gt;=85,H528&lt;=170),VLOOKUP($H528,$CE$221:$CW$621,12),0)))))</f>
        <v>0</v>
      </c>
      <c r="AY528" s="65">
        <f t="shared" ref="AY528:AY591" si="752">IF(OR(OR(OR(OR(D528=0,H528=0),G528=0),H528&lt;49),E528=999),0,IF(AND(D528=1,E528&lt;24,H528&lt;=100),VLOOKUP($H528,$CE$15:$CN$219,3),IF(AND(D528=2,E528&lt;24,H528&lt;=100),VLOOKUP($H528,$CE$15:$CW$219,12),IF(AND(D528=1,E528&gt;=24,H528&gt;=70,H528&lt;=180),VLOOKUP($H528,$CE$221:$CN$661,3),IF(AND(D528=2,E528&gt;=24,H528&gt;=70,H528&lt;=170),VLOOKUP($H528,$CE$221:$CW$621,12),0)))))</f>
        <v>0</v>
      </c>
      <c r="AZ528" s="65">
        <f t="shared" ref="AZ528:AZ591" si="753">IF(OR(OR(OR(D528=0,H528=0),G528=0),H528&lt;49),0,IF(AND(D528=1,E528=999,H528&lt;85),VLOOKUP($H528,$CE$15:$CN$219,4),IF(AND(D528=2,E528=999,H528&lt;85),VLOOKUP($H528,$CE$15:$CW$219,13),IF(AND(D528=1,E528=999,H528&gt;=85,H528&lt;=180),VLOOKUP($H528,$CE$221:$CN$661,4),IF(AND(D528=2,E528=999,H528&gt;=85,H528&lt;=170),VLOOKUP($H528,$CE$221:$CW$621,13 ),0)))))</f>
        <v>0</v>
      </c>
      <c r="BA528" s="65">
        <f t="shared" ref="BA528:BA591" si="754">IF(OR(OR(OR(OR(D528=0,H528=0),G528=0),H528&lt;49),E528=999),0,IF(AND(D528=1,E528&lt;24,H528&lt;=100),VLOOKUP($H528,$CE$15:$CN$219,4),IF(AND(D528=2,E528&lt;24,H528&lt;=100),VLOOKUP($H528,$CE$15:$CW$219,13),IF(AND(D528=1,E528&gt;=24,H528&gt;=70,H528&lt;=180),VLOOKUP($H528,$CE$221:$CN$661,4),IF(AND(D528=2,E528&gt;=24,H528&gt;=70,H528&lt;=170),VLOOKUP($H528,$CE$221:$CW$621,13 ),"0")))))</f>
        <v>0</v>
      </c>
      <c r="BB528" s="65">
        <f t="shared" ref="BB528:BB591" si="755">IF(OR(OR(OR(D528=0,H528=0),G528=0),H528&lt;49),0,IF(AND(D528=1,E528=999,H528&lt;85),VLOOKUP($H528,$CE$15:$CN$219,8),IF(AND(D528=2,E528=999,H528&lt;85),VLOOKUP($H528,$CE$15:$CW$219,17),IF(AND(D528=1,E528=999,H528&gt;=85,H528&lt;=180),VLOOKUP($H528,$CE$221:$CN$661,8),IF(AND(D528=2,E528=999,H528&gt;=85,H528&lt;=170),VLOOKUP($H528,$CE$221:$CW$621,17 ),0)))))</f>
        <v>0</v>
      </c>
      <c r="BC528" s="65">
        <f t="shared" ref="BC528:BC591" si="756">IF(OR(OR(OR(OR(D528=0,H528=0),G528=0),H528&lt;49),E528=999),0,IF(AND(D528=1,E528&lt;24,H528&lt;=100),VLOOKUP($H528,$CE$15:$CN$219,8),IF(AND(D528=2,E528&lt;24,H528&lt;=100),VLOOKUP($H528,$CE$15:$CW$219,17),IF(AND(D528=1,E528&gt;=24,H528&gt;=70,H528&lt;=180),VLOOKUP($H528,$CE$221:$CN$661,8),IF(AND(D528=2,E528&gt;=24,H528&gt;=70,H528&lt;=170),VLOOKUP($H528,$CE$221:$CW$621,17 ),0)))))</f>
        <v>0</v>
      </c>
      <c r="BD528" s="65">
        <f t="shared" ref="BD528:BD591" si="757">IF(OR(OR(OR(D528=0,H528=0),G528=0),H528&lt;49),0,IF(AND(D528=1,E528=999,H528&lt;85),VLOOKUP($H528,$CE$15:$CN$219,9),IF(AND(D528=2,E528=999,H528&lt;85),VLOOKUP($H528,$CE$15:$CW$219,18),IF(AND(D528=1,E528=999,H528&gt;=85,H528&lt;=180),VLOOKUP($H528,$CE$221:$CN$661,9),IF(AND(D528=2,E528=999,H528&gt;=85,H528&lt;=170),VLOOKUP($H528,$CE$221:$CW$621,18),0)))))</f>
        <v>0</v>
      </c>
      <c r="BE528" s="65">
        <f t="shared" ref="BE528:BE591" si="758">IF(OR(OR(OR(OR(D528=0,H528=0),H528&lt;49),G528=0),E528=999),0,IF(AND(D528=1,E528&lt;24,H528&lt;=100),VLOOKUP($H528,$CE$15:$CN$219,9),IF(AND(D528=2,E528&lt;24,H528&lt;=100),VLOOKUP($H528,$CE$15:$CW$219,18),IF(AND(D528=1,E528&gt;=24,H528&gt;=70,H528&lt;=180),VLOOKUP($H528,$CE$221:$CN$661,9),IF(AND(D528=2,E528&gt;=24,H528&gt;=70,H528&lt;=170),VLOOKUP($H528,$CE$221:$CW$621,18 ),0)))))</f>
        <v>0</v>
      </c>
      <c r="BF528" s="65">
        <f t="shared" ref="BF528:BF591" si="759">IF(OR(OR(OR(D528=0,H528=0),G528=0),H528&lt;49),0,IF(AND(D528=1,E528=999,H528&lt;85),VLOOKUP($H528,$CE$15:$CN$219,10),IF(AND(D528=2,E528=999,H528&lt;85),VLOOKUP($H528,$CE$15:$CW$219,19),IF(AND(D528=1,E528=999,H528&gt;=85,H528&lt;=180),VLOOKUP($H528,$CE$221:$CN$661,10),IF(AND(D528=2,E528=999,H528&gt;=85,H528&lt;=170),VLOOKUP($H528,$CE$221:$CW$621,19),0)))))</f>
        <v>0</v>
      </c>
      <c r="BG528" s="65">
        <f t="shared" ref="BG528:BG591" si="760">IF(OR(OR(OR(OR(D528=0,H528=0),G528=0),H528&lt;49),E528=999),0,IF(AND(D528=1,E528&lt;24,H528&lt;=100),VLOOKUP($H528,$CE$15:$CN$219,10),IF(AND(D528=2,E528&lt;24,H528&lt;=100),VLOOKUP($H528,$CE$15:$CW$219,19),IF(AND(D528=1,E528&gt;=24,H528&gt;=70,H528&lt;=180),VLOOKUP($H528,$CE$221:$CN$661,10),IF(AND(D528=2,E528&gt;=24,H528&gt;=70,H528&lt;=170),VLOOKUP($H528,$CE$221:$CW$621,19 ),0)))))</f>
        <v>0</v>
      </c>
      <c r="CE528" s="385">
        <v>146.75</v>
      </c>
      <c r="CF528" s="342">
        <v>26.682036178770492</v>
      </c>
      <c r="CG528" s="342">
        <v>30.138024119180329</v>
      </c>
      <c r="CH528" s="342">
        <v>31.866018089385253</v>
      </c>
      <c r="CI528" s="342">
        <v>33.59401205959017</v>
      </c>
      <c r="CJ528" s="342">
        <v>37.049999999999997</v>
      </c>
      <c r="CK528" s="342">
        <v>43.350531860593321</v>
      </c>
      <c r="CL528" s="342">
        <v>46.500797790889969</v>
      </c>
      <c r="CM528" s="342">
        <v>49.651063721186631</v>
      </c>
      <c r="CN528" s="342">
        <v>55.951595581779941</v>
      </c>
      <c r="CO528" s="342">
        <v>25.560907735968474</v>
      </c>
      <c r="CP528" s="342">
        <v>29.973938490645651</v>
      </c>
      <c r="CQ528" s="342">
        <v>32.180453867984241</v>
      </c>
      <c r="CR528" s="342">
        <v>34.386969245322831</v>
      </c>
      <c r="CS528" s="342">
        <v>38.799999999999997</v>
      </c>
      <c r="CT528" s="342">
        <v>45.326500302850881</v>
      </c>
      <c r="CU528" s="342">
        <v>48.589750454276327</v>
      </c>
      <c r="CV528" s="342">
        <v>51.853000605701766</v>
      </c>
      <c r="CW528" s="342">
        <v>58.379500908552636</v>
      </c>
      <c r="CY528" s="101">
        <f t="shared" ref="CY528:CY591" si="761">IF(OR(D528=1,D528=2),1,0)</f>
        <v>0</v>
      </c>
      <c r="CZ528" s="101">
        <f t="shared" ref="CZ528:CZ591" si="762">IF(OR(OR(OR(OR(OR(D528=0),D528&gt;2),I528=999),G528=0),J528=0),0,IF(G528&gt;AH528,5,IF(G528&gt;AG528,4,IF(G528&gt;=AF528,3,IF(G528&gt;=AE528,2,1)))))</f>
        <v>0</v>
      </c>
      <c r="DB528" s="101">
        <f t="shared" ref="DB528:DB591" si="763">IF(OR(OR(OR(OR(OR(D528=0),D528&gt;2),H528=0),I528=999),N528=0),0,IF(H528&gt;AN528,5,IF(H528&gt;AM528,4,IF(H528&gt;=AL528,3,IF(H528&gt;=AK528,2,1)))))</f>
        <v>0</v>
      </c>
      <c r="DD528" s="311">
        <f t="shared" ref="DD528:DD591" si="764">IF(OR(OR(OR(OR(OR(OR(D528=0,D528&gt;2),G528=0),H528=0),H528&lt;49),R528=0),AA528=0),0,IF(G528&gt;AU528,6,IF(G528&gt;AT528,5,IF(G528&gt;AS528,4,IF(G528&gt;=AR528,3,IF(G528&gt;=AQ528,2,1))))))</f>
        <v>0</v>
      </c>
      <c r="DE528" s="311"/>
      <c r="DF528" s="101">
        <f t="shared" si="680"/>
        <v>0</v>
      </c>
      <c r="DG528" s="101">
        <f t="shared" si="681"/>
        <v>0</v>
      </c>
      <c r="DH528" s="101">
        <f t="shared" si="682"/>
        <v>0</v>
      </c>
      <c r="DI528" s="101">
        <f t="shared" si="683"/>
        <v>0</v>
      </c>
      <c r="DJ528" s="311">
        <f t="shared" si="684"/>
        <v>0</v>
      </c>
      <c r="DK528" s="311">
        <f t="shared" si="685"/>
        <v>0</v>
      </c>
      <c r="DL528" s="101">
        <f t="shared" si="686"/>
        <v>0</v>
      </c>
      <c r="DM528" s="101">
        <f t="shared" si="687"/>
        <v>0</v>
      </c>
      <c r="DN528" s="101">
        <f t="shared" si="688"/>
        <v>0</v>
      </c>
      <c r="DO528" s="101">
        <f t="shared" si="689"/>
        <v>0</v>
      </c>
      <c r="DP528" s="101">
        <f t="shared" si="690"/>
        <v>0</v>
      </c>
      <c r="DQ528" s="101">
        <f t="shared" si="691"/>
        <v>0</v>
      </c>
      <c r="DR528" s="101">
        <f t="shared" si="692"/>
        <v>0</v>
      </c>
      <c r="DS528" s="101">
        <f t="shared" si="693"/>
        <v>0</v>
      </c>
      <c r="DT528" s="101">
        <f t="shared" si="694"/>
        <v>0</v>
      </c>
      <c r="DU528" s="101">
        <f t="shared" si="695"/>
        <v>0</v>
      </c>
      <c r="DV528" s="101">
        <f t="shared" si="696"/>
        <v>0</v>
      </c>
      <c r="DW528" s="101">
        <f t="shared" si="697"/>
        <v>0</v>
      </c>
      <c r="DX528" s="311">
        <f t="shared" si="698"/>
        <v>0</v>
      </c>
      <c r="DY528" s="101">
        <f t="shared" si="699"/>
        <v>0</v>
      </c>
      <c r="DZ528" s="101">
        <f t="shared" si="700"/>
        <v>0</v>
      </c>
      <c r="EA528" s="101">
        <f t="shared" si="701"/>
        <v>0</v>
      </c>
      <c r="EB528" s="101">
        <f t="shared" si="702"/>
        <v>0</v>
      </c>
      <c r="EC528" s="101">
        <f t="shared" si="703"/>
        <v>0</v>
      </c>
      <c r="ED528" s="101">
        <f t="shared" si="704"/>
        <v>0</v>
      </c>
      <c r="EE528" s="101">
        <f t="shared" si="705"/>
        <v>0</v>
      </c>
      <c r="EF528" s="101">
        <f t="shared" si="706"/>
        <v>0</v>
      </c>
      <c r="EG528" s="101">
        <f t="shared" si="707"/>
        <v>0</v>
      </c>
      <c r="EH528" s="101">
        <f t="shared" si="708"/>
        <v>0</v>
      </c>
      <c r="EI528" s="101">
        <f t="shared" si="709"/>
        <v>0</v>
      </c>
      <c r="EJ528" s="101">
        <f t="shared" si="710"/>
        <v>0</v>
      </c>
      <c r="EK528" s="101">
        <f t="shared" si="711"/>
        <v>0</v>
      </c>
      <c r="EL528" s="101">
        <f t="shared" si="712"/>
        <v>0</v>
      </c>
      <c r="EM528" s="101">
        <f t="shared" si="713"/>
        <v>0</v>
      </c>
      <c r="EN528" s="101">
        <f t="shared" si="714"/>
        <v>0</v>
      </c>
      <c r="EO528" s="101">
        <f t="shared" si="715"/>
        <v>0</v>
      </c>
      <c r="EP528" s="101">
        <f t="shared" si="716"/>
        <v>0</v>
      </c>
      <c r="EQ528" s="101">
        <f t="shared" si="717"/>
        <v>0</v>
      </c>
    </row>
    <row r="529" spans="2:147" ht="21.75" customHeight="1" x14ac:dyDescent="0.45">
      <c r="B529" s="133" t="str">
        <f>IF(Data!B528&lt;&gt;"",Data!B528,"")</f>
        <v/>
      </c>
      <c r="C529" s="158" t="str">
        <f>IF(Data!C528&lt;&gt;"",Data!C528,"")</f>
        <v/>
      </c>
      <c r="D529" s="106" t="str">
        <f>IF(Data!D528&lt;&gt;"",Data!D528,"")</f>
        <v/>
      </c>
      <c r="E529" s="140">
        <f>IF(AND(I529=1,Data!T528=0),0,IF(I529=999,999,Data!T528))</f>
        <v>999</v>
      </c>
      <c r="F529" s="140" t="str">
        <f t="shared" si="718"/>
        <v/>
      </c>
      <c r="G529" s="140" t="str">
        <f>IF(Data!K528&lt;&gt;"",Data!K528,"")</f>
        <v/>
      </c>
      <c r="H529" s="141" t="str">
        <f>IF(Data!L528&lt;&gt;"",Data!L528,"")</f>
        <v/>
      </c>
      <c r="I529" s="63">
        <f>IF(Data!M528&lt;&gt;"",Data!M528,"")</f>
        <v>999</v>
      </c>
      <c r="J529" s="63">
        <f t="shared" si="719"/>
        <v>0</v>
      </c>
      <c r="L529" s="64" t="str">
        <f t="shared" si="720"/>
        <v/>
      </c>
      <c r="N529" s="63">
        <f t="shared" si="721"/>
        <v>0</v>
      </c>
      <c r="P529" s="64" t="str">
        <f t="shared" si="722"/>
        <v/>
      </c>
      <c r="R529" s="63">
        <f t="shared" si="723"/>
        <v>0</v>
      </c>
      <c r="S529" s="64" t="str">
        <f t="shared" si="724"/>
        <v/>
      </c>
      <c r="W529" s="310">
        <f t="shared" si="725"/>
        <v>999</v>
      </c>
      <c r="Y529" s="65">
        <f t="shared" si="726"/>
        <v>0</v>
      </c>
      <c r="Z529" s="65">
        <f t="shared" si="727"/>
        <v>0</v>
      </c>
      <c r="AA529" s="65">
        <f t="shared" si="728"/>
        <v>0</v>
      </c>
      <c r="AB529" s="65">
        <f t="shared" si="729"/>
        <v>0</v>
      </c>
      <c r="AC529" s="341">
        <f t="shared" si="730"/>
        <v>0</v>
      </c>
      <c r="AD529" s="65">
        <f t="shared" si="731"/>
        <v>0</v>
      </c>
      <c r="AE529" s="65">
        <f t="shared" si="732"/>
        <v>0</v>
      </c>
      <c r="AF529" s="65">
        <f t="shared" si="733"/>
        <v>0</v>
      </c>
      <c r="AG529" s="65">
        <f t="shared" si="734"/>
        <v>0</v>
      </c>
      <c r="AH529" s="65">
        <f t="shared" si="735"/>
        <v>0</v>
      </c>
      <c r="AI529" s="65">
        <f t="shared" si="736"/>
        <v>0</v>
      </c>
      <c r="AJ529" s="65">
        <f t="shared" si="737"/>
        <v>0</v>
      </c>
      <c r="AK529" s="65">
        <f t="shared" si="738"/>
        <v>0</v>
      </c>
      <c r="AL529" s="65">
        <f t="shared" si="739"/>
        <v>0</v>
      </c>
      <c r="AM529" s="65">
        <f t="shared" si="740"/>
        <v>0</v>
      </c>
      <c r="AN529" s="65">
        <f t="shared" si="741"/>
        <v>0</v>
      </c>
      <c r="AO529" s="65">
        <f t="shared" si="742"/>
        <v>0</v>
      </c>
      <c r="AP529" s="65">
        <f t="shared" si="743"/>
        <v>0</v>
      </c>
      <c r="AQ529" s="65">
        <f t="shared" si="744"/>
        <v>0</v>
      </c>
      <c r="AR529" s="65">
        <f t="shared" si="745"/>
        <v>0</v>
      </c>
      <c r="AS529" s="65">
        <f t="shared" si="746"/>
        <v>0</v>
      </c>
      <c r="AT529" s="65">
        <f t="shared" si="747"/>
        <v>0</v>
      </c>
      <c r="AU529" s="65">
        <f t="shared" si="748"/>
        <v>0</v>
      </c>
      <c r="AV529" s="65">
        <f t="shared" si="749"/>
        <v>0</v>
      </c>
      <c r="AW529" s="65">
        <f t="shared" si="750"/>
        <v>0</v>
      </c>
      <c r="AX529" s="65">
        <f t="shared" si="751"/>
        <v>0</v>
      </c>
      <c r="AY529" s="65">
        <f t="shared" si="752"/>
        <v>0</v>
      </c>
      <c r="AZ529" s="65">
        <f t="shared" si="753"/>
        <v>0</v>
      </c>
      <c r="BA529" s="65">
        <f t="shared" si="754"/>
        <v>0</v>
      </c>
      <c r="BB529" s="65">
        <f t="shared" si="755"/>
        <v>0</v>
      </c>
      <c r="BC529" s="65">
        <f t="shared" si="756"/>
        <v>0</v>
      </c>
      <c r="BD529" s="65">
        <f t="shared" si="757"/>
        <v>0</v>
      </c>
      <c r="BE529" s="65">
        <f t="shared" si="758"/>
        <v>0</v>
      </c>
      <c r="BF529" s="65">
        <f t="shared" si="759"/>
        <v>0</v>
      </c>
      <c r="BG529" s="65">
        <f t="shared" si="760"/>
        <v>0</v>
      </c>
      <c r="CE529" s="385">
        <v>147</v>
      </c>
      <c r="CF529" s="342">
        <v>26.83203617877049</v>
      </c>
      <c r="CG529" s="342">
        <v>30.288024119180328</v>
      </c>
      <c r="CH529" s="342">
        <v>32.016018089385256</v>
      </c>
      <c r="CI529" s="342">
        <v>33.744012059590169</v>
      </c>
      <c r="CJ529" s="342">
        <v>37.200000000000003</v>
      </c>
      <c r="CK529" s="342">
        <v>43.527116383211855</v>
      </c>
      <c r="CL529" s="342">
        <v>46.690674574817777</v>
      </c>
      <c r="CM529" s="342">
        <v>49.854232766423706</v>
      </c>
      <c r="CN529" s="342">
        <v>56.181349149635558</v>
      </c>
      <c r="CO529" s="342">
        <v>25.760907735968473</v>
      </c>
      <c r="CP529" s="342">
        <v>30.173938490645654</v>
      </c>
      <c r="CQ529" s="342">
        <v>32.380453867984244</v>
      </c>
      <c r="CR529" s="342">
        <v>34.586969245322827</v>
      </c>
      <c r="CS529" s="342">
        <v>39</v>
      </c>
      <c r="CT529" s="342">
        <v>45.539792564160152</v>
      </c>
      <c r="CU529" s="342">
        <v>48.809688846240228</v>
      </c>
      <c r="CV529" s="342">
        <v>52.079585128320296</v>
      </c>
      <c r="CW529" s="342">
        <v>58.619377692480441</v>
      </c>
      <c r="CY529" s="101">
        <f t="shared" si="761"/>
        <v>0</v>
      </c>
      <c r="CZ529" s="101">
        <f t="shared" si="762"/>
        <v>0</v>
      </c>
      <c r="DB529" s="101">
        <f t="shared" si="763"/>
        <v>0</v>
      </c>
      <c r="DD529" s="311">
        <f t="shared" si="764"/>
        <v>0</v>
      </c>
      <c r="DE529" s="311"/>
      <c r="DF529" s="101">
        <f t="shared" si="680"/>
        <v>0</v>
      </c>
      <c r="DG529" s="101">
        <f t="shared" si="681"/>
        <v>0</v>
      </c>
      <c r="DH529" s="101">
        <f t="shared" si="682"/>
        <v>0</v>
      </c>
      <c r="DI529" s="101">
        <f t="shared" si="683"/>
        <v>0</v>
      </c>
      <c r="DJ529" s="311">
        <f t="shared" si="684"/>
        <v>0</v>
      </c>
      <c r="DK529" s="311">
        <f t="shared" si="685"/>
        <v>0</v>
      </c>
      <c r="DL529" s="101">
        <f t="shared" si="686"/>
        <v>0</v>
      </c>
      <c r="DM529" s="101">
        <f t="shared" si="687"/>
        <v>0</v>
      </c>
      <c r="DN529" s="101">
        <f t="shared" si="688"/>
        <v>0</v>
      </c>
      <c r="DO529" s="101">
        <f t="shared" si="689"/>
        <v>0</v>
      </c>
      <c r="DP529" s="101">
        <f t="shared" si="690"/>
        <v>0</v>
      </c>
      <c r="DQ529" s="101">
        <f t="shared" si="691"/>
        <v>0</v>
      </c>
      <c r="DR529" s="101">
        <f t="shared" si="692"/>
        <v>0</v>
      </c>
      <c r="DS529" s="101">
        <f t="shared" si="693"/>
        <v>0</v>
      </c>
      <c r="DT529" s="101">
        <f t="shared" si="694"/>
        <v>0</v>
      </c>
      <c r="DU529" s="101">
        <f t="shared" si="695"/>
        <v>0</v>
      </c>
      <c r="DV529" s="101">
        <f t="shared" si="696"/>
        <v>0</v>
      </c>
      <c r="DW529" s="101">
        <f t="shared" si="697"/>
        <v>0</v>
      </c>
      <c r="DX529" s="311">
        <f t="shared" si="698"/>
        <v>0</v>
      </c>
      <c r="DY529" s="101">
        <f t="shared" si="699"/>
        <v>0</v>
      </c>
      <c r="DZ529" s="101">
        <f t="shared" si="700"/>
        <v>0</v>
      </c>
      <c r="EA529" s="101">
        <f t="shared" si="701"/>
        <v>0</v>
      </c>
      <c r="EB529" s="101">
        <f t="shared" si="702"/>
        <v>0</v>
      </c>
      <c r="EC529" s="101">
        <f t="shared" si="703"/>
        <v>0</v>
      </c>
      <c r="ED529" s="101">
        <f t="shared" si="704"/>
        <v>0</v>
      </c>
      <c r="EE529" s="101">
        <f t="shared" si="705"/>
        <v>0</v>
      </c>
      <c r="EF529" s="101">
        <f t="shared" si="706"/>
        <v>0</v>
      </c>
      <c r="EG529" s="101">
        <f t="shared" si="707"/>
        <v>0</v>
      </c>
      <c r="EH529" s="101">
        <f t="shared" si="708"/>
        <v>0</v>
      </c>
      <c r="EI529" s="101">
        <f t="shared" si="709"/>
        <v>0</v>
      </c>
      <c r="EJ529" s="101">
        <f t="shared" si="710"/>
        <v>0</v>
      </c>
      <c r="EK529" s="101">
        <f t="shared" si="711"/>
        <v>0</v>
      </c>
      <c r="EL529" s="101">
        <f t="shared" si="712"/>
        <v>0</v>
      </c>
      <c r="EM529" s="101">
        <f t="shared" si="713"/>
        <v>0</v>
      </c>
      <c r="EN529" s="101">
        <f t="shared" si="714"/>
        <v>0</v>
      </c>
      <c r="EO529" s="101">
        <f t="shared" si="715"/>
        <v>0</v>
      </c>
      <c r="EP529" s="101">
        <f t="shared" si="716"/>
        <v>0</v>
      </c>
      <c r="EQ529" s="101">
        <f t="shared" si="717"/>
        <v>0</v>
      </c>
    </row>
    <row r="530" spans="2:147" ht="21.75" customHeight="1" x14ac:dyDescent="0.45">
      <c r="B530" s="133" t="str">
        <f>IF(Data!B529&lt;&gt;"",Data!B529,"")</f>
        <v/>
      </c>
      <c r="C530" s="158" t="str">
        <f>IF(Data!C529&lt;&gt;"",Data!C529,"")</f>
        <v/>
      </c>
      <c r="D530" s="106" t="str">
        <f>IF(Data!D529&lt;&gt;"",Data!D529,"")</f>
        <v/>
      </c>
      <c r="E530" s="140">
        <f>IF(AND(I530=1,Data!T529=0),0,IF(I530=999,999,Data!T529))</f>
        <v>999</v>
      </c>
      <c r="F530" s="140" t="str">
        <f t="shared" si="718"/>
        <v/>
      </c>
      <c r="G530" s="140" t="str">
        <f>IF(Data!K529&lt;&gt;"",Data!K529,"")</f>
        <v/>
      </c>
      <c r="H530" s="141" t="str">
        <f>IF(Data!L529&lt;&gt;"",Data!L529,"")</f>
        <v/>
      </c>
      <c r="I530" s="63">
        <f>IF(Data!M529&lt;&gt;"",Data!M529,"")</f>
        <v>999</v>
      </c>
      <c r="J530" s="63">
        <f t="shared" si="719"/>
        <v>0</v>
      </c>
      <c r="L530" s="64" t="str">
        <f t="shared" si="720"/>
        <v/>
      </c>
      <c r="N530" s="63">
        <f t="shared" si="721"/>
        <v>0</v>
      </c>
      <c r="P530" s="64" t="str">
        <f t="shared" si="722"/>
        <v/>
      </c>
      <c r="R530" s="63">
        <f t="shared" si="723"/>
        <v>0</v>
      </c>
      <c r="S530" s="64" t="str">
        <f t="shared" si="724"/>
        <v/>
      </c>
      <c r="W530" s="310">
        <f t="shared" si="725"/>
        <v>999</v>
      </c>
      <c r="Y530" s="65">
        <f t="shared" si="726"/>
        <v>0</v>
      </c>
      <c r="Z530" s="65">
        <f t="shared" si="727"/>
        <v>0</v>
      </c>
      <c r="AA530" s="65">
        <f t="shared" si="728"/>
        <v>0</v>
      </c>
      <c r="AB530" s="65">
        <f t="shared" si="729"/>
        <v>0</v>
      </c>
      <c r="AC530" s="341">
        <f t="shared" si="730"/>
        <v>0</v>
      </c>
      <c r="AD530" s="65">
        <f t="shared" si="731"/>
        <v>0</v>
      </c>
      <c r="AE530" s="65">
        <f t="shared" si="732"/>
        <v>0</v>
      </c>
      <c r="AF530" s="65">
        <f t="shared" si="733"/>
        <v>0</v>
      </c>
      <c r="AG530" s="65">
        <f t="shared" si="734"/>
        <v>0</v>
      </c>
      <c r="AH530" s="65">
        <f t="shared" si="735"/>
        <v>0</v>
      </c>
      <c r="AI530" s="65">
        <f t="shared" si="736"/>
        <v>0</v>
      </c>
      <c r="AJ530" s="65">
        <f t="shared" si="737"/>
        <v>0</v>
      </c>
      <c r="AK530" s="65">
        <f t="shared" si="738"/>
        <v>0</v>
      </c>
      <c r="AL530" s="65">
        <f t="shared" si="739"/>
        <v>0</v>
      </c>
      <c r="AM530" s="65">
        <f t="shared" si="740"/>
        <v>0</v>
      </c>
      <c r="AN530" s="65">
        <f t="shared" si="741"/>
        <v>0</v>
      </c>
      <c r="AO530" s="65">
        <f t="shared" si="742"/>
        <v>0</v>
      </c>
      <c r="AP530" s="65">
        <f t="shared" si="743"/>
        <v>0</v>
      </c>
      <c r="AQ530" s="65">
        <f t="shared" si="744"/>
        <v>0</v>
      </c>
      <c r="AR530" s="65">
        <f t="shared" si="745"/>
        <v>0</v>
      </c>
      <c r="AS530" s="65">
        <f t="shared" si="746"/>
        <v>0</v>
      </c>
      <c r="AT530" s="65">
        <f t="shared" si="747"/>
        <v>0</v>
      </c>
      <c r="AU530" s="65">
        <f t="shared" si="748"/>
        <v>0</v>
      </c>
      <c r="AV530" s="65">
        <f t="shared" si="749"/>
        <v>0</v>
      </c>
      <c r="AW530" s="65">
        <f t="shared" si="750"/>
        <v>0</v>
      </c>
      <c r="AX530" s="65">
        <f t="shared" si="751"/>
        <v>0</v>
      </c>
      <c r="AY530" s="65">
        <f t="shared" si="752"/>
        <v>0</v>
      </c>
      <c r="AZ530" s="65">
        <f t="shared" si="753"/>
        <v>0</v>
      </c>
      <c r="BA530" s="65">
        <f t="shared" si="754"/>
        <v>0</v>
      </c>
      <c r="BB530" s="65">
        <f t="shared" si="755"/>
        <v>0</v>
      </c>
      <c r="BC530" s="65">
        <f t="shared" si="756"/>
        <v>0</v>
      </c>
      <c r="BD530" s="65">
        <f t="shared" si="757"/>
        <v>0</v>
      </c>
      <c r="BE530" s="65">
        <f t="shared" si="758"/>
        <v>0</v>
      </c>
      <c r="BF530" s="65">
        <f t="shared" si="759"/>
        <v>0</v>
      </c>
      <c r="BG530" s="65">
        <f t="shared" si="760"/>
        <v>0</v>
      </c>
      <c r="CE530" s="385">
        <v>147.25</v>
      </c>
      <c r="CF530" s="342">
        <v>26.967159394842689</v>
      </c>
      <c r="CG530" s="342">
        <v>30.43643959656179</v>
      </c>
      <c r="CH530" s="342">
        <v>32.171079697421348</v>
      </c>
      <c r="CI530" s="342">
        <v>33.905719798280899</v>
      </c>
      <c r="CJ530" s="342">
        <v>37.375</v>
      </c>
      <c r="CK530" s="342">
        <v>43.728700905830394</v>
      </c>
      <c r="CL530" s="342">
        <v>46.905551358745583</v>
      </c>
      <c r="CM530" s="342">
        <v>50.08240181166078</v>
      </c>
      <c r="CN530" s="342">
        <v>56.436102717491167</v>
      </c>
      <c r="CO530" s="342">
        <v>25.906154168112863</v>
      </c>
      <c r="CP530" s="342">
        <v>30.345769445408578</v>
      </c>
      <c r="CQ530" s="342">
        <v>32.565577084056436</v>
      </c>
      <c r="CR530" s="342">
        <v>34.785384722704293</v>
      </c>
      <c r="CS530" s="342">
        <v>39.225000000000001</v>
      </c>
      <c r="CT530" s="342">
        <v>45.764792564160153</v>
      </c>
      <c r="CU530" s="342">
        <v>49.034688846240229</v>
      </c>
      <c r="CV530" s="342">
        <v>52.304585128320298</v>
      </c>
      <c r="CW530" s="342">
        <v>58.844377692480442</v>
      </c>
      <c r="CY530" s="101">
        <f t="shared" si="761"/>
        <v>0</v>
      </c>
      <c r="CZ530" s="101">
        <f t="shared" si="762"/>
        <v>0</v>
      </c>
      <c r="DB530" s="101">
        <f t="shared" si="763"/>
        <v>0</v>
      </c>
      <c r="DD530" s="311">
        <f t="shared" si="764"/>
        <v>0</v>
      </c>
      <c r="DE530" s="311"/>
      <c r="DF530" s="101">
        <f t="shared" si="680"/>
        <v>0</v>
      </c>
      <c r="DG530" s="101">
        <f t="shared" si="681"/>
        <v>0</v>
      </c>
      <c r="DH530" s="101">
        <f t="shared" si="682"/>
        <v>0</v>
      </c>
      <c r="DI530" s="101">
        <f t="shared" si="683"/>
        <v>0</v>
      </c>
      <c r="DJ530" s="311">
        <f t="shared" si="684"/>
        <v>0</v>
      </c>
      <c r="DK530" s="311">
        <f t="shared" si="685"/>
        <v>0</v>
      </c>
      <c r="DL530" s="101">
        <f t="shared" si="686"/>
        <v>0</v>
      </c>
      <c r="DM530" s="101">
        <f t="shared" si="687"/>
        <v>0</v>
      </c>
      <c r="DN530" s="101">
        <f t="shared" si="688"/>
        <v>0</v>
      </c>
      <c r="DO530" s="101">
        <f t="shared" si="689"/>
        <v>0</v>
      </c>
      <c r="DP530" s="101">
        <f t="shared" si="690"/>
        <v>0</v>
      </c>
      <c r="DQ530" s="101">
        <f t="shared" si="691"/>
        <v>0</v>
      </c>
      <c r="DR530" s="101">
        <f t="shared" si="692"/>
        <v>0</v>
      </c>
      <c r="DS530" s="101">
        <f t="shared" si="693"/>
        <v>0</v>
      </c>
      <c r="DT530" s="101">
        <f t="shared" si="694"/>
        <v>0</v>
      </c>
      <c r="DU530" s="101">
        <f t="shared" si="695"/>
        <v>0</v>
      </c>
      <c r="DV530" s="101">
        <f t="shared" si="696"/>
        <v>0</v>
      </c>
      <c r="DW530" s="101">
        <f t="shared" si="697"/>
        <v>0</v>
      </c>
      <c r="DX530" s="311">
        <f t="shared" si="698"/>
        <v>0</v>
      </c>
      <c r="DY530" s="101">
        <f t="shared" si="699"/>
        <v>0</v>
      </c>
      <c r="DZ530" s="101">
        <f t="shared" si="700"/>
        <v>0</v>
      </c>
      <c r="EA530" s="101">
        <f t="shared" si="701"/>
        <v>0</v>
      </c>
      <c r="EB530" s="101">
        <f t="shared" si="702"/>
        <v>0</v>
      </c>
      <c r="EC530" s="101">
        <f t="shared" si="703"/>
        <v>0</v>
      </c>
      <c r="ED530" s="101">
        <f t="shared" si="704"/>
        <v>0</v>
      </c>
      <c r="EE530" s="101">
        <f t="shared" si="705"/>
        <v>0</v>
      </c>
      <c r="EF530" s="101">
        <f t="shared" si="706"/>
        <v>0</v>
      </c>
      <c r="EG530" s="101">
        <f t="shared" si="707"/>
        <v>0</v>
      </c>
      <c r="EH530" s="101">
        <f t="shared" si="708"/>
        <v>0</v>
      </c>
      <c r="EI530" s="101">
        <f t="shared" si="709"/>
        <v>0</v>
      </c>
      <c r="EJ530" s="101">
        <f t="shared" si="710"/>
        <v>0</v>
      </c>
      <c r="EK530" s="101">
        <f t="shared" si="711"/>
        <v>0</v>
      </c>
      <c r="EL530" s="101">
        <f t="shared" si="712"/>
        <v>0</v>
      </c>
      <c r="EM530" s="101">
        <f t="shared" si="713"/>
        <v>0</v>
      </c>
      <c r="EN530" s="101">
        <f t="shared" si="714"/>
        <v>0</v>
      </c>
      <c r="EO530" s="101">
        <f t="shared" si="715"/>
        <v>0</v>
      </c>
      <c r="EP530" s="101">
        <f t="shared" si="716"/>
        <v>0</v>
      </c>
      <c r="EQ530" s="101">
        <f t="shared" si="717"/>
        <v>0</v>
      </c>
    </row>
    <row r="531" spans="2:147" ht="21.75" customHeight="1" x14ac:dyDescent="0.45">
      <c r="B531" s="133" t="str">
        <f>IF(Data!B530&lt;&gt;"",Data!B530,"")</f>
        <v/>
      </c>
      <c r="C531" s="158" t="str">
        <f>IF(Data!C530&lt;&gt;"",Data!C530,"")</f>
        <v/>
      </c>
      <c r="D531" s="106" t="str">
        <f>IF(Data!D530&lt;&gt;"",Data!D530,"")</f>
        <v/>
      </c>
      <c r="E531" s="140">
        <f>IF(AND(I531=1,Data!T530=0),0,IF(I531=999,999,Data!T530))</f>
        <v>999</v>
      </c>
      <c r="F531" s="140" t="str">
        <f t="shared" si="718"/>
        <v/>
      </c>
      <c r="G531" s="140" t="str">
        <f>IF(Data!K530&lt;&gt;"",Data!K530,"")</f>
        <v/>
      </c>
      <c r="H531" s="141" t="str">
        <f>IF(Data!L530&lt;&gt;"",Data!L530,"")</f>
        <v/>
      </c>
      <c r="I531" s="63">
        <f>IF(Data!M530&lt;&gt;"",Data!M530,"")</f>
        <v>999</v>
      </c>
      <c r="J531" s="63">
        <f t="shared" si="719"/>
        <v>0</v>
      </c>
      <c r="L531" s="64" t="str">
        <f t="shared" si="720"/>
        <v/>
      </c>
      <c r="N531" s="63">
        <f t="shared" si="721"/>
        <v>0</v>
      </c>
      <c r="P531" s="64" t="str">
        <f t="shared" si="722"/>
        <v/>
      </c>
      <c r="R531" s="63">
        <f t="shared" si="723"/>
        <v>0</v>
      </c>
      <c r="S531" s="64" t="str">
        <f t="shared" si="724"/>
        <v/>
      </c>
      <c r="W531" s="310">
        <f t="shared" si="725"/>
        <v>999</v>
      </c>
      <c r="Y531" s="65">
        <f t="shared" si="726"/>
        <v>0</v>
      </c>
      <c r="Z531" s="65">
        <f t="shared" si="727"/>
        <v>0</v>
      </c>
      <c r="AA531" s="65">
        <f t="shared" si="728"/>
        <v>0</v>
      </c>
      <c r="AB531" s="65">
        <f t="shared" si="729"/>
        <v>0</v>
      </c>
      <c r="AC531" s="341">
        <f t="shared" si="730"/>
        <v>0</v>
      </c>
      <c r="AD531" s="65">
        <f t="shared" si="731"/>
        <v>0</v>
      </c>
      <c r="AE531" s="65">
        <f t="shared" si="732"/>
        <v>0</v>
      </c>
      <c r="AF531" s="65">
        <f t="shared" si="733"/>
        <v>0</v>
      </c>
      <c r="AG531" s="65">
        <f t="shared" si="734"/>
        <v>0</v>
      </c>
      <c r="AH531" s="65">
        <f t="shared" si="735"/>
        <v>0</v>
      </c>
      <c r="AI531" s="65">
        <f t="shared" si="736"/>
        <v>0</v>
      </c>
      <c r="AJ531" s="65">
        <f t="shared" si="737"/>
        <v>0</v>
      </c>
      <c r="AK531" s="65">
        <f t="shared" si="738"/>
        <v>0</v>
      </c>
      <c r="AL531" s="65">
        <f t="shared" si="739"/>
        <v>0</v>
      </c>
      <c r="AM531" s="65">
        <f t="shared" si="740"/>
        <v>0</v>
      </c>
      <c r="AN531" s="65">
        <f t="shared" si="741"/>
        <v>0</v>
      </c>
      <c r="AO531" s="65">
        <f t="shared" si="742"/>
        <v>0</v>
      </c>
      <c r="AP531" s="65">
        <f t="shared" si="743"/>
        <v>0</v>
      </c>
      <c r="AQ531" s="65">
        <f t="shared" si="744"/>
        <v>0</v>
      </c>
      <c r="AR531" s="65">
        <f t="shared" si="745"/>
        <v>0</v>
      </c>
      <c r="AS531" s="65">
        <f t="shared" si="746"/>
        <v>0</v>
      </c>
      <c r="AT531" s="65">
        <f t="shared" si="747"/>
        <v>0</v>
      </c>
      <c r="AU531" s="65">
        <f t="shared" si="748"/>
        <v>0</v>
      </c>
      <c r="AV531" s="65">
        <f t="shared" si="749"/>
        <v>0</v>
      </c>
      <c r="AW531" s="65">
        <f t="shared" si="750"/>
        <v>0</v>
      </c>
      <c r="AX531" s="65">
        <f t="shared" si="751"/>
        <v>0</v>
      </c>
      <c r="AY531" s="65">
        <f t="shared" si="752"/>
        <v>0</v>
      </c>
      <c r="AZ531" s="65">
        <f t="shared" si="753"/>
        <v>0</v>
      </c>
      <c r="BA531" s="65">
        <f t="shared" si="754"/>
        <v>0</v>
      </c>
      <c r="BB531" s="65">
        <f t="shared" si="755"/>
        <v>0</v>
      </c>
      <c r="BC531" s="65">
        <f t="shared" si="756"/>
        <v>0</v>
      </c>
      <c r="BD531" s="65">
        <f t="shared" si="757"/>
        <v>0</v>
      </c>
      <c r="BE531" s="65">
        <f t="shared" si="758"/>
        <v>0</v>
      </c>
      <c r="BF531" s="65">
        <f t="shared" si="759"/>
        <v>0</v>
      </c>
      <c r="BG531" s="65">
        <f t="shared" si="760"/>
        <v>0</v>
      </c>
      <c r="CE531" s="385">
        <v>147.5</v>
      </c>
      <c r="CF531" s="342">
        <v>27.102282610914884</v>
      </c>
      <c r="CG531" s="342">
        <v>30.584855073943253</v>
      </c>
      <c r="CH531" s="342">
        <v>32.32614130545744</v>
      </c>
      <c r="CI531" s="342">
        <v>34.067427536971628</v>
      </c>
      <c r="CJ531" s="342">
        <v>37.549999999999997</v>
      </c>
      <c r="CK531" s="342">
        <v>43.930285428448926</v>
      </c>
      <c r="CL531" s="342">
        <v>47.12042814267339</v>
      </c>
      <c r="CM531" s="342">
        <v>50.310570856897854</v>
      </c>
      <c r="CN531" s="342">
        <v>56.690856285346783</v>
      </c>
      <c r="CO531" s="342">
        <v>26.051400600257253</v>
      </c>
      <c r="CP531" s="342">
        <v>30.517600400171503</v>
      </c>
      <c r="CQ531" s="342">
        <v>32.750700300128628</v>
      </c>
      <c r="CR531" s="342">
        <v>34.983800200085753</v>
      </c>
      <c r="CS531" s="342">
        <v>39.450000000000003</v>
      </c>
      <c r="CT531" s="342">
        <v>45.989792564160155</v>
      </c>
      <c r="CU531" s="342">
        <v>49.259688846240223</v>
      </c>
      <c r="CV531" s="342">
        <v>52.529585128320299</v>
      </c>
      <c r="CW531" s="342">
        <v>59.069377692480444</v>
      </c>
      <c r="CY531" s="101">
        <f t="shared" si="761"/>
        <v>0</v>
      </c>
      <c r="CZ531" s="101">
        <f t="shared" si="762"/>
        <v>0</v>
      </c>
      <c r="DB531" s="101">
        <f t="shared" si="763"/>
        <v>0</v>
      </c>
      <c r="DD531" s="311">
        <f t="shared" si="764"/>
        <v>0</v>
      </c>
      <c r="DE531" s="311"/>
      <c r="DF531" s="101">
        <f t="shared" si="680"/>
        <v>0</v>
      </c>
      <c r="DG531" s="101">
        <f t="shared" si="681"/>
        <v>0</v>
      </c>
      <c r="DH531" s="101">
        <f t="shared" si="682"/>
        <v>0</v>
      </c>
      <c r="DI531" s="101">
        <f t="shared" si="683"/>
        <v>0</v>
      </c>
      <c r="DJ531" s="311">
        <f t="shared" si="684"/>
        <v>0</v>
      </c>
      <c r="DK531" s="311">
        <f t="shared" si="685"/>
        <v>0</v>
      </c>
      <c r="DL531" s="101">
        <f t="shared" si="686"/>
        <v>0</v>
      </c>
      <c r="DM531" s="101">
        <f t="shared" si="687"/>
        <v>0</v>
      </c>
      <c r="DN531" s="101">
        <f t="shared" si="688"/>
        <v>0</v>
      </c>
      <c r="DO531" s="101">
        <f t="shared" si="689"/>
        <v>0</v>
      </c>
      <c r="DP531" s="101">
        <f t="shared" si="690"/>
        <v>0</v>
      </c>
      <c r="DQ531" s="101">
        <f t="shared" si="691"/>
        <v>0</v>
      </c>
      <c r="DR531" s="101">
        <f t="shared" si="692"/>
        <v>0</v>
      </c>
      <c r="DS531" s="101">
        <f t="shared" si="693"/>
        <v>0</v>
      </c>
      <c r="DT531" s="101">
        <f t="shared" si="694"/>
        <v>0</v>
      </c>
      <c r="DU531" s="101">
        <f t="shared" si="695"/>
        <v>0</v>
      </c>
      <c r="DV531" s="101">
        <f t="shared" si="696"/>
        <v>0</v>
      </c>
      <c r="DW531" s="101">
        <f t="shared" si="697"/>
        <v>0</v>
      </c>
      <c r="DX531" s="311">
        <f t="shared" si="698"/>
        <v>0</v>
      </c>
      <c r="DY531" s="101">
        <f t="shared" si="699"/>
        <v>0</v>
      </c>
      <c r="DZ531" s="101">
        <f t="shared" si="700"/>
        <v>0</v>
      </c>
      <c r="EA531" s="101">
        <f t="shared" si="701"/>
        <v>0</v>
      </c>
      <c r="EB531" s="101">
        <f t="shared" si="702"/>
        <v>0</v>
      </c>
      <c r="EC531" s="101">
        <f t="shared" si="703"/>
        <v>0</v>
      </c>
      <c r="ED531" s="101">
        <f t="shared" si="704"/>
        <v>0</v>
      </c>
      <c r="EE531" s="101">
        <f t="shared" si="705"/>
        <v>0</v>
      </c>
      <c r="EF531" s="101">
        <f t="shared" si="706"/>
        <v>0</v>
      </c>
      <c r="EG531" s="101">
        <f t="shared" si="707"/>
        <v>0</v>
      </c>
      <c r="EH531" s="101">
        <f t="shared" si="708"/>
        <v>0</v>
      </c>
      <c r="EI531" s="101">
        <f t="shared" si="709"/>
        <v>0</v>
      </c>
      <c r="EJ531" s="101">
        <f t="shared" si="710"/>
        <v>0</v>
      </c>
      <c r="EK531" s="101">
        <f t="shared" si="711"/>
        <v>0</v>
      </c>
      <c r="EL531" s="101">
        <f t="shared" si="712"/>
        <v>0</v>
      </c>
      <c r="EM531" s="101">
        <f t="shared" si="713"/>
        <v>0</v>
      </c>
      <c r="EN531" s="101">
        <f t="shared" si="714"/>
        <v>0</v>
      </c>
      <c r="EO531" s="101">
        <f t="shared" si="715"/>
        <v>0</v>
      </c>
      <c r="EP531" s="101">
        <f t="shared" si="716"/>
        <v>0</v>
      </c>
      <c r="EQ531" s="101">
        <f t="shared" si="717"/>
        <v>0</v>
      </c>
    </row>
    <row r="532" spans="2:147" ht="21.75" customHeight="1" x14ac:dyDescent="0.45">
      <c r="B532" s="133" t="str">
        <f>IF(Data!B531&lt;&gt;"",Data!B531,"")</f>
        <v/>
      </c>
      <c r="C532" s="158" t="str">
        <f>IF(Data!C531&lt;&gt;"",Data!C531,"")</f>
        <v/>
      </c>
      <c r="D532" s="106" t="str">
        <f>IF(Data!D531&lt;&gt;"",Data!D531,"")</f>
        <v/>
      </c>
      <c r="E532" s="140">
        <f>IF(AND(I532=1,Data!T531=0),0,IF(I532=999,999,Data!T531))</f>
        <v>999</v>
      </c>
      <c r="F532" s="140" t="str">
        <f t="shared" si="718"/>
        <v/>
      </c>
      <c r="G532" s="140" t="str">
        <f>IF(Data!K531&lt;&gt;"",Data!K531,"")</f>
        <v/>
      </c>
      <c r="H532" s="141" t="str">
        <f>IF(Data!L531&lt;&gt;"",Data!L531,"")</f>
        <v/>
      </c>
      <c r="I532" s="63">
        <f>IF(Data!M531&lt;&gt;"",Data!M531,"")</f>
        <v>999</v>
      </c>
      <c r="J532" s="63">
        <f t="shared" si="719"/>
        <v>0</v>
      </c>
      <c r="L532" s="64" t="str">
        <f t="shared" si="720"/>
        <v/>
      </c>
      <c r="N532" s="63">
        <f t="shared" si="721"/>
        <v>0</v>
      </c>
      <c r="P532" s="64" t="str">
        <f t="shared" si="722"/>
        <v/>
      </c>
      <c r="R532" s="63">
        <f t="shared" si="723"/>
        <v>0</v>
      </c>
      <c r="S532" s="64" t="str">
        <f t="shared" si="724"/>
        <v/>
      </c>
      <c r="W532" s="310">
        <f t="shared" si="725"/>
        <v>999</v>
      </c>
      <c r="Y532" s="65">
        <f t="shared" si="726"/>
        <v>0</v>
      </c>
      <c r="Z532" s="65">
        <f t="shared" si="727"/>
        <v>0</v>
      </c>
      <c r="AA532" s="65">
        <f t="shared" si="728"/>
        <v>0</v>
      </c>
      <c r="AB532" s="65">
        <f t="shared" si="729"/>
        <v>0</v>
      </c>
      <c r="AC532" s="341">
        <f t="shared" si="730"/>
        <v>0</v>
      </c>
      <c r="AD532" s="65">
        <f t="shared" si="731"/>
        <v>0</v>
      </c>
      <c r="AE532" s="65">
        <f t="shared" si="732"/>
        <v>0</v>
      </c>
      <c r="AF532" s="65">
        <f t="shared" si="733"/>
        <v>0</v>
      </c>
      <c r="AG532" s="65">
        <f t="shared" si="734"/>
        <v>0</v>
      </c>
      <c r="AH532" s="65">
        <f t="shared" si="735"/>
        <v>0</v>
      </c>
      <c r="AI532" s="65">
        <f t="shared" si="736"/>
        <v>0</v>
      </c>
      <c r="AJ532" s="65">
        <f t="shared" si="737"/>
        <v>0</v>
      </c>
      <c r="AK532" s="65">
        <f t="shared" si="738"/>
        <v>0</v>
      </c>
      <c r="AL532" s="65">
        <f t="shared" si="739"/>
        <v>0</v>
      </c>
      <c r="AM532" s="65">
        <f t="shared" si="740"/>
        <v>0</v>
      </c>
      <c r="AN532" s="65">
        <f t="shared" si="741"/>
        <v>0</v>
      </c>
      <c r="AO532" s="65">
        <f t="shared" si="742"/>
        <v>0</v>
      </c>
      <c r="AP532" s="65">
        <f t="shared" si="743"/>
        <v>0</v>
      </c>
      <c r="AQ532" s="65">
        <f t="shared" si="744"/>
        <v>0</v>
      </c>
      <c r="AR532" s="65">
        <f t="shared" si="745"/>
        <v>0</v>
      </c>
      <c r="AS532" s="65">
        <f t="shared" si="746"/>
        <v>0</v>
      </c>
      <c r="AT532" s="65">
        <f t="shared" si="747"/>
        <v>0</v>
      </c>
      <c r="AU532" s="65">
        <f t="shared" si="748"/>
        <v>0</v>
      </c>
      <c r="AV532" s="65">
        <f t="shared" si="749"/>
        <v>0</v>
      </c>
      <c r="AW532" s="65">
        <f t="shared" si="750"/>
        <v>0</v>
      </c>
      <c r="AX532" s="65">
        <f t="shared" si="751"/>
        <v>0</v>
      </c>
      <c r="AY532" s="65">
        <f t="shared" si="752"/>
        <v>0</v>
      </c>
      <c r="AZ532" s="65">
        <f t="shared" si="753"/>
        <v>0</v>
      </c>
      <c r="BA532" s="65">
        <f t="shared" si="754"/>
        <v>0</v>
      </c>
      <c r="BB532" s="65">
        <f t="shared" si="755"/>
        <v>0</v>
      </c>
      <c r="BC532" s="65">
        <f t="shared" si="756"/>
        <v>0</v>
      </c>
      <c r="BD532" s="65">
        <f t="shared" si="757"/>
        <v>0</v>
      </c>
      <c r="BE532" s="65">
        <f t="shared" si="758"/>
        <v>0</v>
      </c>
      <c r="BF532" s="65">
        <f t="shared" si="759"/>
        <v>0</v>
      </c>
      <c r="BG532" s="65">
        <f t="shared" si="760"/>
        <v>0</v>
      </c>
      <c r="CE532" s="385">
        <v>147.75</v>
      </c>
      <c r="CF532" s="342">
        <v>27.237405826987079</v>
      </c>
      <c r="CG532" s="342">
        <v>30.733270551324715</v>
      </c>
      <c r="CH532" s="342">
        <v>32.481202913493533</v>
      </c>
      <c r="CI532" s="342">
        <v>34.229135275662358</v>
      </c>
      <c r="CJ532" s="342">
        <v>37.725000000000001</v>
      </c>
      <c r="CK532" s="342">
        <v>44.131869951067465</v>
      </c>
      <c r="CL532" s="342">
        <v>47.335304926601196</v>
      </c>
      <c r="CM532" s="342">
        <v>50.538739902134928</v>
      </c>
      <c r="CN532" s="342">
        <v>56.945609853202392</v>
      </c>
      <c r="CO532" s="342">
        <v>26.196647032401643</v>
      </c>
      <c r="CP532" s="342">
        <v>30.689431354934428</v>
      </c>
      <c r="CQ532" s="342">
        <v>32.93582351620082</v>
      </c>
      <c r="CR532" s="342">
        <v>35.182215677467212</v>
      </c>
      <c r="CS532" s="342">
        <v>39.674999999999997</v>
      </c>
      <c r="CT532" s="342">
        <v>46.214792564160149</v>
      </c>
      <c r="CU532" s="342">
        <v>49.484688846240225</v>
      </c>
      <c r="CV532" s="342">
        <v>52.754585128320301</v>
      </c>
      <c r="CW532" s="342">
        <v>59.294377692480452</v>
      </c>
      <c r="CY532" s="101">
        <f t="shared" si="761"/>
        <v>0</v>
      </c>
      <c r="CZ532" s="101">
        <f t="shared" si="762"/>
        <v>0</v>
      </c>
      <c r="DB532" s="101">
        <f t="shared" si="763"/>
        <v>0</v>
      </c>
      <c r="DD532" s="311">
        <f t="shared" si="764"/>
        <v>0</v>
      </c>
      <c r="DE532" s="311"/>
      <c r="DF532" s="101">
        <f t="shared" si="680"/>
        <v>0</v>
      </c>
      <c r="DG532" s="101">
        <f t="shared" si="681"/>
        <v>0</v>
      </c>
      <c r="DH532" s="101">
        <f t="shared" si="682"/>
        <v>0</v>
      </c>
      <c r="DI532" s="101">
        <f t="shared" si="683"/>
        <v>0</v>
      </c>
      <c r="DJ532" s="311">
        <f t="shared" si="684"/>
        <v>0</v>
      </c>
      <c r="DK532" s="311">
        <f t="shared" si="685"/>
        <v>0</v>
      </c>
      <c r="DL532" s="101">
        <f t="shared" si="686"/>
        <v>0</v>
      </c>
      <c r="DM532" s="101">
        <f t="shared" si="687"/>
        <v>0</v>
      </c>
      <c r="DN532" s="101">
        <f t="shared" si="688"/>
        <v>0</v>
      </c>
      <c r="DO532" s="101">
        <f t="shared" si="689"/>
        <v>0</v>
      </c>
      <c r="DP532" s="101">
        <f t="shared" si="690"/>
        <v>0</v>
      </c>
      <c r="DQ532" s="101">
        <f t="shared" si="691"/>
        <v>0</v>
      </c>
      <c r="DR532" s="101">
        <f t="shared" si="692"/>
        <v>0</v>
      </c>
      <c r="DS532" s="101">
        <f t="shared" si="693"/>
        <v>0</v>
      </c>
      <c r="DT532" s="101">
        <f t="shared" si="694"/>
        <v>0</v>
      </c>
      <c r="DU532" s="101">
        <f t="shared" si="695"/>
        <v>0</v>
      </c>
      <c r="DV532" s="101">
        <f t="shared" si="696"/>
        <v>0</v>
      </c>
      <c r="DW532" s="101">
        <f t="shared" si="697"/>
        <v>0</v>
      </c>
      <c r="DX532" s="311">
        <f t="shared" si="698"/>
        <v>0</v>
      </c>
      <c r="DY532" s="101">
        <f t="shared" si="699"/>
        <v>0</v>
      </c>
      <c r="DZ532" s="101">
        <f t="shared" si="700"/>
        <v>0</v>
      </c>
      <c r="EA532" s="101">
        <f t="shared" si="701"/>
        <v>0</v>
      </c>
      <c r="EB532" s="101">
        <f t="shared" si="702"/>
        <v>0</v>
      </c>
      <c r="EC532" s="101">
        <f t="shared" si="703"/>
        <v>0</v>
      </c>
      <c r="ED532" s="101">
        <f t="shared" si="704"/>
        <v>0</v>
      </c>
      <c r="EE532" s="101">
        <f t="shared" si="705"/>
        <v>0</v>
      </c>
      <c r="EF532" s="101">
        <f t="shared" si="706"/>
        <v>0</v>
      </c>
      <c r="EG532" s="101">
        <f t="shared" si="707"/>
        <v>0</v>
      </c>
      <c r="EH532" s="101">
        <f t="shared" si="708"/>
        <v>0</v>
      </c>
      <c r="EI532" s="101">
        <f t="shared" si="709"/>
        <v>0</v>
      </c>
      <c r="EJ532" s="101">
        <f t="shared" si="710"/>
        <v>0</v>
      </c>
      <c r="EK532" s="101">
        <f t="shared" si="711"/>
        <v>0</v>
      </c>
      <c r="EL532" s="101">
        <f t="shared" si="712"/>
        <v>0</v>
      </c>
      <c r="EM532" s="101">
        <f t="shared" si="713"/>
        <v>0</v>
      </c>
      <c r="EN532" s="101">
        <f t="shared" si="714"/>
        <v>0</v>
      </c>
      <c r="EO532" s="101">
        <f t="shared" si="715"/>
        <v>0</v>
      </c>
      <c r="EP532" s="101">
        <f t="shared" si="716"/>
        <v>0</v>
      </c>
      <c r="EQ532" s="101">
        <f t="shared" si="717"/>
        <v>0</v>
      </c>
    </row>
    <row r="533" spans="2:147" ht="21.75" customHeight="1" x14ac:dyDescent="0.45">
      <c r="B533" s="133" t="str">
        <f>IF(Data!B532&lt;&gt;"",Data!B532,"")</f>
        <v/>
      </c>
      <c r="C533" s="158" t="str">
        <f>IF(Data!C532&lt;&gt;"",Data!C532,"")</f>
        <v/>
      </c>
      <c r="D533" s="106" t="str">
        <f>IF(Data!D532&lt;&gt;"",Data!D532,"")</f>
        <v/>
      </c>
      <c r="E533" s="140">
        <f>IF(AND(I533=1,Data!T532=0),0,IF(I533=999,999,Data!T532))</f>
        <v>999</v>
      </c>
      <c r="F533" s="140" t="str">
        <f t="shared" si="718"/>
        <v/>
      </c>
      <c r="G533" s="140" t="str">
        <f>IF(Data!K532&lt;&gt;"",Data!K532,"")</f>
        <v/>
      </c>
      <c r="H533" s="141" t="str">
        <f>IF(Data!L532&lt;&gt;"",Data!L532,"")</f>
        <v/>
      </c>
      <c r="I533" s="63">
        <f>IF(Data!M532&lt;&gt;"",Data!M532,"")</f>
        <v>999</v>
      </c>
      <c r="J533" s="63">
        <f t="shared" si="719"/>
        <v>0</v>
      </c>
      <c r="L533" s="64" t="str">
        <f t="shared" si="720"/>
        <v/>
      </c>
      <c r="N533" s="63">
        <f t="shared" si="721"/>
        <v>0</v>
      </c>
      <c r="P533" s="64" t="str">
        <f t="shared" si="722"/>
        <v/>
      </c>
      <c r="R533" s="63">
        <f t="shared" si="723"/>
        <v>0</v>
      </c>
      <c r="S533" s="64" t="str">
        <f t="shared" si="724"/>
        <v/>
      </c>
      <c r="W533" s="310">
        <f t="shared" si="725"/>
        <v>999</v>
      </c>
      <c r="Y533" s="65">
        <f t="shared" si="726"/>
        <v>0</v>
      </c>
      <c r="Z533" s="65">
        <f t="shared" si="727"/>
        <v>0</v>
      </c>
      <c r="AA533" s="65">
        <f t="shared" si="728"/>
        <v>0</v>
      </c>
      <c r="AB533" s="65">
        <f t="shared" si="729"/>
        <v>0</v>
      </c>
      <c r="AC533" s="341">
        <f t="shared" si="730"/>
        <v>0</v>
      </c>
      <c r="AD533" s="65">
        <f t="shared" si="731"/>
        <v>0</v>
      </c>
      <c r="AE533" s="65">
        <f t="shared" si="732"/>
        <v>0</v>
      </c>
      <c r="AF533" s="65">
        <f t="shared" si="733"/>
        <v>0</v>
      </c>
      <c r="AG533" s="65">
        <f t="shared" si="734"/>
        <v>0</v>
      </c>
      <c r="AH533" s="65">
        <f t="shared" si="735"/>
        <v>0</v>
      </c>
      <c r="AI533" s="65">
        <f t="shared" si="736"/>
        <v>0</v>
      </c>
      <c r="AJ533" s="65">
        <f t="shared" si="737"/>
        <v>0</v>
      </c>
      <c r="AK533" s="65">
        <f t="shared" si="738"/>
        <v>0</v>
      </c>
      <c r="AL533" s="65">
        <f t="shared" si="739"/>
        <v>0</v>
      </c>
      <c r="AM533" s="65">
        <f t="shared" si="740"/>
        <v>0</v>
      </c>
      <c r="AN533" s="65">
        <f t="shared" si="741"/>
        <v>0</v>
      </c>
      <c r="AO533" s="65">
        <f t="shared" si="742"/>
        <v>0</v>
      </c>
      <c r="AP533" s="65">
        <f t="shared" si="743"/>
        <v>0</v>
      </c>
      <c r="AQ533" s="65">
        <f t="shared" si="744"/>
        <v>0</v>
      </c>
      <c r="AR533" s="65">
        <f t="shared" si="745"/>
        <v>0</v>
      </c>
      <c r="AS533" s="65">
        <f t="shared" si="746"/>
        <v>0</v>
      </c>
      <c r="AT533" s="65">
        <f t="shared" si="747"/>
        <v>0</v>
      </c>
      <c r="AU533" s="65">
        <f t="shared" si="748"/>
        <v>0</v>
      </c>
      <c r="AV533" s="65">
        <f t="shared" si="749"/>
        <v>0</v>
      </c>
      <c r="AW533" s="65">
        <f t="shared" si="750"/>
        <v>0</v>
      </c>
      <c r="AX533" s="65">
        <f t="shared" si="751"/>
        <v>0</v>
      </c>
      <c r="AY533" s="65">
        <f t="shared" si="752"/>
        <v>0</v>
      </c>
      <c r="AZ533" s="65">
        <f t="shared" si="753"/>
        <v>0</v>
      </c>
      <c r="BA533" s="65">
        <f t="shared" si="754"/>
        <v>0</v>
      </c>
      <c r="BB533" s="65">
        <f t="shared" si="755"/>
        <v>0</v>
      </c>
      <c r="BC533" s="65">
        <f t="shared" si="756"/>
        <v>0</v>
      </c>
      <c r="BD533" s="65">
        <f t="shared" si="757"/>
        <v>0</v>
      </c>
      <c r="BE533" s="65">
        <f t="shared" si="758"/>
        <v>0</v>
      </c>
      <c r="BF533" s="65">
        <f t="shared" si="759"/>
        <v>0</v>
      </c>
      <c r="BG533" s="65">
        <f t="shared" si="760"/>
        <v>0</v>
      </c>
      <c r="CE533" s="385">
        <v>148</v>
      </c>
      <c r="CF533" s="342">
        <v>27.372529043059274</v>
      </c>
      <c r="CG533" s="342">
        <v>30.881686028706181</v>
      </c>
      <c r="CH533" s="342">
        <v>32.636264521529633</v>
      </c>
      <c r="CI533" s="342">
        <v>34.390843014353088</v>
      </c>
      <c r="CJ533" s="342">
        <v>37.9</v>
      </c>
      <c r="CK533" s="342">
        <v>44.333454473686004</v>
      </c>
      <c r="CL533" s="342">
        <v>47.550181710529003</v>
      </c>
      <c r="CM533" s="342">
        <v>50.766908947372002</v>
      </c>
      <c r="CN533" s="342">
        <v>57.200363421058</v>
      </c>
      <c r="CO533" s="342">
        <v>26.341893464546029</v>
      </c>
      <c r="CP533" s="342">
        <v>30.861262309697352</v>
      </c>
      <c r="CQ533" s="342">
        <v>33.120946732273012</v>
      </c>
      <c r="CR533" s="342">
        <v>35.380631154848672</v>
      </c>
      <c r="CS533" s="342">
        <v>39.9</v>
      </c>
      <c r="CT533" s="342">
        <v>46.43979256416015</v>
      </c>
      <c r="CU533" s="342">
        <v>49.709688846240226</v>
      </c>
      <c r="CV533" s="342">
        <v>52.979585128320302</v>
      </c>
      <c r="CW533" s="342">
        <v>59.519377692480454</v>
      </c>
      <c r="CY533" s="101">
        <f t="shared" si="761"/>
        <v>0</v>
      </c>
      <c r="CZ533" s="101">
        <f t="shared" si="762"/>
        <v>0</v>
      </c>
      <c r="DB533" s="101">
        <f t="shared" si="763"/>
        <v>0</v>
      </c>
      <c r="DD533" s="311">
        <f t="shared" si="764"/>
        <v>0</v>
      </c>
      <c r="DE533" s="311"/>
      <c r="DF533" s="101">
        <f t="shared" si="680"/>
        <v>0</v>
      </c>
      <c r="DG533" s="101">
        <f t="shared" si="681"/>
        <v>0</v>
      </c>
      <c r="DH533" s="101">
        <f t="shared" si="682"/>
        <v>0</v>
      </c>
      <c r="DI533" s="101">
        <f t="shared" si="683"/>
        <v>0</v>
      </c>
      <c r="DJ533" s="311">
        <f t="shared" si="684"/>
        <v>0</v>
      </c>
      <c r="DK533" s="311">
        <f t="shared" si="685"/>
        <v>0</v>
      </c>
      <c r="DL533" s="101">
        <f t="shared" si="686"/>
        <v>0</v>
      </c>
      <c r="DM533" s="101">
        <f t="shared" si="687"/>
        <v>0</v>
      </c>
      <c r="DN533" s="101">
        <f t="shared" si="688"/>
        <v>0</v>
      </c>
      <c r="DO533" s="101">
        <f t="shared" si="689"/>
        <v>0</v>
      </c>
      <c r="DP533" s="101">
        <f t="shared" si="690"/>
        <v>0</v>
      </c>
      <c r="DQ533" s="101">
        <f t="shared" si="691"/>
        <v>0</v>
      </c>
      <c r="DR533" s="101">
        <f t="shared" si="692"/>
        <v>0</v>
      </c>
      <c r="DS533" s="101">
        <f t="shared" si="693"/>
        <v>0</v>
      </c>
      <c r="DT533" s="101">
        <f t="shared" si="694"/>
        <v>0</v>
      </c>
      <c r="DU533" s="101">
        <f t="shared" si="695"/>
        <v>0</v>
      </c>
      <c r="DV533" s="101">
        <f t="shared" si="696"/>
        <v>0</v>
      </c>
      <c r="DW533" s="101">
        <f t="shared" si="697"/>
        <v>0</v>
      </c>
      <c r="DX533" s="311">
        <f t="shared" si="698"/>
        <v>0</v>
      </c>
      <c r="DY533" s="101">
        <f t="shared" si="699"/>
        <v>0</v>
      </c>
      <c r="DZ533" s="101">
        <f t="shared" si="700"/>
        <v>0</v>
      </c>
      <c r="EA533" s="101">
        <f t="shared" si="701"/>
        <v>0</v>
      </c>
      <c r="EB533" s="101">
        <f t="shared" si="702"/>
        <v>0</v>
      </c>
      <c r="EC533" s="101">
        <f t="shared" si="703"/>
        <v>0</v>
      </c>
      <c r="ED533" s="101">
        <f t="shared" si="704"/>
        <v>0</v>
      </c>
      <c r="EE533" s="101">
        <f t="shared" si="705"/>
        <v>0</v>
      </c>
      <c r="EF533" s="101">
        <f t="shared" si="706"/>
        <v>0</v>
      </c>
      <c r="EG533" s="101">
        <f t="shared" si="707"/>
        <v>0</v>
      </c>
      <c r="EH533" s="101">
        <f t="shared" si="708"/>
        <v>0</v>
      </c>
      <c r="EI533" s="101">
        <f t="shared" si="709"/>
        <v>0</v>
      </c>
      <c r="EJ533" s="101">
        <f t="shared" si="710"/>
        <v>0</v>
      </c>
      <c r="EK533" s="101">
        <f t="shared" si="711"/>
        <v>0</v>
      </c>
      <c r="EL533" s="101">
        <f t="shared" si="712"/>
        <v>0</v>
      </c>
      <c r="EM533" s="101">
        <f t="shared" si="713"/>
        <v>0</v>
      </c>
      <c r="EN533" s="101">
        <f t="shared" si="714"/>
        <v>0</v>
      </c>
      <c r="EO533" s="101">
        <f t="shared" si="715"/>
        <v>0</v>
      </c>
      <c r="EP533" s="101">
        <f t="shared" si="716"/>
        <v>0</v>
      </c>
      <c r="EQ533" s="101">
        <f t="shared" si="717"/>
        <v>0</v>
      </c>
    </row>
    <row r="534" spans="2:147" ht="21.75" customHeight="1" x14ac:dyDescent="0.45">
      <c r="B534" s="133" t="str">
        <f>IF(Data!B533&lt;&gt;"",Data!B533,"")</f>
        <v/>
      </c>
      <c r="C534" s="158" t="str">
        <f>IF(Data!C533&lt;&gt;"",Data!C533,"")</f>
        <v/>
      </c>
      <c r="D534" s="106" t="str">
        <f>IF(Data!D533&lt;&gt;"",Data!D533,"")</f>
        <v/>
      </c>
      <c r="E534" s="140">
        <f>IF(AND(I534=1,Data!T533=0),0,IF(I534=999,999,Data!T533))</f>
        <v>999</v>
      </c>
      <c r="F534" s="140" t="str">
        <f t="shared" si="718"/>
        <v/>
      </c>
      <c r="G534" s="140" t="str">
        <f>IF(Data!K533&lt;&gt;"",Data!K533,"")</f>
        <v/>
      </c>
      <c r="H534" s="141" t="str">
        <f>IF(Data!L533&lt;&gt;"",Data!L533,"")</f>
        <v/>
      </c>
      <c r="I534" s="63">
        <f>IF(Data!M533&lt;&gt;"",Data!M533,"")</f>
        <v>999</v>
      </c>
      <c r="J534" s="63">
        <f t="shared" si="719"/>
        <v>0</v>
      </c>
      <c r="L534" s="64" t="str">
        <f t="shared" si="720"/>
        <v/>
      </c>
      <c r="N534" s="63">
        <f t="shared" si="721"/>
        <v>0</v>
      </c>
      <c r="P534" s="64" t="str">
        <f t="shared" si="722"/>
        <v/>
      </c>
      <c r="R534" s="63">
        <f t="shared" si="723"/>
        <v>0</v>
      </c>
      <c r="S534" s="64" t="str">
        <f t="shared" si="724"/>
        <v/>
      </c>
      <c r="W534" s="310">
        <f t="shared" si="725"/>
        <v>999</v>
      </c>
      <c r="Y534" s="65">
        <f t="shared" si="726"/>
        <v>0</v>
      </c>
      <c r="Z534" s="65">
        <f t="shared" si="727"/>
        <v>0</v>
      </c>
      <c r="AA534" s="65">
        <f t="shared" si="728"/>
        <v>0</v>
      </c>
      <c r="AB534" s="65">
        <f t="shared" si="729"/>
        <v>0</v>
      </c>
      <c r="AC534" s="341">
        <f t="shared" si="730"/>
        <v>0</v>
      </c>
      <c r="AD534" s="65">
        <f t="shared" si="731"/>
        <v>0</v>
      </c>
      <c r="AE534" s="65">
        <f t="shared" si="732"/>
        <v>0</v>
      </c>
      <c r="AF534" s="65">
        <f t="shared" si="733"/>
        <v>0</v>
      </c>
      <c r="AG534" s="65">
        <f t="shared" si="734"/>
        <v>0</v>
      </c>
      <c r="AH534" s="65">
        <f t="shared" si="735"/>
        <v>0</v>
      </c>
      <c r="AI534" s="65">
        <f t="shared" si="736"/>
        <v>0</v>
      </c>
      <c r="AJ534" s="65">
        <f t="shared" si="737"/>
        <v>0</v>
      </c>
      <c r="AK534" s="65">
        <f t="shared" si="738"/>
        <v>0</v>
      </c>
      <c r="AL534" s="65">
        <f t="shared" si="739"/>
        <v>0</v>
      </c>
      <c r="AM534" s="65">
        <f t="shared" si="740"/>
        <v>0</v>
      </c>
      <c r="AN534" s="65">
        <f t="shared" si="741"/>
        <v>0</v>
      </c>
      <c r="AO534" s="65">
        <f t="shared" si="742"/>
        <v>0</v>
      </c>
      <c r="AP534" s="65">
        <f t="shared" si="743"/>
        <v>0</v>
      </c>
      <c r="AQ534" s="65">
        <f t="shared" si="744"/>
        <v>0</v>
      </c>
      <c r="AR534" s="65">
        <f t="shared" si="745"/>
        <v>0</v>
      </c>
      <c r="AS534" s="65">
        <f t="shared" si="746"/>
        <v>0</v>
      </c>
      <c r="AT534" s="65">
        <f t="shared" si="747"/>
        <v>0</v>
      </c>
      <c r="AU534" s="65">
        <f t="shared" si="748"/>
        <v>0</v>
      </c>
      <c r="AV534" s="65">
        <f t="shared" si="749"/>
        <v>0</v>
      </c>
      <c r="AW534" s="65">
        <f t="shared" si="750"/>
        <v>0</v>
      </c>
      <c r="AX534" s="65">
        <f t="shared" si="751"/>
        <v>0</v>
      </c>
      <c r="AY534" s="65">
        <f t="shared" si="752"/>
        <v>0</v>
      </c>
      <c r="AZ534" s="65">
        <f t="shared" si="753"/>
        <v>0</v>
      </c>
      <c r="BA534" s="65">
        <f t="shared" si="754"/>
        <v>0</v>
      </c>
      <c r="BB534" s="65">
        <f t="shared" si="755"/>
        <v>0</v>
      </c>
      <c r="BC534" s="65">
        <f t="shared" si="756"/>
        <v>0</v>
      </c>
      <c r="BD534" s="65">
        <f t="shared" si="757"/>
        <v>0</v>
      </c>
      <c r="BE534" s="65">
        <f t="shared" si="758"/>
        <v>0</v>
      </c>
      <c r="BF534" s="65">
        <f t="shared" si="759"/>
        <v>0</v>
      </c>
      <c r="BG534" s="65">
        <f t="shared" si="760"/>
        <v>0</v>
      </c>
      <c r="CE534" s="385">
        <v>148.25</v>
      </c>
      <c r="CF534" s="342">
        <v>27.492775475203661</v>
      </c>
      <c r="CG534" s="342">
        <v>31.028516983469103</v>
      </c>
      <c r="CH534" s="342">
        <v>32.796387737601826</v>
      </c>
      <c r="CI534" s="342">
        <v>34.564258491734549</v>
      </c>
      <c r="CJ534" s="342">
        <v>38.1</v>
      </c>
      <c r="CK534" s="342">
        <v>44.533454473686007</v>
      </c>
      <c r="CL534" s="342">
        <v>47.750181710529006</v>
      </c>
      <c r="CM534" s="342">
        <v>50.966908947372005</v>
      </c>
      <c r="CN534" s="342">
        <v>57.400363421058003</v>
      </c>
      <c r="CO534" s="342">
        <v>26.487139896690419</v>
      </c>
      <c r="CP534" s="342">
        <v>31.033093264460277</v>
      </c>
      <c r="CQ534" s="342">
        <v>33.306069948345204</v>
      </c>
      <c r="CR534" s="342">
        <v>35.579046632230131</v>
      </c>
      <c r="CS534" s="342">
        <v>40.125</v>
      </c>
      <c r="CT534" s="342">
        <v>46.651500302850877</v>
      </c>
      <c r="CU534" s="342">
        <v>49.914750454276323</v>
      </c>
      <c r="CV534" s="342">
        <v>53.178000605701769</v>
      </c>
      <c r="CW534" s="342">
        <v>59.704500908552646</v>
      </c>
      <c r="CY534" s="101">
        <f t="shared" si="761"/>
        <v>0</v>
      </c>
      <c r="CZ534" s="101">
        <f t="shared" si="762"/>
        <v>0</v>
      </c>
      <c r="DB534" s="101">
        <f t="shared" si="763"/>
        <v>0</v>
      </c>
      <c r="DD534" s="311">
        <f t="shared" si="764"/>
        <v>0</v>
      </c>
      <c r="DE534" s="311"/>
      <c r="DF534" s="101">
        <f t="shared" si="680"/>
        <v>0</v>
      </c>
      <c r="DG534" s="101">
        <f t="shared" si="681"/>
        <v>0</v>
      </c>
      <c r="DH534" s="101">
        <f t="shared" si="682"/>
        <v>0</v>
      </c>
      <c r="DI534" s="101">
        <f t="shared" si="683"/>
        <v>0</v>
      </c>
      <c r="DJ534" s="311">
        <f t="shared" si="684"/>
        <v>0</v>
      </c>
      <c r="DK534" s="311">
        <f t="shared" si="685"/>
        <v>0</v>
      </c>
      <c r="DL534" s="101">
        <f t="shared" si="686"/>
        <v>0</v>
      </c>
      <c r="DM534" s="101">
        <f t="shared" si="687"/>
        <v>0</v>
      </c>
      <c r="DN534" s="101">
        <f t="shared" si="688"/>
        <v>0</v>
      </c>
      <c r="DO534" s="101">
        <f t="shared" si="689"/>
        <v>0</v>
      </c>
      <c r="DP534" s="101">
        <f t="shared" si="690"/>
        <v>0</v>
      </c>
      <c r="DQ534" s="101">
        <f t="shared" si="691"/>
        <v>0</v>
      </c>
      <c r="DR534" s="101">
        <f t="shared" si="692"/>
        <v>0</v>
      </c>
      <c r="DS534" s="101">
        <f t="shared" si="693"/>
        <v>0</v>
      </c>
      <c r="DT534" s="101">
        <f t="shared" si="694"/>
        <v>0</v>
      </c>
      <c r="DU534" s="101">
        <f t="shared" si="695"/>
        <v>0</v>
      </c>
      <c r="DV534" s="101">
        <f t="shared" si="696"/>
        <v>0</v>
      </c>
      <c r="DW534" s="101">
        <f t="shared" si="697"/>
        <v>0</v>
      </c>
      <c r="DX534" s="311">
        <f t="shared" si="698"/>
        <v>0</v>
      </c>
      <c r="DY534" s="101">
        <f t="shared" si="699"/>
        <v>0</v>
      </c>
      <c r="DZ534" s="101">
        <f t="shared" si="700"/>
        <v>0</v>
      </c>
      <c r="EA534" s="101">
        <f t="shared" si="701"/>
        <v>0</v>
      </c>
      <c r="EB534" s="101">
        <f t="shared" si="702"/>
        <v>0</v>
      </c>
      <c r="EC534" s="101">
        <f t="shared" si="703"/>
        <v>0</v>
      </c>
      <c r="ED534" s="101">
        <f t="shared" si="704"/>
        <v>0</v>
      </c>
      <c r="EE534" s="101">
        <f t="shared" si="705"/>
        <v>0</v>
      </c>
      <c r="EF534" s="101">
        <f t="shared" si="706"/>
        <v>0</v>
      </c>
      <c r="EG534" s="101">
        <f t="shared" si="707"/>
        <v>0</v>
      </c>
      <c r="EH534" s="101">
        <f t="shared" si="708"/>
        <v>0</v>
      </c>
      <c r="EI534" s="101">
        <f t="shared" si="709"/>
        <v>0</v>
      </c>
      <c r="EJ534" s="101">
        <f t="shared" si="710"/>
        <v>0</v>
      </c>
      <c r="EK534" s="101">
        <f t="shared" si="711"/>
        <v>0</v>
      </c>
      <c r="EL534" s="101">
        <f t="shared" si="712"/>
        <v>0</v>
      </c>
      <c r="EM534" s="101">
        <f t="shared" si="713"/>
        <v>0</v>
      </c>
      <c r="EN534" s="101">
        <f t="shared" si="714"/>
        <v>0</v>
      </c>
      <c r="EO534" s="101">
        <f t="shared" si="715"/>
        <v>0</v>
      </c>
      <c r="EP534" s="101">
        <f t="shared" si="716"/>
        <v>0</v>
      </c>
      <c r="EQ534" s="101">
        <f t="shared" si="717"/>
        <v>0</v>
      </c>
    </row>
    <row r="535" spans="2:147" ht="21.75" customHeight="1" x14ac:dyDescent="0.45">
      <c r="B535" s="133" t="str">
        <f>IF(Data!B534&lt;&gt;"",Data!B534,"")</f>
        <v/>
      </c>
      <c r="C535" s="158" t="str">
        <f>IF(Data!C534&lt;&gt;"",Data!C534,"")</f>
        <v/>
      </c>
      <c r="D535" s="106" t="str">
        <f>IF(Data!D534&lt;&gt;"",Data!D534,"")</f>
        <v/>
      </c>
      <c r="E535" s="140">
        <f>IF(AND(I535=1,Data!T534=0),0,IF(I535=999,999,Data!T534))</f>
        <v>999</v>
      </c>
      <c r="F535" s="140" t="str">
        <f t="shared" si="718"/>
        <v/>
      </c>
      <c r="G535" s="140" t="str">
        <f>IF(Data!K534&lt;&gt;"",Data!K534,"")</f>
        <v/>
      </c>
      <c r="H535" s="141" t="str">
        <f>IF(Data!L534&lt;&gt;"",Data!L534,"")</f>
        <v/>
      </c>
      <c r="I535" s="63">
        <f>IF(Data!M534&lt;&gt;"",Data!M534,"")</f>
        <v>999</v>
      </c>
      <c r="J535" s="63">
        <f t="shared" si="719"/>
        <v>0</v>
      </c>
      <c r="L535" s="64" t="str">
        <f t="shared" si="720"/>
        <v/>
      </c>
      <c r="N535" s="63">
        <f t="shared" si="721"/>
        <v>0</v>
      </c>
      <c r="P535" s="64" t="str">
        <f t="shared" si="722"/>
        <v/>
      </c>
      <c r="R535" s="63">
        <f t="shared" si="723"/>
        <v>0</v>
      </c>
      <c r="S535" s="64" t="str">
        <f t="shared" si="724"/>
        <v/>
      </c>
      <c r="W535" s="310">
        <f t="shared" si="725"/>
        <v>999</v>
      </c>
      <c r="Y535" s="65">
        <f t="shared" si="726"/>
        <v>0</v>
      </c>
      <c r="Z535" s="65">
        <f t="shared" si="727"/>
        <v>0</v>
      </c>
      <c r="AA535" s="65">
        <f t="shared" si="728"/>
        <v>0</v>
      </c>
      <c r="AB535" s="65">
        <f t="shared" si="729"/>
        <v>0</v>
      </c>
      <c r="AC535" s="341">
        <f t="shared" si="730"/>
        <v>0</v>
      </c>
      <c r="AD535" s="65">
        <f t="shared" si="731"/>
        <v>0</v>
      </c>
      <c r="AE535" s="65">
        <f t="shared" si="732"/>
        <v>0</v>
      </c>
      <c r="AF535" s="65">
        <f t="shared" si="733"/>
        <v>0</v>
      </c>
      <c r="AG535" s="65">
        <f t="shared" si="734"/>
        <v>0</v>
      </c>
      <c r="AH535" s="65">
        <f t="shared" si="735"/>
        <v>0</v>
      </c>
      <c r="AI535" s="65">
        <f t="shared" si="736"/>
        <v>0</v>
      </c>
      <c r="AJ535" s="65">
        <f t="shared" si="737"/>
        <v>0</v>
      </c>
      <c r="AK535" s="65">
        <f t="shared" si="738"/>
        <v>0</v>
      </c>
      <c r="AL535" s="65">
        <f t="shared" si="739"/>
        <v>0</v>
      </c>
      <c r="AM535" s="65">
        <f t="shared" si="740"/>
        <v>0</v>
      </c>
      <c r="AN535" s="65">
        <f t="shared" si="741"/>
        <v>0</v>
      </c>
      <c r="AO535" s="65">
        <f t="shared" si="742"/>
        <v>0</v>
      </c>
      <c r="AP535" s="65">
        <f t="shared" si="743"/>
        <v>0</v>
      </c>
      <c r="AQ535" s="65">
        <f t="shared" si="744"/>
        <v>0</v>
      </c>
      <c r="AR535" s="65">
        <f t="shared" si="745"/>
        <v>0</v>
      </c>
      <c r="AS535" s="65">
        <f t="shared" si="746"/>
        <v>0</v>
      </c>
      <c r="AT535" s="65">
        <f t="shared" si="747"/>
        <v>0</v>
      </c>
      <c r="AU535" s="65">
        <f t="shared" si="748"/>
        <v>0</v>
      </c>
      <c r="AV535" s="65">
        <f t="shared" si="749"/>
        <v>0</v>
      </c>
      <c r="AW535" s="65">
        <f t="shared" si="750"/>
        <v>0</v>
      </c>
      <c r="AX535" s="65">
        <f t="shared" si="751"/>
        <v>0</v>
      </c>
      <c r="AY535" s="65">
        <f t="shared" si="752"/>
        <v>0</v>
      </c>
      <c r="AZ535" s="65">
        <f t="shared" si="753"/>
        <v>0</v>
      </c>
      <c r="BA535" s="65">
        <f t="shared" si="754"/>
        <v>0</v>
      </c>
      <c r="BB535" s="65">
        <f t="shared" si="755"/>
        <v>0</v>
      </c>
      <c r="BC535" s="65">
        <f t="shared" si="756"/>
        <v>0</v>
      </c>
      <c r="BD535" s="65">
        <f t="shared" si="757"/>
        <v>0</v>
      </c>
      <c r="BE535" s="65">
        <f t="shared" si="758"/>
        <v>0</v>
      </c>
      <c r="BF535" s="65">
        <f t="shared" si="759"/>
        <v>0</v>
      </c>
      <c r="BG535" s="65">
        <f t="shared" si="760"/>
        <v>0</v>
      </c>
      <c r="CE535" s="385">
        <v>148.5</v>
      </c>
      <c r="CF535" s="342">
        <v>27.613021907348049</v>
      </c>
      <c r="CG535" s="342">
        <v>31.175347938232029</v>
      </c>
      <c r="CH535" s="342">
        <v>32.95651095367402</v>
      </c>
      <c r="CI535" s="342">
        <v>34.737673969116017</v>
      </c>
      <c r="CJ535" s="342">
        <v>38.299999999999997</v>
      </c>
      <c r="CK535" s="342">
        <v>44.733454473686002</v>
      </c>
      <c r="CL535" s="342">
        <v>47.950181710529002</v>
      </c>
      <c r="CM535" s="342">
        <v>51.166908947372001</v>
      </c>
      <c r="CN535" s="342">
        <v>57.600363421057999</v>
      </c>
      <c r="CO535" s="342">
        <v>26.632386328834809</v>
      </c>
      <c r="CP535" s="342">
        <v>31.204924219223205</v>
      </c>
      <c r="CQ535" s="342">
        <v>33.491193164417396</v>
      </c>
      <c r="CR535" s="342">
        <v>35.777462109611598</v>
      </c>
      <c r="CS535" s="342">
        <v>40.35</v>
      </c>
      <c r="CT535" s="342">
        <v>46.863208041541611</v>
      </c>
      <c r="CU535" s="342">
        <v>50.11981206231242</v>
      </c>
      <c r="CV535" s="342">
        <v>53.376416083083228</v>
      </c>
      <c r="CW535" s="342">
        <v>59.889624124624845</v>
      </c>
      <c r="CY535" s="101">
        <f t="shared" si="761"/>
        <v>0</v>
      </c>
      <c r="CZ535" s="101">
        <f t="shared" si="762"/>
        <v>0</v>
      </c>
      <c r="DB535" s="101">
        <f t="shared" si="763"/>
        <v>0</v>
      </c>
      <c r="DD535" s="311">
        <f t="shared" si="764"/>
        <v>0</v>
      </c>
      <c r="DE535" s="311"/>
      <c r="DF535" s="101">
        <f t="shared" si="680"/>
        <v>0</v>
      </c>
      <c r="DG535" s="101">
        <f t="shared" si="681"/>
        <v>0</v>
      </c>
      <c r="DH535" s="101">
        <f t="shared" si="682"/>
        <v>0</v>
      </c>
      <c r="DI535" s="101">
        <f t="shared" si="683"/>
        <v>0</v>
      </c>
      <c r="DJ535" s="311">
        <f t="shared" si="684"/>
        <v>0</v>
      </c>
      <c r="DK535" s="311">
        <f t="shared" si="685"/>
        <v>0</v>
      </c>
      <c r="DL535" s="101">
        <f t="shared" si="686"/>
        <v>0</v>
      </c>
      <c r="DM535" s="101">
        <f t="shared" si="687"/>
        <v>0</v>
      </c>
      <c r="DN535" s="101">
        <f t="shared" si="688"/>
        <v>0</v>
      </c>
      <c r="DO535" s="101">
        <f t="shared" si="689"/>
        <v>0</v>
      </c>
      <c r="DP535" s="101">
        <f t="shared" si="690"/>
        <v>0</v>
      </c>
      <c r="DQ535" s="101">
        <f t="shared" si="691"/>
        <v>0</v>
      </c>
      <c r="DR535" s="101">
        <f t="shared" si="692"/>
        <v>0</v>
      </c>
      <c r="DS535" s="101">
        <f t="shared" si="693"/>
        <v>0</v>
      </c>
      <c r="DT535" s="101">
        <f t="shared" si="694"/>
        <v>0</v>
      </c>
      <c r="DU535" s="101">
        <f t="shared" si="695"/>
        <v>0</v>
      </c>
      <c r="DV535" s="101">
        <f t="shared" si="696"/>
        <v>0</v>
      </c>
      <c r="DW535" s="101">
        <f t="shared" si="697"/>
        <v>0</v>
      </c>
      <c r="DX535" s="311">
        <f t="shared" si="698"/>
        <v>0</v>
      </c>
      <c r="DY535" s="101">
        <f t="shared" si="699"/>
        <v>0</v>
      </c>
      <c r="DZ535" s="101">
        <f t="shared" si="700"/>
        <v>0</v>
      </c>
      <c r="EA535" s="101">
        <f t="shared" si="701"/>
        <v>0</v>
      </c>
      <c r="EB535" s="101">
        <f t="shared" si="702"/>
        <v>0</v>
      </c>
      <c r="EC535" s="101">
        <f t="shared" si="703"/>
        <v>0</v>
      </c>
      <c r="ED535" s="101">
        <f t="shared" si="704"/>
        <v>0</v>
      </c>
      <c r="EE535" s="101">
        <f t="shared" si="705"/>
        <v>0</v>
      </c>
      <c r="EF535" s="101">
        <f t="shared" si="706"/>
        <v>0</v>
      </c>
      <c r="EG535" s="101">
        <f t="shared" si="707"/>
        <v>0</v>
      </c>
      <c r="EH535" s="101">
        <f t="shared" si="708"/>
        <v>0</v>
      </c>
      <c r="EI535" s="101">
        <f t="shared" si="709"/>
        <v>0</v>
      </c>
      <c r="EJ535" s="101">
        <f t="shared" si="710"/>
        <v>0</v>
      </c>
      <c r="EK535" s="101">
        <f t="shared" si="711"/>
        <v>0</v>
      </c>
      <c r="EL535" s="101">
        <f t="shared" si="712"/>
        <v>0</v>
      </c>
      <c r="EM535" s="101">
        <f t="shared" si="713"/>
        <v>0</v>
      </c>
      <c r="EN535" s="101">
        <f t="shared" si="714"/>
        <v>0</v>
      </c>
      <c r="EO535" s="101">
        <f t="shared" si="715"/>
        <v>0</v>
      </c>
      <c r="EP535" s="101">
        <f t="shared" si="716"/>
        <v>0</v>
      </c>
      <c r="EQ535" s="101">
        <f t="shared" si="717"/>
        <v>0</v>
      </c>
    </row>
    <row r="536" spans="2:147" ht="21.75" customHeight="1" x14ac:dyDescent="0.45">
      <c r="B536" s="133" t="str">
        <f>IF(Data!B535&lt;&gt;"",Data!B535,"")</f>
        <v/>
      </c>
      <c r="C536" s="158" t="str">
        <f>IF(Data!C535&lt;&gt;"",Data!C535,"")</f>
        <v/>
      </c>
      <c r="D536" s="106" t="str">
        <f>IF(Data!D535&lt;&gt;"",Data!D535,"")</f>
        <v/>
      </c>
      <c r="E536" s="140">
        <f>IF(AND(I536=1,Data!T535=0),0,IF(I536=999,999,Data!T535))</f>
        <v>999</v>
      </c>
      <c r="F536" s="140" t="str">
        <f t="shared" si="718"/>
        <v/>
      </c>
      <c r="G536" s="140" t="str">
        <f>IF(Data!K535&lt;&gt;"",Data!K535,"")</f>
        <v/>
      </c>
      <c r="H536" s="141" t="str">
        <f>IF(Data!L535&lt;&gt;"",Data!L535,"")</f>
        <v/>
      </c>
      <c r="I536" s="63">
        <f>IF(Data!M535&lt;&gt;"",Data!M535,"")</f>
        <v>999</v>
      </c>
      <c r="J536" s="63">
        <f t="shared" si="719"/>
        <v>0</v>
      </c>
      <c r="L536" s="64" t="str">
        <f t="shared" si="720"/>
        <v/>
      </c>
      <c r="N536" s="63">
        <f t="shared" si="721"/>
        <v>0</v>
      </c>
      <c r="P536" s="64" t="str">
        <f t="shared" si="722"/>
        <v/>
      </c>
      <c r="R536" s="63">
        <f t="shared" si="723"/>
        <v>0</v>
      </c>
      <c r="S536" s="64" t="str">
        <f t="shared" si="724"/>
        <v/>
      </c>
      <c r="W536" s="310">
        <f t="shared" si="725"/>
        <v>999</v>
      </c>
      <c r="Y536" s="65">
        <f t="shared" si="726"/>
        <v>0</v>
      </c>
      <c r="Z536" s="65">
        <f t="shared" si="727"/>
        <v>0</v>
      </c>
      <c r="AA536" s="65">
        <f t="shared" si="728"/>
        <v>0</v>
      </c>
      <c r="AB536" s="65">
        <f t="shared" si="729"/>
        <v>0</v>
      </c>
      <c r="AC536" s="341">
        <f t="shared" si="730"/>
        <v>0</v>
      </c>
      <c r="AD536" s="65">
        <f t="shared" si="731"/>
        <v>0</v>
      </c>
      <c r="AE536" s="65">
        <f t="shared" si="732"/>
        <v>0</v>
      </c>
      <c r="AF536" s="65">
        <f t="shared" si="733"/>
        <v>0</v>
      </c>
      <c r="AG536" s="65">
        <f t="shared" si="734"/>
        <v>0</v>
      </c>
      <c r="AH536" s="65">
        <f t="shared" si="735"/>
        <v>0</v>
      </c>
      <c r="AI536" s="65">
        <f t="shared" si="736"/>
        <v>0</v>
      </c>
      <c r="AJ536" s="65">
        <f t="shared" si="737"/>
        <v>0</v>
      </c>
      <c r="AK536" s="65">
        <f t="shared" si="738"/>
        <v>0</v>
      </c>
      <c r="AL536" s="65">
        <f t="shared" si="739"/>
        <v>0</v>
      </c>
      <c r="AM536" s="65">
        <f t="shared" si="740"/>
        <v>0</v>
      </c>
      <c r="AN536" s="65">
        <f t="shared" si="741"/>
        <v>0</v>
      </c>
      <c r="AO536" s="65">
        <f t="shared" si="742"/>
        <v>0</v>
      </c>
      <c r="AP536" s="65">
        <f t="shared" si="743"/>
        <v>0</v>
      </c>
      <c r="AQ536" s="65">
        <f t="shared" si="744"/>
        <v>0</v>
      </c>
      <c r="AR536" s="65">
        <f t="shared" si="745"/>
        <v>0</v>
      </c>
      <c r="AS536" s="65">
        <f t="shared" si="746"/>
        <v>0</v>
      </c>
      <c r="AT536" s="65">
        <f t="shared" si="747"/>
        <v>0</v>
      </c>
      <c r="AU536" s="65">
        <f t="shared" si="748"/>
        <v>0</v>
      </c>
      <c r="AV536" s="65">
        <f t="shared" si="749"/>
        <v>0</v>
      </c>
      <c r="AW536" s="65">
        <f t="shared" si="750"/>
        <v>0</v>
      </c>
      <c r="AX536" s="65">
        <f t="shared" si="751"/>
        <v>0</v>
      </c>
      <c r="AY536" s="65">
        <f t="shared" si="752"/>
        <v>0</v>
      </c>
      <c r="AZ536" s="65">
        <f t="shared" si="753"/>
        <v>0</v>
      </c>
      <c r="BA536" s="65">
        <f t="shared" si="754"/>
        <v>0</v>
      </c>
      <c r="BB536" s="65">
        <f t="shared" si="755"/>
        <v>0</v>
      </c>
      <c r="BC536" s="65">
        <f t="shared" si="756"/>
        <v>0</v>
      </c>
      <c r="BD536" s="65">
        <f t="shared" si="757"/>
        <v>0</v>
      </c>
      <c r="BE536" s="65">
        <f t="shared" si="758"/>
        <v>0</v>
      </c>
      <c r="BF536" s="65">
        <f t="shared" si="759"/>
        <v>0</v>
      </c>
      <c r="BG536" s="65">
        <f t="shared" si="760"/>
        <v>0</v>
      </c>
      <c r="CE536" s="385">
        <v>148.75</v>
      </c>
      <c r="CF536" s="342">
        <v>27.733268339492433</v>
      </c>
      <c r="CG536" s="342">
        <v>31.322178892994955</v>
      </c>
      <c r="CH536" s="342">
        <v>33.116634169746213</v>
      </c>
      <c r="CI536" s="342">
        <v>34.911089446497478</v>
      </c>
      <c r="CJ536" s="342">
        <v>38.5</v>
      </c>
      <c r="CK536" s="342">
        <v>44.933454473685998</v>
      </c>
      <c r="CL536" s="342">
        <v>48.150181710528997</v>
      </c>
      <c r="CM536" s="342">
        <v>51.366908947371996</v>
      </c>
      <c r="CN536" s="342">
        <v>57.800363421057995</v>
      </c>
      <c r="CO536" s="342">
        <v>26.777632760979198</v>
      </c>
      <c r="CP536" s="342">
        <v>31.376755173986133</v>
      </c>
      <c r="CQ536" s="342">
        <v>33.676316380489595</v>
      </c>
      <c r="CR536" s="342">
        <v>35.975877586993064</v>
      </c>
      <c r="CS536" s="342">
        <v>40.575000000000003</v>
      </c>
      <c r="CT536" s="342">
        <v>47.074915780232345</v>
      </c>
      <c r="CU536" s="342">
        <v>50.324873670348516</v>
      </c>
      <c r="CV536" s="342">
        <v>53.574831560464688</v>
      </c>
      <c r="CW536" s="342">
        <v>60.074747340697037</v>
      </c>
      <c r="CY536" s="101">
        <f t="shared" si="761"/>
        <v>0</v>
      </c>
      <c r="CZ536" s="101">
        <f t="shared" si="762"/>
        <v>0</v>
      </c>
      <c r="DB536" s="101">
        <f t="shared" si="763"/>
        <v>0</v>
      </c>
      <c r="DD536" s="311">
        <f t="shared" si="764"/>
        <v>0</v>
      </c>
      <c r="DE536" s="311"/>
      <c r="DF536" s="101">
        <f t="shared" si="680"/>
        <v>0</v>
      </c>
      <c r="DG536" s="101">
        <f t="shared" si="681"/>
        <v>0</v>
      </c>
      <c r="DH536" s="101">
        <f t="shared" si="682"/>
        <v>0</v>
      </c>
      <c r="DI536" s="101">
        <f t="shared" si="683"/>
        <v>0</v>
      </c>
      <c r="DJ536" s="311">
        <f t="shared" si="684"/>
        <v>0</v>
      </c>
      <c r="DK536" s="311">
        <f t="shared" si="685"/>
        <v>0</v>
      </c>
      <c r="DL536" s="101">
        <f t="shared" si="686"/>
        <v>0</v>
      </c>
      <c r="DM536" s="101">
        <f t="shared" si="687"/>
        <v>0</v>
      </c>
      <c r="DN536" s="101">
        <f t="shared" si="688"/>
        <v>0</v>
      </c>
      <c r="DO536" s="101">
        <f t="shared" si="689"/>
        <v>0</v>
      </c>
      <c r="DP536" s="101">
        <f t="shared" si="690"/>
        <v>0</v>
      </c>
      <c r="DQ536" s="101">
        <f t="shared" si="691"/>
        <v>0</v>
      </c>
      <c r="DR536" s="101">
        <f t="shared" si="692"/>
        <v>0</v>
      </c>
      <c r="DS536" s="101">
        <f t="shared" si="693"/>
        <v>0</v>
      </c>
      <c r="DT536" s="101">
        <f t="shared" si="694"/>
        <v>0</v>
      </c>
      <c r="DU536" s="101">
        <f t="shared" si="695"/>
        <v>0</v>
      </c>
      <c r="DV536" s="101">
        <f t="shared" si="696"/>
        <v>0</v>
      </c>
      <c r="DW536" s="101">
        <f t="shared" si="697"/>
        <v>0</v>
      </c>
      <c r="DX536" s="311">
        <f t="shared" si="698"/>
        <v>0</v>
      </c>
      <c r="DY536" s="101">
        <f t="shared" si="699"/>
        <v>0</v>
      </c>
      <c r="DZ536" s="101">
        <f t="shared" si="700"/>
        <v>0</v>
      </c>
      <c r="EA536" s="101">
        <f t="shared" si="701"/>
        <v>0</v>
      </c>
      <c r="EB536" s="101">
        <f t="shared" si="702"/>
        <v>0</v>
      </c>
      <c r="EC536" s="101">
        <f t="shared" si="703"/>
        <v>0</v>
      </c>
      <c r="ED536" s="101">
        <f t="shared" si="704"/>
        <v>0</v>
      </c>
      <c r="EE536" s="101">
        <f t="shared" si="705"/>
        <v>0</v>
      </c>
      <c r="EF536" s="101">
        <f t="shared" si="706"/>
        <v>0</v>
      </c>
      <c r="EG536" s="101">
        <f t="shared" si="707"/>
        <v>0</v>
      </c>
      <c r="EH536" s="101">
        <f t="shared" si="708"/>
        <v>0</v>
      </c>
      <c r="EI536" s="101">
        <f t="shared" si="709"/>
        <v>0</v>
      </c>
      <c r="EJ536" s="101">
        <f t="shared" si="710"/>
        <v>0</v>
      </c>
      <c r="EK536" s="101">
        <f t="shared" si="711"/>
        <v>0</v>
      </c>
      <c r="EL536" s="101">
        <f t="shared" si="712"/>
        <v>0</v>
      </c>
      <c r="EM536" s="101">
        <f t="shared" si="713"/>
        <v>0</v>
      </c>
      <c r="EN536" s="101">
        <f t="shared" si="714"/>
        <v>0</v>
      </c>
      <c r="EO536" s="101">
        <f t="shared" si="715"/>
        <v>0</v>
      </c>
      <c r="EP536" s="101">
        <f t="shared" si="716"/>
        <v>0</v>
      </c>
      <c r="EQ536" s="101">
        <f t="shared" si="717"/>
        <v>0</v>
      </c>
    </row>
    <row r="537" spans="2:147" ht="21.75" customHeight="1" x14ac:dyDescent="0.45">
      <c r="B537" s="133" t="str">
        <f>IF(Data!B536&lt;&gt;"",Data!B536,"")</f>
        <v/>
      </c>
      <c r="C537" s="158" t="str">
        <f>IF(Data!C536&lt;&gt;"",Data!C536,"")</f>
        <v/>
      </c>
      <c r="D537" s="106" t="str">
        <f>IF(Data!D536&lt;&gt;"",Data!D536,"")</f>
        <v/>
      </c>
      <c r="E537" s="140">
        <f>IF(AND(I537=1,Data!T536=0),0,IF(I537=999,999,Data!T536))</f>
        <v>999</v>
      </c>
      <c r="F537" s="140" t="str">
        <f t="shared" si="718"/>
        <v/>
      </c>
      <c r="G537" s="140" t="str">
        <f>IF(Data!K536&lt;&gt;"",Data!K536,"")</f>
        <v/>
      </c>
      <c r="H537" s="141" t="str">
        <f>IF(Data!L536&lt;&gt;"",Data!L536,"")</f>
        <v/>
      </c>
      <c r="I537" s="63">
        <f>IF(Data!M536&lt;&gt;"",Data!M536,"")</f>
        <v>999</v>
      </c>
      <c r="J537" s="63">
        <f t="shared" si="719"/>
        <v>0</v>
      </c>
      <c r="L537" s="64" t="str">
        <f t="shared" si="720"/>
        <v/>
      </c>
      <c r="N537" s="63">
        <f t="shared" si="721"/>
        <v>0</v>
      </c>
      <c r="P537" s="64" t="str">
        <f t="shared" si="722"/>
        <v/>
      </c>
      <c r="R537" s="63">
        <f t="shared" si="723"/>
        <v>0</v>
      </c>
      <c r="S537" s="64" t="str">
        <f t="shared" si="724"/>
        <v/>
      </c>
      <c r="W537" s="310">
        <f t="shared" si="725"/>
        <v>999</v>
      </c>
      <c r="Y537" s="65">
        <f t="shared" si="726"/>
        <v>0</v>
      </c>
      <c r="Z537" s="65">
        <f t="shared" si="727"/>
        <v>0</v>
      </c>
      <c r="AA537" s="65">
        <f t="shared" si="728"/>
        <v>0</v>
      </c>
      <c r="AB537" s="65">
        <f t="shared" si="729"/>
        <v>0</v>
      </c>
      <c r="AC537" s="341">
        <f t="shared" si="730"/>
        <v>0</v>
      </c>
      <c r="AD537" s="65">
        <f t="shared" si="731"/>
        <v>0</v>
      </c>
      <c r="AE537" s="65">
        <f t="shared" si="732"/>
        <v>0</v>
      </c>
      <c r="AF537" s="65">
        <f t="shared" si="733"/>
        <v>0</v>
      </c>
      <c r="AG537" s="65">
        <f t="shared" si="734"/>
        <v>0</v>
      </c>
      <c r="AH537" s="65">
        <f t="shared" si="735"/>
        <v>0</v>
      </c>
      <c r="AI537" s="65">
        <f t="shared" si="736"/>
        <v>0</v>
      </c>
      <c r="AJ537" s="65">
        <f t="shared" si="737"/>
        <v>0</v>
      </c>
      <c r="AK537" s="65">
        <f t="shared" si="738"/>
        <v>0</v>
      </c>
      <c r="AL537" s="65">
        <f t="shared" si="739"/>
        <v>0</v>
      </c>
      <c r="AM537" s="65">
        <f t="shared" si="740"/>
        <v>0</v>
      </c>
      <c r="AN537" s="65">
        <f t="shared" si="741"/>
        <v>0</v>
      </c>
      <c r="AO537" s="65">
        <f t="shared" si="742"/>
        <v>0</v>
      </c>
      <c r="AP537" s="65">
        <f t="shared" si="743"/>
        <v>0</v>
      </c>
      <c r="AQ537" s="65">
        <f t="shared" si="744"/>
        <v>0</v>
      </c>
      <c r="AR537" s="65">
        <f t="shared" si="745"/>
        <v>0</v>
      </c>
      <c r="AS537" s="65">
        <f t="shared" si="746"/>
        <v>0</v>
      </c>
      <c r="AT537" s="65">
        <f t="shared" si="747"/>
        <v>0</v>
      </c>
      <c r="AU537" s="65">
        <f t="shared" si="748"/>
        <v>0</v>
      </c>
      <c r="AV537" s="65">
        <f t="shared" si="749"/>
        <v>0</v>
      </c>
      <c r="AW537" s="65">
        <f t="shared" si="750"/>
        <v>0</v>
      </c>
      <c r="AX537" s="65">
        <f t="shared" si="751"/>
        <v>0</v>
      </c>
      <c r="AY537" s="65">
        <f t="shared" si="752"/>
        <v>0</v>
      </c>
      <c r="AZ537" s="65">
        <f t="shared" si="753"/>
        <v>0</v>
      </c>
      <c r="BA537" s="65">
        <f t="shared" si="754"/>
        <v>0</v>
      </c>
      <c r="BB537" s="65">
        <f t="shared" si="755"/>
        <v>0</v>
      </c>
      <c r="BC537" s="65">
        <f t="shared" si="756"/>
        <v>0</v>
      </c>
      <c r="BD537" s="65">
        <f t="shared" si="757"/>
        <v>0</v>
      </c>
      <c r="BE537" s="65">
        <f t="shared" si="758"/>
        <v>0</v>
      </c>
      <c r="BF537" s="65">
        <f t="shared" si="759"/>
        <v>0</v>
      </c>
      <c r="BG537" s="65">
        <f t="shared" si="760"/>
        <v>0</v>
      </c>
      <c r="CE537" s="385">
        <v>149</v>
      </c>
      <c r="CF537" s="342">
        <v>27.853514771636821</v>
      </c>
      <c r="CG537" s="342">
        <v>31.469009847757881</v>
      </c>
      <c r="CH537" s="342">
        <v>33.276757385818406</v>
      </c>
      <c r="CI537" s="342">
        <v>35.084504923878939</v>
      </c>
      <c r="CJ537" s="342">
        <v>38.700000000000003</v>
      </c>
      <c r="CK537" s="342">
        <v>45.133454473686001</v>
      </c>
      <c r="CL537" s="342">
        <v>48.350181710529</v>
      </c>
      <c r="CM537" s="342">
        <v>51.566908947371999</v>
      </c>
      <c r="CN537" s="342">
        <v>58.000363421057997</v>
      </c>
      <c r="CO537" s="342">
        <v>26.922879193123588</v>
      </c>
      <c r="CP537" s="342">
        <v>31.548586128749058</v>
      </c>
      <c r="CQ537" s="342">
        <v>33.861439596561787</v>
      </c>
      <c r="CR537" s="342">
        <v>36.174293064374524</v>
      </c>
      <c r="CS537" s="342">
        <v>40.799999999999997</v>
      </c>
      <c r="CT537" s="342">
        <v>47.286623518923072</v>
      </c>
      <c r="CU537" s="342">
        <v>50.529935278384613</v>
      </c>
      <c r="CV537" s="342">
        <v>53.773247037846147</v>
      </c>
      <c r="CW537" s="342">
        <v>60.259870556769229</v>
      </c>
      <c r="CY537" s="101">
        <f t="shared" si="761"/>
        <v>0</v>
      </c>
      <c r="CZ537" s="101">
        <f t="shared" si="762"/>
        <v>0</v>
      </c>
      <c r="DB537" s="101">
        <f t="shared" si="763"/>
        <v>0</v>
      </c>
      <c r="DD537" s="311">
        <f t="shared" si="764"/>
        <v>0</v>
      </c>
      <c r="DE537" s="311"/>
      <c r="DF537" s="101">
        <f t="shared" si="680"/>
        <v>0</v>
      </c>
      <c r="DG537" s="101">
        <f t="shared" si="681"/>
        <v>0</v>
      </c>
      <c r="DH537" s="101">
        <f t="shared" si="682"/>
        <v>0</v>
      </c>
      <c r="DI537" s="101">
        <f t="shared" si="683"/>
        <v>0</v>
      </c>
      <c r="DJ537" s="311">
        <f t="shared" si="684"/>
        <v>0</v>
      </c>
      <c r="DK537" s="311">
        <f t="shared" si="685"/>
        <v>0</v>
      </c>
      <c r="DL537" s="101">
        <f t="shared" si="686"/>
        <v>0</v>
      </c>
      <c r="DM537" s="101">
        <f t="shared" si="687"/>
        <v>0</v>
      </c>
      <c r="DN537" s="101">
        <f t="shared" si="688"/>
        <v>0</v>
      </c>
      <c r="DO537" s="101">
        <f t="shared" si="689"/>
        <v>0</v>
      </c>
      <c r="DP537" s="101">
        <f t="shared" si="690"/>
        <v>0</v>
      </c>
      <c r="DQ537" s="101">
        <f t="shared" si="691"/>
        <v>0</v>
      </c>
      <c r="DR537" s="101">
        <f t="shared" si="692"/>
        <v>0</v>
      </c>
      <c r="DS537" s="101">
        <f t="shared" si="693"/>
        <v>0</v>
      </c>
      <c r="DT537" s="101">
        <f t="shared" si="694"/>
        <v>0</v>
      </c>
      <c r="DU537" s="101">
        <f t="shared" si="695"/>
        <v>0</v>
      </c>
      <c r="DV537" s="101">
        <f t="shared" si="696"/>
        <v>0</v>
      </c>
      <c r="DW537" s="101">
        <f t="shared" si="697"/>
        <v>0</v>
      </c>
      <c r="DX537" s="311">
        <f t="shared" si="698"/>
        <v>0</v>
      </c>
      <c r="DY537" s="101">
        <f t="shared" si="699"/>
        <v>0</v>
      </c>
      <c r="DZ537" s="101">
        <f t="shared" si="700"/>
        <v>0</v>
      </c>
      <c r="EA537" s="101">
        <f t="shared" si="701"/>
        <v>0</v>
      </c>
      <c r="EB537" s="101">
        <f t="shared" si="702"/>
        <v>0</v>
      </c>
      <c r="EC537" s="101">
        <f t="shared" si="703"/>
        <v>0</v>
      </c>
      <c r="ED537" s="101">
        <f t="shared" si="704"/>
        <v>0</v>
      </c>
      <c r="EE537" s="101">
        <f t="shared" si="705"/>
        <v>0</v>
      </c>
      <c r="EF537" s="101">
        <f t="shared" si="706"/>
        <v>0</v>
      </c>
      <c r="EG537" s="101">
        <f t="shared" si="707"/>
        <v>0</v>
      </c>
      <c r="EH537" s="101">
        <f t="shared" si="708"/>
        <v>0</v>
      </c>
      <c r="EI537" s="101">
        <f t="shared" si="709"/>
        <v>0</v>
      </c>
      <c r="EJ537" s="101">
        <f t="shared" si="710"/>
        <v>0</v>
      </c>
      <c r="EK537" s="101">
        <f t="shared" si="711"/>
        <v>0</v>
      </c>
      <c r="EL537" s="101">
        <f t="shared" si="712"/>
        <v>0</v>
      </c>
      <c r="EM537" s="101">
        <f t="shared" si="713"/>
        <v>0</v>
      </c>
      <c r="EN537" s="101">
        <f t="shared" si="714"/>
        <v>0</v>
      </c>
      <c r="EO537" s="101">
        <f t="shared" si="715"/>
        <v>0</v>
      </c>
      <c r="EP537" s="101">
        <f t="shared" si="716"/>
        <v>0</v>
      </c>
      <c r="EQ537" s="101">
        <f t="shared" si="717"/>
        <v>0</v>
      </c>
    </row>
    <row r="538" spans="2:147" ht="21.75" customHeight="1" x14ac:dyDescent="0.45">
      <c r="B538" s="133" t="str">
        <f>IF(Data!B537&lt;&gt;"",Data!B537,"")</f>
        <v/>
      </c>
      <c r="C538" s="158" t="str">
        <f>IF(Data!C537&lt;&gt;"",Data!C537,"")</f>
        <v/>
      </c>
      <c r="D538" s="106" t="str">
        <f>IF(Data!D537&lt;&gt;"",Data!D537,"")</f>
        <v/>
      </c>
      <c r="E538" s="140">
        <f>IF(AND(I538=1,Data!T537=0),0,IF(I538=999,999,Data!T537))</f>
        <v>999</v>
      </c>
      <c r="F538" s="140" t="str">
        <f t="shared" si="718"/>
        <v/>
      </c>
      <c r="G538" s="140" t="str">
        <f>IF(Data!K537&lt;&gt;"",Data!K537,"")</f>
        <v/>
      </c>
      <c r="H538" s="141" t="str">
        <f>IF(Data!L537&lt;&gt;"",Data!L537,"")</f>
        <v/>
      </c>
      <c r="I538" s="63">
        <f>IF(Data!M537&lt;&gt;"",Data!M537,"")</f>
        <v>999</v>
      </c>
      <c r="J538" s="63">
        <f t="shared" si="719"/>
        <v>0</v>
      </c>
      <c r="L538" s="64" t="str">
        <f t="shared" si="720"/>
        <v/>
      </c>
      <c r="N538" s="63">
        <f t="shared" si="721"/>
        <v>0</v>
      </c>
      <c r="P538" s="64" t="str">
        <f t="shared" si="722"/>
        <v/>
      </c>
      <c r="R538" s="63">
        <f t="shared" si="723"/>
        <v>0</v>
      </c>
      <c r="S538" s="64" t="str">
        <f t="shared" si="724"/>
        <v/>
      </c>
      <c r="W538" s="310">
        <f t="shared" si="725"/>
        <v>999</v>
      </c>
      <c r="Y538" s="65">
        <f t="shared" si="726"/>
        <v>0</v>
      </c>
      <c r="Z538" s="65">
        <f t="shared" si="727"/>
        <v>0</v>
      </c>
      <c r="AA538" s="65">
        <f t="shared" si="728"/>
        <v>0</v>
      </c>
      <c r="AB538" s="65">
        <f t="shared" si="729"/>
        <v>0</v>
      </c>
      <c r="AC538" s="341">
        <f t="shared" si="730"/>
        <v>0</v>
      </c>
      <c r="AD538" s="65">
        <f t="shared" si="731"/>
        <v>0</v>
      </c>
      <c r="AE538" s="65">
        <f t="shared" si="732"/>
        <v>0</v>
      </c>
      <c r="AF538" s="65">
        <f t="shared" si="733"/>
        <v>0</v>
      </c>
      <c r="AG538" s="65">
        <f t="shared" si="734"/>
        <v>0</v>
      </c>
      <c r="AH538" s="65">
        <f t="shared" si="735"/>
        <v>0</v>
      </c>
      <c r="AI538" s="65">
        <f t="shared" si="736"/>
        <v>0</v>
      </c>
      <c r="AJ538" s="65">
        <f t="shared" si="737"/>
        <v>0</v>
      </c>
      <c r="AK538" s="65">
        <f t="shared" si="738"/>
        <v>0</v>
      </c>
      <c r="AL538" s="65">
        <f t="shared" si="739"/>
        <v>0</v>
      </c>
      <c r="AM538" s="65">
        <f t="shared" si="740"/>
        <v>0</v>
      </c>
      <c r="AN538" s="65">
        <f t="shared" si="741"/>
        <v>0</v>
      </c>
      <c r="AO538" s="65">
        <f t="shared" si="742"/>
        <v>0</v>
      </c>
      <c r="AP538" s="65">
        <f t="shared" si="743"/>
        <v>0</v>
      </c>
      <c r="AQ538" s="65">
        <f t="shared" si="744"/>
        <v>0</v>
      </c>
      <c r="AR538" s="65">
        <f t="shared" si="745"/>
        <v>0</v>
      </c>
      <c r="AS538" s="65">
        <f t="shared" si="746"/>
        <v>0</v>
      </c>
      <c r="AT538" s="65">
        <f t="shared" si="747"/>
        <v>0</v>
      </c>
      <c r="AU538" s="65">
        <f t="shared" si="748"/>
        <v>0</v>
      </c>
      <c r="AV538" s="65">
        <f t="shared" si="749"/>
        <v>0</v>
      </c>
      <c r="AW538" s="65">
        <f t="shared" si="750"/>
        <v>0</v>
      </c>
      <c r="AX538" s="65">
        <f t="shared" si="751"/>
        <v>0</v>
      </c>
      <c r="AY538" s="65">
        <f t="shared" si="752"/>
        <v>0</v>
      </c>
      <c r="AZ538" s="65">
        <f t="shared" si="753"/>
        <v>0</v>
      </c>
      <c r="BA538" s="65">
        <f t="shared" si="754"/>
        <v>0</v>
      </c>
      <c r="BB538" s="65">
        <f t="shared" si="755"/>
        <v>0</v>
      </c>
      <c r="BC538" s="65">
        <f t="shared" si="756"/>
        <v>0</v>
      </c>
      <c r="BD538" s="65">
        <f t="shared" si="757"/>
        <v>0</v>
      </c>
      <c r="BE538" s="65">
        <f t="shared" si="758"/>
        <v>0</v>
      </c>
      <c r="BF538" s="65">
        <f t="shared" si="759"/>
        <v>0</v>
      </c>
      <c r="BG538" s="65">
        <f t="shared" si="760"/>
        <v>0</v>
      </c>
      <c r="CE538" s="385">
        <v>149.25</v>
      </c>
      <c r="CF538" s="342">
        <v>27.988637987709019</v>
      </c>
      <c r="CG538" s="342">
        <v>31.617425325139344</v>
      </c>
      <c r="CH538" s="342">
        <v>33.431818993854506</v>
      </c>
      <c r="CI538" s="342">
        <v>35.246212662569668</v>
      </c>
      <c r="CJ538" s="342">
        <v>38.875</v>
      </c>
      <c r="CK538" s="342">
        <v>45.321746734995273</v>
      </c>
      <c r="CL538" s="342">
        <v>48.545120102492902</v>
      </c>
      <c r="CM538" s="342">
        <v>51.768493469990538</v>
      </c>
      <c r="CN538" s="342">
        <v>58.215240204985804</v>
      </c>
      <c r="CO538" s="342">
        <v>27.122879193123588</v>
      </c>
      <c r="CP538" s="342">
        <v>31.748586128749057</v>
      </c>
      <c r="CQ538" s="342">
        <v>34.061439596561783</v>
      </c>
      <c r="CR538" s="342">
        <v>36.374293064374527</v>
      </c>
      <c r="CS538" s="342">
        <v>41</v>
      </c>
      <c r="CT538" s="342">
        <v>47.499915780232342</v>
      </c>
      <c r="CU538" s="342">
        <v>50.749873670348514</v>
      </c>
      <c r="CV538" s="342">
        <v>53.999831560464685</v>
      </c>
      <c r="CW538" s="342">
        <v>60.499747340697034</v>
      </c>
      <c r="CY538" s="101">
        <f t="shared" si="761"/>
        <v>0</v>
      </c>
      <c r="CZ538" s="101">
        <f t="shared" si="762"/>
        <v>0</v>
      </c>
      <c r="DB538" s="101">
        <f t="shared" si="763"/>
        <v>0</v>
      </c>
      <c r="DD538" s="311">
        <f t="shared" si="764"/>
        <v>0</v>
      </c>
      <c r="DE538" s="311"/>
      <c r="DF538" s="101">
        <f t="shared" si="680"/>
        <v>0</v>
      </c>
      <c r="DG538" s="101">
        <f t="shared" si="681"/>
        <v>0</v>
      </c>
      <c r="DH538" s="101">
        <f t="shared" si="682"/>
        <v>0</v>
      </c>
      <c r="DI538" s="101">
        <f t="shared" si="683"/>
        <v>0</v>
      </c>
      <c r="DJ538" s="311">
        <f t="shared" si="684"/>
        <v>0</v>
      </c>
      <c r="DK538" s="311">
        <f t="shared" si="685"/>
        <v>0</v>
      </c>
      <c r="DL538" s="101">
        <f t="shared" si="686"/>
        <v>0</v>
      </c>
      <c r="DM538" s="101">
        <f t="shared" si="687"/>
        <v>0</v>
      </c>
      <c r="DN538" s="101">
        <f t="shared" si="688"/>
        <v>0</v>
      </c>
      <c r="DO538" s="101">
        <f t="shared" si="689"/>
        <v>0</v>
      </c>
      <c r="DP538" s="101">
        <f t="shared" si="690"/>
        <v>0</v>
      </c>
      <c r="DQ538" s="101">
        <f t="shared" si="691"/>
        <v>0</v>
      </c>
      <c r="DR538" s="101">
        <f t="shared" si="692"/>
        <v>0</v>
      </c>
      <c r="DS538" s="101">
        <f t="shared" si="693"/>
        <v>0</v>
      </c>
      <c r="DT538" s="101">
        <f t="shared" si="694"/>
        <v>0</v>
      </c>
      <c r="DU538" s="101">
        <f t="shared" si="695"/>
        <v>0</v>
      </c>
      <c r="DV538" s="101">
        <f t="shared" si="696"/>
        <v>0</v>
      </c>
      <c r="DW538" s="101">
        <f t="shared" si="697"/>
        <v>0</v>
      </c>
      <c r="DX538" s="311">
        <f t="shared" si="698"/>
        <v>0</v>
      </c>
      <c r="DY538" s="101">
        <f t="shared" si="699"/>
        <v>0</v>
      </c>
      <c r="DZ538" s="101">
        <f t="shared" si="700"/>
        <v>0</v>
      </c>
      <c r="EA538" s="101">
        <f t="shared" si="701"/>
        <v>0</v>
      </c>
      <c r="EB538" s="101">
        <f t="shared" si="702"/>
        <v>0</v>
      </c>
      <c r="EC538" s="101">
        <f t="shared" si="703"/>
        <v>0</v>
      </c>
      <c r="ED538" s="101">
        <f t="shared" si="704"/>
        <v>0</v>
      </c>
      <c r="EE538" s="101">
        <f t="shared" si="705"/>
        <v>0</v>
      </c>
      <c r="EF538" s="101">
        <f t="shared" si="706"/>
        <v>0</v>
      </c>
      <c r="EG538" s="101">
        <f t="shared" si="707"/>
        <v>0</v>
      </c>
      <c r="EH538" s="101">
        <f t="shared" si="708"/>
        <v>0</v>
      </c>
      <c r="EI538" s="101">
        <f t="shared" si="709"/>
        <v>0</v>
      </c>
      <c r="EJ538" s="101">
        <f t="shared" si="710"/>
        <v>0</v>
      </c>
      <c r="EK538" s="101">
        <f t="shared" si="711"/>
        <v>0</v>
      </c>
      <c r="EL538" s="101">
        <f t="shared" si="712"/>
        <v>0</v>
      </c>
      <c r="EM538" s="101">
        <f t="shared" si="713"/>
        <v>0</v>
      </c>
      <c r="EN538" s="101">
        <f t="shared" si="714"/>
        <v>0</v>
      </c>
      <c r="EO538" s="101">
        <f t="shared" si="715"/>
        <v>0</v>
      </c>
      <c r="EP538" s="101">
        <f t="shared" si="716"/>
        <v>0</v>
      </c>
      <c r="EQ538" s="101">
        <f t="shared" si="717"/>
        <v>0</v>
      </c>
    </row>
    <row r="539" spans="2:147" ht="21.75" customHeight="1" x14ac:dyDescent="0.45">
      <c r="B539" s="133" t="str">
        <f>IF(Data!B538&lt;&gt;"",Data!B538,"")</f>
        <v/>
      </c>
      <c r="C539" s="158" t="str">
        <f>IF(Data!C538&lt;&gt;"",Data!C538,"")</f>
        <v/>
      </c>
      <c r="D539" s="106" t="str">
        <f>IF(Data!D538&lt;&gt;"",Data!D538,"")</f>
        <v/>
      </c>
      <c r="E539" s="140">
        <f>IF(AND(I539=1,Data!T538=0),0,IF(I539=999,999,Data!T538))</f>
        <v>999</v>
      </c>
      <c r="F539" s="140" t="str">
        <f t="shared" si="718"/>
        <v/>
      </c>
      <c r="G539" s="140" t="str">
        <f>IF(Data!K538&lt;&gt;"",Data!K538,"")</f>
        <v/>
      </c>
      <c r="H539" s="141" t="str">
        <f>IF(Data!L538&lt;&gt;"",Data!L538,"")</f>
        <v/>
      </c>
      <c r="I539" s="63">
        <f>IF(Data!M538&lt;&gt;"",Data!M538,"")</f>
        <v>999</v>
      </c>
      <c r="J539" s="63">
        <f t="shared" si="719"/>
        <v>0</v>
      </c>
      <c r="L539" s="64" t="str">
        <f t="shared" si="720"/>
        <v/>
      </c>
      <c r="N539" s="63">
        <f t="shared" si="721"/>
        <v>0</v>
      </c>
      <c r="P539" s="64" t="str">
        <f t="shared" si="722"/>
        <v/>
      </c>
      <c r="R539" s="63">
        <f t="shared" si="723"/>
        <v>0</v>
      </c>
      <c r="S539" s="64" t="str">
        <f t="shared" si="724"/>
        <v/>
      </c>
      <c r="W539" s="310">
        <f t="shared" si="725"/>
        <v>999</v>
      </c>
      <c r="Y539" s="65">
        <f t="shared" si="726"/>
        <v>0</v>
      </c>
      <c r="Z539" s="65">
        <f t="shared" si="727"/>
        <v>0</v>
      </c>
      <c r="AA539" s="65">
        <f t="shared" si="728"/>
        <v>0</v>
      </c>
      <c r="AB539" s="65">
        <f t="shared" si="729"/>
        <v>0</v>
      </c>
      <c r="AC539" s="341">
        <f t="shared" si="730"/>
        <v>0</v>
      </c>
      <c r="AD539" s="65">
        <f t="shared" si="731"/>
        <v>0</v>
      </c>
      <c r="AE539" s="65">
        <f t="shared" si="732"/>
        <v>0</v>
      </c>
      <c r="AF539" s="65">
        <f t="shared" si="733"/>
        <v>0</v>
      </c>
      <c r="AG539" s="65">
        <f t="shared" si="734"/>
        <v>0</v>
      </c>
      <c r="AH539" s="65">
        <f t="shared" si="735"/>
        <v>0</v>
      </c>
      <c r="AI539" s="65">
        <f t="shared" si="736"/>
        <v>0</v>
      </c>
      <c r="AJ539" s="65">
        <f t="shared" si="737"/>
        <v>0</v>
      </c>
      <c r="AK539" s="65">
        <f t="shared" si="738"/>
        <v>0</v>
      </c>
      <c r="AL539" s="65">
        <f t="shared" si="739"/>
        <v>0</v>
      </c>
      <c r="AM539" s="65">
        <f t="shared" si="740"/>
        <v>0</v>
      </c>
      <c r="AN539" s="65">
        <f t="shared" si="741"/>
        <v>0</v>
      </c>
      <c r="AO539" s="65">
        <f t="shared" si="742"/>
        <v>0</v>
      </c>
      <c r="AP539" s="65">
        <f t="shared" si="743"/>
        <v>0</v>
      </c>
      <c r="AQ539" s="65">
        <f t="shared" si="744"/>
        <v>0</v>
      </c>
      <c r="AR539" s="65">
        <f t="shared" si="745"/>
        <v>0</v>
      </c>
      <c r="AS539" s="65">
        <f t="shared" si="746"/>
        <v>0</v>
      </c>
      <c r="AT539" s="65">
        <f t="shared" si="747"/>
        <v>0</v>
      </c>
      <c r="AU539" s="65">
        <f t="shared" si="748"/>
        <v>0</v>
      </c>
      <c r="AV539" s="65">
        <f t="shared" si="749"/>
        <v>0</v>
      </c>
      <c r="AW539" s="65">
        <f t="shared" si="750"/>
        <v>0</v>
      </c>
      <c r="AX539" s="65">
        <f t="shared" si="751"/>
        <v>0</v>
      </c>
      <c r="AY539" s="65">
        <f t="shared" si="752"/>
        <v>0</v>
      </c>
      <c r="AZ539" s="65">
        <f t="shared" si="753"/>
        <v>0</v>
      </c>
      <c r="BA539" s="65">
        <f t="shared" si="754"/>
        <v>0</v>
      </c>
      <c r="BB539" s="65">
        <f t="shared" si="755"/>
        <v>0</v>
      </c>
      <c r="BC539" s="65">
        <f t="shared" si="756"/>
        <v>0</v>
      </c>
      <c r="BD539" s="65">
        <f t="shared" si="757"/>
        <v>0</v>
      </c>
      <c r="BE539" s="65">
        <f t="shared" si="758"/>
        <v>0</v>
      </c>
      <c r="BF539" s="65">
        <f t="shared" si="759"/>
        <v>0</v>
      </c>
      <c r="BG539" s="65">
        <f t="shared" si="760"/>
        <v>0</v>
      </c>
      <c r="CE539" s="385">
        <v>149.5</v>
      </c>
      <c r="CF539" s="342">
        <v>28.123761203781214</v>
      </c>
      <c r="CG539" s="342">
        <v>31.76584080252081</v>
      </c>
      <c r="CH539" s="342">
        <v>33.586880601890599</v>
      </c>
      <c r="CI539" s="342">
        <v>35.407920401260398</v>
      </c>
      <c r="CJ539" s="342">
        <v>39.049999999999997</v>
      </c>
      <c r="CK539" s="342">
        <v>45.510038996304537</v>
      </c>
      <c r="CL539" s="342">
        <v>48.740058494456804</v>
      </c>
      <c r="CM539" s="342">
        <v>51.970077992609077</v>
      </c>
      <c r="CN539" s="342">
        <v>58.43011698891361</v>
      </c>
      <c r="CO539" s="342">
        <v>27.322879193123583</v>
      </c>
      <c r="CP539" s="342">
        <v>31.948586128749056</v>
      </c>
      <c r="CQ539" s="342">
        <v>34.261439596561786</v>
      </c>
      <c r="CR539" s="342">
        <v>36.57429306437453</v>
      </c>
      <c r="CS539" s="342">
        <v>41.2</v>
      </c>
      <c r="CT539" s="342">
        <v>47.713208041541606</v>
      </c>
      <c r="CU539" s="342">
        <v>50.969812062312414</v>
      </c>
      <c r="CV539" s="342">
        <v>54.226416083083222</v>
      </c>
      <c r="CW539" s="342">
        <v>60.739624124624839</v>
      </c>
      <c r="CY539" s="101">
        <f t="shared" si="761"/>
        <v>0</v>
      </c>
      <c r="CZ539" s="101">
        <f t="shared" si="762"/>
        <v>0</v>
      </c>
      <c r="DB539" s="101">
        <f t="shared" si="763"/>
        <v>0</v>
      </c>
      <c r="DD539" s="311">
        <f t="shared" si="764"/>
        <v>0</v>
      </c>
      <c r="DE539" s="311"/>
      <c r="DF539" s="101">
        <f t="shared" si="680"/>
        <v>0</v>
      </c>
      <c r="DG539" s="101">
        <f t="shared" si="681"/>
        <v>0</v>
      </c>
      <c r="DH539" s="101">
        <f t="shared" si="682"/>
        <v>0</v>
      </c>
      <c r="DI539" s="101">
        <f t="shared" si="683"/>
        <v>0</v>
      </c>
      <c r="DJ539" s="311">
        <f t="shared" si="684"/>
        <v>0</v>
      </c>
      <c r="DK539" s="311">
        <f t="shared" si="685"/>
        <v>0</v>
      </c>
      <c r="DL539" s="101">
        <f t="shared" si="686"/>
        <v>0</v>
      </c>
      <c r="DM539" s="101">
        <f t="shared" si="687"/>
        <v>0</v>
      </c>
      <c r="DN539" s="101">
        <f t="shared" si="688"/>
        <v>0</v>
      </c>
      <c r="DO539" s="101">
        <f t="shared" si="689"/>
        <v>0</v>
      </c>
      <c r="DP539" s="101">
        <f t="shared" si="690"/>
        <v>0</v>
      </c>
      <c r="DQ539" s="101">
        <f t="shared" si="691"/>
        <v>0</v>
      </c>
      <c r="DR539" s="101">
        <f t="shared" si="692"/>
        <v>0</v>
      </c>
      <c r="DS539" s="101">
        <f t="shared" si="693"/>
        <v>0</v>
      </c>
      <c r="DT539" s="101">
        <f t="shared" si="694"/>
        <v>0</v>
      </c>
      <c r="DU539" s="101">
        <f t="shared" si="695"/>
        <v>0</v>
      </c>
      <c r="DV539" s="101">
        <f t="shared" si="696"/>
        <v>0</v>
      </c>
      <c r="DW539" s="101">
        <f t="shared" si="697"/>
        <v>0</v>
      </c>
      <c r="DX539" s="311">
        <f t="shared" si="698"/>
        <v>0</v>
      </c>
      <c r="DY539" s="101">
        <f t="shared" si="699"/>
        <v>0</v>
      </c>
      <c r="DZ539" s="101">
        <f t="shared" si="700"/>
        <v>0</v>
      </c>
      <c r="EA539" s="101">
        <f t="shared" si="701"/>
        <v>0</v>
      </c>
      <c r="EB539" s="101">
        <f t="shared" si="702"/>
        <v>0</v>
      </c>
      <c r="EC539" s="101">
        <f t="shared" si="703"/>
        <v>0</v>
      </c>
      <c r="ED539" s="101">
        <f t="shared" si="704"/>
        <v>0</v>
      </c>
      <c r="EE539" s="101">
        <f t="shared" si="705"/>
        <v>0</v>
      </c>
      <c r="EF539" s="101">
        <f t="shared" si="706"/>
        <v>0</v>
      </c>
      <c r="EG539" s="101">
        <f t="shared" si="707"/>
        <v>0</v>
      </c>
      <c r="EH539" s="101">
        <f t="shared" si="708"/>
        <v>0</v>
      </c>
      <c r="EI539" s="101">
        <f t="shared" si="709"/>
        <v>0</v>
      </c>
      <c r="EJ539" s="101">
        <f t="shared" si="710"/>
        <v>0</v>
      </c>
      <c r="EK539" s="101">
        <f t="shared" si="711"/>
        <v>0</v>
      </c>
      <c r="EL539" s="101">
        <f t="shared" si="712"/>
        <v>0</v>
      </c>
      <c r="EM539" s="101">
        <f t="shared" si="713"/>
        <v>0</v>
      </c>
      <c r="EN539" s="101">
        <f t="shared" si="714"/>
        <v>0</v>
      </c>
      <c r="EO539" s="101">
        <f t="shared" si="715"/>
        <v>0</v>
      </c>
      <c r="EP539" s="101">
        <f t="shared" si="716"/>
        <v>0</v>
      </c>
      <c r="EQ539" s="101">
        <f t="shared" si="717"/>
        <v>0</v>
      </c>
    </row>
    <row r="540" spans="2:147" ht="21.75" customHeight="1" x14ac:dyDescent="0.45">
      <c r="B540" s="133" t="str">
        <f>IF(Data!B539&lt;&gt;"",Data!B539,"")</f>
        <v/>
      </c>
      <c r="C540" s="158" t="str">
        <f>IF(Data!C539&lt;&gt;"",Data!C539,"")</f>
        <v/>
      </c>
      <c r="D540" s="106" t="str">
        <f>IF(Data!D539&lt;&gt;"",Data!D539,"")</f>
        <v/>
      </c>
      <c r="E540" s="140">
        <f>IF(AND(I540=1,Data!T539=0),0,IF(I540=999,999,Data!T539))</f>
        <v>999</v>
      </c>
      <c r="F540" s="140" t="str">
        <f t="shared" si="718"/>
        <v/>
      </c>
      <c r="G540" s="140" t="str">
        <f>IF(Data!K539&lt;&gt;"",Data!K539,"")</f>
        <v/>
      </c>
      <c r="H540" s="141" t="str">
        <f>IF(Data!L539&lt;&gt;"",Data!L539,"")</f>
        <v/>
      </c>
      <c r="I540" s="63">
        <f>IF(Data!M539&lt;&gt;"",Data!M539,"")</f>
        <v>999</v>
      </c>
      <c r="J540" s="63">
        <f t="shared" si="719"/>
        <v>0</v>
      </c>
      <c r="L540" s="64" t="str">
        <f t="shared" si="720"/>
        <v/>
      </c>
      <c r="N540" s="63">
        <f t="shared" si="721"/>
        <v>0</v>
      </c>
      <c r="P540" s="64" t="str">
        <f t="shared" si="722"/>
        <v/>
      </c>
      <c r="R540" s="63">
        <f t="shared" si="723"/>
        <v>0</v>
      </c>
      <c r="S540" s="64" t="str">
        <f t="shared" si="724"/>
        <v/>
      </c>
      <c r="W540" s="310">
        <f t="shared" si="725"/>
        <v>999</v>
      </c>
      <c r="Y540" s="65">
        <f t="shared" si="726"/>
        <v>0</v>
      </c>
      <c r="Z540" s="65">
        <f t="shared" si="727"/>
        <v>0</v>
      </c>
      <c r="AA540" s="65">
        <f t="shared" si="728"/>
        <v>0</v>
      </c>
      <c r="AB540" s="65">
        <f t="shared" si="729"/>
        <v>0</v>
      </c>
      <c r="AC540" s="341">
        <f t="shared" si="730"/>
        <v>0</v>
      </c>
      <c r="AD540" s="65">
        <f t="shared" si="731"/>
        <v>0</v>
      </c>
      <c r="AE540" s="65">
        <f t="shared" si="732"/>
        <v>0</v>
      </c>
      <c r="AF540" s="65">
        <f t="shared" si="733"/>
        <v>0</v>
      </c>
      <c r="AG540" s="65">
        <f t="shared" si="734"/>
        <v>0</v>
      </c>
      <c r="AH540" s="65">
        <f t="shared" si="735"/>
        <v>0</v>
      </c>
      <c r="AI540" s="65">
        <f t="shared" si="736"/>
        <v>0</v>
      </c>
      <c r="AJ540" s="65">
        <f t="shared" si="737"/>
        <v>0</v>
      </c>
      <c r="AK540" s="65">
        <f t="shared" si="738"/>
        <v>0</v>
      </c>
      <c r="AL540" s="65">
        <f t="shared" si="739"/>
        <v>0</v>
      </c>
      <c r="AM540" s="65">
        <f t="shared" si="740"/>
        <v>0</v>
      </c>
      <c r="AN540" s="65">
        <f t="shared" si="741"/>
        <v>0</v>
      </c>
      <c r="AO540" s="65">
        <f t="shared" si="742"/>
        <v>0</v>
      </c>
      <c r="AP540" s="65">
        <f t="shared" si="743"/>
        <v>0</v>
      </c>
      <c r="AQ540" s="65">
        <f t="shared" si="744"/>
        <v>0</v>
      </c>
      <c r="AR540" s="65">
        <f t="shared" si="745"/>
        <v>0</v>
      </c>
      <c r="AS540" s="65">
        <f t="shared" si="746"/>
        <v>0</v>
      </c>
      <c r="AT540" s="65">
        <f t="shared" si="747"/>
        <v>0</v>
      </c>
      <c r="AU540" s="65">
        <f t="shared" si="748"/>
        <v>0</v>
      </c>
      <c r="AV540" s="65">
        <f t="shared" si="749"/>
        <v>0</v>
      </c>
      <c r="AW540" s="65">
        <f t="shared" si="750"/>
        <v>0</v>
      </c>
      <c r="AX540" s="65">
        <f t="shared" si="751"/>
        <v>0</v>
      </c>
      <c r="AY540" s="65">
        <f t="shared" si="752"/>
        <v>0</v>
      </c>
      <c r="AZ540" s="65">
        <f t="shared" si="753"/>
        <v>0</v>
      </c>
      <c r="BA540" s="65">
        <f t="shared" si="754"/>
        <v>0</v>
      </c>
      <c r="BB540" s="65">
        <f t="shared" si="755"/>
        <v>0</v>
      </c>
      <c r="BC540" s="65">
        <f t="shared" si="756"/>
        <v>0</v>
      </c>
      <c r="BD540" s="65">
        <f t="shared" si="757"/>
        <v>0</v>
      </c>
      <c r="BE540" s="65">
        <f t="shared" si="758"/>
        <v>0</v>
      </c>
      <c r="BF540" s="65">
        <f t="shared" si="759"/>
        <v>0</v>
      </c>
      <c r="BG540" s="65">
        <f t="shared" si="760"/>
        <v>0</v>
      </c>
      <c r="CE540" s="385">
        <v>149.75</v>
      </c>
      <c r="CF540" s="342">
        <v>28.258884419853409</v>
      </c>
      <c r="CG540" s="342">
        <v>31.914256279902276</v>
      </c>
      <c r="CH540" s="342">
        <v>33.741942209926698</v>
      </c>
      <c r="CI540" s="342">
        <v>35.569628139951135</v>
      </c>
      <c r="CJ540" s="342">
        <v>39.225000000000001</v>
      </c>
      <c r="CK540" s="342">
        <v>45.698331257613802</v>
      </c>
      <c r="CL540" s="342">
        <v>48.934996886420706</v>
      </c>
      <c r="CM540" s="342">
        <v>52.171662515227617</v>
      </c>
      <c r="CN540" s="342">
        <v>58.644993772841417</v>
      </c>
      <c r="CO540" s="342">
        <v>27.522879193123583</v>
      </c>
      <c r="CP540" s="342">
        <v>32.148586128749059</v>
      </c>
      <c r="CQ540" s="342">
        <v>34.461439596561789</v>
      </c>
      <c r="CR540" s="342">
        <v>36.774293064374532</v>
      </c>
      <c r="CS540" s="342">
        <v>41.4</v>
      </c>
      <c r="CT540" s="342">
        <v>47.926500302850876</v>
      </c>
      <c r="CU540" s="342">
        <v>51.189750454276314</v>
      </c>
      <c r="CV540" s="342">
        <v>54.45300060570176</v>
      </c>
      <c r="CW540" s="342">
        <v>60.979500908552644</v>
      </c>
      <c r="CY540" s="101">
        <f t="shared" si="761"/>
        <v>0</v>
      </c>
      <c r="CZ540" s="101">
        <f t="shared" si="762"/>
        <v>0</v>
      </c>
      <c r="DB540" s="101">
        <f t="shared" si="763"/>
        <v>0</v>
      </c>
      <c r="DD540" s="311">
        <f t="shared" si="764"/>
        <v>0</v>
      </c>
      <c r="DE540" s="311"/>
      <c r="DF540" s="101">
        <f t="shared" si="680"/>
        <v>0</v>
      </c>
      <c r="DG540" s="101">
        <f t="shared" si="681"/>
        <v>0</v>
      </c>
      <c r="DH540" s="101">
        <f t="shared" si="682"/>
        <v>0</v>
      </c>
      <c r="DI540" s="101">
        <f t="shared" si="683"/>
        <v>0</v>
      </c>
      <c r="DJ540" s="311">
        <f t="shared" si="684"/>
        <v>0</v>
      </c>
      <c r="DK540" s="311">
        <f t="shared" si="685"/>
        <v>0</v>
      </c>
      <c r="DL540" s="101">
        <f t="shared" si="686"/>
        <v>0</v>
      </c>
      <c r="DM540" s="101">
        <f t="shared" si="687"/>
        <v>0</v>
      </c>
      <c r="DN540" s="101">
        <f t="shared" si="688"/>
        <v>0</v>
      </c>
      <c r="DO540" s="101">
        <f t="shared" si="689"/>
        <v>0</v>
      </c>
      <c r="DP540" s="101">
        <f t="shared" si="690"/>
        <v>0</v>
      </c>
      <c r="DQ540" s="101">
        <f t="shared" si="691"/>
        <v>0</v>
      </c>
      <c r="DR540" s="101">
        <f t="shared" si="692"/>
        <v>0</v>
      </c>
      <c r="DS540" s="101">
        <f t="shared" si="693"/>
        <v>0</v>
      </c>
      <c r="DT540" s="101">
        <f t="shared" si="694"/>
        <v>0</v>
      </c>
      <c r="DU540" s="101">
        <f t="shared" si="695"/>
        <v>0</v>
      </c>
      <c r="DV540" s="101">
        <f t="shared" si="696"/>
        <v>0</v>
      </c>
      <c r="DW540" s="101">
        <f t="shared" si="697"/>
        <v>0</v>
      </c>
      <c r="DX540" s="311">
        <f t="shared" si="698"/>
        <v>0</v>
      </c>
      <c r="DY540" s="101">
        <f t="shared" si="699"/>
        <v>0</v>
      </c>
      <c r="DZ540" s="101">
        <f t="shared" si="700"/>
        <v>0</v>
      </c>
      <c r="EA540" s="101">
        <f t="shared" si="701"/>
        <v>0</v>
      </c>
      <c r="EB540" s="101">
        <f t="shared" si="702"/>
        <v>0</v>
      </c>
      <c r="EC540" s="101">
        <f t="shared" si="703"/>
        <v>0</v>
      </c>
      <c r="ED540" s="101">
        <f t="shared" si="704"/>
        <v>0</v>
      </c>
      <c r="EE540" s="101">
        <f t="shared" si="705"/>
        <v>0</v>
      </c>
      <c r="EF540" s="101">
        <f t="shared" si="706"/>
        <v>0</v>
      </c>
      <c r="EG540" s="101">
        <f t="shared" si="707"/>
        <v>0</v>
      </c>
      <c r="EH540" s="101">
        <f t="shared" si="708"/>
        <v>0</v>
      </c>
      <c r="EI540" s="101">
        <f t="shared" si="709"/>
        <v>0</v>
      </c>
      <c r="EJ540" s="101">
        <f t="shared" si="710"/>
        <v>0</v>
      </c>
      <c r="EK540" s="101">
        <f t="shared" si="711"/>
        <v>0</v>
      </c>
      <c r="EL540" s="101">
        <f t="shared" si="712"/>
        <v>0</v>
      </c>
      <c r="EM540" s="101">
        <f t="shared" si="713"/>
        <v>0</v>
      </c>
      <c r="EN540" s="101">
        <f t="shared" si="714"/>
        <v>0</v>
      </c>
      <c r="EO540" s="101">
        <f t="shared" si="715"/>
        <v>0</v>
      </c>
      <c r="EP540" s="101">
        <f t="shared" si="716"/>
        <v>0</v>
      </c>
      <c r="EQ540" s="101">
        <f t="shared" si="717"/>
        <v>0</v>
      </c>
    </row>
    <row r="541" spans="2:147" ht="21.75" customHeight="1" x14ac:dyDescent="0.45">
      <c r="B541" s="133" t="str">
        <f>IF(Data!B540&lt;&gt;"",Data!B540,"")</f>
        <v/>
      </c>
      <c r="C541" s="158" t="str">
        <f>IF(Data!C540&lt;&gt;"",Data!C540,"")</f>
        <v/>
      </c>
      <c r="D541" s="106" t="str">
        <f>IF(Data!D540&lt;&gt;"",Data!D540,"")</f>
        <v/>
      </c>
      <c r="E541" s="140">
        <f>IF(AND(I541=1,Data!T540=0),0,IF(I541=999,999,Data!T540))</f>
        <v>999</v>
      </c>
      <c r="F541" s="140" t="str">
        <f t="shared" si="718"/>
        <v/>
      </c>
      <c r="G541" s="140" t="str">
        <f>IF(Data!K540&lt;&gt;"",Data!K540,"")</f>
        <v/>
      </c>
      <c r="H541" s="141" t="str">
        <f>IF(Data!L540&lt;&gt;"",Data!L540,"")</f>
        <v/>
      </c>
      <c r="I541" s="63">
        <f>IF(Data!M540&lt;&gt;"",Data!M540,"")</f>
        <v>999</v>
      </c>
      <c r="J541" s="63">
        <f t="shared" si="719"/>
        <v>0</v>
      </c>
      <c r="L541" s="64" t="str">
        <f t="shared" si="720"/>
        <v/>
      </c>
      <c r="N541" s="63">
        <f t="shared" si="721"/>
        <v>0</v>
      </c>
      <c r="P541" s="64" t="str">
        <f t="shared" si="722"/>
        <v/>
      </c>
      <c r="R541" s="63">
        <f t="shared" si="723"/>
        <v>0</v>
      </c>
      <c r="S541" s="64" t="str">
        <f t="shared" si="724"/>
        <v/>
      </c>
      <c r="W541" s="310">
        <f t="shared" si="725"/>
        <v>999</v>
      </c>
      <c r="Y541" s="65">
        <f t="shared" si="726"/>
        <v>0</v>
      </c>
      <c r="Z541" s="65">
        <f t="shared" si="727"/>
        <v>0</v>
      </c>
      <c r="AA541" s="65">
        <f t="shared" si="728"/>
        <v>0</v>
      </c>
      <c r="AB541" s="65">
        <f t="shared" si="729"/>
        <v>0</v>
      </c>
      <c r="AC541" s="341">
        <f t="shared" si="730"/>
        <v>0</v>
      </c>
      <c r="AD541" s="65">
        <f t="shared" si="731"/>
        <v>0</v>
      </c>
      <c r="AE541" s="65">
        <f t="shared" si="732"/>
        <v>0</v>
      </c>
      <c r="AF541" s="65">
        <f t="shared" si="733"/>
        <v>0</v>
      </c>
      <c r="AG541" s="65">
        <f t="shared" si="734"/>
        <v>0</v>
      </c>
      <c r="AH541" s="65">
        <f t="shared" si="735"/>
        <v>0</v>
      </c>
      <c r="AI541" s="65">
        <f t="shared" si="736"/>
        <v>0</v>
      </c>
      <c r="AJ541" s="65">
        <f t="shared" si="737"/>
        <v>0</v>
      </c>
      <c r="AK541" s="65">
        <f t="shared" si="738"/>
        <v>0</v>
      </c>
      <c r="AL541" s="65">
        <f t="shared" si="739"/>
        <v>0</v>
      </c>
      <c r="AM541" s="65">
        <f t="shared" si="740"/>
        <v>0</v>
      </c>
      <c r="AN541" s="65">
        <f t="shared" si="741"/>
        <v>0</v>
      </c>
      <c r="AO541" s="65">
        <f t="shared" si="742"/>
        <v>0</v>
      </c>
      <c r="AP541" s="65">
        <f t="shared" si="743"/>
        <v>0</v>
      </c>
      <c r="AQ541" s="65">
        <f t="shared" si="744"/>
        <v>0</v>
      </c>
      <c r="AR541" s="65">
        <f t="shared" si="745"/>
        <v>0</v>
      </c>
      <c r="AS541" s="65">
        <f t="shared" si="746"/>
        <v>0</v>
      </c>
      <c r="AT541" s="65">
        <f t="shared" si="747"/>
        <v>0</v>
      </c>
      <c r="AU541" s="65">
        <f t="shared" si="748"/>
        <v>0</v>
      </c>
      <c r="AV541" s="65">
        <f t="shared" si="749"/>
        <v>0</v>
      </c>
      <c r="AW541" s="65">
        <f t="shared" si="750"/>
        <v>0</v>
      </c>
      <c r="AX541" s="65">
        <f t="shared" si="751"/>
        <v>0</v>
      </c>
      <c r="AY541" s="65">
        <f t="shared" si="752"/>
        <v>0</v>
      </c>
      <c r="AZ541" s="65">
        <f t="shared" si="753"/>
        <v>0</v>
      </c>
      <c r="BA541" s="65">
        <f t="shared" si="754"/>
        <v>0</v>
      </c>
      <c r="BB541" s="65">
        <f t="shared" si="755"/>
        <v>0</v>
      </c>
      <c r="BC541" s="65">
        <f t="shared" si="756"/>
        <v>0</v>
      </c>
      <c r="BD541" s="65">
        <f t="shared" si="757"/>
        <v>0</v>
      </c>
      <c r="BE541" s="65">
        <f t="shared" si="758"/>
        <v>0</v>
      </c>
      <c r="BF541" s="65">
        <f t="shared" si="759"/>
        <v>0</v>
      </c>
      <c r="BG541" s="65">
        <f t="shared" si="760"/>
        <v>0</v>
      </c>
      <c r="CE541" s="385">
        <v>150</v>
      </c>
      <c r="CF541" s="342">
        <v>28.394007635925604</v>
      </c>
      <c r="CG541" s="342">
        <v>32.062671757283738</v>
      </c>
      <c r="CH541" s="342">
        <v>33.897003817962798</v>
      </c>
      <c r="CI541" s="342">
        <v>35.731335878641865</v>
      </c>
      <c r="CJ541" s="342">
        <v>39.4</v>
      </c>
      <c r="CK541" s="342">
        <v>45.886623518923074</v>
      </c>
      <c r="CL541" s="342">
        <v>49.129935278384607</v>
      </c>
      <c r="CM541" s="342">
        <v>52.373247037846156</v>
      </c>
      <c r="CN541" s="342">
        <v>58.859870556769231</v>
      </c>
      <c r="CO541" s="342">
        <v>27.722879193123582</v>
      </c>
      <c r="CP541" s="342">
        <v>32.348586128749055</v>
      </c>
      <c r="CQ541" s="342">
        <v>34.661439596561792</v>
      </c>
      <c r="CR541" s="342">
        <v>36.974293064374528</v>
      </c>
      <c r="CS541" s="342">
        <v>41.6</v>
      </c>
      <c r="CT541" s="342">
        <v>48.139792564160146</v>
      </c>
      <c r="CU541" s="342">
        <v>51.409688846240215</v>
      </c>
      <c r="CV541" s="342">
        <v>54.679585128320298</v>
      </c>
      <c r="CW541" s="342">
        <v>61.21937769248045</v>
      </c>
      <c r="CY541" s="101">
        <f t="shared" si="761"/>
        <v>0</v>
      </c>
      <c r="CZ541" s="101">
        <f t="shared" si="762"/>
        <v>0</v>
      </c>
      <c r="DB541" s="101">
        <f t="shared" si="763"/>
        <v>0</v>
      </c>
      <c r="DD541" s="311">
        <f t="shared" si="764"/>
        <v>0</v>
      </c>
      <c r="DE541" s="311"/>
      <c r="DF541" s="101">
        <f t="shared" si="680"/>
        <v>0</v>
      </c>
      <c r="DG541" s="101">
        <f t="shared" si="681"/>
        <v>0</v>
      </c>
      <c r="DH541" s="101">
        <f t="shared" si="682"/>
        <v>0</v>
      </c>
      <c r="DI541" s="101">
        <f t="shared" si="683"/>
        <v>0</v>
      </c>
      <c r="DJ541" s="311">
        <f t="shared" si="684"/>
        <v>0</v>
      </c>
      <c r="DK541" s="311">
        <f t="shared" si="685"/>
        <v>0</v>
      </c>
      <c r="DL541" s="101">
        <f t="shared" si="686"/>
        <v>0</v>
      </c>
      <c r="DM541" s="101">
        <f t="shared" si="687"/>
        <v>0</v>
      </c>
      <c r="DN541" s="101">
        <f t="shared" si="688"/>
        <v>0</v>
      </c>
      <c r="DO541" s="101">
        <f t="shared" si="689"/>
        <v>0</v>
      </c>
      <c r="DP541" s="101">
        <f t="shared" si="690"/>
        <v>0</v>
      </c>
      <c r="DQ541" s="101">
        <f t="shared" si="691"/>
        <v>0</v>
      </c>
      <c r="DR541" s="101">
        <f t="shared" si="692"/>
        <v>0</v>
      </c>
      <c r="DS541" s="101">
        <f t="shared" si="693"/>
        <v>0</v>
      </c>
      <c r="DT541" s="101">
        <f t="shared" si="694"/>
        <v>0</v>
      </c>
      <c r="DU541" s="101">
        <f t="shared" si="695"/>
        <v>0</v>
      </c>
      <c r="DV541" s="101">
        <f t="shared" si="696"/>
        <v>0</v>
      </c>
      <c r="DW541" s="101">
        <f t="shared" si="697"/>
        <v>0</v>
      </c>
      <c r="DX541" s="311">
        <f t="shared" si="698"/>
        <v>0</v>
      </c>
      <c r="DY541" s="101">
        <f t="shared" si="699"/>
        <v>0</v>
      </c>
      <c r="DZ541" s="101">
        <f t="shared" si="700"/>
        <v>0</v>
      </c>
      <c r="EA541" s="101">
        <f t="shared" si="701"/>
        <v>0</v>
      </c>
      <c r="EB541" s="101">
        <f t="shared" si="702"/>
        <v>0</v>
      </c>
      <c r="EC541" s="101">
        <f t="shared" si="703"/>
        <v>0</v>
      </c>
      <c r="ED541" s="101">
        <f t="shared" si="704"/>
        <v>0</v>
      </c>
      <c r="EE541" s="101">
        <f t="shared" si="705"/>
        <v>0</v>
      </c>
      <c r="EF541" s="101">
        <f t="shared" si="706"/>
        <v>0</v>
      </c>
      <c r="EG541" s="101">
        <f t="shared" si="707"/>
        <v>0</v>
      </c>
      <c r="EH541" s="101">
        <f t="shared" si="708"/>
        <v>0</v>
      </c>
      <c r="EI541" s="101">
        <f t="shared" si="709"/>
        <v>0</v>
      </c>
      <c r="EJ541" s="101">
        <f t="shared" si="710"/>
        <v>0</v>
      </c>
      <c r="EK541" s="101">
        <f t="shared" si="711"/>
        <v>0</v>
      </c>
      <c r="EL541" s="101">
        <f t="shared" si="712"/>
        <v>0</v>
      </c>
      <c r="EM541" s="101">
        <f t="shared" si="713"/>
        <v>0</v>
      </c>
      <c r="EN541" s="101">
        <f t="shared" si="714"/>
        <v>0</v>
      </c>
      <c r="EO541" s="101">
        <f t="shared" si="715"/>
        <v>0</v>
      </c>
      <c r="EP541" s="101">
        <f t="shared" si="716"/>
        <v>0</v>
      </c>
      <c r="EQ541" s="101">
        <f t="shared" si="717"/>
        <v>0</v>
      </c>
    </row>
    <row r="542" spans="2:147" ht="21.75" customHeight="1" x14ac:dyDescent="0.45">
      <c r="B542" s="133" t="str">
        <f>IF(Data!B541&lt;&gt;"",Data!B541,"")</f>
        <v/>
      </c>
      <c r="C542" s="158" t="str">
        <f>IF(Data!C541&lt;&gt;"",Data!C541,"")</f>
        <v/>
      </c>
      <c r="D542" s="106" t="str">
        <f>IF(Data!D541&lt;&gt;"",Data!D541,"")</f>
        <v/>
      </c>
      <c r="E542" s="140">
        <f>IF(AND(I542=1,Data!T541=0),0,IF(I542=999,999,Data!T541))</f>
        <v>999</v>
      </c>
      <c r="F542" s="140" t="str">
        <f t="shared" si="718"/>
        <v/>
      </c>
      <c r="G542" s="140" t="str">
        <f>IF(Data!K541&lt;&gt;"",Data!K541,"")</f>
        <v/>
      </c>
      <c r="H542" s="141" t="str">
        <f>IF(Data!L541&lt;&gt;"",Data!L541,"")</f>
        <v/>
      </c>
      <c r="I542" s="63">
        <f>IF(Data!M541&lt;&gt;"",Data!M541,"")</f>
        <v>999</v>
      </c>
      <c r="J542" s="63">
        <f t="shared" si="719"/>
        <v>0</v>
      </c>
      <c r="L542" s="64" t="str">
        <f t="shared" si="720"/>
        <v/>
      </c>
      <c r="N542" s="63">
        <f t="shared" si="721"/>
        <v>0</v>
      </c>
      <c r="P542" s="64" t="str">
        <f t="shared" si="722"/>
        <v/>
      </c>
      <c r="R542" s="63">
        <f t="shared" si="723"/>
        <v>0</v>
      </c>
      <c r="S542" s="64" t="str">
        <f t="shared" si="724"/>
        <v/>
      </c>
      <c r="W542" s="310">
        <f t="shared" si="725"/>
        <v>999</v>
      </c>
      <c r="Y542" s="65">
        <f t="shared" si="726"/>
        <v>0</v>
      </c>
      <c r="Z542" s="65">
        <f t="shared" si="727"/>
        <v>0</v>
      </c>
      <c r="AA542" s="65">
        <f t="shared" si="728"/>
        <v>0</v>
      </c>
      <c r="AB542" s="65">
        <f t="shared" si="729"/>
        <v>0</v>
      </c>
      <c r="AC542" s="341">
        <f t="shared" si="730"/>
        <v>0</v>
      </c>
      <c r="AD542" s="65">
        <f t="shared" si="731"/>
        <v>0</v>
      </c>
      <c r="AE542" s="65">
        <f t="shared" si="732"/>
        <v>0</v>
      </c>
      <c r="AF542" s="65">
        <f t="shared" si="733"/>
        <v>0</v>
      </c>
      <c r="AG542" s="65">
        <f t="shared" si="734"/>
        <v>0</v>
      </c>
      <c r="AH542" s="65">
        <f t="shared" si="735"/>
        <v>0</v>
      </c>
      <c r="AI542" s="65">
        <f t="shared" si="736"/>
        <v>0</v>
      </c>
      <c r="AJ542" s="65">
        <f t="shared" si="737"/>
        <v>0</v>
      </c>
      <c r="AK542" s="65">
        <f t="shared" si="738"/>
        <v>0</v>
      </c>
      <c r="AL542" s="65">
        <f t="shared" si="739"/>
        <v>0</v>
      </c>
      <c r="AM542" s="65">
        <f t="shared" si="740"/>
        <v>0</v>
      </c>
      <c r="AN542" s="65">
        <f t="shared" si="741"/>
        <v>0</v>
      </c>
      <c r="AO542" s="65">
        <f t="shared" si="742"/>
        <v>0</v>
      </c>
      <c r="AP542" s="65">
        <f t="shared" si="743"/>
        <v>0</v>
      </c>
      <c r="AQ542" s="65">
        <f t="shared" si="744"/>
        <v>0</v>
      </c>
      <c r="AR542" s="65">
        <f t="shared" si="745"/>
        <v>0</v>
      </c>
      <c r="AS542" s="65">
        <f t="shared" si="746"/>
        <v>0</v>
      </c>
      <c r="AT542" s="65">
        <f t="shared" si="747"/>
        <v>0</v>
      </c>
      <c r="AU542" s="65">
        <f t="shared" si="748"/>
        <v>0</v>
      </c>
      <c r="AV542" s="65">
        <f t="shared" si="749"/>
        <v>0</v>
      </c>
      <c r="AW542" s="65">
        <f t="shared" si="750"/>
        <v>0</v>
      </c>
      <c r="AX542" s="65">
        <f t="shared" si="751"/>
        <v>0</v>
      </c>
      <c r="AY542" s="65">
        <f t="shared" si="752"/>
        <v>0</v>
      </c>
      <c r="AZ542" s="65">
        <f t="shared" si="753"/>
        <v>0</v>
      </c>
      <c r="BA542" s="65">
        <f t="shared" si="754"/>
        <v>0</v>
      </c>
      <c r="BB542" s="65">
        <f t="shared" si="755"/>
        <v>0</v>
      </c>
      <c r="BC542" s="65">
        <f t="shared" si="756"/>
        <v>0</v>
      </c>
      <c r="BD542" s="65">
        <f t="shared" si="757"/>
        <v>0</v>
      </c>
      <c r="BE542" s="65">
        <f t="shared" si="758"/>
        <v>0</v>
      </c>
      <c r="BF542" s="65">
        <f t="shared" si="759"/>
        <v>0</v>
      </c>
      <c r="BG542" s="65">
        <f t="shared" si="760"/>
        <v>0</v>
      </c>
      <c r="CE542" s="385">
        <v>150.25</v>
      </c>
      <c r="CF542" s="342">
        <v>28.554130851997797</v>
      </c>
      <c r="CG542" s="342">
        <v>32.236087234665199</v>
      </c>
      <c r="CH542" s="342">
        <v>34.077065425998896</v>
      </c>
      <c r="CI542" s="342">
        <v>35.9180436173326</v>
      </c>
      <c r="CJ542" s="342">
        <v>39.6</v>
      </c>
      <c r="CK542" s="342">
        <v>46.086623518923076</v>
      </c>
      <c r="CL542" s="342">
        <v>49.32993527838461</v>
      </c>
      <c r="CM542" s="342">
        <v>52.573247037846158</v>
      </c>
      <c r="CN542" s="342">
        <v>59.059870556769226</v>
      </c>
      <c r="CO542" s="342">
        <v>27.922879193123585</v>
      </c>
      <c r="CP542" s="342">
        <v>32.548586128749051</v>
      </c>
      <c r="CQ542" s="342">
        <v>34.861439596561794</v>
      </c>
      <c r="CR542" s="342">
        <v>37.174293064374524</v>
      </c>
      <c r="CS542" s="342">
        <v>41.8</v>
      </c>
      <c r="CT542" s="342">
        <v>48.339792564160149</v>
      </c>
      <c r="CU542" s="342">
        <v>51.609688846240218</v>
      </c>
      <c r="CV542" s="342">
        <v>54.879585128320301</v>
      </c>
      <c r="CW542" s="342">
        <v>61.419377692480452</v>
      </c>
      <c r="CY542" s="101">
        <f t="shared" si="761"/>
        <v>0</v>
      </c>
      <c r="CZ542" s="101">
        <f t="shared" si="762"/>
        <v>0</v>
      </c>
      <c r="DB542" s="101">
        <f t="shared" si="763"/>
        <v>0</v>
      </c>
      <c r="DD542" s="311">
        <f t="shared" si="764"/>
        <v>0</v>
      </c>
      <c r="DE542" s="311"/>
      <c r="DF542" s="101">
        <f t="shared" si="680"/>
        <v>0</v>
      </c>
      <c r="DG542" s="101">
        <f t="shared" si="681"/>
        <v>0</v>
      </c>
      <c r="DH542" s="101">
        <f t="shared" si="682"/>
        <v>0</v>
      </c>
      <c r="DI542" s="101">
        <f t="shared" si="683"/>
        <v>0</v>
      </c>
      <c r="DJ542" s="311">
        <f t="shared" si="684"/>
        <v>0</v>
      </c>
      <c r="DK542" s="311">
        <f t="shared" si="685"/>
        <v>0</v>
      </c>
      <c r="DL542" s="101">
        <f t="shared" si="686"/>
        <v>0</v>
      </c>
      <c r="DM542" s="101">
        <f t="shared" si="687"/>
        <v>0</v>
      </c>
      <c r="DN542" s="101">
        <f t="shared" si="688"/>
        <v>0</v>
      </c>
      <c r="DO542" s="101">
        <f t="shared" si="689"/>
        <v>0</v>
      </c>
      <c r="DP542" s="101">
        <f t="shared" si="690"/>
        <v>0</v>
      </c>
      <c r="DQ542" s="101">
        <f t="shared" si="691"/>
        <v>0</v>
      </c>
      <c r="DR542" s="101">
        <f t="shared" si="692"/>
        <v>0</v>
      </c>
      <c r="DS542" s="101">
        <f t="shared" si="693"/>
        <v>0</v>
      </c>
      <c r="DT542" s="101">
        <f t="shared" si="694"/>
        <v>0</v>
      </c>
      <c r="DU542" s="101">
        <f t="shared" si="695"/>
        <v>0</v>
      </c>
      <c r="DV542" s="101">
        <f t="shared" si="696"/>
        <v>0</v>
      </c>
      <c r="DW542" s="101">
        <f t="shared" si="697"/>
        <v>0</v>
      </c>
      <c r="DX542" s="311">
        <f t="shared" si="698"/>
        <v>0</v>
      </c>
      <c r="DY542" s="101">
        <f t="shared" si="699"/>
        <v>0</v>
      </c>
      <c r="DZ542" s="101">
        <f t="shared" si="700"/>
        <v>0</v>
      </c>
      <c r="EA542" s="101">
        <f t="shared" si="701"/>
        <v>0</v>
      </c>
      <c r="EB542" s="101">
        <f t="shared" si="702"/>
        <v>0</v>
      </c>
      <c r="EC542" s="101">
        <f t="shared" si="703"/>
        <v>0</v>
      </c>
      <c r="ED542" s="101">
        <f t="shared" si="704"/>
        <v>0</v>
      </c>
      <c r="EE542" s="101">
        <f t="shared" si="705"/>
        <v>0</v>
      </c>
      <c r="EF542" s="101">
        <f t="shared" si="706"/>
        <v>0</v>
      </c>
      <c r="EG542" s="101">
        <f t="shared" si="707"/>
        <v>0</v>
      </c>
      <c r="EH542" s="101">
        <f t="shared" si="708"/>
        <v>0</v>
      </c>
      <c r="EI542" s="101">
        <f t="shared" si="709"/>
        <v>0</v>
      </c>
      <c r="EJ542" s="101">
        <f t="shared" si="710"/>
        <v>0</v>
      </c>
      <c r="EK542" s="101">
        <f t="shared" si="711"/>
        <v>0</v>
      </c>
      <c r="EL542" s="101">
        <f t="shared" si="712"/>
        <v>0</v>
      </c>
      <c r="EM542" s="101">
        <f t="shared" si="713"/>
        <v>0</v>
      </c>
      <c r="EN542" s="101">
        <f t="shared" si="714"/>
        <v>0</v>
      </c>
      <c r="EO542" s="101">
        <f t="shared" si="715"/>
        <v>0</v>
      </c>
      <c r="EP542" s="101">
        <f t="shared" si="716"/>
        <v>0</v>
      </c>
      <c r="EQ542" s="101">
        <f t="shared" si="717"/>
        <v>0</v>
      </c>
    </row>
    <row r="543" spans="2:147" ht="21.75" customHeight="1" x14ac:dyDescent="0.45">
      <c r="B543" s="133" t="str">
        <f>IF(Data!B542&lt;&gt;"",Data!B542,"")</f>
        <v/>
      </c>
      <c r="C543" s="158" t="str">
        <f>IF(Data!C542&lt;&gt;"",Data!C542,"")</f>
        <v/>
      </c>
      <c r="D543" s="106" t="str">
        <f>IF(Data!D542&lt;&gt;"",Data!D542,"")</f>
        <v/>
      </c>
      <c r="E543" s="140">
        <f>IF(AND(I543=1,Data!T542=0),0,IF(I543=999,999,Data!T542))</f>
        <v>999</v>
      </c>
      <c r="F543" s="140" t="str">
        <f t="shared" si="718"/>
        <v/>
      </c>
      <c r="G543" s="140" t="str">
        <f>IF(Data!K542&lt;&gt;"",Data!K542,"")</f>
        <v/>
      </c>
      <c r="H543" s="141" t="str">
        <f>IF(Data!L542&lt;&gt;"",Data!L542,"")</f>
        <v/>
      </c>
      <c r="I543" s="63">
        <f>IF(Data!M542&lt;&gt;"",Data!M542,"")</f>
        <v>999</v>
      </c>
      <c r="J543" s="63">
        <f t="shared" si="719"/>
        <v>0</v>
      </c>
      <c r="L543" s="64" t="str">
        <f t="shared" si="720"/>
        <v/>
      </c>
      <c r="N543" s="63">
        <f t="shared" si="721"/>
        <v>0</v>
      </c>
      <c r="P543" s="64" t="str">
        <f t="shared" si="722"/>
        <v/>
      </c>
      <c r="R543" s="63">
        <f t="shared" si="723"/>
        <v>0</v>
      </c>
      <c r="S543" s="64" t="str">
        <f t="shared" si="724"/>
        <v/>
      </c>
      <c r="W543" s="310">
        <f t="shared" si="725"/>
        <v>999</v>
      </c>
      <c r="Y543" s="65">
        <f t="shared" si="726"/>
        <v>0</v>
      </c>
      <c r="Z543" s="65">
        <f t="shared" si="727"/>
        <v>0</v>
      </c>
      <c r="AA543" s="65">
        <f t="shared" si="728"/>
        <v>0</v>
      </c>
      <c r="AB543" s="65">
        <f t="shared" si="729"/>
        <v>0</v>
      </c>
      <c r="AC543" s="341">
        <f t="shared" si="730"/>
        <v>0</v>
      </c>
      <c r="AD543" s="65">
        <f t="shared" si="731"/>
        <v>0</v>
      </c>
      <c r="AE543" s="65">
        <f t="shared" si="732"/>
        <v>0</v>
      </c>
      <c r="AF543" s="65">
        <f t="shared" si="733"/>
        <v>0</v>
      </c>
      <c r="AG543" s="65">
        <f t="shared" si="734"/>
        <v>0</v>
      </c>
      <c r="AH543" s="65">
        <f t="shared" si="735"/>
        <v>0</v>
      </c>
      <c r="AI543" s="65">
        <f t="shared" si="736"/>
        <v>0</v>
      </c>
      <c r="AJ543" s="65">
        <f t="shared" si="737"/>
        <v>0</v>
      </c>
      <c r="AK543" s="65">
        <f t="shared" si="738"/>
        <v>0</v>
      </c>
      <c r="AL543" s="65">
        <f t="shared" si="739"/>
        <v>0</v>
      </c>
      <c r="AM543" s="65">
        <f t="shared" si="740"/>
        <v>0</v>
      </c>
      <c r="AN543" s="65">
        <f t="shared" si="741"/>
        <v>0</v>
      </c>
      <c r="AO543" s="65">
        <f t="shared" si="742"/>
        <v>0</v>
      </c>
      <c r="AP543" s="65">
        <f t="shared" si="743"/>
        <v>0</v>
      </c>
      <c r="AQ543" s="65">
        <f t="shared" si="744"/>
        <v>0</v>
      </c>
      <c r="AR543" s="65">
        <f t="shared" si="745"/>
        <v>0</v>
      </c>
      <c r="AS543" s="65">
        <f t="shared" si="746"/>
        <v>0</v>
      </c>
      <c r="AT543" s="65">
        <f t="shared" si="747"/>
        <v>0</v>
      </c>
      <c r="AU543" s="65">
        <f t="shared" si="748"/>
        <v>0</v>
      </c>
      <c r="AV543" s="65">
        <f t="shared" si="749"/>
        <v>0</v>
      </c>
      <c r="AW543" s="65">
        <f t="shared" si="750"/>
        <v>0</v>
      </c>
      <c r="AX543" s="65">
        <f t="shared" si="751"/>
        <v>0</v>
      </c>
      <c r="AY543" s="65">
        <f t="shared" si="752"/>
        <v>0</v>
      </c>
      <c r="AZ543" s="65">
        <f t="shared" si="753"/>
        <v>0</v>
      </c>
      <c r="BA543" s="65">
        <f t="shared" si="754"/>
        <v>0</v>
      </c>
      <c r="BB543" s="65">
        <f t="shared" si="755"/>
        <v>0</v>
      </c>
      <c r="BC543" s="65">
        <f t="shared" si="756"/>
        <v>0</v>
      </c>
      <c r="BD543" s="65">
        <f t="shared" si="757"/>
        <v>0</v>
      </c>
      <c r="BE543" s="65">
        <f t="shared" si="758"/>
        <v>0</v>
      </c>
      <c r="BF543" s="65">
        <f t="shared" si="759"/>
        <v>0</v>
      </c>
      <c r="BG543" s="65">
        <f t="shared" si="760"/>
        <v>0</v>
      </c>
      <c r="CE543" s="385">
        <v>150.5</v>
      </c>
      <c r="CF543" s="342">
        <v>28.714254068069991</v>
      </c>
      <c r="CG543" s="342">
        <v>32.40950271204666</v>
      </c>
      <c r="CH543" s="342">
        <v>34.257127034034994</v>
      </c>
      <c r="CI543" s="342">
        <v>36.104751356023328</v>
      </c>
      <c r="CJ543" s="342">
        <v>39.799999999999997</v>
      </c>
      <c r="CK543" s="342">
        <v>46.286623518923079</v>
      </c>
      <c r="CL543" s="342">
        <v>49.529935278384613</v>
      </c>
      <c r="CM543" s="342">
        <v>52.773247037846154</v>
      </c>
      <c r="CN543" s="342">
        <v>59.259870556769229</v>
      </c>
      <c r="CO543" s="342">
        <v>28.122879193123588</v>
      </c>
      <c r="CP543" s="342">
        <v>32.748586128749054</v>
      </c>
      <c r="CQ543" s="342">
        <v>35.061439596561797</v>
      </c>
      <c r="CR543" s="342">
        <v>37.374293064374527</v>
      </c>
      <c r="CS543" s="342">
        <v>42</v>
      </c>
      <c r="CT543" s="342">
        <v>48.539792564160152</v>
      </c>
      <c r="CU543" s="342">
        <v>51.809688846240221</v>
      </c>
      <c r="CV543" s="342">
        <v>55.079585128320304</v>
      </c>
      <c r="CW543" s="342">
        <v>61.619377692480455</v>
      </c>
      <c r="CY543" s="101">
        <f t="shared" si="761"/>
        <v>0</v>
      </c>
      <c r="CZ543" s="101">
        <f t="shared" si="762"/>
        <v>0</v>
      </c>
      <c r="DB543" s="101">
        <f t="shared" si="763"/>
        <v>0</v>
      </c>
      <c r="DD543" s="311">
        <f t="shared" si="764"/>
        <v>0</v>
      </c>
      <c r="DE543" s="311"/>
      <c r="DF543" s="101">
        <f t="shared" si="680"/>
        <v>0</v>
      </c>
      <c r="DG543" s="101">
        <f t="shared" si="681"/>
        <v>0</v>
      </c>
      <c r="DH543" s="101">
        <f t="shared" si="682"/>
        <v>0</v>
      </c>
      <c r="DI543" s="101">
        <f t="shared" si="683"/>
        <v>0</v>
      </c>
      <c r="DJ543" s="311">
        <f t="shared" si="684"/>
        <v>0</v>
      </c>
      <c r="DK543" s="311">
        <f t="shared" si="685"/>
        <v>0</v>
      </c>
      <c r="DL543" s="101">
        <f t="shared" si="686"/>
        <v>0</v>
      </c>
      <c r="DM543" s="101">
        <f t="shared" si="687"/>
        <v>0</v>
      </c>
      <c r="DN543" s="101">
        <f t="shared" si="688"/>
        <v>0</v>
      </c>
      <c r="DO543" s="101">
        <f t="shared" si="689"/>
        <v>0</v>
      </c>
      <c r="DP543" s="101">
        <f t="shared" si="690"/>
        <v>0</v>
      </c>
      <c r="DQ543" s="101">
        <f t="shared" si="691"/>
        <v>0</v>
      </c>
      <c r="DR543" s="101">
        <f t="shared" si="692"/>
        <v>0</v>
      </c>
      <c r="DS543" s="101">
        <f t="shared" si="693"/>
        <v>0</v>
      </c>
      <c r="DT543" s="101">
        <f t="shared" si="694"/>
        <v>0</v>
      </c>
      <c r="DU543" s="101">
        <f t="shared" si="695"/>
        <v>0</v>
      </c>
      <c r="DV543" s="101">
        <f t="shared" si="696"/>
        <v>0</v>
      </c>
      <c r="DW543" s="101">
        <f t="shared" si="697"/>
        <v>0</v>
      </c>
      <c r="DX543" s="311">
        <f t="shared" si="698"/>
        <v>0</v>
      </c>
      <c r="DY543" s="101">
        <f t="shared" si="699"/>
        <v>0</v>
      </c>
      <c r="DZ543" s="101">
        <f t="shared" si="700"/>
        <v>0</v>
      </c>
      <c r="EA543" s="101">
        <f t="shared" si="701"/>
        <v>0</v>
      </c>
      <c r="EB543" s="101">
        <f t="shared" si="702"/>
        <v>0</v>
      </c>
      <c r="EC543" s="101">
        <f t="shared" si="703"/>
        <v>0</v>
      </c>
      <c r="ED543" s="101">
        <f t="shared" si="704"/>
        <v>0</v>
      </c>
      <c r="EE543" s="101">
        <f t="shared" si="705"/>
        <v>0</v>
      </c>
      <c r="EF543" s="101">
        <f t="shared" si="706"/>
        <v>0</v>
      </c>
      <c r="EG543" s="101">
        <f t="shared" si="707"/>
        <v>0</v>
      </c>
      <c r="EH543" s="101">
        <f t="shared" si="708"/>
        <v>0</v>
      </c>
      <c r="EI543" s="101">
        <f t="shared" si="709"/>
        <v>0</v>
      </c>
      <c r="EJ543" s="101">
        <f t="shared" si="710"/>
        <v>0</v>
      </c>
      <c r="EK543" s="101">
        <f t="shared" si="711"/>
        <v>0</v>
      </c>
      <c r="EL543" s="101">
        <f t="shared" si="712"/>
        <v>0</v>
      </c>
      <c r="EM543" s="101">
        <f t="shared" si="713"/>
        <v>0</v>
      </c>
      <c r="EN543" s="101">
        <f t="shared" si="714"/>
        <v>0</v>
      </c>
      <c r="EO543" s="101">
        <f t="shared" si="715"/>
        <v>0</v>
      </c>
      <c r="EP543" s="101">
        <f t="shared" si="716"/>
        <v>0</v>
      </c>
      <c r="EQ543" s="101">
        <f t="shared" si="717"/>
        <v>0</v>
      </c>
    </row>
    <row r="544" spans="2:147" ht="21.75" customHeight="1" x14ac:dyDescent="0.45">
      <c r="B544" s="133" t="str">
        <f>IF(Data!B543&lt;&gt;"",Data!B543,"")</f>
        <v/>
      </c>
      <c r="C544" s="158" t="str">
        <f>IF(Data!C543&lt;&gt;"",Data!C543,"")</f>
        <v/>
      </c>
      <c r="D544" s="106" t="str">
        <f>IF(Data!D543&lt;&gt;"",Data!D543,"")</f>
        <v/>
      </c>
      <c r="E544" s="140">
        <f>IF(AND(I544=1,Data!T543=0),0,IF(I544=999,999,Data!T543))</f>
        <v>999</v>
      </c>
      <c r="F544" s="140" t="str">
        <f t="shared" si="718"/>
        <v/>
      </c>
      <c r="G544" s="140" t="str">
        <f>IF(Data!K543&lt;&gt;"",Data!K543,"")</f>
        <v/>
      </c>
      <c r="H544" s="141" t="str">
        <f>IF(Data!L543&lt;&gt;"",Data!L543,"")</f>
        <v/>
      </c>
      <c r="I544" s="63">
        <f>IF(Data!M543&lt;&gt;"",Data!M543,"")</f>
        <v>999</v>
      </c>
      <c r="J544" s="63">
        <f t="shared" si="719"/>
        <v>0</v>
      </c>
      <c r="L544" s="64" t="str">
        <f t="shared" si="720"/>
        <v/>
      </c>
      <c r="N544" s="63">
        <f t="shared" si="721"/>
        <v>0</v>
      </c>
      <c r="P544" s="64" t="str">
        <f t="shared" si="722"/>
        <v/>
      </c>
      <c r="R544" s="63">
        <f t="shared" si="723"/>
        <v>0</v>
      </c>
      <c r="S544" s="64" t="str">
        <f t="shared" si="724"/>
        <v/>
      </c>
      <c r="W544" s="310">
        <f t="shared" si="725"/>
        <v>999</v>
      </c>
      <c r="Y544" s="65">
        <f t="shared" si="726"/>
        <v>0</v>
      </c>
      <c r="Z544" s="65">
        <f t="shared" si="727"/>
        <v>0</v>
      </c>
      <c r="AA544" s="65">
        <f t="shared" si="728"/>
        <v>0</v>
      </c>
      <c r="AB544" s="65">
        <f t="shared" si="729"/>
        <v>0</v>
      </c>
      <c r="AC544" s="341">
        <f t="shared" si="730"/>
        <v>0</v>
      </c>
      <c r="AD544" s="65">
        <f t="shared" si="731"/>
        <v>0</v>
      </c>
      <c r="AE544" s="65">
        <f t="shared" si="732"/>
        <v>0</v>
      </c>
      <c r="AF544" s="65">
        <f t="shared" si="733"/>
        <v>0</v>
      </c>
      <c r="AG544" s="65">
        <f t="shared" si="734"/>
        <v>0</v>
      </c>
      <c r="AH544" s="65">
        <f t="shared" si="735"/>
        <v>0</v>
      </c>
      <c r="AI544" s="65">
        <f t="shared" si="736"/>
        <v>0</v>
      </c>
      <c r="AJ544" s="65">
        <f t="shared" si="737"/>
        <v>0</v>
      </c>
      <c r="AK544" s="65">
        <f t="shared" si="738"/>
        <v>0</v>
      </c>
      <c r="AL544" s="65">
        <f t="shared" si="739"/>
        <v>0</v>
      </c>
      <c r="AM544" s="65">
        <f t="shared" si="740"/>
        <v>0</v>
      </c>
      <c r="AN544" s="65">
        <f t="shared" si="741"/>
        <v>0</v>
      </c>
      <c r="AO544" s="65">
        <f t="shared" si="742"/>
        <v>0</v>
      </c>
      <c r="AP544" s="65">
        <f t="shared" si="743"/>
        <v>0</v>
      </c>
      <c r="AQ544" s="65">
        <f t="shared" si="744"/>
        <v>0</v>
      </c>
      <c r="AR544" s="65">
        <f t="shared" si="745"/>
        <v>0</v>
      </c>
      <c r="AS544" s="65">
        <f t="shared" si="746"/>
        <v>0</v>
      </c>
      <c r="AT544" s="65">
        <f t="shared" si="747"/>
        <v>0</v>
      </c>
      <c r="AU544" s="65">
        <f t="shared" si="748"/>
        <v>0</v>
      </c>
      <c r="AV544" s="65">
        <f t="shared" si="749"/>
        <v>0</v>
      </c>
      <c r="AW544" s="65">
        <f t="shared" si="750"/>
        <v>0</v>
      </c>
      <c r="AX544" s="65">
        <f t="shared" si="751"/>
        <v>0</v>
      </c>
      <c r="AY544" s="65">
        <f t="shared" si="752"/>
        <v>0</v>
      </c>
      <c r="AZ544" s="65">
        <f t="shared" si="753"/>
        <v>0</v>
      </c>
      <c r="BA544" s="65">
        <f t="shared" si="754"/>
        <v>0</v>
      </c>
      <c r="BB544" s="65">
        <f t="shared" si="755"/>
        <v>0</v>
      </c>
      <c r="BC544" s="65">
        <f t="shared" si="756"/>
        <v>0</v>
      </c>
      <c r="BD544" s="65">
        <f t="shared" si="757"/>
        <v>0</v>
      </c>
      <c r="BE544" s="65">
        <f t="shared" si="758"/>
        <v>0</v>
      </c>
      <c r="BF544" s="65">
        <f t="shared" si="759"/>
        <v>0</v>
      </c>
      <c r="BG544" s="65">
        <f t="shared" si="760"/>
        <v>0</v>
      </c>
      <c r="CE544" s="385">
        <v>150.75</v>
      </c>
      <c r="CF544" s="342">
        <v>28.874377284142184</v>
      </c>
      <c r="CG544" s="342">
        <v>32.582918189428128</v>
      </c>
      <c r="CH544" s="342">
        <v>34.437188642071092</v>
      </c>
      <c r="CI544" s="342">
        <v>36.291459094714064</v>
      </c>
      <c r="CJ544" s="342">
        <v>40</v>
      </c>
      <c r="CK544" s="342">
        <v>46.486623518923082</v>
      </c>
      <c r="CL544" s="342">
        <v>49.729935278384616</v>
      </c>
      <c r="CM544" s="342">
        <v>52.97324703784615</v>
      </c>
      <c r="CN544" s="342">
        <v>59.459870556769225</v>
      </c>
      <c r="CO544" s="342">
        <v>28.32287919312359</v>
      </c>
      <c r="CP544" s="342">
        <v>32.948586128749056</v>
      </c>
      <c r="CQ544" s="342">
        <v>35.2614395965618</v>
      </c>
      <c r="CR544" s="342">
        <v>37.57429306437453</v>
      </c>
      <c r="CS544" s="342">
        <v>42.2</v>
      </c>
      <c r="CT544" s="342">
        <v>48.739792564160155</v>
      </c>
      <c r="CU544" s="342">
        <v>52.009688846240223</v>
      </c>
      <c r="CV544" s="342">
        <v>55.279585128320306</v>
      </c>
      <c r="CW544" s="342">
        <v>61.819377692480458</v>
      </c>
      <c r="CY544" s="101">
        <f t="shared" si="761"/>
        <v>0</v>
      </c>
      <c r="CZ544" s="101">
        <f t="shared" si="762"/>
        <v>0</v>
      </c>
      <c r="DB544" s="101">
        <f t="shared" si="763"/>
        <v>0</v>
      </c>
      <c r="DD544" s="311">
        <f t="shared" si="764"/>
        <v>0</v>
      </c>
      <c r="DE544" s="311"/>
      <c r="DF544" s="101">
        <f t="shared" si="680"/>
        <v>0</v>
      </c>
      <c r="DG544" s="101">
        <f t="shared" si="681"/>
        <v>0</v>
      </c>
      <c r="DH544" s="101">
        <f t="shared" si="682"/>
        <v>0</v>
      </c>
      <c r="DI544" s="101">
        <f t="shared" si="683"/>
        <v>0</v>
      </c>
      <c r="DJ544" s="311">
        <f t="shared" si="684"/>
        <v>0</v>
      </c>
      <c r="DK544" s="311">
        <f t="shared" si="685"/>
        <v>0</v>
      </c>
      <c r="DL544" s="101">
        <f t="shared" si="686"/>
        <v>0</v>
      </c>
      <c r="DM544" s="101">
        <f t="shared" si="687"/>
        <v>0</v>
      </c>
      <c r="DN544" s="101">
        <f t="shared" si="688"/>
        <v>0</v>
      </c>
      <c r="DO544" s="101">
        <f t="shared" si="689"/>
        <v>0</v>
      </c>
      <c r="DP544" s="101">
        <f t="shared" si="690"/>
        <v>0</v>
      </c>
      <c r="DQ544" s="101">
        <f t="shared" si="691"/>
        <v>0</v>
      </c>
      <c r="DR544" s="101">
        <f t="shared" si="692"/>
        <v>0</v>
      </c>
      <c r="DS544" s="101">
        <f t="shared" si="693"/>
        <v>0</v>
      </c>
      <c r="DT544" s="101">
        <f t="shared" si="694"/>
        <v>0</v>
      </c>
      <c r="DU544" s="101">
        <f t="shared" si="695"/>
        <v>0</v>
      </c>
      <c r="DV544" s="101">
        <f t="shared" si="696"/>
        <v>0</v>
      </c>
      <c r="DW544" s="101">
        <f t="shared" si="697"/>
        <v>0</v>
      </c>
      <c r="DX544" s="311">
        <f t="shared" si="698"/>
        <v>0</v>
      </c>
      <c r="DY544" s="101">
        <f t="shared" si="699"/>
        <v>0</v>
      </c>
      <c r="DZ544" s="101">
        <f t="shared" si="700"/>
        <v>0</v>
      </c>
      <c r="EA544" s="101">
        <f t="shared" si="701"/>
        <v>0</v>
      </c>
      <c r="EB544" s="101">
        <f t="shared" si="702"/>
        <v>0</v>
      </c>
      <c r="EC544" s="101">
        <f t="shared" si="703"/>
        <v>0</v>
      </c>
      <c r="ED544" s="101">
        <f t="shared" si="704"/>
        <v>0</v>
      </c>
      <c r="EE544" s="101">
        <f t="shared" si="705"/>
        <v>0</v>
      </c>
      <c r="EF544" s="101">
        <f t="shared" si="706"/>
        <v>0</v>
      </c>
      <c r="EG544" s="101">
        <f t="shared" si="707"/>
        <v>0</v>
      </c>
      <c r="EH544" s="101">
        <f t="shared" si="708"/>
        <v>0</v>
      </c>
      <c r="EI544" s="101">
        <f t="shared" si="709"/>
        <v>0</v>
      </c>
      <c r="EJ544" s="101">
        <f t="shared" si="710"/>
        <v>0</v>
      </c>
      <c r="EK544" s="101">
        <f t="shared" si="711"/>
        <v>0</v>
      </c>
      <c r="EL544" s="101">
        <f t="shared" si="712"/>
        <v>0</v>
      </c>
      <c r="EM544" s="101">
        <f t="shared" si="713"/>
        <v>0</v>
      </c>
      <c r="EN544" s="101">
        <f t="shared" si="714"/>
        <v>0</v>
      </c>
      <c r="EO544" s="101">
        <f t="shared" si="715"/>
        <v>0</v>
      </c>
      <c r="EP544" s="101">
        <f t="shared" si="716"/>
        <v>0</v>
      </c>
      <c r="EQ544" s="101">
        <f t="shared" si="717"/>
        <v>0</v>
      </c>
    </row>
    <row r="545" spans="2:147" ht="21.75" customHeight="1" x14ac:dyDescent="0.45">
      <c r="B545" s="133" t="str">
        <f>IF(Data!B544&lt;&gt;"",Data!B544,"")</f>
        <v/>
      </c>
      <c r="C545" s="158" t="str">
        <f>IF(Data!C544&lt;&gt;"",Data!C544,"")</f>
        <v/>
      </c>
      <c r="D545" s="106" t="str">
        <f>IF(Data!D544&lt;&gt;"",Data!D544,"")</f>
        <v/>
      </c>
      <c r="E545" s="140">
        <f>IF(AND(I545=1,Data!T544=0),0,IF(I545=999,999,Data!T544))</f>
        <v>999</v>
      </c>
      <c r="F545" s="140" t="str">
        <f t="shared" si="718"/>
        <v/>
      </c>
      <c r="G545" s="140" t="str">
        <f>IF(Data!K544&lt;&gt;"",Data!K544,"")</f>
        <v/>
      </c>
      <c r="H545" s="141" t="str">
        <f>IF(Data!L544&lt;&gt;"",Data!L544,"")</f>
        <v/>
      </c>
      <c r="I545" s="63">
        <f>IF(Data!M544&lt;&gt;"",Data!M544,"")</f>
        <v>999</v>
      </c>
      <c r="J545" s="63">
        <f t="shared" si="719"/>
        <v>0</v>
      </c>
      <c r="L545" s="64" t="str">
        <f t="shared" si="720"/>
        <v/>
      </c>
      <c r="N545" s="63">
        <f t="shared" si="721"/>
        <v>0</v>
      </c>
      <c r="P545" s="64" t="str">
        <f t="shared" si="722"/>
        <v/>
      </c>
      <c r="R545" s="63">
        <f t="shared" si="723"/>
        <v>0</v>
      </c>
      <c r="S545" s="64" t="str">
        <f t="shared" si="724"/>
        <v/>
      </c>
      <c r="W545" s="310">
        <f t="shared" si="725"/>
        <v>999</v>
      </c>
      <c r="Y545" s="65">
        <f t="shared" si="726"/>
        <v>0</v>
      </c>
      <c r="Z545" s="65">
        <f t="shared" si="727"/>
        <v>0</v>
      </c>
      <c r="AA545" s="65">
        <f t="shared" si="728"/>
        <v>0</v>
      </c>
      <c r="AB545" s="65">
        <f t="shared" si="729"/>
        <v>0</v>
      </c>
      <c r="AC545" s="341">
        <f t="shared" si="730"/>
        <v>0</v>
      </c>
      <c r="AD545" s="65">
        <f t="shared" si="731"/>
        <v>0</v>
      </c>
      <c r="AE545" s="65">
        <f t="shared" si="732"/>
        <v>0</v>
      </c>
      <c r="AF545" s="65">
        <f t="shared" si="733"/>
        <v>0</v>
      </c>
      <c r="AG545" s="65">
        <f t="shared" si="734"/>
        <v>0</v>
      </c>
      <c r="AH545" s="65">
        <f t="shared" si="735"/>
        <v>0</v>
      </c>
      <c r="AI545" s="65">
        <f t="shared" si="736"/>
        <v>0</v>
      </c>
      <c r="AJ545" s="65">
        <f t="shared" si="737"/>
        <v>0</v>
      </c>
      <c r="AK545" s="65">
        <f t="shared" si="738"/>
        <v>0</v>
      </c>
      <c r="AL545" s="65">
        <f t="shared" si="739"/>
        <v>0</v>
      </c>
      <c r="AM545" s="65">
        <f t="shared" si="740"/>
        <v>0</v>
      </c>
      <c r="AN545" s="65">
        <f t="shared" si="741"/>
        <v>0</v>
      </c>
      <c r="AO545" s="65">
        <f t="shared" si="742"/>
        <v>0</v>
      </c>
      <c r="AP545" s="65">
        <f t="shared" si="743"/>
        <v>0</v>
      </c>
      <c r="AQ545" s="65">
        <f t="shared" si="744"/>
        <v>0</v>
      </c>
      <c r="AR545" s="65">
        <f t="shared" si="745"/>
        <v>0</v>
      </c>
      <c r="AS545" s="65">
        <f t="shared" si="746"/>
        <v>0</v>
      </c>
      <c r="AT545" s="65">
        <f t="shared" si="747"/>
        <v>0</v>
      </c>
      <c r="AU545" s="65">
        <f t="shared" si="748"/>
        <v>0</v>
      </c>
      <c r="AV545" s="65">
        <f t="shared" si="749"/>
        <v>0</v>
      </c>
      <c r="AW545" s="65">
        <f t="shared" si="750"/>
        <v>0</v>
      </c>
      <c r="AX545" s="65">
        <f t="shared" si="751"/>
        <v>0</v>
      </c>
      <c r="AY545" s="65">
        <f t="shared" si="752"/>
        <v>0</v>
      </c>
      <c r="AZ545" s="65">
        <f t="shared" si="753"/>
        <v>0</v>
      </c>
      <c r="BA545" s="65">
        <f t="shared" si="754"/>
        <v>0</v>
      </c>
      <c r="BB545" s="65">
        <f t="shared" si="755"/>
        <v>0</v>
      </c>
      <c r="BC545" s="65">
        <f t="shared" si="756"/>
        <v>0</v>
      </c>
      <c r="BD545" s="65">
        <f t="shared" si="757"/>
        <v>0</v>
      </c>
      <c r="BE545" s="65">
        <f t="shared" si="758"/>
        <v>0</v>
      </c>
      <c r="BF545" s="65">
        <f t="shared" si="759"/>
        <v>0</v>
      </c>
      <c r="BG545" s="65">
        <f t="shared" si="760"/>
        <v>0</v>
      </c>
      <c r="CE545" s="385">
        <v>151</v>
      </c>
      <c r="CF545" s="342">
        <v>29.034500500214381</v>
      </c>
      <c r="CG545" s="342">
        <v>32.756333666809589</v>
      </c>
      <c r="CH545" s="342">
        <v>34.617250250107197</v>
      </c>
      <c r="CI545" s="342">
        <v>36.478166833404799</v>
      </c>
      <c r="CJ545" s="342">
        <v>40.200000000000003</v>
      </c>
      <c r="CK545" s="342">
        <v>46.686623518923078</v>
      </c>
      <c r="CL545" s="342">
        <v>49.929935278384619</v>
      </c>
      <c r="CM545" s="342">
        <v>53.173247037846153</v>
      </c>
      <c r="CN545" s="342">
        <v>59.659870556769221</v>
      </c>
      <c r="CO545" s="342">
        <v>28.52287919312359</v>
      </c>
      <c r="CP545" s="342">
        <v>33.148586128749059</v>
      </c>
      <c r="CQ545" s="342">
        <v>35.461439596561803</v>
      </c>
      <c r="CR545" s="342">
        <v>37.774293064374532</v>
      </c>
      <c r="CS545" s="342">
        <v>42.4</v>
      </c>
      <c r="CT545" s="342">
        <v>48.93979256416015</v>
      </c>
      <c r="CU545" s="342">
        <v>52.209688846240226</v>
      </c>
      <c r="CV545" s="342">
        <v>55.479585128320302</v>
      </c>
      <c r="CW545" s="342">
        <v>62.019377692480454</v>
      </c>
      <c r="CY545" s="101">
        <f t="shared" si="761"/>
        <v>0</v>
      </c>
      <c r="CZ545" s="101">
        <f t="shared" si="762"/>
        <v>0</v>
      </c>
      <c r="DB545" s="101">
        <f t="shared" si="763"/>
        <v>0</v>
      </c>
      <c r="DD545" s="311">
        <f t="shared" si="764"/>
        <v>0</v>
      </c>
      <c r="DE545" s="311"/>
      <c r="DF545" s="101">
        <f t="shared" si="680"/>
        <v>0</v>
      </c>
      <c r="DG545" s="101">
        <f t="shared" si="681"/>
        <v>0</v>
      </c>
      <c r="DH545" s="101">
        <f t="shared" si="682"/>
        <v>0</v>
      </c>
      <c r="DI545" s="101">
        <f t="shared" si="683"/>
        <v>0</v>
      </c>
      <c r="DJ545" s="311">
        <f t="shared" si="684"/>
        <v>0</v>
      </c>
      <c r="DK545" s="311">
        <f t="shared" si="685"/>
        <v>0</v>
      </c>
      <c r="DL545" s="101">
        <f t="shared" si="686"/>
        <v>0</v>
      </c>
      <c r="DM545" s="101">
        <f t="shared" si="687"/>
        <v>0</v>
      </c>
      <c r="DN545" s="101">
        <f t="shared" si="688"/>
        <v>0</v>
      </c>
      <c r="DO545" s="101">
        <f t="shared" si="689"/>
        <v>0</v>
      </c>
      <c r="DP545" s="101">
        <f t="shared" si="690"/>
        <v>0</v>
      </c>
      <c r="DQ545" s="101">
        <f t="shared" si="691"/>
        <v>0</v>
      </c>
      <c r="DR545" s="101">
        <f t="shared" si="692"/>
        <v>0</v>
      </c>
      <c r="DS545" s="101">
        <f t="shared" si="693"/>
        <v>0</v>
      </c>
      <c r="DT545" s="101">
        <f t="shared" si="694"/>
        <v>0</v>
      </c>
      <c r="DU545" s="101">
        <f t="shared" si="695"/>
        <v>0</v>
      </c>
      <c r="DV545" s="101">
        <f t="shared" si="696"/>
        <v>0</v>
      </c>
      <c r="DW545" s="101">
        <f t="shared" si="697"/>
        <v>0</v>
      </c>
      <c r="DX545" s="311">
        <f t="shared" si="698"/>
        <v>0</v>
      </c>
      <c r="DY545" s="101">
        <f t="shared" si="699"/>
        <v>0</v>
      </c>
      <c r="DZ545" s="101">
        <f t="shared" si="700"/>
        <v>0</v>
      </c>
      <c r="EA545" s="101">
        <f t="shared" si="701"/>
        <v>0</v>
      </c>
      <c r="EB545" s="101">
        <f t="shared" si="702"/>
        <v>0</v>
      </c>
      <c r="EC545" s="101">
        <f t="shared" si="703"/>
        <v>0</v>
      </c>
      <c r="ED545" s="101">
        <f t="shared" si="704"/>
        <v>0</v>
      </c>
      <c r="EE545" s="101">
        <f t="shared" si="705"/>
        <v>0</v>
      </c>
      <c r="EF545" s="101">
        <f t="shared" si="706"/>
        <v>0</v>
      </c>
      <c r="EG545" s="101">
        <f t="shared" si="707"/>
        <v>0</v>
      </c>
      <c r="EH545" s="101">
        <f t="shared" si="708"/>
        <v>0</v>
      </c>
      <c r="EI545" s="101">
        <f t="shared" si="709"/>
        <v>0</v>
      </c>
      <c r="EJ545" s="101">
        <f t="shared" si="710"/>
        <v>0</v>
      </c>
      <c r="EK545" s="101">
        <f t="shared" si="711"/>
        <v>0</v>
      </c>
      <c r="EL545" s="101">
        <f t="shared" si="712"/>
        <v>0</v>
      </c>
      <c r="EM545" s="101">
        <f t="shared" si="713"/>
        <v>0</v>
      </c>
      <c r="EN545" s="101">
        <f t="shared" si="714"/>
        <v>0</v>
      </c>
      <c r="EO545" s="101">
        <f t="shared" si="715"/>
        <v>0</v>
      </c>
      <c r="EP545" s="101">
        <f t="shared" si="716"/>
        <v>0</v>
      </c>
      <c r="EQ545" s="101">
        <f t="shared" si="717"/>
        <v>0</v>
      </c>
    </row>
    <row r="546" spans="2:147" ht="21.75" customHeight="1" x14ac:dyDescent="0.45">
      <c r="B546" s="133" t="str">
        <f>IF(Data!B545&lt;&gt;"",Data!B545,"")</f>
        <v/>
      </c>
      <c r="C546" s="158" t="str">
        <f>IF(Data!C545&lt;&gt;"",Data!C545,"")</f>
        <v/>
      </c>
      <c r="D546" s="106" t="str">
        <f>IF(Data!D545&lt;&gt;"",Data!D545,"")</f>
        <v/>
      </c>
      <c r="E546" s="140">
        <f>IF(AND(I546=1,Data!T545=0),0,IF(I546=999,999,Data!T545))</f>
        <v>999</v>
      </c>
      <c r="F546" s="140" t="str">
        <f t="shared" si="718"/>
        <v/>
      </c>
      <c r="G546" s="140" t="str">
        <f>IF(Data!K545&lt;&gt;"",Data!K545,"")</f>
        <v/>
      </c>
      <c r="H546" s="141" t="str">
        <f>IF(Data!L545&lt;&gt;"",Data!L545,"")</f>
        <v/>
      </c>
      <c r="I546" s="63">
        <f>IF(Data!M545&lt;&gt;"",Data!M545,"")</f>
        <v>999</v>
      </c>
      <c r="J546" s="63">
        <f t="shared" si="719"/>
        <v>0</v>
      </c>
      <c r="L546" s="64" t="str">
        <f t="shared" si="720"/>
        <v/>
      </c>
      <c r="N546" s="63">
        <f t="shared" si="721"/>
        <v>0</v>
      </c>
      <c r="P546" s="64" t="str">
        <f t="shared" si="722"/>
        <v/>
      </c>
      <c r="R546" s="63">
        <f t="shared" si="723"/>
        <v>0</v>
      </c>
      <c r="S546" s="64" t="str">
        <f t="shared" si="724"/>
        <v/>
      </c>
      <c r="W546" s="310">
        <f t="shared" si="725"/>
        <v>999</v>
      </c>
      <c r="Y546" s="65">
        <f t="shared" si="726"/>
        <v>0</v>
      </c>
      <c r="Z546" s="65">
        <f t="shared" si="727"/>
        <v>0</v>
      </c>
      <c r="AA546" s="65">
        <f t="shared" si="728"/>
        <v>0</v>
      </c>
      <c r="AB546" s="65">
        <f t="shared" si="729"/>
        <v>0</v>
      </c>
      <c r="AC546" s="341">
        <f t="shared" si="730"/>
        <v>0</v>
      </c>
      <c r="AD546" s="65">
        <f t="shared" si="731"/>
        <v>0</v>
      </c>
      <c r="AE546" s="65">
        <f t="shared" si="732"/>
        <v>0</v>
      </c>
      <c r="AF546" s="65">
        <f t="shared" si="733"/>
        <v>0</v>
      </c>
      <c r="AG546" s="65">
        <f t="shared" si="734"/>
        <v>0</v>
      </c>
      <c r="AH546" s="65">
        <f t="shared" si="735"/>
        <v>0</v>
      </c>
      <c r="AI546" s="65">
        <f t="shared" si="736"/>
        <v>0</v>
      </c>
      <c r="AJ546" s="65">
        <f t="shared" si="737"/>
        <v>0</v>
      </c>
      <c r="AK546" s="65">
        <f t="shared" si="738"/>
        <v>0</v>
      </c>
      <c r="AL546" s="65">
        <f t="shared" si="739"/>
        <v>0</v>
      </c>
      <c r="AM546" s="65">
        <f t="shared" si="740"/>
        <v>0</v>
      </c>
      <c r="AN546" s="65">
        <f t="shared" si="741"/>
        <v>0</v>
      </c>
      <c r="AO546" s="65">
        <f t="shared" si="742"/>
        <v>0</v>
      </c>
      <c r="AP546" s="65">
        <f t="shared" si="743"/>
        <v>0</v>
      </c>
      <c r="AQ546" s="65">
        <f t="shared" si="744"/>
        <v>0</v>
      </c>
      <c r="AR546" s="65">
        <f t="shared" si="745"/>
        <v>0</v>
      </c>
      <c r="AS546" s="65">
        <f t="shared" si="746"/>
        <v>0</v>
      </c>
      <c r="AT546" s="65">
        <f t="shared" si="747"/>
        <v>0</v>
      </c>
      <c r="AU546" s="65">
        <f t="shared" si="748"/>
        <v>0</v>
      </c>
      <c r="AV546" s="65">
        <f t="shared" si="749"/>
        <v>0</v>
      </c>
      <c r="AW546" s="65">
        <f t="shared" si="750"/>
        <v>0</v>
      </c>
      <c r="AX546" s="65">
        <f t="shared" si="751"/>
        <v>0</v>
      </c>
      <c r="AY546" s="65">
        <f t="shared" si="752"/>
        <v>0</v>
      </c>
      <c r="AZ546" s="65">
        <f t="shared" si="753"/>
        <v>0</v>
      </c>
      <c r="BA546" s="65">
        <f t="shared" si="754"/>
        <v>0</v>
      </c>
      <c r="BB546" s="65">
        <f t="shared" si="755"/>
        <v>0</v>
      </c>
      <c r="BC546" s="65">
        <f t="shared" si="756"/>
        <v>0</v>
      </c>
      <c r="BD546" s="65">
        <f t="shared" si="757"/>
        <v>0</v>
      </c>
      <c r="BE546" s="65">
        <f t="shared" si="758"/>
        <v>0</v>
      </c>
      <c r="BF546" s="65">
        <f t="shared" si="759"/>
        <v>0</v>
      </c>
      <c r="BG546" s="65">
        <f t="shared" si="760"/>
        <v>0</v>
      </c>
      <c r="CE546" s="385">
        <v>151.25</v>
      </c>
      <c r="CF546" s="342">
        <v>29.169623716286573</v>
      </c>
      <c r="CG546" s="342">
        <v>32.904749144191044</v>
      </c>
      <c r="CH546" s="342">
        <v>34.772311858143297</v>
      </c>
      <c r="CI546" s="342">
        <v>36.639874572095529</v>
      </c>
      <c r="CJ546" s="342">
        <v>40.375</v>
      </c>
      <c r="CK546" s="342">
        <v>46.874915780232342</v>
      </c>
      <c r="CL546" s="342">
        <v>50.124873670348521</v>
      </c>
      <c r="CM546" s="342">
        <v>53.374831560464692</v>
      </c>
      <c r="CN546" s="342">
        <v>59.874747340697027</v>
      </c>
      <c r="CO546" s="342">
        <v>28.668125625267976</v>
      </c>
      <c r="CP546" s="342">
        <v>33.320417083511984</v>
      </c>
      <c r="CQ546" s="342">
        <v>35.646562812633995</v>
      </c>
      <c r="CR546" s="342">
        <v>37.972708541755992</v>
      </c>
      <c r="CS546" s="342">
        <v>42.625</v>
      </c>
      <c r="CT546" s="342">
        <v>49.151500302850877</v>
      </c>
      <c r="CU546" s="342">
        <v>52.414750454276323</v>
      </c>
      <c r="CV546" s="342">
        <v>55.678000605701769</v>
      </c>
      <c r="CW546" s="342">
        <v>62.204500908552646</v>
      </c>
      <c r="CY546" s="101">
        <f t="shared" si="761"/>
        <v>0</v>
      </c>
      <c r="CZ546" s="101">
        <f t="shared" si="762"/>
        <v>0</v>
      </c>
      <c r="DB546" s="101">
        <f t="shared" si="763"/>
        <v>0</v>
      </c>
      <c r="DD546" s="311">
        <f t="shared" si="764"/>
        <v>0</v>
      </c>
      <c r="DE546" s="311"/>
      <c r="DF546" s="101">
        <f t="shared" si="680"/>
        <v>0</v>
      </c>
      <c r="DG546" s="101">
        <f t="shared" si="681"/>
        <v>0</v>
      </c>
      <c r="DH546" s="101">
        <f t="shared" si="682"/>
        <v>0</v>
      </c>
      <c r="DI546" s="101">
        <f t="shared" si="683"/>
        <v>0</v>
      </c>
      <c r="DJ546" s="311">
        <f t="shared" si="684"/>
        <v>0</v>
      </c>
      <c r="DK546" s="311">
        <f t="shared" si="685"/>
        <v>0</v>
      </c>
      <c r="DL546" s="101">
        <f t="shared" si="686"/>
        <v>0</v>
      </c>
      <c r="DM546" s="101">
        <f t="shared" si="687"/>
        <v>0</v>
      </c>
      <c r="DN546" s="101">
        <f t="shared" si="688"/>
        <v>0</v>
      </c>
      <c r="DO546" s="101">
        <f t="shared" si="689"/>
        <v>0</v>
      </c>
      <c r="DP546" s="101">
        <f t="shared" si="690"/>
        <v>0</v>
      </c>
      <c r="DQ546" s="101">
        <f t="shared" si="691"/>
        <v>0</v>
      </c>
      <c r="DR546" s="101">
        <f t="shared" si="692"/>
        <v>0</v>
      </c>
      <c r="DS546" s="101">
        <f t="shared" si="693"/>
        <v>0</v>
      </c>
      <c r="DT546" s="101">
        <f t="shared" si="694"/>
        <v>0</v>
      </c>
      <c r="DU546" s="101">
        <f t="shared" si="695"/>
        <v>0</v>
      </c>
      <c r="DV546" s="101">
        <f t="shared" si="696"/>
        <v>0</v>
      </c>
      <c r="DW546" s="101">
        <f t="shared" si="697"/>
        <v>0</v>
      </c>
      <c r="DX546" s="311">
        <f t="shared" si="698"/>
        <v>0</v>
      </c>
      <c r="DY546" s="101">
        <f t="shared" si="699"/>
        <v>0</v>
      </c>
      <c r="DZ546" s="101">
        <f t="shared" si="700"/>
        <v>0</v>
      </c>
      <c r="EA546" s="101">
        <f t="shared" si="701"/>
        <v>0</v>
      </c>
      <c r="EB546" s="101">
        <f t="shared" si="702"/>
        <v>0</v>
      </c>
      <c r="EC546" s="101">
        <f t="shared" si="703"/>
        <v>0</v>
      </c>
      <c r="ED546" s="101">
        <f t="shared" si="704"/>
        <v>0</v>
      </c>
      <c r="EE546" s="101">
        <f t="shared" si="705"/>
        <v>0</v>
      </c>
      <c r="EF546" s="101">
        <f t="shared" si="706"/>
        <v>0</v>
      </c>
      <c r="EG546" s="101">
        <f t="shared" si="707"/>
        <v>0</v>
      </c>
      <c r="EH546" s="101">
        <f t="shared" si="708"/>
        <v>0</v>
      </c>
      <c r="EI546" s="101">
        <f t="shared" si="709"/>
        <v>0</v>
      </c>
      <c r="EJ546" s="101">
        <f t="shared" si="710"/>
        <v>0</v>
      </c>
      <c r="EK546" s="101">
        <f t="shared" si="711"/>
        <v>0</v>
      </c>
      <c r="EL546" s="101">
        <f t="shared" si="712"/>
        <v>0</v>
      </c>
      <c r="EM546" s="101">
        <f t="shared" si="713"/>
        <v>0</v>
      </c>
      <c r="EN546" s="101">
        <f t="shared" si="714"/>
        <v>0</v>
      </c>
      <c r="EO546" s="101">
        <f t="shared" si="715"/>
        <v>0</v>
      </c>
      <c r="EP546" s="101">
        <f t="shared" si="716"/>
        <v>0</v>
      </c>
      <c r="EQ546" s="101">
        <f t="shared" si="717"/>
        <v>0</v>
      </c>
    </row>
    <row r="547" spans="2:147" ht="21.75" customHeight="1" x14ac:dyDescent="0.45">
      <c r="B547" s="133" t="str">
        <f>IF(Data!B546&lt;&gt;"",Data!B546,"")</f>
        <v/>
      </c>
      <c r="C547" s="158" t="str">
        <f>IF(Data!C546&lt;&gt;"",Data!C546,"")</f>
        <v/>
      </c>
      <c r="D547" s="106" t="str">
        <f>IF(Data!D546&lt;&gt;"",Data!D546,"")</f>
        <v/>
      </c>
      <c r="E547" s="140">
        <f>IF(AND(I547=1,Data!T546=0),0,IF(I547=999,999,Data!T546))</f>
        <v>999</v>
      </c>
      <c r="F547" s="140" t="str">
        <f t="shared" si="718"/>
        <v/>
      </c>
      <c r="G547" s="140" t="str">
        <f>IF(Data!K546&lt;&gt;"",Data!K546,"")</f>
        <v/>
      </c>
      <c r="H547" s="141" t="str">
        <f>IF(Data!L546&lt;&gt;"",Data!L546,"")</f>
        <v/>
      </c>
      <c r="I547" s="63">
        <f>IF(Data!M546&lt;&gt;"",Data!M546,"")</f>
        <v>999</v>
      </c>
      <c r="J547" s="63">
        <f t="shared" si="719"/>
        <v>0</v>
      </c>
      <c r="L547" s="64" t="str">
        <f t="shared" si="720"/>
        <v/>
      </c>
      <c r="N547" s="63">
        <f t="shared" si="721"/>
        <v>0</v>
      </c>
      <c r="P547" s="64" t="str">
        <f t="shared" si="722"/>
        <v/>
      </c>
      <c r="R547" s="63">
        <f t="shared" si="723"/>
        <v>0</v>
      </c>
      <c r="S547" s="64" t="str">
        <f t="shared" si="724"/>
        <v/>
      </c>
      <c r="W547" s="310">
        <f t="shared" si="725"/>
        <v>999</v>
      </c>
      <c r="Y547" s="65">
        <f t="shared" si="726"/>
        <v>0</v>
      </c>
      <c r="Z547" s="65">
        <f t="shared" si="727"/>
        <v>0</v>
      </c>
      <c r="AA547" s="65">
        <f t="shared" si="728"/>
        <v>0</v>
      </c>
      <c r="AB547" s="65">
        <f t="shared" si="729"/>
        <v>0</v>
      </c>
      <c r="AC547" s="341">
        <f t="shared" si="730"/>
        <v>0</v>
      </c>
      <c r="AD547" s="65">
        <f t="shared" si="731"/>
        <v>0</v>
      </c>
      <c r="AE547" s="65">
        <f t="shared" si="732"/>
        <v>0</v>
      </c>
      <c r="AF547" s="65">
        <f t="shared" si="733"/>
        <v>0</v>
      </c>
      <c r="AG547" s="65">
        <f t="shared" si="734"/>
        <v>0</v>
      </c>
      <c r="AH547" s="65">
        <f t="shared" si="735"/>
        <v>0</v>
      </c>
      <c r="AI547" s="65">
        <f t="shared" si="736"/>
        <v>0</v>
      </c>
      <c r="AJ547" s="65">
        <f t="shared" si="737"/>
        <v>0</v>
      </c>
      <c r="AK547" s="65">
        <f t="shared" si="738"/>
        <v>0</v>
      </c>
      <c r="AL547" s="65">
        <f t="shared" si="739"/>
        <v>0</v>
      </c>
      <c r="AM547" s="65">
        <f t="shared" si="740"/>
        <v>0</v>
      </c>
      <c r="AN547" s="65">
        <f t="shared" si="741"/>
        <v>0</v>
      </c>
      <c r="AO547" s="65">
        <f t="shared" si="742"/>
        <v>0</v>
      </c>
      <c r="AP547" s="65">
        <f t="shared" si="743"/>
        <v>0</v>
      </c>
      <c r="AQ547" s="65">
        <f t="shared" si="744"/>
        <v>0</v>
      </c>
      <c r="AR547" s="65">
        <f t="shared" si="745"/>
        <v>0</v>
      </c>
      <c r="AS547" s="65">
        <f t="shared" si="746"/>
        <v>0</v>
      </c>
      <c r="AT547" s="65">
        <f t="shared" si="747"/>
        <v>0</v>
      </c>
      <c r="AU547" s="65">
        <f t="shared" si="748"/>
        <v>0</v>
      </c>
      <c r="AV547" s="65">
        <f t="shared" si="749"/>
        <v>0</v>
      </c>
      <c r="AW547" s="65">
        <f t="shared" si="750"/>
        <v>0</v>
      </c>
      <c r="AX547" s="65">
        <f t="shared" si="751"/>
        <v>0</v>
      </c>
      <c r="AY547" s="65">
        <f t="shared" si="752"/>
        <v>0</v>
      </c>
      <c r="AZ547" s="65">
        <f t="shared" si="753"/>
        <v>0</v>
      </c>
      <c r="BA547" s="65">
        <f t="shared" si="754"/>
        <v>0</v>
      </c>
      <c r="BB547" s="65">
        <f t="shared" si="755"/>
        <v>0</v>
      </c>
      <c r="BC547" s="65">
        <f t="shared" si="756"/>
        <v>0</v>
      </c>
      <c r="BD547" s="65">
        <f t="shared" si="757"/>
        <v>0</v>
      </c>
      <c r="BE547" s="65">
        <f t="shared" si="758"/>
        <v>0</v>
      </c>
      <c r="BF547" s="65">
        <f t="shared" si="759"/>
        <v>0</v>
      </c>
      <c r="BG547" s="65">
        <f t="shared" si="760"/>
        <v>0</v>
      </c>
      <c r="CE547" s="385">
        <v>151.5</v>
      </c>
      <c r="CF547" s="342">
        <v>29.304746932358768</v>
      </c>
      <c r="CG547" s="342">
        <v>33.053164621572506</v>
      </c>
      <c r="CH547" s="342">
        <v>34.92737346617939</v>
      </c>
      <c r="CI547" s="342">
        <v>36.801582310786259</v>
      </c>
      <c r="CJ547" s="342">
        <v>40.549999999999997</v>
      </c>
      <c r="CK547" s="342">
        <v>47.063208041541614</v>
      </c>
      <c r="CL547" s="342">
        <v>50.319812062312423</v>
      </c>
      <c r="CM547" s="342">
        <v>53.576416083083231</v>
      </c>
      <c r="CN547" s="342">
        <v>60.089624124624834</v>
      </c>
      <c r="CO547" s="342">
        <v>28.813372057412366</v>
      </c>
      <c r="CP547" s="342">
        <v>33.492248038274909</v>
      </c>
      <c r="CQ547" s="342">
        <v>35.831686028706187</v>
      </c>
      <c r="CR547" s="342">
        <v>38.171124019137451</v>
      </c>
      <c r="CS547" s="342">
        <v>42.85</v>
      </c>
      <c r="CT547" s="342">
        <v>49.363208041541611</v>
      </c>
      <c r="CU547" s="342">
        <v>52.61981206231242</v>
      </c>
      <c r="CV547" s="342">
        <v>55.876416083083228</v>
      </c>
      <c r="CW547" s="342">
        <v>62.389624124624845</v>
      </c>
      <c r="CY547" s="101">
        <f t="shared" si="761"/>
        <v>0</v>
      </c>
      <c r="CZ547" s="101">
        <f t="shared" si="762"/>
        <v>0</v>
      </c>
      <c r="DB547" s="101">
        <f t="shared" si="763"/>
        <v>0</v>
      </c>
      <c r="DD547" s="311">
        <f t="shared" si="764"/>
        <v>0</v>
      </c>
      <c r="DE547" s="311"/>
      <c r="DF547" s="101">
        <f t="shared" si="680"/>
        <v>0</v>
      </c>
      <c r="DG547" s="101">
        <f t="shared" si="681"/>
        <v>0</v>
      </c>
      <c r="DH547" s="101">
        <f t="shared" si="682"/>
        <v>0</v>
      </c>
      <c r="DI547" s="101">
        <f t="shared" si="683"/>
        <v>0</v>
      </c>
      <c r="DJ547" s="311">
        <f t="shared" si="684"/>
        <v>0</v>
      </c>
      <c r="DK547" s="311">
        <f t="shared" si="685"/>
        <v>0</v>
      </c>
      <c r="DL547" s="101">
        <f t="shared" si="686"/>
        <v>0</v>
      </c>
      <c r="DM547" s="101">
        <f t="shared" si="687"/>
        <v>0</v>
      </c>
      <c r="DN547" s="101">
        <f t="shared" si="688"/>
        <v>0</v>
      </c>
      <c r="DO547" s="101">
        <f t="shared" si="689"/>
        <v>0</v>
      </c>
      <c r="DP547" s="101">
        <f t="shared" si="690"/>
        <v>0</v>
      </c>
      <c r="DQ547" s="101">
        <f t="shared" si="691"/>
        <v>0</v>
      </c>
      <c r="DR547" s="101">
        <f t="shared" si="692"/>
        <v>0</v>
      </c>
      <c r="DS547" s="101">
        <f t="shared" si="693"/>
        <v>0</v>
      </c>
      <c r="DT547" s="101">
        <f t="shared" si="694"/>
        <v>0</v>
      </c>
      <c r="DU547" s="101">
        <f t="shared" si="695"/>
        <v>0</v>
      </c>
      <c r="DV547" s="101">
        <f t="shared" si="696"/>
        <v>0</v>
      </c>
      <c r="DW547" s="101">
        <f t="shared" si="697"/>
        <v>0</v>
      </c>
      <c r="DX547" s="311">
        <f t="shared" si="698"/>
        <v>0</v>
      </c>
      <c r="DY547" s="101">
        <f t="shared" si="699"/>
        <v>0</v>
      </c>
      <c r="DZ547" s="101">
        <f t="shared" si="700"/>
        <v>0</v>
      </c>
      <c r="EA547" s="101">
        <f t="shared" si="701"/>
        <v>0</v>
      </c>
      <c r="EB547" s="101">
        <f t="shared" si="702"/>
        <v>0</v>
      </c>
      <c r="EC547" s="101">
        <f t="shared" si="703"/>
        <v>0</v>
      </c>
      <c r="ED547" s="101">
        <f t="shared" si="704"/>
        <v>0</v>
      </c>
      <c r="EE547" s="101">
        <f t="shared" si="705"/>
        <v>0</v>
      </c>
      <c r="EF547" s="101">
        <f t="shared" si="706"/>
        <v>0</v>
      </c>
      <c r="EG547" s="101">
        <f t="shared" si="707"/>
        <v>0</v>
      </c>
      <c r="EH547" s="101">
        <f t="shared" si="708"/>
        <v>0</v>
      </c>
      <c r="EI547" s="101">
        <f t="shared" si="709"/>
        <v>0</v>
      </c>
      <c r="EJ547" s="101">
        <f t="shared" si="710"/>
        <v>0</v>
      </c>
      <c r="EK547" s="101">
        <f t="shared" si="711"/>
        <v>0</v>
      </c>
      <c r="EL547" s="101">
        <f t="shared" si="712"/>
        <v>0</v>
      </c>
      <c r="EM547" s="101">
        <f t="shared" si="713"/>
        <v>0</v>
      </c>
      <c r="EN547" s="101">
        <f t="shared" si="714"/>
        <v>0</v>
      </c>
      <c r="EO547" s="101">
        <f t="shared" si="715"/>
        <v>0</v>
      </c>
      <c r="EP547" s="101">
        <f t="shared" si="716"/>
        <v>0</v>
      </c>
      <c r="EQ547" s="101">
        <f t="shared" si="717"/>
        <v>0</v>
      </c>
    </row>
    <row r="548" spans="2:147" ht="21.75" customHeight="1" x14ac:dyDescent="0.45">
      <c r="B548" s="133" t="str">
        <f>IF(Data!B547&lt;&gt;"",Data!B547,"")</f>
        <v/>
      </c>
      <c r="C548" s="158" t="str">
        <f>IF(Data!C547&lt;&gt;"",Data!C547,"")</f>
        <v/>
      </c>
      <c r="D548" s="106" t="str">
        <f>IF(Data!D547&lt;&gt;"",Data!D547,"")</f>
        <v/>
      </c>
      <c r="E548" s="140">
        <f>IF(AND(I548=1,Data!T547=0),0,IF(I548=999,999,Data!T547))</f>
        <v>999</v>
      </c>
      <c r="F548" s="140" t="str">
        <f t="shared" si="718"/>
        <v/>
      </c>
      <c r="G548" s="140" t="str">
        <f>IF(Data!K547&lt;&gt;"",Data!K547,"")</f>
        <v/>
      </c>
      <c r="H548" s="141" t="str">
        <f>IF(Data!L547&lt;&gt;"",Data!L547,"")</f>
        <v/>
      </c>
      <c r="I548" s="63">
        <f>IF(Data!M547&lt;&gt;"",Data!M547,"")</f>
        <v>999</v>
      </c>
      <c r="J548" s="63">
        <f t="shared" si="719"/>
        <v>0</v>
      </c>
      <c r="L548" s="64" t="str">
        <f t="shared" si="720"/>
        <v/>
      </c>
      <c r="N548" s="63">
        <f t="shared" si="721"/>
        <v>0</v>
      </c>
      <c r="P548" s="64" t="str">
        <f t="shared" si="722"/>
        <v/>
      </c>
      <c r="R548" s="63">
        <f t="shared" si="723"/>
        <v>0</v>
      </c>
      <c r="S548" s="64" t="str">
        <f t="shared" si="724"/>
        <v/>
      </c>
      <c r="W548" s="310">
        <f t="shared" si="725"/>
        <v>999</v>
      </c>
      <c r="Y548" s="65">
        <f t="shared" si="726"/>
        <v>0</v>
      </c>
      <c r="Z548" s="65">
        <f t="shared" si="727"/>
        <v>0</v>
      </c>
      <c r="AA548" s="65">
        <f t="shared" si="728"/>
        <v>0</v>
      </c>
      <c r="AB548" s="65">
        <f t="shared" si="729"/>
        <v>0</v>
      </c>
      <c r="AC548" s="341">
        <f t="shared" si="730"/>
        <v>0</v>
      </c>
      <c r="AD548" s="65">
        <f t="shared" si="731"/>
        <v>0</v>
      </c>
      <c r="AE548" s="65">
        <f t="shared" si="732"/>
        <v>0</v>
      </c>
      <c r="AF548" s="65">
        <f t="shared" si="733"/>
        <v>0</v>
      </c>
      <c r="AG548" s="65">
        <f t="shared" si="734"/>
        <v>0</v>
      </c>
      <c r="AH548" s="65">
        <f t="shared" si="735"/>
        <v>0</v>
      </c>
      <c r="AI548" s="65">
        <f t="shared" si="736"/>
        <v>0</v>
      </c>
      <c r="AJ548" s="65">
        <f t="shared" si="737"/>
        <v>0</v>
      </c>
      <c r="AK548" s="65">
        <f t="shared" si="738"/>
        <v>0</v>
      </c>
      <c r="AL548" s="65">
        <f t="shared" si="739"/>
        <v>0</v>
      </c>
      <c r="AM548" s="65">
        <f t="shared" si="740"/>
        <v>0</v>
      </c>
      <c r="AN548" s="65">
        <f t="shared" si="741"/>
        <v>0</v>
      </c>
      <c r="AO548" s="65">
        <f t="shared" si="742"/>
        <v>0</v>
      </c>
      <c r="AP548" s="65">
        <f t="shared" si="743"/>
        <v>0</v>
      </c>
      <c r="AQ548" s="65">
        <f t="shared" si="744"/>
        <v>0</v>
      </c>
      <c r="AR548" s="65">
        <f t="shared" si="745"/>
        <v>0</v>
      </c>
      <c r="AS548" s="65">
        <f t="shared" si="746"/>
        <v>0</v>
      </c>
      <c r="AT548" s="65">
        <f t="shared" si="747"/>
        <v>0</v>
      </c>
      <c r="AU548" s="65">
        <f t="shared" si="748"/>
        <v>0</v>
      </c>
      <c r="AV548" s="65">
        <f t="shared" si="749"/>
        <v>0</v>
      </c>
      <c r="AW548" s="65">
        <f t="shared" si="750"/>
        <v>0</v>
      </c>
      <c r="AX548" s="65">
        <f t="shared" si="751"/>
        <v>0</v>
      </c>
      <c r="AY548" s="65">
        <f t="shared" si="752"/>
        <v>0</v>
      </c>
      <c r="AZ548" s="65">
        <f t="shared" si="753"/>
        <v>0</v>
      </c>
      <c r="BA548" s="65">
        <f t="shared" si="754"/>
        <v>0</v>
      </c>
      <c r="BB548" s="65">
        <f t="shared" si="755"/>
        <v>0</v>
      </c>
      <c r="BC548" s="65">
        <f t="shared" si="756"/>
        <v>0</v>
      </c>
      <c r="BD548" s="65">
        <f t="shared" si="757"/>
        <v>0</v>
      </c>
      <c r="BE548" s="65">
        <f t="shared" si="758"/>
        <v>0</v>
      </c>
      <c r="BF548" s="65">
        <f t="shared" si="759"/>
        <v>0</v>
      </c>
      <c r="BG548" s="65">
        <f t="shared" si="760"/>
        <v>0</v>
      </c>
      <c r="CE548" s="385">
        <v>151.75</v>
      </c>
      <c r="CF548" s="342">
        <v>29.439870148430959</v>
      </c>
      <c r="CG548" s="342">
        <v>33.201580098953968</v>
      </c>
      <c r="CH548" s="342">
        <v>35.082435074215482</v>
      </c>
      <c r="CI548" s="342">
        <v>36.963290049476988</v>
      </c>
      <c r="CJ548" s="342">
        <v>40.725000000000001</v>
      </c>
      <c r="CK548" s="342">
        <v>47.251500302850886</v>
      </c>
      <c r="CL548" s="342">
        <v>50.514750454276324</v>
      </c>
      <c r="CM548" s="342">
        <v>53.778000605701763</v>
      </c>
      <c r="CN548" s="342">
        <v>60.30450090855264</v>
      </c>
      <c r="CO548" s="342">
        <v>28.958618489556752</v>
      </c>
      <c r="CP548" s="342">
        <v>33.664078993037833</v>
      </c>
      <c r="CQ548" s="342">
        <v>36.016809244778379</v>
      </c>
      <c r="CR548" s="342">
        <v>38.369539496518911</v>
      </c>
      <c r="CS548" s="342">
        <v>43.075000000000003</v>
      </c>
      <c r="CT548" s="342">
        <v>49.574915780232345</v>
      </c>
      <c r="CU548" s="342">
        <v>52.824873670348516</v>
      </c>
      <c r="CV548" s="342">
        <v>56.074831560464688</v>
      </c>
      <c r="CW548" s="342">
        <v>62.574747340697037</v>
      </c>
      <c r="CY548" s="101">
        <f t="shared" si="761"/>
        <v>0</v>
      </c>
      <c r="CZ548" s="101">
        <f t="shared" si="762"/>
        <v>0</v>
      </c>
      <c r="DB548" s="101">
        <f t="shared" si="763"/>
        <v>0</v>
      </c>
      <c r="DD548" s="311">
        <f t="shared" si="764"/>
        <v>0</v>
      </c>
      <c r="DE548" s="311"/>
      <c r="DF548" s="101">
        <f t="shared" si="680"/>
        <v>0</v>
      </c>
      <c r="DG548" s="101">
        <f t="shared" si="681"/>
        <v>0</v>
      </c>
      <c r="DH548" s="101">
        <f t="shared" si="682"/>
        <v>0</v>
      </c>
      <c r="DI548" s="101">
        <f t="shared" si="683"/>
        <v>0</v>
      </c>
      <c r="DJ548" s="311">
        <f t="shared" si="684"/>
        <v>0</v>
      </c>
      <c r="DK548" s="311">
        <f t="shared" si="685"/>
        <v>0</v>
      </c>
      <c r="DL548" s="101">
        <f t="shared" si="686"/>
        <v>0</v>
      </c>
      <c r="DM548" s="101">
        <f t="shared" si="687"/>
        <v>0</v>
      </c>
      <c r="DN548" s="101">
        <f t="shared" si="688"/>
        <v>0</v>
      </c>
      <c r="DO548" s="101">
        <f t="shared" si="689"/>
        <v>0</v>
      </c>
      <c r="DP548" s="101">
        <f t="shared" si="690"/>
        <v>0</v>
      </c>
      <c r="DQ548" s="101">
        <f t="shared" si="691"/>
        <v>0</v>
      </c>
      <c r="DR548" s="101">
        <f t="shared" si="692"/>
        <v>0</v>
      </c>
      <c r="DS548" s="101">
        <f t="shared" si="693"/>
        <v>0</v>
      </c>
      <c r="DT548" s="101">
        <f t="shared" si="694"/>
        <v>0</v>
      </c>
      <c r="DU548" s="101">
        <f t="shared" si="695"/>
        <v>0</v>
      </c>
      <c r="DV548" s="101">
        <f t="shared" si="696"/>
        <v>0</v>
      </c>
      <c r="DW548" s="101">
        <f t="shared" si="697"/>
        <v>0</v>
      </c>
      <c r="DX548" s="311">
        <f t="shared" si="698"/>
        <v>0</v>
      </c>
      <c r="DY548" s="101">
        <f t="shared" si="699"/>
        <v>0</v>
      </c>
      <c r="DZ548" s="101">
        <f t="shared" si="700"/>
        <v>0</v>
      </c>
      <c r="EA548" s="101">
        <f t="shared" si="701"/>
        <v>0</v>
      </c>
      <c r="EB548" s="101">
        <f t="shared" si="702"/>
        <v>0</v>
      </c>
      <c r="EC548" s="101">
        <f t="shared" si="703"/>
        <v>0</v>
      </c>
      <c r="ED548" s="101">
        <f t="shared" si="704"/>
        <v>0</v>
      </c>
      <c r="EE548" s="101">
        <f t="shared" si="705"/>
        <v>0</v>
      </c>
      <c r="EF548" s="101">
        <f t="shared" si="706"/>
        <v>0</v>
      </c>
      <c r="EG548" s="101">
        <f t="shared" si="707"/>
        <v>0</v>
      </c>
      <c r="EH548" s="101">
        <f t="shared" si="708"/>
        <v>0</v>
      </c>
      <c r="EI548" s="101">
        <f t="shared" si="709"/>
        <v>0</v>
      </c>
      <c r="EJ548" s="101">
        <f t="shared" si="710"/>
        <v>0</v>
      </c>
      <c r="EK548" s="101">
        <f t="shared" si="711"/>
        <v>0</v>
      </c>
      <c r="EL548" s="101">
        <f t="shared" si="712"/>
        <v>0</v>
      </c>
      <c r="EM548" s="101">
        <f t="shared" si="713"/>
        <v>0</v>
      </c>
      <c r="EN548" s="101">
        <f t="shared" si="714"/>
        <v>0</v>
      </c>
      <c r="EO548" s="101">
        <f t="shared" si="715"/>
        <v>0</v>
      </c>
      <c r="EP548" s="101">
        <f t="shared" si="716"/>
        <v>0</v>
      </c>
      <c r="EQ548" s="101">
        <f t="shared" si="717"/>
        <v>0</v>
      </c>
    </row>
    <row r="549" spans="2:147" ht="21.75" customHeight="1" x14ac:dyDescent="0.45">
      <c r="B549" s="133" t="str">
        <f>IF(Data!B548&lt;&gt;"",Data!B548,"")</f>
        <v/>
      </c>
      <c r="C549" s="158" t="str">
        <f>IF(Data!C548&lt;&gt;"",Data!C548,"")</f>
        <v/>
      </c>
      <c r="D549" s="106" t="str">
        <f>IF(Data!D548&lt;&gt;"",Data!D548,"")</f>
        <v/>
      </c>
      <c r="E549" s="140">
        <f>IF(AND(I549=1,Data!T548=0),0,IF(I549=999,999,Data!T548))</f>
        <v>999</v>
      </c>
      <c r="F549" s="140" t="str">
        <f t="shared" si="718"/>
        <v/>
      </c>
      <c r="G549" s="140" t="str">
        <f>IF(Data!K548&lt;&gt;"",Data!K548,"")</f>
        <v/>
      </c>
      <c r="H549" s="141" t="str">
        <f>IF(Data!L548&lt;&gt;"",Data!L548,"")</f>
        <v/>
      </c>
      <c r="I549" s="63">
        <f>IF(Data!M548&lt;&gt;"",Data!M548,"")</f>
        <v>999</v>
      </c>
      <c r="J549" s="63">
        <f t="shared" si="719"/>
        <v>0</v>
      </c>
      <c r="L549" s="64" t="str">
        <f t="shared" si="720"/>
        <v/>
      </c>
      <c r="N549" s="63">
        <f t="shared" si="721"/>
        <v>0</v>
      </c>
      <c r="P549" s="64" t="str">
        <f t="shared" si="722"/>
        <v/>
      </c>
      <c r="R549" s="63">
        <f t="shared" si="723"/>
        <v>0</v>
      </c>
      <c r="S549" s="64" t="str">
        <f t="shared" si="724"/>
        <v/>
      </c>
      <c r="W549" s="310">
        <f t="shared" si="725"/>
        <v>999</v>
      </c>
      <c r="Y549" s="65">
        <f t="shared" si="726"/>
        <v>0</v>
      </c>
      <c r="Z549" s="65">
        <f t="shared" si="727"/>
        <v>0</v>
      </c>
      <c r="AA549" s="65">
        <f t="shared" si="728"/>
        <v>0</v>
      </c>
      <c r="AB549" s="65">
        <f t="shared" si="729"/>
        <v>0</v>
      </c>
      <c r="AC549" s="341">
        <f t="shared" si="730"/>
        <v>0</v>
      </c>
      <c r="AD549" s="65">
        <f t="shared" si="731"/>
        <v>0</v>
      </c>
      <c r="AE549" s="65">
        <f t="shared" si="732"/>
        <v>0</v>
      </c>
      <c r="AF549" s="65">
        <f t="shared" si="733"/>
        <v>0</v>
      </c>
      <c r="AG549" s="65">
        <f t="shared" si="734"/>
        <v>0</v>
      </c>
      <c r="AH549" s="65">
        <f t="shared" si="735"/>
        <v>0</v>
      </c>
      <c r="AI549" s="65">
        <f t="shared" si="736"/>
        <v>0</v>
      </c>
      <c r="AJ549" s="65">
        <f t="shared" si="737"/>
        <v>0</v>
      </c>
      <c r="AK549" s="65">
        <f t="shared" si="738"/>
        <v>0</v>
      </c>
      <c r="AL549" s="65">
        <f t="shared" si="739"/>
        <v>0</v>
      </c>
      <c r="AM549" s="65">
        <f t="shared" si="740"/>
        <v>0</v>
      </c>
      <c r="AN549" s="65">
        <f t="shared" si="741"/>
        <v>0</v>
      </c>
      <c r="AO549" s="65">
        <f t="shared" si="742"/>
        <v>0</v>
      </c>
      <c r="AP549" s="65">
        <f t="shared" si="743"/>
        <v>0</v>
      </c>
      <c r="AQ549" s="65">
        <f t="shared" si="744"/>
        <v>0</v>
      </c>
      <c r="AR549" s="65">
        <f t="shared" si="745"/>
        <v>0</v>
      </c>
      <c r="AS549" s="65">
        <f t="shared" si="746"/>
        <v>0</v>
      </c>
      <c r="AT549" s="65">
        <f t="shared" si="747"/>
        <v>0</v>
      </c>
      <c r="AU549" s="65">
        <f t="shared" si="748"/>
        <v>0</v>
      </c>
      <c r="AV549" s="65">
        <f t="shared" si="749"/>
        <v>0</v>
      </c>
      <c r="AW549" s="65">
        <f t="shared" si="750"/>
        <v>0</v>
      </c>
      <c r="AX549" s="65">
        <f t="shared" si="751"/>
        <v>0</v>
      </c>
      <c r="AY549" s="65">
        <f t="shared" si="752"/>
        <v>0</v>
      </c>
      <c r="AZ549" s="65">
        <f t="shared" si="753"/>
        <v>0</v>
      </c>
      <c r="BA549" s="65">
        <f t="shared" si="754"/>
        <v>0</v>
      </c>
      <c r="BB549" s="65">
        <f t="shared" si="755"/>
        <v>0</v>
      </c>
      <c r="BC549" s="65">
        <f t="shared" si="756"/>
        <v>0</v>
      </c>
      <c r="BD549" s="65">
        <f t="shared" si="757"/>
        <v>0</v>
      </c>
      <c r="BE549" s="65">
        <f t="shared" si="758"/>
        <v>0</v>
      </c>
      <c r="BF549" s="65">
        <f t="shared" si="759"/>
        <v>0</v>
      </c>
      <c r="BG549" s="65">
        <f t="shared" si="760"/>
        <v>0</v>
      </c>
      <c r="CE549" s="385">
        <v>152</v>
      </c>
      <c r="CF549" s="342">
        <v>29.57499336450315</v>
      </c>
      <c r="CG549" s="342">
        <v>33.349995576335431</v>
      </c>
      <c r="CH549" s="342">
        <v>35.237496682251574</v>
      </c>
      <c r="CI549" s="342">
        <v>37.124997788167718</v>
      </c>
      <c r="CJ549" s="342">
        <v>40.9</v>
      </c>
      <c r="CK549" s="342">
        <v>47.43979256416015</v>
      </c>
      <c r="CL549" s="342">
        <v>50.709688846240226</v>
      </c>
      <c r="CM549" s="342">
        <v>53.979585128320302</v>
      </c>
      <c r="CN549" s="342">
        <v>60.519377692480454</v>
      </c>
      <c r="CO549" s="342">
        <v>29.103864921701138</v>
      </c>
      <c r="CP549" s="342">
        <v>33.835909947800758</v>
      </c>
      <c r="CQ549" s="342">
        <v>36.201932460850571</v>
      </c>
      <c r="CR549" s="342">
        <v>38.567954973900378</v>
      </c>
      <c r="CS549" s="342">
        <v>43.3</v>
      </c>
      <c r="CT549" s="342">
        <v>49.786623518923072</v>
      </c>
      <c r="CU549" s="342">
        <v>53.029935278384613</v>
      </c>
      <c r="CV549" s="342">
        <v>56.273247037846147</v>
      </c>
      <c r="CW549" s="342">
        <v>62.759870556769229</v>
      </c>
      <c r="CY549" s="101">
        <f t="shared" si="761"/>
        <v>0</v>
      </c>
      <c r="CZ549" s="101">
        <f t="shared" si="762"/>
        <v>0</v>
      </c>
      <c r="DB549" s="101">
        <f t="shared" si="763"/>
        <v>0</v>
      </c>
      <c r="DD549" s="311">
        <f t="shared" si="764"/>
        <v>0</v>
      </c>
      <c r="DE549" s="311"/>
      <c r="DF549" s="101">
        <f t="shared" si="680"/>
        <v>0</v>
      </c>
      <c r="DG549" s="101">
        <f t="shared" si="681"/>
        <v>0</v>
      </c>
      <c r="DH549" s="101">
        <f t="shared" si="682"/>
        <v>0</v>
      </c>
      <c r="DI549" s="101">
        <f t="shared" si="683"/>
        <v>0</v>
      </c>
      <c r="DJ549" s="311">
        <f t="shared" si="684"/>
        <v>0</v>
      </c>
      <c r="DK549" s="311">
        <f t="shared" si="685"/>
        <v>0</v>
      </c>
      <c r="DL549" s="101">
        <f t="shared" si="686"/>
        <v>0</v>
      </c>
      <c r="DM549" s="101">
        <f t="shared" si="687"/>
        <v>0</v>
      </c>
      <c r="DN549" s="101">
        <f t="shared" si="688"/>
        <v>0</v>
      </c>
      <c r="DO549" s="101">
        <f t="shared" si="689"/>
        <v>0</v>
      </c>
      <c r="DP549" s="101">
        <f t="shared" si="690"/>
        <v>0</v>
      </c>
      <c r="DQ549" s="101">
        <f t="shared" si="691"/>
        <v>0</v>
      </c>
      <c r="DR549" s="101">
        <f t="shared" si="692"/>
        <v>0</v>
      </c>
      <c r="DS549" s="101">
        <f t="shared" si="693"/>
        <v>0</v>
      </c>
      <c r="DT549" s="101">
        <f t="shared" si="694"/>
        <v>0</v>
      </c>
      <c r="DU549" s="101">
        <f t="shared" si="695"/>
        <v>0</v>
      </c>
      <c r="DV549" s="101">
        <f t="shared" si="696"/>
        <v>0</v>
      </c>
      <c r="DW549" s="101">
        <f t="shared" si="697"/>
        <v>0</v>
      </c>
      <c r="DX549" s="311">
        <f t="shared" si="698"/>
        <v>0</v>
      </c>
      <c r="DY549" s="101">
        <f t="shared" si="699"/>
        <v>0</v>
      </c>
      <c r="DZ549" s="101">
        <f t="shared" si="700"/>
        <v>0</v>
      </c>
      <c r="EA549" s="101">
        <f t="shared" si="701"/>
        <v>0</v>
      </c>
      <c r="EB549" s="101">
        <f t="shared" si="702"/>
        <v>0</v>
      </c>
      <c r="EC549" s="101">
        <f t="shared" si="703"/>
        <v>0</v>
      </c>
      <c r="ED549" s="101">
        <f t="shared" si="704"/>
        <v>0</v>
      </c>
      <c r="EE549" s="101">
        <f t="shared" si="705"/>
        <v>0</v>
      </c>
      <c r="EF549" s="101">
        <f t="shared" si="706"/>
        <v>0</v>
      </c>
      <c r="EG549" s="101">
        <f t="shared" si="707"/>
        <v>0</v>
      </c>
      <c r="EH549" s="101">
        <f t="shared" si="708"/>
        <v>0</v>
      </c>
      <c r="EI549" s="101">
        <f t="shared" si="709"/>
        <v>0</v>
      </c>
      <c r="EJ549" s="101">
        <f t="shared" si="710"/>
        <v>0</v>
      </c>
      <c r="EK549" s="101">
        <f t="shared" si="711"/>
        <v>0</v>
      </c>
      <c r="EL549" s="101">
        <f t="shared" si="712"/>
        <v>0</v>
      </c>
      <c r="EM549" s="101">
        <f t="shared" si="713"/>
        <v>0</v>
      </c>
      <c r="EN549" s="101">
        <f t="shared" si="714"/>
        <v>0</v>
      </c>
      <c r="EO549" s="101">
        <f t="shared" si="715"/>
        <v>0</v>
      </c>
      <c r="EP549" s="101">
        <f t="shared" si="716"/>
        <v>0</v>
      </c>
      <c r="EQ549" s="101">
        <f t="shared" si="717"/>
        <v>0</v>
      </c>
    </row>
    <row r="550" spans="2:147" ht="21.75" customHeight="1" x14ac:dyDescent="0.45">
      <c r="B550" s="133" t="str">
        <f>IF(Data!B549&lt;&gt;"",Data!B549,"")</f>
        <v/>
      </c>
      <c r="C550" s="158" t="str">
        <f>IF(Data!C549&lt;&gt;"",Data!C549,"")</f>
        <v/>
      </c>
      <c r="D550" s="106" t="str">
        <f>IF(Data!D549&lt;&gt;"",Data!D549,"")</f>
        <v/>
      </c>
      <c r="E550" s="140">
        <f>IF(AND(I550=1,Data!T549=0),0,IF(I550=999,999,Data!T549))</f>
        <v>999</v>
      </c>
      <c r="F550" s="140" t="str">
        <f t="shared" si="718"/>
        <v/>
      </c>
      <c r="G550" s="140" t="str">
        <f>IF(Data!K549&lt;&gt;"",Data!K549,"")</f>
        <v/>
      </c>
      <c r="H550" s="141" t="str">
        <f>IF(Data!L549&lt;&gt;"",Data!L549,"")</f>
        <v/>
      </c>
      <c r="I550" s="63">
        <f>IF(Data!M549&lt;&gt;"",Data!M549,"")</f>
        <v>999</v>
      </c>
      <c r="J550" s="63">
        <f t="shared" si="719"/>
        <v>0</v>
      </c>
      <c r="L550" s="64" t="str">
        <f t="shared" si="720"/>
        <v/>
      </c>
      <c r="N550" s="63">
        <f t="shared" si="721"/>
        <v>0</v>
      </c>
      <c r="P550" s="64" t="str">
        <f t="shared" si="722"/>
        <v/>
      </c>
      <c r="R550" s="63">
        <f t="shared" si="723"/>
        <v>0</v>
      </c>
      <c r="S550" s="64" t="str">
        <f t="shared" si="724"/>
        <v/>
      </c>
      <c r="W550" s="310">
        <f t="shared" si="725"/>
        <v>999</v>
      </c>
      <c r="Y550" s="65">
        <f t="shared" si="726"/>
        <v>0</v>
      </c>
      <c r="Z550" s="65">
        <f t="shared" si="727"/>
        <v>0</v>
      </c>
      <c r="AA550" s="65">
        <f t="shared" si="728"/>
        <v>0</v>
      </c>
      <c r="AB550" s="65">
        <f t="shared" si="729"/>
        <v>0</v>
      </c>
      <c r="AC550" s="341">
        <f t="shared" si="730"/>
        <v>0</v>
      </c>
      <c r="AD550" s="65">
        <f t="shared" si="731"/>
        <v>0</v>
      </c>
      <c r="AE550" s="65">
        <f t="shared" si="732"/>
        <v>0</v>
      </c>
      <c r="AF550" s="65">
        <f t="shared" si="733"/>
        <v>0</v>
      </c>
      <c r="AG550" s="65">
        <f t="shared" si="734"/>
        <v>0</v>
      </c>
      <c r="AH550" s="65">
        <f t="shared" si="735"/>
        <v>0</v>
      </c>
      <c r="AI550" s="65">
        <f t="shared" si="736"/>
        <v>0</v>
      </c>
      <c r="AJ550" s="65">
        <f t="shared" si="737"/>
        <v>0</v>
      </c>
      <c r="AK550" s="65">
        <f t="shared" si="738"/>
        <v>0</v>
      </c>
      <c r="AL550" s="65">
        <f t="shared" si="739"/>
        <v>0</v>
      </c>
      <c r="AM550" s="65">
        <f t="shared" si="740"/>
        <v>0</v>
      </c>
      <c r="AN550" s="65">
        <f t="shared" si="741"/>
        <v>0</v>
      </c>
      <c r="AO550" s="65">
        <f t="shared" si="742"/>
        <v>0</v>
      </c>
      <c r="AP550" s="65">
        <f t="shared" si="743"/>
        <v>0</v>
      </c>
      <c r="AQ550" s="65">
        <f t="shared" si="744"/>
        <v>0</v>
      </c>
      <c r="AR550" s="65">
        <f t="shared" si="745"/>
        <v>0</v>
      </c>
      <c r="AS550" s="65">
        <f t="shared" si="746"/>
        <v>0</v>
      </c>
      <c r="AT550" s="65">
        <f t="shared" si="747"/>
        <v>0</v>
      </c>
      <c r="AU550" s="65">
        <f t="shared" si="748"/>
        <v>0</v>
      </c>
      <c r="AV550" s="65">
        <f t="shared" si="749"/>
        <v>0</v>
      </c>
      <c r="AW550" s="65">
        <f t="shared" si="750"/>
        <v>0</v>
      </c>
      <c r="AX550" s="65">
        <f t="shared" si="751"/>
        <v>0</v>
      </c>
      <c r="AY550" s="65">
        <f t="shared" si="752"/>
        <v>0</v>
      </c>
      <c r="AZ550" s="65">
        <f t="shared" si="753"/>
        <v>0</v>
      </c>
      <c r="BA550" s="65">
        <f t="shared" si="754"/>
        <v>0</v>
      </c>
      <c r="BB550" s="65">
        <f t="shared" si="755"/>
        <v>0</v>
      </c>
      <c r="BC550" s="65">
        <f t="shared" si="756"/>
        <v>0</v>
      </c>
      <c r="BD550" s="65">
        <f t="shared" si="757"/>
        <v>0</v>
      </c>
      <c r="BE550" s="65">
        <f t="shared" si="758"/>
        <v>0</v>
      </c>
      <c r="BF550" s="65">
        <f t="shared" si="759"/>
        <v>0</v>
      </c>
      <c r="BG550" s="65">
        <f t="shared" si="760"/>
        <v>0</v>
      </c>
      <c r="CE550" s="385">
        <v>152.25</v>
      </c>
      <c r="CF550" s="342">
        <v>29.735116580575344</v>
      </c>
      <c r="CG550" s="342">
        <v>33.523411053716899</v>
      </c>
      <c r="CH550" s="342">
        <v>35.417558290287673</v>
      </c>
      <c r="CI550" s="342">
        <v>37.311705526858447</v>
      </c>
      <c r="CJ550" s="342">
        <v>41.1</v>
      </c>
      <c r="CK550" s="342">
        <v>47.639792564160146</v>
      </c>
      <c r="CL550" s="342">
        <v>50.909688846240229</v>
      </c>
      <c r="CM550" s="342">
        <v>54.179585128320298</v>
      </c>
      <c r="CN550" s="342">
        <v>60.71937769248045</v>
      </c>
      <c r="CO550" s="342">
        <v>29.303864921701141</v>
      </c>
      <c r="CP550" s="342">
        <v>34.035909947800761</v>
      </c>
      <c r="CQ550" s="342">
        <v>36.401932460850574</v>
      </c>
      <c r="CR550" s="342">
        <v>38.767954973900373</v>
      </c>
      <c r="CS550" s="342">
        <v>43.5</v>
      </c>
      <c r="CT550" s="342">
        <v>49.986623518923068</v>
      </c>
      <c r="CU550" s="342">
        <v>53.229935278384616</v>
      </c>
      <c r="CV550" s="342">
        <v>56.47324703784615</v>
      </c>
      <c r="CW550" s="342">
        <v>62.959870556769232</v>
      </c>
      <c r="CY550" s="101">
        <f t="shared" si="761"/>
        <v>0</v>
      </c>
      <c r="CZ550" s="101">
        <f t="shared" si="762"/>
        <v>0</v>
      </c>
      <c r="DB550" s="101">
        <f t="shared" si="763"/>
        <v>0</v>
      </c>
      <c r="DD550" s="311">
        <f t="shared" si="764"/>
        <v>0</v>
      </c>
      <c r="DE550" s="311"/>
      <c r="DF550" s="101">
        <f t="shared" si="680"/>
        <v>0</v>
      </c>
      <c r="DG550" s="101">
        <f t="shared" si="681"/>
        <v>0</v>
      </c>
      <c r="DH550" s="101">
        <f t="shared" si="682"/>
        <v>0</v>
      </c>
      <c r="DI550" s="101">
        <f t="shared" si="683"/>
        <v>0</v>
      </c>
      <c r="DJ550" s="311">
        <f t="shared" si="684"/>
        <v>0</v>
      </c>
      <c r="DK550" s="311">
        <f t="shared" si="685"/>
        <v>0</v>
      </c>
      <c r="DL550" s="101">
        <f t="shared" si="686"/>
        <v>0</v>
      </c>
      <c r="DM550" s="101">
        <f t="shared" si="687"/>
        <v>0</v>
      </c>
      <c r="DN550" s="101">
        <f t="shared" si="688"/>
        <v>0</v>
      </c>
      <c r="DO550" s="101">
        <f t="shared" si="689"/>
        <v>0</v>
      </c>
      <c r="DP550" s="101">
        <f t="shared" si="690"/>
        <v>0</v>
      </c>
      <c r="DQ550" s="101">
        <f t="shared" si="691"/>
        <v>0</v>
      </c>
      <c r="DR550" s="101">
        <f t="shared" si="692"/>
        <v>0</v>
      </c>
      <c r="DS550" s="101">
        <f t="shared" si="693"/>
        <v>0</v>
      </c>
      <c r="DT550" s="101">
        <f t="shared" si="694"/>
        <v>0</v>
      </c>
      <c r="DU550" s="101">
        <f t="shared" si="695"/>
        <v>0</v>
      </c>
      <c r="DV550" s="101">
        <f t="shared" si="696"/>
        <v>0</v>
      </c>
      <c r="DW550" s="101">
        <f t="shared" si="697"/>
        <v>0</v>
      </c>
      <c r="DX550" s="311">
        <f t="shared" si="698"/>
        <v>0</v>
      </c>
      <c r="DY550" s="101">
        <f t="shared" si="699"/>
        <v>0</v>
      </c>
      <c r="DZ550" s="101">
        <f t="shared" si="700"/>
        <v>0</v>
      </c>
      <c r="EA550" s="101">
        <f t="shared" si="701"/>
        <v>0</v>
      </c>
      <c r="EB550" s="101">
        <f t="shared" si="702"/>
        <v>0</v>
      </c>
      <c r="EC550" s="101">
        <f t="shared" si="703"/>
        <v>0</v>
      </c>
      <c r="ED550" s="101">
        <f t="shared" si="704"/>
        <v>0</v>
      </c>
      <c r="EE550" s="101">
        <f t="shared" si="705"/>
        <v>0</v>
      </c>
      <c r="EF550" s="101">
        <f t="shared" si="706"/>
        <v>0</v>
      </c>
      <c r="EG550" s="101">
        <f t="shared" si="707"/>
        <v>0</v>
      </c>
      <c r="EH550" s="101">
        <f t="shared" si="708"/>
        <v>0</v>
      </c>
      <c r="EI550" s="101">
        <f t="shared" si="709"/>
        <v>0</v>
      </c>
      <c r="EJ550" s="101">
        <f t="shared" si="710"/>
        <v>0</v>
      </c>
      <c r="EK550" s="101">
        <f t="shared" si="711"/>
        <v>0</v>
      </c>
      <c r="EL550" s="101">
        <f t="shared" si="712"/>
        <v>0</v>
      </c>
      <c r="EM550" s="101">
        <f t="shared" si="713"/>
        <v>0</v>
      </c>
      <c r="EN550" s="101">
        <f t="shared" si="714"/>
        <v>0</v>
      </c>
      <c r="EO550" s="101">
        <f t="shared" si="715"/>
        <v>0</v>
      </c>
      <c r="EP550" s="101">
        <f t="shared" si="716"/>
        <v>0</v>
      </c>
      <c r="EQ550" s="101">
        <f t="shared" si="717"/>
        <v>0</v>
      </c>
    </row>
    <row r="551" spans="2:147" ht="21.75" customHeight="1" x14ac:dyDescent="0.45">
      <c r="B551" s="133" t="str">
        <f>IF(Data!B550&lt;&gt;"",Data!B550,"")</f>
        <v/>
      </c>
      <c r="C551" s="158" t="str">
        <f>IF(Data!C550&lt;&gt;"",Data!C550,"")</f>
        <v/>
      </c>
      <c r="D551" s="106" t="str">
        <f>IF(Data!D550&lt;&gt;"",Data!D550,"")</f>
        <v/>
      </c>
      <c r="E551" s="140">
        <f>IF(AND(I551=1,Data!T550=0),0,IF(I551=999,999,Data!T550))</f>
        <v>999</v>
      </c>
      <c r="F551" s="140" t="str">
        <f t="shared" si="718"/>
        <v/>
      </c>
      <c r="G551" s="140" t="str">
        <f>IF(Data!K550&lt;&gt;"",Data!K550,"")</f>
        <v/>
      </c>
      <c r="H551" s="141" t="str">
        <f>IF(Data!L550&lt;&gt;"",Data!L550,"")</f>
        <v/>
      </c>
      <c r="I551" s="63">
        <f>IF(Data!M550&lt;&gt;"",Data!M550,"")</f>
        <v>999</v>
      </c>
      <c r="J551" s="63">
        <f t="shared" si="719"/>
        <v>0</v>
      </c>
      <c r="L551" s="64" t="str">
        <f t="shared" si="720"/>
        <v/>
      </c>
      <c r="N551" s="63">
        <f t="shared" si="721"/>
        <v>0</v>
      </c>
      <c r="P551" s="64" t="str">
        <f t="shared" si="722"/>
        <v/>
      </c>
      <c r="R551" s="63">
        <f t="shared" si="723"/>
        <v>0</v>
      </c>
      <c r="S551" s="64" t="str">
        <f t="shared" si="724"/>
        <v/>
      </c>
      <c r="W551" s="310">
        <f t="shared" si="725"/>
        <v>999</v>
      </c>
      <c r="Y551" s="65">
        <f t="shared" si="726"/>
        <v>0</v>
      </c>
      <c r="Z551" s="65">
        <f t="shared" si="727"/>
        <v>0</v>
      </c>
      <c r="AA551" s="65">
        <f t="shared" si="728"/>
        <v>0</v>
      </c>
      <c r="AB551" s="65">
        <f t="shared" si="729"/>
        <v>0</v>
      </c>
      <c r="AC551" s="341">
        <f t="shared" si="730"/>
        <v>0</v>
      </c>
      <c r="AD551" s="65">
        <f t="shared" si="731"/>
        <v>0</v>
      </c>
      <c r="AE551" s="65">
        <f t="shared" si="732"/>
        <v>0</v>
      </c>
      <c r="AF551" s="65">
        <f t="shared" si="733"/>
        <v>0</v>
      </c>
      <c r="AG551" s="65">
        <f t="shared" si="734"/>
        <v>0</v>
      </c>
      <c r="AH551" s="65">
        <f t="shared" si="735"/>
        <v>0</v>
      </c>
      <c r="AI551" s="65">
        <f t="shared" si="736"/>
        <v>0</v>
      </c>
      <c r="AJ551" s="65">
        <f t="shared" si="737"/>
        <v>0</v>
      </c>
      <c r="AK551" s="65">
        <f t="shared" si="738"/>
        <v>0</v>
      </c>
      <c r="AL551" s="65">
        <f t="shared" si="739"/>
        <v>0</v>
      </c>
      <c r="AM551" s="65">
        <f t="shared" si="740"/>
        <v>0</v>
      </c>
      <c r="AN551" s="65">
        <f t="shared" si="741"/>
        <v>0</v>
      </c>
      <c r="AO551" s="65">
        <f t="shared" si="742"/>
        <v>0</v>
      </c>
      <c r="AP551" s="65">
        <f t="shared" si="743"/>
        <v>0</v>
      </c>
      <c r="AQ551" s="65">
        <f t="shared" si="744"/>
        <v>0</v>
      </c>
      <c r="AR551" s="65">
        <f t="shared" si="745"/>
        <v>0</v>
      </c>
      <c r="AS551" s="65">
        <f t="shared" si="746"/>
        <v>0</v>
      </c>
      <c r="AT551" s="65">
        <f t="shared" si="747"/>
        <v>0</v>
      </c>
      <c r="AU551" s="65">
        <f t="shared" si="748"/>
        <v>0</v>
      </c>
      <c r="AV551" s="65">
        <f t="shared" si="749"/>
        <v>0</v>
      </c>
      <c r="AW551" s="65">
        <f t="shared" si="750"/>
        <v>0</v>
      </c>
      <c r="AX551" s="65">
        <f t="shared" si="751"/>
        <v>0</v>
      </c>
      <c r="AY551" s="65">
        <f t="shared" si="752"/>
        <v>0</v>
      </c>
      <c r="AZ551" s="65">
        <f t="shared" si="753"/>
        <v>0</v>
      </c>
      <c r="BA551" s="65">
        <f t="shared" si="754"/>
        <v>0</v>
      </c>
      <c r="BB551" s="65">
        <f t="shared" si="755"/>
        <v>0</v>
      </c>
      <c r="BC551" s="65">
        <f t="shared" si="756"/>
        <v>0</v>
      </c>
      <c r="BD551" s="65">
        <f t="shared" si="757"/>
        <v>0</v>
      </c>
      <c r="BE551" s="65">
        <f t="shared" si="758"/>
        <v>0</v>
      </c>
      <c r="BF551" s="65">
        <f t="shared" si="759"/>
        <v>0</v>
      </c>
      <c r="BG551" s="65">
        <f t="shared" si="760"/>
        <v>0</v>
      </c>
      <c r="CE551" s="385">
        <v>152.5</v>
      </c>
      <c r="CF551" s="342">
        <v>29.895239796647541</v>
      </c>
      <c r="CG551" s="342">
        <v>33.69682653109836</v>
      </c>
      <c r="CH551" s="342">
        <v>35.597619898323771</v>
      </c>
      <c r="CI551" s="342">
        <v>37.498413265549182</v>
      </c>
      <c r="CJ551" s="342">
        <v>41.3</v>
      </c>
      <c r="CK551" s="342">
        <v>47.839792564160149</v>
      </c>
      <c r="CL551" s="342">
        <v>51.109688846240232</v>
      </c>
      <c r="CM551" s="342">
        <v>54.379585128320301</v>
      </c>
      <c r="CN551" s="342">
        <v>60.919377692480452</v>
      </c>
      <c r="CO551" s="342">
        <v>29.50386492170114</v>
      </c>
      <c r="CP551" s="342">
        <v>34.235909947800764</v>
      </c>
      <c r="CQ551" s="342">
        <v>36.60193246085057</v>
      </c>
      <c r="CR551" s="342">
        <v>38.967954973900376</v>
      </c>
      <c r="CS551" s="342">
        <v>43.7</v>
      </c>
      <c r="CT551" s="342">
        <v>50.186623518923071</v>
      </c>
      <c r="CU551" s="342">
        <v>53.429935278384612</v>
      </c>
      <c r="CV551" s="342">
        <v>56.673247037846146</v>
      </c>
      <c r="CW551" s="342">
        <v>63.159870556769228</v>
      </c>
      <c r="CY551" s="101">
        <f t="shared" si="761"/>
        <v>0</v>
      </c>
      <c r="CZ551" s="101">
        <f t="shared" si="762"/>
        <v>0</v>
      </c>
      <c r="DB551" s="101">
        <f t="shared" si="763"/>
        <v>0</v>
      </c>
      <c r="DD551" s="311">
        <f t="shared" si="764"/>
        <v>0</v>
      </c>
      <c r="DE551" s="311"/>
      <c r="DF551" s="101">
        <f t="shared" si="680"/>
        <v>0</v>
      </c>
      <c r="DG551" s="101">
        <f t="shared" si="681"/>
        <v>0</v>
      </c>
      <c r="DH551" s="101">
        <f t="shared" si="682"/>
        <v>0</v>
      </c>
      <c r="DI551" s="101">
        <f t="shared" si="683"/>
        <v>0</v>
      </c>
      <c r="DJ551" s="311">
        <f t="shared" si="684"/>
        <v>0</v>
      </c>
      <c r="DK551" s="311">
        <f t="shared" si="685"/>
        <v>0</v>
      </c>
      <c r="DL551" s="101">
        <f t="shared" si="686"/>
        <v>0</v>
      </c>
      <c r="DM551" s="101">
        <f t="shared" si="687"/>
        <v>0</v>
      </c>
      <c r="DN551" s="101">
        <f t="shared" si="688"/>
        <v>0</v>
      </c>
      <c r="DO551" s="101">
        <f t="shared" si="689"/>
        <v>0</v>
      </c>
      <c r="DP551" s="101">
        <f t="shared" si="690"/>
        <v>0</v>
      </c>
      <c r="DQ551" s="101">
        <f t="shared" si="691"/>
        <v>0</v>
      </c>
      <c r="DR551" s="101">
        <f t="shared" si="692"/>
        <v>0</v>
      </c>
      <c r="DS551" s="101">
        <f t="shared" si="693"/>
        <v>0</v>
      </c>
      <c r="DT551" s="101">
        <f t="shared" si="694"/>
        <v>0</v>
      </c>
      <c r="DU551" s="101">
        <f t="shared" si="695"/>
        <v>0</v>
      </c>
      <c r="DV551" s="101">
        <f t="shared" si="696"/>
        <v>0</v>
      </c>
      <c r="DW551" s="101">
        <f t="shared" si="697"/>
        <v>0</v>
      </c>
      <c r="DX551" s="311">
        <f t="shared" si="698"/>
        <v>0</v>
      </c>
      <c r="DY551" s="101">
        <f t="shared" si="699"/>
        <v>0</v>
      </c>
      <c r="DZ551" s="101">
        <f t="shared" si="700"/>
        <v>0</v>
      </c>
      <c r="EA551" s="101">
        <f t="shared" si="701"/>
        <v>0</v>
      </c>
      <c r="EB551" s="101">
        <f t="shared" si="702"/>
        <v>0</v>
      </c>
      <c r="EC551" s="101">
        <f t="shared" si="703"/>
        <v>0</v>
      </c>
      <c r="ED551" s="101">
        <f t="shared" si="704"/>
        <v>0</v>
      </c>
      <c r="EE551" s="101">
        <f t="shared" si="705"/>
        <v>0</v>
      </c>
      <c r="EF551" s="101">
        <f t="shared" si="706"/>
        <v>0</v>
      </c>
      <c r="EG551" s="101">
        <f t="shared" si="707"/>
        <v>0</v>
      </c>
      <c r="EH551" s="101">
        <f t="shared" si="708"/>
        <v>0</v>
      </c>
      <c r="EI551" s="101">
        <f t="shared" si="709"/>
        <v>0</v>
      </c>
      <c r="EJ551" s="101">
        <f t="shared" si="710"/>
        <v>0</v>
      </c>
      <c r="EK551" s="101">
        <f t="shared" si="711"/>
        <v>0</v>
      </c>
      <c r="EL551" s="101">
        <f t="shared" si="712"/>
        <v>0</v>
      </c>
      <c r="EM551" s="101">
        <f t="shared" si="713"/>
        <v>0</v>
      </c>
      <c r="EN551" s="101">
        <f t="shared" si="714"/>
        <v>0</v>
      </c>
      <c r="EO551" s="101">
        <f t="shared" si="715"/>
        <v>0</v>
      </c>
      <c r="EP551" s="101">
        <f t="shared" si="716"/>
        <v>0</v>
      </c>
      <c r="EQ551" s="101">
        <f t="shared" si="717"/>
        <v>0</v>
      </c>
    </row>
    <row r="552" spans="2:147" ht="21.75" customHeight="1" x14ac:dyDescent="0.45">
      <c r="B552" s="133" t="str">
        <f>IF(Data!B551&lt;&gt;"",Data!B551,"")</f>
        <v/>
      </c>
      <c r="C552" s="158" t="str">
        <f>IF(Data!C551&lt;&gt;"",Data!C551,"")</f>
        <v/>
      </c>
      <c r="D552" s="106" t="str">
        <f>IF(Data!D551&lt;&gt;"",Data!D551,"")</f>
        <v/>
      </c>
      <c r="E552" s="140">
        <f>IF(AND(I552=1,Data!T551=0),0,IF(I552=999,999,Data!T551))</f>
        <v>999</v>
      </c>
      <c r="F552" s="140" t="str">
        <f t="shared" si="718"/>
        <v/>
      </c>
      <c r="G552" s="140" t="str">
        <f>IF(Data!K551&lt;&gt;"",Data!K551,"")</f>
        <v/>
      </c>
      <c r="H552" s="141" t="str">
        <f>IF(Data!L551&lt;&gt;"",Data!L551,"")</f>
        <v/>
      </c>
      <c r="I552" s="63">
        <f>IF(Data!M551&lt;&gt;"",Data!M551,"")</f>
        <v>999</v>
      </c>
      <c r="J552" s="63">
        <f t="shared" si="719"/>
        <v>0</v>
      </c>
      <c r="L552" s="64" t="str">
        <f t="shared" si="720"/>
        <v/>
      </c>
      <c r="N552" s="63">
        <f t="shared" si="721"/>
        <v>0</v>
      </c>
      <c r="P552" s="64" t="str">
        <f t="shared" si="722"/>
        <v/>
      </c>
      <c r="R552" s="63">
        <f t="shared" si="723"/>
        <v>0</v>
      </c>
      <c r="S552" s="64" t="str">
        <f t="shared" si="724"/>
        <v/>
      </c>
      <c r="W552" s="310">
        <f t="shared" si="725"/>
        <v>999</v>
      </c>
      <c r="Y552" s="65">
        <f t="shared" si="726"/>
        <v>0</v>
      </c>
      <c r="Z552" s="65">
        <f t="shared" si="727"/>
        <v>0</v>
      </c>
      <c r="AA552" s="65">
        <f t="shared" si="728"/>
        <v>0</v>
      </c>
      <c r="AB552" s="65">
        <f t="shared" si="729"/>
        <v>0</v>
      </c>
      <c r="AC552" s="341">
        <f t="shared" si="730"/>
        <v>0</v>
      </c>
      <c r="AD552" s="65">
        <f t="shared" si="731"/>
        <v>0</v>
      </c>
      <c r="AE552" s="65">
        <f t="shared" si="732"/>
        <v>0</v>
      </c>
      <c r="AF552" s="65">
        <f t="shared" si="733"/>
        <v>0</v>
      </c>
      <c r="AG552" s="65">
        <f t="shared" si="734"/>
        <v>0</v>
      </c>
      <c r="AH552" s="65">
        <f t="shared" si="735"/>
        <v>0</v>
      </c>
      <c r="AI552" s="65">
        <f t="shared" si="736"/>
        <v>0</v>
      </c>
      <c r="AJ552" s="65">
        <f t="shared" si="737"/>
        <v>0</v>
      </c>
      <c r="AK552" s="65">
        <f t="shared" si="738"/>
        <v>0</v>
      </c>
      <c r="AL552" s="65">
        <f t="shared" si="739"/>
        <v>0</v>
      </c>
      <c r="AM552" s="65">
        <f t="shared" si="740"/>
        <v>0</v>
      </c>
      <c r="AN552" s="65">
        <f t="shared" si="741"/>
        <v>0</v>
      </c>
      <c r="AO552" s="65">
        <f t="shared" si="742"/>
        <v>0</v>
      </c>
      <c r="AP552" s="65">
        <f t="shared" si="743"/>
        <v>0</v>
      </c>
      <c r="AQ552" s="65">
        <f t="shared" si="744"/>
        <v>0</v>
      </c>
      <c r="AR552" s="65">
        <f t="shared" si="745"/>
        <v>0</v>
      </c>
      <c r="AS552" s="65">
        <f t="shared" si="746"/>
        <v>0</v>
      </c>
      <c r="AT552" s="65">
        <f t="shared" si="747"/>
        <v>0</v>
      </c>
      <c r="AU552" s="65">
        <f t="shared" si="748"/>
        <v>0</v>
      </c>
      <c r="AV552" s="65">
        <f t="shared" si="749"/>
        <v>0</v>
      </c>
      <c r="AW552" s="65">
        <f t="shared" si="750"/>
        <v>0</v>
      </c>
      <c r="AX552" s="65">
        <f t="shared" si="751"/>
        <v>0</v>
      </c>
      <c r="AY552" s="65">
        <f t="shared" si="752"/>
        <v>0</v>
      </c>
      <c r="AZ552" s="65">
        <f t="shared" si="753"/>
        <v>0</v>
      </c>
      <c r="BA552" s="65">
        <f t="shared" si="754"/>
        <v>0</v>
      </c>
      <c r="BB552" s="65">
        <f t="shared" si="755"/>
        <v>0</v>
      </c>
      <c r="BC552" s="65">
        <f t="shared" si="756"/>
        <v>0</v>
      </c>
      <c r="BD552" s="65">
        <f t="shared" si="757"/>
        <v>0</v>
      </c>
      <c r="BE552" s="65">
        <f t="shared" si="758"/>
        <v>0</v>
      </c>
      <c r="BF552" s="65">
        <f t="shared" si="759"/>
        <v>0</v>
      </c>
      <c r="BG552" s="65">
        <f t="shared" si="760"/>
        <v>0</v>
      </c>
      <c r="CE552" s="385">
        <v>152.75</v>
      </c>
      <c r="CF552" s="342">
        <v>30.055363012719738</v>
      </c>
      <c r="CG552" s="342">
        <v>33.870242008479821</v>
      </c>
      <c r="CH552" s="342">
        <v>35.777681506359869</v>
      </c>
      <c r="CI552" s="342">
        <v>37.685121004239917</v>
      </c>
      <c r="CJ552" s="342">
        <v>41.5</v>
      </c>
      <c r="CK552" s="342">
        <v>48.039792564160152</v>
      </c>
      <c r="CL552" s="342">
        <v>51.309688846240235</v>
      </c>
      <c r="CM552" s="342">
        <v>54.579585128320304</v>
      </c>
      <c r="CN552" s="342">
        <v>61.119377692480448</v>
      </c>
      <c r="CO552" s="342">
        <v>29.70386492170114</v>
      </c>
      <c r="CP552" s="342">
        <v>34.435909947800766</v>
      </c>
      <c r="CQ552" s="342">
        <v>36.801932460850566</v>
      </c>
      <c r="CR552" s="342">
        <v>39.167954973900379</v>
      </c>
      <c r="CS552" s="342">
        <v>43.9</v>
      </c>
      <c r="CT552" s="342">
        <v>50.386623518923074</v>
      </c>
      <c r="CU552" s="342">
        <v>53.629935278384607</v>
      </c>
      <c r="CV552" s="342">
        <v>56.873247037846141</v>
      </c>
      <c r="CW552" s="342">
        <v>63.359870556769224</v>
      </c>
      <c r="CY552" s="101">
        <f t="shared" si="761"/>
        <v>0</v>
      </c>
      <c r="CZ552" s="101">
        <f t="shared" si="762"/>
        <v>0</v>
      </c>
      <c r="DB552" s="101">
        <f t="shared" si="763"/>
        <v>0</v>
      </c>
      <c r="DD552" s="311">
        <f t="shared" si="764"/>
        <v>0</v>
      </c>
      <c r="DE552" s="311"/>
      <c r="DF552" s="101">
        <f t="shared" si="680"/>
        <v>0</v>
      </c>
      <c r="DG552" s="101">
        <f t="shared" si="681"/>
        <v>0</v>
      </c>
      <c r="DH552" s="101">
        <f t="shared" si="682"/>
        <v>0</v>
      </c>
      <c r="DI552" s="101">
        <f t="shared" si="683"/>
        <v>0</v>
      </c>
      <c r="DJ552" s="311">
        <f t="shared" si="684"/>
        <v>0</v>
      </c>
      <c r="DK552" s="311">
        <f t="shared" si="685"/>
        <v>0</v>
      </c>
      <c r="DL552" s="101">
        <f t="shared" si="686"/>
        <v>0</v>
      </c>
      <c r="DM552" s="101">
        <f t="shared" si="687"/>
        <v>0</v>
      </c>
      <c r="DN552" s="101">
        <f t="shared" si="688"/>
        <v>0</v>
      </c>
      <c r="DO552" s="101">
        <f t="shared" si="689"/>
        <v>0</v>
      </c>
      <c r="DP552" s="101">
        <f t="shared" si="690"/>
        <v>0</v>
      </c>
      <c r="DQ552" s="101">
        <f t="shared" si="691"/>
        <v>0</v>
      </c>
      <c r="DR552" s="101">
        <f t="shared" si="692"/>
        <v>0</v>
      </c>
      <c r="DS552" s="101">
        <f t="shared" si="693"/>
        <v>0</v>
      </c>
      <c r="DT552" s="101">
        <f t="shared" si="694"/>
        <v>0</v>
      </c>
      <c r="DU552" s="101">
        <f t="shared" si="695"/>
        <v>0</v>
      </c>
      <c r="DV552" s="101">
        <f t="shared" si="696"/>
        <v>0</v>
      </c>
      <c r="DW552" s="101">
        <f t="shared" si="697"/>
        <v>0</v>
      </c>
      <c r="DX552" s="311">
        <f t="shared" si="698"/>
        <v>0</v>
      </c>
      <c r="DY552" s="101">
        <f t="shared" si="699"/>
        <v>0</v>
      </c>
      <c r="DZ552" s="101">
        <f t="shared" si="700"/>
        <v>0</v>
      </c>
      <c r="EA552" s="101">
        <f t="shared" si="701"/>
        <v>0</v>
      </c>
      <c r="EB552" s="101">
        <f t="shared" si="702"/>
        <v>0</v>
      </c>
      <c r="EC552" s="101">
        <f t="shared" si="703"/>
        <v>0</v>
      </c>
      <c r="ED552" s="101">
        <f t="shared" si="704"/>
        <v>0</v>
      </c>
      <c r="EE552" s="101">
        <f t="shared" si="705"/>
        <v>0</v>
      </c>
      <c r="EF552" s="101">
        <f t="shared" si="706"/>
        <v>0</v>
      </c>
      <c r="EG552" s="101">
        <f t="shared" si="707"/>
        <v>0</v>
      </c>
      <c r="EH552" s="101">
        <f t="shared" si="708"/>
        <v>0</v>
      </c>
      <c r="EI552" s="101">
        <f t="shared" si="709"/>
        <v>0</v>
      </c>
      <c r="EJ552" s="101">
        <f t="shared" si="710"/>
        <v>0</v>
      </c>
      <c r="EK552" s="101">
        <f t="shared" si="711"/>
        <v>0</v>
      </c>
      <c r="EL552" s="101">
        <f t="shared" si="712"/>
        <v>0</v>
      </c>
      <c r="EM552" s="101">
        <f t="shared" si="713"/>
        <v>0</v>
      </c>
      <c r="EN552" s="101">
        <f t="shared" si="714"/>
        <v>0</v>
      </c>
      <c r="EO552" s="101">
        <f t="shared" si="715"/>
        <v>0</v>
      </c>
      <c r="EP552" s="101">
        <f t="shared" si="716"/>
        <v>0</v>
      </c>
      <c r="EQ552" s="101">
        <f t="shared" si="717"/>
        <v>0</v>
      </c>
    </row>
    <row r="553" spans="2:147" ht="21.75" customHeight="1" x14ac:dyDescent="0.45">
      <c r="B553" s="133" t="str">
        <f>IF(Data!B552&lt;&gt;"",Data!B552,"")</f>
        <v/>
      </c>
      <c r="C553" s="158" t="str">
        <f>IF(Data!C552&lt;&gt;"",Data!C552,"")</f>
        <v/>
      </c>
      <c r="D553" s="106" t="str">
        <f>IF(Data!D552&lt;&gt;"",Data!D552,"")</f>
        <v/>
      </c>
      <c r="E553" s="140">
        <f>IF(AND(I553=1,Data!T552=0),0,IF(I553=999,999,Data!T552))</f>
        <v>999</v>
      </c>
      <c r="F553" s="140" t="str">
        <f t="shared" si="718"/>
        <v/>
      </c>
      <c r="G553" s="140" t="str">
        <f>IF(Data!K552&lt;&gt;"",Data!K552,"")</f>
        <v/>
      </c>
      <c r="H553" s="141" t="str">
        <f>IF(Data!L552&lt;&gt;"",Data!L552,"")</f>
        <v/>
      </c>
      <c r="I553" s="63">
        <f>IF(Data!M552&lt;&gt;"",Data!M552,"")</f>
        <v>999</v>
      </c>
      <c r="J553" s="63">
        <f t="shared" si="719"/>
        <v>0</v>
      </c>
      <c r="L553" s="64" t="str">
        <f t="shared" si="720"/>
        <v/>
      </c>
      <c r="N553" s="63">
        <f t="shared" si="721"/>
        <v>0</v>
      </c>
      <c r="P553" s="64" t="str">
        <f t="shared" si="722"/>
        <v/>
      </c>
      <c r="R553" s="63">
        <f t="shared" si="723"/>
        <v>0</v>
      </c>
      <c r="S553" s="64" t="str">
        <f t="shared" si="724"/>
        <v/>
      </c>
      <c r="W553" s="310">
        <f t="shared" si="725"/>
        <v>999</v>
      </c>
      <c r="Y553" s="65">
        <f t="shared" si="726"/>
        <v>0</v>
      </c>
      <c r="Z553" s="65">
        <f t="shared" si="727"/>
        <v>0</v>
      </c>
      <c r="AA553" s="65">
        <f t="shared" si="728"/>
        <v>0</v>
      </c>
      <c r="AB553" s="65">
        <f t="shared" si="729"/>
        <v>0</v>
      </c>
      <c r="AC553" s="341">
        <f t="shared" si="730"/>
        <v>0</v>
      </c>
      <c r="AD553" s="65">
        <f t="shared" si="731"/>
        <v>0</v>
      </c>
      <c r="AE553" s="65">
        <f t="shared" si="732"/>
        <v>0</v>
      </c>
      <c r="AF553" s="65">
        <f t="shared" si="733"/>
        <v>0</v>
      </c>
      <c r="AG553" s="65">
        <f t="shared" si="734"/>
        <v>0</v>
      </c>
      <c r="AH553" s="65">
        <f t="shared" si="735"/>
        <v>0</v>
      </c>
      <c r="AI553" s="65">
        <f t="shared" si="736"/>
        <v>0</v>
      </c>
      <c r="AJ553" s="65">
        <f t="shared" si="737"/>
        <v>0</v>
      </c>
      <c r="AK553" s="65">
        <f t="shared" si="738"/>
        <v>0</v>
      </c>
      <c r="AL553" s="65">
        <f t="shared" si="739"/>
        <v>0</v>
      </c>
      <c r="AM553" s="65">
        <f t="shared" si="740"/>
        <v>0</v>
      </c>
      <c r="AN553" s="65">
        <f t="shared" si="741"/>
        <v>0</v>
      </c>
      <c r="AO553" s="65">
        <f t="shared" si="742"/>
        <v>0</v>
      </c>
      <c r="AP553" s="65">
        <f t="shared" si="743"/>
        <v>0</v>
      </c>
      <c r="AQ553" s="65">
        <f t="shared" si="744"/>
        <v>0</v>
      </c>
      <c r="AR553" s="65">
        <f t="shared" si="745"/>
        <v>0</v>
      </c>
      <c r="AS553" s="65">
        <f t="shared" si="746"/>
        <v>0</v>
      </c>
      <c r="AT553" s="65">
        <f t="shared" si="747"/>
        <v>0</v>
      </c>
      <c r="AU553" s="65">
        <f t="shared" si="748"/>
        <v>0</v>
      </c>
      <c r="AV553" s="65">
        <f t="shared" si="749"/>
        <v>0</v>
      </c>
      <c r="AW553" s="65">
        <f t="shared" si="750"/>
        <v>0</v>
      </c>
      <c r="AX553" s="65">
        <f t="shared" si="751"/>
        <v>0</v>
      </c>
      <c r="AY553" s="65">
        <f t="shared" si="752"/>
        <v>0</v>
      </c>
      <c r="AZ553" s="65">
        <f t="shared" si="753"/>
        <v>0</v>
      </c>
      <c r="BA553" s="65">
        <f t="shared" si="754"/>
        <v>0</v>
      </c>
      <c r="BB553" s="65">
        <f t="shared" si="755"/>
        <v>0</v>
      </c>
      <c r="BC553" s="65">
        <f t="shared" si="756"/>
        <v>0</v>
      </c>
      <c r="BD553" s="65">
        <f t="shared" si="757"/>
        <v>0</v>
      </c>
      <c r="BE553" s="65">
        <f t="shared" si="758"/>
        <v>0</v>
      </c>
      <c r="BF553" s="65">
        <f t="shared" si="759"/>
        <v>0</v>
      </c>
      <c r="BG553" s="65">
        <f t="shared" si="760"/>
        <v>0</v>
      </c>
      <c r="CE553" s="385">
        <v>153</v>
      </c>
      <c r="CF553" s="342">
        <v>30.215486228791931</v>
      </c>
      <c r="CG553" s="342">
        <v>34.043657485861289</v>
      </c>
      <c r="CH553" s="342">
        <v>35.957743114395967</v>
      </c>
      <c r="CI553" s="342">
        <v>37.871828742930646</v>
      </c>
      <c r="CJ553" s="342">
        <v>41.7</v>
      </c>
      <c r="CK553" s="342">
        <v>48.239792564160155</v>
      </c>
      <c r="CL553" s="342">
        <v>51.50968884624023</v>
      </c>
      <c r="CM553" s="342">
        <v>54.779585128320299</v>
      </c>
      <c r="CN553" s="342">
        <v>61.319377692480444</v>
      </c>
      <c r="CO553" s="342">
        <v>29.903864921701143</v>
      </c>
      <c r="CP553" s="342">
        <v>34.635909947800762</v>
      </c>
      <c r="CQ553" s="342">
        <v>37.001932460850568</v>
      </c>
      <c r="CR553" s="342">
        <v>39.367954973900382</v>
      </c>
      <c r="CS553" s="342">
        <v>44.1</v>
      </c>
      <c r="CT553" s="342">
        <v>50.586623518923076</v>
      </c>
      <c r="CU553" s="342">
        <v>53.82993527838461</v>
      </c>
      <c r="CV553" s="342">
        <v>57.073247037846144</v>
      </c>
      <c r="CW553" s="342">
        <v>63.559870556769226</v>
      </c>
      <c r="CY553" s="101">
        <f t="shared" si="761"/>
        <v>0</v>
      </c>
      <c r="CZ553" s="101">
        <f t="shared" si="762"/>
        <v>0</v>
      </c>
      <c r="DB553" s="101">
        <f t="shared" si="763"/>
        <v>0</v>
      </c>
      <c r="DD553" s="311">
        <f t="shared" si="764"/>
        <v>0</v>
      </c>
      <c r="DE553" s="311"/>
      <c r="DF553" s="101">
        <f t="shared" si="680"/>
        <v>0</v>
      </c>
      <c r="DG553" s="101">
        <f t="shared" si="681"/>
        <v>0</v>
      </c>
      <c r="DH553" s="101">
        <f t="shared" si="682"/>
        <v>0</v>
      </c>
      <c r="DI553" s="101">
        <f t="shared" si="683"/>
        <v>0</v>
      </c>
      <c r="DJ553" s="311">
        <f t="shared" si="684"/>
        <v>0</v>
      </c>
      <c r="DK553" s="311">
        <f t="shared" si="685"/>
        <v>0</v>
      </c>
      <c r="DL553" s="101">
        <f t="shared" si="686"/>
        <v>0</v>
      </c>
      <c r="DM553" s="101">
        <f t="shared" si="687"/>
        <v>0</v>
      </c>
      <c r="DN553" s="101">
        <f t="shared" si="688"/>
        <v>0</v>
      </c>
      <c r="DO553" s="101">
        <f t="shared" si="689"/>
        <v>0</v>
      </c>
      <c r="DP553" s="101">
        <f t="shared" si="690"/>
        <v>0</v>
      </c>
      <c r="DQ553" s="101">
        <f t="shared" si="691"/>
        <v>0</v>
      </c>
      <c r="DR553" s="101">
        <f t="shared" si="692"/>
        <v>0</v>
      </c>
      <c r="DS553" s="101">
        <f t="shared" si="693"/>
        <v>0</v>
      </c>
      <c r="DT553" s="101">
        <f t="shared" si="694"/>
        <v>0</v>
      </c>
      <c r="DU553" s="101">
        <f t="shared" si="695"/>
        <v>0</v>
      </c>
      <c r="DV553" s="101">
        <f t="shared" si="696"/>
        <v>0</v>
      </c>
      <c r="DW553" s="101">
        <f t="shared" si="697"/>
        <v>0</v>
      </c>
      <c r="DX553" s="311">
        <f t="shared" si="698"/>
        <v>0</v>
      </c>
      <c r="DY553" s="101">
        <f t="shared" si="699"/>
        <v>0</v>
      </c>
      <c r="DZ553" s="101">
        <f t="shared" si="700"/>
        <v>0</v>
      </c>
      <c r="EA553" s="101">
        <f t="shared" si="701"/>
        <v>0</v>
      </c>
      <c r="EB553" s="101">
        <f t="shared" si="702"/>
        <v>0</v>
      </c>
      <c r="EC553" s="101">
        <f t="shared" si="703"/>
        <v>0</v>
      </c>
      <c r="ED553" s="101">
        <f t="shared" si="704"/>
        <v>0</v>
      </c>
      <c r="EE553" s="101">
        <f t="shared" si="705"/>
        <v>0</v>
      </c>
      <c r="EF553" s="101">
        <f t="shared" si="706"/>
        <v>0</v>
      </c>
      <c r="EG553" s="101">
        <f t="shared" si="707"/>
        <v>0</v>
      </c>
      <c r="EH553" s="101">
        <f t="shared" si="708"/>
        <v>0</v>
      </c>
      <c r="EI553" s="101">
        <f t="shared" si="709"/>
        <v>0</v>
      </c>
      <c r="EJ553" s="101">
        <f t="shared" si="710"/>
        <v>0</v>
      </c>
      <c r="EK553" s="101">
        <f t="shared" si="711"/>
        <v>0</v>
      </c>
      <c r="EL553" s="101">
        <f t="shared" si="712"/>
        <v>0</v>
      </c>
      <c r="EM553" s="101">
        <f t="shared" si="713"/>
        <v>0</v>
      </c>
      <c r="EN553" s="101">
        <f t="shared" si="714"/>
        <v>0</v>
      </c>
      <c r="EO553" s="101">
        <f t="shared" si="715"/>
        <v>0</v>
      </c>
      <c r="EP553" s="101">
        <f t="shared" si="716"/>
        <v>0</v>
      </c>
      <c r="EQ553" s="101">
        <f t="shared" si="717"/>
        <v>0</v>
      </c>
    </row>
    <row r="554" spans="2:147" ht="21.75" customHeight="1" x14ac:dyDescent="0.45">
      <c r="B554" s="133" t="str">
        <f>IF(Data!B553&lt;&gt;"",Data!B553,"")</f>
        <v/>
      </c>
      <c r="C554" s="158" t="str">
        <f>IF(Data!C553&lt;&gt;"",Data!C553,"")</f>
        <v/>
      </c>
      <c r="D554" s="106" t="str">
        <f>IF(Data!D553&lt;&gt;"",Data!D553,"")</f>
        <v/>
      </c>
      <c r="E554" s="140">
        <f>IF(AND(I554=1,Data!T553=0),0,IF(I554=999,999,Data!T553))</f>
        <v>999</v>
      </c>
      <c r="F554" s="140" t="str">
        <f t="shared" si="718"/>
        <v/>
      </c>
      <c r="G554" s="140" t="str">
        <f>IF(Data!K553&lt;&gt;"",Data!K553,"")</f>
        <v/>
      </c>
      <c r="H554" s="141" t="str">
        <f>IF(Data!L553&lt;&gt;"",Data!L553,"")</f>
        <v/>
      </c>
      <c r="I554" s="63">
        <f>IF(Data!M553&lt;&gt;"",Data!M553,"")</f>
        <v>999</v>
      </c>
      <c r="J554" s="63">
        <f t="shared" si="719"/>
        <v>0</v>
      </c>
      <c r="L554" s="64" t="str">
        <f t="shared" si="720"/>
        <v/>
      </c>
      <c r="N554" s="63">
        <f t="shared" si="721"/>
        <v>0</v>
      </c>
      <c r="P554" s="64" t="str">
        <f t="shared" si="722"/>
        <v/>
      </c>
      <c r="R554" s="63">
        <f t="shared" si="723"/>
        <v>0</v>
      </c>
      <c r="S554" s="64" t="str">
        <f t="shared" si="724"/>
        <v/>
      </c>
      <c r="W554" s="310">
        <f t="shared" si="725"/>
        <v>999</v>
      </c>
      <c r="Y554" s="65">
        <f t="shared" si="726"/>
        <v>0</v>
      </c>
      <c r="Z554" s="65">
        <f t="shared" si="727"/>
        <v>0</v>
      </c>
      <c r="AA554" s="65">
        <f t="shared" si="728"/>
        <v>0</v>
      </c>
      <c r="AB554" s="65">
        <f t="shared" si="729"/>
        <v>0</v>
      </c>
      <c r="AC554" s="341">
        <f t="shared" si="730"/>
        <v>0</v>
      </c>
      <c r="AD554" s="65">
        <f t="shared" si="731"/>
        <v>0</v>
      </c>
      <c r="AE554" s="65">
        <f t="shared" si="732"/>
        <v>0</v>
      </c>
      <c r="AF554" s="65">
        <f t="shared" si="733"/>
        <v>0</v>
      </c>
      <c r="AG554" s="65">
        <f t="shared" si="734"/>
        <v>0</v>
      </c>
      <c r="AH554" s="65">
        <f t="shared" si="735"/>
        <v>0</v>
      </c>
      <c r="AI554" s="65">
        <f t="shared" si="736"/>
        <v>0</v>
      </c>
      <c r="AJ554" s="65">
        <f t="shared" si="737"/>
        <v>0</v>
      </c>
      <c r="AK554" s="65">
        <f t="shared" si="738"/>
        <v>0</v>
      </c>
      <c r="AL554" s="65">
        <f t="shared" si="739"/>
        <v>0</v>
      </c>
      <c r="AM554" s="65">
        <f t="shared" si="740"/>
        <v>0</v>
      </c>
      <c r="AN554" s="65">
        <f t="shared" si="741"/>
        <v>0</v>
      </c>
      <c r="AO554" s="65">
        <f t="shared" si="742"/>
        <v>0</v>
      </c>
      <c r="AP554" s="65">
        <f t="shared" si="743"/>
        <v>0</v>
      </c>
      <c r="AQ554" s="65">
        <f t="shared" si="744"/>
        <v>0</v>
      </c>
      <c r="AR554" s="65">
        <f t="shared" si="745"/>
        <v>0</v>
      </c>
      <c r="AS554" s="65">
        <f t="shared" si="746"/>
        <v>0</v>
      </c>
      <c r="AT554" s="65">
        <f t="shared" si="747"/>
        <v>0</v>
      </c>
      <c r="AU554" s="65">
        <f t="shared" si="748"/>
        <v>0</v>
      </c>
      <c r="AV554" s="65">
        <f t="shared" si="749"/>
        <v>0</v>
      </c>
      <c r="AW554" s="65">
        <f t="shared" si="750"/>
        <v>0</v>
      </c>
      <c r="AX554" s="65">
        <f t="shared" si="751"/>
        <v>0</v>
      </c>
      <c r="AY554" s="65">
        <f t="shared" si="752"/>
        <v>0</v>
      </c>
      <c r="AZ554" s="65">
        <f t="shared" si="753"/>
        <v>0</v>
      </c>
      <c r="BA554" s="65">
        <f t="shared" si="754"/>
        <v>0</v>
      </c>
      <c r="BB554" s="65">
        <f t="shared" si="755"/>
        <v>0</v>
      </c>
      <c r="BC554" s="65">
        <f t="shared" si="756"/>
        <v>0</v>
      </c>
      <c r="BD554" s="65">
        <f t="shared" si="757"/>
        <v>0</v>
      </c>
      <c r="BE554" s="65">
        <f t="shared" si="758"/>
        <v>0</v>
      </c>
      <c r="BF554" s="65">
        <f t="shared" si="759"/>
        <v>0</v>
      </c>
      <c r="BG554" s="65">
        <f t="shared" si="760"/>
        <v>0</v>
      </c>
      <c r="CE554" s="385">
        <v>153.25</v>
      </c>
      <c r="CF554" s="342">
        <v>30.335732660936323</v>
      </c>
      <c r="CG554" s="342">
        <v>34.190488440624215</v>
      </c>
      <c r="CH554" s="342">
        <v>36.117866330468161</v>
      </c>
      <c r="CI554" s="342">
        <v>38.045244220312107</v>
      </c>
      <c r="CJ554" s="342">
        <v>41.9</v>
      </c>
      <c r="CK554" s="342">
        <v>48.439792564160157</v>
      </c>
      <c r="CL554" s="342">
        <v>51.709688846240226</v>
      </c>
      <c r="CM554" s="342">
        <v>54.979585128320295</v>
      </c>
      <c r="CN554" s="342">
        <v>61.519377692480447</v>
      </c>
      <c r="CO554" s="342">
        <v>30.063988137773336</v>
      </c>
      <c r="CP554" s="342">
        <v>34.809325425182223</v>
      </c>
      <c r="CQ554" s="342">
        <v>37.181994068886667</v>
      </c>
      <c r="CR554" s="342">
        <v>39.55466271259111</v>
      </c>
      <c r="CS554" s="342">
        <v>44.3</v>
      </c>
      <c r="CT554" s="342">
        <v>50.786623518923079</v>
      </c>
      <c r="CU554" s="342">
        <v>54.029935278384613</v>
      </c>
      <c r="CV554" s="342">
        <v>57.273247037846147</v>
      </c>
      <c r="CW554" s="342">
        <v>63.759870556769229</v>
      </c>
      <c r="CY554" s="101">
        <f t="shared" si="761"/>
        <v>0</v>
      </c>
      <c r="CZ554" s="101">
        <f t="shared" si="762"/>
        <v>0</v>
      </c>
      <c r="DB554" s="101">
        <f t="shared" si="763"/>
        <v>0</v>
      </c>
      <c r="DD554" s="311">
        <f t="shared" si="764"/>
        <v>0</v>
      </c>
      <c r="DE554" s="311"/>
      <c r="DF554" s="101">
        <f t="shared" si="680"/>
        <v>0</v>
      </c>
      <c r="DG554" s="101">
        <f t="shared" si="681"/>
        <v>0</v>
      </c>
      <c r="DH554" s="101">
        <f t="shared" si="682"/>
        <v>0</v>
      </c>
      <c r="DI554" s="101">
        <f t="shared" si="683"/>
        <v>0</v>
      </c>
      <c r="DJ554" s="311">
        <f t="shared" si="684"/>
        <v>0</v>
      </c>
      <c r="DK554" s="311">
        <f t="shared" si="685"/>
        <v>0</v>
      </c>
      <c r="DL554" s="101">
        <f t="shared" si="686"/>
        <v>0</v>
      </c>
      <c r="DM554" s="101">
        <f t="shared" si="687"/>
        <v>0</v>
      </c>
      <c r="DN554" s="101">
        <f t="shared" si="688"/>
        <v>0</v>
      </c>
      <c r="DO554" s="101">
        <f t="shared" si="689"/>
        <v>0</v>
      </c>
      <c r="DP554" s="101">
        <f t="shared" si="690"/>
        <v>0</v>
      </c>
      <c r="DQ554" s="101">
        <f t="shared" si="691"/>
        <v>0</v>
      </c>
      <c r="DR554" s="101">
        <f t="shared" si="692"/>
        <v>0</v>
      </c>
      <c r="DS554" s="101">
        <f t="shared" si="693"/>
        <v>0</v>
      </c>
      <c r="DT554" s="101">
        <f t="shared" si="694"/>
        <v>0</v>
      </c>
      <c r="DU554" s="101">
        <f t="shared" si="695"/>
        <v>0</v>
      </c>
      <c r="DV554" s="101">
        <f t="shared" si="696"/>
        <v>0</v>
      </c>
      <c r="DW554" s="101">
        <f t="shared" si="697"/>
        <v>0</v>
      </c>
      <c r="DX554" s="311">
        <f t="shared" si="698"/>
        <v>0</v>
      </c>
      <c r="DY554" s="101">
        <f t="shared" si="699"/>
        <v>0</v>
      </c>
      <c r="DZ554" s="101">
        <f t="shared" si="700"/>
        <v>0</v>
      </c>
      <c r="EA554" s="101">
        <f t="shared" si="701"/>
        <v>0</v>
      </c>
      <c r="EB554" s="101">
        <f t="shared" si="702"/>
        <v>0</v>
      </c>
      <c r="EC554" s="101">
        <f t="shared" si="703"/>
        <v>0</v>
      </c>
      <c r="ED554" s="101">
        <f t="shared" si="704"/>
        <v>0</v>
      </c>
      <c r="EE554" s="101">
        <f t="shared" si="705"/>
        <v>0</v>
      </c>
      <c r="EF554" s="101">
        <f t="shared" si="706"/>
        <v>0</v>
      </c>
      <c r="EG554" s="101">
        <f t="shared" si="707"/>
        <v>0</v>
      </c>
      <c r="EH554" s="101">
        <f t="shared" si="708"/>
        <v>0</v>
      </c>
      <c r="EI554" s="101">
        <f t="shared" si="709"/>
        <v>0</v>
      </c>
      <c r="EJ554" s="101">
        <f t="shared" si="710"/>
        <v>0</v>
      </c>
      <c r="EK554" s="101">
        <f t="shared" si="711"/>
        <v>0</v>
      </c>
      <c r="EL554" s="101">
        <f t="shared" si="712"/>
        <v>0</v>
      </c>
      <c r="EM554" s="101">
        <f t="shared" si="713"/>
        <v>0</v>
      </c>
      <c r="EN554" s="101">
        <f t="shared" si="714"/>
        <v>0</v>
      </c>
      <c r="EO554" s="101">
        <f t="shared" si="715"/>
        <v>0</v>
      </c>
      <c r="EP554" s="101">
        <f t="shared" si="716"/>
        <v>0</v>
      </c>
      <c r="EQ554" s="101">
        <f t="shared" si="717"/>
        <v>0</v>
      </c>
    </row>
    <row r="555" spans="2:147" ht="21.75" customHeight="1" x14ac:dyDescent="0.45">
      <c r="B555" s="133" t="str">
        <f>IF(Data!B554&lt;&gt;"",Data!B554,"")</f>
        <v/>
      </c>
      <c r="C555" s="158" t="str">
        <f>IF(Data!C554&lt;&gt;"",Data!C554,"")</f>
        <v/>
      </c>
      <c r="D555" s="106" t="str">
        <f>IF(Data!D554&lt;&gt;"",Data!D554,"")</f>
        <v/>
      </c>
      <c r="E555" s="140">
        <f>IF(AND(I555=1,Data!T554=0),0,IF(I555=999,999,Data!T554))</f>
        <v>999</v>
      </c>
      <c r="F555" s="140" t="str">
        <f t="shared" si="718"/>
        <v/>
      </c>
      <c r="G555" s="140" t="str">
        <f>IF(Data!K554&lt;&gt;"",Data!K554,"")</f>
        <v/>
      </c>
      <c r="H555" s="141" t="str">
        <f>IF(Data!L554&lt;&gt;"",Data!L554,"")</f>
        <v/>
      </c>
      <c r="I555" s="63">
        <f>IF(Data!M554&lt;&gt;"",Data!M554,"")</f>
        <v>999</v>
      </c>
      <c r="J555" s="63">
        <f t="shared" si="719"/>
        <v>0</v>
      </c>
      <c r="L555" s="64" t="str">
        <f t="shared" si="720"/>
        <v/>
      </c>
      <c r="N555" s="63">
        <f t="shared" si="721"/>
        <v>0</v>
      </c>
      <c r="P555" s="64" t="str">
        <f t="shared" si="722"/>
        <v/>
      </c>
      <c r="R555" s="63">
        <f t="shared" si="723"/>
        <v>0</v>
      </c>
      <c r="S555" s="64" t="str">
        <f t="shared" si="724"/>
        <v/>
      </c>
      <c r="W555" s="310">
        <f t="shared" si="725"/>
        <v>999</v>
      </c>
      <c r="Y555" s="65">
        <f t="shared" si="726"/>
        <v>0</v>
      </c>
      <c r="Z555" s="65">
        <f t="shared" si="727"/>
        <v>0</v>
      </c>
      <c r="AA555" s="65">
        <f t="shared" si="728"/>
        <v>0</v>
      </c>
      <c r="AB555" s="65">
        <f t="shared" si="729"/>
        <v>0</v>
      </c>
      <c r="AC555" s="341">
        <f t="shared" si="730"/>
        <v>0</v>
      </c>
      <c r="AD555" s="65">
        <f t="shared" si="731"/>
        <v>0</v>
      </c>
      <c r="AE555" s="65">
        <f t="shared" si="732"/>
        <v>0</v>
      </c>
      <c r="AF555" s="65">
        <f t="shared" si="733"/>
        <v>0</v>
      </c>
      <c r="AG555" s="65">
        <f t="shared" si="734"/>
        <v>0</v>
      </c>
      <c r="AH555" s="65">
        <f t="shared" si="735"/>
        <v>0</v>
      </c>
      <c r="AI555" s="65">
        <f t="shared" si="736"/>
        <v>0</v>
      </c>
      <c r="AJ555" s="65">
        <f t="shared" si="737"/>
        <v>0</v>
      </c>
      <c r="AK555" s="65">
        <f t="shared" si="738"/>
        <v>0</v>
      </c>
      <c r="AL555" s="65">
        <f t="shared" si="739"/>
        <v>0</v>
      </c>
      <c r="AM555" s="65">
        <f t="shared" si="740"/>
        <v>0</v>
      </c>
      <c r="AN555" s="65">
        <f t="shared" si="741"/>
        <v>0</v>
      </c>
      <c r="AO555" s="65">
        <f t="shared" si="742"/>
        <v>0</v>
      </c>
      <c r="AP555" s="65">
        <f t="shared" si="743"/>
        <v>0</v>
      </c>
      <c r="AQ555" s="65">
        <f t="shared" si="744"/>
        <v>0</v>
      </c>
      <c r="AR555" s="65">
        <f t="shared" si="745"/>
        <v>0</v>
      </c>
      <c r="AS555" s="65">
        <f t="shared" si="746"/>
        <v>0</v>
      </c>
      <c r="AT555" s="65">
        <f t="shared" si="747"/>
        <v>0</v>
      </c>
      <c r="AU555" s="65">
        <f t="shared" si="748"/>
        <v>0</v>
      </c>
      <c r="AV555" s="65">
        <f t="shared" si="749"/>
        <v>0</v>
      </c>
      <c r="AW555" s="65">
        <f t="shared" si="750"/>
        <v>0</v>
      </c>
      <c r="AX555" s="65">
        <f t="shared" si="751"/>
        <v>0</v>
      </c>
      <c r="AY555" s="65">
        <f t="shared" si="752"/>
        <v>0</v>
      </c>
      <c r="AZ555" s="65">
        <f t="shared" si="753"/>
        <v>0</v>
      </c>
      <c r="BA555" s="65">
        <f t="shared" si="754"/>
        <v>0</v>
      </c>
      <c r="BB555" s="65">
        <f t="shared" si="755"/>
        <v>0</v>
      </c>
      <c r="BC555" s="65">
        <f t="shared" si="756"/>
        <v>0</v>
      </c>
      <c r="BD555" s="65">
        <f t="shared" si="757"/>
        <v>0</v>
      </c>
      <c r="BE555" s="65">
        <f t="shared" si="758"/>
        <v>0</v>
      </c>
      <c r="BF555" s="65">
        <f t="shared" si="759"/>
        <v>0</v>
      </c>
      <c r="BG555" s="65">
        <f t="shared" si="760"/>
        <v>0</v>
      </c>
      <c r="CE555" s="385">
        <v>153.5</v>
      </c>
      <c r="CF555" s="342">
        <v>30.45597909308071</v>
      </c>
      <c r="CG555" s="342">
        <v>34.337319395387141</v>
      </c>
      <c r="CH555" s="342">
        <v>36.277989546540354</v>
      </c>
      <c r="CI555" s="342">
        <v>38.218659697693568</v>
      </c>
      <c r="CJ555" s="342">
        <v>42.1</v>
      </c>
      <c r="CK555" s="342">
        <v>48.639792564160153</v>
      </c>
      <c r="CL555" s="342">
        <v>51.909688846240229</v>
      </c>
      <c r="CM555" s="342">
        <v>55.179585128320298</v>
      </c>
      <c r="CN555" s="342">
        <v>61.719377692480442</v>
      </c>
      <c r="CO555" s="342">
        <v>30.224111353845529</v>
      </c>
      <c r="CP555" s="342">
        <v>34.982740902563691</v>
      </c>
      <c r="CQ555" s="342">
        <v>37.362055676922765</v>
      </c>
      <c r="CR555" s="342">
        <v>39.741370451281838</v>
      </c>
      <c r="CS555" s="342">
        <v>44.5</v>
      </c>
      <c r="CT555" s="342">
        <v>50.986623518923075</v>
      </c>
      <c r="CU555" s="342">
        <v>54.229935278384609</v>
      </c>
      <c r="CV555" s="342">
        <v>57.47324703784615</v>
      </c>
      <c r="CW555" s="342">
        <v>63.959870556769232</v>
      </c>
      <c r="CY555" s="101">
        <f t="shared" si="761"/>
        <v>0</v>
      </c>
      <c r="CZ555" s="101">
        <f t="shared" si="762"/>
        <v>0</v>
      </c>
      <c r="DB555" s="101">
        <f t="shared" si="763"/>
        <v>0</v>
      </c>
      <c r="DD555" s="311">
        <f t="shared" si="764"/>
        <v>0</v>
      </c>
      <c r="DE555" s="311"/>
      <c r="DF555" s="101">
        <f t="shared" si="680"/>
        <v>0</v>
      </c>
      <c r="DG555" s="101">
        <f t="shared" si="681"/>
        <v>0</v>
      </c>
      <c r="DH555" s="101">
        <f t="shared" si="682"/>
        <v>0</v>
      </c>
      <c r="DI555" s="101">
        <f t="shared" si="683"/>
        <v>0</v>
      </c>
      <c r="DJ555" s="311">
        <f t="shared" si="684"/>
        <v>0</v>
      </c>
      <c r="DK555" s="311">
        <f t="shared" si="685"/>
        <v>0</v>
      </c>
      <c r="DL555" s="101">
        <f t="shared" si="686"/>
        <v>0</v>
      </c>
      <c r="DM555" s="101">
        <f t="shared" si="687"/>
        <v>0</v>
      </c>
      <c r="DN555" s="101">
        <f t="shared" si="688"/>
        <v>0</v>
      </c>
      <c r="DO555" s="101">
        <f t="shared" si="689"/>
        <v>0</v>
      </c>
      <c r="DP555" s="101">
        <f t="shared" si="690"/>
        <v>0</v>
      </c>
      <c r="DQ555" s="101">
        <f t="shared" si="691"/>
        <v>0</v>
      </c>
      <c r="DR555" s="101">
        <f t="shared" si="692"/>
        <v>0</v>
      </c>
      <c r="DS555" s="101">
        <f t="shared" si="693"/>
        <v>0</v>
      </c>
      <c r="DT555" s="101">
        <f t="shared" si="694"/>
        <v>0</v>
      </c>
      <c r="DU555" s="101">
        <f t="shared" si="695"/>
        <v>0</v>
      </c>
      <c r="DV555" s="101">
        <f t="shared" si="696"/>
        <v>0</v>
      </c>
      <c r="DW555" s="101">
        <f t="shared" si="697"/>
        <v>0</v>
      </c>
      <c r="DX555" s="311">
        <f t="shared" si="698"/>
        <v>0</v>
      </c>
      <c r="DY555" s="101">
        <f t="shared" si="699"/>
        <v>0</v>
      </c>
      <c r="DZ555" s="101">
        <f t="shared" si="700"/>
        <v>0</v>
      </c>
      <c r="EA555" s="101">
        <f t="shared" si="701"/>
        <v>0</v>
      </c>
      <c r="EB555" s="101">
        <f t="shared" si="702"/>
        <v>0</v>
      </c>
      <c r="EC555" s="101">
        <f t="shared" si="703"/>
        <v>0</v>
      </c>
      <c r="ED555" s="101">
        <f t="shared" si="704"/>
        <v>0</v>
      </c>
      <c r="EE555" s="101">
        <f t="shared" si="705"/>
        <v>0</v>
      </c>
      <c r="EF555" s="101">
        <f t="shared" si="706"/>
        <v>0</v>
      </c>
      <c r="EG555" s="101">
        <f t="shared" si="707"/>
        <v>0</v>
      </c>
      <c r="EH555" s="101">
        <f t="shared" si="708"/>
        <v>0</v>
      </c>
      <c r="EI555" s="101">
        <f t="shared" si="709"/>
        <v>0</v>
      </c>
      <c r="EJ555" s="101">
        <f t="shared" si="710"/>
        <v>0</v>
      </c>
      <c r="EK555" s="101">
        <f t="shared" si="711"/>
        <v>0</v>
      </c>
      <c r="EL555" s="101">
        <f t="shared" si="712"/>
        <v>0</v>
      </c>
      <c r="EM555" s="101">
        <f t="shared" si="713"/>
        <v>0</v>
      </c>
      <c r="EN555" s="101">
        <f t="shared" si="714"/>
        <v>0</v>
      </c>
      <c r="EO555" s="101">
        <f t="shared" si="715"/>
        <v>0</v>
      </c>
      <c r="EP555" s="101">
        <f t="shared" si="716"/>
        <v>0</v>
      </c>
      <c r="EQ555" s="101">
        <f t="shared" si="717"/>
        <v>0</v>
      </c>
    </row>
    <row r="556" spans="2:147" ht="21.75" customHeight="1" x14ac:dyDescent="0.45">
      <c r="B556" s="133" t="str">
        <f>IF(Data!B555&lt;&gt;"",Data!B555,"")</f>
        <v/>
      </c>
      <c r="C556" s="158" t="str">
        <f>IF(Data!C555&lt;&gt;"",Data!C555,"")</f>
        <v/>
      </c>
      <c r="D556" s="106" t="str">
        <f>IF(Data!D555&lt;&gt;"",Data!D555,"")</f>
        <v/>
      </c>
      <c r="E556" s="140">
        <f>IF(AND(I556=1,Data!T555=0),0,IF(I556=999,999,Data!T555))</f>
        <v>999</v>
      </c>
      <c r="F556" s="140" t="str">
        <f t="shared" si="718"/>
        <v/>
      </c>
      <c r="G556" s="140" t="str">
        <f>IF(Data!K555&lt;&gt;"",Data!K555,"")</f>
        <v/>
      </c>
      <c r="H556" s="141" t="str">
        <f>IF(Data!L555&lt;&gt;"",Data!L555,"")</f>
        <v/>
      </c>
      <c r="I556" s="63">
        <f>IF(Data!M555&lt;&gt;"",Data!M555,"")</f>
        <v>999</v>
      </c>
      <c r="J556" s="63">
        <f t="shared" si="719"/>
        <v>0</v>
      </c>
      <c r="L556" s="64" t="str">
        <f t="shared" si="720"/>
        <v/>
      </c>
      <c r="N556" s="63">
        <f t="shared" si="721"/>
        <v>0</v>
      </c>
      <c r="P556" s="64" t="str">
        <f t="shared" si="722"/>
        <v/>
      </c>
      <c r="R556" s="63">
        <f t="shared" si="723"/>
        <v>0</v>
      </c>
      <c r="S556" s="64" t="str">
        <f t="shared" si="724"/>
        <v/>
      </c>
      <c r="W556" s="310">
        <f t="shared" si="725"/>
        <v>999</v>
      </c>
      <c r="Y556" s="65">
        <f t="shared" si="726"/>
        <v>0</v>
      </c>
      <c r="Z556" s="65">
        <f t="shared" si="727"/>
        <v>0</v>
      </c>
      <c r="AA556" s="65">
        <f t="shared" si="728"/>
        <v>0</v>
      </c>
      <c r="AB556" s="65">
        <f t="shared" si="729"/>
        <v>0</v>
      </c>
      <c r="AC556" s="341">
        <f t="shared" si="730"/>
        <v>0</v>
      </c>
      <c r="AD556" s="65">
        <f t="shared" si="731"/>
        <v>0</v>
      </c>
      <c r="AE556" s="65">
        <f t="shared" si="732"/>
        <v>0</v>
      </c>
      <c r="AF556" s="65">
        <f t="shared" si="733"/>
        <v>0</v>
      </c>
      <c r="AG556" s="65">
        <f t="shared" si="734"/>
        <v>0</v>
      </c>
      <c r="AH556" s="65">
        <f t="shared" si="735"/>
        <v>0</v>
      </c>
      <c r="AI556" s="65">
        <f t="shared" si="736"/>
        <v>0</v>
      </c>
      <c r="AJ556" s="65">
        <f t="shared" si="737"/>
        <v>0</v>
      </c>
      <c r="AK556" s="65">
        <f t="shared" si="738"/>
        <v>0</v>
      </c>
      <c r="AL556" s="65">
        <f t="shared" si="739"/>
        <v>0</v>
      </c>
      <c r="AM556" s="65">
        <f t="shared" si="740"/>
        <v>0</v>
      </c>
      <c r="AN556" s="65">
        <f t="shared" si="741"/>
        <v>0</v>
      </c>
      <c r="AO556" s="65">
        <f t="shared" si="742"/>
        <v>0</v>
      </c>
      <c r="AP556" s="65">
        <f t="shared" si="743"/>
        <v>0</v>
      </c>
      <c r="AQ556" s="65">
        <f t="shared" si="744"/>
        <v>0</v>
      </c>
      <c r="AR556" s="65">
        <f t="shared" si="745"/>
        <v>0</v>
      </c>
      <c r="AS556" s="65">
        <f t="shared" si="746"/>
        <v>0</v>
      </c>
      <c r="AT556" s="65">
        <f t="shared" si="747"/>
        <v>0</v>
      </c>
      <c r="AU556" s="65">
        <f t="shared" si="748"/>
        <v>0</v>
      </c>
      <c r="AV556" s="65">
        <f t="shared" si="749"/>
        <v>0</v>
      </c>
      <c r="AW556" s="65">
        <f t="shared" si="750"/>
        <v>0</v>
      </c>
      <c r="AX556" s="65">
        <f t="shared" si="751"/>
        <v>0</v>
      </c>
      <c r="AY556" s="65">
        <f t="shared" si="752"/>
        <v>0</v>
      </c>
      <c r="AZ556" s="65">
        <f t="shared" si="753"/>
        <v>0</v>
      </c>
      <c r="BA556" s="65">
        <f t="shared" si="754"/>
        <v>0</v>
      </c>
      <c r="BB556" s="65">
        <f t="shared" si="755"/>
        <v>0</v>
      </c>
      <c r="BC556" s="65">
        <f t="shared" si="756"/>
        <v>0</v>
      </c>
      <c r="BD556" s="65">
        <f t="shared" si="757"/>
        <v>0</v>
      </c>
      <c r="BE556" s="65">
        <f t="shared" si="758"/>
        <v>0</v>
      </c>
      <c r="BF556" s="65">
        <f t="shared" si="759"/>
        <v>0</v>
      </c>
      <c r="BG556" s="65">
        <f t="shared" si="760"/>
        <v>0</v>
      </c>
      <c r="CE556" s="385">
        <v>153.75</v>
      </c>
      <c r="CF556" s="342">
        <v>30.576225525225098</v>
      </c>
      <c r="CG556" s="342">
        <v>34.484150350150067</v>
      </c>
      <c r="CH556" s="342">
        <v>36.438112762612548</v>
      </c>
      <c r="CI556" s="342">
        <v>38.392075175075036</v>
      </c>
      <c r="CJ556" s="342">
        <v>42.3</v>
      </c>
      <c r="CK556" s="342">
        <v>48.839792564160149</v>
      </c>
      <c r="CL556" s="342">
        <v>52.109688846240232</v>
      </c>
      <c r="CM556" s="342">
        <v>55.379585128320301</v>
      </c>
      <c r="CN556" s="342">
        <v>61.919377692480438</v>
      </c>
      <c r="CO556" s="342">
        <v>30.384234569917723</v>
      </c>
      <c r="CP556" s="342">
        <v>35.156156379945152</v>
      </c>
      <c r="CQ556" s="342">
        <v>37.542117284958863</v>
      </c>
      <c r="CR556" s="342">
        <v>39.928078189972567</v>
      </c>
      <c r="CS556" s="342">
        <v>44.7</v>
      </c>
      <c r="CT556" s="342">
        <v>51.186623518923071</v>
      </c>
      <c r="CU556" s="342">
        <v>54.429935278384605</v>
      </c>
      <c r="CV556" s="342">
        <v>57.673247037846153</v>
      </c>
      <c r="CW556" s="342">
        <v>64.159870556769235</v>
      </c>
      <c r="CY556" s="101">
        <f t="shared" si="761"/>
        <v>0</v>
      </c>
      <c r="CZ556" s="101">
        <f t="shared" si="762"/>
        <v>0</v>
      </c>
      <c r="DB556" s="101">
        <f t="shared" si="763"/>
        <v>0</v>
      </c>
      <c r="DD556" s="311">
        <f t="shared" si="764"/>
        <v>0</v>
      </c>
      <c r="DE556" s="311"/>
      <c r="DF556" s="101">
        <f t="shared" si="680"/>
        <v>0</v>
      </c>
      <c r="DG556" s="101">
        <f t="shared" si="681"/>
        <v>0</v>
      </c>
      <c r="DH556" s="101">
        <f t="shared" si="682"/>
        <v>0</v>
      </c>
      <c r="DI556" s="101">
        <f t="shared" si="683"/>
        <v>0</v>
      </c>
      <c r="DJ556" s="311">
        <f t="shared" si="684"/>
        <v>0</v>
      </c>
      <c r="DK556" s="311">
        <f t="shared" si="685"/>
        <v>0</v>
      </c>
      <c r="DL556" s="101">
        <f t="shared" si="686"/>
        <v>0</v>
      </c>
      <c r="DM556" s="101">
        <f t="shared" si="687"/>
        <v>0</v>
      </c>
      <c r="DN556" s="101">
        <f t="shared" si="688"/>
        <v>0</v>
      </c>
      <c r="DO556" s="101">
        <f t="shared" si="689"/>
        <v>0</v>
      </c>
      <c r="DP556" s="101">
        <f t="shared" si="690"/>
        <v>0</v>
      </c>
      <c r="DQ556" s="101">
        <f t="shared" si="691"/>
        <v>0</v>
      </c>
      <c r="DR556" s="101">
        <f t="shared" si="692"/>
        <v>0</v>
      </c>
      <c r="DS556" s="101">
        <f t="shared" si="693"/>
        <v>0</v>
      </c>
      <c r="DT556" s="101">
        <f t="shared" si="694"/>
        <v>0</v>
      </c>
      <c r="DU556" s="101">
        <f t="shared" si="695"/>
        <v>0</v>
      </c>
      <c r="DV556" s="101">
        <f t="shared" si="696"/>
        <v>0</v>
      </c>
      <c r="DW556" s="101">
        <f t="shared" si="697"/>
        <v>0</v>
      </c>
      <c r="DX556" s="311">
        <f t="shared" si="698"/>
        <v>0</v>
      </c>
      <c r="DY556" s="101">
        <f t="shared" si="699"/>
        <v>0</v>
      </c>
      <c r="DZ556" s="101">
        <f t="shared" si="700"/>
        <v>0</v>
      </c>
      <c r="EA556" s="101">
        <f t="shared" si="701"/>
        <v>0</v>
      </c>
      <c r="EB556" s="101">
        <f t="shared" si="702"/>
        <v>0</v>
      </c>
      <c r="EC556" s="101">
        <f t="shared" si="703"/>
        <v>0</v>
      </c>
      <c r="ED556" s="101">
        <f t="shared" si="704"/>
        <v>0</v>
      </c>
      <c r="EE556" s="101">
        <f t="shared" si="705"/>
        <v>0</v>
      </c>
      <c r="EF556" s="101">
        <f t="shared" si="706"/>
        <v>0</v>
      </c>
      <c r="EG556" s="101">
        <f t="shared" si="707"/>
        <v>0</v>
      </c>
      <c r="EH556" s="101">
        <f t="shared" si="708"/>
        <v>0</v>
      </c>
      <c r="EI556" s="101">
        <f t="shared" si="709"/>
        <v>0</v>
      </c>
      <c r="EJ556" s="101">
        <f t="shared" si="710"/>
        <v>0</v>
      </c>
      <c r="EK556" s="101">
        <f t="shared" si="711"/>
        <v>0</v>
      </c>
      <c r="EL556" s="101">
        <f t="shared" si="712"/>
        <v>0</v>
      </c>
      <c r="EM556" s="101">
        <f t="shared" si="713"/>
        <v>0</v>
      </c>
      <c r="EN556" s="101">
        <f t="shared" si="714"/>
        <v>0</v>
      </c>
      <c r="EO556" s="101">
        <f t="shared" si="715"/>
        <v>0</v>
      </c>
      <c r="EP556" s="101">
        <f t="shared" si="716"/>
        <v>0</v>
      </c>
      <c r="EQ556" s="101">
        <f t="shared" si="717"/>
        <v>0</v>
      </c>
    </row>
    <row r="557" spans="2:147" ht="21.75" customHeight="1" x14ac:dyDescent="0.45">
      <c r="B557" s="133" t="str">
        <f>IF(Data!B556&lt;&gt;"",Data!B556,"")</f>
        <v/>
      </c>
      <c r="C557" s="158" t="str">
        <f>IF(Data!C556&lt;&gt;"",Data!C556,"")</f>
        <v/>
      </c>
      <c r="D557" s="106" t="str">
        <f>IF(Data!D556&lt;&gt;"",Data!D556,"")</f>
        <v/>
      </c>
      <c r="E557" s="140">
        <f>IF(AND(I557=1,Data!T556=0),0,IF(I557=999,999,Data!T556))</f>
        <v>999</v>
      </c>
      <c r="F557" s="140" t="str">
        <f t="shared" si="718"/>
        <v/>
      </c>
      <c r="G557" s="140" t="str">
        <f>IF(Data!K556&lt;&gt;"",Data!K556,"")</f>
        <v/>
      </c>
      <c r="H557" s="141" t="str">
        <f>IF(Data!L556&lt;&gt;"",Data!L556,"")</f>
        <v/>
      </c>
      <c r="I557" s="63">
        <f>IF(Data!M556&lt;&gt;"",Data!M556,"")</f>
        <v>999</v>
      </c>
      <c r="J557" s="63">
        <f t="shared" si="719"/>
        <v>0</v>
      </c>
      <c r="L557" s="64" t="str">
        <f t="shared" si="720"/>
        <v/>
      </c>
      <c r="N557" s="63">
        <f t="shared" si="721"/>
        <v>0</v>
      </c>
      <c r="P557" s="64" t="str">
        <f t="shared" si="722"/>
        <v/>
      </c>
      <c r="R557" s="63">
        <f t="shared" si="723"/>
        <v>0</v>
      </c>
      <c r="S557" s="64" t="str">
        <f t="shared" si="724"/>
        <v/>
      </c>
      <c r="W557" s="310">
        <f t="shared" si="725"/>
        <v>999</v>
      </c>
      <c r="Y557" s="65">
        <f t="shared" si="726"/>
        <v>0</v>
      </c>
      <c r="Z557" s="65">
        <f t="shared" si="727"/>
        <v>0</v>
      </c>
      <c r="AA557" s="65">
        <f t="shared" si="728"/>
        <v>0</v>
      </c>
      <c r="AB557" s="65">
        <f t="shared" si="729"/>
        <v>0</v>
      </c>
      <c r="AC557" s="341">
        <f t="shared" si="730"/>
        <v>0</v>
      </c>
      <c r="AD557" s="65">
        <f t="shared" si="731"/>
        <v>0</v>
      </c>
      <c r="AE557" s="65">
        <f t="shared" si="732"/>
        <v>0</v>
      </c>
      <c r="AF557" s="65">
        <f t="shared" si="733"/>
        <v>0</v>
      </c>
      <c r="AG557" s="65">
        <f t="shared" si="734"/>
        <v>0</v>
      </c>
      <c r="AH557" s="65">
        <f t="shared" si="735"/>
        <v>0</v>
      </c>
      <c r="AI557" s="65">
        <f t="shared" si="736"/>
        <v>0</v>
      </c>
      <c r="AJ557" s="65">
        <f t="shared" si="737"/>
        <v>0</v>
      </c>
      <c r="AK557" s="65">
        <f t="shared" si="738"/>
        <v>0</v>
      </c>
      <c r="AL557" s="65">
        <f t="shared" si="739"/>
        <v>0</v>
      </c>
      <c r="AM557" s="65">
        <f t="shared" si="740"/>
        <v>0</v>
      </c>
      <c r="AN557" s="65">
        <f t="shared" si="741"/>
        <v>0</v>
      </c>
      <c r="AO557" s="65">
        <f t="shared" si="742"/>
        <v>0</v>
      </c>
      <c r="AP557" s="65">
        <f t="shared" si="743"/>
        <v>0</v>
      </c>
      <c r="AQ557" s="65">
        <f t="shared" si="744"/>
        <v>0</v>
      </c>
      <c r="AR557" s="65">
        <f t="shared" si="745"/>
        <v>0</v>
      </c>
      <c r="AS557" s="65">
        <f t="shared" si="746"/>
        <v>0</v>
      </c>
      <c r="AT557" s="65">
        <f t="shared" si="747"/>
        <v>0</v>
      </c>
      <c r="AU557" s="65">
        <f t="shared" si="748"/>
        <v>0</v>
      </c>
      <c r="AV557" s="65">
        <f t="shared" si="749"/>
        <v>0</v>
      </c>
      <c r="AW557" s="65">
        <f t="shared" si="750"/>
        <v>0</v>
      </c>
      <c r="AX557" s="65">
        <f t="shared" si="751"/>
        <v>0</v>
      </c>
      <c r="AY557" s="65">
        <f t="shared" si="752"/>
        <v>0</v>
      </c>
      <c r="AZ557" s="65">
        <f t="shared" si="753"/>
        <v>0</v>
      </c>
      <c r="BA557" s="65">
        <f t="shared" si="754"/>
        <v>0</v>
      </c>
      <c r="BB557" s="65">
        <f t="shared" si="755"/>
        <v>0</v>
      </c>
      <c r="BC557" s="65">
        <f t="shared" si="756"/>
        <v>0</v>
      </c>
      <c r="BD557" s="65">
        <f t="shared" si="757"/>
        <v>0</v>
      </c>
      <c r="BE557" s="65">
        <f t="shared" si="758"/>
        <v>0</v>
      </c>
      <c r="BF557" s="65">
        <f t="shared" si="759"/>
        <v>0</v>
      </c>
      <c r="BG557" s="65">
        <f t="shared" si="760"/>
        <v>0</v>
      </c>
      <c r="CE557" s="385">
        <v>154</v>
      </c>
      <c r="CF557" s="342">
        <v>30.696471957369489</v>
      </c>
      <c r="CG557" s="342">
        <v>34.630981304912993</v>
      </c>
      <c r="CH557" s="342">
        <v>36.598235978684741</v>
      </c>
      <c r="CI557" s="342">
        <v>38.565490652456496</v>
      </c>
      <c r="CJ557" s="342">
        <v>42.5</v>
      </c>
      <c r="CK557" s="342">
        <v>49.039792564160152</v>
      </c>
      <c r="CL557" s="342">
        <v>52.309688846240228</v>
      </c>
      <c r="CM557" s="342">
        <v>55.579585128320296</v>
      </c>
      <c r="CN557" s="342">
        <v>62.119377692480441</v>
      </c>
      <c r="CO557" s="342">
        <v>30.544357785989913</v>
      </c>
      <c r="CP557" s="342">
        <v>35.329571857326613</v>
      </c>
      <c r="CQ557" s="342">
        <v>37.722178892994954</v>
      </c>
      <c r="CR557" s="342">
        <v>40.114785928663302</v>
      </c>
      <c r="CS557" s="342">
        <v>44.9</v>
      </c>
      <c r="CT557" s="342">
        <v>51.386623518923074</v>
      </c>
      <c r="CU557" s="342">
        <v>54.629935278384607</v>
      </c>
      <c r="CV557" s="342">
        <v>57.873247037846156</v>
      </c>
      <c r="CW557" s="342">
        <v>64.359870556769238</v>
      </c>
      <c r="CY557" s="101">
        <f t="shared" si="761"/>
        <v>0</v>
      </c>
      <c r="CZ557" s="101">
        <f t="shared" si="762"/>
        <v>0</v>
      </c>
      <c r="DB557" s="101">
        <f t="shared" si="763"/>
        <v>0</v>
      </c>
      <c r="DD557" s="311">
        <f t="shared" si="764"/>
        <v>0</v>
      </c>
      <c r="DE557" s="311"/>
      <c r="DF557" s="101">
        <f t="shared" si="680"/>
        <v>0</v>
      </c>
      <c r="DG557" s="101">
        <f t="shared" si="681"/>
        <v>0</v>
      </c>
      <c r="DH557" s="101">
        <f t="shared" si="682"/>
        <v>0</v>
      </c>
      <c r="DI557" s="101">
        <f t="shared" si="683"/>
        <v>0</v>
      </c>
      <c r="DJ557" s="311">
        <f t="shared" si="684"/>
        <v>0</v>
      </c>
      <c r="DK557" s="311">
        <f t="shared" si="685"/>
        <v>0</v>
      </c>
      <c r="DL557" s="101">
        <f t="shared" si="686"/>
        <v>0</v>
      </c>
      <c r="DM557" s="101">
        <f t="shared" si="687"/>
        <v>0</v>
      </c>
      <c r="DN557" s="101">
        <f t="shared" si="688"/>
        <v>0</v>
      </c>
      <c r="DO557" s="101">
        <f t="shared" si="689"/>
        <v>0</v>
      </c>
      <c r="DP557" s="101">
        <f t="shared" si="690"/>
        <v>0</v>
      </c>
      <c r="DQ557" s="101">
        <f t="shared" si="691"/>
        <v>0</v>
      </c>
      <c r="DR557" s="101">
        <f t="shared" si="692"/>
        <v>0</v>
      </c>
      <c r="DS557" s="101">
        <f t="shared" si="693"/>
        <v>0</v>
      </c>
      <c r="DT557" s="101">
        <f t="shared" si="694"/>
        <v>0</v>
      </c>
      <c r="DU557" s="101">
        <f t="shared" si="695"/>
        <v>0</v>
      </c>
      <c r="DV557" s="101">
        <f t="shared" si="696"/>
        <v>0</v>
      </c>
      <c r="DW557" s="101">
        <f t="shared" si="697"/>
        <v>0</v>
      </c>
      <c r="DX557" s="311">
        <f t="shared" si="698"/>
        <v>0</v>
      </c>
      <c r="DY557" s="101">
        <f t="shared" si="699"/>
        <v>0</v>
      </c>
      <c r="DZ557" s="101">
        <f t="shared" si="700"/>
        <v>0</v>
      </c>
      <c r="EA557" s="101">
        <f t="shared" si="701"/>
        <v>0</v>
      </c>
      <c r="EB557" s="101">
        <f t="shared" si="702"/>
        <v>0</v>
      </c>
      <c r="EC557" s="101">
        <f t="shared" si="703"/>
        <v>0</v>
      </c>
      <c r="ED557" s="101">
        <f t="shared" si="704"/>
        <v>0</v>
      </c>
      <c r="EE557" s="101">
        <f t="shared" si="705"/>
        <v>0</v>
      </c>
      <c r="EF557" s="101">
        <f t="shared" si="706"/>
        <v>0</v>
      </c>
      <c r="EG557" s="101">
        <f t="shared" si="707"/>
        <v>0</v>
      </c>
      <c r="EH557" s="101">
        <f t="shared" si="708"/>
        <v>0</v>
      </c>
      <c r="EI557" s="101">
        <f t="shared" si="709"/>
        <v>0</v>
      </c>
      <c r="EJ557" s="101">
        <f t="shared" si="710"/>
        <v>0</v>
      </c>
      <c r="EK557" s="101">
        <f t="shared" si="711"/>
        <v>0</v>
      </c>
      <c r="EL557" s="101">
        <f t="shared" si="712"/>
        <v>0</v>
      </c>
      <c r="EM557" s="101">
        <f t="shared" si="713"/>
        <v>0</v>
      </c>
      <c r="EN557" s="101">
        <f t="shared" si="714"/>
        <v>0</v>
      </c>
      <c r="EO557" s="101">
        <f t="shared" si="715"/>
        <v>0</v>
      </c>
      <c r="EP557" s="101">
        <f t="shared" si="716"/>
        <v>0</v>
      </c>
      <c r="EQ557" s="101">
        <f t="shared" si="717"/>
        <v>0</v>
      </c>
    </row>
    <row r="558" spans="2:147" ht="21.75" customHeight="1" x14ac:dyDescent="0.45">
      <c r="B558" s="133" t="str">
        <f>IF(Data!B557&lt;&gt;"",Data!B557,"")</f>
        <v/>
      </c>
      <c r="C558" s="158" t="str">
        <f>IF(Data!C557&lt;&gt;"",Data!C557,"")</f>
        <v/>
      </c>
      <c r="D558" s="106" t="str">
        <f>IF(Data!D557&lt;&gt;"",Data!D557,"")</f>
        <v/>
      </c>
      <c r="E558" s="140">
        <f>IF(AND(I558=1,Data!T557=0),0,IF(I558=999,999,Data!T557))</f>
        <v>999</v>
      </c>
      <c r="F558" s="140" t="str">
        <f t="shared" si="718"/>
        <v/>
      </c>
      <c r="G558" s="140" t="str">
        <f>IF(Data!K557&lt;&gt;"",Data!K557,"")</f>
        <v/>
      </c>
      <c r="H558" s="141" t="str">
        <f>IF(Data!L557&lt;&gt;"",Data!L557,"")</f>
        <v/>
      </c>
      <c r="I558" s="63">
        <f>IF(Data!M557&lt;&gt;"",Data!M557,"")</f>
        <v>999</v>
      </c>
      <c r="J558" s="63">
        <f t="shared" si="719"/>
        <v>0</v>
      </c>
      <c r="L558" s="64" t="str">
        <f t="shared" si="720"/>
        <v/>
      </c>
      <c r="N558" s="63">
        <f t="shared" si="721"/>
        <v>0</v>
      </c>
      <c r="P558" s="64" t="str">
        <f t="shared" si="722"/>
        <v/>
      </c>
      <c r="R558" s="63">
        <f t="shared" si="723"/>
        <v>0</v>
      </c>
      <c r="S558" s="64" t="str">
        <f t="shared" si="724"/>
        <v/>
      </c>
      <c r="W558" s="310">
        <f t="shared" si="725"/>
        <v>999</v>
      </c>
      <c r="Y558" s="65">
        <f t="shared" si="726"/>
        <v>0</v>
      </c>
      <c r="Z558" s="65">
        <f t="shared" si="727"/>
        <v>0</v>
      </c>
      <c r="AA558" s="65">
        <f t="shared" si="728"/>
        <v>0</v>
      </c>
      <c r="AB558" s="65">
        <f t="shared" si="729"/>
        <v>0</v>
      </c>
      <c r="AC558" s="341">
        <f t="shared" si="730"/>
        <v>0</v>
      </c>
      <c r="AD558" s="65">
        <f t="shared" si="731"/>
        <v>0</v>
      </c>
      <c r="AE558" s="65">
        <f t="shared" si="732"/>
        <v>0</v>
      </c>
      <c r="AF558" s="65">
        <f t="shared" si="733"/>
        <v>0</v>
      </c>
      <c r="AG558" s="65">
        <f t="shared" si="734"/>
        <v>0</v>
      </c>
      <c r="AH558" s="65">
        <f t="shared" si="735"/>
        <v>0</v>
      </c>
      <c r="AI558" s="65">
        <f t="shared" si="736"/>
        <v>0</v>
      </c>
      <c r="AJ558" s="65">
        <f t="shared" si="737"/>
        <v>0</v>
      </c>
      <c r="AK558" s="65">
        <f t="shared" si="738"/>
        <v>0</v>
      </c>
      <c r="AL558" s="65">
        <f t="shared" si="739"/>
        <v>0</v>
      </c>
      <c r="AM558" s="65">
        <f t="shared" si="740"/>
        <v>0</v>
      </c>
      <c r="AN558" s="65">
        <f t="shared" si="741"/>
        <v>0</v>
      </c>
      <c r="AO558" s="65">
        <f t="shared" si="742"/>
        <v>0</v>
      </c>
      <c r="AP558" s="65">
        <f t="shared" si="743"/>
        <v>0</v>
      </c>
      <c r="AQ558" s="65">
        <f t="shared" si="744"/>
        <v>0</v>
      </c>
      <c r="AR558" s="65">
        <f t="shared" si="745"/>
        <v>0</v>
      </c>
      <c r="AS558" s="65">
        <f t="shared" si="746"/>
        <v>0</v>
      </c>
      <c r="AT558" s="65">
        <f t="shared" si="747"/>
        <v>0</v>
      </c>
      <c r="AU558" s="65">
        <f t="shared" si="748"/>
        <v>0</v>
      </c>
      <c r="AV558" s="65">
        <f t="shared" si="749"/>
        <v>0</v>
      </c>
      <c r="AW558" s="65">
        <f t="shared" si="750"/>
        <v>0</v>
      </c>
      <c r="AX558" s="65">
        <f t="shared" si="751"/>
        <v>0</v>
      </c>
      <c r="AY558" s="65">
        <f t="shared" si="752"/>
        <v>0</v>
      </c>
      <c r="AZ558" s="65">
        <f t="shared" si="753"/>
        <v>0</v>
      </c>
      <c r="BA558" s="65">
        <f t="shared" si="754"/>
        <v>0</v>
      </c>
      <c r="BB558" s="65">
        <f t="shared" si="755"/>
        <v>0</v>
      </c>
      <c r="BC558" s="65">
        <f t="shared" si="756"/>
        <v>0</v>
      </c>
      <c r="BD558" s="65">
        <f t="shared" si="757"/>
        <v>0</v>
      </c>
      <c r="BE558" s="65">
        <f t="shared" si="758"/>
        <v>0</v>
      </c>
      <c r="BF558" s="65">
        <f t="shared" si="759"/>
        <v>0</v>
      </c>
      <c r="BG558" s="65">
        <f t="shared" si="760"/>
        <v>0</v>
      </c>
      <c r="CE558" s="385">
        <v>154.25</v>
      </c>
      <c r="CF558" s="342">
        <v>30.841718389513876</v>
      </c>
      <c r="CG558" s="342">
        <v>34.802812259675918</v>
      </c>
      <c r="CH558" s="342">
        <v>36.783359194756933</v>
      </c>
      <c r="CI558" s="342">
        <v>38.763906129837963</v>
      </c>
      <c r="CJ558" s="342">
        <v>42.725000000000001</v>
      </c>
      <c r="CK558" s="342">
        <v>49.251500302850886</v>
      </c>
      <c r="CL558" s="342">
        <v>52.514750454276324</v>
      </c>
      <c r="CM558" s="342">
        <v>55.778000605701763</v>
      </c>
      <c r="CN558" s="342">
        <v>62.30450090855264</v>
      </c>
      <c r="CO558" s="342">
        <v>30.70448100206211</v>
      </c>
      <c r="CP558" s="342">
        <v>35.502987334708074</v>
      </c>
      <c r="CQ558" s="342">
        <v>37.902240501031059</v>
      </c>
      <c r="CR558" s="342">
        <v>40.301493667354038</v>
      </c>
      <c r="CS558" s="342">
        <v>45.1</v>
      </c>
      <c r="CT558" s="342">
        <v>51.586623518923076</v>
      </c>
      <c r="CU558" s="342">
        <v>54.82993527838461</v>
      </c>
      <c r="CV558" s="342">
        <v>58.073247037846158</v>
      </c>
      <c r="CW558" s="342">
        <v>64.559870556769226</v>
      </c>
      <c r="CY558" s="101">
        <f t="shared" si="761"/>
        <v>0</v>
      </c>
      <c r="CZ558" s="101">
        <f t="shared" si="762"/>
        <v>0</v>
      </c>
      <c r="DB558" s="101">
        <f t="shared" si="763"/>
        <v>0</v>
      </c>
      <c r="DD558" s="311">
        <f t="shared" si="764"/>
        <v>0</v>
      </c>
      <c r="DE558" s="311"/>
      <c r="DF558" s="101">
        <f t="shared" si="680"/>
        <v>0</v>
      </c>
      <c r="DG558" s="101">
        <f t="shared" si="681"/>
        <v>0</v>
      </c>
      <c r="DH558" s="101">
        <f t="shared" si="682"/>
        <v>0</v>
      </c>
      <c r="DI558" s="101">
        <f t="shared" si="683"/>
        <v>0</v>
      </c>
      <c r="DJ558" s="311">
        <f t="shared" si="684"/>
        <v>0</v>
      </c>
      <c r="DK558" s="311">
        <f t="shared" si="685"/>
        <v>0</v>
      </c>
      <c r="DL558" s="101">
        <f t="shared" si="686"/>
        <v>0</v>
      </c>
      <c r="DM558" s="101">
        <f t="shared" si="687"/>
        <v>0</v>
      </c>
      <c r="DN558" s="101">
        <f t="shared" si="688"/>
        <v>0</v>
      </c>
      <c r="DO558" s="101">
        <f t="shared" si="689"/>
        <v>0</v>
      </c>
      <c r="DP558" s="101">
        <f t="shared" si="690"/>
        <v>0</v>
      </c>
      <c r="DQ558" s="101">
        <f t="shared" si="691"/>
        <v>0</v>
      </c>
      <c r="DR558" s="101">
        <f t="shared" si="692"/>
        <v>0</v>
      </c>
      <c r="DS558" s="101">
        <f t="shared" si="693"/>
        <v>0</v>
      </c>
      <c r="DT558" s="101">
        <f t="shared" si="694"/>
        <v>0</v>
      </c>
      <c r="DU558" s="101">
        <f t="shared" si="695"/>
        <v>0</v>
      </c>
      <c r="DV558" s="101">
        <f t="shared" si="696"/>
        <v>0</v>
      </c>
      <c r="DW558" s="101">
        <f t="shared" si="697"/>
        <v>0</v>
      </c>
      <c r="DX558" s="311">
        <f t="shared" si="698"/>
        <v>0</v>
      </c>
      <c r="DY558" s="101">
        <f t="shared" si="699"/>
        <v>0</v>
      </c>
      <c r="DZ558" s="101">
        <f t="shared" si="700"/>
        <v>0</v>
      </c>
      <c r="EA558" s="101">
        <f t="shared" si="701"/>
        <v>0</v>
      </c>
      <c r="EB558" s="101">
        <f t="shared" si="702"/>
        <v>0</v>
      </c>
      <c r="EC558" s="101">
        <f t="shared" si="703"/>
        <v>0</v>
      </c>
      <c r="ED558" s="101">
        <f t="shared" si="704"/>
        <v>0</v>
      </c>
      <c r="EE558" s="101">
        <f t="shared" si="705"/>
        <v>0</v>
      </c>
      <c r="EF558" s="101">
        <f t="shared" si="706"/>
        <v>0</v>
      </c>
      <c r="EG558" s="101">
        <f t="shared" si="707"/>
        <v>0</v>
      </c>
      <c r="EH558" s="101">
        <f t="shared" si="708"/>
        <v>0</v>
      </c>
      <c r="EI558" s="101">
        <f t="shared" si="709"/>
        <v>0</v>
      </c>
      <c r="EJ558" s="101">
        <f t="shared" si="710"/>
        <v>0</v>
      </c>
      <c r="EK558" s="101">
        <f t="shared" si="711"/>
        <v>0</v>
      </c>
      <c r="EL558" s="101">
        <f t="shared" si="712"/>
        <v>0</v>
      </c>
      <c r="EM558" s="101">
        <f t="shared" si="713"/>
        <v>0</v>
      </c>
      <c r="EN558" s="101">
        <f t="shared" si="714"/>
        <v>0</v>
      </c>
      <c r="EO558" s="101">
        <f t="shared" si="715"/>
        <v>0</v>
      </c>
      <c r="EP558" s="101">
        <f t="shared" si="716"/>
        <v>0</v>
      </c>
      <c r="EQ558" s="101">
        <f t="shared" si="717"/>
        <v>0</v>
      </c>
    </row>
    <row r="559" spans="2:147" ht="21.75" customHeight="1" x14ac:dyDescent="0.45">
      <c r="B559" s="133" t="str">
        <f>IF(Data!B558&lt;&gt;"",Data!B558,"")</f>
        <v/>
      </c>
      <c r="C559" s="158" t="str">
        <f>IF(Data!C558&lt;&gt;"",Data!C558,"")</f>
        <v/>
      </c>
      <c r="D559" s="106" t="str">
        <f>IF(Data!D558&lt;&gt;"",Data!D558,"")</f>
        <v/>
      </c>
      <c r="E559" s="140">
        <f>IF(AND(I559=1,Data!T558=0),0,IF(I559=999,999,Data!T558))</f>
        <v>999</v>
      </c>
      <c r="F559" s="140" t="str">
        <f t="shared" si="718"/>
        <v/>
      </c>
      <c r="G559" s="140" t="str">
        <f>IF(Data!K558&lt;&gt;"",Data!K558,"")</f>
        <v/>
      </c>
      <c r="H559" s="141" t="str">
        <f>IF(Data!L558&lt;&gt;"",Data!L558,"")</f>
        <v/>
      </c>
      <c r="I559" s="63">
        <f>IF(Data!M558&lt;&gt;"",Data!M558,"")</f>
        <v>999</v>
      </c>
      <c r="J559" s="63">
        <f t="shared" si="719"/>
        <v>0</v>
      </c>
      <c r="L559" s="64" t="str">
        <f t="shared" si="720"/>
        <v/>
      </c>
      <c r="N559" s="63">
        <f t="shared" si="721"/>
        <v>0</v>
      </c>
      <c r="P559" s="64" t="str">
        <f t="shared" si="722"/>
        <v/>
      </c>
      <c r="R559" s="63">
        <f t="shared" si="723"/>
        <v>0</v>
      </c>
      <c r="S559" s="64" t="str">
        <f t="shared" si="724"/>
        <v/>
      </c>
      <c r="W559" s="310">
        <f t="shared" si="725"/>
        <v>999</v>
      </c>
      <c r="Y559" s="65">
        <f t="shared" si="726"/>
        <v>0</v>
      </c>
      <c r="Z559" s="65">
        <f t="shared" si="727"/>
        <v>0</v>
      </c>
      <c r="AA559" s="65">
        <f t="shared" si="728"/>
        <v>0</v>
      </c>
      <c r="AB559" s="65">
        <f t="shared" si="729"/>
        <v>0</v>
      </c>
      <c r="AC559" s="341">
        <f t="shared" si="730"/>
        <v>0</v>
      </c>
      <c r="AD559" s="65">
        <f t="shared" si="731"/>
        <v>0</v>
      </c>
      <c r="AE559" s="65">
        <f t="shared" si="732"/>
        <v>0</v>
      </c>
      <c r="AF559" s="65">
        <f t="shared" si="733"/>
        <v>0</v>
      </c>
      <c r="AG559" s="65">
        <f t="shared" si="734"/>
        <v>0</v>
      </c>
      <c r="AH559" s="65">
        <f t="shared" si="735"/>
        <v>0</v>
      </c>
      <c r="AI559" s="65">
        <f t="shared" si="736"/>
        <v>0</v>
      </c>
      <c r="AJ559" s="65">
        <f t="shared" si="737"/>
        <v>0</v>
      </c>
      <c r="AK559" s="65">
        <f t="shared" si="738"/>
        <v>0</v>
      </c>
      <c r="AL559" s="65">
        <f t="shared" si="739"/>
        <v>0</v>
      </c>
      <c r="AM559" s="65">
        <f t="shared" si="740"/>
        <v>0</v>
      </c>
      <c r="AN559" s="65">
        <f t="shared" si="741"/>
        <v>0</v>
      </c>
      <c r="AO559" s="65">
        <f t="shared" si="742"/>
        <v>0</v>
      </c>
      <c r="AP559" s="65">
        <f t="shared" si="743"/>
        <v>0</v>
      </c>
      <c r="AQ559" s="65">
        <f t="shared" si="744"/>
        <v>0</v>
      </c>
      <c r="AR559" s="65">
        <f t="shared" si="745"/>
        <v>0</v>
      </c>
      <c r="AS559" s="65">
        <f t="shared" si="746"/>
        <v>0</v>
      </c>
      <c r="AT559" s="65">
        <f t="shared" si="747"/>
        <v>0</v>
      </c>
      <c r="AU559" s="65">
        <f t="shared" si="748"/>
        <v>0</v>
      </c>
      <c r="AV559" s="65">
        <f t="shared" si="749"/>
        <v>0</v>
      </c>
      <c r="AW559" s="65">
        <f t="shared" si="750"/>
        <v>0</v>
      </c>
      <c r="AX559" s="65">
        <f t="shared" si="751"/>
        <v>0</v>
      </c>
      <c r="AY559" s="65">
        <f t="shared" si="752"/>
        <v>0</v>
      </c>
      <c r="AZ559" s="65">
        <f t="shared" si="753"/>
        <v>0</v>
      </c>
      <c r="BA559" s="65">
        <f t="shared" si="754"/>
        <v>0</v>
      </c>
      <c r="BB559" s="65">
        <f t="shared" si="755"/>
        <v>0</v>
      </c>
      <c r="BC559" s="65">
        <f t="shared" si="756"/>
        <v>0</v>
      </c>
      <c r="BD559" s="65">
        <f t="shared" si="757"/>
        <v>0</v>
      </c>
      <c r="BE559" s="65">
        <f t="shared" si="758"/>
        <v>0</v>
      </c>
      <c r="BF559" s="65">
        <f t="shared" si="759"/>
        <v>0</v>
      </c>
      <c r="BG559" s="65">
        <f t="shared" si="760"/>
        <v>0</v>
      </c>
      <c r="CE559" s="385">
        <v>154.5</v>
      </c>
      <c r="CF559" s="342">
        <v>30.986964821658262</v>
      </c>
      <c r="CG559" s="342">
        <v>34.974643214438842</v>
      </c>
      <c r="CH559" s="342">
        <v>36.968482410829125</v>
      </c>
      <c r="CI559" s="342">
        <v>38.962321607219423</v>
      </c>
      <c r="CJ559" s="342">
        <v>42.95</v>
      </c>
      <c r="CK559" s="342">
        <v>49.463208041541613</v>
      </c>
      <c r="CL559" s="342">
        <v>52.719812062312414</v>
      </c>
      <c r="CM559" s="342">
        <v>55.976416083083222</v>
      </c>
      <c r="CN559" s="342">
        <v>62.489624124624839</v>
      </c>
      <c r="CO559" s="342">
        <v>30.864604218134303</v>
      </c>
      <c r="CP559" s="342">
        <v>35.676402812089535</v>
      </c>
      <c r="CQ559" s="342">
        <v>38.082302109067157</v>
      </c>
      <c r="CR559" s="342">
        <v>40.488201406044766</v>
      </c>
      <c r="CS559" s="342">
        <v>45.3</v>
      </c>
      <c r="CT559" s="342">
        <v>51.786623518923079</v>
      </c>
      <c r="CU559" s="342">
        <v>55.029935278384613</v>
      </c>
      <c r="CV559" s="342">
        <v>58.273247037846154</v>
      </c>
      <c r="CW559" s="342">
        <v>64.759870556769229</v>
      </c>
      <c r="CY559" s="101">
        <f t="shared" si="761"/>
        <v>0</v>
      </c>
      <c r="CZ559" s="101">
        <f t="shared" si="762"/>
        <v>0</v>
      </c>
      <c r="DB559" s="101">
        <f t="shared" si="763"/>
        <v>0</v>
      </c>
      <c r="DD559" s="311">
        <f t="shared" si="764"/>
        <v>0</v>
      </c>
      <c r="DE559" s="311"/>
      <c r="DF559" s="101">
        <f t="shared" si="680"/>
        <v>0</v>
      </c>
      <c r="DG559" s="101">
        <f t="shared" si="681"/>
        <v>0</v>
      </c>
      <c r="DH559" s="101">
        <f t="shared" si="682"/>
        <v>0</v>
      </c>
      <c r="DI559" s="101">
        <f t="shared" si="683"/>
        <v>0</v>
      </c>
      <c r="DJ559" s="311">
        <f t="shared" si="684"/>
        <v>0</v>
      </c>
      <c r="DK559" s="311">
        <f t="shared" si="685"/>
        <v>0</v>
      </c>
      <c r="DL559" s="101">
        <f t="shared" si="686"/>
        <v>0</v>
      </c>
      <c r="DM559" s="101">
        <f t="shared" si="687"/>
        <v>0</v>
      </c>
      <c r="DN559" s="101">
        <f t="shared" si="688"/>
        <v>0</v>
      </c>
      <c r="DO559" s="101">
        <f t="shared" si="689"/>
        <v>0</v>
      </c>
      <c r="DP559" s="101">
        <f t="shared" si="690"/>
        <v>0</v>
      </c>
      <c r="DQ559" s="101">
        <f t="shared" si="691"/>
        <v>0</v>
      </c>
      <c r="DR559" s="101">
        <f t="shared" si="692"/>
        <v>0</v>
      </c>
      <c r="DS559" s="101">
        <f t="shared" si="693"/>
        <v>0</v>
      </c>
      <c r="DT559" s="101">
        <f t="shared" si="694"/>
        <v>0</v>
      </c>
      <c r="DU559" s="101">
        <f t="shared" si="695"/>
        <v>0</v>
      </c>
      <c r="DV559" s="101">
        <f t="shared" si="696"/>
        <v>0</v>
      </c>
      <c r="DW559" s="101">
        <f t="shared" si="697"/>
        <v>0</v>
      </c>
      <c r="DX559" s="311">
        <f t="shared" si="698"/>
        <v>0</v>
      </c>
      <c r="DY559" s="101">
        <f t="shared" si="699"/>
        <v>0</v>
      </c>
      <c r="DZ559" s="101">
        <f t="shared" si="700"/>
        <v>0</v>
      </c>
      <c r="EA559" s="101">
        <f t="shared" si="701"/>
        <v>0</v>
      </c>
      <c r="EB559" s="101">
        <f t="shared" si="702"/>
        <v>0</v>
      </c>
      <c r="EC559" s="101">
        <f t="shared" si="703"/>
        <v>0</v>
      </c>
      <c r="ED559" s="101">
        <f t="shared" si="704"/>
        <v>0</v>
      </c>
      <c r="EE559" s="101">
        <f t="shared" si="705"/>
        <v>0</v>
      </c>
      <c r="EF559" s="101">
        <f t="shared" si="706"/>
        <v>0</v>
      </c>
      <c r="EG559" s="101">
        <f t="shared" si="707"/>
        <v>0</v>
      </c>
      <c r="EH559" s="101">
        <f t="shared" si="708"/>
        <v>0</v>
      </c>
      <c r="EI559" s="101">
        <f t="shared" si="709"/>
        <v>0</v>
      </c>
      <c r="EJ559" s="101">
        <f t="shared" si="710"/>
        <v>0</v>
      </c>
      <c r="EK559" s="101">
        <f t="shared" si="711"/>
        <v>0</v>
      </c>
      <c r="EL559" s="101">
        <f t="shared" si="712"/>
        <v>0</v>
      </c>
      <c r="EM559" s="101">
        <f t="shared" si="713"/>
        <v>0</v>
      </c>
      <c r="EN559" s="101">
        <f t="shared" si="714"/>
        <v>0</v>
      </c>
      <c r="EO559" s="101">
        <f t="shared" si="715"/>
        <v>0</v>
      </c>
      <c r="EP559" s="101">
        <f t="shared" si="716"/>
        <v>0</v>
      </c>
      <c r="EQ559" s="101">
        <f t="shared" si="717"/>
        <v>0</v>
      </c>
    </row>
    <row r="560" spans="2:147" ht="21.75" customHeight="1" x14ac:dyDescent="0.45">
      <c r="B560" s="133" t="str">
        <f>IF(Data!B559&lt;&gt;"",Data!B559,"")</f>
        <v/>
      </c>
      <c r="C560" s="158" t="str">
        <f>IF(Data!C559&lt;&gt;"",Data!C559,"")</f>
        <v/>
      </c>
      <c r="D560" s="106" t="str">
        <f>IF(Data!D559&lt;&gt;"",Data!D559,"")</f>
        <v/>
      </c>
      <c r="E560" s="140">
        <f>IF(AND(I560=1,Data!T559=0),0,IF(I560=999,999,Data!T559))</f>
        <v>999</v>
      </c>
      <c r="F560" s="140" t="str">
        <f t="shared" si="718"/>
        <v/>
      </c>
      <c r="G560" s="140" t="str">
        <f>IF(Data!K559&lt;&gt;"",Data!K559,"")</f>
        <v/>
      </c>
      <c r="H560" s="141" t="str">
        <f>IF(Data!L559&lt;&gt;"",Data!L559,"")</f>
        <v/>
      </c>
      <c r="I560" s="63">
        <f>IF(Data!M559&lt;&gt;"",Data!M559,"")</f>
        <v>999</v>
      </c>
      <c r="J560" s="63">
        <f t="shared" si="719"/>
        <v>0</v>
      </c>
      <c r="L560" s="64" t="str">
        <f t="shared" si="720"/>
        <v/>
      </c>
      <c r="N560" s="63">
        <f t="shared" si="721"/>
        <v>0</v>
      </c>
      <c r="P560" s="64" t="str">
        <f t="shared" si="722"/>
        <v/>
      </c>
      <c r="R560" s="63">
        <f t="shared" si="723"/>
        <v>0</v>
      </c>
      <c r="S560" s="64" t="str">
        <f t="shared" si="724"/>
        <v/>
      </c>
      <c r="W560" s="310">
        <f t="shared" si="725"/>
        <v>999</v>
      </c>
      <c r="Y560" s="65">
        <f t="shared" si="726"/>
        <v>0</v>
      </c>
      <c r="Z560" s="65">
        <f t="shared" si="727"/>
        <v>0</v>
      </c>
      <c r="AA560" s="65">
        <f t="shared" si="728"/>
        <v>0</v>
      </c>
      <c r="AB560" s="65">
        <f t="shared" si="729"/>
        <v>0</v>
      </c>
      <c r="AC560" s="341">
        <f t="shared" si="730"/>
        <v>0</v>
      </c>
      <c r="AD560" s="65">
        <f t="shared" si="731"/>
        <v>0</v>
      </c>
      <c r="AE560" s="65">
        <f t="shared" si="732"/>
        <v>0</v>
      </c>
      <c r="AF560" s="65">
        <f t="shared" si="733"/>
        <v>0</v>
      </c>
      <c r="AG560" s="65">
        <f t="shared" si="734"/>
        <v>0</v>
      </c>
      <c r="AH560" s="65">
        <f t="shared" si="735"/>
        <v>0</v>
      </c>
      <c r="AI560" s="65">
        <f t="shared" si="736"/>
        <v>0</v>
      </c>
      <c r="AJ560" s="65">
        <f t="shared" si="737"/>
        <v>0</v>
      </c>
      <c r="AK560" s="65">
        <f t="shared" si="738"/>
        <v>0</v>
      </c>
      <c r="AL560" s="65">
        <f t="shared" si="739"/>
        <v>0</v>
      </c>
      <c r="AM560" s="65">
        <f t="shared" si="740"/>
        <v>0</v>
      </c>
      <c r="AN560" s="65">
        <f t="shared" si="741"/>
        <v>0</v>
      </c>
      <c r="AO560" s="65">
        <f t="shared" si="742"/>
        <v>0</v>
      </c>
      <c r="AP560" s="65">
        <f t="shared" si="743"/>
        <v>0</v>
      </c>
      <c r="AQ560" s="65">
        <f t="shared" si="744"/>
        <v>0</v>
      </c>
      <c r="AR560" s="65">
        <f t="shared" si="745"/>
        <v>0</v>
      </c>
      <c r="AS560" s="65">
        <f t="shared" si="746"/>
        <v>0</v>
      </c>
      <c r="AT560" s="65">
        <f t="shared" si="747"/>
        <v>0</v>
      </c>
      <c r="AU560" s="65">
        <f t="shared" si="748"/>
        <v>0</v>
      </c>
      <c r="AV560" s="65">
        <f t="shared" si="749"/>
        <v>0</v>
      </c>
      <c r="AW560" s="65">
        <f t="shared" si="750"/>
        <v>0</v>
      </c>
      <c r="AX560" s="65">
        <f t="shared" si="751"/>
        <v>0</v>
      </c>
      <c r="AY560" s="65">
        <f t="shared" si="752"/>
        <v>0</v>
      </c>
      <c r="AZ560" s="65">
        <f t="shared" si="753"/>
        <v>0</v>
      </c>
      <c r="BA560" s="65">
        <f t="shared" si="754"/>
        <v>0</v>
      </c>
      <c r="BB560" s="65">
        <f t="shared" si="755"/>
        <v>0</v>
      </c>
      <c r="BC560" s="65">
        <f t="shared" si="756"/>
        <v>0</v>
      </c>
      <c r="BD560" s="65">
        <f t="shared" si="757"/>
        <v>0</v>
      </c>
      <c r="BE560" s="65">
        <f t="shared" si="758"/>
        <v>0</v>
      </c>
      <c r="BF560" s="65">
        <f t="shared" si="759"/>
        <v>0</v>
      </c>
      <c r="BG560" s="65">
        <f t="shared" si="760"/>
        <v>0</v>
      </c>
      <c r="CE560" s="385">
        <v>154.75</v>
      </c>
      <c r="CF560" s="342">
        <v>31.132211253802648</v>
      </c>
      <c r="CG560" s="342">
        <v>35.146474169201767</v>
      </c>
      <c r="CH560" s="342">
        <v>37.153605626901317</v>
      </c>
      <c r="CI560" s="342">
        <v>39.160737084600882</v>
      </c>
      <c r="CJ560" s="342">
        <v>43.174999999999997</v>
      </c>
      <c r="CK560" s="342">
        <v>49.67491578023234</v>
      </c>
      <c r="CL560" s="342">
        <v>52.924873670348511</v>
      </c>
      <c r="CM560" s="342">
        <v>56.174831560464689</v>
      </c>
      <c r="CN560" s="342">
        <v>62.674747340697039</v>
      </c>
      <c r="CO560" s="342">
        <v>31.024727434206497</v>
      </c>
      <c r="CP560" s="342">
        <v>35.849818289471003</v>
      </c>
      <c r="CQ560" s="342">
        <v>38.262363717103256</v>
      </c>
      <c r="CR560" s="342">
        <v>40.674909144735501</v>
      </c>
      <c r="CS560" s="342">
        <v>45.5</v>
      </c>
      <c r="CT560" s="342">
        <v>51.986623518923082</v>
      </c>
      <c r="CU560" s="342">
        <v>55.229935278384616</v>
      </c>
      <c r="CV560" s="342">
        <v>58.47324703784615</v>
      </c>
      <c r="CW560" s="342">
        <v>64.959870556769232</v>
      </c>
      <c r="CY560" s="101">
        <f t="shared" si="761"/>
        <v>0</v>
      </c>
      <c r="CZ560" s="101">
        <f t="shared" si="762"/>
        <v>0</v>
      </c>
      <c r="DB560" s="101">
        <f t="shared" si="763"/>
        <v>0</v>
      </c>
      <c r="DD560" s="311">
        <f t="shared" si="764"/>
        <v>0</v>
      </c>
      <c r="DE560" s="311"/>
      <c r="DF560" s="101">
        <f t="shared" si="680"/>
        <v>0</v>
      </c>
      <c r="DG560" s="101">
        <f t="shared" si="681"/>
        <v>0</v>
      </c>
      <c r="DH560" s="101">
        <f t="shared" si="682"/>
        <v>0</v>
      </c>
      <c r="DI560" s="101">
        <f t="shared" si="683"/>
        <v>0</v>
      </c>
      <c r="DJ560" s="311">
        <f t="shared" si="684"/>
        <v>0</v>
      </c>
      <c r="DK560" s="311">
        <f t="shared" si="685"/>
        <v>0</v>
      </c>
      <c r="DL560" s="101">
        <f t="shared" si="686"/>
        <v>0</v>
      </c>
      <c r="DM560" s="101">
        <f t="shared" si="687"/>
        <v>0</v>
      </c>
      <c r="DN560" s="101">
        <f t="shared" si="688"/>
        <v>0</v>
      </c>
      <c r="DO560" s="101">
        <f t="shared" si="689"/>
        <v>0</v>
      </c>
      <c r="DP560" s="101">
        <f t="shared" si="690"/>
        <v>0</v>
      </c>
      <c r="DQ560" s="101">
        <f t="shared" si="691"/>
        <v>0</v>
      </c>
      <c r="DR560" s="101">
        <f t="shared" si="692"/>
        <v>0</v>
      </c>
      <c r="DS560" s="101">
        <f t="shared" si="693"/>
        <v>0</v>
      </c>
      <c r="DT560" s="101">
        <f t="shared" si="694"/>
        <v>0</v>
      </c>
      <c r="DU560" s="101">
        <f t="shared" si="695"/>
        <v>0</v>
      </c>
      <c r="DV560" s="101">
        <f t="shared" si="696"/>
        <v>0</v>
      </c>
      <c r="DW560" s="101">
        <f t="shared" si="697"/>
        <v>0</v>
      </c>
      <c r="DX560" s="311">
        <f t="shared" si="698"/>
        <v>0</v>
      </c>
      <c r="DY560" s="101">
        <f t="shared" si="699"/>
        <v>0</v>
      </c>
      <c r="DZ560" s="101">
        <f t="shared" si="700"/>
        <v>0</v>
      </c>
      <c r="EA560" s="101">
        <f t="shared" si="701"/>
        <v>0</v>
      </c>
      <c r="EB560" s="101">
        <f t="shared" si="702"/>
        <v>0</v>
      </c>
      <c r="EC560" s="101">
        <f t="shared" si="703"/>
        <v>0</v>
      </c>
      <c r="ED560" s="101">
        <f t="shared" si="704"/>
        <v>0</v>
      </c>
      <c r="EE560" s="101">
        <f t="shared" si="705"/>
        <v>0</v>
      </c>
      <c r="EF560" s="101">
        <f t="shared" si="706"/>
        <v>0</v>
      </c>
      <c r="EG560" s="101">
        <f t="shared" si="707"/>
        <v>0</v>
      </c>
      <c r="EH560" s="101">
        <f t="shared" si="708"/>
        <v>0</v>
      </c>
      <c r="EI560" s="101">
        <f t="shared" si="709"/>
        <v>0</v>
      </c>
      <c r="EJ560" s="101">
        <f t="shared" si="710"/>
        <v>0</v>
      </c>
      <c r="EK560" s="101">
        <f t="shared" si="711"/>
        <v>0</v>
      </c>
      <c r="EL560" s="101">
        <f t="shared" si="712"/>
        <v>0</v>
      </c>
      <c r="EM560" s="101">
        <f t="shared" si="713"/>
        <v>0</v>
      </c>
      <c r="EN560" s="101">
        <f t="shared" si="714"/>
        <v>0</v>
      </c>
      <c r="EO560" s="101">
        <f t="shared" si="715"/>
        <v>0</v>
      </c>
      <c r="EP560" s="101">
        <f t="shared" si="716"/>
        <v>0</v>
      </c>
      <c r="EQ560" s="101">
        <f t="shared" si="717"/>
        <v>0</v>
      </c>
    </row>
    <row r="561" spans="2:147" ht="21.75" customHeight="1" x14ac:dyDescent="0.45">
      <c r="B561" s="133" t="str">
        <f>IF(Data!B560&lt;&gt;"",Data!B560,"")</f>
        <v/>
      </c>
      <c r="C561" s="158" t="str">
        <f>IF(Data!C560&lt;&gt;"",Data!C560,"")</f>
        <v/>
      </c>
      <c r="D561" s="106" t="str">
        <f>IF(Data!D560&lt;&gt;"",Data!D560,"")</f>
        <v/>
      </c>
      <c r="E561" s="140">
        <f>IF(AND(I561=1,Data!T560=0),0,IF(I561=999,999,Data!T560))</f>
        <v>999</v>
      </c>
      <c r="F561" s="140" t="str">
        <f t="shared" si="718"/>
        <v/>
      </c>
      <c r="G561" s="140" t="str">
        <f>IF(Data!K560&lt;&gt;"",Data!K560,"")</f>
        <v/>
      </c>
      <c r="H561" s="141" t="str">
        <f>IF(Data!L560&lt;&gt;"",Data!L560,"")</f>
        <v/>
      </c>
      <c r="I561" s="63">
        <f>IF(Data!M560&lt;&gt;"",Data!M560,"")</f>
        <v>999</v>
      </c>
      <c r="J561" s="63">
        <f t="shared" si="719"/>
        <v>0</v>
      </c>
      <c r="L561" s="64" t="str">
        <f t="shared" si="720"/>
        <v/>
      </c>
      <c r="N561" s="63">
        <f t="shared" si="721"/>
        <v>0</v>
      </c>
      <c r="P561" s="64" t="str">
        <f t="shared" si="722"/>
        <v/>
      </c>
      <c r="R561" s="63">
        <f t="shared" si="723"/>
        <v>0</v>
      </c>
      <c r="S561" s="64" t="str">
        <f t="shared" si="724"/>
        <v/>
      </c>
      <c r="W561" s="310">
        <f t="shared" si="725"/>
        <v>999</v>
      </c>
      <c r="Y561" s="65">
        <f t="shared" si="726"/>
        <v>0</v>
      </c>
      <c r="Z561" s="65">
        <f t="shared" si="727"/>
        <v>0</v>
      </c>
      <c r="AA561" s="65">
        <f t="shared" si="728"/>
        <v>0</v>
      </c>
      <c r="AB561" s="65">
        <f t="shared" si="729"/>
        <v>0</v>
      </c>
      <c r="AC561" s="341">
        <f t="shared" si="730"/>
        <v>0</v>
      </c>
      <c r="AD561" s="65">
        <f t="shared" si="731"/>
        <v>0</v>
      </c>
      <c r="AE561" s="65">
        <f t="shared" si="732"/>
        <v>0</v>
      </c>
      <c r="AF561" s="65">
        <f t="shared" si="733"/>
        <v>0</v>
      </c>
      <c r="AG561" s="65">
        <f t="shared" si="734"/>
        <v>0</v>
      </c>
      <c r="AH561" s="65">
        <f t="shared" si="735"/>
        <v>0</v>
      </c>
      <c r="AI561" s="65">
        <f t="shared" si="736"/>
        <v>0</v>
      </c>
      <c r="AJ561" s="65">
        <f t="shared" si="737"/>
        <v>0</v>
      </c>
      <c r="AK561" s="65">
        <f t="shared" si="738"/>
        <v>0</v>
      </c>
      <c r="AL561" s="65">
        <f t="shared" si="739"/>
        <v>0</v>
      </c>
      <c r="AM561" s="65">
        <f t="shared" si="740"/>
        <v>0</v>
      </c>
      <c r="AN561" s="65">
        <f t="shared" si="741"/>
        <v>0</v>
      </c>
      <c r="AO561" s="65">
        <f t="shared" si="742"/>
        <v>0</v>
      </c>
      <c r="AP561" s="65">
        <f t="shared" si="743"/>
        <v>0</v>
      </c>
      <c r="AQ561" s="65">
        <f t="shared" si="744"/>
        <v>0</v>
      </c>
      <c r="AR561" s="65">
        <f t="shared" si="745"/>
        <v>0</v>
      </c>
      <c r="AS561" s="65">
        <f t="shared" si="746"/>
        <v>0</v>
      </c>
      <c r="AT561" s="65">
        <f t="shared" si="747"/>
        <v>0</v>
      </c>
      <c r="AU561" s="65">
        <f t="shared" si="748"/>
        <v>0</v>
      </c>
      <c r="AV561" s="65">
        <f t="shared" si="749"/>
        <v>0</v>
      </c>
      <c r="AW561" s="65">
        <f t="shared" si="750"/>
        <v>0</v>
      </c>
      <c r="AX561" s="65">
        <f t="shared" si="751"/>
        <v>0</v>
      </c>
      <c r="AY561" s="65">
        <f t="shared" si="752"/>
        <v>0</v>
      </c>
      <c r="AZ561" s="65">
        <f t="shared" si="753"/>
        <v>0</v>
      </c>
      <c r="BA561" s="65">
        <f t="shared" si="754"/>
        <v>0</v>
      </c>
      <c r="BB561" s="65">
        <f t="shared" si="755"/>
        <v>0</v>
      </c>
      <c r="BC561" s="65">
        <f t="shared" si="756"/>
        <v>0</v>
      </c>
      <c r="BD561" s="65">
        <f t="shared" si="757"/>
        <v>0</v>
      </c>
      <c r="BE561" s="65">
        <f t="shared" si="758"/>
        <v>0</v>
      </c>
      <c r="BF561" s="65">
        <f t="shared" si="759"/>
        <v>0</v>
      </c>
      <c r="BG561" s="65">
        <f t="shared" si="760"/>
        <v>0</v>
      </c>
      <c r="CE561" s="385">
        <v>155</v>
      </c>
      <c r="CF561" s="342">
        <v>31.277457685947034</v>
      </c>
      <c r="CG561" s="342">
        <v>35.318305123964691</v>
      </c>
      <c r="CH561" s="342">
        <v>37.338728842973509</v>
      </c>
      <c r="CI561" s="342">
        <v>39.359152561982341</v>
      </c>
      <c r="CJ561" s="342">
        <v>43.4</v>
      </c>
      <c r="CK561" s="342">
        <v>49.886623518923074</v>
      </c>
      <c r="CL561" s="342">
        <v>53.129935278384607</v>
      </c>
      <c r="CM561" s="342">
        <v>56.373247037846156</v>
      </c>
      <c r="CN561" s="342">
        <v>62.859870556769231</v>
      </c>
      <c r="CO561" s="342">
        <v>31.18485065027869</v>
      </c>
      <c r="CP561" s="342">
        <v>36.023233766852464</v>
      </c>
      <c r="CQ561" s="342">
        <v>38.442425325139354</v>
      </c>
      <c r="CR561" s="342">
        <v>40.861616883426237</v>
      </c>
      <c r="CS561" s="342">
        <v>45.7</v>
      </c>
      <c r="CT561" s="342">
        <v>52.186623518923078</v>
      </c>
      <c r="CU561" s="342">
        <v>55.429935278384619</v>
      </c>
      <c r="CV561" s="342">
        <v>58.673247037846153</v>
      </c>
      <c r="CW561" s="342">
        <v>65.159870556769221</v>
      </c>
      <c r="CY561" s="101">
        <f t="shared" si="761"/>
        <v>0</v>
      </c>
      <c r="CZ561" s="101">
        <f t="shared" si="762"/>
        <v>0</v>
      </c>
      <c r="DB561" s="101">
        <f t="shared" si="763"/>
        <v>0</v>
      </c>
      <c r="DD561" s="311">
        <f t="shared" si="764"/>
        <v>0</v>
      </c>
      <c r="DE561" s="311"/>
      <c r="DF561" s="101">
        <f t="shared" si="680"/>
        <v>0</v>
      </c>
      <c r="DG561" s="101">
        <f t="shared" si="681"/>
        <v>0</v>
      </c>
      <c r="DH561" s="101">
        <f t="shared" si="682"/>
        <v>0</v>
      </c>
      <c r="DI561" s="101">
        <f t="shared" si="683"/>
        <v>0</v>
      </c>
      <c r="DJ561" s="311">
        <f t="shared" si="684"/>
        <v>0</v>
      </c>
      <c r="DK561" s="311">
        <f t="shared" si="685"/>
        <v>0</v>
      </c>
      <c r="DL561" s="101">
        <f t="shared" si="686"/>
        <v>0</v>
      </c>
      <c r="DM561" s="101">
        <f t="shared" si="687"/>
        <v>0</v>
      </c>
      <c r="DN561" s="101">
        <f t="shared" si="688"/>
        <v>0</v>
      </c>
      <c r="DO561" s="101">
        <f t="shared" si="689"/>
        <v>0</v>
      </c>
      <c r="DP561" s="101">
        <f t="shared" si="690"/>
        <v>0</v>
      </c>
      <c r="DQ561" s="101">
        <f t="shared" si="691"/>
        <v>0</v>
      </c>
      <c r="DR561" s="101">
        <f t="shared" si="692"/>
        <v>0</v>
      </c>
      <c r="DS561" s="101">
        <f t="shared" si="693"/>
        <v>0</v>
      </c>
      <c r="DT561" s="101">
        <f t="shared" si="694"/>
        <v>0</v>
      </c>
      <c r="DU561" s="101">
        <f t="shared" si="695"/>
        <v>0</v>
      </c>
      <c r="DV561" s="101">
        <f t="shared" si="696"/>
        <v>0</v>
      </c>
      <c r="DW561" s="101">
        <f t="shared" si="697"/>
        <v>0</v>
      </c>
      <c r="DX561" s="311">
        <f t="shared" si="698"/>
        <v>0</v>
      </c>
      <c r="DY561" s="101">
        <f t="shared" si="699"/>
        <v>0</v>
      </c>
      <c r="DZ561" s="101">
        <f t="shared" si="700"/>
        <v>0</v>
      </c>
      <c r="EA561" s="101">
        <f t="shared" si="701"/>
        <v>0</v>
      </c>
      <c r="EB561" s="101">
        <f t="shared" si="702"/>
        <v>0</v>
      </c>
      <c r="EC561" s="101">
        <f t="shared" si="703"/>
        <v>0</v>
      </c>
      <c r="ED561" s="101">
        <f t="shared" si="704"/>
        <v>0</v>
      </c>
      <c r="EE561" s="101">
        <f t="shared" si="705"/>
        <v>0</v>
      </c>
      <c r="EF561" s="101">
        <f t="shared" si="706"/>
        <v>0</v>
      </c>
      <c r="EG561" s="101">
        <f t="shared" si="707"/>
        <v>0</v>
      </c>
      <c r="EH561" s="101">
        <f t="shared" si="708"/>
        <v>0</v>
      </c>
      <c r="EI561" s="101">
        <f t="shared" si="709"/>
        <v>0</v>
      </c>
      <c r="EJ561" s="101">
        <f t="shared" si="710"/>
        <v>0</v>
      </c>
      <c r="EK561" s="101">
        <f t="shared" si="711"/>
        <v>0</v>
      </c>
      <c r="EL561" s="101">
        <f t="shared" si="712"/>
        <v>0</v>
      </c>
      <c r="EM561" s="101">
        <f t="shared" si="713"/>
        <v>0</v>
      </c>
      <c r="EN561" s="101">
        <f t="shared" si="714"/>
        <v>0</v>
      </c>
      <c r="EO561" s="101">
        <f t="shared" si="715"/>
        <v>0</v>
      </c>
      <c r="EP561" s="101">
        <f t="shared" si="716"/>
        <v>0</v>
      </c>
      <c r="EQ561" s="101">
        <f t="shared" si="717"/>
        <v>0</v>
      </c>
    </row>
    <row r="562" spans="2:147" ht="21.75" customHeight="1" x14ac:dyDescent="0.45">
      <c r="B562" s="133" t="str">
        <f>IF(Data!B561&lt;&gt;"",Data!B561,"")</f>
        <v/>
      </c>
      <c r="C562" s="158" t="str">
        <f>IF(Data!C561&lt;&gt;"",Data!C561,"")</f>
        <v/>
      </c>
      <c r="D562" s="106" t="str">
        <f>IF(Data!D561&lt;&gt;"",Data!D561,"")</f>
        <v/>
      </c>
      <c r="E562" s="140">
        <f>IF(AND(I562=1,Data!T561=0),0,IF(I562=999,999,Data!T561))</f>
        <v>999</v>
      </c>
      <c r="F562" s="140" t="str">
        <f t="shared" si="718"/>
        <v/>
      </c>
      <c r="G562" s="140" t="str">
        <f>IF(Data!K561&lt;&gt;"",Data!K561,"")</f>
        <v/>
      </c>
      <c r="H562" s="141" t="str">
        <f>IF(Data!L561&lt;&gt;"",Data!L561,"")</f>
        <v/>
      </c>
      <c r="I562" s="63">
        <f>IF(Data!M561&lt;&gt;"",Data!M561,"")</f>
        <v>999</v>
      </c>
      <c r="J562" s="63">
        <f t="shared" si="719"/>
        <v>0</v>
      </c>
      <c r="L562" s="64" t="str">
        <f t="shared" si="720"/>
        <v/>
      </c>
      <c r="N562" s="63">
        <f t="shared" si="721"/>
        <v>0</v>
      </c>
      <c r="P562" s="64" t="str">
        <f t="shared" si="722"/>
        <v/>
      </c>
      <c r="R562" s="63">
        <f t="shared" si="723"/>
        <v>0</v>
      </c>
      <c r="S562" s="64" t="str">
        <f t="shared" si="724"/>
        <v/>
      </c>
      <c r="W562" s="310">
        <f t="shared" si="725"/>
        <v>999</v>
      </c>
      <c r="Y562" s="65">
        <f t="shared" si="726"/>
        <v>0</v>
      </c>
      <c r="Z562" s="65">
        <f t="shared" si="727"/>
        <v>0</v>
      </c>
      <c r="AA562" s="65">
        <f t="shared" si="728"/>
        <v>0</v>
      </c>
      <c r="AB562" s="65">
        <f t="shared" si="729"/>
        <v>0</v>
      </c>
      <c r="AC562" s="341">
        <f t="shared" si="730"/>
        <v>0</v>
      </c>
      <c r="AD562" s="65">
        <f t="shared" si="731"/>
        <v>0</v>
      </c>
      <c r="AE562" s="65">
        <f t="shared" si="732"/>
        <v>0</v>
      </c>
      <c r="AF562" s="65">
        <f t="shared" si="733"/>
        <v>0</v>
      </c>
      <c r="AG562" s="65">
        <f t="shared" si="734"/>
        <v>0</v>
      </c>
      <c r="AH562" s="65">
        <f t="shared" si="735"/>
        <v>0</v>
      </c>
      <c r="AI562" s="65">
        <f t="shared" si="736"/>
        <v>0</v>
      </c>
      <c r="AJ562" s="65">
        <f t="shared" si="737"/>
        <v>0</v>
      </c>
      <c r="AK562" s="65">
        <f t="shared" si="738"/>
        <v>0</v>
      </c>
      <c r="AL562" s="65">
        <f t="shared" si="739"/>
        <v>0</v>
      </c>
      <c r="AM562" s="65">
        <f t="shared" si="740"/>
        <v>0</v>
      </c>
      <c r="AN562" s="65">
        <f t="shared" si="741"/>
        <v>0</v>
      </c>
      <c r="AO562" s="65">
        <f t="shared" si="742"/>
        <v>0</v>
      </c>
      <c r="AP562" s="65">
        <f t="shared" si="743"/>
        <v>0</v>
      </c>
      <c r="AQ562" s="65">
        <f t="shared" si="744"/>
        <v>0</v>
      </c>
      <c r="AR562" s="65">
        <f t="shared" si="745"/>
        <v>0</v>
      </c>
      <c r="AS562" s="65">
        <f t="shared" si="746"/>
        <v>0</v>
      </c>
      <c r="AT562" s="65">
        <f t="shared" si="747"/>
        <v>0</v>
      </c>
      <c r="AU562" s="65">
        <f t="shared" si="748"/>
        <v>0</v>
      </c>
      <c r="AV562" s="65">
        <f t="shared" si="749"/>
        <v>0</v>
      </c>
      <c r="AW562" s="65">
        <f t="shared" si="750"/>
        <v>0</v>
      </c>
      <c r="AX562" s="65">
        <f t="shared" si="751"/>
        <v>0</v>
      </c>
      <c r="AY562" s="65">
        <f t="shared" si="752"/>
        <v>0</v>
      </c>
      <c r="AZ562" s="65">
        <f t="shared" si="753"/>
        <v>0</v>
      </c>
      <c r="BA562" s="65">
        <f t="shared" si="754"/>
        <v>0</v>
      </c>
      <c r="BB562" s="65">
        <f t="shared" si="755"/>
        <v>0</v>
      </c>
      <c r="BC562" s="65">
        <f t="shared" si="756"/>
        <v>0</v>
      </c>
      <c r="BD562" s="65">
        <f t="shared" si="757"/>
        <v>0</v>
      </c>
      <c r="BE562" s="65">
        <f t="shared" si="758"/>
        <v>0</v>
      </c>
      <c r="BF562" s="65">
        <f t="shared" si="759"/>
        <v>0</v>
      </c>
      <c r="BG562" s="65">
        <f t="shared" si="760"/>
        <v>0</v>
      </c>
      <c r="CE562" s="385">
        <v>155.25</v>
      </c>
      <c r="CF562" s="342">
        <v>31.422704118091424</v>
      </c>
      <c r="CG562" s="342">
        <v>35.490136078727616</v>
      </c>
      <c r="CH562" s="342">
        <v>37.523852059045709</v>
      </c>
      <c r="CI562" s="342">
        <v>39.557568039363801</v>
      </c>
      <c r="CJ562" s="342">
        <v>43.625</v>
      </c>
      <c r="CK562" s="342">
        <v>50.098331257613808</v>
      </c>
      <c r="CL562" s="342">
        <v>53.334996886420704</v>
      </c>
      <c r="CM562" s="342">
        <v>56.571662515227615</v>
      </c>
      <c r="CN562" s="342">
        <v>63.044993772841423</v>
      </c>
      <c r="CO562" s="342">
        <v>31.344973866350884</v>
      </c>
      <c r="CP562" s="342">
        <v>36.196649244233924</v>
      </c>
      <c r="CQ562" s="342">
        <v>38.622486933175452</v>
      </c>
      <c r="CR562" s="342">
        <v>41.048324622116965</v>
      </c>
      <c r="CS562" s="342">
        <v>45.9</v>
      </c>
      <c r="CT562" s="342">
        <v>52.373331257613813</v>
      </c>
      <c r="CU562" s="342">
        <v>55.609996886420717</v>
      </c>
      <c r="CV562" s="342">
        <v>58.846662515227614</v>
      </c>
      <c r="CW562" s="342">
        <v>65.319993772841414</v>
      </c>
      <c r="CY562" s="101">
        <f t="shared" si="761"/>
        <v>0</v>
      </c>
      <c r="CZ562" s="101">
        <f t="shared" si="762"/>
        <v>0</v>
      </c>
      <c r="DB562" s="101">
        <f t="shared" si="763"/>
        <v>0</v>
      </c>
      <c r="DD562" s="311">
        <f t="shared" si="764"/>
        <v>0</v>
      </c>
      <c r="DE562" s="311"/>
      <c r="DF562" s="101">
        <f t="shared" si="680"/>
        <v>0</v>
      </c>
      <c r="DG562" s="101">
        <f t="shared" si="681"/>
        <v>0</v>
      </c>
      <c r="DH562" s="101">
        <f t="shared" si="682"/>
        <v>0</v>
      </c>
      <c r="DI562" s="101">
        <f t="shared" si="683"/>
        <v>0</v>
      </c>
      <c r="DJ562" s="311">
        <f t="shared" si="684"/>
        <v>0</v>
      </c>
      <c r="DK562" s="311">
        <f t="shared" si="685"/>
        <v>0</v>
      </c>
      <c r="DL562" s="101">
        <f t="shared" si="686"/>
        <v>0</v>
      </c>
      <c r="DM562" s="101">
        <f t="shared" si="687"/>
        <v>0</v>
      </c>
      <c r="DN562" s="101">
        <f t="shared" si="688"/>
        <v>0</v>
      </c>
      <c r="DO562" s="101">
        <f t="shared" si="689"/>
        <v>0</v>
      </c>
      <c r="DP562" s="101">
        <f t="shared" si="690"/>
        <v>0</v>
      </c>
      <c r="DQ562" s="101">
        <f t="shared" si="691"/>
        <v>0</v>
      </c>
      <c r="DR562" s="101">
        <f t="shared" si="692"/>
        <v>0</v>
      </c>
      <c r="DS562" s="101">
        <f t="shared" si="693"/>
        <v>0</v>
      </c>
      <c r="DT562" s="101">
        <f t="shared" si="694"/>
        <v>0</v>
      </c>
      <c r="DU562" s="101">
        <f t="shared" si="695"/>
        <v>0</v>
      </c>
      <c r="DV562" s="101">
        <f t="shared" si="696"/>
        <v>0</v>
      </c>
      <c r="DW562" s="101">
        <f t="shared" si="697"/>
        <v>0</v>
      </c>
      <c r="DX562" s="311">
        <f t="shared" si="698"/>
        <v>0</v>
      </c>
      <c r="DY562" s="101">
        <f t="shared" si="699"/>
        <v>0</v>
      </c>
      <c r="DZ562" s="101">
        <f t="shared" si="700"/>
        <v>0</v>
      </c>
      <c r="EA562" s="101">
        <f t="shared" si="701"/>
        <v>0</v>
      </c>
      <c r="EB562" s="101">
        <f t="shared" si="702"/>
        <v>0</v>
      </c>
      <c r="EC562" s="101">
        <f t="shared" si="703"/>
        <v>0</v>
      </c>
      <c r="ED562" s="101">
        <f t="shared" si="704"/>
        <v>0</v>
      </c>
      <c r="EE562" s="101">
        <f t="shared" si="705"/>
        <v>0</v>
      </c>
      <c r="EF562" s="101">
        <f t="shared" si="706"/>
        <v>0</v>
      </c>
      <c r="EG562" s="101">
        <f t="shared" si="707"/>
        <v>0</v>
      </c>
      <c r="EH562" s="101">
        <f t="shared" si="708"/>
        <v>0</v>
      </c>
      <c r="EI562" s="101">
        <f t="shared" si="709"/>
        <v>0</v>
      </c>
      <c r="EJ562" s="101">
        <f t="shared" si="710"/>
        <v>0</v>
      </c>
      <c r="EK562" s="101">
        <f t="shared" si="711"/>
        <v>0</v>
      </c>
      <c r="EL562" s="101">
        <f t="shared" si="712"/>
        <v>0</v>
      </c>
      <c r="EM562" s="101">
        <f t="shared" si="713"/>
        <v>0</v>
      </c>
      <c r="EN562" s="101">
        <f t="shared" si="714"/>
        <v>0</v>
      </c>
      <c r="EO562" s="101">
        <f t="shared" si="715"/>
        <v>0</v>
      </c>
      <c r="EP562" s="101">
        <f t="shared" si="716"/>
        <v>0</v>
      </c>
      <c r="EQ562" s="101">
        <f t="shared" si="717"/>
        <v>0</v>
      </c>
    </row>
    <row r="563" spans="2:147" ht="21.75" customHeight="1" x14ac:dyDescent="0.45">
      <c r="B563" s="133" t="str">
        <f>IF(Data!B562&lt;&gt;"",Data!B562,"")</f>
        <v/>
      </c>
      <c r="C563" s="158" t="str">
        <f>IF(Data!C562&lt;&gt;"",Data!C562,"")</f>
        <v/>
      </c>
      <c r="D563" s="106" t="str">
        <f>IF(Data!D562&lt;&gt;"",Data!D562,"")</f>
        <v/>
      </c>
      <c r="E563" s="140">
        <f>IF(AND(I563=1,Data!T562=0),0,IF(I563=999,999,Data!T562))</f>
        <v>999</v>
      </c>
      <c r="F563" s="140" t="str">
        <f t="shared" si="718"/>
        <v/>
      </c>
      <c r="G563" s="140" t="str">
        <f>IF(Data!K562&lt;&gt;"",Data!K562,"")</f>
        <v/>
      </c>
      <c r="H563" s="141" t="str">
        <f>IF(Data!L562&lt;&gt;"",Data!L562,"")</f>
        <v/>
      </c>
      <c r="I563" s="63">
        <f>IF(Data!M562&lt;&gt;"",Data!M562,"")</f>
        <v>999</v>
      </c>
      <c r="J563" s="63">
        <f t="shared" si="719"/>
        <v>0</v>
      </c>
      <c r="L563" s="64" t="str">
        <f t="shared" si="720"/>
        <v/>
      </c>
      <c r="N563" s="63">
        <f t="shared" si="721"/>
        <v>0</v>
      </c>
      <c r="P563" s="64" t="str">
        <f t="shared" si="722"/>
        <v/>
      </c>
      <c r="R563" s="63">
        <f t="shared" si="723"/>
        <v>0</v>
      </c>
      <c r="S563" s="64" t="str">
        <f t="shared" si="724"/>
        <v/>
      </c>
      <c r="W563" s="310">
        <f t="shared" si="725"/>
        <v>999</v>
      </c>
      <c r="Y563" s="65">
        <f t="shared" si="726"/>
        <v>0</v>
      </c>
      <c r="Z563" s="65">
        <f t="shared" si="727"/>
        <v>0</v>
      </c>
      <c r="AA563" s="65">
        <f t="shared" si="728"/>
        <v>0</v>
      </c>
      <c r="AB563" s="65">
        <f t="shared" si="729"/>
        <v>0</v>
      </c>
      <c r="AC563" s="341">
        <f t="shared" si="730"/>
        <v>0</v>
      </c>
      <c r="AD563" s="65">
        <f t="shared" si="731"/>
        <v>0</v>
      </c>
      <c r="AE563" s="65">
        <f t="shared" si="732"/>
        <v>0</v>
      </c>
      <c r="AF563" s="65">
        <f t="shared" si="733"/>
        <v>0</v>
      </c>
      <c r="AG563" s="65">
        <f t="shared" si="734"/>
        <v>0</v>
      </c>
      <c r="AH563" s="65">
        <f t="shared" si="735"/>
        <v>0</v>
      </c>
      <c r="AI563" s="65">
        <f t="shared" si="736"/>
        <v>0</v>
      </c>
      <c r="AJ563" s="65">
        <f t="shared" si="737"/>
        <v>0</v>
      </c>
      <c r="AK563" s="65">
        <f t="shared" si="738"/>
        <v>0</v>
      </c>
      <c r="AL563" s="65">
        <f t="shared" si="739"/>
        <v>0</v>
      </c>
      <c r="AM563" s="65">
        <f t="shared" si="740"/>
        <v>0</v>
      </c>
      <c r="AN563" s="65">
        <f t="shared" si="741"/>
        <v>0</v>
      </c>
      <c r="AO563" s="65">
        <f t="shared" si="742"/>
        <v>0</v>
      </c>
      <c r="AP563" s="65">
        <f t="shared" si="743"/>
        <v>0</v>
      </c>
      <c r="AQ563" s="65">
        <f t="shared" si="744"/>
        <v>0</v>
      </c>
      <c r="AR563" s="65">
        <f t="shared" si="745"/>
        <v>0</v>
      </c>
      <c r="AS563" s="65">
        <f t="shared" si="746"/>
        <v>0</v>
      </c>
      <c r="AT563" s="65">
        <f t="shared" si="747"/>
        <v>0</v>
      </c>
      <c r="AU563" s="65">
        <f t="shared" si="748"/>
        <v>0</v>
      </c>
      <c r="AV563" s="65">
        <f t="shared" si="749"/>
        <v>0</v>
      </c>
      <c r="AW563" s="65">
        <f t="shared" si="750"/>
        <v>0</v>
      </c>
      <c r="AX563" s="65">
        <f t="shared" si="751"/>
        <v>0</v>
      </c>
      <c r="AY563" s="65">
        <f t="shared" si="752"/>
        <v>0</v>
      </c>
      <c r="AZ563" s="65">
        <f t="shared" si="753"/>
        <v>0</v>
      </c>
      <c r="BA563" s="65">
        <f t="shared" si="754"/>
        <v>0</v>
      </c>
      <c r="BB563" s="65">
        <f t="shared" si="755"/>
        <v>0</v>
      </c>
      <c r="BC563" s="65">
        <f t="shared" si="756"/>
        <v>0</v>
      </c>
      <c r="BD563" s="65">
        <f t="shared" si="757"/>
        <v>0</v>
      </c>
      <c r="BE563" s="65">
        <f t="shared" si="758"/>
        <v>0</v>
      </c>
      <c r="BF563" s="65">
        <f t="shared" si="759"/>
        <v>0</v>
      </c>
      <c r="BG563" s="65">
        <f t="shared" si="760"/>
        <v>0</v>
      </c>
      <c r="CE563" s="385">
        <v>155.5</v>
      </c>
      <c r="CF563" s="342">
        <v>31.567950550235814</v>
      </c>
      <c r="CG563" s="342">
        <v>35.661967033490541</v>
      </c>
      <c r="CH563" s="342">
        <v>37.708975275117901</v>
      </c>
      <c r="CI563" s="342">
        <v>39.755983516745268</v>
      </c>
      <c r="CJ563" s="342">
        <v>43.85</v>
      </c>
      <c r="CK563" s="342">
        <v>50.310038996304534</v>
      </c>
      <c r="CL563" s="342">
        <v>53.540058494456801</v>
      </c>
      <c r="CM563" s="342">
        <v>56.770077992609075</v>
      </c>
      <c r="CN563" s="342">
        <v>63.230116988913622</v>
      </c>
      <c r="CO563" s="342">
        <v>31.505097082423077</v>
      </c>
      <c r="CP563" s="342">
        <v>36.370064721615393</v>
      </c>
      <c r="CQ563" s="342">
        <v>38.802548541211543</v>
      </c>
      <c r="CR563" s="342">
        <v>41.235032360807693</v>
      </c>
      <c r="CS563" s="342">
        <v>46.1</v>
      </c>
      <c r="CT563" s="342">
        <v>52.560038996304542</v>
      </c>
      <c r="CU563" s="342">
        <v>55.790058494456808</v>
      </c>
      <c r="CV563" s="342">
        <v>59.020077992609075</v>
      </c>
      <c r="CW563" s="342">
        <v>65.480116988913608</v>
      </c>
      <c r="CY563" s="101">
        <f t="shared" si="761"/>
        <v>0</v>
      </c>
      <c r="CZ563" s="101">
        <f t="shared" si="762"/>
        <v>0</v>
      </c>
      <c r="DB563" s="101">
        <f t="shared" si="763"/>
        <v>0</v>
      </c>
      <c r="DD563" s="311">
        <f t="shared" si="764"/>
        <v>0</v>
      </c>
      <c r="DE563" s="311"/>
      <c r="DF563" s="101">
        <f t="shared" si="680"/>
        <v>0</v>
      </c>
      <c r="DG563" s="101">
        <f t="shared" si="681"/>
        <v>0</v>
      </c>
      <c r="DH563" s="101">
        <f t="shared" si="682"/>
        <v>0</v>
      </c>
      <c r="DI563" s="101">
        <f t="shared" si="683"/>
        <v>0</v>
      </c>
      <c r="DJ563" s="311">
        <f t="shared" si="684"/>
        <v>0</v>
      </c>
      <c r="DK563" s="311">
        <f t="shared" si="685"/>
        <v>0</v>
      </c>
      <c r="DL563" s="101">
        <f t="shared" si="686"/>
        <v>0</v>
      </c>
      <c r="DM563" s="101">
        <f t="shared" si="687"/>
        <v>0</v>
      </c>
      <c r="DN563" s="101">
        <f t="shared" si="688"/>
        <v>0</v>
      </c>
      <c r="DO563" s="101">
        <f t="shared" si="689"/>
        <v>0</v>
      </c>
      <c r="DP563" s="101">
        <f t="shared" si="690"/>
        <v>0</v>
      </c>
      <c r="DQ563" s="101">
        <f t="shared" si="691"/>
        <v>0</v>
      </c>
      <c r="DR563" s="101">
        <f t="shared" si="692"/>
        <v>0</v>
      </c>
      <c r="DS563" s="101">
        <f t="shared" si="693"/>
        <v>0</v>
      </c>
      <c r="DT563" s="101">
        <f t="shared" si="694"/>
        <v>0</v>
      </c>
      <c r="DU563" s="101">
        <f t="shared" si="695"/>
        <v>0</v>
      </c>
      <c r="DV563" s="101">
        <f t="shared" si="696"/>
        <v>0</v>
      </c>
      <c r="DW563" s="101">
        <f t="shared" si="697"/>
        <v>0</v>
      </c>
      <c r="DX563" s="311">
        <f t="shared" si="698"/>
        <v>0</v>
      </c>
      <c r="DY563" s="101">
        <f t="shared" si="699"/>
        <v>0</v>
      </c>
      <c r="DZ563" s="101">
        <f t="shared" si="700"/>
        <v>0</v>
      </c>
      <c r="EA563" s="101">
        <f t="shared" si="701"/>
        <v>0</v>
      </c>
      <c r="EB563" s="101">
        <f t="shared" si="702"/>
        <v>0</v>
      </c>
      <c r="EC563" s="101">
        <f t="shared" si="703"/>
        <v>0</v>
      </c>
      <c r="ED563" s="101">
        <f t="shared" si="704"/>
        <v>0</v>
      </c>
      <c r="EE563" s="101">
        <f t="shared" si="705"/>
        <v>0</v>
      </c>
      <c r="EF563" s="101">
        <f t="shared" si="706"/>
        <v>0</v>
      </c>
      <c r="EG563" s="101">
        <f t="shared" si="707"/>
        <v>0</v>
      </c>
      <c r="EH563" s="101">
        <f t="shared" si="708"/>
        <v>0</v>
      </c>
      <c r="EI563" s="101">
        <f t="shared" si="709"/>
        <v>0</v>
      </c>
      <c r="EJ563" s="101">
        <f t="shared" si="710"/>
        <v>0</v>
      </c>
      <c r="EK563" s="101">
        <f t="shared" si="711"/>
        <v>0</v>
      </c>
      <c r="EL563" s="101">
        <f t="shared" si="712"/>
        <v>0</v>
      </c>
      <c r="EM563" s="101">
        <f t="shared" si="713"/>
        <v>0</v>
      </c>
      <c r="EN563" s="101">
        <f t="shared" si="714"/>
        <v>0</v>
      </c>
      <c r="EO563" s="101">
        <f t="shared" si="715"/>
        <v>0</v>
      </c>
      <c r="EP563" s="101">
        <f t="shared" si="716"/>
        <v>0</v>
      </c>
      <c r="EQ563" s="101">
        <f t="shared" si="717"/>
        <v>0</v>
      </c>
    </row>
    <row r="564" spans="2:147" ht="21.75" customHeight="1" x14ac:dyDescent="0.45">
      <c r="B564" s="133" t="str">
        <f>IF(Data!B563&lt;&gt;"",Data!B563,"")</f>
        <v/>
      </c>
      <c r="C564" s="158" t="str">
        <f>IF(Data!C563&lt;&gt;"",Data!C563,"")</f>
        <v/>
      </c>
      <c r="D564" s="106" t="str">
        <f>IF(Data!D563&lt;&gt;"",Data!D563,"")</f>
        <v/>
      </c>
      <c r="E564" s="140">
        <f>IF(AND(I564=1,Data!T563=0),0,IF(I564=999,999,Data!T563))</f>
        <v>999</v>
      </c>
      <c r="F564" s="140" t="str">
        <f t="shared" si="718"/>
        <v/>
      </c>
      <c r="G564" s="140" t="str">
        <f>IF(Data!K563&lt;&gt;"",Data!K563,"")</f>
        <v/>
      </c>
      <c r="H564" s="141" t="str">
        <f>IF(Data!L563&lt;&gt;"",Data!L563,"")</f>
        <v/>
      </c>
      <c r="I564" s="63">
        <f>IF(Data!M563&lt;&gt;"",Data!M563,"")</f>
        <v>999</v>
      </c>
      <c r="J564" s="63">
        <f t="shared" si="719"/>
        <v>0</v>
      </c>
      <c r="L564" s="64" t="str">
        <f t="shared" si="720"/>
        <v/>
      </c>
      <c r="N564" s="63">
        <f t="shared" si="721"/>
        <v>0</v>
      </c>
      <c r="P564" s="64" t="str">
        <f t="shared" si="722"/>
        <v/>
      </c>
      <c r="R564" s="63">
        <f t="shared" si="723"/>
        <v>0</v>
      </c>
      <c r="S564" s="64" t="str">
        <f t="shared" si="724"/>
        <v/>
      </c>
      <c r="W564" s="310">
        <f t="shared" si="725"/>
        <v>999</v>
      </c>
      <c r="Y564" s="65">
        <f t="shared" si="726"/>
        <v>0</v>
      </c>
      <c r="Z564" s="65">
        <f t="shared" si="727"/>
        <v>0</v>
      </c>
      <c r="AA564" s="65">
        <f t="shared" si="728"/>
        <v>0</v>
      </c>
      <c r="AB564" s="65">
        <f t="shared" si="729"/>
        <v>0</v>
      </c>
      <c r="AC564" s="341">
        <f t="shared" si="730"/>
        <v>0</v>
      </c>
      <c r="AD564" s="65">
        <f t="shared" si="731"/>
        <v>0</v>
      </c>
      <c r="AE564" s="65">
        <f t="shared" si="732"/>
        <v>0</v>
      </c>
      <c r="AF564" s="65">
        <f t="shared" si="733"/>
        <v>0</v>
      </c>
      <c r="AG564" s="65">
        <f t="shared" si="734"/>
        <v>0</v>
      </c>
      <c r="AH564" s="65">
        <f t="shared" si="735"/>
        <v>0</v>
      </c>
      <c r="AI564" s="65">
        <f t="shared" si="736"/>
        <v>0</v>
      </c>
      <c r="AJ564" s="65">
        <f t="shared" si="737"/>
        <v>0</v>
      </c>
      <c r="AK564" s="65">
        <f t="shared" si="738"/>
        <v>0</v>
      </c>
      <c r="AL564" s="65">
        <f t="shared" si="739"/>
        <v>0</v>
      </c>
      <c r="AM564" s="65">
        <f t="shared" si="740"/>
        <v>0</v>
      </c>
      <c r="AN564" s="65">
        <f t="shared" si="741"/>
        <v>0</v>
      </c>
      <c r="AO564" s="65">
        <f t="shared" si="742"/>
        <v>0</v>
      </c>
      <c r="AP564" s="65">
        <f t="shared" si="743"/>
        <v>0</v>
      </c>
      <c r="AQ564" s="65">
        <f t="shared" si="744"/>
        <v>0</v>
      </c>
      <c r="AR564" s="65">
        <f t="shared" si="745"/>
        <v>0</v>
      </c>
      <c r="AS564" s="65">
        <f t="shared" si="746"/>
        <v>0</v>
      </c>
      <c r="AT564" s="65">
        <f t="shared" si="747"/>
        <v>0</v>
      </c>
      <c r="AU564" s="65">
        <f t="shared" si="748"/>
        <v>0</v>
      </c>
      <c r="AV564" s="65">
        <f t="shared" si="749"/>
        <v>0</v>
      </c>
      <c r="AW564" s="65">
        <f t="shared" si="750"/>
        <v>0</v>
      </c>
      <c r="AX564" s="65">
        <f t="shared" si="751"/>
        <v>0</v>
      </c>
      <c r="AY564" s="65">
        <f t="shared" si="752"/>
        <v>0</v>
      </c>
      <c r="AZ564" s="65">
        <f t="shared" si="753"/>
        <v>0</v>
      </c>
      <c r="BA564" s="65">
        <f t="shared" si="754"/>
        <v>0</v>
      </c>
      <c r="BB564" s="65">
        <f t="shared" si="755"/>
        <v>0</v>
      </c>
      <c r="BC564" s="65">
        <f t="shared" si="756"/>
        <v>0</v>
      </c>
      <c r="BD564" s="65">
        <f t="shared" si="757"/>
        <v>0</v>
      </c>
      <c r="BE564" s="65">
        <f t="shared" si="758"/>
        <v>0</v>
      </c>
      <c r="BF564" s="65">
        <f t="shared" si="759"/>
        <v>0</v>
      </c>
      <c r="BG564" s="65">
        <f t="shared" si="760"/>
        <v>0</v>
      </c>
      <c r="CE564" s="385">
        <v>155.75</v>
      </c>
      <c r="CF564" s="342">
        <v>31.713196982380204</v>
      </c>
      <c r="CG564" s="342">
        <v>35.833797988253465</v>
      </c>
      <c r="CH564" s="342">
        <v>37.894098491190093</v>
      </c>
      <c r="CI564" s="342">
        <v>39.954398994126734</v>
      </c>
      <c r="CJ564" s="342">
        <v>44.075000000000003</v>
      </c>
      <c r="CK564" s="342">
        <v>50.521746734995261</v>
      </c>
      <c r="CL564" s="342">
        <v>53.745120102492898</v>
      </c>
      <c r="CM564" s="342">
        <v>56.968493469990534</v>
      </c>
      <c r="CN564" s="342">
        <v>63.415240204985814</v>
      </c>
      <c r="CO564" s="342">
        <v>31.665220298495271</v>
      </c>
      <c r="CP564" s="342">
        <v>36.543480198996853</v>
      </c>
      <c r="CQ564" s="342">
        <v>38.982610149247634</v>
      </c>
      <c r="CR564" s="342">
        <v>41.421740099498422</v>
      </c>
      <c r="CS564" s="342">
        <v>46.3</v>
      </c>
      <c r="CT564" s="342">
        <v>52.74674673499527</v>
      </c>
      <c r="CU564" s="342">
        <v>55.970120102492899</v>
      </c>
      <c r="CV564" s="342">
        <v>59.193493469990543</v>
      </c>
      <c r="CW564" s="342">
        <v>65.640240204985815</v>
      </c>
      <c r="CY564" s="101">
        <f t="shared" si="761"/>
        <v>0</v>
      </c>
      <c r="CZ564" s="101">
        <f t="shared" si="762"/>
        <v>0</v>
      </c>
      <c r="DB564" s="101">
        <f t="shared" si="763"/>
        <v>0</v>
      </c>
      <c r="DD564" s="311">
        <f t="shared" si="764"/>
        <v>0</v>
      </c>
      <c r="DE564" s="311"/>
      <c r="DF564" s="101">
        <f t="shared" si="680"/>
        <v>0</v>
      </c>
      <c r="DG564" s="101">
        <f t="shared" si="681"/>
        <v>0</v>
      </c>
      <c r="DH564" s="101">
        <f t="shared" si="682"/>
        <v>0</v>
      </c>
      <c r="DI564" s="101">
        <f t="shared" si="683"/>
        <v>0</v>
      </c>
      <c r="DJ564" s="311">
        <f t="shared" si="684"/>
        <v>0</v>
      </c>
      <c r="DK564" s="311">
        <f t="shared" si="685"/>
        <v>0</v>
      </c>
      <c r="DL564" s="101">
        <f t="shared" si="686"/>
        <v>0</v>
      </c>
      <c r="DM564" s="101">
        <f t="shared" si="687"/>
        <v>0</v>
      </c>
      <c r="DN564" s="101">
        <f t="shared" si="688"/>
        <v>0</v>
      </c>
      <c r="DO564" s="101">
        <f t="shared" si="689"/>
        <v>0</v>
      </c>
      <c r="DP564" s="101">
        <f t="shared" si="690"/>
        <v>0</v>
      </c>
      <c r="DQ564" s="101">
        <f t="shared" si="691"/>
        <v>0</v>
      </c>
      <c r="DR564" s="101">
        <f t="shared" si="692"/>
        <v>0</v>
      </c>
      <c r="DS564" s="101">
        <f t="shared" si="693"/>
        <v>0</v>
      </c>
      <c r="DT564" s="101">
        <f t="shared" si="694"/>
        <v>0</v>
      </c>
      <c r="DU564" s="101">
        <f t="shared" si="695"/>
        <v>0</v>
      </c>
      <c r="DV564" s="101">
        <f t="shared" si="696"/>
        <v>0</v>
      </c>
      <c r="DW564" s="101">
        <f t="shared" si="697"/>
        <v>0</v>
      </c>
      <c r="DX564" s="311">
        <f t="shared" si="698"/>
        <v>0</v>
      </c>
      <c r="DY564" s="101">
        <f t="shared" si="699"/>
        <v>0</v>
      </c>
      <c r="DZ564" s="101">
        <f t="shared" si="700"/>
        <v>0</v>
      </c>
      <c r="EA564" s="101">
        <f t="shared" si="701"/>
        <v>0</v>
      </c>
      <c r="EB564" s="101">
        <f t="shared" si="702"/>
        <v>0</v>
      </c>
      <c r="EC564" s="101">
        <f t="shared" si="703"/>
        <v>0</v>
      </c>
      <c r="ED564" s="101">
        <f t="shared" si="704"/>
        <v>0</v>
      </c>
      <c r="EE564" s="101">
        <f t="shared" si="705"/>
        <v>0</v>
      </c>
      <c r="EF564" s="101">
        <f t="shared" si="706"/>
        <v>0</v>
      </c>
      <c r="EG564" s="101">
        <f t="shared" si="707"/>
        <v>0</v>
      </c>
      <c r="EH564" s="101">
        <f t="shared" si="708"/>
        <v>0</v>
      </c>
      <c r="EI564" s="101">
        <f t="shared" si="709"/>
        <v>0</v>
      </c>
      <c r="EJ564" s="101">
        <f t="shared" si="710"/>
        <v>0</v>
      </c>
      <c r="EK564" s="101">
        <f t="shared" si="711"/>
        <v>0</v>
      </c>
      <c r="EL564" s="101">
        <f t="shared" si="712"/>
        <v>0</v>
      </c>
      <c r="EM564" s="101">
        <f t="shared" si="713"/>
        <v>0</v>
      </c>
      <c r="EN564" s="101">
        <f t="shared" si="714"/>
        <v>0</v>
      </c>
      <c r="EO564" s="101">
        <f t="shared" si="715"/>
        <v>0</v>
      </c>
      <c r="EP564" s="101">
        <f t="shared" si="716"/>
        <v>0</v>
      </c>
      <c r="EQ564" s="101">
        <f t="shared" si="717"/>
        <v>0</v>
      </c>
    </row>
    <row r="565" spans="2:147" ht="21.75" customHeight="1" x14ac:dyDescent="0.45">
      <c r="B565" s="133" t="str">
        <f>IF(Data!B564&lt;&gt;"",Data!B564,"")</f>
        <v/>
      </c>
      <c r="C565" s="158" t="str">
        <f>IF(Data!C564&lt;&gt;"",Data!C564,"")</f>
        <v/>
      </c>
      <c r="D565" s="106" t="str">
        <f>IF(Data!D564&lt;&gt;"",Data!D564,"")</f>
        <v/>
      </c>
      <c r="E565" s="140">
        <f>IF(AND(I565=1,Data!T564=0),0,IF(I565=999,999,Data!T564))</f>
        <v>999</v>
      </c>
      <c r="F565" s="140" t="str">
        <f t="shared" si="718"/>
        <v/>
      </c>
      <c r="G565" s="140" t="str">
        <f>IF(Data!K564&lt;&gt;"",Data!K564,"")</f>
        <v/>
      </c>
      <c r="H565" s="141" t="str">
        <f>IF(Data!L564&lt;&gt;"",Data!L564,"")</f>
        <v/>
      </c>
      <c r="I565" s="63">
        <f>IF(Data!M564&lt;&gt;"",Data!M564,"")</f>
        <v>999</v>
      </c>
      <c r="J565" s="63">
        <f t="shared" si="719"/>
        <v>0</v>
      </c>
      <c r="L565" s="64" t="str">
        <f t="shared" si="720"/>
        <v/>
      </c>
      <c r="N565" s="63">
        <f t="shared" si="721"/>
        <v>0</v>
      </c>
      <c r="P565" s="64" t="str">
        <f t="shared" si="722"/>
        <v/>
      </c>
      <c r="R565" s="63">
        <f t="shared" si="723"/>
        <v>0</v>
      </c>
      <c r="S565" s="64" t="str">
        <f t="shared" si="724"/>
        <v/>
      </c>
      <c r="W565" s="310">
        <f t="shared" si="725"/>
        <v>999</v>
      </c>
      <c r="Y565" s="65">
        <f t="shared" si="726"/>
        <v>0</v>
      </c>
      <c r="Z565" s="65">
        <f t="shared" si="727"/>
        <v>0</v>
      </c>
      <c r="AA565" s="65">
        <f t="shared" si="728"/>
        <v>0</v>
      </c>
      <c r="AB565" s="65">
        <f t="shared" si="729"/>
        <v>0</v>
      </c>
      <c r="AC565" s="341">
        <f t="shared" si="730"/>
        <v>0</v>
      </c>
      <c r="AD565" s="65">
        <f t="shared" si="731"/>
        <v>0</v>
      </c>
      <c r="AE565" s="65">
        <f t="shared" si="732"/>
        <v>0</v>
      </c>
      <c r="AF565" s="65">
        <f t="shared" si="733"/>
        <v>0</v>
      </c>
      <c r="AG565" s="65">
        <f t="shared" si="734"/>
        <v>0</v>
      </c>
      <c r="AH565" s="65">
        <f t="shared" si="735"/>
        <v>0</v>
      </c>
      <c r="AI565" s="65">
        <f t="shared" si="736"/>
        <v>0</v>
      </c>
      <c r="AJ565" s="65">
        <f t="shared" si="737"/>
        <v>0</v>
      </c>
      <c r="AK565" s="65">
        <f t="shared" si="738"/>
        <v>0</v>
      </c>
      <c r="AL565" s="65">
        <f t="shared" si="739"/>
        <v>0</v>
      </c>
      <c r="AM565" s="65">
        <f t="shared" si="740"/>
        <v>0</v>
      </c>
      <c r="AN565" s="65">
        <f t="shared" si="741"/>
        <v>0</v>
      </c>
      <c r="AO565" s="65">
        <f t="shared" si="742"/>
        <v>0</v>
      </c>
      <c r="AP565" s="65">
        <f t="shared" si="743"/>
        <v>0</v>
      </c>
      <c r="AQ565" s="65">
        <f t="shared" si="744"/>
        <v>0</v>
      </c>
      <c r="AR565" s="65">
        <f t="shared" si="745"/>
        <v>0</v>
      </c>
      <c r="AS565" s="65">
        <f t="shared" si="746"/>
        <v>0</v>
      </c>
      <c r="AT565" s="65">
        <f t="shared" si="747"/>
        <v>0</v>
      </c>
      <c r="AU565" s="65">
        <f t="shared" si="748"/>
        <v>0</v>
      </c>
      <c r="AV565" s="65">
        <f t="shared" si="749"/>
        <v>0</v>
      </c>
      <c r="AW565" s="65">
        <f t="shared" si="750"/>
        <v>0</v>
      </c>
      <c r="AX565" s="65">
        <f t="shared" si="751"/>
        <v>0</v>
      </c>
      <c r="AY565" s="65">
        <f t="shared" si="752"/>
        <v>0</v>
      </c>
      <c r="AZ565" s="65">
        <f t="shared" si="753"/>
        <v>0</v>
      </c>
      <c r="BA565" s="65">
        <f t="shared" si="754"/>
        <v>0</v>
      </c>
      <c r="BB565" s="65">
        <f t="shared" si="755"/>
        <v>0</v>
      </c>
      <c r="BC565" s="65">
        <f t="shared" si="756"/>
        <v>0</v>
      </c>
      <c r="BD565" s="65">
        <f t="shared" si="757"/>
        <v>0</v>
      </c>
      <c r="BE565" s="65">
        <f t="shared" si="758"/>
        <v>0</v>
      </c>
      <c r="BF565" s="65">
        <f t="shared" si="759"/>
        <v>0</v>
      </c>
      <c r="BG565" s="65">
        <f t="shared" si="760"/>
        <v>0</v>
      </c>
      <c r="CE565" s="385">
        <v>156</v>
      </c>
      <c r="CF565" s="342">
        <v>31.858443414524594</v>
      </c>
      <c r="CG565" s="342">
        <v>36.005628943016397</v>
      </c>
      <c r="CH565" s="342">
        <v>38.079221707262292</v>
      </c>
      <c r="CI565" s="342">
        <v>40.152814471508194</v>
      </c>
      <c r="CJ565" s="342">
        <v>44.3</v>
      </c>
      <c r="CK565" s="342">
        <v>50.733454473685995</v>
      </c>
      <c r="CL565" s="342">
        <v>53.950181710528994</v>
      </c>
      <c r="CM565" s="342">
        <v>57.166908947372001</v>
      </c>
      <c r="CN565" s="342">
        <v>63.600363421058006</v>
      </c>
      <c r="CO565" s="342">
        <v>31.825343514567464</v>
      </c>
      <c r="CP565" s="342">
        <v>36.716895676378314</v>
      </c>
      <c r="CQ565" s="342">
        <v>39.162671757283732</v>
      </c>
      <c r="CR565" s="342">
        <v>41.608447838189157</v>
      </c>
      <c r="CS565" s="342">
        <v>46.5</v>
      </c>
      <c r="CT565" s="342">
        <v>52.933454473685998</v>
      </c>
      <c r="CU565" s="342">
        <v>56.150181710528997</v>
      </c>
      <c r="CV565" s="342">
        <v>59.366908947372004</v>
      </c>
      <c r="CW565" s="342">
        <v>65.800363421058009</v>
      </c>
      <c r="CY565" s="101">
        <f t="shared" si="761"/>
        <v>0</v>
      </c>
      <c r="CZ565" s="101">
        <f t="shared" si="762"/>
        <v>0</v>
      </c>
      <c r="DB565" s="101">
        <f t="shared" si="763"/>
        <v>0</v>
      </c>
      <c r="DD565" s="311">
        <f t="shared" si="764"/>
        <v>0</v>
      </c>
      <c r="DE565" s="311"/>
      <c r="DF565" s="101">
        <f t="shared" si="680"/>
        <v>0</v>
      </c>
      <c r="DG565" s="101">
        <f t="shared" si="681"/>
        <v>0</v>
      </c>
      <c r="DH565" s="101">
        <f t="shared" si="682"/>
        <v>0</v>
      </c>
      <c r="DI565" s="101">
        <f t="shared" si="683"/>
        <v>0</v>
      </c>
      <c r="DJ565" s="311">
        <f t="shared" si="684"/>
        <v>0</v>
      </c>
      <c r="DK565" s="311">
        <f t="shared" si="685"/>
        <v>0</v>
      </c>
      <c r="DL565" s="101">
        <f t="shared" si="686"/>
        <v>0</v>
      </c>
      <c r="DM565" s="101">
        <f t="shared" si="687"/>
        <v>0</v>
      </c>
      <c r="DN565" s="101">
        <f t="shared" si="688"/>
        <v>0</v>
      </c>
      <c r="DO565" s="101">
        <f t="shared" si="689"/>
        <v>0</v>
      </c>
      <c r="DP565" s="101">
        <f t="shared" si="690"/>
        <v>0</v>
      </c>
      <c r="DQ565" s="101">
        <f t="shared" si="691"/>
        <v>0</v>
      </c>
      <c r="DR565" s="101">
        <f t="shared" si="692"/>
        <v>0</v>
      </c>
      <c r="DS565" s="101">
        <f t="shared" si="693"/>
        <v>0</v>
      </c>
      <c r="DT565" s="101">
        <f t="shared" si="694"/>
        <v>0</v>
      </c>
      <c r="DU565" s="101">
        <f t="shared" si="695"/>
        <v>0</v>
      </c>
      <c r="DV565" s="101">
        <f t="shared" si="696"/>
        <v>0</v>
      </c>
      <c r="DW565" s="101">
        <f t="shared" si="697"/>
        <v>0</v>
      </c>
      <c r="DX565" s="311">
        <f t="shared" si="698"/>
        <v>0</v>
      </c>
      <c r="DY565" s="101">
        <f t="shared" si="699"/>
        <v>0</v>
      </c>
      <c r="DZ565" s="101">
        <f t="shared" si="700"/>
        <v>0</v>
      </c>
      <c r="EA565" s="101">
        <f t="shared" si="701"/>
        <v>0</v>
      </c>
      <c r="EB565" s="101">
        <f t="shared" si="702"/>
        <v>0</v>
      </c>
      <c r="EC565" s="101">
        <f t="shared" si="703"/>
        <v>0</v>
      </c>
      <c r="ED565" s="101">
        <f t="shared" si="704"/>
        <v>0</v>
      </c>
      <c r="EE565" s="101">
        <f t="shared" si="705"/>
        <v>0</v>
      </c>
      <c r="EF565" s="101">
        <f t="shared" si="706"/>
        <v>0</v>
      </c>
      <c r="EG565" s="101">
        <f t="shared" si="707"/>
        <v>0</v>
      </c>
      <c r="EH565" s="101">
        <f t="shared" si="708"/>
        <v>0</v>
      </c>
      <c r="EI565" s="101">
        <f t="shared" si="709"/>
        <v>0</v>
      </c>
      <c r="EJ565" s="101">
        <f t="shared" si="710"/>
        <v>0</v>
      </c>
      <c r="EK565" s="101">
        <f t="shared" si="711"/>
        <v>0</v>
      </c>
      <c r="EL565" s="101">
        <f t="shared" si="712"/>
        <v>0</v>
      </c>
      <c r="EM565" s="101">
        <f t="shared" si="713"/>
        <v>0</v>
      </c>
      <c r="EN565" s="101">
        <f t="shared" si="714"/>
        <v>0</v>
      </c>
      <c r="EO565" s="101">
        <f t="shared" si="715"/>
        <v>0</v>
      </c>
      <c r="EP565" s="101">
        <f t="shared" si="716"/>
        <v>0</v>
      </c>
      <c r="EQ565" s="101">
        <f t="shared" si="717"/>
        <v>0</v>
      </c>
    </row>
    <row r="566" spans="2:147" ht="21.75" customHeight="1" x14ac:dyDescent="0.45">
      <c r="B566" s="133" t="str">
        <f>IF(Data!B565&lt;&gt;"",Data!B565,"")</f>
        <v/>
      </c>
      <c r="C566" s="158" t="str">
        <f>IF(Data!C565&lt;&gt;"",Data!C565,"")</f>
        <v/>
      </c>
      <c r="D566" s="106" t="str">
        <f>IF(Data!D565&lt;&gt;"",Data!D565,"")</f>
        <v/>
      </c>
      <c r="E566" s="140">
        <f>IF(AND(I566=1,Data!T565=0),0,IF(I566=999,999,Data!T565))</f>
        <v>999</v>
      </c>
      <c r="F566" s="140" t="str">
        <f t="shared" si="718"/>
        <v/>
      </c>
      <c r="G566" s="140" t="str">
        <f>IF(Data!K565&lt;&gt;"",Data!K565,"")</f>
        <v/>
      </c>
      <c r="H566" s="141" t="str">
        <f>IF(Data!L565&lt;&gt;"",Data!L565,"")</f>
        <v/>
      </c>
      <c r="I566" s="63">
        <f>IF(Data!M565&lt;&gt;"",Data!M565,"")</f>
        <v>999</v>
      </c>
      <c r="J566" s="63">
        <f t="shared" si="719"/>
        <v>0</v>
      </c>
      <c r="L566" s="64" t="str">
        <f t="shared" si="720"/>
        <v/>
      </c>
      <c r="N566" s="63">
        <f t="shared" si="721"/>
        <v>0</v>
      </c>
      <c r="P566" s="64" t="str">
        <f t="shared" si="722"/>
        <v/>
      </c>
      <c r="R566" s="63">
        <f t="shared" si="723"/>
        <v>0</v>
      </c>
      <c r="S566" s="64" t="str">
        <f t="shared" si="724"/>
        <v/>
      </c>
      <c r="W566" s="310">
        <f t="shared" si="725"/>
        <v>999</v>
      </c>
      <c r="Y566" s="65">
        <f t="shared" si="726"/>
        <v>0</v>
      </c>
      <c r="Z566" s="65">
        <f t="shared" si="727"/>
        <v>0</v>
      </c>
      <c r="AA566" s="65">
        <f t="shared" si="728"/>
        <v>0</v>
      </c>
      <c r="AB566" s="65">
        <f t="shared" si="729"/>
        <v>0</v>
      </c>
      <c r="AC566" s="341">
        <f t="shared" si="730"/>
        <v>0</v>
      </c>
      <c r="AD566" s="65">
        <f t="shared" si="731"/>
        <v>0</v>
      </c>
      <c r="AE566" s="65">
        <f t="shared" si="732"/>
        <v>0</v>
      </c>
      <c r="AF566" s="65">
        <f t="shared" si="733"/>
        <v>0</v>
      </c>
      <c r="AG566" s="65">
        <f t="shared" si="734"/>
        <v>0</v>
      </c>
      <c r="AH566" s="65">
        <f t="shared" si="735"/>
        <v>0</v>
      </c>
      <c r="AI566" s="65">
        <f t="shared" si="736"/>
        <v>0</v>
      </c>
      <c r="AJ566" s="65">
        <f t="shared" si="737"/>
        <v>0</v>
      </c>
      <c r="AK566" s="65">
        <f t="shared" si="738"/>
        <v>0</v>
      </c>
      <c r="AL566" s="65">
        <f t="shared" si="739"/>
        <v>0</v>
      </c>
      <c r="AM566" s="65">
        <f t="shared" si="740"/>
        <v>0</v>
      </c>
      <c r="AN566" s="65">
        <f t="shared" si="741"/>
        <v>0</v>
      </c>
      <c r="AO566" s="65">
        <f t="shared" si="742"/>
        <v>0</v>
      </c>
      <c r="AP566" s="65">
        <f t="shared" si="743"/>
        <v>0</v>
      </c>
      <c r="AQ566" s="65">
        <f t="shared" si="744"/>
        <v>0</v>
      </c>
      <c r="AR566" s="65">
        <f t="shared" si="745"/>
        <v>0</v>
      </c>
      <c r="AS566" s="65">
        <f t="shared" si="746"/>
        <v>0</v>
      </c>
      <c r="AT566" s="65">
        <f t="shared" si="747"/>
        <v>0</v>
      </c>
      <c r="AU566" s="65">
        <f t="shared" si="748"/>
        <v>0</v>
      </c>
      <c r="AV566" s="65">
        <f t="shared" si="749"/>
        <v>0</v>
      </c>
      <c r="AW566" s="65">
        <f t="shared" si="750"/>
        <v>0</v>
      </c>
      <c r="AX566" s="65">
        <f t="shared" si="751"/>
        <v>0</v>
      </c>
      <c r="AY566" s="65">
        <f t="shared" si="752"/>
        <v>0</v>
      </c>
      <c r="AZ566" s="65">
        <f t="shared" si="753"/>
        <v>0</v>
      </c>
      <c r="BA566" s="65">
        <f t="shared" si="754"/>
        <v>0</v>
      </c>
      <c r="BB566" s="65">
        <f t="shared" si="755"/>
        <v>0</v>
      </c>
      <c r="BC566" s="65">
        <f t="shared" si="756"/>
        <v>0</v>
      </c>
      <c r="BD566" s="65">
        <f t="shared" si="757"/>
        <v>0</v>
      </c>
      <c r="BE566" s="65">
        <f t="shared" si="758"/>
        <v>0</v>
      </c>
      <c r="BF566" s="65">
        <f t="shared" si="759"/>
        <v>0</v>
      </c>
      <c r="BG566" s="65">
        <f t="shared" si="760"/>
        <v>0</v>
      </c>
      <c r="CE566" s="385">
        <v>156.25</v>
      </c>
      <c r="CF566" s="342">
        <v>32.003689846668976</v>
      </c>
      <c r="CG566" s="342">
        <v>36.177459897779329</v>
      </c>
      <c r="CH566" s="342">
        <v>38.264344923334491</v>
      </c>
      <c r="CI566" s="342">
        <v>40.35122994888966</v>
      </c>
      <c r="CJ566" s="342">
        <v>44.524999999999999</v>
      </c>
      <c r="CK566" s="342">
        <v>50.945162212376729</v>
      </c>
      <c r="CL566" s="342">
        <v>54.155243318565098</v>
      </c>
      <c r="CM566" s="342">
        <v>57.365324424753467</v>
      </c>
      <c r="CN566" s="342">
        <v>63.785486637130198</v>
      </c>
      <c r="CO566" s="342">
        <v>31.985466730639658</v>
      </c>
      <c r="CP566" s="342">
        <v>36.890311153759775</v>
      </c>
      <c r="CQ566" s="342">
        <v>39.34273336531983</v>
      </c>
      <c r="CR566" s="342">
        <v>41.795155576879893</v>
      </c>
      <c r="CS566" s="342">
        <v>46.7</v>
      </c>
      <c r="CT566" s="342">
        <v>53.120162212376727</v>
      </c>
      <c r="CU566" s="342">
        <v>56.330243318565095</v>
      </c>
      <c r="CV566" s="342">
        <v>59.540324424753464</v>
      </c>
      <c r="CW566" s="342">
        <v>65.960486637130202</v>
      </c>
      <c r="CY566" s="101">
        <f t="shared" si="761"/>
        <v>0</v>
      </c>
      <c r="CZ566" s="101">
        <f t="shared" si="762"/>
        <v>0</v>
      </c>
      <c r="DB566" s="101">
        <f t="shared" si="763"/>
        <v>0</v>
      </c>
      <c r="DD566" s="311">
        <f t="shared" si="764"/>
        <v>0</v>
      </c>
      <c r="DE566" s="311"/>
      <c r="DF566" s="101">
        <f t="shared" si="680"/>
        <v>0</v>
      </c>
      <c r="DG566" s="101">
        <f t="shared" si="681"/>
        <v>0</v>
      </c>
      <c r="DH566" s="101">
        <f t="shared" si="682"/>
        <v>0</v>
      </c>
      <c r="DI566" s="101">
        <f t="shared" si="683"/>
        <v>0</v>
      </c>
      <c r="DJ566" s="311">
        <f t="shared" si="684"/>
        <v>0</v>
      </c>
      <c r="DK566" s="311">
        <f t="shared" si="685"/>
        <v>0</v>
      </c>
      <c r="DL566" s="101">
        <f t="shared" si="686"/>
        <v>0</v>
      </c>
      <c r="DM566" s="101">
        <f t="shared" si="687"/>
        <v>0</v>
      </c>
      <c r="DN566" s="101">
        <f t="shared" si="688"/>
        <v>0</v>
      </c>
      <c r="DO566" s="101">
        <f t="shared" si="689"/>
        <v>0</v>
      </c>
      <c r="DP566" s="101">
        <f t="shared" si="690"/>
        <v>0</v>
      </c>
      <c r="DQ566" s="101">
        <f t="shared" si="691"/>
        <v>0</v>
      </c>
      <c r="DR566" s="101">
        <f t="shared" si="692"/>
        <v>0</v>
      </c>
      <c r="DS566" s="101">
        <f t="shared" si="693"/>
        <v>0</v>
      </c>
      <c r="DT566" s="101">
        <f t="shared" si="694"/>
        <v>0</v>
      </c>
      <c r="DU566" s="101">
        <f t="shared" si="695"/>
        <v>0</v>
      </c>
      <c r="DV566" s="101">
        <f t="shared" si="696"/>
        <v>0</v>
      </c>
      <c r="DW566" s="101">
        <f t="shared" si="697"/>
        <v>0</v>
      </c>
      <c r="DX566" s="311">
        <f t="shared" si="698"/>
        <v>0</v>
      </c>
      <c r="DY566" s="101">
        <f t="shared" si="699"/>
        <v>0</v>
      </c>
      <c r="DZ566" s="101">
        <f t="shared" si="700"/>
        <v>0</v>
      </c>
      <c r="EA566" s="101">
        <f t="shared" si="701"/>
        <v>0</v>
      </c>
      <c r="EB566" s="101">
        <f t="shared" si="702"/>
        <v>0</v>
      </c>
      <c r="EC566" s="101">
        <f t="shared" si="703"/>
        <v>0</v>
      </c>
      <c r="ED566" s="101">
        <f t="shared" si="704"/>
        <v>0</v>
      </c>
      <c r="EE566" s="101">
        <f t="shared" si="705"/>
        <v>0</v>
      </c>
      <c r="EF566" s="101">
        <f t="shared" si="706"/>
        <v>0</v>
      </c>
      <c r="EG566" s="101">
        <f t="shared" si="707"/>
        <v>0</v>
      </c>
      <c r="EH566" s="101">
        <f t="shared" si="708"/>
        <v>0</v>
      </c>
      <c r="EI566" s="101">
        <f t="shared" si="709"/>
        <v>0</v>
      </c>
      <c r="EJ566" s="101">
        <f t="shared" si="710"/>
        <v>0</v>
      </c>
      <c r="EK566" s="101">
        <f t="shared" si="711"/>
        <v>0</v>
      </c>
      <c r="EL566" s="101">
        <f t="shared" si="712"/>
        <v>0</v>
      </c>
      <c r="EM566" s="101">
        <f t="shared" si="713"/>
        <v>0</v>
      </c>
      <c r="EN566" s="101">
        <f t="shared" si="714"/>
        <v>0</v>
      </c>
      <c r="EO566" s="101">
        <f t="shared" si="715"/>
        <v>0</v>
      </c>
      <c r="EP566" s="101">
        <f t="shared" si="716"/>
        <v>0</v>
      </c>
      <c r="EQ566" s="101">
        <f t="shared" si="717"/>
        <v>0</v>
      </c>
    </row>
    <row r="567" spans="2:147" ht="21.75" customHeight="1" x14ac:dyDescent="0.45">
      <c r="B567" s="133" t="str">
        <f>IF(Data!B566&lt;&gt;"",Data!B566,"")</f>
        <v/>
      </c>
      <c r="C567" s="158" t="str">
        <f>IF(Data!C566&lt;&gt;"",Data!C566,"")</f>
        <v/>
      </c>
      <c r="D567" s="106" t="str">
        <f>IF(Data!D566&lt;&gt;"",Data!D566,"")</f>
        <v/>
      </c>
      <c r="E567" s="140">
        <f>IF(AND(I567=1,Data!T566=0),0,IF(I567=999,999,Data!T566))</f>
        <v>999</v>
      </c>
      <c r="F567" s="140" t="str">
        <f t="shared" si="718"/>
        <v/>
      </c>
      <c r="G567" s="140" t="str">
        <f>IF(Data!K566&lt;&gt;"",Data!K566,"")</f>
        <v/>
      </c>
      <c r="H567" s="141" t="str">
        <f>IF(Data!L566&lt;&gt;"",Data!L566,"")</f>
        <v/>
      </c>
      <c r="I567" s="63">
        <f>IF(Data!M566&lt;&gt;"",Data!M566,"")</f>
        <v>999</v>
      </c>
      <c r="J567" s="63">
        <f t="shared" si="719"/>
        <v>0</v>
      </c>
      <c r="L567" s="64" t="str">
        <f t="shared" si="720"/>
        <v/>
      </c>
      <c r="N567" s="63">
        <f t="shared" si="721"/>
        <v>0</v>
      </c>
      <c r="P567" s="64" t="str">
        <f t="shared" si="722"/>
        <v/>
      </c>
      <c r="R567" s="63">
        <f t="shared" si="723"/>
        <v>0</v>
      </c>
      <c r="S567" s="64" t="str">
        <f t="shared" si="724"/>
        <v/>
      </c>
      <c r="W567" s="310">
        <f t="shared" si="725"/>
        <v>999</v>
      </c>
      <c r="Y567" s="65">
        <f t="shared" si="726"/>
        <v>0</v>
      </c>
      <c r="Z567" s="65">
        <f t="shared" si="727"/>
        <v>0</v>
      </c>
      <c r="AA567" s="65">
        <f t="shared" si="728"/>
        <v>0</v>
      </c>
      <c r="AB567" s="65">
        <f t="shared" si="729"/>
        <v>0</v>
      </c>
      <c r="AC567" s="341">
        <f t="shared" si="730"/>
        <v>0</v>
      </c>
      <c r="AD567" s="65">
        <f t="shared" si="731"/>
        <v>0</v>
      </c>
      <c r="AE567" s="65">
        <f t="shared" si="732"/>
        <v>0</v>
      </c>
      <c r="AF567" s="65">
        <f t="shared" si="733"/>
        <v>0</v>
      </c>
      <c r="AG567" s="65">
        <f t="shared" si="734"/>
        <v>0</v>
      </c>
      <c r="AH567" s="65">
        <f t="shared" si="735"/>
        <v>0</v>
      </c>
      <c r="AI567" s="65">
        <f t="shared" si="736"/>
        <v>0</v>
      </c>
      <c r="AJ567" s="65">
        <f t="shared" si="737"/>
        <v>0</v>
      </c>
      <c r="AK567" s="65">
        <f t="shared" si="738"/>
        <v>0</v>
      </c>
      <c r="AL567" s="65">
        <f t="shared" si="739"/>
        <v>0</v>
      </c>
      <c r="AM567" s="65">
        <f t="shared" si="740"/>
        <v>0</v>
      </c>
      <c r="AN567" s="65">
        <f t="shared" si="741"/>
        <v>0</v>
      </c>
      <c r="AO567" s="65">
        <f t="shared" si="742"/>
        <v>0</v>
      </c>
      <c r="AP567" s="65">
        <f t="shared" si="743"/>
        <v>0</v>
      </c>
      <c r="AQ567" s="65">
        <f t="shared" si="744"/>
        <v>0</v>
      </c>
      <c r="AR567" s="65">
        <f t="shared" si="745"/>
        <v>0</v>
      </c>
      <c r="AS567" s="65">
        <f t="shared" si="746"/>
        <v>0</v>
      </c>
      <c r="AT567" s="65">
        <f t="shared" si="747"/>
        <v>0</v>
      </c>
      <c r="AU567" s="65">
        <f t="shared" si="748"/>
        <v>0</v>
      </c>
      <c r="AV567" s="65">
        <f t="shared" si="749"/>
        <v>0</v>
      </c>
      <c r="AW567" s="65">
        <f t="shared" si="750"/>
        <v>0</v>
      </c>
      <c r="AX567" s="65">
        <f t="shared" si="751"/>
        <v>0</v>
      </c>
      <c r="AY567" s="65">
        <f t="shared" si="752"/>
        <v>0</v>
      </c>
      <c r="AZ567" s="65">
        <f t="shared" si="753"/>
        <v>0</v>
      </c>
      <c r="BA567" s="65">
        <f t="shared" si="754"/>
        <v>0</v>
      </c>
      <c r="BB567" s="65">
        <f t="shared" si="755"/>
        <v>0</v>
      </c>
      <c r="BC567" s="65">
        <f t="shared" si="756"/>
        <v>0</v>
      </c>
      <c r="BD567" s="65">
        <f t="shared" si="757"/>
        <v>0</v>
      </c>
      <c r="BE567" s="65">
        <f t="shared" si="758"/>
        <v>0</v>
      </c>
      <c r="BF567" s="65">
        <f t="shared" si="759"/>
        <v>0</v>
      </c>
      <c r="BG567" s="65">
        <f t="shared" si="760"/>
        <v>0</v>
      </c>
      <c r="CE567" s="385">
        <v>156.5</v>
      </c>
      <c r="CF567" s="342">
        <v>32.148936278813366</v>
      </c>
      <c r="CG567" s="342">
        <v>36.349290852542254</v>
      </c>
      <c r="CH567" s="342">
        <v>38.449468139406683</v>
      </c>
      <c r="CI567" s="342">
        <v>40.549645426271127</v>
      </c>
      <c r="CJ567" s="342">
        <v>44.75</v>
      </c>
      <c r="CK567" s="342">
        <v>51.156869951067463</v>
      </c>
      <c r="CL567" s="342">
        <v>54.360304926601195</v>
      </c>
      <c r="CM567" s="342">
        <v>57.563739902134927</v>
      </c>
      <c r="CN567" s="342">
        <v>63.97060985320239</v>
      </c>
      <c r="CO567" s="342">
        <v>32.145589946711851</v>
      </c>
      <c r="CP567" s="342">
        <v>37.063726631141236</v>
      </c>
      <c r="CQ567" s="342">
        <v>39.522794973355929</v>
      </c>
      <c r="CR567" s="342">
        <v>41.981863315570621</v>
      </c>
      <c r="CS567" s="342">
        <v>46.9</v>
      </c>
      <c r="CT567" s="342">
        <v>53.306869951067462</v>
      </c>
      <c r="CU567" s="342">
        <v>56.510304926601194</v>
      </c>
      <c r="CV567" s="342">
        <v>59.713739902134932</v>
      </c>
      <c r="CW567" s="342">
        <v>66.120609853202382</v>
      </c>
      <c r="CY567" s="101">
        <f t="shared" si="761"/>
        <v>0</v>
      </c>
      <c r="CZ567" s="101">
        <f t="shared" si="762"/>
        <v>0</v>
      </c>
      <c r="DB567" s="101">
        <f t="shared" si="763"/>
        <v>0</v>
      </c>
      <c r="DD567" s="311">
        <f t="shared" si="764"/>
        <v>0</v>
      </c>
      <c r="DE567" s="311"/>
      <c r="DF567" s="101">
        <f t="shared" si="680"/>
        <v>0</v>
      </c>
      <c r="DG567" s="101">
        <f t="shared" si="681"/>
        <v>0</v>
      </c>
      <c r="DH567" s="101">
        <f t="shared" si="682"/>
        <v>0</v>
      </c>
      <c r="DI567" s="101">
        <f t="shared" si="683"/>
        <v>0</v>
      </c>
      <c r="DJ567" s="311">
        <f t="shared" si="684"/>
        <v>0</v>
      </c>
      <c r="DK567" s="311">
        <f t="shared" si="685"/>
        <v>0</v>
      </c>
      <c r="DL567" s="101">
        <f t="shared" si="686"/>
        <v>0</v>
      </c>
      <c r="DM567" s="101">
        <f t="shared" si="687"/>
        <v>0</v>
      </c>
      <c r="DN567" s="101">
        <f t="shared" si="688"/>
        <v>0</v>
      </c>
      <c r="DO567" s="101">
        <f t="shared" si="689"/>
        <v>0</v>
      </c>
      <c r="DP567" s="101">
        <f t="shared" si="690"/>
        <v>0</v>
      </c>
      <c r="DQ567" s="101">
        <f t="shared" si="691"/>
        <v>0</v>
      </c>
      <c r="DR567" s="101">
        <f t="shared" si="692"/>
        <v>0</v>
      </c>
      <c r="DS567" s="101">
        <f t="shared" si="693"/>
        <v>0</v>
      </c>
      <c r="DT567" s="101">
        <f t="shared" si="694"/>
        <v>0</v>
      </c>
      <c r="DU567" s="101">
        <f t="shared" si="695"/>
        <v>0</v>
      </c>
      <c r="DV567" s="101">
        <f t="shared" si="696"/>
        <v>0</v>
      </c>
      <c r="DW567" s="101">
        <f t="shared" si="697"/>
        <v>0</v>
      </c>
      <c r="DX567" s="311">
        <f t="shared" si="698"/>
        <v>0</v>
      </c>
      <c r="DY567" s="101">
        <f t="shared" si="699"/>
        <v>0</v>
      </c>
      <c r="DZ567" s="101">
        <f t="shared" si="700"/>
        <v>0</v>
      </c>
      <c r="EA567" s="101">
        <f t="shared" si="701"/>
        <v>0</v>
      </c>
      <c r="EB567" s="101">
        <f t="shared" si="702"/>
        <v>0</v>
      </c>
      <c r="EC567" s="101">
        <f t="shared" si="703"/>
        <v>0</v>
      </c>
      <c r="ED567" s="101">
        <f t="shared" si="704"/>
        <v>0</v>
      </c>
      <c r="EE567" s="101">
        <f t="shared" si="705"/>
        <v>0</v>
      </c>
      <c r="EF567" s="101">
        <f t="shared" si="706"/>
        <v>0</v>
      </c>
      <c r="EG567" s="101">
        <f t="shared" si="707"/>
        <v>0</v>
      </c>
      <c r="EH567" s="101">
        <f t="shared" si="708"/>
        <v>0</v>
      </c>
      <c r="EI567" s="101">
        <f t="shared" si="709"/>
        <v>0</v>
      </c>
      <c r="EJ567" s="101">
        <f t="shared" si="710"/>
        <v>0</v>
      </c>
      <c r="EK567" s="101">
        <f t="shared" si="711"/>
        <v>0</v>
      </c>
      <c r="EL567" s="101">
        <f t="shared" si="712"/>
        <v>0</v>
      </c>
      <c r="EM567" s="101">
        <f t="shared" si="713"/>
        <v>0</v>
      </c>
      <c r="EN567" s="101">
        <f t="shared" si="714"/>
        <v>0</v>
      </c>
      <c r="EO567" s="101">
        <f t="shared" si="715"/>
        <v>0</v>
      </c>
      <c r="EP567" s="101">
        <f t="shared" si="716"/>
        <v>0</v>
      </c>
      <c r="EQ567" s="101">
        <f t="shared" si="717"/>
        <v>0</v>
      </c>
    </row>
    <row r="568" spans="2:147" ht="21.75" customHeight="1" x14ac:dyDescent="0.45">
      <c r="B568" s="133" t="str">
        <f>IF(Data!B567&lt;&gt;"",Data!B567,"")</f>
        <v/>
      </c>
      <c r="C568" s="158" t="str">
        <f>IF(Data!C567&lt;&gt;"",Data!C567,"")</f>
        <v/>
      </c>
      <c r="D568" s="106" t="str">
        <f>IF(Data!D567&lt;&gt;"",Data!D567,"")</f>
        <v/>
      </c>
      <c r="E568" s="140">
        <f>IF(AND(I568=1,Data!T567=0),0,IF(I568=999,999,Data!T567))</f>
        <v>999</v>
      </c>
      <c r="F568" s="140" t="str">
        <f t="shared" si="718"/>
        <v/>
      </c>
      <c r="G568" s="140" t="str">
        <f>IF(Data!K567&lt;&gt;"",Data!K567,"")</f>
        <v/>
      </c>
      <c r="H568" s="141" t="str">
        <f>IF(Data!L567&lt;&gt;"",Data!L567,"")</f>
        <v/>
      </c>
      <c r="I568" s="63">
        <f>IF(Data!M567&lt;&gt;"",Data!M567,"")</f>
        <v>999</v>
      </c>
      <c r="J568" s="63">
        <f t="shared" si="719"/>
        <v>0</v>
      </c>
      <c r="L568" s="64" t="str">
        <f t="shared" si="720"/>
        <v/>
      </c>
      <c r="N568" s="63">
        <f t="shared" si="721"/>
        <v>0</v>
      </c>
      <c r="P568" s="64" t="str">
        <f t="shared" si="722"/>
        <v/>
      </c>
      <c r="R568" s="63">
        <f t="shared" si="723"/>
        <v>0</v>
      </c>
      <c r="S568" s="64" t="str">
        <f t="shared" si="724"/>
        <v/>
      </c>
      <c r="W568" s="310">
        <f t="shared" si="725"/>
        <v>999</v>
      </c>
      <c r="Y568" s="65">
        <f t="shared" si="726"/>
        <v>0</v>
      </c>
      <c r="Z568" s="65">
        <f t="shared" si="727"/>
        <v>0</v>
      </c>
      <c r="AA568" s="65">
        <f t="shared" si="728"/>
        <v>0</v>
      </c>
      <c r="AB568" s="65">
        <f t="shared" si="729"/>
        <v>0</v>
      </c>
      <c r="AC568" s="341">
        <f t="shared" si="730"/>
        <v>0</v>
      </c>
      <c r="AD568" s="65">
        <f t="shared" si="731"/>
        <v>0</v>
      </c>
      <c r="AE568" s="65">
        <f t="shared" si="732"/>
        <v>0</v>
      </c>
      <c r="AF568" s="65">
        <f t="shared" si="733"/>
        <v>0</v>
      </c>
      <c r="AG568" s="65">
        <f t="shared" si="734"/>
        <v>0</v>
      </c>
      <c r="AH568" s="65">
        <f t="shared" si="735"/>
        <v>0</v>
      </c>
      <c r="AI568" s="65">
        <f t="shared" si="736"/>
        <v>0</v>
      </c>
      <c r="AJ568" s="65">
        <f t="shared" si="737"/>
        <v>0</v>
      </c>
      <c r="AK568" s="65">
        <f t="shared" si="738"/>
        <v>0</v>
      </c>
      <c r="AL568" s="65">
        <f t="shared" si="739"/>
        <v>0</v>
      </c>
      <c r="AM568" s="65">
        <f t="shared" si="740"/>
        <v>0</v>
      </c>
      <c r="AN568" s="65">
        <f t="shared" si="741"/>
        <v>0</v>
      </c>
      <c r="AO568" s="65">
        <f t="shared" si="742"/>
        <v>0</v>
      </c>
      <c r="AP568" s="65">
        <f t="shared" si="743"/>
        <v>0</v>
      </c>
      <c r="AQ568" s="65">
        <f t="shared" si="744"/>
        <v>0</v>
      </c>
      <c r="AR568" s="65">
        <f t="shared" si="745"/>
        <v>0</v>
      </c>
      <c r="AS568" s="65">
        <f t="shared" si="746"/>
        <v>0</v>
      </c>
      <c r="AT568" s="65">
        <f t="shared" si="747"/>
        <v>0</v>
      </c>
      <c r="AU568" s="65">
        <f t="shared" si="748"/>
        <v>0</v>
      </c>
      <c r="AV568" s="65">
        <f t="shared" si="749"/>
        <v>0</v>
      </c>
      <c r="AW568" s="65">
        <f t="shared" si="750"/>
        <v>0</v>
      </c>
      <c r="AX568" s="65">
        <f t="shared" si="751"/>
        <v>0</v>
      </c>
      <c r="AY568" s="65">
        <f t="shared" si="752"/>
        <v>0</v>
      </c>
      <c r="AZ568" s="65">
        <f t="shared" si="753"/>
        <v>0</v>
      </c>
      <c r="BA568" s="65">
        <f t="shared" si="754"/>
        <v>0</v>
      </c>
      <c r="BB568" s="65">
        <f t="shared" si="755"/>
        <v>0</v>
      </c>
      <c r="BC568" s="65">
        <f t="shared" si="756"/>
        <v>0</v>
      </c>
      <c r="BD568" s="65">
        <f t="shared" si="757"/>
        <v>0</v>
      </c>
      <c r="BE568" s="65">
        <f t="shared" si="758"/>
        <v>0</v>
      </c>
      <c r="BF568" s="65">
        <f t="shared" si="759"/>
        <v>0</v>
      </c>
      <c r="BG568" s="65">
        <f t="shared" si="760"/>
        <v>0</v>
      </c>
      <c r="CE568" s="385">
        <v>156.75</v>
      </c>
      <c r="CF568" s="342">
        <v>32.294182710957756</v>
      </c>
      <c r="CG568" s="342">
        <v>36.521121807305178</v>
      </c>
      <c r="CH568" s="342">
        <v>38.634591355478875</v>
      </c>
      <c r="CI568" s="342">
        <v>40.748060903652586</v>
      </c>
      <c r="CJ568" s="342">
        <v>44.975000000000001</v>
      </c>
      <c r="CK568" s="342">
        <v>51.368577689758197</v>
      </c>
      <c r="CL568" s="342">
        <v>54.565366534637292</v>
      </c>
      <c r="CM568" s="342">
        <v>57.762155379516393</v>
      </c>
      <c r="CN568" s="342">
        <v>64.155733069274589</v>
      </c>
      <c r="CO568" s="342">
        <v>32.305713162784045</v>
      </c>
      <c r="CP568" s="342">
        <v>37.237142108522704</v>
      </c>
      <c r="CQ568" s="342">
        <v>39.702856581392027</v>
      </c>
      <c r="CR568" s="342">
        <v>42.168571054261349</v>
      </c>
      <c r="CS568" s="342">
        <v>47.1</v>
      </c>
      <c r="CT568" s="342">
        <v>53.493577689758197</v>
      </c>
      <c r="CU568" s="342">
        <v>56.690366534637292</v>
      </c>
      <c r="CV568" s="342">
        <v>59.887155379516393</v>
      </c>
      <c r="CW568" s="342">
        <v>66.280733069274575</v>
      </c>
      <c r="CY568" s="101">
        <f t="shared" si="761"/>
        <v>0</v>
      </c>
      <c r="CZ568" s="101">
        <f t="shared" si="762"/>
        <v>0</v>
      </c>
      <c r="DB568" s="101">
        <f t="shared" si="763"/>
        <v>0</v>
      </c>
      <c r="DD568" s="311">
        <f t="shared" si="764"/>
        <v>0</v>
      </c>
      <c r="DE568" s="311"/>
      <c r="DF568" s="101">
        <f t="shared" si="680"/>
        <v>0</v>
      </c>
      <c r="DG568" s="101">
        <f t="shared" si="681"/>
        <v>0</v>
      </c>
      <c r="DH568" s="101">
        <f t="shared" si="682"/>
        <v>0</v>
      </c>
      <c r="DI568" s="101">
        <f t="shared" si="683"/>
        <v>0</v>
      </c>
      <c r="DJ568" s="311">
        <f t="shared" si="684"/>
        <v>0</v>
      </c>
      <c r="DK568" s="311">
        <f t="shared" si="685"/>
        <v>0</v>
      </c>
      <c r="DL568" s="101">
        <f t="shared" si="686"/>
        <v>0</v>
      </c>
      <c r="DM568" s="101">
        <f t="shared" si="687"/>
        <v>0</v>
      </c>
      <c r="DN568" s="101">
        <f t="shared" si="688"/>
        <v>0</v>
      </c>
      <c r="DO568" s="101">
        <f t="shared" si="689"/>
        <v>0</v>
      </c>
      <c r="DP568" s="101">
        <f t="shared" si="690"/>
        <v>0</v>
      </c>
      <c r="DQ568" s="101">
        <f t="shared" si="691"/>
        <v>0</v>
      </c>
      <c r="DR568" s="101">
        <f t="shared" si="692"/>
        <v>0</v>
      </c>
      <c r="DS568" s="101">
        <f t="shared" si="693"/>
        <v>0</v>
      </c>
      <c r="DT568" s="101">
        <f t="shared" si="694"/>
        <v>0</v>
      </c>
      <c r="DU568" s="101">
        <f t="shared" si="695"/>
        <v>0</v>
      </c>
      <c r="DV568" s="101">
        <f t="shared" si="696"/>
        <v>0</v>
      </c>
      <c r="DW568" s="101">
        <f t="shared" si="697"/>
        <v>0</v>
      </c>
      <c r="DX568" s="311">
        <f t="shared" si="698"/>
        <v>0</v>
      </c>
      <c r="DY568" s="101">
        <f t="shared" si="699"/>
        <v>0</v>
      </c>
      <c r="DZ568" s="101">
        <f t="shared" si="700"/>
        <v>0</v>
      </c>
      <c r="EA568" s="101">
        <f t="shared" si="701"/>
        <v>0</v>
      </c>
      <c r="EB568" s="101">
        <f t="shared" si="702"/>
        <v>0</v>
      </c>
      <c r="EC568" s="101">
        <f t="shared" si="703"/>
        <v>0</v>
      </c>
      <c r="ED568" s="101">
        <f t="shared" si="704"/>
        <v>0</v>
      </c>
      <c r="EE568" s="101">
        <f t="shared" si="705"/>
        <v>0</v>
      </c>
      <c r="EF568" s="101">
        <f t="shared" si="706"/>
        <v>0</v>
      </c>
      <c r="EG568" s="101">
        <f t="shared" si="707"/>
        <v>0</v>
      </c>
      <c r="EH568" s="101">
        <f t="shared" si="708"/>
        <v>0</v>
      </c>
      <c r="EI568" s="101">
        <f t="shared" si="709"/>
        <v>0</v>
      </c>
      <c r="EJ568" s="101">
        <f t="shared" si="710"/>
        <v>0</v>
      </c>
      <c r="EK568" s="101">
        <f t="shared" si="711"/>
        <v>0</v>
      </c>
      <c r="EL568" s="101">
        <f t="shared" si="712"/>
        <v>0</v>
      </c>
      <c r="EM568" s="101">
        <f t="shared" si="713"/>
        <v>0</v>
      </c>
      <c r="EN568" s="101">
        <f t="shared" si="714"/>
        <v>0</v>
      </c>
      <c r="EO568" s="101">
        <f t="shared" si="715"/>
        <v>0</v>
      </c>
      <c r="EP568" s="101">
        <f t="shared" si="716"/>
        <v>0</v>
      </c>
      <c r="EQ568" s="101">
        <f t="shared" si="717"/>
        <v>0</v>
      </c>
    </row>
    <row r="569" spans="2:147" ht="21.75" customHeight="1" x14ac:dyDescent="0.45">
      <c r="B569" s="133" t="str">
        <f>IF(Data!B568&lt;&gt;"",Data!B568,"")</f>
        <v/>
      </c>
      <c r="C569" s="158" t="str">
        <f>IF(Data!C568&lt;&gt;"",Data!C568,"")</f>
        <v/>
      </c>
      <c r="D569" s="106" t="str">
        <f>IF(Data!D568&lt;&gt;"",Data!D568,"")</f>
        <v/>
      </c>
      <c r="E569" s="140">
        <f>IF(AND(I569=1,Data!T568=0),0,IF(I569=999,999,Data!T568))</f>
        <v>999</v>
      </c>
      <c r="F569" s="140" t="str">
        <f t="shared" si="718"/>
        <v/>
      </c>
      <c r="G569" s="140" t="str">
        <f>IF(Data!K568&lt;&gt;"",Data!K568,"")</f>
        <v/>
      </c>
      <c r="H569" s="141" t="str">
        <f>IF(Data!L568&lt;&gt;"",Data!L568,"")</f>
        <v/>
      </c>
      <c r="I569" s="63">
        <f>IF(Data!M568&lt;&gt;"",Data!M568,"")</f>
        <v>999</v>
      </c>
      <c r="J569" s="63">
        <f t="shared" si="719"/>
        <v>0</v>
      </c>
      <c r="L569" s="64" t="str">
        <f t="shared" si="720"/>
        <v/>
      </c>
      <c r="N569" s="63">
        <f t="shared" si="721"/>
        <v>0</v>
      </c>
      <c r="P569" s="64" t="str">
        <f t="shared" si="722"/>
        <v/>
      </c>
      <c r="R569" s="63">
        <f t="shared" si="723"/>
        <v>0</v>
      </c>
      <c r="S569" s="64" t="str">
        <f t="shared" si="724"/>
        <v/>
      </c>
      <c r="W569" s="310">
        <f t="shared" si="725"/>
        <v>999</v>
      </c>
      <c r="Y569" s="65">
        <f t="shared" si="726"/>
        <v>0</v>
      </c>
      <c r="Z569" s="65">
        <f t="shared" si="727"/>
        <v>0</v>
      </c>
      <c r="AA569" s="65">
        <f t="shared" si="728"/>
        <v>0</v>
      </c>
      <c r="AB569" s="65">
        <f t="shared" si="729"/>
        <v>0</v>
      </c>
      <c r="AC569" s="341">
        <f t="shared" si="730"/>
        <v>0</v>
      </c>
      <c r="AD569" s="65">
        <f t="shared" si="731"/>
        <v>0</v>
      </c>
      <c r="AE569" s="65">
        <f t="shared" si="732"/>
        <v>0</v>
      </c>
      <c r="AF569" s="65">
        <f t="shared" si="733"/>
        <v>0</v>
      </c>
      <c r="AG569" s="65">
        <f t="shared" si="734"/>
        <v>0</v>
      </c>
      <c r="AH569" s="65">
        <f t="shared" si="735"/>
        <v>0</v>
      </c>
      <c r="AI569" s="65">
        <f t="shared" si="736"/>
        <v>0</v>
      </c>
      <c r="AJ569" s="65">
        <f t="shared" si="737"/>
        <v>0</v>
      </c>
      <c r="AK569" s="65">
        <f t="shared" si="738"/>
        <v>0</v>
      </c>
      <c r="AL569" s="65">
        <f t="shared" si="739"/>
        <v>0</v>
      </c>
      <c r="AM569" s="65">
        <f t="shared" si="740"/>
        <v>0</v>
      </c>
      <c r="AN569" s="65">
        <f t="shared" si="741"/>
        <v>0</v>
      </c>
      <c r="AO569" s="65">
        <f t="shared" si="742"/>
        <v>0</v>
      </c>
      <c r="AP569" s="65">
        <f t="shared" si="743"/>
        <v>0</v>
      </c>
      <c r="AQ569" s="65">
        <f t="shared" si="744"/>
        <v>0</v>
      </c>
      <c r="AR569" s="65">
        <f t="shared" si="745"/>
        <v>0</v>
      </c>
      <c r="AS569" s="65">
        <f t="shared" si="746"/>
        <v>0</v>
      </c>
      <c r="AT569" s="65">
        <f t="shared" si="747"/>
        <v>0</v>
      </c>
      <c r="AU569" s="65">
        <f t="shared" si="748"/>
        <v>0</v>
      </c>
      <c r="AV569" s="65">
        <f t="shared" si="749"/>
        <v>0</v>
      </c>
      <c r="AW569" s="65">
        <f t="shared" si="750"/>
        <v>0</v>
      </c>
      <c r="AX569" s="65">
        <f t="shared" si="751"/>
        <v>0</v>
      </c>
      <c r="AY569" s="65">
        <f t="shared" si="752"/>
        <v>0</v>
      </c>
      <c r="AZ569" s="65">
        <f t="shared" si="753"/>
        <v>0</v>
      </c>
      <c r="BA569" s="65">
        <f t="shared" si="754"/>
        <v>0</v>
      </c>
      <c r="BB569" s="65">
        <f t="shared" si="755"/>
        <v>0</v>
      </c>
      <c r="BC569" s="65">
        <f t="shared" si="756"/>
        <v>0</v>
      </c>
      <c r="BD569" s="65">
        <f t="shared" si="757"/>
        <v>0</v>
      </c>
      <c r="BE569" s="65">
        <f t="shared" si="758"/>
        <v>0</v>
      </c>
      <c r="BF569" s="65">
        <f t="shared" si="759"/>
        <v>0</v>
      </c>
      <c r="BG569" s="65">
        <f t="shared" si="760"/>
        <v>0</v>
      </c>
      <c r="CE569" s="385">
        <v>157</v>
      </c>
      <c r="CF569" s="342">
        <v>32.439429143102146</v>
      </c>
      <c r="CG569" s="342">
        <v>36.692952762068103</v>
      </c>
      <c r="CH569" s="342">
        <v>38.819714571551074</v>
      </c>
      <c r="CI569" s="342">
        <v>40.946476381034053</v>
      </c>
      <c r="CJ569" s="342">
        <v>45.2</v>
      </c>
      <c r="CK569" s="342">
        <v>51.580285428448931</v>
      </c>
      <c r="CL569" s="342">
        <v>54.770428142673396</v>
      </c>
      <c r="CM569" s="342">
        <v>57.96057085689786</v>
      </c>
      <c r="CN569" s="342">
        <v>64.340856285346774</v>
      </c>
      <c r="CO569" s="342">
        <v>32.465836378856245</v>
      </c>
      <c r="CP569" s="342">
        <v>37.410557585904165</v>
      </c>
      <c r="CQ569" s="342">
        <v>39.882918189428118</v>
      </c>
      <c r="CR569" s="342">
        <v>42.355278792952078</v>
      </c>
      <c r="CS569" s="342">
        <v>47.3</v>
      </c>
      <c r="CT569" s="342">
        <v>53.680285428448926</v>
      </c>
      <c r="CU569" s="342">
        <v>56.87042814267339</v>
      </c>
      <c r="CV569" s="342">
        <v>60.060570856897854</v>
      </c>
      <c r="CW569" s="342">
        <v>66.440856285346769</v>
      </c>
      <c r="CY569" s="101">
        <f t="shared" si="761"/>
        <v>0</v>
      </c>
      <c r="CZ569" s="101">
        <f t="shared" si="762"/>
        <v>0</v>
      </c>
      <c r="DB569" s="101">
        <f t="shared" si="763"/>
        <v>0</v>
      </c>
      <c r="DD569" s="311">
        <f t="shared" si="764"/>
        <v>0</v>
      </c>
      <c r="DE569" s="311"/>
      <c r="DF569" s="101">
        <f t="shared" si="680"/>
        <v>0</v>
      </c>
      <c r="DG569" s="101">
        <f t="shared" si="681"/>
        <v>0</v>
      </c>
      <c r="DH569" s="101">
        <f t="shared" si="682"/>
        <v>0</v>
      </c>
      <c r="DI569" s="101">
        <f t="shared" si="683"/>
        <v>0</v>
      </c>
      <c r="DJ569" s="311">
        <f t="shared" si="684"/>
        <v>0</v>
      </c>
      <c r="DK569" s="311">
        <f t="shared" si="685"/>
        <v>0</v>
      </c>
      <c r="DL569" s="101">
        <f t="shared" si="686"/>
        <v>0</v>
      </c>
      <c r="DM569" s="101">
        <f t="shared" si="687"/>
        <v>0</v>
      </c>
      <c r="DN569" s="101">
        <f t="shared" si="688"/>
        <v>0</v>
      </c>
      <c r="DO569" s="101">
        <f t="shared" si="689"/>
        <v>0</v>
      </c>
      <c r="DP569" s="101">
        <f t="shared" si="690"/>
        <v>0</v>
      </c>
      <c r="DQ569" s="101">
        <f t="shared" si="691"/>
        <v>0</v>
      </c>
      <c r="DR569" s="101">
        <f t="shared" si="692"/>
        <v>0</v>
      </c>
      <c r="DS569" s="101">
        <f t="shared" si="693"/>
        <v>0</v>
      </c>
      <c r="DT569" s="101">
        <f t="shared" si="694"/>
        <v>0</v>
      </c>
      <c r="DU569" s="101">
        <f t="shared" si="695"/>
        <v>0</v>
      </c>
      <c r="DV569" s="101">
        <f t="shared" si="696"/>
        <v>0</v>
      </c>
      <c r="DW569" s="101">
        <f t="shared" si="697"/>
        <v>0</v>
      </c>
      <c r="DX569" s="311">
        <f t="shared" si="698"/>
        <v>0</v>
      </c>
      <c r="DY569" s="101">
        <f t="shared" si="699"/>
        <v>0</v>
      </c>
      <c r="DZ569" s="101">
        <f t="shared" si="700"/>
        <v>0</v>
      </c>
      <c r="EA569" s="101">
        <f t="shared" si="701"/>
        <v>0</v>
      </c>
      <c r="EB569" s="101">
        <f t="shared" si="702"/>
        <v>0</v>
      </c>
      <c r="EC569" s="101">
        <f t="shared" si="703"/>
        <v>0</v>
      </c>
      <c r="ED569" s="101">
        <f t="shared" si="704"/>
        <v>0</v>
      </c>
      <c r="EE569" s="101">
        <f t="shared" si="705"/>
        <v>0</v>
      </c>
      <c r="EF569" s="101">
        <f t="shared" si="706"/>
        <v>0</v>
      </c>
      <c r="EG569" s="101">
        <f t="shared" si="707"/>
        <v>0</v>
      </c>
      <c r="EH569" s="101">
        <f t="shared" si="708"/>
        <v>0</v>
      </c>
      <c r="EI569" s="101">
        <f t="shared" si="709"/>
        <v>0</v>
      </c>
      <c r="EJ569" s="101">
        <f t="shared" si="710"/>
        <v>0</v>
      </c>
      <c r="EK569" s="101">
        <f t="shared" si="711"/>
        <v>0</v>
      </c>
      <c r="EL569" s="101">
        <f t="shared" si="712"/>
        <v>0</v>
      </c>
      <c r="EM569" s="101">
        <f t="shared" si="713"/>
        <v>0</v>
      </c>
      <c r="EN569" s="101">
        <f t="shared" si="714"/>
        <v>0</v>
      </c>
      <c r="EO569" s="101">
        <f t="shared" si="715"/>
        <v>0</v>
      </c>
      <c r="EP569" s="101">
        <f t="shared" si="716"/>
        <v>0</v>
      </c>
      <c r="EQ569" s="101">
        <f t="shared" si="717"/>
        <v>0</v>
      </c>
    </row>
    <row r="570" spans="2:147" ht="21.75" customHeight="1" x14ac:dyDescent="0.45">
      <c r="B570" s="133" t="str">
        <f>IF(Data!B569&lt;&gt;"",Data!B569,"")</f>
        <v/>
      </c>
      <c r="C570" s="158" t="str">
        <f>IF(Data!C569&lt;&gt;"",Data!C569,"")</f>
        <v/>
      </c>
      <c r="D570" s="106" t="str">
        <f>IF(Data!D569&lt;&gt;"",Data!D569,"")</f>
        <v/>
      </c>
      <c r="E570" s="140">
        <f>IF(AND(I570=1,Data!T569=0),0,IF(I570=999,999,Data!T569))</f>
        <v>999</v>
      </c>
      <c r="F570" s="140" t="str">
        <f t="shared" si="718"/>
        <v/>
      </c>
      <c r="G570" s="140" t="str">
        <f>IF(Data!K569&lt;&gt;"",Data!K569,"")</f>
        <v/>
      </c>
      <c r="H570" s="141" t="str">
        <f>IF(Data!L569&lt;&gt;"",Data!L569,"")</f>
        <v/>
      </c>
      <c r="I570" s="63">
        <f>IF(Data!M569&lt;&gt;"",Data!M569,"")</f>
        <v>999</v>
      </c>
      <c r="J570" s="63">
        <f t="shared" si="719"/>
        <v>0</v>
      </c>
      <c r="L570" s="64" t="str">
        <f t="shared" si="720"/>
        <v/>
      </c>
      <c r="N570" s="63">
        <f t="shared" si="721"/>
        <v>0</v>
      </c>
      <c r="P570" s="64" t="str">
        <f t="shared" si="722"/>
        <v/>
      </c>
      <c r="R570" s="63">
        <f t="shared" si="723"/>
        <v>0</v>
      </c>
      <c r="S570" s="64" t="str">
        <f t="shared" si="724"/>
        <v/>
      </c>
      <c r="W570" s="310">
        <f t="shared" si="725"/>
        <v>999</v>
      </c>
      <c r="Y570" s="65">
        <f t="shared" si="726"/>
        <v>0</v>
      </c>
      <c r="Z570" s="65">
        <f t="shared" si="727"/>
        <v>0</v>
      </c>
      <c r="AA570" s="65">
        <f t="shared" si="728"/>
        <v>0</v>
      </c>
      <c r="AB570" s="65">
        <f t="shared" si="729"/>
        <v>0</v>
      </c>
      <c r="AC570" s="341">
        <f t="shared" si="730"/>
        <v>0</v>
      </c>
      <c r="AD570" s="65">
        <f t="shared" si="731"/>
        <v>0</v>
      </c>
      <c r="AE570" s="65">
        <f t="shared" si="732"/>
        <v>0</v>
      </c>
      <c r="AF570" s="65">
        <f t="shared" si="733"/>
        <v>0</v>
      </c>
      <c r="AG570" s="65">
        <f t="shared" si="734"/>
        <v>0</v>
      </c>
      <c r="AH570" s="65">
        <f t="shared" si="735"/>
        <v>0</v>
      </c>
      <c r="AI570" s="65">
        <f t="shared" si="736"/>
        <v>0</v>
      </c>
      <c r="AJ570" s="65">
        <f t="shared" si="737"/>
        <v>0</v>
      </c>
      <c r="AK570" s="65">
        <f t="shared" si="738"/>
        <v>0</v>
      </c>
      <c r="AL570" s="65">
        <f t="shared" si="739"/>
        <v>0</v>
      </c>
      <c r="AM570" s="65">
        <f t="shared" si="740"/>
        <v>0</v>
      </c>
      <c r="AN570" s="65">
        <f t="shared" si="741"/>
        <v>0</v>
      </c>
      <c r="AO570" s="65">
        <f t="shared" si="742"/>
        <v>0</v>
      </c>
      <c r="AP570" s="65">
        <f t="shared" si="743"/>
        <v>0</v>
      </c>
      <c r="AQ570" s="65">
        <f t="shared" si="744"/>
        <v>0</v>
      </c>
      <c r="AR570" s="65">
        <f t="shared" si="745"/>
        <v>0</v>
      </c>
      <c r="AS570" s="65">
        <f t="shared" si="746"/>
        <v>0</v>
      </c>
      <c r="AT570" s="65">
        <f t="shared" si="747"/>
        <v>0</v>
      </c>
      <c r="AU570" s="65">
        <f t="shared" si="748"/>
        <v>0</v>
      </c>
      <c r="AV570" s="65">
        <f t="shared" si="749"/>
        <v>0</v>
      </c>
      <c r="AW570" s="65">
        <f t="shared" si="750"/>
        <v>0</v>
      </c>
      <c r="AX570" s="65">
        <f t="shared" si="751"/>
        <v>0</v>
      </c>
      <c r="AY570" s="65">
        <f t="shared" si="752"/>
        <v>0</v>
      </c>
      <c r="AZ570" s="65">
        <f t="shared" si="753"/>
        <v>0</v>
      </c>
      <c r="BA570" s="65">
        <f t="shared" si="754"/>
        <v>0</v>
      </c>
      <c r="BB570" s="65">
        <f t="shared" si="755"/>
        <v>0</v>
      </c>
      <c r="BC570" s="65">
        <f t="shared" si="756"/>
        <v>0</v>
      </c>
      <c r="BD570" s="65">
        <f t="shared" si="757"/>
        <v>0</v>
      </c>
      <c r="BE570" s="65">
        <f t="shared" si="758"/>
        <v>0</v>
      </c>
      <c r="BF570" s="65">
        <f t="shared" si="759"/>
        <v>0</v>
      </c>
      <c r="BG570" s="65">
        <f t="shared" si="760"/>
        <v>0</v>
      </c>
      <c r="CE570" s="385">
        <v>157.25</v>
      </c>
      <c r="CF570" s="342">
        <v>32.584675575246536</v>
      </c>
      <c r="CG570" s="342">
        <v>36.864783716831028</v>
      </c>
      <c r="CH570" s="342">
        <v>39.004837787623266</v>
      </c>
      <c r="CI570" s="342">
        <v>41.144891858415519</v>
      </c>
      <c r="CJ570" s="342">
        <v>45.424999999999997</v>
      </c>
      <c r="CK570" s="342">
        <v>51.791993167139665</v>
      </c>
      <c r="CL570" s="342">
        <v>54.975489750709492</v>
      </c>
      <c r="CM570" s="342">
        <v>58.158986334279319</v>
      </c>
      <c r="CN570" s="342">
        <v>64.525979501418973</v>
      </c>
      <c r="CO570" s="342">
        <v>32.625959594928446</v>
      </c>
      <c r="CP570" s="342">
        <v>37.583973063285626</v>
      </c>
      <c r="CQ570" s="342">
        <v>40.062979797464223</v>
      </c>
      <c r="CR570" s="342">
        <v>42.541986531642813</v>
      </c>
      <c r="CS570" s="342">
        <v>47.5</v>
      </c>
      <c r="CT570" s="342">
        <v>53.866993167139654</v>
      </c>
      <c r="CU570" s="342">
        <v>57.050489750709488</v>
      </c>
      <c r="CV570" s="342">
        <v>60.233986334279315</v>
      </c>
      <c r="CW570" s="342">
        <v>66.600979501418962</v>
      </c>
      <c r="CY570" s="101">
        <f t="shared" si="761"/>
        <v>0</v>
      </c>
      <c r="CZ570" s="101">
        <f t="shared" si="762"/>
        <v>0</v>
      </c>
      <c r="DB570" s="101">
        <f t="shared" si="763"/>
        <v>0</v>
      </c>
      <c r="DD570" s="311">
        <f t="shared" si="764"/>
        <v>0</v>
      </c>
      <c r="DE570" s="311"/>
      <c r="DF570" s="101">
        <f t="shared" si="680"/>
        <v>0</v>
      </c>
      <c r="DG570" s="101">
        <f t="shared" si="681"/>
        <v>0</v>
      </c>
      <c r="DH570" s="101">
        <f t="shared" si="682"/>
        <v>0</v>
      </c>
      <c r="DI570" s="101">
        <f t="shared" si="683"/>
        <v>0</v>
      </c>
      <c r="DJ570" s="311">
        <f t="shared" si="684"/>
        <v>0</v>
      </c>
      <c r="DK570" s="311">
        <f t="shared" si="685"/>
        <v>0</v>
      </c>
      <c r="DL570" s="101">
        <f t="shared" si="686"/>
        <v>0</v>
      </c>
      <c r="DM570" s="101">
        <f t="shared" si="687"/>
        <v>0</v>
      </c>
      <c r="DN570" s="101">
        <f t="shared" si="688"/>
        <v>0</v>
      </c>
      <c r="DO570" s="101">
        <f t="shared" si="689"/>
        <v>0</v>
      </c>
      <c r="DP570" s="101">
        <f t="shared" si="690"/>
        <v>0</v>
      </c>
      <c r="DQ570" s="101">
        <f t="shared" si="691"/>
        <v>0</v>
      </c>
      <c r="DR570" s="101">
        <f t="shared" si="692"/>
        <v>0</v>
      </c>
      <c r="DS570" s="101">
        <f t="shared" si="693"/>
        <v>0</v>
      </c>
      <c r="DT570" s="101">
        <f t="shared" si="694"/>
        <v>0</v>
      </c>
      <c r="DU570" s="101">
        <f t="shared" si="695"/>
        <v>0</v>
      </c>
      <c r="DV570" s="101">
        <f t="shared" si="696"/>
        <v>0</v>
      </c>
      <c r="DW570" s="101">
        <f t="shared" si="697"/>
        <v>0</v>
      </c>
      <c r="DX570" s="311">
        <f t="shared" si="698"/>
        <v>0</v>
      </c>
      <c r="DY570" s="101">
        <f t="shared" si="699"/>
        <v>0</v>
      </c>
      <c r="DZ570" s="101">
        <f t="shared" si="700"/>
        <v>0</v>
      </c>
      <c r="EA570" s="101">
        <f t="shared" si="701"/>
        <v>0</v>
      </c>
      <c r="EB570" s="101">
        <f t="shared" si="702"/>
        <v>0</v>
      </c>
      <c r="EC570" s="101">
        <f t="shared" si="703"/>
        <v>0</v>
      </c>
      <c r="ED570" s="101">
        <f t="shared" si="704"/>
        <v>0</v>
      </c>
      <c r="EE570" s="101">
        <f t="shared" si="705"/>
        <v>0</v>
      </c>
      <c r="EF570" s="101">
        <f t="shared" si="706"/>
        <v>0</v>
      </c>
      <c r="EG570" s="101">
        <f t="shared" si="707"/>
        <v>0</v>
      </c>
      <c r="EH570" s="101">
        <f t="shared" si="708"/>
        <v>0</v>
      </c>
      <c r="EI570" s="101">
        <f t="shared" si="709"/>
        <v>0</v>
      </c>
      <c r="EJ570" s="101">
        <f t="shared" si="710"/>
        <v>0</v>
      </c>
      <c r="EK570" s="101">
        <f t="shared" si="711"/>
        <v>0</v>
      </c>
      <c r="EL570" s="101">
        <f t="shared" si="712"/>
        <v>0</v>
      </c>
      <c r="EM570" s="101">
        <f t="shared" si="713"/>
        <v>0</v>
      </c>
      <c r="EN570" s="101">
        <f t="shared" si="714"/>
        <v>0</v>
      </c>
      <c r="EO570" s="101">
        <f t="shared" si="715"/>
        <v>0</v>
      </c>
      <c r="EP570" s="101">
        <f t="shared" si="716"/>
        <v>0</v>
      </c>
      <c r="EQ570" s="101">
        <f t="shared" si="717"/>
        <v>0</v>
      </c>
    </row>
    <row r="571" spans="2:147" ht="21.75" customHeight="1" x14ac:dyDescent="0.45">
      <c r="B571" s="133" t="str">
        <f>IF(Data!B570&lt;&gt;"",Data!B570,"")</f>
        <v/>
      </c>
      <c r="C571" s="158" t="str">
        <f>IF(Data!C570&lt;&gt;"",Data!C570,"")</f>
        <v/>
      </c>
      <c r="D571" s="106" t="str">
        <f>IF(Data!D570&lt;&gt;"",Data!D570,"")</f>
        <v/>
      </c>
      <c r="E571" s="140">
        <f>IF(AND(I571=1,Data!T570=0),0,IF(I571=999,999,Data!T570))</f>
        <v>999</v>
      </c>
      <c r="F571" s="140" t="str">
        <f t="shared" si="718"/>
        <v/>
      </c>
      <c r="G571" s="140" t="str">
        <f>IF(Data!K570&lt;&gt;"",Data!K570,"")</f>
        <v/>
      </c>
      <c r="H571" s="141" t="str">
        <f>IF(Data!L570&lt;&gt;"",Data!L570,"")</f>
        <v/>
      </c>
      <c r="I571" s="63">
        <f>IF(Data!M570&lt;&gt;"",Data!M570,"")</f>
        <v>999</v>
      </c>
      <c r="J571" s="63">
        <f t="shared" si="719"/>
        <v>0</v>
      </c>
      <c r="L571" s="64" t="str">
        <f t="shared" si="720"/>
        <v/>
      </c>
      <c r="N571" s="63">
        <f t="shared" si="721"/>
        <v>0</v>
      </c>
      <c r="P571" s="64" t="str">
        <f t="shared" si="722"/>
        <v/>
      </c>
      <c r="R571" s="63">
        <f t="shared" si="723"/>
        <v>0</v>
      </c>
      <c r="S571" s="64" t="str">
        <f t="shared" si="724"/>
        <v/>
      </c>
      <c r="W571" s="310">
        <f t="shared" si="725"/>
        <v>999</v>
      </c>
      <c r="Y571" s="65">
        <f t="shared" si="726"/>
        <v>0</v>
      </c>
      <c r="Z571" s="65">
        <f t="shared" si="727"/>
        <v>0</v>
      </c>
      <c r="AA571" s="65">
        <f t="shared" si="728"/>
        <v>0</v>
      </c>
      <c r="AB571" s="65">
        <f t="shared" si="729"/>
        <v>0</v>
      </c>
      <c r="AC571" s="341">
        <f t="shared" si="730"/>
        <v>0</v>
      </c>
      <c r="AD571" s="65">
        <f t="shared" si="731"/>
        <v>0</v>
      </c>
      <c r="AE571" s="65">
        <f t="shared" si="732"/>
        <v>0</v>
      </c>
      <c r="AF571" s="65">
        <f t="shared" si="733"/>
        <v>0</v>
      </c>
      <c r="AG571" s="65">
        <f t="shared" si="734"/>
        <v>0</v>
      </c>
      <c r="AH571" s="65">
        <f t="shared" si="735"/>
        <v>0</v>
      </c>
      <c r="AI571" s="65">
        <f t="shared" si="736"/>
        <v>0</v>
      </c>
      <c r="AJ571" s="65">
        <f t="shared" si="737"/>
        <v>0</v>
      </c>
      <c r="AK571" s="65">
        <f t="shared" si="738"/>
        <v>0</v>
      </c>
      <c r="AL571" s="65">
        <f t="shared" si="739"/>
        <v>0</v>
      </c>
      <c r="AM571" s="65">
        <f t="shared" si="740"/>
        <v>0</v>
      </c>
      <c r="AN571" s="65">
        <f t="shared" si="741"/>
        <v>0</v>
      </c>
      <c r="AO571" s="65">
        <f t="shared" si="742"/>
        <v>0</v>
      </c>
      <c r="AP571" s="65">
        <f t="shared" si="743"/>
        <v>0</v>
      </c>
      <c r="AQ571" s="65">
        <f t="shared" si="744"/>
        <v>0</v>
      </c>
      <c r="AR571" s="65">
        <f t="shared" si="745"/>
        <v>0</v>
      </c>
      <c r="AS571" s="65">
        <f t="shared" si="746"/>
        <v>0</v>
      </c>
      <c r="AT571" s="65">
        <f t="shared" si="747"/>
        <v>0</v>
      </c>
      <c r="AU571" s="65">
        <f t="shared" si="748"/>
        <v>0</v>
      </c>
      <c r="AV571" s="65">
        <f t="shared" si="749"/>
        <v>0</v>
      </c>
      <c r="AW571" s="65">
        <f t="shared" si="750"/>
        <v>0</v>
      </c>
      <c r="AX571" s="65">
        <f t="shared" si="751"/>
        <v>0</v>
      </c>
      <c r="AY571" s="65">
        <f t="shared" si="752"/>
        <v>0</v>
      </c>
      <c r="AZ571" s="65">
        <f t="shared" si="753"/>
        <v>0</v>
      </c>
      <c r="BA571" s="65">
        <f t="shared" si="754"/>
        <v>0</v>
      </c>
      <c r="BB571" s="65">
        <f t="shared" si="755"/>
        <v>0</v>
      </c>
      <c r="BC571" s="65">
        <f t="shared" si="756"/>
        <v>0</v>
      </c>
      <c r="BD571" s="65">
        <f t="shared" si="757"/>
        <v>0</v>
      </c>
      <c r="BE571" s="65">
        <f t="shared" si="758"/>
        <v>0</v>
      </c>
      <c r="BF571" s="65">
        <f t="shared" si="759"/>
        <v>0</v>
      </c>
      <c r="BG571" s="65">
        <f t="shared" si="760"/>
        <v>0</v>
      </c>
      <c r="CE571" s="385">
        <v>157.5</v>
      </c>
      <c r="CF571" s="342">
        <v>32.729922007390925</v>
      </c>
      <c r="CG571" s="342">
        <v>37.036614671593952</v>
      </c>
      <c r="CH571" s="342">
        <v>39.189961003695458</v>
      </c>
      <c r="CI571" s="342">
        <v>41.343307335796979</v>
      </c>
      <c r="CJ571" s="342">
        <v>45.65</v>
      </c>
      <c r="CK571" s="342">
        <v>52.003700905830392</v>
      </c>
      <c r="CL571" s="342">
        <v>55.180551358745589</v>
      </c>
      <c r="CM571" s="342">
        <v>58.357401811660779</v>
      </c>
      <c r="CN571" s="342">
        <v>64.711102717491173</v>
      </c>
      <c r="CO571" s="342">
        <v>32.786082811000639</v>
      </c>
      <c r="CP571" s="342">
        <v>37.757388540667094</v>
      </c>
      <c r="CQ571" s="342">
        <v>40.243041405500321</v>
      </c>
      <c r="CR571" s="342">
        <v>42.728694270333548</v>
      </c>
      <c r="CS571" s="342">
        <v>47.7</v>
      </c>
      <c r="CT571" s="342">
        <v>54.053700905830389</v>
      </c>
      <c r="CU571" s="342">
        <v>57.230551358745586</v>
      </c>
      <c r="CV571" s="342">
        <v>60.407401811660776</v>
      </c>
      <c r="CW571" s="342">
        <v>66.761102717491156</v>
      </c>
      <c r="CY571" s="101">
        <f t="shared" si="761"/>
        <v>0</v>
      </c>
      <c r="CZ571" s="101">
        <f t="shared" si="762"/>
        <v>0</v>
      </c>
      <c r="DB571" s="101">
        <f t="shared" si="763"/>
        <v>0</v>
      </c>
      <c r="DD571" s="311">
        <f t="shared" si="764"/>
        <v>0</v>
      </c>
      <c r="DE571" s="311"/>
      <c r="DF571" s="101">
        <f t="shared" si="680"/>
        <v>0</v>
      </c>
      <c r="DG571" s="101">
        <f t="shared" si="681"/>
        <v>0</v>
      </c>
      <c r="DH571" s="101">
        <f t="shared" si="682"/>
        <v>0</v>
      </c>
      <c r="DI571" s="101">
        <f t="shared" si="683"/>
        <v>0</v>
      </c>
      <c r="DJ571" s="311">
        <f t="shared" si="684"/>
        <v>0</v>
      </c>
      <c r="DK571" s="311">
        <f t="shared" si="685"/>
        <v>0</v>
      </c>
      <c r="DL571" s="101">
        <f t="shared" si="686"/>
        <v>0</v>
      </c>
      <c r="DM571" s="101">
        <f t="shared" si="687"/>
        <v>0</v>
      </c>
      <c r="DN571" s="101">
        <f t="shared" si="688"/>
        <v>0</v>
      </c>
      <c r="DO571" s="101">
        <f t="shared" si="689"/>
        <v>0</v>
      </c>
      <c r="DP571" s="101">
        <f t="shared" si="690"/>
        <v>0</v>
      </c>
      <c r="DQ571" s="101">
        <f t="shared" si="691"/>
        <v>0</v>
      </c>
      <c r="DR571" s="101">
        <f t="shared" si="692"/>
        <v>0</v>
      </c>
      <c r="DS571" s="101">
        <f t="shared" si="693"/>
        <v>0</v>
      </c>
      <c r="DT571" s="101">
        <f t="shared" si="694"/>
        <v>0</v>
      </c>
      <c r="DU571" s="101">
        <f t="shared" si="695"/>
        <v>0</v>
      </c>
      <c r="DV571" s="101">
        <f t="shared" si="696"/>
        <v>0</v>
      </c>
      <c r="DW571" s="101">
        <f t="shared" si="697"/>
        <v>0</v>
      </c>
      <c r="DX571" s="311">
        <f t="shared" si="698"/>
        <v>0</v>
      </c>
      <c r="DY571" s="101">
        <f t="shared" si="699"/>
        <v>0</v>
      </c>
      <c r="DZ571" s="101">
        <f t="shared" si="700"/>
        <v>0</v>
      </c>
      <c r="EA571" s="101">
        <f t="shared" si="701"/>
        <v>0</v>
      </c>
      <c r="EB571" s="101">
        <f t="shared" si="702"/>
        <v>0</v>
      </c>
      <c r="EC571" s="101">
        <f t="shared" si="703"/>
        <v>0</v>
      </c>
      <c r="ED571" s="101">
        <f t="shared" si="704"/>
        <v>0</v>
      </c>
      <c r="EE571" s="101">
        <f t="shared" si="705"/>
        <v>0</v>
      </c>
      <c r="EF571" s="101">
        <f t="shared" si="706"/>
        <v>0</v>
      </c>
      <c r="EG571" s="101">
        <f t="shared" si="707"/>
        <v>0</v>
      </c>
      <c r="EH571" s="101">
        <f t="shared" si="708"/>
        <v>0</v>
      </c>
      <c r="EI571" s="101">
        <f t="shared" si="709"/>
        <v>0</v>
      </c>
      <c r="EJ571" s="101">
        <f t="shared" si="710"/>
        <v>0</v>
      </c>
      <c r="EK571" s="101">
        <f t="shared" si="711"/>
        <v>0</v>
      </c>
      <c r="EL571" s="101">
        <f t="shared" si="712"/>
        <v>0</v>
      </c>
      <c r="EM571" s="101">
        <f t="shared" si="713"/>
        <v>0</v>
      </c>
      <c r="EN571" s="101">
        <f t="shared" si="714"/>
        <v>0</v>
      </c>
      <c r="EO571" s="101">
        <f t="shared" si="715"/>
        <v>0</v>
      </c>
      <c r="EP571" s="101">
        <f t="shared" si="716"/>
        <v>0</v>
      </c>
      <c r="EQ571" s="101">
        <f t="shared" si="717"/>
        <v>0</v>
      </c>
    </row>
    <row r="572" spans="2:147" ht="21.75" customHeight="1" x14ac:dyDescent="0.45">
      <c r="B572" s="133" t="str">
        <f>IF(Data!B571&lt;&gt;"",Data!B571,"")</f>
        <v/>
      </c>
      <c r="C572" s="158" t="str">
        <f>IF(Data!C571&lt;&gt;"",Data!C571,"")</f>
        <v/>
      </c>
      <c r="D572" s="106" t="str">
        <f>IF(Data!D571&lt;&gt;"",Data!D571,"")</f>
        <v/>
      </c>
      <c r="E572" s="140">
        <f>IF(AND(I572=1,Data!T571=0),0,IF(I572=999,999,Data!T571))</f>
        <v>999</v>
      </c>
      <c r="F572" s="140" t="str">
        <f t="shared" si="718"/>
        <v/>
      </c>
      <c r="G572" s="140" t="str">
        <f>IF(Data!K571&lt;&gt;"",Data!K571,"")</f>
        <v/>
      </c>
      <c r="H572" s="141" t="str">
        <f>IF(Data!L571&lt;&gt;"",Data!L571,"")</f>
        <v/>
      </c>
      <c r="I572" s="63">
        <f>IF(Data!M571&lt;&gt;"",Data!M571,"")</f>
        <v>999</v>
      </c>
      <c r="J572" s="63">
        <f t="shared" si="719"/>
        <v>0</v>
      </c>
      <c r="L572" s="64" t="str">
        <f t="shared" si="720"/>
        <v/>
      </c>
      <c r="N572" s="63">
        <f t="shared" si="721"/>
        <v>0</v>
      </c>
      <c r="P572" s="64" t="str">
        <f t="shared" si="722"/>
        <v/>
      </c>
      <c r="R572" s="63">
        <f t="shared" si="723"/>
        <v>0</v>
      </c>
      <c r="S572" s="64" t="str">
        <f t="shared" si="724"/>
        <v/>
      </c>
      <c r="W572" s="310">
        <f t="shared" si="725"/>
        <v>999</v>
      </c>
      <c r="Y572" s="65">
        <f t="shared" si="726"/>
        <v>0</v>
      </c>
      <c r="Z572" s="65">
        <f t="shared" si="727"/>
        <v>0</v>
      </c>
      <c r="AA572" s="65">
        <f t="shared" si="728"/>
        <v>0</v>
      </c>
      <c r="AB572" s="65">
        <f t="shared" si="729"/>
        <v>0</v>
      </c>
      <c r="AC572" s="341">
        <f t="shared" si="730"/>
        <v>0</v>
      </c>
      <c r="AD572" s="65">
        <f t="shared" si="731"/>
        <v>0</v>
      </c>
      <c r="AE572" s="65">
        <f t="shared" si="732"/>
        <v>0</v>
      </c>
      <c r="AF572" s="65">
        <f t="shared" si="733"/>
        <v>0</v>
      </c>
      <c r="AG572" s="65">
        <f t="shared" si="734"/>
        <v>0</v>
      </c>
      <c r="AH572" s="65">
        <f t="shared" si="735"/>
        <v>0</v>
      </c>
      <c r="AI572" s="65">
        <f t="shared" si="736"/>
        <v>0</v>
      </c>
      <c r="AJ572" s="65">
        <f t="shared" si="737"/>
        <v>0</v>
      </c>
      <c r="AK572" s="65">
        <f t="shared" si="738"/>
        <v>0</v>
      </c>
      <c r="AL572" s="65">
        <f t="shared" si="739"/>
        <v>0</v>
      </c>
      <c r="AM572" s="65">
        <f t="shared" si="740"/>
        <v>0</v>
      </c>
      <c r="AN572" s="65">
        <f t="shared" si="741"/>
        <v>0</v>
      </c>
      <c r="AO572" s="65">
        <f t="shared" si="742"/>
        <v>0</v>
      </c>
      <c r="AP572" s="65">
        <f t="shared" si="743"/>
        <v>0</v>
      </c>
      <c r="AQ572" s="65">
        <f t="shared" si="744"/>
        <v>0</v>
      </c>
      <c r="AR572" s="65">
        <f t="shared" si="745"/>
        <v>0</v>
      </c>
      <c r="AS572" s="65">
        <f t="shared" si="746"/>
        <v>0</v>
      </c>
      <c r="AT572" s="65">
        <f t="shared" si="747"/>
        <v>0</v>
      </c>
      <c r="AU572" s="65">
        <f t="shared" si="748"/>
        <v>0</v>
      </c>
      <c r="AV572" s="65">
        <f t="shared" si="749"/>
        <v>0</v>
      </c>
      <c r="AW572" s="65">
        <f t="shared" si="750"/>
        <v>0</v>
      </c>
      <c r="AX572" s="65">
        <f t="shared" si="751"/>
        <v>0</v>
      </c>
      <c r="AY572" s="65">
        <f t="shared" si="752"/>
        <v>0</v>
      </c>
      <c r="AZ572" s="65">
        <f t="shared" si="753"/>
        <v>0</v>
      </c>
      <c r="BA572" s="65">
        <f t="shared" si="754"/>
        <v>0</v>
      </c>
      <c r="BB572" s="65">
        <f t="shared" si="755"/>
        <v>0</v>
      </c>
      <c r="BC572" s="65">
        <f t="shared" si="756"/>
        <v>0</v>
      </c>
      <c r="BD572" s="65">
        <f t="shared" si="757"/>
        <v>0</v>
      </c>
      <c r="BE572" s="65">
        <f t="shared" si="758"/>
        <v>0</v>
      </c>
      <c r="BF572" s="65">
        <f t="shared" si="759"/>
        <v>0</v>
      </c>
      <c r="BG572" s="65">
        <f t="shared" si="760"/>
        <v>0</v>
      </c>
      <c r="CE572" s="385">
        <v>157.75</v>
      </c>
      <c r="CF572" s="342">
        <v>32.875168439535315</v>
      </c>
      <c r="CG572" s="342">
        <v>37.208445626356877</v>
      </c>
      <c r="CH572" s="342">
        <v>39.37508421976765</v>
      </c>
      <c r="CI572" s="342">
        <v>41.541722813178438</v>
      </c>
      <c r="CJ572" s="342">
        <v>45.875</v>
      </c>
      <c r="CK572" s="342">
        <v>52.215408644521119</v>
      </c>
      <c r="CL572" s="342">
        <v>55.385612966781686</v>
      </c>
      <c r="CM572" s="342">
        <v>58.555817289042238</v>
      </c>
      <c r="CN572" s="342">
        <v>64.896225933563358</v>
      </c>
      <c r="CO572" s="342">
        <v>32.946206027072833</v>
      </c>
      <c r="CP572" s="342">
        <v>37.930804018048555</v>
      </c>
      <c r="CQ572" s="342">
        <v>40.423103013536419</v>
      </c>
      <c r="CR572" s="342">
        <v>42.915402009024277</v>
      </c>
      <c r="CS572" s="342">
        <v>47.9</v>
      </c>
      <c r="CT572" s="342">
        <v>54.240408644521125</v>
      </c>
      <c r="CU572" s="342">
        <v>57.410612966781684</v>
      </c>
      <c r="CV572" s="342">
        <v>60.580817289042244</v>
      </c>
      <c r="CW572" s="342">
        <v>66.921225933563363</v>
      </c>
      <c r="CY572" s="101">
        <f t="shared" si="761"/>
        <v>0</v>
      </c>
      <c r="CZ572" s="101">
        <f t="shared" si="762"/>
        <v>0</v>
      </c>
      <c r="DB572" s="101">
        <f t="shared" si="763"/>
        <v>0</v>
      </c>
      <c r="DD572" s="311">
        <f t="shared" si="764"/>
        <v>0</v>
      </c>
      <c r="DE572" s="311"/>
      <c r="DF572" s="101">
        <f t="shared" si="680"/>
        <v>0</v>
      </c>
      <c r="DG572" s="101">
        <f t="shared" si="681"/>
        <v>0</v>
      </c>
      <c r="DH572" s="101">
        <f t="shared" si="682"/>
        <v>0</v>
      </c>
      <c r="DI572" s="101">
        <f t="shared" si="683"/>
        <v>0</v>
      </c>
      <c r="DJ572" s="311">
        <f t="shared" si="684"/>
        <v>0</v>
      </c>
      <c r="DK572" s="311">
        <f t="shared" si="685"/>
        <v>0</v>
      </c>
      <c r="DL572" s="101">
        <f t="shared" si="686"/>
        <v>0</v>
      </c>
      <c r="DM572" s="101">
        <f t="shared" si="687"/>
        <v>0</v>
      </c>
      <c r="DN572" s="101">
        <f t="shared" si="688"/>
        <v>0</v>
      </c>
      <c r="DO572" s="101">
        <f t="shared" si="689"/>
        <v>0</v>
      </c>
      <c r="DP572" s="101">
        <f t="shared" si="690"/>
        <v>0</v>
      </c>
      <c r="DQ572" s="101">
        <f t="shared" si="691"/>
        <v>0</v>
      </c>
      <c r="DR572" s="101">
        <f t="shared" si="692"/>
        <v>0</v>
      </c>
      <c r="DS572" s="101">
        <f t="shared" si="693"/>
        <v>0</v>
      </c>
      <c r="DT572" s="101">
        <f t="shared" si="694"/>
        <v>0</v>
      </c>
      <c r="DU572" s="101">
        <f t="shared" si="695"/>
        <v>0</v>
      </c>
      <c r="DV572" s="101">
        <f t="shared" si="696"/>
        <v>0</v>
      </c>
      <c r="DW572" s="101">
        <f t="shared" si="697"/>
        <v>0</v>
      </c>
      <c r="DX572" s="311">
        <f t="shared" si="698"/>
        <v>0</v>
      </c>
      <c r="DY572" s="101">
        <f t="shared" si="699"/>
        <v>0</v>
      </c>
      <c r="DZ572" s="101">
        <f t="shared" si="700"/>
        <v>0</v>
      </c>
      <c r="EA572" s="101">
        <f t="shared" si="701"/>
        <v>0</v>
      </c>
      <c r="EB572" s="101">
        <f t="shared" si="702"/>
        <v>0</v>
      </c>
      <c r="EC572" s="101">
        <f t="shared" si="703"/>
        <v>0</v>
      </c>
      <c r="ED572" s="101">
        <f t="shared" si="704"/>
        <v>0</v>
      </c>
      <c r="EE572" s="101">
        <f t="shared" si="705"/>
        <v>0</v>
      </c>
      <c r="EF572" s="101">
        <f t="shared" si="706"/>
        <v>0</v>
      </c>
      <c r="EG572" s="101">
        <f t="shared" si="707"/>
        <v>0</v>
      </c>
      <c r="EH572" s="101">
        <f t="shared" si="708"/>
        <v>0</v>
      </c>
      <c r="EI572" s="101">
        <f t="shared" si="709"/>
        <v>0</v>
      </c>
      <c r="EJ572" s="101">
        <f t="shared" si="710"/>
        <v>0</v>
      </c>
      <c r="EK572" s="101">
        <f t="shared" si="711"/>
        <v>0</v>
      </c>
      <c r="EL572" s="101">
        <f t="shared" si="712"/>
        <v>0</v>
      </c>
      <c r="EM572" s="101">
        <f t="shared" si="713"/>
        <v>0</v>
      </c>
      <c r="EN572" s="101">
        <f t="shared" si="714"/>
        <v>0</v>
      </c>
      <c r="EO572" s="101">
        <f t="shared" si="715"/>
        <v>0</v>
      </c>
      <c r="EP572" s="101">
        <f t="shared" si="716"/>
        <v>0</v>
      </c>
      <c r="EQ572" s="101">
        <f t="shared" si="717"/>
        <v>0</v>
      </c>
    </row>
    <row r="573" spans="2:147" ht="21.75" customHeight="1" x14ac:dyDescent="0.45">
      <c r="B573" s="133" t="str">
        <f>IF(Data!B572&lt;&gt;"",Data!B572,"")</f>
        <v/>
      </c>
      <c r="C573" s="158" t="str">
        <f>IF(Data!C572&lt;&gt;"",Data!C572,"")</f>
        <v/>
      </c>
      <c r="D573" s="106" t="str">
        <f>IF(Data!D572&lt;&gt;"",Data!D572,"")</f>
        <v/>
      </c>
      <c r="E573" s="140">
        <f>IF(AND(I573=1,Data!T572=0),0,IF(I573=999,999,Data!T572))</f>
        <v>999</v>
      </c>
      <c r="F573" s="140" t="str">
        <f t="shared" si="718"/>
        <v/>
      </c>
      <c r="G573" s="140" t="str">
        <f>IF(Data!K572&lt;&gt;"",Data!K572,"")</f>
        <v/>
      </c>
      <c r="H573" s="141" t="str">
        <f>IF(Data!L572&lt;&gt;"",Data!L572,"")</f>
        <v/>
      </c>
      <c r="I573" s="63">
        <f>IF(Data!M572&lt;&gt;"",Data!M572,"")</f>
        <v>999</v>
      </c>
      <c r="J573" s="63">
        <f t="shared" si="719"/>
        <v>0</v>
      </c>
      <c r="L573" s="64" t="str">
        <f t="shared" si="720"/>
        <v/>
      </c>
      <c r="N573" s="63">
        <f t="shared" si="721"/>
        <v>0</v>
      </c>
      <c r="P573" s="64" t="str">
        <f t="shared" si="722"/>
        <v/>
      </c>
      <c r="R573" s="63">
        <f t="shared" si="723"/>
        <v>0</v>
      </c>
      <c r="S573" s="64" t="str">
        <f t="shared" si="724"/>
        <v/>
      </c>
      <c r="W573" s="310">
        <f t="shared" si="725"/>
        <v>999</v>
      </c>
      <c r="Y573" s="65">
        <f t="shared" si="726"/>
        <v>0</v>
      </c>
      <c r="Z573" s="65">
        <f t="shared" si="727"/>
        <v>0</v>
      </c>
      <c r="AA573" s="65">
        <f t="shared" si="728"/>
        <v>0</v>
      </c>
      <c r="AB573" s="65">
        <f t="shared" si="729"/>
        <v>0</v>
      </c>
      <c r="AC573" s="341">
        <f t="shared" si="730"/>
        <v>0</v>
      </c>
      <c r="AD573" s="65">
        <f t="shared" si="731"/>
        <v>0</v>
      </c>
      <c r="AE573" s="65">
        <f t="shared" si="732"/>
        <v>0</v>
      </c>
      <c r="AF573" s="65">
        <f t="shared" si="733"/>
        <v>0</v>
      </c>
      <c r="AG573" s="65">
        <f t="shared" si="734"/>
        <v>0</v>
      </c>
      <c r="AH573" s="65">
        <f t="shared" si="735"/>
        <v>0</v>
      </c>
      <c r="AI573" s="65">
        <f t="shared" si="736"/>
        <v>0</v>
      </c>
      <c r="AJ573" s="65">
        <f t="shared" si="737"/>
        <v>0</v>
      </c>
      <c r="AK573" s="65">
        <f t="shared" si="738"/>
        <v>0</v>
      </c>
      <c r="AL573" s="65">
        <f t="shared" si="739"/>
        <v>0</v>
      </c>
      <c r="AM573" s="65">
        <f t="shared" si="740"/>
        <v>0</v>
      </c>
      <c r="AN573" s="65">
        <f t="shared" si="741"/>
        <v>0</v>
      </c>
      <c r="AO573" s="65">
        <f t="shared" si="742"/>
        <v>0</v>
      </c>
      <c r="AP573" s="65">
        <f t="shared" si="743"/>
        <v>0</v>
      </c>
      <c r="AQ573" s="65">
        <f t="shared" si="744"/>
        <v>0</v>
      </c>
      <c r="AR573" s="65">
        <f t="shared" si="745"/>
        <v>0</v>
      </c>
      <c r="AS573" s="65">
        <f t="shared" si="746"/>
        <v>0</v>
      </c>
      <c r="AT573" s="65">
        <f t="shared" si="747"/>
        <v>0</v>
      </c>
      <c r="AU573" s="65">
        <f t="shared" si="748"/>
        <v>0</v>
      </c>
      <c r="AV573" s="65">
        <f t="shared" si="749"/>
        <v>0</v>
      </c>
      <c r="AW573" s="65">
        <f t="shared" si="750"/>
        <v>0</v>
      </c>
      <c r="AX573" s="65">
        <f t="shared" si="751"/>
        <v>0</v>
      </c>
      <c r="AY573" s="65">
        <f t="shared" si="752"/>
        <v>0</v>
      </c>
      <c r="AZ573" s="65">
        <f t="shared" si="753"/>
        <v>0</v>
      </c>
      <c r="BA573" s="65">
        <f t="shared" si="754"/>
        <v>0</v>
      </c>
      <c r="BB573" s="65">
        <f t="shared" si="755"/>
        <v>0</v>
      </c>
      <c r="BC573" s="65">
        <f t="shared" si="756"/>
        <v>0</v>
      </c>
      <c r="BD573" s="65">
        <f t="shared" si="757"/>
        <v>0</v>
      </c>
      <c r="BE573" s="65">
        <f t="shared" si="758"/>
        <v>0</v>
      </c>
      <c r="BF573" s="65">
        <f t="shared" si="759"/>
        <v>0</v>
      </c>
      <c r="BG573" s="65">
        <f t="shared" si="760"/>
        <v>0</v>
      </c>
      <c r="CE573" s="385">
        <v>158</v>
      </c>
      <c r="CF573" s="342">
        <v>33.020414871679698</v>
      </c>
      <c r="CG573" s="342">
        <v>37.380276581119801</v>
      </c>
      <c r="CH573" s="342">
        <v>39.560207435839843</v>
      </c>
      <c r="CI573" s="342">
        <v>41.740138290559898</v>
      </c>
      <c r="CJ573" s="342">
        <v>46.1</v>
      </c>
      <c r="CK573" s="342">
        <v>52.427116383211853</v>
      </c>
      <c r="CL573" s="342">
        <v>55.590674574817783</v>
      </c>
      <c r="CM573" s="342">
        <v>58.754232766423705</v>
      </c>
      <c r="CN573" s="342">
        <v>65.081349149635557</v>
      </c>
      <c r="CO573" s="342">
        <v>33.106329243145026</v>
      </c>
      <c r="CP573" s="342">
        <v>38.104219495430016</v>
      </c>
      <c r="CQ573" s="342">
        <v>40.603164621572517</v>
      </c>
      <c r="CR573" s="342">
        <v>43.102109747715012</v>
      </c>
      <c r="CS573" s="342">
        <v>48.1</v>
      </c>
      <c r="CT573" s="342">
        <v>54.427116383211853</v>
      </c>
      <c r="CU573" s="342">
        <v>57.590674574817783</v>
      </c>
      <c r="CV573" s="342">
        <v>60.754232766423705</v>
      </c>
      <c r="CW573" s="342">
        <v>67.081349149635557</v>
      </c>
      <c r="CY573" s="101">
        <f t="shared" si="761"/>
        <v>0</v>
      </c>
      <c r="CZ573" s="101">
        <f t="shared" si="762"/>
        <v>0</v>
      </c>
      <c r="DB573" s="101">
        <f t="shared" si="763"/>
        <v>0</v>
      </c>
      <c r="DD573" s="311">
        <f t="shared" si="764"/>
        <v>0</v>
      </c>
      <c r="DE573" s="311"/>
      <c r="DF573" s="101">
        <f t="shared" si="680"/>
        <v>0</v>
      </c>
      <c r="DG573" s="101">
        <f t="shared" si="681"/>
        <v>0</v>
      </c>
      <c r="DH573" s="101">
        <f t="shared" si="682"/>
        <v>0</v>
      </c>
      <c r="DI573" s="101">
        <f t="shared" si="683"/>
        <v>0</v>
      </c>
      <c r="DJ573" s="311">
        <f t="shared" si="684"/>
        <v>0</v>
      </c>
      <c r="DK573" s="311">
        <f t="shared" si="685"/>
        <v>0</v>
      </c>
      <c r="DL573" s="101">
        <f t="shared" si="686"/>
        <v>0</v>
      </c>
      <c r="DM573" s="101">
        <f t="shared" si="687"/>
        <v>0</v>
      </c>
      <c r="DN573" s="101">
        <f t="shared" si="688"/>
        <v>0</v>
      </c>
      <c r="DO573" s="101">
        <f t="shared" si="689"/>
        <v>0</v>
      </c>
      <c r="DP573" s="101">
        <f t="shared" si="690"/>
        <v>0</v>
      </c>
      <c r="DQ573" s="101">
        <f t="shared" si="691"/>
        <v>0</v>
      </c>
      <c r="DR573" s="101">
        <f t="shared" si="692"/>
        <v>0</v>
      </c>
      <c r="DS573" s="101">
        <f t="shared" si="693"/>
        <v>0</v>
      </c>
      <c r="DT573" s="101">
        <f t="shared" si="694"/>
        <v>0</v>
      </c>
      <c r="DU573" s="101">
        <f t="shared" si="695"/>
        <v>0</v>
      </c>
      <c r="DV573" s="101">
        <f t="shared" si="696"/>
        <v>0</v>
      </c>
      <c r="DW573" s="101">
        <f t="shared" si="697"/>
        <v>0</v>
      </c>
      <c r="DX573" s="311">
        <f t="shared" si="698"/>
        <v>0</v>
      </c>
      <c r="DY573" s="101">
        <f t="shared" si="699"/>
        <v>0</v>
      </c>
      <c r="DZ573" s="101">
        <f t="shared" si="700"/>
        <v>0</v>
      </c>
      <c r="EA573" s="101">
        <f t="shared" si="701"/>
        <v>0</v>
      </c>
      <c r="EB573" s="101">
        <f t="shared" si="702"/>
        <v>0</v>
      </c>
      <c r="EC573" s="101">
        <f t="shared" si="703"/>
        <v>0</v>
      </c>
      <c r="ED573" s="101">
        <f t="shared" si="704"/>
        <v>0</v>
      </c>
      <c r="EE573" s="101">
        <f t="shared" si="705"/>
        <v>0</v>
      </c>
      <c r="EF573" s="101">
        <f t="shared" si="706"/>
        <v>0</v>
      </c>
      <c r="EG573" s="101">
        <f t="shared" si="707"/>
        <v>0</v>
      </c>
      <c r="EH573" s="101">
        <f t="shared" si="708"/>
        <v>0</v>
      </c>
      <c r="EI573" s="101">
        <f t="shared" si="709"/>
        <v>0</v>
      </c>
      <c r="EJ573" s="101">
        <f t="shared" si="710"/>
        <v>0</v>
      </c>
      <c r="EK573" s="101">
        <f t="shared" si="711"/>
        <v>0</v>
      </c>
      <c r="EL573" s="101">
        <f t="shared" si="712"/>
        <v>0</v>
      </c>
      <c r="EM573" s="101">
        <f t="shared" si="713"/>
        <v>0</v>
      </c>
      <c r="EN573" s="101">
        <f t="shared" si="714"/>
        <v>0</v>
      </c>
      <c r="EO573" s="101">
        <f t="shared" si="715"/>
        <v>0</v>
      </c>
      <c r="EP573" s="101">
        <f t="shared" si="716"/>
        <v>0</v>
      </c>
      <c r="EQ573" s="101">
        <f t="shared" si="717"/>
        <v>0</v>
      </c>
    </row>
    <row r="574" spans="2:147" ht="21.75" customHeight="1" x14ac:dyDescent="0.45">
      <c r="B574" s="133" t="str">
        <f>IF(Data!B573&lt;&gt;"",Data!B573,"")</f>
        <v/>
      </c>
      <c r="C574" s="158" t="str">
        <f>IF(Data!C573&lt;&gt;"",Data!C573,"")</f>
        <v/>
      </c>
      <c r="D574" s="106" t="str">
        <f>IF(Data!D573&lt;&gt;"",Data!D573,"")</f>
        <v/>
      </c>
      <c r="E574" s="140">
        <f>IF(AND(I574=1,Data!T573=0),0,IF(I574=999,999,Data!T573))</f>
        <v>999</v>
      </c>
      <c r="F574" s="140" t="str">
        <f t="shared" si="718"/>
        <v/>
      </c>
      <c r="G574" s="140" t="str">
        <f>IF(Data!K573&lt;&gt;"",Data!K573,"")</f>
        <v/>
      </c>
      <c r="H574" s="141" t="str">
        <f>IF(Data!L573&lt;&gt;"",Data!L573,"")</f>
        <v/>
      </c>
      <c r="I574" s="63">
        <f>IF(Data!M573&lt;&gt;"",Data!M573,"")</f>
        <v>999</v>
      </c>
      <c r="J574" s="63">
        <f t="shared" si="719"/>
        <v>0</v>
      </c>
      <c r="L574" s="64" t="str">
        <f t="shared" si="720"/>
        <v/>
      </c>
      <c r="N574" s="63">
        <f t="shared" si="721"/>
        <v>0</v>
      </c>
      <c r="P574" s="64" t="str">
        <f t="shared" si="722"/>
        <v/>
      </c>
      <c r="R574" s="63">
        <f t="shared" si="723"/>
        <v>0</v>
      </c>
      <c r="S574" s="64" t="str">
        <f t="shared" si="724"/>
        <v/>
      </c>
      <c r="W574" s="310">
        <f t="shared" si="725"/>
        <v>999</v>
      </c>
      <c r="Y574" s="65">
        <f t="shared" si="726"/>
        <v>0</v>
      </c>
      <c r="Z574" s="65">
        <f t="shared" si="727"/>
        <v>0</v>
      </c>
      <c r="AA574" s="65">
        <f t="shared" si="728"/>
        <v>0</v>
      </c>
      <c r="AB574" s="65">
        <f t="shared" si="729"/>
        <v>0</v>
      </c>
      <c r="AC574" s="341">
        <f t="shared" si="730"/>
        <v>0</v>
      </c>
      <c r="AD574" s="65">
        <f t="shared" si="731"/>
        <v>0</v>
      </c>
      <c r="AE574" s="65">
        <f t="shared" si="732"/>
        <v>0</v>
      </c>
      <c r="AF574" s="65">
        <f t="shared" si="733"/>
        <v>0</v>
      </c>
      <c r="AG574" s="65">
        <f t="shared" si="734"/>
        <v>0</v>
      </c>
      <c r="AH574" s="65">
        <f t="shared" si="735"/>
        <v>0</v>
      </c>
      <c r="AI574" s="65">
        <f t="shared" si="736"/>
        <v>0</v>
      </c>
      <c r="AJ574" s="65">
        <f t="shared" si="737"/>
        <v>0</v>
      </c>
      <c r="AK574" s="65">
        <f t="shared" si="738"/>
        <v>0</v>
      </c>
      <c r="AL574" s="65">
        <f t="shared" si="739"/>
        <v>0</v>
      </c>
      <c r="AM574" s="65">
        <f t="shared" si="740"/>
        <v>0</v>
      </c>
      <c r="AN574" s="65">
        <f t="shared" si="741"/>
        <v>0</v>
      </c>
      <c r="AO574" s="65">
        <f t="shared" si="742"/>
        <v>0</v>
      </c>
      <c r="AP574" s="65">
        <f t="shared" si="743"/>
        <v>0</v>
      </c>
      <c r="AQ574" s="65">
        <f t="shared" si="744"/>
        <v>0</v>
      </c>
      <c r="AR574" s="65">
        <f t="shared" si="745"/>
        <v>0</v>
      </c>
      <c r="AS574" s="65">
        <f t="shared" si="746"/>
        <v>0</v>
      </c>
      <c r="AT574" s="65">
        <f t="shared" si="747"/>
        <v>0</v>
      </c>
      <c r="AU574" s="65">
        <f t="shared" si="748"/>
        <v>0</v>
      </c>
      <c r="AV574" s="65">
        <f t="shared" si="749"/>
        <v>0</v>
      </c>
      <c r="AW574" s="65">
        <f t="shared" si="750"/>
        <v>0</v>
      </c>
      <c r="AX574" s="65">
        <f t="shared" si="751"/>
        <v>0</v>
      </c>
      <c r="AY574" s="65">
        <f t="shared" si="752"/>
        <v>0</v>
      </c>
      <c r="AZ574" s="65">
        <f t="shared" si="753"/>
        <v>0</v>
      </c>
      <c r="BA574" s="65">
        <f t="shared" si="754"/>
        <v>0</v>
      </c>
      <c r="BB574" s="65">
        <f t="shared" si="755"/>
        <v>0</v>
      </c>
      <c r="BC574" s="65">
        <f t="shared" si="756"/>
        <v>0</v>
      </c>
      <c r="BD574" s="65">
        <f t="shared" si="757"/>
        <v>0</v>
      </c>
      <c r="BE574" s="65">
        <f t="shared" si="758"/>
        <v>0</v>
      </c>
      <c r="BF574" s="65">
        <f t="shared" si="759"/>
        <v>0</v>
      </c>
      <c r="BG574" s="65">
        <f t="shared" si="760"/>
        <v>0</v>
      </c>
      <c r="CE574" s="385">
        <v>158.25</v>
      </c>
      <c r="CF574" s="342">
        <v>33.165661303824088</v>
      </c>
      <c r="CG574" s="342">
        <v>37.552107535882726</v>
      </c>
      <c r="CH574" s="342">
        <v>39.745330651912042</v>
      </c>
      <c r="CI574" s="342">
        <v>41.938553767941357</v>
      </c>
      <c r="CJ574" s="342">
        <v>46.325000000000003</v>
      </c>
      <c r="CK574" s="342">
        <v>52.652116383211855</v>
      </c>
      <c r="CL574" s="342">
        <v>55.815674574817777</v>
      </c>
      <c r="CM574" s="342">
        <v>58.979232766423706</v>
      </c>
      <c r="CN574" s="342">
        <v>65.306349149635565</v>
      </c>
      <c r="CO574" s="342">
        <v>33.26645245921722</v>
      </c>
      <c r="CP574" s="342">
        <v>38.277634972811477</v>
      </c>
      <c r="CQ574" s="342">
        <v>40.783226229608616</v>
      </c>
      <c r="CR574" s="342">
        <v>43.288817486405748</v>
      </c>
      <c r="CS574" s="342">
        <v>48.3</v>
      </c>
      <c r="CT574" s="342">
        <v>54.613824121902582</v>
      </c>
      <c r="CU574" s="342">
        <v>57.770736182853881</v>
      </c>
      <c r="CV574" s="342">
        <v>60.927648243805166</v>
      </c>
      <c r="CW574" s="342">
        <v>67.24147236570775</v>
      </c>
      <c r="CY574" s="101">
        <f t="shared" si="761"/>
        <v>0</v>
      </c>
      <c r="CZ574" s="101">
        <f t="shared" si="762"/>
        <v>0</v>
      </c>
      <c r="DB574" s="101">
        <f t="shared" si="763"/>
        <v>0</v>
      </c>
      <c r="DD574" s="311">
        <f t="shared" si="764"/>
        <v>0</v>
      </c>
      <c r="DE574" s="311"/>
      <c r="DF574" s="101">
        <f t="shared" si="680"/>
        <v>0</v>
      </c>
      <c r="DG574" s="101">
        <f t="shared" si="681"/>
        <v>0</v>
      </c>
      <c r="DH574" s="101">
        <f t="shared" si="682"/>
        <v>0</v>
      </c>
      <c r="DI574" s="101">
        <f t="shared" si="683"/>
        <v>0</v>
      </c>
      <c r="DJ574" s="311">
        <f t="shared" si="684"/>
        <v>0</v>
      </c>
      <c r="DK574" s="311">
        <f t="shared" si="685"/>
        <v>0</v>
      </c>
      <c r="DL574" s="101">
        <f t="shared" si="686"/>
        <v>0</v>
      </c>
      <c r="DM574" s="101">
        <f t="shared" si="687"/>
        <v>0</v>
      </c>
      <c r="DN574" s="101">
        <f t="shared" si="688"/>
        <v>0</v>
      </c>
      <c r="DO574" s="101">
        <f t="shared" si="689"/>
        <v>0</v>
      </c>
      <c r="DP574" s="101">
        <f t="shared" si="690"/>
        <v>0</v>
      </c>
      <c r="DQ574" s="101">
        <f t="shared" si="691"/>
        <v>0</v>
      </c>
      <c r="DR574" s="101">
        <f t="shared" si="692"/>
        <v>0</v>
      </c>
      <c r="DS574" s="101">
        <f t="shared" si="693"/>
        <v>0</v>
      </c>
      <c r="DT574" s="101">
        <f t="shared" si="694"/>
        <v>0</v>
      </c>
      <c r="DU574" s="101">
        <f t="shared" si="695"/>
        <v>0</v>
      </c>
      <c r="DV574" s="101">
        <f t="shared" si="696"/>
        <v>0</v>
      </c>
      <c r="DW574" s="101">
        <f t="shared" si="697"/>
        <v>0</v>
      </c>
      <c r="DX574" s="311">
        <f t="shared" si="698"/>
        <v>0</v>
      </c>
      <c r="DY574" s="101">
        <f t="shared" si="699"/>
        <v>0</v>
      </c>
      <c r="DZ574" s="101">
        <f t="shared" si="700"/>
        <v>0</v>
      </c>
      <c r="EA574" s="101">
        <f t="shared" si="701"/>
        <v>0</v>
      </c>
      <c r="EB574" s="101">
        <f t="shared" si="702"/>
        <v>0</v>
      </c>
      <c r="EC574" s="101">
        <f t="shared" si="703"/>
        <v>0</v>
      </c>
      <c r="ED574" s="101">
        <f t="shared" si="704"/>
        <v>0</v>
      </c>
      <c r="EE574" s="101">
        <f t="shared" si="705"/>
        <v>0</v>
      </c>
      <c r="EF574" s="101">
        <f t="shared" si="706"/>
        <v>0</v>
      </c>
      <c r="EG574" s="101">
        <f t="shared" si="707"/>
        <v>0</v>
      </c>
      <c r="EH574" s="101">
        <f t="shared" si="708"/>
        <v>0</v>
      </c>
      <c r="EI574" s="101">
        <f t="shared" si="709"/>
        <v>0</v>
      </c>
      <c r="EJ574" s="101">
        <f t="shared" si="710"/>
        <v>0</v>
      </c>
      <c r="EK574" s="101">
        <f t="shared" si="711"/>
        <v>0</v>
      </c>
      <c r="EL574" s="101">
        <f t="shared" si="712"/>
        <v>0</v>
      </c>
      <c r="EM574" s="101">
        <f t="shared" si="713"/>
        <v>0</v>
      </c>
      <c r="EN574" s="101">
        <f t="shared" si="714"/>
        <v>0</v>
      </c>
      <c r="EO574" s="101">
        <f t="shared" si="715"/>
        <v>0</v>
      </c>
      <c r="EP574" s="101">
        <f t="shared" si="716"/>
        <v>0</v>
      </c>
      <c r="EQ574" s="101">
        <f t="shared" si="717"/>
        <v>0</v>
      </c>
    </row>
    <row r="575" spans="2:147" ht="21.75" customHeight="1" x14ac:dyDescent="0.45">
      <c r="B575" s="133" t="str">
        <f>IF(Data!B574&lt;&gt;"",Data!B574,"")</f>
        <v/>
      </c>
      <c r="C575" s="158" t="str">
        <f>IF(Data!C574&lt;&gt;"",Data!C574,"")</f>
        <v/>
      </c>
      <c r="D575" s="106" t="str">
        <f>IF(Data!D574&lt;&gt;"",Data!D574,"")</f>
        <v/>
      </c>
      <c r="E575" s="140">
        <f>IF(AND(I575=1,Data!T574=0),0,IF(I575=999,999,Data!T574))</f>
        <v>999</v>
      </c>
      <c r="F575" s="140" t="str">
        <f t="shared" si="718"/>
        <v/>
      </c>
      <c r="G575" s="140" t="str">
        <f>IF(Data!K574&lt;&gt;"",Data!K574,"")</f>
        <v/>
      </c>
      <c r="H575" s="141" t="str">
        <f>IF(Data!L574&lt;&gt;"",Data!L574,"")</f>
        <v/>
      </c>
      <c r="I575" s="63">
        <f>IF(Data!M574&lt;&gt;"",Data!M574,"")</f>
        <v>999</v>
      </c>
      <c r="J575" s="63">
        <f t="shared" si="719"/>
        <v>0</v>
      </c>
      <c r="L575" s="64" t="str">
        <f t="shared" si="720"/>
        <v/>
      </c>
      <c r="N575" s="63">
        <f t="shared" si="721"/>
        <v>0</v>
      </c>
      <c r="P575" s="64" t="str">
        <f t="shared" si="722"/>
        <v/>
      </c>
      <c r="R575" s="63">
        <f t="shared" si="723"/>
        <v>0</v>
      </c>
      <c r="S575" s="64" t="str">
        <f t="shared" si="724"/>
        <v/>
      </c>
      <c r="W575" s="310">
        <f t="shared" si="725"/>
        <v>999</v>
      </c>
      <c r="Y575" s="65">
        <f t="shared" si="726"/>
        <v>0</v>
      </c>
      <c r="Z575" s="65">
        <f t="shared" si="727"/>
        <v>0</v>
      </c>
      <c r="AA575" s="65">
        <f t="shared" si="728"/>
        <v>0</v>
      </c>
      <c r="AB575" s="65">
        <f t="shared" si="729"/>
        <v>0</v>
      </c>
      <c r="AC575" s="341">
        <f t="shared" si="730"/>
        <v>0</v>
      </c>
      <c r="AD575" s="65">
        <f t="shared" si="731"/>
        <v>0</v>
      </c>
      <c r="AE575" s="65">
        <f t="shared" si="732"/>
        <v>0</v>
      </c>
      <c r="AF575" s="65">
        <f t="shared" si="733"/>
        <v>0</v>
      </c>
      <c r="AG575" s="65">
        <f t="shared" si="734"/>
        <v>0</v>
      </c>
      <c r="AH575" s="65">
        <f t="shared" si="735"/>
        <v>0</v>
      </c>
      <c r="AI575" s="65">
        <f t="shared" si="736"/>
        <v>0</v>
      </c>
      <c r="AJ575" s="65">
        <f t="shared" si="737"/>
        <v>0</v>
      </c>
      <c r="AK575" s="65">
        <f t="shared" si="738"/>
        <v>0</v>
      </c>
      <c r="AL575" s="65">
        <f t="shared" si="739"/>
        <v>0</v>
      </c>
      <c r="AM575" s="65">
        <f t="shared" si="740"/>
        <v>0</v>
      </c>
      <c r="AN575" s="65">
        <f t="shared" si="741"/>
        <v>0</v>
      </c>
      <c r="AO575" s="65">
        <f t="shared" si="742"/>
        <v>0</v>
      </c>
      <c r="AP575" s="65">
        <f t="shared" si="743"/>
        <v>0</v>
      </c>
      <c r="AQ575" s="65">
        <f t="shared" si="744"/>
        <v>0</v>
      </c>
      <c r="AR575" s="65">
        <f t="shared" si="745"/>
        <v>0</v>
      </c>
      <c r="AS575" s="65">
        <f t="shared" si="746"/>
        <v>0</v>
      </c>
      <c r="AT575" s="65">
        <f t="shared" si="747"/>
        <v>0</v>
      </c>
      <c r="AU575" s="65">
        <f t="shared" si="748"/>
        <v>0</v>
      </c>
      <c r="AV575" s="65">
        <f t="shared" si="749"/>
        <v>0</v>
      </c>
      <c r="AW575" s="65">
        <f t="shared" si="750"/>
        <v>0</v>
      </c>
      <c r="AX575" s="65">
        <f t="shared" si="751"/>
        <v>0</v>
      </c>
      <c r="AY575" s="65">
        <f t="shared" si="752"/>
        <v>0</v>
      </c>
      <c r="AZ575" s="65">
        <f t="shared" si="753"/>
        <v>0</v>
      </c>
      <c r="BA575" s="65">
        <f t="shared" si="754"/>
        <v>0</v>
      </c>
      <c r="BB575" s="65">
        <f t="shared" si="755"/>
        <v>0</v>
      </c>
      <c r="BC575" s="65">
        <f t="shared" si="756"/>
        <v>0</v>
      </c>
      <c r="BD575" s="65">
        <f t="shared" si="757"/>
        <v>0</v>
      </c>
      <c r="BE575" s="65">
        <f t="shared" si="758"/>
        <v>0</v>
      </c>
      <c r="BF575" s="65">
        <f t="shared" si="759"/>
        <v>0</v>
      </c>
      <c r="BG575" s="65">
        <f t="shared" si="760"/>
        <v>0</v>
      </c>
      <c r="CE575" s="385">
        <v>158.5</v>
      </c>
      <c r="CF575" s="342">
        <v>33.310907735968478</v>
      </c>
      <c r="CG575" s="342">
        <v>37.723938490645651</v>
      </c>
      <c r="CH575" s="342">
        <v>39.930453867984234</v>
      </c>
      <c r="CI575" s="342">
        <v>42.136969245322824</v>
      </c>
      <c r="CJ575" s="342">
        <v>46.55</v>
      </c>
      <c r="CK575" s="342">
        <v>52.877116383211856</v>
      </c>
      <c r="CL575" s="342">
        <v>56.040674574817778</v>
      </c>
      <c r="CM575" s="342">
        <v>59.204232766423701</v>
      </c>
      <c r="CN575" s="342">
        <v>65.53134914963556</v>
      </c>
      <c r="CO575" s="342">
        <v>33.426575675289413</v>
      </c>
      <c r="CP575" s="342">
        <v>38.451050450192938</v>
      </c>
      <c r="CQ575" s="342">
        <v>40.963287837644707</v>
      </c>
      <c r="CR575" s="342">
        <v>43.475525225096476</v>
      </c>
      <c r="CS575" s="342">
        <v>48.5</v>
      </c>
      <c r="CT575" s="342">
        <v>54.800531860593317</v>
      </c>
      <c r="CU575" s="342">
        <v>57.950797790889979</v>
      </c>
      <c r="CV575" s="342">
        <v>61.101063721186634</v>
      </c>
      <c r="CW575" s="342">
        <v>67.401595581779958</v>
      </c>
      <c r="CY575" s="101">
        <f t="shared" si="761"/>
        <v>0</v>
      </c>
      <c r="CZ575" s="101">
        <f t="shared" si="762"/>
        <v>0</v>
      </c>
      <c r="DB575" s="101">
        <f t="shared" si="763"/>
        <v>0</v>
      </c>
      <c r="DD575" s="311">
        <f t="shared" si="764"/>
        <v>0</v>
      </c>
      <c r="DE575" s="311"/>
      <c r="DF575" s="101">
        <f t="shared" si="680"/>
        <v>0</v>
      </c>
      <c r="DG575" s="101">
        <f t="shared" si="681"/>
        <v>0</v>
      </c>
      <c r="DH575" s="101">
        <f t="shared" si="682"/>
        <v>0</v>
      </c>
      <c r="DI575" s="101">
        <f t="shared" si="683"/>
        <v>0</v>
      </c>
      <c r="DJ575" s="311">
        <f t="shared" si="684"/>
        <v>0</v>
      </c>
      <c r="DK575" s="311">
        <f t="shared" si="685"/>
        <v>0</v>
      </c>
      <c r="DL575" s="101">
        <f t="shared" si="686"/>
        <v>0</v>
      </c>
      <c r="DM575" s="101">
        <f t="shared" si="687"/>
        <v>0</v>
      </c>
      <c r="DN575" s="101">
        <f t="shared" si="688"/>
        <v>0</v>
      </c>
      <c r="DO575" s="101">
        <f t="shared" si="689"/>
        <v>0</v>
      </c>
      <c r="DP575" s="101">
        <f t="shared" si="690"/>
        <v>0</v>
      </c>
      <c r="DQ575" s="101">
        <f t="shared" si="691"/>
        <v>0</v>
      </c>
      <c r="DR575" s="101">
        <f t="shared" si="692"/>
        <v>0</v>
      </c>
      <c r="DS575" s="101">
        <f t="shared" si="693"/>
        <v>0</v>
      </c>
      <c r="DT575" s="101">
        <f t="shared" si="694"/>
        <v>0</v>
      </c>
      <c r="DU575" s="101">
        <f t="shared" si="695"/>
        <v>0</v>
      </c>
      <c r="DV575" s="101">
        <f t="shared" si="696"/>
        <v>0</v>
      </c>
      <c r="DW575" s="101">
        <f t="shared" si="697"/>
        <v>0</v>
      </c>
      <c r="DX575" s="311">
        <f t="shared" si="698"/>
        <v>0</v>
      </c>
      <c r="DY575" s="101">
        <f t="shared" si="699"/>
        <v>0</v>
      </c>
      <c r="DZ575" s="101">
        <f t="shared" si="700"/>
        <v>0</v>
      </c>
      <c r="EA575" s="101">
        <f t="shared" si="701"/>
        <v>0</v>
      </c>
      <c r="EB575" s="101">
        <f t="shared" si="702"/>
        <v>0</v>
      </c>
      <c r="EC575" s="101">
        <f t="shared" si="703"/>
        <v>0</v>
      </c>
      <c r="ED575" s="101">
        <f t="shared" si="704"/>
        <v>0</v>
      </c>
      <c r="EE575" s="101">
        <f t="shared" si="705"/>
        <v>0</v>
      </c>
      <c r="EF575" s="101">
        <f t="shared" si="706"/>
        <v>0</v>
      </c>
      <c r="EG575" s="101">
        <f t="shared" si="707"/>
        <v>0</v>
      </c>
      <c r="EH575" s="101">
        <f t="shared" si="708"/>
        <v>0</v>
      </c>
      <c r="EI575" s="101">
        <f t="shared" si="709"/>
        <v>0</v>
      </c>
      <c r="EJ575" s="101">
        <f t="shared" si="710"/>
        <v>0</v>
      </c>
      <c r="EK575" s="101">
        <f t="shared" si="711"/>
        <v>0</v>
      </c>
      <c r="EL575" s="101">
        <f t="shared" si="712"/>
        <v>0</v>
      </c>
      <c r="EM575" s="101">
        <f t="shared" si="713"/>
        <v>0</v>
      </c>
      <c r="EN575" s="101">
        <f t="shared" si="714"/>
        <v>0</v>
      </c>
      <c r="EO575" s="101">
        <f t="shared" si="715"/>
        <v>0</v>
      </c>
      <c r="EP575" s="101">
        <f t="shared" si="716"/>
        <v>0</v>
      </c>
      <c r="EQ575" s="101">
        <f t="shared" si="717"/>
        <v>0</v>
      </c>
    </row>
    <row r="576" spans="2:147" ht="21.75" customHeight="1" x14ac:dyDescent="0.45">
      <c r="B576" s="133" t="str">
        <f>IF(Data!B575&lt;&gt;"",Data!B575,"")</f>
        <v/>
      </c>
      <c r="C576" s="158" t="str">
        <f>IF(Data!C575&lt;&gt;"",Data!C575,"")</f>
        <v/>
      </c>
      <c r="D576" s="106" t="str">
        <f>IF(Data!D575&lt;&gt;"",Data!D575,"")</f>
        <v/>
      </c>
      <c r="E576" s="140">
        <f>IF(AND(I576=1,Data!T575=0),0,IF(I576=999,999,Data!T575))</f>
        <v>999</v>
      </c>
      <c r="F576" s="140" t="str">
        <f t="shared" si="718"/>
        <v/>
      </c>
      <c r="G576" s="140" t="str">
        <f>IF(Data!K575&lt;&gt;"",Data!K575,"")</f>
        <v/>
      </c>
      <c r="H576" s="141" t="str">
        <f>IF(Data!L575&lt;&gt;"",Data!L575,"")</f>
        <v/>
      </c>
      <c r="I576" s="63">
        <f>IF(Data!M575&lt;&gt;"",Data!M575,"")</f>
        <v>999</v>
      </c>
      <c r="J576" s="63">
        <f t="shared" si="719"/>
        <v>0</v>
      </c>
      <c r="L576" s="64" t="str">
        <f t="shared" si="720"/>
        <v/>
      </c>
      <c r="N576" s="63">
        <f t="shared" si="721"/>
        <v>0</v>
      </c>
      <c r="P576" s="64" t="str">
        <f t="shared" si="722"/>
        <v/>
      </c>
      <c r="R576" s="63">
        <f t="shared" si="723"/>
        <v>0</v>
      </c>
      <c r="S576" s="64" t="str">
        <f t="shared" si="724"/>
        <v/>
      </c>
      <c r="W576" s="310">
        <f t="shared" si="725"/>
        <v>999</v>
      </c>
      <c r="Y576" s="65">
        <f t="shared" si="726"/>
        <v>0</v>
      </c>
      <c r="Z576" s="65">
        <f t="shared" si="727"/>
        <v>0</v>
      </c>
      <c r="AA576" s="65">
        <f t="shared" si="728"/>
        <v>0</v>
      </c>
      <c r="AB576" s="65">
        <f t="shared" si="729"/>
        <v>0</v>
      </c>
      <c r="AC576" s="341">
        <f t="shared" si="730"/>
        <v>0</v>
      </c>
      <c r="AD576" s="65">
        <f t="shared" si="731"/>
        <v>0</v>
      </c>
      <c r="AE576" s="65">
        <f t="shared" si="732"/>
        <v>0</v>
      </c>
      <c r="AF576" s="65">
        <f t="shared" si="733"/>
        <v>0</v>
      </c>
      <c r="AG576" s="65">
        <f t="shared" si="734"/>
        <v>0</v>
      </c>
      <c r="AH576" s="65">
        <f t="shared" si="735"/>
        <v>0</v>
      </c>
      <c r="AI576" s="65">
        <f t="shared" si="736"/>
        <v>0</v>
      </c>
      <c r="AJ576" s="65">
        <f t="shared" si="737"/>
        <v>0</v>
      </c>
      <c r="AK576" s="65">
        <f t="shared" si="738"/>
        <v>0</v>
      </c>
      <c r="AL576" s="65">
        <f t="shared" si="739"/>
        <v>0</v>
      </c>
      <c r="AM576" s="65">
        <f t="shared" si="740"/>
        <v>0</v>
      </c>
      <c r="AN576" s="65">
        <f t="shared" si="741"/>
        <v>0</v>
      </c>
      <c r="AO576" s="65">
        <f t="shared" si="742"/>
        <v>0</v>
      </c>
      <c r="AP576" s="65">
        <f t="shared" si="743"/>
        <v>0</v>
      </c>
      <c r="AQ576" s="65">
        <f t="shared" si="744"/>
        <v>0</v>
      </c>
      <c r="AR576" s="65">
        <f t="shared" si="745"/>
        <v>0</v>
      </c>
      <c r="AS576" s="65">
        <f t="shared" si="746"/>
        <v>0</v>
      </c>
      <c r="AT576" s="65">
        <f t="shared" si="747"/>
        <v>0</v>
      </c>
      <c r="AU576" s="65">
        <f t="shared" si="748"/>
        <v>0</v>
      </c>
      <c r="AV576" s="65">
        <f t="shared" si="749"/>
        <v>0</v>
      </c>
      <c r="AW576" s="65">
        <f t="shared" si="750"/>
        <v>0</v>
      </c>
      <c r="AX576" s="65">
        <f t="shared" si="751"/>
        <v>0</v>
      </c>
      <c r="AY576" s="65">
        <f t="shared" si="752"/>
        <v>0</v>
      </c>
      <c r="AZ576" s="65">
        <f t="shared" si="753"/>
        <v>0</v>
      </c>
      <c r="BA576" s="65">
        <f t="shared" si="754"/>
        <v>0</v>
      </c>
      <c r="BB576" s="65">
        <f t="shared" si="755"/>
        <v>0</v>
      </c>
      <c r="BC576" s="65">
        <f t="shared" si="756"/>
        <v>0</v>
      </c>
      <c r="BD576" s="65">
        <f t="shared" si="757"/>
        <v>0</v>
      </c>
      <c r="BE576" s="65">
        <f t="shared" si="758"/>
        <v>0</v>
      </c>
      <c r="BF576" s="65">
        <f t="shared" si="759"/>
        <v>0</v>
      </c>
      <c r="BG576" s="65">
        <f t="shared" si="760"/>
        <v>0</v>
      </c>
      <c r="CE576" s="385">
        <v>158.75</v>
      </c>
      <c r="CF576" s="342">
        <v>33.456154168112867</v>
      </c>
      <c r="CG576" s="342">
        <v>37.895769445408575</v>
      </c>
      <c r="CH576" s="342">
        <v>40.115577084056426</v>
      </c>
      <c r="CI576" s="342">
        <v>42.335384722704291</v>
      </c>
      <c r="CJ576" s="342">
        <v>46.774999999999999</v>
      </c>
      <c r="CK576" s="342">
        <v>53.10211638321185</v>
      </c>
      <c r="CL576" s="342">
        <v>56.26567457481778</v>
      </c>
      <c r="CM576" s="342">
        <v>59.429232766423702</v>
      </c>
      <c r="CN576" s="342">
        <v>65.756349149635554</v>
      </c>
      <c r="CO576" s="342">
        <v>33.586698891361607</v>
      </c>
      <c r="CP576" s="342">
        <v>38.624465927574406</v>
      </c>
      <c r="CQ576" s="342">
        <v>41.143349445680798</v>
      </c>
      <c r="CR576" s="342">
        <v>43.662232963787204</v>
      </c>
      <c r="CS576" s="342">
        <v>48.7</v>
      </c>
      <c r="CT576" s="342">
        <v>54.987239599284052</v>
      </c>
      <c r="CU576" s="342">
        <v>58.130859398926077</v>
      </c>
      <c r="CV576" s="342">
        <v>61.274479198568095</v>
      </c>
      <c r="CW576" s="342">
        <v>67.561718797852151</v>
      </c>
      <c r="CY576" s="101">
        <f t="shared" si="761"/>
        <v>0</v>
      </c>
      <c r="CZ576" s="101">
        <f t="shared" si="762"/>
        <v>0</v>
      </c>
      <c r="DB576" s="101">
        <f t="shared" si="763"/>
        <v>0</v>
      </c>
      <c r="DD576" s="311">
        <f t="shared" si="764"/>
        <v>0</v>
      </c>
      <c r="DE576" s="311"/>
      <c r="DF576" s="101">
        <f t="shared" si="680"/>
        <v>0</v>
      </c>
      <c r="DG576" s="101">
        <f t="shared" si="681"/>
        <v>0</v>
      </c>
      <c r="DH576" s="101">
        <f t="shared" si="682"/>
        <v>0</v>
      </c>
      <c r="DI576" s="101">
        <f t="shared" si="683"/>
        <v>0</v>
      </c>
      <c r="DJ576" s="311">
        <f t="shared" si="684"/>
        <v>0</v>
      </c>
      <c r="DK576" s="311">
        <f t="shared" si="685"/>
        <v>0</v>
      </c>
      <c r="DL576" s="101">
        <f t="shared" si="686"/>
        <v>0</v>
      </c>
      <c r="DM576" s="101">
        <f t="shared" si="687"/>
        <v>0</v>
      </c>
      <c r="DN576" s="101">
        <f t="shared" si="688"/>
        <v>0</v>
      </c>
      <c r="DO576" s="101">
        <f t="shared" si="689"/>
        <v>0</v>
      </c>
      <c r="DP576" s="101">
        <f t="shared" si="690"/>
        <v>0</v>
      </c>
      <c r="DQ576" s="101">
        <f t="shared" si="691"/>
        <v>0</v>
      </c>
      <c r="DR576" s="101">
        <f t="shared" si="692"/>
        <v>0</v>
      </c>
      <c r="DS576" s="101">
        <f t="shared" si="693"/>
        <v>0</v>
      </c>
      <c r="DT576" s="101">
        <f t="shared" si="694"/>
        <v>0</v>
      </c>
      <c r="DU576" s="101">
        <f t="shared" si="695"/>
        <v>0</v>
      </c>
      <c r="DV576" s="101">
        <f t="shared" si="696"/>
        <v>0</v>
      </c>
      <c r="DW576" s="101">
        <f t="shared" si="697"/>
        <v>0</v>
      </c>
      <c r="DX576" s="311">
        <f t="shared" si="698"/>
        <v>0</v>
      </c>
      <c r="DY576" s="101">
        <f t="shared" si="699"/>
        <v>0</v>
      </c>
      <c r="DZ576" s="101">
        <f t="shared" si="700"/>
        <v>0</v>
      </c>
      <c r="EA576" s="101">
        <f t="shared" si="701"/>
        <v>0</v>
      </c>
      <c r="EB576" s="101">
        <f t="shared" si="702"/>
        <v>0</v>
      </c>
      <c r="EC576" s="101">
        <f t="shared" si="703"/>
        <v>0</v>
      </c>
      <c r="ED576" s="101">
        <f t="shared" si="704"/>
        <v>0</v>
      </c>
      <c r="EE576" s="101">
        <f t="shared" si="705"/>
        <v>0</v>
      </c>
      <c r="EF576" s="101">
        <f t="shared" si="706"/>
        <v>0</v>
      </c>
      <c r="EG576" s="101">
        <f t="shared" si="707"/>
        <v>0</v>
      </c>
      <c r="EH576" s="101">
        <f t="shared" si="708"/>
        <v>0</v>
      </c>
      <c r="EI576" s="101">
        <f t="shared" si="709"/>
        <v>0</v>
      </c>
      <c r="EJ576" s="101">
        <f t="shared" si="710"/>
        <v>0</v>
      </c>
      <c r="EK576" s="101">
        <f t="shared" si="711"/>
        <v>0</v>
      </c>
      <c r="EL576" s="101">
        <f t="shared" si="712"/>
        <v>0</v>
      </c>
      <c r="EM576" s="101">
        <f t="shared" si="713"/>
        <v>0</v>
      </c>
      <c r="EN576" s="101">
        <f t="shared" si="714"/>
        <v>0</v>
      </c>
      <c r="EO576" s="101">
        <f t="shared" si="715"/>
        <v>0</v>
      </c>
      <c r="EP576" s="101">
        <f t="shared" si="716"/>
        <v>0</v>
      </c>
      <c r="EQ576" s="101">
        <f t="shared" si="717"/>
        <v>0</v>
      </c>
    </row>
    <row r="577" spans="2:147" ht="21.75" customHeight="1" x14ac:dyDescent="0.45">
      <c r="B577" s="133" t="str">
        <f>IF(Data!B576&lt;&gt;"",Data!B576,"")</f>
        <v/>
      </c>
      <c r="C577" s="158" t="str">
        <f>IF(Data!C576&lt;&gt;"",Data!C576,"")</f>
        <v/>
      </c>
      <c r="D577" s="106" t="str">
        <f>IF(Data!D576&lt;&gt;"",Data!D576,"")</f>
        <v/>
      </c>
      <c r="E577" s="140">
        <f>IF(AND(I577=1,Data!T576=0),0,IF(I577=999,999,Data!T576))</f>
        <v>999</v>
      </c>
      <c r="F577" s="140" t="str">
        <f t="shared" si="718"/>
        <v/>
      </c>
      <c r="G577" s="140" t="str">
        <f>IF(Data!K576&lt;&gt;"",Data!K576,"")</f>
        <v/>
      </c>
      <c r="H577" s="141" t="str">
        <f>IF(Data!L576&lt;&gt;"",Data!L576,"")</f>
        <v/>
      </c>
      <c r="I577" s="63">
        <f>IF(Data!M576&lt;&gt;"",Data!M576,"")</f>
        <v>999</v>
      </c>
      <c r="J577" s="63">
        <f t="shared" si="719"/>
        <v>0</v>
      </c>
      <c r="L577" s="64" t="str">
        <f t="shared" si="720"/>
        <v/>
      </c>
      <c r="N577" s="63">
        <f t="shared" si="721"/>
        <v>0</v>
      </c>
      <c r="P577" s="64" t="str">
        <f t="shared" si="722"/>
        <v/>
      </c>
      <c r="R577" s="63">
        <f t="shared" si="723"/>
        <v>0</v>
      </c>
      <c r="S577" s="64" t="str">
        <f t="shared" si="724"/>
        <v/>
      </c>
      <c r="W577" s="310">
        <f t="shared" si="725"/>
        <v>999</v>
      </c>
      <c r="Y577" s="65">
        <f t="shared" si="726"/>
        <v>0</v>
      </c>
      <c r="Z577" s="65">
        <f t="shared" si="727"/>
        <v>0</v>
      </c>
      <c r="AA577" s="65">
        <f t="shared" si="728"/>
        <v>0</v>
      </c>
      <c r="AB577" s="65">
        <f t="shared" si="729"/>
        <v>0</v>
      </c>
      <c r="AC577" s="341">
        <f t="shared" si="730"/>
        <v>0</v>
      </c>
      <c r="AD577" s="65">
        <f t="shared" si="731"/>
        <v>0</v>
      </c>
      <c r="AE577" s="65">
        <f t="shared" si="732"/>
        <v>0</v>
      </c>
      <c r="AF577" s="65">
        <f t="shared" si="733"/>
        <v>0</v>
      </c>
      <c r="AG577" s="65">
        <f t="shared" si="734"/>
        <v>0</v>
      </c>
      <c r="AH577" s="65">
        <f t="shared" si="735"/>
        <v>0</v>
      </c>
      <c r="AI577" s="65">
        <f t="shared" si="736"/>
        <v>0</v>
      </c>
      <c r="AJ577" s="65">
        <f t="shared" si="737"/>
        <v>0</v>
      </c>
      <c r="AK577" s="65">
        <f t="shared" si="738"/>
        <v>0</v>
      </c>
      <c r="AL577" s="65">
        <f t="shared" si="739"/>
        <v>0</v>
      </c>
      <c r="AM577" s="65">
        <f t="shared" si="740"/>
        <v>0</v>
      </c>
      <c r="AN577" s="65">
        <f t="shared" si="741"/>
        <v>0</v>
      </c>
      <c r="AO577" s="65">
        <f t="shared" si="742"/>
        <v>0</v>
      </c>
      <c r="AP577" s="65">
        <f t="shared" si="743"/>
        <v>0</v>
      </c>
      <c r="AQ577" s="65">
        <f t="shared" si="744"/>
        <v>0</v>
      </c>
      <c r="AR577" s="65">
        <f t="shared" si="745"/>
        <v>0</v>
      </c>
      <c r="AS577" s="65">
        <f t="shared" si="746"/>
        <v>0</v>
      </c>
      <c r="AT577" s="65">
        <f t="shared" si="747"/>
        <v>0</v>
      </c>
      <c r="AU577" s="65">
        <f t="shared" si="748"/>
        <v>0</v>
      </c>
      <c r="AV577" s="65">
        <f t="shared" si="749"/>
        <v>0</v>
      </c>
      <c r="AW577" s="65">
        <f t="shared" si="750"/>
        <v>0</v>
      </c>
      <c r="AX577" s="65">
        <f t="shared" si="751"/>
        <v>0</v>
      </c>
      <c r="AY577" s="65">
        <f t="shared" si="752"/>
        <v>0</v>
      </c>
      <c r="AZ577" s="65">
        <f t="shared" si="753"/>
        <v>0</v>
      </c>
      <c r="BA577" s="65">
        <f t="shared" si="754"/>
        <v>0</v>
      </c>
      <c r="BB577" s="65">
        <f t="shared" si="755"/>
        <v>0</v>
      </c>
      <c r="BC577" s="65">
        <f t="shared" si="756"/>
        <v>0</v>
      </c>
      <c r="BD577" s="65">
        <f t="shared" si="757"/>
        <v>0</v>
      </c>
      <c r="BE577" s="65">
        <f t="shared" si="758"/>
        <v>0</v>
      </c>
      <c r="BF577" s="65">
        <f t="shared" si="759"/>
        <v>0</v>
      </c>
      <c r="BG577" s="65">
        <f t="shared" si="760"/>
        <v>0</v>
      </c>
      <c r="CE577" s="385">
        <v>159</v>
      </c>
      <c r="CF577" s="342">
        <v>33.601400600257257</v>
      </c>
      <c r="CG577" s="342">
        <v>38.067600400171507</v>
      </c>
      <c r="CH577" s="342">
        <v>40.300700300128625</v>
      </c>
      <c r="CI577" s="342">
        <v>42.53380020008575</v>
      </c>
      <c r="CJ577" s="342">
        <v>47</v>
      </c>
      <c r="CK577" s="342">
        <v>53.327116383211852</v>
      </c>
      <c r="CL577" s="342">
        <v>56.490674574817774</v>
      </c>
      <c r="CM577" s="342">
        <v>59.654232766423704</v>
      </c>
      <c r="CN577" s="342">
        <v>65.981349149635548</v>
      </c>
      <c r="CO577" s="342">
        <v>33.7468221074338</v>
      </c>
      <c r="CP577" s="342">
        <v>38.797881404955866</v>
      </c>
      <c r="CQ577" s="342">
        <v>41.323411053716896</v>
      </c>
      <c r="CR577" s="342">
        <v>43.848940702477933</v>
      </c>
      <c r="CS577" s="342">
        <v>48.9</v>
      </c>
      <c r="CT577" s="342">
        <v>55.173947337974781</v>
      </c>
      <c r="CU577" s="342">
        <v>58.310921006962175</v>
      </c>
      <c r="CV577" s="342">
        <v>61.447894675949556</v>
      </c>
      <c r="CW577" s="342">
        <v>67.721842013924345</v>
      </c>
      <c r="CY577" s="101">
        <f t="shared" si="761"/>
        <v>0</v>
      </c>
      <c r="CZ577" s="101">
        <f t="shared" si="762"/>
        <v>0</v>
      </c>
      <c r="DB577" s="101">
        <f t="shared" si="763"/>
        <v>0</v>
      </c>
      <c r="DD577" s="311">
        <f t="shared" si="764"/>
        <v>0</v>
      </c>
      <c r="DE577" s="311"/>
      <c r="DF577" s="101">
        <f t="shared" si="680"/>
        <v>0</v>
      </c>
      <c r="DG577" s="101">
        <f t="shared" si="681"/>
        <v>0</v>
      </c>
      <c r="DH577" s="101">
        <f t="shared" si="682"/>
        <v>0</v>
      </c>
      <c r="DI577" s="101">
        <f t="shared" si="683"/>
        <v>0</v>
      </c>
      <c r="DJ577" s="311">
        <f t="shared" si="684"/>
        <v>0</v>
      </c>
      <c r="DK577" s="311">
        <f t="shared" si="685"/>
        <v>0</v>
      </c>
      <c r="DL577" s="101">
        <f t="shared" si="686"/>
        <v>0</v>
      </c>
      <c r="DM577" s="101">
        <f t="shared" si="687"/>
        <v>0</v>
      </c>
      <c r="DN577" s="101">
        <f t="shared" si="688"/>
        <v>0</v>
      </c>
      <c r="DO577" s="101">
        <f t="shared" si="689"/>
        <v>0</v>
      </c>
      <c r="DP577" s="101">
        <f t="shared" si="690"/>
        <v>0</v>
      </c>
      <c r="DQ577" s="101">
        <f t="shared" si="691"/>
        <v>0</v>
      </c>
      <c r="DR577" s="101">
        <f t="shared" si="692"/>
        <v>0</v>
      </c>
      <c r="DS577" s="101">
        <f t="shared" si="693"/>
        <v>0</v>
      </c>
      <c r="DT577" s="101">
        <f t="shared" si="694"/>
        <v>0</v>
      </c>
      <c r="DU577" s="101">
        <f t="shared" si="695"/>
        <v>0</v>
      </c>
      <c r="DV577" s="101">
        <f t="shared" si="696"/>
        <v>0</v>
      </c>
      <c r="DW577" s="101">
        <f t="shared" si="697"/>
        <v>0</v>
      </c>
      <c r="DX577" s="311">
        <f t="shared" si="698"/>
        <v>0</v>
      </c>
      <c r="DY577" s="101">
        <f t="shared" si="699"/>
        <v>0</v>
      </c>
      <c r="DZ577" s="101">
        <f t="shared" si="700"/>
        <v>0</v>
      </c>
      <c r="EA577" s="101">
        <f t="shared" si="701"/>
        <v>0</v>
      </c>
      <c r="EB577" s="101">
        <f t="shared" si="702"/>
        <v>0</v>
      </c>
      <c r="EC577" s="101">
        <f t="shared" si="703"/>
        <v>0</v>
      </c>
      <c r="ED577" s="101">
        <f t="shared" si="704"/>
        <v>0</v>
      </c>
      <c r="EE577" s="101">
        <f t="shared" si="705"/>
        <v>0</v>
      </c>
      <c r="EF577" s="101">
        <f t="shared" si="706"/>
        <v>0</v>
      </c>
      <c r="EG577" s="101">
        <f t="shared" si="707"/>
        <v>0</v>
      </c>
      <c r="EH577" s="101">
        <f t="shared" si="708"/>
        <v>0</v>
      </c>
      <c r="EI577" s="101">
        <f t="shared" si="709"/>
        <v>0</v>
      </c>
      <c r="EJ577" s="101">
        <f t="shared" si="710"/>
        <v>0</v>
      </c>
      <c r="EK577" s="101">
        <f t="shared" si="711"/>
        <v>0</v>
      </c>
      <c r="EL577" s="101">
        <f t="shared" si="712"/>
        <v>0</v>
      </c>
      <c r="EM577" s="101">
        <f t="shared" si="713"/>
        <v>0</v>
      </c>
      <c r="EN577" s="101">
        <f t="shared" si="714"/>
        <v>0</v>
      </c>
      <c r="EO577" s="101">
        <f t="shared" si="715"/>
        <v>0</v>
      </c>
      <c r="EP577" s="101">
        <f t="shared" si="716"/>
        <v>0</v>
      </c>
      <c r="EQ577" s="101">
        <f t="shared" si="717"/>
        <v>0</v>
      </c>
    </row>
    <row r="578" spans="2:147" ht="21.75" customHeight="1" x14ac:dyDescent="0.45">
      <c r="B578" s="133" t="str">
        <f>IF(Data!B577&lt;&gt;"",Data!B577,"")</f>
        <v/>
      </c>
      <c r="C578" s="158" t="str">
        <f>IF(Data!C577&lt;&gt;"",Data!C577,"")</f>
        <v/>
      </c>
      <c r="D578" s="106" t="str">
        <f>IF(Data!D577&lt;&gt;"",Data!D577,"")</f>
        <v/>
      </c>
      <c r="E578" s="140">
        <f>IF(AND(I578=1,Data!T577=0),0,IF(I578=999,999,Data!T577))</f>
        <v>999</v>
      </c>
      <c r="F578" s="140" t="str">
        <f t="shared" si="718"/>
        <v/>
      </c>
      <c r="G578" s="140" t="str">
        <f>IF(Data!K577&lt;&gt;"",Data!K577,"")</f>
        <v/>
      </c>
      <c r="H578" s="141" t="str">
        <f>IF(Data!L577&lt;&gt;"",Data!L577,"")</f>
        <v/>
      </c>
      <c r="I578" s="63">
        <f>IF(Data!M577&lt;&gt;"",Data!M577,"")</f>
        <v>999</v>
      </c>
      <c r="J578" s="63">
        <f t="shared" si="719"/>
        <v>0</v>
      </c>
      <c r="L578" s="64" t="str">
        <f t="shared" si="720"/>
        <v/>
      </c>
      <c r="N578" s="63">
        <f t="shared" si="721"/>
        <v>0</v>
      </c>
      <c r="P578" s="64" t="str">
        <f t="shared" si="722"/>
        <v/>
      </c>
      <c r="R578" s="63">
        <f t="shared" si="723"/>
        <v>0</v>
      </c>
      <c r="S578" s="64" t="str">
        <f t="shared" si="724"/>
        <v/>
      </c>
      <c r="W578" s="310">
        <f t="shared" si="725"/>
        <v>999</v>
      </c>
      <c r="Y578" s="65">
        <f t="shared" si="726"/>
        <v>0</v>
      </c>
      <c r="Z578" s="65">
        <f t="shared" si="727"/>
        <v>0</v>
      </c>
      <c r="AA578" s="65">
        <f t="shared" si="728"/>
        <v>0</v>
      </c>
      <c r="AB578" s="65">
        <f t="shared" si="729"/>
        <v>0</v>
      </c>
      <c r="AC578" s="341">
        <f t="shared" si="730"/>
        <v>0</v>
      </c>
      <c r="AD578" s="65">
        <f t="shared" si="731"/>
        <v>0</v>
      </c>
      <c r="AE578" s="65">
        <f t="shared" si="732"/>
        <v>0</v>
      </c>
      <c r="AF578" s="65">
        <f t="shared" si="733"/>
        <v>0</v>
      </c>
      <c r="AG578" s="65">
        <f t="shared" si="734"/>
        <v>0</v>
      </c>
      <c r="AH578" s="65">
        <f t="shared" si="735"/>
        <v>0</v>
      </c>
      <c r="AI578" s="65">
        <f t="shared" si="736"/>
        <v>0</v>
      </c>
      <c r="AJ578" s="65">
        <f t="shared" si="737"/>
        <v>0</v>
      </c>
      <c r="AK578" s="65">
        <f t="shared" si="738"/>
        <v>0</v>
      </c>
      <c r="AL578" s="65">
        <f t="shared" si="739"/>
        <v>0</v>
      </c>
      <c r="AM578" s="65">
        <f t="shared" si="740"/>
        <v>0</v>
      </c>
      <c r="AN578" s="65">
        <f t="shared" si="741"/>
        <v>0</v>
      </c>
      <c r="AO578" s="65">
        <f t="shared" si="742"/>
        <v>0</v>
      </c>
      <c r="AP578" s="65">
        <f t="shared" si="743"/>
        <v>0</v>
      </c>
      <c r="AQ578" s="65">
        <f t="shared" si="744"/>
        <v>0</v>
      </c>
      <c r="AR578" s="65">
        <f t="shared" si="745"/>
        <v>0</v>
      </c>
      <c r="AS578" s="65">
        <f t="shared" si="746"/>
        <v>0</v>
      </c>
      <c r="AT578" s="65">
        <f t="shared" si="747"/>
        <v>0</v>
      </c>
      <c r="AU578" s="65">
        <f t="shared" si="748"/>
        <v>0</v>
      </c>
      <c r="AV578" s="65">
        <f t="shared" si="749"/>
        <v>0</v>
      </c>
      <c r="AW578" s="65">
        <f t="shared" si="750"/>
        <v>0</v>
      </c>
      <c r="AX578" s="65">
        <f t="shared" si="751"/>
        <v>0</v>
      </c>
      <c r="AY578" s="65">
        <f t="shared" si="752"/>
        <v>0</v>
      </c>
      <c r="AZ578" s="65">
        <f t="shared" si="753"/>
        <v>0</v>
      </c>
      <c r="BA578" s="65">
        <f t="shared" si="754"/>
        <v>0</v>
      </c>
      <c r="BB578" s="65">
        <f t="shared" si="755"/>
        <v>0</v>
      </c>
      <c r="BC578" s="65">
        <f t="shared" si="756"/>
        <v>0</v>
      </c>
      <c r="BD578" s="65">
        <f t="shared" si="757"/>
        <v>0</v>
      </c>
      <c r="BE578" s="65">
        <f t="shared" si="758"/>
        <v>0</v>
      </c>
      <c r="BF578" s="65">
        <f t="shared" si="759"/>
        <v>0</v>
      </c>
      <c r="BG578" s="65">
        <f t="shared" si="760"/>
        <v>0</v>
      </c>
      <c r="CE578" s="385">
        <v>159.25</v>
      </c>
      <c r="CF578" s="342">
        <v>33.731770248473836</v>
      </c>
      <c r="CG578" s="342">
        <v>38.237846832315896</v>
      </c>
      <c r="CH578" s="342">
        <v>40.490885124236918</v>
      </c>
      <c r="CI578" s="342">
        <v>42.743923416157941</v>
      </c>
      <c r="CJ578" s="342">
        <v>47.25</v>
      </c>
      <c r="CK578" s="342">
        <v>53.55053186059331</v>
      </c>
      <c r="CL578" s="342">
        <v>56.700797790889972</v>
      </c>
      <c r="CM578" s="342">
        <v>59.851063721186634</v>
      </c>
      <c r="CN578" s="342">
        <v>66.151595581779944</v>
      </c>
      <c r="CO578" s="342">
        <v>33.906945323505994</v>
      </c>
      <c r="CP578" s="342">
        <v>38.971296882337327</v>
      </c>
      <c r="CQ578" s="342">
        <v>41.503472661752994</v>
      </c>
      <c r="CR578" s="342">
        <v>44.035648441168661</v>
      </c>
      <c r="CS578" s="342">
        <v>49.1</v>
      </c>
      <c r="CT578" s="342">
        <v>55.360655076665509</v>
      </c>
      <c r="CU578" s="342">
        <v>58.490982614998273</v>
      </c>
      <c r="CV578" s="342">
        <v>61.621310153331017</v>
      </c>
      <c r="CW578" s="342">
        <v>67.881965229996538</v>
      </c>
      <c r="CY578" s="101">
        <f t="shared" si="761"/>
        <v>0</v>
      </c>
      <c r="CZ578" s="101">
        <f t="shared" si="762"/>
        <v>0</v>
      </c>
      <c r="DB578" s="101">
        <f t="shared" si="763"/>
        <v>0</v>
      </c>
      <c r="DD578" s="311">
        <f t="shared" si="764"/>
        <v>0</v>
      </c>
      <c r="DE578" s="311"/>
      <c r="DF578" s="101">
        <f t="shared" si="680"/>
        <v>0</v>
      </c>
      <c r="DG578" s="101">
        <f t="shared" si="681"/>
        <v>0</v>
      </c>
      <c r="DH578" s="101">
        <f t="shared" si="682"/>
        <v>0</v>
      </c>
      <c r="DI578" s="101">
        <f t="shared" si="683"/>
        <v>0</v>
      </c>
      <c r="DJ578" s="311">
        <f t="shared" si="684"/>
        <v>0</v>
      </c>
      <c r="DK578" s="311">
        <f t="shared" si="685"/>
        <v>0</v>
      </c>
      <c r="DL578" s="101">
        <f t="shared" si="686"/>
        <v>0</v>
      </c>
      <c r="DM578" s="101">
        <f t="shared" si="687"/>
        <v>0</v>
      </c>
      <c r="DN578" s="101">
        <f t="shared" si="688"/>
        <v>0</v>
      </c>
      <c r="DO578" s="101">
        <f t="shared" si="689"/>
        <v>0</v>
      </c>
      <c r="DP578" s="101">
        <f t="shared" si="690"/>
        <v>0</v>
      </c>
      <c r="DQ578" s="101">
        <f t="shared" si="691"/>
        <v>0</v>
      </c>
      <c r="DR578" s="101">
        <f t="shared" si="692"/>
        <v>0</v>
      </c>
      <c r="DS578" s="101">
        <f t="shared" si="693"/>
        <v>0</v>
      </c>
      <c r="DT578" s="101">
        <f t="shared" si="694"/>
        <v>0</v>
      </c>
      <c r="DU578" s="101">
        <f t="shared" si="695"/>
        <v>0</v>
      </c>
      <c r="DV578" s="101">
        <f t="shared" si="696"/>
        <v>0</v>
      </c>
      <c r="DW578" s="101">
        <f t="shared" si="697"/>
        <v>0</v>
      </c>
      <c r="DX578" s="311">
        <f t="shared" si="698"/>
        <v>0</v>
      </c>
      <c r="DY578" s="101">
        <f t="shared" si="699"/>
        <v>0</v>
      </c>
      <c r="DZ578" s="101">
        <f t="shared" si="700"/>
        <v>0</v>
      </c>
      <c r="EA578" s="101">
        <f t="shared" si="701"/>
        <v>0</v>
      </c>
      <c r="EB578" s="101">
        <f t="shared" si="702"/>
        <v>0</v>
      </c>
      <c r="EC578" s="101">
        <f t="shared" si="703"/>
        <v>0</v>
      </c>
      <c r="ED578" s="101">
        <f t="shared" si="704"/>
        <v>0</v>
      </c>
      <c r="EE578" s="101">
        <f t="shared" si="705"/>
        <v>0</v>
      </c>
      <c r="EF578" s="101">
        <f t="shared" si="706"/>
        <v>0</v>
      </c>
      <c r="EG578" s="101">
        <f t="shared" si="707"/>
        <v>0</v>
      </c>
      <c r="EH578" s="101">
        <f t="shared" si="708"/>
        <v>0</v>
      </c>
      <c r="EI578" s="101">
        <f t="shared" si="709"/>
        <v>0</v>
      </c>
      <c r="EJ578" s="101">
        <f t="shared" si="710"/>
        <v>0</v>
      </c>
      <c r="EK578" s="101">
        <f t="shared" si="711"/>
        <v>0</v>
      </c>
      <c r="EL578" s="101">
        <f t="shared" si="712"/>
        <v>0</v>
      </c>
      <c r="EM578" s="101">
        <f t="shared" si="713"/>
        <v>0</v>
      </c>
      <c r="EN578" s="101">
        <f t="shared" si="714"/>
        <v>0</v>
      </c>
      <c r="EO578" s="101">
        <f t="shared" si="715"/>
        <v>0</v>
      </c>
      <c r="EP578" s="101">
        <f t="shared" si="716"/>
        <v>0</v>
      </c>
      <c r="EQ578" s="101">
        <f t="shared" si="717"/>
        <v>0</v>
      </c>
    </row>
    <row r="579" spans="2:147" ht="21.75" customHeight="1" x14ac:dyDescent="0.45">
      <c r="B579" s="133" t="str">
        <f>IF(Data!B578&lt;&gt;"",Data!B578,"")</f>
        <v/>
      </c>
      <c r="C579" s="158" t="str">
        <f>IF(Data!C578&lt;&gt;"",Data!C578,"")</f>
        <v/>
      </c>
      <c r="D579" s="106" t="str">
        <f>IF(Data!D578&lt;&gt;"",Data!D578,"")</f>
        <v/>
      </c>
      <c r="E579" s="140">
        <f>IF(AND(I579=1,Data!T578=0),0,IF(I579=999,999,Data!T578))</f>
        <v>999</v>
      </c>
      <c r="F579" s="140" t="str">
        <f t="shared" si="718"/>
        <v/>
      </c>
      <c r="G579" s="140" t="str">
        <f>IF(Data!K578&lt;&gt;"",Data!K578,"")</f>
        <v/>
      </c>
      <c r="H579" s="141" t="str">
        <f>IF(Data!L578&lt;&gt;"",Data!L578,"")</f>
        <v/>
      </c>
      <c r="I579" s="63">
        <f>IF(Data!M578&lt;&gt;"",Data!M578,"")</f>
        <v>999</v>
      </c>
      <c r="J579" s="63">
        <f t="shared" si="719"/>
        <v>0</v>
      </c>
      <c r="L579" s="64" t="str">
        <f t="shared" si="720"/>
        <v/>
      </c>
      <c r="N579" s="63">
        <f t="shared" si="721"/>
        <v>0</v>
      </c>
      <c r="P579" s="64" t="str">
        <f t="shared" si="722"/>
        <v/>
      </c>
      <c r="R579" s="63">
        <f t="shared" si="723"/>
        <v>0</v>
      </c>
      <c r="S579" s="64" t="str">
        <f t="shared" si="724"/>
        <v/>
      </c>
      <c r="W579" s="310">
        <f t="shared" si="725"/>
        <v>999</v>
      </c>
      <c r="Y579" s="65">
        <f t="shared" si="726"/>
        <v>0</v>
      </c>
      <c r="Z579" s="65">
        <f t="shared" si="727"/>
        <v>0</v>
      </c>
      <c r="AA579" s="65">
        <f t="shared" si="728"/>
        <v>0</v>
      </c>
      <c r="AB579" s="65">
        <f t="shared" si="729"/>
        <v>0</v>
      </c>
      <c r="AC579" s="341">
        <f t="shared" si="730"/>
        <v>0</v>
      </c>
      <c r="AD579" s="65">
        <f t="shared" si="731"/>
        <v>0</v>
      </c>
      <c r="AE579" s="65">
        <f t="shared" si="732"/>
        <v>0</v>
      </c>
      <c r="AF579" s="65">
        <f t="shared" si="733"/>
        <v>0</v>
      </c>
      <c r="AG579" s="65">
        <f t="shared" si="734"/>
        <v>0</v>
      </c>
      <c r="AH579" s="65">
        <f t="shared" si="735"/>
        <v>0</v>
      </c>
      <c r="AI579" s="65">
        <f t="shared" si="736"/>
        <v>0</v>
      </c>
      <c r="AJ579" s="65">
        <f t="shared" si="737"/>
        <v>0</v>
      </c>
      <c r="AK579" s="65">
        <f t="shared" si="738"/>
        <v>0</v>
      </c>
      <c r="AL579" s="65">
        <f t="shared" si="739"/>
        <v>0</v>
      </c>
      <c r="AM579" s="65">
        <f t="shared" si="740"/>
        <v>0</v>
      </c>
      <c r="AN579" s="65">
        <f t="shared" si="741"/>
        <v>0</v>
      </c>
      <c r="AO579" s="65">
        <f t="shared" si="742"/>
        <v>0</v>
      </c>
      <c r="AP579" s="65">
        <f t="shared" si="743"/>
        <v>0</v>
      </c>
      <c r="AQ579" s="65">
        <f t="shared" si="744"/>
        <v>0</v>
      </c>
      <c r="AR579" s="65">
        <f t="shared" si="745"/>
        <v>0</v>
      </c>
      <c r="AS579" s="65">
        <f t="shared" si="746"/>
        <v>0</v>
      </c>
      <c r="AT579" s="65">
        <f t="shared" si="747"/>
        <v>0</v>
      </c>
      <c r="AU579" s="65">
        <f t="shared" si="748"/>
        <v>0</v>
      </c>
      <c r="AV579" s="65">
        <f t="shared" si="749"/>
        <v>0</v>
      </c>
      <c r="AW579" s="65">
        <f t="shared" si="750"/>
        <v>0</v>
      </c>
      <c r="AX579" s="65">
        <f t="shared" si="751"/>
        <v>0</v>
      </c>
      <c r="AY579" s="65">
        <f t="shared" si="752"/>
        <v>0</v>
      </c>
      <c r="AZ579" s="65">
        <f t="shared" si="753"/>
        <v>0</v>
      </c>
      <c r="BA579" s="65">
        <f t="shared" si="754"/>
        <v>0</v>
      </c>
      <c r="BB579" s="65">
        <f t="shared" si="755"/>
        <v>0</v>
      </c>
      <c r="BC579" s="65">
        <f t="shared" si="756"/>
        <v>0</v>
      </c>
      <c r="BD579" s="65">
        <f t="shared" si="757"/>
        <v>0</v>
      </c>
      <c r="BE579" s="65">
        <f t="shared" si="758"/>
        <v>0</v>
      </c>
      <c r="BF579" s="65">
        <f t="shared" si="759"/>
        <v>0</v>
      </c>
      <c r="BG579" s="65">
        <f t="shared" si="760"/>
        <v>0</v>
      </c>
      <c r="CE579" s="385">
        <v>159.5</v>
      </c>
      <c r="CF579" s="342">
        <v>33.862139896690422</v>
      </c>
      <c r="CG579" s="342">
        <v>38.408093264460277</v>
      </c>
      <c r="CH579" s="342">
        <v>40.681069948345211</v>
      </c>
      <c r="CI579" s="342">
        <v>42.954046632230138</v>
      </c>
      <c r="CJ579" s="342">
        <v>47.5</v>
      </c>
      <c r="CK579" s="342">
        <v>53.773947337974775</v>
      </c>
      <c r="CL579" s="342">
        <v>56.91092100696217</v>
      </c>
      <c r="CM579" s="342">
        <v>60.047894675949557</v>
      </c>
      <c r="CN579" s="342">
        <v>66.321842013924339</v>
      </c>
      <c r="CO579" s="342">
        <v>34.067068539578187</v>
      </c>
      <c r="CP579" s="342">
        <v>39.144712359718795</v>
      </c>
      <c r="CQ579" s="342">
        <v>41.683534269789092</v>
      </c>
      <c r="CR579" s="342">
        <v>44.222356179859396</v>
      </c>
      <c r="CS579" s="342">
        <v>49.3</v>
      </c>
      <c r="CT579" s="342">
        <v>55.547362815356237</v>
      </c>
      <c r="CU579" s="342">
        <v>58.671044223034365</v>
      </c>
      <c r="CV579" s="342">
        <v>61.794725630712477</v>
      </c>
      <c r="CW579" s="342">
        <v>68.042088446068732</v>
      </c>
      <c r="CY579" s="101">
        <f t="shared" si="761"/>
        <v>0</v>
      </c>
      <c r="CZ579" s="101">
        <f t="shared" si="762"/>
        <v>0</v>
      </c>
      <c r="DB579" s="101">
        <f t="shared" si="763"/>
        <v>0</v>
      </c>
      <c r="DD579" s="311">
        <f t="shared" si="764"/>
        <v>0</v>
      </c>
      <c r="DE579" s="311"/>
      <c r="DF579" s="101">
        <f t="shared" si="680"/>
        <v>0</v>
      </c>
      <c r="DG579" s="101">
        <f t="shared" si="681"/>
        <v>0</v>
      </c>
      <c r="DH579" s="101">
        <f t="shared" si="682"/>
        <v>0</v>
      </c>
      <c r="DI579" s="101">
        <f t="shared" si="683"/>
        <v>0</v>
      </c>
      <c r="DJ579" s="311">
        <f t="shared" si="684"/>
        <v>0</v>
      </c>
      <c r="DK579" s="311">
        <f t="shared" si="685"/>
        <v>0</v>
      </c>
      <c r="DL579" s="101">
        <f t="shared" si="686"/>
        <v>0</v>
      </c>
      <c r="DM579" s="101">
        <f t="shared" si="687"/>
        <v>0</v>
      </c>
      <c r="DN579" s="101">
        <f t="shared" si="688"/>
        <v>0</v>
      </c>
      <c r="DO579" s="101">
        <f t="shared" si="689"/>
        <v>0</v>
      </c>
      <c r="DP579" s="101">
        <f t="shared" si="690"/>
        <v>0</v>
      </c>
      <c r="DQ579" s="101">
        <f t="shared" si="691"/>
        <v>0</v>
      </c>
      <c r="DR579" s="101">
        <f t="shared" si="692"/>
        <v>0</v>
      </c>
      <c r="DS579" s="101">
        <f t="shared" si="693"/>
        <v>0</v>
      </c>
      <c r="DT579" s="101">
        <f t="shared" si="694"/>
        <v>0</v>
      </c>
      <c r="DU579" s="101">
        <f t="shared" si="695"/>
        <v>0</v>
      </c>
      <c r="DV579" s="101">
        <f t="shared" si="696"/>
        <v>0</v>
      </c>
      <c r="DW579" s="101">
        <f t="shared" si="697"/>
        <v>0</v>
      </c>
      <c r="DX579" s="311">
        <f t="shared" si="698"/>
        <v>0</v>
      </c>
      <c r="DY579" s="101">
        <f t="shared" si="699"/>
        <v>0</v>
      </c>
      <c r="DZ579" s="101">
        <f t="shared" si="700"/>
        <v>0</v>
      </c>
      <c r="EA579" s="101">
        <f t="shared" si="701"/>
        <v>0</v>
      </c>
      <c r="EB579" s="101">
        <f t="shared" si="702"/>
        <v>0</v>
      </c>
      <c r="EC579" s="101">
        <f t="shared" si="703"/>
        <v>0</v>
      </c>
      <c r="ED579" s="101">
        <f t="shared" si="704"/>
        <v>0</v>
      </c>
      <c r="EE579" s="101">
        <f t="shared" si="705"/>
        <v>0</v>
      </c>
      <c r="EF579" s="101">
        <f t="shared" si="706"/>
        <v>0</v>
      </c>
      <c r="EG579" s="101">
        <f t="shared" si="707"/>
        <v>0</v>
      </c>
      <c r="EH579" s="101">
        <f t="shared" si="708"/>
        <v>0</v>
      </c>
      <c r="EI579" s="101">
        <f t="shared" si="709"/>
        <v>0</v>
      </c>
      <c r="EJ579" s="101">
        <f t="shared" si="710"/>
        <v>0</v>
      </c>
      <c r="EK579" s="101">
        <f t="shared" si="711"/>
        <v>0</v>
      </c>
      <c r="EL579" s="101">
        <f t="shared" si="712"/>
        <v>0</v>
      </c>
      <c r="EM579" s="101">
        <f t="shared" si="713"/>
        <v>0</v>
      </c>
      <c r="EN579" s="101">
        <f t="shared" si="714"/>
        <v>0</v>
      </c>
      <c r="EO579" s="101">
        <f t="shared" si="715"/>
        <v>0</v>
      </c>
      <c r="EP579" s="101">
        <f t="shared" si="716"/>
        <v>0</v>
      </c>
      <c r="EQ579" s="101">
        <f t="shared" si="717"/>
        <v>0</v>
      </c>
    </row>
    <row r="580" spans="2:147" ht="21.75" customHeight="1" x14ac:dyDescent="0.45">
      <c r="B580" s="133" t="str">
        <f>IF(Data!B579&lt;&gt;"",Data!B579,"")</f>
        <v/>
      </c>
      <c r="C580" s="158" t="str">
        <f>IF(Data!C579&lt;&gt;"",Data!C579,"")</f>
        <v/>
      </c>
      <c r="D580" s="106" t="str">
        <f>IF(Data!D579&lt;&gt;"",Data!D579,"")</f>
        <v/>
      </c>
      <c r="E580" s="140">
        <f>IF(AND(I580=1,Data!T579=0),0,IF(I580=999,999,Data!T579))</f>
        <v>999</v>
      </c>
      <c r="F580" s="140" t="str">
        <f t="shared" si="718"/>
        <v/>
      </c>
      <c r="G580" s="140" t="str">
        <f>IF(Data!K579&lt;&gt;"",Data!K579,"")</f>
        <v/>
      </c>
      <c r="H580" s="141" t="str">
        <f>IF(Data!L579&lt;&gt;"",Data!L579,"")</f>
        <v/>
      </c>
      <c r="I580" s="63">
        <f>IF(Data!M579&lt;&gt;"",Data!M579,"")</f>
        <v>999</v>
      </c>
      <c r="J580" s="63">
        <f t="shared" si="719"/>
        <v>0</v>
      </c>
      <c r="L580" s="64" t="str">
        <f t="shared" si="720"/>
        <v/>
      </c>
      <c r="N580" s="63">
        <f t="shared" si="721"/>
        <v>0</v>
      </c>
      <c r="P580" s="64" t="str">
        <f t="shared" si="722"/>
        <v/>
      </c>
      <c r="R580" s="63">
        <f t="shared" si="723"/>
        <v>0</v>
      </c>
      <c r="S580" s="64" t="str">
        <f t="shared" si="724"/>
        <v/>
      </c>
      <c r="W580" s="310">
        <f t="shared" si="725"/>
        <v>999</v>
      </c>
      <c r="Y580" s="65">
        <f t="shared" si="726"/>
        <v>0</v>
      </c>
      <c r="Z580" s="65">
        <f t="shared" si="727"/>
        <v>0</v>
      </c>
      <c r="AA580" s="65">
        <f t="shared" si="728"/>
        <v>0</v>
      </c>
      <c r="AB580" s="65">
        <f t="shared" si="729"/>
        <v>0</v>
      </c>
      <c r="AC580" s="341">
        <f t="shared" si="730"/>
        <v>0</v>
      </c>
      <c r="AD580" s="65">
        <f t="shared" si="731"/>
        <v>0</v>
      </c>
      <c r="AE580" s="65">
        <f t="shared" si="732"/>
        <v>0</v>
      </c>
      <c r="AF580" s="65">
        <f t="shared" si="733"/>
        <v>0</v>
      </c>
      <c r="AG580" s="65">
        <f t="shared" si="734"/>
        <v>0</v>
      </c>
      <c r="AH580" s="65">
        <f t="shared" si="735"/>
        <v>0</v>
      </c>
      <c r="AI580" s="65">
        <f t="shared" si="736"/>
        <v>0</v>
      </c>
      <c r="AJ580" s="65">
        <f t="shared" si="737"/>
        <v>0</v>
      </c>
      <c r="AK580" s="65">
        <f t="shared" si="738"/>
        <v>0</v>
      </c>
      <c r="AL580" s="65">
        <f t="shared" si="739"/>
        <v>0</v>
      </c>
      <c r="AM580" s="65">
        <f t="shared" si="740"/>
        <v>0</v>
      </c>
      <c r="AN580" s="65">
        <f t="shared" si="741"/>
        <v>0</v>
      </c>
      <c r="AO580" s="65">
        <f t="shared" si="742"/>
        <v>0</v>
      </c>
      <c r="AP580" s="65">
        <f t="shared" si="743"/>
        <v>0</v>
      </c>
      <c r="AQ580" s="65">
        <f t="shared" si="744"/>
        <v>0</v>
      </c>
      <c r="AR580" s="65">
        <f t="shared" si="745"/>
        <v>0</v>
      </c>
      <c r="AS580" s="65">
        <f t="shared" si="746"/>
        <v>0</v>
      </c>
      <c r="AT580" s="65">
        <f t="shared" si="747"/>
        <v>0</v>
      </c>
      <c r="AU580" s="65">
        <f t="shared" si="748"/>
        <v>0</v>
      </c>
      <c r="AV580" s="65">
        <f t="shared" si="749"/>
        <v>0</v>
      </c>
      <c r="AW580" s="65">
        <f t="shared" si="750"/>
        <v>0</v>
      </c>
      <c r="AX580" s="65">
        <f t="shared" si="751"/>
        <v>0</v>
      </c>
      <c r="AY580" s="65">
        <f t="shared" si="752"/>
        <v>0</v>
      </c>
      <c r="AZ580" s="65">
        <f t="shared" si="753"/>
        <v>0</v>
      </c>
      <c r="BA580" s="65">
        <f t="shared" si="754"/>
        <v>0</v>
      </c>
      <c r="BB580" s="65">
        <f t="shared" si="755"/>
        <v>0</v>
      </c>
      <c r="BC580" s="65">
        <f t="shared" si="756"/>
        <v>0</v>
      </c>
      <c r="BD580" s="65">
        <f t="shared" si="757"/>
        <v>0</v>
      </c>
      <c r="BE580" s="65">
        <f t="shared" si="758"/>
        <v>0</v>
      </c>
      <c r="BF580" s="65">
        <f t="shared" si="759"/>
        <v>0</v>
      </c>
      <c r="BG580" s="65">
        <f t="shared" si="760"/>
        <v>0</v>
      </c>
      <c r="CE580" s="385">
        <v>159.75</v>
      </c>
      <c r="CF580" s="342">
        <v>33.992509544907001</v>
      </c>
      <c r="CG580" s="342">
        <v>38.578339696604665</v>
      </c>
      <c r="CH580" s="342">
        <v>40.871254772453497</v>
      </c>
      <c r="CI580" s="342">
        <v>43.164169848302336</v>
      </c>
      <c r="CJ580" s="342">
        <v>47.75</v>
      </c>
      <c r="CK580" s="342">
        <v>53.99736281535624</v>
      </c>
      <c r="CL580" s="342">
        <v>57.12104422303436</v>
      </c>
      <c r="CM580" s="342">
        <v>60.24472563071248</v>
      </c>
      <c r="CN580" s="342">
        <v>66.49208844606872</v>
      </c>
      <c r="CO580" s="342">
        <v>34.227191755650381</v>
      </c>
      <c r="CP580" s="342">
        <v>39.318127837100256</v>
      </c>
      <c r="CQ580" s="342">
        <v>41.86359587782519</v>
      </c>
      <c r="CR580" s="342">
        <v>44.409063918550132</v>
      </c>
      <c r="CS580" s="342">
        <v>49.5</v>
      </c>
      <c r="CT580" s="342">
        <v>55.734070554046966</v>
      </c>
      <c r="CU580" s="342">
        <v>58.851105831070456</v>
      </c>
      <c r="CV580" s="342">
        <v>61.968141108093945</v>
      </c>
      <c r="CW580" s="342">
        <v>68.202211662140911</v>
      </c>
      <c r="CY580" s="101">
        <f t="shared" si="761"/>
        <v>0</v>
      </c>
      <c r="CZ580" s="101">
        <f t="shared" si="762"/>
        <v>0</v>
      </c>
      <c r="DB580" s="101">
        <f t="shared" si="763"/>
        <v>0</v>
      </c>
      <c r="DD580" s="311">
        <f t="shared" si="764"/>
        <v>0</v>
      </c>
      <c r="DE580" s="311"/>
      <c r="DF580" s="101">
        <f t="shared" si="680"/>
        <v>0</v>
      </c>
      <c r="DG580" s="101">
        <f t="shared" si="681"/>
        <v>0</v>
      </c>
      <c r="DH580" s="101">
        <f t="shared" si="682"/>
        <v>0</v>
      </c>
      <c r="DI580" s="101">
        <f t="shared" si="683"/>
        <v>0</v>
      </c>
      <c r="DJ580" s="311">
        <f t="shared" si="684"/>
        <v>0</v>
      </c>
      <c r="DK580" s="311">
        <f t="shared" si="685"/>
        <v>0</v>
      </c>
      <c r="DL580" s="101">
        <f t="shared" si="686"/>
        <v>0</v>
      </c>
      <c r="DM580" s="101">
        <f t="shared" si="687"/>
        <v>0</v>
      </c>
      <c r="DN580" s="101">
        <f t="shared" si="688"/>
        <v>0</v>
      </c>
      <c r="DO580" s="101">
        <f t="shared" si="689"/>
        <v>0</v>
      </c>
      <c r="DP580" s="101">
        <f t="shared" si="690"/>
        <v>0</v>
      </c>
      <c r="DQ580" s="101">
        <f t="shared" si="691"/>
        <v>0</v>
      </c>
      <c r="DR580" s="101">
        <f t="shared" si="692"/>
        <v>0</v>
      </c>
      <c r="DS580" s="101">
        <f t="shared" si="693"/>
        <v>0</v>
      </c>
      <c r="DT580" s="101">
        <f t="shared" si="694"/>
        <v>0</v>
      </c>
      <c r="DU580" s="101">
        <f t="shared" si="695"/>
        <v>0</v>
      </c>
      <c r="DV580" s="101">
        <f t="shared" si="696"/>
        <v>0</v>
      </c>
      <c r="DW580" s="101">
        <f t="shared" si="697"/>
        <v>0</v>
      </c>
      <c r="DX580" s="311">
        <f t="shared" si="698"/>
        <v>0</v>
      </c>
      <c r="DY580" s="101">
        <f t="shared" si="699"/>
        <v>0</v>
      </c>
      <c r="DZ580" s="101">
        <f t="shared" si="700"/>
        <v>0</v>
      </c>
      <c r="EA580" s="101">
        <f t="shared" si="701"/>
        <v>0</v>
      </c>
      <c r="EB580" s="101">
        <f t="shared" si="702"/>
        <v>0</v>
      </c>
      <c r="EC580" s="101">
        <f t="shared" si="703"/>
        <v>0</v>
      </c>
      <c r="ED580" s="101">
        <f t="shared" si="704"/>
        <v>0</v>
      </c>
      <c r="EE580" s="101">
        <f t="shared" si="705"/>
        <v>0</v>
      </c>
      <c r="EF580" s="101">
        <f t="shared" si="706"/>
        <v>0</v>
      </c>
      <c r="EG580" s="101">
        <f t="shared" si="707"/>
        <v>0</v>
      </c>
      <c r="EH580" s="101">
        <f t="shared" si="708"/>
        <v>0</v>
      </c>
      <c r="EI580" s="101">
        <f t="shared" si="709"/>
        <v>0</v>
      </c>
      <c r="EJ580" s="101">
        <f t="shared" si="710"/>
        <v>0</v>
      </c>
      <c r="EK580" s="101">
        <f t="shared" si="711"/>
        <v>0</v>
      </c>
      <c r="EL580" s="101">
        <f t="shared" si="712"/>
        <v>0</v>
      </c>
      <c r="EM580" s="101">
        <f t="shared" si="713"/>
        <v>0</v>
      </c>
      <c r="EN580" s="101">
        <f t="shared" si="714"/>
        <v>0</v>
      </c>
      <c r="EO580" s="101">
        <f t="shared" si="715"/>
        <v>0</v>
      </c>
      <c r="EP580" s="101">
        <f t="shared" si="716"/>
        <v>0</v>
      </c>
      <c r="EQ580" s="101">
        <f t="shared" si="717"/>
        <v>0</v>
      </c>
    </row>
    <row r="581" spans="2:147" ht="21.75" customHeight="1" x14ac:dyDescent="0.45">
      <c r="B581" s="133" t="str">
        <f>IF(Data!B580&lt;&gt;"",Data!B580,"")</f>
        <v/>
      </c>
      <c r="C581" s="158" t="str">
        <f>IF(Data!C580&lt;&gt;"",Data!C580,"")</f>
        <v/>
      </c>
      <c r="D581" s="106" t="str">
        <f>IF(Data!D580&lt;&gt;"",Data!D580,"")</f>
        <v/>
      </c>
      <c r="E581" s="140">
        <f>IF(AND(I581=1,Data!T580=0),0,IF(I581=999,999,Data!T580))</f>
        <v>999</v>
      </c>
      <c r="F581" s="140" t="str">
        <f t="shared" si="718"/>
        <v/>
      </c>
      <c r="G581" s="140" t="str">
        <f>IF(Data!K580&lt;&gt;"",Data!K580,"")</f>
        <v/>
      </c>
      <c r="H581" s="141" t="str">
        <f>IF(Data!L580&lt;&gt;"",Data!L580,"")</f>
        <v/>
      </c>
      <c r="I581" s="63">
        <f>IF(Data!M580&lt;&gt;"",Data!M580,"")</f>
        <v>999</v>
      </c>
      <c r="J581" s="63">
        <f t="shared" si="719"/>
        <v>0</v>
      </c>
      <c r="L581" s="64" t="str">
        <f t="shared" si="720"/>
        <v/>
      </c>
      <c r="N581" s="63">
        <f t="shared" si="721"/>
        <v>0</v>
      </c>
      <c r="P581" s="64" t="str">
        <f t="shared" si="722"/>
        <v/>
      </c>
      <c r="R581" s="63">
        <f t="shared" si="723"/>
        <v>0</v>
      </c>
      <c r="S581" s="64" t="str">
        <f t="shared" si="724"/>
        <v/>
      </c>
      <c r="W581" s="310">
        <f t="shared" si="725"/>
        <v>999</v>
      </c>
      <c r="Y581" s="65">
        <f t="shared" si="726"/>
        <v>0</v>
      </c>
      <c r="Z581" s="65">
        <f t="shared" si="727"/>
        <v>0</v>
      </c>
      <c r="AA581" s="65">
        <f t="shared" si="728"/>
        <v>0</v>
      </c>
      <c r="AB581" s="65">
        <f t="shared" si="729"/>
        <v>0</v>
      </c>
      <c r="AC581" s="341">
        <f t="shared" si="730"/>
        <v>0</v>
      </c>
      <c r="AD581" s="65">
        <f t="shared" si="731"/>
        <v>0</v>
      </c>
      <c r="AE581" s="65">
        <f t="shared" si="732"/>
        <v>0</v>
      </c>
      <c r="AF581" s="65">
        <f t="shared" si="733"/>
        <v>0</v>
      </c>
      <c r="AG581" s="65">
        <f t="shared" si="734"/>
        <v>0</v>
      </c>
      <c r="AH581" s="65">
        <f t="shared" si="735"/>
        <v>0</v>
      </c>
      <c r="AI581" s="65">
        <f t="shared" si="736"/>
        <v>0</v>
      </c>
      <c r="AJ581" s="65">
        <f t="shared" si="737"/>
        <v>0</v>
      </c>
      <c r="AK581" s="65">
        <f t="shared" si="738"/>
        <v>0</v>
      </c>
      <c r="AL581" s="65">
        <f t="shared" si="739"/>
        <v>0</v>
      </c>
      <c r="AM581" s="65">
        <f t="shared" si="740"/>
        <v>0</v>
      </c>
      <c r="AN581" s="65">
        <f t="shared" si="741"/>
        <v>0</v>
      </c>
      <c r="AO581" s="65">
        <f t="shared" si="742"/>
        <v>0</v>
      </c>
      <c r="AP581" s="65">
        <f t="shared" si="743"/>
        <v>0</v>
      </c>
      <c r="AQ581" s="65">
        <f t="shared" si="744"/>
        <v>0</v>
      </c>
      <c r="AR581" s="65">
        <f t="shared" si="745"/>
        <v>0</v>
      </c>
      <c r="AS581" s="65">
        <f t="shared" si="746"/>
        <v>0</v>
      </c>
      <c r="AT581" s="65">
        <f t="shared" si="747"/>
        <v>0</v>
      </c>
      <c r="AU581" s="65">
        <f t="shared" si="748"/>
        <v>0</v>
      </c>
      <c r="AV581" s="65">
        <f t="shared" si="749"/>
        <v>0</v>
      </c>
      <c r="AW581" s="65">
        <f t="shared" si="750"/>
        <v>0</v>
      </c>
      <c r="AX581" s="65">
        <f t="shared" si="751"/>
        <v>0</v>
      </c>
      <c r="AY581" s="65">
        <f t="shared" si="752"/>
        <v>0</v>
      </c>
      <c r="AZ581" s="65">
        <f t="shared" si="753"/>
        <v>0</v>
      </c>
      <c r="BA581" s="65">
        <f t="shared" si="754"/>
        <v>0</v>
      </c>
      <c r="BB581" s="65">
        <f t="shared" si="755"/>
        <v>0</v>
      </c>
      <c r="BC581" s="65">
        <f t="shared" si="756"/>
        <v>0</v>
      </c>
      <c r="BD581" s="65">
        <f t="shared" si="757"/>
        <v>0</v>
      </c>
      <c r="BE581" s="65">
        <f t="shared" si="758"/>
        <v>0</v>
      </c>
      <c r="BF581" s="65">
        <f t="shared" si="759"/>
        <v>0</v>
      </c>
      <c r="BG581" s="65">
        <f t="shared" si="760"/>
        <v>0</v>
      </c>
      <c r="CE581" s="385">
        <v>160</v>
      </c>
      <c r="CF581" s="342">
        <v>34.12287919312358</v>
      </c>
      <c r="CG581" s="342">
        <v>38.748586128749054</v>
      </c>
      <c r="CH581" s="342">
        <v>41.06143959656179</v>
      </c>
      <c r="CI581" s="342">
        <v>43.374293064374527</v>
      </c>
      <c r="CJ581" s="342">
        <v>48</v>
      </c>
      <c r="CK581" s="342">
        <v>54.220778292737705</v>
      </c>
      <c r="CL581" s="342">
        <v>57.331167439106558</v>
      </c>
      <c r="CM581" s="342">
        <v>60.441556585475411</v>
      </c>
      <c r="CN581" s="342">
        <v>66.662334878213116</v>
      </c>
      <c r="CO581" s="342">
        <v>34.387314971722574</v>
      </c>
      <c r="CP581" s="342">
        <v>39.491543314481717</v>
      </c>
      <c r="CQ581" s="342">
        <v>42.043657485861289</v>
      </c>
      <c r="CR581" s="342">
        <v>44.59577165724086</v>
      </c>
      <c r="CS581" s="342">
        <v>49.7</v>
      </c>
      <c r="CT581" s="342">
        <v>55.920778292737701</v>
      </c>
      <c r="CU581" s="342">
        <v>59.031167439106554</v>
      </c>
      <c r="CV581" s="342">
        <v>62.141556585475406</v>
      </c>
      <c r="CW581" s="342">
        <v>68.362334878213105</v>
      </c>
      <c r="CY581" s="101">
        <f t="shared" si="761"/>
        <v>0</v>
      </c>
      <c r="CZ581" s="101">
        <f t="shared" si="762"/>
        <v>0</v>
      </c>
      <c r="DB581" s="101">
        <f t="shared" si="763"/>
        <v>0</v>
      </c>
      <c r="DD581" s="311">
        <f t="shared" si="764"/>
        <v>0</v>
      </c>
      <c r="DE581" s="311"/>
      <c r="DF581" s="101">
        <f t="shared" si="680"/>
        <v>0</v>
      </c>
      <c r="DG581" s="101">
        <f t="shared" si="681"/>
        <v>0</v>
      </c>
      <c r="DH581" s="101">
        <f t="shared" si="682"/>
        <v>0</v>
      </c>
      <c r="DI581" s="101">
        <f t="shared" si="683"/>
        <v>0</v>
      </c>
      <c r="DJ581" s="311">
        <f t="shared" si="684"/>
        <v>0</v>
      </c>
      <c r="DK581" s="311">
        <f t="shared" si="685"/>
        <v>0</v>
      </c>
      <c r="DL581" s="101">
        <f t="shared" si="686"/>
        <v>0</v>
      </c>
      <c r="DM581" s="101">
        <f t="shared" si="687"/>
        <v>0</v>
      </c>
      <c r="DN581" s="101">
        <f t="shared" si="688"/>
        <v>0</v>
      </c>
      <c r="DO581" s="101">
        <f t="shared" si="689"/>
        <v>0</v>
      </c>
      <c r="DP581" s="101">
        <f t="shared" si="690"/>
        <v>0</v>
      </c>
      <c r="DQ581" s="101">
        <f t="shared" si="691"/>
        <v>0</v>
      </c>
      <c r="DR581" s="101">
        <f t="shared" si="692"/>
        <v>0</v>
      </c>
      <c r="DS581" s="101">
        <f t="shared" si="693"/>
        <v>0</v>
      </c>
      <c r="DT581" s="101">
        <f t="shared" si="694"/>
        <v>0</v>
      </c>
      <c r="DU581" s="101">
        <f t="shared" si="695"/>
        <v>0</v>
      </c>
      <c r="DV581" s="101">
        <f t="shared" si="696"/>
        <v>0</v>
      </c>
      <c r="DW581" s="101">
        <f t="shared" si="697"/>
        <v>0</v>
      </c>
      <c r="DX581" s="311">
        <f t="shared" si="698"/>
        <v>0</v>
      </c>
      <c r="DY581" s="101">
        <f t="shared" si="699"/>
        <v>0</v>
      </c>
      <c r="DZ581" s="101">
        <f t="shared" si="700"/>
        <v>0</v>
      </c>
      <c r="EA581" s="101">
        <f t="shared" si="701"/>
        <v>0</v>
      </c>
      <c r="EB581" s="101">
        <f t="shared" si="702"/>
        <v>0</v>
      </c>
      <c r="EC581" s="101">
        <f t="shared" si="703"/>
        <v>0</v>
      </c>
      <c r="ED581" s="101">
        <f t="shared" si="704"/>
        <v>0</v>
      </c>
      <c r="EE581" s="101">
        <f t="shared" si="705"/>
        <v>0</v>
      </c>
      <c r="EF581" s="101">
        <f t="shared" si="706"/>
        <v>0</v>
      </c>
      <c r="EG581" s="101">
        <f t="shared" si="707"/>
        <v>0</v>
      </c>
      <c r="EH581" s="101">
        <f t="shared" si="708"/>
        <v>0</v>
      </c>
      <c r="EI581" s="101">
        <f t="shared" si="709"/>
        <v>0</v>
      </c>
      <c r="EJ581" s="101">
        <f t="shared" si="710"/>
        <v>0</v>
      </c>
      <c r="EK581" s="101">
        <f t="shared" si="711"/>
        <v>0</v>
      </c>
      <c r="EL581" s="101">
        <f t="shared" si="712"/>
        <v>0</v>
      </c>
      <c r="EM581" s="101">
        <f t="shared" si="713"/>
        <v>0</v>
      </c>
      <c r="EN581" s="101">
        <f t="shared" si="714"/>
        <v>0</v>
      </c>
      <c r="EO581" s="101">
        <f t="shared" si="715"/>
        <v>0</v>
      </c>
      <c r="EP581" s="101">
        <f t="shared" si="716"/>
        <v>0</v>
      </c>
      <c r="EQ581" s="101">
        <f t="shared" si="717"/>
        <v>0</v>
      </c>
    </row>
    <row r="582" spans="2:147" ht="21.75" customHeight="1" x14ac:dyDescent="0.45">
      <c r="B582" s="133" t="str">
        <f>IF(Data!B581&lt;&gt;"",Data!B581,"")</f>
        <v/>
      </c>
      <c r="C582" s="158" t="str">
        <f>IF(Data!C581&lt;&gt;"",Data!C581,"")</f>
        <v/>
      </c>
      <c r="D582" s="106" t="str">
        <f>IF(Data!D581&lt;&gt;"",Data!D581,"")</f>
        <v/>
      </c>
      <c r="E582" s="140">
        <f>IF(AND(I582=1,Data!T581=0),0,IF(I582=999,999,Data!T581))</f>
        <v>999</v>
      </c>
      <c r="F582" s="140" t="str">
        <f t="shared" si="718"/>
        <v/>
      </c>
      <c r="G582" s="140" t="str">
        <f>IF(Data!K581&lt;&gt;"",Data!K581,"")</f>
        <v/>
      </c>
      <c r="H582" s="141" t="str">
        <f>IF(Data!L581&lt;&gt;"",Data!L581,"")</f>
        <v/>
      </c>
      <c r="I582" s="63">
        <f>IF(Data!M581&lt;&gt;"",Data!M581,"")</f>
        <v>999</v>
      </c>
      <c r="J582" s="63">
        <f t="shared" si="719"/>
        <v>0</v>
      </c>
      <c r="L582" s="64" t="str">
        <f t="shared" si="720"/>
        <v/>
      </c>
      <c r="N582" s="63">
        <f t="shared" si="721"/>
        <v>0</v>
      </c>
      <c r="P582" s="64" t="str">
        <f t="shared" si="722"/>
        <v/>
      </c>
      <c r="R582" s="63">
        <f t="shared" si="723"/>
        <v>0</v>
      </c>
      <c r="S582" s="64" t="str">
        <f t="shared" si="724"/>
        <v/>
      </c>
      <c r="W582" s="310">
        <f t="shared" si="725"/>
        <v>999</v>
      </c>
      <c r="Y582" s="65">
        <f t="shared" si="726"/>
        <v>0</v>
      </c>
      <c r="Z582" s="65">
        <f t="shared" si="727"/>
        <v>0</v>
      </c>
      <c r="AA582" s="65">
        <f t="shared" si="728"/>
        <v>0</v>
      </c>
      <c r="AB582" s="65">
        <f t="shared" si="729"/>
        <v>0</v>
      </c>
      <c r="AC582" s="341">
        <f t="shared" si="730"/>
        <v>0</v>
      </c>
      <c r="AD582" s="65">
        <f t="shared" si="731"/>
        <v>0</v>
      </c>
      <c r="AE582" s="65">
        <f t="shared" si="732"/>
        <v>0</v>
      </c>
      <c r="AF582" s="65">
        <f t="shared" si="733"/>
        <v>0</v>
      </c>
      <c r="AG582" s="65">
        <f t="shared" si="734"/>
        <v>0</v>
      </c>
      <c r="AH582" s="65">
        <f t="shared" si="735"/>
        <v>0</v>
      </c>
      <c r="AI582" s="65">
        <f t="shared" si="736"/>
        <v>0</v>
      </c>
      <c r="AJ582" s="65">
        <f t="shared" si="737"/>
        <v>0</v>
      </c>
      <c r="AK582" s="65">
        <f t="shared" si="738"/>
        <v>0</v>
      </c>
      <c r="AL582" s="65">
        <f t="shared" si="739"/>
        <v>0</v>
      </c>
      <c r="AM582" s="65">
        <f t="shared" si="740"/>
        <v>0</v>
      </c>
      <c r="AN582" s="65">
        <f t="shared" si="741"/>
        <v>0</v>
      </c>
      <c r="AO582" s="65">
        <f t="shared" si="742"/>
        <v>0</v>
      </c>
      <c r="AP582" s="65">
        <f t="shared" si="743"/>
        <v>0</v>
      </c>
      <c r="AQ582" s="65">
        <f t="shared" si="744"/>
        <v>0</v>
      </c>
      <c r="AR582" s="65">
        <f t="shared" si="745"/>
        <v>0</v>
      </c>
      <c r="AS582" s="65">
        <f t="shared" si="746"/>
        <v>0</v>
      </c>
      <c r="AT582" s="65">
        <f t="shared" si="747"/>
        <v>0</v>
      </c>
      <c r="AU582" s="65">
        <f t="shared" si="748"/>
        <v>0</v>
      </c>
      <c r="AV582" s="65">
        <f t="shared" si="749"/>
        <v>0</v>
      </c>
      <c r="AW582" s="65">
        <f t="shared" si="750"/>
        <v>0</v>
      </c>
      <c r="AX582" s="65">
        <f t="shared" si="751"/>
        <v>0</v>
      </c>
      <c r="AY582" s="65">
        <f t="shared" si="752"/>
        <v>0</v>
      </c>
      <c r="AZ582" s="65">
        <f t="shared" si="753"/>
        <v>0</v>
      </c>
      <c r="BA582" s="65">
        <f t="shared" si="754"/>
        <v>0</v>
      </c>
      <c r="BB582" s="65">
        <f t="shared" si="755"/>
        <v>0</v>
      </c>
      <c r="BC582" s="65">
        <f t="shared" si="756"/>
        <v>0</v>
      </c>
      <c r="BD582" s="65">
        <f t="shared" si="757"/>
        <v>0</v>
      </c>
      <c r="BE582" s="65">
        <f t="shared" si="758"/>
        <v>0</v>
      </c>
      <c r="BF582" s="65">
        <f t="shared" si="759"/>
        <v>0</v>
      </c>
      <c r="BG582" s="65">
        <f t="shared" si="760"/>
        <v>0</v>
      </c>
      <c r="CE582" s="385">
        <v>160.25</v>
      </c>
      <c r="CF582" s="342">
        <v>34.30800240919578</v>
      </c>
      <c r="CG582" s="342">
        <v>38.947001606130513</v>
      </c>
      <c r="CH582" s="342">
        <v>41.266501204597887</v>
      </c>
      <c r="CI582" s="342">
        <v>43.586000803065261</v>
      </c>
      <c r="CJ582" s="342">
        <v>48.225000000000001</v>
      </c>
      <c r="CK582" s="342">
        <v>54.432486031428439</v>
      </c>
      <c r="CL582" s="342">
        <v>57.536229047142655</v>
      </c>
      <c r="CM582" s="342">
        <v>60.63997206285687</v>
      </c>
      <c r="CN582" s="342">
        <v>66.847458094285315</v>
      </c>
      <c r="CO582" s="342">
        <v>34.492684619939155</v>
      </c>
      <c r="CP582" s="342">
        <v>39.636789746626107</v>
      </c>
      <c r="CQ582" s="342">
        <v>42.208842309969583</v>
      </c>
      <c r="CR582" s="342">
        <v>44.780894873313052</v>
      </c>
      <c r="CS582" s="342">
        <v>49.924999999999997</v>
      </c>
      <c r="CT582" s="342">
        <v>56.105901508809893</v>
      </c>
      <c r="CU582" s="342">
        <v>59.196352263214848</v>
      </c>
      <c r="CV582" s="342">
        <v>62.286803017619789</v>
      </c>
      <c r="CW582" s="342">
        <v>68.467704526429685</v>
      </c>
      <c r="CY582" s="101">
        <f t="shared" si="761"/>
        <v>0</v>
      </c>
      <c r="CZ582" s="101">
        <f t="shared" si="762"/>
        <v>0</v>
      </c>
      <c r="DB582" s="101">
        <f t="shared" si="763"/>
        <v>0</v>
      </c>
      <c r="DD582" s="311">
        <f t="shared" si="764"/>
        <v>0</v>
      </c>
      <c r="DE582" s="311"/>
      <c r="DF582" s="101">
        <f t="shared" si="680"/>
        <v>0</v>
      </c>
      <c r="DG582" s="101">
        <f t="shared" si="681"/>
        <v>0</v>
      </c>
      <c r="DH582" s="101">
        <f t="shared" si="682"/>
        <v>0</v>
      </c>
      <c r="DI582" s="101">
        <f t="shared" si="683"/>
        <v>0</v>
      </c>
      <c r="DJ582" s="311">
        <f t="shared" si="684"/>
        <v>0</v>
      </c>
      <c r="DK582" s="311">
        <f t="shared" si="685"/>
        <v>0</v>
      </c>
      <c r="DL582" s="101">
        <f t="shared" si="686"/>
        <v>0</v>
      </c>
      <c r="DM582" s="101">
        <f t="shared" si="687"/>
        <v>0</v>
      </c>
      <c r="DN582" s="101">
        <f t="shared" si="688"/>
        <v>0</v>
      </c>
      <c r="DO582" s="101">
        <f t="shared" si="689"/>
        <v>0</v>
      </c>
      <c r="DP582" s="101">
        <f t="shared" si="690"/>
        <v>0</v>
      </c>
      <c r="DQ582" s="101">
        <f t="shared" si="691"/>
        <v>0</v>
      </c>
      <c r="DR582" s="101">
        <f t="shared" si="692"/>
        <v>0</v>
      </c>
      <c r="DS582" s="101">
        <f t="shared" si="693"/>
        <v>0</v>
      </c>
      <c r="DT582" s="101">
        <f t="shared" si="694"/>
        <v>0</v>
      </c>
      <c r="DU582" s="101">
        <f t="shared" si="695"/>
        <v>0</v>
      </c>
      <c r="DV582" s="101">
        <f t="shared" si="696"/>
        <v>0</v>
      </c>
      <c r="DW582" s="101">
        <f t="shared" si="697"/>
        <v>0</v>
      </c>
      <c r="DX582" s="311">
        <f t="shared" si="698"/>
        <v>0</v>
      </c>
      <c r="DY582" s="101">
        <f t="shared" si="699"/>
        <v>0</v>
      </c>
      <c r="DZ582" s="101">
        <f t="shared" si="700"/>
        <v>0</v>
      </c>
      <c r="EA582" s="101">
        <f t="shared" si="701"/>
        <v>0</v>
      </c>
      <c r="EB582" s="101">
        <f t="shared" si="702"/>
        <v>0</v>
      </c>
      <c r="EC582" s="101">
        <f t="shared" si="703"/>
        <v>0</v>
      </c>
      <c r="ED582" s="101">
        <f t="shared" si="704"/>
        <v>0</v>
      </c>
      <c r="EE582" s="101">
        <f t="shared" si="705"/>
        <v>0</v>
      </c>
      <c r="EF582" s="101">
        <f t="shared" si="706"/>
        <v>0</v>
      </c>
      <c r="EG582" s="101">
        <f t="shared" si="707"/>
        <v>0</v>
      </c>
      <c r="EH582" s="101">
        <f t="shared" si="708"/>
        <v>0</v>
      </c>
      <c r="EI582" s="101">
        <f t="shared" si="709"/>
        <v>0</v>
      </c>
      <c r="EJ582" s="101">
        <f t="shared" si="710"/>
        <v>0</v>
      </c>
      <c r="EK582" s="101">
        <f t="shared" si="711"/>
        <v>0</v>
      </c>
      <c r="EL582" s="101">
        <f t="shared" si="712"/>
        <v>0</v>
      </c>
      <c r="EM582" s="101">
        <f t="shared" si="713"/>
        <v>0</v>
      </c>
      <c r="EN582" s="101">
        <f t="shared" si="714"/>
        <v>0</v>
      </c>
      <c r="EO582" s="101">
        <f t="shared" si="715"/>
        <v>0</v>
      </c>
      <c r="EP582" s="101">
        <f t="shared" si="716"/>
        <v>0</v>
      </c>
      <c r="EQ582" s="101">
        <f t="shared" si="717"/>
        <v>0</v>
      </c>
    </row>
    <row r="583" spans="2:147" ht="21.75" customHeight="1" x14ac:dyDescent="0.45">
      <c r="B583" s="133" t="str">
        <f>IF(Data!B582&lt;&gt;"",Data!B582,"")</f>
        <v/>
      </c>
      <c r="C583" s="158" t="str">
        <f>IF(Data!C582&lt;&gt;"",Data!C582,"")</f>
        <v/>
      </c>
      <c r="D583" s="106" t="str">
        <f>IF(Data!D582&lt;&gt;"",Data!D582,"")</f>
        <v/>
      </c>
      <c r="E583" s="140">
        <f>IF(AND(I583=1,Data!T582=0),0,IF(I583=999,999,Data!T582))</f>
        <v>999</v>
      </c>
      <c r="F583" s="140" t="str">
        <f t="shared" si="718"/>
        <v/>
      </c>
      <c r="G583" s="140" t="str">
        <f>IF(Data!K582&lt;&gt;"",Data!K582,"")</f>
        <v/>
      </c>
      <c r="H583" s="141" t="str">
        <f>IF(Data!L582&lt;&gt;"",Data!L582,"")</f>
        <v/>
      </c>
      <c r="I583" s="63">
        <f>IF(Data!M582&lt;&gt;"",Data!M582,"")</f>
        <v>999</v>
      </c>
      <c r="J583" s="63">
        <f t="shared" si="719"/>
        <v>0</v>
      </c>
      <c r="L583" s="64" t="str">
        <f t="shared" si="720"/>
        <v/>
      </c>
      <c r="N583" s="63">
        <f t="shared" si="721"/>
        <v>0</v>
      </c>
      <c r="P583" s="64" t="str">
        <f t="shared" si="722"/>
        <v/>
      </c>
      <c r="R583" s="63">
        <f t="shared" si="723"/>
        <v>0</v>
      </c>
      <c r="S583" s="64" t="str">
        <f t="shared" si="724"/>
        <v/>
      </c>
      <c r="W583" s="310">
        <f t="shared" si="725"/>
        <v>999</v>
      </c>
      <c r="Y583" s="65">
        <f t="shared" si="726"/>
        <v>0</v>
      </c>
      <c r="Z583" s="65">
        <f t="shared" si="727"/>
        <v>0</v>
      </c>
      <c r="AA583" s="65">
        <f t="shared" si="728"/>
        <v>0</v>
      </c>
      <c r="AB583" s="65">
        <f t="shared" si="729"/>
        <v>0</v>
      </c>
      <c r="AC583" s="341">
        <f t="shared" si="730"/>
        <v>0</v>
      </c>
      <c r="AD583" s="65">
        <f t="shared" si="731"/>
        <v>0</v>
      </c>
      <c r="AE583" s="65">
        <f t="shared" si="732"/>
        <v>0</v>
      </c>
      <c r="AF583" s="65">
        <f t="shared" si="733"/>
        <v>0</v>
      </c>
      <c r="AG583" s="65">
        <f t="shared" si="734"/>
        <v>0</v>
      </c>
      <c r="AH583" s="65">
        <f t="shared" si="735"/>
        <v>0</v>
      </c>
      <c r="AI583" s="65">
        <f t="shared" si="736"/>
        <v>0</v>
      </c>
      <c r="AJ583" s="65">
        <f t="shared" si="737"/>
        <v>0</v>
      </c>
      <c r="AK583" s="65">
        <f t="shared" si="738"/>
        <v>0</v>
      </c>
      <c r="AL583" s="65">
        <f t="shared" si="739"/>
        <v>0</v>
      </c>
      <c r="AM583" s="65">
        <f t="shared" si="740"/>
        <v>0</v>
      </c>
      <c r="AN583" s="65">
        <f t="shared" si="741"/>
        <v>0</v>
      </c>
      <c r="AO583" s="65">
        <f t="shared" si="742"/>
        <v>0</v>
      </c>
      <c r="AP583" s="65">
        <f t="shared" si="743"/>
        <v>0</v>
      </c>
      <c r="AQ583" s="65">
        <f t="shared" si="744"/>
        <v>0</v>
      </c>
      <c r="AR583" s="65">
        <f t="shared" si="745"/>
        <v>0</v>
      </c>
      <c r="AS583" s="65">
        <f t="shared" si="746"/>
        <v>0</v>
      </c>
      <c r="AT583" s="65">
        <f t="shared" si="747"/>
        <v>0</v>
      </c>
      <c r="AU583" s="65">
        <f t="shared" si="748"/>
        <v>0</v>
      </c>
      <c r="AV583" s="65">
        <f t="shared" si="749"/>
        <v>0</v>
      </c>
      <c r="AW583" s="65">
        <f t="shared" si="750"/>
        <v>0</v>
      </c>
      <c r="AX583" s="65">
        <f t="shared" si="751"/>
        <v>0</v>
      </c>
      <c r="AY583" s="65">
        <f t="shared" si="752"/>
        <v>0</v>
      </c>
      <c r="AZ583" s="65">
        <f t="shared" si="753"/>
        <v>0</v>
      </c>
      <c r="BA583" s="65">
        <f t="shared" si="754"/>
        <v>0</v>
      </c>
      <c r="BB583" s="65">
        <f t="shared" si="755"/>
        <v>0</v>
      </c>
      <c r="BC583" s="65">
        <f t="shared" si="756"/>
        <v>0</v>
      </c>
      <c r="BD583" s="65">
        <f t="shared" si="757"/>
        <v>0</v>
      </c>
      <c r="BE583" s="65">
        <f t="shared" si="758"/>
        <v>0</v>
      </c>
      <c r="BF583" s="65">
        <f t="shared" si="759"/>
        <v>0</v>
      </c>
      <c r="BG583" s="65">
        <f t="shared" si="760"/>
        <v>0</v>
      </c>
      <c r="CE583" s="385">
        <v>160.5</v>
      </c>
      <c r="CF583" s="342">
        <v>34.493125625267972</v>
      </c>
      <c r="CG583" s="342">
        <v>39.14541708351198</v>
      </c>
      <c r="CH583" s="342">
        <v>41.471562812633991</v>
      </c>
      <c r="CI583" s="342">
        <v>43.797708541755995</v>
      </c>
      <c r="CJ583" s="342">
        <v>48.45</v>
      </c>
      <c r="CK583" s="342">
        <v>54.644193770119166</v>
      </c>
      <c r="CL583" s="342">
        <v>57.741290655178744</v>
      </c>
      <c r="CM583" s="342">
        <v>60.83838754023833</v>
      </c>
      <c r="CN583" s="342">
        <v>67.0325813103575</v>
      </c>
      <c r="CO583" s="342">
        <v>34.598054268155742</v>
      </c>
      <c r="CP583" s="342">
        <v>39.782036178770497</v>
      </c>
      <c r="CQ583" s="342">
        <v>42.37402713407787</v>
      </c>
      <c r="CR583" s="342">
        <v>44.966018089385244</v>
      </c>
      <c r="CS583" s="342">
        <v>50.15</v>
      </c>
      <c r="CT583" s="342">
        <v>56.291024724882092</v>
      </c>
      <c r="CU583" s="342">
        <v>59.361537087323143</v>
      </c>
      <c r="CV583" s="342">
        <v>62.432049449764179</v>
      </c>
      <c r="CW583" s="342">
        <v>68.57307417464628</v>
      </c>
      <c r="CY583" s="101">
        <f t="shared" si="761"/>
        <v>0</v>
      </c>
      <c r="CZ583" s="101">
        <f t="shared" si="762"/>
        <v>0</v>
      </c>
      <c r="DB583" s="101">
        <f t="shared" si="763"/>
        <v>0</v>
      </c>
      <c r="DD583" s="311">
        <f t="shared" si="764"/>
        <v>0</v>
      </c>
      <c r="DE583" s="311"/>
      <c r="DF583" s="101">
        <f t="shared" si="680"/>
        <v>0</v>
      </c>
      <c r="DG583" s="101">
        <f t="shared" si="681"/>
        <v>0</v>
      </c>
      <c r="DH583" s="101">
        <f t="shared" si="682"/>
        <v>0</v>
      </c>
      <c r="DI583" s="101">
        <f t="shared" si="683"/>
        <v>0</v>
      </c>
      <c r="DJ583" s="311">
        <f t="shared" si="684"/>
        <v>0</v>
      </c>
      <c r="DK583" s="311">
        <f t="shared" si="685"/>
        <v>0</v>
      </c>
      <c r="DL583" s="101">
        <f t="shared" si="686"/>
        <v>0</v>
      </c>
      <c r="DM583" s="101">
        <f t="shared" si="687"/>
        <v>0</v>
      </c>
      <c r="DN583" s="101">
        <f t="shared" si="688"/>
        <v>0</v>
      </c>
      <c r="DO583" s="101">
        <f t="shared" si="689"/>
        <v>0</v>
      </c>
      <c r="DP583" s="101">
        <f t="shared" si="690"/>
        <v>0</v>
      </c>
      <c r="DQ583" s="101">
        <f t="shared" si="691"/>
        <v>0</v>
      </c>
      <c r="DR583" s="101">
        <f t="shared" si="692"/>
        <v>0</v>
      </c>
      <c r="DS583" s="101">
        <f t="shared" si="693"/>
        <v>0</v>
      </c>
      <c r="DT583" s="101">
        <f t="shared" si="694"/>
        <v>0</v>
      </c>
      <c r="DU583" s="101">
        <f t="shared" si="695"/>
        <v>0</v>
      </c>
      <c r="DV583" s="101">
        <f t="shared" si="696"/>
        <v>0</v>
      </c>
      <c r="DW583" s="101">
        <f t="shared" si="697"/>
        <v>0</v>
      </c>
      <c r="DX583" s="311">
        <f t="shared" si="698"/>
        <v>0</v>
      </c>
      <c r="DY583" s="101">
        <f t="shared" si="699"/>
        <v>0</v>
      </c>
      <c r="DZ583" s="101">
        <f t="shared" si="700"/>
        <v>0</v>
      </c>
      <c r="EA583" s="101">
        <f t="shared" si="701"/>
        <v>0</v>
      </c>
      <c r="EB583" s="101">
        <f t="shared" si="702"/>
        <v>0</v>
      </c>
      <c r="EC583" s="101">
        <f t="shared" si="703"/>
        <v>0</v>
      </c>
      <c r="ED583" s="101">
        <f t="shared" si="704"/>
        <v>0</v>
      </c>
      <c r="EE583" s="101">
        <f t="shared" si="705"/>
        <v>0</v>
      </c>
      <c r="EF583" s="101">
        <f t="shared" si="706"/>
        <v>0</v>
      </c>
      <c r="EG583" s="101">
        <f t="shared" si="707"/>
        <v>0</v>
      </c>
      <c r="EH583" s="101">
        <f t="shared" si="708"/>
        <v>0</v>
      </c>
      <c r="EI583" s="101">
        <f t="shared" si="709"/>
        <v>0</v>
      </c>
      <c r="EJ583" s="101">
        <f t="shared" si="710"/>
        <v>0</v>
      </c>
      <c r="EK583" s="101">
        <f t="shared" si="711"/>
        <v>0</v>
      </c>
      <c r="EL583" s="101">
        <f t="shared" si="712"/>
        <v>0</v>
      </c>
      <c r="EM583" s="101">
        <f t="shared" si="713"/>
        <v>0</v>
      </c>
      <c r="EN583" s="101">
        <f t="shared" si="714"/>
        <v>0</v>
      </c>
      <c r="EO583" s="101">
        <f t="shared" si="715"/>
        <v>0</v>
      </c>
      <c r="EP583" s="101">
        <f t="shared" si="716"/>
        <v>0</v>
      </c>
      <c r="EQ583" s="101">
        <f t="shared" si="717"/>
        <v>0</v>
      </c>
    </row>
    <row r="584" spans="2:147" ht="21.75" customHeight="1" x14ac:dyDescent="0.45">
      <c r="B584" s="133" t="str">
        <f>IF(Data!B583&lt;&gt;"",Data!B583,"")</f>
        <v/>
      </c>
      <c r="C584" s="158" t="str">
        <f>IF(Data!C583&lt;&gt;"",Data!C583,"")</f>
        <v/>
      </c>
      <c r="D584" s="106" t="str">
        <f>IF(Data!D583&lt;&gt;"",Data!D583,"")</f>
        <v/>
      </c>
      <c r="E584" s="140">
        <f>IF(AND(I584=1,Data!T583=0),0,IF(I584=999,999,Data!T583))</f>
        <v>999</v>
      </c>
      <c r="F584" s="140" t="str">
        <f t="shared" si="718"/>
        <v/>
      </c>
      <c r="G584" s="140" t="str">
        <f>IF(Data!K583&lt;&gt;"",Data!K583,"")</f>
        <v/>
      </c>
      <c r="H584" s="141" t="str">
        <f>IF(Data!L583&lt;&gt;"",Data!L583,"")</f>
        <v/>
      </c>
      <c r="I584" s="63">
        <f>IF(Data!M583&lt;&gt;"",Data!M583,"")</f>
        <v>999</v>
      </c>
      <c r="J584" s="63">
        <f t="shared" si="719"/>
        <v>0</v>
      </c>
      <c r="L584" s="64" t="str">
        <f t="shared" si="720"/>
        <v/>
      </c>
      <c r="N584" s="63">
        <f t="shared" si="721"/>
        <v>0</v>
      </c>
      <c r="P584" s="64" t="str">
        <f t="shared" si="722"/>
        <v/>
      </c>
      <c r="R584" s="63">
        <f t="shared" si="723"/>
        <v>0</v>
      </c>
      <c r="S584" s="64" t="str">
        <f t="shared" si="724"/>
        <v/>
      </c>
      <c r="W584" s="310">
        <f t="shared" si="725"/>
        <v>999</v>
      </c>
      <c r="Y584" s="65">
        <f t="shared" si="726"/>
        <v>0</v>
      </c>
      <c r="Z584" s="65">
        <f t="shared" si="727"/>
        <v>0</v>
      </c>
      <c r="AA584" s="65">
        <f t="shared" si="728"/>
        <v>0</v>
      </c>
      <c r="AB584" s="65">
        <f t="shared" si="729"/>
        <v>0</v>
      </c>
      <c r="AC584" s="341">
        <f t="shared" si="730"/>
        <v>0</v>
      </c>
      <c r="AD584" s="65">
        <f t="shared" si="731"/>
        <v>0</v>
      </c>
      <c r="AE584" s="65">
        <f t="shared" si="732"/>
        <v>0</v>
      </c>
      <c r="AF584" s="65">
        <f t="shared" si="733"/>
        <v>0</v>
      </c>
      <c r="AG584" s="65">
        <f t="shared" si="734"/>
        <v>0</v>
      </c>
      <c r="AH584" s="65">
        <f t="shared" si="735"/>
        <v>0</v>
      </c>
      <c r="AI584" s="65">
        <f t="shared" si="736"/>
        <v>0</v>
      </c>
      <c r="AJ584" s="65">
        <f t="shared" si="737"/>
        <v>0</v>
      </c>
      <c r="AK584" s="65">
        <f t="shared" si="738"/>
        <v>0</v>
      </c>
      <c r="AL584" s="65">
        <f t="shared" si="739"/>
        <v>0</v>
      </c>
      <c r="AM584" s="65">
        <f t="shared" si="740"/>
        <v>0</v>
      </c>
      <c r="AN584" s="65">
        <f t="shared" si="741"/>
        <v>0</v>
      </c>
      <c r="AO584" s="65">
        <f t="shared" si="742"/>
        <v>0</v>
      </c>
      <c r="AP584" s="65">
        <f t="shared" si="743"/>
        <v>0</v>
      </c>
      <c r="AQ584" s="65">
        <f t="shared" si="744"/>
        <v>0</v>
      </c>
      <c r="AR584" s="65">
        <f t="shared" si="745"/>
        <v>0</v>
      </c>
      <c r="AS584" s="65">
        <f t="shared" si="746"/>
        <v>0</v>
      </c>
      <c r="AT584" s="65">
        <f t="shared" si="747"/>
        <v>0</v>
      </c>
      <c r="AU584" s="65">
        <f t="shared" si="748"/>
        <v>0</v>
      </c>
      <c r="AV584" s="65">
        <f t="shared" si="749"/>
        <v>0</v>
      </c>
      <c r="AW584" s="65">
        <f t="shared" si="750"/>
        <v>0</v>
      </c>
      <c r="AX584" s="65">
        <f t="shared" si="751"/>
        <v>0</v>
      </c>
      <c r="AY584" s="65">
        <f t="shared" si="752"/>
        <v>0</v>
      </c>
      <c r="AZ584" s="65">
        <f t="shared" si="753"/>
        <v>0</v>
      </c>
      <c r="BA584" s="65">
        <f t="shared" si="754"/>
        <v>0</v>
      </c>
      <c r="BB584" s="65">
        <f t="shared" si="755"/>
        <v>0</v>
      </c>
      <c r="BC584" s="65">
        <f t="shared" si="756"/>
        <v>0</v>
      </c>
      <c r="BD584" s="65">
        <f t="shared" si="757"/>
        <v>0</v>
      </c>
      <c r="BE584" s="65">
        <f t="shared" si="758"/>
        <v>0</v>
      </c>
      <c r="BF584" s="65">
        <f t="shared" si="759"/>
        <v>0</v>
      </c>
      <c r="BG584" s="65">
        <f t="shared" si="760"/>
        <v>0</v>
      </c>
      <c r="CE584" s="385">
        <v>160.75</v>
      </c>
      <c r="CF584" s="342">
        <v>34.678248841340164</v>
      </c>
      <c r="CG584" s="342">
        <v>39.343832560893446</v>
      </c>
      <c r="CH584" s="342">
        <v>41.676624420670088</v>
      </c>
      <c r="CI584" s="342">
        <v>44.009416280446729</v>
      </c>
      <c r="CJ584" s="342">
        <v>48.674999999999997</v>
      </c>
      <c r="CK584" s="342">
        <v>54.855901508809893</v>
      </c>
      <c r="CL584" s="342">
        <v>57.946352263214841</v>
      </c>
      <c r="CM584" s="342">
        <v>61.036803017619789</v>
      </c>
      <c r="CN584" s="342">
        <v>67.217704526429685</v>
      </c>
      <c r="CO584" s="342">
        <v>34.70342391637233</v>
      </c>
      <c r="CP584" s="342">
        <v>39.927282610914887</v>
      </c>
      <c r="CQ584" s="342">
        <v>42.539211958186158</v>
      </c>
      <c r="CR584" s="342">
        <v>45.151141305457443</v>
      </c>
      <c r="CS584" s="342">
        <v>50.375</v>
      </c>
      <c r="CT584" s="342">
        <v>56.476147940954291</v>
      </c>
      <c r="CU584" s="342">
        <v>59.526721911431437</v>
      </c>
      <c r="CV584" s="342">
        <v>62.577295881908569</v>
      </c>
      <c r="CW584" s="342">
        <v>68.67844382286286</v>
      </c>
      <c r="CY584" s="101">
        <f t="shared" si="761"/>
        <v>0</v>
      </c>
      <c r="CZ584" s="101">
        <f t="shared" si="762"/>
        <v>0</v>
      </c>
      <c r="DB584" s="101">
        <f t="shared" si="763"/>
        <v>0</v>
      </c>
      <c r="DD584" s="311">
        <f t="shared" si="764"/>
        <v>0</v>
      </c>
      <c r="DE584" s="311"/>
      <c r="DF584" s="101">
        <f t="shared" si="680"/>
        <v>0</v>
      </c>
      <c r="DG584" s="101">
        <f t="shared" si="681"/>
        <v>0</v>
      </c>
      <c r="DH584" s="101">
        <f t="shared" si="682"/>
        <v>0</v>
      </c>
      <c r="DI584" s="101">
        <f t="shared" si="683"/>
        <v>0</v>
      </c>
      <c r="DJ584" s="311">
        <f t="shared" si="684"/>
        <v>0</v>
      </c>
      <c r="DK584" s="311">
        <f t="shared" si="685"/>
        <v>0</v>
      </c>
      <c r="DL584" s="101">
        <f t="shared" si="686"/>
        <v>0</v>
      </c>
      <c r="DM584" s="101">
        <f t="shared" si="687"/>
        <v>0</v>
      </c>
      <c r="DN584" s="101">
        <f t="shared" si="688"/>
        <v>0</v>
      </c>
      <c r="DO584" s="101">
        <f t="shared" si="689"/>
        <v>0</v>
      </c>
      <c r="DP584" s="101">
        <f t="shared" si="690"/>
        <v>0</v>
      </c>
      <c r="DQ584" s="101">
        <f t="shared" si="691"/>
        <v>0</v>
      </c>
      <c r="DR584" s="101">
        <f t="shared" si="692"/>
        <v>0</v>
      </c>
      <c r="DS584" s="101">
        <f t="shared" si="693"/>
        <v>0</v>
      </c>
      <c r="DT584" s="101">
        <f t="shared" si="694"/>
        <v>0</v>
      </c>
      <c r="DU584" s="101">
        <f t="shared" si="695"/>
        <v>0</v>
      </c>
      <c r="DV584" s="101">
        <f t="shared" si="696"/>
        <v>0</v>
      </c>
      <c r="DW584" s="101">
        <f t="shared" si="697"/>
        <v>0</v>
      </c>
      <c r="DX584" s="311">
        <f t="shared" si="698"/>
        <v>0</v>
      </c>
      <c r="DY584" s="101">
        <f t="shared" si="699"/>
        <v>0</v>
      </c>
      <c r="DZ584" s="101">
        <f t="shared" si="700"/>
        <v>0</v>
      </c>
      <c r="EA584" s="101">
        <f t="shared" si="701"/>
        <v>0</v>
      </c>
      <c r="EB584" s="101">
        <f t="shared" si="702"/>
        <v>0</v>
      </c>
      <c r="EC584" s="101">
        <f t="shared" si="703"/>
        <v>0</v>
      </c>
      <c r="ED584" s="101">
        <f t="shared" si="704"/>
        <v>0</v>
      </c>
      <c r="EE584" s="101">
        <f t="shared" si="705"/>
        <v>0</v>
      </c>
      <c r="EF584" s="101">
        <f t="shared" si="706"/>
        <v>0</v>
      </c>
      <c r="EG584" s="101">
        <f t="shared" si="707"/>
        <v>0</v>
      </c>
      <c r="EH584" s="101">
        <f t="shared" si="708"/>
        <v>0</v>
      </c>
      <c r="EI584" s="101">
        <f t="shared" si="709"/>
        <v>0</v>
      </c>
      <c r="EJ584" s="101">
        <f t="shared" si="710"/>
        <v>0</v>
      </c>
      <c r="EK584" s="101">
        <f t="shared" si="711"/>
        <v>0</v>
      </c>
      <c r="EL584" s="101">
        <f t="shared" si="712"/>
        <v>0</v>
      </c>
      <c r="EM584" s="101">
        <f t="shared" si="713"/>
        <v>0</v>
      </c>
      <c r="EN584" s="101">
        <f t="shared" si="714"/>
        <v>0</v>
      </c>
      <c r="EO584" s="101">
        <f t="shared" si="715"/>
        <v>0</v>
      </c>
      <c r="EP584" s="101">
        <f t="shared" si="716"/>
        <v>0</v>
      </c>
      <c r="EQ584" s="101">
        <f t="shared" si="717"/>
        <v>0</v>
      </c>
    </row>
    <row r="585" spans="2:147" ht="21.75" customHeight="1" x14ac:dyDescent="0.45">
      <c r="B585" s="133" t="str">
        <f>IF(Data!B584&lt;&gt;"",Data!B584,"")</f>
        <v/>
      </c>
      <c r="C585" s="158" t="str">
        <f>IF(Data!C584&lt;&gt;"",Data!C584,"")</f>
        <v/>
      </c>
      <c r="D585" s="106" t="str">
        <f>IF(Data!D584&lt;&gt;"",Data!D584,"")</f>
        <v/>
      </c>
      <c r="E585" s="140">
        <f>IF(AND(I585=1,Data!T584=0),0,IF(I585=999,999,Data!T584))</f>
        <v>999</v>
      </c>
      <c r="F585" s="140" t="str">
        <f t="shared" si="718"/>
        <v/>
      </c>
      <c r="G585" s="140" t="str">
        <f>IF(Data!K584&lt;&gt;"",Data!K584,"")</f>
        <v/>
      </c>
      <c r="H585" s="141" t="str">
        <f>IF(Data!L584&lt;&gt;"",Data!L584,"")</f>
        <v/>
      </c>
      <c r="I585" s="63">
        <f>IF(Data!M584&lt;&gt;"",Data!M584,"")</f>
        <v>999</v>
      </c>
      <c r="J585" s="63">
        <f t="shared" si="719"/>
        <v>0</v>
      </c>
      <c r="L585" s="64" t="str">
        <f t="shared" si="720"/>
        <v/>
      </c>
      <c r="N585" s="63">
        <f t="shared" si="721"/>
        <v>0</v>
      </c>
      <c r="P585" s="64" t="str">
        <f t="shared" si="722"/>
        <v/>
      </c>
      <c r="R585" s="63">
        <f t="shared" si="723"/>
        <v>0</v>
      </c>
      <c r="S585" s="64" t="str">
        <f t="shared" si="724"/>
        <v/>
      </c>
      <c r="W585" s="310">
        <f t="shared" si="725"/>
        <v>999</v>
      </c>
      <c r="Y585" s="65">
        <f t="shared" si="726"/>
        <v>0</v>
      </c>
      <c r="Z585" s="65">
        <f t="shared" si="727"/>
        <v>0</v>
      </c>
      <c r="AA585" s="65">
        <f t="shared" si="728"/>
        <v>0</v>
      </c>
      <c r="AB585" s="65">
        <f t="shared" si="729"/>
        <v>0</v>
      </c>
      <c r="AC585" s="341">
        <f t="shared" si="730"/>
        <v>0</v>
      </c>
      <c r="AD585" s="65">
        <f t="shared" si="731"/>
        <v>0</v>
      </c>
      <c r="AE585" s="65">
        <f t="shared" si="732"/>
        <v>0</v>
      </c>
      <c r="AF585" s="65">
        <f t="shared" si="733"/>
        <v>0</v>
      </c>
      <c r="AG585" s="65">
        <f t="shared" si="734"/>
        <v>0</v>
      </c>
      <c r="AH585" s="65">
        <f t="shared" si="735"/>
        <v>0</v>
      </c>
      <c r="AI585" s="65">
        <f t="shared" si="736"/>
        <v>0</v>
      </c>
      <c r="AJ585" s="65">
        <f t="shared" si="737"/>
        <v>0</v>
      </c>
      <c r="AK585" s="65">
        <f t="shared" si="738"/>
        <v>0</v>
      </c>
      <c r="AL585" s="65">
        <f t="shared" si="739"/>
        <v>0</v>
      </c>
      <c r="AM585" s="65">
        <f t="shared" si="740"/>
        <v>0</v>
      </c>
      <c r="AN585" s="65">
        <f t="shared" si="741"/>
        <v>0</v>
      </c>
      <c r="AO585" s="65">
        <f t="shared" si="742"/>
        <v>0</v>
      </c>
      <c r="AP585" s="65">
        <f t="shared" si="743"/>
        <v>0</v>
      </c>
      <c r="AQ585" s="65">
        <f t="shared" si="744"/>
        <v>0</v>
      </c>
      <c r="AR585" s="65">
        <f t="shared" si="745"/>
        <v>0</v>
      </c>
      <c r="AS585" s="65">
        <f t="shared" si="746"/>
        <v>0</v>
      </c>
      <c r="AT585" s="65">
        <f t="shared" si="747"/>
        <v>0</v>
      </c>
      <c r="AU585" s="65">
        <f t="shared" si="748"/>
        <v>0</v>
      </c>
      <c r="AV585" s="65">
        <f t="shared" si="749"/>
        <v>0</v>
      </c>
      <c r="AW585" s="65">
        <f t="shared" si="750"/>
        <v>0</v>
      </c>
      <c r="AX585" s="65">
        <f t="shared" si="751"/>
        <v>0</v>
      </c>
      <c r="AY585" s="65">
        <f t="shared" si="752"/>
        <v>0</v>
      </c>
      <c r="AZ585" s="65">
        <f t="shared" si="753"/>
        <v>0</v>
      </c>
      <c r="BA585" s="65">
        <f t="shared" si="754"/>
        <v>0</v>
      </c>
      <c r="BB585" s="65">
        <f t="shared" si="755"/>
        <v>0</v>
      </c>
      <c r="BC585" s="65">
        <f t="shared" si="756"/>
        <v>0</v>
      </c>
      <c r="BD585" s="65">
        <f t="shared" si="757"/>
        <v>0</v>
      </c>
      <c r="BE585" s="65">
        <f t="shared" si="758"/>
        <v>0</v>
      </c>
      <c r="BF585" s="65">
        <f t="shared" si="759"/>
        <v>0</v>
      </c>
      <c r="BG585" s="65">
        <f t="shared" si="760"/>
        <v>0</v>
      </c>
      <c r="CE585" s="385">
        <v>161</v>
      </c>
      <c r="CF585" s="342">
        <v>34.863372057412363</v>
      </c>
      <c r="CG585" s="342">
        <v>39.542248038274906</v>
      </c>
      <c r="CH585" s="342">
        <v>41.881686028706184</v>
      </c>
      <c r="CI585" s="342">
        <v>44.221124019137456</v>
      </c>
      <c r="CJ585" s="342">
        <v>48.9</v>
      </c>
      <c r="CK585" s="342">
        <v>55.067609247500627</v>
      </c>
      <c r="CL585" s="342">
        <v>58.151413871250938</v>
      </c>
      <c r="CM585" s="342">
        <v>61.235218495001256</v>
      </c>
      <c r="CN585" s="342">
        <v>67.402827742501884</v>
      </c>
      <c r="CO585" s="342">
        <v>34.80879356458891</v>
      </c>
      <c r="CP585" s="342">
        <v>40.072529043059276</v>
      </c>
      <c r="CQ585" s="342">
        <v>42.704396782294452</v>
      </c>
      <c r="CR585" s="342">
        <v>45.336264521529635</v>
      </c>
      <c r="CS585" s="342">
        <v>50.6</v>
      </c>
      <c r="CT585" s="342">
        <v>56.661271157026484</v>
      </c>
      <c r="CU585" s="342">
        <v>59.691906735539725</v>
      </c>
      <c r="CV585" s="342">
        <v>62.722542314052959</v>
      </c>
      <c r="CW585" s="342">
        <v>68.783813471079441</v>
      </c>
      <c r="CY585" s="101">
        <f t="shared" si="761"/>
        <v>0</v>
      </c>
      <c r="CZ585" s="101">
        <f t="shared" si="762"/>
        <v>0</v>
      </c>
      <c r="DB585" s="101">
        <f t="shared" si="763"/>
        <v>0</v>
      </c>
      <c r="DD585" s="311">
        <f t="shared" si="764"/>
        <v>0</v>
      </c>
      <c r="DE585" s="311"/>
      <c r="DF585" s="101">
        <f t="shared" si="680"/>
        <v>0</v>
      </c>
      <c r="DG585" s="101">
        <f t="shared" si="681"/>
        <v>0</v>
      </c>
      <c r="DH585" s="101">
        <f t="shared" si="682"/>
        <v>0</v>
      </c>
      <c r="DI585" s="101">
        <f t="shared" si="683"/>
        <v>0</v>
      </c>
      <c r="DJ585" s="311">
        <f t="shared" si="684"/>
        <v>0</v>
      </c>
      <c r="DK585" s="311">
        <f t="shared" si="685"/>
        <v>0</v>
      </c>
      <c r="DL585" s="101">
        <f t="shared" si="686"/>
        <v>0</v>
      </c>
      <c r="DM585" s="101">
        <f t="shared" si="687"/>
        <v>0</v>
      </c>
      <c r="DN585" s="101">
        <f t="shared" si="688"/>
        <v>0</v>
      </c>
      <c r="DO585" s="101">
        <f t="shared" si="689"/>
        <v>0</v>
      </c>
      <c r="DP585" s="101">
        <f t="shared" si="690"/>
        <v>0</v>
      </c>
      <c r="DQ585" s="101">
        <f t="shared" si="691"/>
        <v>0</v>
      </c>
      <c r="DR585" s="101">
        <f t="shared" si="692"/>
        <v>0</v>
      </c>
      <c r="DS585" s="101">
        <f t="shared" si="693"/>
        <v>0</v>
      </c>
      <c r="DT585" s="101">
        <f t="shared" si="694"/>
        <v>0</v>
      </c>
      <c r="DU585" s="101">
        <f t="shared" si="695"/>
        <v>0</v>
      </c>
      <c r="DV585" s="101">
        <f t="shared" si="696"/>
        <v>0</v>
      </c>
      <c r="DW585" s="101">
        <f t="shared" si="697"/>
        <v>0</v>
      </c>
      <c r="DX585" s="311">
        <f t="shared" si="698"/>
        <v>0</v>
      </c>
      <c r="DY585" s="101">
        <f t="shared" si="699"/>
        <v>0</v>
      </c>
      <c r="DZ585" s="101">
        <f t="shared" si="700"/>
        <v>0</v>
      </c>
      <c r="EA585" s="101">
        <f t="shared" si="701"/>
        <v>0</v>
      </c>
      <c r="EB585" s="101">
        <f t="shared" si="702"/>
        <v>0</v>
      </c>
      <c r="EC585" s="101">
        <f t="shared" si="703"/>
        <v>0</v>
      </c>
      <c r="ED585" s="101">
        <f t="shared" si="704"/>
        <v>0</v>
      </c>
      <c r="EE585" s="101">
        <f t="shared" si="705"/>
        <v>0</v>
      </c>
      <c r="EF585" s="101">
        <f t="shared" si="706"/>
        <v>0</v>
      </c>
      <c r="EG585" s="101">
        <f t="shared" si="707"/>
        <v>0</v>
      </c>
      <c r="EH585" s="101">
        <f t="shared" si="708"/>
        <v>0</v>
      </c>
      <c r="EI585" s="101">
        <f t="shared" si="709"/>
        <v>0</v>
      </c>
      <c r="EJ585" s="101">
        <f t="shared" si="710"/>
        <v>0</v>
      </c>
      <c r="EK585" s="101">
        <f t="shared" si="711"/>
        <v>0</v>
      </c>
      <c r="EL585" s="101">
        <f t="shared" si="712"/>
        <v>0</v>
      </c>
      <c r="EM585" s="101">
        <f t="shared" si="713"/>
        <v>0</v>
      </c>
      <c r="EN585" s="101">
        <f t="shared" si="714"/>
        <v>0</v>
      </c>
      <c r="EO585" s="101">
        <f t="shared" si="715"/>
        <v>0</v>
      </c>
      <c r="EP585" s="101">
        <f t="shared" si="716"/>
        <v>0</v>
      </c>
      <c r="EQ585" s="101">
        <f t="shared" si="717"/>
        <v>0</v>
      </c>
    </row>
    <row r="586" spans="2:147" ht="21.75" customHeight="1" x14ac:dyDescent="0.45">
      <c r="B586" s="133" t="str">
        <f>IF(Data!B585&lt;&gt;"",Data!B585,"")</f>
        <v/>
      </c>
      <c r="C586" s="158" t="str">
        <f>IF(Data!C585&lt;&gt;"",Data!C585,"")</f>
        <v/>
      </c>
      <c r="D586" s="106" t="str">
        <f>IF(Data!D585&lt;&gt;"",Data!D585,"")</f>
        <v/>
      </c>
      <c r="E586" s="140">
        <f>IF(AND(I586=1,Data!T585=0),0,IF(I586=999,999,Data!T585))</f>
        <v>999</v>
      </c>
      <c r="F586" s="140" t="str">
        <f t="shared" si="718"/>
        <v/>
      </c>
      <c r="G586" s="140" t="str">
        <f>IF(Data!K585&lt;&gt;"",Data!K585,"")</f>
        <v/>
      </c>
      <c r="H586" s="141" t="str">
        <f>IF(Data!L585&lt;&gt;"",Data!L585,"")</f>
        <v/>
      </c>
      <c r="I586" s="63">
        <f>IF(Data!M585&lt;&gt;"",Data!M585,"")</f>
        <v>999</v>
      </c>
      <c r="J586" s="63">
        <f t="shared" si="719"/>
        <v>0</v>
      </c>
      <c r="L586" s="64" t="str">
        <f t="shared" si="720"/>
        <v/>
      </c>
      <c r="N586" s="63">
        <f t="shared" si="721"/>
        <v>0</v>
      </c>
      <c r="P586" s="64" t="str">
        <f t="shared" si="722"/>
        <v/>
      </c>
      <c r="R586" s="63">
        <f t="shared" si="723"/>
        <v>0</v>
      </c>
      <c r="S586" s="64" t="str">
        <f t="shared" si="724"/>
        <v/>
      </c>
      <c r="W586" s="310">
        <f t="shared" si="725"/>
        <v>999</v>
      </c>
      <c r="Y586" s="65">
        <f t="shared" si="726"/>
        <v>0</v>
      </c>
      <c r="Z586" s="65">
        <f t="shared" si="727"/>
        <v>0</v>
      </c>
      <c r="AA586" s="65">
        <f t="shared" si="728"/>
        <v>0</v>
      </c>
      <c r="AB586" s="65">
        <f t="shared" si="729"/>
        <v>0</v>
      </c>
      <c r="AC586" s="341">
        <f t="shared" si="730"/>
        <v>0</v>
      </c>
      <c r="AD586" s="65">
        <f t="shared" si="731"/>
        <v>0</v>
      </c>
      <c r="AE586" s="65">
        <f t="shared" si="732"/>
        <v>0</v>
      </c>
      <c r="AF586" s="65">
        <f t="shared" si="733"/>
        <v>0</v>
      </c>
      <c r="AG586" s="65">
        <f t="shared" si="734"/>
        <v>0</v>
      </c>
      <c r="AH586" s="65">
        <f t="shared" si="735"/>
        <v>0</v>
      </c>
      <c r="AI586" s="65">
        <f t="shared" si="736"/>
        <v>0</v>
      </c>
      <c r="AJ586" s="65">
        <f t="shared" si="737"/>
        <v>0</v>
      </c>
      <c r="AK586" s="65">
        <f t="shared" si="738"/>
        <v>0</v>
      </c>
      <c r="AL586" s="65">
        <f t="shared" si="739"/>
        <v>0</v>
      </c>
      <c r="AM586" s="65">
        <f t="shared" si="740"/>
        <v>0</v>
      </c>
      <c r="AN586" s="65">
        <f t="shared" si="741"/>
        <v>0</v>
      </c>
      <c r="AO586" s="65">
        <f t="shared" si="742"/>
        <v>0</v>
      </c>
      <c r="AP586" s="65">
        <f t="shared" si="743"/>
        <v>0</v>
      </c>
      <c r="AQ586" s="65">
        <f t="shared" si="744"/>
        <v>0</v>
      </c>
      <c r="AR586" s="65">
        <f t="shared" si="745"/>
        <v>0</v>
      </c>
      <c r="AS586" s="65">
        <f t="shared" si="746"/>
        <v>0</v>
      </c>
      <c r="AT586" s="65">
        <f t="shared" si="747"/>
        <v>0</v>
      </c>
      <c r="AU586" s="65">
        <f t="shared" si="748"/>
        <v>0</v>
      </c>
      <c r="AV586" s="65">
        <f t="shared" si="749"/>
        <v>0</v>
      </c>
      <c r="AW586" s="65">
        <f t="shared" si="750"/>
        <v>0</v>
      </c>
      <c r="AX586" s="65">
        <f t="shared" si="751"/>
        <v>0</v>
      </c>
      <c r="AY586" s="65">
        <f t="shared" si="752"/>
        <v>0</v>
      </c>
      <c r="AZ586" s="65">
        <f t="shared" si="753"/>
        <v>0</v>
      </c>
      <c r="BA586" s="65">
        <f t="shared" si="754"/>
        <v>0</v>
      </c>
      <c r="BB586" s="65">
        <f t="shared" si="755"/>
        <v>0</v>
      </c>
      <c r="BC586" s="65">
        <f t="shared" si="756"/>
        <v>0</v>
      </c>
      <c r="BD586" s="65">
        <f t="shared" si="757"/>
        <v>0</v>
      </c>
      <c r="BE586" s="65">
        <f t="shared" si="758"/>
        <v>0</v>
      </c>
      <c r="BF586" s="65">
        <f t="shared" si="759"/>
        <v>0</v>
      </c>
      <c r="BG586" s="65">
        <f t="shared" si="760"/>
        <v>0</v>
      </c>
      <c r="CE586" s="385">
        <v>161.25</v>
      </c>
      <c r="CF586" s="342">
        <v>34.993741705628942</v>
      </c>
      <c r="CG586" s="342">
        <v>39.712494470419294</v>
      </c>
      <c r="CH586" s="342">
        <v>42.07187085281447</v>
      </c>
      <c r="CI586" s="342">
        <v>44.431247235209653</v>
      </c>
      <c r="CJ586" s="342">
        <v>49.15</v>
      </c>
      <c r="CK586" s="342">
        <v>55.291024724882092</v>
      </c>
      <c r="CL586" s="342">
        <v>58.361537087323136</v>
      </c>
      <c r="CM586" s="342">
        <v>61.432049449764179</v>
      </c>
      <c r="CN586" s="342">
        <v>67.57307417464628</v>
      </c>
      <c r="CO586" s="342">
        <v>34.968916780661104</v>
      </c>
      <c r="CP586" s="342">
        <v>40.245944520440737</v>
      </c>
      <c r="CQ586" s="342">
        <v>42.884458390330551</v>
      </c>
      <c r="CR586" s="342">
        <v>45.522972260220371</v>
      </c>
      <c r="CS586" s="342">
        <v>50.8</v>
      </c>
      <c r="CT586" s="342">
        <v>56.834686634407944</v>
      </c>
      <c r="CU586" s="342">
        <v>59.852029951611925</v>
      </c>
      <c r="CV586" s="342">
        <v>62.869373268815885</v>
      </c>
      <c r="CW586" s="342">
        <v>68.904059903223839</v>
      </c>
      <c r="CY586" s="101">
        <f t="shared" si="761"/>
        <v>0</v>
      </c>
      <c r="CZ586" s="101">
        <f t="shared" si="762"/>
        <v>0</v>
      </c>
      <c r="DB586" s="101">
        <f t="shared" si="763"/>
        <v>0</v>
      </c>
      <c r="DD586" s="311">
        <f t="shared" si="764"/>
        <v>0</v>
      </c>
      <c r="DE586" s="311"/>
      <c r="DF586" s="101">
        <f t="shared" si="680"/>
        <v>0</v>
      </c>
      <c r="DG586" s="101">
        <f t="shared" si="681"/>
        <v>0</v>
      </c>
      <c r="DH586" s="101">
        <f t="shared" si="682"/>
        <v>0</v>
      </c>
      <c r="DI586" s="101">
        <f t="shared" si="683"/>
        <v>0</v>
      </c>
      <c r="DJ586" s="311">
        <f t="shared" si="684"/>
        <v>0</v>
      </c>
      <c r="DK586" s="311">
        <f t="shared" si="685"/>
        <v>0</v>
      </c>
      <c r="DL586" s="101">
        <f t="shared" si="686"/>
        <v>0</v>
      </c>
      <c r="DM586" s="101">
        <f t="shared" si="687"/>
        <v>0</v>
      </c>
      <c r="DN586" s="101">
        <f t="shared" si="688"/>
        <v>0</v>
      </c>
      <c r="DO586" s="101">
        <f t="shared" si="689"/>
        <v>0</v>
      </c>
      <c r="DP586" s="101">
        <f t="shared" si="690"/>
        <v>0</v>
      </c>
      <c r="DQ586" s="101">
        <f t="shared" si="691"/>
        <v>0</v>
      </c>
      <c r="DR586" s="101">
        <f t="shared" si="692"/>
        <v>0</v>
      </c>
      <c r="DS586" s="101">
        <f t="shared" si="693"/>
        <v>0</v>
      </c>
      <c r="DT586" s="101">
        <f t="shared" si="694"/>
        <v>0</v>
      </c>
      <c r="DU586" s="101">
        <f t="shared" si="695"/>
        <v>0</v>
      </c>
      <c r="DV586" s="101">
        <f t="shared" si="696"/>
        <v>0</v>
      </c>
      <c r="DW586" s="101">
        <f t="shared" si="697"/>
        <v>0</v>
      </c>
      <c r="DX586" s="311">
        <f t="shared" si="698"/>
        <v>0</v>
      </c>
      <c r="DY586" s="101">
        <f t="shared" si="699"/>
        <v>0</v>
      </c>
      <c r="DZ586" s="101">
        <f t="shared" si="700"/>
        <v>0</v>
      </c>
      <c r="EA586" s="101">
        <f t="shared" si="701"/>
        <v>0</v>
      </c>
      <c r="EB586" s="101">
        <f t="shared" si="702"/>
        <v>0</v>
      </c>
      <c r="EC586" s="101">
        <f t="shared" si="703"/>
        <v>0</v>
      </c>
      <c r="ED586" s="101">
        <f t="shared" si="704"/>
        <v>0</v>
      </c>
      <c r="EE586" s="101">
        <f t="shared" si="705"/>
        <v>0</v>
      </c>
      <c r="EF586" s="101">
        <f t="shared" si="706"/>
        <v>0</v>
      </c>
      <c r="EG586" s="101">
        <f t="shared" si="707"/>
        <v>0</v>
      </c>
      <c r="EH586" s="101">
        <f t="shared" si="708"/>
        <v>0</v>
      </c>
      <c r="EI586" s="101">
        <f t="shared" si="709"/>
        <v>0</v>
      </c>
      <c r="EJ586" s="101">
        <f t="shared" si="710"/>
        <v>0</v>
      </c>
      <c r="EK586" s="101">
        <f t="shared" si="711"/>
        <v>0</v>
      </c>
      <c r="EL586" s="101">
        <f t="shared" si="712"/>
        <v>0</v>
      </c>
      <c r="EM586" s="101">
        <f t="shared" si="713"/>
        <v>0</v>
      </c>
      <c r="EN586" s="101">
        <f t="shared" si="714"/>
        <v>0</v>
      </c>
      <c r="EO586" s="101">
        <f t="shared" si="715"/>
        <v>0</v>
      </c>
      <c r="EP586" s="101">
        <f t="shared" si="716"/>
        <v>0</v>
      </c>
      <c r="EQ586" s="101">
        <f t="shared" si="717"/>
        <v>0</v>
      </c>
    </row>
    <row r="587" spans="2:147" ht="21.75" customHeight="1" x14ac:dyDescent="0.45">
      <c r="B587" s="133" t="str">
        <f>IF(Data!B586&lt;&gt;"",Data!B586,"")</f>
        <v/>
      </c>
      <c r="C587" s="158" t="str">
        <f>IF(Data!C586&lt;&gt;"",Data!C586,"")</f>
        <v/>
      </c>
      <c r="D587" s="106" t="str">
        <f>IF(Data!D586&lt;&gt;"",Data!D586,"")</f>
        <v/>
      </c>
      <c r="E587" s="140">
        <f>IF(AND(I587=1,Data!T586=0),0,IF(I587=999,999,Data!T586))</f>
        <v>999</v>
      </c>
      <c r="F587" s="140" t="str">
        <f t="shared" si="718"/>
        <v/>
      </c>
      <c r="G587" s="140" t="str">
        <f>IF(Data!K586&lt;&gt;"",Data!K586,"")</f>
        <v/>
      </c>
      <c r="H587" s="141" t="str">
        <f>IF(Data!L586&lt;&gt;"",Data!L586,"")</f>
        <v/>
      </c>
      <c r="I587" s="63">
        <f>IF(Data!M586&lt;&gt;"",Data!M586,"")</f>
        <v>999</v>
      </c>
      <c r="J587" s="63">
        <f t="shared" si="719"/>
        <v>0</v>
      </c>
      <c r="L587" s="64" t="str">
        <f t="shared" si="720"/>
        <v/>
      </c>
      <c r="N587" s="63">
        <f t="shared" si="721"/>
        <v>0</v>
      </c>
      <c r="P587" s="64" t="str">
        <f t="shared" si="722"/>
        <v/>
      </c>
      <c r="R587" s="63">
        <f t="shared" si="723"/>
        <v>0</v>
      </c>
      <c r="S587" s="64" t="str">
        <f t="shared" si="724"/>
        <v/>
      </c>
      <c r="W587" s="310">
        <f t="shared" si="725"/>
        <v>999</v>
      </c>
      <c r="Y587" s="65">
        <f t="shared" si="726"/>
        <v>0</v>
      </c>
      <c r="Z587" s="65">
        <f t="shared" si="727"/>
        <v>0</v>
      </c>
      <c r="AA587" s="65">
        <f t="shared" si="728"/>
        <v>0</v>
      </c>
      <c r="AB587" s="65">
        <f t="shared" si="729"/>
        <v>0</v>
      </c>
      <c r="AC587" s="341">
        <f t="shared" si="730"/>
        <v>0</v>
      </c>
      <c r="AD587" s="65">
        <f t="shared" si="731"/>
        <v>0</v>
      </c>
      <c r="AE587" s="65">
        <f t="shared" si="732"/>
        <v>0</v>
      </c>
      <c r="AF587" s="65">
        <f t="shared" si="733"/>
        <v>0</v>
      </c>
      <c r="AG587" s="65">
        <f t="shared" si="734"/>
        <v>0</v>
      </c>
      <c r="AH587" s="65">
        <f t="shared" si="735"/>
        <v>0</v>
      </c>
      <c r="AI587" s="65">
        <f t="shared" si="736"/>
        <v>0</v>
      </c>
      <c r="AJ587" s="65">
        <f t="shared" si="737"/>
        <v>0</v>
      </c>
      <c r="AK587" s="65">
        <f t="shared" si="738"/>
        <v>0</v>
      </c>
      <c r="AL587" s="65">
        <f t="shared" si="739"/>
        <v>0</v>
      </c>
      <c r="AM587" s="65">
        <f t="shared" si="740"/>
        <v>0</v>
      </c>
      <c r="AN587" s="65">
        <f t="shared" si="741"/>
        <v>0</v>
      </c>
      <c r="AO587" s="65">
        <f t="shared" si="742"/>
        <v>0</v>
      </c>
      <c r="AP587" s="65">
        <f t="shared" si="743"/>
        <v>0</v>
      </c>
      <c r="AQ587" s="65">
        <f t="shared" si="744"/>
        <v>0</v>
      </c>
      <c r="AR587" s="65">
        <f t="shared" si="745"/>
        <v>0</v>
      </c>
      <c r="AS587" s="65">
        <f t="shared" si="746"/>
        <v>0</v>
      </c>
      <c r="AT587" s="65">
        <f t="shared" si="747"/>
        <v>0</v>
      </c>
      <c r="AU587" s="65">
        <f t="shared" si="748"/>
        <v>0</v>
      </c>
      <c r="AV587" s="65">
        <f t="shared" si="749"/>
        <v>0</v>
      </c>
      <c r="AW587" s="65">
        <f t="shared" si="750"/>
        <v>0</v>
      </c>
      <c r="AX587" s="65">
        <f t="shared" si="751"/>
        <v>0</v>
      </c>
      <c r="AY587" s="65">
        <f t="shared" si="752"/>
        <v>0</v>
      </c>
      <c r="AZ587" s="65">
        <f t="shared" si="753"/>
        <v>0</v>
      </c>
      <c r="BA587" s="65">
        <f t="shared" si="754"/>
        <v>0</v>
      </c>
      <c r="BB587" s="65">
        <f t="shared" si="755"/>
        <v>0</v>
      </c>
      <c r="BC587" s="65">
        <f t="shared" si="756"/>
        <v>0</v>
      </c>
      <c r="BD587" s="65">
        <f t="shared" si="757"/>
        <v>0</v>
      </c>
      <c r="BE587" s="65">
        <f t="shared" si="758"/>
        <v>0</v>
      </c>
      <c r="BF587" s="65">
        <f t="shared" si="759"/>
        <v>0</v>
      </c>
      <c r="BG587" s="65">
        <f t="shared" si="760"/>
        <v>0</v>
      </c>
      <c r="CE587" s="385">
        <v>161.5</v>
      </c>
      <c r="CF587" s="342">
        <v>35.124111353845521</v>
      </c>
      <c r="CG587" s="342">
        <v>39.882740902563683</v>
      </c>
      <c r="CH587" s="342">
        <v>42.262055676922763</v>
      </c>
      <c r="CI587" s="342">
        <v>44.641370451281844</v>
      </c>
      <c r="CJ587" s="342">
        <v>49.4</v>
      </c>
      <c r="CK587" s="342">
        <v>55.514440202263557</v>
      </c>
      <c r="CL587" s="342">
        <v>58.571660303395333</v>
      </c>
      <c r="CM587" s="342">
        <v>61.628880404527109</v>
      </c>
      <c r="CN587" s="342">
        <v>67.743320606790661</v>
      </c>
      <c r="CO587" s="342">
        <v>35.129039996733297</v>
      </c>
      <c r="CP587" s="342">
        <v>40.419359997822198</v>
      </c>
      <c r="CQ587" s="342">
        <v>43.064519998366649</v>
      </c>
      <c r="CR587" s="342">
        <v>45.709679998911099</v>
      </c>
      <c r="CS587" s="342">
        <v>51</v>
      </c>
      <c r="CT587" s="342">
        <v>57.008102111789412</v>
      </c>
      <c r="CU587" s="342">
        <v>60.012153167684119</v>
      </c>
      <c r="CV587" s="342">
        <v>63.016204223578811</v>
      </c>
      <c r="CW587" s="342">
        <v>69.024306335368223</v>
      </c>
      <c r="CY587" s="101">
        <f t="shared" si="761"/>
        <v>0</v>
      </c>
      <c r="CZ587" s="101">
        <f t="shared" si="762"/>
        <v>0</v>
      </c>
      <c r="DB587" s="101">
        <f t="shared" si="763"/>
        <v>0</v>
      </c>
      <c r="DD587" s="311">
        <f t="shared" si="764"/>
        <v>0</v>
      </c>
      <c r="DE587" s="311"/>
      <c r="DF587" s="101">
        <f t="shared" si="680"/>
        <v>0</v>
      </c>
      <c r="DG587" s="101">
        <f t="shared" si="681"/>
        <v>0</v>
      </c>
      <c r="DH587" s="101">
        <f t="shared" si="682"/>
        <v>0</v>
      </c>
      <c r="DI587" s="101">
        <f t="shared" si="683"/>
        <v>0</v>
      </c>
      <c r="DJ587" s="311">
        <f t="shared" si="684"/>
        <v>0</v>
      </c>
      <c r="DK587" s="311">
        <f t="shared" si="685"/>
        <v>0</v>
      </c>
      <c r="DL587" s="101">
        <f t="shared" si="686"/>
        <v>0</v>
      </c>
      <c r="DM587" s="101">
        <f t="shared" si="687"/>
        <v>0</v>
      </c>
      <c r="DN587" s="101">
        <f t="shared" si="688"/>
        <v>0</v>
      </c>
      <c r="DO587" s="101">
        <f t="shared" si="689"/>
        <v>0</v>
      </c>
      <c r="DP587" s="101">
        <f t="shared" si="690"/>
        <v>0</v>
      </c>
      <c r="DQ587" s="101">
        <f t="shared" si="691"/>
        <v>0</v>
      </c>
      <c r="DR587" s="101">
        <f t="shared" si="692"/>
        <v>0</v>
      </c>
      <c r="DS587" s="101">
        <f t="shared" si="693"/>
        <v>0</v>
      </c>
      <c r="DT587" s="101">
        <f t="shared" si="694"/>
        <v>0</v>
      </c>
      <c r="DU587" s="101">
        <f t="shared" si="695"/>
        <v>0</v>
      </c>
      <c r="DV587" s="101">
        <f t="shared" si="696"/>
        <v>0</v>
      </c>
      <c r="DW587" s="101">
        <f t="shared" si="697"/>
        <v>0</v>
      </c>
      <c r="DX587" s="311">
        <f t="shared" si="698"/>
        <v>0</v>
      </c>
      <c r="DY587" s="101">
        <f t="shared" si="699"/>
        <v>0</v>
      </c>
      <c r="DZ587" s="101">
        <f t="shared" si="700"/>
        <v>0</v>
      </c>
      <c r="EA587" s="101">
        <f t="shared" si="701"/>
        <v>0</v>
      </c>
      <c r="EB587" s="101">
        <f t="shared" si="702"/>
        <v>0</v>
      </c>
      <c r="EC587" s="101">
        <f t="shared" si="703"/>
        <v>0</v>
      </c>
      <c r="ED587" s="101">
        <f t="shared" si="704"/>
        <v>0</v>
      </c>
      <c r="EE587" s="101">
        <f t="shared" si="705"/>
        <v>0</v>
      </c>
      <c r="EF587" s="101">
        <f t="shared" si="706"/>
        <v>0</v>
      </c>
      <c r="EG587" s="101">
        <f t="shared" si="707"/>
        <v>0</v>
      </c>
      <c r="EH587" s="101">
        <f t="shared" si="708"/>
        <v>0</v>
      </c>
      <c r="EI587" s="101">
        <f t="shared" si="709"/>
        <v>0</v>
      </c>
      <c r="EJ587" s="101">
        <f t="shared" si="710"/>
        <v>0</v>
      </c>
      <c r="EK587" s="101">
        <f t="shared" si="711"/>
        <v>0</v>
      </c>
      <c r="EL587" s="101">
        <f t="shared" si="712"/>
        <v>0</v>
      </c>
      <c r="EM587" s="101">
        <f t="shared" si="713"/>
        <v>0</v>
      </c>
      <c r="EN587" s="101">
        <f t="shared" si="714"/>
        <v>0</v>
      </c>
      <c r="EO587" s="101">
        <f t="shared" si="715"/>
        <v>0</v>
      </c>
      <c r="EP587" s="101">
        <f t="shared" si="716"/>
        <v>0</v>
      </c>
      <c r="EQ587" s="101">
        <f t="shared" si="717"/>
        <v>0</v>
      </c>
    </row>
    <row r="588" spans="2:147" ht="21.75" customHeight="1" x14ac:dyDescent="0.45">
      <c r="B588" s="133" t="str">
        <f>IF(Data!B587&lt;&gt;"",Data!B587,"")</f>
        <v/>
      </c>
      <c r="C588" s="158" t="str">
        <f>IF(Data!C587&lt;&gt;"",Data!C587,"")</f>
        <v/>
      </c>
      <c r="D588" s="106" t="str">
        <f>IF(Data!D587&lt;&gt;"",Data!D587,"")</f>
        <v/>
      </c>
      <c r="E588" s="140">
        <f>IF(AND(I588=1,Data!T587=0),0,IF(I588=999,999,Data!T587))</f>
        <v>999</v>
      </c>
      <c r="F588" s="140" t="str">
        <f t="shared" si="718"/>
        <v/>
      </c>
      <c r="G588" s="140" t="str">
        <f>IF(Data!K587&lt;&gt;"",Data!K587,"")</f>
        <v/>
      </c>
      <c r="H588" s="141" t="str">
        <f>IF(Data!L587&lt;&gt;"",Data!L587,"")</f>
        <v/>
      </c>
      <c r="I588" s="63">
        <f>IF(Data!M587&lt;&gt;"",Data!M587,"")</f>
        <v>999</v>
      </c>
      <c r="J588" s="63">
        <f t="shared" si="719"/>
        <v>0</v>
      </c>
      <c r="L588" s="64" t="str">
        <f t="shared" si="720"/>
        <v/>
      </c>
      <c r="N588" s="63">
        <f t="shared" si="721"/>
        <v>0</v>
      </c>
      <c r="P588" s="64" t="str">
        <f t="shared" si="722"/>
        <v/>
      </c>
      <c r="R588" s="63">
        <f t="shared" si="723"/>
        <v>0</v>
      </c>
      <c r="S588" s="64" t="str">
        <f t="shared" si="724"/>
        <v/>
      </c>
      <c r="W588" s="310">
        <f t="shared" si="725"/>
        <v>999</v>
      </c>
      <c r="Y588" s="65">
        <f t="shared" si="726"/>
        <v>0</v>
      </c>
      <c r="Z588" s="65">
        <f t="shared" si="727"/>
        <v>0</v>
      </c>
      <c r="AA588" s="65">
        <f t="shared" si="728"/>
        <v>0</v>
      </c>
      <c r="AB588" s="65">
        <f t="shared" si="729"/>
        <v>0</v>
      </c>
      <c r="AC588" s="341">
        <f t="shared" si="730"/>
        <v>0</v>
      </c>
      <c r="AD588" s="65">
        <f t="shared" si="731"/>
        <v>0</v>
      </c>
      <c r="AE588" s="65">
        <f t="shared" si="732"/>
        <v>0</v>
      </c>
      <c r="AF588" s="65">
        <f t="shared" si="733"/>
        <v>0</v>
      </c>
      <c r="AG588" s="65">
        <f t="shared" si="734"/>
        <v>0</v>
      </c>
      <c r="AH588" s="65">
        <f t="shared" si="735"/>
        <v>0</v>
      </c>
      <c r="AI588" s="65">
        <f t="shared" si="736"/>
        <v>0</v>
      </c>
      <c r="AJ588" s="65">
        <f t="shared" si="737"/>
        <v>0</v>
      </c>
      <c r="AK588" s="65">
        <f t="shared" si="738"/>
        <v>0</v>
      </c>
      <c r="AL588" s="65">
        <f t="shared" si="739"/>
        <v>0</v>
      </c>
      <c r="AM588" s="65">
        <f t="shared" si="740"/>
        <v>0</v>
      </c>
      <c r="AN588" s="65">
        <f t="shared" si="741"/>
        <v>0</v>
      </c>
      <c r="AO588" s="65">
        <f t="shared" si="742"/>
        <v>0</v>
      </c>
      <c r="AP588" s="65">
        <f t="shared" si="743"/>
        <v>0</v>
      </c>
      <c r="AQ588" s="65">
        <f t="shared" si="744"/>
        <v>0</v>
      </c>
      <c r="AR588" s="65">
        <f t="shared" si="745"/>
        <v>0</v>
      </c>
      <c r="AS588" s="65">
        <f t="shared" si="746"/>
        <v>0</v>
      </c>
      <c r="AT588" s="65">
        <f t="shared" si="747"/>
        <v>0</v>
      </c>
      <c r="AU588" s="65">
        <f t="shared" si="748"/>
        <v>0</v>
      </c>
      <c r="AV588" s="65">
        <f t="shared" si="749"/>
        <v>0</v>
      </c>
      <c r="AW588" s="65">
        <f t="shared" si="750"/>
        <v>0</v>
      </c>
      <c r="AX588" s="65">
        <f t="shared" si="751"/>
        <v>0</v>
      </c>
      <c r="AY588" s="65">
        <f t="shared" si="752"/>
        <v>0</v>
      </c>
      <c r="AZ588" s="65">
        <f t="shared" si="753"/>
        <v>0</v>
      </c>
      <c r="BA588" s="65">
        <f t="shared" si="754"/>
        <v>0</v>
      </c>
      <c r="BB588" s="65">
        <f t="shared" si="755"/>
        <v>0</v>
      </c>
      <c r="BC588" s="65">
        <f t="shared" si="756"/>
        <v>0</v>
      </c>
      <c r="BD588" s="65">
        <f t="shared" si="757"/>
        <v>0</v>
      </c>
      <c r="BE588" s="65">
        <f t="shared" si="758"/>
        <v>0</v>
      </c>
      <c r="BF588" s="65">
        <f t="shared" si="759"/>
        <v>0</v>
      </c>
      <c r="BG588" s="65">
        <f t="shared" si="760"/>
        <v>0</v>
      </c>
      <c r="CE588" s="385">
        <v>161.75</v>
      </c>
      <c r="CF588" s="342">
        <v>35.254481002062107</v>
      </c>
      <c r="CG588" s="342">
        <v>40.052987334708071</v>
      </c>
      <c r="CH588" s="342">
        <v>42.452240501031056</v>
      </c>
      <c r="CI588" s="342">
        <v>44.851493667354035</v>
      </c>
      <c r="CJ588" s="342">
        <v>49.65</v>
      </c>
      <c r="CK588" s="342">
        <v>55.737855679645023</v>
      </c>
      <c r="CL588" s="342">
        <v>58.781783519467524</v>
      </c>
      <c r="CM588" s="342">
        <v>61.825711359290032</v>
      </c>
      <c r="CN588" s="342">
        <v>67.913567038935042</v>
      </c>
      <c r="CO588" s="342">
        <v>35.289163212805491</v>
      </c>
      <c r="CP588" s="342">
        <v>40.592775475203659</v>
      </c>
      <c r="CQ588" s="342">
        <v>43.244581606402747</v>
      </c>
      <c r="CR588" s="342">
        <v>45.896387737601827</v>
      </c>
      <c r="CS588" s="342">
        <v>51.2</v>
      </c>
      <c r="CT588" s="342">
        <v>57.181517589170873</v>
      </c>
      <c r="CU588" s="342">
        <v>60.172276383756312</v>
      </c>
      <c r="CV588" s="342">
        <v>63.163035178341737</v>
      </c>
      <c r="CW588" s="342">
        <v>69.144552767512607</v>
      </c>
      <c r="CY588" s="101">
        <f t="shared" si="761"/>
        <v>0</v>
      </c>
      <c r="CZ588" s="101">
        <f t="shared" si="762"/>
        <v>0</v>
      </c>
      <c r="DB588" s="101">
        <f t="shared" si="763"/>
        <v>0</v>
      </c>
      <c r="DD588" s="311">
        <f t="shared" si="764"/>
        <v>0</v>
      </c>
      <c r="DE588" s="311"/>
      <c r="DF588" s="101">
        <f t="shared" si="680"/>
        <v>0</v>
      </c>
      <c r="DG588" s="101">
        <f t="shared" si="681"/>
        <v>0</v>
      </c>
      <c r="DH588" s="101">
        <f t="shared" si="682"/>
        <v>0</v>
      </c>
      <c r="DI588" s="101">
        <f t="shared" si="683"/>
        <v>0</v>
      </c>
      <c r="DJ588" s="311">
        <f t="shared" si="684"/>
        <v>0</v>
      </c>
      <c r="DK588" s="311">
        <f t="shared" si="685"/>
        <v>0</v>
      </c>
      <c r="DL588" s="101">
        <f t="shared" si="686"/>
        <v>0</v>
      </c>
      <c r="DM588" s="101">
        <f t="shared" si="687"/>
        <v>0</v>
      </c>
      <c r="DN588" s="101">
        <f t="shared" si="688"/>
        <v>0</v>
      </c>
      <c r="DO588" s="101">
        <f t="shared" si="689"/>
        <v>0</v>
      </c>
      <c r="DP588" s="101">
        <f t="shared" si="690"/>
        <v>0</v>
      </c>
      <c r="DQ588" s="101">
        <f t="shared" si="691"/>
        <v>0</v>
      </c>
      <c r="DR588" s="101">
        <f t="shared" si="692"/>
        <v>0</v>
      </c>
      <c r="DS588" s="101">
        <f t="shared" si="693"/>
        <v>0</v>
      </c>
      <c r="DT588" s="101">
        <f t="shared" si="694"/>
        <v>0</v>
      </c>
      <c r="DU588" s="101">
        <f t="shared" si="695"/>
        <v>0</v>
      </c>
      <c r="DV588" s="101">
        <f t="shared" si="696"/>
        <v>0</v>
      </c>
      <c r="DW588" s="101">
        <f t="shared" si="697"/>
        <v>0</v>
      </c>
      <c r="DX588" s="311">
        <f t="shared" si="698"/>
        <v>0</v>
      </c>
      <c r="DY588" s="101">
        <f t="shared" si="699"/>
        <v>0</v>
      </c>
      <c r="DZ588" s="101">
        <f t="shared" si="700"/>
        <v>0</v>
      </c>
      <c r="EA588" s="101">
        <f t="shared" si="701"/>
        <v>0</v>
      </c>
      <c r="EB588" s="101">
        <f t="shared" si="702"/>
        <v>0</v>
      </c>
      <c r="EC588" s="101">
        <f t="shared" si="703"/>
        <v>0</v>
      </c>
      <c r="ED588" s="101">
        <f t="shared" si="704"/>
        <v>0</v>
      </c>
      <c r="EE588" s="101">
        <f t="shared" si="705"/>
        <v>0</v>
      </c>
      <c r="EF588" s="101">
        <f t="shared" si="706"/>
        <v>0</v>
      </c>
      <c r="EG588" s="101">
        <f t="shared" si="707"/>
        <v>0</v>
      </c>
      <c r="EH588" s="101">
        <f t="shared" si="708"/>
        <v>0</v>
      </c>
      <c r="EI588" s="101">
        <f t="shared" si="709"/>
        <v>0</v>
      </c>
      <c r="EJ588" s="101">
        <f t="shared" si="710"/>
        <v>0</v>
      </c>
      <c r="EK588" s="101">
        <f t="shared" si="711"/>
        <v>0</v>
      </c>
      <c r="EL588" s="101">
        <f t="shared" si="712"/>
        <v>0</v>
      </c>
      <c r="EM588" s="101">
        <f t="shared" si="713"/>
        <v>0</v>
      </c>
      <c r="EN588" s="101">
        <f t="shared" si="714"/>
        <v>0</v>
      </c>
      <c r="EO588" s="101">
        <f t="shared" si="715"/>
        <v>0</v>
      </c>
      <c r="EP588" s="101">
        <f t="shared" si="716"/>
        <v>0</v>
      </c>
      <c r="EQ588" s="101">
        <f t="shared" si="717"/>
        <v>0</v>
      </c>
    </row>
    <row r="589" spans="2:147" ht="21.75" customHeight="1" x14ac:dyDescent="0.45">
      <c r="B589" s="133" t="str">
        <f>IF(Data!B588&lt;&gt;"",Data!B588,"")</f>
        <v/>
      </c>
      <c r="C589" s="158" t="str">
        <f>IF(Data!C588&lt;&gt;"",Data!C588,"")</f>
        <v/>
      </c>
      <c r="D589" s="106" t="str">
        <f>IF(Data!D588&lt;&gt;"",Data!D588,"")</f>
        <v/>
      </c>
      <c r="E589" s="140">
        <f>IF(AND(I589=1,Data!T588=0),0,IF(I589=999,999,Data!T588))</f>
        <v>999</v>
      </c>
      <c r="F589" s="140" t="str">
        <f t="shared" si="718"/>
        <v/>
      </c>
      <c r="G589" s="140" t="str">
        <f>IF(Data!K588&lt;&gt;"",Data!K588,"")</f>
        <v/>
      </c>
      <c r="H589" s="141" t="str">
        <f>IF(Data!L588&lt;&gt;"",Data!L588,"")</f>
        <v/>
      </c>
      <c r="I589" s="63">
        <f>IF(Data!M588&lt;&gt;"",Data!M588,"")</f>
        <v>999</v>
      </c>
      <c r="J589" s="63">
        <f t="shared" si="719"/>
        <v>0</v>
      </c>
      <c r="L589" s="64" t="str">
        <f t="shared" si="720"/>
        <v/>
      </c>
      <c r="N589" s="63">
        <f t="shared" si="721"/>
        <v>0</v>
      </c>
      <c r="P589" s="64" t="str">
        <f t="shared" si="722"/>
        <v/>
      </c>
      <c r="R589" s="63">
        <f t="shared" si="723"/>
        <v>0</v>
      </c>
      <c r="S589" s="64" t="str">
        <f t="shared" si="724"/>
        <v/>
      </c>
      <c r="W589" s="310">
        <f t="shared" si="725"/>
        <v>999</v>
      </c>
      <c r="Y589" s="65">
        <f t="shared" si="726"/>
        <v>0</v>
      </c>
      <c r="Z589" s="65">
        <f t="shared" si="727"/>
        <v>0</v>
      </c>
      <c r="AA589" s="65">
        <f t="shared" si="728"/>
        <v>0</v>
      </c>
      <c r="AB589" s="65">
        <f t="shared" si="729"/>
        <v>0</v>
      </c>
      <c r="AC589" s="341">
        <f t="shared" si="730"/>
        <v>0</v>
      </c>
      <c r="AD589" s="65">
        <f t="shared" si="731"/>
        <v>0</v>
      </c>
      <c r="AE589" s="65">
        <f t="shared" si="732"/>
        <v>0</v>
      </c>
      <c r="AF589" s="65">
        <f t="shared" si="733"/>
        <v>0</v>
      </c>
      <c r="AG589" s="65">
        <f t="shared" si="734"/>
        <v>0</v>
      </c>
      <c r="AH589" s="65">
        <f t="shared" si="735"/>
        <v>0</v>
      </c>
      <c r="AI589" s="65">
        <f t="shared" si="736"/>
        <v>0</v>
      </c>
      <c r="AJ589" s="65">
        <f t="shared" si="737"/>
        <v>0</v>
      </c>
      <c r="AK589" s="65">
        <f t="shared" si="738"/>
        <v>0</v>
      </c>
      <c r="AL589" s="65">
        <f t="shared" si="739"/>
        <v>0</v>
      </c>
      <c r="AM589" s="65">
        <f t="shared" si="740"/>
        <v>0</v>
      </c>
      <c r="AN589" s="65">
        <f t="shared" si="741"/>
        <v>0</v>
      </c>
      <c r="AO589" s="65">
        <f t="shared" si="742"/>
        <v>0</v>
      </c>
      <c r="AP589" s="65">
        <f t="shared" si="743"/>
        <v>0</v>
      </c>
      <c r="AQ589" s="65">
        <f t="shared" si="744"/>
        <v>0</v>
      </c>
      <c r="AR589" s="65">
        <f t="shared" si="745"/>
        <v>0</v>
      </c>
      <c r="AS589" s="65">
        <f t="shared" si="746"/>
        <v>0</v>
      </c>
      <c r="AT589" s="65">
        <f t="shared" si="747"/>
        <v>0</v>
      </c>
      <c r="AU589" s="65">
        <f t="shared" si="748"/>
        <v>0</v>
      </c>
      <c r="AV589" s="65">
        <f t="shared" si="749"/>
        <v>0</v>
      </c>
      <c r="AW589" s="65">
        <f t="shared" si="750"/>
        <v>0</v>
      </c>
      <c r="AX589" s="65">
        <f t="shared" si="751"/>
        <v>0</v>
      </c>
      <c r="AY589" s="65">
        <f t="shared" si="752"/>
        <v>0</v>
      </c>
      <c r="AZ589" s="65">
        <f t="shared" si="753"/>
        <v>0</v>
      </c>
      <c r="BA589" s="65">
        <f t="shared" si="754"/>
        <v>0</v>
      </c>
      <c r="BB589" s="65">
        <f t="shared" si="755"/>
        <v>0</v>
      </c>
      <c r="BC589" s="65">
        <f t="shared" si="756"/>
        <v>0</v>
      </c>
      <c r="BD589" s="65">
        <f t="shared" si="757"/>
        <v>0</v>
      </c>
      <c r="BE589" s="65">
        <f t="shared" si="758"/>
        <v>0</v>
      </c>
      <c r="BF589" s="65">
        <f t="shared" si="759"/>
        <v>0</v>
      </c>
      <c r="BG589" s="65">
        <f t="shared" si="760"/>
        <v>0</v>
      </c>
      <c r="CE589" s="385">
        <v>162</v>
      </c>
      <c r="CF589" s="342">
        <v>35.384850650278686</v>
      </c>
      <c r="CG589" s="342">
        <v>40.223233766852459</v>
      </c>
      <c r="CH589" s="342">
        <v>42.642425325139342</v>
      </c>
      <c r="CI589" s="342">
        <v>45.061616883426225</v>
      </c>
      <c r="CJ589" s="342">
        <v>49.9</v>
      </c>
      <c r="CK589" s="342">
        <v>55.961271157026481</v>
      </c>
      <c r="CL589" s="342">
        <v>58.991906735539722</v>
      </c>
      <c r="CM589" s="342">
        <v>62.022542314052956</v>
      </c>
      <c r="CN589" s="342">
        <v>68.083813471079438</v>
      </c>
      <c r="CO589" s="342">
        <v>35.449286428877684</v>
      </c>
      <c r="CP589" s="342">
        <v>40.76619095258512</v>
      </c>
      <c r="CQ589" s="342">
        <v>43.424643214438845</v>
      </c>
      <c r="CR589" s="342">
        <v>46.083095476292563</v>
      </c>
      <c r="CS589" s="342">
        <v>51.4</v>
      </c>
      <c r="CT589" s="342">
        <v>57.354933066552334</v>
      </c>
      <c r="CU589" s="342">
        <v>60.332399599828506</v>
      </c>
      <c r="CV589" s="342">
        <v>63.309866133104663</v>
      </c>
      <c r="CW589" s="342">
        <v>69.264799199657006</v>
      </c>
      <c r="CY589" s="101">
        <f t="shared" si="761"/>
        <v>0</v>
      </c>
      <c r="CZ589" s="101">
        <f t="shared" si="762"/>
        <v>0</v>
      </c>
      <c r="DB589" s="101">
        <f t="shared" si="763"/>
        <v>0</v>
      </c>
      <c r="DD589" s="311">
        <f t="shared" si="764"/>
        <v>0</v>
      </c>
      <c r="DE589" s="311"/>
      <c r="DF589" s="101">
        <f t="shared" si="680"/>
        <v>0</v>
      </c>
      <c r="DG589" s="101">
        <f t="shared" si="681"/>
        <v>0</v>
      </c>
      <c r="DH589" s="101">
        <f t="shared" si="682"/>
        <v>0</v>
      </c>
      <c r="DI589" s="101">
        <f t="shared" si="683"/>
        <v>0</v>
      </c>
      <c r="DJ589" s="311">
        <f t="shared" si="684"/>
        <v>0</v>
      </c>
      <c r="DK589" s="311">
        <f t="shared" si="685"/>
        <v>0</v>
      </c>
      <c r="DL589" s="101">
        <f t="shared" si="686"/>
        <v>0</v>
      </c>
      <c r="DM589" s="101">
        <f t="shared" si="687"/>
        <v>0</v>
      </c>
      <c r="DN589" s="101">
        <f t="shared" si="688"/>
        <v>0</v>
      </c>
      <c r="DO589" s="101">
        <f t="shared" si="689"/>
        <v>0</v>
      </c>
      <c r="DP589" s="101">
        <f t="shared" si="690"/>
        <v>0</v>
      </c>
      <c r="DQ589" s="101">
        <f t="shared" si="691"/>
        <v>0</v>
      </c>
      <c r="DR589" s="101">
        <f t="shared" si="692"/>
        <v>0</v>
      </c>
      <c r="DS589" s="101">
        <f t="shared" si="693"/>
        <v>0</v>
      </c>
      <c r="DT589" s="101">
        <f t="shared" si="694"/>
        <v>0</v>
      </c>
      <c r="DU589" s="101">
        <f t="shared" si="695"/>
        <v>0</v>
      </c>
      <c r="DV589" s="101">
        <f t="shared" si="696"/>
        <v>0</v>
      </c>
      <c r="DW589" s="101">
        <f t="shared" si="697"/>
        <v>0</v>
      </c>
      <c r="DX589" s="311">
        <f t="shared" si="698"/>
        <v>0</v>
      </c>
      <c r="DY589" s="101">
        <f t="shared" si="699"/>
        <v>0</v>
      </c>
      <c r="DZ589" s="101">
        <f t="shared" si="700"/>
        <v>0</v>
      </c>
      <c r="EA589" s="101">
        <f t="shared" si="701"/>
        <v>0</v>
      </c>
      <c r="EB589" s="101">
        <f t="shared" si="702"/>
        <v>0</v>
      </c>
      <c r="EC589" s="101">
        <f t="shared" si="703"/>
        <v>0</v>
      </c>
      <c r="ED589" s="101">
        <f t="shared" si="704"/>
        <v>0</v>
      </c>
      <c r="EE589" s="101">
        <f t="shared" si="705"/>
        <v>0</v>
      </c>
      <c r="EF589" s="101">
        <f t="shared" si="706"/>
        <v>0</v>
      </c>
      <c r="EG589" s="101">
        <f t="shared" si="707"/>
        <v>0</v>
      </c>
      <c r="EH589" s="101">
        <f t="shared" si="708"/>
        <v>0</v>
      </c>
      <c r="EI589" s="101">
        <f t="shared" si="709"/>
        <v>0</v>
      </c>
      <c r="EJ589" s="101">
        <f t="shared" si="710"/>
        <v>0</v>
      </c>
      <c r="EK589" s="101">
        <f t="shared" si="711"/>
        <v>0</v>
      </c>
      <c r="EL589" s="101">
        <f t="shared" si="712"/>
        <v>0</v>
      </c>
      <c r="EM589" s="101">
        <f t="shared" si="713"/>
        <v>0</v>
      </c>
      <c r="EN589" s="101">
        <f t="shared" si="714"/>
        <v>0</v>
      </c>
      <c r="EO589" s="101">
        <f t="shared" si="715"/>
        <v>0</v>
      </c>
      <c r="EP589" s="101">
        <f t="shared" si="716"/>
        <v>0</v>
      </c>
      <c r="EQ589" s="101">
        <f t="shared" si="717"/>
        <v>0</v>
      </c>
    </row>
    <row r="590" spans="2:147" ht="21.75" customHeight="1" x14ac:dyDescent="0.45">
      <c r="B590" s="133" t="str">
        <f>IF(Data!B589&lt;&gt;"",Data!B589,"")</f>
        <v/>
      </c>
      <c r="C590" s="158" t="str">
        <f>IF(Data!C589&lt;&gt;"",Data!C589,"")</f>
        <v/>
      </c>
      <c r="D590" s="106" t="str">
        <f>IF(Data!D589&lt;&gt;"",Data!D589,"")</f>
        <v/>
      </c>
      <c r="E590" s="140">
        <f>IF(AND(I590=1,Data!T589=0),0,IF(I590=999,999,Data!T589))</f>
        <v>999</v>
      </c>
      <c r="F590" s="140" t="str">
        <f t="shared" si="718"/>
        <v/>
      </c>
      <c r="G590" s="140" t="str">
        <f>IF(Data!K589&lt;&gt;"",Data!K589,"")</f>
        <v/>
      </c>
      <c r="H590" s="141" t="str">
        <f>IF(Data!L589&lt;&gt;"",Data!L589,"")</f>
        <v/>
      </c>
      <c r="I590" s="63">
        <f>IF(Data!M589&lt;&gt;"",Data!M589,"")</f>
        <v>999</v>
      </c>
      <c r="J590" s="63">
        <f t="shared" si="719"/>
        <v>0</v>
      </c>
      <c r="L590" s="64" t="str">
        <f t="shared" si="720"/>
        <v/>
      </c>
      <c r="N590" s="63">
        <f t="shared" si="721"/>
        <v>0</v>
      </c>
      <c r="P590" s="64" t="str">
        <f t="shared" si="722"/>
        <v/>
      </c>
      <c r="R590" s="63">
        <f t="shared" si="723"/>
        <v>0</v>
      </c>
      <c r="S590" s="64" t="str">
        <f t="shared" si="724"/>
        <v/>
      </c>
      <c r="W590" s="310">
        <f t="shared" si="725"/>
        <v>999</v>
      </c>
      <c r="Y590" s="65">
        <f t="shared" si="726"/>
        <v>0</v>
      </c>
      <c r="Z590" s="65">
        <f t="shared" si="727"/>
        <v>0</v>
      </c>
      <c r="AA590" s="65">
        <f t="shared" si="728"/>
        <v>0</v>
      </c>
      <c r="AB590" s="65">
        <f t="shared" si="729"/>
        <v>0</v>
      </c>
      <c r="AC590" s="341">
        <f t="shared" si="730"/>
        <v>0</v>
      </c>
      <c r="AD590" s="65">
        <f t="shared" si="731"/>
        <v>0</v>
      </c>
      <c r="AE590" s="65">
        <f t="shared" si="732"/>
        <v>0</v>
      </c>
      <c r="AF590" s="65">
        <f t="shared" si="733"/>
        <v>0</v>
      </c>
      <c r="AG590" s="65">
        <f t="shared" si="734"/>
        <v>0</v>
      </c>
      <c r="AH590" s="65">
        <f t="shared" si="735"/>
        <v>0</v>
      </c>
      <c r="AI590" s="65">
        <f t="shared" si="736"/>
        <v>0</v>
      </c>
      <c r="AJ590" s="65">
        <f t="shared" si="737"/>
        <v>0</v>
      </c>
      <c r="AK590" s="65">
        <f t="shared" si="738"/>
        <v>0</v>
      </c>
      <c r="AL590" s="65">
        <f t="shared" si="739"/>
        <v>0</v>
      </c>
      <c r="AM590" s="65">
        <f t="shared" si="740"/>
        <v>0</v>
      </c>
      <c r="AN590" s="65">
        <f t="shared" si="741"/>
        <v>0</v>
      </c>
      <c r="AO590" s="65">
        <f t="shared" si="742"/>
        <v>0</v>
      </c>
      <c r="AP590" s="65">
        <f t="shared" si="743"/>
        <v>0</v>
      </c>
      <c r="AQ590" s="65">
        <f t="shared" si="744"/>
        <v>0</v>
      </c>
      <c r="AR590" s="65">
        <f t="shared" si="745"/>
        <v>0</v>
      </c>
      <c r="AS590" s="65">
        <f t="shared" si="746"/>
        <v>0</v>
      </c>
      <c r="AT590" s="65">
        <f t="shared" si="747"/>
        <v>0</v>
      </c>
      <c r="AU590" s="65">
        <f t="shared" si="748"/>
        <v>0</v>
      </c>
      <c r="AV590" s="65">
        <f t="shared" si="749"/>
        <v>0</v>
      </c>
      <c r="AW590" s="65">
        <f t="shared" si="750"/>
        <v>0</v>
      </c>
      <c r="AX590" s="65">
        <f t="shared" si="751"/>
        <v>0</v>
      </c>
      <c r="AY590" s="65">
        <f t="shared" si="752"/>
        <v>0</v>
      </c>
      <c r="AZ590" s="65">
        <f t="shared" si="753"/>
        <v>0</v>
      </c>
      <c r="BA590" s="65">
        <f t="shared" si="754"/>
        <v>0</v>
      </c>
      <c r="BB590" s="65">
        <f t="shared" si="755"/>
        <v>0</v>
      </c>
      <c r="BC590" s="65">
        <f t="shared" si="756"/>
        <v>0</v>
      </c>
      <c r="BD590" s="65">
        <f t="shared" si="757"/>
        <v>0</v>
      </c>
      <c r="BE590" s="65">
        <f t="shared" si="758"/>
        <v>0</v>
      </c>
      <c r="BF590" s="65">
        <f t="shared" si="759"/>
        <v>0</v>
      </c>
      <c r="BG590" s="65">
        <f t="shared" si="760"/>
        <v>0</v>
      </c>
      <c r="CE590" s="385">
        <v>162.25</v>
      </c>
      <c r="CF590" s="342">
        <v>35.530097082423076</v>
      </c>
      <c r="CG590" s="342">
        <v>40.395064721615384</v>
      </c>
      <c r="CH590" s="342">
        <v>42.827548541211534</v>
      </c>
      <c r="CI590" s="342">
        <v>45.260032360807685</v>
      </c>
      <c r="CJ590" s="342">
        <v>50.125</v>
      </c>
      <c r="CK590" s="342">
        <v>56.172978895717208</v>
      </c>
      <c r="CL590" s="342">
        <v>59.196968343575818</v>
      </c>
      <c r="CM590" s="342">
        <v>62.220957791434422</v>
      </c>
      <c r="CN590" s="342">
        <v>68.268936687151637</v>
      </c>
      <c r="CO590" s="342">
        <v>35.594532861022074</v>
      </c>
      <c r="CP590" s="342">
        <v>40.938021907348045</v>
      </c>
      <c r="CQ590" s="342">
        <v>43.609766430511044</v>
      </c>
      <c r="CR590" s="342">
        <v>46.281510953674029</v>
      </c>
      <c r="CS590" s="342">
        <v>51.625</v>
      </c>
      <c r="CT590" s="342">
        <v>57.553348543933794</v>
      </c>
      <c r="CU590" s="342">
        <v>60.517522815900698</v>
      </c>
      <c r="CV590" s="342">
        <v>63.481697087867587</v>
      </c>
      <c r="CW590" s="342">
        <v>69.410045631801395</v>
      </c>
      <c r="CY590" s="101">
        <f t="shared" si="761"/>
        <v>0</v>
      </c>
      <c r="CZ590" s="101">
        <f t="shared" si="762"/>
        <v>0</v>
      </c>
      <c r="DB590" s="101">
        <f t="shared" si="763"/>
        <v>0</v>
      </c>
      <c r="DD590" s="311">
        <f t="shared" si="764"/>
        <v>0</v>
      </c>
      <c r="DE590" s="311"/>
      <c r="DF590" s="101">
        <f t="shared" si="680"/>
        <v>0</v>
      </c>
      <c r="DG590" s="101">
        <f t="shared" si="681"/>
        <v>0</v>
      </c>
      <c r="DH590" s="101">
        <f t="shared" si="682"/>
        <v>0</v>
      </c>
      <c r="DI590" s="101">
        <f t="shared" si="683"/>
        <v>0</v>
      </c>
      <c r="DJ590" s="311">
        <f t="shared" si="684"/>
        <v>0</v>
      </c>
      <c r="DK590" s="311">
        <f t="shared" si="685"/>
        <v>0</v>
      </c>
      <c r="DL590" s="101">
        <f t="shared" si="686"/>
        <v>0</v>
      </c>
      <c r="DM590" s="101">
        <f t="shared" si="687"/>
        <v>0</v>
      </c>
      <c r="DN590" s="101">
        <f t="shared" si="688"/>
        <v>0</v>
      </c>
      <c r="DO590" s="101">
        <f t="shared" si="689"/>
        <v>0</v>
      </c>
      <c r="DP590" s="101">
        <f t="shared" si="690"/>
        <v>0</v>
      </c>
      <c r="DQ590" s="101">
        <f t="shared" si="691"/>
        <v>0</v>
      </c>
      <c r="DR590" s="101">
        <f t="shared" si="692"/>
        <v>0</v>
      </c>
      <c r="DS590" s="101">
        <f t="shared" si="693"/>
        <v>0</v>
      </c>
      <c r="DT590" s="101">
        <f t="shared" si="694"/>
        <v>0</v>
      </c>
      <c r="DU590" s="101">
        <f t="shared" si="695"/>
        <v>0</v>
      </c>
      <c r="DV590" s="101">
        <f t="shared" si="696"/>
        <v>0</v>
      </c>
      <c r="DW590" s="101">
        <f t="shared" si="697"/>
        <v>0</v>
      </c>
      <c r="DX590" s="311">
        <f t="shared" si="698"/>
        <v>0</v>
      </c>
      <c r="DY590" s="101">
        <f t="shared" si="699"/>
        <v>0</v>
      </c>
      <c r="DZ590" s="101">
        <f t="shared" si="700"/>
        <v>0</v>
      </c>
      <c r="EA590" s="101">
        <f t="shared" si="701"/>
        <v>0</v>
      </c>
      <c r="EB590" s="101">
        <f t="shared" si="702"/>
        <v>0</v>
      </c>
      <c r="EC590" s="101">
        <f t="shared" si="703"/>
        <v>0</v>
      </c>
      <c r="ED590" s="101">
        <f t="shared" si="704"/>
        <v>0</v>
      </c>
      <c r="EE590" s="101">
        <f t="shared" si="705"/>
        <v>0</v>
      </c>
      <c r="EF590" s="101">
        <f t="shared" si="706"/>
        <v>0</v>
      </c>
      <c r="EG590" s="101">
        <f t="shared" si="707"/>
        <v>0</v>
      </c>
      <c r="EH590" s="101">
        <f t="shared" si="708"/>
        <v>0</v>
      </c>
      <c r="EI590" s="101">
        <f t="shared" si="709"/>
        <v>0</v>
      </c>
      <c r="EJ590" s="101">
        <f t="shared" si="710"/>
        <v>0</v>
      </c>
      <c r="EK590" s="101">
        <f t="shared" si="711"/>
        <v>0</v>
      </c>
      <c r="EL590" s="101">
        <f t="shared" si="712"/>
        <v>0</v>
      </c>
      <c r="EM590" s="101">
        <f t="shared" si="713"/>
        <v>0</v>
      </c>
      <c r="EN590" s="101">
        <f t="shared" si="714"/>
        <v>0</v>
      </c>
      <c r="EO590" s="101">
        <f t="shared" si="715"/>
        <v>0</v>
      </c>
      <c r="EP590" s="101">
        <f t="shared" si="716"/>
        <v>0</v>
      </c>
      <c r="EQ590" s="101">
        <f t="shared" si="717"/>
        <v>0</v>
      </c>
    </row>
    <row r="591" spans="2:147" ht="21.75" customHeight="1" x14ac:dyDescent="0.45">
      <c r="B591" s="133" t="str">
        <f>IF(Data!B590&lt;&gt;"",Data!B590,"")</f>
        <v/>
      </c>
      <c r="C591" s="158" t="str">
        <f>IF(Data!C590&lt;&gt;"",Data!C590,"")</f>
        <v/>
      </c>
      <c r="D591" s="106" t="str">
        <f>IF(Data!D590&lt;&gt;"",Data!D590,"")</f>
        <v/>
      </c>
      <c r="E591" s="140">
        <f>IF(AND(I591=1,Data!T590=0),0,IF(I591=999,999,Data!T590))</f>
        <v>999</v>
      </c>
      <c r="F591" s="140" t="str">
        <f t="shared" si="718"/>
        <v/>
      </c>
      <c r="G591" s="140" t="str">
        <f>IF(Data!K590&lt;&gt;"",Data!K590,"")</f>
        <v/>
      </c>
      <c r="H591" s="141" t="str">
        <f>IF(Data!L590&lt;&gt;"",Data!L590,"")</f>
        <v/>
      </c>
      <c r="I591" s="63">
        <f>IF(Data!M590&lt;&gt;"",Data!M590,"")</f>
        <v>999</v>
      </c>
      <c r="J591" s="63">
        <f t="shared" si="719"/>
        <v>0</v>
      </c>
      <c r="L591" s="64" t="str">
        <f t="shared" si="720"/>
        <v/>
      </c>
      <c r="N591" s="63">
        <f t="shared" si="721"/>
        <v>0</v>
      </c>
      <c r="P591" s="64" t="str">
        <f t="shared" si="722"/>
        <v/>
      </c>
      <c r="R591" s="63">
        <f t="shared" si="723"/>
        <v>0</v>
      </c>
      <c r="S591" s="64" t="str">
        <f t="shared" si="724"/>
        <v/>
      </c>
      <c r="W591" s="310">
        <f t="shared" si="725"/>
        <v>999</v>
      </c>
      <c r="Y591" s="65">
        <f t="shared" si="726"/>
        <v>0</v>
      </c>
      <c r="Z591" s="65">
        <f t="shared" si="727"/>
        <v>0</v>
      </c>
      <c r="AA591" s="65">
        <f t="shared" si="728"/>
        <v>0</v>
      </c>
      <c r="AB591" s="65">
        <f t="shared" si="729"/>
        <v>0</v>
      </c>
      <c r="AC591" s="341">
        <f t="shared" si="730"/>
        <v>0</v>
      </c>
      <c r="AD591" s="65">
        <f t="shared" si="731"/>
        <v>0</v>
      </c>
      <c r="AE591" s="65">
        <f t="shared" si="732"/>
        <v>0</v>
      </c>
      <c r="AF591" s="65">
        <f t="shared" si="733"/>
        <v>0</v>
      </c>
      <c r="AG591" s="65">
        <f t="shared" si="734"/>
        <v>0</v>
      </c>
      <c r="AH591" s="65">
        <f t="shared" si="735"/>
        <v>0</v>
      </c>
      <c r="AI591" s="65">
        <f t="shared" si="736"/>
        <v>0</v>
      </c>
      <c r="AJ591" s="65">
        <f t="shared" si="737"/>
        <v>0</v>
      </c>
      <c r="AK591" s="65">
        <f t="shared" si="738"/>
        <v>0</v>
      </c>
      <c r="AL591" s="65">
        <f t="shared" si="739"/>
        <v>0</v>
      </c>
      <c r="AM591" s="65">
        <f t="shared" si="740"/>
        <v>0</v>
      </c>
      <c r="AN591" s="65">
        <f t="shared" si="741"/>
        <v>0</v>
      </c>
      <c r="AO591" s="65">
        <f t="shared" si="742"/>
        <v>0</v>
      </c>
      <c r="AP591" s="65">
        <f t="shared" si="743"/>
        <v>0</v>
      </c>
      <c r="AQ591" s="65">
        <f t="shared" si="744"/>
        <v>0</v>
      </c>
      <c r="AR591" s="65">
        <f t="shared" si="745"/>
        <v>0</v>
      </c>
      <c r="AS591" s="65">
        <f t="shared" si="746"/>
        <v>0</v>
      </c>
      <c r="AT591" s="65">
        <f t="shared" si="747"/>
        <v>0</v>
      </c>
      <c r="AU591" s="65">
        <f t="shared" si="748"/>
        <v>0</v>
      </c>
      <c r="AV591" s="65">
        <f t="shared" si="749"/>
        <v>0</v>
      </c>
      <c r="AW591" s="65">
        <f t="shared" si="750"/>
        <v>0</v>
      </c>
      <c r="AX591" s="65">
        <f t="shared" si="751"/>
        <v>0</v>
      </c>
      <c r="AY591" s="65">
        <f t="shared" si="752"/>
        <v>0</v>
      </c>
      <c r="AZ591" s="65">
        <f t="shared" si="753"/>
        <v>0</v>
      </c>
      <c r="BA591" s="65">
        <f t="shared" si="754"/>
        <v>0</v>
      </c>
      <c r="BB591" s="65">
        <f t="shared" si="755"/>
        <v>0</v>
      </c>
      <c r="BC591" s="65">
        <f t="shared" si="756"/>
        <v>0</v>
      </c>
      <c r="BD591" s="65">
        <f t="shared" si="757"/>
        <v>0</v>
      </c>
      <c r="BE591" s="65">
        <f t="shared" si="758"/>
        <v>0</v>
      </c>
      <c r="BF591" s="65">
        <f t="shared" si="759"/>
        <v>0</v>
      </c>
      <c r="BG591" s="65">
        <f t="shared" si="760"/>
        <v>0</v>
      </c>
      <c r="CE591" s="385">
        <v>162.5</v>
      </c>
      <c r="CF591" s="342">
        <v>35.675343514567466</v>
      </c>
      <c r="CG591" s="342">
        <v>40.566895676378309</v>
      </c>
      <c r="CH591" s="342">
        <v>43.012671757283726</v>
      </c>
      <c r="CI591" s="342">
        <v>45.458447838189151</v>
      </c>
      <c r="CJ591" s="342">
        <v>50.35</v>
      </c>
      <c r="CK591" s="342">
        <v>56.384686634407942</v>
      </c>
      <c r="CL591" s="342">
        <v>59.402029951611908</v>
      </c>
      <c r="CM591" s="342">
        <v>62.419373268815889</v>
      </c>
      <c r="CN591" s="342">
        <v>68.454059903223822</v>
      </c>
      <c r="CO591" s="342">
        <v>35.739779293166464</v>
      </c>
      <c r="CP591" s="342">
        <v>41.109852862110969</v>
      </c>
      <c r="CQ591" s="342">
        <v>43.794889646583236</v>
      </c>
      <c r="CR591" s="342">
        <v>46.479926431055489</v>
      </c>
      <c r="CS591" s="342">
        <v>51.85</v>
      </c>
      <c r="CT591" s="342">
        <v>57.751764021315253</v>
      </c>
      <c r="CU591" s="342">
        <v>60.70264603197289</v>
      </c>
      <c r="CV591" s="342">
        <v>63.653528042630512</v>
      </c>
      <c r="CW591" s="342">
        <v>69.555292063945785</v>
      </c>
      <c r="CY591" s="101">
        <f t="shared" si="761"/>
        <v>0</v>
      </c>
      <c r="CZ591" s="101">
        <f t="shared" si="762"/>
        <v>0</v>
      </c>
      <c r="DB591" s="101">
        <f t="shared" si="763"/>
        <v>0</v>
      </c>
      <c r="DD591" s="311">
        <f t="shared" si="764"/>
        <v>0</v>
      </c>
      <c r="DE591" s="311"/>
      <c r="DF591" s="101">
        <f t="shared" ref="DF591:DF654" si="765">IF(AND(D591=1,CZ591=5),1,0)</f>
        <v>0</v>
      </c>
      <c r="DG591" s="101">
        <f t="shared" ref="DG591:DG654" si="766">IF(AND(D591=1,CZ591=4),1,0)</f>
        <v>0</v>
      </c>
      <c r="DH591" s="101">
        <f t="shared" ref="DH591:DH654" si="767">IF(AND(D591=1,CZ591=3),1,0)</f>
        <v>0</v>
      </c>
      <c r="DI591" s="101">
        <f t="shared" ref="DI591:DI654" si="768">IF(AND(D591=1,CZ591=2),1,0)</f>
        <v>0</v>
      </c>
      <c r="DJ591" s="311">
        <f t="shared" ref="DJ591:DJ654" si="769">IF(AND(D591=1,CZ591=1),1,0)</f>
        <v>0</v>
      </c>
      <c r="DK591" s="311">
        <f t="shared" ref="DK591:DK654" si="770">IF(AND(D591=1,CZ591=0),1,0)</f>
        <v>0</v>
      </c>
      <c r="DL591" s="101">
        <f t="shared" ref="DL591:DL654" si="771">IF(AND(D591=1,DB591=5),1,0)</f>
        <v>0</v>
      </c>
      <c r="DM591" s="101">
        <f t="shared" ref="DM591:DM654" si="772">IF(AND(D591=1,DB591=4),1,0)</f>
        <v>0</v>
      </c>
      <c r="DN591" s="101">
        <f t="shared" ref="DN591:DN654" si="773">IF(AND(D591=1,DB591=3),1,0)</f>
        <v>0</v>
      </c>
      <c r="DO591" s="101">
        <f t="shared" ref="DO591:DO654" si="774">IF(AND(D591=1,DB591=2),1,0)</f>
        <v>0</v>
      </c>
      <c r="DP591" s="101">
        <f t="shared" ref="DP591:DP654" si="775">IF(AND(D591=1,DB591=1),1,0)</f>
        <v>0</v>
      </c>
      <c r="DQ591" s="101">
        <f t="shared" ref="DQ591:DQ654" si="776">IF(AND(D591=1,DB591=0),1,0)</f>
        <v>0</v>
      </c>
      <c r="DR591" s="101">
        <f t="shared" ref="DR591:DR654" si="777">IF(AND(D591=1,DD591=6),1,0)</f>
        <v>0</v>
      </c>
      <c r="DS591" s="101">
        <f t="shared" ref="DS591:DS654" si="778">IF(AND(D591=1,DD591=5),1,0)</f>
        <v>0</v>
      </c>
      <c r="DT591" s="101">
        <f t="shared" ref="DT591:DT654" si="779">IF(AND(D591=1,DD591=4),1,0)</f>
        <v>0</v>
      </c>
      <c r="DU591" s="101">
        <f t="shared" ref="DU591:DU654" si="780">IF(AND(D591=1,DD591=3),1,0)</f>
        <v>0</v>
      </c>
      <c r="DV591" s="101">
        <f t="shared" ref="DV591:DV654" si="781">IF(AND(D591=1,DD591=2),1,0)</f>
        <v>0</v>
      </c>
      <c r="DW591" s="101">
        <f t="shared" ref="DW591:DW654" si="782">IF(AND(D591=1,DD591=1),1,0)</f>
        <v>0</v>
      </c>
      <c r="DX591" s="311">
        <f t="shared" ref="DX591:DX654" si="783">IF(AND(D591=1,DD591=0),1,0)</f>
        <v>0</v>
      </c>
      <c r="DY591" s="101">
        <f t="shared" ref="DY591:DY654" si="784">IF(AND(D591=2,CZ591=5),1,0)</f>
        <v>0</v>
      </c>
      <c r="DZ591" s="101">
        <f t="shared" ref="DZ591:DZ654" si="785">IF(AND(D591=2,CZ591=4),1,0)</f>
        <v>0</v>
      </c>
      <c r="EA591" s="101">
        <f t="shared" ref="EA591:EA654" si="786">IF(AND(D591=2,CZ591=3),1,0)</f>
        <v>0</v>
      </c>
      <c r="EB591" s="101">
        <f t="shared" ref="EB591:EB654" si="787">IF(AND(D591=2,CZ591=2),1,0)</f>
        <v>0</v>
      </c>
      <c r="EC591" s="101">
        <f t="shared" ref="EC591:EC654" si="788">IF(AND(D591=2,CZ591=1),1,0)</f>
        <v>0</v>
      </c>
      <c r="ED591" s="101">
        <f t="shared" ref="ED591:ED654" si="789">IF(AND(D591=2,CZ591=0),1,0)</f>
        <v>0</v>
      </c>
      <c r="EE591" s="101">
        <f t="shared" ref="EE591:EE654" si="790">IF(AND(D591=2,DB591=5),1,0)</f>
        <v>0</v>
      </c>
      <c r="EF591" s="101">
        <f t="shared" ref="EF591:EF654" si="791">IF(AND(D591=2,DB591=4),1,0)</f>
        <v>0</v>
      </c>
      <c r="EG591" s="101">
        <f t="shared" ref="EG591:EG654" si="792">IF(AND(D591=2,DB591=3),1,0)</f>
        <v>0</v>
      </c>
      <c r="EH591" s="101">
        <f t="shared" ref="EH591:EH654" si="793">IF(AND(D591=2,DB591=2),1,0)</f>
        <v>0</v>
      </c>
      <c r="EI591" s="101">
        <f t="shared" ref="EI591:EI654" si="794">IF(AND(D591=2,DB591=1),1,0)</f>
        <v>0</v>
      </c>
      <c r="EJ591" s="101">
        <f t="shared" ref="EJ591:EJ654" si="795">IF(AND(D591=2,DB591=0),1,0)</f>
        <v>0</v>
      </c>
      <c r="EK591" s="101">
        <f t="shared" ref="EK591:EK654" si="796">IF(AND(D591=2,DD591=6),1,0)</f>
        <v>0</v>
      </c>
      <c r="EL591" s="101">
        <f t="shared" ref="EL591:EL654" si="797">IF(AND(D591=2,DD591=5),1,0)</f>
        <v>0</v>
      </c>
      <c r="EM591" s="101">
        <f t="shared" ref="EM591:EM654" si="798">IF(AND(D591=2,DD591=4),1,0)</f>
        <v>0</v>
      </c>
      <c r="EN591" s="101">
        <f t="shared" ref="EN591:EN654" si="799">IF(AND(D591=2,DD591=3),1,0)</f>
        <v>0</v>
      </c>
      <c r="EO591" s="101">
        <f t="shared" ref="EO591:EO654" si="800">IF(AND(D591=2,DD591=2),1,0)</f>
        <v>0</v>
      </c>
      <c r="EP591" s="101">
        <f t="shared" ref="EP591:EP654" si="801">IF(AND(D591=2,DD591=1),1,0)</f>
        <v>0</v>
      </c>
      <c r="EQ591" s="101">
        <f t="shared" ref="EQ591:EQ654" si="802">IF(AND(D591=2,DD591=0),1,0)</f>
        <v>0</v>
      </c>
    </row>
    <row r="592" spans="2:147" ht="21.75" customHeight="1" x14ac:dyDescent="0.45">
      <c r="B592" s="133" t="str">
        <f>IF(Data!B591&lt;&gt;"",Data!B591,"")</f>
        <v/>
      </c>
      <c r="C592" s="158" t="str">
        <f>IF(Data!C591&lt;&gt;"",Data!C591,"")</f>
        <v/>
      </c>
      <c r="D592" s="106" t="str">
        <f>IF(Data!D591&lt;&gt;"",Data!D591,"")</f>
        <v/>
      </c>
      <c r="E592" s="140">
        <f>IF(AND(I592=1,Data!T591=0),0,IF(I592=999,999,Data!T591))</f>
        <v>999</v>
      </c>
      <c r="F592" s="140" t="str">
        <f t="shared" ref="F592:F655" si="803">IF(D592 = "","",IF(E592=999,999,E592/12))</f>
        <v/>
      </c>
      <c r="G592" s="140" t="str">
        <f>IF(Data!K591&lt;&gt;"",Data!K591,"")</f>
        <v/>
      </c>
      <c r="H592" s="141" t="str">
        <f>IF(Data!L591&lt;&gt;"",Data!L591,"")</f>
        <v/>
      </c>
      <c r="I592" s="63">
        <f>IF(Data!M591&lt;&gt;"",Data!M591,"")</f>
        <v>999</v>
      </c>
      <c r="J592" s="63">
        <f t="shared" ref="J592:J655" si="804">IF(OR(OR(OR(D592=0,I592=0),G592=0),Y592=0),0,ROUND(G592*100/Y592,0))</f>
        <v>0</v>
      </c>
      <c r="L592" s="64" t="str">
        <f t="shared" ref="L592:L655" si="805">IF(D592 = "","",IF(OR(OR(OR(OR(OR(D592=0),D592&gt;2),I592=999),G592=0),J592=0),"ไม่ทราบค่า",IF(G592&gt;AH592,"น้ำหนักมากกว่าเกณฑ์",IF(G592&gt;AG592,"น้ำหนักค่อนข้างมาก",IF(G592&gt;=AF592,"น้ำหนักตามเกณฑ์",IF(G592&gt;=AE592,"น้ำหนักค่อนข้างน้อย","น้ำหนักน้อยกว่าเกณฑ์"))))))</f>
        <v/>
      </c>
      <c r="N592" s="63">
        <f t="shared" ref="N592:N655" si="806">IF(OR(OR(OR(D592=0,I592=0),H592=0),Z592=0),0,ROUND(H592*100/Z592,0))</f>
        <v>0</v>
      </c>
      <c r="P592" s="64" t="str">
        <f t="shared" ref="P592:P655" si="807">IF(D592 = "","",IF(OR(OR(OR(OR(OR(D592=0),D592&gt;2),H592=0),I592=999),N592=0),"ไม่ทราบค่า",IF(H592&gt;AN592,"สูงกว่าเกณฑ์",IF(H592&gt;AM592,"ค่อนข้างสูง",IF(H592&gt;=AL592,"ส่วนสูงตามเกณฑ์",IF(H592&gt;=AK592,"ค่อนข้างเตี้ย","เตี้ย"))))))</f>
        <v/>
      </c>
      <c r="R592" s="63">
        <f t="shared" ref="R592:R655" si="808">IF(OR(OR(OR(OR(OR(D592=0,G592=0),H592=0),H592&lt;49),AA592=999),AA592=0),0,ROUND(G592*100/AA592,0))</f>
        <v>0</v>
      </c>
      <c r="S592" s="64" t="str">
        <f t="shared" ref="S592:S655" si="809">IF(D592 = "","",IF(OR(OR(OR(OR(OR(OR(D592=0,D592&gt;2),G592=0),H592=0),H592&lt;49),R592=0),AA592=0),"ไม่ทราบค่า",IF(G592&gt;AU592,"อ้วน",IF(G592&gt;AT592,"เริ่มอ้วน",IF(G592&gt;AS592,"ท้วม",IF(G592&gt;=AR592,"สมส่วน",IF(G592&gt;=AQ592,"ค่อนข้างผอม","ผอม")))))))</f>
        <v/>
      </c>
      <c r="W592" s="310">
        <f t="shared" ref="W592:W655" si="810">ROUND(E592+(D592*1000),0)</f>
        <v>999</v>
      </c>
      <c r="Y592" s="65">
        <f t="shared" ref="Y592:Y655" si="811">IF(OR(OR(OR(OR(D592=0,D592&gt;2),W592=0),AND(D592=1,W592&gt;1239),AND(D592=2,W592&gt;2239))),0,VLOOKUP($W592,$BI$15:$BR$494,6))</f>
        <v>0</v>
      </c>
      <c r="Z592" s="65">
        <f t="shared" ref="Z592:Z655" si="812">IF(OR(OR(OR(OR(D592=0,D592&gt;2),W592=0),AND(D592=1,W592&gt;1239),AND(D592=2,W592&gt;2239))),0,VLOOKUP($W592,$BT$15:$CC$494,6))</f>
        <v>0</v>
      </c>
      <c r="AA592" s="65">
        <f t="shared" ref="AA592:AA655" si="813">IF(AC592&gt;0,AC592,AB592)</f>
        <v>0</v>
      </c>
      <c r="AB592" s="65">
        <f t="shared" ref="AB592:AB655" si="814">IF(OR(OR(OR(D592=0,H592=0),G592=0),H592&lt;49),0,IF(AND(D592=1,E592=999,H592&lt;85),VLOOKUP($H592,$CE$15:$CN$219,6),IF(AND(D592=2,E592=999,H592&lt;85),VLOOKUP($H592,$CE$15:$CW$219,15),IF(AND(D592=1,E592=999,H592&gt;=85,H592&lt;=180),VLOOKUP($H592,$CE$221:$CN$661,6),IF(AND(D592=2,E592=999,H592&gt;=85,H592&lt;=170),VLOOKUP($H592,$CE$221:$CW$621,15),0)))))</f>
        <v>0</v>
      </c>
      <c r="AC592" s="341">
        <f t="shared" ref="AC592:AC655" si="815">IF(OR(OR(OR(OR(D592=0,H592=0),G592=0),H592&lt;49),E592=999),0,IF(AND(D592=1,E592&lt;24,H592&lt;=100),VLOOKUP($H592,$CE$15:$CN$219,6),IF(AND(D592=2,E592&lt;24,H592&lt;=100),VLOOKUP($H592,$CE$15:$CW$219,15),IF(AND(D592=1,E592&gt;=24,H592&gt;=70,H592&lt;=180),VLOOKUP($H592,$CE$221:$CN$661,6),IF(AND(D592=2,E592&gt;=24,H592&gt;=70,H592&lt;=170),VLOOKUP($H592,$CE$221:$CW$621,15),0)))))</f>
        <v>0</v>
      </c>
      <c r="AD592" s="65">
        <f t="shared" ref="AD592:AD655" si="816">IF(OR(OR(OR(OR(D592=0,D592&gt;2),W592=0),AND(D592=1,W592&gt;1239),AND(D592=2,W592&gt;2239))),0,VLOOKUP($W592,$BI$15:$BR$494,2))</f>
        <v>0</v>
      </c>
      <c r="AE592" s="65">
        <f t="shared" ref="AE592:AE655" si="817">IF(OR(OR(OR(OR(D592=0,D592&gt;2),W592=0),AND(D592=1,W592&gt;1239),AND(D592=2,W592&gt;2239))),0,VLOOKUP($W592,$BI$15:$BR$494,3))</f>
        <v>0</v>
      </c>
      <c r="AF592" s="65">
        <f t="shared" ref="AF592:AF655" si="818">IF(OR(OR(OR(OR(D592=0,D592&gt;2),W592=0),AND(D592=1,W592&gt;1239),AND(D592=2,W592&gt;2239))),0,VLOOKUP($W592,$BI$15:$BR$494,4))</f>
        <v>0</v>
      </c>
      <c r="AG592" s="65">
        <f t="shared" ref="AG592:AG655" si="819">IF(OR(OR(OR(OR(D592=0,D592&gt;2),W592=0),AND(D592=1,W592&gt;1239),AND(D592=2,W592&gt;2239))),0,VLOOKUP($W592,$BI$15:$BR$494,8))</f>
        <v>0</v>
      </c>
      <c r="AH592" s="65">
        <f t="shared" ref="AH592:AH655" si="820">IF(OR(OR(OR(OR(D592=0,D592&gt;2),W592=0),AND(D592=1,W592&gt;1239),AND(D592=2,W592&gt;2239))),0,VLOOKUP($W592,$BI$15:$BR$494,9))</f>
        <v>0</v>
      </c>
      <c r="AI592" s="65">
        <f t="shared" ref="AI592:AI655" si="821">IF(OR(OR(OR(OR(D592=0,D592&gt;2),W592=0),AND(D592=1,W592&gt;1239),AND(D592=2,W592&gt;2239))),0,VLOOKUP($W592,$BI$15:$BR$494,10))</f>
        <v>0</v>
      </c>
      <c r="AJ592" s="65">
        <f t="shared" ref="AJ592:AJ655" si="822">IF(OR(OR(OR(OR(D592=0,D592&gt;2),W592=0),AND(D592=1,W592&gt;1239),AND(D592=2,W592&gt;2239))),0,VLOOKUP($W592,$BT$15:$CC$494,2))</f>
        <v>0</v>
      </c>
      <c r="AK592" s="65">
        <f t="shared" ref="AK592:AK655" si="823">IF(OR(OR(OR(OR(D592=0,D592&gt;2),W592=0),AND(D592=1,W592&gt;1239),AND(D592=2,W592&gt;2239))),0,VLOOKUP($W592,$BT$15:$CC$494,3))</f>
        <v>0</v>
      </c>
      <c r="AL592" s="65">
        <f t="shared" ref="AL592:AL655" si="824">IF(OR(OR(OR(OR(D592=0,D592&gt;2),W592=0),AND(D592=1,W592&gt;1239),AND(D592=2,W592&gt;2239))),0,VLOOKUP($W592,$BT$15:$CC$494,4))</f>
        <v>0</v>
      </c>
      <c r="AM592" s="65">
        <f t="shared" ref="AM592:AM655" si="825">IF(OR(OR(OR(OR(D592=0,D592&gt;2),W592=0),AND(D592=1,W592&gt;1239),AND(D592=2,W592&gt;2239))),0,VLOOKUP($W592,$BT$15:$CC$494,8))</f>
        <v>0</v>
      </c>
      <c r="AN592" s="65">
        <f t="shared" ref="AN592:AN655" si="826">IF(OR(OR(OR(OR(D592=0,D592&gt;2),W592=0),AND(D592=1,W592&gt;1239),AND(D592=2,W592&gt;2239))),0,VLOOKUP($W592,$BT$15:$CC$494,9))</f>
        <v>0</v>
      </c>
      <c r="AO592" s="65">
        <f t="shared" ref="AO592:AO655" si="827">IF(OR(OR(OR(OR(D592=0,D592&gt;2),W592=0),AND(D592=1,W592&gt;1239),AND(D592=2,W592&gt;2239))),0,VLOOKUP($W592,$BT$15:$CC$494,10))</f>
        <v>0</v>
      </c>
      <c r="AP592" s="65">
        <f t="shared" ref="AP592:AP655" si="828">IF(AW592&gt;0,AW592,AV592)</f>
        <v>0</v>
      </c>
      <c r="AQ592" s="65">
        <f t="shared" ref="AQ592:AQ655" si="829">IF(AY592&gt;0,AY592,AX592)</f>
        <v>0</v>
      </c>
      <c r="AR592" s="65">
        <f t="shared" ref="AR592:AR655" si="830">IF(BA592&gt;0,BA592,AZ592)</f>
        <v>0</v>
      </c>
      <c r="AS592" s="65">
        <f t="shared" ref="AS592:AS655" si="831">IF(BC592&gt;0,BC592,BB592)</f>
        <v>0</v>
      </c>
      <c r="AT592" s="65">
        <f t="shared" ref="AT592:AT655" si="832">IF(BE592&gt;0,BE592,BD592)</f>
        <v>0</v>
      </c>
      <c r="AU592" s="65">
        <f t="shared" ref="AU592:AU655" si="833">IF(BG592&gt;0,BG592,BF592)</f>
        <v>0</v>
      </c>
      <c r="AV592" s="65">
        <f t="shared" ref="AV592:AV655" si="834">IF(OR(OR(OR(D592=0,H592=0),G592=0),H592&lt;49),0,IF(AND(D592=1,E592=999,H592&lt;85),VLOOKUP($H592,$CE$15:$CN$219,2),IF(AND(D592=2,E592=999,H592&lt;85),VLOOKUP($H592,$CE$15:$CW$219,11),IF(AND(D592=1,E592=999,H592&gt;=85,H592&lt;=180),VLOOKUP($H592,$CE$221:$CN$661,2),IF(AND(D592=2,E592=999,H592&gt;=85,H592&lt;=170),VLOOKUP($H592,$CE$221:$CW$621,11),0)))))</f>
        <v>0</v>
      </c>
      <c r="AW592" s="65">
        <f t="shared" ref="AW592:AW655" si="835">IF(OR(OR(OR(OR(D592=0,H592=0),G592=0),H592&lt;49),E592=999),0,IF(AND(D592=1,E592&lt;24,H592&lt;=100),VLOOKUP($H592,$CE$15:$CN$219,2),IF(AND(D592=2,E592&lt;24,H592&lt;=100),VLOOKUP($H592,$CE$15:$CW$219,11),IF(AND(D592=1,E592&gt;=24,H592&gt;=70,H592&lt;=180),VLOOKUP($H592,$CE$221:$CN$661,2),IF(AND(D592=2,E592&gt;=24,H592&gt;=70,H592&lt;=170),VLOOKUP($H592,$CE$221:$CW$621,11),0)))))</f>
        <v>0</v>
      </c>
      <c r="AX592" s="65">
        <f t="shared" ref="AX592:AX655" si="836">IF(OR(OR(OR(D592=0,H592=0),G592=0),H592&lt;49),0,IF(AND(D592=1,E592=999,H592&lt;85),VLOOKUP($H592,$CE$15:$CN$219,3),IF(AND(D592=2,E592=999,H592&lt;85),VLOOKUP($H592,$CE$15:$CW$219,12),IF(AND(D592=1,E592=999,H592&gt;=85,H592&lt;=180),VLOOKUP($H592,$CE$221:$CN$661,3),IF(AND(D592=2,E592=999,H592&gt;=85,H592&lt;=170),VLOOKUP($H592,$CE$221:$CW$621,12),0)))))</f>
        <v>0</v>
      </c>
      <c r="AY592" s="65">
        <f t="shared" ref="AY592:AY655" si="837">IF(OR(OR(OR(OR(D592=0,H592=0),G592=0),H592&lt;49),E592=999),0,IF(AND(D592=1,E592&lt;24,H592&lt;=100),VLOOKUP($H592,$CE$15:$CN$219,3),IF(AND(D592=2,E592&lt;24,H592&lt;=100),VLOOKUP($H592,$CE$15:$CW$219,12),IF(AND(D592=1,E592&gt;=24,H592&gt;=70,H592&lt;=180),VLOOKUP($H592,$CE$221:$CN$661,3),IF(AND(D592=2,E592&gt;=24,H592&gt;=70,H592&lt;=170),VLOOKUP($H592,$CE$221:$CW$621,12),0)))))</f>
        <v>0</v>
      </c>
      <c r="AZ592" s="65">
        <f t="shared" ref="AZ592:AZ655" si="838">IF(OR(OR(OR(D592=0,H592=0),G592=0),H592&lt;49),0,IF(AND(D592=1,E592=999,H592&lt;85),VLOOKUP($H592,$CE$15:$CN$219,4),IF(AND(D592=2,E592=999,H592&lt;85),VLOOKUP($H592,$CE$15:$CW$219,13),IF(AND(D592=1,E592=999,H592&gt;=85,H592&lt;=180),VLOOKUP($H592,$CE$221:$CN$661,4),IF(AND(D592=2,E592=999,H592&gt;=85,H592&lt;=170),VLOOKUP($H592,$CE$221:$CW$621,13 ),0)))))</f>
        <v>0</v>
      </c>
      <c r="BA592" s="65">
        <f t="shared" ref="BA592:BA655" si="839">IF(OR(OR(OR(OR(D592=0,H592=0),G592=0),H592&lt;49),E592=999),0,IF(AND(D592=1,E592&lt;24,H592&lt;=100),VLOOKUP($H592,$CE$15:$CN$219,4),IF(AND(D592=2,E592&lt;24,H592&lt;=100),VLOOKUP($H592,$CE$15:$CW$219,13),IF(AND(D592=1,E592&gt;=24,H592&gt;=70,H592&lt;=180),VLOOKUP($H592,$CE$221:$CN$661,4),IF(AND(D592=2,E592&gt;=24,H592&gt;=70,H592&lt;=170),VLOOKUP($H592,$CE$221:$CW$621,13 ),"0")))))</f>
        <v>0</v>
      </c>
      <c r="BB592" s="65">
        <f t="shared" ref="BB592:BB655" si="840">IF(OR(OR(OR(D592=0,H592=0),G592=0),H592&lt;49),0,IF(AND(D592=1,E592=999,H592&lt;85),VLOOKUP($H592,$CE$15:$CN$219,8),IF(AND(D592=2,E592=999,H592&lt;85),VLOOKUP($H592,$CE$15:$CW$219,17),IF(AND(D592=1,E592=999,H592&gt;=85,H592&lt;=180),VLOOKUP($H592,$CE$221:$CN$661,8),IF(AND(D592=2,E592=999,H592&gt;=85,H592&lt;=170),VLOOKUP($H592,$CE$221:$CW$621,17 ),0)))))</f>
        <v>0</v>
      </c>
      <c r="BC592" s="65">
        <f t="shared" ref="BC592:BC655" si="841">IF(OR(OR(OR(OR(D592=0,H592=0),G592=0),H592&lt;49),E592=999),0,IF(AND(D592=1,E592&lt;24,H592&lt;=100),VLOOKUP($H592,$CE$15:$CN$219,8),IF(AND(D592=2,E592&lt;24,H592&lt;=100),VLOOKUP($H592,$CE$15:$CW$219,17),IF(AND(D592=1,E592&gt;=24,H592&gt;=70,H592&lt;=180),VLOOKUP($H592,$CE$221:$CN$661,8),IF(AND(D592=2,E592&gt;=24,H592&gt;=70,H592&lt;=170),VLOOKUP($H592,$CE$221:$CW$621,17 ),0)))))</f>
        <v>0</v>
      </c>
      <c r="BD592" s="65">
        <f t="shared" ref="BD592:BD655" si="842">IF(OR(OR(OR(D592=0,H592=0),G592=0),H592&lt;49),0,IF(AND(D592=1,E592=999,H592&lt;85),VLOOKUP($H592,$CE$15:$CN$219,9),IF(AND(D592=2,E592=999,H592&lt;85),VLOOKUP($H592,$CE$15:$CW$219,18),IF(AND(D592=1,E592=999,H592&gt;=85,H592&lt;=180),VLOOKUP($H592,$CE$221:$CN$661,9),IF(AND(D592=2,E592=999,H592&gt;=85,H592&lt;=170),VLOOKUP($H592,$CE$221:$CW$621,18),0)))))</f>
        <v>0</v>
      </c>
      <c r="BE592" s="65">
        <f t="shared" ref="BE592:BE655" si="843">IF(OR(OR(OR(OR(D592=0,H592=0),H592&lt;49),G592=0),E592=999),0,IF(AND(D592=1,E592&lt;24,H592&lt;=100),VLOOKUP($H592,$CE$15:$CN$219,9),IF(AND(D592=2,E592&lt;24,H592&lt;=100),VLOOKUP($H592,$CE$15:$CW$219,18),IF(AND(D592=1,E592&gt;=24,H592&gt;=70,H592&lt;=180),VLOOKUP($H592,$CE$221:$CN$661,9),IF(AND(D592=2,E592&gt;=24,H592&gt;=70,H592&lt;=170),VLOOKUP($H592,$CE$221:$CW$621,18 ),0)))))</f>
        <v>0</v>
      </c>
      <c r="BF592" s="65">
        <f t="shared" ref="BF592:BF655" si="844">IF(OR(OR(OR(D592=0,H592=0),G592=0),H592&lt;49),0,IF(AND(D592=1,E592=999,H592&lt;85),VLOOKUP($H592,$CE$15:$CN$219,10),IF(AND(D592=2,E592=999,H592&lt;85),VLOOKUP($H592,$CE$15:$CW$219,19),IF(AND(D592=1,E592=999,H592&gt;=85,H592&lt;=180),VLOOKUP($H592,$CE$221:$CN$661,10),IF(AND(D592=2,E592=999,H592&gt;=85,H592&lt;=170),VLOOKUP($H592,$CE$221:$CW$621,19),0)))))</f>
        <v>0</v>
      </c>
      <c r="BG592" s="65">
        <f t="shared" ref="BG592:BG655" si="845">IF(OR(OR(OR(OR(D592=0,H592=0),G592=0),H592&lt;49),E592=999),0,IF(AND(D592=1,E592&lt;24,H592&lt;=100),VLOOKUP($H592,$CE$15:$CN$219,10),IF(AND(D592=2,E592&lt;24,H592&lt;=100),VLOOKUP($H592,$CE$15:$CW$219,19),IF(AND(D592=1,E592&gt;=24,H592&gt;=70,H592&lt;=180),VLOOKUP($H592,$CE$221:$CN$661,10),IF(AND(D592=2,E592&gt;=24,H592&gt;=70,H592&lt;=170),VLOOKUP($H592,$CE$221:$CW$621,19 ),0)))))</f>
        <v>0</v>
      </c>
      <c r="CE592" s="385">
        <v>162.75</v>
      </c>
      <c r="CF592" s="342">
        <v>35.820589946711856</v>
      </c>
      <c r="CG592" s="342">
        <v>40.738726631141233</v>
      </c>
      <c r="CH592" s="342">
        <v>43.197794973355926</v>
      </c>
      <c r="CI592" s="342">
        <v>45.656863315570618</v>
      </c>
      <c r="CJ592" s="342">
        <v>50.575000000000003</v>
      </c>
      <c r="CK592" s="342">
        <v>56.596394373098676</v>
      </c>
      <c r="CL592" s="342">
        <v>59.607091559648005</v>
      </c>
      <c r="CM592" s="342">
        <v>62.617788746197348</v>
      </c>
      <c r="CN592" s="342">
        <v>68.639183119296021</v>
      </c>
      <c r="CO592" s="342">
        <v>35.885025725310854</v>
      </c>
      <c r="CP592" s="342">
        <v>41.281683816873894</v>
      </c>
      <c r="CQ592" s="342">
        <v>43.980012862655428</v>
      </c>
      <c r="CR592" s="342">
        <v>46.678341908436948</v>
      </c>
      <c r="CS592" s="342">
        <v>52.075000000000003</v>
      </c>
      <c r="CT592" s="342">
        <v>57.950179498696713</v>
      </c>
      <c r="CU592" s="342">
        <v>60.887769248045082</v>
      </c>
      <c r="CV592" s="342">
        <v>63.825358997393437</v>
      </c>
      <c r="CW592" s="342">
        <v>69.700538496090161</v>
      </c>
      <c r="CY592" s="101">
        <f t="shared" ref="CY592:CY655" si="846">IF(OR(D592=1,D592=2),1,0)</f>
        <v>0</v>
      </c>
      <c r="CZ592" s="101">
        <f t="shared" ref="CZ592:CZ655" si="847">IF(OR(OR(OR(OR(OR(D592=0),D592&gt;2),I592=999),G592=0),J592=0),0,IF(G592&gt;AH592,5,IF(G592&gt;AG592,4,IF(G592&gt;=AF592,3,IF(G592&gt;=AE592,2,1)))))</f>
        <v>0</v>
      </c>
      <c r="DB592" s="101">
        <f t="shared" ref="DB592:DB655" si="848">IF(OR(OR(OR(OR(OR(D592=0),D592&gt;2),H592=0),I592=999),N592=0),0,IF(H592&gt;AN592,5,IF(H592&gt;AM592,4,IF(H592&gt;=AL592,3,IF(H592&gt;=AK592,2,1)))))</f>
        <v>0</v>
      </c>
      <c r="DD592" s="311">
        <f t="shared" ref="DD592:DD655" si="849">IF(OR(OR(OR(OR(OR(OR(D592=0,D592&gt;2),G592=0),H592=0),H592&lt;49),R592=0),AA592=0),0,IF(G592&gt;AU592,6,IF(G592&gt;AT592,5,IF(G592&gt;AS592,4,IF(G592&gt;=AR592,3,IF(G592&gt;=AQ592,2,1))))))</f>
        <v>0</v>
      </c>
      <c r="DE592" s="311"/>
      <c r="DF592" s="101">
        <f t="shared" si="765"/>
        <v>0</v>
      </c>
      <c r="DG592" s="101">
        <f t="shared" si="766"/>
        <v>0</v>
      </c>
      <c r="DH592" s="101">
        <f t="shared" si="767"/>
        <v>0</v>
      </c>
      <c r="DI592" s="101">
        <f t="shared" si="768"/>
        <v>0</v>
      </c>
      <c r="DJ592" s="311">
        <f t="shared" si="769"/>
        <v>0</v>
      </c>
      <c r="DK592" s="311">
        <f t="shared" si="770"/>
        <v>0</v>
      </c>
      <c r="DL592" s="101">
        <f t="shared" si="771"/>
        <v>0</v>
      </c>
      <c r="DM592" s="101">
        <f t="shared" si="772"/>
        <v>0</v>
      </c>
      <c r="DN592" s="101">
        <f t="shared" si="773"/>
        <v>0</v>
      </c>
      <c r="DO592" s="101">
        <f t="shared" si="774"/>
        <v>0</v>
      </c>
      <c r="DP592" s="101">
        <f t="shared" si="775"/>
        <v>0</v>
      </c>
      <c r="DQ592" s="101">
        <f t="shared" si="776"/>
        <v>0</v>
      </c>
      <c r="DR592" s="101">
        <f t="shared" si="777"/>
        <v>0</v>
      </c>
      <c r="DS592" s="101">
        <f t="shared" si="778"/>
        <v>0</v>
      </c>
      <c r="DT592" s="101">
        <f t="shared" si="779"/>
        <v>0</v>
      </c>
      <c r="DU592" s="101">
        <f t="shared" si="780"/>
        <v>0</v>
      </c>
      <c r="DV592" s="101">
        <f t="shared" si="781"/>
        <v>0</v>
      </c>
      <c r="DW592" s="101">
        <f t="shared" si="782"/>
        <v>0</v>
      </c>
      <c r="DX592" s="311">
        <f t="shared" si="783"/>
        <v>0</v>
      </c>
      <c r="DY592" s="101">
        <f t="shared" si="784"/>
        <v>0</v>
      </c>
      <c r="DZ592" s="101">
        <f t="shared" si="785"/>
        <v>0</v>
      </c>
      <c r="EA592" s="101">
        <f t="shared" si="786"/>
        <v>0</v>
      </c>
      <c r="EB592" s="101">
        <f t="shared" si="787"/>
        <v>0</v>
      </c>
      <c r="EC592" s="101">
        <f t="shared" si="788"/>
        <v>0</v>
      </c>
      <c r="ED592" s="101">
        <f t="shared" si="789"/>
        <v>0</v>
      </c>
      <c r="EE592" s="101">
        <f t="shared" si="790"/>
        <v>0</v>
      </c>
      <c r="EF592" s="101">
        <f t="shared" si="791"/>
        <v>0</v>
      </c>
      <c r="EG592" s="101">
        <f t="shared" si="792"/>
        <v>0</v>
      </c>
      <c r="EH592" s="101">
        <f t="shared" si="793"/>
        <v>0</v>
      </c>
      <c r="EI592" s="101">
        <f t="shared" si="794"/>
        <v>0</v>
      </c>
      <c r="EJ592" s="101">
        <f t="shared" si="795"/>
        <v>0</v>
      </c>
      <c r="EK592" s="101">
        <f t="shared" si="796"/>
        <v>0</v>
      </c>
      <c r="EL592" s="101">
        <f t="shared" si="797"/>
        <v>0</v>
      </c>
      <c r="EM592" s="101">
        <f t="shared" si="798"/>
        <v>0</v>
      </c>
      <c r="EN592" s="101">
        <f t="shared" si="799"/>
        <v>0</v>
      </c>
      <c r="EO592" s="101">
        <f t="shared" si="800"/>
        <v>0</v>
      </c>
      <c r="EP592" s="101">
        <f t="shared" si="801"/>
        <v>0</v>
      </c>
      <c r="EQ592" s="101">
        <f t="shared" si="802"/>
        <v>0</v>
      </c>
    </row>
    <row r="593" spans="2:171" ht="21.75" customHeight="1" x14ac:dyDescent="0.45">
      <c r="B593" s="133" t="str">
        <f>IF(Data!B592&lt;&gt;"",Data!B592,"")</f>
        <v/>
      </c>
      <c r="C593" s="158" t="str">
        <f>IF(Data!C592&lt;&gt;"",Data!C592,"")</f>
        <v/>
      </c>
      <c r="D593" s="106" t="str">
        <f>IF(Data!D592&lt;&gt;"",Data!D592,"")</f>
        <v/>
      </c>
      <c r="E593" s="140">
        <f>IF(AND(I593=1,Data!T592=0),0,IF(I593=999,999,Data!T592))</f>
        <v>999</v>
      </c>
      <c r="F593" s="140" t="str">
        <f t="shared" si="803"/>
        <v/>
      </c>
      <c r="G593" s="140" t="str">
        <f>IF(Data!K592&lt;&gt;"",Data!K592,"")</f>
        <v/>
      </c>
      <c r="H593" s="141" t="str">
        <f>IF(Data!L592&lt;&gt;"",Data!L592,"")</f>
        <v/>
      </c>
      <c r="I593" s="63">
        <f>IF(Data!M592&lt;&gt;"",Data!M592,"")</f>
        <v>999</v>
      </c>
      <c r="J593" s="63">
        <f t="shared" si="804"/>
        <v>0</v>
      </c>
      <c r="L593" s="64" t="str">
        <f t="shared" si="805"/>
        <v/>
      </c>
      <c r="N593" s="63">
        <f t="shared" si="806"/>
        <v>0</v>
      </c>
      <c r="P593" s="64" t="str">
        <f t="shared" si="807"/>
        <v/>
      </c>
      <c r="R593" s="63">
        <f t="shared" si="808"/>
        <v>0</v>
      </c>
      <c r="S593" s="64" t="str">
        <f t="shared" si="809"/>
        <v/>
      </c>
      <c r="W593" s="310">
        <f t="shared" si="810"/>
        <v>999</v>
      </c>
      <c r="Y593" s="65">
        <f t="shared" si="811"/>
        <v>0</v>
      </c>
      <c r="Z593" s="65">
        <f t="shared" si="812"/>
        <v>0</v>
      </c>
      <c r="AA593" s="65">
        <f t="shared" si="813"/>
        <v>0</v>
      </c>
      <c r="AB593" s="65">
        <f t="shared" si="814"/>
        <v>0</v>
      </c>
      <c r="AC593" s="341">
        <f t="shared" si="815"/>
        <v>0</v>
      </c>
      <c r="AD593" s="65">
        <f t="shared" si="816"/>
        <v>0</v>
      </c>
      <c r="AE593" s="65">
        <f t="shared" si="817"/>
        <v>0</v>
      </c>
      <c r="AF593" s="65">
        <f t="shared" si="818"/>
        <v>0</v>
      </c>
      <c r="AG593" s="65">
        <f t="shared" si="819"/>
        <v>0</v>
      </c>
      <c r="AH593" s="65">
        <f t="shared" si="820"/>
        <v>0</v>
      </c>
      <c r="AI593" s="65">
        <f t="shared" si="821"/>
        <v>0</v>
      </c>
      <c r="AJ593" s="65">
        <f t="shared" si="822"/>
        <v>0</v>
      </c>
      <c r="AK593" s="65">
        <f t="shared" si="823"/>
        <v>0</v>
      </c>
      <c r="AL593" s="65">
        <f t="shared" si="824"/>
        <v>0</v>
      </c>
      <c r="AM593" s="65">
        <f t="shared" si="825"/>
        <v>0</v>
      </c>
      <c r="AN593" s="65">
        <f t="shared" si="826"/>
        <v>0</v>
      </c>
      <c r="AO593" s="65">
        <f t="shared" si="827"/>
        <v>0</v>
      </c>
      <c r="AP593" s="65">
        <f t="shared" si="828"/>
        <v>0</v>
      </c>
      <c r="AQ593" s="65">
        <f t="shared" si="829"/>
        <v>0</v>
      </c>
      <c r="AR593" s="65">
        <f t="shared" si="830"/>
        <v>0</v>
      </c>
      <c r="AS593" s="65">
        <f t="shared" si="831"/>
        <v>0</v>
      </c>
      <c r="AT593" s="65">
        <f t="shared" si="832"/>
        <v>0</v>
      </c>
      <c r="AU593" s="65">
        <f t="shared" si="833"/>
        <v>0</v>
      </c>
      <c r="AV593" s="65">
        <f t="shared" si="834"/>
        <v>0</v>
      </c>
      <c r="AW593" s="65">
        <f t="shared" si="835"/>
        <v>0</v>
      </c>
      <c r="AX593" s="65">
        <f t="shared" si="836"/>
        <v>0</v>
      </c>
      <c r="AY593" s="65">
        <f t="shared" si="837"/>
        <v>0</v>
      </c>
      <c r="AZ593" s="65">
        <f t="shared" si="838"/>
        <v>0</v>
      </c>
      <c r="BA593" s="65">
        <f t="shared" si="839"/>
        <v>0</v>
      </c>
      <c r="BB593" s="65">
        <f t="shared" si="840"/>
        <v>0</v>
      </c>
      <c r="BC593" s="65">
        <f t="shared" si="841"/>
        <v>0</v>
      </c>
      <c r="BD593" s="65">
        <f t="shared" si="842"/>
        <v>0</v>
      </c>
      <c r="BE593" s="65">
        <f t="shared" si="843"/>
        <v>0</v>
      </c>
      <c r="BF593" s="65">
        <f t="shared" si="844"/>
        <v>0</v>
      </c>
      <c r="BG593" s="65">
        <f t="shared" si="845"/>
        <v>0</v>
      </c>
      <c r="CE593" s="385">
        <v>163</v>
      </c>
      <c r="CF593" s="342">
        <v>35.965836378856245</v>
      </c>
      <c r="CG593" s="342">
        <v>40.910557585904165</v>
      </c>
      <c r="CH593" s="342">
        <v>43.382918189428118</v>
      </c>
      <c r="CI593" s="342">
        <v>45.855278792952078</v>
      </c>
      <c r="CJ593" s="342">
        <v>50.8</v>
      </c>
      <c r="CK593" s="342">
        <v>56.808102111789402</v>
      </c>
      <c r="CL593" s="342">
        <v>59.812153167684102</v>
      </c>
      <c r="CM593" s="342">
        <v>62.816204223578815</v>
      </c>
      <c r="CN593" s="342">
        <v>68.82430633536822</v>
      </c>
      <c r="CO593" s="342">
        <v>36.030272157455244</v>
      </c>
      <c r="CP593" s="342">
        <v>41.453514771636826</v>
      </c>
      <c r="CQ593" s="342">
        <v>44.165136078727627</v>
      </c>
      <c r="CR593" s="342">
        <v>46.876757385818415</v>
      </c>
      <c r="CS593" s="342">
        <v>52.3</v>
      </c>
      <c r="CT593" s="342">
        <v>58.148594976078179</v>
      </c>
      <c r="CU593" s="342">
        <v>61.072892464117274</v>
      </c>
      <c r="CV593" s="342">
        <v>63.997189952156361</v>
      </c>
      <c r="CW593" s="342">
        <v>69.845784928234551</v>
      </c>
      <c r="CY593" s="101">
        <f t="shared" si="846"/>
        <v>0</v>
      </c>
      <c r="CZ593" s="101">
        <f t="shared" si="847"/>
        <v>0</v>
      </c>
      <c r="DB593" s="101">
        <f t="shared" si="848"/>
        <v>0</v>
      </c>
      <c r="DD593" s="311">
        <f t="shared" si="849"/>
        <v>0</v>
      </c>
      <c r="DE593" s="311"/>
      <c r="DF593" s="101">
        <f t="shared" si="765"/>
        <v>0</v>
      </c>
      <c r="DG593" s="101">
        <f t="shared" si="766"/>
        <v>0</v>
      </c>
      <c r="DH593" s="101">
        <f t="shared" si="767"/>
        <v>0</v>
      </c>
      <c r="DI593" s="101">
        <f t="shared" si="768"/>
        <v>0</v>
      </c>
      <c r="DJ593" s="311">
        <f t="shared" si="769"/>
        <v>0</v>
      </c>
      <c r="DK593" s="311">
        <f t="shared" si="770"/>
        <v>0</v>
      </c>
      <c r="DL593" s="101">
        <f t="shared" si="771"/>
        <v>0</v>
      </c>
      <c r="DM593" s="101">
        <f t="shared" si="772"/>
        <v>0</v>
      </c>
      <c r="DN593" s="101">
        <f t="shared" si="773"/>
        <v>0</v>
      </c>
      <c r="DO593" s="101">
        <f t="shared" si="774"/>
        <v>0</v>
      </c>
      <c r="DP593" s="101">
        <f t="shared" si="775"/>
        <v>0</v>
      </c>
      <c r="DQ593" s="101">
        <f t="shared" si="776"/>
        <v>0</v>
      </c>
      <c r="DR593" s="101">
        <f t="shared" si="777"/>
        <v>0</v>
      </c>
      <c r="DS593" s="101">
        <f t="shared" si="778"/>
        <v>0</v>
      </c>
      <c r="DT593" s="101">
        <f t="shared" si="779"/>
        <v>0</v>
      </c>
      <c r="DU593" s="101">
        <f t="shared" si="780"/>
        <v>0</v>
      </c>
      <c r="DV593" s="101">
        <f t="shared" si="781"/>
        <v>0</v>
      </c>
      <c r="DW593" s="101">
        <f t="shared" si="782"/>
        <v>0</v>
      </c>
      <c r="DX593" s="311">
        <f t="shared" si="783"/>
        <v>0</v>
      </c>
      <c r="DY593" s="101">
        <f t="shared" si="784"/>
        <v>0</v>
      </c>
      <c r="DZ593" s="101">
        <f t="shared" si="785"/>
        <v>0</v>
      </c>
      <c r="EA593" s="101">
        <f t="shared" si="786"/>
        <v>0</v>
      </c>
      <c r="EB593" s="101">
        <f t="shared" si="787"/>
        <v>0</v>
      </c>
      <c r="EC593" s="101">
        <f t="shared" si="788"/>
        <v>0</v>
      </c>
      <c r="ED593" s="101">
        <f t="shared" si="789"/>
        <v>0</v>
      </c>
      <c r="EE593" s="101">
        <f t="shared" si="790"/>
        <v>0</v>
      </c>
      <c r="EF593" s="101">
        <f t="shared" si="791"/>
        <v>0</v>
      </c>
      <c r="EG593" s="101">
        <f t="shared" si="792"/>
        <v>0</v>
      </c>
      <c r="EH593" s="101">
        <f t="shared" si="793"/>
        <v>0</v>
      </c>
      <c r="EI593" s="101">
        <f t="shared" si="794"/>
        <v>0</v>
      </c>
      <c r="EJ593" s="101">
        <f t="shared" si="795"/>
        <v>0</v>
      </c>
      <c r="EK593" s="101">
        <f t="shared" si="796"/>
        <v>0</v>
      </c>
      <c r="EL593" s="101">
        <f t="shared" si="797"/>
        <v>0</v>
      </c>
      <c r="EM593" s="101">
        <f t="shared" si="798"/>
        <v>0</v>
      </c>
      <c r="EN593" s="101">
        <f t="shared" si="799"/>
        <v>0</v>
      </c>
      <c r="EO593" s="101">
        <f t="shared" si="800"/>
        <v>0</v>
      </c>
      <c r="EP593" s="101">
        <f t="shared" si="801"/>
        <v>0</v>
      </c>
      <c r="EQ593" s="101">
        <f t="shared" si="802"/>
        <v>0</v>
      </c>
    </row>
    <row r="594" spans="2:171" ht="21.75" customHeight="1" x14ac:dyDescent="0.45">
      <c r="B594" s="133" t="str">
        <f>IF(Data!B593&lt;&gt;"",Data!B593,"")</f>
        <v/>
      </c>
      <c r="C594" s="158" t="str">
        <f>IF(Data!C593&lt;&gt;"",Data!C593,"")</f>
        <v/>
      </c>
      <c r="D594" s="106" t="str">
        <f>IF(Data!D593&lt;&gt;"",Data!D593,"")</f>
        <v/>
      </c>
      <c r="E594" s="140">
        <f>IF(AND(I594=1,Data!T593=0),0,IF(I594=999,999,Data!T593))</f>
        <v>999</v>
      </c>
      <c r="F594" s="140" t="str">
        <f t="shared" si="803"/>
        <v/>
      </c>
      <c r="G594" s="140" t="str">
        <f>IF(Data!K593&lt;&gt;"",Data!K593,"")</f>
        <v/>
      </c>
      <c r="H594" s="141" t="str">
        <f>IF(Data!L593&lt;&gt;"",Data!L593,"")</f>
        <v/>
      </c>
      <c r="I594" s="63">
        <f>IF(Data!M593&lt;&gt;"",Data!M593,"")</f>
        <v>999</v>
      </c>
      <c r="J594" s="63">
        <f t="shared" si="804"/>
        <v>0</v>
      </c>
      <c r="L594" s="64" t="str">
        <f t="shared" si="805"/>
        <v/>
      </c>
      <c r="N594" s="63">
        <f t="shared" si="806"/>
        <v>0</v>
      </c>
      <c r="P594" s="64" t="str">
        <f t="shared" si="807"/>
        <v/>
      </c>
      <c r="R594" s="63">
        <f t="shared" si="808"/>
        <v>0</v>
      </c>
      <c r="S594" s="64" t="str">
        <f t="shared" si="809"/>
        <v/>
      </c>
      <c r="W594" s="310">
        <f t="shared" si="810"/>
        <v>999</v>
      </c>
      <c r="Y594" s="65">
        <f t="shared" si="811"/>
        <v>0</v>
      </c>
      <c r="Z594" s="65">
        <f t="shared" si="812"/>
        <v>0</v>
      </c>
      <c r="AA594" s="65">
        <f t="shared" si="813"/>
        <v>0</v>
      </c>
      <c r="AB594" s="65">
        <f t="shared" si="814"/>
        <v>0</v>
      </c>
      <c r="AC594" s="341">
        <f t="shared" si="815"/>
        <v>0</v>
      </c>
      <c r="AD594" s="65">
        <f t="shared" si="816"/>
        <v>0</v>
      </c>
      <c r="AE594" s="65">
        <f t="shared" si="817"/>
        <v>0</v>
      </c>
      <c r="AF594" s="65">
        <f t="shared" si="818"/>
        <v>0</v>
      </c>
      <c r="AG594" s="65">
        <f t="shared" si="819"/>
        <v>0</v>
      </c>
      <c r="AH594" s="65">
        <f t="shared" si="820"/>
        <v>0</v>
      </c>
      <c r="AI594" s="65">
        <f t="shared" si="821"/>
        <v>0</v>
      </c>
      <c r="AJ594" s="65">
        <f t="shared" si="822"/>
        <v>0</v>
      </c>
      <c r="AK594" s="65">
        <f t="shared" si="823"/>
        <v>0</v>
      </c>
      <c r="AL594" s="65">
        <f t="shared" si="824"/>
        <v>0</v>
      </c>
      <c r="AM594" s="65">
        <f t="shared" si="825"/>
        <v>0</v>
      </c>
      <c r="AN594" s="65">
        <f t="shared" si="826"/>
        <v>0</v>
      </c>
      <c r="AO594" s="65">
        <f t="shared" si="827"/>
        <v>0</v>
      </c>
      <c r="AP594" s="65">
        <f t="shared" si="828"/>
        <v>0</v>
      </c>
      <c r="AQ594" s="65">
        <f t="shared" si="829"/>
        <v>0</v>
      </c>
      <c r="AR594" s="65">
        <f t="shared" si="830"/>
        <v>0</v>
      </c>
      <c r="AS594" s="65">
        <f t="shared" si="831"/>
        <v>0</v>
      </c>
      <c r="AT594" s="65">
        <f t="shared" si="832"/>
        <v>0</v>
      </c>
      <c r="AU594" s="65">
        <f t="shared" si="833"/>
        <v>0</v>
      </c>
      <c r="AV594" s="65">
        <f t="shared" si="834"/>
        <v>0</v>
      </c>
      <c r="AW594" s="65">
        <f t="shared" si="835"/>
        <v>0</v>
      </c>
      <c r="AX594" s="65">
        <f t="shared" si="836"/>
        <v>0</v>
      </c>
      <c r="AY594" s="65">
        <f t="shared" si="837"/>
        <v>0</v>
      </c>
      <c r="AZ594" s="65">
        <f t="shared" si="838"/>
        <v>0</v>
      </c>
      <c r="BA594" s="65">
        <f t="shared" si="839"/>
        <v>0</v>
      </c>
      <c r="BB594" s="65">
        <f t="shared" si="840"/>
        <v>0</v>
      </c>
      <c r="BC594" s="65">
        <f t="shared" si="841"/>
        <v>0</v>
      </c>
      <c r="BD594" s="65">
        <f t="shared" si="842"/>
        <v>0</v>
      </c>
      <c r="BE594" s="65">
        <f t="shared" si="843"/>
        <v>0</v>
      </c>
      <c r="BF594" s="65">
        <f t="shared" si="844"/>
        <v>0</v>
      </c>
      <c r="BG594" s="65">
        <f t="shared" si="845"/>
        <v>0</v>
      </c>
      <c r="CE594" s="385">
        <v>163.25</v>
      </c>
      <c r="CF594" s="342">
        <v>36.111082811000628</v>
      </c>
      <c r="CG594" s="342">
        <v>41.082388540667097</v>
      </c>
      <c r="CH594" s="342">
        <v>43.56804140550031</v>
      </c>
      <c r="CI594" s="342">
        <v>46.053694270333544</v>
      </c>
      <c r="CJ594" s="342">
        <v>51.024999999999999</v>
      </c>
      <c r="CK594" s="342">
        <v>57.019809850480129</v>
      </c>
      <c r="CL594" s="342">
        <v>60.017214775720198</v>
      </c>
      <c r="CM594" s="342">
        <v>63.014619700960282</v>
      </c>
      <c r="CN594" s="342">
        <v>69.009429551440405</v>
      </c>
      <c r="CO594" s="342">
        <v>36.190395373527437</v>
      </c>
      <c r="CP594" s="342">
        <v>41.626930249018287</v>
      </c>
      <c r="CQ594" s="342">
        <v>44.345197686763726</v>
      </c>
      <c r="CR594" s="342">
        <v>47.06346512450915</v>
      </c>
      <c r="CS594" s="342">
        <v>52.5</v>
      </c>
      <c r="CT594" s="342">
        <v>58.32201045345964</v>
      </c>
      <c r="CU594" s="342">
        <v>61.233015680189467</v>
      </c>
      <c r="CV594" s="342">
        <v>64.14402090691928</v>
      </c>
      <c r="CW594" s="342">
        <v>69.966031360378935</v>
      </c>
      <c r="CY594" s="101">
        <f t="shared" si="846"/>
        <v>0</v>
      </c>
      <c r="CZ594" s="101">
        <f t="shared" si="847"/>
        <v>0</v>
      </c>
      <c r="DB594" s="101">
        <f t="shared" si="848"/>
        <v>0</v>
      </c>
      <c r="DD594" s="311">
        <f t="shared" si="849"/>
        <v>0</v>
      </c>
      <c r="DE594" s="311"/>
      <c r="DF594" s="101">
        <f t="shared" si="765"/>
        <v>0</v>
      </c>
      <c r="DG594" s="101">
        <f t="shared" si="766"/>
        <v>0</v>
      </c>
      <c r="DH594" s="101">
        <f t="shared" si="767"/>
        <v>0</v>
      </c>
      <c r="DI594" s="101">
        <f t="shared" si="768"/>
        <v>0</v>
      </c>
      <c r="DJ594" s="311">
        <f t="shared" si="769"/>
        <v>0</v>
      </c>
      <c r="DK594" s="311">
        <f t="shared" si="770"/>
        <v>0</v>
      </c>
      <c r="DL594" s="101">
        <f t="shared" si="771"/>
        <v>0</v>
      </c>
      <c r="DM594" s="101">
        <f t="shared" si="772"/>
        <v>0</v>
      </c>
      <c r="DN594" s="101">
        <f t="shared" si="773"/>
        <v>0</v>
      </c>
      <c r="DO594" s="101">
        <f t="shared" si="774"/>
        <v>0</v>
      </c>
      <c r="DP594" s="101">
        <f t="shared" si="775"/>
        <v>0</v>
      </c>
      <c r="DQ594" s="101">
        <f t="shared" si="776"/>
        <v>0</v>
      </c>
      <c r="DR594" s="101">
        <f t="shared" si="777"/>
        <v>0</v>
      </c>
      <c r="DS594" s="101">
        <f t="shared" si="778"/>
        <v>0</v>
      </c>
      <c r="DT594" s="101">
        <f t="shared" si="779"/>
        <v>0</v>
      </c>
      <c r="DU594" s="101">
        <f t="shared" si="780"/>
        <v>0</v>
      </c>
      <c r="DV594" s="101">
        <f t="shared" si="781"/>
        <v>0</v>
      </c>
      <c r="DW594" s="101">
        <f t="shared" si="782"/>
        <v>0</v>
      </c>
      <c r="DX594" s="311">
        <f t="shared" si="783"/>
        <v>0</v>
      </c>
      <c r="DY594" s="101">
        <f t="shared" si="784"/>
        <v>0</v>
      </c>
      <c r="DZ594" s="101">
        <f t="shared" si="785"/>
        <v>0</v>
      </c>
      <c r="EA594" s="101">
        <f t="shared" si="786"/>
        <v>0</v>
      </c>
      <c r="EB594" s="101">
        <f t="shared" si="787"/>
        <v>0</v>
      </c>
      <c r="EC594" s="101">
        <f t="shared" si="788"/>
        <v>0</v>
      </c>
      <c r="ED594" s="101">
        <f t="shared" si="789"/>
        <v>0</v>
      </c>
      <c r="EE594" s="101">
        <f t="shared" si="790"/>
        <v>0</v>
      </c>
      <c r="EF594" s="101">
        <f t="shared" si="791"/>
        <v>0</v>
      </c>
      <c r="EG594" s="101">
        <f t="shared" si="792"/>
        <v>0</v>
      </c>
      <c r="EH594" s="101">
        <f t="shared" si="793"/>
        <v>0</v>
      </c>
      <c r="EI594" s="101">
        <f t="shared" si="794"/>
        <v>0</v>
      </c>
      <c r="EJ594" s="101">
        <f t="shared" si="795"/>
        <v>0</v>
      </c>
      <c r="EK594" s="101">
        <f t="shared" si="796"/>
        <v>0</v>
      </c>
      <c r="EL594" s="101">
        <f t="shared" si="797"/>
        <v>0</v>
      </c>
      <c r="EM594" s="101">
        <f t="shared" si="798"/>
        <v>0</v>
      </c>
      <c r="EN594" s="101">
        <f t="shared" si="799"/>
        <v>0</v>
      </c>
      <c r="EO594" s="101">
        <f t="shared" si="800"/>
        <v>0</v>
      </c>
      <c r="EP594" s="101">
        <f t="shared" si="801"/>
        <v>0</v>
      </c>
      <c r="EQ594" s="101">
        <f t="shared" si="802"/>
        <v>0</v>
      </c>
    </row>
    <row r="595" spans="2:171" ht="21.75" customHeight="1" x14ac:dyDescent="0.45">
      <c r="B595" s="133" t="str">
        <f>IF(Data!B594&lt;&gt;"",Data!B594,"")</f>
        <v/>
      </c>
      <c r="C595" s="158" t="str">
        <f>IF(Data!C594&lt;&gt;"",Data!C594,"")</f>
        <v/>
      </c>
      <c r="D595" s="106" t="str">
        <f>IF(Data!D594&lt;&gt;"",Data!D594,"")</f>
        <v/>
      </c>
      <c r="E595" s="140">
        <f>IF(AND(I595=1,Data!T594=0),0,IF(I595=999,999,Data!T594))</f>
        <v>999</v>
      </c>
      <c r="F595" s="140" t="str">
        <f t="shared" si="803"/>
        <v/>
      </c>
      <c r="G595" s="140" t="str">
        <f>IF(Data!K594&lt;&gt;"",Data!K594,"")</f>
        <v/>
      </c>
      <c r="H595" s="141" t="str">
        <f>IF(Data!L594&lt;&gt;"",Data!L594,"")</f>
        <v/>
      </c>
      <c r="I595" s="63">
        <f>IF(Data!M594&lt;&gt;"",Data!M594,"")</f>
        <v>999</v>
      </c>
      <c r="J595" s="63">
        <f t="shared" si="804"/>
        <v>0</v>
      </c>
      <c r="L595" s="64" t="str">
        <f t="shared" si="805"/>
        <v/>
      </c>
      <c r="N595" s="63">
        <f t="shared" si="806"/>
        <v>0</v>
      </c>
      <c r="P595" s="64" t="str">
        <f t="shared" si="807"/>
        <v/>
      </c>
      <c r="R595" s="63">
        <f t="shared" si="808"/>
        <v>0</v>
      </c>
      <c r="S595" s="64" t="str">
        <f t="shared" si="809"/>
        <v/>
      </c>
      <c r="W595" s="310">
        <f t="shared" si="810"/>
        <v>999</v>
      </c>
      <c r="Y595" s="65">
        <f t="shared" si="811"/>
        <v>0</v>
      </c>
      <c r="Z595" s="65">
        <f t="shared" si="812"/>
        <v>0</v>
      </c>
      <c r="AA595" s="65">
        <f t="shared" si="813"/>
        <v>0</v>
      </c>
      <c r="AB595" s="65">
        <f t="shared" si="814"/>
        <v>0</v>
      </c>
      <c r="AC595" s="341">
        <f t="shared" si="815"/>
        <v>0</v>
      </c>
      <c r="AD595" s="65">
        <f t="shared" si="816"/>
        <v>0</v>
      </c>
      <c r="AE595" s="65">
        <f t="shared" si="817"/>
        <v>0</v>
      </c>
      <c r="AF595" s="65">
        <f t="shared" si="818"/>
        <v>0</v>
      </c>
      <c r="AG595" s="65">
        <f t="shared" si="819"/>
        <v>0</v>
      </c>
      <c r="AH595" s="65">
        <f t="shared" si="820"/>
        <v>0</v>
      </c>
      <c r="AI595" s="65">
        <f t="shared" si="821"/>
        <v>0</v>
      </c>
      <c r="AJ595" s="65">
        <f t="shared" si="822"/>
        <v>0</v>
      </c>
      <c r="AK595" s="65">
        <f t="shared" si="823"/>
        <v>0</v>
      </c>
      <c r="AL595" s="65">
        <f t="shared" si="824"/>
        <v>0</v>
      </c>
      <c r="AM595" s="65">
        <f t="shared" si="825"/>
        <v>0</v>
      </c>
      <c r="AN595" s="65">
        <f t="shared" si="826"/>
        <v>0</v>
      </c>
      <c r="AO595" s="65">
        <f t="shared" si="827"/>
        <v>0</v>
      </c>
      <c r="AP595" s="65">
        <f t="shared" si="828"/>
        <v>0</v>
      </c>
      <c r="AQ595" s="65">
        <f t="shared" si="829"/>
        <v>0</v>
      </c>
      <c r="AR595" s="65">
        <f t="shared" si="830"/>
        <v>0</v>
      </c>
      <c r="AS595" s="65">
        <f t="shared" si="831"/>
        <v>0</v>
      </c>
      <c r="AT595" s="65">
        <f t="shared" si="832"/>
        <v>0</v>
      </c>
      <c r="AU595" s="65">
        <f t="shared" si="833"/>
        <v>0</v>
      </c>
      <c r="AV595" s="65">
        <f t="shared" si="834"/>
        <v>0</v>
      </c>
      <c r="AW595" s="65">
        <f t="shared" si="835"/>
        <v>0</v>
      </c>
      <c r="AX595" s="65">
        <f t="shared" si="836"/>
        <v>0</v>
      </c>
      <c r="AY595" s="65">
        <f t="shared" si="837"/>
        <v>0</v>
      </c>
      <c r="AZ595" s="65">
        <f t="shared" si="838"/>
        <v>0</v>
      </c>
      <c r="BA595" s="65">
        <f t="shared" si="839"/>
        <v>0</v>
      </c>
      <c r="BB595" s="65">
        <f t="shared" si="840"/>
        <v>0</v>
      </c>
      <c r="BC595" s="65">
        <f t="shared" si="841"/>
        <v>0</v>
      </c>
      <c r="BD595" s="65">
        <f t="shared" si="842"/>
        <v>0</v>
      </c>
      <c r="BE595" s="65">
        <f t="shared" si="843"/>
        <v>0</v>
      </c>
      <c r="BF595" s="65">
        <f t="shared" si="844"/>
        <v>0</v>
      </c>
      <c r="BG595" s="65">
        <f t="shared" si="845"/>
        <v>0</v>
      </c>
      <c r="CE595" s="385">
        <v>163.5</v>
      </c>
      <c r="CF595" s="342">
        <v>36.256329243145018</v>
      </c>
      <c r="CG595" s="342">
        <v>41.254219495430021</v>
      </c>
      <c r="CH595" s="342">
        <v>43.753164621572509</v>
      </c>
      <c r="CI595" s="342">
        <v>46.252109747715011</v>
      </c>
      <c r="CJ595" s="342">
        <v>51.25</v>
      </c>
      <c r="CK595" s="342">
        <v>57.231517589170863</v>
      </c>
      <c r="CL595" s="342">
        <v>60.222276383756295</v>
      </c>
      <c r="CM595" s="342">
        <v>63.213035178341741</v>
      </c>
      <c r="CN595" s="342">
        <v>69.194552767512604</v>
      </c>
      <c r="CO595" s="342">
        <v>36.350518589599623</v>
      </c>
      <c r="CP595" s="342">
        <v>41.800345726399755</v>
      </c>
      <c r="CQ595" s="342">
        <v>44.525259294799817</v>
      </c>
      <c r="CR595" s="342">
        <v>47.250172863199879</v>
      </c>
      <c r="CS595" s="342">
        <v>52.7</v>
      </c>
      <c r="CT595" s="342">
        <v>58.495425930841108</v>
      </c>
      <c r="CU595" s="342">
        <v>61.393138896261661</v>
      </c>
      <c r="CV595" s="342">
        <v>64.290851861682214</v>
      </c>
      <c r="CW595" s="342">
        <v>70.086277792523333</v>
      </c>
      <c r="CY595" s="101">
        <f t="shared" si="846"/>
        <v>0</v>
      </c>
      <c r="CZ595" s="101">
        <f t="shared" si="847"/>
        <v>0</v>
      </c>
      <c r="DB595" s="101">
        <f t="shared" si="848"/>
        <v>0</v>
      </c>
      <c r="DD595" s="311">
        <f t="shared" si="849"/>
        <v>0</v>
      </c>
      <c r="DE595" s="311"/>
      <c r="DF595" s="101">
        <f t="shared" si="765"/>
        <v>0</v>
      </c>
      <c r="DG595" s="101">
        <f t="shared" si="766"/>
        <v>0</v>
      </c>
      <c r="DH595" s="101">
        <f t="shared" si="767"/>
        <v>0</v>
      </c>
      <c r="DI595" s="101">
        <f t="shared" si="768"/>
        <v>0</v>
      </c>
      <c r="DJ595" s="311">
        <f t="shared" si="769"/>
        <v>0</v>
      </c>
      <c r="DK595" s="311">
        <f t="shared" si="770"/>
        <v>0</v>
      </c>
      <c r="DL595" s="101">
        <f t="shared" si="771"/>
        <v>0</v>
      </c>
      <c r="DM595" s="101">
        <f t="shared" si="772"/>
        <v>0</v>
      </c>
      <c r="DN595" s="101">
        <f t="shared" si="773"/>
        <v>0</v>
      </c>
      <c r="DO595" s="101">
        <f t="shared" si="774"/>
        <v>0</v>
      </c>
      <c r="DP595" s="101">
        <f t="shared" si="775"/>
        <v>0</v>
      </c>
      <c r="DQ595" s="101">
        <f t="shared" si="776"/>
        <v>0</v>
      </c>
      <c r="DR595" s="101">
        <f t="shared" si="777"/>
        <v>0</v>
      </c>
      <c r="DS595" s="101">
        <f t="shared" si="778"/>
        <v>0</v>
      </c>
      <c r="DT595" s="101">
        <f t="shared" si="779"/>
        <v>0</v>
      </c>
      <c r="DU595" s="101">
        <f t="shared" si="780"/>
        <v>0</v>
      </c>
      <c r="DV595" s="101">
        <f t="shared" si="781"/>
        <v>0</v>
      </c>
      <c r="DW595" s="101">
        <f t="shared" si="782"/>
        <v>0</v>
      </c>
      <c r="DX595" s="311">
        <f t="shared" si="783"/>
        <v>0</v>
      </c>
      <c r="DY595" s="101">
        <f t="shared" si="784"/>
        <v>0</v>
      </c>
      <c r="DZ595" s="101">
        <f t="shared" si="785"/>
        <v>0</v>
      </c>
      <c r="EA595" s="101">
        <f t="shared" si="786"/>
        <v>0</v>
      </c>
      <c r="EB595" s="101">
        <f t="shared" si="787"/>
        <v>0</v>
      </c>
      <c r="EC595" s="101">
        <f t="shared" si="788"/>
        <v>0</v>
      </c>
      <c r="ED595" s="101">
        <f t="shared" si="789"/>
        <v>0</v>
      </c>
      <c r="EE595" s="101">
        <f t="shared" si="790"/>
        <v>0</v>
      </c>
      <c r="EF595" s="101">
        <f t="shared" si="791"/>
        <v>0</v>
      </c>
      <c r="EG595" s="101">
        <f t="shared" si="792"/>
        <v>0</v>
      </c>
      <c r="EH595" s="101">
        <f t="shared" si="793"/>
        <v>0</v>
      </c>
      <c r="EI595" s="101">
        <f t="shared" si="794"/>
        <v>0</v>
      </c>
      <c r="EJ595" s="101">
        <f t="shared" si="795"/>
        <v>0</v>
      </c>
      <c r="EK595" s="101">
        <f t="shared" si="796"/>
        <v>0</v>
      </c>
      <c r="EL595" s="101">
        <f t="shared" si="797"/>
        <v>0</v>
      </c>
      <c r="EM595" s="101">
        <f t="shared" si="798"/>
        <v>0</v>
      </c>
      <c r="EN595" s="101">
        <f t="shared" si="799"/>
        <v>0</v>
      </c>
      <c r="EO595" s="101">
        <f t="shared" si="800"/>
        <v>0</v>
      </c>
      <c r="EP595" s="101">
        <f t="shared" si="801"/>
        <v>0</v>
      </c>
      <c r="EQ595" s="101">
        <f t="shared" si="802"/>
        <v>0</v>
      </c>
    </row>
    <row r="596" spans="2:171" ht="21.75" customHeight="1" x14ac:dyDescent="0.45">
      <c r="B596" s="133" t="str">
        <f>IF(Data!B595&lt;&gt;"",Data!B595,"")</f>
        <v/>
      </c>
      <c r="C596" s="158" t="str">
        <f>IF(Data!C595&lt;&gt;"",Data!C595,"")</f>
        <v/>
      </c>
      <c r="D596" s="106" t="str">
        <f>IF(Data!D595&lt;&gt;"",Data!D595,"")</f>
        <v/>
      </c>
      <c r="E596" s="140">
        <f>IF(AND(I596=1,Data!T595=0),0,IF(I596=999,999,Data!T595))</f>
        <v>999</v>
      </c>
      <c r="F596" s="140" t="str">
        <f t="shared" si="803"/>
        <v/>
      </c>
      <c r="G596" s="140" t="str">
        <f>IF(Data!K595&lt;&gt;"",Data!K595,"")</f>
        <v/>
      </c>
      <c r="H596" s="141" t="str">
        <f>IF(Data!L595&lt;&gt;"",Data!L595,"")</f>
        <v/>
      </c>
      <c r="I596" s="63">
        <f>IF(Data!M595&lt;&gt;"",Data!M595,"")</f>
        <v>999</v>
      </c>
      <c r="J596" s="63">
        <f t="shared" si="804"/>
        <v>0</v>
      </c>
      <c r="L596" s="64" t="str">
        <f t="shared" si="805"/>
        <v/>
      </c>
      <c r="N596" s="63">
        <f t="shared" si="806"/>
        <v>0</v>
      </c>
      <c r="P596" s="64" t="str">
        <f t="shared" si="807"/>
        <v/>
      </c>
      <c r="R596" s="63">
        <f t="shared" si="808"/>
        <v>0</v>
      </c>
      <c r="S596" s="64" t="str">
        <f t="shared" si="809"/>
        <v/>
      </c>
      <c r="W596" s="310">
        <f t="shared" si="810"/>
        <v>999</v>
      </c>
      <c r="Y596" s="65">
        <f t="shared" si="811"/>
        <v>0</v>
      </c>
      <c r="Z596" s="65">
        <f t="shared" si="812"/>
        <v>0</v>
      </c>
      <c r="AA596" s="65">
        <f t="shared" si="813"/>
        <v>0</v>
      </c>
      <c r="AB596" s="65">
        <f t="shared" si="814"/>
        <v>0</v>
      </c>
      <c r="AC596" s="341">
        <f t="shared" si="815"/>
        <v>0</v>
      </c>
      <c r="AD596" s="65">
        <f t="shared" si="816"/>
        <v>0</v>
      </c>
      <c r="AE596" s="65">
        <f t="shared" si="817"/>
        <v>0</v>
      </c>
      <c r="AF596" s="65">
        <f t="shared" si="818"/>
        <v>0</v>
      </c>
      <c r="AG596" s="65">
        <f t="shared" si="819"/>
        <v>0</v>
      </c>
      <c r="AH596" s="65">
        <f t="shared" si="820"/>
        <v>0</v>
      </c>
      <c r="AI596" s="65">
        <f t="shared" si="821"/>
        <v>0</v>
      </c>
      <c r="AJ596" s="65">
        <f t="shared" si="822"/>
        <v>0</v>
      </c>
      <c r="AK596" s="65">
        <f t="shared" si="823"/>
        <v>0</v>
      </c>
      <c r="AL596" s="65">
        <f t="shared" si="824"/>
        <v>0</v>
      </c>
      <c r="AM596" s="65">
        <f t="shared" si="825"/>
        <v>0</v>
      </c>
      <c r="AN596" s="65">
        <f t="shared" si="826"/>
        <v>0</v>
      </c>
      <c r="AO596" s="65">
        <f t="shared" si="827"/>
        <v>0</v>
      </c>
      <c r="AP596" s="65">
        <f t="shared" si="828"/>
        <v>0</v>
      </c>
      <c r="AQ596" s="65">
        <f t="shared" si="829"/>
        <v>0</v>
      </c>
      <c r="AR596" s="65">
        <f t="shared" si="830"/>
        <v>0</v>
      </c>
      <c r="AS596" s="65">
        <f t="shared" si="831"/>
        <v>0</v>
      </c>
      <c r="AT596" s="65">
        <f t="shared" si="832"/>
        <v>0</v>
      </c>
      <c r="AU596" s="65">
        <f t="shared" si="833"/>
        <v>0</v>
      </c>
      <c r="AV596" s="65">
        <f t="shared" si="834"/>
        <v>0</v>
      </c>
      <c r="AW596" s="65">
        <f t="shared" si="835"/>
        <v>0</v>
      </c>
      <c r="AX596" s="65">
        <f t="shared" si="836"/>
        <v>0</v>
      </c>
      <c r="AY596" s="65">
        <f t="shared" si="837"/>
        <v>0</v>
      </c>
      <c r="AZ596" s="65">
        <f t="shared" si="838"/>
        <v>0</v>
      </c>
      <c r="BA596" s="65">
        <f t="shared" si="839"/>
        <v>0</v>
      </c>
      <c r="BB596" s="65">
        <f t="shared" si="840"/>
        <v>0</v>
      </c>
      <c r="BC596" s="65">
        <f t="shared" si="841"/>
        <v>0</v>
      </c>
      <c r="BD596" s="65">
        <f t="shared" si="842"/>
        <v>0</v>
      </c>
      <c r="BE596" s="65">
        <f t="shared" si="843"/>
        <v>0</v>
      </c>
      <c r="BF596" s="65">
        <f t="shared" si="844"/>
        <v>0</v>
      </c>
      <c r="BG596" s="65">
        <f t="shared" si="845"/>
        <v>0</v>
      </c>
      <c r="CE596" s="385">
        <v>163.75</v>
      </c>
      <c r="CF596" s="342">
        <v>36.401575675289408</v>
      </c>
      <c r="CG596" s="342">
        <v>41.426050450192946</v>
      </c>
      <c r="CH596" s="342">
        <v>43.938287837644708</v>
      </c>
      <c r="CI596" s="342">
        <v>46.45052522509647</v>
      </c>
      <c r="CJ596" s="342">
        <v>51.475000000000001</v>
      </c>
      <c r="CK596" s="342">
        <v>57.443225327861597</v>
      </c>
      <c r="CL596" s="342">
        <v>60.427337991792399</v>
      </c>
      <c r="CM596" s="342">
        <v>63.4114506557232</v>
      </c>
      <c r="CN596" s="342">
        <v>69.379675983584804</v>
      </c>
      <c r="CO596" s="342">
        <v>36.51064180567181</v>
      </c>
      <c r="CP596" s="342">
        <v>41.973761203781216</v>
      </c>
      <c r="CQ596" s="342">
        <v>44.705320902835908</v>
      </c>
      <c r="CR596" s="342">
        <v>47.436880601890607</v>
      </c>
      <c r="CS596" s="342">
        <v>52.9</v>
      </c>
      <c r="CT596" s="342">
        <v>58.668841408222569</v>
      </c>
      <c r="CU596" s="342">
        <v>61.553262112333854</v>
      </c>
      <c r="CV596" s="342">
        <v>64.437682816445147</v>
      </c>
      <c r="CW596" s="342">
        <v>70.206524224667717</v>
      </c>
      <c r="CY596" s="101">
        <f t="shared" si="846"/>
        <v>0</v>
      </c>
      <c r="CZ596" s="101">
        <f t="shared" si="847"/>
        <v>0</v>
      </c>
      <c r="DB596" s="101">
        <f t="shared" si="848"/>
        <v>0</v>
      </c>
      <c r="DD596" s="311">
        <f t="shared" si="849"/>
        <v>0</v>
      </c>
      <c r="DE596" s="311"/>
      <c r="DF596" s="101">
        <f t="shared" si="765"/>
        <v>0</v>
      </c>
      <c r="DG596" s="101">
        <f t="shared" si="766"/>
        <v>0</v>
      </c>
      <c r="DH596" s="101">
        <f t="shared" si="767"/>
        <v>0</v>
      </c>
      <c r="DI596" s="101">
        <f t="shared" si="768"/>
        <v>0</v>
      </c>
      <c r="DJ596" s="311">
        <f t="shared" si="769"/>
        <v>0</v>
      </c>
      <c r="DK596" s="311">
        <f t="shared" si="770"/>
        <v>0</v>
      </c>
      <c r="DL596" s="101">
        <f t="shared" si="771"/>
        <v>0</v>
      </c>
      <c r="DM596" s="101">
        <f t="shared" si="772"/>
        <v>0</v>
      </c>
      <c r="DN596" s="101">
        <f t="shared" si="773"/>
        <v>0</v>
      </c>
      <c r="DO596" s="101">
        <f t="shared" si="774"/>
        <v>0</v>
      </c>
      <c r="DP596" s="101">
        <f t="shared" si="775"/>
        <v>0</v>
      </c>
      <c r="DQ596" s="101">
        <f t="shared" si="776"/>
        <v>0</v>
      </c>
      <c r="DR596" s="101">
        <f t="shared" si="777"/>
        <v>0</v>
      </c>
      <c r="DS596" s="101">
        <f t="shared" si="778"/>
        <v>0</v>
      </c>
      <c r="DT596" s="101">
        <f t="shared" si="779"/>
        <v>0</v>
      </c>
      <c r="DU596" s="101">
        <f t="shared" si="780"/>
        <v>0</v>
      </c>
      <c r="DV596" s="101">
        <f t="shared" si="781"/>
        <v>0</v>
      </c>
      <c r="DW596" s="101">
        <f t="shared" si="782"/>
        <v>0</v>
      </c>
      <c r="DX596" s="311">
        <f t="shared" si="783"/>
        <v>0</v>
      </c>
      <c r="DY596" s="101">
        <f t="shared" si="784"/>
        <v>0</v>
      </c>
      <c r="DZ596" s="101">
        <f t="shared" si="785"/>
        <v>0</v>
      </c>
      <c r="EA596" s="101">
        <f t="shared" si="786"/>
        <v>0</v>
      </c>
      <c r="EB596" s="101">
        <f t="shared" si="787"/>
        <v>0</v>
      </c>
      <c r="EC596" s="101">
        <f t="shared" si="788"/>
        <v>0</v>
      </c>
      <c r="ED596" s="101">
        <f t="shared" si="789"/>
        <v>0</v>
      </c>
      <c r="EE596" s="101">
        <f t="shared" si="790"/>
        <v>0</v>
      </c>
      <c r="EF596" s="101">
        <f t="shared" si="791"/>
        <v>0</v>
      </c>
      <c r="EG596" s="101">
        <f t="shared" si="792"/>
        <v>0</v>
      </c>
      <c r="EH596" s="101">
        <f t="shared" si="793"/>
        <v>0</v>
      </c>
      <c r="EI596" s="101">
        <f t="shared" si="794"/>
        <v>0</v>
      </c>
      <c r="EJ596" s="101">
        <f t="shared" si="795"/>
        <v>0</v>
      </c>
      <c r="EK596" s="101">
        <f t="shared" si="796"/>
        <v>0</v>
      </c>
      <c r="EL596" s="101">
        <f t="shared" si="797"/>
        <v>0</v>
      </c>
      <c r="EM596" s="101">
        <f t="shared" si="798"/>
        <v>0</v>
      </c>
      <c r="EN596" s="101">
        <f t="shared" si="799"/>
        <v>0</v>
      </c>
      <c r="EO596" s="101">
        <f t="shared" si="800"/>
        <v>0</v>
      </c>
      <c r="EP596" s="101">
        <f t="shared" si="801"/>
        <v>0</v>
      </c>
      <c r="EQ596" s="101">
        <f t="shared" si="802"/>
        <v>0</v>
      </c>
    </row>
    <row r="597" spans="2:171" ht="22.5" customHeight="1" x14ac:dyDescent="0.45">
      <c r="B597" s="133" t="str">
        <f>IF(Data!B596&lt;&gt;"",Data!B596,"")</f>
        <v/>
      </c>
      <c r="C597" s="158" t="str">
        <f>IF(Data!C596&lt;&gt;"",Data!C596,"")</f>
        <v/>
      </c>
      <c r="D597" s="106" t="str">
        <f>IF(Data!D596&lt;&gt;"",Data!D596,"")</f>
        <v/>
      </c>
      <c r="E597" s="140">
        <f>IF(AND(I597=1,Data!T596=0),0,IF(I597=999,999,Data!T596))</f>
        <v>999</v>
      </c>
      <c r="F597" s="140" t="str">
        <f t="shared" si="803"/>
        <v/>
      </c>
      <c r="G597" s="140" t="str">
        <f>IF(Data!K596&lt;&gt;"",Data!K596,"")</f>
        <v/>
      </c>
      <c r="H597" s="141" t="str">
        <f>IF(Data!L596&lt;&gt;"",Data!L596,"")</f>
        <v/>
      </c>
      <c r="I597" s="63">
        <f>IF(Data!M596&lt;&gt;"",Data!M596,"")</f>
        <v>999</v>
      </c>
      <c r="J597" s="63">
        <f t="shared" si="804"/>
        <v>0</v>
      </c>
      <c r="L597" s="64" t="str">
        <f t="shared" si="805"/>
        <v/>
      </c>
      <c r="N597" s="63">
        <f t="shared" si="806"/>
        <v>0</v>
      </c>
      <c r="P597" s="64" t="str">
        <f t="shared" si="807"/>
        <v/>
      </c>
      <c r="R597" s="63">
        <f t="shared" si="808"/>
        <v>0</v>
      </c>
      <c r="S597" s="64" t="str">
        <f t="shared" si="809"/>
        <v/>
      </c>
      <c r="W597" s="310">
        <f t="shared" si="810"/>
        <v>999</v>
      </c>
      <c r="Y597" s="65">
        <f t="shared" si="811"/>
        <v>0</v>
      </c>
      <c r="Z597" s="65">
        <f t="shared" si="812"/>
        <v>0</v>
      </c>
      <c r="AA597" s="65">
        <f t="shared" si="813"/>
        <v>0</v>
      </c>
      <c r="AB597" s="65">
        <f t="shared" si="814"/>
        <v>0</v>
      </c>
      <c r="AC597" s="341">
        <f t="shared" si="815"/>
        <v>0</v>
      </c>
      <c r="AD597" s="65">
        <f t="shared" si="816"/>
        <v>0</v>
      </c>
      <c r="AE597" s="65">
        <f t="shared" si="817"/>
        <v>0</v>
      </c>
      <c r="AF597" s="65">
        <f t="shared" si="818"/>
        <v>0</v>
      </c>
      <c r="AG597" s="65">
        <f t="shared" si="819"/>
        <v>0</v>
      </c>
      <c r="AH597" s="65">
        <f t="shared" si="820"/>
        <v>0</v>
      </c>
      <c r="AI597" s="65">
        <f t="shared" si="821"/>
        <v>0</v>
      </c>
      <c r="AJ597" s="65">
        <f t="shared" si="822"/>
        <v>0</v>
      </c>
      <c r="AK597" s="65">
        <f t="shared" si="823"/>
        <v>0</v>
      </c>
      <c r="AL597" s="65">
        <f t="shared" si="824"/>
        <v>0</v>
      </c>
      <c r="AM597" s="65">
        <f t="shared" si="825"/>
        <v>0</v>
      </c>
      <c r="AN597" s="65">
        <f t="shared" si="826"/>
        <v>0</v>
      </c>
      <c r="AO597" s="65">
        <f t="shared" si="827"/>
        <v>0</v>
      </c>
      <c r="AP597" s="65">
        <f t="shared" si="828"/>
        <v>0</v>
      </c>
      <c r="AQ597" s="65">
        <f t="shared" si="829"/>
        <v>0</v>
      </c>
      <c r="AR597" s="65">
        <f t="shared" si="830"/>
        <v>0</v>
      </c>
      <c r="AS597" s="65">
        <f t="shared" si="831"/>
        <v>0</v>
      </c>
      <c r="AT597" s="65">
        <f t="shared" si="832"/>
        <v>0</v>
      </c>
      <c r="AU597" s="65">
        <f t="shared" si="833"/>
        <v>0</v>
      </c>
      <c r="AV597" s="65">
        <f t="shared" si="834"/>
        <v>0</v>
      </c>
      <c r="AW597" s="65">
        <f t="shared" si="835"/>
        <v>0</v>
      </c>
      <c r="AX597" s="65">
        <f t="shared" si="836"/>
        <v>0</v>
      </c>
      <c r="AY597" s="65">
        <f t="shared" si="837"/>
        <v>0</v>
      </c>
      <c r="AZ597" s="65">
        <f t="shared" si="838"/>
        <v>0</v>
      </c>
      <c r="BA597" s="65">
        <f t="shared" si="839"/>
        <v>0</v>
      </c>
      <c r="BB597" s="65">
        <f t="shared" si="840"/>
        <v>0</v>
      </c>
      <c r="BC597" s="65">
        <f t="shared" si="841"/>
        <v>0</v>
      </c>
      <c r="BD597" s="65">
        <f t="shared" si="842"/>
        <v>0</v>
      </c>
      <c r="BE597" s="65">
        <f t="shared" si="843"/>
        <v>0</v>
      </c>
      <c r="BF597" s="65">
        <f t="shared" si="844"/>
        <v>0</v>
      </c>
      <c r="BG597" s="65">
        <f t="shared" si="845"/>
        <v>0</v>
      </c>
      <c r="CE597" s="385">
        <v>164</v>
      </c>
      <c r="CF597" s="342">
        <v>36.546822107433798</v>
      </c>
      <c r="CG597" s="342">
        <v>41.597881404955871</v>
      </c>
      <c r="CH597" s="342">
        <v>44.123411053716907</v>
      </c>
      <c r="CI597" s="342">
        <v>46.648940702477937</v>
      </c>
      <c r="CJ597" s="342">
        <v>51.7</v>
      </c>
      <c r="CK597" s="342">
        <v>57.654933066552331</v>
      </c>
      <c r="CL597" s="342">
        <v>60.632399599828496</v>
      </c>
      <c r="CM597" s="342">
        <v>63.60986613310466</v>
      </c>
      <c r="CN597" s="342">
        <v>69.564799199656989</v>
      </c>
      <c r="CO597" s="342">
        <v>36.670765021744003</v>
      </c>
      <c r="CP597" s="342">
        <v>42.147176681162676</v>
      </c>
      <c r="CQ597" s="342">
        <v>44.885382510872006</v>
      </c>
      <c r="CR597" s="342">
        <v>47.623588340581335</v>
      </c>
      <c r="CS597" s="342">
        <v>53.1</v>
      </c>
      <c r="CT597" s="342">
        <v>58.84225688560403</v>
      </c>
      <c r="CU597" s="342">
        <v>61.713385328406048</v>
      </c>
      <c r="CV597" s="342">
        <v>64.584513771208066</v>
      </c>
      <c r="CW597" s="342">
        <v>70.326770656812101</v>
      </c>
      <c r="CY597" s="101">
        <f t="shared" si="846"/>
        <v>0</v>
      </c>
      <c r="CZ597" s="101">
        <f t="shared" si="847"/>
        <v>0</v>
      </c>
      <c r="DB597" s="101">
        <f t="shared" si="848"/>
        <v>0</v>
      </c>
      <c r="DD597" s="311">
        <f t="shared" si="849"/>
        <v>0</v>
      </c>
      <c r="DE597" s="311"/>
      <c r="DF597" s="101">
        <f t="shared" si="765"/>
        <v>0</v>
      </c>
      <c r="DG597" s="101">
        <f t="shared" si="766"/>
        <v>0</v>
      </c>
      <c r="DH597" s="101">
        <f t="shared" si="767"/>
        <v>0</v>
      </c>
      <c r="DI597" s="101">
        <f t="shared" si="768"/>
        <v>0</v>
      </c>
      <c r="DJ597" s="311">
        <f t="shared" si="769"/>
        <v>0</v>
      </c>
      <c r="DK597" s="311">
        <f t="shared" si="770"/>
        <v>0</v>
      </c>
      <c r="DL597" s="101">
        <f t="shared" si="771"/>
        <v>0</v>
      </c>
      <c r="DM597" s="101">
        <f t="shared" si="772"/>
        <v>0</v>
      </c>
      <c r="DN597" s="101">
        <f t="shared" si="773"/>
        <v>0</v>
      </c>
      <c r="DO597" s="101">
        <f t="shared" si="774"/>
        <v>0</v>
      </c>
      <c r="DP597" s="101">
        <f t="shared" si="775"/>
        <v>0</v>
      </c>
      <c r="DQ597" s="101">
        <f t="shared" si="776"/>
        <v>0</v>
      </c>
      <c r="DR597" s="101">
        <f t="shared" si="777"/>
        <v>0</v>
      </c>
      <c r="DS597" s="101">
        <f t="shared" si="778"/>
        <v>0</v>
      </c>
      <c r="DT597" s="101">
        <f t="shared" si="779"/>
        <v>0</v>
      </c>
      <c r="DU597" s="101">
        <f t="shared" si="780"/>
        <v>0</v>
      </c>
      <c r="DV597" s="101">
        <f t="shared" si="781"/>
        <v>0</v>
      </c>
      <c r="DW597" s="101">
        <f t="shared" si="782"/>
        <v>0</v>
      </c>
      <c r="DX597" s="311">
        <f t="shared" si="783"/>
        <v>0</v>
      </c>
      <c r="DY597" s="101">
        <f t="shared" si="784"/>
        <v>0</v>
      </c>
      <c r="DZ597" s="101">
        <f t="shared" si="785"/>
        <v>0</v>
      </c>
      <c r="EA597" s="101">
        <f t="shared" si="786"/>
        <v>0</v>
      </c>
      <c r="EB597" s="101">
        <f t="shared" si="787"/>
        <v>0</v>
      </c>
      <c r="EC597" s="101">
        <f t="shared" si="788"/>
        <v>0</v>
      </c>
      <c r="ED597" s="101">
        <f t="shared" si="789"/>
        <v>0</v>
      </c>
      <c r="EE597" s="101">
        <f t="shared" si="790"/>
        <v>0</v>
      </c>
      <c r="EF597" s="101">
        <f t="shared" si="791"/>
        <v>0</v>
      </c>
      <c r="EG597" s="101">
        <f t="shared" si="792"/>
        <v>0</v>
      </c>
      <c r="EH597" s="101">
        <f t="shared" si="793"/>
        <v>0</v>
      </c>
      <c r="EI597" s="101">
        <f t="shared" si="794"/>
        <v>0</v>
      </c>
      <c r="EJ597" s="101">
        <f t="shared" si="795"/>
        <v>0</v>
      </c>
      <c r="EK597" s="101">
        <f t="shared" si="796"/>
        <v>0</v>
      </c>
      <c r="EL597" s="101">
        <f t="shared" si="797"/>
        <v>0</v>
      </c>
      <c r="EM597" s="101">
        <f t="shared" si="798"/>
        <v>0</v>
      </c>
      <c r="EN597" s="101">
        <f t="shared" si="799"/>
        <v>0</v>
      </c>
      <c r="EO597" s="101">
        <f t="shared" si="800"/>
        <v>0</v>
      </c>
      <c r="EP597" s="101">
        <f t="shared" si="801"/>
        <v>0</v>
      </c>
      <c r="EQ597" s="101">
        <f t="shared" si="802"/>
        <v>0</v>
      </c>
    </row>
    <row r="598" spans="2:171" ht="22.5" customHeight="1" x14ac:dyDescent="0.45">
      <c r="B598" s="133" t="str">
        <f>IF(Data!B597&lt;&gt;"",Data!B597,"")</f>
        <v/>
      </c>
      <c r="C598" s="158" t="str">
        <f>IF(Data!C597&lt;&gt;"",Data!C597,"")</f>
        <v/>
      </c>
      <c r="D598" s="106" t="str">
        <f>IF(Data!D597&lt;&gt;"",Data!D597,"")</f>
        <v/>
      </c>
      <c r="E598" s="140">
        <f>IF(AND(I598=1,Data!T597=0),0,IF(I598=999,999,Data!T597))</f>
        <v>999</v>
      </c>
      <c r="F598" s="140" t="str">
        <f t="shared" si="803"/>
        <v/>
      </c>
      <c r="G598" s="140" t="str">
        <f>IF(Data!K597&lt;&gt;"",Data!K597,"")</f>
        <v/>
      </c>
      <c r="H598" s="141" t="str">
        <f>IF(Data!L597&lt;&gt;"",Data!L597,"")</f>
        <v/>
      </c>
      <c r="I598" s="63">
        <f>IF(Data!M597&lt;&gt;"",Data!M597,"")</f>
        <v>999</v>
      </c>
      <c r="J598" s="63">
        <f t="shared" si="804"/>
        <v>0</v>
      </c>
      <c r="L598" s="64" t="str">
        <f t="shared" si="805"/>
        <v/>
      </c>
      <c r="N598" s="63">
        <f t="shared" si="806"/>
        <v>0</v>
      </c>
      <c r="P598" s="64" t="str">
        <f t="shared" si="807"/>
        <v/>
      </c>
      <c r="R598" s="63">
        <f t="shared" si="808"/>
        <v>0</v>
      </c>
      <c r="S598" s="64" t="str">
        <f t="shared" si="809"/>
        <v/>
      </c>
      <c r="W598" s="310">
        <f t="shared" si="810"/>
        <v>999</v>
      </c>
      <c r="Y598" s="65">
        <f t="shared" si="811"/>
        <v>0</v>
      </c>
      <c r="Z598" s="65">
        <f t="shared" si="812"/>
        <v>0</v>
      </c>
      <c r="AA598" s="65">
        <f t="shared" si="813"/>
        <v>0</v>
      </c>
      <c r="AB598" s="65">
        <f t="shared" si="814"/>
        <v>0</v>
      </c>
      <c r="AC598" s="341">
        <f t="shared" si="815"/>
        <v>0</v>
      </c>
      <c r="AD598" s="65">
        <f t="shared" si="816"/>
        <v>0</v>
      </c>
      <c r="AE598" s="65">
        <f t="shared" si="817"/>
        <v>0</v>
      </c>
      <c r="AF598" s="65">
        <f t="shared" si="818"/>
        <v>0</v>
      </c>
      <c r="AG598" s="65">
        <f t="shared" si="819"/>
        <v>0</v>
      </c>
      <c r="AH598" s="65">
        <f t="shared" si="820"/>
        <v>0</v>
      </c>
      <c r="AI598" s="65">
        <f t="shared" si="821"/>
        <v>0</v>
      </c>
      <c r="AJ598" s="65">
        <f t="shared" si="822"/>
        <v>0</v>
      </c>
      <c r="AK598" s="65">
        <f t="shared" si="823"/>
        <v>0</v>
      </c>
      <c r="AL598" s="65">
        <f t="shared" si="824"/>
        <v>0</v>
      </c>
      <c r="AM598" s="65">
        <f t="shared" si="825"/>
        <v>0</v>
      </c>
      <c r="AN598" s="65">
        <f t="shared" si="826"/>
        <v>0</v>
      </c>
      <c r="AO598" s="65">
        <f t="shared" si="827"/>
        <v>0</v>
      </c>
      <c r="AP598" s="65">
        <f t="shared" si="828"/>
        <v>0</v>
      </c>
      <c r="AQ598" s="65">
        <f t="shared" si="829"/>
        <v>0</v>
      </c>
      <c r="AR598" s="65">
        <f t="shared" si="830"/>
        <v>0</v>
      </c>
      <c r="AS598" s="65">
        <f t="shared" si="831"/>
        <v>0</v>
      </c>
      <c r="AT598" s="65">
        <f t="shared" si="832"/>
        <v>0</v>
      </c>
      <c r="AU598" s="65">
        <f t="shared" si="833"/>
        <v>0</v>
      </c>
      <c r="AV598" s="65">
        <f t="shared" si="834"/>
        <v>0</v>
      </c>
      <c r="AW598" s="65">
        <f t="shared" si="835"/>
        <v>0</v>
      </c>
      <c r="AX598" s="65">
        <f t="shared" si="836"/>
        <v>0</v>
      </c>
      <c r="AY598" s="65">
        <f t="shared" si="837"/>
        <v>0</v>
      </c>
      <c r="AZ598" s="65">
        <f t="shared" si="838"/>
        <v>0</v>
      </c>
      <c r="BA598" s="65">
        <f t="shared" si="839"/>
        <v>0</v>
      </c>
      <c r="BB598" s="65">
        <f t="shared" si="840"/>
        <v>0</v>
      </c>
      <c r="BC598" s="65">
        <f t="shared" si="841"/>
        <v>0</v>
      </c>
      <c r="BD598" s="65">
        <f t="shared" si="842"/>
        <v>0</v>
      </c>
      <c r="BE598" s="65">
        <f t="shared" si="843"/>
        <v>0</v>
      </c>
      <c r="BF598" s="65">
        <f t="shared" si="844"/>
        <v>0</v>
      </c>
      <c r="BG598" s="65">
        <f t="shared" si="845"/>
        <v>0</v>
      </c>
      <c r="CE598" s="385">
        <v>164.25</v>
      </c>
      <c r="CF598" s="342">
        <v>36.677191755650384</v>
      </c>
      <c r="CG598" s="342">
        <v>41.768127837100259</v>
      </c>
      <c r="CH598" s="342">
        <v>44.313595877825193</v>
      </c>
      <c r="CI598" s="342">
        <v>46.859063918550135</v>
      </c>
      <c r="CJ598" s="342">
        <v>51.95</v>
      </c>
      <c r="CK598" s="342">
        <v>57.878348543933797</v>
      </c>
      <c r="CL598" s="342">
        <v>60.842522815900693</v>
      </c>
      <c r="CM598" s="342">
        <v>63.806697087867583</v>
      </c>
      <c r="CN598" s="342">
        <v>69.735045631801384</v>
      </c>
      <c r="CO598" s="342">
        <v>36.816011453888393</v>
      </c>
      <c r="CP598" s="342">
        <v>42.319007635925601</v>
      </c>
      <c r="CQ598" s="342">
        <v>45.070505726944198</v>
      </c>
      <c r="CR598" s="342">
        <v>47.822003817962795</v>
      </c>
      <c r="CS598" s="342">
        <v>53.325000000000003</v>
      </c>
      <c r="CT598" s="342">
        <v>59.014087840366955</v>
      </c>
      <c r="CU598" s="342">
        <v>61.858631760550438</v>
      </c>
      <c r="CV598" s="342">
        <v>64.703175680733921</v>
      </c>
      <c r="CW598" s="342">
        <v>70.392263521100887</v>
      </c>
      <c r="CY598" s="101">
        <f t="shared" si="846"/>
        <v>0</v>
      </c>
      <c r="CZ598" s="101">
        <f t="shared" si="847"/>
        <v>0</v>
      </c>
      <c r="DB598" s="101">
        <f t="shared" si="848"/>
        <v>0</v>
      </c>
      <c r="DD598" s="311">
        <f t="shared" si="849"/>
        <v>0</v>
      </c>
      <c r="DE598" s="311"/>
      <c r="DF598" s="101">
        <f t="shared" si="765"/>
        <v>0</v>
      </c>
      <c r="DG598" s="101">
        <f t="shared" si="766"/>
        <v>0</v>
      </c>
      <c r="DH598" s="101">
        <f t="shared" si="767"/>
        <v>0</v>
      </c>
      <c r="DI598" s="101">
        <f t="shared" si="768"/>
        <v>0</v>
      </c>
      <c r="DJ598" s="311">
        <f t="shared" si="769"/>
        <v>0</v>
      </c>
      <c r="DK598" s="311">
        <f t="shared" si="770"/>
        <v>0</v>
      </c>
      <c r="DL598" s="101">
        <f t="shared" si="771"/>
        <v>0</v>
      </c>
      <c r="DM598" s="101">
        <f t="shared" si="772"/>
        <v>0</v>
      </c>
      <c r="DN598" s="101">
        <f t="shared" si="773"/>
        <v>0</v>
      </c>
      <c r="DO598" s="101">
        <f t="shared" si="774"/>
        <v>0</v>
      </c>
      <c r="DP598" s="101">
        <f t="shared" si="775"/>
        <v>0</v>
      </c>
      <c r="DQ598" s="101">
        <f t="shared" si="776"/>
        <v>0</v>
      </c>
      <c r="DR598" s="101">
        <f t="shared" si="777"/>
        <v>0</v>
      </c>
      <c r="DS598" s="101">
        <f t="shared" si="778"/>
        <v>0</v>
      </c>
      <c r="DT598" s="101">
        <f t="shared" si="779"/>
        <v>0</v>
      </c>
      <c r="DU598" s="101">
        <f t="shared" si="780"/>
        <v>0</v>
      </c>
      <c r="DV598" s="101">
        <f t="shared" si="781"/>
        <v>0</v>
      </c>
      <c r="DW598" s="101">
        <f t="shared" si="782"/>
        <v>0</v>
      </c>
      <c r="DX598" s="311">
        <f t="shared" si="783"/>
        <v>0</v>
      </c>
      <c r="DY598" s="101">
        <f t="shared" si="784"/>
        <v>0</v>
      </c>
      <c r="DZ598" s="101">
        <f t="shared" si="785"/>
        <v>0</v>
      </c>
      <c r="EA598" s="101">
        <f t="shared" si="786"/>
        <v>0</v>
      </c>
      <c r="EB598" s="101">
        <f t="shared" si="787"/>
        <v>0</v>
      </c>
      <c r="EC598" s="101">
        <f t="shared" si="788"/>
        <v>0</v>
      </c>
      <c r="ED598" s="101">
        <f t="shared" si="789"/>
        <v>0</v>
      </c>
      <c r="EE598" s="101">
        <f t="shared" si="790"/>
        <v>0</v>
      </c>
      <c r="EF598" s="101">
        <f t="shared" si="791"/>
        <v>0</v>
      </c>
      <c r="EG598" s="101">
        <f t="shared" si="792"/>
        <v>0</v>
      </c>
      <c r="EH598" s="101">
        <f t="shared" si="793"/>
        <v>0</v>
      </c>
      <c r="EI598" s="101">
        <f t="shared" si="794"/>
        <v>0</v>
      </c>
      <c r="EJ598" s="101">
        <f t="shared" si="795"/>
        <v>0</v>
      </c>
      <c r="EK598" s="101">
        <f t="shared" si="796"/>
        <v>0</v>
      </c>
      <c r="EL598" s="101">
        <f t="shared" si="797"/>
        <v>0</v>
      </c>
      <c r="EM598" s="101">
        <f t="shared" si="798"/>
        <v>0</v>
      </c>
      <c r="EN598" s="101">
        <f t="shared" si="799"/>
        <v>0</v>
      </c>
      <c r="EO598" s="101">
        <f t="shared" si="800"/>
        <v>0</v>
      </c>
      <c r="EP598" s="101">
        <f t="shared" si="801"/>
        <v>0</v>
      </c>
      <c r="EQ598" s="101">
        <f t="shared" si="802"/>
        <v>0</v>
      </c>
    </row>
    <row r="599" spans="2:171" ht="22.5" customHeight="1" x14ac:dyDescent="0.45">
      <c r="B599" s="133" t="str">
        <f>IF(Data!B598&lt;&gt;"",Data!B598,"")</f>
        <v/>
      </c>
      <c r="C599" s="158" t="str">
        <f>IF(Data!C598&lt;&gt;"",Data!C598,"")</f>
        <v/>
      </c>
      <c r="D599" s="106" t="str">
        <f>IF(Data!D598&lt;&gt;"",Data!D598,"")</f>
        <v/>
      </c>
      <c r="E599" s="140">
        <f>IF(AND(I599=1,Data!T598=0),0,IF(I599=999,999,Data!T598))</f>
        <v>999</v>
      </c>
      <c r="F599" s="140" t="str">
        <f t="shared" si="803"/>
        <v/>
      </c>
      <c r="G599" s="140" t="str">
        <f>IF(Data!K598&lt;&gt;"",Data!K598,"")</f>
        <v/>
      </c>
      <c r="H599" s="141" t="str">
        <f>IF(Data!L598&lt;&gt;"",Data!L598,"")</f>
        <v/>
      </c>
      <c r="I599" s="63">
        <f>IF(Data!M598&lt;&gt;"",Data!M598,"")</f>
        <v>999</v>
      </c>
      <c r="J599" s="63">
        <f t="shared" si="804"/>
        <v>0</v>
      </c>
      <c r="L599" s="64" t="str">
        <f t="shared" si="805"/>
        <v/>
      </c>
      <c r="N599" s="63">
        <f t="shared" si="806"/>
        <v>0</v>
      </c>
      <c r="P599" s="64" t="str">
        <f t="shared" si="807"/>
        <v/>
      </c>
      <c r="R599" s="63">
        <f t="shared" si="808"/>
        <v>0</v>
      </c>
      <c r="S599" s="64" t="str">
        <f t="shared" si="809"/>
        <v/>
      </c>
      <c r="W599" s="310">
        <f t="shared" si="810"/>
        <v>999</v>
      </c>
      <c r="Y599" s="65">
        <f t="shared" si="811"/>
        <v>0</v>
      </c>
      <c r="Z599" s="65">
        <f t="shared" si="812"/>
        <v>0</v>
      </c>
      <c r="AA599" s="65">
        <f t="shared" si="813"/>
        <v>0</v>
      </c>
      <c r="AB599" s="65">
        <f t="shared" si="814"/>
        <v>0</v>
      </c>
      <c r="AC599" s="341">
        <f t="shared" si="815"/>
        <v>0</v>
      </c>
      <c r="AD599" s="65">
        <f t="shared" si="816"/>
        <v>0</v>
      </c>
      <c r="AE599" s="65">
        <f t="shared" si="817"/>
        <v>0</v>
      </c>
      <c r="AF599" s="65">
        <f t="shared" si="818"/>
        <v>0</v>
      </c>
      <c r="AG599" s="65">
        <f t="shared" si="819"/>
        <v>0</v>
      </c>
      <c r="AH599" s="65">
        <f t="shared" si="820"/>
        <v>0</v>
      </c>
      <c r="AI599" s="65">
        <f t="shared" si="821"/>
        <v>0</v>
      </c>
      <c r="AJ599" s="65">
        <f t="shared" si="822"/>
        <v>0</v>
      </c>
      <c r="AK599" s="65">
        <f t="shared" si="823"/>
        <v>0</v>
      </c>
      <c r="AL599" s="65">
        <f t="shared" si="824"/>
        <v>0</v>
      </c>
      <c r="AM599" s="65">
        <f t="shared" si="825"/>
        <v>0</v>
      </c>
      <c r="AN599" s="65">
        <f t="shared" si="826"/>
        <v>0</v>
      </c>
      <c r="AO599" s="65">
        <f t="shared" si="827"/>
        <v>0</v>
      </c>
      <c r="AP599" s="65">
        <f t="shared" si="828"/>
        <v>0</v>
      </c>
      <c r="AQ599" s="65">
        <f t="shared" si="829"/>
        <v>0</v>
      </c>
      <c r="AR599" s="65">
        <f t="shared" si="830"/>
        <v>0</v>
      </c>
      <c r="AS599" s="65">
        <f t="shared" si="831"/>
        <v>0</v>
      </c>
      <c r="AT599" s="65">
        <f t="shared" si="832"/>
        <v>0</v>
      </c>
      <c r="AU599" s="65">
        <f t="shared" si="833"/>
        <v>0</v>
      </c>
      <c r="AV599" s="65">
        <f t="shared" si="834"/>
        <v>0</v>
      </c>
      <c r="AW599" s="65">
        <f t="shared" si="835"/>
        <v>0</v>
      </c>
      <c r="AX599" s="65">
        <f t="shared" si="836"/>
        <v>0</v>
      </c>
      <c r="AY599" s="65">
        <f t="shared" si="837"/>
        <v>0</v>
      </c>
      <c r="AZ599" s="65">
        <f t="shared" si="838"/>
        <v>0</v>
      </c>
      <c r="BA599" s="65">
        <f t="shared" si="839"/>
        <v>0</v>
      </c>
      <c r="BB599" s="65">
        <f t="shared" si="840"/>
        <v>0</v>
      </c>
      <c r="BC599" s="65">
        <f t="shared" si="841"/>
        <v>0</v>
      </c>
      <c r="BD599" s="65">
        <f t="shared" si="842"/>
        <v>0</v>
      </c>
      <c r="BE599" s="65">
        <f t="shared" si="843"/>
        <v>0</v>
      </c>
      <c r="BF599" s="65">
        <f t="shared" si="844"/>
        <v>0</v>
      </c>
      <c r="BG599" s="65">
        <f t="shared" si="845"/>
        <v>0</v>
      </c>
      <c r="CE599" s="385">
        <v>164.5</v>
      </c>
      <c r="CF599" s="342">
        <v>36.807561403866963</v>
      </c>
      <c r="CG599" s="342">
        <v>41.938374269244648</v>
      </c>
      <c r="CH599" s="342">
        <v>44.503780701933486</v>
      </c>
      <c r="CI599" s="342">
        <v>47.069187134622325</v>
      </c>
      <c r="CJ599" s="342">
        <v>52.2</v>
      </c>
      <c r="CK599" s="342">
        <v>58.101764021315262</v>
      </c>
      <c r="CL599" s="342">
        <v>61.052646031972884</v>
      </c>
      <c r="CM599" s="342">
        <v>64.003528042630506</v>
      </c>
      <c r="CN599" s="342">
        <v>69.90529206394578</v>
      </c>
      <c r="CO599" s="342">
        <v>36.961257886032783</v>
      </c>
      <c r="CP599" s="342">
        <v>42.490838590688526</v>
      </c>
      <c r="CQ599" s="342">
        <v>45.25562894301639</v>
      </c>
      <c r="CR599" s="342">
        <v>48.020419295344261</v>
      </c>
      <c r="CS599" s="342">
        <v>53.55</v>
      </c>
      <c r="CT599" s="342">
        <v>59.185918795129886</v>
      </c>
      <c r="CU599" s="342">
        <v>62.003878192694827</v>
      </c>
      <c r="CV599" s="342">
        <v>64.821837590259776</v>
      </c>
      <c r="CW599" s="342">
        <v>70.457756385389658</v>
      </c>
      <c r="CY599" s="101">
        <f t="shared" si="846"/>
        <v>0</v>
      </c>
      <c r="CZ599" s="101">
        <f t="shared" si="847"/>
        <v>0</v>
      </c>
      <c r="DB599" s="101">
        <f t="shared" si="848"/>
        <v>0</v>
      </c>
      <c r="DD599" s="311">
        <f t="shared" si="849"/>
        <v>0</v>
      </c>
      <c r="DE599" s="311"/>
      <c r="DF599" s="101">
        <f t="shared" si="765"/>
        <v>0</v>
      </c>
      <c r="DG599" s="101">
        <f t="shared" si="766"/>
        <v>0</v>
      </c>
      <c r="DH599" s="101">
        <f t="shared" si="767"/>
        <v>0</v>
      </c>
      <c r="DI599" s="101">
        <f t="shared" si="768"/>
        <v>0</v>
      </c>
      <c r="DJ599" s="311">
        <f t="shared" si="769"/>
        <v>0</v>
      </c>
      <c r="DK599" s="311">
        <f t="shared" si="770"/>
        <v>0</v>
      </c>
      <c r="DL599" s="101">
        <f t="shared" si="771"/>
        <v>0</v>
      </c>
      <c r="DM599" s="101">
        <f t="shared" si="772"/>
        <v>0</v>
      </c>
      <c r="DN599" s="101">
        <f t="shared" si="773"/>
        <v>0</v>
      </c>
      <c r="DO599" s="101">
        <f t="shared" si="774"/>
        <v>0</v>
      </c>
      <c r="DP599" s="101">
        <f t="shared" si="775"/>
        <v>0</v>
      </c>
      <c r="DQ599" s="101">
        <f t="shared" si="776"/>
        <v>0</v>
      </c>
      <c r="DR599" s="101">
        <f t="shared" si="777"/>
        <v>0</v>
      </c>
      <c r="DS599" s="101">
        <f t="shared" si="778"/>
        <v>0</v>
      </c>
      <c r="DT599" s="101">
        <f t="shared" si="779"/>
        <v>0</v>
      </c>
      <c r="DU599" s="101">
        <f t="shared" si="780"/>
        <v>0</v>
      </c>
      <c r="DV599" s="101">
        <f t="shared" si="781"/>
        <v>0</v>
      </c>
      <c r="DW599" s="101">
        <f t="shared" si="782"/>
        <v>0</v>
      </c>
      <c r="DX599" s="311">
        <f t="shared" si="783"/>
        <v>0</v>
      </c>
      <c r="DY599" s="101">
        <f t="shared" si="784"/>
        <v>0</v>
      </c>
      <c r="DZ599" s="101">
        <f t="shared" si="785"/>
        <v>0</v>
      </c>
      <c r="EA599" s="101">
        <f t="shared" si="786"/>
        <v>0</v>
      </c>
      <c r="EB599" s="101">
        <f t="shared" si="787"/>
        <v>0</v>
      </c>
      <c r="EC599" s="101">
        <f t="shared" si="788"/>
        <v>0</v>
      </c>
      <c r="ED599" s="101">
        <f t="shared" si="789"/>
        <v>0</v>
      </c>
      <c r="EE599" s="101">
        <f t="shared" si="790"/>
        <v>0</v>
      </c>
      <c r="EF599" s="101">
        <f t="shared" si="791"/>
        <v>0</v>
      </c>
      <c r="EG599" s="101">
        <f t="shared" si="792"/>
        <v>0</v>
      </c>
      <c r="EH599" s="101">
        <f t="shared" si="793"/>
        <v>0</v>
      </c>
      <c r="EI599" s="101">
        <f t="shared" si="794"/>
        <v>0</v>
      </c>
      <c r="EJ599" s="101">
        <f t="shared" si="795"/>
        <v>0</v>
      </c>
      <c r="EK599" s="101">
        <f t="shared" si="796"/>
        <v>0</v>
      </c>
      <c r="EL599" s="101">
        <f t="shared" si="797"/>
        <v>0</v>
      </c>
      <c r="EM599" s="101">
        <f t="shared" si="798"/>
        <v>0</v>
      </c>
      <c r="EN599" s="101">
        <f t="shared" si="799"/>
        <v>0</v>
      </c>
      <c r="EO599" s="101">
        <f t="shared" si="800"/>
        <v>0</v>
      </c>
      <c r="EP599" s="101">
        <f t="shared" si="801"/>
        <v>0</v>
      </c>
      <c r="EQ599" s="101">
        <f t="shared" si="802"/>
        <v>0</v>
      </c>
    </row>
    <row r="600" spans="2:171" ht="22.5" customHeight="1" x14ac:dyDescent="0.45">
      <c r="B600" s="133" t="str">
        <f>IF(Data!B599&lt;&gt;"",Data!B599,"")</f>
        <v/>
      </c>
      <c r="C600" s="158" t="str">
        <f>IF(Data!C599&lt;&gt;"",Data!C599,"")</f>
        <v/>
      </c>
      <c r="D600" s="106" t="str">
        <f>IF(Data!D599&lt;&gt;"",Data!D599,"")</f>
        <v/>
      </c>
      <c r="E600" s="140">
        <f>IF(AND(I600=1,Data!T599=0),0,IF(I600=999,999,Data!T599))</f>
        <v>999</v>
      </c>
      <c r="F600" s="140" t="str">
        <f t="shared" si="803"/>
        <v/>
      </c>
      <c r="G600" s="140" t="str">
        <f>IF(Data!K599&lt;&gt;"",Data!K599,"")</f>
        <v/>
      </c>
      <c r="H600" s="141" t="str">
        <f>IF(Data!L599&lt;&gt;"",Data!L599,"")</f>
        <v/>
      </c>
      <c r="I600" s="63">
        <f>IF(Data!M599&lt;&gt;"",Data!M599,"")</f>
        <v>999</v>
      </c>
      <c r="J600" s="63">
        <f t="shared" si="804"/>
        <v>0</v>
      </c>
      <c r="L600" s="64" t="str">
        <f t="shared" si="805"/>
        <v/>
      </c>
      <c r="N600" s="63">
        <f t="shared" si="806"/>
        <v>0</v>
      </c>
      <c r="P600" s="64" t="str">
        <f t="shared" si="807"/>
        <v/>
      </c>
      <c r="R600" s="63">
        <f t="shared" si="808"/>
        <v>0</v>
      </c>
      <c r="S600" s="64" t="str">
        <f t="shared" si="809"/>
        <v/>
      </c>
      <c r="W600" s="310">
        <f t="shared" si="810"/>
        <v>999</v>
      </c>
      <c r="Y600" s="65">
        <f t="shared" si="811"/>
        <v>0</v>
      </c>
      <c r="Z600" s="65">
        <f t="shared" si="812"/>
        <v>0</v>
      </c>
      <c r="AA600" s="65">
        <f t="shared" si="813"/>
        <v>0</v>
      </c>
      <c r="AB600" s="65">
        <f t="shared" si="814"/>
        <v>0</v>
      </c>
      <c r="AC600" s="341">
        <f t="shared" si="815"/>
        <v>0</v>
      </c>
      <c r="AD600" s="65">
        <f t="shared" si="816"/>
        <v>0</v>
      </c>
      <c r="AE600" s="65">
        <f t="shared" si="817"/>
        <v>0</v>
      </c>
      <c r="AF600" s="65">
        <f t="shared" si="818"/>
        <v>0</v>
      </c>
      <c r="AG600" s="65">
        <f t="shared" si="819"/>
        <v>0</v>
      </c>
      <c r="AH600" s="65">
        <f t="shared" si="820"/>
        <v>0</v>
      </c>
      <c r="AI600" s="65">
        <f t="shared" si="821"/>
        <v>0</v>
      </c>
      <c r="AJ600" s="65">
        <f t="shared" si="822"/>
        <v>0</v>
      </c>
      <c r="AK600" s="65">
        <f t="shared" si="823"/>
        <v>0</v>
      </c>
      <c r="AL600" s="65">
        <f t="shared" si="824"/>
        <v>0</v>
      </c>
      <c r="AM600" s="65">
        <f t="shared" si="825"/>
        <v>0</v>
      </c>
      <c r="AN600" s="65">
        <f t="shared" si="826"/>
        <v>0</v>
      </c>
      <c r="AO600" s="65">
        <f t="shared" si="827"/>
        <v>0</v>
      </c>
      <c r="AP600" s="65">
        <f t="shared" si="828"/>
        <v>0</v>
      </c>
      <c r="AQ600" s="65">
        <f t="shared" si="829"/>
        <v>0</v>
      </c>
      <c r="AR600" s="65">
        <f t="shared" si="830"/>
        <v>0</v>
      </c>
      <c r="AS600" s="65">
        <f t="shared" si="831"/>
        <v>0</v>
      </c>
      <c r="AT600" s="65">
        <f t="shared" si="832"/>
        <v>0</v>
      </c>
      <c r="AU600" s="65">
        <f t="shared" si="833"/>
        <v>0</v>
      </c>
      <c r="AV600" s="65">
        <f t="shared" si="834"/>
        <v>0</v>
      </c>
      <c r="AW600" s="65">
        <f t="shared" si="835"/>
        <v>0</v>
      </c>
      <c r="AX600" s="65">
        <f t="shared" si="836"/>
        <v>0</v>
      </c>
      <c r="AY600" s="65">
        <f t="shared" si="837"/>
        <v>0</v>
      </c>
      <c r="AZ600" s="65">
        <f t="shared" si="838"/>
        <v>0</v>
      </c>
      <c r="BA600" s="65">
        <f t="shared" si="839"/>
        <v>0</v>
      </c>
      <c r="BB600" s="65">
        <f t="shared" si="840"/>
        <v>0</v>
      </c>
      <c r="BC600" s="65">
        <f t="shared" si="841"/>
        <v>0</v>
      </c>
      <c r="BD600" s="65">
        <f t="shared" si="842"/>
        <v>0</v>
      </c>
      <c r="BE600" s="65">
        <f t="shared" si="843"/>
        <v>0</v>
      </c>
      <c r="BF600" s="65">
        <f t="shared" si="844"/>
        <v>0</v>
      </c>
      <c r="BG600" s="65">
        <f t="shared" si="845"/>
        <v>0</v>
      </c>
      <c r="CE600" s="385">
        <v>164.75</v>
      </c>
      <c r="CF600" s="342">
        <v>36.937931052083542</v>
      </c>
      <c r="CG600" s="342">
        <v>42.108620701389029</v>
      </c>
      <c r="CH600" s="342">
        <v>44.693965526041779</v>
      </c>
      <c r="CI600" s="342">
        <v>47.279310350694516</v>
      </c>
      <c r="CJ600" s="342">
        <v>52.45</v>
      </c>
      <c r="CK600" s="342">
        <v>58.325179498696727</v>
      </c>
      <c r="CL600" s="342">
        <v>61.262769248045082</v>
      </c>
      <c r="CM600" s="342">
        <v>64.200358997393437</v>
      </c>
      <c r="CN600" s="342">
        <v>70.075538496090161</v>
      </c>
      <c r="CO600" s="342">
        <v>37.106504318177173</v>
      </c>
      <c r="CP600" s="342">
        <v>42.66266954545145</v>
      </c>
      <c r="CQ600" s="342">
        <v>45.440752159088589</v>
      </c>
      <c r="CR600" s="342">
        <v>48.218834772725728</v>
      </c>
      <c r="CS600" s="342">
        <v>53.774999999999999</v>
      </c>
      <c r="CT600" s="342">
        <v>59.357749749892818</v>
      </c>
      <c r="CU600" s="342">
        <v>62.149124624839217</v>
      </c>
      <c r="CV600" s="342">
        <v>64.940499499785631</v>
      </c>
      <c r="CW600" s="342">
        <v>70.523249249678429</v>
      </c>
      <c r="CY600" s="101">
        <f t="shared" si="846"/>
        <v>0</v>
      </c>
      <c r="CZ600" s="101">
        <f t="shared" si="847"/>
        <v>0</v>
      </c>
      <c r="DB600" s="101">
        <f t="shared" si="848"/>
        <v>0</v>
      </c>
      <c r="DD600" s="311">
        <f t="shared" si="849"/>
        <v>0</v>
      </c>
      <c r="DE600" s="311"/>
      <c r="DF600" s="101">
        <f t="shared" si="765"/>
        <v>0</v>
      </c>
      <c r="DG600" s="101">
        <f t="shared" si="766"/>
        <v>0</v>
      </c>
      <c r="DH600" s="101">
        <f t="shared" si="767"/>
        <v>0</v>
      </c>
      <c r="DI600" s="101">
        <f t="shared" si="768"/>
        <v>0</v>
      </c>
      <c r="DJ600" s="311">
        <f t="shared" si="769"/>
        <v>0</v>
      </c>
      <c r="DK600" s="311">
        <f t="shared" si="770"/>
        <v>0</v>
      </c>
      <c r="DL600" s="101">
        <f t="shared" si="771"/>
        <v>0</v>
      </c>
      <c r="DM600" s="101">
        <f t="shared" si="772"/>
        <v>0</v>
      </c>
      <c r="DN600" s="101">
        <f t="shared" si="773"/>
        <v>0</v>
      </c>
      <c r="DO600" s="101">
        <f t="shared" si="774"/>
        <v>0</v>
      </c>
      <c r="DP600" s="101">
        <f t="shared" si="775"/>
        <v>0</v>
      </c>
      <c r="DQ600" s="101">
        <f t="shared" si="776"/>
        <v>0</v>
      </c>
      <c r="DR600" s="101">
        <f t="shared" si="777"/>
        <v>0</v>
      </c>
      <c r="DS600" s="101">
        <f t="shared" si="778"/>
        <v>0</v>
      </c>
      <c r="DT600" s="101">
        <f t="shared" si="779"/>
        <v>0</v>
      </c>
      <c r="DU600" s="101">
        <f t="shared" si="780"/>
        <v>0</v>
      </c>
      <c r="DV600" s="101">
        <f t="shared" si="781"/>
        <v>0</v>
      </c>
      <c r="DW600" s="101">
        <f t="shared" si="782"/>
        <v>0</v>
      </c>
      <c r="DX600" s="311">
        <f t="shared" si="783"/>
        <v>0</v>
      </c>
      <c r="DY600" s="101">
        <f t="shared" si="784"/>
        <v>0</v>
      </c>
      <c r="DZ600" s="101">
        <f t="shared" si="785"/>
        <v>0</v>
      </c>
      <c r="EA600" s="101">
        <f t="shared" si="786"/>
        <v>0</v>
      </c>
      <c r="EB600" s="101">
        <f t="shared" si="787"/>
        <v>0</v>
      </c>
      <c r="EC600" s="101">
        <f t="shared" si="788"/>
        <v>0</v>
      </c>
      <c r="ED600" s="101">
        <f t="shared" si="789"/>
        <v>0</v>
      </c>
      <c r="EE600" s="101">
        <f t="shared" si="790"/>
        <v>0</v>
      </c>
      <c r="EF600" s="101">
        <f t="shared" si="791"/>
        <v>0</v>
      </c>
      <c r="EG600" s="101">
        <f t="shared" si="792"/>
        <v>0</v>
      </c>
      <c r="EH600" s="101">
        <f t="shared" si="793"/>
        <v>0</v>
      </c>
      <c r="EI600" s="101">
        <f t="shared" si="794"/>
        <v>0</v>
      </c>
      <c r="EJ600" s="101">
        <f t="shared" si="795"/>
        <v>0</v>
      </c>
      <c r="EK600" s="101">
        <f t="shared" si="796"/>
        <v>0</v>
      </c>
      <c r="EL600" s="101">
        <f t="shared" si="797"/>
        <v>0</v>
      </c>
      <c r="EM600" s="101">
        <f t="shared" si="798"/>
        <v>0</v>
      </c>
      <c r="EN600" s="101">
        <f t="shared" si="799"/>
        <v>0</v>
      </c>
      <c r="EO600" s="101">
        <f t="shared" si="800"/>
        <v>0</v>
      </c>
      <c r="EP600" s="101">
        <f t="shared" si="801"/>
        <v>0</v>
      </c>
      <c r="EQ600" s="101">
        <f t="shared" si="802"/>
        <v>0</v>
      </c>
    </row>
    <row r="601" spans="2:171" s="15" customFormat="1" ht="21" x14ac:dyDescent="0.45">
      <c r="B601" s="133" t="str">
        <f>IF(Data!B600&lt;&gt;"",Data!B600,"")</f>
        <v/>
      </c>
      <c r="C601" s="158" t="str">
        <f>IF(Data!C600&lt;&gt;"",Data!C600,"")</f>
        <v/>
      </c>
      <c r="D601" s="106" t="str">
        <f>IF(Data!D600&lt;&gt;"",Data!D600,"")</f>
        <v/>
      </c>
      <c r="E601" s="140">
        <f>IF(AND(I601=1,Data!T600=0),0,IF(I601=999,999,Data!T600))</f>
        <v>999</v>
      </c>
      <c r="F601" s="140" t="str">
        <f t="shared" si="803"/>
        <v/>
      </c>
      <c r="G601" s="140" t="str">
        <f>IF(Data!K600&lt;&gt;"",Data!K600,"")</f>
        <v/>
      </c>
      <c r="H601" s="141" t="str">
        <f>IF(Data!L600&lt;&gt;"",Data!L600,"")</f>
        <v/>
      </c>
      <c r="I601" s="63">
        <f>IF(Data!M600&lt;&gt;"",Data!M600,"")</f>
        <v>999</v>
      </c>
      <c r="J601" s="63">
        <f t="shared" si="804"/>
        <v>0</v>
      </c>
      <c r="K601" s="14"/>
      <c r="L601" s="64" t="str">
        <f t="shared" si="805"/>
        <v/>
      </c>
      <c r="M601" s="14"/>
      <c r="N601" s="63">
        <f t="shared" si="806"/>
        <v>0</v>
      </c>
      <c r="O601" s="14"/>
      <c r="P601" s="64" t="str">
        <f t="shared" si="807"/>
        <v/>
      </c>
      <c r="Q601" s="14"/>
      <c r="R601" s="63">
        <f t="shared" si="808"/>
        <v>0</v>
      </c>
      <c r="S601" s="64" t="str">
        <f t="shared" si="809"/>
        <v/>
      </c>
      <c r="T601" s="14"/>
      <c r="U601" s="14"/>
      <c r="V601" s="14"/>
      <c r="W601" s="310">
        <f t="shared" si="810"/>
        <v>999</v>
      </c>
      <c r="X601" s="310"/>
      <c r="Y601" s="65">
        <f t="shared" si="811"/>
        <v>0</v>
      </c>
      <c r="Z601" s="65">
        <f t="shared" si="812"/>
        <v>0</v>
      </c>
      <c r="AA601" s="65">
        <f t="shared" si="813"/>
        <v>0</v>
      </c>
      <c r="AB601" s="65">
        <f t="shared" si="814"/>
        <v>0</v>
      </c>
      <c r="AC601" s="341">
        <f t="shared" si="815"/>
        <v>0</v>
      </c>
      <c r="AD601" s="65">
        <f t="shared" si="816"/>
        <v>0</v>
      </c>
      <c r="AE601" s="65">
        <f t="shared" si="817"/>
        <v>0</v>
      </c>
      <c r="AF601" s="65">
        <f t="shared" si="818"/>
        <v>0</v>
      </c>
      <c r="AG601" s="65">
        <f t="shared" si="819"/>
        <v>0</v>
      </c>
      <c r="AH601" s="65">
        <f t="shared" si="820"/>
        <v>0</v>
      </c>
      <c r="AI601" s="65">
        <f t="shared" si="821"/>
        <v>0</v>
      </c>
      <c r="AJ601" s="65">
        <f t="shared" si="822"/>
        <v>0</v>
      </c>
      <c r="AK601" s="65">
        <f t="shared" si="823"/>
        <v>0</v>
      </c>
      <c r="AL601" s="65">
        <f t="shared" si="824"/>
        <v>0</v>
      </c>
      <c r="AM601" s="65">
        <f t="shared" si="825"/>
        <v>0</v>
      </c>
      <c r="AN601" s="65">
        <f t="shared" si="826"/>
        <v>0</v>
      </c>
      <c r="AO601" s="65">
        <f t="shared" si="827"/>
        <v>0</v>
      </c>
      <c r="AP601" s="65">
        <f t="shared" si="828"/>
        <v>0</v>
      </c>
      <c r="AQ601" s="65">
        <f t="shared" si="829"/>
        <v>0</v>
      </c>
      <c r="AR601" s="65">
        <f t="shared" si="830"/>
        <v>0</v>
      </c>
      <c r="AS601" s="65">
        <f t="shared" si="831"/>
        <v>0</v>
      </c>
      <c r="AT601" s="65">
        <f t="shared" si="832"/>
        <v>0</v>
      </c>
      <c r="AU601" s="65">
        <f t="shared" si="833"/>
        <v>0</v>
      </c>
      <c r="AV601" s="65">
        <f t="shared" si="834"/>
        <v>0</v>
      </c>
      <c r="AW601" s="65">
        <f t="shared" si="835"/>
        <v>0</v>
      </c>
      <c r="AX601" s="65">
        <f t="shared" si="836"/>
        <v>0</v>
      </c>
      <c r="AY601" s="65">
        <f t="shared" si="837"/>
        <v>0</v>
      </c>
      <c r="AZ601" s="65">
        <f t="shared" si="838"/>
        <v>0</v>
      </c>
      <c r="BA601" s="65">
        <f t="shared" si="839"/>
        <v>0</v>
      </c>
      <c r="BB601" s="65">
        <f t="shared" si="840"/>
        <v>0</v>
      </c>
      <c r="BC601" s="65">
        <f t="shared" si="841"/>
        <v>0</v>
      </c>
      <c r="BD601" s="65">
        <f t="shared" si="842"/>
        <v>0</v>
      </c>
      <c r="BE601" s="65">
        <f t="shared" si="843"/>
        <v>0</v>
      </c>
      <c r="BF601" s="65">
        <f t="shared" si="844"/>
        <v>0</v>
      </c>
      <c r="BG601" s="65">
        <f t="shared" si="845"/>
        <v>0</v>
      </c>
      <c r="BH601" s="311"/>
      <c r="BI601" s="101"/>
      <c r="BJ601" s="101"/>
      <c r="BK601" s="101"/>
      <c r="BL601" s="101"/>
      <c r="BM601" s="101"/>
      <c r="BN601" s="101"/>
      <c r="BO601" s="101"/>
      <c r="BP601" s="101"/>
      <c r="BQ601" s="101"/>
      <c r="BR601" s="101"/>
      <c r="BS601" s="101"/>
      <c r="BT601" s="101"/>
      <c r="BU601" s="311"/>
      <c r="BV601" s="311"/>
      <c r="BW601" s="311"/>
      <c r="BX601" s="311"/>
      <c r="BY601" s="311"/>
      <c r="BZ601" s="311"/>
      <c r="CA601" s="311"/>
      <c r="CB601" s="311"/>
      <c r="CC601" s="311"/>
      <c r="CD601" s="310"/>
      <c r="CE601" s="385">
        <v>165</v>
      </c>
      <c r="CF601" s="342">
        <v>37.068300700300128</v>
      </c>
      <c r="CG601" s="342">
        <v>42.278867133533417</v>
      </c>
      <c r="CH601" s="342">
        <v>44.884150350150065</v>
      </c>
      <c r="CI601" s="342">
        <v>47.489433566766714</v>
      </c>
      <c r="CJ601" s="342">
        <v>52.7</v>
      </c>
      <c r="CK601" s="342">
        <v>58.548594976078185</v>
      </c>
      <c r="CL601" s="342">
        <v>61.47289246411728</v>
      </c>
      <c r="CM601" s="342">
        <v>64.397189952156367</v>
      </c>
      <c r="CN601" s="342">
        <v>70.245784928234556</v>
      </c>
      <c r="CO601" s="342">
        <v>37.251750750321563</v>
      </c>
      <c r="CP601" s="342">
        <v>42.834500500214375</v>
      </c>
      <c r="CQ601" s="342">
        <v>45.625875375160781</v>
      </c>
      <c r="CR601" s="342">
        <v>48.417250250107188</v>
      </c>
      <c r="CS601" s="342">
        <v>54</v>
      </c>
      <c r="CT601" s="342">
        <v>59.529580704655743</v>
      </c>
      <c r="CU601" s="342">
        <v>62.294371056983614</v>
      </c>
      <c r="CV601" s="342">
        <v>65.059161409311486</v>
      </c>
      <c r="CW601" s="342">
        <v>70.588742113967214</v>
      </c>
      <c r="CX601" s="311"/>
      <c r="CY601" s="101">
        <f t="shared" si="846"/>
        <v>0</v>
      </c>
      <c r="CZ601" s="101">
        <f t="shared" si="847"/>
        <v>0</v>
      </c>
      <c r="DA601" s="310"/>
      <c r="DB601" s="101">
        <f t="shared" si="848"/>
        <v>0</v>
      </c>
      <c r="DC601" s="311"/>
      <c r="DD601" s="311">
        <f t="shared" si="849"/>
        <v>0</v>
      </c>
      <c r="DE601" s="101"/>
      <c r="DF601" s="101">
        <f t="shared" si="765"/>
        <v>0</v>
      </c>
      <c r="DG601" s="101">
        <f t="shared" si="766"/>
        <v>0</v>
      </c>
      <c r="DH601" s="101">
        <f t="shared" si="767"/>
        <v>0</v>
      </c>
      <c r="DI601" s="101">
        <f t="shared" si="768"/>
        <v>0</v>
      </c>
      <c r="DJ601" s="311">
        <f t="shared" si="769"/>
        <v>0</v>
      </c>
      <c r="DK601" s="311">
        <f t="shared" si="770"/>
        <v>0</v>
      </c>
      <c r="DL601" s="101">
        <f t="shared" si="771"/>
        <v>0</v>
      </c>
      <c r="DM601" s="101">
        <f t="shared" si="772"/>
        <v>0</v>
      </c>
      <c r="DN601" s="101">
        <f t="shared" si="773"/>
        <v>0</v>
      </c>
      <c r="DO601" s="101">
        <f t="shared" si="774"/>
        <v>0</v>
      </c>
      <c r="DP601" s="101">
        <f t="shared" si="775"/>
        <v>0</v>
      </c>
      <c r="DQ601" s="101">
        <f t="shared" si="776"/>
        <v>0</v>
      </c>
      <c r="DR601" s="101">
        <f t="shared" si="777"/>
        <v>0</v>
      </c>
      <c r="DS601" s="101">
        <f t="shared" si="778"/>
        <v>0</v>
      </c>
      <c r="DT601" s="101">
        <f t="shared" si="779"/>
        <v>0</v>
      </c>
      <c r="DU601" s="101">
        <f t="shared" si="780"/>
        <v>0</v>
      </c>
      <c r="DV601" s="101">
        <f t="shared" si="781"/>
        <v>0</v>
      </c>
      <c r="DW601" s="101">
        <f t="shared" si="782"/>
        <v>0</v>
      </c>
      <c r="DX601" s="311">
        <f t="shared" si="783"/>
        <v>0</v>
      </c>
      <c r="DY601" s="101">
        <f t="shared" si="784"/>
        <v>0</v>
      </c>
      <c r="DZ601" s="101">
        <f t="shared" si="785"/>
        <v>0</v>
      </c>
      <c r="EA601" s="101">
        <f t="shared" si="786"/>
        <v>0</v>
      </c>
      <c r="EB601" s="101">
        <f t="shared" si="787"/>
        <v>0</v>
      </c>
      <c r="EC601" s="101">
        <f t="shared" si="788"/>
        <v>0</v>
      </c>
      <c r="ED601" s="101">
        <f t="shared" si="789"/>
        <v>0</v>
      </c>
      <c r="EE601" s="101">
        <f t="shared" si="790"/>
        <v>0</v>
      </c>
      <c r="EF601" s="101">
        <f t="shared" si="791"/>
        <v>0</v>
      </c>
      <c r="EG601" s="101">
        <f t="shared" si="792"/>
        <v>0</v>
      </c>
      <c r="EH601" s="101">
        <f t="shared" si="793"/>
        <v>0</v>
      </c>
      <c r="EI601" s="101">
        <f t="shared" si="794"/>
        <v>0</v>
      </c>
      <c r="EJ601" s="101">
        <f t="shared" si="795"/>
        <v>0</v>
      </c>
      <c r="EK601" s="101">
        <f t="shared" si="796"/>
        <v>0</v>
      </c>
      <c r="EL601" s="101">
        <f t="shared" si="797"/>
        <v>0</v>
      </c>
      <c r="EM601" s="101">
        <f t="shared" si="798"/>
        <v>0</v>
      </c>
      <c r="EN601" s="101">
        <f t="shared" si="799"/>
        <v>0</v>
      </c>
      <c r="EO601" s="101">
        <f t="shared" si="800"/>
        <v>0</v>
      </c>
      <c r="EP601" s="101">
        <f t="shared" si="801"/>
        <v>0</v>
      </c>
      <c r="EQ601" s="101">
        <f t="shared" si="802"/>
        <v>0</v>
      </c>
      <c r="ER601" s="311"/>
      <c r="ES601" s="311"/>
      <c r="ET601" s="311"/>
      <c r="EU601" s="311"/>
      <c r="EV601" s="311"/>
      <c r="EW601" s="311"/>
      <c r="EX601" s="311"/>
      <c r="EY601" s="311"/>
      <c r="EZ601" s="311"/>
      <c r="FA601" s="311"/>
      <c r="FB601" s="311"/>
      <c r="FC601" s="311"/>
      <c r="FD601" s="311"/>
      <c r="FE601" s="311"/>
      <c r="FF601" s="311"/>
      <c r="FG601" s="311"/>
      <c r="FH601" s="311"/>
      <c r="FI601" s="311"/>
      <c r="FJ601" s="311"/>
      <c r="FK601" s="311"/>
      <c r="FL601" s="311"/>
      <c r="FM601" s="311"/>
      <c r="FN601" s="311"/>
      <c r="FO601" s="311"/>
    </row>
    <row r="602" spans="2:171" ht="22.5" customHeight="1" x14ac:dyDescent="0.45">
      <c r="B602" s="133" t="str">
        <f>IF(Data!B601&lt;&gt;"",Data!B601,"")</f>
        <v/>
      </c>
      <c r="C602" s="158" t="str">
        <f>IF(Data!C601&lt;&gt;"",Data!C601,"")</f>
        <v/>
      </c>
      <c r="D602" s="106" t="str">
        <f>IF(Data!D601&lt;&gt;"",Data!D601,"")</f>
        <v/>
      </c>
      <c r="E602" s="140">
        <f>IF(AND(I602=1,Data!T601=0),0,IF(I602=999,999,Data!T601))</f>
        <v>999</v>
      </c>
      <c r="F602" s="140" t="str">
        <f t="shared" si="803"/>
        <v/>
      </c>
      <c r="G602" s="140" t="str">
        <f>IF(Data!K601&lt;&gt;"",Data!K601,"")</f>
        <v/>
      </c>
      <c r="H602" s="141" t="str">
        <f>IF(Data!L601&lt;&gt;"",Data!L601,"")</f>
        <v/>
      </c>
      <c r="I602" s="63">
        <f>IF(Data!M601&lt;&gt;"",Data!M601,"")</f>
        <v>999</v>
      </c>
      <c r="J602" s="63">
        <f t="shared" si="804"/>
        <v>0</v>
      </c>
      <c r="L602" s="64" t="str">
        <f t="shared" si="805"/>
        <v/>
      </c>
      <c r="N602" s="63">
        <f t="shared" si="806"/>
        <v>0</v>
      </c>
      <c r="P602" s="64" t="str">
        <f t="shared" si="807"/>
        <v/>
      </c>
      <c r="R602" s="63">
        <f t="shared" si="808"/>
        <v>0</v>
      </c>
      <c r="S602" s="64" t="str">
        <f t="shared" si="809"/>
        <v/>
      </c>
      <c r="W602" s="310">
        <f t="shared" si="810"/>
        <v>999</v>
      </c>
      <c r="Y602" s="65">
        <f t="shared" si="811"/>
        <v>0</v>
      </c>
      <c r="Z602" s="65">
        <f t="shared" si="812"/>
        <v>0</v>
      </c>
      <c r="AA602" s="65">
        <f t="shared" si="813"/>
        <v>0</v>
      </c>
      <c r="AB602" s="65">
        <f t="shared" si="814"/>
        <v>0</v>
      </c>
      <c r="AC602" s="341">
        <f t="shared" si="815"/>
        <v>0</v>
      </c>
      <c r="AD602" s="65">
        <f t="shared" si="816"/>
        <v>0</v>
      </c>
      <c r="AE602" s="65">
        <f t="shared" si="817"/>
        <v>0</v>
      </c>
      <c r="AF602" s="65">
        <f t="shared" si="818"/>
        <v>0</v>
      </c>
      <c r="AG602" s="65">
        <f t="shared" si="819"/>
        <v>0</v>
      </c>
      <c r="AH602" s="65">
        <f t="shared" si="820"/>
        <v>0</v>
      </c>
      <c r="AI602" s="65">
        <f t="shared" si="821"/>
        <v>0</v>
      </c>
      <c r="AJ602" s="65">
        <f t="shared" si="822"/>
        <v>0</v>
      </c>
      <c r="AK602" s="65">
        <f t="shared" si="823"/>
        <v>0</v>
      </c>
      <c r="AL602" s="65">
        <f t="shared" si="824"/>
        <v>0</v>
      </c>
      <c r="AM602" s="65">
        <f t="shared" si="825"/>
        <v>0</v>
      </c>
      <c r="AN602" s="65">
        <f t="shared" si="826"/>
        <v>0</v>
      </c>
      <c r="AO602" s="65">
        <f t="shared" si="827"/>
        <v>0</v>
      </c>
      <c r="AP602" s="65">
        <f t="shared" si="828"/>
        <v>0</v>
      </c>
      <c r="AQ602" s="65">
        <f t="shared" si="829"/>
        <v>0</v>
      </c>
      <c r="AR602" s="65">
        <f t="shared" si="830"/>
        <v>0</v>
      </c>
      <c r="AS602" s="65">
        <f t="shared" si="831"/>
        <v>0</v>
      </c>
      <c r="AT602" s="65">
        <f t="shared" si="832"/>
        <v>0</v>
      </c>
      <c r="AU602" s="65">
        <f t="shared" si="833"/>
        <v>0</v>
      </c>
      <c r="AV602" s="65">
        <f t="shared" si="834"/>
        <v>0</v>
      </c>
      <c r="AW602" s="65">
        <f t="shared" si="835"/>
        <v>0</v>
      </c>
      <c r="AX602" s="65">
        <f t="shared" si="836"/>
        <v>0</v>
      </c>
      <c r="AY602" s="65">
        <f t="shared" si="837"/>
        <v>0</v>
      </c>
      <c r="AZ602" s="65">
        <f t="shared" si="838"/>
        <v>0</v>
      </c>
      <c r="BA602" s="65">
        <f t="shared" si="839"/>
        <v>0</v>
      </c>
      <c r="BB602" s="65">
        <f t="shared" si="840"/>
        <v>0</v>
      </c>
      <c r="BC602" s="65">
        <f t="shared" si="841"/>
        <v>0</v>
      </c>
      <c r="BD602" s="65">
        <f t="shared" si="842"/>
        <v>0</v>
      </c>
      <c r="BE602" s="65">
        <f t="shared" si="843"/>
        <v>0</v>
      </c>
      <c r="BF602" s="65">
        <f t="shared" si="844"/>
        <v>0</v>
      </c>
      <c r="BG602" s="65">
        <f t="shared" si="845"/>
        <v>0</v>
      </c>
      <c r="CE602" s="385">
        <v>165.25</v>
      </c>
      <c r="CF602" s="342">
        <v>37.253423916372327</v>
      </c>
      <c r="CG602" s="342">
        <v>42.477282610914884</v>
      </c>
      <c r="CH602" s="342">
        <v>45.089211958186162</v>
      </c>
      <c r="CI602" s="342">
        <v>47.70114130545744</v>
      </c>
      <c r="CJ602" s="342">
        <v>52.924999999999997</v>
      </c>
      <c r="CK602" s="342">
        <v>58.760302714768912</v>
      </c>
      <c r="CL602" s="342">
        <v>61.677954072153376</v>
      </c>
      <c r="CM602" s="342">
        <v>64.595605429537827</v>
      </c>
      <c r="CN602" s="342">
        <v>70.430908144306756</v>
      </c>
      <c r="CO602" s="342">
        <v>37.436873966393762</v>
      </c>
      <c r="CP602" s="342">
        <v>43.032915977595835</v>
      </c>
      <c r="CQ602" s="342">
        <v>45.830936983196878</v>
      </c>
      <c r="CR602" s="342">
        <v>48.628957988797922</v>
      </c>
      <c r="CS602" s="342">
        <v>54.225000000000001</v>
      </c>
      <c r="CT602" s="342">
        <v>59.714703920727935</v>
      </c>
      <c r="CU602" s="342">
        <v>62.459555881091902</v>
      </c>
      <c r="CV602" s="342">
        <v>65.204407841455875</v>
      </c>
      <c r="CW602" s="342">
        <v>70.694111762183795</v>
      </c>
      <c r="CY602" s="101">
        <f t="shared" si="846"/>
        <v>0</v>
      </c>
      <c r="CZ602" s="101">
        <f t="shared" si="847"/>
        <v>0</v>
      </c>
      <c r="DB602" s="101">
        <f t="shared" si="848"/>
        <v>0</v>
      </c>
      <c r="DD602" s="311">
        <f t="shared" si="849"/>
        <v>0</v>
      </c>
      <c r="DF602" s="101">
        <f t="shared" si="765"/>
        <v>0</v>
      </c>
      <c r="DG602" s="101">
        <f t="shared" si="766"/>
        <v>0</v>
      </c>
      <c r="DH602" s="101">
        <f t="shared" si="767"/>
        <v>0</v>
      </c>
      <c r="DI602" s="101">
        <f t="shared" si="768"/>
        <v>0</v>
      </c>
      <c r="DJ602" s="311">
        <f t="shared" si="769"/>
        <v>0</v>
      </c>
      <c r="DK602" s="311">
        <f t="shared" si="770"/>
        <v>0</v>
      </c>
      <c r="DL602" s="101">
        <f t="shared" si="771"/>
        <v>0</v>
      </c>
      <c r="DM602" s="101">
        <f t="shared" si="772"/>
        <v>0</v>
      </c>
      <c r="DN602" s="101">
        <f t="shared" si="773"/>
        <v>0</v>
      </c>
      <c r="DO602" s="101">
        <f t="shared" si="774"/>
        <v>0</v>
      </c>
      <c r="DP602" s="101">
        <f t="shared" si="775"/>
        <v>0</v>
      </c>
      <c r="DQ602" s="101">
        <f t="shared" si="776"/>
        <v>0</v>
      </c>
      <c r="DR602" s="101">
        <f t="shared" si="777"/>
        <v>0</v>
      </c>
      <c r="DS602" s="101">
        <f t="shared" si="778"/>
        <v>0</v>
      </c>
      <c r="DT602" s="101">
        <f t="shared" si="779"/>
        <v>0</v>
      </c>
      <c r="DU602" s="101">
        <f t="shared" si="780"/>
        <v>0</v>
      </c>
      <c r="DV602" s="101">
        <f t="shared" si="781"/>
        <v>0</v>
      </c>
      <c r="DW602" s="101">
        <f t="shared" si="782"/>
        <v>0</v>
      </c>
      <c r="DX602" s="311">
        <f t="shared" si="783"/>
        <v>0</v>
      </c>
      <c r="DY602" s="101">
        <f t="shared" si="784"/>
        <v>0</v>
      </c>
      <c r="DZ602" s="101">
        <f t="shared" si="785"/>
        <v>0</v>
      </c>
      <c r="EA602" s="101">
        <f t="shared" si="786"/>
        <v>0</v>
      </c>
      <c r="EB602" s="101">
        <f t="shared" si="787"/>
        <v>0</v>
      </c>
      <c r="EC602" s="101">
        <f t="shared" si="788"/>
        <v>0</v>
      </c>
      <c r="ED602" s="101">
        <f t="shared" si="789"/>
        <v>0</v>
      </c>
      <c r="EE602" s="101">
        <f t="shared" si="790"/>
        <v>0</v>
      </c>
      <c r="EF602" s="101">
        <f t="shared" si="791"/>
        <v>0</v>
      </c>
      <c r="EG602" s="101">
        <f t="shared" si="792"/>
        <v>0</v>
      </c>
      <c r="EH602" s="101">
        <f t="shared" si="793"/>
        <v>0</v>
      </c>
      <c r="EI602" s="101">
        <f t="shared" si="794"/>
        <v>0</v>
      </c>
      <c r="EJ602" s="101">
        <f t="shared" si="795"/>
        <v>0</v>
      </c>
      <c r="EK602" s="101">
        <f t="shared" si="796"/>
        <v>0</v>
      </c>
      <c r="EL602" s="101">
        <f t="shared" si="797"/>
        <v>0</v>
      </c>
      <c r="EM602" s="101">
        <f t="shared" si="798"/>
        <v>0</v>
      </c>
      <c r="EN602" s="101">
        <f t="shared" si="799"/>
        <v>0</v>
      </c>
      <c r="EO602" s="101">
        <f t="shared" si="800"/>
        <v>0</v>
      </c>
      <c r="EP602" s="101">
        <f t="shared" si="801"/>
        <v>0</v>
      </c>
      <c r="EQ602" s="101">
        <f t="shared" si="802"/>
        <v>0</v>
      </c>
    </row>
    <row r="603" spans="2:171" ht="22.5" customHeight="1" x14ac:dyDescent="0.45">
      <c r="B603" s="133" t="str">
        <f>IF(Data!B602&lt;&gt;"",Data!B602,"")</f>
        <v/>
      </c>
      <c r="C603" s="158" t="str">
        <f>IF(Data!C602&lt;&gt;"",Data!C602,"")</f>
        <v/>
      </c>
      <c r="D603" s="106" t="str">
        <f>IF(Data!D602&lt;&gt;"",Data!D602,"")</f>
        <v/>
      </c>
      <c r="E603" s="140">
        <f>IF(AND(I603=1,Data!T602=0),0,IF(I603=999,999,Data!T602))</f>
        <v>999</v>
      </c>
      <c r="F603" s="140" t="str">
        <f t="shared" si="803"/>
        <v/>
      </c>
      <c r="G603" s="140" t="str">
        <f>IF(Data!K602&lt;&gt;"",Data!K602,"")</f>
        <v/>
      </c>
      <c r="H603" s="141" t="str">
        <f>IF(Data!L602&lt;&gt;"",Data!L602,"")</f>
        <v/>
      </c>
      <c r="I603" s="63">
        <f>IF(Data!M602&lt;&gt;"",Data!M602,"")</f>
        <v>999</v>
      </c>
      <c r="J603" s="63">
        <f t="shared" si="804"/>
        <v>0</v>
      </c>
      <c r="L603" s="64" t="str">
        <f t="shared" si="805"/>
        <v/>
      </c>
      <c r="N603" s="63">
        <f t="shared" si="806"/>
        <v>0</v>
      </c>
      <c r="P603" s="64" t="str">
        <f t="shared" si="807"/>
        <v/>
      </c>
      <c r="R603" s="63">
        <f t="shared" si="808"/>
        <v>0</v>
      </c>
      <c r="S603" s="64" t="str">
        <f t="shared" si="809"/>
        <v/>
      </c>
      <c r="W603" s="310">
        <f t="shared" si="810"/>
        <v>999</v>
      </c>
      <c r="Y603" s="65">
        <f t="shared" si="811"/>
        <v>0</v>
      </c>
      <c r="Z603" s="65">
        <f t="shared" si="812"/>
        <v>0</v>
      </c>
      <c r="AA603" s="65">
        <f t="shared" si="813"/>
        <v>0</v>
      </c>
      <c r="AB603" s="65">
        <f t="shared" si="814"/>
        <v>0</v>
      </c>
      <c r="AC603" s="341">
        <f t="shared" si="815"/>
        <v>0</v>
      </c>
      <c r="AD603" s="65">
        <f t="shared" si="816"/>
        <v>0</v>
      </c>
      <c r="AE603" s="65">
        <f t="shared" si="817"/>
        <v>0</v>
      </c>
      <c r="AF603" s="65">
        <f t="shared" si="818"/>
        <v>0</v>
      </c>
      <c r="AG603" s="65">
        <f t="shared" si="819"/>
        <v>0</v>
      </c>
      <c r="AH603" s="65">
        <f t="shared" si="820"/>
        <v>0</v>
      </c>
      <c r="AI603" s="65">
        <f t="shared" si="821"/>
        <v>0</v>
      </c>
      <c r="AJ603" s="65">
        <f t="shared" si="822"/>
        <v>0</v>
      </c>
      <c r="AK603" s="65">
        <f t="shared" si="823"/>
        <v>0</v>
      </c>
      <c r="AL603" s="65">
        <f t="shared" si="824"/>
        <v>0</v>
      </c>
      <c r="AM603" s="65">
        <f t="shared" si="825"/>
        <v>0</v>
      </c>
      <c r="AN603" s="65">
        <f t="shared" si="826"/>
        <v>0</v>
      </c>
      <c r="AO603" s="65">
        <f t="shared" si="827"/>
        <v>0</v>
      </c>
      <c r="AP603" s="65">
        <f t="shared" si="828"/>
        <v>0</v>
      </c>
      <c r="AQ603" s="65">
        <f t="shared" si="829"/>
        <v>0</v>
      </c>
      <c r="AR603" s="65">
        <f t="shared" si="830"/>
        <v>0</v>
      </c>
      <c r="AS603" s="65">
        <f t="shared" si="831"/>
        <v>0</v>
      </c>
      <c r="AT603" s="65">
        <f t="shared" si="832"/>
        <v>0</v>
      </c>
      <c r="AU603" s="65">
        <f t="shared" si="833"/>
        <v>0</v>
      </c>
      <c r="AV603" s="65">
        <f t="shared" si="834"/>
        <v>0</v>
      </c>
      <c r="AW603" s="65">
        <f t="shared" si="835"/>
        <v>0</v>
      </c>
      <c r="AX603" s="65">
        <f t="shared" si="836"/>
        <v>0</v>
      </c>
      <c r="AY603" s="65">
        <f t="shared" si="837"/>
        <v>0</v>
      </c>
      <c r="AZ603" s="65">
        <f t="shared" si="838"/>
        <v>0</v>
      </c>
      <c r="BA603" s="65">
        <f t="shared" si="839"/>
        <v>0</v>
      </c>
      <c r="BB603" s="65">
        <f t="shared" si="840"/>
        <v>0</v>
      </c>
      <c r="BC603" s="65">
        <f t="shared" si="841"/>
        <v>0</v>
      </c>
      <c r="BD603" s="65">
        <f t="shared" si="842"/>
        <v>0</v>
      </c>
      <c r="BE603" s="65">
        <f t="shared" si="843"/>
        <v>0</v>
      </c>
      <c r="BF603" s="65">
        <f t="shared" si="844"/>
        <v>0</v>
      </c>
      <c r="BG603" s="65">
        <f t="shared" si="845"/>
        <v>0</v>
      </c>
      <c r="CE603" s="385">
        <v>165.5</v>
      </c>
      <c r="CF603" s="342">
        <v>37.438547132444519</v>
      </c>
      <c r="CG603" s="342">
        <v>42.675698088296343</v>
      </c>
      <c r="CH603" s="342">
        <v>45.294273566222259</v>
      </c>
      <c r="CI603" s="342">
        <v>47.912849044148174</v>
      </c>
      <c r="CJ603" s="342">
        <v>53.15</v>
      </c>
      <c r="CK603" s="342">
        <v>58.972010453459646</v>
      </c>
      <c r="CL603" s="342">
        <v>61.883015680189473</v>
      </c>
      <c r="CM603" s="342">
        <v>64.794020906919286</v>
      </c>
      <c r="CN603" s="342">
        <v>70.61603136037894</v>
      </c>
      <c r="CO603" s="342">
        <v>37.621997182465954</v>
      </c>
      <c r="CP603" s="342">
        <v>43.231331454977301</v>
      </c>
      <c r="CQ603" s="342">
        <v>46.035998591232968</v>
      </c>
      <c r="CR603" s="342">
        <v>48.840665727488648</v>
      </c>
      <c r="CS603" s="342">
        <v>54.45</v>
      </c>
      <c r="CT603" s="342">
        <v>59.899827136800127</v>
      </c>
      <c r="CU603" s="342">
        <v>62.624740705200196</v>
      </c>
      <c r="CV603" s="342">
        <v>65.349654273600265</v>
      </c>
      <c r="CW603" s="342">
        <v>70.799481410400375</v>
      </c>
      <c r="CY603" s="101">
        <f t="shared" si="846"/>
        <v>0</v>
      </c>
      <c r="CZ603" s="101">
        <f t="shared" si="847"/>
        <v>0</v>
      </c>
      <c r="DB603" s="101">
        <f t="shared" si="848"/>
        <v>0</v>
      </c>
      <c r="DD603" s="311">
        <f t="shared" si="849"/>
        <v>0</v>
      </c>
      <c r="DF603" s="101">
        <f t="shared" si="765"/>
        <v>0</v>
      </c>
      <c r="DG603" s="101">
        <f t="shared" si="766"/>
        <v>0</v>
      </c>
      <c r="DH603" s="101">
        <f t="shared" si="767"/>
        <v>0</v>
      </c>
      <c r="DI603" s="101">
        <f t="shared" si="768"/>
        <v>0</v>
      </c>
      <c r="DJ603" s="311">
        <f t="shared" si="769"/>
        <v>0</v>
      </c>
      <c r="DK603" s="311">
        <f t="shared" si="770"/>
        <v>0</v>
      </c>
      <c r="DL603" s="101">
        <f t="shared" si="771"/>
        <v>0</v>
      </c>
      <c r="DM603" s="101">
        <f t="shared" si="772"/>
        <v>0</v>
      </c>
      <c r="DN603" s="101">
        <f t="shared" si="773"/>
        <v>0</v>
      </c>
      <c r="DO603" s="101">
        <f t="shared" si="774"/>
        <v>0</v>
      </c>
      <c r="DP603" s="101">
        <f t="shared" si="775"/>
        <v>0</v>
      </c>
      <c r="DQ603" s="101">
        <f t="shared" si="776"/>
        <v>0</v>
      </c>
      <c r="DR603" s="101">
        <f t="shared" si="777"/>
        <v>0</v>
      </c>
      <c r="DS603" s="101">
        <f t="shared" si="778"/>
        <v>0</v>
      </c>
      <c r="DT603" s="101">
        <f t="shared" si="779"/>
        <v>0</v>
      </c>
      <c r="DU603" s="101">
        <f t="shared" si="780"/>
        <v>0</v>
      </c>
      <c r="DV603" s="101">
        <f t="shared" si="781"/>
        <v>0</v>
      </c>
      <c r="DW603" s="101">
        <f t="shared" si="782"/>
        <v>0</v>
      </c>
      <c r="DX603" s="311">
        <f t="shared" si="783"/>
        <v>0</v>
      </c>
      <c r="DY603" s="101">
        <f t="shared" si="784"/>
        <v>0</v>
      </c>
      <c r="DZ603" s="101">
        <f t="shared" si="785"/>
        <v>0</v>
      </c>
      <c r="EA603" s="101">
        <f t="shared" si="786"/>
        <v>0</v>
      </c>
      <c r="EB603" s="101">
        <f t="shared" si="787"/>
        <v>0</v>
      </c>
      <c r="EC603" s="101">
        <f t="shared" si="788"/>
        <v>0</v>
      </c>
      <c r="ED603" s="101">
        <f t="shared" si="789"/>
        <v>0</v>
      </c>
      <c r="EE603" s="101">
        <f t="shared" si="790"/>
        <v>0</v>
      </c>
      <c r="EF603" s="101">
        <f t="shared" si="791"/>
        <v>0</v>
      </c>
      <c r="EG603" s="101">
        <f t="shared" si="792"/>
        <v>0</v>
      </c>
      <c r="EH603" s="101">
        <f t="shared" si="793"/>
        <v>0</v>
      </c>
      <c r="EI603" s="101">
        <f t="shared" si="794"/>
        <v>0</v>
      </c>
      <c r="EJ603" s="101">
        <f t="shared" si="795"/>
        <v>0</v>
      </c>
      <c r="EK603" s="101">
        <f t="shared" si="796"/>
        <v>0</v>
      </c>
      <c r="EL603" s="101">
        <f t="shared" si="797"/>
        <v>0</v>
      </c>
      <c r="EM603" s="101">
        <f t="shared" si="798"/>
        <v>0</v>
      </c>
      <c r="EN603" s="101">
        <f t="shared" si="799"/>
        <v>0</v>
      </c>
      <c r="EO603" s="101">
        <f t="shared" si="800"/>
        <v>0</v>
      </c>
      <c r="EP603" s="101">
        <f t="shared" si="801"/>
        <v>0</v>
      </c>
      <c r="EQ603" s="101">
        <f t="shared" si="802"/>
        <v>0</v>
      </c>
    </row>
    <row r="604" spans="2:171" ht="22.5" customHeight="1" x14ac:dyDescent="0.45">
      <c r="B604" s="133" t="str">
        <f>IF(Data!B603&lt;&gt;"",Data!B603,"")</f>
        <v/>
      </c>
      <c r="C604" s="158" t="str">
        <f>IF(Data!C603&lt;&gt;"",Data!C603,"")</f>
        <v/>
      </c>
      <c r="D604" s="106" t="str">
        <f>IF(Data!D603&lt;&gt;"",Data!D603,"")</f>
        <v/>
      </c>
      <c r="E604" s="140">
        <f>IF(AND(I604=1,Data!T603=0),0,IF(I604=999,999,Data!T603))</f>
        <v>999</v>
      </c>
      <c r="F604" s="140" t="str">
        <f t="shared" si="803"/>
        <v/>
      </c>
      <c r="G604" s="140" t="str">
        <f>IF(Data!K603&lt;&gt;"",Data!K603,"")</f>
        <v/>
      </c>
      <c r="H604" s="141" t="str">
        <f>IF(Data!L603&lt;&gt;"",Data!L603,"")</f>
        <v/>
      </c>
      <c r="I604" s="63">
        <f>IF(Data!M603&lt;&gt;"",Data!M603,"")</f>
        <v>999</v>
      </c>
      <c r="J604" s="63">
        <f t="shared" si="804"/>
        <v>0</v>
      </c>
      <c r="L604" s="64" t="str">
        <f t="shared" si="805"/>
        <v/>
      </c>
      <c r="N604" s="63">
        <f t="shared" si="806"/>
        <v>0</v>
      </c>
      <c r="P604" s="64" t="str">
        <f t="shared" si="807"/>
        <v/>
      </c>
      <c r="R604" s="63">
        <f t="shared" si="808"/>
        <v>0</v>
      </c>
      <c r="S604" s="64" t="str">
        <f t="shared" si="809"/>
        <v/>
      </c>
      <c r="W604" s="310">
        <f t="shared" si="810"/>
        <v>999</v>
      </c>
      <c r="Y604" s="65">
        <f t="shared" si="811"/>
        <v>0</v>
      </c>
      <c r="Z604" s="65">
        <f t="shared" si="812"/>
        <v>0</v>
      </c>
      <c r="AA604" s="65">
        <f t="shared" si="813"/>
        <v>0</v>
      </c>
      <c r="AB604" s="65">
        <f t="shared" si="814"/>
        <v>0</v>
      </c>
      <c r="AC604" s="341">
        <f t="shared" si="815"/>
        <v>0</v>
      </c>
      <c r="AD604" s="65">
        <f t="shared" si="816"/>
        <v>0</v>
      </c>
      <c r="AE604" s="65">
        <f t="shared" si="817"/>
        <v>0</v>
      </c>
      <c r="AF604" s="65">
        <f t="shared" si="818"/>
        <v>0</v>
      </c>
      <c r="AG604" s="65">
        <f t="shared" si="819"/>
        <v>0</v>
      </c>
      <c r="AH604" s="65">
        <f t="shared" si="820"/>
        <v>0</v>
      </c>
      <c r="AI604" s="65">
        <f t="shared" si="821"/>
        <v>0</v>
      </c>
      <c r="AJ604" s="65">
        <f t="shared" si="822"/>
        <v>0</v>
      </c>
      <c r="AK604" s="65">
        <f t="shared" si="823"/>
        <v>0</v>
      </c>
      <c r="AL604" s="65">
        <f t="shared" si="824"/>
        <v>0</v>
      </c>
      <c r="AM604" s="65">
        <f t="shared" si="825"/>
        <v>0</v>
      </c>
      <c r="AN604" s="65">
        <f t="shared" si="826"/>
        <v>0</v>
      </c>
      <c r="AO604" s="65">
        <f t="shared" si="827"/>
        <v>0</v>
      </c>
      <c r="AP604" s="65">
        <f t="shared" si="828"/>
        <v>0</v>
      </c>
      <c r="AQ604" s="65">
        <f t="shared" si="829"/>
        <v>0</v>
      </c>
      <c r="AR604" s="65">
        <f t="shared" si="830"/>
        <v>0</v>
      </c>
      <c r="AS604" s="65">
        <f t="shared" si="831"/>
        <v>0</v>
      </c>
      <c r="AT604" s="65">
        <f t="shared" si="832"/>
        <v>0</v>
      </c>
      <c r="AU604" s="65">
        <f t="shared" si="833"/>
        <v>0</v>
      </c>
      <c r="AV604" s="65">
        <f t="shared" si="834"/>
        <v>0</v>
      </c>
      <c r="AW604" s="65">
        <f t="shared" si="835"/>
        <v>0</v>
      </c>
      <c r="AX604" s="65">
        <f t="shared" si="836"/>
        <v>0</v>
      </c>
      <c r="AY604" s="65">
        <f t="shared" si="837"/>
        <v>0</v>
      </c>
      <c r="AZ604" s="65">
        <f t="shared" si="838"/>
        <v>0</v>
      </c>
      <c r="BA604" s="65">
        <f t="shared" si="839"/>
        <v>0</v>
      </c>
      <c r="BB604" s="65">
        <f t="shared" si="840"/>
        <v>0</v>
      </c>
      <c r="BC604" s="65">
        <f t="shared" si="841"/>
        <v>0</v>
      </c>
      <c r="BD604" s="65">
        <f t="shared" si="842"/>
        <v>0</v>
      </c>
      <c r="BE604" s="65">
        <f t="shared" si="843"/>
        <v>0</v>
      </c>
      <c r="BF604" s="65">
        <f t="shared" si="844"/>
        <v>0</v>
      </c>
      <c r="BG604" s="65">
        <f t="shared" si="845"/>
        <v>0</v>
      </c>
      <c r="CE604" s="385">
        <v>165.75</v>
      </c>
      <c r="CF604" s="342">
        <v>37.623670348516711</v>
      </c>
      <c r="CG604" s="342">
        <v>42.87411356567781</v>
      </c>
      <c r="CH604" s="342">
        <v>45.499335174258356</v>
      </c>
      <c r="CI604" s="342">
        <v>48.124556782838908</v>
      </c>
      <c r="CJ604" s="342">
        <v>53.375</v>
      </c>
      <c r="CK604" s="342">
        <v>59.18371819215038</v>
      </c>
      <c r="CL604" s="342">
        <v>62.088077288225563</v>
      </c>
      <c r="CM604" s="342">
        <v>64.99243638430076</v>
      </c>
      <c r="CN604" s="342">
        <v>70.801154576451125</v>
      </c>
      <c r="CO604" s="342">
        <v>37.807120398538146</v>
      </c>
      <c r="CP604" s="342">
        <v>43.429746932358768</v>
      </c>
      <c r="CQ604" s="342">
        <v>46.241060199269064</v>
      </c>
      <c r="CR604" s="342">
        <v>49.052373466179375</v>
      </c>
      <c r="CS604" s="342">
        <v>54.674999999999997</v>
      </c>
      <c r="CT604" s="342">
        <v>60.084950352872319</v>
      </c>
      <c r="CU604" s="342">
        <v>62.789925529308483</v>
      </c>
      <c r="CV604" s="342">
        <v>65.494900705744641</v>
      </c>
      <c r="CW604" s="342">
        <v>70.904851058616956</v>
      </c>
      <c r="CY604" s="101">
        <f t="shared" si="846"/>
        <v>0</v>
      </c>
      <c r="CZ604" s="101">
        <f t="shared" si="847"/>
        <v>0</v>
      </c>
      <c r="DB604" s="101">
        <f t="shared" si="848"/>
        <v>0</v>
      </c>
      <c r="DD604" s="311">
        <f t="shared" si="849"/>
        <v>0</v>
      </c>
      <c r="DF604" s="101">
        <f t="shared" si="765"/>
        <v>0</v>
      </c>
      <c r="DG604" s="101">
        <f t="shared" si="766"/>
        <v>0</v>
      </c>
      <c r="DH604" s="101">
        <f t="shared" si="767"/>
        <v>0</v>
      </c>
      <c r="DI604" s="101">
        <f t="shared" si="768"/>
        <v>0</v>
      </c>
      <c r="DJ604" s="311">
        <f t="shared" si="769"/>
        <v>0</v>
      </c>
      <c r="DK604" s="311">
        <f t="shared" si="770"/>
        <v>0</v>
      </c>
      <c r="DL604" s="101">
        <f t="shared" si="771"/>
        <v>0</v>
      </c>
      <c r="DM604" s="101">
        <f t="shared" si="772"/>
        <v>0</v>
      </c>
      <c r="DN604" s="101">
        <f t="shared" si="773"/>
        <v>0</v>
      </c>
      <c r="DO604" s="101">
        <f t="shared" si="774"/>
        <v>0</v>
      </c>
      <c r="DP604" s="101">
        <f t="shared" si="775"/>
        <v>0</v>
      </c>
      <c r="DQ604" s="101">
        <f t="shared" si="776"/>
        <v>0</v>
      </c>
      <c r="DR604" s="101">
        <f t="shared" si="777"/>
        <v>0</v>
      </c>
      <c r="DS604" s="101">
        <f t="shared" si="778"/>
        <v>0</v>
      </c>
      <c r="DT604" s="101">
        <f t="shared" si="779"/>
        <v>0</v>
      </c>
      <c r="DU604" s="101">
        <f t="shared" si="780"/>
        <v>0</v>
      </c>
      <c r="DV604" s="101">
        <f t="shared" si="781"/>
        <v>0</v>
      </c>
      <c r="DW604" s="101">
        <f t="shared" si="782"/>
        <v>0</v>
      </c>
      <c r="DX604" s="311">
        <f t="shared" si="783"/>
        <v>0</v>
      </c>
      <c r="DY604" s="101">
        <f t="shared" si="784"/>
        <v>0</v>
      </c>
      <c r="DZ604" s="101">
        <f t="shared" si="785"/>
        <v>0</v>
      </c>
      <c r="EA604" s="101">
        <f t="shared" si="786"/>
        <v>0</v>
      </c>
      <c r="EB604" s="101">
        <f t="shared" si="787"/>
        <v>0</v>
      </c>
      <c r="EC604" s="101">
        <f t="shared" si="788"/>
        <v>0</v>
      </c>
      <c r="ED604" s="101">
        <f t="shared" si="789"/>
        <v>0</v>
      </c>
      <c r="EE604" s="101">
        <f t="shared" si="790"/>
        <v>0</v>
      </c>
      <c r="EF604" s="101">
        <f t="shared" si="791"/>
        <v>0</v>
      </c>
      <c r="EG604" s="101">
        <f t="shared" si="792"/>
        <v>0</v>
      </c>
      <c r="EH604" s="101">
        <f t="shared" si="793"/>
        <v>0</v>
      </c>
      <c r="EI604" s="101">
        <f t="shared" si="794"/>
        <v>0</v>
      </c>
      <c r="EJ604" s="101">
        <f t="shared" si="795"/>
        <v>0</v>
      </c>
      <c r="EK604" s="101">
        <f t="shared" si="796"/>
        <v>0</v>
      </c>
      <c r="EL604" s="101">
        <f t="shared" si="797"/>
        <v>0</v>
      </c>
      <c r="EM604" s="101">
        <f t="shared" si="798"/>
        <v>0</v>
      </c>
      <c r="EN604" s="101">
        <f t="shared" si="799"/>
        <v>0</v>
      </c>
      <c r="EO604" s="101">
        <f t="shared" si="800"/>
        <v>0</v>
      </c>
      <c r="EP604" s="101">
        <f t="shared" si="801"/>
        <v>0</v>
      </c>
      <c r="EQ604" s="101">
        <f t="shared" si="802"/>
        <v>0</v>
      </c>
    </row>
    <row r="605" spans="2:171" ht="22.5" customHeight="1" x14ac:dyDescent="0.45">
      <c r="B605" s="133" t="str">
        <f>IF(Data!B604&lt;&gt;"",Data!B604,"")</f>
        <v/>
      </c>
      <c r="C605" s="158" t="str">
        <f>IF(Data!C604&lt;&gt;"",Data!C604,"")</f>
        <v/>
      </c>
      <c r="D605" s="106" t="str">
        <f>IF(Data!D604&lt;&gt;"",Data!D604,"")</f>
        <v/>
      </c>
      <c r="E605" s="140">
        <f>IF(AND(I605=1,Data!T604=0),0,IF(I605=999,999,Data!T604))</f>
        <v>999</v>
      </c>
      <c r="F605" s="140" t="str">
        <f t="shared" si="803"/>
        <v/>
      </c>
      <c r="G605" s="140" t="str">
        <f>IF(Data!K604&lt;&gt;"",Data!K604,"")</f>
        <v/>
      </c>
      <c r="H605" s="141" t="str">
        <f>IF(Data!L604&lt;&gt;"",Data!L604,"")</f>
        <v/>
      </c>
      <c r="I605" s="63">
        <f>IF(Data!M604&lt;&gt;"",Data!M604,"")</f>
        <v>999</v>
      </c>
      <c r="J605" s="63">
        <f t="shared" si="804"/>
        <v>0</v>
      </c>
      <c r="L605" s="64" t="str">
        <f t="shared" si="805"/>
        <v/>
      </c>
      <c r="N605" s="63">
        <f t="shared" si="806"/>
        <v>0</v>
      </c>
      <c r="P605" s="64" t="str">
        <f t="shared" si="807"/>
        <v/>
      </c>
      <c r="R605" s="63">
        <f t="shared" si="808"/>
        <v>0</v>
      </c>
      <c r="S605" s="64" t="str">
        <f t="shared" si="809"/>
        <v/>
      </c>
      <c r="W605" s="310">
        <f t="shared" si="810"/>
        <v>999</v>
      </c>
      <c r="Y605" s="65">
        <f t="shared" si="811"/>
        <v>0</v>
      </c>
      <c r="Z605" s="65">
        <f t="shared" si="812"/>
        <v>0</v>
      </c>
      <c r="AA605" s="65">
        <f t="shared" si="813"/>
        <v>0</v>
      </c>
      <c r="AB605" s="65">
        <f t="shared" si="814"/>
        <v>0</v>
      </c>
      <c r="AC605" s="341">
        <f t="shared" si="815"/>
        <v>0</v>
      </c>
      <c r="AD605" s="65">
        <f t="shared" si="816"/>
        <v>0</v>
      </c>
      <c r="AE605" s="65">
        <f t="shared" si="817"/>
        <v>0</v>
      </c>
      <c r="AF605" s="65">
        <f t="shared" si="818"/>
        <v>0</v>
      </c>
      <c r="AG605" s="65">
        <f t="shared" si="819"/>
        <v>0</v>
      </c>
      <c r="AH605" s="65">
        <f t="shared" si="820"/>
        <v>0</v>
      </c>
      <c r="AI605" s="65">
        <f t="shared" si="821"/>
        <v>0</v>
      </c>
      <c r="AJ605" s="65">
        <f t="shared" si="822"/>
        <v>0</v>
      </c>
      <c r="AK605" s="65">
        <f t="shared" si="823"/>
        <v>0</v>
      </c>
      <c r="AL605" s="65">
        <f t="shared" si="824"/>
        <v>0</v>
      </c>
      <c r="AM605" s="65">
        <f t="shared" si="825"/>
        <v>0</v>
      </c>
      <c r="AN605" s="65">
        <f t="shared" si="826"/>
        <v>0</v>
      </c>
      <c r="AO605" s="65">
        <f t="shared" si="827"/>
        <v>0</v>
      </c>
      <c r="AP605" s="65">
        <f t="shared" si="828"/>
        <v>0</v>
      </c>
      <c r="AQ605" s="65">
        <f t="shared" si="829"/>
        <v>0</v>
      </c>
      <c r="AR605" s="65">
        <f t="shared" si="830"/>
        <v>0</v>
      </c>
      <c r="AS605" s="65">
        <f t="shared" si="831"/>
        <v>0</v>
      </c>
      <c r="AT605" s="65">
        <f t="shared" si="832"/>
        <v>0</v>
      </c>
      <c r="AU605" s="65">
        <f t="shared" si="833"/>
        <v>0</v>
      </c>
      <c r="AV605" s="65">
        <f t="shared" si="834"/>
        <v>0</v>
      </c>
      <c r="AW605" s="65">
        <f t="shared" si="835"/>
        <v>0</v>
      </c>
      <c r="AX605" s="65">
        <f t="shared" si="836"/>
        <v>0</v>
      </c>
      <c r="AY605" s="65">
        <f t="shared" si="837"/>
        <v>0</v>
      </c>
      <c r="AZ605" s="65">
        <f t="shared" si="838"/>
        <v>0</v>
      </c>
      <c r="BA605" s="65">
        <f t="shared" si="839"/>
        <v>0</v>
      </c>
      <c r="BB605" s="65">
        <f t="shared" si="840"/>
        <v>0</v>
      </c>
      <c r="BC605" s="65">
        <f t="shared" si="841"/>
        <v>0</v>
      </c>
      <c r="BD605" s="65">
        <f t="shared" si="842"/>
        <v>0</v>
      </c>
      <c r="BE605" s="65">
        <f t="shared" si="843"/>
        <v>0</v>
      </c>
      <c r="BF605" s="65">
        <f t="shared" si="844"/>
        <v>0</v>
      </c>
      <c r="BG605" s="65">
        <f t="shared" si="845"/>
        <v>0</v>
      </c>
      <c r="CE605" s="385">
        <v>166</v>
      </c>
      <c r="CF605" s="342">
        <v>37.80879356458891</v>
      </c>
      <c r="CG605" s="342">
        <v>43.072529043059276</v>
      </c>
      <c r="CH605" s="342">
        <v>45.704396782294452</v>
      </c>
      <c r="CI605" s="342">
        <v>48.336264521529635</v>
      </c>
      <c r="CJ605" s="342">
        <v>53.6</v>
      </c>
      <c r="CK605" s="342">
        <v>59.395425930841107</v>
      </c>
      <c r="CL605" s="342">
        <v>62.293138896261659</v>
      </c>
      <c r="CM605" s="342">
        <v>65.190851861682219</v>
      </c>
      <c r="CN605" s="342">
        <v>70.986277792523325</v>
      </c>
      <c r="CO605" s="342">
        <v>37.992243614610345</v>
      </c>
      <c r="CP605" s="342">
        <v>43.628162409740227</v>
      </c>
      <c r="CQ605" s="342">
        <v>46.446121807305161</v>
      </c>
      <c r="CR605" s="342">
        <v>49.264081204870109</v>
      </c>
      <c r="CS605" s="342">
        <v>54.9</v>
      </c>
      <c r="CT605" s="342">
        <v>60.270073568944511</v>
      </c>
      <c r="CU605" s="342">
        <v>62.955110353416771</v>
      </c>
      <c r="CV605" s="342">
        <v>65.640147137889031</v>
      </c>
      <c r="CW605" s="342">
        <v>71.010220706833536</v>
      </c>
      <c r="CY605" s="101">
        <f t="shared" si="846"/>
        <v>0</v>
      </c>
      <c r="CZ605" s="101">
        <f t="shared" si="847"/>
        <v>0</v>
      </c>
      <c r="DB605" s="101">
        <f t="shared" si="848"/>
        <v>0</v>
      </c>
      <c r="DD605" s="311">
        <f t="shared" si="849"/>
        <v>0</v>
      </c>
      <c r="DF605" s="101">
        <f t="shared" si="765"/>
        <v>0</v>
      </c>
      <c r="DG605" s="101">
        <f t="shared" si="766"/>
        <v>0</v>
      </c>
      <c r="DH605" s="101">
        <f t="shared" si="767"/>
        <v>0</v>
      </c>
      <c r="DI605" s="101">
        <f t="shared" si="768"/>
        <v>0</v>
      </c>
      <c r="DJ605" s="311">
        <f t="shared" si="769"/>
        <v>0</v>
      </c>
      <c r="DK605" s="311">
        <f t="shared" si="770"/>
        <v>0</v>
      </c>
      <c r="DL605" s="101">
        <f t="shared" si="771"/>
        <v>0</v>
      </c>
      <c r="DM605" s="101">
        <f t="shared" si="772"/>
        <v>0</v>
      </c>
      <c r="DN605" s="101">
        <f t="shared" si="773"/>
        <v>0</v>
      </c>
      <c r="DO605" s="101">
        <f t="shared" si="774"/>
        <v>0</v>
      </c>
      <c r="DP605" s="101">
        <f t="shared" si="775"/>
        <v>0</v>
      </c>
      <c r="DQ605" s="101">
        <f t="shared" si="776"/>
        <v>0</v>
      </c>
      <c r="DR605" s="101">
        <f t="shared" si="777"/>
        <v>0</v>
      </c>
      <c r="DS605" s="101">
        <f t="shared" si="778"/>
        <v>0</v>
      </c>
      <c r="DT605" s="101">
        <f t="shared" si="779"/>
        <v>0</v>
      </c>
      <c r="DU605" s="101">
        <f t="shared" si="780"/>
        <v>0</v>
      </c>
      <c r="DV605" s="101">
        <f t="shared" si="781"/>
        <v>0</v>
      </c>
      <c r="DW605" s="101">
        <f t="shared" si="782"/>
        <v>0</v>
      </c>
      <c r="DX605" s="311">
        <f t="shared" si="783"/>
        <v>0</v>
      </c>
      <c r="DY605" s="101">
        <f t="shared" si="784"/>
        <v>0</v>
      </c>
      <c r="DZ605" s="101">
        <f t="shared" si="785"/>
        <v>0</v>
      </c>
      <c r="EA605" s="101">
        <f t="shared" si="786"/>
        <v>0</v>
      </c>
      <c r="EB605" s="101">
        <f t="shared" si="787"/>
        <v>0</v>
      </c>
      <c r="EC605" s="101">
        <f t="shared" si="788"/>
        <v>0</v>
      </c>
      <c r="ED605" s="101">
        <f t="shared" si="789"/>
        <v>0</v>
      </c>
      <c r="EE605" s="101">
        <f t="shared" si="790"/>
        <v>0</v>
      </c>
      <c r="EF605" s="101">
        <f t="shared" si="791"/>
        <v>0</v>
      </c>
      <c r="EG605" s="101">
        <f t="shared" si="792"/>
        <v>0</v>
      </c>
      <c r="EH605" s="101">
        <f t="shared" si="793"/>
        <v>0</v>
      </c>
      <c r="EI605" s="101">
        <f t="shared" si="794"/>
        <v>0</v>
      </c>
      <c r="EJ605" s="101">
        <f t="shared" si="795"/>
        <v>0</v>
      </c>
      <c r="EK605" s="101">
        <f t="shared" si="796"/>
        <v>0</v>
      </c>
      <c r="EL605" s="101">
        <f t="shared" si="797"/>
        <v>0</v>
      </c>
      <c r="EM605" s="101">
        <f t="shared" si="798"/>
        <v>0</v>
      </c>
      <c r="EN605" s="101">
        <f t="shared" si="799"/>
        <v>0</v>
      </c>
      <c r="EO605" s="101">
        <f t="shared" si="800"/>
        <v>0</v>
      </c>
      <c r="EP605" s="101">
        <f t="shared" si="801"/>
        <v>0</v>
      </c>
      <c r="EQ605" s="101">
        <f t="shared" si="802"/>
        <v>0</v>
      </c>
    </row>
    <row r="606" spans="2:171" ht="22.5" customHeight="1" x14ac:dyDescent="0.45">
      <c r="B606" s="133" t="str">
        <f>IF(Data!B605&lt;&gt;"",Data!B605,"")</f>
        <v/>
      </c>
      <c r="C606" s="158" t="str">
        <f>IF(Data!C605&lt;&gt;"",Data!C605,"")</f>
        <v/>
      </c>
      <c r="D606" s="106" t="str">
        <f>IF(Data!D605&lt;&gt;"",Data!D605,"")</f>
        <v/>
      </c>
      <c r="E606" s="140">
        <f>IF(AND(I606=1,Data!T605=0),0,IF(I606=999,999,Data!T605))</f>
        <v>999</v>
      </c>
      <c r="F606" s="140" t="str">
        <f t="shared" si="803"/>
        <v/>
      </c>
      <c r="G606" s="140" t="str">
        <f>IF(Data!K605&lt;&gt;"",Data!K605,"")</f>
        <v/>
      </c>
      <c r="H606" s="141" t="str">
        <f>IF(Data!L605&lt;&gt;"",Data!L605,"")</f>
        <v/>
      </c>
      <c r="I606" s="63">
        <f>IF(Data!M605&lt;&gt;"",Data!M605,"")</f>
        <v>999</v>
      </c>
      <c r="J606" s="63">
        <f t="shared" si="804"/>
        <v>0</v>
      </c>
      <c r="L606" s="64" t="str">
        <f t="shared" si="805"/>
        <v/>
      </c>
      <c r="N606" s="63">
        <f t="shared" si="806"/>
        <v>0</v>
      </c>
      <c r="P606" s="64" t="str">
        <f t="shared" si="807"/>
        <v/>
      </c>
      <c r="R606" s="63">
        <f t="shared" si="808"/>
        <v>0</v>
      </c>
      <c r="S606" s="64" t="str">
        <f t="shared" si="809"/>
        <v/>
      </c>
      <c r="W606" s="310">
        <f t="shared" si="810"/>
        <v>999</v>
      </c>
      <c r="Y606" s="65">
        <f t="shared" si="811"/>
        <v>0</v>
      </c>
      <c r="Z606" s="65">
        <f t="shared" si="812"/>
        <v>0</v>
      </c>
      <c r="AA606" s="65">
        <f t="shared" si="813"/>
        <v>0</v>
      </c>
      <c r="AB606" s="65">
        <f t="shared" si="814"/>
        <v>0</v>
      </c>
      <c r="AC606" s="341">
        <f t="shared" si="815"/>
        <v>0</v>
      </c>
      <c r="AD606" s="65">
        <f t="shared" si="816"/>
        <v>0</v>
      </c>
      <c r="AE606" s="65">
        <f t="shared" si="817"/>
        <v>0</v>
      </c>
      <c r="AF606" s="65">
        <f t="shared" si="818"/>
        <v>0</v>
      </c>
      <c r="AG606" s="65">
        <f t="shared" si="819"/>
        <v>0</v>
      </c>
      <c r="AH606" s="65">
        <f t="shared" si="820"/>
        <v>0</v>
      </c>
      <c r="AI606" s="65">
        <f t="shared" si="821"/>
        <v>0</v>
      </c>
      <c r="AJ606" s="65">
        <f t="shared" si="822"/>
        <v>0</v>
      </c>
      <c r="AK606" s="65">
        <f t="shared" si="823"/>
        <v>0</v>
      </c>
      <c r="AL606" s="65">
        <f t="shared" si="824"/>
        <v>0</v>
      </c>
      <c r="AM606" s="65">
        <f t="shared" si="825"/>
        <v>0</v>
      </c>
      <c r="AN606" s="65">
        <f t="shared" si="826"/>
        <v>0</v>
      </c>
      <c r="AO606" s="65">
        <f t="shared" si="827"/>
        <v>0</v>
      </c>
      <c r="AP606" s="65">
        <f t="shared" si="828"/>
        <v>0</v>
      </c>
      <c r="AQ606" s="65">
        <f t="shared" si="829"/>
        <v>0</v>
      </c>
      <c r="AR606" s="65">
        <f t="shared" si="830"/>
        <v>0</v>
      </c>
      <c r="AS606" s="65">
        <f t="shared" si="831"/>
        <v>0</v>
      </c>
      <c r="AT606" s="65">
        <f t="shared" si="832"/>
        <v>0</v>
      </c>
      <c r="AU606" s="65">
        <f t="shared" si="833"/>
        <v>0</v>
      </c>
      <c r="AV606" s="65">
        <f t="shared" si="834"/>
        <v>0</v>
      </c>
      <c r="AW606" s="65">
        <f t="shared" si="835"/>
        <v>0</v>
      </c>
      <c r="AX606" s="65">
        <f t="shared" si="836"/>
        <v>0</v>
      </c>
      <c r="AY606" s="65">
        <f t="shared" si="837"/>
        <v>0</v>
      </c>
      <c r="AZ606" s="65">
        <f t="shared" si="838"/>
        <v>0</v>
      </c>
      <c r="BA606" s="65">
        <f t="shared" si="839"/>
        <v>0</v>
      </c>
      <c r="BB606" s="65">
        <f t="shared" si="840"/>
        <v>0</v>
      </c>
      <c r="BC606" s="65">
        <f t="shared" si="841"/>
        <v>0</v>
      </c>
      <c r="BD606" s="65">
        <f t="shared" si="842"/>
        <v>0</v>
      </c>
      <c r="BE606" s="65">
        <f t="shared" si="843"/>
        <v>0</v>
      </c>
      <c r="BF606" s="65">
        <f t="shared" si="844"/>
        <v>0</v>
      </c>
      <c r="BG606" s="65">
        <f t="shared" si="845"/>
        <v>0</v>
      </c>
      <c r="CE606" s="385">
        <v>166.25</v>
      </c>
      <c r="CF606" s="342">
        <v>37.9540399967333</v>
      </c>
      <c r="CG606" s="342">
        <v>43.244359997822201</v>
      </c>
      <c r="CH606" s="342">
        <v>45.889519998366652</v>
      </c>
      <c r="CI606" s="342">
        <v>48.534679998911102</v>
      </c>
      <c r="CJ606" s="342">
        <v>53.825000000000003</v>
      </c>
      <c r="CK606" s="342">
        <v>59.607133669531834</v>
      </c>
      <c r="CL606" s="342">
        <v>62.498200504297756</v>
      </c>
      <c r="CM606" s="342">
        <v>65.389267339063679</v>
      </c>
      <c r="CN606" s="342">
        <v>71.171401008595524</v>
      </c>
      <c r="CO606" s="342">
        <v>38.122613262826931</v>
      </c>
      <c r="CP606" s="342">
        <v>43.798408841884616</v>
      </c>
      <c r="CQ606" s="342">
        <v>46.636306631413454</v>
      </c>
      <c r="CR606" s="342">
        <v>49.474204420942307</v>
      </c>
      <c r="CS606" s="342">
        <v>55.15</v>
      </c>
      <c r="CT606" s="342">
        <v>60.466904523707434</v>
      </c>
      <c r="CU606" s="342">
        <v>63.125356785561159</v>
      </c>
      <c r="CV606" s="342">
        <v>65.783809047414877</v>
      </c>
      <c r="CW606" s="342">
        <v>71.100713571122313</v>
      </c>
      <c r="CY606" s="101">
        <f t="shared" si="846"/>
        <v>0</v>
      </c>
      <c r="CZ606" s="101">
        <f t="shared" si="847"/>
        <v>0</v>
      </c>
      <c r="DB606" s="101">
        <f t="shared" si="848"/>
        <v>0</v>
      </c>
      <c r="DD606" s="311">
        <f t="shared" si="849"/>
        <v>0</v>
      </c>
      <c r="DF606" s="101">
        <f t="shared" si="765"/>
        <v>0</v>
      </c>
      <c r="DG606" s="101">
        <f t="shared" si="766"/>
        <v>0</v>
      </c>
      <c r="DH606" s="101">
        <f t="shared" si="767"/>
        <v>0</v>
      </c>
      <c r="DI606" s="101">
        <f t="shared" si="768"/>
        <v>0</v>
      </c>
      <c r="DJ606" s="311">
        <f t="shared" si="769"/>
        <v>0</v>
      </c>
      <c r="DK606" s="311">
        <f t="shared" si="770"/>
        <v>0</v>
      </c>
      <c r="DL606" s="101">
        <f t="shared" si="771"/>
        <v>0</v>
      </c>
      <c r="DM606" s="101">
        <f t="shared" si="772"/>
        <v>0</v>
      </c>
      <c r="DN606" s="101">
        <f t="shared" si="773"/>
        <v>0</v>
      </c>
      <c r="DO606" s="101">
        <f t="shared" si="774"/>
        <v>0</v>
      </c>
      <c r="DP606" s="101">
        <f t="shared" si="775"/>
        <v>0</v>
      </c>
      <c r="DQ606" s="101">
        <f t="shared" si="776"/>
        <v>0</v>
      </c>
      <c r="DR606" s="101">
        <f t="shared" si="777"/>
        <v>0</v>
      </c>
      <c r="DS606" s="101">
        <f t="shared" si="778"/>
        <v>0</v>
      </c>
      <c r="DT606" s="101">
        <f t="shared" si="779"/>
        <v>0</v>
      </c>
      <c r="DU606" s="101">
        <f t="shared" si="780"/>
        <v>0</v>
      </c>
      <c r="DV606" s="101">
        <f t="shared" si="781"/>
        <v>0</v>
      </c>
      <c r="DW606" s="101">
        <f t="shared" si="782"/>
        <v>0</v>
      </c>
      <c r="DX606" s="311">
        <f t="shared" si="783"/>
        <v>0</v>
      </c>
      <c r="DY606" s="101">
        <f t="shared" si="784"/>
        <v>0</v>
      </c>
      <c r="DZ606" s="101">
        <f t="shared" si="785"/>
        <v>0</v>
      </c>
      <c r="EA606" s="101">
        <f t="shared" si="786"/>
        <v>0</v>
      </c>
      <c r="EB606" s="101">
        <f t="shared" si="787"/>
        <v>0</v>
      </c>
      <c r="EC606" s="101">
        <f t="shared" si="788"/>
        <v>0</v>
      </c>
      <c r="ED606" s="101">
        <f t="shared" si="789"/>
        <v>0</v>
      </c>
      <c r="EE606" s="101">
        <f t="shared" si="790"/>
        <v>0</v>
      </c>
      <c r="EF606" s="101">
        <f t="shared" si="791"/>
        <v>0</v>
      </c>
      <c r="EG606" s="101">
        <f t="shared" si="792"/>
        <v>0</v>
      </c>
      <c r="EH606" s="101">
        <f t="shared" si="793"/>
        <v>0</v>
      </c>
      <c r="EI606" s="101">
        <f t="shared" si="794"/>
        <v>0</v>
      </c>
      <c r="EJ606" s="101">
        <f t="shared" si="795"/>
        <v>0</v>
      </c>
      <c r="EK606" s="101">
        <f t="shared" si="796"/>
        <v>0</v>
      </c>
      <c r="EL606" s="101">
        <f t="shared" si="797"/>
        <v>0</v>
      </c>
      <c r="EM606" s="101">
        <f t="shared" si="798"/>
        <v>0</v>
      </c>
      <c r="EN606" s="101">
        <f t="shared" si="799"/>
        <v>0</v>
      </c>
      <c r="EO606" s="101">
        <f t="shared" si="800"/>
        <v>0</v>
      </c>
      <c r="EP606" s="101">
        <f t="shared" si="801"/>
        <v>0</v>
      </c>
      <c r="EQ606" s="101">
        <f t="shared" si="802"/>
        <v>0</v>
      </c>
    </row>
    <row r="607" spans="2:171" ht="22.5" customHeight="1" x14ac:dyDescent="0.45">
      <c r="B607" s="133" t="str">
        <f>IF(Data!B606&lt;&gt;"",Data!B606,"")</f>
        <v/>
      </c>
      <c r="C607" s="158" t="str">
        <f>IF(Data!C606&lt;&gt;"",Data!C606,"")</f>
        <v/>
      </c>
      <c r="D607" s="106" t="str">
        <f>IF(Data!D606&lt;&gt;"",Data!D606,"")</f>
        <v/>
      </c>
      <c r="E607" s="140">
        <f>IF(AND(I607=1,Data!T606=0),0,IF(I607=999,999,Data!T606))</f>
        <v>999</v>
      </c>
      <c r="F607" s="140" t="str">
        <f t="shared" si="803"/>
        <v/>
      </c>
      <c r="G607" s="140" t="str">
        <f>IF(Data!K606&lt;&gt;"",Data!K606,"")</f>
        <v/>
      </c>
      <c r="H607" s="141" t="str">
        <f>IF(Data!L606&lt;&gt;"",Data!L606,"")</f>
        <v/>
      </c>
      <c r="I607" s="63">
        <f>IF(Data!M606&lt;&gt;"",Data!M606,"")</f>
        <v>999</v>
      </c>
      <c r="J607" s="63">
        <f t="shared" si="804"/>
        <v>0</v>
      </c>
      <c r="L607" s="64" t="str">
        <f t="shared" si="805"/>
        <v/>
      </c>
      <c r="N607" s="63">
        <f t="shared" si="806"/>
        <v>0</v>
      </c>
      <c r="P607" s="64" t="str">
        <f t="shared" si="807"/>
        <v/>
      </c>
      <c r="R607" s="63">
        <f t="shared" si="808"/>
        <v>0</v>
      </c>
      <c r="S607" s="64" t="str">
        <f t="shared" si="809"/>
        <v/>
      </c>
      <c r="W607" s="310">
        <f t="shared" si="810"/>
        <v>999</v>
      </c>
      <c r="Y607" s="65">
        <f t="shared" si="811"/>
        <v>0</v>
      </c>
      <c r="Z607" s="65">
        <f t="shared" si="812"/>
        <v>0</v>
      </c>
      <c r="AA607" s="65">
        <f t="shared" si="813"/>
        <v>0</v>
      </c>
      <c r="AB607" s="65">
        <f t="shared" si="814"/>
        <v>0</v>
      </c>
      <c r="AC607" s="341">
        <f t="shared" si="815"/>
        <v>0</v>
      </c>
      <c r="AD607" s="65">
        <f t="shared" si="816"/>
        <v>0</v>
      </c>
      <c r="AE607" s="65">
        <f t="shared" si="817"/>
        <v>0</v>
      </c>
      <c r="AF607" s="65">
        <f t="shared" si="818"/>
        <v>0</v>
      </c>
      <c r="AG607" s="65">
        <f t="shared" si="819"/>
        <v>0</v>
      </c>
      <c r="AH607" s="65">
        <f t="shared" si="820"/>
        <v>0</v>
      </c>
      <c r="AI607" s="65">
        <f t="shared" si="821"/>
        <v>0</v>
      </c>
      <c r="AJ607" s="65">
        <f t="shared" si="822"/>
        <v>0</v>
      </c>
      <c r="AK607" s="65">
        <f t="shared" si="823"/>
        <v>0</v>
      </c>
      <c r="AL607" s="65">
        <f t="shared" si="824"/>
        <v>0</v>
      </c>
      <c r="AM607" s="65">
        <f t="shared" si="825"/>
        <v>0</v>
      </c>
      <c r="AN607" s="65">
        <f t="shared" si="826"/>
        <v>0</v>
      </c>
      <c r="AO607" s="65">
        <f t="shared" si="827"/>
        <v>0</v>
      </c>
      <c r="AP607" s="65">
        <f t="shared" si="828"/>
        <v>0</v>
      </c>
      <c r="AQ607" s="65">
        <f t="shared" si="829"/>
        <v>0</v>
      </c>
      <c r="AR607" s="65">
        <f t="shared" si="830"/>
        <v>0</v>
      </c>
      <c r="AS607" s="65">
        <f t="shared" si="831"/>
        <v>0</v>
      </c>
      <c r="AT607" s="65">
        <f t="shared" si="832"/>
        <v>0</v>
      </c>
      <c r="AU607" s="65">
        <f t="shared" si="833"/>
        <v>0</v>
      </c>
      <c r="AV607" s="65">
        <f t="shared" si="834"/>
        <v>0</v>
      </c>
      <c r="AW607" s="65">
        <f t="shared" si="835"/>
        <v>0</v>
      </c>
      <c r="AX607" s="65">
        <f t="shared" si="836"/>
        <v>0</v>
      </c>
      <c r="AY607" s="65">
        <f t="shared" si="837"/>
        <v>0</v>
      </c>
      <c r="AZ607" s="65">
        <f t="shared" si="838"/>
        <v>0</v>
      </c>
      <c r="BA607" s="65">
        <f t="shared" si="839"/>
        <v>0</v>
      </c>
      <c r="BB607" s="65">
        <f t="shared" si="840"/>
        <v>0</v>
      </c>
      <c r="BC607" s="65">
        <f t="shared" si="841"/>
        <v>0</v>
      </c>
      <c r="BD607" s="65">
        <f t="shared" si="842"/>
        <v>0</v>
      </c>
      <c r="BE607" s="65">
        <f t="shared" si="843"/>
        <v>0</v>
      </c>
      <c r="BF607" s="65">
        <f t="shared" si="844"/>
        <v>0</v>
      </c>
      <c r="BG607" s="65">
        <f t="shared" si="845"/>
        <v>0</v>
      </c>
      <c r="CE607" s="385">
        <v>166.5</v>
      </c>
      <c r="CF607" s="342">
        <v>38.099286428877683</v>
      </c>
      <c r="CG607" s="342">
        <v>43.416190952585126</v>
      </c>
      <c r="CH607" s="342">
        <v>46.074643214438844</v>
      </c>
      <c r="CI607" s="342">
        <v>48.733095476292561</v>
      </c>
      <c r="CJ607" s="342">
        <v>54.05</v>
      </c>
      <c r="CK607" s="342">
        <v>59.818841408222568</v>
      </c>
      <c r="CL607" s="342">
        <v>62.70326211233386</v>
      </c>
      <c r="CM607" s="342">
        <v>65.587682816445152</v>
      </c>
      <c r="CN607" s="342">
        <v>71.356524224667709</v>
      </c>
      <c r="CO607" s="342">
        <v>38.25298291104351</v>
      </c>
      <c r="CP607" s="342">
        <v>43.968655274029004</v>
      </c>
      <c r="CQ607" s="342">
        <v>46.826491455521747</v>
      </c>
      <c r="CR607" s="342">
        <v>49.684327637014505</v>
      </c>
      <c r="CS607" s="342">
        <v>55.4</v>
      </c>
      <c r="CT607" s="342">
        <v>60.663735478470358</v>
      </c>
      <c r="CU607" s="342">
        <v>63.295603217705548</v>
      </c>
      <c r="CV607" s="342">
        <v>65.927470956940738</v>
      </c>
      <c r="CW607" s="342">
        <v>71.19120643541109</v>
      </c>
      <c r="CY607" s="101">
        <f t="shared" si="846"/>
        <v>0</v>
      </c>
      <c r="CZ607" s="101">
        <f t="shared" si="847"/>
        <v>0</v>
      </c>
      <c r="DB607" s="101">
        <f t="shared" si="848"/>
        <v>0</v>
      </c>
      <c r="DD607" s="311">
        <f t="shared" si="849"/>
        <v>0</v>
      </c>
      <c r="DF607" s="101">
        <f t="shared" si="765"/>
        <v>0</v>
      </c>
      <c r="DG607" s="101">
        <f t="shared" si="766"/>
        <v>0</v>
      </c>
      <c r="DH607" s="101">
        <f t="shared" si="767"/>
        <v>0</v>
      </c>
      <c r="DI607" s="101">
        <f t="shared" si="768"/>
        <v>0</v>
      </c>
      <c r="DJ607" s="311">
        <f t="shared" si="769"/>
        <v>0</v>
      </c>
      <c r="DK607" s="311">
        <f t="shared" si="770"/>
        <v>0</v>
      </c>
      <c r="DL607" s="101">
        <f t="shared" si="771"/>
        <v>0</v>
      </c>
      <c r="DM607" s="101">
        <f t="shared" si="772"/>
        <v>0</v>
      </c>
      <c r="DN607" s="101">
        <f t="shared" si="773"/>
        <v>0</v>
      </c>
      <c r="DO607" s="101">
        <f t="shared" si="774"/>
        <v>0</v>
      </c>
      <c r="DP607" s="101">
        <f t="shared" si="775"/>
        <v>0</v>
      </c>
      <c r="DQ607" s="101">
        <f t="shared" si="776"/>
        <v>0</v>
      </c>
      <c r="DR607" s="101">
        <f t="shared" si="777"/>
        <v>0</v>
      </c>
      <c r="DS607" s="101">
        <f t="shared" si="778"/>
        <v>0</v>
      </c>
      <c r="DT607" s="101">
        <f t="shared" si="779"/>
        <v>0</v>
      </c>
      <c r="DU607" s="101">
        <f t="shared" si="780"/>
        <v>0</v>
      </c>
      <c r="DV607" s="101">
        <f t="shared" si="781"/>
        <v>0</v>
      </c>
      <c r="DW607" s="101">
        <f t="shared" si="782"/>
        <v>0</v>
      </c>
      <c r="DX607" s="311">
        <f t="shared" si="783"/>
        <v>0</v>
      </c>
      <c r="DY607" s="101">
        <f t="shared" si="784"/>
        <v>0</v>
      </c>
      <c r="DZ607" s="101">
        <f t="shared" si="785"/>
        <v>0</v>
      </c>
      <c r="EA607" s="101">
        <f t="shared" si="786"/>
        <v>0</v>
      </c>
      <c r="EB607" s="101">
        <f t="shared" si="787"/>
        <v>0</v>
      </c>
      <c r="EC607" s="101">
        <f t="shared" si="788"/>
        <v>0</v>
      </c>
      <c r="ED607" s="101">
        <f t="shared" si="789"/>
        <v>0</v>
      </c>
      <c r="EE607" s="101">
        <f t="shared" si="790"/>
        <v>0</v>
      </c>
      <c r="EF607" s="101">
        <f t="shared" si="791"/>
        <v>0</v>
      </c>
      <c r="EG607" s="101">
        <f t="shared" si="792"/>
        <v>0</v>
      </c>
      <c r="EH607" s="101">
        <f t="shared" si="793"/>
        <v>0</v>
      </c>
      <c r="EI607" s="101">
        <f t="shared" si="794"/>
        <v>0</v>
      </c>
      <c r="EJ607" s="101">
        <f t="shared" si="795"/>
        <v>0</v>
      </c>
      <c r="EK607" s="101">
        <f t="shared" si="796"/>
        <v>0</v>
      </c>
      <c r="EL607" s="101">
        <f t="shared" si="797"/>
        <v>0</v>
      </c>
      <c r="EM607" s="101">
        <f t="shared" si="798"/>
        <v>0</v>
      </c>
      <c r="EN607" s="101">
        <f t="shared" si="799"/>
        <v>0</v>
      </c>
      <c r="EO607" s="101">
        <f t="shared" si="800"/>
        <v>0</v>
      </c>
      <c r="EP607" s="101">
        <f t="shared" si="801"/>
        <v>0</v>
      </c>
      <c r="EQ607" s="101">
        <f t="shared" si="802"/>
        <v>0</v>
      </c>
    </row>
    <row r="608" spans="2:171" ht="22.5" customHeight="1" x14ac:dyDescent="0.45">
      <c r="B608" s="133" t="str">
        <f>IF(Data!B607&lt;&gt;"",Data!B607,"")</f>
        <v/>
      </c>
      <c r="C608" s="158" t="str">
        <f>IF(Data!C607&lt;&gt;"",Data!C607,"")</f>
        <v/>
      </c>
      <c r="D608" s="106" t="str">
        <f>IF(Data!D607&lt;&gt;"",Data!D607,"")</f>
        <v/>
      </c>
      <c r="E608" s="140">
        <f>IF(AND(I608=1,Data!T607=0),0,IF(I608=999,999,Data!T607))</f>
        <v>999</v>
      </c>
      <c r="F608" s="140" t="str">
        <f t="shared" si="803"/>
        <v/>
      </c>
      <c r="G608" s="140" t="str">
        <f>IF(Data!K607&lt;&gt;"",Data!K607,"")</f>
        <v/>
      </c>
      <c r="H608" s="141" t="str">
        <f>IF(Data!L607&lt;&gt;"",Data!L607,"")</f>
        <v/>
      </c>
      <c r="I608" s="63">
        <f>IF(Data!M607&lt;&gt;"",Data!M607,"")</f>
        <v>999</v>
      </c>
      <c r="J608" s="63">
        <f t="shared" si="804"/>
        <v>0</v>
      </c>
      <c r="L608" s="64" t="str">
        <f t="shared" si="805"/>
        <v/>
      </c>
      <c r="N608" s="63">
        <f t="shared" si="806"/>
        <v>0</v>
      </c>
      <c r="P608" s="64" t="str">
        <f t="shared" si="807"/>
        <v/>
      </c>
      <c r="R608" s="63">
        <f t="shared" si="808"/>
        <v>0</v>
      </c>
      <c r="S608" s="64" t="str">
        <f t="shared" si="809"/>
        <v/>
      </c>
      <c r="W608" s="310">
        <f t="shared" si="810"/>
        <v>999</v>
      </c>
      <c r="Y608" s="65">
        <f t="shared" si="811"/>
        <v>0</v>
      </c>
      <c r="Z608" s="65">
        <f t="shared" si="812"/>
        <v>0</v>
      </c>
      <c r="AA608" s="65">
        <f t="shared" si="813"/>
        <v>0</v>
      </c>
      <c r="AB608" s="65">
        <f t="shared" si="814"/>
        <v>0</v>
      </c>
      <c r="AC608" s="341">
        <f t="shared" si="815"/>
        <v>0</v>
      </c>
      <c r="AD608" s="65">
        <f t="shared" si="816"/>
        <v>0</v>
      </c>
      <c r="AE608" s="65">
        <f t="shared" si="817"/>
        <v>0</v>
      </c>
      <c r="AF608" s="65">
        <f t="shared" si="818"/>
        <v>0</v>
      </c>
      <c r="AG608" s="65">
        <f t="shared" si="819"/>
        <v>0</v>
      </c>
      <c r="AH608" s="65">
        <f t="shared" si="820"/>
        <v>0</v>
      </c>
      <c r="AI608" s="65">
        <f t="shared" si="821"/>
        <v>0</v>
      </c>
      <c r="AJ608" s="65">
        <f t="shared" si="822"/>
        <v>0</v>
      </c>
      <c r="AK608" s="65">
        <f t="shared" si="823"/>
        <v>0</v>
      </c>
      <c r="AL608" s="65">
        <f t="shared" si="824"/>
        <v>0</v>
      </c>
      <c r="AM608" s="65">
        <f t="shared" si="825"/>
        <v>0</v>
      </c>
      <c r="AN608" s="65">
        <f t="shared" si="826"/>
        <v>0</v>
      </c>
      <c r="AO608" s="65">
        <f t="shared" si="827"/>
        <v>0</v>
      </c>
      <c r="AP608" s="65">
        <f t="shared" si="828"/>
        <v>0</v>
      </c>
      <c r="AQ608" s="65">
        <f t="shared" si="829"/>
        <v>0</v>
      </c>
      <c r="AR608" s="65">
        <f t="shared" si="830"/>
        <v>0</v>
      </c>
      <c r="AS608" s="65">
        <f t="shared" si="831"/>
        <v>0</v>
      </c>
      <c r="AT608" s="65">
        <f t="shared" si="832"/>
        <v>0</v>
      </c>
      <c r="AU608" s="65">
        <f t="shared" si="833"/>
        <v>0</v>
      </c>
      <c r="AV608" s="65">
        <f t="shared" si="834"/>
        <v>0</v>
      </c>
      <c r="AW608" s="65">
        <f t="shared" si="835"/>
        <v>0</v>
      </c>
      <c r="AX608" s="65">
        <f t="shared" si="836"/>
        <v>0</v>
      </c>
      <c r="AY608" s="65">
        <f t="shared" si="837"/>
        <v>0</v>
      </c>
      <c r="AZ608" s="65">
        <f t="shared" si="838"/>
        <v>0</v>
      </c>
      <c r="BA608" s="65">
        <f t="shared" si="839"/>
        <v>0</v>
      </c>
      <c r="BB608" s="65">
        <f t="shared" si="840"/>
        <v>0</v>
      </c>
      <c r="BC608" s="65">
        <f t="shared" si="841"/>
        <v>0</v>
      </c>
      <c r="BD608" s="65">
        <f t="shared" si="842"/>
        <v>0</v>
      </c>
      <c r="BE608" s="65">
        <f t="shared" si="843"/>
        <v>0</v>
      </c>
      <c r="BF608" s="65">
        <f t="shared" si="844"/>
        <v>0</v>
      </c>
      <c r="BG608" s="65">
        <f t="shared" si="845"/>
        <v>0</v>
      </c>
      <c r="CE608" s="385">
        <v>166.75</v>
      </c>
      <c r="CF608" s="342">
        <v>38.244532861022066</v>
      </c>
      <c r="CG608" s="342">
        <v>43.58802190734805</v>
      </c>
      <c r="CH608" s="342">
        <v>46.259766430511036</v>
      </c>
      <c r="CI608" s="342">
        <v>48.931510953674021</v>
      </c>
      <c r="CJ608" s="342">
        <v>54.274999999999999</v>
      </c>
      <c r="CK608" s="342">
        <v>60.030549146913302</v>
      </c>
      <c r="CL608" s="342">
        <v>62.908323720369957</v>
      </c>
      <c r="CM608" s="342">
        <v>65.786098293826612</v>
      </c>
      <c r="CN608" s="342">
        <v>71.541647440739894</v>
      </c>
      <c r="CO608" s="342">
        <v>38.383352559260089</v>
      </c>
      <c r="CP608" s="342">
        <v>44.138901706173392</v>
      </c>
      <c r="CQ608" s="342">
        <v>47.016676279630047</v>
      </c>
      <c r="CR608" s="342">
        <v>49.894450853086695</v>
      </c>
      <c r="CS608" s="342">
        <v>55.65</v>
      </c>
      <c r="CT608" s="342">
        <v>60.860566433233288</v>
      </c>
      <c r="CU608" s="342">
        <v>63.465849649849929</v>
      </c>
      <c r="CV608" s="342">
        <v>66.071132866466584</v>
      </c>
      <c r="CW608" s="342">
        <v>71.281699299699866</v>
      </c>
      <c r="CY608" s="101">
        <f t="shared" si="846"/>
        <v>0</v>
      </c>
      <c r="CZ608" s="101">
        <f t="shared" si="847"/>
        <v>0</v>
      </c>
      <c r="DB608" s="101">
        <f t="shared" si="848"/>
        <v>0</v>
      </c>
      <c r="DD608" s="311">
        <f t="shared" si="849"/>
        <v>0</v>
      </c>
      <c r="DF608" s="101">
        <f t="shared" si="765"/>
        <v>0</v>
      </c>
      <c r="DG608" s="101">
        <f t="shared" si="766"/>
        <v>0</v>
      </c>
      <c r="DH608" s="101">
        <f t="shared" si="767"/>
        <v>0</v>
      </c>
      <c r="DI608" s="101">
        <f t="shared" si="768"/>
        <v>0</v>
      </c>
      <c r="DJ608" s="311">
        <f t="shared" si="769"/>
        <v>0</v>
      </c>
      <c r="DK608" s="311">
        <f t="shared" si="770"/>
        <v>0</v>
      </c>
      <c r="DL608" s="101">
        <f t="shared" si="771"/>
        <v>0</v>
      </c>
      <c r="DM608" s="101">
        <f t="shared" si="772"/>
        <v>0</v>
      </c>
      <c r="DN608" s="101">
        <f t="shared" si="773"/>
        <v>0</v>
      </c>
      <c r="DO608" s="101">
        <f t="shared" si="774"/>
        <v>0</v>
      </c>
      <c r="DP608" s="101">
        <f t="shared" si="775"/>
        <v>0</v>
      </c>
      <c r="DQ608" s="101">
        <f t="shared" si="776"/>
        <v>0</v>
      </c>
      <c r="DR608" s="101">
        <f t="shared" si="777"/>
        <v>0</v>
      </c>
      <c r="DS608" s="101">
        <f t="shared" si="778"/>
        <v>0</v>
      </c>
      <c r="DT608" s="101">
        <f t="shared" si="779"/>
        <v>0</v>
      </c>
      <c r="DU608" s="101">
        <f t="shared" si="780"/>
        <v>0</v>
      </c>
      <c r="DV608" s="101">
        <f t="shared" si="781"/>
        <v>0</v>
      </c>
      <c r="DW608" s="101">
        <f t="shared" si="782"/>
        <v>0</v>
      </c>
      <c r="DX608" s="311">
        <f t="shared" si="783"/>
        <v>0</v>
      </c>
      <c r="DY608" s="101">
        <f t="shared" si="784"/>
        <v>0</v>
      </c>
      <c r="DZ608" s="101">
        <f t="shared" si="785"/>
        <v>0</v>
      </c>
      <c r="EA608" s="101">
        <f t="shared" si="786"/>
        <v>0</v>
      </c>
      <c r="EB608" s="101">
        <f t="shared" si="787"/>
        <v>0</v>
      </c>
      <c r="EC608" s="101">
        <f t="shared" si="788"/>
        <v>0</v>
      </c>
      <c r="ED608" s="101">
        <f t="shared" si="789"/>
        <v>0</v>
      </c>
      <c r="EE608" s="101">
        <f t="shared" si="790"/>
        <v>0</v>
      </c>
      <c r="EF608" s="101">
        <f t="shared" si="791"/>
        <v>0</v>
      </c>
      <c r="EG608" s="101">
        <f t="shared" si="792"/>
        <v>0</v>
      </c>
      <c r="EH608" s="101">
        <f t="shared" si="793"/>
        <v>0</v>
      </c>
      <c r="EI608" s="101">
        <f t="shared" si="794"/>
        <v>0</v>
      </c>
      <c r="EJ608" s="101">
        <f t="shared" si="795"/>
        <v>0</v>
      </c>
      <c r="EK608" s="101">
        <f t="shared" si="796"/>
        <v>0</v>
      </c>
      <c r="EL608" s="101">
        <f t="shared" si="797"/>
        <v>0</v>
      </c>
      <c r="EM608" s="101">
        <f t="shared" si="798"/>
        <v>0</v>
      </c>
      <c r="EN608" s="101">
        <f t="shared" si="799"/>
        <v>0</v>
      </c>
      <c r="EO608" s="101">
        <f t="shared" si="800"/>
        <v>0</v>
      </c>
      <c r="EP608" s="101">
        <f t="shared" si="801"/>
        <v>0</v>
      </c>
      <c r="EQ608" s="101">
        <f t="shared" si="802"/>
        <v>0</v>
      </c>
    </row>
    <row r="609" spans="2:147" ht="22.5" customHeight="1" x14ac:dyDescent="0.45">
      <c r="B609" s="133" t="str">
        <f>IF(Data!B608&lt;&gt;"",Data!B608,"")</f>
        <v/>
      </c>
      <c r="C609" s="158" t="str">
        <f>IF(Data!C608&lt;&gt;"",Data!C608,"")</f>
        <v/>
      </c>
      <c r="D609" s="106" t="str">
        <f>IF(Data!D608&lt;&gt;"",Data!D608,"")</f>
        <v/>
      </c>
      <c r="E609" s="140">
        <f>IF(AND(I609=1,Data!T608=0),0,IF(I609=999,999,Data!T608))</f>
        <v>999</v>
      </c>
      <c r="F609" s="140" t="str">
        <f t="shared" si="803"/>
        <v/>
      </c>
      <c r="G609" s="140" t="str">
        <f>IF(Data!K608&lt;&gt;"",Data!K608,"")</f>
        <v/>
      </c>
      <c r="H609" s="141" t="str">
        <f>IF(Data!L608&lt;&gt;"",Data!L608,"")</f>
        <v/>
      </c>
      <c r="I609" s="63">
        <f>IF(Data!M608&lt;&gt;"",Data!M608,"")</f>
        <v>999</v>
      </c>
      <c r="J609" s="63">
        <f t="shared" si="804"/>
        <v>0</v>
      </c>
      <c r="L609" s="64" t="str">
        <f t="shared" si="805"/>
        <v/>
      </c>
      <c r="N609" s="63">
        <f t="shared" si="806"/>
        <v>0</v>
      </c>
      <c r="P609" s="64" t="str">
        <f t="shared" si="807"/>
        <v/>
      </c>
      <c r="R609" s="63">
        <f t="shared" si="808"/>
        <v>0</v>
      </c>
      <c r="S609" s="64" t="str">
        <f t="shared" si="809"/>
        <v/>
      </c>
      <c r="W609" s="310">
        <f t="shared" si="810"/>
        <v>999</v>
      </c>
      <c r="Y609" s="65">
        <f t="shared" si="811"/>
        <v>0</v>
      </c>
      <c r="Z609" s="65">
        <f t="shared" si="812"/>
        <v>0</v>
      </c>
      <c r="AA609" s="65">
        <f t="shared" si="813"/>
        <v>0</v>
      </c>
      <c r="AB609" s="65">
        <f t="shared" si="814"/>
        <v>0</v>
      </c>
      <c r="AC609" s="341">
        <f t="shared" si="815"/>
        <v>0</v>
      </c>
      <c r="AD609" s="65">
        <f t="shared" si="816"/>
        <v>0</v>
      </c>
      <c r="AE609" s="65">
        <f t="shared" si="817"/>
        <v>0</v>
      </c>
      <c r="AF609" s="65">
        <f t="shared" si="818"/>
        <v>0</v>
      </c>
      <c r="AG609" s="65">
        <f t="shared" si="819"/>
        <v>0</v>
      </c>
      <c r="AH609" s="65">
        <f t="shared" si="820"/>
        <v>0</v>
      </c>
      <c r="AI609" s="65">
        <f t="shared" si="821"/>
        <v>0</v>
      </c>
      <c r="AJ609" s="65">
        <f t="shared" si="822"/>
        <v>0</v>
      </c>
      <c r="AK609" s="65">
        <f t="shared" si="823"/>
        <v>0</v>
      </c>
      <c r="AL609" s="65">
        <f t="shared" si="824"/>
        <v>0</v>
      </c>
      <c r="AM609" s="65">
        <f t="shared" si="825"/>
        <v>0</v>
      </c>
      <c r="AN609" s="65">
        <f t="shared" si="826"/>
        <v>0</v>
      </c>
      <c r="AO609" s="65">
        <f t="shared" si="827"/>
        <v>0</v>
      </c>
      <c r="AP609" s="65">
        <f t="shared" si="828"/>
        <v>0</v>
      </c>
      <c r="AQ609" s="65">
        <f t="shared" si="829"/>
        <v>0</v>
      </c>
      <c r="AR609" s="65">
        <f t="shared" si="830"/>
        <v>0</v>
      </c>
      <c r="AS609" s="65">
        <f t="shared" si="831"/>
        <v>0</v>
      </c>
      <c r="AT609" s="65">
        <f t="shared" si="832"/>
        <v>0</v>
      </c>
      <c r="AU609" s="65">
        <f t="shared" si="833"/>
        <v>0</v>
      </c>
      <c r="AV609" s="65">
        <f t="shared" si="834"/>
        <v>0</v>
      </c>
      <c r="AW609" s="65">
        <f t="shared" si="835"/>
        <v>0</v>
      </c>
      <c r="AX609" s="65">
        <f t="shared" si="836"/>
        <v>0</v>
      </c>
      <c r="AY609" s="65">
        <f t="shared" si="837"/>
        <v>0</v>
      </c>
      <c r="AZ609" s="65">
        <f t="shared" si="838"/>
        <v>0</v>
      </c>
      <c r="BA609" s="65">
        <f t="shared" si="839"/>
        <v>0</v>
      </c>
      <c r="BB609" s="65">
        <f t="shared" si="840"/>
        <v>0</v>
      </c>
      <c r="BC609" s="65">
        <f t="shared" si="841"/>
        <v>0</v>
      </c>
      <c r="BD609" s="65">
        <f t="shared" si="842"/>
        <v>0</v>
      </c>
      <c r="BE609" s="65">
        <f t="shared" si="843"/>
        <v>0</v>
      </c>
      <c r="BF609" s="65">
        <f t="shared" si="844"/>
        <v>0</v>
      </c>
      <c r="BG609" s="65">
        <f t="shared" si="845"/>
        <v>0</v>
      </c>
      <c r="CE609" s="385">
        <v>167</v>
      </c>
      <c r="CF609" s="342">
        <v>38.389779293166455</v>
      </c>
      <c r="CG609" s="342">
        <v>43.759852862110975</v>
      </c>
      <c r="CH609" s="342">
        <v>46.444889646583235</v>
      </c>
      <c r="CI609" s="342">
        <v>49.129926431055488</v>
      </c>
      <c r="CJ609" s="342">
        <v>54.5</v>
      </c>
      <c r="CK609" s="342">
        <v>60.242256885604036</v>
      </c>
      <c r="CL609" s="342">
        <v>63.113385328406054</v>
      </c>
      <c r="CM609" s="342">
        <v>65.984513771208071</v>
      </c>
      <c r="CN609" s="342">
        <v>71.726770656812093</v>
      </c>
      <c r="CO609" s="342">
        <v>38.513722207476675</v>
      </c>
      <c r="CP609" s="342">
        <v>44.309148138317781</v>
      </c>
      <c r="CQ609" s="342">
        <v>47.206861103738341</v>
      </c>
      <c r="CR609" s="342">
        <v>50.104574069158893</v>
      </c>
      <c r="CS609" s="342">
        <v>55.9</v>
      </c>
      <c r="CT609" s="342">
        <v>61.057397387996211</v>
      </c>
      <c r="CU609" s="342">
        <v>63.636096081994317</v>
      </c>
      <c r="CV609" s="342">
        <v>66.214794775992431</v>
      </c>
      <c r="CW609" s="342">
        <v>71.372192163988643</v>
      </c>
      <c r="CY609" s="101">
        <f t="shared" si="846"/>
        <v>0</v>
      </c>
      <c r="CZ609" s="101">
        <f t="shared" si="847"/>
        <v>0</v>
      </c>
      <c r="DB609" s="101">
        <f t="shared" si="848"/>
        <v>0</v>
      </c>
      <c r="DD609" s="311">
        <f t="shared" si="849"/>
        <v>0</v>
      </c>
      <c r="DF609" s="101">
        <f t="shared" si="765"/>
        <v>0</v>
      </c>
      <c r="DG609" s="101">
        <f t="shared" si="766"/>
        <v>0</v>
      </c>
      <c r="DH609" s="101">
        <f t="shared" si="767"/>
        <v>0</v>
      </c>
      <c r="DI609" s="101">
        <f t="shared" si="768"/>
        <v>0</v>
      </c>
      <c r="DJ609" s="311">
        <f t="shared" si="769"/>
        <v>0</v>
      </c>
      <c r="DK609" s="311">
        <f t="shared" si="770"/>
        <v>0</v>
      </c>
      <c r="DL609" s="101">
        <f t="shared" si="771"/>
        <v>0</v>
      </c>
      <c r="DM609" s="101">
        <f t="shared" si="772"/>
        <v>0</v>
      </c>
      <c r="DN609" s="101">
        <f t="shared" si="773"/>
        <v>0</v>
      </c>
      <c r="DO609" s="101">
        <f t="shared" si="774"/>
        <v>0</v>
      </c>
      <c r="DP609" s="101">
        <f t="shared" si="775"/>
        <v>0</v>
      </c>
      <c r="DQ609" s="101">
        <f t="shared" si="776"/>
        <v>0</v>
      </c>
      <c r="DR609" s="101">
        <f t="shared" si="777"/>
        <v>0</v>
      </c>
      <c r="DS609" s="101">
        <f t="shared" si="778"/>
        <v>0</v>
      </c>
      <c r="DT609" s="101">
        <f t="shared" si="779"/>
        <v>0</v>
      </c>
      <c r="DU609" s="101">
        <f t="shared" si="780"/>
        <v>0</v>
      </c>
      <c r="DV609" s="101">
        <f t="shared" si="781"/>
        <v>0</v>
      </c>
      <c r="DW609" s="101">
        <f t="shared" si="782"/>
        <v>0</v>
      </c>
      <c r="DX609" s="311">
        <f t="shared" si="783"/>
        <v>0</v>
      </c>
      <c r="DY609" s="101">
        <f t="shared" si="784"/>
        <v>0</v>
      </c>
      <c r="DZ609" s="101">
        <f t="shared" si="785"/>
        <v>0</v>
      </c>
      <c r="EA609" s="101">
        <f t="shared" si="786"/>
        <v>0</v>
      </c>
      <c r="EB609" s="101">
        <f t="shared" si="787"/>
        <v>0</v>
      </c>
      <c r="EC609" s="101">
        <f t="shared" si="788"/>
        <v>0</v>
      </c>
      <c r="ED609" s="101">
        <f t="shared" si="789"/>
        <v>0</v>
      </c>
      <c r="EE609" s="101">
        <f t="shared" si="790"/>
        <v>0</v>
      </c>
      <c r="EF609" s="101">
        <f t="shared" si="791"/>
        <v>0</v>
      </c>
      <c r="EG609" s="101">
        <f t="shared" si="792"/>
        <v>0</v>
      </c>
      <c r="EH609" s="101">
        <f t="shared" si="793"/>
        <v>0</v>
      </c>
      <c r="EI609" s="101">
        <f t="shared" si="794"/>
        <v>0</v>
      </c>
      <c r="EJ609" s="101">
        <f t="shared" si="795"/>
        <v>0</v>
      </c>
      <c r="EK609" s="101">
        <f t="shared" si="796"/>
        <v>0</v>
      </c>
      <c r="EL609" s="101">
        <f t="shared" si="797"/>
        <v>0</v>
      </c>
      <c r="EM609" s="101">
        <f t="shared" si="798"/>
        <v>0</v>
      </c>
      <c r="EN609" s="101">
        <f t="shared" si="799"/>
        <v>0</v>
      </c>
      <c r="EO609" s="101">
        <f t="shared" si="800"/>
        <v>0</v>
      </c>
      <c r="EP609" s="101">
        <f t="shared" si="801"/>
        <v>0</v>
      </c>
      <c r="EQ609" s="101">
        <f t="shared" si="802"/>
        <v>0</v>
      </c>
    </row>
    <row r="610" spans="2:147" ht="22.5" customHeight="1" x14ac:dyDescent="0.45">
      <c r="B610" s="133" t="str">
        <f>IF(Data!B609&lt;&gt;"",Data!B609,"")</f>
        <v/>
      </c>
      <c r="C610" s="158" t="str">
        <f>IF(Data!C609&lt;&gt;"",Data!C609,"")</f>
        <v/>
      </c>
      <c r="D610" s="106" t="str">
        <f>IF(Data!D609&lt;&gt;"",Data!D609,"")</f>
        <v/>
      </c>
      <c r="E610" s="140">
        <f>IF(AND(I610=1,Data!T609=0),0,IF(I610=999,999,Data!T609))</f>
        <v>999</v>
      </c>
      <c r="F610" s="140" t="str">
        <f t="shared" si="803"/>
        <v/>
      </c>
      <c r="G610" s="140" t="str">
        <f>IF(Data!K609&lt;&gt;"",Data!K609,"")</f>
        <v/>
      </c>
      <c r="H610" s="141" t="str">
        <f>IF(Data!L609&lt;&gt;"",Data!L609,"")</f>
        <v/>
      </c>
      <c r="I610" s="63">
        <f>IF(Data!M609&lt;&gt;"",Data!M609,"")</f>
        <v>999</v>
      </c>
      <c r="J610" s="63">
        <f t="shared" si="804"/>
        <v>0</v>
      </c>
      <c r="L610" s="64" t="str">
        <f t="shared" si="805"/>
        <v/>
      </c>
      <c r="N610" s="63">
        <f t="shared" si="806"/>
        <v>0</v>
      </c>
      <c r="P610" s="64" t="str">
        <f t="shared" si="807"/>
        <v/>
      </c>
      <c r="R610" s="63">
        <f t="shared" si="808"/>
        <v>0</v>
      </c>
      <c r="S610" s="64" t="str">
        <f t="shared" si="809"/>
        <v/>
      </c>
      <c r="W610" s="310">
        <f t="shared" si="810"/>
        <v>999</v>
      </c>
      <c r="Y610" s="65">
        <f t="shared" si="811"/>
        <v>0</v>
      </c>
      <c r="Z610" s="65">
        <f t="shared" si="812"/>
        <v>0</v>
      </c>
      <c r="AA610" s="65">
        <f t="shared" si="813"/>
        <v>0</v>
      </c>
      <c r="AB610" s="65">
        <f t="shared" si="814"/>
        <v>0</v>
      </c>
      <c r="AC610" s="341">
        <f t="shared" si="815"/>
        <v>0</v>
      </c>
      <c r="AD610" s="65">
        <f t="shared" si="816"/>
        <v>0</v>
      </c>
      <c r="AE610" s="65">
        <f t="shared" si="817"/>
        <v>0</v>
      </c>
      <c r="AF610" s="65">
        <f t="shared" si="818"/>
        <v>0</v>
      </c>
      <c r="AG610" s="65">
        <f t="shared" si="819"/>
        <v>0</v>
      </c>
      <c r="AH610" s="65">
        <f t="shared" si="820"/>
        <v>0</v>
      </c>
      <c r="AI610" s="65">
        <f t="shared" si="821"/>
        <v>0</v>
      </c>
      <c r="AJ610" s="65">
        <f t="shared" si="822"/>
        <v>0</v>
      </c>
      <c r="AK610" s="65">
        <f t="shared" si="823"/>
        <v>0</v>
      </c>
      <c r="AL610" s="65">
        <f t="shared" si="824"/>
        <v>0</v>
      </c>
      <c r="AM610" s="65">
        <f t="shared" si="825"/>
        <v>0</v>
      </c>
      <c r="AN610" s="65">
        <f t="shared" si="826"/>
        <v>0</v>
      </c>
      <c r="AO610" s="65">
        <f t="shared" si="827"/>
        <v>0</v>
      </c>
      <c r="AP610" s="65">
        <f t="shared" si="828"/>
        <v>0</v>
      </c>
      <c r="AQ610" s="65">
        <f t="shared" si="829"/>
        <v>0</v>
      </c>
      <c r="AR610" s="65">
        <f t="shared" si="830"/>
        <v>0</v>
      </c>
      <c r="AS610" s="65">
        <f t="shared" si="831"/>
        <v>0</v>
      </c>
      <c r="AT610" s="65">
        <f t="shared" si="832"/>
        <v>0</v>
      </c>
      <c r="AU610" s="65">
        <f t="shared" si="833"/>
        <v>0</v>
      </c>
      <c r="AV610" s="65">
        <f t="shared" si="834"/>
        <v>0</v>
      </c>
      <c r="AW610" s="65">
        <f t="shared" si="835"/>
        <v>0</v>
      </c>
      <c r="AX610" s="65">
        <f t="shared" si="836"/>
        <v>0</v>
      </c>
      <c r="AY610" s="65">
        <f t="shared" si="837"/>
        <v>0</v>
      </c>
      <c r="AZ610" s="65">
        <f t="shared" si="838"/>
        <v>0</v>
      </c>
      <c r="BA610" s="65">
        <f t="shared" si="839"/>
        <v>0</v>
      </c>
      <c r="BB610" s="65">
        <f t="shared" si="840"/>
        <v>0</v>
      </c>
      <c r="BC610" s="65">
        <f t="shared" si="841"/>
        <v>0</v>
      </c>
      <c r="BD610" s="65">
        <f t="shared" si="842"/>
        <v>0</v>
      </c>
      <c r="BE610" s="65">
        <f t="shared" si="843"/>
        <v>0</v>
      </c>
      <c r="BF610" s="65">
        <f t="shared" si="844"/>
        <v>0</v>
      </c>
      <c r="BG610" s="65">
        <f t="shared" si="845"/>
        <v>0</v>
      </c>
      <c r="CE610" s="385">
        <v>167.25</v>
      </c>
      <c r="CF610" s="342">
        <v>38.549902509238649</v>
      </c>
      <c r="CG610" s="342">
        <v>43.933268339492436</v>
      </c>
      <c r="CH610" s="342">
        <v>46.624951254619333</v>
      </c>
      <c r="CI610" s="342">
        <v>49.316634169746223</v>
      </c>
      <c r="CJ610" s="342">
        <v>54.7</v>
      </c>
      <c r="CK610" s="342">
        <v>60.442256885604039</v>
      </c>
      <c r="CL610" s="342">
        <v>63.313385328406056</v>
      </c>
      <c r="CM610" s="342">
        <v>66.18451377120806</v>
      </c>
      <c r="CN610" s="342">
        <v>71.926770656812096</v>
      </c>
      <c r="CO610" s="342">
        <v>38.698845423548867</v>
      </c>
      <c r="CP610" s="342">
        <v>44.50756361569924</v>
      </c>
      <c r="CQ610" s="342">
        <v>47.411922711774437</v>
      </c>
      <c r="CR610" s="342">
        <v>50.31628180784962</v>
      </c>
      <c r="CS610" s="342">
        <v>56.125</v>
      </c>
      <c r="CT610" s="342">
        <v>61.229228342759143</v>
      </c>
      <c r="CU610" s="342">
        <v>63.7813425141387</v>
      </c>
      <c r="CV610" s="342">
        <v>66.333456685518286</v>
      </c>
      <c r="CW610" s="342">
        <v>71.437685028277414</v>
      </c>
      <c r="CY610" s="101">
        <f t="shared" si="846"/>
        <v>0</v>
      </c>
      <c r="CZ610" s="101">
        <f t="shared" si="847"/>
        <v>0</v>
      </c>
      <c r="DB610" s="101">
        <f t="shared" si="848"/>
        <v>0</v>
      </c>
      <c r="DD610" s="311">
        <f t="shared" si="849"/>
        <v>0</v>
      </c>
      <c r="DF610" s="101">
        <f t="shared" si="765"/>
        <v>0</v>
      </c>
      <c r="DG610" s="101">
        <f t="shared" si="766"/>
        <v>0</v>
      </c>
      <c r="DH610" s="101">
        <f t="shared" si="767"/>
        <v>0</v>
      </c>
      <c r="DI610" s="101">
        <f t="shared" si="768"/>
        <v>0</v>
      </c>
      <c r="DJ610" s="311">
        <f t="shared" si="769"/>
        <v>0</v>
      </c>
      <c r="DK610" s="311">
        <f t="shared" si="770"/>
        <v>0</v>
      </c>
      <c r="DL610" s="101">
        <f t="shared" si="771"/>
        <v>0</v>
      </c>
      <c r="DM610" s="101">
        <f t="shared" si="772"/>
        <v>0</v>
      </c>
      <c r="DN610" s="101">
        <f t="shared" si="773"/>
        <v>0</v>
      </c>
      <c r="DO610" s="101">
        <f t="shared" si="774"/>
        <v>0</v>
      </c>
      <c r="DP610" s="101">
        <f t="shared" si="775"/>
        <v>0</v>
      </c>
      <c r="DQ610" s="101">
        <f t="shared" si="776"/>
        <v>0</v>
      </c>
      <c r="DR610" s="101">
        <f t="shared" si="777"/>
        <v>0</v>
      </c>
      <c r="DS610" s="101">
        <f t="shared" si="778"/>
        <v>0</v>
      </c>
      <c r="DT610" s="101">
        <f t="shared" si="779"/>
        <v>0</v>
      </c>
      <c r="DU610" s="101">
        <f t="shared" si="780"/>
        <v>0</v>
      </c>
      <c r="DV610" s="101">
        <f t="shared" si="781"/>
        <v>0</v>
      </c>
      <c r="DW610" s="101">
        <f t="shared" si="782"/>
        <v>0</v>
      </c>
      <c r="DX610" s="311">
        <f t="shared" si="783"/>
        <v>0</v>
      </c>
      <c r="DY610" s="101">
        <f t="shared" si="784"/>
        <v>0</v>
      </c>
      <c r="DZ610" s="101">
        <f t="shared" si="785"/>
        <v>0</v>
      </c>
      <c r="EA610" s="101">
        <f t="shared" si="786"/>
        <v>0</v>
      </c>
      <c r="EB610" s="101">
        <f t="shared" si="787"/>
        <v>0</v>
      </c>
      <c r="EC610" s="101">
        <f t="shared" si="788"/>
        <v>0</v>
      </c>
      <c r="ED610" s="101">
        <f t="shared" si="789"/>
        <v>0</v>
      </c>
      <c r="EE610" s="101">
        <f t="shared" si="790"/>
        <v>0</v>
      </c>
      <c r="EF610" s="101">
        <f t="shared" si="791"/>
        <v>0</v>
      </c>
      <c r="EG610" s="101">
        <f t="shared" si="792"/>
        <v>0</v>
      </c>
      <c r="EH610" s="101">
        <f t="shared" si="793"/>
        <v>0</v>
      </c>
      <c r="EI610" s="101">
        <f t="shared" si="794"/>
        <v>0</v>
      </c>
      <c r="EJ610" s="101">
        <f t="shared" si="795"/>
        <v>0</v>
      </c>
      <c r="EK610" s="101">
        <f t="shared" si="796"/>
        <v>0</v>
      </c>
      <c r="EL610" s="101">
        <f t="shared" si="797"/>
        <v>0</v>
      </c>
      <c r="EM610" s="101">
        <f t="shared" si="798"/>
        <v>0</v>
      </c>
      <c r="EN610" s="101">
        <f t="shared" si="799"/>
        <v>0</v>
      </c>
      <c r="EO610" s="101">
        <f t="shared" si="800"/>
        <v>0</v>
      </c>
      <c r="EP610" s="101">
        <f t="shared" si="801"/>
        <v>0</v>
      </c>
      <c r="EQ610" s="101">
        <f t="shared" si="802"/>
        <v>0</v>
      </c>
    </row>
    <row r="611" spans="2:147" ht="22.5" customHeight="1" x14ac:dyDescent="0.45">
      <c r="B611" s="133" t="str">
        <f>IF(Data!B610&lt;&gt;"",Data!B610,"")</f>
        <v/>
      </c>
      <c r="C611" s="158" t="str">
        <f>IF(Data!C610&lt;&gt;"",Data!C610,"")</f>
        <v/>
      </c>
      <c r="D611" s="106" t="str">
        <f>IF(Data!D610&lt;&gt;"",Data!D610,"")</f>
        <v/>
      </c>
      <c r="E611" s="140">
        <f>IF(AND(I611=1,Data!T610=0),0,IF(I611=999,999,Data!T610))</f>
        <v>999</v>
      </c>
      <c r="F611" s="140" t="str">
        <f t="shared" si="803"/>
        <v/>
      </c>
      <c r="G611" s="140" t="str">
        <f>IF(Data!K610&lt;&gt;"",Data!K610,"")</f>
        <v/>
      </c>
      <c r="H611" s="141" t="str">
        <f>IF(Data!L610&lt;&gt;"",Data!L610,"")</f>
        <v/>
      </c>
      <c r="I611" s="63">
        <f>IF(Data!M610&lt;&gt;"",Data!M610,"")</f>
        <v>999</v>
      </c>
      <c r="J611" s="63">
        <f t="shared" si="804"/>
        <v>0</v>
      </c>
      <c r="L611" s="64" t="str">
        <f t="shared" si="805"/>
        <v/>
      </c>
      <c r="N611" s="63">
        <f t="shared" si="806"/>
        <v>0</v>
      </c>
      <c r="P611" s="64" t="str">
        <f t="shared" si="807"/>
        <v/>
      </c>
      <c r="R611" s="63">
        <f t="shared" si="808"/>
        <v>0</v>
      </c>
      <c r="S611" s="64" t="str">
        <f t="shared" si="809"/>
        <v/>
      </c>
      <c r="W611" s="310">
        <f t="shared" si="810"/>
        <v>999</v>
      </c>
      <c r="Y611" s="65">
        <f t="shared" si="811"/>
        <v>0</v>
      </c>
      <c r="Z611" s="65">
        <f t="shared" si="812"/>
        <v>0</v>
      </c>
      <c r="AA611" s="65">
        <f t="shared" si="813"/>
        <v>0</v>
      </c>
      <c r="AB611" s="65">
        <f t="shared" si="814"/>
        <v>0</v>
      </c>
      <c r="AC611" s="341">
        <f t="shared" si="815"/>
        <v>0</v>
      </c>
      <c r="AD611" s="65">
        <f t="shared" si="816"/>
        <v>0</v>
      </c>
      <c r="AE611" s="65">
        <f t="shared" si="817"/>
        <v>0</v>
      </c>
      <c r="AF611" s="65">
        <f t="shared" si="818"/>
        <v>0</v>
      </c>
      <c r="AG611" s="65">
        <f t="shared" si="819"/>
        <v>0</v>
      </c>
      <c r="AH611" s="65">
        <f t="shared" si="820"/>
        <v>0</v>
      </c>
      <c r="AI611" s="65">
        <f t="shared" si="821"/>
        <v>0</v>
      </c>
      <c r="AJ611" s="65">
        <f t="shared" si="822"/>
        <v>0</v>
      </c>
      <c r="AK611" s="65">
        <f t="shared" si="823"/>
        <v>0</v>
      </c>
      <c r="AL611" s="65">
        <f t="shared" si="824"/>
        <v>0</v>
      </c>
      <c r="AM611" s="65">
        <f t="shared" si="825"/>
        <v>0</v>
      </c>
      <c r="AN611" s="65">
        <f t="shared" si="826"/>
        <v>0</v>
      </c>
      <c r="AO611" s="65">
        <f t="shared" si="827"/>
        <v>0</v>
      </c>
      <c r="AP611" s="65">
        <f t="shared" si="828"/>
        <v>0</v>
      </c>
      <c r="AQ611" s="65">
        <f t="shared" si="829"/>
        <v>0</v>
      </c>
      <c r="AR611" s="65">
        <f t="shared" si="830"/>
        <v>0</v>
      </c>
      <c r="AS611" s="65">
        <f t="shared" si="831"/>
        <v>0</v>
      </c>
      <c r="AT611" s="65">
        <f t="shared" si="832"/>
        <v>0</v>
      </c>
      <c r="AU611" s="65">
        <f t="shared" si="833"/>
        <v>0</v>
      </c>
      <c r="AV611" s="65">
        <f t="shared" si="834"/>
        <v>0</v>
      </c>
      <c r="AW611" s="65">
        <f t="shared" si="835"/>
        <v>0</v>
      </c>
      <c r="AX611" s="65">
        <f t="shared" si="836"/>
        <v>0</v>
      </c>
      <c r="AY611" s="65">
        <f t="shared" si="837"/>
        <v>0</v>
      </c>
      <c r="AZ611" s="65">
        <f t="shared" si="838"/>
        <v>0</v>
      </c>
      <c r="BA611" s="65">
        <f t="shared" si="839"/>
        <v>0</v>
      </c>
      <c r="BB611" s="65">
        <f t="shared" si="840"/>
        <v>0</v>
      </c>
      <c r="BC611" s="65">
        <f t="shared" si="841"/>
        <v>0</v>
      </c>
      <c r="BD611" s="65">
        <f t="shared" si="842"/>
        <v>0</v>
      </c>
      <c r="BE611" s="65">
        <f t="shared" si="843"/>
        <v>0</v>
      </c>
      <c r="BF611" s="65">
        <f t="shared" si="844"/>
        <v>0</v>
      </c>
      <c r="BG611" s="65">
        <f t="shared" si="845"/>
        <v>0</v>
      </c>
      <c r="CE611" s="385">
        <v>167.5</v>
      </c>
      <c r="CF611" s="342">
        <v>38.71002572531085</v>
      </c>
      <c r="CG611" s="342">
        <v>44.106683816873897</v>
      </c>
      <c r="CH611" s="342">
        <v>46.805012862655431</v>
      </c>
      <c r="CI611" s="342">
        <v>49.503341908436951</v>
      </c>
      <c r="CJ611" s="342">
        <v>54.9</v>
      </c>
      <c r="CK611" s="342">
        <v>60.642256885604034</v>
      </c>
      <c r="CL611" s="342">
        <v>63.513385328406052</v>
      </c>
      <c r="CM611" s="342">
        <v>66.384513771208063</v>
      </c>
      <c r="CN611" s="342">
        <v>72.126770656812084</v>
      </c>
      <c r="CO611" s="342">
        <v>38.88396863962106</v>
      </c>
      <c r="CP611" s="342">
        <v>44.705979093080707</v>
      </c>
      <c r="CQ611" s="342">
        <v>47.616984319810527</v>
      </c>
      <c r="CR611" s="342">
        <v>50.527989546540354</v>
      </c>
      <c r="CS611" s="342">
        <v>56.35</v>
      </c>
      <c r="CT611" s="342">
        <v>61.401059297522067</v>
      </c>
      <c r="CU611" s="342">
        <v>63.92658894628309</v>
      </c>
      <c r="CV611" s="342">
        <v>66.452118595044126</v>
      </c>
      <c r="CW611" s="342">
        <v>71.503177892566185</v>
      </c>
      <c r="CY611" s="101">
        <f t="shared" si="846"/>
        <v>0</v>
      </c>
      <c r="CZ611" s="101">
        <f t="shared" si="847"/>
        <v>0</v>
      </c>
      <c r="DB611" s="101">
        <f t="shared" si="848"/>
        <v>0</v>
      </c>
      <c r="DD611" s="311">
        <f t="shared" si="849"/>
        <v>0</v>
      </c>
      <c r="DF611" s="101">
        <f t="shared" si="765"/>
        <v>0</v>
      </c>
      <c r="DG611" s="101">
        <f t="shared" si="766"/>
        <v>0</v>
      </c>
      <c r="DH611" s="101">
        <f t="shared" si="767"/>
        <v>0</v>
      </c>
      <c r="DI611" s="101">
        <f t="shared" si="768"/>
        <v>0</v>
      </c>
      <c r="DJ611" s="311">
        <f t="shared" si="769"/>
        <v>0</v>
      </c>
      <c r="DK611" s="311">
        <f t="shared" si="770"/>
        <v>0</v>
      </c>
      <c r="DL611" s="101">
        <f t="shared" si="771"/>
        <v>0</v>
      </c>
      <c r="DM611" s="101">
        <f t="shared" si="772"/>
        <v>0</v>
      </c>
      <c r="DN611" s="101">
        <f t="shared" si="773"/>
        <v>0</v>
      </c>
      <c r="DO611" s="101">
        <f t="shared" si="774"/>
        <v>0</v>
      </c>
      <c r="DP611" s="101">
        <f t="shared" si="775"/>
        <v>0</v>
      </c>
      <c r="DQ611" s="101">
        <f t="shared" si="776"/>
        <v>0</v>
      </c>
      <c r="DR611" s="101">
        <f t="shared" si="777"/>
        <v>0</v>
      </c>
      <c r="DS611" s="101">
        <f t="shared" si="778"/>
        <v>0</v>
      </c>
      <c r="DT611" s="101">
        <f t="shared" si="779"/>
        <v>0</v>
      </c>
      <c r="DU611" s="101">
        <f t="shared" si="780"/>
        <v>0</v>
      </c>
      <c r="DV611" s="101">
        <f t="shared" si="781"/>
        <v>0</v>
      </c>
      <c r="DW611" s="101">
        <f t="shared" si="782"/>
        <v>0</v>
      </c>
      <c r="DX611" s="311">
        <f t="shared" si="783"/>
        <v>0</v>
      </c>
      <c r="DY611" s="101">
        <f t="shared" si="784"/>
        <v>0</v>
      </c>
      <c r="DZ611" s="101">
        <f t="shared" si="785"/>
        <v>0</v>
      </c>
      <c r="EA611" s="101">
        <f t="shared" si="786"/>
        <v>0</v>
      </c>
      <c r="EB611" s="101">
        <f t="shared" si="787"/>
        <v>0</v>
      </c>
      <c r="EC611" s="101">
        <f t="shared" si="788"/>
        <v>0</v>
      </c>
      <c r="ED611" s="101">
        <f t="shared" si="789"/>
        <v>0</v>
      </c>
      <c r="EE611" s="101">
        <f t="shared" si="790"/>
        <v>0</v>
      </c>
      <c r="EF611" s="101">
        <f t="shared" si="791"/>
        <v>0</v>
      </c>
      <c r="EG611" s="101">
        <f t="shared" si="792"/>
        <v>0</v>
      </c>
      <c r="EH611" s="101">
        <f t="shared" si="793"/>
        <v>0</v>
      </c>
      <c r="EI611" s="101">
        <f t="shared" si="794"/>
        <v>0</v>
      </c>
      <c r="EJ611" s="101">
        <f t="shared" si="795"/>
        <v>0</v>
      </c>
      <c r="EK611" s="101">
        <f t="shared" si="796"/>
        <v>0</v>
      </c>
      <c r="EL611" s="101">
        <f t="shared" si="797"/>
        <v>0</v>
      </c>
      <c r="EM611" s="101">
        <f t="shared" si="798"/>
        <v>0</v>
      </c>
      <c r="EN611" s="101">
        <f t="shared" si="799"/>
        <v>0</v>
      </c>
      <c r="EO611" s="101">
        <f t="shared" si="800"/>
        <v>0</v>
      </c>
      <c r="EP611" s="101">
        <f t="shared" si="801"/>
        <v>0</v>
      </c>
      <c r="EQ611" s="101">
        <f t="shared" si="802"/>
        <v>0</v>
      </c>
    </row>
    <row r="612" spans="2:147" ht="22.5" customHeight="1" x14ac:dyDescent="0.45">
      <c r="B612" s="133" t="str">
        <f>IF(Data!B611&lt;&gt;"",Data!B611,"")</f>
        <v/>
      </c>
      <c r="C612" s="158" t="str">
        <f>IF(Data!C611&lt;&gt;"",Data!C611,"")</f>
        <v/>
      </c>
      <c r="D612" s="106" t="str">
        <f>IF(Data!D611&lt;&gt;"",Data!D611,"")</f>
        <v/>
      </c>
      <c r="E612" s="140">
        <f>IF(AND(I612=1,Data!T611=0),0,IF(I612=999,999,Data!T611))</f>
        <v>999</v>
      </c>
      <c r="F612" s="140" t="str">
        <f t="shared" si="803"/>
        <v/>
      </c>
      <c r="G612" s="140" t="str">
        <f>IF(Data!K611&lt;&gt;"",Data!K611,"")</f>
        <v/>
      </c>
      <c r="H612" s="141" t="str">
        <f>IF(Data!L611&lt;&gt;"",Data!L611,"")</f>
        <v/>
      </c>
      <c r="I612" s="63">
        <f>IF(Data!M611&lt;&gt;"",Data!M611,"")</f>
        <v>999</v>
      </c>
      <c r="J612" s="63">
        <f t="shared" si="804"/>
        <v>0</v>
      </c>
      <c r="L612" s="64" t="str">
        <f t="shared" si="805"/>
        <v/>
      </c>
      <c r="N612" s="63">
        <f t="shared" si="806"/>
        <v>0</v>
      </c>
      <c r="P612" s="64" t="str">
        <f t="shared" si="807"/>
        <v/>
      </c>
      <c r="R612" s="63">
        <f t="shared" si="808"/>
        <v>0</v>
      </c>
      <c r="S612" s="64" t="str">
        <f t="shared" si="809"/>
        <v/>
      </c>
      <c r="W612" s="310">
        <f t="shared" si="810"/>
        <v>999</v>
      </c>
      <c r="Y612" s="65">
        <f t="shared" si="811"/>
        <v>0</v>
      </c>
      <c r="Z612" s="65">
        <f t="shared" si="812"/>
        <v>0</v>
      </c>
      <c r="AA612" s="65">
        <f t="shared" si="813"/>
        <v>0</v>
      </c>
      <c r="AB612" s="65">
        <f t="shared" si="814"/>
        <v>0</v>
      </c>
      <c r="AC612" s="341">
        <f t="shared" si="815"/>
        <v>0</v>
      </c>
      <c r="AD612" s="65">
        <f t="shared" si="816"/>
        <v>0</v>
      </c>
      <c r="AE612" s="65">
        <f t="shared" si="817"/>
        <v>0</v>
      </c>
      <c r="AF612" s="65">
        <f t="shared" si="818"/>
        <v>0</v>
      </c>
      <c r="AG612" s="65">
        <f t="shared" si="819"/>
        <v>0</v>
      </c>
      <c r="AH612" s="65">
        <f t="shared" si="820"/>
        <v>0</v>
      </c>
      <c r="AI612" s="65">
        <f t="shared" si="821"/>
        <v>0</v>
      </c>
      <c r="AJ612" s="65">
        <f t="shared" si="822"/>
        <v>0</v>
      </c>
      <c r="AK612" s="65">
        <f t="shared" si="823"/>
        <v>0</v>
      </c>
      <c r="AL612" s="65">
        <f t="shared" si="824"/>
        <v>0</v>
      </c>
      <c r="AM612" s="65">
        <f t="shared" si="825"/>
        <v>0</v>
      </c>
      <c r="AN612" s="65">
        <f t="shared" si="826"/>
        <v>0</v>
      </c>
      <c r="AO612" s="65">
        <f t="shared" si="827"/>
        <v>0</v>
      </c>
      <c r="AP612" s="65">
        <f t="shared" si="828"/>
        <v>0</v>
      </c>
      <c r="AQ612" s="65">
        <f t="shared" si="829"/>
        <v>0</v>
      </c>
      <c r="AR612" s="65">
        <f t="shared" si="830"/>
        <v>0</v>
      </c>
      <c r="AS612" s="65">
        <f t="shared" si="831"/>
        <v>0</v>
      </c>
      <c r="AT612" s="65">
        <f t="shared" si="832"/>
        <v>0</v>
      </c>
      <c r="AU612" s="65">
        <f t="shared" si="833"/>
        <v>0</v>
      </c>
      <c r="AV612" s="65">
        <f t="shared" si="834"/>
        <v>0</v>
      </c>
      <c r="AW612" s="65">
        <f t="shared" si="835"/>
        <v>0</v>
      </c>
      <c r="AX612" s="65">
        <f t="shared" si="836"/>
        <v>0</v>
      </c>
      <c r="AY612" s="65">
        <f t="shared" si="837"/>
        <v>0</v>
      </c>
      <c r="AZ612" s="65">
        <f t="shared" si="838"/>
        <v>0</v>
      </c>
      <c r="BA612" s="65">
        <f t="shared" si="839"/>
        <v>0</v>
      </c>
      <c r="BB612" s="65">
        <f t="shared" si="840"/>
        <v>0</v>
      </c>
      <c r="BC612" s="65">
        <f t="shared" si="841"/>
        <v>0</v>
      </c>
      <c r="BD612" s="65">
        <f t="shared" si="842"/>
        <v>0</v>
      </c>
      <c r="BE612" s="65">
        <f t="shared" si="843"/>
        <v>0</v>
      </c>
      <c r="BF612" s="65">
        <f t="shared" si="844"/>
        <v>0</v>
      </c>
      <c r="BG612" s="65">
        <f t="shared" si="845"/>
        <v>0</v>
      </c>
      <c r="CE612" s="385">
        <v>167.75</v>
      </c>
      <c r="CF612" s="342">
        <v>38.87014894138305</v>
      </c>
      <c r="CG612" s="342">
        <v>44.280099294255365</v>
      </c>
      <c r="CH612" s="342">
        <v>46.985074470691529</v>
      </c>
      <c r="CI612" s="342">
        <v>49.69004964712768</v>
      </c>
      <c r="CJ612" s="342">
        <v>55.1</v>
      </c>
      <c r="CK612" s="342">
        <v>60.84225688560403</v>
      </c>
      <c r="CL612" s="342">
        <v>63.713385328406048</v>
      </c>
      <c r="CM612" s="342">
        <v>66.584513771208066</v>
      </c>
      <c r="CN612" s="342">
        <v>72.326770656812087</v>
      </c>
      <c r="CO612" s="342">
        <v>39.069091855693252</v>
      </c>
      <c r="CP612" s="342">
        <v>44.904394570462173</v>
      </c>
      <c r="CQ612" s="342">
        <v>47.822045927846624</v>
      </c>
      <c r="CR612" s="342">
        <v>50.739697285231088</v>
      </c>
      <c r="CS612" s="342">
        <v>56.575000000000003</v>
      </c>
      <c r="CT612" s="342">
        <v>61.572890252284992</v>
      </c>
      <c r="CU612" s="342">
        <v>64.07183537842748</v>
      </c>
      <c r="CV612" s="342">
        <v>66.570780504569967</v>
      </c>
      <c r="CW612" s="342">
        <v>71.568670756854971</v>
      </c>
      <c r="CY612" s="101">
        <f t="shared" si="846"/>
        <v>0</v>
      </c>
      <c r="CZ612" s="101">
        <f t="shared" si="847"/>
        <v>0</v>
      </c>
      <c r="DB612" s="101">
        <f t="shared" si="848"/>
        <v>0</v>
      </c>
      <c r="DD612" s="311">
        <f t="shared" si="849"/>
        <v>0</v>
      </c>
      <c r="DF612" s="101">
        <f t="shared" si="765"/>
        <v>0</v>
      </c>
      <c r="DG612" s="101">
        <f t="shared" si="766"/>
        <v>0</v>
      </c>
      <c r="DH612" s="101">
        <f t="shared" si="767"/>
        <v>0</v>
      </c>
      <c r="DI612" s="101">
        <f t="shared" si="768"/>
        <v>0</v>
      </c>
      <c r="DJ612" s="311">
        <f t="shared" si="769"/>
        <v>0</v>
      </c>
      <c r="DK612" s="311">
        <f t="shared" si="770"/>
        <v>0</v>
      </c>
      <c r="DL612" s="101">
        <f t="shared" si="771"/>
        <v>0</v>
      </c>
      <c r="DM612" s="101">
        <f t="shared" si="772"/>
        <v>0</v>
      </c>
      <c r="DN612" s="101">
        <f t="shared" si="773"/>
        <v>0</v>
      </c>
      <c r="DO612" s="101">
        <f t="shared" si="774"/>
        <v>0</v>
      </c>
      <c r="DP612" s="101">
        <f t="shared" si="775"/>
        <v>0</v>
      </c>
      <c r="DQ612" s="101">
        <f t="shared" si="776"/>
        <v>0</v>
      </c>
      <c r="DR612" s="101">
        <f t="shared" si="777"/>
        <v>0</v>
      </c>
      <c r="DS612" s="101">
        <f t="shared" si="778"/>
        <v>0</v>
      </c>
      <c r="DT612" s="101">
        <f t="shared" si="779"/>
        <v>0</v>
      </c>
      <c r="DU612" s="101">
        <f t="shared" si="780"/>
        <v>0</v>
      </c>
      <c r="DV612" s="101">
        <f t="shared" si="781"/>
        <v>0</v>
      </c>
      <c r="DW612" s="101">
        <f t="shared" si="782"/>
        <v>0</v>
      </c>
      <c r="DX612" s="311">
        <f t="shared" si="783"/>
        <v>0</v>
      </c>
      <c r="DY612" s="101">
        <f t="shared" si="784"/>
        <v>0</v>
      </c>
      <c r="DZ612" s="101">
        <f t="shared" si="785"/>
        <v>0</v>
      </c>
      <c r="EA612" s="101">
        <f t="shared" si="786"/>
        <v>0</v>
      </c>
      <c r="EB612" s="101">
        <f t="shared" si="787"/>
        <v>0</v>
      </c>
      <c r="EC612" s="101">
        <f t="shared" si="788"/>
        <v>0</v>
      </c>
      <c r="ED612" s="101">
        <f t="shared" si="789"/>
        <v>0</v>
      </c>
      <c r="EE612" s="101">
        <f t="shared" si="790"/>
        <v>0</v>
      </c>
      <c r="EF612" s="101">
        <f t="shared" si="791"/>
        <v>0</v>
      </c>
      <c r="EG612" s="101">
        <f t="shared" si="792"/>
        <v>0</v>
      </c>
      <c r="EH612" s="101">
        <f t="shared" si="793"/>
        <v>0</v>
      </c>
      <c r="EI612" s="101">
        <f t="shared" si="794"/>
        <v>0</v>
      </c>
      <c r="EJ612" s="101">
        <f t="shared" si="795"/>
        <v>0</v>
      </c>
      <c r="EK612" s="101">
        <f t="shared" si="796"/>
        <v>0</v>
      </c>
      <c r="EL612" s="101">
        <f t="shared" si="797"/>
        <v>0</v>
      </c>
      <c r="EM612" s="101">
        <f t="shared" si="798"/>
        <v>0</v>
      </c>
      <c r="EN612" s="101">
        <f t="shared" si="799"/>
        <v>0</v>
      </c>
      <c r="EO612" s="101">
        <f t="shared" si="800"/>
        <v>0</v>
      </c>
      <c r="EP612" s="101">
        <f t="shared" si="801"/>
        <v>0</v>
      </c>
      <c r="EQ612" s="101">
        <f t="shared" si="802"/>
        <v>0</v>
      </c>
    </row>
    <row r="613" spans="2:147" ht="22.5" customHeight="1" x14ac:dyDescent="0.45">
      <c r="B613" s="133" t="str">
        <f>IF(Data!B612&lt;&gt;"",Data!B612,"")</f>
        <v/>
      </c>
      <c r="C613" s="158" t="str">
        <f>IF(Data!C612&lt;&gt;"",Data!C612,"")</f>
        <v/>
      </c>
      <c r="D613" s="106" t="str">
        <f>IF(Data!D612&lt;&gt;"",Data!D612,"")</f>
        <v/>
      </c>
      <c r="E613" s="140">
        <f>IF(AND(I613=1,Data!T612=0),0,IF(I613=999,999,Data!T612))</f>
        <v>999</v>
      </c>
      <c r="F613" s="140" t="str">
        <f t="shared" si="803"/>
        <v/>
      </c>
      <c r="G613" s="140" t="str">
        <f>IF(Data!K612&lt;&gt;"",Data!K612,"")</f>
        <v/>
      </c>
      <c r="H613" s="141" t="str">
        <f>IF(Data!L612&lt;&gt;"",Data!L612,"")</f>
        <v/>
      </c>
      <c r="I613" s="63">
        <f>IF(Data!M612&lt;&gt;"",Data!M612,"")</f>
        <v>999</v>
      </c>
      <c r="J613" s="63">
        <f t="shared" si="804"/>
        <v>0</v>
      </c>
      <c r="L613" s="64" t="str">
        <f t="shared" si="805"/>
        <v/>
      </c>
      <c r="N613" s="63">
        <f t="shared" si="806"/>
        <v>0</v>
      </c>
      <c r="P613" s="64" t="str">
        <f t="shared" si="807"/>
        <v/>
      </c>
      <c r="R613" s="63">
        <f t="shared" si="808"/>
        <v>0</v>
      </c>
      <c r="S613" s="64" t="str">
        <f t="shared" si="809"/>
        <v/>
      </c>
      <c r="W613" s="310">
        <f t="shared" si="810"/>
        <v>999</v>
      </c>
      <c r="Y613" s="65">
        <f t="shared" si="811"/>
        <v>0</v>
      </c>
      <c r="Z613" s="65">
        <f t="shared" si="812"/>
        <v>0</v>
      </c>
      <c r="AA613" s="65">
        <f t="shared" si="813"/>
        <v>0</v>
      </c>
      <c r="AB613" s="65">
        <f t="shared" si="814"/>
        <v>0</v>
      </c>
      <c r="AC613" s="341">
        <f t="shared" si="815"/>
        <v>0</v>
      </c>
      <c r="AD613" s="65">
        <f t="shared" si="816"/>
        <v>0</v>
      </c>
      <c r="AE613" s="65">
        <f t="shared" si="817"/>
        <v>0</v>
      </c>
      <c r="AF613" s="65">
        <f t="shared" si="818"/>
        <v>0</v>
      </c>
      <c r="AG613" s="65">
        <f t="shared" si="819"/>
        <v>0</v>
      </c>
      <c r="AH613" s="65">
        <f t="shared" si="820"/>
        <v>0</v>
      </c>
      <c r="AI613" s="65">
        <f t="shared" si="821"/>
        <v>0</v>
      </c>
      <c r="AJ613" s="65">
        <f t="shared" si="822"/>
        <v>0</v>
      </c>
      <c r="AK613" s="65">
        <f t="shared" si="823"/>
        <v>0</v>
      </c>
      <c r="AL613" s="65">
        <f t="shared" si="824"/>
        <v>0</v>
      </c>
      <c r="AM613" s="65">
        <f t="shared" si="825"/>
        <v>0</v>
      </c>
      <c r="AN613" s="65">
        <f t="shared" si="826"/>
        <v>0</v>
      </c>
      <c r="AO613" s="65">
        <f t="shared" si="827"/>
        <v>0</v>
      </c>
      <c r="AP613" s="65">
        <f t="shared" si="828"/>
        <v>0</v>
      </c>
      <c r="AQ613" s="65">
        <f t="shared" si="829"/>
        <v>0</v>
      </c>
      <c r="AR613" s="65">
        <f t="shared" si="830"/>
        <v>0</v>
      </c>
      <c r="AS613" s="65">
        <f t="shared" si="831"/>
        <v>0</v>
      </c>
      <c r="AT613" s="65">
        <f t="shared" si="832"/>
        <v>0</v>
      </c>
      <c r="AU613" s="65">
        <f t="shared" si="833"/>
        <v>0</v>
      </c>
      <c r="AV613" s="65">
        <f t="shared" si="834"/>
        <v>0</v>
      </c>
      <c r="AW613" s="65">
        <f t="shared" si="835"/>
        <v>0</v>
      </c>
      <c r="AX613" s="65">
        <f t="shared" si="836"/>
        <v>0</v>
      </c>
      <c r="AY613" s="65">
        <f t="shared" si="837"/>
        <v>0</v>
      </c>
      <c r="AZ613" s="65">
        <f t="shared" si="838"/>
        <v>0</v>
      </c>
      <c r="BA613" s="65">
        <f t="shared" si="839"/>
        <v>0</v>
      </c>
      <c r="BB613" s="65">
        <f t="shared" si="840"/>
        <v>0</v>
      </c>
      <c r="BC613" s="65">
        <f t="shared" si="841"/>
        <v>0</v>
      </c>
      <c r="BD613" s="65">
        <f t="shared" si="842"/>
        <v>0</v>
      </c>
      <c r="BE613" s="65">
        <f t="shared" si="843"/>
        <v>0</v>
      </c>
      <c r="BF613" s="65">
        <f t="shared" si="844"/>
        <v>0</v>
      </c>
      <c r="BG613" s="65">
        <f t="shared" si="845"/>
        <v>0</v>
      </c>
      <c r="CE613" s="385">
        <v>168</v>
      </c>
      <c r="CF613" s="342">
        <v>39.030272157455244</v>
      </c>
      <c r="CG613" s="342">
        <v>44.453514771636826</v>
      </c>
      <c r="CH613" s="342">
        <v>47.165136078727627</v>
      </c>
      <c r="CI613" s="342">
        <v>49.876757385818415</v>
      </c>
      <c r="CJ613" s="342">
        <v>55.3</v>
      </c>
      <c r="CK613" s="342">
        <v>61.042256885604033</v>
      </c>
      <c r="CL613" s="342">
        <v>63.913385328406051</v>
      </c>
      <c r="CM613" s="342">
        <v>66.784513771208054</v>
      </c>
      <c r="CN613" s="342">
        <v>72.52677065681209</v>
      </c>
      <c r="CO613" s="342">
        <v>39.254215071765444</v>
      </c>
      <c r="CP613" s="342">
        <v>45.102810047843633</v>
      </c>
      <c r="CQ613" s="342">
        <v>48.02710753588272</v>
      </c>
      <c r="CR613" s="342">
        <v>50.951405023921815</v>
      </c>
      <c r="CS613" s="342">
        <v>56.8</v>
      </c>
      <c r="CT613" s="342">
        <v>61.744721207047917</v>
      </c>
      <c r="CU613" s="342">
        <v>64.217081810571869</v>
      </c>
      <c r="CV613" s="342">
        <v>66.689442414095822</v>
      </c>
      <c r="CW613" s="342">
        <v>71.634163621143742</v>
      </c>
      <c r="CY613" s="101">
        <f t="shared" si="846"/>
        <v>0</v>
      </c>
      <c r="CZ613" s="101">
        <f t="shared" si="847"/>
        <v>0</v>
      </c>
      <c r="DB613" s="101">
        <f t="shared" si="848"/>
        <v>0</v>
      </c>
      <c r="DD613" s="311">
        <f t="shared" si="849"/>
        <v>0</v>
      </c>
      <c r="DF613" s="101">
        <f t="shared" si="765"/>
        <v>0</v>
      </c>
      <c r="DG613" s="101">
        <f t="shared" si="766"/>
        <v>0</v>
      </c>
      <c r="DH613" s="101">
        <f t="shared" si="767"/>
        <v>0</v>
      </c>
      <c r="DI613" s="101">
        <f t="shared" si="768"/>
        <v>0</v>
      </c>
      <c r="DJ613" s="311">
        <f t="shared" si="769"/>
        <v>0</v>
      </c>
      <c r="DK613" s="311">
        <f t="shared" si="770"/>
        <v>0</v>
      </c>
      <c r="DL613" s="101">
        <f t="shared" si="771"/>
        <v>0</v>
      </c>
      <c r="DM613" s="101">
        <f t="shared" si="772"/>
        <v>0</v>
      </c>
      <c r="DN613" s="101">
        <f t="shared" si="773"/>
        <v>0</v>
      </c>
      <c r="DO613" s="101">
        <f t="shared" si="774"/>
        <v>0</v>
      </c>
      <c r="DP613" s="101">
        <f t="shared" si="775"/>
        <v>0</v>
      </c>
      <c r="DQ613" s="101">
        <f t="shared" si="776"/>
        <v>0</v>
      </c>
      <c r="DR613" s="101">
        <f t="shared" si="777"/>
        <v>0</v>
      </c>
      <c r="DS613" s="101">
        <f t="shared" si="778"/>
        <v>0</v>
      </c>
      <c r="DT613" s="101">
        <f t="shared" si="779"/>
        <v>0</v>
      </c>
      <c r="DU613" s="101">
        <f t="shared" si="780"/>
        <v>0</v>
      </c>
      <c r="DV613" s="101">
        <f t="shared" si="781"/>
        <v>0</v>
      </c>
      <c r="DW613" s="101">
        <f t="shared" si="782"/>
        <v>0</v>
      </c>
      <c r="DX613" s="311">
        <f t="shared" si="783"/>
        <v>0</v>
      </c>
      <c r="DY613" s="101">
        <f t="shared" si="784"/>
        <v>0</v>
      </c>
      <c r="DZ613" s="101">
        <f t="shared" si="785"/>
        <v>0</v>
      </c>
      <c r="EA613" s="101">
        <f t="shared" si="786"/>
        <v>0</v>
      </c>
      <c r="EB613" s="101">
        <f t="shared" si="787"/>
        <v>0</v>
      </c>
      <c r="EC613" s="101">
        <f t="shared" si="788"/>
        <v>0</v>
      </c>
      <c r="ED613" s="101">
        <f t="shared" si="789"/>
        <v>0</v>
      </c>
      <c r="EE613" s="101">
        <f t="shared" si="790"/>
        <v>0</v>
      </c>
      <c r="EF613" s="101">
        <f t="shared" si="791"/>
        <v>0</v>
      </c>
      <c r="EG613" s="101">
        <f t="shared" si="792"/>
        <v>0</v>
      </c>
      <c r="EH613" s="101">
        <f t="shared" si="793"/>
        <v>0</v>
      </c>
      <c r="EI613" s="101">
        <f t="shared" si="794"/>
        <v>0</v>
      </c>
      <c r="EJ613" s="101">
        <f t="shared" si="795"/>
        <v>0</v>
      </c>
      <c r="EK613" s="101">
        <f t="shared" si="796"/>
        <v>0</v>
      </c>
      <c r="EL613" s="101">
        <f t="shared" si="797"/>
        <v>0</v>
      </c>
      <c r="EM613" s="101">
        <f t="shared" si="798"/>
        <v>0</v>
      </c>
      <c r="EN613" s="101">
        <f t="shared" si="799"/>
        <v>0</v>
      </c>
      <c r="EO613" s="101">
        <f t="shared" si="800"/>
        <v>0</v>
      </c>
      <c r="EP613" s="101">
        <f t="shared" si="801"/>
        <v>0</v>
      </c>
      <c r="EQ613" s="101">
        <f t="shared" si="802"/>
        <v>0</v>
      </c>
    </row>
    <row r="614" spans="2:147" ht="22.5" customHeight="1" x14ac:dyDescent="0.45">
      <c r="B614" s="133" t="str">
        <f>IF(Data!B613&lt;&gt;"",Data!B613,"")</f>
        <v/>
      </c>
      <c r="C614" s="158" t="str">
        <f>IF(Data!C613&lt;&gt;"",Data!C613,"")</f>
        <v/>
      </c>
      <c r="D614" s="106" t="str">
        <f>IF(Data!D613&lt;&gt;"",Data!D613,"")</f>
        <v/>
      </c>
      <c r="E614" s="140">
        <f>IF(AND(I614=1,Data!T613=0),0,IF(I614=999,999,Data!T613))</f>
        <v>999</v>
      </c>
      <c r="F614" s="140" t="str">
        <f t="shared" si="803"/>
        <v/>
      </c>
      <c r="G614" s="140" t="str">
        <f>IF(Data!K613&lt;&gt;"",Data!K613,"")</f>
        <v/>
      </c>
      <c r="H614" s="141" t="str">
        <f>IF(Data!L613&lt;&gt;"",Data!L613,"")</f>
        <v/>
      </c>
      <c r="I614" s="63">
        <f>IF(Data!M613&lt;&gt;"",Data!M613,"")</f>
        <v>999</v>
      </c>
      <c r="J614" s="63">
        <f t="shared" si="804"/>
        <v>0</v>
      </c>
      <c r="L614" s="64" t="str">
        <f t="shared" si="805"/>
        <v/>
      </c>
      <c r="N614" s="63">
        <f t="shared" si="806"/>
        <v>0</v>
      </c>
      <c r="P614" s="64" t="str">
        <f t="shared" si="807"/>
        <v/>
      </c>
      <c r="R614" s="63">
        <f t="shared" si="808"/>
        <v>0</v>
      </c>
      <c r="S614" s="64" t="str">
        <f t="shared" si="809"/>
        <v/>
      </c>
      <c r="W614" s="310">
        <f t="shared" si="810"/>
        <v>999</v>
      </c>
      <c r="Y614" s="65">
        <f t="shared" si="811"/>
        <v>0</v>
      </c>
      <c r="Z614" s="65">
        <f t="shared" si="812"/>
        <v>0</v>
      </c>
      <c r="AA614" s="65">
        <f t="shared" si="813"/>
        <v>0</v>
      </c>
      <c r="AB614" s="65">
        <f t="shared" si="814"/>
        <v>0</v>
      </c>
      <c r="AC614" s="341">
        <f t="shared" si="815"/>
        <v>0</v>
      </c>
      <c r="AD614" s="65">
        <f t="shared" si="816"/>
        <v>0</v>
      </c>
      <c r="AE614" s="65">
        <f t="shared" si="817"/>
        <v>0</v>
      </c>
      <c r="AF614" s="65">
        <f t="shared" si="818"/>
        <v>0</v>
      </c>
      <c r="AG614" s="65">
        <f t="shared" si="819"/>
        <v>0</v>
      </c>
      <c r="AH614" s="65">
        <f t="shared" si="820"/>
        <v>0</v>
      </c>
      <c r="AI614" s="65">
        <f t="shared" si="821"/>
        <v>0</v>
      </c>
      <c r="AJ614" s="65">
        <f t="shared" si="822"/>
        <v>0</v>
      </c>
      <c r="AK614" s="65">
        <f t="shared" si="823"/>
        <v>0</v>
      </c>
      <c r="AL614" s="65">
        <f t="shared" si="824"/>
        <v>0</v>
      </c>
      <c r="AM614" s="65">
        <f t="shared" si="825"/>
        <v>0</v>
      </c>
      <c r="AN614" s="65">
        <f t="shared" si="826"/>
        <v>0</v>
      </c>
      <c r="AO614" s="65">
        <f t="shared" si="827"/>
        <v>0</v>
      </c>
      <c r="AP614" s="65">
        <f t="shared" si="828"/>
        <v>0</v>
      </c>
      <c r="AQ614" s="65">
        <f t="shared" si="829"/>
        <v>0</v>
      </c>
      <c r="AR614" s="65">
        <f t="shared" si="830"/>
        <v>0</v>
      </c>
      <c r="AS614" s="65">
        <f t="shared" si="831"/>
        <v>0</v>
      </c>
      <c r="AT614" s="65">
        <f t="shared" si="832"/>
        <v>0</v>
      </c>
      <c r="AU614" s="65">
        <f t="shared" si="833"/>
        <v>0</v>
      </c>
      <c r="AV614" s="65">
        <f t="shared" si="834"/>
        <v>0</v>
      </c>
      <c r="AW614" s="65">
        <f t="shared" si="835"/>
        <v>0</v>
      </c>
      <c r="AX614" s="65">
        <f t="shared" si="836"/>
        <v>0</v>
      </c>
      <c r="AY614" s="65">
        <f t="shared" si="837"/>
        <v>0</v>
      </c>
      <c r="AZ614" s="65">
        <f t="shared" si="838"/>
        <v>0</v>
      </c>
      <c r="BA614" s="65">
        <f t="shared" si="839"/>
        <v>0</v>
      </c>
      <c r="BB614" s="65">
        <f t="shared" si="840"/>
        <v>0</v>
      </c>
      <c r="BC614" s="65">
        <f t="shared" si="841"/>
        <v>0</v>
      </c>
      <c r="BD614" s="65">
        <f t="shared" si="842"/>
        <v>0</v>
      </c>
      <c r="BE614" s="65">
        <f t="shared" si="843"/>
        <v>0</v>
      </c>
      <c r="BF614" s="65">
        <f t="shared" si="844"/>
        <v>0</v>
      </c>
      <c r="BG614" s="65">
        <f t="shared" si="845"/>
        <v>0</v>
      </c>
      <c r="CE614" s="385">
        <v>168.25</v>
      </c>
      <c r="CF614" s="342">
        <v>39.175518589599633</v>
      </c>
      <c r="CG614" s="342">
        <v>44.62534572639975</v>
      </c>
      <c r="CH614" s="342">
        <v>47.35025929479982</v>
      </c>
      <c r="CI614" s="342">
        <v>50.075172863199882</v>
      </c>
      <c r="CJ614" s="342">
        <v>55.524999999999999</v>
      </c>
      <c r="CK614" s="342">
        <v>61.253964624294767</v>
      </c>
      <c r="CL614" s="342">
        <v>64.118446936442155</v>
      </c>
      <c r="CM614" s="342">
        <v>66.982929248589528</v>
      </c>
      <c r="CN614" s="342">
        <v>72.711893872884289</v>
      </c>
      <c r="CO614" s="342">
        <v>39.439338287837643</v>
      </c>
      <c r="CP614" s="342">
        <v>45.301225525225092</v>
      </c>
      <c r="CQ614" s="342">
        <v>48.232169143918817</v>
      </c>
      <c r="CR614" s="342">
        <v>51.163112762612542</v>
      </c>
      <c r="CS614" s="342">
        <v>57.024999999999999</v>
      </c>
      <c r="CT614" s="342">
        <v>61.929844423120116</v>
      </c>
      <c r="CU614" s="342">
        <v>64.382266634680164</v>
      </c>
      <c r="CV614" s="342">
        <v>66.834688846240212</v>
      </c>
      <c r="CW614" s="342">
        <v>71.739533269360322</v>
      </c>
      <c r="CY614" s="101">
        <f t="shared" si="846"/>
        <v>0</v>
      </c>
      <c r="CZ614" s="101">
        <f t="shared" si="847"/>
        <v>0</v>
      </c>
      <c r="DB614" s="101">
        <f t="shared" si="848"/>
        <v>0</v>
      </c>
      <c r="DD614" s="311">
        <f t="shared" si="849"/>
        <v>0</v>
      </c>
      <c r="DF614" s="101">
        <f t="shared" si="765"/>
        <v>0</v>
      </c>
      <c r="DG614" s="101">
        <f t="shared" si="766"/>
        <v>0</v>
      </c>
      <c r="DH614" s="101">
        <f t="shared" si="767"/>
        <v>0</v>
      </c>
      <c r="DI614" s="101">
        <f t="shared" si="768"/>
        <v>0</v>
      </c>
      <c r="DJ614" s="311">
        <f t="shared" si="769"/>
        <v>0</v>
      </c>
      <c r="DK614" s="311">
        <f t="shared" si="770"/>
        <v>0</v>
      </c>
      <c r="DL614" s="101">
        <f t="shared" si="771"/>
        <v>0</v>
      </c>
      <c r="DM614" s="101">
        <f t="shared" si="772"/>
        <v>0</v>
      </c>
      <c r="DN614" s="101">
        <f t="shared" si="773"/>
        <v>0</v>
      </c>
      <c r="DO614" s="101">
        <f t="shared" si="774"/>
        <v>0</v>
      </c>
      <c r="DP614" s="101">
        <f t="shared" si="775"/>
        <v>0</v>
      </c>
      <c r="DQ614" s="101">
        <f t="shared" si="776"/>
        <v>0</v>
      </c>
      <c r="DR614" s="101">
        <f t="shared" si="777"/>
        <v>0</v>
      </c>
      <c r="DS614" s="101">
        <f t="shared" si="778"/>
        <v>0</v>
      </c>
      <c r="DT614" s="101">
        <f t="shared" si="779"/>
        <v>0</v>
      </c>
      <c r="DU614" s="101">
        <f t="shared" si="780"/>
        <v>0</v>
      </c>
      <c r="DV614" s="101">
        <f t="shared" si="781"/>
        <v>0</v>
      </c>
      <c r="DW614" s="101">
        <f t="shared" si="782"/>
        <v>0</v>
      </c>
      <c r="DX614" s="311">
        <f t="shared" si="783"/>
        <v>0</v>
      </c>
      <c r="DY614" s="101">
        <f t="shared" si="784"/>
        <v>0</v>
      </c>
      <c r="DZ614" s="101">
        <f t="shared" si="785"/>
        <v>0</v>
      </c>
      <c r="EA614" s="101">
        <f t="shared" si="786"/>
        <v>0</v>
      </c>
      <c r="EB614" s="101">
        <f t="shared" si="787"/>
        <v>0</v>
      </c>
      <c r="EC614" s="101">
        <f t="shared" si="788"/>
        <v>0</v>
      </c>
      <c r="ED614" s="101">
        <f t="shared" si="789"/>
        <v>0</v>
      </c>
      <c r="EE614" s="101">
        <f t="shared" si="790"/>
        <v>0</v>
      </c>
      <c r="EF614" s="101">
        <f t="shared" si="791"/>
        <v>0</v>
      </c>
      <c r="EG614" s="101">
        <f t="shared" si="792"/>
        <v>0</v>
      </c>
      <c r="EH614" s="101">
        <f t="shared" si="793"/>
        <v>0</v>
      </c>
      <c r="EI614" s="101">
        <f t="shared" si="794"/>
        <v>0</v>
      </c>
      <c r="EJ614" s="101">
        <f t="shared" si="795"/>
        <v>0</v>
      </c>
      <c r="EK614" s="101">
        <f t="shared" si="796"/>
        <v>0</v>
      </c>
      <c r="EL614" s="101">
        <f t="shared" si="797"/>
        <v>0</v>
      </c>
      <c r="EM614" s="101">
        <f t="shared" si="798"/>
        <v>0</v>
      </c>
      <c r="EN614" s="101">
        <f t="shared" si="799"/>
        <v>0</v>
      </c>
      <c r="EO614" s="101">
        <f t="shared" si="800"/>
        <v>0</v>
      </c>
      <c r="EP614" s="101">
        <f t="shared" si="801"/>
        <v>0</v>
      </c>
      <c r="EQ614" s="101">
        <f t="shared" si="802"/>
        <v>0</v>
      </c>
    </row>
    <row r="615" spans="2:147" ht="22.5" customHeight="1" x14ac:dyDescent="0.45">
      <c r="B615" s="133" t="str">
        <f>IF(Data!B614&lt;&gt;"",Data!B614,"")</f>
        <v/>
      </c>
      <c r="C615" s="158" t="str">
        <f>IF(Data!C614&lt;&gt;"",Data!C614,"")</f>
        <v/>
      </c>
      <c r="D615" s="106" t="str">
        <f>IF(Data!D614&lt;&gt;"",Data!D614,"")</f>
        <v/>
      </c>
      <c r="E615" s="140">
        <f>IF(AND(I615=1,Data!T614=0),0,IF(I615=999,999,Data!T614))</f>
        <v>999</v>
      </c>
      <c r="F615" s="140" t="str">
        <f t="shared" si="803"/>
        <v/>
      </c>
      <c r="G615" s="140" t="str">
        <f>IF(Data!K614&lt;&gt;"",Data!K614,"")</f>
        <v/>
      </c>
      <c r="H615" s="141" t="str">
        <f>IF(Data!L614&lt;&gt;"",Data!L614,"")</f>
        <v/>
      </c>
      <c r="I615" s="63">
        <f>IF(Data!M614&lt;&gt;"",Data!M614,"")</f>
        <v>999</v>
      </c>
      <c r="J615" s="63">
        <f t="shared" si="804"/>
        <v>0</v>
      </c>
      <c r="L615" s="64" t="str">
        <f t="shared" si="805"/>
        <v/>
      </c>
      <c r="N615" s="63">
        <f t="shared" si="806"/>
        <v>0</v>
      </c>
      <c r="P615" s="64" t="str">
        <f t="shared" si="807"/>
        <v/>
      </c>
      <c r="R615" s="63">
        <f t="shared" si="808"/>
        <v>0</v>
      </c>
      <c r="S615" s="64" t="str">
        <f t="shared" si="809"/>
        <v/>
      </c>
      <c r="W615" s="310">
        <f t="shared" si="810"/>
        <v>999</v>
      </c>
      <c r="Y615" s="65">
        <f t="shared" si="811"/>
        <v>0</v>
      </c>
      <c r="Z615" s="65">
        <f t="shared" si="812"/>
        <v>0</v>
      </c>
      <c r="AA615" s="65">
        <f t="shared" si="813"/>
        <v>0</v>
      </c>
      <c r="AB615" s="65">
        <f t="shared" si="814"/>
        <v>0</v>
      </c>
      <c r="AC615" s="341">
        <f t="shared" si="815"/>
        <v>0</v>
      </c>
      <c r="AD615" s="65">
        <f t="shared" si="816"/>
        <v>0</v>
      </c>
      <c r="AE615" s="65">
        <f t="shared" si="817"/>
        <v>0</v>
      </c>
      <c r="AF615" s="65">
        <f t="shared" si="818"/>
        <v>0</v>
      </c>
      <c r="AG615" s="65">
        <f t="shared" si="819"/>
        <v>0</v>
      </c>
      <c r="AH615" s="65">
        <f t="shared" si="820"/>
        <v>0</v>
      </c>
      <c r="AI615" s="65">
        <f t="shared" si="821"/>
        <v>0</v>
      </c>
      <c r="AJ615" s="65">
        <f t="shared" si="822"/>
        <v>0</v>
      </c>
      <c r="AK615" s="65">
        <f t="shared" si="823"/>
        <v>0</v>
      </c>
      <c r="AL615" s="65">
        <f t="shared" si="824"/>
        <v>0</v>
      </c>
      <c r="AM615" s="65">
        <f t="shared" si="825"/>
        <v>0</v>
      </c>
      <c r="AN615" s="65">
        <f t="shared" si="826"/>
        <v>0</v>
      </c>
      <c r="AO615" s="65">
        <f t="shared" si="827"/>
        <v>0</v>
      </c>
      <c r="AP615" s="65">
        <f t="shared" si="828"/>
        <v>0</v>
      </c>
      <c r="AQ615" s="65">
        <f t="shared" si="829"/>
        <v>0</v>
      </c>
      <c r="AR615" s="65">
        <f t="shared" si="830"/>
        <v>0</v>
      </c>
      <c r="AS615" s="65">
        <f t="shared" si="831"/>
        <v>0</v>
      </c>
      <c r="AT615" s="65">
        <f t="shared" si="832"/>
        <v>0</v>
      </c>
      <c r="AU615" s="65">
        <f t="shared" si="833"/>
        <v>0</v>
      </c>
      <c r="AV615" s="65">
        <f t="shared" si="834"/>
        <v>0</v>
      </c>
      <c r="AW615" s="65">
        <f t="shared" si="835"/>
        <v>0</v>
      </c>
      <c r="AX615" s="65">
        <f t="shared" si="836"/>
        <v>0</v>
      </c>
      <c r="AY615" s="65">
        <f t="shared" si="837"/>
        <v>0</v>
      </c>
      <c r="AZ615" s="65">
        <f t="shared" si="838"/>
        <v>0</v>
      </c>
      <c r="BA615" s="65">
        <f t="shared" si="839"/>
        <v>0</v>
      </c>
      <c r="BB615" s="65">
        <f t="shared" si="840"/>
        <v>0</v>
      </c>
      <c r="BC615" s="65">
        <f t="shared" si="841"/>
        <v>0</v>
      </c>
      <c r="BD615" s="65">
        <f t="shared" si="842"/>
        <v>0</v>
      </c>
      <c r="BE615" s="65">
        <f t="shared" si="843"/>
        <v>0</v>
      </c>
      <c r="BF615" s="65">
        <f t="shared" si="844"/>
        <v>0</v>
      </c>
      <c r="BG615" s="65">
        <f t="shared" si="845"/>
        <v>0</v>
      </c>
      <c r="CE615" s="385">
        <v>168.5</v>
      </c>
      <c r="CF615" s="342">
        <v>39.320765021744016</v>
      </c>
      <c r="CG615" s="342">
        <v>44.797176681162675</v>
      </c>
      <c r="CH615" s="342">
        <v>47.535382510872012</v>
      </c>
      <c r="CI615" s="342">
        <v>50.273588340581341</v>
      </c>
      <c r="CJ615" s="342">
        <v>55.75</v>
      </c>
      <c r="CK615" s="342">
        <v>61.465672362985501</v>
      </c>
      <c r="CL615" s="342">
        <v>64.323508544478244</v>
      </c>
      <c r="CM615" s="342">
        <v>67.181344725970987</v>
      </c>
      <c r="CN615" s="342">
        <v>72.897017088956488</v>
      </c>
      <c r="CO615" s="342">
        <v>39.624461503909835</v>
      </c>
      <c r="CP615" s="342">
        <v>45.499641002606559</v>
      </c>
      <c r="CQ615" s="342">
        <v>48.437230751954914</v>
      </c>
      <c r="CR615" s="342">
        <v>51.374820501303276</v>
      </c>
      <c r="CS615" s="342">
        <v>57.25</v>
      </c>
      <c r="CT615" s="342">
        <v>62.114967639192308</v>
      </c>
      <c r="CU615" s="342">
        <v>64.547451458788458</v>
      </c>
      <c r="CV615" s="342">
        <v>66.979935278384602</v>
      </c>
      <c r="CW615" s="342">
        <v>71.844902917576917</v>
      </c>
      <c r="CY615" s="101">
        <f t="shared" si="846"/>
        <v>0</v>
      </c>
      <c r="CZ615" s="101">
        <f t="shared" si="847"/>
        <v>0</v>
      </c>
      <c r="DB615" s="101">
        <f t="shared" si="848"/>
        <v>0</v>
      </c>
      <c r="DD615" s="311">
        <f t="shared" si="849"/>
        <v>0</v>
      </c>
      <c r="DF615" s="101">
        <f t="shared" si="765"/>
        <v>0</v>
      </c>
      <c r="DG615" s="101">
        <f t="shared" si="766"/>
        <v>0</v>
      </c>
      <c r="DH615" s="101">
        <f t="shared" si="767"/>
        <v>0</v>
      </c>
      <c r="DI615" s="101">
        <f t="shared" si="768"/>
        <v>0</v>
      </c>
      <c r="DJ615" s="311">
        <f t="shared" si="769"/>
        <v>0</v>
      </c>
      <c r="DK615" s="311">
        <f t="shared" si="770"/>
        <v>0</v>
      </c>
      <c r="DL615" s="101">
        <f t="shared" si="771"/>
        <v>0</v>
      </c>
      <c r="DM615" s="101">
        <f t="shared" si="772"/>
        <v>0</v>
      </c>
      <c r="DN615" s="101">
        <f t="shared" si="773"/>
        <v>0</v>
      </c>
      <c r="DO615" s="101">
        <f t="shared" si="774"/>
        <v>0</v>
      </c>
      <c r="DP615" s="101">
        <f t="shared" si="775"/>
        <v>0</v>
      </c>
      <c r="DQ615" s="101">
        <f t="shared" si="776"/>
        <v>0</v>
      </c>
      <c r="DR615" s="101">
        <f t="shared" si="777"/>
        <v>0</v>
      </c>
      <c r="DS615" s="101">
        <f t="shared" si="778"/>
        <v>0</v>
      </c>
      <c r="DT615" s="101">
        <f t="shared" si="779"/>
        <v>0</v>
      </c>
      <c r="DU615" s="101">
        <f t="shared" si="780"/>
        <v>0</v>
      </c>
      <c r="DV615" s="101">
        <f t="shared" si="781"/>
        <v>0</v>
      </c>
      <c r="DW615" s="101">
        <f t="shared" si="782"/>
        <v>0</v>
      </c>
      <c r="DX615" s="311">
        <f t="shared" si="783"/>
        <v>0</v>
      </c>
      <c r="DY615" s="101">
        <f t="shared" si="784"/>
        <v>0</v>
      </c>
      <c r="DZ615" s="101">
        <f t="shared" si="785"/>
        <v>0</v>
      </c>
      <c r="EA615" s="101">
        <f t="shared" si="786"/>
        <v>0</v>
      </c>
      <c r="EB615" s="101">
        <f t="shared" si="787"/>
        <v>0</v>
      </c>
      <c r="EC615" s="101">
        <f t="shared" si="788"/>
        <v>0</v>
      </c>
      <c r="ED615" s="101">
        <f t="shared" si="789"/>
        <v>0</v>
      </c>
      <c r="EE615" s="101">
        <f t="shared" si="790"/>
        <v>0</v>
      </c>
      <c r="EF615" s="101">
        <f t="shared" si="791"/>
        <v>0</v>
      </c>
      <c r="EG615" s="101">
        <f t="shared" si="792"/>
        <v>0</v>
      </c>
      <c r="EH615" s="101">
        <f t="shared" si="793"/>
        <v>0</v>
      </c>
      <c r="EI615" s="101">
        <f t="shared" si="794"/>
        <v>0</v>
      </c>
      <c r="EJ615" s="101">
        <f t="shared" si="795"/>
        <v>0</v>
      </c>
      <c r="EK615" s="101">
        <f t="shared" si="796"/>
        <v>0</v>
      </c>
      <c r="EL615" s="101">
        <f t="shared" si="797"/>
        <v>0</v>
      </c>
      <c r="EM615" s="101">
        <f t="shared" si="798"/>
        <v>0</v>
      </c>
      <c r="EN615" s="101">
        <f t="shared" si="799"/>
        <v>0</v>
      </c>
      <c r="EO615" s="101">
        <f t="shared" si="800"/>
        <v>0</v>
      </c>
      <c r="EP615" s="101">
        <f t="shared" si="801"/>
        <v>0</v>
      </c>
      <c r="EQ615" s="101">
        <f t="shared" si="802"/>
        <v>0</v>
      </c>
    </row>
    <row r="616" spans="2:147" ht="22.5" customHeight="1" x14ac:dyDescent="0.45">
      <c r="B616" s="133" t="str">
        <f>IF(Data!B615&lt;&gt;"",Data!B615,"")</f>
        <v/>
      </c>
      <c r="C616" s="158" t="str">
        <f>IF(Data!C615&lt;&gt;"",Data!C615,"")</f>
        <v/>
      </c>
      <c r="D616" s="106" t="str">
        <f>IF(Data!D615&lt;&gt;"",Data!D615,"")</f>
        <v/>
      </c>
      <c r="E616" s="140">
        <f>IF(AND(I616=1,Data!T615=0),0,IF(I616=999,999,Data!T615))</f>
        <v>999</v>
      </c>
      <c r="F616" s="140" t="str">
        <f t="shared" si="803"/>
        <v/>
      </c>
      <c r="G616" s="140" t="str">
        <f>IF(Data!K615&lt;&gt;"",Data!K615,"")</f>
        <v/>
      </c>
      <c r="H616" s="141" t="str">
        <f>IF(Data!L615&lt;&gt;"",Data!L615,"")</f>
        <v/>
      </c>
      <c r="I616" s="63">
        <f>IF(Data!M615&lt;&gt;"",Data!M615,"")</f>
        <v>999</v>
      </c>
      <c r="J616" s="63">
        <f t="shared" si="804"/>
        <v>0</v>
      </c>
      <c r="L616" s="64" t="str">
        <f t="shared" si="805"/>
        <v/>
      </c>
      <c r="N616" s="63">
        <f t="shared" si="806"/>
        <v>0</v>
      </c>
      <c r="P616" s="64" t="str">
        <f t="shared" si="807"/>
        <v/>
      </c>
      <c r="R616" s="63">
        <f t="shared" si="808"/>
        <v>0</v>
      </c>
      <c r="S616" s="64" t="str">
        <f t="shared" si="809"/>
        <v/>
      </c>
      <c r="W616" s="310">
        <f t="shared" si="810"/>
        <v>999</v>
      </c>
      <c r="Y616" s="65">
        <f t="shared" si="811"/>
        <v>0</v>
      </c>
      <c r="Z616" s="65">
        <f t="shared" si="812"/>
        <v>0</v>
      </c>
      <c r="AA616" s="65">
        <f t="shared" si="813"/>
        <v>0</v>
      </c>
      <c r="AB616" s="65">
        <f t="shared" si="814"/>
        <v>0</v>
      </c>
      <c r="AC616" s="341">
        <f t="shared" si="815"/>
        <v>0</v>
      </c>
      <c r="AD616" s="65">
        <f t="shared" si="816"/>
        <v>0</v>
      </c>
      <c r="AE616" s="65">
        <f t="shared" si="817"/>
        <v>0</v>
      </c>
      <c r="AF616" s="65">
        <f t="shared" si="818"/>
        <v>0</v>
      </c>
      <c r="AG616" s="65">
        <f t="shared" si="819"/>
        <v>0</v>
      </c>
      <c r="AH616" s="65">
        <f t="shared" si="820"/>
        <v>0</v>
      </c>
      <c r="AI616" s="65">
        <f t="shared" si="821"/>
        <v>0</v>
      </c>
      <c r="AJ616" s="65">
        <f t="shared" si="822"/>
        <v>0</v>
      </c>
      <c r="AK616" s="65">
        <f t="shared" si="823"/>
        <v>0</v>
      </c>
      <c r="AL616" s="65">
        <f t="shared" si="824"/>
        <v>0</v>
      </c>
      <c r="AM616" s="65">
        <f t="shared" si="825"/>
        <v>0</v>
      </c>
      <c r="AN616" s="65">
        <f t="shared" si="826"/>
        <v>0</v>
      </c>
      <c r="AO616" s="65">
        <f t="shared" si="827"/>
        <v>0</v>
      </c>
      <c r="AP616" s="65">
        <f t="shared" si="828"/>
        <v>0</v>
      </c>
      <c r="AQ616" s="65">
        <f t="shared" si="829"/>
        <v>0</v>
      </c>
      <c r="AR616" s="65">
        <f t="shared" si="830"/>
        <v>0</v>
      </c>
      <c r="AS616" s="65">
        <f t="shared" si="831"/>
        <v>0</v>
      </c>
      <c r="AT616" s="65">
        <f t="shared" si="832"/>
        <v>0</v>
      </c>
      <c r="AU616" s="65">
        <f t="shared" si="833"/>
        <v>0</v>
      </c>
      <c r="AV616" s="65">
        <f t="shared" si="834"/>
        <v>0</v>
      </c>
      <c r="AW616" s="65">
        <f t="shared" si="835"/>
        <v>0</v>
      </c>
      <c r="AX616" s="65">
        <f t="shared" si="836"/>
        <v>0</v>
      </c>
      <c r="AY616" s="65">
        <f t="shared" si="837"/>
        <v>0</v>
      </c>
      <c r="AZ616" s="65">
        <f t="shared" si="838"/>
        <v>0</v>
      </c>
      <c r="BA616" s="65">
        <f t="shared" si="839"/>
        <v>0</v>
      </c>
      <c r="BB616" s="65">
        <f t="shared" si="840"/>
        <v>0</v>
      </c>
      <c r="BC616" s="65">
        <f t="shared" si="841"/>
        <v>0</v>
      </c>
      <c r="BD616" s="65">
        <f t="shared" si="842"/>
        <v>0</v>
      </c>
      <c r="BE616" s="65">
        <f t="shared" si="843"/>
        <v>0</v>
      </c>
      <c r="BF616" s="65">
        <f t="shared" si="844"/>
        <v>0</v>
      </c>
      <c r="BG616" s="65">
        <f t="shared" si="845"/>
        <v>0</v>
      </c>
      <c r="CE616" s="385">
        <v>168.75</v>
      </c>
      <c r="CF616" s="342">
        <v>39.466011453888399</v>
      </c>
      <c r="CG616" s="342">
        <v>44.9690076359256</v>
      </c>
      <c r="CH616" s="342">
        <v>47.720505726944197</v>
      </c>
      <c r="CI616" s="342">
        <v>50.472003817962801</v>
      </c>
      <c r="CJ616" s="342">
        <v>55.975000000000001</v>
      </c>
      <c r="CK616" s="342">
        <v>61.677380101676235</v>
      </c>
      <c r="CL616" s="342">
        <v>64.528570152514334</v>
      </c>
      <c r="CM616" s="342">
        <v>67.379760203352447</v>
      </c>
      <c r="CN616" s="342">
        <v>73.082140305028688</v>
      </c>
      <c r="CO616" s="342">
        <v>39.809584719982027</v>
      </c>
      <c r="CP616" s="342">
        <v>45.698056479988026</v>
      </c>
      <c r="CQ616" s="342">
        <v>48.642292359991018</v>
      </c>
      <c r="CR616" s="342">
        <v>51.58652823999401</v>
      </c>
      <c r="CS616" s="342">
        <v>57.475000000000001</v>
      </c>
      <c r="CT616" s="342">
        <v>62.3000908552645</v>
      </c>
      <c r="CU616" s="342">
        <v>64.712636282896753</v>
      </c>
      <c r="CV616" s="342">
        <v>67.125181710529006</v>
      </c>
      <c r="CW616" s="342">
        <v>71.950272565793512</v>
      </c>
      <c r="CY616" s="101">
        <f t="shared" si="846"/>
        <v>0</v>
      </c>
      <c r="CZ616" s="101">
        <f t="shared" si="847"/>
        <v>0</v>
      </c>
      <c r="DB616" s="101">
        <f t="shared" si="848"/>
        <v>0</v>
      </c>
      <c r="DD616" s="311">
        <f t="shared" si="849"/>
        <v>0</v>
      </c>
      <c r="DF616" s="101">
        <f t="shared" si="765"/>
        <v>0</v>
      </c>
      <c r="DG616" s="101">
        <f t="shared" si="766"/>
        <v>0</v>
      </c>
      <c r="DH616" s="101">
        <f t="shared" si="767"/>
        <v>0</v>
      </c>
      <c r="DI616" s="101">
        <f t="shared" si="768"/>
        <v>0</v>
      </c>
      <c r="DJ616" s="311">
        <f t="shared" si="769"/>
        <v>0</v>
      </c>
      <c r="DK616" s="311">
        <f t="shared" si="770"/>
        <v>0</v>
      </c>
      <c r="DL616" s="101">
        <f t="shared" si="771"/>
        <v>0</v>
      </c>
      <c r="DM616" s="101">
        <f t="shared" si="772"/>
        <v>0</v>
      </c>
      <c r="DN616" s="101">
        <f t="shared" si="773"/>
        <v>0</v>
      </c>
      <c r="DO616" s="101">
        <f t="shared" si="774"/>
        <v>0</v>
      </c>
      <c r="DP616" s="101">
        <f t="shared" si="775"/>
        <v>0</v>
      </c>
      <c r="DQ616" s="101">
        <f t="shared" si="776"/>
        <v>0</v>
      </c>
      <c r="DR616" s="101">
        <f t="shared" si="777"/>
        <v>0</v>
      </c>
      <c r="DS616" s="101">
        <f t="shared" si="778"/>
        <v>0</v>
      </c>
      <c r="DT616" s="101">
        <f t="shared" si="779"/>
        <v>0</v>
      </c>
      <c r="DU616" s="101">
        <f t="shared" si="780"/>
        <v>0</v>
      </c>
      <c r="DV616" s="101">
        <f t="shared" si="781"/>
        <v>0</v>
      </c>
      <c r="DW616" s="101">
        <f t="shared" si="782"/>
        <v>0</v>
      </c>
      <c r="DX616" s="311">
        <f t="shared" si="783"/>
        <v>0</v>
      </c>
      <c r="DY616" s="101">
        <f t="shared" si="784"/>
        <v>0</v>
      </c>
      <c r="DZ616" s="101">
        <f t="shared" si="785"/>
        <v>0</v>
      </c>
      <c r="EA616" s="101">
        <f t="shared" si="786"/>
        <v>0</v>
      </c>
      <c r="EB616" s="101">
        <f t="shared" si="787"/>
        <v>0</v>
      </c>
      <c r="EC616" s="101">
        <f t="shared" si="788"/>
        <v>0</v>
      </c>
      <c r="ED616" s="101">
        <f t="shared" si="789"/>
        <v>0</v>
      </c>
      <c r="EE616" s="101">
        <f t="shared" si="790"/>
        <v>0</v>
      </c>
      <c r="EF616" s="101">
        <f t="shared" si="791"/>
        <v>0</v>
      </c>
      <c r="EG616" s="101">
        <f t="shared" si="792"/>
        <v>0</v>
      </c>
      <c r="EH616" s="101">
        <f t="shared" si="793"/>
        <v>0</v>
      </c>
      <c r="EI616" s="101">
        <f t="shared" si="794"/>
        <v>0</v>
      </c>
      <c r="EJ616" s="101">
        <f t="shared" si="795"/>
        <v>0</v>
      </c>
      <c r="EK616" s="101">
        <f t="shared" si="796"/>
        <v>0</v>
      </c>
      <c r="EL616" s="101">
        <f t="shared" si="797"/>
        <v>0</v>
      </c>
      <c r="EM616" s="101">
        <f t="shared" si="798"/>
        <v>0</v>
      </c>
      <c r="EN616" s="101">
        <f t="shared" si="799"/>
        <v>0</v>
      </c>
      <c r="EO616" s="101">
        <f t="shared" si="800"/>
        <v>0</v>
      </c>
      <c r="EP616" s="101">
        <f t="shared" si="801"/>
        <v>0</v>
      </c>
      <c r="EQ616" s="101">
        <f t="shared" si="802"/>
        <v>0</v>
      </c>
    </row>
    <row r="617" spans="2:147" ht="22.5" customHeight="1" x14ac:dyDescent="0.45">
      <c r="B617" s="133" t="str">
        <f>IF(Data!B616&lt;&gt;"",Data!B616,"")</f>
        <v/>
      </c>
      <c r="C617" s="158" t="str">
        <f>IF(Data!C616&lt;&gt;"",Data!C616,"")</f>
        <v/>
      </c>
      <c r="D617" s="106" t="str">
        <f>IF(Data!D616&lt;&gt;"",Data!D616,"")</f>
        <v/>
      </c>
      <c r="E617" s="140">
        <f>IF(AND(I617=1,Data!T616=0),0,IF(I617=999,999,Data!T616))</f>
        <v>999</v>
      </c>
      <c r="F617" s="140" t="str">
        <f t="shared" si="803"/>
        <v/>
      </c>
      <c r="G617" s="140" t="str">
        <f>IF(Data!K616&lt;&gt;"",Data!K616,"")</f>
        <v/>
      </c>
      <c r="H617" s="141" t="str">
        <f>IF(Data!L616&lt;&gt;"",Data!L616,"")</f>
        <v/>
      </c>
      <c r="I617" s="63">
        <f>IF(Data!M616&lt;&gt;"",Data!M616,"")</f>
        <v>999</v>
      </c>
      <c r="J617" s="63">
        <f t="shared" si="804"/>
        <v>0</v>
      </c>
      <c r="L617" s="64" t="str">
        <f t="shared" si="805"/>
        <v/>
      </c>
      <c r="N617" s="63">
        <f t="shared" si="806"/>
        <v>0</v>
      </c>
      <c r="P617" s="64" t="str">
        <f t="shared" si="807"/>
        <v/>
      </c>
      <c r="R617" s="63">
        <f t="shared" si="808"/>
        <v>0</v>
      </c>
      <c r="S617" s="64" t="str">
        <f t="shared" si="809"/>
        <v/>
      </c>
      <c r="W617" s="310">
        <f t="shared" si="810"/>
        <v>999</v>
      </c>
      <c r="Y617" s="65">
        <f t="shared" si="811"/>
        <v>0</v>
      </c>
      <c r="Z617" s="65">
        <f t="shared" si="812"/>
        <v>0</v>
      </c>
      <c r="AA617" s="65">
        <f t="shared" si="813"/>
        <v>0</v>
      </c>
      <c r="AB617" s="65">
        <f t="shared" si="814"/>
        <v>0</v>
      </c>
      <c r="AC617" s="341">
        <f t="shared" si="815"/>
        <v>0</v>
      </c>
      <c r="AD617" s="65">
        <f t="shared" si="816"/>
        <v>0</v>
      </c>
      <c r="AE617" s="65">
        <f t="shared" si="817"/>
        <v>0</v>
      </c>
      <c r="AF617" s="65">
        <f t="shared" si="818"/>
        <v>0</v>
      </c>
      <c r="AG617" s="65">
        <f t="shared" si="819"/>
        <v>0</v>
      </c>
      <c r="AH617" s="65">
        <f t="shared" si="820"/>
        <v>0</v>
      </c>
      <c r="AI617" s="65">
        <f t="shared" si="821"/>
        <v>0</v>
      </c>
      <c r="AJ617" s="65">
        <f t="shared" si="822"/>
        <v>0</v>
      </c>
      <c r="AK617" s="65">
        <f t="shared" si="823"/>
        <v>0</v>
      </c>
      <c r="AL617" s="65">
        <f t="shared" si="824"/>
        <v>0</v>
      </c>
      <c r="AM617" s="65">
        <f t="shared" si="825"/>
        <v>0</v>
      </c>
      <c r="AN617" s="65">
        <f t="shared" si="826"/>
        <v>0</v>
      </c>
      <c r="AO617" s="65">
        <f t="shared" si="827"/>
        <v>0</v>
      </c>
      <c r="AP617" s="65">
        <f t="shared" si="828"/>
        <v>0</v>
      </c>
      <c r="AQ617" s="65">
        <f t="shared" si="829"/>
        <v>0</v>
      </c>
      <c r="AR617" s="65">
        <f t="shared" si="830"/>
        <v>0</v>
      </c>
      <c r="AS617" s="65">
        <f t="shared" si="831"/>
        <v>0</v>
      </c>
      <c r="AT617" s="65">
        <f t="shared" si="832"/>
        <v>0</v>
      </c>
      <c r="AU617" s="65">
        <f t="shared" si="833"/>
        <v>0</v>
      </c>
      <c r="AV617" s="65">
        <f t="shared" si="834"/>
        <v>0</v>
      </c>
      <c r="AW617" s="65">
        <f t="shared" si="835"/>
        <v>0</v>
      </c>
      <c r="AX617" s="65">
        <f t="shared" si="836"/>
        <v>0</v>
      </c>
      <c r="AY617" s="65">
        <f t="shared" si="837"/>
        <v>0</v>
      </c>
      <c r="AZ617" s="65">
        <f t="shared" si="838"/>
        <v>0</v>
      </c>
      <c r="BA617" s="65">
        <f t="shared" si="839"/>
        <v>0</v>
      </c>
      <c r="BB617" s="65">
        <f t="shared" si="840"/>
        <v>0</v>
      </c>
      <c r="BC617" s="65">
        <f t="shared" si="841"/>
        <v>0</v>
      </c>
      <c r="BD617" s="65">
        <f t="shared" si="842"/>
        <v>0</v>
      </c>
      <c r="BE617" s="65">
        <f t="shared" si="843"/>
        <v>0</v>
      </c>
      <c r="BF617" s="65">
        <f t="shared" si="844"/>
        <v>0</v>
      </c>
      <c r="BG617" s="65">
        <f t="shared" si="845"/>
        <v>0</v>
      </c>
      <c r="CE617" s="385">
        <v>169</v>
      </c>
      <c r="CF617" s="342">
        <v>39.611257886032789</v>
      </c>
      <c r="CG617" s="342">
        <v>45.140838590688524</v>
      </c>
      <c r="CH617" s="342">
        <v>47.905628943016389</v>
      </c>
      <c r="CI617" s="342">
        <v>50.67041929534426</v>
      </c>
      <c r="CJ617" s="342">
        <v>56.2</v>
      </c>
      <c r="CK617" s="342">
        <v>61.889087840366962</v>
      </c>
      <c r="CL617" s="342">
        <v>64.733631760550438</v>
      </c>
      <c r="CM617" s="342">
        <v>67.578175680733921</v>
      </c>
      <c r="CN617" s="342">
        <v>73.267263521100887</v>
      </c>
      <c r="CO617" s="342">
        <v>39.994707936054226</v>
      </c>
      <c r="CP617" s="342">
        <v>45.896471957369485</v>
      </c>
      <c r="CQ617" s="342">
        <v>48.847353968027114</v>
      </c>
      <c r="CR617" s="342">
        <v>51.798235978684744</v>
      </c>
      <c r="CS617" s="342">
        <v>57.7</v>
      </c>
      <c r="CT617" s="342">
        <v>62.485214071336699</v>
      </c>
      <c r="CU617" s="342">
        <v>64.877821107005047</v>
      </c>
      <c r="CV617" s="342">
        <v>67.270428142673396</v>
      </c>
      <c r="CW617" s="342">
        <v>72.055642214010092</v>
      </c>
      <c r="CY617" s="101">
        <f t="shared" si="846"/>
        <v>0</v>
      </c>
      <c r="CZ617" s="101">
        <f t="shared" si="847"/>
        <v>0</v>
      </c>
      <c r="DB617" s="101">
        <f t="shared" si="848"/>
        <v>0</v>
      </c>
      <c r="DD617" s="311">
        <f t="shared" si="849"/>
        <v>0</v>
      </c>
      <c r="DF617" s="101">
        <f t="shared" si="765"/>
        <v>0</v>
      </c>
      <c r="DG617" s="101">
        <f t="shared" si="766"/>
        <v>0</v>
      </c>
      <c r="DH617" s="101">
        <f t="shared" si="767"/>
        <v>0</v>
      </c>
      <c r="DI617" s="101">
        <f t="shared" si="768"/>
        <v>0</v>
      </c>
      <c r="DJ617" s="311">
        <f t="shared" si="769"/>
        <v>0</v>
      </c>
      <c r="DK617" s="311">
        <f t="shared" si="770"/>
        <v>0</v>
      </c>
      <c r="DL617" s="101">
        <f t="shared" si="771"/>
        <v>0</v>
      </c>
      <c r="DM617" s="101">
        <f t="shared" si="772"/>
        <v>0</v>
      </c>
      <c r="DN617" s="101">
        <f t="shared" si="773"/>
        <v>0</v>
      </c>
      <c r="DO617" s="101">
        <f t="shared" si="774"/>
        <v>0</v>
      </c>
      <c r="DP617" s="101">
        <f t="shared" si="775"/>
        <v>0</v>
      </c>
      <c r="DQ617" s="101">
        <f t="shared" si="776"/>
        <v>0</v>
      </c>
      <c r="DR617" s="101">
        <f t="shared" si="777"/>
        <v>0</v>
      </c>
      <c r="DS617" s="101">
        <f t="shared" si="778"/>
        <v>0</v>
      </c>
      <c r="DT617" s="101">
        <f t="shared" si="779"/>
        <v>0</v>
      </c>
      <c r="DU617" s="101">
        <f t="shared" si="780"/>
        <v>0</v>
      </c>
      <c r="DV617" s="101">
        <f t="shared" si="781"/>
        <v>0</v>
      </c>
      <c r="DW617" s="101">
        <f t="shared" si="782"/>
        <v>0</v>
      </c>
      <c r="DX617" s="311">
        <f t="shared" si="783"/>
        <v>0</v>
      </c>
      <c r="DY617" s="101">
        <f t="shared" si="784"/>
        <v>0</v>
      </c>
      <c r="DZ617" s="101">
        <f t="shared" si="785"/>
        <v>0</v>
      </c>
      <c r="EA617" s="101">
        <f t="shared" si="786"/>
        <v>0</v>
      </c>
      <c r="EB617" s="101">
        <f t="shared" si="787"/>
        <v>0</v>
      </c>
      <c r="EC617" s="101">
        <f t="shared" si="788"/>
        <v>0</v>
      </c>
      <c r="ED617" s="101">
        <f t="shared" si="789"/>
        <v>0</v>
      </c>
      <c r="EE617" s="101">
        <f t="shared" si="790"/>
        <v>0</v>
      </c>
      <c r="EF617" s="101">
        <f t="shared" si="791"/>
        <v>0</v>
      </c>
      <c r="EG617" s="101">
        <f t="shared" si="792"/>
        <v>0</v>
      </c>
      <c r="EH617" s="101">
        <f t="shared" si="793"/>
        <v>0</v>
      </c>
      <c r="EI617" s="101">
        <f t="shared" si="794"/>
        <v>0</v>
      </c>
      <c r="EJ617" s="101">
        <f t="shared" si="795"/>
        <v>0</v>
      </c>
      <c r="EK617" s="101">
        <f t="shared" si="796"/>
        <v>0</v>
      </c>
      <c r="EL617" s="101">
        <f t="shared" si="797"/>
        <v>0</v>
      </c>
      <c r="EM617" s="101">
        <f t="shared" si="798"/>
        <v>0</v>
      </c>
      <c r="EN617" s="101">
        <f t="shared" si="799"/>
        <v>0</v>
      </c>
      <c r="EO617" s="101">
        <f t="shared" si="800"/>
        <v>0</v>
      </c>
      <c r="EP617" s="101">
        <f t="shared" si="801"/>
        <v>0</v>
      </c>
      <c r="EQ617" s="101">
        <f t="shared" si="802"/>
        <v>0</v>
      </c>
    </row>
    <row r="618" spans="2:147" ht="22.5" customHeight="1" x14ac:dyDescent="0.45">
      <c r="B618" s="133" t="str">
        <f>IF(Data!B617&lt;&gt;"",Data!B617,"")</f>
        <v/>
      </c>
      <c r="C618" s="158" t="str">
        <f>IF(Data!C617&lt;&gt;"",Data!C617,"")</f>
        <v/>
      </c>
      <c r="D618" s="106" t="str">
        <f>IF(Data!D617&lt;&gt;"",Data!D617,"")</f>
        <v/>
      </c>
      <c r="E618" s="140">
        <f>IF(AND(I618=1,Data!T617=0),0,IF(I618=999,999,Data!T617))</f>
        <v>999</v>
      </c>
      <c r="F618" s="140" t="str">
        <f t="shared" si="803"/>
        <v/>
      </c>
      <c r="G618" s="140" t="str">
        <f>IF(Data!K617&lt;&gt;"",Data!K617,"")</f>
        <v/>
      </c>
      <c r="H618" s="141" t="str">
        <f>IF(Data!L617&lt;&gt;"",Data!L617,"")</f>
        <v/>
      </c>
      <c r="I618" s="63">
        <f>IF(Data!M617&lt;&gt;"",Data!M617,"")</f>
        <v>999</v>
      </c>
      <c r="J618" s="63">
        <f t="shared" si="804"/>
        <v>0</v>
      </c>
      <c r="L618" s="64" t="str">
        <f t="shared" si="805"/>
        <v/>
      </c>
      <c r="N618" s="63">
        <f t="shared" si="806"/>
        <v>0</v>
      </c>
      <c r="P618" s="64" t="str">
        <f t="shared" si="807"/>
        <v/>
      </c>
      <c r="R618" s="63">
        <f t="shared" si="808"/>
        <v>0</v>
      </c>
      <c r="S618" s="64" t="str">
        <f t="shared" si="809"/>
        <v/>
      </c>
      <c r="W618" s="310">
        <f t="shared" si="810"/>
        <v>999</v>
      </c>
      <c r="Y618" s="65">
        <f t="shared" si="811"/>
        <v>0</v>
      </c>
      <c r="Z618" s="65">
        <f t="shared" si="812"/>
        <v>0</v>
      </c>
      <c r="AA618" s="65">
        <f t="shared" si="813"/>
        <v>0</v>
      </c>
      <c r="AB618" s="65">
        <f t="shared" si="814"/>
        <v>0</v>
      </c>
      <c r="AC618" s="341">
        <f t="shared" si="815"/>
        <v>0</v>
      </c>
      <c r="AD618" s="65">
        <f t="shared" si="816"/>
        <v>0</v>
      </c>
      <c r="AE618" s="65">
        <f t="shared" si="817"/>
        <v>0</v>
      </c>
      <c r="AF618" s="65">
        <f t="shared" si="818"/>
        <v>0</v>
      </c>
      <c r="AG618" s="65">
        <f t="shared" si="819"/>
        <v>0</v>
      </c>
      <c r="AH618" s="65">
        <f t="shared" si="820"/>
        <v>0</v>
      </c>
      <c r="AI618" s="65">
        <f t="shared" si="821"/>
        <v>0</v>
      </c>
      <c r="AJ618" s="65">
        <f t="shared" si="822"/>
        <v>0</v>
      </c>
      <c r="AK618" s="65">
        <f t="shared" si="823"/>
        <v>0</v>
      </c>
      <c r="AL618" s="65">
        <f t="shared" si="824"/>
        <v>0</v>
      </c>
      <c r="AM618" s="65">
        <f t="shared" si="825"/>
        <v>0</v>
      </c>
      <c r="AN618" s="65">
        <f t="shared" si="826"/>
        <v>0</v>
      </c>
      <c r="AO618" s="65">
        <f t="shared" si="827"/>
        <v>0</v>
      </c>
      <c r="AP618" s="65">
        <f t="shared" si="828"/>
        <v>0</v>
      </c>
      <c r="AQ618" s="65">
        <f t="shared" si="829"/>
        <v>0</v>
      </c>
      <c r="AR618" s="65">
        <f t="shared" si="830"/>
        <v>0</v>
      </c>
      <c r="AS618" s="65">
        <f t="shared" si="831"/>
        <v>0</v>
      </c>
      <c r="AT618" s="65">
        <f t="shared" si="832"/>
        <v>0</v>
      </c>
      <c r="AU618" s="65">
        <f t="shared" si="833"/>
        <v>0</v>
      </c>
      <c r="AV618" s="65">
        <f t="shared" si="834"/>
        <v>0</v>
      </c>
      <c r="AW618" s="65">
        <f t="shared" si="835"/>
        <v>0</v>
      </c>
      <c r="AX618" s="65">
        <f t="shared" si="836"/>
        <v>0</v>
      </c>
      <c r="AY618" s="65">
        <f t="shared" si="837"/>
        <v>0</v>
      </c>
      <c r="AZ618" s="65">
        <f t="shared" si="838"/>
        <v>0</v>
      </c>
      <c r="BA618" s="65">
        <f t="shared" si="839"/>
        <v>0</v>
      </c>
      <c r="BB618" s="65">
        <f t="shared" si="840"/>
        <v>0</v>
      </c>
      <c r="BC618" s="65">
        <f t="shared" si="841"/>
        <v>0</v>
      </c>
      <c r="BD618" s="65">
        <f t="shared" si="842"/>
        <v>0</v>
      </c>
      <c r="BE618" s="65">
        <f t="shared" si="843"/>
        <v>0</v>
      </c>
      <c r="BF618" s="65">
        <f t="shared" si="844"/>
        <v>0</v>
      </c>
      <c r="BG618" s="65">
        <f t="shared" si="845"/>
        <v>0</v>
      </c>
      <c r="CE618" s="385">
        <v>169.25</v>
      </c>
      <c r="CF618" s="342">
        <v>39.756504318177178</v>
      </c>
      <c r="CG618" s="342">
        <v>45.312669545451456</v>
      </c>
      <c r="CH618" s="342">
        <v>48.090752159088581</v>
      </c>
      <c r="CI618" s="342">
        <v>50.86883477272572</v>
      </c>
      <c r="CJ618" s="342">
        <v>56.424999999999997</v>
      </c>
      <c r="CK618" s="342">
        <v>62.087503317748428</v>
      </c>
      <c r="CL618" s="342">
        <v>64.918754976622637</v>
      </c>
      <c r="CM618" s="342">
        <v>67.750006635496845</v>
      </c>
      <c r="CN618" s="342">
        <v>73.412509953245262</v>
      </c>
      <c r="CO618" s="342">
        <v>40.204831152126417</v>
      </c>
      <c r="CP618" s="342">
        <v>46.11988743475095</v>
      </c>
      <c r="CQ618" s="342">
        <v>49.077415576063217</v>
      </c>
      <c r="CR618" s="342">
        <v>52.034943717375477</v>
      </c>
      <c r="CS618" s="342">
        <v>57.95</v>
      </c>
      <c r="CT618" s="342">
        <v>62.668752764790355</v>
      </c>
      <c r="CU618" s="342">
        <v>65.028129147185524</v>
      </c>
      <c r="CV618" s="342">
        <v>67.387505529580721</v>
      </c>
      <c r="CW618" s="342">
        <v>72.106258294371059</v>
      </c>
      <c r="CY618" s="101">
        <f t="shared" si="846"/>
        <v>0</v>
      </c>
      <c r="CZ618" s="101">
        <f t="shared" si="847"/>
        <v>0</v>
      </c>
      <c r="DB618" s="101">
        <f t="shared" si="848"/>
        <v>0</v>
      </c>
      <c r="DD618" s="311">
        <f t="shared" si="849"/>
        <v>0</v>
      </c>
      <c r="DF618" s="101">
        <f t="shared" si="765"/>
        <v>0</v>
      </c>
      <c r="DG618" s="101">
        <f t="shared" si="766"/>
        <v>0</v>
      </c>
      <c r="DH618" s="101">
        <f t="shared" si="767"/>
        <v>0</v>
      </c>
      <c r="DI618" s="101">
        <f t="shared" si="768"/>
        <v>0</v>
      </c>
      <c r="DJ618" s="311">
        <f t="shared" si="769"/>
        <v>0</v>
      </c>
      <c r="DK618" s="311">
        <f t="shared" si="770"/>
        <v>0</v>
      </c>
      <c r="DL618" s="101">
        <f t="shared" si="771"/>
        <v>0</v>
      </c>
      <c r="DM618" s="101">
        <f t="shared" si="772"/>
        <v>0</v>
      </c>
      <c r="DN618" s="101">
        <f t="shared" si="773"/>
        <v>0</v>
      </c>
      <c r="DO618" s="101">
        <f t="shared" si="774"/>
        <v>0</v>
      </c>
      <c r="DP618" s="101">
        <f t="shared" si="775"/>
        <v>0</v>
      </c>
      <c r="DQ618" s="101">
        <f t="shared" si="776"/>
        <v>0</v>
      </c>
      <c r="DR618" s="101">
        <f t="shared" si="777"/>
        <v>0</v>
      </c>
      <c r="DS618" s="101">
        <f t="shared" si="778"/>
        <v>0</v>
      </c>
      <c r="DT618" s="101">
        <f t="shared" si="779"/>
        <v>0</v>
      </c>
      <c r="DU618" s="101">
        <f t="shared" si="780"/>
        <v>0</v>
      </c>
      <c r="DV618" s="101">
        <f t="shared" si="781"/>
        <v>0</v>
      </c>
      <c r="DW618" s="101">
        <f t="shared" si="782"/>
        <v>0</v>
      </c>
      <c r="DX618" s="311">
        <f t="shared" si="783"/>
        <v>0</v>
      </c>
      <c r="DY618" s="101">
        <f t="shared" si="784"/>
        <v>0</v>
      </c>
      <c r="DZ618" s="101">
        <f t="shared" si="785"/>
        <v>0</v>
      </c>
      <c r="EA618" s="101">
        <f t="shared" si="786"/>
        <v>0</v>
      </c>
      <c r="EB618" s="101">
        <f t="shared" si="787"/>
        <v>0</v>
      </c>
      <c r="EC618" s="101">
        <f t="shared" si="788"/>
        <v>0</v>
      </c>
      <c r="ED618" s="101">
        <f t="shared" si="789"/>
        <v>0</v>
      </c>
      <c r="EE618" s="101">
        <f t="shared" si="790"/>
        <v>0</v>
      </c>
      <c r="EF618" s="101">
        <f t="shared" si="791"/>
        <v>0</v>
      </c>
      <c r="EG618" s="101">
        <f t="shared" si="792"/>
        <v>0</v>
      </c>
      <c r="EH618" s="101">
        <f t="shared" si="793"/>
        <v>0</v>
      </c>
      <c r="EI618" s="101">
        <f t="shared" si="794"/>
        <v>0</v>
      </c>
      <c r="EJ618" s="101">
        <f t="shared" si="795"/>
        <v>0</v>
      </c>
      <c r="EK618" s="101">
        <f t="shared" si="796"/>
        <v>0</v>
      </c>
      <c r="EL618" s="101">
        <f t="shared" si="797"/>
        <v>0</v>
      </c>
      <c r="EM618" s="101">
        <f t="shared" si="798"/>
        <v>0</v>
      </c>
      <c r="EN618" s="101">
        <f t="shared" si="799"/>
        <v>0</v>
      </c>
      <c r="EO618" s="101">
        <f t="shared" si="800"/>
        <v>0</v>
      </c>
      <c r="EP618" s="101">
        <f t="shared" si="801"/>
        <v>0</v>
      </c>
      <c r="EQ618" s="101">
        <f t="shared" si="802"/>
        <v>0</v>
      </c>
    </row>
    <row r="619" spans="2:147" ht="22.5" customHeight="1" x14ac:dyDescent="0.45">
      <c r="B619" s="133" t="str">
        <f>IF(Data!B618&lt;&gt;"",Data!B618,"")</f>
        <v/>
      </c>
      <c r="C619" s="158" t="str">
        <f>IF(Data!C618&lt;&gt;"",Data!C618,"")</f>
        <v/>
      </c>
      <c r="D619" s="106" t="str">
        <f>IF(Data!D618&lt;&gt;"",Data!D618,"")</f>
        <v/>
      </c>
      <c r="E619" s="140">
        <f>IF(AND(I619=1,Data!T618=0),0,IF(I619=999,999,Data!T618))</f>
        <v>999</v>
      </c>
      <c r="F619" s="140" t="str">
        <f t="shared" si="803"/>
        <v/>
      </c>
      <c r="G619" s="140" t="str">
        <f>IF(Data!K618&lt;&gt;"",Data!K618,"")</f>
        <v/>
      </c>
      <c r="H619" s="141" t="str">
        <f>IF(Data!L618&lt;&gt;"",Data!L618,"")</f>
        <v/>
      </c>
      <c r="I619" s="63">
        <f>IF(Data!M618&lt;&gt;"",Data!M618,"")</f>
        <v>999</v>
      </c>
      <c r="J619" s="63">
        <f t="shared" si="804"/>
        <v>0</v>
      </c>
      <c r="L619" s="64" t="str">
        <f t="shared" si="805"/>
        <v/>
      </c>
      <c r="N619" s="63">
        <f t="shared" si="806"/>
        <v>0</v>
      </c>
      <c r="P619" s="64" t="str">
        <f t="shared" si="807"/>
        <v/>
      </c>
      <c r="R619" s="63">
        <f t="shared" si="808"/>
        <v>0</v>
      </c>
      <c r="S619" s="64" t="str">
        <f t="shared" si="809"/>
        <v/>
      </c>
      <c r="W619" s="310">
        <f t="shared" si="810"/>
        <v>999</v>
      </c>
      <c r="Y619" s="65">
        <f t="shared" si="811"/>
        <v>0</v>
      </c>
      <c r="Z619" s="65">
        <f t="shared" si="812"/>
        <v>0</v>
      </c>
      <c r="AA619" s="65">
        <f t="shared" si="813"/>
        <v>0</v>
      </c>
      <c r="AB619" s="65">
        <f t="shared" si="814"/>
        <v>0</v>
      </c>
      <c r="AC619" s="341">
        <f t="shared" si="815"/>
        <v>0</v>
      </c>
      <c r="AD619" s="65">
        <f t="shared" si="816"/>
        <v>0</v>
      </c>
      <c r="AE619" s="65">
        <f t="shared" si="817"/>
        <v>0</v>
      </c>
      <c r="AF619" s="65">
        <f t="shared" si="818"/>
        <v>0</v>
      </c>
      <c r="AG619" s="65">
        <f t="shared" si="819"/>
        <v>0</v>
      </c>
      <c r="AH619" s="65">
        <f t="shared" si="820"/>
        <v>0</v>
      </c>
      <c r="AI619" s="65">
        <f t="shared" si="821"/>
        <v>0</v>
      </c>
      <c r="AJ619" s="65">
        <f t="shared" si="822"/>
        <v>0</v>
      </c>
      <c r="AK619" s="65">
        <f t="shared" si="823"/>
        <v>0</v>
      </c>
      <c r="AL619" s="65">
        <f t="shared" si="824"/>
        <v>0</v>
      </c>
      <c r="AM619" s="65">
        <f t="shared" si="825"/>
        <v>0</v>
      </c>
      <c r="AN619" s="65">
        <f t="shared" si="826"/>
        <v>0</v>
      </c>
      <c r="AO619" s="65">
        <f t="shared" si="827"/>
        <v>0</v>
      </c>
      <c r="AP619" s="65">
        <f t="shared" si="828"/>
        <v>0</v>
      </c>
      <c r="AQ619" s="65">
        <f t="shared" si="829"/>
        <v>0</v>
      </c>
      <c r="AR619" s="65">
        <f t="shared" si="830"/>
        <v>0</v>
      </c>
      <c r="AS619" s="65">
        <f t="shared" si="831"/>
        <v>0</v>
      </c>
      <c r="AT619" s="65">
        <f t="shared" si="832"/>
        <v>0</v>
      </c>
      <c r="AU619" s="65">
        <f t="shared" si="833"/>
        <v>0</v>
      </c>
      <c r="AV619" s="65">
        <f t="shared" si="834"/>
        <v>0</v>
      </c>
      <c r="AW619" s="65">
        <f t="shared" si="835"/>
        <v>0</v>
      </c>
      <c r="AX619" s="65">
        <f t="shared" si="836"/>
        <v>0</v>
      </c>
      <c r="AY619" s="65">
        <f t="shared" si="837"/>
        <v>0</v>
      </c>
      <c r="AZ619" s="65">
        <f t="shared" si="838"/>
        <v>0</v>
      </c>
      <c r="BA619" s="65">
        <f t="shared" si="839"/>
        <v>0</v>
      </c>
      <c r="BB619" s="65">
        <f t="shared" si="840"/>
        <v>0</v>
      </c>
      <c r="BC619" s="65">
        <f t="shared" si="841"/>
        <v>0</v>
      </c>
      <c r="BD619" s="65">
        <f t="shared" si="842"/>
        <v>0</v>
      </c>
      <c r="BE619" s="65">
        <f t="shared" si="843"/>
        <v>0</v>
      </c>
      <c r="BF619" s="65">
        <f t="shared" si="844"/>
        <v>0</v>
      </c>
      <c r="BG619" s="65">
        <f t="shared" si="845"/>
        <v>0</v>
      </c>
      <c r="CE619" s="385">
        <v>169.5</v>
      </c>
      <c r="CF619" s="342">
        <v>39.901750750321568</v>
      </c>
      <c r="CG619" s="342">
        <v>45.484500500214381</v>
      </c>
      <c r="CH619" s="342">
        <v>48.27587537516078</v>
      </c>
      <c r="CI619" s="342">
        <v>51.067250250107186</v>
      </c>
      <c r="CJ619" s="342">
        <v>56.65</v>
      </c>
      <c r="CK619" s="342">
        <v>62.285918795129888</v>
      </c>
      <c r="CL619" s="342">
        <v>65.103878192694822</v>
      </c>
      <c r="CM619" s="342">
        <v>67.92183759025977</v>
      </c>
      <c r="CN619" s="342">
        <v>73.557756385389652</v>
      </c>
      <c r="CO619" s="342">
        <v>40.414954368198615</v>
      </c>
      <c r="CP619" s="342">
        <v>46.343302912132415</v>
      </c>
      <c r="CQ619" s="342">
        <v>49.307477184099312</v>
      </c>
      <c r="CR619" s="342">
        <v>52.271651456066209</v>
      </c>
      <c r="CS619" s="342">
        <v>58.2</v>
      </c>
      <c r="CT619" s="342">
        <v>62.852291458244011</v>
      </c>
      <c r="CU619" s="342">
        <v>65.178437187366015</v>
      </c>
      <c r="CV619" s="342">
        <v>67.504582916488033</v>
      </c>
      <c r="CW619" s="342">
        <v>72.156874374732041</v>
      </c>
      <c r="CY619" s="101">
        <f t="shared" si="846"/>
        <v>0</v>
      </c>
      <c r="CZ619" s="101">
        <f t="shared" si="847"/>
        <v>0</v>
      </c>
      <c r="DB619" s="101">
        <f t="shared" si="848"/>
        <v>0</v>
      </c>
      <c r="DD619" s="311">
        <f t="shared" si="849"/>
        <v>0</v>
      </c>
      <c r="DF619" s="101">
        <f t="shared" si="765"/>
        <v>0</v>
      </c>
      <c r="DG619" s="101">
        <f t="shared" si="766"/>
        <v>0</v>
      </c>
      <c r="DH619" s="101">
        <f t="shared" si="767"/>
        <v>0</v>
      </c>
      <c r="DI619" s="101">
        <f t="shared" si="768"/>
        <v>0</v>
      </c>
      <c r="DJ619" s="311">
        <f t="shared" si="769"/>
        <v>0</v>
      </c>
      <c r="DK619" s="311">
        <f t="shared" si="770"/>
        <v>0</v>
      </c>
      <c r="DL619" s="101">
        <f t="shared" si="771"/>
        <v>0</v>
      </c>
      <c r="DM619" s="101">
        <f t="shared" si="772"/>
        <v>0</v>
      </c>
      <c r="DN619" s="101">
        <f t="shared" si="773"/>
        <v>0</v>
      </c>
      <c r="DO619" s="101">
        <f t="shared" si="774"/>
        <v>0</v>
      </c>
      <c r="DP619" s="101">
        <f t="shared" si="775"/>
        <v>0</v>
      </c>
      <c r="DQ619" s="101">
        <f t="shared" si="776"/>
        <v>0</v>
      </c>
      <c r="DR619" s="101">
        <f t="shared" si="777"/>
        <v>0</v>
      </c>
      <c r="DS619" s="101">
        <f t="shared" si="778"/>
        <v>0</v>
      </c>
      <c r="DT619" s="101">
        <f t="shared" si="779"/>
        <v>0</v>
      </c>
      <c r="DU619" s="101">
        <f t="shared" si="780"/>
        <v>0</v>
      </c>
      <c r="DV619" s="101">
        <f t="shared" si="781"/>
        <v>0</v>
      </c>
      <c r="DW619" s="101">
        <f t="shared" si="782"/>
        <v>0</v>
      </c>
      <c r="DX619" s="311">
        <f t="shared" si="783"/>
        <v>0</v>
      </c>
      <c r="DY619" s="101">
        <f t="shared" si="784"/>
        <v>0</v>
      </c>
      <c r="DZ619" s="101">
        <f t="shared" si="785"/>
        <v>0</v>
      </c>
      <c r="EA619" s="101">
        <f t="shared" si="786"/>
        <v>0</v>
      </c>
      <c r="EB619" s="101">
        <f t="shared" si="787"/>
        <v>0</v>
      </c>
      <c r="EC619" s="101">
        <f t="shared" si="788"/>
        <v>0</v>
      </c>
      <c r="ED619" s="101">
        <f t="shared" si="789"/>
        <v>0</v>
      </c>
      <c r="EE619" s="101">
        <f t="shared" si="790"/>
        <v>0</v>
      </c>
      <c r="EF619" s="101">
        <f t="shared" si="791"/>
        <v>0</v>
      </c>
      <c r="EG619" s="101">
        <f t="shared" si="792"/>
        <v>0</v>
      </c>
      <c r="EH619" s="101">
        <f t="shared" si="793"/>
        <v>0</v>
      </c>
      <c r="EI619" s="101">
        <f t="shared" si="794"/>
        <v>0</v>
      </c>
      <c r="EJ619" s="101">
        <f t="shared" si="795"/>
        <v>0</v>
      </c>
      <c r="EK619" s="101">
        <f t="shared" si="796"/>
        <v>0</v>
      </c>
      <c r="EL619" s="101">
        <f t="shared" si="797"/>
        <v>0</v>
      </c>
      <c r="EM619" s="101">
        <f t="shared" si="798"/>
        <v>0</v>
      </c>
      <c r="EN619" s="101">
        <f t="shared" si="799"/>
        <v>0</v>
      </c>
      <c r="EO619" s="101">
        <f t="shared" si="800"/>
        <v>0</v>
      </c>
      <c r="EP619" s="101">
        <f t="shared" si="801"/>
        <v>0</v>
      </c>
      <c r="EQ619" s="101">
        <f t="shared" si="802"/>
        <v>0</v>
      </c>
    </row>
    <row r="620" spans="2:147" ht="22.5" customHeight="1" x14ac:dyDescent="0.45">
      <c r="B620" s="133" t="str">
        <f>IF(Data!B619&lt;&gt;"",Data!B619,"")</f>
        <v/>
      </c>
      <c r="C620" s="158" t="str">
        <f>IF(Data!C619&lt;&gt;"",Data!C619,"")</f>
        <v/>
      </c>
      <c r="D620" s="106" t="str">
        <f>IF(Data!D619&lt;&gt;"",Data!D619,"")</f>
        <v/>
      </c>
      <c r="E620" s="140">
        <f>IF(AND(I620=1,Data!T619=0),0,IF(I620=999,999,Data!T619))</f>
        <v>999</v>
      </c>
      <c r="F620" s="140" t="str">
        <f t="shared" si="803"/>
        <v/>
      </c>
      <c r="G620" s="140" t="str">
        <f>IF(Data!K619&lt;&gt;"",Data!K619,"")</f>
        <v/>
      </c>
      <c r="H620" s="141" t="str">
        <f>IF(Data!L619&lt;&gt;"",Data!L619,"")</f>
        <v/>
      </c>
      <c r="I620" s="63">
        <f>IF(Data!M619&lt;&gt;"",Data!M619,"")</f>
        <v>999</v>
      </c>
      <c r="J620" s="63">
        <f t="shared" si="804"/>
        <v>0</v>
      </c>
      <c r="L620" s="64" t="str">
        <f t="shared" si="805"/>
        <v/>
      </c>
      <c r="N620" s="63">
        <f t="shared" si="806"/>
        <v>0</v>
      </c>
      <c r="P620" s="64" t="str">
        <f t="shared" si="807"/>
        <v/>
      </c>
      <c r="R620" s="63">
        <f t="shared" si="808"/>
        <v>0</v>
      </c>
      <c r="S620" s="64" t="str">
        <f t="shared" si="809"/>
        <v/>
      </c>
      <c r="W620" s="310">
        <f t="shared" si="810"/>
        <v>999</v>
      </c>
      <c r="Y620" s="65">
        <f t="shared" si="811"/>
        <v>0</v>
      </c>
      <c r="Z620" s="65">
        <f t="shared" si="812"/>
        <v>0</v>
      </c>
      <c r="AA620" s="65">
        <f t="shared" si="813"/>
        <v>0</v>
      </c>
      <c r="AB620" s="65">
        <f t="shared" si="814"/>
        <v>0</v>
      </c>
      <c r="AC620" s="341">
        <f t="shared" si="815"/>
        <v>0</v>
      </c>
      <c r="AD620" s="65">
        <f t="shared" si="816"/>
        <v>0</v>
      </c>
      <c r="AE620" s="65">
        <f t="shared" si="817"/>
        <v>0</v>
      </c>
      <c r="AF620" s="65">
        <f t="shared" si="818"/>
        <v>0</v>
      </c>
      <c r="AG620" s="65">
        <f t="shared" si="819"/>
        <v>0</v>
      </c>
      <c r="AH620" s="65">
        <f t="shared" si="820"/>
        <v>0</v>
      </c>
      <c r="AI620" s="65">
        <f t="shared" si="821"/>
        <v>0</v>
      </c>
      <c r="AJ620" s="65">
        <f t="shared" si="822"/>
        <v>0</v>
      </c>
      <c r="AK620" s="65">
        <f t="shared" si="823"/>
        <v>0</v>
      </c>
      <c r="AL620" s="65">
        <f t="shared" si="824"/>
        <v>0</v>
      </c>
      <c r="AM620" s="65">
        <f t="shared" si="825"/>
        <v>0</v>
      </c>
      <c r="AN620" s="65">
        <f t="shared" si="826"/>
        <v>0</v>
      </c>
      <c r="AO620" s="65">
        <f t="shared" si="827"/>
        <v>0</v>
      </c>
      <c r="AP620" s="65">
        <f t="shared" si="828"/>
        <v>0</v>
      </c>
      <c r="AQ620" s="65">
        <f t="shared" si="829"/>
        <v>0</v>
      </c>
      <c r="AR620" s="65">
        <f t="shared" si="830"/>
        <v>0</v>
      </c>
      <c r="AS620" s="65">
        <f t="shared" si="831"/>
        <v>0</v>
      </c>
      <c r="AT620" s="65">
        <f t="shared" si="832"/>
        <v>0</v>
      </c>
      <c r="AU620" s="65">
        <f t="shared" si="833"/>
        <v>0</v>
      </c>
      <c r="AV620" s="65">
        <f t="shared" si="834"/>
        <v>0</v>
      </c>
      <c r="AW620" s="65">
        <f t="shared" si="835"/>
        <v>0</v>
      </c>
      <c r="AX620" s="65">
        <f t="shared" si="836"/>
        <v>0</v>
      </c>
      <c r="AY620" s="65">
        <f t="shared" si="837"/>
        <v>0</v>
      </c>
      <c r="AZ620" s="65">
        <f t="shared" si="838"/>
        <v>0</v>
      </c>
      <c r="BA620" s="65">
        <f t="shared" si="839"/>
        <v>0</v>
      </c>
      <c r="BB620" s="65">
        <f t="shared" si="840"/>
        <v>0</v>
      </c>
      <c r="BC620" s="65">
        <f t="shared" si="841"/>
        <v>0</v>
      </c>
      <c r="BD620" s="65">
        <f t="shared" si="842"/>
        <v>0</v>
      </c>
      <c r="BE620" s="65">
        <f t="shared" si="843"/>
        <v>0</v>
      </c>
      <c r="BF620" s="65">
        <f t="shared" si="844"/>
        <v>0</v>
      </c>
      <c r="BG620" s="65">
        <f t="shared" si="845"/>
        <v>0</v>
      </c>
      <c r="CE620" s="385">
        <v>169.75</v>
      </c>
      <c r="CF620" s="342">
        <v>40.046997182465958</v>
      </c>
      <c r="CG620" s="342">
        <v>45.656331454977305</v>
      </c>
      <c r="CH620" s="342">
        <v>48.460998591232972</v>
      </c>
      <c r="CI620" s="342">
        <v>51.265665727488653</v>
      </c>
      <c r="CJ620" s="342">
        <v>56.875</v>
      </c>
      <c r="CK620" s="342">
        <v>62.484334272511347</v>
      </c>
      <c r="CL620" s="342">
        <v>65.289001408767007</v>
      </c>
      <c r="CM620" s="342">
        <v>68.093668545022695</v>
      </c>
      <c r="CN620" s="342">
        <v>73.703002817534042</v>
      </c>
      <c r="CO620" s="342">
        <v>40.625077584270812</v>
      </c>
      <c r="CP620" s="342">
        <v>46.566718389513881</v>
      </c>
      <c r="CQ620" s="342">
        <v>49.537538792135408</v>
      </c>
      <c r="CR620" s="342">
        <v>52.508359194756935</v>
      </c>
      <c r="CS620" s="342">
        <v>58.45</v>
      </c>
      <c r="CT620" s="342">
        <v>63.035830151697667</v>
      </c>
      <c r="CU620" s="342">
        <v>65.328745227546506</v>
      </c>
      <c r="CV620" s="342">
        <v>67.621660303395345</v>
      </c>
      <c r="CW620" s="342">
        <v>72.207490455093009</v>
      </c>
      <c r="CY620" s="101">
        <f t="shared" si="846"/>
        <v>0</v>
      </c>
      <c r="CZ620" s="101">
        <f t="shared" si="847"/>
        <v>0</v>
      </c>
      <c r="DB620" s="101">
        <f t="shared" si="848"/>
        <v>0</v>
      </c>
      <c r="DD620" s="311">
        <f t="shared" si="849"/>
        <v>0</v>
      </c>
      <c r="DF620" s="101">
        <f t="shared" si="765"/>
        <v>0</v>
      </c>
      <c r="DG620" s="101">
        <f t="shared" si="766"/>
        <v>0</v>
      </c>
      <c r="DH620" s="101">
        <f t="shared" si="767"/>
        <v>0</v>
      </c>
      <c r="DI620" s="101">
        <f t="shared" si="768"/>
        <v>0</v>
      </c>
      <c r="DJ620" s="311">
        <f t="shared" si="769"/>
        <v>0</v>
      </c>
      <c r="DK620" s="311">
        <f t="shared" si="770"/>
        <v>0</v>
      </c>
      <c r="DL620" s="101">
        <f t="shared" si="771"/>
        <v>0</v>
      </c>
      <c r="DM620" s="101">
        <f t="shared" si="772"/>
        <v>0</v>
      </c>
      <c r="DN620" s="101">
        <f t="shared" si="773"/>
        <v>0</v>
      </c>
      <c r="DO620" s="101">
        <f t="shared" si="774"/>
        <v>0</v>
      </c>
      <c r="DP620" s="101">
        <f t="shared" si="775"/>
        <v>0</v>
      </c>
      <c r="DQ620" s="101">
        <f t="shared" si="776"/>
        <v>0</v>
      </c>
      <c r="DR620" s="101">
        <f t="shared" si="777"/>
        <v>0</v>
      </c>
      <c r="DS620" s="101">
        <f t="shared" si="778"/>
        <v>0</v>
      </c>
      <c r="DT620" s="101">
        <f t="shared" si="779"/>
        <v>0</v>
      </c>
      <c r="DU620" s="101">
        <f t="shared" si="780"/>
        <v>0</v>
      </c>
      <c r="DV620" s="101">
        <f t="shared" si="781"/>
        <v>0</v>
      </c>
      <c r="DW620" s="101">
        <f t="shared" si="782"/>
        <v>0</v>
      </c>
      <c r="DX620" s="311">
        <f t="shared" si="783"/>
        <v>0</v>
      </c>
      <c r="DY620" s="101">
        <f t="shared" si="784"/>
        <v>0</v>
      </c>
      <c r="DZ620" s="101">
        <f t="shared" si="785"/>
        <v>0</v>
      </c>
      <c r="EA620" s="101">
        <f t="shared" si="786"/>
        <v>0</v>
      </c>
      <c r="EB620" s="101">
        <f t="shared" si="787"/>
        <v>0</v>
      </c>
      <c r="EC620" s="101">
        <f t="shared" si="788"/>
        <v>0</v>
      </c>
      <c r="ED620" s="101">
        <f t="shared" si="789"/>
        <v>0</v>
      </c>
      <c r="EE620" s="101">
        <f t="shared" si="790"/>
        <v>0</v>
      </c>
      <c r="EF620" s="101">
        <f t="shared" si="791"/>
        <v>0</v>
      </c>
      <c r="EG620" s="101">
        <f t="shared" si="792"/>
        <v>0</v>
      </c>
      <c r="EH620" s="101">
        <f t="shared" si="793"/>
        <v>0</v>
      </c>
      <c r="EI620" s="101">
        <f t="shared" si="794"/>
        <v>0</v>
      </c>
      <c r="EJ620" s="101">
        <f t="shared" si="795"/>
        <v>0</v>
      </c>
      <c r="EK620" s="101">
        <f t="shared" si="796"/>
        <v>0</v>
      </c>
      <c r="EL620" s="101">
        <f t="shared" si="797"/>
        <v>0</v>
      </c>
      <c r="EM620" s="101">
        <f t="shared" si="798"/>
        <v>0</v>
      </c>
      <c r="EN620" s="101">
        <f t="shared" si="799"/>
        <v>0</v>
      </c>
      <c r="EO620" s="101">
        <f t="shared" si="800"/>
        <v>0</v>
      </c>
      <c r="EP620" s="101">
        <f t="shared" si="801"/>
        <v>0</v>
      </c>
      <c r="EQ620" s="101">
        <f t="shared" si="802"/>
        <v>0</v>
      </c>
    </row>
    <row r="621" spans="2:147" ht="22.5" customHeight="1" x14ac:dyDescent="0.45">
      <c r="B621" s="133" t="str">
        <f>IF(Data!B620&lt;&gt;"",Data!B620,"")</f>
        <v/>
      </c>
      <c r="C621" s="158" t="str">
        <f>IF(Data!C620&lt;&gt;"",Data!C620,"")</f>
        <v/>
      </c>
      <c r="D621" s="106" t="str">
        <f>IF(Data!D620&lt;&gt;"",Data!D620,"")</f>
        <v/>
      </c>
      <c r="E621" s="140">
        <f>IF(AND(I621=1,Data!T620=0),0,IF(I621=999,999,Data!T620))</f>
        <v>999</v>
      </c>
      <c r="F621" s="140" t="str">
        <f t="shared" si="803"/>
        <v/>
      </c>
      <c r="G621" s="140" t="str">
        <f>IF(Data!K620&lt;&gt;"",Data!K620,"")</f>
        <v/>
      </c>
      <c r="H621" s="141" t="str">
        <f>IF(Data!L620&lt;&gt;"",Data!L620,"")</f>
        <v/>
      </c>
      <c r="I621" s="63">
        <f>IF(Data!M620&lt;&gt;"",Data!M620,"")</f>
        <v>999</v>
      </c>
      <c r="J621" s="63">
        <f t="shared" si="804"/>
        <v>0</v>
      </c>
      <c r="L621" s="64" t="str">
        <f t="shared" si="805"/>
        <v/>
      </c>
      <c r="N621" s="63">
        <f t="shared" si="806"/>
        <v>0</v>
      </c>
      <c r="P621" s="64" t="str">
        <f t="shared" si="807"/>
        <v/>
      </c>
      <c r="R621" s="63">
        <f t="shared" si="808"/>
        <v>0</v>
      </c>
      <c r="S621" s="64" t="str">
        <f t="shared" si="809"/>
        <v/>
      </c>
      <c r="W621" s="310">
        <f t="shared" si="810"/>
        <v>999</v>
      </c>
      <c r="Y621" s="65">
        <f t="shared" si="811"/>
        <v>0</v>
      </c>
      <c r="Z621" s="65">
        <f t="shared" si="812"/>
        <v>0</v>
      </c>
      <c r="AA621" s="65">
        <f t="shared" si="813"/>
        <v>0</v>
      </c>
      <c r="AB621" s="65">
        <f t="shared" si="814"/>
        <v>0</v>
      </c>
      <c r="AC621" s="341">
        <f t="shared" si="815"/>
        <v>0</v>
      </c>
      <c r="AD621" s="65">
        <f t="shared" si="816"/>
        <v>0</v>
      </c>
      <c r="AE621" s="65">
        <f t="shared" si="817"/>
        <v>0</v>
      </c>
      <c r="AF621" s="65">
        <f t="shared" si="818"/>
        <v>0</v>
      </c>
      <c r="AG621" s="65">
        <f t="shared" si="819"/>
        <v>0</v>
      </c>
      <c r="AH621" s="65">
        <f t="shared" si="820"/>
        <v>0</v>
      </c>
      <c r="AI621" s="65">
        <f t="shared" si="821"/>
        <v>0</v>
      </c>
      <c r="AJ621" s="65">
        <f t="shared" si="822"/>
        <v>0</v>
      </c>
      <c r="AK621" s="65">
        <f t="shared" si="823"/>
        <v>0</v>
      </c>
      <c r="AL621" s="65">
        <f t="shared" si="824"/>
        <v>0</v>
      </c>
      <c r="AM621" s="65">
        <f t="shared" si="825"/>
        <v>0</v>
      </c>
      <c r="AN621" s="65">
        <f t="shared" si="826"/>
        <v>0</v>
      </c>
      <c r="AO621" s="65">
        <f t="shared" si="827"/>
        <v>0</v>
      </c>
      <c r="AP621" s="65">
        <f t="shared" si="828"/>
        <v>0</v>
      </c>
      <c r="AQ621" s="65">
        <f t="shared" si="829"/>
        <v>0</v>
      </c>
      <c r="AR621" s="65">
        <f t="shared" si="830"/>
        <v>0</v>
      </c>
      <c r="AS621" s="65">
        <f t="shared" si="831"/>
        <v>0</v>
      </c>
      <c r="AT621" s="65">
        <f t="shared" si="832"/>
        <v>0</v>
      </c>
      <c r="AU621" s="65">
        <f t="shared" si="833"/>
        <v>0</v>
      </c>
      <c r="AV621" s="65">
        <f t="shared" si="834"/>
        <v>0</v>
      </c>
      <c r="AW621" s="65">
        <f t="shared" si="835"/>
        <v>0</v>
      </c>
      <c r="AX621" s="65">
        <f t="shared" si="836"/>
        <v>0</v>
      </c>
      <c r="AY621" s="65">
        <f t="shared" si="837"/>
        <v>0</v>
      </c>
      <c r="AZ621" s="65">
        <f t="shared" si="838"/>
        <v>0</v>
      </c>
      <c r="BA621" s="65">
        <f t="shared" si="839"/>
        <v>0</v>
      </c>
      <c r="BB621" s="65">
        <f t="shared" si="840"/>
        <v>0</v>
      </c>
      <c r="BC621" s="65">
        <f t="shared" si="841"/>
        <v>0</v>
      </c>
      <c r="BD621" s="65">
        <f t="shared" si="842"/>
        <v>0</v>
      </c>
      <c r="BE621" s="65">
        <f t="shared" si="843"/>
        <v>0</v>
      </c>
      <c r="BF621" s="65">
        <f t="shared" si="844"/>
        <v>0</v>
      </c>
      <c r="BG621" s="65">
        <f t="shared" si="845"/>
        <v>0</v>
      </c>
      <c r="CE621" s="385">
        <v>170</v>
      </c>
      <c r="CF621" s="342">
        <v>40.192243614610348</v>
      </c>
      <c r="CG621" s="342">
        <v>45.82816240974023</v>
      </c>
      <c r="CH621" s="342">
        <v>48.646121807305164</v>
      </c>
      <c r="CI621" s="342">
        <v>51.464081204870112</v>
      </c>
      <c r="CJ621" s="342">
        <v>57.1</v>
      </c>
      <c r="CK621" s="342">
        <v>62.682749749892807</v>
      </c>
      <c r="CL621" s="342">
        <v>65.474124624839206</v>
      </c>
      <c r="CM621" s="342">
        <v>68.265499499785619</v>
      </c>
      <c r="CN621" s="342">
        <v>73.848249249678418</v>
      </c>
      <c r="CO621" s="342">
        <v>40.835200800343003</v>
      </c>
      <c r="CP621" s="342">
        <v>46.790133866895339</v>
      </c>
      <c r="CQ621" s="342">
        <v>49.767600400171503</v>
      </c>
      <c r="CR621" s="342">
        <v>52.745066933447667</v>
      </c>
      <c r="CS621" s="342">
        <v>58.7</v>
      </c>
      <c r="CT621" s="342">
        <v>63.219368845151322</v>
      </c>
      <c r="CU621" s="342">
        <v>65.479053267726982</v>
      </c>
      <c r="CV621" s="342">
        <v>67.738737690302656</v>
      </c>
      <c r="CW621" s="342">
        <v>72.258106535453976</v>
      </c>
      <c r="CY621" s="101">
        <f t="shared" si="846"/>
        <v>0</v>
      </c>
      <c r="CZ621" s="101">
        <f t="shared" si="847"/>
        <v>0</v>
      </c>
      <c r="DB621" s="101">
        <f t="shared" si="848"/>
        <v>0</v>
      </c>
      <c r="DD621" s="311">
        <f t="shared" si="849"/>
        <v>0</v>
      </c>
      <c r="DF621" s="101">
        <f t="shared" si="765"/>
        <v>0</v>
      </c>
      <c r="DG621" s="101">
        <f t="shared" si="766"/>
        <v>0</v>
      </c>
      <c r="DH621" s="101">
        <f t="shared" si="767"/>
        <v>0</v>
      </c>
      <c r="DI621" s="101">
        <f t="shared" si="768"/>
        <v>0</v>
      </c>
      <c r="DJ621" s="311">
        <f t="shared" si="769"/>
        <v>0</v>
      </c>
      <c r="DK621" s="311">
        <f t="shared" si="770"/>
        <v>0</v>
      </c>
      <c r="DL621" s="101">
        <f t="shared" si="771"/>
        <v>0</v>
      </c>
      <c r="DM621" s="101">
        <f t="shared" si="772"/>
        <v>0</v>
      </c>
      <c r="DN621" s="101">
        <f t="shared" si="773"/>
        <v>0</v>
      </c>
      <c r="DO621" s="101">
        <f t="shared" si="774"/>
        <v>0</v>
      </c>
      <c r="DP621" s="101">
        <f t="shared" si="775"/>
        <v>0</v>
      </c>
      <c r="DQ621" s="101">
        <f t="shared" si="776"/>
        <v>0</v>
      </c>
      <c r="DR621" s="101">
        <f t="shared" si="777"/>
        <v>0</v>
      </c>
      <c r="DS621" s="101">
        <f t="shared" si="778"/>
        <v>0</v>
      </c>
      <c r="DT621" s="101">
        <f t="shared" si="779"/>
        <v>0</v>
      </c>
      <c r="DU621" s="101">
        <f t="shared" si="780"/>
        <v>0</v>
      </c>
      <c r="DV621" s="101">
        <f t="shared" si="781"/>
        <v>0</v>
      </c>
      <c r="DW621" s="101">
        <f t="shared" si="782"/>
        <v>0</v>
      </c>
      <c r="DX621" s="311">
        <f t="shared" si="783"/>
        <v>0</v>
      </c>
      <c r="DY621" s="101">
        <f t="shared" si="784"/>
        <v>0</v>
      </c>
      <c r="DZ621" s="101">
        <f t="shared" si="785"/>
        <v>0</v>
      </c>
      <c r="EA621" s="101">
        <f t="shared" si="786"/>
        <v>0</v>
      </c>
      <c r="EB621" s="101">
        <f t="shared" si="787"/>
        <v>0</v>
      </c>
      <c r="EC621" s="101">
        <f t="shared" si="788"/>
        <v>0</v>
      </c>
      <c r="ED621" s="101">
        <f t="shared" si="789"/>
        <v>0</v>
      </c>
      <c r="EE621" s="101">
        <f t="shared" si="790"/>
        <v>0</v>
      </c>
      <c r="EF621" s="101">
        <f t="shared" si="791"/>
        <v>0</v>
      </c>
      <c r="EG621" s="101">
        <f t="shared" si="792"/>
        <v>0</v>
      </c>
      <c r="EH621" s="101">
        <f t="shared" si="793"/>
        <v>0</v>
      </c>
      <c r="EI621" s="101">
        <f t="shared" si="794"/>
        <v>0</v>
      </c>
      <c r="EJ621" s="101">
        <f t="shared" si="795"/>
        <v>0</v>
      </c>
      <c r="EK621" s="101">
        <f t="shared" si="796"/>
        <v>0</v>
      </c>
      <c r="EL621" s="101">
        <f t="shared" si="797"/>
        <v>0</v>
      </c>
      <c r="EM621" s="101">
        <f t="shared" si="798"/>
        <v>0</v>
      </c>
      <c r="EN621" s="101">
        <f t="shared" si="799"/>
        <v>0</v>
      </c>
      <c r="EO621" s="101">
        <f t="shared" si="800"/>
        <v>0</v>
      </c>
      <c r="EP621" s="101">
        <f t="shared" si="801"/>
        <v>0</v>
      </c>
      <c r="EQ621" s="101">
        <f t="shared" si="802"/>
        <v>0</v>
      </c>
    </row>
    <row r="622" spans="2:147" ht="22.5" customHeight="1" x14ac:dyDescent="0.45">
      <c r="B622" s="133" t="str">
        <f>IF(Data!B621&lt;&gt;"",Data!B621,"")</f>
        <v/>
      </c>
      <c r="C622" s="158" t="str">
        <f>IF(Data!C621&lt;&gt;"",Data!C621,"")</f>
        <v/>
      </c>
      <c r="D622" s="106" t="str">
        <f>IF(Data!D621&lt;&gt;"",Data!D621,"")</f>
        <v/>
      </c>
      <c r="E622" s="140">
        <f>IF(AND(I622=1,Data!T621=0),0,IF(I622=999,999,Data!T621))</f>
        <v>999</v>
      </c>
      <c r="F622" s="140" t="str">
        <f t="shared" si="803"/>
        <v/>
      </c>
      <c r="G622" s="140" t="str">
        <f>IF(Data!K621&lt;&gt;"",Data!K621,"")</f>
        <v/>
      </c>
      <c r="H622" s="141" t="str">
        <f>IF(Data!L621&lt;&gt;"",Data!L621,"")</f>
        <v/>
      </c>
      <c r="I622" s="63">
        <f>IF(Data!M621&lt;&gt;"",Data!M621,"")</f>
        <v>999</v>
      </c>
      <c r="J622" s="63">
        <f t="shared" si="804"/>
        <v>0</v>
      </c>
      <c r="L622" s="64" t="str">
        <f t="shared" si="805"/>
        <v/>
      </c>
      <c r="N622" s="63">
        <f t="shared" si="806"/>
        <v>0</v>
      </c>
      <c r="P622" s="64" t="str">
        <f t="shared" si="807"/>
        <v/>
      </c>
      <c r="R622" s="63">
        <f t="shared" si="808"/>
        <v>0</v>
      </c>
      <c r="S622" s="64" t="str">
        <f t="shared" si="809"/>
        <v/>
      </c>
      <c r="W622" s="310">
        <f t="shared" si="810"/>
        <v>999</v>
      </c>
      <c r="Y622" s="65">
        <f t="shared" si="811"/>
        <v>0</v>
      </c>
      <c r="Z622" s="65">
        <f t="shared" si="812"/>
        <v>0</v>
      </c>
      <c r="AA622" s="65">
        <f t="shared" si="813"/>
        <v>0</v>
      </c>
      <c r="AB622" s="65">
        <f t="shared" si="814"/>
        <v>0</v>
      </c>
      <c r="AC622" s="341">
        <f t="shared" si="815"/>
        <v>0</v>
      </c>
      <c r="AD622" s="65">
        <f t="shared" si="816"/>
        <v>0</v>
      </c>
      <c r="AE622" s="65">
        <f t="shared" si="817"/>
        <v>0</v>
      </c>
      <c r="AF622" s="65">
        <f t="shared" si="818"/>
        <v>0</v>
      </c>
      <c r="AG622" s="65">
        <f t="shared" si="819"/>
        <v>0</v>
      </c>
      <c r="AH622" s="65">
        <f t="shared" si="820"/>
        <v>0</v>
      </c>
      <c r="AI622" s="65">
        <f t="shared" si="821"/>
        <v>0</v>
      </c>
      <c r="AJ622" s="65">
        <f t="shared" si="822"/>
        <v>0</v>
      </c>
      <c r="AK622" s="65">
        <f t="shared" si="823"/>
        <v>0</v>
      </c>
      <c r="AL622" s="65">
        <f t="shared" si="824"/>
        <v>0</v>
      </c>
      <c r="AM622" s="65">
        <f t="shared" si="825"/>
        <v>0</v>
      </c>
      <c r="AN622" s="65">
        <f t="shared" si="826"/>
        <v>0</v>
      </c>
      <c r="AO622" s="65">
        <f t="shared" si="827"/>
        <v>0</v>
      </c>
      <c r="AP622" s="65">
        <f t="shared" si="828"/>
        <v>0</v>
      </c>
      <c r="AQ622" s="65">
        <f t="shared" si="829"/>
        <v>0</v>
      </c>
      <c r="AR622" s="65">
        <f t="shared" si="830"/>
        <v>0</v>
      </c>
      <c r="AS622" s="65">
        <f t="shared" si="831"/>
        <v>0</v>
      </c>
      <c r="AT622" s="65">
        <f t="shared" si="832"/>
        <v>0</v>
      </c>
      <c r="AU622" s="65">
        <f t="shared" si="833"/>
        <v>0</v>
      </c>
      <c r="AV622" s="65">
        <f t="shared" si="834"/>
        <v>0</v>
      </c>
      <c r="AW622" s="65">
        <f t="shared" si="835"/>
        <v>0</v>
      </c>
      <c r="AX622" s="65">
        <f t="shared" si="836"/>
        <v>0</v>
      </c>
      <c r="AY622" s="65">
        <f t="shared" si="837"/>
        <v>0</v>
      </c>
      <c r="AZ622" s="65">
        <f t="shared" si="838"/>
        <v>0</v>
      </c>
      <c r="BA622" s="65">
        <f t="shared" si="839"/>
        <v>0</v>
      </c>
      <c r="BB622" s="65">
        <f t="shared" si="840"/>
        <v>0</v>
      </c>
      <c r="BC622" s="65">
        <f t="shared" si="841"/>
        <v>0</v>
      </c>
      <c r="BD622" s="65">
        <f t="shared" si="842"/>
        <v>0</v>
      </c>
      <c r="BE622" s="65">
        <f t="shared" si="843"/>
        <v>0</v>
      </c>
      <c r="BF622" s="65">
        <f t="shared" si="844"/>
        <v>0</v>
      </c>
      <c r="BG622" s="65">
        <f t="shared" si="845"/>
        <v>0</v>
      </c>
      <c r="CE622" s="385">
        <v>170.25</v>
      </c>
      <c r="CF622" s="342">
        <v>40.352366830682541</v>
      </c>
      <c r="CG622" s="342">
        <v>46.001577887121698</v>
      </c>
      <c r="CH622" s="342">
        <v>48.826183415341262</v>
      </c>
      <c r="CI622" s="342">
        <v>51.65078894356084</v>
      </c>
      <c r="CJ622" s="342">
        <v>57.3</v>
      </c>
      <c r="CK622" s="342">
        <v>62.88274974989281</v>
      </c>
      <c r="CL622" s="342">
        <v>65.674124624839209</v>
      </c>
      <c r="CM622" s="342">
        <v>68.465499499785622</v>
      </c>
      <c r="CN622" s="342">
        <v>74.04824924967842</v>
      </c>
      <c r="CO622" s="387"/>
      <c r="CP622" s="387"/>
      <c r="CQ622" s="65"/>
      <c r="CR622" s="65"/>
      <c r="CS622" s="387"/>
      <c r="CT622" s="387"/>
      <c r="CU622" s="387"/>
      <c r="CV622" s="387"/>
      <c r="CW622" s="387"/>
      <c r="CY622" s="101">
        <f t="shared" si="846"/>
        <v>0</v>
      </c>
      <c r="CZ622" s="101">
        <f t="shared" si="847"/>
        <v>0</v>
      </c>
      <c r="DB622" s="101">
        <f t="shared" si="848"/>
        <v>0</v>
      </c>
      <c r="DD622" s="311">
        <f t="shared" si="849"/>
        <v>0</v>
      </c>
      <c r="DF622" s="101">
        <f t="shared" si="765"/>
        <v>0</v>
      </c>
      <c r="DG622" s="101">
        <f t="shared" si="766"/>
        <v>0</v>
      </c>
      <c r="DH622" s="101">
        <f t="shared" si="767"/>
        <v>0</v>
      </c>
      <c r="DI622" s="101">
        <f t="shared" si="768"/>
        <v>0</v>
      </c>
      <c r="DJ622" s="311">
        <f t="shared" si="769"/>
        <v>0</v>
      </c>
      <c r="DK622" s="311">
        <f t="shared" si="770"/>
        <v>0</v>
      </c>
      <c r="DL622" s="101">
        <f t="shared" si="771"/>
        <v>0</v>
      </c>
      <c r="DM622" s="101">
        <f t="shared" si="772"/>
        <v>0</v>
      </c>
      <c r="DN622" s="101">
        <f t="shared" si="773"/>
        <v>0</v>
      </c>
      <c r="DO622" s="101">
        <f t="shared" si="774"/>
        <v>0</v>
      </c>
      <c r="DP622" s="101">
        <f t="shared" si="775"/>
        <v>0</v>
      </c>
      <c r="DQ622" s="101">
        <f t="shared" si="776"/>
        <v>0</v>
      </c>
      <c r="DR622" s="101">
        <f t="shared" si="777"/>
        <v>0</v>
      </c>
      <c r="DS622" s="101">
        <f t="shared" si="778"/>
        <v>0</v>
      </c>
      <c r="DT622" s="101">
        <f t="shared" si="779"/>
        <v>0</v>
      </c>
      <c r="DU622" s="101">
        <f t="shared" si="780"/>
        <v>0</v>
      </c>
      <c r="DV622" s="101">
        <f t="shared" si="781"/>
        <v>0</v>
      </c>
      <c r="DW622" s="101">
        <f t="shared" si="782"/>
        <v>0</v>
      </c>
      <c r="DX622" s="311">
        <f t="shared" si="783"/>
        <v>0</v>
      </c>
      <c r="DY622" s="101">
        <f t="shared" si="784"/>
        <v>0</v>
      </c>
      <c r="DZ622" s="101">
        <f t="shared" si="785"/>
        <v>0</v>
      </c>
      <c r="EA622" s="101">
        <f t="shared" si="786"/>
        <v>0</v>
      </c>
      <c r="EB622" s="101">
        <f t="shared" si="787"/>
        <v>0</v>
      </c>
      <c r="EC622" s="101">
        <f t="shared" si="788"/>
        <v>0</v>
      </c>
      <c r="ED622" s="101">
        <f t="shared" si="789"/>
        <v>0</v>
      </c>
      <c r="EE622" s="101">
        <f t="shared" si="790"/>
        <v>0</v>
      </c>
      <c r="EF622" s="101">
        <f t="shared" si="791"/>
        <v>0</v>
      </c>
      <c r="EG622" s="101">
        <f t="shared" si="792"/>
        <v>0</v>
      </c>
      <c r="EH622" s="101">
        <f t="shared" si="793"/>
        <v>0</v>
      </c>
      <c r="EI622" s="101">
        <f t="shared" si="794"/>
        <v>0</v>
      </c>
      <c r="EJ622" s="101">
        <f t="shared" si="795"/>
        <v>0</v>
      </c>
      <c r="EK622" s="101">
        <f t="shared" si="796"/>
        <v>0</v>
      </c>
      <c r="EL622" s="101">
        <f t="shared" si="797"/>
        <v>0</v>
      </c>
      <c r="EM622" s="101">
        <f t="shared" si="798"/>
        <v>0</v>
      </c>
      <c r="EN622" s="101">
        <f t="shared" si="799"/>
        <v>0</v>
      </c>
      <c r="EO622" s="101">
        <f t="shared" si="800"/>
        <v>0</v>
      </c>
      <c r="EP622" s="101">
        <f t="shared" si="801"/>
        <v>0</v>
      </c>
      <c r="EQ622" s="101">
        <f t="shared" si="802"/>
        <v>0</v>
      </c>
    </row>
    <row r="623" spans="2:147" ht="22.5" customHeight="1" x14ac:dyDescent="0.45">
      <c r="B623" s="133" t="str">
        <f>IF(Data!B622&lt;&gt;"",Data!B622,"")</f>
        <v/>
      </c>
      <c r="C623" s="158" t="str">
        <f>IF(Data!C622&lt;&gt;"",Data!C622,"")</f>
        <v/>
      </c>
      <c r="D623" s="106" t="str">
        <f>IF(Data!D622&lt;&gt;"",Data!D622,"")</f>
        <v/>
      </c>
      <c r="E623" s="140">
        <f>IF(AND(I623=1,Data!T622=0),0,IF(I623=999,999,Data!T622))</f>
        <v>999</v>
      </c>
      <c r="F623" s="140" t="str">
        <f t="shared" si="803"/>
        <v/>
      </c>
      <c r="G623" s="140" t="str">
        <f>IF(Data!K622&lt;&gt;"",Data!K622,"")</f>
        <v/>
      </c>
      <c r="H623" s="141" t="str">
        <f>IF(Data!L622&lt;&gt;"",Data!L622,"")</f>
        <v/>
      </c>
      <c r="I623" s="63">
        <f>IF(Data!M622&lt;&gt;"",Data!M622,"")</f>
        <v>999</v>
      </c>
      <c r="J623" s="63">
        <f t="shared" si="804"/>
        <v>0</v>
      </c>
      <c r="L623" s="64" t="str">
        <f t="shared" si="805"/>
        <v/>
      </c>
      <c r="N623" s="63">
        <f t="shared" si="806"/>
        <v>0</v>
      </c>
      <c r="P623" s="64" t="str">
        <f t="shared" si="807"/>
        <v/>
      </c>
      <c r="R623" s="63">
        <f t="shared" si="808"/>
        <v>0</v>
      </c>
      <c r="S623" s="64" t="str">
        <f t="shared" si="809"/>
        <v/>
      </c>
      <c r="W623" s="310">
        <f t="shared" si="810"/>
        <v>999</v>
      </c>
      <c r="Y623" s="65">
        <f t="shared" si="811"/>
        <v>0</v>
      </c>
      <c r="Z623" s="65">
        <f t="shared" si="812"/>
        <v>0</v>
      </c>
      <c r="AA623" s="65">
        <f t="shared" si="813"/>
        <v>0</v>
      </c>
      <c r="AB623" s="65">
        <f t="shared" si="814"/>
        <v>0</v>
      </c>
      <c r="AC623" s="341">
        <f t="shared" si="815"/>
        <v>0</v>
      </c>
      <c r="AD623" s="65">
        <f t="shared" si="816"/>
        <v>0</v>
      </c>
      <c r="AE623" s="65">
        <f t="shared" si="817"/>
        <v>0</v>
      </c>
      <c r="AF623" s="65">
        <f t="shared" si="818"/>
        <v>0</v>
      </c>
      <c r="AG623" s="65">
        <f t="shared" si="819"/>
        <v>0</v>
      </c>
      <c r="AH623" s="65">
        <f t="shared" si="820"/>
        <v>0</v>
      </c>
      <c r="AI623" s="65">
        <f t="shared" si="821"/>
        <v>0</v>
      </c>
      <c r="AJ623" s="65">
        <f t="shared" si="822"/>
        <v>0</v>
      </c>
      <c r="AK623" s="65">
        <f t="shared" si="823"/>
        <v>0</v>
      </c>
      <c r="AL623" s="65">
        <f t="shared" si="824"/>
        <v>0</v>
      </c>
      <c r="AM623" s="65">
        <f t="shared" si="825"/>
        <v>0</v>
      </c>
      <c r="AN623" s="65">
        <f t="shared" si="826"/>
        <v>0</v>
      </c>
      <c r="AO623" s="65">
        <f t="shared" si="827"/>
        <v>0</v>
      </c>
      <c r="AP623" s="65">
        <f t="shared" si="828"/>
        <v>0</v>
      </c>
      <c r="AQ623" s="65">
        <f t="shared" si="829"/>
        <v>0</v>
      </c>
      <c r="AR623" s="65">
        <f t="shared" si="830"/>
        <v>0</v>
      </c>
      <c r="AS623" s="65">
        <f t="shared" si="831"/>
        <v>0</v>
      </c>
      <c r="AT623" s="65">
        <f t="shared" si="832"/>
        <v>0</v>
      </c>
      <c r="AU623" s="65">
        <f t="shared" si="833"/>
        <v>0</v>
      </c>
      <c r="AV623" s="65">
        <f t="shared" si="834"/>
        <v>0</v>
      </c>
      <c r="AW623" s="65">
        <f t="shared" si="835"/>
        <v>0</v>
      </c>
      <c r="AX623" s="65">
        <f t="shared" si="836"/>
        <v>0</v>
      </c>
      <c r="AY623" s="65">
        <f t="shared" si="837"/>
        <v>0</v>
      </c>
      <c r="AZ623" s="65">
        <f t="shared" si="838"/>
        <v>0</v>
      </c>
      <c r="BA623" s="65">
        <f t="shared" si="839"/>
        <v>0</v>
      </c>
      <c r="BB623" s="65">
        <f t="shared" si="840"/>
        <v>0</v>
      </c>
      <c r="BC623" s="65">
        <f t="shared" si="841"/>
        <v>0</v>
      </c>
      <c r="BD623" s="65">
        <f t="shared" si="842"/>
        <v>0</v>
      </c>
      <c r="BE623" s="65">
        <f t="shared" si="843"/>
        <v>0</v>
      </c>
      <c r="BF623" s="65">
        <f t="shared" si="844"/>
        <v>0</v>
      </c>
      <c r="BG623" s="65">
        <f t="shared" si="845"/>
        <v>0</v>
      </c>
      <c r="CE623" s="385">
        <v>170.5</v>
      </c>
      <c r="CF623" s="342">
        <v>40.512490046754735</v>
      </c>
      <c r="CG623" s="342">
        <v>46.174993364503159</v>
      </c>
      <c r="CH623" s="342">
        <v>49.00624502337736</v>
      </c>
      <c r="CI623" s="342">
        <v>51.837496682251576</v>
      </c>
      <c r="CJ623" s="342">
        <v>57.5</v>
      </c>
      <c r="CK623" s="342">
        <v>63.082749749892812</v>
      </c>
      <c r="CL623" s="342">
        <v>65.874124624839212</v>
      </c>
      <c r="CM623" s="342">
        <v>68.665499499785625</v>
      </c>
      <c r="CN623" s="342">
        <v>74.248249249678423</v>
      </c>
      <c r="CO623" s="387"/>
      <c r="CP623" s="387"/>
      <c r="CQ623" s="65"/>
      <c r="CR623" s="65"/>
      <c r="CS623" s="387"/>
      <c r="CT623" s="387"/>
      <c r="CU623" s="387"/>
      <c r="CV623" s="387"/>
      <c r="CW623" s="387"/>
      <c r="CY623" s="101">
        <f t="shared" si="846"/>
        <v>0</v>
      </c>
      <c r="CZ623" s="101">
        <f t="shared" si="847"/>
        <v>0</v>
      </c>
      <c r="DB623" s="101">
        <f t="shared" si="848"/>
        <v>0</v>
      </c>
      <c r="DD623" s="311">
        <f t="shared" si="849"/>
        <v>0</v>
      </c>
      <c r="DF623" s="101">
        <f t="shared" si="765"/>
        <v>0</v>
      </c>
      <c r="DG623" s="101">
        <f t="shared" si="766"/>
        <v>0</v>
      </c>
      <c r="DH623" s="101">
        <f t="shared" si="767"/>
        <v>0</v>
      </c>
      <c r="DI623" s="101">
        <f t="shared" si="768"/>
        <v>0</v>
      </c>
      <c r="DJ623" s="311">
        <f t="shared" si="769"/>
        <v>0</v>
      </c>
      <c r="DK623" s="311">
        <f t="shared" si="770"/>
        <v>0</v>
      </c>
      <c r="DL623" s="101">
        <f t="shared" si="771"/>
        <v>0</v>
      </c>
      <c r="DM623" s="101">
        <f t="shared" si="772"/>
        <v>0</v>
      </c>
      <c r="DN623" s="101">
        <f t="shared" si="773"/>
        <v>0</v>
      </c>
      <c r="DO623" s="101">
        <f t="shared" si="774"/>
        <v>0</v>
      </c>
      <c r="DP623" s="101">
        <f t="shared" si="775"/>
        <v>0</v>
      </c>
      <c r="DQ623" s="101">
        <f t="shared" si="776"/>
        <v>0</v>
      </c>
      <c r="DR623" s="101">
        <f t="shared" si="777"/>
        <v>0</v>
      </c>
      <c r="DS623" s="101">
        <f t="shared" si="778"/>
        <v>0</v>
      </c>
      <c r="DT623" s="101">
        <f t="shared" si="779"/>
        <v>0</v>
      </c>
      <c r="DU623" s="101">
        <f t="shared" si="780"/>
        <v>0</v>
      </c>
      <c r="DV623" s="101">
        <f t="shared" si="781"/>
        <v>0</v>
      </c>
      <c r="DW623" s="101">
        <f t="shared" si="782"/>
        <v>0</v>
      </c>
      <c r="DX623" s="311">
        <f t="shared" si="783"/>
        <v>0</v>
      </c>
      <c r="DY623" s="101">
        <f t="shared" si="784"/>
        <v>0</v>
      </c>
      <c r="DZ623" s="101">
        <f t="shared" si="785"/>
        <v>0</v>
      </c>
      <c r="EA623" s="101">
        <f t="shared" si="786"/>
        <v>0</v>
      </c>
      <c r="EB623" s="101">
        <f t="shared" si="787"/>
        <v>0</v>
      </c>
      <c r="EC623" s="101">
        <f t="shared" si="788"/>
        <v>0</v>
      </c>
      <c r="ED623" s="101">
        <f t="shared" si="789"/>
        <v>0</v>
      </c>
      <c r="EE623" s="101">
        <f t="shared" si="790"/>
        <v>0</v>
      </c>
      <c r="EF623" s="101">
        <f t="shared" si="791"/>
        <v>0</v>
      </c>
      <c r="EG623" s="101">
        <f t="shared" si="792"/>
        <v>0</v>
      </c>
      <c r="EH623" s="101">
        <f t="shared" si="793"/>
        <v>0</v>
      </c>
      <c r="EI623" s="101">
        <f t="shared" si="794"/>
        <v>0</v>
      </c>
      <c r="EJ623" s="101">
        <f t="shared" si="795"/>
        <v>0</v>
      </c>
      <c r="EK623" s="101">
        <f t="shared" si="796"/>
        <v>0</v>
      </c>
      <c r="EL623" s="101">
        <f t="shared" si="797"/>
        <v>0</v>
      </c>
      <c r="EM623" s="101">
        <f t="shared" si="798"/>
        <v>0</v>
      </c>
      <c r="EN623" s="101">
        <f t="shared" si="799"/>
        <v>0</v>
      </c>
      <c r="EO623" s="101">
        <f t="shared" si="800"/>
        <v>0</v>
      </c>
      <c r="EP623" s="101">
        <f t="shared" si="801"/>
        <v>0</v>
      </c>
      <c r="EQ623" s="101">
        <f t="shared" si="802"/>
        <v>0</v>
      </c>
    </row>
    <row r="624" spans="2:147" ht="22.5" customHeight="1" x14ac:dyDescent="0.45">
      <c r="B624" s="133" t="str">
        <f>IF(Data!B623&lt;&gt;"",Data!B623,"")</f>
        <v/>
      </c>
      <c r="C624" s="158" t="str">
        <f>IF(Data!C623&lt;&gt;"",Data!C623,"")</f>
        <v/>
      </c>
      <c r="D624" s="106" t="str">
        <f>IF(Data!D623&lt;&gt;"",Data!D623,"")</f>
        <v/>
      </c>
      <c r="E624" s="140">
        <f>IF(AND(I624=1,Data!T623=0),0,IF(I624=999,999,Data!T623))</f>
        <v>999</v>
      </c>
      <c r="F624" s="140" t="str">
        <f t="shared" si="803"/>
        <v/>
      </c>
      <c r="G624" s="140" t="str">
        <f>IF(Data!K623&lt;&gt;"",Data!K623,"")</f>
        <v/>
      </c>
      <c r="H624" s="141" t="str">
        <f>IF(Data!L623&lt;&gt;"",Data!L623,"")</f>
        <v/>
      </c>
      <c r="I624" s="63">
        <f>IF(Data!M623&lt;&gt;"",Data!M623,"")</f>
        <v>999</v>
      </c>
      <c r="J624" s="63">
        <f t="shared" si="804"/>
        <v>0</v>
      </c>
      <c r="L624" s="64" t="str">
        <f t="shared" si="805"/>
        <v/>
      </c>
      <c r="N624" s="63">
        <f t="shared" si="806"/>
        <v>0</v>
      </c>
      <c r="P624" s="64" t="str">
        <f t="shared" si="807"/>
        <v/>
      </c>
      <c r="R624" s="63">
        <f t="shared" si="808"/>
        <v>0</v>
      </c>
      <c r="S624" s="64" t="str">
        <f t="shared" si="809"/>
        <v/>
      </c>
      <c r="W624" s="310">
        <f t="shared" si="810"/>
        <v>999</v>
      </c>
      <c r="Y624" s="65">
        <f t="shared" si="811"/>
        <v>0</v>
      </c>
      <c r="Z624" s="65">
        <f t="shared" si="812"/>
        <v>0</v>
      </c>
      <c r="AA624" s="65">
        <f t="shared" si="813"/>
        <v>0</v>
      </c>
      <c r="AB624" s="65">
        <f t="shared" si="814"/>
        <v>0</v>
      </c>
      <c r="AC624" s="341">
        <f t="shared" si="815"/>
        <v>0</v>
      </c>
      <c r="AD624" s="65">
        <f t="shared" si="816"/>
        <v>0</v>
      </c>
      <c r="AE624" s="65">
        <f t="shared" si="817"/>
        <v>0</v>
      </c>
      <c r="AF624" s="65">
        <f t="shared" si="818"/>
        <v>0</v>
      </c>
      <c r="AG624" s="65">
        <f t="shared" si="819"/>
        <v>0</v>
      </c>
      <c r="AH624" s="65">
        <f t="shared" si="820"/>
        <v>0</v>
      </c>
      <c r="AI624" s="65">
        <f t="shared" si="821"/>
        <v>0</v>
      </c>
      <c r="AJ624" s="65">
        <f t="shared" si="822"/>
        <v>0</v>
      </c>
      <c r="AK624" s="65">
        <f t="shared" si="823"/>
        <v>0</v>
      </c>
      <c r="AL624" s="65">
        <f t="shared" si="824"/>
        <v>0</v>
      </c>
      <c r="AM624" s="65">
        <f t="shared" si="825"/>
        <v>0</v>
      </c>
      <c r="AN624" s="65">
        <f t="shared" si="826"/>
        <v>0</v>
      </c>
      <c r="AO624" s="65">
        <f t="shared" si="827"/>
        <v>0</v>
      </c>
      <c r="AP624" s="65">
        <f t="shared" si="828"/>
        <v>0</v>
      </c>
      <c r="AQ624" s="65">
        <f t="shared" si="829"/>
        <v>0</v>
      </c>
      <c r="AR624" s="65">
        <f t="shared" si="830"/>
        <v>0</v>
      </c>
      <c r="AS624" s="65">
        <f t="shared" si="831"/>
        <v>0</v>
      </c>
      <c r="AT624" s="65">
        <f t="shared" si="832"/>
        <v>0</v>
      </c>
      <c r="AU624" s="65">
        <f t="shared" si="833"/>
        <v>0</v>
      </c>
      <c r="AV624" s="65">
        <f t="shared" si="834"/>
        <v>0</v>
      </c>
      <c r="AW624" s="65">
        <f t="shared" si="835"/>
        <v>0</v>
      </c>
      <c r="AX624" s="65">
        <f t="shared" si="836"/>
        <v>0</v>
      </c>
      <c r="AY624" s="65">
        <f t="shared" si="837"/>
        <v>0</v>
      </c>
      <c r="AZ624" s="65">
        <f t="shared" si="838"/>
        <v>0</v>
      </c>
      <c r="BA624" s="65">
        <f t="shared" si="839"/>
        <v>0</v>
      </c>
      <c r="BB624" s="65">
        <f t="shared" si="840"/>
        <v>0</v>
      </c>
      <c r="BC624" s="65">
        <f t="shared" si="841"/>
        <v>0</v>
      </c>
      <c r="BD624" s="65">
        <f t="shared" si="842"/>
        <v>0</v>
      </c>
      <c r="BE624" s="65">
        <f t="shared" si="843"/>
        <v>0</v>
      </c>
      <c r="BF624" s="65">
        <f t="shared" si="844"/>
        <v>0</v>
      </c>
      <c r="BG624" s="65">
        <f t="shared" si="845"/>
        <v>0</v>
      </c>
      <c r="CE624" s="385">
        <v>170.75</v>
      </c>
      <c r="CF624" s="342">
        <v>40.672613262826928</v>
      </c>
      <c r="CG624" s="342">
        <v>46.34840884188462</v>
      </c>
      <c r="CH624" s="342">
        <v>49.186306631413458</v>
      </c>
      <c r="CI624" s="342">
        <v>52.024204420942311</v>
      </c>
      <c r="CJ624" s="342">
        <v>57.7</v>
      </c>
      <c r="CK624" s="342">
        <v>63.282749749892815</v>
      </c>
      <c r="CL624" s="342">
        <v>66.074124624839214</v>
      </c>
      <c r="CM624" s="342">
        <v>68.865499499785628</v>
      </c>
      <c r="CN624" s="342">
        <v>74.44824924967844</v>
      </c>
      <c r="CO624" s="387"/>
      <c r="CP624" s="387"/>
      <c r="CQ624" s="65"/>
      <c r="CR624" s="65"/>
      <c r="CS624" s="387"/>
      <c r="CT624" s="387"/>
      <c r="CU624" s="387"/>
      <c r="CV624" s="387"/>
      <c r="CW624" s="387"/>
      <c r="CY624" s="101">
        <f t="shared" si="846"/>
        <v>0</v>
      </c>
      <c r="CZ624" s="101">
        <f t="shared" si="847"/>
        <v>0</v>
      </c>
      <c r="DB624" s="101">
        <f t="shared" si="848"/>
        <v>0</v>
      </c>
      <c r="DD624" s="311">
        <f t="shared" si="849"/>
        <v>0</v>
      </c>
      <c r="DF624" s="101">
        <f t="shared" si="765"/>
        <v>0</v>
      </c>
      <c r="DG624" s="101">
        <f t="shared" si="766"/>
        <v>0</v>
      </c>
      <c r="DH624" s="101">
        <f t="shared" si="767"/>
        <v>0</v>
      </c>
      <c r="DI624" s="101">
        <f t="shared" si="768"/>
        <v>0</v>
      </c>
      <c r="DJ624" s="311">
        <f t="shared" si="769"/>
        <v>0</v>
      </c>
      <c r="DK624" s="311">
        <f t="shared" si="770"/>
        <v>0</v>
      </c>
      <c r="DL624" s="101">
        <f t="shared" si="771"/>
        <v>0</v>
      </c>
      <c r="DM624" s="101">
        <f t="shared" si="772"/>
        <v>0</v>
      </c>
      <c r="DN624" s="101">
        <f t="shared" si="773"/>
        <v>0</v>
      </c>
      <c r="DO624" s="101">
        <f t="shared" si="774"/>
        <v>0</v>
      </c>
      <c r="DP624" s="101">
        <f t="shared" si="775"/>
        <v>0</v>
      </c>
      <c r="DQ624" s="101">
        <f t="shared" si="776"/>
        <v>0</v>
      </c>
      <c r="DR624" s="101">
        <f t="shared" si="777"/>
        <v>0</v>
      </c>
      <c r="DS624" s="101">
        <f t="shared" si="778"/>
        <v>0</v>
      </c>
      <c r="DT624" s="101">
        <f t="shared" si="779"/>
        <v>0</v>
      </c>
      <c r="DU624" s="101">
        <f t="shared" si="780"/>
        <v>0</v>
      </c>
      <c r="DV624" s="101">
        <f t="shared" si="781"/>
        <v>0</v>
      </c>
      <c r="DW624" s="101">
        <f t="shared" si="782"/>
        <v>0</v>
      </c>
      <c r="DX624" s="311">
        <f t="shared" si="783"/>
        <v>0</v>
      </c>
      <c r="DY624" s="101">
        <f t="shared" si="784"/>
        <v>0</v>
      </c>
      <c r="DZ624" s="101">
        <f t="shared" si="785"/>
        <v>0</v>
      </c>
      <c r="EA624" s="101">
        <f t="shared" si="786"/>
        <v>0</v>
      </c>
      <c r="EB624" s="101">
        <f t="shared" si="787"/>
        <v>0</v>
      </c>
      <c r="EC624" s="101">
        <f t="shared" si="788"/>
        <v>0</v>
      </c>
      <c r="ED624" s="101">
        <f t="shared" si="789"/>
        <v>0</v>
      </c>
      <c r="EE624" s="101">
        <f t="shared" si="790"/>
        <v>0</v>
      </c>
      <c r="EF624" s="101">
        <f t="shared" si="791"/>
        <v>0</v>
      </c>
      <c r="EG624" s="101">
        <f t="shared" si="792"/>
        <v>0</v>
      </c>
      <c r="EH624" s="101">
        <f t="shared" si="793"/>
        <v>0</v>
      </c>
      <c r="EI624" s="101">
        <f t="shared" si="794"/>
        <v>0</v>
      </c>
      <c r="EJ624" s="101">
        <f t="shared" si="795"/>
        <v>0</v>
      </c>
      <c r="EK624" s="101">
        <f t="shared" si="796"/>
        <v>0</v>
      </c>
      <c r="EL624" s="101">
        <f t="shared" si="797"/>
        <v>0</v>
      </c>
      <c r="EM624" s="101">
        <f t="shared" si="798"/>
        <v>0</v>
      </c>
      <c r="EN624" s="101">
        <f t="shared" si="799"/>
        <v>0</v>
      </c>
      <c r="EO624" s="101">
        <f t="shared" si="800"/>
        <v>0</v>
      </c>
      <c r="EP624" s="101">
        <f t="shared" si="801"/>
        <v>0</v>
      </c>
      <c r="EQ624" s="101">
        <f t="shared" si="802"/>
        <v>0</v>
      </c>
    </row>
    <row r="625" spans="2:147" ht="22.5" customHeight="1" x14ac:dyDescent="0.45">
      <c r="B625" s="133" t="str">
        <f>IF(Data!B624&lt;&gt;"",Data!B624,"")</f>
        <v/>
      </c>
      <c r="C625" s="158" t="str">
        <f>IF(Data!C624&lt;&gt;"",Data!C624,"")</f>
        <v/>
      </c>
      <c r="D625" s="106" t="str">
        <f>IF(Data!D624&lt;&gt;"",Data!D624,"")</f>
        <v/>
      </c>
      <c r="E625" s="140">
        <f>IF(AND(I625=1,Data!T624=0),0,IF(I625=999,999,Data!T624))</f>
        <v>999</v>
      </c>
      <c r="F625" s="140" t="str">
        <f t="shared" si="803"/>
        <v/>
      </c>
      <c r="G625" s="140" t="str">
        <f>IF(Data!K624&lt;&gt;"",Data!K624,"")</f>
        <v/>
      </c>
      <c r="H625" s="141" t="str">
        <f>IF(Data!L624&lt;&gt;"",Data!L624,"")</f>
        <v/>
      </c>
      <c r="I625" s="63">
        <f>IF(Data!M624&lt;&gt;"",Data!M624,"")</f>
        <v>999</v>
      </c>
      <c r="J625" s="63">
        <f t="shared" si="804"/>
        <v>0</v>
      </c>
      <c r="L625" s="64" t="str">
        <f t="shared" si="805"/>
        <v/>
      </c>
      <c r="N625" s="63">
        <f t="shared" si="806"/>
        <v>0</v>
      </c>
      <c r="P625" s="64" t="str">
        <f t="shared" si="807"/>
        <v/>
      </c>
      <c r="R625" s="63">
        <f t="shared" si="808"/>
        <v>0</v>
      </c>
      <c r="S625" s="64" t="str">
        <f t="shared" si="809"/>
        <v/>
      </c>
      <c r="W625" s="310">
        <f t="shared" si="810"/>
        <v>999</v>
      </c>
      <c r="Y625" s="65">
        <f t="shared" si="811"/>
        <v>0</v>
      </c>
      <c r="Z625" s="65">
        <f t="shared" si="812"/>
        <v>0</v>
      </c>
      <c r="AA625" s="65">
        <f t="shared" si="813"/>
        <v>0</v>
      </c>
      <c r="AB625" s="65">
        <f t="shared" si="814"/>
        <v>0</v>
      </c>
      <c r="AC625" s="341">
        <f t="shared" si="815"/>
        <v>0</v>
      </c>
      <c r="AD625" s="65">
        <f t="shared" si="816"/>
        <v>0</v>
      </c>
      <c r="AE625" s="65">
        <f t="shared" si="817"/>
        <v>0</v>
      </c>
      <c r="AF625" s="65">
        <f t="shared" si="818"/>
        <v>0</v>
      </c>
      <c r="AG625" s="65">
        <f t="shared" si="819"/>
        <v>0</v>
      </c>
      <c r="AH625" s="65">
        <f t="shared" si="820"/>
        <v>0</v>
      </c>
      <c r="AI625" s="65">
        <f t="shared" si="821"/>
        <v>0</v>
      </c>
      <c r="AJ625" s="65">
        <f t="shared" si="822"/>
        <v>0</v>
      </c>
      <c r="AK625" s="65">
        <f t="shared" si="823"/>
        <v>0</v>
      </c>
      <c r="AL625" s="65">
        <f t="shared" si="824"/>
        <v>0</v>
      </c>
      <c r="AM625" s="65">
        <f t="shared" si="825"/>
        <v>0</v>
      </c>
      <c r="AN625" s="65">
        <f t="shared" si="826"/>
        <v>0</v>
      </c>
      <c r="AO625" s="65">
        <f t="shared" si="827"/>
        <v>0</v>
      </c>
      <c r="AP625" s="65">
        <f t="shared" si="828"/>
        <v>0</v>
      </c>
      <c r="AQ625" s="65">
        <f t="shared" si="829"/>
        <v>0</v>
      </c>
      <c r="AR625" s="65">
        <f t="shared" si="830"/>
        <v>0</v>
      </c>
      <c r="AS625" s="65">
        <f t="shared" si="831"/>
        <v>0</v>
      </c>
      <c r="AT625" s="65">
        <f t="shared" si="832"/>
        <v>0</v>
      </c>
      <c r="AU625" s="65">
        <f t="shared" si="833"/>
        <v>0</v>
      </c>
      <c r="AV625" s="65">
        <f t="shared" si="834"/>
        <v>0</v>
      </c>
      <c r="AW625" s="65">
        <f t="shared" si="835"/>
        <v>0</v>
      </c>
      <c r="AX625" s="65">
        <f t="shared" si="836"/>
        <v>0</v>
      </c>
      <c r="AY625" s="65">
        <f t="shared" si="837"/>
        <v>0</v>
      </c>
      <c r="AZ625" s="65">
        <f t="shared" si="838"/>
        <v>0</v>
      </c>
      <c r="BA625" s="65">
        <f t="shared" si="839"/>
        <v>0</v>
      </c>
      <c r="BB625" s="65">
        <f t="shared" si="840"/>
        <v>0</v>
      </c>
      <c r="BC625" s="65">
        <f t="shared" si="841"/>
        <v>0</v>
      </c>
      <c r="BD625" s="65">
        <f t="shared" si="842"/>
        <v>0</v>
      </c>
      <c r="BE625" s="65">
        <f t="shared" si="843"/>
        <v>0</v>
      </c>
      <c r="BF625" s="65">
        <f t="shared" si="844"/>
        <v>0</v>
      </c>
      <c r="BG625" s="65">
        <f t="shared" si="845"/>
        <v>0</v>
      </c>
      <c r="CE625" s="385">
        <v>171</v>
      </c>
      <c r="CF625" s="342">
        <v>40.832736478899122</v>
      </c>
      <c r="CG625" s="342">
        <v>46.521824319266088</v>
      </c>
      <c r="CH625" s="342">
        <v>49.366368239449557</v>
      </c>
      <c r="CI625" s="342">
        <v>52.21091215963304</v>
      </c>
      <c r="CJ625" s="342">
        <v>57.9</v>
      </c>
      <c r="CK625" s="342">
        <v>63.482749749892811</v>
      </c>
      <c r="CL625" s="342">
        <v>66.274124624839217</v>
      </c>
      <c r="CM625" s="342">
        <v>69.065499499785631</v>
      </c>
      <c r="CN625" s="342">
        <v>74.648249249678443</v>
      </c>
      <c r="CO625" s="387"/>
      <c r="CP625" s="387"/>
      <c r="CQ625" s="387"/>
      <c r="CR625" s="387"/>
      <c r="CS625" s="387"/>
      <c r="CT625" s="387"/>
      <c r="CU625" s="387"/>
      <c r="CV625" s="387"/>
      <c r="CW625" s="387"/>
      <c r="CY625" s="101">
        <f t="shared" si="846"/>
        <v>0</v>
      </c>
      <c r="CZ625" s="101">
        <f t="shared" si="847"/>
        <v>0</v>
      </c>
      <c r="DB625" s="101">
        <f t="shared" si="848"/>
        <v>0</v>
      </c>
      <c r="DD625" s="311">
        <f t="shared" si="849"/>
        <v>0</v>
      </c>
      <c r="DF625" s="101">
        <f t="shared" si="765"/>
        <v>0</v>
      </c>
      <c r="DG625" s="101">
        <f t="shared" si="766"/>
        <v>0</v>
      </c>
      <c r="DH625" s="101">
        <f t="shared" si="767"/>
        <v>0</v>
      </c>
      <c r="DI625" s="101">
        <f t="shared" si="768"/>
        <v>0</v>
      </c>
      <c r="DJ625" s="311">
        <f t="shared" si="769"/>
        <v>0</v>
      </c>
      <c r="DK625" s="311">
        <f t="shared" si="770"/>
        <v>0</v>
      </c>
      <c r="DL625" s="101">
        <f t="shared" si="771"/>
        <v>0</v>
      </c>
      <c r="DM625" s="101">
        <f t="shared" si="772"/>
        <v>0</v>
      </c>
      <c r="DN625" s="101">
        <f t="shared" si="773"/>
        <v>0</v>
      </c>
      <c r="DO625" s="101">
        <f t="shared" si="774"/>
        <v>0</v>
      </c>
      <c r="DP625" s="101">
        <f t="shared" si="775"/>
        <v>0</v>
      </c>
      <c r="DQ625" s="101">
        <f t="shared" si="776"/>
        <v>0</v>
      </c>
      <c r="DR625" s="101">
        <f t="shared" si="777"/>
        <v>0</v>
      </c>
      <c r="DS625" s="101">
        <f t="shared" si="778"/>
        <v>0</v>
      </c>
      <c r="DT625" s="101">
        <f t="shared" si="779"/>
        <v>0</v>
      </c>
      <c r="DU625" s="101">
        <f t="shared" si="780"/>
        <v>0</v>
      </c>
      <c r="DV625" s="101">
        <f t="shared" si="781"/>
        <v>0</v>
      </c>
      <c r="DW625" s="101">
        <f t="shared" si="782"/>
        <v>0</v>
      </c>
      <c r="DX625" s="311">
        <f t="shared" si="783"/>
        <v>0</v>
      </c>
      <c r="DY625" s="101">
        <f t="shared" si="784"/>
        <v>0</v>
      </c>
      <c r="DZ625" s="101">
        <f t="shared" si="785"/>
        <v>0</v>
      </c>
      <c r="EA625" s="101">
        <f t="shared" si="786"/>
        <v>0</v>
      </c>
      <c r="EB625" s="101">
        <f t="shared" si="787"/>
        <v>0</v>
      </c>
      <c r="EC625" s="101">
        <f t="shared" si="788"/>
        <v>0</v>
      </c>
      <c r="ED625" s="101">
        <f t="shared" si="789"/>
        <v>0</v>
      </c>
      <c r="EE625" s="101">
        <f t="shared" si="790"/>
        <v>0</v>
      </c>
      <c r="EF625" s="101">
        <f t="shared" si="791"/>
        <v>0</v>
      </c>
      <c r="EG625" s="101">
        <f t="shared" si="792"/>
        <v>0</v>
      </c>
      <c r="EH625" s="101">
        <f t="shared" si="793"/>
        <v>0</v>
      </c>
      <c r="EI625" s="101">
        <f t="shared" si="794"/>
        <v>0</v>
      </c>
      <c r="EJ625" s="101">
        <f t="shared" si="795"/>
        <v>0</v>
      </c>
      <c r="EK625" s="101">
        <f t="shared" si="796"/>
        <v>0</v>
      </c>
      <c r="EL625" s="101">
        <f t="shared" si="797"/>
        <v>0</v>
      </c>
      <c r="EM625" s="101">
        <f t="shared" si="798"/>
        <v>0</v>
      </c>
      <c r="EN625" s="101">
        <f t="shared" si="799"/>
        <v>0</v>
      </c>
      <c r="EO625" s="101">
        <f t="shared" si="800"/>
        <v>0</v>
      </c>
      <c r="EP625" s="101">
        <f t="shared" si="801"/>
        <v>0</v>
      </c>
      <c r="EQ625" s="101">
        <f t="shared" si="802"/>
        <v>0</v>
      </c>
    </row>
    <row r="626" spans="2:147" ht="22.5" customHeight="1" x14ac:dyDescent="0.45">
      <c r="B626" s="133" t="str">
        <f>IF(Data!B625&lt;&gt;"",Data!B625,"")</f>
        <v/>
      </c>
      <c r="C626" s="158" t="str">
        <f>IF(Data!C625&lt;&gt;"",Data!C625,"")</f>
        <v/>
      </c>
      <c r="D626" s="106" t="str">
        <f>IF(Data!D625&lt;&gt;"",Data!D625,"")</f>
        <v/>
      </c>
      <c r="E626" s="140">
        <f>IF(AND(I626=1,Data!T625=0),0,IF(I626=999,999,Data!T625))</f>
        <v>999</v>
      </c>
      <c r="F626" s="140" t="str">
        <f t="shared" si="803"/>
        <v/>
      </c>
      <c r="G626" s="140" t="str">
        <f>IF(Data!K625&lt;&gt;"",Data!K625,"")</f>
        <v/>
      </c>
      <c r="H626" s="141" t="str">
        <f>IF(Data!L625&lt;&gt;"",Data!L625,"")</f>
        <v/>
      </c>
      <c r="I626" s="63">
        <f>IF(Data!M625&lt;&gt;"",Data!M625,"")</f>
        <v>999</v>
      </c>
      <c r="J626" s="63">
        <f t="shared" si="804"/>
        <v>0</v>
      </c>
      <c r="L626" s="64" t="str">
        <f t="shared" si="805"/>
        <v/>
      </c>
      <c r="N626" s="63">
        <f t="shared" si="806"/>
        <v>0</v>
      </c>
      <c r="P626" s="64" t="str">
        <f t="shared" si="807"/>
        <v/>
      </c>
      <c r="R626" s="63">
        <f t="shared" si="808"/>
        <v>0</v>
      </c>
      <c r="S626" s="64" t="str">
        <f t="shared" si="809"/>
        <v/>
      </c>
      <c r="W626" s="310">
        <f t="shared" si="810"/>
        <v>999</v>
      </c>
      <c r="Y626" s="65">
        <f t="shared" si="811"/>
        <v>0</v>
      </c>
      <c r="Z626" s="65">
        <f t="shared" si="812"/>
        <v>0</v>
      </c>
      <c r="AA626" s="65">
        <f t="shared" si="813"/>
        <v>0</v>
      </c>
      <c r="AB626" s="65">
        <f t="shared" si="814"/>
        <v>0</v>
      </c>
      <c r="AC626" s="341">
        <f t="shared" si="815"/>
        <v>0</v>
      </c>
      <c r="AD626" s="65">
        <f t="shared" si="816"/>
        <v>0</v>
      </c>
      <c r="AE626" s="65">
        <f t="shared" si="817"/>
        <v>0</v>
      </c>
      <c r="AF626" s="65">
        <f t="shared" si="818"/>
        <v>0</v>
      </c>
      <c r="AG626" s="65">
        <f t="shared" si="819"/>
        <v>0</v>
      </c>
      <c r="AH626" s="65">
        <f t="shared" si="820"/>
        <v>0</v>
      </c>
      <c r="AI626" s="65">
        <f t="shared" si="821"/>
        <v>0</v>
      </c>
      <c r="AJ626" s="65">
        <f t="shared" si="822"/>
        <v>0</v>
      </c>
      <c r="AK626" s="65">
        <f t="shared" si="823"/>
        <v>0</v>
      </c>
      <c r="AL626" s="65">
        <f t="shared" si="824"/>
        <v>0</v>
      </c>
      <c r="AM626" s="65">
        <f t="shared" si="825"/>
        <v>0</v>
      </c>
      <c r="AN626" s="65">
        <f t="shared" si="826"/>
        <v>0</v>
      </c>
      <c r="AO626" s="65">
        <f t="shared" si="827"/>
        <v>0</v>
      </c>
      <c r="AP626" s="65">
        <f t="shared" si="828"/>
        <v>0</v>
      </c>
      <c r="AQ626" s="65">
        <f t="shared" si="829"/>
        <v>0</v>
      </c>
      <c r="AR626" s="65">
        <f t="shared" si="830"/>
        <v>0</v>
      </c>
      <c r="AS626" s="65">
        <f t="shared" si="831"/>
        <v>0</v>
      </c>
      <c r="AT626" s="65">
        <f t="shared" si="832"/>
        <v>0</v>
      </c>
      <c r="AU626" s="65">
        <f t="shared" si="833"/>
        <v>0</v>
      </c>
      <c r="AV626" s="65">
        <f t="shared" si="834"/>
        <v>0</v>
      </c>
      <c r="AW626" s="65">
        <f t="shared" si="835"/>
        <v>0</v>
      </c>
      <c r="AX626" s="65">
        <f t="shared" si="836"/>
        <v>0</v>
      </c>
      <c r="AY626" s="65">
        <f t="shared" si="837"/>
        <v>0</v>
      </c>
      <c r="AZ626" s="65">
        <f t="shared" si="838"/>
        <v>0</v>
      </c>
      <c r="BA626" s="65">
        <f t="shared" si="839"/>
        <v>0</v>
      </c>
      <c r="BB626" s="65">
        <f t="shared" si="840"/>
        <v>0</v>
      </c>
      <c r="BC626" s="65">
        <f t="shared" si="841"/>
        <v>0</v>
      </c>
      <c r="BD626" s="65">
        <f t="shared" si="842"/>
        <v>0</v>
      </c>
      <c r="BE626" s="65">
        <f t="shared" si="843"/>
        <v>0</v>
      </c>
      <c r="BF626" s="65">
        <f t="shared" si="844"/>
        <v>0</v>
      </c>
      <c r="BG626" s="65">
        <f t="shared" si="845"/>
        <v>0</v>
      </c>
      <c r="CE626" s="385">
        <v>171.25</v>
      </c>
      <c r="CF626" s="342">
        <v>40.992859694971315</v>
      </c>
      <c r="CG626" s="342">
        <v>46.695239796647549</v>
      </c>
      <c r="CH626" s="342">
        <v>49.546429847485655</v>
      </c>
      <c r="CI626" s="342">
        <v>52.397619898323768</v>
      </c>
      <c r="CJ626" s="342">
        <v>58.1</v>
      </c>
      <c r="CK626" s="342">
        <v>63.669457488583546</v>
      </c>
      <c r="CL626" s="342">
        <v>66.454186232875315</v>
      </c>
      <c r="CM626" s="342">
        <v>69.238914977167084</v>
      </c>
      <c r="CN626" s="342">
        <v>74.808372465750637</v>
      </c>
      <c r="CO626" s="387"/>
      <c r="CP626" s="387"/>
      <c r="CQ626" s="65"/>
      <c r="CR626" s="65"/>
      <c r="CS626" s="387"/>
      <c r="CT626" s="387"/>
      <c r="CU626" s="387"/>
      <c r="CV626" s="387"/>
      <c r="CW626" s="387"/>
      <c r="CY626" s="101">
        <f t="shared" si="846"/>
        <v>0</v>
      </c>
      <c r="CZ626" s="101">
        <f t="shared" si="847"/>
        <v>0</v>
      </c>
      <c r="DB626" s="101">
        <f t="shared" si="848"/>
        <v>0</v>
      </c>
      <c r="DD626" s="311">
        <f t="shared" si="849"/>
        <v>0</v>
      </c>
      <c r="DF626" s="101">
        <f t="shared" si="765"/>
        <v>0</v>
      </c>
      <c r="DG626" s="101">
        <f t="shared" si="766"/>
        <v>0</v>
      </c>
      <c r="DH626" s="101">
        <f t="shared" si="767"/>
        <v>0</v>
      </c>
      <c r="DI626" s="101">
        <f t="shared" si="768"/>
        <v>0</v>
      </c>
      <c r="DJ626" s="311">
        <f t="shared" si="769"/>
        <v>0</v>
      </c>
      <c r="DK626" s="311">
        <f t="shared" si="770"/>
        <v>0</v>
      </c>
      <c r="DL626" s="101">
        <f t="shared" si="771"/>
        <v>0</v>
      </c>
      <c r="DM626" s="101">
        <f t="shared" si="772"/>
        <v>0</v>
      </c>
      <c r="DN626" s="101">
        <f t="shared" si="773"/>
        <v>0</v>
      </c>
      <c r="DO626" s="101">
        <f t="shared" si="774"/>
        <v>0</v>
      </c>
      <c r="DP626" s="101">
        <f t="shared" si="775"/>
        <v>0</v>
      </c>
      <c r="DQ626" s="101">
        <f t="shared" si="776"/>
        <v>0</v>
      </c>
      <c r="DR626" s="101">
        <f t="shared" si="777"/>
        <v>0</v>
      </c>
      <c r="DS626" s="101">
        <f t="shared" si="778"/>
        <v>0</v>
      </c>
      <c r="DT626" s="101">
        <f t="shared" si="779"/>
        <v>0</v>
      </c>
      <c r="DU626" s="101">
        <f t="shared" si="780"/>
        <v>0</v>
      </c>
      <c r="DV626" s="101">
        <f t="shared" si="781"/>
        <v>0</v>
      </c>
      <c r="DW626" s="101">
        <f t="shared" si="782"/>
        <v>0</v>
      </c>
      <c r="DX626" s="311">
        <f t="shared" si="783"/>
        <v>0</v>
      </c>
      <c r="DY626" s="101">
        <f t="shared" si="784"/>
        <v>0</v>
      </c>
      <c r="DZ626" s="101">
        <f t="shared" si="785"/>
        <v>0</v>
      </c>
      <c r="EA626" s="101">
        <f t="shared" si="786"/>
        <v>0</v>
      </c>
      <c r="EB626" s="101">
        <f t="shared" si="787"/>
        <v>0</v>
      </c>
      <c r="EC626" s="101">
        <f t="shared" si="788"/>
        <v>0</v>
      </c>
      <c r="ED626" s="101">
        <f t="shared" si="789"/>
        <v>0</v>
      </c>
      <c r="EE626" s="101">
        <f t="shared" si="790"/>
        <v>0</v>
      </c>
      <c r="EF626" s="101">
        <f t="shared" si="791"/>
        <v>0</v>
      </c>
      <c r="EG626" s="101">
        <f t="shared" si="792"/>
        <v>0</v>
      </c>
      <c r="EH626" s="101">
        <f t="shared" si="793"/>
        <v>0</v>
      </c>
      <c r="EI626" s="101">
        <f t="shared" si="794"/>
        <v>0</v>
      </c>
      <c r="EJ626" s="101">
        <f t="shared" si="795"/>
        <v>0</v>
      </c>
      <c r="EK626" s="101">
        <f t="shared" si="796"/>
        <v>0</v>
      </c>
      <c r="EL626" s="101">
        <f t="shared" si="797"/>
        <v>0</v>
      </c>
      <c r="EM626" s="101">
        <f t="shared" si="798"/>
        <v>0</v>
      </c>
      <c r="EN626" s="101">
        <f t="shared" si="799"/>
        <v>0</v>
      </c>
      <c r="EO626" s="101">
        <f t="shared" si="800"/>
        <v>0</v>
      </c>
      <c r="EP626" s="101">
        <f t="shared" si="801"/>
        <v>0</v>
      </c>
      <c r="EQ626" s="101">
        <f t="shared" si="802"/>
        <v>0</v>
      </c>
    </row>
    <row r="627" spans="2:147" ht="22.5" customHeight="1" x14ac:dyDescent="0.45">
      <c r="B627" s="133" t="str">
        <f>IF(Data!B626&lt;&gt;"",Data!B626,"")</f>
        <v/>
      </c>
      <c r="C627" s="158" t="str">
        <f>IF(Data!C626&lt;&gt;"",Data!C626,"")</f>
        <v/>
      </c>
      <c r="D627" s="106" t="str">
        <f>IF(Data!D626&lt;&gt;"",Data!D626,"")</f>
        <v/>
      </c>
      <c r="E627" s="140">
        <f>IF(AND(I627=1,Data!T626=0),0,IF(I627=999,999,Data!T626))</f>
        <v>999</v>
      </c>
      <c r="F627" s="140" t="str">
        <f t="shared" si="803"/>
        <v/>
      </c>
      <c r="G627" s="140" t="str">
        <f>IF(Data!K626&lt;&gt;"",Data!K626,"")</f>
        <v/>
      </c>
      <c r="H627" s="141" t="str">
        <f>IF(Data!L626&lt;&gt;"",Data!L626,"")</f>
        <v/>
      </c>
      <c r="I627" s="63">
        <f>IF(Data!M626&lt;&gt;"",Data!M626,"")</f>
        <v>999</v>
      </c>
      <c r="J627" s="63">
        <f t="shared" si="804"/>
        <v>0</v>
      </c>
      <c r="L627" s="64" t="str">
        <f t="shared" si="805"/>
        <v/>
      </c>
      <c r="N627" s="63">
        <f t="shared" si="806"/>
        <v>0</v>
      </c>
      <c r="P627" s="64" t="str">
        <f t="shared" si="807"/>
        <v/>
      </c>
      <c r="R627" s="63">
        <f t="shared" si="808"/>
        <v>0</v>
      </c>
      <c r="S627" s="64" t="str">
        <f t="shared" si="809"/>
        <v/>
      </c>
      <c r="W627" s="310">
        <f t="shared" si="810"/>
        <v>999</v>
      </c>
      <c r="Y627" s="65">
        <f t="shared" si="811"/>
        <v>0</v>
      </c>
      <c r="Z627" s="65">
        <f t="shared" si="812"/>
        <v>0</v>
      </c>
      <c r="AA627" s="65">
        <f t="shared" si="813"/>
        <v>0</v>
      </c>
      <c r="AB627" s="65">
        <f t="shared" si="814"/>
        <v>0</v>
      </c>
      <c r="AC627" s="341">
        <f t="shared" si="815"/>
        <v>0</v>
      </c>
      <c r="AD627" s="65">
        <f t="shared" si="816"/>
        <v>0</v>
      </c>
      <c r="AE627" s="65">
        <f t="shared" si="817"/>
        <v>0</v>
      </c>
      <c r="AF627" s="65">
        <f t="shared" si="818"/>
        <v>0</v>
      </c>
      <c r="AG627" s="65">
        <f t="shared" si="819"/>
        <v>0</v>
      </c>
      <c r="AH627" s="65">
        <f t="shared" si="820"/>
        <v>0</v>
      </c>
      <c r="AI627" s="65">
        <f t="shared" si="821"/>
        <v>0</v>
      </c>
      <c r="AJ627" s="65">
        <f t="shared" si="822"/>
        <v>0</v>
      </c>
      <c r="AK627" s="65">
        <f t="shared" si="823"/>
        <v>0</v>
      </c>
      <c r="AL627" s="65">
        <f t="shared" si="824"/>
        <v>0</v>
      </c>
      <c r="AM627" s="65">
        <f t="shared" si="825"/>
        <v>0</v>
      </c>
      <c r="AN627" s="65">
        <f t="shared" si="826"/>
        <v>0</v>
      </c>
      <c r="AO627" s="65">
        <f t="shared" si="827"/>
        <v>0</v>
      </c>
      <c r="AP627" s="65">
        <f t="shared" si="828"/>
        <v>0</v>
      </c>
      <c r="AQ627" s="65">
        <f t="shared" si="829"/>
        <v>0</v>
      </c>
      <c r="AR627" s="65">
        <f t="shared" si="830"/>
        <v>0</v>
      </c>
      <c r="AS627" s="65">
        <f t="shared" si="831"/>
        <v>0</v>
      </c>
      <c r="AT627" s="65">
        <f t="shared" si="832"/>
        <v>0</v>
      </c>
      <c r="AU627" s="65">
        <f t="shared" si="833"/>
        <v>0</v>
      </c>
      <c r="AV627" s="65">
        <f t="shared" si="834"/>
        <v>0</v>
      </c>
      <c r="AW627" s="65">
        <f t="shared" si="835"/>
        <v>0</v>
      </c>
      <c r="AX627" s="65">
        <f t="shared" si="836"/>
        <v>0</v>
      </c>
      <c r="AY627" s="65">
        <f t="shared" si="837"/>
        <v>0</v>
      </c>
      <c r="AZ627" s="65">
        <f t="shared" si="838"/>
        <v>0</v>
      </c>
      <c r="BA627" s="65">
        <f t="shared" si="839"/>
        <v>0</v>
      </c>
      <c r="BB627" s="65">
        <f t="shared" si="840"/>
        <v>0</v>
      </c>
      <c r="BC627" s="65">
        <f t="shared" si="841"/>
        <v>0</v>
      </c>
      <c r="BD627" s="65">
        <f t="shared" si="842"/>
        <v>0</v>
      </c>
      <c r="BE627" s="65">
        <f t="shared" si="843"/>
        <v>0</v>
      </c>
      <c r="BF627" s="65">
        <f t="shared" si="844"/>
        <v>0</v>
      </c>
      <c r="BG627" s="65">
        <f t="shared" si="845"/>
        <v>0</v>
      </c>
      <c r="CE627" s="385">
        <v>171.5</v>
      </c>
      <c r="CF627" s="342">
        <v>41.152982911043509</v>
      </c>
      <c r="CG627" s="342">
        <v>46.86865527402901</v>
      </c>
      <c r="CH627" s="342">
        <v>49.726491455521753</v>
      </c>
      <c r="CI627" s="342">
        <v>52.584327637014503</v>
      </c>
      <c r="CJ627" s="342">
        <v>58.3</v>
      </c>
      <c r="CK627" s="342">
        <v>63.856165227274275</v>
      </c>
      <c r="CL627" s="342">
        <v>66.634247840911399</v>
      </c>
      <c r="CM627" s="342">
        <v>69.412330454548538</v>
      </c>
      <c r="CN627" s="342">
        <v>74.968495681822816</v>
      </c>
      <c r="CO627" s="387"/>
      <c r="CP627" s="387"/>
      <c r="CQ627" s="65"/>
      <c r="CR627" s="65"/>
      <c r="CS627" s="387"/>
      <c r="CT627" s="387"/>
      <c r="CU627" s="387"/>
      <c r="CV627" s="387"/>
      <c r="CW627" s="387"/>
      <c r="CY627" s="101">
        <f t="shared" si="846"/>
        <v>0</v>
      </c>
      <c r="CZ627" s="101">
        <f t="shared" si="847"/>
        <v>0</v>
      </c>
      <c r="DB627" s="101">
        <f t="shared" si="848"/>
        <v>0</v>
      </c>
      <c r="DD627" s="311">
        <f t="shared" si="849"/>
        <v>0</v>
      </c>
      <c r="DF627" s="101">
        <f t="shared" si="765"/>
        <v>0</v>
      </c>
      <c r="DG627" s="101">
        <f t="shared" si="766"/>
        <v>0</v>
      </c>
      <c r="DH627" s="101">
        <f t="shared" si="767"/>
        <v>0</v>
      </c>
      <c r="DI627" s="101">
        <f t="shared" si="768"/>
        <v>0</v>
      </c>
      <c r="DJ627" s="311">
        <f t="shared" si="769"/>
        <v>0</v>
      </c>
      <c r="DK627" s="311">
        <f t="shared" si="770"/>
        <v>0</v>
      </c>
      <c r="DL627" s="101">
        <f t="shared" si="771"/>
        <v>0</v>
      </c>
      <c r="DM627" s="101">
        <f t="shared" si="772"/>
        <v>0</v>
      </c>
      <c r="DN627" s="101">
        <f t="shared" si="773"/>
        <v>0</v>
      </c>
      <c r="DO627" s="101">
        <f t="shared" si="774"/>
        <v>0</v>
      </c>
      <c r="DP627" s="101">
        <f t="shared" si="775"/>
        <v>0</v>
      </c>
      <c r="DQ627" s="101">
        <f t="shared" si="776"/>
        <v>0</v>
      </c>
      <c r="DR627" s="101">
        <f t="shared" si="777"/>
        <v>0</v>
      </c>
      <c r="DS627" s="101">
        <f t="shared" si="778"/>
        <v>0</v>
      </c>
      <c r="DT627" s="101">
        <f t="shared" si="779"/>
        <v>0</v>
      </c>
      <c r="DU627" s="101">
        <f t="shared" si="780"/>
        <v>0</v>
      </c>
      <c r="DV627" s="101">
        <f t="shared" si="781"/>
        <v>0</v>
      </c>
      <c r="DW627" s="101">
        <f t="shared" si="782"/>
        <v>0</v>
      </c>
      <c r="DX627" s="311">
        <f t="shared" si="783"/>
        <v>0</v>
      </c>
      <c r="DY627" s="101">
        <f t="shared" si="784"/>
        <v>0</v>
      </c>
      <c r="DZ627" s="101">
        <f t="shared" si="785"/>
        <v>0</v>
      </c>
      <c r="EA627" s="101">
        <f t="shared" si="786"/>
        <v>0</v>
      </c>
      <c r="EB627" s="101">
        <f t="shared" si="787"/>
        <v>0</v>
      </c>
      <c r="EC627" s="101">
        <f t="shared" si="788"/>
        <v>0</v>
      </c>
      <c r="ED627" s="101">
        <f t="shared" si="789"/>
        <v>0</v>
      </c>
      <c r="EE627" s="101">
        <f t="shared" si="790"/>
        <v>0</v>
      </c>
      <c r="EF627" s="101">
        <f t="shared" si="791"/>
        <v>0</v>
      </c>
      <c r="EG627" s="101">
        <f t="shared" si="792"/>
        <v>0</v>
      </c>
      <c r="EH627" s="101">
        <f t="shared" si="793"/>
        <v>0</v>
      </c>
      <c r="EI627" s="101">
        <f t="shared" si="794"/>
        <v>0</v>
      </c>
      <c r="EJ627" s="101">
        <f t="shared" si="795"/>
        <v>0</v>
      </c>
      <c r="EK627" s="101">
        <f t="shared" si="796"/>
        <v>0</v>
      </c>
      <c r="EL627" s="101">
        <f t="shared" si="797"/>
        <v>0</v>
      </c>
      <c r="EM627" s="101">
        <f t="shared" si="798"/>
        <v>0</v>
      </c>
      <c r="EN627" s="101">
        <f t="shared" si="799"/>
        <v>0</v>
      </c>
      <c r="EO627" s="101">
        <f t="shared" si="800"/>
        <v>0</v>
      </c>
      <c r="EP627" s="101">
        <f t="shared" si="801"/>
        <v>0</v>
      </c>
      <c r="EQ627" s="101">
        <f t="shared" si="802"/>
        <v>0</v>
      </c>
    </row>
    <row r="628" spans="2:147" ht="22.5" customHeight="1" x14ac:dyDescent="0.45">
      <c r="B628" s="133" t="str">
        <f>IF(Data!B627&lt;&gt;"",Data!B627,"")</f>
        <v/>
      </c>
      <c r="C628" s="158" t="str">
        <f>IF(Data!C627&lt;&gt;"",Data!C627,"")</f>
        <v/>
      </c>
      <c r="D628" s="106" t="str">
        <f>IF(Data!D627&lt;&gt;"",Data!D627,"")</f>
        <v/>
      </c>
      <c r="E628" s="140">
        <f>IF(AND(I628=1,Data!T627=0),0,IF(I628=999,999,Data!T627))</f>
        <v>999</v>
      </c>
      <c r="F628" s="140" t="str">
        <f t="shared" si="803"/>
        <v/>
      </c>
      <c r="G628" s="140" t="str">
        <f>IF(Data!K627&lt;&gt;"",Data!K627,"")</f>
        <v/>
      </c>
      <c r="H628" s="141" t="str">
        <f>IF(Data!L627&lt;&gt;"",Data!L627,"")</f>
        <v/>
      </c>
      <c r="I628" s="63">
        <f>IF(Data!M627&lt;&gt;"",Data!M627,"")</f>
        <v>999</v>
      </c>
      <c r="J628" s="63">
        <f t="shared" si="804"/>
        <v>0</v>
      </c>
      <c r="L628" s="64" t="str">
        <f t="shared" si="805"/>
        <v/>
      </c>
      <c r="N628" s="63">
        <f t="shared" si="806"/>
        <v>0</v>
      </c>
      <c r="P628" s="64" t="str">
        <f t="shared" si="807"/>
        <v/>
      </c>
      <c r="R628" s="63">
        <f t="shared" si="808"/>
        <v>0</v>
      </c>
      <c r="S628" s="64" t="str">
        <f t="shared" si="809"/>
        <v/>
      </c>
      <c r="W628" s="310">
        <f t="shared" si="810"/>
        <v>999</v>
      </c>
      <c r="Y628" s="65">
        <f t="shared" si="811"/>
        <v>0</v>
      </c>
      <c r="Z628" s="65">
        <f t="shared" si="812"/>
        <v>0</v>
      </c>
      <c r="AA628" s="65">
        <f t="shared" si="813"/>
        <v>0</v>
      </c>
      <c r="AB628" s="65">
        <f t="shared" si="814"/>
        <v>0</v>
      </c>
      <c r="AC628" s="341">
        <f t="shared" si="815"/>
        <v>0</v>
      </c>
      <c r="AD628" s="65">
        <f t="shared" si="816"/>
        <v>0</v>
      </c>
      <c r="AE628" s="65">
        <f t="shared" si="817"/>
        <v>0</v>
      </c>
      <c r="AF628" s="65">
        <f t="shared" si="818"/>
        <v>0</v>
      </c>
      <c r="AG628" s="65">
        <f t="shared" si="819"/>
        <v>0</v>
      </c>
      <c r="AH628" s="65">
        <f t="shared" si="820"/>
        <v>0</v>
      </c>
      <c r="AI628" s="65">
        <f t="shared" si="821"/>
        <v>0</v>
      </c>
      <c r="AJ628" s="65">
        <f t="shared" si="822"/>
        <v>0</v>
      </c>
      <c r="AK628" s="65">
        <f t="shared" si="823"/>
        <v>0</v>
      </c>
      <c r="AL628" s="65">
        <f t="shared" si="824"/>
        <v>0</v>
      </c>
      <c r="AM628" s="65">
        <f t="shared" si="825"/>
        <v>0</v>
      </c>
      <c r="AN628" s="65">
        <f t="shared" si="826"/>
        <v>0</v>
      </c>
      <c r="AO628" s="65">
        <f t="shared" si="827"/>
        <v>0</v>
      </c>
      <c r="AP628" s="65">
        <f t="shared" si="828"/>
        <v>0</v>
      </c>
      <c r="AQ628" s="65">
        <f t="shared" si="829"/>
        <v>0</v>
      </c>
      <c r="AR628" s="65">
        <f t="shared" si="830"/>
        <v>0</v>
      </c>
      <c r="AS628" s="65">
        <f t="shared" si="831"/>
        <v>0</v>
      </c>
      <c r="AT628" s="65">
        <f t="shared" si="832"/>
        <v>0</v>
      </c>
      <c r="AU628" s="65">
        <f t="shared" si="833"/>
        <v>0</v>
      </c>
      <c r="AV628" s="65">
        <f t="shared" si="834"/>
        <v>0</v>
      </c>
      <c r="AW628" s="65">
        <f t="shared" si="835"/>
        <v>0</v>
      </c>
      <c r="AX628" s="65">
        <f t="shared" si="836"/>
        <v>0</v>
      </c>
      <c r="AY628" s="65">
        <f t="shared" si="837"/>
        <v>0</v>
      </c>
      <c r="AZ628" s="65">
        <f t="shared" si="838"/>
        <v>0</v>
      </c>
      <c r="BA628" s="65">
        <f t="shared" si="839"/>
        <v>0</v>
      </c>
      <c r="BB628" s="65">
        <f t="shared" si="840"/>
        <v>0</v>
      </c>
      <c r="BC628" s="65">
        <f t="shared" si="841"/>
        <v>0</v>
      </c>
      <c r="BD628" s="65">
        <f t="shared" si="842"/>
        <v>0</v>
      </c>
      <c r="BE628" s="65">
        <f t="shared" si="843"/>
        <v>0</v>
      </c>
      <c r="BF628" s="65">
        <f t="shared" si="844"/>
        <v>0</v>
      </c>
      <c r="BG628" s="65">
        <f t="shared" si="845"/>
        <v>0</v>
      </c>
      <c r="CE628" s="385">
        <v>171.75</v>
      </c>
      <c r="CF628" s="342">
        <v>41.313106127115702</v>
      </c>
      <c r="CG628" s="342">
        <v>47.042070751410471</v>
      </c>
      <c r="CH628" s="342">
        <v>49.906553063557851</v>
      </c>
      <c r="CI628" s="342">
        <v>52.771035375705239</v>
      </c>
      <c r="CJ628" s="342">
        <v>58.5</v>
      </c>
      <c r="CK628" s="342">
        <v>64.042872965965003</v>
      </c>
      <c r="CL628" s="342">
        <v>66.814309448947498</v>
      </c>
      <c r="CM628" s="342">
        <v>69.585745931930006</v>
      </c>
      <c r="CN628" s="342">
        <v>75.128618897895009</v>
      </c>
      <c r="CO628" s="387"/>
      <c r="CP628" s="387"/>
      <c r="CQ628" s="65"/>
      <c r="CR628" s="65"/>
      <c r="CS628" s="387"/>
      <c r="CT628" s="387"/>
      <c r="CU628" s="387"/>
      <c r="CV628" s="387"/>
      <c r="CW628" s="387"/>
      <c r="CY628" s="101">
        <f t="shared" si="846"/>
        <v>0</v>
      </c>
      <c r="CZ628" s="101">
        <f t="shared" si="847"/>
        <v>0</v>
      </c>
      <c r="DB628" s="101">
        <f t="shared" si="848"/>
        <v>0</v>
      </c>
      <c r="DD628" s="311">
        <f t="shared" si="849"/>
        <v>0</v>
      </c>
      <c r="DF628" s="101">
        <f t="shared" si="765"/>
        <v>0</v>
      </c>
      <c r="DG628" s="101">
        <f t="shared" si="766"/>
        <v>0</v>
      </c>
      <c r="DH628" s="101">
        <f t="shared" si="767"/>
        <v>0</v>
      </c>
      <c r="DI628" s="101">
        <f t="shared" si="768"/>
        <v>0</v>
      </c>
      <c r="DJ628" s="311">
        <f t="shared" si="769"/>
        <v>0</v>
      </c>
      <c r="DK628" s="311">
        <f t="shared" si="770"/>
        <v>0</v>
      </c>
      <c r="DL628" s="101">
        <f t="shared" si="771"/>
        <v>0</v>
      </c>
      <c r="DM628" s="101">
        <f t="shared" si="772"/>
        <v>0</v>
      </c>
      <c r="DN628" s="101">
        <f t="shared" si="773"/>
        <v>0</v>
      </c>
      <c r="DO628" s="101">
        <f t="shared" si="774"/>
        <v>0</v>
      </c>
      <c r="DP628" s="101">
        <f t="shared" si="775"/>
        <v>0</v>
      </c>
      <c r="DQ628" s="101">
        <f t="shared" si="776"/>
        <v>0</v>
      </c>
      <c r="DR628" s="101">
        <f t="shared" si="777"/>
        <v>0</v>
      </c>
      <c r="DS628" s="101">
        <f t="shared" si="778"/>
        <v>0</v>
      </c>
      <c r="DT628" s="101">
        <f t="shared" si="779"/>
        <v>0</v>
      </c>
      <c r="DU628" s="101">
        <f t="shared" si="780"/>
        <v>0</v>
      </c>
      <c r="DV628" s="101">
        <f t="shared" si="781"/>
        <v>0</v>
      </c>
      <c r="DW628" s="101">
        <f t="shared" si="782"/>
        <v>0</v>
      </c>
      <c r="DX628" s="311">
        <f t="shared" si="783"/>
        <v>0</v>
      </c>
      <c r="DY628" s="101">
        <f t="shared" si="784"/>
        <v>0</v>
      </c>
      <c r="DZ628" s="101">
        <f t="shared" si="785"/>
        <v>0</v>
      </c>
      <c r="EA628" s="101">
        <f t="shared" si="786"/>
        <v>0</v>
      </c>
      <c r="EB628" s="101">
        <f t="shared" si="787"/>
        <v>0</v>
      </c>
      <c r="EC628" s="101">
        <f t="shared" si="788"/>
        <v>0</v>
      </c>
      <c r="ED628" s="101">
        <f t="shared" si="789"/>
        <v>0</v>
      </c>
      <c r="EE628" s="101">
        <f t="shared" si="790"/>
        <v>0</v>
      </c>
      <c r="EF628" s="101">
        <f t="shared" si="791"/>
        <v>0</v>
      </c>
      <c r="EG628" s="101">
        <f t="shared" si="792"/>
        <v>0</v>
      </c>
      <c r="EH628" s="101">
        <f t="shared" si="793"/>
        <v>0</v>
      </c>
      <c r="EI628" s="101">
        <f t="shared" si="794"/>
        <v>0</v>
      </c>
      <c r="EJ628" s="101">
        <f t="shared" si="795"/>
        <v>0</v>
      </c>
      <c r="EK628" s="101">
        <f t="shared" si="796"/>
        <v>0</v>
      </c>
      <c r="EL628" s="101">
        <f t="shared" si="797"/>
        <v>0</v>
      </c>
      <c r="EM628" s="101">
        <f t="shared" si="798"/>
        <v>0</v>
      </c>
      <c r="EN628" s="101">
        <f t="shared" si="799"/>
        <v>0</v>
      </c>
      <c r="EO628" s="101">
        <f t="shared" si="800"/>
        <v>0</v>
      </c>
      <c r="EP628" s="101">
        <f t="shared" si="801"/>
        <v>0</v>
      </c>
      <c r="EQ628" s="101">
        <f t="shared" si="802"/>
        <v>0</v>
      </c>
    </row>
    <row r="629" spans="2:147" ht="22.5" customHeight="1" x14ac:dyDescent="0.45">
      <c r="B629" s="133" t="str">
        <f>IF(Data!B628&lt;&gt;"",Data!B628,"")</f>
        <v/>
      </c>
      <c r="C629" s="158" t="str">
        <f>IF(Data!C628&lt;&gt;"",Data!C628,"")</f>
        <v/>
      </c>
      <c r="D629" s="106" t="str">
        <f>IF(Data!D628&lt;&gt;"",Data!D628,"")</f>
        <v/>
      </c>
      <c r="E629" s="140">
        <f>IF(AND(I629=1,Data!T628=0),0,IF(I629=999,999,Data!T628))</f>
        <v>999</v>
      </c>
      <c r="F629" s="140" t="str">
        <f t="shared" si="803"/>
        <v/>
      </c>
      <c r="G629" s="140" t="str">
        <f>IF(Data!K628&lt;&gt;"",Data!K628,"")</f>
        <v/>
      </c>
      <c r="H629" s="141" t="str">
        <f>IF(Data!L628&lt;&gt;"",Data!L628,"")</f>
        <v/>
      </c>
      <c r="I629" s="63">
        <f>IF(Data!M628&lt;&gt;"",Data!M628,"")</f>
        <v>999</v>
      </c>
      <c r="J629" s="63">
        <f t="shared" si="804"/>
        <v>0</v>
      </c>
      <c r="L629" s="64" t="str">
        <f t="shared" si="805"/>
        <v/>
      </c>
      <c r="N629" s="63">
        <f t="shared" si="806"/>
        <v>0</v>
      </c>
      <c r="P629" s="64" t="str">
        <f t="shared" si="807"/>
        <v/>
      </c>
      <c r="R629" s="63">
        <f t="shared" si="808"/>
        <v>0</v>
      </c>
      <c r="S629" s="64" t="str">
        <f t="shared" si="809"/>
        <v/>
      </c>
      <c r="W629" s="310">
        <f t="shared" si="810"/>
        <v>999</v>
      </c>
      <c r="Y629" s="65">
        <f t="shared" si="811"/>
        <v>0</v>
      </c>
      <c r="Z629" s="65">
        <f t="shared" si="812"/>
        <v>0</v>
      </c>
      <c r="AA629" s="65">
        <f t="shared" si="813"/>
        <v>0</v>
      </c>
      <c r="AB629" s="65">
        <f t="shared" si="814"/>
        <v>0</v>
      </c>
      <c r="AC629" s="341">
        <f t="shared" si="815"/>
        <v>0</v>
      </c>
      <c r="AD629" s="65">
        <f t="shared" si="816"/>
        <v>0</v>
      </c>
      <c r="AE629" s="65">
        <f t="shared" si="817"/>
        <v>0</v>
      </c>
      <c r="AF629" s="65">
        <f t="shared" si="818"/>
        <v>0</v>
      </c>
      <c r="AG629" s="65">
        <f t="shared" si="819"/>
        <v>0</v>
      </c>
      <c r="AH629" s="65">
        <f t="shared" si="820"/>
        <v>0</v>
      </c>
      <c r="AI629" s="65">
        <f t="shared" si="821"/>
        <v>0</v>
      </c>
      <c r="AJ629" s="65">
        <f t="shared" si="822"/>
        <v>0</v>
      </c>
      <c r="AK629" s="65">
        <f t="shared" si="823"/>
        <v>0</v>
      </c>
      <c r="AL629" s="65">
        <f t="shared" si="824"/>
        <v>0</v>
      </c>
      <c r="AM629" s="65">
        <f t="shared" si="825"/>
        <v>0</v>
      </c>
      <c r="AN629" s="65">
        <f t="shared" si="826"/>
        <v>0</v>
      </c>
      <c r="AO629" s="65">
        <f t="shared" si="827"/>
        <v>0</v>
      </c>
      <c r="AP629" s="65">
        <f t="shared" si="828"/>
        <v>0</v>
      </c>
      <c r="AQ629" s="65">
        <f t="shared" si="829"/>
        <v>0</v>
      </c>
      <c r="AR629" s="65">
        <f t="shared" si="830"/>
        <v>0</v>
      </c>
      <c r="AS629" s="65">
        <f t="shared" si="831"/>
        <v>0</v>
      </c>
      <c r="AT629" s="65">
        <f t="shared" si="832"/>
        <v>0</v>
      </c>
      <c r="AU629" s="65">
        <f t="shared" si="833"/>
        <v>0</v>
      </c>
      <c r="AV629" s="65">
        <f t="shared" si="834"/>
        <v>0</v>
      </c>
      <c r="AW629" s="65">
        <f t="shared" si="835"/>
        <v>0</v>
      </c>
      <c r="AX629" s="65">
        <f t="shared" si="836"/>
        <v>0</v>
      </c>
      <c r="AY629" s="65">
        <f t="shared" si="837"/>
        <v>0</v>
      </c>
      <c r="AZ629" s="65">
        <f t="shared" si="838"/>
        <v>0</v>
      </c>
      <c r="BA629" s="65">
        <f t="shared" si="839"/>
        <v>0</v>
      </c>
      <c r="BB629" s="65">
        <f t="shared" si="840"/>
        <v>0</v>
      </c>
      <c r="BC629" s="65">
        <f t="shared" si="841"/>
        <v>0</v>
      </c>
      <c r="BD629" s="65">
        <f t="shared" si="842"/>
        <v>0</v>
      </c>
      <c r="BE629" s="65">
        <f t="shared" si="843"/>
        <v>0</v>
      </c>
      <c r="BF629" s="65">
        <f t="shared" si="844"/>
        <v>0</v>
      </c>
      <c r="BG629" s="65">
        <f t="shared" si="845"/>
        <v>0</v>
      </c>
      <c r="CE629" s="385">
        <v>172</v>
      </c>
      <c r="CF629" s="342">
        <v>41.473229343187896</v>
      </c>
      <c r="CG629" s="342">
        <v>47.215486228791931</v>
      </c>
      <c r="CH629" s="342">
        <v>50.086614671593949</v>
      </c>
      <c r="CI629" s="342">
        <v>52.957743114395967</v>
      </c>
      <c r="CJ629" s="342">
        <v>58.7</v>
      </c>
      <c r="CK629" s="342">
        <v>64.229580704655731</v>
      </c>
      <c r="CL629" s="342">
        <v>66.994371056983596</v>
      </c>
      <c r="CM629" s="342">
        <v>69.75916140931146</v>
      </c>
      <c r="CN629" s="342">
        <v>75.288742113967203</v>
      </c>
      <c r="CO629" s="387"/>
      <c r="CP629" s="387"/>
      <c r="CQ629" s="65"/>
      <c r="CR629" s="65"/>
      <c r="CS629" s="387"/>
      <c r="CT629" s="387"/>
      <c r="CU629" s="387"/>
      <c r="CV629" s="387"/>
      <c r="CW629" s="387"/>
      <c r="CY629" s="101">
        <f t="shared" si="846"/>
        <v>0</v>
      </c>
      <c r="CZ629" s="101">
        <f t="shared" si="847"/>
        <v>0</v>
      </c>
      <c r="DB629" s="101">
        <f t="shared" si="848"/>
        <v>0</v>
      </c>
      <c r="DD629" s="311">
        <f t="shared" si="849"/>
        <v>0</v>
      </c>
      <c r="DF629" s="101">
        <f t="shared" si="765"/>
        <v>0</v>
      </c>
      <c r="DG629" s="101">
        <f t="shared" si="766"/>
        <v>0</v>
      </c>
      <c r="DH629" s="101">
        <f t="shared" si="767"/>
        <v>0</v>
      </c>
      <c r="DI629" s="101">
        <f t="shared" si="768"/>
        <v>0</v>
      </c>
      <c r="DJ629" s="311">
        <f t="shared" si="769"/>
        <v>0</v>
      </c>
      <c r="DK629" s="311">
        <f t="shared" si="770"/>
        <v>0</v>
      </c>
      <c r="DL629" s="101">
        <f t="shared" si="771"/>
        <v>0</v>
      </c>
      <c r="DM629" s="101">
        <f t="shared" si="772"/>
        <v>0</v>
      </c>
      <c r="DN629" s="101">
        <f t="shared" si="773"/>
        <v>0</v>
      </c>
      <c r="DO629" s="101">
        <f t="shared" si="774"/>
        <v>0</v>
      </c>
      <c r="DP629" s="101">
        <f t="shared" si="775"/>
        <v>0</v>
      </c>
      <c r="DQ629" s="101">
        <f t="shared" si="776"/>
        <v>0</v>
      </c>
      <c r="DR629" s="101">
        <f t="shared" si="777"/>
        <v>0</v>
      </c>
      <c r="DS629" s="101">
        <f t="shared" si="778"/>
        <v>0</v>
      </c>
      <c r="DT629" s="101">
        <f t="shared" si="779"/>
        <v>0</v>
      </c>
      <c r="DU629" s="101">
        <f t="shared" si="780"/>
        <v>0</v>
      </c>
      <c r="DV629" s="101">
        <f t="shared" si="781"/>
        <v>0</v>
      </c>
      <c r="DW629" s="101">
        <f t="shared" si="782"/>
        <v>0</v>
      </c>
      <c r="DX629" s="311">
        <f t="shared" si="783"/>
        <v>0</v>
      </c>
      <c r="DY629" s="101">
        <f t="shared" si="784"/>
        <v>0</v>
      </c>
      <c r="DZ629" s="101">
        <f t="shared" si="785"/>
        <v>0</v>
      </c>
      <c r="EA629" s="101">
        <f t="shared" si="786"/>
        <v>0</v>
      </c>
      <c r="EB629" s="101">
        <f t="shared" si="787"/>
        <v>0</v>
      </c>
      <c r="EC629" s="101">
        <f t="shared" si="788"/>
        <v>0</v>
      </c>
      <c r="ED629" s="101">
        <f t="shared" si="789"/>
        <v>0</v>
      </c>
      <c r="EE629" s="101">
        <f t="shared" si="790"/>
        <v>0</v>
      </c>
      <c r="EF629" s="101">
        <f t="shared" si="791"/>
        <v>0</v>
      </c>
      <c r="EG629" s="101">
        <f t="shared" si="792"/>
        <v>0</v>
      </c>
      <c r="EH629" s="101">
        <f t="shared" si="793"/>
        <v>0</v>
      </c>
      <c r="EI629" s="101">
        <f t="shared" si="794"/>
        <v>0</v>
      </c>
      <c r="EJ629" s="101">
        <f t="shared" si="795"/>
        <v>0</v>
      </c>
      <c r="EK629" s="101">
        <f t="shared" si="796"/>
        <v>0</v>
      </c>
      <c r="EL629" s="101">
        <f t="shared" si="797"/>
        <v>0</v>
      </c>
      <c r="EM629" s="101">
        <f t="shared" si="798"/>
        <v>0</v>
      </c>
      <c r="EN629" s="101">
        <f t="shared" si="799"/>
        <v>0</v>
      </c>
      <c r="EO629" s="101">
        <f t="shared" si="800"/>
        <v>0</v>
      </c>
      <c r="EP629" s="101">
        <f t="shared" si="801"/>
        <v>0</v>
      </c>
      <c r="EQ629" s="101">
        <f t="shared" si="802"/>
        <v>0</v>
      </c>
    </row>
    <row r="630" spans="2:147" ht="22.5" customHeight="1" x14ac:dyDescent="0.45">
      <c r="B630" s="133" t="str">
        <f>IF(Data!B629&lt;&gt;"",Data!B629,"")</f>
        <v/>
      </c>
      <c r="C630" s="158" t="str">
        <f>IF(Data!C629&lt;&gt;"",Data!C629,"")</f>
        <v/>
      </c>
      <c r="D630" s="106" t="str">
        <f>IF(Data!D629&lt;&gt;"",Data!D629,"")</f>
        <v/>
      </c>
      <c r="E630" s="140">
        <f>IF(AND(I630=1,Data!T629=0),0,IF(I630=999,999,Data!T629))</f>
        <v>999</v>
      </c>
      <c r="F630" s="140" t="str">
        <f t="shared" si="803"/>
        <v/>
      </c>
      <c r="G630" s="140" t="str">
        <f>IF(Data!K629&lt;&gt;"",Data!K629,"")</f>
        <v/>
      </c>
      <c r="H630" s="141" t="str">
        <f>IF(Data!L629&lt;&gt;"",Data!L629,"")</f>
        <v/>
      </c>
      <c r="I630" s="63">
        <f>IF(Data!M629&lt;&gt;"",Data!M629,"")</f>
        <v>999</v>
      </c>
      <c r="J630" s="63">
        <f t="shared" si="804"/>
        <v>0</v>
      </c>
      <c r="L630" s="64" t="str">
        <f t="shared" si="805"/>
        <v/>
      </c>
      <c r="N630" s="63">
        <f t="shared" si="806"/>
        <v>0</v>
      </c>
      <c r="P630" s="64" t="str">
        <f t="shared" si="807"/>
        <v/>
      </c>
      <c r="R630" s="63">
        <f t="shared" si="808"/>
        <v>0</v>
      </c>
      <c r="S630" s="64" t="str">
        <f t="shared" si="809"/>
        <v/>
      </c>
      <c r="W630" s="310">
        <f t="shared" si="810"/>
        <v>999</v>
      </c>
      <c r="Y630" s="65">
        <f t="shared" si="811"/>
        <v>0</v>
      </c>
      <c r="Z630" s="65">
        <f t="shared" si="812"/>
        <v>0</v>
      </c>
      <c r="AA630" s="65">
        <f t="shared" si="813"/>
        <v>0</v>
      </c>
      <c r="AB630" s="65">
        <f t="shared" si="814"/>
        <v>0</v>
      </c>
      <c r="AC630" s="341">
        <f t="shared" si="815"/>
        <v>0</v>
      </c>
      <c r="AD630" s="65">
        <f t="shared" si="816"/>
        <v>0</v>
      </c>
      <c r="AE630" s="65">
        <f t="shared" si="817"/>
        <v>0</v>
      </c>
      <c r="AF630" s="65">
        <f t="shared" si="818"/>
        <v>0</v>
      </c>
      <c r="AG630" s="65">
        <f t="shared" si="819"/>
        <v>0</v>
      </c>
      <c r="AH630" s="65">
        <f t="shared" si="820"/>
        <v>0</v>
      </c>
      <c r="AI630" s="65">
        <f t="shared" si="821"/>
        <v>0</v>
      </c>
      <c r="AJ630" s="65">
        <f t="shared" si="822"/>
        <v>0</v>
      </c>
      <c r="AK630" s="65">
        <f t="shared" si="823"/>
        <v>0</v>
      </c>
      <c r="AL630" s="65">
        <f t="shared" si="824"/>
        <v>0</v>
      </c>
      <c r="AM630" s="65">
        <f t="shared" si="825"/>
        <v>0</v>
      </c>
      <c r="AN630" s="65">
        <f t="shared" si="826"/>
        <v>0</v>
      </c>
      <c r="AO630" s="65">
        <f t="shared" si="827"/>
        <v>0</v>
      </c>
      <c r="AP630" s="65">
        <f t="shared" si="828"/>
        <v>0</v>
      </c>
      <c r="AQ630" s="65">
        <f t="shared" si="829"/>
        <v>0</v>
      </c>
      <c r="AR630" s="65">
        <f t="shared" si="830"/>
        <v>0</v>
      </c>
      <c r="AS630" s="65">
        <f t="shared" si="831"/>
        <v>0</v>
      </c>
      <c r="AT630" s="65">
        <f t="shared" si="832"/>
        <v>0</v>
      </c>
      <c r="AU630" s="65">
        <f t="shared" si="833"/>
        <v>0</v>
      </c>
      <c r="AV630" s="65">
        <f t="shared" si="834"/>
        <v>0</v>
      </c>
      <c r="AW630" s="65">
        <f t="shared" si="835"/>
        <v>0</v>
      </c>
      <c r="AX630" s="65">
        <f t="shared" si="836"/>
        <v>0</v>
      </c>
      <c r="AY630" s="65">
        <f t="shared" si="837"/>
        <v>0</v>
      </c>
      <c r="AZ630" s="65">
        <f t="shared" si="838"/>
        <v>0</v>
      </c>
      <c r="BA630" s="65">
        <f t="shared" si="839"/>
        <v>0</v>
      </c>
      <c r="BB630" s="65">
        <f t="shared" si="840"/>
        <v>0</v>
      </c>
      <c r="BC630" s="65">
        <f t="shared" si="841"/>
        <v>0</v>
      </c>
      <c r="BD630" s="65">
        <f t="shared" si="842"/>
        <v>0</v>
      </c>
      <c r="BE630" s="65">
        <f t="shared" si="843"/>
        <v>0</v>
      </c>
      <c r="BF630" s="65">
        <f t="shared" si="844"/>
        <v>0</v>
      </c>
      <c r="BG630" s="65">
        <f t="shared" si="845"/>
        <v>0</v>
      </c>
      <c r="CE630" s="385">
        <v>172.25</v>
      </c>
      <c r="CF630" s="342">
        <v>41.673229343187899</v>
      </c>
      <c r="CG630" s="342">
        <v>47.415486228791934</v>
      </c>
      <c r="CH630" s="342">
        <v>50.286614671593952</v>
      </c>
      <c r="CI630" s="342">
        <v>53.15774311439597</v>
      </c>
      <c r="CJ630" s="342">
        <v>58.9</v>
      </c>
      <c r="CK630" s="342">
        <v>64.416288443346474</v>
      </c>
      <c r="CL630" s="342">
        <v>67.174432665019694</v>
      </c>
      <c r="CM630" s="342">
        <v>69.932576886692914</v>
      </c>
      <c r="CN630" s="342">
        <v>75.448865330039396</v>
      </c>
      <c r="CO630" s="387"/>
      <c r="CP630" s="387"/>
      <c r="CQ630" s="387"/>
      <c r="CR630" s="387"/>
      <c r="CS630" s="387"/>
      <c r="CT630" s="387"/>
      <c r="CU630" s="387"/>
      <c r="CV630" s="387"/>
      <c r="CW630" s="387"/>
      <c r="CY630" s="101">
        <f t="shared" si="846"/>
        <v>0</v>
      </c>
      <c r="CZ630" s="101">
        <f t="shared" si="847"/>
        <v>0</v>
      </c>
      <c r="DB630" s="101">
        <f t="shared" si="848"/>
        <v>0</v>
      </c>
      <c r="DD630" s="311">
        <f t="shared" si="849"/>
        <v>0</v>
      </c>
      <c r="DF630" s="101">
        <f t="shared" si="765"/>
        <v>0</v>
      </c>
      <c r="DG630" s="101">
        <f t="shared" si="766"/>
        <v>0</v>
      </c>
      <c r="DH630" s="101">
        <f t="shared" si="767"/>
        <v>0</v>
      </c>
      <c r="DI630" s="101">
        <f t="shared" si="768"/>
        <v>0</v>
      </c>
      <c r="DJ630" s="311">
        <f t="shared" si="769"/>
        <v>0</v>
      </c>
      <c r="DK630" s="311">
        <f t="shared" si="770"/>
        <v>0</v>
      </c>
      <c r="DL630" s="101">
        <f t="shared" si="771"/>
        <v>0</v>
      </c>
      <c r="DM630" s="101">
        <f t="shared" si="772"/>
        <v>0</v>
      </c>
      <c r="DN630" s="101">
        <f t="shared" si="773"/>
        <v>0</v>
      </c>
      <c r="DO630" s="101">
        <f t="shared" si="774"/>
        <v>0</v>
      </c>
      <c r="DP630" s="101">
        <f t="shared" si="775"/>
        <v>0</v>
      </c>
      <c r="DQ630" s="101">
        <f t="shared" si="776"/>
        <v>0</v>
      </c>
      <c r="DR630" s="101">
        <f t="shared" si="777"/>
        <v>0</v>
      </c>
      <c r="DS630" s="101">
        <f t="shared" si="778"/>
        <v>0</v>
      </c>
      <c r="DT630" s="101">
        <f t="shared" si="779"/>
        <v>0</v>
      </c>
      <c r="DU630" s="101">
        <f t="shared" si="780"/>
        <v>0</v>
      </c>
      <c r="DV630" s="101">
        <f t="shared" si="781"/>
        <v>0</v>
      </c>
      <c r="DW630" s="101">
        <f t="shared" si="782"/>
        <v>0</v>
      </c>
      <c r="DX630" s="311">
        <f t="shared" si="783"/>
        <v>0</v>
      </c>
      <c r="DY630" s="101">
        <f t="shared" si="784"/>
        <v>0</v>
      </c>
      <c r="DZ630" s="101">
        <f t="shared" si="785"/>
        <v>0</v>
      </c>
      <c r="EA630" s="101">
        <f t="shared" si="786"/>
        <v>0</v>
      </c>
      <c r="EB630" s="101">
        <f t="shared" si="787"/>
        <v>0</v>
      </c>
      <c r="EC630" s="101">
        <f t="shared" si="788"/>
        <v>0</v>
      </c>
      <c r="ED630" s="101">
        <f t="shared" si="789"/>
        <v>0</v>
      </c>
      <c r="EE630" s="101">
        <f t="shared" si="790"/>
        <v>0</v>
      </c>
      <c r="EF630" s="101">
        <f t="shared" si="791"/>
        <v>0</v>
      </c>
      <c r="EG630" s="101">
        <f t="shared" si="792"/>
        <v>0</v>
      </c>
      <c r="EH630" s="101">
        <f t="shared" si="793"/>
        <v>0</v>
      </c>
      <c r="EI630" s="101">
        <f t="shared" si="794"/>
        <v>0</v>
      </c>
      <c r="EJ630" s="101">
        <f t="shared" si="795"/>
        <v>0</v>
      </c>
      <c r="EK630" s="101">
        <f t="shared" si="796"/>
        <v>0</v>
      </c>
      <c r="EL630" s="101">
        <f t="shared" si="797"/>
        <v>0</v>
      </c>
      <c r="EM630" s="101">
        <f t="shared" si="798"/>
        <v>0</v>
      </c>
      <c r="EN630" s="101">
        <f t="shared" si="799"/>
        <v>0</v>
      </c>
      <c r="EO630" s="101">
        <f t="shared" si="800"/>
        <v>0</v>
      </c>
      <c r="EP630" s="101">
        <f t="shared" si="801"/>
        <v>0</v>
      </c>
      <c r="EQ630" s="101">
        <f t="shared" si="802"/>
        <v>0</v>
      </c>
    </row>
    <row r="631" spans="2:147" ht="22.5" customHeight="1" x14ac:dyDescent="0.45">
      <c r="B631" s="133" t="str">
        <f>IF(Data!B630&lt;&gt;"",Data!B630,"")</f>
        <v/>
      </c>
      <c r="C631" s="158" t="str">
        <f>IF(Data!C630&lt;&gt;"",Data!C630,"")</f>
        <v/>
      </c>
      <c r="D631" s="106" t="str">
        <f>IF(Data!D630&lt;&gt;"",Data!D630,"")</f>
        <v/>
      </c>
      <c r="E631" s="140">
        <f>IF(AND(I631=1,Data!T630=0),0,IF(I631=999,999,Data!T630))</f>
        <v>999</v>
      </c>
      <c r="F631" s="140" t="str">
        <f t="shared" si="803"/>
        <v/>
      </c>
      <c r="G631" s="140" t="str">
        <f>IF(Data!K630&lt;&gt;"",Data!K630,"")</f>
        <v/>
      </c>
      <c r="H631" s="141" t="str">
        <f>IF(Data!L630&lt;&gt;"",Data!L630,"")</f>
        <v/>
      </c>
      <c r="I631" s="63">
        <f>IF(Data!M630&lt;&gt;"",Data!M630,"")</f>
        <v>999</v>
      </c>
      <c r="J631" s="63">
        <f t="shared" si="804"/>
        <v>0</v>
      </c>
      <c r="L631" s="64" t="str">
        <f t="shared" si="805"/>
        <v/>
      </c>
      <c r="N631" s="63">
        <f t="shared" si="806"/>
        <v>0</v>
      </c>
      <c r="P631" s="64" t="str">
        <f t="shared" si="807"/>
        <v/>
      </c>
      <c r="R631" s="63">
        <f t="shared" si="808"/>
        <v>0</v>
      </c>
      <c r="S631" s="64" t="str">
        <f t="shared" si="809"/>
        <v/>
      </c>
      <c r="W631" s="310">
        <f t="shared" si="810"/>
        <v>999</v>
      </c>
      <c r="Y631" s="65">
        <f t="shared" si="811"/>
        <v>0</v>
      </c>
      <c r="Z631" s="65">
        <f t="shared" si="812"/>
        <v>0</v>
      </c>
      <c r="AA631" s="65">
        <f t="shared" si="813"/>
        <v>0</v>
      </c>
      <c r="AB631" s="65">
        <f t="shared" si="814"/>
        <v>0</v>
      </c>
      <c r="AC631" s="341">
        <f t="shared" si="815"/>
        <v>0</v>
      </c>
      <c r="AD631" s="65">
        <f t="shared" si="816"/>
        <v>0</v>
      </c>
      <c r="AE631" s="65">
        <f t="shared" si="817"/>
        <v>0</v>
      </c>
      <c r="AF631" s="65">
        <f t="shared" si="818"/>
        <v>0</v>
      </c>
      <c r="AG631" s="65">
        <f t="shared" si="819"/>
        <v>0</v>
      </c>
      <c r="AH631" s="65">
        <f t="shared" si="820"/>
        <v>0</v>
      </c>
      <c r="AI631" s="65">
        <f t="shared" si="821"/>
        <v>0</v>
      </c>
      <c r="AJ631" s="65">
        <f t="shared" si="822"/>
        <v>0</v>
      </c>
      <c r="AK631" s="65">
        <f t="shared" si="823"/>
        <v>0</v>
      </c>
      <c r="AL631" s="65">
        <f t="shared" si="824"/>
        <v>0</v>
      </c>
      <c r="AM631" s="65">
        <f t="shared" si="825"/>
        <v>0</v>
      </c>
      <c r="AN631" s="65">
        <f t="shared" si="826"/>
        <v>0</v>
      </c>
      <c r="AO631" s="65">
        <f t="shared" si="827"/>
        <v>0</v>
      </c>
      <c r="AP631" s="65">
        <f t="shared" si="828"/>
        <v>0</v>
      </c>
      <c r="AQ631" s="65">
        <f t="shared" si="829"/>
        <v>0</v>
      </c>
      <c r="AR631" s="65">
        <f t="shared" si="830"/>
        <v>0</v>
      </c>
      <c r="AS631" s="65">
        <f t="shared" si="831"/>
        <v>0</v>
      </c>
      <c r="AT631" s="65">
        <f t="shared" si="832"/>
        <v>0</v>
      </c>
      <c r="AU631" s="65">
        <f t="shared" si="833"/>
        <v>0</v>
      </c>
      <c r="AV631" s="65">
        <f t="shared" si="834"/>
        <v>0</v>
      </c>
      <c r="AW631" s="65">
        <f t="shared" si="835"/>
        <v>0</v>
      </c>
      <c r="AX631" s="65">
        <f t="shared" si="836"/>
        <v>0</v>
      </c>
      <c r="AY631" s="65">
        <f t="shared" si="837"/>
        <v>0</v>
      </c>
      <c r="AZ631" s="65">
        <f t="shared" si="838"/>
        <v>0</v>
      </c>
      <c r="BA631" s="65">
        <f t="shared" si="839"/>
        <v>0</v>
      </c>
      <c r="BB631" s="65">
        <f t="shared" si="840"/>
        <v>0</v>
      </c>
      <c r="BC631" s="65">
        <f t="shared" si="841"/>
        <v>0</v>
      </c>
      <c r="BD631" s="65">
        <f t="shared" si="842"/>
        <v>0</v>
      </c>
      <c r="BE631" s="65">
        <f t="shared" si="843"/>
        <v>0</v>
      </c>
      <c r="BF631" s="65">
        <f t="shared" si="844"/>
        <v>0</v>
      </c>
      <c r="BG631" s="65">
        <f t="shared" si="845"/>
        <v>0</v>
      </c>
      <c r="CE631" s="385">
        <v>172.5</v>
      </c>
      <c r="CF631" s="342">
        <v>41.873229343187901</v>
      </c>
      <c r="CG631" s="342">
        <v>47.615486228791937</v>
      </c>
      <c r="CH631" s="342">
        <v>50.486614671593948</v>
      </c>
      <c r="CI631" s="342">
        <v>53.357743114395966</v>
      </c>
      <c r="CJ631" s="342">
        <v>59.1</v>
      </c>
      <c r="CK631" s="342">
        <v>64.602996182037202</v>
      </c>
      <c r="CL631" s="342">
        <v>67.354494273055792</v>
      </c>
      <c r="CM631" s="342">
        <v>70.105992364074382</v>
      </c>
      <c r="CN631" s="342">
        <v>75.60898854611159</v>
      </c>
      <c r="CO631" s="387"/>
      <c r="CP631" s="387"/>
      <c r="CQ631" s="387"/>
      <c r="CR631" s="387"/>
      <c r="CS631" s="387"/>
      <c r="CT631" s="387"/>
      <c r="CU631" s="387"/>
      <c r="CV631" s="387"/>
      <c r="CW631" s="387"/>
      <c r="CY631" s="101">
        <f t="shared" si="846"/>
        <v>0</v>
      </c>
      <c r="CZ631" s="101">
        <f t="shared" si="847"/>
        <v>0</v>
      </c>
      <c r="DB631" s="101">
        <f t="shared" si="848"/>
        <v>0</v>
      </c>
      <c r="DD631" s="311">
        <f t="shared" si="849"/>
        <v>0</v>
      </c>
      <c r="DF631" s="101">
        <f t="shared" si="765"/>
        <v>0</v>
      </c>
      <c r="DG631" s="101">
        <f t="shared" si="766"/>
        <v>0</v>
      </c>
      <c r="DH631" s="101">
        <f t="shared" si="767"/>
        <v>0</v>
      </c>
      <c r="DI631" s="101">
        <f t="shared" si="768"/>
        <v>0</v>
      </c>
      <c r="DJ631" s="311">
        <f t="shared" si="769"/>
        <v>0</v>
      </c>
      <c r="DK631" s="311">
        <f t="shared" si="770"/>
        <v>0</v>
      </c>
      <c r="DL631" s="101">
        <f t="shared" si="771"/>
        <v>0</v>
      </c>
      <c r="DM631" s="101">
        <f t="shared" si="772"/>
        <v>0</v>
      </c>
      <c r="DN631" s="101">
        <f t="shared" si="773"/>
        <v>0</v>
      </c>
      <c r="DO631" s="101">
        <f t="shared" si="774"/>
        <v>0</v>
      </c>
      <c r="DP631" s="101">
        <f t="shared" si="775"/>
        <v>0</v>
      </c>
      <c r="DQ631" s="101">
        <f t="shared" si="776"/>
        <v>0</v>
      </c>
      <c r="DR631" s="101">
        <f t="shared" si="777"/>
        <v>0</v>
      </c>
      <c r="DS631" s="101">
        <f t="shared" si="778"/>
        <v>0</v>
      </c>
      <c r="DT631" s="101">
        <f t="shared" si="779"/>
        <v>0</v>
      </c>
      <c r="DU631" s="101">
        <f t="shared" si="780"/>
        <v>0</v>
      </c>
      <c r="DV631" s="101">
        <f t="shared" si="781"/>
        <v>0</v>
      </c>
      <c r="DW631" s="101">
        <f t="shared" si="782"/>
        <v>0</v>
      </c>
      <c r="DX631" s="311">
        <f t="shared" si="783"/>
        <v>0</v>
      </c>
      <c r="DY631" s="101">
        <f t="shared" si="784"/>
        <v>0</v>
      </c>
      <c r="DZ631" s="101">
        <f t="shared" si="785"/>
        <v>0</v>
      </c>
      <c r="EA631" s="101">
        <f t="shared" si="786"/>
        <v>0</v>
      </c>
      <c r="EB631" s="101">
        <f t="shared" si="787"/>
        <v>0</v>
      </c>
      <c r="EC631" s="101">
        <f t="shared" si="788"/>
        <v>0</v>
      </c>
      <c r="ED631" s="101">
        <f t="shared" si="789"/>
        <v>0</v>
      </c>
      <c r="EE631" s="101">
        <f t="shared" si="790"/>
        <v>0</v>
      </c>
      <c r="EF631" s="101">
        <f t="shared" si="791"/>
        <v>0</v>
      </c>
      <c r="EG631" s="101">
        <f t="shared" si="792"/>
        <v>0</v>
      </c>
      <c r="EH631" s="101">
        <f t="shared" si="793"/>
        <v>0</v>
      </c>
      <c r="EI631" s="101">
        <f t="shared" si="794"/>
        <v>0</v>
      </c>
      <c r="EJ631" s="101">
        <f t="shared" si="795"/>
        <v>0</v>
      </c>
      <c r="EK631" s="101">
        <f t="shared" si="796"/>
        <v>0</v>
      </c>
      <c r="EL631" s="101">
        <f t="shared" si="797"/>
        <v>0</v>
      </c>
      <c r="EM631" s="101">
        <f t="shared" si="798"/>
        <v>0</v>
      </c>
      <c r="EN631" s="101">
        <f t="shared" si="799"/>
        <v>0</v>
      </c>
      <c r="EO631" s="101">
        <f t="shared" si="800"/>
        <v>0</v>
      </c>
      <c r="EP631" s="101">
        <f t="shared" si="801"/>
        <v>0</v>
      </c>
      <c r="EQ631" s="101">
        <f t="shared" si="802"/>
        <v>0</v>
      </c>
    </row>
    <row r="632" spans="2:147" ht="22.5" customHeight="1" x14ac:dyDescent="0.45">
      <c r="B632" s="133" t="str">
        <f>IF(Data!B631&lt;&gt;"",Data!B631,"")</f>
        <v/>
      </c>
      <c r="C632" s="158" t="str">
        <f>IF(Data!C631&lt;&gt;"",Data!C631,"")</f>
        <v/>
      </c>
      <c r="D632" s="106" t="str">
        <f>IF(Data!D631&lt;&gt;"",Data!D631,"")</f>
        <v/>
      </c>
      <c r="E632" s="140">
        <f>IF(AND(I632=1,Data!T631=0),0,IF(I632=999,999,Data!T631))</f>
        <v>999</v>
      </c>
      <c r="F632" s="140" t="str">
        <f t="shared" si="803"/>
        <v/>
      </c>
      <c r="G632" s="140" t="str">
        <f>IF(Data!K631&lt;&gt;"",Data!K631,"")</f>
        <v/>
      </c>
      <c r="H632" s="141" t="str">
        <f>IF(Data!L631&lt;&gt;"",Data!L631,"")</f>
        <v/>
      </c>
      <c r="I632" s="63">
        <f>IF(Data!M631&lt;&gt;"",Data!M631,"")</f>
        <v>999</v>
      </c>
      <c r="J632" s="63">
        <f t="shared" si="804"/>
        <v>0</v>
      </c>
      <c r="L632" s="64" t="str">
        <f t="shared" si="805"/>
        <v/>
      </c>
      <c r="N632" s="63">
        <f t="shared" si="806"/>
        <v>0</v>
      </c>
      <c r="P632" s="64" t="str">
        <f t="shared" si="807"/>
        <v/>
      </c>
      <c r="R632" s="63">
        <f t="shared" si="808"/>
        <v>0</v>
      </c>
      <c r="S632" s="64" t="str">
        <f t="shared" si="809"/>
        <v/>
      </c>
      <c r="W632" s="310">
        <f t="shared" si="810"/>
        <v>999</v>
      </c>
      <c r="Y632" s="65">
        <f t="shared" si="811"/>
        <v>0</v>
      </c>
      <c r="Z632" s="65">
        <f t="shared" si="812"/>
        <v>0</v>
      </c>
      <c r="AA632" s="65">
        <f t="shared" si="813"/>
        <v>0</v>
      </c>
      <c r="AB632" s="65">
        <f t="shared" si="814"/>
        <v>0</v>
      </c>
      <c r="AC632" s="341">
        <f t="shared" si="815"/>
        <v>0</v>
      </c>
      <c r="AD632" s="65">
        <f t="shared" si="816"/>
        <v>0</v>
      </c>
      <c r="AE632" s="65">
        <f t="shared" si="817"/>
        <v>0</v>
      </c>
      <c r="AF632" s="65">
        <f t="shared" si="818"/>
        <v>0</v>
      </c>
      <c r="AG632" s="65">
        <f t="shared" si="819"/>
        <v>0</v>
      </c>
      <c r="AH632" s="65">
        <f t="shared" si="820"/>
        <v>0</v>
      </c>
      <c r="AI632" s="65">
        <f t="shared" si="821"/>
        <v>0</v>
      </c>
      <c r="AJ632" s="65">
        <f t="shared" si="822"/>
        <v>0</v>
      </c>
      <c r="AK632" s="65">
        <f t="shared" si="823"/>
        <v>0</v>
      </c>
      <c r="AL632" s="65">
        <f t="shared" si="824"/>
        <v>0</v>
      </c>
      <c r="AM632" s="65">
        <f t="shared" si="825"/>
        <v>0</v>
      </c>
      <c r="AN632" s="65">
        <f t="shared" si="826"/>
        <v>0</v>
      </c>
      <c r="AO632" s="65">
        <f t="shared" si="827"/>
        <v>0</v>
      </c>
      <c r="AP632" s="65">
        <f t="shared" si="828"/>
        <v>0</v>
      </c>
      <c r="AQ632" s="65">
        <f t="shared" si="829"/>
        <v>0</v>
      </c>
      <c r="AR632" s="65">
        <f t="shared" si="830"/>
        <v>0</v>
      </c>
      <c r="AS632" s="65">
        <f t="shared" si="831"/>
        <v>0</v>
      </c>
      <c r="AT632" s="65">
        <f t="shared" si="832"/>
        <v>0</v>
      </c>
      <c r="AU632" s="65">
        <f t="shared" si="833"/>
        <v>0</v>
      </c>
      <c r="AV632" s="65">
        <f t="shared" si="834"/>
        <v>0</v>
      </c>
      <c r="AW632" s="65">
        <f t="shared" si="835"/>
        <v>0</v>
      </c>
      <c r="AX632" s="65">
        <f t="shared" si="836"/>
        <v>0</v>
      </c>
      <c r="AY632" s="65">
        <f t="shared" si="837"/>
        <v>0</v>
      </c>
      <c r="AZ632" s="65">
        <f t="shared" si="838"/>
        <v>0</v>
      </c>
      <c r="BA632" s="65">
        <f t="shared" si="839"/>
        <v>0</v>
      </c>
      <c r="BB632" s="65">
        <f t="shared" si="840"/>
        <v>0</v>
      </c>
      <c r="BC632" s="65">
        <f t="shared" si="841"/>
        <v>0</v>
      </c>
      <c r="BD632" s="65">
        <f t="shared" si="842"/>
        <v>0</v>
      </c>
      <c r="BE632" s="65">
        <f t="shared" si="843"/>
        <v>0</v>
      </c>
      <c r="BF632" s="65">
        <f t="shared" si="844"/>
        <v>0</v>
      </c>
      <c r="BG632" s="65">
        <f t="shared" si="845"/>
        <v>0</v>
      </c>
      <c r="CE632" s="385">
        <v>172.75</v>
      </c>
      <c r="CF632" s="342">
        <v>42.073229343187904</v>
      </c>
      <c r="CG632" s="342">
        <v>47.81548622879194</v>
      </c>
      <c r="CH632" s="342">
        <v>50.686614671593944</v>
      </c>
      <c r="CI632" s="342">
        <v>53.557743114395961</v>
      </c>
      <c r="CJ632" s="342">
        <v>59.3</v>
      </c>
      <c r="CK632" s="342">
        <v>64.789703920727931</v>
      </c>
      <c r="CL632" s="342">
        <v>67.53455588109189</v>
      </c>
      <c r="CM632" s="342">
        <v>70.27940784145585</v>
      </c>
      <c r="CN632" s="342">
        <v>75.769111762183783</v>
      </c>
      <c r="CO632" s="387"/>
      <c r="CP632" s="387"/>
      <c r="CQ632" s="387"/>
      <c r="CR632" s="387"/>
      <c r="CS632" s="387"/>
      <c r="CT632" s="387"/>
      <c r="CU632" s="387"/>
      <c r="CV632" s="387"/>
      <c r="CW632" s="387"/>
      <c r="CY632" s="101">
        <f t="shared" si="846"/>
        <v>0</v>
      </c>
      <c r="CZ632" s="101">
        <f t="shared" si="847"/>
        <v>0</v>
      </c>
      <c r="DB632" s="101">
        <f t="shared" si="848"/>
        <v>0</v>
      </c>
      <c r="DD632" s="311">
        <f t="shared" si="849"/>
        <v>0</v>
      </c>
      <c r="DF632" s="101">
        <f t="shared" si="765"/>
        <v>0</v>
      </c>
      <c r="DG632" s="101">
        <f t="shared" si="766"/>
        <v>0</v>
      </c>
      <c r="DH632" s="101">
        <f t="shared" si="767"/>
        <v>0</v>
      </c>
      <c r="DI632" s="101">
        <f t="shared" si="768"/>
        <v>0</v>
      </c>
      <c r="DJ632" s="311">
        <f t="shared" si="769"/>
        <v>0</v>
      </c>
      <c r="DK632" s="311">
        <f t="shared" si="770"/>
        <v>0</v>
      </c>
      <c r="DL632" s="101">
        <f t="shared" si="771"/>
        <v>0</v>
      </c>
      <c r="DM632" s="101">
        <f t="shared" si="772"/>
        <v>0</v>
      </c>
      <c r="DN632" s="101">
        <f t="shared" si="773"/>
        <v>0</v>
      </c>
      <c r="DO632" s="101">
        <f t="shared" si="774"/>
        <v>0</v>
      </c>
      <c r="DP632" s="101">
        <f t="shared" si="775"/>
        <v>0</v>
      </c>
      <c r="DQ632" s="101">
        <f t="shared" si="776"/>
        <v>0</v>
      </c>
      <c r="DR632" s="101">
        <f t="shared" si="777"/>
        <v>0</v>
      </c>
      <c r="DS632" s="101">
        <f t="shared" si="778"/>
        <v>0</v>
      </c>
      <c r="DT632" s="101">
        <f t="shared" si="779"/>
        <v>0</v>
      </c>
      <c r="DU632" s="101">
        <f t="shared" si="780"/>
        <v>0</v>
      </c>
      <c r="DV632" s="101">
        <f t="shared" si="781"/>
        <v>0</v>
      </c>
      <c r="DW632" s="101">
        <f t="shared" si="782"/>
        <v>0</v>
      </c>
      <c r="DX632" s="311">
        <f t="shared" si="783"/>
        <v>0</v>
      </c>
      <c r="DY632" s="101">
        <f t="shared" si="784"/>
        <v>0</v>
      </c>
      <c r="DZ632" s="101">
        <f t="shared" si="785"/>
        <v>0</v>
      </c>
      <c r="EA632" s="101">
        <f t="shared" si="786"/>
        <v>0</v>
      </c>
      <c r="EB632" s="101">
        <f t="shared" si="787"/>
        <v>0</v>
      </c>
      <c r="EC632" s="101">
        <f t="shared" si="788"/>
        <v>0</v>
      </c>
      <c r="ED632" s="101">
        <f t="shared" si="789"/>
        <v>0</v>
      </c>
      <c r="EE632" s="101">
        <f t="shared" si="790"/>
        <v>0</v>
      </c>
      <c r="EF632" s="101">
        <f t="shared" si="791"/>
        <v>0</v>
      </c>
      <c r="EG632" s="101">
        <f t="shared" si="792"/>
        <v>0</v>
      </c>
      <c r="EH632" s="101">
        <f t="shared" si="793"/>
        <v>0</v>
      </c>
      <c r="EI632" s="101">
        <f t="shared" si="794"/>
        <v>0</v>
      </c>
      <c r="EJ632" s="101">
        <f t="shared" si="795"/>
        <v>0</v>
      </c>
      <c r="EK632" s="101">
        <f t="shared" si="796"/>
        <v>0</v>
      </c>
      <c r="EL632" s="101">
        <f t="shared" si="797"/>
        <v>0</v>
      </c>
      <c r="EM632" s="101">
        <f t="shared" si="798"/>
        <v>0</v>
      </c>
      <c r="EN632" s="101">
        <f t="shared" si="799"/>
        <v>0</v>
      </c>
      <c r="EO632" s="101">
        <f t="shared" si="800"/>
        <v>0</v>
      </c>
      <c r="EP632" s="101">
        <f t="shared" si="801"/>
        <v>0</v>
      </c>
      <c r="EQ632" s="101">
        <f t="shared" si="802"/>
        <v>0</v>
      </c>
    </row>
    <row r="633" spans="2:147" ht="22.5" customHeight="1" x14ac:dyDescent="0.45">
      <c r="B633" s="133" t="str">
        <f>IF(Data!B632&lt;&gt;"",Data!B632,"")</f>
        <v/>
      </c>
      <c r="C633" s="158" t="str">
        <f>IF(Data!C632&lt;&gt;"",Data!C632,"")</f>
        <v/>
      </c>
      <c r="D633" s="106" t="str">
        <f>IF(Data!D632&lt;&gt;"",Data!D632,"")</f>
        <v/>
      </c>
      <c r="E633" s="140">
        <f>IF(AND(I633=1,Data!T632=0),0,IF(I633=999,999,Data!T632))</f>
        <v>999</v>
      </c>
      <c r="F633" s="140" t="str">
        <f t="shared" si="803"/>
        <v/>
      </c>
      <c r="G633" s="140" t="str">
        <f>IF(Data!K632&lt;&gt;"",Data!K632,"")</f>
        <v/>
      </c>
      <c r="H633" s="141" t="str">
        <f>IF(Data!L632&lt;&gt;"",Data!L632,"")</f>
        <v/>
      </c>
      <c r="I633" s="63">
        <f>IF(Data!M632&lt;&gt;"",Data!M632,"")</f>
        <v>999</v>
      </c>
      <c r="J633" s="63">
        <f t="shared" si="804"/>
        <v>0</v>
      </c>
      <c r="L633" s="64" t="str">
        <f t="shared" si="805"/>
        <v/>
      </c>
      <c r="N633" s="63">
        <f t="shared" si="806"/>
        <v>0</v>
      </c>
      <c r="P633" s="64" t="str">
        <f t="shared" si="807"/>
        <v/>
      </c>
      <c r="R633" s="63">
        <f t="shared" si="808"/>
        <v>0</v>
      </c>
      <c r="S633" s="64" t="str">
        <f t="shared" si="809"/>
        <v/>
      </c>
      <c r="W633" s="310">
        <f t="shared" si="810"/>
        <v>999</v>
      </c>
      <c r="Y633" s="65">
        <f t="shared" si="811"/>
        <v>0</v>
      </c>
      <c r="Z633" s="65">
        <f t="shared" si="812"/>
        <v>0</v>
      </c>
      <c r="AA633" s="65">
        <f t="shared" si="813"/>
        <v>0</v>
      </c>
      <c r="AB633" s="65">
        <f t="shared" si="814"/>
        <v>0</v>
      </c>
      <c r="AC633" s="341">
        <f t="shared" si="815"/>
        <v>0</v>
      </c>
      <c r="AD633" s="65">
        <f t="shared" si="816"/>
        <v>0</v>
      </c>
      <c r="AE633" s="65">
        <f t="shared" si="817"/>
        <v>0</v>
      </c>
      <c r="AF633" s="65">
        <f t="shared" si="818"/>
        <v>0</v>
      </c>
      <c r="AG633" s="65">
        <f t="shared" si="819"/>
        <v>0</v>
      </c>
      <c r="AH633" s="65">
        <f t="shared" si="820"/>
        <v>0</v>
      </c>
      <c r="AI633" s="65">
        <f t="shared" si="821"/>
        <v>0</v>
      </c>
      <c r="AJ633" s="65">
        <f t="shared" si="822"/>
        <v>0</v>
      </c>
      <c r="AK633" s="65">
        <f t="shared" si="823"/>
        <v>0</v>
      </c>
      <c r="AL633" s="65">
        <f t="shared" si="824"/>
        <v>0</v>
      </c>
      <c r="AM633" s="65">
        <f t="shared" si="825"/>
        <v>0</v>
      </c>
      <c r="AN633" s="65">
        <f t="shared" si="826"/>
        <v>0</v>
      </c>
      <c r="AO633" s="65">
        <f t="shared" si="827"/>
        <v>0</v>
      </c>
      <c r="AP633" s="65">
        <f t="shared" si="828"/>
        <v>0</v>
      </c>
      <c r="AQ633" s="65">
        <f t="shared" si="829"/>
        <v>0</v>
      </c>
      <c r="AR633" s="65">
        <f t="shared" si="830"/>
        <v>0</v>
      </c>
      <c r="AS633" s="65">
        <f t="shared" si="831"/>
        <v>0</v>
      </c>
      <c r="AT633" s="65">
        <f t="shared" si="832"/>
        <v>0</v>
      </c>
      <c r="AU633" s="65">
        <f t="shared" si="833"/>
        <v>0</v>
      </c>
      <c r="AV633" s="65">
        <f t="shared" si="834"/>
        <v>0</v>
      </c>
      <c r="AW633" s="65">
        <f t="shared" si="835"/>
        <v>0</v>
      </c>
      <c r="AX633" s="65">
        <f t="shared" si="836"/>
        <v>0</v>
      </c>
      <c r="AY633" s="65">
        <f t="shared" si="837"/>
        <v>0</v>
      </c>
      <c r="AZ633" s="65">
        <f t="shared" si="838"/>
        <v>0</v>
      </c>
      <c r="BA633" s="65">
        <f t="shared" si="839"/>
        <v>0</v>
      </c>
      <c r="BB633" s="65">
        <f t="shared" si="840"/>
        <v>0</v>
      </c>
      <c r="BC633" s="65">
        <f t="shared" si="841"/>
        <v>0</v>
      </c>
      <c r="BD633" s="65">
        <f t="shared" si="842"/>
        <v>0</v>
      </c>
      <c r="BE633" s="65">
        <f t="shared" si="843"/>
        <v>0</v>
      </c>
      <c r="BF633" s="65">
        <f t="shared" si="844"/>
        <v>0</v>
      </c>
      <c r="BG633" s="65">
        <f t="shared" si="845"/>
        <v>0</v>
      </c>
      <c r="CE633" s="385">
        <v>173</v>
      </c>
      <c r="CF633" s="342">
        <v>42.273229343187907</v>
      </c>
      <c r="CG633" s="342">
        <v>48.015486228791936</v>
      </c>
      <c r="CH633" s="342">
        <v>50.886614671593946</v>
      </c>
      <c r="CI633" s="342">
        <v>53.757743114395964</v>
      </c>
      <c r="CJ633" s="342">
        <v>59.5</v>
      </c>
      <c r="CK633" s="342">
        <v>64.976411659418659</v>
      </c>
      <c r="CL633" s="342">
        <v>67.714617489127988</v>
      </c>
      <c r="CM633" s="342">
        <v>70.452823318837318</v>
      </c>
      <c r="CN633" s="342">
        <v>75.929234978255977</v>
      </c>
      <c r="CO633" s="387"/>
      <c r="CP633" s="387"/>
      <c r="CQ633" s="387"/>
      <c r="CR633" s="387"/>
      <c r="CS633" s="387"/>
      <c r="CT633" s="387"/>
      <c r="CU633" s="387"/>
      <c r="CV633" s="387"/>
      <c r="CW633" s="387"/>
      <c r="CY633" s="101">
        <f t="shared" si="846"/>
        <v>0</v>
      </c>
      <c r="CZ633" s="101">
        <f t="shared" si="847"/>
        <v>0</v>
      </c>
      <c r="DB633" s="101">
        <f t="shared" si="848"/>
        <v>0</v>
      </c>
      <c r="DD633" s="311">
        <f t="shared" si="849"/>
        <v>0</v>
      </c>
      <c r="DF633" s="101">
        <f t="shared" si="765"/>
        <v>0</v>
      </c>
      <c r="DG633" s="101">
        <f t="shared" si="766"/>
        <v>0</v>
      </c>
      <c r="DH633" s="101">
        <f t="shared" si="767"/>
        <v>0</v>
      </c>
      <c r="DI633" s="101">
        <f t="shared" si="768"/>
        <v>0</v>
      </c>
      <c r="DJ633" s="311">
        <f t="shared" si="769"/>
        <v>0</v>
      </c>
      <c r="DK633" s="311">
        <f t="shared" si="770"/>
        <v>0</v>
      </c>
      <c r="DL633" s="101">
        <f t="shared" si="771"/>
        <v>0</v>
      </c>
      <c r="DM633" s="101">
        <f t="shared" si="772"/>
        <v>0</v>
      </c>
      <c r="DN633" s="101">
        <f t="shared" si="773"/>
        <v>0</v>
      </c>
      <c r="DO633" s="101">
        <f t="shared" si="774"/>
        <v>0</v>
      </c>
      <c r="DP633" s="101">
        <f t="shared" si="775"/>
        <v>0</v>
      </c>
      <c r="DQ633" s="101">
        <f t="shared" si="776"/>
        <v>0</v>
      </c>
      <c r="DR633" s="101">
        <f t="shared" si="777"/>
        <v>0</v>
      </c>
      <c r="DS633" s="101">
        <f t="shared" si="778"/>
        <v>0</v>
      </c>
      <c r="DT633" s="101">
        <f t="shared" si="779"/>
        <v>0</v>
      </c>
      <c r="DU633" s="101">
        <f t="shared" si="780"/>
        <v>0</v>
      </c>
      <c r="DV633" s="101">
        <f t="shared" si="781"/>
        <v>0</v>
      </c>
      <c r="DW633" s="101">
        <f t="shared" si="782"/>
        <v>0</v>
      </c>
      <c r="DX633" s="311">
        <f t="shared" si="783"/>
        <v>0</v>
      </c>
      <c r="DY633" s="101">
        <f t="shared" si="784"/>
        <v>0</v>
      </c>
      <c r="DZ633" s="101">
        <f t="shared" si="785"/>
        <v>0</v>
      </c>
      <c r="EA633" s="101">
        <f t="shared" si="786"/>
        <v>0</v>
      </c>
      <c r="EB633" s="101">
        <f t="shared" si="787"/>
        <v>0</v>
      </c>
      <c r="EC633" s="101">
        <f t="shared" si="788"/>
        <v>0</v>
      </c>
      <c r="ED633" s="101">
        <f t="shared" si="789"/>
        <v>0</v>
      </c>
      <c r="EE633" s="101">
        <f t="shared" si="790"/>
        <v>0</v>
      </c>
      <c r="EF633" s="101">
        <f t="shared" si="791"/>
        <v>0</v>
      </c>
      <c r="EG633" s="101">
        <f t="shared" si="792"/>
        <v>0</v>
      </c>
      <c r="EH633" s="101">
        <f t="shared" si="793"/>
        <v>0</v>
      </c>
      <c r="EI633" s="101">
        <f t="shared" si="794"/>
        <v>0</v>
      </c>
      <c r="EJ633" s="101">
        <f t="shared" si="795"/>
        <v>0</v>
      </c>
      <c r="EK633" s="101">
        <f t="shared" si="796"/>
        <v>0</v>
      </c>
      <c r="EL633" s="101">
        <f t="shared" si="797"/>
        <v>0</v>
      </c>
      <c r="EM633" s="101">
        <f t="shared" si="798"/>
        <v>0</v>
      </c>
      <c r="EN633" s="101">
        <f t="shared" si="799"/>
        <v>0</v>
      </c>
      <c r="EO633" s="101">
        <f t="shared" si="800"/>
        <v>0</v>
      </c>
      <c r="EP633" s="101">
        <f t="shared" si="801"/>
        <v>0</v>
      </c>
      <c r="EQ633" s="101">
        <f t="shared" si="802"/>
        <v>0</v>
      </c>
    </row>
    <row r="634" spans="2:147" ht="22.5" customHeight="1" x14ac:dyDescent="0.45">
      <c r="B634" s="133" t="str">
        <f>IF(Data!B633&lt;&gt;"",Data!B633,"")</f>
        <v/>
      </c>
      <c r="C634" s="158" t="str">
        <f>IF(Data!C633&lt;&gt;"",Data!C633,"")</f>
        <v/>
      </c>
      <c r="D634" s="106" t="str">
        <f>IF(Data!D633&lt;&gt;"",Data!D633,"")</f>
        <v/>
      </c>
      <c r="E634" s="140">
        <f>IF(AND(I634=1,Data!T633=0),0,IF(I634=999,999,Data!T633))</f>
        <v>999</v>
      </c>
      <c r="F634" s="140" t="str">
        <f t="shared" si="803"/>
        <v/>
      </c>
      <c r="G634" s="140" t="str">
        <f>IF(Data!K633&lt;&gt;"",Data!K633,"")</f>
        <v/>
      </c>
      <c r="H634" s="141" t="str">
        <f>IF(Data!L633&lt;&gt;"",Data!L633,"")</f>
        <v/>
      </c>
      <c r="I634" s="63">
        <f>IF(Data!M633&lt;&gt;"",Data!M633,"")</f>
        <v>999</v>
      </c>
      <c r="J634" s="63">
        <f t="shared" si="804"/>
        <v>0</v>
      </c>
      <c r="L634" s="64" t="str">
        <f t="shared" si="805"/>
        <v/>
      </c>
      <c r="N634" s="63">
        <f t="shared" si="806"/>
        <v>0</v>
      </c>
      <c r="P634" s="64" t="str">
        <f t="shared" si="807"/>
        <v/>
      </c>
      <c r="R634" s="63">
        <f t="shared" si="808"/>
        <v>0</v>
      </c>
      <c r="S634" s="64" t="str">
        <f t="shared" si="809"/>
        <v/>
      </c>
      <c r="W634" s="310">
        <f t="shared" si="810"/>
        <v>999</v>
      </c>
      <c r="Y634" s="65">
        <f t="shared" si="811"/>
        <v>0</v>
      </c>
      <c r="Z634" s="65">
        <f t="shared" si="812"/>
        <v>0</v>
      </c>
      <c r="AA634" s="65">
        <f t="shared" si="813"/>
        <v>0</v>
      </c>
      <c r="AB634" s="65">
        <f t="shared" si="814"/>
        <v>0</v>
      </c>
      <c r="AC634" s="341">
        <f t="shared" si="815"/>
        <v>0</v>
      </c>
      <c r="AD634" s="65">
        <f t="shared" si="816"/>
        <v>0</v>
      </c>
      <c r="AE634" s="65">
        <f t="shared" si="817"/>
        <v>0</v>
      </c>
      <c r="AF634" s="65">
        <f t="shared" si="818"/>
        <v>0</v>
      </c>
      <c r="AG634" s="65">
        <f t="shared" si="819"/>
        <v>0</v>
      </c>
      <c r="AH634" s="65">
        <f t="shared" si="820"/>
        <v>0</v>
      </c>
      <c r="AI634" s="65">
        <f t="shared" si="821"/>
        <v>0</v>
      </c>
      <c r="AJ634" s="65">
        <f t="shared" si="822"/>
        <v>0</v>
      </c>
      <c r="AK634" s="65">
        <f t="shared" si="823"/>
        <v>0</v>
      </c>
      <c r="AL634" s="65">
        <f t="shared" si="824"/>
        <v>0</v>
      </c>
      <c r="AM634" s="65">
        <f t="shared" si="825"/>
        <v>0</v>
      </c>
      <c r="AN634" s="65">
        <f t="shared" si="826"/>
        <v>0</v>
      </c>
      <c r="AO634" s="65">
        <f t="shared" si="827"/>
        <v>0</v>
      </c>
      <c r="AP634" s="65">
        <f t="shared" si="828"/>
        <v>0</v>
      </c>
      <c r="AQ634" s="65">
        <f t="shared" si="829"/>
        <v>0</v>
      </c>
      <c r="AR634" s="65">
        <f t="shared" si="830"/>
        <v>0</v>
      </c>
      <c r="AS634" s="65">
        <f t="shared" si="831"/>
        <v>0</v>
      </c>
      <c r="AT634" s="65">
        <f t="shared" si="832"/>
        <v>0</v>
      </c>
      <c r="AU634" s="65">
        <f t="shared" si="833"/>
        <v>0</v>
      </c>
      <c r="AV634" s="65">
        <f t="shared" si="834"/>
        <v>0</v>
      </c>
      <c r="AW634" s="65">
        <f t="shared" si="835"/>
        <v>0</v>
      </c>
      <c r="AX634" s="65">
        <f t="shared" si="836"/>
        <v>0</v>
      </c>
      <c r="AY634" s="65">
        <f t="shared" si="837"/>
        <v>0</v>
      </c>
      <c r="AZ634" s="65">
        <f t="shared" si="838"/>
        <v>0</v>
      </c>
      <c r="BA634" s="65">
        <f t="shared" si="839"/>
        <v>0</v>
      </c>
      <c r="BB634" s="65">
        <f t="shared" si="840"/>
        <v>0</v>
      </c>
      <c r="BC634" s="65">
        <f t="shared" si="841"/>
        <v>0</v>
      </c>
      <c r="BD634" s="65">
        <f t="shared" si="842"/>
        <v>0</v>
      </c>
      <c r="BE634" s="65">
        <f t="shared" si="843"/>
        <v>0</v>
      </c>
      <c r="BF634" s="65">
        <f t="shared" si="844"/>
        <v>0</v>
      </c>
      <c r="BG634" s="65">
        <f t="shared" si="845"/>
        <v>0</v>
      </c>
      <c r="CE634" s="385">
        <v>173.25</v>
      </c>
      <c r="CF634" s="342">
        <v>42.418475775332297</v>
      </c>
      <c r="CG634" s="342">
        <v>48.18731718355486</v>
      </c>
      <c r="CH634" s="342">
        <v>51.071737887666146</v>
      </c>
      <c r="CI634" s="342">
        <v>53.956158591777424</v>
      </c>
      <c r="CJ634" s="342">
        <v>59.725000000000001</v>
      </c>
      <c r="CK634" s="342">
        <v>65.174827136800118</v>
      </c>
      <c r="CL634" s="342">
        <v>67.899740705200188</v>
      </c>
      <c r="CM634" s="342">
        <v>70.624654273600243</v>
      </c>
      <c r="CN634" s="342">
        <v>76.074481410400367</v>
      </c>
      <c r="CO634" s="387"/>
      <c r="CP634" s="387"/>
      <c r="CQ634" s="387"/>
      <c r="CR634" s="387"/>
      <c r="CS634" s="387"/>
      <c r="CT634" s="387"/>
      <c r="CU634" s="387"/>
      <c r="CV634" s="387"/>
      <c r="CW634" s="387"/>
      <c r="CY634" s="101">
        <f t="shared" si="846"/>
        <v>0</v>
      </c>
      <c r="CZ634" s="101">
        <f t="shared" si="847"/>
        <v>0</v>
      </c>
      <c r="DB634" s="101">
        <f t="shared" si="848"/>
        <v>0</v>
      </c>
      <c r="DD634" s="311">
        <f t="shared" si="849"/>
        <v>0</v>
      </c>
      <c r="DF634" s="101">
        <f t="shared" si="765"/>
        <v>0</v>
      </c>
      <c r="DG634" s="101">
        <f t="shared" si="766"/>
        <v>0</v>
      </c>
      <c r="DH634" s="101">
        <f t="shared" si="767"/>
        <v>0</v>
      </c>
      <c r="DI634" s="101">
        <f t="shared" si="768"/>
        <v>0</v>
      </c>
      <c r="DJ634" s="311">
        <f t="shared" si="769"/>
        <v>0</v>
      </c>
      <c r="DK634" s="311">
        <f t="shared" si="770"/>
        <v>0</v>
      </c>
      <c r="DL634" s="101">
        <f t="shared" si="771"/>
        <v>0</v>
      </c>
      <c r="DM634" s="101">
        <f t="shared" si="772"/>
        <v>0</v>
      </c>
      <c r="DN634" s="101">
        <f t="shared" si="773"/>
        <v>0</v>
      </c>
      <c r="DO634" s="101">
        <f t="shared" si="774"/>
        <v>0</v>
      </c>
      <c r="DP634" s="101">
        <f t="shared" si="775"/>
        <v>0</v>
      </c>
      <c r="DQ634" s="101">
        <f t="shared" si="776"/>
        <v>0</v>
      </c>
      <c r="DR634" s="101">
        <f t="shared" si="777"/>
        <v>0</v>
      </c>
      <c r="DS634" s="101">
        <f t="shared" si="778"/>
        <v>0</v>
      </c>
      <c r="DT634" s="101">
        <f t="shared" si="779"/>
        <v>0</v>
      </c>
      <c r="DU634" s="101">
        <f t="shared" si="780"/>
        <v>0</v>
      </c>
      <c r="DV634" s="101">
        <f t="shared" si="781"/>
        <v>0</v>
      </c>
      <c r="DW634" s="101">
        <f t="shared" si="782"/>
        <v>0</v>
      </c>
      <c r="DX634" s="311">
        <f t="shared" si="783"/>
        <v>0</v>
      </c>
      <c r="DY634" s="101">
        <f t="shared" si="784"/>
        <v>0</v>
      </c>
      <c r="DZ634" s="101">
        <f t="shared" si="785"/>
        <v>0</v>
      </c>
      <c r="EA634" s="101">
        <f t="shared" si="786"/>
        <v>0</v>
      </c>
      <c r="EB634" s="101">
        <f t="shared" si="787"/>
        <v>0</v>
      </c>
      <c r="EC634" s="101">
        <f t="shared" si="788"/>
        <v>0</v>
      </c>
      <c r="ED634" s="101">
        <f t="shared" si="789"/>
        <v>0</v>
      </c>
      <c r="EE634" s="101">
        <f t="shared" si="790"/>
        <v>0</v>
      </c>
      <c r="EF634" s="101">
        <f t="shared" si="791"/>
        <v>0</v>
      </c>
      <c r="EG634" s="101">
        <f t="shared" si="792"/>
        <v>0</v>
      </c>
      <c r="EH634" s="101">
        <f t="shared" si="793"/>
        <v>0</v>
      </c>
      <c r="EI634" s="101">
        <f t="shared" si="794"/>
        <v>0</v>
      </c>
      <c r="EJ634" s="101">
        <f t="shared" si="795"/>
        <v>0</v>
      </c>
      <c r="EK634" s="101">
        <f t="shared" si="796"/>
        <v>0</v>
      </c>
      <c r="EL634" s="101">
        <f t="shared" si="797"/>
        <v>0</v>
      </c>
      <c r="EM634" s="101">
        <f t="shared" si="798"/>
        <v>0</v>
      </c>
      <c r="EN634" s="101">
        <f t="shared" si="799"/>
        <v>0</v>
      </c>
      <c r="EO634" s="101">
        <f t="shared" si="800"/>
        <v>0</v>
      </c>
      <c r="EP634" s="101">
        <f t="shared" si="801"/>
        <v>0</v>
      </c>
      <c r="EQ634" s="101">
        <f t="shared" si="802"/>
        <v>0</v>
      </c>
    </row>
    <row r="635" spans="2:147" ht="22.5" customHeight="1" x14ac:dyDescent="0.45">
      <c r="B635" s="133" t="str">
        <f>IF(Data!B634&lt;&gt;"",Data!B634,"")</f>
        <v/>
      </c>
      <c r="C635" s="158" t="str">
        <f>IF(Data!C634&lt;&gt;"",Data!C634,"")</f>
        <v/>
      </c>
      <c r="D635" s="106" t="str">
        <f>IF(Data!D634&lt;&gt;"",Data!D634,"")</f>
        <v/>
      </c>
      <c r="E635" s="140">
        <f>IF(AND(I635=1,Data!T634=0),0,IF(I635=999,999,Data!T634))</f>
        <v>999</v>
      </c>
      <c r="F635" s="140" t="str">
        <f t="shared" si="803"/>
        <v/>
      </c>
      <c r="G635" s="140" t="str">
        <f>IF(Data!K634&lt;&gt;"",Data!K634,"")</f>
        <v/>
      </c>
      <c r="H635" s="141" t="str">
        <f>IF(Data!L634&lt;&gt;"",Data!L634,"")</f>
        <v/>
      </c>
      <c r="I635" s="63">
        <f>IF(Data!M634&lt;&gt;"",Data!M634,"")</f>
        <v>999</v>
      </c>
      <c r="J635" s="63">
        <f t="shared" si="804"/>
        <v>0</v>
      </c>
      <c r="L635" s="64" t="str">
        <f t="shared" si="805"/>
        <v/>
      </c>
      <c r="N635" s="63">
        <f t="shared" si="806"/>
        <v>0</v>
      </c>
      <c r="P635" s="64" t="str">
        <f t="shared" si="807"/>
        <v/>
      </c>
      <c r="R635" s="63">
        <f t="shared" si="808"/>
        <v>0</v>
      </c>
      <c r="S635" s="64" t="str">
        <f t="shared" si="809"/>
        <v/>
      </c>
      <c r="W635" s="310">
        <f t="shared" si="810"/>
        <v>999</v>
      </c>
      <c r="Y635" s="65">
        <f t="shared" si="811"/>
        <v>0</v>
      </c>
      <c r="Z635" s="65">
        <f t="shared" si="812"/>
        <v>0</v>
      </c>
      <c r="AA635" s="65">
        <f t="shared" si="813"/>
        <v>0</v>
      </c>
      <c r="AB635" s="65">
        <f t="shared" si="814"/>
        <v>0</v>
      </c>
      <c r="AC635" s="341">
        <f t="shared" si="815"/>
        <v>0</v>
      </c>
      <c r="AD635" s="65">
        <f t="shared" si="816"/>
        <v>0</v>
      </c>
      <c r="AE635" s="65">
        <f t="shared" si="817"/>
        <v>0</v>
      </c>
      <c r="AF635" s="65">
        <f t="shared" si="818"/>
        <v>0</v>
      </c>
      <c r="AG635" s="65">
        <f t="shared" si="819"/>
        <v>0</v>
      </c>
      <c r="AH635" s="65">
        <f t="shared" si="820"/>
        <v>0</v>
      </c>
      <c r="AI635" s="65">
        <f t="shared" si="821"/>
        <v>0</v>
      </c>
      <c r="AJ635" s="65">
        <f t="shared" si="822"/>
        <v>0</v>
      </c>
      <c r="AK635" s="65">
        <f t="shared" si="823"/>
        <v>0</v>
      </c>
      <c r="AL635" s="65">
        <f t="shared" si="824"/>
        <v>0</v>
      </c>
      <c r="AM635" s="65">
        <f t="shared" si="825"/>
        <v>0</v>
      </c>
      <c r="AN635" s="65">
        <f t="shared" si="826"/>
        <v>0</v>
      </c>
      <c r="AO635" s="65">
        <f t="shared" si="827"/>
        <v>0</v>
      </c>
      <c r="AP635" s="65">
        <f t="shared" si="828"/>
        <v>0</v>
      </c>
      <c r="AQ635" s="65">
        <f t="shared" si="829"/>
        <v>0</v>
      </c>
      <c r="AR635" s="65">
        <f t="shared" si="830"/>
        <v>0</v>
      </c>
      <c r="AS635" s="65">
        <f t="shared" si="831"/>
        <v>0</v>
      </c>
      <c r="AT635" s="65">
        <f t="shared" si="832"/>
        <v>0</v>
      </c>
      <c r="AU635" s="65">
        <f t="shared" si="833"/>
        <v>0</v>
      </c>
      <c r="AV635" s="65">
        <f t="shared" si="834"/>
        <v>0</v>
      </c>
      <c r="AW635" s="65">
        <f t="shared" si="835"/>
        <v>0</v>
      </c>
      <c r="AX635" s="65">
        <f t="shared" si="836"/>
        <v>0</v>
      </c>
      <c r="AY635" s="65">
        <f t="shared" si="837"/>
        <v>0</v>
      </c>
      <c r="AZ635" s="65">
        <f t="shared" si="838"/>
        <v>0</v>
      </c>
      <c r="BA635" s="65">
        <f t="shared" si="839"/>
        <v>0</v>
      </c>
      <c r="BB635" s="65">
        <f t="shared" si="840"/>
        <v>0</v>
      </c>
      <c r="BC635" s="65">
        <f t="shared" si="841"/>
        <v>0</v>
      </c>
      <c r="BD635" s="65">
        <f t="shared" si="842"/>
        <v>0</v>
      </c>
      <c r="BE635" s="65">
        <f t="shared" si="843"/>
        <v>0</v>
      </c>
      <c r="BF635" s="65">
        <f t="shared" si="844"/>
        <v>0</v>
      </c>
      <c r="BG635" s="65">
        <f t="shared" si="845"/>
        <v>0</v>
      </c>
      <c r="CE635" s="385">
        <v>173.5</v>
      </c>
      <c r="CF635" s="342">
        <v>42.56372220747668</v>
      </c>
      <c r="CG635" s="342">
        <v>48.359148138317785</v>
      </c>
      <c r="CH635" s="342">
        <v>51.256861103738338</v>
      </c>
      <c r="CI635" s="342">
        <v>54.15457406915889</v>
      </c>
      <c r="CJ635" s="342">
        <v>59.95</v>
      </c>
      <c r="CK635" s="342">
        <v>65.373242614181578</v>
      </c>
      <c r="CL635" s="342">
        <v>68.084863921272387</v>
      </c>
      <c r="CM635" s="342">
        <v>70.796485228363167</v>
      </c>
      <c r="CN635" s="342">
        <v>76.219727842544756</v>
      </c>
      <c r="CO635" s="387"/>
      <c r="CP635" s="387"/>
      <c r="CQ635" s="387"/>
      <c r="CR635" s="387"/>
      <c r="CS635" s="387"/>
      <c r="CT635" s="387"/>
      <c r="CU635" s="387"/>
      <c r="CV635" s="387"/>
      <c r="CW635" s="387"/>
      <c r="CY635" s="101">
        <f t="shared" si="846"/>
        <v>0</v>
      </c>
      <c r="CZ635" s="101">
        <f t="shared" si="847"/>
        <v>0</v>
      </c>
      <c r="DB635" s="101">
        <f t="shared" si="848"/>
        <v>0</v>
      </c>
      <c r="DD635" s="311">
        <f t="shared" si="849"/>
        <v>0</v>
      </c>
      <c r="DF635" s="101">
        <f t="shared" si="765"/>
        <v>0</v>
      </c>
      <c r="DG635" s="101">
        <f t="shared" si="766"/>
        <v>0</v>
      </c>
      <c r="DH635" s="101">
        <f t="shared" si="767"/>
        <v>0</v>
      </c>
      <c r="DI635" s="101">
        <f t="shared" si="768"/>
        <v>0</v>
      </c>
      <c r="DJ635" s="311">
        <f t="shared" si="769"/>
        <v>0</v>
      </c>
      <c r="DK635" s="311">
        <f t="shared" si="770"/>
        <v>0</v>
      </c>
      <c r="DL635" s="101">
        <f t="shared" si="771"/>
        <v>0</v>
      </c>
      <c r="DM635" s="101">
        <f t="shared" si="772"/>
        <v>0</v>
      </c>
      <c r="DN635" s="101">
        <f t="shared" si="773"/>
        <v>0</v>
      </c>
      <c r="DO635" s="101">
        <f t="shared" si="774"/>
        <v>0</v>
      </c>
      <c r="DP635" s="101">
        <f t="shared" si="775"/>
        <v>0</v>
      </c>
      <c r="DQ635" s="101">
        <f t="shared" si="776"/>
        <v>0</v>
      </c>
      <c r="DR635" s="101">
        <f t="shared" si="777"/>
        <v>0</v>
      </c>
      <c r="DS635" s="101">
        <f t="shared" si="778"/>
        <v>0</v>
      </c>
      <c r="DT635" s="101">
        <f t="shared" si="779"/>
        <v>0</v>
      </c>
      <c r="DU635" s="101">
        <f t="shared" si="780"/>
        <v>0</v>
      </c>
      <c r="DV635" s="101">
        <f t="shared" si="781"/>
        <v>0</v>
      </c>
      <c r="DW635" s="101">
        <f t="shared" si="782"/>
        <v>0</v>
      </c>
      <c r="DX635" s="311">
        <f t="shared" si="783"/>
        <v>0</v>
      </c>
      <c r="DY635" s="101">
        <f t="shared" si="784"/>
        <v>0</v>
      </c>
      <c r="DZ635" s="101">
        <f t="shared" si="785"/>
        <v>0</v>
      </c>
      <c r="EA635" s="101">
        <f t="shared" si="786"/>
        <v>0</v>
      </c>
      <c r="EB635" s="101">
        <f t="shared" si="787"/>
        <v>0</v>
      </c>
      <c r="EC635" s="101">
        <f t="shared" si="788"/>
        <v>0</v>
      </c>
      <c r="ED635" s="101">
        <f t="shared" si="789"/>
        <v>0</v>
      </c>
      <c r="EE635" s="101">
        <f t="shared" si="790"/>
        <v>0</v>
      </c>
      <c r="EF635" s="101">
        <f t="shared" si="791"/>
        <v>0</v>
      </c>
      <c r="EG635" s="101">
        <f t="shared" si="792"/>
        <v>0</v>
      </c>
      <c r="EH635" s="101">
        <f t="shared" si="793"/>
        <v>0</v>
      </c>
      <c r="EI635" s="101">
        <f t="shared" si="794"/>
        <v>0</v>
      </c>
      <c r="EJ635" s="101">
        <f t="shared" si="795"/>
        <v>0</v>
      </c>
      <c r="EK635" s="101">
        <f t="shared" si="796"/>
        <v>0</v>
      </c>
      <c r="EL635" s="101">
        <f t="shared" si="797"/>
        <v>0</v>
      </c>
      <c r="EM635" s="101">
        <f t="shared" si="798"/>
        <v>0</v>
      </c>
      <c r="EN635" s="101">
        <f t="shared" si="799"/>
        <v>0</v>
      </c>
      <c r="EO635" s="101">
        <f t="shared" si="800"/>
        <v>0</v>
      </c>
      <c r="EP635" s="101">
        <f t="shared" si="801"/>
        <v>0</v>
      </c>
      <c r="EQ635" s="101">
        <f t="shared" si="802"/>
        <v>0</v>
      </c>
    </row>
    <row r="636" spans="2:147" ht="22.5" customHeight="1" x14ac:dyDescent="0.45">
      <c r="B636" s="133" t="str">
        <f>IF(Data!B635&lt;&gt;"",Data!B635,"")</f>
        <v/>
      </c>
      <c r="C636" s="158" t="str">
        <f>IF(Data!C635&lt;&gt;"",Data!C635,"")</f>
        <v/>
      </c>
      <c r="D636" s="106" t="str">
        <f>IF(Data!D635&lt;&gt;"",Data!D635,"")</f>
        <v/>
      </c>
      <c r="E636" s="140">
        <f>IF(AND(I636=1,Data!T635=0),0,IF(I636=999,999,Data!T635))</f>
        <v>999</v>
      </c>
      <c r="F636" s="140" t="str">
        <f t="shared" si="803"/>
        <v/>
      </c>
      <c r="G636" s="140" t="str">
        <f>IF(Data!K635&lt;&gt;"",Data!K635,"")</f>
        <v/>
      </c>
      <c r="H636" s="141" t="str">
        <f>IF(Data!L635&lt;&gt;"",Data!L635,"")</f>
        <v/>
      </c>
      <c r="I636" s="63">
        <f>IF(Data!M635&lt;&gt;"",Data!M635,"")</f>
        <v>999</v>
      </c>
      <c r="J636" s="63">
        <f t="shared" si="804"/>
        <v>0</v>
      </c>
      <c r="L636" s="64" t="str">
        <f t="shared" si="805"/>
        <v/>
      </c>
      <c r="N636" s="63">
        <f t="shared" si="806"/>
        <v>0</v>
      </c>
      <c r="P636" s="64" t="str">
        <f t="shared" si="807"/>
        <v/>
      </c>
      <c r="R636" s="63">
        <f t="shared" si="808"/>
        <v>0</v>
      </c>
      <c r="S636" s="64" t="str">
        <f t="shared" si="809"/>
        <v/>
      </c>
      <c r="W636" s="310">
        <f t="shared" si="810"/>
        <v>999</v>
      </c>
      <c r="Y636" s="65">
        <f t="shared" si="811"/>
        <v>0</v>
      </c>
      <c r="Z636" s="65">
        <f t="shared" si="812"/>
        <v>0</v>
      </c>
      <c r="AA636" s="65">
        <f t="shared" si="813"/>
        <v>0</v>
      </c>
      <c r="AB636" s="65">
        <f t="shared" si="814"/>
        <v>0</v>
      </c>
      <c r="AC636" s="341">
        <f t="shared" si="815"/>
        <v>0</v>
      </c>
      <c r="AD636" s="65">
        <f t="shared" si="816"/>
        <v>0</v>
      </c>
      <c r="AE636" s="65">
        <f t="shared" si="817"/>
        <v>0</v>
      </c>
      <c r="AF636" s="65">
        <f t="shared" si="818"/>
        <v>0</v>
      </c>
      <c r="AG636" s="65">
        <f t="shared" si="819"/>
        <v>0</v>
      </c>
      <c r="AH636" s="65">
        <f t="shared" si="820"/>
        <v>0</v>
      </c>
      <c r="AI636" s="65">
        <f t="shared" si="821"/>
        <v>0</v>
      </c>
      <c r="AJ636" s="65">
        <f t="shared" si="822"/>
        <v>0</v>
      </c>
      <c r="AK636" s="65">
        <f t="shared" si="823"/>
        <v>0</v>
      </c>
      <c r="AL636" s="65">
        <f t="shared" si="824"/>
        <v>0</v>
      </c>
      <c r="AM636" s="65">
        <f t="shared" si="825"/>
        <v>0</v>
      </c>
      <c r="AN636" s="65">
        <f t="shared" si="826"/>
        <v>0</v>
      </c>
      <c r="AO636" s="65">
        <f t="shared" si="827"/>
        <v>0</v>
      </c>
      <c r="AP636" s="65">
        <f t="shared" si="828"/>
        <v>0</v>
      </c>
      <c r="AQ636" s="65">
        <f t="shared" si="829"/>
        <v>0</v>
      </c>
      <c r="AR636" s="65">
        <f t="shared" si="830"/>
        <v>0</v>
      </c>
      <c r="AS636" s="65">
        <f t="shared" si="831"/>
        <v>0</v>
      </c>
      <c r="AT636" s="65">
        <f t="shared" si="832"/>
        <v>0</v>
      </c>
      <c r="AU636" s="65">
        <f t="shared" si="833"/>
        <v>0</v>
      </c>
      <c r="AV636" s="65">
        <f t="shared" si="834"/>
        <v>0</v>
      </c>
      <c r="AW636" s="65">
        <f t="shared" si="835"/>
        <v>0</v>
      </c>
      <c r="AX636" s="65">
        <f t="shared" si="836"/>
        <v>0</v>
      </c>
      <c r="AY636" s="65">
        <f t="shared" si="837"/>
        <v>0</v>
      </c>
      <c r="AZ636" s="65">
        <f t="shared" si="838"/>
        <v>0</v>
      </c>
      <c r="BA636" s="65">
        <f t="shared" si="839"/>
        <v>0</v>
      </c>
      <c r="BB636" s="65">
        <f t="shared" si="840"/>
        <v>0</v>
      </c>
      <c r="BC636" s="65">
        <f t="shared" si="841"/>
        <v>0</v>
      </c>
      <c r="BD636" s="65">
        <f t="shared" si="842"/>
        <v>0</v>
      </c>
      <c r="BE636" s="65">
        <f t="shared" si="843"/>
        <v>0</v>
      </c>
      <c r="BF636" s="65">
        <f t="shared" si="844"/>
        <v>0</v>
      </c>
      <c r="BG636" s="65">
        <f t="shared" si="845"/>
        <v>0</v>
      </c>
      <c r="CE636" s="385">
        <v>173.75</v>
      </c>
      <c r="CF636" s="342">
        <v>42.708968639621062</v>
      </c>
      <c r="CG636" s="342">
        <v>48.53097909308071</v>
      </c>
      <c r="CH636" s="342">
        <v>51.44198431981053</v>
      </c>
      <c r="CI636" s="342">
        <v>54.352989546540357</v>
      </c>
      <c r="CJ636" s="342">
        <v>60.174999999999997</v>
      </c>
      <c r="CK636" s="342">
        <v>65.571658091563052</v>
      </c>
      <c r="CL636" s="342">
        <v>68.269987137344572</v>
      </c>
      <c r="CM636" s="342">
        <v>70.968316183126092</v>
      </c>
      <c r="CN636" s="342">
        <v>76.364974274689146</v>
      </c>
      <c r="CO636" s="387"/>
      <c r="CP636" s="387"/>
      <c r="CQ636" s="387"/>
      <c r="CR636" s="387"/>
      <c r="CS636" s="387"/>
      <c r="CT636" s="387"/>
      <c r="CU636" s="387"/>
      <c r="CV636" s="387"/>
      <c r="CW636" s="387"/>
      <c r="CY636" s="101">
        <f t="shared" si="846"/>
        <v>0</v>
      </c>
      <c r="CZ636" s="101">
        <f t="shared" si="847"/>
        <v>0</v>
      </c>
      <c r="DB636" s="101">
        <f t="shared" si="848"/>
        <v>0</v>
      </c>
      <c r="DD636" s="311">
        <f t="shared" si="849"/>
        <v>0</v>
      </c>
      <c r="DF636" s="101">
        <f t="shared" si="765"/>
        <v>0</v>
      </c>
      <c r="DG636" s="101">
        <f t="shared" si="766"/>
        <v>0</v>
      </c>
      <c r="DH636" s="101">
        <f t="shared" si="767"/>
        <v>0</v>
      </c>
      <c r="DI636" s="101">
        <f t="shared" si="768"/>
        <v>0</v>
      </c>
      <c r="DJ636" s="311">
        <f t="shared" si="769"/>
        <v>0</v>
      </c>
      <c r="DK636" s="311">
        <f t="shared" si="770"/>
        <v>0</v>
      </c>
      <c r="DL636" s="101">
        <f t="shared" si="771"/>
        <v>0</v>
      </c>
      <c r="DM636" s="101">
        <f t="shared" si="772"/>
        <v>0</v>
      </c>
      <c r="DN636" s="101">
        <f t="shared" si="773"/>
        <v>0</v>
      </c>
      <c r="DO636" s="101">
        <f t="shared" si="774"/>
        <v>0</v>
      </c>
      <c r="DP636" s="101">
        <f t="shared" si="775"/>
        <v>0</v>
      </c>
      <c r="DQ636" s="101">
        <f t="shared" si="776"/>
        <v>0</v>
      </c>
      <c r="DR636" s="101">
        <f t="shared" si="777"/>
        <v>0</v>
      </c>
      <c r="DS636" s="101">
        <f t="shared" si="778"/>
        <v>0</v>
      </c>
      <c r="DT636" s="101">
        <f t="shared" si="779"/>
        <v>0</v>
      </c>
      <c r="DU636" s="101">
        <f t="shared" si="780"/>
        <v>0</v>
      </c>
      <c r="DV636" s="101">
        <f t="shared" si="781"/>
        <v>0</v>
      </c>
      <c r="DW636" s="101">
        <f t="shared" si="782"/>
        <v>0</v>
      </c>
      <c r="DX636" s="311">
        <f t="shared" si="783"/>
        <v>0</v>
      </c>
      <c r="DY636" s="101">
        <f t="shared" si="784"/>
        <v>0</v>
      </c>
      <c r="DZ636" s="101">
        <f t="shared" si="785"/>
        <v>0</v>
      </c>
      <c r="EA636" s="101">
        <f t="shared" si="786"/>
        <v>0</v>
      </c>
      <c r="EB636" s="101">
        <f t="shared" si="787"/>
        <v>0</v>
      </c>
      <c r="EC636" s="101">
        <f t="shared" si="788"/>
        <v>0</v>
      </c>
      <c r="ED636" s="101">
        <f t="shared" si="789"/>
        <v>0</v>
      </c>
      <c r="EE636" s="101">
        <f t="shared" si="790"/>
        <v>0</v>
      </c>
      <c r="EF636" s="101">
        <f t="shared" si="791"/>
        <v>0</v>
      </c>
      <c r="EG636" s="101">
        <f t="shared" si="792"/>
        <v>0</v>
      </c>
      <c r="EH636" s="101">
        <f t="shared" si="793"/>
        <v>0</v>
      </c>
      <c r="EI636" s="101">
        <f t="shared" si="794"/>
        <v>0</v>
      </c>
      <c r="EJ636" s="101">
        <f t="shared" si="795"/>
        <v>0</v>
      </c>
      <c r="EK636" s="101">
        <f t="shared" si="796"/>
        <v>0</v>
      </c>
      <c r="EL636" s="101">
        <f t="shared" si="797"/>
        <v>0</v>
      </c>
      <c r="EM636" s="101">
        <f t="shared" si="798"/>
        <v>0</v>
      </c>
      <c r="EN636" s="101">
        <f t="shared" si="799"/>
        <v>0</v>
      </c>
      <c r="EO636" s="101">
        <f t="shared" si="800"/>
        <v>0</v>
      </c>
      <c r="EP636" s="101">
        <f t="shared" si="801"/>
        <v>0</v>
      </c>
      <c r="EQ636" s="101">
        <f t="shared" si="802"/>
        <v>0</v>
      </c>
    </row>
    <row r="637" spans="2:147" ht="22.5" customHeight="1" x14ac:dyDescent="0.45">
      <c r="B637" s="133" t="str">
        <f>IF(Data!B636&lt;&gt;"",Data!B636,"")</f>
        <v/>
      </c>
      <c r="C637" s="158" t="str">
        <f>IF(Data!C636&lt;&gt;"",Data!C636,"")</f>
        <v/>
      </c>
      <c r="D637" s="106" t="str">
        <f>IF(Data!D636&lt;&gt;"",Data!D636,"")</f>
        <v/>
      </c>
      <c r="E637" s="140">
        <f>IF(AND(I637=1,Data!T636=0),0,IF(I637=999,999,Data!T636))</f>
        <v>999</v>
      </c>
      <c r="F637" s="140" t="str">
        <f t="shared" si="803"/>
        <v/>
      </c>
      <c r="G637" s="140" t="str">
        <f>IF(Data!K636&lt;&gt;"",Data!K636,"")</f>
        <v/>
      </c>
      <c r="H637" s="141" t="str">
        <f>IF(Data!L636&lt;&gt;"",Data!L636,"")</f>
        <v/>
      </c>
      <c r="I637" s="63">
        <f>IF(Data!M636&lt;&gt;"",Data!M636,"")</f>
        <v>999</v>
      </c>
      <c r="J637" s="63">
        <f t="shared" si="804"/>
        <v>0</v>
      </c>
      <c r="L637" s="64" t="str">
        <f t="shared" si="805"/>
        <v/>
      </c>
      <c r="N637" s="63">
        <f t="shared" si="806"/>
        <v>0</v>
      </c>
      <c r="P637" s="64" t="str">
        <f t="shared" si="807"/>
        <v/>
      </c>
      <c r="R637" s="63">
        <f t="shared" si="808"/>
        <v>0</v>
      </c>
      <c r="S637" s="64" t="str">
        <f t="shared" si="809"/>
        <v/>
      </c>
      <c r="W637" s="310">
        <f t="shared" si="810"/>
        <v>999</v>
      </c>
      <c r="Y637" s="65">
        <f t="shared" si="811"/>
        <v>0</v>
      </c>
      <c r="Z637" s="65">
        <f t="shared" si="812"/>
        <v>0</v>
      </c>
      <c r="AA637" s="65">
        <f t="shared" si="813"/>
        <v>0</v>
      </c>
      <c r="AB637" s="65">
        <f t="shared" si="814"/>
        <v>0</v>
      </c>
      <c r="AC637" s="341">
        <f t="shared" si="815"/>
        <v>0</v>
      </c>
      <c r="AD637" s="65">
        <f t="shared" si="816"/>
        <v>0</v>
      </c>
      <c r="AE637" s="65">
        <f t="shared" si="817"/>
        <v>0</v>
      </c>
      <c r="AF637" s="65">
        <f t="shared" si="818"/>
        <v>0</v>
      </c>
      <c r="AG637" s="65">
        <f t="shared" si="819"/>
        <v>0</v>
      </c>
      <c r="AH637" s="65">
        <f t="shared" si="820"/>
        <v>0</v>
      </c>
      <c r="AI637" s="65">
        <f t="shared" si="821"/>
        <v>0</v>
      </c>
      <c r="AJ637" s="65">
        <f t="shared" si="822"/>
        <v>0</v>
      </c>
      <c r="AK637" s="65">
        <f t="shared" si="823"/>
        <v>0</v>
      </c>
      <c r="AL637" s="65">
        <f t="shared" si="824"/>
        <v>0</v>
      </c>
      <c r="AM637" s="65">
        <f t="shared" si="825"/>
        <v>0</v>
      </c>
      <c r="AN637" s="65">
        <f t="shared" si="826"/>
        <v>0</v>
      </c>
      <c r="AO637" s="65">
        <f t="shared" si="827"/>
        <v>0</v>
      </c>
      <c r="AP637" s="65">
        <f t="shared" si="828"/>
        <v>0</v>
      </c>
      <c r="AQ637" s="65">
        <f t="shared" si="829"/>
        <v>0</v>
      </c>
      <c r="AR637" s="65">
        <f t="shared" si="830"/>
        <v>0</v>
      </c>
      <c r="AS637" s="65">
        <f t="shared" si="831"/>
        <v>0</v>
      </c>
      <c r="AT637" s="65">
        <f t="shared" si="832"/>
        <v>0</v>
      </c>
      <c r="AU637" s="65">
        <f t="shared" si="833"/>
        <v>0</v>
      </c>
      <c r="AV637" s="65">
        <f t="shared" si="834"/>
        <v>0</v>
      </c>
      <c r="AW637" s="65">
        <f t="shared" si="835"/>
        <v>0</v>
      </c>
      <c r="AX637" s="65">
        <f t="shared" si="836"/>
        <v>0</v>
      </c>
      <c r="AY637" s="65">
        <f t="shared" si="837"/>
        <v>0</v>
      </c>
      <c r="AZ637" s="65">
        <f t="shared" si="838"/>
        <v>0</v>
      </c>
      <c r="BA637" s="65">
        <f t="shared" si="839"/>
        <v>0</v>
      </c>
      <c r="BB637" s="65">
        <f t="shared" si="840"/>
        <v>0</v>
      </c>
      <c r="BC637" s="65">
        <f t="shared" si="841"/>
        <v>0</v>
      </c>
      <c r="BD637" s="65">
        <f t="shared" si="842"/>
        <v>0</v>
      </c>
      <c r="BE637" s="65">
        <f t="shared" si="843"/>
        <v>0</v>
      </c>
      <c r="BF637" s="65">
        <f t="shared" si="844"/>
        <v>0</v>
      </c>
      <c r="BG637" s="65">
        <f t="shared" si="845"/>
        <v>0</v>
      </c>
      <c r="CE637" s="385">
        <v>174</v>
      </c>
      <c r="CF637" s="342">
        <v>42.854215071765452</v>
      </c>
      <c r="CG637" s="342">
        <v>48.702810047843634</v>
      </c>
      <c r="CH637" s="342">
        <v>51.627107535882729</v>
      </c>
      <c r="CI637" s="342">
        <v>54.551405023921816</v>
      </c>
      <c r="CJ637" s="342">
        <v>60.4</v>
      </c>
      <c r="CK637" s="342">
        <v>65.770073568944511</v>
      </c>
      <c r="CL637" s="342">
        <v>68.455110353416771</v>
      </c>
      <c r="CM637" s="342">
        <v>71.140147137889031</v>
      </c>
      <c r="CN637" s="342">
        <v>76.510220706833536</v>
      </c>
      <c r="CO637" s="387"/>
      <c r="CP637" s="387"/>
      <c r="CQ637" s="387"/>
      <c r="CR637" s="387"/>
      <c r="CS637" s="387"/>
      <c r="CT637" s="387"/>
      <c r="CU637" s="387"/>
      <c r="CV637" s="387"/>
      <c r="CW637" s="387"/>
      <c r="CY637" s="101">
        <f t="shared" si="846"/>
        <v>0</v>
      </c>
      <c r="CZ637" s="101">
        <f t="shared" si="847"/>
        <v>0</v>
      </c>
      <c r="DB637" s="101">
        <f t="shared" si="848"/>
        <v>0</v>
      </c>
      <c r="DD637" s="311">
        <f t="shared" si="849"/>
        <v>0</v>
      </c>
      <c r="DF637" s="101">
        <f t="shared" si="765"/>
        <v>0</v>
      </c>
      <c r="DG637" s="101">
        <f t="shared" si="766"/>
        <v>0</v>
      </c>
      <c r="DH637" s="101">
        <f t="shared" si="767"/>
        <v>0</v>
      </c>
      <c r="DI637" s="101">
        <f t="shared" si="768"/>
        <v>0</v>
      </c>
      <c r="DJ637" s="311">
        <f t="shared" si="769"/>
        <v>0</v>
      </c>
      <c r="DK637" s="311">
        <f t="shared" si="770"/>
        <v>0</v>
      </c>
      <c r="DL637" s="101">
        <f t="shared" si="771"/>
        <v>0</v>
      </c>
      <c r="DM637" s="101">
        <f t="shared" si="772"/>
        <v>0</v>
      </c>
      <c r="DN637" s="101">
        <f t="shared" si="773"/>
        <v>0</v>
      </c>
      <c r="DO637" s="101">
        <f t="shared" si="774"/>
        <v>0</v>
      </c>
      <c r="DP637" s="101">
        <f t="shared" si="775"/>
        <v>0</v>
      </c>
      <c r="DQ637" s="101">
        <f t="shared" si="776"/>
        <v>0</v>
      </c>
      <c r="DR637" s="101">
        <f t="shared" si="777"/>
        <v>0</v>
      </c>
      <c r="DS637" s="101">
        <f t="shared" si="778"/>
        <v>0</v>
      </c>
      <c r="DT637" s="101">
        <f t="shared" si="779"/>
        <v>0</v>
      </c>
      <c r="DU637" s="101">
        <f t="shared" si="780"/>
        <v>0</v>
      </c>
      <c r="DV637" s="101">
        <f t="shared" si="781"/>
        <v>0</v>
      </c>
      <c r="DW637" s="101">
        <f t="shared" si="782"/>
        <v>0</v>
      </c>
      <c r="DX637" s="311">
        <f t="shared" si="783"/>
        <v>0</v>
      </c>
      <c r="DY637" s="101">
        <f t="shared" si="784"/>
        <v>0</v>
      </c>
      <c r="DZ637" s="101">
        <f t="shared" si="785"/>
        <v>0</v>
      </c>
      <c r="EA637" s="101">
        <f t="shared" si="786"/>
        <v>0</v>
      </c>
      <c r="EB637" s="101">
        <f t="shared" si="787"/>
        <v>0</v>
      </c>
      <c r="EC637" s="101">
        <f t="shared" si="788"/>
        <v>0</v>
      </c>
      <c r="ED637" s="101">
        <f t="shared" si="789"/>
        <v>0</v>
      </c>
      <c r="EE637" s="101">
        <f t="shared" si="790"/>
        <v>0</v>
      </c>
      <c r="EF637" s="101">
        <f t="shared" si="791"/>
        <v>0</v>
      </c>
      <c r="EG637" s="101">
        <f t="shared" si="792"/>
        <v>0</v>
      </c>
      <c r="EH637" s="101">
        <f t="shared" si="793"/>
        <v>0</v>
      </c>
      <c r="EI637" s="101">
        <f t="shared" si="794"/>
        <v>0</v>
      </c>
      <c r="EJ637" s="101">
        <f t="shared" si="795"/>
        <v>0</v>
      </c>
      <c r="EK637" s="101">
        <f t="shared" si="796"/>
        <v>0</v>
      </c>
      <c r="EL637" s="101">
        <f t="shared" si="797"/>
        <v>0</v>
      </c>
      <c r="EM637" s="101">
        <f t="shared" si="798"/>
        <v>0</v>
      </c>
      <c r="EN637" s="101">
        <f t="shared" si="799"/>
        <v>0</v>
      </c>
      <c r="EO637" s="101">
        <f t="shared" si="800"/>
        <v>0</v>
      </c>
      <c r="EP637" s="101">
        <f t="shared" si="801"/>
        <v>0</v>
      </c>
      <c r="EQ637" s="101">
        <f t="shared" si="802"/>
        <v>0</v>
      </c>
    </row>
    <row r="638" spans="2:147" ht="22.5" customHeight="1" x14ac:dyDescent="0.45">
      <c r="B638" s="133" t="str">
        <f>IF(Data!B637&lt;&gt;"",Data!B637,"")</f>
        <v/>
      </c>
      <c r="C638" s="158" t="str">
        <f>IF(Data!C637&lt;&gt;"",Data!C637,"")</f>
        <v/>
      </c>
      <c r="D638" s="106" t="str">
        <f>IF(Data!D637&lt;&gt;"",Data!D637,"")</f>
        <v/>
      </c>
      <c r="E638" s="140">
        <f>IF(AND(I638=1,Data!T637=0),0,IF(I638=999,999,Data!T637))</f>
        <v>999</v>
      </c>
      <c r="F638" s="140" t="str">
        <f t="shared" si="803"/>
        <v/>
      </c>
      <c r="G638" s="140" t="str">
        <f>IF(Data!K637&lt;&gt;"",Data!K637,"")</f>
        <v/>
      </c>
      <c r="H638" s="141" t="str">
        <f>IF(Data!L637&lt;&gt;"",Data!L637,"")</f>
        <v/>
      </c>
      <c r="I638" s="63">
        <f>IF(Data!M637&lt;&gt;"",Data!M637,"")</f>
        <v>999</v>
      </c>
      <c r="J638" s="63">
        <f t="shared" si="804"/>
        <v>0</v>
      </c>
      <c r="L638" s="64" t="str">
        <f t="shared" si="805"/>
        <v/>
      </c>
      <c r="N638" s="63">
        <f t="shared" si="806"/>
        <v>0</v>
      </c>
      <c r="P638" s="64" t="str">
        <f t="shared" si="807"/>
        <v/>
      </c>
      <c r="R638" s="63">
        <f t="shared" si="808"/>
        <v>0</v>
      </c>
      <c r="S638" s="64" t="str">
        <f t="shared" si="809"/>
        <v/>
      </c>
      <c r="W638" s="310">
        <f t="shared" si="810"/>
        <v>999</v>
      </c>
      <c r="Y638" s="65">
        <f t="shared" si="811"/>
        <v>0</v>
      </c>
      <c r="Z638" s="65">
        <f t="shared" si="812"/>
        <v>0</v>
      </c>
      <c r="AA638" s="65">
        <f t="shared" si="813"/>
        <v>0</v>
      </c>
      <c r="AB638" s="65">
        <f t="shared" si="814"/>
        <v>0</v>
      </c>
      <c r="AC638" s="341">
        <f t="shared" si="815"/>
        <v>0</v>
      </c>
      <c r="AD638" s="65">
        <f t="shared" si="816"/>
        <v>0</v>
      </c>
      <c r="AE638" s="65">
        <f t="shared" si="817"/>
        <v>0</v>
      </c>
      <c r="AF638" s="65">
        <f t="shared" si="818"/>
        <v>0</v>
      </c>
      <c r="AG638" s="65">
        <f t="shared" si="819"/>
        <v>0</v>
      </c>
      <c r="AH638" s="65">
        <f t="shared" si="820"/>
        <v>0</v>
      </c>
      <c r="AI638" s="65">
        <f t="shared" si="821"/>
        <v>0</v>
      </c>
      <c r="AJ638" s="65">
        <f t="shared" si="822"/>
        <v>0</v>
      </c>
      <c r="AK638" s="65">
        <f t="shared" si="823"/>
        <v>0</v>
      </c>
      <c r="AL638" s="65">
        <f t="shared" si="824"/>
        <v>0</v>
      </c>
      <c r="AM638" s="65">
        <f t="shared" si="825"/>
        <v>0</v>
      </c>
      <c r="AN638" s="65">
        <f t="shared" si="826"/>
        <v>0</v>
      </c>
      <c r="AO638" s="65">
        <f t="shared" si="827"/>
        <v>0</v>
      </c>
      <c r="AP638" s="65">
        <f t="shared" si="828"/>
        <v>0</v>
      </c>
      <c r="AQ638" s="65">
        <f t="shared" si="829"/>
        <v>0</v>
      </c>
      <c r="AR638" s="65">
        <f t="shared" si="830"/>
        <v>0</v>
      </c>
      <c r="AS638" s="65">
        <f t="shared" si="831"/>
        <v>0</v>
      </c>
      <c r="AT638" s="65">
        <f t="shared" si="832"/>
        <v>0</v>
      </c>
      <c r="AU638" s="65">
        <f t="shared" si="833"/>
        <v>0</v>
      </c>
      <c r="AV638" s="65">
        <f t="shared" si="834"/>
        <v>0</v>
      </c>
      <c r="AW638" s="65">
        <f t="shared" si="835"/>
        <v>0</v>
      </c>
      <c r="AX638" s="65">
        <f t="shared" si="836"/>
        <v>0</v>
      </c>
      <c r="AY638" s="65">
        <f t="shared" si="837"/>
        <v>0</v>
      </c>
      <c r="AZ638" s="65">
        <f t="shared" si="838"/>
        <v>0</v>
      </c>
      <c r="BA638" s="65">
        <f t="shared" si="839"/>
        <v>0</v>
      </c>
      <c r="BB638" s="65">
        <f t="shared" si="840"/>
        <v>0</v>
      </c>
      <c r="BC638" s="65">
        <f t="shared" si="841"/>
        <v>0</v>
      </c>
      <c r="BD638" s="65">
        <f t="shared" si="842"/>
        <v>0</v>
      </c>
      <c r="BE638" s="65">
        <f t="shared" si="843"/>
        <v>0</v>
      </c>
      <c r="BF638" s="65">
        <f t="shared" si="844"/>
        <v>0</v>
      </c>
      <c r="BG638" s="65">
        <f t="shared" si="845"/>
        <v>0</v>
      </c>
      <c r="CE638" s="385">
        <v>174.25</v>
      </c>
      <c r="CF638" s="342">
        <v>43.069091855693259</v>
      </c>
      <c r="CG638" s="342">
        <v>48.904394570462173</v>
      </c>
      <c r="CH638" s="342">
        <v>51.822045927846631</v>
      </c>
      <c r="CI638" s="342">
        <v>54.739697285231088</v>
      </c>
      <c r="CJ638" s="342">
        <v>60.575000000000003</v>
      </c>
      <c r="CK638" s="342">
        <v>65.945073568944508</v>
      </c>
      <c r="CL638" s="342">
        <v>68.630110353416768</v>
      </c>
      <c r="CM638" s="342">
        <v>71.315147137889028</v>
      </c>
      <c r="CN638" s="342">
        <v>76.685220706833533</v>
      </c>
      <c r="CO638" s="387"/>
      <c r="CP638" s="387"/>
      <c r="CQ638" s="387"/>
      <c r="CR638" s="387"/>
      <c r="CS638" s="387"/>
      <c r="CT638" s="387"/>
      <c r="CU638" s="387"/>
      <c r="CV638" s="387"/>
      <c r="CW638" s="387"/>
      <c r="CY638" s="101">
        <f t="shared" si="846"/>
        <v>0</v>
      </c>
      <c r="CZ638" s="101">
        <f t="shared" si="847"/>
        <v>0</v>
      </c>
      <c r="DB638" s="101">
        <f t="shared" si="848"/>
        <v>0</v>
      </c>
      <c r="DD638" s="311">
        <f t="shared" si="849"/>
        <v>0</v>
      </c>
      <c r="DF638" s="101">
        <f t="shared" si="765"/>
        <v>0</v>
      </c>
      <c r="DG638" s="101">
        <f t="shared" si="766"/>
        <v>0</v>
      </c>
      <c r="DH638" s="101">
        <f t="shared" si="767"/>
        <v>0</v>
      </c>
      <c r="DI638" s="101">
        <f t="shared" si="768"/>
        <v>0</v>
      </c>
      <c r="DJ638" s="311">
        <f t="shared" si="769"/>
        <v>0</v>
      </c>
      <c r="DK638" s="311">
        <f t="shared" si="770"/>
        <v>0</v>
      </c>
      <c r="DL638" s="101">
        <f t="shared" si="771"/>
        <v>0</v>
      </c>
      <c r="DM638" s="101">
        <f t="shared" si="772"/>
        <v>0</v>
      </c>
      <c r="DN638" s="101">
        <f t="shared" si="773"/>
        <v>0</v>
      </c>
      <c r="DO638" s="101">
        <f t="shared" si="774"/>
        <v>0</v>
      </c>
      <c r="DP638" s="101">
        <f t="shared" si="775"/>
        <v>0</v>
      </c>
      <c r="DQ638" s="101">
        <f t="shared" si="776"/>
        <v>0</v>
      </c>
      <c r="DR638" s="101">
        <f t="shared" si="777"/>
        <v>0</v>
      </c>
      <c r="DS638" s="101">
        <f t="shared" si="778"/>
        <v>0</v>
      </c>
      <c r="DT638" s="101">
        <f t="shared" si="779"/>
        <v>0</v>
      </c>
      <c r="DU638" s="101">
        <f t="shared" si="780"/>
        <v>0</v>
      </c>
      <c r="DV638" s="101">
        <f t="shared" si="781"/>
        <v>0</v>
      </c>
      <c r="DW638" s="101">
        <f t="shared" si="782"/>
        <v>0</v>
      </c>
      <c r="DX638" s="311">
        <f t="shared" si="783"/>
        <v>0</v>
      </c>
      <c r="DY638" s="101">
        <f t="shared" si="784"/>
        <v>0</v>
      </c>
      <c r="DZ638" s="101">
        <f t="shared" si="785"/>
        <v>0</v>
      </c>
      <c r="EA638" s="101">
        <f t="shared" si="786"/>
        <v>0</v>
      </c>
      <c r="EB638" s="101">
        <f t="shared" si="787"/>
        <v>0</v>
      </c>
      <c r="EC638" s="101">
        <f t="shared" si="788"/>
        <v>0</v>
      </c>
      <c r="ED638" s="101">
        <f t="shared" si="789"/>
        <v>0</v>
      </c>
      <c r="EE638" s="101">
        <f t="shared" si="790"/>
        <v>0</v>
      </c>
      <c r="EF638" s="101">
        <f t="shared" si="791"/>
        <v>0</v>
      </c>
      <c r="EG638" s="101">
        <f t="shared" si="792"/>
        <v>0</v>
      </c>
      <c r="EH638" s="101">
        <f t="shared" si="793"/>
        <v>0</v>
      </c>
      <c r="EI638" s="101">
        <f t="shared" si="794"/>
        <v>0</v>
      </c>
      <c r="EJ638" s="101">
        <f t="shared" si="795"/>
        <v>0</v>
      </c>
      <c r="EK638" s="101">
        <f t="shared" si="796"/>
        <v>0</v>
      </c>
      <c r="EL638" s="101">
        <f t="shared" si="797"/>
        <v>0</v>
      </c>
      <c r="EM638" s="101">
        <f t="shared" si="798"/>
        <v>0</v>
      </c>
      <c r="EN638" s="101">
        <f t="shared" si="799"/>
        <v>0</v>
      </c>
      <c r="EO638" s="101">
        <f t="shared" si="800"/>
        <v>0</v>
      </c>
      <c r="EP638" s="101">
        <f t="shared" si="801"/>
        <v>0</v>
      </c>
      <c r="EQ638" s="101">
        <f t="shared" si="802"/>
        <v>0</v>
      </c>
    </row>
    <row r="639" spans="2:147" ht="22.5" customHeight="1" x14ac:dyDescent="0.45">
      <c r="B639" s="133" t="str">
        <f>IF(Data!B638&lt;&gt;"",Data!B638,"")</f>
        <v/>
      </c>
      <c r="C639" s="158" t="str">
        <f>IF(Data!C638&lt;&gt;"",Data!C638,"")</f>
        <v/>
      </c>
      <c r="D639" s="106" t="str">
        <f>IF(Data!D638&lt;&gt;"",Data!D638,"")</f>
        <v/>
      </c>
      <c r="E639" s="140">
        <f>IF(AND(I639=1,Data!T638=0),0,IF(I639=999,999,Data!T638))</f>
        <v>999</v>
      </c>
      <c r="F639" s="140" t="str">
        <f t="shared" si="803"/>
        <v/>
      </c>
      <c r="G639" s="140" t="str">
        <f>IF(Data!K638&lt;&gt;"",Data!K638,"")</f>
        <v/>
      </c>
      <c r="H639" s="141" t="str">
        <f>IF(Data!L638&lt;&gt;"",Data!L638,"")</f>
        <v/>
      </c>
      <c r="I639" s="63">
        <f>IF(Data!M638&lt;&gt;"",Data!M638,"")</f>
        <v>999</v>
      </c>
      <c r="J639" s="63">
        <f t="shared" si="804"/>
        <v>0</v>
      </c>
      <c r="L639" s="64" t="str">
        <f t="shared" si="805"/>
        <v/>
      </c>
      <c r="N639" s="63">
        <f t="shared" si="806"/>
        <v>0</v>
      </c>
      <c r="P639" s="64" t="str">
        <f t="shared" si="807"/>
        <v/>
      </c>
      <c r="R639" s="63">
        <f t="shared" si="808"/>
        <v>0</v>
      </c>
      <c r="S639" s="64" t="str">
        <f t="shared" si="809"/>
        <v/>
      </c>
      <c r="W639" s="310">
        <f t="shared" si="810"/>
        <v>999</v>
      </c>
      <c r="Y639" s="65">
        <f t="shared" si="811"/>
        <v>0</v>
      </c>
      <c r="Z639" s="65">
        <f t="shared" si="812"/>
        <v>0</v>
      </c>
      <c r="AA639" s="65">
        <f t="shared" si="813"/>
        <v>0</v>
      </c>
      <c r="AB639" s="65">
        <f t="shared" si="814"/>
        <v>0</v>
      </c>
      <c r="AC639" s="341">
        <f t="shared" si="815"/>
        <v>0</v>
      </c>
      <c r="AD639" s="65">
        <f t="shared" si="816"/>
        <v>0</v>
      </c>
      <c r="AE639" s="65">
        <f t="shared" si="817"/>
        <v>0</v>
      </c>
      <c r="AF639" s="65">
        <f t="shared" si="818"/>
        <v>0</v>
      </c>
      <c r="AG639" s="65">
        <f t="shared" si="819"/>
        <v>0</v>
      </c>
      <c r="AH639" s="65">
        <f t="shared" si="820"/>
        <v>0</v>
      </c>
      <c r="AI639" s="65">
        <f t="shared" si="821"/>
        <v>0</v>
      </c>
      <c r="AJ639" s="65">
        <f t="shared" si="822"/>
        <v>0</v>
      </c>
      <c r="AK639" s="65">
        <f t="shared" si="823"/>
        <v>0</v>
      </c>
      <c r="AL639" s="65">
        <f t="shared" si="824"/>
        <v>0</v>
      </c>
      <c r="AM639" s="65">
        <f t="shared" si="825"/>
        <v>0</v>
      </c>
      <c r="AN639" s="65">
        <f t="shared" si="826"/>
        <v>0</v>
      </c>
      <c r="AO639" s="65">
        <f t="shared" si="827"/>
        <v>0</v>
      </c>
      <c r="AP639" s="65">
        <f t="shared" si="828"/>
        <v>0</v>
      </c>
      <c r="AQ639" s="65">
        <f t="shared" si="829"/>
        <v>0</v>
      </c>
      <c r="AR639" s="65">
        <f t="shared" si="830"/>
        <v>0</v>
      </c>
      <c r="AS639" s="65">
        <f t="shared" si="831"/>
        <v>0</v>
      </c>
      <c r="AT639" s="65">
        <f t="shared" si="832"/>
        <v>0</v>
      </c>
      <c r="AU639" s="65">
        <f t="shared" si="833"/>
        <v>0</v>
      </c>
      <c r="AV639" s="65">
        <f t="shared" si="834"/>
        <v>0</v>
      </c>
      <c r="AW639" s="65">
        <f t="shared" si="835"/>
        <v>0</v>
      </c>
      <c r="AX639" s="65">
        <f t="shared" si="836"/>
        <v>0</v>
      </c>
      <c r="AY639" s="65">
        <f t="shared" si="837"/>
        <v>0</v>
      </c>
      <c r="AZ639" s="65">
        <f t="shared" si="838"/>
        <v>0</v>
      </c>
      <c r="BA639" s="65">
        <f t="shared" si="839"/>
        <v>0</v>
      </c>
      <c r="BB639" s="65">
        <f t="shared" si="840"/>
        <v>0</v>
      </c>
      <c r="BC639" s="65">
        <f t="shared" si="841"/>
        <v>0</v>
      </c>
      <c r="BD639" s="65">
        <f t="shared" si="842"/>
        <v>0</v>
      </c>
      <c r="BE639" s="65">
        <f t="shared" si="843"/>
        <v>0</v>
      </c>
      <c r="BF639" s="65">
        <f t="shared" si="844"/>
        <v>0</v>
      </c>
      <c r="BG639" s="65">
        <f t="shared" si="845"/>
        <v>0</v>
      </c>
      <c r="CE639" s="385">
        <v>174.5</v>
      </c>
      <c r="CF639" s="342">
        <v>43.283968639621065</v>
      </c>
      <c r="CG639" s="342">
        <v>49.105979093080705</v>
      </c>
      <c r="CH639" s="342">
        <v>52.016984319810533</v>
      </c>
      <c r="CI639" s="342">
        <v>54.92798954654036</v>
      </c>
      <c r="CJ639" s="342">
        <v>60.75</v>
      </c>
      <c r="CK639" s="342">
        <v>66.12007356894452</v>
      </c>
      <c r="CL639" s="342">
        <v>68.805110353416779</v>
      </c>
      <c r="CM639" s="342">
        <v>71.490147137889039</v>
      </c>
      <c r="CN639" s="342">
        <v>76.86022070683353</v>
      </c>
      <c r="CO639" s="387"/>
      <c r="CP639" s="387"/>
      <c r="CQ639" s="387"/>
      <c r="CR639" s="387"/>
      <c r="CS639" s="387"/>
      <c r="CT639" s="387"/>
      <c r="CU639" s="387"/>
      <c r="CV639" s="387"/>
      <c r="CW639" s="387"/>
      <c r="CY639" s="101">
        <f t="shared" si="846"/>
        <v>0</v>
      </c>
      <c r="CZ639" s="101">
        <f t="shared" si="847"/>
        <v>0</v>
      </c>
      <c r="DB639" s="101">
        <f t="shared" si="848"/>
        <v>0</v>
      </c>
      <c r="DD639" s="311">
        <f t="shared" si="849"/>
        <v>0</v>
      </c>
      <c r="DF639" s="101">
        <f t="shared" si="765"/>
        <v>0</v>
      </c>
      <c r="DG639" s="101">
        <f t="shared" si="766"/>
        <v>0</v>
      </c>
      <c r="DH639" s="101">
        <f t="shared" si="767"/>
        <v>0</v>
      </c>
      <c r="DI639" s="101">
        <f t="shared" si="768"/>
        <v>0</v>
      </c>
      <c r="DJ639" s="311">
        <f t="shared" si="769"/>
        <v>0</v>
      </c>
      <c r="DK639" s="311">
        <f t="shared" si="770"/>
        <v>0</v>
      </c>
      <c r="DL639" s="101">
        <f t="shared" si="771"/>
        <v>0</v>
      </c>
      <c r="DM639" s="101">
        <f t="shared" si="772"/>
        <v>0</v>
      </c>
      <c r="DN639" s="101">
        <f t="shared" si="773"/>
        <v>0</v>
      </c>
      <c r="DO639" s="101">
        <f t="shared" si="774"/>
        <v>0</v>
      </c>
      <c r="DP639" s="101">
        <f t="shared" si="775"/>
        <v>0</v>
      </c>
      <c r="DQ639" s="101">
        <f t="shared" si="776"/>
        <v>0</v>
      </c>
      <c r="DR639" s="101">
        <f t="shared" si="777"/>
        <v>0</v>
      </c>
      <c r="DS639" s="101">
        <f t="shared" si="778"/>
        <v>0</v>
      </c>
      <c r="DT639" s="101">
        <f t="shared" si="779"/>
        <v>0</v>
      </c>
      <c r="DU639" s="101">
        <f t="shared" si="780"/>
        <v>0</v>
      </c>
      <c r="DV639" s="101">
        <f t="shared" si="781"/>
        <v>0</v>
      </c>
      <c r="DW639" s="101">
        <f t="shared" si="782"/>
        <v>0</v>
      </c>
      <c r="DX639" s="311">
        <f t="shared" si="783"/>
        <v>0</v>
      </c>
      <c r="DY639" s="101">
        <f t="shared" si="784"/>
        <v>0</v>
      </c>
      <c r="DZ639" s="101">
        <f t="shared" si="785"/>
        <v>0</v>
      </c>
      <c r="EA639" s="101">
        <f t="shared" si="786"/>
        <v>0</v>
      </c>
      <c r="EB639" s="101">
        <f t="shared" si="787"/>
        <v>0</v>
      </c>
      <c r="EC639" s="101">
        <f t="shared" si="788"/>
        <v>0</v>
      </c>
      <c r="ED639" s="101">
        <f t="shared" si="789"/>
        <v>0</v>
      </c>
      <c r="EE639" s="101">
        <f t="shared" si="790"/>
        <v>0</v>
      </c>
      <c r="EF639" s="101">
        <f t="shared" si="791"/>
        <v>0</v>
      </c>
      <c r="EG639" s="101">
        <f t="shared" si="792"/>
        <v>0</v>
      </c>
      <c r="EH639" s="101">
        <f t="shared" si="793"/>
        <v>0</v>
      </c>
      <c r="EI639" s="101">
        <f t="shared" si="794"/>
        <v>0</v>
      </c>
      <c r="EJ639" s="101">
        <f t="shared" si="795"/>
        <v>0</v>
      </c>
      <c r="EK639" s="101">
        <f t="shared" si="796"/>
        <v>0</v>
      </c>
      <c r="EL639" s="101">
        <f t="shared" si="797"/>
        <v>0</v>
      </c>
      <c r="EM639" s="101">
        <f t="shared" si="798"/>
        <v>0</v>
      </c>
      <c r="EN639" s="101">
        <f t="shared" si="799"/>
        <v>0</v>
      </c>
      <c r="EO639" s="101">
        <f t="shared" si="800"/>
        <v>0</v>
      </c>
      <c r="EP639" s="101">
        <f t="shared" si="801"/>
        <v>0</v>
      </c>
      <c r="EQ639" s="101">
        <f t="shared" si="802"/>
        <v>0</v>
      </c>
    </row>
    <row r="640" spans="2:147" ht="22.5" customHeight="1" x14ac:dyDescent="0.45">
      <c r="B640" s="133" t="str">
        <f>IF(Data!B639&lt;&gt;"",Data!B639,"")</f>
        <v/>
      </c>
      <c r="C640" s="158" t="str">
        <f>IF(Data!C639&lt;&gt;"",Data!C639,"")</f>
        <v/>
      </c>
      <c r="D640" s="106" t="str">
        <f>IF(Data!D639&lt;&gt;"",Data!D639,"")</f>
        <v/>
      </c>
      <c r="E640" s="140">
        <f>IF(AND(I640=1,Data!T639=0),0,IF(I640=999,999,Data!T639))</f>
        <v>999</v>
      </c>
      <c r="F640" s="140" t="str">
        <f t="shared" si="803"/>
        <v/>
      </c>
      <c r="G640" s="140" t="str">
        <f>IF(Data!K639&lt;&gt;"",Data!K639,"")</f>
        <v/>
      </c>
      <c r="H640" s="141" t="str">
        <f>IF(Data!L639&lt;&gt;"",Data!L639,"")</f>
        <v/>
      </c>
      <c r="I640" s="63">
        <f>IF(Data!M639&lt;&gt;"",Data!M639,"")</f>
        <v>999</v>
      </c>
      <c r="J640" s="63">
        <f t="shared" si="804"/>
        <v>0</v>
      </c>
      <c r="L640" s="64" t="str">
        <f t="shared" si="805"/>
        <v/>
      </c>
      <c r="N640" s="63">
        <f t="shared" si="806"/>
        <v>0</v>
      </c>
      <c r="P640" s="64" t="str">
        <f t="shared" si="807"/>
        <v/>
      </c>
      <c r="R640" s="63">
        <f t="shared" si="808"/>
        <v>0</v>
      </c>
      <c r="S640" s="64" t="str">
        <f t="shared" si="809"/>
        <v/>
      </c>
      <c r="W640" s="310">
        <f t="shared" si="810"/>
        <v>999</v>
      </c>
      <c r="Y640" s="65">
        <f t="shared" si="811"/>
        <v>0</v>
      </c>
      <c r="Z640" s="65">
        <f t="shared" si="812"/>
        <v>0</v>
      </c>
      <c r="AA640" s="65">
        <f t="shared" si="813"/>
        <v>0</v>
      </c>
      <c r="AB640" s="65">
        <f t="shared" si="814"/>
        <v>0</v>
      </c>
      <c r="AC640" s="341">
        <f t="shared" si="815"/>
        <v>0</v>
      </c>
      <c r="AD640" s="65">
        <f t="shared" si="816"/>
        <v>0</v>
      </c>
      <c r="AE640" s="65">
        <f t="shared" si="817"/>
        <v>0</v>
      </c>
      <c r="AF640" s="65">
        <f t="shared" si="818"/>
        <v>0</v>
      </c>
      <c r="AG640" s="65">
        <f t="shared" si="819"/>
        <v>0</v>
      </c>
      <c r="AH640" s="65">
        <f t="shared" si="820"/>
        <v>0</v>
      </c>
      <c r="AI640" s="65">
        <f t="shared" si="821"/>
        <v>0</v>
      </c>
      <c r="AJ640" s="65">
        <f t="shared" si="822"/>
        <v>0</v>
      </c>
      <c r="AK640" s="65">
        <f t="shared" si="823"/>
        <v>0</v>
      </c>
      <c r="AL640" s="65">
        <f t="shared" si="824"/>
        <v>0</v>
      </c>
      <c r="AM640" s="65">
        <f t="shared" si="825"/>
        <v>0</v>
      </c>
      <c r="AN640" s="65">
        <f t="shared" si="826"/>
        <v>0</v>
      </c>
      <c r="AO640" s="65">
        <f t="shared" si="827"/>
        <v>0</v>
      </c>
      <c r="AP640" s="65">
        <f t="shared" si="828"/>
        <v>0</v>
      </c>
      <c r="AQ640" s="65">
        <f t="shared" si="829"/>
        <v>0</v>
      </c>
      <c r="AR640" s="65">
        <f t="shared" si="830"/>
        <v>0</v>
      </c>
      <c r="AS640" s="65">
        <f t="shared" si="831"/>
        <v>0</v>
      </c>
      <c r="AT640" s="65">
        <f t="shared" si="832"/>
        <v>0</v>
      </c>
      <c r="AU640" s="65">
        <f t="shared" si="833"/>
        <v>0</v>
      </c>
      <c r="AV640" s="65">
        <f t="shared" si="834"/>
        <v>0</v>
      </c>
      <c r="AW640" s="65">
        <f t="shared" si="835"/>
        <v>0</v>
      </c>
      <c r="AX640" s="65">
        <f t="shared" si="836"/>
        <v>0</v>
      </c>
      <c r="AY640" s="65">
        <f t="shared" si="837"/>
        <v>0</v>
      </c>
      <c r="AZ640" s="65">
        <f t="shared" si="838"/>
        <v>0</v>
      </c>
      <c r="BA640" s="65">
        <f t="shared" si="839"/>
        <v>0</v>
      </c>
      <c r="BB640" s="65">
        <f t="shared" si="840"/>
        <v>0</v>
      </c>
      <c r="BC640" s="65">
        <f t="shared" si="841"/>
        <v>0</v>
      </c>
      <c r="BD640" s="65">
        <f t="shared" si="842"/>
        <v>0</v>
      </c>
      <c r="BE640" s="65">
        <f t="shared" si="843"/>
        <v>0</v>
      </c>
      <c r="BF640" s="65">
        <f t="shared" si="844"/>
        <v>0</v>
      </c>
      <c r="BG640" s="65">
        <f t="shared" si="845"/>
        <v>0</v>
      </c>
      <c r="CE640" s="385">
        <v>174.75</v>
      </c>
      <c r="CF640" s="342">
        <v>43.498845423548872</v>
      </c>
      <c r="CG640" s="342">
        <v>49.307563615699245</v>
      </c>
      <c r="CH640" s="342">
        <v>52.211922711774434</v>
      </c>
      <c r="CI640" s="342">
        <v>55.116281807849631</v>
      </c>
      <c r="CJ640" s="342">
        <v>60.924999999999997</v>
      </c>
      <c r="CK640" s="342">
        <v>66.295073568944517</v>
      </c>
      <c r="CL640" s="342">
        <v>68.980110353416777</v>
      </c>
      <c r="CM640" s="342">
        <v>71.665147137889036</v>
      </c>
      <c r="CN640" s="342">
        <v>77.035220706833542</v>
      </c>
      <c r="CO640" s="387"/>
      <c r="CP640" s="387"/>
      <c r="CQ640" s="387"/>
      <c r="CR640" s="387"/>
      <c r="CS640" s="387"/>
      <c r="CT640" s="387"/>
      <c r="CU640" s="387"/>
      <c r="CV640" s="387"/>
      <c r="CW640" s="387"/>
      <c r="CY640" s="101">
        <f t="shared" si="846"/>
        <v>0</v>
      </c>
      <c r="CZ640" s="101">
        <f t="shared" si="847"/>
        <v>0</v>
      </c>
      <c r="DB640" s="101">
        <f t="shared" si="848"/>
        <v>0</v>
      </c>
      <c r="DD640" s="311">
        <f t="shared" si="849"/>
        <v>0</v>
      </c>
      <c r="DF640" s="101">
        <f t="shared" si="765"/>
        <v>0</v>
      </c>
      <c r="DG640" s="101">
        <f t="shared" si="766"/>
        <v>0</v>
      </c>
      <c r="DH640" s="101">
        <f t="shared" si="767"/>
        <v>0</v>
      </c>
      <c r="DI640" s="101">
        <f t="shared" si="768"/>
        <v>0</v>
      </c>
      <c r="DJ640" s="311">
        <f t="shared" si="769"/>
        <v>0</v>
      </c>
      <c r="DK640" s="311">
        <f t="shared" si="770"/>
        <v>0</v>
      </c>
      <c r="DL640" s="101">
        <f t="shared" si="771"/>
        <v>0</v>
      </c>
      <c r="DM640" s="101">
        <f t="shared" si="772"/>
        <v>0</v>
      </c>
      <c r="DN640" s="101">
        <f t="shared" si="773"/>
        <v>0</v>
      </c>
      <c r="DO640" s="101">
        <f t="shared" si="774"/>
        <v>0</v>
      </c>
      <c r="DP640" s="101">
        <f t="shared" si="775"/>
        <v>0</v>
      </c>
      <c r="DQ640" s="101">
        <f t="shared" si="776"/>
        <v>0</v>
      </c>
      <c r="DR640" s="101">
        <f t="shared" si="777"/>
        <v>0</v>
      </c>
      <c r="DS640" s="101">
        <f t="shared" si="778"/>
        <v>0</v>
      </c>
      <c r="DT640" s="101">
        <f t="shared" si="779"/>
        <v>0</v>
      </c>
      <c r="DU640" s="101">
        <f t="shared" si="780"/>
        <v>0</v>
      </c>
      <c r="DV640" s="101">
        <f t="shared" si="781"/>
        <v>0</v>
      </c>
      <c r="DW640" s="101">
        <f t="shared" si="782"/>
        <v>0</v>
      </c>
      <c r="DX640" s="311">
        <f t="shared" si="783"/>
        <v>0</v>
      </c>
      <c r="DY640" s="101">
        <f t="shared" si="784"/>
        <v>0</v>
      </c>
      <c r="DZ640" s="101">
        <f t="shared" si="785"/>
        <v>0</v>
      </c>
      <c r="EA640" s="101">
        <f t="shared" si="786"/>
        <v>0</v>
      </c>
      <c r="EB640" s="101">
        <f t="shared" si="787"/>
        <v>0</v>
      </c>
      <c r="EC640" s="101">
        <f t="shared" si="788"/>
        <v>0</v>
      </c>
      <c r="ED640" s="101">
        <f t="shared" si="789"/>
        <v>0</v>
      </c>
      <c r="EE640" s="101">
        <f t="shared" si="790"/>
        <v>0</v>
      </c>
      <c r="EF640" s="101">
        <f t="shared" si="791"/>
        <v>0</v>
      </c>
      <c r="EG640" s="101">
        <f t="shared" si="792"/>
        <v>0</v>
      </c>
      <c r="EH640" s="101">
        <f t="shared" si="793"/>
        <v>0</v>
      </c>
      <c r="EI640" s="101">
        <f t="shared" si="794"/>
        <v>0</v>
      </c>
      <c r="EJ640" s="101">
        <f t="shared" si="795"/>
        <v>0</v>
      </c>
      <c r="EK640" s="101">
        <f t="shared" si="796"/>
        <v>0</v>
      </c>
      <c r="EL640" s="101">
        <f t="shared" si="797"/>
        <v>0</v>
      </c>
      <c r="EM640" s="101">
        <f t="shared" si="798"/>
        <v>0</v>
      </c>
      <c r="EN640" s="101">
        <f t="shared" si="799"/>
        <v>0</v>
      </c>
      <c r="EO640" s="101">
        <f t="shared" si="800"/>
        <v>0</v>
      </c>
      <c r="EP640" s="101">
        <f t="shared" si="801"/>
        <v>0</v>
      </c>
      <c r="EQ640" s="101">
        <f t="shared" si="802"/>
        <v>0</v>
      </c>
    </row>
    <row r="641" spans="2:147" ht="22.5" customHeight="1" x14ac:dyDescent="0.45">
      <c r="B641" s="133" t="str">
        <f>IF(Data!B640&lt;&gt;"",Data!B640,"")</f>
        <v/>
      </c>
      <c r="C641" s="158" t="str">
        <f>IF(Data!C640&lt;&gt;"",Data!C640,"")</f>
        <v/>
      </c>
      <c r="D641" s="106" t="str">
        <f>IF(Data!D640&lt;&gt;"",Data!D640,"")</f>
        <v/>
      </c>
      <c r="E641" s="140">
        <f>IF(AND(I641=1,Data!T640=0),0,IF(I641=999,999,Data!T640))</f>
        <v>999</v>
      </c>
      <c r="F641" s="140" t="str">
        <f t="shared" si="803"/>
        <v/>
      </c>
      <c r="G641" s="140" t="str">
        <f>IF(Data!K640&lt;&gt;"",Data!K640,"")</f>
        <v/>
      </c>
      <c r="H641" s="141" t="str">
        <f>IF(Data!L640&lt;&gt;"",Data!L640,"")</f>
        <v/>
      </c>
      <c r="I641" s="63">
        <f>IF(Data!M640&lt;&gt;"",Data!M640,"")</f>
        <v>999</v>
      </c>
      <c r="J641" s="63">
        <f t="shared" si="804"/>
        <v>0</v>
      </c>
      <c r="L641" s="64" t="str">
        <f t="shared" si="805"/>
        <v/>
      </c>
      <c r="N641" s="63">
        <f t="shared" si="806"/>
        <v>0</v>
      </c>
      <c r="P641" s="64" t="str">
        <f t="shared" si="807"/>
        <v/>
      </c>
      <c r="R641" s="63">
        <f t="shared" si="808"/>
        <v>0</v>
      </c>
      <c r="S641" s="64" t="str">
        <f t="shared" si="809"/>
        <v/>
      </c>
      <c r="W641" s="310">
        <f t="shared" si="810"/>
        <v>999</v>
      </c>
      <c r="Y641" s="65">
        <f t="shared" si="811"/>
        <v>0</v>
      </c>
      <c r="Z641" s="65">
        <f t="shared" si="812"/>
        <v>0</v>
      </c>
      <c r="AA641" s="65">
        <f t="shared" si="813"/>
        <v>0</v>
      </c>
      <c r="AB641" s="65">
        <f t="shared" si="814"/>
        <v>0</v>
      </c>
      <c r="AC641" s="341">
        <f t="shared" si="815"/>
        <v>0</v>
      </c>
      <c r="AD641" s="65">
        <f t="shared" si="816"/>
        <v>0</v>
      </c>
      <c r="AE641" s="65">
        <f t="shared" si="817"/>
        <v>0</v>
      </c>
      <c r="AF641" s="65">
        <f t="shared" si="818"/>
        <v>0</v>
      </c>
      <c r="AG641" s="65">
        <f t="shared" si="819"/>
        <v>0</v>
      </c>
      <c r="AH641" s="65">
        <f t="shared" si="820"/>
        <v>0</v>
      </c>
      <c r="AI641" s="65">
        <f t="shared" si="821"/>
        <v>0</v>
      </c>
      <c r="AJ641" s="65">
        <f t="shared" si="822"/>
        <v>0</v>
      </c>
      <c r="AK641" s="65">
        <f t="shared" si="823"/>
        <v>0</v>
      </c>
      <c r="AL641" s="65">
        <f t="shared" si="824"/>
        <v>0</v>
      </c>
      <c r="AM641" s="65">
        <f t="shared" si="825"/>
        <v>0</v>
      </c>
      <c r="AN641" s="65">
        <f t="shared" si="826"/>
        <v>0</v>
      </c>
      <c r="AO641" s="65">
        <f t="shared" si="827"/>
        <v>0</v>
      </c>
      <c r="AP641" s="65">
        <f t="shared" si="828"/>
        <v>0</v>
      </c>
      <c r="AQ641" s="65">
        <f t="shared" si="829"/>
        <v>0</v>
      </c>
      <c r="AR641" s="65">
        <f t="shared" si="830"/>
        <v>0</v>
      </c>
      <c r="AS641" s="65">
        <f t="shared" si="831"/>
        <v>0</v>
      </c>
      <c r="AT641" s="65">
        <f t="shared" si="832"/>
        <v>0</v>
      </c>
      <c r="AU641" s="65">
        <f t="shared" si="833"/>
        <v>0</v>
      </c>
      <c r="AV641" s="65">
        <f t="shared" si="834"/>
        <v>0</v>
      </c>
      <c r="AW641" s="65">
        <f t="shared" si="835"/>
        <v>0</v>
      </c>
      <c r="AX641" s="65">
        <f t="shared" si="836"/>
        <v>0</v>
      </c>
      <c r="AY641" s="65">
        <f t="shared" si="837"/>
        <v>0</v>
      </c>
      <c r="AZ641" s="65">
        <f t="shared" si="838"/>
        <v>0</v>
      </c>
      <c r="BA641" s="65">
        <f t="shared" si="839"/>
        <v>0</v>
      </c>
      <c r="BB641" s="65">
        <f t="shared" si="840"/>
        <v>0</v>
      </c>
      <c r="BC641" s="65">
        <f t="shared" si="841"/>
        <v>0</v>
      </c>
      <c r="BD641" s="65">
        <f t="shared" si="842"/>
        <v>0</v>
      </c>
      <c r="BE641" s="65">
        <f t="shared" si="843"/>
        <v>0</v>
      </c>
      <c r="BF641" s="65">
        <f t="shared" si="844"/>
        <v>0</v>
      </c>
      <c r="BG641" s="65">
        <f t="shared" si="845"/>
        <v>0</v>
      </c>
      <c r="CE641" s="385">
        <v>175</v>
      </c>
      <c r="CF641" s="342">
        <v>43.713722207476678</v>
      </c>
      <c r="CG641" s="342">
        <v>49.509148138317784</v>
      </c>
      <c r="CH641" s="342">
        <v>52.406861103738343</v>
      </c>
      <c r="CI641" s="342">
        <v>55.304574069158896</v>
      </c>
      <c r="CJ641" s="342">
        <v>61.1</v>
      </c>
      <c r="CK641" s="342">
        <v>66.470073568944514</v>
      </c>
      <c r="CL641" s="342">
        <v>69.155110353416774</v>
      </c>
      <c r="CM641" s="342">
        <v>71.840147137889034</v>
      </c>
      <c r="CN641" s="342">
        <v>77.210220706833539</v>
      </c>
      <c r="CO641" s="387"/>
      <c r="CP641" s="387"/>
      <c r="CQ641" s="387"/>
      <c r="CR641" s="387"/>
      <c r="CS641" s="387"/>
      <c r="CT641" s="387"/>
      <c r="CU641" s="387"/>
      <c r="CV641" s="387"/>
      <c r="CW641" s="387"/>
      <c r="CY641" s="101">
        <f t="shared" si="846"/>
        <v>0</v>
      </c>
      <c r="CZ641" s="101">
        <f t="shared" si="847"/>
        <v>0</v>
      </c>
      <c r="DB641" s="101">
        <f t="shared" si="848"/>
        <v>0</v>
      </c>
      <c r="DD641" s="311">
        <f t="shared" si="849"/>
        <v>0</v>
      </c>
      <c r="DF641" s="101">
        <f t="shared" si="765"/>
        <v>0</v>
      </c>
      <c r="DG641" s="101">
        <f t="shared" si="766"/>
        <v>0</v>
      </c>
      <c r="DH641" s="101">
        <f t="shared" si="767"/>
        <v>0</v>
      </c>
      <c r="DI641" s="101">
        <f t="shared" si="768"/>
        <v>0</v>
      </c>
      <c r="DJ641" s="311">
        <f t="shared" si="769"/>
        <v>0</v>
      </c>
      <c r="DK641" s="311">
        <f t="shared" si="770"/>
        <v>0</v>
      </c>
      <c r="DL641" s="101">
        <f t="shared" si="771"/>
        <v>0</v>
      </c>
      <c r="DM641" s="101">
        <f t="shared" si="772"/>
        <v>0</v>
      </c>
      <c r="DN641" s="101">
        <f t="shared" si="773"/>
        <v>0</v>
      </c>
      <c r="DO641" s="101">
        <f t="shared" si="774"/>
        <v>0</v>
      </c>
      <c r="DP641" s="101">
        <f t="shared" si="775"/>
        <v>0</v>
      </c>
      <c r="DQ641" s="101">
        <f t="shared" si="776"/>
        <v>0</v>
      </c>
      <c r="DR641" s="101">
        <f t="shared" si="777"/>
        <v>0</v>
      </c>
      <c r="DS641" s="101">
        <f t="shared" si="778"/>
        <v>0</v>
      </c>
      <c r="DT641" s="101">
        <f t="shared" si="779"/>
        <v>0</v>
      </c>
      <c r="DU641" s="101">
        <f t="shared" si="780"/>
        <v>0</v>
      </c>
      <c r="DV641" s="101">
        <f t="shared" si="781"/>
        <v>0</v>
      </c>
      <c r="DW641" s="101">
        <f t="shared" si="782"/>
        <v>0</v>
      </c>
      <c r="DX641" s="311">
        <f t="shared" si="783"/>
        <v>0</v>
      </c>
      <c r="DY641" s="101">
        <f t="shared" si="784"/>
        <v>0</v>
      </c>
      <c r="DZ641" s="101">
        <f t="shared" si="785"/>
        <v>0</v>
      </c>
      <c r="EA641" s="101">
        <f t="shared" si="786"/>
        <v>0</v>
      </c>
      <c r="EB641" s="101">
        <f t="shared" si="787"/>
        <v>0</v>
      </c>
      <c r="EC641" s="101">
        <f t="shared" si="788"/>
        <v>0</v>
      </c>
      <c r="ED641" s="101">
        <f t="shared" si="789"/>
        <v>0</v>
      </c>
      <c r="EE641" s="101">
        <f t="shared" si="790"/>
        <v>0</v>
      </c>
      <c r="EF641" s="101">
        <f t="shared" si="791"/>
        <v>0</v>
      </c>
      <c r="EG641" s="101">
        <f t="shared" si="792"/>
        <v>0</v>
      </c>
      <c r="EH641" s="101">
        <f t="shared" si="793"/>
        <v>0</v>
      </c>
      <c r="EI641" s="101">
        <f t="shared" si="794"/>
        <v>0</v>
      </c>
      <c r="EJ641" s="101">
        <f t="shared" si="795"/>
        <v>0</v>
      </c>
      <c r="EK641" s="101">
        <f t="shared" si="796"/>
        <v>0</v>
      </c>
      <c r="EL641" s="101">
        <f t="shared" si="797"/>
        <v>0</v>
      </c>
      <c r="EM641" s="101">
        <f t="shared" si="798"/>
        <v>0</v>
      </c>
      <c r="EN641" s="101">
        <f t="shared" si="799"/>
        <v>0</v>
      </c>
      <c r="EO641" s="101">
        <f t="shared" si="800"/>
        <v>0</v>
      </c>
      <c r="EP641" s="101">
        <f t="shared" si="801"/>
        <v>0</v>
      </c>
      <c r="EQ641" s="101">
        <f t="shared" si="802"/>
        <v>0</v>
      </c>
    </row>
    <row r="642" spans="2:147" ht="22.5" customHeight="1" x14ac:dyDescent="0.45">
      <c r="B642" s="133" t="str">
        <f>IF(Data!B641&lt;&gt;"",Data!B641,"")</f>
        <v/>
      </c>
      <c r="C642" s="158" t="str">
        <f>IF(Data!C641&lt;&gt;"",Data!C641,"")</f>
        <v/>
      </c>
      <c r="D642" s="106" t="str">
        <f>IF(Data!D641&lt;&gt;"",Data!D641,"")</f>
        <v/>
      </c>
      <c r="E642" s="140">
        <f>IF(AND(I642=1,Data!T641=0),0,IF(I642=999,999,Data!T641))</f>
        <v>999</v>
      </c>
      <c r="F642" s="140" t="str">
        <f t="shared" si="803"/>
        <v/>
      </c>
      <c r="G642" s="140" t="str">
        <f>IF(Data!K641&lt;&gt;"",Data!K641,"")</f>
        <v/>
      </c>
      <c r="H642" s="141" t="str">
        <f>IF(Data!L641&lt;&gt;"",Data!L641,"")</f>
        <v/>
      </c>
      <c r="I642" s="63">
        <f>IF(Data!M641&lt;&gt;"",Data!M641,"")</f>
        <v>999</v>
      </c>
      <c r="J642" s="63">
        <f t="shared" si="804"/>
        <v>0</v>
      </c>
      <c r="L642" s="64" t="str">
        <f t="shared" si="805"/>
        <v/>
      </c>
      <c r="N642" s="63">
        <f t="shared" si="806"/>
        <v>0</v>
      </c>
      <c r="P642" s="64" t="str">
        <f t="shared" si="807"/>
        <v/>
      </c>
      <c r="R642" s="63">
        <f t="shared" si="808"/>
        <v>0</v>
      </c>
      <c r="S642" s="64" t="str">
        <f t="shared" si="809"/>
        <v/>
      </c>
      <c r="W642" s="310">
        <f t="shared" si="810"/>
        <v>999</v>
      </c>
      <c r="Y642" s="65">
        <f t="shared" si="811"/>
        <v>0</v>
      </c>
      <c r="Z642" s="65">
        <f t="shared" si="812"/>
        <v>0</v>
      </c>
      <c r="AA642" s="65">
        <f t="shared" si="813"/>
        <v>0</v>
      </c>
      <c r="AB642" s="65">
        <f t="shared" si="814"/>
        <v>0</v>
      </c>
      <c r="AC642" s="341">
        <f t="shared" si="815"/>
        <v>0</v>
      </c>
      <c r="AD642" s="65">
        <f t="shared" si="816"/>
        <v>0</v>
      </c>
      <c r="AE642" s="65">
        <f t="shared" si="817"/>
        <v>0</v>
      </c>
      <c r="AF642" s="65">
        <f t="shared" si="818"/>
        <v>0</v>
      </c>
      <c r="AG642" s="65">
        <f t="shared" si="819"/>
        <v>0</v>
      </c>
      <c r="AH642" s="65">
        <f t="shared" si="820"/>
        <v>0</v>
      </c>
      <c r="AI642" s="65">
        <f t="shared" si="821"/>
        <v>0</v>
      </c>
      <c r="AJ642" s="65">
        <f t="shared" si="822"/>
        <v>0</v>
      </c>
      <c r="AK642" s="65">
        <f t="shared" si="823"/>
        <v>0</v>
      </c>
      <c r="AL642" s="65">
        <f t="shared" si="824"/>
        <v>0</v>
      </c>
      <c r="AM642" s="65">
        <f t="shared" si="825"/>
        <v>0</v>
      </c>
      <c r="AN642" s="65">
        <f t="shared" si="826"/>
        <v>0</v>
      </c>
      <c r="AO642" s="65">
        <f t="shared" si="827"/>
        <v>0</v>
      </c>
      <c r="AP642" s="65">
        <f t="shared" si="828"/>
        <v>0</v>
      </c>
      <c r="AQ642" s="65">
        <f t="shared" si="829"/>
        <v>0</v>
      </c>
      <c r="AR642" s="65">
        <f t="shared" si="830"/>
        <v>0</v>
      </c>
      <c r="AS642" s="65">
        <f t="shared" si="831"/>
        <v>0</v>
      </c>
      <c r="AT642" s="65">
        <f t="shared" si="832"/>
        <v>0</v>
      </c>
      <c r="AU642" s="65">
        <f t="shared" si="833"/>
        <v>0</v>
      </c>
      <c r="AV642" s="65">
        <f t="shared" si="834"/>
        <v>0</v>
      </c>
      <c r="AW642" s="65">
        <f t="shared" si="835"/>
        <v>0</v>
      </c>
      <c r="AX642" s="65">
        <f t="shared" si="836"/>
        <v>0</v>
      </c>
      <c r="AY642" s="65">
        <f t="shared" si="837"/>
        <v>0</v>
      </c>
      <c r="AZ642" s="65">
        <f t="shared" si="838"/>
        <v>0</v>
      </c>
      <c r="BA642" s="65">
        <f t="shared" si="839"/>
        <v>0</v>
      </c>
      <c r="BB642" s="65">
        <f t="shared" si="840"/>
        <v>0</v>
      </c>
      <c r="BC642" s="65">
        <f t="shared" si="841"/>
        <v>0</v>
      </c>
      <c r="BD642" s="65">
        <f t="shared" si="842"/>
        <v>0</v>
      </c>
      <c r="BE642" s="65">
        <f t="shared" si="843"/>
        <v>0</v>
      </c>
      <c r="BF642" s="65">
        <f t="shared" si="844"/>
        <v>0</v>
      </c>
      <c r="BG642" s="65">
        <f t="shared" si="845"/>
        <v>0</v>
      </c>
      <c r="CE642" s="384">
        <v>175.25</v>
      </c>
      <c r="CF642" s="342">
        <v>43.873845423548872</v>
      </c>
      <c r="CG642" s="342">
        <v>49.682563615699245</v>
      </c>
      <c r="CH642" s="342">
        <v>52.586922711774434</v>
      </c>
      <c r="CI642" s="342">
        <v>55.491281807849631</v>
      </c>
      <c r="CJ642" s="342">
        <v>61.3</v>
      </c>
      <c r="CK642" s="342">
        <v>66.656781307635242</v>
      </c>
      <c r="CL642" s="342">
        <v>69.335171961452872</v>
      </c>
      <c r="CM642" s="342">
        <v>72.013562615270502</v>
      </c>
      <c r="CN642" s="342">
        <v>77.370343922905732</v>
      </c>
      <c r="CO642" s="387"/>
      <c r="CP642" s="387"/>
      <c r="CQ642" s="387"/>
      <c r="CR642" s="387"/>
      <c r="CS642" s="387"/>
      <c r="CT642" s="387"/>
      <c r="CU642" s="387"/>
      <c r="CV642" s="387"/>
      <c r="CW642" s="387"/>
      <c r="CY642" s="101">
        <f t="shared" si="846"/>
        <v>0</v>
      </c>
      <c r="CZ642" s="101">
        <f t="shared" si="847"/>
        <v>0</v>
      </c>
      <c r="DB642" s="101">
        <f t="shared" si="848"/>
        <v>0</v>
      </c>
      <c r="DD642" s="311">
        <f t="shared" si="849"/>
        <v>0</v>
      </c>
      <c r="DF642" s="101">
        <f t="shared" si="765"/>
        <v>0</v>
      </c>
      <c r="DG642" s="101">
        <f t="shared" si="766"/>
        <v>0</v>
      </c>
      <c r="DH642" s="101">
        <f t="shared" si="767"/>
        <v>0</v>
      </c>
      <c r="DI642" s="101">
        <f t="shared" si="768"/>
        <v>0</v>
      </c>
      <c r="DJ642" s="311">
        <f t="shared" si="769"/>
        <v>0</v>
      </c>
      <c r="DK642" s="311">
        <f t="shared" si="770"/>
        <v>0</v>
      </c>
      <c r="DL642" s="101">
        <f t="shared" si="771"/>
        <v>0</v>
      </c>
      <c r="DM642" s="101">
        <f t="shared" si="772"/>
        <v>0</v>
      </c>
      <c r="DN642" s="101">
        <f t="shared" si="773"/>
        <v>0</v>
      </c>
      <c r="DO642" s="101">
        <f t="shared" si="774"/>
        <v>0</v>
      </c>
      <c r="DP642" s="101">
        <f t="shared" si="775"/>
        <v>0</v>
      </c>
      <c r="DQ642" s="101">
        <f t="shared" si="776"/>
        <v>0</v>
      </c>
      <c r="DR642" s="101">
        <f t="shared" si="777"/>
        <v>0</v>
      </c>
      <c r="DS642" s="101">
        <f t="shared" si="778"/>
        <v>0</v>
      </c>
      <c r="DT642" s="101">
        <f t="shared" si="779"/>
        <v>0</v>
      </c>
      <c r="DU642" s="101">
        <f t="shared" si="780"/>
        <v>0</v>
      </c>
      <c r="DV642" s="101">
        <f t="shared" si="781"/>
        <v>0</v>
      </c>
      <c r="DW642" s="101">
        <f t="shared" si="782"/>
        <v>0</v>
      </c>
      <c r="DX642" s="311">
        <f t="shared" si="783"/>
        <v>0</v>
      </c>
      <c r="DY642" s="101">
        <f t="shared" si="784"/>
        <v>0</v>
      </c>
      <c r="DZ642" s="101">
        <f t="shared" si="785"/>
        <v>0</v>
      </c>
      <c r="EA642" s="101">
        <f t="shared" si="786"/>
        <v>0</v>
      </c>
      <c r="EB642" s="101">
        <f t="shared" si="787"/>
        <v>0</v>
      </c>
      <c r="EC642" s="101">
        <f t="shared" si="788"/>
        <v>0</v>
      </c>
      <c r="ED642" s="101">
        <f t="shared" si="789"/>
        <v>0</v>
      </c>
      <c r="EE642" s="101">
        <f t="shared" si="790"/>
        <v>0</v>
      </c>
      <c r="EF642" s="101">
        <f t="shared" si="791"/>
        <v>0</v>
      </c>
      <c r="EG642" s="101">
        <f t="shared" si="792"/>
        <v>0</v>
      </c>
      <c r="EH642" s="101">
        <f t="shared" si="793"/>
        <v>0</v>
      </c>
      <c r="EI642" s="101">
        <f t="shared" si="794"/>
        <v>0</v>
      </c>
      <c r="EJ642" s="101">
        <f t="shared" si="795"/>
        <v>0</v>
      </c>
      <c r="EK642" s="101">
        <f t="shared" si="796"/>
        <v>0</v>
      </c>
      <c r="EL642" s="101">
        <f t="shared" si="797"/>
        <v>0</v>
      </c>
      <c r="EM642" s="101">
        <f t="shared" si="798"/>
        <v>0</v>
      </c>
      <c r="EN642" s="101">
        <f t="shared" si="799"/>
        <v>0</v>
      </c>
      <c r="EO642" s="101">
        <f t="shared" si="800"/>
        <v>0</v>
      </c>
      <c r="EP642" s="101">
        <f t="shared" si="801"/>
        <v>0</v>
      </c>
      <c r="EQ642" s="101">
        <f t="shared" si="802"/>
        <v>0</v>
      </c>
    </row>
    <row r="643" spans="2:147" ht="22.5" customHeight="1" x14ac:dyDescent="0.45">
      <c r="B643" s="133" t="str">
        <f>IF(Data!B642&lt;&gt;"",Data!B642,"")</f>
        <v/>
      </c>
      <c r="C643" s="158" t="str">
        <f>IF(Data!C642&lt;&gt;"",Data!C642,"")</f>
        <v/>
      </c>
      <c r="D643" s="106" t="str">
        <f>IF(Data!D642&lt;&gt;"",Data!D642,"")</f>
        <v/>
      </c>
      <c r="E643" s="140">
        <f>IF(AND(I643=1,Data!T642=0),0,IF(I643=999,999,Data!T642))</f>
        <v>999</v>
      </c>
      <c r="F643" s="140" t="str">
        <f t="shared" si="803"/>
        <v/>
      </c>
      <c r="G643" s="140" t="str">
        <f>IF(Data!K642&lt;&gt;"",Data!K642,"")</f>
        <v/>
      </c>
      <c r="H643" s="141" t="str">
        <f>IF(Data!L642&lt;&gt;"",Data!L642,"")</f>
        <v/>
      </c>
      <c r="I643" s="63">
        <f>IF(Data!M642&lt;&gt;"",Data!M642,"")</f>
        <v>999</v>
      </c>
      <c r="J643" s="63">
        <f t="shared" si="804"/>
        <v>0</v>
      </c>
      <c r="L643" s="64" t="str">
        <f t="shared" si="805"/>
        <v/>
      </c>
      <c r="N643" s="63">
        <f t="shared" si="806"/>
        <v>0</v>
      </c>
      <c r="P643" s="64" t="str">
        <f t="shared" si="807"/>
        <v/>
      </c>
      <c r="R643" s="63">
        <f t="shared" si="808"/>
        <v>0</v>
      </c>
      <c r="S643" s="64" t="str">
        <f t="shared" si="809"/>
        <v/>
      </c>
      <c r="W643" s="310">
        <f t="shared" si="810"/>
        <v>999</v>
      </c>
      <c r="Y643" s="65">
        <f t="shared" si="811"/>
        <v>0</v>
      </c>
      <c r="Z643" s="65">
        <f t="shared" si="812"/>
        <v>0</v>
      </c>
      <c r="AA643" s="65">
        <f t="shared" si="813"/>
        <v>0</v>
      </c>
      <c r="AB643" s="65">
        <f t="shared" si="814"/>
        <v>0</v>
      </c>
      <c r="AC643" s="341">
        <f t="shared" si="815"/>
        <v>0</v>
      </c>
      <c r="AD643" s="65">
        <f t="shared" si="816"/>
        <v>0</v>
      </c>
      <c r="AE643" s="65">
        <f t="shared" si="817"/>
        <v>0</v>
      </c>
      <c r="AF643" s="65">
        <f t="shared" si="818"/>
        <v>0</v>
      </c>
      <c r="AG643" s="65">
        <f t="shared" si="819"/>
        <v>0</v>
      </c>
      <c r="AH643" s="65">
        <f t="shared" si="820"/>
        <v>0</v>
      </c>
      <c r="AI643" s="65">
        <f t="shared" si="821"/>
        <v>0</v>
      </c>
      <c r="AJ643" s="65">
        <f t="shared" si="822"/>
        <v>0</v>
      </c>
      <c r="AK643" s="65">
        <f t="shared" si="823"/>
        <v>0</v>
      </c>
      <c r="AL643" s="65">
        <f t="shared" si="824"/>
        <v>0</v>
      </c>
      <c r="AM643" s="65">
        <f t="shared" si="825"/>
        <v>0</v>
      </c>
      <c r="AN643" s="65">
        <f t="shared" si="826"/>
        <v>0</v>
      </c>
      <c r="AO643" s="65">
        <f t="shared" si="827"/>
        <v>0</v>
      </c>
      <c r="AP643" s="65">
        <f t="shared" si="828"/>
        <v>0</v>
      </c>
      <c r="AQ643" s="65">
        <f t="shared" si="829"/>
        <v>0</v>
      </c>
      <c r="AR643" s="65">
        <f t="shared" si="830"/>
        <v>0</v>
      </c>
      <c r="AS643" s="65">
        <f t="shared" si="831"/>
        <v>0</v>
      </c>
      <c r="AT643" s="65">
        <f t="shared" si="832"/>
        <v>0</v>
      </c>
      <c r="AU643" s="65">
        <f t="shared" si="833"/>
        <v>0</v>
      </c>
      <c r="AV643" s="65">
        <f t="shared" si="834"/>
        <v>0</v>
      </c>
      <c r="AW643" s="65">
        <f t="shared" si="835"/>
        <v>0</v>
      </c>
      <c r="AX643" s="65">
        <f t="shared" si="836"/>
        <v>0</v>
      </c>
      <c r="AY643" s="65">
        <f t="shared" si="837"/>
        <v>0</v>
      </c>
      <c r="AZ643" s="65">
        <f t="shared" si="838"/>
        <v>0</v>
      </c>
      <c r="BA643" s="65">
        <f t="shared" si="839"/>
        <v>0</v>
      </c>
      <c r="BB643" s="65">
        <f t="shared" si="840"/>
        <v>0</v>
      </c>
      <c r="BC643" s="65">
        <f t="shared" si="841"/>
        <v>0</v>
      </c>
      <c r="BD643" s="65">
        <f t="shared" si="842"/>
        <v>0</v>
      </c>
      <c r="BE643" s="65">
        <f t="shared" si="843"/>
        <v>0</v>
      </c>
      <c r="BF643" s="65">
        <f t="shared" si="844"/>
        <v>0</v>
      </c>
      <c r="BG643" s="65">
        <f t="shared" si="845"/>
        <v>0</v>
      </c>
      <c r="CE643" s="384">
        <v>175.5</v>
      </c>
      <c r="CF643" s="342">
        <v>44.033968639621065</v>
      </c>
      <c r="CG643" s="342">
        <v>49.855979093080705</v>
      </c>
      <c r="CH643" s="342">
        <v>52.766984319810533</v>
      </c>
      <c r="CI643" s="342">
        <v>55.67798954654036</v>
      </c>
      <c r="CJ643" s="342">
        <v>61.5</v>
      </c>
      <c r="CK643" s="342">
        <v>66.843489046325971</v>
      </c>
      <c r="CL643" s="342">
        <v>69.51523356948897</v>
      </c>
      <c r="CM643" s="342">
        <v>72.186978092651955</v>
      </c>
      <c r="CN643" s="342">
        <v>77.53046713897794</v>
      </c>
      <c r="CO643" s="387"/>
      <c r="CP643" s="387"/>
      <c r="CQ643" s="387"/>
      <c r="CR643" s="387"/>
      <c r="CS643" s="387"/>
      <c r="CT643" s="387"/>
      <c r="CU643" s="387"/>
      <c r="CV643" s="387"/>
      <c r="CW643" s="387"/>
      <c r="CY643" s="101">
        <f t="shared" si="846"/>
        <v>0</v>
      </c>
      <c r="CZ643" s="101">
        <f t="shared" si="847"/>
        <v>0</v>
      </c>
      <c r="DB643" s="101">
        <f t="shared" si="848"/>
        <v>0</v>
      </c>
      <c r="DD643" s="311">
        <f t="shared" si="849"/>
        <v>0</v>
      </c>
      <c r="DF643" s="101">
        <f t="shared" si="765"/>
        <v>0</v>
      </c>
      <c r="DG643" s="101">
        <f t="shared" si="766"/>
        <v>0</v>
      </c>
      <c r="DH643" s="101">
        <f t="shared" si="767"/>
        <v>0</v>
      </c>
      <c r="DI643" s="101">
        <f t="shared" si="768"/>
        <v>0</v>
      </c>
      <c r="DJ643" s="311">
        <f t="shared" si="769"/>
        <v>0</v>
      </c>
      <c r="DK643" s="311">
        <f t="shared" si="770"/>
        <v>0</v>
      </c>
      <c r="DL643" s="101">
        <f t="shared" si="771"/>
        <v>0</v>
      </c>
      <c r="DM643" s="101">
        <f t="shared" si="772"/>
        <v>0</v>
      </c>
      <c r="DN643" s="101">
        <f t="shared" si="773"/>
        <v>0</v>
      </c>
      <c r="DO643" s="101">
        <f t="shared" si="774"/>
        <v>0</v>
      </c>
      <c r="DP643" s="101">
        <f t="shared" si="775"/>
        <v>0</v>
      </c>
      <c r="DQ643" s="101">
        <f t="shared" si="776"/>
        <v>0</v>
      </c>
      <c r="DR643" s="101">
        <f t="shared" si="777"/>
        <v>0</v>
      </c>
      <c r="DS643" s="101">
        <f t="shared" si="778"/>
        <v>0</v>
      </c>
      <c r="DT643" s="101">
        <f t="shared" si="779"/>
        <v>0</v>
      </c>
      <c r="DU643" s="101">
        <f t="shared" si="780"/>
        <v>0</v>
      </c>
      <c r="DV643" s="101">
        <f t="shared" si="781"/>
        <v>0</v>
      </c>
      <c r="DW643" s="101">
        <f t="shared" si="782"/>
        <v>0</v>
      </c>
      <c r="DX643" s="311">
        <f t="shared" si="783"/>
        <v>0</v>
      </c>
      <c r="DY643" s="101">
        <f t="shared" si="784"/>
        <v>0</v>
      </c>
      <c r="DZ643" s="101">
        <f t="shared" si="785"/>
        <v>0</v>
      </c>
      <c r="EA643" s="101">
        <f t="shared" si="786"/>
        <v>0</v>
      </c>
      <c r="EB643" s="101">
        <f t="shared" si="787"/>
        <v>0</v>
      </c>
      <c r="EC643" s="101">
        <f t="shared" si="788"/>
        <v>0</v>
      </c>
      <c r="ED643" s="101">
        <f t="shared" si="789"/>
        <v>0</v>
      </c>
      <c r="EE643" s="101">
        <f t="shared" si="790"/>
        <v>0</v>
      </c>
      <c r="EF643" s="101">
        <f t="shared" si="791"/>
        <v>0</v>
      </c>
      <c r="EG643" s="101">
        <f t="shared" si="792"/>
        <v>0</v>
      </c>
      <c r="EH643" s="101">
        <f t="shared" si="793"/>
        <v>0</v>
      </c>
      <c r="EI643" s="101">
        <f t="shared" si="794"/>
        <v>0</v>
      </c>
      <c r="EJ643" s="101">
        <f t="shared" si="795"/>
        <v>0</v>
      </c>
      <c r="EK643" s="101">
        <f t="shared" si="796"/>
        <v>0</v>
      </c>
      <c r="EL643" s="101">
        <f t="shared" si="797"/>
        <v>0</v>
      </c>
      <c r="EM643" s="101">
        <f t="shared" si="798"/>
        <v>0</v>
      </c>
      <c r="EN643" s="101">
        <f t="shared" si="799"/>
        <v>0</v>
      </c>
      <c r="EO643" s="101">
        <f t="shared" si="800"/>
        <v>0</v>
      </c>
      <c r="EP643" s="101">
        <f t="shared" si="801"/>
        <v>0</v>
      </c>
      <c r="EQ643" s="101">
        <f t="shared" si="802"/>
        <v>0</v>
      </c>
    </row>
    <row r="644" spans="2:147" ht="22.5" customHeight="1" x14ac:dyDescent="0.45">
      <c r="B644" s="133" t="str">
        <f>IF(Data!B643&lt;&gt;"",Data!B643,"")</f>
        <v/>
      </c>
      <c r="C644" s="158" t="str">
        <f>IF(Data!C643&lt;&gt;"",Data!C643,"")</f>
        <v/>
      </c>
      <c r="D644" s="106" t="str">
        <f>IF(Data!D643&lt;&gt;"",Data!D643,"")</f>
        <v/>
      </c>
      <c r="E644" s="140">
        <f>IF(AND(I644=1,Data!T643=0),0,IF(I644=999,999,Data!T643))</f>
        <v>999</v>
      </c>
      <c r="F644" s="140" t="str">
        <f t="shared" si="803"/>
        <v/>
      </c>
      <c r="G644" s="140" t="str">
        <f>IF(Data!K643&lt;&gt;"",Data!K643,"")</f>
        <v/>
      </c>
      <c r="H644" s="141" t="str">
        <f>IF(Data!L643&lt;&gt;"",Data!L643,"")</f>
        <v/>
      </c>
      <c r="I644" s="63">
        <f>IF(Data!M643&lt;&gt;"",Data!M643,"")</f>
        <v>999</v>
      </c>
      <c r="J644" s="63">
        <f t="shared" si="804"/>
        <v>0</v>
      </c>
      <c r="L644" s="64" t="str">
        <f t="shared" si="805"/>
        <v/>
      </c>
      <c r="N644" s="63">
        <f t="shared" si="806"/>
        <v>0</v>
      </c>
      <c r="P644" s="64" t="str">
        <f t="shared" si="807"/>
        <v/>
      </c>
      <c r="R644" s="63">
        <f t="shared" si="808"/>
        <v>0</v>
      </c>
      <c r="S644" s="64" t="str">
        <f t="shared" si="809"/>
        <v/>
      </c>
      <c r="W644" s="310">
        <f t="shared" si="810"/>
        <v>999</v>
      </c>
      <c r="Y644" s="65">
        <f t="shared" si="811"/>
        <v>0</v>
      </c>
      <c r="Z644" s="65">
        <f t="shared" si="812"/>
        <v>0</v>
      </c>
      <c r="AA644" s="65">
        <f t="shared" si="813"/>
        <v>0</v>
      </c>
      <c r="AB644" s="65">
        <f t="shared" si="814"/>
        <v>0</v>
      </c>
      <c r="AC644" s="341">
        <f t="shared" si="815"/>
        <v>0</v>
      </c>
      <c r="AD644" s="65">
        <f t="shared" si="816"/>
        <v>0</v>
      </c>
      <c r="AE644" s="65">
        <f t="shared" si="817"/>
        <v>0</v>
      </c>
      <c r="AF644" s="65">
        <f t="shared" si="818"/>
        <v>0</v>
      </c>
      <c r="AG644" s="65">
        <f t="shared" si="819"/>
        <v>0</v>
      </c>
      <c r="AH644" s="65">
        <f t="shared" si="820"/>
        <v>0</v>
      </c>
      <c r="AI644" s="65">
        <f t="shared" si="821"/>
        <v>0</v>
      </c>
      <c r="AJ644" s="65">
        <f t="shared" si="822"/>
        <v>0</v>
      </c>
      <c r="AK644" s="65">
        <f t="shared" si="823"/>
        <v>0</v>
      </c>
      <c r="AL644" s="65">
        <f t="shared" si="824"/>
        <v>0</v>
      </c>
      <c r="AM644" s="65">
        <f t="shared" si="825"/>
        <v>0</v>
      </c>
      <c r="AN644" s="65">
        <f t="shared" si="826"/>
        <v>0</v>
      </c>
      <c r="AO644" s="65">
        <f t="shared" si="827"/>
        <v>0</v>
      </c>
      <c r="AP644" s="65">
        <f t="shared" si="828"/>
        <v>0</v>
      </c>
      <c r="AQ644" s="65">
        <f t="shared" si="829"/>
        <v>0</v>
      </c>
      <c r="AR644" s="65">
        <f t="shared" si="830"/>
        <v>0</v>
      </c>
      <c r="AS644" s="65">
        <f t="shared" si="831"/>
        <v>0</v>
      </c>
      <c r="AT644" s="65">
        <f t="shared" si="832"/>
        <v>0</v>
      </c>
      <c r="AU644" s="65">
        <f t="shared" si="833"/>
        <v>0</v>
      </c>
      <c r="AV644" s="65">
        <f t="shared" si="834"/>
        <v>0</v>
      </c>
      <c r="AW644" s="65">
        <f t="shared" si="835"/>
        <v>0</v>
      </c>
      <c r="AX644" s="65">
        <f t="shared" si="836"/>
        <v>0</v>
      </c>
      <c r="AY644" s="65">
        <f t="shared" si="837"/>
        <v>0</v>
      </c>
      <c r="AZ644" s="65">
        <f t="shared" si="838"/>
        <v>0</v>
      </c>
      <c r="BA644" s="65">
        <f t="shared" si="839"/>
        <v>0</v>
      </c>
      <c r="BB644" s="65">
        <f t="shared" si="840"/>
        <v>0</v>
      </c>
      <c r="BC644" s="65">
        <f t="shared" si="841"/>
        <v>0</v>
      </c>
      <c r="BD644" s="65">
        <f t="shared" si="842"/>
        <v>0</v>
      </c>
      <c r="BE644" s="65">
        <f t="shared" si="843"/>
        <v>0</v>
      </c>
      <c r="BF644" s="65">
        <f t="shared" si="844"/>
        <v>0</v>
      </c>
      <c r="BG644" s="65">
        <f t="shared" si="845"/>
        <v>0</v>
      </c>
      <c r="CE644" s="384">
        <v>175.5</v>
      </c>
      <c r="CF644" s="342">
        <v>44.194091855693259</v>
      </c>
      <c r="CG644" s="342">
        <v>50.029394570462173</v>
      </c>
      <c r="CH644" s="342">
        <v>52.947045927846631</v>
      </c>
      <c r="CI644" s="342">
        <v>55.864697285231088</v>
      </c>
      <c r="CJ644" s="342">
        <v>61.7</v>
      </c>
      <c r="CK644" s="342">
        <v>67.030196785016699</v>
      </c>
      <c r="CL644" s="342">
        <v>69.695295177525068</v>
      </c>
      <c r="CM644" s="342">
        <v>72.360393570033409</v>
      </c>
      <c r="CN644" s="342">
        <v>77.690590355050134</v>
      </c>
      <c r="CO644" s="387"/>
      <c r="CP644" s="387"/>
      <c r="CQ644" s="387"/>
      <c r="CR644" s="387"/>
      <c r="CS644" s="387"/>
      <c r="CT644" s="387"/>
      <c r="CU644" s="387"/>
      <c r="CV644" s="387"/>
      <c r="CW644" s="387"/>
      <c r="CY644" s="101">
        <f t="shared" si="846"/>
        <v>0</v>
      </c>
      <c r="CZ644" s="101">
        <f t="shared" si="847"/>
        <v>0</v>
      </c>
      <c r="DB644" s="101">
        <f t="shared" si="848"/>
        <v>0</v>
      </c>
      <c r="DD644" s="311">
        <f t="shared" si="849"/>
        <v>0</v>
      </c>
      <c r="DF644" s="101">
        <f t="shared" si="765"/>
        <v>0</v>
      </c>
      <c r="DG644" s="101">
        <f t="shared" si="766"/>
        <v>0</v>
      </c>
      <c r="DH644" s="101">
        <f t="shared" si="767"/>
        <v>0</v>
      </c>
      <c r="DI644" s="101">
        <f t="shared" si="768"/>
        <v>0</v>
      </c>
      <c r="DJ644" s="311">
        <f t="shared" si="769"/>
        <v>0</v>
      </c>
      <c r="DK644" s="311">
        <f t="shared" si="770"/>
        <v>0</v>
      </c>
      <c r="DL644" s="101">
        <f t="shared" si="771"/>
        <v>0</v>
      </c>
      <c r="DM644" s="101">
        <f t="shared" si="772"/>
        <v>0</v>
      </c>
      <c r="DN644" s="101">
        <f t="shared" si="773"/>
        <v>0</v>
      </c>
      <c r="DO644" s="101">
        <f t="shared" si="774"/>
        <v>0</v>
      </c>
      <c r="DP644" s="101">
        <f t="shared" si="775"/>
        <v>0</v>
      </c>
      <c r="DQ644" s="101">
        <f t="shared" si="776"/>
        <v>0</v>
      </c>
      <c r="DR644" s="101">
        <f t="shared" si="777"/>
        <v>0</v>
      </c>
      <c r="DS644" s="101">
        <f t="shared" si="778"/>
        <v>0</v>
      </c>
      <c r="DT644" s="101">
        <f t="shared" si="779"/>
        <v>0</v>
      </c>
      <c r="DU644" s="101">
        <f t="shared" si="780"/>
        <v>0</v>
      </c>
      <c r="DV644" s="101">
        <f t="shared" si="781"/>
        <v>0</v>
      </c>
      <c r="DW644" s="101">
        <f t="shared" si="782"/>
        <v>0</v>
      </c>
      <c r="DX644" s="311">
        <f t="shared" si="783"/>
        <v>0</v>
      </c>
      <c r="DY644" s="101">
        <f t="shared" si="784"/>
        <v>0</v>
      </c>
      <c r="DZ644" s="101">
        <f t="shared" si="785"/>
        <v>0</v>
      </c>
      <c r="EA644" s="101">
        <f t="shared" si="786"/>
        <v>0</v>
      </c>
      <c r="EB644" s="101">
        <f t="shared" si="787"/>
        <v>0</v>
      </c>
      <c r="EC644" s="101">
        <f t="shared" si="788"/>
        <v>0</v>
      </c>
      <c r="ED644" s="101">
        <f t="shared" si="789"/>
        <v>0</v>
      </c>
      <c r="EE644" s="101">
        <f t="shared" si="790"/>
        <v>0</v>
      </c>
      <c r="EF644" s="101">
        <f t="shared" si="791"/>
        <v>0</v>
      </c>
      <c r="EG644" s="101">
        <f t="shared" si="792"/>
        <v>0</v>
      </c>
      <c r="EH644" s="101">
        <f t="shared" si="793"/>
        <v>0</v>
      </c>
      <c r="EI644" s="101">
        <f t="shared" si="794"/>
        <v>0</v>
      </c>
      <c r="EJ644" s="101">
        <f t="shared" si="795"/>
        <v>0</v>
      </c>
      <c r="EK644" s="101">
        <f t="shared" si="796"/>
        <v>0</v>
      </c>
      <c r="EL644" s="101">
        <f t="shared" si="797"/>
        <v>0</v>
      </c>
      <c r="EM644" s="101">
        <f t="shared" si="798"/>
        <v>0</v>
      </c>
      <c r="EN644" s="101">
        <f t="shared" si="799"/>
        <v>0</v>
      </c>
      <c r="EO644" s="101">
        <f t="shared" si="800"/>
        <v>0</v>
      </c>
      <c r="EP644" s="101">
        <f t="shared" si="801"/>
        <v>0</v>
      </c>
      <c r="EQ644" s="101">
        <f t="shared" si="802"/>
        <v>0</v>
      </c>
    </row>
    <row r="645" spans="2:147" ht="22.5" customHeight="1" x14ac:dyDescent="0.45">
      <c r="B645" s="133" t="str">
        <f>IF(Data!B644&lt;&gt;"",Data!B644,"")</f>
        <v/>
      </c>
      <c r="C645" s="158" t="str">
        <f>IF(Data!C644&lt;&gt;"",Data!C644,"")</f>
        <v/>
      </c>
      <c r="D645" s="106" t="str">
        <f>IF(Data!D644&lt;&gt;"",Data!D644,"")</f>
        <v/>
      </c>
      <c r="E645" s="140">
        <f>IF(AND(I645=1,Data!T644=0),0,IF(I645=999,999,Data!T644))</f>
        <v>999</v>
      </c>
      <c r="F645" s="140" t="str">
        <f t="shared" si="803"/>
        <v/>
      </c>
      <c r="G645" s="140" t="str">
        <f>IF(Data!K644&lt;&gt;"",Data!K644,"")</f>
        <v/>
      </c>
      <c r="H645" s="141" t="str">
        <f>IF(Data!L644&lt;&gt;"",Data!L644,"")</f>
        <v/>
      </c>
      <c r="I645" s="63">
        <f>IF(Data!M644&lt;&gt;"",Data!M644,"")</f>
        <v>999</v>
      </c>
      <c r="J645" s="63">
        <f t="shared" si="804"/>
        <v>0</v>
      </c>
      <c r="L645" s="64" t="str">
        <f t="shared" si="805"/>
        <v/>
      </c>
      <c r="N645" s="63">
        <f t="shared" si="806"/>
        <v>0</v>
      </c>
      <c r="P645" s="64" t="str">
        <f t="shared" si="807"/>
        <v/>
      </c>
      <c r="R645" s="63">
        <f t="shared" si="808"/>
        <v>0</v>
      </c>
      <c r="S645" s="64" t="str">
        <f t="shared" si="809"/>
        <v/>
      </c>
      <c r="W645" s="310">
        <f t="shared" si="810"/>
        <v>999</v>
      </c>
      <c r="Y645" s="65">
        <f t="shared" si="811"/>
        <v>0</v>
      </c>
      <c r="Z645" s="65">
        <f t="shared" si="812"/>
        <v>0</v>
      </c>
      <c r="AA645" s="65">
        <f t="shared" si="813"/>
        <v>0</v>
      </c>
      <c r="AB645" s="65">
        <f t="shared" si="814"/>
        <v>0</v>
      </c>
      <c r="AC645" s="341">
        <f t="shared" si="815"/>
        <v>0</v>
      </c>
      <c r="AD645" s="65">
        <f t="shared" si="816"/>
        <v>0</v>
      </c>
      <c r="AE645" s="65">
        <f t="shared" si="817"/>
        <v>0</v>
      </c>
      <c r="AF645" s="65">
        <f t="shared" si="818"/>
        <v>0</v>
      </c>
      <c r="AG645" s="65">
        <f t="shared" si="819"/>
        <v>0</v>
      </c>
      <c r="AH645" s="65">
        <f t="shared" si="820"/>
        <v>0</v>
      </c>
      <c r="AI645" s="65">
        <f t="shared" si="821"/>
        <v>0</v>
      </c>
      <c r="AJ645" s="65">
        <f t="shared" si="822"/>
        <v>0</v>
      </c>
      <c r="AK645" s="65">
        <f t="shared" si="823"/>
        <v>0</v>
      </c>
      <c r="AL645" s="65">
        <f t="shared" si="824"/>
        <v>0</v>
      </c>
      <c r="AM645" s="65">
        <f t="shared" si="825"/>
        <v>0</v>
      </c>
      <c r="AN645" s="65">
        <f t="shared" si="826"/>
        <v>0</v>
      </c>
      <c r="AO645" s="65">
        <f t="shared" si="827"/>
        <v>0</v>
      </c>
      <c r="AP645" s="65">
        <f t="shared" si="828"/>
        <v>0</v>
      </c>
      <c r="AQ645" s="65">
        <f t="shared" si="829"/>
        <v>0</v>
      </c>
      <c r="AR645" s="65">
        <f t="shared" si="830"/>
        <v>0</v>
      </c>
      <c r="AS645" s="65">
        <f t="shared" si="831"/>
        <v>0</v>
      </c>
      <c r="AT645" s="65">
        <f t="shared" si="832"/>
        <v>0</v>
      </c>
      <c r="AU645" s="65">
        <f t="shared" si="833"/>
        <v>0</v>
      </c>
      <c r="AV645" s="65">
        <f t="shared" si="834"/>
        <v>0</v>
      </c>
      <c r="AW645" s="65">
        <f t="shared" si="835"/>
        <v>0</v>
      </c>
      <c r="AX645" s="65">
        <f t="shared" si="836"/>
        <v>0</v>
      </c>
      <c r="AY645" s="65">
        <f t="shared" si="837"/>
        <v>0</v>
      </c>
      <c r="AZ645" s="65">
        <f t="shared" si="838"/>
        <v>0</v>
      </c>
      <c r="BA645" s="65">
        <f t="shared" si="839"/>
        <v>0</v>
      </c>
      <c r="BB645" s="65">
        <f t="shared" si="840"/>
        <v>0</v>
      </c>
      <c r="BC645" s="65">
        <f t="shared" si="841"/>
        <v>0</v>
      </c>
      <c r="BD645" s="65">
        <f t="shared" si="842"/>
        <v>0</v>
      </c>
      <c r="BE645" s="65">
        <f t="shared" si="843"/>
        <v>0</v>
      </c>
      <c r="BF645" s="65">
        <f t="shared" si="844"/>
        <v>0</v>
      </c>
      <c r="BG645" s="65">
        <f t="shared" si="845"/>
        <v>0</v>
      </c>
      <c r="CE645" s="384">
        <v>176</v>
      </c>
      <c r="CF645" s="342">
        <v>44.354215071765452</v>
      </c>
      <c r="CG645" s="342">
        <v>50.202810047843634</v>
      </c>
      <c r="CH645" s="342">
        <v>53.127107535882729</v>
      </c>
      <c r="CI645" s="342">
        <v>56.051405023921816</v>
      </c>
      <c r="CJ645" s="342">
        <v>61.9</v>
      </c>
      <c r="CK645" s="342">
        <v>67.216904523707441</v>
      </c>
      <c r="CL645" s="342">
        <v>69.875356785561166</v>
      </c>
      <c r="CM645" s="342">
        <v>72.533809047414877</v>
      </c>
      <c r="CN645" s="342">
        <v>77.850713571122327</v>
      </c>
      <c r="CO645" s="387"/>
      <c r="CP645" s="387"/>
      <c r="CQ645" s="387"/>
      <c r="CR645" s="387"/>
      <c r="CS645" s="387"/>
      <c r="CT645" s="387"/>
      <c r="CU645" s="387"/>
      <c r="CV645" s="387"/>
      <c r="CW645" s="387"/>
      <c r="CY645" s="101">
        <f t="shared" si="846"/>
        <v>0</v>
      </c>
      <c r="CZ645" s="101">
        <f t="shared" si="847"/>
        <v>0</v>
      </c>
      <c r="DB645" s="101">
        <f t="shared" si="848"/>
        <v>0</v>
      </c>
      <c r="DD645" s="311">
        <f t="shared" si="849"/>
        <v>0</v>
      </c>
      <c r="DF645" s="101">
        <f t="shared" si="765"/>
        <v>0</v>
      </c>
      <c r="DG645" s="101">
        <f t="shared" si="766"/>
        <v>0</v>
      </c>
      <c r="DH645" s="101">
        <f t="shared" si="767"/>
        <v>0</v>
      </c>
      <c r="DI645" s="101">
        <f t="shared" si="768"/>
        <v>0</v>
      </c>
      <c r="DJ645" s="311">
        <f t="shared" si="769"/>
        <v>0</v>
      </c>
      <c r="DK645" s="311">
        <f t="shared" si="770"/>
        <v>0</v>
      </c>
      <c r="DL645" s="101">
        <f t="shared" si="771"/>
        <v>0</v>
      </c>
      <c r="DM645" s="101">
        <f t="shared" si="772"/>
        <v>0</v>
      </c>
      <c r="DN645" s="101">
        <f t="shared" si="773"/>
        <v>0</v>
      </c>
      <c r="DO645" s="101">
        <f t="shared" si="774"/>
        <v>0</v>
      </c>
      <c r="DP645" s="101">
        <f t="shared" si="775"/>
        <v>0</v>
      </c>
      <c r="DQ645" s="101">
        <f t="shared" si="776"/>
        <v>0</v>
      </c>
      <c r="DR645" s="101">
        <f t="shared" si="777"/>
        <v>0</v>
      </c>
      <c r="DS645" s="101">
        <f t="shared" si="778"/>
        <v>0</v>
      </c>
      <c r="DT645" s="101">
        <f t="shared" si="779"/>
        <v>0</v>
      </c>
      <c r="DU645" s="101">
        <f t="shared" si="780"/>
        <v>0</v>
      </c>
      <c r="DV645" s="101">
        <f t="shared" si="781"/>
        <v>0</v>
      </c>
      <c r="DW645" s="101">
        <f t="shared" si="782"/>
        <v>0</v>
      </c>
      <c r="DX645" s="311">
        <f t="shared" si="783"/>
        <v>0</v>
      </c>
      <c r="DY645" s="101">
        <f t="shared" si="784"/>
        <v>0</v>
      </c>
      <c r="DZ645" s="101">
        <f t="shared" si="785"/>
        <v>0</v>
      </c>
      <c r="EA645" s="101">
        <f t="shared" si="786"/>
        <v>0</v>
      </c>
      <c r="EB645" s="101">
        <f t="shared" si="787"/>
        <v>0</v>
      </c>
      <c r="EC645" s="101">
        <f t="shared" si="788"/>
        <v>0</v>
      </c>
      <c r="ED645" s="101">
        <f t="shared" si="789"/>
        <v>0</v>
      </c>
      <c r="EE645" s="101">
        <f t="shared" si="790"/>
        <v>0</v>
      </c>
      <c r="EF645" s="101">
        <f t="shared" si="791"/>
        <v>0</v>
      </c>
      <c r="EG645" s="101">
        <f t="shared" si="792"/>
        <v>0</v>
      </c>
      <c r="EH645" s="101">
        <f t="shared" si="793"/>
        <v>0</v>
      </c>
      <c r="EI645" s="101">
        <f t="shared" si="794"/>
        <v>0</v>
      </c>
      <c r="EJ645" s="101">
        <f t="shared" si="795"/>
        <v>0</v>
      </c>
      <c r="EK645" s="101">
        <f t="shared" si="796"/>
        <v>0</v>
      </c>
      <c r="EL645" s="101">
        <f t="shared" si="797"/>
        <v>0</v>
      </c>
      <c r="EM645" s="101">
        <f t="shared" si="798"/>
        <v>0</v>
      </c>
      <c r="EN645" s="101">
        <f t="shared" si="799"/>
        <v>0</v>
      </c>
      <c r="EO645" s="101">
        <f t="shared" si="800"/>
        <v>0</v>
      </c>
      <c r="EP645" s="101">
        <f t="shared" si="801"/>
        <v>0</v>
      </c>
      <c r="EQ645" s="101">
        <f t="shared" si="802"/>
        <v>0</v>
      </c>
    </row>
    <row r="646" spans="2:147" ht="22.5" customHeight="1" x14ac:dyDescent="0.45">
      <c r="B646" s="133" t="str">
        <f>IF(Data!B645&lt;&gt;"",Data!B645,"")</f>
        <v/>
      </c>
      <c r="C646" s="158" t="str">
        <f>IF(Data!C645&lt;&gt;"",Data!C645,"")</f>
        <v/>
      </c>
      <c r="D646" s="106" t="str">
        <f>IF(Data!D645&lt;&gt;"",Data!D645,"")</f>
        <v/>
      </c>
      <c r="E646" s="140">
        <f>IF(AND(I646=1,Data!T645=0),0,IF(I646=999,999,Data!T645))</f>
        <v>999</v>
      </c>
      <c r="F646" s="140" t="str">
        <f t="shared" si="803"/>
        <v/>
      </c>
      <c r="G646" s="140" t="str">
        <f>IF(Data!K645&lt;&gt;"",Data!K645,"")</f>
        <v/>
      </c>
      <c r="H646" s="141" t="str">
        <f>IF(Data!L645&lt;&gt;"",Data!L645,"")</f>
        <v/>
      </c>
      <c r="I646" s="63">
        <f>IF(Data!M645&lt;&gt;"",Data!M645,"")</f>
        <v>999</v>
      </c>
      <c r="J646" s="63">
        <f t="shared" si="804"/>
        <v>0</v>
      </c>
      <c r="L646" s="64" t="str">
        <f t="shared" si="805"/>
        <v/>
      </c>
      <c r="N646" s="63">
        <f t="shared" si="806"/>
        <v>0</v>
      </c>
      <c r="P646" s="64" t="str">
        <f t="shared" si="807"/>
        <v/>
      </c>
      <c r="R646" s="63">
        <f t="shared" si="808"/>
        <v>0</v>
      </c>
      <c r="S646" s="64" t="str">
        <f t="shared" si="809"/>
        <v/>
      </c>
      <c r="W646" s="310">
        <f t="shared" si="810"/>
        <v>999</v>
      </c>
      <c r="Y646" s="65">
        <f t="shared" si="811"/>
        <v>0</v>
      </c>
      <c r="Z646" s="65">
        <f t="shared" si="812"/>
        <v>0</v>
      </c>
      <c r="AA646" s="65">
        <f t="shared" si="813"/>
        <v>0</v>
      </c>
      <c r="AB646" s="65">
        <f t="shared" si="814"/>
        <v>0</v>
      </c>
      <c r="AC646" s="341">
        <f t="shared" si="815"/>
        <v>0</v>
      </c>
      <c r="AD646" s="65">
        <f t="shared" si="816"/>
        <v>0</v>
      </c>
      <c r="AE646" s="65">
        <f t="shared" si="817"/>
        <v>0</v>
      </c>
      <c r="AF646" s="65">
        <f t="shared" si="818"/>
        <v>0</v>
      </c>
      <c r="AG646" s="65">
        <f t="shared" si="819"/>
        <v>0</v>
      </c>
      <c r="AH646" s="65">
        <f t="shared" si="820"/>
        <v>0</v>
      </c>
      <c r="AI646" s="65">
        <f t="shared" si="821"/>
        <v>0</v>
      </c>
      <c r="AJ646" s="65">
        <f t="shared" si="822"/>
        <v>0</v>
      </c>
      <c r="AK646" s="65">
        <f t="shared" si="823"/>
        <v>0</v>
      </c>
      <c r="AL646" s="65">
        <f t="shared" si="824"/>
        <v>0</v>
      </c>
      <c r="AM646" s="65">
        <f t="shared" si="825"/>
        <v>0</v>
      </c>
      <c r="AN646" s="65">
        <f t="shared" si="826"/>
        <v>0</v>
      </c>
      <c r="AO646" s="65">
        <f t="shared" si="827"/>
        <v>0</v>
      </c>
      <c r="AP646" s="65">
        <f t="shared" si="828"/>
        <v>0</v>
      </c>
      <c r="AQ646" s="65">
        <f t="shared" si="829"/>
        <v>0</v>
      </c>
      <c r="AR646" s="65">
        <f t="shared" si="830"/>
        <v>0</v>
      </c>
      <c r="AS646" s="65">
        <f t="shared" si="831"/>
        <v>0</v>
      </c>
      <c r="AT646" s="65">
        <f t="shared" si="832"/>
        <v>0</v>
      </c>
      <c r="AU646" s="65">
        <f t="shared" si="833"/>
        <v>0</v>
      </c>
      <c r="AV646" s="65">
        <f t="shared" si="834"/>
        <v>0</v>
      </c>
      <c r="AW646" s="65">
        <f t="shared" si="835"/>
        <v>0</v>
      </c>
      <c r="AX646" s="65">
        <f t="shared" si="836"/>
        <v>0</v>
      </c>
      <c r="AY646" s="65">
        <f t="shared" si="837"/>
        <v>0</v>
      </c>
      <c r="AZ646" s="65">
        <f t="shared" si="838"/>
        <v>0</v>
      </c>
      <c r="BA646" s="65">
        <f t="shared" si="839"/>
        <v>0</v>
      </c>
      <c r="BB646" s="65">
        <f t="shared" si="840"/>
        <v>0</v>
      </c>
      <c r="BC646" s="65">
        <f t="shared" si="841"/>
        <v>0</v>
      </c>
      <c r="BD646" s="65">
        <f t="shared" si="842"/>
        <v>0</v>
      </c>
      <c r="BE646" s="65">
        <f t="shared" si="843"/>
        <v>0</v>
      </c>
      <c r="BF646" s="65">
        <f t="shared" si="844"/>
        <v>0</v>
      </c>
      <c r="BG646" s="65">
        <f t="shared" si="845"/>
        <v>0</v>
      </c>
      <c r="CE646" s="384">
        <v>176.25</v>
      </c>
      <c r="CF646" s="342">
        <v>44.569091855693259</v>
      </c>
      <c r="CG646" s="342">
        <v>50.404394570462173</v>
      </c>
      <c r="CH646" s="342">
        <v>53.322045927846631</v>
      </c>
      <c r="CI646" s="342">
        <v>56.239697285231088</v>
      </c>
      <c r="CJ646" s="342">
        <v>62.075000000000003</v>
      </c>
      <c r="CK646" s="342">
        <v>67.391904523707439</v>
      </c>
      <c r="CL646" s="342">
        <v>70.050356785561164</v>
      </c>
      <c r="CM646" s="342">
        <v>72.708809047414874</v>
      </c>
      <c r="CN646" s="342">
        <v>78.025713571122324</v>
      </c>
      <c r="CO646" s="387"/>
      <c r="CP646" s="387"/>
      <c r="CQ646" s="387"/>
      <c r="CR646" s="387"/>
      <c r="CS646" s="387"/>
      <c r="CT646" s="387"/>
      <c r="CU646" s="387"/>
      <c r="CV646" s="387"/>
      <c r="CW646" s="387"/>
      <c r="CY646" s="101">
        <f t="shared" si="846"/>
        <v>0</v>
      </c>
      <c r="CZ646" s="101">
        <f t="shared" si="847"/>
        <v>0</v>
      </c>
      <c r="DB646" s="101">
        <f t="shared" si="848"/>
        <v>0</v>
      </c>
      <c r="DD646" s="311">
        <f t="shared" si="849"/>
        <v>0</v>
      </c>
      <c r="DF646" s="101">
        <f t="shared" si="765"/>
        <v>0</v>
      </c>
      <c r="DG646" s="101">
        <f t="shared" si="766"/>
        <v>0</v>
      </c>
      <c r="DH646" s="101">
        <f t="shared" si="767"/>
        <v>0</v>
      </c>
      <c r="DI646" s="101">
        <f t="shared" si="768"/>
        <v>0</v>
      </c>
      <c r="DJ646" s="311">
        <f t="shared" si="769"/>
        <v>0</v>
      </c>
      <c r="DK646" s="311">
        <f t="shared" si="770"/>
        <v>0</v>
      </c>
      <c r="DL646" s="101">
        <f t="shared" si="771"/>
        <v>0</v>
      </c>
      <c r="DM646" s="101">
        <f t="shared" si="772"/>
        <v>0</v>
      </c>
      <c r="DN646" s="101">
        <f t="shared" si="773"/>
        <v>0</v>
      </c>
      <c r="DO646" s="101">
        <f t="shared" si="774"/>
        <v>0</v>
      </c>
      <c r="DP646" s="101">
        <f t="shared" si="775"/>
        <v>0</v>
      </c>
      <c r="DQ646" s="101">
        <f t="shared" si="776"/>
        <v>0</v>
      </c>
      <c r="DR646" s="101">
        <f t="shared" si="777"/>
        <v>0</v>
      </c>
      <c r="DS646" s="101">
        <f t="shared" si="778"/>
        <v>0</v>
      </c>
      <c r="DT646" s="101">
        <f t="shared" si="779"/>
        <v>0</v>
      </c>
      <c r="DU646" s="101">
        <f t="shared" si="780"/>
        <v>0</v>
      </c>
      <c r="DV646" s="101">
        <f t="shared" si="781"/>
        <v>0</v>
      </c>
      <c r="DW646" s="101">
        <f t="shared" si="782"/>
        <v>0</v>
      </c>
      <c r="DX646" s="311">
        <f t="shared" si="783"/>
        <v>0</v>
      </c>
      <c r="DY646" s="101">
        <f t="shared" si="784"/>
        <v>0</v>
      </c>
      <c r="DZ646" s="101">
        <f t="shared" si="785"/>
        <v>0</v>
      </c>
      <c r="EA646" s="101">
        <f t="shared" si="786"/>
        <v>0</v>
      </c>
      <c r="EB646" s="101">
        <f t="shared" si="787"/>
        <v>0</v>
      </c>
      <c r="EC646" s="101">
        <f t="shared" si="788"/>
        <v>0</v>
      </c>
      <c r="ED646" s="101">
        <f t="shared" si="789"/>
        <v>0</v>
      </c>
      <c r="EE646" s="101">
        <f t="shared" si="790"/>
        <v>0</v>
      </c>
      <c r="EF646" s="101">
        <f t="shared" si="791"/>
        <v>0</v>
      </c>
      <c r="EG646" s="101">
        <f t="shared" si="792"/>
        <v>0</v>
      </c>
      <c r="EH646" s="101">
        <f t="shared" si="793"/>
        <v>0</v>
      </c>
      <c r="EI646" s="101">
        <f t="shared" si="794"/>
        <v>0</v>
      </c>
      <c r="EJ646" s="101">
        <f t="shared" si="795"/>
        <v>0</v>
      </c>
      <c r="EK646" s="101">
        <f t="shared" si="796"/>
        <v>0</v>
      </c>
      <c r="EL646" s="101">
        <f t="shared" si="797"/>
        <v>0</v>
      </c>
      <c r="EM646" s="101">
        <f t="shared" si="798"/>
        <v>0</v>
      </c>
      <c r="EN646" s="101">
        <f t="shared" si="799"/>
        <v>0</v>
      </c>
      <c r="EO646" s="101">
        <f t="shared" si="800"/>
        <v>0</v>
      </c>
      <c r="EP646" s="101">
        <f t="shared" si="801"/>
        <v>0</v>
      </c>
      <c r="EQ646" s="101">
        <f t="shared" si="802"/>
        <v>0</v>
      </c>
    </row>
    <row r="647" spans="2:147" ht="22.5" customHeight="1" x14ac:dyDescent="0.45">
      <c r="B647" s="133" t="str">
        <f>IF(Data!B646&lt;&gt;"",Data!B646,"")</f>
        <v/>
      </c>
      <c r="C647" s="158" t="str">
        <f>IF(Data!C646&lt;&gt;"",Data!C646,"")</f>
        <v/>
      </c>
      <c r="D647" s="106" t="str">
        <f>IF(Data!D646&lt;&gt;"",Data!D646,"")</f>
        <v/>
      </c>
      <c r="E647" s="140">
        <f>IF(AND(I647=1,Data!T646=0),0,IF(I647=999,999,Data!T646))</f>
        <v>999</v>
      </c>
      <c r="F647" s="140" t="str">
        <f t="shared" si="803"/>
        <v/>
      </c>
      <c r="G647" s="140" t="str">
        <f>IF(Data!K646&lt;&gt;"",Data!K646,"")</f>
        <v/>
      </c>
      <c r="H647" s="141" t="str">
        <f>IF(Data!L646&lt;&gt;"",Data!L646,"")</f>
        <v/>
      </c>
      <c r="I647" s="63">
        <f>IF(Data!M646&lt;&gt;"",Data!M646,"")</f>
        <v>999</v>
      </c>
      <c r="J647" s="63">
        <f t="shared" si="804"/>
        <v>0</v>
      </c>
      <c r="L647" s="64" t="str">
        <f t="shared" si="805"/>
        <v/>
      </c>
      <c r="N647" s="63">
        <f t="shared" si="806"/>
        <v>0</v>
      </c>
      <c r="P647" s="64" t="str">
        <f t="shared" si="807"/>
        <v/>
      </c>
      <c r="R647" s="63">
        <f t="shared" si="808"/>
        <v>0</v>
      </c>
      <c r="S647" s="64" t="str">
        <f t="shared" si="809"/>
        <v/>
      </c>
      <c r="W647" s="310">
        <f t="shared" si="810"/>
        <v>999</v>
      </c>
      <c r="Y647" s="65">
        <f t="shared" si="811"/>
        <v>0</v>
      </c>
      <c r="Z647" s="65">
        <f t="shared" si="812"/>
        <v>0</v>
      </c>
      <c r="AA647" s="65">
        <f t="shared" si="813"/>
        <v>0</v>
      </c>
      <c r="AB647" s="65">
        <f t="shared" si="814"/>
        <v>0</v>
      </c>
      <c r="AC647" s="341">
        <f t="shared" si="815"/>
        <v>0</v>
      </c>
      <c r="AD647" s="65">
        <f t="shared" si="816"/>
        <v>0</v>
      </c>
      <c r="AE647" s="65">
        <f t="shared" si="817"/>
        <v>0</v>
      </c>
      <c r="AF647" s="65">
        <f t="shared" si="818"/>
        <v>0</v>
      </c>
      <c r="AG647" s="65">
        <f t="shared" si="819"/>
        <v>0</v>
      </c>
      <c r="AH647" s="65">
        <f t="shared" si="820"/>
        <v>0</v>
      </c>
      <c r="AI647" s="65">
        <f t="shared" si="821"/>
        <v>0</v>
      </c>
      <c r="AJ647" s="65">
        <f t="shared" si="822"/>
        <v>0</v>
      </c>
      <c r="AK647" s="65">
        <f t="shared" si="823"/>
        <v>0</v>
      </c>
      <c r="AL647" s="65">
        <f t="shared" si="824"/>
        <v>0</v>
      </c>
      <c r="AM647" s="65">
        <f t="shared" si="825"/>
        <v>0</v>
      </c>
      <c r="AN647" s="65">
        <f t="shared" si="826"/>
        <v>0</v>
      </c>
      <c r="AO647" s="65">
        <f t="shared" si="827"/>
        <v>0</v>
      </c>
      <c r="AP647" s="65">
        <f t="shared" si="828"/>
        <v>0</v>
      </c>
      <c r="AQ647" s="65">
        <f t="shared" si="829"/>
        <v>0</v>
      </c>
      <c r="AR647" s="65">
        <f t="shared" si="830"/>
        <v>0</v>
      </c>
      <c r="AS647" s="65">
        <f t="shared" si="831"/>
        <v>0</v>
      </c>
      <c r="AT647" s="65">
        <f t="shared" si="832"/>
        <v>0</v>
      </c>
      <c r="AU647" s="65">
        <f t="shared" si="833"/>
        <v>0</v>
      </c>
      <c r="AV647" s="65">
        <f t="shared" si="834"/>
        <v>0</v>
      </c>
      <c r="AW647" s="65">
        <f t="shared" si="835"/>
        <v>0</v>
      </c>
      <c r="AX647" s="65">
        <f t="shared" si="836"/>
        <v>0</v>
      </c>
      <c r="AY647" s="65">
        <f t="shared" si="837"/>
        <v>0</v>
      </c>
      <c r="AZ647" s="65">
        <f t="shared" si="838"/>
        <v>0</v>
      </c>
      <c r="BA647" s="65">
        <f t="shared" si="839"/>
        <v>0</v>
      </c>
      <c r="BB647" s="65">
        <f t="shared" si="840"/>
        <v>0</v>
      </c>
      <c r="BC647" s="65">
        <f t="shared" si="841"/>
        <v>0</v>
      </c>
      <c r="BD647" s="65">
        <f t="shared" si="842"/>
        <v>0</v>
      </c>
      <c r="BE647" s="65">
        <f t="shared" si="843"/>
        <v>0</v>
      </c>
      <c r="BF647" s="65">
        <f t="shared" si="844"/>
        <v>0</v>
      </c>
      <c r="BG647" s="65">
        <f t="shared" si="845"/>
        <v>0</v>
      </c>
      <c r="CE647" s="384">
        <v>176.5</v>
      </c>
      <c r="CF647" s="342">
        <v>44.783968639621065</v>
      </c>
      <c r="CG647" s="342">
        <v>50.605979093080705</v>
      </c>
      <c r="CH647" s="342">
        <v>53.516984319810533</v>
      </c>
      <c r="CI647" s="342">
        <v>56.42798954654036</v>
      </c>
      <c r="CJ647" s="342">
        <v>62.25</v>
      </c>
      <c r="CK647" s="342">
        <v>67.566904523707436</v>
      </c>
      <c r="CL647" s="342">
        <v>70.225356785561161</v>
      </c>
      <c r="CM647" s="342">
        <v>72.883809047414871</v>
      </c>
      <c r="CN647" s="342">
        <v>78.200713571122321</v>
      </c>
      <c r="CO647" s="387"/>
      <c r="CP647" s="387"/>
      <c r="CQ647" s="387"/>
      <c r="CR647" s="387"/>
      <c r="CS647" s="387"/>
      <c r="CT647" s="387"/>
      <c r="CU647" s="387"/>
      <c r="CV647" s="387"/>
      <c r="CW647" s="387"/>
      <c r="CY647" s="101">
        <f t="shared" si="846"/>
        <v>0</v>
      </c>
      <c r="CZ647" s="101">
        <f t="shared" si="847"/>
        <v>0</v>
      </c>
      <c r="DB647" s="101">
        <f t="shared" si="848"/>
        <v>0</v>
      </c>
      <c r="DD647" s="311">
        <f t="shared" si="849"/>
        <v>0</v>
      </c>
      <c r="DF647" s="101">
        <f t="shared" si="765"/>
        <v>0</v>
      </c>
      <c r="DG647" s="101">
        <f t="shared" si="766"/>
        <v>0</v>
      </c>
      <c r="DH647" s="101">
        <f t="shared" si="767"/>
        <v>0</v>
      </c>
      <c r="DI647" s="101">
        <f t="shared" si="768"/>
        <v>0</v>
      </c>
      <c r="DJ647" s="311">
        <f t="shared" si="769"/>
        <v>0</v>
      </c>
      <c r="DK647" s="311">
        <f t="shared" si="770"/>
        <v>0</v>
      </c>
      <c r="DL647" s="101">
        <f t="shared" si="771"/>
        <v>0</v>
      </c>
      <c r="DM647" s="101">
        <f t="shared" si="772"/>
        <v>0</v>
      </c>
      <c r="DN647" s="101">
        <f t="shared" si="773"/>
        <v>0</v>
      </c>
      <c r="DO647" s="101">
        <f t="shared" si="774"/>
        <v>0</v>
      </c>
      <c r="DP647" s="101">
        <f t="shared" si="775"/>
        <v>0</v>
      </c>
      <c r="DQ647" s="101">
        <f t="shared" si="776"/>
        <v>0</v>
      </c>
      <c r="DR647" s="101">
        <f t="shared" si="777"/>
        <v>0</v>
      </c>
      <c r="DS647" s="101">
        <f t="shared" si="778"/>
        <v>0</v>
      </c>
      <c r="DT647" s="101">
        <f t="shared" si="779"/>
        <v>0</v>
      </c>
      <c r="DU647" s="101">
        <f t="shared" si="780"/>
        <v>0</v>
      </c>
      <c r="DV647" s="101">
        <f t="shared" si="781"/>
        <v>0</v>
      </c>
      <c r="DW647" s="101">
        <f t="shared" si="782"/>
        <v>0</v>
      </c>
      <c r="DX647" s="311">
        <f t="shared" si="783"/>
        <v>0</v>
      </c>
      <c r="DY647" s="101">
        <f t="shared" si="784"/>
        <v>0</v>
      </c>
      <c r="DZ647" s="101">
        <f t="shared" si="785"/>
        <v>0</v>
      </c>
      <c r="EA647" s="101">
        <f t="shared" si="786"/>
        <v>0</v>
      </c>
      <c r="EB647" s="101">
        <f t="shared" si="787"/>
        <v>0</v>
      </c>
      <c r="EC647" s="101">
        <f t="shared" si="788"/>
        <v>0</v>
      </c>
      <c r="ED647" s="101">
        <f t="shared" si="789"/>
        <v>0</v>
      </c>
      <c r="EE647" s="101">
        <f t="shared" si="790"/>
        <v>0</v>
      </c>
      <c r="EF647" s="101">
        <f t="shared" si="791"/>
        <v>0</v>
      </c>
      <c r="EG647" s="101">
        <f t="shared" si="792"/>
        <v>0</v>
      </c>
      <c r="EH647" s="101">
        <f t="shared" si="793"/>
        <v>0</v>
      </c>
      <c r="EI647" s="101">
        <f t="shared" si="794"/>
        <v>0</v>
      </c>
      <c r="EJ647" s="101">
        <f t="shared" si="795"/>
        <v>0</v>
      </c>
      <c r="EK647" s="101">
        <f t="shared" si="796"/>
        <v>0</v>
      </c>
      <c r="EL647" s="101">
        <f t="shared" si="797"/>
        <v>0</v>
      </c>
      <c r="EM647" s="101">
        <f t="shared" si="798"/>
        <v>0</v>
      </c>
      <c r="EN647" s="101">
        <f t="shared" si="799"/>
        <v>0</v>
      </c>
      <c r="EO647" s="101">
        <f t="shared" si="800"/>
        <v>0</v>
      </c>
      <c r="EP647" s="101">
        <f t="shared" si="801"/>
        <v>0</v>
      </c>
      <c r="EQ647" s="101">
        <f t="shared" si="802"/>
        <v>0</v>
      </c>
    </row>
    <row r="648" spans="2:147" ht="22.5" customHeight="1" x14ac:dyDescent="0.45">
      <c r="B648" s="133" t="str">
        <f>IF(Data!B647&lt;&gt;"",Data!B647,"")</f>
        <v/>
      </c>
      <c r="C648" s="158" t="str">
        <f>IF(Data!C647&lt;&gt;"",Data!C647,"")</f>
        <v/>
      </c>
      <c r="D648" s="106" t="str">
        <f>IF(Data!D647&lt;&gt;"",Data!D647,"")</f>
        <v/>
      </c>
      <c r="E648" s="140">
        <f>IF(AND(I648=1,Data!T647=0),0,IF(I648=999,999,Data!T647))</f>
        <v>999</v>
      </c>
      <c r="F648" s="140" t="str">
        <f t="shared" si="803"/>
        <v/>
      </c>
      <c r="G648" s="140" t="str">
        <f>IF(Data!K647&lt;&gt;"",Data!K647,"")</f>
        <v/>
      </c>
      <c r="H648" s="141" t="str">
        <f>IF(Data!L647&lt;&gt;"",Data!L647,"")</f>
        <v/>
      </c>
      <c r="I648" s="63">
        <f>IF(Data!M647&lt;&gt;"",Data!M647,"")</f>
        <v>999</v>
      </c>
      <c r="J648" s="63">
        <f t="shared" si="804"/>
        <v>0</v>
      </c>
      <c r="L648" s="64" t="str">
        <f t="shared" si="805"/>
        <v/>
      </c>
      <c r="N648" s="63">
        <f t="shared" si="806"/>
        <v>0</v>
      </c>
      <c r="P648" s="64" t="str">
        <f t="shared" si="807"/>
        <v/>
      </c>
      <c r="R648" s="63">
        <f t="shared" si="808"/>
        <v>0</v>
      </c>
      <c r="S648" s="64" t="str">
        <f t="shared" si="809"/>
        <v/>
      </c>
      <c r="W648" s="310">
        <f t="shared" si="810"/>
        <v>999</v>
      </c>
      <c r="Y648" s="65">
        <f t="shared" si="811"/>
        <v>0</v>
      </c>
      <c r="Z648" s="65">
        <f t="shared" si="812"/>
        <v>0</v>
      </c>
      <c r="AA648" s="65">
        <f t="shared" si="813"/>
        <v>0</v>
      </c>
      <c r="AB648" s="65">
        <f t="shared" si="814"/>
        <v>0</v>
      </c>
      <c r="AC648" s="341">
        <f t="shared" si="815"/>
        <v>0</v>
      </c>
      <c r="AD648" s="65">
        <f t="shared" si="816"/>
        <v>0</v>
      </c>
      <c r="AE648" s="65">
        <f t="shared" si="817"/>
        <v>0</v>
      </c>
      <c r="AF648" s="65">
        <f t="shared" si="818"/>
        <v>0</v>
      </c>
      <c r="AG648" s="65">
        <f t="shared" si="819"/>
        <v>0</v>
      </c>
      <c r="AH648" s="65">
        <f t="shared" si="820"/>
        <v>0</v>
      </c>
      <c r="AI648" s="65">
        <f t="shared" si="821"/>
        <v>0</v>
      </c>
      <c r="AJ648" s="65">
        <f t="shared" si="822"/>
        <v>0</v>
      </c>
      <c r="AK648" s="65">
        <f t="shared" si="823"/>
        <v>0</v>
      </c>
      <c r="AL648" s="65">
        <f t="shared" si="824"/>
        <v>0</v>
      </c>
      <c r="AM648" s="65">
        <f t="shared" si="825"/>
        <v>0</v>
      </c>
      <c r="AN648" s="65">
        <f t="shared" si="826"/>
        <v>0</v>
      </c>
      <c r="AO648" s="65">
        <f t="shared" si="827"/>
        <v>0</v>
      </c>
      <c r="AP648" s="65">
        <f t="shared" si="828"/>
        <v>0</v>
      </c>
      <c r="AQ648" s="65">
        <f t="shared" si="829"/>
        <v>0</v>
      </c>
      <c r="AR648" s="65">
        <f t="shared" si="830"/>
        <v>0</v>
      </c>
      <c r="AS648" s="65">
        <f t="shared" si="831"/>
        <v>0</v>
      </c>
      <c r="AT648" s="65">
        <f t="shared" si="832"/>
        <v>0</v>
      </c>
      <c r="AU648" s="65">
        <f t="shared" si="833"/>
        <v>0</v>
      </c>
      <c r="AV648" s="65">
        <f t="shared" si="834"/>
        <v>0</v>
      </c>
      <c r="AW648" s="65">
        <f t="shared" si="835"/>
        <v>0</v>
      </c>
      <c r="AX648" s="65">
        <f t="shared" si="836"/>
        <v>0</v>
      </c>
      <c r="AY648" s="65">
        <f t="shared" si="837"/>
        <v>0</v>
      </c>
      <c r="AZ648" s="65">
        <f t="shared" si="838"/>
        <v>0</v>
      </c>
      <c r="BA648" s="65">
        <f t="shared" si="839"/>
        <v>0</v>
      </c>
      <c r="BB648" s="65">
        <f t="shared" si="840"/>
        <v>0</v>
      </c>
      <c r="BC648" s="65">
        <f t="shared" si="841"/>
        <v>0</v>
      </c>
      <c r="BD648" s="65">
        <f t="shared" si="842"/>
        <v>0</v>
      </c>
      <c r="BE648" s="65">
        <f t="shared" si="843"/>
        <v>0</v>
      </c>
      <c r="BF648" s="65">
        <f t="shared" si="844"/>
        <v>0</v>
      </c>
      <c r="BG648" s="65">
        <f t="shared" si="845"/>
        <v>0</v>
      </c>
      <c r="CE648" s="384">
        <v>176.75</v>
      </c>
      <c r="CF648" s="342">
        <v>44.998845423548872</v>
      </c>
      <c r="CG648" s="342">
        <v>50.807563615699245</v>
      </c>
      <c r="CH648" s="342">
        <v>53.711922711774434</v>
      </c>
      <c r="CI648" s="342">
        <v>56.616281807849631</v>
      </c>
      <c r="CJ648" s="342">
        <v>62.424999999999997</v>
      </c>
      <c r="CK648" s="342">
        <v>67.741904523707433</v>
      </c>
      <c r="CL648" s="342">
        <v>70.400356785561144</v>
      </c>
      <c r="CM648" s="342">
        <v>73.058809047414869</v>
      </c>
      <c r="CN648" s="342">
        <v>78.375713571122304</v>
      </c>
      <c r="CO648" s="387"/>
      <c r="CP648" s="387"/>
      <c r="CQ648" s="387"/>
      <c r="CR648" s="387"/>
      <c r="CS648" s="387"/>
      <c r="CT648" s="387"/>
      <c r="CU648" s="387"/>
      <c r="CV648" s="387"/>
      <c r="CW648" s="387"/>
      <c r="CY648" s="101">
        <f t="shared" si="846"/>
        <v>0</v>
      </c>
      <c r="CZ648" s="101">
        <f t="shared" si="847"/>
        <v>0</v>
      </c>
      <c r="DB648" s="101">
        <f t="shared" si="848"/>
        <v>0</v>
      </c>
      <c r="DD648" s="311">
        <f t="shared" si="849"/>
        <v>0</v>
      </c>
      <c r="DF648" s="101">
        <f t="shared" si="765"/>
        <v>0</v>
      </c>
      <c r="DG648" s="101">
        <f t="shared" si="766"/>
        <v>0</v>
      </c>
      <c r="DH648" s="101">
        <f t="shared" si="767"/>
        <v>0</v>
      </c>
      <c r="DI648" s="101">
        <f t="shared" si="768"/>
        <v>0</v>
      </c>
      <c r="DJ648" s="311">
        <f t="shared" si="769"/>
        <v>0</v>
      </c>
      <c r="DK648" s="311">
        <f t="shared" si="770"/>
        <v>0</v>
      </c>
      <c r="DL648" s="101">
        <f t="shared" si="771"/>
        <v>0</v>
      </c>
      <c r="DM648" s="101">
        <f t="shared" si="772"/>
        <v>0</v>
      </c>
      <c r="DN648" s="101">
        <f t="shared" si="773"/>
        <v>0</v>
      </c>
      <c r="DO648" s="101">
        <f t="shared" si="774"/>
        <v>0</v>
      </c>
      <c r="DP648" s="101">
        <f t="shared" si="775"/>
        <v>0</v>
      </c>
      <c r="DQ648" s="101">
        <f t="shared" si="776"/>
        <v>0</v>
      </c>
      <c r="DR648" s="101">
        <f t="shared" si="777"/>
        <v>0</v>
      </c>
      <c r="DS648" s="101">
        <f t="shared" si="778"/>
        <v>0</v>
      </c>
      <c r="DT648" s="101">
        <f t="shared" si="779"/>
        <v>0</v>
      </c>
      <c r="DU648" s="101">
        <f t="shared" si="780"/>
        <v>0</v>
      </c>
      <c r="DV648" s="101">
        <f t="shared" si="781"/>
        <v>0</v>
      </c>
      <c r="DW648" s="101">
        <f t="shared" si="782"/>
        <v>0</v>
      </c>
      <c r="DX648" s="311">
        <f t="shared" si="783"/>
        <v>0</v>
      </c>
      <c r="DY648" s="101">
        <f t="shared" si="784"/>
        <v>0</v>
      </c>
      <c r="DZ648" s="101">
        <f t="shared" si="785"/>
        <v>0</v>
      </c>
      <c r="EA648" s="101">
        <f t="shared" si="786"/>
        <v>0</v>
      </c>
      <c r="EB648" s="101">
        <f t="shared" si="787"/>
        <v>0</v>
      </c>
      <c r="EC648" s="101">
        <f t="shared" si="788"/>
        <v>0</v>
      </c>
      <c r="ED648" s="101">
        <f t="shared" si="789"/>
        <v>0</v>
      </c>
      <c r="EE648" s="101">
        <f t="shared" si="790"/>
        <v>0</v>
      </c>
      <c r="EF648" s="101">
        <f t="shared" si="791"/>
        <v>0</v>
      </c>
      <c r="EG648" s="101">
        <f t="shared" si="792"/>
        <v>0</v>
      </c>
      <c r="EH648" s="101">
        <f t="shared" si="793"/>
        <v>0</v>
      </c>
      <c r="EI648" s="101">
        <f t="shared" si="794"/>
        <v>0</v>
      </c>
      <c r="EJ648" s="101">
        <f t="shared" si="795"/>
        <v>0</v>
      </c>
      <c r="EK648" s="101">
        <f t="shared" si="796"/>
        <v>0</v>
      </c>
      <c r="EL648" s="101">
        <f t="shared" si="797"/>
        <v>0</v>
      </c>
      <c r="EM648" s="101">
        <f t="shared" si="798"/>
        <v>0</v>
      </c>
      <c r="EN648" s="101">
        <f t="shared" si="799"/>
        <v>0</v>
      </c>
      <c r="EO648" s="101">
        <f t="shared" si="800"/>
        <v>0</v>
      </c>
      <c r="EP648" s="101">
        <f t="shared" si="801"/>
        <v>0</v>
      </c>
      <c r="EQ648" s="101">
        <f t="shared" si="802"/>
        <v>0</v>
      </c>
    </row>
    <row r="649" spans="2:147" ht="22.5" customHeight="1" x14ac:dyDescent="0.45">
      <c r="B649" s="133" t="str">
        <f>IF(Data!B648&lt;&gt;"",Data!B648,"")</f>
        <v/>
      </c>
      <c r="C649" s="158" t="str">
        <f>IF(Data!C648&lt;&gt;"",Data!C648,"")</f>
        <v/>
      </c>
      <c r="D649" s="106" t="str">
        <f>IF(Data!D648&lt;&gt;"",Data!D648,"")</f>
        <v/>
      </c>
      <c r="E649" s="140">
        <f>IF(AND(I649=1,Data!T648=0),0,IF(I649=999,999,Data!T648))</f>
        <v>999</v>
      </c>
      <c r="F649" s="140" t="str">
        <f t="shared" si="803"/>
        <v/>
      </c>
      <c r="G649" s="140" t="str">
        <f>IF(Data!K648&lt;&gt;"",Data!K648,"")</f>
        <v/>
      </c>
      <c r="H649" s="141" t="str">
        <f>IF(Data!L648&lt;&gt;"",Data!L648,"")</f>
        <v/>
      </c>
      <c r="I649" s="63">
        <f>IF(Data!M648&lt;&gt;"",Data!M648,"")</f>
        <v>999</v>
      </c>
      <c r="J649" s="63">
        <f t="shared" si="804"/>
        <v>0</v>
      </c>
      <c r="L649" s="64" t="str">
        <f t="shared" si="805"/>
        <v/>
      </c>
      <c r="N649" s="63">
        <f t="shared" si="806"/>
        <v>0</v>
      </c>
      <c r="P649" s="64" t="str">
        <f t="shared" si="807"/>
        <v/>
      </c>
      <c r="R649" s="63">
        <f t="shared" si="808"/>
        <v>0</v>
      </c>
      <c r="S649" s="64" t="str">
        <f t="shared" si="809"/>
        <v/>
      </c>
      <c r="W649" s="310">
        <f t="shared" si="810"/>
        <v>999</v>
      </c>
      <c r="Y649" s="65">
        <f t="shared" si="811"/>
        <v>0</v>
      </c>
      <c r="Z649" s="65">
        <f t="shared" si="812"/>
        <v>0</v>
      </c>
      <c r="AA649" s="65">
        <f t="shared" si="813"/>
        <v>0</v>
      </c>
      <c r="AB649" s="65">
        <f t="shared" si="814"/>
        <v>0</v>
      </c>
      <c r="AC649" s="341">
        <f t="shared" si="815"/>
        <v>0</v>
      </c>
      <c r="AD649" s="65">
        <f t="shared" si="816"/>
        <v>0</v>
      </c>
      <c r="AE649" s="65">
        <f t="shared" si="817"/>
        <v>0</v>
      </c>
      <c r="AF649" s="65">
        <f t="shared" si="818"/>
        <v>0</v>
      </c>
      <c r="AG649" s="65">
        <f t="shared" si="819"/>
        <v>0</v>
      </c>
      <c r="AH649" s="65">
        <f t="shared" si="820"/>
        <v>0</v>
      </c>
      <c r="AI649" s="65">
        <f t="shared" si="821"/>
        <v>0</v>
      </c>
      <c r="AJ649" s="65">
        <f t="shared" si="822"/>
        <v>0</v>
      </c>
      <c r="AK649" s="65">
        <f t="shared" si="823"/>
        <v>0</v>
      </c>
      <c r="AL649" s="65">
        <f t="shared" si="824"/>
        <v>0</v>
      </c>
      <c r="AM649" s="65">
        <f t="shared" si="825"/>
        <v>0</v>
      </c>
      <c r="AN649" s="65">
        <f t="shared" si="826"/>
        <v>0</v>
      </c>
      <c r="AO649" s="65">
        <f t="shared" si="827"/>
        <v>0</v>
      </c>
      <c r="AP649" s="65">
        <f t="shared" si="828"/>
        <v>0</v>
      </c>
      <c r="AQ649" s="65">
        <f t="shared" si="829"/>
        <v>0</v>
      </c>
      <c r="AR649" s="65">
        <f t="shared" si="830"/>
        <v>0</v>
      </c>
      <c r="AS649" s="65">
        <f t="shared" si="831"/>
        <v>0</v>
      </c>
      <c r="AT649" s="65">
        <f t="shared" si="832"/>
        <v>0</v>
      </c>
      <c r="AU649" s="65">
        <f t="shared" si="833"/>
        <v>0</v>
      </c>
      <c r="AV649" s="65">
        <f t="shared" si="834"/>
        <v>0</v>
      </c>
      <c r="AW649" s="65">
        <f t="shared" si="835"/>
        <v>0</v>
      </c>
      <c r="AX649" s="65">
        <f t="shared" si="836"/>
        <v>0</v>
      </c>
      <c r="AY649" s="65">
        <f t="shared" si="837"/>
        <v>0</v>
      </c>
      <c r="AZ649" s="65">
        <f t="shared" si="838"/>
        <v>0</v>
      </c>
      <c r="BA649" s="65">
        <f t="shared" si="839"/>
        <v>0</v>
      </c>
      <c r="BB649" s="65">
        <f t="shared" si="840"/>
        <v>0</v>
      </c>
      <c r="BC649" s="65">
        <f t="shared" si="841"/>
        <v>0</v>
      </c>
      <c r="BD649" s="65">
        <f t="shared" si="842"/>
        <v>0</v>
      </c>
      <c r="BE649" s="65">
        <f t="shared" si="843"/>
        <v>0</v>
      </c>
      <c r="BF649" s="65">
        <f t="shared" si="844"/>
        <v>0</v>
      </c>
      <c r="BG649" s="65">
        <f t="shared" si="845"/>
        <v>0</v>
      </c>
      <c r="CE649" s="384">
        <v>177</v>
      </c>
      <c r="CF649" s="342">
        <v>45.213722207476678</v>
      </c>
      <c r="CG649" s="342">
        <v>51.009148138317784</v>
      </c>
      <c r="CH649" s="342">
        <v>53.906861103738343</v>
      </c>
      <c r="CI649" s="342">
        <v>56.804574069158896</v>
      </c>
      <c r="CJ649" s="342">
        <v>62.6</v>
      </c>
      <c r="CK649" s="342">
        <v>67.91690452370743</v>
      </c>
      <c r="CL649" s="342">
        <v>70.575356785561141</v>
      </c>
      <c r="CM649" s="342">
        <v>73.233809047414866</v>
      </c>
      <c r="CN649" s="342">
        <v>78.550713571122301</v>
      </c>
      <c r="CO649" s="387"/>
      <c r="CP649" s="387"/>
      <c r="CQ649" s="387"/>
      <c r="CR649" s="387"/>
      <c r="CS649" s="387"/>
      <c r="CT649" s="387"/>
      <c r="CU649" s="387"/>
      <c r="CV649" s="387"/>
      <c r="CW649" s="387"/>
      <c r="CY649" s="101">
        <f t="shared" si="846"/>
        <v>0</v>
      </c>
      <c r="CZ649" s="101">
        <f t="shared" si="847"/>
        <v>0</v>
      </c>
      <c r="DB649" s="101">
        <f t="shared" si="848"/>
        <v>0</v>
      </c>
      <c r="DD649" s="311">
        <f t="shared" si="849"/>
        <v>0</v>
      </c>
      <c r="DF649" s="101">
        <f t="shared" si="765"/>
        <v>0</v>
      </c>
      <c r="DG649" s="101">
        <f t="shared" si="766"/>
        <v>0</v>
      </c>
      <c r="DH649" s="101">
        <f t="shared" si="767"/>
        <v>0</v>
      </c>
      <c r="DI649" s="101">
        <f t="shared" si="768"/>
        <v>0</v>
      </c>
      <c r="DJ649" s="311">
        <f t="shared" si="769"/>
        <v>0</v>
      </c>
      <c r="DK649" s="311">
        <f t="shared" si="770"/>
        <v>0</v>
      </c>
      <c r="DL649" s="101">
        <f t="shared" si="771"/>
        <v>0</v>
      </c>
      <c r="DM649" s="101">
        <f t="shared" si="772"/>
        <v>0</v>
      </c>
      <c r="DN649" s="101">
        <f t="shared" si="773"/>
        <v>0</v>
      </c>
      <c r="DO649" s="101">
        <f t="shared" si="774"/>
        <v>0</v>
      </c>
      <c r="DP649" s="101">
        <f t="shared" si="775"/>
        <v>0</v>
      </c>
      <c r="DQ649" s="101">
        <f t="shared" si="776"/>
        <v>0</v>
      </c>
      <c r="DR649" s="101">
        <f t="shared" si="777"/>
        <v>0</v>
      </c>
      <c r="DS649" s="101">
        <f t="shared" si="778"/>
        <v>0</v>
      </c>
      <c r="DT649" s="101">
        <f t="shared" si="779"/>
        <v>0</v>
      </c>
      <c r="DU649" s="101">
        <f t="shared" si="780"/>
        <v>0</v>
      </c>
      <c r="DV649" s="101">
        <f t="shared" si="781"/>
        <v>0</v>
      </c>
      <c r="DW649" s="101">
        <f t="shared" si="782"/>
        <v>0</v>
      </c>
      <c r="DX649" s="311">
        <f t="shared" si="783"/>
        <v>0</v>
      </c>
      <c r="DY649" s="101">
        <f t="shared" si="784"/>
        <v>0</v>
      </c>
      <c r="DZ649" s="101">
        <f t="shared" si="785"/>
        <v>0</v>
      </c>
      <c r="EA649" s="101">
        <f t="shared" si="786"/>
        <v>0</v>
      </c>
      <c r="EB649" s="101">
        <f t="shared" si="787"/>
        <v>0</v>
      </c>
      <c r="EC649" s="101">
        <f t="shared" si="788"/>
        <v>0</v>
      </c>
      <c r="ED649" s="101">
        <f t="shared" si="789"/>
        <v>0</v>
      </c>
      <c r="EE649" s="101">
        <f t="shared" si="790"/>
        <v>0</v>
      </c>
      <c r="EF649" s="101">
        <f t="shared" si="791"/>
        <v>0</v>
      </c>
      <c r="EG649" s="101">
        <f t="shared" si="792"/>
        <v>0</v>
      </c>
      <c r="EH649" s="101">
        <f t="shared" si="793"/>
        <v>0</v>
      </c>
      <c r="EI649" s="101">
        <f t="shared" si="794"/>
        <v>0</v>
      </c>
      <c r="EJ649" s="101">
        <f t="shared" si="795"/>
        <v>0</v>
      </c>
      <c r="EK649" s="101">
        <f t="shared" si="796"/>
        <v>0</v>
      </c>
      <c r="EL649" s="101">
        <f t="shared" si="797"/>
        <v>0</v>
      </c>
      <c r="EM649" s="101">
        <f t="shared" si="798"/>
        <v>0</v>
      </c>
      <c r="EN649" s="101">
        <f t="shared" si="799"/>
        <v>0</v>
      </c>
      <c r="EO649" s="101">
        <f t="shared" si="800"/>
        <v>0</v>
      </c>
      <c r="EP649" s="101">
        <f t="shared" si="801"/>
        <v>0</v>
      </c>
      <c r="EQ649" s="101">
        <f t="shared" si="802"/>
        <v>0</v>
      </c>
    </row>
    <row r="650" spans="2:147" ht="22.5" customHeight="1" x14ac:dyDescent="0.45">
      <c r="B650" s="133" t="str">
        <f>IF(Data!B649&lt;&gt;"",Data!B649,"")</f>
        <v/>
      </c>
      <c r="C650" s="158" t="str">
        <f>IF(Data!C649&lt;&gt;"",Data!C649,"")</f>
        <v/>
      </c>
      <c r="D650" s="106" t="str">
        <f>IF(Data!D649&lt;&gt;"",Data!D649,"")</f>
        <v/>
      </c>
      <c r="E650" s="140">
        <f>IF(AND(I650=1,Data!T649=0),0,IF(I650=999,999,Data!T649))</f>
        <v>999</v>
      </c>
      <c r="F650" s="140" t="str">
        <f t="shared" si="803"/>
        <v/>
      </c>
      <c r="G650" s="140" t="str">
        <f>IF(Data!K649&lt;&gt;"",Data!K649,"")</f>
        <v/>
      </c>
      <c r="H650" s="141" t="str">
        <f>IF(Data!L649&lt;&gt;"",Data!L649,"")</f>
        <v/>
      </c>
      <c r="I650" s="63">
        <f>IF(Data!M649&lt;&gt;"",Data!M649,"")</f>
        <v>999</v>
      </c>
      <c r="J650" s="63">
        <f t="shared" si="804"/>
        <v>0</v>
      </c>
      <c r="L650" s="64" t="str">
        <f t="shared" si="805"/>
        <v/>
      </c>
      <c r="N650" s="63">
        <f t="shared" si="806"/>
        <v>0</v>
      </c>
      <c r="P650" s="64" t="str">
        <f t="shared" si="807"/>
        <v/>
      </c>
      <c r="R650" s="63">
        <f t="shared" si="808"/>
        <v>0</v>
      </c>
      <c r="S650" s="64" t="str">
        <f t="shared" si="809"/>
        <v/>
      </c>
      <c r="W650" s="310">
        <f t="shared" si="810"/>
        <v>999</v>
      </c>
      <c r="Y650" s="65">
        <f t="shared" si="811"/>
        <v>0</v>
      </c>
      <c r="Z650" s="65">
        <f t="shared" si="812"/>
        <v>0</v>
      </c>
      <c r="AA650" s="65">
        <f t="shared" si="813"/>
        <v>0</v>
      </c>
      <c r="AB650" s="65">
        <f t="shared" si="814"/>
        <v>0</v>
      </c>
      <c r="AC650" s="341">
        <f t="shared" si="815"/>
        <v>0</v>
      </c>
      <c r="AD650" s="65">
        <f t="shared" si="816"/>
        <v>0</v>
      </c>
      <c r="AE650" s="65">
        <f t="shared" si="817"/>
        <v>0</v>
      </c>
      <c r="AF650" s="65">
        <f t="shared" si="818"/>
        <v>0</v>
      </c>
      <c r="AG650" s="65">
        <f t="shared" si="819"/>
        <v>0</v>
      </c>
      <c r="AH650" s="65">
        <f t="shared" si="820"/>
        <v>0</v>
      </c>
      <c r="AI650" s="65">
        <f t="shared" si="821"/>
        <v>0</v>
      </c>
      <c r="AJ650" s="65">
        <f t="shared" si="822"/>
        <v>0</v>
      </c>
      <c r="AK650" s="65">
        <f t="shared" si="823"/>
        <v>0</v>
      </c>
      <c r="AL650" s="65">
        <f t="shared" si="824"/>
        <v>0</v>
      </c>
      <c r="AM650" s="65">
        <f t="shared" si="825"/>
        <v>0</v>
      </c>
      <c r="AN650" s="65">
        <f t="shared" si="826"/>
        <v>0</v>
      </c>
      <c r="AO650" s="65">
        <f t="shared" si="827"/>
        <v>0</v>
      </c>
      <c r="AP650" s="65">
        <f t="shared" si="828"/>
        <v>0</v>
      </c>
      <c r="AQ650" s="65">
        <f t="shared" si="829"/>
        <v>0</v>
      </c>
      <c r="AR650" s="65">
        <f t="shared" si="830"/>
        <v>0</v>
      </c>
      <c r="AS650" s="65">
        <f t="shared" si="831"/>
        <v>0</v>
      </c>
      <c r="AT650" s="65">
        <f t="shared" si="832"/>
        <v>0</v>
      </c>
      <c r="AU650" s="65">
        <f t="shared" si="833"/>
        <v>0</v>
      </c>
      <c r="AV650" s="65">
        <f t="shared" si="834"/>
        <v>0</v>
      </c>
      <c r="AW650" s="65">
        <f t="shared" si="835"/>
        <v>0</v>
      </c>
      <c r="AX650" s="65">
        <f t="shared" si="836"/>
        <v>0</v>
      </c>
      <c r="AY650" s="65">
        <f t="shared" si="837"/>
        <v>0</v>
      </c>
      <c r="AZ650" s="65">
        <f t="shared" si="838"/>
        <v>0</v>
      </c>
      <c r="BA650" s="65">
        <f t="shared" si="839"/>
        <v>0</v>
      </c>
      <c r="BB650" s="65">
        <f t="shared" si="840"/>
        <v>0</v>
      </c>
      <c r="BC650" s="65">
        <f t="shared" si="841"/>
        <v>0</v>
      </c>
      <c r="BD650" s="65">
        <f t="shared" si="842"/>
        <v>0</v>
      </c>
      <c r="BE650" s="65">
        <f t="shared" si="843"/>
        <v>0</v>
      </c>
      <c r="BF650" s="65">
        <f t="shared" si="844"/>
        <v>0</v>
      </c>
      <c r="BG650" s="65">
        <f t="shared" si="845"/>
        <v>0</v>
      </c>
      <c r="CE650" s="384">
        <v>177.25</v>
      </c>
      <c r="CF650" s="342">
        <v>45.428598991404485</v>
      </c>
      <c r="CG650" s="342">
        <v>51.210732660936323</v>
      </c>
      <c r="CH650" s="342">
        <v>54.101799495702238</v>
      </c>
      <c r="CI650" s="342">
        <v>56.992866330468161</v>
      </c>
      <c r="CJ650" s="342">
        <v>62.774999999999999</v>
      </c>
      <c r="CK650" s="342">
        <v>68.078612262398167</v>
      </c>
      <c r="CL650" s="342">
        <v>70.730418393597233</v>
      </c>
      <c r="CM650" s="342">
        <v>73.382224524796328</v>
      </c>
      <c r="CN650" s="342">
        <v>78.685836787194489</v>
      </c>
      <c r="CO650" s="387"/>
      <c r="CP650" s="387"/>
      <c r="CQ650" s="387"/>
      <c r="CR650" s="387"/>
      <c r="CS650" s="387"/>
      <c r="CT650" s="387"/>
      <c r="CU650" s="387"/>
      <c r="CV650" s="387"/>
      <c r="CW650" s="387"/>
      <c r="CY650" s="101">
        <f t="shared" si="846"/>
        <v>0</v>
      </c>
      <c r="CZ650" s="101">
        <f t="shared" si="847"/>
        <v>0</v>
      </c>
      <c r="DB650" s="101">
        <f t="shared" si="848"/>
        <v>0</v>
      </c>
      <c r="DD650" s="311">
        <f t="shared" si="849"/>
        <v>0</v>
      </c>
      <c r="DF650" s="101">
        <f t="shared" si="765"/>
        <v>0</v>
      </c>
      <c r="DG650" s="101">
        <f t="shared" si="766"/>
        <v>0</v>
      </c>
      <c r="DH650" s="101">
        <f t="shared" si="767"/>
        <v>0</v>
      </c>
      <c r="DI650" s="101">
        <f t="shared" si="768"/>
        <v>0</v>
      </c>
      <c r="DJ650" s="311">
        <f t="shared" si="769"/>
        <v>0</v>
      </c>
      <c r="DK650" s="311">
        <f t="shared" si="770"/>
        <v>0</v>
      </c>
      <c r="DL650" s="101">
        <f t="shared" si="771"/>
        <v>0</v>
      </c>
      <c r="DM650" s="101">
        <f t="shared" si="772"/>
        <v>0</v>
      </c>
      <c r="DN650" s="101">
        <f t="shared" si="773"/>
        <v>0</v>
      </c>
      <c r="DO650" s="101">
        <f t="shared" si="774"/>
        <v>0</v>
      </c>
      <c r="DP650" s="101">
        <f t="shared" si="775"/>
        <v>0</v>
      </c>
      <c r="DQ650" s="101">
        <f t="shared" si="776"/>
        <v>0</v>
      </c>
      <c r="DR650" s="101">
        <f t="shared" si="777"/>
        <v>0</v>
      </c>
      <c r="DS650" s="101">
        <f t="shared" si="778"/>
        <v>0</v>
      </c>
      <c r="DT650" s="101">
        <f t="shared" si="779"/>
        <v>0</v>
      </c>
      <c r="DU650" s="101">
        <f t="shared" si="780"/>
        <v>0</v>
      </c>
      <c r="DV650" s="101">
        <f t="shared" si="781"/>
        <v>0</v>
      </c>
      <c r="DW650" s="101">
        <f t="shared" si="782"/>
        <v>0</v>
      </c>
      <c r="DX650" s="311">
        <f t="shared" si="783"/>
        <v>0</v>
      </c>
      <c r="DY650" s="101">
        <f t="shared" si="784"/>
        <v>0</v>
      </c>
      <c r="DZ650" s="101">
        <f t="shared" si="785"/>
        <v>0</v>
      </c>
      <c r="EA650" s="101">
        <f t="shared" si="786"/>
        <v>0</v>
      </c>
      <c r="EB650" s="101">
        <f t="shared" si="787"/>
        <v>0</v>
      </c>
      <c r="EC650" s="101">
        <f t="shared" si="788"/>
        <v>0</v>
      </c>
      <c r="ED650" s="101">
        <f t="shared" si="789"/>
        <v>0</v>
      </c>
      <c r="EE650" s="101">
        <f t="shared" si="790"/>
        <v>0</v>
      </c>
      <c r="EF650" s="101">
        <f t="shared" si="791"/>
        <v>0</v>
      </c>
      <c r="EG650" s="101">
        <f t="shared" si="792"/>
        <v>0</v>
      </c>
      <c r="EH650" s="101">
        <f t="shared" si="793"/>
        <v>0</v>
      </c>
      <c r="EI650" s="101">
        <f t="shared" si="794"/>
        <v>0</v>
      </c>
      <c r="EJ650" s="101">
        <f t="shared" si="795"/>
        <v>0</v>
      </c>
      <c r="EK650" s="101">
        <f t="shared" si="796"/>
        <v>0</v>
      </c>
      <c r="EL650" s="101">
        <f t="shared" si="797"/>
        <v>0</v>
      </c>
      <c r="EM650" s="101">
        <f t="shared" si="798"/>
        <v>0</v>
      </c>
      <c r="EN650" s="101">
        <f t="shared" si="799"/>
        <v>0</v>
      </c>
      <c r="EO650" s="101">
        <f t="shared" si="800"/>
        <v>0</v>
      </c>
      <c r="EP650" s="101">
        <f t="shared" si="801"/>
        <v>0</v>
      </c>
      <c r="EQ650" s="101">
        <f t="shared" si="802"/>
        <v>0</v>
      </c>
    </row>
    <row r="651" spans="2:147" ht="22.5" customHeight="1" x14ac:dyDescent="0.45">
      <c r="B651" s="133" t="str">
        <f>IF(Data!B650&lt;&gt;"",Data!B650,"")</f>
        <v/>
      </c>
      <c r="C651" s="158" t="str">
        <f>IF(Data!C650&lt;&gt;"",Data!C650,"")</f>
        <v/>
      </c>
      <c r="D651" s="106" t="str">
        <f>IF(Data!D650&lt;&gt;"",Data!D650,"")</f>
        <v/>
      </c>
      <c r="E651" s="140">
        <f>IF(AND(I651=1,Data!T650=0),0,IF(I651=999,999,Data!T650))</f>
        <v>999</v>
      </c>
      <c r="F651" s="140" t="str">
        <f t="shared" si="803"/>
        <v/>
      </c>
      <c r="G651" s="140" t="str">
        <f>IF(Data!K650&lt;&gt;"",Data!K650,"")</f>
        <v/>
      </c>
      <c r="H651" s="141" t="str">
        <f>IF(Data!L650&lt;&gt;"",Data!L650,"")</f>
        <v/>
      </c>
      <c r="I651" s="63">
        <f>IF(Data!M650&lt;&gt;"",Data!M650,"")</f>
        <v>999</v>
      </c>
      <c r="J651" s="63">
        <f t="shared" si="804"/>
        <v>0</v>
      </c>
      <c r="L651" s="64" t="str">
        <f t="shared" si="805"/>
        <v/>
      </c>
      <c r="N651" s="63">
        <f t="shared" si="806"/>
        <v>0</v>
      </c>
      <c r="P651" s="64" t="str">
        <f t="shared" si="807"/>
        <v/>
      </c>
      <c r="R651" s="63">
        <f t="shared" si="808"/>
        <v>0</v>
      </c>
      <c r="S651" s="64" t="str">
        <f t="shared" si="809"/>
        <v/>
      </c>
      <c r="W651" s="310">
        <f t="shared" si="810"/>
        <v>999</v>
      </c>
      <c r="Y651" s="65">
        <f t="shared" si="811"/>
        <v>0</v>
      </c>
      <c r="Z651" s="65">
        <f t="shared" si="812"/>
        <v>0</v>
      </c>
      <c r="AA651" s="65">
        <f t="shared" si="813"/>
        <v>0</v>
      </c>
      <c r="AB651" s="65">
        <f t="shared" si="814"/>
        <v>0</v>
      </c>
      <c r="AC651" s="341">
        <f t="shared" si="815"/>
        <v>0</v>
      </c>
      <c r="AD651" s="65">
        <f t="shared" si="816"/>
        <v>0</v>
      </c>
      <c r="AE651" s="65">
        <f t="shared" si="817"/>
        <v>0</v>
      </c>
      <c r="AF651" s="65">
        <f t="shared" si="818"/>
        <v>0</v>
      </c>
      <c r="AG651" s="65">
        <f t="shared" si="819"/>
        <v>0</v>
      </c>
      <c r="AH651" s="65">
        <f t="shared" si="820"/>
        <v>0</v>
      </c>
      <c r="AI651" s="65">
        <f t="shared" si="821"/>
        <v>0</v>
      </c>
      <c r="AJ651" s="65">
        <f t="shared" si="822"/>
        <v>0</v>
      </c>
      <c r="AK651" s="65">
        <f t="shared" si="823"/>
        <v>0</v>
      </c>
      <c r="AL651" s="65">
        <f t="shared" si="824"/>
        <v>0</v>
      </c>
      <c r="AM651" s="65">
        <f t="shared" si="825"/>
        <v>0</v>
      </c>
      <c r="AN651" s="65">
        <f t="shared" si="826"/>
        <v>0</v>
      </c>
      <c r="AO651" s="65">
        <f t="shared" si="827"/>
        <v>0</v>
      </c>
      <c r="AP651" s="65">
        <f t="shared" si="828"/>
        <v>0</v>
      </c>
      <c r="AQ651" s="65">
        <f t="shared" si="829"/>
        <v>0</v>
      </c>
      <c r="AR651" s="65">
        <f t="shared" si="830"/>
        <v>0</v>
      </c>
      <c r="AS651" s="65">
        <f t="shared" si="831"/>
        <v>0</v>
      </c>
      <c r="AT651" s="65">
        <f t="shared" si="832"/>
        <v>0</v>
      </c>
      <c r="AU651" s="65">
        <f t="shared" si="833"/>
        <v>0</v>
      </c>
      <c r="AV651" s="65">
        <f t="shared" si="834"/>
        <v>0</v>
      </c>
      <c r="AW651" s="65">
        <f t="shared" si="835"/>
        <v>0</v>
      </c>
      <c r="AX651" s="65">
        <f t="shared" si="836"/>
        <v>0</v>
      </c>
      <c r="AY651" s="65">
        <f t="shared" si="837"/>
        <v>0</v>
      </c>
      <c r="AZ651" s="65">
        <f t="shared" si="838"/>
        <v>0</v>
      </c>
      <c r="BA651" s="65">
        <f t="shared" si="839"/>
        <v>0</v>
      </c>
      <c r="BB651" s="65">
        <f t="shared" si="840"/>
        <v>0</v>
      </c>
      <c r="BC651" s="65">
        <f t="shared" si="841"/>
        <v>0</v>
      </c>
      <c r="BD651" s="65">
        <f t="shared" si="842"/>
        <v>0</v>
      </c>
      <c r="BE651" s="65">
        <f t="shared" si="843"/>
        <v>0</v>
      </c>
      <c r="BF651" s="65">
        <f t="shared" si="844"/>
        <v>0</v>
      </c>
      <c r="BG651" s="65">
        <f t="shared" si="845"/>
        <v>0</v>
      </c>
      <c r="CE651" s="384">
        <v>177.5</v>
      </c>
      <c r="CF651" s="342">
        <v>45.643475775332291</v>
      </c>
      <c r="CG651" s="342">
        <v>51.412317183554862</v>
      </c>
      <c r="CH651" s="342">
        <v>54.29673788766614</v>
      </c>
      <c r="CI651" s="342">
        <v>57.181158591777432</v>
      </c>
      <c r="CJ651" s="342">
        <v>62.95</v>
      </c>
      <c r="CK651" s="342">
        <v>68.24032000108889</v>
      </c>
      <c r="CL651" s="342">
        <v>70.88548000163334</v>
      </c>
      <c r="CM651" s="342">
        <v>73.53064000217779</v>
      </c>
      <c r="CN651" s="342">
        <v>78.820960003266691</v>
      </c>
      <c r="CO651" s="387"/>
      <c r="CP651" s="387"/>
      <c r="CQ651" s="387"/>
      <c r="CR651" s="387"/>
      <c r="CS651" s="387"/>
      <c r="CT651" s="387"/>
      <c r="CU651" s="387"/>
      <c r="CV651" s="387"/>
      <c r="CW651" s="387"/>
      <c r="CY651" s="101">
        <f t="shared" si="846"/>
        <v>0</v>
      </c>
      <c r="CZ651" s="101">
        <f t="shared" si="847"/>
        <v>0</v>
      </c>
      <c r="DB651" s="101">
        <f t="shared" si="848"/>
        <v>0</v>
      </c>
      <c r="DD651" s="311">
        <f t="shared" si="849"/>
        <v>0</v>
      </c>
      <c r="DF651" s="101">
        <f t="shared" si="765"/>
        <v>0</v>
      </c>
      <c r="DG651" s="101">
        <f t="shared" si="766"/>
        <v>0</v>
      </c>
      <c r="DH651" s="101">
        <f t="shared" si="767"/>
        <v>0</v>
      </c>
      <c r="DI651" s="101">
        <f t="shared" si="768"/>
        <v>0</v>
      </c>
      <c r="DJ651" s="311">
        <f t="shared" si="769"/>
        <v>0</v>
      </c>
      <c r="DK651" s="311">
        <f t="shared" si="770"/>
        <v>0</v>
      </c>
      <c r="DL651" s="101">
        <f t="shared" si="771"/>
        <v>0</v>
      </c>
      <c r="DM651" s="101">
        <f t="shared" si="772"/>
        <v>0</v>
      </c>
      <c r="DN651" s="101">
        <f t="shared" si="773"/>
        <v>0</v>
      </c>
      <c r="DO651" s="101">
        <f t="shared" si="774"/>
        <v>0</v>
      </c>
      <c r="DP651" s="101">
        <f t="shared" si="775"/>
        <v>0</v>
      </c>
      <c r="DQ651" s="101">
        <f t="shared" si="776"/>
        <v>0</v>
      </c>
      <c r="DR651" s="101">
        <f t="shared" si="777"/>
        <v>0</v>
      </c>
      <c r="DS651" s="101">
        <f t="shared" si="778"/>
        <v>0</v>
      </c>
      <c r="DT651" s="101">
        <f t="shared" si="779"/>
        <v>0</v>
      </c>
      <c r="DU651" s="101">
        <f t="shared" si="780"/>
        <v>0</v>
      </c>
      <c r="DV651" s="101">
        <f t="shared" si="781"/>
        <v>0</v>
      </c>
      <c r="DW651" s="101">
        <f t="shared" si="782"/>
        <v>0</v>
      </c>
      <c r="DX651" s="311">
        <f t="shared" si="783"/>
        <v>0</v>
      </c>
      <c r="DY651" s="101">
        <f t="shared" si="784"/>
        <v>0</v>
      </c>
      <c r="DZ651" s="101">
        <f t="shared" si="785"/>
        <v>0</v>
      </c>
      <c r="EA651" s="101">
        <f t="shared" si="786"/>
        <v>0</v>
      </c>
      <c r="EB651" s="101">
        <f t="shared" si="787"/>
        <v>0</v>
      </c>
      <c r="EC651" s="101">
        <f t="shared" si="788"/>
        <v>0</v>
      </c>
      <c r="ED651" s="101">
        <f t="shared" si="789"/>
        <v>0</v>
      </c>
      <c r="EE651" s="101">
        <f t="shared" si="790"/>
        <v>0</v>
      </c>
      <c r="EF651" s="101">
        <f t="shared" si="791"/>
        <v>0</v>
      </c>
      <c r="EG651" s="101">
        <f t="shared" si="792"/>
        <v>0</v>
      </c>
      <c r="EH651" s="101">
        <f t="shared" si="793"/>
        <v>0</v>
      </c>
      <c r="EI651" s="101">
        <f t="shared" si="794"/>
        <v>0</v>
      </c>
      <c r="EJ651" s="101">
        <f t="shared" si="795"/>
        <v>0</v>
      </c>
      <c r="EK651" s="101">
        <f t="shared" si="796"/>
        <v>0</v>
      </c>
      <c r="EL651" s="101">
        <f t="shared" si="797"/>
        <v>0</v>
      </c>
      <c r="EM651" s="101">
        <f t="shared" si="798"/>
        <v>0</v>
      </c>
      <c r="EN651" s="101">
        <f t="shared" si="799"/>
        <v>0</v>
      </c>
      <c r="EO651" s="101">
        <f t="shared" si="800"/>
        <v>0</v>
      </c>
      <c r="EP651" s="101">
        <f t="shared" si="801"/>
        <v>0</v>
      </c>
      <c r="EQ651" s="101">
        <f t="shared" si="802"/>
        <v>0</v>
      </c>
    </row>
    <row r="652" spans="2:147" ht="22.5" customHeight="1" x14ac:dyDescent="0.45">
      <c r="B652" s="133" t="str">
        <f>IF(Data!B651&lt;&gt;"",Data!B651,"")</f>
        <v/>
      </c>
      <c r="C652" s="158" t="str">
        <f>IF(Data!C651&lt;&gt;"",Data!C651,"")</f>
        <v/>
      </c>
      <c r="D652" s="106" t="str">
        <f>IF(Data!D651&lt;&gt;"",Data!D651,"")</f>
        <v/>
      </c>
      <c r="E652" s="140">
        <f>IF(AND(I652=1,Data!T651=0),0,IF(I652=999,999,Data!T651))</f>
        <v>999</v>
      </c>
      <c r="F652" s="140" t="str">
        <f t="shared" si="803"/>
        <v/>
      </c>
      <c r="G652" s="140" t="str">
        <f>IF(Data!K651&lt;&gt;"",Data!K651,"")</f>
        <v/>
      </c>
      <c r="H652" s="141" t="str">
        <f>IF(Data!L651&lt;&gt;"",Data!L651,"")</f>
        <v/>
      </c>
      <c r="I652" s="63">
        <f>IF(Data!M651&lt;&gt;"",Data!M651,"")</f>
        <v>999</v>
      </c>
      <c r="J652" s="63">
        <f t="shared" si="804"/>
        <v>0</v>
      </c>
      <c r="L652" s="64" t="str">
        <f t="shared" si="805"/>
        <v/>
      </c>
      <c r="N652" s="63">
        <f t="shared" si="806"/>
        <v>0</v>
      </c>
      <c r="P652" s="64" t="str">
        <f t="shared" si="807"/>
        <v/>
      </c>
      <c r="R652" s="63">
        <f t="shared" si="808"/>
        <v>0</v>
      </c>
      <c r="S652" s="64" t="str">
        <f t="shared" si="809"/>
        <v/>
      </c>
      <c r="W652" s="310">
        <f t="shared" si="810"/>
        <v>999</v>
      </c>
      <c r="Y652" s="65">
        <f t="shared" si="811"/>
        <v>0</v>
      </c>
      <c r="Z652" s="65">
        <f t="shared" si="812"/>
        <v>0</v>
      </c>
      <c r="AA652" s="65">
        <f t="shared" si="813"/>
        <v>0</v>
      </c>
      <c r="AB652" s="65">
        <f t="shared" si="814"/>
        <v>0</v>
      </c>
      <c r="AC652" s="341">
        <f t="shared" si="815"/>
        <v>0</v>
      </c>
      <c r="AD652" s="65">
        <f t="shared" si="816"/>
        <v>0</v>
      </c>
      <c r="AE652" s="65">
        <f t="shared" si="817"/>
        <v>0</v>
      </c>
      <c r="AF652" s="65">
        <f t="shared" si="818"/>
        <v>0</v>
      </c>
      <c r="AG652" s="65">
        <f t="shared" si="819"/>
        <v>0</v>
      </c>
      <c r="AH652" s="65">
        <f t="shared" si="820"/>
        <v>0</v>
      </c>
      <c r="AI652" s="65">
        <f t="shared" si="821"/>
        <v>0</v>
      </c>
      <c r="AJ652" s="65">
        <f t="shared" si="822"/>
        <v>0</v>
      </c>
      <c r="AK652" s="65">
        <f t="shared" si="823"/>
        <v>0</v>
      </c>
      <c r="AL652" s="65">
        <f t="shared" si="824"/>
        <v>0</v>
      </c>
      <c r="AM652" s="65">
        <f t="shared" si="825"/>
        <v>0</v>
      </c>
      <c r="AN652" s="65">
        <f t="shared" si="826"/>
        <v>0</v>
      </c>
      <c r="AO652" s="65">
        <f t="shared" si="827"/>
        <v>0</v>
      </c>
      <c r="AP652" s="65">
        <f t="shared" si="828"/>
        <v>0</v>
      </c>
      <c r="AQ652" s="65">
        <f t="shared" si="829"/>
        <v>0</v>
      </c>
      <c r="AR652" s="65">
        <f t="shared" si="830"/>
        <v>0</v>
      </c>
      <c r="AS652" s="65">
        <f t="shared" si="831"/>
        <v>0</v>
      </c>
      <c r="AT652" s="65">
        <f t="shared" si="832"/>
        <v>0</v>
      </c>
      <c r="AU652" s="65">
        <f t="shared" si="833"/>
        <v>0</v>
      </c>
      <c r="AV652" s="65">
        <f t="shared" si="834"/>
        <v>0</v>
      </c>
      <c r="AW652" s="65">
        <f t="shared" si="835"/>
        <v>0</v>
      </c>
      <c r="AX652" s="65">
        <f t="shared" si="836"/>
        <v>0</v>
      </c>
      <c r="AY652" s="65">
        <f t="shared" si="837"/>
        <v>0</v>
      </c>
      <c r="AZ652" s="65">
        <f t="shared" si="838"/>
        <v>0</v>
      </c>
      <c r="BA652" s="65">
        <f t="shared" si="839"/>
        <v>0</v>
      </c>
      <c r="BB652" s="65">
        <f t="shared" si="840"/>
        <v>0</v>
      </c>
      <c r="BC652" s="65">
        <f t="shared" si="841"/>
        <v>0</v>
      </c>
      <c r="BD652" s="65">
        <f t="shared" si="842"/>
        <v>0</v>
      </c>
      <c r="BE652" s="65">
        <f t="shared" si="843"/>
        <v>0</v>
      </c>
      <c r="BF652" s="65">
        <f t="shared" si="844"/>
        <v>0</v>
      </c>
      <c r="BG652" s="65">
        <f t="shared" si="845"/>
        <v>0</v>
      </c>
      <c r="CE652" s="384">
        <v>177.75</v>
      </c>
      <c r="CF652" s="342">
        <v>45.858352559260098</v>
      </c>
      <c r="CG652" s="342">
        <v>51.613901706173394</v>
      </c>
      <c r="CH652" s="342">
        <v>54.491676279630042</v>
      </c>
      <c r="CI652" s="342">
        <v>57.369450853086697</v>
      </c>
      <c r="CJ652" s="342">
        <v>63.125</v>
      </c>
      <c r="CK652" s="342">
        <v>68.402027739779626</v>
      </c>
      <c r="CL652" s="342">
        <v>71.040541609669447</v>
      </c>
      <c r="CM652" s="342">
        <v>73.679055479559253</v>
      </c>
      <c r="CN652" s="342">
        <v>78.956083219338893</v>
      </c>
      <c r="CO652" s="387"/>
      <c r="CP652" s="387"/>
      <c r="CQ652" s="387"/>
      <c r="CR652" s="387"/>
      <c r="CS652" s="387"/>
      <c r="CT652" s="387"/>
      <c r="CU652" s="387"/>
      <c r="CV652" s="387"/>
      <c r="CW652" s="387"/>
      <c r="CY652" s="101">
        <f t="shared" si="846"/>
        <v>0</v>
      </c>
      <c r="CZ652" s="101">
        <f t="shared" si="847"/>
        <v>0</v>
      </c>
      <c r="DB652" s="101">
        <f t="shared" si="848"/>
        <v>0</v>
      </c>
      <c r="DD652" s="311">
        <f t="shared" si="849"/>
        <v>0</v>
      </c>
      <c r="DF652" s="101">
        <f t="shared" si="765"/>
        <v>0</v>
      </c>
      <c r="DG652" s="101">
        <f t="shared" si="766"/>
        <v>0</v>
      </c>
      <c r="DH652" s="101">
        <f t="shared" si="767"/>
        <v>0</v>
      </c>
      <c r="DI652" s="101">
        <f t="shared" si="768"/>
        <v>0</v>
      </c>
      <c r="DJ652" s="311">
        <f t="shared" si="769"/>
        <v>0</v>
      </c>
      <c r="DK652" s="311">
        <f t="shared" si="770"/>
        <v>0</v>
      </c>
      <c r="DL652" s="101">
        <f t="shared" si="771"/>
        <v>0</v>
      </c>
      <c r="DM652" s="101">
        <f t="shared" si="772"/>
        <v>0</v>
      </c>
      <c r="DN652" s="101">
        <f t="shared" si="773"/>
        <v>0</v>
      </c>
      <c r="DO652" s="101">
        <f t="shared" si="774"/>
        <v>0</v>
      </c>
      <c r="DP652" s="101">
        <f t="shared" si="775"/>
        <v>0</v>
      </c>
      <c r="DQ652" s="101">
        <f t="shared" si="776"/>
        <v>0</v>
      </c>
      <c r="DR652" s="101">
        <f t="shared" si="777"/>
        <v>0</v>
      </c>
      <c r="DS652" s="101">
        <f t="shared" si="778"/>
        <v>0</v>
      </c>
      <c r="DT652" s="101">
        <f t="shared" si="779"/>
        <v>0</v>
      </c>
      <c r="DU652" s="101">
        <f t="shared" si="780"/>
        <v>0</v>
      </c>
      <c r="DV652" s="101">
        <f t="shared" si="781"/>
        <v>0</v>
      </c>
      <c r="DW652" s="101">
        <f t="shared" si="782"/>
        <v>0</v>
      </c>
      <c r="DX652" s="311">
        <f t="shared" si="783"/>
        <v>0</v>
      </c>
      <c r="DY652" s="101">
        <f t="shared" si="784"/>
        <v>0</v>
      </c>
      <c r="DZ652" s="101">
        <f t="shared" si="785"/>
        <v>0</v>
      </c>
      <c r="EA652" s="101">
        <f t="shared" si="786"/>
        <v>0</v>
      </c>
      <c r="EB652" s="101">
        <f t="shared" si="787"/>
        <v>0</v>
      </c>
      <c r="EC652" s="101">
        <f t="shared" si="788"/>
        <v>0</v>
      </c>
      <c r="ED652" s="101">
        <f t="shared" si="789"/>
        <v>0</v>
      </c>
      <c r="EE652" s="101">
        <f t="shared" si="790"/>
        <v>0</v>
      </c>
      <c r="EF652" s="101">
        <f t="shared" si="791"/>
        <v>0</v>
      </c>
      <c r="EG652" s="101">
        <f t="shared" si="792"/>
        <v>0</v>
      </c>
      <c r="EH652" s="101">
        <f t="shared" si="793"/>
        <v>0</v>
      </c>
      <c r="EI652" s="101">
        <f t="shared" si="794"/>
        <v>0</v>
      </c>
      <c r="EJ652" s="101">
        <f t="shared" si="795"/>
        <v>0</v>
      </c>
      <c r="EK652" s="101">
        <f t="shared" si="796"/>
        <v>0</v>
      </c>
      <c r="EL652" s="101">
        <f t="shared" si="797"/>
        <v>0</v>
      </c>
      <c r="EM652" s="101">
        <f t="shared" si="798"/>
        <v>0</v>
      </c>
      <c r="EN652" s="101">
        <f t="shared" si="799"/>
        <v>0</v>
      </c>
      <c r="EO652" s="101">
        <f t="shared" si="800"/>
        <v>0</v>
      </c>
      <c r="EP652" s="101">
        <f t="shared" si="801"/>
        <v>0</v>
      </c>
      <c r="EQ652" s="101">
        <f t="shared" si="802"/>
        <v>0</v>
      </c>
    </row>
    <row r="653" spans="2:147" ht="22.5" customHeight="1" x14ac:dyDescent="0.45">
      <c r="B653" s="133" t="str">
        <f>IF(Data!B652&lt;&gt;"",Data!B652,"")</f>
        <v/>
      </c>
      <c r="C653" s="158" t="str">
        <f>IF(Data!C652&lt;&gt;"",Data!C652,"")</f>
        <v/>
      </c>
      <c r="D653" s="106" t="str">
        <f>IF(Data!D652&lt;&gt;"",Data!D652,"")</f>
        <v/>
      </c>
      <c r="E653" s="140">
        <f>IF(AND(I653=1,Data!T652=0),0,IF(I653=999,999,Data!T652))</f>
        <v>999</v>
      </c>
      <c r="F653" s="140" t="str">
        <f t="shared" si="803"/>
        <v/>
      </c>
      <c r="G653" s="140" t="str">
        <f>IF(Data!K652&lt;&gt;"",Data!K652,"")</f>
        <v/>
      </c>
      <c r="H653" s="141" t="str">
        <f>IF(Data!L652&lt;&gt;"",Data!L652,"")</f>
        <v/>
      </c>
      <c r="I653" s="63">
        <f>IF(Data!M652&lt;&gt;"",Data!M652,"")</f>
        <v>999</v>
      </c>
      <c r="J653" s="63">
        <f t="shared" si="804"/>
        <v>0</v>
      </c>
      <c r="L653" s="64" t="str">
        <f t="shared" si="805"/>
        <v/>
      </c>
      <c r="N653" s="63">
        <f t="shared" si="806"/>
        <v>0</v>
      </c>
      <c r="P653" s="64" t="str">
        <f t="shared" si="807"/>
        <v/>
      </c>
      <c r="R653" s="63">
        <f t="shared" si="808"/>
        <v>0</v>
      </c>
      <c r="S653" s="64" t="str">
        <f t="shared" si="809"/>
        <v/>
      </c>
      <c r="W653" s="310">
        <f t="shared" si="810"/>
        <v>999</v>
      </c>
      <c r="Y653" s="65">
        <f t="shared" si="811"/>
        <v>0</v>
      </c>
      <c r="Z653" s="65">
        <f t="shared" si="812"/>
        <v>0</v>
      </c>
      <c r="AA653" s="65">
        <f t="shared" si="813"/>
        <v>0</v>
      </c>
      <c r="AB653" s="65">
        <f t="shared" si="814"/>
        <v>0</v>
      </c>
      <c r="AC653" s="341">
        <f t="shared" si="815"/>
        <v>0</v>
      </c>
      <c r="AD653" s="65">
        <f t="shared" si="816"/>
        <v>0</v>
      </c>
      <c r="AE653" s="65">
        <f t="shared" si="817"/>
        <v>0</v>
      </c>
      <c r="AF653" s="65">
        <f t="shared" si="818"/>
        <v>0</v>
      </c>
      <c r="AG653" s="65">
        <f t="shared" si="819"/>
        <v>0</v>
      </c>
      <c r="AH653" s="65">
        <f t="shared" si="820"/>
        <v>0</v>
      </c>
      <c r="AI653" s="65">
        <f t="shared" si="821"/>
        <v>0</v>
      </c>
      <c r="AJ653" s="65">
        <f t="shared" si="822"/>
        <v>0</v>
      </c>
      <c r="AK653" s="65">
        <f t="shared" si="823"/>
        <v>0</v>
      </c>
      <c r="AL653" s="65">
        <f t="shared" si="824"/>
        <v>0</v>
      </c>
      <c r="AM653" s="65">
        <f t="shared" si="825"/>
        <v>0</v>
      </c>
      <c r="AN653" s="65">
        <f t="shared" si="826"/>
        <v>0</v>
      </c>
      <c r="AO653" s="65">
        <f t="shared" si="827"/>
        <v>0</v>
      </c>
      <c r="AP653" s="65">
        <f t="shared" si="828"/>
        <v>0</v>
      </c>
      <c r="AQ653" s="65">
        <f t="shared" si="829"/>
        <v>0</v>
      </c>
      <c r="AR653" s="65">
        <f t="shared" si="830"/>
        <v>0</v>
      </c>
      <c r="AS653" s="65">
        <f t="shared" si="831"/>
        <v>0</v>
      </c>
      <c r="AT653" s="65">
        <f t="shared" si="832"/>
        <v>0</v>
      </c>
      <c r="AU653" s="65">
        <f t="shared" si="833"/>
        <v>0</v>
      </c>
      <c r="AV653" s="65">
        <f t="shared" si="834"/>
        <v>0</v>
      </c>
      <c r="AW653" s="65">
        <f t="shared" si="835"/>
        <v>0</v>
      </c>
      <c r="AX653" s="65">
        <f t="shared" si="836"/>
        <v>0</v>
      </c>
      <c r="AY653" s="65">
        <f t="shared" si="837"/>
        <v>0</v>
      </c>
      <c r="AZ653" s="65">
        <f t="shared" si="838"/>
        <v>0</v>
      </c>
      <c r="BA653" s="65">
        <f t="shared" si="839"/>
        <v>0</v>
      </c>
      <c r="BB653" s="65">
        <f t="shared" si="840"/>
        <v>0</v>
      </c>
      <c r="BC653" s="65">
        <f t="shared" si="841"/>
        <v>0</v>
      </c>
      <c r="BD653" s="65">
        <f t="shared" si="842"/>
        <v>0</v>
      </c>
      <c r="BE653" s="65">
        <f t="shared" si="843"/>
        <v>0</v>
      </c>
      <c r="BF653" s="65">
        <f t="shared" si="844"/>
        <v>0</v>
      </c>
      <c r="BG653" s="65">
        <f t="shared" si="845"/>
        <v>0</v>
      </c>
      <c r="CE653" s="384">
        <v>178</v>
      </c>
      <c r="CF653" s="342">
        <v>46.073229343187904</v>
      </c>
      <c r="CG653" s="342">
        <v>51.815486228791933</v>
      </c>
      <c r="CH653" s="342">
        <v>54.686614671593944</v>
      </c>
      <c r="CI653" s="342">
        <v>57.557743114395961</v>
      </c>
      <c r="CJ653" s="342">
        <v>63.3</v>
      </c>
      <c r="CK653" s="342">
        <v>68.563735478470363</v>
      </c>
      <c r="CL653" s="342">
        <v>71.195603217705553</v>
      </c>
      <c r="CM653" s="342">
        <v>73.827470956940729</v>
      </c>
      <c r="CN653" s="342">
        <v>79.091206435411095</v>
      </c>
      <c r="CO653" s="387"/>
      <c r="CP653" s="387"/>
      <c r="CQ653" s="387"/>
      <c r="CR653" s="387"/>
      <c r="CS653" s="387"/>
      <c r="CT653" s="387"/>
      <c r="CU653" s="387"/>
      <c r="CV653" s="387"/>
      <c r="CW653" s="387"/>
      <c r="CY653" s="101">
        <f t="shared" si="846"/>
        <v>0</v>
      </c>
      <c r="CZ653" s="101">
        <f t="shared" si="847"/>
        <v>0</v>
      </c>
      <c r="DB653" s="101">
        <f t="shared" si="848"/>
        <v>0</v>
      </c>
      <c r="DD653" s="311">
        <f t="shared" si="849"/>
        <v>0</v>
      </c>
      <c r="DF653" s="101">
        <f t="shared" si="765"/>
        <v>0</v>
      </c>
      <c r="DG653" s="101">
        <f t="shared" si="766"/>
        <v>0</v>
      </c>
      <c r="DH653" s="101">
        <f t="shared" si="767"/>
        <v>0</v>
      </c>
      <c r="DI653" s="101">
        <f t="shared" si="768"/>
        <v>0</v>
      </c>
      <c r="DJ653" s="311">
        <f t="shared" si="769"/>
        <v>0</v>
      </c>
      <c r="DK653" s="311">
        <f t="shared" si="770"/>
        <v>0</v>
      </c>
      <c r="DL653" s="101">
        <f t="shared" si="771"/>
        <v>0</v>
      </c>
      <c r="DM653" s="101">
        <f t="shared" si="772"/>
        <v>0</v>
      </c>
      <c r="DN653" s="101">
        <f t="shared" si="773"/>
        <v>0</v>
      </c>
      <c r="DO653" s="101">
        <f t="shared" si="774"/>
        <v>0</v>
      </c>
      <c r="DP653" s="101">
        <f t="shared" si="775"/>
        <v>0</v>
      </c>
      <c r="DQ653" s="101">
        <f t="shared" si="776"/>
        <v>0</v>
      </c>
      <c r="DR653" s="101">
        <f t="shared" si="777"/>
        <v>0</v>
      </c>
      <c r="DS653" s="101">
        <f t="shared" si="778"/>
        <v>0</v>
      </c>
      <c r="DT653" s="101">
        <f t="shared" si="779"/>
        <v>0</v>
      </c>
      <c r="DU653" s="101">
        <f t="shared" si="780"/>
        <v>0</v>
      </c>
      <c r="DV653" s="101">
        <f t="shared" si="781"/>
        <v>0</v>
      </c>
      <c r="DW653" s="101">
        <f t="shared" si="782"/>
        <v>0</v>
      </c>
      <c r="DX653" s="311">
        <f t="shared" si="783"/>
        <v>0</v>
      </c>
      <c r="DY653" s="101">
        <f t="shared" si="784"/>
        <v>0</v>
      </c>
      <c r="DZ653" s="101">
        <f t="shared" si="785"/>
        <v>0</v>
      </c>
      <c r="EA653" s="101">
        <f t="shared" si="786"/>
        <v>0</v>
      </c>
      <c r="EB653" s="101">
        <f t="shared" si="787"/>
        <v>0</v>
      </c>
      <c r="EC653" s="101">
        <f t="shared" si="788"/>
        <v>0</v>
      </c>
      <c r="ED653" s="101">
        <f t="shared" si="789"/>
        <v>0</v>
      </c>
      <c r="EE653" s="101">
        <f t="shared" si="790"/>
        <v>0</v>
      </c>
      <c r="EF653" s="101">
        <f t="shared" si="791"/>
        <v>0</v>
      </c>
      <c r="EG653" s="101">
        <f t="shared" si="792"/>
        <v>0</v>
      </c>
      <c r="EH653" s="101">
        <f t="shared" si="793"/>
        <v>0</v>
      </c>
      <c r="EI653" s="101">
        <f t="shared" si="794"/>
        <v>0</v>
      </c>
      <c r="EJ653" s="101">
        <f t="shared" si="795"/>
        <v>0</v>
      </c>
      <c r="EK653" s="101">
        <f t="shared" si="796"/>
        <v>0</v>
      </c>
      <c r="EL653" s="101">
        <f t="shared" si="797"/>
        <v>0</v>
      </c>
      <c r="EM653" s="101">
        <f t="shared" si="798"/>
        <v>0</v>
      </c>
      <c r="EN653" s="101">
        <f t="shared" si="799"/>
        <v>0</v>
      </c>
      <c r="EO653" s="101">
        <f t="shared" si="800"/>
        <v>0</v>
      </c>
      <c r="EP653" s="101">
        <f t="shared" si="801"/>
        <v>0</v>
      </c>
      <c r="EQ653" s="101">
        <f t="shared" si="802"/>
        <v>0</v>
      </c>
    </row>
    <row r="654" spans="2:147" ht="22.5" customHeight="1" x14ac:dyDescent="0.45">
      <c r="B654" s="133" t="str">
        <f>IF(Data!B653&lt;&gt;"",Data!B653,"")</f>
        <v/>
      </c>
      <c r="C654" s="158" t="str">
        <f>IF(Data!C653&lt;&gt;"",Data!C653,"")</f>
        <v/>
      </c>
      <c r="D654" s="106" t="str">
        <f>IF(Data!D653&lt;&gt;"",Data!D653,"")</f>
        <v/>
      </c>
      <c r="E654" s="140">
        <f>IF(AND(I654=1,Data!T653=0),0,IF(I654=999,999,Data!T653))</f>
        <v>999</v>
      </c>
      <c r="F654" s="140" t="str">
        <f t="shared" si="803"/>
        <v/>
      </c>
      <c r="G654" s="140" t="str">
        <f>IF(Data!K653&lt;&gt;"",Data!K653,"")</f>
        <v/>
      </c>
      <c r="H654" s="141" t="str">
        <f>IF(Data!L653&lt;&gt;"",Data!L653,"")</f>
        <v/>
      </c>
      <c r="I654" s="63">
        <f>IF(Data!M653&lt;&gt;"",Data!M653,"")</f>
        <v>999</v>
      </c>
      <c r="J654" s="63">
        <f t="shared" si="804"/>
        <v>0</v>
      </c>
      <c r="L654" s="64" t="str">
        <f t="shared" si="805"/>
        <v/>
      </c>
      <c r="N654" s="63">
        <f t="shared" si="806"/>
        <v>0</v>
      </c>
      <c r="P654" s="64" t="str">
        <f t="shared" si="807"/>
        <v/>
      </c>
      <c r="R654" s="63">
        <f t="shared" si="808"/>
        <v>0</v>
      </c>
      <c r="S654" s="64" t="str">
        <f t="shared" si="809"/>
        <v/>
      </c>
      <c r="W654" s="310">
        <f t="shared" si="810"/>
        <v>999</v>
      </c>
      <c r="Y654" s="65">
        <f t="shared" si="811"/>
        <v>0</v>
      </c>
      <c r="Z654" s="65">
        <f t="shared" si="812"/>
        <v>0</v>
      </c>
      <c r="AA654" s="65">
        <f t="shared" si="813"/>
        <v>0</v>
      </c>
      <c r="AB654" s="65">
        <f t="shared" si="814"/>
        <v>0</v>
      </c>
      <c r="AC654" s="341">
        <f t="shared" si="815"/>
        <v>0</v>
      </c>
      <c r="AD654" s="65">
        <f t="shared" si="816"/>
        <v>0</v>
      </c>
      <c r="AE654" s="65">
        <f t="shared" si="817"/>
        <v>0</v>
      </c>
      <c r="AF654" s="65">
        <f t="shared" si="818"/>
        <v>0</v>
      </c>
      <c r="AG654" s="65">
        <f t="shared" si="819"/>
        <v>0</v>
      </c>
      <c r="AH654" s="65">
        <f t="shared" si="820"/>
        <v>0</v>
      </c>
      <c r="AI654" s="65">
        <f t="shared" si="821"/>
        <v>0</v>
      </c>
      <c r="AJ654" s="65">
        <f t="shared" si="822"/>
        <v>0</v>
      </c>
      <c r="AK654" s="65">
        <f t="shared" si="823"/>
        <v>0</v>
      </c>
      <c r="AL654" s="65">
        <f t="shared" si="824"/>
        <v>0</v>
      </c>
      <c r="AM654" s="65">
        <f t="shared" si="825"/>
        <v>0</v>
      </c>
      <c r="AN654" s="65">
        <f t="shared" si="826"/>
        <v>0</v>
      </c>
      <c r="AO654" s="65">
        <f t="shared" si="827"/>
        <v>0</v>
      </c>
      <c r="AP654" s="65">
        <f t="shared" si="828"/>
        <v>0</v>
      </c>
      <c r="AQ654" s="65">
        <f t="shared" si="829"/>
        <v>0</v>
      </c>
      <c r="AR654" s="65">
        <f t="shared" si="830"/>
        <v>0</v>
      </c>
      <c r="AS654" s="65">
        <f t="shared" si="831"/>
        <v>0</v>
      </c>
      <c r="AT654" s="65">
        <f t="shared" si="832"/>
        <v>0</v>
      </c>
      <c r="AU654" s="65">
        <f t="shared" si="833"/>
        <v>0</v>
      </c>
      <c r="AV654" s="65">
        <f t="shared" si="834"/>
        <v>0</v>
      </c>
      <c r="AW654" s="65">
        <f t="shared" si="835"/>
        <v>0</v>
      </c>
      <c r="AX654" s="65">
        <f t="shared" si="836"/>
        <v>0</v>
      </c>
      <c r="AY654" s="65">
        <f t="shared" si="837"/>
        <v>0</v>
      </c>
      <c r="AZ654" s="65">
        <f t="shared" si="838"/>
        <v>0</v>
      </c>
      <c r="BA654" s="65">
        <f t="shared" si="839"/>
        <v>0</v>
      </c>
      <c r="BB654" s="65">
        <f t="shared" si="840"/>
        <v>0</v>
      </c>
      <c r="BC654" s="65">
        <f t="shared" si="841"/>
        <v>0</v>
      </c>
      <c r="BD654" s="65">
        <f t="shared" si="842"/>
        <v>0</v>
      </c>
      <c r="BE654" s="65">
        <f t="shared" si="843"/>
        <v>0</v>
      </c>
      <c r="BF654" s="65">
        <f t="shared" si="844"/>
        <v>0</v>
      </c>
      <c r="BG654" s="65">
        <f t="shared" si="845"/>
        <v>0</v>
      </c>
      <c r="CE654" s="384">
        <v>178.25</v>
      </c>
      <c r="CF654" s="342">
        <v>46.288106127115711</v>
      </c>
      <c r="CG654" s="342">
        <v>52.017070751410472</v>
      </c>
      <c r="CH654" s="342">
        <v>54.881553063557845</v>
      </c>
      <c r="CI654" s="342">
        <v>57.746035375705233</v>
      </c>
      <c r="CJ654" s="342">
        <v>63.475000000000001</v>
      </c>
      <c r="CK654" s="342">
        <v>68.73873547847036</v>
      </c>
      <c r="CL654" s="342">
        <v>71.37060321770555</v>
      </c>
      <c r="CM654" s="342">
        <v>74.002470956940726</v>
      </c>
      <c r="CN654" s="342">
        <v>79.266206435411092</v>
      </c>
      <c r="CO654" s="387"/>
      <c r="CP654" s="387"/>
      <c r="CQ654" s="387"/>
      <c r="CR654" s="387"/>
      <c r="CS654" s="387"/>
      <c r="CT654" s="387"/>
      <c r="CU654" s="387"/>
      <c r="CV654" s="387"/>
      <c r="CW654" s="387"/>
      <c r="CY654" s="101">
        <f t="shared" si="846"/>
        <v>0</v>
      </c>
      <c r="CZ654" s="101">
        <f t="shared" si="847"/>
        <v>0</v>
      </c>
      <c r="DB654" s="101">
        <f t="shared" si="848"/>
        <v>0</v>
      </c>
      <c r="DD654" s="311">
        <f t="shared" si="849"/>
        <v>0</v>
      </c>
      <c r="DF654" s="101">
        <f t="shared" si="765"/>
        <v>0</v>
      </c>
      <c r="DG654" s="101">
        <f t="shared" si="766"/>
        <v>0</v>
      </c>
      <c r="DH654" s="101">
        <f t="shared" si="767"/>
        <v>0</v>
      </c>
      <c r="DI654" s="101">
        <f t="shared" si="768"/>
        <v>0</v>
      </c>
      <c r="DJ654" s="311">
        <f t="shared" si="769"/>
        <v>0</v>
      </c>
      <c r="DK654" s="311">
        <f t="shared" si="770"/>
        <v>0</v>
      </c>
      <c r="DL654" s="101">
        <f t="shared" si="771"/>
        <v>0</v>
      </c>
      <c r="DM654" s="101">
        <f t="shared" si="772"/>
        <v>0</v>
      </c>
      <c r="DN654" s="101">
        <f t="shared" si="773"/>
        <v>0</v>
      </c>
      <c r="DO654" s="101">
        <f t="shared" si="774"/>
        <v>0</v>
      </c>
      <c r="DP654" s="101">
        <f t="shared" si="775"/>
        <v>0</v>
      </c>
      <c r="DQ654" s="101">
        <f t="shared" si="776"/>
        <v>0</v>
      </c>
      <c r="DR654" s="101">
        <f t="shared" si="777"/>
        <v>0</v>
      </c>
      <c r="DS654" s="101">
        <f t="shared" si="778"/>
        <v>0</v>
      </c>
      <c r="DT654" s="101">
        <f t="shared" si="779"/>
        <v>0</v>
      </c>
      <c r="DU654" s="101">
        <f t="shared" si="780"/>
        <v>0</v>
      </c>
      <c r="DV654" s="101">
        <f t="shared" si="781"/>
        <v>0</v>
      </c>
      <c r="DW654" s="101">
        <f t="shared" si="782"/>
        <v>0</v>
      </c>
      <c r="DX654" s="311">
        <f t="shared" si="783"/>
        <v>0</v>
      </c>
      <c r="DY654" s="101">
        <f t="shared" si="784"/>
        <v>0</v>
      </c>
      <c r="DZ654" s="101">
        <f t="shared" si="785"/>
        <v>0</v>
      </c>
      <c r="EA654" s="101">
        <f t="shared" si="786"/>
        <v>0</v>
      </c>
      <c r="EB654" s="101">
        <f t="shared" si="787"/>
        <v>0</v>
      </c>
      <c r="EC654" s="101">
        <f t="shared" si="788"/>
        <v>0</v>
      </c>
      <c r="ED654" s="101">
        <f t="shared" si="789"/>
        <v>0</v>
      </c>
      <c r="EE654" s="101">
        <f t="shared" si="790"/>
        <v>0</v>
      </c>
      <c r="EF654" s="101">
        <f t="shared" si="791"/>
        <v>0</v>
      </c>
      <c r="EG654" s="101">
        <f t="shared" si="792"/>
        <v>0</v>
      </c>
      <c r="EH654" s="101">
        <f t="shared" si="793"/>
        <v>0</v>
      </c>
      <c r="EI654" s="101">
        <f t="shared" si="794"/>
        <v>0</v>
      </c>
      <c r="EJ654" s="101">
        <f t="shared" si="795"/>
        <v>0</v>
      </c>
      <c r="EK654" s="101">
        <f t="shared" si="796"/>
        <v>0</v>
      </c>
      <c r="EL654" s="101">
        <f t="shared" si="797"/>
        <v>0</v>
      </c>
      <c r="EM654" s="101">
        <f t="shared" si="798"/>
        <v>0</v>
      </c>
      <c r="EN654" s="101">
        <f t="shared" si="799"/>
        <v>0</v>
      </c>
      <c r="EO654" s="101">
        <f t="shared" si="800"/>
        <v>0</v>
      </c>
      <c r="EP654" s="101">
        <f t="shared" si="801"/>
        <v>0</v>
      </c>
      <c r="EQ654" s="101">
        <f t="shared" si="802"/>
        <v>0</v>
      </c>
    </row>
    <row r="655" spans="2:147" ht="22.5" customHeight="1" x14ac:dyDescent="0.45">
      <c r="B655" s="133" t="str">
        <f>IF(Data!B654&lt;&gt;"",Data!B654,"")</f>
        <v/>
      </c>
      <c r="C655" s="158" t="str">
        <f>IF(Data!C654&lt;&gt;"",Data!C654,"")</f>
        <v/>
      </c>
      <c r="D655" s="106" t="str">
        <f>IF(Data!D654&lt;&gt;"",Data!D654,"")</f>
        <v/>
      </c>
      <c r="E655" s="140">
        <f>IF(AND(I655=1,Data!T654=0),0,IF(I655=999,999,Data!T654))</f>
        <v>999</v>
      </c>
      <c r="F655" s="140" t="str">
        <f t="shared" si="803"/>
        <v/>
      </c>
      <c r="G655" s="140" t="str">
        <f>IF(Data!K654&lt;&gt;"",Data!K654,"")</f>
        <v/>
      </c>
      <c r="H655" s="141" t="str">
        <f>IF(Data!L654&lt;&gt;"",Data!L654,"")</f>
        <v/>
      </c>
      <c r="I655" s="63">
        <f>IF(Data!M654&lt;&gt;"",Data!M654,"")</f>
        <v>999</v>
      </c>
      <c r="J655" s="63">
        <f t="shared" si="804"/>
        <v>0</v>
      </c>
      <c r="L655" s="64" t="str">
        <f t="shared" si="805"/>
        <v/>
      </c>
      <c r="N655" s="63">
        <f t="shared" si="806"/>
        <v>0</v>
      </c>
      <c r="P655" s="64" t="str">
        <f t="shared" si="807"/>
        <v/>
      </c>
      <c r="R655" s="63">
        <f t="shared" si="808"/>
        <v>0</v>
      </c>
      <c r="S655" s="64" t="str">
        <f t="shared" si="809"/>
        <v/>
      </c>
      <c r="W655" s="310">
        <f t="shared" si="810"/>
        <v>999</v>
      </c>
      <c r="Y655" s="65">
        <f t="shared" si="811"/>
        <v>0</v>
      </c>
      <c r="Z655" s="65">
        <f t="shared" si="812"/>
        <v>0</v>
      </c>
      <c r="AA655" s="65">
        <f t="shared" si="813"/>
        <v>0</v>
      </c>
      <c r="AB655" s="65">
        <f t="shared" si="814"/>
        <v>0</v>
      </c>
      <c r="AC655" s="341">
        <f t="shared" si="815"/>
        <v>0</v>
      </c>
      <c r="AD655" s="65">
        <f t="shared" si="816"/>
        <v>0</v>
      </c>
      <c r="AE655" s="65">
        <f t="shared" si="817"/>
        <v>0</v>
      </c>
      <c r="AF655" s="65">
        <f t="shared" si="818"/>
        <v>0</v>
      </c>
      <c r="AG655" s="65">
        <f t="shared" si="819"/>
        <v>0</v>
      </c>
      <c r="AH655" s="65">
        <f t="shared" si="820"/>
        <v>0</v>
      </c>
      <c r="AI655" s="65">
        <f t="shared" si="821"/>
        <v>0</v>
      </c>
      <c r="AJ655" s="65">
        <f t="shared" si="822"/>
        <v>0</v>
      </c>
      <c r="AK655" s="65">
        <f t="shared" si="823"/>
        <v>0</v>
      </c>
      <c r="AL655" s="65">
        <f t="shared" si="824"/>
        <v>0</v>
      </c>
      <c r="AM655" s="65">
        <f t="shared" si="825"/>
        <v>0</v>
      </c>
      <c r="AN655" s="65">
        <f t="shared" si="826"/>
        <v>0</v>
      </c>
      <c r="AO655" s="65">
        <f t="shared" si="827"/>
        <v>0</v>
      </c>
      <c r="AP655" s="65">
        <f t="shared" si="828"/>
        <v>0</v>
      </c>
      <c r="AQ655" s="65">
        <f t="shared" si="829"/>
        <v>0</v>
      </c>
      <c r="AR655" s="65">
        <f t="shared" si="830"/>
        <v>0</v>
      </c>
      <c r="AS655" s="65">
        <f t="shared" si="831"/>
        <v>0</v>
      </c>
      <c r="AT655" s="65">
        <f t="shared" si="832"/>
        <v>0</v>
      </c>
      <c r="AU655" s="65">
        <f t="shared" si="833"/>
        <v>0</v>
      </c>
      <c r="AV655" s="65">
        <f t="shared" si="834"/>
        <v>0</v>
      </c>
      <c r="AW655" s="65">
        <f t="shared" si="835"/>
        <v>0</v>
      </c>
      <c r="AX655" s="65">
        <f t="shared" si="836"/>
        <v>0</v>
      </c>
      <c r="AY655" s="65">
        <f t="shared" si="837"/>
        <v>0</v>
      </c>
      <c r="AZ655" s="65">
        <f t="shared" si="838"/>
        <v>0</v>
      </c>
      <c r="BA655" s="65">
        <f t="shared" si="839"/>
        <v>0</v>
      </c>
      <c r="BB655" s="65">
        <f t="shared" si="840"/>
        <v>0</v>
      </c>
      <c r="BC655" s="65">
        <f t="shared" si="841"/>
        <v>0</v>
      </c>
      <c r="BD655" s="65">
        <f t="shared" si="842"/>
        <v>0</v>
      </c>
      <c r="BE655" s="65">
        <f t="shared" si="843"/>
        <v>0</v>
      </c>
      <c r="BF655" s="65">
        <f t="shared" si="844"/>
        <v>0</v>
      </c>
      <c r="BG655" s="65">
        <f t="shared" si="845"/>
        <v>0</v>
      </c>
      <c r="CE655" s="384">
        <v>178.5</v>
      </c>
      <c r="CF655" s="342">
        <v>46.50298291104351</v>
      </c>
      <c r="CG655" s="342">
        <v>52.218655274029004</v>
      </c>
      <c r="CH655" s="342">
        <v>55.076491455521754</v>
      </c>
      <c r="CI655" s="342">
        <v>57.934327637014505</v>
      </c>
      <c r="CJ655" s="342">
        <v>63.65</v>
      </c>
      <c r="CK655" s="342">
        <v>68.913735478470358</v>
      </c>
      <c r="CL655" s="342">
        <v>71.545603217705548</v>
      </c>
      <c r="CM655" s="342">
        <v>74.177470956940738</v>
      </c>
      <c r="CN655" s="342">
        <v>79.44120643541109</v>
      </c>
      <c r="CO655" s="387"/>
      <c r="CP655" s="387"/>
      <c r="CQ655" s="387"/>
      <c r="CR655" s="387"/>
      <c r="CS655" s="387"/>
      <c r="CT655" s="387"/>
      <c r="CU655" s="387"/>
      <c r="CV655" s="387"/>
      <c r="CW655" s="387"/>
      <c r="CY655" s="101">
        <f t="shared" si="846"/>
        <v>0</v>
      </c>
      <c r="CZ655" s="101">
        <f t="shared" si="847"/>
        <v>0</v>
      </c>
      <c r="DB655" s="101">
        <f t="shared" si="848"/>
        <v>0</v>
      </c>
      <c r="DD655" s="311">
        <f t="shared" si="849"/>
        <v>0</v>
      </c>
      <c r="DF655" s="101">
        <f t="shared" ref="DF655:DF718" si="850">IF(AND(D655=1,CZ655=5),1,0)</f>
        <v>0</v>
      </c>
      <c r="DG655" s="101">
        <f t="shared" ref="DG655:DG718" si="851">IF(AND(D655=1,CZ655=4),1,0)</f>
        <v>0</v>
      </c>
      <c r="DH655" s="101">
        <f t="shared" ref="DH655:DH718" si="852">IF(AND(D655=1,CZ655=3),1,0)</f>
        <v>0</v>
      </c>
      <c r="DI655" s="101">
        <f t="shared" ref="DI655:DI718" si="853">IF(AND(D655=1,CZ655=2),1,0)</f>
        <v>0</v>
      </c>
      <c r="DJ655" s="311">
        <f t="shared" ref="DJ655:DJ718" si="854">IF(AND(D655=1,CZ655=1),1,0)</f>
        <v>0</v>
      </c>
      <c r="DK655" s="311">
        <f t="shared" ref="DK655:DK718" si="855">IF(AND(D655=1,CZ655=0),1,0)</f>
        <v>0</v>
      </c>
      <c r="DL655" s="101">
        <f t="shared" ref="DL655:DL718" si="856">IF(AND(D655=1,DB655=5),1,0)</f>
        <v>0</v>
      </c>
      <c r="DM655" s="101">
        <f t="shared" ref="DM655:DM718" si="857">IF(AND(D655=1,DB655=4),1,0)</f>
        <v>0</v>
      </c>
      <c r="DN655" s="101">
        <f t="shared" ref="DN655:DN718" si="858">IF(AND(D655=1,DB655=3),1,0)</f>
        <v>0</v>
      </c>
      <c r="DO655" s="101">
        <f t="shared" ref="DO655:DO718" si="859">IF(AND(D655=1,DB655=2),1,0)</f>
        <v>0</v>
      </c>
      <c r="DP655" s="101">
        <f t="shared" ref="DP655:DP718" si="860">IF(AND(D655=1,DB655=1),1,0)</f>
        <v>0</v>
      </c>
      <c r="DQ655" s="101">
        <f t="shared" ref="DQ655:DQ718" si="861">IF(AND(D655=1,DB655=0),1,0)</f>
        <v>0</v>
      </c>
      <c r="DR655" s="101">
        <f t="shared" ref="DR655:DR718" si="862">IF(AND(D655=1,DD655=6),1,0)</f>
        <v>0</v>
      </c>
      <c r="DS655" s="101">
        <f t="shared" ref="DS655:DS718" si="863">IF(AND(D655=1,DD655=5),1,0)</f>
        <v>0</v>
      </c>
      <c r="DT655" s="101">
        <f t="shared" ref="DT655:DT718" si="864">IF(AND(D655=1,DD655=4),1,0)</f>
        <v>0</v>
      </c>
      <c r="DU655" s="101">
        <f t="shared" ref="DU655:DU718" si="865">IF(AND(D655=1,DD655=3),1,0)</f>
        <v>0</v>
      </c>
      <c r="DV655" s="101">
        <f t="shared" ref="DV655:DV718" si="866">IF(AND(D655=1,DD655=2),1,0)</f>
        <v>0</v>
      </c>
      <c r="DW655" s="101">
        <f t="shared" ref="DW655:DW718" si="867">IF(AND(D655=1,DD655=1),1,0)</f>
        <v>0</v>
      </c>
      <c r="DX655" s="311">
        <f t="shared" ref="DX655:DX718" si="868">IF(AND(D655=1,DD655=0),1,0)</f>
        <v>0</v>
      </c>
      <c r="DY655" s="101">
        <f t="shared" ref="DY655:DY718" si="869">IF(AND(D655=2,CZ655=5),1,0)</f>
        <v>0</v>
      </c>
      <c r="DZ655" s="101">
        <f t="shared" ref="DZ655:DZ718" si="870">IF(AND(D655=2,CZ655=4),1,0)</f>
        <v>0</v>
      </c>
      <c r="EA655" s="101">
        <f t="shared" ref="EA655:EA718" si="871">IF(AND(D655=2,CZ655=3),1,0)</f>
        <v>0</v>
      </c>
      <c r="EB655" s="101">
        <f t="shared" ref="EB655:EB718" si="872">IF(AND(D655=2,CZ655=2),1,0)</f>
        <v>0</v>
      </c>
      <c r="EC655" s="101">
        <f t="shared" ref="EC655:EC718" si="873">IF(AND(D655=2,CZ655=1),1,0)</f>
        <v>0</v>
      </c>
      <c r="ED655" s="101">
        <f t="shared" ref="ED655:ED718" si="874">IF(AND(D655=2,CZ655=0),1,0)</f>
        <v>0</v>
      </c>
      <c r="EE655" s="101">
        <f t="shared" ref="EE655:EE718" si="875">IF(AND(D655=2,DB655=5),1,0)</f>
        <v>0</v>
      </c>
      <c r="EF655" s="101">
        <f t="shared" ref="EF655:EF718" si="876">IF(AND(D655=2,DB655=4),1,0)</f>
        <v>0</v>
      </c>
      <c r="EG655" s="101">
        <f t="shared" ref="EG655:EG718" si="877">IF(AND(D655=2,DB655=3),1,0)</f>
        <v>0</v>
      </c>
      <c r="EH655" s="101">
        <f t="shared" ref="EH655:EH718" si="878">IF(AND(D655=2,DB655=2),1,0)</f>
        <v>0</v>
      </c>
      <c r="EI655" s="101">
        <f t="shared" ref="EI655:EI718" si="879">IF(AND(D655=2,DB655=1),1,0)</f>
        <v>0</v>
      </c>
      <c r="EJ655" s="101">
        <f t="shared" ref="EJ655:EJ718" si="880">IF(AND(D655=2,DB655=0),1,0)</f>
        <v>0</v>
      </c>
      <c r="EK655" s="101">
        <f t="shared" ref="EK655:EK718" si="881">IF(AND(D655=2,DD655=6),1,0)</f>
        <v>0</v>
      </c>
      <c r="EL655" s="101">
        <f t="shared" ref="EL655:EL718" si="882">IF(AND(D655=2,DD655=5),1,0)</f>
        <v>0</v>
      </c>
      <c r="EM655" s="101">
        <f t="shared" ref="EM655:EM718" si="883">IF(AND(D655=2,DD655=4),1,0)</f>
        <v>0</v>
      </c>
      <c r="EN655" s="101">
        <f t="shared" ref="EN655:EN718" si="884">IF(AND(D655=2,DD655=3),1,0)</f>
        <v>0</v>
      </c>
      <c r="EO655" s="101">
        <f t="shared" ref="EO655:EO718" si="885">IF(AND(D655=2,DD655=2),1,0)</f>
        <v>0</v>
      </c>
      <c r="EP655" s="101">
        <f t="shared" ref="EP655:EP718" si="886">IF(AND(D655=2,DD655=1),1,0)</f>
        <v>0</v>
      </c>
      <c r="EQ655" s="101">
        <f t="shared" ref="EQ655:EQ718" si="887">IF(AND(D655=2,DD655=0),1,0)</f>
        <v>0</v>
      </c>
    </row>
    <row r="656" spans="2:147" ht="22.5" customHeight="1" x14ac:dyDescent="0.45">
      <c r="B656" s="133" t="str">
        <f>IF(Data!B655&lt;&gt;"",Data!B655,"")</f>
        <v/>
      </c>
      <c r="C656" s="158" t="str">
        <f>IF(Data!C655&lt;&gt;"",Data!C655,"")</f>
        <v/>
      </c>
      <c r="D656" s="106" t="str">
        <f>IF(Data!D655&lt;&gt;"",Data!D655,"")</f>
        <v/>
      </c>
      <c r="E656" s="140">
        <f>IF(AND(I656=1,Data!T655=0),0,IF(I656=999,999,Data!T655))</f>
        <v>999</v>
      </c>
      <c r="F656" s="140" t="str">
        <f t="shared" ref="F656:F719" si="888">IF(D656 = "","",IF(E656=999,999,E656/12))</f>
        <v/>
      </c>
      <c r="G656" s="140" t="str">
        <f>IF(Data!K655&lt;&gt;"",Data!K655,"")</f>
        <v/>
      </c>
      <c r="H656" s="141" t="str">
        <f>IF(Data!L655&lt;&gt;"",Data!L655,"")</f>
        <v/>
      </c>
      <c r="I656" s="63">
        <f>IF(Data!M655&lt;&gt;"",Data!M655,"")</f>
        <v>999</v>
      </c>
      <c r="J656" s="63">
        <f t="shared" ref="J656:J719" si="889">IF(OR(OR(OR(D656=0,I656=0),G656=0),Y656=0),0,ROUND(G656*100/Y656,0))</f>
        <v>0</v>
      </c>
      <c r="L656" s="64" t="str">
        <f t="shared" ref="L656:L719" si="890">IF(D656 = "","",IF(OR(OR(OR(OR(OR(D656=0),D656&gt;2),I656=999),G656=0),J656=0),"ไม่ทราบค่า",IF(G656&gt;AH656,"น้ำหนักมากกว่าเกณฑ์",IF(G656&gt;AG656,"น้ำหนักค่อนข้างมาก",IF(G656&gt;=AF656,"น้ำหนักตามเกณฑ์",IF(G656&gt;=AE656,"น้ำหนักค่อนข้างน้อย","น้ำหนักน้อยกว่าเกณฑ์"))))))</f>
        <v/>
      </c>
      <c r="N656" s="63">
        <f t="shared" ref="N656:N719" si="891">IF(OR(OR(OR(D656=0,I656=0),H656=0),Z656=0),0,ROUND(H656*100/Z656,0))</f>
        <v>0</v>
      </c>
      <c r="P656" s="64" t="str">
        <f t="shared" ref="P656:P719" si="892">IF(D656 = "","",IF(OR(OR(OR(OR(OR(D656=0),D656&gt;2),H656=0),I656=999),N656=0),"ไม่ทราบค่า",IF(H656&gt;AN656,"สูงกว่าเกณฑ์",IF(H656&gt;AM656,"ค่อนข้างสูง",IF(H656&gt;=AL656,"ส่วนสูงตามเกณฑ์",IF(H656&gt;=AK656,"ค่อนข้างเตี้ย","เตี้ย"))))))</f>
        <v/>
      </c>
      <c r="R656" s="63">
        <f t="shared" ref="R656:R719" si="893">IF(OR(OR(OR(OR(OR(D656=0,G656=0),H656=0),H656&lt;49),AA656=999),AA656=0),0,ROUND(G656*100/AA656,0))</f>
        <v>0</v>
      </c>
      <c r="S656" s="64" t="str">
        <f t="shared" ref="S656:S719" si="894">IF(D656 = "","",IF(OR(OR(OR(OR(OR(OR(D656=0,D656&gt;2),G656=0),H656=0),H656&lt;49),R656=0),AA656=0),"ไม่ทราบค่า",IF(G656&gt;AU656,"อ้วน",IF(G656&gt;AT656,"เริ่มอ้วน",IF(G656&gt;AS656,"ท้วม",IF(G656&gt;=AR656,"สมส่วน",IF(G656&gt;=AQ656,"ค่อนข้างผอม","ผอม")))))))</f>
        <v/>
      </c>
      <c r="W656" s="310">
        <f t="shared" ref="W656:W719" si="895">ROUND(E656+(D656*1000),0)</f>
        <v>999</v>
      </c>
      <c r="Y656" s="65">
        <f t="shared" ref="Y656:Y719" si="896">IF(OR(OR(OR(OR(D656=0,D656&gt;2),W656=0),AND(D656=1,W656&gt;1239),AND(D656=2,W656&gt;2239))),0,VLOOKUP($W656,$BI$15:$BR$494,6))</f>
        <v>0</v>
      </c>
      <c r="Z656" s="65">
        <f t="shared" ref="Z656:Z719" si="897">IF(OR(OR(OR(OR(D656=0,D656&gt;2),W656=0),AND(D656=1,W656&gt;1239),AND(D656=2,W656&gt;2239))),0,VLOOKUP($W656,$BT$15:$CC$494,6))</f>
        <v>0</v>
      </c>
      <c r="AA656" s="65">
        <f t="shared" ref="AA656:AA719" si="898">IF(AC656&gt;0,AC656,AB656)</f>
        <v>0</v>
      </c>
      <c r="AB656" s="65">
        <f t="shared" ref="AB656:AB719" si="899">IF(OR(OR(OR(D656=0,H656=0),G656=0),H656&lt;49),0,IF(AND(D656=1,E656=999,H656&lt;85),VLOOKUP($H656,$CE$15:$CN$219,6),IF(AND(D656=2,E656=999,H656&lt;85),VLOOKUP($H656,$CE$15:$CW$219,15),IF(AND(D656=1,E656=999,H656&gt;=85,H656&lt;=180),VLOOKUP($H656,$CE$221:$CN$661,6),IF(AND(D656=2,E656=999,H656&gt;=85,H656&lt;=170),VLOOKUP($H656,$CE$221:$CW$621,15),0)))))</f>
        <v>0</v>
      </c>
      <c r="AC656" s="341">
        <f t="shared" ref="AC656:AC719" si="900">IF(OR(OR(OR(OR(D656=0,H656=0),G656=0),H656&lt;49),E656=999),0,IF(AND(D656=1,E656&lt;24,H656&lt;=100),VLOOKUP($H656,$CE$15:$CN$219,6),IF(AND(D656=2,E656&lt;24,H656&lt;=100),VLOOKUP($H656,$CE$15:$CW$219,15),IF(AND(D656=1,E656&gt;=24,H656&gt;=70,H656&lt;=180),VLOOKUP($H656,$CE$221:$CN$661,6),IF(AND(D656=2,E656&gt;=24,H656&gt;=70,H656&lt;=170),VLOOKUP($H656,$CE$221:$CW$621,15),0)))))</f>
        <v>0</v>
      </c>
      <c r="AD656" s="65">
        <f t="shared" ref="AD656:AD719" si="901">IF(OR(OR(OR(OR(D656=0,D656&gt;2),W656=0),AND(D656=1,W656&gt;1239),AND(D656=2,W656&gt;2239))),0,VLOOKUP($W656,$BI$15:$BR$494,2))</f>
        <v>0</v>
      </c>
      <c r="AE656" s="65">
        <f t="shared" ref="AE656:AE719" si="902">IF(OR(OR(OR(OR(D656=0,D656&gt;2),W656=0),AND(D656=1,W656&gt;1239),AND(D656=2,W656&gt;2239))),0,VLOOKUP($W656,$BI$15:$BR$494,3))</f>
        <v>0</v>
      </c>
      <c r="AF656" s="65">
        <f t="shared" ref="AF656:AF719" si="903">IF(OR(OR(OR(OR(D656=0,D656&gt;2),W656=0),AND(D656=1,W656&gt;1239),AND(D656=2,W656&gt;2239))),0,VLOOKUP($W656,$BI$15:$BR$494,4))</f>
        <v>0</v>
      </c>
      <c r="AG656" s="65">
        <f t="shared" ref="AG656:AG719" si="904">IF(OR(OR(OR(OR(D656=0,D656&gt;2),W656=0),AND(D656=1,W656&gt;1239),AND(D656=2,W656&gt;2239))),0,VLOOKUP($W656,$BI$15:$BR$494,8))</f>
        <v>0</v>
      </c>
      <c r="AH656" s="65">
        <f t="shared" ref="AH656:AH719" si="905">IF(OR(OR(OR(OR(D656=0,D656&gt;2),W656=0),AND(D656=1,W656&gt;1239),AND(D656=2,W656&gt;2239))),0,VLOOKUP($W656,$BI$15:$BR$494,9))</f>
        <v>0</v>
      </c>
      <c r="AI656" s="65">
        <f t="shared" ref="AI656:AI719" si="906">IF(OR(OR(OR(OR(D656=0,D656&gt;2),W656=0),AND(D656=1,W656&gt;1239),AND(D656=2,W656&gt;2239))),0,VLOOKUP($W656,$BI$15:$BR$494,10))</f>
        <v>0</v>
      </c>
      <c r="AJ656" s="65">
        <f t="shared" ref="AJ656:AJ719" si="907">IF(OR(OR(OR(OR(D656=0,D656&gt;2),W656=0),AND(D656=1,W656&gt;1239),AND(D656=2,W656&gt;2239))),0,VLOOKUP($W656,$BT$15:$CC$494,2))</f>
        <v>0</v>
      </c>
      <c r="AK656" s="65">
        <f t="shared" ref="AK656:AK719" si="908">IF(OR(OR(OR(OR(D656=0,D656&gt;2),W656=0),AND(D656=1,W656&gt;1239),AND(D656=2,W656&gt;2239))),0,VLOOKUP($W656,$BT$15:$CC$494,3))</f>
        <v>0</v>
      </c>
      <c r="AL656" s="65">
        <f t="shared" ref="AL656:AL719" si="909">IF(OR(OR(OR(OR(D656=0,D656&gt;2),W656=0),AND(D656=1,W656&gt;1239),AND(D656=2,W656&gt;2239))),0,VLOOKUP($W656,$BT$15:$CC$494,4))</f>
        <v>0</v>
      </c>
      <c r="AM656" s="65">
        <f t="shared" ref="AM656:AM719" si="910">IF(OR(OR(OR(OR(D656=0,D656&gt;2),W656=0),AND(D656=1,W656&gt;1239),AND(D656=2,W656&gt;2239))),0,VLOOKUP($W656,$BT$15:$CC$494,8))</f>
        <v>0</v>
      </c>
      <c r="AN656" s="65">
        <f t="shared" ref="AN656:AN719" si="911">IF(OR(OR(OR(OR(D656=0,D656&gt;2),W656=0),AND(D656=1,W656&gt;1239),AND(D656=2,W656&gt;2239))),0,VLOOKUP($W656,$BT$15:$CC$494,9))</f>
        <v>0</v>
      </c>
      <c r="AO656" s="65">
        <f t="shared" ref="AO656:AO719" si="912">IF(OR(OR(OR(OR(D656=0,D656&gt;2),W656=0),AND(D656=1,W656&gt;1239),AND(D656=2,W656&gt;2239))),0,VLOOKUP($W656,$BT$15:$CC$494,10))</f>
        <v>0</v>
      </c>
      <c r="AP656" s="65">
        <f t="shared" ref="AP656:AP719" si="913">IF(AW656&gt;0,AW656,AV656)</f>
        <v>0</v>
      </c>
      <c r="AQ656" s="65">
        <f t="shared" ref="AQ656:AQ719" si="914">IF(AY656&gt;0,AY656,AX656)</f>
        <v>0</v>
      </c>
      <c r="AR656" s="65">
        <f t="shared" ref="AR656:AR719" si="915">IF(BA656&gt;0,BA656,AZ656)</f>
        <v>0</v>
      </c>
      <c r="AS656" s="65">
        <f t="shared" ref="AS656:AS719" si="916">IF(BC656&gt;0,BC656,BB656)</f>
        <v>0</v>
      </c>
      <c r="AT656" s="65">
        <f t="shared" ref="AT656:AT719" si="917">IF(BE656&gt;0,BE656,BD656)</f>
        <v>0</v>
      </c>
      <c r="AU656" s="65">
        <f t="shared" ref="AU656:AU719" si="918">IF(BG656&gt;0,BG656,BF656)</f>
        <v>0</v>
      </c>
      <c r="AV656" s="65">
        <f t="shared" ref="AV656:AV719" si="919">IF(OR(OR(OR(D656=0,H656=0),G656=0),H656&lt;49),0,IF(AND(D656=1,E656=999,H656&lt;85),VLOOKUP($H656,$CE$15:$CN$219,2),IF(AND(D656=2,E656=999,H656&lt;85),VLOOKUP($H656,$CE$15:$CW$219,11),IF(AND(D656=1,E656=999,H656&gt;=85,H656&lt;=180),VLOOKUP($H656,$CE$221:$CN$661,2),IF(AND(D656=2,E656=999,H656&gt;=85,H656&lt;=170),VLOOKUP($H656,$CE$221:$CW$621,11),0)))))</f>
        <v>0</v>
      </c>
      <c r="AW656" s="65">
        <f t="shared" ref="AW656:AW719" si="920">IF(OR(OR(OR(OR(D656=0,H656=0),G656=0),H656&lt;49),E656=999),0,IF(AND(D656=1,E656&lt;24,H656&lt;=100),VLOOKUP($H656,$CE$15:$CN$219,2),IF(AND(D656=2,E656&lt;24,H656&lt;=100),VLOOKUP($H656,$CE$15:$CW$219,11),IF(AND(D656=1,E656&gt;=24,H656&gt;=70,H656&lt;=180),VLOOKUP($H656,$CE$221:$CN$661,2),IF(AND(D656=2,E656&gt;=24,H656&gt;=70,H656&lt;=170),VLOOKUP($H656,$CE$221:$CW$621,11),0)))))</f>
        <v>0</v>
      </c>
      <c r="AX656" s="65">
        <f t="shared" ref="AX656:AX719" si="921">IF(OR(OR(OR(D656=0,H656=0),G656=0),H656&lt;49),0,IF(AND(D656=1,E656=999,H656&lt;85),VLOOKUP($H656,$CE$15:$CN$219,3),IF(AND(D656=2,E656=999,H656&lt;85),VLOOKUP($H656,$CE$15:$CW$219,12),IF(AND(D656=1,E656=999,H656&gt;=85,H656&lt;=180),VLOOKUP($H656,$CE$221:$CN$661,3),IF(AND(D656=2,E656=999,H656&gt;=85,H656&lt;=170),VLOOKUP($H656,$CE$221:$CW$621,12),0)))))</f>
        <v>0</v>
      </c>
      <c r="AY656" s="65">
        <f t="shared" ref="AY656:AY719" si="922">IF(OR(OR(OR(OR(D656=0,H656=0),G656=0),H656&lt;49),E656=999),0,IF(AND(D656=1,E656&lt;24,H656&lt;=100),VLOOKUP($H656,$CE$15:$CN$219,3),IF(AND(D656=2,E656&lt;24,H656&lt;=100),VLOOKUP($H656,$CE$15:$CW$219,12),IF(AND(D656=1,E656&gt;=24,H656&gt;=70,H656&lt;=180),VLOOKUP($H656,$CE$221:$CN$661,3),IF(AND(D656=2,E656&gt;=24,H656&gt;=70,H656&lt;=170),VLOOKUP($H656,$CE$221:$CW$621,12),0)))))</f>
        <v>0</v>
      </c>
      <c r="AZ656" s="65">
        <f t="shared" ref="AZ656:AZ719" si="923">IF(OR(OR(OR(D656=0,H656=0),G656=0),H656&lt;49),0,IF(AND(D656=1,E656=999,H656&lt;85),VLOOKUP($H656,$CE$15:$CN$219,4),IF(AND(D656=2,E656=999,H656&lt;85),VLOOKUP($H656,$CE$15:$CW$219,13),IF(AND(D656=1,E656=999,H656&gt;=85,H656&lt;=180),VLOOKUP($H656,$CE$221:$CN$661,4),IF(AND(D656=2,E656=999,H656&gt;=85,H656&lt;=170),VLOOKUP($H656,$CE$221:$CW$621,13 ),0)))))</f>
        <v>0</v>
      </c>
      <c r="BA656" s="65">
        <f t="shared" ref="BA656:BA719" si="924">IF(OR(OR(OR(OR(D656=0,H656=0),G656=0),H656&lt;49),E656=999),0,IF(AND(D656=1,E656&lt;24,H656&lt;=100),VLOOKUP($H656,$CE$15:$CN$219,4),IF(AND(D656=2,E656&lt;24,H656&lt;=100),VLOOKUP($H656,$CE$15:$CW$219,13),IF(AND(D656=1,E656&gt;=24,H656&gt;=70,H656&lt;=180),VLOOKUP($H656,$CE$221:$CN$661,4),IF(AND(D656=2,E656&gt;=24,H656&gt;=70,H656&lt;=170),VLOOKUP($H656,$CE$221:$CW$621,13 ),"0")))))</f>
        <v>0</v>
      </c>
      <c r="BB656" s="65">
        <f t="shared" ref="BB656:BB719" si="925">IF(OR(OR(OR(D656=0,H656=0),G656=0),H656&lt;49),0,IF(AND(D656=1,E656=999,H656&lt;85),VLOOKUP($H656,$CE$15:$CN$219,8),IF(AND(D656=2,E656=999,H656&lt;85),VLOOKUP($H656,$CE$15:$CW$219,17),IF(AND(D656=1,E656=999,H656&gt;=85,H656&lt;=180),VLOOKUP($H656,$CE$221:$CN$661,8),IF(AND(D656=2,E656=999,H656&gt;=85,H656&lt;=170),VLOOKUP($H656,$CE$221:$CW$621,17 ),0)))))</f>
        <v>0</v>
      </c>
      <c r="BC656" s="65">
        <f t="shared" ref="BC656:BC719" si="926">IF(OR(OR(OR(OR(D656=0,H656=0),G656=0),H656&lt;49),E656=999),0,IF(AND(D656=1,E656&lt;24,H656&lt;=100),VLOOKUP($H656,$CE$15:$CN$219,8),IF(AND(D656=2,E656&lt;24,H656&lt;=100),VLOOKUP($H656,$CE$15:$CW$219,17),IF(AND(D656=1,E656&gt;=24,H656&gt;=70,H656&lt;=180),VLOOKUP($H656,$CE$221:$CN$661,8),IF(AND(D656=2,E656&gt;=24,H656&gt;=70,H656&lt;=170),VLOOKUP($H656,$CE$221:$CW$621,17 ),0)))))</f>
        <v>0</v>
      </c>
      <c r="BD656" s="65">
        <f t="shared" ref="BD656:BD719" si="927">IF(OR(OR(OR(D656=0,H656=0),G656=0),H656&lt;49),0,IF(AND(D656=1,E656=999,H656&lt;85),VLOOKUP($H656,$CE$15:$CN$219,9),IF(AND(D656=2,E656=999,H656&lt;85),VLOOKUP($H656,$CE$15:$CW$219,18),IF(AND(D656=1,E656=999,H656&gt;=85,H656&lt;=180),VLOOKUP($H656,$CE$221:$CN$661,9),IF(AND(D656=2,E656=999,H656&gt;=85,H656&lt;=170),VLOOKUP($H656,$CE$221:$CW$621,18),0)))))</f>
        <v>0</v>
      </c>
      <c r="BE656" s="65">
        <f t="shared" ref="BE656:BE719" si="928">IF(OR(OR(OR(OR(D656=0,H656=0),H656&lt;49),G656=0),E656=999),0,IF(AND(D656=1,E656&lt;24,H656&lt;=100),VLOOKUP($H656,$CE$15:$CN$219,9),IF(AND(D656=2,E656&lt;24,H656&lt;=100),VLOOKUP($H656,$CE$15:$CW$219,18),IF(AND(D656=1,E656&gt;=24,H656&gt;=70,H656&lt;=180),VLOOKUP($H656,$CE$221:$CN$661,9),IF(AND(D656=2,E656&gt;=24,H656&gt;=70,H656&lt;=170),VLOOKUP($H656,$CE$221:$CW$621,18 ),0)))))</f>
        <v>0</v>
      </c>
      <c r="BF656" s="65">
        <f t="shared" ref="BF656:BF719" si="929">IF(OR(OR(OR(D656=0,H656=0),G656=0),H656&lt;49),0,IF(AND(D656=1,E656=999,H656&lt;85),VLOOKUP($H656,$CE$15:$CN$219,10),IF(AND(D656=2,E656=999,H656&lt;85),VLOOKUP($H656,$CE$15:$CW$219,19),IF(AND(D656=1,E656=999,H656&gt;=85,H656&lt;=180),VLOOKUP($H656,$CE$221:$CN$661,10),IF(AND(D656=2,E656=999,H656&gt;=85,H656&lt;=170),VLOOKUP($H656,$CE$221:$CW$621,19),0)))))</f>
        <v>0</v>
      </c>
      <c r="BG656" s="65">
        <f t="shared" ref="BG656:BG719" si="930">IF(OR(OR(OR(OR(D656=0,H656=0),G656=0),H656&lt;49),E656=999),0,IF(AND(D656=1,E656&lt;24,H656&lt;=100),VLOOKUP($H656,$CE$15:$CN$219,10),IF(AND(D656=2,E656&lt;24,H656&lt;=100),VLOOKUP($H656,$CE$15:$CW$219,19),IF(AND(D656=1,E656&gt;=24,H656&gt;=70,H656&lt;=180),VLOOKUP($H656,$CE$221:$CN$661,10),IF(AND(D656=2,E656&gt;=24,H656&gt;=70,H656&lt;=170),VLOOKUP($H656,$CE$221:$CW$621,19 ),0)))))</f>
        <v>0</v>
      </c>
      <c r="CE656" s="384">
        <v>178.75</v>
      </c>
      <c r="CF656" s="342">
        <v>46.71785969497131</v>
      </c>
      <c r="CG656" s="342">
        <v>52.420239796647543</v>
      </c>
      <c r="CH656" s="342">
        <v>55.271429847485663</v>
      </c>
      <c r="CI656" s="342">
        <v>58.122619898323777</v>
      </c>
      <c r="CJ656" s="342">
        <v>63.825000000000003</v>
      </c>
      <c r="CK656" s="342">
        <v>69.088735478470369</v>
      </c>
      <c r="CL656" s="342">
        <v>71.720603217705545</v>
      </c>
      <c r="CM656" s="342">
        <v>74.352470956940735</v>
      </c>
      <c r="CN656" s="342">
        <v>79.616206435411101</v>
      </c>
      <c r="CO656" s="387"/>
      <c r="CP656" s="387"/>
      <c r="CQ656" s="387"/>
      <c r="CR656" s="387"/>
      <c r="CS656" s="387"/>
      <c r="CT656" s="387"/>
      <c r="CU656" s="387"/>
      <c r="CV656" s="387"/>
      <c r="CW656" s="387"/>
      <c r="CY656" s="101">
        <f t="shared" ref="CY656:CY719" si="931">IF(OR(D656=1,D656=2),1,0)</f>
        <v>0</v>
      </c>
      <c r="CZ656" s="101">
        <f t="shared" ref="CZ656:CZ719" si="932">IF(OR(OR(OR(OR(OR(D656=0),D656&gt;2),I656=999),G656=0),J656=0),0,IF(G656&gt;AH656,5,IF(G656&gt;AG656,4,IF(G656&gt;=AF656,3,IF(G656&gt;=AE656,2,1)))))</f>
        <v>0</v>
      </c>
      <c r="DB656" s="101">
        <f t="shared" ref="DB656:DB719" si="933">IF(OR(OR(OR(OR(OR(D656=0),D656&gt;2),H656=0),I656=999),N656=0),0,IF(H656&gt;AN656,5,IF(H656&gt;AM656,4,IF(H656&gt;=AL656,3,IF(H656&gt;=AK656,2,1)))))</f>
        <v>0</v>
      </c>
      <c r="DD656" s="311">
        <f t="shared" ref="DD656:DD719" si="934">IF(OR(OR(OR(OR(OR(OR(D656=0,D656&gt;2),G656=0),H656=0),H656&lt;49),R656=0),AA656=0),0,IF(G656&gt;AU656,6,IF(G656&gt;AT656,5,IF(G656&gt;AS656,4,IF(G656&gt;=AR656,3,IF(G656&gt;=AQ656,2,1))))))</f>
        <v>0</v>
      </c>
      <c r="DF656" s="101">
        <f t="shared" si="850"/>
        <v>0</v>
      </c>
      <c r="DG656" s="101">
        <f t="shared" si="851"/>
        <v>0</v>
      </c>
      <c r="DH656" s="101">
        <f t="shared" si="852"/>
        <v>0</v>
      </c>
      <c r="DI656" s="101">
        <f t="shared" si="853"/>
        <v>0</v>
      </c>
      <c r="DJ656" s="311">
        <f t="shared" si="854"/>
        <v>0</v>
      </c>
      <c r="DK656" s="311">
        <f t="shared" si="855"/>
        <v>0</v>
      </c>
      <c r="DL656" s="101">
        <f t="shared" si="856"/>
        <v>0</v>
      </c>
      <c r="DM656" s="101">
        <f t="shared" si="857"/>
        <v>0</v>
      </c>
      <c r="DN656" s="101">
        <f t="shared" si="858"/>
        <v>0</v>
      </c>
      <c r="DO656" s="101">
        <f t="shared" si="859"/>
        <v>0</v>
      </c>
      <c r="DP656" s="101">
        <f t="shared" si="860"/>
        <v>0</v>
      </c>
      <c r="DQ656" s="101">
        <f t="shared" si="861"/>
        <v>0</v>
      </c>
      <c r="DR656" s="101">
        <f t="shared" si="862"/>
        <v>0</v>
      </c>
      <c r="DS656" s="101">
        <f t="shared" si="863"/>
        <v>0</v>
      </c>
      <c r="DT656" s="101">
        <f t="shared" si="864"/>
        <v>0</v>
      </c>
      <c r="DU656" s="101">
        <f t="shared" si="865"/>
        <v>0</v>
      </c>
      <c r="DV656" s="101">
        <f t="shared" si="866"/>
        <v>0</v>
      </c>
      <c r="DW656" s="101">
        <f t="shared" si="867"/>
        <v>0</v>
      </c>
      <c r="DX656" s="311">
        <f t="shared" si="868"/>
        <v>0</v>
      </c>
      <c r="DY656" s="101">
        <f t="shared" si="869"/>
        <v>0</v>
      </c>
      <c r="DZ656" s="101">
        <f t="shared" si="870"/>
        <v>0</v>
      </c>
      <c r="EA656" s="101">
        <f t="shared" si="871"/>
        <v>0</v>
      </c>
      <c r="EB656" s="101">
        <f t="shared" si="872"/>
        <v>0</v>
      </c>
      <c r="EC656" s="101">
        <f t="shared" si="873"/>
        <v>0</v>
      </c>
      <c r="ED656" s="101">
        <f t="shared" si="874"/>
        <v>0</v>
      </c>
      <c r="EE656" s="101">
        <f t="shared" si="875"/>
        <v>0</v>
      </c>
      <c r="EF656" s="101">
        <f t="shared" si="876"/>
        <v>0</v>
      </c>
      <c r="EG656" s="101">
        <f t="shared" si="877"/>
        <v>0</v>
      </c>
      <c r="EH656" s="101">
        <f t="shared" si="878"/>
        <v>0</v>
      </c>
      <c r="EI656" s="101">
        <f t="shared" si="879"/>
        <v>0</v>
      </c>
      <c r="EJ656" s="101">
        <f t="shared" si="880"/>
        <v>0</v>
      </c>
      <c r="EK656" s="101">
        <f t="shared" si="881"/>
        <v>0</v>
      </c>
      <c r="EL656" s="101">
        <f t="shared" si="882"/>
        <v>0</v>
      </c>
      <c r="EM656" s="101">
        <f t="shared" si="883"/>
        <v>0</v>
      </c>
      <c r="EN656" s="101">
        <f t="shared" si="884"/>
        <v>0</v>
      </c>
      <c r="EO656" s="101">
        <f t="shared" si="885"/>
        <v>0</v>
      </c>
      <c r="EP656" s="101">
        <f t="shared" si="886"/>
        <v>0</v>
      </c>
      <c r="EQ656" s="101">
        <f t="shared" si="887"/>
        <v>0</v>
      </c>
    </row>
    <row r="657" spans="2:147" ht="22.5" customHeight="1" x14ac:dyDescent="0.45">
      <c r="B657" s="133" t="str">
        <f>IF(Data!B656&lt;&gt;"",Data!B656,"")</f>
        <v/>
      </c>
      <c r="C657" s="158" t="str">
        <f>IF(Data!C656&lt;&gt;"",Data!C656,"")</f>
        <v/>
      </c>
      <c r="D657" s="106" t="str">
        <f>IF(Data!D656&lt;&gt;"",Data!D656,"")</f>
        <v/>
      </c>
      <c r="E657" s="140">
        <f>IF(AND(I657=1,Data!T656=0),0,IF(I657=999,999,Data!T656))</f>
        <v>999</v>
      </c>
      <c r="F657" s="140" t="str">
        <f t="shared" si="888"/>
        <v/>
      </c>
      <c r="G657" s="140" t="str">
        <f>IF(Data!K656&lt;&gt;"",Data!K656,"")</f>
        <v/>
      </c>
      <c r="H657" s="141" t="str">
        <f>IF(Data!L656&lt;&gt;"",Data!L656,"")</f>
        <v/>
      </c>
      <c r="I657" s="63">
        <f>IF(Data!M656&lt;&gt;"",Data!M656,"")</f>
        <v>999</v>
      </c>
      <c r="J657" s="63">
        <f t="shared" si="889"/>
        <v>0</v>
      </c>
      <c r="L657" s="64" t="str">
        <f t="shared" si="890"/>
        <v/>
      </c>
      <c r="N657" s="63">
        <f t="shared" si="891"/>
        <v>0</v>
      </c>
      <c r="P657" s="64" t="str">
        <f t="shared" si="892"/>
        <v/>
      </c>
      <c r="R657" s="63">
        <f t="shared" si="893"/>
        <v>0</v>
      </c>
      <c r="S657" s="64" t="str">
        <f t="shared" si="894"/>
        <v/>
      </c>
      <c r="W657" s="310">
        <f t="shared" si="895"/>
        <v>999</v>
      </c>
      <c r="Y657" s="65">
        <f t="shared" si="896"/>
        <v>0</v>
      </c>
      <c r="Z657" s="65">
        <f t="shared" si="897"/>
        <v>0</v>
      </c>
      <c r="AA657" s="65">
        <f t="shared" si="898"/>
        <v>0</v>
      </c>
      <c r="AB657" s="65">
        <f t="shared" si="899"/>
        <v>0</v>
      </c>
      <c r="AC657" s="341">
        <f t="shared" si="900"/>
        <v>0</v>
      </c>
      <c r="AD657" s="65">
        <f t="shared" si="901"/>
        <v>0</v>
      </c>
      <c r="AE657" s="65">
        <f t="shared" si="902"/>
        <v>0</v>
      </c>
      <c r="AF657" s="65">
        <f t="shared" si="903"/>
        <v>0</v>
      </c>
      <c r="AG657" s="65">
        <f t="shared" si="904"/>
        <v>0</v>
      </c>
      <c r="AH657" s="65">
        <f t="shared" si="905"/>
        <v>0</v>
      </c>
      <c r="AI657" s="65">
        <f t="shared" si="906"/>
        <v>0</v>
      </c>
      <c r="AJ657" s="65">
        <f t="shared" si="907"/>
        <v>0</v>
      </c>
      <c r="AK657" s="65">
        <f t="shared" si="908"/>
        <v>0</v>
      </c>
      <c r="AL657" s="65">
        <f t="shared" si="909"/>
        <v>0</v>
      </c>
      <c r="AM657" s="65">
        <f t="shared" si="910"/>
        <v>0</v>
      </c>
      <c r="AN657" s="65">
        <f t="shared" si="911"/>
        <v>0</v>
      </c>
      <c r="AO657" s="65">
        <f t="shared" si="912"/>
        <v>0</v>
      </c>
      <c r="AP657" s="65">
        <f t="shared" si="913"/>
        <v>0</v>
      </c>
      <c r="AQ657" s="65">
        <f t="shared" si="914"/>
        <v>0</v>
      </c>
      <c r="AR657" s="65">
        <f t="shared" si="915"/>
        <v>0</v>
      </c>
      <c r="AS657" s="65">
        <f t="shared" si="916"/>
        <v>0</v>
      </c>
      <c r="AT657" s="65">
        <f t="shared" si="917"/>
        <v>0</v>
      </c>
      <c r="AU657" s="65">
        <f t="shared" si="918"/>
        <v>0</v>
      </c>
      <c r="AV657" s="65">
        <f t="shared" si="919"/>
        <v>0</v>
      </c>
      <c r="AW657" s="65">
        <f t="shared" si="920"/>
        <v>0</v>
      </c>
      <c r="AX657" s="65">
        <f t="shared" si="921"/>
        <v>0</v>
      </c>
      <c r="AY657" s="65">
        <f t="shared" si="922"/>
        <v>0</v>
      </c>
      <c r="AZ657" s="65">
        <f t="shared" si="923"/>
        <v>0</v>
      </c>
      <c r="BA657" s="65">
        <f t="shared" si="924"/>
        <v>0</v>
      </c>
      <c r="BB657" s="65">
        <f t="shared" si="925"/>
        <v>0</v>
      </c>
      <c r="BC657" s="65">
        <f t="shared" si="926"/>
        <v>0</v>
      </c>
      <c r="BD657" s="65">
        <f t="shared" si="927"/>
        <v>0</v>
      </c>
      <c r="BE657" s="65">
        <f t="shared" si="928"/>
        <v>0</v>
      </c>
      <c r="BF657" s="65">
        <f t="shared" si="929"/>
        <v>0</v>
      </c>
      <c r="BG657" s="65">
        <f t="shared" si="930"/>
        <v>0</v>
      </c>
      <c r="CE657" s="384">
        <v>179</v>
      </c>
      <c r="CF657" s="342">
        <v>46.932736478899116</v>
      </c>
      <c r="CG657" s="342">
        <v>52.621824319266082</v>
      </c>
      <c r="CH657" s="342">
        <v>55.466368239449565</v>
      </c>
      <c r="CI657" s="342">
        <v>58.310912159633041</v>
      </c>
      <c r="CJ657" s="342">
        <v>64</v>
      </c>
      <c r="CK657" s="342">
        <v>69.263735478470366</v>
      </c>
      <c r="CL657" s="342">
        <v>71.895603217705542</v>
      </c>
      <c r="CM657" s="342">
        <v>74.527470956940732</v>
      </c>
      <c r="CN657" s="342">
        <v>79.791206435411098</v>
      </c>
      <c r="CO657" s="387"/>
      <c r="CP657" s="387"/>
      <c r="CQ657" s="387"/>
      <c r="CR657" s="387"/>
      <c r="CS657" s="387"/>
      <c r="CT657" s="387"/>
      <c r="CU657" s="387"/>
      <c r="CV657" s="387"/>
      <c r="CW657" s="387"/>
      <c r="CY657" s="101">
        <f t="shared" si="931"/>
        <v>0</v>
      </c>
      <c r="CZ657" s="101">
        <f t="shared" si="932"/>
        <v>0</v>
      </c>
      <c r="DB657" s="101">
        <f t="shared" si="933"/>
        <v>0</v>
      </c>
      <c r="DD657" s="311">
        <f t="shared" si="934"/>
        <v>0</v>
      </c>
      <c r="DF657" s="101">
        <f t="shared" si="850"/>
        <v>0</v>
      </c>
      <c r="DG657" s="101">
        <f t="shared" si="851"/>
        <v>0</v>
      </c>
      <c r="DH657" s="101">
        <f t="shared" si="852"/>
        <v>0</v>
      </c>
      <c r="DI657" s="101">
        <f t="shared" si="853"/>
        <v>0</v>
      </c>
      <c r="DJ657" s="311">
        <f t="shared" si="854"/>
        <v>0</v>
      </c>
      <c r="DK657" s="311">
        <f t="shared" si="855"/>
        <v>0</v>
      </c>
      <c r="DL657" s="101">
        <f t="shared" si="856"/>
        <v>0</v>
      </c>
      <c r="DM657" s="101">
        <f t="shared" si="857"/>
        <v>0</v>
      </c>
      <c r="DN657" s="101">
        <f t="shared" si="858"/>
        <v>0</v>
      </c>
      <c r="DO657" s="101">
        <f t="shared" si="859"/>
        <v>0</v>
      </c>
      <c r="DP657" s="101">
        <f t="shared" si="860"/>
        <v>0</v>
      </c>
      <c r="DQ657" s="101">
        <f t="shared" si="861"/>
        <v>0</v>
      </c>
      <c r="DR657" s="101">
        <f t="shared" si="862"/>
        <v>0</v>
      </c>
      <c r="DS657" s="101">
        <f t="shared" si="863"/>
        <v>0</v>
      </c>
      <c r="DT657" s="101">
        <f t="shared" si="864"/>
        <v>0</v>
      </c>
      <c r="DU657" s="101">
        <f t="shared" si="865"/>
        <v>0</v>
      </c>
      <c r="DV657" s="101">
        <f t="shared" si="866"/>
        <v>0</v>
      </c>
      <c r="DW657" s="101">
        <f t="shared" si="867"/>
        <v>0</v>
      </c>
      <c r="DX657" s="311">
        <f t="shared" si="868"/>
        <v>0</v>
      </c>
      <c r="DY657" s="101">
        <f t="shared" si="869"/>
        <v>0</v>
      </c>
      <c r="DZ657" s="101">
        <f t="shared" si="870"/>
        <v>0</v>
      </c>
      <c r="EA657" s="101">
        <f t="shared" si="871"/>
        <v>0</v>
      </c>
      <c r="EB657" s="101">
        <f t="shared" si="872"/>
        <v>0</v>
      </c>
      <c r="EC657" s="101">
        <f t="shared" si="873"/>
        <v>0</v>
      </c>
      <c r="ED657" s="101">
        <f t="shared" si="874"/>
        <v>0</v>
      </c>
      <c r="EE657" s="101">
        <f t="shared" si="875"/>
        <v>0</v>
      </c>
      <c r="EF657" s="101">
        <f t="shared" si="876"/>
        <v>0</v>
      </c>
      <c r="EG657" s="101">
        <f t="shared" si="877"/>
        <v>0</v>
      </c>
      <c r="EH657" s="101">
        <f t="shared" si="878"/>
        <v>0</v>
      </c>
      <c r="EI657" s="101">
        <f t="shared" si="879"/>
        <v>0</v>
      </c>
      <c r="EJ657" s="101">
        <f t="shared" si="880"/>
        <v>0</v>
      </c>
      <c r="EK657" s="101">
        <f t="shared" si="881"/>
        <v>0</v>
      </c>
      <c r="EL657" s="101">
        <f t="shared" si="882"/>
        <v>0</v>
      </c>
      <c r="EM657" s="101">
        <f t="shared" si="883"/>
        <v>0</v>
      </c>
      <c r="EN657" s="101">
        <f t="shared" si="884"/>
        <v>0</v>
      </c>
      <c r="EO657" s="101">
        <f t="shared" si="885"/>
        <v>0</v>
      </c>
      <c r="EP657" s="101">
        <f t="shared" si="886"/>
        <v>0</v>
      </c>
      <c r="EQ657" s="101">
        <f t="shared" si="887"/>
        <v>0</v>
      </c>
    </row>
    <row r="658" spans="2:147" ht="22.5" customHeight="1" x14ac:dyDescent="0.45">
      <c r="B658" s="133" t="str">
        <f>IF(Data!B657&lt;&gt;"",Data!B657,"")</f>
        <v/>
      </c>
      <c r="C658" s="158" t="str">
        <f>IF(Data!C657&lt;&gt;"",Data!C657,"")</f>
        <v/>
      </c>
      <c r="D658" s="106" t="str">
        <f>IF(Data!D657&lt;&gt;"",Data!D657,"")</f>
        <v/>
      </c>
      <c r="E658" s="140">
        <f>IF(AND(I658=1,Data!T657=0),0,IF(I658=999,999,Data!T657))</f>
        <v>999</v>
      </c>
      <c r="F658" s="140" t="str">
        <f t="shared" si="888"/>
        <v/>
      </c>
      <c r="G658" s="140" t="str">
        <f>IF(Data!K657&lt;&gt;"",Data!K657,"")</f>
        <v/>
      </c>
      <c r="H658" s="141" t="str">
        <f>IF(Data!L657&lt;&gt;"",Data!L657,"")</f>
        <v/>
      </c>
      <c r="I658" s="63">
        <f>IF(Data!M657&lt;&gt;"",Data!M657,"")</f>
        <v>999</v>
      </c>
      <c r="J658" s="63">
        <f t="shared" si="889"/>
        <v>0</v>
      </c>
      <c r="L658" s="64" t="str">
        <f t="shared" si="890"/>
        <v/>
      </c>
      <c r="N658" s="63">
        <f t="shared" si="891"/>
        <v>0</v>
      </c>
      <c r="P658" s="64" t="str">
        <f t="shared" si="892"/>
        <v/>
      </c>
      <c r="R658" s="63">
        <f t="shared" si="893"/>
        <v>0</v>
      </c>
      <c r="S658" s="64" t="str">
        <f t="shared" si="894"/>
        <v/>
      </c>
      <c r="W658" s="310">
        <f t="shared" si="895"/>
        <v>999</v>
      </c>
      <c r="Y658" s="65">
        <f t="shared" si="896"/>
        <v>0</v>
      </c>
      <c r="Z658" s="65">
        <f t="shared" si="897"/>
        <v>0</v>
      </c>
      <c r="AA658" s="65">
        <f t="shared" si="898"/>
        <v>0</v>
      </c>
      <c r="AB658" s="65">
        <f t="shared" si="899"/>
        <v>0</v>
      </c>
      <c r="AC658" s="341">
        <f t="shared" si="900"/>
        <v>0</v>
      </c>
      <c r="AD658" s="65">
        <f t="shared" si="901"/>
        <v>0</v>
      </c>
      <c r="AE658" s="65">
        <f t="shared" si="902"/>
        <v>0</v>
      </c>
      <c r="AF658" s="65">
        <f t="shared" si="903"/>
        <v>0</v>
      </c>
      <c r="AG658" s="65">
        <f t="shared" si="904"/>
        <v>0</v>
      </c>
      <c r="AH658" s="65">
        <f t="shared" si="905"/>
        <v>0</v>
      </c>
      <c r="AI658" s="65">
        <f t="shared" si="906"/>
        <v>0</v>
      </c>
      <c r="AJ658" s="65">
        <f t="shared" si="907"/>
        <v>0</v>
      </c>
      <c r="AK658" s="65">
        <f t="shared" si="908"/>
        <v>0</v>
      </c>
      <c r="AL658" s="65">
        <f t="shared" si="909"/>
        <v>0</v>
      </c>
      <c r="AM658" s="65">
        <f t="shared" si="910"/>
        <v>0</v>
      </c>
      <c r="AN658" s="65">
        <f t="shared" si="911"/>
        <v>0</v>
      </c>
      <c r="AO658" s="65">
        <f t="shared" si="912"/>
        <v>0</v>
      </c>
      <c r="AP658" s="65">
        <f t="shared" si="913"/>
        <v>0</v>
      </c>
      <c r="AQ658" s="65">
        <f t="shared" si="914"/>
        <v>0</v>
      </c>
      <c r="AR658" s="65">
        <f t="shared" si="915"/>
        <v>0</v>
      </c>
      <c r="AS658" s="65">
        <f t="shared" si="916"/>
        <v>0</v>
      </c>
      <c r="AT658" s="65">
        <f t="shared" si="917"/>
        <v>0</v>
      </c>
      <c r="AU658" s="65">
        <f t="shared" si="918"/>
        <v>0</v>
      </c>
      <c r="AV658" s="65">
        <f t="shared" si="919"/>
        <v>0</v>
      </c>
      <c r="AW658" s="65">
        <f t="shared" si="920"/>
        <v>0</v>
      </c>
      <c r="AX658" s="65">
        <f t="shared" si="921"/>
        <v>0</v>
      </c>
      <c r="AY658" s="65">
        <f t="shared" si="922"/>
        <v>0</v>
      </c>
      <c r="AZ658" s="65">
        <f t="shared" si="923"/>
        <v>0</v>
      </c>
      <c r="BA658" s="65">
        <f t="shared" si="924"/>
        <v>0</v>
      </c>
      <c r="BB658" s="65">
        <f t="shared" si="925"/>
        <v>0</v>
      </c>
      <c r="BC658" s="65">
        <f t="shared" si="926"/>
        <v>0</v>
      </c>
      <c r="BD658" s="65">
        <f t="shared" si="927"/>
        <v>0</v>
      </c>
      <c r="BE658" s="65">
        <f t="shared" si="928"/>
        <v>0</v>
      </c>
      <c r="BF658" s="65">
        <f t="shared" si="929"/>
        <v>0</v>
      </c>
      <c r="BG658" s="65">
        <f t="shared" si="930"/>
        <v>0</v>
      </c>
      <c r="CE658" s="384">
        <v>179.25</v>
      </c>
      <c r="CF658" s="342">
        <v>47.147613262826923</v>
      </c>
      <c r="CG658" s="342">
        <v>52.823408841884621</v>
      </c>
      <c r="CH658" s="342">
        <v>55.661306631413467</v>
      </c>
      <c r="CI658" s="342">
        <v>58.499204420942306</v>
      </c>
      <c r="CJ658" s="342">
        <v>64.174999999999997</v>
      </c>
      <c r="CK658" s="342">
        <v>69.412150955851828</v>
      </c>
      <c r="CL658" s="342">
        <v>72.030726433777744</v>
      </c>
      <c r="CM658" s="342">
        <v>74.64930191170366</v>
      </c>
      <c r="CN658" s="342">
        <v>79.886452867555477</v>
      </c>
      <c r="CO658" s="387"/>
      <c r="CP658" s="387"/>
      <c r="CQ658" s="387"/>
      <c r="CR658" s="387"/>
      <c r="CS658" s="387"/>
      <c r="CT658" s="387"/>
      <c r="CU658" s="387"/>
      <c r="CV658" s="387"/>
      <c r="CW658" s="387"/>
      <c r="CY658" s="101">
        <f t="shared" si="931"/>
        <v>0</v>
      </c>
      <c r="CZ658" s="101">
        <f t="shared" si="932"/>
        <v>0</v>
      </c>
      <c r="DB658" s="101">
        <f t="shared" si="933"/>
        <v>0</v>
      </c>
      <c r="DD658" s="311">
        <f t="shared" si="934"/>
        <v>0</v>
      </c>
      <c r="DF658" s="101">
        <f t="shared" si="850"/>
        <v>0</v>
      </c>
      <c r="DG658" s="101">
        <f t="shared" si="851"/>
        <v>0</v>
      </c>
      <c r="DH658" s="101">
        <f t="shared" si="852"/>
        <v>0</v>
      </c>
      <c r="DI658" s="101">
        <f t="shared" si="853"/>
        <v>0</v>
      </c>
      <c r="DJ658" s="311">
        <f t="shared" si="854"/>
        <v>0</v>
      </c>
      <c r="DK658" s="311">
        <f t="shared" si="855"/>
        <v>0</v>
      </c>
      <c r="DL658" s="101">
        <f t="shared" si="856"/>
        <v>0</v>
      </c>
      <c r="DM658" s="101">
        <f t="shared" si="857"/>
        <v>0</v>
      </c>
      <c r="DN658" s="101">
        <f t="shared" si="858"/>
        <v>0</v>
      </c>
      <c r="DO658" s="101">
        <f t="shared" si="859"/>
        <v>0</v>
      </c>
      <c r="DP658" s="101">
        <f t="shared" si="860"/>
        <v>0</v>
      </c>
      <c r="DQ658" s="101">
        <f t="shared" si="861"/>
        <v>0</v>
      </c>
      <c r="DR658" s="101">
        <f t="shared" si="862"/>
        <v>0</v>
      </c>
      <c r="DS658" s="101">
        <f t="shared" si="863"/>
        <v>0</v>
      </c>
      <c r="DT658" s="101">
        <f t="shared" si="864"/>
        <v>0</v>
      </c>
      <c r="DU658" s="101">
        <f t="shared" si="865"/>
        <v>0</v>
      </c>
      <c r="DV658" s="101">
        <f t="shared" si="866"/>
        <v>0</v>
      </c>
      <c r="DW658" s="101">
        <f t="shared" si="867"/>
        <v>0</v>
      </c>
      <c r="DX658" s="311">
        <f t="shared" si="868"/>
        <v>0</v>
      </c>
      <c r="DY658" s="101">
        <f t="shared" si="869"/>
        <v>0</v>
      </c>
      <c r="DZ658" s="101">
        <f t="shared" si="870"/>
        <v>0</v>
      </c>
      <c r="EA658" s="101">
        <f t="shared" si="871"/>
        <v>0</v>
      </c>
      <c r="EB658" s="101">
        <f t="shared" si="872"/>
        <v>0</v>
      </c>
      <c r="EC658" s="101">
        <f t="shared" si="873"/>
        <v>0</v>
      </c>
      <c r="ED658" s="101">
        <f t="shared" si="874"/>
        <v>0</v>
      </c>
      <c r="EE658" s="101">
        <f t="shared" si="875"/>
        <v>0</v>
      </c>
      <c r="EF658" s="101">
        <f t="shared" si="876"/>
        <v>0</v>
      </c>
      <c r="EG658" s="101">
        <f t="shared" si="877"/>
        <v>0</v>
      </c>
      <c r="EH658" s="101">
        <f t="shared" si="878"/>
        <v>0</v>
      </c>
      <c r="EI658" s="101">
        <f t="shared" si="879"/>
        <v>0</v>
      </c>
      <c r="EJ658" s="101">
        <f t="shared" si="880"/>
        <v>0</v>
      </c>
      <c r="EK658" s="101">
        <f t="shared" si="881"/>
        <v>0</v>
      </c>
      <c r="EL658" s="101">
        <f t="shared" si="882"/>
        <v>0</v>
      </c>
      <c r="EM658" s="101">
        <f t="shared" si="883"/>
        <v>0</v>
      </c>
      <c r="EN658" s="101">
        <f t="shared" si="884"/>
        <v>0</v>
      </c>
      <c r="EO658" s="101">
        <f t="shared" si="885"/>
        <v>0</v>
      </c>
      <c r="EP658" s="101">
        <f t="shared" si="886"/>
        <v>0</v>
      </c>
      <c r="EQ658" s="101">
        <f t="shared" si="887"/>
        <v>0</v>
      </c>
    </row>
    <row r="659" spans="2:147" ht="22.5" customHeight="1" x14ac:dyDescent="0.45">
      <c r="B659" s="133" t="str">
        <f>IF(Data!B658&lt;&gt;"",Data!B658,"")</f>
        <v/>
      </c>
      <c r="C659" s="158" t="str">
        <f>IF(Data!C658&lt;&gt;"",Data!C658,"")</f>
        <v/>
      </c>
      <c r="D659" s="106" t="str">
        <f>IF(Data!D658&lt;&gt;"",Data!D658,"")</f>
        <v/>
      </c>
      <c r="E659" s="140">
        <f>IF(AND(I659=1,Data!T658=0),0,IF(I659=999,999,Data!T658))</f>
        <v>999</v>
      </c>
      <c r="F659" s="140" t="str">
        <f t="shared" si="888"/>
        <v/>
      </c>
      <c r="G659" s="140" t="str">
        <f>IF(Data!K658&lt;&gt;"",Data!K658,"")</f>
        <v/>
      </c>
      <c r="H659" s="141" t="str">
        <f>IF(Data!L658&lt;&gt;"",Data!L658,"")</f>
        <v/>
      </c>
      <c r="I659" s="63">
        <f>IF(Data!M658&lt;&gt;"",Data!M658,"")</f>
        <v>999</v>
      </c>
      <c r="J659" s="63">
        <f t="shared" si="889"/>
        <v>0</v>
      </c>
      <c r="L659" s="64" t="str">
        <f t="shared" si="890"/>
        <v/>
      </c>
      <c r="N659" s="63">
        <f t="shared" si="891"/>
        <v>0</v>
      </c>
      <c r="P659" s="64" t="str">
        <f t="shared" si="892"/>
        <v/>
      </c>
      <c r="R659" s="63">
        <f t="shared" si="893"/>
        <v>0</v>
      </c>
      <c r="S659" s="64" t="str">
        <f t="shared" si="894"/>
        <v/>
      </c>
      <c r="W659" s="310">
        <f t="shared" si="895"/>
        <v>999</v>
      </c>
      <c r="Y659" s="65">
        <f t="shared" si="896"/>
        <v>0</v>
      </c>
      <c r="Z659" s="65">
        <f t="shared" si="897"/>
        <v>0</v>
      </c>
      <c r="AA659" s="65">
        <f t="shared" si="898"/>
        <v>0</v>
      </c>
      <c r="AB659" s="65">
        <f t="shared" si="899"/>
        <v>0</v>
      </c>
      <c r="AC659" s="341">
        <f t="shared" si="900"/>
        <v>0</v>
      </c>
      <c r="AD659" s="65">
        <f t="shared" si="901"/>
        <v>0</v>
      </c>
      <c r="AE659" s="65">
        <f t="shared" si="902"/>
        <v>0</v>
      </c>
      <c r="AF659" s="65">
        <f t="shared" si="903"/>
        <v>0</v>
      </c>
      <c r="AG659" s="65">
        <f t="shared" si="904"/>
        <v>0</v>
      </c>
      <c r="AH659" s="65">
        <f t="shared" si="905"/>
        <v>0</v>
      </c>
      <c r="AI659" s="65">
        <f t="shared" si="906"/>
        <v>0</v>
      </c>
      <c r="AJ659" s="65">
        <f t="shared" si="907"/>
        <v>0</v>
      </c>
      <c r="AK659" s="65">
        <f t="shared" si="908"/>
        <v>0</v>
      </c>
      <c r="AL659" s="65">
        <f t="shared" si="909"/>
        <v>0</v>
      </c>
      <c r="AM659" s="65">
        <f t="shared" si="910"/>
        <v>0</v>
      </c>
      <c r="AN659" s="65">
        <f t="shared" si="911"/>
        <v>0</v>
      </c>
      <c r="AO659" s="65">
        <f t="shared" si="912"/>
        <v>0</v>
      </c>
      <c r="AP659" s="65">
        <f t="shared" si="913"/>
        <v>0</v>
      </c>
      <c r="AQ659" s="65">
        <f t="shared" si="914"/>
        <v>0</v>
      </c>
      <c r="AR659" s="65">
        <f t="shared" si="915"/>
        <v>0</v>
      </c>
      <c r="AS659" s="65">
        <f t="shared" si="916"/>
        <v>0</v>
      </c>
      <c r="AT659" s="65">
        <f t="shared" si="917"/>
        <v>0</v>
      </c>
      <c r="AU659" s="65">
        <f t="shared" si="918"/>
        <v>0</v>
      </c>
      <c r="AV659" s="65">
        <f t="shared" si="919"/>
        <v>0</v>
      </c>
      <c r="AW659" s="65">
        <f t="shared" si="920"/>
        <v>0</v>
      </c>
      <c r="AX659" s="65">
        <f t="shared" si="921"/>
        <v>0</v>
      </c>
      <c r="AY659" s="65">
        <f t="shared" si="922"/>
        <v>0</v>
      </c>
      <c r="AZ659" s="65">
        <f t="shared" si="923"/>
        <v>0</v>
      </c>
      <c r="BA659" s="65">
        <f t="shared" si="924"/>
        <v>0</v>
      </c>
      <c r="BB659" s="65">
        <f t="shared" si="925"/>
        <v>0</v>
      </c>
      <c r="BC659" s="65">
        <f t="shared" si="926"/>
        <v>0</v>
      </c>
      <c r="BD659" s="65">
        <f t="shared" si="927"/>
        <v>0</v>
      </c>
      <c r="BE659" s="65">
        <f t="shared" si="928"/>
        <v>0</v>
      </c>
      <c r="BF659" s="65">
        <f t="shared" si="929"/>
        <v>0</v>
      </c>
      <c r="BG659" s="65">
        <f t="shared" si="930"/>
        <v>0</v>
      </c>
      <c r="CE659" s="384">
        <v>179.5</v>
      </c>
      <c r="CF659" s="342">
        <v>47.362490046754729</v>
      </c>
      <c r="CG659" s="342">
        <v>53.02499336450316</v>
      </c>
      <c r="CH659" s="342">
        <v>55.856245023377369</v>
      </c>
      <c r="CI659" s="342">
        <v>58.687496682251577</v>
      </c>
      <c r="CJ659" s="342">
        <v>64.349999999999994</v>
      </c>
      <c r="CK659" s="342">
        <v>69.560566433233291</v>
      </c>
      <c r="CL659" s="342">
        <v>72.165849649849932</v>
      </c>
      <c r="CM659" s="342">
        <v>74.771132866466587</v>
      </c>
      <c r="CN659" s="342">
        <v>79.981699299699869</v>
      </c>
      <c r="CO659" s="387"/>
      <c r="CP659" s="387"/>
      <c r="CQ659" s="387"/>
      <c r="CR659" s="387"/>
      <c r="CS659" s="387"/>
      <c r="CT659" s="387"/>
      <c r="CU659" s="387"/>
      <c r="CV659" s="387"/>
      <c r="CW659" s="387"/>
      <c r="CY659" s="101">
        <f t="shared" si="931"/>
        <v>0</v>
      </c>
      <c r="CZ659" s="101">
        <f t="shared" si="932"/>
        <v>0</v>
      </c>
      <c r="DB659" s="101">
        <f t="shared" si="933"/>
        <v>0</v>
      </c>
      <c r="DD659" s="311">
        <f t="shared" si="934"/>
        <v>0</v>
      </c>
      <c r="DF659" s="101">
        <f t="shared" si="850"/>
        <v>0</v>
      </c>
      <c r="DG659" s="101">
        <f t="shared" si="851"/>
        <v>0</v>
      </c>
      <c r="DH659" s="101">
        <f t="shared" si="852"/>
        <v>0</v>
      </c>
      <c r="DI659" s="101">
        <f t="shared" si="853"/>
        <v>0</v>
      </c>
      <c r="DJ659" s="311">
        <f t="shared" si="854"/>
        <v>0</v>
      </c>
      <c r="DK659" s="311">
        <f t="shared" si="855"/>
        <v>0</v>
      </c>
      <c r="DL659" s="101">
        <f t="shared" si="856"/>
        <v>0</v>
      </c>
      <c r="DM659" s="101">
        <f t="shared" si="857"/>
        <v>0</v>
      </c>
      <c r="DN659" s="101">
        <f t="shared" si="858"/>
        <v>0</v>
      </c>
      <c r="DO659" s="101">
        <f t="shared" si="859"/>
        <v>0</v>
      </c>
      <c r="DP659" s="101">
        <f t="shared" si="860"/>
        <v>0</v>
      </c>
      <c r="DQ659" s="101">
        <f t="shared" si="861"/>
        <v>0</v>
      </c>
      <c r="DR659" s="101">
        <f t="shared" si="862"/>
        <v>0</v>
      </c>
      <c r="DS659" s="101">
        <f t="shared" si="863"/>
        <v>0</v>
      </c>
      <c r="DT659" s="101">
        <f t="shared" si="864"/>
        <v>0</v>
      </c>
      <c r="DU659" s="101">
        <f t="shared" si="865"/>
        <v>0</v>
      </c>
      <c r="DV659" s="101">
        <f t="shared" si="866"/>
        <v>0</v>
      </c>
      <c r="DW659" s="101">
        <f t="shared" si="867"/>
        <v>0</v>
      </c>
      <c r="DX659" s="311">
        <f t="shared" si="868"/>
        <v>0</v>
      </c>
      <c r="DY659" s="101">
        <f t="shared" si="869"/>
        <v>0</v>
      </c>
      <c r="DZ659" s="101">
        <f t="shared" si="870"/>
        <v>0</v>
      </c>
      <c r="EA659" s="101">
        <f t="shared" si="871"/>
        <v>0</v>
      </c>
      <c r="EB659" s="101">
        <f t="shared" si="872"/>
        <v>0</v>
      </c>
      <c r="EC659" s="101">
        <f t="shared" si="873"/>
        <v>0</v>
      </c>
      <c r="ED659" s="101">
        <f t="shared" si="874"/>
        <v>0</v>
      </c>
      <c r="EE659" s="101">
        <f t="shared" si="875"/>
        <v>0</v>
      </c>
      <c r="EF659" s="101">
        <f t="shared" si="876"/>
        <v>0</v>
      </c>
      <c r="EG659" s="101">
        <f t="shared" si="877"/>
        <v>0</v>
      </c>
      <c r="EH659" s="101">
        <f t="shared" si="878"/>
        <v>0</v>
      </c>
      <c r="EI659" s="101">
        <f t="shared" si="879"/>
        <v>0</v>
      </c>
      <c r="EJ659" s="101">
        <f t="shared" si="880"/>
        <v>0</v>
      </c>
      <c r="EK659" s="101">
        <f t="shared" si="881"/>
        <v>0</v>
      </c>
      <c r="EL659" s="101">
        <f t="shared" si="882"/>
        <v>0</v>
      </c>
      <c r="EM659" s="101">
        <f t="shared" si="883"/>
        <v>0</v>
      </c>
      <c r="EN659" s="101">
        <f t="shared" si="884"/>
        <v>0</v>
      </c>
      <c r="EO659" s="101">
        <f t="shared" si="885"/>
        <v>0</v>
      </c>
      <c r="EP659" s="101">
        <f t="shared" si="886"/>
        <v>0</v>
      </c>
      <c r="EQ659" s="101">
        <f t="shared" si="887"/>
        <v>0</v>
      </c>
    </row>
    <row r="660" spans="2:147" ht="22.5" customHeight="1" x14ac:dyDescent="0.45">
      <c r="B660" s="133" t="str">
        <f>IF(Data!B659&lt;&gt;"",Data!B659,"")</f>
        <v/>
      </c>
      <c r="C660" s="158" t="str">
        <f>IF(Data!C659&lt;&gt;"",Data!C659,"")</f>
        <v/>
      </c>
      <c r="D660" s="106" t="str">
        <f>IF(Data!D659&lt;&gt;"",Data!D659,"")</f>
        <v/>
      </c>
      <c r="E660" s="140">
        <f>IF(AND(I660=1,Data!T659=0),0,IF(I660=999,999,Data!T659))</f>
        <v>999</v>
      </c>
      <c r="F660" s="140" t="str">
        <f t="shared" si="888"/>
        <v/>
      </c>
      <c r="G660" s="140" t="str">
        <f>IF(Data!K659&lt;&gt;"",Data!K659,"")</f>
        <v/>
      </c>
      <c r="H660" s="141" t="str">
        <f>IF(Data!L659&lt;&gt;"",Data!L659,"")</f>
        <v/>
      </c>
      <c r="I660" s="63">
        <f>IF(Data!M659&lt;&gt;"",Data!M659,"")</f>
        <v>999</v>
      </c>
      <c r="J660" s="63">
        <f t="shared" si="889"/>
        <v>0</v>
      </c>
      <c r="L660" s="64" t="str">
        <f t="shared" si="890"/>
        <v/>
      </c>
      <c r="N660" s="63">
        <f t="shared" si="891"/>
        <v>0</v>
      </c>
      <c r="P660" s="64" t="str">
        <f t="shared" si="892"/>
        <v/>
      </c>
      <c r="R660" s="63">
        <f t="shared" si="893"/>
        <v>0</v>
      </c>
      <c r="S660" s="64" t="str">
        <f t="shared" si="894"/>
        <v/>
      </c>
      <c r="W660" s="310">
        <f t="shared" si="895"/>
        <v>999</v>
      </c>
      <c r="Y660" s="65">
        <f t="shared" si="896"/>
        <v>0</v>
      </c>
      <c r="Z660" s="65">
        <f t="shared" si="897"/>
        <v>0</v>
      </c>
      <c r="AA660" s="65">
        <f t="shared" si="898"/>
        <v>0</v>
      </c>
      <c r="AB660" s="65">
        <f t="shared" si="899"/>
        <v>0</v>
      </c>
      <c r="AC660" s="341">
        <f t="shared" si="900"/>
        <v>0</v>
      </c>
      <c r="AD660" s="65">
        <f t="shared" si="901"/>
        <v>0</v>
      </c>
      <c r="AE660" s="65">
        <f t="shared" si="902"/>
        <v>0</v>
      </c>
      <c r="AF660" s="65">
        <f t="shared" si="903"/>
        <v>0</v>
      </c>
      <c r="AG660" s="65">
        <f t="shared" si="904"/>
        <v>0</v>
      </c>
      <c r="AH660" s="65">
        <f t="shared" si="905"/>
        <v>0</v>
      </c>
      <c r="AI660" s="65">
        <f t="shared" si="906"/>
        <v>0</v>
      </c>
      <c r="AJ660" s="65">
        <f t="shared" si="907"/>
        <v>0</v>
      </c>
      <c r="AK660" s="65">
        <f t="shared" si="908"/>
        <v>0</v>
      </c>
      <c r="AL660" s="65">
        <f t="shared" si="909"/>
        <v>0</v>
      </c>
      <c r="AM660" s="65">
        <f t="shared" si="910"/>
        <v>0</v>
      </c>
      <c r="AN660" s="65">
        <f t="shared" si="911"/>
        <v>0</v>
      </c>
      <c r="AO660" s="65">
        <f t="shared" si="912"/>
        <v>0</v>
      </c>
      <c r="AP660" s="65">
        <f t="shared" si="913"/>
        <v>0</v>
      </c>
      <c r="AQ660" s="65">
        <f t="shared" si="914"/>
        <v>0</v>
      </c>
      <c r="AR660" s="65">
        <f t="shared" si="915"/>
        <v>0</v>
      </c>
      <c r="AS660" s="65">
        <f t="shared" si="916"/>
        <v>0</v>
      </c>
      <c r="AT660" s="65">
        <f t="shared" si="917"/>
        <v>0</v>
      </c>
      <c r="AU660" s="65">
        <f t="shared" si="918"/>
        <v>0</v>
      </c>
      <c r="AV660" s="65">
        <f t="shared" si="919"/>
        <v>0</v>
      </c>
      <c r="AW660" s="65">
        <f t="shared" si="920"/>
        <v>0</v>
      </c>
      <c r="AX660" s="65">
        <f t="shared" si="921"/>
        <v>0</v>
      </c>
      <c r="AY660" s="65">
        <f t="shared" si="922"/>
        <v>0</v>
      </c>
      <c r="AZ660" s="65">
        <f t="shared" si="923"/>
        <v>0</v>
      </c>
      <c r="BA660" s="65">
        <f t="shared" si="924"/>
        <v>0</v>
      </c>
      <c r="BB660" s="65">
        <f t="shared" si="925"/>
        <v>0</v>
      </c>
      <c r="BC660" s="65">
        <f t="shared" si="926"/>
        <v>0</v>
      </c>
      <c r="BD660" s="65">
        <f t="shared" si="927"/>
        <v>0</v>
      </c>
      <c r="BE660" s="65">
        <f t="shared" si="928"/>
        <v>0</v>
      </c>
      <c r="BF660" s="65">
        <f t="shared" si="929"/>
        <v>0</v>
      </c>
      <c r="BG660" s="65">
        <f t="shared" si="930"/>
        <v>0</v>
      </c>
      <c r="CE660" s="384">
        <v>179.75</v>
      </c>
      <c r="CF660" s="342">
        <v>47.577366830682536</v>
      </c>
      <c r="CG660" s="342">
        <v>53.226577887121692</v>
      </c>
      <c r="CH660" s="342">
        <v>56.051183415341271</v>
      </c>
      <c r="CI660" s="342">
        <v>58.875788943560849</v>
      </c>
      <c r="CJ660" s="342">
        <v>64.525000000000006</v>
      </c>
      <c r="CK660" s="342">
        <v>69.708981910614753</v>
      </c>
      <c r="CL660" s="342">
        <v>72.30097286592212</v>
      </c>
      <c r="CM660" s="342">
        <v>74.892963821229515</v>
      </c>
      <c r="CN660" s="342">
        <v>80.076945731844262</v>
      </c>
      <c r="CO660" s="387"/>
      <c r="CP660" s="387"/>
      <c r="CQ660" s="387"/>
      <c r="CR660" s="387"/>
      <c r="CS660" s="387"/>
      <c r="CT660" s="387"/>
      <c r="CU660" s="387"/>
      <c r="CV660" s="387"/>
      <c r="CW660" s="387"/>
      <c r="CY660" s="101">
        <f t="shared" si="931"/>
        <v>0</v>
      </c>
      <c r="CZ660" s="101">
        <f t="shared" si="932"/>
        <v>0</v>
      </c>
      <c r="DB660" s="101">
        <f t="shared" si="933"/>
        <v>0</v>
      </c>
      <c r="DD660" s="311">
        <f t="shared" si="934"/>
        <v>0</v>
      </c>
      <c r="DF660" s="101">
        <f t="shared" si="850"/>
        <v>0</v>
      </c>
      <c r="DG660" s="101">
        <f t="shared" si="851"/>
        <v>0</v>
      </c>
      <c r="DH660" s="101">
        <f t="shared" si="852"/>
        <v>0</v>
      </c>
      <c r="DI660" s="101">
        <f t="shared" si="853"/>
        <v>0</v>
      </c>
      <c r="DJ660" s="311">
        <f t="shared" si="854"/>
        <v>0</v>
      </c>
      <c r="DK660" s="311">
        <f t="shared" si="855"/>
        <v>0</v>
      </c>
      <c r="DL660" s="101">
        <f t="shared" si="856"/>
        <v>0</v>
      </c>
      <c r="DM660" s="101">
        <f t="shared" si="857"/>
        <v>0</v>
      </c>
      <c r="DN660" s="101">
        <f t="shared" si="858"/>
        <v>0</v>
      </c>
      <c r="DO660" s="101">
        <f t="shared" si="859"/>
        <v>0</v>
      </c>
      <c r="DP660" s="101">
        <f t="shared" si="860"/>
        <v>0</v>
      </c>
      <c r="DQ660" s="101">
        <f t="shared" si="861"/>
        <v>0</v>
      </c>
      <c r="DR660" s="101">
        <f t="shared" si="862"/>
        <v>0</v>
      </c>
      <c r="DS660" s="101">
        <f t="shared" si="863"/>
        <v>0</v>
      </c>
      <c r="DT660" s="101">
        <f t="shared" si="864"/>
        <v>0</v>
      </c>
      <c r="DU660" s="101">
        <f t="shared" si="865"/>
        <v>0</v>
      </c>
      <c r="DV660" s="101">
        <f t="shared" si="866"/>
        <v>0</v>
      </c>
      <c r="DW660" s="101">
        <f t="shared" si="867"/>
        <v>0</v>
      </c>
      <c r="DX660" s="311">
        <f t="shared" si="868"/>
        <v>0</v>
      </c>
      <c r="DY660" s="101">
        <f t="shared" si="869"/>
        <v>0</v>
      </c>
      <c r="DZ660" s="101">
        <f t="shared" si="870"/>
        <v>0</v>
      </c>
      <c r="EA660" s="101">
        <f t="shared" si="871"/>
        <v>0</v>
      </c>
      <c r="EB660" s="101">
        <f t="shared" si="872"/>
        <v>0</v>
      </c>
      <c r="EC660" s="101">
        <f t="shared" si="873"/>
        <v>0</v>
      </c>
      <c r="ED660" s="101">
        <f t="shared" si="874"/>
        <v>0</v>
      </c>
      <c r="EE660" s="101">
        <f t="shared" si="875"/>
        <v>0</v>
      </c>
      <c r="EF660" s="101">
        <f t="shared" si="876"/>
        <v>0</v>
      </c>
      <c r="EG660" s="101">
        <f t="shared" si="877"/>
        <v>0</v>
      </c>
      <c r="EH660" s="101">
        <f t="shared" si="878"/>
        <v>0</v>
      </c>
      <c r="EI660" s="101">
        <f t="shared" si="879"/>
        <v>0</v>
      </c>
      <c r="EJ660" s="101">
        <f t="shared" si="880"/>
        <v>0</v>
      </c>
      <c r="EK660" s="101">
        <f t="shared" si="881"/>
        <v>0</v>
      </c>
      <c r="EL660" s="101">
        <f t="shared" si="882"/>
        <v>0</v>
      </c>
      <c r="EM660" s="101">
        <f t="shared" si="883"/>
        <v>0</v>
      </c>
      <c r="EN660" s="101">
        <f t="shared" si="884"/>
        <v>0</v>
      </c>
      <c r="EO660" s="101">
        <f t="shared" si="885"/>
        <v>0</v>
      </c>
      <c r="EP660" s="101">
        <f t="shared" si="886"/>
        <v>0</v>
      </c>
      <c r="EQ660" s="101">
        <f t="shared" si="887"/>
        <v>0</v>
      </c>
    </row>
    <row r="661" spans="2:147" ht="22.5" customHeight="1" x14ac:dyDescent="0.45">
      <c r="B661" s="133" t="str">
        <f>IF(Data!B660&lt;&gt;"",Data!B660,"")</f>
        <v/>
      </c>
      <c r="C661" s="158" t="str">
        <f>IF(Data!C660&lt;&gt;"",Data!C660,"")</f>
        <v/>
      </c>
      <c r="D661" s="106" t="str">
        <f>IF(Data!D660&lt;&gt;"",Data!D660,"")</f>
        <v/>
      </c>
      <c r="E661" s="140">
        <f>IF(AND(I661=1,Data!T660=0),0,IF(I661=999,999,Data!T660))</f>
        <v>999</v>
      </c>
      <c r="F661" s="140" t="str">
        <f t="shared" si="888"/>
        <v/>
      </c>
      <c r="G661" s="140" t="str">
        <f>IF(Data!K660&lt;&gt;"",Data!K660,"")</f>
        <v/>
      </c>
      <c r="H661" s="141" t="str">
        <f>IF(Data!L660&lt;&gt;"",Data!L660,"")</f>
        <v/>
      </c>
      <c r="I661" s="63">
        <f>IF(Data!M660&lt;&gt;"",Data!M660,"")</f>
        <v>999</v>
      </c>
      <c r="J661" s="63">
        <f t="shared" si="889"/>
        <v>0</v>
      </c>
      <c r="L661" s="64" t="str">
        <f t="shared" si="890"/>
        <v/>
      </c>
      <c r="N661" s="63">
        <f t="shared" si="891"/>
        <v>0</v>
      </c>
      <c r="P661" s="64" t="str">
        <f t="shared" si="892"/>
        <v/>
      </c>
      <c r="R661" s="63">
        <f t="shared" si="893"/>
        <v>0</v>
      </c>
      <c r="S661" s="64" t="str">
        <f t="shared" si="894"/>
        <v/>
      </c>
      <c r="W661" s="310">
        <f t="shared" si="895"/>
        <v>999</v>
      </c>
      <c r="Y661" s="65">
        <f t="shared" si="896"/>
        <v>0</v>
      </c>
      <c r="Z661" s="65">
        <f t="shared" si="897"/>
        <v>0</v>
      </c>
      <c r="AA661" s="65">
        <f t="shared" si="898"/>
        <v>0</v>
      </c>
      <c r="AB661" s="65">
        <f t="shared" si="899"/>
        <v>0</v>
      </c>
      <c r="AC661" s="341">
        <f t="shared" si="900"/>
        <v>0</v>
      </c>
      <c r="AD661" s="65">
        <f t="shared" si="901"/>
        <v>0</v>
      </c>
      <c r="AE661" s="65">
        <f t="shared" si="902"/>
        <v>0</v>
      </c>
      <c r="AF661" s="65">
        <f t="shared" si="903"/>
        <v>0</v>
      </c>
      <c r="AG661" s="65">
        <f t="shared" si="904"/>
        <v>0</v>
      </c>
      <c r="AH661" s="65">
        <f t="shared" si="905"/>
        <v>0</v>
      </c>
      <c r="AI661" s="65">
        <f t="shared" si="906"/>
        <v>0</v>
      </c>
      <c r="AJ661" s="65">
        <f t="shared" si="907"/>
        <v>0</v>
      </c>
      <c r="AK661" s="65">
        <f t="shared" si="908"/>
        <v>0</v>
      </c>
      <c r="AL661" s="65">
        <f t="shared" si="909"/>
        <v>0</v>
      </c>
      <c r="AM661" s="65">
        <f t="shared" si="910"/>
        <v>0</v>
      </c>
      <c r="AN661" s="65">
        <f t="shared" si="911"/>
        <v>0</v>
      </c>
      <c r="AO661" s="65">
        <f t="shared" si="912"/>
        <v>0</v>
      </c>
      <c r="AP661" s="65">
        <f t="shared" si="913"/>
        <v>0</v>
      </c>
      <c r="AQ661" s="65">
        <f t="shared" si="914"/>
        <v>0</v>
      </c>
      <c r="AR661" s="65">
        <f t="shared" si="915"/>
        <v>0</v>
      </c>
      <c r="AS661" s="65">
        <f t="shared" si="916"/>
        <v>0</v>
      </c>
      <c r="AT661" s="65">
        <f t="shared" si="917"/>
        <v>0</v>
      </c>
      <c r="AU661" s="65">
        <f t="shared" si="918"/>
        <v>0</v>
      </c>
      <c r="AV661" s="65">
        <f t="shared" si="919"/>
        <v>0</v>
      </c>
      <c r="AW661" s="65">
        <f t="shared" si="920"/>
        <v>0</v>
      </c>
      <c r="AX661" s="65">
        <f t="shared" si="921"/>
        <v>0</v>
      </c>
      <c r="AY661" s="65">
        <f t="shared" si="922"/>
        <v>0</v>
      </c>
      <c r="AZ661" s="65">
        <f t="shared" si="923"/>
        <v>0</v>
      </c>
      <c r="BA661" s="65">
        <f t="shared" si="924"/>
        <v>0</v>
      </c>
      <c r="BB661" s="65">
        <f t="shared" si="925"/>
        <v>0</v>
      </c>
      <c r="BC661" s="65">
        <f t="shared" si="926"/>
        <v>0</v>
      </c>
      <c r="BD661" s="65">
        <f t="shared" si="927"/>
        <v>0</v>
      </c>
      <c r="BE661" s="65">
        <f t="shared" si="928"/>
        <v>0</v>
      </c>
      <c r="BF661" s="65">
        <f t="shared" si="929"/>
        <v>0</v>
      </c>
      <c r="BG661" s="65">
        <f t="shared" si="930"/>
        <v>0</v>
      </c>
      <c r="CE661" s="384">
        <v>180</v>
      </c>
      <c r="CF661" s="342">
        <v>47.792243614610342</v>
      </c>
      <c r="CG661" s="342">
        <v>53.428162409740231</v>
      </c>
      <c r="CH661" s="342">
        <v>56.24612180730518</v>
      </c>
      <c r="CI661" s="342">
        <v>59.064081204870121</v>
      </c>
      <c r="CJ661" s="342">
        <v>64.7</v>
      </c>
      <c r="CK661" s="342">
        <v>69.857397387996215</v>
      </c>
      <c r="CL661" s="342">
        <v>72.436096081994322</v>
      </c>
      <c r="CM661" s="342">
        <v>75.014794775992442</v>
      </c>
      <c r="CN661" s="342">
        <v>80.172192163988655</v>
      </c>
      <c r="CO661" s="387"/>
      <c r="CP661" s="387"/>
      <c r="CQ661" s="387"/>
      <c r="CR661" s="387"/>
      <c r="CS661" s="387"/>
      <c r="CT661" s="387"/>
      <c r="CU661" s="387"/>
      <c r="CV661" s="387"/>
      <c r="CW661" s="387"/>
      <c r="CY661" s="101">
        <f t="shared" si="931"/>
        <v>0</v>
      </c>
      <c r="CZ661" s="101">
        <f t="shared" si="932"/>
        <v>0</v>
      </c>
      <c r="DB661" s="101">
        <f t="shared" si="933"/>
        <v>0</v>
      </c>
      <c r="DD661" s="311">
        <f t="shared" si="934"/>
        <v>0</v>
      </c>
      <c r="DF661" s="101">
        <f t="shared" si="850"/>
        <v>0</v>
      </c>
      <c r="DG661" s="101">
        <f t="shared" si="851"/>
        <v>0</v>
      </c>
      <c r="DH661" s="101">
        <f t="shared" si="852"/>
        <v>0</v>
      </c>
      <c r="DI661" s="101">
        <f t="shared" si="853"/>
        <v>0</v>
      </c>
      <c r="DJ661" s="311">
        <f t="shared" si="854"/>
        <v>0</v>
      </c>
      <c r="DK661" s="311">
        <f t="shared" si="855"/>
        <v>0</v>
      </c>
      <c r="DL661" s="101">
        <f t="shared" si="856"/>
        <v>0</v>
      </c>
      <c r="DM661" s="101">
        <f t="shared" si="857"/>
        <v>0</v>
      </c>
      <c r="DN661" s="101">
        <f t="shared" si="858"/>
        <v>0</v>
      </c>
      <c r="DO661" s="101">
        <f t="shared" si="859"/>
        <v>0</v>
      </c>
      <c r="DP661" s="101">
        <f t="shared" si="860"/>
        <v>0</v>
      </c>
      <c r="DQ661" s="101">
        <f t="shared" si="861"/>
        <v>0</v>
      </c>
      <c r="DR661" s="101">
        <f t="shared" si="862"/>
        <v>0</v>
      </c>
      <c r="DS661" s="101">
        <f t="shared" si="863"/>
        <v>0</v>
      </c>
      <c r="DT661" s="101">
        <f t="shared" si="864"/>
        <v>0</v>
      </c>
      <c r="DU661" s="101">
        <f t="shared" si="865"/>
        <v>0</v>
      </c>
      <c r="DV661" s="101">
        <f t="shared" si="866"/>
        <v>0</v>
      </c>
      <c r="DW661" s="101">
        <f t="shared" si="867"/>
        <v>0</v>
      </c>
      <c r="DX661" s="311">
        <f t="shared" si="868"/>
        <v>0</v>
      </c>
      <c r="DY661" s="101">
        <f t="shared" si="869"/>
        <v>0</v>
      </c>
      <c r="DZ661" s="101">
        <f t="shared" si="870"/>
        <v>0</v>
      </c>
      <c r="EA661" s="101">
        <f t="shared" si="871"/>
        <v>0</v>
      </c>
      <c r="EB661" s="101">
        <f t="shared" si="872"/>
        <v>0</v>
      </c>
      <c r="EC661" s="101">
        <f t="shared" si="873"/>
        <v>0</v>
      </c>
      <c r="ED661" s="101">
        <f t="shared" si="874"/>
        <v>0</v>
      </c>
      <c r="EE661" s="101">
        <f t="shared" si="875"/>
        <v>0</v>
      </c>
      <c r="EF661" s="101">
        <f t="shared" si="876"/>
        <v>0</v>
      </c>
      <c r="EG661" s="101">
        <f t="shared" si="877"/>
        <v>0</v>
      </c>
      <c r="EH661" s="101">
        <f t="shared" si="878"/>
        <v>0</v>
      </c>
      <c r="EI661" s="101">
        <f t="shared" si="879"/>
        <v>0</v>
      </c>
      <c r="EJ661" s="101">
        <f t="shared" si="880"/>
        <v>0</v>
      </c>
      <c r="EK661" s="101">
        <f t="shared" si="881"/>
        <v>0</v>
      </c>
      <c r="EL661" s="101">
        <f t="shared" si="882"/>
        <v>0</v>
      </c>
      <c r="EM661" s="101">
        <f t="shared" si="883"/>
        <v>0</v>
      </c>
      <c r="EN661" s="101">
        <f t="shared" si="884"/>
        <v>0</v>
      </c>
      <c r="EO661" s="101">
        <f t="shared" si="885"/>
        <v>0</v>
      </c>
      <c r="EP661" s="101">
        <f t="shared" si="886"/>
        <v>0</v>
      </c>
      <c r="EQ661" s="101">
        <f t="shared" si="887"/>
        <v>0</v>
      </c>
    </row>
    <row r="662" spans="2:147" ht="22.5" customHeight="1" x14ac:dyDescent="0.45">
      <c r="B662" s="133" t="str">
        <f>IF(Data!B661&lt;&gt;"",Data!B661,"")</f>
        <v/>
      </c>
      <c r="C662" s="158" t="str">
        <f>IF(Data!C661&lt;&gt;"",Data!C661,"")</f>
        <v/>
      </c>
      <c r="D662" s="106" t="str">
        <f>IF(Data!D661&lt;&gt;"",Data!D661,"")</f>
        <v/>
      </c>
      <c r="E662" s="140">
        <f>IF(AND(I662=1,Data!T661=0),0,IF(I662=999,999,Data!T661))</f>
        <v>999</v>
      </c>
      <c r="F662" s="140" t="str">
        <f t="shared" si="888"/>
        <v/>
      </c>
      <c r="G662" s="140" t="str">
        <f>IF(Data!K661&lt;&gt;"",Data!K661,"")</f>
        <v/>
      </c>
      <c r="H662" s="141" t="str">
        <f>IF(Data!L661&lt;&gt;"",Data!L661,"")</f>
        <v/>
      </c>
      <c r="I662" s="63">
        <f>IF(Data!M661&lt;&gt;"",Data!M661,"")</f>
        <v>999</v>
      </c>
      <c r="J662" s="63">
        <f t="shared" si="889"/>
        <v>0</v>
      </c>
      <c r="L662" s="64" t="str">
        <f t="shared" si="890"/>
        <v/>
      </c>
      <c r="N662" s="63">
        <f t="shared" si="891"/>
        <v>0</v>
      </c>
      <c r="P662" s="64" t="str">
        <f t="shared" si="892"/>
        <v/>
      </c>
      <c r="R662" s="63">
        <f t="shared" si="893"/>
        <v>0</v>
      </c>
      <c r="S662" s="64" t="str">
        <f t="shared" si="894"/>
        <v/>
      </c>
      <c r="W662" s="310">
        <f t="shared" si="895"/>
        <v>999</v>
      </c>
      <c r="Y662" s="65">
        <f t="shared" si="896"/>
        <v>0</v>
      </c>
      <c r="Z662" s="65">
        <f t="shared" si="897"/>
        <v>0</v>
      </c>
      <c r="AA662" s="65">
        <f t="shared" si="898"/>
        <v>0</v>
      </c>
      <c r="AB662" s="65">
        <f t="shared" si="899"/>
        <v>0</v>
      </c>
      <c r="AC662" s="341">
        <f t="shared" si="900"/>
        <v>0</v>
      </c>
      <c r="AD662" s="65">
        <f t="shared" si="901"/>
        <v>0</v>
      </c>
      <c r="AE662" s="65">
        <f t="shared" si="902"/>
        <v>0</v>
      </c>
      <c r="AF662" s="65">
        <f t="shared" si="903"/>
        <v>0</v>
      </c>
      <c r="AG662" s="65">
        <f t="shared" si="904"/>
        <v>0</v>
      </c>
      <c r="AH662" s="65">
        <f t="shared" si="905"/>
        <v>0</v>
      </c>
      <c r="AI662" s="65">
        <f t="shared" si="906"/>
        <v>0</v>
      </c>
      <c r="AJ662" s="65">
        <f t="shared" si="907"/>
        <v>0</v>
      </c>
      <c r="AK662" s="65">
        <f t="shared" si="908"/>
        <v>0</v>
      </c>
      <c r="AL662" s="65">
        <f t="shared" si="909"/>
        <v>0</v>
      </c>
      <c r="AM662" s="65">
        <f t="shared" si="910"/>
        <v>0</v>
      </c>
      <c r="AN662" s="65">
        <f t="shared" si="911"/>
        <v>0</v>
      </c>
      <c r="AO662" s="65">
        <f t="shared" si="912"/>
        <v>0</v>
      </c>
      <c r="AP662" s="65">
        <f t="shared" si="913"/>
        <v>0</v>
      </c>
      <c r="AQ662" s="65">
        <f t="shared" si="914"/>
        <v>0</v>
      </c>
      <c r="AR662" s="65">
        <f t="shared" si="915"/>
        <v>0</v>
      </c>
      <c r="AS662" s="65">
        <f t="shared" si="916"/>
        <v>0</v>
      </c>
      <c r="AT662" s="65">
        <f t="shared" si="917"/>
        <v>0</v>
      </c>
      <c r="AU662" s="65">
        <f t="shared" si="918"/>
        <v>0</v>
      </c>
      <c r="AV662" s="65">
        <f t="shared" si="919"/>
        <v>0</v>
      </c>
      <c r="AW662" s="65">
        <f t="shared" si="920"/>
        <v>0</v>
      </c>
      <c r="AX662" s="65">
        <f t="shared" si="921"/>
        <v>0</v>
      </c>
      <c r="AY662" s="65">
        <f t="shared" si="922"/>
        <v>0</v>
      </c>
      <c r="AZ662" s="65">
        <f t="shared" si="923"/>
        <v>0</v>
      </c>
      <c r="BA662" s="65">
        <f t="shared" si="924"/>
        <v>0</v>
      </c>
      <c r="BB662" s="65">
        <f t="shared" si="925"/>
        <v>0</v>
      </c>
      <c r="BC662" s="65">
        <f t="shared" si="926"/>
        <v>0</v>
      </c>
      <c r="BD662" s="65">
        <f t="shared" si="927"/>
        <v>0</v>
      </c>
      <c r="BE662" s="65">
        <f t="shared" si="928"/>
        <v>0</v>
      </c>
      <c r="BF662" s="65">
        <f t="shared" si="929"/>
        <v>0</v>
      </c>
      <c r="BG662" s="65">
        <f t="shared" si="930"/>
        <v>0</v>
      </c>
      <c r="CE662" s="371"/>
      <c r="CF662" s="342"/>
      <c r="CG662" s="342"/>
      <c r="CH662" s="342"/>
      <c r="CI662" s="342"/>
      <c r="CJ662" s="342"/>
      <c r="CK662" s="342"/>
      <c r="CL662" s="342"/>
      <c r="CM662" s="342"/>
      <c r="CN662" s="342"/>
      <c r="CO662" s="387"/>
      <c r="CP662" s="387"/>
      <c r="CQ662" s="387"/>
      <c r="CR662" s="387"/>
      <c r="CS662" s="387"/>
      <c r="CT662" s="387"/>
      <c r="CU662" s="387"/>
      <c r="CV662" s="387"/>
      <c r="CW662" s="387"/>
      <c r="CY662" s="101">
        <f t="shared" si="931"/>
        <v>0</v>
      </c>
      <c r="CZ662" s="101">
        <f t="shared" si="932"/>
        <v>0</v>
      </c>
      <c r="DB662" s="101">
        <f t="shared" si="933"/>
        <v>0</v>
      </c>
      <c r="DD662" s="311">
        <f t="shared" si="934"/>
        <v>0</v>
      </c>
      <c r="DF662" s="101">
        <f t="shared" si="850"/>
        <v>0</v>
      </c>
      <c r="DG662" s="101">
        <f t="shared" si="851"/>
        <v>0</v>
      </c>
      <c r="DH662" s="101">
        <f t="shared" si="852"/>
        <v>0</v>
      </c>
      <c r="DI662" s="101">
        <f t="shared" si="853"/>
        <v>0</v>
      </c>
      <c r="DJ662" s="311">
        <f t="shared" si="854"/>
        <v>0</v>
      </c>
      <c r="DK662" s="311">
        <f t="shared" si="855"/>
        <v>0</v>
      </c>
      <c r="DL662" s="101">
        <f t="shared" si="856"/>
        <v>0</v>
      </c>
      <c r="DM662" s="101">
        <f t="shared" si="857"/>
        <v>0</v>
      </c>
      <c r="DN662" s="101">
        <f t="shared" si="858"/>
        <v>0</v>
      </c>
      <c r="DO662" s="101">
        <f t="shared" si="859"/>
        <v>0</v>
      </c>
      <c r="DP662" s="101">
        <f t="shared" si="860"/>
        <v>0</v>
      </c>
      <c r="DQ662" s="101">
        <f t="shared" si="861"/>
        <v>0</v>
      </c>
      <c r="DR662" s="101">
        <f t="shared" si="862"/>
        <v>0</v>
      </c>
      <c r="DS662" s="101">
        <f t="shared" si="863"/>
        <v>0</v>
      </c>
      <c r="DT662" s="101">
        <f t="shared" si="864"/>
        <v>0</v>
      </c>
      <c r="DU662" s="101">
        <f t="shared" si="865"/>
        <v>0</v>
      </c>
      <c r="DV662" s="101">
        <f t="shared" si="866"/>
        <v>0</v>
      </c>
      <c r="DW662" s="101">
        <f t="shared" si="867"/>
        <v>0</v>
      </c>
      <c r="DX662" s="311">
        <f t="shared" si="868"/>
        <v>0</v>
      </c>
      <c r="DY662" s="101">
        <f t="shared" si="869"/>
        <v>0</v>
      </c>
      <c r="DZ662" s="101">
        <f t="shared" si="870"/>
        <v>0</v>
      </c>
      <c r="EA662" s="101">
        <f t="shared" si="871"/>
        <v>0</v>
      </c>
      <c r="EB662" s="101">
        <f t="shared" si="872"/>
        <v>0</v>
      </c>
      <c r="EC662" s="101">
        <f t="shared" si="873"/>
        <v>0</v>
      </c>
      <c r="ED662" s="101">
        <f t="shared" si="874"/>
        <v>0</v>
      </c>
      <c r="EE662" s="101">
        <f t="shared" si="875"/>
        <v>0</v>
      </c>
      <c r="EF662" s="101">
        <f t="shared" si="876"/>
        <v>0</v>
      </c>
      <c r="EG662" s="101">
        <f t="shared" si="877"/>
        <v>0</v>
      </c>
      <c r="EH662" s="101">
        <f t="shared" si="878"/>
        <v>0</v>
      </c>
      <c r="EI662" s="101">
        <f t="shared" si="879"/>
        <v>0</v>
      </c>
      <c r="EJ662" s="101">
        <f t="shared" si="880"/>
        <v>0</v>
      </c>
      <c r="EK662" s="101">
        <f t="shared" si="881"/>
        <v>0</v>
      </c>
      <c r="EL662" s="101">
        <f t="shared" si="882"/>
        <v>0</v>
      </c>
      <c r="EM662" s="101">
        <f t="shared" si="883"/>
        <v>0</v>
      </c>
      <c r="EN662" s="101">
        <f t="shared" si="884"/>
        <v>0</v>
      </c>
      <c r="EO662" s="101">
        <f t="shared" si="885"/>
        <v>0</v>
      </c>
      <c r="EP662" s="101">
        <f t="shared" si="886"/>
        <v>0</v>
      </c>
      <c r="EQ662" s="101">
        <f t="shared" si="887"/>
        <v>0</v>
      </c>
    </row>
    <row r="663" spans="2:147" ht="22.5" customHeight="1" x14ac:dyDescent="0.45">
      <c r="B663" s="133" t="str">
        <f>IF(Data!B662&lt;&gt;"",Data!B662,"")</f>
        <v/>
      </c>
      <c r="C663" s="158" t="str">
        <f>IF(Data!C662&lt;&gt;"",Data!C662,"")</f>
        <v/>
      </c>
      <c r="D663" s="106" t="str">
        <f>IF(Data!D662&lt;&gt;"",Data!D662,"")</f>
        <v/>
      </c>
      <c r="E663" s="140">
        <f>IF(AND(I663=1,Data!T662=0),0,IF(I663=999,999,Data!T662))</f>
        <v>999</v>
      </c>
      <c r="F663" s="140" t="str">
        <f t="shared" si="888"/>
        <v/>
      </c>
      <c r="G663" s="140" t="str">
        <f>IF(Data!K662&lt;&gt;"",Data!K662,"")</f>
        <v/>
      </c>
      <c r="H663" s="141" t="str">
        <f>IF(Data!L662&lt;&gt;"",Data!L662,"")</f>
        <v/>
      </c>
      <c r="I663" s="63">
        <f>IF(Data!M662&lt;&gt;"",Data!M662,"")</f>
        <v>999</v>
      </c>
      <c r="J663" s="63">
        <f t="shared" si="889"/>
        <v>0</v>
      </c>
      <c r="L663" s="64" t="str">
        <f t="shared" si="890"/>
        <v/>
      </c>
      <c r="N663" s="63">
        <f t="shared" si="891"/>
        <v>0</v>
      </c>
      <c r="P663" s="64" t="str">
        <f t="shared" si="892"/>
        <v/>
      </c>
      <c r="R663" s="63">
        <f t="shared" si="893"/>
        <v>0</v>
      </c>
      <c r="S663" s="64" t="str">
        <f t="shared" si="894"/>
        <v/>
      </c>
      <c r="W663" s="310">
        <f t="shared" si="895"/>
        <v>999</v>
      </c>
      <c r="Y663" s="65">
        <f t="shared" si="896"/>
        <v>0</v>
      </c>
      <c r="Z663" s="65">
        <f t="shared" si="897"/>
        <v>0</v>
      </c>
      <c r="AA663" s="65">
        <f t="shared" si="898"/>
        <v>0</v>
      </c>
      <c r="AB663" s="65">
        <f t="shared" si="899"/>
        <v>0</v>
      </c>
      <c r="AC663" s="341">
        <f t="shared" si="900"/>
        <v>0</v>
      </c>
      <c r="AD663" s="65">
        <f t="shared" si="901"/>
        <v>0</v>
      </c>
      <c r="AE663" s="65">
        <f t="shared" si="902"/>
        <v>0</v>
      </c>
      <c r="AF663" s="65">
        <f t="shared" si="903"/>
        <v>0</v>
      </c>
      <c r="AG663" s="65">
        <f t="shared" si="904"/>
        <v>0</v>
      </c>
      <c r="AH663" s="65">
        <f t="shared" si="905"/>
        <v>0</v>
      </c>
      <c r="AI663" s="65">
        <f t="shared" si="906"/>
        <v>0</v>
      </c>
      <c r="AJ663" s="65">
        <f t="shared" si="907"/>
        <v>0</v>
      </c>
      <c r="AK663" s="65">
        <f t="shared" si="908"/>
        <v>0</v>
      </c>
      <c r="AL663" s="65">
        <f t="shared" si="909"/>
        <v>0</v>
      </c>
      <c r="AM663" s="65">
        <f t="shared" si="910"/>
        <v>0</v>
      </c>
      <c r="AN663" s="65">
        <f t="shared" si="911"/>
        <v>0</v>
      </c>
      <c r="AO663" s="65">
        <f t="shared" si="912"/>
        <v>0</v>
      </c>
      <c r="AP663" s="65">
        <f t="shared" si="913"/>
        <v>0</v>
      </c>
      <c r="AQ663" s="65">
        <f t="shared" si="914"/>
        <v>0</v>
      </c>
      <c r="AR663" s="65">
        <f t="shared" si="915"/>
        <v>0</v>
      </c>
      <c r="AS663" s="65">
        <f t="shared" si="916"/>
        <v>0</v>
      </c>
      <c r="AT663" s="65">
        <f t="shared" si="917"/>
        <v>0</v>
      </c>
      <c r="AU663" s="65">
        <f t="shared" si="918"/>
        <v>0</v>
      </c>
      <c r="AV663" s="65">
        <f t="shared" si="919"/>
        <v>0</v>
      </c>
      <c r="AW663" s="65">
        <f t="shared" si="920"/>
        <v>0</v>
      </c>
      <c r="AX663" s="65">
        <f t="shared" si="921"/>
        <v>0</v>
      </c>
      <c r="AY663" s="65">
        <f t="shared" si="922"/>
        <v>0</v>
      </c>
      <c r="AZ663" s="65">
        <f t="shared" si="923"/>
        <v>0</v>
      </c>
      <c r="BA663" s="65">
        <f t="shared" si="924"/>
        <v>0</v>
      </c>
      <c r="BB663" s="65">
        <f t="shared" si="925"/>
        <v>0</v>
      </c>
      <c r="BC663" s="65">
        <f t="shared" si="926"/>
        <v>0</v>
      </c>
      <c r="BD663" s="65">
        <f t="shared" si="927"/>
        <v>0</v>
      </c>
      <c r="BE663" s="65">
        <f t="shared" si="928"/>
        <v>0</v>
      </c>
      <c r="BF663" s="65">
        <f t="shared" si="929"/>
        <v>0</v>
      </c>
      <c r="BG663" s="65">
        <f t="shared" si="930"/>
        <v>0</v>
      </c>
      <c r="CE663" s="373"/>
      <c r="CF663" s="343"/>
      <c r="CG663" s="343"/>
      <c r="CH663" s="343"/>
      <c r="CI663" s="343"/>
      <c r="CJ663" s="343"/>
      <c r="CK663" s="343"/>
      <c r="CL663" s="343"/>
      <c r="CM663" s="343"/>
      <c r="CN663" s="343"/>
      <c r="CO663" s="343"/>
      <c r="CP663" s="343"/>
      <c r="CQ663" s="343"/>
      <c r="CR663" s="343"/>
      <c r="CS663" s="343"/>
      <c r="CY663" s="101">
        <f t="shared" si="931"/>
        <v>0</v>
      </c>
      <c r="CZ663" s="101">
        <f t="shared" si="932"/>
        <v>0</v>
      </c>
      <c r="DB663" s="101">
        <f t="shared" si="933"/>
        <v>0</v>
      </c>
      <c r="DD663" s="311">
        <f t="shared" si="934"/>
        <v>0</v>
      </c>
      <c r="DF663" s="101">
        <f t="shared" si="850"/>
        <v>0</v>
      </c>
      <c r="DG663" s="101">
        <f t="shared" si="851"/>
        <v>0</v>
      </c>
      <c r="DH663" s="101">
        <f t="shared" si="852"/>
        <v>0</v>
      </c>
      <c r="DI663" s="101">
        <f t="shared" si="853"/>
        <v>0</v>
      </c>
      <c r="DJ663" s="311">
        <f t="shared" si="854"/>
        <v>0</v>
      </c>
      <c r="DK663" s="311">
        <f t="shared" si="855"/>
        <v>0</v>
      </c>
      <c r="DL663" s="101">
        <f t="shared" si="856"/>
        <v>0</v>
      </c>
      <c r="DM663" s="101">
        <f t="shared" si="857"/>
        <v>0</v>
      </c>
      <c r="DN663" s="101">
        <f t="shared" si="858"/>
        <v>0</v>
      </c>
      <c r="DO663" s="101">
        <f t="shared" si="859"/>
        <v>0</v>
      </c>
      <c r="DP663" s="101">
        <f t="shared" si="860"/>
        <v>0</v>
      </c>
      <c r="DQ663" s="101">
        <f t="shared" si="861"/>
        <v>0</v>
      </c>
      <c r="DR663" s="101">
        <f t="shared" si="862"/>
        <v>0</v>
      </c>
      <c r="DS663" s="101">
        <f t="shared" si="863"/>
        <v>0</v>
      </c>
      <c r="DT663" s="101">
        <f t="shared" si="864"/>
        <v>0</v>
      </c>
      <c r="DU663" s="101">
        <f t="shared" si="865"/>
        <v>0</v>
      </c>
      <c r="DV663" s="101">
        <f t="shared" si="866"/>
        <v>0</v>
      </c>
      <c r="DW663" s="101">
        <f t="shared" si="867"/>
        <v>0</v>
      </c>
      <c r="DX663" s="311">
        <f t="shared" si="868"/>
        <v>0</v>
      </c>
      <c r="DY663" s="101">
        <f t="shared" si="869"/>
        <v>0</v>
      </c>
      <c r="DZ663" s="101">
        <f t="shared" si="870"/>
        <v>0</v>
      </c>
      <c r="EA663" s="101">
        <f t="shared" si="871"/>
        <v>0</v>
      </c>
      <c r="EB663" s="101">
        <f t="shared" si="872"/>
        <v>0</v>
      </c>
      <c r="EC663" s="101">
        <f t="shared" si="873"/>
        <v>0</v>
      </c>
      <c r="ED663" s="101">
        <f t="shared" si="874"/>
        <v>0</v>
      </c>
      <c r="EE663" s="101">
        <f t="shared" si="875"/>
        <v>0</v>
      </c>
      <c r="EF663" s="101">
        <f t="shared" si="876"/>
        <v>0</v>
      </c>
      <c r="EG663" s="101">
        <f t="shared" si="877"/>
        <v>0</v>
      </c>
      <c r="EH663" s="101">
        <f t="shared" si="878"/>
        <v>0</v>
      </c>
      <c r="EI663" s="101">
        <f t="shared" si="879"/>
        <v>0</v>
      </c>
      <c r="EJ663" s="101">
        <f t="shared" si="880"/>
        <v>0</v>
      </c>
      <c r="EK663" s="101">
        <f t="shared" si="881"/>
        <v>0</v>
      </c>
      <c r="EL663" s="101">
        <f t="shared" si="882"/>
        <v>0</v>
      </c>
      <c r="EM663" s="101">
        <f t="shared" si="883"/>
        <v>0</v>
      </c>
      <c r="EN663" s="101">
        <f t="shared" si="884"/>
        <v>0</v>
      </c>
      <c r="EO663" s="101">
        <f t="shared" si="885"/>
        <v>0</v>
      </c>
      <c r="EP663" s="101">
        <f t="shared" si="886"/>
        <v>0</v>
      </c>
      <c r="EQ663" s="101">
        <f t="shared" si="887"/>
        <v>0</v>
      </c>
    </row>
    <row r="664" spans="2:147" ht="22.5" customHeight="1" x14ac:dyDescent="0.45">
      <c r="B664" s="133" t="str">
        <f>IF(Data!B663&lt;&gt;"",Data!B663,"")</f>
        <v/>
      </c>
      <c r="C664" s="158" t="str">
        <f>IF(Data!C663&lt;&gt;"",Data!C663,"")</f>
        <v/>
      </c>
      <c r="D664" s="106" t="str">
        <f>IF(Data!D663&lt;&gt;"",Data!D663,"")</f>
        <v/>
      </c>
      <c r="E664" s="140">
        <f>IF(AND(I664=1,Data!T663=0),0,IF(I664=999,999,Data!T663))</f>
        <v>999</v>
      </c>
      <c r="F664" s="140" t="str">
        <f t="shared" si="888"/>
        <v/>
      </c>
      <c r="G664" s="140" t="str">
        <f>IF(Data!K663&lt;&gt;"",Data!K663,"")</f>
        <v/>
      </c>
      <c r="H664" s="141" t="str">
        <f>IF(Data!L663&lt;&gt;"",Data!L663,"")</f>
        <v/>
      </c>
      <c r="I664" s="63">
        <f>IF(Data!M663&lt;&gt;"",Data!M663,"")</f>
        <v>999</v>
      </c>
      <c r="J664" s="63">
        <f t="shared" si="889"/>
        <v>0</v>
      </c>
      <c r="L664" s="64" t="str">
        <f t="shared" si="890"/>
        <v/>
      </c>
      <c r="N664" s="63">
        <f t="shared" si="891"/>
        <v>0</v>
      </c>
      <c r="P664" s="64" t="str">
        <f t="shared" si="892"/>
        <v/>
      </c>
      <c r="R664" s="63">
        <f t="shared" si="893"/>
        <v>0</v>
      </c>
      <c r="S664" s="64" t="str">
        <f t="shared" si="894"/>
        <v/>
      </c>
      <c r="W664" s="310">
        <f t="shared" si="895"/>
        <v>999</v>
      </c>
      <c r="Y664" s="65">
        <f t="shared" si="896"/>
        <v>0</v>
      </c>
      <c r="Z664" s="65">
        <f t="shared" si="897"/>
        <v>0</v>
      </c>
      <c r="AA664" s="65">
        <f t="shared" si="898"/>
        <v>0</v>
      </c>
      <c r="AB664" s="65">
        <f t="shared" si="899"/>
        <v>0</v>
      </c>
      <c r="AC664" s="341">
        <f t="shared" si="900"/>
        <v>0</v>
      </c>
      <c r="AD664" s="65">
        <f t="shared" si="901"/>
        <v>0</v>
      </c>
      <c r="AE664" s="65">
        <f t="shared" si="902"/>
        <v>0</v>
      </c>
      <c r="AF664" s="65">
        <f t="shared" si="903"/>
        <v>0</v>
      </c>
      <c r="AG664" s="65">
        <f t="shared" si="904"/>
        <v>0</v>
      </c>
      <c r="AH664" s="65">
        <f t="shared" si="905"/>
        <v>0</v>
      </c>
      <c r="AI664" s="65">
        <f t="shared" si="906"/>
        <v>0</v>
      </c>
      <c r="AJ664" s="65">
        <f t="shared" si="907"/>
        <v>0</v>
      </c>
      <c r="AK664" s="65">
        <f t="shared" si="908"/>
        <v>0</v>
      </c>
      <c r="AL664" s="65">
        <f t="shared" si="909"/>
        <v>0</v>
      </c>
      <c r="AM664" s="65">
        <f t="shared" si="910"/>
        <v>0</v>
      </c>
      <c r="AN664" s="65">
        <f t="shared" si="911"/>
        <v>0</v>
      </c>
      <c r="AO664" s="65">
        <f t="shared" si="912"/>
        <v>0</v>
      </c>
      <c r="AP664" s="65">
        <f t="shared" si="913"/>
        <v>0</v>
      </c>
      <c r="AQ664" s="65">
        <f t="shared" si="914"/>
        <v>0</v>
      </c>
      <c r="AR664" s="65">
        <f t="shared" si="915"/>
        <v>0</v>
      </c>
      <c r="AS664" s="65">
        <f t="shared" si="916"/>
        <v>0</v>
      </c>
      <c r="AT664" s="65">
        <f t="shared" si="917"/>
        <v>0</v>
      </c>
      <c r="AU664" s="65">
        <f t="shared" si="918"/>
        <v>0</v>
      </c>
      <c r="AV664" s="65">
        <f t="shared" si="919"/>
        <v>0</v>
      </c>
      <c r="AW664" s="65">
        <f t="shared" si="920"/>
        <v>0</v>
      </c>
      <c r="AX664" s="65">
        <f t="shared" si="921"/>
        <v>0</v>
      </c>
      <c r="AY664" s="65">
        <f t="shared" si="922"/>
        <v>0</v>
      </c>
      <c r="AZ664" s="65">
        <f t="shared" si="923"/>
        <v>0</v>
      </c>
      <c r="BA664" s="65">
        <f t="shared" si="924"/>
        <v>0</v>
      </c>
      <c r="BB664" s="65">
        <f t="shared" si="925"/>
        <v>0</v>
      </c>
      <c r="BC664" s="65">
        <f t="shared" si="926"/>
        <v>0</v>
      </c>
      <c r="BD664" s="65">
        <f t="shared" si="927"/>
        <v>0</v>
      </c>
      <c r="BE664" s="65">
        <f t="shared" si="928"/>
        <v>0</v>
      </c>
      <c r="BF664" s="65">
        <f t="shared" si="929"/>
        <v>0</v>
      </c>
      <c r="BG664" s="65">
        <f t="shared" si="930"/>
        <v>0</v>
      </c>
      <c r="CE664" s="373"/>
      <c r="CF664" s="343"/>
      <c r="CG664" s="343"/>
      <c r="CH664" s="343"/>
      <c r="CI664" s="343"/>
      <c r="CJ664" s="343"/>
      <c r="CK664" s="343"/>
      <c r="CL664" s="343"/>
      <c r="CM664" s="343"/>
      <c r="CN664" s="343"/>
      <c r="CO664" s="343"/>
      <c r="CP664" s="343"/>
      <c r="CQ664" s="343"/>
      <c r="CR664" s="343"/>
      <c r="CS664" s="343"/>
      <c r="CY664" s="101">
        <f t="shared" si="931"/>
        <v>0</v>
      </c>
      <c r="CZ664" s="101">
        <f t="shared" si="932"/>
        <v>0</v>
      </c>
      <c r="DB664" s="101">
        <f t="shared" si="933"/>
        <v>0</v>
      </c>
      <c r="DD664" s="311">
        <f t="shared" si="934"/>
        <v>0</v>
      </c>
      <c r="DF664" s="101">
        <f t="shared" si="850"/>
        <v>0</v>
      </c>
      <c r="DG664" s="101">
        <f t="shared" si="851"/>
        <v>0</v>
      </c>
      <c r="DH664" s="101">
        <f t="shared" si="852"/>
        <v>0</v>
      </c>
      <c r="DI664" s="101">
        <f t="shared" si="853"/>
        <v>0</v>
      </c>
      <c r="DJ664" s="311">
        <f t="shared" si="854"/>
        <v>0</v>
      </c>
      <c r="DK664" s="311">
        <f t="shared" si="855"/>
        <v>0</v>
      </c>
      <c r="DL664" s="101">
        <f t="shared" si="856"/>
        <v>0</v>
      </c>
      <c r="DM664" s="101">
        <f t="shared" si="857"/>
        <v>0</v>
      </c>
      <c r="DN664" s="101">
        <f t="shared" si="858"/>
        <v>0</v>
      </c>
      <c r="DO664" s="101">
        <f t="shared" si="859"/>
        <v>0</v>
      </c>
      <c r="DP664" s="101">
        <f t="shared" si="860"/>
        <v>0</v>
      </c>
      <c r="DQ664" s="101">
        <f t="shared" si="861"/>
        <v>0</v>
      </c>
      <c r="DR664" s="101">
        <f t="shared" si="862"/>
        <v>0</v>
      </c>
      <c r="DS664" s="101">
        <f t="shared" si="863"/>
        <v>0</v>
      </c>
      <c r="DT664" s="101">
        <f t="shared" si="864"/>
        <v>0</v>
      </c>
      <c r="DU664" s="101">
        <f t="shared" si="865"/>
        <v>0</v>
      </c>
      <c r="DV664" s="101">
        <f t="shared" si="866"/>
        <v>0</v>
      </c>
      <c r="DW664" s="101">
        <f t="shared" si="867"/>
        <v>0</v>
      </c>
      <c r="DX664" s="311">
        <f t="shared" si="868"/>
        <v>0</v>
      </c>
      <c r="DY664" s="101">
        <f t="shared" si="869"/>
        <v>0</v>
      </c>
      <c r="DZ664" s="101">
        <f t="shared" si="870"/>
        <v>0</v>
      </c>
      <c r="EA664" s="101">
        <f t="shared" si="871"/>
        <v>0</v>
      </c>
      <c r="EB664" s="101">
        <f t="shared" si="872"/>
        <v>0</v>
      </c>
      <c r="EC664" s="101">
        <f t="shared" si="873"/>
        <v>0</v>
      </c>
      <c r="ED664" s="101">
        <f t="shared" si="874"/>
        <v>0</v>
      </c>
      <c r="EE664" s="101">
        <f t="shared" si="875"/>
        <v>0</v>
      </c>
      <c r="EF664" s="101">
        <f t="shared" si="876"/>
        <v>0</v>
      </c>
      <c r="EG664" s="101">
        <f t="shared" si="877"/>
        <v>0</v>
      </c>
      <c r="EH664" s="101">
        <f t="shared" si="878"/>
        <v>0</v>
      </c>
      <c r="EI664" s="101">
        <f t="shared" si="879"/>
        <v>0</v>
      </c>
      <c r="EJ664" s="101">
        <f t="shared" si="880"/>
        <v>0</v>
      </c>
      <c r="EK664" s="101">
        <f t="shared" si="881"/>
        <v>0</v>
      </c>
      <c r="EL664" s="101">
        <f t="shared" si="882"/>
        <v>0</v>
      </c>
      <c r="EM664" s="101">
        <f t="shared" si="883"/>
        <v>0</v>
      </c>
      <c r="EN664" s="101">
        <f t="shared" si="884"/>
        <v>0</v>
      </c>
      <c r="EO664" s="101">
        <f t="shared" si="885"/>
        <v>0</v>
      </c>
      <c r="EP664" s="101">
        <f t="shared" si="886"/>
        <v>0</v>
      </c>
      <c r="EQ664" s="101">
        <f t="shared" si="887"/>
        <v>0</v>
      </c>
    </row>
    <row r="665" spans="2:147" ht="22.5" customHeight="1" x14ac:dyDescent="0.45">
      <c r="B665" s="133" t="str">
        <f>IF(Data!B664&lt;&gt;"",Data!B664,"")</f>
        <v/>
      </c>
      <c r="C665" s="158" t="str">
        <f>IF(Data!C664&lt;&gt;"",Data!C664,"")</f>
        <v/>
      </c>
      <c r="D665" s="106" t="str">
        <f>IF(Data!D664&lt;&gt;"",Data!D664,"")</f>
        <v/>
      </c>
      <c r="E665" s="140">
        <f>IF(AND(I665=1,Data!T664=0),0,IF(I665=999,999,Data!T664))</f>
        <v>999</v>
      </c>
      <c r="F665" s="140" t="str">
        <f t="shared" si="888"/>
        <v/>
      </c>
      <c r="G665" s="140" t="str">
        <f>IF(Data!K664&lt;&gt;"",Data!K664,"")</f>
        <v/>
      </c>
      <c r="H665" s="141" t="str">
        <f>IF(Data!L664&lt;&gt;"",Data!L664,"")</f>
        <v/>
      </c>
      <c r="I665" s="63">
        <f>IF(Data!M664&lt;&gt;"",Data!M664,"")</f>
        <v>999</v>
      </c>
      <c r="J665" s="63">
        <f t="shared" si="889"/>
        <v>0</v>
      </c>
      <c r="L665" s="64" t="str">
        <f t="shared" si="890"/>
        <v/>
      </c>
      <c r="N665" s="63">
        <f t="shared" si="891"/>
        <v>0</v>
      </c>
      <c r="P665" s="64" t="str">
        <f t="shared" si="892"/>
        <v/>
      </c>
      <c r="R665" s="63">
        <f t="shared" si="893"/>
        <v>0</v>
      </c>
      <c r="S665" s="64" t="str">
        <f t="shared" si="894"/>
        <v/>
      </c>
      <c r="W665" s="310">
        <f t="shared" si="895"/>
        <v>999</v>
      </c>
      <c r="Y665" s="65">
        <f t="shared" si="896"/>
        <v>0</v>
      </c>
      <c r="Z665" s="65">
        <f t="shared" si="897"/>
        <v>0</v>
      </c>
      <c r="AA665" s="65">
        <f t="shared" si="898"/>
        <v>0</v>
      </c>
      <c r="AB665" s="65">
        <f t="shared" si="899"/>
        <v>0</v>
      </c>
      <c r="AC665" s="341">
        <f t="shared" si="900"/>
        <v>0</v>
      </c>
      <c r="AD665" s="65">
        <f t="shared" si="901"/>
        <v>0</v>
      </c>
      <c r="AE665" s="65">
        <f t="shared" si="902"/>
        <v>0</v>
      </c>
      <c r="AF665" s="65">
        <f t="shared" si="903"/>
        <v>0</v>
      </c>
      <c r="AG665" s="65">
        <f t="shared" si="904"/>
        <v>0</v>
      </c>
      <c r="AH665" s="65">
        <f t="shared" si="905"/>
        <v>0</v>
      </c>
      <c r="AI665" s="65">
        <f t="shared" si="906"/>
        <v>0</v>
      </c>
      <c r="AJ665" s="65">
        <f t="shared" si="907"/>
        <v>0</v>
      </c>
      <c r="AK665" s="65">
        <f t="shared" si="908"/>
        <v>0</v>
      </c>
      <c r="AL665" s="65">
        <f t="shared" si="909"/>
        <v>0</v>
      </c>
      <c r="AM665" s="65">
        <f t="shared" si="910"/>
        <v>0</v>
      </c>
      <c r="AN665" s="65">
        <f t="shared" si="911"/>
        <v>0</v>
      </c>
      <c r="AO665" s="65">
        <f t="shared" si="912"/>
        <v>0</v>
      </c>
      <c r="AP665" s="65">
        <f t="shared" si="913"/>
        <v>0</v>
      </c>
      <c r="AQ665" s="65">
        <f t="shared" si="914"/>
        <v>0</v>
      </c>
      <c r="AR665" s="65">
        <f t="shared" si="915"/>
        <v>0</v>
      </c>
      <c r="AS665" s="65">
        <f t="shared" si="916"/>
        <v>0</v>
      </c>
      <c r="AT665" s="65">
        <f t="shared" si="917"/>
        <v>0</v>
      </c>
      <c r="AU665" s="65">
        <f t="shared" si="918"/>
        <v>0</v>
      </c>
      <c r="AV665" s="65">
        <f t="shared" si="919"/>
        <v>0</v>
      </c>
      <c r="AW665" s="65">
        <f t="shared" si="920"/>
        <v>0</v>
      </c>
      <c r="AX665" s="65">
        <f t="shared" si="921"/>
        <v>0</v>
      </c>
      <c r="AY665" s="65">
        <f t="shared" si="922"/>
        <v>0</v>
      </c>
      <c r="AZ665" s="65">
        <f t="shared" si="923"/>
        <v>0</v>
      </c>
      <c r="BA665" s="65">
        <f t="shared" si="924"/>
        <v>0</v>
      </c>
      <c r="BB665" s="65">
        <f t="shared" si="925"/>
        <v>0</v>
      </c>
      <c r="BC665" s="65">
        <f t="shared" si="926"/>
        <v>0</v>
      </c>
      <c r="BD665" s="65">
        <f t="shared" si="927"/>
        <v>0</v>
      </c>
      <c r="BE665" s="65">
        <f t="shared" si="928"/>
        <v>0</v>
      </c>
      <c r="BF665" s="65">
        <f t="shared" si="929"/>
        <v>0</v>
      </c>
      <c r="BG665" s="65">
        <f t="shared" si="930"/>
        <v>0</v>
      </c>
      <c r="CE665" s="373"/>
      <c r="CF665" s="343"/>
      <c r="CG665" s="343"/>
      <c r="CH665" s="343"/>
      <c r="CI665" s="343"/>
      <c r="CJ665" s="343"/>
      <c r="CK665" s="343"/>
      <c r="CL665" s="343"/>
      <c r="CM665" s="343"/>
      <c r="CN665" s="343"/>
      <c r="CO665" s="343"/>
      <c r="CP665" s="343"/>
      <c r="CQ665" s="343"/>
      <c r="CR665" s="343"/>
      <c r="CS665" s="343"/>
      <c r="CY665" s="101">
        <f t="shared" si="931"/>
        <v>0</v>
      </c>
      <c r="CZ665" s="101">
        <f t="shared" si="932"/>
        <v>0</v>
      </c>
      <c r="DB665" s="101">
        <f t="shared" si="933"/>
        <v>0</v>
      </c>
      <c r="DD665" s="311">
        <f t="shared" si="934"/>
        <v>0</v>
      </c>
      <c r="DF665" s="101">
        <f t="shared" si="850"/>
        <v>0</v>
      </c>
      <c r="DG665" s="101">
        <f t="shared" si="851"/>
        <v>0</v>
      </c>
      <c r="DH665" s="101">
        <f t="shared" si="852"/>
        <v>0</v>
      </c>
      <c r="DI665" s="101">
        <f t="shared" si="853"/>
        <v>0</v>
      </c>
      <c r="DJ665" s="311">
        <f t="shared" si="854"/>
        <v>0</v>
      </c>
      <c r="DK665" s="311">
        <f t="shared" si="855"/>
        <v>0</v>
      </c>
      <c r="DL665" s="101">
        <f t="shared" si="856"/>
        <v>0</v>
      </c>
      <c r="DM665" s="101">
        <f t="shared" si="857"/>
        <v>0</v>
      </c>
      <c r="DN665" s="101">
        <f t="shared" si="858"/>
        <v>0</v>
      </c>
      <c r="DO665" s="101">
        <f t="shared" si="859"/>
        <v>0</v>
      </c>
      <c r="DP665" s="101">
        <f t="shared" si="860"/>
        <v>0</v>
      </c>
      <c r="DQ665" s="101">
        <f t="shared" si="861"/>
        <v>0</v>
      </c>
      <c r="DR665" s="101">
        <f t="shared" si="862"/>
        <v>0</v>
      </c>
      <c r="DS665" s="101">
        <f t="shared" si="863"/>
        <v>0</v>
      </c>
      <c r="DT665" s="101">
        <f t="shared" si="864"/>
        <v>0</v>
      </c>
      <c r="DU665" s="101">
        <f t="shared" si="865"/>
        <v>0</v>
      </c>
      <c r="DV665" s="101">
        <f t="shared" si="866"/>
        <v>0</v>
      </c>
      <c r="DW665" s="101">
        <f t="shared" si="867"/>
        <v>0</v>
      </c>
      <c r="DX665" s="311">
        <f t="shared" si="868"/>
        <v>0</v>
      </c>
      <c r="DY665" s="101">
        <f t="shared" si="869"/>
        <v>0</v>
      </c>
      <c r="DZ665" s="101">
        <f t="shared" si="870"/>
        <v>0</v>
      </c>
      <c r="EA665" s="101">
        <f t="shared" si="871"/>
        <v>0</v>
      </c>
      <c r="EB665" s="101">
        <f t="shared" si="872"/>
        <v>0</v>
      </c>
      <c r="EC665" s="101">
        <f t="shared" si="873"/>
        <v>0</v>
      </c>
      <c r="ED665" s="101">
        <f t="shared" si="874"/>
        <v>0</v>
      </c>
      <c r="EE665" s="101">
        <f t="shared" si="875"/>
        <v>0</v>
      </c>
      <c r="EF665" s="101">
        <f t="shared" si="876"/>
        <v>0</v>
      </c>
      <c r="EG665" s="101">
        <f t="shared" si="877"/>
        <v>0</v>
      </c>
      <c r="EH665" s="101">
        <f t="shared" si="878"/>
        <v>0</v>
      </c>
      <c r="EI665" s="101">
        <f t="shared" si="879"/>
        <v>0</v>
      </c>
      <c r="EJ665" s="101">
        <f t="shared" si="880"/>
        <v>0</v>
      </c>
      <c r="EK665" s="101">
        <f t="shared" si="881"/>
        <v>0</v>
      </c>
      <c r="EL665" s="101">
        <f t="shared" si="882"/>
        <v>0</v>
      </c>
      <c r="EM665" s="101">
        <f t="shared" si="883"/>
        <v>0</v>
      </c>
      <c r="EN665" s="101">
        <f t="shared" si="884"/>
        <v>0</v>
      </c>
      <c r="EO665" s="101">
        <f t="shared" si="885"/>
        <v>0</v>
      </c>
      <c r="EP665" s="101">
        <f t="shared" si="886"/>
        <v>0</v>
      </c>
      <c r="EQ665" s="101">
        <f t="shared" si="887"/>
        <v>0</v>
      </c>
    </row>
    <row r="666" spans="2:147" ht="22.5" customHeight="1" x14ac:dyDescent="0.45">
      <c r="B666" s="133" t="str">
        <f>IF(Data!B665&lt;&gt;"",Data!B665,"")</f>
        <v/>
      </c>
      <c r="C666" s="158" t="str">
        <f>IF(Data!C665&lt;&gt;"",Data!C665,"")</f>
        <v/>
      </c>
      <c r="D666" s="106" t="str">
        <f>IF(Data!D665&lt;&gt;"",Data!D665,"")</f>
        <v/>
      </c>
      <c r="E666" s="140">
        <f>IF(AND(I666=1,Data!T665=0),0,IF(I666=999,999,Data!T665))</f>
        <v>999</v>
      </c>
      <c r="F666" s="140" t="str">
        <f t="shared" si="888"/>
        <v/>
      </c>
      <c r="G666" s="140" t="str">
        <f>IF(Data!K665&lt;&gt;"",Data!K665,"")</f>
        <v/>
      </c>
      <c r="H666" s="141" t="str">
        <f>IF(Data!L665&lt;&gt;"",Data!L665,"")</f>
        <v/>
      </c>
      <c r="I666" s="63">
        <f>IF(Data!M665&lt;&gt;"",Data!M665,"")</f>
        <v>999</v>
      </c>
      <c r="J666" s="63">
        <f t="shared" si="889"/>
        <v>0</v>
      </c>
      <c r="L666" s="64" t="str">
        <f t="shared" si="890"/>
        <v/>
      </c>
      <c r="N666" s="63">
        <f t="shared" si="891"/>
        <v>0</v>
      </c>
      <c r="P666" s="64" t="str">
        <f t="shared" si="892"/>
        <v/>
      </c>
      <c r="R666" s="63">
        <f t="shared" si="893"/>
        <v>0</v>
      </c>
      <c r="S666" s="64" t="str">
        <f t="shared" si="894"/>
        <v/>
      </c>
      <c r="W666" s="310">
        <f t="shared" si="895"/>
        <v>999</v>
      </c>
      <c r="Y666" s="65">
        <f t="shared" si="896"/>
        <v>0</v>
      </c>
      <c r="Z666" s="65">
        <f t="shared" si="897"/>
        <v>0</v>
      </c>
      <c r="AA666" s="65">
        <f t="shared" si="898"/>
        <v>0</v>
      </c>
      <c r="AB666" s="65">
        <f t="shared" si="899"/>
        <v>0</v>
      </c>
      <c r="AC666" s="341">
        <f t="shared" si="900"/>
        <v>0</v>
      </c>
      <c r="AD666" s="65">
        <f t="shared" si="901"/>
        <v>0</v>
      </c>
      <c r="AE666" s="65">
        <f t="shared" si="902"/>
        <v>0</v>
      </c>
      <c r="AF666" s="65">
        <f t="shared" si="903"/>
        <v>0</v>
      </c>
      <c r="AG666" s="65">
        <f t="shared" si="904"/>
        <v>0</v>
      </c>
      <c r="AH666" s="65">
        <f t="shared" si="905"/>
        <v>0</v>
      </c>
      <c r="AI666" s="65">
        <f t="shared" si="906"/>
        <v>0</v>
      </c>
      <c r="AJ666" s="65">
        <f t="shared" si="907"/>
        <v>0</v>
      </c>
      <c r="AK666" s="65">
        <f t="shared" si="908"/>
        <v>0</v>
      </c>
      <c r="AL666" s="65">
        <f t="shared" si="909"/>
        <v>0</v>
      </c>
      <c r="AM666" s="65">
        <f t="shared" si="910"/>
        <v>0</v>
      </c>
      <c r="AN666" s="65">
        <f t="shared" si="911"/>
        <v>0</v>
      </c>
      <c r="AO666" s="65">
        <f t="shared" si="912"/>
        <v>0</v>
      </c>
      <c r="AP666" s="65">
        <f t="shared" si="913"/>
        <v>0</v>
      </c>
      <c r="AQ666" s="65">
        <f t="shared" si="914"/>
        <v>0</v>
      </c>
      <c r="AR666" s="65">
        <f t="shared" si="915"/>
        <v>0</v>
      </c>
      <c r="AS666" s="65">
        <f t="shared" si="916"/>
        <v>0</v>
      </c>
      <c r="AT666" s="65">
        <f t="shared" si="917"/>
        <v>0</v>
      </c>
      <c r="AU666" s="65">
        <f t="shared" si="918"/>
        <v>0</v>
      </c>
      <c r="AV666" s="65">
        <f t="shared" si="919"/>
        <v>0</v>
      </c>
      <c r="AW666" s="65">
        <f t="shared" si="920"/>
        <v>0</v>
      </c>
      <c r="AX666" s="65">
        <f t="shared" si="921"/>
        <v>0</v>
      </c>
      <c r="AY666" s="65">
        <f t="shared" si="922"/>
        <v>0</v>
      </c>
      <c r="AZ666" s="65">
        <f t="shared" si="923"/>
        <v>0</v>
      </c>
      <c r="BA666" s="65">
        <f t="shared" si="924"/>
        <v>0</v>
      </c>
      <c r="BB666" s="65">
        <f t="shared" si="925"/>
        <v>0</v>
      </c>
      <c r="BC666" s="65">
        <f t="shared" si="926"/>
        <v>0</v>
      </c>
      <c r="BD666" s="65">
        <f t="shared" si="927"/>
        <v>0</v>
      </c>
      <c r="BE666" s="65">
        <f t="shared" si="928"/>
        <v>0</v>
      </c>
      <c r="BF666" s="65">
        <f t="shared" si="929"/>
        <v>0</v>
      </c>
      <c r="BG666" s="65">
        <f t="shared" si="930"/>
        <v>0</v>
      </c>
      <c r="CE666" s="373"/>
      <c r="CF666" s="343"/>
      <c r="CG666" s="343"/>
      <c r="CH666" s="343"/>
      <c r="CI666" s="343"/>
      <c r="CJ666" s="343"/>
      <c r="CK666" s="343"/>
      <c r="CL666" s="343"/>
      <c r="CM666" s="343"/>
      <c r="CN666" s="343"/>
      <c r="CO666" s="343"/>
      <c r="CP666" s="343"/>
      <c r="CQ666" s="343"/>
      <c r="CR666" s="343"/>
      <c r="CS666" s="343"/>
      <c r="CY666" s="101">
        <f t="shared" si="931"/>
        <v>0</v>
      </c>
      <c r="CZ666" s="101">
        <f t="shared" si="932"/>
        <v>0</v>
      </c>
      <c r="DB666" s="101">
        <f t="shared" si="933"/>
        <v>0</v>
      </c>
      <c r="DD666" s="311">
        <f t="shared" si="934"/>
        <v>0</v>
      </c>
      <c r="DF666" s="101">
        <f t="shared" si="850"/>
        <v>0</v>
      </c>
      <c r="DG666" s="101">
        <f t="shared" si="851"/>
        <v>0</v>
      </c>
      <c r="DH666" s="101">
        <f t="shared" si="852"/>
        <v>0</v>
      </c>
      <c r="DI666" s="101">
        <f t="shared" si="853"/>
        <v>0</v>
      </c>
      <c r="DJ666" s="311">
        <f t="shared" si="854"/>
        <v>0</v>
      </c>
      <c r="DK666" s="311">
        <f t="shared" si="855"/>
        <v>0</v>
      </c>
      <c r="DL666" s="101">
        <f t="shared" si="856"/>
        <v>0</v>
      </c>
      <c r="DM666" s="101">
        <f t="shared" si="857"/>
        <v>0</v>
      </c>
      <c r="DN666" s="101">
        <f t="shared" si="858"/>
        <v>0</v>
      </c>
      <c r="DO666" s="101">
        <f t="shared" si="859"/>
        <v>0</v>
      </c>
      <c r="DP666" s="101">
        <f t="shared" si="860"/>
        <v>0</v>
      </c>
      <c r="DQ666" s="101">
        <f t="shared" si="861"/>
        <v>0</v>
      </c>
      <c r="DR666" s="101">
        <f t="shared" si="862"/>
        <v>0</v>
      </c>
      <c r="DS666" s="101">
        <f t="shared" si="863"/>
        <v>0</v>
      </c>
      <c r="DT666" s="101">
        <f t="shared" si="864"/>
        <v>0</v>
      </c>
      <c r="DU666" s="101">
        <f t="shared" si="865"/>
        <v>0</v>
      </c>
      <c r="DV666" s="101">
        <f t="shared" si="866"/>
        <v>0</v>
      </c>
      <c r="DW666" s="101">
        <f t="shared" si="867"/>
        <v>0</v>
      </c>
      <c r="DX666" s="311">
        <f t="shared" si="868"/>
        <v>0</v>
      </c>
      <c r="DY666" s="101">
        <f t="shared" si="869"/>
        <v>0</v>
      </c>
      <c r="DZ666" s="101">
        <f t="shared" si="870"/>
        <v>0</v>
      </c>
      <c r="EA666" s="101">
        <f t="shared" si="871"/>
        <v>0</v>
      </c>
      <c r="EB666" s="101">
        <f t="shared" si="872"/>
        <v>0</v>
      </c>
      <c r="EC666" s="101">
        <f t="shared" si="873"/>
        <v>0</v>
      </c>
      <c r="ED666" s="101">
        <f t="shared" si="874"/>
        <v>0</v>
      </c>
      <c r="EE666" s="101">
        <f t="shared" si="875"/>
        <v>0</v>
      </c>
      <c r="EF666" s="101">
        <f t="shared" si="876"/>
        <v>0</v>
      </c>
      <c r="EG666" s="101">
        <f t="shared" si="877"/>
        <v>0</v>
      </c>
      <c r="EH666" s="101">
        <f t="shared" si="878"/>
        <v>0</v>
      </c>
      <c r="EI666" s="101">
        <f t="shared" si="879"/>
        <v>0</v>
      </c>
      <c r="EJ666" s="101">
        <f t="shared" si="880"/>
        <v>0</v>
      </c>
      <c r="EK666" s="101">
        <f t="shared" si="881"/>
        <v>0</v>
      </c>
      <c r="EL666" s="101">
        <f t="shared" si="882"/>
        <v>0</v>
      </c>
      <c r="EM666" s="101">
        <f t="shared" si="883"/>
        <v>0</v>
      </c>
      <c r="EN666" s="101">
        <f t="shared" si="884"/>
        <v>0</v>
      </c>
      <c r="EO666" s="101">
        <f t="shared" si="885"/>
        <v>0</v>
      </c>
      <c r="EP666" s="101">
        <f t="shared" si="886"/>
        <v>0</v>
      </c>
      <c r="EQ666" s="101">
        <f t="shared" si="887"/>
        <v>0</v>
      </c>
    </row>
    <row r="667" spans="2:147" ht="22.5" customHeight="1" x14ac:dyDescent="0.45">
      <c r="B667" s="133" t="str">
        <f>IF(Data!B666&lt;&gt;"",Data!B666,"")</f>
        <v/>
      </c>
      <c r="C667" s="158" t="str">
        <f>IF(Data!C666&lt;&gt;"",Data!C666,"")</f>
        <v/>
      </c>
      <c r="D667" s="106" t="str">
        <f>IF(Data!D666&lt;&gt;"",Data!D666,"")</f>
        <v/>
      </c>
      <c r="E667" s="140">
        <f>IF(AND(I667=1,Data!T666=0),0,IF(I667=999,999,Data!T666))</f>
        <v>999</v>
      </c>
      <c r="F667" s="140" t="str">
        <f t="shared" si="888"/>
        <v/>
      </c>
      <c r="G667" s="140" t="str">
        <f>IF(Data!K666&lt;&gt;"",Data!K666,"")</f>
        <v/>
      </c>
      <c r="H667" s="141" t="str">
        <f>IF(Data!L666&lt;&gt;"",Data!L666,"")</f>
        <v/>
      </c>
      <c r="I667" s="63">
        <f>IF(Data!M666&lt;&gt;"",Data!M666,"")</f>
        <v>999</v>
      </c>
      <c r="J667" s="63">
        <f t="shared" si="889"/>
        <v>0</v>
      </c>
      <c r="L667" s="64" t="str">
        <f t="shared" si="890"/>
        <v/>
      </c>
      <c r="N667" s="63">
        <f t="shared" si="891"/>
        <v>0</v>
      </c>
      <c r="P667" s="64" t="str">
        <f t="shared" si="892"/>
        <v/>
      </c>
      <c r="R667" s="63">
        <f t="shared" si="893"/>
        <v>0</v>
      </c>
      <c r="S667" s="64" t="str">
        <f t="shared" si="894"/>
        <v/>
      </c>
      <c r="W667" s="310">
        <f t="shared" si="895"/>
        <v>999</v>
      </c>
      <c r="Y667" s="65">
        <f t="shared" si="896"/>
        <v>0</v>
      </c>
      <c r="Z667" s="65">
        <f t="shared" si="897"/>
        <v>0</v>
      </c>
      <c r="AA667" s="65">
        <f t="shared" si="898"/>
        <v>0</v>
      </c>
      <c r="AB667" s="65">
        <f t="shared" si="899"/>
        <v>0</v>
      </c>
      <c r="AC667" s="341">
        <f t="shared" si="900"/>
        <v>0</v>
      </c>
      <c r="AD667" s="65">
        <f t="shared" si="901"/>
        <v>0</v>
      </c>
      <c r="AE667" s="65">
        <f t="shared" si="902"/>
        <v>0</v>
      </c>
      <c r="AF667" s="65">
        <f t="shared" si="903"/>
        <v>0</v>
      </c>
      <c r="AG667" s="65">
        <f t="shared" si="904"/>
        <v>0</v>
      </c>
      <c r="AH667" s="65">
        <f t="shared" si="905"/>
        <v>0</v>
      </c>
      <c r="AI667" s="65">
        <f t="shared" si="906"/>
        <v>0</v>
      </c>
      <c r="AJ667" s="65">
        <f t="shared" si="907"/>
        <v>0</v>
      </c>
      <c r="AK667" s="65">
        <f t="shared" si="908"/>
        <v>0</v>
      </c>
      <c r="AL667" s="65">
        <f t="shared" si="909"/>
        <v>0</v>
      </c>
      <c r="AM667" s="65">
        <f t="shared" si="910"/>
        <v>0</v>
      </c>
      <c r="AN667" s="65">
        <f t="shared" si="911"/>
        <v>0</v>
      </c>
      <c r="AO667" s="65">
        <f t="shared" si="912"/>
        <v>0</v>
      </c>
      <c r="AP667" s="65">
        <f t="shared" si="913"/>
        <v>0</v>
      </c>
      <c r="AQ667" s="65">
        <f t="shared" si="914"/>
        <v>0</v>
      </c>
      <c r="AR667" s="65">
        <f t="shared" si="915"/>
        <v>0</v>
      </c>
      <c r="AS667" s="65">
        <f t="shared" si="916"/>
        <v>0</v>
      </c>
      <c r="AT667" s="65">
        <f t="shared" si="917"/>
        <v>0</v>
      </c>
      <c r="AU667" s="65">
        <f t="shared" si="918"/>
        <v>0</v>
      </c>
      <c r="AV667" s="65">
        <f t="shared" si="919"/>
        <v>0</v>
      </c>
      <c r="AW667" s="65">
        <f t="shared" si="920"/>
        <v>0</v>
      </c>
      <c r="AX667" s="65">
        <f t="shared" si="921"/>
        <v>0</v>
      </c>
      <c r="AY667" s="65">
        <f t="shared" si="922"/>
        <v>0</v>
      </c>
      <c r="AZ667" s="65">
        <f t="shared" si="923"/>
        <v>0</v>
      </c>
      <c r="BA667" s="65">
        <f t="shared" si="924"/>
        <v>0</v>
      </c>
      <c r="BB667" s="65">
        <f t="shared" si="925"/>
        <v>0</v>
      </c>
      <c r="BC667" s="65">
        <f t="shared" si="926"/>
        <v>0</v>
      </c>
      <c r="BD667" s="65">
        <f t="shared" si="927"/>
        <v>0</v>
      </c>
      <c r="BE667" s="65">
        <f t="shared" si="928"/>
        <v>0</v>
      </c>
      <c r="BF667" s="65">
        <f t="shared" si="929"/>
        <v>0</v>
      </c>
      <c r="BG667" s="65">
        <f t="shared" si="930"/>
        <v>0</v>
      </c>
      <c r="CE667" s="373"/>
      <c r="CF667" s="343"/>
      <c r="CG667" s="343"/>
      <c r="CH667" s="343"/>
      <c r="CI667" s="343"/>
      <c r="CJ667" s="343"/>
      <c r="CK667" s="343"/>
      <c r="CL667" s="343"/>
      <c r="CM667" s="343"/>
      <c r="CN667" s="343"/>
      <c r="CO667" s="343"/>
      <c r="CP667" s="343"/>
      <c r="CQ667" s="343"/>
      <c r="CR667" s="343"/>
      <c r="CS667" s="343"/>
      <c r="CY667" s="101">
        <f t="shared" si="931"/>
        <v>0</v>
      </c>
      <c r="CZ667" s="101">
        <f t="shared" si="932"/>
        <v>0</v>
      </c>
      <c r="DB667" s="101">
        <f t="shared" si="933"/>
        <v>0</v>
      </c>
      <c r="DD667" s="311">
        <f t="shared" si="934"/>
        <v>0</v>
      </c>
      <c r="DF667" s="101">
        <f t="shared" si="850"/>
        <v>0</v>
      </c>
      <c r="DG667" s="101">
        <f t="shared" si="851"/>
        <v>0</v>
      </c>
      <c r="DH667" s="101">
        <f t="shared" si="852"/>
        <v>0</v>
      </c>
      <c r="DI667" s="101">
        <f t="shared" si="853"/>
        <v>0</v>
      </c>
      <c r="DJ667" s="311">
        <f t="shared" si="854"/>
        <v>0</v>
      </c>
      <c r="DK667" s="311">
        <f t="shared" si="855"/>
        <v>0</v>
      </c>
      <c r="DL667" s="101">
        <f t="shared" si="856"/>
        <v>0</v>
      </c>
      <c r="DM667" s="101">
        <f t="shared" si="857"/>
        <v>0</v>
      </c>
      <c r="DN667" s="101">
        <f t="shared" si="858"/>
        <v>0</v>
      </c>
      <c r="DO667" s="101">
        <f t="shared" si="859"/>
        <v>0</v>
      </c>
      <c r="DP667" s="101">
        <f t="shared" si="860"/>
        <v>0</v>
      </c>
      <c r="DQ667" s="101">
        <f t="shared" si="861"/>
        <v>0</v>
      </c>
      <c r="DR667" s="101">
        <f t="shared" si="862"/>
        <v>0</v>
      </c>
      <c r="DS667" s="101">
        <f t="shared" si="863"/>
        <v>0</v>
      </c>
      <c r="DT667" s="101">
        <f t="shared" si="864"/>
        <v>0</v>
      </c>
      <c r="DU667" s="101">
        <f t="shared" si="865"/>
        <v>0</v>
      </c>
      <c r="DV667" s="101">
        <f t="shared" si="866"/>
        <v>0</v>
      </c>
      <c r="DW667" s="101">
        <f t="shared" si="867"/>
        <v>0</v>
      </c>
      <c r="DX667" s="311">
        <f t="shared" si="868"/>
        <v>0</v>
      </c>
      <c r="DY667" s="101">
        <f t="shared" si="869"/>
        <v>0</v>
      </c>
      <c r="DZ667" s="101">
        <f t="shared" si="870"/>
        <v>0</v>
      </c>
      <c r="EA667" s="101">
        <f t="shared" si="871"/>
        <v>0</v>
      </c>
      <c r="EB667" s="101">
        <f t="shared" si="872"/>
        <v>0</v>
      </c>
      <c r="EC667" s="101">
        <f t="shared" si="873"/>
        <v>0</v>
      </c>
      <c r="ED667" s="101">
        <f t="shared" si="874"/>
        <v>0</v>
      </c>
      <c r="EE667" s="101">
        <f t="shared" si="875"/>
        <v>0</v>
      </c>
      <c r="EF667" s="101">
        <f t="shared" si="876"/>
        <v>0</v>
      </c>
      <c r="EG667" s="101">
        <f t="shared" si="877"/>
        <v>0</v>
      </c>
      <c r="EH667" s="101">
        <f t="shared" si="878"/>
        <v>0</v>
      </c>
      <c r="EI667" s="101">
        <f t="shared" si="879"/>
        <v>0</v>
      </c>
      <c r="EJ667" s="101">
        <f t="shared" si="880"/>
        <v>0</v>
      </c>
      <c r="EK667" s="101">
        <f t="shared" si="881"/>
        <v>0</v>
      </c>
      <c r="EL667" s="101">
        <f t="shared" si="882"/>
        <v>0</v>
      </c>
      <c r="EM667" s="101">
        <f t="shared" si="883"/>
        <v>0</v>
      </c>
      <c r="EN667" s="101">
        <f t="shared" si="884"/>
        <v>0</v>
      </c>
      <c r="EO667" s="101">
        <f t="shared" si="885"/>
        <v>0</v>
      </c>
      <c r="EP667" s="101">
        <f t="shared" si="886"/>
        <v>0</v>
      </c>
      <c r="EQ667" s="101">
        <f t="shared" si="887"/>
        <v>0</v>
      </c>
    </row>
    <row r="668" spans="2:147" ht="22.5" customHeight="1" x14ac:dyDescent="0.45">
      <c r="B668" s="133" t="str">
        <f>IF(Data!B667&lt;&gt;"",Data!B667,"")</f>
        <v/>
      </c>
      <c r="C668" s="158" t="str">
        <f>IF(Data!C667&lt;&gt;"",Data!C667,"")</f>
        <v/>
      </c>
      <c r="D668" s="106" t="str">
        <f>IF(Data!D667&lt;&gt;"",Data!D667,"")</f>
        <v/>
      </c>
      <c r="E668" s="140">
        <f>IF(AND(I668=1,Data!T667=0),0,IF(I668=999,999,Data!T667))</f>
        <v>999</v>
      </c>
      <c r="F668" s="140" t="str">
        <f t="shared" si="888"/>
        <v/>
      </c>
      <c r="G668" s="140" t="str">
        <f>IF(Data!K667&lt;&gt;"",Data!K667,"")</f>
        <v/>
      </c>
      <c r="H668" s="141" t="str">
        <f>IF(Data!L667&lt;&gt;"",Data!L667,"")</f>
        <v/>
      </c>
      <c r="I668" s="63">
        <f>IF(Data!M667&lt;&gt;"",Data!M667,"")</f>
        <v>999</v>
      </c>
      <c r="J668" s="63">
        <f t="shared" si="889"/>
        <v>0</v>
      </c>
      <c r="L668" s="64" t="str">
        <f t="shared" si="890"/>
        <v/>
      </c>
      <c r="N668" s="63">
        <f t="shared" si="891"/>
        <v>0</v>
      </c>
      <c r="P668" s="64" t="str">
        <f t="shared" si="892"/>
        <v/>
      </c>
      <c r="R668" s="63">
        <f t="shared" si="893"/>
        <v>0</v>
      </c>
      <c r="S668" s="64" t="str">
        <f t="shared" si="894"/>
        <v/>
      </c>
      <c r="W668" s="310">
        <f t="shared" si="895"/>
        <v>999</v>
      </c>
      <c r="Y668" s="65">
        <f t="shared" si="896"/>
        <v>0</v>
      </c>
      <c r="Z668" s="65">
        <f t="shared" si="897"/>
        <v>0</v>
      </c>
      <c r="AA668" s="65">
        <f t="shared" si="898"/>
        <v>0</v>
      </c>
      <c r="AB668" s="65">
        <f t="shared" si="899"/>
        <v>0</v>
      </c>
      <c r="AC668" s="341">
        <f t="shared" si="900"/>
        <v>0</v>
      </c>
      <c r="AD668" s="65">
        <f t="shared" si="901"/>
        <v>0</v>
      </c>
      <c r="AE668" s="65">
        <f t="shared" si="902"/>
        <v>0</v>
      </c>
      <c r="AF668" s="65">
        <f t="shared" si="903"/>
        <v>0</v>
      </c>
      <c r="AG668" s="65">
        <f t="shared" si="904"/>
        <v>0</v>
      </c>
      <c r="AH668" s="65">
        <f t="shared" si="905"/>
        <v>0</v>
      </c>
      <c r="AI668" s="65">
        <f t="shared" si="906"/>
        <v>0</v>
      </c>
      <c r="AJ668" s="65">
        <f t="shared" si="907"/>
        <v>0</v>
      </c>
      <c r="AK668" s="65">
        <f t="shared" si="908"/>
        <v>0</v>
      </c>
      <c r="AL668" s="65">
        <f t="shared" si="909"/>
        <v>0</v>
      </c>
      <c r="AM668" s="65">
        <f t="shared" si="910"/>
        <v>0</v>
      </c>
      <c r="AN668" s="65">
        <f t="shared" si="911"/>
        <v>0</v>
      </c>
      <c r="AO668" s="65">
        <f t="shared" si="912"/>
        <v>0</v>
      </c>
      <c r="AP668" s="65">
        <f t="shared" si="913"/>
        <v>0</v>
      </c>
      <c r="AQ668" s="65">
        <f t="shared" si="914"/>
        <v>0</v>
      </c>
      <c r="AR668" s="65">
        <f t="shared" si="915"/>
        <v>0</v>
      </c>
      <c r="AS668" s="65">
        <f t="shared" si="916"/>
        <v>0</v>
      </c>
      <c r="AT668" s="65">
        <f t="shared" si="917"/>
        <v>0</v>
      </c>
      <c r="AU668" s="65">
        <f t="shared" si="918"/>
        <v>0</v>
      </c>
      <c r="AV668" s="65">
        <f t="shared" si="919"/>
        <v>0</v>
      </c>
      <c r="AW668" s="65">
        <f t="shared" si="920"/>
        <v>0</v>
      </c>
      <c r="AX668" s="65">
        <f t="shared" si="921"/>
        <v>0</v>
      </c>
      <c r="AY668" s="65">
        <f t="shared" si="922"/>
        <v>0</v>
      </c>
      <c r="AZ668" s="65">
        <f t="shared" si="923"/>
        <v>0</v>
      </c>
      <c r="BA668" s="65">
        <f t="shared" si="924"/>
        <v>0</v>
      </c>
      <c r="BB668" s="65">
        <f t="shared" si="925"/>
        <v>0</v>
      </c>
      <c r="BC668" s="65">
        <f t="shared" si="926"/>
        <v>0</v>
      </c>
      <c r="BD668" s="65">
        <f t="shared" si="927"/>
        <v>0</v>
      </c>
      <c r="BE668" s="65">
        <f t="shared" si="928"/>
        <v>0</v>
      </c>
      <c r="BF668" s="65">
        <f t="shared" si="929"/>
        <v>0</v>
      </c>
      <c r="BG668" s="65">
        <f t="shared" si="930"/>
        <v>0</v>
      </c>
      <c r="CE668" s="373"/>
      <c r="CF668" s="343"/>
      <c r="CG668" s="343"/>
      <c r="CH668" s="343"/>
      <c r="CI668" s="343"/>
      <c r="CJ668" s="343"/>
      <c r="CK668" s="343"/>
      <c r="CL668" s="343"/>
      <c r="CM668" s="343"/>
      <c r="CN668" s="343"/>
      <c r="CO668" s="343"/>
      <c r="CP668" s="343"/>
      <c r="CQ668" s="343"/>
      <c r="CR668" s="343"/>
      <c r="CS668" s="343"/>
      <c r="CY668" s="101">
        <f t="shared" si="931"/>
        <v>0</v>
      </c>
      <c r="CZ668" s="101">
        <f t="shared" si="932"/>
        <v>0</v>
      </c>
      <c r="DB668" s="101">
        <f t="shared" si="933"/>
        <v>0</v>
      </c>
      <c r="DD668" s="311">
        <f t="shared" si="934"/>
        <v>0</v>
      </c>
      <c r="DF668" s="101">
        <f t="shared" si="850"/>
        <v>0</v>
      </c>
      <c r="DG668" s="101">
        <f t="shared" si="851"/>
        <v>0</v>
      </c>
      <c r="DH668" s="101">
        <f t="shared" si="852"/>
        <v>0</v>
      </c>
      <c r="DI668" s="101">
        <f t="shared" si="853"/>
        <v>0</v>
      </c>
      <c r="DJ668" s="311">
        <f t="shared" si="854"/>
        <v>0</v>
      </c>
      <c r="DK668" s="311">
        <f t="shared" si="855"/>
        <v>0</v>
      </c>
      <c r="DL668" s="101">
        <f t="shared" si="856"/>
        <v>0</v>
      </c>
      <c r="DM668" s="101">
        <f t="shared" si="857"/>
        <v>0</v>
      </c>
      <c r="DN668" s="101">
        <f t="shared" si="858"/>
        <v>0</v>
      </c>
      <c r="DO668" s="101">
        <f t="shared" si="859"/>
        <v>0</v>
      </c>
      <c r="DP668" s="101">
        <f t="shared" si="860"/>
        <v>0</v>
      </c>
      <c r="DQ668" s="101">
        <f t="shared" si="861"/>
        <v>0</v>
      </c>
      <c r="DR668" s="101">
        <f t="shared" si="862"/>
        <v>0</v>
      </c>
      <c r="DS668" s="101">
        <f t="shared" si="863"/>
        <v>0</v>
      </c>
      <c r="DT668" s="101">
        <f t="shared" si="864"/>
        <v>0</v>
      </c>
      <c r="DU668" s="101">
        <f t="shared" si="865"/>
        <v>0</v>
      </c>
      <c r="DV668" s="101">
        <f t="shared" si="866"/>
        <v>0</v>
      </c>
      <c r="DW668" s="101">
        <f t="shared" si="867"/>
        <v>0</v>
      </c>
      <c r="DX668" s="311">
        <f t="shared" si="868"/>
        <v>0</v>
      </c>
      <c r="DY668" s="101">
        <f t="shared" si="869"/>
        <v>0</v>
      </c>
      <c r="DZ668" s="101">
        <f t="shared" si="870"/>
        <v>0</v>
      </c>
      <c r="EA668" s="101">
        <f t="shared" si="871"/>
        <v>0</v>
      </c>
      <c r="EB668" s="101">
        <f t="shared" si="872"/>
        <v>0</v>
      </c>
      <c r="EC668" s="101">
        <f t="shared" si="873"/>
        <v>0</v>
      </c>
      <c r="ED668" s="101">
        <f t="shared" si="874"/>
        <v>0</v>
      </c>
      <c r="EE668" s="101">
        <f t="shared" si="875"/>
        <v>0</v>
      </c>
      <c r="EF668" s="101">
        <f t="shared" si="876"/>
        <v>0</v>
      </c>
      <c r="EG668" s="101">
        <f t="shared" si="877"/>
        <v>0</v>
      </c>
      <c r="EH668" s="101">
        <f t="shared" si="878"/>
        <v>0</v>
      </c>
      <c r="EI668" s="101">
        <f t="shared" si="879"/>
        <v>0</v>
      </c>
      <c r="EJ668" s="101">
        <f t="shared" si="880"/>
        <v>0</v>
      </c>
      <c r="EK668" s="101">
        <f t="shared" si="881"/>
        <v>0</v>
      </c>
      <c r="EL668" s="101">
        <f t="shared" si="882"/>
        <v>0</v>
      </c>
      <c r="EM668" s="101">
        <f t="shared" si="883"/>
        <v>0</v>
      </c>
      <c r="EN668" s="101">
        <f t="shared" si="884"/>
        <v>0</v>
      </c>
      <c r="EO668" s="101">
        <f t="shared" si="885"/>
        <v>0</v>
      </c>
      <c r="EP668" s="101">
        <f t="shared" si="886"/>
        <v>0</v>
      </c>
      <c r="EQ668" s="101">
        <f t="shared" si="887"/>
        <v>0</v>
      </c>
    </row>
    <row r="669" spans="2:147" ht="22.5" customHeight="1" x14ac:dyDescent="0.45">
      <c r="B669" s="133" t="str">
        <f>IF(Data!B668&lt;&gt;"",Data!B668,"")</f>
        <v/>
      </c>
      <c r="C669" s="158" t="str">
        <f>IF(Data!C668&lt;&gt;"",Data!C668,"")</f>
        <v/>
      </c>
      <c r="D669" s="106" t="str">
        <f>IF(Data!D668&lt;&gt;"",Data!D668,"")</f>
        <v/>
      </c>
      <c r="E669" s="140">
        <f>IF(AND(I669=1,Data!T668=0),0,IF(I669=999,999,Data!T668))</f>
        <v>999</v>
      </c>
      <c r="F669" s="140" t="str">
        <f t="shared" si="888"/>
        <v/>
      </c>
      <c r="G669" s="140" t="str">
        <f>IF(Data!K668&lt;&gt;"",Data!K668,"")</f>
        <v/>
      </c>
      <c r="H669" s="141" t="str">
        <f>IF(Data!L668&lt;&gt;"",Data!L668,"")</f>
        <v/>
      </c>
      <c r="I669" s="63">
        <f>IF(Data!M668&lt;&gt;"",Data!M668,"")</f>
        <v>999</v>
      </c>
      <c r="J669" s="63">
        <f t="shared" si="889"/>
        <v>0</v>
      </c>
      <c r="L669" s="64" t="str">
        <f t="shared" si="890"/>
        <v/>
      </c>
      <c r="N669" s="63">
        <f t="shared" si="891"/>
        <v>0</v>
      </c>
      <c r="P669" s="64" t="str">
        <f t="shared" si="892"/>
        <v/>
      </c>
      <c r="R669" s="63">
        <f t="shared" si="893"/>
        <v>0</v>
      </c>
      <c r="S669" s="64" t="str">
        <f t="shared" si="894"/>
        <v/>
      </c>
      <c r="W669" s="310">
        <f t="shared" si="895"/>
        <v>999</v>
      </c>
      <c r="Y669" s="65">
        <f t="shared" si="896"/>
        <v>0</v>
      </c>
      <c r="Z669" s="65">
        <f t="shared" si="897"/>
        <v>0</v>
      </c>
      <c r="AA669" s="65">
        <f t="shared" si="898"/>
        <v>0</v>
      </c>
      <c r="AB669" s="65">
        <f t="shared" si="899"/>
        <v>0</v>
      </c>
      <c r="AC669" s="341">
        <f t="shared" si="900"/>
        <v>0</v>
      </c>
      <c r="AD669" s="65">
        <f t="shared" si="901"/>
        <v>0</v>
      </c>
      <c r="AE669" s="65">
        <f t="shared" si="902"/>
        <v>0</v>
      </c>
      <c r="AF669" s="65">
        <f t="shared" si="903"/>
        <v>0</v>
      </c>
      <c r="AG669" s="65">
        <f t="shared" si="904"/>
        <v>0</v>
      </c>
      <c r="AH669" s="65">
        <f t="shared" si="905"/>
        <v>0</v>
      </c>
      <c r="AI669" s="65">
        <f t="shared" si="906"/>
        <v>0</v>
      </c>
      <c r="AJ669" s="65">
        <f t="shared" si="907"/>
        <v>0</v>
      </c>
      <c r="AK669" s="65">
        <f t="shared" si="908"/>
        <v>0</v>
      </c>
      <c r="AL669" s="65">
        <f t="shared" si="909"/>
        <v>0</v>
      </c>
      <c r="AM669" s="65">
        <f t="shared" si="910"/>
        <v>0</v>
      </c>
      <c r="AN669" s="65">
        <f t="shared" si="911"/>
        <v>0</v>
      </c>
      <c r="AO669" s="65">
        <f t="shared" si="912"/>
        <v>0</v>
      </c>
      <c r="AP669" s="65">
        <f t="shared" si="913"/>
        <v>0</v>
      </c>
      <c r="AQ669" s="65">
        <f t="shared" si="914"/>
        <v>0</v>
      </c>
      <c r="AR669" s="65">
        <f t="shared" si="915"/>
        <v>0</v>
      </c>
      <c r="AS669" s="65">
        <f t="shared" si="916"/>
        <v>0</v>
      </c>
      <c r="AT669" s="65">
        <f t="shared" si="917"/>
        <v>0</v>
      </c>
      <c r="AU669" s="65">
        <f t="shared" si="918"/>
        <v>0</v>
      </c>
      <c r="AV669" s="65">
        <f t="shared" si="919"/>
        <v>0</v>
      </c>
      <c r="AW669" s="65">
        <f t="shared" si="920"/>
        <v>0</v>
      </c>
      <c r="AX669" s="65">
        <f t="shared" si="921"/>
        <v>0</v>
      </c>
      <c r="AY669" s="65">
        <f t="shared" si="922"/>
        <v>0</v>
      </c>
      <c r="AZ669" s="65">
        <f t="shared" si="923"/>
        <v>0</v>
      </c>
      <c r="BA669" s="65">
        <f t="shared" si="924"/>
        <v>0</v>
      </c>
      <c r="BB669" s="65">
        <f t="shared" si="925"/>
        <v>0</v>
      </c>
      <c r="BC669" s="65">
        <f t="shared" si="926"/>
        <v>0</v>
      </c>
      <c r="BD669" s="65">
        <f t="shared" si="927"/>
        <v>0</v>
      </c>
      <c r="BE669" s="65">
        <f t="shared" si="928"/>
        <v>0</v>
      </c>
      <c r="BF669" s="65">
        <f t="shared" si="929"/>
        <v>0</v>
      </c>
      <c r="BG669" s="65">
        <f t="shared" si="930"/>
        <v>0</v>
      </c>
      <c r="CE669" s="373"/>
      <c r="CF669" s="343"/>
      <c r="CG669" s="343"/>
      <c r="CH669" s="343"/>
      <c r="CI669" s="343"/>
      <c r="CJ669" s="343"/>
      <c r="CK669" s="343"/>
      <c r="CL669" s="343"/>
      <c r="CM669" s="343"/>
      <c r="CN669" s="343"/>
      <c r="CO669" s="343"/>
      <c r="CP669" s="343"/>
      <c r="CQ669" s="343"/>
      <c r="CR669" s="343"/>
      <c r="CS669" s="343"/>
      <c r="CY669" s="101">
        <f t="shared" si="931"/>
        <v>0</v>
      </c>
      <c r="CZ669" s="101">
        <f t="shared" si="932"/>
        <v>0</v>
      </c>
      <c r="DB669" s="101">
        <f t="shared" si="933"/>
        <v>0</v>
      </c>
      <c r="DD669" s="311">
        <f t="shared" si="934"/>
        <v>0</v>
      </c>
      <c r="DF669" s="101">
        <f t="shared" si="850"/>
        <v>0</v>
      </c>
      <c r="DG669" s="101">
        <f t="shared" si="851"/>
        <v>0</v>
      </c>
      <c r="DH669" s="101">
        <f t="shared" si="852"/>
        <v>0</v>
      </c>
      <c r="DI669" s="101">
        <f t="shared" si="853"/>
        <v>0</v>
      </c>
      <c r="DJ669" s="311">
        <f t="shared" si="854"/>
        <v>0</v>
      </c>
      <c r="DK669" s="311">
        <f t="shared" si="855"/>
        <v>0</v>
      </c>
      <c r="DL669" s="101">
        <f t="shared" si="856"/>
        <v>0</v>
      </c>
      <c r="DM669" s="101">
        <f t="shared" si="857"/>
        <v>0</v>
      </c>
      <c r="DN669" s="101">
        <f t="shared" si="858"/>
        <v>0</v>
      </c>
      <c r="DO669" s="101">
        <f t="shared" si="859"/>
        <v>0</v>
      </c>
      <c r="DP669" s="101">
        <f t="shared" si="860"/>
        <v>0</v>
      </c>
      <c r="DQ669" s="101">
        <f t="shared" si="861"/>
        <v>0</v>
      </c>
      <c r="DR669" s="101">
        <f t="shared" si="862"/>
        <v>0</v>
      </c>
      <c r="DS669" s="101">
        <f t="shared" si="863"/>
        <v>0</v>
      </c>
      <c r="DT669" s="101">
        <f t="shared" si="864"/>
        <v>0</v>
      </c>
      <c r="DU669" s="101">
        <f t="shared" si="865"/>
        <v>0</v>
      </c>
      <c r="DV669" s="101">
        <f t="shared" si="866"/>
        <v>0</v>
      </c>
      <c r="DW669" s="101">
        <f t="shared" si="867"/>
        <v>0</v>
      </c>
      <c r="DX669" s="311">
        <f t="shared" si="868"/>
        <v>0</v>
      </c>
      <c r="DY669" s="101">
        <f t="shared" si="869"/>
        <v>0</v>
      </c>
      <c r="DZ669" s="101">
        <f t="shared" si="870"/>
        <v>0</v>
      </c>
      <c r="EA669" s="101">
        <f t="shared" si="871"/>
        <v>0</v>
      </c>
      <c r="EB669" s="101">
        <f t="shared" si="872"/>
        <v>0</v>
      </c>
      <c r="EC669" s="101">
        <f t="shared" si="873"/>
        <v>0</v>
      </c>
      <c r="ED669" s="101">
        <f t="shared" si="874"/>
        <v>0</v>
      </c>
      <c r="EE669" s="101">
        <f t="shared" si="875"/>
        <v>0</v>
      </c>
      <c r="EF669" s="101">
        <f t="shared" si="876"/>
        <v>0</v>
      </c>
      <c r="EG669" s="101">
        <f t="shared" si="877"/>
        <v>0</v>
      </c>
      <c r="EH669" s="101">
        <f t="shared" si="878"/>
        <v>0</v>
      </c>
      <c r="EI669" s="101">
        <f t="shared" si="879"/>
        <v>0</v>
      </c>
      <c r="EJ669" s="101">
        <f t="shared" si="880"/>
        <v>0</v>
      </c>
      <c r="EK669" s="101">
        <f t="shared" si="881"/>
        <v>0</v>
      </c>
      <c r="EL669" s="101">
        <f t="shared" si="882"/>
        <v>0</v>
      </c>
      <c r="EM669" s="101">
        <f t="shared" si="883"/>
        <v>0</v>
      </c>
      <c r="EN669" s="101">
        <f t="shared" si="884"/>
        <v>0</v>
      </c>
      <c r="EO669" s="101">
        <f t="shared" si="885"/>
        <v>0</v>
      </c>
      <c r="EP669" s="101">
        <f t="shared" si="886"/>
        <v>0</v>
      </c>
      <c r="EQ669" s="101">
        <f t="shared" si="887"/>
        <v>0</v>
      </c>
    </row>
    <row r="670" spans="2:147" ht="22.5" customHeight="1" x14ac:dyDescent="0.45">
      <c r="B670" s="133" t="str">
        <f>IF(Data!B669&lt;&gt;"",Data!B669,"")</f>
        <v/>
      </c>
      <c r="C670" s="158" t="str">
        <f>IF(Data!C669&lt;&gt;"",Data!C669,"")</f>
        <v/>
      </c>
      <c r="D670" s="106" t="str">
        <f>IF(Data!D669&lt;&gt;"",Data!D669,"")</f>
        <v/>
      </c>
      <c r="E670" s="140">
        <f>IF(AND(I670=1,Data!T669=0),0,IF(I670=999,999,Data!T669))</f>
        <v>999</v>
      </c>
      <c r="F670" s="140" t="str">
        <f t="shared" si="888"/>
        <v/>
      </c>
      <c r="G670" s="140" t="str">
        <f>IF(Data!K669&lt;&gt;"",Data!K669,"")</f>
        <v/>
      </c>
      <c r="H670" s="141" t="str">
        <f>IF(Data!L669&lt;&gt;"",Data!L669,"")</f>
        <v/>
      </c>
      <c r="I670" s="63">
        <f>IF(Data!M669&lt;&gt;"",Data!M669,"")</f>
        <v>999</v>
      </c>
      <c r="J670" s="63">
        <f t="shared" si="889"/>
        <v>0</v>
      </c>
      <c r="L670" s="64" t="str">
        <f t="shared" si="890"/>
        <v/>
      </c>
      <c r="N670" s="63">
        <f t="shared" si="891"/>
        <v>0</v>
      </c>
      <c r="P670" s="64" t="str">
        <f t="shared" si="892"/>
        <v/>
      </c>
      <c r="R670" s="63">
        <f t="shared" si="893"/>
        <v>0</v>
      </c>
      <c r="S670" s="64" t="str">
        <f t="shared" si="894"/>
        <v/>
      </c>
      <c r="W670" s="310">
        <f t="shared" si="895"/>
        <v>999</v>
      </c>
      <c r="Y670" s="65">
        <f t="shared" si="896"/>
        <v>0</v>
      </c>
      <c r="Z670" s="65">
        <f t="shared" si="897"/>
        <v>0</v>
      </c>
      <c r="AA670" s="65">
        <f t="shared" si="898"/>
        <v>0</v>
      </c>
      <c r="AB670" s="65">
        <f t="shared" si="899"/>
        <v>0</v>
      </c>
      <c r="AC670" s="341">
        <f t="shared" si="900"/>
        <v>0</v>
      </c>
      <c r="AD670" s="65">
        <f t="shared" si="901"/>
        <v>0</v>
      </c>
      <c r="AE670" s="65">
        <f t="shared" si="902"/>
        <v>0</v>
      </c>
      <c r="AF670" s="65">
        <f t="shared" si="903"/>
        <v>0</v>
      </c>
      <c r="AG670" s="65">
        <f t="shared" si="904"/>
        <v>0</v>
      </c>
      <c r="AH670" s="65">
        <f t="shared" si="905"/>
        <v>0</v>
      </c>
      <c r="AI670" s="65">
        <f t="shared" si="906"/>
        <v>0</v>
      </c>
      <c r="AJ670" s="65">
        <f t="shared" si="907"/>
        <v>0</v>
      </c>
      <c r="AK670" s="65">
        <f t="shared" si="908"/>
        <v>0</v>
      </c>
      <c r="AL670" s="65">
        <f t="shared" si="909"/>
        <v>0</v>
      </c>
      <c r="AM670" s="65">
        <f t="shared" si="910"/>
        <v>0</v>
      </c>
      <c r="AN670" s="65">
        <f t="shared" si="911"/>
        <v>0</v>
      </c>
      <c r="AO670" s="65">
        <f t="shared" si="912"/>
        <v>0</v>
      </c>
      <c r="AP670" s="65">
        <f t="shared" si="913"/>
        <v>0</v>
      </c>
      <c r="AQ670" s="65">
        <f t="shared" si="914"/>
        <v>0</v>
      </c>
      <c r="AR670" s="65">
        <f t="shared" si="915"/>
        <v>0</v>
      </c>
      <c r="AS670" s="65">
        <f t="shared" si="916"/>
        <v>0</v>
      </c>
      <c r="AT670" s="65">
        <f t="shared" si="917"/>
        <v>0</v>
      </c>
      <c r="AU670" s="65">
        <f t="shared" si="918"/>
        <v>0</v>
      </c>
      <c r="AV670" s="65">
        <f t="shared" si="919"/>
        <v>0</v>
      </c>
      <c r="AW670" s="65">
        <f t="shared" si="920"/>
        <v>0</v>
      </c>
      <c r="AX670" s="65">
        <f t="shared" si="921"/>
        <v>0</v>
      </c>
      <c r="AY670" s="65">
        <f t="shared" si="922"/>
        <v>0</v>
      </c>
      <c r="AZ670" s="65">
        <f t="shared" si="923"/>
        <v>0</v>
      </c>
      <c r="BA670" s="65">
        <f t="shared" si="924"/>
        <v>0</v>
      </c>
      <c r="BB670" s="65">
        <f t="shared" si="925"/>
        <v>0</v>
      </c>
      <c r="BC670" s="65">
        <f t="shared" si="926"/>
        <v>0</v>
      </c>
      <c r="BD670" s="65">
        <f t="shared" si="927"/>
        <v>0</v>
      </c>
      <c r="BE670" s="65">
        <f t="shared" si="928"/>
        <v>0</v>
      </c>
      <c r="BF670" s="65">
        <f t="shared" si="929"/>
        <v>0</v>
      </c>
      <c r="BG670" s="65">
        <f t="shared" si="930"/>
        <v>0</v>
      </c>
      <c r="CE670" s="373"/>
      <c r="CF670" s="343"/>
      <c r="CG670" s="343"/>
      <c r="CH670" s="343"/>
      <c r="CI670" s="343"/>
      <c r="CJ670" s="343"/>
      <c r="CK670" s="343"/>
      <c r="CL670" s="343"/>
      <c r="CM670" s="343"/>
      <c r="CN670" s="343"/>
      <c r="CO670" s="343"/>
      <c r="CP670" s="343"/>
      <c r="CQ670" s="343"/>
      <c r="CR670" s="343"/>
      <c r="CS670" s="343"/>
      <c r="CY670" s="101">
        <f t="shared" si="931"/>
        <v>0</v>
      </c>
      <c r="CZ670" s="101">
        <f t="shared" si="932"/>
        <v>0</v>
      </c>
      <c r="DB670" s="101">
        <f t="shared" si="933"/>
        <v>0</v>
      </c>
      <c r="DD670" s="311">
        <f t="shared" si="934"/>
        <v>0</v>
      </c>
      <c r="DF670" s="101">
        <f t="shared" si="850"/>
        <v>0</v>
      </c>
      <c r="DG670" s="101">
        <f t="shared" si="851"/>
        <v>0</v>
      </c>
      <c r="DH670" s="101">
        <f t="shared" si="852"/>
        <v>0</v>
      </c>
      <c r="DI670" s="101">
        <f t="shared" si="853"/>
        <v>0</v>
      </c>
      <c r="DJ670" s="311">
        <f t="shared" si="854"/>
        <v>0</v>
      </c>
      <c r="DK670" s="311">
        <f t="shared" si="855"/>
        <v>0</v>
      </c>
      <c r="DL670" s="101">
        <f t="shared" si="856"/>
        <v>0</v>
      </c>
      <c r="DM670" s="101">
        <f t="shared" si="857"/>
        <v>0</v>
      </c>
      <c r="DN670" s="101">
        <f t="shared" si="858"/>
        <v>0</v>
      </c>
      <c r="DO670" s="101">
        <f t="shared" si="859"/>
        <v>0</v>
      </c>
      <c r="DP670" s="101">
        <f t="shared" si="860"/>
        <v>0</v>
      </c>
      <c r="DQ670" s="101">
        <f t="shared" si="861"/>
        <v>0</v>
      </c>
      <c r="DR670" s="101">
        <f t="shared" si="862"/>
        <v>0</v>
      </c>
      <c r="DS670" s="101">
        <f t="shared" si="863"/>
        <v>0</v>
      </c>
      <c r="DT670" s="101">
        <f t="shared" si="864"/>
        <v>0</v>
      </c>
      <c r="DU670" s="101">
        <f t="shared" si="865"/>
        <v>0</v>
      </c>
      <c r="DV670" s="101">
        <f t="shared" si="866"/>
        <v>0</v>
      </c>
      <c r="DW670" s="101">
        <f t="shared" si="867"/>
        <v>0</v>
      </c>
      <c r="DX670" s="311">
        <f t="shared" si="868"/>
        <v>0</v>
      </c>
      <c r="DY670" s="101">
        <f t="shared" si="869"/>
        <v>0</v>
      </c>
      <c r="DZ670" s="101">
        <f t="shared" si="870"/>
        <v>0</v>
      </c>
      <c r="EA670" s="101">
        <f t="shared" si="871"/>
        <v>0</v>
      </c>
      <c r="EB670" s="101">
        <f t="shared" si="872"/>
        <v>0</v>
      </c>
      <c r="EC670" s="101">
        <f t="shared" si="873"/>
        <v>0</v>
      </c>
      <c r="ED670" s="101">
        <f t="shared" si="874"/>
        <v>0</v>
      </c>
      <c r="EE670" s="101">
        <f t="shared" si="875"/>
        <v>0</v>
      </c>
      <c r="EF670" s="101">
        <f t="shared" si="876"/>
        <v>0</v>
      </c>
      <c r="EG670" s="101">
        <f t="shared" si="877"/>
        <v>0</v>
      </c>
      <c r="EH670" s="101">
        <f t="shared" si="878"/>
        <v>0</v>
      </c>
      <c r="EI670" s="101">
        <f t="shared" si="879"/>
        <v>0</v>
      </c>
      <c r="EJ670" s="101">
        <f t="shared" si="880"/>
        <v>0</v>
      </c>
      <c r="EK670" s="101">
        <f t="shared" si="881"/>
        <v>0</v>
      </c>
      <c r="EL670" s="101">
        <f t="shared" si="882"/>
        <v>0</v>
      </c>
      <c r="EM670" s="101">
        <f t="shared" si="883"/>
        <v>0</v>
      </c>
      <c r="EN670" s="101">
        <f t="shared" si="884"/>
        <v>0</v>
      </c>
      <c r="EO670" s="101">
        <f t="shared" si="885"/>
        <v>0</v>
      </c>
      <c r="EP670" s="101">
        <f t="shared" si="886"/>
        <v>0</v>
      </c>
      <c r="EQ670" s="101">
        <f t="shared" si="887"/>
        <v>0</v>
      </c>
    </row>
    <row r="671" spans="2:147" ht="22.5" customHeight="1" x14ac:dyDescent="0.45">
      <c r="B671" s="133" t="str">
        <f>IF(Data!B670&lt;&gt;"",Data!B670,"")</f>
        <v/>
      </c>
      <c r="C671" s="158" t="str">
        <f>IF(Data!C670&lt;&gt;"",Data!C670,"")</f>
        <v/>
      </c>
      <c r="D671" s="106" t="str">
        <f>IF(Data!D670&lt;&gt;"",Data!D670,"")</f>
        <v/>
      </c>
      <c r="E671" s="140">
        <f>IF(AND(I671=1,Data!T670=0),0,IF(I671=999,999,Data!T670))</f>
        <v>999</v>
      </c>
      <c r="F671" s="140" t="str">
        <f t="shared" si="888"/>
        <v/>
      </c>
      <c r="G671" s="140" t="str">
        <f>IF(Data!K670&lt;&gt;"",Data!K670,"")</f>
        <v/>
      </c>
      <c r="H671" s="141" t="str">
        <f>IF(Data!L670&lt;&gt;"",Data!L670,"")</f>
        <v/>
      </c>
      <c r="I671" s="63">
        <f>IF(Data!M670&lt;&gt;"",Data!M670,"")</f>
        <v>999</v>
      </c>
      <c r="J671" s="63">
        <f t="shared" si="889"/>
        <v>0</v>
      </c>
      <c r="L671" s="64" t="str">
        <f t="shared" si="890"/>
        <v/>
      </c>
      <c r="N671" s="63">
        <f t="shared" si="891"/>
        <v>0</v>
      </c>
      <c r="P671" s="64" t="str">
        <f t="shared" si="892"/>
        <v/>
      </c>
      <c r="R671" s="63">
        <f t="shared" si="893"/>
        <v>0</v>
      </c>
      <c r="S671" s="64" t="str">
        <f t="shared" si="894"/>
        <v/>
      </c>
      <c r="W671" s="310">
        <f t="shared" si="895"/>
        <v>999</v>
      </c>
      <c r="Y671" s="65">
        <f t="shared" si="896"/>
        <v>0</v>
      </c>
      <c r="Z671" s="65">
        <f t="shared" si="897"/>
        <v>0</v>
      </c>
      <c r="AA671" s="65">
        <f t="shared" si="898"/>
        <v>0</v>
      </c>
      <c r="AB671" s="65">
        <f t="shared" si="899"/>
        <v>0</v>
      </c>
      <c r="AC671" s="341">
        <f t="shared" si="900"/>
        <v>0</v>
      </c>
      <c r="AD671" s="65">
        <f t="shared" si="901"/>
        <v>0</v>
      </c>
      <c r="AE671" s="65">
        <f t="shared" si="902"/>
        <v>0</v>
      </c>
      <c r="AF671" s="65">
        <f t="shared" si="903"/>
        <v>0</v>
      </c>
      <c r="AG671" s="65">
        <f t="shared" si="904"/>
        <v>0</v>
      </c>
      <c r="AH671" s="65">
        <f t="shared" si="905"/>
        <v>0</v>
      </c>
      <c r="AI671" s="65">
        <f t="shared" si="906"/>
        <v>0</v>
      </c>
      <c r="AJ671" s="65">
        <f t="shared" si="907"/>
        <v>0</v>
      </c>
      <c r="AK671" s="65">
        <f t="shared" si="908"/>
        <v>0</v>
      </c>
      <c r="AL671" s="65">
        <f t="shared" si="909"/>
        <v>0</v>
      </c>
      <c r="AM671" s="65">
        <f t="shared" si="910"/>
        <v>0</v>
      </c>
      <c r="AN671" s="65">
        <f t="shared" si="911"/>
        <v>0</v>
      </c>
      <c r="AO671" s="65">
        <f t="shared" si="912"/>
        <v>0</v>
      </c>
      <c r="AP671" s="65">
        <f t="shared" si="913"/>
        <v>0</v>
      </c>
      <c r="AQ671" s="65">
        <f t="shared" si="914"/>
        <v>0</v>
      </c>
      <c r="AR671" s="65">
        <f t="shared" si="915"/>
        <v>0</v>
      </c>
      <c r="AS671" s="65">
        <f t="shared" si="916"/>
        <v>0</v>
      </c>
      <c r="AT671" s="65">
        <f t="shared" si="917"/>
        <v>0</v>
      </c>
      <c r="AU671" s="65">
        <f t="shared" si="918"/>
        <v>0</v>
      </c>
      <c r="AV671" s="65">
        <f t="shared" si="919"/>
        <v>0</v>
      </c>
      <c r="AW671" s="65">
        <f t="shared" si="920"/>
        <v>0</v>
      </c>
      <c r="AX671" s="65">
        <f t="shared" si="921"/>
        <v>0</v>
      </c>
      <c r="AY671" s="65">
        <f t="shared" si="922"/>
        <v>0</v>
      </c>
      <c r="AZ671" s="65">
        <f t="shared" si="923"/>
        <v>0</v>
      </c>
      <c r="BA671" s="65">
        <f t="shared" si="924"/>
        <v>0</v>
      </c>
      <c r="BB671" s="65">
        <f t="shared" si="925"/>
        <v>0</v>
      </c>
      <c r="BC671" s="65">
        <f t="shared" si="926"/>
        <v>0</v>
      </c>
      <c r="BD671" s="65">
        <f t="shared" si="927"/>
        <v>0</v>
      </c>
      <c r="BE671" s="65">
        <f t="shared" si="928"/>
        <v>0</v>
      </c>
      <c r="BF671" s="65">
        <f t="shared" si="929"/>
        <v>0</v>
      </c>
      <c r="BG671" s="65">
        <f t="shared" si="930"/>
        <v>0</v>
      </c>
      <c r="CE671" s="373"/>
      <c r="CF671" s="343"/>
      <c r="CG671" s="343"/>
      <c r="CH671" s="343"/>
      <c r="CI671" s="343"/>
      <c r="CJ671" s="343"/>
      <c r="CK671" s="343"/>
      <c r="CL671" s="343"/>
      <c r="CM671" s="343"/>
      <c r="CN671" s="343"/>
      <c r="CO671" s="343"/>
      <c r="CP671" s="343"/>
      <c r="CQ671" s="343"/>
      <c r="CR671" s="343"/>
      <c r="CS671" s="343"/>
      <c r="CY671" s="101">
        <f t="shared" si="931"/>
        <v>0</v>
      </c>
      <c r="CZ671" s="101">
        <f t="shared" si="932"/>
        <v>0</v>
      </c>
      <c r="DB671" s="101">
        <f t="shared" si="933"/>
        <v>0</v>
      </c>
      <c r="DD671" s="311">
        <f t="shared" si="934"/>
        <v>0</v>
      </c>
      <c r="DF671" s="101">
        <f t="shared" si="850"/>
        <v>0</v>
      </c>
      <c r="DG671" s="101">
        <f t="shared" si="851"/>
        <v>0</v>
      </c>
      <c r="DH671" s="101">
        <f t="shared" si="852"/>
        <v>0</v>
      </c>
      <c r="DI671" s="101">
        <f t="shared" si="853"/>
        <v>0</v>
      </c>
      <c r="DJ671" s="311">
        <f t="shared" si="854"/>
        <v>0</v>
      </c>
      <c r="DK671" s="311">
        <f t="shared" si="855"/>
        <v>0</v>
      </c>
      <c r="DL671" s="101">
        <f t="shared" si="856"/>
        <v>0</v>
      </c>
      <c r="DM671" s="101">
        <f t="shared" si="857"/>
        <v>0</v>
      </c>
      <c r="DN671" s="101">
        <f t="shared" si="858"/>
        <v>0</v>
      </c>
      <c r="DO671" s="101">
        <f t="shared" si="859"/>
        <v>0</v>
      </c>
      <c r="DP671" s="101">
        <f t="shared" si="860"/>
        <v>0</v>
      </c>
      <c r="DQ671" s="101">
        <f t="shared" si="861"/>
        <v>0</v>
      </c>
      <c r="DR671" s="101">
        <f t="shared" si="862"/>
        <v>0</v>
      </c>
      <c r="DS671" s="101">
        <f t="shared" si="863"/>
        <v>0</v>
      </c>
      <c r="DT671" s="101">
        <f t="shared" si="864"/>
        <v>0</v>
      </c>
      <c r="DU671" s="101">
        <f t="shared" si="865"/>
        <v>0</v>
      </c>
      <c r="DV671" s="101">
        <f t="shared" si="866"/>
        <v>0</v>
      </c>
      <c r="DW671" s="101">
        <f t="shared" si="867"/>
        <v>0</v>
      </c>
      <c r="DX671" s="311">
        <f t="shared" si="868"/>
        <v>0</v>
      </c>
      <c r="DY671" s="101">
        <f t="shared" si="869"/>
        <v>0</v>
      </c>
      <c r="DZ671" s="101">
        <f t="shared" si="870"/>
        <v>0</v>
      </c>
      <c r="EA671" s="101">
        <f t="shared" si="871"/>
        <v>0</v>
      </c>
      <c r="EB671" s="101">
        <f t="shared" si="872"/>
        <v>0</v>
      </c>
      <c r="EC671" s="101">
        <f t="shared" si="873"/>
        <v>0</v>
      </c>
      <c r="ED671" s="101">
        <f t="shared" si="874"/>
        <v>0</v>
      </c>
      <c r="EE671" s="101">
        <f t="shared" si="875"/>
        <v>0</v>
      </c>
      <c r="EF671" s="101">
        <f t="shared" si="876"/>
        <v>0</v>
      </c>
      <c r="EG671" s="101">
        <f t="shared" si="877"/>
        <v>0</v>
      </c>
      <c r="EH671" s="101">
        <f t="shared" si="878"/>
        <v>0</v>
      </c>
      <c r="EI671" s="101">
        <f t="shared" si="879"/>
        <v>0</v>
      </c>
      <c r="EJ671" s="101">
        <f t="shared" si="880"/>
        <v>0</v>
      </c>
      <c r="EK671" s="101">
        <f t="shared" si="881"/>
        <v>0</v>
      </c>
      <c r="EL671" s="101">
        <f t="shared" si="882"/>
        <v>0</v>
      </c>
      <c r="EM671" s="101">
        <f t="shared" si="883"/>
        <v>0</v>
      </c>
      <c r="EN671" s="101">
        <f t="shared" si="884"/>
        <v>0</v>
      </c>
      <c r="EO671" s="101">
        <f t="shared" si="885"/>
        <v>0</v>
      </c>
      <c r="EP671" s="101">
        <f t="shared" si="886"/>
        <v>0</v>
      </c>
      <c r="EQ671" s="101">
        <f t="shared" si="887"/>
        <v>0</v>
      </c>
    </row>
    <row r="672" spans="2:147" ht="22.5" customHeight="1" x14ac:dyDescent="0.45">
      <c r="B672" s="133" t="str">
        <f>IF(Data!B671&lt;&gt;"",Data!B671,"")</f>
        <v/>
      </c>
      <c r="C672" s="158" t="str">
        <f>IF(Data!C671&lt;&gt;"",Data!C671,"")</f>
        <v/>
      </c>
      <c r="D672" s="106" t="str">
        <f>IF(Data!D671&lt;&gt;"",Data!D671,"")</f>
        <v/>
      </c>
      <c r="E672" s="140">
        <f>IF(AND(I672=1,Data!T671=0),0,IF(I672=999,999,Data!T671))</f>
        <v>999</v>
      </c>
      <c r="F672" s="140" t="str">
        <f t="shared" si="888"/>
        <v/>
      </c>
      <c r="G672" s="140" t="str">
        <f>IF(Data!K671&lt;&gt;"",Data!K671,"")</f>
        <v/>
      </c>
      <c r="H672" s="141" t="str">
        <f>IF(Data!L671&lt;&gt;"",Data!L671,"")</f>
        <v/>
      </c>
      <c r="I672" s="63">
        <f>IF(Data!M671&lt;&gt;"",Data!M671,"")</f>
        <v>999</v>
      </c>
      <c r="J672" s="63">
        <f t="shared" si="889"/>
        <v>0</v>
      </c>
      <c r="L672" s="64" t="str">
        <f t="shared" si="890"/>
        <v/>
      </c>
      <c r="N672" s="63">
        <f t="shared" si="891"/>
        <v>0</v>
      </c>
      <c r="P672" s="64" t="str">
        <f t="shared" si="892"/>
        <v/>
      </c>
      <c r="R672" s="63">
        <f t="shared" si="893"/>
        <v>0</v>
      </c>
      <c r="S672" s="64" t="str">
        <f t="shared" si="894"/>
        <v/>
      </c>
      <c r="W672" s="310">
        <f t="shared" si="895"/>
        <v>999</v>
      </c>
      <c r="Y672" s="65">
        <f t="shared" si="896"/>
        <v>0</v>
      </c>
      <c r="Z672" s="65">
        <f t="shared" si="897"/>
        <v>0</v>
      </c>
      <c r="AA672" s="65">
        <f t="shared" si="898"/>
        <v>0</v>
      </c>
      <c r="AB672" s="65">
        <f t="shared" si="899"/>
        <v>0</v>
      </c>
      <c r="AC672" s="341">
        <f t="shared" si="900"/>
        <v>0</v>
      </c>
      <c r="AD672" s="65">
        <f t="shared" si="901"/>
        <v>0</v>
      </c>
      <c r="AE672" s="65">
        <f t="shared" si="902"/>
        <v>0</v>
      </c>
      <c r="AF672" s="65">
        <f t="shared" si="903"/>
        <v>0</v>
      </c>
      <c r="AG672" s="65">
        <f t="shared" si="904"/>
        <v>0</v>
      </c>
      <c r="AH672" s="65">
        <f t="shared" si="905"/>
        <v>0</v>
      </c>
      <c r="AI672" s="65">
        <f t="shared" si="906"/>
        <v>0</v>
      </c>
      <c r="AJ672" s="65">
        <f t="shared" si="907"/>
        <v>0</v>
      </c>
      <c r="AK672" s="65">
        <f t="shared" si="908"/>
        <v>0</v>
      </c>
      <c r="AL672" s="65">
        <f t="shared" si="909"/>
        <v>0</v>
      </c>
      <c r="AM672" s="65">
        <f t="shared" si="910"/>
        <v>0</v>
      </c>
      <c r="AN672" s="65">
        <f t="shared" si="911"/>
        <v>0</v>
      </c>
      <c r="AO672" s="65">
        <f t="shared" si="912"/>
        <v>0</v>
      </c>
      <c r="AP672" s="65">
        <f t="shared" si="913"/>
        <v>0</v>
      </c>
      <c r="AQ672" s="65">
        <f t="shared" si="914"/>
        <v>0</v>
      </c>
      <c r="AR672" s="65">
        <f t="shared" si="915"/>
        <v>0</v>
      </c>
      <c r="AS672" s="65">
        <f t="shared" si="916"/>
        <v>0</v>
      </c>
      <c r="AT672" s="65">
        <f t="shared" si="917"/>
        <v>0</v>
      </c>
      <c r="AU672" s="65">
        <f t="shared" si="918"/>
        <v>0</v>
      </c>
      <c r="AV672" s="65">
        <f t="shared" si="919"/>
        <v>0</v>
      </c>
      <c r="AW672" s="65">
        <f t="shared" si="920"/>
        <v>0</v>
      </c>
      <c r="AX672" s="65">
        <f t="shared" si="921"/>
        <v>0</v>
      </c>
      <c r="AY672" s="65">
        <f t="shared" si="922"/>
        <v>0</v>
      </c>
      <c r="AZ672" s="65">
        <f t="shared" si="923"/>
        <v>0</v>
      </c>
      <c r="BA672" s="65">
        <f t="shared" si="924"/>
        <v>0</v>
      </c>
      <c r="BB672" s="65">
        <f t="shared" si="925"/>
        <v>0</v>
      </c>
      <c r="BC672" s="65">
        <f t="shared" si="926"/>
        <v>0</v>
      </c>
      <c r="BD672" s="65">
        <f t="shared" si="927"/>
        <v>0</v>
      </c>
      <c r="BE672" s="65">
        <f t="shared" si="928"/>
        <v>0</v>
      </c>
      <c r="BF672" s="65">
        <f t="shared" si="929"/>
        <v>0</v>
      </c>
      <c r="BG672" s="65">
        <f t="shared" si="930"/>
        <v>0</v>
      </c>
      <c r="CE672" s="373"/>
      <c r="CF672" s="343"/>
      <c r="CG672" s="343"/>
      <c r="CH672" s="343"/>
      <c r="CI672" s="343"/>
      <c r="CJ672" s="343"/>
      <c r="CK672" s="343"/>
      <c r="CL672" s="343"/>
      <c r="CM672" s="343"/>
      <c r="CN672" s="343"/>
      <c r="CO672" s="343"/>
      <c r="CP672" s="343"/>
      <c r="CQ672" s="343"/>
      <c r="CR672" s="343"/>
      <c r="CS672" s="343"/>
      <c r="CY672" s="101">
        <f t="shared" si="931"/>
        <v>0</v>
      </c>
      <c r="CZ672" s="101">
        <f t="shared" si="932"/>
        <v>0</v>
      </c>
      <c r="DB672" s="101">
        <f t="shared" si="933"/>
        <v>0</v>
      </c>
      <c r="DD672" s="311">
        <f t="shared" si="934"/>
        <v>0</v>
      </c>
      <c r="DF672" s="101">
        <f t="shared" si="850"/>
        <v>0</v>
      </c>
      <c r="DG672" s="101">
        <f t="shared" si="851"/>
        <v>0</v>
      </c>
      <c r="DH672" s="101">
        <f t="shared" si="852"/>
        <v>0</v>
      </c>
      <c r="DI672" s="101">
        <f t="shared" si="853"/>
        <v>0</v>
      </c>
      <c r="DJ672" s="311">
        <f t="shared" si="854"/>
        <v>0</v>
      </c>
      <c r="DK672" s="311">
        <f t="shared" si="855"/>
        <v>0</v>
      </c>
      <c r="DL672" s="101">
        <f t="shared" si="856"/>
        <v>0</v>
      </c>
      <c r="DM672" s="101">
        <f t="shared" si="857"/>
        <v>0</v>
      </c>
      <c r="DN672" s="101">
        <f t="shared" si="858"/>
        <v>0</v>
      </c>
      <c r="DO672" s="101">
        <f t="shared" si="859"/>
        <v>0</v>
      </c>
      <c r="DP672" s="101">
        <f t="shared" si="860"/>
        <v>0</v>
      </c>
      <c r="DQ672" s="101">
        <f t="shared" si="861"/>
        <v>0</v>
      </c>
      <c r="DR672" s="101">
        <f t="shared" si="862"/>
        <v>0</v>
      </c>
      <c r="DS672" s="101">
        <f t="shared" si="863"/>
        <v>0</v>
      </c>
      <c r="DT672" s="101">
        <f t="shared" si="864"/>
        <v>0</v>
      </c>
      <c r="DU672" s="101">
        <f t="shared" si="865"/>
        <v>0</v>
      </c>
      <c r="DV672" s="101">
        <f t="shared" si="866"/>
        <v>0</v>
      </c>
      <c r="DW672" s="101">
        <f t="shared" si="867"/>
        <v>0</v>
      </c>
      <c r="DX672" s="311">
        <f t="shared" si="868"/>
        <v>0</v>
      </c>
      <c r="DY672" s="101">
        <f t="shared" si="869"/>
        <v>0</v>
      </c>
      <c r="DZ672" s="101">
        <f t="shared" si="870"/>
        <v>0</v>
      </c>
      <c r="EA672" s="101">
        <f t="shared" si="871"/>
        <v>0</v>
      </c>
      <c r="EB672" s="101">
        <f t="shared" si="872"/>
        <v>0</v>
      </c>
      <c r="EC672" s="101">
        <f t="shared" si="873"/>
        <v>0</v>
      </c>
      <c r="ED672" s="101">
        <f t="shared" si="874"/>
        <v>0</v>
      </c>
      <c r="EE672" s="101">
        <f t="shared" si="875"/>
        <v>0</v>
      </c>
      <c r="EF672" s="101">
        <f t="shared" si="876"/>
        <v>0</v>
      </c>
      <c r="EG672" s="101">
        <f t="shared" si="877"/>
        <v>0</v>
      </c>
      <c r="EH672" s="101">
        <f t="shared" si="878"/>
        <v>0</v>
      </c>
      <c r="EI672" s="101">
        <f t="shared" si="879"/>
        <v>0</v>
      </c>
      <c r="EJ672" s="101">
        <f t="shared" si="880"/>
        <v>0</v>
      </c>
      <c r="EK672" s="101">
        <f t="shared" si="881"/>
        <v>0</v>
      </c>
      <c r="EL672" s="101">
        <f t="shared" si="882"/>
        <v>0</v>
      </c>
      <c r="EM672" s="101">
        <f t="shared" si="883"/>
        <v>0</v>
      </c>
      <c r="EN672" s="101">
        <f t="shared" si="884"/>
        <v>0</v>
      </c>
      <c r="EO672" s="101">
        <f t="shared" si="885"/>
        <v>0</v>
      </c>
      <c r="EP672" s="101">
        <f t="shared" si="886"/>
        <v>0</v>
      </c>
      <c r="EQ672" s="101">
        <f t="shared" si="887"/>
        <v>0</v>
      </c>
    </row>
    <row r="673" spans="2:147" ht="22.5" customHeight="1" x14ac:dyDescent="0.45">
      <c r="B673" s="133" t="str">
        <f>IF(Data!B672&lt;&gt;"",Data!B672,"")</f>
        <v/>
      </c>
      <c r="C673" s="158" t="str">
        <f>IF(Data!C672&lt;&gt;"",Data!C672,"")</f>
        <v/>
      </c>
      <c r="D673" s="106" t="str">
        <f>IF(Data!D672&lt;&gt;"",Data!D672,"")</f>
        <v/>
      </c>
      <c r="E673" s="140">
        <f>IF(AND(I673=1,Data!T672=0),0,IF(I673=999,999,Data!T672))</f>
        <v>999</v>
      </c>
      <c r="F673" s="140" t="str">
        <f t="shared" si="888"/>
        <v/>
      </c>
      <c r="G673" s="140" t="str">
        <f>IF(Data!K672&lt;&gt;"",Data!K672,"")</f>
        <v/>
      </c>
      <c r="H673" s="141" t="str">
        <f>IF(Data!L672&lt;&gt;"",Data!L672,"")</f>
        <v/>
      </c>
      <c r="I673" s="63">
        <f>IF(Data!M672&lt;&gt;"",Data!M672,"")</f>
        <v>999</v>
      </c>
      <c r="J673" s="63">
        <f t="shared" si="889"/>
        <v>0</v>
      </c>
      <c r="L673" s="64" t="str">
        <f t="shared" si="890"/>
        <v/>
      </c>
      <c r="N673" s="63">
        <f t="shared" si="891"/>
        <v>0</v>
      </c>
      <c r="P673" s="64" t="str">
        <f t="shared" si="892"/>
        <v/>
      </c>
      <c r="R673" s="63">
        <f t="shared" si="893"/>
        <v>0</v>
      </c>
      <c r="S673" s="64" t="str">
        <f t="shared" si="894"/>
        <v/>
      </c>
      <c r="W673" s="310">
        <f t="shared" si="895"/>
        <v>999</v>
      </c>
      <c r="Y673" s="65">
        <f t="shared" si="896"/>
        <v>0</v>
      </c>
      <c r="Z673" s="65">
        <f t="shared" si="897"/>
        <v>0</v>
      </c>
      <c r="AA673" s="65">
        <f t="shared" si="898"/>
        <v>0</v>
      </c>
      <c r="AB673" s="65">
        <f t="shared" si="899"/>
        <v>0</v>
      </c>
      <c r="AC673" s="341">
        <f t="shared" si="900"/>
        <v>0</v>
      </c>
      <c r="AD673" s="65">
        <f t="shared" si="901"/>
        <v>0</v>
      </c>
      <c r="AE673" s="65">
        <f t="shared" si="902"/>
        <v>0</v>
      </c>
      <c r="AF673" s="65">
        <f t="shared" si="903"/>
        <v>0</v>
      </c>
      <c r="AG673" s="65">
        <f t="shared" si="904"/>
        <v>0</v>
      </c>
      <c r="AH673" s="65">
        <f t="shared" si="905"/>
        <v>0</v>
      </c>
      <c r="AI673" s="65">
        <f t="shared" si="906"/>
        <v>0</v>
      </c>
      <c r="AJ673" s="65">
        <f t="shared" si="907"/>
        <v>0</v>
      </c>
      <c r="AK673" s="65">
        <f t="shared" si="908"/>
        <v>0</v>
      </c>
      <c r="AL673" s="65">
        <f t="shared" si="909"/>
        <v>0</v>
      </c>
      <c r="AM673" s="65">
        <f t="shared" si="910"/>
        <v>0</v>
      </c>
      <c r="AN673" s="65">
        <f t="shared" si="911"/>
        <v>0</v>
      </c>
      <c r="AO673" s="65">
        <f t="shared" si="912"/>
        <v>0</v>
      </c>
      <c r="AP673" s="65">
        <f t="shared" si="913"/>
        <v>0</v>
      </c>
      <c r="AQ673" s="65">
        <f t="shared" si="914"/>
        <v>0</v>
      </c>
      <c r="AR673" s="65">
        <f t="shared" si="915"/>
        <v>0</v>
      </c>
      <c r="AS673" s="65">
        <f t="shared" si="916"/>
        <v>0</v>
      </c>
      <c r="AT673" s="65">
        <f t="shared" si="917"/>
        <v>0</v>
      </c>
      <c r="AU673" s="65">
        <f t="shared" si="918"/>
        <v>0</v>
      </c>
      <c r="AV673" s="65">
        <f t="shared" si="919"/>
        <v>0</v>
      </c>
      <c r="AW673" s="65">
        <f t="shared" si="920"/>
        <v>0</v>
      </c>
      <c r="AX673" s="65">
        <f t="shared" si="921"/>
        <v>0</v>
      </c>
      <c r="AY673" s="65">
        <f t="shared" si="922"/>
        <v>0</v>
      </c>
      <c r="AZ673" s="65">
        <f t="shared" si="923"/>
        <v>0</v>
      </c>
      <c r="BA673" s="65">
        <f t="shared" si="924"/>
        <v>0</v>
      </c>
      <c r="BB673" s="65">
        <f t="shared" si="925"/>
        <v>0</v>
      </c>
      <c r="BC673" s="65">
        <f t="shared" si="926"/>
        <v>0</v>
      </c>
      <c r="BD673" s="65">
        <f t="shared" si="927"/>
        <v>0</v>
      </c>
      <c r="BE673" s="65">
        <f t="shared" si="928"/>
        <v>0</v>
      </c>
      <c r="BF673" s="65">
        <f t="shared" si="929"/>
        <v>0</v>
      </c>
      <c r="BG673" s="65">
        <f t="shared" si="930"/>
        <v>0</v>
      </c>
      <c r="CE673" s="373"/>
      <c r="CF673" s="343"/>
      <c r="CG673" s="343"/>
      <c r="CH673" s="343"/>
      <c r="CI673" s="343"/>
      <c r="CJ673" s="343"/>
      <c r="CK673" s="343"/>
      <c r="CL673" s="343"/>
      <c r="CM673" s="343"/>
      <c r="CN673" s="343"/>
      <c r="CO673" s="343"/>
      <c r="CP673" s="343"/>
      <c r="CQ673" s="343"/>
      <c r="CR673" s="343"/>
      <c r="CS673" s="343"/>
      <c r="CY673" s="101">
        <f t="shared" si="931"/>
        <v>0</v>
      </c>
      <c r="CZ673" s="101">
        <f t="shared" si="932"/>
        <v>0</v>
      </c>
      <c r="DB673" s="101">
        <f t="shared" si="933"/>
        <v>0</v>
      </c>
      <c r="DD673" s="311">
        <f t="shared" si="934"/>
        <v>0</v>
      </c>
      <c r="DF673" s="101">
        <f t="shared" si="850"/>
        <v>0</v>
      </c>
      <c r="DG673" s="101">
        <f t="shared" si="851"/>
        <v>0</v>
      </c>
      <c r="DH673" s="101">
        <f t="shared" si="852"/>
        <v>0</v>
      </c>
      <c r="DI673" s="101">
        <f t="shared" si="853"/>
        <v>0</v>
      </c>
      <c r="DJ673" s="311">
        <f t="shared" si="854"/>
        <v>0</v>
      </c>
      <c r="DK673" s="311">
        <f t="shared" si="855"/>
        <v>0</v>
      </c>
      <c r="DL673" s="101">
        <f t="shared" si="856"/>
        <v>0</v>
      </c>
      <c r="DM673" s="101">
        <f t="shared" si="857"/>
        <v>0</v>
      </c>
      <c r="DN673" s="101">
        <f t="shared" si="858"/>
        <v>0</v>
      </c>
      <c r="DO673" s="101">
        <f t="shared" si="859"/>
        <v>0</v>
      </c>
      <c r="DP673" s="101">
        <f t="shared" si="860"/>
        <v>0</v>
      </c>
      <c r="DQ673" s="101">
        <f t="shared" si="861"/>
        <v>0</v>
      </c>
      <c r="DR673" s="101">
        <f t="shared" si="862"/>
        <v>0</v>
      </c>
      <c r="DS673" s="101">
        <f t="shared" si="863"/>
        <v>0</v>
      </c>
      <c r="DT673" s="101">
        <f t="shared" si="864"/>
        <v>0</v>
      </c>
      <c r="DU673" s="101">
        <f t="shared" si="865"/>
        <v>0</v>
      </c>
      <c r="DV673" s="101">
        <f t="shared" si="866"/>
        <v>0</v>
      </c>
      <c r="DW673" s="101">
        <f t="shared" si="867"/>
        <v>0</v>
      </c>
      <c r="DX673" s="311">
        <f t="shared" si="868"/>
        <v>0</v>
      </c>
      <c r="DY673" s="101">
        <f t="shared" si="869"/>
        <v>0</v>
      </c>
      <c r="DZ673" s="101">
        <f t="shared" si="870"/>
        <v>0</v>
      </c>
      <c r="EA673" s="101">
        <f t="shared" si="871"/>
        <v>0</v>
      </c>
      <c r="EB673" s="101">
        <f t="shared" si="872"/>
        <v>0</v>
      </c>
      <c r="EC673" s="101">
        <f t="shared" si="873"/>
        <v>0</v>
      </c>
      <c r="ED673" s="101">
        <f t="shared" si="874"/>
        <v>0</v>
      </c>
      <c r="EE673" s="101">
        <f t="shared" si="875"/>
        <v>0</v>
      </c>
      <c r="EF673" s="101">
        <f t="shared" si="876"/>
        <v>0</v>
      </c>
      <c r="EG673" s="101">
        <f t="shared" si="877"/>
        <v>0</v>
      </c>
      <c r="EH673" s="101">
        <f t="shared" si="878"/>
        <v>0</v>
      </c>
      <c r="EI673" s="101">
        <f t="shared" si="879"/>
        <v>0</v>
      </c>
      <c r="EJ673" s="101">
        <f t="shared" si="880"/>
        <v>0</v>
      </c>
      <c r="EK673" s="101">
        <f t="shared" si="881"/>
        <v>0</v>
      </c>
      <c r="EL673" s="101">
        <f t="shared" si="882"/>
        <v>0</v>
      </c>
      <c r="EM673" s="101">
        <f t="shared" si="883"/>
        <v>0</v>
      </c>
      <c r="EN673" s="101">
        <f t="shared" si="884"/>
        <v>0</v>
      </c>
      <c r="EO673" s="101">
        <f t="shared" si="885"/>
        <v>0</v>
      </c>
      <c r="EP673" s="101">
        <f t="shared" si="886"/>
        <v>0</v>
      </c>
      <c r="EQ673" s="101">
        <f t="shared" si="887"/>
        <v>0</v>
      </c>
    </row>
    <row r="674" spans="2:147" ht="22.5" customHeight="1" x14ac:dyDescent="0.45">
      <c r="B674" s="133" t="str">
        <f>IF(Data!B673&lt;&gt;"",Data!B673,"")</f>
        <v/>
      </c>
      <c r="C674" s="158" t="str">
        <f>IF(Data!C673&lt;&gt;"",Data!C673,"")</f>
        <v/>
      </c>
      <c r="D674" s="106" t="str">
        <f>IF(Data!D673&lt;&gt;"",Data!D673,"")</f>
        <v/>
      </c>
      <c r="E674" s="140">
        <f>IF(AND(I674=1,Data!T673=0),0,IF(I674=999,999,Data!T673))</f>
        <v>999</v>
      </c>
      <c r="F674" s="140" t="str">
        <f t="shared" si="888"/>
        <v/>
      </c>
      <c r="G674" s="140" t="str">
        <f>IF(Data!K673&lt;&gt;"",Data!K673,"")</f>
        <v/>
      </c>
      <c r="H674" s="141" t="str">
        <f>IF(Data!L673&lt;&gt;"",Data!L673,"")</f>
        <v/>
      </c>
      <c r="I674" s="63">
        <f>IF(Data!M673&lt;&gt;"",Data!M673,"")</f>
        <v>999</v>
      </c>
      <c r="J674" s="63">
        <f t="shared" si="889"/>
        <v>0</v>
      </c>
      <c r="L674" s="64" t="str">
        <f t="shared" si="890"/>
        <v/>
      </c>
      <c r="N674" s="63">
        <f t="shared" si="891"/>
        <v>0</v>
      </c>
      <c r="P674" s="64" t="str">
        <f t="shared" si="892"/>
        <v/>
      </c>
      <c r="R674" s="63">
        <f t="shared" si="893"/>
        <v>0</v>
      </c>
      <c r="S674" s="64" t="str">
        <f t="shared" si="894"/>
        <v/>
      </c>
      <c r="W674" s="310">
        <f t="shared" si="895"/>
        <v>999</v>
      </c>
      <c r="Y674" s="65">
        <f t="shared" si="896"/>
        <v>0</v>
      </c>
      <c r="Z674" s="65">
        <f t="shared" si="897"/>
        <v>0</v>
      </c>
      <c r="AA674" s="65">
        <f t="shared" si="898"/>
        <v>0</v>
      </c>
      <c r="AB674" s="65">
        <f t="shared" si="899"/>
        <v>0</v>
      </c>
      <c r="AC674" s="341">
        <f t="shared" si="900"/>
        <v>0</v>
      </c>
      <c r="AD674" s="65">
        <f t="shared" si="901"/>
        <v>0</v>
      </c>
      <c r="AE674" s="65">
        <f t="shared" si="902"/>
        <v>0</v>
      </c>
      <c r="AF674" s="65">
        <f t="shared" si="903"/>
        <v>0</v>
      </c>
      <c r="AG674" s="65">
        <f t="shared" si="904"/>
        <v>0</v>
      </c>
      <c r="AH674" s="65">
        <f t="shared" si="905"/>
        <v>0</v>
      </c>
      <c r="AI674" s="65">
        <f t="shared" si="906"/>
        <v>0</v>
      </c>
      <c r="AJ674" s="65">
        <f t="shared" si="907"/>
        <v>0</v>
      </c>
      <c r="AK674" s="65">
        <f t="shared" si="908"/>
        <v>0</v>
      </c>
      <c r="AL674" s="65">
        <f t="shared" si="909"/>
        <v>0</v>
      </c>
      <c r="AM674" s="65">
        <f t="shared" si="910"/>
        <v>0</v>
      </c>
      <c r="AN674" s="65">
        <f t="shared" si="911"/>
        <v>0</v>
      </c>
      <c r="AO674" s="65">
        <f t="shared" si="912"/>
        <v>0</v>
      </c>
      <c r="AP674" s="65">
        <f t="shared" si="913"/>
        <v>0</v>
      </c>
      <c r="AQ674" s="65">
        <f t="shared" si="914"/>
        <v>0</v>
      </c>
      <c r="AR674" s="65">
        <f t="shared" si="915"/>
        <v>0</v>
      </c>
      <c r="AS674" s="65">
        <f t="shared" si="916"/>
        <v>0</v>
      </c>
      <c r="AT674" s="65">
        <f t="shared" si="917"/>
        <v>0</v>
      </c>
      <c r="AU674" s="65">
        <f t="shared" si="918"/>
        <v>0</v>
      </c>
      <c r="AV674" s="65">
        <f t="shared" si="919"/>
        <v>0</v>
      </c>
      <c r="AW674" s="65">
        <f t="shared" si="920"/>
        <v>0</v>
      </c>
      <c r="AX674" s="65">
        <f t="shared" si="921"/>
        <v>0</v>
      </c>
      <c r="AY674" s="65">
        <f t="shared" si="922"/>
        <v>0</v>
      </c>
      <c r="AZ674" s="65">
        <f t="shared" si="923"/>
        <v>0</v>
      </c>
      <c r="BA674" s="65">
        <f t="shared" si="924"/>
        <v>0</v>
      </c>
      <c r="BB674" s="65">
        <f t="shared" si="925"/>
        <v>0</v>
      </c>
      <c r="BC674" s="65">
        <f t="shared" si="926"/>
        <v>0</v>
      </c>
      <c r="BD674" s="65">
        <f t="shared" si="927"/>
        <v>0</v>
      </c>
      <c r="BE674" s="65">
        <f t="shared" si="928"/>
        <v>0</v>
      </c>
      <c r="BF674" s="65">
        <f t="shared" si="929"/>
        <v>0</v>
      </c>
      <c r="BG674" s="65">
        <f t="shared" si="930"/>
        <v>0</v>
      </c>
      <c r="CE674" s="373"/>
      <c r="CF674" s="343"/>
      <c r="CG674" s="343"/>
      <c r="CH674" s="343"/>
      <c r="CI674" s="343"/>
      <c r="CJ674" s="343"/>
      <c r="CK674" s="343"/>
      <c r="CL674" s="343"/>
      <c r="CM674" s="343"/>
      <c r="CN674" s="343"/>
      <c r="CO674" s="343"/>
      <c r="CP674" s="343"/>
      <c r="CQ674" s="343"/>
      <c r="CR674" s="343"/>
      <c r="CS674" s="343"/>
      <c r="CY674" s="101">
        <f t="shared" si="931"/>
        <v>0</v>
      </c>
      <c r="CZ674" s="101">
        <f t="shared" si="932"/>
        <v>0</v>
      </c>
      <c r="DB674" s="101">
        <f t="shared" si="933"/>
        <v>0</v>
      </c>
      <c r="DD674" s="311">
        <f t="shared" si="934"/>
        <v>0</v>
      </c>
      <c r="DF674" s="101">
        <f t="shared" si="850"/>
        <v>0</v>
      </c>
      <c r="DG674" s="101">
        <f t="shared" si="851"/>
        <v>0</v>
      </c>
      <c r="DH674" s="101">
        <f t="shared" si="852"/>
        <v>0</v>
      </c>
      <c r="DI674" s="101">
        <f t="shared" si="853"/>
        <v>0</v>
      </c>
      <c r="DJ674" s="311">
        <f t="shared" si="854"/>
        <v>0</v>
      </c>
      <c r="DK674" s="311">
        <f t="shared" si="855"/>
        <v>0</v>
      </c>
      <c r="DL674" s="101">
        <f t="shared" si="856"/>
        <v>0</v>
      </c>
      <c r="DM674" s="101">
        <f t="shared" si="857"/>
        <v>0</v>
      </c>
      <c r="DN674" s="101">
        <f t="shared" si="858"/>
        <v>0</v>
      </c>
      <c r="DO674" s="101">
        <f t="shared" si="859"/>
        <v>0</v>
      </c>
      <c r="DP674" s="101">
        <f t="shared" si="860"/>
        <v>0</v>
      </c>
      <c r="DQ674" s="101">
        <f t="shared" si="861"/>
        <v>0</v>
      </c>
      <c r="DR674" s="101">
        <f t="shared" si="862"/>
        <v>0</v>
      </c>
      <c r="DS674" s="101">
        <f t="shared" si="863"/>
        <v>0</v>
      </c>
      <c r="DT674" s="101">
        <f t="shared" si="864"/>
        <v>0</v>
      </c>
      <c r="DU674" s="101">
        <f t="shared" si="865"/>
        <v>0</v>
      </c>
      <c r="DV674" s="101">
        <f t="shared" si="866"/>
        <v>0</v>
      </c>
      <c r="DW674" s="101">
        <f t="shared" si="867"/>
        <v>0</v>
      </c>
      <c r="DX674" s="311">
        <f t="shared" si="868"/>
        <v>0</v>
      </c>
      <c r="DY674" s="101">
        <f t="shared" si="869"/>
        <v>0</v>
      </c>
      <c r="DZ674" s="101">
        <f t="shared" si="870"/>
        <v>0</v>
      </c>
      <c r="EA674" s="101">
        <f t="shared" si="871"/>
        <v>0</v>
      </c>
      <c r="EB674" s="101">
        <f t="shared" si="872"/>
        <v>0</v>
      </c>
      <c r="EC674" s="101">
        <f t="shared" si="873"/>
        <v>0</v>
      </c>
      <c r="ED674" s="101">
        <f t="shared" si="874"/>
        <v>0</v>
      </c>
      <c r="EE674" s="101">
        <f t="shared" si="875"/>
        <v>0</v>
      </c>
      <c r="EF674" s="101">
        <f t="shared" si="876"/>
        <v>0</v>
      </c>
      <c r="EG674" s="101">
        <f t="shared" si="877"/>
        <v>0</v>
      </c>
      <c r="EH674" s="101">
        <f t="shared" si="878"/>
        <v>0</v>
      </c>
      <c r="EI674" s="101">
        <f t="shared" si="879"/>
        <v>0</v>
      </c>
      <c r="EJ674" s="101">
        <f t="shared" si="880"/>
        <v>0</v>
      </c>
      <c r="EK674" s="101">
        <f t="shared" si="881"/>
        <v>0</v>
      </c>
      <c r="EL674" s="101">
        <f t="shared" si="882"/>
        <v>0</v>
      </c>
      <c r="EM674" s="101">
        <f t="shared" si="883"/>
        <v>0</v>
      </c>
      <c r="EN674" s="101">
        <f t="shared" si="884"/>
        <v>0</v>
      </c>
      <c r="EO674" s="101">
        <f t="shared" si="885"/>
        <v>0</v>
      </c>
      <c r="EP674" s="101">
        <f t="shared" si="886"/>
        <v>0</v>
      </c>
      <c r="EQ674" s="101">
        <f t="shared" si="887"/>
        <v>0</v>
      </c>
    </row>
    <row r="675" spans="2:147" ht="22.5" customHeight="1" x14ac:dyDescent="0.45">
      <c r="B675" s="133" t="str">
        <f>IF(Data!B674&lt;&gt;"",Data!B674,"")</f>
        <v/>
      </c>
      <c r="C675" s="158" t="str">
        <f>IF(Data!C674&lt;&gt;"",Data!C674,"")</f>
        <v/>
      </c>
      <c r="D675" s="106" t="str">
        <f>IF(Data!D674&lt;&gt;"",Data!D674,"")</f>
        <v/>
      </c>
      <c r="E675" s="140">
        <f>IF(AND(I675=1,Data!T674=0),0,IF(I675=999,999,Data!T674))</f>
        <v>999</v>
      </c>
      <c r="F675" s="140" t="str">
        <f t="shared" si="888"/>
        <v/>
      </c>
      <c r="G675" s="140" t="str">
        <f>IF(Data!K674&lt;&gt;"",Data!K674,"")</f>
        <v/>
      </c>
      <c r="H675" s="141" t="str">
        <f>IF(Data!L674&lt;&gt;"",Data!L674,"")</f>
        <v/>
      </c>
      <c r="I675" s="63">
        <f>IF(Data!M674&lt;&gt;"",Data!M674,"")</f>
        <v>999</v>
      </c>
      <c r="J675" s="63">
        <f t="shared" si="889"/>
        <v>0</v>
      </c>
      <c r="L675" s="64" t="str">
        <f t="shared" si="890"/>
        <v/>
      </c>
      <c r="N675" s="63">
        <f t="shared" si="891"/>
        <v>0</v>
      </c>
      <c r="P675" s="64" t="str">
        <f t="shared" si="892"/>
        <v/>
      </c>
      <c r="R675" s="63">
        <f t="shared" si="893"/>
        <v>0</v>
      </c>
      <c r="S675" s="64" t="str">
        <f t="shared" si="894"/>
        <v/>
      </c>
      <c r="W675" s="310">
        <f t="shared" si="895"/>
        <v>999</v>
      </c>
      <c r="Y675" s="65">
        <f t="shared" si="896"/>
        <v>0</v>
      </c>
      <c r="Z675" s="65">
        <f t="shared" si="897"/>
        <v>0</v>
      </c>
      <c r="AA675" s="65">
        <f t="shared" si="898"/>
        <v>0</v>
      </c>
      <c r="AB675" s="65">
        <f t="shared" si="899"/>
        <v>0</v>
      </c>
      <c r="AC675" s="341">
        <f t="shared" si="900"/>
        <v>0</v>
      </c>
      <c r="AD675" s="65">
        <f t="shared" si="901"/>
        <v>0</v>
      </c>
      <c r="AE675" s="65">
        <f t="shared" si="902"/>
        <v>0</v>
      </c>
      <c r="AF675" s="65">
        <f t="shared" si="903"/>
        <v>0</v>
      </c>
      <c r="AG675" s="65">
        <f t="shared" si="904"/>
        <v>0</v>
      </c>
      <c r="AH675" s="65">
        <f t="shared" si="905"/>
        <v>0</v>
      </c>
      <c r="AI675" s="65">
        <f t="shared" si="906"/>
        <v>0</v>
      </c>
      <c r="AJ675" s="65">
        <f t="shared" si="907"/>
        <v>0</v>
      </c>
      <c r="AK675" s="65">
        <f t="shared" si="908"/>
        <v>0</v>
      </c>
      <c r="AL675" s="65">
        <f t="shared" si="909"/>
        <v>0</v>
      </c>
      <c r="AM675" s="65">
        <f t="shared" si="910"/>
        <v>0</v>
      </c>
      <c r="AN675" s="65">
        <f t="shared" si="911"/>
        <v>0</v>
      </c>
      <c r="AO675" s="65">
        <f t="shared" si="912"/>
        <v>0</v>
      </c>
      <c r="AP675" s="65">
        <f t="shared" si="913"/>
        <v>0</v>
      </c>
      <c r="AQ675" s="65">
        <f t="shared" si="914"/>
        <v>0</v>
      </c>
      <c r="AR675" s="65">
        <f t="shared" si="915"/>
        <v>0</v>
      </c>
      <c r="AS675" s="65">
        <f t="shared" si="916"/>
        <v>0</v>
      </c>
      <c r="AT675" s="65">
        <f t="shared" si="917"/>
        <v>0</v>
      </c>
      <c r="AU675" s="65">
        <f t="shared" si="918"/>
        <v>0</v>
      </c>
      <c r="AV675" s="65">
        <f t="shared" si="919"/>
        <v>0</v>
      </c>
      <c r="AW675" s="65">
        <f t="shared" si="920"/>
        <v>0</v>
      </c>
      <c r="AX675" s="65">
        <f t="shared" si="921"/>
        <v>0</v>
      </c>
      <c r="AY675" s="65">
        <f t="shared" si="922"/>
        <v>0</v>
      </c>
      <c r="AZ675" s="65">
        <f t="shared" si="923"/>
        <v>0</v>
      </c>
      <c r="BA675" s="65">
        <f t="shared" si="924"/>
        <v>0</v>
      </c>
      <c r="BB675" s="65">
        <f t="shared" si="925"/>
        <v>0</v>
      </c>
      <c r="BC675" s="65">
        <f t="shared" si="926"/>
        <v>0</v>
      </c>
      <c r="BD675" s="65">
        <f t="shared" si="927"/>
        <v>0</v>
      </c>
      <c r="BE675" s="65">
        <f t="shared" si="928"/>
        <v>0</v>
      </c>
      <c r="BF675" s="65">
        <f t="shared" si="929"/>
        <v>0</v>
      </c>
      <c r="BG675" s="65">
        <f t="shared" si="930"/>
        <v>0</v>
      </c>
      <c r="CE675" s="373"/>
      <c r="CF675" s="343"/>
      <c r="CG675" s="343"/>
      <c r="CH675" s="343"/>
      <c r="CI675" s="343"/>
      <c r="CJ675" s="343"/>
      <c r="CK675" s="343"/>
      <c r="CL675" s="343"/>
      <c r="CM675" s="343"/>
      <c r="CN675" s="343"/>
      <c r="CO675" s="343"/>
      <c r="CP675" s="343"/>
      <c r="CQ675" s="343"/>
      <c r="CR675" s="343"/>
      <c r="CS675" s="343"/>
      <c r="CY675" s="101">
        <f t="shared" si="931"/>
        <v>0</v>
      </c>
      <c r="CZ675" s="101">
        <f t="shared" si="932"/>
        <v>0</v>
      </c>
      <c r="DB675" s="101">
        <f t="shared" si="933"/>
        <v>0</v>
      </c>
      <c r="DD675" s="311">
        <f t="shared" si="934"/>
        <v>0</v>
      </c>
      <c r="DF675" s="101">
        <f t="shared" si="850"/>
        <v>0</v>
      </c>
      <c r="DG675" s="101">
        <f t="shared" si="851"/>
        <v>0</v>
      </c>
      <c r="DH675" s="101">
        <f t="shared" si="852"/>
        <v>0</v>
      </c>
      <c r="DI675" s="101">
        <f t="shared" si="853"/>
        <v>0</v>
      </c>
      <c r="DJ675" s="311">
        <f t="shared" si="854"/>
        <v>0</v>
      </c>
      <c r="DK675" s="311">
        <f t="shared" si="855"/>
        <v>0</v>
      </c>
      <c r="DL675" s="101">
        <f t="shared" si="856"/>
        <v>0</v>
      </c>
      <c r="DM675" s="101">
        <f t="shared" si="857"/>
        <v>0</v>
      </c>
      <c r="DN675" s="101">
        <f t="shared" si="858"/>
        <v>0</v>
      </c>
      <c r="DO675" s="101">
        <f t="shared" si="859"/>
        <v>0</v>
      </c>
      <c r="DP675" s="101">
        <f t="shared" si="860"/>
        <v>0</v>
      </c>
      <c r="DQ675" s="101">
        <f t="shared" si="861"/>
        <v>0</v>
      </c>
      <c r="DR675" s="101">
        <f t="shared" si="862"/>
        <v>0</v>
      </c>
      <c r="DS675" s="101">
        <f t="shared" si="863"/>
        <v>0</v>
      </c>
      <c r="DT675" s="101">
        <f t="shared" si="864"/>
        <v>0</v>
      </c>
      <c r="DU675" s="101">
        <f t="shared" si="865"/>
        <v>0</v>
      </c>
      <c r="DV675" s="101">
        <f t="shared" si="866"/>
        <v>0</v>
      </c>
      <c r="DW675" s="101">
        <f t="shared" si="867"/>
        <v>0</v>
      </c>
      <c r="DX675" s="311">
        <f t="shared" si="868"/>
        <v>0</v>
      </c>
      <c r="DY675" s="101">
        <f t="shared" si="869"/>
        <v>0</v>
      </c>
      <c r="DZ675" s="101">
        <f t="shared" si="870"/>
        <v>0</v>
      </c>
      <c r="EA675" s="101">
        <f t="shared" si="871"/>
        <v>0</v>
      </c>
      <c r="EB675" s="101">
        <f t="shared" si="872"/>
        <v>0</v>
      </c>
      <c r="EC675" s="101">
        <f t="shared" si="873"/>
        <v>0</v>
      </c>
      <c r="ED675" s="101">
        <f t="shared" si="874"/>
        <v>0</v>
      </c>
      <c r="EE675" s="101">
        <f t="shared" si="875"/>
        <v>0</v>
      </c>
      <c r="EF675" s="101">
        <f t="shared" si="876"/>
        <v>0</v>
      </c>
      <c r="EG675" s="101">
        <f t="shared" si="877"/>
        <v>0</v>
      </c>
      <c r="EH675" s="101">
        <f t="shared" si="878"/>
        <v>0</v>
      </c>
      <c r="EI675" s="101">
        <f t="shared" si="879"/>
        <v>0</v>
      </c>
      <c r="EJ675" s="101">
        <f t="shared" si="880"/>
        <v>0</v>
      </c>
      <c r="EK675" s="101">
        <f t="shared" si="881"/>
        <v>0</v>
      </c>
      <c r="EL675" s="101">
        <f t="shared" si="882"/>
        <v>0</v>
      </c>
      <c r="EM675" s="101">
        <f t="shared" si="883"/>
        <v>0</v>
      </c>
      <c r="EN675" s="101">
        <f t="shared" si="884"/>
        <v>0</v>
      </c>
      <c r="EO675" s="101">
        <f t="shared" si="885"/>
        <v>0</v>
      </c>
      <c r="EP675" s="101">
        <f t="shared" si="886"/>
        <v>0</v>
      </c>
      <c r="EQ675" s="101">
        <f t="shared" si="887"/>
        <v>0</v>
      </c>
    </row>
    <row r="676" spans="2:147" ht="22.5" customHeight="1" x14ac:dyDescent="0.45">
      <c r="B676" s="133" t="str">
        <f>IF(Data!B675&lt;&gt;"",Data!B675,"")</f>
        <v/>
      </c>
      <c r="C676" s="158" t="str">
        <f>IF(Data!C675&lt;&gt;"",Data!C675,"")</f>
        <v/>
      </c>
      <c r="D676" s="106" t="str">
        <f>IF(Data!D675&lt;&gt;"",Data!D675,"")</f>
        <v/>
      </c>
      <c r="E676" s="140">
        <f>IF(AND(I676=1,Data!T675=0),0,IF(I676=999,999,Data!T675))</f>
        <v>999</v>
      </c>
      <c r="F676" s="140" t="str">
        <f t="shared" si="888"/>
        <v/>
      </c>
      <c r="G676" s="140" t="str">
        <f>IF(Data!K675&lt;&gt;"",Data!K675,"")</f>
        <v/>
      </c>
      <c r="H676" s="141" t="str">
        <f>IF(Data!L675&lt;&gt;"",Data!L675,"")</f>
        <v/>
      </c>
      <c r="I676" s="63">
        <f>IF(Data!M675&lt;&gt;"",Data!M675,"")</f>
        <v>999</v>
      </c>
      <c r="J676" s="63">
        <f t="shared" si="889"/>
        <v>0</v>
      </c>
      <c r="L676" s="64" t="str">
        <f t="shared" si="890"/>
        <v/>
      </c>
      <c r="N676" s="63">
        <f t="shared" si="891"/>
        <v>0</v>
      </c>
      <c r="P676" s="64" t="str">
        <f t="shared" si="892"/>
        <v/>
      </c>
      <c r="R676" s="63">
        <f t="shared" si="893"/>
        <v>0</v>
      </c>
      <c r="S676" s="64" t="str">
        <f t="shared" si="894"/>
        <v/>
      </c>
      <c r="W676" s="310">
        <f t="shared" si="895"/>
        <v>999</v>
      </c>
      <c r="Y676" s="65">
        <f t="shared" si="896"/>
        <v>0</v>
      </c>
      <c r="Z676" s="65">
        <f t="shared" si="897"/>
        <v>0</v>
      </c>
      <c r="AA676" s="65">
        <f t="shared" si="898"/>
        <v>0</v>
      </c>
      <c r="AB676" s="65">
        <f t="shared" si="899"/>
        <v>0</v>
      </c>
      <c r="AC676" s="341">
        <f t="shared" si="900"/>
        <v>0</v>
      </c>
      <c r="AD676" s="65">
        <f t="shared" si="901"/>
        <v>0</v>
      </c>
      <c r="AE676" s="65">
        <f t="shared" si="902"/>
        <v>0</v>
      </c>
      <c r="AF676" s="65">
        <f t="shared" si="903"/>
        <v>0</v>
      </c>
      <c r="AG676" s="65">
        <f t="shared" si="904"/>
        <v>0</v>
      </c>
      <c r="AH676" s="65">
        <f t="shared" si="905"/>
        <v>0</v>
      </c>
      <c r="AI676" s="65">
        <f t="shared" si="906"/>
        <v>0</v>
      </c>
      <c r="AJ676" s="65">
        <f t="shared" si="907"/>
        <v>0</v>
      </c>
      <c r="AK676" s="65">
        <f t="shared" si="908"/>
        <v>0</v>
      </c>
      <c r="AL676" s="65">
        <f t="shared" si="909"/>
        <v>0</v>
      </c>
      <c r="AM676" s="65">
        <f t="shared" si="910"/>
        <v>0</v>
      </c>
      <c r="AN676" s="65">
        <f t="shared" si="911"/>
        <v>0</v>
      </c>
      <c r="AO676" s="65">
        <f t="shared" si="912"/>
        <v>0</v>
      </c>
      <c r="AP676" s="65">
        <f t="shared" si="913"/>
        <v>0</v>
      </c>
      <c r="AQ676" s="65">
        <f t="shared" si="914"/>
        <v>0</v>
      </c>
      <c r="AR676" s="65">
        <f t="shared" si="915"/>
        <v>0</v>
      </c>
      <c r="AS676" s="65">
        <f t="shared" si="916"/>
        <v>0</v>
      </c>
      <c r="AT676" s="65">
        <f t="shared" si="917"/>
        <v>0</v>
      </c>
      <c r="AU676" s="65">
        <f t="shared" si="918"/>
        <v>0</v>
      </c>
      <c r="AV676" s="65">
        <f t="shared" si="919"/>
        <v>0</v>
      </c>
      <c r="AW676" s="65">
        <f t="shared" si="920"/>
        <v>0</v>
      </c>
      <c r="AX676" s="65">
        <f t="shared" si="921"/>
        <v>0</v>
      </c>
      <c r="AY676" s="65">
        <f t="shared" si="922"/>
        <v>0</v>
      </c>
      <c r="AZ676" s="65">
        <f t="shared" si="923"/>
        <v>0</v>
      </c>
      <c r="BA676" s="65">
        <f t="shared" si="924"/>
        <v>0</v>
      </c>
      <c r="BB676" s="65">
        <f t="shared" si="925"/>
        <v>0</v>
      </c>
      <c r="BC676" s="65">
        <f t="shared" si="926"/>
        <v>0</v>
      </c>
      <c r="BD676" s="65">
        <f t="shared" si="927"/>
        <v>0</v>
      </c>
      <c r="BE676" s="65">
        <f t="shared" si="928"/>
        <v>0</v>
      </c>
      <c r="BF676" s="65">
        <f t="shared" si="929"/>
        <v>0</v>
      </c>
      <c r="BG676" s="65">
        <f t="shared" si="930"/>
        <v>0</v>
      </c>
      <c r="CE676" s="373"/>
      <c r="CF676" s="343"/>
      <c r="CG676" s="343"/>
      <c r="CH676" s="343"/>
      <c r="CI676" s="343"/>
      <c r="CJ676" s="343"/>
      <c r="CK676" s="343"/>
      <c r="CL676" s="343"/>
      <c r="CM676" s="343"/>
      <c r="CN676" s="343"/>
      <c r="CO676" s="343"/>
      <c r="CP676" s="343"/>
      <c r="CQ676" s="343"/>
      <c r="CR676" s="343"/>
      <c r="CS676" s="343"/>
      <c r="CY676" s="101">
        <f t="shared" si="931"/>
        <v>0</v>
      </c>
      <c r="CZ676" s="101">
        <f t="shared" si="932"/>
        <v>0</v>
      </c>
      <c r="DB676" s="101">
        <f t="shared" si="933"/>
        <v>0</v>
      </c>
      <c r="DD676" s="311">
        <f t="shared" si="934"/>
        <v>0</v>
      </c>
      <c r="DF676" s="101">
        <f t="shared" si="850"/>
        <v>0</v>
      </c>
      <c r="DG676" s="101">
        <f t="shared" si="851"/>
        <v>0</v>
      </c>
      <c r="DH676" s="101">
        <f t="shared" si="852"/>
        <v>0</v>
      </c>
      <c r="DI676" s="101">
        <f t="shared" si="853"/>
        <v>0</v>
      </c>
      <c r="DJ676" s="311">
        <f t="shared" si="854"/>
        <v>0</v>
      </c>
      <c r="DK676" s="311">
        <f t="shared" si="855"/>
        <v>0</v>
      </c>
      <c r="DL676" s="101">
        <f t="shared" si="856"/>
        <v>0</v>
      </c>
      <c r="DM676" s="101">
        <f t="shared" si="857"/>
        <v>0</v>
      </c>
      <c r="DN676" s="101">
        <f t="shared" si="858"/>
        <v>0</v>
      </c>
      <c r="DO676" s="101">
        <f t="shared" si="859"/>
        <v>0</v>
      </c>
      <c r="DP676" s="101">
        <f t="shared" si="860"/>
        <v>0</v>
      </c>
      <c r="DQ676" s="101">
        <f t="shared" si="861"/>
        <v>0</v>
      </c>
      <c r="DR676" s="101">
        <f t="shared" si="862"/>
        <v>0</v>
      </c>
      <c r="DS676" s="101">
        <f t="shared" si="863"/>
        <v>0</v>
      </c>
      <c r="DT676" s="101">
        <f t="shared" si="864"/>
        <v>0</v>
      </c>
      <c r="DU676" s="101">
        <f t="shared" si="865"/>
        <v>0</v>
      </c>
      <c r="DV676" s="101">
        <f t="shared" si="866"/>
        <v>0</v>
      </c>
      <c r="DW676" s="101">
        <f t="shared" si="867"/>
        <v>0</v>
      </c>
      <c r="DX676" s="311">
        <f t="shared" si="868"/>
        <v>0</v>
      </c>
      <c r="DY676" s="101">
        <f t="shared" si="869"/>
        <v>0</v>
      </c>
      <c r="DZ676" s="101">
        <f t="shared" si="870"/>
        <v>0</v>
      </c>
      <c r="EA676" s="101">
        <f t="shared" si="871"/>
        <v>0</v>
      </c>
      <c r="EB676" s="101">
        <f t="shared" si="872"/>
        <v>0</v>
      </c>
      <c r="EC676" s="101">
        <f t="shared" si="873"/>
        <v>0</v>
      </c>
      <c r="ED676" s="101">
        <f t="shared" si="874"/>
        <v>0</v>
      </c>
      <c r="EE676" s="101">
        <f t="shared" si="875"/>
        <v>0</v>
      </c>
      <c r="EF676" s="101">
        <f t="shared" si="876"/>
        <v>0</v>
      </c>
      <c r="EG676" s="101">
        <f t="shared" si="877"/>
        <v>0</v>
      </c>
      <c r="EH676" s="101">
        <f t="shared" si="878"/>
        <v>0</v>
      </c>
      <c r="EI676" s="101">
        <f t="shared" si="879"/>
        <v>0</v>
      </c>
      <c r="EJ676" s="101">
        <f t="shared" si="880"/>
        <v>0</v>
      </c>
      <c r="EK676" s="101">
        <f t="shared" si="881"/>
        <v>0</v>
      </c>
      <c r="EL676" s="101">
        <f t="shared" si="882"/>
        <v>0</v>
      </c>
      <c r="EM676" s="101">
        <f t="shared" si="883"/>
        <v>0</v>
      </c>
      <c r="EN676" s="101">
        <f t="shared" si="884"/>
        <v>0</v>
      </c>
      <c r="EO676" s="101">
        <f t="shared" si="885"/>
        <v>0</v>
      </c>
      <c r="EP676" s="101">
        <f t="shared" si="886"/>
        <v>0</v>
      </c>
      <c r="EQ676" s="101">
        <f t="shared" si="887"/>
        <v>0</v>
      </c>
    </row>
    <row r="677" spans="2:147" ht="22.5" customHeight="1" x14ac:dyDescent="0.45">
      <c r="B677" s="133" t="str">
        <f>IF(Data!B676&lt;&gt;"",Data!B676,"")</f>
        <v/>
      </c>
      <c r="C677" s="158" t="str">
        <f>IF(Data!C676&lt;&gt;"",Data!C676,"")</f>
        <v/>
      </c>
      <c r="D677" s="106" t="str">
        <f>IF(Data!D676&lt;&gt;"",Data!D676,"")</f>
        <v/>
      </c>
      <c r="E677" s="140">
        <f>IF(AND(I677=1,Data!T676=0),0,IF(I677=999,999,Data!T676))</f>
        <v>999</v>
      </c>
      <c r="F677" s="140" t="str">
        <f t="shared" si="888"/>
        <v/>
      </c>
      <c r="G677" s="140" t="str">
        <f>IF(Data!K676&lt;&gt;"",Data!K676,"")</f>
        <v/>
      </c>
      <c r="H677" s="141" t="str">
        <f>IF(Data!L676&lt;&gt;"",Data!L676,"")</f>
        <v/>
      </c>
      <c r="I677" s="63">
        <f>IF(Data!M676&lt;&gt;"",Data!M676,"")</f>
        <v>999</v>
      </c>
      <c r="J677" s="63">
        <f t="shared" si="889"/>
        <v>0</v>
      </c>
      <c r="L677" s="64" t="str">
        <f t="shared" si="890"/>
        <v/>
      </c>
      <c r="N677" s="63">
        <f t="shared" si="891"/>
        <v>0</v>
      </c>
      <c r="P677" s="64" t="str">
        <f t="shared" si="892"/>
        <v/>
      </c>
      <c r="R677" s="63">
        <f t="shared" si="893"/>
        <v>0</v>
      </c>
      <c r="S677" s="64" t="str">
        <f t="shared" si="894"/>
        <v/>
      </c>
      <c r="W677" s="310">
        <f t="shared" si="895"/>
        <v>999</v>
      </c>
      <c r="Y677" s="65">
        <f t="shared" si="896"/>
        <v>0</v>
      </c>
      <c r="Z677" s="65">
        <f t="shared" si="897"/>
        <v>0</v>
      </c>
      <c r="AA677" s="65">
        <f t="shared" si="898"/>
        <v>0</v>
      </c>
      <c r="AB677" s="65">
        <f t="shared" si="899"/>
        <v>0</v>
      </c>
      <c r="AC677" s="341">
        <f t="shared" si="900"/>
        <v>0</v>
      </c>
      <c r="AD677" s="65">
        <f t="shared" si="901"/>
        <v>0</v>
      </c>
      <c r="AE677" s="65">
        <f t="shared" si="902"/>
        <v>0</v>
      </c>
      <c r="AF677" s="65">
        <f t="shared" si="903"/>
        <v>0</v>
      </c>
      <c r="AG677" s="65">
        <f t="shared" si="904"/>
        <v>0</v>
      </c>
      <c r="AH677" s="65">
        <f t="shared" si="905"/>
        <v>0</v>
      </c>
      <c r="AI677" s="65">
        <f t="shared" si="906"/>
        <v>0</v>
      </c>
      <c r="AJ677" s="65">
        <f t="shared" si="907"/>
        <v>0</v>
      </c>
      <c r="AK677" s="65">
        <f t="shared" si="908"/>
        <v>0</v>
      </c>
      <c r="AL677" s="65">
        <f t="shared" si="909"/>
        <v>0</v>
      </c>
      <c r="AM677" s="65">
        <f t="shared" si="910"/>
        <v>0</v>
      </c>
      <c r="AN677" s="65">
        <f t="shared" si="911"/>
        <v>0</v>
      </c>
      <c r="AO677" s="65">
        <f t="shared" si="912"/>
        <v>0</v>
      </c>
      <c r="AP677" s="65">
        <f t="shared" si="913"/>
        <v>0</v>
      </c>
      <c r="AQ677" s="65">
        <f t="shared" si="914"/>
        <v>0</v>
      </c>
      <c r="AR677" s="65">
        <f t="shared" si="915"/>
        <v>0</v>
      </c>
      <c r="AS677" s="65">
        <f t="shared" si="916"/>
        <v>0</v>
      </c>
      <c r="AT677" s="65">
        <f t="shared" si="917"/>
        <v>0</v>
      </c>
      <c r="AU677" s="65">
        <f t="shared" si="918"/>
        <v>0</v>
      </c>
      <c r="AV677" s="65">
        <f t="shared" si="919"/>
        <v>0</v>
      </c>
      <c r="AW677" s="65">
        <f t="shared" si="920"/>
        <v>0</v>
      </c>
      <c r="AX677" s="65">
        <f t="shared" si="921"/>
        <v>0</v>
      </c>
      <c r="AY677" s="65">
        <f t="shared" si="922"/>
        <v>0</v>
      </c>
      <c r="AZ677" s="65">
        <f t="shared" si="923"/>
        <v>0</v>
      </c>
      <c r="BA677" s="65">
        <f t="shared" si="924"/>
        <v>0</v>
      </c>
      <c r="BB677" s="65">
        <f t="shared" si="925"/>
        <v>0</v>
      </c>
      <c r="BC677" s="65">
        <f t="shared" si="926"/>
        <v>0</v>
      </c>
      <c r="BD677" s="65">
        <f t="shared" si="927"/>
        <v>0</v>
      </c>
      <c r="BE677" s="65">
        <f t="shared" si="928"/>
        <v>0</v>
      </c>
      <c r="BF677" s="65">
        <f t="shared" si="929"/>
        <v>0</v>
      </c>
      <c r="BG677" s="65">
        <f t="shared" si="930"/>
        <v>0</v>
      </c>
      <c r="CE677" s="373"/>
      <c r="CF677" s="343"/>
      <c r="CG677" s="343"/>
      <c r="CH677" s="343"/>
      <c r="CI677" s="343"/>
      <c r="CJ677" s="343"/>
      <c r="CK677" s="343"/>
      <c r="CL677" s="343"/>
      <c r="CM677" s="343"/>
      <c r="CN677" s="343"/>
      <c r="CO677" s="343"/>
      <c r="CP677" s="343"/>
      <c r="CQ677" s="343"/>
      <c r="CR677" s="343"/>
      <c r="CS677" s="343"/>
      <c r="CY677" s="101">
        <f t="shared" si="931"/>
        <v>0</v>
      </c>
      <c r="CZ677" s="101">
        <f t="shared" si="932"/>
        <v>0</v>
      </c>
      <c r="DB677" s="101">
        <f t="shared" si="933"/>
        <v>0</v>
      </c>
      <c r="DD677" s="311">
        <f t="shared" si="934"/>
        <v>0</v>
      </c>
      <c r="DF677" s="101">
        <f t="shared" si="850"/>
        <v>0</v>
      </c>
      <c r="DG677" s="101">
        <f t="shared" si="851"/>
        <v>0</v>
      </c>
      <c r="DH677" s="101">
        <f t="shared" si="852"/>
        <v>0</v>
      </c>
      <c r="DI677" s="101">
        <f t="shared" si="853"/>
        <v>0</v>
      </c>
      <c r="DJ677" s="311">
        <f t="shared" si="854"/>
        <v>0</v>
      </c>
      <c r="DK677" s="311">
        <f t="shared" si="855"/>
        <v>0</v>
      </c>
      <c r="DL677" s="101">
        <f t="shared" si="856"/>
        <v>0</v>
      </c>
      <c r="DM677" s="101">
        <f t="shared" si="857"/>
        <v>0</v>
      </c>
      <c r="DN677" s="101">
        <f t="shared" si="858"/>
        <v>0</v>
      </c>
      <c r="DO677" s="101">
        <f t="shared" si="859"/>
        <v>0</v>
      </c>
      <c r="DP677" s="101">
        <f t="shared" si="860"/>
        <v>0</v>
      </c>
      <c r="DQ677" s="101">
        <f t="shared" si="861"/>
        <v>0</v>
      </c>
      <c r="DR677" s="101">
        <f t="shared" si="862"/>
        <v>0</v>
      </c>
      <c r="DS677" s="101">
        <f t="shared" si="863"/>
        <v>0</v>
      </c>
      <c r="DT677" s="101">
        <f t="shared" si="864"/>
        <v>0</v>
      </c>
      <c r="DU677" s="101">
        <f t="shared" si="865"/>
        <v>0</v>
      </c>
      <c r="DV677" s="101">
        <f t="shared" si="866"/>
        <v>0</v>
      </c>
      <c r="DW677" s="101">
        <f t="shared" si="867"/>
        <v>0</v>
      </c>
      <c r="DX677" s="311">
        <f t="shared" si="868"/>
        <v>0</v>
      </c>
      <c r="DY677" s="101">
        <f t="shared" si="869"/>
        <v>0</v>
      </c>
      <c r="DZ677" s="101">
        <f t="shared" si="870"/>
        <v>0</v>
      </c>
      <c r="EA677" s="101">
        <f t="shared" si="871"/>
        <v>0</v>
      </c>
      <c r="EB677" s="101">
        <f t="shared" si="872"/>
        <v>0</v>
      </c>
      <c r="EC677" s="101">
        <f t="shared" si="873"/>
        <v>0</v>
      </c>
      <c r="ED677" s="101">
        <f t="shared" si="874"/>
        <v>0</v>
      </c>
      <c r="EE677" s="101">
        <f t="shared" si="875"/>
        <v>0</v>
      </c>
      <c r="EF677" s="101">
        <f t="shared" si="876"/>
        <v>0</v>
      </c>
      <c r="EG677" s="101">
        <f t="shared" si="877"/>
        <v>0</v>
      </c>
      <c r="EH677" s="101">
        <f t="shared" si="878"/>
        <v>0</v>
      </c>
      <c r="EI677" s="101">
        <f t="shared" si="879"/>
        <v>0</v>
      </c>
      <c r="EJ677" s="101">
        <f t="shared" si="880"/>
        <v>0</v>
      </c>
      <c r="EK677" s="101">
        <f t="shared" si="881"/>
        <v>0</v>
      </c>
      <c r="EL677" s="101">
        <f t="shared" si="882"/>
        <v>0</v>
      </c>
      <c r="EM677" s="101">
        <f t="shared" si="883"/>
        <v>0</v>
      </c>
      <c r="EN677" s="101">
        <f t="shared" si="884"/>
        <v>0</v>
      </c>
      <c r="EO677" s="101">
        <f t="shared" si="885"/>
        <v>0</v>
      </c>
      <c r="EP677" s="101">
        <f t="shared" si="886"/>
        <v>0</v>
      </c>
      <c r="EQ677" s="101">
        <f t="shared" si="887"/>
        <v>0</v>
      </c>
    </row>
    <row r="678" spans="2:147" ht="22.5" customHeight="1" x14ac:dyDescent="0.45">
      <c r="B678" s="133" t="str">
        <f>IF(Data!B677&lt;&gt;"",Data!B677,"")</f>
        <v/>
      </c>
      <c r="C678" s="158" t="str">
        <f>IF(Data!C677&lt;&gt;"",Data!C677,"")</f>
        <v/>
      </c>
      <c r="D678" s="106" t="str">
        <f>IF(Data!D677&lt;&gt;"",Data!D677,"")</f>
        <v/>
      </c>
      <c r="E678" s="140">
        <f>IF(AND(I678=1,Data!T677=0),0,IF(I678=999,999,Data!T677))</f>
        <v>999</v>
      </c>
      <c r="F678" s="140" t="str">
        <f t="shared" si="888"/>
        <v/>
      </c>
      <c r="G678" s="140" t="str">
        <f>IF(Data!K677&lt;&gt;"",Data!K677,"")</f>
        <v/>
      </c>
      <c r="H678" s="141" t="str">
        <f>IF(Data!L677&lt;&gt;"",Data!L677,"")</f>
        <v/>
      </c>
      <c r="I678" s="63">
        <f>IF(Data!M677&lt;&gt;"",Data!M677,"")</f>
        <v>999</v>
      </c>
      <c r="J678" s="63">
        <f t="shared" si="889"/>
        <v>0</v>
      </c>
      <c r="L678" s="64" t="str">
        <f t="shared" si="890"/>
        <v/>
      </c>
      <c r="N678" s="63">
        <f t="shared" si="891"/>
        <v>0</v>
      </c>
      <c r="P678" s="64" t="str">
        <f t="shared" si="892"/>
        <v/>
      </c>
      <c r="R678" s="63">
        <f t="shared" si="893"/>
        <v>0</v>
      </c>
      <c r="S678" s="64" t="str">
        <f t="shared" si="894"/>
        <v/>
      </c>
      <c r="W678" s="310">
        <f t="shared" si="895"/>
        <v>999</v>
      </c>
      <c r="Y678" s="65">
        <f t="shared" si="896"/>
        <v>0</v>
      </c>
      <c r="Z678" s="65">
        <f t="shared" si="897"/>
        <v>0</v>
      </c>
      <c r="AA678" s="65">
        <f t="shared" si="898"/>
        <v>0</v>
      </c>
      <c r="AB678" s="65">
        <f t="shared" si="899"/>
        <v>0</v>
      </c>
      <c r="AC678" s="341">
        <f t="shared" si="900"/>
        <v>0</v>
      </c>
      <c r="AD678" s="65">
        <f t="shared" si="901"/>
        <v>0</v>
      </c>
      <c r="AE678" s="65">
        <f t="shared" si="902"/>
        <v>0</v>
      </c>
      <c r="AF678" s="65">
        <f t="shared" si="903"/>
        <v>0</v>
      </c>
      <c r="AG678" s="65">
        <f t="shared" si="904"/>
        <v>0</v>
      </c>
      <c r="AH678" s="65">
        <f t="shared" si="905"/>
        <v>0</v>
      </c>
      <c r="AI678" s="65">
        <f t="shared" si="906"/>
        <v>0</v>
      </c>
      <c r="AJ678" s="65">
        <f t="shared" si="907"/>
        <v>0</v>
      </c>
      <c r="AK678" s="65">
        <f t="shared" si="908"/>
        <v>0</v>
      </c>
      <c r="AL678" s="65">
        <f t="shared" si="909"/>
        <v>0</v>
      </c>
      <c r="AM678" s="65">
        <f t="shared" si="910"/>
        <v>0</v>
      </c>
      <c r="AN678" s="65">
        <f t="shared" si="911"/>
        <v>0</v>
      </c>
      <c r="AO678" s="65">
        <f t="shared" si="912"/>
        <v>0</v>
      </c>
      <c r="AP678" s="65">
        <f t="shared" si="913"/>
        <v>0</v>
      </c>
      <c r="AQ678" s="65">
        <f t="shared" si="914"/>
        <v>0</v>
      </c>
      <c r="AR678" s="65">
        <f t="shared" si="915"/>
        <v>0</v>
      </c>
      <c r="AS678" s="65">
        <f t="shared" si="916"/>
        <v>0</v>
      </c>
      <c r="AT678" s="65">
        <f t="shared" si="917"/>
        <v>0</v>
      </c>
      <c r="AU678" s="65">
        <f t="shared" si="918"/>
        <v>0</v>
      </c>
      <c r="AV678" s="65">
        <f t="shared" si="919"/>
        <v>0</v>
      </c>
      <c r="AW678" s="65">
        <f t="shared" si="920"/>
        <v>0</v>
      </c>
      <c r="AX678" s="65">
        <f t="shared" si="921"/>
        <v>0</v>
      </c>
      <c r="AY678" s="65">
        <f t="shared" si="922"/>
        <v>0</v>
      </c>
      <c r="AZ678" s="65">
        <f t="shared" si="923"/>
        <v>0</v>
      </c>
      <c r="BA678" s="65">
        <f t="shared" si="924"/>
        <v>0</v>
      </c>
      <c r="BB678" s="65">
        <f t="shared" si="925"/>
        <v>0</v>
      </c>
      <c r="BC678" s="65">
        <f t="shared" si="926"/>
        <v>0</v>
      </c>
      <c r="BD678" s="65">
        <f t="shared" si="927"/>
        <v>0</v>
      </c>
      <c r="BE678" s="65">
        <f t="shared" si="928"/>
        <v>0</v>
      </c>
      <c r="BF678" s="65">
        <f t="shared" si="929"/>
        <v>0</v>
      </c>
      <c r="BG678" s="65">
        <f t="shared" si="930"/>
        <v>0</v>
      </c>
      <c r="CE678" s="373"/>
      <c r="CF678" s="343"/>
      <c r="CG678" s="343"/>
      <c r="CH678" s="343"/>
      <c r="CI678" s="343"/>
      <c r="CJ678" s="343"/>
      <c r="CK678" s="343"/>
      <c r="CL678" s="343"/>
      <c r="CM678" s="343"/>
      <c r="CN678" s="343"/>
      <c r="CO678" s="343"/>
      <c r="CP678" s="343"/>
      <c r="CQ678" s="343"/>
      <c r="CR678" s="343"/>
      <c r="CS678" s="343"/>
      <c r="CY678" s="101">
        <f t="shared" si="931"/>
        <v>0</v>
      </c>
      <c r="CZ678" s="101">
        <f t="shared" si="932"/>
        <v>0</v>
      </c>
      <c r="DB678" s="101">
        <f t="shared" si="933"/>
        <v>0</v>
      </c>
      <c r="DD678" s="311">
        <f t="shared" si="934"/>
        <v>0</v>
      </c>
      <c r="DF678" s="101">
        <f t="shared" si="850"/>
        <v>0</v>
      </c>
      <c r="DG678" s="101">
        <f t="shared" si="851"/>
        <v>0</v>
      </c>
      <c r="DH678" s="101">
        <f t="shared" si="852"/>
        <v>0</v>
      </c>
      <c r="DI678" s="101">
        <f t="shared" si="853"/>
        <v>0</v>
      </c>
      <c r="DJ678" s="311">
        <f t="shared" si="854"/>
        <v>0</v>
      </c>
      <c r="DK678" s="311">
        <f t="shared" si="855"/>
        <v>0</v>
      </c>
      <c r="DL678" s="101">
        <f t="shared" si="856"/>
        <v>0</v>
      </c>
      <c r="DM678" s="101">
        <f t="shared" si="857"/>
        <v>0</v>
      </c>
      <c r="DN678" s="101">
        <f t="shared" si="858"/>
        <v>0</v>
      </c>
      <c r="DO678" s="101">
        <f t="shared" si="859"/>
        <v>0</v>
      </c>
      <c r="DP678" s="101">
        <f t="shared" si="860"/>
        <v>0</v>
      </c>
      <c r="DQ678" s="101">
        <f t="shared" si="861"/>
        <v>0</v>
      </c>
      <c r="DR678" s="101">
        <f t="shared" si="862"/>
        <v>0</v>
      </c>
      <c r="DS678" s="101">
        <f t="shared" si="863"/>
        <v>0</v>
      </c>
      <c r="DT678" s="101">
        <f t="shared" si="864"/>
        <v>0</v>
      </c>
      <c r="DU678" s="101">
        <f t="shared" si="865"/>
        <v>0</v>
      </c>
      <c r="DV678" s="101">
        <f t="shared" si="866"/>
        <v>0</v>
      </c>
      <c r="DW678" s="101">
        <f t="shared" si="867"/>
        <v>0</v>
      </c>
      <c r="DX678" s="311">
        <f t="shared" si="868"/>
        <v>0</v>
      </c>
      <c r="DY678" s="101">
        <f t="shared" si="869"/>
        <v>0</v>
      </c>
      <c r="DZ678" s="101">
        <f t="shared" si="870"/>
        <v>0</v>
      </c>
      <c r="EA678" s="101">
        <f t="shared" si="871"/>
        <v>0</v>
      </c>
      <c r="EB678" s="101">
        <f t="shared" si="872"/>
        <v>0</v>
      </c>
      <c r="EC678" s="101">
        <f t="shared" si="873"/>
        <v>0</v>
      </c>
      <c r="ED678" s="101">
        <f t="shared" si="874"/>
        <v>0</v>
      </c>
      <c r="EE678" s="101">
        <f t="shared" si="875"/>
        <v>0</v>
      </c>
      <c r="EF678" s="101">
        <f t="shared" si="876"/>
        <v>0</v>
      </c>
      <c r="EG678" s="101">
        <f t="shared" si="877"/>
        <v>0</v>
      </c>
      <c r="EH678" s="101">
        <f t="shared" si="878"/>
        <v>0</v>
      </c>
      <c r="EI678" s="101">
        <f t="shared" si="879"/>
        <v>0</v>
      </c>
      <c r="EJ678" s="101">
        <f t="shared" si="880"/>
        <v>0</v>
      </c>
      <c r="EK678" s="101">
        <f t="shared" si="881"/>
        <v>0</v>
      </c>
      <c r="EL678" s="101">
        <f t="shared" si="882"/>
        <v>0</v>
      </c>
      <c r="EM678" s="101">
        <f t="shared" si="883"/>
        <v>0</v>
      </c>
      <c r="EN678" s="101">
        <f t="shared" si="884"/>
        <v>0</v>
      </c>
      <c r="EO678" s="101">
        <f t="shared" si="885"/>
        <v>0</v>
      </c>
      <c r="EP678" s="101">
        <f t="shared" si="886"/>
        <v>0</v>
      </c>
      <c r="EQ678" s="101">
        <f t="shared" si="887"/>
        <v>0</v>
      </c>
    </row>
    <row r="679" spans="2:147" ht="22.5" customHeight="1" x14ac:dyDescent="0.45">
      <c r="B679" s="133" t="str">
        <f>IF(Data!B678&lt;&gt;"",Data!B678,"")</f>
        <v/>
      </c>
      <c r="C679" s="158" t="str">
        <f>IF(Data!C678&lt;&gt;"",Data!C678,"")</f>
        <v/>
      </c>
      <c r="D679" s="106" t="str">
        <f>IF(Data!D678&lt;&gt;"",Data!D678,"")</f>
        <v/>
      </c>
      <c r="E679" s="140">
        <f>IF(AND(I679=1,Data!T678=0),0,IF(I679=999,999,Data!T678))</f>
        <v>999</v>
      </c>
      <c r="F679" s="140" t="str">
        <f t="shared" si="888"/>
        <v/>
      </c>
      <c r="G679" s="140" t="str">
        <f>IF(Data!K678&lt;&gt;"",Data!K678,"")</f>
        <v/>
      </c>
      <c r="H679" s="141" t="str">
        <f>IF(Data!L678&lt;&gt;"",Data!L678,"")</f>
        <v/>
      </c>
      <c r="I679" s="63">
        <f>IF(Data!M678&lt;&gt;"",Data!M678,"")</f>
        <v>999</v>
      </c>
      <c r="J679" s="63">
        <f t="shared" si="889"/>
        <v>0</v>
      </c>
      <c r="L679" s="64" t="str">
        <f t="shared" si="890"/>
        <v/>
      </c>
      <c r="N679" s="63">
        <f t="shared" si="891"/>
        <v>0</v>
      </c>
      <c r="P679" s="64" t="str">
        <f t="shared" si="892"/>
        <v/>
      </c>
      <c r="R679" s="63">
        <f t="shared" si="893"/>
        <v>0</v>
      </c>
      <c r="S679" s="64" t="str">
        <f t="shared" si="894"/>
        <v/>
      </c>
      <c r="W679" s="310">
        <f t="shared" si="895"/>
        <v>999</v>
      </c>
      <c r="Y679" s="65">
        <f t="shared" si="896"/>
        <v>0</v>
      </c>
      <c r="Z679" s="65">
        <f t="shared" si="897"/>
        <v>0</v>
      </c>
      <c r="AA679" s="65">
        <f t="shared" si="898"/>
        <v>0</v>
      </c>
      <c r="AB679" s="65">
        <f t="shared" si="899"/>
        <v>0</v>
      </c>
      <c r="AC679" s="341">
        <f t="shared" si="900"/>
        <v>0</v>
      </c>
      <c r="AD679" s="65">
        <f t="shared" si="901"/>
        <v>0</v>
      </c>
      <c r="AE679" s="65">
        <f t="shared" si="902"/>
        <v>0</v>
      </c>
      <c r="AF679" s="65">
        <f t="shared" si="903"/>
        <v>0</v>
      </c>
      <c r="AG679" s="65">
        <f t="shared" si="904"/>
        <v>0</v>
      </c>
      <c r="AH679" s="65">
        <f t="shared" si="905"/>
        <v>0</v>
      </c>
      <c r="AI679" s="65">
        <f t="shared" si="906"/>
        <v>0</v>
      </c>
      <c r="AJ679" s="65">
        <f t="shared" si="907"/>
        <v>0</v>
      </c>
      <c r="AK679" s="65">
        <f t="shared" si="908"/>
        <v>0</v>
      </c>
      <c r="AL679" s="65">
        <f t="shared" si="909"/>
        <v>0</v>
      </c>
      <c r="AM679" s="65">
        <f t="shared" si="910"/>
        <v>0</v>
      </c>
      <c r="AN679" s="65">
        <f t="shared" si="911"/>
        <v>0</v>
      </c>
      <c r="AO679" s="65">
        <f t="shared" si="912"/>
        <v>0</v>
      </c>
      <c r="AP679" s="65">
        <f t="shared" si="913"/>
        <v>0</v>
      </c>
      <c r="AQ679" s="65">
        <f t="shared" si="914"/>
        <v>0</v>
      </c>
      <c r="AR679" s="65">
        <f t="shared" si="915"/>
        <v>0</v>
      </c>
      <c r="AS679" s="65">
        <f t="shared" si="916"/>
        <v>0</v>
      </c>
      <c r="AT679" s="65">
        <f t="shared" si="917"/>
        <v>0</v>
      </c>
      <c r="AU679" s="65">
        <f t="shared" si="918"/>
        <v>0</v>
      </c>
      <c r="AV679" s="65">
        <f t="shared" si="919"/>
        <v>0</v>
      </c>
      <c r="AW679" s="65">
        <f t="shared" si="920"/>
        <v>0</v>
      </c>
      <c r="AX679" s="65">
        <f t="shared" si="921"/>
        <v>0</v>
      </c>
      <c r="AY679" s="65">
        <f t="shared" si="922"/>
        <v>0</v>
      </c>
      <c r="AZ679" s="65">
        <f t="shared" si="923"/>
        <v>0</v>
      </c>
      <c r="BA679" s="65">
        <f t="shared" si="924"/>
        <v>0</v>
      </c>
      <c r="BB679" s="65">
        <f t="shared" si="925"/>
        <v>0</v>
      </c>
      <c r="BC679" s="65">
        <f t="shared" si="926"/>
        <v>0</v>
      </c>
      <c r="BD679" s="65">
        <f t="shared" si="927"/>
        <v>0</v>
      </c>
      <c r="BE679" s="65">
        <f t="shared" si="928"/>
        <v>0</v>
      </c>
      <c r="BF679" s="65">
        <f t="shared" si="929"/>
        <v>0</v>
      </c>
      <c r="BG679" s="65">
        <f t="shared" si="930"/>
        <v>0</v>
      </c>
      <c r="CE679" s="373"/>
      <c r="CF679" s="343"/>
      <c r="CG679" s="343"/>
      <c r="CH679" s="343"/>
      <c r="CI679" s="343"/>
      <c r="CJ679" s="343"/>
      <c r="CK679" s="343"/>
      <c r="CL679" s="343"/>
      <c r="CM679" s="343"/>
      <c r="CN679" s="343"/>
      <c r="CO679" s="343"/>
      <c r="CP679" s="343"/>
      <c r="CQ679" s="343"/>
      <c r="CR679" s="343"/>
      <c r="CS679" s="343"/>
      <c r="CY679" s="101">
        <f t="shared" si="931"/>
        <v>0</v>
      </c>
      <c r="CZ679" s="101">
        <f t="shared" si="932"/>
        <v>0</v>
      </c>
      <c r="DB679" s="101">
        <f t="shared" si="933"/>
        <v>0</v>
      </c>
      <c r="DD679" s="311">
        <f t="shared" si="934"/>
        <v>0</v>
      </c>
      <c r="DF679" s="101">
        <f t="shared" si="850"/>
        <v>0</v>
      </c>
      <c r="DG679" s="101">
        <f t="shared" si="851"/>
        <v>0</v>
      </c>
      <c r="DH679" s="101">
        <f t="shared" si="852"/>
        <v>0</v>
      </c>
      <c r="DI679" s="101">
        <f t="shared" si="853"/>
        <v>0</v>
      </c>
      <c r="DJ679" s="311">
        <f t="shared" si="854"/>
        <v>0</v>
      </c>
      <c r="DK679" s="311">
        <f t="shared" si="855"/>
        <v>0</v>
      </c>
      <c r="DL679" s="101">
        <f t="shared" si="856"/>
        <v>0</v>
      </c>
      <c r="DM679" s="101">
        <f t="shared" si="857"/>
        <v>0</v>
      </c>
      <c r="DN679" s="101">
        <f t="shared" si="858"/>
        <v>0</v>
      </c>
      <c r="DO679" s="101">
        <f t="shared" si="859"/>
        <v>0</v>
      </c>
      <c r="DP679" s="101">
        <f t="shared" si="860"/>
        <v>0</v>
      </c>
      <c r="DQ679" s="101">
        <f t="shared" si="861"/>
        <v>0</v>
      </c>
      <c r="DR679" s="101">
        <f t="shared" si="862"/>
        <v>0</v>
      </c>
      <c r="DS679" s="101">
        <f t="shared" si="863"/>
        <v>0</v>
      </c>
      <c r="DT679" s="101">
        <f t="shared" si="864"/>
        <v>0</v>
      </c>
      <c r="DU679" s="101">
        <f t="shared" si="865"/>
        <v>0</v>
      </c>
      <c r="DV679" s="101">
        <f t="shared" si="866"/>
        <v>0</v>
      </c>
      <c r="DW679" s="101">
        <f t="shared" si="867"/>
        <v>0</v>
      </c>
      <c r="DX679" s="311">
        <f t="shared" si="868"/>
        <v>0</v>
      </c>
      <c r="DY679" s="101">
        <f t="shared" si="869"/>
        <v>0</v>
      </c>
      <c r="DZ679" s="101">
        <f t="shared" si="870"/>
        <v>0</v>
      </c>
      <c r="EA679" s="101">
        <f t="shared" si="871"/>
        <v>0</v>
      </c>
      <c r="EB679" s="101">
        <f t="shared" si="872"/>
        <v>0</v>
      </c>
      <c r="EC679" s="101">
        <f t="shared" si="873"/>
        <v>0</v>
      </c>
      <c r="ED679" s="101">
        <f t="shared" si="874"/>
        <v>0</v>
      </c>
      <c r="EE679" s="101">
        <f t="shared" si="875"/>
        <v>0</v>
      </c>
      <c r="EF679" s="101">
        <f t="shared" si="876"/>
        <v>0</v>
      </c>
      <c r="EG679" s="101">
        <f t="shared" si="877"/>
        <v>0</v>
      </c>
      <c r="EH679" s="101">
        <f t="shared" si="878"/>
        <v>0</v>
      </c>
      <c r="EI679" s="101">
        <f t="shared" si="879"/>
        <v>0</v>
      </c>
      <c r="EJ679" s="101">
        <f t="shared" si="880"/>
        <v>0</v>
      </c>
      <c r="EK679" s="101">
        <f t="shared" si="881"/>
        <v>0</v>
      </c>
      <c r="EL679" s="101">
        <f t="shared" si="882"/>
        <v>0</v>
      </c>
      <c r="EM679" s="101">
        <f t="shared" si="883"/>
        <v>0</v>
      </c>
      <c r="EN679" s="101">
        <f t="shared" si="884"/>
        <v>0</v>
      </c>
      <c r="EO679" s="101">
        <f t="shared" si="885"/>
        <v>0</v>
      </c>
      <c r="EP679" s="101">
        <f t="shared" si="886"/>
        <v>0</v>
      </c>
      <c r="EQ679" s="101">
        <f t="shared" si="887"/>
        <v>0</v>
      </c>
    </row>
    <row r="680" spans="2:147" ht="22.5" customHeight="1" x14ac:dyDescent="0.45">
      <c r="B680" s="133" t="str">
        <f>IF(Data!B679&lt;&gt;"",Data!B679,"")</f>
        <v/>
      </c>
      <c r="C680" s="158" t="str">
        <f>IF(Data!C679&lt;&gt;"",Data!C679,"")</f>
        <v/>
      </c>
      <c r="D680" s="106" t="str">
        <f>IF(Data!D679&lt;&gt;"",Data!D679,"")</f>
        <v/>
      </c>
      <c r="E680" s="140">
        <f>IF(AND(I680=1,Data!T679=0),0,IF(I680=999,999,Data!T679))</f>
        <v>999</v>
      </c>
      <c r="F680" s="140" t="str">
        <f t="shared" si="888"/>
        <v/>
      </c>
      <c r="G680" s="140" t="str">
        <f>IF(Data!K679&lt;&gt;"",Data!K679,"")</f>
        <v/>
      </c>
      <c r="H680" s="141" t="str">
        <f>IF(Data!L679&lt;&gt;"",Data!L679,"")</f>
        <v/>
      </c>
      <c r="I680" s="63">
        <f>IF(Data!M679&lt;&gt;"",Data!M679,"")</f>
        <v>999</v>
      </c>
      <c r="J680" s="63">
        <f t="shared" si="889"/>
        <v>0</v>
      </c>
      <c r="L680" s="64" t="str">
        <f t="shared" si="890"/>
        <v/>
      </c>
      <c r="N680" s="63">
        <f t="shared" si="891"/>
        <v>0</v>
      </c>
      <c r="P680" s="64" t="str">
        <f t="shared" si="892"/>
        <v/>
      </c>
      <c r="R680" s="63">
        <f t="shared" si="893"/>
        <v>0</v>
      </c>
      <c r="S680" s="64" t="str">
        <f t="shared" si="894"/>
        <v/>
      </c>
      <c r="W680" s="310">
        <f t="shared" si="895"/>
        <v>999</v>
      </c>
      <c r="Y680" s="65">
        <f t="shared" si="896"/>
        <v>0</v>
      </c>
      <c r="Z680" s="65">
        <f t="shared" si="897"/>
        <v>0</v>
      </c>
      <c r="AA680" s="65">
        <f t="shared" si="898"/>
        <v>0</v>
      </c>
      <c r="AB680" s="65">
        <f t="shared" si="899"/>
        <v>0</v>
      </c>
      <c r="AC680" s="341">
        <f t="shared" si="900"/>
        <v>0</v>
      </c>
      <c r="AD680" s="65">
        <f t="shared" si="901"/>
        <v>0</v>
      </c>
      <c r="AE680" s="65">
        <f t="shared" si="902"/>
        <v>0</v>
      </c>
      <c r="AF680" s="65">
        <f t="shared" si="903"/>
        <v>0</v>
      </c>
      <c r="AG680" s="65">
        <f t="shared" si="904"/>
        <v>0</v>
      </c>
      <c r="AH680" s="65">
        <f t="shared" si="905"/>
        <v>0</v>
      </c>
      <c r="AI680" s="65">
        <f t="shared" si="906"/>
        <v>0</v>
      </c>
      <c r="AJ680" s="65">
        <f t="shared" si="907"/>
        <v>0</v>
      </c>
      <c r="AK680" s="65">
        <f t="shared" si="908"/>
        <v>0</v>
      </c>
      <c r="AL680" s="65">
        <f t="shared" si="909"/>
        <v>0</v>
      </c>
      <c r="AM680" s="65">
        <f t="shared" si="910"/>
        <v>0</v>
      </c>
      <c r="AN680" s="65">
        <f t="shared" si="911"/>
        <v>0</v>
      </c>
      <c r="AO680" s="65">
        <f t="shared" si="912"/>
        <v>0</v>
      </c>
      <c r="AP680" s="65">
        <f t="shared" si="913"/>
        <v>0</v>
      </c>
      <c r="AQ680" s="65">
        <f t="shared" si="914"/>
        <v>0</v>
      </c>
      <c r="AR680" s="65">
        <f t="shared" si="915"/>
        <v>0</v>
      </c>
      <c r="AS680" s="65">
        <f t="shared" si="916"/>
        <v>0</v>
      </c>
      <c r="AT680" s="65">
        <f t="shared" si="917"/>
        <v>0</v>
      </c>
      <c r="AU680" s="65">
        <f t="shared" si="918"/>
        <v>0</v>
      </c>
      <c r="AV680" s="65">
        <f t="shared" si="919"/>
        <v>0</v>
      </c>
      <c r="AW680" s="65">
        <f t="shared" si="920"/>
        <v>0</v>
      </c>
      <c r="AX680" s="65">
        <f t="shared" si="921"/>
        <v>0</v>
      </c>
      <c r="AY680" s="65">
        <f t="shared" si="922"/>
        <v>0</v>
      </c>
      <c r="AZ680" s="65">
        <f t="shared" si="923"/>
        <v>0</v>
      </c>
      <c r="BA680" s="65">
        <f t="shared" si="924"/>
        <v>0</v>
      </c>
      <c r="BB680" s="65">
        <f t="shared" si="925"/>
        <v>0</v>
      </c>
      <c r="BC680" s="65">
        <f t="shared" si="926"/>
        <v>0</v>
      </c>
      <c r="BD680" s="65">
        <f t="shared" si="927"/>
        <v>0</v>
      </c>
      <c r="BE680" s="65">
        <f t="shared" si="928"/>
        <v>0</v>
      </c>
      <c r="BF680" s="65">
        <f t="shared" si="929"/>
        <v>0</v>
      </c>
      <c r="BG680" s="65">
        <f t="shared" si="930"/>
        <v>0</v>
      </c>
      <c r="CE680" s="373"/>
      <c r="CF680" s="343"/>
      <c r="CG680" s="343"/>
      <c r="CH680" s="343"/>
      <c r="CI680" s="343"/>
      <c r="CJ680" s="343"/>
      <c r="CK680" s="343"/>
      <c r="CL680" s="343"/>
      <c r="CM680" s="343"/>
      <c r="CN680" s="343"/>
      <c r="CO680" s="343"/>
      <c r="CP680" s="343"/>
      <c r="CQ680" s="343"/>
      <c r="CR680" s="343"/>
      <c r="CS680" s="343"/>
      <c r="CY680" s="101">
        <f t="shared" si="931"/>
        <v>0</v>
      </c>
      <c r="CZ680" s="101">
        <f t="shared" si="932"/>
        <v>0</v>
      </c>
      <c r="DB680" s="101">
        <f t="shared" si="933"/>
        <v>0</v>
      </c>
      <c r="DD680" s="311">
        <f t="shared" si="934"/>
        <v>0</v>
      </c>
      <c r="DF680" s="101">
        <f t="shared" si="850"/>
        <v>0</v>
      </c>
      <c r="DG680" s="101">
        <f t="shared" si="851"/>
        <v>0</v>
      </c>
      <c r="DH680" s="101">
        <f t="shared" si="852"/>
        <v>0</v>
      </c>
      <c r="DI680" s="101">
        <f t="shared" si="853"/>
        <v>0</v>
      </c>
      <c r="DJ680" s="311">
        <f t="shared" si="854"/>
        <v>0</v>
      </c>
      <c r="DK680" s="311">
        <f t="shared" si="855"/>
        <v>0</v>
      </c>
      <c r="DL680" s="101">
        <f t="shared" si="856"/>
        <v>0</v>
      </c>
      <c r="DM680" s="101">
        <f t="shared" si="857"/>
        <v>0</v>
      </c>
      <c r="DN680" s="101">
        <f t="shared" si="858"/>
        <v>0</v>
      </c>
      <c r="DO680" s="101">
        <f t="shared" si="859"/>
        <v>0</v>
      </c>
      <c r="DP680" s="101">
        <f t="shared" si="860"/>
        <v>0</v>
      </c>
      <c r="DQ680" s="101">
        <f t="shared" si="861"/>
        <v>0</v>
      </c>
      <c r="DR680" s="101">
        <f t="shared" si="862"/>
        <v>0</v>
      </c>
      <c r="DS680" s="101">
        <f t="shared" si="863"/>
        <v>0</v>
      </c>
      <c r="DT680" s="101">
        <f t="shared" si="864"/>
        <v>0</v>
      </c>
      <c r="DU680" s="101">
        <f t="shared" si="865"/>
        <v>0</v>
      </c>
      <c r="DV680" s="101">
        <f t="shared" si="866"/>
        <v>0</v>
      </c>
      <c r="DW680" s="101">
        <f t="shared" si="867"/>
        <v>0</v>
      </c>
      <c r="DX680" s="311">
        <f t="shared" si="868"/>
        <v>0</v>
      </c>
      <c r="DY680" s="101">
        <f t="shared" si="869"/>
        <v>0</v>
      </c>
      <c r="DZ680" s="101">
        <f t="shared" si="870"/>
        <v>0</v>
      </c>
      <c r="EA680" s="101">
        <f t="shared" si="871"/>
        <v>0</v>
      </c>
      <c r="EB680" s="101">
        <f t="shared" si="872"/>
        <v>0</v>
      </c>
      <c r="EC680" s="101">
        <f t="shared" si="873"/>
        <v>0</v>
      </c>
      <c r="ED680" s="101">
        <f t="shared" si="874"/>
        <v>0</v>
      </c>
      <c r="EE680" s="101">
        <f t="shared" si="875"/>
        <v>0</v>
      </c>
      <c r="EF680" s="101">
        <f t="shared" si="876"/>
        <v>0</v>
      </c>
      <c r="EG680" s="101">
        <f t="shared" si="877"/>
        <v>0</v>
      </c>
      <c r="EH680" s="101">
        <f t="shared" si="878"/>
        <v>0</v>
      </c>
      <c r="EI680" s="101">
        <f t="shared" si="879"/>
        <v>0</v>
      </c>
      <c r="EJ680" s="101">
        <f t="shared" si="880"/>
        <v>0</v>
      </c>
      <c r="EK680" s="101">
        <f t="shared" si="881"/>
        <v>0</v>
      </c>
      <c r="EL680" s="101">
        <f t="shared" si="882"/>
        <v>0</v>
      </c>
      <c r="EM680" s="101">
        <f t="shared" si="883"/>
        <v>0</v>
      </c>
      <c r="EN680" s="101">
        <f t="shared" si="884"/>
        <v>0</v>
      </c>
      <c r="EO680" s="101">
        <f t="shared" si="885"/>
        <v>0</v>
      </c>
      <c r="EP680" s="101">
        <f t="shared" si="886"/>
        <v>0</v>
      </c>
      <c r="EQ680" s="101">
        <f t="shared" si="887"/>
        <v>0</v>
      </c>
    </row>
    <row r="681" spans="2:147" ht="22.5" customHeight="1" x14ac:dyDescent="0.45">
      <c r="B681" s="133" t="str">
        <f>IF(Data!B680&lt;&gt;"",Data!B680,"")</f>
        <v/>
      </c>
      <c r="C681" s="158" t="str">
        <f>IF(Data!C680&lt;&gt;"",Data!C680,"")</f>
        <v/>
      </c>
      <c r="D681" s="106" t="str">
        <f>IF(Data!D680&lt;&gt;"",Data!D680,"")</f>
        <v/>
      </c>
      <c r="E681" s="140">
        <f>IF(AND(I681=1,Data!T680=0),0,IF(I681=999,999,Data!T680))</f>
        <v>999</v>
      </c>
      <c r="F681" s="140" t="str">
        <f t="shared" si="888"/>
        <v/>
      </c>
      <c r="G681" s="140" t="str">
        <f>IF(Data!K680&lt;&gt;"",Data!K680,"")</f>
        <v/>
      </c>
      <c r="H681" s="141" t="str">
        <f>IF(Data!L680&lt;&gt;"",Data!L680,"")</f>
        <v/>
      </c>
      <c r="I681" s="63">
        <f>IF(Data!M680&lt;&gt;"",Data!M680,"")</f>
        <v>999</v>
      </c>
      <c r="J681" s="63">
        <f t="shared" si="889"/>
        <v>0</v>
      </c>
      <c r="L681" s="64" t="str">
        <f t="shared" si="890"/>
        <v/>
      </c>
      <c r="N681" s="63">
        <f t="shared" si="891"/>
        <v>0</v>
      </c>
      <c r="P681" s="64" t="str">
        <f t="shared" si="892"/>
        <v/>
      </c>
      <c r="R681" s="63">
        <f t="shared" si="893"/>
        <v>0</v>
      </c>
      <c r="S681" s="64" t="str">
        <f t="shared" si="894"/>
        <v/>
      </c>
      <c r="W681" s="310">
        <f t="shared" si="895"/>
        <v>999</v>
      </c>
      <c r="Y681" s="65">
        <f t="shared" si="896"/>
        <v>0</v>
      </c>
      <c r="Z681" s="65">
        <f t="shared" si="897"/>
        <v>0</v>
      </c>
      <c r="AA681" s="65">
        <f t="shared" si="898"/>
        <v>0</v>
      </c>
      <c r="AB681" s="65">
        <f t="shared" si="899"/>
        <v>0</v>
      </c>
      <c r="AC681" s="341">
        <f t="shared" si="900"/>
        <v>0</v>
      </c>
      <c r="AD681" s="65">
        <f t="shared" si="901"/>
        <v>0</v>
      </c>
      <c r="AE681" s="65">
        <f t="shared" si="902"/>
        <v>0</v>
      </c>
      <c r="AF681" s="65">
        <f t="shared" si="903"/>
        <v>0</v>
      </c>
      <c r="AG681" s="65">
        <f t="shared" si="904"/>
        <v>0</v>
      </c>
      <c r="AH681" s="65">
        <f t="shared" si="905"/>
        <v>0</v>
      </c>
      <c r="AI681" s="65">
        <f t="shared" si="906"/>
        <v>0</v>
      </c>
      <c r="AJ681" s="65">
        <f t="shared" si="907"/>
        <v>0</v>
      </c>
      <c r="AK681" s="65">
        <f t="shared" si="908"/>
        <v>0</v>
      </c>
      <c r="AL681" s="65">
        <f t="shared" si="909"/>
        <v>0</v>
      </c>
      <c r="AM681" s="65">
        <f t="shared" si="910"/>
        <v>0</v>
      </c>
      <c r="AN681" s="65">
        <f t="shared" si="911"/>
        <v>0</v>
      </c>
      <c r="AO681" s="65">
        <f t="shared" si="912"/>
        <v>0</v>
      </c>
      <c r="AP681" s="65">
        <f t="shared" si="913"/>
        <v>0</v>
      </c>
      <c r="AQ681" s="65">
        <f t="shared" si="914"/>
        <v>0</v>
      </c>
      <c r="AR681" s="65">
        <f t="shared" si="915"/>
        <v>0</v>
      </c>
      <c r="AS681" s="65">
        <f t="shared" si="916"/>
        <v>0</v>
      </c>
      <c r="AT681" s="65">
        <f t="shared" si="917"/>
        <v>0</v>
      </c>
      <c r="AU681" s="65">
        <f t="shared" si="918"/>
        <v>0</v>
      </c>
      <c r="AV681" s="65">
        <f t="shared" si="919"/>
        <v>0</v>
      </c>
      <c r="AW681" s="65">
        <f t="shared" si="920"/>
        <v>0</v>
      </c>
      <c r="AX681" s="65">
        <f t="shared" si="921"/>
        <v>0</v>
      </c>
      <c r="AY681" s="65">
        <f t="shared" si="922"/>
        <v>0</v>
      </c>
      <c r="AZ681" s="65">
        <f t="shared" si="923"/>
        <v>0</v>
      </c>
      <c r="BA681" s="65">
        <f t="shared" si="924"/>
        <v>0</v>
      </c>
      <c r="BB681" s="65">
        <f t="shared" si="925"/>
        <v>0</v>
      </c>
      <c r="BC681" s="65">
        <f t="shared" si="926"/>
        <v>0</v>
      </c>
      <c r="BD681" s="65">
        <f t="shared" si="927"/>
        <v>0</v>
      </c>
      <c r="BE681" s="65">
        <f t="shared" si="928"/>
        <v>0</v>
      </c>
      <c r="BF681" s="65">
        <f t="shared" si="929"/>
        <v>0</v>
      </c>
      <c r="BG681" s="65">
        <f t="shared" si="930"/>
        <v>0</v>
      </c>
      <c r="CE681" s="373"/>
      <c r="CF681" s="343"/>
      <c r="CG681" s="343"/>
      <c r="CH681" s="343"/>
      <c r="CI681" s="343"/>
      <c r="CJ681" s="343"/>
      <c r="CK681" s="343"/>
      <c r="CL681" s="343"/>
      <c r="CM681" s="343"/>
      <c r="CN681" s="343"/>
      <c r="CO681" s="343"/>
      <c r="CP681" s="343"/>
      <c r="CQ681" s="343"/>
      <c r="CR681" s="343"/>
      <c r="CS681" s="343"/>
      <c r="CY681" s="101">
        <f t="shared" si="931"/>
        <v>0</v>
      </c>
      <c r="CZ681" s="101">
        <f t="shared" si="932"/>
        <v>0</v>
      </c>
      <c r="DB681" s="101">
        <f t="shared" si="933"/>
        <v>0</v>
      </c>
      <c r="DD681" s="311">
        <f t="shared" si="934"/>
        <v>0</v>
      </c>
      <c r="DF681" s="101">
        <f t="shared" si="850"/>
        <v>0</v>
      </c>
      <c r="DG681" s="101">
        <f t="shared" si="851"/>
        <v>0</v>
      </c>
      <c r="DH681" s="101">
        <f t="shared" si="852"/>
        <v>0</v>
      </c>
      <c r="DI681" s="101">
        <f t="shared" si="853"/>
        <v>0</v>
      </c>
      <c r="DJ681" s="311">
        <f t="shared" si="854"/>
        <v>0</v>
      </c>
      <c r="DK681" s="311">
        <f t="shared" si="855"/>
        <v>0</v>
      </c>
      <c r="DL681" s="101">
        <f t="shared" si="856"/>
        <v>0</v>
      </c>
      <c r="DM681" s="101">
        <f t="shared" si="857"/>
        <v>0</v>
      </c>
      <c r="DN681" s="101">
        <f t="shared" si="858"/>
        <v>0</v>
      </c>
      <c r="DO681" s="101">
        <f t="shared" si="859"/>
        <v>0</v>
      </c>
      <c r="DP681" s="101">
        <f t="shared" si="860"/>
        <v>0</v>
      </c>
      <c r="DQ681" s="101">
        <f t="shared" si="861"/>
        <v>0</v>
      </c>
      <c r="DR681" s="101">
        <f t="shared" si="862"/>
        <v>0</v>
      </c>
      <c r="DS681" s="101">
        <f t="shared" si="863"/>
        <v>0</v>
      </c>
      <c r="DT681" s="101">
        <f t="shared" si="864"/>
        <v>0</v>
      </c>
      <c r="DU681" s="101">
        <f t="shared" si="865"/>
        <v>0</v>
      </c>
      <c r="DV681" s="101">
        <f t="shared" si="866"/>
        <v>0</v>
      </c>
      <c r="DW681" s="101">
        <f t="shared" si="867"/>
        <v>0</v>
      </c>
      <c r="DX681" s="311">
        <f t="shared" si="868"/>
        <v>0</v>
      </c>
      <c r="DY681" s="101">
        <f t="shared" si="869"/>
        <v>0</v>
      </c>
      <c r="DZ681" s="101">
        <f t="shared" si="870"/>
        <v>0</v>
      </c>
      <c r="EA681" s="101">
        <f t="shared" si="871"/>
        <v>0</v>
      </c>
      <c r="EB681" s="101">
        <f t="shared" si="872"/>
        <v>0</v>
      </c>
      <c r="EC681" s="101">
        <f t="shared" si="873"/>
        <v>0</v>
      </c>
      <c r="ED681" s="101">
        <f t="shared" si="874"/>
        <v>0</v>
      </c>
      <c r="EE681" s="101">
        <f t="shared" si="875"/>
        <v>0</v>
      </c>
      <c r="EF681" s="101">
        <f t="shared" si="876"/>
        <v>0</v>
      </c>
      <c r="EG681" s="101">
        <f t="shared" si="877"/>
        <v>0</v>
      </c>
      <c r="EH681" s="101">
        <f t="shared" si="878"/>
        <v>0</v>
      </c>
      <c r="EI681" s="101">
        <f t="shared" si="879"/>
        <v>0</v>
      </c>
      <c r="EJ681" s="101">
        <f t="shared" si="880"/>
        <v>0</v>
      </c>
      <c r="EK681" s="101">
        <f t="shared" si="881"/>
        <v>0</v>
      </c>
      <c r="EL681" s="101">
        <f t="shared" si="882"/>
        <v>0</v>
      </c>
      <c r="EM681" s="101">
        <f t="shared" si="883"/>
        <v>0</v>
      </c>
      <c r="EN681" s="101">
        <f t="shared" si="884"/>
        <v>0</v>
      </c>
      <c r="EO681" s="101">
        <f t="shared" si="885"/>
        <v>0</v>
      </c>
      <c r="EP681" s="101">
        <f t="shared" si="886"/>
        <v>0</v>
      </c>
      <c r="EQ681" s="101">
        <f t="shared" si="887"/>
        <v>0</v>
      </c>
    </row>
    <row r="682" spans="2:147" ht="22.5" customHeight="1" x14ac:dyDescent="0.45">
      <c r="B682" s="133" t="str">
        <f>IF(Data!B681&lt;&gt;"",Data!B681,"")</f>
        <v/>
      </c>
      <c r="C682" s="158" t="str">
        <f>IF(Data!C681&lt;&gt;"",Data!C681,"")</f>
        <v/>
      </c>
      <c r="D682" s="106" t="str">
        <f>IF(Data!D681&lt;&gt;"",Data!D681,"")</f>
        <v/>
      </c>
      <c r="E682" s="140">
        <f>IF(AND(I682=1,Data!T681=0),0,IF(I682=999,999,Data!T681))</f>
        <v>999</v>
      </c>
      <c r="F682" s="140" t="str">
        <f t="shared" si="888"/>
        <v/>
      </c>
      <c r="G682" s="140" t="str">
        <f>IF(Data!K681&lt;&gt;"",Data!K681,"")</f>
        <v/>
      </c>
      <c r="H682" s="141" t="str">
        <f>IF(Data!L681&lt;&gt;"",Data!L681,"")</f>
        <v/>
      </c>
      <c r="I682" s="63">
        <f>IF(Data!M681&lt;&gt;"",Data!M681,"")</f>
        <v>999</v>
      </c>
      <c r="J682" s="63">
        <f t="shared" si="889"/>
        <v>0</v>
      </c>
      <c r="L682" s="64" t="str">
        <f t="shared" si="890"/>
        <v/>
      </c>
      <c r="N682" s="63">
        <f t="shared" si="891"/>
        <v>0</v>
      </c>
      <c r="P682" s="64" t="str">
        <f t="shared" si="892"/>
        <v/>
      </c>
      <c r="R682" s="63">
        <f t="shared" si="893"/>
        <v>0</v>
      </c>
      <c r="S682" s="64" t="str">
        <f t="shared" si="894"/>
        <v/>
      </c>
      <c r="W682" s="310">
        <f t="shared" si="895"/>
        <v>999</v>
      </c>
      <c r="Y682" s="65">
        <f t="shared" si="896"/>
        <v>0</v>
      </c>
      <c r="Z682" s="65">
        <f t="shared" si="897"/>
        <v>0</v>
      </c>
      <c r="AA682" s="65">
        <f t="shared" si="898"/>
        <v>0</v>
      </c>
      <c r="AB682" s="65">
        <f t="shared" si="899"/>
        <v>0</v>
      </c>
      <c r="AC682" s="341">
        <f t="shared" si="900"/>
        <v>0</v>
      </c>
      <c r="AD682" s="65">
        <f t="shared" si="901"/>
        <v>0</v>
      </c>
      <c r="AE682" s="65">
        <f t="shared" si="902"/>
        <v>0</v>
      </c>
      <c r="AF682" s="65">
        <f t="shared" si="903"/>
        <v>0</v>
      </c>
      <c r="AG682" s="65">
        <f t="shared" si="904"/>
        <v>0</v>
      </c>
      <c r="AH682" s="65">
        <f t="shared" si="905"/>
        <v>0</v>
      </c>
      <c r="AI682" s="65">
        <f t="shared" si="906"/>
        <v>0</v>
      </c>
      <c r="AJ682" s="65">
        <f t="shared" si="907"/>
        <v>0</v>
      </c>
      <c r="AK682" s="65">
        <f t="shared" si="908"/>
        <v>0</v>
      </c>
      <c r="AL682" s="65">
        <f t="shared" si="909"/>
        <v>0</v>
      </c>
      <c r="AM682" s="65">
        <f t="shared" si="910"/>
        <v>0</v>
      </c>
      <c r="AN682" s="65">
        <f t="shared" si="911"/>
        <v>0</v>
      </c>
      <c r="AO682" s="65">
        <f t="shared" si="912"/>
        <v>0</v>
      </c>
      <c r="AP682" s="65">
        <f t="shared" si="913"/>
        <v>0</v>
      </c>
      <c r="AQ682" s="65">
        <f t="shared" si="914"/>
        <v>0</v>
      </c>
      <c r="AR682" s="65">
        <f t="shared" si="915"/>
        <v>0</v>
      </c>
      <c r="AS682" s="65">
        <f t="shared" si="916"/>
        <v>0</v>
      </c>
      <c r="AT682" s="65">
        <f t="shared" si="917"/>
        <v>0</v>
      </c>
      <c r="AU682" s="65">
        <f t="shared" si="918"/>
        <v>0</v>
      </c>
      <c r="AV682" s="65">
        <f t="shared" si="919"/>
        <v>0</v>
      </c>
      <c r="AW682" s="65">
        <f t="shared" si="920"/>
        <v>0</v>
      </c>
      <c r="AX682" s="65">
        <f t="shared" si="921"/>
        <v>0</v>
      </c>
      <c r="AY682" s="65">
        <f t="shared" si="922"/>
        <v>0</v>
      </c>
      <c r="AZ682" s="65">
        <f t="shared" si="923"/>
        <v>0</v>
      </c>
      <c r="BA682" s="65">
        <f t="shared" si="924"/>
        <v>0</v>
      </c>
      <c r="BB682" s="65">
        <f t="shared" si="925"/>
        <v>0</v>
      </c>
      <c r="BC682" s="65">
        <f t="shared" si="926"/>
        <v>0</v>
      </c>
      <c r="BD682" s="65">
        <f t="shared" si="927"/>
        <v>0</v>
      </c>
      <c r="BE682" s="65">
        <f t="shared" si="928"/>
        <v>0</v>
      </c>
      <c r="BF682" s="65">
        <f t="shared" si="929"/>
        <v>0</v>
      </c>
      <c r="BG682" s="65">
        <f t="shared" si="930"/>
        <v>0</v>
      </c>
      <c r="CE682" s="373"/>
      <c r="CF682" s="343"/>
      <c r="CG682" s="343"/>
      <c r="CH682" s="343"/>
      <c r="CI682" s="343"/>
      <c r="CJ682" s="343"/>
      <c r="CK682" s="343"/>
      <c r="CL682" s="343"/>
      <c r="CM682" s="343"/>
      <c r="CN682" s="343"/>
      <c r="CO682" s="343"/>
      <c r="CP682" s="343"/>
      <c r="CQ682" s="343"/>
      <c r="CR682" s="343"/>
      <c r="CS682" s="343"/>
      <c r="CY682" s="101">
        <f t="shared" si="931"/>
        <v>0</v>
      </c>
      <c r="CZ682" s="101">
        <f t="shared" si="932"/>
        <v>0</v>
      </c>
      <c r="DB682" s="101">
        <f t="shared" si="933"/>
        <v>0</v>
      </c>
      <c r="DD682" s="311">
        <f t="shared" si="934"/>
        <v>0</v>
      </c>
      <c r="DF682" s="101">
        <f t="shared" si="850"/>
        <v>0</v>
      </c>
      <c r="DG682" s="101">
        <f t="shared" si="851"/>
        <v>0</v>
      </c>
      <c r="DH682" s="101">
        <f t="shared" si="852"/>
        <v>0</v>
      </c>
      <c r="DI682" s="101">
        <f t="shared" si="853"/>
        <v>0</v>
      </c>
      <c r="DJ682" s="311">
        <f t="shared" si="854"/>
        <v>0</v>
      </c>
      <c r="DK682" s="311">
        <f t="shared" si="855"/>
        <v>0</v>
      </c>
      <c r="DL682" s="101">
        <f t="shared" si="856"/>
        <v>0</v>
      </c>
      <c r="DM682" s="101">
        <f t="shared" si="857"/>
        <v>0</v>
      </c>
      <c r="DN682" s="101">
        <f t="shared" si="858"/>
        <v>0</v>
      </c>
      <c r="DO682" s="101">
        <f t="shared" si="859"/>
        <v>0</v>
      </c>
      <c r="DP682" s="101">
        <f t="shared" si="860"/>
        <v>0</v>
      </c>
      <c r="DQ682" s="101">
        <f t="shared" si="861"/>
        <v>0</v>
      </c>
      <c r="DR682" s="101">
        <f t="shared" si="862"/>
        <v>0</v>
      </c>
      <c r="DS682" s="101">
        <f t="shared" si="863"/>
        <v>0</v>
      </c>
      <c r="DT682" s="101">
        <f t="shared" si="864"/>
        <v>0</v>
      </c>
      <c r="DU682" s="101">
        <f t="shared" si="865"/>
        <v>0</v>
      </c>
      <c r="DV682" s="101">
        <f t="shared" si="866"/>
        <v>0</v>
      </c>
      <c r="DW682" s="101">
        <f t="shared" si="867"/>
        <v>0</v>
      </c>
      <c r="DX682" s="311">
        <f t="shared" si="868"/>
        <v>0</v>
      </c>
      <c r="DY682" s="101">
        <f t="shared" si="869"/>
        <v>0</v>
      </c>
      <c r="DZ682" s="101">
        <f t="shared" si="870"/>
        <v>0</v>
      </c>
      <c r="EA682" s="101">
        <f t="shared" si="871"/>
        <v>0</v>
      </c>
      <c r="EB682" s="101">
        <f t="shared" si="872"/>
        <v>0</v>
      </c>
      <c r="EC682" s="101">
        <f t="shared" si="873"/>
        <v>0</v>
      </c>
      <c r="ED682" s="101">
        <f t="shared" si="874"/>
        <v>0</v>
      </c>
      <c r="EE682" s="101">
        <f t="shared" si="875"/>
        <v>0</v>
      </c>
      <c r="EF682" s="101">
        <f t="shared" si="876"/>
        <v>0</v>
      </c>
      <c r="EG682" s="101">
        <f t="shared" si="877"/>
        <v>0</v>
      </c>
      <c r="EH682" s="101">
        <f t="shared" si="878"/>
        <v>0</v>
      </c>
      <c r="EI682" s="101">
        <f t="shared" si="879"/>
        <v>0</v>
      </c>
      <c r="EJ682" s="101">
        <f t="shared" si="880"/>
        <v>0</v>
      </c>
      <c r="EK682" s="101">
        <f t="shared" si="881"/>
        <v>0</v>
      </c>
      <c r="EL682" s="101">
        <f t="shared" si="882"/>
        <v>0</v>
      </c>
      <c r="EM682" s="101">
        <f t="shared" si="883"/>
        <v>0</v>
      </c>
      <c r="EN682" s="101">
        <f t="shared" si="884"/>
        <v>0</v>
      </c>
      <c r="EO682" s="101">
        <f t="shared" si="885"/>
        <v>0</v>
      </c>
      <c r="EP682" s="101">
        <f t="shared" si="886"/>
        <v>0</v>
      </c>
      <c r="EQ682" s="101">
        <f t="shared" si="887"/>
        <v>0</v>
      </c>
    </row>
    <row r="683" spans="2:147" ht="22.5" customHeight="1" x14ac:dyDescent="0.45">
      <c r="B683" s="133" t="str">
        <f>IF(Data!B682&lt;&gt;"",Data!B682,"")</f>
        <v/>
      </c>
      <c r="C683" s="158" t="str">
        <f>IF(Data!C682&lt;&gt;"",Data!C682,"")</f>
        <v/>
      </c>
      <c r="D683" s="106" t="str">
        <f>IF(Data!D682&lt;&gt;"",Data!D682,"")</f>
        <v/>
      </c>
      <c r="E683" s="140">
        <f>IF(AND(I683=1,Data!T682=0),0,IF(I683=999,999,Data!T682))</f>
        <v>999</v>
      </c>
      <c r="F683" s="140" t="str">
        <f t="shared" si="888"/>
        <v/>
      </c>
      <c r="G683" s="140" t="str">
        <f>IF(Data!K682&lt;&gt;"",Data!K682,"")</f>
        <v/>
      </c>
      <c r="H683" s="141" t="str">
        <f>IF(Data!L682&lt;&gt;"",Data!L682,"")</f>
        <v/>
      </c>
      <c r="I683" s="63">
        <f>IF(Data!M682&lt;&gt;"",Data!M682,"")</f>
        <v>999</v>
      </c>
      <c r="J683" s="63">
        <f t="shared" si="889"/>
        <v>0</v>
      </c>
      <c r="L683" s="64" t="str">
        <f t="shared" si="890"/>
        <v/>
      </c>
      <c r="N683" s="63">
        <f t="shared" si="891"/>
        <v>0</v>
      </c>
      <c r="P683" s="64" t="str">
        <f t="shared" si="892"/>
        <v/>
      </c>
      <c r="R683" s="63">
        <f t="shared" si="893"/>
        <v>0</v>
      </c>
      <c r="S683" s="64" t="str">
        <f t="shared" si="894"/>
        <v/>
      </c>
      <c r="W683" s="310">
        <f t="shared" si="895"/>
        <v>999</v>
      </c>
      <c r="Y683" s="65">
        <f t="shared" si="896"/>
        <v>0</v>
      </c>
      <c r="Z683" s="65">
        <f t="shared" si="897"/>
        <v>0</v>
      </c>
      <c r="AA683" s="65">
        <f t="shared" si="898"/>
        <v>0</v>
      </c>
      <c r="AB683" s="65">
        <f t="shared" si="899"/>
        <v>0</v>
      </c>
      <c r="AC683" s="341">
        <f t="shared" si="900"/>
        <v>0</v>
      </c>
      <c r="AD683" s="65">
        <f t="shared" si="901"/>
        <v>0</v>
      </c>
      <c r="AE683" s="65">
        <f t="shared" si="902"/>
        <v>0</v>
      </c>
      <c r="AF683" s="65">
        <f t="shared" si="903"/>
        <v>0</v>
      </c>
      <c r="AG683" s="65">
        <f t="shared" si="904"/>
        <v>0</v>
      </c>
      <c r="AH683" s="65">
        <f t="shared" si="905"/>
        <v>0</v>
      </c>
      <c r="AI683" s="65">
        <f t="shared" si="906"/>
        <v>0</v>
      </c>
      <c r="AJ683" s="65">
        <f t="shared" si="907"/>
        <v>0</v>
      </c>
      <c r="AK683" s="65">
        <f t="shared" si="908"/>
        <v>0</v>
      </c>
      <c r="AL683" s="65">
        <f t="shared" si="909"/>
        <v>0</v>
      </c>
      <c r="AM683" s="65">
        <f t="shared" si="910"/>
        <v>0</v>
      </c>
      <c r="AN683" s="65">
        <f t="shared" si="911"/>
        <v>0</v>
      </c>
      <c r="AO683" s="65">
        <f t="shared" si="912"/>
        <v>0</v>
      </c>
      <c r="AP683" s="65">
        <f t="shared" si="913"/>
        <v>0</v>
      </c>
      <c r="AQ683" s="65">
        <f t="shared" si="914"/>
        <v>0</v>
      </c>
      <c r="AR683" s="65">
        <f t="shared" si="915"/>
        <v>0</v>
      </c>
      <c r="AS683" s="65">
        <f t="shared" si="916"/>
        <v>0</v>
      </c>
      <c r="AT683" s="65">
        <f t="shared" si="917"/>
        <v>0</v>
      </c>
      <c r="AU683" s="65">
        <f t="shared" si="918"/>
        <v>0</v>
      </c>
      <c r="AV683" s="65">
        <f t="shared" si="919"/>
        <v>0</v>
      </c>
      <c r="AW683" s="65">
        <f t="shared" si="920"/>
        <v>0</v>
      </c>
      <c r="AX683" s="65">
        <f t="shared" si="921"/>
        <v>0</v>
      </c>
      <c r="AY683" s="65">
        <f t="shared" si="922"/>
        <v>0</v>
      </c>
      <c r="AZ683" s="65">
        <f t="shared" si="923"/>
        <v>0</v>
      </c>
      <c r="BA683" s="65">
        <f t="shared" si="924"/>
        <v>0</v>
      </c>
      <c r="BB683" s="65">
        <f t="shared" si="925"/>
        <v>0</v>
      </c>
      <c r="BC683" s="65">
        <f t="shared" si="926"/>
        <v>0</v>
      </c>
      <c r="BD683" s="65">
        <f t="shared" si="927"/>
        <v>0</v>
      </c>
      <c r="BE683" s="65">
        <f t="shared" si="928"/>
        <v>0</v>
      </c>
      <c r="BF683" s="65">
        <f t="shared" si="929"/>
        <v>0</v>
      </c>
      <c r="BG683" s="65">
        <f t="shared" si="930"/>
        <v>0</v>
      </c>
      <c r="CE683" s="373"/>
      <c r="CF683" s="343"/>
      <c r="CG683" s="343"/>
      <c r="CH683" s="343"/>
      <c r="CI683" s="343"/>
      <c r="CJ683" s="343"/>
      <c r="CK683" s="343"/>
      <c r="CL683" s="343"/>
      <c r="CM683" s="343"/>
      <c r="CN683" s="343"/>
      <c r="CO683" s="343"/>
      <c r="CP683" s="343"/>
      <c r="CQ683" s="343"/>
      <c r="CR683" s="343"/>
      <c r="CS683" s="343"/>
      <c r="CY683" s="101">
        <f t="shared" si="931"/>
        <v>0</v>
      </c>
      <c r="CZ683" s="101">
        <f t="shared" si="932"/>
        <v>0</v>
      </c>
      <c r="DB683" s="101">
        <f t="shared" si="933"/>
        <v>0</v>
      </c>
      <c r="DD683" s="311">
        <f t="shared" si="934"/>
        <v>0</v>
      </c>
      <c r="DF683" s="101">
        <f t="shared" si="850"/>
        <v>0</v>
      </c>
      <c r="DG683" s="101">
        <f t="shared" si="851"/>
        <v>0</v>
      </c>
      <c r="DH683" s="101">
        <f t="shared" si="852"/>
        <v>0</v>
      </c>
      <c r="DI683" s="101">
        <f t="shared" si="853"/>
        <v>0</v>
      </c>
      <c r="DJ683" s="311">
        <f t="shared" si="854"/>
        <v>0</v>
      </c>
      <c r="DK683" s="311">
        <f t="shared" si="855"/>
        <v>0</v>
      </c>
      <c r="DL683" s="101">
        <f t="shared" si="856"/>
        <v>0</v>
      </c>
      <c r="DM683" s="101">
        <f t="shared" si="857"/>
        <v>0</v>
      </c>
      <c r="DN683" s="101">
        <f t="shared" si="858"/>
        <v>0</v>
      </c>
      <c r="DO683" s="101">
        <f t="shared" si="859"/>
        <v>0</v>
      </c>
      <c r="DP683" s="101">
        <f t="shared" si="860"/>
        <v>0</v>
      </c>
      <c r="DQ683" s="101">
        <f t="shared" si="861"/>
        <v>0</v>
      </c>
      <c r="DR683" s="101">
        <f t="shared" si="862"/>
        <v>0</v>
      </c>
      <c r="DS683" s="101">
        <f t="shared" si="863"/>
        <v>0</v>
      </c>
      <c r="DT683" s="101">
        <f t="shared" si="864"/>
        <v>0</v>
      </c>
      <c r="DU683" s="101">
        <f t="shared" si="865"/>
        <v>0</v>
      </c>
      <c r="DV683" s="101">
        <f t="shared" si="866"/>
        <v>0</v>
      </c>
      <c r="DW683" s="101">
        <f t="shared" si="867"/>
        <v>0</v>
      </c>
      <c r="DX683" s="311">
        <f t="shared" si="868"/>
        <v>0</v>
      </c>
      <c r="DY683" s="101">
        <f t="shared" si="869"/>
        <v>0</v>
      </c>
      <c r="DZ683" s="101">
        <f t="shared" si="870"/>
        <v>0</v>
      </c>
      <c r="EA683" s="101">
        <f t="shared" si="871"/>
        <v>0</v>
      </c>
      <c r="EB683" s="101">
        <f t="shared" si="872"/>
        <v>0</v>
      </c>
      <c r="EC683" s="101">
        <f t="shared" si="873"/>
        <v>0</v>
      </c>
      <c r="ED683" s="101">
        <f t="shared" si="874"/>
        <v>0</v>
      </c>
      <c r="EE683" s="101">
        <f t="shared" si="875"/>
        <v>0</v>
      </c>
      <c r="EF683" s="101">
        <f t="shared" si="876"/>
        <v>0</v>
      </c>
      <c r="EG683" s="101">
        <f t="shared" si="877"/>
        <v>0</v>
      </c>
      <c r="EH683" s="101">
        <f t="shared" si="878"/>
        <v>0</v>
      </c>
      <c r="EI683" s="101">
        <f t="shared" si="879"/>
        <v>0</v>
      </c>
      <c r="EJ683" s="101">
        <f t="shared" si="880"/>
        <v>0</v>
      </c>
      <c r="EK683" s="101">
        <f t="shared" si="881"/>
        <v>0</v>
      </c>
      <c r="EL683" s="101">
        <f t="shared" si="882"/>
        <v>0</v>
      </c>
      <c r="EM683" s="101">
        <f t="shared" si="883"/>
        <v>0</v>
      </c>
      <c r="EN683" s="101">
        <f t="shared" si="884"/>
        <v>0</v>
      </c>
      <c r="EO683" s="101">
        <f t="shared" si="885"/>
        <v>0</v>
      </c>
      <c r="EP683" s="101">
        <f t="shared" si="886"/>
        <v>0</v>
      </c>
      <c r="EQ683" s="101">
        <f t="shared" si="887"/>
        <v>0</v>
      </c>
    </row>
    <row r="684" spans="2:147" ht="22.5" customHeight="1" x14ac:dyDescent="0.45">
      <c r="B684" s="133" t="str">
        <f>IF(Data!B683&lt;&gt;"",Data!B683,"")</f>
        <v/>
      </c>
      <c r="C684" s="158" t="str">
        <f>IF(Data!C683&lt;&gt;"",Data!C683,"")</f>
        <v/>
      </c>
      <c r="D684" s="106" t="str">
        <f>IF(Data!D683&lt;&gt;"",Data!D683,"")</f>
        <v/>
      </c>
      <c r="E684" s="140">
        <f>IF(AND(I684=1,Data!T683=0),0,IF(I684=999,999,Data!T683))</f>
        <v>999</v>
      </c>
      <c r="F684" s="140" t="str">
        <f t="shared" si="888"/>
        <v/>
      </c>
      <c r="G684" s="140" t="str">
        <f>IF(Data!K683&lt;&gt;"",Data!K683,"")</f>
        <v/>
      </c>
      <c r="H684" s="141" t="str">
        <f>IF(Data!L683&lt;&gt;"",Data!L683,"")</f>
        <v/>
      </c>
      <c r="I684" s="63">
        <f>IF(Data!M683&lt;&gt;"",Data!M683,"")</f>
        <v>999</v>
      </c>
      <c r="J684" s="63">
        <f t="shared" si="889"/>
        <v>0</v>
      </c>
      <c r="L684" s="64" t="str">
        <f t="shared" si="890"/>
        <v/>
      </c>
      <c r="N684" s="63">
        <f t="shared" si="891"/>
        <v>0</v>
      </c>
      <c r="P684" s="64" t="str">
        <f t="shared" si="892"/>
        <v/>
      </c>
      <c r="R684" s="63">
        <f t="shared" si="893"/>
        <v>0</v>
      </c>
      <c r="S684" s="64" t="str">
        <f t="shared" si="894"/>
        <v/>
      </c>
      <c r="W684" s="310">
        <f t="shared" si="895"/>
        <v>999</v>
      </c>
      <c r="Y684" s="65">
        <f t="shared" si="896"/>
        <v>0</v>
      </c>
      <c r="Z684" s="65">
        <f t="shared" si="897"/>
        <v>0</v>
      </c>
      <c r="AA684" s="65">
        <f t="shared" si="898"/>
        <v>0</v>
      </c>
      <c r="AB684" s="65">
        <f t="shared" si="899"/>
        <v>0</v>
      </c>
      <c r="AC684" s="341">
        <f t="shared" si="900"/>
        <v>0</v>
      </c>
      <c r="AD684" s="65">
        <f t="shared" si="901"/>
        <v>0</v>
      </c>
      <c r="AE684" s="65">
        <f t="shared" si="902"/>
        <v>0</v>
      </c>
      <c r="AF684" s="65">
        <f t="shared" si="903"/>
        <v>0</v>
      </c>
      <c r="AG684" s="65">
        <f t="shared" si="904"/>
        <v>0</v>
      </c>
      <c r="AH684" s="65">
        <f t="shared" si="905"/>
        <v>0</v>
      </c>
      <c r="AI684" s="65">
        <f t="shared" si="906"/>
        <v>0</v>
      </c>
      <c r="AJ684" s="65">
        <f t="shared" si="907"/>
        <v>0</v>
      </c>
      <c r="AK684" s="65">
        <f t="shared" si="908"/>
        <v>0</v>
      </c>
      <c r="AL684" s="65">
        <f t="shared" si="909"/>
        <v>0</v>
      </c>
      <c r="AM684" s="65">
        <f t="shared" si="910"/>
        <v>0</v>
      </c>
      <c r="AN684" s="65">
        <f t="shared" si="911"/>
        <v>0</v>
      </c>
      <c r="AO684" s="65">
        <f t="shared" si="912"/>
        <v>0</v>
      </c>
      <c r="AP684" s="65">
        <f t="shared" si="913"/>
        <v>0</v>
      </c>
      <c r="AQ684" s="65">
        <f t="shared" si="914"/>
        <v>0</v>
      </c>
      <c r="AR684" s="65">
        <f t="shared" si="915"/>
        <v>0</v>
      </c>
      <c r="AS684" s="65">
        <f t="shared" si="916"/>
        <v>0</v>
      </c>
      <c r="AT684" s="65">
        <f t="shared" si="917"/>
        <v>0</v>
      </c>
      <c r="AU684" s="65">
        <f t="shared" si="918"/>
        <v>0</v>
      </c>
      <c r="AV684" s="65">
        <f t="shared" si="919"/>
        <v>0</v>
      </c>
      <c r="AW684" s="65">
        <f t="shared" si="920"/>
        <v>0</v>
      </c>
      <c r="AX684" s="65">
        <f t="shared" si="921"/>
        <v>0</v>
      </c>
      <c r="AY684" s="65">
        <f t="shared" si="922"/>
        <v>0</v>
      </c>
      <c r="AZ684" s="65">
        <f t="shared" si="923"/>
        <v>0</v>
      </c>
      <c r="BA684" s="65">
        <f t="shared" si="924"/>
        <v>0</v>
      </c>
      <c r="BB684" s="65">
        <f t="shared" si="925"/>
        <v>0</v>
      </c>
      <c r="BC684" s="65">
        <f t="shared" si="926"/>
        <v>0</v>
      </c>
      <c r="BD684" s="65">
        <f t="shared" si="927"/>
        <v>0</v>
      </c>
      <c r="BE684" s="65">
        <f t="shared" si="928"/>
        <v>0</v>
      </c>
      <c r="BF684" s="65">
        <f t="shared" si="929"/>
        <v>0</v>
      </c>
      <c r="BG684" s="65">
        <f t="shared" si="930"/>
        <v>0</v>
      </c>
      <c r="CE684" s="373"/>
      <c r="CF684" s="343"/>
      <c r="CG684" s="343"/>
      <c r="CH684" s="343"/>
      <c r="CI684" s="343"/>
      <c r="CJ684" s="343"/>
      <c r="CK684" s="343"/>
      <c r="CL684" s="343"/>
      <c r="CM684" s="343"/>
      <c r="CN684" s="343"/>
      <c r="CO684" s="343"/>
      <c r="CP684" s="343"/>
      <c r="CQ684" s="343"/>
      <c r="CR684" s="343"/>
      <c r="CS684" s="343"/>
      <c r="CY684" s="101">
        <f t="shared" si="931"/>
        <v>0</v>
      </c>
      <c r="CZ684" s="101">
        <f t="shared" si="932"/>
        <v>0</v>
      </c>
      <c r="DB684" s="101">
        <f t="shared" si="933"/>
        <v>0</v>
      </c>
      <c r="DD684" s="311">
        <f t="shared" si="934"/>
        <v>0</v>
      </c>
      <c r="DF684" s="101">
        <f t="shared" si="850"/>
        <v>0</v>
      </c>
      <c r="DG684" s="101">
        <f t="shared" si="851"/>
        <v>0</v>
      </c>
      <c r="DH684" s="101">
        <f t="shared" si="852"/>
        <v>0</v>
      </c>
      <c r="DI684" s="101">
        <f t="shared" si="853"/>
        <v>0</v>
      </c>
      <c r="DJ684" s="311">
        <f t="shared" si="854"/>
        <v>0</v>
      </c>
      <c r="DK684" s="311">
        <f t="shared" si="855"/>
        <v>0</v>
      </c>
      <c r="DL684" s="101">
        <f t="shared" si="856"/>
        <v>0</v>
      </c>
      <c r="DM684" s="101">
        <f t="shared" si="857"/>
        <v>0</v>
      </c>
      <c r="DN684" s="101">
        <f t="shared" si="858"/>
        <v>0</v>
      </c>
      <c r="DO684" s="101">
        <f t="shared" si="859"/>
        <v>0</v>
      </c>
      <c r="DP684" s="101">
        <f t="shared" si="860"/>
        <v>0</v>
      </c>
      <c r="DQ684" s="101">
        <f t="shared" si="861"/>
        <v>0</v>
      </c>
      <c r="DR684" s="101">
        <f t="shared" si="862"/>
        <v>0</v>
      </c>
      <c r="DS684" s="101">
        <f t="shared" si="863"/>
        <v>0</v>
      </c>
      <c r="DT684" s="101">
        <f t="shared" si="864"/>
        <v>0</v>
      </c>
      <c r="DU684" s="101">
        <f t="shared" si="865"/>
        <v>0</v>
      </c>
      <c r="DV684" s="101">
        <f t="shared" si="866"/>
        <v>0</v>
      </c>
      <c r="DW684" s="101">
        <f t="shared" si="867"/>
        <v>0</v>
      </c>
      <c r="DX684" s="311">
        <f t="shared" si="868"/>
        <v>0</v>
      </c>
      <c r="DY684" s="101">
        <f t="shared" si="869"/>
        <v>0</v>
      </c>
      <c r="DZ684" s="101">
        <f t="shared" si="870"/>
        <v>0</v>
      </c>
      <c r="EA684" s="101">
        <f t="shared" si="871"/>
        <v>0</v>
      </c>
      <c r="EB684" s="101">
        <f t="shared" si="872"/>
        <v>0</v>
      </c>
      <c r="EC684" s="101">
        <f t="shared" si="873"/>
        <v>0</v>
      </c>
      <c r="ED684" s="101">
        <f t="shared" si="874"/>
        <v>0</v>
      </c>
      <c r="EE684" s="101">
        <f t="shared" si="875"/>
        <v>0</v>
      </c>
      <c r="EF684" s="101">
        <f t="shared" si="876"/>
        <v>0</v>
      </c>
      <c r="EG684" s="101">
        <f t="shared" si="877"/>
        <v>0</v>
      </c>
      <c r="EH684" s="101">
        <f t="shared" si="878"/>
        <v>0</v>
      </c>
      <c r="EI684" s="101">
        <f t="shared" si="879"/>
        <v>0</v>
      </c>
      <c r="EJ684" s="101">
        <f t="shared" si="880"/>
        <v>0</v>
      </c>
      <c r="EK684" s="101">
        <f t="shared" si="881"/>
        <v>0</v>
      </c>
      <c r="EL684" s="101">
        <f t="shared" si="882"/>
        <v>0</v>
      </c>
      <c r="EM684" s="101">
        <f t="shared" si="883"/>
        <v>0</v>
      </c>
      <c r="EN684" s="101">
        <f t="shared" si="884"/>
        <v>0</v>
      </c>
      <c r="EO684" s="101">
        <f t="shared" si="885"/>
        <v>0</v>
      </c>
      <c r="EP684" s="101">
        <f t="shared" si="886"/>
        <v>0</v>
      </c>
      <c r="EQ684" s="101">
        <f t="shared" si="887"/>
        <v>0</v>
      </c>
    </row>
    <row r="685" spans="2:147" ht="22.5" customHeight="1" x14ac:dyDescent="0.45">
      <c r="B685" s="133" t="str">
        <f>IF(Data!B684&lt;&gt;"",Data!B684,"")</f>
        <v/>
      </c>
      <c r="C685" s="158" t="str">
        <f>IF(Data!C684&lt;&gt;"",Data!C684,"")</f>
        <v/>
      </c>
      <c r="D685" s="106" t="str">
        <f>IF(Data!D684&lt;&gt;"",Data!D684,"")</f>
        <v/>
      </c>
      <c r="E685" s="140">
        <f>IF(AND(I685=1,Data!T684=0),0,IF(I685=999,999,Data!T684))</f>
        <v>999</v>
      </c>
      <c r="F685" s="140" t="str">
        <f t="shared" si="888"/>
        <v/>
      </c>
      <c r="G685" s="140" t="str">
        <f>IF(Data!K684&lt;&gt;"",Data!K684,"")</f>
        <v/>
      </c>
      <c r="H685" s="141" t="str">
        <f>IF(Data!L684&lt;&gt;"",Data!L684,"")</f>
        <v/>
      </c>
      <c r="I685" s="63">
        <f>IF(Data!M684&lt;&gt;"",Data!M684,"")</f>
        <v>999</v>
      </c>
      <c r="J685" s="63">
        <f t="shared" si="889"/>
        <v>0</v>
      </c>
      <c r="L685" s="64" t="str">
        <f t="shared" si="890"/>
        <v/>
      </c>
      <c r="N685" s="63">
        <f t="shared" si="891"/>
        <v>0</v>
      </c>
      <c r="P685" s="64" t="str">
        <f t="shared" si="892"/>
        <v/>
      </c>
      <c r="R685" s="63">
        <f t="shared" si="893"/>
        <v>0</v>
      </c>
      <c r="S685" s="64" t="str">
        <f t="shared" si="894"/>
        <v/>
      </c>
      <c r="W685" s="310">
        <f t="shared" si="895"/>
        <v>999</v>
      </c>
      <c r="Y685" s="65">
        <f t="shared" si="896"/>
        <v>0</v>
      </c>
      <c r="Z685" s="65">
        <f t="shared" si="897"/>
        <v>0</v>
      </c>
      <c r="AA685" s="65">
        <f t="shared" si="898"/>
        <v>0</v>
      </c>
      <c r="AB685" s="65">
        <f t="shared" si="899"/>
        <v>0</v>
      </c>
      <c r="AC685" s="341">
        <f t="shared" si="900"/>
        <v>0</v>
      </c>
      <c r="AD685" s="65">
        <f t="shared" si="901"/>
        <v>0</v>
      </c>
      <c r="AE685" s="65">
        <f t="shared" si="902"/>
        <v>0</v>
      </c>
      <c r="AF685" s="65">
        <f t="shared" si="903"/>
        <v>0</v>
      </c>
      <c r="AG685" s="65">
        <f t="shared" si="904"/>
        <v>0</v>
      </c>
      <c r="AH685" s="65">
        <f t="shared" si="905"/>
        <v>0</v>
      </c>
      <c r="AI685" s="65">
        <f t="shared" si="906"/>
        <v>0</v>
      </c>
      <c r="AJ685" s="65">
        <f t="shared" si="907"/>
        <v>0</v>
      </c>
      <c r="AK685" s="65">
        <f t="shared" si="908"/>
        <v>0</v>
      </c>
      <c r="AL685" s="65">
        <f t="shared" si="909"/>
        <v>0</v>
      </c>
      <c r="AM685" s="65">
        <f t="shared" si="910"/>
        <v>0</v>
      </c>
      <c r="AN685" s="65">
        <f t="shared" si="911"/>
        <v>0</v>
      </c>
      <c r="AO685" s="65">
        <f t="shared" si="912"/>
        <v>0</v>
      </c>
      <c r="AP685" s="65">
        <f t="shared" si="913"/>
        <v>0</v>
      </c>
      <c r="AQ685" s="65">
        <f t="shared" si="914"/>
        <v>0</v>
      </c>
      <c r="AR685" s="65">
        <f t="shared" si="915"/>
        <v>0</v>
      </c>
      <c r="AS685" s="65">
        <f t="shared" si="916"/>
        <v>0</v>
      </c>
      <c r="AT685" s="65">
        <f t="shared" si="917"/>
        <v>0</v>
      </c>
      <c r="AU685" s="65">
        <f t="shared" si="918"/>
        <v>0</v>
      </c>
      <c r="AV685" s="65">
        <f t="shared" si="919"/>
        <v>0</v>
      </c>
      <c r="AW685" s="65">
        <f t="shared" si="920"/>
        <v>0</v>
      </c>
      <c r="AX685" s="65">
        <f t="shared" si="921"/>
        <v>0</v>
      </c>
      <c r="AY685" s="65">
        <f t="shared" si="922"/>
        <v>0</v>
      </c>
      <c r="AZ685" s="65">
        <f t="shared" si="923"/>
        <v>0</v>
      </c>
      <c r="BA685" s="65">
        <f t="shared" si="924"/>
        <v>0</v>
      </c>
      <c r="BB685" s="65">
        <f t="shared" si="925"/>
        <v>0</v>
      </c>
      <c r="BC685" s="65">
        <f t="shared" si="926"/>
        <v>0</v>
      </c>
      <c r="BD685" s="65">
        <f t="shared" si="927"/>
        <v>0</v>
      </c>
      <c r="BE685" s="65">
        <f t="shared" si="928"/>
        <v>0</v>
      </c>
      <c r="BF685" s="65">
        <f t="shared" si="929"/>
        <v>0</v>
      </c>
      <c r="BG685" s="65">
        <f t="shared" si="930"/>
        <v>0</v>
      </c>
      <c r="CE685" s="373"/>
      <c r="CF685" s="343"/>
      <c r="CG685" s="343"/>
      <c r="CH685" s="343"/>
      <c r="CI685" s="343"/>
      <c r="CJ685" s="343"/>
      <c r="CK685" s="343"/>
      <c r="CL685" s="343"/>
      <c r="CM685" s="343"/>
      <c r="CN685" s="343"/>
      <c r="CO685" s="343"/>
      <c r="CP685" s="343"/>
      <c r="CQ685" s="343"/>
      <c r="CR685" s="343"/>
      <c r="CS685" s="343"/>
      <c r="CY685" s="101">
        <f t="shared" si="931"/>
        <v>0</v>
      </c>
      <c r="CZ685" s="101">
        <f t="shared" si="932"/>
        <v>0</v>
      </c>
      <c r="DB685" s="101">
        <f t="shared" si="933"/>
        <v>0</v>
      </c>
      <c r="DD685" s="311">
        <f t="shared" si="934"/>
        <v>0</v>
      </c>
      <c r="DF685" s="101">
        <f t="shared" si="850"/>
        <v>0</v>
      </c>
      <c r="DG685" s="101">
        <f t="shared" si="851"/>
        <v>0</v>
      </c>
      <c r="DH685" s="101">
        <f t="shared" si="852"/>
        <v>0</v>
      </c>
      <c r="DI685" s="101">
        <f t="shared" si="853"/>
        <v>0</v>
      </c>
      <c r="DJ685" s="311">
        <f t="shared" si="854"/>
        <v>0</v>
      </c>
      <c r="DK685" s="311">
        <f t="shared" si="855"/>
        <v>0</v>
      </c>
      <c r="DL685" s="101">
        <f t="shared" si="856"/>
        <v>0</v>
      </c>
      <c r="DM685" s="101">
        <f t="shared" si="857"/>
        <v>0</v>
      </c>
      <c r="DN685" s="101">
        <f t="shared" si="858"/>
        <v>0</v>
      </c>
      <c r="DO685" s="101">
        <f t="shared" si="859"/>
        <v>0</v>
      </c>
      <c r="DP685" s="101">
        <f t="shared" si="860"/>
        <v>0</v>
      </c>
      <c r="DQ685" s="101">
        <f t="shared" si="861"/>
        <v>0</v>
      </c>
      <c r="DR685" s="101">
        <f t="shared" si="862"/>
        <v>0</v>
      </c>
      <c r="DS685" s="101">
        <f t="shared" si="863"/>
        <v>0</v>
      </c>
      <c r="DT685" s="101">
        <f t="shared" si="864"/>
        <v>0</v>
      </c>
      <c r="DU685" s="101">
        <f t="shared" si="865"/>
        <v>0</v>
      </c>
      <c r="DV685" s="101">
        <f t="shared" si="866"/>
        <v>0</v>
      </c>
      <c r="DW685" s="101">
        <f t="shared" si="867"/>
        <v>0</v>
      </c>
      <c r="DX685" s="311">
        <f t="shared" si="868"/>
        <v>0</v>
      </c>
      <c r="DY685" s="101">
        <f t="shared" si="869"/>
        <v>0</v>
      </c>
      <c r="DZ685" s="101">
        <f t="shared" si="870"/>
        <v>0</v>
      </c>
      <c r="EA685" s="101">
        <f t="shared" si="871"/>
        <v>0</v>
      </c>
      <c r="EB685" s="101">
        <f t="shared" si="872"/>
        <v>0</v>
      </c>
      <c r="EC685" s="101">
        <f t="shared" si="873"/>
        <v>0</v>
      </c>
      <c r="ED685" s="101">
        <f t="shared" si="874"/>
        <v>0</v>
      </c>
      <c r="EE685" s="101">
        <f t="shared" si="875"/>
        <v>0</v>
      </c>
      <c r="EF685" s="101">
        <f t="shared" si="876"/>
        <v>0</v>
      </c>
      <c r="EG685" s="101">
        <f t="shared" si="877"/>
        <v>0</v>
      </c>
      <c r="EH685" s="101">
        <f t="shared" si="878"/>
        <v>0</v>
      </c>
      <c r="EI685" s="101">
        <f t="shared" si="879"/>
        <v>0</v>
      </c>
      <c r="EJ685" s="101">
        <f t="shared" si="880"/>
        <v>0</v>
      </c>
      <c r="EK685" s="101">
        <f t="shared" si="881"/>
        <v>0</v>
      </c>
      <c r="EL685" s="101">
        <f t="shared" si="882"/>
        <v>0</v>
      </c>
      <c r="EM685" s="101">
        <f t="shared" si="883"/>
        <v>0</v>
      </c>
      <c r="EN685" s="101">
        <f t="shared" si="884"/>
        <v>0</v>
      </c>
      <c r="EO685" s="101">
        <f t="shared" si="885"/>
        <v>0</v>
      </c>
      <c r="EP685" s="101">
        <f t="shared" si="886"/>
        <v>0</v>
      </c>
      <c r="EQ685" s="101">
        <f t="shared" si="887"/>
        <v>0</v>
      </c>
    </row>
    <row r="686" spans="2:147" ht="22.5" customHeight="1" x14ac:dyDescent="0.45">
      <c r="B686" s="133" t="str">
        <f>IF(Data!B685&lt;&gt;"",Data!B685,"")</f>
        <v/>
      </c>
      <c r="C686" s="158" t="str">
        <f>IF(Data!C685&lt;&gt;"",Data!C685,"")</f>
        <v/>
      </c>
      <c r="D686" s="106" t="str">
        <f>IF(Data!D685&lt;&gt;"",Data!D685,"")</f>
        <v/>
      </c>
      <c r="E686" s="140">
        <f>IF(AND(I686=1,Data!T685=0),0,IF(I686=999,999,Data!T685))</f>
        <v>999</v>
      </c>
      <c r="F686" s="140" t="str">
        <f t="shared" si="888"/>
        <v/>
      </c>
      <c r="G686" s="140" t="str">
        <f>IF(Data!K685&lt;&gt;"",Data!K685,"")</f>
        <v/>
      </c>
      <c r="H686" s="141" t="str">
        <f>IF(Data!L685&lt;&gt;"",Data!L685,"")</f>
        <v/>
      </c>
      <c r="I686" s="63">
        <f>IF(Data!M685&lt;&gt;"",Data!M685,"")</f>
        <v>999</v>
      </c>
      <c r="J686" s="63">
        <f t="shared" si="889"/>
        <v>0</v>
      </c>
      <c r="L686" s="64" t="str">
        <f t="shared" si="890"/>
        <v/>
      </c>
      <c r="N686" s="63">
        <f t="shared" si="891"/>
        <v>0</v>
      </c>
      <c r="P686" s="64" t="str">
        <f t="shared" si="892"/>
        <v/>
      </c>
      <c r="R686" s="63">
        <f t="shared" si="893"/>
        <v>0</v>
      </c>
      <c r="S686" s="64" t="str">
        <f t="shared" si="894"/>
        <v/>
      </c>
      <c r="W686" s="310">
        <f t="shared" si="895"/>
        <v>999</v>
      </c>
      <c r="Y686" s="65">
        <f t="shared" si="896"/>
        <v>0</v>
      </c>
      <c r="Z686" s="65">
        <f t="shared" si="897"/>
        <v>0</v>
      </c>
      <c r="AA686" s="65">
        <f t="shared" si="898"/>
        <v>0</v>
      </c>
      <c r="AB686" s="65">
        <f t="shared" si="899"/>
        <v>0</v>
      </c>
      <c r="AC686" s="341">
        <f t="shared" si="900"/>
        <v>0</v>
      </c>
      <c r="AD686" s="65">
        <f t="shared" si="901"/>
        <v>0</v>
      </c>
      <c r="AE686" s="65">
        <f t="shared" si="902"/>
        <v>0</v>
      </c>
      <c r="AF686" s="65">
        <f t="shared" si="903"/>
        <v>0</v>
      </c>
      <c r="AG686" s="65">
        <f t="shared" si="904"/>
        <v>0</v>
      </c>
      <c r="AH686" s="65">
        <f t="shared" si="905"/>
        <v>0</v>
      </c>
      <c r="AI686" s="65">
        <f t="shared" si="906"/>
        <v>0</v>
      </c>
      <c r="AJ686" s="65">
        <f t="shared" si="907"/>
        <v>0</v>
      </c>
      <c r="AK686" s="65">
        <f t="shared" si="908"/>
        <v>0</v>
      </c>
      <c r="AL686" s="65">
        <f t="shared" si="909"/>
        <v>0</v>
      </c>
      <c r="AM686" s="65">
        <f t="shared" si="910"/>
        <v>0</v>
      </c>
      <c r="AN686" s="65">
        <f t="shared" si="911"/>
        <v>0</v>
      </c>
      <c r="AO686" s="65">
        <f t="shared" si="912"/>
        <v>0</v>
      </c>
      <c r="AP686" s="65">
        <f t="shared" si="913"/>
        <v>0</v>
      </c>
      <c r="AQ686" s="65">
        <f t="shared" si="914"/>
        <v>0</v>
      </c>
      <c r="AR686" s="65">
        <f t="shared" si="915"/>
        <v>0</v>
      </c>
      <c r="AS686" s="65">
        <f t="shared" si="916"/>
        <v>0</v>
      </c>
      <c r="AT686" s="65">
        <f t="shared" si="917"/>
        <v>0</v>
      </c>
      <c r="AU686" s="65">
        <f t="shared" si="918"/>
        <v>0</v>
      </c>
      <c r="AV686" s="65">
        <f t="shared" si="919"/>
        <v>0</v>
      </c>
      <c r="AW686" s="65">
        <f t="shared" si="920"/>
        <v>0</v>
      </c>
      <c r="AX686" s="65">
        <f t="shared" si="921"/>
        <v>0</v>
      </c>
      <c r="AY686" s="65">
        <f t="shared" si="922"/>
        <v>0</v>
      </c>
      <c r="AZ686" s="65">
        <f t="shared" si="923"/>
        <v>0</v>
      </c>
      <c r="BA686" s="65">
        <f t="shared" si="924"/>
        <v>0</v>
      </c>
      <c r="BB686" s="65">
        <f t="shared" si="925"/>
        <v>0</v>
      </c>
      <c r="BC686" s="65">
        <f t="shared" si="926"/>
        <v>0</v>
      </c>
      <c r="BD686" s="65">
        <f t="shared" si="927"/>
        <v>0</v>
      </c>
      <c r="BE686" s="65">
        <f t="shared" si="928"/>
        <v>0</v>
      </c>
      <c r="BF686" s="65">
        <f t="shared" si="929"/>
        <v>0</v>
      </c>
      <c r="BG686" s="65">
        <f t="shared" si="930"/>
        <v>0</v>
      </c>
      <c r="CE686" s="373"/>
      <c r="CF686" s="343"/>
      <c r="CG686" s="343"/>
      <c r="CH686" s="343"/>
      <c r="CI686" s="343"/>
      <c r="CJ686" s="343"/>
      <c r="CK686" s="343"/>
      <c r="CL686" s="343"/>
      <c r="CM686" s="343"/>
      <c r="CN686" s="343"/>
      <c r="CO686" s="343"/>
      <c r="CP686" s="343"/>
      <c r="CQ686" s="343"/>
      <c r="CR686" s="343"/>
      <c r="CS686" s="343"/>
      <c r="CY686" s="101">
        <f t="shared" si="931"/>
        <v>0</v>
      </c>
      <c r="CZ686" s="101">
        <f t="shared" si="932"/>
        <v>0</v>
      </c>
      <c r="DB686" s="101">
        <f t="shared" si="933"/>
        <v>0</v>
      </c>
      <c r="DD686" s="311">
        <f t="shared" si="934"/>
        <v>0</v>
      </c>
      <c r="DF686" s="101">
        <f t="shared" si="850"/>
        <v>0</v>
      </c>
      <c r="DG686" s="101">
        <f t="shared" si="851"/>
        <v>0</v>
      </c>
      <c r="DH686" s="101">
        <f t="shared" si="852"/>
        <v>0</v>
      </c>
      <c r="DI686" s="101">
        <f t="shared" si="853"/>
        <v>0</v>
      </c>
      <c r="DJ686" s="311">
        <f t="shared" si="854"/>
        <v>0</v>
      </c>
      <c r="DK686" s="311">
        <f t="shared" si="855"/>
        <v>0</v>
      </c>
      <c r="DL686" s="101">
        <f t="shared" si="856"/>
        <v>0</v>
      </c>
      <c r="DM686" s="101">
        <f t="shared" si="857"/>
        <v>0</v>
      </c>
      <c r="DN686" s="101">
        <f t="shared" si="858"/>
        <v>0</v>
      </c>
      <c r="DO686" s="101">
        <f t="shared" si="859"/>
        <v>0</v>
      </c>
      <c r="DP686" s="101">
        <f t="shared" si="860"/>
        <v>0</v>
      </c>
      <c r="DQ686" s="101">
        <f t="shared" si="861"/>
        <v>0</v>
      </c>
      <c r="DR686" s="101">
        <f t="shared" si="862"/>
        <v>0</v>
      </c>
      <c r="DS686" s="101">
        <f t="shared" si="863"/>
        <v>0</v>
      </c>
      <c r="DT686" s="101">
        <f t="shared" si="864"/>
        <v>0</v>
      </c>
      <c r="DU686" s="101">
        <f t="shared" si="865"/>
        <v>0</v>
      </c>
      <c r="DV686" s="101">
        <f t="shared" si="866"/>
        <v>0</v>
      </c>
      <c r="DW686" s="101">
        <f t="shared" si="867"/>
        <v>0</v>
      </c>
      <c r="DX686" s="311">
        <f t="shared" si="868"/>
        <v>0</v>
      </c>
      <c r="DY686" s="101">
        <f t="shared" si="869"/>
        <v>0</v>
      </c>
      <c r="DZ686" s="101">
        <f t="shared" si="870"/>
        <v>0</v>
      </c>
      <c r="EA686" s="101">
        <f t="shared" si="871"/>
        <v>0</v>
      </c>
      <c r="EB686" s="101">
        <f t="shared" si="872"/>
        <v>0</v>
      </c>
      <c r="EC686" s="101">
        <f t="shared" si="873"/>
        <v>0</v>
      </c>
      <c r="ED686" s="101">
        <f t="shared" si="874"/>
        <v>0</v>
      </c>
      <c r="EE686" s="101">
        <f t="shared" si="875"/>
        <v>0</v>
      </c>
      <c r="EF686" s="101">
        <f t="shared" si="876"/>
        <v>0</v>
      </c>
      <c r="EG686" s="101">
        <f t="shared" si="877"/>
        <v>0</v>
      </c>
      <c r="EH686" s="101">
        <f t="shared" si="878"/>
        <v>0</v>
      </c>
      <c r="EI686" s="101">
        <f t="shared" si="879"/>
        <v>0</v>
      </c>
      <c r="EJ686" s="101">
        <f t="shared" si="880"/>
        <v>0</v>
      </c>
      <c r="EK686" s="101">
        <f t="shared" si="881"/>
        <v>0</v>
      </c>
      <c r="EL686" s="101">
        <f t="shared" si="882"/>
        <v>0</v>
      </c>
      <c r="EM686" s="101">
        <f t="shared" si="883"/>
        <v>0</v>
      </c>
      <c r="EN686" s="101">
        <f t="shared" si="884"/>
        <v>0</v>
      </c>
      <c r="EO686" s="101">
        <f t="shared" si="885"/>
        <v>0</v>
      </c>
      <c r="EP686" s="101">
        <f t="shared" si="886"/>
        <v>0</v>
      </c>
      <c r="EQ686" s="101">
        <f t="shared" si="887"/>
        <v>0</v>
      </c>
    </row>
    <row r="687" spans="2:147" ht="22.5" customHeight="1" x14ac:dyDescent="0.45">
      <c r="B687" s="133" t="str">
        <f>IF(Data!B686&lt;&gt;"",Data!B686,"")</f>
        <v/>
      </c>
      <c r="C687" s="158" t="str">
        <f>IF(Data!C686&lt;&gt;"",Data!C686,"")</f>
        <v/>
      </c>
      <c r="D687" s="106" t="str">
        <f>IF(Data!D686&lt;&gt;"",Data!D686,"")</f>
        <v/>
      </c>
      <c r="E687" s="140">
        <f>IF(AND(I687=1,Data!T686=0),0,IF(I687=999,999,Data!T686))</f>
        <v>999</v>
      </c>
      <c r="F687" s="140" t="str">
        <f t="shared" si="888"/>
        <v/>
      </c>
      <c r="G687" s="140" t="str">
        <f>IF(Data!K686&lt;&gt;"",Data!K686,"")</f>
        <v/>
      </c>
      <c r="H687" s="141" t="str">
        <f>IF(Data!L686&lt;&gt;"",Data!L686,"")</f>
        <v/>
      </c>
      <c r="I687" s="63">
        <f>IF(Data!M686&lt;&gt;"",Data!M686,"")</f>
        <v>999</v>
      </c>
      <c r="J687" s="63">
        <f t="shared" si="889"/>
        <v>0</v>
      </c>
      <c r="L687" s="64" t="str">
        <f t="shared" si="890"/>
        <v/>
      </c>
      <c r="N687" s="63">
        <f t="shared" si="891"/>
        <v>0</v>
      </c>
      <c r="P687" s="64" t="str">
        <f t="shared" si="892"/>
        <v/>
      </c>
      <c r="R687" s="63">
        <f t="shared" si="893"/>
        <v>0</v>
      </c>
      <c r="S687" s="64" t="str">
        <f t="shared" si="894"/>
        <v/>
      </c>
      <c r="W687" s="310">
        <f t="shared" si="895"/>
        <v>999</v>
      </c>
      <c r="Y687" s="65">
        <f t="shared" si="896"/>
        <v>0</v>
      </c>
      <c r="Z687" s="65">
        <f t="shared" si="897"/>
        <v>0</v>
      </c>
      <c r="AA687" s="65">
        <f t="shared" si="898"/>
        <v>0</v>
      </c>
      <c r="AB687" s="65">
        <f t="shared" si="899"/>
        <v>0</v>
      </c>
      <c r="AC687" s="341">
        <f t="shared" si="900"/>
        <v>0</v>
      </c>
      <c r="AD687" s="65">
        <f t="shared" si="901"/>
        <v>0</v>
      </c>
      <c r="AE687" s="65">
        <f t="shared" si="902"/>
        <v>0</v>
      </c>
      <c r="AF687" s="65">
        <f t="shared" si="903"/>
        <v>0</v>
      </c>
      <c r="AG687" s="65">
        <f t="shared" si="904"/>
        <v>0</v>
      </c>
      <c r="AH687" s="65">
        <f t="shared" si="905"/>
        <v>0</v>
      </c>
      <c r="AI687" s="65">
        <f t="shared" si="906"/>
        <v>0</v>
      </c>
      <c r="AJ687" s="65">
        <f t="shared" si="907"/>
        <v>0</v>
      </c>
      <c r="AK687" s="65">
        <f t="shared" si="908"/>
        <v>0</v>
      </c>
      <c r="AL687" s="65">
        <f t="shared" si="909"/>
        <v>0</v>
      </c>
      <c r="AM687" s="65">
        <f t="shared" si="910"/>
        <v>0</v>
      </c>
      <c r="AN687" s="65">
        <f t="shared" si="911"/>
        <v>0</v>
      </c>
      <c r="AO687" s="65">
        <f t="shared" si="912"/>
        <v>0</v>
      </c>
      <c r="AP687" s="65">
        <f t="shared" si="913"/>
        <v>0</v>
      </c>
      <c r="AQ687" s="65">
        <f t="shared" si="914"/>
        <v>0</v>
      </c>
      <c r="AR687" s="65">
        <f t="shared" si="915"/>
        <v>0</v>
      </c>
      <c r="AS687" s="65">
        <f t="shared" si="916"/>
        <v>0</v>
      </c>
      <c r="AT687" s="65">
        <f t="shared" si="917"/>
        <v>0</v>
      </c>
      <c r="AU687" s="65">
        <f t="shared" si="918"/>
        <v>0</v>
      </c>
      <c r="AV687" s="65">
        <f t="shared" si="919"/>
        <v>0</v>
      </c>
      <c r="AW687" s="65">
        <f t="shared" si="920"/>
        <v>0</v>
      </c>
      <c r="AX687" s="65">
        <f t="shared" si="921"/>
        <v>0</v>
      </c>
      <c r="AY687" s="65">
        <f t="shared" si="922"/>
        <v>0</v>
      </c>
      <c r="AZ687" s="65">
        <f t="shared" si="923"/>
        <v>0</v>
      </c>
      <c r="BA687" s="65">
        <f t="shared" si="924"/>
        <v>0</v>
      </c>
      <c r="BB687" s="65">
        <f t="shared" si="925"/>
        <v>0</v>
      </c>
      <c r="BC687" s="65">
        <f t="shared" si="926"/>
        <v>0</v>
      </c>
      <c r="BD687" s="65">
        <f t="shared" si="927"/>
        <v>0</v>
      </c>
      <c r="BE687" s="65">
        <f t="shared" si="928"/>
        <v>0</v>
      </c>
      <c r="BF687" s="65">
        <f t="shared" si="929"/>
        <v>0</v>
      </c>
      <c r="BG687" s="65">
        <f t="shared" si="930"/>
        <v>0</v>
      </c>
      <c r="CE687" s="373"/>
      <c r="CF687" s="343"/>
      <c r="CG687" s="343"/>
      <c r="CH687" s="343"/>
      <c r="CI687" s="343"/>
      <c r="CJ687" s="343"/>
      <c r="CK687" s="343"/>
      <c r="CL687" s="343"/>
      <c r="CM687" s="343"/>
      <c r="CN687" s="343"/>
      <c r="CO687" s="343"/>
      <c r="CP687" s="343"/>
      <c r="CQ687" s="343"/>
      <c r="CR687" s="343"/>
      <c r="CS687" s="343"/>
      <c r="CY687" s="101">
        <f t="shared" si="931"/>
        <v>0</v>
      </c>
      <c r="CZ687" s="101">
        <f t="shared" si="932"/>
        <v>0</v>
      </c>
      <c r="DB687" s="101">
        <f t="shared" si="933"/>
        <v>0</v>
      </c>
      <c r="DD687" s="311">
        <f t="shared" si="934"/>
        <v>0</v>
      </c>
      <c r="DF687" s="101">
        <f t="shared" si="850"/>
        <v>0</v>
      </c>
      <c r="DG687" s="101">
        <f t="shared" si="851"/>
        <v>0</v>
      </c>
      <c r="DH687" s="101">
        <f t="shared" si="852"/>
        <v>0</v>
      </c>
      <c r="DI687" s="101">
        <f t="shared" si="853"/>
        <v>0</v>
      </c>
      <c r="DJ687" s="311">
        <f t="shared" si="854"/>
        <v>0</v>
      </c>
      <c r="DK687" s="311">
        <f t="shared" si="855"/>
        <v>0</v>
      </c>
      <c r="DL687" s="101">
        <f t="shared" si="856"/>
        <v>0</v>
      </c>
      <c r="DM687" s="101">
        <f t="shared" si="857"/>
        <v>0</v>
      </c>
      <c r="DN687" s="101">
        <f t="shared" si="858"/>
        <v>0</v>
      </c>
      <c r="DO687" s="101">
        <f t="shared" si="859"/>
        <v>0</v>
      </c>
      <c r="DP687" s="101">
        <f t="shared" si="860"/>
        <v>0</v>
      </c>
      <c r="DQ687" s="101">
        <f t="shared" si="861"/>
        <v>0</v>
      </c>
      <c r="DR687" s="101">
        <f t="shared" si="862"/>
        <v>0</v>
      </c>
      <c r="DS687" s="101">
        <f t="shared" si="863"/>
        <v>0</v>
      </c>
      <c r="DT687" s="101">
        <f t="shared" si="864"/>
        <v>0</v>
      </c>
      <c r="DU687" s="101">
        <f t="shared" si="865"/>
        <v>0</v>
      </c>
      <c r="DV687" s="101">
        <f t="shared" si="866"/>
        <v>0</v>
      </c>
      <c r="DW687" s="101">
        <f t="shared" si="867"/>
        <v>0</v>
      </c>
      <c r="DX687" s="311">
        <f t="shared" si="868"/>
        <v>0</v>
      </c>
      <c r="DY687" s="101">
        <f t="shared" si="869"/>
        <v>0</v>
      </c>
      <c r="DZ687" s="101">
        <f t="shared" si="870"/>
        <v>0</v>
      </c>
      <c r="EA687" s="101">
        <f t="shared" si="871"/>
        <v>0</v>
      </c>
      <c r="EB687" s="101">
        <f t="shared" si="872"/>
        <v>0</v>
      </c>
      <c r="EC687" s="101">
        <f t="shared" si="873"/>
        <v>0</v>
      </c>
      <c r="ED687" s="101">
        <f t="shared" si="874"/>
        <v>0</v>
      </c>
      <c r="EE687" s="101">
        <f t="shared" si="875"/>
        <v>0</v>
      </c>
      <c r="EF687" s="101">
        <f t="shared" si="876"/>
        <v>0</v>
      </c>
      <c r="EG687" s="101">
        <f t="shared" si="877"/>
        <v>0</v>
      </c>
      <c r="EH687" s="101">
        <f t="shared" si="878"/>
        <v>0</v>
      </c>
      <c r="EI687" s="101">
        <f t="shared" si="879"/>
        <v>0</v>
      </c>
      <c r="EJ687" s="101">
        <f t="shared" si="880"/>
        <v>0</v>
      </c>
      <c r="EK687" s="101">
        <f t="shared" si="881"/>
        <v>0</v>
      </c>
      <c r="EL687" s="101">
        <f t="shared" si="882"/>
        <v>0</v>
      </c>
      <c r="EM687" s="101">
        <f t="shared" si="883"/>
        <v>0</v>
      </c>
      <c r="EN687" s="101">
        <f t="shared" si="884"/>
        <v>0</v>
      </c>
      <c r="EO687" s="101">
        <f t="shared" si="885"/>
        <v>0</v>
      </c>
      <c r="EP687" s="101">
        <f t="shared" si="886"/>
        <v>0</v>
      </c>
      <c r="EQ687" s="101">
        <f t="shared" si="887"/>
        <v>0</v>
      </c>
    </row>
    <row r="688" spans="2:147" ht="22.5" customHeight="1" x14ac:dyDescent="0.45">
      <c r="B688" s="133" t="str">
        <f>IF(Data!B687&lt;&gt;"",Data!B687,"")</f>
        <v/>
      </c>
      <c r="C688" s="158" t="str">
        <f>IF(Data!C687&lt;&gt;"",Data!C687,"")</f>
        <v/>
      </c>
      <c r="D688" s="106" t="str">
        <f>IF(Data!D687&lt;&gt;"",Data!D687,"")</f>
        <v/>
      </c>
      <c r="E688" s="140">
        <f>IF(AND(I688=1,Data!T687=0),0,IF(I688=999,999,Data!T687))</f>
        <v>999</v>
      </c>
      <c r="F688" s="140" t="str">
        <f t="shared" si="888"/>
        <v/>
      </c>
      <c r="G688" s="140" t="str">
        <f>IF(Data!K687&lt;&gt;"",Data!K687,"")</f>
        <v/>
      </c>
      <c r="H688" s="141" t="str">
        <f>IF(Data!L687&lt;&gt;"",Data!L687,"")</f>
        <v/>
      </c>
      <c r="I688" s="63">
        <f>IF(Data!M687&lt;&gt;"",Data!M687,"")</f>
        <v>999</v>
      </c>
      <c r="J688" s="63">
        <f t="shared" si="889"/>
        <v>0</v>
      </c>
      <c r="L688" s="64" t="str">
        <f t="shared" si="890"/>
        <v/>
      </c>
      <c r="N688" s="63">
        <f t="shared" si="891"/>
        <v>0</v>
      </c>
      <c r="P688" s="64" t="str">
        <f t="shared" si="892"/>
        <v/>
      </c>
      <c r="R688" s="63">
        <f t="shared" si="893"/>
        <v>0</v>
      </c>
      <c r="S688" s="64" t="str">
        <f t="shared" si="894"/>
        <v/>
      </c>
      <c r="W688" s="310">
        <f t="shared" si="895"/>
        <v>999</v>
      </c>
      <c r="Y688" s="65">
        <f t="shared" si="896"/>
        <v>0</v>
      </c>
      <c r="Z688" s="65">
        <f t="shared" si="897"/>
        <v>0</v>
      </c>
      <c r="AA688" s="65">
        <f t="shared" si="898"/>
        <v>0</v>
      </c>
      <c r="AB688" s="65">
        <f t="shared" si="899"/>
        <v>0</v>
      </c>
      <c r="AC688" s="341">
        <f t="shared" si="900"/>
        <v>0</v>
      </c>
      <c r="AD688" s="65">
        <f t="shared" si="901"/>
        <v>0</v>
      </c>
      <c r="AE688" s="65">
        <f t="shared" si="902"/>
        <v>0</v>
      </c>
      <c r="AF688" s="65">
        <f t="shared" si="903"/>
        <v>0</v>
      </c>
      <c r="AG688" s="65">
        <f t="shared" si="904"/>
        <v>0</v>
      </c>
      <c r="AH688" s="65">
        <f t="shared" si="905"/>
        <v>0</v>
      </c>
      <c r="AI688" s="65">
        <f t="shared" si="906"/>
        <v>0</v>
      </c>
      <c r="AJ688" s="65">
        <f t="shared" si="907"/>
        <v>0</v>
      </c>
      <c r="AK688" s="65">
        <f t="shared" si="908"/>
        <v>0</v>
      </c>
      <c r="AL688" s="65">
        <f t="shared" si="909"/>
        <v>0</v>
      </c>
      <c r="AM688" s="65">
        <f t="shared" si="910"/>
        <v>0</v>
      </c>
      <c r="AN688" s="65">
        <f t="shared" si="911"/>
        <v>0</v>
      </c>
      <c r="AO688" s="65">
        <f t="shared" si="912"/>
        <v>0</v>
      </c>
      <c r="AP688" s="65">
        <f t="shared" si="913"/>
        <v>0</v>
      </c>
      <c r="AQ688" s="65">
        <f t="shared" si="914"/>
        <v>0</v>
      </c>
      <c r="AR688" s="65">
        <f t="shared" si="915"/>
        <v>0</v>
      </c>
      <c r="AS688" s="65">
        <f t="shared" si="916"/>
        <v>0</v>
      </c>
      <c r="AT688" s="65">
        <f t="shared" si="917"/>
        <v>0</v>
      </c>
      <c r="AU688" s="65">
        <f t="shared" si="918"/>
        <v>0</v>
      </c>
      <c r="AV688" s="65">
        <f t="shared" si="919"/>
        <v>0</v>
      </c>
      <c r="AW688" s="65">
        <f t="shared" si="920"/>
        <v>0</v>
      </c>
      <c r="AX688" s="65">
        <f t="shared" si="921"/>
        <v>0</v>
      </c>
      <c r="AY688" s="65">
        <f t="shared" si="922"/>
        <v>0</v>
      </c>
      <c r="AZ688" s="65">
        <f t="shared" si="923"/>
        <v>0</v>
      </c>
      <c r="BA688" s="65">
        <f t="shared" si="924"/>
        <v>0</v>
      </c>
      <c r="BB688" s="65">
        <f t="shared" si="925"/>
        <v>0</v>
      </c>
      <c r="BC688" s="65">
        <f t="shared" si="926"/>
        <v>0</v>
      </c>
      <c r="BD688" s="65">
        <f t="shared" si="927"/>
        <v>0</v>
      </c>
      <c r="BE688" s="65">
        <f t="shared" si="928"/>
        <v>0</v>
      </c>
      <c r="BF688" s="65">
        <f t="shared" si="929"/>
        <v>0</v>
      </c>
      <c r="BG688" s="65">
        <f t="shared" si="930"/>
        <v>0</v>
      </c>
      <c r="CE688" s="373"/>
      <c r="CF688" s="343"/>
      <c r="CG688" s="343"/>
      <c r="CH688" s="343"/>
      <c r="CI688" s="343"/>
      <c r="CJ688" s="343"/>
      <c r="CK688" s="343"/>
      <c r="CL688" s="343"/>
      <c r="CM688" s="343"/>
      <c r="CN688" s="343"/>
      <c r="CO688" s="343"/>
      <c r="CP688" s="343"/>
      <c r="CQ688" s="343"/>
      <c r="CR688" s="343"/>
      <c r="CS688" s="343"/>
      <c r="CY688" s="101">
        <f t="shared" si="931"/>
        <v>0</v>
      </c>
      <c r="CZ688" s="101">
        <f t="shared" si="932"/>
        <v>0</v>
      </c>
      <c r="DB688" s="101">
        <f t="shared" si="933"/>
        <v>0</v>
      </c>
      <c r="DD688" s="311">
        <f t="shared" si="934"/>
        <v>0</v>
      </c>
      <c r="DF688" s="101">
        <f t="shared" si="850"/>
        <v>0</v>
      </c>
      <c r="DG688" s="101">
        <f t="shared" si="851"/>
        <v>0</v>
      </c>
      <c r="DH688" s="101">
        <f t="shared" si="852"/>
        <v>0</v>
      </c>
      <c r="DI688" s="101">
        <f t="shared" si="853"/>
        <v>0</v>
      </c>
      <c r="DJ688" s="311">
        <f t="shared" si="854"/>
        <v>0</v>
      </c>
      <c r="DK688" s="311">
        <f t="shared" si="855"/>
        <v>0</v>
      </c>
      <c r="DL688" s="101">
        <f t="shared" si="856"/>
        <v>0</v>
      </c>
      <c r="DM688" s="101">
        <f t="shared" si="857"/>
        <v>0</v>
      </c>
      <c r="DN688" s="101">
        <f t="shared" si="858"/>
        <v>0</v>
      </c>
      <c r="DO688" s="101">
        <f t="shared" si="859"/>
        <v>0</v>
      </c>
      <c r="DP688" s="101">
        <f t="shared" si="860"/>
        <v>0</v>
      </c>
      <c r="DQ688" s="101">
        <f t="shared" si="861"/>
        <v>0</v>
      </c>
      <c r="DR688" s="101">
        <f t="shared" si="862"/>
        <v>0</v>
      </c>
      <c r="DS688" s="101">
        <f t="shared" si="863"/>
        <v>0</v>
      </c>
      <c r="DT688" s="101">
        <f t="shared" si="864"/>
        <v>0</v>
      </c>
      <c r="DU688" s="101">
        <f t="shared" si="865"/>
        <v>0</v>
      </c>
      <c r="DV688" s="101">
        <f t="shared" si="866"/>
        <v>0</v>
      </c>
      <c r="DW688" s="101">
        <f t="shared" si="867"/>
        <v>0</v>
      </c>
      <c r="DX688" s="311">
        <f t="shared" si="868"/>
        <v>0</v>
      </c>
      <c r="DY688" s="101">
        <f t="shared" si="869"/>
        <v>0</v>
      </c>
      <c r="DZ688" s="101">
        <f t="shared" si="870"/>
        <v>0</v>
      </c>
      <c r="EA688" s="101">
        <f t="shared" si="871"/>
        <v>0</v>
      </c>
      <c r="EB688" s="101">
        <f t="shared" si="872"/>
        <v>0</v>
      </c>
      <c r="EC688" s="101">
        <f t="shared" si="873"/>
        <v>0</v>
      </c>
      <c r="ED688" s="101">
        <f t="shared" si="874"/>
        <v>0</v>
      </c>
      <c r="EE688" s="101">
        <f t="shared" si="875"/>
        <v>0</v>
      </c>
      <c r="EF688" s="101">
        <f t="shared" si="876"/>
        <v>0</v>
      </c>
      <c r="EG688" s="101">
        <f t="shared" si="877"/>
        <v>0</v>
      </c>
      <c r="EH688" s="101">
        <f t="shared" si="878"/>
        <v>0</v>
      </c>
      <c r="EI688" s="101">
        <f t="shared" si="879"/>
        <v>0</v>
      </c>
      <c r="EJ688" s="101">
        <f t="shared" si="880"/>
        <v>0</v>
      </c>
      <c r="EK688" s="101">
        <f t="shared" si="881"/>
        <v>0</v>
      </c>
      <c r="EL688" s="101">
        <f t="shared" si="882"/>
        <v>0</v>
      </c>
      <c r="EM688" s="101">
        <f t="shared" si="883"/>
        <v>0</v>
      </c>
      <c r="EN688" s="101">
        <f t="shared" si="884"/>
        <v>0</v>
      </c>
      <c r="EO688" s="101">
        <f t="shared" si="885"/>
        <v>0</v>
      </c>
      <c r="EP688" s="101">
        <f t="shared" si="886"/>
        <v>0</v>
      </c>
      <c r="EQ688" s="101">
        <f t="shared" si="887"/>
        <v>0</v>
      </c>
    </row>
    <row r="689" spans="2:147" ht="22.5" customHeight="1" x14ac:dyDescent="0.45">
      <c r="B689" s="133" t="str">
        <f>IF(Data!B688&lt;&gt;"",Data!B688,"")</f>
        <v/>
      </c>
      <c r="C689" s="158" t="str">
        <f>IF(Data!C688&lt;&gt;"",Data!C688,"")</f>
        <v/>
      </c>
      <c r="D689" s="106" t="str">
        <f>IF(Data!D688&lt;&gt;"",Data!D688,"")</f>
        <v/>
      </c>
      <c r="E689" s="140">
        <f>IF(AND(I689=1,Data!T688=0),0,IF(I689=999,999,Data!T688))</f>
        <v>999</v>
      </c>
      <c r="F689" s="140" t="str">
        <f t="shared" si="888"/>
        <v/>
      </c>
      <c r="G689" s="140" t="str">
        <f>IF(Data!K688&lt;&gt;"",Data!K688,"")</f>
        <v/>
      </c>
      <c r="H689" s="141" t="str">
        <f>IF(Data!L688&lt;&gt;"",Data!L688,"")</f>
        <v/>
      </c>
      <c r="I689" s="63">
        <f>IF(Data!M688&lt;&gt;"",Data!M688,"")</f>
        <v>999</v>
      </c>
      <c r="J689" s="63">
        <f t="shared" si="889"/>
        <v>0</v>
      </c>
      <c r="L689" s="64" t="str">
        <f t="shared" si="890"/>
        <v/>
      </c>
      <c r="N689" s="63">
        <f t="shared" si="891"/>
        <v>0</v>
      </c>
      <c r="P689" s="64" t="str">
        <f t="shared" si="892"/>
        <v/>
      </c>
      <c r="R689" s="63">
        <f t="shared" si="893"/>
        <v>0</v>
      </c>
      <c r="S689" s="64" t="str">
        <f t="shared" si="894"/>
        <v/>
      </c>
      <c r="W689" s="310">
        <f t="shared" si="895"/>
        <v>999</v>
      </c>
      <c r="Y689" s="65">
        <f t="shared" si="896"/>
        <v>0</v>
      </c>
      <c r="Z689" s="65">
        <f t="shared" si="897"/>
        <v>0</v>
      </c>
      <c r="AA689" s="65">
        <f t="shared" si="898"/>
        <v>0</v>
      </c>
      <c r="AB689" s="65">
        <f t="shared" si="899"/>
        <v>0</v>
      </c>
      <c r="AC689" s="341">
        <f t="shared" si="900"/>
        <v>0</v>
      </c>
      <c r="AD689" s="65">
        <f t="shared" si="901"/>
        <v>0</v>
      </c>
      <c r="AE689" s="65">
        <f t="shared" si="902"/>
        <v>0</v>
      </c>
      <c r="AF689" s="65">
        <f t="shared" si="903"/>
        <v>0</v>
      </c>
      <c r="AG689" s="65">
        <f t="shared" si="904"/>
        <v>0</v>
      </c>
      <c r="AH689" s="65">
        <f t="shared" si="905"/>
        <v>0</v>
      </c>
      <c r="AI689" s="65">
        <f t="shared" si="906"/>
        <v>0</v>
      </c>
      <c r="AJ689" s="65">
        <f t="shared" si="907"/>
        <v>0</v>
      </c>
      <c r="AK689" s="65">
        <f t="shared" si="908"/>
        <v>0</v>
      </c>
      <c r="AL689" s="65">
        <f t="shared" si="909"/>
        <v>0</v>
      </c>
      <c r="AM689" s="65">
        <f t="shared" si="910"/>
        <v>0</v>
      </c>
      <c r="AN689" s="65">
        <f t="shared" si="911"/>
        <v>0</v>
      </c>
      <c r="AO689" s="65">
        <f t="shared" si="912"/>
        <v>0</v>
      </c>
      <c r="AP689" s="65">
        <f t="shared" si="913"/>
        <v>0</v>
      </c>
      <c r="AQ689" s="65">
        <f t="shared" si="914"/>
        <v>0</v>
      </c>
      <c r="AR689" s="65">
        <f t="shared" si="915"/>
        <v>0</v>
      </c>
      <c r="AS689" s="65">
        <f t="shared" si="916"/>
        <v>0</v>
      </c>
      <c r="AT689" s="65">
        <f t="shared" si="917"/>
        <v>0</v>
      </c>
      <c r="AU689" s="65">
        <f t="shared" si="918"/>
        <v>0</v>
      </c>
      <c r="AV689" s="65">
        <f t="shared" si="919"/>
        <v>0</v>
      </c>
      <c r="AW689" s="65">
        <f t="shared" si="920"/>
        <v>0</v>
      </c>
      <c r="AX689" s="65">
        <f t="shared" si="921"/>
        <v>0</v>
      </c>
      <c r="AY689" s="65">
        <f t="shared" si="922"/>
        <v>0</v>
      </c>
      <c r="AZ689" s="65">
        <f t="shared" si="923"/>
        <v>0</v>
      </c>
      <c r="BA689" s="65">
        <f t="shared" si="924"/>
        <v>0</v>
      </c>
      <c r="BB689" s="65">
        <f t="shared" si="925"/>
        <v>0</v>
      </c>
      <c r="BC689" s="65">
        <f t="shared" si="926"/>
        <v>0</v>
      </c>
      <c r="BD689" s="65">
        <f t="shared" si="927"/>
        <v>0</v>
      </c>
      <c r="BE689" s="65">
        <f t="shared" si="928"/>
        <v>0</v>
      </c>
      <c r="BF689" s="65">
        <f t="shared" si="929"/>
        <v>0</v>
      </c>
      <c r="BG689" s="65">
        <f t="shared" si="930"/>
        <v>0</v>
      </c>
      <c r="CE689" s="373"/>
      <c r="CF689" s="343"/>
      <c r="CG689" s="343"/>
      <c r="CH689" s="343"/>
      <c r="CI689" s="343"/>
      <c r="CJ689" s="343"/>
      <c r="CK689" s="343"/>
      <c r="CL689" s="343"/>
      <c r="CM689" s="343"/>
      <c r="CN689" s="343"/>
      <c r="CO689" s="343"/>
      <c r="CP689" s="343"/>
      <c r="CQ689" s="343"/>
      <c r="CR689" s="343"/>
      <c r="CS689" s="343"/>
      <c r="CY689" s="101">
        <f t="shared" si="931"/>
        <v>0</v>
      </c>
      <c r="CZ689" s="101">
        <f t="shared" si="932"/>
        <v>0</v>
      </c>
      <c r="DB689" s="101">
        <f t="shared" si="933"/>
        <v>0</v>
      </c>
      <c r="DD689" s="311">
        <f t="shared" si="934"/>
        <v>0</v>
      </c>
      <c r="DF689" s="101">
        <f t="shared" si="850"/>
        <v>0</v>
      </c>
      <c r="DG689" s="101">
        <f t="shared" si="851"/>
        <v>0</v>
      </c>
      <c r="DH689" s="101">
        <f t="shared" si="852"/>
        <v>0</v>
      </c>
      <c r="DI689" s="101">
        <f t="shared" si="853"/>
        <v>0</v>
      </c>
      <c r="DJ689" s="311">
        <f t="shared" si="854"/>
        <v>0</v>
      </c>
      <c r="DK689" s="311">
        <f t="shared" si="855"/>
        <v>0</v>
      </c>
      <c r="DL689" s="101">
        <f t="shared" si="856"/>
        <v>0</v>
      </c>
      <c r="DM689" s="101">
        <f t="shared" si="857"/>
        <v>0</v>
      </c>
      <c r="DN689" s="101">
        <f t="shared" si="858"/>
        <v>0</v>
      </c>
      <c r="DO689" s="101">
        <f t="shared" si="859"/>
        <v>0</v>
      </c>
      <c r="DP689" s="101">
        <f t="shared" si="860"/>
        <v>0</v>
      </c>
      <c r="DQ689" s="101">
        <f t="shared" si="861"/>
        <v>0</v>
      </c>
      <c r="DR689" s="101">
        <f t="shared" si="862"/>
        <v>0</v>
      </c>
      <c r="DS689" s="101">
        <f t="shared" si="863"/>
        <v>0</v>
      </c>
      <c r="DT689" s="101">
        <f t="shared" si="864"/>
        <v>0</v>
      </c>
      <c r="DU689" s="101">
        <f t="shared" si="865"/>
        <v>0</v>
      </c>
      <c r="DV689" s="101">
        <f t="shared" si="866"/>
        <v>0</v>
      </c>
      <c r="DW689" s="101">
        <f t="shared" si="867"/>
        <v>0</v>
      </c>
      <c r="DX689" s="311">
        <f t="shared" si="868"/>
        <v>0</v>
      </c>
      <c r="DY689" s="101">
        <f t="shared" si="869"/>
        <v>0</v>
      </c>
      <c r="DZ689" s="101">
        <f t="shared" si="870"/>
        <v>0</v>
      </c>
      <c r="EA689" s="101">
        <f t="shared" si="871"/>
        <v>0</v>
      </c>
      <c r="EB689" s="101">
        <f t="shared" si="872"/>
        <v>0</v>
      </c>
      <c r="EC689" s="101">
        <f t="shared" si="873"/>
        <v>0</v>
      </c>
      <c r="ED689" s="101">
        <f t="shared" si="874"/>
        <v>0</v>
      </c>
      <c r="EE689" s="101">
        <f t="shared" si="875"/>
        <v>0</v>
      </c>
      <c r="EF689" s="101">
        <f t="shared" si="876"/>
        <v>0</v>
      </c>
      <c r="EG689" s="101">
        <f t="shared" si="877"/>
        <v>0</v>
      </c>
      <c r="EH689" s="101">
        <f t="shared" si="878"/>
        <v>0</v>
      </c>
      <c r="EI689" s="101">
        <f t="shared" si="879"/>
        <v>0</v>
      </c>
      <c r="EJ689" s="101">
        <f t="shared" si="880"/>
        <v>0</v>
      </c>
      <c r="EK689" s="101">
        <f t="shared" si="881"/>
        <v>0</v>
      </c>
      <c r="EL689" s="101">
        <f t="shared" si="882"/>
        <v>0</v>
      </c>
      <c r="EM689" s="101">
        <f t="shared" si="883"/>
        <v>0</v>
      </c>
      <c r="EN689" s="101">
        <f t="shared" si="884"/>
        <v>0</v>
      </c>
      <c r="EO689" s="101">
        <f t="shared" si="885"/>
        <v>0</v>
      </c>
      <c r="EP689" s="101">
        <f t="shared" si="886"/>
        <v>0</v>
      </c>
      <c r="EQ689" s="101">
        <f t="shared" si="887"/>
        <v>0</v>
      </c>
    </row>
    <row r="690" spans="2:147" ht="22.5" customHeight="1" x14ac:dyDescent="0.45">
      <c r="B690" s="133" t="str">
        <f>IF(Data!B689&lt;&gt;"",Data!B689,"")</f>
        <v/>
      </c>
      <c r="C690" s="158" t="str">
        <f>IF(Data!C689&lt;&gt;"",Data!C689,"")</f>
        <v/>
      </c>
      <c r="D690" s="106" t="str">
        <f>IF(Data!D689&lt;&gt;"",Data!D689,"")</f>
        <v/>
      </c>
      <c r="E690" s="140">
        <f>IF(AND(I690=1,Data!T689=0),0,IF(I690=999,999,Data!T689))</f>
        <v>999</v>
      </c>
      <c r="F690" s="140" t="str">
        <f t="shared" si="888"/>
        <v/>
      </c>
      <c r="G690" s="140" t="str">
        <f>IF(Data!K689&lt;&gt;"",Data!K689,"")</f>
        <v/>
      </c>
      <c r="H690" s="141" t="str">
        <f>IF(Data!L689&lt;&gt;"",Data!L689,"")</f>
        <v/>
      </c>
      <c r="I690" s="63">
        <f>IF(Data!M689&lt;&gt;"",Data!M689,"")</f>
        <v>999</v>
      </c>
      <c r="J690" s="63">
        <f t="shared" si="889"/>
        <v>0</v>
      </c>
      <c r="L690" s="64" t="str">
        <f t="shared" si="890"/>
        <v/>
      </c>
      <c r="N690" s="63">
        <f t="shared" si="891"/>
        <v>0</v>
      </c>
      <c r="P690" s="64" t="str">
        <f t="shared" si="892"/>
        <v/>
      </c>
      <c r="R690" s="63">
        <f t="shared" si="893"/>
        <v>0</v>
      </c>
      <c r="S690" s="64" t="str">
        <f t="shared" si="894"/>
        <v/>
      </c>
      <c r="W690" s="310">
        <f t="shared" si="895"/>
        <v>999</v>
      </c>
      <c r="Y690" s="65">
        <f t="shared" si="896"/>
        <v>0</v>
      </c>
      <c r="Z690" s="65">
        <f t="shared" si="897"/>
        <v>0</v>
      </c>
      <c r="AA690" s="65">
        <f t="shared" si="898"/>
        <v>0</v>
      </c>
      <c r="AB690" s="65">
        <f t="shared" si="899"/>
        <v>0</v>
      </c>
      <c r="AC690" s="341">
        <f t="shared" si="900"/>
        <v>0</v>
      </c>
      <c r="AD690" s="65">
        <f t="shared" si="901"/>
        <v>0</v>
      </c>
      <c r="AE690" s="65">
        <f t="shared" si="902"/>
        <v>0</v>
      </c>
      <c r="AF690" s="65">
        <f t="shared" si="903"/>
        <v>0</v>
      </c>
      <c r="AG690" s="65">
        <f t="shared" si="904"/>
        <v>0</v>
      </c>
      <c r="AH690" s="65">
        <f t="shared" si="905"/>
        <v>0</v>
      </c>
      <c r="AI690" s="65">
        <f t="shared" si="906"/>
        <v>0</v>
      </c>
      <c r="AJ690" s="65">
        <f t="shared" si="907"/>
        <v>0</v>
      </c>
      <c r="AK690" s="65">
        <f t="shared" si="908"/>
        <v>0</v>
      </c>
      <c r="AL690" s="65">
        <f t="shared" si="909"/>
        <v>0</v>
      </c>
      <c r="AM690" s="65">
        <f t="shared" si="910"/>
        <v>0</v>
      </c>
      <c r="AN690" s="65">
        <f t="shared" si="911"/>
        <v>0</v>
      </c>
      <c r="AO690" s="65">
        <f t="shared" si="912"/>
        <v>0</v>
      </c>
      <c r="AP690" s="65">
        <f t="shared" si="913"/>
        <v>0</v>
      </c>
      <c r="AQ690" s="65">
        <f t="shared" si="914"/>
        <v>0</v>
      </c>
      <c r="AR690" s="65">
        <f t="shared" si="915"/>
        <v>0</v>
      </c>
      <c r="AS690" s="65">
        <f t="shared" si="916"/>
        <v>0</v>
      </c>
      <c r="AT690" s="65">
        <f t="shared" si="917"/>
        <v>0</v>
      </c>
      <c r="AU690" s="65">
        <f t="shared" si="918"/>
        <v>0</v>
      </c>
      <c r="AV690" s="65">
        <f t="shared" si="919"/>
        <v>0</v>
      </c>
      <c r="AW690" s="65">
        <f t="shared" si="920"/>
        <v>0</v>
      </c>
      <c r="AX690" s="65">
        <f t="shared" si="921"/>
        <v>0</v>
      </c>
      <c r="AY690" s="65">
        <f t="shared" si="922"/>
        <v>0</v>
      </c>
      <c r="AZ690" s="65">
        <f t="shared" si="923"/>
        <v>0</v>
      </c>
      <c r="BA690" s="65">
        <f t="shared" si="924"/>
        <v>0</v>
      </c>
      <c r="BB690" s="65">
        <f t="shared" si="925"/>
        <v>0</v>
      </c>
      <c r="BC690" s="65">
        <f t="shared" si="926"/>
        <v>0</v>
      </c>
      <c r="BD690" s="65">
        <f t="shared" si="927"/>
        <v>0</v>
      </c>
      <c r="BE690" s="65">
        <f t="shared" si="928"/>
        <v>0</v>
      </c>
      <c r="BF690" s="65">
        <f t="shared" si="929"/>
        <v>0</v>
      </c>
      <c r="BG690" s="65">
        <f t="shared" si="930"/>
        <v>0</v>
      </c>
      <c r="CE690" s="373"/>
      <c r="CF690" s="343"/>
      <c r="CG690" s="343"/>
      <c r="CH690" s="343"/>
      <c r="CI690" s="343"/>
      <c r="CJ690" s="343"/>
      <c r="CK690" s="343"/>
      <c r="CL690" s="343"/>
      <c r="CM690" s="343"/>
      <c r="CN690" s="343"/>
      <c r="CO690" s="343"/>
      <c r="CP690" s="343"/>
      <c r="CQ690" s="343"/>
      <c r="CR690" s="343"/>
      <c r="CS690" s="343"/>
      <c r="CY690" s="101">
        <f t="shared" si="931"/>
        <v>0</v>
      </c>
      <c r="CZ690" s="101">
        <f t="shared" si="932"/>
        <v>0</v>
      </c>
      <c r="DB690" s="101">
        <f t="shared" si="933"/>
        <v>0</v>
      </c>
      <c r="DD690" s="311">
        <f t="shared" si="934"/>
        <v>0</v>
      </c>
      <c r="DF690" s="101">
        <f t="shared" si="850"/>
        <v>0</v>
      </c>
      <c r="DG690" s="101">
        <f t="shared" si="851"/>
        <v>0</v>
      </c>
      <c r="DH690" s="101">
        <f t="shared" si="852"/>
        <v>0</v>
      </c>
      <c r="DI690" s="101">
        <f t="shared" si="853"/>
        <v>0</v>
      </c>
      <c r="DJ690" s="311">
        <f t="shared" si="854"/>
        <v>0</v>
      </c>
      <c r="DK690" s="311">
        <f t="shared" si="855"/>
        <v>0</v>
      </c>
      <c r="DL690" s="101">
        <f t="shared" si="856"/>
        <v>0</v>
      </c>
      <c r="DM690" s="101">
        <f t="shared" si="857"/>
        <v>0</v>
      </c>
      <c r="DN690" s="101">
        <f t="shared" si="858"/>
        <v>0</v>
      </c>
      <c r="DO690" s="101">
        <f t="shared" si="859"/>
        <v>0</v>
      </c>
      <c r="DP690" s="101">
        <f t="shared" si="860"/>
        <v>0</v>
      </c>
      <c r="DQ690" s="101">
        <f t="shared" si="861"/>
        <v>0</v>
      </c>
      <c r="DR690" s="101">
        <f t="shared" si="862"/>
        <v>0</v>
      </c>
      <c r="DS690" s="101">
        <f t="shared" si="863"/>
        <v>0</v>
      </c>
      <c r="DT690" s="101">
        <f t="shared" si="864"/>
        <v>0</v>
      </c>
      <c r="DU690" s="101">
        <f t="shared" si="865"/>
        <v>0</v>
      </c>
      <c r="DV690" s="101">
        <f t="shared" si="866"/>
        <v>0</v>
      </c>
      <c r="DW690" s="101">
        <f t="shared" si="867"/>
        <v>0</v>
      </c>
      <c r="DX690" s="311">
        <f t="shared" si="868"/>
        <v>0</v>
      </c>
      <c r="DY690" s="101">
        <f t="shared" si="869"/>
        <v>0</v>
      </c>
      <c r="DZ690" s="101">
        <f t="shared" si="870"/>
        <v>0</v>
      </c>
      <c r="EA690" s="101">
        <f t="shared" si="871"/>
        <v>0</v>
      </c>
      <c r="EB690" s="101">
        <f t="shared" si="872"/>
        <v>0</v>
      </c>
      <c r="EC690" s="101">
        <f t="shared" si="873"/>
        <v>0</v>
      </c>
      <c r="ED690" s="101">
        <f t="shared" si="874"/>
        <v>0</v>
      </c>
      <c r="EE690" s="101">
        <f t="shared" si="875"/>
        <v>0</v>
      </c>
      <c r="EF690" s="101">
        <f t="shared" si="876"/>
        <v>0</v>
      </c>
      <c r="EG690" s="101">
        <f t="shared" si="877"/>
        <v>0</v>
      </c>
      <c r="EH690" s="101">
        <f t="shared" si="878"/>
        <v>0</v>
      </c>
      <c r="EI690" s="101">
        <f t="shared" si="879"/>
        <v>0</v>
      </c>
      <c r="EJ690" s="101">
        <f t="shared" si="880"/>
        <v>0</v>
      </c>
      <c r="EK690" s="101">
        <f t="shared" si="881"/>
        <v>0</v>
      </c>
      <c r="EL690" s="101">
        <f t="shared" si="882"/>
        <v>0</v>
      </c>
      <c r="EM690" s="101">
        <f t="shared" si="883"/>
        <v>0</v>
      </c>
      <c r="EN690" s="101">
        <f t="shared" si="884"/>
        <v>0</v>
      </c>
      <c r="EO690" s="101">
        <f t="shared" si="885"/>
        <v>0</v>
      </c>
      <c r="EP690" s="101">
        <f t="shared" si="886"/>
        <v>0</v>
      </c>
      <c r="EQ690" s="101">
        <f t="shared" si="887"/>
        <v>0</v>
      </c>
    </row>
    <row r="691" spans="2:147" ht="22.5" customHeight="1" x14ac:dyDescent="0.45">
      <c r="B691" s="133" t="str">
        <f>IF(Data!B690&lt;&gt;"",Data!B690,"")</f>
        <v/>
      </c>
      <c r="C691" s="158" t="str">
        <f>IF(Data!C690&lt;&gt;"",Data!C690,"")</f>
        <v/>
      </c>
      <c r="D691" s="106" t="str">
        <f>IF(Data!D690&lt;&gt;"",Data!D690,"")</f>
        <v/>
      </c>
      <c r="E691" s="140">
        <f>IF(AND(I691=1,Data!T690=0),0,IF(I691=999,999,Data!T690))</f>
        <v>999</v>
      </c>
      <c r="F691" s="140" t="str">
        <f t="shared" si="888"/>
        <v/>
      </c>
      <c r="G691" s="140" t="str">
        <f>IF(Data!K690&lt;&gt;"",Data!K690,"")</f>
        <v/>
      </c>
      <c r="H691" s="141" t="str">
        <f>IF(Data!L690&lt;&gt;"",Data!L690,"")</f>
        <v/>
      </c>
      <c r="I691" s="63">
        <f>IF(Data!M690&lt;&gt;"",Data!M690,"")</f>
        <v>999</v>
      </c>
      <c r="J691" s="63">
        <f t="shared" si="889"/>
        <v>0</v>
      </c>
      <c r="L691" s="64" t="str">
        <f t="shared" si="890"/>
        <v/>
      </c>
      <c r="N691" s="63">
        <f t="shared" si="891"/>
        <v>0</v>
      </c>
      <c r="P691" s="64" t="str">
        <f t="shared" si="892"/>
        <v/>
      </c>
      <c r="R691" s="63">
        <f t="shared" si="893"/>
        <v>0</v>
      </c>
      <c r="S691" s="64" t="str">
        <f t="shared" si="894"/>
        <v/>
      </c>
      <c r="W691" s="310">
        <f t="shared" si="895"/>
        <v>999</v>
      </c>
      <c r="Y691" s="65">
        <f t="shared" si="896"/>
        <v>0</v>
      </c>
      <c r="Z691" s="65">
        <f t="shared" si="897"/>
        <v>0</v>
      </c>
      <c r="AA691" s="65">
        <f t="shared" si="898"/>
        <v>0</v>
      </c>
      <c r="AB691" s="65">
        <f t="shared" si="899"/>
        <v>0</v>
      </c>
      <c r="AC691" s="341">
        <f t="shared" si="900"/>
        <v>0</v>
      </c>
      <c r="AD691" s="65">
        <f t="shared" si="901"/>
        <v>0</v>
      </c>
      <c r="AE691" s="65">
        <f t="shared" si="902"/>
        <v>0</v>
      </c>
      <c r="AF691" s="65">
        <f t="shared" si="903"/>
        <v>0</v>
      </c>
      <c r="AG691" s="65">
        <f t="shared" si="904"/>
        <v>0</v>
      </c>
      <c r="AH691" s="65">
        <f t="shared" si="905"/>
        <v>0</v>
      </c>
      <c r="AI691" s="65">
        <f t="shared" si="906"/>
        <v>0</v>
      </c>
      <c r="AJ691" s="65">
        <f t="shared" si="907"/>
        <v>0</v>
      </c>
      <c r="AK691" s="65">
        <f t="shared" si="908"/>
        <v>0</v>
      </c>
      <c r="AL691" s="65">
        <f t="shared" si="909"/>
        <v>0</v>
      </c>
      <c r="AM691" s="65">
        <f t="shared" si="910"/>
        <v>0</v>
      </c>
      <c r="AN691" s="65">
        <f t="shared" si="911"/>
        <v>0</v>
      </c>
      <c r="AO691" s="65">
        <f t="shared" si="912"/>
        <v>0</v>
      </c>
      <c r="AP691" s="65">
        <f t="shared" si="913"/>
        <v>0</v>
      </c>
      <c r="AQ691" s="65">
        <f t="shared" si="914"/>
        <v>0</v>
      </c>
      <c r="AR691" s="65">
        <f t="shared" si="915"/>
        <v>0</v>
      </c>
      <c r="AS691" s="65">
        <f t="shared" si="916"/>
        <v>0</v>
      </c>
      <c r="AT691" s="65">
        <f t="shared" si="917"/>
        <v>0</v>
      </c>
      <c r="AU691" s="65">
        <f t="shared" si="918"/>
        <v>0</v>
      </c>
      <c r="AV691" s="65">
        <f t="shared" si="919"/>
        <v>0</v>
      </c>
      <c r="AW691" s="65">
        <f t="shared" si="920"/>
        <v>0</v>
      </c>
      <c r="AX691" s="65">
        <f t="shared" si="921"/>
        <v>0</v>
      </c>
      <c r="AY691" s="65">
        <f t="shared" si="922"/>
        <v>0</v>
      </c>
      <c r="AZ691" s="65">
        <f t="shared" si="923"/>
        <v>0</v>
      </c>
      <c r="BA691" s="65">
        <f t="shared" si="924"/>
        <v>0</v>
      </c>
      <c r="BB691" s="65">
        <f t="shared" si="925"/>
        <v>0</v>
      </c>
      <c r="BC691" s="65">
        <f t="shared" si="926"/>
        <v>0</v>
      </c>
      <c r="BD691" s="65">
        <f t="shared" si="927"/>
        <v>0</v>
      </c>
      <c r="BE691" s="65">
        <f t="shared" si="928"/>
        <v>0</v>
      </c>
      <c r="BF691" s="65">
        <f t="shared" si="929"/>
        <v>0</v>
      </c>
      <c r="BG691" s="65">
        <f t="shared" si="930"/>
        <v>0</v>
      </c>
      <c r="CE691" s="373"/>
      <c r="CF691" s="343"/>
      <c r="CG691" s="343"/>
      <c r="CH691" s="343"/>
      <c r="CI691" s="343"/>
      <c r="CJ691" s="343"/>
      <c r="CK691" s="343"/>
      <c r="CL691" s="343"/>
      <c r="CM691" s="343"/>
      <c r="CN691" s="343"/>
      <c r="CO691" s="343"/>
      <c r="CP691" s="343"/>
      <c r="CQ691" s="343"/>
      <c r="CR691" s="343"/>
      <c r="CS691" s="343"/>
      <c r="CY691" s="101">
        <f t="shared" si="931"/>
        <v>0</v>
      </c>
      <c r="CZ691" s="101">
        <f t="shared" si="932"/>
        <v>0</v>
      </c>
      <c r="DB691" s="101">
        <f t="shared" si="933"/>
        <v>0</v>
      </c>
      <c r="DD691" s="311">
        <f t="shared" si="934"/>
        <v>0</v>
      </c>
      <c r="DF691" s="101">
        <f t="shared" si="850"/>
        <v>0</v>
      </c>
      <c r="DG691" s="101">
        <f t="shared" si="851"/>
        <v>0</v>
      </c>
      <c r="DH691" s="101">
        <f t="shared" si="852"/>
        <v>0</v>
      </c>
      <c r="DI691" s="101">
        <f t="shared" si="853"/>
        <v>0</v>
      </c>
      <c r="DJ691" s="311">
        <f t="shared" si="854"/>
        <v>0</v>
      </c>
      <c r="DK691" s="311">
        <f t="shared" si="855"/>
        <v>0</v>
      </c>
      <c r="DL691" s="101">
        <f t="shared" si="856"/>
        <v>0</v>
      </c>
      <c r="DM691" s="101">
        <f t="shared" si="857"/>
        <v>0</v>
      </c>
      <c r="DN691" s="101">
        <f t="shared" si="858"/>
        <v>0</v>
      </c>
      <c r="DO691" s="101">
        <f t="shared" si="859"/>
        <v>0</v>
      </c>
      <c r="DP691" s="101">
        <f t="shared" si="860"/>
        <v>0</v>
      </c>
      <c r="DQ691" s="101">
        <f t="shared" si="861"/>
        <v>0</v>
      </c>
      <c r="DR691" s="101">
        <f t="shared" si="862"/>
        <v>0</v>
      </c>
      <c r="DS691" s="101">
        <f t="shared" si="863"/>
        <v>0</v>
      </c>
      <c r="DT691" s="101">
        <f t="shared" si="864"/>
        <v>0</v>
      </c>
      <c r="DU691" s="101">
        <f t="shared" si="865"/>
        <v>0</v>
      </c>
      <c r="DV691" s="101">
        <f t="shared" si="866"/>
        <v>0</v>
      </c>
      <c r="DW691" s="101">
        <f t="shared" si="867"/>
        <v>0</v>
      </c>
      <c r="DX691" s="311">
        <f t="shared" si="868"/>
        <v>0</v>
      </c>
      <c r="DY691" s="101">
        <f t="shared" si="869"/>
        <v>0</v>
      </c>
      <c r="DZ691" s="101">
        <f t="shared" si="870"/>
        <v>0</v>
      </c>
      <c r="EA691" s="101">
        <f t="shared" si="871"/>
        <v>0</v>
      </c>
      <c r="EB691" s="101">
        <f t="shared" si="872"/>
        <v>0</v>
      </c>
      <c r="EC691" s="101">
        <f t="shared" si="873"/>
        <v>0</v>
      </c>
      <c r="ED691" s="101">
        <f t="shared" si="874"/>
        <v>0</v>
      </c>
      <c r="EE691" s="101">
        <f t="shared" si="875"/>
        <v>0</v>
      </c>
      <c r="EF691" s="101">
        <f t="shared" si="876"/>
        <v>0</v>
      </c>
      <c r="EG691" s="101">
        <f t="shared" si="877"/>
        <v>0</v>
      </c>
      <c r="EH691" s="101">
        <f t="shared" si="878"/>
        <v>0</v>
      </c>
      <c r="EI691" s="101">
        <f t="shared" si="879"/>
        <v>0</v>
      </c>
      <c r="EJ691" s="101">
        <f t="shared" si="880"/>
        <v>0</v>
      </c>
      <c r="EK691" s="101">
        <f t="shared" si="881"/>
        <v>0</v>
      </c>
      <c r="EL691" s="101">
        <f t="shared" si="882"/>
        <v>0</v>
      </c>
      <c r="EM691" s="101">
        <f t="shared" si="883"/>
        <v>0</v>
      </c>
      <c r="EN691" s="101">
        <f t="shared" si="884"/>
        <v>0</v>
      </c>
      <c r="EO691" s="101">
        <f t="shared" si="885"/>
        <v>0</v>
      </c>
      <c r="EP691" s="101">
        <f t="shared" si="886"/>
        <v>0</v>
      </c>
      <c r="EQ691" s="101">
        <f t="shared" si="887"/>
        <v>0</v>
      </c>
    </row>
    <row r="692" spans="2:147" ht="22.5" customHeight="1" x14ac:dyDescent="0.45">
      <c r="B692" s="133" t="str">
        <f>IF(Data!B691&lt;&gt;"",Data!B691,"")</f>
        <v/>
      </c>
      <c r="C692" s="158" t="str">
        <f>IF(Data!C691&lt;&gt;"",Data!C691,"")</f>
        <v/>
      </c>
      <c r="D692" s="106" t="str">
        <f>IF(Data!D691&lt;&gt;"",Data!D691,"")</f>
        <v/>
      </c>
      <c r="E692" s="140">
        <f>IF(AND(I692=1,Data!T691=0),0,IF(I692=999,999,Data!T691))</f>
        <v>999</v>
      </c>
      <c r="F692" s="140" t="str">
        <f t="shared" si="888"/>
        <v/>
      </c>
      <c r="G692" s="140" t="str">
        <f>IF(Data!K691&lt;&gt;"",Data!K691,"")</f>
        <v/>
      </c>
      <c r="H692" s="141" t="str">
        <f>IF(Data!L691&lt;&gt;"",Data!L691,"")</f>
        <v/>
      </c>
      <c r="I692" s="63">
        <f>IF(Data!M691&lt;&gt;"",Data!M691,"")</f>
        <v>999</v>
      </c>
      <c r="J692" s="63">
        <f t="shared" si="889"/>
        <v>0</v>
      </c>
      <c r="L692" s="64" t="str">
        <f t="shared" si="890"/>
        <v/>
      </c>
      <c r="N692" s="63">
        <f t="shared" si="891"/>
        <v>0</v>
      </c>
      <c r="P692" s="64" t="str">
        <f t="shared" si="892"/>
        <v/>
      </c>
      <c r="R692" s="63">
        <f t="shared" si="893"/>
        <v>0</v>
      </c>
      <c r="S692" s="64" t="str">
        <f t="shared" si="894"/>
        <v/>
      </c>
      <c r="W692" s="310">
        <f t="shared" si="895"/>
        <v>999</v>
      </c>
      <c r="Y692" s="65">
        <f t="shared" si="896"/>
        <v>0</v>
      </c>
      <c r="Z692" s="65">
        <f t="shared" si="897"/>
        <v>0</v>
      </c>
      <c r="AA692" s="65">
        <f t="shared" si="898"/>
        <v>0</v>
      </c>
      <c r="AB692" s="65">
        <f t="shared" si="899"/>
        <v>0</v>
      </c>
      <c r="AC692" s="341">
        <f t="shared" si="900"/>
        <v>0</v>
      </c>
      <c r="AD692" s="65">
        <f t="shared" si="901"/>
        <v>0</v>
      </c>
      <c r="AE692" s="65">
        <f t="shared" si="902"/>
        <v>0</v>
      </c>
      <c r="AF692" s="65">
        <f t="shared" si="903"/>
        <v>0</v>
      </c>
      <c r="AG692" s="65">
        <f t="shared" si="904"/>
        <v>0</v>
      </c>
      <c r="AH692" s="65">
        <f t="shared" si="905"/>
        <v>0</v>
      </c>
      <c r="AI692" s="65">
        <f t="shared" si="906"/>
        <v>0</v>
      </c>
      <c r="AJ692" s="65">
        <f t="shared" si="907"/>
        <v>0</v>
      </c>
      <c r="AK692" s="65">
        <f t="shared" si="908"/>
        <v>0</v>
      </c>
      <c r="AL692" s="65">
        <f t="shared" si="909"/>
        <v>0</v>
      </c>
      <c r="AM692" s="65">
        <f t="shared" si="910"/>
        <v>0</v>
      </c>
      <c r="AN692" s="65">
        <f t="shared" si="911"/>
        <v>0</v>
      </c>
      <c r="AO692" s="65">
        <f t="shared" si="912"/>
        <v>0</v>
      </c>
      <c r="AP692" s="65">
        <f t="shared" si="913"/>
        <v>0</v>
      </c>
      <c r="AQ692" s="65">
        <f t="shared" si="914"/>
        <v>0</v>
      </c>
      <c r="AR692" s="65">
        <f t="shared" si="915"/>
        <v>0</v>
      </c>
      <c r="AS692" s="65">
        <f t="shared" si="916"/>
        <v>0</v>
      </c>
      <c r="AT692" s="65">
        <f t="shared" si="917"/>
        <v>0</v>
      </c>
      <c r="AU692" s="65">
        <f t="shared" si="918"/>
        <v>0</v>
      </c>
      <c r="AV692" s="65">
        <f t="shared" si="919"/>
        <v>0</v>
      </c>
      <c r="AW692" s="65">
        <f t="shared" si="920"/>
        <v>0</v>
      </c>
      <c r="AX692" s="65">
        <f t="shared" si="921"/>
        <v>0</v>
      </c>
      <c r="AY692" s="65">
        <f t="shared" si="922"/>
        <v>0</v>
      </c>
      <c r="AZ692" s="65">
        <f t="shared" si="923"/>
        <v>0</v>
      </c>
      <c r="BA692" s="65">
        <f t="shared" si="924"/>
        <v>0</v>
      </c>
      <c r="BB692" s="65">
        <f t="shared" si="925"/>
        <v>0</v>
      </c>
      <c r="BC692" s="65">
        <f t="shared" si="926"/>
        <v>0</v>
      </c>
      <c r="BD692" s="65">
        <f t="shared" si="927"/>
        <v>0</v>
      </c>
      <c r="BE692" s="65">
        <f t="shared" si="928"/>
        <v>0</v>
      </c>
      <c r="BF692" s="65">
        <f t="shared" si="929"/>
        <v>0</v>
      </c>
      <c r="BG692" s="65">
        <f t="shared" si="930"/>
        <v>0</v>
      </c>
      <c r="CE692" s="373"/>
      <c r="CF692" s="343"/>
      <c r="CG692" s="343"/>
      <c r="CH692" s="343"/>
      <c r="CI692" s="343"/>
      <c r="CJ692" s="343"/>
      <c r="CK692" s="343"/>
      <c r="CL692" s="343"/>
      <c r="CM692" s="343"/>
      <c r="CN692" s="343"/>
      <c r="CO692" s="343"/>
      <c r="CP692" s="343"/>
      <c r="CQ692" s="343"/>
      <c r="CR692" s="343"/>
      <c r="CS692" s="343"/>
      <c r="CY692" s="101">
        <f t="shared" si="931"/>
        <v>0</v>
      </c>
      <c r="CZ692" s="101">
        <f t="shared" si="932"/>
        <v>0</v>
      </c>
      <c r="DB692" s="101">
        <f t="shared" si="933"/>
        <v>0</v>
      </c>
      <c r="DD692" s="311">
        <f t="shared" si="934"/>
        <v>0</v>
      </c>
      <c r="DF692" s="101">
        <f t="shared" si="850"/>
        <v>0</v>
      </c>
      <c r="DG692" s="101">
        <f t="shared" si="851"/>
        <v>0</v>
      </c>
      <c r="DH692" s="101">
        <f t="shared" si="852"/>
        <v>0</v>
      </c>
      <c r="DI692" s="101">
        <f t="shared" si="853"/>
        <v>0</v>
      </c>
      <c r="DJ692" s="311">
        <f t="shared" si="854"/>
        <v>0</v>
      </c>
      <c r="DK692" s="311">
        <f t="shared" si="855"/>
        <v>0</v>
      </c>
      <c r="DL692" s="101">
        <f t="shared" si="856"/>
        <v>0</v>
      </c>
      <c r="DM692" s="101">
        <f t="shared" si="857"/>
        <v>0</v>
      </c>
      <c r="DN692" s="101">
        <f t="shared" si="858"/>
        <v>0</v>
      </c>
      <c r="DO692" s="101">
        <f t="shared" si="859"/>
        <v>0</v>
      </c>
      <c r="DP692" s="101">
        <f t="shared" si="860"/>
        <v>0</v>
      </c>
      <c r="DQ692" s="101">
        <f t="shared" si="861"/>
        <v>0</v>
      </c>
      <c r="DR692" s="101">
        <f t="shared" si="862"/>
        <v>0</v>
      </c>
      <c r="DS692" s="101">
        <f t="shared" si="863"/>
        <v>0</v>
      </c>
      <c r="DT692" s="101">
        <f t="shared" si="864"/>
        <v>0</v>
      </c>
      <c r="DU692" s="101">
        <f t="shared" si="865"/>
        <v>0</v>
      </c>
      <c r="DV692" s="101">
        <f t="shared" si="866"/>
        <v>0</v>
      </c>
      <c r="DW692" s="101">
        <f t="shared" si="867"/>
        <v>0</v>
      </c>
      <c r="DX692" s="311">
        <f t="shared" si="868"/>
        <v>0</v>
      </c>
      <c r="DY692" s="101">
        <f t="shared" si="869"/>
        <v>0</v>
      </c>
      <c r="DZ692" s="101">
        <f t="shared" si="870"/>
        <v>0</v>
      </c>
      <c r="EA692" s="101">
        <f t="shared" si="871"/>
        <v>0</v>
      </c>
      <c r="EB692" s="101">
        <f t="shared" si="872"/>
        <v>0</v>
      </c>
      <c r="EC692" s="101">
        <f t="shared" si="873"/>
        <v>0</v>
      </c>
      <c r="ED692" s="101">
        <f t="shared" si="874"/>
        <v>0</v>
      </c>
      <c r="EE692" s="101">
        <f t="shared" si="875"/>
        <v>0</v>
      </c>
      <c r="EF692" s="101">
        <f t="shared" si="876"/>
        <v>0</v>
      </c>
      <c r="EG692" s="101">
        <f t="shared" si="877"/>
        <v>0</v>
      </c>
      <c r="EH692" s="101">
        <f t="shared" si="878"/>
        <v>0</v>
      </c>
      <c r="EI692" s="101">
        <f t="shared" si="879"/>
        <v>0</v>
      </c>
      <c r="EJ692" s="101">
        <f t="shared" si="880"/>
        <v>0</v>
      </c>
      <c r="EK692" s="101">
        <f t="shared" si="881"/>
        <v>0</v>
      </c>
      <c r="EL692" s="101">
        <f t="shared" si="882"/>
        <v>0</v>
      </c>
      <c r="EM692" s="101">
        <f t="shared" si="883"/>
        <v>0</v>
      </c>
      <c r="EN692" s="101">
        <f t="shared" si="884"/>
        <v>0</v>
      </c>
      <c r="EO692" s="101">
        <f t="shared" si="885"/>
        <v>0</v>
      </c>
      <c r="EP692" s="101">
        <f t="shared" si="886"/>
        <v>0</v>
      </c>
      <c r="EQ692" s="101">
        <f t="shared" si="887"/>
        <v>0</v>
      </c>
    </row>
    <row r="693" spans="2:147" ht="22.5" customHeight="1" x14ac:dyDescent="0.45">
      <c r="B693" s="133" t="str">
        <f>IF(Data!B692&lt;&gt;"",Data!B692,"")</f>
        <v/>
      </c>
      <c r="C693" s="158" t="str">
        <f>IF(Data!C692&lt;&gt;"",Data!C692,"")</f>
        <v/>
      </c>
      <c r="D693" s="106" t="str">
        <f>IF(Data!D692&lt;&gt;"",Data!D692,"")</f>
        <v/>
      </c>
      <c r="E693" s="140">
        <f>IF(AND(I693=1,Data!T692=0),0,IF(I693=999,999,Data!T692))</f>
        <v>999</v>
      </c>
      <c r="F693" s="140" t="str">
        <f t="shared" si="888"/>
        <v/>
      </c>
      <c r="G693" s="140" t="str">
        <f>IF(Data!K692&lt;&gt;"",Data!K692,"")</f>
        <v/>
      </c>
      <c r="H693" s="141" t="str">
        <f>IF(Data!L692&lt;&gt;"",Data!L692,"")</f>
        <v/>
      </c>
      <c r="I693" s="63">
        <f>IF(Data!M692&lt;&gt;"",Data!M692,"")</f>
        <v>999</v>
      </c>
      <c r="J693" s="63">
        <f t="shared" si="889"/>
        <v>0</v>
      </c>
      <c r="L693" s="64" t="str">
        <f t="shared" si="890"/>
        <v/>
      </c>
      <c r="N693" s="63">
        <f t="shared" si="891"/>
        <v>0</v>
      </c>
      <c r="P693" s="64" t="str">
        <f t="shared" si="892"/>
        <v/>
      </c>
      <c r="R693" s="63">
        <f t="shared" si="893"/>
        <v>0</v>
      </c>
      <c r="S693" s="64" t="str">
        <f t="shared" si="894"/>
        <v/>
      </c>
      <c r="W693" s="310">
        <f t="shared" si="895"/>
        <v>999</v>
      </c>
      <c r="Y693" s="65">
        <f t="shared" si="896"/>
        <v>0</v>
      </c>
      <c r="Z693" s="65">
        <f t="shared" si="897"/>
        <v>0</v>
      </c>
      <c r="AA693" s="65">
        <f t="shared" si="898"/>
        <v>0</v>
      </c>
      <c r="AB693" s="65">
        <f t="shared" si="899"/>
        <v>0</v>
      </c>
      <c r="AC693" s="341">
        <f t="shared" si="900"/>
        <v>0</v>
      </c>
      <c r="AD693" s="65">
        <f t="shared" si="901"/>
        <v>0</v>
      </c>
      <c r="AE693" s="65">
        <f t="shared" si="902"/>
        <v>0</v>
      </c>
      <c r="AF693" s="65">
        <f t="shared" si="903"/>
        <v>0</v>
      </c>
      <c r="AG693" s="65">
        <f t="shared" si="904"/>
        <v>0</v>
      </c>
      <c r="AH693" s="65">
        <f t="shared" si="905"/>
        <v>0</v>
      </c>
      <c r="AI693" s="65">
        <f t="shared" si="906"/>
        <v>0</v>
      </c>
      <c r="AJ693" s="65">
        <f t="shared" si="907"/>
        <v>0</v>
      </c>
      <c r="AK693" s="65">
        <f t="shared" si="908"/>
        <v>0</v>
      </c>
      <c r="AL693" s="65">
        <f t="shared" si="909"/>
        <v>0</v>
      </c>
      <c r="AM693" s="65">
        <f t="shared" si="910"/>
        <v>0</v>
      </c>
      <c r="AN693" s="65">
        <f t="shared" si="911"/>
        <v>0</v>
      </c>
      <c r="AO693" s="65">
        <f t="shared" si="912"/>
        <v>0</v>
      </c>
      <c r="AP693" s="65">
        <f t="shared" si="913"/>
        <v>0</v>
      </c>
      <c r="AQ693" s="65">
        <f t="shared" si="914"/>
        <v>0</v>
      </c>
      <c r="AR693" s="65">
        <f t="shared" si="915"/>
        <v>0</v>
      </c>
      <c r="AS693" s="65">
        <f t="shared" si="916"/>
        <v>0</v>
      </c>
      <c r="AT693" s="65">
        <f t="shared" si="917"/>
        <v>0</v>
      </c>
      <c r="AU693" s="65">
        <f t="shared" si="918"/>
        <v>0</v>
      </c>
      <c r="AV693" s="65">
        <f t="shared" si="919"/>
        <v>0</v>
      </c>
      <c r="AW693" s="65">
        <f t="shared" si="920"/>
        <v>0</v>
      </c>
      <c r="AX693" s="65">
        <f t="shared" si="921"/>
        <v>0</v>
      </c>
      <c r="AY693" s="65">
        <f t="shared" si="922"/>
        <v>0</v>
      </c>
      <c r="AZ693" s="65">
        <f t="shared" si="923"/>
        <v>0</v>
      </c>
      <c r="BA693" s="65">
        <f t="shared" si="924"/>
        <v>0</v>
      </c>
      <c r="BB693" s="65">
        <f t="shared" si="925"/>
        <v>0</v>
      </c>
      <c r="BC693" s="65">
        <f t="shared" si="926"/>
        <v>0</v>
      </c>
      <c r="BD693" s="65">
        <f t="shared" si="927"/>
        <v>0</v>
      </c>
      <c r="BE693" s="65">
        <f t="shared" si="928"/>
        <v>0</v>
      </c>
      <c r="BF693" s="65">
        <f t="shared" si="929"/>
        <v>0</v>
      </c>
      <c r="BG693" s="65">
        <f t="shared" si="930"/>
        <v>0</v>
      </c>
      <c r="CE693" s="373"/>
      <c r="CF693" s="343"/>
      <c r="CG693" s="343"/>
      <c r="CH693" s="343"/>
      <c r="CI693" s="343"/>
      <c r="CJ693" s="343"/>
      <c r="CK693" s="343"/>
      <c r="CL693" s="343"/>
      <c r="CM693" s="343"/>
      <c r="CN693" s="343"/>
      <c r="CO693" s="343"/>
      <c r="CP693" s="343"/>
      <c r="CQ693" s="343"/>
      <c r="CR693" s="343"/>
      <c r="CS693" s="343"/>
      <c r="CY693" s="101">
        <f t="shared" si="931"/>
        <v>0</v>
      </c>
      <c r="CZ693" s="101">
        <f t="shared" si="932"/>
        <v>0</v>
      </c>
      <c r="DB693" s="101">
        <f t="shared" si="933"/>
        <v>0</v>
      </c>
      <c r="DD693" s="311">
        <f t="shared" si="934"/>
        <v>0</v>
      </c>
      <c r="DF693" s="101">
        <f t="shared" si="850"/>
        <v>0</v>
      </c>
      <c r="DG693" s="101">
        <f t="shared" si="851"/>
        <v>0</v>
      </c>
      <c r="DH693" s="101">
        <f t="shared" si="852"/>
        <v>0</v>
      </c>
      <c r="DI693" s="101">
        <f t="shared" si="853"/>
        <v>0</v>
      </c>
      <c r="DJ693" s="311">
        <f t="shared" si="854"/>
        <v>0</v>
      </c>
      <c r="DK693" s="311">
        <f t="shared" si="855"/>
        <v>0</v>
      </c>
      <c r="DL693" s="101">
        <f t="shared" si="856"/>
        <v>0</v>
      </c>
      <c r="DM693" s="101">
        <f t="shared" si="857"/>
        <v>0</v>
      </c>
      <c r="DN693" s="101">
        <f t="shared" si="858"/>
        <v>0</v>
      </c>
      <c r="DO693" s="101">
        <f t="shared" si="859"/>
        <v>0</v>
      </c>
      <c r="DP693" s="101">
        <f t="shared" si="860"/>
        <v>0</v>
      </c>
      <c r="DQ693" s="101">
        <f t="shared" si="861"/>
        <v>0</v>
      </c>
      <c r="DR693" s="101">
        <f t="shared" si="862"/>
        <v>0</v>
      </c>
      <c r="DS693" s="101">
        <f t="shared" si="863"/>
        <v>0</v>
      </c>
      <c r="DT693" s="101">
        <f t="shared" si="864"/>
        <v>0</v>
      </c>
      <c r="DU693" s="101">
        <f t="shared" si="865"/>
        <v>0</v>
      </c>
      <c r="DV693" s="101">
        <f t="shared" si="866"/>
        <v>0</v>
      </c>
      <c r="DW693" s="101">
        <f t="shared" si="867"/>
        <v>0</v>
      </c>
      <c r="DX693" s="311">
        <f t="shared" si="868"/>
        <v>0</v>
      </c>
      <c r="DY693" s="101">
        <f t="shared" si="869"/>
        <v>0</v>
      </c>
      <c r="DZ693" s="101">
        <f t="shared" si="870"/>
        <v>0</v>
      </c>
      <c r="EA693" s="101">
        <f t="shared" si="871"/>
        <v>0</v>
      </c>
      <c r="EB693" s="101">
        <f t="shared" si="872"/>
        <v>0</v>
      </c>
      <c r="EC693" s="101">
        <f t="shared" si="873"/>
        <v>0</v>
      </c>
      <c r="ED693" s="101">
        <f t="shared" si="874"/>
        <v>0</v>
      </c>
      <c r="EE693" s="101">
        <f t="shared" si="875"/>
        <v>0</v>
      </c>
      <c r="EF693" s="101">
        <f t="shared" si="876"/>
        <v>0</v>
      </c>
      <c r="EG693" s="101">
        <f t="shared" si="877"/>
        <v>0</v>
      </c>
      <c r="EH693" s="101">
        <f t="shared" si="878"/>
        <v>0</v>
      </c>
      <c r="EI693" s="101">
        <f t="shared" si="879"/>
        <v>0</v>
      </c>
      <c r="EJ693" s="101">
        <f t="shared" si="880"/>
        <v>0</v>
      </c>
      <c r="EK693" s="101">
        <f t="shared" si="881"/>
        <v>0</v>
      </c>
      <c r="EL693" s="101">
        <f t="shared" si="882"/>
        <v>0</v>
      </c>
      <c r="EM693" s="101">
        <f t="shared" si="883"/>
        <v>0</v>
      </c>
      <c r="EN693" s="101">
        <f t="shared" si="884"/>
        <v>0</v>
      </c>
      <c r="EO693" s="101">
        <f t="shared" si="885"/>
        <v>0</v>
      </c>
      <c r="EP693" s="101">
        <f t="shared" si="886"/>
        <v>0</v>
      </c>
      <c r="EQ693" s="101">
        <f t="shared" si="887"/>
        <v>0</v>
      </c>
    </row>
    <row r="694" spans="2:147" ht="22.5" customHeight="1" x14ac:dyDescent="0.45">
      <c r="B694" s="133" t="str">
        <f>IF(Data!B693&lt;&gt;"",Data!B693,"")</f>
        <v/>
      </c>
      <c r="C694" s="158" t="str">
        <f>IF(Data!C693&lt;&gt;"",Data!C693,"")</f>
        <v/>
      </c>
      <c r="D694" s="106" t="str">
        <f>IF(Data!D693&lt;&gt;"",Data!D693,"")</f>
        <v/>
      </c>
      <c r="E694" s="140">
        <f>IF(AND(I694=1,Data!T693=0),0,IF(I694=999,999,Data!T693))</f>
        <v>999</v>
      </c>
      <c r="F694" s="140" t="str">
        <f t="shared" si="888"/>
        <v/>
      </c>
      <c r="G694" s="140" t="str">
        <f>IF(Data!K693&lt;&gt;"",Data!K693,"")</f>
        <v/>
      </c>
      <c r="H694" s="141" t="str">
        <f>IF(Data!L693&lt;&gt;"",Data!L693,"")</f>
        <v/>
      </c>
      <c r="I694" s="63">
        <f>IF(Data!M693&lt;&gt;"",Data!M693,"")</f>
        <v>999</v>
      </c>
      <c r="J694" s="63">
        <f t="shared" si="889"/>
        <v>0</v>
      </c>
      <c r="L694" s="64" t="str">
        <f t="shared" si="890"/>
        <v/>
      </c>
      <c r="N694" s="63">
        <f t="shared" si="891"/>
        <v>0</v>
      </c>
      <c r="P694" s="64" t="str">
        <f t="shared" si="892"/>
        <v/>
      </c>
      <c r="R694" s="63">
        <f t="shared" si="893"/>
        <v>0</v>
      </c>
      <c r="S694" s="64" t="str">
        <f t="shared" si="894"/>
        <v/>
      </c>
      <c r="W694" s="310">
        <f t="shared" si="895"/>
        <v>999</v>
      </c>
      <c r="Y694" s="65">
        <f t="shared" si="896"/>
        <v>0</v>
      </c>
      <c r="Z694" s="65">
        <f t="shared" si="897"/>
        <v>0</v>
      </c>
      <c r="AA694" s="65">
        <f t="shared" si="898"/>
        <v>0</v>
      </c>
      <c r="AB694" s="65">
        <f t="shared" si="899"/>
        <v>0</v>
      </c>
      <c r="AC694" s="341">
        <f t="shared" si="900"/>
        <v>0</v>
      </c>
      <c r="AD694" s="65">
        <f t="shared" si="901"/>
        <v>0</v>
      </c>
      <c r="AE694" s="65">
        <f t="shared" si="902"/>
        <v>0</v>
      </c>
      <c r="AF694" s="65">
        <f t="shared" si="903"/>
        <v>0</v>
      </c>
      <c r="AG694" s="65">
        <f t="shared" si="904"/>
        <v>0</v>
      </c>
      <c r="AH694" s="65">
        <f t="shared" si="905"/>
        <v>0</v>
      </c>
      <c r="AI694" s="65">
        <f t="shared" si="906"/>
        <v>0</v>
      </c>
      <c r="AJ694" s="65">
        <f t="shared" si="907"/>
        <v>0</v>
      </c>
      <c r="AK694" s="65">
        <f t="shared" si="908"/>
        <v>0</v>
      </c>
      <c r="AL694" s="65">
        <f t="shared" si="909"/>
        <v>0</v>
      </c>
      <c r="AM694" s="65">
        <f t="shared" si="910"/>
        <v>0</v>
      </c>
      <c r="AN694" s="65">
        <f t="shared" si="911"/>
        <v>0</v>
      </c>
      <c r="AO694" s="65">
        <f t="shared" si="912"/>
        <v>0</v>
      </c>
      <c r="AP694" s="65">
        <f t="shared" si="913"/>
        <v>0</v>
      </c>
      <c r="AQ694" s="65">
        <f t="shared" si="914"/>
        <v>0</v>
      </c>
      <c r="AR694" s="65">
        <f t="shared" si="915"/>
        <v>0</v>
      </c>
      <c r="AS694" s="65">
        <f t="shared" si="916"/>
        <v>0</v>
      </c>
      <c r="AT694" s="65">
        <f t="shared" si="917"/>
        <v>0</v>
      </c>
      <c r="AU694" s="65">
        <f t="shared" si="918"/>
        <v>0</v>
      </c>
      <c r="AV694" s="65">
        <f t="shared" si="919"/>
        <v>0</v>
      </c>
      <c r="AW694" s="65">
        <f t="shared" si="920"/>
        <v>0</v>
      </c>
      <c r="AX694" s="65">
        <f t="shared" si="921"/>
        <v>0</v>
      </c>
      <c r="AY694" s="65">
        <f t="shared" si="922"/>
        <v>0</v>
      </c>
      <c r="AZ694" s="65">
        <f t="shared" si="923"/>
        <v>0</v>
      </c>
      <c r="BA694" s="65">
        <f t="shared" si="924"/>
        <v>0</v>
      </c>
      <c r="BB694" s="65">
        <f t="shared" si="925"/>
        <v>0</v>
      </c>
      <c r="BC694" s="65">
        <f t="shared" si="926"/>
        <v>0</v>
      </c>
      <c r="BD694" s="65">
        <f t="shared" si="927"/>
        <v>0</v>
      </c>
      <c r="BE694" s="65">
        <f t="shared" si="928"/>
        <v>0</v>
      </c>
      <c r="BF694" s="65">
        <f t="shared" si="929"/>
        <v>0</v>
      </c>
      <c r="BG694" s="65">
        <f t="shared" si="930"/>
        <v>0</v>
      </c>
      <c r="CE694" s="373"/>
      <c r="CF694" s="343"/>
      <c r="CG694" s="343"/>
      <c r="CH694" s="343"/>
      <c r="CI694" s="343"/>
      <c r="CJ694" s="343"/>
      <c r="CK694" s="343"/>
      <c r="CL694" s="343"/>
      <c r="CM694" s="343"/>
      <c r="CN694" s="343"/>
      <c r="CO694" s="343"/>
      <c r="CP694" s="343"/>
      <c r="CQ694" s="343"/>
      <c r="CR694" s="343"/>
      <c r="CS694" s="343"/>
      <c r="CY694" s="101">
        <f t="shared" si="931"/>
        <v>0</v>
      </c>
      <c r="CZ694" s="101">
        <f t="shared" si="932"/>
        <v>0</v>
      </c>
      <c r="DB694" s="101">
        <f t="shared" si="933"/>
        <v>0</v>
      </c>
      <c r="DD694" s="311">
        <f t="shared" si="934"/>
        <v>0</v>
      </c>
      <c r="DF694" s="101">
        <f t="shared" si="850"/>
        <v>0</v>
      </c>
      <c r="DG694" s="101">
        <f t="shared" si="851"/>
        <v>0</v>
      </c>
      <c r="DH694" s="101">
        <f t="shared" si="852"/>
        <v>0</v>
      </c>
      <c r="DI694" s="101">
        <f t="shared" si="853"/>
        <v>0</v>
      </c>
      <c r="DJ694" s="311">
        <f t="shared" si="854"/>
        <v>0</v>
      </c>
      <c r="DK694" s="311">
        <f t="shared" si="855"/>
        <v>0</v>
      </c>
      <c r="DL694" s="101">
        <f t="shared" si="856"/>
        <v>0</v>
      </c>
      <c r="DM694" s="101">
        <f t="shared" si="857"/>
        <v>0</v>
      </c>
      <c r="DN694" s="101">
        <f t="shared" si="858"/>
        <v>0</v>
      </c>
      <c r="DO694" s="101">
        <f t="shared" si="859"/>
        <v>0</v>
      </c>
      <c r="DP694" s="101">
        <f t="shared" si="860"/>
        <v>0</v>
      </c>
      <c r="DQ694" s="101">
        <f t="shared" si="861"/>
        <v>0</v>
      </c>
      <c r="DR694" s="101">
        <f t="shared" si="862"/>
        <v>0</v>
      </c>
      <c r="DS694" s="101">
        <f t="shared" si="863"/>
        <v>0</v>
      </c>
      <c r="DT694" s="101">
        <f t="shared" si="864"/>
        <v>0</v>
      </c>
      <c r="DU694" s="101">
        <f t="shared" si="865"/>
        <v>0</v>
      </c>
      <c r="DV694" s="101">
        <f t="shared" si="866"/>
        <v>0</v>
      </c>
      <c r="DW694" s="101">
        <f t="shared" si="867"/>
        <v>0</v>
      </c>
      <c r="DX694" s="311">
        <f t="shared" si="868"/>
        <v>0</v>
      </c>
      <c r="DY694" s="101">
        <f t="shared" si="869"/>
        <v>0</v>
      </c>
      <c r="DZ694" s="101">
        <f t="shared" si="870"/>
        <v>0</v>
      </c>
      <c r="EA694" s="101">
        <f t="shared" si="871"/>
        <v>0</v>
      </c>
      <c r="EB694" s="101">
        <f t="shared" si="872"/>
        <v>0</v>
      </c>
      <c r="EC694" s="101">
        <f t="shared" si="873"/>
        <v>0</v>
      </c>
      <c r="ED694" s="101">
        <f t="shared" si="874"/>
        <v>0</v>
      </c>
      <c r="EE694" s="101">
        <f t="shared" si="875"/>
        <v>0</v>
      </c>
      <c r="EF694" s="101">
        <f t="shared" si="876"/>
        <v>0</v>
      </c>
      <c r="EG694" s="101">
        <f t="shared" si="877"/>
        <v>0</v>
      </c>
      <c r="EH694" s="101">
        <f t="shared" si="878"/>
        <v>0</v>
      </c>
      <c r="EI694" s="101">
        <f t="shared" si="879"/>
        <v>0</v>
      </c>
      <c r="EJ694" s="101">
        <f t="shared" si="880"/>
        <v>0</v>
      </c>
      <c r="EK694" s="101">
        <f t="shared" si="881"/>
        <v>0</v>
      </c>
      <c r="EL694" s="101">
        <f t="shared" si="882"/>
        <v>0</v>
      </c>
      <c r="EM694" s="101">
        <f t="shared" si="883"/>
        <v>0</v>
      </c>
      <c r="EN694" s="101">
        <f t="shared" si="884"/>
        <v>0</v>
      </c>
      <c r="EO694" s="101">
        <f t="shared" si="885"/>
        <v>0</v>
      </c>
      <c r="EP694" s="101">
        <f t="shared" si="886"/>
        <v>0</v>
      </c>
      <c r="EQ694" s="101">
        <f t="shared" si="887"/>
        <v>0</v>
      </c>
    </row>
    <row r="695" spans="2:147" ht="22.5" customHeight="1" x14ac:dyDescent="0.45">
      <c r="B695" s="133" t="str">
        <f>IF(Data!B694&lt;&gt;"",Data!B694,"")</f>
        <v/>
      </c>
      <c r="C695" s="158" t="str">
        <f>IF(Data!C694&lt;&gt;"",Data!C694,"")</f>
        <v/>
      </c>
      <c r="D695" s="106" t="str">
        <f>IF(Data!D694&lt;&gt;"",Data!D694,"")</f>
        <v/>
      </c>
      <c r="E695" s="140">
        <f>IF(AND(I695=1,Data!T694=0),0,IF(I695=999,999,Data!T694))</f>
        <v>999</v>
      </c>
      <c r="F695" s="140" t="str">
        <f t="shared" si="888"/>
        <v/>
      </c>
      <c r="G695" s="140" t="str">
        <f>IF(Data!K694&lt;&gt;"",Data!K694,"")</f>
        <v/>
      </c>
      <c r="H695" s="141" t="str">
        <f>IF(Data!L694&lt;&gt;"",Data!L694,"")</f>
        <v/>
      </c>
      <c r="I695" s="63">
        <f>IF(Data!M694&lt;&gt;"",Data!M694,"")</f>
        <v>999</v>
      </c>
      <c r="J695" s="63">
        <f t="shared" si="889"/>
        <v>0</v>
      </c>
      <c r="L695" s="64" t="str">
        <f t="shared" si="890"/>
        <v/>
      </c>
      <c r="N695" s="63">
        <f t="shared" si="891"/>
        <v>0</v>
      </c>
      <c r="P695" s="64" t="str">
        <f t="shared" si="892"/>
        <v/>
      </c>
      <c r="R695" s="63">
        <f t="shared" si="893"/>
        <v>0</v>
      </c>
      <c r="S695" s="64" t="str">
        <f t="shared" si="894"/>
        <v/>
      </c>
      <c r="W695" s="310">
        <f t="shared" si="895"/>
        <v>999</v>
      </c>
      <c r="Y695" s="65">
        <f t="shared" si="896"/>
        <v>0</v>
      </c>
      <c r="Z695" s="65">
        <f t="shared" si="897"/>
        <v>0</v>
      </c>
      <c r="AA695" s="65">
        <f t="shared" si="898"/>
        <v>0</v>
      </c>
      <c r="AB695" s="65">
        <f t="shared" si="899"/>
        <v>0</v>
      </c>
      <c r="AC695" s="341">
        <f t="shared" si="900"/>
        <v>0</v>
      </c>
      <c r="AD695" s="65">
        <f t="shared" si="901"/>
        <v>0</v>
      </c>
      <c r="AE695" s="65">
        <f t="shared" si="902"/>
        <v>0</v>
      </c>
      <c r="AF695" s="65">
        <f t="shared" si="903"/>
        <v>0</v>
      </c>
      <c r="AG695" s="65">
        <f t="shared" si="904"/>
        <v>0</v>
      </c>
      <c r="AH695" s="65">
        <f t="shared" si="905"/>
        <v>0</v>
      </c>
      <c r="AI695" s="65">
        <f t="shared" si="906"/>
        <v>0</v>
      </c>
      <c r="AJ695" s="65">
        <f t="shared" si="907"/>
        <v>0</v>
      </c>
      <c r="AK695" s="65">
        <f t="shared" si="908"/>
        <v>0</v>
      </c>
      <c r="AL695" s="65">
        <f t="shared" si="909"/>
        <v>0</v>
      </c>
      <c r="AM695" s="65">
        <f t="shared" si="910"/>
        <v>0</v>
      </c>
      <c r="AN695" s="65">
        <f t="shared" si="911"/>
        <v>0</v>
      </c>
      <c r="AO695" s="65">
        <f t="shared" si="912"/>
        <v>0</v>
      </c>
      <c r="AP695" s="65">
        <f t="shared" si="913"/>
        <v>0</v>
      </c>
      <c r="AQ695" s="65">
        <f t="shared" si="914"/>
        <v>0</v>
      </c>
      <c r="AR695" s="65">
        <f t="shared" si="915"/>
        <v>0</v>
      </c>
      <c r="AS695" s="65">
        <f t="shared" si="916"/>
        <v>0</v>
      </c>
      <c r="AT695" s="65">
        <f t="shared" si="917"/>
        <v>0</v>
      </c>
      <c r="AU695" s="65">
        <f t="shared" si="918"/>
        <v>0</v>
      </c>
      <c r="AV695" s="65">
        <f t="shared" si="919"/>
        <v>0</v>
      </c>
      <c r="AW695" s="65">
        <f t="shared" si="920"/>
        <v>0</v>
      </c>
      <c r="AX695" s="65">
        <f t="shared" si="921"/>
        <v>0</v>
      </c>
      <c r="AY695" s="65">
        <f t="shared" si="922"/>
        <v>0</v>
      </c>
      <c r="AZ695" s="65">
        <f t="shared" si="923"/>
        <v>0</v>
      </c>
      <c r="BA695" s="65">
        <f t="shared" si="924"/>
        <v>0</v>
      </c>
      <c r="BB695" s="65">
        <f t="shared" si="925"/>
        <v>0</v>
      </c>
      <c r="BC695" s="65">
        <f t="shared" si="926"/>
        <v>0</v>
      </c>
      <c r="BD695" s="65">
        <f t="shared" si="927"/>
        <v>0</v>
      </c>
      <c r="BE695" s="65">
        <f t="shared" si="928"/>
        <v>0</v>
      </c>
      <c r="BF695" s="65">
        <f t="shared" si="929"/>
        <v>0</v>
      </c>
      <c r="BG695" s="65">
        <f t="shared" si="930"/>
        <v>0</v>
      </c>
      <c r="CE695" s="373"/>
      <c r="CF695" s="343"/>
      <c r="CG695" s="343"/>
      <c r="CH695" s="343"/>
      <c r="CI695" s="343"/>
      <c r="CJ695" s="343"/>
      <c r="CK695" s="343"/>
      <c r="CL695" s="343"/>
      <c r="CM695" s="343"/>
      <c r="CN695" s="343"/>
      <c r="CO695" s="343"/>
      <c r="CP695" s="343"/>
      <c r="CQ695" s="343"/>
      <c r="CR695" s="343"/>
      <c r="CS695" s="343"/>
      <c r="CY695" s="101">
        <f t="shared" si="931"/>
        <v>0</v>
      </c>
      <c r="CZ695" s="101">
        <f t="shared" si="932"/>
        <v>0</v>
      </c>
      <c r="DB695" s="101">
        <f t="shared" si="933"/>
        <v>0</v>
      </c>
      <c r="DD695" s="311">
        <f t="shared" si="934"/>
        <v>0</v>
      </c>
      <c r="DF695" s="101">
        <f t="shared" si="850"/>
        <v>0</v>
      </c>
      <c r="DG695" s="101">
        <f t="shared" si="851"/>
        <v>0</v>
      </c>
      <c r="DH695" s="101">
        <f t="shared" si="852"/>
        <v>0</v>
      </c>
      <c r="DI695" s="101">
        <f t="shared" si="853"/>
        <v>0</v>
      </c>
      <c r="DJ695" s="311">
        <f t="shared" si="854"/>
        <v>0</v>
      </c>
      <c r="DK695" s="311">
        <f t="shared" si="855"/>
        <v>0</v>
      </c>
      <c r="DL695" s="101">
        <f t="shared" si="856"/>
        <v>0</v>
      </c>
      <c r="DM695" s="101">
        <f t="shared" si="857"/>
        <v>0</v>
      </c>
      <c r="DN695" s="101">
        <f t="shared" si="858"/>
        <v>0</v>
      </c>
      <c r="DO695" s="101">
        <f t="shared" si="859"/>
        <v>0</v>
      </c>
      <c r="DP695" s="101">
        <f t="shared" si="860"/>
        <v>0</v>
      </c>
      <c r="DQ695" s="101">
        <f t="shared" si="861"/>
        <v>0</v>
      </c>
      <c r="DR695" s="101">
        <f t="shared" si="862"/>
        <v>0</v>
      </c>
      <c r="DS695" s="101">
        <f t="shared" si="863"/>
        <v>0</v>
      </c>
      <c r="DT695" s="101">
        <f t="shared" si="864"/>
        <v>0</v>
      </c>
      <c r="DU695" s="101">
        <f t="shared" si="865"/>
        <v>0</v>
      </c>
      <c r="DV695" s="101">
        <f t="shared" si="866"/>
        <v>0</v>
      </c>
      <c r="DW695" s="101">
        <f t="shared" si="867"/>
        <v>0</v>
      </c>
      <c r="DX695" s="311">
        <f t="shared" si="868"/>
        <v>0</v>
      </c>
      <c r="DY695" s="101">
        <f t="shared" si="869"/>
        <v>0</v>
      </c>
      <c r="DZ695" s="101">
        <f t="shared" si="870"/>
        <v>0</v>
      </c>
      <c r="EA695" s="101">
        <f t="shared" si="871"/>
        <v>0</v>
      </c>
      <c r="EB695" s="101">
        <f t="shared" si="872"/>
        <v>0</v>
      </c>
      <c r="EC695" s="101">
        <f t="shared" si="873"/>
        <v>0</v>
      </c>
      <c r="ED695" s="101">
        <f t="shared" si="874"/>
        <v>0</v>
      </c>
      <c r="EE695" s="101">
        <f t="shared" si="875"/>
        <v>0</v>
      </c>
      <c r="EF695" s="101">
        <f t="shared" si="876"/>
        <v>0</v>
      </c>
      <c r="EG695" s="101">
        <f t="shared" si="877"/>
        <v>0</v>
      </c>
      <c r="EH695" s="101">
        <f t="shared" si="878"/>
        <v>0</v>
      </c>
      <c r="EI695" s="101">
        <f t="shared" si="879"/>
        <v>0</v>
      </c>
      <c r="EJ695" s="101">
        <f t="shared" si="880"/>
        <v>0</v>
      </c>
      <c r="EK695" s="101">
        <f t="shared" si="881"/>
        <v>0</v>
      </c>
      <c r="EL695" s="101">
        <f t="shared" si="882"/>
        <v>0</v>
      </c>
      <c r="EM695" s="101">
        <f t="shared" si="883"/>
        <v>0</v>
      </c>
      <c r="EN695" s="101">
        <f t="shared" si="884"/>
        <v>0</v>
      </c>
      <c r="EO695" s="101">
        <f t="shared" si="885"/>
        <v>0</v>
      </c>
      <c r="EP695" s="101">
        <f t="shared" si="886"/>
        <v>0</v>
      </c>
      <c r="EQ695" s="101">
        <f t="shared" si="887"/>
        <v>0</v>
      </c>
    </row>
    <row r="696" spans="2:147" ht="22.5" customHeight="1" x14ac:dyDescent="0.45">
      <c r="B696" s="133" t="str">
        <f>IF(Data!B695&lt;&gt;"",Data!B695,"")</f>
        <v/>
      </c>
      <c r="C696" s="158" t="str">
        <f>IF(Data!C695&lt;&gt;"",Data!C695,"")</f>
        <v/>
      </c>
      <c r="D696" s="106" t="str">
        <f>IF(Data!D695&lt;&gt;"",Data!D695,"")</f>
        <v/>
      </c>
      <c r="E696" s="140">
        <f>IF(AND(I696=1,Data!T695=0),0,IF(I696=999,999,Data!T695))</f>
        <v>999</v>
      </c>
      <c r="F696" s="140" t="str">
        <f t="shared" si="888"/>
        <v/>
      </c>
      <c r="G696" s="140" t="str">
        <f>IF(Data!K695&lt;&gt;"",Data!K695,"")</f>
        <v/>
      </c>
      <c r="H696" s="141" t="str">
        <f>IF(Data!L695&lt;&gt;"",Data!L695,"")</f>
        <v/>
      </c>
      <c r="I696" s="63">
        <f>IF(Data!M695&lt;&gt;"",Data!M695,"")</f>
        <v>999</v>
      </c>
      <c r="J696" s="63">
        <f t="shared" si="889"/>
        <v>0</v>
      </c>
      <c r="L696" s="64" t="str">
        <f t="shared" si="890"/>
        <v/>
      </c>
      <c r="N696" s="63">
        <f t="shared" si="891"/>
        <v>0</v>
      </c>
      <c r="P696" s="64" t="str">
        <f t="shared" si="892"/>
        <v/>
      </c>
      <c r="R696" s="63">
        <f t="shared" si="893"/>
        <v>0</v>
      </c>
      <c r="S696" s="64" t="str">
        <f t="shared" si="894"/>
        <v/>
      </c>
      <c r="W696" s="310">
        <f t="shared" si="895"/>
        <v>999</v>
      </c>
      <c r="Y696" s="65">
        <f t="shared" si="896"/>
        <v>0</v>
      </c>
      <c r="Z696" s="65">
        <f t="shared" si="897"/>
        <v>0</v>
      </c>
      <c r="AA696" s="65">
        <f t="shared" si="898"/>
        <v>0</v>
      </c>
      <c r="AB696" s="65">
        <f t="shared" si="899"/>
        <v>0</v>
      </c>
      <c r="AC696" s="341">
        <f t="shared" si="900"/>
        <v>0</v>
      </c>
      <c r="AD696" s="65">
        <f t="shared" si="901"/>
        <v>0</v>
      </c>
      <c r="AE696" s="65">
        <f t="shared" si="902"/>
        <v>0</v>
      </c>
      <c r="AF696" s="65">
        <f t="shared" si="903"/>
        <v>0</v>
      </c>
      <c r="AG696" s="65">
        <f t="shared" si="904"/>
        <v>0</v>
      </c>
      <c r="AH696" s="65">
        <f t="shared" si="905"/>
        <v>0</v>
      </c>
      <c r="AI696" s="65">
        <f t="shared" si="906"/>
        <v>0</v>
      </c>
      <c r="AJ696" s="65">
        <f t="shared" si="907"/>
        <v>0</v>
      </c>
      <c r="AK696" s="65">
        <f t="shared" si="908"/>
        <v>0</v>
      </c>
      <c r="AL696" s="65">
        <f t="shared" si="909"/>
        <v>0</v>
      </c>
      <c r="AM696" s="65">
        <f t="shared" si="910"/>
        <v>0</v>
      </c>
      <c r="AN696" s="65">
        <f t="shared" si="911"/>
        <v>0</v>
      </c>
      <c r="AO696" s="65">
        <f t="shared" si="912"/>
        <v>0</v>
      </c>
      <c r="AP696" s="65">
        <f t="shared" si="913"/>
        <v>0</v>
      </c>
      <c r="AQ696" s="65">
        <f t="shared" si="914"/>
        <v>0</v>
      </c>
      <c r="AR696" s="65">
        <f t="shared" si="915"/>
        <v>0</v>
      </c>
      <c r="AS696" s="65">
        <f t="shared" si="916"/>
        <v>0</v>
      </c>
      <c r="AT696" s="65">
        <f t="shared" si="917"/>
        <v>0</v>
      </c>
      <c r="AU696" s="65">
        <f t="shared" si="918"/>
        <v>0</v>
      </c>
      <c r="AV696" s="65">
        <f t="shared" si="919"/>
        <v>0</v>
      </c>
      <c r="AW696" s="65">
        <f t="shared" si="920"/>
        <v>0</v>
      </c>
      <c r="AX696" s="65">
        <f t="shared" si="921"/>
        <v>0</v>
      </c>
      <c r="AY696" s="65">
        <f t="shared" si="922"/>
        <v>0</v>
      </c>
      <c r="AZ696" s="65">
        <f t="shared" si="923"/>
        <v>0</v>
      </c>
      <c r="BA696" s="65">
        <f t="shared" si="924"/>
        <v>0</v>
      </c>
      <c r="BB696" s="65">
        <f t="shared" si="925"/>
        <v>0</v>
      </c>
      <c r="BC696" s="65">
        <f t="shared" si="926"/>
        <v>0</v>
      </c>
      <c r="BD696" s="65">
        <f t="shared" si="927"/>
        <v>0</v>
      </c>
      <c r="BE696" s="65">
        <f t="shared" si="928"/>
        <v>0</v>
      </c>
      <c r="BF696" s="65">
        <f t="shared" si="929"/>
        <v>0</v>
      </c>
      <c r="BG696" s="65">
        <f t="shared" si="930"/>
        <v>0</v>
      </c>
      <c r="CE696" s="373"/>
      <c r="CF696" s="343"/>
      <c r="CG696" s="343"/>
      <c r="CH696" s="343"/>
      <c r="CI696" s="343"/>
      <c r="CJ696" s="343"/>
      <c r="CK696" s="343"/>
      <c r="CL696" s="343"/>
      <c r="CM696" s="343"/>
      <c r="CN696" s="343"/>
      <c r="CO696" s="343"/>
      <c r="CP696" s="343"/>
      <c r="CQ696" s="343"/>
      <c r="CR696" s="343"/>
      <c r="CS696" s="343"/>
      <c r="CY696" s="101">
        <f t="shared" si="931"/>
        <v>0</v>
      </c>
      <c r="CZ696" s="101">
        <f t="shared" si="932"/>
        <v>0</v>
      </c>
      <c r="DB696" s="101">
        <f t="shared" si="933"/>
        <v>0</v>
      </c>
      <c r="DD696" s="311">
        <f t="shared" si="934"/>
        <v>0</v>
      </c>
      <c r="DF696" s="101">
        <f t="shared" si="850"/>
        <v>0</v>
      </c>
      <c r="DG696" s="101">
        <f t="shared" si="851"/>
        <v>0</v>
      </c>
      <c r="DH696" s="101">
        <f t="shared" si="852"/>
        <v>0</v>
      </c>
      <c r="DI696" s="101">
        <f t="shared" si="853"/>
        <v>0</v>
      </c>
      <c r="DJ696" s="311">
        <f t="shared" si="854"/>
        <v>0</v>
      </c>
      <c r="DK696" s="311">
        <f t="shared" si="855"/>
        <v>0</v>
      </c>
      <c r="DL696" s="101">
        <f t="shared" si="856"/>
        <v>0</v>
      </c>
      <c r="DM696" s="101">
        <f t="shared" si="857"/>
        <v>0</v>
      </c>
      <c r="DN696" s="101">
        <f t="shared" si="858"/>
        <v>0</v>
      </c>
      <c r="DO696" s="101">
        <f t="shared" si="859"/>
        <v>0</v>
      </c>
      <c r="DP696" s="101">
        <f t="shared" si="860"/>
        <v>0</v>
      </c>
      <c r="DQ696" s="101">
        <f t="shared" si="861"/>
        <v>0</v>
      </c>
      <c r="DR696" s="101">
        <f t="shared" si="862"/>
        <v>0</v>
      </c>
      <c r="DS696" s="101">
        <f t="shared" si="863"/>
        <v>0</v>
      </c>
      <c r="DT696" s="101">
        <f t="shared" si="864"/>
        <v>0</v>
      </c>
      <c r="DU696" s="101">
        <f t="shared" si="865"/>
        <v>0</v>
      </c>
      <c r="DV696" s="101">
        <f t="shared" si="866"/>
        <v>0</v>
      </c>
      <c r="DW696" s="101">
        <f t="shared" si="867"/>
        <v>0</v>
      </c>
      <c r="DX696" s="311">
        <f t="shared" si="868"/>
        <v>0</v>
      </c>
      <c r="DY696" s="101">
        <f t="shared" si="869"/>
        <v>0</v>
      </c>
      <c r="DZ696" s="101">
        <f t="shared" si="870"/>
        <v>0</v>
      </c>
      <c r="EA696" s="101">
        <f t="shared" si="871"/>
        <v>0</v>
      </c>
      <c r="EB696" s="101">
        <f t="shared" si="872"/>
        <v>0</v>
      </c>
      <c r="EC696" s="101">
        <f t="shared" si="873"/>
        <v>0</v>
      </c>
      <c r="ED696" s="101">
        <f t="shared" si="874"/>
        <v>0</v>
      </c>
      <c r="EE696" s="101">
        <f t="shared" si="875"/>
        <v>0</v>
      </c>
      <c r="EF696" s="101">
        <f t="shared" si="876"/>
        <v>0</v>
      </c>
      <c r="EG696" s="101">
        <f t="shared" si="877"/>
        <v>0</v>
      </c>
      <c r="EH696" s="101">
        <f t="shared" si="878"/>
        <v>0</v>
      </c>
      <c r="EI696" s="101">
        <f t="shared" si="879"/>
        <v>0</v>
      </c>
      <c r="EJ696" s="101">
        <f t="shared" si="880"/>
        <v>0</v>
      </c>
      <c r="EK696" s="101">
        <f t="shared" si="881"/>
        <v>0</v>
      </c>
      <c r="EL696" s="101">
        <f t="shared" si="882"/>
        <v>0</v>
      </c>
      <c r="EM696" s="101">
        <f t="shared" si="883"/>
        <v>0</v>
      </c>
      <c r="EN696" s="101">
        <f t="shared" si="884"/>
        <v>0</v>
      </c>
      <c r="EO696" s="101">
        <f t="shared" si="885"/>
        <v>0</v>
      </c>
      <c r="EP696" s="101">
        <f t="shared" si="886"/>
        <v>0</v>
      </c>
      <c r="EQ696" s="101">
        <f t="shared" si="887"/>
        <v>0</v>
      </c>
    </row>
    <row r="697" spans="2:147" ht="22.5" customHeight="1" x14ac:dyDescent="0.45">
      <c r="B697" s="133" t="str">
        <f>IF(Data!B696&lt;&gt;"",Data!B696,"")</f>
        <v/>
      </c>
      <c r="C697" s="158" t="str">
        <f>IF(Data!C696&lt;&gt;"",Data!C696,"")</f>
        <v/>
      </c>
      <c r="D697" s="106" t="str">
        <f>IF(Data!D696&lt;&gt;"",Data!D696,"")</f>
        <v/>
      </c>
      <c r="E697" s="140">
        <f>IF(AND(I697=1,Data!T696=0),0,IF(I697=999,999,Data!T696))</f>
        <v>999</v>
      </c>
      <c r="F697" s="140" t="str">
        <f t="shared" si="888"/>
        <v/>
      </c>
      <c r="G697" s="140" t="str">
        <f>IF(Data!K696&lt;&gt;"",Data!K696,"")</f>
        <v/>
      </c>
      <c r="H697" s="141" t="str">
        <f>IF(Data!L696&lt;&gt;"",Data!L696,"")</f>
        <v/>
      </c>
      <c r="I697" s="63">
        <f>IF(Data!M696&lt;&gt;"",Data!M696,"")</f>
        <v>999</v>
      </c>
      <c r="J697" s="63">
        <f t="shared" si="889"/>
        <v>0</v>
      </c>
      <c r="L697" s="64" t="str">
        <f t="shared" si="890"/>
        <v/>
      </c>
      <c r="N697" s="63">
        <f t="shared" si="891"/>
        <v>0</v>
      </c>
      <c r="P697" s="64" t="str">
        <f t="shared" si="892"/>
        <v/>
      </c>
      <c r="R697" s="63">
        <f t="shared" si="893"/>
        <v>0</v>
      </c>
      <c r="S697" s="64" t="str">
        <f t="shared" si="894"/>
        <v/>
      </c>
      <c r="W697" s="310">
        <f t="shared" si="895"/>
        <v>999</v>
      </c>
      <c r="Y697" s="65">
        <f t="shared" si="896"/>
        <v>0</v>
      </c>
      <c r="Z697" s="65">
        <f t="shared" si="897"/>
        <v>0</v>
      </c>
      <c r="AA697" s="65">
        <f t="shared" si="898"/>
        <v>0</v>
      </c>
      <c r="AB697" s="65">
        <f t="shared" si="899"/>
        <v>0</v>
      </c>
      <c r="AC697" s="341">
        <f t="shared" si="900"/>
        <v>0</v>
      </c>
      <c r="AD697" s="65">
        <f t="shared" si="901"/>
        <v>0</v>
      </c>
      <c r="AE697" s="65">
        <f t="shared" si="902"/>
        <v>0</v>
      </c>
      <c r="AF697" s="65">
        <f t="shared" si="903"/>
        <v>0</v>
      </c>
      <c r="AG697" s="65">
        <f t="shared" si="904"/>
        <v>0</v>
      </c>
      <c r="AH697" s="65">
        <f t="shared" si="905"/>
        <v>0</v>
      </c>
      <c r="AI697" s="65">
        <f t="shared" si="906"/>
        <v>0</v>
      </c>
      <c r="AJ697" s="65">
        <f t="shared" si="907"/>
        <v>0</v>
      </c>
      <c r="AK697" s="65">
        <f t="shared" si="908"/>
        <v>0</v>
      </c>
      <c r="AL697" s="65">
        <f t="shared" si="909"/>
        <v>0</v>
      </c>
      <c r="AM697" s="65">
        <f t="shared" si="910"/>
        <v>0</v>
      </c>
      <c r="AN697" s="65">
        <f t="shared" si="911"/>
        <v>0</v>
      </c>
      <c r="AO697" s="65">
        <f t="shared" si="912"/>
        <v>0</v>
      </c>
      <c r="AP697" s="65">
        <f t="shared" si="913"/>
        <v>0</v>
      </c>
      <c r="AQ697" s="65">
        <f t="shared" si="914"/>
        <v>0</v>
      </c>
      <c r="AR697" s="65">
        <f t="shared" si="915"/>
        <v>0</v>
      </c>
      <c r="AS697" s="65">
        <f t="shared" si="916"/>
        <v>0</v>
      </c>
      <c r="AT697" s="65">
        <f t="shared" si="917"/>
        <v>0</v>
      </c>
      <c r="AU697" s="65">
        <f t="shared" si="918"/>
        <v>0</v>
      </c>
      <c r="AV697" s="65">
        <f t="shared" si="919"/>
        <v>0</v>
      </c>
      <c r="AW697" s="65">
        <f t="shared" si="920"/>
        <v>0</v>
      </c>
      <c r="AX697" s="65">
        <f t="shared" si="921"/>
        <v>0</v>
      </c>
      <c r="AY697" s="65">
        <f t="shared" si="922"/>
        <v>0</v>
      </c>
      <c r="AZ697" s="65">
        <f t="shared" si="923"/>
        <v>0</v>
      </c>
      <c r="BA697" s="65">
        <f t="shared" si="924"/>
        <v>0</v>
      </c>
      <c r="BB697" s="65">
        <f t="shared" si="925"/>
        <v>0</v>
      </c>
      <c r="BC697" s="65">
        <f t="shared" si="926"/>
        <v>0</v>
      </c>
      <c r="BD697" s="65">
        <f t="shared" si="927"/>
        <v>0</v>
      </c>
      <c r="BE697" s="65">
        <f t="shared" si="928"/>
        <v>0</v>
      </c>
      <c r="BF697" s="65">
        <f t="shared" si="929"/>
        <v>0</v>
      </c>
      <c r="BG697" s="65">
        <f t="shared" si="930"/>
        <v>0</v>
      </c>
      <c r="CE697" s="373"/>
      <c r="CF697" s="343"/>
      <c r="CG697" s="343"/>
      <c r="CH697" s="343"/>
      <c r="CI697" s="343"/>
      <c r="CJ697" s="343"/>
      <c r="CK697" s="343"/>
      <c r="CL697" s="343"/>
      <c r="CM697" s="343"/>
      <c r="CN697" s="343"/>
      <c r="CO697" s="343"/>
      <c r="CP697" s="343"/>
      <c r="CQ697" s="343"/>
      <c r="CR697" s="343"/>
      <c r="CS697" s="343"/>
      <c r="CY697" s="101">
        <f t="shared" si="931"/>
        <v>0</v>
      </c>
      <c r="CZ697" s="101">
        <f t="shared" si="932"/>
        <v>0</v>
      </c>
      <c r="DB697" s="101">
        <f t="shared" si="933"/>
        <v>0</v>
      </c>
      <c r="DD697" s="311">
        <f t="shared" si="934"/>
        <v>0</v>
      </c>
      <c r="DF697" s="101">
        <f t="shared" si="850"/>
        <v>0</v>
      </c>
      <c r="DG697" s="101">
        <f t="shared" si="851"/>
        <v>0</v>
      </c>
      <c r="DH697" s="101">
        <f t="shared" si="852"/>
        <v>0</v>
      </c>
      <c r="DI697" s="101">
        <f t="shared" si="853"/>
        <v>0</v>
      </c>
      <c r="DJ697" s="311">
        <f t="shared" si="854"/>
        <v>0</v>
      </c>
      <c r="DK697" s="311">
        <f t="shared" si="855"/>
        <v>0</v>
      </c>
      <c r="DL697" s="101">
        <f t="shared" si="856"/>
        <v>0</v>
      </c>
      <c r="DM697" s="101">
        <f t="shared" si="857"/>
        <v>0</v>
      </c>
      <c r="DN697" s="101">
        <f t="shared" si="858"/>
        <v>0</v>
      </c>
      <c r="DO697" s="101">
        <f t="shared" si="859"/>
        <v>0</v>
      </c>
      <c r="DP697" s="101">
        <f t="shared" si="860"/>
        <v>0</v>
      </c>
      <c r="DQ697" s="101">
        <f t="shared" si="861"/>
        <v>0</v>
      </c>
      <c r="DR697" s="101">
        <f t="shared" si="862"/>
        <v>0</v>
      </c>
      <c r="DS697" s="101">
        <f t="shared" si="863"/>
        <v>0</v>
      </c>
      <c r="DT697" s="101">
        <f t="shared" si="864"/>
        <v>0</v>
      </c>
      <c r="DU697" s="101">
        <f t="shared" si="865"/>
        <v>0</v>
      </c>
      <c r="DV697" s="101">
        <f t="shared" si="866"/>
        <v>0</v>
      </c>
      <c r="DW697" s="101">
        <f t="shared" si="867"/>
        <v>0</v>
      </c>
      <c r="DX697" s="311">
        <f t="shared" si="868"/>
        <v>0</v>
      </c>
      <c r="DY697" s="101">
        <f t="shared" si="869"/>
        <v>0</v>
      </c>
      <c r="DZ697" s="101">
        <f t="shared" si="870"/>
        <v>0</v>
      </c>
      <c r="EA697" s="101">
        <f t="shared" si="871"/>
        <v>0</v>
      </c>
      <c r="EB697" s="101">
        <f t="shared" si="872"/>
        <v>0</v>
      </c>
      <c r="EC697" s="101">
        <f t="shared" si="873"/>
        <v>0</v>
      </c>
      <c r="ED697" s="101">
        <f t="shared" si="874"/>
        <v>0</v>
      </c>
      <c r="EE697" s="101">
        <f t="shared" si="875"/>
        <v>0</v>
      </c>
      <c r="EF697" s="101">
        <f t="shared" si="876"/>
        <v>0</v>
      </c>
      <c r="EG697" s="101">
        <f t="shared" si="877"/>
        <v>0</v>
      </c>
      <c r="EH697" s="101">
        <f t="shared" si="878"/>
        <v>0</v>
      </c>
      <c r="EI697" s="101">
        <f t="shared" si="879"/>
        <v>0</v>
      </c>
      <c r="EJ697" s="101">
        <f t="shared" si="880"/>
        <v>0</v>
      </c>
      <c r="EK697" s="101">
        <f t="shared" si="881"/>
        <v>0</v>
      </c>
      <c r="EL697" s="101">
        <f t="shared" si="882"/>
        <v>0</v>
      </c>
      <c r="EM697" s="101">
        <f t="shared" si="883"/>
        <v>0</v>
      </c>
      <c r="EN697" s="101">
        <f t="shared" si="884"/>
        <v>0</v>
      </c>
      <c r="EO697" s="101">
        <f t="shared" si="885"/>
        <v>0</v>
      </c>
      <c r="EP697" s="101">
        <f t="shared" si="886"/>
        <v>0</v>
      </c>
      <c r="EQ697" s="101">
        <f t="shared" si="887"/>
        <v>0</v>
      </c>
    </row>
    <row r="698" spans="2:147" ht="22.5" customHeight="1" x14ac:dyDescent="0.45">
      <c r="B698" s="133" t="str">
        <f>IF(Data!B697&lt;&gt;"",Data!B697,"")</f>
        <v/>
      </c>
      <c r="C698" s="158" t="str">
        <f>IF(Data!C697&lt;&gt;"",Data!C697,"")</f>
        <v/>
      </c>
      <c r="D698" s="106" t="str">
        <f>IF(Data!D697&lt;&gt;"",Data!D697,"")</f>
        <v/>
      </c>
      <c r="E698" s="140">
        <f>IF(AND(I698=1,Data!T697=0),0,IF(I698=999,999,Data!T697))</f>
        <v>999</v>
      </c>
      <c r="F698" s="140" t="str">
        <f t="shared" si="888"/>
        <v/>
      </c>
      <c r="G698" s="140" t="str">
        <f>IF(Data!K697&lt;&gt;"",Data!K697,"")</f>
        <v/>
      </c>
      <c r="H698" s="141" t="str">
        <f>IF(Data!L697&lt;&gt;"",Data!L697,"")</f>
        <v/>
      </c>
      <c r="I698" s="63">
        <f>IF(Data!M697&lt;&gt;"",Data!M697,"")</f>
        <v>999</v>
      </c>
      <c r="J698" s="63">
        <f t="shared" si="889"/>
        <v>0</v>
      </c>
      <c r="L698" s="64" t="str">
        <f t="shared" si="890"/>
        <v/>
      </c>
      <c r="N698" s="63">
        <f t="shared" si="891"/>
        <v>0</v>
      </c>
      <c r="P698" s="64" t="str">
        <f t="shared" si="892"/>
        <v/>
      </c>
      <c r="R698" s="63">
        <f t="shared" si="893"/>
        <v>0</v>
      </c>
      <c r="S698" s="64" t="str">
        <f t="shared" si="894"/>
        <v/>
      </c>
      <c r="W698" s="310">
        <f t="shared" si="895"/>
        <v>999</v>
      </c>
      <c r="Y698" s="65">
        <f t="shared" si="896"/>
        <v>0</v>
      </c>
      <c r="Z698" s="65">
        <f t="shared" si="897"/>
        <v>0</v>
      </c>
      <c r="AA698" s="65">
        <f t="shared" si="898"/>
        <v>0</v>
      </c>
      <c r="AB698" s="65">
        <f t="shared" si="899"/>
        <v>0</v>
      </c>
      <c r="AC698" s="341">
        <f t="shared" si="900"/>
        <v>0</v>
      </c>
      <c r="AD698" s="65">
        <f t="shared" si="901"/>
        <v>0</v>
      </c>
      <c r="AE698" s="65">
        <f t="shared" si="902"/>
        <v>0</v>
      </c>
      <c r="AF698" s="65">
        <f t="shared" si="903"/>
        <v>0</v>
      </c>
      <c r="AG698" s="65">
        <f t="shared" si="904"/>
        <v>0</v>
      </c>
      <c r="AH698" s="65">
        <f t="shared" si="905"/>
        <v>0</v>
      </c>
      <c r="AI698" s="65">
        <f t="shared" si="906"/>
        <v>0</v>
      </c>
      <c r="AJ698" s="65">
        <f t="shared" si="907"/>
        <v>0</v>
      </c>
      <c r="AK698" s="65">
        <f t="shared" si="908"/>
        <v>0</v>
      </c>
      <c r="AL698" s="65">
        <f t="shared" si="909"/>
        <v>0</v>
      </c>
      <c r="AM698" s="65">
        <f t="shared" si="910"/>
        <v>0</v>
      </c>
      <c r="AN698" s="65">
        <f t="shared" si="911"/>
        <v>0</v>
      </c>
      <c r="AO698" s="65">
        <f t="shared" si="912"/>
        <v>0</v>
      </c>
      <c r="AP698" s="65">
        <f t="shared" si="913"/>
        <v>0</v>
      </c>
      <c r="AQ698" s="65">
        <f t="shared" si="914"/>
        <v>0</v>
      </c>
      <c r="AR698" s="65">
        <f t="shared" si="915"/>
        <v>0</v>
      </c>
      <c r="AS698" s="65">
        <f t="shared" si="916"/>
        <v>0</v>
      </c>
      <c r="AT698" s="65">
        <f t="shared" si="917"/>
        <v>0</v>
      </c>
      <c r="AU698" s="65">
        <f t="shared" si="918"/>
        <v>0</v>
      </c>
      <c r="AV698" s="65">
        <f t="shared" si="919"/>
        <v>0</v>
      </c>
      <c r="AW698" s="65">
        <f t="shared" si="920"/>
        <v>0</v>
      </c>
      <c r="AX698" s="65">
        <f t="shared" si="921"/>
        <v>0</v>
      </c>
      <c r="AY698" s="65">
        <f t="shared" si="922"/>
        <v>0</v>
      </c>
      <c r="AZ698" s="65">
        <f t="shared" si="923"/>
        <v>0</v>
      </c>
      <c r="BA698" s="65">
        <f t="shared" si="924"/>
        <v>0</v>
      </c>
      <c r="BB698" s="65">
        <f t="shared" si="925"/>
        <v>0</v>
      </c>
      <c r="BC698" s="65">
        <f t="shared" si="926"/>
        <v>0</v>
      </c>
      <c r="BD698" s="65">
        <f t="shared" si="927"/>
        <v>0</v>
      </c>
      <c r="BE698" s="65">
        <f t="shared" si="928"/>
        <v>0</v>
      </c>
      <c r="BF698" s="65">
        <f t="shared" si="929"/>
        <v>0</v>
      </c>
      <c r="BG698" s="65">
        <f t="shared" si="930"/>
        <v>0</v>
      </c>
      <c r="CE698" s="373"/>
      <c r="CF698" s="343"/>
      <c r="CG698" s="343"/>
      <c r="CH698" s="343"/>
      <c r="CI698" s="343"/>
      <c r="CJ698" s="343"/>
      <c r="CK698" s="343"/>
      <c r="CL698" s="343"/>
      <c r="CM698" s="343"/>
      <c r="CN698" s="343"/>
      <c r="CO698" s="343"/>
      <c r="CP698" s="343"/>
      <c r="CQ698" s="343"/>
      <c r="CR698" s="343"/>
      <c r="CS698" s="343"/>
      <c r="CY698" s="101">
        <f t="shared" si="931"/>
        <v>0</v>
      </c>
      <c r="CZ698" s="101">
        <f t="shared" si="932"/>
        <v>0</v>
      </c>
      <c r="DB698" s="101">
        <f t="shared" si="933"/>
        <v>0</v>
      </c>
      <c r="DD698" s="311">
        <f t="shared" si="934"/>
        <v>0</v>
      </c>
      <c r="DF698" s="101">
        <f t="shared" si="850"/>
        <v>0</v>
      </c>
      <c r="DG698" s="101">
        <f t="shared" si="851"/>
        <v>0</v>
      </c>
      <c r="DH698" s="101">
        <f t="shared" si="852"/>
        <v>0</v>
      </c>
      <c r="DI698" s="101">
        <f t="shared" si="853"/>
        <v>0</v>
      </c>
      <c r="DJ698" s="311">
        <f t="shared" si="854"/>
        <v>0</v>
      </c>
      <c r="DK698" s="311">
        <f t="shared" si="855"/>
        <v>0</v>
      </c>
      <c r="DL698" s="101">
        <f t="shared" si="856"/>
        <v>0</v>
      </c>
      <c r="DM698" s="101">
        <f t="shared" si="857"/>
        <v>0</v>
      </c>
      <c r="DN698" s="101">
        <f t="shared" si="858"/>
        <v>0</v>
      </c>
      <c r="DO698" s="101">
        <f t="shared" si="859"/>
        <v>0</v>
      </c>
      <c r="DP698" s="101">
        <f t="shared" si="860"/>
        <v>0</v>
      </c>
      <c r="DQ698" s="101">
        <f t="shared" si="861"/>
        <v>0</v>
      </c>
      <c r="DR698" s="101">
        <f t="shared" si="862"/>
        <v>0</v>
      </c>
      <c r="DS698" s="101">
        <f t="shared" si="863"/>
        <v>0</v>
      </c>
      <c r="DT698" s="101">
        <f t="shared" si="864"/>
        <v>0</v>
      </c>
      <c r="DU698" s="101">
        <f t="shared" si="865"/>
        <v>0</v>
      </c>
      <c r="DV698" s="101">
        <f t="shared" si="866"/>
        <v>0</v>
      </c>
      <c r="DW698" s="101">
        <f t="shared" si="867"/>
        <v>0</v>
      </c>
      <c r="DX698" s="311">
        <f t="shared" si="868"/>
        <v>0</v>
      </c>
      <c r="DY698" s="101">
        <f t="shared" si="869"/>
        <v>0</v>
      </c>
      <c r="DZ698" s="101">
        <f t="shared" si="870"/>
        <v>0</v>
      </c>
      <c r="EA698" s="101">
        <f t="shared" si="871"/>
        <v>0</v>
      </c>
      <c r="EB698" s="101">
        <f t="shared" si="872"/>
        <v>0</v>
      </c>
      <c r="EC698" s="101">
        <f t="shared" si="873"/>
        <v>0</v>
      </c>
      <c r="ED698" s="101">
        <f t="shared" si="874"/>
        <v>0</v>
      </c>
      <c r="EE698" s="101">
        <f t="shared" si="875"/>
        <v>0</v>
      </c>
      <c r="EF698" s="101">
        <f t="shared" si="876"/>
        <v>0</v>
      </c>
      <c r="EG698" s="101">
        <f t="shared" si="877"/>
        <v>0</v>
      </c>
      <c r="EH698" s="101">
        <f t="shared" si="878"/>
        <v>0</v>
      </c>
      <c r="EI698" s="101">
        <f t="shared" si="879"/>
        <v>0</v>
      </c>
      <c r="EJ698" s="101">
        <f t="shared" si="880"/>
        <v>0</v>
      </c>
      <c r="EK698" s="101">
        <f t="shared" si="881"/>
        <v>0</v>
      </c>
      <c r="EL698" s="101">
        <f t="shared" si="882"/>
        <v>0</v>
      </c>
      <c r="EM698" s="101">
        <f t="shared" si="883"/>
        <v>0</v>
      </c>
      <c r="EN698" s="101">
        <f t="shared" si="884"/>
        <v>0</v>
      </c>
      <c r="EO698" s="101">
        <f t="shared" si="885"/>
        <v>0</v>
      </c>
      <c r="EP698" s="101">
        <f t="shared" si="886"/>
        <v>0</v>
      </c>
      <c r="EQ698" s="101">
        <f t="shared" si="887"/>
        <v>0</v>
      </c>
    </row>
    <row r="699" spans="2:147" ht="22.5" customHeight="1" x14ac:dyDescent="0.45">
      <c r="B699" s="133" t="str">
        <f>IF(Data!B698&lt;&gt;"",Data!B698,"")</f>
        <v/>
      </c>
      <c r="C699" s="158" t="str">
        <f>IF(Data!C698&lt;&gt;"",Data!C698,"")</f>
        <v/>
      </c>
      <c r="D699" s="106" t="str">
        <f>IF(Data!D698&lt;&gt;"",Data!D698,"")</f>
        <v/>
      </c>
      <c r="E699" s="140">
        <f>IF(AND(I699=1,Data!T698=0),0,IF(I699=999,999,Data!T698))</f>
        <v>999</v>
      </c>
      <c r="F699" s="140" t="str">
        <f t="shared" si="888"/>
        <v/>
      </c>
      <c r="G699" s="140" t="str">
        <f>IF(Data!K698&lt;&gt;"",Data!K698,"")</f>
        <v/>
      </c>
      <c r="H699" s="141" t="str">
        <f>IF(Data!L698&lt;&gt;"",Data!L698,"")</f>
        <v/>
      </c>
      <c r="I699" s="63">
        <f>IF(Data!M698&lt;&gt;"",Data!M698,"")</f>
        <v>999</v>
      </c>
      <c r="J699" s="63">
        <f t="shared" si="889"/>
        <v>0</v>
      </c>
      <c r="L699" s="64" t="str">
        <f t="shared" si="890"/>
        <v/>
      </c>
      <c r="N699" s="63">
        <f t="shared" si="891"/>
        <v>0</v>
      </c>
      <c r="P699" s="64" t="str">
        <f t="shared" si="892"/>
        <v/>
      </c>
      <c r="R699" s="63">
        <f t="shared" si="893"/>
        <v>0</v>
      </c>
      <c r="S699" s="64" t="str">
        <f t="shared" si="894"/>
        <v/>
      </c>
      <c r="W699" s="310">
        <f t="shared" si="895"/>
        <v>999</v>
      </c>
      <c r="Y699" s="65">
        <f t="shared" si="896"/>
        <v>0</v>
      </c>
      <c r="Z699" s="65">
        <f t="shared" si="897"/>
        <v>0</v>
      </c>
      <c r="AA699" s="65">
        <f t="shared" si="898"/>
        <v>0</v>
      </c>
      <c r="AB699" s="65">
        <f t="shared" si="899"/>
        <v>0</v>
      </c>
      <c r="AC699" s="341">
        <f t="shared" si="900"/>
        <v>0</v>
      </c>
      <c r="AD699" s="65">
        <f t="shared" si="901"/>
        <v>0</v>
      </c>
      <c r="AE699" s="65">
        <f t="shared" si="902"/>
        <v>0</v>
      </c>
      <c r="AF699" s="65">
        <f t="shared" si="903"/>
        <v>0</v>
      </c>
      <c r="AG699" s="65">
        <f t="shared" si="904"/>
        <v>0</v>
      </c>
      <c r="AH699" s="65">
        <f t="shared" si="905"/>
        <v>0</v>
      </c>
      <c r="AI699" s="65">
        <f t="shared" si="906"/>
        <v>0</v>
      </c>
      <c r="AJ699" s="65">
        <f t="shared" si="907"/>
        <v>0</v>
      </c>
      <c r="AK699" s="65">
        <f t="shared" si="908"/>
        <v>0</v>
      </c>
      <c r="AL699" s="65">
        <f t="shared" si="909"/>
        <v>0</v>
      </c>
      <c r="AM699" s="65">
        <f t="shared" si="910"/>
        <v>0</v>
      </c>
      <c r="AN699" s="65">
        <f t="shared" si="911"/>
        <v>0</v>
      </c>
      <c r="AO699" s="65">
        <f t="shared" si="912"/>
        <v>0</v>
      </c>
      <c r="AP699" s="65">
        <f t="shared" si="913"/>
        <v>0</v>
      </c>
      <c r="AQ699" s="65">
        <f t="shared" si="914"/>
        <v>0</v>
      </c>
      <c r="AR699" s="65">
        <f t="shared" si="915"/>
        <v>0</v>
      </c>
      <c r="AS699" s="65">
        <f t="shared" si="916"/>
        <v>0</v>
      </c>
      <c r="AT699" s="65">
        <f t="shared" si="917"/>
        <v>0</v>
      </c>
      <c r="AU699" s="65">
        <f t="shared" si="918"/>
        <v>0</v>
      </c>
      <c r="AV699" s="65">
        <f t="shared" si="919"/>
        <v>0</v>
      </c>
      <c r="AW699" s="65">
        <f t="shared" si="920"/>
        <v>0</v>
      </c>
      <c r="AX699" s="65">
        <f t="shared" si="921"/>
        <v>0</v>
      </c>
      <c r="AY699" s="65">
        <f t="shared" si="922"/>
        <v>0</v>
      </c>
      <c r="AZ699" s="65">
        <f t="shared" si="923"/>
        <v>0</v>
      </c>
      <c r="BA699" s="65">
        <f t="shared" si="924"/>
        <v>0</v>
      </c>
      <c r="BB699" s="65">
        <f t="shared" si="925"/>
        <v>0</v>
      </c>
      <c r="BC699" s="65">
        <f t="shared" si="926"/>
        <v>0</v>
      </c>
      <c r="BD699" s="65">
        <f t="shared" si="927"/>
        <v>0</v>
      </c>
      <c r="BE699" s="65">
        <f t="shared" si="928"/>
        <v>0</v>
      </c>
      <c r="BF699" s="65">
        <f t="shared" si="929"/>
        <v>0</v>
      </c>
      <c r="BG699" s="65">
        <f t="shared" si="930"/>
        <v>0</v>
      </c>
      <c r="CE699" s="373"/>
      <c r="CF699" s="343"/>
      <c r="CG699" s="343"/>
      <c r="CH699" s="343"/>
      <c r="CI699" s="343"/>
      <c r="CJ699" s="343"/>
      <c r="CK699" s="343"/>
      <c r="CL699" s="343"/>
      <c r="CM699" s="343"/>
      <c r="CN699" s="343"/>
      <c r="CO699" s="343"/>
      <c r="CP699" s="343"/>
      <c r="CQ699" s="343"/>
      <c r="CR699" s="343"/>
      <c r="CS699" s="343"/>
      <c r="CY699" s="101">
        <f t="shared" si="931"/>
        <v>0</v>
      </c>
      <c r="CZ699" s="101">
        <f t="shared" si="932"/>
        <v>0</v>
      </c>
      <c r="DB699" s="101">
        <f t="shared" si="933"/>
        <v>0</v>
      </c>
      <c r="DD699" s="311">
        <f t="shared" si="934"/>
        <v>0</v>
      </c>
      <c r="DF699" s="101">
        <f t="shared" si="850"/>
        <v>0</v>
      </c>
      <c r="DG699" s="101">
        <f t="shared" si="851"/>
        <v>0</v>
      </c>
      <c r="DH699" s="101">
        <f t="shared" si="852"/>
        <v>0</v>
      </c>
      <c r="DI699" s="101">
        <f t="shared" si="853"/>
        <v>0</v>
      </c>
      <c r="DJ699" s="311">
        <f t="shared" si="854"/>
        <v>0</v>
      </c>
      <c r="DK699" s="311">
        <f t="shared" si="855"/>
        <v>0</v>
      </c>
      <c r="DL699" s="101">
        <f t="shared" si="856"/>
        <v>0</v>
      </c>
      <c r="DM699" s="101">
        <f t="shared" si="857"/>
        <v>0</v>
      </c>
      <c r="DN699" s="101">
        <f t="shared" si="858"/>
        <v>0</v>
      </c>
      <c r="DO699" s="101">
        <f t="shared" si="859"/>
        <v>0</v>
      </c>
      <c r="DP699" s="101">
        <f t="shared" si="860"/>
        <v>0</v>
      </c>
      <c r="DQ699" s="101">
        <f t="shared" si="861"/>
        <v>0</v>
      </c>
      <c r="DR699" s="101">
        <f t="shared" si="862"/>
        <v>0</v>
      </c>
      <c r="DS699" s="101">
        <f t="shared" si="863"/>
        <v>0</v>
      </c>
      <c r="DT699" s="101">
        <f t="shared" si="864"/>
        <v>0</v>
      </c>
      <c r="DU699" s="101">
        <f t="shared" si="865"/>
        <v>0</v>
      </c>
      <c r="DV699" s="101">
        <f t="shared" si="866"/>
        <v>0</v>
      </c>
      <c r="DW699" s="101">
        <f t="shared" si="867"/>
        <v>0</v>
      </c>
      <c r="DX699" s="311">
        <f t="shared" si="868"/>
        <v>0</v>
      </c>
      <c r="DY699" s="101">
        <f t="shared" si="869"/>
        <v>0</v>
      </c>
      <c r="DZ699" s="101">
        <f t="shared" si="870"/>
        <v>0</v>
      </c>
      <c r="EA699" s="101">
        <f t="shared" si="871"/>
        <v>0</v>
      </c>
      <c r="EB699" s="101">
        <f t="shared" si="872"/>
        <v>0</v>
      </c>
      <c r="EC699" s="101">
        <f t="shared" si="873"/>
        <v>0</v>
      </c>
      <c r="ED699" s="101">
        <f t="shared" si="874"/>
        <v>0</v>
      </c>
      <c r="EE699" s="101">
        <f t="shared" si="875"/>
        <v>0</v>
      </c>
      <c r="EF699" s="101">
        <f t="shared" si="876"/>
        <v>0</v>
      </c>
      <c r="EG699" s="101">
        <f t="shared" si="877"/>
        <v>0</v>
      </c>
      <c r="EH699" s="101">
        <f t="shared" si="878"/>
        <v>0</v>
      </c>
      <c r="EI699" s="101">
        <f t="shared" si="879"/>
        <v>0</v>
      </c>
      <c r="EJ699" s="101">
        <f t="shared" si="880"/>
        <v>0</v>
      </c>
      <c r="EK699" s="101">
        <f t="shared" si="881"/>
        <v>0</v>
      </c>
      <c r="EL699" s="101">
        <f t="shared" si="882"/>
        <v>0</v>
      </c>
      <c r="EM699" s="101">
        <f t="shared" si="883"/>
        <v>0</v>
      </c>
      <c r="EN699" s="101">
        <f t="shared" si="884"/>
        <v>0</v>
      </c>
      <c r="EO699" s="101">
        <f t="shared" si="885"/>
        <v>0</v>
      </c>
      <c r="EP699" s="101">
        <f t="shared" si="886"/>
        <v>0</v>
      </c>
      <c r="EQ699" s="101">
        <f t="shared" si="887"/>
        <v>0</v>
      </c>
    </row>
    <row r="700" spans="2:147" ht="22.5" customHeight="1" x14ac:dyDescent="0.45">
      <c r="B700" s="133" t="str">
        <f>IF(Data!B699&lt;&gt;"",Data!B699,"")</f>
        <v/>
      </c>
      <c r="C700" s="158" t="str">
        <f>IF(Data!C699&lt;&gt;"",Data!C699,"")</f>
        <v/>
      </c>
      <c r="D700" s="106" t="str">
        <f>IF(Data!D699&lt;&gt;"",Data!D699,"")</f>
        <v/>
      </c>
      <c r="E700" s="140">
        <f>IF(AND(I700=1,Data!T699=0),0,IF(I700=999,999,Data!T699))</f>
        <v>999</v>
      </c>
      <c r="F700" s="140" t="str">
        <f t="shared" si="888"/>
        <v/>
      </c>
      <c r="G700" s="140" t="str">
        <f>IF(Data!K699&lt;&gt;"",Data!K699,"")</f>
        <v/>
      </c>
      <c r="H700" s="141" t="str">
        <f>IF(Data!L699&lt;&gt;"",Data!L699,"")</f>
        <v/>
      </c>
      <c r="I700" s="63">
        <f>IF(Data!M699&lt;&gt;"",Data!M699,"")</f>
        <v>999</v>
      </c>
      <c r="J700" s="63">
        <f t="shared" si="889"/>
        <v>0</v>
      </c>
      <c r="L700" s="64" t="str">
        <f t="shared" si="890"/>
        <v/>
      </c>
      <c r="N700" s="63">
        <f t="shared" si="891"/>
        <v>0</v>
      </c>
      <c r="P700" s="64" t="str">
        <f t="shared" si="892"/>
        <v/>
      </c>
      <c r="R700" s="63">
        <f t="shared" si="893"/>
        <v>0</v>
      </c>
      <c r="S700" s="64" t="str">
        <f t="shared" si="894"/>
        <v/>
      </c>
      <c r="W700" s="310">
        <f t="shared" si="895"/>
        <v>999</v>
      </c>
      <c r="Y700" s="65">
        <f t="shared" si="896"/>
        <v>0</v>
      </c>
      <c r="Z700" s="65">
        <f t="shared" si="897"/>
        <v>0</v>
      </c>
      <c r="AA700" s="65">
        <f t="shared" si="898"/>
        <v>0</v>
      </c>
      <c r="AB700" s="65">
        <f t="shared" si="899"/>
        <v>0</v>
      </c>
      <c r="AC700" s="341">
        <f t="shared" si="900"/>
        <v>0</v>
      </c>
      <c r="AD700" s="65">
        <f t="shared" si="901"/>
        <v>0</v>
      </c>
      <c r="AE700" s="65">
        <f t="shared" si="902"/>
        <v>0</v>
      </c>
      <c r="AF700" s="65">
        <f t="shared" si="903"/>
        <v>0</v>
      </c>
      <c r="AG700" s="65">
        <f t="shared" si="904"/>
        <v>0</v>
      </c>
      <c r="AH700" s="65">
        <f t="shared" si="905"/>
        <v>0</v>
      </c>
      <c r="AI700" s="65">
        <f t="shared" si="906"/>
        <v>0</v>
      </c>
      <c r="AJ700" s="65">
        <f t="shared" si="907"/>
        <v>0</v>
      </c>
      <c r="AK700" s="65">
        <f t="shared" si="908"/>
        <v>0</v>
      </c>
      <c r="AL700" s="65">
        <f t="shared" si="909"/>
        <v>0</v>
      </c>
      <c r="AM700" s="65">
        <f t="shared" si="910"/>
        <v>0</v>
      </c>
      <c r="AN700" s="65">
        <f t="shared" si="911"/>
        <v>0</v>
      </c>
      <c r="AO700" s="65">
        <f t="shared" si="912"/>
        <v>0</v>
      </c>
      <c r="AP700" s="65">
        <f t="shared" si="913"/>
        <v>0</v>
      </c>
      <c r="AQ700" s="65">
        <f t="shared" si="914"/>
        <v>0</v>
      </c>
      <c r="AR700" s="65">
        <f t="shared" si="915"/>
        <v>0</v>
      </c>
      <c r="AS700" s="65">
        <f t="shared" si="916"/>
        <v>0</v>
      </c>
      <c r="AT700" s="65">
        <f t="shared" si="917"/>
        <v>0</v>
      </c>
      <c r="AU700" s="65">
        <f t="shared" si="918"/>
        <v>0</v>
      </c>
      <c r="AV700" s="65">
        <f t="shared" si="919"/>
        <v>0</v>
      </c>
      <c r="AW700" s="65">
        <f t="shared" si="920"/>
        <v>0</v>
      </c>
      <c r="AX700" s="65">
        <f t="shared" si="921"/>
        <v>0</v>
      </c>
      <c r="AY700" s="65">
        <f t="shared" si="922"/>
        <v>0</v>
      </c>
      <c r="AZ700" s="65">
        <f t="shared" si="923"/>
        <v>0</v>
      </c>
      <c r="BA700" s="65">
        <f t="shared" si="924"/>
        <v>0</v>
      </c>
      <c r="BB700" s="65">
        <f t="shared" si="925"/>
        <v>0</v>
      </c>
      <c r="BC700" s="65">
        <f t="shared" si="926"/>
        <v>0</v>
      </c>
      <c r="BD700" s="65">
        <f t="shared" si="927"/>
        <v>0</v>
      </c>
      <c r="BE700" s="65">
        <f t="shared" si="928"/>
        <v>0</v>
      </c>
      <c r="BF700" s="65">
        <f t="shared" si="929"/>
        <v>0</v>
      </c>
      <c r="BG700" s="65">
        <f t="shared" si="930"/>
        <v>0</v>
      </c>
      <c r="CE700" s="373"/>
      <c r="CF700" s="343"/>
      <c r="CG700" s="343"/>
      <c r="CH700" s="343"/>
      <c r="CI700" s="343"/>
      <c r="CJ700" s="343"/>
      <c r="CK700" s="343"/>
      <c r="CL700" s="343"/>
      <c r="CM700" s="343"/>
      <c r="CN700" s="343"/>
      <c r="CO700" s="343"/>
      <c r="CP700" s="343"/>
      <c r="CQ700" s="343"/>
      <c r="CR700" s="343"/>
      <c r="CS700" s="343"/>
      <c r="CY700" s="101">
        <f t="shared" si="931"/>
        <v>0</v>
      </c>
      <c r="CZ700" s="101">
        <f t="shared" si="932"/>
        <v>0</v>
      </c>
      <c r="DB700" s="101">
        <f t="shared" si="933"/>
        <v>0</v>
      </c>
      <c r="DD700" s="311">
        <f t="shared" si="934"/>
        <v>0</v>
      </c>
      <c r="DF700" s="101">
        <f t="shared" si="850"/>
        <v>0</v>
      </c>
      <c r="DG700" s="101">
        <f t="shared" si="851"/>
        <v>0</v>
      </c>
      <c r="DH700" s="101">
        <f t="shared" si="852"/>
        <v>0</v>
      </c>
      <c r="DI700" s="101">
        <f t="shared" si="853"/>
        <v>0</v>
      </c>
      <c r="DJ700" s="311">
        <f t="shared" si="854"/>
        <v>0</v>
      </c>
      <c r="DK700" s="311">
        <f t="shared" si="855"/>
        <v>0</v>
      </c>
      <c r="DL700" s="101">
        <f t="shared" si="856"/>
        <v>0</v>
      </c>
      <c r="DM700" s="101">
        <f t="shared" si="857"/>
        <v>0</v>
      </c>
      <c r="DN700" s="101">
        <f t="shared" si="858"/>
        <v>0</v>
      </c>
      <c r="DO700" s="101">
        <f t="shared" si="859"/>
        <v>0</v>
      </c>
      <c r="DP700" s="101">
        <f t="shared" si="860"/>
        <v>0</v>
      </c>
      <c r="DQ700" s="101">
        <f t="shared" si="861"/>
        <v>0</v>
      </c>
      <c r="DR700" s="101">
        <f t="shared" si="862"/>
        <v>0</v>
      </c>
      <c r="DS700" s="101">
        <f t="shared" si="863"/>
        <v>0</v>
      </c>
      <c r="DT700" s="101">
        <f t="shared" si="864"/>
        <v>0</v>
      </c>
      <c r="DU700" s="101">
        <f t="shared" si="865"/>
        <v>0</v>
      </c>
      <c r="DV700" s="101">
        <f t="shared" si="866"/>
        <v>0</v>
      </c>
      <c r="DW700" s="101">
        <f t="shared" si="867"/>
        <v>0</v>
      </c>
      <c r="DX700" s="311">
        <f t="shared" si="868"/>
        <v>0</v>
      </c>
      <c r="DY700" s="101">
        <f t="shared" si="869"/>
        <v>0</v>
      </c>
      <c r="DZ700" s="101">
        <f t="shared" si="870"/>
        <v>0</v>
      </c>
      <c r="EA700" s="101">
        <f t="shared" si="871"/>
        <v>0</v>
      </c>
      <c r="EB700" s="101">
        <f t="shared" si="872"/>
        <v>0</v>
      </c>
      <c r="EC700" s="101">
        <f t="shared" si="873"/>
        <v>0</v>
      </c>
      <c r="ED700" s="101">
        <f t="shared" si="874"/>
        <v>0</v>
      </c>
      <c r="EE700" s="101">
        <f t="shared" si="875"/>
        <v>0</v>
      </c>
      <c r="EF700" s="101">
        <f t="shared" si="876"/>
        <v>0</v>
      </c>
      <c r="EG700" s="101">
        <f t="shared" si="877"/>
        <v>0</v>
      </c>
      <c r="EH700" s="101">
        <f t="shared" si="878"/>
        <v>0</v>
      </c>
      <c r="EI700" s="101">
        <f t="shared" si="879"/>
        <v>0</v>
      </c>
      <c r="EJ700" s="101">
        <f t="shared" si="880"/>
        <v>0</v>
      </c>
      <c r="EK700" s="101">
        <f t="shared" si="881"/>
        <v>0</v>
      </c>
      <c r="EL700" s="101">
        <f t="shared" si="882"/>
        <v>0</v>
      </c>
      <c r="EM700" s="101">
        <f t="shared" si="883"/>
        <v>0</v>
      </c>
      <c r="EN700" s="101">
        <f t="shared" si="884"/>
        <v>0</v>
      </c>
      <c r="EO700" s="101">
        <f t="shared" si="885"/>
        <v>0</v>
      </c>
      <c r="EP700" s="101">
        <f t="shared" si="886"/>
        <v>0</v>
      </c>
      <c r="EQ700" s="101">
        <f t="shared" si="887"/>
        <v>0</v>
      </c>
    </row>
    <row r="701" spans="2:147" ht="22.5" customHeight="1" x14ac:dyDescent="0.45">
      <c r="B701" s="133" t="str">
        <f>IF(Data!B700&lt;&gt;"",Data!B700,"")</f>
        <v/>
      </c>
      <c r="C701" s="158" t="str">
        <f>IF(Data!C700&lt;&gt;"",Data!C700,"")</f>
        <v/>
      </c>
      <c r="D701" s="106" t="str">
        <f>IF(Data!D700&lt;&gt;"",Data!D700,"")</f>
        <v/>
      </c>
      <c r="E701" s="140">
        <f>IF(AND(I701=1,Data!T700=0),0,IF(I701=999,999,Data!T700))</f>
        <v>999</v>
      </c>
      <c r="F701" s="140" t="str">
        <f t="shared" si="888"/>
        <v/>
      </c>
      <c r="G701" s="140" t="str">
        <f>IF(Data!K700&lt;&gt;"",Data!K700,"")</f>
        <v/>
      </c>
      <c r="H701" s="141" t="str">
        <f>IF(Data!L700&lt;&gt;"",Data!L700,"")</f>
        <v/>
      </c>
      <c r="I701" s="63">
        <f>IF(Data!M700&lt;&gt;"",Data!M700,"")</f>
        <v>999</v>
      </c>
      <c r="J701" s="63">
        <f t="shared" si="889"/>
        <v>0</v>
      </c>
      <c r="L701" s="64" t="str">
        <f t="shared" si="890"/>
        <v/>
      </c>
      <c r="N701" s="63">
        <f t="shared" si="891"/>
        <v>0</v>
      </c>
      <c r="P701" s="64" t="str">
        <f t="shared" si="892"/>
        <v/>
      </c>
      <c r="R701" s="63">
        <f t="shared" si="893"/>
        <v>0</v>
      </c>
      <c r="S701" s="64" t="str">
        <f t="shared" si="894"/>
        <v/>
      </c>
      <c r="W701" s="310">
        <f t="shared" si="895"/>
        <v>999</v>
      </c>
      <c r="Y701" s="65">
        <f t="shared" si="896"/>
        <v>0</v>
      </c>
      <c r="Z701" s="65">
        <f t="shared" si="897"/>
        <v>0</v>
      </c>
      <c r="AA701" s="65">
        <f t="shared" si="898"/>
        <v>0</v>
      </c>
      <c r="AB701" s="65">
        <f t="shared" si="899"/>
        <v>0</v>
      </c>
      <c r="AC701" s="341">
        <f t="shared" si="900"/>
        <v>0</v>
      </c>
      <c r="AD701" s="65">
        <f t="shared" si="901"/>
        <v>0</v>
      </c>
      <c r="AE701" s="65">
        <f t="shared" si="902"/>
        <v>0</v>
      </c>
      <c r="AF701" s="65">
        <f t="shared" si="903"/>
        <v>0</v>
      </c>
      <c r="AG701" s="65">
        <f t="shared" si="904"/>
        <v>0</v>
      </c>
      <c r="AH701" s="65">
        <f t="shared" si="905"/>
        <v>0</v>
      </c>
      <c r="AI701" s="65">
        <f t="shared" si="906"/>
        <v>0</v>
      </c>
      <c r="AJ701" s="65">
        <f t="shared" si="907"/>
        <v>0</v>
      </c>
      <c r="AK701" s="65">
        <f t="shared" si="908"/>
        <v>0</v>
      </c>
      <c r="AL701" s="65">
        <f t="shared" si="909"/>
        <v>0</v>
      </c>
      <c r="AM701" s="65">
        <f t="shared" si="910"/>
        <v>0</v>
      </c>
      <c r="AN701" s="65">
        <f t="shared" si="911"/>
        <v>0</v>
      </c>
      <c r="AO701" s="65">
        <f t="shared" si="912"/>
        <v>0</v>
      </c>
      <c r="AP701" s="65">
        <f t="shared" si="913"/>
        <v>0</v>
      </c>
      <c r="AQ701" s="65">
        <f t="shared" si="914"/>
        <v>0</v>
      </c>
      <c r="AR701" s="65">
        <f t="shared" si="915"/>
        <v>0</v>
      </c>
      <c r="AS701" s="65">
        <f t="shared" si="916"/>
        <v>0</v>
      </c>
      <c r="AT701" s="65">
        <f t="shared" si="917"/>
        <v>0</v>
      </c>
      <c r="AU701" s="65">
        <f t="shared" si="918"/>
        <v>0</v>
      </c>
      <c r="AV701" s="65">
        <f t="shared" si="919"/>
        <v>0</v>
      </c>
      <c r="AW701" s="65">
        <f t="shared" si="920"/>
        <v>0</v>
      </c>
      <c r="AX701" s="65">
        <f t="shared" si="921"/>
        <v>0</v>
      </c>
      <c r="AY701" s="65">
        <f t="shared" si="922"/>
        <v>0</v>
      </c>
      <c r="AZ701" s="65">
        <f t="shared" si="923"/>
        <v>0</v>
      </c>
      <c r="BA701" s="65">
        <f t="shared" si="924"/>
        <v>0</v>
      </c>
      <c r="BB701" s="65">
        <f t="shared" si="925"/>
        <v>0</v>
      </c>
      <c r="BC701" s="65">
        <f t="shared" si="926"/>
        <v>0</v>
      </c>
      <c r="BD701" s="65">
        <f t="shared" si="927"/>
        <v>0</v>
      </c>
      <c r="BE701" s="65">
        <f t="shared" si="928"/>
        <v>0</v>
      </c>
      <c r="BF701" s="65">
        <f t="shared" si="929"/>
        <v>0</v>
      </c>
      <c r="BG701" s="65">
        <f t="shared" si="930"/>
        <v>0</v>
      </c>
      <c r="CE701" s="373"/>
      <c r="CF701" s="343"/>
      <c r="CG701" s="343"/>
      <c r="CH701" s="343"/>
      <c r="CI701" s="343"/>
      <c r="CJ701" s="343"/>
      <c r="CK701" s="343"/>
      <c r="CL701" s="343"/>
      <c r="CM701" s="343"/>
      <c r="CN701" s="343"/>
      <c r="CO701" s="343"/>
      <c r="CP701" s="343"/>
      <c r="CQ701" s="343"/>
      <c r="CR701" s="343"/>
      <c r="CS701" s="343"/>
      <c r="CY701" s="101">
        <f t="shared" si="931"/>
        <v>0</v>
      </c>
      <c r="CZ701" s="101">
        <f t="shared" si="932"/>
        <v>0</v>
      </c>
      <c r="DB701" s="101">
        <f t="shared" si="933"/>
        <v>0</v>
      </c>
      <c r="DD701" s="311">
        <f t="shared" si="934"/>
        <v>0</v>
      </c>
      <c r="DF701" s="101">
        <f t="shared" si="850"/>
        <v>0</v>
      </c>
      <c r="DG701" s="101">
        <f t="shared" si="851"/>
        <v>0</v>
      </c>
      <c r="DH701" s="101">
        <f t="shared" si="852"/>
        <v>0</v>
      </c>
      <c r="DI701" s="101">
        <f t="shared" si="853"/>
        <v>0</v>
      </c>
      <c r="DJ701" s="311">
        <f t="shared" si="854"/>
        <v>0</v>
      </c>
      <c r="DK701" s="311">
        <f t="shared" si="855"/>
        <v>0</v>
      </c>
      <c r="DL701" s="101">
        <f t="shared" si="856"/>
        <v>0</v>
      </c>
      <c r="DM701" s="101">
        <f t="shared" si="857"/>
        <v>0</v>
      </c>
      <c r="DN701" s="101">
        <f t="shared" si="858"/>
        <v>0</v>
      </c>
      <c r="DO701" s="101">
        <f t="shared" si="859"/>
        <v>0</v>
      </c>
      <c r="DP701" s="101">
        <f t="shared" si="860"/>
        <v>0</v>
      </c>
      <c r="DQ701" s="101">
        <f t="shared" si="861"/>
        <v>0</v>
      </c>
      <c r="DR701" s="101">
        <f t="shared" si="862"/>
        <v>0</v>
      </c>
      <c r="DS701" s="101">
        <f t="shared" si="863"/>
        <v>0</v>
      </c>
      <c r="DT701" s="101">
        <f t="shared" si="864"/>
        <v>0</v>
      </c>
      <c r="DU701" s="101">
        <f t="shared" si="865"/>
        <v>0</v>
      </c>
      <c r="DV701" s="101">
        <f t="shared" si="866"/>
        <v>0</v>
      </c>
      <c r="DW701" s="101">
        <f t="shared" si="867"/>
        <v>0</v>
      </c>
      <c r="DX701" s="311">
        <f t="shared" si="868"/>
        <v>0</v>
      </c>
      <c r="DY701" s="101">
        <f t="shared" si="869"/>
        <v>0</v>
      </c>
      <c r="DZ701" s="101">
        <f t="shared" si="870"/>
        <v>0</v>
      </c>
      <c r="EA701" s="101">
        <f t="shared" si="871"/>
        <v>0</v>
      </c>
      <c r="EB701" s="101">
        <f t="shared" si="872"/>
        <v>0</v>
      </c>
      <c r="EC701" s="101">
        <f t="shared" si="873"/>
        <v>0</v>
      </c>
      <c r="ED701" s="101">
        <f t="shared" si="874"/>
        <v>0</v>
      </c>
      <c r="EE701" s="101">
        <f t="shared" si="875"/>
        <v>0</v>
      </c>
      <c r="EF701" s="101">
        <f t="shared" si="876"/>
        <v>0</v>
      </c>
      <c r="EG701" s="101">
        <f t="shared" si="877"/>
        <v>0</v>
      </c>
      <c r="EH701" s="101">
        <f t="shared" si="878"/>
        <v>0</v>
      </c>
      <c r="EI701" s="101">
        <f t="shared" si="879"/>
        <v>0</v>
      </c>
      <c r="EJ701" s="101">
        <f t="shared" si="880"/>
        <v>0</v>
      </c>
      <c r="EK701" s="101">
        <f t="shared" si="881"/>
        <v>0</v>
      </c>
      <c r="EL701" s="101">
        <f t="shared" si="882"/>
        <v>0</v>
      </c>
      <c r="EM701" s="101">
        <f t="shared" si="883"/>
        <v>0</v>
      </c>
      <c r="EN701" s="101">
        <f t="shared" si="884"/>
        <v>0</v>
      </c>
      <c r="EO701" s="101">
        <f t="shared" si="885"/>
        <v>0</v>
      </c>
      <c r="EP701" s="101">
        <f t="shared" si="886"/>
        <v>0</v>
      </c>
      <c r="EQ701" s="101">
        <f t="shared" si="887"/>
        <v>0</v>
      </c>
    </row>
    <row r="702" spans="2:147" ht="22.5" customHeight="1" x14ac:dyDescent="0.45">
      <c r="B702" s="133" t="str">
        <f>IF(Data!B701&lt;&gt;"",Data!B701,"")</f>
        <v/>
      </c>
      <c r="C702" s="158" t="str">
        <f>IF(Data!C701&lt;&gt;"",Data!C701,"")</f>
        <v/>
      </c>
      <c r="D702" s="106" t="str">
        <f>IF(Data!D701&lt;&gt;"",Data!D701,"")</f>
        <v/>
      </c>
      <c r="E702" s="140">
        <f>IF(AND(I702=1,Data!T701=0),0,IF(I702=999,999,Data!T701))</f>
        <v>999</v>
      </c>
      <c r="F702" s="140" t="str">
        <f t="shared" si="888"/>
        <v/>
      </c>
      <c r="G702" s="140" t="str">
        <f>IF(Data!K701&lt;&gt;"",Data!K701,"")</f>
        <v/>
      </c>
      <c r="H702" s="141" t="str">
        <f>IF(Data!L701&lt;&gt;"",Data!L701,"")</f>
        <v/>
      </c>
      <c r="I702" s="63">
        <f>IF(Data!M701&lt;&gt;"",Data!M701,"")</f>
        <v>999</v>
      </c>
      <c r="J702" s="63">
        <f t="shared" si="889"/>
        <v>0</v>
      </c>
      <c r="L702" s="64" t="str">
        <f t="shared" si="890"/>
        <v/>
      </c>
      <c r="N702" s="63">
        <f t="shared" si="891"/>
        <v>0</v>
      </c>
      <c r="P702" s="64" t="str">
        <f t="shared" si="892"/>
        <v/>
      </c>
      <c r="R702" s="63">
        <f t="shared" si="893"/>
        <v>0</v>
      </c>
      <c r="S702" s="64" t="str">
        <f t="shared" si="894"/>
        <v/>
      </c>
      <c r="W702" s="310">
        <f t="shared" si="895"/>
        <v>999</v>
      </c>
      <c r="Y702" s="65">
        <f t="shared" si="896"/>
        <v>0</v>
      </c>
      <c r="Z702" s="65">
        <f t="shared" si="897"/>
        <v>0</v>
      </c>
      <c r="AA702" s="65">
        <f t="shared" si="898"/>
        <v>0</v>
      </c>
      <c r="AB702" s="65">
        <f t="shared" si="899"/>
        <v>0</v>
      </c>
      <c r="AC702" s="341">
        <f t="shared" si="900"/>
        <v>0</v>
      </c>
      <c r="AD702" s="65">
        <f t="shared" si="901"/>
        <v>0</v>
      </c>
      <c r="AE702" s="65">
        <f t="shared" si="902"/>
        <v>0</v>
      </c>
      <c r="AF702" s="65">
        <f t="shared" si="903"/>
        <v>0</v>
      </c>
      <c r="AG702" s="65">
        <f t="shared" si="904"/>
        <v>0</v>
      </c>
      <c r="AH702" s="65">
        <f t="shared" si="905"/>
        <v>0</v>
      </c>
      <c r="AI702" s="65">
        <f t="shared" si="906"/>
        <v>0</v>
      </c>
      <c r="AJ702" s="65">
        <f t="shared" si="907"/>
        <v>0</v>
      </c>
      <c r="AK702" s="65">
        <f t="shared" si="908"/>
        <v>0</v>
      </c>
      <c r="AL702" s="65">
        <f t="shared" si="909"/>
        <v>0</v>
      </c>
      <c r="AM702" s="65">
        <f t="shared" si="910"/>
        <v>0</v>
      </c>
      <c r="AN702" s="65">
        <f t="shared" si="911"/>
        <v>0</v>
      </c>
      <c r="AO702" s="65">
        <f t="shared" si="912"/>
        <v>0</v>
      </c>
      <c r="AP702" s="65">
        <f t="shared" si="913"/>
        <v>0</v>
      </c>
      <c r="AQ702" s="65">
        <f t="shared" si="914"/>
        <v>0</v>
      </c>
      <c r="AR702" s="65">
        <f t="shared" si="915"/>
        <v>0</v>
      </c>
      <c r="AS702" s="65">
        <f t="shared" si="916"/>
        <v>0</v>
      </c>
      <c r="AT702" s="65">
        <f t="shared" si="917"/>
        <v>0</v>
      </c>
      <c r="AU702" s="65">
        <f t="shared" si="918"/>
        <v>0</v>
      </c>
      <c r="AV702" s="65">
        <f t="shared" si="919"/>
        <v>0</v>
      </c>
      <c r="AW702" s="65">
        <f t="shared" si="920"/>
        <v>0</v>
      </c>
      <c r="AX702" s="65">
        <f t="shared" si="921"/>
        <v>0</v>
      </c>
      <c r="AY702" s="65">
        <f t="shared" si="922"/>
        <v>0</v>
      </c>
      <c r="AZ702" s="65">
        <f t="shared" si="923"/>
        <v>0</v>
      </c>
      <c r="BA702" s="65">
        <f t="shared" si="924"/>
        <v>0</v>
      </c>
      <c r="BB702" s="65">
        <f t="shared" si="925"/>
        <v>0</v>
      </c>
      <c r="BC702" s="65">
        <f t="shared" si="926"/>
        <v>0</v>
      </c>
      <c r="BD702" s="65">
        <f t="shared" si="927"/>
        <v>0</v>
      </c>
      <c r="BE702" s="65">
        <f t="shared" si="928"/>
        <v>0</v>
      </c>
      <c r="BF702" s="65">
        <f t="shared" si="929"/>
        <v>0</v>
      </c>
      <c r="BG702" s="65">
        <f t="shared" si="930"/>
        <v>0</v>
      </c>
      <c r="CE702" s="373"/>
      <c r="CF702" s="343"/>
      <c r="CG702" s="343"/>
      <c r="CH702" s="343"/>
      <c r="CI702" s="343"/>
      <c r="CJ702" s="343"/>
      <c r="CK702" s="343"/>
      <c r="CL702" s="343"/>
      <c r="CM702" s="343"/>
      <c r="CN702" s="343"/>
      <c r="CO702" s="343"/>
      <c r="CP702" s="343"/>
      <c r="CQ702" s="343"/>
      <c r="CR702" s="343"/>
      <c r="CS702" s="343"/>
      <c r="CY702" s="101">
        <f t="shared" si="931"/>
        <v>0</v>
      </c>
      <c r="CZ702" s="101">
        <f t="shared" si="932"/>
        <v>0</v>
      </c>
      <c r="DB702" s="101">
        <f t="shared" si="933"/>
        <v>0</v>
      </c>
      <c r="DD702" s="311">
        <f t="shared" si="934"/>
        <v>0</v>
      </c>
      <c r="DF702" s="101">
        <f t="shared" si="850"/>
        <v>0</v>
      </c>
      <c r="DG702" s="101">
        <f t="shared" si="851"/>
        <v>0</v>
      </c>
      <c r="DH702" s="101">
        <f t="shared" si="852"/>
        <v>0</v>
      </c>
      <c r="DI702" s="101">
        <f t="shared" si="853"/>
        <v>0</v>
      </c>
      <c r="DJ702" s="311">
        <f t="shared" si="854"/>
        <v>0</v>
      </c>
      <c r="DK702" s="311">
        <f t="shared" si="855"/>
        <v>0</v>
      </c>
      <c r="DL702" s="101">
        <f t="shared" si="856"/>
        <v>0</v>
      </c>
      <c r="DM702" s="101">
        <f t="shared" si="857"/>
        <v>0</v>
      </c>
      <c r="DN702" s="101">
        <f t="shared" si="858"/>
        <v>0</v>
      </c>
      <c r="DO702" s="101">
        <f t="shared" si="859"/>
        <v>0</v>
      </c>
      <c r="DP702" s="101">
        <f t="shared" si="860"/>
        <v>0</v>
      </c>
      <c r="DQ702" s="101">
        <f t="shared" si="861"/>
        <v>0</v>
      </c>
      <c r="DR702" s="101">
        <f t="shared" si="862"/>
        <v>0</v>
      </c>
      <c r="DS702" s="101">
        <f t="shared" si="863"/>
        <v>0</v>
      </c>
      <c r="DT702" s="101">
        <f t="shared" si="864"/>
        <v>0</v>
      </c>
      <c r="DU702" s="101">
        <f t="shared" si="865"/>
        <v>0</v>
      </c>
      <c r="DV702" s="101">
        <f t="shared" si="866"/>
        <v>0</v>
      </c>
      <c r="DW702" s="101">
        <f t="shared" si="867"/>
        <v>0</v>
      </c>
      <c r="DX702" s="311">
        <f t="shared" si="868"/>
        <v>0</v>
      </c>
      <c r="DY702" s="101">
        <f t="shared" si="869"/>
        <v>0</v>
      </c>
      <c r="DZ702" s="101">
        <f t="shared" si="870"/>
        <v>0</v>
      </c>
      <c r="EA702" s="101">
        <f t="shared" si="871"/>
        <v>0</v>
      </c>
      <c r="EB702" s="101">
        <f t="shared" si="872"/>
        <v>0</v>
      </c>
      <c r="EC702" s="101">
        <f t="shared" si="873"/>
        <v>0</v>
      </c>
      <c r="ED702" s="101">
        <f t="shared" si="874"/>
        <v>0</v>
      </c>
      <c r="EE702" s="101">
        <f t="shared" si="875"/>
        <v>0</v>
      </c>
      <c r="EF702" s="101">
        <f t="shared" si="876"/>
        <v>0</v>
      </c>
      <c r="EG702" s="101">
        <f t="shared" si="877"/>
        <v>0</v>
      </c>
      <c r="EH702" s="101">
        <f t="shared" si="878"/>
        <v>0</v>
      </c>
      <c r="EI702" s="101">
        <f t="shared" si="879"/>
        <v>0</v>
      </c>
      <c r="EJ702" s="101">
        <f t="shared" si="880"/>
        <v>0</v>
      </c>
      <c r="EK702" s="101">
        <f t="shared" si="881"/>
        <v>0</v>
      </c>
      <c r="EL702" s="101">
        <f t="shared" si="882"/>
        <v>0</v>
      </c>
      <c r="EM702" s="101">
        <f t="shared" si="883"/>
        <v>0</v>
      </c>
      <c r="EN702" s="101">
        <f t="shared" si="884"/>
        <v>0</v>
      </c>
      <c r="EO702" s="101">
        <f t="shared" si="885"/>
        <v>0</v>
      </c>
      <c r="EP702" s="101">
        <f t="shared" si="886"/>
        <v>0</v>
      </c>
      <c r="EQ702" s="101">
        <f t="shared" si="887"/>
        <v>0</v>
      </c>
    </row>
    <row r="703" spans="2:147" ht="22.5" customHeight="1" x14ac:dyDescent="0.45">
      <c r="B703" s="133" t="str">
        <f>IF(Data!B702&lt;&gt;"",Data!B702,"")</f>
        <v/>
      </c>
      <c r="C703" s="158" t="str">
        <f>IF(Data!C702&lt;&gt;"",Data!C702,"")</f>
        <v/>
      </c>
      <c r="D703" s="106" t="str">
        <f>IF(Data!D702&lt;&gt;"",Data!D702,"")</f>
        <v/>
      </c>
      <c r="E703" s="140">
        <f>IF(AND(I703=1,Data!T702=0),0,IF(I703=999,999,Data!T702))</f>
        <v>999</v>
      </c>
      <c r="F703" s="140" t="str">
        <f t="shared" si="888"/>
        <v/>
      </c>
      <c r="G703" s="140" t="str">
        <f>IF(Data!K702&lt;&gt;"",Data!K702,"")</f>
        <v/>
      </c>
      <c r="H703" s="141" t="str">
        <f>IF(Data!L702&lt;&gt;"",Data!L702,"")</f>
        <v/>
      </c>
      <c r="I703" s="63">
        <f>IF(Data!M702&lt;&gt;"",Data!M702,"")</f>
        <v>999</v>
      </c>
      <c r="J703" s="63">
        <f t="shared" si="889"/>
        <v>0</v>
      </c>
      <c r="L703" s="64" t="str">
        <f t="shared" si="890"/>
        <v/>
      </c>
      <c r="N703" s="63">
        <f t="shared" si="891"/>
        <v>0</v>
      </c>
      <c r="P703" s="64" t="str">
        <f t="shared" si="892"/>
        <v/>
      </c>
      <c r="R703" s="63">
        <f t="shared" si="893"/>
        <v>0</v>
      </c>
      <c r="S703" s="64" t="str">
        <f t="shared" si="894"/>
        <v/>
      </c>
      <c r="W703" s="310">
        <f t="shared" si="895"/>
        <v>999</v>
      </c>
      <c r="Y703" s="65">
        <f t="shared" si="896"/>
        <v>0</v>
      </c>
      <c r="Z703" s="65">
        <f t="shared" si="897"/>
        <v>0</v>
      </c>
      <c r="AA703" s="65">
        <f t="shared" si="898"/>
        <v>0</v>
      </c>
      <c r="AB703" s="65">
        <f t="shared" si="899"/>
        <v>0</v>
      </c>
      <c r="AC703" s="341">
        <f t="shared" si="900"/>
        <v>0</v>
      </c>
      <c r="AD703" s="65">
        <f t="shared" si="901"/>
        <v>0</v>
      </c>
      <c r="AE703" s="65">
        <f t="shared" si="902"/>
        <v>0</v>
      </c>
      <c r="AF703" s="65">
        <f t="shared" si="903"/>
        <v>0</v>
      </c>
      <c r="AG703" s="65">
        <f t="shared" si="904"/>
        <v>0</v>
      </c>
      <c r="AH703" s="65">
        <f t="shared" si="905"/>
        <v>0</v>
      </c>
      <c r="AI703" s="65">
        <f t="shared" si="906"/>
        <v>0</v>
      </c>
      <c r="AJ703" s="65">
        <f t="shared" si="907"/>
        <v>0</v>
      </c>
      <c r="AK703" s="65">
        <f t="shared" si="908"/>
        <v>0</v>
      </c>
      <c r="AL703" s="65">
        <f t="shared" si="909"/>
        <v>0</v>
      </c>
      <c r="AM703" s="65">
        <f t="shared" si="910"/>
        <v>0</v>
      </c>
      <c r="AN703" s="65">
        <f t="shared" si="911"/>
        <v>0</v>
      </c>
      <c r="AO703" s="65">
        <f t="shared" si="912"/>
        <v>0</v>
      </c>
      <c r="AP703" s="65">
        <f t="shared" si="913"/>
        <v>0</v>
      </c>
      <c r="AQ703" s="65">
        <f t="shared" si="914"/>
        <v>0</v>
      </c>
      <c r="AR703" s="65">
        <f t="shared" si="915"/>
        <v>0</v>
      </c>
      <c r="AS703" s="65">
        <f t="shared" si="916"/>
        <v>0</v>
      </c>
      <c r="AT703" s="65">
        <f t="shared" si="917"/>
        <v>0</v>
      </c>
      <c r="AU703" s="65">
        <f t="shared" si="918"/>
        <v>0</v>
      </c>
      <c r="AV703" s="65">
        <f t="shared" si="919"/>
        <v>0</v>
      </c>
      <c r="AW703" s="65">
        <f t="shared" si="920"/>
        <v>0</v>
      </c>
      <c r="AX703" s="65">
        <f t="shared" si="921"/>
        <v>0</v>
      </c>
      <c r="AY703" s="65">
        <f t="shared" si="922"/>
        <v>0</v>
      </c>
      <c r="AZ703" s="65">
        <f t="shared" si="923"/>
        <v>0</v>
      </c>
      <c r="BA703" s="65">
        <f t="shared" si="924"/>
        <v>0</v>
      </c>
      <c r="BB703" s="65">
        <f t="shared" si="925"/>
        <v>0</v>
      </c>
      <c r="BC703" s="65">
        <f t="shared" si="926"/>
        <v>0</v>
      </c>
      <c r="BD703" s="65">
        <f t="shared" si="927"/>
        <v>0</v>
      </c>
      <c r="BE703" s="65">
        <f t="shared" si="928"/>
        <v>0</v>
      </c>
      <c r="BF703" s="65">
        <f t="shared" si="929"/>
        <v>0</v>
      </c>
      <c r="BG703" s="65">
        <f t="shared" si="930"/>
        <v>0</v>
      </c>
      <c r="CE703" s="373"/>
      <c r="CF703" s="343"/>
      <c r="CG703" s="343"/>
      <c r="CH703" s="343"/>
      <c r="CI703" s="343"/>
      <c r="CJ703" s="343"/>
      <c r="CK703" s="343"/>
      <c r="CL703" s="343"/>
      <c r="CM703" s="343"/>
      <c r="CN703" s="343"/>
      <c r="CO703" s="343"/>
      <c r="CP703" s="343"/>
      <c r="CQ703" s="343"/>
      <c r="CR703" s="343"/>
      <c r="CS703" s="343"/>
      <c r="CY703" s="101">
        <f t="shared" si="931"/>
        <v>0</v>
      </c>
      <c r="CZ703" s="101">
        <f t="shared" si="932"/>
        <v>0</v>
      </c>
      <c r="DB703" s="101">
        <f t="shared" si="933"/>
        <v>0</v>
      </c>
      <c r="DD703" s="311">
        <f t="shared" si="934"/>
        <v>0</v>
      </c>
      <c r="DF703" s="101">
        <f t="shared" si="850"/>
        <v>0</v>
      </c>
      <c r="DG703" s="101">
        <f t="shared" si="851"/>
        <v>0</v>
      </c>
      <c r="DH703" s="101">
        <f t="shared" si="852"/>
        <v>0</v>
      </c>
      <c r="DI703" s="101">
        <f t="shared" si="853"/>
        <v>0</v>
      </c>
      <c r="DJ703" s="311">
        <f t="shared" si="854"/>
        <v>0</v>
      </c>
      <c r="DK703" s="311">
        <f t="shared" si="855"/>
        <v>0</v>
      </c>
      <c r="DL703" s="101">
        <f t="shared" si="856"/>
        <v>0</v>
      </c>
      <c r="DM703" s="101">
        <f t="shared" si="857"/>
        <v>0</v>
      </c>
      <c r="DN703" s="101">
        <f t="shared" si="858"/>
        <v>0</v>
      </c>
      <c r="DO703" s="101">
        <f t="shared" si="859"/>
        <v>0</v>
      </c>
      <c r="DP703" s="101">
        <f t="shared" si="860"/>
        <v>0</v>
      </c>
      <c r="DQ703" s="101">
        <f t="shared" si="861"/>
        <v>0</v>
      </c>
      <c r="DR703" s="101">
        <f t="shared" si="862"/>
        <v>0</v>
      </c>
      <c r="DS703" s="101">
        <f t="shared" si="863"/>
        <v>0</v>
      </c>
      <c r="DT703" s="101">
        <f t="shared" si="864"/>
        <v>0</v>
      </c>
      <c r="DU703" s="101">
        <f t="shared" si="865"/>
        <v>0</v>
      </c>
      <c r="DV703" s="101">
        <f t="shared" si="866"/>
        <v>0</v>
      </c>
      <c r="DW703" s="101">
        <f t="shared" si="867"/>
        <v>0</v>
      </c>
      <c r="DX703" s="311">
        <f t="shared" si="868"/>
        <v>0</v>
      </c>
      <c r="DY703" s="101">
        <f t="shared" si="869"/>
        <v>0</v>
      </c>
      <c r="DZ703" s="101">
        <f t="shared" si="870"/>
        <v>0</v>
      </c>
      <c r="EA703" s="101">
        <f t="shared" si="871"/>
        <v>0</v>
      </c>
      <c r="EB703" s="101">
        <f t="shared" si="872"/>
        <v>0</v>
      </c>
      <c r="EC703" s="101">
        <f t="shared" si="873"/>
        <v>0</v>
      </c>
      <c r="ED703" s="101">
        <f t="shared" si="874"/>
        <v>0</v>
      </c>
      <c r="EE703" s="101">
        <f t="shared" si="875"/>
        <v>0</v>
      </c>
      <c r="EF703" s="101">
        <f t="shared" si="876"/>
        <v>0</v>
      </c>
      <c r="EG703" s="101">
        <f t="shared" si="877"/>
        <v>0</v>
      </c>
      <c r="EH703" s="101">
        <f t="shared" si="878"/>
        <v>0</v>
      </c>
      <c r="EI703" s="101">
        <f t="shared" si="879"/>
        <v>0</v>
      </c>
      <c r="EJ703" s="101">
        <f t="shared" si="880"/>
        <v>0</v>
      </c>
      <c r="EK703" s="101">
        <f t="shared" si="881"/>
        <v>0</v>
      </c>
      <c r="EL703" s="101">
        <f t="shared" si="882"/>
        <v>0</v>
      </c>
      <c r="EM703" s="101">
        <f t="shared" si="883"/>
        <v>0</v>
      </c>
      <c r="EN703" s="101">
        <f t="shared" si="884"/>
        <v>0</v>
      </c>
      <c r="EO703" s="101">
        <f t="shared" si="885"/>
        <v>0</v>
      </c>
      <c r="EP703" s="101">
        <f t="shared" si="886"/>
        <v>0</v>
      </c>
      <c r="EQ703" s="101">
        <f t="shared" si="887"/>
        <v>0</v>
      </c>
    </row>
    <row r="704" spans="2:147" ht="22.5" customHeight="1" x14ac:dyDescent="0.45">
      <c r="B704" s="133" t="str">
        <f>IF(Data!B703&lt;&gt;"",Data!B703,"")</f>
        <v/>
      </c>
      <c r="C704" s="158" t="str">
        <f>IF(Data!C703&lt;&gt;"",Data!C703,"")</f>
        <v/>
      </c>
      <c r="D704" s="106" t="str">
        <f>IF(Data!D703&lt;&gt;"",Data!D703,"")</f>
        <v/>
      </c>
      <c r="E704" s="140">
        <f>IF(AND(I704=1,Data!T703=0),0,IF(I704=999,999,Data!T703))</f>
        <v>999</v>
      </c>
      <c r="F704" s="140" t="str">
        <f t="shared" si="888"/>
        <v/>
      </c>
      <c r="G704" s="140" t="str">
        <f>IF(Data!K703&lt;&gt;"",Data!K703,"")</f>
        <v/>
      </c>
      <c r="H704" s="141" t="str">
        <f>IF(Data!L703&lt;&gt;"",Data!L703,"")</f>
        <v/>
      </c>
      <c r="I704" s="63">
        <f>IF(Data!M703&lt;&gt;"",Data!M703,"")</f>
        <v>999</v>
      </c>
      <c r="J704" s="63">
        <f t="shared" si="889"/>
        <v>0</v>
      </c>
      <c r="L704" s="64" t="str">
        <f t="shared" si="890"/>
        <v/>
      </c>
      <c r="N704" s="63">
        <f t="shared" si="891"/>
        <v>0</v>
      </c>
      <c r="P704" s="64" t="str">
        <f t="shared" si="892"/>
        <v/>
      </c>
      <c r="R704" s="63">
        <f t="shared" si="893"/>
        <v>0</v>
      </c>
      <c r="S704" s="64" t="str">
        <f t="shared" si="894"/>
        <v/>
      </c>
      <c r="W704" s="310">
        <f t="shared" si="895"/>
        <v>999</v>
      </c>
      <c r="Y704" s="65">
        <f t="shared" si="896"/>
        <v>0</v>
      </c>
      <c r="Z704" s="65">
        <f t="shared" si="897"/>
        <v>0</v>
      </c>
      <c r="AA704" s="65">
        <f t="shared" si="898"/>
        <v>0</v>
      </c>
      <c r="AB704" s="65">
        <f t="shared" si="899"/>
        <v>0</v>
      </c>
      <c r="AC704" s="341">
        <f t="shared" si="900"/>
        <v>0</v>
      </c>
      <c r="AD704" s="65">
        <f t="shared" si="901"/>
        <v>0</v>
      </c>
      <c r="AE704" s="65">
        <f t="shared" si="902"/>
        <v>0</v>
      </c>
      <c r="AF704" s="65">
        <f t="shared" si="903"/>
        <v>0</v>
      </c>
      <c r="AG704" s="65">
        <f t="shared" si="904"/>
        <v>0</v>
      </c>
      <c r="AH704" s="65">
        <f t="shared" si="905"/>
        <v>0</v>
      </c>
      <c r="AI704" s="65">
        <f t="shared" si="906"/>
        <v>0</v>
      </c>
      <c r="AJ704" s="65">
        <f t="shared" si="907"/>
        <v>0</v>
      </c>
      <c r="AK704" s="65">
        <f t="shared" si="908"/>
        <v>0</v>
      </c>
      <c r="AL704" s="65">
        <f t="shared" si="909"/>
        <v>0</v>
      </c>
      <c r="AM704" s="65">
        <f t="shared" si="910"/>
        <v>0</v>
      </c>
      <c r="AN704" s="65">
        <f t="shared" si="911"/>
        <v>0</v>
      </c>
      <c r="AO704" s="65">
        <f t="shared" si="912"/>
        <v>0</v>
      </c>
      <c r="AP704" s="65">
        <f t="shared" si="913"/>
        <v>0</v>
      </c>
      <c r="AQ704" s="65">
        <f t="shared" si="914"/>
        <v>0</v>
      </c>
      <c r="AR704" s="65">
        <f t="shared" si="915"/>
        <v>0</v>
      </c>
      <c r="AS704" s="65">
        <f t="shared" si="916"/>
        <v>0</v>
      </c>
      <c r="AT704" s="65">
        <f t="shared" si="917"/>
        <v>0</v>
      </c>
      <c r="AU704" s="65">
        <f t="shared" si="918"/>
        <v>0</v>
      </c>
      <c r="AV704" s="65">
        <f t="shared" si="919"/>
        <v>0</v>
      </c>
      <c r="AW704" s="65">
        <f t="shared" si="920"/>
        <v>0</v>
      </c>
      <c r="AX704" s="65">
        <f t="shared" si="921"/>
        <v>0</v>
      </c>
      <c r="AY704" s="65">
        <f t="shared" si="922"/>
        <v>0</v>
      </c>
      <c r="AZ704" s="65">
        <f t="shared" si="923"/>
        <v>0</v>
      </c>
      <c r="BA704" s="65">
        <f t="shared" si="924"/>
        <v>0</v>
      </c>
      <c r="BB704" s="65">
        <f t="shared" si="925"/>
        <v>0</v>
      </c>
      <c r="BC704" s="65">
        <f t="shared" si="926"/>
        <v>0</v>
      </c>
      <c r="BD704" s="65">
        <f t="shared" si="927"/>
        <v>0</v>
      </c>
      <c r="BE704" s="65">
        <f t="shared" si="928"/>
        <v>0</v>
      </c>
      <c r="BF704" s="65">
        <f t="shared" si="929"/>
        <v>0</v>
      </c>
      <c r="BG704" s="65">
        <f t="shared" si="930"/>
        <v>0</v>
      </c>
      <c r="CE704" s="373"/>
      <c r="CF704" s="343"/>
      <c r="CG704" s="343"/>
      <c r="CH704" s="343"/>
      <c r="CI704" s="343"/>
      <c r="CJ704" s="343"/>
      <c r="CK704" s="343"/>
      <c r="CL704" s="343"/>
      <c r="CM704" s="343"/>
      <c r="CN704" s="343"/>
      <c r="CO704" s="343"/>
      <c r="CP704" s="343"/>
      <c r="CQ704" s="343"/>
      <c r="CR704" s="343"/>
      <c r="CS704" s="343"/>
      <c r="CY704" s="101">
        <f t="shared" si="931"/>
        <v>0</v>
      </c>
      <c r="CZ704" s="101">
        <f t="shared" si="932"/>
        <v>0</v>
      </c>
      <c r="DB704" s="101">
        <f t="shared" si="933"/>
        <v>0</v>
      </c>
      <c r="DD704" s="311">
        <f t="shared" si="934"/>
        <v>0</v>
      </c>
      <c r="DF704" s="101">
        <f t="shared" si="850"/>
        <v>0</v>
      </c>
      <c r="DG704" s="101">
        <f t="shared" si="851"/>
        <v>0</v>
      </c>
      <c r="DH704" s="101">
        <f t="shared" si="852"/>
        <v>0</v>
      </c>
      <c r="DI704" s="101">
        <f t="shared" si="853"/>
        <v>0</v>
      </c>
      <c r="DJ704" s="311">
        <f t="shared" si="854"/>
        <v>0</v>
      </c>
      <c r="DK704" s="311">
        <f t="shared" si="855"/>
        <v>0</v>
      </c>
      <c r="DL704" s="101">
        <f t="shared" si="856"/>
        <v>0</v>
      </c>
      <c r="DM704" s="101">
        <f t="shared" si="857"/>
        <v>0</v>
      </c>
      <c r="DN704" s="101">
        <f t="shared" si="858"/>
        <v>0</v>
      </c>
      <c r="DO704" s="101">
        <f t="shared" si="859"/>
        <v>0</v>
      </c>
      <c r="DP704" s="101">
        <f t="shared" si="860"/>
        <v>0</v>
      </c>
      <c r="DQ704" s="101">
        <f t="shared" si="861"/>
        <v>0</v>
      </c>
      <c r="DR704" s="101">
        <f t="shared" si="862"/>
        <v>0</v>
      </c>
      <c r="DS704" s="101">
        <f t="shared" si="863"/>
        <v>0</v>
      </c>
      <c r="DT704" s="101">
        <f t="shared" si="864"/>
        <v>0</v>
      </c>
      <c r="DU704" s="101">
        <f t="shared" si="865"/>
        <v>0</v>
      </c>
      <c r="DV704" s="101">
        <f t="shared" si="866"/>
        <v>0</v>
      </c>
      <c r="DW704" s="101">
        <f t="shared" si="867"/>
        <v>0</v>
      </c>
      <c r="DX704" s="311">
        <f t="shared" si="868"/>
        <v>0</v>
      </c>
      <c r="DY704" s="101">
        <f t="shared" si="869"/>
        <v>0</v>
      </c>
      <c r="DZ704" s="101">
        <f t="shared" si="870"/>
        <v>0</v>
      </c>
      <c r="EA704" s="101">
        <f t="shared" si="871"/>
        <v>0</v>
      </c>
      <c r="EB704" s="101">
        <f t="shared" si="872"/>
        <v>0</v>
      </c>
      <c r="EC704" s="101">
        <f t="shared" si="873"/>
        <v>0</v>
      </c>
      <c r="ED704" s="101">
        <f t="shared" si="874"/>
        <v>0</v>
      </c>
      <c r="EE704" s="101">
        <f t="shared" si="875"/>
        <v>0</v>
      </c>
      <c r="EF704" s="101">
        <f t="shared" si="876"/>
        <v>0</v>
      </c>
      <c r="EG704" s="101">
        <f t="shared" si="877"/>
        <v>0</v>
      </c>
      <c r="EH704" s="101">
        <f t="shared" si="878"/>
        <v>0</v>
      </c>
      <c r="EI704" s="101">
        <f t="shared" si="879"/>
        <v>0</v>
      </c>
      <c r="EJ704" s="101">
        <f t="shared" si="880"/>
        <v>0</v>
      </c>
      <c r="EK704" s="101">
        <f t="shared" si="881"/>
        <v>0</v>
      </c>
      <c r="EL704" s="101">
        <f t="shared" si="882"/>
        <v>0</v>
      </c>
      <c r="EM704" s="101">
        <f t="shared" si="883"/>
        <v>0</v>
      </c>
      <c r="EN704" s="101">
        <f t="shared" si="884"/>
        <v>0</v>
      </c>
      <c r="EO704" s="101">
        <f t="shared" si="885"/>
        <v>0</v>
      </c>
      <c r="EP704" s="101">
        <f t="shared" si="886"/>
        <v>0</v>
      </c>
      <c r="EQ704" s="101">
        <f t="shared" si="887"/>
        <v>0</v>
      </c>
    </row>
    <row r="705" spans="2:147" ht="22.5" customHeight="1" x14ac:dyDescent="0.45">
      <c r="B705" s="133" t="str">
        <f>IF(Data!B704&lt;&gt;"",Data!B704,"")</f>
        <v/>
      </c>
      <c r="C705" s="158" t="str">
        <f>IF(Data!C704&lt;&gt;"",Data!C704,"")</f>
        <v/>
      </c>
      <c r="D705" s="106" t="str">
        <f>IF(Data!D704&lt;&gt;"",Data!D704,"")</f>
        <v/>
      </c>
      <c r="E705" s="140">
        <f>IF(AND(I705=1,Data!T704=0),0,IF(I705=999,999,Data!T704))</f>
        <v>999</v>
      </c>
      <c r="F705" s="140" t="str">
        <f t="shared" si="888"/>
        <v/>
      </c>
      <c r="G705" s="140" t="str">
        <f>IF(Data!K704&lt;&gt;"",Data!K704,"")</f>
        <v/>
      </c>
      <c r="H705" s="141" t="str">
        <f>IF(Data!L704&lt;&gt;"",Data!L704,"")</f>
        <v/>
      </c>
      <c r="I705" s="63">
        <f>IF(Data!M704&lt;&gt;"",Data!M704,"")</f>
        <v>999</v>
      </c>
      <c r="J705" s="63">
        <f t="shared" si="889"/>
        <v>0</v>
      </c>
      <c r="L705" s="64" t="str">
        <f t="shared" si="890"/>
        <v/>
      </c>
      <c r="N705" s="63">
        <f t="shared" si="891"/>
        <v>0</v>
      </c>
      <c r="P705" s="64" t="str">
        <f t="shared" si="892"/>
        <v/>
      </c>
      <c r="R705" s="63">
        <f t="shared" si="893"/>
        <v>0</v>
      </c>
      <c r="S705" s="64" t="str">
        <f t="shared" si="894"/>
        <v/>
      </c>
      <c r="W705" s="310">
        <f t="shared" si="895"/>
        <v>999</v>
      </c>
      <c r="Y705" s="65">
        <f t="shared" si="896"/>
        <v>0</v>
      </c>
      <c r="Z705" s="65">
        <f t="shared" si="897"/>
        <v>0</v>
      </c>
      <c r="AA705" s="65">
        <f t="shared" si="898"/>
        <v>0</v>
      </c>
      <c r="AB705" s="65">
        <f t="shared" si="899"/>
        <v>0</v>
      </c>
      <c r="AC705" s="341">
        <f t="shared" si="900"/>
        <v>0</v>
      </c>
      <c r="AD705" s="65">
        <f t="shared" si="901"/>
        <v>0</v>
      </c>
      <c r="AE705" s="65">
        <f t="shared" si="902"/>
        <v>0</v>
      </c>
      <c r="AF705" s="65">
        <f t="shared" si="903"/>
        <v>0</v>
      </c>
      <c r="AG705" s="65">
        <f t="shared" si="904"/>
        <v>0</v>
      </c>
      <c r="AH705" s="65">
        <f t="shared" si="905"/>
        <v>0</v>
      </c>
      <c r="AI705" s="65">
        <f t="shared" si="906"/>
        <v>0</v>
      </c>
      <c r="AJ705" s="65">
        <f t="shared" si="907"/>
        <v>0</v>
      </c>
      <c r="AK705" s="65">
        <f t="shared" si="908"/>
        <v>0</v>
      </c>
      <c r="AL705" s="65">
        <f t="shared" si="909"/>
        <v>0</v>
      </c>
      <c r="AM705" s="65">
        <f t="shared" si="910"/>
        <v>0</v>
      </c>
      <c r="AN705" s="65">
        <f t="shared" si="911"/>
        <v>0</v>
      </c>
      <c r="AO705" s="65">
        <f t="shared" si="912"/>
        <v>0</v>
      </c>
      <c r="AP705" s="65">
        <f t="shared" si="913"/>
        <v>0</v>
      </c>
      <c r="AQ705" s="65">
        <f t="shared" si="914"/>
        <v>0</v>
      </c>
      <c r="AR705" s="65">
        <f t="shared" si="915"/>
        <v>0</v>
      </c>
      <c r="AS705" s="65">
        <f t="shared" si="916"/>
        <v>0</v>
      </c>
      <c r="AT705" s="65">
        <f t="shared" si="917"/>
        <v>0</v>
      </c>
      <c r="AU705" s="65">
        <f t="shared" si="918"/>
        <v>0</v>
      </c>
      <c r="AV705" s="65">
        <f t="shared" si="919"/>
        <v>0</v>
      </c>
      <c r="AW705" s="65">
        <f t="shared" si="920"/>
        <v>0</v>
      </c>
      <c r="AX705" s="65">
        <f t="shared" si="921"/>
        <v>0</v>
      </c>
      <c r="AY705" s="65">
        <f t="shared" si="922"/>
        <v>0</v>
      </c>
      <c r="AZ705" s="65">
        <f t="shared" si="923"/>
        <v>0</v>
      </c>
      <c r="BA705" s="65">
        <f t="shared" si="924"/>
        <v>0</v>
      </c>
      <c r="BB705" s="65">
        <f t="shared" si="925"/>
        <v>0</v>
      </c>
      <c r="BC705" s="65">
        <f t="shared" si="926"/>
        <v>0</v>
      </c>
      <c r="BD705" s="65">
        <f t="shared" si="927"/>
        <v>0</v>
      </c>
      <c r="BE705" s="65">
        <f t="shared" si="928"/>
        <v>0</v>
      </c>
      <c r="BF705" s="65">
        <f t="shared" si="929"/>
        <v>0</v>
      </c>
      <c r="BG705" s="65">
        <f t="shared" si="930"/>
        <v>0</v>
      </c>
      <c r="CE705" s="373"/>
      <c r="CF705" s="343"/>
      <c r="CG705" s="343"/>
      <c r="CH705" s="343"/>
      <c r="CI705" s="343"/>
      <c r="CJ705" s="343"/>
      <c r="CK705" s="343"/>
      <c r="CL705" s="343"/>
      <c r="CM705" s="343"/>
      <c r="CN705" s="343"/>
      <c r="CO705" s="343"/>
      <c r="CP705" s="343"/>
      <c r="CQ705" s="343"/>
      <c r="CR705" s="343"/>
      <c r="CS705" s="343"/>
      <c r="CY705" s="101">
        <f t="shared" si="931"/>
        <v>0</v>
      </c>
      <c r="CZ705" s="101">
        <f t="shared" si="932"/>
        <v>0</v>
      </c>
      <c r="DB705" s="101">
        <f t="shared" si="933"/>
        <v>0</v>
      </c>
      <c r="DD705" s="311">
        <f t="shared" si="934"/>
        <v>0</v>
      </c>
      <c r="DF705" s="101">
        <f t="shared" si="850"/>
        <v>0</v>
      </c>
      <c r="DG705" s="101">
        <f t="shared" si="851"/>
        <v>0</v>
      </c>
      <c r="DH705" s="101">
        <f t="shared" si="852"/>
        <v>0</v>
      </c>
      <c r="DI705" s="101">
        <f t="shared" si="853"/>
        <v>0</v>
      </c>
      <c r="DJ705" s="311">
        <f t="shared" si="854"/>
        <v>0</v>
      </c>
      <c r="DK705" s="311">
        <f t="shared" si="855"/>
        <v>0</v>
      </c>
      <c r="DL705" s="101">
        <f t="shared" si="856"/>
        <v>0</v>
      </c>
      <c r="DM705" s="101">
        <f t="shared" si="857"/>
        <v>0</v>
      </c>
      <c r="DN705" s="101">
        <f t="shared" si="858"/>
        <v>0</v>
      </c>
      <c r="DO705" s="101">
        <f t="shared" si="859"/>
        <v>0</v>
      </c>
      <c r="DP705" s="101">
        <f t="shared" si="860"/>
        <v>0</v>
      </c>
      <c r="DQ705" s="101">
        <f t="shared" si="861"/>
        <v>0</v>
      </c>
      <c r="DR705" s="101">
        <f t="shared" si="862"/>
        <v>0</v>
      </c>
      <c r="DS705" s="101">
        <f t="shared" si="863"/>
        <v>0</v>
      </c>
      <c r="DT705" s="101">
        <f t="shared" si="864"/>
        <v>0</v>
      </c>
      <c r="DU705" s="101">
        <f t="shared" si="865"/>
        <v>0</v>
      </c>
      <c r="DV705" s="101">
        <f t="shared" si="866"/>
        <v>0</v>
      </c>
      <c r="DW705" s="101">
        <f t="shared" si="867"/>
        <v>0</v>
      </c>
      <c r="DX705" s="311">
        <f t="shared" si="868"/>
        <v>0</v>
      </c>
      <c r="DY705" s="101">
        <f t="shared" si="869"/>
        <v>0</v>
      </c>
      <c r="DZ705" s="101">
        <f t="shared" si="870"/>
        <v>0</v>
      </c>
      <c r="EA705" s="101">
        <f t="shared" si="871"/>
        <v>0</v>
      </c>
      <c r="EB705" s="101">
        <f t="shared" si="872"/>
        <v>0</v>
      </c>
      <c r="EC705" s="101">
        <f t="shared" si="873"/>
        <v>0</v>
      </c>
      <c r="ED705" s="101">
        <f t="shared" si="874"/>
        <v>0</v>
      </c>
      <c r="EE705" s="101">
        <f t="shared" si="875"/>
        <v>0</v>
      </c>
      <c r="EF705" s="101">
        <f t="shared" si="876"/>
        <v>0</v>
      </c>
      <c r="EG705" s="101">
        <f t="shared" si="877"/>
        <v>0</v>
      </c>
      <c r="EH705" s="101">
        <f t="shared" si="878"/>
        <v>0</v>
      </c>
      <c r="EI705" s="101">
        <f t="shared" si="879"/>
        <v>0</v>
      </c>
      <c r="EJ705" s="101">
        <f t="shared" si="880"/>
        <v>0</v>
      </c>
      <c r="EK705" s="101">
        <f t="shared" si="881"/>
        <v>0</v>
      </c>
      <c r="EL705" s="101">
        <f t="shared" si="882"/>
        <v>0</v>
      </c>
      <c r="EM705" s="101">
        <f t="shared" si="883"/>
        <v>0</v>
      </c>
      <c r="EN705" s="101">
        <f t="shared" si="884"/>
        <v>0</v>
      </c>
      <c r="EO705" s="101">
        <f t="shared" si="885"/>
        <v>0</v>
      </c>
      <c r="EP705" s="101">
        <f t="shared" si="886"/>
        <v>0</v>
      </c>
      <c r="EQ705" s="101">
        <f t="shared" si="887"/>
        <v>0</v>
      </c>
    </row>
    <row r="706" spans="2:147" ht="22.5" customHeight="1" x14ac:dyDescent="0.45">
      <c r="B706" s="133" t="str">
        <f>IF(Data!B705&lt;&gt;"",Data!B705,"")</f>
        <v/>
      </c>
      <c r="C706" s="158" t="str">
        <f>IF(Data!C705&lt;&gt;"",Data!C705,"")</f>
        <v/>
      </c>
      <c r="D706" s="106" t="str">
        <f>IF(Data!D705&lt;&gt;"",Data!D705,"")</f>
        <v/>
      </c>
      <c r="E706" s="140">
        <f>IF(AND(I706=1,Data!T705=0),0,IF(I706=999,999,Data!T705))</f>
        <v>999</v>
      </c>
      <c r="F706" s="140" t="str">
        <f t="shared" si="888"/>
        <v/>
      </c>
      <c r="G706" s="140" t="str">
        <f>IF(Data!K705&lt;&gt;"",Data!K705,"")</f>
        <v/>
      </c>
      <c r="H706" s="141" t="str">
        <f>IF(Data!L705&lt;&gt;"",Data!L705,"")</f>
        <v/>
      </c>
      <c r="I706" s="63">
        <f>IF(Data!M705&lt;&gt;"",Data!M705,"")</f>
        <v>999</v>
      </c>
      <c r="J706" s="63">
        <f t="shared" si="889"/>
        <v>0</v>
      </c>
      <c r="L706" s="64" t="str">
        <f t="shared" si="890"/>
        <v/>
      </c>
      <c r="N706" s="63">
        <f t="shared" si="891"/>
        <v>0</v>
      </c>
      <c r="P706" s="64" t="str">
        <f t="shared" si="892"/>
        <v/>
      </c>
      <c r="R706" s="63">
        <f t="shared" si="893"/>
        <v>0</v>
      </c>
      <c r="S706" s="64" t="str">
        <f t="shared" si="894"/>
        <v/>
      </c>
      <c r="W706" s="310">
        <f t="shared" si="895"/>
        <v>999</v>
      </c>
      <c r="Y706" s="65">
        <f t="shared" si="896"/>
        <v>0</v>
      </c>
      <c r="Z706" s="65">
        <f t="shared" si="897"/>
        <v>0</v>
      </c>
      <c r="AA706" s="65">
        <f t="shared" si="898"/>
        <v>0</v>
      </c>
      <c r="AB706" s="65">
        <f t="shared" si="899"/>
        <v>0</v>
      </c>
      <c r="AC706" s="341">
        <f t="shared" si="900"/>
        <v>0</v>
      </c>
      <c r="AD706" s="65">
        <f t="shared" si="901"/>
        <v>0</v>
      </c>
      <c r="AE706" s="65">
        <f t="shared" si="902"/>
        <v>0</v>
      </c>
      <c r="AF706" s="65">
        <f t="shared" si="903"/>
        <v>0</v>
      </c>
      <c r="AG706" s="65">
        <f t="shared" si="904"/>
        <v>0</v>
      </c>
      <c r="AH706" s="65">
        <f t="shared" si="905"/>
        <v>0</v>
      </c>
      <c r="AI706" s="65">
        <f t="shared" si="906"/>
        <v>0</v>
      </c>
      <c r="AJ706" s="65">
        <f t="shared" si="907"/>
        <v>0</v>
      </c>
      <c r="AK706" s="65">
        <f t="shared" si="908"/>
        <v>0</v>
      </c>
      <c r="AL706" s="65">
        <f t="shared" si="909"/>
        <v>0</v>
      </c>
      <c r="AM706" s="65">
        <f t="shared" si="910"/>
        <v>0</v>
      </c>
      <c r="AN706" s="65">
        <f t="shared" si="911"/>
        <v>0</v>
      </c>
      <c r="AO706" s="65">
        <f t="shared" si="912"/>
        <v>0</v>
      </c>
      <c r="AP706" s="65">
        <f t="shared" si="913"/>
        <v>0</v>
      </c>
      <c r="AQ706" s="65">
        <f t="shared" si="914"/>
        <v>0</v>
      </c>
      <c r="AR706" s="65">
        <f t="shared" si="915"/>
        <v>0</v>
      </c>
      <c r="AS706" s="65">
        <f t="shared" si="916"/>
        <v>0</v>
      </c>
      <c r="AT706" s="65">
        <f t="shared" si="917"/>
        <v>0</v>
      </c>
      <c r="AU706" s="65">
        <f t="shared" si="918"/>
        <v>0</v>
      </c>
      <c r="AV706" s="65">
        <f t="shared" si="919"/>
        <v>0</v>
      </c>
      <c r="AW706" s="65">
        <f t="shared" si="920"/>
        <v>0</v>
      </c>
      <c r="AX706" s="65">
        <f t="shared" si="921"/>
        <v>0</v>
      </c>
      <c r="AY706" s="65">
        <f t="shared" si="922"/>
        <v>0</v>
      </c>
      <c r="AZ706" s="65">
        <f t="shared" si="923"/>
        <v>0</v>
      </c>
      <c r="BA706" s="65">
        <f t="shared" si="924"/>
        <v>0</v>
      </c>
      <c r="BB706" s="65">
        <f t="shared" si="925"/>
        <v>0</v>
      </c>
      <c r="BC706" s="65">
        <f t="shared" si="926"/>
        <v>0</v>
      </c>
      <c r="BD706" s="65">
        <f t="shared" si="927"/>
        <v>0</v>
      </c>
      <c r="BE706" s="65">
        <f t="shared" si="928"/>
        <v>0</v>
      </c>
      <c r="BF706" s="65">
        <f t="shared" si="929"/>
        <v>0</v>
      </c>
      <c r="BG706" s="65">
        <f t="shared" si="930"/>
        <v>0</v>
      </c>
      <c r="CE706" s="373"/>
      <c r="CF706" s="343"/>
      <c r="CG706" s="343"/>
      <c r="CH706" s="343"/>
      <c r="CI706" s="343"/>
      <c r="CJ706" s="343"/>
      <c r="CK706" s="343"/>
      <c r="CL706" s="343"/>
      <c r="CM706" s="343"/>
      <c r="CN706" s="343"/>
      <c r="CO706" s="343"/>
      <c r="CP706" s="343"/>
      <c r="CQ706" s="343"/>
      <c r="CR706" s="343"/>
      <c r="CS706" s="343"/>
      <c r="CY706" s="101">
        <f t="shared" si="931"/>
        <v>0</v>
      </c>
      <c r="CZ706" s="101">
        <f t="shared" si="932"/>
        <v>0</v>
      </c>
      <c r="DB706" s="101">
        <f t="shared" si="933"/>
        <v>0</v>
      </c>
      <c r="DD706" s="311">
        <f t="shared" si="934"/>
        <v>0</v>
      </c>
      <c r="DF706" s="101">
        <f t="shared" si="850"/>
        <v>0</v>
      </c>
      <c r="DG706" s="101">
        <f t="shared" si="851"/>
        <v>0</v>
      </c>
      <c r="DH706" s="101">
        <f t="shared" si="852"/>
        <v>0</v>
      </c>
      <c r="DI706" s="101">
        <f t="shared" si="853"/>
        <v>0</v>
      </c>
      <c r="DJ706" s="311">
        <f t="shared" si="854"/>
        <v>0</v>
      </c>
      <c r="DK706" s="311">
        <f t="shared" si="855"/>
        <v>0</v>
      </c>
      <c r="DL706" s="101">
        <f t="shared" si="856"/>
        <v>0</v>
      </c>
      <c r="DM706" s="101">
        <f t="shared" si="857"/>
        <v>0</v>
      </c>
      <c r="DN706" s="101">
        <f t="shared" si="858"/>
        <v>0</v>
      </c>
      <c r="DO706" s="101">
        <f t="shared" si="859"/>
        <v>0</v>
      </c>
      <c r="DP706" s="101">
        <f t="shared" si="860"/>
        <v>0</v>
      </c>
      <c r="DQ706" s="101">
        <f t="shared" si="861"/>
        <v>0</v>
      </c>
      <c r="DR706" s="101">
        <f t="shared" si="862"/>
        <v>0</v>
      </c>
      <c r="DS706" s="101">
        <f t="shared" si="863"/>
        <v>0</v>
      </c>
      <c r="DT706" s="101">
        <f t="shared" si="864"/>
        <v>0</v>
      </c>
      <c r="DU706" s="101">
        <f t="shared" si="865"/>
        <v>0</v>
      </c>
      <c r="DV706" s="101">
        <f t="shared" si="866"/>
        <v>0</v>
      </c>
      <c r="DW706" s="101">
        <f t="shared" si="867"/>
        <v>0</v>
      </c>
      <c r="DX706" s="311">
        <f t="shared" si="868"/>
        <v>0</v>
      </c>
      <c r="DY706" s="101">
        <f t="shared" si="869"/>
        <v>0</v>
      </c>
      <c r="DZ706" s="101">
        <f t="shared" si="870"/>
        <v>0</v>
      </c>
      <c r="EA706" s="101">
        <f t="shared" si="871"/>
        <v>0</v>
      </c>
      <c r="EB706" s="101">
        <f t="shared" si="872"/>
        <v>0</v>
      </c>
      <c r="EC706" s="101">
        <f t="shared" si="873"/>
        <v>0</v>
      </c>
      <c r="ED706" s="101">
        <f t="shared" si="874"/>
        <v>0</v>
      </c>
      <c r="EE706" s="101">
        <f t="shared" si="875"/>
        <v>0</v>
      </c>
      <c r="EF706" s="101">
        <f t="shared" si="876"/>
        <v>0</v>
      </c>
      <c r="EG706" s="101">
        <f t="shared" si="877"/>
        <v>0</v>
      </c>
      <c r="EH706" s="101">
        <f t="shared" si="878"/>
        <v>0</v>
      </c>
      <c r="EI706" s="101">
        <f t="shared" si="879"/>
        <v>0</v>
      </c>
      <c r="EJ706" s="101">
        <f t="shared" si="880"/>
        <v>0</v>
      </c>
      <c r="EK706" s="101">
        <f t="shared" si="881"/>
        <v>0</v>
      </c>
      <c r="EL706" s="101">
        <f t="shared" si="882"/>
        <v>0</v>
      </c>
      <c r="EM706" s="101">
        <f t="shared" si="883"/>
        <v>0</v>
      </c>
      <c r="EN706" s="101">
        <f t="shared" si="884"/>
        <v>0</v>
      </c>
      <c r="EO706" s="101">
        <f t="shared" si="885"/>
        <v>0</v>
      </c>
      <c r="EP706" s="101">
        <f t="shared" si="886"/>
        <v>0</v>
      </c>
      <c r="EQ706" s="101">
        <f t="shared" si="887"/>
        <v>0</v>
      </c>
    </row>
    <row r="707" spans="2:147" ht="22.5" customHeight="1" x14ac:dyDescent="0.45">
      <c r="B707" s="133" t="str">
        <f>IF(Data!B706&lt;&gt;"",Data!B706,"")</f>
        <v/>
      </c>
      <c r="C707" s="158" t="str">
        <f>IF(Data!C706&lt;&gt;"",Data!C706,"")</f>
        <v/>
      </c>
      <c r="D707" s="106" t="str">
        <f>IF(Data!D706&lt;&gt;"",Data!D706,"")</f>
        <v/>
      </c>
      <c r="E707" s="140">
        <f>IF(AND(I707=1,Data!T706=0),0,IF(I707=999,999,Data!T706))</f>
        <v>999</v>
      </c>
      <c r="F707" s="140" t="str">
        <f t="shared" si="888"/>
        <v/>
      </c>
      <c r="G707" s="140" t="str">
        <f>IF(Data!K706&lt;&gt;"",Data!K706,"")</f>
        <v/>
      </c>
      <c r="H707" s="141" t="str">
        <f>IF(Data!L706&lt;&gt;"",Data!L706,"")</f>
        <v/>
      </c>
      <c r="I707" s="63">
        <f>IF(Data!M706&lt;&gt;"",Data!M706,"")</f>
        <v>999</v>
      </c>
      <c r="J707" s="63">
        <f t="shared" si="889"/>
        <v>0</v>
      </c>
      <c r="L707" s="64" t="str">
        <f t="shared" si="890"/>
        <v/>
      </c>
      <c r="N707" s="63">
        <f t="shared" si="891"/>
        <v>0</v>
      </c>
      <c r="P707" s="64" t="str">
        <f t="shared" si="892"/>
        <v/>
      </c>
      <c r="R707" s="63">
        <f t="shared" si="893"/>
        <v>0</v>
      </c>
      <c r="S707" s="64" t="str">
        <f t="shared" si="894"/>
        <v/>
      </c>
      <c r="W707" s="310">
        <f t="shared" si="895"/>
        <v>999</v>
      </c>
      <c r="Y707" s="65">
        <f t="shared" si="896"/>
        <v>0</v>
      </c>
      <c r="Z707" s="65">
        <f t="shared" si="897"/>
        <v>0</v>
      </c>
      <c r="AA707" s="65">
        <f t="shared" si="898"/>
        <v>0</v>
      </c>
      <c r="AB707" s="65">
        <f t="shared" si="899"/>
        <v>0</v>
      </c>
      <c r="AC707" s="341">
        <f t="shared" si="900"/>
        <v>0</v>
      </c>
      <c r="AD707" s="65">
        <f t="shared" si="901"/>
        <v>0</v>
      </c>
      <c r="AE707" s="65">
        <f t="shared" si="902"/>
        <v>0</v>
      </c>
      <c r="AF707" s="65">
        <f t="shared" si="903"/>
        <v>0</v>
      </c>
      <c r="AG707" s="65">
        <f t="shared" si="904"/>
        <v>0</v>
      </c>
      <c r="AH707" s="65">
        <f t="shared" si="905"/>
        <v>0</v>
      </c>
      <c r="AI707" s="65">
        <f t="shared" si="906"/>
        <v>0</v>
      </c>
      <c r="AJ707" s="65">
        <f t="shared" si="907"/>
        <v>0</v>
      </c>
      <c r="AK707" s="65">
        <f t="shared" si="908"/>
        <v>0</v>
      </c>
      <c r="AL707" s="65">
        <f t="shared" si="909"/>
        <v>0</v>
      </c>
      <c r="AM707" s="65">
        <f t="shared" si="910"/>
        <v>0</v>
      </c>
      <c r="AN707" s="65">
        <f t="shared" si="911"/>
        <v>0</v>
      </c>
      <c r="AO707" s="65">
        <f t="shared" si="912"/>
        <v>0</v>
      </c>
      <c r="AP707" s="65">
        <f t="shared" si="913"/>
        <v>0</v>
      </c>
      <c r="AQ707" s="65">
        <f t="shared" si="914"/>
        <v>0</v>
      </c>
      <c r="AR707" s="65">
        <f t="shared" si="915"/>
        <v>0</v>
      </c>
      <c r="AS707" s="65">
        <f t="shared" si="916"/>
        <v>0</v>
      </c>
      <c r="AT707" s="65">
        <f t="shared" si="917"/>
        <v>0</v>
      </c>
      <c r="AU707" s="65">
        <f t="shared" si="918"/>
        <v>0</v>
      </c>
      <c r="AV707" s="65">
        <f t="shared" si="919"/>
        <v>0</v>
      </c>
      <c r="AW707" s="65">
        <f t="shared" si="920"/>
        <v>0</v>
      </c>
      <c r="AX707" s="65">
        <f t="shared" si="921"/>
        <v>0</v>
      </c>
      <c r="AY707" s="65">
        <f t="shared" si="922"/>
        <v>0</v>
      </c>
      <c r="AZ707" s="65">
        <f t="shared" si="923"/>
        <v>0</v>
      </c>
      <c r="BA707" s="65">
        <f t="shared" si="924"/>
        <v>0</v>
      </c>
      <c r="BB707" s="65">
        <f t="shared" si="925"/>
        <v>0</v>
      </c>
      <c r="BC707" s="65">
        <f t="shared" si="926"/>
        <v>0</v>
      </c>
      <c r="BD707" s="65">
        <f t="shared" si="927"/>
        <v>0</v>
      </c>
      <c r="BE707" s="65">
        <f t="shared" si="928"/>
        <v>0</v>
      </c>
      <c r="BF707" s="65">
        <f t="shared" si="929"/>
        <v>0</v>
      </c>
      <c r="BG707" s="65">
        <f t="shared" si="930"/>
        <v>0</v>
      </c>
      <c r="CE707" s="373"/>
      <c r="CF707" s="343"/>
      <c r="CG707" s="343"/>
      <c r="CH707" s="343"/>
      <c r="CI707" s="343"/>
      <c r="CJ707" s="343"/>
      <c r="CK707" s="343"/>
      <c r="CL707" s="343"/>
      <c r="CM707" s="343"/>
      <c r="CN707" s="343"/>
      <c r="CO707" s="343"/>
      <c r="CP707" s="343"/>
      <c r="CQ707" s="343"/>
      <c r="CR707" s="343"/>
      <c r="CS707" s="343"/>
      <c r="CY707" s="101">
        <f t="shared" si="931"/>
        <v>0</v>
      </c>
      <c r="CZ707" s="101">
        <f t="shared" si="932"/>
        <v>0</v>
      </c>
      <c r="DB707" s="101">
        <f t="shared" si="933"/>
        <v>0</v>
      </c>
      <c r="DD707" s="311">
        <f t="shared" si="934"/>
        <v>0</v>
      </c>
      <c r="DF707" s="101">
        <f t="shared" si="850"/>
        <v>0</v>
      </c>
      <c r="DG707" s="101">
        <f t="shared" si="851"/>
        <v>0</v>
      </c>
      <c r="DH707" s="101">
        <f t="shared" si="852"/>
        <v>0</v>
      </c>
      <c r="DI707" s="101">
        <f t="shared" si="853"/>
        <v>0</v>
      </c>
      <c r="DJ707" s="311">
        <f t="shared" si="854"/>
        <v>0</v>
      </c>
      <c r="DK707" s="311">
        <f t="shared" si="855"/>
        <v>0</v>
      </c>
      <c r="DL707" s="101">
        <f t="shared" si="856"/>
        <v>0</v>
      </c>
      <c r="DM707" s="101">
        <f t="shared" si="857"/>
        <v>0</v>
      </c>
      <c r="DN707" s="101">
        <f t="shared" si="858"/>
        <v>0</v>
      </c>
      <c r="DO707" s="101">
        <f t="shared" si="859"/>
        <v>0</v>
      </c>
      <c r="DP707" s="101">
        <f t="shared" si="860"/>
        <v>0</v>
      </c>
      <c r="DQ707" s="101">
        <f t="shared" si="861"/>
        <v>0</v>
      </c>
      <c r="DR707" s="101">
        <f t="shared" si="862"/>
        <v>0</v>
      </c>
      <c r="DS707" s="101">
        <f t="shared" si="863"/>
        <v>0</v>
      </c>
      <c r="DT707" s="101">
        <f t="shared" si="864"/>
        <v>0</v>
      </c>
      <c r="DU707" s="101">
        <f t="shared" si="865"/>
        <v>0</v>
      </c>
      <c r="DV707" s="101">
        <f t="shared" si="866"/>
        <v>0</v>
      </c>
      <c r="DW707" s="101">
        <f t="shared" si="867"/>
        <v>0</v>
      </c>
      <c r="DX707" s="311">
        <f t="shared" si="868"/>
        <v>0</v>
      </c>
      <c r="DY707" s="101">
        <f t="shared" si="869"/>
        <v>0</v>
      </c>
      <c r="DZ707" s="101">
        <f t="shared" si="870"/>
        <v>0</v>
      </c>
      <c r="EA707" s="101">
        <f t="shared" si="871"/>
        <v>0</v>
      </c>
      <c r="EB707" s="101">
        <f t="shared" si="872"/>
        <v>0</v>
      </c>
      <c r="EC707" s="101">
        <f t="shared" si="873"/>
        <v>0</v>
      </c>
      <c r="ED707" s="101">
        <f t="shared" si="874"/>
        <v>0</v>
      </c>
      <c r="EE707" s="101">
        <f t="shared" si="875"/>
        <v>0</v>
      </c>
      <c r="EF707" s="101">
        <f t="shared" si="876"/>
        <v>0</v>
      </c>
      <c r="EG707" s="101">
        <f t="shared" si="877"/>
        <v>0</v>
      </c>
      <c r="EH707" s="101">
        <f t="shared" si="878"/>
        <v>0</v>
      </c>
      <c r="EI707" s="101">
        <f t="shared" si="879"/>
        <v>0</v>
      </c>
      <c r="EJ707" s="101">
        <f t="shared" si="880"/>
        <v>0</v>
      </c>
      <c r="EK707" s="101">
        <f t="shared" si="881"/>
        <v>0</v>
      </c>
      <c r="EL707" s="101">
        <f t="shared" si="882"/>
        <v>0</v>
      </c>
      <c r="EM707" s="101">
        <f t="shared" si="883"/>
        <v>0</v>
      </c>
      <c r="EN707" s="101">
        <f t="shared" si="884"/>
        <v>0</v>
      </c>
      <c r="EO707" s="101">
        <f t="shared" si="885"/>
        <v>0</v>
      </c>
      <c r="EP707" s="101">
        <f t="shared" si="886"/>
        <v>0</v>
      </c>
      <c r="EQ707" s="101">
        <f t="shared" si="887"/>
        <v>0</v>
      </c>
    </row>
    <row r="708" spans="2:147" ht="22.5" customHeight="1" x14ac:dyDescent="0.45">
      <c r="B708" s="133" t="str">
        <f>IF(Data!B707&lt;&gt;"",Data!B707,"")</f>
        <v/>
      </c>
      <c r="C708" s="158" t="str">
        <f>IF(Data!C707&lt;&gt;"",Data!C707,"")</f>
        <v/>
      </c>
      <c r="D708" s="106" t="str">
        <f>IF(Data!D707&lt;&gt;"",Data!D707,"")</f>
        <v/>
      </c>
      <c r="E708" s="140">
        <f>IF(AND(I708=1,Data!T707=0),0,IF(I708=999,999,Data!T707))</f>
        <v>999</v>
      </c>
      <c r="F708" s="140" t="str">
        <f t="shared" si="888"/>
        <v/>
      </c>
      <c r="G708" s="140" t="str">
        <f>IF(Data!K707&lt;&gt;"",Data!K707,"")</f>
        <v/>
      </c>
      <c r="H708" s="141" t="str">
        <f>IF(Data!L707&lt;&gt;"",Data!L707,"")</f>
        <v/>
      </c>
      <c r="I708" s="63">
        <f>IF(Data!M707&lt;&gt;"",Data!M707,"")</f>
        <v>999</v>
      </c>
      <c r="J708" s="63">
        <f t="shared" si="889"/>
        <v>0</v>
      </c>
      <c r="L708" s="64" t="str">
        <f t="shared" si="890"/>
        <v/>
      </c>
      <c r="N708" s="63">
        <f t="shared" si="891"/>
        <v>0</v>
      </c>
      <c r="P708" s="64" t="str">
        <f t="shared" si="892"/>
        <v/>
      </c>
      <c r="R708" s="63">
        <f t="shared" si="893"/>
        <v>0</v>
      </c>
      <c r="S708" s="64" t="str">
        <f t="shared" si="894"/>
        <v/>
      </c>
      <c r="W708" s="310">
        <f t="shared" si="895"/>
        <v>999</v>
      </c>
      <c r="Y708" s="65">
        <f t="shared" si="896"/>
        <v>0</v>
      </c>
      <c r="Z708" s="65">
        <f t="shared" si="897"/>
        <v>0</v>
      </c>
      <c r="AA708" s="65">
        <f t="shared" si="898"/>
        <v>0</v>
      </c>
      <c r="AB708" s="65">
        <f t="shared" si="899"/>
        <v>0</v>
      </c>
      <c r="AC708" s="341">
        <f t="shared" si="900"/>
        <v>0</v>
      </c>
      <c r="AD708" s="65">
        <f t="shared" si="901"/>
        <v>0</v>
      </c>
      <c r="AE708" s="65">
        <f t="shared" si="902"/>
        <v>0</v>
      </c>
      <c r="AF708" s="65">
        <f t="shared" si="903"/>
        <v>0</v>
      </c>
      <c r="AG708" s="65">
        <f t="shared" si="904"/>
        <v>0</v>
      </c>
      <c r="AH708" s="65">
        <f t="shared" si="905"/>
        <v>0</v>
      </c>
      <c r="AI708" s="65">
        <f t="shared" si="906"/>
        <v>0</v>
      </c>
      <c r="AJ708" s="65">
        <f t="shared" si="907"/>
        <v>0</v>
      </c>
      <c r="AK708" s="65">
        <f t="shared" si="908"/>
        <v>0</v>
      </c>
      <c r="AL708" s="65">
        <f t="shared" si="909"/>
        <v>0</v>
      </c>
      <c r="AM708" s="65">
        <f t="shared" si="910"/>
        <v>0</v>
      </c>
      <c r="AN708" s="65">
        <f t="shared" si="911"/>
        <v>0</v>
      </c>
      <c r="AO708" s="65">
        <f t="shared" si="912"/>
        <v>0</v>
      </c>
      <c r="AP708" s="65">
        <f t="shared" si="913"/>
        <v>0</v>
      </c>
      <c r="AQ708" s="65">
        <f t="shared" si="914"/>
        <v>0</v>
      </c>
      <c r="AR708" s="65">
        <f t="shared" si="915"/>
        <v>0</v>
      </c>
      <c r="AS708" s="65">
        <f t="shared" si="916"/>
        <v>0</v>
      </c>
      <c r="AT708" s="65">
        <f t="shared" si="917"/>
        <v>0</v>
      </c>
      <c r="AU708" s="65">
        <f t="shared" si="918"/>
        <v>0</v>
      </c>
      <c r="AV708" s="65">
        <f t="shared" si="919"/>
        <v>0</v>
      </c>
      <c r="AW708" s="65">
        <f t="shared" si="920"/>
        <v>0</v>
      </c>
      <c r="AX708" s="65">
        <f t="shared" si="921"/>
        <v>0</v>
      </c>
      <c r="AY708" s="65">
        <f t="shared" si="922"/>
        <v>0</v>
      </c>
      <c r="AZ708" s="65">
        <f t="shared" si="923"/>
        <v>0</v>
      </c>
      <c r="BA708" s="65">
        <f t="shared" si="924"/>
        <v>0</v>
      </c>
      <c r="BB708" s="65">
        <f t="shared" si="925"/>
        <v>0</v>
      </c>
      <c r="BC708" s="65">
        <f t="shared" si="926"/>
        <v>0</v>
      </c>
      <c r="BD708" s="65">
        <f t="shared" si="927"/>
        <v>0</v>
      </c>
      <c r="BE708" s="65">
        <f t="shared" si="928"/>
        <v>0</v>
      </c>
      <c r="BF708" s="65">
        <f t="shared" si="929"/>
        <v>0</v>
      </c>
      <c r="BG708" s="65">
        <f t="shared" si="930"/>
        <v>0</v>
      </c>
      <c r="CE708" s="373"/>
      <c r="CF708" s="343"/>
      <c r="CG708" s="343"/>
      <c r="CH708" s="343"/>
      <c r="CI708" s="343"/>
      <c r="CJ708" s="343"/>
      <c r="CK708" s="343"/>
      <c r="CL708" s="343"/>
      <c r="CM708" s="343"/>
      <c r="CN708" s="343"/>
      <c r="CO708" s="343"/>
      <c r="CP708" s="343"/>
      <c r="CQ708" s="343"/>
      <c r="CR708" s="343"/>
      <c r="CS708" s="343"/>
      <c r="CY708" s="101">
        <f t="shared" si="931"/>
        <v>0</v>
      </c>
      <c r="CZ708" s="101">
        <f t="shared" si="932"/>
        <v>0</v>
      </c>
      <c r="DB708" s="101">
        <f t="shared" si="933"/>
        <v>0</v>
      </c>
      <c r="DD708" s="311">
        <f t="shared" si="934"/>
        <v>0</v>
      </c>
      <c r="DF708" s="101">
        <f t="shared" si="850"/>
        <v>0</v>
      </c>
      <c r="DG708" s="101">
        <f t="shared" si="851"/>
        <v>0</v>
      </c>
      <c r="DH708" s="101">
        <f t="shared" si="852"/>
        <v>0</v>
      </c>
      <c r="DI708" s="101">
        <f t="shared" si="853"/>
        <v>0</v>
      </c>
      <c r="DJ708" s="311">
        <f t="shared" si="854"/>
        <v>0</v>
      </c>
      <c r="DK708" s="311">
        <f t="shared" si="855"/>
        <v>0</v>
      </c>
      <c r="DL708" s="101">
        <f t="shared" si="856"/>
        <v>0</v>
      </c>
      <c r="DM708" s="101">
        <f t="shared" si="857"/>
        <v>0</v>
      </c>
      <c r="DN708" s="101">
        <f t="shared" si="858"/>
        <v>0</v>
      </c>
      <c r="DO708" s="101">
        <f t="shared" si="859"/>
        <v>0</v>
      </c>
      <c r="DP708" s="101">
        <f t="shared" si="860"/>
        <v>0</v>
      </c>
      <c r="DQ708" s="101">
        <f t="shared" si="861"/>
        <v>0</v>
      </c>
      <c r="DR708" s="101">
        <f t="shared" si="862"/>
        <v>0</v>
      </c>
      <c r="DS708" s="101">
        <f t="shared" si="863"/>
        <v>0</v>
      </c>
      <c r="DT708" s="101">
        <f t="shared" si="864"/>
        <v>0</v>
      </c>
      <c r="DU708" s="101">
        <f t="shared" si="865"/>
        <v>0</v>
      </c>
      <c r="DV708" s="101">
        <f t="shared" si="866"/>
        <v>0</v>
      </c>
      <c r="DW708" s="101">
        <f t="shared" si="867"/>
        <v>0</v>
      </c>
      <c r="DX708" s="311">
        <f t="shared" si="868"/>
        <v>0</v>
      </c>
      <c r="DY708" s="101">
        <f t="shared" si="869"/>
        <v>0</v>
      </c>
      <c r="DZ708" s="101">
        <f t="shared" si="870"/>
        <v>0</v>
      </c>
      <c r="EA708" s="101">
        <f t="shared" si="871"/>
        <v>0</v>
      </c>
      <c r="EB708" s="101">
        <f t="shared" si="872"/>
        <v>0</v>
      </c>
      <c r="EC708" s="101">
        <f t="shared" si="873"/>
        <v>0</v>
      </c>
      <c r="ED708" s="101">
        <f t="shared" si="874"/>
        <v>0</v>
      </c>
      <c r="EE708" s="101">
        <f t="shared" si="875"/>
        <v>0</v>
      </c>
      <c r="EF708" s="101">
        <f t="shared" si="876"/>
        <v>0</v>
      </c>
      <c r="EG708" s="101">
        <f t="shared" si="877"/>
        <v>0</v>
      </c>
      <c r="EH708" s="101">
        <f t="shared" si="878"/>
        <v>0</v>
      </c>
      <c r="EI708" s="101">
        <f t="shared" si="879"/>
        <v>0</v>
      </c>
      <c r="EJ708" s="101">
        <f t="shared" si="880"/>
        <v>0</v>
      </c>
      <c r="EK708" s="101">
        <f t="shared" si="881"/>
        <v>0</v>
      </c>
      <c r="EL708" s="101">
        <f t="shared" si="882"/>
        <v>0</v>
      </c>
      <c r="EM708" s="101">
        <f t="shared" si="883"/>
        <v>0</v>
      </c>
      <c r="EN708" s="101">
        <f t="shared" si="884"/>
        <v>0</v>
      </c>
      <c r="EO708" s="101">
        <f t="shared" si="885"/>
        <v>0</v>
      </c>
      <c r="EP708" s="101">
        <f t="shared" si="886"/>
        <v>0</v>
      </c>
      <c r="EQ708" s="101">
        <f t="shared" si="887"/>
        <v>0</v>
      </c>
    </row>
    <row r="709" spans="2:147" ht="22.5" customHeight="1" x14ac:dyDescent="0.45">
      <c r="B709" s="133" t="str">
        <f>IF(Data!B708&lt;&gt;"",Data!B708,"")</f>
        <v/>
      </c>
      <c r="C709" s="158" t="str">
        <f>IF(Data!C708&lt;&gt;"",Data!C708,"")</f>
        <v/>
      </c>
      <c r="D709" s="106" t="str">
        <f>IF(Data!D708&lt;&gt;"",Data!D708,"")</f>
        <v/>
      </c>
      <c r="E709" s="140">
        <f>IF(AND(I709=1,Data!T708=0),0,IF(I709=999,999,Data!T708))</f>
        <v>999</v>
      </c>
      <c r="F709" s="140" t="str">
        <f t="shared" si="888"/>
        <v/>
      </c>
      <c r="G709" s="140" t="str">
        <f>IF(Data!K708&lt;&gt;"",Data!K708,"")</f>
        <v/>
      </c>
      <c r="H709" s="141" t="str">
        <f>IF(Data!L708&lt;&gt;"",Data!L708,"")</f>
        <v/>
      </c>
      <c r="I709" s="63">
        <f>IF(Data!M708&lt;&gt;"",Data!M708,"")</f>
        <v>999</v>
      </c>
      <c r="J709" s="63">
        <f t="shared" si="889"/>
        <v>0</v>
      </c>
      <c r="L709" s="64" t="str">
        <f t="shared" si="890"/>
        <v/>
      </c>
      <c r="N709" s="63">
        <f t="shared" si="891"/>
        <v>0</v>
      </c>
      <c r="P709" s="64" t="str">
        <f t="shared" si="892"/>
        <v/>
      </c>
      <c r="R709" s="63">
        <f t="shared" si="893"/>
        <v>0</v>
      </c>
      <c r="S709" s="64" t="str">
        <f t="shared" si="894"/>
        <v/>
      </c>
      <c r="W709" s="310">
        <f t="shared" si="895"/>
        <v>999</v>
      </c>
      <c r="Y709" s="65">
        <f t="shared" si="896"/>
        <v>0</v>
      </c>
      <c r="Z709" s="65">
        <f t="shared" si="897"/>
        <v>0</v>
      </c>
      <c r="AA709" s="65">
        <f t="shared" si="898"/>
        <v>0</v>
      </c>
      <c r="AB709" s="65">
        <f t="shared" si="899"/>
        <v>0</v>
      </c>
      <c r="AC709" s="341">
        <f t="shared" si="900"/>
        <v>0</v>
      </c>
      <c r="AD709" s="65">
        <f t="shared" si="901"/>
        <v>0</v>
      </c>
      <c r="AE709" s="65">
        <f t="shared" si="902"/>
        <v>0</v>
      </c>
      <c r="AF709" s="65">
        <f t="shared" si="903"/>
        <v>0</v>
      </c>
      <c r="AG709" s="65">
        <f t="shared" si="904"/>
        <v>0</v>
      </c>
      <c r="AH709" s="65">
        <f t="shared" si="905"/>
        <v>0</v>
      </c>
      <c r="AI709" s="65">
        <f t="shared" si="906"/>
        <v>0</v>
      </c>
      <c r="AJ709" s="65">
        <f t="shared" si="907"/>
        <v>0</v>
      </c>
      <c r="AK709" s="65">
        <f t="shared" si="908"/>
        <v>0</v>
      </c>
      <c r="AL709" s="65">
        <f t="shared" si="909"/>
        <v>0</v>
      </c>
      <c r="AM709" s="65">
        <f t="shared" si="910"/>
        <v>0</v>
      </c>
      <c r="AN709" s="65">
        <f t="shared" si="911"/>
        <v>0</v>
      </c>
      <c r="AO709" s="65">
        <f t="shared" si="912"/>
        <v>0</v>
      </c>
      <c r="AP709" s="65">
        <f t="shared" si="913"/>
        <v>0</v>
      </c>
      <c r="AQ709" s="65">
        <f t="shared" si="914"/>
        <v>0</v>
      </c>
      <c r="AR709" s="65">
        <f t="shared" si="915"/>
        <v>0</v>
      </c>
      <c r="AS709" s="65">
        <f t="shared" si="916"/>
        <v>0</v>
      </c>
      <c r="AT709" s="65">
        <f t="shared" si="917"/>
        <v>0</v>
      </c>
      <c r="AU709" s="65">
        <f t="shared" si="918"/>
        <v>0</v>
      </c>
      <c r="AV709" s="65">
        <f t="shared" si="919"/>
        <v>0</v>
      </c>
      <c r="AW709" s="65">
        <f t="shared" si="920"/>
        <v>0</v>
      </c>
      <c r="AX709" s="65">
        <f t="shared" si="921"/>
        <v>0</v>
      </c>
      <c r="AY709" s="65">
        <f t="shared" si="922"/>
        <v>0</v>
      </c>
      <c r="AZ709" s="65">
        <f t="shared" si="923"/>
        <v>0</v>
      </c>
      <c r="BA709" s="65">
        <f t="shared" si="924"/>
        <v>0</v>
      </c>
      <c r="BB709" s="65">
        <f t="shared" si="925"/>
        <v>0</v>
      </c>
      <c r="BC709" s="65">
        <f t="shared" si="926"/>
        <v>0</v>
      </c>
      <c r="BD709" s="65">
        <f t="shared" si="927"/>
        <v>0</v>
      </c>
      <c r="BE709" s="65">
        <f t="shared" si="928"/>
        <v>0</v>
      </c>
      <c r="BF709" s="65">
        <f t="shared" si="929"/>
        <v>0</v>
      </c>
      <c r="BG709" s="65">
        <f t="shared" si="930"/>
        <v>0</v>
      </c>
      <c r="CE709" s="373"/>
      <c r="CF709" s="343"/>
      <c r="CG709" s="343"/>
      <c r="CH709" s="343"/>
      <c r="CI709" s="343"/>
      <c r="CJ709" s="343"/>
      <c r="CK709" s="343"/>
      <c r="CL709" s="343"/>
      <c r="CM709" s="343"/>
      <c r="CN709" s="343"/>
      <c r="CO709" s="343"/>
      <c r="CP709" s="343"/>
      <c r="CQ709" s="343"/>
      <c r="CR709" s="343"/>
      <c r="CS709" s="343"/>
      <c r="CY709" s="101">
        <f t="shared" si="931"/>
        <v>0</v>
      </c>
      <c r="CZ709" s="101">
        <f t="shared" si="932"/>
        <v>0</v>
      </c>
      <c r="DB709" s="101">
        <f t="shared" si="933"/>
        <v>0</v>
      </c>
      <c r="DD709" s="311">
        <f t="shared" si="934"/>
        <v>0</v>
      </c>
      <c r="DF709" s="101">
        <f t="shared" si="850"/>
        <v>0</v>
      </c>
      <c r="DG709" s="101">
        <f t="shared" si="851"/>
        <v>0</v>
      </c>
      <c r="DH709" s="101">
        <f t="shared" si="852"/>
        <v>0</v>
      </c>
      <c r="DI709" s="101">
        <f t="shared" si="853"/>
        <v>0</v>
      </c>
      <c r="DJ709" s="311">
        <f t="shared" si="854"/>
        <v>0</v>
      </c>
      <c r="DK709" s="311">
        <f t="shared" si="855"/>
        <v>0</v>
      </c>
      <c r="DL709" s="101">
        <f t="shared" si="856"/>
        <v>0</v>
      </c>
      <c r="DM709" s="101">
        <f t="shared" si="857"/>
        <v>0</v>
      </c>
      <c r="DN709" s="101">
        <f t="shared" si="858"/>
        <v>0</v>
      </c>
      <c r="DO709" s="101">
        <f t="shared" si="859"/>
        <v>0</v>
      </c>
      <c r="DP709" s="101">
        <f t="shared" si="860"/>
        <v>0</v>
      </c>
      <c r="DQ709" s="101">
        <f t="shared" si="861"/>
        <v>0</v>
      </c>
      <c r="DR709" s="101">
        <f t="shared" si="862"/>
        <v>0</v>
      </c>
      <c r="DS709" s="101">
        <f t="shared" si="863"/>
        <v>0</v>
      </c>
      <c r="DT709" s="101">
        <f t="shared" si="864"/>
        <v>0</v>
      </c>
      <c r="DU709" s="101">
        <f t="shared" si="865"/>
        <v>0</v>
      </c>
      <c r="DV709" s="101">
        <f t="shared" si="866"/>
        <v>0</v>
      </c>
      <c r="DW709" s="101">
        <f t="shared" si="867"/>
        <v>0</v>
      </c>
      <c r="DX709" s="311">
        <f t="shared" si="868"/>
        <v>0</v>
      </c>
      <c r="DY709" s="101">
        <f t="shared" si="869"/>
        <v>0</v>
      </c>
      <c r="DZ709" s="101">
        <f t="shared" si="870"/>
        <v>0</v>
      </c>
      <c r="EA709" s="101">
        <f t="shared" si="871"/>
        <v>0</v>
      </c>
      <c r="EB709" s="101">
        <f t="shared" si="872"/>
        <v>0</v>
      </c>
      <c r="EC709" s="101">
        <f t="shared" si="873"/>
        <v>0</v>
      </c>
      <c r="ED709" s="101">
        <f t="shared" si="874"/>
        <v>0</v>
      </c>
      <c r="EE709" s="101">
        <f t="shared" si="875"/>
        <v>0</v>
      </c>
      <c r="EF709" s="101">
        <f t="shared" si="876"/>
        <v>0</v>
      </c>
      <c r="EG709" s="101">
        <f t="shared" si="877"/>
        <v>0</v>
      </c>
      <c r="EH709" s="101">
        <f t="shared" si="878"/>
        <v>0</v>
      </c>
      <c r="EI709" s="101">
        <f t="shared" si="879"/>
        <v>0</v>
      </c>
      <c r="EJ709" s="101">
        <f t="shared" si="880"/>
        <v>0</v>
      </c>
      <c r="EK709" s="101">
        <f t="shared" si="881"/>
        <v>0</v>
      </c>
      <c r="EL709" s="101">
        <f t="shared" si="882"/>
        <v>0</v>
      </c>
      <c r="EM709" s="101">
        <f t="shared" si="883"/>
        <v>0</v>
      </c>
      <c r="EN709" s="101">
        <f t="shared" si="884"/>
        <v>0</v>
      </c>
      <c r="EO709" s="101">
        <f t="shared" si="885"/>
        <v>0</v>
      </c>
      <c r="EP709" s="101">
        <f t="shared" si="886"/>
        <v>0</v>
      </c>
      <c r="EQ709" s="101">
        <f t="shared" si="887"/>
        <v>0</v>
      </c>
    </row>
    <row r="710" spans="2:147" ht="22.5" customHeight="1" x14ac:dyDescent="0.45">
      <c r="B710" s="133" t="str">
        <f>IF(Data!B709&lt;&gt;"",Data!B709,"")</f>
        <v/>
      </c>
      <c r="C710" s="158" t="str">
        <f>IF(Data!C709&lt;&gt;"",Data!C709,"")</f>
        <v/>
      </c>
      <c r="D710" s="106" t="str">
        <f>IF(Data!D709&lt;&gt;"",Data!D709,"")</f>
        <v/>
      </c>
      <c r="E710" s="140">
        <f>IF(AND(I710=1,Data!T709=0),0,IF(I710=999,999,Data!T709))</f>
        <v>999</v>
      </c>
      <c r="F710" s="140" t="str">
        <f t="shared" si="888"/>
        <v/>
      </c>
      <c r="G710" s="140" t="str">
        <f>IF(Data!K709&lt;&gt;"",Data!K709,"")</f>
        <v/>
      </c>
      <c r="H710" s="141" t="str">
        <f>IF(Data!L709&lt;&gt;"",Data!L709,"")</f>
        <v/>
      </c>
      <c r="I710" s="63">
        <f>IF(Data!M709&lt;&gt;"",Data!M709,"")</f>
        <v>999</v>
      </c>
      <c r="J710" s="63">
        <f t="shared" si="889"/>
        <v>0</v>
      </c>
      <c r="L710" s="64" t="str">
        <f t="shared" si="890"/>
        <v/>
      </c>
      <c r="N710" s="63">
        <f t="shared" si="891"/>
        <v>0</v>
      </c>
      <c r="P710" s="64" t="str">
        <f t="shared" si="892"/>
        <v/>
      </c>
      <c r="R710" s="63">
        <f t="shared" si="893"/>
        <v>0</v>
      </c>
      <c r="S710" s="64" t="str">
        <f t="shared" si="894"/>
        <v/>
      </c>
      <c r="W710" s="310">
        <f t="shared" si="895"/>
        <v>999</v>
      </c>
      <c r="Y710" s="65">
        <f t="shared" si="896"/>
        <v>0</v>
      </c>
      <c r="Z710" s="65">
        <f t="shared" si="897"/>
        <v>0</v>
      </c>
      <c r="AA710" s="65">
        <f t="shared" si="898"/>
        <v>0</v>
      </c>
      <c r="AB710" s="65">
        <f t="shared" si="899"/>
        <v>0</v>
      </c>
      <c r="AC710" s="341">
        <f t="shared" si="900"/>
        <v>0</v>
      </c>
      <c r="AD710" s="65">
        <f t="shared" si="901"/>
        <v>0</v>
      </c>
      <c r="AE710" s="65">
        <f t="shared" si="902"/>
        <v>0</v>
      </c>
      <c r="AF710" s="65">
        <f t="shared" si="903"/>
        <v>0</v>
      </c>
      <c r="AG710" s="65">
        <f t="shared" si="904"/>
        <v>0</v>
      </c>
      <c r="AH710" s="65">
        <f t="shared" si="905"/>
        <v>0</v>
      </c>
      <c r="AI710" s="65">
        <f t="shared" si="906"/>
        <v>0</v>
      </c>
      <c r="AJ710" s="65">
        <f t="shared" si="907"/>
        <v>0</v>
      </c>
      <c r="AK710" s="65">
        <f t="shared" si="908"/>
        <v>0</v>
      </c>
      <c r="AL710" s="65">
        <f t="shared" si="909"/>
        <v>0</v>
      </c>
      <c r="AM710" s="65">
        <f t="shared" si="910"/>
        <v>0</v>
      </c>
      <c r="AN710" s="65">
        <f t="shared" si="911"/>
        <v>0</v>
      </c>
      <c r="AO710" s="65">
        <f t="shared" si="912"/>
        <v>0</v>
      </c>
      <c r="AP710" s="65">
        <f t="shared" si="913"/>
        <v>0</v>
      </c>
      <c r="AQ710" s="65">
        <f t="shared" si="914"/>
        <v>0</v>
      </c>
      <c r="AR710" s="65">
        <f t="shared" si="915"/>
        <v>0</v>
      </c>
      <c r="AS710" s="65">
        <f t="shared" si="916"/>
        <v>0</v>
      </c>
      <c r="AT710" s="65">
        <f t="shared" si="917"/>
        <v>0</v>
      </c>
      <c r="AU710" s="65">
        <f t="shared" si="918"/>
        <v>0</v>
      </c>
      <c r="AV710" s="65">
        <f t="shared" si="919"/>
        <v>0</v>
      </c>
      <c r="AW710" s="65">
        <f t="shared" si="920"/>
        <v>0</v>
      </c>
      <c r="AX710" s="65">
        <f t="shared" si="921"/>
        <v>0</v>
      </c>
      <c r="AY710" s="65">
        <f t="shared" si="922"/>
        <v>0</v>
      </c>
      <c r="AZ710" s="65">
        <f t="shared" si="923"/>
        <v>0</v>
      </c>
      <c r="BA710" s="65">
        <f t="shared" si="924"/>
        <v>0</v>
      </c>
      <c r="BB710" s="65">
        <f t="shared" si="925"/>
        <v>0</v>
      </c>
      <c r="BC710" s="65">
        <f t="shared" si="926"/>
        <v>0</v>
      </c>
      <c r="BD710" s="65">
        <f t="shared" si="927"/>
        <v>0</v>
      </c>
      <c r="BE710" s="65">
        <f t="shared" si="928"/>
        <v>0</v>
      </c>
      <c r="BF710" s="65">
        <f t="shared" si="929"/>
        <v>0</v>
      </c>
      <c r="BG710" s="65">
        <f t="shared" si="930"/>
        <v>0</v>
      </c>
      <c r="CE710" s="373"/>
      <c r="CF710" s="343"/>
      <c r="CG710" s="343"/>
      <c r="CH710" s="343"/>
      <c r="CI710" s="343"/>
      <c r="CJ710" s="343"/>
      <c r="CK710" s="343"/>
      <c r="CL710" s="343"/>
      <c r="CM710" s="343"/>
      <c r="CN710" s="343"/>
      <c r="CO710" s="343"/>
      <c r="CP710" s="343"/>
      <c r="CQ710" s="343"/>
      <c r="CR710" s="343"/>
      <c r="CS710" s="343"/>
      <c r="CY710" s="101">
        <f t="shared" si="931"/>
        <v>0</v>
      </c>
      <c r="CZ710" s="101">
        <f t="shared" si="932"/>
        <v>0</v>
      </c>
      <c r="DB710" s="101">
        <f t="shared" si="933"/>
        <v>0</v>
      </c>
      <c r="DD710" s="311">
        <f t="shared" si="934"/>
        <v>0</v>
      </c>
      <c r="DF710" s="101">
        <f t="shared" si="850"/>
        <v>0</v>
      </c>
      <c r="DG710" s="101">
        <f t="shared" si="851"/>
        <v>0</v>
      </c>
      <c r="DH710" s="101">
        <f t="shared" si="852"/>
        <v>0</v>
      </c>
      <c r="DI710" s="101">
        <f t="shared" si="853"/>
        <v>0</v>
      </c>
      <c r="DJ710" s="311">
        <f t="shared" si="854"/>
        <v>0</v>
      </c>
      <c r="DK710" s="311">
        <f t="shared" si="855"/>
        <v>0</v>
      </c>
      <c r="DL710" s="101">
        <f t="shared" si="856"/>
        <v>0</v>
      </c>
      <c r="DM710" s="101">
        <f t="shared" si="857"/>
        <v>0</v>
      </c>
      <c r="DN710" s="101">
        <f t="shared" si="858"/>
        <v>0</v>
      </c>
      <c r="DO710" s="101">
        <f t="shared" si="859"/>
        <v>0</v>
      </c>
      <c r="DP710" s="101">
        <f t="shared" si="860"/>
        <v>0</v>
      </c>
      <c r="DQ710" s="101">
        <f t="shared" si="861"/>
        <v>0</v>
      </c>
      <c r="DR710" s="101">
        <f t="shared" si="862"/>
        <v>0</v>
      </c>
      <c r="DS710" s="101">
        <f t="shared" si="863"/>
        <v>0</v>
      </c>
      <c r="DT710" s="101">
        <f t="shared" si="864"/>
        <v>0</v>
      </c>
      <c r="DU710" s="101">
        <f t="shared" si="865"/>
        <v>0</v>
      </c>
      <c r="DV710" s="101">
        <f t="shared" si="866"/>
        <v>0</v>
      </c>
      <c r="DW710" s="101">
        <f t="shared" si="867"/>
        <v>0</v>
      </c>
      <c r="DX710" s="311">
        <f t="shared" si="868"/>
        <v>0</v>
      </c>
      <c r="DY710" s="101">
        <f t="shared" si="869"/>
        <v>0</v>
      </c>
      <c r="DZ710" s="101">
        <f t="shared" si="870"/>
        <v>0</v>
      </c>
      <c r="EA710" s="101">
        <f t="shared" si="871"/>
        <v>0</v>
      </c>
      <c r="EB710" s="101">
        <f t="shared" si="872"/>
        <v>0</v>
      </c>
      <c r="EC710" s="101">
        <f t="shared" si="873"/>
        <v>0</v>
      </c>
      <c r="ED710" s="101">
        <f t="shared" si="874"/>
        <v>0</v>
      </c>
      <c r="EE710" s="101">
        <f t="shared" si="875"/>
        <v>0</v>
      </c>
      <c r="EF710" s="101">
        <f t="shared" si="876"/>
        <v>0</v>
      </c>
      <c r="EG710" s="101">
        <f t="shared" si="877"/>
        <v>0</v>
      </c>
      <c r="EH710" s="101">
        <f t="shared" si="878"/>
        <v>0</v>
      </c>
      <c r="EI710" s="101">
        <f t="shared" si="879"/>
        <v>0</v>
      </c>
      <c r="EJ710" s="101">
        <f t="shared" si="880"/>
        <v>0</v>
      </c>
      <c r="EK710" s="101">
        <f t="shared" si="881"/>
        <v>0</v>
      </c>
      <c r="EL710" s="101">
        <f t="shared" si="882"/>
        <v>0</v>
      </c>
      <c r="EM710" s="101">
        <f t="shared" si="883"/>
        <v>0</v>
      </c>
      <c r="EN710" s="101">
        <f t="shared" si="884"/>
        <v>0</v>
      </c>
      <c r="EO710" s="101">
        <f t="shared" si="885"/>
        <v>0</v>
      </c>
      <c r="EP710" s="101">
        <f t="shared" si="886"/>
        <v>0</v>
      </c>
      <c r="EQ710" s="101">
        <f t="shared" si="887"/>
        <v>0</v>
      </c>
    </row>
    <row r="711" spans="2:147" ht="22.5" customHeight="1" x14ac:dyDescent="0.45">
      <c r="B711" s="133" t="str">
        <f>IF(Data!B710&lt;&gt;"",Data!B710,"")</f>
        <v/>
      </c>
      <c r="C711" s="158" t="str">
        <f>IF(Data!C710&lt;&gt;"",Data!C710,"")</f>
        <v/>
      </c>
      <c r="D711" s="106" t="str">
        <f>IF(Data!D710&lt;&gt;"",Data!D710,"")</f>
        <v/>
      </c>
      <c r="E711" s="140">
        <f>IF(AND(I711=1,Data!T710=0),0,IF(I711=999,999,Data!T710))</f>
        <v>999</v>
      </c>
      <c r="F711" s="140" t="str">
        <f t="shared" si="888"/>
        <v/>
      </c>
      <c r="G711" s="140" t="str">
        <f>IF(Data!K710&lt;&gt;"",Data!K710,"")</f>
        <v/>
      </c>
      <c r="H711" s="141" t="str">
        <f>IF(Data!L710&lt;&gt;"",Data!L710,"")</f>
        <v/>
      </c>
      <c r="I711" s="63">
        <f>IF(Data!M710&lt;&gt;"",Data!M710,"")</f>
        <v>999</v>
      </c>
      <c r="J711" s="63">
        <f t="shared" si="889"/>
        <v>0</v>
      </c>
      <c r="L711" s="64" t="str">
        <f t="shared" si="890"/>
        <v/>
      </c>
      <c r="N711" s="63">
        <f t="shared" si="891"/>
        <v>0</v>
      </c>
      <c r="P711" s="64" t="str">
        <f t="shared" si="892"/>
        <v/>
      </c>
      <c r="R711" s="63">
        <f t="shared" si="893"/>
        <v>0</v>
      </c>
      <c r="S711" s="64" t="str">
        <f t="shared" si="894"/>
        <v/>
      </c>
      <c r="W711" s="310">
        <f t="shared" si="895"/>
        <v>999</v>
      </c>
      <c r="Y711" s="65">
        <f t="shared" si="896"/>
        <v>0</v>
      </c>
      <c r="Z711" s="65">
        <f t="shared" si="897"/>
        <v>0</v>
      </c>
      <c r="AA711" s="65">
        <f t="shared" si="898"/>
        <v>0</v>
      </c>
      <c r="AB711" s="65">
        <f t="shared" si="899"/>
        <v>0</v>
      </c>
      <c r="AC711" s="341">
        <f t="shared" si="900"/>
        <v>0</v>
      </c>
      <c r="AD711" s="65">
        <f t="shared" si="901"/>
        <v>0</v>
      </c>
      <c r="AE711" s="65">
        <f t="shared" si="902"/>
        <v>0</v>
      </c>
      <c r="AF711" s="65">
        <f t="shared" si="903"/>
        <v>0</v>
      </c>
      <c r="AG711" s="65">
        <f t="shared" si="904"/>
        <v>0</v>
      </c>
      <c r="AH711" s="65">
        <f t="shared" si="905"/>
        <v>0</v>
      </c>
      <c r="AI711" s="65">
        <f t="shared" si="906"/>
        <v>0</v>
      </c>
      <c r="AJ711" s="65">
        <f t="shared" si="907"/>
        <v>0</v>
      </c>
      <c r="AK711" s="65">
        <f t="shared" si="908"/>
        <v>0</v>
      </c>
      <c r="AL711" s="65">
        <f t="shared" si="909"/>
        <v>0</v>
      </c>
      <c r="AM711" s="65">
        <f t="shared" si="910"/>
        <v>0</v>
      </c>
      <c r="AN711" s="65">
        <f t="shared" si="911"/>
        <v>0</v>
      </c>
      <c r="AO711" s="65">
        <f t="shared" si="912"/>
        <v>0</v>
      </c>
      <c r="AP711" s="65">
        <f t="shared" si="913"/>
        <v>0</v>
      </c>
      <c r="AQ711" s="65">
        <f t="shared" si="914"/>
        <v>0</v>
      </c>
      <c r="AR711" s="65">
        <f t="shared" si="915"/>
        <v>0</v>
      </c>
      <c r="AS711" s="65">
        <f t="shared" si="916"/>
        <v>0</v>
      </c>
      <c r="AT711" s="65">
        <f t="shared" si="917"/>
        <v>0</v>
      </c>
      <c r="AU711" s="65">
        <f t="shared" si="918"/>
        <v>0</v>
      </c>
      <c r="AV711" s="65">
        <f t="shared" si="919"/>
        <v>0</v>
      </c>
      <c r="AW711" s="65">
        <f t="shared" si="920"/>
        <v>0</v>
      </c>
      <c r="AX711" s="65">
        <f t="shared" si="921"/>
        <v>0</v>
      </c>
      <c r="AY711" s="65">
        <f t="shared" si="922"/>
        <v>0</v>
      </c>
      <c r="AZ711" s="65">
        <f t="shared" si="923"/>
        <v>0</v>
      </c>
      <c r="BA711" s="65">
        <f t="shared" si="924"/>
        <v>0</v>
      </c>
      <c r="BB711" s="65">
        <f t="shared" si="925"/>
        <v>0</v>
      </c>
      <c r="BC711" s="65">
        <f t="shared" si="926"/>
        <v>0</v>
      </c>
      <c r="BD711" s="65">
        <f t="shared" si="927"/>
        <v>0</v>
      </c>
      <c r="BE711" s="65">
        <f t="shared" si="928"/>
        <v>0</v>
      </c>
      <c r="BF711" s="65">
        <f t="shared" si="929"/>
        <v>0</v>
      </c>
      <c r="BG711" s="65">
        <f t="shared" si="930"/>
        <v>0</v>
      </c>
      <c r="CE711" s="373"/>
      <c r="CF711" s="343"/>
      <c r="CG711" s="343"/>
      <c r="CH711" s="343"/>
      <c r="CI711" s="343"/>
      <c r="CJ711" s="343"/>
      <c r="CK711" s="343"/>
      <c r="CL711" s="343"/>
      <c r="CM711" s="343"/>
      <c r="CN711" s="343"/>
      <c r="CO711" s="343"/>
      <c r="CP711" s="343"/>
      <c r="CQ711" s="343"/>
      <c r="CR711" s="343"/>
      <c r="CS711" s="343"/>
      <c r="CY711" s="101">
        <f t="shared" si="931"/>
        <v>0</v>
      </c>
      <c r="CZ711" s="101">
        <f t="shared" si="932"/>
        <v>0</v>
      </c>
      <c r="DB711" s="101">
        <f t="shared" si="933"/>
        <v>0</v>
      </c>
      <c r="DD711" s="311">
        <f t="shared" si="934"/>
        <v>0</v>
      </c>
      <c r="DF711" s="101">
        <f t="shared" si="850"/>
        <v>0</v>
      </c>
      <c r="DG711" s="101">
        <f t="shared" si="851"/>
        <v>0</v>
      </c>
      <c r="DH711" s="101">
        <f t="shared" si="852"/>
        <v>0</v>
      </c>
      <c r="DI711" s="101">
        <f t="shared" si="853"/>
        <v>0</v>
      </c>
      <c r="DJ711" s="311">
        <f t="shared" si="854"/>
        <v>0</v>
      </c>
      <c r="DK711" s="311">
        <f t="shared" si="855"/>
        <v>0</v>
      </c>
      <c r="DL711" s="101">
        <f t="shared" si="856"/>
        <v>0</v>
      </c>
      <c r="DM711" s="101">
        <f t="shared" si="857"/>
        <v>0</v>
      </c>
      <c r="DN711" s="101">
        <f t="shared" si="858"/>
        <v>0</v>
      </c>
      <c r="DO711" s="101">
        <f t="shared" si="859"/>
        <v>0</v>
      </c>
      <c r="DP711" s="101">
        <f t="shared" si="860"/>
        <v>0</v>
      </c>
      <c r="DQ711" s="101">
        <f t="shared" si="861"/>
        <v>0</v>
      </c>
      <c r="DR711" s="101">
        <f t="shared" si="862"/>
        <v>0</v>
      </c>
      <c r="DS711" s="101">
        <f t="shared" si="863"/>
        <v>0</v>
      </c>
      <c r="DT711" s="101">
        <f t="shared" si="864"/>
        <v>0</v>
      </c>
      <c r="DU711" s="101">
        <f t="shared" si="865"/>
        <v>0</v>
      </c>
      <c r="DV711" s="101">
        <f t="shared" si="866"/>
        <v>0</v>
      </c>
      <c r="DW711" s="101">
        <f t="shared" si="867"/>
        <v>0</v>
      </c>
      <c r="DX711" s="311">
        <f t="shared" si="868"/>
        <v>0</v>
      </c>
      <c r="DY711" s="101">
        <f t="shared" si="869"/>
        <v>0</v>
      </c>
      <c r="DZ711" s="101">
        <f t="shared" si="870"/>
        <v>0</v>
      </c>
      <c r="EA711" s="101">
        <f t="shared" si="871"/>
        <v>0</v>
      </c>
      <c r="EB711" s="101">
        <f t="shared" si="872"/>
        <v>0</v>
      </c>
      <c r="EC711" s="101">
        <f t="shared" si="873"/>
        <v>0</v>
      </c>
      <c r="ED711" s="101">
        <f t="shared" si="874"/>
        <v>0</v>
      </c>
      <c r="EE711" s="101">
        <f t="shared" si="875"/>
        <v>0</v>
      </c>
      <c r="EF711" s="101">
        <f t="shared" si="876"/>
        <v>0</v>
      </c>
      <c r="EG711" s="101">
        <f t="shared" si="877"/>
        <v>0</v>
      </c>
      <c r="EH711" s="101">
        <f t="shared" si="878"/>
        <v>0</v>
      </c>
      <c r="EI711" s="101">
        <f t="shared" si="879"/>
        <v>0</v>
      </c>
      <c r="EJ711" s="101">
        <f t="shared" si="880"/>
        <v>0</v>
      </c>
      <c r="EK711" s="101">
        <f t="shared" si="881"/>
        <v>0</v>
      </c>
      <c r="EL711" s="101">
        <f t="shared" si="882"/>
        <v>0</v>
      </c>
      <c r="EM711" s="101">
        <f t="shared" si="883"/>
        <v>0</v>
      </c>
      <c r="EN711" s="101">
        <f t="shared" si="884"/>
        <v>0</v>
      </c>
      <c r="EO711" s="101">
        <f t="shared" si="885"/>
        <v>0</v>
      </c>
      <c r="EP711" s="101">
        <f t="shared" si="886"/>
        <v>0</v>
      </c>
      <c r="EQ711" s="101">
        <f t="shared" si="887"/>
        <v>0</v>
      </c>
    </row>
    <row r="712" spans="2:147" ht="22.5" customHeight="1" x14ac:dyDescent="0.45">
      <c r="B712" s="133" t="str">
        <f>IF(Data!B711&lt;&gt;"",Data!B711,"")</f>
        <v/>
      </c>
      <c r="C712" s="158" t="str">
        <f>IF(Data!C711&lt;&gt;"",Data!C711,"")</f>
        <v/>
      </c>
      <c r="D712" s="106" t="str">
        <f>IF(Data!D711&lt;&gt;"",Data!D711,"")</f>
        <v/>
      </c>
      <c r="E712" s="140">
        <f>IF(AND(I712=1,Data!T711=0),0,IF(I712=999,999,Data!T711))</f>
        <v>999</v>
      </c>
      <c r="F712" s="140" t="str">
        <f t="shared" si="888"/>
        <v/>
      </c>
      <c r="G712" s="140" t="str">
        <f>IF(Data!K711&lt;&gt;"",Data!K711,"")</f>
        <v/>
      </c>
      <c r="H712" s="141" t="str">
        <f>IF(Data!L711&lt;&gt;"",Data!L711,"")</f>
        <v/>
      </c>
      <c r="I712" s="63">
        <f>IF(Data!M711&lt;&gt;"",Data!M711,"")</f>
        <v>999</v>
      </c>
      <c r="J712" s="63">
        <f t="shared" si="889"/>
        <v>0</v>
      </c>
      <c r="L712" s="64" t="str">
        <f t="shared" si="890"/>
        <v/>
      </c>
      <c r="N712" s="63">
        <f t="shared" si="891"/>
        <v>0</v>
      </c>
      <c r="P712" s="64" t="str">
        <f t="shared" si="892"/>
        <v/>
      </c>
      <c r="R712" s="63">
        <f t="shared" si="893"/>
        <v>0</v>
      </c>
      <c r="S712" s="64" t="str">
        <f t="shared" si="894"/>
        <v/>
      </c>
      <c r="W712" s="310">
        <f t="shared" si="895"/>
        <v>999</v>
      </c>
      <c r="Y712" s="65">
        <f t="shared" si="896"/>
        <v>0</v>
      </c>
      <c r="Z712" s="65">
        <f t="shared" si="897"/>
        <v>0</v>
      </c>
      <c r="AA712" s="65">
        <f t="shared" si="898"/>
        <v>0</v>
      </c>
      <c r="AB712" s="65">
        <f t="shared" si="899"/>
        <v>0</v>
      </c>
      <c r="AC712" s="341">
        <f t="shared" si="900"/>
        <v>0</v>
      </c>
      <c r="AD712" s="65">
        <f t="shared" si="901"/>
        <v>0</v>
      </c>
      <c r="AE712" s="65">
        <f t="shared" si="902"/>
        <v>0</v>
      </c>
      <c r="AF712" s="65">
        <f t="shared" si="903"/>
        <v>0</v>
      </c>
      <c r="AG712" s="65">
        <f t="shared" si="904"/>
        <v>0</v>
      </c>
      <c r="AH712" s="65">
        <f t="shared" si="905"/>
        <v>0</v>
      </c>
      <c r="AI712" s="65">
        <f t="shared" si="906"/>
        <v>0</v>
      </c>
      <c r="AJ712" s="65">
        <f t="shared" si="907"/>
        <v>0</v>
      </c>
      <c r="AK712" s="65">
        <f t="shared" si="908"/>
        <v>0</v>
      </c>
      <c r="AL712" s="65">
        <f t="shared" si="909"/>
        <v>0</v>
      </c>
      <c r="AM712" s="65">
        <f t="shared" si="910"/>
        <v>0</v>
      </c>
      <c r="AN712" s="65">
        <f t="shared" si="911"/>
        <v>0</v>
      </c>
      <c r="AO712" s="65">
        <f t="shared" si="912"/>
        <v>0</v>
      </c>
      <c r="AP712" s="65">
        <f t="shared" si="913"/>
        <v>0</v>
      </c>
      <c r="AQ712" s="65">
        <f t="shared" si="914"/>
        <v>0</v>
      </c>
      <c r="AR712" s="65">
        <f t="shared" si="915"/>
        <v>0</v>
      </c>
      <c r="AS712" s="65">
        <f t="shared" si="916"/>
        <v>0</v>
      </c>
      <c r="AT712" s="65">
        <f t="shared" si="917"/>
        <v>0</v>
      </c>
      <c r="AU712" s="65">
        <f t="shared" si="918"/>
        <v>0</v>
      </c>
      <c r="AV712" s="65">
        <f t="shared" si="919"/>
        <v>0</v>
      </c>
      <c r="AW712" s="65">
        <f t="shared" si="920"/>
        <v>0</v>
      </c>
      <c r="AX712" s="65">
        <f t="shared" si="921"/>
        <v>0</v>
      </c>
      <c r="AY712" s="65">
        <f t="shared" si="922"/>
        <v>0</v>
      </c>
      <c r="AZ712" s="65">
        <f t="shared" si="923"/>
        <v>0</v>
      </c>
      <c r="BA712" s="65">
        <f t="shared" si="924"/>
        <v>0</v>
      </c>
      <c r="BB712" s="65">
        <f t="shared" si="925"/>
        <v>0</v>
      </c>
      <c r="BC712" s="65">
        <f t="shared" si="926"/>
        <v>0</v>
      </c>
      <c r="BD712" s="65">
        <f t="shared" si="927"/>
        <v>0</v>
      </c>
      <c r="BE712" s="65">
        <f t="shared" si="928"/>
        <v>0</v>
      </c>
      <c r="BF712" s="65">
        <f t="shared" si="929"/>
        <v>0</v>
      </c>
      <c r="BG712" s="65">
        <f t="shared" si="930"/>
        <v>0</v>
      </c>
      <c r="CE712" s="373"/>
      <c r="CF712" s="343"/>
      <c r="CG712" s="343"/>
      <c r="CH712" s="343"/>
      <c r="CI712" s="343"/>
      <c r="CJ712" s="343"/>
      <c r="CK712" s="343"/>
      <c r="CL712" s="343"/>
      <c r="CM712" s="343"/>
      <c r="CN712" s="343"/>
      <c r="CO712" s="343"/>
      <c r="CP712" s="343"/>
      <c r="CQ712" s="343"/>
      <c r="CR712" s="343"/>
      <c r="CS712" s="343"/>
      <c r="CY712" s="101">
        <f t="shared" si="931"/>
        <v>0</v>
      </c>
      <c r="CZ712" s="101">
        <f t="shared" si="932"/>
        <v>0</v>
      </c>
      <c r="DB712" s="101">
        <f t="shared" si="933"/>
        <v>0</v>
      </c>
      <c r="DD712" s="311">
        <f t="shared" si="934"/>
        <v>0</v>
      </c>
      <c r="DF712" s="101">
        <f t="shared" si="850"/>
        <v>0</v>
      </c>
      <c r="DG712" s="101">
        <f t="shared" si="851"/>
        <v>0</v>
      </c>
      <c r="DH712" s="101">
        <f t="shared" si="852"/>
        <v>0</v>
      </c>
      <c r="DI712" s="101">
        <f t="shared" si="853"/>
        <v>0</v>
      </c>
      <c r="DJ712" s="311">
        <f t="shared" si="854"/>
        <v>0</v>
      </c>
      <c r="DK712" s="311">
        <f t="shared" si="855"/>
        <v>0</v>
      </c>
      <c r="DL712" s="101">
        <f t="shared" si="856"/>
        <v>0</v>
      </c>
      <c r="DM712" s="101">
        <f t="shared" si="857"/>
        <v>0</v>
      </c>
      <c r="DN712" s="101">
        <f t="shared" si="858"/>
        <v>0</v>
      </c>
      <c r="DO712" s="101">
        <f t="shared" si="859"/>
        <v>0</v>
      </c>
      <c r="DP712" s="101">
        <f t="shared" si="860"/>
        <v>0</v>
      </c>
      <c r="DQ712" s="101">
        <f t="shared" si="861"/>
        <v>0</v>
      </c>
      <c r="DR712" s="101">
        <f t="shared" si="862"/>
        <v>0</v>
      </c>
      <c r="DS712" s="101">
        <f t="shared" si="863"/>
        <v>0</v>
      </c>
      <c r="DT712" s="101">
        <f t="shared" si="864"/>
        <v>0</v>
      </c>
      <c r="DU712" s="101">
        <f t="shared" si="865"/>
        <v>0</v>
      </c>
      <c r="DV712" s="101">
        <f t="shared" si="866"/>
        <v>0</v>
      </c>
      <c r="DW712" s="101">
        <f t="shared" si="867"/>
        <v>0</v>
      </c>
      <c r="DX712" s="311">
        <f t="shared" si="868"/>
        <v>0</v>
      </c>
      <c r="DY712" s="101">
        <f t="shared" si="869"/>
        <v>0</v>
      </c>
      <c r="DZ712" s="101">
        <f t="shared" si="870"/>
        <v>0</v>
      </c>
      <c r="EA712" s="101">
        <f t="shared" si="871"/>
        <v>0</v>
      </c>
      <c r="EB712" s="101">
        <f t="shared" si="872"/>
        <v>0</v>
      </c>
      <c r="EC712" s="101">
        <f t="shared" si="873"/>
        <v>0</v>
      </c>
      <c r="ED712" s="101">
        <f t="shared" si="874"/>
        <v>0</v>
      </c>
      <c r="EE712" s="101">
        <f t="shared" si="875"/>
        <v>0</v>
      </c>
      <c r="EF712" s="101">
        <f t="shared" si="876"/>
        <v>0</v>
      </c>
      <c r="EG712" s="101">
        <f t="shared" si="877"/>
        <v>0</v>
      </c>
      <c r="EH712" s="101">
        <f t="shared" si="878"/>
        <v>0</v>
      </c>
      <c r="EI712" s="101">
        <f t="shared" si="879"/>
        <v>0</v>
      </c>
      <c r="EJ712" s="101">
        <f t="shared" si="880"/>
        <v>0</v>
      </c>
      <c r="EK712" s="101">
        <f t="shared" si="881"/>
        <v>0</v>
      </c>
      <c r="EL712" s="101">
        <f t="shared" si="882"/>
        <v>0</v>
      </c>
      <c r="EM712" s="101">
        <f t="shared" si="883"/>
        <v>0</v>
      </c>
      <c r="EN712" s="101">
        <f t="shared" si="884"/>
        <v>0</v>
      </c>
      <c r="EO712" s="101">
        <f t="shared" si="885"/>
        <v>0</v>
      </c>
      <c r="EP712" s="101">
        <f t="shared" si="886"/>
        <v>0</v>
      </c>
      <c r="EQ712" s="101">
        <f t="shared" si="887"/>
        <v>0</v>
      </c>
    </row>
    <row r="713" spans="2:147" ht="22.5" customHeight="1" x14ac:dyDescent="0.45">
      <c r="B713" s="133" t="str">
        <f>IF(Data!B712&lt;&gt;"",Data!B712,"")</f>
        <v/>
      </c>
      <c r="C713" s="158" t="str">
        <f>IF(Data!C712&lt;&gt;"",Data!C712,"")</f>
        <v/>
      </c>
      <c r="D713" s="106" t="str">
        <f>IF(Data!D712&lt;&gt;"",Data!D712,"")</f>
        <v/>
      </c>
      <c r="E713" s="140">
        <f>IF(AND(I713=1,Data!T712=0),0,IF(I713=999,999,Data!T712))</f>
        <v>999</v>
      </c>
      <c r="F713" s="140" t="str">
        <f t="shared" si="888"/>
        <v/>
      </c>
      <c r="G713" s="140" t="str">
        <f>IF(Data!K712&lt;&gt;"",Data!K712,"")</f>
        <v/>
      </c>
      <c r="H713" s="141" t="str">
        <f>IF(Data!L712&lt;&gt;"",Data!L712,"")</f>
        <v/>
      </c>
      <c r="I713" s="63">
        <f>IF(Data!M712&lt;&gt;"",Data!M712,"")</f>
        <v>999</v>
      </c>
      <c r="J713" s="63">
        <f t="shared" si="889"/>
        <v>0</v>
      </c>
      <c r="L713" s="64" t="str">
        <f t="shared" si="890"/>
        <v/>
      </c>
      <c r="N713" s="63">
        <f t="shared" si="891"/>
        <v>0</v>
      </c>
      <c r="P713" s="64" t="str">
        <f t="shared" si="892"/>
        <v/>
      </c>
      <c r="R713" s="63">
        <f t="shared" si="893"/>
        <v>0</v>
      </c>
      <c r="S713" s="64" t="str">
        <f t="shared" si="894"/>
        <v/>
      </c>
      <c r="W713" s="310">
        <f t="shared" si="895"/>
        <v>999</v>
      </c>
      <c r="Y713" s="65">
        <f t="shared" si="896"/>
        <v>0</v>
      </c>
      <c r="Z713" s="65">
        <f t="shared" si="897"/>
        <v>0</v>
      </c>
      <c r="AA713" s="65">
        <f t="shared" si="898"/>
        <v>0</v>
      </c>
      <c r="AB713" s="65">
        <f t="shared" si="899"/>
        <v>0</v>
      </c>
      <c r="AC713" s="341">
        <f t="shared" si="900"/>
        <v>0</v>
      </c>
      <c r="AD713" s="65">
        <f t="shared" si="901"/>
        <v>0</v>
      </c>
      <c r="AE713" s="65">
        <f t="shared" si="902"/>
        <v>0</v>
      </c>
      <c r="AF713" s="65">
        <f t="shared" si="903"/>
        <v>0</v>
      </c>
      <c r="AG713" s="65">
        <f t="shared" si="904"/>
        <v>0</v>
      </c>
      <c r="AH713" s="65">
        <f t="shared" si="905"/>
        <v>0</v>
      </c>
      <c r="AI713" s="65">
        <f t="shared" si="906"/>
        <v>0</v>
      </c>
      <c r="AJ713" s="65">
        <f t="shared" si="907"/>
        <v>0</v>
      </c>
      <c r="AK713" s="65">
        <f t="shared" si="908"/>
        <v>0</v>
      </c>
      <c r="AL713" s="65">
        <f t="shared" si="909"/>
        <v>0</v>
      </c>
      <c r="AM713" s="65">
        <f t="shared" si="910"/>
        <v>0</v>
      </c>
      <c r="AN713" s="65">
        <f t="shared" si="911"/>
        <v>0</v>
      </c>
      <c r="AO713" s="65">
        <f t="shared" si="912"/>
        <v>0</v>
      </c>
      <c r="AP713" s="65">
        <f t="shared" si="913"/>
        <v>0</v>
      </c>
      <c r="AQ713" s="65">
        <f t="shared" si="914"/>
        <v>0</v>
      </c>
      <c r="AR713" s="65">
        <f t="shared" si="915"/>
        <v>0</v>
      </c>
      <c r="AS713" s="65">
        <f t="shared" si="916"/>
        <v>0</v>
      </c>
      <c r="AT713" s="65">
        <f t="shared" si="917"/>
        <v>0</v>
      </c>
      <c r="AU713" s="65">
        <f t="shared" si="918"/>
        <v>0</v>
      </c>
      <c r="AV713" s="65">
        <f t="shared" si="919"/>
        <v>0</v>
      </c>
      <c r="AW713" s="65">
        <f t="shared" si="920"/>
        <v>0</v>
      </c>
      <c r="AX713" s="65">
        <f t="shared" si="921"/>
        <v>0</v>
      </c>
      <c r="AY713" s="65">
        <f t="shared" si="922"/>
        <v>0</v>
      </c>
      <c r="AZ713" s="65">
        <f t="shared" si="923"/>
        <v>0</v>
      </c>
      <c r="BA713" s="65">
        <f t="shared" si="924"/>
        <v>0</v>
      </c>
      <c r="BB713" s="65">
        <f t="shared" si="925"/>
        <v>0</v>
      </c>
      <c r="BC713" s="65">
        <f t="shared" si="926"/>
        <v>0</v>
      </c>
      <c r="BD713" s="65">
        <f t="shared" si="927"/>
        <v>0</v>
      </c>
      <c r="BE713" s="65">
        <f t="shared" si="928"/>
        <v>0</v>
      </c>
      <c r="BF713" s="65">
        <f t="shared" si="929"/>
        <v>0</v>
      </c>
      <c r="BG713" s="65">
        <f t="shared" si="930"/>
        <v>0</v>
      </c>
      <c r="CE713" s="373"/>
      <c r="CF713" s="343"/>
      <c r="CG713" s="343"/>
      <c r="CH713" s="343"/>
      <c r="CI713" s="343"/>
      <c r="CJ713" s="343"/>
      <c r="CK713" s="343"/>
      <c r="CL713" s="343"/>
      <c r="CM713" s="343"/>
      <c r="CN713" s="343"/>
      <c r="CO713" s="343"/>
      <c r="CP713" s="343"/>
      <c r="CQ713" s="343"/>
      <c r="CR713" s="343"/>
      <c r="CS713" s="343"/>
      <c r="CY713" s="101">
        <f t="shared" si="931"/>
        <v>0</v>
      </c>
      <c r="CZ713" s="101">
        <f t="shared" si="932"/>
        <v>0</v>
      </c>
      <c r="DB713" s="101">
        <f t="shared" si="933"/>
        <v>0</v>
      </c>
      <c r="DD713" s="311">
        <f t="shared" si="934"/>
        <v>0</v>
      </c>
      <c r="DF713" s="101">
        <f t="shared" si="850"/>
        <v>0</v>
      </c>
      <c r="DG713" s="101">
        <f t="shared" si="851"/>
        <v>0</v>
      </c>
      <c r="DH713" s="101">
        <f t="shared" si="852"/>
        <v>0</v>
      </c>
      <c r="DI713" s="101">
        <f t="shared" si="853"/>
        <v>0</v>
      </c>
      <c r="DJ713" s="311">
        <f t="shared" si="854"/>
        <v>0</v>
      </c>
      <c r="DK713" s="311">
        <f t="shared" si="855"/>
        <v>0</v>
      </c>
      <c r="DL713" s="101">
        <f t="shared" si="856"/>
        <v>0</v>
      </c>
      <c r="DM713" s="101">
        <f t="shared" si="857"/>
        <v>0</v>
      </c>
      <c r="DN713" s="101">
        <f t="shared" si="858"/>
        <v>0</v>
      </c>
      <c r="DO713" s="101">
        <f t="shared" si="859"/>
        <v>0</v>
      </c>
      <c r="DP713" s="101">
        <f t="shared" si="860"/>
        <v>0</v>
      </c>
      <c r="DQ713" s="101">
        <f t="shared" si="861"/>
        <v>0</v>
      </c>
      <c r="DR713" s="101">
        <f t="shared" si="862"/>
        <v>0</v>
      </c>
      <c r="DS713" s="101">
        <f t="shared" si="863"/>
        <v>0</v>
      </c>
      <c r="DT713" s="101">
        <f t="shared" si="864"/>
        <v>0</v>
      </c>
      <c r="DU713" s="101">
        <f t="shared" si="865"/>
        <v>0</v>
      </c>
      <c r="DV713" s="101">
        <f t="shared" si="866"/>
        <v>0</v>
      </c>
      <c r="DW713" s="101">
        <f t="shared" si="867"/>
        <v>0</v>
      </c>
      <c r="DX713" s="311">
        <f t="shared" si="868"/>
        <v>0</v>
      </c>
      <c r="DY713" s="101">
        <f t="shared" si="869"/>
        <v>0</v>
      </c>
      <c r="DZ713" s="101">
        <f t="shared" si="870"/>
        <v>0</v>
      </c>
      <c r="EA713" s="101">
        <f t="shared" si="871"/>
        <v>0</v>
      </c>
      <c r="EB713" s="101">
        <f t="shared" si="872"/>
        <v>0</v>
      </c>
      <c r="EC713" s="101">
        <f t="shared" si="873"/>
        <v>0</v>
      </c>
      <c r="ED713" s="101">
        <f t="shared" si="874"/>
        <v>0</v>
      </c>
      <c r="EE713" s="101">
        <f t="shared" si="875"/>
        <v>0</v>
      </c>
      <c r="EF713" s="101">
        <f t="shared" si="876"/>
        <v>0</v>
      </c>
      <c r="EG713" s="101">
        <f t="shared" si="877"/>
        <v>0</v>
      </c>
      <c r="EH713" s="101">
        <f t="shared" si="878"/>
        <v>0</v>
      </c>
      <c r="EI713" s="101">
        <f t="shared" si="879"/>
        <v>0</v>
      </c>
      <c r="EJ713" s="101">
        <f t="shared" si="880"/>
        <v>0</v>
      </c>
      <c r="EK713" s="101">
        <f t="shared" si="881"/>
        <v>0</v>
      </c>
      <c r="EL713" s="101">
        <f t="shared" si="882"/>
        <v>0</v>
      </c>
      <c r="EM713" s="101">
        <f t="shared" si="883"/>
        <v>0</v>
      </c>
      <c r="EN713" s="101">
        <f t="shared" si="884"/>
        <v>0</v>
      </c>
      <c r="EO713" s="101">
        <f t="shared" si="885"/>
        <v>0</v>
      </c>
      <c r="EP713" s="101">
        <f t="shared" si="886"/>
        <v>0</v>
      </c>
      <c r="EQ713" s="101">
        <f t="shared" si="887"/>
        <v>0</v>
      </c>
    </row>
    <row r="714" spans="2:147" ht="22.5" customHeight="1" x14ac:dyDescent="0.45">
      <c r="B714" s="133" t="str">
        <f>IF(Data!B713&lt;&gt;"",Data!B713,"")</f>
        <v/>
      </c>
      <c r="C714" s="158" t="str">
        <f>IF(Data!C713&lt;&gt;"",Data!C713,"")</f>
        <v/>
      </c>
      <c r="D714" s="106" t="str">
        <f>IF(Data!D713&lt;&gt;"",Data!D713,"")</f>
        <v/>
      </c>
      <c r="E714" s="140">
        <f>IF(AND(I714=1,Data!T713=0),0,IF(I714=999,999,Data!T713))</f>
        <v>999</v>
      </c>
      <c r="F714" s="140" t="str">
        <f t="shared" si="888"/>
        <v/>
      </c>
      <c r="G714" s="140" t="str">
        <f>IF(Data!K713&lt;&gt;"",Data!K713,"")</f>
        <v/>
      </c>
      <c r="H714" s="141" t="str">
        <f>IF(Data!L713&lt;&gt;"",Data!L713,"")</f>
        <v/>
      </c>
      <c r="I714" s="63">
        <f>IF(Data!M713&lt;&gt;"",Data!M713,"")</f>
        <v>999</v>
      </c>
      <c r="J714" s="63">
        <f t="shared" si="889"/>
        <v>0</v>
      </c>
      <c r="L714" s="64" t="str">
        <f t="shared" si="890"/>
        <v/>
      </c>
      <c r="N714" s="63">
        <f t="shared" si="891"/>
        <v>0</v>
      </c>
      <c r="P714" s="64" t="str">
        <f t="shared" si="892"/>
        <v/>
      </c>
      <c r="R714" s="63">
        <f t="shared" si="893"/>
        <v>0</v>
      </c>
      <c r="S714" s="64" t="str">
        <f t="shared" si="894"/>
        <v/>
      </c>
      <c r="W714" s="310">
        <f t="shared" si="895"/>
        <v>999</v>
      </c>
      <c r="Y714" s="65">
        <f t="shared" si="896"/>
        <v>0</v>
      </c>
      <c r="Z714" s="65">
        <f t="shared" si="897"/>
        <v>0</v>
      </c>
      <c r="AA714" s="65">
        <f t="shared" si="898"/>
        <v>0</v>
      </c>
      <c r="AB714" s="65">
        <f t="shared" si="899"/>
        <v>0</v>
      </c>
      <c r="AC714" s="341">
        <f t="shared" si="900"/>
        <v>0</v>
      </c>
      <c r="AD714" s="65">
        <f t="shared" si="901"/>
        <v>0</v>
      </c>
      <c r="AE714" s="65">
        <f t="shared" si="902"/>
        <v>0</v>
      </c>
      <c r="AF714" s="65">
        <f t="shared" si="903"/>
        <v>0</v>
      </c>
      <c r="AG714" s="65">
        <f t="shared" si="904"/>
        <v>0</v>
      </c>
      <c r="AH714" s="65">
        <f t="shared" si="905"/>
        <v>0</v>
      </c>
      <c r="AI714" s="65">
        <f t="shared" si="906"/>
        <v>0</v>
      </c>
      <c r="AJ714" s="65">
        <f t="shared" si="907"/>
        <v>0</v>
      </c>
      <c r="AK714" s="65">
        <f t="shared" si="908"/>
        <v>0</v>
      </c>
      <c r="AL714" s="65">
        <f t="shared" si="909"/>
        <v>0</v>
      </c>
      <c r="AM714" s="65">
        <f t="shared" si="910"/>
        <v>0</v>
      </c>
      <c r="AN714" s="65">
        <f t="shared" si="911"/>
        <v>0</v>
      </c>
      <c r="AO714" s="65">
        <f t="shared" si="912"/>
        <v>0</v>
      </c>
      <c r="AP714" s="65">
        <f t="shared" si="913"/>
        <v>0</v>
      </c>
      <c r="AQ714" s="65">
        <f t="shared" si="914"/>
        <v>0</v>
      </c>
      <c r="AR714" s="65">
        <f t="shared" si="915"/>
        <v>0</v>
      </c>
      <c r="AS714" s="65">
        <f t="shared" si="916"/>
        <v>0</v>
      </c>
      <c r="AT714" s="65">
        <f t="shared" si="917"/>
        <v>0</v>
      </c>
      <c r="AU714" s="65">
        <f t="shared" si="918"/>
        <v>0</v>
      </c>
      <c r="AV714" s="65">
        <f t="shared" si="919"/>
        <v>0</v>
      </c>
      <c r="AW714" s="65">
        <f t="shared" si="920"/>
        <v>0</v>
      </c>
      <c r="AX714" s="65">
        <f t="shared" si="921"/>
        <v>0</v>
      </c>
      <c r="AY714" s="65">
        <f t="shared" si="922"/>
        <v>0</v>
      </c>
      <c r="AZ714" s="65">
        <f t="shared" si="923"/>
        <v>0</v>
      </c>
      <c r="BA714" s="65">
        <f t="shared" si="924"/>
        <v>0</v>
      </c>
      <c r="BB714" s="65">
        <f t="shared" si="925"/>
        <v>0</v>
      </c>
      <c r="BC714" s="65">
        <f t="shared" si="926"/>
        <v>0</v>
      </c>
      <c r="BD714" s="65">
        <f t="shared" si="927"/>
        <v>0</v>
      </c>
      <c r="BE714" s="65">
        <f t="shared" si="928"/>
        <v>0</v>
      </c>
      <c r="BF714" s="65">
        <f t="shared" si="929"/>
        <v>0</v>
      </c>
      <c r="BG714" s="65">
        <f t="shared" si="930"/>
        <v>0</v>
      </c>
      <c r="CE714" s="373"/>
      <c r="CF714" s="343"/>
      <c r="CG714" s="343"/>
      <c r="CH714" s="343"/>
      <c r="CI714" s="343"/>
      <c r="CJ714" s="343"/>
      <c r="CK714" s="343"/>
      <c r="CL714" s="343"/>
      <c r="CM714" s="343"/>
      <c r="CN714" s="343"/>
      <c r="CO714" s="343"/>
      <c r="CP714" s="343"/>
      <c r="CQ714" s="343"/>
      <c r="CR714" s="343"/>
      <c r="CS714" s="343"/>
      <c r="CY714" s="101">
        <f t="shared" si="931"/>
        <v>0</v>
      </c>
      <c r="CZ714" s="101">
        <f t="shared" si="932"/>
        <v>0</v>
      </c>
      <c r="DB714" s="101">
        <f t="shared" si="933"/>
        <v>0</v>
      </c>
      <c r="DD714" s="311">
        <f t="shared" si="934"/>
        <v>0</v>
      </c>
      <c r="DF714" s="101">
        <f t="shared" si="850"/>
        <v>0</v>
      </c>
      <c r="DG714" s="101">
        <f t="shared" si="851"/>
        <v>0</v>
      </c>
      <c r="DH714" s="101">
        <f t="shared" si="852"/>
        <v>0</v>
      </c>
      <c r="DI714" s="101">
        <f t="shared" si="853"/>
        <v>0</v>
      </c>
      <c r="DJ714" s="311">
        <f t="shared" si="854"/>
        <v>0</v>
      </c>
      <c r="DK714" s="311">
        <f t="shared" si="855"/>
        <v>0</v>
      </c>
      <c r="DL714" s="101">
        <f t="shared" si="856"/>
        <v>0</v>
      </c>
      <c r="DM714" s="101">
        <f t="shared" si="857"/>
        <v>0</v>
      </c>
      <c r="DN714" s="101">
        <f t="shared" si="858"/>
        <v>0</v>
      </c>
      <c r="DO714" s="101">
        <f t="shared" si="859"/>
        <v>0</v>
      </c>
      <c r="DP714" s="101">
        <f t="shared" si="860"/>
        <v>0</v>
      </c>
      <c r="DQ714" s="101">
        <f t="shared" si="861"/>
        <v>0</v>
      </c>
      <c r="DR714" s="101">
        <f t="shared" si="862"/>
        <v>0</v>
      </c>
      <c r="DS714" s="101">
        <f t="shared" si="863"/>
        <v>0</v>
      </c>
      <c r="DT714" s="101">
        <f t="shared" si="864"/>
        <v>0</v>
      </c>
      <c r="DU714" s="101">
        <f t="shared" si="865"/>
        <v>0</v>
      </c>
      <c r="DV714" s="101">
        <f t="shared" si="866"/>
        <v>0</v>
      </c>
      <c r="DW714" s="101">
        <f t="shared" si="867"/>
        <v>0</v>
      </c>
      <c r="DX714" s="311">
        <f t="shared" si="868"/>
        <v>0</v>
      </c>
      <c r="DY714" s="101">
        <f t="shared" si="869"/>
        <v>0</v>
      </c>
      <c r="DZ714" s="101">
        <f t="shared" si="870"/>
        <v>0</v>
      </c>
      <c r="EA714" s="101">
        <f t="shared" si="871"/>
        <v>0</v>
      </c>
      <c r="EB714" s="101">
        <f t="shared" si="872"/>
        <v>0</v>
      </c>
      <c r="EC714" s="101">
        <f t="shared" si="873"/>
        <v>0</v>
      </c>
      <c r="ED714" s="101">
        <f t="shared" si="874"/>
        <v>0</v>
      </c>
      <c r="EE714" s="101">
        <f t="shared" si="875"/>
        <v>0</v>
      </c>
      <c r="EF714" s="101">
        <f t="shared" si="876"/>
        <v>0</v>
      </c>
      <c r="EG714" s="101">
        <f t="shared" si="877"/>
        <v>0</v>
      </c>
      <c r="EH714" s="101">
        <f t="shared" si="878"/>
        <v>0</v>
      </c>
      <c r="EI714" s="101">
        <f t="shared" si="879"/>
        <v>0</v>
      </c>
      <c r="EJ714" s="101">
        <f t="shared" si="880"/>
        <v>0</v>
      </c>
      <c r="EK714" s="101">
        <f t="shared" si="881"/>
        <v>0</v>
      </c>
      <c r="EL714" s="101">
        <f t="shared" si="882"/>
        <v>0</v>
      </c>
      <c r="EM714" s="101">
        <f t="shared" si="883"/>
        <v>0</v>
      </c>
      <c r="EN714" s="101">
        <f t="shared" si="884"/>
        <v>0</v>
      </c>
      <c r="EO714" s="101">
        <f t="shared" si="885"/>
        <v>0</v>
      </c>
      <c r="EP714" s="101">
        <f t="shared" si="886"/>
        <v>0</v>
      </c>
      <c r="EQ714" s="101">
        <f t="shared" si="887"/>
        <v>0</v>
      </c>
    </row>
    <row r="715" spans="2:147" ht="22.5" customHeight="1" x14ac:dyDescent="0.45">
      <c r="B715" s="133" t="str">
        <f>IF(Data!B714&lt;&gt;"",Data!B714,"")</f>
        <v/>
      </c>
      <c r="C715" s="158" t="str">
        <f>IF(Data!C714&lt;&gt;"",Data!C714,"")</f>
        <v/>
      </c>
      <c r="D715" s="106" t="str">
        <f>IF(Data!D714&lt;&gt;"",Data!D714,"")</f>
        <v/>
      </c>
      <c r="E715" s="140">
        <f>IF(AND(I715=1,Data!T714=0),0,IF(I715=999,999,Data!T714))</f>
        <v>999</v>
      </c>
      <c r="F715" s="140" t="str">
        <f t="shared" si="888"/>
        <v/>
      </c>
      <c r="G715" s="140" t="str">
        <f>IF(Data!K714&lt;&gt;"",Data!K714,"")</f>
        <v/>
      </c>
      <c r="H715" s="141" t="str">
        <f>IF(Data!L714&lt;&gt;"",Data!L714,"")</f>
        <v/>
      </c>
      <c r="I715" s="63">
        <f>IF(Data!M714&lt;&gt;"",Data!M714,"")</f>
        <v>999</v>
      </c>
      <c r="J715" s="63">
        <f t="shared" si="889"/>
        <v>0</v>
      </c>
      <c r="L715" s="64" t="str">
        <f t="shared" si="890"/>
        <v/>
      </c>
      <c r="N715" s="63">
        <f t="shared" si="891"/>
        <v>0</v>
      </c>
      <c r="P715" s="64" t="str">
        <f t="shared" si="892"/>
        <v/>
      </c>
      <c r="R715" s="63">
        <f t="shared" si="893"/>
        <v>0</v>
      </c>
      <c r="S715" s="64" t="str">
        <f t="shared" si="894"/>
        <v/>
      </c>
      <c r="W715" s="310">
        <f t="shared" si="895"/>
        <v>999</v>
      </c>
      <c r="Y715" s="65">
        <f t="shared" si="896"/>
        <v>0</v>
      </c>
      <c r="Z715" s="65">
        <f t="shared" si="897"/>
        <v>0</v>
      </c>
      <c r="AA715" s="65">
        <f t="shared" si="898"/>
        <v>0</v>
      </c>
      <c r="AB715" s="65">
        <f t="shared" si="899"/>
        <v>0</v>
      </c>
      <c r="AC715" s="341">
        <f t="shared" si="900"/>
        <v>0</v>
      </c>
      <c r="AD715" s="65">
        <f t="shared" si="901"/>
        <v>0</v>
      </c>
      <c r="AE715" s="65">
        <f t="shared" si="902"/>
        <v>0</v>
      </c>
      <c r="AF715" s="65">
        <f t="shared" si="903"/>
        <v>0</v>
      </c>
      <c r="AG715" s="65">
        <f t="shared" si="904"/>
        <v>0</v>
      </c>
      <c r="AH715" s="65">
        <f t="shared" si="905"/>
        <v>0</v>
      </c>
      <c r="AI715" s="65">
        <f t="shared" si="906"/>
        <v>0</v>
      </c>
      <c r="AJ715" s="65">
        <f t="shared" si="907"/>
        <v>0</v>
      </c>
      <c r="AK715" s="65">
        <f t="shared" si="908"/>
        <v>0</v>
      </c>
      <c r="AL715" s="65">
        <f t="shared" si="909"/>
        <v>0</v>
      </c>
      <c r="AM715" s="65">
        <f t="shared" si="910"/>
        <v>0</v>
      </c>
      <c r="AN715" s="65">
        <f t="shared" si="911"/>
        <v>0</v>
      </c>
      <c r="AO715" s="65">
        <f t="shared" si="912"/>
        <v>0</v>
      </c>
      <c r="AP715" s="65">
        <f t="shared" si="913"/>
        <v>0</v>
      </c>
      <c r="AQ715" s="65">
        <f t="shared" si="914"/>
        <v>0</v>
      </c>
      <c r="AR715" s="65">
        <f t="shared" si="915"/>
        <v>0</v>
      </c>
      <c r="AS715" s="65">
        <f t="shared" si="916"/>
        <v>0</v>
      </c>
      <c r="AT715" s="65">
        <f t="shared" si="917"/>
        <v>0</v>
      </c>
      <c r="AU715" s="65">
        <f t="shared" si="918"/>
        <v>0</v>
      </c>
      <c r="AV715" s="65">
        <f t="shared" si="919"/>
        <v>0</v>
      </c>
      <c r="AW715" s="65">
        <f t="shared" si="920"/>
        <v>0</v>
      </c>
      <c r="AX715" s="65">
        <f t="shared" si="921"/>
        <v>0</v>
      </c>
      <c r="AY715" s="65">
        <f t="shared" si="922"/>
        <v>0</v>
      </c>
      <c r="AZ715" s="65">
        <f t="shared" si="923"/>
        <v>0</v>
      </c>
      <c r="BA715" s="65">
        <f t="shared" si="924"/>
        <v>0</v>
      </c>
      <c r="BB715" s="65">
        <f t="shared" si="925"/>
        <v>0</v>
      </c>
      <c r="BC715" s="65">
        <f t="shared" si="926"/>
        <v>0</v>
      </c>
      <c r="BD715" s="65">
        <f t="shared" si="927"/>
        <v>0</v>
      </c>
      <c r="BE715" s="65">
        <f t="shared" si="928"/>
        <v>0</v>
      </c>
      <c r="BF715" s="65">
        <f t="shared" si="929"/>
        <v>0</v>
      </c>
      <c r="BG715" s="65">
        <f t="shared" si="930"/>
        <v>0</v>
      </c>
      <c r="CE715" s="373"/>
      <c r="CF715" s="343"/>
      <c r="CG715" s="343"/>
      <c r="CH715" s="343"/>
      <c r="CI715" s="343"/>
      <c r="CJ715" s="343"/>
      <c r="CK715" s="343"/>
      <c r="CL715" s="343"/>
      <c r="CM715" s="343"/>
      <c r="CN715" s="343"/>
      <c r="CO715" s="343"/>
      <c r="CP715" s="343"/>
      <c r="CQ715" s="343"/>
      <c r="CR715" s="343"/>
      <c r="CS715" s="343"/>
      <c r="CY715" s="101">
        <f t="shared" si="931"/>
        <v>0</v>
      </c>
      <c r="CZ715" s="101">
        <f t="shared" si="932"/>
        <v>0</v>
      </c>
      <c r="DB715" s="101">
        <f t="shared" si="933"/>
        <v>0</v>
      </c>
      <c r="DD715" s="311">
        <f t="shared" si="934"/>
        <v>0</v>
      </c>
      <c r="DF715" s="101">
        <f t="shared" si="850"/>
        <v>0</v>
      </c>
      <c r="DG715" s="101">
        <f t="shared" si="851"/>
        <v>0</v>
      </c>
      <c r="DH715" s="101">
        <f t="shared" si="852"/>
        <v>0</v>
      </c>
      <c r="DI715" s="101">
        <f t="shared" si="853"/>
        <v>0</v>
      </c>
      <c r="DJ715" s="311">
        <f t="shared" si="854"/>
        <v>0</v>
      </c>
      <c r="DK715" s="311">
        <f t="shared" si="855"/>
        <v>0</v>
      </c>
      <c r="DL715" s="101">
        <f t="shared" si="856"/>
        <v>0</v>
      </c>
      <c r="DM715" s="101">
        <f t="shared" si="857"/>
        <v>0</v>
      </c>
      <c r="DN715" s="101">
        <f t="shared" si="858"/>
        <v>0</v>
      </c>
      <c r="DO715" s="101">
        <f t="shared" si="859"/>
        <v>0</v>
      </c>
      <c r="DP715" s="101">
        <f t="shared" si="860"/>
        <v>0</v>
      </c>
      <c r="DQ715" s="101">
        <f t="shared" si="861"/>
        <v>0</v>
      </c>
      <c r="DR715" s="101">
        <f t="shared" si="862"/>
        <v>0</v>
      </c>
      <c r="DS715" s="101">
        <f t="shared" si="863"/>
        <v>0</v>
      </c>
      <c r="DT715" s="101">
        <f t="shared" si="864"/>
        <v>0</v>
      </c>
      <c r="DU715" s="101">
        <f t="shared" si="865"/>
        <v>0</v>
      </c>
      <c r="DV715" s="101">
        <f t="shared" si="866"/>
        <v>0</v>
      </c>
      <c r="DW715" s="101">
        <f t="shared" si="867"/>
        <v>0</v>
      </c>
      <c r="DX715" s="311">
        <f t="shared" si="868"/>
        <v>0</v>
      </c>
      <c r="DY715" s="101">
        <f t="shared" si="869"/>
        <v>0</v>
      </c>
      <c r="DZ715" s="101">
        <f t="shared" si="870"/>
        <v>0</v>
      </c>
      <c r="EA715" s="101">
        <f t="shared" si="871"/>
        <v>0</v>
      </c>
      <c r="EB715" s="101">
        <f t="shared" si="872"/>
        <v>0</v>
      </c>
      <c r="EC715" s="101">
        <f t="shared" si="873"/>
        <v>0</v>
      </c>
      <c r="ED715" s="101">
        <f t="shared" si="874"/>
        <v>0</v>
      </c>
      <c r="EE715" s="101">
        <f t="shared" si="875"/>
        <v>0</v>
      </c>
      <c r="EF715" s="101">
        <f t="shared" si="876"/>
        <v>0</v>
      </c>
      <c r="EG715" s="101">
        <f t="shared" si="877"/>
        <v>0</v>
      </c>
      <c r="EH715" s="101">
        <f t="shared" si="878"/>
        <v>0</v>
      </c>
      <c r="EI715" s="101">
        <f t="shared" si="879"/>
        <v>0</v>
      </c>
      <c r="EJ715" s="101">
        <f t="shared" si="880"/>
        <v>0</v>
      </c>
      <c r="EK715" s="101">
        <f t="shared" si="881"/>
        <v>0</v>
      </c>
      <c r="EL715" s="101">
        <f t="shared" si="882"/>
        <v>0</v>
      </c>
      <c r="EM715" s="101">
        <f t="shared" si="883"/>
        <v>0</v>
      </c>
      <c r="EN715" s="101">
        <f t="shared" si="884"/>
        <v>0</v>
      </c>
      <c r="EO715" s="101">
        <f t="shared" si="885"/>
        <v>0</v>
      </c>
      <c r="EP715" s="101">
        <f t="shared" si="886"/>
        <v>0</v>
      </c>
      <c r="EQ715" s="101">
        <f t="shared" si="887"/>
        <v>0</v>
      </c>
    </row>
    <row r="716" spans="2:147" ht="22.5" customHeight="1" x14ac:dyDescent="0.45">
      <c r="B716" s="133" t="str">
        <f>IF(Data!B715&lt;&gt;"",Data!B715,"")</f>
        <v/>
      </c>
      <c r="C716" s="158" t="str">
        <f>IF(Data!C715&lt;&gt;"",Data!C715,"")</f>
        <v/>
      </c>
      <c r="D716" s="106" t="str">
        <f>IF(Data!D715&lt;&gt;"",Data!D715,"")</f>
        <v/>
      </c>
      <c r="E716" s="140">
        <f>IF(AND(I716=1,Data!T715=0),0,IF(I716=999,999,Data!T715))</f>
        <v>999</v>
      </c>
      <c r="F716" s="140" t="str">
        <f t="shared" si="888"/>
        <v/>
      </c>
      <c r="G716" s="140" t="str">
        <f>IF(Data!K715&lt;&gt;"",Data!K715,"")</f>
        <v/>
      </c>
      <c r="H716" s="141" t="str">
        <f>IF(Data!L715&lt;&gt;"",Data!L715,"")</f>
        <v/>
      </c>
      <c r="I716" s="63">
        <f>IF(Data!M715&lt;&gt;"",Data!M715,"")</f>
        <v>999</v>
      </c>
      <c r="J716" s="63">
        <f t="shared" si="889"/>
        <v>0</v>
      </c>
      <c r="L716" s="64" t="str">
        <f t="shared" si="890"/>
        <v/>
      </c>
      <c r="N716" s="63">
        <f t="shared" si="891"/>
        <v>0</v>
      </c>
      <c r="P716" s="64" t="str">
        <f t="shared" si="892"/>
        <v/>
      </c>
      <c r="R716" s="63">
        <f t="shared" si="893"/>
        <v>0</v>
      </c>
      <c r="S716" s="64" t="str">
        <f t="shared" si="894"/>
        <v/>
      </c>
      <c r="W716" s="310">
        <f t="shared" si="895"/>
        <v>999</v>
      </c>
      <c r="Y716" s="65">
        <f t="shared" si="896"/>
        <v>0</v>
      </c>
      <c r="Z716" s="65">
        <f t="shared" si="897"/>
        <v>0</v>
      </c>
      <c r="AA716" s="65">
        <f t="shared" si="898"/>
        <v>0</v>
      </c>
      <c r="AB716" s="65">
        <f t="shared" si="899"/>
        <v>0</v>
      </c>
      <c r="AC716" s="341">
        <f t="shared" si="900"/>
        <v>0</v>
      </c>
      <c r="AD716" s="65">
        <f t="shared" si="901"/>
        <v>0</v>
      </c>
      <c r="AE716" s="65">
        <f t="shared" si="902"/>
        <v>0</v>
      </c>
      <c r="AF716" s="65">
        <f t="shared" si="903"/>
        <v>0</v>
      </c>
      <c r="AG716" s="65">
        <f t="shared" si="904"/>
        <v>0</v>
      </c>
      <c r="AH716" s="65">
        <f t="shared" si="905"/>
        <v>0</v>
      </c>
      <c r="AI716" s="65">
        <f t="shared" si="906"/>
        <v>0</v>
      </c>
      <c r="AJ716" s="65">
        <f t="shared" si="907"/>
        <v>0</v>
      </c>
      <c r="AK716" s="65">
        <f t="shared" si="908"/>
        <v>0</v>
      </c>
      <c r="AL716" s="65">
        <f t="shared" si="909"/>
        <v>0</v>
      </c>
      <c r="AM716" s="65">
        <f t="shared" si="910"/>
        <v>0</v>
      </c>
      <c r="AN716" s="65">
        <f t="shared" si="911"/>
        <v>0</v>
      </c>
      <c r="AO716" s="65">
        <f t="shared" si="912"/>
        <v>0</v>
      </c>
      <c r="AP716" s="65">
        <f t="shared" si="913"/>
        <v>0</v>
      </c>
      <c r="AQ716" s="65">
        <f t="shared" si="914"/>
        <v>0</v>
      </c>
      <c r="AR716" s="65">
        <f t="shared" si="915"/>
        <v>0</v>
      </c>
      <c r="AS716" s="65">
        <f t="shared" si="916"/>
        <v>0</v>
      </c>
      <c r="AT716" s="65">
        <f t="shared" si="917"/>
        <v>0</v>
      </c>
      <c r="AU716" s="65">
        <f t="shared" si="918"/>
        <v>0</v>
      </c>
      <c r="AV716" s="65">
        <f t="shared" si="919"/>
        <v>0</v>
      </c>
      <c r="AW716" s="65">
        <f t="shared" si="920"/>
        <v>0</v>
      </c>
      <c r="AX716" s="65">
        <f t="shared" si="921"/>
        <v>0</v>
      </c>
      <c r="AY716" s="65">
        <f t="shared" si="922"/>
        <v>0</v>
      </c>
      <c r="AZ716" s="65">
        <f t="shared" si="923"/>
        <v>0</v>
      </c>
      <c r="BA716" s="65">
        <f t="shared" si="924"/>
        <v>0</v>
      </c>
      <c r="BB716" s="65">
        <f t="shared" si="925"/>
        <v>0</v>
      </c>
      <c r="BC716" s="65">
        <f t="shared" si="926"/>
        <v>0</v>
      </c>
      <c r="BD716" s="65">
        <f t="shared" si="927"/>
        <v>0</v>
      </c>
      <c r="BE716" s="65">
        <f t="shared" si="928"/>
        <v>0</v>
      </c>
      <c r="BF716" s="65">
        <f t="shared" si="929"/>
        <v>0</v>
      </c>
      <c r="BG716" s="65">
        <f t="shared" si="930"/>
        <v>0</v>
      </c>
      <c r="CE716" s="373"/>
      <c r="CF716" s="343"/>
      <c r="CG716" s="343"/>
      <c r="CH716" s="343"/>
      <c r="CI716" s="343"/>
      <c r="CJ716" s="343"/>
      <c r="CK716" s="343"/>
      <c r="CL716" s="343"/>
      <c r="CM716" s="343"/>
      <c r="CN716" s="343"/>
      <c r="CO716" s="343"/>
      <c r="CP716" s="343"/>
      <c r="CQ716" s="343"/>
      <c r="CR716" s="343"/>
      <c r="CS716" s="343"/>
      <c r="CY716" s="101">
        <f t="shared" si="931"/>
        <v>0</v>
      </c>
      <c r="CZ716" s="101">
        <f t="shared" si="932"/>
        <v>0</v>
      </c>
      <c r="DB716" s="101">
        <f t="shared" si="933"/>
        <v>0</v>
      </c>
      <c r="DD716" s="311">
        <f t="shared" si="934"/>
        <v>0</v>
      </c>
      <c r="DF716" s="101">
        <f t="shared" si="850"/>
        <v>0</v>
      </c>
      <c r="DG716" s="101">
        <f t="shared" si="851"/>
        <v>0</v>
      </c>
      <c r="DH716" s="101">
        <f t="shared" si="852"/>
        <v>0</v>
      </c>
      <c r="DI716" s="101">
        <f t="shared" si="853"/>
        <v>0</v>
      </c>
      <c r="DJ716" s="311">
        <f t="shared" si="854"/>
        <v>0</v>
      </c>
      <c r="DK716" s="311">
        <f t="shared" si="855"/>
        <v>0</v>
      </c>
      <c r="DL716" s="101">
        <f t="shared" si="856"/>
        <v>0</v>
      </c>
      <c r="DM716" s="101">
        <f t="shared" si="857"/>
        <v>0</v>
      </c>
      <c r="DN716" s="101">
        <f t="shared" si="858"/>
        <v>0</v>
      </c>
      <c r="DO716" s="101">
        <f t="shared" si="859"/>
        <v>0</v>
      </c>
      <c r="DP716" s="101">
        <f t="shared" si="860"/>
        <v>0</v>
      </c>
      <c r="DQ716" s="101">
        <f t="shared" si="861"/>
        <v>0</v>
      </c>
      <c r="DR716" s="101">
        <f t="shared" si="862"/>
        <v>0</v>
      </c>
      <c r="DS716" s="101">
        <f t="shared" si="863"/>
        <v>0</v>
      </c>
      <c r="DT716" s="101">
        <f t="shared" si="864"/>
        <v>0</v>
      </c>
      <c r="DU716" s="101">
        <f t="shared" si="865"/>
        <v>0</v>
      </c>
      <c r="DV716" s="101">
        <f t="shared" si="866"/>
        <v>0</v>
      </c>
      <c r="DW716" s="101">
        <f t="shared" si="867"/>
        <v>0</v>
      </c>
      <c r="DX716" s="311">
        <f t="shared" si="868"/>
        <v>0</v>
      </c>
      <c r="DY716" s="101">
        <f t="shared" si="869"/>
        <v>0</v>
      </c>
      <c r="DZ716" s="101">
        <f t="shared" si="870"/>
        <v>0</v>
      </c>
      <c r="EA716" s="101">
        <f t="shared" si="871"/>
        <v>0</v>
      </c>
      <c r="EB716" s="101">
        <f t="shared" si="872"/>
        <v>0</v>
      </c>
      <c r="EC716" s="101">
        <f t="shared" si="873"/>
        <v>0</v>
      </c>
      <c r="ED716" s="101">
        <f t="shared" si="874"/>
        <v>0</v>
      </c>
      <c r="EE716" s="101">
        <f t="shared" si="875"/>
        <v>0</v>
      </c>
      <c r="EF716" s="101">
        <f t="shared" si="876"/>
        <v>0</v>
      </c>
      <c r="EG716" s="101">
        <f t="shared" si="877"/>
        <v>0</v>
      </c>
      <c r="EH716" s="101">
        <f t="shared" si="878"/>
        <v>0</v>
      </c>
      <c r="EI716" s="101">
        <f t="shared" si="879"/>
        <v>0</v>
      </c>
      <c r="EJ716" s="101">
        <f t="shared" si="880"/>
        <v>0</v>
      </c>
      <c r="EK716" s="101">
        <f t="shared" si="881"/>
        <v>0</v>
      </c>
      <c r="EL716" s="101">
        <f t="shared" si="882"/>
        <v>0</v>
      </c>
      <c r="EM716" s="101">
        <f t="shared" si="883"/>
        <v>0</v>
      </c>
      <c r="EN716" s="101">
        <f t="shared" si="884"/>
        <v>0</v>
      </c>
      <c r="EO716" s="101">
        <f t="shared" si="885"/>
        <v>0</v>
      </c>
      <c r="EP716" s="101">
        <f t="shared" si="886"/>
        <v>0</v>
      </c>
      <c r="EQ716" s="101">
        <f t="shared" si="887"/>
        <v>0</v>
      </c>
    </row>
    <row r="717" spans="2:147" ht="22.5" customHeight="1" x14ac:dyDescent="0.45">
      <c r="B717" s="133" t="str">
        <f>IF(Data!B716&lt;&gt;"",Data!B716,"")</f>
        <v/>
      </c>
      <c r="C717" s="158" t="str">
        <f>IF(Data!C716&lt;&gt;"",Data!C716,"")</f>
        <v/>
      </c>
      <c r="D717" s="106" t="str">
        <f>IF(Data!D716&lt;&gt;"",Data!D716,"")</f>
        <v/>
      </c>
      <c r="E717" s="140">
        <f>IF(AND(I717=1,Data!T716=0),0,IF(I717=999,999,Data!T716))</f>
        <v>999</v>
      </c>
      <c r="F717" s="140" t="str">
        <f t="shared" si="888"/>
        <v/>
      </c>
      <c r="G717" s="140" t="str">
        <f>IF(Data!K716&lt;&gt;"",Data!K716,"")</f>
        <v/>
      </c>
      <c r="H717" s="141" t="str">
        <f>IF(Data!L716&lt;&gt;"",Data!L716,"")</f>
        <v/>
      </c>
      <c r="I717" s="63">
        <f>IF(Data!M716&lt;&gt;"",Data!M716,"")</f>
        <v>999</v>
      </c>
      <c r="J717" s="63">
        <f t="shared" si="889"/>
        <v>0</v>
      </c>
      <c r="L717" s="64" t="str">
        <f t="shared" si="890"/>
        <v/>
      </c>
      <c r="N717" s="63">
        <f t="shared" si="891"/>
        <v>0</v>
      </c>
      <c r="P717" s="64" t="str">
        <f t="shared" si="892"/>
        <v/>
      </c>
      <c r="R717" s="63">
        <f t="shared" si="893"/>
        <v>0</v>
      </c>
      <c r="S717" s="64" t="str">
        <f t="shared" si="894"/>
        <v/>
      </c>
      <c r="W717" s="310">
        <f t="shared" si="895"/>
        <v>999</v>
      </c>
      <c r="Y717" s="65">
        <f t="shared" si="896"/>
        <v>0</v>
      </c>
      <c r="Z717" s="65">
        <f t="shared" si="897"/>
        <v>0</v>
      </c>
      <c r="AA717" s="65">
        <f t="shared" si="898"/>
        <v>0</v>
      </c>
      <c r="AB717" s="65">
        <f t="shared" si="899"/>
        <v>0</v>
      </c>
      <c r="AC717" s="341">
        <f t="shared" si="900"/>
        <v>0</v>
      </c>
      <c r="AD717" s="65">
        <f t="shared" si="901"/>
        <v>0</v>
      </c>
      <c r="AE717" s="65">
        <f t="shared" si="902"/>
        <v>0</v>
      </c>
      <c r="AF717" s="65">
        <f t="shared" si="903"/>
        <v>0</v>
      </c>
      <c r="AG717" s="65">
        <f t="shared" si="904"/>
        <v>0</v>
      </c>
      <c r="AH717" s="65">
        <f t="shared" si="905"/>
        <v>0</v>
      </c>
      <c r="AI717" s="65">
        <f t="shared" si="906"/>
        <v>0</v>
      </c>
      <c r="AJ717" s="65">
        <f t="shared" si="907"/>
        <v>0</v>
      </c>
      <c r="AK717" s="65">
        <f t="shared" si="908"/>
        <v>0</v>
      </c>
      <c r="AL717" s="65">
        <f t="shared" si="909"/>
        <v>0</v>
      </c>
      <c r="AM717" s="65">
        <f t="shared" si="910"/>
        <v>0</v>
      </c>
      <c r="AN717" s="65">
        <f t="shared" si="911"/>
        <v>0</v>
      </c>
      <c r="AO717" s="65">
        <f t="shared" si="912"/>
        <v>0</v>
      </c>
      <c r="AP717" s="65">
        <f t="shared" si="913"/>
        <v>0</v>
      </c>
      <c r="AQ717" s="65">
        <f t="shared" si="914"/>
        <v>0</v>
      </c>
      <c r="AR717" s="65">
        <f t="shared" si="915"/>
        <v>0</v>
      </c>
      <c r="AS717" s="65">
        <f t="shared" si="916"/>
        <v>0</v>
      </c>
      <c r="AT717" s="65">
        <f t="shared" si="917"/>
        <v>0</v>
      </c>
      <c r="AU717" s="65">
        <f t="shared" si="918"/>
        <v>0</v>
      </c>
      <c r="AV717" s="65">
        <f t="shared" si="919"/>
        <v>0</v>
      </c>
      <c r="AW717" s="65">
        <f t="shared" si="920"/>
        <v>0</v>
      </c>
      <c r="AX717" s="65">
        <f t="shared" si="921"/>
        <v>0</v>
      </c>
      <c r="AY717" s="65">
        <f t="shared" si="922"/>
        <v>0</v>
      </c>
      <c r="AZ717" s="65">
        <f t="shared" si="923"/>
        <v>0</v>
      </c>
      <c r="BA717" s="65">
        <f t="shared" si="924"/>
        <v>0</v>
      </c>
      <c r="BB717" s="65">
        <f t="shared" si="925"/>
        <v>0</v>
      </c>
      <c r="BC717" s="65">
        <f t="shared" si="926"/>
        <v>0</v>
      </c>
      <c r="BD717" s="65">
        <f t="shared" si="927"/>
        <v>0</v>
      </c>
      <c r="BE717" s="65">
        <f t="shared" si="928"/>
        <v>0</v>
      </c>
      <c r="BF717" s="65">
        <f t="shared" si="929"/>
        <v>0</v>
      </c>
      <c r="BG717" s="65">
        <f t="shared" si="930"/>
        <v>0</v>
      </c>
      <c r="CE717" s="373"/>
      <c r="CF717" s="343"/>
      <c r="CG717" s="343"/>
      <c r="CH717" s="343"/>
      <c r="CI717" s="343"/>
      <c r="CJ717" s="343"/>
      <c r="CK717" s="343"/>
      <c r="CL717" s="343"/>
      <c r="CM717" s="343"/>
      <c r="CN717" s="343"/>
      <c r="CO717" s="343"/>
      <c r="CP717" s="343"/>
      <c r="CQ717" s="343"/>
      <c r="CR717" s="343"/>
      <c r="CS717" s="343"/>
      <c r="CY717" s="101">
        <f t="shared" si="931"/>
        <v>0</v>
      </c>
      <c r="CZ717" s="101">
        <f t="shared" si="932"/>
        <v>0</v>
      </c>
      <c r="DB717" s="101">
        <f t="shared" si="933"/>
        <v>0</v>
      </c>
      <c r="DD717" s="311">
        <f t="shared" si="934"/>
        <v>0</v>
      </c>
      <c r="DF717" s="101">
        <f t="shared" si="850"/>
        <v>0</v>
      </c>
      <c r="DG717" s="101">
        <f t="shared" si="851"/>
        <v>0</v>
      </c>
      <c r="DH717" s="101">
        <f t="shared" si="852"/>
        <v>0</v>
      </c>
      <c r="DI717" s="101">
        <f t="shared" si="853"/>
        <v>0</v>
      </c>
      <c r="DJ717" s="311">
        <f t="shared" si="854"/>
        <v>0</v>
      </c>
      <c r="DK717" s="311">
        <f t="shared" si="855"/>
        <v>0</v>
      </c>
      <c r="DL717" s="101">
        <f t="shared" si="856"/>
        <v>0</v>
      </c>
      <c r="DM717" s="101">
        <f t="shared" si="857"/>
        <v>0</v>
      </c>
      <c r="DN717" s="101">
        <f t="shared" si="858"/>
        <v>0</v>
      </c>
      <c r="DO717" s="101">
        <f t="shared" si="859"/>
        <v>0</v>
      </c>
      <c r="DP717" s="101">
        <f t="shared" si="860"/>
        <v>0</v>
      </c>
      <c r="DQ717" s="101">
        <f t="shared" si="861"/>
        <v>0</v>
      </c>
      <c r="DR717" s="101">
        <f t="shared" si="862"/>
        <v>0</v>
      </c>
      <c r="DS717" s="101">
        <f t="shared" si="863"/>
        <v>0</v>
      </c>
      <c r="DT717" s="101">
        <f t="shared" si="864"/>
        <v>0</v>
      </c>
      <c r="DU717" s="101">
        <f t="shared" si="865"/>
        <v>0</v>
      </c>
      <c r="DV717" s="101">
        <f t="shared" si="866"/>
        <v>0</v>
      </c>
      <c r="DW717" s="101">
        <f t="shared" si="867"/>
        <v>0</v>
      </c>
      <c r="DX717" s="311">
        <f t="shared" si="868"/>
        <v>0</v>
      </c>
      <c r="DY717" s="101">
        <f t="shared" si="869"/>
        <v>0</v>
      </c>
      <c r="DZ717" s="101">
        <f t="shared" si="870"/>
        <v>0</v>
      </c>
      <c r="EA717" s="101">
        <f t="shared" si="871"/>
        <v>0</v>
      </c>
      <c r="EB717" s="101">
        <f t="shared" si="872"/>
        <v>0</v>
      </c>
      <c r="EC717" s="101">
        <f t="shared" si="873"/>
        <v>0</v>
      </c>
      <c r="ED717" s="101">
        <f t="shared" si="874"/>
        <v>0</v>
      </c>
      <c r="EE717" s="101">
        <f t="shared" si="875"/>
        <v>0</v>
      </c>
      <c r="EF717" s="101">
        <f t="shared" si="876"/>
        <v>0</v>
      </c>
      <c r="EG717" s="101">
        <f t="shared" si="877"/>
        <v>0</v>
      </c>
      <c r="EH717" s="101">
        <f t="shared" si="878"/>
        <v>0</v>
      </c>
      <c r="EI717" s="101">
        <f t="shared" si="879"/>
        <v>0</v>
      </c>
      <c r="EJ717" s="101">
        <f t="shared" si="880"/>
        <v>0</v>
      </c>
      <c r="EK717" s="101">
        <f t="shared" si="881"/>
        <v>0</v>
      </c>
      <c r="EL717" s="101">
        <f t="shared" si="882"/>
        <v>0</v>
      </c>
      <c r="EM717" s="101">
        <f t="shared" si="883"/>
        <v>0</v>
      </c>
      <c r="EN717" s="101">
        <f t="shared" si="884"/>
        <v>0</v>
      </c>
      <c r="EO717" s="101">
        <f t="shared" si="885"/>
        <v>0</v>
      </c>
      <c r="EP717" s="101">
        <f t="shared" si="886"/>
        <v>0</v>
      </c>
      <c r="EQ717" s="101">
        <f t="shared" si="887"/>
        <v>0</v>
      </c>
    </row>
    <row r="718" spans="2:147" ht="22.5" customHeight="1" x14ac:dyDescent="0.45">
      <c r="B718" s="133" t="str">
        <f>IF(Data!B717&lt;&gt;"",Data!B717,"")</f>
        <v/>
      </c>
      <c r="C718" s="158" t="str">
        <f>IF(Data!C717&lt;&gt;"",Data!C717,"")</f>
        <v/>
      </c>
      <c r="D718" s="106" t="str">
        <f>IF(Data!D717&lt;&gt;"",Data!D717,"")</f>
        <v/>
      </c>
      <c r="E718" s="140">
        <f>IF(AND(I718=1,Data!T717=0),0,IF(I718=999,999,Data!T717))</f>
        <v>999</v>
      </c>
      <c r="F718" s="140" t="str">
        <f t="shared" si="888"/>
        <v/>
      </c>
      <c r="G718" s="140" t="str">
        <f>IF(Data!K717&lt;&gt;"",Data!K717,"")</f>
        <v/>
      </c>
      <c r="H718" s="141" t="str">
        <f>IF(Data!L717&lt;&gt;"",Data!L717,"")</f>
        <v/>
      </c>
      <c r="I718" s="63">
        <f>IF(Data!M717&lt;&gt;"",Data!M717,"")</f>
        <v>999</v>
      </c>
      <c r="J718" s="63">
        <f t="shared" si="889"/>
        <v>0</v>
      </c>
      <c r="L718" s="64" t="str">
        <f t="shared" si="890"/>
        <v/>
      </c>
      <c r="N718" s="63">
        <f t="shared" si="891"/>
        <v>0</v>
      </c>
      <c r="P718" s="64" t="str">
        <f t="shared" si="892"/>
        <v/>
      </c>
      <c r="R718" s="63">
        <f t="shared" si="893"/>
        <v>0</v>
      </c>
      <c r="S718" s="64" t="str">
        <f t="shared" si="894"/>
        <v/>
      </c>
      <c r="W718" s="310">
        <f t="shared" si="895"/>
        <v>999</v>
      </c>
      <c r="Y718" s="65">
        <f t="shared" si="896"/>
        <v>0</v>
      </c>
      <c r="Z718" s="65">
        <f t="shared" si="897"/>
        <v>0</v>
      </c>
      <c r="AA718" s="65">
        <f t="shared" si="898"/>
        <v>0</v>
      </c>
      <c r="AB718" s="65">
        <f t="shared" si="899"/>
        <v>0</v>
      </c>
      <c r="AC718" s="341">
        <f t="shared" si="900"/>
        <v>0</v>
      </c>
      <c r="AD718" s="65">
        <f t="shared" si="901"/>
        <v>0</v>
      </c>
      <c r="AE718" s="65">
        <f t="shared" si="902"/>
        <v>0</v>
      </c>
      <c r="AF718" s="65">
        <f t="shared" si="903"/>
        <v>0</v>
      </c>
      <c r="AG718" s="65">
        <f t="shared" si="904"/>
        <v>0</v>
      </c>
      <c r="AH718" s="65">
        <f t="shared" si="905"/>
        <v>0</v>
      </c>
      <c r="AI718" s="65">
        <f t="shared" si="906"/>
        <v>0</v>
      </c>
      <c r="AJ718" s="65">
        <f t="shared" si="907"/>
        <v>0</v>
      </c>
      <c r="AK718" s="65">
        <f t="shared" si="908"/>
        <v>0</v>
      </c>
      <c r="AL718" s="65">
        <f t="shared" si="909"/>
        <v>0</v>
      </c>
      <c r="AM718" s="65">
        <f t="shared" si="910"/>
        <v>0</v>
      </c>
      <c r="AN718" s="65">
        <f t="shared" si="911"/>
        <v>0</v>
      </c>
      <c r="AO718" s="65">
        <f t="shared" si="912"/>
        <v>0</v>
      </c>
      <c r="AP718" s="65">
        <f t="shared" si="913"/>
        <v>0</v>
      </c>
      <c r="AQ718" s="65">
        <f t="shared" si="914"/>
        <v>0</v>
      </c>
      <c r="AR718" s="65">
        <f t="shared" si="915"/>
        <v>0</v>
      </c>
      <c r="AS718" s="65">
        <f t="shared" si="916"/>
        <v>0</v>
      </c>
      <c r="AT718" s="65">
        <f t="shared" si="917"/>
        <v>0</v>
      </c>
      <c r="AU718" s="65">
        <f t="shared" si="918"/>
        <v>0</v>
      </c>
      <c r="AV718" s="65">
        <f t="shared" si="919"/>
        <v>0</v>
      </c>
      <c r="AW718" s="65">
        <f t="shared" si="920"/>
        <v>0</v>
      </c>
      <c r="AX718" s="65">
        <f t="shared" si="921"/>
        <v>0</v>
      </c>
      <c r="AY718" s="65">
        <f t="shared" si="922"/>
        <v>0</v>
      </c>
      <c r="AZ718" s="65">
        <f t="shared" si="923"/>
        <v>0</v>
      </c>
      <c r="BA718" s="65">
        <f t="shared" si="924"/>
        <v>0</v>
      </c>
      <c r="BB718" s="65">
        <f t="shared" si="925"/>
        <v>0</v>
      </c>
      <c r="BC718" s="65">
        <f t="shared" si="926"/>
        <v>0</v>
      </c>
      <c r="BD718" s="65">
        <f t="shared" si="927"/>
        <v>0</v>
      </c>
      <c r="BE718" s="65">
        <f t="shared" si="928"/>
        <v>0</v>
      </c>
      <c r="BF718" s="65">
        <f t="shared" si="929"/>
        <v>0</v>
      </c>
      <c r="BG718" s="65">
        <f t="shared" si="930"/>
        <v>0</v>
      </c>
      <c r="CE718" s="373"/>
      <c r="CF718" s="343"/>
      <c r="CG718" s="343"/>
      <c r="CH718" s="343"/>
      <c r="CI718" s="343"/>
      <c r="CJ718" s="343"/>
      <c r="CK718" s="343"/>
      <c r="CL718" s="343"/>
      <c r="CM718" s="343"/>
      <c r="CN718" s="343"/>
      <c r="CO718" s="343"/>
      <c r="CP718" s="343"/>
      <c r="CQ718" s="343"/>
      <c r="CR718" s="343"/>
      <c r="CS718" s="343"/>
      <c r="CY718" s="101">
        <f t="shared" si="931"/>
        <v>0</v>
      </c>
      <c r="CZ718" s="101">
        <f t="shared" si="932"/>
        <v>0</v>
      </c>
      <c r="DB718" s="101">
        <f t="shared" si="933"/>
        <v>0</v>
      </c>
      <c r="DD718" s="311">
        <f t="shared" si="934"/>
        <v>0</v>
      </c>
      <c r="DF718" s="101">
        <f t="shared" si="850"/>
        <v>0</v>
      </c>
      <c r="DG718" s="101">
        <f t="shared" si="851"/>
        <v>0</v>
      </c>
      <c r="DH718" s="101">
        <f t="shared" si="852"/>
        <v>0</v>
      </c>
      <c r="DI718" s="101">
        <f t="shared" si="853"/>
        <v>0</v>
      </c>
      <c r="DJ718" s="311">
        <f t="shared" si="854"/>
        <v>0</v>
      </c>
      <c r="DK718" s="311">
        <f t="shared" si="855"/>
        <v>0</v>
      </c>
      <c r="DL718" s="101">
        <f t="shared" si="856"/>
        <v>0</v>
      </c>
      <c r="DM718" s="101">
        <f t="shared" si="857"/>
        <v>0</v>
      </c>
      <c r="DN718" s="101">
        <f t="shared" si="858"/>
        <v>0</v>
      </c>
      <c r="DO718" s="101">
        <f t="shared" si="859"/>
        <v>0</v>
      </c>
      <c r="DP718" s="101">
        <f t="shared" si="860"/>
        <v>0</v>
      </c>
      <c r="DQ718" s="101">
        <f t="shared" si="861"/>
        <v>0</v>
      </c>
      <c r="DR718" s="101">
        <f t="shared" si="862"/>
        <v>0</v>
      </c>
      <c r="DS718" s="101">
        <f t="shared" si="863"/>
        <v>0</v>
      </c>
      <c r="DT718" s="101">
        <f t="shared" si="864"/>
        <v>0</v>
      </c>
      <c r="DU718" s="101">
        <f t="shared" si="865"/>
        <v>0</v>
      </c>
      <c r="DV718" s="101">
        <f t="shared" si="866"/>
        <v>0</v>
      </c>
      <c r="DW718" s="101">
        <f t="shared" si="867"/>
        <v>0</v>
      </c>
      <c r="DX718" s="311">
        <f t="shared" si="868"/>
        <v>0</v>
      </c>
      <c r="DY718" s="101">
        <f t="shared" si="869"/>
        <v>0</v>
      </c>
      <c r="DZ718" s="101">
        <f t="shared" si="870"/>
        <v>0</v>
      </c>
      <c r="EA718" s="101">
        <f t="shared" si="871"/>
        <v>0</v>
      </c>
      <c r="EB718" s="101">
        <f t="shared" si="872"/>
        <v>0</v>
      </c>
      <c r="EC718" s="101">
        <f t="shared" si="873"/>
        <v>0</v>
      </c>
      <c r="ED718" s="101">
        <f t="shared" si="874"/>
        <v>0</v>
      </c>
      <c r="EE718" s="101">
        <f t="shared" si="875"/>
        <v>0</v>
      </c>
      <c r="EF718" s="101">
        <f t="shared" si="876"/>
        <v>0</v>
      </c>
      <c r="EG718" s="101">
        <f t="shared" si="877"/>
        <v>0</v>
      </c>
      <c r="EH718" s="101">
        <f t="shared" si="878"/>
        <v>0</v>
      </c>
      <c r="EI718" s="101">
        <f t="shared" si="879"/>
        <v>0</v>
      </c>
      <c r="EJ718" s="101">
        <f t="shared" si="880"/>
        <v>0</v>
      </c>
      <c r="EK718" s="101">
        <f t="shared" si="881"/>
        <v>0</v>
      </c>
      <c r="EL718" s="101">
        <f t="shared" si="882"/>
        <v>0</v>
      </c>
      <c r="EM718" s="101">
        <f t="shared" si="883"/>
        <v>0</v>
      </c>
      <c r="EN718" s="101">
        <f t="shared" si="884"/>
        <v>0</v>
      </c>
      <c r="EO718" s="101">
        <f t="shared" si="885"/>
        <v>0</v>
      </c>
      <c r="EP718" s="101">
        <f t="shared" si="886"/>
        <v>0</v>
      </c>
      <c r="EQ718" s="101">
        <f t="shared" si="887"/>
        <v>0</v>
      </c>
    </row>
    <row r="719" spans="2:147" ht="21.75" customHeight="1" x14ac:dyDescent="0.45">
      <c r="B719" s="133" t="str">
        <f>IF(Data!B718&lt;&gt;"",Data!B718,"")</f>
        <v/>
      </c>
      <c r="C719" s="158" t="str">
        <f>IF(Data!C718&lt;&gt;"",Data!C718,"")</f>
        <v/>
      </c>
      <c r="D719" s="106" t="str">
        <f>IF(Data!D718&lt;&gt;"",Data!D718,"")</f>
        <v/>
      </c>
      <c r="E719" s="140">
        <f>IF(AND(I719=1,Data!T718=0),0,IF(I719=999,999,Data!T718))</f>
        <v>999</v>
      </c>
      <c r="F719" s="140" t="str">
        <f t="shared" si="888"/>
        <v/>
      </c>
      <c r="G719" s="140" t="str">
        <f>IF(Data!K718&lt;&gt;"",Data!K718,"")</f>
        <v/>
      </c>
      <c r="H719" s="141" t="str">
        <f>IF(Data!L718&lt;&gt;"",Data!L718,"")</f>
        <v/>
      </c>
      <c r="I719" s="63">
        <f>IF(Data!M718&lt;&gt;"",Data!M718,"")</f>
        <v>999</v>
      </c>
      <c r="J719" s="63">
        <f t="shared" si="889"/>
        <v>0</v>
      </c>
      <c r="L719" s="64" t="str">
        <f t="shared" si="890"/>
        <v/>
      </c>
      <c r="N719" s="63">
        <f t="shared" si="891"/>
        <v>0</v>
      </c>
      <c r="P719" s="64" t="str">
        <f t="shared" si="892"/>
        <v/>
      </c>
      <c r="R719" s="63">
        <f t="shared" si="893"/>
        <v>0</v>
      </c>
      <c r="S719" s="64" t="str">
        <f t="shared" si="894"/>
        <v/>
      </c>
      <c r="W719" s="310">
        <f t="shared" si="895"/>
        <v>999</v>
      </c>
      <c r="Y719" s="65">
        <f t="shared" si="896"/>
        <v>0</v>
      </c>
      <c r="Z719" s="65">
        <f t="shared" si="897"/>
        <v>0</v>
      </c>
      <c r="AA719" s="65">
        <f t="shared" si="898"/>
        <v>0</v>
      </c>
      <c r="AB719" s="65">
        <f t="shared" si="899"/>
        <v>0</v>
      </c>
      <c r="AC719" s="341">
        <f t="shared" si="900"/>
        <v>0</v>
      </c>
      <c r="AD719" s="65">
        <f t="shared" si="901"/>
        <v>0</v>
      </c>
      <c r="AE719" s="65">
        <f t="shared" si="902"/>
        <v>0</v>
      </c>
      <c r="AF719" s="65">
        <f t="shared" si="903"/>
        <v>0</v>
      </c>
      <c r="AG719" s="65">
        <f t="shared" si="904"/>
        <v>0</v>
      </c>
      <c r="AH719" s="65">
        <f t="shared" si="905"/>
        <v>0</v>
      </c>
      <c r="AI719" s="65">
        <f t="shared" si="906"/>
        <v>0</v>
      </c>
      <c r="AJ719" s="65">
        <f t="shared" si="907"/>
        <v>0</v>
      </c>
      <c r="AK719" s="65">
        <f t="shared" si="908"/>
        <v>0</v>
      </c>
      <c r="AL719" s="65">
        <f t="shared" si="909"/>
        <v>0</v>
      </c>
      <c r="AM719" s="65">
        <f t="shared" si="910"/>
        <v>0</v>
      </c>
      <c r="AN719" s="65">
        <f t="shared" si="911"/>
        <v>0</v>
      </c>
      <c r="AO719" s="65">
        <f t="shared" si="912"/>
        <v>0</v>
      </c>
      <c r="AP719" s="65">
        <f t="shared" si="913"/>
        <v>0</v>
      </c>
      <c r="AQ719" s="65">
        <f t="shared" si="914"/>
        <v>0</v>
      </c>
      <c r="AR719" s="65">
        <f t="shared" si="915"/>
        <v>0</v>
      </c>
      <c r="AS719" s="65">
        <f t="shared" si="916"/>
        <v>0</v>
      </c>
      <c r="AT719" s="65">
        <f t="shared" si="917"/>
        <v>0</v>
      </c>
      <c r="AU719" s="65">
        <f t="shared" si="918"/>
        <v>0</v>
      </c>
      <c r="AV719" s="65">
        <f t="shared" si="919"/>
        <v>0</v>
      </c>
      <c r="AW719" s="65">
        <f t="shared" si="920"/>
        <v>0</v>
      </c>
      <c r="AX719" s="65">
        <f t="shared" si="921"/>
        <v>0</v>
      </c>
      <c r="AY719" s="65">
        <f t="shared" si="922"/>
        <v>0</v>
      </c>
      <c r="AZ719" s="65">
        <f t="shared" si="923"/>
        <v>0</v>
      </c>
      <c r="BA719" s="65">
        <f t="shared" si="924"/>
        <v>0</v>
      </c>
      <c r="BB719" s="65">
        <f t="shared" si="925"/>
        <v>0</v>
      </c>
      <c r="BC719" s="65">
        <f t="shared" si="926"/>
        <v>0</v>
      </c>
      <c r="BD719" s="65">
        <f t="shared" si="927"/>
        <v>0</v>
      </c>
      <c r="BE719" s="65">
        <f t="shared" si="928"/>
        <v>0</v>
      </c>
      <c r="BF719" s="65">
        <f t="shared" si="929"/>
        <v>0</v>
      </c>
      <c r="BG719" s="65">
        <f t="shared" si="930"/>
        <v>0</v>
      </c>
      <c r="CE719" s="373"/>
      <c r="CF719" s="343"/>
      <c r="CG719" s="343"/>
      <c r="CH719" s="343"/>
      <c r="CI719" s="343"/>
      <c r="CJ719" s="343"/>
      <c r="CK719" s="343"/>
      <c r="CL719" s="343"/>
      <c r="CM719" s="343"/>
      <c r="CN719" s="343"/>
      <c r="CO719" s="343"/>
      <c r="CP719" s="343"/>
      <c r="CQ719" s="343"/>
      <c r="CR719" s="343"/>
      <c r="CS719" s="343"/>
      <c r="CY719" s="101">
        <f t="shared" si="931"/>
        <v>0</v>
      </c>
      <c r="CZ719" s="101">
        <f t="shared" si="932"/>
        <v>0</v>
      </c>
      <c r="DB719" s="101">
        <f t="shared" si="933"/>
        <v>0</v>
      </c>
      <c r="DD719" s="311">
        <f t="shared" si="934"/>
        <v>0</v>
      </c>
      <c r="DF719" s="101">
        <f t="shared" ref="DF719:DF782" si="935">IF(AND(D719=1,CZ719=5),1,0)</f>
        <v>0</v>
      </c>
      <c r="DG719" s="101">
        <f t="shared" ref="DG719:DG782" si="936">IF(AND(D719=1,CZ719=4),1,0)</f>
        <v>0</v>
      </c>
      <c r="DH719" s="101">
        <f t="shared" ref="DH719:DH782" si="937">IF(AND(D719=1,CZ719=3),1,0)</f>
        <v>0</v>
      </c>
      <c r="DI719" s="101">
        <f t="shared" ref="DI719:DI782" si="938">IF(AND(D719=1,CZ719=2),1,0)</f>
        <v>0</v>
      </c>
      <c r="DJ719" s="311">
        <f t="shared" ref="DJ719:DJ782" si="939">IF(AND(D719=1,CZ719=1),1,0)</f>
        <v>0</v>
      </c>
      <c r="DK719" s="311">
        <f t="shared" ref="DK719:DK782" si="940">IF(AND(D719=1,CZ719=0),1,0)</f>
        <v>0</v>
      </c>
      <c r="DL719" s="101">
        <f t="shared" ref="DL719:DL782" si="941">IF(AND(D719=1,DB719=5),1,0)</f>
        <v>0</v>
      </c>
      <c r="DM719" s="101">
        <f t="shared" ref="DM719:DM782" si="942">IF(AND(D719=1,DB719=4),1,0)</f>
        <v>0</v>
      </c>
      <c r="DN719" s="101">
        <f t="shared" ref="DN719:DN782" si="943">IF(AND(D719=1,DB719=3),1,0)</f>
        <v>0</v>
      </c>
      <c r="DO719" s="101">
        <f t="shared" ref="DO719:DO782" si="944">IF(AND(D719=1,DB719=2),1,0)</f>
        <v>0</v>
      </c>
      <c r="DP719" s="101">
        <f t="shared" ref="DP719:DP782" si="945">IF(AND(D719=1,DB719=1),1,0)</f>
        <v>0</v>
      </c>
      <c r="DQ719" s="101">
        <f t="shared" ref="DQ719:DQ782" si="946">IF(AND(D719=1,DB719=0),1,0)</f>
        <v>0</v>
      </c>
      <c r="DR719" s="101">
        <f t="shared" ref="DR719:DR782" si="947">IF(AND(D719=1,DD719=6),1,0)</f>
        <v>0</v>
      </c>
      <c r="DS719" s="101">
        <f t="shared" ref="DS719:DS782" si="948">IF(AND(D719=1,DD719=5),1,0)</f>
        <v>0</v>
      </c>
      <c r="DT719" s="101">
        <f t="shared" ref="DT719:DT782" si="949">IF(AND(D719=1,DD719=4),1,0)</f>
        <v>0</v>
      </c>
      <c r="DU719" s="101">
        <f t="shared" ref="DU719:DU782" si="950">IF(AND(D719=1,DD719=3),1,0)</f>
        <v>0</v>
      </c>
      <c r="DV719" s="101">
        <f t="shared" ref="DV719:DV782" si="951">IF(AND(D719=1,DD719=2),1,0)</f>
        <v>0</v>
      </c>
      <c r="DW719" s="101">
        <f t="shared" ref="DW719:DW782" si="952">IF(AND(D719=1,DD719=1),1,0)</f>
        <v>0</v>
      </c>
      <c r="DX719" s="311">
        <f t="shared" ref="DX719:DX782" si="953">IF(AND(D719=1,DD719=0),1,0)</f>
        <v>0</v>
      </c>
      <c r="DY719" s="101">
        <f t="shared" ref="DY719:DY782" si="954">IF(AND(D719=2,CZ719=5),1,0)</f>
        <v>0</v>
      </c>
      <c r="DZ719" s="101">
        <f t="shared" ref="DZ719:DZ782" si="955">IF(AND(D719=2,CZ719=4),1,0)</f>
        <v>0</v>
      </c>
      <c r="EA719" s="101">
        <f t="shared" ref="EA719:EA782" si="956">IF(AND(D719=2,CZ719=3),1,0)</f>
        <v>0</v>
      </c>
      <c r="EB719" s="101">
        <f t="shared" ref="EB719:EB782" si="957">IF(AND(D719=2,CZ719=2),1,0)</f>
        <v>0</v>
      </c>
      <c r="EC719" s="101">
        <f t="shared" ref="EC719:EC782" si="958">IF(AND(D719=2,CZ719=1),1,0)</f>
        <v>0</v>
      </c>
      <c r="ED719" s="101">
        <f t="shared" ref="ED719:ED782" si="959">IF(AND(D719=2,CZ719=0),1,0)</f>
        <v>0</v>
      </c>
      <c r="EE719" s="101">
        <f t="shared" ref="EE719:EE782" si="960">IF(AND(D719=2,DB719=5),1,0)</f>
        <v>0</v>
      </c>
      <c r="EF719" s="101">
        <f t="shared" ref="EF719:EF782" si="961">IF(AND(D719=2,DB719=4),1,0)</f>
        <v>0</v>
      </c>
      <c r="EG719" s="101">
        <f t="shared" ref="EG719:EG782" si="962">IF(AND(D719=2,DB719=3),1,0)</f>
        <v>0</v>
      </c>
      <c r="EH719" s="101">
        <f t="shared" ref="EH719:EH782" si="963">IF(AND(D719=2,DB719=2),1,0)</f>
        <v>0</v>
      </c>
      <c r="EI719" s="101">
        <f t="shared" ref="EI719:EI782" si="964">IF(AND(D719=2,DB719=1),1,0)</f>
        <v>0</v>
      </c>
      <c r="EJ719" s="101">
        <f t="shared" ref="EJ719:EJ782" si="965">IF(AND(D719=2,DB719=0),1,0)</f>
        <v>0</v>
      </c>
      <c r="EK719" s="101">
        <f t="shared" ref="EK719:EK782" si="966">IF(AND(D719=2,DD719=6),1,0)</f>
        <v>0</v>
      </c>
      <c r="EL719" s="101">
        <f t="shared" ref="EL719:EL782" si="967">IF(AND(D719=2,DD719=5),1,0)</f>
        <v>0</v>
      </c>
      <c r="EM719" s="101">
        <f t="shared" ref="EM719:EM782" si="968">IF(AND(D719=2,DD719=4),1,0)</f>
        <v>0</v>
      </c>
      <c r="EN719" s="101">
        <f t="shared" ref="EN719:EN782" si="969">IF(AND(D719=2,DD719=3),1,0)</f>
        <v>0</v>
      </c>
      <c r="EO719" s="101">
        <f t="shared" ref="EO719:EO782" si="970">IF(AND(D719=2,DD719=2),1,0)</f>
        <v>0</v>
      </c>
      <c r="EP719" s="101">
        <f t="shared" ref="EP719:EP782" si="971">IF(AND(D719=2,DD719=1),1,0)</f>
        <v>0</v>
      </c>
      <c r="EQ719" s="101">
        <f t="shared" ref="EQ719:EQ782" si="972">IF(AND(D719=2,DD719=0),1,0)</f>
        <v>0</v>
      </c>
    </row>
    <row r="720" spans="2:147" ht="21.75" customHeight="1" x14ac:dyDescent="0.45">
      <c r="B720" s="133" t="str">
        <f>IF(Data!B719&lt;&gt;"",Data!B719,"")</f>
        <v/>
      </c>
      <c r="C720" s="158" t="str">
        <f>IF(Data!C719&lt;&gt;"",Data!C719,"")</f>
        <v/>
      </c>
      <c r="D720" s="106" t="str">
        <f>IF(Data!D719&lt;&gt;"",Data!D719,"")</f>
        <v/>
      </c>
      <c r="E720" s="140">
        <f>IF(AND(I720=1,Data!T719=0),0,IF(I720=999,999,Data!T719))</f>
        <v>999</v>
      </c>
      <c r="F720" s="140" t="str">
        <f t="shared" ref="F720:F783" si="973">IF(D720 = "","",IF(E720=999,999,E720/12))</f>
        <v/>
      </c>
      <c r="G720" s="140" t="str">
        <f>IF(Data!K719&lt;&gt;"",Data!K719,"")</f>
        <v/>
      </c>
      <c r="H720" s="141" t="str">
        <f>IF(Data!L719&lt;&gt;"",Data!L719,"")</f>
        <v/>
      </c>
      <c r="I720" s="63">
        <f>IF(Data!M719&lt;&gt;"",Data!M719,"")</f>
        <v>999</v>
      </c>
      <c r="J720" s="63">
        <f t="shared" ref="J720:J783" si="974">IF(OR(OR(OR(D720=0,I720=0),G720=0),Y720=0),0,ROUND(G720*100/Y720,0))</f>
        <v>0</v>
      </c>
      <c r="L720" s="64" t="str">
        <f t="shared" ref="L720:L783" si="975">IF(D720 = "","",IF(OR(OR(OR(OR(OR(D720=0),D720&gt;2),I720=999),G720=0),J720=0),"ไม่ทราบค่า",IF(G720&gt;AH720,"น้ำหนักมากกว่าเกณฑ์",IF(G720&gt;AG720,"น้ำหนักค่อนข้างมาก",IF(G720&gt;=AF720,"น้ำหนักตามเกณฑ์",IF(G720&gt;=AE720,"น้ำหนักค่อนข้างน้อย","น้ำหนักน้อยกว่าเกณฑ์"))))))</f>
        <v/>
      </c>
      <c r="N720" s="63">
        <f t="shared" ref="N720:N783" si="976">IF(OR(OR(OR(D720=0,I720=0),H720=0),Z720=0),0,ROUND(H720*100/Z720,0))</f>
        <v>0</v>
      </c>
      <c r="P720" s="64" t="str">
        <f t="shared" ref="P720:P783" si="977">IF(D720 = "","",IF(OR(OR(OR(OR(OR(D720=0),D720&gt;2),H720=0),I720=999),N720=0),"ไม่ทราบค่า",IF(H720&gt;AN720,"สูงกว่าเกณฑ์",IF(H720&gt;AM720,"ค่อนข้างสูง",IF(H720&gt;=AL720,"ส่วนสูงตามเกณฑ์",IF(H720&gt;=AK720,"ค่อนข้างเตี้ย","เตี้ย"))))))</f>
        <v/>
      </c>
      <c r="R720" s="63">
        <f t="shared" ref="R720:R783" si="978">IF(OR(OR(OR(OR(OR(D720=0,G720=0),H720=0),H720&lt;49),AA720=999),AA720=0),0,ROUND(G720*100/AA720,0))</f>
        <v>0</v>
      </c>
      <c r="S720" s="64" t="str">
        <f t="shared" ref="S720:S783" si="979">IF(D720 = "","",IF(OR(OR(OR(OR(OR(OR(D720=0,D720&gt;2),G720=0),H720=0),H720&lt;49),R720=0),AA720=0),"ไม่ทราบค่า",IF(G720&gt;AU720,"อ้วน",IF(G720&gt;AT720,"เริ่มอ้วน",IF(G720&gt;AS720,"ท้วม",IF(G720&gt;=AR720,"สมส่วน",IF(G720&gt;=AQ720,"ค่อนข้างผอม","ผอม")))))))</f>
        <v/>
      </c>
      <c r="W720" s="310">
        <f t="shared" ref="W720:W783" si="980">ROUND(E720+(D720*1000),0)</f>
        <v>999</v>
      </c>
      <c r="Y720" s="65">
        <f t="shared" ref="Y720:Y783" si="981">IF(OR(OR(OR(OR(D720=0,D720&gt;2),W720=0),AND(D720=1,W720&gt;1239),AND(D720=2,W720&gt;2239))),0,VLOOKUP($W720,$BI$15:$BR$494,6))</f>
        <v>0</v>
      </c>
      <c r="Z720" s="65">
        <f t="shared" ref="Z720:Z783" si="982">IF(OR(OR(OR(OR(D720=0,D720&gt;2),W720=0),AND(D720=1,W720&gt;1239),AND(D720=2,W720&gt;2239))),0,VLOOKUP($W720,$BT$15:$CC$494,6))</f>
        <v>0</v>
      </c>
      <c r="AA720" s="65">
        <f t="shared" ref="AA720:AA783" si="983">IF(AC720&gt;0,AC720,AB720)</f>
        <v>0</v>
      </c>
      <c r="AB720" s="65">
        <f t="shared" ref="AB720:AB783" si="984">IF(OR(OR(OR(D720=0,H720=0),G720=0),H720&lt;49),0,IF(AND(D720=1,E720=999,H720&lt;85),VLOOKUP($H720,$CE$15:$CN$219,6),IF(AND(D720=2,E720=999,H720&lt;85),VLOOKUP($H720,$CE$15:$CW$219,15),IF(AND(D720=1,E720=999,H720&gt;=85,H720&lt;=180),VLOOKUP($H720,$CE$221:$CN$661,6),IF(AND(D720=2,E720=999,H720&gt;=85,H720&lt;=170),VLOOKUP($H720,$CE$221:$CW$621,15),0)))))</f>
        <v>0</v>
      </c>
      <c r="AC720" s="341">
        <f t="shared" ref="AC720:AC783" si="985">IF(OR(OR(OR(OR(D720=0,H720=0),G720=0),H720&lt;49),E720=999),0,IF(AND(D720=1,E720&lt;24,H720&lt;=100),VLOOKUP($H720,$CE$15:$CN$219,6),IF(AND(D720=2,E720&lt;24,H720&lt;=100),VLOOKUP($H720,$CE$15:$CW$219,15),IF(AND(D720=1,E720&gt;=24,H720&gt;=70,H720&lt;=180),VLOOKUP($H720,$CE$221:$CN$661,6),IF(AND(D720=2,E720&gt;=24,H720&gt;=70,H720&lt;=170),VLOOKUP($H720,$CE$221:$CW$621,15),0)))))</f>
        <v>0</v>
      </c>
      <c r="AD720" s="65">
        <f t="shared" ref="AD720:AD783" si="986">IF(OR(OR(OR(OR(D720=0,D720&gt;2),W720=0),AND(D720=1,W720&gt;1239),AND(D720=2,W720&gt;2239))),0,VLOOKUP($W720,$BI$15:$BR$494,2))</f>
        <v>0</v>
      </c>
      <c r="AE720" s="65">
        <f t="shared" ref="AE720:AE783" si="987">IF(OR(OR(OR(OR(D720=0,D720&gt;2),W720=0),AND(D720=1,W720&gt;1239),AND(D720=2,W720&gt;2239))),0,VLOOKUP($W720,$BI$15:$BR$494,3))</f>
        <v>0</v>
      </c>
      <c r="AF720" s="65">
        <f t="shared" ref="AF720:AF783" si="988">IF(OR(OR(OR(OR(D720=0,D720&gt;2),W720=0),AND(D720=1,W720&gt;1239),AND(D720=2,W720&gt;2239))),0,VLOOKUP($W720,$BI$15:$BR$494,4))</f>
        <v>0</v>
      </c>
      <c r="AG720" s="65">
        <f t="shared" ref="AG720:AG783" si="989">IF(OR(OR(OR(OR(D720=0,D720&gt;2),W720=0),AND(D720=1,W720&gt;1239),AND(D720=2,W720&gt;2239))),0,VLOOKUP($W720,$BI$15:$BR$494,8))</f>
        <v>0</v>
      </c>
      <c r="AH720" s="65">
        <f t="shared" ref="AH720:AH783" si="990">IF(OR(OR(OR(OR(D720=0,D720&gt;2),W720=0),AND(D720=1,W720&gt;1239),AND(D720=2,W720&gt;2239))),0,VLOOKUP($W720,$BI$15:$BR$494,9))</f>
        <v>0</v>
      </c>
      <c r="AI720" s="65">
        <f t="shared" ref="AI720:AI783" si="991">IF(OR(OR(OR(OR(D720=0,D720&gt;2),W720=0),AND(D720=1,W720&gt;1239),AND(D720=2,W720&gt;2239))),0,VLOOKUP($W720,$BI$15:$BR$494,10))</f>
        <v>0</v>
      </c>
      <c r="AJ720" s="65">
        <f t="shared" ref="AJ720:AJ783" si="992">IF(OR(OR(OR(OR(D720=0,D720&gt;2),W720=0),AND(D720=1,W720&gt;1239),AND(D720=2,W720&gt;2239))),0,VLOOKUP($W720,$BT$15:$CC$494,2))</f>
        <v>0</v>
      </c>
      <c r="AK720" s="65">
        <f t="shared" ref="AK720:AK783" si="993">IF(OR(OR(OR(OR(D720=0,D720&gt;2),W720=0),AND(D720=1,W720&gt;1239),AND(D720=2,W720&gt;2239))),0,VLOOKUP($W720,$BT$15:$CC$494,3))</f>
        <v>0</v>
      </c>
      <c r="AL720" s="65">
        <f t="shared" ref="AL720:AL783" si="994">IF(OR(OR(OR(OR(D720=0,D720&gt;2),W720=0),AND(D720=1,W720&gt;1239),AND(D720=2,W720&gt;2239))),0,VLOOKUP($W720,$BT$15:$CC$494,4))</f>
        <v>0</v>
      </c>
      <c r="AM720" s="65">
        <f t="shared" ref="AM720:AM783" si="995">IF(OR(OR(OR(OR(D720=0,D720&gt;2),W720=0),AND(D720=1,W720&gt;1239),AND(D720=2,W720&gt;2239))),0,VLOOKUP($W720,$BT$15:$CC$494,8))</f>
        <v>0</v>
      </c>
      <c r="AN720" s="65">
        <f t="shared" ref="AN720:AN783" si="996">IF(OR(OR(OR(OR(D720=0,D720&gt;2),W720=0),AND(D720=1,W720&gt;1239),AND(D720=2,W720&gt;2239))),0,VLOOKUP($W720,$BT$15:$CC$494,9))</f>
        <v>0</v>
      </c>
      <c r="AO720" s="65">
        <f t="shared" ref="AO720:AO783" si="997">IF(OR(OR(OR(OR(D720=0,D720&gt;2),W720=0),AND(D720=1,W720&gt;1239),AND(D720=2,W720&gt;2239))),0,VLOOKUP($W720,$BT$15:$CC$494,10))</f>
        <v>0</v>
      </c>
      <c r="AP720" s="65">
        <f t="shared" ref="AP720:AP783" si="998">IF(AW720&gt;0,AW720,AV720)</f>
        <v>0</v>
      </c>
      <c r="AQ720" s="65">
        <f t="shared" ref="AQ720:AQ783" si="999">IF(AY720&gt;0,AY720,AX720)</f>
        <v>0</v>
      </c>
      <c r="AR720" s="65">
        <f t="shared" ref="AR720:AR783" si="1000">IF(BA720&gt;0,BA720,AZ720)</f>
        <v>0</v>
      </c>
      <c r="AS720" s="65">
        <f t="shared" ref="AS720:AS783" si="1001">IF(BC720&gt;0,BC720,BB720)</f>
        <v>0</v>
      </c>
      <c r="AT720" s="65">
        <f t="shared" ref="AT720:AT783" si="1002">IF(BE720&gt;0,BE720,BD720)</f>
        <v>0</v>
      </c>
      <c r="AU720" s="65">
        <f t="shared" ref="AU720:AU783" si="1003">IF(BG720&gt;0,BG720,BF720)</f>
        <v>0</v>
      </c>
      <c r="AV720" s="65">
        <f t="shared" ref="AV720:AV783" si="1004">IF(OR(OR(OR(D720=0,H720=0),G720=0),H720&lt;49),0,IF(AND(D720=1,E720=999,H720&lt;85),VLOOKUP($H720,$CE$15:$CN$219,2),IF(AND(D720=2,E720=999,H720&lt;85),VLOOKUP($H720,$CE$15:$CW$219,11),IF(AND(D720=1,E720=999,H720&gt;=85,H720&lt;=180),VLOOKUP($H720,$CE$221:$CN$661,2),IF(AND(D720=2,E720=999,H720&gt;=85,H720&lt;=170),VLOOKUP($H720,$CE$221:$CW$621,11),0)))))</f>
        <v>0</v>
      </c>
      <c r="AW720" s="65">
        <f t="shared" ref="AW720:AW783" si="1005">IF(OR(OR(OR(OR(D720=0,H720=0),G720=0),H720&lt;49),E720=999),0,IF(AND(D720=1,E720&lt;24,H720&lt;=100),VLOOKUP($H720,$CE$15:$CN$219,2),IF(AND(D720=2,E720&lt;24,H720&lt;=100),VLOOKUP($H720,$CE$15:$CW$219,11),IF(AND(D720=1,E720&gt;=24,H720&gt;=70,H720&lt;=180),VLOOKUP($H720,$CE$221:$CN$661,2),IF(AND(D720=2,E720&gt;=24,H720&gt;=70,H720&lt;=170),VLOOKUP($H720,$CE$221:$CW$621,11),0)))))</f>
        <v>0</v>
      </c>
      <c r="AX720" s="65">
        <f t="shared" ref="AX720:AX783" si="1006">IF(OR(OR(OR(D720=0,H720=0),G720=0),H720&lt;49),0,IF(AND(D720=1,E720=999,H720&lt;85),VLOOKUP($H720,$CE$15:$CN$219,3),IF(AND(D720=2,E720=999,H720&lt;85),VLOOKUP($H720,$CE$15:$CW$219,12),IF(AND(D720=1,E720=999,H720&gt;=85,H720&lt;=180),VLOOKUP($H720,$CE$221:$CN$661,3),IF(AND(D720=2,E720=999,H720&gt;=85,H720&lt;=170),VLOOKUP($H720,$CE$221:$CW$621,12),0)))))</f>
        <v>0</v>
      </c>
      <c r="AY720" s="65">
        <f t="shared" ref="AY720:AY783" si="1007">IF(OR(OR(OR(OR(D720=0,H720=0),G720=0),H720&lt;49),E720=999),0,IF(AND(D720=1,E720&lt;24,H720&lt;=100),VLOOKUP($H720,$CE$15:$CN$219,3),IF(AND(D720=2,E720&lt;24,H720&lt;=100),VLOOKUP($H720,$CE$15:$CW$219,12),IF(AND(D720=1,E720&gt;=24,H720&gt;=70,H720&lt;=180),VLOOKUP($H720,$CE$221:$CN$661,3),IF(AND(D720=2,E720&gt;=24,H720&gt;=70,H720&lt;=170),VLOOKUP($H720,$CE$221:$CW$621,12),0)))))</f>
        <v>0</v>
      </c>
      <c r="AZ720" s="65">
        <f t="shared" ref="AZ720:AZ783" si="1008">IF(OR(OR(OR(D720=0,H720=0),G720=0),H720&lt;49),0,IF(AND(D720=1,E720=999,H720&lt;85),VLOOKUP($H720,$CE$15:$CN$219,4),IF(AND(D720=2,E720=999,H720&lt;85),VLOOKUP($H720,$CE$15:$CW$219,13),IF(AND(D720=1,E720=999,H720&gt;=85,H720&lt;=180),VLOOKUP($H720,$CE$221:$CN$661,4),IF(AND(D720=2,E720=999,H720&gt;=85,H720&lt;=170),VLOOKUP($H720,$CE$221:$CW$621,13 ),0)))))</f>
        <v>0</v>
      </c>
      <c r="BA720" s="65">
        <f t="shared" ref="BA720:BA783" si="1009">IF(OR(OR(OR(OR(D720=0,H720=0),G720=0),H720&lt;49),E720=999),0,IF(AND(D720=1,E720&lt;24,H720&lt;=100),VLOOKUP($H720,$CE$15:$CN$219,4),IF(AND(D720=2,E720&lt;24,H720&lt;=100),VLOOKUP($H720,$CE$15:$CW$219,13),IF(AND(D720=1,E720&gt;=24,H720&gt;=70,H720&lt;=180),VLOOKUP($H720,$CE$221:$CN$661,4),IF(AND(D720=2,E720&gt;=24,H720&gt;=70,H720&lt;=170),VLOOKUP($H720,$CE$221:$CW$621,13 ),"0")))))</f>
        <v>0</v>
      </c>
      <c r="BB720" s="65">
        <f t="shared" ref="BB720:BB783" si="1010">IF(OR(OR(OR(D720=0,H720=0),G720=0),H720&lt;49),0,IF(AND(D720=1,E720=999,H720&lt;85),VLOOKUP($H720,$CE$15:$CN$219,8),IF(AND(D720=2,E720=999,H720&lt;85),VLOOKUP($H720,$CE$15:$CW$219,17),IF(AND(D720=1,E720=999,H720&gt;=85,H720&lt;=180),VLOOKUP($H720,$CE$221:$CN$661,8),IF(AND(D720=2,E720=999,H720&gt;=85,H720&lt;=170),VLOOKUP($H720,$CE$221:$CW$621,17 ),0)))))</f>
        <v>0</v>
      </c>
      <c r="BC720" s="65">
        <f t="shared" ref="BC720:BC783" si="1011">IF(OR(OR(OR(OR(D720=0,H720=0),G720=0),H720&lt;49),E720=999),0,IF(AND(D720=1,E720&lt;24,H720&lt;=100),VLOOKUP($H720,$CE$15:$CN$219,8),IF(AND(D720=2,E720&lt;24,H720&lt;=100),VLOOKUP($H720,$CE$15:$CW$219,17),IF(AND(D720=1,E720&gt;=24,H720&gt;=70,H720&lt;=180),VLOOKUP($H720,$CE$221:$CN$661,8),IF(AND(D720=2,E720&gt;=24,H720&gt;=70,H720&lt;=170),VLOOKUP($H720,$CE$221:$CW$621,17 ),0)))))</f>
        <v>0</v>
      </c>
      <c r="BD720" s="65">
        <f t="shared" ref="BD720:BD783" si="1012">IF(OR(OR(OR(D720=0,H720=0),G720=0),H720&lt;49),0,IF(AND(D720=1,E720=999,H720&lt;85),VLOOKUP($H720,$CE$15:$CN$219,9),IF(AND(D720=2,E720=999,H720&lt;85),VLOOKUP($H720,$CE$15:$CW$219,18),IF(AND(D720=1,E720=999,H720&gt;=85,H720&lt;=180),VLOOKUP($H720,$CE$221:$CN$661,9),IF(AND(D720=2,E720=999,H720&gt;=85,H720&lt;=170),VLOOKUP($H720,$CE$221:$CW$621,18),0)))))</f>
        <v>0</v>
      </c>
      <c r="BE720" s="65">
        <f t="shared" ref="BE720:BE783" si="1013">IF(OR(OR(OR(OR(D720=0,H720=0),H720&lt;49),G720=0),E720=999),0,IF(AND(D720=1,E720&lt;24,H720&lt;=100),VLOOKUP($H720,$CE$15:$CN$219,9),IF(AND(D720=2,E720&lt;24,H720&lt;=100),VLOOKUP($H720,$CE$15:$CW$219,18),IF(AND(D720=1,E720&gt;=24,H720&gt;=70,H720&lt;=180),VLOOKUP($H720,$CE$221:$CN$661,9),IF(AND(D720=2,E720&gt;=24,H720&gt;=70,H720&lt;=170),VLOOKUP($H720,$CE$221:$CW$621,18 ),0)))))</f>
        <v>0</v>
      </c>
      <c r="BF720" s="65">
        <f t="shared" ref="BF720:BF783" si="1014">IF(OR(OR(OR(D720=0,H720=0),G720=0),H720&lt;49),0,IF(AND(D720=1,E720=999,H720&lt;85),VLOOKUP($H720,$CE$15:$CN$219,10),IF(AND(D720=2,E720=999,H720&lt;85),VLOOKUP($H720,$CE$15:$CW$219,19),IF(AND(D720=1,E720=999,H720&gt;=85,H720&lt;=180),VLOOKUP($H720,$CE$221:$CN$661,10),IF(AND(D720=2,E720=999,H720&gt;=85,H720&lt;=170),VLOOKUP($H720,$CE$221:$CW$621,19),0)))))</f>
        <v>0</v>
      </c>
      <c r="BG720" s="65">
        <f t="shared" ref="BG720:BG783" si="1015">IF(OR(OR(OR(OR(D720=0,H720=0),G720=0),H720&lt;49),E720=999),0,IF(AND(D720=1,E720&lt;24,H720&lt;=100),VLOOKUP($H720,$CE$15:$CN$219,10),IF(AND(D720=2,E720&lt;24,H720&lt;=100),VLOOKUP($H720,$CE$15:$CW$219,19),IF(AND(D720=1,E720&gt;=24,H720&gt;=70,H720&lt;=180),VLOOKUP($H720,$CE$221:$CN$661,10),IF(AND(D720=2,E720&gt;=24,H720&gt;=70,H720&lt;=170),VLOOKUP($H720,$CE$221:$CW$621,19 ),0)))))</f>
        <v>0</v>
      </c>
      <c r="CE720" s="373"/>
      <c r="CF720" s="343"/>
      <c r="CG720" s="343"/>
      <c r="CH720" s="343"/>
      <c r="CI720" s="343"/>
      <c r="CJ720" s="343"/>
      <c r="CK720" s="343"/>
      <c r="CL720" s="343"/>
      <c r="CM720" s="343"/>
      <c r="CN720" s="343"/>
      <c r="CO720" s="343"/>
      <c r="CP720" s="343"/>
      <c r="CQ720" s="343"/>
      <c r="CR720" s="343"/>
      <c r="CS720" s="343"/>
      <c r="CY720" s="101">
        <f t="shared" ref="CY720:CY783" si="1016">IF(OR(D720=1,D720=2),1,0)</f>
        <v>0</v>
      </c>
      <c r="CZ720" s="101">
        <f t="shared" ref="CZ720:CZ783" si="1017">IF(OR(OR(OR(OR(OR(D720=0),D720&gt;2),I720=999),G720=0),J720=0),0,IF(G720&gt;AH720,5,IF(G720&gt;AG720,4,IF(G720&gt;=AF720,3,IF(G720&gt;=AE720,2,1)))))</f>
        <v>0</v>
      </c>
      <c r="DB720" s="101">
        <f t="shared" ref="DB720:DB783" si="1018">IF(OR(OR(OR(OR(OR(D720=0),D720&gt;2),H720=0),I720=999),N720=0),0,IF(H720&gt;AN720,5,IF(H720&gt;AM720,4,IF(H720&gt;=AL720,3,IF(H720&gt;=AK720,2,1)))))</f>
        <v>0</v>
      </c>
      <c r="DD720" s="311">
        <f t="shared" ref="DD720:DD783" si="1019">IF(OR(OR(OR(OR(OR(OR(D720=0,D720&gt;2),G720=0),H720=0),H720&lt;49),R720=0),AA720=0),0,IF(G720&gt;AU720,6,IF(G720&gt;AT720,5,IF(G720&gt;AS720,4,IF(G720&gt;=AR720,3,IF(G720&gt;=AQ720,2,1))))))</f>
        <v>0</v>
      </c>
      <c r="DF720" s="101">
        <f t="shared" si="935"/>
        <v>0</v>
      </c>
      <c r="DG720" s="101">
        <f t="shared" si="936"/>
        <v>0</v>
      </c>
      <c r="DH720" s="101">
        <f t="shared" si="937"/>
        <v>0</v>
      </c>
      <c r="DI720" s="101">
        <f t="shared" si="938"/>
        <v>0</v>
      </c>
      <c r="DJ720" s="311">
        <f t="shared" si="939"/>
        <v>0</v>
      </c>
      <c r="DK720" s="311">
        <f t="shared" si="940"/>
        <v>0</v>
      </c>
      <c r="DL720" s="101">
        <f t="shared" si="941"/>
        <v>0</v>
      </c>
      <c r="DM720" s="101">
        <f t="shared" si="942"/>
        <v>0</v>
      </c>
      <c r="DN720" s="101">
        <f t="shared" si="943"/>
        <v>0</v>
      </c>
      <c r="DO720" s="101">
        <f t="shared" si="944"/>
        <v>0</v>
      </c>
      <c r="DP720" s="101">
        <f t="shared" si="945"/>
        <v>0</v>
      </c>
      <c r="DQ720" s="101">
        <f t="shared" si="946"/>
        <v>0</v>
      </c>
      <c r="DR720" s="101">
        <f t="shared" si="947"/>
        <v>0</v>
      </c>
      <c r="DS720" s="101">
        <f t="shared" si="948"/>
        <v>0</v>
      </c>
      <c r="DT720" s="101">
        <f t="shared" si="949"/>
        <v>0</v>
      </c>
      <c r="DU720" s="101">
        <f t="shared" si="950"/>
        <v>0</v>
      </c>
      <c r="DV720" s="101">
        <f t="shared" si="951"/>
        <v>0</v>
      </c>
      <c r="DW720" s="101">
        <f t="shared" si="952"/>
        <v>0</v>
      </c>
      <c r="DX720" s="311">
        <f t="shared" si="953"/>
        <v>0</v>
      </c>
      <c r="DY720" s="101">
        <f t="shared" si="954"/>
        <v>0</v>
      </c>
      <c r="DZ720" s="101">
        <f t="shared" si="955"/>
        <v>0</v>
      </c>
      <c r="EA720" s="101">
        <f t="shared" si="956"/>
        <v>0</v>
      </c>
      <c r="EB720" s="101">
        <f t="shared" si="957"/>
        <v>0</v>
      </c>
      <c r="EC720" s="101">
        <f t="shared" si="958"/>
        <v>0</v>
      </c>
      <c r="ED720" s="101">
        <f t="shared" si="959"/>
        <v>0</v>
      </c>
      <c r="EE720" s="101">
        <f t="shared" si="960"/>
        <v>0</v>
      </c>
      <c r="EF720" s="101">
        <f t="shared" si="961"/>
        <v>0</v>
      </c>
      <c r="EG720" s="101">
        <f t="shared" si="962"/>
        <v>0</v>
      </c>
      <c r="EH720" s="101">
        <f t="shared" si="963"/>
        <v>0</v>
      </c>
      <c r="EI720" s="101">
        <f t="shared" si="964"/>
        <v>0</v>
      </c>
      <c r="EJ720" s="101">
        <f t="shared" si="965"/>
        <v>0</v>
      </c>
      <c r="EK720" s="101">
        <f t="shared" si="966"/>
        <v>0</v>
      </c>
      <c r="EL720" s="101">
        <f t="shared" si="967"/>
        <v>0</v>
      </c>
      <c r="EM720" s="101">
        <f t="shared" si="968"/>
        <v>0</v>
      </c>
      <c r="EN720" s="101">
        <f t="shared" si="969"/>
        <v>0</v>
      </c>
      <c r="EO720" s="101">
        <f t="shared" si="970"/>
        <v>0</v>
      </c>
      <c r="EP720" s="101">
        <f t="shared" si="971"/>
        <v>0</v>
      </c>
      <c r="EQ720" s="101">
        <f t="shared" si="972"/>
        <v>0</v>
      </c>
    </row>
    <row r="721" spans="2:147" ht="21.75" customHeight="1" x14ac:dyDescent="0.45">
      <c r="B721" s="133" t="str">
        <f>IF(Data!B720&lt;&gt;"",Data!B720,"")</f>
        <v/>
      </c>
      <c r="C721" s="158" t="str">
        <f>IF(Data!C720&lt;&gt;"",Data!C720,"")</f>
        <v/>
      </c>
      <c r="D721" s="106" t="str">
        <f>IF(Data!D720&lt;&gt;"",Data!D720,"")</f>
        <v/>
      </c>
      <c r="E721" s="140">
        <f>IF(AND(I721=1,Data!T720=0),0,IF(I721=999,999,Data!T720))</f>
        <v>999</v>
      </c>
      <c r="F721" s="140" t="str">
        <f t="shared" si="973"/>
        <v/>
      </c>
      <c r="G721" s="140" t="str">
        <f>IF(Data!K720&lt;&gt;"",Data!K720,"")</f>
        <v/>
      </c>
      <c r="H721" s="141" t="str">
        <f>IF(Data!L720&lt;&gt;"",Data!L720,"")</f>
        <v/>
      </c>
      <c r="I721" s="63">
        <f>IF(Data!M720&lt;&gt;"",Data!M720,"")</f>
        <v>999</v>
      </c>
      <c r="J721" s="63">
        <f t="shared" si="974"/>
        <v>0</v>
      </c>
      <c r="L721" s="64" t="str">
        <f t="shared" si="975"/>
        <v/>
      </c>
      <c r="N721" s="63">
        <f t="shared" si="976"/>
        <v>0</v>
      </c>
      <c r="P721" s="64" t="str">
        <f t="shared" si="977"/>
        <v/>
      </c>
      <c r="R721" s="63">
        <f t="shared" si="978"/>
        <v>0</v>
      </c>
      <c r="S721" s="64" t="str">
        <f t="shared" si="979"/>
        <v/>
      </c>
      <c r="W721" s="310">
        <f t="shared" si="980"/>
        <v>999</v>
      </c>
      <c r="Y721" s="65">
        <f t="shared" si="981"/>
        <v>0</v>
      </c>
      <c r="Z721" s="65">
        <f t="shared" si="982"/>
        <v>0</v>
      </c>
      <c r="AA721" s="65">
        <f t="shared" si="983"/>
        <v>0</v>
      </c>
      <c r="AB721" s="65">
        <f t="shared" si="984"/>
        <v>0</v>
      </c>
      <c r="AC721" s="341">
        <f t="shared" si="985"/>
        <v>0</v>
      </c>
      <c r="AD721" s="65">
        <f t="shared" si="986"/>
        <v>0</v>
      </c>
      <c r="AE721" s="65">
        <f t="shared" si="987"/>
        <v>0</v>
      </c>
      <c r="AF721" s="65">
        <f t="shared" si="988"/>
        <v>0</v>
      </c>
      <c r="AG721" s="65">
        <f t="shared" si="989"/>
        <v>0</v>
      </c>
      <c r="AH721" s="65">
        <f t="shared" si="990"/>
        <v>0</v>
      </c>
      <c r="AI721" s="65">
        <f t="shared" si="991"/>
        <v>0</v>
      </c>
      <c r="AJ721" s="65">
        <f t="shared" si="992"/>
        <v>0</v>
      </c>
      <c r="AK721" s="65">
        <f t="shared" si="993"/>
        <v>0</v>
      </c>
      <c r="AL721" s="65">
        <f t="shared" si="994"/>
        <v>0</v>
      </c>
      <c r="AM721" s="65">
        <f t="shared" si="995"/>
        <v>0</v>
      </c>
      <c r="AN721" s="65">
        <f t="shared" si="996"/>
        <v>0</v>
      </c>
      <c r="AO721" s="65">
        <f t="shared" si="997"/>
        <v>0</v>
      </c>
      <c r="AP721" s="65">
        <f t="shared" si="998"/>
        <v>0</v>
      </c>
      <c r="AQ721" s="65">
        <f t="shared" si="999"/>
        <v>0</v>
      </c>
      <c r="AR721" s="65">
        <f t="shared" si="1000"/>
        <v>0</v>
      </c>
      <c r="AS721" s="65">
        <f t="shared" si="1001"/>
        <v>0</v>
      </c>
      <c r="AT721" s="65">
        <f t="shared" si="1002"/>
        <v>0</v>
      </c>
      <c r="AU721" s="65">
        <f t="shared" si="1003"/>
        <v>0</v>
      </c>
      <c r="AV721" s="65">
        <f t="shared" si="1004"/>
        <v>0</v>
      </c>
      <c r="AW721" s="65">
        <f t="shared" si="1005"/>
        <v>0</v>
      </c>
      <c r="AX721" s="65">
        <f t="shared" si="1006"/>
        <v>0</v>
      </c>
      <c r="AY721" s="65">
        <f t="shared" si="1007"/>
        <v>0</v>
      </c>
      <c r="AZ721" s="65">
        <f t="shared" si="1008"/>
        <v>0</v>
      </c>
      <c r="BA721" s="65">
        <f t="shared" si="1009"/>
        <v>0</v>
      </c>
      <c r="BB721" s="65">
        <f t="shared" si="1010"/>
        <v>0</v>
      </c>
      <c r="BC721" s="65">
        <f t="shared" si="1011"/>
        <v>0</v>
      </c>
      <c r="BD721" s="65">
        <f t="shared" si="1012"/>
        <v>0</v>
      </c>
      <c r="BE721" s="65">
        <f t="shared" si="1013"/>
        <v>0</v>
      </c>
      <c r="BF721" s="65">
        <f t="shared" si="1014"/>
        <v>0</v>
      </c>
      <c r="BG721" s="65">
        <f t="shared" si="1015"/>
        <v>0</v>
      </c>
      <c r="CE721" s="373"/>
      <c r="CF721" s="343"/>
      <c r="CG721" s="343"/>
      <c r="CH721" s="343"/>
      <c r="CI721" s="343"/>
      <c r="CJ721" s="343"/>
      <c r="CK721" s="343"/>
      <c r="CL721" s="343"/>
      <c r="CM721" s="343"/>
      <c r="CN721" s="343"/>
      <c r="CO721" s="343"/>
      <c r="CP721" s="343"/>
      <c r="CQ721" s="343"/>
      <c r="CR721" s="343"/>
      <c r="CS721" s="343"/>
      <c r="CY721" s="101">
        <f t="shared" si="1016"/>
        <v>0</v>
      </c>
      <c r="CZ721" s="101">
        <f t="shared" si="1017"/>
        <v>0</v>
      </c>
      <c r="DB721" s="101">
        <f t="shared" si="1018"/>
        <v>0</v>
      </c>
      <c r="DD721" s="311">
        <f t="shared" si="1019"/>
        <v>0</v>
      </c>
      <c r="DF721" s="101">
        <f t="shared" si="935"/>
        <v>0</v>
      </c>
      <c r="DG721" s="101">
        <f t="shared" si="936"/>
        <v>0</v>
      </c>
      <c r="DH721" s="101">
        <f t="shared" si="937"/>
        <v>0</v>
      </c>
      <c r="DI721" s="101">
        <f t="shared" si="938"/>
        <v>0</v>
      </c>
      <c r="DJ721" s="311">
        <f t="shared" si="939"/>
        <v>0</v>
      </c>
      <c r="DK721" s="311">
        <f t="shared" si="940"/>
        <v>0</v>
      </c>
      <c r="DL721" s="101">
        <f t="shared" si="941"/>
        <v>0</v>
      </c>
      <c r="DM721" s="101">
        <f t="shared" si="942"/>
        <v>0</v>
      </c>
      <c r="DN721" s="101">
        <f t="shared" si="943"/>
        <v>0</v>
      </c>
      <c r="DO721" s="101">
        <f t="shared" si="944"/>
        <v>0</v>
      </c>
      <c r="DP721" s="101">
        <f t="shared" si="945"/>
        <v>0</v>
      </c>
      <c r="DQ721" s="101">
        <f t="shared" si="946"/>
        <v>0</v>
      </c>
      <c r="DR721" s="101">
        <f t="shared" si="947"/>
        <v>0</v>
      </c>
      <c r="DS721" s="101">
        <f t="shared" si="948"/>
        <v>0</v>
      </c>
      <c r="DT721" s="101">
        <f t="shared" si="949"/>
        <v>0</v>
      </c>
      <c r="DU721" s="101">
        <f t="shared" si="950"/>
        <v>0</v>
      </c>
      <c r="DV721" s="101">
        <f t="shared" si="951"/>
        <v>0</v>
      </c>
      <c r="DW721" s="101">
        <f t="shared" si="952"/>
        <v>0</v>
      </c>
      <c r="DX721" s="311">
        <f t="shared" si="953"/>
        <v>0</v>
      </c>
      <c r="DY721" s="101">
        <f t="shared" si="954"/>
        <v>0</v>
      </c>
      <c r="DZ721" s="101">
        <f t="shared" si="955"/>
        <v>0</v>
      </c>
      <c r="EA721" s="101">
        <f t="shared" si="956"/>
        <v>0</v>
      </c>
      <c r="EB721" s="101">
        <f t="shared" si="957"/>
        <v>0</v>
      </c>
      <c r="EC721" s="101">
        <f t="shared" si="958"/>
        <v>0</v>
      </c>
      <c r="ED721" s="101">
        <f t="shared" si="959"/>
        <v>0</v>
      </c>
      <c r="EE721" s="101">
        <f t="shared" si="960"/>
        <v>0</v>
      </c>
      <c r="EF721" s="101">
        <f t="shared" si="961"/>
        <v>0</v>
      </c>
      <c r="EG721" s="101">
        <f t="shared" si="962"/>
        <v>0</v>
      </c>
      <c r="EH721" s="101">
        <f t="shared" si="963"/>
        <v>0</v>
      </c>
      <c r="EI721" s="101">
        <f t="shared" si="964"/>
        <v>0</v>
      </c>
      <c r="EJ721" s="101">
        <f t="shared" si="965"/>
        <v>0</v>
      </c>
      <c r="EK721" s="101">
        <f t="shared" si="966"/>
        <v>0</v>
      </c>
      <c r="EL721" s="101">
        <f t="shared" si="967"/>
        <v>0</v>
      </c>
      <c r="EM721" s="101">
        <f t="shared" si="968"/>
        <v>0</v>
      </c>
      <c r="EN721" s="101">
        <f t="shared" si="969"/>
        <v>0</v>
      </c>
      <c r="EO721" s="101">
        <f t="shared" si="970"/>
        <v>0</v>
      </c>
      <c r="EP721" s="101">
        <f t="shared" si="971"/>
        <v>0</v>
      </c>
      <c r="EQ721" s="101">
        <f t="shared" si="972"/>
        <v>0</v>
      </c>
    </row>
    <row r="722" spans="2:147" ht="21.75" customHeight="1" x14ac:dyDescent="0.45">
      <c r="B722" s="133" t="str">
        <f>IF(Data!B721&lt;&gt;"",Data!B721,"")</f>
        <v/>
      </c>
      <c r="C722" s="158" t="str">
        <f>IF(Data!C721&lt;&gt;"",Data!C721,"")</f>
        <v/>
      </c>
      <c r="D722" s="106" t="str">
        <f>IF(Data!D721&lt;&gt;"",Data!D721,"")</f>
        <v/>
      </c>
      <c r="E722" s="140">
        <f>IF(AND(I722=1,Data!T721=0),0,IF(I722=999,999,Data!T721))</f>
        <v>999</v>
      </c>
      <c r="F722" s="140" t="str">
        <f t="shared" si="973"/>
        <v/>
      </c>
      <c r="G722" s="140" t="str">
        <f>IF(Data!K721&lt;&gt;"",Data!K721,"")</f>
        <v/>
      </c>
      <c r="H722" s="141" t="str">
        <f>IF(Data!L721&lt;&gt;"",Data!L721,"")</f>
        <v/>
      </c>
      <c r="I722" s="63">
        <f>IF(Data!M721&lt;&gt;"",Data!M721,"")</f>
        <v>999</v>
      </c>
      <c r="J722" s="63">
        <f t="shared" si="974"/>
        <v>0</v>
      </c>
      <c r="L722" s="64" t="str">
        <f t="shared" si="975"/>
        <v/>
      </c>
      <c r="N722" s="63">
        <f t="shared" si="976"/>
        <v>0</v>
      </c>
      <c r="P722" s="64" t="str">
        <f t="shared" si="977"/>
        <v/>
      </c>
      <c r="R722" s="63">
        <f t="shared" si="978"/>
        <v>0</v>
      </c>
      <c r="S722" s="64" t="str">
        <f t="shared" si="979"/>
        <v/>
      </c>
      <c r="W722" s="310">
        <f t="shared" si="980"/>
        <v>999</v>
      </c>
      <c r="Y722" s="65">
        <f t="shared" si="981"/>
        <v>0</v>
      </c>
      <c r="Z722" s="65">
        <f t="shared" si="982"/>
        <v>0</v>
      </c>
      <c r="AA722" s="65">
        <f t="shared" si="983"/>
        <v>0</v>
      </c>
      <c r="AB722" s="65">
        <f t="shared" si="984"/>
        <v>0</v>
      </c>
      <c r="AC722" s="341">
        <f t="shared" si="985"/>
        <v>0</v>
      </c>
      <c r="AD722" s="65">
        <f t="shared" si="986"/>
        <v>0</v>
      </c>
      <c r="AE722" s="65">
        <f t="shared" si="987"/>
        <v>0</v>
      </c>
      <c r="AF722" s="65">
        <f t="shared" si="988"/>
        <v>0</v>
      </c>
      <c r="AG722" s="65">
        <f t="shared" si="989"/>
        <v>0</v>
      </c>
      <c r="AH722" s="65">
        <f t="shared" si="990"/>
        <v>0</v>
      </c>
      <c r="AI722" s="65">
        <f t="shared" si="991"/>
        <v>0</v>
      </c>
      <c r="AJ722" s="65">
        <f t="shared" si="992"/>
        <v>0</v>
      </c>
      <c r="AK722" s="65">
        <f t="shared" si="993"/>
        <v>0</v>
      </c>
      <c r="AL722" s="65">
        <f t="shared" si="994"/>
        <v>0</v>
      </c>
      <c r="AM722" s="65">
        <f t="shared" si="995"/>
        <v>0</v>
      </c>
      <c r="AN722" s="65">
        <f t="shared" si="996"/>
        <v>0</v>
      </c>
      <c r="AO722" s="65">
        <f t="shared" si="997"/>
        <v>0</v>
      </c>
      <c r="AP722" s="65">
        <f t="shared" si="998"/>
        <v>0</v>
      </c>
      <c r="AQ722" s="65">
        <f t="shared" si="999"/>
        <v>0</v>
      </c>
      <c r="AR722" s="65">
        <f t="shared" si="1000"/>
        <v>0</v>
      </c>
      <c r="AS722" s="65">
        <f t="shared" si="1001"/>
        <v>0</v>
      </c>
      <c r="AT722" s="65">
        <f t="shared" si="1002"/>
        <v>0</v>
      </c>
      <c r="AU722" s="65">
        <f t="shared" si="1003"/>
        <v>0</v>
      </c>
      <c r="AV722" s="65">
        <f t="shared" si="1004"/>
        <v>0</v>
      </c>
      <c r="AW722" s="65">
        <f t="shared" si="1005"/>
        <v>0</v>
      </c>
      <c r="AX722" s="65">
        <f t="shared" si="1006"/>
        <v>0</v>
      </c>
      <c r="AY722" s="65">
        <f t="shared" si="1007"/>
        <v>0</v>
      </c>
      <c r="AZ722" s="65">
        <f t="shared" si="1008"/>
        <v>0</v>
      </c>
      <c r="BA722" s="65">
        <f t="shared" si="1009"/>
        <v>0</v>
      </c>
      <c r="BB722" s="65">
        <f t="shared" si="1010"/>
        <v>0</v>
      </c>
      <c r="BC722" s="65">
        <f t="shared" si="1011"/>
        <v>0</v>
      </c>
      <c r="BD722" s="65">
        <f t="shared" si="1012"/>
        <v>0</v>
      </c>
      <c r="BE722" s="65">
        <f t="shared" si="1013"/>
        <v>0</v>
      </c>
      <c r="BF722" s="65">
        <f t="shared" si="1014"/>
        <v>0</v>
      </c>
      <c r="BG722" s="65">
        <f t="shared" si="1015"/>
        <v>0</v>
      </c>
      <c r="CE722" s="373"/>
      <c r="CF722" s="343"/>
      <c r="CG722" s="343"/>
      <c r="CH722" s="343"/>
      <c r="CI722" s="343"/>
      <c r="CJ722" s="343"/>
      <c r="CK722" s="343"/>
      <c r="CL722" s="343"/>
      <c r="CM722" s="343"/>
      <c r="CN722" s="343"/>
      <c r="CO722" s="343"/>
      <c r="CP722" s="343"/>
      <c r="CQ722" s="343"/>
      <c r="CR722" s="343"/>
      <c r="CS722" s="343"/>
      <c r="CY722" s="101">
        <f t="shared" si="1016"/>
        <v>0</v>
      </c>
      <c r="CZ722" s="101">
        <f t="shared" si="1017"/>
        <v>0</v>
      </c>
      <c r="DB722" s="101">
        <f t="shared" si="1018"/>
        <v>0</v>
      </c>
      <c r="DD722" s="311">
        <f t="shared" si="1019"/>
        <v>0</v>
      </c>
      <c r="DF722" s="101">
        <f t="shared" si="935"/>
        <v>0</v>
      </c>
      <c r="DG722" s="101">
        <f t="shared" si="936"/>
        <v>0</v>
      </c>
      <c r="DH722" s="101">
        <f t="shared" si="937"/>
        <v>0</v>
      </c>
      <c r="DI722" s="101">
        <f t="shared" si="938"/>
        <v>0</v>
      </c>
      <c r="DJ722" s="311">
        <f t="shared" si="939"/>
        <v>0</v>
      </c>
      <c r="DK722" s="311">
        <f t="shared" si="940"/>
        <v>0</v>
      </c>
      <c r="DL722" s="101">
        <f t="shared" si="941"/>
        <v>0</v>
      </c>
      <c r="DM722" s="101">
        <f t="shared" si="942"/>
        <v>0</v>
      </c>
      <c r="DN722" s="101">
        <f t="shared" si="943"/>
        <v>0</v>
      </c>
      <c r="DO722" s="101">
        <f t="shared" si="944"/>
        <v>0</v>
      </c>
      <c r="DP722" s="101">
        <f t="shared" si="945"/>
        <v>0</v>
      </c>
      <c r="DQ722" s="101">
        <f t="shared" si="946"/>
        <v>0</v>
      </c>
      <c r="DR722" s="101">
        <f t="shared" si="947"/>
        <v>0</v>
      </c>
      <c r="DS722" s="101">
        <f t="shared" si="948"/>
        <v>0</v>
      </c>
      <c r="DT722" s="101">
        <f t="shared" si="949"/>
        <v>0</v>
      </c>
      <c r="DU722" s="101">
        <f t="shared" si="950"/>
        <v>0</v>
      </c>
      <c r="DV722" s="101">
        <f t="shared" si="951"/>
        <v>0</v>
      </c>
      <c r="DW722" s="101">
        <f t="shared" si="952"/>
        <v>0</v>
      </c>
      <c r="DX722" s="311">
        <f t="shared" si="953"/>
        <v>0</v>
      </c>
      <c r="DY722" s="101">
        <f t="shared" si="954"/>
        <v>0</v>
      </c>
      <c r="DZ722" s="101">
        <f t="shared" si="955"/>
        <v>0</v>
      </c>
      <c r="EA722" s="101">
        <f t="shared" si="956"/>
        <v>0</v>
      </c>
      <c r="EB722" s="101">
        <f t="shared" si="957"/>
        <v>0</v>
      </c>
      <c r="EC722" s="101">
        <f t="shared" si="958"/>
        <v>0</v>
      </c>
      <c r="ED722" s="101">
        <f t="shared" si="959"/>
        <v>0</v>
      </c>
      <c r="EE722" s="101">
        <f t="shared" si="960"/>
        <v>0</v>
      </c>
      <c r="EF722" s="101">
        <f t="shared" si="961"/>
        <v>0</v>
      </c>
      <c r="EG722" s="101">
        <f t="shared" si="962"/>
        <v>0</v>
      </c>
      <c r="EH722" s="101">
        <f t="shared" si="963"/>
        <v>0</v>
      </c>
      <c r="EI722" s="101">
        <f t="shared" si="964"/>
        <v>0</v>
      </c>
      <c r="EJ722" s="101">
        <f t="shared" si="965"/>
        <v>0</v>
      </c>
      <c r="EK722" s="101">
        <f t="shared" si="966"/>
        <v>0</v>
      </c>
      <c r="EL722" s="101">
        <f t="shared" si="967"/>
        <v>0</v>
      </c>
      <c r="EM722" s="101">
        <f t="shared" si="968"/>
        <v>0</v>
      </c>
      <c r="EN722" s="101">
        <f t="shared" si="969"/>
        <v>0</v>
      </c>
      <c r="EO722" s="101">
        <f t="shared" si="970"/>
        <v>0</v>
      </c>
      <c r="EP722" s="101">
        <f t="shared" si="971"/>
        <v>0</v>
      </c>
      <c r="EQ722" s="101">
        <f t="shared" si="972"/>
        <v>0</v>
      </c>
    </row>
    <row r="723" spans="2:147" ht="21.75" customHeight="1" x14ac:dyDescent="0.45">
      <c r="B723" s="133" t="str">
        <f>IF(Data!B722&lt;&gt;"",Data!B722,"")</f>
        <v/>
      </c>
      <c r="C723" s="158" t="str">
        <f>IF(Data!C722&lt;&gt;"",Data!C722,"")</f>
        <v/>
      </c>
      <c r="D723" s="106" t="str">
        <f>IF(Data!D722&lt;&gt;"",Data!D722,"")</f>
        <v/>
      </c>
      <c r="E723" s="140">
        <f>IF(AND(I723=1,Data!T722=0),0,IF(I723=999,999,Data!T722))</f>
        <v>999</v>
      </c>
      <c r="F723" s="140" t="str">
        <f t="shared" si="973"/>
        <v/>
      </c>
      <c r="G723" s="140" t="str">
        <f>IF(Data!K722&lt;&gt;"",Data!K722,"")</f>
        <v/>
      </c>
      <c r="H723" s="141" t="str">
        <f>IF(Data!L722&lt;&gt;"",Data!L722,"")</f>
        <v/>
      </c>
      <c r="I723" s="63">
        <f>IF(Data!M722&lt;&gt;"",Data!M722,"")</f>
        <v>999</v>
      </c>
      <c r="J723" s="63">
        <f t="shared" si="974"/>
        <v>0</v>
      </c>
      <c r="L723" s="64" t="str">
        <f t="shared" si="975"/>
        <v/>
      </c>
      <c r="N723" s="63">
        <f t="shared" si="976"/>
        <v>0</v>
      </c>
      <c r="P723" s="64" t="str">
        <f t="shared" si="977"/>
        <v/>
      </c>
      <c r="R723" s="63">
        <f t="shared" si="978"/>
        <v>0</v>
      </c>
      <c r="S723" s="64" t="str">
        <f t="shared" si="979"/>
        <v/>
      </c>
      <c r="W723" s="310">
        <f t="shared" si="980"/>
        <v>999</v>
      </c>
      <c r="Y723" s="65">
        <f t="shared" si="981"/>
        <v>0</v>
      </c>
      <c r="Z723" s="65">
        <f t="shared" si="982"/>
        <v>0</v>
      </c>
      <c r="AA723" s="65">
        <f t="shared" si="983"/>
        <v>0</v>
      </c>
      <c r="AB723" s="65">
        <f t="shared" si="984"/>
        <v>0</v>
      </c>
      <c r="AC723" s="341">
        <f t="shared" si="985"/>
        <v>0</v>
      </c>
      <c r="AD723" s="65">
        <f t="shared" si="986"/>
        <v>0</v>
      </c>
      <c r="AE723" s="65">
        <f t="shared" si="987"/>
        <v>0</v>
      </c>
      <c r="AF723" s="65">
        <f t="shared" si="988"/>
        <v>0</v>
      </c>
      <c r="AG723" s="65">
        <f t="shared" si="989"/>
        <v>0</v>
      </c>
      <c r="AH723" s="65">
        <f t="shared" si="990"/>
        <v>0</v>
      </c>
      <c r="AI723" s="65">
        <f t="shared" si="991"/>
        <v>0</v>
      </c>
      <c r="AJ723" s="65">
        <f t="shared" si="992"/>
        <v>0</v>
      </c>
      <c r="AK723" s="65">
        <f t="shared" si="993"/>
        <v>0</v>
      </c>
      <c r="AL723" s="65">
        <f t="shared" si="994"/>
        <v>0</v>
      </c>
      <c r="AM723" s="65">
        <f t="shared" si="995"/>
        <v>0</v>
      </c>
      <c r="AN723" s="65">
        <f t="shared" si="996"/>
        <v>0</v>
      </c>
      <c r="AO723" s="65">
        <f t="shared" si="997"/>
        <v>0</v>
      </c>
      <c r="AP723" s="65">
        <f t="shared" si="998"/>
        <v>0</v>
      </c>
      <c r="AQ723" s="65">
        <f t="shared" si="999"/>
        <v>0</v>
      </c>
      <c r="AR723" s="65">
        <f t="shared" si="1000"/>
        <v>0</v>
      </c>
      <c r="AS723" s="65">
        <f t="shared" si="1001"/>
        <v>0</v>
      </c>
      <c r="AT723" s="65">
        <f t="shared" si="1002"/>
        <v>0</v>
      </c>
      <c r="AU723" s="65">
        <f t="shared" si="1003"/>
        <v>0</v>
      </c>
      <c r="AV723" s="65">
        <f t="shared" si="1004"/>
        <v>0</v>
      </c>
      <c r="AW723" s="65">
        <f t="shared" si="1005"/>
        <v>0</v>
      </c>
      <c r="AX723" s="65">
        <f t="shared" si="1006"/>
        <v>0</v>
      </c>
      <c r="AY723" s="65">
        <f t="shared" si="1007"/>
        <v>0</v>
      </c>
      <c r="AZ723" s="65">
        <f t="shared" si="1008"/>
        <v>0</v>
      </c>
      <c r="BA723" s="65">
        <f t="shared" si="1009"/>
        <v>0</v>
      </c>
      <c r="BB723" s="65">
        <f t="shared" si="1010"/>
        <v>0</v>
      </c>
      <c r="BC723" s="65">
        <f t="shared" si="1011"/>
        <v>0</v>
      </c>
      <c r="BD723" s="65">
        <f t="shared" si="1012"/>
        <v>0</v>
      </c>
      <c r="BE723" s="65">
        <f t="shared" si="1013"/>
        <v>0</v>
      </c>
      <c r="BF723" s="65">
        <f t="shared" si="1014"/>
        <v>0</v>
      </c>
      <c r="BG723" s="65">
        <f t="shared" si="1015"/>
        <v>0</v>
      </c>
      <c r="CE723" s="373"/>
      <c r="CF723" s="343"/>
      <c r="CG723" s="343"/>
      <c r="CH723" s="343"/>
      <c r="CI723" s="343"/>
      <c r="CJ723" s="343"/>
      <c r="CK723" s="343"/>
      <c r="CL723" s="343"/>
      <c r="CM723" s="343"/>
      <c r="CN723" s="343"/>
      <c r="CO723" s="343"/>
      <c r="CP723" s="343"/>
      <c r="CQ723" s="343"/>
      <c r="CR723" s="343"/>
      <c r="CS723" s="343"/>
      <c r="CY723" s="101">
        <f t="shared" si="1016"/>
        <v>0</v>
      </c>
      <c r="CZ723" s="101">
        <f t="shared" si="1017"/>
        <v>0</v>
      </c>
      <c r="DB723" s="101">
        <f t="shared" si="1018"/>
        <v>0</v>
      </c>
      <c r="DD723" s="311">
        <f t="shared" si="1019"/>
        <v>0</v>
      </c>
      <c r="DF723" s="101">
        <f t="shared" si="935"/>
        <v>0</v>
      </c>
      <c r="DG723" s="101">
        <f t="shared" si="936"/>
        <v>0</v>
      </c>
      <c r="DH723" s="101">
        <f t="shared" si="937"/>
        <v>0</v>
      </c>
      <c r="DI723" s="101">
        <f t="shared" si="938"/>
        <v>0</v>
      </c>
      <c r="DJ723" s="311">
        <f t="shared" si="939"/>
        <v>0</v>
      </c>
      <c r="DK723" s="311">
        <f t="shared" si="940"/>
        <v>0</v>
      </c>
      <c r="DL723" s="101">
        <f t="shared" si="941"/>
        <v>0</v>
      </c>
      <c r="DM723" s="101">
        <f t="shared" si="942"/>
        <v>0</v>
      </c>
      <c r="DN723" s="101">
        <f t="shared" si="943"/>
        <v>0</v>
      </c>
      <c r="DO723" s="101">
        <f t="shared" si="944"/>
        <v>0</v>
      </c>
      <c r="DP723" s="101">
        <f t="shared" si="945"/>
        <v>0</v>
      </c>
      <c r="DQ723" s="101">
        <f t="shared" si="946"/>
        <v>0</v>
      </c>
      <c r="DR723" s="101">
        <f t="shared" si="947"/>
        <v>0</v>
      </c>
      <c r="DS723" s="101">
        <f t="shared" si="948"/>
        <v>0</v>
      </c>
      <c r="DT723" s="101">
        <f t="shared" si="949"/>
        <v>0</v>
      </c>
      <c r="DU723" s="101">
        <f t="shared" si="950"/>
        <v>0</v>
      </c>
      <c r="DV723" s="101">
        <f t="shared" si="951"/>
        <v>0</v>
      </c>
      <c r="DW723" s="101">
        <f t="shared" si="952"/>
        <v>0</v>
      </c>
      <c r="DX723" s="311">
        <f t="shared" si="953"/>
        <v>0</v>
      </c>
      <c r="DY723" s="101">
        <f t="shared" si="954"/>
        <v>0</v>
      </c>
      <c r="DZ723" s="101">
        <f t="shared" si="955"/>
        <v>0</v>
      </c>
      <c r="EA723" s="101">
        <f t="shared" si="956"/>
        <v>0</v>
      </c>
      <c r="EB723" s="101">
        <f t="shared" si="957"/>
        <v>0</v>
      </c>
      <c r="EC723" s="101">
        <f t="shared" si="958"/>
        <v>0</v>
      </c>
      <c r="ED723" s="101">
        <f t="shared" si="959"/>
        <v>0</v>
      </c>
      <c r="EE723" s="101">
        <f t="shared" si="960"/>
        <v>0</v>
      </c>
      <c r="EF723" s="101">
        <f t="shared" si="961"/>
        <v>0</v>
      </c>
      <c r="EG723" s="101">
        <f t="shared" si="962"/>
        <v>0</v>
      </c>
      <c r="EH723" s="101">
        <f t="shared" si="963"/>
        <v>0</v>
      </c>
      <c r="EI723" s="101">
        <f t="shared" si="964"/>
        <v>0</v>
      </c>
      <c r="EJ723" s="101">
        <f t="shared" si="965"/>
        <v>0</v>
      </c>
      <c r="EK723" s="101">
        <f t="shared" si="966"/>
        <v>0</v>
      </c>
      <c r="EL723" s="101">
        <f t="shared" si="967"/>
        <v>0</v>
      </c>
      <c r="EM723" s="101">
        <f t="shared" si="968"/>
        <v>0</v>
      </c>
      <c r="EN723" s="101">
        <f t="shared" si="969"/>
        <v>0</v>
      </c>
      <c r="EO723" s="101">
        <f t="shared" si="970"/>
        <v>0</v>
      </c>
      <c r="EP723" s="101">
        <f t="shared" si="971"/>
        <v>0</v>
      </c>
      <c r="EQ723" s="101">
        <f t="shared" si="972"/>
        <v>0</v>
      </c>
    </row>
    <row r="724" spans="2:147" ht="21.75" customHeight="1" x14ac:dyDescent="0.45">
      <c r="B724" s="133" t="str">
        <f>IF(Data!B723&lt;&gt;"",Data!B723,"")</f>
        <v/>
      </c>
      <c r="C724" s="158" t="str">
        <f>IF(Data!C723&lt;&gt;"",Data!C723,"")</f>
        <v/>
      </c>
      <c r="D724" s="106" t="str">
        <f>IF(Data!D723&lt;&gt;"",Data!D723,"")</f>
        <v/>
      </c>
      <c r="E724" s="140">
        <f>IF(AND(I724=1,Data!T723=0),0,IF(I724=999,999,Data!T723))</f>
        <v>999</v>
      </c>
      <c r="F724" s="140" t="str">
        <f t="shared" si="973"/>
        <v/>
      </c>
      <c r="G724" s="140" t="str">
        <f>IF(Data!K723&lt;&gt;"",Data!K723,"")</f>
        <v/>
      </c>
      <c r="H724" s="141" t="str">
        <f>IF(Data!L723&lt;&gt;"",Data!L723,"")</f>
        <v/>
      </c>
      <c r="I724" s="63">
        <f>IF(Data!M723&lt;&gt;"",Data!M723,"")</f>
        <v>999</v>
      </c>
      <c r="J724" s="63">
        <f t="shared" si="974"/>
        <v>0</v>
      </c>
      <c r="L724" s="64" t="str">
        <f t="shared" si="975"/>
        <v/>
      </c>
      <c r="N724" s="63">
        <f t="shared" si="976"/>
        <v>0</v>
      </c>
      <c r="P724" s="64" t="str">
        <f t="shared" si="977"/>
        <v/>
      </c>
      <c r="R724" s="63">
        <f t="shared" si="978"/>
        <v>0</v>
      </c>
      <c r="S724" s="64" t="str">
        <f t="shared" si="979"/>
        <v/>
      </c>
      <c r="W724" s="310">
        <f t="shared" si="980"/>
        <v>999</v>
      </c>
      <c r="Y724" s="65">
        <f t="shared" si="981"/>
        <v>0</v>
      </c>
      <c r="Z724" s="65">
        <f t="shared" si="982"/>
        <v>0</v>
      </c>
      <c r="AA724" s="65">
        <f t="shared" si="983"/>
        <v>0</v>
      </c>
      <c r="AB724" s="65">
        <f t="shared" si="984"/>
        <v>0</v>
      </c>
      <c r="AC724" s="341">
        <f t="shared" si="985"/>
        <v>0</v>
      </c>
      <c r="AD724" s="65">
        <f t="shared" si="986"/>
        <v>0</v>
      </c>
      <c r="AE724" s="65">
        <f t="shared" si="987"/>
        <v>0</v>
      </c>
      <c r="AF724" s="65">
        <f t="shared" si="988"/>
        <v>0</v>
      </c>
      <c r="AG724" s="65">
        <f t="shared" si="989"/>
        <v>0</v>
      </c>
      <c r="AH724" s="65">
        <f t="shared" si="990"/>
        <v>0</v>
      </c>
      <c r="AI724" s="65">
        <f t="shared" si="991"/>
        <v>0</v>
      </c>
      <c r="AJ724" s="65">
        <f t="shared" si="992"/>
        <v>0</v>
      </c>
      <c r="AK724" s="65">
        <f t="shared" si="993"/>
        <v>0</v>
      </c>
      <c r="AL724" s="65">
        <f t="shared" si="994"/>
        <v>0</v>
      </c>
      <c r="AM724" s="65">
        <f t="shared" si="995"/>
        <v>0</v>
      </c>
      <c r="AN724" s="65">
        <f t="shared" si="996"/>
        <v>0</v>
      </c>
      <c r="AO724" s="65">
        <f t="shared" si="997"/>
        <v>0</v>
      </c>
      <c r="AP724" s="65">
        <f t="shared" si="998"/>
        <v>0</v>
      </c>
      <c r="AQ724" s="65">
        <f t="shared" si="999"/>
        <v>0</v>
      </c>
      <c r="AR724" s="65">
        <f t="shared" si="1000"/>
        <v>0</v>
      </c>
      <c r="AS724" s="65">
        <f t="shared" si="1001"/>
        <v>0</v>
      </c>
      <c r="AT724" s="65">
        <f t="shared" si="1002"/>
        <v>0</v>
      </c>
      <c r="AU724" s="65">
        <f t="shared" si="1003"/>
        <v>0</v>
      </c>
      <c r="AV724" s="65">
        <f t="shared" si="1004"/>
        <v>0</v>
      </c>
      <c r="AW724" s="65">
        <f t="shared" si="1005"/>
        <v>0</v>
      </c>
      <c r="AX724" s="65">
        <f t="shared" si="1006"/>
        <v>0</v>
      </c>
      <c r="AY724" s="65">
        <f t="shared" si="1007"/>
        <v>0</v>
      </c>
      <c r="AZ724" s="65">
        <f t="shared" si="1008"/>
        <v>0</v>
      </c>
      <c r="BA724" s="65">
        <f t="shared" si="1009"/>
        <v>0</v>
      </c>
      <c r="BB724" s="65">
        <f t="shared" si="1010"/>
        <v>0</v>
      </c>
      <c r="BC724" s="65">
        <f t="shared" si="1011"/>
        <v>0</v>
      </c>
      <c r="BD724" s="65">
        <f t="shared" si="1012"/>
        <v>0</v>
      </c>
      <c r="BE724" s="65">
        <f t="shared" si="1013"/>
        <v>0</v>
      </c>
      <c r="BF724" s="65">
        <f t="shared" si="1014"/>
        <v>0</v>
      </c>
      <c r="BG724" s="65">
        <f t="shared" si="1015"/>
        <v>0</v>
      </c>
      <c r="CE724" s="373"/>
      <c r="CF724" s="343"/>
      <c r="CG724" s="343"/>
      <c r="CH724" s="343"/>
      <c r="CI724" s="343"/>
      <c r="CJ724" s="343"/>
      <c r="CK724" s="343"/>
      <c r="CL724" s="343"/>
      <c r="CM724" s="343"/>
      <c r="CN724" s="343"/>
      <c r="CO724" s="343"/>
      <c r="CP724" s="343"/>
      <c r="CQ724" s="343"/>
      <c r="CR724" s="343"/>
      <c r="CS724" s="343"/>
      <c r="CY724" s="101">
        <f t="shared" si="1016"/>
        <v>0</v>
      </c>
      <c r="CZ724" s="101">
        <f t="shared" si="1017"/>
        <v>0</v>
      </c>
      <c r="DB724" s="101">
        <f t="shared" si="1018"/>
        <v>0</v>
      </c>
      <c r="DD724" s="311">
        <f t="shared" si="1019"/>
        <v>0</v>
      </c>
      <c r="DF724" s="101">
        <f t="shared" si="935"/>
        <v>0</v>
      </c>
      <c r="DG724" s="101">
        <f t="shared" si="936"/>
        <v>0</v>
      </c>
      <c r="DH724" s="101">
        <f t="shared" si="937"/>
        <v>0</v>
      </c>
      <c r="DI724" s="101">
        <f t="shared" si="938"/>
        <v>0</v>
      </c>
      <c r="DJ724" s="311">
        <f t="shared" si="939"/>
        <v>0</v>
      </c>
      <c r="DK724" s="311">
        <f t="shared" si="940"/>
        <v>0</v>
      </c>
      <c r="DL724" s="101">
        <f t="shared" si="941"/>
        <v>0</v>
      </c>
      <c r="DM724" s="101">
        <f t="shared" si="942"/>
        <v>0</v>
      </c>
      <c r="DN724" s="101">
        <f t="shared" si="943"/>
        <v>0</v>
      </c>
      <c r="DO724" s="101">
        <f t="shared" si="944"/>
        <v>0</v>
      </c>
      <c r="DP724" s="101">
        <f t="shared" si="945"/>
        <v>0</v>
      </c>
      <c r="DQ724" s="101">
        <f t="shared" si="946"/>
        <v>0</v>
      </c>
      <c r="DR724" s="101">
        <f t="shared" si="947"/>
        <v>0</v>
      </c>
      <c r="DS724" s="101">
        <f t="shared" si="948"/>
        <v>0</v>
      </c>
      <c r="DT724" s="101">
        <f t="shared" si="949"/>
        <v>0</v>
      </c>
      <c r="DU724" s="101">
        <f t="shared" si="950"/>
        <v>0</v>
      </c>
      <c r="DV724" s="101">
        <f t="shared" si="951"/>
        <v>0</v>
      </c>
      <c r="DW724" s="101">
        <f t="shared" si="952"/>
        <v>0</v>
      </c>
      <c r="DX724" s="311">
        <f t="shared" si="953"/>
        <v>0</v>
      </c>
      <c r="DY724" s="101">
        <f t="shared" si="954"/>
        <v>0</v>
      </c>
      <c r="DZ724" s="101">
        <f t="shared" si="955"/>
        <v>0</v>
      </c>
      <c r="EA724" s="101">
        <f t="shared" si="956"/>
        <v>0</v>
      </c>
      <c r="EB724" s="101">
        <f t="shared" si="957"/>
        <v>0</v>
      </c>
      <c r="EC724" s="101">
        <f t="shared" si="958"/>
        <v>0</v>
      </c>
      <c r="ED724" s="101">
        <f t="shared" si="959"/>
        <v>0</v>
      </c>
      <c r="EE724" s="101">
        <f t="shared" si="960"/>
        <v>0</v>
      </c>
      <c r="EF724" s="101">
        <f t="shared" si="961"/>
        <v>0</v>
      </c>
      <c r="EG724" s="101">
        <f t="shared" si="962"/>
        <v>0</v>
      </c>
      <c r="EH724" s="101">
        <f t="shared" si="963"/>
        <v>0</v>
      </c>
      <c r="EI724" s="101">
        <f t="shared" si="964"/>
        <v>0</v>
      </c>
      <c r="EJ724" s="101">
        <f t="shared" si="965"/>
        <v>0</v>
      </c>
      <c r="EK724" s="101">
        <f t="shared" si="966"/>
        <v>0</v>
      </c>
      <c r="EL724" s="101">
        <f t="shared" si="967"/>
        <v>0</v>
      </c>
      <c r="EM724" s="101">
        <f t="shared" si="968"/>
        <v>0</v>
      </c>
      <c r="EN724" s="101">
        <f t="shared" si="969"/>
        <v>0</v>
      </c>
      <c r="EO724" s="101">
        <f t="shared" si="970"/>
        <v>0</v>
      </c>
      <c r="EP724" s="101">
        <f t="shared" si="971"/>
        <v>0</v>
      </c>
      <c r="EQ724" s="101">
        <f t="shared" si="972"/>
        <v>0</v>
      </c>
    </row>
    <row r="725" spans="2:147" ht="21.75" customHeight="1" x14ac:dyDescent="0.45">
      <c r="B725" s="133" t="str">
        <f>IF(Data!B724&lt;&gt;"",Data!B724,"")</f>
        <v/>
      </c>
      <c r="C725" s="158" t="str">
        <f>IF(Data!C724&lt;&gt;"",Data!C724,"")</f>
        <v/>
      </c>
      <c r="D725" s="106" t="str">
        <f>IF(Data!D724&lt;&gt;"",Data!D724,"")</f>
        <v/>
      </c>
      <c r="E725" s="140">
        <f>IF(AND(I725=1,Data!T724=0),0,IF(I725=999,999,Data!T724))</f>
        <v>999</v>
      </c>
      <c r="F725" s="140" t="str">
        <f t="shared" si="973"/>
        <v/>
      </c>
      <c r="G725" s="140" t="str">
        <f>IF(Data!K724&lt;&gt;"",Data!K724,"")</f>
        <v/>
      </c>
      <c r="H725" s="141" t="str">
        <f>IF(Data!L724&lt;&gt;"",Data!L724,"")</f>
        <v/>
      </c>
      <c r="I725" s="63">
        <f>IF(Data!M724&lt;&gt;"",Data!M724,"")</f>
        <v>999</v>
      </c>
      <c r="J725" s="63">
        <f t="shared" si="974"/>
        <v>0</v>
      </c>
      <c r="L725" s="64" t="str">
        <f t="shared" si="975"/>
        <v/>
      </c>
      <c r="N725" s="63">
        <f t="shared" si="976"/>
        <v>0</v>
      </c>
      <c r="P725" s="64" t="str">
        <f t="shared" si="977"/>
        <v/>
      </c>
      <c r="R725" s="63">
        <f t="shared" si="978"/>
        <v>0</v>
      </c>
      <c r="S725" s="64" t="str">
        <f t="shared" si="979"/>
        <v/>
      </c>
      <c r="W725" s="310">
        <f t="shared" si="980"/>
        <v>999</v>
      </c>
      <c r="Y725" s="65">
        <f t="shared" si="981"/>
        <v>0</v>
      </c>
      <c r="Z725" s="65">
        <f t="shared" si="982"/>
        <v>0</v>
      </c>
      <c r="AA725" s="65">
        <f t="shared" si="983"/>
        <v>0</v>
      </c>
      <c r="AB725" s="65">
        <f t="shared" si="984"/>
        <v>0</v>
      </c>
      <c r="AC725" s="341">
        <f t="shared" si="985"/>
        <v>0</v>
      </c>
      <c r="AD725" s="65">
        <f t="shared" si="986"/>
        <v>0</v>
      </c>
      <c r="AE725" s="65">
        <f t="shared" si="987"/>
        <v>0</v>
      </c>
      <c r="AF725" s="65">
        <f t="shared" si="988"/>
        <v>0</v>
      </c>
      <c r="AG725" s="65">
        <f t="shared" si="989"/>
        <v>0</v>
      </c>
      <c r="AH725" s="65">
        <f t="shared" si="990"/>
        <v>0</v>
      </c>
      <c r="AI725" s="65">
        <f t="shared" si="991"/>
        <v>0</v>
      </c>
      <c r="AJ725" s="65">
        <f t="shared" si="992"/>
        <v>0</v>
      </c>
      <c r="AK725" s="65">
        <f t="shared" si="993"/>
        <v>0</v>
      </c>
      <c r="AL725" s="65">
        <f t="shared" si="994"/>
        <v>0</v>
      </c>
      <c r="AM725" s="65">
        <f t="shared" si="995"/>
        <v>0</v>
      </c>
      <c r="AN725" s="65">
        <f t="shared" si="996"/>
        <v>0</v>
      </c>
      <c r="AO725" s="65">
        <f t="shared" si="997"/>
        <v>0</v>
      </c>
      <c r="AP725" s="65">
        <f t="shared" si="998"/>
        <v>0</v>
      </c>
      <c r="AQ725" s="65">
        <f t="shared" si="999"/>
        <v>0</v>
      </c>
      <c r="AR725" s="65">
        <f t="shared" si="1000"/>
        <v>0</v>
      </c>
      <c r="AS725" s="65">
        <f t="shared" si="1001"/>
        <v>0</v>
      </c>
      <c r="AT725" s="65">
        <f t="shared" si="1002"/>
        <v>0</v>
      </c>
      <c r="AU725" s="65">
        <f t="shared" si="1003"/>
        <v>0</v>
      </c>
      <c r="AV725" s="65">
        <f t="shared" si="1004"/>
        <v>0</v>
      </c>
      <c r="AW725" s="65">
        <f t="shared" si="1005"/>
        <v>0</v>
      </c>
      <c r="AX725" s="65">
        <f t="shared" si="1006"/>
        <v>0</v>
      </c>
      <c r="AY725" s="65">
        <f t="shared" si="1007"/>
        <v>0</v>
      </c>
      <c r="AZ725" s="65">
        <f t="shared" si="1008"/>
        <v>0</v>
      </c>
      <c r="BA725" s="65">
        <f t="shared" si="1009"/>
        <v>0</v>
      </c>
      <c r="BB725" s="65">
        <f t="shared" si="1010"/>
        <v>0</v>
      </c>
      <c r="BC725" s="65">
        <f t="shared" si="1011"/>
        <v>0</v>
      </c>
      <c r="BD725" s="65">
        <f t="shared" si="1012"/>
        <v>0</v>
      </c>
      <c r="BE725" s="65">
        <f t="shared" si="1013"/>
        <v>0</v>
      </c>
      <c r="BF725" s="65">
        <f t="shared" si="1014"/>
        <v>0</v>
      </c>
      <c r="BG725" s="65">
        <f t="shared" si="1015"/>
        <v>0</v>
      </c>
      <c r="CE725" s="373"/>
      <c r="CF725" s="343"/>
      <c r="CG725" s="343"/>
      <c r="CH725" s="343"/>
      <c r="CI725" s="343"/>
      <c r="CJ725" s="343"/>
      <c r="CK725" s="343"/>
      <c r="CL725" s="343"/>
      <c r="CM725" s="343"/>
      <c r="CN725" s="343"/>
      <c r="CO725" s="343"/>
      <c r="CP725" s="343"/>
      <c r="CQ725" s="343"/>
      <c r="CR725" s="343"/>
      <c r="CS725" s="343"/>
      <c r="CY725" s="101">
        <f t="shared" si="1016"/>
        <v>0</v>
      </c>
      <c r="CZ725" s="101">
        <f t="shared" si="1017"/>
        <v>0</v>
      </c>
      <c r="DB725" s="101">
        <f t="shared" si="1018"/>
        <v>0</v>
      </c>
      <c r="DD725" s="311">
        <f t="shared" si="1019"/>
        <v>0</v>
      </c>
      <c r="DF725" s="101">
        <f t="shared" si="935"/>
        <v>0</v>
      </c>
      <c r="DG725" s="101">
        <f t="shared" si="936"/>
        <v>0</v>
      </c>
      <c r="DH725" s="101">
        <f t="shared" si="937"/>
        <v>0</v>
      </c>
      <c r="DI725" s="101">
        <f t="shared" si="938"/>
        <v>0</v>
      </c>
      <c r="DJ725" s="311">
        <f t="shared" si="939"/>
        <v>0</v>
      </c>
      <c r="DK725" s="311">
        <f t="shared" si="940"/>
        <v>0</v>
      </c>
      <c r="DL725" s="101">
        <f t="shared" si="941"/>
        <v>0</v>
      </c>
      <c r="DM725" s="101">
        <f t="shared" si="942"/>
        <v>0</v>
      </c>
      <c r="DN725" s="101">
        <f t="shared" si="943"/>
        <v>0</v>
      </c>
      <c r="DO725" s="101">
        <f t="shared" si="944"/>
        <v>0</v>
      </c>
      <c r="DP725" s="101">
        <f t="shared" si="945"/>
        <v>0</v>
      </c>
      <c r="DQ725" s="101">
        <f t="shared" si="946"/>
        <v>0</v>
      </c>
      <c r="DR725" s="101">
        <f t="shared" si="947"/>
        <v>0</v>
      </c>
      <c r="DS725" s="101">
        <f t="shared" si="948"/>
        <v>0</v>
      </c>
      <c r="DT725" s="101">
        <f t="shared" si="949"/>
        <v>0</v>
      </c>
      <c r="DU725" s="101">
        <f t="shared" si="950"/>
        <v>0</v>
      </c>
      <c r="DV725" s="101">
        <f t="shared" si="951"/>
        <v>0</v>
      </c>
      <c r="DW725" s="101">
        <f t="shared" si="952"/>
        <v>0</v>
      </c>
      <c r="DX725" s="311">
        <f t="shared" si="953"/>
        <v>0</v>
      </c>
      <c r="DY725" s="101">
        <f t="shared" si="954"/>
        <v>0</v>
      </c>
      <c r="DZ725" s="101">
        <f t="shared" si="955"/>
        <v>0</v>
      </c>
      <c r="EA725" s="101">
        <f t="shared" si="956"/>
        <v>0</v>
      </c>
      <c r="EB725" s="101">
        <f t="shared" si="957"/>
        <v>0</v>
      </c>
      <c r="EC725" s="101">
        <f t="shared" si="958"/>
        <v>0</v>
      </c>
      <c r="ED725" s="101">
        <f t="shared" si="959"/>
        <v>0</v>
      </c>
      <c r="EE725" s="101">
        <f t="shared" si="960"/>
        <v>0</v>
      </c>
      <c r="EF725" s="101">
        <f t="shared" si="961"/>
        <v>0</v>
      </c>
      <c r="EG725" s="101">
        <f t="shared" si="962"/>
        <v>0</v>
      </c>
      <c r="EH725" s="101">
        <f t="shared" si="963"/>
        <v>0</v>
      </c>
      <c r="EI725" s="101">
        <f t="shared" si="964"/>
        <v>0</v>
      </c>
      <c r="EJ725" s="101">
        <f t="shared" si="965"/>
        <v>0</v>
      </c>
      <c r="EK725" s="101">
        <f t="shared" si="966"/>
        <v>0</v>
      </c>
      <c r="EL725" s="101">
        <f t="shared" si="967"/>
        <v>0</v>
      </c>
      <c r="EM725" s="101">
        <f t="shared" si="968"/>
        <v>0</v>
      </c>
      <c r="EN725" s="101">
        <f t="shared" si="969"/>
        <v>0</v>
      </c>
      <c r="EO725" s="101">
        <f t="shared" si="970"/>
        <v>0</v>
      </c>
      <c r="EP725" s="101">
        <f t="shared" si="971"/>
        <v>0</v>
      </c>
      <c r="EQ725" s="101">
        <f t="shared" si="972"/>
        <v>0</v>
      </c>
    </row>
    <row r="726" spans="2:147" ht="21.75" customHeight="1" x14ac:dyDescent="0.45">
      <c r="B726" s="133" t="str">
        <f>IF(Data!B725&lt;&gt;"",Data!B725,"")</f>
        <v/>
      </c>
      <c r="C726" s="158" t="str">
        <f>IF(Data!C725&lt;&gt;"",Data!C725,"")</f>
        <v/>
      </c>
      <c r="D726" s="106" t="str">
        <f>IF(Data!D725&lt;&gt;"",Data!D725,"")</f>
        <v/>
      </c>
      <c r="E726" s="140">
        <f>IF(AND(I726=1,Data!T725=0),0,IF(I726=999,999,Data!T725))</f>
        <v>999</v>
      </c>
      <c r="F726" s="140" t="str">
        <f t="shared" si="973"/>
        <v/>
      </c>
      <c r="G726" s="140" t="str">
        <f>IF(Data!K725&lt;&gt;"",Data!K725,"")</f>
        <v/>
      </c>
      <c r="H726" s="141" t="str">
        <f>IF(Data!L725&lt;&gt;"",Data!L725,"")</f>
        <v/>
      </c>
      <c r="I726" s="63">
        <f>IF(Data!M725&lt;&gt;"",Data!M725,"")</f>
        <v>999</v>
      </c>
      <c r="J726" s="63">
        <f t="shared" si="974"/>
        <v>0</v>
      </c>
      <c r="L726" s="64" t="str">
        <f t="shared" si="975"/>
        <v/>
      </c>
      <c r="N726" s="63">
        <f t="shared" si="976"/>
        <v>0</v>
      </c>
      <c r="P726" s="64" t="str">
        <f t="shared" si="977"/>
        <v/>
      </c>
      <c r="R726" s="63">
        <f t="shared" si="978"/>
        <v>0</v>
      </c>
      <c r="S726" s="64" t="str">
        <f t="shared" si="979"/>
        <v/>
      </c>
      <c r="W726" s="310">
        <f t="shared" si="980"/>
        <v>999</v>
      </c>
      <c r="Y726" s="65">
        <f t="shared" si="981"/>
        <v>0</v>
      </c>
      <c r="Z726" s="65">
        <f t="shared" si="982"/>
        <v>0</v>
      </c>
      <c r="AA726" s="65">
        <f t="shared" si="983"/>
        <v>0</v>
      </c>
      <c r="AB726" s="65">
        <f t="shared" si="984"/>
        <v>0</v>
      </c>
      <c r="AC726" s="341">
        <f t="shared" si="985"/>
        <v>0</v>
      </c>
      <c r="AD726" s="65">
        <f t="shared" si="986"/>
        <v>0</v>
      </c>
      <c r="AE726" s="65">
        <f t="shared" si="987"/>
        <v>0</v>
      </c>
      <c r="AF726" s="65">
        <f t="shared" si="988"/>
        <v>0</v>
      </c>
      <c r="AG726" s="65">
        <f t="shared" si="989"/>
        <v>0</v>
      </c>
      <c r="AH726" s="65">
        <f t="shared" si="990"/>
        <v>0</v>
      </c>
      <c r="AI726" s="65">
        <f t="shared" si="991"/>
        <v>0</v>
      </c>
      <c r="AJ726" s="65">
        <f t="shared" si="992"/>
        <v>0</v>
      </c>
      <c r="AK726" s="65">
        <f t="shared" si="993"/>
        <v>0</v>
      </c>
      <c r="AL726" s="65">
        <f t="shared" si="994"/>
        <v>0</v>
      </c>
      <c r="AM726" s="65">
        <f t="shared" si="995"/>
        <v>0</v>
      </c>
      <c r="AN726" s="65">
        <f t="shared" si="996"/>
        <v>0</v>
      </c>
      <c r="AO726" s="65">
        <f t="shared" si="997"/>
        <v>0</v>
      </c>
      <c r="AP726" s="65">
        <f t="shared" si="998"/>
        <v>0</v>
      </c>
      <c r="AQ726" s="65">
        <f t="shared" si="999"/>
        <v>0</v>
      </c>
      <c r="AR726" s="65">
        <f t="shared" si="1000"/>
        <v>0</v>
      </c>
      <c r="AS726" s="65">
        <f t="shared" si="1001"/>
        <v>0</v>
      </c>
      <c r="AT726" s="65">
        <f t="shared" si="1002"/>
        <v>0</v>
      </c>
      <c r="AU726" s="65">
        <f t="shared" si="1003"/>
        <v>0</v>
      </c>
      <c r="AV726" s="65">
        <f t="shared" si="1004"/>
        <v>0</v>
      </c>
      <c r="AW726" s="65">
        <f t="shared" si="1005"/>
        <v>0</v>
      </c>
      <c r="AX726" s="65">
        <f t="shared" si="1006"/>
        <v>0</v>
      </c>
      <c r="AY726" s="65">
        <f t="shared" si="1007"/>
        <v>0</v>
      </c>
      <c r="AZ726" s="65">
        <f t="shared" si="1008"/>
        <v>0</v>
      </c>
      <c r="BA726" s="65">
        <f t="shared" si="1009"/>
        <v>0</v>
      </c>
      <c r="BB726" s="65">
        <f t="shared" si="1010"/>
        <v>0</v>
      </c>
      <c r="BC726" s="65">
        <f t="shared" si="1011"/>
        <v>0</v>
      </c>
      <c r="BD726" s="65">
        <f t="shared" si="1012"/>
        <v>0</v>
      </c>
      <c r="BE726" s="65">
        <f t="shared" si="1013"/>
        <v>0</v>
      </c>
      <c r="BF726" s="65">
        <f t="shared" si="1014"/>
        <v>0</v>
      </c>
      <c r="BG726" s="65">
        <f t="shared" si="1015"/>
        <v>0</v>
      </c>
      <c r="CE726" s="373"/>
      <c r="CF726" s="343"/>
      <c r="CG726" s="343"/>
      <c r="CH726" s="343"/>
      <c r="CI726" s="343"/>
      <c r="CJ726" s="343"/>
      <c r="CK726" s="343"/>
      <c r="CL726" s="343"/>
      <c r="CM726" s="343"/>
      <c r="CN726" s="343"/>
      <c r="CO726" s="343"/>
      <c r="CP726" s="343"/>
      <c r="CQ726" s="343"/>
      <c r="CR726" s="343"/>
      <c r="CS726" s="343"/>
      <c r="CY726" s="101">
        <f t="shared" si="1016"/>
        <v>0</v>
      </c>
      <c r="CZ726" s="101">
        <f t="shared" si="1017"/>
        <v>0</v>
      </c>
      <c r="DB726" s="101">
        <f t="shared" si="1018"/>
        <v>0</v>
      </c>
      <c r="DD726" s="311">
        <f t="shared" si="1019"/>
        <v>0</v>
      </c>
      <c r="DF726" s="101">
        <f t="shared" si="935"/>
        <v>0</v>
      </c>
      <c r="DG726" s="101">
        <f t="shared" si="936"/>
        <v>0</v>
      </c>
      <c r="DH726" s="101">
        <f t="shared" si="937"/>
        <v>0</v>
      </c>
      <c r="DI726" s="101">
        <f t="shared" si="938"/>
        <v>0</v>
      </c>
      <c r="DJ726" s="311">
        <f t="shared" si="939"/>
        <v>0</v>
      </c>
      <c r="DK726" s="311">
        <f t="shared" si="940"/>
        <v>0</v>
      </c>
      <c r="DL726" s="101">
        <f t="shared" si="941"/>
        <v>0</v>
      </c>
      <c r="DM726" s="101">
        <f t="shared" si="942"/>
        <v>0</v>
      </c>
      <c r="DN726" s="101">
        <f t="shared" si="943"/>
        <v>0</v>
      </c>
      <c r="DO726" s="101">
        <f t="shared" si="944"/>
        <v>0</v>
      </c>
      <c r="DP726" s="101">
        <f t="shared" si="945"/>
        <v>0</v>
      </c>
      <c r="DQ726" s="101">
        <f t="shared" si="946"/>
        <v>0</v>
      </c>
      <c r="DR726" s="101">
        <f t="shared" si="947"/>
        <v>0</v>
      </c>
      <c r="DS726" s="101">
        <f t="shared" si="948"/>
        <v>0</v>
      </c>
      <c r="DT726" s="101">
        <f t="shared" si="949"/>
        <v>0</v>
      </c>
      <c r="DU726" s="101">
        <f t="shared" si="950"/>
        <v>0</v>
      </c>
      <c r="DV726" s="101">
        <f t="shared" si="951"/>
        <v>0</v>
      </c>
      <c r="DW726" s="101">
        <f t="shared" si="952"/>
        <v>0</v>
      </c>
      <c r="DX726" s="311">
        <f t="shared" si="953"/>
        <v>0</v>
      </c>
      <c r="DY726" s="101">
        <f t="shared" si="954"/>
        <v>0</v>
      </c>
      <c r="DZ726" s="101">
        <f t="shared" si="955"/>
        <v>0</v>
      </c>
      <c r="EA726" s="101">
        <f t="shared" si="956"/>
        <v>0</v>
      </c>
      <c r="EB726" s="101">
        <f t="shared" si="957"/>
        <v>0</v>
      </c>
      <c r="EC726" s="101">
        <f t="shared" si="958"/>
        <v>0</v>
      </c>
      <c r="ED726" s="101">
        <f t="shared" si="959"/>
        <v>0</v>
      </c>
      <c r="EE726" s="101">
        <f t="shared" si="960"/>
        <v>0</v>
      </c>
      <c r="EF726" s="101">
        <f t="shared" si="961"/>
        <v>0</v>
      </c>
      <c r="EG726" s="101">
        <f t="shared" si="962"/>
        <v>0</v>
      </c>
      <c r="EH726" s="101">
        <f t="shared" si="963"/>
        <v>0</v>
      </c>
      <c r="EI726" s="101">
        <f t="shared" si="964"/>
        <v>0</v>
      </c>
      <c r="EJ726" s="101">
        <f t="shared" si="965"/>
        <v>0</v>
      </c>
      <c r="EK726" s="101">
        <f t="shared" si="966"/>
        <v>0</v>
      </c>
      <c r="EL726" s="101">
        <f t="shared" si="967"/>
        <v>0</v>
      </c>
      <c r="EM726" s="101">
        <f t="shared" si="968"/>
        <v>0</v>
      </c>
      <c r="EN726" s="101">
        <f t="shared" si="969"/>
        <v>0</v>
      </c>
      <c r="EO726" s="101">
        <f t="shared" si="970"/>
        <v>0</v>
      </c>
      <c r="EP726" s="101">
        <f t="shared" si="971"/>
        <v>0</v>
      </c>
      <c r="EQ726" s="101">
        <f t="shared" si="972"/>
        <v>0</v>
      </c>
    </row>
    <row r="727" spans="2:147" ht="21.75" customHeight="1" x14ac:dyDescent="0.45">
      <c r="B727" s="133" t="str">
        <f>IF(Data!B726&lt;&gt;"",Data!B726,"")</f>
        <v/>
      </c>
      <c r="C727" s="158" t="str">
        <f>IF(Data!C726&lt;&gt;"",Data!C726,"")</f>
        <v/>
      </c>
      <c r="D727" s="106" t="str">
        <f>IF(Data!D726&lt;&gt;"",Data!D726,"")</f>
        <v/>
      </c>
      <c r="E727" s="140">
        <f>IF(AND(I727=1,Data!T726=0),0,IF(I727=999,999,Data!T726))</f>
        <v>999</v>
      </c>
      <c r="F727" s="140" t="str">
        <f t="shared" si="973"/>
        <v/>
      </c>
      <c r="G727" s="140" t="str">
        <f>IF(Data!K726&lt;&gt;"",Data!K726,"")</f>
        <v/>
      </c>
      <c r="H727" s="141" t="str">
        <f>IF(Data!L726&lt;&gt;"",Data!L726,"")</f>
        <v/>
      </c>
      <c r="I727" s="63">
        <f>IF(Data!M726&lt;&gt;"",Data!M726,"")</f>
        <v>999</v>
      </c>
      <c r="J727" s="63">
        <f t="shared" si="974"/>
        <v>0</v>
      </c>
      <c r="L727" s="64" t="str">
        <f t="shared" si="975"/>
        <v/>
      </c>
      <c r="N727" s="63">
        <f t="shared" si="976"/>
        <v>0</v>
      </c>
      <c r="P727" s="64" t="str">
        <f t="shared" si="977"/>
        <v/>
      </c>
      <c r="R727" s="63">
        <f t="shared" si="978"/>
        <v>0</v>
      </c>
      <c r="S727" s="64" t="str">
        <f t="shared" si="979"/>
        <v/>
      </c>
      <c r="W727" s="310">
        <f t="shared" si="980"/>
        <v>999</v>
      </c>
      <c r="Y727" s="65">
        <f t="shared" si="981"/>
        <v>0</v>
      </c>
      <c r="Z727" s="65">
        <f t="shared" si="982"/>
        <v>0</v>
      </c>
      <c r="AA727" s="65">
        <f t="shared" si="983"/>
        <v>0</v>
      </c>
      <c r="AB727" s="65">
        <f t="shared" si="984"/>
        <v>0</v>
      </c>
      <c r="AC727" s="341">
        <f t="shared" si="985"/>
        <v>0</v>
      </c>
      <c r="AD727" s="65">
        <f t="shared" si="986"/>
        <v>0</v>
      </c>
      <c r="AE727" s="65">
        <f t="shared" si="987"/>
        <v>0</v>
      </c>
      <c r="AF727" s="65">
        <f t="shared" si="988"/>
        <v>0</v>
      </c>
      <c r="AG727" s="65">
        <f t="shared" si="989"/>
        <v>0</v>
      </c>
      <c r="AH727" s="65">
        <f t="shared" si="990"/>
        <v>0</v>
      </c>
      <c r="AI727" s="65">
        <f t="shared" si="991"/>
        <v>0</v>
      </c>
      <c r="AJ727" s="65">
        <f t="shared" si="992"/>
        <v>0</v>
      </c>
      <c r="AK727" s="65">
        <f t="shared" si="993"/>
        <v>0</v>
      </c>
      <c r="AL727" s="65">
        <f t="shared" si="994"/>
        <v>0</v>
      </c>
      <c r="AM727" s="65">
        <f t="shared" si="995"/>
        <v>0</v>
      </c>
      <c r="AN727" s="65">
        <f t="shared" si="996"/>
        <v>0</v>
      </c>
      <c r="AO727" s="65">
        <f t="shared" si="997"/>
        <v>0</v>
      </c>
      <c r="AP727" s="65">
        <f t="shared" si="998"/>
        <v>0</v>
      </c>
      <c r="AQ727" s="65">
        <f t="shared" si="999"/>
        <v>0</v>
      </c>
      <c r="AR727" s="65">
        <f t="shared" si="1000"/>
        <v>0</v>
      </c>
      <c r="AS727" s="65">
        <f t="shared" si="1001"/>
        <v>0</v>
      </c>
      <c r="AT727" s="65">
        <f t="shared" si="1002"/>
        <v>0</v>
      </c>
      <c r="AU727" s="65">
        <f t="shared" si="1003"/>
        <v>0</v>
      </c>
      <c r="AV727" s="65">
        <f t="shared" si="1004"/>
        <v>0</v>
      </c>
      <c r="AW727" s="65">
        <f t="shared" si="1005"/>
        <v>0</v>
      </c>
      <c r="AX727" s="65">
        <f t="shared" si="1006"/>
        <v>0</v>
      </c>
      <c r="AY727" s="65">
        <f t="shared" si="1007"/>
        <v>0</v>
      </c>
      <c r="AZ727" s="65">
        <f t="shared" si="1008"/>
        <v>0</v>
      </c>
      <c r="BA727" s="65">
        <f t="shared" si="1009"/>
        <v>0</v>
      </c>
      <c r="BB727" s="65">
        <f t="shared" si="1010"/>
        <v>0</v>
      </c>
      <c r="BC727" s="65">
        <f t="shared" si="1011"/>
        <v>0</v>
      </c>
      <c r="BD727" s="65">
        <f t="shared" si="1012"/>
        <v>0</v>
      </c>
      <c r="BE727" s="65">
        <f t="shared" si="1013"/>
        <v>0</v>
      </c>
      <c r="BF727" s="65">
        <f t="shared" si="1014"/>
        <v>0</v>
      </c>
      <c r="BG727" s="65">
        <f t="shared" si="1015"/>
        <v>0</v>
      </c>
      <c r="CE727" s="373"/>
      <c r="CF727" s="343"/>
      <c r="CG727" s="343"/>
      <c r="CH727" s="343"/>
      <c r="CI727" s="343"/>
      <c r="CJ727" s="343"/>
      <c r="CK727" s="343"/>
      <c r="CL727" s="343"/>
      <c r="CM727" s="343"/>
      <c r="CN727" s="343"/>
      <c r="CO727" s="343"/>
      <c r="CP727" s="343"/>
      <c r="CQ727" s="343"/>
      <c r="CR727" s="343"/>
      <c r="CS727" s="343"/>
      <c r="CY727" s="101">
        <f t="shared" si="1016"/>
        <v>0</v>
      </c>
      <c r="CZ727" s="101">
        <f t="shared" si="1017"/>
        <v>0</v>
      </c>
      <c r="DB727" s="101">
        <f t="shared" si="1018"/>
        <v>0</v>
      </c>
      <c r="DD727" s="311">
        <f t="shared" si="1019"/>
        <v>0</v>
      </c>
      <c r="DF727" s="101">
        <f t="shared" si="935"/>
        <v>0</v>
      </c>
      <c r="DG727" s="101">
        <f t="shared" si="936"/>
        <v>0</v>
      </c>
      <c r="DH727" s="101">
        <f t="shared" si="937"/>
        <v>0</v>
      </c>
      <c r="DI727" s="101">
        <f t="shared" si="938"/>
        <v>0</v>
      </c>
      <c r="DJ727" s="311">
        <f t="shared" si="939"/>
        <v>0</v>
      </c>
      <c r="DK727" s="311">
        <f t="shared" si="940"/>
        <v>0</v>
      </c>
      <c r="DL727" s="101">
        <f t="shared" si="941"/>
        <v>0</v>
      </c>
      <c r="DM727" s="101">
        <f t="shared" si="942"/>
        <v>0</v>
      </c>
      <c r="DN727" s="101">
        <f t="shared" si="943"/>
        <v>0</v>
      </c>
      <c r="DO727" s="101">
        <f t="shared" si="944"/>
        <v>0</v>
      </c>
      <c r="DP727" s="101">
        <f t="shared" si="945"/>
        <v>0</v>
      </c>
      <c r="DQ727" s="101">
        <f t="shared" si="946"/>
        <v>0</v>
      </c>
      <c r="DR727" s="101">
        <f t="shared" si="947"/>
        <v>0</v>
      </c>
      <c r="DS727" s="101">
        <f t="shared" si="948"/>
        <v>0</v>
      </c>
      <c r="DT727" s="101">
        <f t="shared" si="949"/>
        <v>0</v>
      </c>
      <c r="DU727" s="101">
        <f t="shared" si="950"/>
        <v>0</v>
      </c>
      <c r="DV727" s="101">
        <f t="shared" si="951"/>
        <v>0</v>
      </c>
      <c r="DW727" s="101">
        <f t="shared" si="952"/>
        <v>0</v>
      </c>
      <c r="DX727" s="311">
        <f t="shared" si="953"/>
        <v>0</v>
      </c>
      <c r="DY727" s="101">
        <f t="shared" si="954"/>
        <v>0</v>
      </c>
      <c r="DZ727" s="101">
        <f t="shared" si="955"/>
        <v>0</v>
      </c>
      <c r="EA727" s="101">
        <f t="shared" si="956"/>
        <v>0</v>
      </c>
      <c r="EB727" s="101">
        <f t="shared" si="957"/>
        <v>0</v>
      </c>
      <c r="EC727" s="101">
        <f t="shared" si="958"/>
        <v>0</v>
      </c>
      <c r="ED727" s="101">
        <f t="shared" si="959"/>
        <v>0</v>
      </c>
      <c r="EE727" s="101">
        <f t="shared" si="960"/>
        <v>0</v>
      </c>
      <c r="EF727" s="101">
        <f t="shared" si="961"/>
        <v>0</v>
      </c>
      <c r="EG727" s="101">
        <f t="shared" si="962"/>
        <v>0</v>
      </c>
      <c r="EH727" s="101">
        <f t="shared" si="963"/>
        <v>0</v>
      </c>
      <c r="EI727" s="101">
        <f t="shared" si="964"/>
        <v>0</v>
      </c>
      <c r="EJ727" s="101">
        <f t="shared" si="965"/>
        <v>0</v>
      </c>
      <c r="EK727" s="101">
        <f t="shared" si="966"/>
        <v>0</v>
      </c>
      <c r="EL727" s="101">
        <f t="shared" si="967"/>
        <v>0</v>
      </c>
      <c r="EM727" s="101">
        <f t="shared" si="968"/>
        <v>0</v>
      </c>
      <c r="EN727" s="101">
        <f t="shared" si="969"/>
        <v>0</v>
      </c>
      <c r="EO727" s="101">
        <f t="shared" si="970"/>
        <v>0</v>
      </c>
      <c r="EP727" s="101">
        <f t="shared" si="971"/>
        <v>0</v>
      </c>
      <c r="EQ727" s="101">
        <f t="shared" si="972"/>
        <v>0</v>
      </c>
    </row>
    <row r="728" spans="2:147" ht="21.75" customHeight="1" x14ac:dyDescent="0.45">
      <c r="B728" s="133" t="str">
        <f>IF(Data!B727&lt;&gt;"",Data!B727,"")</f>
        <v/>
      </c>
      <c r="C728" s="158" t="str">
        <f>IF(Data!C727&lt;&gt;"",Data!C727,"")</f>
        <v/>
      </c>
      <c r="D728" s="106" t="str">
        <f>IF(Data!D727&lt;&gt;"",Data!D727,"")</f>
        <v/>
      </c>
      <c r="E728" s="140">
        <f>IF(AND(I728=1,Data!T727=0),0,IF(I728=999,999,Data!T727))</f>
        <v>999</v>
      </c>
      <c r="F728" s="140" t="str">
        <f t="shared" si="973"/>
        <v/>
      </c>
      <c r="G728" s="140" t="str">
        <f>IF(Data!K727&lt;&gt;"",Data!K727,"")</f>
        <v/>
      </c>
      <c r="H728" s="141" t="str">
        <f>IF(Data!L727&lt;&gt;"",Data!L727,"")</f>
        <v/>
      </c>
      <c r="I728" s="63">
        <f>IF(Data!M727&lt;&gt;"",Data!M727,"")</f>
        <v>999</v>
      </c>
      <c r="J728" s="63">
        <f t="shared" si="974"/>
        <v>0</v>
      </c>
      <c r="L728" s="64" t="str">
        <f t="shared" si="975"/>
        <v/>
      </c>
      <c r="N728" s="63">
        <f t="shared" si="976"/>
        <v>0</v>
      </c>
      <c r="P728" s="64" t="str">
        <f t="shared" si="977"/>
        <v/>
      </c>
      <c r="R728" s="63">
        <f t="shared" si="978"/>
        <v>0</v>
      </c>
      <c r="S728" s="64" t="str">
        <f t="shared" si="979"/>
        <v/>
      </c>
      <c r="W728" s="310">
        <f t="shared" si="980"/>
        <v>999</v>
      </c>
      <c r="Y728" s="65">
        <f t="shared" si="981"/>
        <v>0</v>
      </c>
      <c r="Z728" s="65">
        <f t="shared" si="982"/>
        <v>0</v>
      </c>
      <c r="AA728" s="65">
        <f t="shared" si="983"/>
        <v>0</v>
      </c>
      <c r="AB728" s="65">
        <f t="shared" si="984"/>
        <v>0</v>
      </c>
      <c r="AC728" s="341">
        <f t="shared" si="985"/>
        <v>0</v>
      </c>
      <c r="AD728" s="65">
        <f t="shared" si="986"/>
        <v>0</v>
      </c>
      <c r="AE728" s="65">
        <f t="shared" si="987"/>
        <v>0</v>
      </c>
      <c r="AF728" s="65">
        <f t="shared" si="988"/>
        <v>0</v>
      </c>
      <c r="AG728" s="65">
        <f t="shared" si="989"/>
        <v>0</v>
      </c>
      <c r="AH728" s="65">
        <f t="shared" si="990"/>
        <v>0</v>
      </c>
      <c r="AI728" s="65">
        <f t="shared" si="991"/>
        <v>0</v>
      </c>
      <c r="AJ728" s="65">
        <f t="shared" si="992"/>
        <v>0</v>
      </c>
      <c r="AK728" s="65">
        <f t="shared" si="993"/>
        <v>0</v>
      </c>
      <c r="AL728" s="65">
        <f t="shared" si="994"/>
        <v>0</v>
      </c>
      <c r="AM728" s="65">
        <f t="shared" si="995"/>
        <v>0</v>
      </c>
      <c r="AN728" s="65">
        <f t="shared" si="996"/>
        <v>0</v>
      </c>
      <c r="AO728" s="65">
        <f t="shared" si="997"/>
        <v>0</v>
      </c>
      <c r="AP728" s="65">
        <f t="shared" si="998"/>
        <v>0</v>
      </c>
      <c r="AQ728" s="65">
        <f t="shared" si="999"/>
        <v>0</v>
      </c>
      <c r="AR728" s="65">
        <f t="shared" si="1000"/>
        <v>0</v>
      </c>
      <c r="AS728" s="65">
        <f t="shared" si="1001"/>
        <v>0</v>
      </c>
      <c r="AT728" s="65">
        <f t="shared" si="1002"/>
        <v>0</v>
      </c>
      <c r="AU728" s="65">
        <f t="shared" si="1003"/>
        <v>0</v>
      </c>
      <c r="AV728" s="65">
        <f t="shared" si="1004"/>
        <v>0</v>
      </c>
      <c r="AW728" s="65">
        <f t="shared" si="1005"/>
        <v>0</v>
      </c>
      <c r="AX728" s="65">
        <f t="shared" si="1006"/>
        <v>0</v>
      </c>
      <c r="AY728" s="65">
        <f t="shared" si="1007"/>
        <v>0</v>
      </c>
      <c r="AZ728" s="65">
        <f t="shared" si="1008"/>
        <v>0</v>
      </c>
      <c r="BA728" s="65">
        <f t="shared" si="1009"/>
        <v>0</v>
      </c>
      <c r="BB728" s="65">
        <f t="shared" si="1010"/>
        <v>0</v>
      </c>
      <c r="BC728" s="65">
        <f t="shared" si="1011"/>
        <v>0</v>
      </c>
      <c r="BD728" s="65">
        <f t="shared" si="1012"/>
        <v>0</v>
      </c>
      <c r="BE728" s="65">
        <f t="shared" si="1013"/>
        <v>0</v>
      </c>
      <c r="BF728" s="65">
        <f t="shared" si="1014"/>
        <v>0</v>
      </c>
      <c r="BG728" s="65">
        <f t="shared" si="1015"/>
        <v>0</v>
      </c>
      <c r="CE728" s="373"/>
      <c r="CF728" s="343"/>
      <c r="CG728" s="343"/>
      <c r="CH728" s="343"/>
      <c r="CI728" s="343"/>
      <c r="CJ728" s="343"/>
      <c r="CK728" s="343"/>
      <c r="CL728" s="343"/>
      <c r="CM728" s="343"/>
      <c r="CN728" s="343"/>
      <c r="CO728" s="343"/>
      <c r="CP728" s="343"/>
      <c r="CQ728" s="343"/>
      <c r="CR728" s="343"/>
      <c r="CS728" s="343"/>
      <c r="CY728" s="101">
        <f t="shared" si="1016"/>
        <v>0</v>
      </c>
      <c r="CZ728" s="101">
        <f t="shared" si="1017"/>
        <v>0</v>
      </c>
      <c r="DB728" s="101">
        <f t="shared" si="1018"/>
        <v>0</v>
      </c>
      <c r="DD728" s="311">
        <f t="shared" si="1019"/>
        <v>0</v>
      </c>
      <c r="DF728" s="101">
        <f t="shared" si="935"/>
        <v>0</v>
      </c>
      <c r="DG728" s="101">
        <f t="shared" si="936"/>
        <v>0</v>
      </c>
      <c r="DH728" s="101">
        <f t="shared" si="937"/>
        <v>0</v>
      </c>
      <c r="DI728" s="101">
        <f t="shared" si="938"/>
        <v>0</v>
      </c>
      <c r="DJ728" s="311">
        <f t="shared" si="939"/>
        <v>0</v>
      </c>
      <c r="DK728" s="311">
        <f t="shared" si="940"/>
        <v>0</v>
      </c>
      <c r="DL728" s="101">
        <f t="shared" si="941"/>
        <v>0</v>
      </c>
      <c r="DM728" s="101">
        <f t="shared" si="942"/>
        <v>0</v>
      </c>
      <c r="DN728" s="101">
        <f t="shared" si="943"/>
        <v>0</v>
      </c>
      <c r="DO728" s="101">
        <f t="shared" si="944"/>
        <v>0</v>
      </c>
      <c r="DP728" s="101">
        <f t="shared" si="945"/>
        <v>0</v>
      </c>
      <c r="DQ728" s="101">
        <f t="shared" si="946"/>
        <v>0</v>
      </c>
      <c r="DR728" s="101">
        <f t="shared" si="947"/>
        <v>0</v>
      </c>
      <c r="DS728" s="101">
        <f t="shared" si="948"/>
        <v>0</v>
      </c>
      <c r="DT728" s="101">
        <f t="shared" si="949"/>
        <v>0</v>
      </c>
      <c r="DU728" s="101">
        <f t="shared" si="950"/>
        <v>0</v>
      </c>
      <c r="DV728" s="101">
        <f t="shared" si="951"/>
        <v>0</v>
      </c>
      <c r="DW728" s="101">
        <f t="shared" si="952"/>
        <v>0</v>
      </c>
      <c r="DX728" s="311">
        <f t="shared" si="953"/>
        <v>0</v>
      </c>
      <c r="DY728" s="101">
        <f t="shared" si="954"/>
        <v>0</v>
      </c>
      <c r="DZ728" s="101">
        <f t="shared" si="955"/>
        <v>0</v>
      </c>
      <c r="EA728" s="101">
        <f t="shared" si="956"/>
        <v>0</v>
      </c>
      <c r="EB728" s="101">
        <f t="shared" si="957"/>
        <v>0</v>
      </c>
      <c r="EC728" s="101">
        <f t="shared" si="958"/>
        <v>0</v>
      </c>
      <c r="ED728" s="101">
        <f t="shared" si="959"/>
        <v>0</v>
      </c>
      <c r="EE728" s="101">
        <f t="shared" si="960"/>
        <v>0</v>
      </c>
      <c r="EF728" s="101">
        <f t="shared" si="961"/>
        <v>0</v>
      </c>
      <c r="EG728" s="101">
        <f t="shared" si="962"/>
        <v>0</v>
      </c>
      <c r="EH728" s="101">
        <f t="shared" si="963"/>
        <v>0</v>
      </c>
      <c r="EI728" s="101">
        <f t="shared" si="964"/>
        <v>0</v>
      </c>
      <c r="EJ728" s="101">
        <f t="shared" si="965"/>
        <v>0</v>
      </c>
      <c r="EK728" s="101">
        <f t="shared" si="966"/>
        <v>0</v>
      </c>
      <c r="EL728" s="101">
        <f t="shared" si="967"/>
        <v>0</v>
      </c>
      <c r="EM728" s="101">
        <f t="shared" si="968"/>
        <v>0</v>
      </c>
      <c r="EN728" s="101">
        <f t="shared" si="969"/>
        <v>0</v>
      </c>
      <c r="EO728" s="101">
        <f t="shared" si="970"/>
        <v>0</v>
      </c>
      <c r="EP728" s="101">
        <f t="shared" si="971"/>
        <v>0</v>
      </c>
      <c r="EQ728" s="101">
        <f t="shared" si="972"/>
        <v>0</v>
      </c>
    </row>
    <row r="729" spans="2:147" ht="21.75" customHeight="1" x14ac:dyDescent="0.45">
      <c r="B729" s="133" t="str">
        <f>IF(Data!B728&lt;&gt;"",Data!B728,"")</f>
        <v/>
      </c>
      <c r="C729" s="158" t="str">
        <f>IF(Data!C728&lt;&gt;"",Data!C728,"")</f>
        <v/>
      </c>
      <c r="D729" s="106" t="str">
        <f>IF(Data!D728&lt;&gt;"",Data!D728,"")</f>
        <v/>
      </c>
      <c r="E729" s="140">
        <f>IF(AND(I729=1,Data!T728=0),0,IF(I729=999,999,Data!T728))</f>
        <v>999</v>
      </c>
      <c r="F729" s="140" t="str">
        <f t="shared" si="973"/>
        <v/>
      </c>
      <c r="G729" s="140" t="str">
        <f>IF(Data!K728&lt;&gt;"",Data!K728,"")</f>
        <v/>
      </c>
      <c r="H729" s="141" t="str">
        <f>IF(Data!L728&lt;&gt;"",Data!L728,"")</f>
        <v/>
      </c>
      <c r="I729" s="63">
        <f>IF(Data!M728&lt;&gt;"",Data!M728,"")</f>
        <v>999</v>
      </c>
      <c r="J729" s="63">
        <f t="shared" si="974"/>
        <v>0</v>
      </c>
      <c r="L729" s="64" t="str">
        <f t="shared" si="975"/>
        <v/>
      </c>
      <c r="N729" s="63">
        <f t="shared" si="976"/>
        <v>0</v>
      </c>
      <c r="P729" s="64" t="str">
        <f t="shared" si="977"/>
        <v/>
      </c>
      <c r="R729" s="63">
        <f t="shared" si="978"/>
        <v>0</v>
      </c>
      <c r="S729" s="64" t="str">
        <f t="shared" si="979"/>
        <v/>
      </c>
      <c r="W729" s="310">
        <f t="shared" si="980"/>
        <v>999</v>
      </c>
      <c r="Y729" s="65">
        <f t="shared" si="981"/>
        <v>0</v>
      </c>
      <c r="Z729" s="65">
        <f t="shared" si="982"/>
        <v>0</v>
      </c>
      <c r="AA729" s="65">
        <f t="shared" si="983"/>
        <v>0</v>
      </c>
      <c r="AB729" s="65">
        <f t="shared" si="984"/>
        <v>0</v>
      </c>
      <c r="AC729" s="341">
        <f t="shared" si="985"/>
        <v>0</v>
      </c>
      <c r="AD729" s="65">
        <f t="shared" si="986"/>
        <v>0</v>
      </c>
      <c r="AE729" s="65">
        <f t="shared" si="987"/>
        <v>0</v>
      </c>
      <c r="AF729" s="65">
        <f t="shared" si="988"/>
        <v>0</v>
      </c>
      <c r="AG729" s="65">
        <f t="shared" si="989"/>
        <v>0</v>
      </c>
      <c r="AH729" s="65">
        <f t="shared" si="990"/>
        <v>0</v>
      </c>
      <c r="AI729" s="65">
        <f t="shared" si="991"/>
        <v>0</v>
      </c>
      <c r="AJ729" s="65">
        <f t="shared" si="992"/>
        <v>0</v>
      </c>
      <c r="AK729" s="65">
        <f t="shared" si="993"/>
        <v>0</v>
      </c>
      <c r="AL729" s="65">
        <f t="shared" si="994"/>
        <v>0</v>
      </c>
      <c r="AM729" s="65">
        <f t="shared" si="995"/>
        <v>0</v>
      </c>
      <c r="AN729" s="65">
        <f t="shared" si="996"/>
        <v>0</v>
      </c>
      <c r="AO729" s="65">
        <f t="shared" si="997"/>
        <v>0</v>
      </c>
      <c r="AP729" s="65">
        <f t="shared" si="998"/>
        <v>0</v>
      </c>
      <c r="AQ729" s="65">
        <f t="shared" si="999"/>
        <v>0</v>
      </c>
      <c r="AR729" s="65">
        <f t="shared" si="1000"/>
        <v>0</v>
      </c>
      <c r="AS729" s="65">
        <f t="shared" si="1001"/>
        <v>0</v>
      </c>
      <c r="AT729" s="65">
        <f t="shared" si="1002"/>
        <v>0</v>
      </c>
      <c r="AU729" s="65">
        <f t="shared" si="1003"/>
        <v>0</v>
      </c>
      <c r="AV729" s="65">
        <f t="shared" si="1004"/>
        <v>0</v>
      </c>
      <c r="AW729" s="65">
        <f t="shared" si="1005"/>
        <v>0</v>
      </c>
      <c r="AX729" s="65">
        <f t="shared" si="1006"/>
        <v>0</v>
      </c>
      <c r="AY729" s="65">
        <f t="shared" si="1007"/>
        <v>0</v>
      </c>
      <c r="AZ729" s="65">
        <f t="shared" si="1008"/>
        <v>0</v>
      </c>
      <c r="BA729" s="65">
        <f t="shared" si="1009"/>
        <v>0</v>
      </c>
      <c r="BB729" s="65">
        <f t="shared" si="1010"/>
        <v>0</v>
      </c>
      <c r="BC729" s="65">
        <f t="shared" si="1011"/>
        <v>0</v>
      </c>
      <c r="BD729" s="65">
        <f t="shared" si="1012"/>
        <v>0</v>
      </c>
      <c r="BE729" s="65">
        <f t="shared" si="1013"/>
        <v>0</v>
      </c>
      <c r="BF729" s="65">
        <f t="shared" si="1014"/>
        <v>0</v>
      </c>
      <c r="BG729" s="65">
        <f t="shared" si="1015"/>
        <v>0</v>
      </c>
      <c r="CE729" s="373"/>
      <c r="CF729" s="343"/>
      <c r="CG729" s="343"/>
      <c r="CH729" s="343"/>
      <c r="CI729" s="343"/>
      <c r="CJ729" s="343"/>
      <c r="CK729" s="343"/>
      <c r="CL729" s="343"/>
      <c r="CM729" s="343"/>
      <c r="CN729" s="343"/>
      <c r="CO729" s="343"/>
      <c r="CP729" s="343"/>
      <c r="CQ729" s="343"/>
      <c r="CR729" s="343"/>
      <c r="CS729" s="343"/>
      <c r="CY729" s="101">
        <f t="shared" si="1016"/>
        <v>0</v>
      </c>
      <c r="CZ729" s="101">
        <f t="shared" si="1017"/>
        <v>0</v>
      </c>
      <c r="DB729" s="101">
        <f t="shared" si="1018"/>
        <v>0</v>
      </c>
      <c r="DD729" s="311">
        <f t="shared" si="1019"/>
        <v>0</v>
      </c>
      <c r="DF729" s="101">
        <f t="shared" si="935"/>
        <v>0</v>
      </c>
      <c r="DG729" s="101">
        <f t="shared" si="936"/>
        <v>0</v>
      </c>
      <c r="DH729" s="101">
        <f t="shared" si="937"/>
        <v>0</v>
      </c>
      <c r="DI729" s="101">
        <f t="shared" si="938"/>
        <v>0</v>
      </c>
      <c r="DJ729" s="311">
        <f t="shared" si="939"/>
        <v>0</v>
      </c>
      <c r="DK729" s="311">
        <f t="shared" si="940"/>
        <v>0</v>
      </c>
      <c r="DL729" s="101">
        <f t="shared" si="941"/>
        <v>0</v>
      </c>
      <c r="DM729" s="101">
        <f t="shared" si="942"/>
        <v>0</v>
      </c>
      <c r="DN729" s="101">
        <f t="shared" si="943"/>
        <v>0</v>
      </c>
      <c r="DO729" s="101">
        <f t="shared" si="944"/>
        <v>0</v>
      </c>
      <c r="DP729" s="101">
        <f t="shared" si="945"/>
        <v>0</v>
      </c>
      <c r="DQ729" s="101">
        <f t="shared" si="946"/>
        <v>0</v>
      </c>
      <c r="DR729" s="101">
        <f t="shared" si="947"/>
        <v>0</v>
      </c>
      <c r="DS729" s="101">
        <f t="shared" si="948"/>
        <v>0</v>
      </c>
      <c r="DT729" s="101">
        <f t="shared" si="949"/>
        <v>0</v>
      </c>
      <c r="DU729" s="101">
        <f t="shared" si="950"/>
        <v>0</v>
      </c>
      <c r="DV729" s="101">
        <f t="shared" si="951"/>
        <v>0</v>
      </c>
      <c r="DW729" s="101">
        <f t="shared" si="952"/>
        <v>0</v>
      </c>
      <c r="DX729" s="311">
        <f t="shared" si="953"/>
        <v>0</v>
      </c>
      <c r="DY729" s="101">
        <f t="shared" si="954"/>
        <v>0</v>
      </c>
      <c r="DZ729" s="101">
        <f t="shared" si="955"/>
        <v>0</v>
      </c>
      <c r="EA729" s="101">
        <f t="shared" si="956"/>
        <v>0</v>
      </c>
      <c r="EB729" s="101">
        <f t="shared" si="957"/>
        <v>0</v>
      </c>
      <c r="EC729" s="101">
        <f t="shared" si="958"/>
        <v>0</v>
      </c>
      <c r="ED729" s="101">
        <f t="shared" si="959"/>
        <v>0</v>
      </c>
      <c r="EE729" s="101">
        <f t="shared" si="960"/>
        <v>0</v>
      </c>
      <c r="EF729" s="101">
        <f t="shared" si="961"/>
        <v>0</v>
      </c>
      <c r="EG729" s="101">
        <f t="shared" si="962"/>
        <v>0</v>
      </c>
      <c r="EH729" s="101">
        <f t="shared" si="963"/>
        <v>0</v>
      </c>
      <c r="EI729" s="101">
        <f t="shared" si="964"/>
        <v>0</v>
      </c>
      <c r="EJ729" s="101">
        <f t="shared" si="965"/>
        <v>0</v>
      </c>
      <c r="EK729" s="101">
        <f t="shared" si="966"/>
        <v>0</v>
      </c>
      <c r="EL729" s="101">
        <f t="shared" si="967"/>
        <v>0</v>
      </c>
      <c r="EM729" s="101">
        <f t="shared" si="968"/>
        <v>0</v>
      </c>
      <c r="EN729" s="101">
        <f t="shared" si="969"/>
        <v>0</v>
      </c>
      <c r="EO729" s="101">
        <f t="shared" si="970"/>
        <v>0</v>
      </c>
      <c r="EP729" s="101">
        <f t="shared" si="971"/>
        <v>0</v>
      </c>
      <c r="EQ729" s="101">
        <f t="shared" si="972"/>
        <v>0</v>
      </c>
    </row>
    <row r="730" spans="2:147" ht="21.75" customHeight="1" x14ac:dyDescent="0.45">
      <c r="B730" s="133" t="str">
        <f>IF(Data!B729&lt;&gt;"",Data!B729,"")</f>
        <v/>
      </c>
      <c r="C730" s="158" t="str">
        <f>IF(Data!C729&lt;&gt;"",Data!C729,"")</f>
        <v/>
      </c>
      <c r="D730" s="106" t="str">
        <f>IF(Data!D729&lt;&gt;"",Data!D729,"")</f>
        <v/>
      </c>
      <c r="E730" s="140">
        <f>IF(AND(I730=1,Data!T729=0),0,IF(I730=999,999,Data!T729))</f>
        <v>999</v>
      </c>
      <c r="F730" s="140" t="str">
        <f t="shared" si="973"/>
        <v/>
      </c>
      <c r="G730" s="140" t="str">
        <f>IF(Data!K729&lt;&gt;"",Data!K729,"")</f>
        <v/>
      </c>
      <c r="H730" s="141" t="str">
        <f>IF(Data!L729&lt;&gt;"",Data!L729,"")</f>
        <v/>
      </c>
      <c r="I730" s="63">
        <f>IF(Data!M729&lt;&gt;"",Data!M729,"")</f>
        <v>999</v>
      </c>
      <c r="J730" s="63">
        <f t="shared" si="974"/>
        <v>0</v>
      </c>
      <c r="L730" s="64" t="str">
        <f t="shared" si="975"/>
        <v/>
      </c>
      <c r="N730" s="63">
        <f t="shared" si="976"/>
        <v>0</v>
      </c>
      <c r="P730" s="64" t="str">
        <f t="shared" si="977"/>
        <v/>
      </c>
      <c r="R730" s="63">
        <f t="shared" si="978"/>
        <v>0</v>
      </c>
      <c r="S730" s="64" t="str">
        <f t="shared" si="979"/>
        <v/>
      </c>
      <c r="W730" s="310">
        <f t="shared" si="980"/>
        <v>999</v>
      </c>
      <c r="Y730" s="65">
        <f t="shared" si="981"/>
        <v>0</v>
      </c>
      <c r="Z730" s="65">
        <f t="shared" si="982"/>
        <v>0</v>
      </c>
      <c r="AA730" s="65">
        <f t="shared" si="983"/>
        <v>0</v>
      </c>
      <c r="AB730" s="65">
        <f t="shared" si="984"/>
        <v>0</v>
      </c>
      <c r="AC730" s="341">
        <f t="shared" si="985"/>
        <v>0</v>
      </c>
      <c r="AD730" s="65">
        <f t="shared" si="986"/>
        <v>0</v>
      </c>
      <c r="AE730" s="65">
        <f t="shared" si="987"/>
        <v>0</v>
      </c>
      <c r="AF730" s="65">
        <f t="shared" si="988"/>
        <v>0</v>
      </c>
      <c r="AG730" s="65">
        <f t="shared" si="989"/>
        <v>0</v>
      </c>
      <c r="AH730" s="65">
        <f t="shared" si="990"/>
        <v>0</v>
      </c>
      <c r="AI730" s="65">
        <f t="shared" si="991"/>
        <v>0</v>
      </c>
      <c r="AJ730" s="65">
        <f t="shared" si="992"/>
        <v>0</v>
      </c>
      <c r="AK730" s="65">
        <f t="shared" si="993"/>
        <v>0</v>
      </c>
      <c r="AL730" s="65">
        <f t="shared" si="994"/>
        <v>0</v>
      </c>
      <c r="AM730" s="65">
        <f t="shared" si="995"/>
        <v>0</v>
      </c>
      <c r="AN730" s="65">
        <f t="shared" si="996"/>
        <v>0</v>
      </c>
      <c r="AO730" s="65">
        <f t="shared" si="997"/>
        <v>0</v>
      </c>
      <c r="AP730" s="65">
        <f t="shared" si="998"/>
        <v>0</v>
      </c>
      <c r="AQ730" s="65">
        <f t="shared" si="999"/>
        <v>0</v>
      </c>
      <c r="AR730" s="65">
        <f t="shared" si="1000"/>
        <v>0</v>
      </c>
      <c r="AS730" s="65">
        <f t="shared" si="1001"/>
        <v>0</v>
      </c>
      <c r="AT730" s="65">
        <f t="shared" si="1002"/>
        <v>0</v>
      </c>
      <c r="AU730" s="65">
        <f t="shared" si="1003"/>
        <v>0</v>
      </c>
      <c r="AV730" s="65">
        <f t="shared" si="1004"/>
        <v>0</v>
      </c>
      <c r="AW730" s="65">
        <f t="shared" si="1005"/>
        <v>0</v>
      </c>
      <c r="AX730" s="65">
        <f t="shared" si="1006"/>
        <v>0</v>
      </c>
      <c r="AY730" s="65">
        <f t="shared" si="1007"/>
        <v>0</v>
      </c>
      <c r="AZ730" s="65">
        <f t="shared" si="1008"/>
        <v>0</v>
      </c>
      <c r="BA730" s="65">
        <f t="shared" si="1009"/>
        <v>0</v>
      </c>
      <c r="BB730" s="65">
        <f t="shared" si="1010"/>
        <v>0</v>
      </c>
      <c r="BC730" s="65">
        <f t="shared" si="1011"/>
        <v>0</v>
      </c>
      <c r="BD730" s="65">
        <f t="shared" si="1012"/>
        <v>0</v>
      </c>
      <c r="BE730" s="65">
        <f t="shared" si="1013"/>
        <v>0</v>
      </c>
      <c r="BF730" s="65">
        <f t="shared" si="1014"/>
        <v>0</v>
      </c>
      <c r="BG730" s="65">
        <f t="shared" si="1015"/>
        <v>0</v>
      </c>
      <c r="CE730" s="373"/>
      <c r="CF730" s="343"/>
      <c r="CG730" s="343"/>
      <c r="CH730" s="343"/>
      <c r="CI730" s="343"/>
      <c r="CJ730" s="343"/>
      <c r="CK730" s="343"/>
      <c r="CL730" s="343"/>
      <c r="CM730" s="343"/>
      <c r="CN730" s="343"/>
      <c r="CO730" s="343"/>
      <c r="CP730" s="343"/>
      <c r="CQ730" s="343"/>
      <c r="CR730" s="343"/>
      <c r="CS730" s="343"/>
      <c r="CY730" s="101">
        <f t="shared" si="1016"/>
        <v>0</v>
      </c>
      <c r="CZ730" s="101">
        <f t="shared" si="1017"/>
        <v>0</v>
      </c>
      <c r="DB730" s="101">
        <f t="shared" si="1018"/>
        <v>0</v>
      </c>
      <c r="DD730" s="311">
        <f t="shared" si="1019"/>
        <v>0</v>
      </c>
      <c r="DF730" s="101">
        <f t="shared" si="935"/>
        <v>0</v>
      </c>
      <c r="DG730" s="101">
        <f t="shared" si="936"/>
        <v>0</v>
      </c>
      <c r="DH730" s="101">
        <f t="shared" si="937"/>
        <v>0</v>
      </c>
      <c r="DI730" s="101">
        <f t="shared" si="938"/>
        <v>0</v>
      </c>
      <c r="DJ730" s="311">
        <f t="shared" si="939"/>
        <v>0</v>
      </c>
      <c r="DK730" s="311">
        <f t="shared" si="940"/>
        <v>0</v>
      </c>
      <c r="DL730" s="101">
        <f t="shared" si="941"/>
        <v>0</v>
      </c>
      <c r="DM730" s="101">
        <f t="shared" si="942"/>
        <v>0</v>
      </c>
      <c r="DN730" s="101">
        <f t="shared" si="943"/>
        <v>0</v>
      </c>
      <c r="DO730" s="101">
        <f t="shared" si="944"/>
        <v>0</v>
      </c>
      <c r="DP730" s="101">
        <f t="shared" si="945"/>
        <v>0</v>
      </c>
      <c r="DQ730" s="101">
        <f t="shared" si="946"/>
        <v>0</v>
      </c>
      <c r="DR730" s="101">
        <f t="shared" si="947"/>
        <v>0</v>
      </c>
      <c r="DS730" s="101">
        <f t="shared" si="948"/>
        <v>0</v>
      </c>
      <c r="DT730" s="101">
        <f t="shared" si="949"/>
        <v>0</v>
      </c>
      <c r="DU730" s="101">
        <f t="shared" si="950"/>
        <v>0</v>
      </c>
      <c r="DV730" s="101">
        <f t="shared" si="951"/>
        <v>0</v>
      </c>
      <c r="DW730" s="101">
        <f t="shared" si="952"/>
        <v>0</v>
      </c>
      <c r="DX730" s="311">
        <f t="shared" si="953"/>
        <v>0</v>
      </c>
      <c r="DY730" s="101">
        <f t="shared" si="954"/>
        <v>0</v>
      </c>
      <c r="DZ730" s="101">
        <f t="shared" si="955"/>
        <v>0</v>
      </c>
      <c r="EA730" s="101">
        <f t="shared" si="956"/>
        <v>0</v>
      </c>
      <c r="EB730" s="101">
        <f t="shared" si="957"/>
        <v>0</v>
      </c>
      <c r="EC730" s="101">
        <f t="shared" si="958"/>
        <v>0</v>
      </c>
      <c r="ED730" s="101">
        <f t="shared" si="959"/>
        <v>0</v>
      </c>
      <c r="EE730" s="101">
        <f t="shared" si="960"/>
        <v>0</v>
      </c>
      <c r="EF730" s="101">
        <f t="shared" si="961"/>
        <v>0</v>
      </c>
      <c r="EG730" s="101">
        <f t="shared" si="962"/>
        <v>0</v>
      </c>
      <c r="EH730" s="101">
        <f t="shared" si="963"/>
        <v>0</v>
      </c>
      <c r="EI730" s="101">
        <f t="shared" si="964"/>
        <v>0</v>
      </c>
      <c r="EJ730" s="101">
        <f t="shared" si="965"/>
        <v>0</v>
      </c>
      <c r="EK730" s="101">
        <f t="shared" si="966"/>
        <v>0</v>
      </c>
      <c r="EL730" s="101">
        <f t="shared" si="967"/>
        <v>0</v>
      </c>
      <c r="EM730" s="101">
        <f t="shared" si="968"/>
        <v>0</v>
      </c>
      <c r="EN730" s="101">
        <f t="shared" si="969"/>
        <v>0</v>
      </c>
      <c r="EO730" s="101">
        <f t="shared" si="970"/>
        <v>0</v>
      </c>
      <c r="EP730" s="101">
        <f t="shared" si="971"/>
        <v>0</v>
      </c>
      <c r="EQ730" s="101">
        <f t="shared" si="972"/>
        <v>0</v>
      </c>
    </row>
    <row r="731" spans="2:147" ht="21.75" customHeight="1" x14ac:dyDescent="0.45">
      <c r="B731" s="133" t="str">
        <f>IF(Data!B730&lt;&gt;"",Data!B730,"")</f>
        <v/>
      </c>
      <c r="C731" s="158" t="str">
        <f>IF(Data!C730&lt;&gt;"",Data!C730,"")</f>
        <v/>
      </c>
      <c r="D731" s="106" t="str">
        <f>IF(Data!D730&lt;&gt;"",Data!D730,"")</f>
        <v/>
      </c>
      <c r="E731" s="140">
        <f>IF(AND(I731=1,Data!T730=0),0,IF(I731=999,999,Data!T730))</f>
        <v>999</v>
      </c>
      <c r="F731" s="140" t="str">
        <f t="shared" si="973"/>
        <v/>
      </c>
      <c r="G731" s="140" t="str">
        <f>IF(Data!K730&lt;&gt;"",Data!K730,"")</f>
        <v/>
      </c>
      <c r="H731" s="141" t="str">
        <f>IF(Data!L730&lt;&gt;"",Data!L730,"")</f>
        <v/>
      </c>
      <c r="I731" s="63">
        <f>IF(Data!M730&lt;&gt;"",Data!M730,"")</f>
        <v>999</v>
      </c>
      <c r="J731" s="63">
        <f t="shared" si="974"/>
        <v>0</v>
      </c>
      <c r="L731" s="64" t="str">
        <f t="shared" si="975"/>
        <v/>
      </c>
      <c r="N731" s="63">
        <f t="shared" si="976"/>
        <v>0</v>
      </c>
      <c r="P731" s="64" t="str">
        <f t="shared" si="977"/>
        <v/>
      </c>
      <c r="R731" s="63">
        <f t="shared" si="978"/>
        <v>0</v>
      </c>
      <c r="S731" s="64" t="str">
        <f t="shared" si="979"/>
        <v/>
      </c>
      <c r="W731" s="310">
        <f t="shared" si="980"/>
        <v>999</v>
      </c>
      <c r="Y731" s="65">
        <f t="shared" si="981"/>
        <v>0</v>
      </c>
      <c r="Z731" s="65">
        <f t="shared" si="982"/>
        <v>0</v>
      </c>
      <c r="AA731" s="65">
        <f t="shared" si="983"/>
        <v>0</v>
      </c>
      <c r="AB731" s="65">
        <f t="shared" si="984"/>
        <v>0</v>
      </c>
      <c r="AC731" s="341">
        <f t="shared" si="985"/>
        <v>0</v>
      </c>
      <c r="AD731" s="65">
        <f t="shared" si="986"/>
        <v>0</v>
      </c>
      <c r="AE731" s="65">
        <f t="shared" si="987"/>
        <v>0</v>
      </c>
      <c r="AF731" s="65">
        <f t="shared" si="988"/>
        <v>0</v>
      </c>
      <c r="AG731" s="65">
        <f t="shared" si="989"/>
        <v>0</v>
      </c>
      <c r="AH731" s="65">
        <f t="shared" si="990"/>
        <v>0</v>
      </c>
      <c r="AI731" s="65">
        <f t="shared" si="991"/>
        <v>0</v>
      </c>
      <c r="AJ731" s="65">
        <f t="shared" si="992"/>
        <v>0</v>
      </c>
      <c r="AK731" s="65">
        <f t="shared" si="993"/>
        <v>0</v>
      </c>
      <c r="AL731" s="65">
        <f t="shared" si="994"/>
        <v>0</v>
      </c>
      <c r="AM731" s="65">
        <f t="shared" si="995"/>
        <v>0</v>
      </c>
      <c r="AN731" s="65">
        <f t="shared" si="996"/>
        <v>0</v>
      </c>
      <c r="AO731" s="65">
        <f t="shared" si="997"/>
        <v>0</v>
      </c>
      <c r="AP731" s="65">
        <f t="shared" si="998"/>
        <v>0</v>
      </c>
      <c r="AQ731" s="65">
        <f t="shared" si="999"/>
        <v>0</v>
      </c>
      <c r="AR731" s="65">
        <f t="shared" si="1000"/>
        <v>0</v>
      </c>
      <c r="AS731" s="65">
        <f t="shared" si="1001"/>
        <v>0</v>
      </c>
      <c r="AT731" s="65">
        <f t="shared" si="1002"/>
        <v>0</v>
      </c>
      <c r="AU731" s="65">
        <f t="shared" si="1003"/>
        <v>0</v>
      </c>
      <c r="AV731" s="65">
        <f t="shared" si="1004"/>
        <v>0</v>
      </c>
      <c r="AW731" s="65">
        <f t="shared" si="1005"/>
        <v>0</v>
      </c>
      <c r="AX731" s="65">
        <f t="shared" si="1006"/>
        <v>0</v>
      </c>
      <c r="AY731" s="65">
        <f t="shared" si="1007"/>
        <v>0</v>
      </c>
      <c r="AZ731" s="65">
        <f t="shared" si="1008"/>
        <v>0</v>
      </c>
      <c r="BA731" s="65">
        <f t="shared" si="1009"/>
        <v>0</v>
      </c>
      <c r="BB731" s="65">
        <f t="shared" si="1010"/>
        <v>0</v>
      </c>
      <c r="BC731" s="65">
        <f t="shared" si="1011"/>
        <v>0</v>
      </c>
      <c r="BD731" s="65">
        <f t="shared" si="1012"/>
        <v>0</v>
      </c>
      <c r="BE731" s="65">
        <f t="shared" si="1013"/>
        <v>0</v>
      </c>
      <c r="BF731" s="65">
        <f t="shared" si="1014"/>
        <v>0</v>
      </c>
      <c r="BG731" s="65">
        <f t="shared" si="1015"/>
        <v>0</v>
      </c>
      <c r="CE731" s="373"/>
      <c r="CF731" s="343"/>
      <c r="CG731" s="343"/>
      <c r="CH731" s="343"/>
      <c r="CI731" s="343"/>
      <c r="CJ731" s="343"/>
      <c r="CK731" s="343"/>
      <c r="CL731" s="343"/>
      <c r="CM731" s="343"/>
      <c r="CN731" s="343"/>
      <c r="CO731" s="343"/>
      <c r="CP731" s="343"/>
      <c r="CQ731" s="343"/>
      <c r="CR731" s="343"/>
      <c r="CS731" s="343"/>
      <c r="CY731" s="101">
        <f t="shared" si="1016"/>
        <v>0</v>
      </c>
      <c r="CZ731" s="101">
        <f t="shared" si="1017"/>
        <v>0</v>
      </c>
      <c r="DB731" s="101">
        <f t="shared" si="1018"/>
        <v>0</v>
      </c>
      <c r="DD731" s="311">
        <f t="shared" si="1019"/>
        <v>0</v>
      </c>
      <c r="DF731" s="101">
        <f t="shared" si="935"/>
        <v>0</v>
      </c>
      <c r="DG731" s="101">
        <f t="shared" si="936"/>
        <v>0</v>
      </c>
      <c r="DH731" s="101">
        <f t="shared" si="937"/>
        <v>0</v>
      </c>
      <c r="DI731" s="101">
        <f t="shared" si="938"/>
        <v>0</v>
      </c>
      <c r="DJ731" s="311">
        <f t="shared" si="939"/>
        <v>0</v>
      </c>
      <c r="DK731" s="311">
        <f t="shared" si="940"/>
        <v>0</v>
      </c>
      <c r="DL731" s="101">
        <f t="shared" si="941"/>
        <v>0</v>
      </c>
      <c r="DM731" s="101">
        <f t="shared" si="942"/>
        <v>0</v>
      </c>
      <c r="DN731" s="101">
        <f t="shared" si="943"/>
        <v>0</v>
      </c>
      <c r="DO731" s="101">
        <f t="shared" si="944"/>
        <v>0</v>
      </c>
      <c r="DP731" s="101">
        <f t="shared" si="945"/>
        <v>0</v>
      </c>
      <c r="DQ731" s="101">
        <f t="shared" si="946"/>
        <v>0</v>
      </c>
      <c r="DR731" s="101">
        <f t="shared" si="947"/>
        <v>0</v>
      </c>
      <c r="DS731" s="101">
        <f t="shared" si="948"/>
        <v>0</v>
      </c>
      <c r="DT731" s="101">
        <f t="shared" si="949"/>
        <v>0</v>
      </c>
      <c r="DU731" s="101">
        <f t="shared" si="950"/>
        <v>0</v>
      </c>
      <c r="DV731" s="101">
        <f t="shared" si="951"/>
        <v>0</v>
      </c>
      <c r="DW731" s="101">
        <f t="shared" si="952"/>
        <v>0</v>
      </c>
      <c r="DX731" s="311">
        <f t="shared" si="953"/>
        <v>0</v>
      </c>
      <c r="DY731" s="101">
        <f t="shared" si="954"/>
        <v>0</v>
      </c>
      <c r="DZ731" s="101">
        <f t="shared" si="955"/>
        <v>0</v>
      </c>
      <c r="EA731" s="101">
        <f t="shared" si="956"/>
        <v>0</v>
      </c>
      <c r="EB731" s="101">
        <f t="shared" si="957"/>
        <v>0</v>
      </c>
      <c r="EC731" s="101">
        <f t="shared" si="958"/>
        <v>0</v>
      </c>
      <c r="ED731" s="101">
        <f t="shared" si="959"/>
        <v>0</v>
      </c>
      <c r="EE731" s="101">
        <f t="shared" si="960"/>
        <v>0</v>
      </c>
      <c r="EF731" s="101">
        <f t="shared" si="961"/>
        <v>0</v>
      </c>
      <c r="EG731" s="101">
        <f t="shared" si="962"/>
        <v>0</v>
      </c>
      <c r="EH731" s="101">
        <f t="shared" si="963"/>
        <v>0</v>
      </c>
      <c r="EI731" s="101">
        <f t="shared" si="964"/>
        <v>0</v>
      </c>
      <c r="EJ731" s="101">
        <f t="shared" si="965"/>
        <v>0</v>
      </c>
      <c r="EK731" s="101">
        <f t="shared" si="966"/>
        <v>0</v>
      </c>
      <c r="EL731" s="101">
        <f t="shared" si="967"/>
        <v>0</v>
      </c>
      <c r="EM731" s="101">
        <f t="shared" si="968"/>
        <v>0</v>
      </c>
      <c r="EN731" s="101">
        <f t="shared" si="969"/>
        <v>0</v>
      </c>
      <c r="EO731" s="101">
        <f t="shared" si="970"/>
        <v>0</v>
      </c>
      <c r="EP731" s="101">
        <f t="shared" si="971"/>
        <v>0</v>
      </c>
      <c r="EQ731" s="101">
        <f t="shared" si="972"/>
        <v>0</v>
      </c>
    </row>
    <row r="732" spans="2:147" ht="21.75" customHeight="1" x14ac:dyDescent="0.45">
      <c r="B732" s="133" t="str">
        <f>IF(Data!B731&lt;&gt;"",Data!B731,"")</f>
        <v/>
      </c>
      <c r="C732" s="158" t="str">
        <f>IF(Data!C731&lt;&gt;"",Data!C731,"")</f>
        <v/>
      </c>
      <c r="D732" s="106" t="str">
        <f>IF(Data!D731&lt;&gt;"",Data!D731,"")</f>
        <v/>
      </c>
      <c r="E732" s="140">
        <f>IF(AND(I732=1,Data!T731=0),0,IF(I732=999,999,Data!T731))</f>
        <v>999</v>
      </c>
      <c r="F732" s="140" t="str">
        <f t="shared" si="973"/>
        <v/>
      </c>
      <c r="G732" s="140" t="str">
        <f>IF(Data!K731&lt;&gt;"",Data!K731,"")</f>
        <v/>
      </c>
      <c r="H732" s="141" t="str">
        <f>IF(Data!L731&lt;&gt;"",Data!L731,"")</f>
        <v/>
      </c>
      <c r="I732" s="63">
        <f>IF(Data!M731&lt;&gt;"",Data!M731,"")</f>
        <v>999</v>
      </c>
      <c r="J732" s="63">
        <f t="shared" si="974"/>
        <v>0</v>
      </c>
      <c r="L732" s="64" t="str">
        <f t="shared" si="975"/>
        <v/>
      </c>
      <c r="N732" s="63">
        <f t="shared" si="976"/>
        <v>0</v>
      </c>
      <c r="P732" s="64" t="str">
        <f t="shared" si="977"/>
        <v/>
      </c>
      <c r="R732" s="63">
        <f t="shared" si="978"/>
        <v>0</v>
      </c>
      <c r="S732" s="64" t="str">
        <f t="shared" si="979"/>
        <v/>
      </c>
      <c r="W732" s="310">
        <f t="shared" si="980"/>
        <v>999</v>
      </c>
      <c r="Y732" s="65">
        <f t="shared" si="981"/>
        <v>0</v>
      </c>
      <c r="Z732" s="65">
        <f t="shared" si="982"/>
        <v>0</v>
      </c>
      <c r="AA732" s="65">
        <f t="shared" si="983"/>
        <v>0</v>
      </c>
      <c r="AB732" s="65">
        <f t="shared" si="984"/>
        <v>0</v>
      </c>
      <c r="AC732" s="341">
        <f t="shared" si="985"/>
        <v>0</v>
      </c>
      <c r="AD732" s="65">
        <f t="shared" si="986"/>
        <v>0</v>
      </c>
      <c r="AE732" s="65">
        <f t="shared" si="987"/>
        <v>0</v>
      </c>
      <c r="AF732" s="65">
        <f t="shared" si="988"/>
        <v>0</v>
      </c>
      <c r="AG732" s="65">
        <f t="shared" si="989"/>
        <v>0</v>
      </c>
      <c r="AH732" s="65">
        <f t="shared" si="990"/>
        <v>0</v>
      </c>
      <c r="AI732" s="65">
        <f t="shared" si="991"/>
        <v>0</v>
      </c>
      <c r="AJ732" s="65">
        <f t="shared" si="992"/>
        <v>0</v>
      </c>
      <c r="AK732" s="65">
        <f t="shared" si="993"/>
        <v>0</v>
      </c>
      <c r="AL732" s="65">
        <f t="shared" si="994"/>
        <v>0</v>
      </c>
      <c r="AM732" s="65">
        <f t="shared" si="995"/>
        <v>0</v>
      </c>
      <c r="AN732" s="65">
        <f t="shared" si="996"/>
        <v>0</v>
      </c>
      <c r="AO732" s="65">
        <f t="shared" si="997"/>
        <v>0</v>
      </c>
      <c r="AP732" s="65">
        <f t="shared" si="998"/>
        <v>0</v>
      </c>
      <c r="AQ732" s="65">
        <f t="shared" si="999"/>
        <v>0</v>
      </c>
      <c r="AR732" s="65">
        <f t="shared" si="1000"/>
        <v>0</v>
      </c>
      <c r="AS732" s="65">
        <f t="shared" si="1001"/>
        <v>0</v>
      </c>
      <c r="AT732" s="65">
        <f t="shared" si="1002"/>
        <v>0</v>
      </c>
      <c r="AU732" s="65">
        <f t="shared" si="1003"/>
        <v>0</v>
      </c>
      <c r="AV732" s="65">
        <f t="shared" si="1004"/>
        <v>0</v>
      </c>
      <c r="AW732" s="65">
        <f t="shared" si="1005"/>
        <v>0</v>
      </c>
      <c r="AX732" s="65">
        <f t="shared" si="1006"/>
        <v>0</v>
      </c>
      <c r="AY732" s="65">
        <f t="shared" si="1007"/>
        <v>0</v>
      </c>
      <c r="AZ732" s="65">
        <f t="shared" si="1008"/>
        <v>0</v>
      </c>
      <c r="BA732" s="65">
        <f t="shared" si="1009"/>
        <v>0</v>
      </c>
      <c r="BB732" s="65">
        <f t="shared" si="1010"/>
        <v>0</v>
      </c>
      <c r="BC732" s="65">
        <f t="shared" si="1011"/>
        <v>0</v>
      </c>
      <c r="BD732" s="65">
        <f t="shared" si="1012"/>
        <v>0</v>
      </c>
      <c r="BE732" s="65">
        <f t="shared" si="1013"/>
        <v>0</v>
      </c>
      <c r="BF732" s="65">
        <f t="shared" si="1014"/>
        <v>0</v>
      </c>
      <c r="BG732" s="65">
        <f t="shared" si="1015"/>
        <v>0</v>
      </c>
      <c r="CE732" s="373"/>
      <c r="CF732" s="343"/>
      <c r="CG732" s="343"/>
      <c r="CH732" s="343"/>
      <c r="CI732" s="343"/>
      <c r="CJ732" s="343"/>
      <c r="CK732" s="343"/>
      <c r="CL732" s="343"/>
      <c r="CM732" s="343"/>
      <c r="CN732" s="343"/>
      <c r="CO732" s="343"/>
      <c r="CP732" s="343"/>
      <c r="CQ732" s="343"/>
      <c r="CR732" s="343"/>
      <c r="CS732" s="343"/>
      <c r="CY732" s="101">
        <f t="shared" si="1016"/>
        <v>0</v>
      </c>
      <c r="CZ732" s="101">
        <f t="shared" si="1017"/>
        <v>0</v>
      </c>
      <c r="DB732" s="101">
        <f t="shared" si="1018"/>
        <v>0</v>
      </c>
      <c r="DD732" s="311">
        <f t="shared" si="1019"/>
        <v>0</v>
      </c>
      <c r="DF732" s="101">
        <f t="shared" si="935"/>
        <v>0</v>
      </c>
      <c r="DG732" s="101">
        <f t="shared" si="936"/>
        <v>0</v>
      </c>
      <c r="DH732" s="101">
        <f t="shared" si="937"/>
        <v>0</v>
      </c>
      <c r="DI732" s="101">
        <f t="shared" si="938"/>
        <v>0</v>
      </c>
      <c r="DJ732" s="311">
        <f t="shared" si="939"/>
        <v>0</v>
      </c>
      <c r="DK732" s="311">
        <f t="shared" si="940"/>
        <v>0</v>
      </c>
      <c r="DL732" s="101">
        <f t="shared" si="941"/>
        <v>0</v>
      </c>
      <c r="DM732" s="101">
        <f t="shared" si="942"/>
        <v>0</v>
      </c>
      <c r="DN732" s="101">
        <f t="shared" si="943"/>
        <v>0</v>
      </c>
      <c r="DO732" s="101">
        <f t="shared" si="944"/>
        <v>0</v>
      </c>
      <c r="DP732" s="101">
        <f t="shared" si="945"/>
        <v>0</v>
      </c>
      <c r="DQ732" s="101">
        <f t="shared" si="946"/>
        <v>0</v>
      </c>
      <c r="DR732" s="101">
        <f t="shared" si="947"/>
        <v>0</v>
      </c>
      <c r="DS732" s="101">
        <f t="shared" si="948"/>
        <v>0</v>
      </c>
      <c r="DT732" s="101">
        <f t="shared" si="949"/>
        <v>0</v>
      </c>
      <c r="DU732" s="101">
        <f t="shared" si="950"/>
        <v>0</v>
      </c>
      <c r="DV732" s="101">
        <f t="shared" si="951"/>
        <v>0</v>
      </c>
      <c r="DW732" s="101">
        <f t="shared" si="952"/>
        <v>0</v>
      </c>
      <c r="DX732" s="311">
        <f t="shared" si="953"/>
        <v>0</v>
      </c>
      <c r="DY732" s="101">
        <f t="shared" si="954"/>
        <v>0</v>
      </c>
      <c r="DZ732" s="101">
        <f t="shared" si="955"/>
        <v>0</v>
      </c>
      <c r="EA732" s="101">
        <f t="shared" si="956"/>
        <v>0</v>
      </c>
      <c r="EB732" s="101">
        <f t="shared" si="957"/>
        <v>0</v>
      </c>
      <c r="EC732" s="101">
        <f t="shared" si="958"/>
        <v>0</v>
      </c>
      <c r="ED732" s="101">
        <f t="shared" si="959"/>
        <v>0</v>
      </c>
      <c r="EE732" s="101">
        <f t="shared" si="960"/>
        <v>0</v>
      </c>
      <c r="EF732" s="101">
        <f t="shared" si="961"/>
        <v>0</v>
      </c>
      <c r="EG732" s="101">
        <f t="shared" si="962"/>
        <v>0</v>
      </c>
      <c r="EH732" s="101">
        <f t="shared" si="963"/>
        <v>0</v>
      </c>
      <c r="EI732" s="101">
        <f t="shared" si="964"/>
        <v>0</v>
      </c>
      <c r="EJ732" s="101">
        <f t="shared" si="965"/>
        <v>0</v>
      </c>
      <c r="EK732" s="101">
        <f t="shared" si="966"/>
        <v>0</v>
      </c>
      <c r="EL732" s="101">
        <f t="shared" si="967"/>
        <v>0</v>
      </c>
      <c r="EM732" s="101">
        <f t="shared" si="968"/>
        <v>0</v>
      </c>
      <c r="EN732" s="101">
        <f t="shared" si="969"/>
        <v>0</v>
      </c>
      <c r="EO732" s="101">
        <f t="shared" si="970"/>
        <v>0</v>
      </c>
      <c r="EP732" s="101">
        <f t="shared" si="971"/>
        <v>0</v>
      </c>
      <c r="EQ732" s="101">
        <f t="shared" si="972"/>
        <v>0</v>
      </c>
    </row>
    <row r="733" spans="2:147" ht="21.75" customHeight="1" x14ac:dyDescent="0.45">
      <c r="B733" s="133" t="str">
        <f>IF(Data!B732&lt;&gt;"",Data!B732,"")</f>
        <v/>
      </c>
      <c r="C733" s="158" t="str">
        <f>IF(Data!C732&lt;&gt;"",Data!C732,"")</f>
        <v/>
      </c>
      <c r="D733" s="106" t="str">
        <f>IF(Data!D732&lt;&gt;"",Data!D732,"")</f>
        <v/>
      </c>
      <c r="E733" s="140">
        <f>IF(AND(I733=1,Data!T732=0),0,IF(I733=999,999,Data!T732))</f>
        <v>999</v>
      </c>
      <c r="F733" s="140" t="str">
        <f t="shared" si="973"/>
        <v/>
      </c>
      <c r="G733" s="140" t="str">
        <f>IF(Data!K732&lt;&gt;"",Data!K732,"")</f>
        <v/>
      </c>
      <c r="H733" s="141" t="str">
        <f>IF(Data!L732&lt;&gt;"",Data!L732,"")</f>
        <v/>
      </c>
      <c r="I733" s="63">
        <f>IF(Data!M732&lt;&gt;"",Data!M732,"")</f>
        <v>999</v>
      </c>
      <c r="J733" s="63">
        <f t="shared" si="974"/>
        <v>0</v>
      </c>
      <c r="L733" s="64" t="str">
        <f t="shared" si="975"/>
        <v/>
      </c>
      <c r="N733" s="63">
        <f t="shared" si="976"/>
        <v>0</v>
      </c>
      <c r="P733" s="64" t="str">
        <f t="shared" si="977"/>
        <v/>
      </c>
      <c r="R733" s="63">
        <f t="shared" si="978"/>
        <v>0</v>
      </c>
      <c r="S733" s="64" t="str">
        <f t="shared" si="979"/>
        <v/>
      </c>
      <c r="W733" s="310">
        <f t="shared" si="980"/>
        <v>999</v>
      </c>
      <c r="Y733" s="65">
        <f t="shared" si="981"/>
        <v>0</v>
      </c>
      <c r="Z733" s="65">
        <f t="shared" si="982"/>
        <v>0</v>
      </c>
      <c r="AA733" s="65">
        <f t="shared" si="983"/>
        <v>0</v>
      </c>
      <c r="AB733" s="65">
        <f t="shared" si="984"/>
        <v>0</v>
      </c>
      <c r="AC733" s="341">
        <f t="shared" si="985"/>
        <v>0</v>
      </c>
      <c r="AD733" s="65">
        <f t="shared" si="986"/>
        <v>0</v>
      </c>
      <c r="AE733" s="65">
        <f t="shared" si="987"/>
        <v>0</v>
      </c>
      <c r="AF733" s="65">
        <f t="shared" si="988"/>
        <v>0</v>
      </c>
      <c r="AG733" s="65">
        <f t="shared" si="989"/>
        <v>0</v>
      </c>
      <c r="AH733" s="65">
        <f t="shared" si="990"/>
        <v>0</v>
      </c>
      <c r="AI733" s="65">
        <f t="shared" si="991"/>
        <v>0</v>
      </c>
      <c r="AJ733" s="65">
        <f t="shared" si="992"/>
        <v>0</v>
      </c>
      <c r="AK733" s="65">
        <f t="shared" si="993"/>
        <v>0</v>
      </c>
      <c r="AL733" s="65">
        <f t="shared" si="994"/>
        <v>0</v>
      </c>
      <c r="AM733" s="65">
        <f t="shared" si="995"/>
        <v>0</v>
      </c>
      <c r="AN733" s="65">
        <f t="shared" si="996"/>
        <v>0</v>
      </c>
      <c r="AO733" s="65">
        <f t="shared" si="997"/>
        <v>0</v>
      </c>
      <c r="AP733" s="65">
        <f t="shared" si="998"/>
        <v>0</v>
      </c>
      <c r="AQ733" s="65">
        <f t="shared" si="999"/>
        <v>0</v>
      </c>
      <c r="AR733" s="65">
        <f t="shared" si="1000"/>
        <v>0</v>
      </c>
      <c r="AS733" s="65">
        <f t="shared" si="1001"/>
        <v>0</v>
      </c>
      <c r="AT733" s="65">
        <f t="shared" si="1002"/>
        <v>0</v>
      </c>
      <c r="AU733" s="65">
        <f t="shared" si="1003"/>
        <v>0</v>
      </c>
      <c r="AV733" s="65">
        <f t="shared" si="1004"/>
        <v>0</v>
      </c>
      <c r="AW733" s="65">
        <f t="shared" si="1005"/>
        <v>0</v>
      </c>
      <c r="AX733" s="65">
        <f t="shared" si="1006"/>
        <v>0</v>
      </c>
      <c r="AY733" s="65">
        <f t="shared" si="1007"/>
        <v>0</v>
      </c>
      <c r="AZ733" s="65">
        <f t="shared" si="1008"/>
        <v>0</v>
      </c>
      <c r="BA733" s="65">
        <f t="shared" si="1009"/>
        <v>0</v>
      </c>
      <c r="BB733" s="65">
        <f t="shared" si="1010"/>
        <v>0</v>
      </c>
      <c r="BC733" s="65">
        <f t="shared" si="1011"/>
        <v>0</v>
      </c>
      <c r="BD733" s="65">
        <f t="shared" si="1012"/>
        <v>0</v>
      </c>
      <c r="BE733" s="65">
        <f t="shared" si="1013"/>
        <v>0</v>
      </c>
      <c r="BF733" s="65">
        <f t="shared" si="1014"/>
        <v>0</v>
      </c>
      <c r="BG733" s="65">
        <f t="shared" si="1015"/>
        <v>0</v>
      </c>
      <c r="CE733" s="373"/>
      <c r="CF733" s="343"/>
      <c r="CG733" s="343"/>
      <c r="CH733" s="343"/>
      <c r="CI733" s="343"/>
      <c r="CJ733" s="343"/>
      <c r="CK733" s="343"/>
      <c r="CL733" s="343"/>
      <c r="CM733" s="343"/>
      <c r="CN733" s="343"/>
      <c r="CO733" s="343"/>
      <c r="CP733" s="343"/>
      <c r="CQ733" s="343"/>
      <c r="CR733" s="343"/>
      <c r="CS733" s="343"/>
      <c r="CY733" s="101">
        <f t="shared" si="1016"/>
        <v>0</v>
      </c>
      <c r="CZ733" s="101">
        <f t="shared" si="1017"/>
        <v>0</v>
      </c>
      <c r="DB733" s="101">
        <f t="shared" si="1018"/>
        <v>0</v>
      </c>
      <c r="DD733" s="311">
        <f t="shared" si="1019"/>
        <v>0</v>
      </c>
      <c r="DF733" s="101">
        <f t="shared" si="935"/>
        <v>0</v>
      </c>
      <c r="DG733" s="101">
        <f t="shared" si="936"/>
        <v>0</v>
      </c>
      <c r="DH733" s="101">
        <f t="shared" si="937"/>
        <v>0</v>
      </c>
      <c r="DI733" s="101">
        <f t="shared" si="938"/>
        <v>0</v>
      </c>
      <c r="DJ733" s="311">
        <f t="shared" si="939"/>
        <v>0</v>
      </c>
      <c r="DK733" s="311">
        <f t="shared" si="940"/>
        <v>0</v>
      </c>
      <c r="DL733" s="101">
        <f t="shared" si="941"/>
        <v>0</v>
      </c>
      <c r="DM733" s="101">
        <f t="shared" si="942"/>
        <v>0</v>
      </c>
      <c r="DN733" s="101">
        <f t="shared" si="943"/>
        <v>0</v>
      </c>
      <c r="DO733" s="101">
        <f t="shared" si="944"/>
        <v>0</v>
      </c>
      <c r="DP733" s="101">
        <f t="shared" si="945"/>
        <v>0</v>
      </c>
      <c r="DQ733" s="101">
        <f t="shared" si="946"/>
        <v>0</v>
      </c>
      <c r="DR733" s="101">
        <f t="shared" si="947"/>
        <v>0</v>
      </c>
      <c r="DS733" s="101">
        <f t="shared" si="948"/>
        <v>0</v>
      </c>
      <c r="DT733" s="101">
        <f t="shared" si="949"/>
        <v>0</v>
      </c>
      <c r="DU733" s="101">
        <f t="shared" si="950"/>
        <v>0</v>
      </c>
      <c r="DV733" s="101">
        <f t="shared" si="951"/>
        <v>0</v>
      </c>
      <c r="DW733" s="101">
        <f t="shared" si="952"/>
        <v>0</v>
      </c>
      <c r="DX733" s="311">
        <f t="shared" si="953"/>
        <v>0</v>
      </c>
      <c r="DY733" s="101">
        <f t="shared" si="954"/>
        <v>0</v>
      </c>
      <c r="DZ733" s="101">
        <f t="shared" si="955"/>
        <v>0</v>
      </c>
      <c r="EA733" s="101">
        <f t="shared" si="956"/>
        <v>0</v>
      </c>
      <c r="EB733" s="101">
        <f t="shared" si="957"/>
        <v>0</v>
      </c>
      <c r="EC733" s="101">
        <f t="shared" si="958"/>
        <v>0</v>
      </c>
      <c r="ED733" s="101">
        <f t="shared" si="959"/>
        <v>0</v>
      </c>
      <c r="EE733" s="101">
        <f t="shared" si="960"/>
        <v>0</v>
      </c>
      <c r="EF733" s="101">
        <f t="shared" si="961"/>
        <v>0</v>
      </c>
      <c r="EG733" s="101">
        <f t="shared" si="962"/>
        <v>0</v>
      </c>
      <c r="EH733" s="101">
        <f t="shared" si="963"/>
        <v>0</v>
      </c>
      <c r="EI733" s="101">
        <f t="shared" si="964"/>
        <v>0</v>
      </c>
      <c r="EJ733" s="101">
        <f t="shared" si="965"/>
        <v>0</v>
      </c>
      <c r="EK733" s="101">
        <f t="shared" si="966"/>
        <v>0</v>
      </c>
      <c r="EL733" s="101">
        <f t="shared" si="967"/>
        <v>0</v>
      </c>
      <c r="EM733" s="101">
        <f t="shared" si="968"/>
        <v>0</v>
      </c>
      <c r="EN733" s="101">
        <f t="shared" si="969"/>
        <v>0</v>
      </c>
      <c r="EO733" s="101">
        <f t="shared" si="970"/>
        <v>0</v>
      </c>
      <c r="EP733" s="101">
        <f t="shared" si="971"/>
        <v>0</v>
      </c>
      <c r="EQ733" s="101">
        <f t="shared" si="972"/>
        <v>0</v>
      </c>
    </row>
    <row r="734" spans="2:147" ht="21.75" customHeight="1" x14ac:dyDescent="0.45">
      <c r="B734" s="133" t="str">
        <f>IF(Data!B733&lt;&gt;"",Data!B733,"")</f>
        <v/>
      </c>
      <c r="C734" s="158" t="str">
        <f>IF(Data!C733&lt;&gt;"",Data!C733,"")</f>
        <v/>
      </c>
      <c r="D734" s="106" t="str">
        <f>IF(Data!D733&lt;&gt;"",Data!D733,"")</f>
        <v/>
      </c>
      <c r="E734" s="140">
        <f>IF(AND(I734=1,Data!T733=0),0,IF(I734=999,999,Data!T733))</f>
        <v>999</v>
      </c>
      <c r="F734" s="140" t="str">
        <f t="shared" si="973"/>
        <v/>
      </c>
      <c r="G734" s="140" t="str">
        <f>IF(Data!K733&lt;&gt;"",Data!K733,"")</f>
        <v/>
      </c>
      <c r="H734" s="141" t="str">
        <f>IF(Data!L733&lt;&gt;"",Data!L733,"")</f>
        <v/>
      </c>
      <c r="I734" s="63">
        <f>IF(Data!M733&lt;&gt;"",Data!M733,"")</f>
        <v>999</v>
      </c>
      <c r="J734" s="63">
        <f t="shared" si="974"/>
        <v>0</v>
      </c>
      <c r="L734" s="64" t="str">
        <f t="shared" si="975"/>
        <v/>
      </c>
      <c r="N734" s="63">
        <f t="shared" si="976"/>
        <v>0</v>
      </c>
      <c r="P734" s="64" t="str">
        <f t="shared" si="977"/>
        <v/>
      </c>
      <c r="R734" s="63">
        <f t="shared" si="978"/>
        <v>0</v>
      </c>
      <c r="S734" s="64" t="str">
        <f t="shared" si="979"/>
        <v/>
      </c>
      <c r="W734" s="310">
        <f t="shared" si="980"/>
        <v>999</v>
      </c>
      <c r="Y734" s="65">
        <f t="shared" si="981"/>
        <v>0</v>
      </c>
      <c r="Z734" s="65">
        <f t="shared" si="982"/>
        <v>0</v>
      </c>
      <c r="AA734" s="65">
        <f t="shared" si="983"/>
        <v>0</v>
      </c>
      <c r="AB734" s="65">
        <f t="shared" si="984"/>
        <v>0</v>
      </c>
      <c r="AC734" s="341">
        <f t="shared" si="985"/>
        <v>0</v>
      </c>
      <c r="AD734" s="65">
        <f t="shared" si="986"/>
        <v>0</v>
      </c>
      <c r="AE734" s="65">
        <f t="shared" si="987"/>
        <v>0</v>
      </c>
      <c r="AF734" s="65">
        <f t="shared" si="988"/>
        <v>0</v>
      </c>
      <c r="AG734" s="65">
        <f t="shared" si="989"/>
        <v>0</v>
      </c>
      <c r="AH734" s="65">
        <f t="shared" si="990"/>
        <v>0</v>
      </c>
      <c r="AI734" s="65">
        <f t="shared" si="991"/>
        <v>0</v>
      </c>
      <c r="AJ734" s="65">
        <f t="shared" si="992"/>
        <v>0</v>
      </c>
      <c r="AK734" s="65">
        <f t="shared" si="993"/>
        <v>0</v>
      </c>
      <c r="AL734" s="65">
        <f t="shared" si="994"/>
        <v>0</v>
      </c>
      <c r="AM734" s="65">
        <f t="shared" si="995"/>
        <v>0</v>
      </c>
      <c r="AN734" s="65">
        <f t="shared" si="996"/>
        <v>0</v>
      </c>
      <c r="AO734" s="65">
        <f t="shared" si="997"/>
        <v>0</v>
      </c>
      <c r="AP734" s="65">
        <f t="shared" si="998"/>
        <v>0</v>
      </c>
      <c r="AQ734" s="65">
        <f t="shared" si="999"/>
        <v>0</v>
      </c>
      <c r="AR734" s="65">
        <f t="shared" si="1000"/>
        <v>0</v>
      </c>
      <c r="AS734" s="65">
        <f t="shared" si="1001"/>
        <v>0</v>
      </c>
      <c r="AT734" s="65">
        <f t="shared" si="1002"/>
        <v>0</v>
      </c>
      <c r="AU734" s="65">
        <f t="shared" si="1003"/>
        <v>0</v>
      </c>
      <c r="AV734" s="65">
        <f t="shared" si="1004"/>
        <v>0</v>
      </c>
      <c r="AW734" s="65">
        <f t="shared" si="1005"/>
        <v>0</v>
      </c>
      <c r="AX734" s="65">
        <f t="shared" si="1006"/>
        <v>0</v>
      </c>
      <c r="AY734" s="65">
        <f t="shared" si="1007"/>
        <v>0</v>
      </c>
      <c r="AZ734" s="65">
        <f t="shared" si="1008"/>
        <v>0</v>
      </c>
      <c r="BA734" s="65">
        <f t="shared" si="1009"/>
        <v>0</v>
      </c>
      <c r="BB734" s="65">
        <f t="shared" si="1010"/>
        <v>0</v>
      </c>
      <c r="BC734" s="65">
        <f t="shared" si="1011"/>
        <v>0</v>
      </c>
      <c r="BD734" s="65">
        <f t="shared" si="1012"/>
        <v>0</v>
      </c>
      <c r="BE734" s="65">
        <f t="shared" si="1013"/>
        <v>0</v>
      </c>
      <c r="BF734" s="65">
        <f t="shared" si="1014"/>
        <v>0</v>
      </c>
      <c r="BG734" s="65">
        <f t="shared" si="1015"/>
        <v>0</v>
      </c>
      <c r="CE734" s="373"/>
      <c r="CF734" s="343"/>
      <c r="CG734" s="343"/>
      <c r="CH734" s="343"/>
      <c r="CI734" s="343"/>
      <c r="CJ734" s="343"/>
      <c r="CK734" s="343"/>
      <c r="CL734" s="343"/>
      <c r="CM734" s="343"/>
      <c r="CN734" s="343"/>
      <c r="CO734" s="343"/>
      <c r="CP734" s="343"/>
      <c r="CQ734" s="343"/>
      <c r="CR734" s="343"/>
      <c r="CS734" s="343"/>
      <c r="CY734" s="101">
        <f t="shared" si="1016"/>
        <v>0</v>
      </c>
      <c r="CZ734" s="101">
        <f t="shared" si="1017"/>
        <v>0</v>
      </c>
      <c r="DB734" s="101">
        <f t="shared" si="1018"/>
        <v>0</v>
      </c>
      <c r="DD734" s="311">
        <f t="shared" si="1019"/>
        <v>0</v>
      </c>
      <c r="DF734" s="101">
        <f t="shared" si="935"/>
        <v>0</v>
      </c>
      <c r="DG734" s="101">
        <f t="shared" si="936"/>
        <v>0</v>
      </c>
      <c r="DH734" s="101">
        <f t="shared" si="937"/>
        <v>0</v>
      </c>
      <c r="DI734" s="101">
        <f t="shared" si="938"/>
        <v>0</v>
      </c>
      <c r="DJ734" s="311">
        <f t="shared" si="939"/>
        <v>0</v>
      </c>
      <c r="DK734" s="311">
        <f t="shared" si="940"/>
        <v>0</v>
      </c>
      <c r="DL734" s="101">
        <f t="shared" si="941"/>
        <v>0</v>
      </c>
      <c r="DM734" s="101">
        <f t="shared" si="942"/>
        <v>0</v>
      </c>
      <c r="DN734" s="101">
        <f t="shared" si="943"/>
        <v>0</v>
      </c>
      <c r="DO734" s="101">
        <f t="shared" si="944"/>
        <v>0</v>
      </c>
      <c r="DP734" s="101">
        <f t="shared" si="945"/>
        <v>0</v>
      </c>
      <c r="DQ734" s="101">
        <f t="shared" si="946"/>
        <v>0</v>
      </c>
      <c r="DR734" s="101">
        <f t="shared" si="947"/>
        <v>0</v>
      </c>
      <c r="DS734" s="101">
        <f t="shared" si="948"/>
        <v>0</v>
      </c>
      <c r="DT734" s="101">
        <f t="shared" si="949"/>
        <v>0</v>
      </c>
      <c r="DU734" s="101">
        <f t="shared" si="950"/>
        <v>0</v>
      </c>
      <c r="DV734" s="101">
        <f t="shared" si="951"/>
        <v>0</v>
      </c>
      <c r="DW734" s="101">
        <f t="shared" si="952"/>
        <v>0</v>
      </c>
      <c r="DX734" s="311">
        <f t="shared" si="953"/>
        <v>0</v>
      </c>
      <c r="DY734" s="101">
        <f t="shared" si="954"/>
        <v>0</v>
      </c>
      <c r="DZ734" s="101">
        <f t="shared" si="955"/>
        <v>0</v>
      </c>
      <c r="EA734" s="101">
        <f t="shared" si="956"/>
        <v>0</v>
      </c>
      <c r="EB734" s="101">
        <f t="shared" si="957"/>
        <v>0</v>
      </c>
      <c r="EC734" s="101">
        <f t="shared" si="958"/>
        <v>0</v>
      </c>
      <c r="ED734" s="101">
        <f t="shared" si="959"/>
        <v>0</v>
      </c>
      <c r="EE734" s="101">
        <f t="shared" si="960"/>
        <v>0</v>
      </c>
      <c r="EF734" s="101">
        <f t="shared" si="961"/>
        <v>0</v>
      </c>
      <c r="EG734" s="101">
        <f t="shared" si="962"/>
        <v>0</v>
      </c>
      <c r="EH734" s="101">
        <f t="shared" si="963"/>
        <v>0</v>
      </c>
      <c r="EI734" s="101">
        <f t="shared" si="964"/>
        <v>0</v>
      </c>
      <c r="EJ734" s="101">
        <f t="shared" si="965"/>
        <v>0</v>
      </c>
      <c r="EK734" s="101">
        <f t="shared" si="966"/>
        <v>0</v>
      </c>
      <c r="EL734" s="101">
        <f t="shared" si="967"/>
        <v>0</v>
      </c>
      <c r="EM734" s="101">
        <f t="shared" si="968"/>
        <v>0</v>
      </c>
      <c r="EN734" s="101">
        <f t="shared" si="969"/>
        <v>0</v>
      </c>
      <c r="EO734" s="101">
        <f t="shared" si="970"/>
        <v>0</v>
      </c>
      <c r="EP734" s="101">
        <f t="shared" si="971"/>
        <v>0</v>
      </c>
      <c r="EQ734" s="101">
        <f t="shared" si="972"/>
        <v>0</v>
      </c>
    </row>
    <row r="735" spans="2:147" ht="21.75" customHeight="1" x14ac:dyDescent="0.45">
      <c r="B735" s="133" t="str">
        <f>IF(Data!B734&lt;&gt;"",Data!B734,"")</f>
        <v/>
      </c>
      <c r="C735" s="158" t="str">
        <f>IF(Data!C734&lt;&gt;"",Data!C734,"")</f>
        <v/>
      </c>
      <c r="D735" s="106" t="str">
        <f>IF(Data!D734&lt;&gt;"",Data!D734,"")</f>
        <v/>
      </c>
      <c r="E735" s="140">
        <f>IF(AND(I735=1,Data!T734=0),0,IF(I735=999,999,Data!T734))</f>
        <v>999</v>
      </c>
      <c r="F735" s="140" t="str">
        <f t="shared" si="973"/>
        <v/>
      </c>
      <c r="G735" s="140" t="str">
        <f>IF(Data!K734&lt;&gt;"",Data!K734,"")</f>
        <v/>
      </c>
      <c r="H735" s="141" t="str">
        <f>IF(Data!L734&lt;&gt;"",Data!L734,"")</f>
        <v/>
      </c>
      <c r="I735" s="63">
        <f>IF(Data!M734&lt;&gt;"",Data!M734,"")</f>
        <v>999</v>
      </c>
      <c r="J735" s="63">
        <f t="shared" si="974"/>
        <v>0</v>
      </c>
      <c r="L735" s="64" t="str">
        <f t="shared" si="975"/>
        <v/>
      </c>
      <c r="N735" s="63">
        <f t="shared" si="976"/>
        <v>0</v>
      </c>
      <c r="P735" s="64" t="str">
        <f t="shared" si="977"/>
        <v/>
      </c>
      <c r="R735" s="63">
        <f t="shared" si="978"/>
        <v>0</v>
      </c>
      <c r="S735" s="64" t="str">
        <f t="shared" si="979"/>
        <v/>
      </c>
      <c r="W735" s="310">
        <f t="shared" si="980"/>
        <v>999</v>
      </c>
      <c r="Y735" s="65">
        <f t="shared" si="981"/>
        <v>0</v>
      </c>
      <c r="Z735" s="65">
        <f t="shared" si="982"/>
        <v>0</v>
      </c>
      <c r="AA735" s="65">
        <f t="shared" si="983"/>
        <v>0</v>
      </c>
      <c r="AB735" s="65">
        <f t="shared" si="984"/>
        <v>0</v>
      </c>
      <c r="AC735" s="341">
        <f t="shared" si="985"/>
        <v>0</v>
      </c>
      <c r="AD735" s="65">
        <f t="shared" si="986"/>
        <v>0</v>
      </c>
      <c r="AE735" s="65">
        <f t="shared" si="987"/>
        <v>0</v>
      </c>
      <c r="AF735" s="65">
        <f t="shared" si="988"/>
        <v>0</v>
      </c>
      <c r="AG735" s="65">
        <f t="shared" si="989"/>
        <v>0</v>
      </c>
      <c r="AH735" s="65">
        <f t="shared" si="990"/>
        <v>0</v>
      </c>
      <c r="AI735" s="65">
        <f t="shared" si="991"/>
        <v>0</v>
      </c>
      <c r="AJ735" s="65">
        <f t="shared" si="992"/>
        <v>0</v>
      </c>
      <c r="AK735" s="65">
        <f t="shared" si="993"/>
        <v>0</v>
      </c>
      <c r="AL735" s="65">
        <f t="shared" si="994"/>
        <v>0</v>
      </c>
      <c r="AM735" s="65">
        <f t="shared" si="995"/>
        <v>0</v>
      </c>
      <c r="AN735" s="65">
        <f t="shared" si="996"/>
        <v>0</v>
      </c>
      <c r="AO735" s="65">
        <f t="shared" si="997"/>
        <v>0</v>
      </c>
      <c r="AP735" s="65">
        <f t="shared" si="998"/>
        <v>0</v>
      </c>
      <c r="AQ735" s="65">
        <f t="shared" si="999"/>
        <v>0</v>
      </c>
      <c r="AR735" s="65">
        <f t="shared" si="1000"/>
        <v>0</v>
      </c>
      <c r="AS735" s="65">
        <f t="shared" si="1001"/>
        <v>0</v>
      </c>
      <c r="AT735" s="65">
        <f t="shared" si="1002"/>
        <v>0</v>
      </c>
      <c r="AU735" s="65">
        <f t="shared" si="1003"/>
        <v>0</v>
      </c>
      <c r="AV735" s="65">
        <f t="shared" si="1004"/>
        <v>0</v>
      </c>
      <c r="AW735" s="65">
        <f t="shared" si="1005"/>
        <v>0</v>
      </c>
      <c r="AX735" s="65">
        <f t="shared" si="1006"/>
        <v>0</v>
      </c>
      <c r="AY735" s="65">
        <f t="shared" si="1007"/>
        <v>0</v>
      </c>
      <c r="AZ735" s="65">
        <f t="shared" si="1008"/>
        <v>0</v>
      </c>
      <c r="BA735" s="65">
        <f t="shared" si="1009"/>
        <v>0</v>
      </c>
      <c r="BB735" s="65">
        <f t="shared" si="1010"/>
        <v>0</v>
      </c>
      <c r="BC735" s="65">
        <f t="shared" si="1011"/>
        <v>0</v>
      </c>
      <c r="BD735" s="65">
        <f t="shared" si="1012"/>
        <v>0</v>
      </c>
      <c r="BE735" s="65">
        <f t="shared" si="1013"/>
        <v>0</v>
      </c>
      <c r="BF735" s="65">
        <f t="shared" si="1014"/>
        <v>0</v>
      </c>
      <c r="BG735" s="65">
        <f t="shared" si="1015"/>
        <v>0</v>
      </c>
      <c r="CE735" s="373"/>
      <c r="CF735" s="343"/>
      <c r="CG735" s="343"/>
      <c r="CH735" s="343"/>
      <c r="CI735" s="343"/>
      <c r="CJ735" s="343"/>
      <c r="CK735" s="343"/>
      <c r="CL735" s="343"/>
      <c r="CM735" s="343"/>
      <c r="CN735" s="343"/>
      <c r="CO735" s="343"/>
      <c r="CP735" s="343"/>
      <c r="CQ735" s="343"/>
      <c r="CR735" s="343"/>
      <c r="CS735" s="343"/>
      <c r="CY735" s="101">
        <f t="shared" si="1016"/>
        <v>0</v>
      </c>
      <c r="CZ735" s="101">
        <f t="shared" si="1017"/>
        <v>0</v>
      </c>
      <c r="DB735" s="101">
        <f t="shared" si="1018"/>
        <v>0</v>
      </c>
      <c r="DD735" s="311">
        <f t="shared" si="1019"/>
        <v>0</v>
      </c>
      <c r="DF735" s="101">
        <f t="shared" si="935"/>
        <v>0</v>
      </c>
      <c r="DG735" s="101">
        <f t="shared" si="936"/>
        <v>0</v>
      </c>
      <c r="DH735" s="101">
        <f t="shared" si="937"/>
        <v>0</v>
      </c>
      <c r="DI735" s="101">
        <f t="shared" si="938"/>
        <v>0</v>
      </c>
      <c r="DJ735" s="311">
        <f t="shared" si="939"/>
        <v>0</v>
      </c>
      <c r="DK735" s="311">
        <f t="shared" si="940"/>
        <v>0</v>
      </c>
      <c r="DL735" s="101">
        <f t="shared" si="941"/>
        <v>0</v>
      </c>
      <c r="DM735" s="101">
        <f t="shared" si="942"/>
        <v>0</v>
      </c>
      <c r="DN735" s="101">
        <f t="shared" si="943"/>
        <v>0</v>
      </c>
      <c r="DO735" s="101">
        <f t="shared" si="944"/>
        <v>0</v>
      </c>
      <c r="DP735" s="101">
        <f t="shared" si="945"/>
        <v>0</v>
      </c>
      <c r="DQ735" s="101">
        <f t="shared" si="946"/>
        <v>0</v>
      </c>
      <c r="DR735" s="101">
        <f t="shared" si="947"/>
        <v>0</v>
      </c>
      <c r="DS735" s="101">
        <f t="shared" si="948"/>
        <v>0</v>
      </c>
      <c r="DT735" s="101">
        <f t="shared" si="949"/>
        <v>0</v>
      </c>
      <c r="DU735" s="101">
        <f t="shared" si="950"/>
        <v>0</v>
      </c>
      <c r="DV735" s="101">
        <f t="shared" si="951"/>
        <v>0</v>
      </c>
      <c r="DW735" s="101">
        <f t="shared" si="952"/>
        <v>0</v>
      </c>
      <c r="DX735" s="311">
        <f t="shared" si="953"/>
        <v>0</v>
      </c>
      <c r="DY735" s="101">
        <f t="shared" si="954"/>
        <v>0</v>
      </c>
      <c r="DZ735" s="101">
        <f t="shared" si="955"/>
        <v>0</v>
      </c>
      <c r="EA735" s="101">
        <f t="shared" si="956"/>
        <v>0</v>
      </c>
      <c r="EB735" s="101">
        <f t="shared" si="957"/>
        <v>0</v>
      </c>
      <c r="EC735" s="101">
        <f t="shared" si="958"/>
        <v>0</v>
      </c>
      <c r="ED735" s="101">
        <f t="shared" si="959"/>
        <v>0</v>
      </c>
      <c r="EE735" s="101">
        <f t="shared" si="960"/>
        <v>0</v>
      </c>
      <c r="EF735" s="101">
        <f t="shared" si="961"/>
        <v>0</v>
      </c>
      <c r="EG735" s="101">
        <f t="shared" si="962"/>
        <v>0</v>
      </c>
      <c r="EH735" s="101">
        <f t="shared" si="963"/>
        <v>0</v>
      </c>
      <c r="EI735" s="101">
        <f t="shared" si="964"/>
        <v>0</v>
      </c>
      <c r="EJ735" s="101">
        <f t="shared" si="965"/>
        <v>0</v>
      </c>
      <c r="EK735" s="101">
        <f t="shared" si="966"/>
        <v>0</v>
      </c>
      <c r="EL735" s="101">
        <f t="shared" si="967"/>
        <v>0</v>
      </c>
      <c r="EM735" s="101">
        <f t="shared" si="968"/>
        <v>0</v>
      </c>
      <c r="EN735" s="101">
        <f t="shared" si="969"/>
        <v>0</v>
      </c>
      <c r="EO735" s="101">
        <f t="shared" si="970"/>
        <v>0</v>
      </c>
      <c r="EP735" s="101">
        <f t="shared" si="971"/>
        <v>0</v>
      </c>
      <c r="EQ735" s="101">
        <f t="shared" si="972"/>
        <v>0</v>
      </c>
    </row>
    <row r="736" spans="2:147" ht="21.75" customHeight="1" x14ac:dyDescent="0.45">
      <c r="B736" s="133" t="str">
        <f>IF(Data!B735&lt;&gt;"",Data!B735,"")</f>
        <v/>
      </c>
      <c r="C736" s="158" t="str">
        <f>IF(Data!C735&lt;&gt;"",Data!C735,"")</f>
        <v/>
      </c>
      <c r="D736" s="106" t="str">
        <f>IF(Data!D735&lt;&gt;"",Data!D735,"")</f>
        <v/>
      </c>
      <c r="E736" s="140">
        <f>IF(AND(I736=1,Data!T735=0),0,IF(I736=999,999,Data!T735))</f>
        <v>999</v>
      </c>
      <c r="F736" s="140" t="str">
        <f t="shared" si="973"/>
        <v/>
      </c>
      <c r="G736" s="140" t="str">
        <f>IF(Data!K735&lt;&gt;"",Data!K735,"")</f>
        <v/>
      </c>
      <c r="H736" s="141" t="str">
        <f>IF(Data!L735&lt;&gt;"",Data!L735,"")</f>
        <v/>
      </c>
      <c r="I736" s="63">
        <f>IF(Data!M735&lt;&gt;"",Data!M735,"")</f>
        <v>999</v>
      </c>
      <c r="J736" s="63">
        <f t="shared" si="974"/>
        <v>0</v>
      </c>
      <c r="L736" s="64" t="str">
        <f t="shared" si="975"/>
        <v/>
      </c>
      <c r="N736" s="63">
        <f t="shared" si="976"/>
        <v>0</v>
      </c>
      <c r="P736" s="64" t="str">
        <f t="shared" si="977"/>
        <v/>
      </c>
      <c r="R736" s="63">
        <f t="shared" si="978"/>
        <v>0</v>
      </c>
      <c r="S736" s="64" t="str">
        <f t="shared" si="979"/>
        <v/>
      </c>
      <c r="W736" s="310">
        <f t="shared" si="980"/>
        <v>999</v>
      </c>
      <c r="Y736" s="65">
        <f t="shared" si="981"/>
        <v>0</v>
      </c>
      <c r="Z736" s="65">
        <f t="shared" si="982"/>
        <v>0</v>
      </c>
      <c r="AA736" s="65">
        <f t="shared" si="983"/>
        <v>0</v>
      </c>
      <c r="AB736" s="65">
        <f t="shared" si="984"/>
        <v>0</v>
      </c>
      <c r="AC736" s="341">
        <f t="shared" si="985"/>
        <v>0</v>
      </c>
      <c r="AD736" s="65">
        <f t="shared" si="986"/>
        <v>0</v>
      </c>
      <c r="AE736" s="65">
        <f t="shared" si="987"/>
        <v>0</v>
      </c>
      <c r="AF736" s="65">
        <f t="shared" si="988"/>
        <v>0</v>
      </c>
      <c r="AG736" s="65">
        <f t="shared" si="989"/>
        <v>0</v>
      </c>
      <c r="AH736" s="65">
        <f t="shared" si="990"/>
        <v>0</v>
      </c>
      <c r="AI736" s="65">
        <f t="shared" si="991"/>
        <v>0</v>
      </c>
      <c r="AJ736" s="65">
        <f t="shared" si="992"/>
        <v>0</v>
      </c>
      <c r="AK736" s="65">
        <f t="shared" si="993"/>
        <v>0</v>
      </c>
      <c r="AL736" s="65">
        <f t="shared" si="994"/>
        <v>0</v>
      </c>
      <c r="AM736" s="65">
        <f t="shared" si="995"/>
        <v>0</v>
      </c>
      <c r="AN736" s="65">
        <f t="shared" si="996"/>
        <v>0</v>
      </c>
      <c r="AO736" s="65">
        <f t="shared" si="997"/>
        <v>0</v>
      </c>
      <c r="AP736" s="65">
        <f t="shared" si="998"/>
        <v>0</v>
      </c>
      <c r="AQ736" s="65">
        <f t="shared" si="999"/>
        <v>0</v>
      </c>
      <c r="AR736" s="65">
        <f t="shared" si="1000"/>
        <v>0</v>
      </c>
      <c r="AS736" s="65">
        <f t="shared" si="1001"/>
        <v>0</v>
      </c>
      <c r="AT736" s="65">
        <f t="shared" si="1002"/>
        <v>0</v>
      </c>
      <c r="AU736" s="65">
        <f t="shared" si="1003"/>
        <v>0</v>
      </c>
      <c r="AV736" s="65">
        <f t="shared" si="1004"/>
        <v>0</v>
      </c>
      <c r="AW736" s="65">
        <f t="shared" si="1005"/>
        <v>0</v>
      </c>
      <c r="AX736" s="65">
        <f t="shared" si="1006"/>
        <v>0</v>
      </c>
      <c r="AY736" s="65">
        <f t="shared" si="1007"/>
        <v>0</v>
      </c>
      <c r="AZ736" s="65">
        <f t="shared" si="1008"/>
        <v>0</v>
      </c>
      <c r="BA736" s="65">
        <f t="shared" si="1009"/>
        <v>0</v>
      </c>
      <c r="BB736" s="65">
        <f t="shared" si="1010"/>
        <v>0</v>
      </c>
      <c r="BC736" s="65">
        <f t="shared" si="1011"/>
        <v>0</v>
      </c>
      <c r="BD736" s="65">
        <f t="shared" si="1012"/>
        <v>0</v>
      </c>
      <c r="BE736" s="65">
        <f t="shared" si="1013"/>
        <v>0</v>
      </c>
      <c r="BF736" s="65">
        <f t="shared" si="1014"/>
        <v>0</v>
      </c>
      <c r="BG736" s="65">
        <f t="shared" si="1015"/>
        <v>0</v>
      </c>
      <c r="CE736" s="373"/>
      <c r="CF736" s="343"/>
      <c r="CG736" s="343"/>
      <c r="CH736" s="343"/>
      <c r="CI736" s="343"/>
      <c r="CJ736" s="343"/>
      <c r="CK736" s="343"/>
      <c r="CL736" s="343"/>
      <c r="CM736" s="343"/>
      <c r="CN736" s="343"/>
      <c r="CO736" s="343"/>
      <c r="CP736" s="343"/>
      <c r="CQ736" s="343"/>
      <c r="CR736" s="343"/>
      <c r="CS736" s="343"/>
      <c r="CY736" s="101">
        <f t="shared" si="1016"/>
        <v>0</v>
      </c>
      <c r="CZ736" s="101">
        <f t="shared" si="1017"/>
        <v>0</v>
      </c>
      <c r="DB736" s="101">
        <f t="shared" si="1018"/>
        <v>0</v>
      </c>
      <c r="DD736" s="311">
        <f t="shared" si="1019"/>
        <v>0</v>
      </c>
      <c r="DF736" s="101">
        <f t="shared" si="935"/>
        <v>0</v>
      </c>
      <c r="DG736" s="101">
        <f t="shared" si="936"/>
        <v>0</v>
      </c>
      <c r="DH736" s="101">
        <f t="shared" si="937"/>
        <v>0</v>
      </c>
      <c r="DI736" s="101">
        <f t="shared" si="938"/>
        <v>0</v>
      </c>
      <c r="DJ736" s="311">
        <f t="shared" si="939"/>
        <v>0</v>
      </c>
      <c r="DK736" s="311">
        <f t="shared" si="940"/>
        <v>0</v>
      </c>
      <c r="DL736" s="101">
        <f t="shared" si="941"/>
        <v>0</v>
      </c>
      <c r="DM736" s="101">
        <f t="shared" si="942"/>
        <v>0</v>
      </c>
      <c r="DN736" s="101">
        <f t="shared" si="943"/>
        <v>0</v>
      </c>
      <c r="DO736" s="101">
        <f t="shared" si="944"/>
        <v>0</v>
      </c>
      <c r="DP736" s="101">
        <f t="shared" si="945"/>
        <v>0</v>
      </c>
      <c r="DQ736" s="101">
        <f t="shared" si="946"/>
        <v>0</v>
      </c>
      <c r="DR736" s="101">
        <f t="shared" si="947"/>
        <v>0</v>
      </c>
      <c r="DS736" s="101">
        <f t="shared" si="948"/>
        <v>0</v>
      </c>
      <c r="DT736" s="101">
        <f t="shared" si="949"/>
        <v>0</v>
      </c>
      <c r="DU736" s="101">
        <f t="shared" si="950"/>
        <v>0</v>
      </c>
      <c r="DV736" s="101">
        <f t="shared" si="951"/>
        <v>0</v>
      </c>
      <c r="DW736" s="101">
        <f t="shared" si="952"/>
        <v>0</v>
      </c>
      <c r="DX736" s="311">
        <f t="shared" si="953"/>
        <v>0</v>
      </c>
      <c r="DY736" s="101">
        <f t="shared" si="954"/>
        <v>0</v>
      </c>
      <c r="DZ736" s="101">
        <f t="shared" si="955"/>
        <v>0</v>
      </c>
      <c r="EA736" s="101">
        <f t="shared" si="956"/>
        <v>0</v>
      </c>
      <c r="EB736" s="101">
        <f t="shared" si="957"/>
        <v>0</v>
      </c>
      <c r="EC736" s="101">
        <f t="shared" si="958"/>
        <v>0</v>
      </c>
      <c r="ED736" s="101">
        <f t="shared" si="959"/>
        <v>0</v>
      </c>
      <c r="EE736" s="101">
        <f t="shared" si="960"/>
        <v>0</v>
      </c>
      <c r="EF736" s="101">
        <f t="shared" si="961"/>
        <v>0</v>
      </c>
      <c r="EG736" s="101">
        <f t="shared" si="962"/>
        <v>0</v>
      </c>
      <c r="EH736" s="101">
        <f t="shared" si="963"/>
        <v>0</v>
      </c>
      <c r="EI736" s="101">
        <f t="shared" si="964"/>
        <v>0</v>
      </c>
      <c r="EJ736" s="101">
        <f t="shared" si="965"/>
        <v>0</v>
      </c>
      <c r="EK736" s="101">
        <f t="shared" si="966"/>
        <v>0</v>
      </c>
      <c r="EL736" s="101">
        <f t="shared" si="967"/>
        <v>0</v>
      </c>
      <c r="EM736" s="101">
        <f t="shared" si="968"/>
        <v>0</v>
      </c>
      <c r="EN736" s="101">
        <f t="shared" si="969"/>
        <v>0</v>
      </c>
      <c r="EO736" s="101">
        <f t="shared" si="970"/>
        <v>0</v>
      </c>
      <c r="EP736" s="101">
        <f t="shared" si="971"/>
        <v>0</v>
      </c>
      <c r="EQ736" s="101">
        <f t="shared" si="972"/>
        <v>0</v>
      </c>
    </row>
    <row r="737" spans="2:147" ht="21.75" customHeight="1" x14ac:dyDescent="0.45">
      <c r="B737" s="133" t="str">
        <f>IF(Data!B736&lt;&gt;"",Data!B736,"")</f>
        <v/>
      </c>
      <c r="C737" s="158" t="str">
        <f>IF(Data!C736&lt;&gt;"",Data!C736,"")</f>
        <v/>
      </c>
      <c r="D737" s="106" t="str">
        <f>IF(Data!D736&lt;&gt;"",Data!D736,"")</f>
        <v/>
      </c>
      <c r="E737" s="140">
        <f>IF(AND(I737=1,Data!T736=0),0,IF(I737=999,999,Data!T736))</f>
        <v>999</v>
      </c>
      <c r="F737" s="140" t="str">
        <f t="shared" si="973"/>
        <v/>
      </c>
      <c r="G737" s="140" t="str">
        <f>IF(Data!K736&lt;&gt;"",Data!K736,"")</f>
        <v/>
      </c>
      <c r="H737" s="141" t="str">
        <f>IF(Data!L736&lt;&gt;"",Data!L736,"")</f>
        <v/>
      </c>
      <c r="I737" s="63">
        <f>IF(Data!M736&lt;&gt;"",Data!M736,"")</f>
        <v>999</v>
      </c>
      <c r="J737" s="63">
        <f t="shared" si="974"/>
        <v>0</v>
      </c>
      <c r="L737" s="64" t="str">
        <f t="shared" si="975"/>
        <v/>
      </c>
      <c r="N737" s="63">
        <f t="shared" si="976"/>
        <v>0</v>
      </c>
      <c r="P737" s="64" t="str">
        <f t="shared" si="977"/>
        <v/>
      </c>
      <c r="R737" s="63">
        <f t="shared" si="978"/>
        <v>0</v>
      </c>
      <c r="S737" s="64" t="str">
        <f t="shared" si="979"/>
        <v/>
      </c>
      <c r="W737" s="310">
        <f t="shared" si="980"/>
        <v>999</v>
      </c>
      <c r="Y737" s="65">
        <f t="shared" si="981"/>
        <v>0</v>
      </c>
      <c r="Z737" s="65">
        <f t="shared" si="982"/>
        <v>0</v>
      </c>
      <c r="AA737" s="65">
        <f t="shared" si="983"/>
        <v>0</v>
      </c>
      <c r="AB737" s="65">
        <f t="shared" si="984"/>
        <v>0</v>
      </c>
      <c r="AC737" s="341">
        <f t="shared" si="985"/>
        <v>0</v>
      </c>
      <c r="AD737" s="65">
        <f t="shared" si="986"/>
        <v>0</v>
      </c>
      <c r="AE737" s="65">
        <f t="shared" si="987"/>
        <v>0</v>
      </c>
      <c r="AF737" s="65">
        <f t="shared" si="988"/>
        <v>0</v>
      </c>
      <c r="AG737" s="65">
        <f t="shared" si="989"/>
        <v>0</v>
      </c>
      <c r="AH737" s="65">
        <f t="shared" si="990"/>
        <v>0</v>
      </c>
      <c r="AI737" s="65">
        <f t="shared" si="991"/>
        <v>0</v>
      </c>
      <c r="AJ737" s="65">
        <f t="shared" si="992"/>
        <v>0</v>
      </c>
      <c r="AK737" s="65">
        <f t="shared" si="993"/>
        <v>0</v>
      </c>
      <c r="AL737" s="65">
        <f t="shared" si="994"/>
        <v>0</v>
      </c>
      <c r="AM737" s="65">
        <f t="shared" si="995"/>
        <v>0</v>
      </c>
      <c r="AN737" s="65">
        <f t="shared" si="996"/>
        <v>0</v>
      </c>
      <c r="AO737" s="65">
        <f t="shared" si="997"/>
        <v>0</v>
      </c>
      <c r="AP737" s="65">
        <f t="shared" si="998"/>
        <v>0</v>
      </c>
      <c r="AQ737" s="65">
        <f t="shared" si="999"/>
        <v>0</v>
      </c>
      <c r="AR737" s="65">
        <f t="shared" si="1000"/>
        <v>0</v>
      </c>
      <c r="AS737" s="65">
        <f t="shared" si="1001"/>
        <v>0</v>
      </c>
      <c r="AT737" s="65">
        <f t="shared" si="1002"/>
        <v>0</v>
      </c>
      <c r="AU737" s="65">
        <f t="shared" si="1003"/>
        <v>0</v>
      </c>
      <c r="AV737" s="65">
        <f t="shared" si="1004"/>
        <v>0</v>
      </c>
      <c r="AW737" s="65">
        <f t="shared" si="1005"/>
        <v>0</v>
      </c>
      <c r="AX737" s="65">
        <f t="shared" si="1006"/>
        <v>0</v>
      </c>
      <c r="AY737" s="65">
        <f t="shared" si="1007"/>
        <v>0</v>
      </c>
      <c r="AZ737" s="65">
        <f t="shared" si="1008"/>
        <v>0</v>
      </c>
      <c r="BA737" s="65">
        <f t="shared" si="1009"/>
        <v>0</v>
      </c>
      <c r="BB737" s="65">
        <f t="shared" si="1010"/>
        <v>0</v>
      </c>
      <c r="BC737" s="65">
        <f t="shared" si="1011"/>
        <v>0</v>
      </c>
      <c r="BD737" s="65">
        <f t="shared" si="1012"/>
        <v>0</v>
      </c>
      <c r="BE737" s="65">
        <f t="shared" si="1013"/>
        <v>0</v>
      </c>
      <c r="BF737" s="65">
        <f t="shared" si="1014"/>
        <v>0</v>
      </c>
      <c r="BG737" s="65">
        <f t="shared" si="1015"/>
        <v>0</v>
      </c>
      <c r="CE737" s="373"/>
      <c r="CF737" s="343"/>
      <c r="CG737" s="343"/>
      <c r="CH737" s="343"/>
      <c r="CI737" s="343"/>
      <c r="CJ737" s="343"/>
      <c r="CK737" s="343"/>
      <c r="CL737" s="343"/>
      <c r="CM737" s="343"/>
      <c r="CN737" s="343"/>
      <c r="CO737" s="343"/>
      <c r="CP737" s="343"/>
      <c r="CQ737" s="343"/>
      <c r="CR737" s="343"/>
      <c r="CS737" s="343"/>
      <c r="CY737" s="101">
        <f t="shared" si="1016"/>
        <v>0</v>
      </c>
      <c r="CZ737" s="101">
        <f t="shared" si="1017"/>
        <v>0</v>
      </c>
      <c r="DB737" s="101">
        <f t="shared" si="1018"/>
        <v>0</v>
      </c>
      <c r="DD737" s="311">
        <f t="shared" si="1019"/>
        <v>0</v>
      </c>
      <c r="DF737" s="101">
        <f t="shared" si="935"/>
        <v>0</v>
      </c>
      <c r="DG737" s="101">
        <f t="shared" si="936"/>
        <v>0</v>
      </c>
      <c r="DH737" s="101">
        <f t="shared" si="937"/>
        <v>0</v>
      </c>
      <c r="DI737" s="101">
        <f t="shared" si="938"/>
        <v>0</v>
      </c>
      <c r="DJ737" s="311">
        <f t="shared" si="939"/>
        <v>0</v>
      </c>
      <c r="DK737" s="311">
        <f t="shared" si="940"/>
        <v>0</v>
      </c>
      <c r="DL737" s="101">
        <f t="shared" si="941"/>
        <v>0</v>
      </c>
      <c r="DM737" s="101">
        <f t="shared" si="942"/>
        <v>0</v>
      </c>
      <c r="DN737" s="101">
        <f t="shared" si="943"/>
        <v>0</v>
      </c>
      <c r="DO737" s="101">
        <f t="shared" si="944"/>
        <v>0</v>
      </c>
      <c r="DP737" s="101">
        <f t="shared" si="945"/>
        <v>0</v>
      </c>
      <c r="DQ737" s="101">
        <f t="shared" si="946"/>
        <v>0</v>
      </c>
      <c r="DR737" s="101">
        <f t="shared" si="947"/>
        <v>0</v>
      </c>
      <c r="DS737" s="101">
        <f t="shared" si="948"/>
        <v>0</v>
      </c>
      <c r="DT737" s="101">
        <f t="shared" si="949"/>
        <v>0</v>
      </c>
      <c r="DU737" s="101">
        <f t="shared" si="950"/>
        <v>0</v>
      </c>
      <c r="DV737" s="101">
        <f t="shared" si="951"/>
        <v>0</v>
      </c>
      <c r="DW737" s="101">
        <f t="shared" si="952"/>
        <v>0</v>
      </c>
      <c r="DX737" s="311">
        <f t="shared" si="953"/>
        <v>0</v>
      </c>
      <c r="DY737" s="101">
        <f t="shared" si="954"/>
        <v>0</v>
      </c>
      <c r="DZ737" s="101">
        <f t="shared" si="955"/>
        <v>0</v>
      </c>
      <c r="EA737" s="101">
        <f t="shared" si="956"/>
        <v>0</v>
      </c>
      <c r="EB737" s="101">
        <f t="shared" si="957"/>
        <v>0</v>
      </c>
      <c r="EC737" s="101">
        <f t="shared" si="958"/>
        <v>0</v>
      </c>
      <c r="ED737" s="101">
        <f t="shared" si="959"/>
        <v>0</v>
      </c>
      <c r="EE737" s="101">
        <f t="shared" si="960"/>
        <v>0</v>
      </c>
      <c r="EF737" s="101">
        <f t="shared" si="961"/>
        <v>0</v>
      </c>
      <c r="EG737" s="101">
        <f t="shared" si="962"/>
        <v>0</v>
      </c>
      <c r="EH737" s="101">
        <f t="shared" si="963"/>
        <v>0</v>
      </c>
      <c r="EI737" s="101">
        <f t="shared" si="964"/>
        <v>0</v>
      </c>
      <c r="EJ737" s="101">
        <f t="shared" si="965"/>
        <v>0</v>
      </c>
      <c r="EK737" s="101">
        <f t="shared" si="966"/>
        <v>0</v>
      </c>
      <c r="EL737" s="101">
        <f t="shared" si="967"/>
        <v>0</v>
      </c>
      <c r="EM737" s="101">
        <f t="shared" si="968"/>
        <v>0</v>
      </c>
      <c r="EN737" s="101">
        <f t="shared" si="969"/>
        <v>0</v>
      </c>
      <c r="EO737" s="101">
        <f t="shared" si="970"/>
        <v>0</v>
      </c>
      <c r="EP737" s="101">
        <f t="shared" si="971"/>
        <v>0</v>
      </c>
      <c r="EQ737" s="101">
        <f t="shared" si="972"/>
        <v>0</v>
      </c>
    </row>
    <row r="738" spans="2:147" ht="21.75" customHeight="1" x14ac:dyDescent="0.45">
      <c r="B738" s="133" t="str">
        <f>IF(Data!B737&lt;&gt;"",Data!B737,"")</f>
        <v/>
      </c>
      <c r="C738" s="158" t="str">
        <f>IF(Data!C737&lt;&gt;"",Data!C737,"")</f>
        <v/>
      </c>
      <c r="D738" s="106" t="str">
        <f>IF(Data!D737&lt;&gt;"",Data!D737,"")</f>
        <v/>
      </c>
      <c r="E738" s="140">
        <f>IF(AND(I738=1,Data!T737=0),0,IF(I738=999,999,Data!T737))</f>
        <v>999</v>
      </c>
      <c r="F738" s="140" t="str">
        <f t="shared" si="973"/>
        <v/>
      </c>
      <c r="G738" s="140" t="str">
        <f>IF(Data!K737&lt;&gt;"",Data!K737,"")</f>
        <v/>
      </c>
      <c r="H738" s="141" t="str">
        <f>IF(Data!L737&lt;&gt;"",Data!L737,"")</f>
        <v/>
      </c>
      <c r="I738" s="63">
        <f>IF(Data!M737&lt;&gt;"",Data!M737,"")</f>
        <v>999</v>
      </c>
      <c r="J738" s="63">
        <f t="shared" si="974"/>
        <v>0</v>
      </c>
      <c r="L738" s="64" t="str">
        <f t="shared" si="975"/>
        <v/>
      </c>
      <c r="N738" s="63">
        <f t="shared" si="976"/>
        <v>0</v>
      </c>
      <c r="P738" s="64" t="str">
        <f t="shared" si="977"/>
        <v/>
      </c>
      <c r="R738" s="63">
        <f t="shared" si="978"/>
        <v>0</v>
      </c>
      <c r="S738" s="64" t="str">
        <f t="shared" si="979"/>
        <v/>
      </c>
      <c r="W738" s="310">
        <f t="shared" si="980"/>
        <v>999</v>
      </c>
      <c r="Y738" s="65">
        <f t="shared" si="981"/>
        <v>0</v>
      </c>
      <c r="Z738" s="65">
        <f t="shared" si="982"/>
        <v>0</v>
      </c>
      <c r="AA738" s="65">
        <f t="shared" si="983"/>
        <v>0</v>
      </c>
      <c r="AB738" s="65">
        <f t="shared" si="984"/>
        <v>0</v>
      </c>
      <c r="AC738" s="341">
        <f t="shared" si="985"/>
        <v>0</v>
      </c>
      <c r="AD738" s="65">
        <f t="shared" si="986"/>
        <v>0</v>
      </c>
      <c r="AE738" s="65">
        <f t="shared" si="987"/>
        <v>0</v>
      </c>
      <c r="AF738" s="65">
        <f t="shared" si="988"/>
        <v>0</v>
      </c>
      <c r="AG738" s="65">
        <f t="shared" si="989"/>
        <v>0</v>
      </c>
      <c r="AH738" s="65">
        <f t="shared" si="990"/>
        <v>0</v>
      </c>
      <c r="AI738" s="65">
        <f t="shared" si="991"/>
        <v>0</v>
      </c>
      <c r="AJ738" s="65">
        <f t="shared" si="992"/>
        <v>0</v>
      </c>
      <c r="AK738" s="65">
        <f t="shared" si="993"/>
        <v>0</v>
      </c>
      <c r="AL738" s="65">
        <f t="shared" si="994"/>
        <v>0</v>
      </c>
      <c r="AM738" s="65">
        <f t="shared" si="995"/>
        <v>0</v>
      </c>
      <c r="AN738" s="65">
        <f t="shared" si="996"/>
        <v>0</v>
      </c>
      <c r="AO738" s="65">
        <f t="shared" si="997"/>
        <v>0</v>
      </c>
      <c r="AP738" s="65">
        <f t="shared" si="998"/>
        <v>0</v>
      </c>
      <c r="AQ738" s="65">
        <f t="shared" si="999"/>
        <v>0</v>
      </c>
      <c r="AR738" s="65">
        <f t="shared" si="1000"/>
        <v>0</v>
      </c>
      <c r="AS738" s="65">
        <f t="shared" si="1001"/>
        <v>0</v>
      </c>
      <c r="AT738" s="65">
        <f t="shared" si="1002"/>
        <v>0</v>
      </c>
      <c r="AU738" s="65">
        <f t="shared" si="1003"/>
        <v>0</v>
      </c>
      <c r="AV738" s="65">
        <f t="shared" si="1004"/>
        <v>0</v>
      </c>
      <c r="AW738" s="65">
        <f t="shared" si="1005"/>
        <v>0</v>
      </c>
      <c r="AX738" s="65">
        <f t="shared" si="1006"/>
        <v>0</v>
      </c>
      <c r="AY738" s="65">
        <f t="shared" si="1007"/>
        <v>0</v>
      </c>
      <c r="AZ738" s="65">
        <f t="shared" si="1008"/>
        <v>0</v>
      </c>
      <c r="BA738" s="65">
        <f t="shared" si="1009"/>
        <v>0</v>
      </c>
      <c r="BB738" s="65">
        <f t="shared" si="1010"/>
        <v>0</v>
      </c>
      <c r="BC738" s="65">
        <f t="shared" si="1011"/>
        <v>0</v>
      </c>
      <c r="BD738" s="65">
        <f t="shared" si="1012"/>
        <v>0</v>
      </c>
      <c r="BE738" s="65">
        <f t="shared" si="1013"/>
        <v>0</v>
      </c>
      <c r="BF738" s="65">
        <f t="shared" si="1014"/>
        <v>0</v>
      </c>
      <c r="BG738" s="65">
        <f t="shared" si="1015"/>
        <v>0</v>
      </c>
      <c r="CE738" s="373"/>
      <c r="CF738" s="343"/>
      <c r="CG738" s="343"/>
      <c r="CH738" s="343"/>
      <c r="CI738" s="343"/>
      <c r="CJ738" s="343"/>
      <c r="CK738" s="343"/>
      <c r="CL738" s="343"/>
      <c r="CM738" s="343"/>
      <c r="CN738" s="343"/>
      <c r="CO738" s="343"/>
      <c r="CP738" s="343"/>
      <c r="CQ738" s="343"/>
      <c r="CR738" s="343"/>
      <c r="CS738" s="343"/>
      <c r="CY738" s="101">
        <f t="shared" si="1016"/>
        <v>0</v>
      </c>
      <c r="CZ738" s="101">
        <f t="shared" si="1017"/>
        <v>0</v>
      </c>
      <c r="DB738" s="101">
        <f t="shared" si="1018"/>
        <v>0</v>
      </c>
      <c r="DD738" s="311">
        <f t="shared" si="1019"/>
        <v>0</v>
      </c>
      <c r="DF738" s="101">
        <f t="shared" si="935"/>
        <v>0</v>
      </c>
      <c r="DG738" s="101">
        <f t="shared" si="936"/>
        <v>0</v>
      </c>
      <c r="DH738" s="101">
        <f t="shared" si="937"/>
        <v>0</v>
      </c>
      <c r="DI738" s="101">
        <f t="shared" si="938"/>
        <v>0</v>
      </c>
      <c r="DJ738" s="311">
        <f t="shared" si="939"/>
        <v>0</v>
      </c>
      <c r="DK738" s="311">
        <f t="shared" si="940"/>
        <v>0</v>
      </c>
      <c r="DL738" s="101">
        <f t="shared" si="941"/>
        <v>0</v>
      </c>
      <c r="DM738" s="101">
        <f t="shared" si="942"/>
        <v>0</v>
      </c>
      <c r="DN738" s="101">
        <f t="shared" si="943"/>
        <v>0</v>
      </c>
      <c r="DO738" s="101">
        <f t="shared" si="944"/>
        <v>0</v>
      </c>
      <c r="DP738" s="101">
        <f t="shared" si="945"/>
        <v>0</v>
      </c>
      <c r="DQ738" s="101">
        <f t="shared" si="946"/>
        <v>0</v>
      </c>
      <c r="DR738" s="101">
        <f t="shared" si="947"/>
        <v>0</v>
      </c>
      <c r="DS738" s="101">
        <f t="shared" si="948"/>
        <v>0</v>
      </c>
      <c r="DT738" s="101">
        <f t="shared" si="949"/>
        <v>0</v>
      </c>
      <c r="DU738" s="101">
        <f t="shared" si="950"/>
        <v>0</v>
      </c>
      <c r="DV738" s="101">
        <f t="shared" si="951"/>
        <v>0</v>
      </c>
      <c r="DW738" s="101">
        <f t="shared" si="952"/>
        <v>0</v>
      </c>
      <c r="DX738" s="311">
        <f t="shared" si="953"/>
        <v>0</v>
      </c>
      <c r="DY738" s="101">
        <f t="shared" si="954"/>
        <v>0</v>
      </c>
      <c r="DZ738" s="101">
        <f t="shared" si="955"/>
        <v>0</v>
      </c>
      <c r="EA738" s="101">
        <f t="shared" si="956"/>
        <v>0</v>
      </c>
      <c r="EB738" s="101">
        <f t="shared" si="957"/>
        <v>0</v>
      </c>
      <c r="EC738" s="101">
        <f t="shared" si="958"/>
        <v>0</v>
      </c>
      <c r="ED738" s="101">
        <f t="shared" si="959"/>
        <v>0</v>
      </c>
      <c r="EE738" s="101">
        <f t="shared" si="960"/>
        <v>0</v>
      </c>
      <c r="EF738" s="101">
        <f t="shared" si="961"/>
        <v>0</v>
      </c>
      <c r="EG738" s="101">
        <f t="shared" si="962"/>
        <v>0</v>
      </c>
      <c r="EH738" s="101">
        <f t="shared" si="963"/>
        <v>0</v>
      </c>
      <c r="EI738" s="101">
        <f t="shared" si="964"/>
        <v>0</v>
      </c>
      <c r="EJ738" s="101">
        <f t="shared" si="965"/>
        <v>0</v>
      </c>
      <c r="EK738" s="101">
        <f t="shared" si="966"/>
        <v>0</v>
      </c>
      <c r="EL738" s="101">
        <f t="shared" si="967"/>
        <v>0</v>
      </c>
      <c r="EM738" s="101">
        <f t="shared" si="968"/>
        <v>0</v>
      </c>
      <c r="EN738" s="101">
        <f t="shared" si="969"/>
        <v>0</v>
      </c>
      <c r="EO738" s="101">
        <f t="shared" si="970"/>
        <v>0</v>
      </c>
      <c r="EP738" s="101">
        <f t="shared" si="971"/>
        <v>0</v>
      </c>
      <c r="EQ738" s="101">
        <f t="shared" si="972"/>
        <v>0</v>
      </c>
    </row>
    <row r="739" spans="2:147" ht="21.75" customHeight="1" x14ac:dyDescent="0.45">
      <c r="B739" s="133" t="str">
        <f>IF(Data!B738&lt;&gt;"",Data!B738,"")</f>
        <v/>
      </c>
      <c r="C739" s="158" t="str">
        <f>IF(Data!C738&lt;&gt;"",Data!C738,"")</f>
        <v/>
      </c>
      <c r="D739" s="106" t="str">
        <f>IF(Data!D738&lt;&gt;"",Data!D738,"")</f>
        <v/>
      </c>
      <c r="E739" s="140">
        <f>IF(AND(I739=1,Data!T738=0),0,IF(I739=999,999,Data!T738))</f>
        <v>999</v>
      </c>
      <c r="F739" s="140" t="str">
        <f t="shared" si="973"/>
        <v/>
      </c>
      <c r="G739" s="140" t="str">
        <f>IF(Data!K738&lt;&gt;"",Data!K738,"")</f>
        <v/>
      </c>
      <c r="H739" s="141" t="str">
        <f>IF(Data!L738&lt;&gt;"",Data!L738,"")</f>
        <v/>
      </c>
      <c r="I739" s="63">
        <f>IF(Data!M738&lt;&gt;"",Data!M738,"")</f>
        <v>999</v>
      </c>
      <c r="J739" s="63">
        <f t="shared" si="974"/>
        <v>0</v>
      </c>
      <c r="L739" s="64" t="str">
        <f t="shared" si="975"/>
        <v/>
      </c>
      <c r="N739" s="63">
        <f t="shared" si="976"/>
        <v>0</v>
      </c>
      <c r="P739" s="64" t="str">
        <f t="shared" si="977"/>
        <v/>
      </c>
      <c r="R739" s="63">
        <f t="shared" si="978"/>
        <v>0</v>
      </c>
      <c r="S739" s="64" t="str">
        <f t="shared" si="979"/>
        <v/>
      </c>
      <c r="W739" s="310">
        <f t="shared" si="980"/>
        <v>999</v>
      </c>
      <c r="Y739" s="65">
        <f t="shared" si="981"/>
        <v>0</v>
      </c>
      <c r="Z739" s="65">
        <f t="shared" si="982"/>
        <v>0</v>
      </c>
      <c r="AA739" s="65">
        <f t="shared" si="983"/>
        <v>0</v>
      </c>
      <c r="AB739" s="65">
        <f t="shared" si="984"/>
        <v>0</v>
      </c>
      <c r="AC739" s="341">
        <f t="shared" si="985"/>
        <v>0</v>
      </c>
      <c r="AD739" s="65">
        <f t="shared" si="986"/>
        <v>0</v>
      </c>
      <c r="AE739" s="65">
        <f t="shared" si="987"/>
        <v>0</v>
      </c>
      <c r="AF739" s="65">
        <f t="shared" si="988"/>
        <v>0</v>
      </c>
      <c r="AG739" s="65">
        <f t="shared" si="989"/>
        <v>0</v>
      </c>
      <c r="AH739" s="65">
        <f t="shared" si="990"/>
        <v>0</v>
      </c>
      <c r="AI739" s="65">
        <f t="shared" si="991"/>
        <v>0</v>
      </c>
      <c r="AJ739" s="65">
        <f t="shared" si="992"/>
        <v>0</v>
      </c>
      <c r="AK739" s="65">
        <f t="shared" si="993"/>
        <v>0</v>
      </c>
      <c r="AL739" s="65">
        <f t="shared" si="994"/>
        <v>0</v>
      </c>
      <c r="AM739" s="65">
        <f t="shared" si="995"/>
        <v>0</v>
      </c>
      <c r="AN739" s="65">
        <f t="shared" si="996"/>
        <v>0</v>
      </c>
      <c r="AO739" s="65">
        <f t="shared" si="997"/>
        <v>0</v>
      </c>
      <c r="AP739" s="65">
        <f t="shared" si="998"/>
        <v>0</v>
      </c>
      <c r="AQ739" s="65">
        <f t="shared" si="999"/>
        <v>0</v>
      </c>
      <c r="AR739" s="65">
        <f t="shared" si="1000"/>
        <v>0</v>
      </c>
      <c r="AS739" s="65">
        <f t="shared" si="1001"/>
        <v>0</v>
      </c>
      <c r="AT739" s="65">
        <f t="shared" si="1002"/>
        <v>0</v>
      </c>
      <c r="AU739" s="65">
        <f t="shared" si="1003"/>
        <v>0</v>
      </c>
      <c r="AV739" s="65">
        <f t="shared" si="1004"/>
        <v>0</v>
      </c>
      <c r="AW739" s="65">
        <f t="shared" si="1005"/>
        <v>0</v>
      </c>
      <c r="AX739" s="65">
        <f t="shared" si="1006"/>
        <v>0</v>
      </c>
      <c r="AY739" s="65">
        <f t="shared" si="1007"/>
        <v>0</v>
      </c>
      <c r="AZ739" s="65">
        <f t="shared" si="1008"/>
        <v>0</v>
      </c>
      <c r="BA739" s="65">
        <f t="shared" si="1009"/>
        <v>0</v>
      </c>
      <c r="BB739" s="65">
        <f t="shared" si="1010"/>
        <v>0</v>
      </c>
      <c r="BC739" s="65">
        <f t="shared" si="1011"/>
        <v>0</v>
      </c>
      <c r="BD739" s="65">
        <f t="shared" si="1012"/>
        <v>0</v>
      </c>
      <c r="BE739" s="65">
        <f t="shared" si="1013"/>
        <v>0</v>
      </c>
      <c r="BF739" s="65">
        <f t="shared" si="1014"/>
        <v>0</v>
      </c>
      <c r="BG739" s="65">
        <f t="shared" si="1015"/>
        <v>0</v>
      </c>
      <c r="CE739" s="373"/>
      <c r="CF739" s="343"/>
      <c r="CG739" s="343"/>
      <c r="CH739" s="343"/>
      <c r="CI739" s="343"/>
      <c r="CJ739" s="343"/>
      <c r="CK739" s="343"/>
      <c r="CL739" s="343"/>
      <c r="CM739" s="343"/>
      <c r="CN739" s="343"/>
      <c r="CO739" s="343"/>
      <c r="CP739" s="343"/>
      <c r="CQ739" s="343"/>
      <c r="CR739" s="343"/>
      <c r="CS739" s="343"/>
      <c r="CY739" s="101">
        <f t="shared" si="1016"/>
        <v>0</v>
      </c>
      <c r="CZ739" s="101">
        <f t="shared" si="1017"/>
        <v>0</v>
      </c>
      <c r="DB739" s="101">
        <f t="shared" si="1018"/>
        <v>0</v>
      </c>
      <c r="DD739" s="311">
        <f t="shared" si="1019"/>
        <v>0</v>
      </c>
      <c r="DF739" s="101">
        <f t="shared" si="935"/>
        <v>0</v>
      </c>
      <c r="DG739" s="101">
        <f t="shared" si="936"/>
        <v>0</v>
      </c>
      <c r="DH739" s="101">
        <f t="shared" si="937"/>
        <v>0</v>
      </c>
      <c r="DI739" s="101">
        <f t="shared" si="938"/>
        <v>0</v>
      </c>
      <c r="DJ739" s="311">
        <f t="shared" si="939"/>
        <v>0</v>
      </c>
      <c r="DK739" s="311">
        <f t="shared" si="940"/>
        <v>0</v>
      </c>
      <c r="DL739" s="101">
        <f t="shared" si="941"/>
        <v>0</v>
      </c>
      <c r="DM739" s="101">
        <f t="shared" si="942"/>
        <v>0</v>
      </c>
      <c r="DN739" s="101">
        <f t="shared" si="943"/>
        <v>0</v>
      </c>
      <c r="DO739" s="101">
        <f t="shared" si="944"/>
        <v>0</v>
      </c>
      <c r="DP739" s="101">
        <f t="shared" si="945"/>
        <v>0</v>
      </c>
      <c r="DQ739" s="101">
        <f t="shared" si="946"/>
        <v>0</v>
      </c>
      <c r="DR739" s="101">
        <f t="shared" si="947"/>
        <v>0</v>
      </c>
      <c r="DS739" s="101">
        <f t="shared" si="948"/>
        <v>0</v>
      </c>
      <c r="DT739" s="101">
        <f t="shared" si="949"/>
        <v>0</v>
      </c>
      <c r="DU739" s="101">
        <f t="shared" si="950"/>
        <v>0</v>
      </c>
      <c r="DV739" s="101">
        <f t="shared" si="951"/>
        <v>0</v>
      </c>
      <c r="DW739" s="101">
        <f t="shared" si="952"/>
        <v>0</v>
      </c>
      <c r="DX739" s="311">
        <f t="shared" si="953"/>
        <v>0</v>
      </c>
      <c r="DY739" s="101">
        <f t="shared" si="954"/>
        <v>0</v>
      </c>
      <c r="DZ739" s="101">
        <f t="shared" si="955"/>
        <v>0</v>
      </c>
      <c r="EA739" s="101">
        <f t="shared" si="956"/>
        <v>0</v>
      </c>
      <c r="EB739" s="101">
        <f t="shared" si="957"/>
        <v>0</v>
      </c>
      <c r="EC739" s="101">
        <f t="shared" si="958"/>
        <v>0</v>
      </c>
      <c r="ED739" s="101">
        <f t="shared" si="959"/>
        <v>0</v>
      </c>
      <c r="EE739" s="101">
        <f t="shared" si="960"/>
        <v>0</v>
      </c>
      <c r="EF739" s="101">
        <f t="shared" si="961"/>
        <v>0</v>
      </c>
      <c r="EG739" s="101">
        <f t="shared" si="962"/>
        <v>0</v>
      </c>
      <c r="EH739" s="101">
        <f t="shared" si="963"/>
        <v>0</v>
      </c>
      <c r="EI739" s="101">
        <f t="shared" si="964"/>
        <v>0</v>
      </c>
      <c r="EJ739" s="101">
        <f t="shared" si="965"/>
        <v>0</v>
      </c>
      <c r="EK739" s="101">
        <f t="shared" si="966"/>
        <v>0</v>
      </c>
      <c r="EL739" s="101">
        <f t="shared" si="967"/>
        <v>0</v>
      </c>
      <c r="EM739" s="101">
        <f t="shared" si="968"/>
        <v>0</v>
      </c>
      <c r="EN739" s="101">
        <f t="shared" si="969"/>
        <v>0</v>
      </c>
      <c r="EO739" s="101">
        <f t="shared" si="970"/>
        <v>0</v>
      </c>
      <c r="EP739" s="101">
        <f t="shared" si="971"/>
        <v>0</v>
      </c>
      <c r="EQ739" s="101">
        <f t="shared" si="972"/>
        <v>0</v>
      </c>
    </row>
    <row r="740" spans="2:147" ht="21.75" customHeight="1" x14ac:dyDescent="0.45">
      <c r="B740" s="133" t="str">
        <f>IF(Data!B739&lt;&gt;"",Data!B739,"")</f>
        <v/>
      </c>
      <c r="C740" s="158" t="str">
        <f>IF(Data!C739&lt;&gt;"",Data!C739,"")</f>
        <v/>
      </c>
      <c r="D740" s="106" t="str">
        <f>IF(Data!D739&lt;&gt;"",Data!D739,"")</f>
        <v/>
      </c>
      <c r="E740" s="140">
        <f>IF(AND(I740=1,Data!T739=0),0,IF(I740=999,999,Data!T739))</f>
        <v>999</v>
      </c>
      <c r="F740" s="140" t="str">
        <f t="shared" si="973"/>
        <v/>
      </c>
      <c r="G740" s="140" t="str">
        <f>IF(Data!K739&lt;&gt;"",Data!K739,"")</f>
        <v/>
      </c>
      <c r="H740" s="141" t="str">
        <f>IF(Data!L739&lt;&gt;"",Data!L739,"")</f>
        <v/>
      </c>
      <c r="I740" s="63">
        <f>IF(Data!M739&lt;&gt;"",Data!M739,"")</f>
        <v>999</v>
      </c>
      <c r="J740" s="63">
        <f t="shared" si="974"/>
        <v>0</v>
      </c>
      <c r="L740" s="64" t="str">
        <f t="shared" si="975"/>
        <v/>
      </c>
      <c r="N740" s="63">
        <f t="shared" si="976"/>
        <v>0</v>
      </c>
      <c r="P740" s="64" t="str">
        <f t="shared" si="977"/>
        <v/>
      </c>
      <c r="R740" s="63">
        <f t="shared" si="978"/>
        <v>0</v>
      </c>
      <c r="S740" s="64" t="str">
        <f t="shared" si="979"/>
        <v/>
      </c>
      <c r="W740" s="310">
        <f t="shared" si="980"/>
        <v>999</v>
      </c>
      <c r="Y740" s="65">
        <f t="shared" si="981"/>
        <v>0</v>
      </c>
      <c r="Z740" s="65">
        <f t="shared" si="982"/>
        <v>0</v>
      </c>
      <c r="AA740" s="65">
        <f t="shared" si="983"/>
        <v>0</v>
      </c>
      <c r="AB740" s="65">
        <f t="shared" si="984"/>
        <v>0</v>
      </c>
      <c r="AC740" s="341">
        <f t="shared" si="985"/>
        <v>0</v>
      </c>
      <c r="AD740" s="65">
        <f t="shared" si="986"/>
        <v>0</v>
      </c>
      <c r="AE740" s="65">
        <f t="shared" si="987"/>
        <v>0</v>
      </c>
      <c r="AF740" s="65">
        <f t="shared" si="988"/>
        <v>0</v>
      </c>
      <c r="AG740" s="65">
        <f t="shared" si="989"/>
        <v>0</v>
      </c>
      <c r="AH740" s="65">
        <f t="shared" si="990"/>
        <v>0</v>
      </c>
      <c r="AI740" s="65">
        <f t="shared" si="991"/>
        <v>0</v>
      </c>
      <c r="AJ740" s="65">
        <f t="shared" si="992"/>
        <v>0</v>
      </c>
      <c r="AK740" s="65">
        <f t="shared" si="993"/>
        <v>0</v>
      </c>
      <c r="AL740" s="65">
        <f t="shared" si="994"/>
        <v>0</v>
      </c>
      <c r="AM740" s="65">
        <f t="shared" si="995"/>
        <v>0</v>
      </c>
      <c r="AN740" s="65">
        <f t="shared" si="996"/>
        <v>0</v>
      </c>
      <c r="AO740" s="65">
        <f t="shared" si="997"/>
        <v>0</v>
      </c>
      <c r="AP740" s="65">
        <f t="shared" si="998"/>
        <v>0</v>
      </c>
      <c r="AQ740" s="65">
        <f t="shared" si="999"/>
        <v>0</v>
      </c>
      <c r="AR740" s="65">
        <f t="shared" si="1000"/>
        <v>0</v>
      </c>
      <c r="AS740" s="65">
        <f t="shared" si="1001"/>
        <v>0</v>
      </c>
      <c r="AT740" s="65">
        <f t="shared" si="1002"/>
        <v>0</v>
      </c>
      <c r="AU740" s="65">
        <f t="shared" si="1003"/>
        <v>0</v>
      </c>
      <c r="AV740" s="65">
        <f t="shared" si="1004"/>
        <v>0</v>
      </c>
      <c r="AW740" s="65">
        <f t="shared" si="1005"/>
        <v>0</v>
      </c>
      <c r="AX740" s="65">
        <f t="shared" si="1006"/>
        <v>0</v>
      </c>
      <c r="AY740" s="65">
        <f t="shared" si="1007"/>
        <v>0</v>
      </c>
      <c r="AZ740" s="65">
        <f t="shared" si="1008"/>
        <v>0</v>
      </c>
      <c r="BA740" s="65">
        <f t="shared" si="1009"/>
        <v>0</v>
      </c>
      <c r="BB740" s="65">
        <f t="shared" si="1010"/>
        <v>0</v>
      </c>
      <c r="BC740" s="65">
        <f t="shared" si="1011"/>
        <v>0</v>
      </c>
      <c r="BD740" s="65">
        <f t="shared" si="1012"/>
        <v>0</v>
      </c>
      <c r="BE740" s="65">
        <f t="shared" si="1013"/>
        <v>0</v>
      </c>
      <c r="BF740" s="65">
        <f t="shared" si="1014"/>
        <v>0</v>
      </c>
      <c r="BG740" s="65">
        <f t="shared" si="1015"/>
        <v>0</v>
      </c>
      <c r="CE740" s="373"/>
      <c r="CF740" s="343"/>
      <c r="CG740" s="343"/>
      <c r="CH740" s="343"/>
      <c r="CI740" s="343"/>
      <c r="CJ740" s="343"/>
      <c r="CK740" s="343"/>
      <c r="CL740" s="343"/>
      <c r="CM740" s="343"/>
      <c r="CN740" s="343"/>
      <c r="CO740" s="343"/>
      <c r="CP740" s="343"/>
      <c r="CQ740" s="343"/>
      <c r="CR740" s="343"/>
      <c r="CS740" s="343"/>
      <c r="CY740" s="101">
        <f t="shared" si="1016"/>
        <v>0</v>
      </c>
      <c r="CZ740" s="101">
        <f t="shared" si="1017"/>
        <v>0</v>
      </c>
      <c r="DB740" s="101">
        <f t="shared" si="1018"/>
        <v>0</v>
      </c>
      <c r="DD740" s="311">
        <f t="shared" si="1019"/>
        <v>0</v>
      </c>
      <c r="DF740" s="101">
        <f t="shared" si="935"/>
        <v>0</v>
      </c>
      <c r="DG740" s="101">
        <f t="shared" si="936"/>
        <v>0</v>
      </c>
      <c r="DH740" s="101">
        <f t="shared" si="937"/>
        <v>0</v>
      </c>
      <c r="DI740" s="101">
        <f t="shared" si="938"/>
        <v>0</v>
      </c>
      <c r="DJ740" s="311">
        <f t="shared" si="939"/>
        <v>0</v>
      </c>
      <c r="DK740" s="311">
        <f t="shared" si="940"/>
        <v>0</v>
      </c>
      <c r="DL740" s="101">
        <f t="shared" si="941"/>
        <v>0</v>
      </c>
      <c r="DM740" s="101">
        <f t="shared" si="942"/>
        <v>0</v>
      </c>
      <c r="DN740" s="101">
        <f t="shared" si="943"/>
        <v>0</v>
      </c>
      <c r="DO740" s="101">
        <f t="shared" si="944"/>
        <v>0</v>
      </c>
      <c r="DP740" s="101">
        <f t="shared" si="945"/>
        <v>0</v>
      </c>
      <c r="DQ740" s="101">
        <f t="shared" si="946"/>
        <v>0</v>
      </c>
      <c r="DR740" s="101">
        <f t="shared" si="947"/>
        <v>0</v>
      </c>
      <c r="DS740" s="101">
        <f t="shared" si="948"/>
        <v>0</v>
      </c>
      <c r="DT740" s="101">
        <f t="shared" si="949"/>
        <v>0</v>
      </c>
      <c r="DU740" s="101">
        <f t="shared" si="950"/>
        <v>0</v>
      </c>
      <c r="DV740" s="101">
        <f t="shared" si="951"/>
        <v>0</v>
      </c>
      <c r="DW740" s="101">
        <f t="shared" si="952"/>
        <v>0</v>
      </c>
      <c r="DX740" s="311">
        <f t="shared" si="953"/>
        <v>0</v>
      </c>
      <c r="DY740" s="101">
        <f t="shared" si="954"/>
        <v>0</v>
      </c>
      <c r="DZ740" s="101">
        <f t="shared" si="955"/>
        <v>0</v>
      </c>
      <c r="EA740" s="101">
        <f t="shared" si="956"/>
        <v>0</v>
      </c>
      <c r="EB740" s="101">
        <f t="shared" si="957"/>
        <v>0</v>
      </c>
      <c r="EC740" s="101">
        <f t="shared" si="958"/>
        <v>0</v>
      </c>
      <c r="ED740" s="101">
        <f t="shared" si="959"/>
        <v>0</v>
      </c>
      <c r="EE740" s="101">
        <f t="shared" si="960"/>
        <v>0</v>
      </c>
      <c r="EF740" s="101">
        <f t="shared" si="961"/>
        <v>0</v>
      </c>
      <c r="EG740" s="101">
        <f t="shared" si="962"/>
        <v>0</v>
      </c>
      <c r="EH740" s="101">
        <f t="shared" si="963"/>
        <v>0</v>
      </c>
      <c r="EI740" s="101">
        <f t="shared" si="964"/>
        <v>0</v>
      </c>
      <c r="EJ740" s="101">
        <f t="shared" si="965"/>
        <v>0</v>
      </c>
      <c r="EK740" s="101">
        <f t="shared" si="966"/>
        <v>0</v>
      </c>
      <c r="EL740" s="101">
        <f t="shared" si="967"/>
        <v>0</v>
      </c>
      <c r="EM740" s="101">
        <f t="shared" si="968"/>
        <v>0</v>
      </c>
      <c r="EN740" s="101">
        <f t="shared" si="969"/>
        <v>0</v>
      </c>
      <c r="EO740" s="101">
        <f t="shared" si="970"/>
        <v>0</v>
      </c>
      <c r="EP740" s="101">
        <f t="shared" si="971"/>
        <v>0</v>
      </c>
      <c r="EQ740" s="101">
        <f t="shared" si="972"/>
        <v>0</v>
      </c>
    </row>
    <row r="741" spans="2:147" ht="21.75" customHeight="1" x14ac:dyDescent="0.45">
      <c r="B741" s="133" t="str">
        <f>IF(Data!B740&lt;&gt;"",Data!B740,"")</f>
        <v/>
      </c>
      <c r="C741" s="158" t="str">
        <f>IF(Data!C740&lt;&gt;"",Data!C740,"")</f>
        <v/>
      </c>
      <c r="D741" s="106" t="str">
        <f>IF(Data!D740&lt;&gt;"",Data!D740,"")</f>
        <v/>
      </c>
      <c r="E741" s="140">
        <f>IF(AND(I741=1,Data!T740=0),0,IF(I741=999,999,Data!T740))</f>
        <v>999</v>
      </c>
      <c r="F741" s="140" t="str">
        <f t="shared" si="973"/>
        <v/>
      </c>
      <c r="G741" s="140" t="str">
        <f>IF(Data!K740&lt;&gt;"",Data!K740,"")</f>
        <v/>
      </c>
      <c r="H741" s="141" t="str">
        <f>IF(Data!L740&lt;&gt;"",Data!L740,"")</f>
        <v/>
      </c>
      <c r="I741" s="63">
        <f>IF(Data!M740&lt;&gt;"",Data!M740,"")</f>
        <v>999</v>
      </c>
      <c r="J741" s="63">
        <f t="shared" si="974"/>
        <v>0</v>
      </c>
      <c r="L741" s="64" t="str">
        <f t="shared" si="975"/>
        <v/>
      </c>
      <c r="N741" s="63">
        <f t="shared" si="976"/>
        <v>0</v>
      </c>
      <c r="P741" s="64" t="str">
        <f t="shared" si="977"/>
        <v/>
      </c>
      <c r="R741" s="63">
        <f t="shared" si="978"/>
        <v>0</v>
      </c>
      <c r="S741" s="64" t="str">
        <f t="shared" si="979"/>
        <v/>
      </c>
      <c r="W741" s="310">
        <f t="shared" si="980"/>
        <v>999</v>
      </c>
      <c r="Y741" s="65">
        <f t="shared" si="981"/>
        <v>0</v>
      </c>
      <c r="Z741" s="65">
        <f t="shared" si="982"/>
        <v>0</v>
      </c>
      <c r="AA741" s="65">
        <f t="shared" si="983"/>
        <v>0</v>
      </c>
      <c r="AB741" s="65">
        <f t="shared" si="984"/>
        <v>0</v>
      </c>
      <c r="AC741" s="341">
        <f t="shared" si="985"/>
        <v>0</v>
      </c>
      <c r="AD741" s="65">
        <f t="shared" si="986"/>
        <v>0</v>
      </c>
      <c r="AE741" s="65">
        <f t="shared" si="987"/>
        <v>0</v>
      </c>
      <c r="AF741" s="65">
        <f t="shared" si="988"/>
        <v>0</v>
      </c>
      <c r="AG741" s="65">
        <f t="shared" si="989"/>
        <v>0</v>
      </c>
      <c r="AH741" s="65">
        <f t="shared" si="990"/>
        <v>0</v>
      </c>
      <c r="AI741" s="65">
        <f t="shared" si="991"/>
        <v>0</v>
      </c>
      <c r="AJ741" s="65">
        <f t="shared" si="992"/>
        <v>0</v>
      </c>
      <c r="AK741" s="65">
        <f t="shared" si="993"/>
        <v>0</v>
      </c>
      <c r="AL741" s="65">
        <f t="shared" si="994"/>
        <v>0</v>
      </c>
      <c r="AM741" s="65">
        <f t="shared" si="995"/>
        <v>0</v>
      </c>
      <c r="AN741" s="65">
        <f t="shared" si="996"/>
        <v>0</v>
      </c>
      <c r="AO741" s="65">
        <f t="shared" si="997"/>
        <v>0</v>
      </c>
      <c r="AP741" s="65">
        <f t="shared" si="998"/>
        <v>0</v>
      </c>
      <c r="AQ741" s="65">
        <f t="shared" si="999"/>
        <v>0</v>
      </c>
      <c r="AR741" s="65">
        <f t="shared" si="1000"/>
        <v>0</v>
      </c>
      <c r="AS741" s="65">
        <f t="shared" si="1001"/>
        <v>0</v>
      </c>
      <c r="AT741" s="65">
        <f t="shared" si="1002"/>
        <v>0</v>
      </c>
      <c r="AU741" s="65">
        <f t="shared" si="1003"/>
        <v>0</v>
      </c>
      <c r="AV741" s="65">
        <f t="shared" si="1004"/>
        <v>0</v>
      </c>
      <c r="AW741" s="65">
        <f t="shared" si="1005"/>
        <v>0</v>
      </c>
      <c r="AX741" s="65">
        <f t="shared" si="1006"/>
        <v>0</v>
      </c>
      <c r="AY741" s="65">
        <f t="shared" si="1007"/>
        <v>0</v>
      </c>
      <c r="AZ741" s="65">
        <f t="shared" si="1008"/>
        <v>0</v>
      </c>
      <c r="BA741" s="65">
        <f t="shared" si="1009"/>
        <v>0</v>
      </c>
      <c r="BB741" s="65">
        <f t="shared" si="1010"/>
        <v>0</v>
      </c>
      <c r="BC741" s="65">
        <f t="shared" si="1011"/>
        <v>0</v>
      </c>
      <c r="BD741" s="65">
        <f t="shared" si="1012"/>
        <v>0</v>
      </c>
      <c r="BE741" s="65">
        <f t="shared" si="1013"/>
        <v>0</v>
      </c>
      <c r="BF741" s="65">
        <f t="shared" si="1014"/>
        <v>0</v>
      </c>
      <c r="BG741" s="65">
        <f t="shared" si="1015"/>
        <v>0</v>
      </c>
      <c r="CE741" s="373"/>
      <c r="CF741" s="343"/>
      <c r="CG741" s="343"/>
      <c r="CH741" s="343"/>
      <c r="CI741" s="343"/>
      <c r="CJ741" s="343"/>
      <c r="CK741" s="343"/>
      <c r="CL741" s="343"/>
      <c r="CM741" s="343"/>
      <c r="CN741" s="343"/>
      <c r="CO741" s="343"/>
      <c r="CP741" s="343"/>
      <c r="CQ741" s="343"/>
      <c r="CR741" s="343"/>
      <c r="CS741" s="343"/>
      <c r="CY741" s="101">
        <f t="shared" si="1016"/>
        <v>0</v>
      </c>
      <c r="CZ741" s="101">
        <f t="shared" si="1017"/>
        <v>0</v>
      </c>
      <c r="DB741" s="101">
        <f t="shared" si="1018"/>
        <v>0</v>
      </c>
      <c r="DD741" s="311">
        <f t="shared" si="1019"/>
        <v>0</v>
      </c>
      <c r="DF741" s="101">
        <f t="shared" si="935"/>
        <v>0</v>
      </c>
      <c r="DG741" s="101">
        <f t="shared" si="936"/>
        <v>0</v>
      </c>
      <c r="DH741" s="101">
        <f t="shared" si="937"/>
        <v>0</v>
      </c>
      <c r="DI741" s="101">
        <f t="shared" si="938"/>
        <v>0</v>
      </c>
      <c r="DJ741" s="311">
        <f t="shared" si="939"/>
        <v>0</v>
      </c>
      <c r="DK741" s="311">
        <f t="shared" si="940"/>
        <v>0</v>
      </c>
      <c r="DL741" s="101">
        <f t="shared" si="941"/>
        <v>0</v>
      </c>
      <c r="DM741" s="101">
        <f t="shared" si="942"/>
        <v>0</v>
      </c>
      <c r="DN741" s="101">
        <f t="shared" si="943"/>
        <v>0</v>
      </c>
      <c r="DO741" s="101">
        <f t="shared" si="944"/>
        <v>0</v>
      </c>
      <c r="DP741" s="101">
        <f t="shared" si="945"/>
        <v>0</v>
      </c>
      <c r="DQ741" s="101">
        <f t="shared" si="946"/>
        <v>0</v>
      </c>
      <c r="DR741" s="101">
        <f t="shared" si="947"/>
        <v>0</v>
      </c>
      <c r="DS741" s="101">
        <f t="shared" si="948"/>
        <v>0</v>
      </c>
      <c r="DT741" s="101">
        <f t="shared" si="949"/>
        <v>0</v>
      </c>
      <c r="DU741" s="101">
        <f t="shared" si="950"/>
        <v>0</v>
      </c>
      <c r="DV741" s="101">
        <f t="shared" si="951"/>
        <v>0</v>
      </c>
      <c r="DW741" s="101">
        <f t="shared" si="952"/>
        <v>0</v>
      </c>
      <c r="DX741" s="311">
        <f t="shared" si="953"/>
        <v>0</v>
      </c>
      <c r="DY741" s="101">
        <f t="shared" si="954"/>
        <v>0</v>
      </c>
      <c r="DZ741" s="101">
        <f t="shared" si="955"/>
        <v>0</v>
      </c>
      <c r="EA741" s="101">
        <f t="shared" si="956"/>
        <v>0</v>
      </c>
      <c r="EB741" s="101">
        <f t="shared" si="957"/>
        <v>0</v>
      </c>
      <c r="EC741" s="101">
        <f t="shared" si="958"/>
        <v>0</v>
      </c>
      <c r="ED741" s="101">
        <f t="shared" si="959"/>
        <v>0</v>
      </c>
      <c r="EE741" s="101">
        <f t="shared" si="960"/>
        <v>0</v>
      </c>
      <c r="EF741" s="101">
        <f t="shared" si="961"/>
        <v>0</v>
      </c>
      <c r="EG741" s="101">
        <f t="shared" si="962"/>
        <v>0</v>
      </c>
      <c r="EH741" s="101">
        <f t="shared" si="963"/>
        <v>0</v>
      </c>
      <c r="EI741" s="101">
        <f t="shared" si="964"/>
        <v>0</v>
      </c>
      <c r="EJ741" s="101">
        <f t="shared" si="965"/>
        <v>0</v>
      </c>
      <c r="EK741" s="101">
        <f t="shared" si="966"/>
        <v>0</v>
      </c>
      <c r="EL741" s="101">
        <f t="shared" si="967"/>
        <v>0</v>
      </c>
      <c r="EM741" s="101">
        <f t="shared" si="968"/>
        <v>0</v>
      </c>
      <c r="EN741" s="101">
        <f t="shared" si="969"/>
        <v>0</v>
      </c>
      <c r="EO741" s="101">
        <f t="shared" si="970"/>
        <v>0</v>
      </c>
      <c r="EP741" s="101">
        <f t="shared" si="971"/>
        <v>0</v>
      </c>
      <c r="EQ741" s="101">
        <f t="shared" si="972"/>
        <v>0</v>
      </c>
    </row>
    <row r="742" spans="2:147" ht="21.75" customHeight="1" x14ac:dyDescent="0.45">
      <c r="B742" s="133" t="str">
        <f>IF(Data!B741&lt;&gt;"",Data!B741,"")</f>
        <v/>
      </c>
      <c r="C742" s="158" t="str">
        <f>IF(Data!C741&lt;&gt;"",Data!C741,"")</f>
        <v/>
      </c>
      <c r="D742" s="106" t="str">
        <f>IF(Data!D741&lt;&gt;"",Data!D741,"")</f>
        <v/>
      </c>
      <c r="E742" s="140">
        <f>IF(AND(I742=1,Data!T741=0),0,IF(I742=999,999,Data!T741))</f>
        <v>999</v>
      </c>
      <c r="F742" s="140" t="str">
        <f t="shared" si="973"/>
        <v/>
      </c>
      <c r="G742" s="140" t="str">
        <f>IF(Data!K741&lt;&gt;"",Data!K741,"")</f>
        <v/>
      </c>
      <c r="H742" s="141" t="str">
        <f>IF(Data!L741&lt;&gt;"",Data!L741,"")</f>
        <v/>
      </c>
      <c r="I742" s="63">
        <f>IF(Data!M741&lt;&gt;"",Data!M741,"")</f>
        <v>999</v>
      </c>
      <c r="J742" s="63">
        <f t="shared" si="974"/>
        <v>0</v>
      </c>
      <c r="L742" s="64" t="str">
        <f t="shared" si="975"/>
        <v/>
      </c>
      <c r="N742" s="63">
        <f t="shared" si="976"/>
        <v>0</v>
      </c>
      <c r="P742" s="64" t="str">
        <f t="shared" si="977"/>
        <v/>
      </c>
      <c r="R742" s="63">
        <f t="shared" si="978"/>
        <v>0</v>
      </c>
      <c r="S742" s="64" t="str">
        <f t="shared" si="979"/>
        <v/>
      </c>
      <c r="W742" s="310">
        <f t="shared" si="980"/>
        <v>999</v>
      </c>
      <c r="Y742" s="65">
        <f t="shared" si="981"/>
        <v>0</v>
      </c>
      <c r="Z742" s="65">
        <f t="shared" si="982"/>
        <v>0</v>
      </c>
      <c r="AA742" s="65">
        <f t="shared" si="983"/>
        <v>0</v>
      </c>
      <c r="AB742" s="65">
        <f t="shared" si="984"/>
        <v>0</v>
      </c>
      <c r="AC742" s="341">
        <f t="shared" si="985"/>
        <v>0</v>
      </c>
      <c r="AD742" s="65">
        <f t="shared" si="986"/>
        <v>0</v>
      </c>
      <c r="AE742" s="65">
        <f t="shared" si="987"/>
        <v>0</v>
      </c>
      <c r="AF742" s="65">
        <f t="shared" si="988"/>
        <v>0</v>
      </c>
      <c r="AG742" s="65">
        <f t="shared" si="989"/>
        <v>0</v>
      </c>
      <c r="AH742" s="65">
        <f t="shared" si="990"/>
        <v>0</v>
      </c>
      <c r="AI742" s="65">
        <f t="shared" si="991"/>
        <v>0</v>
      </c>
      <c r="AJ742" s="65">
        <f t="shared" si="992"/>
        <v>0</v>
      </c>
      <c r="AK742" s="65">
        <f t="shared" si="993"/>
        <v>0</v>
      </c>
      <c r="AL742" s="65">
        <f t="shared" si="994"/>
        <v>0</v>
      </c>
      <c r="AM742" s="65">
        <f t="shared" si="995"/>
        <v>0</v>
      </c>
      <c r="AN742" s="65">
        <f t="shared" si="996"/>
        <v>0</v>
      </c>
      <c r="AO742" s="65">
        <f t="shared" si="997"/>
        <v>0</v>
      </c>
      <c r="AP742" s="65">
        <f t="shared" si="998"/>
        <v>0</v>
      </c>
      <c r="AQ742" s="65">
        <f t="shared" si="999"/>
        <v>0</v>
      </c>
      <c r="AR742" s="65">
        <f t="shared" si="1000"/>
        <v>0</v>
      </c>
      <c r="AS742" s="65">
        <f t="shared" si="1001"/>
        <v>0</v>
      </c>
      <c r="AT742" s="65">
        <f t="shared" si="1002"/>
        <v>0</v>
      </c>
      <c r="AU742" s="65">
        <f t="shared" si="1003"/>
        <v>0</v>
      </c>
      <c r="AV742" s="65">
        <f t="shared" si="1004"/>
        <v>0</v>
      </c>
      <c r="AW742" s="65">
        <f t="shared" si="1005"/>
        <v>0</v>
      </c>
      <c r="AX742" s="65">
        <f t="shared" si="1006"/>
        <v>0</v>
      </c>
      <c r="AY742" s="65">
        <f t="shared" si="1007"/>
        <v>0</v>
      </c>
      <c r="AZ742" s="65">
        <f t="shared" si="1008"/>
        <v>0</v>
      </c>
      <c r="BA742" s="65">
        <f t="shared" si="1009"/>
        <v>0</v>
      </c>
      <c r="BB742" s="65">
        <f t="shared" si="1010"/>
        <v>0</v>
      </c>
      <c r="BC742" s="65">
        <f t="shared" si="1011"/>
        <v>0</v>
      </c>
      <c r="BD742" s="65">
        <f t="shared" si="1012"/>
        <v>0</v>
      </c>
      <c r="BE742" s="65">
        <f t="shared" si="1013"/>
        <v>0</v>
      </c>
      <c r="BF742" s="65">
        <f t="shared" si="1014"/>
        <v>0</v>
      </c>
      <c r="BG742" s="65">
        <f t="shared" si="1015"/>
        <v>0</v>
      </c>
      <c r="CE742" s="373"/>
      <c r="CF742" s="343"/>
      <c r="CG742" s="343"/>
      <c r="CH742" s="343"/>
      <c r="CI742" s="343"/>
      <c r="CJ742" s="343"/>
      <c r="CK742" s="343"/>
      <c r="CL742" s="343"/>
      <c r="CM742" s="343"/>
      <c r="CN742" s="343"/>
      <c r="CO742" s="343"/>
      <c r="CP742" s="343"/>
      <c r="CQ742" s="343"/>
      <c r="CR742" s="343"/>
      <c r="CS742" s="343"/>
      <c r="CY742" s="101">
        <f t="shared" si="1016"/>
        <v>0</v>
      </c>
      <c r="CZ742" s="101">
        <f t="shared" si="1017"/>
        <v>0</v>
      </c>
      <c r="DB742" s="101">
        <f t="shared" si="1018"/>
        <v>0</v>
      </c>
      <c r="DD742" s="311">
        <f t="shared" si="1019"/>
        <v>0</v>
      </c>
      <c r="DF742" s="101">
        <f t="shared" si="935"/>
        <v>0</v>
      </c>
      <c r="DG742" s="101">
        <f t="shared" si="936"/>
        <v>0</v>
      </c>
      <c r="DH742" s="101">
        <f t="shared" si="937"/>
        <v>0</v>
      </c>
      <c r="DI742" s="101">
        <f t="shared" si="938"/>
        <v>0</v>
      </c>
      <c r="DJ742" s="311">
        <f t="shared" si="939"/>
        <v>0</v>
      </c>
      <c r="DK742" s="311">
        <f t="shared" si="940"/>
        <v>0</v>
      </c>
      <c r="DL742" s="101">
        <f t="shared" si="941"/>
        <v>0</v>
      </c>
      <c r="DM742" s="101">
        <f t="shared" si="942"/>
        <v>0</v>
      </c>
      <c r="DN742" s="101">
        <f t="shared" si="943"/>
        <v>0</v>
      </c>
      <c r="DO742" s="101">
        <f t="shared" si="944"/>
        <v>0</v>
      </c>
      <c r="DP742" s="101">
        <f t="shared" si="945"/>
        <v>0</v>
      </c>
      <c r="DQ742" s="101">
        <f t="shared" si="946"/>
        <v>0</v>
      </c>
      <c r="DR742" s="101">
        <f t="shared" si="947"/>
        <v>0</v>
      </c>
      <c r="DS742" s="101">
        <f t="shared" si="948"/>
        <v>0</v>
      </c>
      <c r="DT742" s="101">
        <f t="shared" si="949"/>
        <v>0</v>
      </c>
      <c r="DU742" s="101">
        <f t="shared" si="950"/>
        <v>0</v>
      </c>
      <c r="DV742" s="101">
        <f t="shared" si="951"/>
        <v>0</v>
      </c>
      <c r="DW742" s="101">
        <f t="shared" si="952"/>
        <v>0</v>
      </c>
      <c r="DX742" s="311">
        <f t="shared" si="953"/>
        <v>0</v>
      </c>
      <c r="DY742" s="101">
        <f t="shared" si="954"/>
        <v>0</v>
      </c>
      <c r="DZ742" s="101">
        <f t="shared" si="955"/>
        <v>0</v>
      </c>
      <c r="EA742" s="101">
        <f t="shared" si="956"/>
        <v>0</v>
      </c>
      <c r="EB742" s="101">
        <f t="shared" si="957"/>
        <v>0</v>
      </c>
      <c r="EC742" s="101">
        <f t="shared" si="958"/>
        <v>0</v>
      </c>
      <c r="ED742" s="101">
        <f t="shared" si="959"/>
        <v>0</v>
      </c>
      <c r="EE742" s="101">
        <f t="shared" si="960"/>
        <v>0</v>
      </c>
      <c r="EF742" s="101">
        <f t="shared" si="961"/>
        <v>0</v>
      </c>
      <c r="EG742" s="101">
        <f t="shared" si="962"/>
        <v>0</v>
      </c>
      <c r="EH742" s="101">
        <f t="shared" si="963"/>
        <v>0</v>
      </c>
      <c r="EI742" s="101">
        <f t="shared" si="964"/>
        <v>0</v>
      </c>
      <c r="EJ742" s="101">
        <f t="shared" si="965"/>
        <v>0</v>
      </c>
      <c r="EK742" s="101">
        <f t="shared" si="966"/>
        <v>0</v>
      </c>
      <c r="EL742" s="101">
        <f t="shared" si="967"/>
        <v>0</v>
      </c>
      <c r="EM742" s="101">
        <f t="shared" si="968"/>
        <v>0</v>
      </c>
      <c r="EN742" s="101">
        <f t="shared" si="969"/>
        <v>0</v>
      </c>
      <c r="EO742" s="101">
        <f t="shared" si="970"/>
        <v>0</v>
      </c>
      <c r="EP742" s="101">
        <f t="shared" si="971"/>
        <v>0</v>
      </c>
      <c r="EQ742" s="101">
        <f t="shared" si="972"/>
        <v>0</v>
      </c>
    </row>
    <row r="743" spans="2:147" ht="21.75" customHeight="1" x14ac:dyDescent="0.45">
      <c r="B743" s="133" t="str">
        <f>IF(Data!B742&lt;&gt;"",Data!B742,"")</f>
        <v/>
      </c>
      <c r="C743" s="158" t="str">
        <f>IF(Data!C742&lt;&gt;"",Data!C742,"")</f>
        <v/>
      </c>
      <c r="D743" s="106" t="str">
        <f>IF(Data!D742&lt;&gt;"",Data!D742,"")</f>
        <v/>
      </c>
      <c r="E743" s="140">
        <f>IF(AND(I743=1,Data!T742=0),0,IF(I743=999,999,Data!T742))</f>
        <v>999</v>
      </c>
      <c r="F743" s="140" t="str">
        <f t="shared" si="973"/>
        <v/>
      </c>
      <c r="G743" s="140" t="str">
        <f>IF(Data!K742&lt;&gt;"",Data!K742,"")</f>
        <v/>
      </c>
      <c r="H743" s="141" t="str">
        <f>IF(Data!L742&lt;&gt;"",Data!L742,"")</f>
        <v/>
      </c>
      <c r="I743" s="63">
        <f>IF(Data!M742&lt;&gt;"",Data!M742,"")</f>
        <v>999</v>
      </c>
      <c r="J743" s="63">
        <f t="shared" si="974"/>
        <v>0</v>
      </c>
      <c r="L743" s="64" t="str">
        <f t="shared" si="975"/>
        <v/>
      </c>
      <c r="N743" s="63">
        <f t="shared" si="976"/>
        <v>0</v>
      </c>
      <c r="P743" s="64" t="str">
        <f t="shared" si="977"/>
        <v/>
      </c>
      <c r="R743" s="63">
        <f t="shared" si="978"/>
        <v>0</v>
      </c>
      <c r="S743" s="64" t="str">
        <f t="shared" si="979"/>
        <v/>
      </c>
      <c r="W743" s="310">
        <f t="shared" si="980"/>
        <v>999</v>
      </c>
      <c r="Y743" s="65">
        <f t="shared" si="981"/>
        <v>0</v>
      </c>
      <c r="Z743" s="65">
        <f t="shared" si="982"/>
        <v>0</v>
      </c>
      <c r="AA743" s="65">
        <f t="shared" si="983"/>
        <v>0</v>
      </c>
      <c r="AB743" s="65">
        <f t="shared" si="984"/>
        <v>0</v>
      </c>
      <c r="AC743" s="341">
        <f t="shared" si="985"/>
        <v>0</v>
      </c>
      <c r="AD743" s="65">
        <f t="shared" si="986"/>
        <v>0</v>
      </c>
      <c r="AE743" s="65">
        <f t="shared" si="987"/>
        <v>0</v>
      </c>
      <c r="AF743" s="65">
        <f t="shared" si="988"/>
        <v>0</v>
      </c>
      <c r="AG743" s="65">
        <f t="shared" si="989"/>
        <v>0</v>
      </c>
      <c r="AH743" s="65">
        <f t="shared" si="990"/>
        <v>0</v>
      </c>
      <c r="AI743" s="65">
        <f t="shared" si="991"/>
        <v>0</v>
      </c>
      <c r="AJ743" s="65">
        <f t="shared" si="992"/>
        <v>0</v>
      </c>
      <c r="AK743" s="65">
        <f t="shared" si="993"/>
        <v>0</v>
      </c>
      <c r="AL743" s="65">
        <f t="shared" si="994"/>
        <v>0</v>
      </c>
      <c r="AM743" s="65">
        <f t="shared" si="995"/>
        <v>0</v>
      </c>
      <c r="AN743" s="65">
        <f t="shared" si="996"/>
        <v>0</v>
      </c>
      <c r="AO743" s="65">
        <f t="shared" si="997"/>
        <v>0</v>
      </c>
      <c r="AP743" s="65">
        <f t="shared" si="998"/>
        <v>0</v>
      </c>
      <c r="AQ743" s="65">
        <f t="shared" si="999"/>
        <v>0</v>
      </c>
      <c r="AR743" s="65">
        <f t="shared" si="1000"/>
        <v>0</v>
      </c>
      <c r="AS743" s="65">
        <f t="shared" si="1001"/>
        <v>0</v>
      </c>
      <c r="AT743" s="65">
        <f t="shared" si="1002"/>
        <v>0</v>
      </c>
      <c r="AU743" s="65">
        <f t="shared" si="1003"/>
        <v>0</v>
      </c>
      <c r="AV743" s="65">
        <f t="shared" si="1004"/>
        <v>0</v>
      </c>
      <c r="AW743" s="65">
        <f t="shared" si="1005"/>
        <v>0</v>
      </c>
      <c r="AX743" s="65">
        <f t="shared" si="1006"/>
        <v>0</v>
      </c>
      <c r="AY743" s="65">
        <f t="shared" si="1007"/>
        <v>0</v>
      </c>
      <c r="AZ743" s="65">
        <f t="shared" si="1008"/>
        <v>0</v>
      </c>
      <c r="BA743" s="65">
        <f t="shared" si="1009"/>
        <v>0</v>
      </c>
      <c r="BB743" s="65">
        <f t="shared" si="1010"/>
        <v>0</v>
      </c>
      <c r="BC743" s="65">
        <f t="shared" si="1011"/>
        <v>0</v>
      </c>
      <c r="BD743" s="65">
        <f t="shared" si="1012"/>
        <v>0</v>
      </c>
      <c r="BE743" s="65">
        <f t="shared" si="1013"/>
        <v>0</v>
      </c>
      <c r="BF743" s="65">
        <f t="shared" si="1014"/>
        <v>0</v>
      </c>
      <c r="BG743" s="65">
        <f t="shared" si="1015"/>
        <v>0</v>
      </c>
      <c r="CE743" s="373"/>
      <c r="CF743" s="343"/>
      <c r="CG743" s="343"/>
      <c r="CH743" s="343"/>
      <c r="CI743" s="343"/>
      <c r="CJ743" s="343"/>
      <c r="CK743" s="343"/>
      <c r="CL743" s="343"/>
      <c r="CM743" s="343"/>
      <c r="CN743" s="343"/>
      <c r="CO743" s="343"/>
      <c r="CP743" s="343"/>
      <c r="CQ743" s="343"/>
      <c r="CR743" s="343"/>
      <c r="CS743" s="343"/>
      <c r="CY743" s="101">
        <f t="shared" si="1016"/>
        <v>0</v>
      </c>
      <c r="CZ743" s="101">
        <f t="shared" si="1017"/>
        <v>0</v>
      </c>
      <c r="DB743" s="101">
        <f t="shared" si="1018"/>
        <v>0</v>
      </c>
      <c r="DD743" s="311">
        <f t="shared" si="1019"/>
        <v>0</v>
      </c>
      <c r="DF743" s="101">
        <f t="shared" si="935"/>
        <v>0</v>
      </c>
      <c r="DG743" s="101">
        <f t="shared" si="936"/>
        <v>0</v>
      </c>
      <c r="DH743" s="101">
        <f t="shared" si="937"/>
        <v>0</v>
      </c>
      <c r="DI743" s="101">
        <f t="shared" si="938"/>
        <v>0</v>
      </c>
      <c r="DJ743" s="311">
        <f t="shared" si="939"/>
        <v>0</v>
      </c>
      <c r="DK743" s="311">
        <f t="shared" si="940"/>
        <v>0</v>
      </c>
      <c r="DL743" s="101">
        <f t="shared" si="941"/>
        <v>0</v>
      </c>
      <c r="DM743" s="101">
        <f t="shared" si="942"/>
        <v>0</v>
      </c>
      <c r="DN743" s="101">
        <f t="shared" si="943"/>
        <v>0</v>
      </c>
      <c r="DO743" s="101">
        <f t="shared" si="944"/>
        <v>0</v>
      </c>
      <c r="DP743" s="101">
        <f t="shared" si="945"/>
        <v>0</v>
      </c>
      <c r="DQ743" s="101">
        <f t="shared" si="946"/>
        <v>0</v>
      </c>
      <c r="DR743" s="101">
        <f t="shared" si="947"/>
        <v>0</v>
      </c>
      <c r="DS743" s="101">
        <f t="shared" si="948"/>
        <v>0</v>
      </c>
      <c r="DT743" s="101">
        <f t="shared" si="949"/>
        <v>0</v>
      </c>
      <c r="DU743" s="101">
        <f t="shared" si="950"/>
        <v>0</v>
      </c>
      <c r="DV743" s="101">
        <f t="shared" si="951"/>
        <v>0</v>
      </c>
      <c r="DW743" s="101">
        <f t="shared" si="952"/>
        <v>0</v>
      </c>
      <c r="DX743" s="311">
        <f t="shared" si="953"/>
        <v>0</v>
      </c>
      <c r="DY743" s="101">
        <f t="shared" si="954"/>
        <v>0</v>
      </c>
      <c r="DZ743" s="101">
        <f t="shared" si="955"/>
        <v>0</v>
      </c>
      <c r="EA743" s="101">
        <f t="shared" si="956"/>
        <v>0</v>
      </c>
      <c r="EB743" s="101">
        <f t="shared" si="957"/>
        <v>0</v>
      </c>
      <c r="EC743" s="101">
        <f t="shared" si="958"/>
        <v>0</v>
      </c>
      <c r="ED743" s="101">
        <f t="shared" si="959"/>
        <v>0</v>
      </c>
      <c r="EE743" s="101">
        <f t="shared" si="960"/>
        <v>0</v>
      </c>
      <c r="EF743" s="101">
        <f t="shared" si="961"/>
        <v>0</v>
      </c>
      <c r="EG743" s="101">
        <f t="shared" si="962"/>
        <v>0</v>
      </c>
      <c r="EH743" s="101">
        <f t="shared" si="963"/>
        <v>0</v>
      </c>
      <c r="EI743" s="101">
        <f t="shared" si="964"/>
        <v>0</v>
      </c>
      <c r="EJ743" s="101">
        <f t="shared" si="965"/>
        <v>0</v>
      </c>
      <c r="EK743" s="101">
        <f t="shared" si="966"/>
        <v>0</v>
      </c>
      <c r="EL743" s="101">
        <f t="shared" si="967"/>
        <v>0</v>
      </c>
      <c r="EM743" s="101">
        <f t="shared" si="968"/>
        <v>0</v>
      </c>
      <c r="EN743" s="101">
        <f t="shared" si="969"/>
        <v>0</v>
      </c>
      <c r="EO743" s="101">
        <f t="shared" si="970"/>
        <v>0</v>
      </c>
      <c r="EP743" s="101">
        <f t="shared" si="971"/>
        <v>0</v>
      </c>
      <c r="EQ743" s="101">
        <f t="shared" si="972"/>
        <v>0</v>
      </c>
    </row>
    <row r="744" spans="2:147" ht="21.75" customHeight="1" x14ac:dyDescent="0.45">
      <c r="B744" s="133" t="str">
        <f>IF(Data!B743&lt;&gt;"",Data!B743,"")</f>
        <v/>
      </c>
      <c r="C744" s="158" t="str">
        <f>IF(Data!C743&lt;&gt;"",Data!C743,"")</f>
        <v/>
      </c>
      <c r="D744" s="106" t="str">
        <f>IF(Data!D743&lt;&gt;"",Data!D743,"")</f>
        <v/>
      </c>
      <c r="E744" s="140">
        <f>IF(AND(I744=1,Data!T743=0),0,IF(I744=999,999,Data!T743))</f>
        <v>999</v>
      </c>
      <c r="F744" s="140" t="str">
        <f t="shared" si="973"/>
        <v/>
      </c>
      <c r="G744" s="140" t="str">
        <f>IF(Data!K743&lt;&gt;"",Data!K743,"")</f>
        <v/>
      </c>
      <c r="H744" s="141" t="str">
        <f>IF(Data!L743&lt;&gt;"",Data!L743,"")</f>
        <v/>
      </c>
      <c r="I744" s="63">
        <f>IF(Data!M743&lt;&gt;"",Data!M743,"")</f>
        <v>999</v>
      </c>
      <c r="J744" s="63">
        <f t="shared" si="974"/>
        <v>0</v>
      </c>
      <c r="L744" s="64" t="str">
        <f t="shared" si="975"/>
        <v/>
      </c>
      <c r="N744" s="63">
        <f t="shared" si="976"/>
        <v>0</v>
      </c>
      <c r="P744" s="64" t="str">
        <f t="shared" si="977"/>
        <v/>
      </c>
      <c r="R744" s="63">
        <f t="shared" si="978"/>
        <v>0</v>
      </c>
      <c r="S744" s="64" t="str">
        <f t="shared" si="979"/>
        <v/>
      </c>
      <c r="W744" s="310">
        <f t="shared" si="980"/>
        <v>999</v>
      </c>
      <c r="Y744" s="65">
        <f t="shared" si="981"/>
        <v>0</v>
      </c>
      <c r="Z744" s="65">
        <f t="shared" si="982"/>
        <v>0</v>
      </c>
      <c r="AA744" s="65">
        <f t="shared" si="983"/>
        <v>0</v>
      </c>
      <c r="AB744" s="65">
        <f t="shared" si="984"/>
        <v>0</v>
      </c>
      <c r="AC744" s="341">
        <f t="shared" si="985"/>
        <v>0</v>
      </c>
      <c r="AD744" s="65">
        <f t="shared" si="986"/>
        <v>0</v>
      </c>
      <c r="AE744" s="65">
        <f t="shared" si="987"/>
        <v>0</v>
      </c>
      <c r="AF744" s="65">
        <f t="shared" si="988"/>
        <v>0</v>
      </c>
      <c r="AG744" s="65">
        <f t="shared" si="989"/>
        <v>0</v>
      </c>
      <c r="AH744" s="65">
        <f t="shared" si="990"/>
        <v>0</v>
      </c>
      <c r="AI744" s="65">
        <f t="shared" si="991"/>
        <v>0</v>
      </c>
      <c r="AJ744" s="65">
        <f t="shared" si="992"/>
        <v>0</v>
      </c>
      <c r="AK744" s="65">
        <f t="shared" si="993"/>
        <v>0</v>
      </c>
      <c r="AL744" s="65">
        <f t="shared" si="994"/>
        <v>0</v>
      </c>
      <c r="AM744" s="65">
        <f t="shared" si="995"/>
        <v>0</v>
      </c>
      <c r="AN744" s="65">
        <f t="shared" si="996"/>
        <v>0</v>
      </c>
      <c r="AO744" s="65">
        <f t="shared" si="997"/>
        <v>0</v>
      </c>
      <c r="AP744" s="65">
        <f t="shared" si="998"/>
        <v>0</v>
      </c>
      <c r="AQ744" s="65">
        <f t="shared" si="999"/>
        <v>0</v>
      </c>
      <c r="AR744" s="65">
        <f t="shared" si="1000"/>
        <v>0</v>
      </c>
      <c r="AS744" s="65">
        <f t="shared" si="1001"/>
        <v>0</v>
      </c>
      <c r="AT744" s="65">
        <f t="shared" si="1002"/>
        <v>0</v>
      </c>
      <c r="AU744" s="65">
        <f t="shared" si="1003"/>
        <v>0</v>
      </c>
      <c r="AV744" s="65">
        <f t="shared" si="1004"/>
        <v>0</v>
      </c>
      <c r="AW744" s="65">
        <f t="shared" si="1005"/>
        <v>0</v>
      </c>
      <c r="AX744" s="65">
        <f t="shared" si="1006"/>
        <v>0</v>
      </c>
      <c r="AY744" s="65">
        <f t="shared" si="1007"/>
        <v>0</v>
      </c>
      <c r="AZ744" s="65">
        <f t="shared" si="1008"/>
        <v>0</v>
      </c>
      <c r="BA744" s="65">
        <f t="shared" si="1009"/>
        <v>0</v>
      </c>
      <c r="BB744" s="65">
        <f t="shared" si="1010"/>
        <v>0</v>
      </c>
      <c r="BC744" s="65">
        <f t="shared" si="1011"/>
        <v>0</v>
      </c>
      <c r="BD744" s="65">
        <f t="shared" si="1012"/>
        <v>0</v>
      </c>
      <c r="BE744" s="65">
        <f t="shared" si="1013"/>
        <v>0</v>
      </c>
      <c r="BF744" s="65">
        <f t="shared" si="1014"/>
        <v>0</v>
      </c>
      <c r="BG744" s="65">
        <f t="shared" si="1015"/>
        <v>0</v>
      </c>
      <c r="CE744" s="373"/>
      <c r="CF744" s="343"/>
      <c r="CG744" s="343"/>
      <c r="CH744" s="343"/>
      <c r="CI744" s="343"/>
      <c r="CJ744" s="343"/>
      <c r="CK744" s="343"/>
      <c r="CL744" s="343"/>
      <c r="CM744" s="343"/>
      <c r="CN744" s="343"/>
      <c r="CO744" s="343"/>
      <c r="CP744" s="343"/>
      <c r="CQ744" s="343"/>
      <c r="CR744" s="343"/>
      <c r="CS744" s="343"/>
      <c r="CY744" s="101">
        <f t="shared" si="1016"/>
        <v>0</v>
      </c>
      <c r="CZ744" s="101">
        <f t="shared" si="1017"/>
        <v>0</v>
      </c>
      <c r="DB744" s="101">
        <f t="shared" si="1018"/>
        <v>0</v>
      </c>
      <c r="DD744" s="311">
        <f t="shared" si="1019"/>
        <v>0</v>
      </c>
      <c r="DF744" s="101">
        <f t="shared" si="935"/>
        <v>0</v>
      </c>
      <c r="DG744" s="101">
        <f t="shared" si="936"/>
        <v>0</v>
      </c>
      <c r="DH744" s="101">
        <f t="shared" si="937"/>
        <v>0</v>
      </c>
      <c r="DI744" s="101">
        <f t="shared" si="938"/>
        <v>0</v>
      </c>
      <c r="DJ744" s="311">
        <f t="shared" si="939"/>
        <v>0</v>
      </c>
      <c r="DK744" s="311">
        <f t="shared" si="940"/>
        <v>0</v>
      </c>
      <c r="DL744" s="101">
        <f t="shared" si="941"/>
        <v>0</v>
      </c>
      <c r="DM744" s="101">
        <f t="shared" si="942"/>
        <v>0</v>
      </c>
      <c r="DN744" s="101">
        <f t="shared" si="943"/>
        <v>0</v>
      </c>
      <c r="DO744" s="101">
        <f t="shared" si="944"/>
        <v>0</v>
      </c>
      <c r="DP744" s="101">
        <f t="shared" si="945"/>
        <v>0</v>
      </c>
      <c r="DQ744" s="101">
        <f t="shared" si="946"/>
        <v>0</v>
      </c>
      <c r="DR744" s="101">
        <f t="shared" si="947"/>
        <v>0</v>
      </c>
      <c r="DS744" s="101">
        <f t="shared" si="948"/>
        <v>0</v>
      </c>
      <c r="DT744" s="101">
        <f t="shared" si="949"/>
        <v>0</v>
      </c>
      <c r="DU744" s="101">
        <f t="shared" si="950"/>
        <v>0</v>
      </c>
      <c r="DV744" s="101">
        <f t="shared" si="951"/>
        <v>0</v>
      </c>
      <c r="DW744" s="101">
        <f t="shared" si="952"/>
        <v>0</v>
      </c>
      <c r="DX744" s="311">
        <f t="shared" si="953"/>
        <v>0</v>
      </c>
      <c r="DY744" s="101">
        <f t="shared" si="954"/>
        <v>0</v>
      </c>
      <c r="DZ744" s="101">
        <f t="shared" si="955"/>
        <v>0</v>
      </c>
      <c r="EA744" s="101">
        <f t="shared" si="956"/>
        <v>0</v>
      </c>
      <c r="EB744" s="101">
        <f t="shared" si="957"/>
        <v>0</v>
      </c>
      <c r="EC744" s="101">
        <f t="shared" si="958"/>
        <v>0</v>
      </c>
      <c r="ED744" s="101">
        <f t="shared" si="959"/>
        <v>0</v>
      </c>
      <c r="EE744" s="101">
        <f t="shared" si="960"/>
        <v>0</v>
      </c>
      <c r="EF744" s="101">
        <f t="shared" si="961"/>
        <v>0</v>
      </c>
      <c r="EG744" s="101">
        <f t="shared" si="962"/>
        <v>0</v>
      </c>
      <c r="EH744" s="101">
        <f t="shared" si="963"/>
        <v>0</v>
      </c>
      <c r="EI744" s="101">
        <f t="shared" si="964"/>
        <v>0</v>
      </c>
      <c r="EJ744" s="101">
        <f t="shared" si="965"/>
        <v>0</v>
      </c>
      <c r="EK744" s="101">
        <f t="shared" si="966"/>
        <v>0</v>
      </c>
      <c r="EL744" s="101">
        <f t="shared" si="967"/>
        <v>0</v>
      </c>
      <c r="EM744" s="101">
        <f t="shared" si="968"/>
        <v>0</v>
      </c>
      <c r="EN744" s="101">
        <f t="shared" si="969"/>
        <v>0</v>
      </c>
      <c r="EO744" s="101">
        <f t="shared" si="970"/>
        <v>0</v>
      </c>
      <c r="EP744" s="101">
        <f t="shared" si="971"/>
        <v>0</v>
      </c>
      <c r="EQ744" s="101">
        <f t="shared" si="972"/>
        <v>0</v>
      </c>
    </row>
    <row r="745" spans="2:147" ht="21.75" customHeight="1" x14ac:dyDescent="0.45">
      <c r="B745" s="133" t="str">
        <f>IF(Data!B744&lt;&gt;"",Data!B744,"")</f>
        <v/>
      </c>
      <c r="C745" s="158" t="str">
        <f>IF(Data!C744&lt;&gt;"",Data!C744,"")</f>
        <v/>
      </c>
      <c r="D745" s="106" t="str">
        <f>IF(Data!D744&lt;&gt;"",Data!D744,"")</f>
        <v/>
      </c>
      <c r="E745" s="140">
        <f>IF(AND(I745=1,Data!T744=0),0,IF(I745=999,999,Data!T744))</f>
        <v>999</v>
      </c>
      <c r="F745" s="140" t="str">
        <f t="shared" si="973"/>
        <v/>
      </c>
      <c r="G745" s="140" t="str">
        <f>IF(Data!K744&lt;&gt;"",Data!K744,"")</f>
        <v/>
      </c>
      <c r="H745" s="141" t="str">
        <f>IF(Data!L744&lt;&gt;"",Data!L744,"")</f>
        <v/>
      </c>
      <c r="I745" s="63">
        <f>IF(Data!M744&lt;&gt;"",Data!M744,"")</f>
        <v>999</v>
      </c>
      <c r="J745" s="63">
        <f t="shared" si="974"/>
        <v>0</v>
      </c>
      <c r="L745" s="64" t="str">
        <f t="shared" si="975"/>
        <v/>
      </c>
      <c r="N745" s="63">
        <f t="shared" si="976"/>
        <v>0</v>
      </c>
      <c r="P745" s="64" t="str">
        <f t="shared" si="977"/>
        <v/>
      </c>
      <c r="R745" s="63">
        <f t="shared" si="978"/>
        <v>0</v>
      </c>
      <c r="S745" s="64" t="str">
        <f t="shared" si="979"/>
        <v/>
      </c>
      <c r="W745" s="310">
        <f t="shared" si="980"/>
        <v>999</v>
      </c>
      <c r="Y745" s="65">
        <f t="shared" si="981"/>
        <v>0</v>
      </c>
      <c r="Z745" s="65">
        <f t="shared" si="982"/>
        <v>0</v>
      </c>
      <c r="AA745" s="65">
        <f t="shared" si="983"/>
        <v>0</v>
      </c>
      <c r="AB745" s="65">
        <f t="shared" si="984"/>
        <v>0</v>
      </c>
      <c r="AC745" s="341">
        <f t="shared" si="985"/>
        <v>0</v>
      </c>
      <c r="AD745" s="65">
        <f t="shared" si="986"/>
        <v>0</v>
      </c>
      <c r="AE745" s="65">
        <f t="shared" si="987"/>
        <v>0</v>
      </c>
      <c r="AF745" s="65">
        <f t="shared" si="988"/>
        <v>0</v>
      </c>
      <c r="AG745" s="65">
        <f t="shared" si="989"/>
        <v>0</v>
      </c>
      <c r="AH745" s="65">
        <f t="shared" si="990"/>
        <v>0</v>
      </c>
      <c r="AI745" s="65">
        <f t="shared" si="991"/>
        <v>0</v>
      </c>
      <c r="AJ745" s="65">
        <f t="shared" si="992"/>
        <v>0</v>
      </c>
      <c r="AK745" s="65">
        <f t="shared" si="993"/>
        <v>0</v>
      </c>
      <c r="AL745" s="65">
        <f t="shared" si="994"/>
        <v>0</v>
      </c>
      <c r="AM745" s="65">
        <f t="shared" si="995"/>
        <v>0</v>
      </c>
      <c r="AN745" s="65">
        <f t="shared" si="996"/>
        <v>0</v>
      </c>
      <c r="AO745" s="65">
        <f t="shared" si="997"/>
        <v>0</v>
      </c>
      <c r="AP745" s="65">
        <f t="shared" si="998"/>
        <v>0</v>
      </c>
      <c r="AQ745" s="65">
        <f t="shared" si="999"/>
        <v>0</v>
      </c>
      <c r="AR745" s="65">
        <f t="shared" si="1000"/>
        <v>0</v>
      </c>
      <c r="AS745" s="65">
        <f t="shared" si="1001"/>
        <v>0</v>
      </c>
      <c r="AT745" s="65">
        <f t="shared" si="1002"/>
        <v>0</v>
      </c>
      <c r="AU745" s="65">
        <f t="shared" si="1003"/>
        <v>0</v>
      </c>
      <c r="AV745" s="65">
        <f t="shared" si="1004"/>
        <v>0</v>
      </c>
      <c r="AW745" s="65">
        <f t="shared" si="1005"/>
        <v>0</v>
      </c>
      <c r="AX745" s="65">
        <f t="shared" si="1006"/>
        <v>0</v>
      </c>
      <c r="AY745" s="65">
        <f t="shared" si="1007"/>
        <v>0</v>
      </c>
      <c r="AZ745" s="65">
        <f t="shared" si="1008"/>
        <v>0</v>
      </c>
      <c r="BA745" s="65">
        <f t="shared" si="1009"/>
        <v>0</v>
      </c>
      <c r="BB745" s="65">
        <f t="shared" si="1010"/>
        <v>0</v>
      </c>
      <c r="BC745" s="65">
        <f t="shared" si="1011"/>
        <v>0</v>
      </c>
      <c r="BD745" s="65">
        <f t="shared" si="1012"/>
        <v>0</v>
      </c>
      <c r="BE745" s="65">
        <f t="shared" si="1013"/>
        <v>0</v>
      </c>
      <c r="BF745" s="65">
        <f t="shared" si="1014"/>
        <v>0</v>
      </c>
      <c r="BG745" s="65">
        <f t="shared" si="1015"/>
        <v>0</v>
      </c>
      <c r="CE745" s="373"/>
      <c r="CF745" s="343"/>
      <c r="CG745" s="343"/>
      <c r="CH745" s="343"/>
      <c r="CI745" s="343"/>
      <c r="CJ745" s="343"/>
      <c r="CK745" s="343"/>
      <c r="CL745" s="343"/>
      <c r="CM745" s="343"/>
      <c r="CN745" s="343"/>
      <c r="CO745" s="343"/>
      <c r="CP745" s="343"/>
      <c r="CQ745" s="343"/>
      <c r="CR745" s="343"/>
      <c r="CS745" s="343"/>
      <c r="CY745" s="101">
        <f t="shared" si="1016"/>
        <v>0</v>
      </c>
      <c r="CZ745" s="101">
        <f t="shared" si="1017"/>
        <v>0</v>
      </c>
      <c r="DB745" s="101">
        <f t="shared" si="1018"/>
        <v>0</v>
      </c>
      <c r="DD745" s="311">
        <f t="shared" si="1019"/>
        <v>0</v>
      </c>
      <c r="DF745" s="101">
        <f t="shared" si="935"/>
        <v>0</v>
      </c>
      <c r="DG745" s="101">
        <f t="shared" si="936"/>
        <v>0</v>
      </c>
      <c r="DH745" s="101">
        <f t="shared" si="937"/>
        <v>0</v>
      </c>
      <c r="DI745" s="101">
        <f t="shared" si="938"/>
        <v>0</v>
      </c>
      <c r="DJ745" s="311">
        <f t="shared" si="939"/>
        <v>0</v>
      </c>
      <c r="DK745" s="311">
        <f t="shared" si="940"/>
        <v>0</v>
      </c>
      <c r="DL745" s="101">
        <f t="shared" si="941"/>
        <v>0</v>
      </c>
      <c r="DM745" s="101">
        <f t="shared" si="942"/>
        <v>0</v>
      </c>
      <c r="DN745" s="101">
        <f t="shared" si="943"/>
        <v>0</v>
      </c>
      <c r="DO745" s="101">
        <f t="shared" si="944"/>
        <v>0</v>
      </c>
      <c r="DP745" s="101">
        <f t="shared" si="945"/>
        <v>0</v>
      </c>
      <c r="DQ745" s="101">
        <f t="shared" si="946"/>
        <v>0</v>
      </c>
      <c r="DR745" s="101">
        <f t="shared" si="947"/>
        <v>0</v>
      </c>
      <c r="DS745" s="101">
        <f t="shared" si="948"/>
        <v>0</v>
      </c>
      <c r="DT745" s="101">
        <f t="shared" si="949"/>
        <v>0</v>
      </c>
      <c r="DU745" s="101">
        <f t="shared" si="950"/>
        <v>0</v>
      </c>
      <c r="DV745" s="101">
        <f t="shared" si="951"/>
        <v>0</v>
      </c>
      <c r="DW745" s="101">
        <f t="shared" si="952"/>
        <v>0</v>
      </c>
      <c r="DX745" s="311">
        <f t="shared" si="953"/>
        <v>0</v>
      </c>
      <c r="DY745" s="101">
        <f t="shared" si="954"/>
        <v>0</v>
      </c>
      <c r="DZ745" s="101">
        <f t="shared" si="955"/>
        <v>0</v>
      </c>
      <c r="EA745" s="101">
        <f t="shared" si="956"/>
        <v>0</v>
      </c>
      <c r="EB745" s="101">
        <f t="shared" si="957"/>
        <v>0</v>
      </c>
      <c r="EC745" s="101">
        <f t="shared" si="958"/>
        <v>0</v>
      </c>
      <c r="ED745" s="101">
        <f t="shared" si="959"/>
        <v>0</v>
      </c>
      <c r="EE745" s="101">
        <f t="shared" si="960"/>
        <v>0</v>
      </c>
      <c r="EF745" s="101">
        <f t="shared" si="961"/>
        <v>0</v>
      </c>
      <c r="EG745" s="101">
        <f t="shared" si="962"/>
        <v>0</v>
      </c>
      <c r="EH745" s="101">
        <f t="shared" si="963"/>
        <v>0</v>
      </c>
      <c r="EI745" s="101">
        <f t="shared" si="964"/>
        <v>0</v>
      </c>
      <c r="EJ745" s="101">
        <f t="shared" si="965"/>
        <v>0</v>
      </c>
      <c r="EK745" s="101">
        <f t="shared" si="966"/>
        <v>0</v>
      </c>
      <c r="EL745" s="101">
        <f t="shared" si="967"/>
        <v>0</v>
      </c>
      <c r="EM745" s="101">
        <f t="shared" si="968"/>
        <v>0</v>
      </c>
      <c r="EN745" s="101">
        <f t="shared" si="969"/>
        <v>0</v>
      </c>
      <c r="EO745" s="101">
        <f t="shared" si="970"/>
        <v>0</v>
      </c>
      <c r="EP745" s="101">
        <f t="shared" si="971"/>
        <v>0</v>
      </c>
      <c r="EQ745" s="101">
        <f t="shared" si="972"/>
        <v>0</v>
      </c>
    </row>
    <row r="746" spans="2:147" ht="21.75" customHeight="1" x14ac:dyDescent="0.45">
      <c r="B746" s="133" t="str">
        <f>IF(Data!B745&lt;&gt;"",Data!B745,"")</f>
        <v/>
      </c>
      <c r="C746" s="158" t="str">
        <f>IF(Data!C745&lt;&gt;"",Data!C745,"")</f>
        <v/>
      </c>
      <c r="D746" s="106" t="str">
        <f>IF(Data!D745&lt;&gt;"",Data!D745,"")</f>
        <v/>
      </c>
      <c r="E746" s="140">
        <f>IF(AND(I746=1,Data!T745=0),0,IF(I746=999,999,Data!T745))</f>
        <v>999</v>
      </c>
      <c r="F746" s="140" t="str">
        <f t="shared" si="973"/>
        <v/>
      </c>
      <c r="G746" s="140" t="str">
        <f>IF(Data!K745&lt;&gt;"",Data!K745,"")</f>
        <v/>
      </c>
      <c r="H746" s="141" t="str">
        <f>IF(Data!L745&lt;&gt;"",Data!L745,"")</f>
        <v/>
      </c>
      <c r="I746" s="63">
        <f>IF(Data!M745&lt;&gt;"",Data!M745,"")</f>
        <v>999</v>
      </c>
      <c r="J746" s="63">
        <f t="shared" si="974"/>
        <v>0</v>
      </c>
      <c r="L746" s="64" t="str">
        <f t="shared" si="975"/>
        <v/>
      </c>
      <c r="N746" s="63">
        <f t="shared" si="976"/>
        <v>0</v>
      </c>
      <c r="P746" s="64" t="str">
        <f t="shared" si="977"/>
        <v/>
      </c>
      <c r="R746" s="63">
        <f t="shared" si="978"/>
        <v>0</v>
      </c>
      <c r="S746" s="64" t="str">
        <f t="shared" si="979"/>
        <v/>
      </c>
      <c r="W746" s="310">
        <f t="shared" si="980"/>
        <v>999</v>
      </c>
      <c r="Y746" s="65">
        <f t="shared" si="981"/>
        <v>0</v>
      </c>
      <c r="Z746" s="65">
        <f t="shared" si="982"/>
        <v>0</v>
      </c>
      <c r="AA746" s="65">
        <f t="shared" si="983"/>
        <v>0</v>
      </c>
      <c r="AB746" s="65">
        <f t="shared" si="984"/>
        <v>0</v>
      </c>
      <c r="AC746" s="341">
        <f t="shared" si="985"/>
        <v>0</v>
      </c>
      <c r="AD746" s="65">
        <f t="shared" si="986"/>
        <v>0</v>
      </c>
      <c r="AE746" s="65">
        <f t="shared" si="987"/>
        <v>0</v>
      </c>
      <c r="AF746" s="65">
        <f t="shared" si="988"/>
        <v>0</v>
      </c>
      <c r="AG746" s="65">
        <f t="shared" si="989"/>
        <v>0</v>
      </c>
      <c r="AH746" s="65">
        <f t="shared" si="990"/>
        <v>0</v>
      </c>
      <c r="AI746" s="65">
        <f t="shared" si="991"/>
        <v>0</v>
      </c>
      <c r="AJ746" s="65">
        <f t="shared" si="992"/>
        <v>0</v>
      </c>
      <c r="AK746" s="65">
        <f t="shared" si="993"/>
        <v>0</v>
      </c>
      <c r="AL746" s="65">
        <f t="shared" si="994"/>
        <v>0</v>
      </c>
      <c r="AM746" s="65">
        <f t="shared" si="995"/>
        <v>0</v>
      </c>
      <c r="AN746" s="65">
        <f t="shared" si="996"/>
        <v>0</v>
      </c>
      <c r="AO746" s="65">
        <f t="shared" si="997"/>
        <v>0</v>
      </c>
      <c r="AP746" s="65">
        <f t="shared" si="998"/>
        <v>0</v>
      </c>
      <c r="AQ746" s="65">
        <f t="shared" si="999"/>
        <v>0</v>
      </c>
      <c r="AR746" s="65">
        <f t="shared" si="1000"/>
        <v>0</v>
      </c>
      <c r="AS746" s="65">
        <f t="shared" si="1001"/>
        <v>0</v>
      </c>
      <c r="AT746" s="65">
        <f t="shared" si="1002"/>
        <v>0</v>
      </c>
      <c r="AU746" s="65">
        <f t="shared" si="1003"/>
        <v>0</v>
      </c>
      <c r="AV746" s="65">
        <f t="shared" si="1004"/>
        <v>0</v>
      </c>
      <c r="AW746" s="65">
        <f t="shared" si="1005"/>
        <v>0</v>
      </c>
      <c r="AX746" s="65">
        <f t="shared" si="1006"/>
        <v>0</v>
      </c>
      <c r="AY746" s="65">
        <f t="shared" si="1007"/>
        <v>0</v>
      </c>
      <c r="AZ746" s="65">
        <f t="shared" si="1008"/>
        <v>0</v>
      </c>
      <c r="BA746" s="65">
        <f t="shared" si="1009"/>
        <v>0</v>
      </c>
      <c r="BB746" s="65">
        <f t="shared" si="1010"/>
        <v>0</v>
      </c>
      <c r="BC746" s="65">
        <f t="shared" si="1011"/>
        <v>0</v>
      </c>
      <c r="BD746" s="65">
        <f t="shared" si="1012"/>
        <v>0</v>
      </c>
      <c r="BE746" s="65">
        <f t="shared" si="1013"/>
        <v>0</v>
      </c>
      <c r="BF746" s="65">
        <f t="shared" si="1014"/>
        <v>0</v>
      </c>
      <c r="BG746" s="65">
        <f t="shared" si="1015"/>
        <v>0</v>
      </c>
      <c r="CE746" s="373"/>
      <c r="CF746" s="343"/>
      <c r="CG746" s="343"/>
      <c r="CH746" s="343"/>
      <c r="CI746" s="343"/>
      <c r="CJ746" s="343"/>
      <c r="CK746" s="343"/>
      <c r="CL746" s="343"/>
      <c r="CM746" s="343"/>
      <c r="CN746" s="343"/>
      <c r="CO746" s="343"/>
      <c r="CP746" s="343"/>
      <c r="CQ746" s="343"/>
      <c r="CR746" s="343"/>
      <c r="CS746" s="343"/>
      <c r="CY746" s="101">
        <f t="shared" si="1016"/>
        <v>0</v>
      </c>
      <c r="CZ746" s="101">
        <f t="shared" si="1017"/>
        <v>0</v>
      </c>
      <c r="DB746" s="101">
        <f t="shared" si="1018"/>
        <v>0</v>
      </c>
      <c r="DD746" s="311">
        <f t="shared" si="1019"/>
        <v>0</v>
      </c>
      <c r="DF746" s="101">
        <f t="shared" si="935"/>
        <v>0</v>
      </c>
      <c r="DG746" s="101">
        <f t="shared" si="936"/>
        <v>0</v>
      </c>
      <c r="DH746" s="101">
        <f t="shared" si="937"/>
        <v>0</v>
      </c>
      <c r="DI746" s="101">
        <f t="shared" si="938"/>
        <v>0</v>
      </c>
      <c r="DJ746" s="311">
        <f t="shared" si="939"/>
        <v>0</v>
      </c>
      <c r="DK746" s="311">
        <f t="shared" si="940"/>
        <v>0</v>
      </c>
      <c r="DL746" s="101">
        <f t="shared" si="941"/>
        <v>0</v>
      </c>
      <c r="DM746" s="101">
        <f t="shared" si="942"/>
        <v>0</v>
      </c>
      <c r="DN746" s="101">
        <f t="shared" si="943"/>
        <v>0</v>
      </c>
      <c r="DO746" s="101">
        <f t="shared" si="944"/>
        <v>0</v>
      </c>
      <c r="DP746" s="101">
        <f t="shared" si="945"/>
        <v>0</v>
      </c>
      <c r="DQ746" s="101">
        <f t="shared" si="946"/>
        <v>0</v>
      </c>
      <c r="DR746" s="101">
        <f t="shared" si="947"/>
        <v>0</v>
      </c>
      <c r="DS746" s="101">
        <f t="shared" si="948"/>
        <v>0</v>
      </c>
      <c r="DT746" s="101">
        <f t="shared" si="949"/>
        <v>0</v>
      </c>
      <c r="DU746" s="101">
        <f t="shared" si="950"/>
        <v>0</v>
      </c>
      <c r="DV746" s="101">
        <f t="shared" si="951"/>
        <v>0</v>
      </c>
      <c r="DW746" s="101">
        <f t="shared" si="952"/>
        <v>0</v>
      </c>
      <c r="DX746" s="311">
        <f t="shared" si="953"/>
        <v>0</v>
      </c>
      <c r="DY746" s="101">
        <f t="shared" si="954"/>
        <v>0</v>
      </c>
      <c r="DZ746" s="101">
        <f t="shared" si="955"/>
        <v>0</v>
      </c>
      <c r="EA746" s="101">
        <f t="shared" si="956"/>
        <v>0</v>
      </c>
      <c r="EB746" s="101">
        <f t="shared" si="957"/>
        <v>0</v>
      </c>
      <c r="EC746" s="101">
        <f t="shared" si="958"/>
        <v>0</v>
      </c>
      <c r="ED746" s="101">
        <f t="shared" si="959"/>
        <v>0</v>
      </c>
      <c r="EE746" s="101">
        <f t="shared" si="960"/>
        <v>0</v>
      </c>
      <c r="EF746" s="101">
        <f t="shared" si="961"/>
        <v>0</v>
      </c>
      <c r="EG746" s="101">
        <f t="shared" si="962"/>
        <v>0</v>
      </c>
      <c r="EH746" s="101">
        <f t="shared" si="963"/>
        <v>0</v>
      </c>
      <c r="EI746" s="101">
        <f t="shared" si="964"/>
        <v>0</v>
      </c>
      <c r="EJ746" s="101">
        <f t="shared" si="965"/>
        <v>0</v>
      </c>
      <c r="EK746" s="101">
        <f t="shared" si="966"/>
        <v>0</v>
      </c>
      <c r="EL746" s="101">
        <f t="shared" si="967"/>
        <v>0</v>
      </c>
      <c r="EM746" s="101">
        <f t="shared" si="968"/>
        <v>0</v>
      </c>
      <c r="EN746" s="101">
        <f t="shared" si="969"/>
        <v>0</v>
      </c>
      <c r="EO746" s="101">
        <f t="shared" si="970"/>
        <v>0</v>
      </c>
      <c r="EP746" s="101">
        <f t="shared" si="971"/>
        <v>0</v>
      </c>
      <c r="EQ746" s="101">
        <f t="shared" si="972"/>
        <v>0</v>
      </c>
    </row>
    <row r="747" spans="2:147" ht="21.75" customHeight="1" x14ac:dyDescent="0.45">
      <c r="B747" s="133" t="str">
        <f>IF(Data!B746&lt;&gt;"",Data!B746,"")</f>
        <v/>
      </c>
      <c r="C747" s="158" t="str">
        <f>IF(Data!C746&lt;&gt;"",Data!C746,"")</f>
        <v/>
      </c>
      <c r="D747" s="106" t="str">
        <f>IF(Data!D746&lt;&gt;"",Data!D746,"")</f>
        <v/>
      </c>
      <c r="E747" s="140">
        <f>IF(AND(I747=1,Data!T746=0),0,IF(I747=999,999,Data!T746))</f>
        <v>999</v>
      </c>
      <c r="F747" s="140" t="str">
        <f t="shared" si="973"/>
        <v/>
      </c>
      <c r="G747" s="140" t="str">
        <f>IF(Data!K746&lt;&gt;"",Data!K746,"")</f>
        <v/>
      </c>
      <c r="H747" s="141" t="str">
        <f>IF(Data!L746&lt;&gt;"",Data!L746,"")</f>
        <v/>
      </c>
      <c r="I747" s="63">
        <f>IF(Data!M746&lt;&gt;"",Data!M746,"")</f>
        <v>999</v>
      </c>
      <c r="J747" s="63">
        <f t="shared" si="974"/>
        <v>0</v>
      </c>
      <c r="L747" s="64" t="str">
        <f t="shared" si="975"/>
        <v/>
      </c>
      <c r="N747" s="63">
        <f t="shared" si="976"/>
        <v>0</v>
      </c>
      <c r="P747" s="64" t="str">
        <f t="shared" si="977"/>
        <v/>
      </c>
      <c r="R747" s="63">
        <f t="shared" si="978"/>
        <v>0</v>
      </c>
      <c r="S747" s="64" t="str">
        <f t="shared" si="979"/>
        <v/>
      </c>
      <c r="W747" s="310">
        <f t="shared" si="980"/>
        <v>999</v>
      </c>
      <c r="Y747" s="65">
        <f t="shared" si="981"/>
        <v>0</v>
      </c>
      <c r="Z747" s="65">
        <f t="shared" si="982"/>
        <v>0</v>
      </c>
      <c r="AA747" s="65">
        <f t="shared" si="983"/>
        <v>0</v>
      </c>
      <c r="AB747" s="65">
        <f t="shared" si="984"/>
        <v>0</v>
      </c>
      <c r="AC747" s="341">
        <f t="shared" si="985"/>
        <v>0</v>
      </c>
      <c r="AD747" s="65">
        <f t="shared" si="986"/>
        <v>0</v>
      </c>
      <c r="AE747" s="65">
        <f t="shared" si="987"/>
        <v>0</v>
      </c>
      <c r="AF747" s="65">
        <f t="shared" si="988"/>
        <v>0</v>
      </c>
      <c r="AG747" s="65">
        <f t="shared" si="989"/>
        <v>0</v>
      </c>
      <c r="AH747" s="65">
        <f t="shared" si="990"/>
        <v>0</v>
      </c>
      <c r="AI747" s="65">
        <f t="shared" si="991"/>
        <v>0</v>
      </c>
      <c r="AJ747" s="65">
        <f t="shared" si="992"/>
        <v>0</v>
      </c>
      <c r="AK747" s="65">
        <f t="shared" si="993"/>
        <v>0</v>
      </c>
      <c r="AL747" s="65">
        <f t="shared" si="994"/>
        <v>0</v>
      </c>
      <c r="AM747" s="65">
        <f t="shared" si="995"/>
        <v>0</v>
      </c>
      <c r="AN747" s="65">
        <f t="shared" si="996"/>
        <v>0</v>
      </c>
      <c r="AO747" s="65">
        <f t="shared" si="997"/>
        <v>0</v>
      </c>
      <c r="AP747" s="65">
        <f t="shared" si="998"/>
        <v>0</v>
      </c>
      <c r="AQ747" s="65">
        <f t="shared" si="999"/>
        <v>0</v>
      </c>
      <c r="AR747" s="65">
        <f t="shared" si="1000"/>
        <v>0</v>
      </c>
      <c r="AS747" s="65">
        <f t="shared" si="1001"/>
        <v>0</v>
      </c>
      <c r="AT747" s="65">
        <f t="shared" si="1002"/>
        <v>0</v>
      </c>
      <c r="AU747" s="65">
        <f t="shared" si="1003"/>
        <v>0</v>
      </c>
      <c r="AV747" s="65">
        <f t="shared" si="1004"/>
        <v>0</v>
      </c>
      <c r="AW747" s="65">
        <f t="shared" si="1005"/>
        <v>0</v>
      </c>
      <c r="AX747" s="65">
        <f t="shared" si="1006"/>
        <v>0</v>
      </c>
      <c r="AY747" s="65">
        <f t="shared" si="1007"/>
        <v>0</v>
      </c>
      <c r="AZ747" s="65">
        <f t="shared" si="1008"/>
        <v>0</v>
      </c>
      <c r="BA747" s="65">
        <f t="shared" si="1009"/>
        <v>0</v>
      </c>
      <c r="BB747" s="65">
        <f t="shared" si="1010"/>
        <v>0</v>
      </c>
      <c r="BC747" s="65">
        <f t="shared" si="1011"/>
        <v>0</v>
      </c>
      <c r="BD747" s="65">
        <f t="shared" si="1012"/>
        <v>0</v>
      </c>
      <c r="BE747" s="65">
        <f t="shared" si="1013"/>
        <v>0</v>
      </c>
      <c r="BF747" s="65">
        <f t="shared" si="1014"/>
        <v>0</v>
      </c>
      <c r="BG747" s="65">
        <f t="shared" si="1015"/>
        <v>0</v>
      </c>
      <c r="CE747" s="373"/>
      <c r="CF747" s="343"/>
      <c r="CG747" s="343"/>
      <c r="CH747" s="343"/>
      <c r="CI747" s="343"/>
      <c r="CJ747" s="343"/>
      <c r="CK747" s="343"/>
      <c r="CL747" s="343"/>
      <c r="CM747" s="343"/>
      <c r="CN747" s="343"/>
      <c r="CO747" s="343"/>
      <c r="CP747" s="343"/>
      <c r="CQ747" s="343"/>
      <c r="CR747" s="343"/>
      <c r="CS747" s="343"/>
      <c r="CY747" s="101">
        <f t="shared" si="1016"/>
        <v>0</v>
      </c>
      <c r="CZ747" s="101">
        <f t="shared" si="1017"/>
        <v>0</v>
      </c>
      <c r="DB747" s="101">
        <f t="shared" si="1018"/>
        <v>0</v>
      </c>
      <c r="DD747" s="311">
        <f t="shared" si="1019"/>
        <v>0</v>
      </c>
      <c r="DF747" s="101">
        <f t="shared" si="935"/>
        <v>0</v>
      </c>
      <c r="DG747" s="101">
        <f t="shared" si="936"/>
        <v>0</v>
      </c>
      <c r="DH747" s="101">
        <f t="shared" si="937"/>
        <v>0</v>
      </c>
      <c r="DI747" s="101">
        <f t="shared" si="938"/>
        <v>0</v>
      </c>
      <c r="DJ747" s="311">
        <f t="shared" si="939"/>
        <v>0</v>
      </c>
      <c r="DK747" s="311">
        <f t="shared" si="940"/>
        <v>0</v>
      </c>
      <c r="DL747" s="101">
        <f t="shared" si="941"/>
        <v>0</v>
      </c>
      <c r="DM747" s="101">
        <f t="shared" si="942"/>
        <v>0</v>
      </c>
      <c r="DN747" s="101">
        <f t="shared" si="943"/>
        <v>0</v>
      </c>
      <c r="DO747" s="101">
        <f t="shared" si="944"/>
        <v>0</v>
      </c>
      <c r="DP747" s="101">
        <f t="shared" si="945"/>
        <v>0</v>
      </c>
      <c r="DQ747" s="101">
        <f t="shared" si="946"/>
        <v>0</v>
      </c>
      <c r="DR747" s="101">
        <f t="shared" si="947"/>
        <v>0</v>
      </c>
      <c r="DS747" s="101">
        <f t="shared" si="948"/>
        <v>0</v>
      </c>
      <c r="DT747" s="101">
        <f t="shared" si="949"/>
        <v>0</v>
      </c>
      <c r="DU747" s="101">
        <f t="shared" si="950"/>
        <v>0</v>
      </c>
      <c r="DV747" s="101">
        <f t="shared" si="951"/>
        <v>0</v>
      </c>
      <c r="DW747" s="101">
        <f t="shared" si="952"/>
        <v>0</v>
      </c>
      <c r="DX747" s="311">
        <f t="shared" si="953"/>
        <v>0</v>
      </c>
      <c r="DY747" s="101">
        <f t="shared" si="954"/>
        <v>0</v>
      </c>
      <c r="DZ747" s="101">
        <f t="shared" si="955"/>
        <v>0</v>
      </c>
      <c r="EA747" s="101">
        <f t="shared" si="956"/>
        <v>0</v>
      </c>
      <c r="EB747" s="101">
        <f t="shared" si="957"/>
        <v>0</v>
      </c>
      <c r="EC747" s="101">
        <f t="shared" si="958"/>
        <v>0</v>
      </c>
      <c r="ED747" s="101">
        <f t="shared" si="959"/>
        <v>0</v>
      </c>
      <c r="EE747" s="101">
        <f t="shared" si="960"/>
        <v>0</v>
      </c>
      <c r="EF747" s="101">
        <f t="shared" si="961"/>
        <v>0</v>
      </c>
      <c r="EG747" s="101">
        <f t="shared" si="962"/>
        <v>0</v>
      </c>
      <c r="EH747" s="101">
        <f t="shared" si="963"/>
        <v>0</v>
      </c>
      <c r="EI747" s="101">
        <f t="shared" si="964"/>
        <v>0</v>
      </c>
      <c r="EJ747" s="101">
        <f t="shared" si="965"/>
        <v>0</v>
      </c>
      <c r="EK747" s="101">
        <f t="shared" si="966"/>
        <v>0</v>
      </c>
      <c r="EL747" s="101">
        <f t="shared" si="967"/>
        <v>0</v>
      </c>
      <c r="EM747" s="101">
        <f t="shared" si="968"/>
        <v>0</v>
      </c>
      <c r="EN747" s="101">
        <f t="shared" si="969"/>
        <v>0</v>
      </c>
      <c r="EO747" s="101">
        <f t="shared" si="970"/>
        <v>0</v>
      </c>
      <c r="EP747" s="101">
        <f t="shared" si="971"/>
        <v>0</v>
      </c>
      <c r="EQ747" s="101">
        <f t="shared" si="972"/>
        <v>0</v>
      </c>
    </row>
    <row r="748" spans="2:147" ht="21.75" customHeight="1" x14ac:dyDescent="0.45">
      <c r="B748" s="133" t="str">
        <f>IF(Data!B747&lt;&gt;"",Data!B747,"")</f>
        <v/>
      </c>
      <c r="C748" s="158" t="str">
        <f>IF(Data!C747&lt;&gt;"",Data!C747,"")</f>
        <v/>
      </c>
      <c r="D748" s="106" t="str">
        <f>IF(Data!D747&lt;&gt;"",Data!D747,"")</f>
        <v/>
      </c>
      <c r="E748" s="140">
        <f>IF(AND(I748=1,Data!T747=0),0,IF(I748=999,999,Data!T747))</f>
        <v>999</v>
      </c>
      <c r="F748" s="140" t="str">
        <f t="shared" si="973"/>
        <v/>
      </c>
      <c r="G748" s="140" t="str">
        <f>IF(Data!K747&lt;&gt;"",Data!K747,"")</f>
        <v/>
      </c>
      <c r="H748" s="141" t="str">
        <f>IF(Data!L747&lt;&gt;"",Data!L747,"")</f>
        <v/>
      </c>
      <c r="I748" s="63">
        <f>IF(Data!M747&lt;&gt;"",Data!M747,"")</f>
        <v>999</v>
      </c>
      <c r="J748" s="63">
        <f t="shared" si="974"/>
        <v>0</v>
      </c>
      <c r="L748" s="64" t="str">
        <f t="shared" si="975"/>
        <v/>
      </c>
      <c r="N748" s="63">
        <f t="shared" si="976"/>
        <v>0</v>
      </c>
      <c r="P748" s="64" t="str">
        <f t="shared" si="977"/>
        <v/>
      </c>
      <c r="R748" s="63">
        <f t="shared" si="978"/>
        <v>0</v>
      </c>
      <c r="S748" s="64" t="str">
        <f t="shared" si="979"/>
        <v/>
      </c>
      <c r="W748" s="310">
        <f t="shared" si="980"/>
        <v>999</v>
      </c>
      <c r="Y748" s="65">
        <f t="shared" si="981"/>
        <v>0</v>
      </c>
      <c r="Z748" s="65">
        <f t="shared" si="982"/>
        <v>0</v>
      </c>
      <c r="AA748" s="65">
        <f t="shared" si="983"/>
        <v>0</v>
      </c>
      <c r="AB748" s="65">
        <f t="shared" si="984"/>
        <v>0</v>
      </c>
      <c r="AC748" s="341">
        <f t="shared" si="985"/>
        <v>0</v>
      </c>
      <c r="AD748" s="65">
        <f t="shared" si="986"/>
        <v>0</v>
      </c>
      <c r="AE748" s="65">
        <f t="shared" si="987"/>
        <v>0</v>
      </c>
      <c r="AF748" s="65">
        <f t="shared" si="988"/>
        <v>0</v>
      </c>
      <c r="AG748" s="65">
        <f t="shared" si="989"/>
        <v>0</v>
      </c>
      <c r="AH748" s="65">
        <f t="shared" si="990"/>
        <v>0</v>
      </c>
      <c r="AI748" s="65">
        <f t="shared" si="991"/>
        <v>0</v>
      </c>
      <c r="AJ748" s="65">
        <f t="shared" si="992"/>
        <v>0</v>
      </c>
      <c r="AK748" s="65">
        <f t="shared" si="993"/>
        <v>0</v>
      </c>
      <c r="AL748" s="65">
        <f t="shared" si="994"/>
        <v>0</v>
      </c>
      <c r="AM748" s="65">
        <f t="shared" si="995"/>
        <v>0</v>
      </c>
      <c r="AN748" s="65">
        <f t="shared" si="996"/>
        <v>0</v>
      </c>
      <c r="AO748" s="65">
        <f t="shared" si="997"/>
        <v>0</v>
      </c>
      <c r="AP748" s="65">
        <f t="shared" si="998"/>
        <v>0</v>
      </c>
      <c r="AQ748" s="65">
        <f t="shared" si="999"/>
        <v>0</v>
      </c>
      <c r="AR748" s="65">
        <f t="shared" si="1000"/>
        <v>0</v>
      </c>
      <c r="AS748" s="65">
        <f t="shared" si="1001"/>
        <v>0</v>
      </c>
      <c r="AT748" s="65">
        <f t="shared" si="1002"/>
        <v>0</v>
      </c>
      <c r="AU748" s="65">
        <f t="shared" si="1003"/>
        <v>0</v>
      </c>
      <c r="AV748" s="65">
        <f t="shared" si="1004"/>
        <v>0</v>
      </c>
      <c r="AW748" s="65">
        <f t="shared" si="1005"/>
        <v>0</v>
      </c>
      <c r="AX748" s="65">
        <f t="shared" si="1006"/>
        <v>0</v>
      </c>
      <c r="AY748" s="65">
        <f t="shared" si="1007"/>
        <v>0</v>
      </c>
      <c r="AZ748" s="65">
        <f t="shared" si="1008"/>
        <v>0</v>
      </c>
      <c r="BA748" s="65">
        <f t="shared" si="1009"/>
        <v>0</v>
      </c>
      <c r="BB748" s="65">
        <f t="shared" si="1010"/>
        <v>0</v>
      </c>
      <c r="BC748" s="65">
        <f t="shared" si="1011"/>
        <v>0</v>
      </c>
      <c r="BD748" s="65">
        <f t="shared" si="1012"/>
        <v>0</v>
      </c>
      <c r="BE748" s="65">
        <f t="shared" si="1013"/>
        <v>0</v>
      </c>
      <c r="BF748" s="65">
        <f t="shared" si="1014"/>
        <v>0</v>
      </c>
      <c r="BG748" s="65">
        <f t="shared" si="1015"/>
        <v>0</v>
      </c>
      <c r="CE748" s="373"/>
      <c r="CF748" s="343"/>
      <c r="CG748" s="343"/>
      <c r="CH748" s="343"/>
      <c r="CI748" s="343"/>
      <c r="CJ748" s="343"/>
      <c r="CK748" s="343"/>
      <c r="CL748" s="343"/>
      <c r="CM748" s="343"/>
      <c r="CN748" s="343"/>
      <c r="CO748" s="343"/>
      <c r="CP748" s="343"/>
      <c r="CQ748" s="343"/>
      <c r="CR748" s="343"/>
      <c r="CS748" s="343"/>
      <c r="CY748" s="101">
        <f t="shared" si="1016"/>
        <v>0</v>
      </c>
      <c r="CZ748" s="101">
        <f t="shared" si="1017"/>
        <v>0</v>
      </c>
      <c r="DB748" s="101">
        <f t="shared" si="1018"/>
        <v>0</v>
      </c>
      <c r="DD748" s="311">
        <f t="shared" si="1019"/>
        <v>0</v>
      </c>
      <c r="DF748" s="101">
        <f t="shared" si="935"/>
        <v>0</v>
      </c>
      <c r="DG748" s="101">
        <f t="shared" si="936"/>
        <v>0</v>
      </c>
      <c r="DH748" s="101">
        <f t="shared" si="937"/>
        <v>0</v>
      </c>
      <c r="DI748" s="101">
        <f t="shared" si="938"/>
        <v>0</v>
      </c>
      <c r="DJ748" s="311">
        <f t="shared" si="939"/>
        <v>0</v>
      </c>
      <c r="DK748" s="311">
        <f t="shared" si="940"/>
        <v>0</v>
      </c>
      <c r="DL748" s="101">
        <f t="shared" si="941"/>
        <v>0</v>
      </c>
      <c r="DM748" s="101">
        <f t="shared" si="942"/>
        <v>0</v>
      </c>
      <c r="DN748" s="101">
        <f t="shared" si="943"/>
        <v>0</v>
      </c>
      <c r="DO748" s="101">
        <f t="shared" si="944"/>
        <v>0</v>
      </c>
      <c r="DP748" s="101">
        <f t="shared" si="945"/>
        <v>0</v>
      </c>
      <c r="DQ748" s="101">
        <f t="shared" si="946"/>
        <v>0</v>
      </c>
      <c r="DR748" s="101">
        <f t="shared" si="947"/>
        <v>0</v>
      </c>
      <c r="DS748" s="101">
        <f t="shared" si="948"/>
        <v>0</v>
      </c>
      <c r="DT748" s="101">
        <f t="shared" si="949"/>
        <v>0</v>
      </c>
      <c r="DU748" s="101">
        <f t="shared" si="950"/>
        <v>0</v>
      </c>
      <c r="DV748" s="101">
        <f t="shared" si="951"/>
        <v>0</v>
      </c>
      <c r="DW748" s="101">
        <f t="shared" si="952"/>
        <v>0</v>
      </c>
      <c r="DX748" s="311">
        <f t="shared" si="953"/>
        <v>0</v>
      </c>
      <c r="DY748" s="101">
        <f t="shared" si="954"/>
        <v>0</v>
      </c>
      <c r="DZ748" s="101">
        <f t="shared" si="955"/>
        <v>0</v>
      </c>
      <c r="EA748" s="101">
        <f t="shared" si="956"/>
        <v>0</v>
      </c>
      <c r="EB748" s="101">
        <f t="shared" si="957"/>
        <v>0</v>
      </c>
      <c r="EC748" s="101">
        <f t="shared" si="958"/>
        <v>0</v>
      </c>
      <c r="ED748" s="101">
        <f t="shared" si="959"/>
        <v>0</v>
      </c>
      <c r="EE748" s="101">
        <f t="shared" si="960"/>
        <v>0</v>
      </c>
      <c r="EF748" s="101">
        <f t="shared" si="961"/>
        <v>0</v>
      </c>
      <c r="EG748" s="101">
        <f t="shared" si="962"/>
        <v>0</v>
      </c>
      <c r="EH748" s="101">
        <f t="shared" si="963"/>
        <v>0</v>
      </c>
      <c r="EI748" s="101">
        <f t="shared" si="964"/>
        <v>0</v>
      </c>
      <c r="EJ748" s="101">
        <f t="shared" si="965"/>
        <v>0</v>
      </c>
      <c r="EK748" s="101">
        <f t="shared" si="966"/>
        <v>0</v>
      </c>
      <c r="EL748" s="101">
        <f t="shared" si="967"/>
        <v>0</v>
      </c>
      <c r="EM748" s="101">
        <f t="shared" si="968"/>
        <v>0</v>
      </c>
      <c r="EN748" s="101">
        <f t="shared" si="969"/>
        <v>0</v>
      </c>
      <c r="EO748" s="101">
        <f t="shared" si="970"/>
        <v>0</v>
      </c>
      <c r="EP748" s="101">
        <f t="shared" si="971"/>
        <v>0</v>
      </c>
      <c r="EQ748" s="101">
        <f t="shared" si="972"/>
        <v>0</v>
      </c>
    </row>
    <row r="749" spans="2:147" ht="21.75" customHeight="1" x14ac:dyDescent="0.45">
      <c r="B749" s="133" t="str">
        <f>IF(Data!B748&lt;&gt;"",Data!B748,"")</f>
        <v/>
      </c>
      <c r="C749" s="158" t="str">
        <f>IF(Data!C748&lt;&gt;"",Data!C748,"")</f>
        <v/>
      </c>
      <c r="D749" s="106" t="str">
        <f>IF(Data!D748&lt;&gt;"",Data!D748,"")</f>
        <v/>
      </c>
      <c r="E749" s="140">
        <f>IF(AND(I749=1,Data!T748=0),0,IF(I749=999,999,Data!T748))</f>
        <v>999</v>
      </c>
      <c r="F749" s="140" t="str">
        <f t="shared" si="973"/>
        <v/>
      </c>
      <c r="G749" s="140" t="str">
        <f>IF(Data!K748&lt;&gt;"",Data!K748,"")</f>
        <v/>
      </c>
      <c r="H749" s="141" t="str">
        <f>IF(Data!L748&lt;&gt;"",Data!L748,"")</f>
        <v/>
      </c>
      <c r="I749" s="63">
        <f>IF(Data!M748&lt;&gt;"",Data!M748,"")</f>
        <v>999</v>
      </c>
      <c r="J749" s="63">
        <f t="shared" si="974"/>
        <v>0</v>
      </c>
      <c r="L749" s="64" t="str">
        <f t="shared" si="975"/>
        <v/>
      </c>
      <c r="N749" s="63">
        <f t="shared" si="976"/>
        <v>0</v>
      </c>
      <c r="P749" s="64" t="str">
        <f t="shared" si="977"/>
        <v/>
      </c>
      <c r="R749" s="63">
        <f t="shared" si="978"/>
        <v>0</v>
      </c>
      <c r="S749" s="64" t="str">
        <f t="shared" si="979"/>
        <v/>
      </c>
      <c r="W749" s="310">
        <f t="shared" si="980"/>
        <v>999</v>
      </c>
      <c r="Y749" s="65">
        <f t="shared" si="981"/>
        <v>0</v>
      </c>
      <c r="Z749" s="65">
        <f t="shared" si="982"/>
        <v>0</v>
      </c>
      <c r="AA749" s="65">
        <f t="shared" si="983"/>
        <v>0</v>
      </c>
      <c r="AB749" s="65">
        <f t="shared" si="984"/>
        <v>0</v>
      </c>
      <c r="AC749" s="341">
        <f t="shared" si="985"/>
        <v>0</v>
      </c>
      <c r="AD749" s="65">
        <f t="shared" si="986"/>
        <v>0</v>
      </c>
      <c r="AE749" s="65">
        <f t="shared" si="987"/>
        <v>0</v>
      </c>
      <c r="AF749" s="65">
        <f t="shared" si="988"/>
        <v>0</v>
      </c>
      <c r="AG749" s="65">
        <f t="shared" si="989"/>
        <v>0</v>
      </c>
      <c r="AH749" s="65">
        <f t="shared" si="990"/>
        <v>0</v>
      </c>
      <c r="AI749" s="65">
        <f t="shared" si="991"/>
        <v>0</v>
      </c>
      <c r="AJ749" s="65">
        <f t="shared" si="992"/>
        <v>0</v>
      </c>
      <c r="AK749" s="65">
        <f t="shared" si="993"/>
        <v>0</v>
      </c>
      <c r="AL749" s="65">
        <f t="shared" si="994"/>
        <v>0</v>
      </c>
      <c r="AM749" s="65">
        <f t="shared" si="995"/>
        <v>0</v>
      </c>
      <c r="AN749" s="65">
        <f t="shared" si="996"/>
        <v>0</v>
      </c>
      <c r="AO749" s="65">
        <f t="shared" si="997"/>
        <v>0</v>
      </c>
      <c r="AP749" s="65">
        <f t="shared" si="998"/>
        <v>0</v>
      </c>
      <c r="AQ749" s="65">
        <f t="shared" si="999"/>
        <v>0</v>
      </c>
      <c r="AR749" s="65">
        <f t="shared" si="1000"/>
        <v>0</v>
      </c>
      <c r="AS749" s="65">
        <f t="shared" si="1001"/>
        <v>0</v>
      </c>
      <c r="AT749" s="65">
        <f t="shared" si="1002"/>
        <v>0</v>
      </c>
      <c r="AU749" s="65">
        <f t="shared" si="1003"/>
        <v>0</v>
      </c>
      <c r="AV749" s="65">
        <f t="shared" si="1004"/>
        <v>0</v>
      </c>
      <c r="AW749" s="65">
        <f t="shared" si="1005"/>
        <v>0</v>
      </c>
      <c r="AX749" s="65">
        <f t="shared" si="1006"/>
        <v>0</v>
      </c>
      <c r="AY749" s="65">
        <f t="shared" si="1007"/>
        <v>0</v>
      </c>
      <c r="AZ749" s="65">
        <f t="shared" si="1008"/>
        <v>0</v>
      </c>
      <c r="BA749" s="65">
        <f t="shared" si="1009"/>
        <v>0</v>
      </c>
      <c r="BB749" s="65">
        <f t="shared" si="1010"/>
        <v>0</v>
      </c>
      <c r="BC749" s="65">
        <f t="shared" si="1011"/>
        <v>0</v>
      </c>
      <c r="BD749" s="65">
        <f t="shared" si="1012"/>
        <v>0</v>
      </c>
      <c r="BE749" s="65">
        <f t="shared" si="1013"/>
        <v>0</v>
      </c>
      <c r="BF749" s="65">
        <f t="shared" si="1014"/>
        <v>0</v>
      </c>
      <c r="BG749" s="65">
        <f t="shared" si="1015"/>
        <v>0</v>
      </c>
      <c r="CE749" s="373"/>
      <c r="CF749" s="343"/>
      <c r="CG749" s="343"/>
      <c r="CH749" s="343"/>
      <c r="CI749" s="343"/>
      <c r="CJ749" s="343"/>
      <c r="CK749" s="343"/>
      <c r="CL749" s="343"/>
      <c r="CM749" s="343"/>
      <c r="CN749" s="343"/>
      <c r="CO749" s="343"/>
      <c r="CP749" s="343"/>
      <c r="CQ749" s="343"/>
      <c r="CR749" s="343"/>
      <c r="CS749" s="343"/>
      <c r="CY749" s="101">
        <f t="shared" si="1016"/>
        <v>0</v>
      </c>
      <c r="CZ749" s="101">
        <f t="shared" si="1017"/>
        <v>0</v>
      </c>
      <c r="DB749" s="101">
        <f t="shared" si="1018"/>
        <v>0</v>
      </c>
      <c r="DD749" s="311">
        <f t="shared" si="1019"/>
        <v>0</v>
      </c>
      <c r="DF749" s="101">
        <f t="shared" si="935"/>
        <v>0</v>
      </c>
      <c r="DG749" s="101">
        <f t="shared" si="936"/>
        <v>0</v>
      </c>
      <c r="DH749" s="101">
        <f t="shared" si="937"/>
        <v>0</v>
      </c>
      <c r="DI749" s="101">
        <f t="shared" si="938"/>
        <v>0</v>
      </c>
      <c r="DJ749" s="311">
        <f t="shared" si="939"/>
        <v>0</v>
      </c>
      <c r="DK749" s="311">
        <f t="shared" si="940"/>
        <v>0</v>
      </c>
      <c r="DL749" s="101">
        <f t="shared" si="941"/>
        <v>0</v>
      </c>
      <c r="DM749" s="101">
        <f t="shared" si="942"/>
        <v>0</v>
      </c>
      <c r="DN749" s="101">
        <f t="shared" si="943"/>
        <v>0</v>
      </c>
      <c r="DO749" s="101">
        <f t="shared" si="944"/>
        <v>0</v>
      </c>
      <c r="DP749" s="101">
        <f t="shared" si="945"/>
        <v>0</v>
      </c>
      <c r="DQ749" s="101">
        <f t="shared" si="946"/>
        <v>0</v>
      </c>
      <c r="DR749" s="101">
        <f t="shared" si="947"/>
        <v>0</v>
      </c>
      <c r="DS749" s="101">
        <f t="shared" si="948"/>
        <v>0</v>
      </c>
      <c r="DT749" s="101">
        <f t="shared" si="949"/>
        <v>0</v>
      </c>
      <c r="DU749" s="101">
        <f t="shared" si="950"/>
        <v>0</v>
      </c>
      <c r="DV749" s="101">
        <f t="shared" si="951"/>
        <v>0</v>
      </c>
      <c r="DW749" s="101">
        <f t="shared" si="952"/>
        <v>0</v>
      </c>
      <c r="DX749" s="311">
        <f t="shared" si="953"/>
        <v>0</v>
      </c>
      <c r="DY749" s="101">
        <f t="shared" si="954"/>
        <v>0</v>
      </c>
      <c r="DZ749" s="101">
        <f t="shared" si="955"/>
        <v>0</v>
      </c>
      <c r="EA749" s="101">
        <f t="shared" si="956"/>
        <v>0</v>
      </c>
      <c r="EB749" s="101">
        <f t="shared" si="957"/>
        <v>0</v>
      </c>
      <c r="EC749" s="101">
        <f t="shared" si="958"/>
        <v>0</v>
      </c>
      <c r="ED749" s="101">
        <f t="shared" si="959"/>
        <v>0</v>
      </c>
      <c r="EE749" s="101">
        <f t="shared" si="960"/>
        <v>0</v>
      </c>
      <c r="EF749" s="101">
        <f t="shared" si="961"/>
        <v>0</v>
      </c>
      <c r="EG749" s="101">
        <f t="shared" si="962"/>
        <v>0</v>
      </c>
      <c r="EH749" s="101">
        <f t="shared" si="963"/>
        <v>0</v>
      </c>
      <c r="EI749" s="101">
        <f t="shared" si="964"/>
        <v>0</v>
      </c>
      <c r="EJ749" s="101">
        <f t="shared" si="965"/>
        <v>0</v>
      </c>
      <c r="EK749" s="101">
        <f t="shared" si="966"/>
        <v>0</v>
      </c>
      <c r="EL749" s="101">
        <f t="shared" si="967"/>
        <v>0</v>
      </c>
      <c r="EM749" s="101">
        <f t="shared" si="968"/>
        <v>0</v>
      </c>
      <c r="EN749" s="101">
        <f t="shared" si="969"/>
        <v>0</v>
      </c>
      <c r="EO749" s="101">
        <f t="shared" si="970"/>
        <v>0</v>
      </c>
      <c r="EP749" s="101">
        <f t="shared" si="971"/>
        <v>0</v>
      </c>
      <c r="EQ749" s="101">
        <f t="shared" si="972"/>
        <v>0</v>
      </c>
    </row>
    <row r="750" spans="2:147" ht="21.75" customHeight="1" x14ac:dyDescent="0.45">
      <c r="B750" s="133" t="str">
        <f>IF(Data!B749&lt;&gt;"",Data!B749,"")</f>
        <v/>
      </c>
      <c r="C750" s="158" t="str">
        <f>IF(Data!C749&lt;&gt;"",Data!C749,"")</f>
        <v/>
      </c>
      <c r="D750" s="106" t="str">
        <f>IF(Data!D749&lt;&gt;"",Data!D749,"")</f>
        <v/>
      </c>
      <c r="E750" s="140">
        <f>IF(AND(I750=1,Data!T749=0),0,IF(I750=999,999,Data!T749))</f>
        <v>999</v>
      </c>
      <c r="F750" s="140" t="str">
        <f t="shared" si="973"/>
        <v/>
      </c>
      <c r="G750" s="140" t="str">
        <f>IF(Data!K749&lt;&gt;"",Data!K749,"")</f>
        <v/>
      </c>
      <c r="H750" s="141" t="str">
        <f>IF(Data!L749&lt;&gt;"",Data!L749,"")</f>
        <v/>
      </c>
      <c r="I750" s="63">
        <f>IF(Data!M749&lt;&gt;"",Data!M749,"")</f>
        <v>999</v>
      </c>
      <c r="J750" s="63">
        <f t="shared" si="974"/>
        <v>0</v>
      </c>
      <c r="L750" s="64" t="str">
        <f t="shared" si="975"/>
        <v/>
      </c>
      <c r="N750" s="63">
        <f t="shared" si="976"/>
        <v>0</v>
      </c>
      <c r="P750" s="64" t="str">
        <f t="shared" si="977"/>
        <v/>
      </c>
      <c r="R750" s="63">
        <f t="shared" si="978"/>
        <v>0</v>
      </c>
      <c r="S750" s="64" t="str">
        <f t="shared" si="979"/>
        <v/>
      </c>
      <c r="W750" s="310">
        <f t="shared" si="980"/>
        <v>999</v>
      </c>
      <c r="Y750" s="65">
        <f t="shared" si="981"/>
        <v>0</v>
      </c>
      <c r="Z750" s="65">
        <f t="shared" si="982"/>
        <v>0</v>
      </c>
      <c r="AA750" s="65">
        <f t="shared" si="983"/>
        <v>0</v>
      </c>
      <c r="AB750" s="65">
        <f t="shared" si="984"/>
        <v>0</v>
      </c>
      <c r="AC750" s="341">
        <f t="shared" si="985"/>
        <v>0</v>
      </c>
      <c r="AD750" s="65">
        <f t="shared" si="986"/>
        <v>0</v>
      </c>
      <c r="AE750" s="65">
        <f t="shared" si="987"/>
        <v>0</v>
      </c>
      <c r="AF750" s="65">
        <f t="shared" si="988"/>
        <v>0</v>
      </c>
      <c r="AG750" s="65">
        <f t="shared" si="989"/>
        <v>0</v>
      </c>
      <c r="AH750" s="65">
        <f t="shared" si="990"/>
        <v>0</v>
      </c>
      <c r="AI750" s="65">
        <f t="shared" si="991"/>
        <v>0</v>
      </c>
      <c r="AJ750" s="65">
        <f t="shared" si="992"/>
        <v>0</v>
      </c>
      <c r="AK750" s="65">
        <f t="shared" si="993"/>
        <v>0</v>
      </c>
      <c r="AL750" s="65">
        <f t="shared" si="994"/>
        <v>0</v>
      </c>
      <c r="AM750" s="65">
        <f t="shared" si="995"/>
        <v>0</v>
      </c>
      <c r="AN750" s="65">
        <f t="shared" si="996"/>
        <v>0</v>
      </c>
      <c r="AO750" s="65">
        <f t="shared" si="997"/>
        <v>0</v>
      </c>
      <c r="AP750" s="65">
        <f t="shared" si="998"/>
        <v>0</v>
      </c>
      <c r="AQ750" s="65">
        <f t="shared" si="999"/>
        <v>0</v>
      </c>
      <c r="AR750" s="65">
        <f t="shared" si="1000"/>
        <v>0</v>
      </c>
      <c r="AS750" s="65">
        <f t="shared" si="1001"/>
        <v>0</v>
      </c>
      <c r="AT750" s="65">
        <f t="shared" si="1002"/>
        <v>0</v>
      </c>
      <c r="AU750" s="65">
        <f t="shared" si="1003"/>
        <v>0</v>
      </c>
      <c r="AV750" s="65">
        <f t="shared" si="1004"/>
        <v>0</v>
      </c>
      <c r="AW750" s="65">
        <f t="shared" si="1005"/>
        <v>0</v>
      </c>
      <c r="AX750" s="65">
        <f t="shared" si="1006"/>
        <v>0</v>
      </c>
      <c r="AY750" s="65">
        <f t="shared" si="1007"/>
        <v>0</v>
      </c>
      <c r="AZ750" s="65">
        <f t="shared" si="1008"/>
        <v>0</v>
      </c>
      <c r="BA750" s="65">
        <f t="shared" si="1009"/>
        <v>0</v>
      </c>
      <c r="BB750" s="65">
        <f t="shared" si="1010"/>
        <v>0</v>
      </c>
      <c r="BC750" s="65">
        <f t="shared" si="1011"/>
        <v>0</v>
      </c>
      <c r="BD750" s="65">
        <f t="shared" si="1012"/>
        <v>0</v>
      </c>
      <c r="BE750" s="65">
        <f t="shared" si="1013"/>
        <v>0</v>
      </c>
      <c r="BF750" s="65">
        <f t="shared" si="1014"/>
        <v>0</v>
      </c>
      <c r="BG750" s="65">
        <f t="shared" si="1015"/>
        <v>0</v>
      </c>
      <c r="CE750" s="373"/>
      <c r="CF750" s="343"/>
      <c r="CG750" s="343"/>
      <c r="CH750" s="343"/>
      <c r="CI750" s="343"/>
      <c r="CJ750" s="343"/>
      <c r="CK750" s="343"/>
      <c r="CL750" s="343"/>
      <c r="CM750" s="343"/>
      <c r="CN750" s="343"/>
      <c r="CO750" s="343"/>
      <c r="CP750" s="343"/>
      <c r="CQ750" s="343"/>
      <c r="CR750" s="343"/>
      <c r="CS750" s="343"/>
      <c r="CY750" s="101">
        <f t="shared" si="1016"/>
        <v>0</v>
      </c>
      <c r="CZ750" s="101">
        <f t="shared" si="1017"/>
        <v>0</v>
      </c>
      <c r="DB750" s="101">
        <f t="shared" si="1018"/>
        <v>0</v>
      </c>
      <c r="DD750" s="311">
        <f t="shared" si="1019"/>
        <v>0</v>
      </c>
      <c r="DF750" s="101">
        <f t="shared" si="935"/>
        <v>0</v>
      </c>
      <c r="DG750" s="101">
        <f t="shared" si="936"/>
        <v>0</v>
      </c>
      <c r="DH750" s="101">
        <f t="shared" si="937"/>
        <v>0</v>
      </c>
      <c r="DI750" s="101">
        <f t="shared" si="938"/>
        <v>0</v>
      </c>
      <c r="DJ750" s="311">
        <f t="shared" si="939"/>
        <v>0</v>
      </c>
      <c r="DK750" s="311">
        <f t="shared" si="940"/>
        <v>0</v>
      </c>
      <c r="DL750" s="101">
        <f t="shared" si="941"/>
        <v>0</v>
      </c>
      <c r="DM750" s="101">
        <f t="shared" si="942"/>
        <v>0</v>
      </c>
      <c r="DN750" s="101">
        <f t="shared" si="943"/>
        <v>0</v>
      </c>
      <c r="DO750" s="101">
        <f t="shared" si="944"/>
        <v>0</v>
      </c>
      <c r="DP750" s="101">
        <f t="shared" si="945"/>
        <v>0</v>
      </c>
      <c r="DQ750" s="101">
        <f t="shared" si="946"/>
        <v>0</v>
      </c>
      <c r="DR750" s="101">
        <f t="shared" si="947"/>
        <v>0</v>
      </c>
      <c r="DS750" s="101">
        <f t="shared" si="948"/>
        <v>0</v>
      </c>
      <c r="DT750" s="101">
        <f t="shared" si="949"/>
        <v>0</v>
      </c>
      <c r="DU750" s="101">
        <f t="shared" si="950"/>
        <v>0</v>
      </c>
      <c r="DV750" s="101">
        <f t="shared" si="951"/>
        <v>0</v>
      </c>
      <c r="DW750" s="101">
        <f t="shared" si="952"/>
        <v>0</v>
      </c>
      <c r="DX750" s="311">
        <f t="shared" si="953"/>
        <v>0</v>
      </c>
      <c r="DY750" s="101">
        <f t="shared" si="954"/>
        <v>0</v>
      </c>
      <c r="DZ750" s="101">
        <f t="shared" si="955"/>
        <v>0</v>
      </c>
      <c r="EA750" s="101">
        <f t="shared" si="956"/>
        <v>0</v>
      </c>
      <c r="EB750" s="101">
        <f t="shared" si="957"/>
        <v>0</v>
      </c>
      <c r="EC750" s="101">
        <f t="shared" si="958"/>
        <v>0</v>
      </c>
      <c r="ED750" s="101">
        <f t="shared" si="959"/>
        <v>0</v>
      </c>
      <c r="EE750" s="101">
        <f t="shared" si="960"/>
        <v>0</v>
      </c>
      <c r="EF750" s="101">
        <f t="shared" si="961"/>
        <v>0</v>
      </c>
      <c r="EG750" s="101">
        <f t="shared" si="962"/>
        <v>0</v>
      </c>
      <c r="EH750" s="101">
        <f t="shared" si="963"/>
        <v>0</v>
      </c>
      <c r="EI750" s="101">
        <f t="shared" si="964"/>
        <v>0</v>
      </c>
      <c r="EJ750" s="101">
        <f t="shared" si="965"/>
        <v>0</v>
      </c>
      <c r="EK750" s="101">
        <f t="shared" si="966"/>
        <v>0</v>
      </c>
      <c r="EL750" s="101">
        <f t="shared" si="967"/>
        <v>0</v>
      </c>
      <c r="EM750" s="101">
        <f t="shared" si="968"/>
        <v>0</v>
      </c>
      <c r="EN750" s="101">
        <f t="shared" si="969"/>
        <v>0</v>
      </c>
      <c r="EO750" s="101">
        <f t="shared" si="970"/>
        <v>0</v>
      </c>
      <c r="EP750" s="101">
        <f t="shared" si="971"/>
        <v>0</v>
      </c>
      <c r="EQ750" s="101">
        <f t="shared" si="972"/>
        <v>0</v>
      </c>
    </row>
    <row r="751" spans="2:147" ht="21.75" customHeight="1" x14ac:dyDescent="0.45">
      <c r="B751" s="133" t="str">
        <f>IF(Data!B750&lt;&gt;"",Data!B750,"")</f>
        <v/>
      </c>
      <c r="C751" s="158" t="str">
        <f>IF(Data!C750&lt;&gt;"",Data!C750,"")</f>
        <v/>
      </c>
      <c r="D751" s="106" t="str">
        <f>IF(Data!D750&lt;&gt;"",Data!D750,"")</f>
        <v/>
      </c>
      <c r="E751" s="140">
        <f>IF(AND(I751=1,Data!T750=0),0,IF(I751=999,999,Data!T750))</f>
        <v>999</v>
      </c>
      <c r="F751" s="140" t="str">
        <f t="shared" si="973"/>
        <v/>
      </c>
      <c r="G751" s="140" t="str">
        <f>IF(Data!K750&lt;&gt;"",Data!K750,"")</f>
        <v/>
      </c>
      <c r="H751" s="141" t="str">
        <f>IF(Data!L750&lt;&gt;"",Data!L750,"")</f>
        <v/>
      </c>
      <c r="I751" s="63">
        <f>IF(Data!M750&lt;&gt;"",Data!M750,"")</f>
        <v>999</v>
      </c>
      <c r="J751" s="63">
        <f t="shared" si="974"/>
        <v>0</v>
      </c>
      <c r="L751" s="64" t="str">
        <f t="shared" si="975"/>
        <v/>
      </c>
      <c r="N751" s="63">
        <f t="shared" si="976"/>
        <v>0</v>
      </c>
      <c r="P751" s="64" t="str">
        <f t="shared" si="977"/>
        <v/>
      </c>
      <c r="R751" s="63">
        <f t="shared" si="978"/>
        <v>0</v>
      </c>
      <c r="S751" s="64" t="str">
        <f t="shared" si="979"/>
        <v/>
      </c>
      <c r="W751" s="310">
        <f t="shared" si="980"/>
        <v>999</v>
      </c>
      <c r="Y751" s="65">
        <f t="shared" si="981"/>
        <v>0</v>
      </c>
      <c r="Z751" s="65">
        <f t="shared" si="982"/>
        <v>0</v>
      </c>
      <c r="AA751" s="65">
        <f t="shared" si="983"/>
        <v>0</v>
      </c>
      <c r="AB751" s="65">
        <f t="shared" si="984"/>
        <v>0</v>
      </c>
      <c r="AC751" s="341">
        <f t="shared" si="985"/>
        <v>0</v>
      </c>
      <c r="AD751" s="65">
        <f t="shared" si="986"/>
        <v>0</v>
      </c>
      <c r="AE751" s="65">
        <f t="shared" si="987"/>
        <v>0</v>
      </c>
      <c r="AF751" s="65">
        <f t="shared" si="988"/>
        <v>0</v>
      </c>
      <c r="AG751" s="65">
        <f t="shared" si="989"/>
        <v>0</v>
      </c>
      <c r="AH751" s="65">
        <f t="shared" si="990"/>
        <v>0</v>
      </c>
      <c r="AI751" s="65">
        <f t="shared" si="991"/>
        <v>0</v>
      </c>
      <c r="AJ751" s="65">
        <f t="shared" si="992"/>
        <v>0</v>
      </c>
      <c r="AK751" s="65">
        <f t="shared" si="993"/>
        <v>0</v>
      </c>
      <c r="AL751" s="65">
        <f t="shared" si="994"/>
        <v>0</v>
      </c>
      <c r="AM751" s="65">
        <f t="shared" si="995"/>
        <v>0</v>
      </c>
      <c r="AN751" s="65">
        <f t="shared" si="996"/>
        <v>0</v>
      </c>
      <c r="AO751" s="65">
        <f t="shared" si="997"/>
        <v>0</v>
      </c>
      <c r="AP751" s="65">
        <f t="shared" si="998"/>
        <v>0</v>
      </c>
      <c r="AQ751" s="65">
        <f t="shared" si="999"/>
        <v>0</v>
      </c>
      <c r="AR751" s="65">
        <f t="shared" si="1000"/>
        <v>0</v>
      </c>
      <c r="AS751" s="65">
        <f t="shared" si="1001"/>
        <v>0</v>
      </c>
      <c r="AT751" s="65">
        <f t="shared" si="1002"/>
        <v>0</v>
      </c>
      <c r="AU751" s="65">
        <f t="shared" si="1003"/>
        <v>0</v>
      </c>
      <c r="AV751" s="65">
        <f t="shared" si="1004"/>
        <v>0</v>
      </c>
      <c r="AW751" s="65">
        <f t="shared" si="1005"/>
        <v>0</v>
      </c>
      <c r="AX751" s="65">
        <f t="shared" si="1006"/>
        <v>0</v>
      </c>
      <c r="AY751" s="65">
        <f t="shared" si="1007"/>
        <v>0</v>
      </c>
      <c r="AZ751" s="65">
        <f t="shared" si="1008"/>
        <v>0</v>
      </c>
      <c r="BA751" s="65">
        <f t="shared" si="1009"/>
        <v>0</v>
      </c>
      <c r="BB751" s="65">
        <f t="shared" si="1010"/>
        <v>0</v>
      </c>
      <c r="BC751" s="65">
        <f t="shared" si="1011"/>
        <v>0</v>
      </c>
      <c r="BD751" s="65">
        <f t="shared" si="1012"/>
        <v>0</v>
      </c>
      <c r="BE751" s="65">
        <f t="shared" si="1013"/>
        <v>0</v>
      </c>
      <c r="BF751" s="65">
        <f t="shared" si="1014"/>
        <v>0</v>
      </c>
      <c r="BG751" s="65">
        <f t="shared" si="1015"/>
        <v>0</v>
      </c>
      <c r="CE751" s="373"/>
      <c r="CF751" s="343"/>
      <c r="CG751" s="343"/>
      <c r="CH751" s="343"/>
      <c r="CI751" s="343"/>
      <c r="CJ751" s="343"/>
      <c r="CK751" s="343"/>
      <c r="CL751" s="343"/>
      <c r="CM751" s="343"/>
      <c r="CN751" s="343"/>
      <c r="CO751" s="343"/>
      <c r="CP751" s="343"/>
      <c r="CQ751" s="343"/>
      <c r="CR751" s="343"/>
      <c r="CS751" s="343"/>
      <c r="CY751" s="101">
        <f t="shared" si="1016"/>
        <v>0</v>
      </c>
      <c r="CZ751" s="101">
        <f t="shared" si="1017"/>
        <v>0</v>
      </c>
      <c r="DB751" s="101">
        <f t="shared" si="1018"/>
        <v>0</v>
      </c>
      <c r="DD751" s="311">
        <f t="shared" si="1019"/>
        <v>0</v>
      </c>
      <c r="DF751" s="101">
        <f t="shared" si="935"/>
        <v>0</v>
      </c>
      <c r="DG751" s="101">
        <f t="shared" si="936"/>
        <v>0</v>
      </c>
      <c r="DH751" s="101">
        <f t="shared" si="937"/>
        <v>0</v>
      </c>
      <c r="DI751" s="101">
        <f t="shared" si="938"/>
        <v>0</v>
      </c>
      <c r="DJ751" s="311">
        <f t="shared" si="939"/>
        <v>0</v>
      </c>
      <c r="DK751" s="311">
        <f t="shared" si="940"/>
        <v>0</v>
      </c>
      <c r="DL751" s="101">
        <f t="shared" si="941"/>
        <v>0</v>
      </c>
      <c r="DM751" s="101">
        <f t="shared" si="942"/>
        <v>0</v>
      </c>
      <c r="DN751" s="101">
        <f t="shared" si="943"/>
        <v>0</v>
      </c>
      <c r="DO751" s="101">
        <f t="shared" si="944"/>
        <v>0</v>
      </c>
      <c r="DP751" s="101">
        <f t="shared" si="945"/>
        <v>0</v>
      </c>
      <c r="DQ751" s="101">
        <f t="shared" si="946"/>
        <v>0</v>
      </c>
      <c r="DR751" s="101">
        <f t="shared" si="947"/>
        <v>0</v>
      </c>
      <c r="DS751" s="101">
        <f t="shared" si="948"/>
        <v>0</v>
      </c>
      <c r="DT751" s="101">
        <f t="shared" si="949"/>
        <v>0</v>
      </c>
      <c r="DU751" s="101">
        <f t="shared" si="950"/>
        <v>0</v>
      </c>
      <c r="DV751" s="101">
        <f t="shared" si="951"/>
        <v>0</v>
      </c>
      <c r="DW751" s="101">
        <f t="shared" si="952"/>
        <v>0</v>
      </c>
      <c r="DX751" s="311">
        <f t="shared" si="953"/>
        <v>0</v>
      </c>
      <c r="DY751" s="101">
        <f t="shared" si="954"/>
        <v>0</v>
      </c>
      <c r="DZ751" s="101">
        <f t="shared" si="955"/>
        <v>0</v>
      </c>
      <c r="EA751" s="101">
        <f t="shared" si="956"/>
        <v>0</v>
      </c>
      <c r="EB751" s="101">
        <f t="shared" si="957"/>
        <v>0</v>
      </c>
      <c r="EC751" s="101">
        <f t="shared" si="958"/>
        <v>0</v>
      </c>
      <c r="ED751" s="101">
        <f t="shared" si="959"/>
        <v>0</v>
      </c>
      <c r="EE751" s="101">
        <f t="shared" si="960"/>
        <v>0</v>
      </c>
      <c r="EF751" s="101">
        <f t="shared" si="961"/>
        <v>0</v>
      </c>
      <c r="EG751" s="101">
        <f t="shared" si="962"/>
        <v>0</v>
      </c>
      <c r="EH751" s="101">
        <f t="shared" si="963"/>
        <v>0</v>
      </c>
      <c r="EI751" s="101">
        <f t="shared" si="964"/>
        <v>0</v>
      </c>
      <c r="EJ751" s="101">
        <f t="shared" si="965"/>
        <v>0</v>
      </c>
      <c r="EK751" s="101">
        <f t="shared" si="966"/>
        <v>0</v>
      </c>
      <c r="EL751" s="101">
        <f t="shared" si="967"/>
        <v>0</v>
      </c>
      <c r="EM751" s="101">
        <f t="shared" si="968"/>
        <v>0</v>
      </c>
      <c r="EN751" s="101">
        <f t="shared" si="969"/>
        <v>0</v>
      </c>
      <c r="EO751" s="101">
        <f t="shared" si="970"/>
        <v>0</v>
      </c>
      <c r="EP751" s="101">
        <f t="shared" si="971"/>
        <v>0</v>
      </c>
      <c r="EQ751" s="101">
        <f t="shared" si="972"/>
        <v>0</v>
      </c>
    </row>
    <row r="752" spans="2:147" ht="21.75" customHeight="1" x14ac:dyDescent="0.45">
      <c r="B752" s="133" t="str">
        <f>IF(Data!B751&lt;&gt;"",Data!B751,"")</f>
        <v/>
      </c>
      <c r="C752" s="158" t="str">
        <f>IF(Data!C751&lt;&gt;"",Data!C751,"")</f>
        <v/>
      </c>
      <c r="D752" s="106" t="str">
        <f>IF(Data!D751&lt;&gt;"",Data!D751,"")</f>
        <v/>
      </c>
      <c r="E752" s="140">
        <f>IF(AND(I752=1,Data!T751=0),0,IF(I752=999,999,Data!T751))</f>
        <v>999</v>
      </c>
      <c r="F752" s="140" t="str">
        <f t="shared" si="973"/>
        <v/>
      </c>
      <c r="G752" s="140" t="str">
        <f>IF(Data!K751&lt;&gt;"",Data!K751,"")</f>
        <v/>
      </c>
      <c r="H752" s="141" t="str">
        <f>IF(Data!L751&lt;&gt;"",Data!L751,"")</f>
        <v/>
      </c>
      <c r="I752" s="63">
        <f>IF(Data!M751&lt;&gt;"",Data!M751,"")</f>
        <v>999</v>
      </c>
      <c r="J752" s="63">
        <f t="shared" si="974"/>
        <v>0</v>
      </c>
      <c r="L752" s="64" t="str">
        <f t="shared" si="975"/>
        <v/>
      </c>
      <c r="N752" s="63">
        <f t="shared" si="976"/>
        <v>0</v>
      </c>
      <c r="P752" s="64" t="str">
        <f t="shared" si="977"/>
        <v/>
      </c>
      <c r="R752" s="63">
        <f t="shared" si="978"/>
        <v>0</v>
      </c>
      <c r="S752" s="64" t="str">
        <f t="shared" si="979"/>
        <v/>
      </c>
      <c r="W752" s="310">
        <f t="shared" si="980"/>
        <v>999</v>
      </c>
      <c r="Y752" s="65">
        <f t="shared" si="981"/>
        <v>0</v>
      </c>
      <c r="Z752" s="65">
        <f t="shared" si="982"/>
        <v>0</v>
      </c>
      <c r="AA752" s="65">
        <f t="shared" si="983"/>
        <v>0</v>
      </c>
      <c r="AB752" s="65">
        <f t="shared" si="984"/>
        <v>0</v>
      </c>
      <c r="AC752" s="341">
        <f t="shared" si="985"/>
        <v>0</v>
      </c>
      <c r="AD752" s="65">
        <f t="shared" si="986"/>
        <v>0</v>
      </c>
      <c r="AE752" s="65">
        <f t="shared" si="987"/>
        <v>0</v>
      </c>
      <c r="AF752" s="65">
        <f t="shared" si="988"/>
        <v>0</v>
      </c>
      <c r="AG752" s="65">
        <f t="shared" si="989"/>
        <v>0</v>
      </c>
      <c r="AH752" s="65">
        <f t="shared" si="990"/>
        <v>0</v>
      </c>
      <c r="AI752" s="65">
        <f t="shared" si="991"/>
        <v>0</v>
      </c>
      <c r="AJ752" s="65">
        <f t="shared" si="992"/>
        <v>0</v>
      </c>
      <c r="AK752" s="65">
        <f t="shared" si="993"/>
        <v>0</v>
      </c>
      <c r="AL752" s="65">
        <f t="shared" si="994"/>
        <v>0</v>
      </c>
      <c r="AM752" s="65">
        <f t="shared" si="995"/>
        <v>0</v>
      </c>
      <c r="AN752" s="65">
        <f t="shared" si="996"/>
        <v>0</v>
      </c>
      <c r="AO752" s="65">
        <f t="shared" si="997"/>
        <v>0</v>
      </c>
      <c r="AP752" s="65">
        <f t="shared" si="998"/>
        <v>0</v>
      </c>
      <c r="AQ752" s="65">
        <f t="shared" si="999"/>
        <v>0</v>
      </c>
      <c r="AR752" s="65">
        <f t="shared" si="1000"/>
        <v>0</v>
      </c>
      <c r="AS752" s="65">
        <f t="shared" si="1001"/>
        <v>0</v>
      </c>
      <c r="AT752" s="65">
        <f t="shared" si="1002"/>
        <v>0</v>
      </c>
      <c r="AU752" s="65">
        <f t="shared" si="1003"/>
        <v>0</v>
      </c>
      <c r="AV752" s="65">
        <f t="shared" si="1004"/>
        <v>0</v>
      </c>
      <c r="AW752" s="65">
        <f t="shared" si="1005"/>
        <v>0</v>
      </c>
      <c r="AX752" s="65">
        <f t="shared" si="1006"/>
        <v>0</v>
      </c>
      <c r="AY752" s="65">
        <f t="shared" si="1007"/>
        <v>0</v>
      </c>
      <c r="AZ752" s="65">
        <f t="shared" si="1008"/>
        <v>0</v>
      </c>
      <c r="BA752" s="65">
        <f t="shared" si="1009"/>
        <v>0</v>
      </c>
      <c r="BB752" s="65">
        <f t="shared" si="1010"/>
        <v>0</v>
      </c>
      <c r="BC752" s="65">
        <f t="shared" si="1011"/>
        <v>0</v>
      </c>
      <c r="BD752" s="65">
        <f t="shared" si="1012"/>
        <v>0</v>
      </c>
      <c r="BE752" s="65">
        <f t="shared" si="1013"/>
        <v>0</v>
      </c>
      <c r="BF752" s="65">
        <f t="shared" si="1014"/>
        <v>0</v>
      </c>
      <c r="BG752" s="65">
        <f t="shared" si="1015"/>
        <v>0</v>
      </c>
      <c r="CE752" s="373"/>
      <c r="CF752" s="343"/>
      <c r="CG752" s="343"/>
      <c r="CH752" s="343"/>
      <c r="CI752" s="343"/>
      <c r="CJ752" s="343"/>
      <c r="CK752" s="343"/>
      <c r="CL752" s="343"/>
      <c r="CM752" s="343"/>
      <c r="CN752" s="343"/>
      <c r="CO752" s="343"/>
      <c r="CP752" s="343"/>
      <c r="CQ752" s="343"/>
      <c r="CR752" s="343"/>
      <c r="CS752" s="343"/>
      <c r="CY752" s="101">
        <f t="shared" si="1016"/>
        <v>0</v>
      </c>
      <c r="CZ752" s="101">
        <f t="shared" si="1017"/>
        <v>0</v>
      </c>
      <c r="DB752" s="101">
        <f t="shared" si="1018"/>
        <v>0</v>
      </c>
      <c r="DD752" s="311">
        <f t="shared" si="1019"/>
        <v>0</v>
      </c>
      <c r="DF752" s="101">
        <f t="shared" si="935"/>
        <v>0</v>
      </c>
      <c r="DG752" s="101">
        <f t="shared" si="936"/>
        <v>0</v>
      </c>
      <c r="DH752" s="101">
        <f t="shared" si="937"/>
        <v>0</v>
      </c>
      <c r="DI752" s="101">
        <f t="shared" si="938"/>
        <v>0</v>
      </c>
      <c r="DJ752" s="311">
        <f t="shared" si="939"/>
        <v>0</v>
      </c>
      <c r="DK752" s="311">
        <f t="shared" si="940"/>
        <v>0</v>
      </c>
      <c r="DL752" s="101">
        <f t="shared" si="941"/>
        <v>0</v>
      </c>
      <c r="DM752" s="101">
        <f t="shared" si="942"/>
        <v>0</v>
      </c>
      <c r="DN752" s="101">
        <f t="shared" si="943"/>
        <v>0</v>
      </c>
      <c r="DO752" s="101">
        <f t="shared" si="944"/>
        <v>0</v>
      </c>
      <c r="DP752" s="101">
        <f t="shared" si="945"/>
        <v>0</v>
      </c>
      <c r="DQ752" s="101">
        <f t="shared" si="946"/>
        <v>0</v>
      </c>
      <c r="DR752" s="101">
        <f t="shared" si="947"/>
        <v>0</v>
      </c>
      <c r="DS752" s="101">
        <f t="shared" si="948"/>
        <v>0</v>
      </c>
      <c r="DT752" s="101">
        <f t="shared" si="949"/>
        <v>0</v>
      </c>
      <c r="DU752" s="101">
        <f t="shared" si="950"/>
        <v>0</v>
      </c>
      <c r="DV752" s="101">
        <f t="shared" si="951"/>
        <v>0</v>
      </c>
      <c r="DW752" s="101">
        <f t="shared" si="952"/>
        <v>0</v>
      </c>
      <c r="DX752" s="311">
        <f t="shared" si="953"/>
        <v>0</v>
      </c>
      <c r="DY752" s="101">
        <f t="shared" si="954"/>
        <v>0</v>
      </c>
      <c r="DZ752" s="101">
        <f t="shared" si="955"/>
        <v>0</v>
      </c>
      <c r="EA752" s="101">
        <f t="shared" si="956"/>
        <v>0</v>
      </c>
      <c r="EB752" s="101">
        <f t="shared" si="957"/>
        <v>0</v>
      </c>
      <c r="EC752" s="101">
        <f t="shared" si="958"/>
        <v>0</v>
      </c>
      <c r="ED752" s="101">
        <f t="shared" si="959"/>
        <v>0</v>
      </c>
      <c r="EE752" s="101">
        <f t="shared" si="960"/>
        <v>0</v>
      </c>
      <c r="EF752" s="101">
        <f t="shared" si="961"/>
        <v>0</v>
      </c>
      <c r="EG752" s="101">
        <f t="shared" si="962"/>
        <v>0</v>
      </c>
      <c r="EH752" s="101">
        <f t="shared" si="963"/>
        <v>0</v>
      </c>
      <c r="EI752" s="101">
        <f t="shared" si="964"/>
        <v>0</v>
      </c>
      <c r="EJ752" s="101">
        <f t="shared" si="965"/>
        <v>0</v>
      </c>
      <c r="EK752" s="101">
        <f t="shared" si="966"/>
        <v>0</v>
      </c>
      <c r="EL752" s="101">
        <f t="shared" si="967"/>
        <v>0</v>
      </c>
      <c r="EM752" s="101">
        <f t="shared" si="968"/>
        <v>0</v>
      </c>
      <c r="EN752" s="101">
        <f t="shared" si="969"/>
        <v>0</v>
      </c>
      <c r="EO752" s="101">
        <f t="shared" si="970"/>
        <v>0</v>
      </c>
      <c r="EP752" s="101">
        <f t="shared" si="971"/>
        <v>0</v>
      </c>
      <c r="EQ752" s="101">
        <f t="shared" si="972"/>
        <v>0</v>
      </c>
    </row>
    <row r="753" spans="2:147" ht="21.75" customHeight="1" x14ac:dyDescent="0.45">
      <c r="B753" s="133" t="str">
        <f>IF(Data!B752&lt;&gt;"",Data!B752,"")</f>
        <v/>
      </c>
      <c r="C753" s="158" t="str">
        <f>IF(Data!C752&lt;&gt;"",Data!C752,"")</f>
        <v/>
      </c>
      <c r="D753" s="106" t="str">
        <f>IF(Data!D752&lt;&gt;"",Data!D752,"")</f>
        <v/>
      </c>
      <c r="E753" s="140">
        <f>IF(AND(I753=1,Data!T752=0),0,IF(I753=999,999,Data!T752))</f>
        <v>999</v>
      </c>
      <c r="F753" s="140" t="str">
        <f t="shared" si="973"/>
        <v/>
      </c>
      <c r="G753" s="140" t="str">
        <f>IF(Data!K752&lt;&gt;"",Data!K752,"")</f>
        <v/>
      </c>
      <c r="H753" s="141" t="str">
        <f>IF(Data!L752&lt;&gt;"",Data!L752,"")</f>
        <v/>
      </c>
      <c r="I753" s="63">
        <f>IF(Data!M752&lt;&gt;"",Data!M752,"")</f>
        <v>999</v>
      </c>
      <c r="J753" s="63">
        <f t="shared" si="974"/>
        <v>0</v>
      </c>
      <c r="L753" s="64" t="str">
        <f t="shared" si="975"/>
        <v/>
      </c>
      <c r="N753" s="63">
        <f t="shared" si="976"/>
        <v>0</v>
      </c>
      <c r="P753" s="64" t="str">
        <f t="shared" si="977"/>
        <v/>
      </c>
      <c r="R753" s="63">
        <f t="shared" si="978"/>
        <v>0</v>
      </c>
      <c r="S753" s="64" t="str">
        <f t="shared" si="979"/>
        <v/>
      </c>
      <c r="W753" s="310">
        <f t="shared" si="980"/>
        <v>999</v>
      </c>
      <c r="Y753" s="65">
        <f t="shared" si="981"/>
        <v>0</v>
      </c>
      <c r="Z753" s="65">
        <f t="shared" si="982"/>
        <v>0</v>
      </c>
      <c r="AA753" s="65">
        <f t="shared" si="983"/>
        <v>0</v>
      </c>
      <c r="AB753" s="65">
        <f t="shared" si="984"/>
        <v>0</v>
      </c>
      <c r="AC753" s="341">
        <f t="shared" si="985"/>
        <v>0</v>
      </c>
      <c r="AD753" s="65">
        <f t="shared" si="986"/>
        <v>0</v>
      </c>
      <c r="AE753" s="65">
        <f t="shared" si="987"/>
        <v>0</v>
      </c>
      <c r="AF753" s="65">
        <f t="shared" si="988"/>
        <v>0</v>
      </c>
      <c r="AG753" s="65">
        <f t="shared" si="989"/>
        <v>0</v>
      </c>
      <c r="AH753" s="65">
        <f t="shared" si="990"/>
        <v>0</v>
      </c>
      <c r="AI753" s="65">
        <f t="shared" si="991"/>
        <v>0</v>
      </c>
      <c r="AJ753" s="65">
        <f t="shared" si="992"/>
        <v>0</v>
      </c>
      <c r="AK753" s="65">
        <f t="shared" si="993"/>
        <v>0</v>
      </c>
      <c r="AL753" s="65">
        <f t="shared" si="994"/>
        <v>0</v>
      </c>
      <c r="AM753" s="65">
        <f t="shared" si="995"/>
        <v>0</v>
      </c>
      <c r="AN753" s="65">
        <f t="shared" si="996"/>
        <v>0</v>
      </c>
      <c r="AO753" s="65">
        <f t="shared" si="997"/>
        <v>0</v>
      </c>
      <c r="AP753" s="65">
        <f t="shared" si="998"/>
        <v>0</v>
      </c>
      <c r="AQ753" s="65">
        <f t="shared" si="999"/>
        <v>0</v>
      </c>
      <c r="AR753" s="65">
        <f t="shared" si="1000"/>
        <v>0</v>
      </c>
      <c r="AS753" s="65">
        <f t="shared" si="1001"/>
        <v>0</v>
      </c>
      <c r="AT753" s="65">
        <f t="shared" si="1002"/>
        <v>0</v>
      </c>
      <c r="AU753" s="65">
        <f t="shared" si="1003"/>
        <v>0</v>
      </c>
      <c r="AV753" s="65">
        <f t="shared" si="1004"/>
        <v>0</v>
      </c>
      <c r="AW753" s="65">
        <f t="shared" si="1005"/>
        <v>0</v>
      </c>
      <c r="AX753" s="65">
        <f t="shared" si="1006"/>
        <v>0</v>
      </c>
      <c r="AY753" s="65">
        <f t="shared" si="1007"/>
        <v>0</v>
      </c>
      <c r="AZ753" s="65">
        <f t="shared" si="1008"/>
        <v>0</v>
      </c>
      <c r="BA753" s="65">
        <f t="shared" si="1009"/>
        <v>0</v>
      </c>
      <c r="BB753" s="65">
        <f t="shared" si="1010"/>
        <v>0</v>
      </c>
      <c r="BC753" s="65">
        <f t="shared" si="1011"/>
        <v>0</v>
      </c>
      <c r="BD753" s="65">
        <f t="shared" si="1012"/>
        <v>0</v>
      </c>
      <c r="BE753" s="65">
        <f t="shared" si="1013"/>
        <v>0</v>
      </c>
      <c r="BF753" s="65">
        <f t="shared" si="1014"/>
        <v>0</v>
      </c>
      <c r="BG753" s="65">
        <f t="shared" si="1015"/>
        <v>0</v>
      </c>
      <c r="CE753" s="373"/>
      <c r="CF753" s="343"/>
      <c r="CG753" s="343"/>
      <c r="CH753" s="343"/>
      <c r="CI753" s="343"/>
      <c r="CJ753" s="343"/>
      <c r="CK753" s="343"/>
      <c r="CL753" s="343"/>
      <c r="CM753" s="343"/>
      <c r="CN753" s="343"/>
      <c r="CO753" s="343"/>
      <c r="CP753" s="343"/>
      <c r="CQ753" s="343"/>
      <c r="CR753" s="343"/>
      <c r="CS753" s="343"/>
      <c r="CY753" s="101">
        <f t="shared" si="1016"/>
        <v>0</v>
      </c>
      <c r="CZ753" s="101">
        <f t="shared" si="1017"/>
        <v>0</v>
      </c>
      <c r="DB753" s="101">
        <f t="shared" si="1018"/>
        <v>0</v>
      </c>
      <c r="DD753" s="311">
        <f t="shared" si="1019"/>
        <v>0</v>
      </c>
      <c r="DF753" s="101">
        <f t="shared" si="935"/>
        <v>0</v>
      </c>
      <c r="DG753" s="101">
        <f t="shared" si="936"/>
        <v>0</v>
      </c>
      <c r="DH753" s="101">
        <f t="shared" si="937"/>
        <v>0</v>
      </c>
      <c r="DI753" s="101">
        <f t="shared" si="938"/>
        <v>0</v>
      </c>
      <c r="DJ753" s="311">
        <f t="shared" si="939"/>
        <v>0</v>
      </c>
      <c r="DK753" s="311">
        <f t="shared" si="940"/>
        <v>0</v>
      </c>
      <c r="DL753" s="101">
        <f t="shared" si="941"/>
        <v>0</v>
      </c>
      <c r="DM753" s="101">
        <f t="shared" si="942"/>
        <v>0</v>
      </c>
      <c r="DN753" s="101">
        <f t="shared" si="943"/>
        <v>0</v>
      </c>
      <c r="DO753" s="101">
        <f t="shared" si="944"/>
        <v>0</v>
      </c>
      <c r="DP753" s="101">
        <f t="shared" si="945"/>
        <v>0</v>
      </c>
      <c r="DQ753" s="101">
        <f t="shared" si="946"/>
        <v>0</v>
      </c>
      <c r="DR753" s="101">
        <f t="shared" si="947"/>
        <v>0</v>
      </c>
      <c r="DS753" s="101">
        <f t="shared" si="948"/>
        <v>0</v>
      </c>
      <c r="DT753" s="101">
        <f t="shared" si="949"/>
        <v>0</v>
      </c>
      <c r="DU753" s="101">
        <f t="shared" si="950"/>
        <v>0</v>
      </c>
      <c r="DV753" s="101">
        <f t="shared" si="951"/>
        <v>0</v>
      </c>
      <c r="DW753" s="101">
        <f t="shared" si="952"/>
        <v>0</v>
      </c>
      <c r="DX753" s="311">
        <f t="shared" si="953"/>
        <v>0</v>
      </c>
      <c r="DY753" s="101">
        <f t="shared" si="954"/>
        <v>0</v>
      </c>
      <c r="DZ753" s="101">
        <f t="shared" si="955"/>
        <v>0</v>
      </c>
      <c r="EA753" s="101">
        <f t="shared" si="956"/>
        <v>0</v>
      </c>
      <c r="EB753" s="101">
        <f t="shared" si="957"/>
        <v>0</v>
      </c>
      <c r="EC753" s="101">
        <f t="shared" si="958"/>
        <v>0</v>
      </c>
      <c r="ED753" s="101">
        <f t="shared" si="959"/>
        <v>0</v>
      </c>
      <c r="EE753" s="101">
        <f t="shared" si="960"/>
        <v>0</v>
      </c>
      <c r="EF753" s="101">
        <f t="shared" si="961"/>
        <v>0</v>
      </c>
      <c r="EG753" s="101">
        <f t="shared" si="962"/>
        <v>0</v>
      </c>
      <c r="EH753" s="101">
        <f t="shared" si="963"/>
        <v>0</v>
      </c>
      <c r="EI753" s="101">
        <f t="shared" si="964"/>
        <v>0</v>
      </c>
      <c r="EJ753" s="101">
        <f t="shared" si="965"/>
        <v>0</v>
      </c>
      <c r="EK753" s="101">
        <f t="shared" si="966"/>
        <v>0</v>
      </c>
      <c r="EL753" s="101">
        <f t="shared" si="967"/>
        <v>0</v>
      </c>
      <c r="EM753" s="101">
        <f t="shared" si="968"/>
        <v>0</v>
      </c>
      <c r="EN753" s="101">
        <f t="shared" si="969"/>
        <v>0</v>
      </c>
      <c r="EO753" s="101">
        <f t="shared" si="970"/>
        <v>0</v>
      </c>
      <c r="EP753" s="101">
        <f t="shared" si="971"/>
        <v>0</v>
      </c>
      <c r="EQ753" s="101">
        <f t="shared" si="972"/>
        <v>0</v>
      </c>
    </row>
    <row r="754" spans="2:147" ht="21.75" customHeight="1" x14ac:dyDescent="0.45">
      <c r="B754" s="133" t="str">
        <f>IF(Data!B753&lt;&gt;"",Data!B753,"")</f>
        <v/>
      </c>
      <c r="C754" s="158" t="str">
        <f>IF(Data!C753&lt;&gt;"",Data!C753,"")</f>
        <v/>
      </c>
      <c r="D754" s="106" t="str">
        <f>IF(Data!D753&lt;&gt;"",Data!D753,"")</f>
        <v/>
      </c>
      <c r="E754" s="140">
        <f>IF(AND(I754=1,Data!T753=0),0,IF(I754=999,999,Data!T753))</f>
        <v>999</v>
      </c>
      <c r="F754" s="140" t="str">
        <f t="shared" si="973"/>
        <v/>
      </c>
      <c r="G754" s="140" t="str">
        <f>IF(Data!K753&lt;&gt;"",Data!K753,"")</f>
        <v/>
      </c>
      <c r="H754" s="141" t="str">
        <f>IF(Data!L753&lt;&gt;"",Data!L753,"")</f>
        <v/>
      </c>
      <c r="I754" s="63">
        <f>IF(Data!M753&lt;&gt;"",Data!M753,"")</f>
        <v>999</v>
      </c>
      <c r="J754" s="63">
        <f t="shared" si="974"/>
        <v>0</v>
      </c>
      <c r="L754" s="64" t="str">
        <f t="shared" si="975"/>
        <v/>
      </c>
      <c r="N754" s="63">
        <f t="shared" si="976"/>
        <v>0</v>
      </c>
      <c r="P754" s="64" t="str">
        <f t="shared" si="977"/>
        <v/>
      </c>
      <c r="R754" s="63">
        <f t="shared" si="978"/>
        <v>0</v>
      </c>
      <c r="S754" s="64" t="str">
        <f t="shared" si="979"/>
        <v/>
      </c>
      <c r="W754" s="310">
        <f t="shared" si="980"/>
        <v>999</v>
      </c>
      <c r="Y754" s="65">
        <f t="shared" si="981"/>
        <v>0</v>
      </c>
      <c r="Z754" s="65">
        <f t="shared" si="982"/>
        <v>0</v>
      </c>
      <c r="AA754" s="65">
        <f t="shared" si="983"/>
        <v>0</v>
      </c>
      <c r="AB754" s="65">
        <f t="shared" si="984"/>
        <v>0</v>
      </c>
      <c r="AC754" s="341">
        <f t="shared" si="985"/>
        <v>0</v>
      </c>
      <c r="AD754" s="65">
        <f t="shared" si="986"/>
        <v>0</v>
      </c>
      <c r="AE754" s="65">
        <f t="shared" si="987"/>
        <v>0</v>
      </c>
      <c r="AF754" s="65">
        <f t="shared" si="988"/>
        <v>0</v>
      </c>
      <c r="AG754" s="65">
        <f t="shared" si="989"/>
        <v>0</v>
      </c>
      <c r="AH754" s="65">
        <f t="shared" si="990"/>
        <v>0</v>
      </c>
      <c r="AI754" s="65">
        <f t="shared" si="991"/>
        <v>0</v>
      </c>
      <c r="AJ754" s="65">
        <f t="shared" si="992"/>
        <v>0</v>
      </c>
      <c r="AK754" s="65">
        <f t="shared" si="993"/>
        <v>0</v>
      </c>
      <c r="AL754" s="65">
        <f t="shared" si="994"/>
        <v>0</v>
      </c>
      <c r="AM754" s="65">
        <f t="shared" si="995"/>
        <v>0</v>
      </c>
      <c r="AN754" s="65">
        <f t="shared" si="996"/>
        <v>0</v>
      </c>
      <c r="AO754" s="65">
        <f t="shared" si="997"/>
        <v>0</v>
      </c>
      <c r="AP754" s="65">
        <f t="shared" si="998"/>
        <v>0</v>
      </c>
      <c r="AQ754" s="65">
        <f t="shared" si="999"/>
        <v>0</v>
      </c>
      <c r="AR754" s="65">
        <f t="shared" si="1000"/>
        <v>0</v>
      </c>
      <c r="AS754" s="65">
        <f t="shared" si="1001"/>
        <v>0</v>
      </c>
      <c r="AT754" s="65">
        <f t="shared" si="1002"/>
        <v>0</v>
      </c>
      <c r="AU754" s="65">
        <f t="shared" si="1003"/>
        <v>0</v>
      </c>
      <c r="AV754" s="65">
        <f t="shared" si="1004"/>
        <v>0</v>
      </c>
      <c r="AW754" s="65">
        <f t="shared" si="1005"/>
        <v>0</v>
      </c>
      <c r="AX754" s="65">
        <f t="shared" si="1006"/>
        <v>0</v>
      </c>
      <c r="AY754" s="65">
        <f t="shared" si="1007"/>
        <v>0</v>
      </c>
      <c r="AZ754" s="65">
        <f t="shared" si="1008"/>
        <v>0</v>
      </c>
      <c r="BA754" s="65">
        <f t="shared" si="1009"/>
        <v>0</v>
      </c>
      <c r="BB754" s="65">
        <f t="shared" si="1010"/>
        <v>0</v>
      </c>
      <c r="BC754" s="65">
        <f t="shared" si="1011"/>
        <v>0</v>
      </c>
      <c r="BD754" s="65">
        <f t="shared" si="1012"/>
        <v>0</v>
      </c>
      <c r="BE754" s="65">
        <f t="shared" si="1013"/>
        <v>0</v>
      </c>
      <c r="BF754" s="65">
        <f t="shared" si="1014"/>
        <v>0</v>
      </c>
      <c r="BG754" s="65">
        <f t="shared" si="1015"/>
        <v>0</v>
      </c>
      <c r="CE754" s="373"/>
      <c r="CF754" s="343"/>
      <c r="CG754" s="343"/>
      <c r="CH754" s="343"/>
      <c r="CI754" s="343"/>
      <c r="CJ754" s="343"/>
      <c r="CK754" s="343"/>
      <c r="CL754" s="343"/>
      <c r="CM754" s="343"/>
      <c r="CN754" s="343"/>
      <c r="CO754" s="343"/>
      <c r="CP754" s="343"/>
      <c r="CQ754" s="343"/>
      <c r="CR754" s="343"/>
      <c r="CS754" s="343"/>
      <c r="CY754" s="101">
        <f t="shared" si="1016"/>
        <v>0</v>
      </c>
      <c r="CZ754" s="101">
        <f t="shared" si="1017"/>
        <v>0</v>
      </c>
      <c r="DB754" s="101">
        <f t="shared" si="1018"/>
        <v>0</v>
      </c>
      <c r="DD754" s="311">
        <f t="shared" si="1019"/>
        <v>0</v>
      </c>
      <c r="DF754" s="101">
        <f t="shared" si="935"/>
        <v>0</v>
      </c>
      <c r="DG754" s="101">
        <f t="shared" si="936"/>
        <v>0</v>
      </c>
      <c r="DH754" s="101">
        <f t="shared" si="937"/>
        <v>0</v>
      </c>
      <c r="DI754" s="101">
        <f t="shared" si="938"/>
        <v>0</v>
      </c>
      <c r="DJ754" s="311">
        <f t="shared" si="939"/>
        <v>0</v>
      </c>
      <c r="DK754" s="311">
        <f t="shared" si="940"/>
        <v>0</v>
      </c>
      <c r="DL754" s="101">
        <f t="shared" si="941"/>
        <v>0</v>
      </c>
      <c r="DM754" s="101">
        <f t="shared" si="942"/>
        <v>0</v>
      </c>
      <c r="DN754" s="101">
        <f t="shared" si="943"/>
        <v>0</v>
      </c>
      <c r="DO754" s="101">
        <f t="shared" si="944"/>
        <v>0</v>
      </c>
      <c r="DP754" s="101">
        <f t="shared" si="945"/>
        <v>0</v>
      </c>
      <c r="DQ754" s="101">
        <f t="shared" si="946"/>
        <v>0</v>
      </c>
      <c r="DR754" s="101">
        <f t="shared" si="947"/>
        <v>0</v>
      </c>
      <c r="DS754" s="101">
        <f t="shared" si="948"/>
        <v>0</v>
      </c>
      <c r="DT754" s="101">
        <f t="shared" si="949"/>
        <v>0</v>
      </c>
      <c r="DU754" s="101">
        <f t="shared" si="950"/>
        <v>0</v>
      </c>
      <c r="DV754" s="101">
        <f t="shared" si="951"/>
        <v>0</v>
      </c>
      <c r="DW754" s="101">
        <f t="shared" si="952"/>
        <v>0</v>
      </c>
      <c r="DX754" s="311">
        <f t="shared" si="953"/>
        <v>0</v>
      </c>
      <c r="DY754" s="101">
        <f t="shared" si="954"/>
        <v>0</v>
      </c>
      <c r="DZ754" s="101">
        <f t="shared" si="955"/>
        <v>0</v>
      </c>
      <c r="EA754" s="101">
        <f t="shared" si="956"/>
        <v>0</v>
      </c>
      <c r="EB754" s="101">
        <f t="shared" si="957"/>
        <v>0</v>
      </c>
      <c r="EC754" s="101">
        <f t="shared" si="958"/>
        <v>0</v>
      </c>
      <c r="ED754" s="101">
        <f t="shared" si="959"/>
        <v>0</v>
      </c>
      <c r="EE754" s="101">
        <f t="shared" si="960"/>
        <v>0</v>
      </c>
      <c r="EF754" s="101">
        <f t="shared" si="961"/>
        <v>0</v>
      </c>
      <c r="EG754" s="101">
        <f t="shared" si="962"/>
        <v>0</v>
      </c>
      <c r="EH754" s="101">
        <f t="shared" si="963"/>
        <v>0</v>
      </c>
      <c r="EI754" s="101">
        <f t="shared" si="964"/>
        <v>0</v>
      </c>
      <c r="EJ754" s="101">
        <f t="shared" si="965"/>
        <v>0</v>
      </c>
      <c r="EK754" s="101">
        <f t="shared" si="966"/>
        <v>0</v>
      </c>
      <c r="EL754" s="101">
        <f t="shared" si="967"/>
        <v>0</v>
      </c>
      <c r="EM754" s="101">
        <f t="shared" si="968"/>
        <v>0</v>
      </c>
      <c r="EN754" s="101">
        <f t="shared" si="969"/>
        <v>0</v>
      </c>
      <c r="EO754" s="101">
        <f t="shared" si="970"/>
        <v>0</v>
      </c>
      <c r="EP754" s="101">
        <f t="shared" si="971"/>
        <v>0</v>
      </c>
      <c r="EQ754" s="101">
        <f t="shared" si="972"/>
        <v>0</v>
      </c>
    </row>
    <row r="755" spans="2:147" ht="21.75" customHeight="1" x14ac:dyDescent="0.45">
      <c r="B755" s="133" t="str">
        <f>IF(Data!B754&lt;&gt;"",Data!B754,"")</f>
        <v/>
      </c>
      <c r="C755" s="158" t="str">
        <f>IF(Data!C754&lt;&gt;"",Data!C754,"")</f>
        <v/>
      </c>
      <c r="D755" s="106" t="str">
        <f>IF(Data!D754&lt;&gt;"",Data!D754,"")</f>
        <v/>
      </c>
      <c r="E755" s="140">
        <f>IF(AND(I755=1,Data!T754=0),0,IF(I755=999,999,Data!T754))</f>
        <v>999</v>
      </c>
      <c r="F755" s="140" t="str">
        <f t="shared" si="973"/>
        <v/>
      </c>
      <c r="G755" s="140" t="str">
        <f>IF(Data!K754&lt;&gt;"",Data!K754,"")</f>
        <v/>
      </c>
      <c r="H755" s="141" t="str">
        <f>IF(Data!L754&lt;&gt;"",Data!L754,"")</f>
        <v/>
      </c>
      <c r="I755" s="63">
        <f>IF(Data!M754&lt;&gt;"",Data!M754,"")</f>
        <v>999</v>
      </c>
      <c r="J755" s="63">
        <f t="shared" si="974"/>
        <v>0</v>
      </c>
      <c r="L755" s="64" t="str">
        <f t="shared" si="975"/>
        <v/>
      </c>
      <c r="N755" s="63">
        <f t="shared" si="976"/>
        <v>0</v>
      </c>
      <c r="P755" s="64" t="str">
        <f t="shared" si="977"/>
        <v/>
      </c>
      <c r="R755" s="63">
        <f t="shared" si="978"/>
        <v>0</v>
      </c>
      <c r="S755" s="64" t="str">
        <f t="shared" si="979"/>
        <v/>
      </c>
      <c r="W755" s="310">
        <f t="shared" si="980"/>
        <v>999</v>
      </c>
      <c r="Y755" s="65">
        <f t="shared" si="981"/>
        <v>0</v>
      </c>
      <c r="Z755" s="65">
        <f t="shared" si="982"/>
        <v>0</v>
      </c>
      <c r="AA755" s="65">
        <f t="shared" si="983"/>
        <v>0</v>
      </c>
      <c r="AB755" s="65">
        <f t="shared" si="984"/>
        <v>0</v>
      </c>
      <c r="AC755" s="341">
        <f t="shared" si="985"/>
        <v>0</v>
      </c>
      <c r="AD755" s="65">
        <f t="shared" si="986"/>
        <v>0</v>
      </c>
      <c r="AE755" s="65">
        <f t="shared" si="987"/>
        <v>0</v>
      </c>
      <c r="AF755" s="65">
        <f t="shared" si="988"/>
        <v>0</v>
      </c>
      <c r="AG755" s="65">
        <f t="shared" si="989"/>
        <v>0</v>
      </c>
      <c r="AH755" s="65">
        <f t="shared" si="990"/>
        <v>0</v>
      </c>
      <c r="AI755" s="65">
        <f t="shared" si="991"/>
        <v>0</v>
      </c>
      <c r="AJ755" s="65">
        <f t="shared" si="992"/>
        <v>0</v>
      </c>
      <c r="AK755" s="65">
        <f t="shared" si="993"/>
        <v>0</v>
      </c>
      <c r="AL755" s="65">
        <f t="shared" si="994"/>
        <v>0</v>
      </c>
      <c r="AM755" s="65">
        <f t="shared" si="995"/>
        <v>0</v>
      </c>
      <c r="AN755" s="65">
        <f t="shared" si="996"/>
        <v>0</v>
      </c>
      <c r="AO755" s="65">
        <f t="shared" si="997"/>
        <v>0</v>
      </c>
      <c r="AP755" s="65">
        <f t="shared" si="998"/>
        <v>0</v>
      </c>
      <c r="AQ755" s="65">
        <f t="shared" si="999"/>
        <v>0</v>
      </c>
      <c r="AR755" s="65">
        <f t="shared" si="1000"/>
        <v>0</v>
      </c>
      <c r="AS755" s="65">
        <f t="shared" si="1001"/>
        <v>0</v>
      </c>
      <c r="AT755" s="65">
        <f t="shared" si="1002"/>
        <v>0</v>
      </c>
      <c r="AU755" s="65">
        <f t="shared" si="1003"/>
        <v>0</v>
      </c>
      <c r="AV755" s="65">
        <f t="shared" si="1004"/>
        <v>0</v>
      </c>
      <c r="AW755" s="65">
        <f t="shared" si="1005"/>
        <v>0</v>
      </c>
      <c r="AX755" s="65">
        <f t="shared" si="1006"/>
        <v>0</v>
      </c>
      <c r="AY755" s="65">
        <f t="shared" si="1007"/>
        <v>0</v>
      </c>
      <c r="AZ755" s="65">
        <f t="shared" si="1008"/>
        <v>0</v>
      </c>
      <c r="BA755" s="65">
        <f t="shared" si="1009"/>
        <v>0</v>
      </c>
      <c r="BB755" s="65">
        <f t="shared" si="1010"/>
        <v>0</v>
      </c>
      <c r="BC755" s="65">
        <f t="shared" si="1011"/>
        <v>0</v>
      </c>
      <c r="BD755" s="65">
        <f t="shared" si="1012"/>
        <v>0</v>
      </c>
      <c r="BE755" s="65">
        <f t="shared" si="1013"/>
        <v>0</v>
      </c>
      <c r="BF755" s="65">
        <f t="shared" si="1014"/>
        <v>0</v>
      </c>
      <c r="BG755" s="65">
        <f t="shared" si="1015"/>
        <v>0</v>
      </c>
      <c r="CE755" s="373"/>
      <c r="CF755" s="343"/>
      <c r="CG755" s="343"/>
      <c r="CH755" s="343"/>
      <c r="CI755" s="343"/>
      <c r="CJ755" s="343"/>
      <c r="CK755" s="343"/>
      <c r="CL755" s="343"/>
      <c r="CM755" s="343"/>
      <c r="CN755" s="343"/>
      <c r="CO755" s="343"/>
      <c r="CP755" s="343"/>
      <c r="CQ755" s="343"/>
      <c r="CR755" s="343"/>
      <c r="CS755" s="343"/>
      <c r="CY755" s="101">
        <f t="shared" si="1016"/>
        <v>0</v>
      </c>
      <c r="CZ755" s="101">
        <f t="shared" si="1017"/>
        <v>0</v>
      </c>
      <c r="DB755" s="101">
        <f t="shared" si="1018"/>
        <v>0</v>
      </c>
      <c r="DD755" s="311">
        <f t="shared" si="1019"/>
        <v>0</v>
      </c>
      <c r="DF755" s="101">
        <f t="shared" si="935"/>
        <v>0</v>
      </c>
      <c r="DG755" s="101">
        <f t="shared" si="936"/>
        <v>0</v>
      </c>
      <c r="DH755" s="101">
        <f t="shared" si="937"/>
        <v>0</v>
      </c>
      <c r="DI755" s="101">
        <f t="shared" si="938"/>
        <v>0</v>
      </c>
      <c r="DJ755" s="311">
        <f t="shared" si="939"/>
        <v>0</v>
      </c>
      <c r="DK755" s="311">
        <f t="shared" si="940"/>
        <v>0</v>
      </c>
      <c r="DL755" s="101">
        <f t="shared" si="941"/>
        <v>0</v>
      </c>
      <c r="DM755" s="101">
        <f t="shared" si="942"/>
        <v>0</v>
      </c>
      <c r="DN755" s="101">
        <f t="shared" si="943"/>
        <v>0</v>
      </c>
      <c r="DO755" s="101">
        <f t="shared" si="944"/>
        <v>0</v>
      </c>
      <c r="DP755" s="101">
        <f t="shared" si="945"/>
        <v>0</v>
      </c>
      <c r="DQ755" s="101">
        <f t="shared" si="946"/>
        <v>0</v>
      </c>
      <c r="DR755" s="101">
        <f t="shared" si="947"/>
        <v>0</v>
      </c>
      <c r="DS755" s="101">
        <f t="shared" si="948"/>
        <v>0</v>
      </c>
      <c r="DT755" s="101">
        <f t="shared" si="949"/>
        <v>0</v>
      </c>
      <c r="DU755" s="101">
        <f t="shared" si="950"/>
        <v>0</v>
      </c>
      <c r="DV755" s="101">
        <f t="shared" si="951"/>
        <v>0</v>
      </c>
      <c r="DW755" s="101">
        <f t="shared" si="952"/>
        <v>0</v>
      </c>
      <c r="DX755" s="311">
        <f t="shared" si="953"/>
        <v>0</v>
      </c>
      <c r="DY755" s="101">
        <f t="shared" si="954"/>
        <v>0</v>
      </c>
      <c r="DZ755" s="101">
        <f t="shared" si="955"/>
        <v>0</v>
      </c>
      <c r="EA755" s="101">
        <f t="shared" si="956"/>
        <v>0</v>
      </c>
      <c r="EB755" s="101">
        <f t="shared" si="957"/>
        <v>0</v>
      </c>
      <c r="EC755" s="101">
        <f t="shared" si="958"/>
        <v>0</v>
      </c>
      <c r="ED755" s="101">
        <f t="shared" si="959"/>
        <v>0</v>
      </c>
      <c r="EE755" s="101">
        <f t="shared" si="960"/>
        <v>0</v>
      </c>
      <c r="EF755" s="101">
        <f t="shared" si="961"/>
        <v>0</v>
      </c>
      <c r="EG755" s="101">
        <f t="shared" si="962"/>
        <v>0</v>
      </c>
      <c r="EH755" s="101">
        <f t="shared" si="963"/>
        <v>0</v>
      </c>
      <c r="EI755" s="101">
        <f t="shared" si="964"/>
        <v>0</v>
      </c>
      <c r="EJ755" s="101">
        <f t="shared" si="965"/>
        <v>0</v>
      </c>
      <c r="EK755" s="101">
        <f t="shared" si="966"/>
        <v>0</v>
      </c>
      <c r="EL755" s="101">
        <f t="shared" si="967"/>
        <v>0</v>
      </c>
      <c r="EM755" s="101">
        <f t="shared" si="968"/>
        <v>0</v>
      </c>
      <c r="EN755" s="101">
        <f t="shared" si="969"/>
        <v>0</v>
      </c>
      <c r="EO755" s="101">
        <f t="shared" si="970"/>
        <v>0</v>
      </c>
      <c r="EP755" s="101">
        <f t="shared" si="971"/>
        <v>0</v>
      </c>
      <c r="EQ755" s="101">
        <f t="shared" si="972"/>
        <v>0</v>
      </c>
    </row>
    <row r="756" spans="2:147" ht="21.75" customHeight="1" x14ac:dyDescent="0.45">
      <c r="B756" s="133" t="str">
        <f>IF(Data!B755&lt;&gt;"",Data!B755,"")</f>
        <v/>
      </c>
      <c r="C756" s="158" t="str">
        <f>IF(Data!C755&lt;&gt;"",Data!C755,"")</f>
        <v/>
      </c>
      <c r="D756" s="106" t="str">
        <f>IF(Data!D755&lt;&gt;"",Data!D755,"")</f>
        <v/>
      </c>
      <c r="E756" s="140">
        <f>IF(AND(I756=1,Data!T755=0),0,IF(I756=999,999,Data!T755))</f>
        <v>999</v>
      </c>
      <c r="F756" s="140" t="str">
        <f t="shared" si="973"/>
        <v/>
      </c>
      <c r="G756" s="140" t="str">
        <f>IF(Data!K755&lt;&gt;"",Data!K755,"")</f>
        <v/>
      </c>
      <c r="H756" s="141" t="str">
        <f>IF(Data!L755&lt;&gt;"",Data!L755,"")</f>
        <v/>
      </c>
      <c r="I756" s="63">
        <f>IF(Data!M755&lt;&gt;"",Data!M755,"")</f>
        <v>999</v>
      </c>
      <c r="J756" s="63">
        <f t="shared" si="974"/>
        <v>0</v>
      </c>
      <c r="L756" s="64" t="str">
        <f t="shared" si="975"/>
        <v/>
      </c>
      <c r="N756" s="63">
        <f t="shared" si="976"/>
        <v>0</v>
      </c>
      <c r="P756" s="64" t="str">
        <f t="shared" si="977"/>
        <v/>
      </c>
      <c r="R756" s="63">
        <f t="shared" si="978"/>
        <v>0</v>
      </c>
      <c r="S756" s="64" t="str">
        <f t="shared" si="979"/>
        <v/>
      </c>
      <c r="W756" s="310">
        <f t="shared" si="980"/>
        <v>999</v>
      </c>
      <c r="Y756" s="65">
        <f t="shared" si="981"/>
        <v>0</v>
      </c>
      <c r="Z756" s="65">
        <f t="shared" si="982"/>
        <v>0</v>
      </c>
      <c r="AA756" s="65">
        <f t="shared" si="983"/>
        <v>0</v>
      </c>
      <c r="AB756" s="65">
        <f t="shared" si="984"/>
        <v>0</v>
      </c>
      <c r="AC756" s="341">
        <f t="shared" si="985"/>
        <v>0</v>
      </c>
      <c r="AD756" s="65">
        <f t="shared" si="986"/>
        <v>0</v>
      </c>
      <c r="AE756" s="65">
        <f t="shared" si="987"/>
        <v>0</v>
      </c>
      <c r="AF756" s="65">
        <f t="shared" si="988"/>
        <v>0</v>
      </c>
      <c r="AG756" s="65">
        <f t="shared" si="989"/>
        <v>0</v>
      </c>
      <c r="AH756" s="65">
        <f t="shared" si="990"/>
        <v>0</v>
      </c>
      <c r="AI756" s="65">
        <f t="shared" si="991"/>
        <v>0</v>
      </c>
      <c r="AJ756" s="65">
        <f t="shared" si="992"/>
        <v>0</v>
      </c>
      <c r="AK756" s="65">
        <f t="shared" si="993"/>
        <v>0</v>
      </c>
      <c r="AL756" s="65">
        <f t="shared" si="994"/>
        <v>0</v>
      </c>
      <c r="AM756" s="65">
        <f t="shared" si="995"/>
        <v>0</v>
      </c>
      <c r="AN756" s="65">
        <f t="shared" si="996"/>
        <v>0</v>
      </c>
      <c r="AO756" s="65">
        <f t="shared" si="997"/>
        <v>0</v>
      </c>
      <c r="AP756" s="65">
        <f t="shared" si="998"/>
        <v>0</v>
      </c>
      <c r="AQ756" s="65">
        <f t="shared" si="999"/>
        <v>0</v>
      </c>
      <c r="AR756" s="65">
        <f t="shared" si="1000"/>
        <v>0</v>
      </c>
      <c r="AS756" s="65">
        <f t="shared" si="1001"/>
        <v>0</v>
      </c>
      <c r="AT756" s="65">
        <f t="shared" si="1002"/>
        <v>0</v>
      </c>
      <c r="AU756" s="65">
        <f t="shared" si="1003"/>
        <v>0</v>
      </c>
      <c r="AV756" s="65">
        <f t="shared" si="1004"/>
        <v>0</v>
      </c>
      <c r="AW756" s="65">
        <f t="shared" si="1005"/>
        <v>0</v>
      </c>
      <c r="AX756" s="65">
        <f t="shared" si="1006"/>
        <v>0</v>
      </c>
      <c r="AY756" s="65">
        <f t="shared" si="1007"/>
        <v>0</v>
      </c>
      <c r="AZ756" s="65">
        <f t="shared" si="1008"/>
        <v>0</v>
      </c>
      <c r="BA756" s="65">
        <f t="shared" si="1009"/>
        <v>0</v>
      </c>
      <c r="BB756" s="65">
        <f t="shared" si="1010"/>
        <v>0</v>
      </c>
      <c r="BC756" s="65">
        <f t="shared" si="1011"/>
        <v>0</v>
      </c>
      <c r="BD756" s="65">
        <f t="shared" si="1012"/>
        <v>0</v>
      </c>
      <c r="BE756" s="65">
        <f t="shared" si="1013"/>
        <v>0</v>
      </c>
      <c r="BF756" s="65">
        <f t="shared" si="1014"/>
        <v>0</v>
      </c>
      <c r="BG756" s="65">
        <f t="shared" si="1015"/>
        <v>0</v>
      </c>
      <c r="CE756" s="373"/>
      <c r="CF756" s="343"/>
      <c r="CG756" s="343"/>
      <c r="CH756" s="343"/>
      <c r="CI756" s="343"/>
      <c r="CJ756" s="343"/>
      <c r="CK756" s="343"/>
      <c r="CL756" s="343"/>
      <c r="CM756" s="343"/>
      <c r="CN756" s="343"/>
      <c r="CO756" s="343"/>
      <c r="CP756" s="343"/>
      <c r="CQ756" s="343"/>
      <c r="CR756" s="343"/>
      <c r="CS756" s="343"/>
      <c r="CY756" s="101">
        <f t="shared" si="1016"/>
        <v>0</v>
      </c>
      <c r="CZ756" s="101">
        <f t="shared" si="1017"/>
        <v>0</v>
      </c>
      <c r="DB756" s="101">
        <f t="shared" si="1018"/>
        <v>0</v>
      </c>
      <c r="DD756" s="311">
        <f t="shared" si="1019"/>
        <v>0</v>
      </c>
      <c r="DF756" s="101">
        <f t="shared" si="935"/>
        <v>0</v>
      </c>
      <c r="DG756" s="101">
        <f t="shared" si="936"/>
        <v>0</v>
      </c>
      <c r="DH756" s="101">
        <f t="shared" si="937"/>
        <v>0</v>
      </c>
      <c r="DI756" s="101">
        <f t="shared" si="938"/>
        <v>0</v>
      </c>
      <c r="DJ756" s="311">
        <f t="shared" si="939"/>
        <v>0</v>
      </c>
      <c r="DK756" s="311">
        <f t="shared" si="940"/>
        <v>0</v>
      </c>
      <c r="DL756" s="101">
        <f t="shared" si="941"/>
        <v>0</v>
      </c>
      <c r="DM756" s="101">
        <f t="shared" si="942"/>
        <v>0</v>
      </c>
      <c r="DN756" s="101">
        <f t="shared" si="943"/>
        <v>0</v>
      </c>
      <c r="DO756" s="101">
        <f t="shared" si="944"/>
        <v>0</v>
      </c>
      <c r="DP756" s="101">
        <f t="shared" si="945"/>
        <v>0</v>
      </c>
      <c r="DQ756" s="101">
        <f t="shared" si="946"/>
        <v>0</v>
      </c>
      <c r="DR756" s="101">
        <f t="shared" si="947"/>
        <v>0</v>
      </c>
      <c r="DS756" s="101">
        <f t="shared" si="948"/>
        <v>0</v>
      </c>
      <c r="DT756" s="101">
        <f t="shared" si="949"/>
        <v>0</v>
      </c>
      <c r="DU756" s="101">
        <f t="shared" si="950"/>
        <v>0</v>
      </c>
      <c r="DV756" s="101">
        <f t="shared" si="951"/>
        <v>0</v>
      </c>
      <c r="DW756" s="101">
        <f t="shared" si="952"/>
        <v>0</v>
      </c>
      <c r="DX756" s="311">
        <f t="shared" si="953"/>
        <v>0</v>
      </c>
      <c r="DY756" s="101">
        <f t="shared" si="954"/>
        <v>0</v>
      </c>
      <c r="DZ756" s="101">
        <f t="shared" si="955"/>
        <v>0</v>
      </c>
      <c r="EA756" s="101">
        <f t="shared" si="956"/>
        <v>0</v>
      </c>
      <c r="EB756" s="101">
        <f t="shared" si="957"/>
        <v>0</v>
      </c>
      <c r="EC756" s="101">
        <f t="shared" si="958"/>
        <v>0</v>
      </c>
      <c r="ED756" s="101">
        <f t="shared" si="959"/>
        <v>0</v>
      </c>
      <c r="EE756" s="101">
        <f t="shared" si="960"/>
        <v>0</v>
      </c>
      <c r="EF756" s="101">
        <f t="shared" si="961"/>
        <v>0</v>
      </c>
      <c r="EG756" s="101">
        <f t="shared" si="962"/>
        <v>0</v>
      </c>
      <c r="EH756" s="101">
        <f t="shared" si="963"/>
        <v>0</v>
      </c>
      <c r="EI756" s="101">
        <f t="shared" si="964"/>
        <v>0</v>
      </c>
      <c r="EJ756" s="101">
        <f t="shared" si="965"/>
        <v>0</v>
      </c>
      <c r="EK756" s="101">
        <f t="shared" si="966"/>
        <v>0</v>
      </c>
      <c r="EL756" s="101">
        <f t="shared" si="967"/>
        <v>0</v>
      </c>
      <c r="EM756" s="101">
        <f t="shared" si="968"/>
        <v>0</v>
      </c>
      <c r="EN756" s="101">
        <f t="shared" si="969"/>
        <v>0</v>
      </c>
      <c r="EO756" s="101">
        <f t="shared" si="970"/>
        <v>0</v>
      </c>
      <c r="EP756" s="101">
        <f t="shared" si="971"/>
        <v>0</v>
      </c>
      <c r="EQ756" s="101">
        <f t="shared" si="972"/>
        <v>0</v>
      </c>
    </row>
    <row r="757" spans="2:147" ht="21.75" customHeight="1" x14ac:dyDescent="0.45">
      <c r="B757" s="133" t="str">
        <f>IF(Data!B756&lt;&gt;"",Data!B756,"")</f>
        <v/>
      </c>
      <c r="C757" s="158" t="str">
        <f>IF(Data!C756&lt;&gt;"",Data!C756,"")</f>
        <v/>
      </c>
      <c r="D757" s="106" t="str">
        <f>IF(Data!D756&lt;&gt;"",Data!D756,"")</f>
        <v/>
      </c>
      <c r="E757" s="140">
        <f>IF(AND(I757=1,Data!T756=0),0,IF(I757=999,999,Data!T756))</f>
        <v>999</v>
      </c>
      <c r="F757" s="140" t="str">
        <f t="shared" si="973"/>
        <v/>
      </c>
      <c r="G757" s="140" t="str">
        <f>IF(Data!K756&lt;&gt;"",Data!K756,"")</f>
        <v/>
      </c>
      <c r="H757" s="141" t="str">
        <f>IF(Data!L756&lt;&gt;"",Data!L756,"")</f>
        <v/>
      </c>
      <c r="I757" s="63">
        <f>IF(Data!M756&lt;&gt;"",Data!M756,"")</f>
        <v>999</v>
      </c>
      <c r="J757" s="63">
        <f t="shared" si="974"/>
        <v>0</v>
      </c>
      <c r="L757" s="64" t="str">
        <f t="shared" si="975"/>
        <v/>
      </c>
      <c r="N757" s="63">
        <f t="shared" si="976"/>
        <v>0</v>
      </c>
      <c r="P757" s="64" t="str">
        <f t="shared" si="977"/>
        <v/>
      </c>
      <c r="R757" s="63">
        <f t="shared" si="978"/>
        <v>0</v>
      </c>
      <c r="S757" s="64" t="str">
        <f t="shared" si="979"/>
        <v/>
      </c>
      <c r="W757" s="310">
        <f t="shared" si="980"/>
        <v>999</v>
      </c>
      <c r="Y757" s="65">
        <f t="shared" si="981"/>
        <v>0</v>
      </c>
      <c r="Z757" s="65">
        <f t="shared" si="982"/>
        <v>0</v>
      </c>
      <c r="AA757" s="65">
        <f t="shared" si="983"/>
        <v>0</v>
      </c>
      <c r="AB757" s="65">
        <f t="shared" si="984"/>
        <v>0</v>
      </c>
      <c r="AC757" s="341">
        <f t="shared" si="985"/>
        <v>0</v>
      </c>
      <c r="AD757" s="65">
        <f t="shared" si="986"/>
        <v>0</v>
      </c>
      <c r="AE757" s="65">
        <f t="shared" si="987"/>
        <v>0</v>
      </c>
      <c r="AF757" s="65">
        <f t="shared" si="988"/>
        <v>0</v>
      </c>
      <c r="AG757" s="65">
        <f t="shared" si="989"/>
        <v>0</v>
      </c>
      <c r="AH757" s="65">
        <f t="shared" si="990"/>
        <v>0</v>
      </c>
      <c r="AI757" s="65">
        <f t="shared" si="991"/>
        <v>0</v>
      </c>
      <c r="AJ757" s="65">
        <f t="shared" si="992"/>
        <v>0</v>
      </c>
      <c r="AK757" s="65">
        <f t="shared" si="993"/>
        <v>0</v>
      </c>
      <c r="AL757" s="65">
        <f t="shared" si="994"/>
        <v>0</v>
      </c>
      <c r="AM757" s="65">
        <f t="shared" si="995"/>
        <v>0</v>
      </c>
      <c r="AN757" s="65">
        <f t="shared" si="996"/>
        <v>0</v>
      </c>
      <c r="AO757" s="65">
        <f t="shared" si="997"/>
        <v>0</v>
      </c>
      <c r="AP757" s="65">
        <f t="shared" si="998"/>
        <v>0</v>
      </c>
      <c r="AQ757" s="65">
        <f t="shared" si="999"/>
        <v>0</v>
      </c>
      <c r="AR757" s="65">
        <f t="shared" si="1000"/>
        <v>0</v>
      </c>
      <c r="AS757" s="65">
        <f t="shared" si="1001"/>
        <v>0</v>
      </c>
      <c r="AT757" s="65">
        <f t="shared" si="1002"/>
        <v>0</v>
      </c>
      <c r="AU757" s="65">
        <f t="shared" si="1003"/>
        <v>0</v>
      </c>
      <c r="AV757" s="65">
        <f t="shared" si="1004"/>
        <v>0</v>
      </c>
      <c r="AW757" s="65">
        <f t="shared" si="1005"/>
        <v>0</v>
      </c>
      <c r="AX757" s="65">
        <f t="shared" si="1006"/>
        <v>0</v>
      </c>
      <c r="AY757" s="65">
        <f t="shared" si="1007"/>
        <v>0</v>
      </c>
      <c r="AZ757" s="65">
        <f t="shared" si="1008"/>
        <v>0</v>
      </c>
      <c r="BA757" s="65">
        <f t="shared" si="1009"/>
        <v>0</v>
      </c>
      <c r="BB757" s="65">
        <f t="shared" si="1010"/>
        <v>0</v>
      </c>
      <c r="BC757" s="65">
        <f t="shared" si="1011"/>
        <v>0</v>
      </c>
      <c r="BD757" s="65">
        <f t="shared" si="1012"/>
        <v>0</v>
      </c>
      <c r="BE757" s="65">
        <f t="shared" si="1013"/>
        <v>0</v>
      </c>
      <c r="BF757" s="65">
        <f t="shared" si="1014"/>
        <v>0</v>
      </c>
      <c r="BG757" s="65">
        <f t="shared" si="1015"/>
        <v>0</v>
      </c>
      <c r="CE757" s="373"/>
      <c r="CF757" s="343"/>
      <c r="CG757" s="343"/>
      <c r="CH757" s="343"/>
      <c r="CI757" s="343"/>
      <c r="CJ757" s="343"/>
      <c r="CK757" s="343"/>
      <c r="CL757" s="343"/>
      <c r="CM757" s="343"/>
      <c r="CN757" s="343"/>
      <c r="CO757" s="343"/>
      <c r="CP757" s="343"/>
      <c r="CQ757" s="343"/>
      <c r="CR757" s="343"/>
      <c r="CS757" s="343"/>
      <c r="CY757" s="101">
        <f t="shared" si="1016"/>
        <v>0</v>
      </c>
      <c r="CZ757" s="101">
        <f t="shared" si="1017"/>
        <v>0</v>
      </c>
      <c r="DB757" s="101">
        <f t="shared" si="1018"/>
        <v>0</v>
      </c>
      <c r="DD757" s="311">
        <f t="shared" si="1019"/>
        <v>0</v>
      </c>
      <c r="DF757" s="101">
        <f t="shared" si="935"/>
        <v>0</v>
      </c>
      <c r="DG757" s="101">
        <f t="shared" si="936"/>
        <v>0</v>
      </c>
      <c r="DH757" s="101">
        <f t="shared" si="937"/>
        <v>0</v>
      </c>
      <c r="DI757" s="101">
        <f t="shared" si="938"/>
        <v>0</v>
      </c>
      <c r="DJ757" s="311">
        <f t="shared" si="939"/>
        <v>0</v>
      </c>
      <c r="DK757" s="311">
        <f t="shared" si="940"/>
        <v>0</v>
      </c>
      <c r="DL757" s="101">
        <f t="shared" si="941"/>
        <v>0</v>
      </c>
      <c r="DM757" s="101">
        <f t="shared" si="942"/>
        <v>0</v>
      </c>
      <c r="DN757" s="101">
        <f t="shared" si="943"/>
        <v>0</v>
      </c>
      <c r="DO757" s="101">
        <f t="shared" si="944"/>
        <v>0</v>
      </c>
      <c r="DP757" s="101">
        <f t="shared" si="945"/>
        <v>0</v>
      </c>
      <c r="DQ757" s="101">
        <f t="shared" si="946"/>
        <v>0</v>
      </c>
      <c r="DR757" s="101">
        <f t="shared" si="947"/>
        <v>0</v>
      </c>
      <c r="DS757" s="101">
        <f t="shared" si="948"/>
        <v>0</v>
      </c>
      <c r="DT757" s="101">
        <f t="shared" si="949"/>
        <v>0</v>
      </c>
      <c r="DU757" s="101">
        <f t="shared" si="950"/>
        <v>0</v>
      </c>
      <c r="DV757" s="101">
        <f t="shared" si="951"/>
        <v>0</v>
      </c>
      <c r="DW757" s="101">
        <f t="shared" si="952"/>
        <v>0</v>
      </c>
      <c r="DX757" s="311">
        <f t="shared" si="953"/>
        <v>0</v>
      </c>
      <c r="DY757" s="101">
        <f t="shared" si="954"/>
        <v>0</v>
      </c>
      <c r="DZ757" s="101">
        <f t="shared" si="955"/>
        <v>0</v>
      </c>
      <c r="EA757" s="101">
        <f t="shared" si="956"/>
        <v>0</v>
      </c>
      <c r="EB757" s="101">
        <f t="shared" si="957"/>
        <v>0</v>
      </c>
      <c r="EC757" s="101">
        <f t="shared" si="958"/>
        <v>0</v>
      </c>
      <c r="ED757" s="101">
        <f t="shared" si="959"/>
        <v>0</v>
      </c>
      <c r="EE757" s="101">
        <f t="shared" si="960"/>
        <v>0</v>
      </c>
      <c r="EF757" s="101">
        <f t="shared" si="961"/>
        <v>0</v>
      </c>
      <c r="EG757" s="101">
        <f t="shared" si="962"/>
        <v>0</v>
      </c>
      <c r="EH757" s="101">
        <f t="shared" si="963"/>
        <v>0</v>
      </c>
      <c r="EI757" s="101">
        <f t="shared" si="964"/>
        <v>0</v>
      </c>
      <c r="EJ757" s="101">
        <f t="shared" si="965"/>
        <v>0</v>
      </c>
      <c r="EK757" s="101">
        <f t="shared" si="966"/>
        <v>0</v>
      </c>
      <c r="EL757" s="101">
        <f t="shared" si="967"/>
        <v>0</v>
      </c>
      <c r="EM757" s="101">
        <f t="shared" si="968"/>
        <v>0</v>
      </c>
      <c r="EN757" s="101">
        <f t="shared" si="969"/>
        <v>0</v>
      </c>
      <c r="EO757" s="101">
        <f t="shared" si="970"/>
        <v>0</v>
      </c>
      <c r="EP757" s="101">
        <f t="shared" si="971"/>
        <v>0</v>
      </c>
      <c r="EQ757" s="101">
        <f t="shared" si="972"/>
        <v>0</v>
      </c>
    </row>
    <row r="758" spans="2:147" ht="21.75" customHeight="1" x14ac:dyDescent="0.45">
      <c r="B758" s="133" t="str">
        <f>IF(Data!B757&lt;&gt;"",Data!B757,"")</f>
        <v/>
      </c>
      <c r="C758" s="158" t="str">
        <f>IF(Data!C757&lt;&gt;"",Data!C757,"")</f>
        <v/>
      </c>
      <c r="D758" s="106" t="str">
        <f>IF(Data!D757&lt;&gt;"",Data!D757,"")</f>
        <v/>
      </c>
      <c r="E758" s="140">
        <f>IF(AND(I758=1,Data!T757=0),0,IF(I758=999,999,Data!T757))</f>
        <v>999</v>
      </c>
      <c r="F758" s="140" t="str">
        <f t="shared" si="973"/>
        <v/>
      </c>
      <c r="G758" s="140" t="str">
        <f>IF(Data!K757&lt;&gt;"",Data!K757,"")</f>
        <v/>
      </c>
      <c r="H758" s="141" t="str">
        <f>IF(Data!L757&lt;&gt;"",Data!L757,"")</f>
        <v/>
      </c>
      <c r="I758" s="63">
        <f>IF(Data!M757&lt;&gt;"",Data!M757,"")</f>
        <v>999</v>
      </c>
      <c r="J758" s="63">
        <f t="shared" si="974"/>
        <v>0</v>
      </c>
      <c r="L758" s="64" t="str">
        <f t="shared" si="975"/>
        <v/>
      </c>
      <c r="N758" s="63">
        <f t="shared" si="976"/>
        <v>0</v>
      </c>
      <c r="P758" s="64" t="str">
        <f t="shared" si="977"/>
        <v/>
      </c>
      <c r="R758" s="63">
        <f t="shared" si="978"/>
        <v>0</v>
      </c>
      <c r="S758" s="64" t="str">
        <f t="shared" si="979"/>
        <v/>
      </c>
      <c r="W758" s="310">
        <f t="shared" si="980"/>
        <v>999</v>
      </c>
      <c r="Y758" s="65">
        <f t="shared" si="981"/>
        <v>0</v>
      </c>
      <c r="Z758" s="65">
        <f t="shared" si="982"/>
        <v>0</v>
      </c>
      <c r="AA758" s="65">
        <f t="shared" si="983"/>
        <v>0</v>
      </c>
      <c r="AB758" s="65">
        <f t="shared" si="984"/>
        <v>0</v>
      </c>
      <c r="AC758" s="341">
        <f t="shared" si="985"/>
        <v>0</v>
      </c>
      <c r="AD758" s="65">
        <f t="shared" si="986"/>
        <v>0</v>
      </c>
      <c r="AE758" s="65">
        <f t="shared" si="987"/>
        <v>0</v>
      </c>
      <c r="AF758" s="65">
        <f t="shared" si="988"/>
        <v>0</v>
      </c>
      <c r="AG758" s="65">
        <f t="shared" si="989"/>
        <v>0</v>
      </c>
      <c r="AH758" s="65">
        <f t="shared" si="990"/>
        <v>0</v>
      </c>
      <c r="AI758" s="65">
        <f t="shared" si="991"/>
        <v>0</v>
      </c>
      <c r="AJ758" s="65">
        <f t="shared" si="992"/>
        <v>0</v>
      </c>
      <c r="AK758" s="65">
        <f t="shared" si="993"/>
        <v>0</v>
      </c>
      <c r="AL758" s="65">
        <f t="shared" si="994"/>
        <v>0</v>
      </c>
      <c r="AM758" s="65">
        <f t="shared" si="995"/>
        <v>0</v>
      </c>
      <c r="AN758" s="65">
        <f t="shared" si="996"/>
        <v>0</v>
      </c>
      <c r="AO758" s="65">
        <f t="shared" si="997"/>
        <v>0</v>
      </c>
      <c r="AP758" s="65">
        <f t="shared" si="998"/>
        <v>0</v>
      </c>
      <c r="AQ758" s="65">
        <f t="shared" si="999"/>
        <v>0</v>
      </c>
      <c r="AR758" s="65">
        <f t="shared" si="1000"/>
        <v>0</v>
      </c>
      <c r="AS758" s="65">
        <f t="shared" si="1001"/>
        <v>0</v>
      </c>
      <c r="AT758" s="65">
        <f t="shared" si="1002"/>
        <v>0</v>
      </c>
      <c r="AU758" s="65">
        <f t="shared" si="1003"/>
        <v>0</v>
      </c>
      <c r="AV758" s="65">
        <f t="shared" si="1004"/>
        <v>0</v>
      </c>
      <c r="AW758" s="65">
        <f t="shared" si="1005"/>
        <v>0</v>
      </c>
      <c r="AX758" s="65">
        <f t="shared" si="1006"/>
        <v>0</v>
      </c>
      <c r="AY758" s="65">
        <f t="shared" si="1007"/>
        <v>0</v>
      </c>
      <c r="AZ758" s="65">
        <f t="shared" si="1008"/>
        <v>0</v>
      </c>
      <c r="BA758" s="65">
        <f t="shared" si="1009"/>
        <v>0</v>
      </c>
      <c r="BB758" s="65">
        <f t="shared" si="1010"/>
        <v>0</v>
      </c>
      <c r="BC758" s="65">
        <f t="shared" si="1011"/>
        <v>0</v>
      </c>
      <c r="BD758" s="65">
        <f t="shared" si="1012"/>
        <v>0</v>
      </c>
      <c r="BE758" s="65">
        <f t="shared" si="1013"/>
        <v>0</v>
      </c>
      <c r="BF758" s="65">
        <f t="shared" si="1014"/>
        <v>0</v>
      </c>
      <c r="BG758" s="65">
        <f t="shared" si="1015"/>
        <v>0</v>
      </c>
      <c r="CE758" s="373"/>
      <c r="CF758" s="343"/>
      <c r="CG758" s="343"/>
      <c r="CH758" s="343"/>
      <c r="CI758" s="343"/>
      <c r="CJ758" s="343"/>
      <c r="CK758" s="343"/>
      <c r="CL758" s="343"/>
      <c r="CM758" s="343"/>
      <c r="CN758" s="343"/>
      <c r="CO758" s="343"/>
      <c r="CP758" s="343"/>
      <c r="CQ758" s="343"/>
      <c r="CR758" s="343"/>
      <c r="CS758" s="343"/>
      <c r="CY758" s="101">
        <f t="shared" si="1016"/>
        <v>0</v>
      </c>
      <c r="CZ758" s="101">
        <f t="shared" si="1017"/>
        <v>0</v>
      </c>
      <c r="DB758" s="101">
        <f t="shared" si="1018"/>
        <v>0</v>
      </c>
      <c r="DD758" s="311">
        <f t="shared" si="1019"/>
        <v>0</v>
      </c>
      <c r="DF758" s="101">
        <f t="shared" si="935"/>
        <v>0</v>
      </c>
      <c r="DG758" s="101">
        <f t="shared" si="936"/>
        <v>0</v>
      </c>
      <c r="DH758" s="101">
        <f t="shared" si="937"/>
        <v>0</v>
      </c>
      <c r="DI758" s="101">
        <f t="shared" si="938"/>
        <v>0</v>
      </c>
      <c r="DJ758" s="311">
        <f t="shared" si="939"/>
        <v>0</v>
      </c>
      <c r="DK758" s="311">
        <f t="shared" si="940"/>
        <v>0</v>
      </c>
      <c r="DL758" s="101">
        <f t="shared" si="941"/>
        <v>0</v>
      </c>
      <c r="DM758" s="101">
        <f t="shared" si="942"/>
        <v>0</v>
      </c>
      <c r="DN758" s="101">
        <f t="shared" si="943"/>
        <v>0</v>
      </c>
      <c r="DO758" s="101">
        <f t="shared" si="944"/>
        <v>0</v>
      </c>
      <c r="DP758" s="101">
        <f t="shared" si="945"/>
        <v>0</v>
      </c>
      <c r="DQ758" s="101">
        <f t="shared" si="946"/>
        <v>0</v>
      </c>
      <c r="DR758" s="101">
        <f t="shared" si="947"/>
        <v>0</v>
      </c>
      <c r="DS758" s="101">
        <f t="shared" si="948"/>
        <v>0</v>
      </c>
      <c r="DT758" s="101">
        <f t="shared" si="949"/>
        <v>0</v>
      </c>
      <c r="DU758" s="101">
        <f t="shared" si="950"/>
        <v>0</v>
      </c>
      <c r="DV758" s="101">
        <f t="shared" si="951"/>
        <v>0</v>
      </c>
      <c r="DW758" s="101">
        <f t="shared" si="952"/>
        <v>0</v>
      </c>
      <c r="DX758" s="311">
        <f t="shared" si="953"/>
        <v>0</v>
      </c>
      <c r="DY758" s="101">
        <f t="shared" si="954"/>
        <v>0</v>
      </c>
      <c r="DZ758" s="101">
        <f t="shared" si="955"/>
        <v>0</v>
      </c>
      <c r="EA758" s="101">
        <f t="shared" si="956"/>
        <v>0</v>
      </c>
      <c r="EB758" s="101">
        <f t="shared" si="957"/>
        <v>0</v>
      </c>
      <c r="EC758" s="101">
        <f t="shared" si="958"/>
        <v>0</v>
      </c>
      <c r="ED758" s="101">
        <f t="shared" si="959"/>
        <v>0</v>
      </c>
      <c r="EE758" s="101">
        <f t="shared" si="960"/>
        <v>0</v>
      </c>
      <c r="EF758" s="101">
        <f t="shared" si="961"/>
        <v>0</v>
      </c>
      <c r="EG758" s="101">
        <f t="shared" si="962"/>
        <v>0</v>
      </c>
      <c r="EH758" s="101">
        <f t="shared" si="963"/>
        <v>0</v>
      </c>
      <c r="EI758" s="101">
        <f t="shared" si="964"/>
        <v>0</v>
      </c>
      <c r="EJ758" s="101">
        <f t="shared" si="965"/>
        <v>0</v>
      </c>
      <c r="EK758" s="101">
        <f t="shared" si="966"/>
        <v>0</v>
      </c>
      <c r="EL758" s="101">
        <f t="shared" si="967"/>
        <v>0</v>
      </c>
      <c r="EM758" s="101">
        <f t="shared" si="968"/>
        <v>0</v>
      </c>
      <c r="EN758" s="101">
        <f t="shared" si="969"/>
        <v>0</v>
      </c>
      <c r="EO758" s="101">
        <f t="shared" si="970"/>
        <v>0</v>
      </c>
      <c r="EP758" s="101">
        <f t="shared" si="971"/>
        <v>0</v>
      </c>
      <c r="EQ758" s="101">
        <f t="shared" si="972"/>
        <v>0</v>
      </c>
    </row>
    <row r="759" spans="2:147" ht="21.75" customHeight="1" x14ac:dyDescent="0.45">
      <c r="B759" s="133" t="str">
        <f>IF(Data!B758&lt;&gt;"",Data!B758,"")</f>
        <v/>
      </c>
      <c r="C759" s="158" t="str">
        <f>IF(Data!C758&lt;&gt;"",Data!C758,"")</f>
        <v/>
      </c>
      <c r="D759" s="106" t="str">
        <f>IF(Data!D758&lt;&gt;"",Data!D758,"")</f>
        <v/>
      </c>
      <c r="E759" s="140">
        <f>IF(AND(I759=1,Data!T758=0),0,IF(I759=999,999,Data!T758))</f>
        <v>999</v>
      </c>
      <c r="F759" s="140" t="str">
        <f t="shared" si="973"/>
        <v/>
      </c>
      <c r="G759" s="140" t="str">
        <f>IF(Data!K758&lt;&gt;"",Data!K758,"")</f>
        <v/>
      </c>
      <c r="H759" s="141" t="str">
        <f>IF(Data!L758&lt;&gt;"",Data!L758,"")</f>
        <v/>
      </c>
      <c r="I759" s="63">
        <f>IF(Data!M758&lt;&gt;"",Data!M758,"")</f>
        <v>999</v>
      </c>
      <c r="J759" s="63">
        <f t="shared" si="974"/>
        <v>0</v>
      </c>
      <c r="L759" s="64" t="str">
        <f t="shared" si="975"/>
        <v/>
      </c>
      <c r="N759" s="63">
        <f t="shared" si="976"/>
        <v>0</v>
      </c>
      <c r="P759" s="64" t="str">
        <f t="shared" si="977"/>
        <v/>
      </c>
      <c r="R759" s="63">
        <f t="shared" si="978"/>
        <v>0</v>
      </c>
      <c r="S759" s="64" t="str">
        <f t="shared" si="979"/>
        <v/>
      </c>
      <c r="W759" s="310">
        <f t="shared" si="980"/>
        <v>999</v>
      </c>
      <c r="Y759" s="65">
        <f t="shared" si="981"/>
        <v>0</v>
      </c>
      <c r="Z759" s="65">
        <f t="shared" si="982"/>
        <v>0</v>
      </c>
      <c r="AA759" s="65">
        <f t="shared" si="983"/>
        <v>0</v>
      </c>
      <c r="AB759" s="65">
        <f t="shared" si="984"/>
        <v>0</v>
      </c>
      <c r="AC759" s="341">
        <f t="shared" si="985"/>
        <v>0</v>
      </c>
      <c r="AD759" s="65">
        <f t="shared" si="986"/>
        <v>0</v>
      </c>
      <c r="AE759" s="65">
        <f t="shared" si="987"/>
        <v>0</v>
      </c>
      <c r="AF759" s="65">
        <f t="shared" si="988"/>
        <v>0</v>
      </c>
      <c r="AG759" s="65">
        <f t="shared" si="989"/>
        <v>0</v>
      </c>
      <c r="AH759" s="65">
        <f t="shared" si="990"/>
        <v>0</v>
      </c>
      <c r="AI759" s="65">
        <f t="shared" si="991"/>
        <v>0</v>
      </c>
      <c r="AJ759" s="65">
        <f t="shared" si="992"/>
        <v>0</v>
      </c>
      <c r="AK759" s="65">
        <f t="shared" si="993"/>
        <v>0</v>
      </c>
      <c r="AL759" s="65">
        <f t="shared" si="994"/>
        <v>0</v>
      </c>
      <c r="AM759" s="65">
        <f t="shared" si="995"/>
        <v>0</v>
      </c>
      <c r="AN759" s="65">
        <f t="shared" si="996"/>
        <v>0</v>
      </c>
      <c r="AO759" s="65">
        <f t="shared" si="997"/>
        <v>0</v>
      </c>
      <c r="AP759" s="65">
        <f t="shared" si="998"/>
        <v>0</v>
      </c>
      <c r="AQ759" s="65">
        <f t="shared" si="999"/>
        <v>0</v>
      </c>
      <c r="AR759" s="65">
        <f t="shared" si="1000"/>
        <v>0</v>
      </c>
      <c r="AS759" s="65">
        <f t="shared" si="1001"/>
        <v>0</v>
      </c>
      <c r="AT759" s="65">
        <f t="shared" si="1002"/>
        <v>0</v>
      </c>
      <c r="AU759" s="65">
        <f t="shared" si="1003"/>
        <v>0</v>
      </c>
      <c r="AV759" s="65">
        <f t="shared" si="1004"/>
        <v>0</v>
      </c>
      <c r="AW759" s="65">
        <f t="shared" si="1005"/>
        <v>0</v>
      </c>
      <c r="AX759" s="65">
        <f t="shared" si="1006"/>
        <v>0</v>
      </c>
      <c r="AY759" s="65">
        <f t="shared" si="1007"/>
        <v>0</v>
      </c>
      <c r="AZ759" s="65">
        <f t="shared" si="1008"/>
        <v>0</v>
      </c>
      <c r="BA759" s="65">
        <f t="shared" si="1009"/>
        <v>0</v>
      </c>
      <c r="BB759" s="65">
        <f t="shared" si="1010"/>
        <v>0</v>
      </c>
      <c r="BC759" s="65">
        <f t="shared" si="1011"/>
        <v>0</v>
      </c>
      <c r="BD759" s="65">
        <f t="shared" si="1012"/>
        <v>0</v>
      </c>
      <c r="BE759" s="65">
        <f t="shared" si="1013"/>
        <v>0</v>
      </c>
      <c r="BF759" s="65">
        <f t="shared" si="1014"/>
        <v>0</v>
      </c>
      <c r="BG759" s="65">
        <f t="shared" si="1015"/>
        <v>0</v>
      </c>
      <c r="CE759" s="373"/>
      <c r="CF759" s="343"/>
      <c r="CG759" s="343"/>
      <c r="CH759" s="343"/>
      <c r="CI759" s="343"/>
      <c r="CJ759" s="343"/>
      <c r="CK759" s="343"/>
      <c r="CL759" s="343"/>
      <c r="CM759" s="343"/>
      <c r="CN759" s="343"/>
      <c r="CO759" s="343"/>
      <c r="CP759" s="343"/>
      <c r="CQ759" s="343"/>
      <c r="CR759" s="343"/>
      <c r="CS759" s="343"/>
      <c r="CY759" s="101">
        <f t="shared" si="1016"/>
        <v>0</v>
      </c>
      <c r="CZ759" s="101">
        <f t="shared" si="1017"/>
        <v>0</v>
      </c>
      <c r="DB759" s="101">
        <f t="shared" si="1018"/>
        <v>0</v>
      </c>
      <c r="DD759" s="311">
        <f t="shared" si="1019"/>
        <v>0</v>
      </c>
      <c r="DF759" s="101">
        <f t="shared" si="935"/>
        <v>0</v>
      </c>
      <c r="DG759" s="101">
        <f t="shared" si="936"/>
        <v>0</v>
      </c>
      <c r="DH759" s="101">
        <f t="shared" si="937"/>
        <v>0</v>
      </c>
      <c r="DI759" s="101">
        <f t="shared" si="938"/>
        <v>0</v>
      </c>
      <c r="DJ759" s="311">
        <f t="shared" si="939"/>
        <v>0</v>
      </c>
      <c r="DK759" s="311">
        <f t="shared" si="940"/>
        <v>0</v>
      </c>
      <c r="DL759" s="101">
        <f t="shared" si="941"/>
        <v>0</v>
      </c>
      <c r="DM759" s="101">
        <f t="shared" si="942"/>
        <v>0</v>
      </c>
      <c r="DN759" s="101">
        <f t="shared" si="943"/>
        <v>0</v>
      </c>
      <c r="DO759" s="101">
        <f t="shared" si="944"/>
        <v>0</v>
      </c>
      <c r="DP759" s="101">
        <f t="shared" si="945"/>
        <v>0</v>
      </c>
      <c r="DQ759" s="101">
        <f t="shared" si="946"/>
        <v>0</v>
      </c>
      <c r="DR759" s="101">
        <f t="shared" si="947"/>
        <v>0</v>
      </c>
      <c r="DS759" s="101">
        <f t="shared" si="948"/>
        <v>0</v>
      </c>
      <c r="DT759" s="101">
        <f t="shared" si="949"/>
        <v>0</v>
      </c>
      <c r="DU759" s="101">
        <f t="shared" si="950"/>
        <v>0</v>
      </c>
      <c r="DV759" s="101">
        <f t="shared" si="951"/>
        <v>0</v>
      </c>
      <c r="DW759" s="101">
        <f t="shared" si="952"/>
        <v>0</v>
      </c>
      <c r="DX759" s="311">
        <f t="shared" si="953"/>
        <v>0</v>
      </c>
      <c r="DY759" s="101">
        <f t="shared" si="954"/>
        <v>0</v>
      </c>
      <c r="DZ759" s="101">
        <f t="shared" si="955"/>
        <v>0</v>
      </c>
      <c r="EA759" s="101">
        <f t="shared" si="956"/>
        <v>0</v>
      </c>
      <c r="EB759" s="101">
        <f t="shared" si="957"/>
        <v>0</v>
      </c>
      <c r="EC759" s="101">
        <f t="shared" si="958"/>
        <v>0</v>
      </c>
      <c r="ED759" s="101">
        <f t="shared" si="959"/>
        <v>0</v>
      </c>
      <c r="EE759" s="101">
        <f t="shared" si="960"/>
        <v>0</v>
      </c>
      <c r="EF759" s="101">
        <f t="shared" si="961"/>
        <v>0</v>
      </c>
      <c r="EG759" s="101">
        <f t="shared" si="962"/>
        <v>0</v>
      </c>
      <c r="EH759" s="101">
        <f t="shared" si="963"/>
        <v>0</v>
      </c>
      <c r="EI759" s="101">
        <f t="shared" si="964"/>
        <v>0</v>
      </c>
      <c r="EJ759" s="101">
        <f t="shared" si="965"/>
        <v>0</v>
      </c>
      <c r="EK759" s="101">
        <f t="shared" si="966"/>
        <v>0</v>
      </c>
      <c r="EL759" s="101">
        <f t="shared" si="967"/>
        <v>0</v>
      </c>
      <c r="EM759" s="101">
        <f t="shared" si="968"/>
        <v>0</v>
      </c>
      <c r="EN759" s="101">
        <f t="shared" si="969"/>
        <v>0</v>
      </c>
      <c r="EO759" s="101">
        <f t="shared" si="970"/>
        <v>0</v>
      </c>
      <c r="EP759" s="101">
        <f t="shared" si="971"/>
        <v>0</v>
      </c>
      <c r="EQ759" s="101">
        <f t="shared" si="972"/>
        <v>0</v>
      </c>
    </row>
    <row r="760" spans="2:147" ht="21.75" customHeight="1" x14ac:dyDescent="0.45">
      <c r="B760" s="133" t="str">
        <f>IF(Data!B759&lt;&gt;"",Data!B759,"")</f>
        <v/>
      </c>
      <c r="C760" s="158" t="str">
        <f>IF(Data!C759&lt;&gt;"",Data!C759,"")</f>
        <v/>
      </c>
      <c r="D760" s="106" t="str">
        <f>IF(Data!D759&lt;&gt;"",Data!D759,"")</f>
        <v/>
      </c>
      <c r="E760" s="140">
        <f>IF(AND(I760=1,Data!T759=0),0,IF(I760=999,999,Data!T759))</f>
        <v>999</v>
      </c>
      <c r="F760" s="140" t="str">
        <f t="shared" si="973"/>
        <v/>
      </c>
      <c r="G760" s="140" t="str">
        <f>IF(Data!K759&lt;&gt;"",Data!K759,"")</f>
        <v/>
      </c>
      <c r="H760" s="141" t="str">
        <f>IF(Data!L759&lt;&gt;"",Data!L759,"")</f>
        <v/>
      </c>
      <c r="I760" s="63">
        <f>IF(Data!M759&lt;&gt;"",Data!M759,"")</f>
        <v>999</v>
      </c>
      <c r="J760" s="63">
        <f t="shared" si="974"/>
        <v>0</v>
      </c>
      <c r="L760" s="64" t="str">
        <f t="shared" si="975"/>
        <v/>
      </c>
      <c r="N760" s="63">
        <f t="shared" si="976"/>
        <v>0</v>
      </c>
      <c r="P760" s="64" t="str">
        <f t="shared" si="977"/>
        <v/>
      </c>
      <c r="R760" s="63">
        <f t="shared" si="978"/>
        <v>0</v>
      </c>
      <c r="S760" s="64" t="str">
        <f t="shared" si="979"/>
        <v/>
      </c>
      <c r="W760" s="310">
        <f t="shared" si="980"/>
        <v>999</v>
      </c>
      <c r="Y760" s="65">
        <f t="shared" si="981"/>
        <v>0</v>
      </c>
      <c r="Z760" s="65">
        <f t="shared" si="982"/>
        <v>0</v>
      </c>
      <c r="AA760" s="65">
        <f t="shared" si="983"/>
        <v>0</v>
      </c>
      <c r="AB760" s="65">
        <f t="shared" si="984"/>
        <v>0</v>
      </c>
      <c r="AC760" s="341">
        <f t="shared" si="985"/>
        <v>0</v>
      </c>
      <c r="AD760" s="65">
        <f t="shared" si="986"/>
        <v>0</v>
      </c>
      <c r="AE760" s="65">
        <f t="shared" si="987"/>
        <v>0</v>
      </c>
      <c r="AF760" s="65">
        <f t="shared" si="988"/>
        <v>0</v>
      </c>
      <c r="AG760" s="65">
        <f t="shared" si="989"/>
        <v>0</v>
      </c>
      <c r="AH760" s="65">
        <f t="shared" si="990"/>
        <v>0</v>
      </c>
      <c r="AI760" s="65">
        <f t="shared" si="991"/>
        <v>0</v>
      </c>
      <c r="AJ760" s="65">
        <f t="shared" si="992"/>
        <v>0</v>
      </c>
      <c r="AK760" s="65">
        <f t="shared" si="993"/>
        <v>0</v>
      </c>
      <c r="AL760" s="65">
        <f t="shared" si="994"/>
        <v>0</v>
      </c>
      <c r="AM760" s="65">
        <f t="shared" si="995"/>
        <v>0</v>
      </c>
      <c r="AN760" s="65">
        <f t="shared" si="996"/>
        <v>0</v>
      </c>
      <c r="AO760" s="65">
        <f t="shared" si="997"/>
        <v>0</v>
      </c>
      <c r="AP760" s="65">
        <f t="shared" si="998"/>
        <v>0</v>
      </c>
      <c r="AQ760" s="65">
        <f t="shared" si="999"/>
        <v>0</v>
      </c>
      <c r="AR760" s="65">
        <f t="shared" si="1000"/>
        <v>0</v>
      </c>
      <c r="AS760" s="65">
        <f t="shared" si="1001"/>
        <v>0</v>
      </c>
      <c r="AT760" s="65">
        <f t="shared" si="1002"/>
        <v>0</v>
      </c>
      <c r="AU760" s="65">
        <f t="shared" si="1003"/>
        <v>0</v>
      </c>
      <c r="AV760" s="65">
        <f t="shared" si="1004"/>
        <v>0</v>
      </c>
      <c r="AW760" s="65">
        <f t="shared" si="1005"/>
        <v>0</v>
      </c>
      <c r="AX760" s="65">
        <f t="shared" si="1006"/>
        <v>0</v>
      </c>
      <c r="AY760" s="65">
        <f t="shared" si="1007"/>
        <v>0</v>
      </c>
      <c r="AZ760" s="65">
        <f t="shared" si="1008"/>
        <v>0</v>
      </c>
      <c r="BA760" s="65">
        <f t="shared" si="1009"/>
        <v>0</v>
      </c>
      <c r="BB760" s="65">
        <f t="shared" si="1010"/>
        <v>0</v>
      </c>
      <c r="BC760" s="65">
        <f t="shared" si="1011"/>
        <v>0</v>
      </c>
      <c r="BD760" s="65">
        <f t="shared" si="1012"/>
        <v>0</v>
      </c>
      <c r="BE760" s="65">
        <f t="shared" si="1013"/>
        <v>0</v>
      </c>
      <c r="BF760" s="65">
        <f t="shared" si="1014"/>
        <v>0</v>
      </c>
      <c r="BG760" s="65">
        <f t="shared" si="1015"/>
        <v>0</v>
      </c>
      <c r="CE760" s="373"/>
      <c r="CF760" s="343"/>
      <c r="CG760" s="343"/>
      <c r="CH760" s="343"/>
      <c r="CI760" s="343"/>
      <c r="CJ760" s="343"/>
      <c r="CK760" s="343"/>
      <c r="CL760" s="343"/>
      <c r="CM760" s="343"/>
      <c r="CN760" s="343"/>
      <c r="CO760" s="343"/>
      <c r="CP760" s="343"/>
      <c r="CQ760" s="343"/>
      <c r="CR760" s="343"/>
      <c r="CS760" s="343"/>
      <c r="CY760" s="101">
        <f t="shared" si="1016"/>
        <v>0</v>
      </c>
      <c r="CZ760" s="101">
        <f t="shared" si="1017"/>
        <v>0</v>
      </c>
      <c r="DB760" s="101">
        <f t="shared" si="1018"/>
        <v>0</v>
      </c>
      <c r="DD760" s="311">
        <f t="shared" si="1019"/>
        <v>0</v>
      </c>
      <c r="DF760" s="101">
        <f t="shared" si="935"/>
        <v>0</v>
      </c>
      <c r="DG760" s="101">
        <f t="shared" si="936"/>
        <v>0</v>
      </c>
      <c r="DH760" s="101">
        <f t="shared" si="937"/>
        <v>0</v>
      </c>
      <c r="DI760" s="101">
        <f t="shared" si="938"/>
        <v>0</v>
      </c>
      <c r="DJ760" s="311">
        <f t="shared" si="939"/>
        <v>0</v>
      </c>
      <c r="DK760" s="311">
        <f t="shared" si="940"/>
        <v>0</v>
      </c>
      <c r="DL760" s="101">
        <f t="shared" si="941"/>
        <v>0</v>
      </c>
      <c r="DM760" s="101">
        <f t="shared" si="942"/>
        <v>0</v>
      </c>
      <c r="DN760" s="101">
        <f t="shared" si="943"/>
        <v>0</v>
      </c>
      <c r="DO760" s="101">
        <f t="shared" si="944"/>
        <v>0</v>
      </c>
      <c r="DP760" s="101">
        <f t="shared" si="945"/>
        <v>0</v>
      </c>
      <c r="DQ760" s="101">
        <f t="shared" si="946"/>
        <v>0</v>
      </c>
      <c r="DR760" s="101">
        <f t="shared" si="947"/>
        <v>0</v>
      </c>
      <c r="DS760" s="101">
        <f t="shared" si="948"/>
        <v>0</v>
      </c>
      <c r="DT760" s="101">
        <f t="shared" si="949"/>
        <v>0</v>
      </c>
      <c r="DU760" s="101">
        <f t="shared" si="950"/>
        <v>0</v>
      </c>
      <c r="DV760" s="101">
        <f t="shared" si="951"/>
        <v>0</v>
      </c>
      <c r="DW760" s="101">
        <f t="shared" si="952"/>
        <v>0</v>
      </c>
      <c r="DX760" s="311">
        <f t="shared" si="953"/>
        <v>0</v>
      </c>
      <c r="DY760" s="101">
        <f t="shared" si="954"/>
        <v>0</v>
      </c>
      <c r="DZ760" s="101">
        <f t="shared" si="955"/>
        <v>0</v>
      </c>
      <c r="EA760" s="101">
        <f t="shared" si="956"/>
        <v>0</v>
      </c>
      <c r="EB760" s="101">
        <f t="shared" si="957"/>
        <v>0</v>
      </c>
      <c r="EC760" s="101">
        <f t="shared" si="958"/>
        <v>0</v>
      </c>
      <c r="ED760" s="101">
        <f t="shared" si="959"/>
        <v>0</v>
      </c>
      <c r="EE760" s="101">
        <f t="shared" si="960"/>
        <v>0</v>
      </c>
      <c r="EF760" s="101">
        <f t="shared" si="961"/>
        <v>0</v>
      </c>
      <c r="EG760" s="101">
        <f t="shared" si="962"/>
        <v>0</v>
      </c>
      <c r="EH760" s="101">
        <f t="shared" si="963"/>
        <v>0</v>
      </c>
      <c r="EI760" s="101">
        <f t="shared" si="964"/>
        <v>0</v>
      </c>
      <c r="EJ760" s="101">
        <f t="shared" si="965"/>
        <v>0</v>
      </c>
      <c r="EK760" s="101">
        <f t="shared" si="966"/>
        <v>0</v>
      </c>
      <c r="EL760" s="101">
        <f t="shared" si="967"/>
        <v>0</v>
      </c>
      <c r="EM760" s="101">
        <f t="shared" si="968"/>
        <v>0</v>
      </c>
      <c r="EN760" s="101">
        <f t="shared" si="969"/>
        <v>0</v>
      </c>
      <c r="EO760" s="101">
        <f t="shared" si="970"/>
        <v>0</v>
      </c>
      <c r="EP760" s="101">
        <f t="shared" si="971"/>
        <v>0</v>
      </c>
      <c r="EQ760" s="101">
        <f t="shared" si="972"/>
        <v>0</v>
      </c>
    </row>
    <row r="761" spans="2:147" ht="21.75" customHeight="1" x14ac:dyDescent="0.45">
      <c r="B761" s="133" t="str">
        <f>IF(Data!B760&lt;&gt;"",Data!B760,"")</f>
        <v/>
      </c>
      <c r="C761" s="158" t="str">
        <f>IF(Data!C760&lt;&gt;"",Data!C760,"")</f>
        <v/>
      </c>
      <c r="D761" s="106" t="str">
        <f>IF(Data!D760&lt;&gt;"",Data!D760,"")</f>
        <v/>
      </c>
      <c r="E761" s="140">
        <f>IF(AND(I761=1,Data!T760=0),0,IF(I761=999,999,Data!T760))</f>
        <v>999</v>
      </c>
      <c r="F761" s="140" t="str">
        <f t="shared" si="973"/>
        <v/>
      </c>
      <c r="G761" s="140" t="str">
        <f>IF(Data!K760&lt;&gt;"",Data!K760,"")</f>
        <v/>
      </c>
      <c r="H761" s="141" t="str">
        <f>IF(Data!L760&lt;&gt;"",Data!L760,"")</f>
        <v/>
      </c>
      <c r="I761" s="63">
        <f>IF(Data!M760&lt;&gt;"",Data!M760,"")</f>
        <v>999</v>
      </c>
      <c r="J761" s="63">
        <f t="shared" si="974"/>
        <v>0</v>
      </c>
      <c r="L761" s="64" t="str">
        <f t="shared" si="975"/>
        <v/>
      </c>
      <c r="N761" s="63">
        <f t="shared" si="976"/>
        <v>0</v>
      </c>
      <c r="P761" s="64" t="str">
        <f t="shared" si="977"/>
        <v/>
      </c>
      <c r="R761" s="63">
        <f t="shared" si="978"/>
        <v>0</v>
      </c>
      <c r="S761" s="64" t="str">
        <f t="shared" si="979"/>
        <v/>
      </c>
      <c r="W761" s="310">
        <f t="shared" si="980"/>
        <v>999</v>
      </c>
      <c r="Y761" s="65">
        <f t="shared" si="981"/>
        <v>0</v>
      </c>
      <c r="Z761" s="65">
        <f t="shared" si="982"/>
        <v>0</v>
      </c>
      <c r="AA761" s="65">
        <f t="shared" si="983"/>
        <v>0</v>
      </c>
      <c r="AB761" s="65">
        <f t="shared" si="984"/>
        <v>0</v>
      </c>
      <c r="AC761" s="341">
        <f t="shared" si="985"/>
        <v>0</v>
      </c>
      <c r="AD761" s="65">
        <f t="shared" si="986"/>
        <v>0</v>
      </c>
      <c r="AE761" s="65">
        <f t="shared" si="987"/>
        <v>0</v>
      </c>
      <c r="AF761" s="65">
        <f t="shared" si="988"/>
        <v>0</v>
      </c>
      <c r="AG761" s="65">
        <f t="shared" si="989"/>
        <v>0</v>
      </c>
      <c r="AH761" s="65">
        <f t="shared" si="990"/>
        <v>0</v>
      </c>
      <c r="AI761" s="65">
        <f t="shared" si="991"/>
        <v>0</v>
      </c>
      <c r="AJ761" s="65">
        <f t="shared" si="992"/>
        <v>0</v>
      </c>
      <c r="AK761" s="65">
        <f t="shared" si="993"/>
        <v>0</v>
      </c>
      <c r="AL761" s="65">
        <f t="shared" si="994"/>
        <v>0</v>
      </c>
      <c r="AM761" s="65">
        <f t="shared" si="995"/>
        <v>0</v>
      </c>
      <c r="AN761" s="65">
        <f t="shared" si="996"/>
        <v>0</v>
      </c>
      <c r="AO761" s="65">
        <f t="shared" si="997"/>
        <v>0</v>
      </c>
      <c r="AP761" s="65">
        <f t="shared" si="998"/>
        <v>0</v>
      </c>
      <c r="AQ761" s="65">
        <f t="shared" si="999"/>
        <v>0</v>
      </c>
      <c r="AR761" s="65">
        <f t="shared" si="1000"/>
        <v>0</v>
      </c>
      <c r="AS761" s="65">
        <f t="shared" si="1001"/>
        <v>0</v>
      </c>
      <c r="AT761" s="65">
        <f t="shared" si="1002"/>
        <v>0</v>
      </c>
      <c r="AU761" s="65">
        <f t="shared" si="1003"/>
        <v>0</v>
      </c>
      <c r="AV761" s="65">
        <f t="shared" si="1004"/>
        <v>0</v>
      </c>
      <c r="AW761" s="65">
        <f t="shared" si="1005"/>
        <v>0</v>
      </c>
      <c r="AX761" s="65">
        <f t="shared" si="1006"/>
        <v>0</v>
      </c>
      <c r="AY761" s="65">
        <f t="shared" si="1007"/>
        <v>0</v>
      </c>
      <c r="AZ761" s="65">
        <f t="shared" si="1008"/>
        <v>0</v>
      </c>
      <c r="BA761" s="65">
        <f t="shared" si="1009"/>
        <v>0</v>
      </c>
      <c r="BB761" s="65">
        <f t="shared" si="1010"/>
        <v>0</v>
      </c>
      <c r="BC761" s="65">
        <f t="shared" si="1011"/>
        <v>0</v>
      </c>
      <c r="BD761" s="65">
        <f t="shared" si="1012"/>
        <v>0</v>
      </c>
      <c r="BE761" s="65">
        <f t="shared" si="1013"/>
        <v>0</v>
      </c>
      <c r="BF761" s="65">
        <f t="shared" si="1014"/>
        <v>0</v>
      </c>
      <c r="BG761" s="65">
        <f t="shared" si="1015"/>
        <v>0</v>
      </c>
      <c r="CE761" s="373"/>
      <c r="CF761" s="343"/>
      <c r="CG761" s="343"/>
      <c r="CH761" s="343"/>
      <c r="CI761" s="343"/>
      <c r="CJ761" s="343"/>
      <c r="CK761" s="343"/>
      <c r="CL761" s="343"/>
      <c r="CM761" s="343"/>
      <c r="CN761" s="343"/>
      <c r="CO761" s="343"/>
      <c r="CP761" s="343"/>
      <c r="CQ761" s="343"/>
      <c r="CR761" s="343"/>
      <c r="CS761" s="343"/>
      <c r="CY761" s="101">
        <f t="shared" si="1016"/>
        <v>0</v>
      </c>
      <c r="CZ761" s="101">
        <f t="shared" si="1017"/>
        <v>0</v>
      </c>
      <c r="DB761" s="101">
        <f t="shared" si="1018"/>
        <v>0</v>
      </c>
      <c r="DD761" s="311">
        <f t="shared" si="1019"/>
        <v>0</v>
      </c>
      <c r="DF761" s="101">
        <f t="shared" si="935"/>
        <v>0</v>
      </c>
      <c r="DG761" s="101">
        <f t="shared" si="936"/>
        <v>0</v>
      </c>
      <c r="DH761" s="101">
        <f t="shared" si="937"/>
        <v>0</v>
      </c>
      <c r="DI761" s="101">
        <f t="shared" si="938"/>
        <v>0</v>
      </c>
      <c r="DJ761" s="311">
        <f t="shared" si="939"/>
        <v>0</v>
      </c>
      <c r="DK761" s="311">
        <f t="shared" si="940"/>
        <v>0</v>
      </c>
      <c r="DL761" s="101">
        <f t="shared" si="941"/>
        <v>0</v>
      </c>
      <c r="DM761" s="101">
        <f t="shared" si="942"/>
        <v>0</v>
      </c>
      <c r="DN761" s="101">
        <f t="shared" si="943"/>
        <v>0</v>
      </c>
      <c r="DO761" s="101">
        <f t="shared" si="944"/>
        <v>0</v>
      </c>
      <c r="DP761" s="101">
        <f t="shared" si="945"/>
        <v>0</v>
      </c>
      <c r="DQ761" s="101">
        <f t="shared" si="946"/>
        <v>0</v>
      </c>
      <c r="DR761" s="101">
        <f t="shared" si="947"/>
        <v>0</v>
      </c>
      <c r="DS761" s="101">
        <f t="shared" si="948"/>
        <v>0</v>
      </c>
      <c r="DT761" s="101">
        <f t="shared" si="949"/>
        <v>0</v>
      </c>
      <c r="DU761" s="101">
        <f t="shared" si="950"/>
        <v>0</v>
      </c>
      <c r="DV761" s="101">
        <f t="shared" si="951"/>
        <v>0</v>
      </c>
      <c r="DW761" s="101">
        <f t="shared" si="952"/>
        <v>0</v>
      </c>
      <c r="DX761" s="311">
        <f t="shared" si="953"/>
        <v>0</v>
      </c>
      <c r="DY761" s="101">
        <f t="shared" si="954"/>
        <v>0</v>
      </c>
      <c r="DZ761" s="101">
        <f t="shared" si="955"/>
        <v>0</v>
      </c>
      <c r="EA761" s="101">
        <f t="shared" si="956"/>
        <v>0</v>
      </c>
      <c r="EB761" s="101">
        <f t="shared" si="957"/>
        <v>0</v>
      </c>
      <c r="EC761" s="101">
        <f t="shared" si="958"/>
        <v>0</v>
      </c>
      <c r="ED761" s="101">
        <f t="shared" si="959"/>
        <v>0</v>
      </c>
      <c r="EE761" s="101">
        <f t="shared" si="960"/>
        <v>0</v>
      </c>
      <c r="EF761" s="101">
        <f t="shared" si="961"/>
        <v>0</v>
      </c>
      <c r="EG761" s="101">
        <f t="shared" si="962"/>
        <v>0</v>
      </c>
      <c r="EH761" s="101">
        <f t="shared" si="963"/>
        <v>0</v>
      </c>
      <c r="EI761" s="101">
        <f t="shared" si="964"/>
        <v>0</v>
      </c>
      <c r="EJ761" s="101">
        <f t="shared" si="965"/>
        <v>0</v>
      </c>
      <c r="EK761" s="101">
        <f t="shared" si="966"/>
        <v>0</v>
      </c>
      <c r="EL761" s="101">
        <f t="shared" si="967"/>
        <v>0</v>
      </c>
      <c r="EM761" s="101">
        <f t="shared" si="968"/>
        <v>0</v>
      </c>
      <c r="EN761" s="101">
        <f t="shared" si="969"/>
        <v>0</v>
      </c>
      <c r="EO761" s="101">
        <f t="shared" si="970"/>
        <v>0</v>
      </c>
      <c r="EP761" s="101">
        <f t="shared" si="971"/>
        <v>0</v>
      </c>
      <c r="EQ761" s="101">
        <f t="shared" si="972"/>
        <v>0</v>
      </c>
    </row>
    <row r="762" spans="2:147" ht="21.75" customHeight="1" x14ac:dyDescent="0.45">
      <c r="B762" s="133" t="str">
        <f>IF(Data!B761&lt;&gt;"",Data!B761,"")</f>
        <v/>
      </c>
      <c r="C762" s="158" t="str">
        <f>IF(Data!C761&lt;&gt;"",Data!C761,"")</f>
        <v/>
      </c>
      <c r="D762" s="106" t="str">
        <f>IF(Data!D761&lt;&gt;"",Data!D761,"")</f>
        <v/>
      </c>
      <c r="E762" s="140">
        <f>IF(AND(I762=1,Data!T761=0),0,IF(I762=999,999,Data!T761))</f>
        <v>999</v>
      </c>
      <c r="F762" s="140" t="str">
        <f t="shared" si="973"/>
        <v/>
      </c>
      <c r="G762" s="140" t="str">
        <f>IF(Data!K761&lt;&gt;"",Data!K761,"")</f>
        <v/>
      </c>
      <c r="H762" s="141" t="str">
        <f>IF(Data!L761&lt;&gt;"",Data!L761,"")</f>
        <v/>
      </c>
      <c r="I762" s="63">
        <f>IF(Data!M761&lt;&gt;"",Data!M761,"")</f>
        <v>999</v>
      </c>
      <c r="J762" s="63">
        <f t="shared" si="974"/>
        <v>0</v>
      </c>
      <c r="L762" s="64" t="str">
        <f t="shared" si="975"/>
        <v/>
      </c>
      <c r="N762" s="63">
        <f t="shared" si="976"/>
        <v>0</v>
      </c>
      <c r="P762" s="64" t="str">
        <f t="shared" si="977"/>
        <v/>
      </c>
      <c r="R762" s="63">
        <f t="shared" si="978"/>
        <v>0</v>
      </c>
      <c r="S762" s="64" t="str">
        <f t="shared" si="979"/>
        <v/>
      </c>
      <c r="W762" s="310">
        <f t="shared" si="980"/>
        <v>999</v>
      </c>
      <c r="Y762" s="65">
        <f t="shared" si="981"/>
        <v>0</v>
      </c>
      <c r="Z762" s="65">
        <f t="shared" si="982"/>
        <v>0</v>
      </c>
      <c r="AA762" s="65">
        <f t="shared" si="983"/>
        <v>0</v>
      </c>
      <c r="AB762" s="65">
        <f t="shared" si="984"/>
        <v>0</v>
      </c>
      <c r="AC762" s="341">
        <f t="shared" si="985"/>
        <v>0</v>
      </c>
      <c r="AD762" s="65">
        <f t="shared" si="986"/>
        <v>0</v>
      </c>
      <c r="AE762" s="65">
        <f t="shared" si="987"/>
        <v>0</v>
      </c>
      <c r="AF762" s="65">
        <f t="shared" si="988"/>
        <v>0</v>
      </c>
      <c r="AG762" s="65">
        <f t="shared" si="989"/>
        <v>0</v>
      </c>
      <c r="AH762" s="65">
        <f t="shared" si="990"/>
        <v>0</v>
      </c>
      <c r="AI762" s="65">
        <f t="shared" si="991"/>
        <v>0</v>
      </c>
      <c r="AJ762" s="65">
        <f t="shared" si="992"/>
        <v>0</v>
      </c>
      <c r="AK762" s="65">
        <f t="shared" si="993"/>
        <v>0</v>
      </c>
      <c r="AL762" s="65">
        <f t="shared" si="994"/>
        <v>0</v>
      </c>
      <c r="AM762" s="65">
        <f t="shared" si="995"/>
        <v>0</v>
      </c>
      <c r="AN762" s="65">
        <f t="shared" si="996"/>
        <v>0</v>
      </c>
      <c r="AO762" s="65">
        <f t="shared" si="997"/>
        <v>0</v>
      </c>
      <c r="AP762" s="65">
        <f t="shared" si="998"/>
        <v>0</v>
      </c>
      <c r="AQ762" s="65">
        <f t="shared" si="999"/>
        <v>0</v>
      </c>
      <c r="AR762" s="65">
        <f t="shared" si="1000"/>
        <v>0</v>
      </c>
      <c r="AS762" s="65">
        <f t="shared" si="1001"/>
        <v>0</v>
      </c>
      <c r="AT762" s="65">
        <f t="shared" si="1002"/>
        <v>0</v>
      </c>
      <c r="AU762" s="65">
        <f t="shared" si="1003"/>
        <v>0</v>
      </c>
      <c r="AV762" s="65">
        <f t="shared" si="1004"/>
        <v>0</v>
      </c>
      <c r="AW762" s="65">
        <f t="shared" si="1005"/>
        <v>0</v>
      </c>
      <c r="AX762" s="65">
        <f t="shared" si="1006"/>
        <v>0</v>
      </c>
      <c r="AY762" s="65">
        <f t="shared" si="1007"/>
        <v>0</v>
      </c>
      <c r="AZ762" s="65">
        <f t="shared" si="1008"/>
        <v>0</v>
      </c>
      <c r="BA762" s="65">
        <f t="shared" si="1009"/>
        <v>0</v>
      </c>
      <c r="BB762" s="65">
        <f t="shared" si="1010"/>
        <v>0</v>
      </c>
      <c r="BC762" s="65">
        <f t="shared" si="1011"/>
        <v>0</v>
      </c>
      <c r="BD762" s="65">
        <f t="shared" si="1012"/>
        <v>0</v>
      </c>
      <c r="BE762" s="65">
        <f t="shared" si="1013"/>
        <v>0</v>
      </c>
      <c r="BF762" s="65">
        <f t="shared" si="1014"/>
        <v>0</v>
      </c>
      <c r="BG762" s="65">
        <f t="shared" si="1015"/>
        <v>0</v>
      </c>
      <c r="CE762" s="373"/>
      <c r="CF762" s="343"/>
      <c r="CG762" s="343"/>
      <c r="CH762" s="343"/>
      <c r="CI762" s="343"/>
      <c r="CJ762" s="343"/>
      <c r="CK762" s="343"/>
      <c r="CL762" s="343"/>
      <c r="CM762" s="343"/>
      <c r="CN762" s="343"/>
      <c r="CO762" s="343"/>
      <c r="CP762" s="343"/>
      <c r="CQ762" s="343"/>
      <c r="CR762" s="343"/>
      <c r="CS762" s="343"/>
      <c r="CY762" s="101">
        <f t="shared" si="1016"/>
        <v>0</v>
      </c>
      <c r="CZ762" s="101">
        <f t="shared" si="1017"/>
        <v>0</v>
      </c>
      <c r="DB762" s="101">
        <f t="shared" si="1018"/>
        <v>0</v>
      </c>
      <c r="DD762" s="311">
        <f t="shared" si="1019"/>
        <v>0</v>
      </c>
      <c r="DF762" s="101">
        <f t="shared" si="935"/>
        <v>0</v>
      </c>
      <c r="DG762" s="101">
        <f t="shared" si="936"/>
        <v>0</v>
      </c>
      <c r="DH762" s="101">
        <f t="shared" si="937"/>
        <v>0</v>
      </c>
      <c r="DI762" s="101">
        <f t="shared" si="938"/>
        <v>0</v>
      </c>
      <c r="DJ762" s="311">
        <f t="shared" si="939"/>
        <v>0</v>
      </c>
      <c r="DK762" s="311">
        <f t="shared" si="940"/>
        <v>0</v>
      </c>
      <c r="DL762" s="101">
        <f t="shared" si="941"/>
        <v>0</v>
      </c>
      <c r="DM762" s="101">
        <f t="shared" si="942"/>
        <v>0</v>
      </c>
      <c r="DN762" s="101">
        <f t="shared" si="943"/>
        <v>0</v>
      </c>
      <c r="DO762" s="101">
        <f t="shared" si="944"/>
        <v>0</v>
      </c>
      <c r="DP762" s="101">
        <f t="shared" si="945"/>
        <v>0</v>
      </c>
      <c r="DQ762" s="101">
        <f t="shared" si="946"/>
        <v>0</v>
      </c>
      <c r="DR762" s="101">
        <f t="shared" si="947"/>
        <v>0</v>
      </c>
      <c r="DS762" s="101">
        <f t="shared" si="948"/>
        <v>0</v>
      </c>
      <c r="DT762" s="101">
        <f t="shared" si="949"/>
        <v>0</v>
      </c>
      <c r="DU762" s="101">
        <f t="shared" si="950"/>
        <v>0</v>
      </c>
      <c r="DV762" s="101">
        <f t="shared" si="951"/>
        <v>0</v>
      </c>
      <c r="DW762" s="101">
        <f t="shared" si="952"/>
        <v>0</v>
      </c>
      <c r="DX762" s="311">
        <f t="shared" si="953"/>
        <v>0</v>
      </c>
      <c r="DY762" s="101">
        <f t="shared" si="954"/>
        <v>0</v>
      </c>
      <c r="DZ762" s="101">
        <f t="shared" si="955"/>
        <v>0</v>
      </c>
      <c r="EA762" s="101">
        <f t="shared" si="956"/>
        <v>0</v>
      </c>
      <c r="EB762" s="101">
        <f t="shared" si="957"/>
        <v>0</v>
      </c>
      <c r="EC762" s="101">
        <f t="shared" si="958"/>
        <v>0</v>
      </c>
      <c r="ED762" s="101">
        <f t="shared" si="959"/>
        <v>0</v>
      </c>
      <c r="EE762" s="101">
        <f t="shared" si="960"/>
        <v>0</v>
      </c>
      <c r="EF762" s="101">
        <f t="shared" si="961"/>
        <v>0</v>
      </c>
      <c r="EG762" s="101">
        <f t="shared" si="962"/>
        <v>0</v>
      </c>
      <c r="EH762" s="101">
        <f t="shared" si="963"/>
        <v>0</v>
      </c>
      <c r="EI762" s="101">
        <f t="shared" si="964"/>
        <v>0</v>
      </c>
      <c r="EJ762" s="101">
        <f t="shared" si="965"/>
        <v>0</v>
      </c>
      <c r="EK762" s="101">
        <f t="shared" si="966"/>
        <v>0</v>
      </c>
      <c r="EL762" s="101">
        <f t="shared" si="967"/>
        <v>0</v>
      </c>
      <c r="EM762" s="101">
        <f t="shared" si="968"/>
        <v>0</v>
      </c>
      <c r="EN762" s="101">
        <f t="shared" si="969"/>
        <v>0</v>
      </c>
      <c r="EO762" s="101">
        <f t="shared" si="970"/>
        <v>0</v>
      </c>
      <c r="EP762" s="101">
        <f t="shared" si="971"/>
        <v>0</v>
      </c>
      <c r="EQ762" s="101">
        <f t="shared" si="972"/>
        <v>0</v>
      </c>
    </row>
    <row r="763" spans="2:147" ht="21.75" customHeight="1" x14ac:dyDescent="0.45">
      <c r="B763" s="133" t="str">
        <f>IF(Data!B762&lt;&gt;"",Data!B762,"")</f>
        <v/>
      </c>
      <c r="C763" s="158" t="str">
        <f>IF(Data!C762&lt;&gt;"",Data!C762,"")</f>
        <v/>
      </c>
      <c r="D763" s="106" t="str">
        <f>IF(Data!D762&lt;&gt;"",Data!D762,"")</f>
        <v/>
      </c>
      <c r="E763" s="140">
        <f>IF(AND(I763=1,Data!T762=0),0,IF(I763=999,999,Data!T762))</f>
        <v>999</v>
      </c>
      <c r="F763" s="140" t="str">
        <f t="shared" si="973"/>
        <v/>
      </c>
      <c r="G763" s="140" t="str">
        <f>IF(Data!K762&lt;&gt;"",Data!K762,"")</f>
        <v/>
      </c>
      <c r="H763" s="141" t="str">
        <f>IF(Data!L762&lt;&gt;"",Data!L762,"")</f>
        <v/>
      </c>
      <c r="I763" s="63">
        <f>IF(Data!M762&lt;&gt;"",Data!M762,"")</f>
        <v>999</v>
      </c>
      <c r="J763" s="63">
        <f t="shared" si="974"/>
        <v>0</v>
      </c>
      <c r="L763" s="64" t="str">
        <f t="shared" si="975"/>
        <v/>
      </c>
      <c r="N763" s="63">
        <f t="shared" si="976"/>
        <v>0</v>
      </c>
      <c r="P763" s="64" t="str">
        <f t="shared" si="977"/>
        <v/>
      </c>
      <c r="R763" s="63">
        <f t="shared" si="978"/>
        <v>0</v>
      </c>
      <c r="S763" s="64" t="str">
        <f t="shared" si="979"/>
        <v/>
      </c>
      <c r="W763" s="310">
        <f t="shared" si="980"/>
        <v>999</v>
      </c>
      <c r="Y763" s="65">
        <f t="shared" si="981"/>
        <v>0</v>
      </c>
      <c r="Z763" s="65">
        <f t="shared" si="982"/>
        <v>0</v>
      </c>
      <c r="AA763" s="65">
        <f t="shared" si="983"/>
        <v>0</v>
      </c>
      <c r="AB763" s="65">
        <f t="shared" si="984"/>
        <v>0</v>
      </c>
      <c r="AC763" s="341">
        <f t="shared" si="985"/>
        <v>0</v>
      </c>
      <c r="AD763" s="65">
        <f t="shared" si="986"/>
        <v>0</v>
      </c>
      <c r="AE763" s="65">
        <f t="shared" si="987"/>
        <v>0</v>
      </c>
      <c r="AF763" s="65">
        <f t="shared" si="988"/>
        <v>0</v>
      </c>
      <c r="AG763" s="65">
        <f t="shared" si="989"/>
        <v>0</v>
      </c>
      <c r="AH763" s="65">
        <f t="shared" si="990"/>
        <v>0</v>
      </c>
      <c r="AI763" s="65">
        <f t="shared" si="991"/>
        <v>0</v>
      </c>
      <c r="AJ763" s="65">
        <f t="shared" si="992"/>
        <v>0</v>
      </c>
      <c r="AK763" s="65">
        <f t="shared" si="993"/>
        <v>0</v>
      </c>
      <c r="AL763" s="65">
        <f t="shared" si="994"/>
        <v>0</v>
      </c>
      <c r="AM763" s="65">
        <f t="shared" si="995"/>
        <v>0</v>
      </c>
      <c r="AN763" s="65">
        <f t="shared" si="996"/>
        <v>0</v>
      </c>
      <c r="AO763" s="65">
        <f t="shared" si="997"/>
        <v>0</v>
      </c>
      <c r="AP763" s="65">
        <f t="shared" si="998"/>
        <v>0</v>
      </c>
      <c r="AQ763" s="65">
        <f t="shared" si="999"/>
        <v>0</v>
      </c>
      <c r="AR763" s="65">
        <f t="shared" si="1000"/>
        <v>0</v>
      </c>
      <c r="AS763" s="65">
        <f t="shared" si="1001"/>
        <v>0</v>
      </c>
      <c r="AT763" s="65">
        <f t="shared" si="1002"/>
        <v>0</v>
      </c>
      <c r="AU763" s="65">
        <f t="shared" si="1003"/>
        <v>0</v>
      </c>
      <c r="AV763" s="65">
        <f t="shared" si="1004"/>
        <v>0</v>
      </c>
      <c r="AW763" s="65">
        <f t="shared" si="1005"/>
        <v>0</v>
      </c>
      <c r="AX763" s="65">
        <f t="shared" si="1006"/>
        <v>0</v>
      </c>
      <c r="AY763" s="65">
        <f t="shared" si="1007"/>
        <v>0</v>
      </c>
      <c r="AZ763" s="65">
        <f t="shared" si="1008"/>
        <v>0</v>
      </c>
      <c r="BA763" s="65">
        <f t="shared" si="1009"/>
        <v>0</v>
      </c>
      <c r="BB763" s="65">
        <f t="shared" si="1010"/>
        <v>0</v>
      </c>
      <c r="BC763" s="65">
        <f t="shared" si="1011"/>
        <v>0</v>
      </c>
      <c r="BD763" s="65">
        <f t="shared" si="1012"/>
        <v>0</v>
      </c>
      <c r="BE763" s="65">
        <f t="shared" si="1013"/>
        <v>0</v>
      </c>
      <c r="BF763" s="65">
        <f t="shared" si="1014"/>
        <v>0</v>
      </c>
      <c r="BG763" s="65">
        <f t="shared" si="1015"/>
        <v>0</v>
      </c>
      <c r="CE763" s="373"/>
      <c r="CF763" s="343"/>
      <c r="CG763" s="343"/>
      <c r="CH763" s="343"/>
      <c r="CI763" s="343"/>
      <c r="CJ763" s="343"/>
      <c r="CK763" s="343"/>
      <c r="CL763" s="343"/>
      <c r="CM763" s="343"/>
      <c r="CN763" s="343"/>
      <c r="CO763" s="343"/>
      <c r="CP763" s="343"/>
      <c r="CQ763" s="343"/>
      <c r="CR763" s="343"/>
      <c r="CS763" s="343"/>
      <c r="CY763" s="101">
        <f t="shared" si="1016"/>
        <v>0</v>
      </c>
      <c r="CZ763" s="101">
        <f t="shared" si="1017"/>
        <v>0</v>
      </c>
      <c r="DB763" s="101">
        <f t="shared" si="1018"/>
        <v>0</v>
      </c>
      <c r="DD763" s="311">
        <f t="shared" si="1019"/>
        <v>0</v>
      </c>
      <c r="DF763" s="101">
        <f t="shared" si="935"/>
        <v>0</v>
      </c>
      <c r="DG763" s="101">
        <f t="shared" si="936"/>
        <v>0</v>
      </c>
      <c r="DH763" s="101">
        <f t="shared" si="937"/>
        <v>0</v>
      </c>
      <c r="DI763" s="101">
        <f t="shared" si="938"/>
        <v>0</v>
      </c>
      <c r="DJ763" s="311">
        <f t="shared" si="939"/>
        <v>0</v>
      </c>
      <c r="DK763" s="311">
        <f t="shared" si="940"/>
        <v>0</v>
      </c>
      <c r="DL763" s="101">
        <f t="shared" si="941"/>
        <v>0</v>
      </c>
      <c r="DM763" s="101">
        <f t="shared" si="942"/>
        <v>0</v>
      </c>
      <c r="DN763" s="101">
        <f t="shared" si="943"/>
        <v>0</v>
      </c>
      <c r="DO763" s="101">
        <f t="shared" si="944"/>
        <v>0</v>
      </c>
      <c r="DP763" s="101">
        <f t="shared" si="945"/>
        <v>0</v>
      </c>
      <c r="DQ763" s="101">
        <f t="shared" si="946"/>
        <v>0</v>
      </c>
      <c r="DR763" s="101">
        <f t="shared" si="947"/>
        <v>0</v>
      </c>
      <c r="DS763" s="101">
        <f t="shared" si="948"/>
        <v>0</v>
      </c>
      <c r="DT763" s="101">
        <f t="shared" si="949"/>
        <v>0</v>
      </c>
      <c r="DU763" s="101">
        <f t="shared" si="950"/>
        <v>0</v>
      </c>
      <c r="DV763" s="101">
        <f t="shared" si="951"/>
        <v>0</v>
      </c>
      <c r="DW763" s="101">
        <f t="shared" si="952"/>
        <v>0</v>
      </c>
      <c r="DX763" s="311">
        <f t="shared" si="953"/>
        <v>0</v>
      </c>
      <c r="DY763" s="101">
        <f t="shared" si="954"/>
        <v>0</v>
      </c>
      <c r="DZ763" s="101">
        <f t="shared" si="955"/>
        <v>0</v>
      </c>
      <c r="EA763" s="101">
        <f t="shared" si="956"/>
        <v>0</v>
      </c>
      <c r="EB763" s="101">
        <f t="shared" si="957"/>
        <v>0</v>
      </c>
      <c r="EC763" s="101">
        <f t="shared" si="958"/>
        <v>0</v>
      </c>
      <c r="ED763" s="101">
        <f t="shared" si="959"/>
        <v>0</v>
      </c>
      <c r="EE763" s="101">
        <f t="shared" si="960"/>
        <v>0</v>
      </c>
      <c r="EF763" s="101">
        <f t="shared" si="961"/>
        <v>0</v>
      </c>
      <c r="EG763" s="101">
        <f t="shared" si="962"/>
        <v>0</v>
      </c>
      <c r="EH763" s="101">
        <f t="shared" si="963"/>
        <v>0</v>
      </c>
      <c r="EI763" s="101">
        <f t="shared" si="964"/>
        <v>0</v>
      </c>
      <c r="EJ763" s="101">
        <f t="shared" si="965"/>
        <v>0</v>
      </c>
      <c r="EK763" s="101">
        <f t="shared" si="966"/>
        <v>0</v>
      </c>
      <c r="EL763" s="101">
        <f t="shared" si="967"/>
        <v>0</v>
      </c>
      <c r="EM763" s="101">
        <f t="shared" si="968"/>
        <v>0</v>
      </c>
      <c r="EN763" s="101">
        <f t="shared" si="969"/>
        <v>0</v>
      </c>
      <c r="EO763" s="101">
        <f t="shared" si="970"/>
        <v>0</v>
      </c>
      <c r="EP763" s="101">
        <f t="shared" si="971"/>
        <v>0</v>
      </c>
      <c r="EQ763" s="101">
        <f t="shared" si="972"/>
        <v>0</v>
      </c>
    </row>
    <row r="764" spans="2:147" ht="21.75" customHeight="1" x14ac:dyDescent="0.45">
      <c r="B764" s="133" t="str">
        <f>IF(Data!B763&lt;&gt;"",Data!B763,"")</f>
        <v/>
      </c>
      <c r="C764" s="158" t="str">
        <f>IF(Data!C763&lt;&gt;"",Data!C763,"")</f>
        <v/>
      </c>
      <c r="D764" s="106" t="str">
        <f>IF(Data!D763&lt;&gt;"",Data!D763,"")</f>
        <v/>
      </c>
      <c r="E764" s="140">
        <f>IF(AND(I764=1,Data!T763=0),0,IF(I764=999,999,Data!T763))</f>
        <v>999</v>
      </c>
      <c r="F764" s="140" t="str">
        <f t="shared" si="973"/>
        <v/>
      </c>
      <c r="G764" s="140" t="str">
        <f>IF(Data!K763&lt;&gt;"",Data!K763,"")</f>
        <v/>
      </c>
      <c r="H764" s="141" t="str">
        <f>IF(Data!L763&lt;&gt;"",Data!L763,"")</f>
        <v/>
      </c>
      <c r="I764" s="63">
        <f>IF(Data!M763&lt;&gt;"",Data!M763,"")</f>
        <v>999</v>
      </c>
      <c r="J764" s="63">
        <f t="shared" si="974"/>
        <v>0</v>
      </c>
      <c r="L764" s="64" t="str">
        <f t="shared" si="975"/>
        <v/>
      </c>
      <c r="N764" s="63">
        <f t="shared" si="976"/>
        <v>0</v>
      </c>
      <c r="P764" s="64" t="str">
        <f t="shared" si="977"/>
        <v/>
      </c>
      <c r="R764" s="63">
        <f t="shared" si="978"/>
        <v>0</v>
      </c>
      <c r="S764" s="64" t="str">
        <f t="shared" si="979"/>
        <v/>
      </c>
      <c r="W764" s="310">
        <f t="shared" si="980"/>
        <v>999</v>
      </c>
      <c r="Y764" s="65">
        <f t="shared" si="981"/>
        <v>0</v>
      </c>
      <c r="Z764" s="65">
        <f t="shared" si="982"/>
        <v>0</v>
      </c>
      <c r="AA764" s="65">
        <f t="shared" si="983"/>
        <v>0</v>
      </c>
      <c r="AB764" s="65">
        <f t="shared" si="984"/>
        <v>0</v>
      </c>
      <c r="AC764" s="341">
        <f t="shared" si="985"/>
        <v>0</v>
      </c>
      <c r="AD764" s="65">
        <f t="shared" si="986"/>
        <v>0</v>
      </c>
      <c r="AE764" s="65">
        <f t="shared" si="987"/>
        <v>0</v>
      </c>
      <c r="AF764" s="65">
        <f t="shared" si="988"/>
        <v>0</v>
      </c>
      <c r="AG764" s="65">
        <f t="shared" si="989"/>
        <v>0</v>
      </c>
      <c r="AH764" s="65">
        <f t="shared" si="990"/>
        <v>0</v>
      </c>
      <c r="AI764" s="65">
        <f t="shared" si="991"/>
        <v>0</v>
      </c>
      <c r="AJ764" s="65">
        <f t="shared" si="992"/>
        <v>0</v>
      </c>
      <c r="AK764" s="65">
        <f t="shared" si="993"/>
        <v>0</v>
      </c>
      <c r="AL764" s="65">
        <f t="shared" si="994"/>
        <v>0</v>
      </c>
      <c r="AM764" s="65">
        <f t="shared" si="995"/>
        <v>0</v>
      </c>
      <c r="AN764" s="65">
        <f t="shared" si="996"/>
        <v>0</v>
      </c>
      <c r="AO764" s="65">
        <f t="shared" si="997"/>
        <v>0</v>
      </c>
      <c r="AP764" s="65">
        <f t="shared" si="998"/>
        <v>0</v>
      </c>
      <c r="AQ764" s="65">
        <f t="shared" si="999"/>
        <v>0</v>
      </c>
      <c r="AR764" s="65">
        <f t="shared" si="1000"/>
        <v>0</v>
      </c>
      <c r="AS764" s="65">
        <f t="shared" si="1001"/>
        <v>0</v>
      </c>
      <c r="AT764" s="65">
        <f t="shared" si="1002"/>
        <v>0</v>
      </c>
      <c r="AU764" s="65">
        <f t="shared" si="1003"/>
        <v>0</v>
      </c>
      <c r="AV764" s="65">
        <f t="shared" si="1004"/>
        <v>0</v>
      </c>
      <c r="AW764" s="65">
        <f t="shared" si="1005"/>
        <v>0</v>
      </c>
      <c r="AX764" s="65">
        <f t="shared" si="1006"/>
        <v>0</v>
      </c>
      <c r="AY764" s="65">
        <f t="shared" si="1007"/>
        <v>0</v>
      </c>
      <c r="AZ764" s="65">
        <f t="shared" si="1008"/>
        <v>0</v>
      </c>
      <c r="BA764" s="65">
        <f t="shared" si="1009"/>
        <v>0</v>
      </c>
      <c r="BB764" s="65">
        <f t="shared" si="1010"/>
        <v>0</v>
      </c>
      <c r="BC764" s="65">
        <f t="shared" si="1011"/>
        <v>0</v>
      </c>
      <c r="BD764" s="65">
        <f t="shared" si="1012"/>
        <v>0</v>
      </c>
      <c r="BE764" s="65">
        <f t="shared" si="1013"/>
        <v>0</v>
      </c>
      <c r="BF764" s="65">
        <f t="shared" si="1014"/>
        <v>0</v>
      </c>
      <c r="BG764" s="65">
        <f t="shared" si="1015"/>
        <v>0</v>
      </c>
      <c r="CE764" s="373"/>
      <c r="CF764" s="343"/>
      <c r="CG764" s="343"/>
      <c r="CH764" s="343"/>
      <c r="CI764" s="343"/>
      <c r="CJ764" s="343"/>
      <c r="CK764" s="343"/>
      <c r="CL764" s="343"/>
      <c r="CM764" s="343"/>
      <c r="CN764" s="343"/>
      <c r="CO764" s="343"/>
      <c r="CP764" s="343"/>
      <c r="CQ764" s="343"/>
      <c r="CR764" s="343"/>
      <c r="CS764" s="343"/>
      <c r="CY764" s="101">
        <f t="shared" si="1016"/>
        <v>0</v>
      </c>
      <c r="CZ764" s="101">
        <f t="shared" si="1017"/>
        <v>0</v>
      </c>
      <c r="DB764" s="101">
        <f t="shared" si="1018"/>
        <v>0</v>
      </c>
      <c r="DD764" s="311">
        <f t="shared" si="1019"/>
        <v>0</v>
      </c>
      <c r="DF764" s="101">
        <f t="shared" si="935"/>
        <v>0</v>
      </c>
      <c r="DG764" s="101">
        <f t="shared" si="936"/>
        <v>0</v>
      </c>
      <c r="DH764" s="101">
        <f t="shared" si="937"/>
        <v>0</v>
      </c>
      <c r="DI764" s="101">
        <f t="shared" si="938"/>
        <v>0</v>
      </c>
      <c r="DJ764" s="311">
        <f t="shared" si="939"/>
        <v>0</v>
      </c>
      <c r="DK764" s="311">
        <f t="shared" si="940"/>
        <v>0</v>
      </c>
      <c r="DL764" s="101">
        <f t="shared" si="941"/>
        <v>0</v>
      </c>
      <c r="DM764" s="101">
        <f t="shared" si="942"/>
        <v>0</v>
      </c>
      <c r="DN764" s="101">
        <f t="shared" si="943"/>
        <v>0</v>
      </c>
      <c r="DO764" s="101">
        <f t="shared" si="944"/>
        <v>0</v>
      </c>
      <c r="DP764" s="101">
        <f t="shared" si="945"/>
        <v>0</v>
      </c>
      <c r="DQ764" s="101">
        <f t="shared" si="946"/>
        <v>0</v>
      </c>
      <c r="DR764" s="101">
        <f t="shared" si="947"/>
        <v>0</v>
      </c>
      <c r="DS764" s="101">
        <f t="shared" si="948"/>
        <v>0</v>
      </c>
      <c r="DT764" s="101">
        <f t="shared" si="949"/>
        <v>0</v>
      </c>
      <c r="DU764" s="101">
        <f t="shared" si="950"/>
        <v>0</v>
      </c>
      <c r="DV764" s="101">
        <f t="shared" si="951"/>
        <v>0</v>
      </c>
      <c r="DW764" s="101">
        <f t="shared" si="952"/>
        <v>0</v>
      </c>
      <c r="DX764" s="311">
        <f t="shared" si="953"/>
        <v>0</v>
      </c>
      <c r="DY764" s="101">
        <f t="shared" si="954"/>
        <v>0</v>
      </c>
      <c r="DZ764" s="101">
        <f t="shared" si="955"/>
        <v>0</v>
      </c>
      <c r="EA764" s="101">
        <f t="shared" si="956"/>
        <v>0</v>
      </c>
      <c r="EB764" s="101">
        <f t="shared" si="957"/>
        <v>0</v>
      </c>
      <c r="EC764" s="101">
        <f t="shared" si="958"/>
        <v>0</v>
      </c>
      <c r="ED764" s="101">
        <f t="shared" si="959"/>
        <v>0</v>
      </c>
      <c r="EE764" s="101">
        <f t="shared" si="960"/>
        <v>0</v>
      </c>
      <c r="EF764" s="101">
        <f t="shared" si="961"/>
        <v>0</v>
      </c>
      <c r="EG764" s="101">
        <f t="shared" si="962"/>
        <v>0</v>
      </c>
      <c r="EH764" s="101">
        <f t="shared" si="963"/>
        <v>0</v>
      </c>
      <c r="EI764" s="101">
        <f t="shared" si="964"/>
        <v>0</v>
      </c>
      <c r="EJ764" s="101">
        <f t="shared" si="965"/>
        <v>0</v>
      </c>
      <c r="EK764" s="101">
        <f t="shared" si="966"/>
        <v>0</v>
      </c>
      <c r="EL764" s="101">
        <f t="shared" si="967"/>
        <v>0</v>
      </c>
      <c r="EM764" s="101">
        <f t="shared" si="968"/>
        <v>0</v>
      </c>
      <c r="EN764" s="101">
        <f t="shared" si="969"/>
        <v>0</v>
      </c>
      <c r="EO764" s="101">
        <f t="shared" si="970"/>
        <v>0</v>
      </c>
      <c r="EP764" s="101">
        <f t="shared" si="971"/>
        <v>0</v>
      </c>
      <c r="EQ764" s="101">
        <f t="shared" si="972"/>
        <v>0</v>
      </c>
    </row>
    <row r="765" spans="2:147" ht="21.75" customHeight="1" x14ac:dyDescent="0.45">
      <c r="B765" s="133" t="str">
        <f>IF(Data!B764&lt;&gt;"",Data!B764,"")</f>
        <v/>
      </c>
      <c r="C765" s="158" t="str">
        <f>IF(Data!C764&lt;&gt;"",Data!C764,"")</f>
        <v/>
      </c>
      <c r="D765" s="106" t="str">
        <f>IF(Data!D764&lt;&gt;"",Data!D764,"")</f>
        <v/>
      </c>
      <c r="E765" s="140">
        <f>IF(AND(I765=1,Data!T764=0),0,IF(I765=999,999,Data!T764))</f>
        <v>999</v>
      </c>
      <c r="F765" s="140" t="str">
        <f t="shared" si="973"/>
        <v/>
      </c>
      <c r="G765" s="140" t="str">
        <f>IF(Data!K764&lt;&gt;"",Data!K764,"")</f>
        <v/>
      </c>
      <c r="H765" s="141" t="str">
        <f>IF(Data!L764&lt;&gt;"",Data!L764,"")</f>
        <v/>
      </c>
      <c r="I765" s="63">
        <f>IF(Data!M764&lt;&gt;"",Data!M764,"")</f>
        <v>999</v>
      </c>
      <c r="J765" s="63">
        <f t="shared" si="974"/>
        <v>0</v>
      </c>
      <c r="L765" s="64" t="str">
        <f t="shared" si="975"/>
        <v/>
      </c>
      <c r="N765" s="63">
        <f t="shared" si="976"/>
        <v>0</v>
      </c>
      <c r="P765" s="64" t="str">
        <f t="shared" si="977"/>
        <v/>
      </c>
      <c r="R765" s="63">
        <f t="shared" si="978"/>
        <v>0</v>
      </c>
      <c r="S765" s="64" t="str">
        <f t="shared" si="979"/>
        <v/>
      </c>
      <c r="W765" s="310">
        <f t="shared" si="980"/>
        <v>999</v>
      </c>
      <c r="Y765" s="65">
        <f t="shared" si="981"/>
        <v>0</v>
      </c>
      <c r="Z765" s="65">
        <f t="shared" si="982"/>
        <v>0</v>
      </c>
      <c r="AA765" s="65">
        <f t="shared" si="983"/>
        <v>0</v>
      </c>
      <c r="AB765" s="65">
        <f t="shared" si="984"/>
        <v>0</v>
      </c>
      <c r="AC765" s="341">
        <f t="shared" si="985"/>
        <v>0</v>
      </c>
      <c r="AD765" s="65">
        <f t="shared" si="986"/>
        <v>0</v>
      </c>
      <c r="AE765" s="65">
        <f t="shared" si="987"/>
        <v>0</v>
      </c>
      <c r="AF765" s="65">
        <f t="shared" si="988"/>
        <v>0</v>
      </c>
      <c r="AG765" s="65">
        <f t="shared" si="989"/>
        <v>0</v>
      </c>
      <c r="AH765" s="65">
        <f t="shared" si="990"/>
        <v>0</v>
      </c>
      <c r="AI765" s="65">
        <f t="shared" si="991"/>
        <v>0</v>
      </c>
      <c r="AJ765" s="65">
        <f t="shared" si="992"/>
        <v>0</v>
      </c>
      <c r="AK765" s="65">
        <f t="shared" si="993"/>
        <v>0</v>
      </c>
      <c r="AL765" s="65">
        <f t="shared" si="994"/>
        <v>0</v>
      </c>
      <c r="AM765" s="65">
        <f t="shared" si="995"/>
        <v>0</v>
      </c>
      <c r="AN765" s="65">
        <f t="shared" si="996"/>
        <v>0</v>
      </c>
      <c r="AO765" s="65">
        <f t="shared" si="997"/>
        <v>0</v>
      </c>
      <c r="AP765" s="65">
        <f t="shared" si="998"/>
        <v>0</v>
      </c>
      <c r="AQ765" s="65">
        <f t="shared" si="999"/>
        <v>0</v>
      </c>
      <c r="AR765" s="65">
        <f t="shared" si="1000"/>
        <v>0</v>
      </c>
      <c r="AS765" s="65">
        <f t="shared" si="1001"/>
        <v>0</v>
      </c>
      <c r="AT765" s="65">
        <f t="shared" si="1002"/>
        <v>0</v>
      </c>
      <c r="AU765" s="65">
        <f t="shared" si="1003"/>
        <v>0</v>
      </c>
      <c r="AV765" s="65">
        <f t="shared" si="1004"/>
        <v>0</v>
      </c>
      <c r="AW765" s="65">
        <f t="shared" si="1005"/>
        <v>0</v>
      </c>
      <c r="AX765" s="65">
        <f t="shared" si="1006"/>
        <v>0</v>
      </c>
      <c r="AY765" s="65">
        <f t="shared" si="1007"/>
        <v>0</v>
      </c>
      <c r="AZ765" s="65">
        <f t="shared" si="1008"/>
        <v>0</v>
      </c>
      <c r="BA765" s="65">
        <f t="shared" si="1009"/>
        <v>0</v>
      </c>
      <c r="BB765" s="65">
        <f t="shared" si="1010"/>
        <v>0</v>
      </c>
      <c r="BC765" s="65">
        <f t="shared" si="1011"/>
        <v>0</v>
      </c>
      <c r="BD765" s="65">
        <f t="shared" si="1012"/>
        <v>0</v>
      </c>
      <c r="BE765" s="65">
        <f t="shared" si="1013"/>
        <v>0</v>
      </c>
      <c r="BF765" s="65">
        <f t="shared" si="1014"/>
        <v>0</v>
      </c>
      <c r="BG765" s="65">
        <f t="shared" si="1015"/>
        <v>0</v>
      </c>
      <c r="CE765" s="373"/>
      <c r="CF765" s="343"/>
      <c r="CG765" s="343"/>
      <c r="CH765" s="343"/>
      <c r="CI765" s="343"/>
      <c r="CJ765" s="343"/>
      <c r="CK765" s="343"/>
      <c r="CL765" s="343"/>
      <c r="CM765" s="343"/>
      <c r="CN765" s="343"/>
      <c r="CO765" s="343"/>
      <c r="CP765" s="343"/>
      <c r="CQ765" s="343"/>
      <c r="CR765" s="343"/>
      <c r="CS765" s="343"/>
      <c r="CY765" s="101">
        <f t="shared" si="1016"/>
        <v>0</v>
      </c>
      <c r="CZ765" s="101">
        <f t="shared" si="1017"/>
        <v>0</v>
      </c>
      <c r="DB765" s="101">
        <f t="shared" si="1018"/>
        <v>0</v>
      </c>
      <c r="DD765" s="311">
        <f t="shared" si="1019"/>
        <v>0</v>
      </c>
      <c r="DF765" s="101">
        <f t="shared" si="935"/>
        <v>0</v>
      </c>
      <c r="DG765" s="101">
        <f t="shared" si="936"/>
        <v>0</v>
      </c>
      <c r="DH765" s="101">
        <f t="shared" si="937"/>
        <v>0</v>
      </c>
      <c r="DI765" s="101">
        <f t="shared" si="938"/>
        <v>0</v>
      </c>
      <c r="DJ765" s="311">
        <f t="shared" si="939"/>
        <v>0</v>
      </c>
      <c r="DK765" s="311">
        <f t="shared" si="940"/>
        <v>0</v>
      </c>
      <c r="DL765" s="101">
        <f t="shared" si="941"/>
        <v>0</v>
      </c>
      <c r="DM765" s="101">
        <f t="shared" si="942"/>
        <v>0</v>
      </c>
      <c r="DN765" s="101">
        <f t="shared" si="943"/>
        <v>0</v>
      </c>
      <c r="DO765" s="101">
        <f t="shared" si="944"/>
        <v>0</v>
      </c>
      <c r="DP765" s="101">
        <f t="shared" si="945"/>
        <v>0</v>
      </c>
      <c r="DQ765" s="101">
        <f t="shared" si="946"/>
        <v>0</v>
      </c>
      <c r="DR765" s="101">
        <f t="shared" si="947"/>
        <v>0</v>
      </c>
      <c r="DS765" s="101">
        <f t="shared" si="948"/>
        <v>0</v>
      </c>
      <c r="DT765" s="101">
        <f t="shared" si="949"/>
        <v>0</v>
      </c>
      <c r="DU765" s="101">
        <f t="shared" si="950"/>
        <v>0</v>
      </c>
      <c r="DV765" s="101">
        <f t="shared" si="951"/>
        <v>0</v>
      </c>
      <c r="DW765" s="101">
        <f t="shared" si="952"/>
        <v>0</v>
      </c>
      <c r="DX765" s="311">
        <f t="shared" si="953"/>
        <v>0</v>
      </c>
      <c r="DY765" s="101">
        <f t="shared" si="954"/>
        <v>0</v>
      </c>
      <c r="DZ765" s="101">
        <f t="shared" si="955"/>
        <v>0</v>
      </c>
      <c r="EA765" s="101">
        <f t="shared" si="956"/>
        <v>0</v>
      </c>
      <c r="EB765" s="101">
        <f t="shared" si="957"/>
        <v>0</v>
      </c>
      <c r="EC765" s="101">
        <f t="shared" si="958"/>
        <v>0</v>
      </c>
      <c r="ED765" s="101">
        <f t="shared" si="959"/>
        <v>0</v>
      </c>
      <c r="EE765" s="101">
        <f t="shared" si="960"/>
        <v>0</v>
      </c>
      <c r="EF765" s="101">
        <f t="shared" si="961"/>
        <v>0</v>
      </c>
      <c r="EG765" s="101">
        <f t="shared" si="962"/>
        <v>0</v>
      </c>
      <c r="EH765" s="101">
        <f t="shared" si="963"/>
        <v>0</v>
      </c>
      <c r="EI765" s="101">
        <f t="shared" si="964"/>
        <v>0</v>
      </c>
      <c r="EJ765" s="101">
        <f t="shared" si="965"/>
        <v>0</v>
      </c>
      <c r="EK765" s="101">
        <f t="shared" si="966"/>
        <v>0</v>
      </c>
      <c r="EL765" s="101">
        <f t="shared" si="967"/>
        <v>0</v>
      </c>
      <c r="EM765" s="101">
        <f t="shared" si="968"/>
        <v>0</v>
      </c>
      <c r="EN765" s="101">
        <f t="shared" si="969"/>
        <v>0</v>
      </c>
      <c r="EO765" s="101">
        <f t="shared" si="970"/>
        <v>0</v>
      </c>
      <c r="EP765" s="101">
        <f t="shared" si="971"/>
        <v>0</v>
      </c>
      <c r="EQ765" s="101">
        <f t="shared" si="972"/>
        <v>0</v>
      </c>
    </row>
    <row r="766" spans="2:147" ht="21.75" customHeight="1" x14ac:dyDescent="0.45">
      <c r="B766" s="133" t="str">
        <f>IF(Data!B765&lt;&gt;"",Data!B765,"")</f>
        <v/>
      </c>
      <c r="C766" s="158" t="str">
        <f>IF(Data!C765&lt;&gt;"",Data!C765,"")</f>
        <v/>
      </c>
      <c r="D766" s="106" t="str">
        <f>IF(Data!D765&lt;&gt;"",Data!D765,"")</f>
        <v/>
      </c>
      <c r="E766" s="140">
        <f>IF(AND(I766=1,Data!T765=0),0,IF(I766=999,999,Data!T765))</f>
        <v>999</v>
      </c>
      <c r="F766" s="140" t="str">
        <f t="shared" si="973"/>
        <v/>
      </c>
      <c r="G766" s="140" t="str">
        <f>IF(Data!K765&lt;&gt;"",Data!K765,"")</f>
        <v/>
      </c>
      <c r="H766" s="141" t="str">
        <f>IF(Data!L765&lt;&gt;"",Data!L765,"")</f>
        <v/>
      </c>
      <c r="I766" s="63">
        <f>IF(Data!M765&lt;&gt;"",Data!M765,"")</f>
        <v>999</v>
      </c>
      <c r="J766" s="63">
        <f t="shared" si="974"/>
        <v>0</v>
      </c>
      <c r="L766" s="64" t="str">
        <f t="shared" si="975"/>
        <v/>
      </c>
      <c r="N766" s="63">
        <f t="shared" si="976"/>
        <v>0</v>
      </c>
      <c r="P766" s="64" t="str">
        <f t="shared" si="977"/>
        <v/>
      </c>
      <c r="R766" s="63">
        <f t="shared" si="978"/>
        <v>0</v>
      </c>
      <c r="S766" s="64" t="str">
        <f t="shared" si="979"/>
        <v/>
      </c>
      <c r="W766" s="310">
        <f t="shared" si="980"/>
        <v>999</v>
      </c>
      <c r="Y766" s="65">
        <f t="shared" si="981"/>
        <v>0</v>
      </c>
      <c r="Z766" s="65">
        <f t="shared" si="982"/>
        <v>0</v>
      </c>
      <c r="AA766" s="65">
        <f t="shared" si="983"/>
        <v>0</v>
      </c>
      <c r="AB766" s="65">
        <f t="shared" si="984"/>
        <v>0</v>
      </c>
      <c r="AC766" s="341">
        <f t="shared" si="985"/>
        <v>0</v>
      </c>
      <c r="AD766" s="65">
        <f t="shared" si="986"/>
        <v>0</v>
      </c>
      <c r="AE766" s="65">
        <f t="shared" si="987"/>
        <v>0</v>
      </c>
      <c r="AF766" s="65">
        <f t="shared" si="988"/>
        <v>0</v>
      </c>
      <c r="AG766" s="65">
        <f t="shared" si="989"/>
        <v>0</v>
      </c>
      <c r="AH766" s="65">
        <f t="shared" si="990"/>
        <v>0</v>
      </c>
      <c r="AI766" s="65">
        <f t="shared" si="991"/>
        <v>0</v>
      </c>
      <c r="AJ766" s="65">
        <f t="shared" si="992"/>
        <v>0</v>
      </c>
      <c r="AK766" s="65">
        <f t="shared" si="993"/>
        <v>0</v>
      </c>
      <c r="AL766" s="65">
        <f t="shared" si="994"/>
        <v>0</v>
      </c>
      <c r="AM766" s="65">
        <f t="shared" si="995"/>
        <v>0</v>
      </c>
      <c r="AN766" s="65">
        <f t="shared" si="996"/>
        <v>0</v>
      </c>
      <c r="AO766" s="65">
        <f t="shared" si="997"/>
        <v>0</v>
      </c>
      <c r="AP766" s="65">
        <f t="shared" si="998"/>
        <v>0</v>
      </c>
      <c r="AQ766" s="65">
        <f t="shared" si="999"/>
        <v>0</v>
      </c>
      <c r="AR766" s="65">
        <f t="shared" si="1000"/>
        <v>0</v>
      </c>
      <c r="AS766" s="65">
        <f t="shared" si="1001"/>
        <v>0</v>
      </c>
      <c r="AT766" s="65">
        <f t="shared" si="1002"/>
        <v>0</v>
      </c>
      <c r="AU766" s="65">
        <f t="shared" si="1003"/>
        <v>0</v>
      </c>
      <c r="AV766" s="65">
        <f t="shared" si="1004"/>
        <v>0</v>
      </c>
      <c r="AW766" s="65">
        <f t="shared" si="1005"/>
        <v>0</v>
      </c>
      <c r="AX766" s="65">
        <f t="shared" si="1006"/>
        <v>0</v>
      </c>
      <c r="AY766" s="65">
        <f t="shared" si="1007"/>
        <v>0</v>
      </c>
      <c r="AZ766" s="65">
        <f t="shared" si="1008"/>
        <v>0</v>
      </c>
      <c r="BA766" s="65">
        <f t="shared" si="1009"/>
        <v>0</v>
      </c>
      <c r="BB766" s="65">
        <f t="shared" si="1010"/>
        <v>0</v>
      </c>
      <c r="BC766" s="65">
        <f t="shared" si="1011"/>
        <v>0</v>
      </c>
      <c r="BD766" s="65">
        <f t="shared" si="1012"/>
        <v>0</v>
      </c>
      <c r="BE766" s="65">
        <f t="shared" si="1013"/>
        <v>0</v>
      </c>
      <c r="BF766" s="65">
        <f t="shared" si="1014"/>
        <v>0</v>
      </c>
      <c r="BG766" s="65">
        <f t="shared" si="1015"/>
        <v>0</v>
      </c>
      <c r="CE766" s="373"/>
      <c r="CF766" s="343"/>
      <c r="CG766" s="343"/>
      <c r="CH766" s="343"/>
      <c r="CI766" s="343"/>
      <c r="CJ766" s="343"/>
      <c r="CK766" s="343"/>
      <c r="CL766" s="343"/>
      <c r="CM766" s="343"/>
      <c r="CN766" s="343"/>
      <c r="CO766" s="343"/>
      <c r="CP766" s="343"/>
      <c r="CQ766" s="343"/>
      <c r="CR766" s="343"/>
      <c r="CS766" s="343"/>
      <c r="CY766" s="101">
        <f t="shared" si="1016"/>
        <v>0</v>
      </c>
      <c r="CZ766" s="101">
        <f t="shared" si="1017"/>
        <v>0</v>
      </c>
      <c r="DB766" s="101">
        <f t="shared" si="1018"/>
        <v>0</v>
      </c>
      <c r="DD766" s="311">
        <f t="shared" si="1019"/>
        <v>0</v>
      </c>
      <c r="DF766" s="101">
        <f t="shared" si="935"/>
        <v>0</v>
      </c>
      <c r="DG766" s="101">
        <f t="shared" si="936"/>
        <v>0</v>
      </c>
      <c r="DH766" s="101">
        <f t="shared" si="937"/>
        <v>0</v>
      </c>
      <c r="DI766" s="101">
        <f t="shared" si="938"/>
        <v>0</v>
      </c>
      <c r="DJ766" s="311">
        <f t="shared" si="939"/>
        <v>0</v>
      </c>
      <c r="DK766" s="311">
        <f t="shared" si="940"/>
        <v>0</v>
      </c>
      <c r="DL766" s="101">
        <f t="shared" si="941"/>
        <v>0</v>
      </c>
      <c r="DM766" s="101">
        <f t="shared" si="942"/>
        <v>0</v>
      </c>
      <c r="DN766" s="101">
        <f t="shared" si="943"/>
        <v>0</v>
      </c>
      <c r="DO766" s="101">
        <f t="shared" si="944"/>
        <v>0</v>
      </c>
      <c r="DP766" s="101">
        <f t="shared" si="945"/>
        <v>0</v>
      </c>
      <c r="DQ766" s="101">
        <f t="shared" si="946"/>
        <v>0</v>
      </c>
      <c r="DR766" s="101">
        <f t="shared" si="947"/>
        <v>0</v>
      </c>
      <c r="DS766" s="101">
        <f t="shared" si="948"/>
        <v>0</v>
      </c>
      <c r="DT766" s="101">
        <f t="shared" si="949"/>
        <v>0</v>
      </c>
      <c r="DU766" s="101">
        <f t="shared" si="950"/>
        <v>0</v>
      </c>
      <c r="DV766" s="101">
        <f t="shared" si="951"/>
        <v>0</v>
      </c>
      <c r="DW766" s="101">
        <f t="shared" si="952"/>
        <v>0</v>
      </c>
      <c r="DX766" s="311">
        <f t="shared" si="953"/>
        <v>0</v>
      </c>
      <c r="DY766" s="101">
        <f t="shared" si="954"/>
        <v>0</v>
      </c>
      <c r="DZ766" s="101">
        <f t="shared" si="955"/>
        <v>0</v>
      </c>
      <c r="EA766" s="101">
        <f t="shared" si="956"/>
        <v>0</v>
      </c>
      <c r="EB766" s="101">
        <f t="shared" si="957"/>
        <v>0</v>
      </c>
      <c r="EC766" s="101">
        <f t="shared" si="958"/>
        <v>0</v>
      </c>
      <c r="ED766" s="101">
        <f t="shared" si="959"/>
        <v>0</v>
      </c>
      <c r="EE766" s="101">
        <f t="shared" si="960"/>
        <v>0</v>
      </c>
      <c r="EF766" s="101">
        <f t="shared" si="961"/>
        <v>0</v>
      </c>
      <c r="EG766" s="101">
        <f t="shared" si="962"/>
        <v>0</v>
      </c>
      <c r="EH766" s="101">
        <f t="shared" si="963"/>
        <v>0</v>
      </c>
      <c r="EI766" s="101">
        <f t="shared" si="964"/>
        <v>0</v>
      </c>
      <c r="EJ766" s="101">
        <f t="shared" si="965"/>
        <v>0</v>
      </c>
      <c r="EK766" s="101">
        <f t="shared" si="966"/>
        <v>0</v>
      </c>
      <c r="EL766" s="101">
        <f t="shared" si="967"/>
        <v>0</v>
      </c>
      <c r="EM766" s="101">
        <f t="shared" si="968"/>
        <v>0</v>
      </c>
      <c r="EN766" s="101">
        <f t="shared" si="969"/>
        <v>0</v>
      </c>
      <c r="EO766" s="101">
        <f t="shared" si="970"/>
        <v>0</v>
      </c>
      <c r="EP766" s="101">
        <f t="shared" si="971"/>
        <v>0</v>
      </c>
      <c r="EQ766" s="101">
        <f t="shared" si="972"/>
        <v>0</v>
      </c>
    </row>
    <row r="767" spans="2:147" ht="21.75" customHeight="1" x14ac:dyDescent="0.45">
      <c r="B767" s="133" t="str">
        <f>IF(Data!B766&lt;&gt;"",Data!B766,"")</f>
        <v/>
      </c>
      <c r="C767" s="158" t="str">
        <f>IF(Data!C766&lt;&gt;"",Data!C766,"")</f>
        <v/>
      </c>
      <c r="D767" s="106" t="str">
        <f>IF(Data!D766&lt;&gt;"",Data!D766,"")</f>
        <v/>
      </c>
      <c r="E767" s="140">
        <f>IF(AND(I767=1,Data!T766=0),0,IF(I767=999,999,Data!T766))</f>
        <v>999</v>
      </c>
      <c r="F767" s="140" t="str">
        <f t="shared" si="973"/>
        <v/>
      </c>
      <c r="G767" s="140" t="str">
        <f>IF(Data!K766&lt;&gt;"",Data!K766,"")</f>
        <v/>
      </c>
      <c r="H767" s="141" t="str">
        <f>IF(Data!L766&lt;&gt;"",Data!L766,"")</f>
        <v/>
      </c>
      <c r="I767" s="63">
        <f>IF(Data!M766&lt;&gt;"",Data!M766,"")</f>
        <v>999</v>
      </c>
      <c r="J767" s="63">
        <f t="shared" si="974"/>
        <v>0</v>
      </c>
      <c r="L767" s="64" t="str">
        <f t="shared" si="975"/>
        <v/>
      </c>
      <c r="N767" s="63">
        <f t="shared" si="976"/>
        <v>0</v>
      </c>
      <c r="P767" s="64" t="str">
        <f t="shared" si="977"/>
        <v/>
      </c>
      <c r="R767" s="63">
        <f t="shared" si="978"/>
        <v>0</v>
      </c>
      <c r="S767" s="64" t="str">
        <f t="shared" si="979"/>
        <v/>
      </c>
      <c r="W767" s="310">
        <f t="shared" si="980"/>
        <v>999</v>
      </c>
      <c r="Y767" s="65">
        <f t="shared" si="981"/>
        <v>0</v>
      </c>
      <c r="Z767" s="65">
        <f t="shared" si="982"/>
        <v>0</v>
      </c>
      <c r="AA767" s="65">
        <f t="shared" si="983"/>
        <v>0</v>
      </c>
      <c r="AB767" s="65">
        <f t="shared" si="984"/>
        <v>0</v>
      </c>
      <c r="AC767" s="341">
        <f t="shared" si="985"/>
        <v>0</v>
      </c>
      <c r="AD767" s="65">
        <f t="shared" si="986"/>
        <v>0</v>
      </c>
      <c r="AE767" s="65">
        <f t="shared" si="987"/>
        <v>0</v>
      </c>
      <c r="AF767" s="65">
        <f t="shared" si="988"/>
        <v>0</v>
      </c>
      <c r="AG767" s="65">
        <f t="shared" si="989"/>
        <v>0</v>
      </c>
      <c r="AH767" s="65">
        <f t="shared" si="990"/>
        <v>0</v>
      </c>
      <c r="AI767" s="65">
        <f t="shared" si="991"/>
        <v>0</v>
      </c>
      <c r="AJ767" s="65">
        <f t="shared" si="992"/>
        <v>0</v>
      </c>
      <c r="AK767" s="65">
        <f t="shared" si="993"/>
        <v>0</v>
      </c>
      <c r="AL767" s="65">
        <f t="shared" si="994"/>
        <v>0</v>
      </c>
      <c r="AM767" s="65">
        <f t="shared" si="995"/>
        <v>0</v>
      </c>
      <c r="AN767" s="65">
        <f t="shared" si="996"/>
        <v>0</v>
      </c>
      <c r="AO767" s="65">
        <f t="shared" si="997"/>
        <v>0</v>
      </c>
      <c r="AP767" s="65">
        <f t="shared" si="998"/>
        <v>0</v>
      </c>
      <c r="AQ767" s="65">
        <f t="shared" si="999"/>
        <v>0</v>
      </c>
      <c r="AR767" s="65">
        <f t="shared" si="1000"/>
        <v>0</v>
      </c>
      <c r="AS767" s="65">
        <f t="shared" si="1001"/>
        <v>0</v>
      </c>
      <c r="AT767" s="65">
        <f t="shared" si="1002"/>
        <v>0</v>
      </c>
      <c r="AU767" s="65">
        <f t="shared" si="1003"/>
        <v>0</v>
      </c>
      <c r="AV767" s="65">
        <f t="shared" si="1004"/>
        <v>0</v>
      </c>
      <c r="AW767" s="65">
        <f t="shared" si="1005"/>
        <v>0</v>
      </c>
      <c r="AX767" s="65">
        <f t="shared" si="1006"/>
        <v>0</v>
      </c>
      <c r="AY767" s="65">
        <f t="shared" si="1007"/>
        <v>0</v>
      </c>
      <c r="AZ767" s="65">
        <f t="shared" si="1008"/>
        <v>0</v>
      </c>
      <c r="BA767" s="65">
        <f t="shared" si="1009"/>
        <v>0</v>
      </c>
      <c r="BB767" s="65">
        <f t="shared" si="1010"/>
        <v>0</v>
      </c>
      <c r="BC767" s="65">
        <f t="shared" si="1011"/>
        <v>0</v>
      </c>
      <c r="BD767" s="65">
        <f t="shared" si="1012"/>
        <v>0</v>
      </c>
      <c r="BE767" s="65">
        <f t="shared" si="1013"/>
        <v>0</v>
      </c>
      <c r="BF767" s="65">
        <f t="shared" si="1014"/>
        <v>0</v>
      </c>
      <c r="BG767" s="65">
        <f t="shared" si="1015"/>
        <v>0</v>
      </c>
      <c r="CE767" s="373"/>
      <c r="CF767" s="343"/>
      <c r="CG767" s="343"/>
      <c r="CH767" s="343"/>
      <c r="CI767" s="343"/>
      <c r="CJ767" s="343"/>
      <c r="CK767" s="343"/>
      <c r="CL767" s="343"/>
      <c r="CM767" s="343"/>
      <c r="CN767" s="343"/>
      <c r="CO767" s="343"/>
      <c r="CP767" s="343"/>
      <c r="CQ767" s="343"/>
      <c r="CR767" s="343"/>
      <c r="CS767" s="343"/>
      <c r="CY767" s="101">
        <f t="shared" si="1016"/>
        <v>0</v>
      </c>
      <c r="CZ767" s="101">
        <f t="shared" si="1017"/>
        <v>0</v>
      </c>
      <c r="DB767" s="101">
        <f t="shared" si="1018"/>
        <v>0</v>
      </c>
      <c r="DD767" s="311">
        <f t="shared" si="1019"/>
        <v>0</v>
      </c>
      <c r="DF767" s="101">
        <f t="shared" si="935"/>
        <v>0</v>
      </c>
      <c r="DG767" s="101">
        <f t="shared" si="936"/>
        <v>0</v>
      </c>
      <c r="DH767" s="101">
        <f t="shared" si="937"/>
        <v>0</v>
      </c>
      <c r="DI767" s="101">
        <f t="shared" si="938"/>
        <v>0</v>
      </c>
      <c r="DJ767" s="311">
        <f t="shared" si="939"/>
        <v>0</v>
      </c>
      <c r="DK767" s="311">
        <f t="shared" si="940"/>
        <v>0</v>
      </c>
      <c r="DL767" s="101">
        <f t="shared" si="941"/>
        <v>0</v>
      </c>
      <c r="DM767" s="101">
        <f t="shared" si="942"/>
        <v>0</v>
      </c>
      <c r="DN767" s="101">
        <f t="shared" si="943"/>
        <v>0</v>
      </c>
      <c r="DO767" s="101">
        <f t="shared" si="944"/>
        <v>0</v>
      </c>
      <c r="DP767" s="101">
        <f t="shared" si="945"/>
        <v>0</v>
      </c>
      <c r="DQ767" s="101">
        <f t="shared" si="946"/>
        <v>0</v>
      </c>
      <c r="DR767" s="101">
        <f t="shared" si="947"/>
        <v>0</v>
      </c>
      <c r="DS767" s="101">
        <f t="shared" si="948"/>
        <v>0</v>
      </c>
      <c r="DT767" s="101">
        <f t="shared" si="949"/>
        <v>0</v>
      </c>
      <c r="DU767" s="101">
        <f t="shared" si="950"/>
        <v>0</v>
      </c>
      <c r="DV767" s="101">
        <f t="shared" si="951"/>
        <v>0</v>
      </c>
      <c r="DW767" s="101">
        <f t="shared" si="952"/>
        <v>0</v>
      </c>
      <c r="DX767" s="311">
        <f t="shared" si="953"/>
        <v>0</v>
      </c>
      <c r="DY767" s="101">
        <f t="shared" si="954"/>
        <v>0</v>
      </c>
      <c r="DZ767" s="101">
        <f t="shared" si="955"/>
        <v>0</v>
      </c>
      <c r="EA767" s="101">
        <f t="shared" si="956"/>
        <v>0</v>
      </c>
      <c r="EB767" s="101">
        <f t="shared" si="957"/>
        <v>0</v>
      </c>
      <c r="EC767" s="101">
        <f t="shared" si="958"/>
        <v>0</v>
      </c>
      <c r="ED767" s="101">
        <f t="shared" si="959"/>
        <v>0</v>
      </c>
      <c r="EE767" s="101">
        <f t="shared" si="960"/>
        <v>0</v>
      </c>
      <c r="EF767" s="101">
        <f t="shared" si="961"/>
        <v>0</v>
      </c>
      <c r="EG767" s="101">
        <f t="shared" si="962"/>
        <v>0</v>
      </c>
      <c r="EH767" s="101">
        <f t="shared" si="963"/>
        <v>0</v>
      </c>
      <c r="EI767" s="101">
        <f t="shared" si="964"/>
        <v>0</v>
      </c>
      <c r="EJ767" s="101">
        <f t="shared" si="965"/>
        <v>0</v>
      </c>
      <c r="EK767" s="101">
        <f t="shared" si="966"/>
        <v>0</v>
      </c>
      <c r="EL767" s="101">
        <f t="shared" si="967"/>
        <v>0</v>
      </c>
      <c r="EM767" s="101">
        <f t="shared" si="968"/>
        <v>0</v>
      </c>
      <c r="EN767" s="101">
        <f t="shared" si="969"/>
        <v>0</v>
      </c>
      <c r="EO767" s="101">
        <f t="shared" si="970"/>
        <v>0</v>
      </c>
      <c r="EP767" s="101">
        <f t="shared" si="971"/>
        <v>0</v>
      </c>
      <c r="EQ767" s="101">
        <f t="shared" si="972"/>
        <v>0</v>
      </c>
    </row>
    <row r="768" spans="2:147" ht="21.75" customHeight="1" x14ac:dyDescent="0.45">
      <c r="B768" s="133" t="str">
        <f>IF(Data!B767&lt;&gt;"",Data!B767,"")</f>
        <v/>
      </c>
      <c r="C768" s="158" t="str">
        <f>IF(Data!C767&lt;&gt;"",Data!C767,"")</f>
        <v/>
      </c>
      <c r="D768" s="106" t="str">
        <f>IF(Data!D767&lt;&gt;"",Data!D767,"")</f>
        <v/>
      </c>
      <c r="E768" s="140">
        <f>IF(AND(I768=1,Data!T767=0),0,IF(I768=999,999,Data!T767))</f>
        <v>999</v>
      </c>
      <c r="F768" s="140" t="str">
        <f t="shared" si="973"/>
        <v/>
      </c>
      <c r="G768" s="140" t="str">
        <f>IF(Data!K767&lt;&gt;"",Data!K767,"")</f>
        <v/>
      </c>
      <c r="H768" s="141" t="str">
        <f>IF(Data!L767&lt;&gt;"",Data!L767,"")</f>
        <v/>
      </c>
      <c r="I768" s="63">
        <f>IF(Data!M767&lt;&gt;"",Data!M767,"")</f>
        <v>999</v>
      </c>
      <c r="J768" s="63">
        <f t="shared" si="974"/>
        <v>0</v>
      </c>
      <c r="L768" s="64" t="str">
        <f t="shared" si="975"/>
        <v/>
      </c>
      <c r="N768" s="63">
        <f t="shared" si="976"/>
        <v>0</v>
      </c>
      <c r="P768" s="64" t="str">
        <f t="shared" si="977"/>
        <v/>
      </c>
      <c r="R768" s="63">
        <f t="shared" si="978"/>
        <v>0</v>
      </c>
      <c r="S768" s="64" t="str">
        <f t="shared" si="979"/>
        <v/>
      </c>
      <c r="W768" s="310">
        <f t="shared" si="980"/>
        <v>999</v>
      </c>
      <c r="Y768" s="65">
        <f t="shared" si="981"/>
        <v>0</v>
      </c>
      <c r="Z768" s="65">
        <f t="shared" si="982"/>
        <v>0</v>
      </c>
      <c r="AA768" s="65">
        <f t="shared" si="983"/>
        <v>0</v>
      </c>
      <c r="AB768" s="65">
        <f t="shared" si="984"/>
        <v>0</v>
      </c>
      <c r="AC768" s="341">
        <f t="shared" si="985"/>
        <v>0</v>
      </c>
      <c r="AD768" s="65">
        <f t="shared" si="986"/>
        <v>0</v>
      </c>
      <c r="AE768" s="65">
        <f t="shared" si="987"/>
        <v>0</v>
      </c>
      <c r="AF768" s="65">
        <f t="shared" si="988"/>
        <v>0</v>
      </c>
      <c r="AG768" s="65">
        <f t="shared" si="989"/>
        <v>0</v>
      </c>
      <c r="AH768" s="65">
        <f t="shared" si="990"/>
        <v>0</v>
      </c>
      <c r="AI768" s="65">
        <f t="shared" si="991"/>
        <v>0</v>
      </c>
      <c r="AJ768" s="65">
        <f t="shared" si="992"/>
        <v>0</v>
      </c>
      <c r="AK768" s="65">
        <f t="shared" si="993"/>
        <v>0</v>
      </c>
      <c r="AL768" s="65">
        <f t="shared" si="994"/>
        <v>0</v>
      </c>
      <c r="AM768" s="65">
        <f t="shared" si="995"/>
        <v>0</v>
      </c>
      <c r="AN768" s="65">
        <f t="shared" si="996"/>
        <v>0</v>
      </c>
      <c r="AO768" s="65">
        <f t="shared" si="997"/>
        <v>0</v>
      </c>
      <c r="AP768" s="65">
        <f t="shared" si="998"/>
        <v>0</v>
      </c>
      <c r="AQ768" s="65">
        <f t="shared" si="999"/>
        <v>0</v>
      </c>
      <c r="AR768" s="65">
        <f t="shared" si="1000"/>
        <v>0</v>
      </c>
      <c r="AS768" s="65">
        <f t="shared" si="1001"/>
        <v>0</v>
      </c>
      <c r="AT768" s="65">
        <f t="shared" si="1002"/>
        <v>0</v>
      </c>
      <c r="AU768" s="65">
        <f t="shared" si="1003"/>
        <v>0</v>
      </c>
      <c r="AV768" s="65">
        <f t="shared" si="1004"/>
        <v>0</v>
      </c>
      <c r="AW768" s="65">
        <f t="shared" si="1005"/>
        <v>0</v>
      </c>
      <c r="AX768" s="65">
        <f t="shared" si="1006"/>
        <v>0</v>
      </c>
      <c r="AY768" s="65">
        <f t="shared" si="1007"/>
        <v>0</v>
      </c>
      <c r="AZ768" s="65">
        <f t="shared" si="1008"/>
        <v>0</v>
      </c>
      <c r="BA768" s="65">
        <f t="shared" si="1009"/>
        <v>0</v>
      </c>
      <c r="BB768" s="65">
        <f t="shared" si="1010"/>
        <v>0</v>
      </c>
      <c r="BC768" s="65">
        <f t="shared" si="1011"/>
        <v>0</v>
      </c>
      <c r="BD768" s="65">
        <f t="shared" si="1012"/>
        <v>0</v>
      </c>
      <c r="BE768" s="65">
        <f t="shared" si="1013"/>
        <v>0</v>
      </c>
      <c r="BF768" s="65">
        <f t="shared" si="1014"/>
        <v>0</v>
      </c>
      <c r="BG768" s="65">
        <f t="shared" si="1015"/>
        <v>0</v>
      </c>
      <c r="CE768" s="373"/>
      <c r="CF768" s="343"/>
      <c r="CG768" s="343"/>
      <c r="CH768" s="343"/>
      <c r="CI768" s="343"/>
      <c r="CJ768" s="343"/>
      <c r="CK768" s="343"/>
      <c r="CL768" s="343"/>
      <c r="CM768" s="343"/>
      <c r="CN768" s="343"/>
      <c r="CO768" s="343"/>
      <c r="CP768" s="343"/>
      <c r="CQ768" s="343"/>
      <c r="CR768" s="343"/>
      <c r="CS768" s="343"/>
      <c r="CY768" s="101">
        <f t="shared" si="1016"/>
        <v>0</v>
      </c>
      <c r="CZ768" s="101">
        <f t="shared" si="1017"/>
        <v>0</v>
      </c>
      <c r="DB768" s="101">
        <f t="shared" si="1018"/>
        <v>0</v>
      </c>
      <c r="DD768" s="311">
        <f t="shared" si="1019"/>
        <v>0</v>
      </c>
      <c r="DF768" s="101">
        <f t="shared" si="935"/>
        <v>0</v>
      </c>
      <c r="DG768" s="101">
        <f t="shared" si="936"/>
        <v>0</v>
      </c>
      <c r="DH768" s="101">
        <f t="shared" si="937"/>
        <v>0</v>
      </c>
      <c r="DI768" s="101">
        <f t="shared" si="938"/>
        <v>0</v>
      </c>
      <c r="DJ768" s="311">
        <f t="shared" si="939"/>
        <v>0</v>
      </c>
      <c r="DK768" s="311">
        <f t="shared" si="940"/>
        <v>0</v>
      </c>
      <c r="DL768" s="101">
        <f t="shared" si="941"/>
        <v>0</v>
      </c>
      <c r="DM768" s="101">
        <f t="shared" si="942"/>
        <v>0</v>
      </c>
      <c r="DN768" s="101">
        <f t="shared" si="943"/>
        <v>0</v>
      </c>
      <c r="DO768" s="101">
        <f t="shared" si="944"/>
        <v>0</v>
      </c>
      <c r="DP768" s="101">
        <f t="shared" si="945"/>
        <v>0</v>
      </c>
      <c r="DQ768" s="101">
        <f t="shared" si="946"/>
        <v>0</v>
      </c>
      <c r="DR768" s="101">
        <f t="shared" si="947"/>
        <v>0</v>
      </c>
      <c r="DS768" s="101">
        <f t="shared" si="948"/>
        <v>0</v>
      </c>
      <c r="DT768" s="101">
        <f t="shared" si="949"/>
        <v>0</v>
      </c>
      <c r="DU768" s="101">
        <f t="shared" si="950"/>
        <v>0</v>
      </c>
      <c r="DV768" s="101">
        <f t="shared" si="951"/>
        <v>0</v>
      </c>
      <c r="DW768" s="101">
        <f t="shared" si="952"/>
        <v>0</v>
      </c>
      <c r="DX768" s="311">
        <f t="shared" si="953"/>
        <v>0</v>
      </c>
      <c r="DY768" s="101">
        <f t="shared" si="954"/>
        <v>0</v>
      </c>
      <c r="DZ768" s="101">
        <f t="shared" si="955"/>
        <v>0</v>
      </c>
      <c r="EA768" s="101">
        <f t="shared" si="956"/>
        <v>0</v>
      </c>
      <c r="EB768" s="101">
        <f t="shared" si="957"/>
        <v>0</v>
      </c>
      <c r="EC768" s="101">
        <f t="shared" si="958"/>
        <v>0</v>
      </c>
      <c r="ED768" s="101">
        <f t="shared" si="959"/>
        <v>0</v>
      </c>
      <c r="EE768" s="101">
        <f t="shared" si="960"/>
        <v>0</v>
      </c>
      <c r="EF768" s="101">
        <f t="shared" si="961"/>
        <v>0</v>
      </c>
      <c r="EG768" s="101">
        <f t="shared" si="962"/>
        <v>0</v>
      </c>
      <c r="EH768" s="101">
        <f t="shared" si="963"/>
        <v>0</v>
      </c>
      <c r="EI768" s="101">
        <f t="shared" si="964"/>
        <v>0</v>
      </c>
      <c r="EJ768" s="101">
        <f t="shared" si="965"/>
        <v>0</v>
      </c>
      <c r="EK768" s="101">
        <f t="shared" si="966"/>
        <v>0</v>
      </c>
      <c r="EL768" s="101">
        <f t="shared" si="967"/>
        <v>0</v>
      </c>
      <c r="EM768" s="101">
        <f t="shared" si="968"/>
        <v>0</v>
      </c>
      <c r="EN768" s="101">
        <f t="shared" si="969"/>
        <v>0</v>
      </c>
      <c r="EO768" s="101">
        <f t="shared" si="970"/>
        <v>0</v>
      </c>
      <c r="EP768" s="101">
        <f t="shared" si="971"/>
        <v>0</v>
      </c>
      <c r="EQ768" s="101">
        <f t="shared" si="972"/>
        <v>0</v>
      </c>
    </row>
    <row r="769" spans="2:147" ht="21.75" customHeight="1" x14ac:dyDescent="0.45">
      <c r="B769" s="133" t="str">
        <f>IF(Data!B768&lt;&gt;"",Data!B768,"")</f>
        <v/>
      </c>
      <c r="C769" s="158" t="str">
        <f>IF(Data!C768&lt;&gt;"",Data!C768,"")</f>
        <v/>
      </c>
      <c r="D769" s="106" t="str">
        <f>IF(Data!D768&lt;&gt;"",Data!D768,"")</f>
        <v/>
      </c>
      <c r="E769" s="140">
        <f>IF(AND(I769=1,Data!T768=0),0,IF(I769=999,999,Data!T768))</f>
        <v>999</v>
      </c>
      <c r="F769" s="140" t="str">
        <f t="shared" si="973"/>
        <v/>
      </c>
      <c r="G769" s="140" t="str">
        <f>IF(Data!K768&lt;&gt;"",Data!K768,"")</f>
        <v/>
      </c>
      <c r="H769" s="141" t="str">
        <f>IF(Data!L768&lt;&gt;"",Data!L768,"")</f>
        <v/>
      </c>
      <c r="I769" s="63">
        <f>IF(Data!M768&lt;&gt;"",Data!M768,"")</f>
        <v>999</v>
      </c>
      <c r="J769" s="63">
        <f t="shared" si="974"/>
        <v>0</v>
      </c>
      <c r="L769" s="64" t="str">
        <f t="shared" si="975"/>
        <v/>
      </c>
      <c r="N769" s="63">
        <f t="shared" si="976"/>
        <v>0</v>
      </c>
      <c r="P769" s="64" t="str">
        <f t="shared" si="977"/>
        <v/>
      </c>
      <c r="R769" s="63">
        <f t="shared" si="978"/>
        <v>0</v>
      </c>
      <c r="S769" s="64" t="str">
        <f t="shared" si="979"/>
        <v/>
      </c>
      <c r="W769" s="310">
        <f t="shared" si="980"/>
        <v>999</v>
      </c>
      <c r="Y769" s="65">
        <f t="shared" si="981"/>
        <v>0</v>
      </c>
      <c r="Z769" s="65">
        <f t="shared" si="982"/>
        <v>0</v>
      </c>
      <c r="AA769" s="65">
        <f t="shared" si="983"/>
        <v>0</v>
      </c>
      <c r="AB769" s="65">
        <f t="shared" si="984"/>
        <v>0</v>
      </c>
      <c r="AC769" s="341">
        <f t="shared" si="985"/>
        <v>0</v>
      </c>
      <c r="AD769" s="65">
        <f t="shared" si="986"/>
        <v>0</v>
      </c>
      <c r="AE769" s="65">
        <f t="shared" si="987"/>
        <v>0</v>
      </c>
      <c r="AF769" s="65">
        <f t="shared" si="988"/>
        <v>0</v>
      </c>
      <c r="AG769" s="65">
        <f t="shared" si="989"/>
        <v>0</v>
      </c>
      <c r="AH769" s="65">
        <f t="shared" si="990"/>
        <v>0</v>
      </c>
      <c r="AI769" s="65">
        <f t="shared" si="991"/>
        <v>0</v>
      </c>
      <c r="AJ769" s="65">
        <f t="shared" si="992"/>
        <v>0</v>
      </c>
      <c r="AK769" s="65">
        <f t="shared" si="993"/>
        <v>0</v>
      </c>
      <c r="AL769" s="65">
        <f t="shared" si="994"/>
        <v>0</v>
      </c>
      <c r="AM769" s="65">
        <f t="shared" si="995"/>
        <v>0</v>
      </c>
      <c r="AN769" s="65">
        <f t="shared" si="996"/>
        <v>0</v>
      </c>
      <c r="AO769" s="65">
        <f t="shared" si="997"/>
        <v>0</v>
      </c>
      <c r="AP769" s="65">
        <f t="shared" si="998"/>
        <v>0</v>
      </c>
      <c r="AQ769" s="65">
        <f t="shared" si="999"/>
        <v>0</v>
      </c>
      <c r="AR769" s="65">
        <f t="shared" si="1000"/>
        <v>0</v>
      </c>
      <c r="AS769" s="65">
        <f t="shared" si="1001"/>
        <v>0</v>
      </c>
      <c r="AT769" s="65">
        <f t="shared" si="1002"/>
        <v>0</v>
      </c>
      <c r="AU769" s="65">
        <f t="shared" si="1003"/>
        <v>0</v>
      </c>
      <c r="AV769" s="65">
        <f t="shared" si="1004"/>
        <v>0</v>
      </c>
      <c r="AW769" s="65">
        <f t="shared" si="1005"/>
        <v>0</v>
      </c>
      <c r="AX769" s="65">
        <f t="shared" si="1006"/>
        <v>0</v>
      </c>
      <c r="AY769" s="65">
        <f t="shared" si="1007"/>
        <v>0</v>
      </c>
      <c r="AZ769" s="65">
        <f t="shared" si="1008"/>
        <v>0</v>
      </c>
      <c r="BA769" s="65">
        <f t="shared" si="1009"/>
        <v>0</v>
      </c>
      <c r="BB769" s="65">
        <f t="shared" si="1010"/>
        <v>0</v>
      </c>
      <c r="BC769" s="65">
        <f t="shared" si="1011"/>
        <v>0</v>
      </c>
      <c r="BD769" s="65">
        <f t="shared" si="1012"/>
        <v>0</v>
      </c>
      <c r="BE769" s="65">
        <f t="shared" si="1013"/>
        <v>0</v>
      </c>
      <c r="BF769" s="65">
        <f t="shared" si="1014"/>
        <v>0</v>
      </c>
      <c r="BG769" s="65">
        <f t="shared" si="1015"/>
        <v>0</v>
      </c>
      <c r="CE769" s="373"/>
      <c r="CF769" s="343"/>
      <c r="CG769" s="343"/>
      <c r="CH769" s="343"/>
      <c r="CI769" s="343"/>
      <c r="CJ769" s="343"/>
      <c r="CK769" s="343"/>
      <c r="CL769" s="343"/>
      <c r="CM769" s="343"/>
      <c r="CN769" s="343"/>
      <c r="CO769" s="343"/>
      <c r="CP769" s="343"/>
      <c r="CQ769" s="343"/>
      <c r="CR769" s="343"/>
      <c r="CS769" s="343"/>
      <c r="CY769" s="101">
        <f t="shared" si="1016"/>
        <v>0</v>
      </c>
      <c r="CZ769" s="101">
        <f t="shared" si="1017"/>
        <v>0</v>
      </c>
      <c r="DB769" s="101">
        <f t="shared" si="1018"/>
        <v>0</v>
      </c>
      <c r="DD769" s="311">
        <f t="shared" si="1019"/>
        <v>0</v>
      </c>
      <c r="DF769" s="101">
        <f t="shared" si="935"/>
        <v>0</v>
      </c>
      <c r="DG769" s="101">
        <f t="shared" si="936"/>
        <v>0</v>
      </c>
      <c r="DH769" s="101">
        <f t="shared" si="937"/>
        <v>0</v>
      </c>
      <c r="DI769" s="101">
        <f t="shared" si="938"/>
        <v>0</v>
      </c>
      <c r="DJ769" s="311">
        <f t="shared" si="939"/>
        <v>0</v>
      </c>
      <c r="DK769" s="311">
        <f t="shared" si="940"/>
        <v>0</v>
      </c>
      <c r="DL769" s="101">
        <f t="shared" si="941"/>
        <v>0</v>
      </c>
      <c r="DM769" s="101">
        <f t="shared" si="942"/>
        <v>0</v>
      </c>
      <c r="DN769" s="101">
        <f t="shared" si="943"/>
        <v>0</v>
      </c>
      <c r="DO769" s="101">
        <f t="shared" si="944"/>
        <v>0</v>
      </c>
      <c r="DP769" s="101">
        <f t="shared" si="945"/>
        <v>0</v>
      </c>
      <c r="DQ769" s="101">
        <f t="shared" si="946"/>
        <v>0</v>
      </c>
      <c r="DR769" s="101">
        <f t="shared" si="947"/>
        <v>0</v>
      </c>
      <c r="DS769" s="101">
        <f t="shared" si="948"/>
        <v>0</v>
      </c>
      <c r="DT769" s="101">
        <f t="shared" si="949"/>
        <v>0</v>
      </c>
      <c r="DU769" s="101">
        <f t="shared" si="950"/>
        <v>0</v>
      </c>
      <c r="DV769" s="101">
        <f t="shared" si="951"/>
        <v>0</v>
      </c>
      <c r="DW769" s="101">
        <f t="shared" si="952"/>
        <v>0</v>
      </c>
      <c r="DX769" s="311">
        <f t="shared" si="953"/>
        <v>0</v>
      </c>
      <c r="DY769" s="101">
        <f t="shared" si="954"/>
        <v>0</v>
      </c>
      <c r="DZ769" s="101">
        <f t="shared" si="955"/>
        <v>0</v>
      </c>
      <c r="EA769" s="101">
        <f t="shared" si="956"/>
        <v>0</v>
      </c>
      <c r="EB769" s="101">
        <f t="shared" si="957"/>
        <v>0</v>
      </c>
      <c r="EC769" s="101">
        <f t="shared" si="958"/>
        <v>0</v>
      </c>
      <c r="ED769" s="101">
        <f t="shared" si="959"/>
        <v>0</v>
      </c>
      <c r="EE769" s="101">
        <f t="shared" si="960"/>
        <v>0</v>
      </c>
      <c r="EF769" s="101">
        <f t="shared" si="961"/>
        <v>0</v>
      </c>
      <c r="EG769" s="101">
        <f t="shared" si="962"/>
        <v>0</v>
      </c>
      <c r="EH769" s="101">
        <f t="shared" si="963"/>
        <v>0</v>
      </c>
      <c r="EI769" s="101">
        <f t="shared" si="964"/>
        <v>0</v>
      </c>
      <c r="EJ769" s="101">
        <f t="shared" si="965"/>
        <v>0</v>
      </c>
      <c r="EK769" s="101">
        <f t="shared" si="966"/>
        <v>0</v>
      </c>
      <c r="EL769" s="101">
        <f t="shared" si="967"/>
        <v>0</v>
      </c>
      <c r="EM769" s="101">
        <f t="shared" si="968"/>
        <v>0</v>
      </c>
      <c r="EN769" s="101">
        <f t="shared" si="969"/>
        <v>0</v>
      </c>
      <c r="EO769" s="101">
        <f t="shared" si="970"/>
        <v>0</v>
      </c>
      <c r="EP769" s="101">
        <f t="shared" si="971"/>
        <v>0</v>
      </c>
      <c r="EQ769" s="101">
        <f t="shared" si="972"/>
        <v>0</v>
      </c>
    </row>
    <row r="770" spans="2:147" ht="21.75" customHeight="1" x14ac:dyDescent="0.45">
      <c r="B770" s="133" t="str">
        <f>IF(Data!B769&lt;&gt;"",Data!B769,"")</f>
        <v/>
      </c>
      <c r="C770" s="158" t="str">
        <f>IF(Data!C769&lt;&gt;"",Data!C769,"")</f>
        <v/>
      </c>
      <c r="D770" s="106" t="str">
        <f>IF(Data!D769&lt;&gt;"",Data!D769,"")</f>
        <v/>
      </c>
      <c r="E770" s="140">
        <f>IF(AND(I770=1,Data!T769=0),0,IF(I770=999,999,Data!T769))</f>
        <v>999</v>
      </c>
      <c r="F770" s="140" t="str">
        <f t="shared" si="973"/>
        <v/>
      </c>
      <c r="G770" s="140" t="str">
        <f>IF(Data!K769&lt;&gt;"",Data!K769,"")</f>
        <v/>
      </c>
      <c r="H770" s="141" t="str">
        <f>IF(Data!L769&lt;&gt;"",Data!L769,"")</f>
        <v/>
      </c>
      <c r="I770" s="63">
        <f>IF(Data!M769&lt;&gt;"",Data!M769,"")</f>
        <v>999</v>
      </c>
      <c r="J770" s="63">
        <f t="shared" si="974"/>
        <v>0</v>
      </c>
      <c r="L770" s="64" t="str">
        <f t="shared" si="975"/>
        <v/>
      </c>
      <c r="N770" s="63">
        <f t="shared" si="976"/>
        <v>0</v>
      </c>
      <c r="P770" s="64" t="str">
        <f t="shared" si="977"/>
        <v/>
      </c>
      <c r="R770" s="63">
        <f t="shared" si="978"/>
        <v>0</v>
      </c>
      <c r="S770" s="64" t="str">
        <f t="shared" si="979"/>
        <v/>
      </c>
      <c r="W770" s="310">
        <f t="shared" si="980"/>
        <v>999</v>
      </c>
      <c r="Y770" s="65">
        <f t="shared" si="981"/>
        <v>0</v>
      </c>
      <c r="Z770" s="65">
        <f t="shared" si="982"/>
        <v>0</v>
      </c>
      <c r="AA770" s="65">
        <f t="shared" si="983"/>
        <v>0</v>
      </c>
      <c r="AB770" s="65">
        <f t="shared" si="984"/>
        <v>0</v>
      </c>
      <c r="AC770" s="341">
        <f t="shared" si="985"/>
        <v>0</v>
      </c>
      <c r="AD770" s="65">
        <f t="shared" si="986"/>
        <v>0</v>
      </c>
      <c r="AE770" s="65">
        <f t="shared" si="987"/>
        <v>0</v>
      </c>
      <c r="AF770" s="65">
        <f t="shared" si="988"/>
        <v>0</v>
      </c>
      <c r="AG770" s="65">
        <f t="shared" si="989"/>
        <v>0</v>
      </c>
      <c r="AH770" s="65">
        <f t="shared" si="990"/>
        <v>0</v>
      </c>
      <c r="AI770" s="65">
        <f t="shared" si="991"/>
        <v>0</v>
      </c>
      <c r="AJ770" s="65">
        <f t="shared" si="992"/>
        <v>0</v>
      </c>
      <c r="AK770" s="65">
        <f t="shared" si="993"/>
        <v>0</v>
      </c>
      <c r="AL770" s="65">
        <f t="shared" si="994"/>
        <v>0</v>
      </c>
      <c r="AM770" s="65">
        <f t="shared" si="995"/>
        <v>0</v>
      </c>
      <c r="AN770" s="65">
        <f t="shared" si="996"/>
        <v>0</v>
      </c>
      <c r="AO770" s="65">
        <f t="shared" si="997"/>
        <v>0</v>
      </c>
      <c r="AP770" s="65">
        <f t="shared" si="998"/>
        <v>0</v>
      </c>
      <c r="AQ770" s="65">
        <f t="shared" si="999"/>
        <v>0</v>
      </c>
      <c r="AR770" s="65">
        <f t="shared" si="1000"/>
        <v>0</v>
      </c>
      <c r="AS770" s="65">
        <f t="shared" si="1001"/>
        <v>0</v>
      </c>
      <c r="AT770" s="65">
        <f t="shared" si="1002"/>
        <v>0</v>
      </c>
      <c r="AU770" s="65">
        <f t="shared" si="1003"/>
        <v>0</v>
      </c>
      <c r="AV770" s="65">
        <f t="shared" si="1004"/>
        <v>0</v>
      </c>
      <c r="AW770" s="65">
        <f t="shared" si="1005"/>
        <v>0</v>
      </c>
      <c r="AX770" s="65">
        <f t="shared" si="1006"/>
        <v>0</v>
      </c>
      <c r="AY770" s="65">
        <f t="shared" si="1007"/>
        <v>0</v>
      </c>
      <c r="AZ770" s="65">
        <f t="shared" si="1008"/>
        <v>0</v>
      </c>
      <c r="BA770" s="65">
        <f t="shared" si="1009"/>
        <v>0</v>
      </c>
      <c r="BB770" s="65">
        <f t="shared" si="1010"/>
        <v>0</v>
      </c>
      <c r="BC770" s="65">
        <f t="shared" si="1011"/>
        <v>0</v>
      </c>
      <c r="BD770" s="65">
        <f t="shared" si="1012"/>
        <v>0</v>
      </c>
      <c r="BE770" s="65">
        <f t="shared" si="1013"/>
        <v>0</v>
      </c>
      <c r="BF770" s="65">
        <f t="shared" si="1014"/>
        <v>0</v>
      </c>
      <c r="BG770" s="65">
        <f t="shared" si="1015"/>
        <v>0</v>
      </c>
      <c r="CE770" s="373"/>
      <c r="CF770" s="343"/>
      <c r="CG770" s="343"/>
      <c r="CH770" s="343"/>
      <c r="CI770" s="343"/>
      <c r="CJ770" s="343"/>
      <c r="CK770" s="343"/>
      <c r="CL770" s="343"/>
      <c r="CM770" s="343"/>
      <c r="CN770" s="343"/>
      <c r="CO770" s="343"/>
      <c r="CP770" s="343"/>
      <c r="CQ770" s="343"/>
      <c r="CR770" s="343"/>
      <c r="CS770" s="343"/>
      <c r="CY770" s="101">
        <f t="shared" si="1016"/>
        <v>0</v>
      </c>
      <c r="CZ770" s="101">
        <f t="shared" si="1017"/>
        <v>0</v>
      </c>
      <c r="DB770" s="101">
        <f t="shared" si="1018"/>
        <v>0</v>
      </c>
      <c r="DD770" s="311">
        <f t="shared" si="1019"/>
        <v>0</v>
      </c>
      <c r="DF770" s="101">
        <f t="shared" si="935"/>
        <v>0</v>
      </c>
      <c r="DG770" s="101">
        <f t="shared" si="936"/>
        <v>0</v>
      </c>
      <c r="DH770" s="101">
        <f t="shared" si="937"/>
        <v>0</v>
      </c>
      <c r="DI770" s="101">
        <f t="shared" si="938"/>
        <v>0</v>
      </c>
      <c r="DJ770" s="311">
        <f t="shared" si="939"/>
        <v>0</v>
      </c>
      <c r="DK770" s="311">
        <f t="shared" si="940"/>
        <v>0</v>
      </c>
      <c r="DL770" s="101">
        <f t="shared" si="941"/>
        <v>0</v>
      </c>
      <c r="DM770" s="101">
        <f t="shared" si="942"/>
        <v>0</v>
      </c>
      <c r="DN770" s="101">
        <f t="shared" si="943"/>
        <v>0</v>
      </c>
      <c r="DO770" s="101">
        <f t="shared" si="944"/>
        <v>0</v>
      </c>
      <c r="DP770" s="101">
        <f t="shared" si="945"/>
        <v>0</v>
      </c>
      <c r="DQ770" s="101">
        <f t="shared" si="946"/>
        <v>0</v>
      </c>
      <c r="DR770" s="101">
        <f t="shared" si="947"/>
        <v>0</v>
      </c>
      <c r="DS770" s="101">
        <f t="shared" si="948"/>
        <v>0</v>
      </c>
      <c r="DT770" s="101">
        <f t="shared" si="949"/>
        <v>0</v>
      </c>
      <c r="DU770" s="101">
        <f t="shared" si="950"/>
        <v>0</v>
      </c>
      <c r="DV770" s="101">
        <f t="shared" si="951"/>
        <v>0</v>
      </c>
      <c r="DW770" s="101">
        <f t="shared" si="952"/>
        <v>0</v>
      </c>
      <c r="DX770" s="311">
        <f t="shared" si="953"/>
        <v>0</v>
      </c>
      <c r="DY770" s="101">
        <f t="shared" si="954"/>
        <v>0</v>
      </c>
      <c r="DZ770" s="101">
        <f t="shared" si="955"/>
        <v>0</v>
      </c>
      <c r="EA770" s="101">
        <f t="shared" si="956"/>
        <v>0</v>
      </c>
      <c r="EB770" s="101">
        <f t="shared" si="957"/>
        <v>0</v>
      </c>
      <c r="EC770" s="101">
        <f t="shared" si="958"/>
        <v>0</v>
      </c>
      <c r="ED770" s="101">
        <f t="shared" si="959"/>
        <v>0</v>
      </c>
      <c r="EE770" s="101">
        <f t="shared" si="960"/>
        <v>0</v>
      </c>
      <c r="EF770" s="101">
        <f t="shared" si="961"/>
        <v>0</v>
      </c>
      <c r="EG770" s="101">
        <f t="shared" si="962"/>
        <v>0</v>
      </c>
      <c r="EH770" s="101">
        <f t="shared" si="963"/>
        <v>0</v>
      </c>
      <c r="EI770" s="101">
        <f t="shared" si="964"/>
        <v>0</v>
      </c>
      <c r="EJ770" s="101">
        <f t="shared" si="965"/>
        <v>0</v>
      </c>
      <c r="EK770" s="101">
        <f t="shared" si="966"/>
        <v>0</v>
      </c>
      <c r="EL770" s="101">
        <f t="shared" si="967"/>
        <v>0</v>
      </c>
      <c r="EM770" s="101">
        <f t="shared" si="968"/>
        <v>0</v>
      </c>
      <c r="EN770" s="101">
        <f t="shared" si="969"/>
        <v>0</v>
      </c>
      <c r="EO770" s="101">
        <f t="shared" si="970"/>
        <v>0</v>
      </c>
      <c r="EP770" s="101">
        <f t="shared" si="971"/>
        <v>0</v>
      </c>
      <c r="EQ770" s="101">
        <f t="shared" si="972"/>
        <v>0</v>
      </c>
    </row>
    <row r="771" spans="2:147" ht="21.75" customHeight="1" x14ac:dyDescent="0.45">
      <c r="B771" s="133" t="str">
        <f>IF(Data!B770&lt;&gt;"",Data!B770,"")</f>
        <v/>
      </c>
      <c r="C771" s="158" t="str">
        <f>IF(Data!C770&lt;&gt;"",Data!C770,"")</f>
        <v/>
      </c>
      <c r="D771" s="106" t="str">
        <f>IF(Data!D770&lt;&gt;"",Data!D770,"")</f>
        <v/>
      </c>
      <c r="E771" s="140">
        <f>IF(AND(I771=1,Data!T770=0),0,IF(I771=999,999,Data!T770))</f>
        <v>999</v>
      </c>
      <c r="F771" s="140" t="str">
        <f t="shared" si="973"/>
        <v/>
      </c>
      <c r="G771" s="140" t="str">
        <f>IF(Data!K770&lt;&gt;"",Data!K770,"")</f>
        <v/>
      </c>
      <c r="H771" s="141" t="str">
        <f>IF(Data!L770&lt;&gt;"",Data!L770,"")</f>
        <v/>
      </c>
      <c r="I771" s="63">
        <f>IF(Data!M770&lt;&gt;"",Data!M770,"")</f>
        <v>999</v>
      </c>
      <c r="J771" s="63">
        <f t="shared" si="974"/>
        <v>0</v>
      </c>
      <c r="L771" s="64" t="str">
        <f t="shared" si="975"/>
        <v/>
      </c>
      <c r="N771" s="63">
        <f t="shared" si="976"/>
        <v>0</v>
      </c>
      <c r="P771" s="64" t="str">
        <f t="shared" si="977"/>
        <v/>
      </c>
      <c r="R771" s="63">
        <f t="shared" si="978"/>
        <v>0</v>
      </c>
      <c r="S771" s="64" t="str">
        <f t="shared" si="979"/>
        <v/>
      </c>
      <c r="W771" s="310">
        <f t="shared" si="980"/>
        <v>999</v>
      </c>
      <c r="Y771" s="65">
        <f t="shared" si="981"/>
        <v>0</v>
      </c>
      <c r="Z771" s="65">
        <f t="shared" si="982"/>
        <v>0</v>
      </c>
      <c r="AA771" s="65">
        <f t="shared" si="983"/>
        <v>0</v>
      </c>
      <c r="AB771" s="65">
        <f t="shared" si="984"/>
        <v>0</v>
      </c>
      <c r="AC771" s="341">
        <f t="shared" si="985"/>
        <v>0</v>
      </c>
      <c r="AD771" s="65">
        <f t="shared" si="986"/>
        <v>0</v>
      </c>
      <c r="AE771" s="65">
        <f t="shared" si="987"/>
        <v>0</v>
      </c>
      <c r="AF771" s="65">
        <f t="shared" si="988"/>
        <v>0</v>
      </c>
      <c r="AG771" s="65">
        <f t="shared" si="989"/>
        <v>0</v>
      </c>
      <c r="AH771" s="65">
        <f t="shared" si="990"/>
        <v>0</v>
      </c>
      <c r="AI771" s="65">
        <f t="shared" si="991"/>
        <v>0</v>
      </c>
      <c r="AJ771" s="65">
        <f t="shared" si="992"/>
        <v>0</v>
      </c>
      <c r="AK771" s="65">
        <f t="shared" si="993"/>
        <v>0</v>
      </c>
      <c r="AL771" s="65">
        <f t="shared" si="994"/>
        <v>0</v>
      </c>
      <c r="AM771" s="65">
        <f t="shared" si="995"/>
        <v>0</v>
      </c>
      <c r="AN771" s="65">
        <f t="shared" si="996"/>
        <v>0</v>
      </c>
      <c r="AO771" s="65">
        <f t="shared" si="997"/>
        <v>0</v>
      </c>
      <c r="AP771" s="65">
        <f t="shared" si="998"/>
        <v>0</v>
      </c>
      <c r="AQ771" s="65">
        <f t="shared" si="999"/>
        <v>0</v>
      </c>
      <c r="AR771" s="65">
        <f t="shared" si="1000"/>
        <v>0</v>
      </c>
      <c r="AS771" s="65">
        <f t="shared" si="1001"/>
        <v>0</v>
      </c>
      <c r="AT771" s="65">
        <f t="shared" si="1002"/>
        <v>0</v>
      </c>
      <c r="AU771" s="65">
        <f t="shared" si="1003"/>
        <v>0</v>
      </c>
      <c r="AV771" s="65">
        <f t="shared" si="1004"/>
        <v>0</v>
      </c>
      <c r="AW771" s="65">
        <f t="shared" si="1005"/>
        <v>0</v>
      </c>
      <c r="AX771" s="65">
        <f t="shared" si="1006"/>
        <v>0</v>
      </c>
      <c r="AY771" s="65">
        <f t="shared" si="1007"/>
        <v>0</v>
      </c>
      <c r="AZ771" s="65">
        <f t="shared" si="1008"/>
        <v>0</v>
      </c>
      <c r="BA771" s="65">
        <f t="shared" si="1009"/>
        <v>0</v>
      </c>
      <c r="BB771" s="65">
        <f t="shared" si="1010"/>
        <v>0</v>
      </c>
      <c r="BC771" s="65">
        <f t="shared" si="1011"/>
        <v>0</v>
      </c>
      <c r="BD771" s="65">
        <f t="shared" si="1012"/>
        <v>0</v>
      </c>
      <c r="BE771" s="65">
        <f t="shared" si="1013"/>
        <v>0</v>
      </c>
      <c r="BF771" s="65">
        <f t="shared" si="1014"/>
        <v>0</v>
      </c>
      <c r="BG771" s="65">
        <f t="shared" si="1015"/>
        <v>0</v>
      </c>
      <c r="CE771" s="373"/>
      <c r="CF771" s="343"/>
      <c r="CG771" s="343"/>
      <c r="CH771" s="343"/>
      <c r="CI771" s="343"/>
      <c r="CJ771" s="343"/>
      <c r="CK771" s="343"/>
      <c r="CL771" s="343"/>
      <c r="CM771" s="343"/>
      <c r="CN771" s="343"/>
      <c r="CO771" s="343"/>
      <c r="CP771" s="343"/>
      <c r="CQ771" s="343"/>
      <c r="CR771" s="343"/>
      <c r="CS771" s="343"/>
      <c r="CY771" s="101">
        <f t="shared" si="1016"/>
        <v>0</v>
      </c>
      <c r="CZ771" s="101">
        <f t="shared" si="1017"/>
        <v>0</v>
      </c>
      <c r="DB771" s="101">
        <f t="shared" si="1018"/>
        <v>0</v>
      </c>
      <c r="DD771" s="311">
        <f t="shared" si="1019"/>
        <v>0</v>
      </c>
      <c r="DF771" s="101">
        <f t="shared" si="935"/>
        <v>0</v>
      </c>
      <c r="DG771" s="101">
        <f t="shared" si="936"/>
        <v>0</v>
      </c>
      <c r="DH771" s="101">
        <f t="shared" si="937"/>
        <v>0</v>
      </c>
      <c r="DI771" s="101">
        <f t="shared" si="938"/>
        <v>0</v>
      </c>
      <c r="DJ771" s="311">
        <f t="shared" si="939"/>
        <v>0</v>
      </c>
      <c r="DK771" s="311">
        <f t="shared" si="940"/>
        <v>0</v>
      </c>
      <c r="DL771" s="101">
        <f t="shared" si="941"/>
        <v>0</v>
      </c>
      <c r="DM771" s="101">
        <f t="shared" si="942"/>
        <v>0</v>
      </c>
      <c r="DN771" s="101">
        <f t="shared" si="943"/>
        <v>0</v>
      </c>
      <c r="DO771" s="101">
        <f t="shared" si="944"/>
        <v>0</v>
      </c>
      <c r="DP771" s="101">
        <f t="shared" si="945"/>
        <v>0</v>
      </c>
      <c r="DQ771" s="101">
        <f t="shared" si="946"/>
        <v>0</v>
      </c>
      <c r="DR771" s="101">
        <f t="shared" si="947"/>
        <v>0</v>
      </c>
      <c r="DS771" s="101">
        <f t="shared" si="948"/>
        <v>0</v>
      </c>
      <c r="DT771" s="101">
        <f t="shared" si="949"/>
        <v>0</v>
      </c>
      <c r="DU771" s="101">
        <f t="shared" si="950"/>
        <v>0</v>
      </c>
      <c r="DV771" s="101">
        <f t="shared" si="951"/>
        <v>0</v>
      </c>
      <c r="DW771" s="101">
        <f t="shared" si="952"/>
        <v>0</v>
      </c>
      <c r="DX771" s="311">
        <f t="shared" si="953"/>
        <v>0</v>
      </c>
      <c r="DY771" s="101">
        <f t="shared" si="954"/>
        <v>0</v>
      </c>
      <c r="DZ771" s="101">
        <f t="shared" si="955"/>
        <v>0</v>
      </c>
      <c r="EA771" s="101">
        <f t="shared" si="956"/>
        <v>0</v>
      </c>
      <c r="EB771" s="101">
        <f t="shared" si="957"/>
        <v>0</v>
      </c>
      <c r="EC771" s="101">
        <f t="shared" si="958"/>
        <v>0</v>
      </c>
      <c r="ED771" s="101">
        <f t="shared" si="959"/>
        <v>0</v>
      </c>
      <c r="EE771" s="101">
        <f t="shared" si="960"/>
        <v>0</v>
      </c>
      <c r="EF771" s="101">
        <f t="shared" si="961"/>
        <v>0</v>
      </c>
      <c r="EG771" s="101">
        <f t="shared" si="962"/>
        <v>0</v>
      </c>
      <c r="EH771" s="101">
        <f t="shared" si="963"/>
        <v>0</v>
      </c>
      <c r="EI771" s="101">
        <f t="shared" si="964"/>
        <v>0</v>
      </c>
      <c r="EJ771" s="101">
        <f t="shared" si="965"/>
        <v>0</v>
      </c>
      <c r="EK771" s="101">
        <f t="shared" si="966"/>
        <v>0</v>
      </c>
      <c r="EL771" s="101">
        <f t="shared" si="967"/>
        <v>0</v>
      </c>
      <c r="EM771" s="101">
        <f t="shared" si="968"/>
        <v>0</v>
      </c>
      <c r="EN771" s="101">
        <f t="shared" si="969"/>
        <v>0</v>
      </c>
      <c r="EO771" s="101">
        <f t="shared" si="970"/>
        <v>0</v>
      </c>
      <c r="EP771" s="101">
        <f t="shared" si="971"/>
        <v>0</v>
      </c>
      <c r="EQ771" s="101">
        <f t="shared" si="972"/>
        <v>0</v>
      </c>
    </row>
    <row r="772" spans="2:147" ht="21.75" customHeight="1" x14ac:dyDescent="0.45">
      <c r="B772" s="133" t="str">
        <f>IF(Data!B771&lt;&gt;"",Data!B771,"")</f>
        <v/>
      </c>
      <c r="C772" s="158" t="str">
        <f>IF(Data!C771&lt;&gt;"",Data!C771,"")</f>
        <v/>
      </c>
      <c r="D772" s="106" t="str">
        <f>IF(Data!D771&lt;&gt;"",Data!D771,"")</f>
        <v/>
      </c>
      <c r="E772" s="140">
        <f>IF(AND(I772=1,Data!T771=0),0,IF(I772=999,999,Data!T771))</f>
        <v>999</v>
      </c>
      <c r="F772" s="140" t="str">
        <f t="shared" si="973"/>
        <v/>
      </c>
      <c r="G772" s="140" t="str">
        <f>IF(Data!K771&lt;&gt;"",Data!K771,"")</f>
        <v/>
      </c>
      <c r="H772" s="141" t="str">
        <f>IF(Data!L771&lt;&gt;"",Data!L771,"")</f>
        <v/>
      </c>
      <c r="I772" s="63">
        <f>IF(Data!M771&lt;&gt;"",Data!M771,"")</f>
        <v>999</v>
      </c>
      <c r="J772" s="63">
        <f t="shared" si="974"/>
        <v>0</v>
      </c>
      <c r="L772" s="64" t="str">
        <f t="shared" si="975"/>
        <v/>
      </c>
      <c r="N772" s="63">
        <f t="shared" si="976"/>
        <v>0</v>
      </c>
      <c r="P772" s="64" t="str">
        <f t="shared" si="977"/>
        <v/>
      </c>
      <c r="R772" s="63">
        <f t="shared" si="978"/>
        <v>0</v>
      </c>
      <c r="S772" s="64" t="str">
        <f t="shared" si="979"/>
        <v/>
      </c>
      <c r="W772" s="310">
        <f t="shared" si="980"/>
        <v>999</v>
      </c>
      <c r="Y772" s="65">
        <f t="shared" si="981"/>
        <v>0</v>
      </c>
      <c r="Z772" s="65">
        <f t="shared" si="982"/>
        <v>0</v>
      </c>
      <c r="AA772" s="65">
        <f t="shared" si="983"/>
        <v>0</v>
      </c>
      <c r="AB772" s="65">
        <f t="shared" si="984"/>
        <v>0</v>
      </c>
      <c r="AC772" s="341">
        <f t="shared" si="985"/>
        <v>0</v>
      </c>
      <c r="AD772" s="65">
        <f t="shared" si="986"/>
        <v>0</v>
      </c>
      <c r="AE772" s="65">
        <f t="shared" si="987"/>
        <v>0</v>
      </c>
      <c r="AF772" s="65">
        <f t="shared" si="988"/>
        <v>0</v>
      </c>
      <c r="AG772" s="65">
        <f t="shared" si="989"/>
        <v>0</v>
      </c>
      <c r="AH772" s="65">
        <f t="shared" si="990"/>
        <v>0</v>
      </c>
      <c r="AI772" s="65">
        <f t="shared" si="991"/>
        <v>0</v>
      </c>
      <c r="AJ772" s="65">
        <f t="shared" si="992"/>
        <v>0</v>
      </c>
      <c r="AK772" s="65">
        <f t="shared" si="993"/>
        <v>0</v>
      </c>
      <c r="AL772" s="65">
        <f t="shared" si="994"/>
        <v>0</v>
      </c>
      <c r="AM772" s="65">
        <f t="shared" si="995"/>
        <v>0</v>
      </c>
      <c r="AN772" s="65">
        <f t="shared" si="996"/>
        <v>0</v>
      </c>
      <c r="AO772" s="65">
        <f t="shared" si="997"/>
        <v>0</v>
      </c>
      <c r="AP772" s="65">
        <f t="shared" si="998"/>
        <v>0</v>
      </c>
      <c r="AQ772" s="65">
        <f t="shared" si="999"/>
        <v>0</v>
      </c>
      <c r="AR772" s="65">
        <f t="shared" si="1000"/>
        <v>0</v>
      </c>
      <c r="AS772" s="65">
        <f t="shared" si="1001"/>
        <v>0</v>
      </c>
      <c r="AT772" s="65">
        <f t="shared" si="1002"/>
        <v>0</v>
      </c>
      <c r="AU772" s="65">
        <f t="shared" si="1003"/>
        <v>0</v>
      </c>
      <c r="AV772" s="65">
        <f t="shared" si="1004"/>
        <v>0</v>
      </c>
      <c r="AW772" s="65">
        <f t="shared" si="1005"/>
        <v>0</v>
      </c>
      <c r="AX772" s="65">
        <f t="shared" si="1006"/>
        <v>0</v>
      </c>
      <c r="AY772" s="65">
        <f t="shared" si="1007"/>
        <v>0</v>
      </c>
      <c r="AZ772" s="65">
        <f t="shared" si="1008"/>
        <v>0</v>
      </c>
      <c r="BA772" s="65">
        <f t="shared" si="1009"/>
        <v>0</v>
      </c>
      <c r="BB772" s="65">
        <f t="shared" si="1010"/>
        <v>0</v>
      </c>
      <c r="BC772" s="65">
        <f t="shared" si="1011"/>
        <v>0</v>
      </c>
      <c r="BD772" s="65">
        <f t="shared" si="1012"/>
        <v>0</v>
      </c>
      <c r="BE772" s="65">
        <f t="shared" si="1013"/>
        <v>0</v>
      </c>
      <c r="BF772" s="65">
        <f t="shared" si="1014"/>
        <v>0</v>
      </c>
      <c r="BG772" s="65">
        <f t="shared" si="1015"/>
        <v>0</v>
      </c>
      <c r="CE772" s="373"/>
      <c r="CF772" s="343"/>
      <c r="CG772" s="343"/>
      <c r="CH772" s="343"/>
      <c r="CI772" s="343"/>
      <c r="CJ772" s="343"/>
      <c r="CK772" s="343"/>
      <c r="CL772" s="343"/>
      <c r="CM772" s="343"/>
      <c r="CN772" s="343"/>
      <c r="CO772" s="343"/>
      <c r="CP772" s="343"/>
      <c r="CQ772" s="343"/>
      <c r="CR772" s="343"/>
      <c r="CS772" s="343"/>
      <c r="CY772" s="101">
        <f t="shared" si="1016"/>
        <v>0</v>
      </c>
      <c r="CZ772" s="101">
        <f t="shared" si="1017"/>
        <v>0</v>
      </c>
      <c r="DB772" s="101">
        <f t="shared" si="1018"/>
        <v>0</v>
      </c>
      <c r="DD772" s="311">
        <f t="shared" si="1019"/>
        <v>0</v>
      </c>
      <c r="DF772" s="101">
        <f t="shared" si="935"/>
        <v>0</v>
      </c>
      <c r="DG772" s="101">
        <f t="shared" si="936"/>
        <v>0</v>
      </c>
      <c r="DH772" s="101">
        <f t="shared" si="937"/>
        <v>0</v>
      </c>
      <c r="DI772" s="101">
        <f t="shared" si="938"/>
        <v>0</v>
      </c>
      <c r="DJ772" s="311">
        <f t="shared" si="939"/>
        <v>0</v>
      </c>
      <c r="DK772" s="311">
        <f t="shared" si="940"/>
        <v>0</v>
      </c>
      <c r="DL772" s="101">
        <f t="shared" si="941"/>
        <v>0</v>
      </c>
      <c r="DM772" s="101">
        <f t="shared" si="942"/>
        <v>0</v>
      </c>
      <c r="DN772" s="101">
        <f t="shared" si="943"/>
        <v>0</v>
      </c>
      <c r="DO772" s="101">
        <f t="shared" si="944"/>
        <v>0</v>
      </c>
      <c r="DP772" s="101">
        <f t="shared" si="945"/>
        <v>0</v>
      </c>
      <c r="DQ772" s="101">
        <f t="shared" si="946"/>
        <v>0</v>
      </c>
      <c r="DR772" s="101">
        <f t="shared" si="947"/>
        <v>0</v>
      </c>
      <c r="DS772" s="101">
        <f t="shared" si="948"/>
        <v>0</v>
      </c>
      <c r="DT772" s="101">
        <f t="shared" si="949"/>
        <v>0</v>
      </c>
      <c r="DU772" s="101">
        <f t="shared" si="950"/>
        <v>0</v>
      </c>
      <c r="DV772" s="101">
        <f t="shared" si="951"/>
        <v>0</v>
      </c>
      <c r="DW772" s="101">
        <f t="shared" si="952"/>
        <v>0</v>
      </c>
      <c r="DX772" s="311">
        <f t="shared" si="953"/>
        <v>0</v>
      </c>
      <c r="DY772" s="101">
        <f t="shared" si="954"/>
        <v>0</v>
      </c>
      <c r="DZ772" s="101">
        <f t="shared" si="955"/>
        <v>0</v>
      </c>
      <c r="EA772" s="101">
        <f t="shared" si="956"/>
        <v>0</v>
      </c>
      <c r="EB772" s="101">
        <f t="shared" si="957"/>
        <v>0</v>
      </c>
      <c r="EC772" s="101">
        <f t="shared" si="958"/>
        <v>0</v>
      </c>
      <c r="ED772" s="101">
        <f t="shared" si="959"/>
        <v>0</v>
      </c>
      <c r="EE772" s="101">
        <f t="shared" si="960"/>
        <v>0</v>
      </c>
      <c r="EF772" s="101">
        <f t="shared" si="961"/>
        <v>0</v>
      </c>
      <c r="EG772" s="101">
        <f t="shared" si="962"/>
        <v>0</v>
      </c>
      <c r="EH772" s="101">
        <f t="shared" si="963"/>
        <v>0</v>
      </c>
      <c r="EI772" s="101">
        <f t="shared" si="964"/>
        <v>0</v>
      </c>
      <c r="EJ772" s="101">
        <f t="shared" si="965"/>
        <v>0</v>
      </c>
      <c r="EK772" s="101">
        <f t="shared" si="966"/>
        <v>0</v>
      </c>
      <c r="EL772" s="101">
        <f t="shared" si="967"/>
        <v>0</v>
      </c>
      <c r="EM772" s="101">
        <f t="shared" si="968"/>
        <v>0</v>
      </c>
      <c r="EN772" s="101">
        <f t="shared" si="969"/>
        <v>0</v>
      </c>
      <c r="EO772" s="101">
        <f t="shared" si="970"/>
        <v>0</v>
      </c>
      <c r="EP772" s="101">
        <f t="shared" si="971"/>
        <v>0</v>
      </c>
      <c r="EQ772" s="101">
        <f t="shared" si="972"/>
        <v>0</v>
      </c>
    </row>
    <row r="773" spans="2:147" ht="21.75" customHeight="1" x14ac:dyDescent="0.45">
      <c r="B773" s="133" t="str">
        <f>IF(Data!B772&lt;&gt;"",Data!B772,"")</f>
        <v/>
      </c>
      <c r="C773" s="158" t="str">
        <f>IF(Data!C772&lt;&gt;"",Data!C772,"")</f>
        <v/>
      </c>
      <c r="D773" s="106" t="str">
        <f>IF(Data!D772&lt;&gt;"",Data!D772,"")</f>
        <v/>
      </c>
      <c r="E773" s="140">
        <f>IF(AND(I773=1,Data!T772=0),0,IF(I773=999,999,Data!T772))</f>
        <v>999</v>
      </c>
      <c r="F773" s="140" t="str">
        <f t="shared" si="973"/>
        <v/>
      </c>
      <c r="G773" s="140" t="str">
        <f>IF(Data!K772&lt;&gt;"",Data!K772,"")</f>
        <v/>
      </c>
      <c r="H773" s="141" t="str">
        <f>IF(Data!L772&lt;&gt;"",Data!L772,"")</f>
        <v/>
      </c>
      <c r="I773" s="63">
        <f>IF(Data!M772&lt;&gt;"",Data!M772,"")</f>
        <v>999</v>
      </c>
      <c r="J773" s="63">
        <f t="shared" si="974"/>
        <v>0</v>
      </c>
      <c r="L773" s="64" t="str">
        <f t="shared" si="975"/>
        <v/>
      </c>
      <c r="N773" s="63">
        <f t="shared" si="976"/>
        <v>0</v>
      </c>
      <c r="P773" s="64" t="str">
        <f t="shared" si="977"/>
        <v/>
      </c>
      <c r="R773" s="63">
        <f t="shared" si="978"/>
        <v>0</v>
      </c>
      <c r="S773" s="64" t="str">
        <f t="shared" si="979"/>
        <v/>
      </c>
      <c r="W773" s="310">
        <f t="shared" si="980"/>
        <v>999</v>
      </c>
      <c r="Y773" s="65">
        <f t="shared" si="981"/>
        <v>0</v>
      </c>
      <c r="Z773" s="65">
        <f t="shared" si="982"/>
        <v>0</v>
      </c>
      <c r="AA773" s="65">
        <f t="shared" si="983"/>
        <v>0</v>
      </c>
      <c r="AB773" s="65">
        <f t="shared" si="984"/>
        <v>0</v>
      </c>
      <c r="AC773" s="341">
        <f t="shared" si="985"/>
        <v>0</v>
      </c>
      <c r="AD773" s="65">
        <f t="shared" si="986"/>
        <v>0</v>
      </c>
      <c r="AE773" s="65">
        <f t="shared" si="987"/>
        <v>0</v>
      </c>
      <c r="AF773" s="65">
        <f t="shared" si="988"/>
        <v>0</v>
      </c>
      <c r="AG773" s="65">
        <f t="shared" si="989"/>
        <v>0</v>
      </c>
      <c r="AH773" s="65">
        <f t="shared" si="990"/>
        <v>0</v>
      </c>
      <c r="AI773" s="65">
        <f t="shared" si="991"/>
        <v>0</v>
      </c>
      <c r="AJ773" s="65">
        <f t="shared" si="992"/>
        <v>0</v>
      </c>
      <c r="AK773" s="65">
        <f t="shared" si="993"/>
        <v>0</v>
      </c>
      <c r="AL773" s="65">
        <f t="shared" si="994"/>
        <v>0</v>
      </c>
      <c r="AM773" s="65">
        <f t="shared" si="995"/>
        <v>0</v>
      </c>
      <c r="AN773" s="65">
        <f t="shared" si="996"/>
        <v>0</v>
      </c>
      <c r="AO773" s="65">
        <f t="shared" si="997"/>
        <v>0</v>
      </c>
      <c r="AP773" s="65">
        <f t="shared" si="998"/>
        <v>0</v>
      </c>
      <c r="AQ773" s="65">
        <f t="shared" si="999"/>
        <v>0</v>
      </c>
      <c r="AR773" s="65">
        <f t="shared" si="1000"/>
        <v>0</v>
      </c>
      <c r="AS773" s="65">
        <f t="shared" si="1001"/>
        <v>0</v>
      </c>
      <c r="AT773" s="65">
        <f t="shared" si="1002"/>
        <v>0</v>
      </c>
      <c r="AU773" s="65">
        <f t="shared" si="1003"/>
        <v>0</v>
      </c>
      <c r="AV773" s="65">
        <f t="shared" si="1004"/>
        <v>0</v>
      </c>
      <c r="AW773" s="65">
        <f t="shared" si="1005"/>
        <v>0</v>
      </c>
      <c r="AX773" s="65">
        <f t="shared" si="1006"/>
        <v>0</v>
      </c>
      <c r="AY773" s="65">
        <f t="shared" si="1007"/>
        <v>0</v>
      </c>
      <c r="AZ773" s="65">
        <f t="shared" si="1008"/>
        <v>0</v>
      </c>
      <c r="BA773" s="65">
        <f t="shared" si="1009"/>
        <v>0</v>
      </c>
      <c r="BB773" s="65">
        <f t="shared" si="1010"/>
        <v>0</v>
      </c>
      <c r="BC773" s="65">
        <f t="shared" si="1011"/>
        <v>0</v>
      </c>
      <c r="BD773" s="65">
        <f t="shared" si="1012"/>
        <v>0</v>
      </c>
      <c r="BE773" s="65">
        <f t="shared" si="1013"/>
        <v>0</v>
      </c>
      <c r="BF773" s="65">
        <f t="shared" si="1014"/>
        <v>0</v>
      </c>
      <c r="BG773" s="65">
        <f t="shared" si="1015"/>
        <v>0</v>
      </c>
      <c r="CE773" s="373"/>
      <c r="CF773" s="343"/>
      <c r="CG773" s="343"/>
      <c r="CH773" s="343"/>
      <c r="CI773" s="343"/>
      <c r="CJ773" s="343"/>
      <c r="CK773" s="343"/>
      <c r="CL773" s="343"/>
      <c r="CM773" s="343"/>
      <c r="CN773" s="343"/>
      <c r="CO773" s="343"/>
      <c r="CP773" s="343"/>
      <c r="CQ773" s="343"/>
      <c r="CR773" s="343"/>
      <c r="CS773" s="343"/>
      <c r="CY773" s="101">
        <f t="shared" si="1016"/>
        <v>0</v>
      </c>
      <c r="CZ773" s="101">
        <f t="shared" si="1017"/>
        <v>0</v>
      </c>
      <c r="DB773" s="101">
        <f t="shared" si="1018"/>
        <v>0</v>
      </c>
      <c r="DD773" s="311">
        <f t="shared" si="1019"/>
        <v>0</v>
      </c>
      <c r="DF773" s="101">
        <f t="shared" si="935"/>
        <v>0</v>
      </c>
      <c r="DG773" s="101">
        <f t="shared" si="936"/>
        <v>0</v>
      </c>
      <c r="DH773" s="101">
        <f t="shared" si="937"/>
        <v>0</v>
      </c>
      <c r="DI773" s="101">
        <f t="shared" si="938"/>
        <v>0</v>
      </c>
      <c r="DJ773" s="311">
        <f t="shared" si="939"/>
        <v>0</v>
      </c>
      <c r="DK773" s="311">
        <f t="shared" si="940"/>
        <v>0</v>
      </c>
      <c r="DL773" s="101">
        <f t="shared" si="941"/>
        <v>0</v>
      </c>
      <c r="DM773" s="101">
        <f t="shared" si="942"/>
        <v>0</v>
      </c>
      <c r="DN773" s="101">
        <f t="shared" si="943"/>
        <v>0</v>
      </c>
      <c r="DO773" s="101">
        <f t="shared" si="944"/>
        <v>0</v>
      </c>
      <c r="DP773" s="101">
        <f t="shared" si="945"/>
        <v>0</v>
      </c>
      <c r="DQ773" s="101">
        <f t="shared" si="946"/>
        <v>0</v>
      </c>
      <c r="DR773" s="101">
        <f t="shared" si="947"/>
        <v>0</v>
      </c>
      <c r="DS773" s="101">
        <f t="shared" si="948"/>
        <v>0</v>
      </c>
      <c r="DT773" s="101">
        <f t="shared" si="949"/>
        <v>0</v>
      </c>
      <c r="DU773" s="101">
        <f t="shared" si="950"/>
        <v>0</v>
      </c>
      <c r="DV773" s="101">
        <f t="shared" si="951"/>
        <v>0</v>
      </c>
      <c r="DW773" s="101">
        <f t="shared" si="952"/>
        <v>0</v>
      </c>
      <c r="DX773" s="311">
        <f t="shared" si="953"/>
        <v>0</v>
      </c>
      <c r="DY773" s="101">
        <f t="shared" si="954"/>
        <v>0</v>
      </c>
      <c r="DZ773" s="101">
        <f t="shared" si="955"/>
        <v>0</v>
      </c>
      <c r="EA773" s="101">
        <f t="shared" si="956"/>
        <v>0</v>
      </c>
      <c r="EB773" s="101">
        <f t="shared" si="957"/>
        <v>0</v>
      </c>
      <c r="EC773" s="101">
        <f t="shared" si="958"/>
        <v>0</v>
      </c>
      <c r="ED773" s="101">
        <f t="shared" si="959"/>
        <v>0</v>
      </c>
      <c r="EE773" s="101">
        <f t="shared" si="960"/>
        <v>0</v>
      </c>
      <c r="EF773" s="101">
        <f t="shared" si="961"/>
        <v>0</v>
      </c>
      <c r="EG773" s="101">
        <f t="shared" si="962"/>
        <v>0</v>
      </c>
      <c r="EH773" s="101">
        <f t="shared" si="963"/>
        <v>0</v>
      </c>
      <c r="EI773" s="101">
        <f t="shared" si="964"/>
        <v>0</v>
      </c>
      <c r="EJ773" s="101">
        <f t="shared" si="965"/>
        <v>0</v>
      </c>
      <c r="EK773" s="101">
        <f t="shared" si="966"/>
        <v>0</v>
      </c>
      <c r="EL773" s="101">
        <f t="shared" si="967"/>
        <v>0</v>
      </c>
      <c r="EM773" s="101">
        <f t="shared" si="968"/>
        <v>0</v>
      </c>
      <c r="EN773" s="101">
        <f t="shared" si="969"/>
        <v>0</v>
      </c>
      <c r="EO773" s="101">
        <f t="shared" si="970"/>
        <v>0</v>
      </c>
      <c r="EP773" s="101">
        <f t="shared" si="971"/>
        <v>0</v>
      </c>
      <c r="EQ773" s="101">
        <f t="shared" si="972"/>
        <v>0</v>
      </c>
    </row>
    <row r="774" spans="2:147" ht="21.75" customHeight="1" x14ac:dyDescent="0.45">
      <c r="B774" s="133" t="str">
        <f>IF(Data!B773&lt;&gt;"",Data!B773,"")</f>
        <v/>
      </c>
      <c r="C774" s="158" t="str">
        <f>IF(Data!C773&lt;&gt;"",Data!C773,"")</f>
        <v/>
      </c>
      <c r="D774" s="106" t="str">
        <f>IF(Data!D773&lt;&gt;"",Data!D773,"")</f>
        <v/>
      </c>
      <c r="E774" s="140">
        <f>IF(AND(I774=1,Data!T773=0),0,IF(I774=999,999,Data!T773))</f>
        <v>999</v>
      </c>
      <c r="F774" s="140" t="str">
        <f t="shared" si="973"/>
        <v/>
      </c>
      <c r="G774" s="140" t="str">
        <f>IF(Data!K773&lt;&gt;"",Data!K773,"")</f>
        <v/>
      </c>
      <c r="H774" s="141" t="str">
        <f>IF(Data!L773&lt;&gt;"",Data!L773,"")</f>
        <v/>
      </c>
      <c r="I774" s="63">
        <f>IF(Data!M773&lt;&gt;"",Data!M773,"")</f>
        <v>999</v>
      </c>
      <c r="J774" s="63">
        <f t="shared" si="974"/>
        <v>0</v>
      </c>
      <c r="L774" s="64" t="str">
        <f t="shared" si="975"/>
        <v/>
      </c>
      <c r="N774" s="63">
        <f t="shared" si="976"/>
        <v>0</v>
      </c>
      <c r="P774" s="64" t="str">
        <f t="shared" si="977"/>
        <v/>
      </c>
      <c r="R774" s="63">
        <f t="shared" si="978"/>
        <v>0</v>
      </c>
      <c r="S774" s="64" t="str">
        <f t="shared" si="979"/>
        <v/>
      </c>
      <c r="W774" s="310">
        <f t="shared" si="980"/>
        <v>999</v>
      </c>
      <c r="Y774" s="65">
        <f t="shared" si="981"/>
        <v>0</v>
      </c>
      <c r="Z774" s="65">
        <f t="shared" si="982"/>
        <v>0</v>
      </c>
      <c r="AA774" s="65">
        <f t="shared" si="983"/>
        <v>0</v>
      </c>
      <c r="AB774" s="65">
        <f t="shared" si="984"/>
        <v>0</v>
      </c>
      <c r="AC774" s="341">
        <f t="shared" si="985"/>
        <v>0</v>
      </c>
      <c r="AD774" s="65">
        <f t="shared" si="986"/>
        <v>0</v>
      </c>
      <c r="AE774" s="65">
        <f t="shared" si="987"/>
        <v>0</v>
      </c>
      <c r="AF774" s="65">
        <f t="shared" si="988"/>
        <v>0</v>
      </c>
      <c r="AG774" s="65">
        <f t="shared" si="989"/>
        <v>0</v>
      </c>
      <c r="AH774" s="65">
        <f t="shared" si="990"/>
        <v>0</v>
      </c>
      <c r="AI774" s="65">
        <f t="shared" si="991"/>
        <v>0</v>
      </c>
      <c r="AJ774" s="65">
        <f t="shared" si="992"/>
        <v>0</v>
      </c>
      <c r="AK774" s="65">
        <f t="shared" si="993"/>
        <v>0</v>
      </c>
      <c r="AL774" s="65">
        <f t="shared" si="994"/>
        <v>0</v>
      </c>
      <c r="AM774" s="65">
        <f t="shared" si="995"/>
        <v>0</v>
      </c>
      <c r="AN774" s="65">
        <f t="shared" si="996"/>
        <v>0</v>
      </c>
      <c r="AO774" s="65">
        <f t="shared" si="997"/>
        <v>0</v>
      </c>
      <c r="AP774" s="65">
        <f t="shared" si="998"/>
        <v>0</v>
      </c>
      <c r="AQ774" s="65">
        <f t="shared" si="999"/>
        <v>0</v>
      </c>
      <c r="AR774" s="65">
        <f t="shared" si="1000"/>
        <v>0</v>
      </c>
      <c r="AS774" s="65">
        <f t="shared" si="1001"/>
        <v>0</v>
      </c>
      <c r="AT774" s="65">
        <f t="shared" si="1002"/>
        <v>0</v>
      </c>
      <c r="AU774" s="65">
        <f t="shared" si="1003"/>
        <v>0</v>
      </c>
      <c r="AV774" s="65">
        <f t="shared" si="1004"/>
        <v>0</v>
      </c>
      <c r="AW774" s="65">
        <f t="shared" si="1005"/>
        <v>0</v>
      </c>
      <c r="AX774" s="65">
        <f t="shared" si="1006"/>
        <v>0</v>
      </c>
      <c r="AY774" s="65">
        <f t="shared" si="1007"/>
        <v>0</v>
      </c>
      <c r="AZ774" s="65">
        <f t="shared" si="1008"/>
        <v>0</v>
      </c>
      <c r="BA774" s="65">
        <f t="shared" si="1009"/>
        <v>0</v>
      </c>
      <c r="BB774" s="65">
        <f t="shared" si="1010"/>
        <v>0</v>
      </c>
      <c r="BC774" s="65">
        <f t="shared" si="1011"/>
        <v>0</v>
      </c>
      <c r="BD774" s="65">
        <f t="shared" si="1012"/>
        <v>0</v>
      </c>
      <c r="BE774" s="65">
        <f t="shared" si="1013"/>
        <v>0</v>
      </c>
      <c r="BF774" s="65">
        <f t="shared" si="1014"/>
        <v>0</v>
      </c>
      <c r="BG774" s="65">
        <f t="shared" si="1015"/>
        <v>0</v>
      </c>
      <c r="CE774" s="373"/>
      <c r="CF774" s="343"/>
      <c r="CG774" s="343"/>
      <c r="CH774" s="343"/>
      <c r="CI774" s="343"/>
      <c r="CJ774" s="343"/>
      <c r="CK774" s="343"/>
      <c r="CL774" s="343"/>
      <c r="CM774" s="343"/>
      <c r="CN774" s="343"/>
      <c r="CO774" s="343"/>
      <c r="CP774" s="343"/>
      <c r="CQ774" s="343"/>
      <c r="CR774" s="343"/>
      <c r="CS774" s="343"/>
      <c r="CY774" s="101">
        <f t="shared" si="1016"/>
        <v>0</v>
      </c>
      <c r="CZ774" s="101">
        <f t="shared" si="1017"/>
        <v>0</v>
      </c>
      <c r="DB774" s="101">
        <f t="shared" si="1018"/>
        <v>0</v>
      </c>
      <c r="DD774" s="311">
        <f t="shared" si="1019"/>
        <v>0</v>
      </c>
      <c r="DF774" s="101">
        <f t="shared" si="935"/>
        <v>0</v>
      </c>
      <c r="DG774" s="101">
        <f t="shared" si="936"/>
        <v>0</v>
      </c>
      <c r="DH774" s="101">
        <f t="shared" si="937"/>
        <v>0</v>
      </c>
      <c r="DI774" s="101">
        <f t="shared" si="938"/>
        <v>0</v>
      </c>
      <c r="DJ774" s="311">
        <f t="shared" si="939"/>
        <v>0</v>
      </c>
      <c r="DK774" s="311">
        <f t="shared" si="940"/>
        <v>0</v>
      </c>
      <c r="DL774" s="101">
        <f t="shared" si="941"/>
        <v>0</v>
      </c>
      <c r="DM774" s="101">
        <f t="shared" si="942"/>
        <v>0</v>
      </c>
      <c r="DN774" s="101">
        <f t="shared" si="943"/>
        <v>0</v>
      </c>
      <c r="DO774" s="101">
        <f t="shared" si="944"/>
        <v>0</v>
      </c>
      <c r="DP774" s="101">
        <f t="shared" si="945"/>
        <v>0</v>
      </c>
      <c r="DQ774" s="101">
        <f t="shared" si="946"/>
        <v>0</v>
      </c>
      <c r="DR774" s="101">
        <f t="shared" si="947"/>
        <v>0</v>
      </c>
      <c r="DS774" s="101">
        <f t="shared" si="948"/>
        <v>0</v>
      </c>
      <c r="DT774" s="101">
        <f t="shared" si="949"/>
        <v>0</v>
      </c>
      <c r="DU774" s="101">
        <f t="shared" si="950"/>
        <v>0</v>
      </c>
      <c r="DV774" s="101">
        <f t="shared" si="951"/>
        <v>0</v>
      </c>
      <c r="DW774" s="101">
        <f t="shared" si="952"/>
        <v>0</v>
      </c>
      <c r="DX774" s="311">
        <f t="shared" si="953"/>
        <v>0</v>
      </c>
      <c r="DY774" s="101">
        <f t="shared" si="954"/>
        <v>0</v>
      </c>
      <c r="DZ774" s="101">
        <f t="shared" si="955"/>
        <v>0</v>
      </c>
      <c r="EA774" s="101">
        <f t="shared" si="956"/>
        <v>0</v>
      </c>
      <c r="EB774" s="101">
        <f t="shared" si="957"/>
        <v>0</v>
      </c>
      <c r="EC774" s="101">
        <f t="shared" si="958"/>
        <v>0</v>
      </c>
      <c r="ED774" s="101">
        <f t="shared" si="959"/>
        <v>0</v>
      </c>
      <c r="EE774" s="101">
        <f t="shared" si="960"/>
        <v>0</v>
      </c>
      <c r="EF774" s="101">
        <f t="shared" si="961"/>
        <v>0</v>
      </c>
      <c r="EG774" s="101">
        <f t="shared" si="962"/>
        <v>0</v>
      </c>
      <c r="EH774" s="101">
        <f t="shared" si="963"/>
        <v>0</v>
      </c>
      <c r="EI774" s="101">
        <f t="shared" si="964"/>
        <v>0</v>
      </c>
      <c r="EJ774" s="101">
        <f t="shared" si="965"/>
        <v>0</v>
      </c>
      <c r="EK774" s="101">
        <f t="shared" si="966"/>
        <v>0</v>
      </c>
      <c r="EL774" s="101">
        <f t="shared" si="967"/>
        <v>0</v>
      </c>
      <c r="EM774" s="101">
        <f t="shared" si="968"/>
        <v>0</v>
      </c>
      <c r="EN774" s="101">
        <f t="shared" si="969"/>
        <v>0</v>
      </c>
      <c r="EO774" s="101">
        <f t="shared" si="970"/>
        <v>0</v>
      </c>
      <c r="EP774" s="101">
        <f t="shared" si="971"/>
        <v>0</v>
      </c>
      <c r="EQ774" s="101">
        <f t="shared" si="972"/>
        <v>0</v>
      </c>
    </row>
    <row r="775" spans="2:147" ht="21.75" customHeight="1" x14ac:dyDescent="0.45">
      <c r="B775" s="133" t="str">
        <f>IF(Data!B774&lt;&gt;"",Data!B774,"")</f>
        <v/>
      </c>
      <c r="C775" s="158" t="str">
        <f>IF(Data!C774&lt;&gt;"",Data!C774,"")</f>
        <v/>
      </c>
      <c r="D775" s="106" t="str">
        <f>IF(Data!D774&lt;&gt;"",Data!D774,"")</f>
        <v/>
      </c>
      <c r="E775" s="140">
        <f>IF(AND(I775=1,Data!T774=0),0,IF(I775=999,999,Data!T774))</f>
        <v>999</v>
      </c>
      <c r="F775" s="140" t="str">
        <f t="shared" si="973"/>
        <v/>
      </c>
      <c r="G775" s="140" t="str">
        <f>IF(Data!K774&lt;&gt;"",Data!K774,"")</f>
        <v/>
      </c>
      <c r="H775" s="141" t="str">
        <f>IF(Data!L774&lt;&gt;"",Data!L774,"")</f>
        <v/>
      </c>
      <c r="I775" s="63">
        <f>IF(Data!M774&lt;&gt;"",Data!M774,"")</f>
        <v>999</v>
      </c>
      <c r="J775" s="63">
        <f t="shared" si="974"/>
        <v>0</v>
      </c>
      <c r="L775" s="64" t="str">
        <f t="shared" si="975"/>
        <v/>
      </c>
      <c r="N775" s="63">
        <f t="shared" si="976"/>
        <v>0</v>
      </c>
      <c r="P775" s="64" t="str">
        <f t="shared" si="977"/>
        <v/>
      </c>
      <c r="R775" s="63">
        <f t="shared" si="978"/>
        <v>0</v>
      </c>
      <c r="S775" s="64" t="str">
        <f t="shared" si="979"/>
        <v/>
      </c>
      <c r="W775" s="310">
        <f t="shared" si="980"/>
        <v>999</v>
      </c>
      <c r="Y775" s="65">
        <f t="shared" si="981"/>
        <v>0</v>
      </c>
      <c r="Z775" s="65">
        <f t="shared" si="982"/>
        <v>0</v>
      </c>
      <c r="AA775" s="65">
        <f t="shared" si="983"/>
        <v>0</v>
      </c>
      <c r="AB775" s="65">
        <f t="shared" si="984"/>
        <v>0</v>
      </c>
      <c r="AC775" s="341">
        <f t="shared" si="985"/>
        <v>0</v>
      </c>
      <c r="AD775" s="65">
        <f t="shared" si="986"/>
        <v>0</v>
      </c>
      <c r="AE775" s="65">
        <f t="shared" si="987"/>
        <v>0</v>
      </c>
      <c r="AF775" s="65">
        <f t="shared" si="988"/>
        <v>0</v>
      </c>
      <c r="AG775" s="65">
        <f t="shared" si="989"/>
        <v>0</v>
      </c>
      <c r="AH775" s="65">
        <f t="shared" si="990"/>
        <v>0</v>
      </c>
      <c r="AI775" s="65">
        <f t="shared" si="991"/>
        <v>0</v>
      </c>
      <c r="AJ775" s="65">
        <f t="shared" si="992"/>
        <v>0</v>
      </c>
      <c r="AK775" s="65">
        <f t="shared" si="993"/>
        <v>0</v>
      </c>
      <c r="AL775" s="65">
        <f t="shared" si="994"/>
        <v>0</v>
      </c>
      <c r="AM775" s="65">
        <f t="shared" si="995"/>
        <v>0</v>
      </c>
      <c r="AN775" s="65">
        <f t="shared" si="996"/>
        <v>0</v>
      </c>
      <c r="AO775" s="65">
        <f t="shared" si="997"/>
        <v>0</v>
      </c>
      <c r="AP775" s="65">
        <f t="shared" si="998"/>
        <v>0</v>
      </c>
      <c r="AQ775" s="65">
        <f t="shared" si="999"/>
        <v>0</v>
      </c>
      <c r="AR775" s="65">
        <f t="shared" si="1000"/>
        <v>0</v>
      </c>
      <c r="AS775" s="65">
        <f t="shared" si="1001"/>
        <v>0</v>
      </c>
      <c r="AT775" s="65">
        <f t="shared" si="1002"/>
        <v>0</v>
      </c>
      <c r="AU775" s="65">
        <f t="shared" si="1003"/>
        <v>0</v>
      </c>
      <c r="AV775" s="65">
        <f t="shared" si="1004"/>
        <v>0</v>
      </c>
      <c r="AW775" s="65">
        <f t="shared" si="1005"/>
        <v>0</v>
      </c>
      <c r="AX775" s="65">
        <f t="shared" si="1006"/>
        <v>0</v>
      </c>
      <c r="AY775" s="65">
        <f t="shared" si="1007"/>
        <v>0</v>
      </c>
      <c r="AZ775" s="65">
        <f t="shared" si="1008"/>
        <v>0</v>
      </c>
      <c r="BA775" s="65">
        <f t="shared" si="1009"/>
        <v>0</v>
      </c>
      <c r="BB775" s="65">
        <f t="shared" si="1010"/>
        <v>0</v>
      </c>
      <c r="BC775" s="65">
        <f t="shared" si="1011"/>
        <v>0</v>
      </c>
      <c r="BD775" s="65">
        <f t="shared" si="1012"/>
        <v>0</v>
      </c>
      <c r="BE775" s="65">
        <f t="shared" si="1013"/>
        <v>0</v>
      </c>
      <c r="BF775" s="65">
        <f t="shared" si="1014"/>
        <v>0</v>
      </c>
      <c r="BG775" s="65">
        <f t="shared" si="1015"/>
        <v>0</v>
      </c>
      <c r="CE775" s="373"/>
      <c r="CF775" s="343"/>
      <c r="CG775" s="343"/>
      <c r="CH775" s="343"/>
      <c r="CI775" s="343"/>
      <c r="CJ775" s="343"/>
      <c r="CK775" s="343"/>
      <c r="CL775" s="343"/>
      <c r="CM775" s="343"/>
      <c r="CN775" s="343"/>
      <c r="CO775" s="343"/>
      <c r="CP775" s="343"/>
      <c r="CQ775" s="343"/>
      <c r="CR775" s="343"/>
      <c r="CS775" s="343"/>
      <c r="CY775" s="101">
        <f t="shared" si="1016"/>
        <v>0</v>
      </c>
      <c r="CZ775" s="101">
        <f t="shared" si="1017"/>
        <v>0</v>
      </c>
      <c r="DB775" s="101">
        <f t="shared" si="1018"/>
        <v>0</v>
      </c>
      <c r="DD775" s="311">
        <f t="shared" si="1019"/>
        <v>0</v>
      </c>
      <c r="DF775" s="101">
        <f t="shared" si="935"/>
        <v>0</v>
      </c>
      <c r="DG775" s="101">
        <f t="shared" si="936"/>
        <v>0</v>
      </c>
      <c r="DH775" s="101">
        <f t="shared" si="937"/>
        <v>0</v>
      </c>
      <c r="DI775" s="101">
        <f t="shared" si="938"/>
        <v>0</v>
      </c>
      <c r="DJ775" s="311">
        <f t="shared" si="939"/>
        <v>0</v>
      </c>
      <c r="DK775" s="311">
        <f t="shared" si="940"/>
        <v>0</v>
      </c>
      <c r="DL775" s="101">
        <f t="shared" si="941"/>
        <v>0</v>
      </c>
      <c r="DM775" s="101">
        <f t="shared" si="942"/>
        <v>0</v>
      </c>
      <c r="DN775" s="101">
        <f t="shared" si="943"/>
        <v>0</v>
      </c>
      <c r="DO775" s="101">
        <f t="shared" si="944"/>
        <v>0</v>
      </c>
      <c r="DP775" s="101">
        <f t="shared" si="945"/>
        <v>0</v>
      </c>
      <c r="DQ775" s="101">
        <f t="shared" si="946"/>
        <v>0</v>
      </c>
      <c r="DR775" s="101">
        <f t="shared" si="947"/>
        <v>0</v>
      </c>
      <c r="DS775" s="101">
        <f t="shared" si="948"/>
        <v>0</v>
      </c>
      <c r="DT775" s="101">
        <f t="shared" si="949"/>
        <v>0</v>
      </c>
      <c r="DU775" s="101">
        <f t="shared" si="950"/>
        <v>0</v>
      </c>
      <c r="DV775" s="101">
        <f t="shared" si="951"/>
        <v>0</v>
      </c>
      <c r="DW775" s="101">
        <f t="shared" si="952"/>
        <v>0</v>
      </c>
      <c r="DX775" s="311">
        <f t="shared" si="953"/>
        <v>0</v>
      </c>
      <c r="DY775" s="101">
        <f t="shared" si="954"/>
        <v>0</v>
      </c>
      <c r="DZ775" s="101">
        <f t="shared" si="955"/>
        <v>0</v>
      </c>
      <c r="EA775" s="101">
        <f t="shared" si="956"/>
        <v>0</v>
      </c>
      <c r="EB775" s="101">
        <f t="shared" si="957"/>
        <v>0</v>
      </c>
      <c r="EC775" s="101">
        <f t="shared" si="958"/>
        <v>0</v>
      </c>
      <c r="ED775" s="101">
        <f t="shared" si="959"/>
        <v>0</v>
      </c>
      <c r="EE775" s="101">
        <f t="shared" si="960"/>
        <v>0</v>
      </c>
      <c r="EF775" s="101">
        <f t="shared" si="961"/>
        <v>0</v>
      </c>
      <c r="EG775" s="101">
        <f t="shared" si="962"/>
        <v>0</v>
      </c>
      <c r="EH775" s="101">
        <f t="shared" si="963"/>
        <v>0</v>
      </c>
      <c r="EI775" s="101">
        <f t="shared" si="964"/>
        <v>0</v>
      </c>
      <c r="EJ775" s="101">
        <f t="shared" si="965"/>
        <v>0</v>
      </c>
      <c r="EK775" s="101">
        <f t="shared" si="966"/>
        <v>0</v>
      </c>
      <c r="EL775" s="101">
        <f t="shared" si="967"/>
        <v>0</v>
      </c>
      <c r="EM775" s="101">
        <f t="shared" si="968"/>
        <v>0</v>
      </c>
      <c r="EN775" s="101">
        <f t="shared" si="969"/>
        <v>0</v>
      </c>
      <c r="EO775" s="101">
        <f t="shared" si="970"/>
        <v>0</v>
      </c>
      <c r="EP775" s="101">
        <f t="shared" si="971"/>
        <v>0</v>
      </c>
      <c r="EQ775" s="101">
        <f t="shared" si="972"/>
        <v>0</v>
      </c>
    </row>
    <row r="776" spans="2:147" ht="21.75" customHeight="1" x14ac:dyDescent="0.45">
      <c r="B776" s="133" t="str">
        <f>IF(Data!B775&lt;&gt;"",Data!B775,"")</f>
        <v/>
      </c>
      <c r="C776" s="158" t="str">
        <f>IF(Data!C775&lt;&gt;"",Data!C775,"")</f>
        <v/>
      </c>
      <c r="D776" s="106" t="str">
        <f>IF(Data!D775&lt;&gt;"",Data!D775,"")</f>
        <v/>
      </c>
      <c r="E776" s="140">
        <f>IF(AND(I776=1,Data!T775=0),0,IF(I776=999,999,Data!T775))</f>
        <v>999</v>
      </c>
      <c r="F776" s="140" t="str">
        <f t="shared" si="973"/>
        <v/>
      </c>
      <c r="G776" s="140" t="str">
        <f>IF(Data!K775&lt;&gt;"",Data!K775,"")</f>
        <v/>
      </c>
      <c r="H776" s="141" t="str">
        <f>IF(Data!L775&lt;&gt;"",Data!L775,"")</f>
        <v/>
      </c>
      <c r="I776" s="63">
        <f>IF(Data!M775&lt;&gt;"",Data!M775,"")</f>
        <v>999</v>
      </c>
      <c r="J776" s="63">
        <f t="shared" si="974"/>
        <v>0</v>
      </c>
      <c r="L776" s="64" t="str">
        <f t="shared" si="975"/>
        <v/>
      </c>
      <c r="N776" s="63">
        <f t="shared" si="976"/>
        <v>0</v>
      </c>
      <c r="P776" s="64" t="str">
        <f t="shared" si="977"/>
        <v/>
      </c>
      <c r="R776" s="63">
        <f t="shared" si="978"/>
        <v>0</v>
      </c>
      <c r="S776" s="64" t="str">
        <f t="shared" si="979"/>
        <v/>
      </c>
      <c r="W776" s="310">
        <f t="shared" si="980"/>
        <v>999</v>
      </c>
      <c r="Y776" s="65">
        <f t="shared" si="981"/>
        <v>0</v>
      </c>
      <c r="Z776" s="65">
        <f t="shared" si="982"/>
        <v>0</v>
      </c>
      <c r="AA776" s="65">
        <f t="shared" si="983"/>
        <v>0</v>
      </c>
      <c r="AB776" s="65">
        <f t="shared" si="984"/>
        <v>0</v>
      </c>
      <c r="AC776" s="341">
        <f t="shared" si="985"/>
        <v>0</v>
      </c>
      <c r="AD776" s="65">
        <f t="shared" si="986"/>
        <v>0</v>
      </c>
      <c r="AE776" s="65">
        <f t="shared" si="987"/>
        <v>0</v>
      </c>
      <c r="AF776" s="65">
        <f t="shared" si="988"/>
        <v>0</v>
      </c>
      <c r="AG776" s="65">
        <f t="shared" si="989"/>
        <v>0</v>
      </c>
      <c r="AH776" s="65">
        <f t="shared" si="990"/>
        <v>0</v>
      </c>
      <c r="AI776" s="65">
        <f t="shared" si="991"/>
        <v>0</v>
      </c>
      <c r="AJ776" s="65">
        <f t="shared" si="992"/>
        <v>0</v>
      </c>
      <c r="AK776" s="65">
        <f t="shared" si="993"/>
        <v>0</v>
      </c>
      <c r="AL776" s="65">
        <f t="shared" si="994"/>
        <v>0</v>
      </c>
      <c r="AM776" s="65">
        <f t="shared" si="995"/>
        <v>0</v>
      </c>
      <c r="AN776" s="65">
        <f t="shared" si="996"/>
        <v>0</v>
      </c>
      <c r="AO776" s="65">
        <f t="shared" si="997"/>
        <v>0</v>
      </c>
      <c r="AP776" s="65">
        <f t="shared" si="998"/>
        <v>0</v>
      </c>
      <c r="AQ776" s="65">
        <f t="shared" si="999"/>
        <v>0</v>
      </c>
      <c r="AR776" s="65">
        <f t="shared" si="1000"/>
        <v>0</v>
      </c>
      <c r="AS776" s="65">
        <f t="shared" si="1001"/>
        <v>0</v>
      </c>
      <c r="AT776" s="65">
        <f t="shared" si="1002"/>
        <v>0</v>
      </c>
      <c r="AU776" s="65">
        <f t="shared" si="1003"/>
        <v>0</v>
      </c>
      <c r="AV776" s="65">
        <f t="shared" si="1004"/>
        <v>0</v>
      </c>
      <c r="AW776" s="65">
        <f t="shared" si="1005"/>
        <v>0</v>
      </c>
      <c r="AX776" s="65">
        <f t="shared" si="1006"/>
        <v>0</v>
      </c>
      <c r="AY776" s="65">
        <f t="shared" si="1007"/>
        <v>0</v>
      </c>
      <c r="AZ776" s="65">
        <f t="shared" si="1008"/>
        <v>0</v>
      </c>
      <c r="BA776" s="65">
        <f t="shared" si="1009"/>
        <v>0</v>
      </c>
      <c r="BB776" s="65">
        <f t="shared" si="1010"/>
        <v>0</v>
      </c>
      <c r="BC776" s="65">
        <f t="shared" si="1011"/>
        <v>0</v>
      </c>
      <c r="BD776" s="65">
        <f t="shared" si="1012"/>
        <v>0</v>
      </c>
      <c r="BE776" s="65">
        <f t="shared" si="1013"/>
        <v>0</v>
      </c>
      <c r="BF776" s="65">
        <f t="shared" si="1014"/>
        <v>0</v>
      </c>
      <c r="BG776" s="65">
        <f t="shared" si="1015"/>
        <v>0</v>
      </c>
      <c r="CE776" s="373"/>
      <c r="CF776" s="343"/>
      <c r="CG776" s="343"/>
      <c r="CH776" s="343"/>
      <c r="CI776" s="343"/>
      <c r="CJ776" s="343"/>
      <c r="CK776" s="343"/>
      <c r="CL776" s="343"/>
      <c r="CM776" s="343"/>
      <c r="CN776" s="343"/>
      <c r="CO776" s="343"/>
      <c r="CP776" s="343"/>
      <c r="CQ776" s="343"/>
      <c r="CR776" s="343"/>
      <c r="CS776" s="343"/>
      <c r="CY776" s="101">
        <f t="shared" si="1016"/>
        <v>0</v>
      </c>
      <c r="CZ776" s="101">
        <f t="shared" si="1017"/>
        <v>0</v>
      </c>
      <c r="DB776" s="101">
        <f t="shared" si="1018"/>
        <v>0</v>
      </c>
      <c r="DD776" s="311">
        <f t="shared" si="1019"/>
        <v>0</v>
      </c>
      <c r="DF776" s="101">
        <f t="shared" si="935"/>
        <v>0</v>
      </c>
      <c r="DG776" s="101">
        <f t="shared" si="936"/>
        <v>0</v>
      </c>
      <c r="DH776" s="101">
        <f t="shared" si="937"/>
        <v>0</v>
      </c>
      <c r="DI776" s="101">
        <f t="shared" si="938"/>
        <v>0</v>
      </c>
      <c r="DJ776" s="311">
        <f t="shared" si="939"/>
        <v>0</v>
      </c>
      <c r="DK776" s="311">
        <f t="shared" si="940"/>
        <v>0</v>
      </c>
      <c r="DL776" s="101">
        <f t="shared" si="941"/>
        <v>0</v>
      </c>
      <c r="DM776" s="101">
        <f t="shared" si="942"/>
        <v>0</v>
      </c>
      <c r="DN776" s="101">
        <f t="shared" si="943"/>
        <v>0</v>
      </c>
      <c r="DO776" s="101">
        <f t="shared" si="944"/>
        <v>0</v>
      </c>
      <c r="DP776" s="101">
        <f t="shared" si="945"/>
        <v>0</v>
      </c>
      <c r="DQ776" s="101">
        <f t="shared" si="946"/>
        <v>0</v>
      </c>
      <c r="DR776" s="101">
        <f t="shared" si="947"/>
        <v>0</v>
      </c>
      <c r="DS776" s="101">
        <f t="shared" si="948"/>
        <v>0</v>
      </c>
      <c r="DT776" s="101">
        <f t="shared" si="949"/>
        <v>0</v>
      </c>
      <c r="DU776" s="101">
        <f t="shared" si="950"/>
        <v>0</v>
      </c>
      <c r="DV776" s="101">
        <f t="shared" si="951"/>
        <v>0</v>
      </c>
      <c r="DW776" s="101">
        <f t="shared" si="952"/>
        <v>0</v>
      </c>
      <c r="DX776" s="311">
        <f t="shared" si="953"/>
        <v>0</v>
      </c>
      <c r="DY776" s="101">
        <f t="shared" si="954"/>
        <v>0</v>
      </c>
      <c r="DZ776" s="101">
        <f t="shared" si="955"/>
        <v>0</v>
      </c>
      <c r="EA776" s="101">
        <f t="shared" si="956"/>
        <v>0</v>
      </c>
      <c r="EB776" s="101">
        <f t="shared" si="957"/>
        <v>0</v>
      </c>
      <c r="EC776" s="101">
        <f t="shared" si="958"/>
        <v>0</v>
      </c>
      <c r="ED776" s="101">
        <f t="shared" si="959"/>
        <v>0</v>
      </c>
      <c r="EE776" s="101">
        <f t="shared" si="960"/>
        <v>0</v>
      </c>
      <c r="EF776" s="101">
        <f t="shared" si="961"/>
        <v>0</v>
      </c>
      <c r="EG776" s="101">
        <f t="shared" si="962"/>
        <v>0</v>
      </c>
      <c r="EH776" s="101">
        <f t="shared" si="963"/>
        <v>0</v>
      </c>
      <c r="EI776" s="101">
        <f t="shared" si="964"/>
        <v>0</v>
      </c>
      <c r="EJ776" s="101">
        <f t="shared" si="965"/>
        <v>0</v>
      </c>
      <c r="EK776" s="101">
        <f t="shared" si="966"/>
        <v>0</v>
      </c>
      <c r="EL776" s="101">
        <f t="shared" si="967"/>
        <v>0</v>
      </c>
      <c r="EM776" s="101">
        <f t="shared" si="968"/>
        <v>0</v>
      </c>
      <c r="EN776" s="101">
        <f t="shared" si="969"/>
        <v>0</v>
      </c>
      <c r="EO776" s="101">
        <f t="shared" si="970"/>
        <v>0</v>
      </c>
      <c r="EP776" s="101">
        <f t="shared" si="971"/>
        <v>0</v>
      </c>
      <c r="EQ776" s="101">
        <f t="shared" si="972"/>
        <v>0</v>
      </c>
    </row>
    <row r="777" spans="2:147" ht="21.75" customHeight="1" x14ac:dyDescent="0.45">
      <c r="B777" s="133" t="str">
        <f>IF(Data!B776&lt;&gt;"",Data!B776,"")</f>
        <v/>
      </c>
      <c r="C777" s="158" t="str">
        <f>IF(Data!C776&lt;&gt;"",Data!C776,"")</f>
        <v/>
      </c>
      <c r="D777" s="106" t="str">
        <f>IF(Data!D776&lt;&gt;"",Data!D776,"")</f>
        <v/>
      </c>
      <c r="E777" s="140">
        <f>IF(AND(I777=1,Data!T776=0),0,IF(I777=999,999,Data!T776))</f>
        <v>999</v>
      </c>
      <c r="F777" s="140" t="str">
        <f t="shared" si="973"/>
        <v/>
      </c>
      <c r="G777" s="140" t="str">
        <f>IF(Data!K776&lt;&gt;"",Data!K776,"")</f>
        <v/>
      </c>
      <c r="H777" s="141" t="str">
        <f>IF(Data!L776&lt;&gt;"",Data!L776,"")</f>
        <v/>
      </c>
      <c r="I777" s="63">
        <f>IF(Data!M776&lt;&gt;"",Data!M776,"")</f>
        <v>999</v>
      </c>
      <c r="J777" s="63">
        <f t="shared" si="974"/>
        <v>0</v>
      </c>
      <c r="L777" s="64" t="str">
        <f t="shared" si="975"/>
        <v/>
      </c>
      <c r="N777" s="63">
        <f t="shared" si="976"/>
        <v>0</v>
      </c>
      <c r="P777" s="64" t="str">
        <f t="shared" si="977"/>
        <v/>
      </c>
      <c r="R777" s="63">
        <f t="shared" si="978"/>
        <v>0</v>
      </c>
      <c r="S777" s="64" t="str">
        <f t="shared" si="979"/>
        <v/>
      </c>
      <c r="W777" s="310">
        <f t="shared" si="980"/>
        <v>999</v>
      </c>
      <c r="Y777" s="65">
        <f t="shared" si="981"/>
        <v>0</v>
      </c>
      <c r="Z777" s="65">
        <f t="shared" si="982"/>
        <v>0</v>
      </c>
      <c r="AA777" s="65">
        <f t="shared" si="983"/>
        <v>0</v>
      </c>
      <c r="AB777" s="65">
        <f t="shared" si="984"/>
        <v>0</v>
      </c>
      <c r="AC777" s="341">
        <f t="shared" si="985"/>
        <v>0</v>
      </c>
      <c r="AD777" s="65">
        <f t="shared" si="986"/>
        <v>0</v>
      </c>
      <c r="AE777" s="65">
        <f t="shared" si="987"/>
        <v>0</v>
      </c>
      <c r="AF777" s="65">
        <f t="shared" si="988"/>
        <v>0</v>
      </c>
      <c r="AG777" s="65">
        <f t="shared" si="989"/>
        <v>0</v>
      </c>
      <c r="AH777" s="65">
        <f t="shared" si="990"/>
        <v>0</v>
      </c>
      <c r="AI777" s="65">
        <f t="shared" si="991"/>
        <v>0</v>
      </c>
      <c r="AJ777" s="65">
        <f t="shared" si="992"/>
        <v>0</v>
      </c>
      <c r="AK777" s="65">
        <f t="shared" si="993"/>
        <v>0</v>
      </c>
      <c r="AL777" s="65">
        <f t="shared" si="994"/>
        <v>0</v>
      </c>
      <c r="AM777" s="65">
        <f t="shared" si="995"/>
        <v>0</v>
      </c>
      <c r="AN777" s="65">
        <f t="shared" si="996"/>
        <v>0</v>
      </c>
      <c r="AO777" s="65">
        <f t="shared" si="997"/>
        <v>0</v>
      </c>
      <c r="AP777" s="65">
        <f t="shared" si="998"/>
        <v>0</v>
      </c>
      <c r="AQ777" s="65">
        <f t="shared" si="999"/>
        <v>0</v>
      </c>
      <c r="AR777" s="65">
        <f t="shared" si="1000"/>
        <v>0</v>
      </c>
      <c r="AS777" s="65">
        <f t="shared" si="1001"/>
        <v>0</v>
      </c>
      <c r="AT777" s="65">
        <f t="shared" si="1002"/>
        <v>0</v>
      </c>
      <c r="AU777" s="65">
        <f t="shared" si="1003"/>
        <v>0</v>
      </c>
      <c r="AV777" s="65">
        <f t="shared" si="1004"/>
        <v>0</v>
      </c>
      <c r="AW777" s="65">
        <f t="shared" si="1005"/>
        <v>0</v>
      </c>
      <c r="AX777" s="65">
        <f t="shared" si="1006"/>
        <v>0</v>
      </c>
      <c r="AY777" s="65">
        <f t="shared" si="1007"/>
        <v>0</v>
      </c>
      <c r="AZ777" s="65">
        <f t="shared" si="1008"/>
        <v>0</v>
      </c>
      <c r="BA777" s="65">
        <f t="shared" si="1009"/>
        <v>0</v>
      </c>
      <c r="BB777" s="65">
        <f t="shared" si="1010"/>
        <v>0</v>
      </c>
      <c r="BC777" s="65">
        <f t="shared" si="1011"/>
        <v>0</v>
      </c>
      <c r="BD777" s="65">
        <f t="shared" si="1012"/>
        <v>0</v>
      </c>
      <c r="BE777" s="65">
        <f t="shared" si="1013"/>
        <v>0</v>
      </c>
      <c r="BF777" s="65">
        <f t="shared" si="1014"/>
        <v>0</v>
      </c>
      <c r="BG777" s="65">
        <f t="shared" si="1015"/>
        <v>0</v>
      </c>
      <c r="CE777" s="373"/>
      <c r="CF777" s="343"/>
      <c r="CG777" s="343"/>
      <c r="CH777" s="343"/>
      <c r="CI777" s="343"/>
      <c r="CJ777" s="343"/>
      <c r="CK777" s="343"/>
      <c r="CL777" s="343"/>
      <c r="CM777" s="343"/>
      <c r="CN777" s="343"/>
      <c r="CO777" s="343"/>
      <c r="CP777" s="343"/>
      <c r="CQ777" s="343"/>
      <c r="CR777" s="343"/>
      <c r="CS777" s="343"/>
      <c r="CY777" s="101">
        <f t="shared" si="1016"/>
        <v>0</v>
      </c>
      <c r="CZ777" s="101">
        <f t="shared" si="1017"/>
        <v>0</v>
      </c>
      <c r="DB777" s="101">
        <f t="shared" si="1018"/>
        <v>0</v>
      </c>
      <c r="DD777" s="311">
        <f t="shared" si="1019"/>
        <v>0</v>
      </c>
      <c r="DF777" s="101">
        <f t="shared" si="935"/>
        <v>0</v>
      </c>
      <c r="DG777" s="101">
        <f t="shared" si="936"/>
        <v>0</v>
      </c>
      <c r="DH777" s="101">
        <f t="shared" si="937"/>
        <v>0</v>
      </c>
      <c r="DI777" s="101">
        <f t="shared" si="938"/>
        <v>0</v>
      </c>
      <c r="DJ777" s="311">
        <f t="shared" si="939"/>
        <v>0</v>
      </c>
      <c r="DK777" s="311">
        <f t="shared" si="940"/>
        <v>0</v>
      </c>
      <c r="DL777" s="101">
        <f t="shared" si="941"/>
        <v>0</v>
      </c>
      <c r="DM777" s="101">
        <f t="shared" si="942"/>
        <v>0</v>
      </c>
      <c r="DN777" s="101">
        <f t="shared" si="943"/>
        <v>0</v>
      </c>
      <c r="DO777" s="101">
        <f t="shared" si="944"/>
        <v>0</v>
      </c>
      <c r="DP777" s="101">
        <f t="shared" si="945"/>
        <v>0</v>
      </c>
      <c r="DQ777" s="101">
        <f t="shared" si="946"/>
        <v>0</v>
      </c>
      <c r="DR777" s="101">
        <f t="shared" si="947"/>
        <v>0</v>
      </c>
      <c r="DS777" s="101">
        <f t="shared" si="948"/>
        <v>0</v>
      </c>
      <c r="DT777" s="101">
        <f t="shared" si="949"/>
        <v>0</v>
      </c>
      <c r="DU777" s="101">
        <f t="shared" si="950"/>
        <v>0</v>
      </c>
      <c r="DV777" s="101">
        <f t="shared" si="951"/>
        <v>0</v>
      </c>
      <c r="DW777" s="101">
        <f t="shared" si="952"/>
        <v>0</v>
      </c>
      <c r="DX777" s="311">
        <f t="shared" si="953"/>
        <v>0</v>
      </c>
      <c r="DY777" s="101">
        <f t="shared" si="954"/>
        <v>0</v>
      </c>
      <c r="DZ777" s="101">
        <f t="shared" si="955"/>
        <v>0</v>
      </c>
      <c r="EA777" s="101">
        <f t="shared" si="956"/>
        <v>0</v>
      </c>
      <c r="EB777" s="101">
        <f t="shared" si="957"/>
        <v>0</v>
      </c>
      <c r="EC777" s="101">
        <f t="shared" si="958"/>
        <v>0</v>
      </c>
      <c r="ED777" s="101">
        <f t="shared" si="959"/>
        <v>0</v>
      </c>
      <c r="EE777" s="101">
        <f t="shared" si="960"/>
        <v>0</v>
      </c>
      <c r="EF777" s="101">
        <f t="shared" si="961"/>
        <v>0</v>
      </c>
      <c r="EG777" s="101">
        <f t="shared" si="962"/>
        <v>0</v>
      </c>
      <c r="EH777" s="101">
        <f t="shared" si="963"/>
        <v>0</v>
      </c>
      <c r="EI777" s="101">
        <f t="shared" si="964"/>
        <v>0</v>
      </c>
      <c r="EJ777" s="101">
        <f t="shared" si="965"/>
        <v>0</v>
      </c>
      <c r="EK777" s="101">
        <f t="shared" si="966"/>
        <v>0</v>
      </c>
      <c r="EL777" s="101">
        <f t="shared" si="967"/>
        <v>0</v>
      </c>
      <c r="EM777" s="101">
        <f t="shared" si="968"/>
        <v>0</v>
      </c>
      <c r="EN777" s="101">
        <f t="shared" si="969"/>
        <v>0</v>
      </c>
      <c r="EO777" s="101">
        <f t="shared" si="970"/>
        <v>0</v>
      </c>
      <c r="EP777" s="101">
        <f t="shared" si="971"/>
        <v>0</v>
      </c>
      <c r="EQ777" s="101">
        <f t="shared" si="972"/>
        <v>0</v>
      </c>
    </row>
    <row r="778" spans="2:147" ht="21.75" customHeight="1" x14ac:dyDescent="0.45">
      <c r="B778" s="133" t="str">
        <f>IF(Data!B777&lt;&gt;"",Data!B777,"")</f>
        <v/>
      </c>
      <c r="C778" s="158" t="str">
        <f>IF(Data!C777&lt;&gt;"",Data!C777,"")</f>
        <v/>
      </c>
      <c r="D778" s="106" t="str">
        <f>IF(Data!D777&lt;&gt;"",Data!D777,"")</f>
        <v/>
      </c>
      <c r="E778" s="140">
        <f>IF(AND(I778=1,Data!T777=0),0,IF(I778=999,999,Data!T777))</f>
        <v>999</v>
      </c>
      <c r="F778" s="140" t="str">
        <f t="shared" si="973"/>
        <v/>
      </c>
      <c r="G778" s="140" t="str">
        <f>IF(Data!K777&lt;&gt;"",Data!K777,"")</f>
        <v/>
      </c>
      <c r="H778" s="141" t="str">
        <f>IF(Data!L777&lt;&gt;"",Data!L777,"")</f>
        <v/>
      </c>
      <c r="I778" s="63">
        <f>IF(Data!M777&lt;&gt;"",Data!M777,"")</f>
        <v>999</v>
      </c>
      <c r="J778" s="63">
        <f t="shared" si="974"/>
        <v>0</v>
      </c>
      <c r="L778" s="64" t="str">
        <f t="shared" si="975"/>
        <v/>
      </c>
      <c r="N778" s="63">
        <f t="shared" si="976"/>
        <v>0</v>
      </c>
      <c r="P778" s="64" t="str">
        <f t="shared" si="977"/>
        <v/>
      </c>
      <c r="R778" s="63">
        <f t="shared" si="978"/>
        <v>0</v>
      </c>
      <c r="S778" s="64" t="str">
        <f t="shared" si="979"/>
        <v/>
      </c>
      <c r="W778" s="310">
        <f t="shared" si="980"/>
        <v>999</v>
      </c>
      <c r="Y778" s="65">
        <f t="shared" si="981"/>
        <v>0</v>
      </c>
      <c r="Z778" s="65">
        <f t="shared" si="982"/>
        <v>0</v>
      </c>
      <c r="AA778" s="65">
        <f t="shared" si="983"/>
        <v>0</v>
      </c>
      <c r="AB778" s="65">
        <f t="shared" si="984"/>
        <v>0</v>
      </c>
      <c r="AC778" s="341">
        <f t="shared" si="985"/>
        <v>0</v>
      </c>
      <c r="AD778" s="65">
        <f t="shared" si="986"/>
        <v>0</v>
      </c>
      <c r="AE778" s="65">
        <f t="shared" si="987"/>
        <v>0</v>
      </c>
      <c r="AF778" s="65">
        <f t="shared" si="988"/>
        <v>0</v>
      </c>
      <c r="AG778" s="65">
        <f t="shared" si="989"/>
        <v>0</v>
      </c>
      <c r="AH778" s="65">
        <f t="shared" si="990"/>
        <v>0</v>
      </c>
      <c r="AI778" s="65">
        <f t="shared" si="991"/>
        <v>0</v>
      </c>
      <c r="AJ778" s="65">
        <f t="shared" si="992"/>
        <v>0</v>
      </c>
      <c r="AK778" s="65">
        <f t="shared" si="993"/>
        <v>0</v>
      </c>
      <c r="AL778" s="65">
        <f t="shared" si="994"/>
        <v>0</v>
      </c>
      <c r="AM778" s="65">
        <f t="shared" si="995"/>
        <v>0</v>
      </c>
      <c r="AN778" s="65">
        <f t="shared" si="996"/>
        <v>0</v>
      </c>
      <c r="AO778" s="65">
        <f t="shared" si="997"/>
        <v>0</v>
      </c>
      <c r="AP778" s="65">
        <f t="shared" si="998"/>
        <v>0</v>
      </c>
      <c r="AQ778" s="65">
        <f t="shared" si="999"/>
        <v>0</v>
      </c>
      <c r="AR778" s="65">
        <f t="shared" si="1000"/>
        <v>0</v>
      </c>
      <c r="AS778" s="65">
        <f t="shared" si="1001"/>
        <v>0</v>
      </c>
      <c r="AT778" s="65">
        <f t="shared" si="1002"/>
        <v>0</v>
      </c>
      <c r="AU778" s="65">
        <f t="shared" si="1003"/>
        <v>0</v>
      </c>
      <c r="AV778" s="65">
        <f t="shared" si="1004"/>
        <v>0</v>
      </c>
      <c r="AW778" s="65">
        <f t="shared" si="1005"/>
        <v>0</v>
      </c>
      <c r="AX778" s="65">
        <f t="shared" si="1006"/>
        <v>0</v>
      </c>
      <c r="AY778" s="65">
        <f t="shared" si="1007"/>
        <v>0</v>
      </c>
      <c r="AZ778" s="65">
        <f t="shared" si="1008"/>
        <v>0</v>
      </c>
      <c r="BA778" s="65">
        <f t="shared" si="1009"/>
        <v>0</v>
      </c>
      <c r="BB778" s="65">
        <f t="shared" si="1010"/>
        <v>0</v>
      </c>
      <c r="BC778" s="65">
        <f t="shared" si="1011"/>
        <v>0</v>
      </c>
      <c r="BD778" s="65">
        <f t="shared" si="1012"/>
        <v>0</v>
      </c>
      <c r="BE778" s="65">
        <f t="shared" si="1013"/>
        <v>0</v>
      </c>
      <c r="BF778" s="65">
        <f t="shared" si="1014"/>
        <v>0</v>
      </c>
      <c r="BG778" s="65">
        <f t="shared" si="1015"/>
        <v>0</v>
      </c>
      <c r="CE778" s="373"/>
      <c r="CF778" s="343"/>
      <c r="CG778" s="343"/>
      <c r="CH778" s="343"/>
      <c r="CI778" s="343"/>
      <c r="CJ778" s="343"/>
      <c r="CK778" s="343"/>
      <c r="CL778" s="343"/>
      <c r="CM778" s="343"/>
      <c r="CN778" s="343"/>
      <c r="CO778" s="343"/>
      <c r="CP778" s="343"/>
      <c r="CQ778" s="343"/>
      <c r="CR778" s="343"/>
      <c r="CS778" s="343"/>
      <c r="CY778" s="101">
        <f t="shared" si="1016"/>
        <v>0</v>
      </c>
      <c r="CZ778" s="101">
        <f t="shared" si="1017"/>
        <v>0</v>
      </c>
      <c r="DB778" s="101">
        <f t="shared" si="1018"/>
        <v>0</v>
      </c>
      <c r="DD778" s="311">
        <f t="shared" si="1019"/>
        <v>0</v>
      </c>
      <c r="DF778" s="101">
        <f t="shared" si="935"/>
        <v>0</v>
      </c>
      <c r="DG778" s="101">
        <f t="shared" si="936"/>
        <v>0</v>
      </c>
      <c r="DH778" s="101">
        <f t="shared" si="937"/>
        <v>0</v>
      </c>
      <c r="DI778" s="101">
        <f t="shared" si="938"/>
        <v>0</v>
      </c>
      <c r="DJ778" s="311">
        <f t="shared" si="939"/>
        <v>0</v>
      </c>
      <c r="DK778" s="311">
        <f t="shared" si="940"/>
        <v>0</v>
      </c>
      <c r="DL778" s="101">
        <f t="shared" si="941"/>
        <v>0</v>
      </c>
      <c r="DM778" s="101">
        <f t="shared" si="942"/>
        <v>0</v>
      </c>
      <c r="DN778" s="101">
        <f t="shared" si="943"/>
        <v>0</v>
      </c>
      <c r="DO778" s="101">
        <f t="shared" si="944"/>
        <v>0</v>
      </c>
      <c r="DP778" s="101">
        <f t="shared" si="945"/>
        <v>0</v>
      </c>
      <c r="DQ778" s="101">
        <f t="shared" si="946"/>
        <v>0</v>
      </c>
      <c r="DR778" s="101">
        <f t="shared" si="947"/>
        <v>0</v>
      </c>
      <c r="DS778" s="101">
        <f t="shared" si="948"/>
        <v>0</v>
      </c>
      <c r="DT778" s="101">
        <f t="shared" si="949"/>
        <v>0</v>
      </c>
      <c r="DU778" s="101">
        <f t="shared" si="950"/>
        <v>0</v>
      </c>
      <c r="DV778" s="101">
        <f t="shared" si="951"/>
        <v>0</v>
      </c>
      <c r="DW778" s="101">
        <f t="shared" si="952"/>
        <v>0</v>
      </c>
      <c r="DX778" s="311">
        <f t="shared" si="953"/>
        <v>0</v>
      </c>
      <c r="DY778" s="101">
        <f t="shared" si="954"/>
        <v>0</v>
      </c>
      <c r="DZ778" s="101">
        <f t="shared" si="955"/>
        <v>0</v>
      </c>
      <c r="EA778" s="101">
        <f t="shared" si="956"/>
        <v>0</v>
      </c>
      <c r="EB778" s="101">
        <f t="shared" si="957"/>
        <v>0</v>
      </c>
      <c r="EC778" s="101">
        <f t="shared" si="958"/>
        <v>0</v>
      </c>
      <c r="ED778" s="101">
        <f t="shared" si="959"/>
        <v>0</v>
      </c>
      <c r="EE778" s="101">
        <f t="shared" si="960"/>
        <v>0</v>
      </c>
      <c r="EF778" s="101">
        <f t="shared" si="961"/>
        <v>0</v>
      </c>
      <c r="EG778" s="101">
        <f t="shared" si="962"/>
        <v>0</v>
      </c>
      <c r="EH778" s="101">
        <f t="shared" si="963"/>
        <v>0</v>
      </c>
      <c r="EI778" s="101">
        <f t="shared" si="964"/>
        <v>0</v>
      </c>
      <c r="EJ778" s="101">
        <f t="shared" si="965"/>
        <v>0</v>
      </c>
      <c r="EK778" s="101">
        <f t="shared" si="966"/>
        <v>0</v>
      </c>
      <c r="EL778" s="101">
        <f t="shared" si="967"/>
        <v>0</v>
      </c>
      <c r="EM778" s="101">
        <f t="shared" si="968"/>
        <v>0</v>
      </c>
      <c r="EN778" s="101">
        <f t="shared" si="969"/>
        <v>0</v>
      </c>
      <c r="EO778" s="101">
        <f t="shared" si="970"/>
        <v>0</v>
      </c>
      <c r="EP778" s="101">
        <f t="shared" si="971"/>
        <v>0</v>
      </c>
      <c r="EQ778" s="101">
        <f t="shared" si="972"/>
        <v>0</v>
      </c>
    </row>
    <row r="779" spans="2:147" ht="21.75" customHeight="1" x14ac:dyDescent="0.45">
      <c r="B779" s="133" t="str">
        <f>IF(Data!B778&lt;&gt;"",Data!B778,"")</f>
        <v/>
      </c>
      <c r="C779" s="158" t="str">
        <f>IF(Data!C778&lt;&gt;"",Data!C778,"")</f>
        <v/>
      </c>
      <c r="D779" s="106" t="str">
        <f>IF(Data!D778&lt;&gt;"",Data!D778,"")</f>
        <v/>
      </c>
      <c r="E779" s="140">
        <f>IF(AND(I779=1,Data!T778=0),0,IF(I779=999,999,Data!T778))</f>
        <v>999</v>
      </c>
      <c r="F779" s="140" t="str">
        <f t="shared" si="973"/>
        <v/>
      </c>
      <c r="G779" s="140" t="str">
        <f>IF(Data!K778&lt;&gt;"",Data!K778,"")</f>
        <v/>
      </c>
      <c r="H779" s="141" t="str">
        <f>IF(Data!L778&lt;&gt;"",Data!L778,"")</f>
        <v/>
      </c>
      <c r="I779" s="63">
        <f>IF(Data!M778&lt;&gt;"",Data!M778,"")</f>
        <v>999</v>
      </c>
      <c r="J779" s="63">
        <f t="shared" si="974"/>
        <v>0</v>
      </c>
      <c r="L779" s="64" t="str">
        <f t="shared" si="975"/>
        <v/>
      </c>
      <c r="N779" s="63">
        <f t="shared" si="976"/>
        <v>0</v>
      </c>
      <c r="P779" s="64" t="str">
        <f t="shared" si="977"/>
        <v/>
      </c>
      <c r="R779" s="63">
        <f t="shared" si="978"/>
        <v>0</v>
      </c>
      <c r="S779" s="64" t="str">
        <f t="shared" si="979"/>
        <v/>
      </c>
      <c r="W779" s="310">
        <f t="shared" si="980"/>
        <v>999</v>
      </c>
      <c r="Y779" s="65">
        <f t="shared" si="981"/>
        <v>0</v>
      </c>
      <c r="Z779" s="65">
        <f t="shared" si="982"/>
        <v>0</v>
      </c>
      <c r="AA779" s="65">
        <f t="shared" si="983"/>
        <v>0</v>
      </c>
      <c r="AB779" s="65">
        <f t="shared" si="984"/>
        <v>0</v>
      </c>
      <c r="AC779" s="341">
        <f t="shared" si="985"/>
        <v>0</v>
      </c>
      <c r="AD779" s="65">
        <f t="shared" si="986"/>
        <v>0</v>
      </c>
      <c r="AE779" s="65">
        <f t="shared" si="987"/>
        <v>0</v>
      </c>
      <c r="AF779" s="65">
        <f t="shared" si="988"/>
        <v>0</v>
      </c>
      <c r="AG779" s="65">
        <f t="shared" si="989"/>
        <v>0</v>
      </c>
      <c r="AH779" s="65">
        <f t="shared" si="990"/>
        <v>0</v>
      </c>
      <c r="AI779" s="65">
        <f t="shared" si="991"/>
        <v>0</v>
      </c>
      <c r="AJ779" s="65">
        <f t="shared" si="992"/>
        <v>0</v>
      </c>
      <c r="AK779" s="65">
        <f t="shared" si="993"/>
        <v>0</v>
      </c>
      <c r="AL779" s="65">
        <f t="shared" si="994"/>
        <v>0</v>
      </c>
      <c r="AM779" s="65">
        <f t="shared" si="995"/>
        <v>0</v>
      </c>
      <c r="AN779" s="65">
        <f t="shared" si="996"/>
        <v>0</v>
      </c>
      <c r="AO779" s="65">
        <f t="shared" si="997"/>
        <v>0</v>
      </c>
      <c r="AP779" s="65">
        <f t="shared" si="998"/>
        <v>0</v>
      </c>
      <c r="AQ779" s="65">
        <f t="shared" si="999"/>
        <v>0</v>
      </c>
      <c r="AR779" s="65">
        <f t="shared" si="1000"/>
        <v>0</v>
      </c>
      <c r="AS779" s="65">
        <f t="shared" si="1001"/>
        <v>0</v>
      </c>
      <c r="AT779" s="65">
        <f t="shared" si="1002"/>
        <v>0</v>
      </c>
      <c r="AU779" s="65">
        <f t="shared" si="1003"/>
        <v>0</v>
      </c>
      <c r="AV779" s="65">
        <f t="shared" si="1004"/>
        <v>0</v>
      </c>
      <c r="AW779" s="65">
        <f t="shared" si="1005"/>
        <v>0</v>
      </c>
      <c r="AX779" s="65">
        <f t="shared" si="1006"/>
        <v>0</v>
      </c>
      <c r="AY779" s="65">
        <f t="shared" si="1007"/>
        <v>0</v>
      </c>
      <c r="AZ779" s="65">
        <f t="shared" si="1008"/>
        <v>0</v>
      </c>
      <c r="BA779" s="65">
        <f t="shared" si="1009"/>
        <v>0</v>
      </c>
      <c r="BB779" s="65">
        <f t="shared" si="1010"/>
        <v>0</v>
      </c>
      <c r="BC779" s="65">
        <f t="shared" si="1011"/>
        <v>0</v>
      </c>
      <c r="BD779" s="65">
        <f t="shared" si="1012"/>
        <v>0</v>
      </c>
      <c r="BE779" s="65">
        <f t="shared" si="1013"/>
        <v>0</v>
      </c>
      <c r="BF779" s="65">
        <f t="shared" si="1014"/>
        <v>0</v>
      </c>
      <c r="BG779" s="65">
        <f t="shared" si="1015"/>
        <v>0</v>
      </c>
      <c r="CE779" s="373"/>
      <c r="CF779" s="343"/>
      <c r="CG779" s="343"/>
      <c r="CH779" s="343"/>
      <c r="CI779" s="343"/>
      <c r="CJ779" s="343"/>
      <c r="CK779" s="343"/>
      <c r="CL779" s="343"/>
      <c r="CM779" s="343"/>
      <c r="CN779" s="343"/>
      <c r="CO779" s="343"/>
      <c r="CP779" s="343"/>
      <c r="CQ779" s="343"/>
      <c r="CR779" s="343"/>
      <c r="CS779" s="343"/>
      <c r="CY779" s="101">
        <f t="shared" si="1016"/>
        <v>0</v>
      </c>
      <c r="CZ779" s="101">
        <f t="shared" si="1017"/>
        <v>0</v>
      </c>
      <c r="DB779" s="101">
        <f t="shared" si="1018"/>
        <v>0</v>
      </c>
      <c r="DD779" s="311">
        <f t="shared" si="1019"/>
        <v>0</v>
      </c>
      <c r="DF779" s="101">
        <f t="shared" si="935"/>
        <v>0</v>
      </c>
      <c r="DG779" s="101">
        <f t="shared" si="936"/>
        <v>0</v>
      </c>
      <c r="DH779" s="101">
        <f t="shared" si="937"/>
        <v>0</v>
      </c>
      <c r="DI779" s="101">
        <f t="shared" si="938"/>
        <v>0</v>
      </c>
      <c r="DJ779" s="311">
        <f t="shared" si="939"/>
        <v>0</v>
      </c>
      <c r="DK779" s="311">
        <f t="shared" si="940"/>
        <v>0</v>
      </c>
      <c r="DL779" s="101">
        <f t="shared" si="941"/>
        <v>0</v>
      </c>
      <c r="DM779" s="101">
        <f t="shared" si="942"/>
        <v>0</v>
      </c>
      <c r="DN779" s="101">
        <f t="shared" si="943"/>
        <v>0</v>
      </c>
      <c r="DO779" s="101">
        <f t="shared" si="944"/>
        <v>0</v>
      </c>
      <c r="DP779" s="101">
        <f t="shared" si="945"/>
        <v>0</v>
      </c>
      <c r="DQ779" s="101">
        <f t="shared" si="946"/>
        <v>0</v>
      </c>
      <c r="DR779" s="101">
        <f t="shared" si="947"/>
        <v>0</v>
      </c>
      <c r="DS779" s="101">
        <f t="shared" si="948"/>
        <v>0</v>
      </c>
      <c r="DT779" s="101">
        <f t="shared" si="949"/>
        <v>0</v>
      </c>
      <c r="DU779" s="101">
        <f t="shared" si="950"/>
        <v>0</v>
      </c>
      <c r="DV779" s="101">
        <f t="shared" si="951"/>
        <v>0</v>
      </c>
      <c r="DW779" s="101">
        <f t="shared" si="952"/>
        <v>0</v>
      </c>
      <c r="DX779" s="311">
        <f t="shared" si="953"/>
        <v>0</v>
      </c>
      <c r="DY779" s="101">
        <f t="shared" si="954"/>
        <v>0</v>
      </c>
      <c r="DZ779" s="101">
        <f t="shared" si="955"/>
        <v>0</v>
      </c>
      <c r="EA779" s="101">
        <f t="shared" si="956"/>
        <v>0</v>
      </c>
      <c r="EB779" s="101">
        <f t="shared" si="957"/>
        <v>0</v>
      </c>
      <c r="EC779" s="101">
        <f t="shared" si="958"/>
        <v>0</v>
      </c>
      <c r="ED779" s="101">
        <f t="shared" si="959"/>
        <v>0</v>
      </c>
      <c r="EE779" s="101">
        <f t="shared" si="960"/>
        <v>0</v>
      </c>
      <c r="EF779" s="101">
        <f t="shared" si="961"/>
        <v>0</v>
      </c>
      <c r="EG779" s="101">
        <f t="shared" si="962"/>
        <v>0</v>
      </c>
      <c r="EH779" s="101">
        <f t="shared" si="963"/>
        <v>0</v>
      </c>
      <c r="EI779" s="101">
        <f t="shared" si="964"/>
        <v>0</v>
      </c>
      <c r="EJ779" s="101">
        <f t="shared" si="965"/>
        <v>0</v>
      </c>
      <c r="EK779" s="101">
        <f t="shared" si="966"/>
        <v>0</v>
      </c>
      <c r="EL779" s="101">
        <f t="shared" si="967"/>
        <v>0</v>
      </c>
      <c r="EM779" s="101">
        <f t="shared" si="968"/>
        <v>0</v>
      </c>
      <c r="EN779" s="101">
        <f t="shared" si="969"/>
        <v>0</v>
      </c>
      <c r="EO779" s="101">
        <f t="shared" si="970"/>
        <v>0</v>
      </c>
      <c r="EP779" s="101">
        <f t="shared" si="971"/>
        <v>0</v>
      </c>
      <c r="EQ779" s="101">
        <f t="shared" si="972"/>
        <v>0</v>
      </c>
    </row>
    <row r="780" spans="2:147" ht="21.75" customHeight="1" x14ac:dyDescent="0.45">
      <c r="B780" s="133" t="str">
        <f>IF(Data!B779&lt;&gt;"",Data!B779,"")</f>
        <v/>
      </c>
      <c r="C780" s="158" t="str">
        <f>IF(Data!C779&lt;&gt;"",Data!C779,"")</f>
        <v/>
      </c>
      <c r="D780" s="106" t="str">
        <f>IF(Data!D779&lt;&gt;"",Data!D779,"")</f>
        <v/>
      </c>
      <c r="E780" s="140">
        <f>IF(AND(I780=1,Data!T779=0),0,IF(I780=999,999,Data!T779))</f>
        <v>999</v>
      </c>
      <c r="F780" s="140" t="str">
        <f t="shared" si="973"/>
        <v/>
      </c>
      <c r="G780" s="140" t="str">
        <f>IF(Data!K779&lt;&gt;"",Data!K779,"")</f>
        <v/>
      </c>
      <c r="H780" s="141" t="str">
        <f>IF(Data!L779&lt;&gt;"",Data!L779,"")</f>
        <v/>
      </c>
      <c r="I780" s="63">
        <f>IF(Data!M779&lt;&gt;"",Data!M779,"")</f>
        <v>999</v>
      </c>
      <c r="J780" s="63">
        <f t="shared" si="974"/>
        <v>0</v>
      </c>
      <c r="L780" s="64" t="str">
        <f t="shared" si="975"/>
        <v/>
      </c>
      <c r="N780" s="63">
        <f t="shared" si="976"/>
        <v>0</v>
      </c>
      <c r="P780" s="64" t="str">
        <f t="shared" si="977"/>
        <v/>
      </c>
      <c r="R780" s="63">
        <f t="shared" si="978"/>
        <v>0</v>
      </c>
      <c r="S780" s="64" t="str">
        <f t="shared" si="979"/>
        <v/>
      </c>
      <c r="W780" s="310">
        <f t="shared" si="980"/>
        <v>999</v>
      </c>
      <c r="Y780" s="65">
        <f t="shared" si="981"/>
        <v>0</v>
      </c>
      <c r="Z780" s="65">
        <f t="shared" si="982"/>
        <v>0</v>
      </c>
      <c r="AA780" s="65">
        <f t="shared" si="983"/>
        <v>0</v>
      </c>
      <c r="AB780" s="65">
        <f t="shared" si="984"/>
        <v>0</v>
      </c>
      <c r="AC780" s="341">
        <f t="shared" si="985"/>
        <v>0</v>
      </c>
      <c r="AD780" s="65">
        <f t="shared" si="986"/>
        <v>0</v>
      </c>
      <c r="AE780" s="65">
        <f t="shared" si="987"/>
        <v>0</v>
      </c>
      <c r="AF780" s="65">
        <f t="shared" si="988"/>
        <v>0</v>
      </c>
      <c r="AG780" s="65">
        <f t="shared" si="989"/>
        <v>0</v>
      </c>
      <c r="AH780" s="65">
        <f t="shared" si="990"/>
        <v>0</v>
      </c>
      <c r="AI780" s="65">
        <f t="shared" si="991"/>
        <v>0</v>
      </c>
      <c r="AJ780" s="65">
        <f t="shared" si="992"/>
        <v>0</v>
      </c>
      <c r="AK780" s="65">
        <f t="shared" si="993"/>
        <v>0</v>
      </c>
      <c r="AL780" s="65">
        <f t="shared" si="994"/>
        <v>0</v>
      </c>
      <c r="AM780" s="65">
        <f t="shared" si="995"/>
        <v>0</v>
      </c>
      <c r="AN780" s="65">
        <f t="shared" si="996"/>
        <v>0</v>
      </c>
      <c r="AO780" s="65">
        <f t="shared" si="997"/>
        <v>0</v>
      </c>
      <c r="AP780" s="65">
        <f t="shared" si="998"/>
        <v>0</v>
      </c>
      <c r="AQ780" s="65">
        <f t="shared" si="999"/>
        <v>0</v>
      </c>
      <c r="AR780" s="65">
        <f t="shared" si="1000"/>
        <v>0</v>
      </c>
      <c r="AS780" s="65">
        <f t="shared" si="1001"/>
        <v>0</v>
      </c>
      <c r="AT780" s="65">
        <f t="shared" si="1002"/>
        <v>0</v>
      </c>
      <c r="AU780" s="65">
        <f t="shared" si="1003"/>
        <v>0</v>
      </c>
      <c r="AV780" s="65">
        <f t="shared" si="1004"/>
        <v>0</v>
      </c>
      <c r="AW780" s="65">
        <f t="shared" si="1005"/>
        <v>0</v>
      </c>
      <c r="AX780" s="65">
        <f t="shared" si="1006"/>
        <v>0</v>
      </c>
      <c r="AY780" s="65">
        <f t="shared" si="1007"/>
        <v>0</v>
      </c>
      <c r="AZ780" s="65">
        <f t="shared" si="1008"/>
        <v>0</v>
      </c>
      <c r="BA780" s="65">
        <f t="shared" si="1009"/>
        <v>0</v>
      </c>
      <c r="BB780" s="65">
        <f t="shared" si="1010"/>
        <v>0</v>
      </c>
      <c r="BC780" s="65">
        <f t="shared" si="1011"/>
        <v>0</v>
      </c>
      <c r="BD780" s="65">
        <f t="shared" si="1012"/>
        <v>0</v>
      </c>
      <c r="BE780" s="65">
        <f t="shared" si="1013"/>
        <v>0</v>
      </c>
      <c r="BF780" s="65">
        <f t="shared" si="1014"/>
        <v>0</v>
      </c>
      <c r="BG780" s="65">
        <f t="shared" si="1015"/>
        <v>0</v>
      </c>
      <c r="CE780" s="373"/>
      <c r="CF780" s="343"/>
      <c r="CG780" s="343"/>
      <c r="CH780" s="343"/>
      <c r="CI780" s="343"/>
      <c r="CJ780" s="343"/>
      <c r="CK780" s="343"/>
      <c r="CL780" s="343"/>
      <c r="CM780" s="343"/>
      <c r="CN780" s="343"/>
      <c r="CO780" s="343"/>
      <c r="CP780" s="343"/>
      <c r="CQ780" s="343"/>
      <c r="CR780" s="343"/>
      <c r="CS780" s="343"/>
      <c r="CY780" s="101">
        <f t="shared" si="1016"/>
        <v>0</v>
      </c>
      <c r="CZ780" s="101">
        <f t="shared" si="1017"/>
        <v>0</v>
      </c>
      <c r="DB780" s="101">
        <f t="shared" si="1018"/>
        <v>0</v>
      </c>
      <c r="DD780" s="311">
        <f t="shared" si="1019"/>
        <v>0</v>
      </c>
      <c r="DF780" s="101">
        <f t="shared" si="935"/>
        <v>0</v>
      </c>
      <c r="DG780" s="101">
        <f t="shared" si="936"/>
        <v>0</v>
      </c>
      <c r="DH780" s="101">
        <f t="shared" si="937"/>
        <v>0</v>
      </c>
      <c r="DI780" s="101">
        <f t="shared" si="938"/>
        <v>0</v>
      </c>
      <c r="DJ780" s="311">
        <f t="shared" si="939"/>
        <v>0</v>
      </c>
      <c r="DK780" s="311">
        <f t="shared" si="940"/>
        <v>0</v>
      </c>
      <c r="DL780" s="101">
        <f t="shared" si="941"/>
        <v>0</v>
      </c>
      <c r="DM780" s="101">
        <f t="shared" si="942"/>
        <v>0</v>
      </c>
      <c r="DN780" s="101">
        <f t="shared" si="943"/>
        <v>0</v>
      </c>
      <c r="DO780" s="101">
        <f t="shared" si="944"/>
        <v>0</v>
      </c>
      <c r="DP780" s="101">
        <f t="shared" si="945"/>
        <v>0</v>
      </c>
      <c r="DQ780" s="101">
        <f t="shared" si="946"/>
        <v>0</v>
      </c>
      <c r="DR780" s="101">
        <f t="shared" si="947"/>
        <v>0</v>
      </c>
      <c r="DS780" s="101">
        <f t="shared" si="948"/>
        <v>0</v>
      </c>
      <c r="DT780" s="101">
        <f t="shared" si="949"/>
        <v>0</v>
      </c>
      <c r="DU780" s="101">
        <f t="shared" si="950"/>
        <v>0</v>
      </c>
      <c r="DV780" s="101">
        <f t="shared" si="951"/>
        <v>0</v>
      </c>
      <c r="DW780" s="101">
        <f t="shared" si="952"/>
        <v>0</v>
      </c>
      <c r="DX780" s="311">
        <f t="shared" si="953"/>
        <v>0</v>
      </c>
      <c r="DY780" s="101">
        <f t="shared" si="954"/>
        <v>0</v>
      </c>
      <c r="DZ780" s="101">
        <f t="shared" si="955"/>
        <v>0</v>
      </c>
      <c r="EA780" s="101">
        <f t="shared" si="956"/>
        <v>0</v>
      </c>
      <c r="EB780" s="101">
        <f t="shared" si="957"/>
        <v>0</v>
      </c>
      <c r="EC780" s="101">
        <f t="shared" si="958"/>
        <v>0</v>
      </c>
      <c r="ED780" s="101">
        <f t="shared" si="959"/>
        <v>0</v>
      </c>
      <c r="EE780" s="101">
        <f t="shared" si="960"/>
        <v>0</v>
      </c>
      <c r="EF780" s="101">
        <f t="shared" si="961"/>
        <v>0</v>
      </c>
      <c r="EG780" s="101">
        <f t="shared" si="962"/>
        <v>0</v>
      </c>
      <c r="EH780" s="101">
        <f t="shared" si="963"/>
        <v>0</v>
      </c>
      <c r="EI780" s="101">
        <f t="shared" si="964"/>
        <v>0</v>
      </c>
      <c r="EJ780" s="101">
        <f t="shared" si="965"/>
        <v>0</v>
      </c>
      <c r="EK780" s="101">
        <f t="shared" si="966"/>
        <v>0</v>
      </c>
      <c r="EL780" s="101">
        <f t="shared" si="967"/>
        <v>0</v>
      </c>
      <c r="EM780" s="101">
        <f t="shared" si="968"/>
        <v>0</v>
      </c>
      <c r="EN780" s="101">
        <f t="shared" si="969"/>
        <v>0</v>
      </c>
      <c r="EO780" s="101">
        <f t="shared" si="970"/>
        <v>0</v>
      </c>
      <c r="EP780" s="101">
        <f t="shared" si="971"/>
        <v>0</v>
      </c>
      <c r="EQ780" s="101">
        <f t="shared" si="972"/>
        <v>0</v>
      </c>
    </row>
    <row r="781" spans="2:147" ht="21.75" customHeight="1" x14ac:dyDescent="0.45">
      <c r="B781" s="133" t="str">
        <f>IF(Data!B780&lt;&gt;"",Data!B780,"")</f>
        <v/>
      </c>
      <c r="C781" s="158" t="str">
        <f>IF(Data!C780&lt;&gt;"",Data!C780,"")</f>
        <v/>
      </c>
      <c r="D781" s="106" t="str">
        <f>IF(Data!D780&lt;&gt;"",Data!D780,"")</f>
        <v/>
      </c>
      <c r="E781" s="140">
        <f>IF(AND(I781=1,Data!T780=0),0,IF(I781=999,999,Data!T780))</f>
        <v>999</v>
      </c>
      <c r="F781" s="140" t="str">
        <f t="shared" si="973"/>
        <v/>
      </c>
      <c r="G781" s="140" t="str">
        <f>IF(Data!K780&lt;&gt;"",Data!K780,"")</f>
        <v/>
      </c>
      <c r="H781" s="141" t="str">
        <f>IF(Data!L780&lt;&gt;"",Data!L780,"")</f>
        <v/>
      </c>
      <c r="I781" s="63">
        <f>IF(Data!M780&lt;&gt;"",Data!M780,"")</f>
        <v>999</v>
      </c>
      <c r="J781" s="63">
        <f t="shared" si="974"/>
        <v>0</v>
      </c>
      <c r="L781" s="64" t="str">
        <f t="shared" si="975"/>
        <v/>
      </c>
      <c r="N781" s="63">
        <f t="shared" si="976"/>
        <v>0</v>
      </c>
      <c r="P781" s="64" t="str">
        <f t="shared" si="977"/>
        <v/>
      </c>
      <c r="R781" s="63">
        <f t="shared" si="978"/>
        <v>0</v>
      </c>
      <c r="S781" s="64" t="str">
        <f t="shared" si="979"/>
        <v/>
      </c>
      <c r="W781" s="310">
        <f t="shared" si="980"/>
        <v>999</v>
      </c>
      <c r="Y781" s="65">
        <f t="shared" si="981"/>
        <v>0</v>
      </c>
      <c r="Z781" s="65">
        <f t="shared" si="982"/>
        <v>0</v>
      </c>
      <c r="AA781" s="65">
        <f t="shared" si="983"/>
        <v>0</v>
      </c>
      <c r="AB781" s="65">
        <f t="shared" si="984"/>
        <v>0</v>
      </c>
      <c r="AC781" s="341">
        <f t="shared" si="985"/>
        <v>0</v>
      </c>
      <c r="AD781" s="65">
        <f t="shared" si="986"/>
        <v>0</v>
      </c>
      <c r="AE781" s="65">
        <f t="shared" si="987"/>
        <v>0</v>
      </c>
      <c r="AF781" s="65">
        <f t="shared" si="988"/>
        <v>0</v>
      </c>
      <c r="AG781" s="65">
        <f t="shared" si="989"/>
        <v>0</v>
      </c>
      <c r="AH781" s="65">
        <f t="shared" si="990"/>
        <v>0</v>
      </c>
      <c r="AI781" s="65">
        <f t="shared" si="991"/>
        <v>0</v>
      </c>
      <c r="AJ781" s="65">
        <f t="shared" si="992"/>
        <v>0</v>
      </c>
      <c r="AK781" s="65">
        <f t="shared" si="993"/>
        <v>0</v>
      </c>
      <c r="AL781" s="65">
        <f t="shared" si="994"/>
        <v>0</v>
      </c>
      <c r="AM781" s="65">
        <f t="shared" si="995"/>
        <v>0</v>
      </c>
      <c r="AN781" s="65">
        <f t="shared" si="996"/>
        <v>0</v>
      </c>
      <c r="AO781" s="65">
        <f t="shared" si="997"/>
        <v>0</v>
      </c>
      <c r="AP781" s="65">
        <f t="shared" si="998"/>
        <v>0</v>
      </c>
      <c r="AQ781" s="65">
        <f t="shared" si="999"/>
        <v>0</v>
      </c>
      <c r="AR781" s="65">
        <f t="shared" si="1000"/>
        <v>0</v>
      </c>
      <c r="AS781" s="65">
        <f t="shared" si="1001"/>
        <v>0</v>
      </c>
      <c r="AT781" s="65">
        <f t="shared" si="1002"/>
        <v>0</v>
      </c>
      <c r="AU781" s="65">
        <f t="shared" si="1003"/>
        <v>0</v>
      </c>
      <c r="AV781" s="65">
        <f t="shared" si="1004"/>
        <v>0</v>
      </c>
      <c r="AW781" s="65">
        <f t="shared" si="1005"/>
        <v>0</v>
      </c>
      <c r="AX781" s="65">
        <f t="shared" si="1006"/>
        <v>0</v>
      </c>
      <c r="AY781" s="65">
        <f t="shared" si="1007"/>
        <v>0</v>
      </c>
      <c r="AZ781" s="65">
        <f t="shared" si="1008"/>
        <v>0</v>
      </c>
      <c r="BA781" s="65">
        <f t="shared" si="1009"/>
        <v>0</v>
      </c>
      <c r="BB781" s="65">
        <f t="shared" si="1010"/>
        <v>0</v>
      </c>
      <c r="BC781" s="65">
        <f t="shared" si="1011"/>
        <v>0</v>
      </c>
      <c r="BD781" s="65">
        <f t="shared" si="1012"/>
        <v>0</v>
      </c>
      <c r="BE781" s="65">
        <f t="shared" si="1013"/>
        <v>0</v>
      </c>
      <c r="BF781" s="65">
        <f t="shared" si="1014"/>
        <v>0</v>
      </c>
      <c r="BG781" s="65">
        <f t="shared" si="1015"/>
        <v>0</v>
      </c>
      <c r="CE781" s="373"/>
      <c r="CF781" s="343"/>
      <c r="CG781" s="343"/>
      <c r="CH781" s="343"/>
      <c r="CI781" s="343"/>
      <c r="CJ781" s="343"/>
      <c r="CK781" s="343"/>
      <c r="CL781" s="343"/>
      <c r="CM781" s="343"/>
      <c r="CN781" s="343"/>
      <c r="CO781" s="343"/>
      <c r="CP781" s="343"/>
      <c r="CQ781" s="343"/>
      <c r="CR781" s="343"/>
      <c r="CS781" s="343"/>
      <c r="CY781" s="101">
        <f t="shared" si="1016"/>
        <v>0</v>
      </c>
      <c r="CZ781" s="101">
        <f t="shared" si="1017"/>
        <v>0</v>
      </c>
      <c r="DB781" s="101">
        <f t="shared" si="1018"/>
        <v>0</v>
      </c>
      <c r="DD781" s="311">
        <f t="shared" si="1019"/>
        <v>0</v>
      </c>
      <c r="DF781" s="101">
        <f t="shared" si="935"/>
        <v>0</v>
      </c>
      <c r="DG781" s="101">
        <f t="shared" si="936"/>
        <v>0</v>
      </c>
      <c r="DH781" s="101">
        <f t="shared" si="937"/>
        <v>0</v>
      </c>
      <c r="DI781" s="101">
        <f t="shared" si="938"/>
        <v>0</v>
      </c>
      <c r="DJ781" s="311">
        <f t="shared" si="939"/>
        <v>0</v>
      </c>
      <c r="DK781" s="311">
        <f t="shared" si="940"/>
        <v>0</v>
      </c>
      <c r="DL781" s="101">
        <f t="shared" si="941"/>
        <v>0</v>
      </c>
      <c r="DM781" s="101">
        <f t="shared" si="942"/>
        <v>0</v>
      </c>
      <c r="DN781" s="101">
        <f t="shared" si="943"/>
        <v>0</v>
      </c>
      <c r="DO781" s="101">
        <f t="shared" si="944"/>
        <v>0</v>
      </c>
      <c r="DP781" s="101">
        <f t="shared" si="945"/>
        <v>0</v>
      </c>
      <c r="DQ781" s="101">
        <f t="shared" si="946"/>
        <v>0</v>
      </c>
      <c r="DR781" s="101">
        <f t="shared" si="947"/>
        <v>0</v>
      </c>
      <c r="DS781" s="101">
        <f t="shared" si="948"/>
        <v>0</v>
      </c>
      <c r="DT781" s="101">
        <f t="shared" si="949"/>
        <v>0</v>
      </c>
      <c r="DU781" s="101">
        <f t="shared" si="950"/>
        <v>0</v>
      </c>
      <c r="DV781" s="101">
        <f t="shared" si="951"/>
        <v>0</v>
      </c>
      <c r="DW781" s="101">
        <f t="shared" si="952"/>
        <v>0</v>
      </c>
      <c r="DX781" s="311">
        <f t="shared" si="953"/>
        <v>0</v>
      </c>
      <c r="DY781" s="101">
        <f t="shared" si="954"/>
        <v>0</v>
      </c>
      <c r="DZ781" s="101">
        <f t="shared" si="955"/>
        <v>0</v>
      </c>
      <c r="EA781" s="101">
        <f t="shared" si="956"/>
        <v>0</v>
      </c>
      <c r="EB781" s="101">
        <f t="shared" si="957"/>
        <v>0</v>
      </c>
      <c r="EC781" s="101">
        <f t="shared" si="958"/>
        <v>0</v>
      </c>
      <c r="ED781" s="101">
        <f t="shared" si="959"/>
        <v>0</v>
      </c>
      <c r="EE781" s="101">
        <f t="shared" si="960"/>
        <v>0</v>
      </c>
      <c r="EF781" s="101">
        <f t="shared" si="961"/>
        <v>0</v>
      </c>
      <c r="EG781" s="101">
        <f t="shared" si="962"/>
        <v>0</v>
      </c>
      <c r="EH781" s="101">
        <f t="shared" si="963"/>
        <v>0</v>
      </c>
      <c r="EI781" s="101">
        <f t="shared" si="964"/>
        <v>0</v>
      </c>
      <c r="EJ781" s="101">
        <f t="shared" si="965"/>
        <v>0</v>
      </c>
      <c r="EK781" s="101">
        <f t="shared" si="966"/>
        <v>0</v>
      </c>
      <c r="EL781" s="101">
        <f t="shared" si="967"/>
        <v>0</v>
      </c>
      <c r="EM781" s="101">
        <f t="shared" si="968"/>
        <v>0</v>
      </c>
      <c r="EN781" s="101">
        <f t="shared" si="969"/>
        <v>0</v>
      </c>
      <c r="EO781" s="101">
        <f t="shared" si="970"/>
        <v>0</v>
      </c>
      <c r="EP781" s="101">
        <f t="shared" si="971"/>
        <v>0</v>
      </c>
      <c r="EQ781" s="101">
        <f t="shared" si="972"/>
        <v>0</v>
      </c>
    </row>
    <row r="782" spans="2:147" ht="21.75" customHeight="1" x14ac:dyDescent="0.45">
      <c r="B782" s="133" t="str">
        <f>IF(Data!B781&lt;&gt;"",Data!B781,"")</f>
        <v/>
      </c>
      <c r="C782" s="158" t="str">
        <f>IF(Data!C781&lt;&gt;"",Data!C781,"")</f>
        <v/>
      </c>
      <c r="D782" s="106" t="str">
        <f>IF(Data!D781&lt;&gt;"",Data!D781,"")</f>
        <v/>
      </c>
      <c r="E782" s="140">
        <f>IF(AND(I782=1,Data!T781=0),0,IF(I782=999,999,Data!T781))</f>
        <v>999</v>
      </c>
      <c r="F782" s="140" t="str">
        <f t="shared" si="973"/>
        <v/>
      </c>
      <c r="G782" s="140" t="str">
        <f>IF(Data!K781&lt;&gt;"",Data!K781,"")</f>
        <v/>
      </c>
      <c r="H782" s="141" t="str">
        <f>IF(Data!L781&lt;&gt;"",Data!L781,"")</f>
        <v/>
      </c>
      <c r="I782" s="63">
        <f>IF(Data!M781&lt;&gt;"",Data!M781,"")</f>
        <v>999</v>
      </c>
      <c r="J782" s="63">
        <f t="shared" si="974"/>
        <v>0</v>
      </c>
      <c r="L782" s="64" t="str">
        <f t="shared" si="975"/>
        <v/>
      </c>
      <c r="N782" s="63">
        <f t="shared" si="976"/>
        <v>0</v>
      </c>
      <c r="P782" s="64" t="str">
        <f t="shared" si="977"/>
        <v/>
      </c>
      <c r="R782" s="63">
        <f t="shared" si="978"/>
        <v>0</v>
      </c>
      <c r="S782" s="64" t="str">
        <f t="shared" si="979"/>
        <v/>
      </c>
      <c r="W782" s="310">
        <f t="shared" si="980"/>
        <v>999</v>
      </c>
      <c r="Y782" s="65">
        <f t="shared" si="981"/>
        <v>0</v>
      </c>
      <c r="Z782" s="65">
        <f t="shared" si="982"/>
        <v>0</v>
      </c>
      <c r="AA782" s="65">
        <f t="shared" si="983"/>
        <v>0</v>
      </c>
      <c r="AB782" s="65">
        <f t="shared" si="984"/>
        <v>0</v>
      </c>
      <c r="AC782" s="341">
        <f t="shared" si="985"/>
        <v>0</v>
      </c>
      <c r="AD782" s="65">
        <f t="shared" si="986"/>
        <v>0</v>
      </c>
      <c r="AE782" s="65">
        <f t="shared" si="987"/>
        <v>0</v>
      </c>
      <c r="AF782" s="65">
        <f t="shared" si="988"/>
        <v>0</v>
      </c>
      <c r="AG782" s="65">
        <f t="shared" si="989"/>
        <v>0</v>
      </c>
      <c r="AH782" s="65">
        <f t="shared" si="990"/>
        <v>0</v>
      </c>
      <c r="AI782" s="65">
        <f t="shared" si="991"/>
        <v>0</v>
      </c>
      <c r="AJ782" s="65">
        <f t="shared" si="992"/>
        <v>0</v>
      </c>
      <c r="AK782" s="65">
        <f t="shared" si="993"/>
        <v>0</v>
      </c>
      <c r="AL782" s="65">
        <f t="shared" si="994"/>
        <v>0</v>
      </c>
      <c r="AM782" s="65">
        <f t="shared" si="995"/>
        <v>0</v>
      </c>
      <c r="AN782" s="65">
        <f t="shared" si="996"/>
        <v>0</v>
      </c>
      <c r="AO782" s="65">
        <f t="shared" si="997"/>
        <v>0</v>
      </c>
      <c r="AP782" s="65">
        <f t="shared" si="998"/>
        <v>0</v>
      </c>
      <c r="AQ782" s="65">
        <f t="shared" si="999"/>
        <v>0</v>
      </c>
      <c r="AR782" s="65">
        <f t="shared" si="1000"/>
        <v>0</v>
      </c>
      <c r="AS782" s="65">
        <f t="shared" si="1001"/>
        <v>0</v>
      </c>
      <c r="AT782" s="65">
        <f t="shared" si="1002"/>
        <v>0</v>
      </c>
      <c r="AU782" s="65">
        <f t="shared" si="1003"/>
        <v>0</v>
      </c>
      <c r="AV782" s="65">
        <f t="shared" si="1004"/>
        <v>0</v>
      </c>
      <c r="AW782" s="65">
        <f t="shared" si="1005"/>
        <v>0</v>
      </c>
      <c r="AX782" s="65">
        <f t="shared" si="1006"/>
        <v>0</v>
      </c>
      <c r="AY782" s="65">
        <f t="shared" si="1007"/>
        <v>0</v>
      </c>
      <c r="AZ782" s="65">
        <f t="shared" si="1008"/>
        <v>0</v>
      </c>
      <c r="BA782" s="65">
        <f t="shared" si="1009"/>
        <v>0</v>
      </c>
      <c r="BB782" s="65">
        <f t="shared" si="1010"/>
        <v>0</v>
      </c>
      <c r="BC782" s="65">
        <f t="shared" si="1011"/>
        <v>0</v>
      </c>
      <c r="BD782" s="65">
        <f t="shared" si="1012"/>
        <v>0</v>
      </c>
      <c r="BE782" s="65">
        <f t="shared" si="1013"/>
        <v>0</v>
      </c>
      <c r="BF782" s="65">
        <f t="shared" si="1014"/>
        <v>0</v>
      </c>
      <c r="BG782" s="65">
        <f t="shared" si="1015"/>
        <v>0</v>
      </c>
      <c r="CE782" s="373"/>
      <c r="CF782" s="343"/>
      <c r="CG782" s="343"/>
      <c r="CH782" s="343"/>
      <c r="CI782" s="343"/>
      <c r="CJ782" s="343"/>
      <c r="CK782" s="343"/>
      <c r="CL782" s="343"/>
      <c r="CM782" s="343"/>
      <c r="CN782" s="343"/>
      <c r="CO782" s="343"/>
      <c r="CP782" s="343"/>
      <c r="CQ782" s="343"/>
      <c r="CR782" s="343"/>
      <c r="CS782" s="343"/>
      <c r="CY782" s="101">
        <f t="shared" si="1016"/>
        <v>0</v>
      </c>
      <c r="CZ782" s="101">
        <f t="shared" si="1017"/>
        <v>0</v>
      </c>
      <c r="DB782" s="101">
        <f t="shared" si="1018"/>
        <v>0</v>
      </c>
      <c r="DD782" s="311">
        <f t="shared" si="1019"/>
        <v>0</v>
      </c>
      <c r="DF782" s="101">
        <f t="shared" si="935"/>
        <v>0</v>
      </c>
      <c r="DG782" s="101">
        <f t="shared" si="936"/>
        <v>0</v>
      </c>
      <c r="DH782" s="101">
        <f t="shared" si="937"/>
        <v>0</v>
      </c>
      <c r="DI782" s="101">
        <f t="shared" si="938"/>
        <v>0</v>
      </c>
      <c r="DJ782" s="311">
        <f t="shared" si="939"/>
        <v>0</v>
      </c>
      <c r="DK782" s="311">
        <f t="shared" si="940"/>
        <v>0</v>
      </c>
      <c r="DL782" s="101">
        <f t="shared" si="941"/>
        <v>0</v>
      </c>
      <c r="DM782" s="101">
        <f t="shared" si="942"/>
        <v>0</v>
      </c>
      <c r="DN782" s="101">
        <f t="shared" si="943"/>
        <v>0</v>
      </c>
      <c r="DO782" s="101">
        <f t="shared" si="944"/>
        <v>0</v>
      </c>
      <c r="DP782" s="101">
        <f t="shared" si="945"/>
        <v>0</v>
      </c>
      <c r="DQ782" s="101">
        <f t="shared" si="946"/>
        <v>0</v>
      </c>
      <c r="DR782" s="101">
        <f t="shared" si="947"/>
        <v>0</v>
      </c>
      <c r="DS782" s="101">
        <f t="shared" si="948"/>
        <v>0</v>
      </c>
      <c r="DT782" s="101">
        <f t="shared" si="949"/>
        <v>0</v>
      </c>
      <c r="DU782" s="101">
        <f t="shared" si="950"/>
        <v>0</v>
      </c>
      <c r="DV782" s="101">
        <f t="shared" si="951"/>
        <v>0</v>
      </c>
      <c r="DW782" s="101">
        <f t="shared" si="952"/>
        <v>0</v>
      </c>
      <c r="DX782" s="311">
        <f t="shared" si="953"/>
        <v>0</v>
      </c>
      <c r="DY782" s="101">
        <f t="shared" si="954"/>
        <v>0</v>
      </c>
      <c r="DZ782" s="101">
        <f t="shared" si="955"/>
        <v>0</v>
      </c>
      <c r="EA782" s="101">
        <f t="shared" si="956"/>
        <v>0</v>
      </c>
      <c r="EB782" s="101">
        <f t="shared" si="957"/>
        <v>0</v>
      </c>
      <c r="EC782" s="101">
        <f t="shared" si="958"/>
        <v>0</v>
      </c>
      <c r="ED782" s="101">
        <f t="shared" si="959"/>
        <v>0</v>
      </c>
      <c r="EE782" s="101">
        <f t="shared" si="960"/>
        <v>0</v>
      </c>
      <c r="EF782" s="101">
        <f t="shared" si="961"/>
        <v>0</v>
      </c>
      <c r="EG782" s="101">
        <f t="shared" si="962"/>
        <v>0</v>
      </c>
      <c r="EH782" s="101">
        <f t="shared" si="963"/>
        <v>0</v>
      </c>
      <c r="EI782" s="101">
        <f t="shared" si="964"/>
        <v>0</v>
      </c>
      <c r="EJ782" s="101">
        <f t="shared" si="965"/>
        <v>0</v>
      </c>
      <c r="EK782" s="101">
        <f t="shared" si="966"/>
        <v>0</v>
      </c>
      <c r="EL782" s="101">
        <f t="shared" si="967"/>
        <v>0</v>
      </c>
      <c r="EM782" s="101">
        <f t="shared" si="968"/>
        <v>0</v>
      </c>
      <c r="EN782" s="101">
        <f t="shared" si="969"/>
        <v>0</v>
      </c>
      <c r="EO782" s="101">
        <f t="shared" si="970"/>
        <v>0</v>
      </c>
      <c r="EP782" s="101">
        <f t="shared" si="971"/>
        <v>0</v>
      </c>
      <c r="EQ782" s="101">
        <f t="shared" si="972"/>
        <v>0</v>
      </c>
    </row>
    <row r="783" spans="2:147" ht="21.75" customHeight="1" x14ac:dyDescent="0.45">
      <c r="B783" s="133" t="str">
        <f>IF(Data!B782&lt;&gt;"",Data!B782,"")</f>
        <v/>
      </c>
      <c r="C783" s="158" t="str">
        <f>IF(Data!C782&lt;&gt;"",Data!C782,"")</f>
        <v/>
      </c>
      <c r="D783" s="106" t="str">
        <f>IF(Data!D782&lt;&gt;"",Data!D782,"")</f>
        <v/>
      </c>
      <c r="E783" s="140">
        <f>IF(AND(I783=1,Data!T782=0),0,IF(I783=999,999,Data!T782))</f>
        <v>999</v>
      </c>
      <c r="F783" s="140" t="str">
        <f t="shared" si="973"/>
        <v/>
      </c>
      <c r="G783" s="140" t="str">
        <f>IF(Data!K782&lt;&gt;"",Data!K782,"")</f>
        <v/>
      </c>
      <c r="H783" s="141" t="str">
        <f>IF(Data!L782&lt;&gt;"",Data!L782,"")</f>
        <v/>
      </c>
      <c r="I783" s="63">
        <f>IF(Data!M782&lt;&gt;"",Data!M782,"")</f>
        <v>999</v>
      </c>
      <c r="J783" s="63">
        <f t="shared" si="974"/>
        <v>0</v>
      </c>
      <c r="L783" s="64" t="str">
        <f t="shared" si="975"/>
        <v/>
      </c>
      <c r="N783" s="63">
        <f t="shared" si="976"/>
        <v>0</v>
      </c>
      <c r="P783" s="64" t="str">
        <f t="shared" si="977"/>
        <v/>
      </c>
      <c r="R783" s="63">
        <f t="shared" si="978"/>
        <v>0</v>
      </c>
      <c r="S783" s="64" t="str">
        <f t="shared" si="979"/>
        <v/>
      </c>
      <c r="W783" s="310">
        <f t="shared" si="980"/>
        <v>999</v>
      </c>
      <c r="Y783" s="65">
        <f t="shared" si="981"/>
        <v>0</v>
      </c>
      <c r="Z783" s="65">
        <f t="shared" si="982"/>
        <v>0</v>
      </c>
      <c r="AA783" s="65">
        <f t="shared" si="983"/>
        <v>0</v>
      </c>
      <c r="AB783" s="65">
        <f t="shared" si="984"/>
        <v>0</v>
      </c>
      <c r="AC783" s="341">
        <f t="shared" si="985"/>
        <v>0</v>
      </c>
      <c r="AD783" s="65">
        <f t="shared" si="986"/>
        <v>0</v>
      </c>
      <c r="AE783" s="65">
        <f t="shared" si="987"/>
        <v>0</v>
      </c>
      <c r="AF783" s="65">
        <f t="shared" si="988"/>
        <v>0</v>
      </c>
      <c r="AG783" s="65">
        <f t="shared" si="989"/>
        <v>0</v>
      </c>
      <c r="AH783" s="65">
        <f t="shared" si="990"/>
        <v>0</v>
      </c>
      <c r="AI783" s="65">
        <f t="shared" si="991"/>
        <v>0</v>
      </c>
      <c r="AJ783" s="65">
        <f t="shared" si="992"/>
        <v>0</v>
      </c>
      <c r="AK783" s="65">
        <f t="shared" si="993"/>
        <v>0</v>
      </c>
      <c r="AL783" s="65">
        <f t="shared" si="994"/>
        <v>0</v>
      </c>
      <c r="AM783" s="65">
        <f t="shared" si="995"/>
        <v>0</v>
      </c>
      <c r="AN783" s="65">
        <f t="shared" si="996"/>
        <v>0</v>
      </c>
      <c r="AO783" s="65">
        <f t="shared" si="997"/>
        <v>0</v>
      </c>
      <c r="AP783" s="65">
        <f t="shared" si="998"/>
        <v>0</v>
      </c>
      <c r="AQ783" s="65">
        <f t="shared" si="999"/>
        <v>0</v>
      </c>
      <c r="AR783" s="65">
        <f t="shared" si="1000"/>
        <v>0</v>
      </c>
      <c r="AS783" s="65">
        <f t="shared" si="1001"/>
        <v>0</v>
      </c>
      <c r="AT783" s="65">
        <f t="shared" si="1002"/>
        <v>0</v>
      </c>
      <c r="AU783" s="65">
        <f t="shared" si="1003"/>
        <v>0</v>
      </c>
      <c r="AV783" s="65">
        <f t="shared" si="1004"/>
        <v>0</v>
      </c>
      <c r="AW783" s="65">
        <f t="shared" si="1005"/>
        <v>0</v>
      </c>
      <c r="AX783" s="65">
        <f t="shared" si="1006"/>
        <v>0</v>
      </c>
      <c r="AY783" s="65">
        <f t="shared" si="1007"/>
        <v>0</v>
      </c>
      <c r="AZ783" s="65">
        <f t="shared" si="1008"/>
        <v>0</v>
      </c>
      <c r="BA783" s="65">
        <f t="shared" si="1009"/>
        <v>0</v>
      </c>
      <c r="BB783" s="65">
        <f t="shared" si="1010"/>
        <v>0</v>
      </c>
      <c r="BC783" s="65">
        <f t="shared" si="1011"/>
        <v>0</v>
      </c>
      <c r="BD783" s="65">
        <f t="shared" si="1012"/>
        <v>0</v>
      </c>
      <c r="BE783" s="65">
        <f t="shared" si="1013"/>
        <v>0</v>
      </c>
      <c r="BF783" s="65">
        <f t="shared" si="1014"/>
        <v>0</v>
      </c>
      <c r="BG783" s="65">
        <f t="shared" si="1015"/>
        <v>0</v>
      </c>
      <c r="CE783" s="373"/>
      <c r="CF783" s="343"/>
      <c r="CG783" s="343"/>
      <c r="CH783" s="343"/>
      <c r="CI783" s="343"/>
      <c r="CJ783" s="343"/>
      <c r="CK783" s="343"/>
      <c r="CL783" s="343"/>
      <c r="CM783" s="343"/>
      <c r="CN783" s="343"/>
      <c r="CO783" s="343"/>
      <c r="CP783" s="343"/>
      <c r="CQ783" s="343"/>
      <c r="CR783" s="343"/>
      <c r="CS783" s="343"/>
      <c r="CY783" s="101">
        <f t="shared" si="1016"/>
        <v>0</v>
      </c>
      <c r="CZ783" s="101">
        <f t="shared" si="1017"/>
        <v>0</v>
      </c>
      <c r="DB783" s="101">
        <f t="shared" si="1018"/>
        <v>0</v>
      </c>
      <c r="DD783" s="311">
        <f t="shared" si="1019"/>
        <v>0</v>
      </c>
      <c r="DF783" s="101">
        <f t="shared" ref="DF783:DF846" si="1020">IF(AND(D783=1,CZ783=5),1,0)</f>
        <v>0</v>
      </c>
      <c r="DG783" s="101">
        <f t="shared" ref="DG783:DG846" si="1021">IF(AND(D783=1,CZ783=4),1,0)</f>
        <v>0</v>
      </c>
      <c r="DH783" s="101">
        <f t="shared" ref="DH783:DH846" si="1022">IF(AND(D783=1,CZ783=3),1,0)</f>
        <v>0</v>
      </c>
      <c r="DI783" s="101">
        <f t="shared" ref="DI783:DI846" si="1023">IF(AND(D783=1,CZ783=2),1,0)</f>
        <v>0</v>
      </c>
      <c r="DJ783" s="311">
        <f t="shared" ref="DJ783:DJ846" si="1024">IF(AND(D783=1,CZ783=1),1,0)</f>
        <v>0</v>
      </c>
      <c r="DK783" s="311">
        <f t="shared" ref="DK783:DK846" si="1025">IF(AND(D783=1,CZ783=0),1,0)</f>
        <v>0</v>
      </c>
      <c r="DL783" s="101">
        <f t="shared" ref="DL783:DL846" si="1026">IF(AND(D783=1,DB783=5),1,0)</f>
        <v>0</v>
      </c>
      <c r="DM783" s="101">
        <f t="shared" ref="DM783:DM846" si="1027">IF(AND(D783=1,DB783=4),1,0)</f>
        <v>0</v>
      </c>
      <c r="DN783" s="101">
        <f t="shared" ref="DN783:DN846" si="1028">IF(AND(D783=1,DB783=3),1,0)</f>
        <v>0</v>
      </c>
      <c r="DO783" s="101">
        <f t="shared" ref="DO783:DO846" si="1029">IF(AND(D783=1,DB783=2),1,0)</f>
        <v>0</v>
      </c>
      <c r="DP783" s="101">
        <f t="shared" ref="DP783:DP846" si="1030">IF(AND(D783=1,DB783=1),1,0)</f>
        <v>0</v>
      </c>
      <c r="DQ783" s="101">
        <f t="shared" ref="DQ783:DQ846" si="1031">IF(AND(D783=1,DB783=0),1,0)</f>
        <v>0</v>
      </c>
      <c r="DR783" s="101">
        <f t="shared" ref="DR783:DR846" si="1032">IF(AND(D783=1,DD783=6),1,0)</f>
        <v>0</v>
      </c>
      <c r="DS783" s="101">
        <f t="shared" ref="DS783:DS846" si="1033">IF(AND(D783=1,DD783=5),1,0)</f>
        <v>0</v>
      </c>
      <c r="DT783" s="101">
        <f t="shared" ref="DT783:DT846" si="1034">IF(AND(D783=1,DD783=4),1,0)</f>
        <v>0</v>
      </c>
      <c r="DU783" s="101">
        <f t="shared" ref="DU783:DU846" si="1035">IF(AND(D783=1,DD783=3),1,0)</f>
        <v>0</v>
      </c>
      <c r="DV783" s="101">
        <f t="shared" ref="DV783:DV846" si="1036">IF(AND(D783=1,DD783=2),1,0)</f>
        <v>0</v>
      </c>
      <c r="DW783" s="101">
        <f t="shared" ref="DW783:DW846" si="1037">IF(AND(D783=1,DD783=1),1,0)</f>
        <v>0</v>
      </c>
      <c r="DX783" s="311">
        <f t="shared" ref="DX783:DX846" si="1038">IF(AND(D783=1,DD783=0),1,0)</f>
        <v>0</v>
      </c>
      <c r="DY783" s="101">
        <f t="shared" ref="DY783:DY846" si="1039">IF(AND(D783=2,CZ783=5),1,0)</f>
        <v>0</v>
      </c>
      <c r="DZ783" s="101">
        <f t="shared" ref="DZ783:DZ846" si="1040">IF(AND(D783=2,CZ783=4),1,0)</f>
        <v>0</v>
      </c>
      <c r="EA783" s="101">
        <f t="shared" ref="EA783:EA846" si="1041">IF(AND(D783=2,CZ783=3),1,0)</f>
        <v>0</v>
      </c>
      <c r="EB783" s="101">
        <f t="shared" ref="EB783:EB846" si="1042">IF(AND(D783=2,CZ783=2),1,0)</f>
        <v>0</v>
      </c>
      <c r="EC783" s="101">
        <f t="shared" ref="EC783:EC846" si="1043">IF(AND(D783=2,CZ783=1),1,0)</f>
        <v>0</v>
      </c>
      <c r="ED783" s="101">
        <f t="shared" ref="ED783:ED846" si="1044">IF(AND(D783=2,CZ783=0),1,0)</f>
        <v>0</v>
      </c>
      <c r="EE783" s="101">
        <f t="shared" ref="EE783:EE846" si="1045">IF(AND(D783=2,DB783=5),1,0)</f>
        <v>0</v>
      </c>
      <c r="EF783" s="101">
        <f t="shared" ref="EF783:EF846" si="1046">IF(AND(D783=2,DB783=4),1,0)</f>
        <v>0</v>
      </c>
      <c r="EG783" s="101">
        <f t="shared" ref="EG783:EG846" si="1047">IF(AND(D783=2,DB783=3),1,0)</f>
        <v>0</v>
      </c>
      <c r="EH783" s="101">
        <f t="shared" ref="EH783:EH846" si="1048">IF(AND(D783=2,DB783=2),1,0)</f>
        <v>0</v>
      </c>
      <c r="EI783" s="101">
        <f t="shared" ref="EI783:EI846" si="1049">IF(AND(D783=2,DB783=1),1,0)</f>
        <v>0</v>
      </c>
      <c r="EJ783" s="101">
        <f t="shared" ref="EJ783:EJ846" si="1050">IF(AND(D783=2,DB783=0),1,0)</f>
        <v>0</v>
      </c>
      <c r="EK783" s="101">
        <f t="shared" ref="EK783:EK846" si="1051">IF(AND(D783=2,DD783=6),1,0)</f>
        <v>0</v>
      </c>
      <c r="EL783" s="101">
        <f t="shared" ref="EL783:EL846" si="1052">IF(AND(D783=2,DD783=5),1,0)</f>
        <v>0</v>
      </c>
      <c r="EM783" s="101">
        <f t="shared" ref="EM783:EM846" si="1053">IF(AND(D783=2,DD783=4),1,0)</f>
        <v>0</v>
      </c>
      <c r="EN783" s="101">
        <f t="shared" ref="EN783:EN846" si="1054">IF(AND(D783=2,DD783=3),1,0)</f>
        <v>0</v>
      </c>
      <c r="EO783" s="101">
        <f t="shared" ref="EO783:EO846" si="1055">IF(AND(D783=2,DD783=2),1,0)</f>
        <v>0</v>
      </c>
      <c r="EP783" s="101">
        <f t="shared" ref="EP783:EP846" si="1056">IF(AND(D783=2,DD783=1),1,0)</f>
        <v>0</v>
      </c>
      <c r="EQ783" s="101">
        <f t="shared" ref="EQ783:EQ846" si="1057">IF(AND(D783=2,DD783=0),1,0)</f>
        <v>0</v>
      </c>
    </row>
    <row r="784" spans="2:147" ht="21.75" customHeight="1" x14ac:dyDescent="0.45">
      <c r="B784" s="133" t="str">
        <f>IF(Data!B783&lt;&gt;"",Data!B783,"")</f>
        <v/>
      </c>
      <c r="C784" s="158" t="str">
        <f>IF(Data!C783&lt;&gt;"",Data!C783,"")</f>
        <v/>
      </c>
      <c r="D784" s="106" t="str">
        <f>IF(Data!D783&lt;&gt;"",Data!D783,"")</f>
        <v/>
      </c>
      <c r="E784" s="140">
        <f>IF(AND(I784=1,Data!T783=0),0,IF(I784=999,999,Data!T783))</f>
        <v>999</v>
      </c>
      <c r="F784" s="140" t="str">
        <f t="shared" ref="F784:F847" si="1058">IF(D784 = "","",IF(E784=999,999,E784/12))</f>
        <v/>
      </c>
      <c r="G784" s="140" t="str">
        <f>IF(Data!K783&lt;&gt;"",Data!K783,"")</f>
        <v/>
      </c>
      <c r="H784" s="141" t="str">
        <f>IF(Data!L783&lt;&gt;"",Data!L783,"")</f>
        <v/>
      </c>
      <c r="I784" s="63">
        <f>IF(Data!M783&lt;&gt;"",Data!M783,"")</f>
        <v>999</v>
      </c>
      <c r="J784" s="63">
        <f t="shared" ref="J784:J847" si="1059">IF(OR(OR(OR(D784=0,I784=0),G784=0),Y784=0),0,ROUND(G784*100/Y784,0))</f>
        <v>0</v>
      </c>
      <c r="L784" s="64" t="str">
        <f t="shared" ref="L784:L847" si="1060">IF(D784 = "","",IF(OR(OR(OR(OR(OR(D784=0),D784&gt;2),I784=999),G784=0),J784=0),"ไม่ทราบค่า",IF(G784&gt;AH784,"น้ำหนักมากกว่าเกณฑ์",IF(G784&gt;AG784,"น้ำหนักค่อนข้างมาก",IF(G784&gt;=AF784,"น้ำหนักตามเกณฑ์",IF(G784&gt;=AE784,"น้ำหนักค่อนข้างน้อย","น้ำหนักน้อยกว่าเกณฑ์"))))))</f>
        <v/>
      </c>
      <c r="N784" s="63">
        <f t="shared" ref="N784:N847" si="1061">IF(OR(OR(OR(D784=0,I784=0),H784=0),Z784=0),0,ROUND(H784*100/Z784,0))</f>
        <v>0</v>
      </c>
      <c r="P784" s="64" t="str">
        <f t="shared" ref="P784:P847" si="1062">IF(D784 = "","",IF(OR(OR(OR(OR(OR(D784=0),D784&gt;2),H784=0),I784=999),N784=0),"ไม่ทราบค่า",IF(H784&gt;AN784,"สูงกว่าเกณฑ์",IF(H784&gt;AM784,"ค่อนข้างสูง",IF(H784&gt;=AL784,"ส่วนสูงตามเกณฑ์",IF(H784&gt;=AK784,"ค่อนข้างเตี้ย","เตี้ย"))))))</f>
        <v/>
      </c>
      <c r="R784" s="63">
        <f t="shared" ref="R784:R847" si="1063">IF(OR(OR(OR(OR(OR(D784=0,G784=0),H784=0),H784&lt;49),AA784=999),AA784=0),0,ROUND(G784*100/AA784,0))</f>
        <v>0</v>
      </c>
      <c r="S784" s="64" t="str">
        <f t="shared" ref="S784:S847" si="1064">IF(D784 = "","",IF(OR(OR(OR(OR(OR(OR(D784=0,D784&gt;2),G784=0),H784=0),H784&lt;49),R784=0),AA784=0),"ไม่ทราบค่า",IF(G784&gt;AU784,"อ้วน",IF(G784&gt;AT784,"เริ่มอ้วน",IF(G784&gt;AS784,"ท้วม",IF(G784&gt;=AR784,"สมส่วน",IF(G784&gt;=AQ784,"ค่อนข้างผอม","ผอม")))))))</f>
        <v/>
      </c>
      <c r="W784" s="310">
        <f t="shared" ref="W784:W847" si="1065">ROUND(E784+(D784*1000),0)</f>
        <v>999</v>
      </c>
      <c r="Y784" s="65">
        <f t="shared" ref="Y784:Y847" si="1066">IF(OR(OR(OR(OR(D784=0,D784&gt;2),W784=0),AND(D784=1,W784&gt;1239),AND(D784=2,W784&gt;2239))),0,VLOOKUP($W784,$BI$15:$BR$494,6))</f>
        <v>0</v>
      </c>
      <c r="Z784" s="65">
        <f t="shared" ref="Z784:Z847" si="1067">IF(OR(OR(OR(OR(D784=0,D784&gt;2),W784=0),AND(D784=1,W784&gt;1239),AND(D784=2,W784&gt;2239))),0,VLOOKUP($W784,$BT$15:$CC$494,6))</f>
        <v>0</v>
      </c>
      <c r="AA784" s="65">
        <f t="shared" ref="AA784:AA847" si="1068">IF(AC784&gt;0,AC784,AB784)</f>
        <v>0</v>
      </c>
      <c r="AB784" s="65">
        <f t="shared" ref="AB784:AB847" si="1069">IF(OR(OR(OR(D784=0,H784=0),G784=0),H784&lt;49),0,IF(AND(D784=1,E784=999,H784&lt;85),VLOOKUP($H784,$CE$15:$CN$219,6),IF(AND(D784=2,E784=999,H784&lt;85),VLOOKUP($H784,$CE$15:$CW$219,15),IF(AND(D784=1,E784=999,H784&gt;=85,H784&lt;=180),VLOOKUP($H784,$CE$221:$CN$661,6),IF(AND(D784=2,E784=999,H784&gt;=85,H784&lt;=170),VLOOKUP($H784,$CE$221:$CW$621,15),0)))))</f>
        <v>0</v>
      </c>
      <c r="AC784" s="341">
        <f t="shared" ref="AC784:AC847" si="1070">IF(OR(OR(OR(OR(D784=0,H784=0),G784=0),H784&lt;49),E784=999),0,IF(AND(D784=1,E784&lt;24,H784&lt;=100),VLOOKUP($H784,$CE$15:$CN$219,6),IF(AND(D784=2,E784&lt;24,H784&lt;=100),VLOOKUP($H784,$CE$15:$CW$219,15),IF(AND(D784=1,E784&gt;=24,H784&gt;=70,H784&lt;=180),VLOOKUP($H784,$CE$221:$CN$661,6),IF(AND(D784=2,E784&gt;=24,H784&gt;=70,H784&lt;=170),VLOOKUP($H784,$CE$221:$CW$621,15),0)))))</f>
        <v>0</v>
      </c>
      <c r="AD784" s="65">
        <f t="shared" ref="AD784:AD847" si="1071">IF(OR(OR(OR(OR(D784=0,D784&gt;2),W784=0),AND(D784=1,W784&gt;1239),AND(D784=2,W784&gt;2239))),0,VLOOKUP($W784,$BI$15:$BR$494,2))</f>
        <v>0</v>
      </c>
      <c r="AE784" s="65">
        <f t="shared" ref="AE784:AE847" si="1072">IF(OR(OR(OR(OR(D784=0,D784&gt;2),W784=0),AND(D784=1,W784&gt;1239),AND(D784=2,W784&gt;2239))),0,VLOOKUP($W784,$BI$15:$BR$494,3))</f>
        <v>0</v>
      </c>
      <c r="AF784" s="65">
        <f t="shared" ref="AF784:AF847" si="1073">IF(OR(OR(OR(OR(D784=0,D784&gt;2),W784=0),AND(D784=1,W784&gt;1239),AND(D784=2,W784&gt;2239))),0,VLOOKUP($W784,$BI$15:$BR$494,4))</f>
        <v>0</v>
      </c>
      <c r="AG784" s="65">
        <f t="shared" ref="AG784:AG847" si="1074">IF(OR(OR(OR(OR(D784=0,D784&gt;2),W784=0),AND(D784=1,W784&gt;1239),AND(D784=2,W784&gt;2239))),0,VLOOKUP($W784,$BI$15:$BR$494,8))</f>
        <v>0</v>
      </c>
      <c r="AH784" s="65">
        <f t="shared" ref="AH784:AH847" si="1075">IF(OR(OR(OR(OR(D784=0,D784&gt;2),W784=0),AND(D784=1,W784&gt;1239),AND(D784=2,W784&gt;2239))),0,VLOOKUP($W784,$BI$15:$BR$494,9))</f>
        <v>0</v>
      </c>
      <c r="AI784" s="65">
        <f t="shared" ref="AI784:AI847" si="1076">IF(OR(OR(OR(OR(D784=0,D784&gt;2),W784=0),AND(D784=1,W784&gt;1239),AND(D784=2,W784&gt;2239))),0,VLOOKUP($W784,$BI$15:$BR$494,10))</f>
        <v>0</v>
      </c>
      <c r="AJ784" s="65">
        <f t="shared" ref="AJ784:AJ847" si="1077">IF(OR(OR(OR(OR(D784=0,D784&gt;2),W784=0),AND(D784=1,W784&gt;1239),AND(D784=2,W784&gt;2239))),0,VLOOKUP($W784,$BT$15:$CC$494,2))</f>
        <v>0</v>
      </c>
      <c r="AK784" s="65">
        <f t="shared" ref="AK784:AK847" si="1078">IF(OR(OR(OR(OR(D784=0,D784&gt;2),W784=0),AND(D784=1,W784&gt;1239),AND(D784=2,W784&gt;2239))),0,VLOOKUP($W784,$BT$15:$CC$494,3))</f>
        <v>0</v>
      </c>
      <c r="AL784" s="65">
        <f t="shared" ref="AL784:AL847" si="1079">IF(OR(OR(OR(OR(D784=0,D784&gt;2),W784=0),AND(D784=1,W784&gt;1239),AND(D784=2,W784&gt;2239))),0,VLOOKUP($W784,$BT$15:$CC$494,4))</f>
        <v>0</v>
      </c>
      <c r="AM784" s="65">
        <f t="shared" ref="AM784:AM847" si="1080">IF(OR(OR(OR(OR(D784=0,D784&gt;2),W784=0),AND(D784=1,W784&gt;1239),AND(D784=2,W784&gt;2239))),0,VLOOKUP($W784,$BT$15:$CC$494,8))</f>
        <v>0</v>
      </c>
      <c r="AN784" s="65">
        <f t="shared" ref="AN784:AN847" si="1081">IF(OR(OR(OR(OR(D784=0,D784&gt;2),W784=0),AND(D784=1,W784&gt;1239),AND(D784=2,W784&gt;2239))),0,VLOOKUP($W784,$BT$15:$CC$494,9))</f>
        <v>0</v>
      </c>
      <c r="AO784" s="65">
        <f t="shared" ref="AO784:AO847" si="1082">IF(OR(OR(OR(OR(D784=0,D784&gt;2),W784=0),AND(D784=1,W784&gt;1239),AND(D784=2,W784&gt;2239))),0,VLOOKUP($W784,$BT$15:$CC$494,10))</f>
        <v>0</v>
      </c>
      <c r="AP784" s="65">
        <f t="shared" ref="AP784:AP847" si="1083">IF(AW784&gt;0,AW784,AV784)</f>
        <v>0</v>
      </c>
      <c r="AQ784" s="65">
        <f t="shared" ref="AQ784:AQ847" si="1084">IF(AY784&gt;0,AY784,AX784)</f>
        <v>0</v>
      </c>
      <c r="AR784" s="65">
        <f t="shared" ref="AR784:AR847" si="1085">IF(BA784&gt;0,BA784,AZ784)</f>
        <v>0</v>
      </c>
      <c r="AS784" s="65">
        <f t="shared" ref="AS784:AS847" si="1086">IF(BC784&gt;0,BC784,BB784)</f>
        <v>0</v>
      </c>
      <c r="AT784" s="65">
        <f t="shared" ref="AT784:AT847" si="1087">IF(BE784&gt;0,BE784,BD784)</f>
        <v>0</v>
      </c>
      <c r="AU784" s="65">
        <f t="shared" ref="AU784:AU847" si="1088">IF(BG784&gt;0,BG784,BF784)</f>
        <v>0</v>
      </c>
      <c r="AV784" s="65">
        <f t="shared" ref="AV784:AV847" si="1089">IF(OR(OR(OR(D784=0,H784=0),G784=0),H784&lt;49),0,IF(AND(D784=1,E784=999,H784&lt;85),VLOOKUP($H784,$CE$15:$CN$219,2),IF(AND(D784=2,E784=999,H784&lt;85),VLOOKUP($H784,$CE$15:$CW$219,11),IF(AND(D784=1,E784=999,H784&gt;=85,H784&lt;=180),VLOOKUP($H784,$CE$221:$CN$661,2),IF(AND(D784=2,E784=999,H784&gt;=85,H784&lt;=170),VLOOKUP($H784,$CE$221:$CW$621,11),0)))))</f>
        <v>0</v>
      </c>
      <c r="AW784" s="65">
        <f t="shared" ref="AW784:AW847" si="1090">IF(OR(OR(OR(OR(D784=0,H784=0),G784=0),H784&lt;49),E784=999),0,IF(AND(D784=1,E784&lt;24,H784&lt;=100),VLOOKUP($H784,$CE$15:$CN$219,2),IF(AND(D784=2,E784&lt;24,H784&lt;=100),VLOOKUP($H784,$CE$15:$CW$219,11),IF(AND(D784=1,E784&gt;=24,H784&gt;=70,H784&lt;=180),VLOOKUP($H784,$CE$221:$CN$661,2),IF(AND(D784=2,E784&gt;=24,H784&gt;=70,H784&lt;=170),VLOOKUP($H784,$CE$221:$CW$621,11),0)))))</f>
        <v>0</v>
      </c>
      <c r="AX784" s="65">
        <f t="shared" ref="AX784:AX847" si="1091">IF(OR(OR(OR(D784=0,H784=0),G784=0),H784&lt;49),0,IF(AND(D784=1,E784=999,H784&lt;85),VLOOKUP($H784,$CE$15:$CN$219,3),IF(AND(D784=2,E784=999,H784&lt;85),VLOOKUP($H784,$CE$15:$CW$219,12),IF(AND(D784=1,E784=999,H784&gt;=85,H784&lt;=180),VLOOKUP($H784,$CE$221:$CN$661,3),IF(AND(D784=2,E784=999,H784&gt;=85,H784&lt;=170),VLOOKUP($H784,$CE$221:$CW$621,12),0)))))</f>
        <v>0</v>
      </c>
      <c r="AY784" s="65">
        <f t="shared" ref="AY784:AY847" si="1092">IF(OR(OR(OR(OR(D784=0,H784=0),G784=0),H784&lt;49),E784=999),0,IF(AND(D784=1,E784&lt;24,H784&lt;=100),VLOOKUP($H784,$CE$15:$CN$219,3),IF(AND(D784=2,E784&lt;24,H784&lt;=100),VLOOKUP($H784,$CE$15:$CW$219,12),IF(AND(D784=1,E784&gt;=24,H784&gt;=70,H784&lt;=180),VLOOKUP($H784,$CE$221:$CN$661,3),IF(AND(D784=2,E784&gt;=24,H784&gt;=70,H784&lt;=170),VLOOKUP($H784,$CE$221:$CW$621,12),0)))))</f>
        <v>0</v>
      </c>
      <c r="AZ784" s="65">
        <f t="shared" ref="AZ784:AZ847" si="1093">IF(OR(OR(OR(D784=0,H784=0),G784=0),H784&lt;49),0,IF(AND(D784=1,E784=999,H784&lt;85),VLOOKUP($H784,$CE$15:$CN$219,4),IF(AND(D784=2,E784=999,H784&lt;85),VLOOKUP($H784,$CE$15:$CW$219,13),IF(AND(D784=1,E784=999,H784&gt;=85,H784&lt;=180),VLOOKUP($H784,$CE$221:$CN$661,4),IF(AND(D784=2,E784=999,H784&gt;=85,H784&lt;=170),VLOOKUP($H784,$CE$221:$CW$621,13 ),0)))))</f>
        <v>0</v>
      </c>
      <c r="BA784" s="65">
        <f t="shared" ref="BA784:BA847" si="1094">IF(OR(OR(OR(OR(D784=0,H784=0),G784=0),H784&lt;49),E784=999),0,IF(AND(D784=1,E784&lt;24,H784&lt;=100),VLOOKUP($H784,$CE$15:$CN$219,4),IF(AND(D784=2,E784&lt;24,H784&lt;=100),VLOOKUP($H784,$CE$15:$CW$219,13),IF(AND(D784=1,E784&gt;=24,H784&gt;=70,H784&lt;=180),VLOOKUP($H784,$CE$221:$CN$661,4),IF(AND(D784=2,E784&gt;=24,H784&gt;=70,H784&lt;=170),VLOOKUP($H784,$CE$221:$CW$621,13 ),"0")))))</f>
        <v>0</v>
      </c>
      <c r="BB784" s="65">
        <f t="shared" ref="BB784:BB847" si="1095">IF(OR(OR(OR(D784=0,H784=0),G784=0),H784&lt;49),0,IF(AND(D784=1,E784=999,H784&lt;85),VLOOKUP($H784,$CE$15:$CN$219,8),IF(AND(D784=2,E784=999,H784&lt;85),VLOOKUP($H784,$CE$15:$CW$219,17),IF(AND(D784=1,E784=999,H784&gt;=85,H784&lt;=180),VLOOKUP($H784,$CE$221:$CN$661,8),IF(AND(D784=2,E784=999,H784&gt;=85,H784&lt;=170),VLOOKUP($H784,$CE$221:$CW$621,17 ),0)))))</f>
        <v>0</v>
      </c>
      <c r="BC784" s="65">
        <f t="shared" ref="BC784:BC847" si="1096">IF(OR(OR(OR(OR(D784=0,H784=0),G784=0),H784&lt;49),E784=999),0,IF(AND(D784=1,E784&lt;24,H784&lt;=100),VLOOKUP($H784,$CE$15:$CN$219,8),IF(AND(D784=2,E784&lt;24,H784&lt;=100),VLOOKUP($H784,$CE$15:$CW$219,17),IF(AND(D784=1,E784&gt;=24,H784&gt;=70,H784&lt;=180),VLOOKUP($H784,$CE$221:$CN$661,8),IF(AND(D784=2,E784&gt;=24,H784&gt;=70,H784&lt;=170),VLOOKUP($H784,$CE$221:$CW$621,17 ),0)))))</f>
        <v>0</v>
      </c>
      <c r="BD784" s="65">
        <f t="shared" ref="BD784:BD847" si="1097">IF(OR(OR(OR(D784=0,H784=0),G784=0),H784&lt;49),0,IF(AND(D784=1,E784=999,H784&lt;85),VLOOKUP($H784,$CE$15:$CN$219,9),IF(AND(D784=2,E784=999,H784&lt;85),VLOOKUP($H784,$CE$15:$CW$219,18),IF(AND(D784=1,E784=999,H784&gt;=85,H784&lt;=180),VLOOKUP($H784,$CE$221:$CN$661,9),IF(AND(D784=2,E784=999,H784&gt;=85,H784&lt;=170),VLOOKUP($H784,$CE$221:$CW$621,18),0)))))</f>
        <v>0</v>
      </c>
      <c r="BE784" s="65">
        <f t="shared" ref="BE784:BE847" si="1098">IF(OR(OR(OR(OR(D784=0,H784=0),H784&lt;49),G784=0),E784=999),0,IF(AND(D784=1,E784&lt;24,H784&lt;=100),VLOOKUP($H784,$CE$15:$CN$219,9),IF(AND(D784=2,E784&lt;24,H784&lt;=100),VLOOKUP($H784,$CE$15:$CW$219,18),IF(AND(D784=1,E784&gt;=24,H784&gt;=70,H784&lt;=180),VLOOKUP($H784,$CE$221:$CN$661,9),IF(AND(D784=2,E784&gt;=24,H784&gt;=70,H784&lt;=170),VLOOKUP($H784,$CE$221:$CW$621,18 ),0)))))</f>
        <v>0</v>
      </c>
      <c r="BF784" s="65">
        <f t="shared" ref="BF784:BF847" si="1099">IF(OR(OR(OR(D784=0,H784=0),G784=0),H784&lt;49),0,IF(AND(D784=1,E784=999,H784&lt;85),VLOOKUP($H784,$CE$15:$CN$219,10),IF(AND(D784=2,E784=999,H784&lt;85),VLOOKUP($H784,$CE$15:$CW$219,19),IF(AND(D784=1,E784=999,H784&gt;=85,H784&lt;=180),VLOOKUP($H784,$CE$221:$CN$661,10),IF(AND(D784=2,E784=999,H784&gt;=85,H784&lt;=170),VLOOKUP($H784,$CE$221:$CW$621,19),0)))))</f>
        <v>0</v>
      </c>
      <c r="BG784" s="65">
        <f t="shared" ref="BG784:BG847" si="1100">IF(OR(OR(OR(OR(D784=0,H784=0),G784=0),H784&lt;49),E784=999),0,IF(AND(D784=1,E784&lt;24,H784&lt;=100),VLOOKUP($H784,$CE$15:$CN$219,10),IF(AND(D784=2,E784&lt;24,H784&lt;=100),VLOOKUP($H784,$CE$15:$CW$219,19),IF(AND(D784=1,E784&gt;=24,H784&gt;=70,H784&lt;=180),VLOOKUP($H784,$CE$221:$CN$661,10),IF(AND(D784=2,E784&gt;=24,H784&gt;=70,H784&lt;=170),VLOOKUP($H784,$CE$221:$CW$621,19 ),0)))))</f>
        <v>0</v>
      </c>
      <c r="CE784" s="373"/>
      <c r="CF784" s="343"/>
      <c r="CG784" s="343"/>
      <c r="CH784" s="343"/>
      <c r="CI784" s="343"/>
      <c r="CJ784" s="343"/>
      <c r="CK784" s="343"/>
      <c r="CL784" s="343"/>
      <c r="CM784" s="343"/>
      <c r="CN784" s="343"/>
      <c r="CO784" s="343"/>
      <c r="CP784" s="343"/>
      <c r="CQ784" s="343"/>
      <c r="CR784" s="343"/>
      <c r="CS784" s="343"/>
      <c r="CY784" s="101">
        <f t="shared" ref="CY784:CY847" si="1101">IF(OR(D784=1,D784=2),1,0)</f>
        <v>0</v>
      </c>
      <c r="CZ784" s="101">
        <f t="shared" ref="CZ784:CZ847" si="1102">IF(OR(OR(OR(OR(OR(D784=0),D784&gt;2),I784=999),G784=0),J784=0),0,IF(G784&gt;AH784,5,IF(G784&gt;AG784,4,IF(G784&gt;=AF784,3,IF(G784&gt;=AE784,2,1)))))</f>
        <v>0</v>
      </c>
      <c r="DB784" s="101">
        <f t="shared" ref="DB784:DB847" si="1103">IF(OR(OR(OR(OR(OR(D784=0),D784&gt;2),H784=0),I784=999),N784=0),0,IF(H784&gt;AN784,5,IF(H784&gt;AM784,4,IF(H784&gt;=AL784,3,IF(H784&gt;=AK784,2,1)))))</f>
        <v>0</v>
      </c>
      <c r="DD784" s="311">
        <f t="shared" ref="DD784:DD847" si="1104">IF(OR(OR(OR(OR(OR(OR(D784=0,D784&gt;2),G784=0),H784=0),H784&lt;49),R784=0),AA784=0),0,IF(G784&gt;AU784,6,IF(G784&gt;AT784,5,IF(G784&gt;AS784,4,IF(G784&gt;=AR784,3,IF(G784&gt;=AQ784,2,1))))))</f>
        <v>0</v>
      </c>
      <c r="DF784" s="101">
        <f t="shared" si="1020"/>
        <v>0</v>
      </c>
      <c r="DG784" s="101">
        <f t="shared" si="1021"/>
        <v>0</v>
      </c>
      <c r="DH784" s="101">
        <f t="shared" si="1022"/>
        <v>0</v>
      </c>
      <c r="DI784" s="101">
        <f t="shared" si="1023"/>
        <v>0</v>
      </c>
      <c r="DJ784" s="311">
        <f t="shared" si="1024"/>
        <v>0</v>
      </c>
      <c r="DK784" s="311">
        <f t="shared" si="1025"/>
        <v>0</v>
      </c>
      <c r="DL784" s="101">
        <f t="shared" si="1026"/>
        <v>0</v>
      </c>
      <c r="DM784" s="101">
        <f t="shared" si="1027"/>
        <v>0</v>
      </c>
      <c r="DN784" s="101">
        <f t="shared" si="1028"/>
        <v>0</v>
      </c>
      <c r="DO784" s="101">
        <f t="shared" si="1029"/>
        <v>0</v>
      </c>
      <c r="DP784" s="101">
        <f t="shared" si="1030"/>
        <v>0</v>
      </c>
      <c r="DQ784" s="101">
        <f t="shared" si="1031"/>
        <v>0</v>
      </c>
      <c r="DR784" s="101">
        <f t="shared" si="1032"/>
        <v>0</v>
      </c>
      <c r="DS784" s="101">
        <f t="shared" si="1033"/>
        <v>0</v>
      </c>
      <c r="DT784" s="101">
        <f t="shared" si="1034"/>
        <v>0</v>
      </c>
      <c r="DU784" s="101">
        <f t="shared" si="1035"/>
        <v>0</v>
      </c>
      <c r="DV784" s="101">
        <f t="shared" si="1036"/>
        <v>0</v>
      </c>
      <c r="DW784" s="101">
        <f t="shared" si="1037"/>
        <v>0</v>
      </c>
      <c r="DX784" s="311">
        <f t="shared" si="1038"/>
        <v>0</v>
      </c>
      <c r="DY784" s="101">
        <f t="shared" si="1039"/>
        <v>0</v>
      </c>
      <c r="DZ784" s="101">
        <f t="shared" si="1040"/>
        <v>0</v>
      </c>
      <c r="EA784" s="101">
        <f t="shared" si="1041"/>
        <v>0</v>
      </c>
      <c r="EB784" s="101">
        <f t="shared" si="1042"/>
        <v>0</v>
      </c>
      <c r="EC784" s="101">
        <f t="shared" si="1043"/>
        <v>0</v>
      </c>
      <c r="ED784" s="101">
        <f t="shared" si="1044"/>
        <v>0</v>
      </c>
      <c r="EE784" s="101">
        <f t="shared" si="1045"/>
        <v>0</v>
      </c>
      <c r="EF784" s="101">
        <f t="shared" si="1046"/>
        <v>0</v>
      </c>
      <c r="EG784" s="101">
        <f t="shared" si="1047"/>
        <v>0</v>
      </c>
      <c r="EH784" s="101">
        <f t="shared" si="1048"/>
        <v>0</v>
      </c>
      <c r="EI784" s="101">
        <f t="shared" si="1049"/>
        <v>0</v>
      </c>
      <c r="EJ784" s="101">
        <f t="shared" si="1050"/>
        <v>0</v>
      </c>
      <c r="EK784" s="101">
        <f t="shared" si="1051"/>
        <v>0</v>
      </c>
      <c r="EL784" s="101">
        <f t="shared" si="1052"/>
        <v>0</v>
      </c>
      <c r="EM784" s="101">
        <f t="shared" si="1053"/>
        <v>0</v>
      </c>
      <c r="EN784" s="101">
        <f t="shared" si="1054"/>
        <v>0</v>
      </c>
      <c r="EO784" s="101">
        <f t="shared" si="1055"/>
        <v>0</v>
      </c>
      <c r="EP784" s="101">
        <f t="shared" si="1056"/>
        <v>0</v>
      </c>
      <c r="EQ784" s="101">
        <f t="shared" si="1057"/>
        <v>0</v>
      </c>
    </row>
    <row r="785" spans="2:147" ht="21.75" customHeight="1" x14ac:dyDescent="0.45">
      <c r="B785" s="133" t="str">
        <f>IF(Data!B784&lt;&gt;"",Data!B784,"")</f>
        <v/>
      </c>
      <c r="C785" s="158" t="str">
        <f>IF(Data!C784&lt;&gt;"",Data!C784,"")</f>
        <v/>
      </c>
      <c r="D785" s="106" t="str">
        <f>IF(Data!D784&lt;&gt;"",Data!D784,"")</f>
        <v/>
      </c>
      <c r="E785" s="140">
        <f>IF(AND(I785=1,Data!T784=0),0,IF(I785=999,999,Data!T784))</f>
        <v>999</v>
      </c>
      <c r="F785" s="140" t="str">
        <f t="shared" si="1058"/>
        <v/>
      </c>
      <c r="G785" s="140" t="str">
        <f>IF(Data!K784&lt;&gt;"",Data!K784,"")</f>
        <v/>
      </c>
      <c r="H785" s="141" t="str">
        <f>IF(Data!L784&lt;&gt;"",Data!L784,"")</f>
        <v/>
      </c>
      <c r="I785" s="63">
        <f>IF(Data!M784&lt;&gt;"",Data!M784,"")</f>
        <v>999</v>
      </c>
      <c r="J785" s="63">
        <f t="shared" si="1059"/>
        <v>0</v>
      </c>
      <c r="L785" s="64" t="str">
        <f t="shared" si="1060"/>
        <v/>
      </c>
      <c r="N785" s="63">
        <f t="shared" si="1061"/>
        <v>0</v>
      </c>
      <c r="P785" s="64" t="str">
        <f t="shared" si="1062"/>
        <v/>
      </c>
      <c r="R785" s="63">
        <f t="shared" si="1063"/>
        <v>0</v>
      </c>
      <c r="S785" s="64" t="str">
        <f t="shared" si="1064"/>
        <v/>
      </c>
      <c r="W785" s="310">
        <f t="shared" si="1065"/>
        <v>999</v>
      </c>
      <c r="Y785" s="65">
        <f t="shared" si="1066"/>
        <v>0</v>
      </c>
      <c r="Z785" s="65">
        <f t="shared" si="1067"/>
        <v>0</v>
      </c>
      <c r="AA785" s="65">
        <f t="shared" si="1068"/>
        <v>0</v>
      </c>
      <c r="AB785" s="65">
        <f t="shared" si="1069"/>
        <v>0</v>
      </c>
      <c r="AC785" s="341">
        <f t="shared" si="1070"/>
        <v>0</v>
      </c>
      <c r="AD785" s="65">
        <f t="shared" si="1071"/>
        <v>0</v>
      </c>
      <c r="AE785" s="65">
        <f t="shared" si="1072"/>
        <v>0</v>
      </c>
      <c r="AF785" s="65">
        <f t="shared" si="1073"/>
        <v>0</v>
      </c>
      <c r="AG785" s="65">
        <f t="shared" si="1074"/>
        <v>0</v>
      </c>
      <c r="AH785" s="65">
        <f t="shared" si="1075"/>
        <v>0</v>
      </c>
      <c r="AI785" s="65">
        <f t="shared" si="1076"/>
        <v>0</v>
      </c>
      <c r="AJ785" s="65">
        <f t="shared" si="1077"/>
        <v>0</v>
      </c>
      <c r="AK785" s="65">
        <f t="shared" si="1078"/>
        <v>0</v>
      </c>
      <c r="AL785" s="65">
        <f t="shared" si="1079"/>
        <v>0</v>
      </c>
      <c r="AM785" s="65">
        <f t="shared" si="1080"/>
        <v>0</v>
      </c>
      <c r="AN785" s="65">
        <f t="shared" si="1081"/>
        <v>0</v>
      </c>
      <c r="AO785" s="65">
        <f t="shared" si="1082"/>
        <v>0</v>
      </c>
      <c r="AP785" s="65">
        <f t="shared" si="1083"/>
        <v>0</v>
      </c>
      <c r="AQ785" s="65">
        <f t="shared" si="1084"/>
        <v>0</v>
      </c>
      <c r="AR785" s="65">
        <f t="shared" si="1085"/>
        <v>0</v>
      </c>
      <c r="AS785" s="65">
        <f t="shared" si="1086"/>
        <v>0</v>
      </c>
      <c r="AT785" s="65">
        <f t="shared" si="1087"/>
        <v>0</v>
      </c>
      <c r="AU785" s="65">
        <f t="shared" si="1088"/>
        <v>0</v>
      </c>
      <c r="AV785" s="65">
        <f t="shared" si="1089"/>
        <v>0</v>
      </c>
      <c r="AW785" s="65">
        <f t="shared" si="1090"/>
        <v>0</v>
      </c>
      <c r="AX785" s="65">
        <f t="shared" si="1091"/>
        <v>0</v>
      </c>
      <c r="AY785" s="65">
        <f t="shared" si="1092"/>
        <v>0</v>
      </c>
      <c r="AZ785" s="65">
        <f t="shared" si="1093"/>
        <v>0</v>
      </c>
      <c r="BA785" s="65">
        <f t="shared" si="1094"/>
        <v>0</v>
      </c>
      <c r="BB785" s="65">
        <f t="shared" si="1095"/>
        <v>0</v>
      </c>
      <c r="BC785" s="65">
        <f t="shared" si="1096"/>
        <v>0</v>
      </c>
      <c r="BD785" s="65">
        <f t="shared" si="1097"/>
        <v>0</v>
      </c>
      <c r="BE785" s="65">
        <f t="shared" si="1098"/>
        <v>0</v>
      </c>
      <c r="BF785" s="65">
        <f t="shared" si="1099"/>
        <v>0</v>
      </c>
      <c r="BG785" s="65">
        <f t="shared" si="1100"/>
        <v>0</v>
      </c>
      <c r="CE785" s="373"/>
      <c r="CF785" s="343"/>
      <c r="CG785" s="343"/>
      <c r="CH785" s="343"/>
      <c r="CI785" s="343"/>
      <c r="CJ785" s="343"/>
      <c r="CK785" s="343"/>
      <c r="CL785" s="343"/>
      <c r="CM785" s="343"/>
      <c r="CN785" s="343"/>
      <c r="CO785" s="343"/>
      <c r="CP785" s="343"/>
      <c r="CQ785" s="343"/>
      <c r="CR785" s="343"/>
      <c r="CS785" s="343"/>
      <c r="CY785" s="101">
        <f t="shared" si="1101"/>
        <v>0</v>
      </c>
      <c r="CZ785" s="101">
        <f t="shared" si="1102"/>
        <v>0</v>
      </c>
      <c r="DB785" s="101">
        <f t="shared" si="1103"/>
        <v>0</v>
      </c>
      <c r="DD785" s="311">
        <f t="shared" si="1104"/>
        <v>0</v>
      </c>
      <c r="DF785" s="101">
        <f t="shared" si="1020"/>
        <v>0</v>
      </c>
      <c r="DG785" s="101">
        <f t="shared" si="1021"/>
        <v>0</v>
      </c>
      <c r="DH785" s="101">
        <f t="shared" si="1022"/>
        <v>0</v>
      </c>
      <c r="DI785" s="101">
        <f t="shared" si="1023"/>
        <v>0</v>
      </c>
      <c r="DJ785" s="311">
        <f t="shared" si="1024"/>
        <v>0</v>
      </c>
      <c r="DK785" s="311">
        <f t="shared" si="1025"/>
        <v>0</v>
      </c>
      <c r="DL785" s="101">
        <f t="shared" si="1026"/>
        <v>0</v>
      </c>
      <c r="DM785" s="101">
        <f t="shared" si="1027"/>
        <v>0</v>
      </c>
      <c r="DN785" s="101">
        <f t="shared" si="1028"/>
        <v>0</v>
      </c>
      <c r="DO785" s="101">
        <f t="shared" si="1029"/>
        <v>0</v>
      </c>
      <c r="DP785" s="101">
        <f t="shared" si="1030"/>
        <v>0</v>
      </c>
      <c r="DQ785" s="101">
        <f t="shared" si="1031"/>
        <v>0</v>
      </c>
      <c r="DR785" s="101">
        <f t="shared" si="1032"/>
        <v>0</v>
      </c>
      <c r="DS785" s="101">
        <f t="shared" si="1033"/>
        <v>0</v>
      </c>
      <c r="DT785" s="101">
        <f t="shared" si="1034"/>
        <v>0</v>
      </c>
      <c r="DU785" s="101">
        <f t="shared" si="1035"/>
        <v>0</v>
      </c>
      <c r="DV785" s="101">
        <f t="shared" si="1036"/>
        <v>0</v>
      </c>
      <c r="DW785" s="101">
        <f t="shared" si="1037"/>
        <v>0</v>
      </c>
      <c r="DX785" s="311">
        <f t="shared" si="1038"/>
        <v>0</v>
      </c>
      <c r="DY785" s="101">
        <f t="shared" si="1039"/>
        <v>0</v>
      </c>
      <c r="DZ785" s="101">
        <f t="shared" si="1040"/>
        <v>0</v>
      </c>
      <c r="EA785" s="101">
        <f t="shared" si="1041"/>
        <v>0</v>
      </c>
      <c r="EB785" s="101">
        <f t="shared" si="1042"/>
        <v>0</v>
      </c>
      <c r="EC785" s="101">
        <f t="shared" si="1043"/>
        <v>0</v>
      </c>
      <c r="ED785" s="101">
        <f t="shared" si="1044"/>
        <v>0</v>
      </c>
      <c r="EE785" s="101">
        <f t="shared" si="1045"/>
        <v>0</v>
      </c>
      <c r="EF785" s="101">
        <f t="shared" si="1046"/>
        <v>0</v>
      </c>
      <c r="EG785" s="101">
        <f t="shared" si="1047"/>
        <v>0</v>
      </c>
      <c r="EH785" s="101">
        <f t="shared" si="1048"/>
        <v>0</v>
      </c>
      <c r="EI785" s="101">
        <f t="shared" si="1049"/>
        <v>0</v>
      </c>
      <c r="EJ785" s="101">
        <f t="shared" si="1050"/>
        <v>0</v>
      </c>
      <c r="EK785" s="101">
        <f t="shared" si="1051"/>
        <v>0</v>
      </c>
      <c r="EL785" s="101">
        <f t="shared" si="1052"/>
        <v>0</v>
      </c>
      <c r="EM785" s="101">
        <f t="shared" si="1053"/>
        <v>0</v>
      </c>
      <c r="EN785" s="101">
        <f t="shared" si="1054"/>
        <v>0</v>
      </c>
      <c r="EO785" s="101">
        <f t="shared" si="1055"/>
        <v>0</v>
      </c>
      <c r="EP785" s="101">
        <f t="shared" si="1056"/>
        <v>0</v>
      </c>
      <c r="EQ785" s="101">
        <f t="shared" si="1057"/>
        <v>0</v>
      </c>
    </row>
    <row r="786" spans="2:147" ht="21.75" customHeight="1" x14ac:dyDescent="0.45">
      <c r="B786" s="133" t="str">
        <f>IF(Data!B785&lt;&gt;"",Data!B785,"")</f>
        <v/>
      </c>
      <c r="C786" s="158" t="str">
        <f>IF(Data!C785&lt;&gt;"",Data!C785,"")</f>
        <v/>
      </c>
      <c r="D786" s="106" t="str">
        <f>IF(Data!D785&lt;&gt;"",Data!D785,"")</f>
        <v/>
      </c>
      <c r="E786" s="140">
        <f>IF(AND(I786=1,Data!T785=0),0,IF(I786=999,999,Data!T785))</f>
        <v>999</v>
      </c>
      <c r="F786" s="140" t="str">
        <f t="shared" si="1058"/>
        <v/>
      </c>
      <c r="G786" s="140" t="str">
        <f>IF(Data!K785&lt;&gt;"",Data!K785,"")</f>
        <v/>
      </c>
      <c r="H786" s="141" t="str">
        <f>IF(Data!L785&lt;&gt;"",Data!L785,"")</f>
        <v/>
      </c>
      <c r="I786" s="63">
        <f>IF(Data!M785&lt;&gt;"",Data!M785,"")</f>
        <v>999</v>
      </c>
      <c r="J786" s="63">
        <f t="shared" si="1059"/>
        <v>0</v>
      </c>
      <c r="L786" s="64" t="str">
        <f t="shared" si="1060"/>
        <v/>
      </c>
      <c r="N786" s="63">
        <f t="shared" si="1061"/>
        <v>0</v>
      </c>
      <c r="P786" s="64" t="str">
        <f t="shared" si="1062"/>
        <v/>
      </c>
      <c r="R786" s="63">
        <f t="shared" si="1063"/>
        <v>0</v>
      </c>
      <c r="S786" s="64" t="str">
        <f t="shared" si="1064"/>
        <v/>
      </c>
      <c r="W786" s="310">
        <f t="shared" si="1065"/>
        <v>999</v>
      </c>
      <c r="Y786" s="65">
        <f t="shared" si="1066"/>
        <v>0</v>
      </c>
      <c r="Z786" s="65">
        <f t="shared" si="1067"/>
        <v>0</v>
      </c>
      <c r="AA786" s="65">
        <f t="shared" si="1068"/>
        <v>0</v>
      </c>
      <c r="AB786" s="65">
        <f t="shared" si="1069"/>
        <v>0</v>
      </c>
      <c r="AC786" s="341">
        <f t="shared" si="1070"/>
        <v>0</v>
      </c>
      <c r="AD786" s="65">
        <f t="shared" si="1071"/>
        <v>0</v>
      </c>
      <c r="AE786" s="65">
        <f t="shared" si="1072"/>
        <v>0</v>
      </c>
      <c r="AF786" s="65">
        <f t="shared" si="1073"/>
        <v>0</v>
      </c>
      <c r="AG786" s="65">
        <f t="shared" si="1074"/>
        <v>0</v>
      </c>
      <c r="AH786" s="65">
        <f t="shared" si="1075"/>
        <v>0</v>
      </c>
      <c r="AI786" s="65">
        <f t="shared" si="1076"/>
        <v>0</v>
      </c>
      <c r="AJ786" s="65">
        <f t="shared" si="1077"/>
        <v>0</v>
      </c>
      <c r="AK786" s="65">
        <f t="shared" si="1078"/>
        <v>0</v>
      </c>
      <c r="AL786" s="65">
        <f t="shared" si="1079"/>
        <v>0</v>
      </c>
      <c r="AM786" s="65">
        <f t="shared" si="1080"/>
        <v>0</v>
      </c>
      <c r="AN786" s="65">
        <f t="shared" si="1081"/>
        <v>0</v>
      </c>
      <c r="AO786" s="65">
        <f t="shared" si="1082"/>
        <v>0</v>
      </c>
      <c r="AP786" s="65">
        <f t="shared" si="1083"/>
        <v>0</v>
      </c>
      <c r="AQ786" s="65">
        <f t="shared" si="1084"/>
        <v>0</v>
      </c>
      <c r="AR786" s="65">
        <f t="shared" si="1085"/>
        <v>0</v>
      </c>
      <c r="AS786" s="65">
        <f t="shared" si="1086"/>
        <v>0</v>
      </c>
      <c r="AT786" s="65">
        <f t="shared" si="1087"/>
        <v>0</v>
      </c>
      <c r="AU786" s="65">
        <f t="shared" si="1088"/>
        <v>0</v>
      </c>
      <c r="AV786" s="65">
        <f t="shared" si="1089"/>
        <v>0</v>
      </c>
      <c r="AW786" s="65">
        <f t="shared" si="1090"/>
        <v>0</v>
      </c>
      <c r="AX786" s="65">
        <f t="shared" si="1091"/>
        <v>0</v>
      </c>
      <c r="AY786" s="65">
        <f t="shared" si="1092"/>
        <v>0</v>
      </c>
      <c r="AZ786" s="65">
        <f t="shared" si="1093"/>
        <v>0</v>
      </c>
      <c r="BA786" s="65">
        <f t="shared" si="1094"/>
        <v>0</v>
      </c>
      <c r="BB786" s="65">
        <f t="shared" si="1095"/>
        <v>0</v>
      </c>
      <c r="BC786" s="65">
        <f t="shared" si="1096"/>
        <v>0</v>
      </c>
      <c r="BD786" s="65">
        <f t="shared" si="1097"/>
        <v>0</v>
      </c>
      <c r="BE786" s="65">
        <f t="shared" si="1098"/>
        <v>0</v>
      </c>
      <c r="BF786" s="65">
        <f t="shared" si="1099"/>
        <v>0</v>
      </c>
      <c r="BG786" s="65">
        <f t="shared" si="1100"/>
        <v>0</v>
      </c>
      <c r="CE786" s="373"/>
      <c r="CF786" s="343"/>
      <c r="CG786" s="343"/>
      <c r="CH786" s="343"/>
      <c r="CI786" s="343"/>
      <c r="CJ786" s="343"/>
      <c r="CK786" s="343"/>
      <c r="CL786" s="343"/>
      <c r="CM786" s="343"/>
      <c r="CN786" s="343"/>
      <c r="CO786" s="343"/>
      <c r="CP786" s="343"/>
      <c r="CQ786" s="343"/>
      <c r="CR786" s="343"/>
      <c r="CS786" s="343"/>
      <c r="CY786" s="101">
        <f t="shared" si="1101"/>
        <v>0</v>
      </c>
      <c r="CZ786" s="101">
        <f t="shared" si="1102"/>
        <v>0</v>
      </c>
      <c r="DB786" s="101">
        <f t="shared" si="1103"/>
        <v>0</v>
      </c>
      <c r="DD786" s="311">
        <f t="shared" si="1104"/>
        <v>0</v>
      </c>
      <c r="DF786" s="101">
        <f t="shared" si="1020"/>
        <v>0</v>
      </c>
      <c r="DG786" s="101">
        <f t="shared" si="1021"/>
        <v>0</v>
      </c>
      <c r="DH786" s="101">
        <f t="shared" si="1022"/>
        <v>0</v>
      </c>
      <c r="DI786" s="101">
        <f t="shared" si="1023"/>
        <v>0</v>
      </c>
      <c r="DJ786" s="311">
        <f t="shared" si="1024"/>
        <v>0</v>
      </c>
      <c r="DK786" s="311">
        <f t="shared" si="1025"/>
        <v>0</v>
      </c>
      <c r="DL786" s="101">
        <f t="shared" si="1026"/>
        <v>0</v>
      </c>
      <c r="DM786" s="101">
        <f t="shared" si="1027"/>
        <v>0</v>
      </c>
      <c r="DN786" s="101">
        <f t="shared" si="1028"/>
        <v>0</v>
      </c>
      <c r="DO786" s="101">
        <f t="shared" si="1029"/>
        <v>0</v>
      </c>
      <c r="DP786" s="101">
        <f t="shared" si="1030"/>
        <v>0</v>
      </c>
      <c r="DQ786" s="101">
        <f t="shared" si="1031"/>
        <v>0</v>
      </c>
      <c r="DR786" s="101">
        <f t="shared" si="1032"/>
        <v>0</v>
      </c>
      <c r="DS786" s="101">
        <f t="shared" si="1033"/>
        <v>0</v>
      </c>
      <c r="DT786" s="101">
        <f t="shared" si="1034"/>
        <v>0</v>
      </c>
      <c r="DU786" s="101">
        <f t="shared" si="1035"/>
        <v>0</v>
      </c>
      <c r="DV786" s="101">
        <f t="shared" si="1036"/>
        <v>0</v>
      </c>
      <c r="DW786" s="101">
        <f t="shared" si="1037"/>
        <v>0</v>
      </c>
      <c r="DX786" s="311">
        <f t="shared" si="1038"/>
        <v>0</v>
      </c>
      <c r="DY786" s="101">
        <f t="shared" si="1039"/>
        <v>0</v>
      </c>
      <c r="DZ786" s="101">
        <f t="shared" si="1040"/>
        <v>0</v>
      </c>
      <c r="EA786" s="101">
        <f t="shared" si="1041"/>
        <v>0</v>
      </c>
      <c r="EB786" s="101">
        <f t="shared" si="1042"/>
        <v>0</v>
      </c>
      <c r="EC786" s="101">
        <f t="shared" si="1043"/>
        <v>0</v>
      </c>
      <c r="ED786" s="101">
        <f t="shared" si="1044"/>
        <v>0</v>
      </c>
      <c r="EE786" s="101">
        <f t="shared" si="1045"/>
        <v>0</v>
      </c>
      <c r="EF786" s="101">
        <f t="shared" si="1046"/>
        <v>0</v>
      </c>
      <c r="EG786" s="101">
        <f t="shared" si="1047"/>
        <v>0</v>
      </c>
      <c r="EH786" s="101">
        <f t="shared" si="1048"/>
        <v>0</v>
      </c>
      <c r="EI786" s="101">
        <f t="shared" si="1049"/>
        <v>0</v>
      </c>
      <c r="EJ786" s="101">
        <f t="shared" si="1050"/>
        <v>0</v>
      </c>
      <c r="EK786" s="101">
        <f t="shared" si="1051"/>
        <v>0</v>
      </c>
      <c r="EL786" s="101">
        <f t="shared" si="1052"/>
        <v>0</v>
      </c>
      <c r="EM786" s="101">
        <f t="shared" si="1053"/>
        <v>0</v>
      </c>
      <c r="EN786" s="101">
        <f t="shared" si="1054"/>
        <v>0</v>
      </c>
      <c r="EO786" s="101">
        <f t="shared" si="1055"/>
        <v>0</v>
      </c>
      <c r="EP786" s="101">
        <f t="shared" si="1056"/>
        <v>0</v>
      </c>
      <c r="EQ786" s="101">
        <f t="shared" si="1057"/>
        <v>0</v>
      </c>
    </row>
    <row r="787" spans="2:147" ht="21.75" customHeight="1" x14ac:dyDescent="0.45">
      <c r="B787" s="133" t="str">
        <f>IF(Data!B786&lt;&gt;"",Data!B786,"")</f>
        <v/>
      </c>
      <c r="C787" s="158" t="str">
        <f>IF(Data!C786&lt;&gt;"",Data!C786,"")</f>
        <v/>
      </c>
      <c r="D787" s="106" t="str">
        <f>IF(Data!D786&lt;&gt;"",Data!D786,"")</f>
        <v/>
      </c>
      <c r="E787" s="140">
        <f>IF(AND(I787=1,Data!T786=0),0,IF(I787=999,999,Data!T786))</f>
        <v>999</v>
      </c>
      <c r="F787" s="140" t="str">
        <f t="shared" si="1058"/>
        <v/>
      </c>
      <c r="G787" s="140" t="str">
        <f>IF(Data!K786&lt;&gt;"",Data!K786,"")</f>
        <v/>
      </c>
      <c r="H787" s="141" t="str">
        <f>IF(Data!L786&lt;&gt;"",Data!L786,"")</f>
        <v/>
      </c>
      <c r="I787" s="63">
        <f>IF(Data!M786&lt;&gt;"",Data!M786,"")</f>
        <v>999</v>
      </c>
      <c r="J787" s="63">
        <f t="shared" si="1059"/>
        <v>0</v>
      </c>
      <c r="L787" s="64" t="str">
        <f t="shared" si="1060"/>
        <v/>
      </c>
      <c r="N787" s="63">
        <f t="shared" si="1061"/>
        <v>0</v>
      </c>
      <c r="P787" s="64" t="str">
        <f t="shared" si="1062"/>
        <v/>
      </c>
      <c r="R787" s="63">
        <f t="shared" si="1063"/>
        <v>0</v>
      </c>
      <c r="S787" s="64" t="str">
        <f t="shared" si="1064"/>
        <v/>
      </c>
      <c r="W787" s="310">
        <f t="shared" si="1065"/>
        <v>999</v>
      </c>
      <c r="Y787" s="65">
        <f t="shared" si="1066"/>
        <v>0</v>
      </c>
      <c r="Z787" s="65">
        <f t="shared" si="1067"/>
        <v>0</v>
      </c>
      <c r="AA787" s="65">
        <f t="shared" si="1068"/>
        <v>0</v>
      </c>
      <c r="AB787" s="65">
        <f t="shared" si="1069"/>
        <v>0</v>
      </c>
      <c r="AC787" s="341">
        <f t="shared" si="1070"/>
        <v>0</v>
      </c>
      <c r="AD787" s="65">
        <f t="shared" si="1071"/>
        <v>0</v>
      </c>
      <c r="AE787" s="65">
        <f t="shared" si="1072"/>
        <v>0</v>
      </c>
      <c r="AF787" s="65">
        <f t="shared" si="1073"/>
        <v>0</v>
      </c>
      <c r="AG787" s="65">
        <f t="shared" si="1074"/>
        <v>0</v>
      </c>
      <c r="AH787" s="65">
        <f t="shared" si="1075"/>
        <v>0</v>
      </c>
      <c r="AI787" s="65">
        <f t="shared" si="1076"/>
        <v>0</v>
      </c>
      <c r="AJ787" s="65">
        <f t="shared" si="1077"/>
        <v>0</v>
      </c>
      <c r="AK787" s="65">
        <f t="shared" si="1078"/>
        <v>0</v>
      </c>
      <c r="AL787" s="65">
        <f t="shared" si="1079"/>
        <v>0</v>
      </c>
      <c r="AM787" s="65">
        <f t="shared" si="1080"/>
        <v>0</v>
      </c>
      <c r="AN787" s="65">
        <f t="shared" si="1081"/>
        <v>0</v>
      </c>
      <c r="AO787" s="65">
        <f t="shared" si="1082"/>
        <v>0</v>
      </c>
      <c r="AP787" s="65">
        <f t="shared" si="1083"/>
        <v>0</v>
      </c>
      <c r="AQ787" s="65">
        <f t="shared" si="1084"/>
        <v>0</v>
      </c>
      <c r="AR787" s="65">
        <f t="shared" si="1085"/>
        <v>0</v>
      </c>
      <c r="AS787" s="65">
        <f t="shared" si="1086"/>
        <v>0</v>
      </c>
      <c r="AT787" s="65">
        <f t="shared" si="1087"/>
        <v>0</v>
      </c>
      <c r="AU787" s="65">
        <f t="shared" si="1088"/>
        <v>0</v>
      </c>
      <c r="AV787" s="65">
        <f t="shared" si="1089"/>
        <v>0</v>
      </c>
      <c r="AW787" s="65">
        <f t="shared" si="1090"/>
        <v>0</v>
      </c>
      <c r="AX787" s="65">
        <f t="shared" si="1091"/>
        <v>0</v>
      </c>
      <c r="AY787" s="65">
        <f t="shared" si="1092"/>
        <v>0</v>
      </c>
      <c r="AZ787" s="65">
        <f t="shared" si="1093"/>
        <v>0</v>
      </c>
      <c r="BA787" s="65">
        <f t="shared" si="1094"/>
        <v>0</v>
      </c>
      <c r="BB787" s="65">
        <f t="shared" si="1095"/>
        <v>0</v>
      </c>
      <c r="BC787" s="65">
        <f t="shared" si="1096"/>
        <v>0</v>
      </c>
      <c r="BD787" s="65">
        <f t="shared" si="1097"/>
        <v>0</v>
      </c>
      <c r="BE787" s="65">
        <f t="shared" si="1098"/>
        <v>0</v>
      </c>
      <c r="BF787" s="65">
        <f t="shared" si="1099"/>
        <v>0</v>
      </c>
      <c r="BG787" s="65">
        <f t="shared" si="1100"/>
        <v>0</v>
      </c>
      <c r="CE787" s="373"/>
      <c r="CF787" s="343"/>
      <c r="CG787" s="343"/>
      <c r="CH787" s="343"/>
      <c r="CI787" s="343"/>
      <c r="CJ787" s="343"/>
      <c r="CK787" s="343"/>
      <c r="CL787" s="343"/>
      <c r="CM787" s="343"/>
      <c r="CN787" s="343"/>
      <c r="CO787" s="343"/>
      <c r="CP787" s="343"/>
      <c r="CQ787" s="343"/>
      <c r="CR787" s="343"/>
      <c r="CS787" s="343"/>
      <c r="CY787" s="101">
        <f t="shared" si="1101"/>
        <v>0</v>
      </c>
      <c r="CZ787" s="101">
        <f t="shared" si="1102"/>
        <v>0</v>
      </c>
      <c r="DB787" s="101">
        <f t="shared" si="1103"/>
        <v>0</v>
      </c>
      <c r="DD787" s="311">
        <f t="shared" si="1104"/>
        <v>0</v>
      </c>
      <c r="DF787" s="101">
        <f t="shared" si="1020"/>
        <v>0</v>
      </c>
      <c r="DG787" s="101">
        <f t="shared" si="1021"/>
        <v>0</v>
      </c>
      <c r="DH787" s="101">
        <f t="shared" si="1022"/>
        <v>0</v>
      </c>
      <c r="DI787" s="101">
        <f t="shared" si="1023"/>
        <v>0</v>
      </c>
      <c r="DJ787" s="311">
        <f t="shared" si="1024"/>
        <v>0</v>
      </c>
      <c r="DK787" s="311">
        <f t="shared" si="1025"/>
        <v>0</v>
      </c>
      <c r="DL787" s="101">
        <f t="shared" si="1026"/>
        <v>0</v>
      </c>
      <c r="DM787" s="101">
        <f t="shared" si="1027"/>
        <v>0</v>
      </c>
      <c r="DN787" s="101">
        <f t="shared" si="1028"/>
        <v>0</v>
      </c>
      <c r="DO787" s="101">
        <f t="shared" si="1029"/>
        <v>0</v>
      </c>
      <c r="DP787" s="101">
        <f t="shared" si="1030"/>
        <v>0</v>
      </c>
      <c r="DQ787" s="101">
        <f t="shared" si="1031"/>
        <v>0</v>
      </c>
      <c r="DR787" s="101">
        <f t="shared" si="1032"/>
        <v>0</v>
      </c>
      <c r="DS787" s="101">
        <f t="shared" si="1033"/>
        <v>0</v>
      </c>
      <c r="DT787" s="101">
        <f t="shared" si="1034"/>
        <v>0</v>
      </c>
      <c r="DU787" s="101">
        <f t="shared" si="1035"/>
        <v>0</v>
      </c>
      <c r="DV787" s="101">
        <f t="shared" si="1036"/>
        <v>0</v>
      </c>
      <c r="DW787" s="101">
        <f t="shared" si="1037"/>
        <v>0</v>
      </c>
      <c r="DX787" s="311">
        <f t="shared" si="1038"/>
        <v>0</v>
      </c>
      <c r="DY787" s="101">
        <f t="shared" si="1039"/>
        <v>0</v>
      </c>
      <c r="DZ787" s="101">
        <f t="shared" si="1040"/>
        <v>0</v>
      </c>
      <c r="EA787" s="101">
        <f t="shared" si="1041"/>
        <v>0</v>
      </c>
      <c r="EB787" s="101">
        <f t="shared" si="1042"/>
        <v>0</v>
      </c>
      <c r="EC787" s="101">
        <f t="shared" si="1043"/>
        <v>0</v>
      </c>
      <c r="ED787" s="101">
        <f t="shared" si="1044"/>
        <v>0</v>
      </c>
      <c r="EE787" s="101">
        <f t="shared" si="1045"/>
        <v>0</v>
      </c>
      <c r="EF787" s="101">
        <f t="shared" si="1046"/>
        <v>0</v>
      </c>
      <c r="EG787" s="101">
        <f t="shared" si="1047"/>
        <v>0</v>
      </c>
      <c r="EH787" s="101">
        <f t="shared" si="1048"/>
        <v>0</v>
      </c>
      <c r="EI787" s="101">
        <f t="shared" si="1049"/>
        <v>0</v>
      </c>
      <c r="EJ787" s="101">
        <f t="shared" si="1050"/>
        <v>0</v>
      </c>
      <c r="EK787" s="101">
        <f t="shared" si="1051"/>
        <v>0</v>
      </c>
      <c r="EL787" s="101">
        <f t="shared" si="1052"/>
        <v>0</v>
      </c>
      <c r="EM787" s="101">
        <f t="shared" si="1053"/>
        <v>0</v>
      </c>
      <c r="EN787" s="101">
        <f t="shared" si="1054"/>
        <v>0</v>
      </c>
      <c r="EO787" s="101">
        <f t="shared" si="1055"/>
        <v>0</v>
      </c>
      <c r="EP787" s="101">
        <f t="shared" si="1056"/>
        <v>0</v>
      </c>
      <c r="EQ787" s="101">
        <f t="shared" si="1057"/>
        <v>0</v>
      </c>
    </row>
    <row r="788" spans="2:147" ht="21.75" customHeight="1" x14ac:dyDescent="0.45">
      <c r="B788" s="133" t="str">
        <f>IF(Data!B787&lt;&gt;"",Data!B787,"")</f>
        <v/>
      </c>
      <c r="C788" s="158" t="str">
        <f>IF(Data!C787&lt;&gt;"",Data!C787,"")</f>
        <v/>
      </c>
      <c r="D788" s="106" t="str">
        <f>IF(Data!D787&lt;&gt;"",Data!D787,"")</f>
        <v/>
      </c>
      <c r="E788" s="140">
        <f>IF(AND(I788=1,Data!T787=0),0,IF(I788=999,999,Data!T787))</f>
        <v>999</v>
      </c>
      <c r="F788" s="140" t="str">
        <f t="shared" si="1058"/>
        <v/>
      </c>
      <c r="G788" s="140" t="str">
        <f>IF(Data!K787&lt;&gt;"",Data!K787,"")</f>
        <v/>
      </c>
      <c r="H788" s="141" t="str">
        <f>IF(Data!L787&lt;&gt;"",Data!L787,"")</f>
        <v/>
      </c>
      <c r="I788" s="63">
        <f>IF(Data!M787&lt;&gt;"",Data!M787,"")</f>
        <v>999</v>
      </c>
      <c r="J788" s="63">
        <f t="shared" si="1059"/>
        <v>0</v>
      </c>
      <c r="L788" s="64" t="str">
        <f t="shared" si="1060"/>
        <v/>
      </c>
      <c r="N788" s="63">
        <f t="shared" si="1061"/>
        <v>0</v>
      </c>
      <c r="P788" s="64" t="str">
        <f t="shared" si="1062"/>
        <v/>
      </c>
      <c r="R788" s="63">
        <f t="shared" si="1063"/>
        <v>0</v>
      </c>
      <c r="S788" s="64" t="str">
        <f t="shared" si="1064"/>
        <v/>
      </c>
      <c r="W788" s="310">
        <f t="shared" si="1065"/>
        <v>999</v>
      </c>
      <c r="Y788" s="65">
        <f t="shared" si="1066"/>
        <v>0</v>
      </c>
      <c r="Z788" s="65">
        <f t="shared" si="1067"/>
        <v>0</v>
      </c>
      <c r="AA788" s="65">
        <f t="shared" si="1068"/>
        <v>0</v>
      </c>
      <c r="AB788" s="65">
        <f t="shared" si="1069"/>
        <v>0</v>
      </c>
      <c r="AC788" s="341">
        <f t="shared" si="1070"/>
        <v>0</v>
      </c>
      <c r="AD788" s="65">
        <f t="shared" si="1071"/>
        <v>0</v>
      </c>
      <c r="AE788" s="65">
        <f t="shared" si="1072"/>
        <v>0</v>
      </c>
      <c r="AF788" s="65">
        <f t="shared" si="1073"/>
        <v>0</v>
      </c>
      <c r="AG788" s="65">
        <f t="shared" si="1074"/>
        <v>0</v>
      </c>
      <c r="AH788" s="65">
        <f t="shared" si="1075"/>
        <v>0</v>
      </c>
      <c r="AI788" s="65">
        <f t="shared" si="1076"/>
        <v>0</v>
      </c>
      <c r="AJ788" s="65">
        <f t="shared" si="1077"/>
        <v>0</v>
      </c>
      <c r="AK788" s="65">
        <f t="shared" si="1078"/>
        <v>0</v>
      </c>
      <c r="AL788" s="65">
        <f t="shared" si="1079"/>
        <v>0</v>
      </c>
      <c r="AM788" s="65">
        <f t="shared" si="1080"/>
        <v>0</v>
      </c>
      <c r="AN788" s="65">
        <f t="shared" si="1081"/>
        <v>0</v>
      </c>
      <c r="AO788" s="65">
        <f t="shared" si="1082"/>
        <v>0</v>
      </c>
      <c r="AP788" s="65">
        <f t="shared" si="1083"/>
        <v>0</v>
      </c>
      <c r="AQ788" s="65">
        <f t="shared" si="1084"/>
        <v>0</v>
      </c>
      <c r="AR788" s="65">
        <f t="shared" si="1085"/>
        <v>0</v>
      </c>
      <c r="AS788" s="65">
        <f t="shared" si="1086"/>
        <v>0</v>
      </c>
      <c r="AT788" s="65">
        <f t="shared" si="1087"/>
        <v>0</v>
      </c>
      <c r="AU788" s="65">
        <f t="shared" si="1088"/>
        <v>0</v>
      </c>
      <c r="AV788" s="65">
        <f t="shared" si="1089"/>
        <v>0</v>
      </c>
      <c r="AW788" s="65">
        <f t="shared" si="1090"/>
        <v>0</v>
      </c>
      <c r="AX788" s="65">
        <f t="shared" si="1091"/>
        <v>0</v>
      </c>
      <c r="AY788" s="65">
        <f t="shared" si="1092"/>
        <v>0</v>
      </c>
      <c r="AZ788" s="65">
        <f t="shared" si="1093"/>
        <v>0</v>
      </c>
      <c r="BA788" s="65">
        <f t="shared" si="1094"/>
        <v>0</v>
      </c>
      <c r="BB788" s="65">
        <f t="shared" si="1095"/>
        <v>0</v>
      </c>
      <c r="BC788" s="65">
        <f t="shared" si="1096"/>
        <v>0</v>
      </c>
      <c r="BD788" s="65">
        <f t="shared" si="1097"/>
        <v>0</v>
      </c>
      <c r="BE788" s="65">
        <f t="shared" si="1098"/>
        <v>0</v>
      </c>
      <c r="BF788" s="65">
        <f t="shared" si="1099"/>
        <v>0</v>
      </c>
      <c r="BG788" s="65">
        <f t="shared" si="1100"/>
        <v>0</v>
      </c>
      <c r="CE788" s="373"/>
      <c r="CF788" s="343"/>
      <c r="CG788" s="343"/>
      <c r="CH788" s="343"/>
      <c r="CI788" s="343"/>
      <c r="CJ788" s="343"/>
      <c r="CK788" s="343"/>
      <c r="CL788" s="343"/>
      <c r="CM788" s="343"/>
      <c r="CN788" s="343"/>
      <c r="CO788" s="343"/>
      <c r="CP788" s="343"/>
      <c r="CQ788" s="343"/>
      <c r="CR788" s="343"/>
      <c r="CS788" s="343"/>
      <c r="CY788" s="101">
        <f t="shared" si="1101"/>
        <v>0</v>
      </c>
      <c r="CZ788" s="101">
        <f t="shared" si="1102"/>
        <v>0</v>
      </c>
      <c r="DB788" s="101">
        <f t="shared" si="1103"/>
        <v>0</v>
      </c>
      <c r="DD788" s="311">
        <f t="shared" si="1104"/>
        <v>0</v>
      </c>
      <c r="DF788" s="101">
        <f t="shared" si="1020"/>
        <v>0</v>
      </c>
      <c r="DG788" s="101">
        <f t="shared" si="1021"/>
        <v>0</v>
      </c>
      <c r="DH788" s="101">
        <f t="shared" si="1022"/>
        <v>0</v>
      </c>
      <c r="DI788" s="101">
        <f t="shared" si="1023"/>
        <v>0</v>
      </c>
      <c r="DJ788" s="311">
        <f t="shared" si="1024"/>
        <v>0</v>
      </c>
      <c r="DK788" s="311">
        <f t="shared" si="1025"/>
        <v>0</v>
      </c>
      <c r="DL788" s="101">
        <f t="shared" si="1026"/>
        <v>0</v>
      </c>
      <c r="DM788" s="101">
        <f t="shared" si="1027"/>
        <v>0</v>
      </c>
      <c r="DN788" s="101">
        <f t="shared" si="1028"/>
        <v>0</v>
      </c>
      <c r="DO788" s="101">
        <f t="shared" si="1029"/>
        <v>0</v>
      </c>
      <c r="DP788" s="101">
        <f t="shared" si="1030"/>
        <v>0</v>
      </c>
      <c r="DQ788" s="101">
        <f t="shared" si="1031"/>
        <v>0</v>
      </c>
      <c r="DR788" s="101">
        <f t="shared" si="1032"/>
        <v>0</v>
      </c>
      <c r="DS788" s="101">
        <f t="shared" si="1033"/>
        <v>0</v>
      </c>
      <c r="DT788" s="101">
        <f t="shared" si="1034"/>
        <v>0</v>
      </c>
      <c r="DU788" s="101">
        <f t="shared" si="1035"/>
        <v>0</v>
      </c>
      <c r="DV788" s="101">
        <f t="shared" si="1036"/>
        <v>0</v>
      </c>
      <c r="DW788" s="101">
        <f t="shared" si="1037"/>
        <v>0</v>
      </c>
      <c r="DX788" s="311">
        <f t="shared" si="1038"/>
        <v>0</v>
      </c>
      <c r="DY788" s="101">
        <f t="shared" si="1039"/>
        <v>0</v>
      </c>
      <c r="DZ788" s="101">
        <f t="shared" si="1040"/>
        <v>0</v>
      </c>
      <c r="EA788" s="101">
        <f t="shared" si="1041"/>
        <v>0</v>
      </c>
      <c r="EB788" s="101">
        <f t="shared" si="1042"/>
        <v>0</v>
      </c>
      <c r="EC788" s="101">
        <f t="shared" si="1043"/>
        <v>0</v>
      </c>
      <c r="ED788" s="101">
        <f t="shared" si="1044"/>
        <v>0</v>
      </c>
      <c r="EE788" s="101">
        <f t="shared" si="1045"/>
        <v>0</v>
      </c>
      <c r="EF788" s="101">
        <f t="shared" si="1046"/>
        <v>0</v>
      </c>
      <c r="EG788" s="101">
        <f t="shared" si="1047"/>
        <v>0</v>
      </c>
      <c r="EH788" s="101">
        <f t="shared" si="1048"/>
        <v>0</v>
      </c>
      <c r="EI788" s="101">
        <f t="shared" si="1049"/>
        <v>0</v>
      </c>
      <c r="EJ788" s="101">
        <f t="shared" si="1050"/>
        <v>0</v>
      </c>
      <c r="EK788" s="101">
        <f t="shared" si="1051"/>
        <v>0</v>
      </c>
      <c r="EL788" s="101">
        <f t="shared" si="1052"/>
        <v>0</v>
      </c>
      <c r="EM788" s="101">
        <f t="shared" si="1053"/>
        <v>0</v>
      </c>
      <c r="EN788" s="101">
        <f t="shared" si="1054"/>
        <v>0</v>
      </c>
      <c r="EO788" s="101">
        <f t="shared" si="1055"/>
        <v>0</v>
      </c>
      <c r="EP788" s="101">
        <f t="shared" si="1056"/>
        <v>0</v>
      </c>
      <c r="EQ788" s="101">
        <f t="shared" si="1057"/>
        <v>0</v>
      </c>
    </row>
    <row r="789" spans="2:147" ht="21.75" customHeight="1" x14ac:dyDescent="0.45">
      <c r="B789" s="133" t="str">
        <f>IF(Data!B788&lt;&gt;"",Data!B788,"")</f>
        <v/>
      </c>
      <c r="C789" s="158" t="str">
        <f>IF(Data!C788&lt;&gt;"",Data!C788,"")</f>
        <v/>
      </c>
      <c r="D789" s="106" t="str">
        <f>IF(Data!D788&lt;&gt;"",Data!D788,"")</f>
        <v/>
      </c>
      <c r="E789" s="140">
        <f>IF(AND(I789=1,Data!T788=0),0,IF(I789=999,999,Data!T788))</f>
        <v>999</v>
      </c>
      <c r="F789" s="140" t="str">
        <f t="shared" si="1058"/>
        <v/>
      </c>
      <c r="G789" s="140" t="str">
        <f>IF(Data!K788&lt;&gt;"",Data!K788,"")</f>
        <v/>
      </c>
      <c r="H789" s="141" t="str">
        <f>IF(Data!L788&lt;&gt;"",Data!L788,"")</f>
        <v/>
      </c>
      <c r="I789" s="63">
        <f>IF(Data!M788&lt;&gt;"",Data!M788,"")</f>
        <v>999</v>
      </c>
      <c r="J789" s="63">
        <f t="shared" si="1059"/>
        <v>0</v>
      </c>
      <c r="L789" s="64" t="str">
        <f t="shared" si="1060"/>
        <v/>
      </c>
      <c r="N789" s="63">
        <f t="shared" si="1061"/>
        <v>0</v>
      </c>
      <c r="P789" s="64" t="str">
        <f t="shared" si="1062"/>
        <v/>
      </c>
      <c r="R789" s="63">
        <f t="shared" si="1063"/>
        <v>0</v>
      </c>
      <c r="S789" s="64" t="str">
        <f t="shared" si="1064"/>
        <v/>
      </c>
      <c r="W789" s="310">
        <f t="shared" si="1065"/>
        <v>999</v>
      </c>
      <c r="Y789" s="65">
        <f t="shared" si="1066"/>
        <v>0</v>
      </c>
      <c r="Z789" s="65">
        <f t="shared" si="1067"/>
        <v>0</v>
      </c>
      <c r="AA789" s="65">
        <f t="shared" si="1068"/>
        <v>0</v>
      </c>
      <c r="AB789" s="65">
        <f t="shared" si="1069"/>
        <v>0</v>
      </c>
      <c r="AC789" s="341">
        <f t="shared" si="1070"/>
        <v>0</v>
      </c>
      <c r="AD789" s="65">
        <f t="shared" si="1071"/>
        <v>0</v>
      </c>
      <c r="AE789" s="65">
        <f t="shared" si="1072"/>
        <v>0</v>
      </c>
      <c r="AF789" s="65">
        <f t="shared" si="1073"/>
        <v>0</v>
      </c>
      <c r="AG789" s="65">
        <f t="shared" si="1074"/>
        <v>0</v>
      </c>
      <c r="AH789" s="65">
        <f t="shared" si="1075"/>
        <v>0</v>
      </c>
      <c r="AI789" s="65">
        <f t="shared" si="1076"/>
        <v>0</v>
      </c>
      <c r="AJ789" s="65">
        <f t="shared" si="1077"/>
        <v>0</v>
      </c>
      <c r="AK789" s="65">
        <f t="shared" si="1078"/>
        <v>0</v>
      </c>
      <c r="AL789" s="65">
        <f t="shared" si="1079"/>
        <v>0</v>
      </c>
      <c r="AM789" s="65">
        <f t="shared" si="1080"/>
        <v>0</v>
      </c>
      <c r="AN789" s="65">
        <f t="shared" si="1081"/>
        <v>0</v>
      </c>
      <c r="AO789" s="65">
        <f t="shared" si="1082"/>
        <v>0</v>
      </c>
      <c r="AP789" s="65">
        <f t="shared" si="1083"/>
        <v>0</v>
      </c>
      <c r="AQ789" s="65">
        <f t="shared" si="1084"/>
        <v>0</v>
      </c>
      <c r="AR789" s="65">
        <f t="shared" si="1085"/>
        <v>0</v>
      </c>
      <c r="AS789" s="65">
        <f t="shared" si="1086"/>
        <v>0</v>
      </c>
      <c r="AT789" s="65">
        <f t="shared" si="1087"/>
        <v>0</v>
      </c>
      <c r="AU789" s="65">
        <f t="shared" si="1088"/>
        <v>0</v>
      </c>
      <c r="AV789" s="65">
        <f t="shared" si="1089"/>
        <v>0</v>
      </c>
      <c r="AW789" s="65">
        <f t="shared" si="1090"/>
        <v>0</v>
      </c>
      <c r="AX789" s="65">
        <f t="shared" si="1091"/>
        <v>0</v>
      </c>
      <c r="AY789" s="65">
        <f t="shared" si="1092"/>
        <v>0</v>
      </c>
      <c r="AZ789" s="65">
        <f t="shared" si="1093"/>
        <v>0</v>
      </c>
      <c r="BA789" s="65">
        <f t="shared" si="1094"/>
        <v>0</v>
      </c>
      <c r="BB789" s="65">
        <f t="shared" si="1095"/>
        <v>0</v>
      </c>
      <c r="BC789" s="65">
        <f t="shared" si="1096"/>
        <v>0</v>
      </c>
      <c r="BD789" s="65">
        <f t="shared" si="1097"/>
        <v>0</v>
      </c>
      <c r="BE789" s="65">
        <f t="shared" si="1098"/>
        <v>0</v>
      </c>
      <c r="BF789" s="65">
        <f t="shared" si="1099"/>
        <v>0</v>
      </c>
      <c r="BG789" s="65">
        <f t="shared" si="1100"/>
        <v>0</v>
      </c>
      <c r="CE789" s="373"/>
      <c r="CF789" s="343"/>
      <c r="CG789" s="343"/>
      <c r="CH789" s="343"/>
      <c r="CI789" s="343"/>
      <c r="CJ789" s="343"/>
      <c r="CK789" s="343"/>
      <c r="CL789" s="343"/>
      <c r="CM789" s="343"/>
      <c r="CN789" s="343"/>
      <c r="CO789" s="343"/>
      <c r="CP789" s="343"/>
      <c r="CQ789" s="343"/>
      <c r="CR789" s="343"/>
      <c r="CS789" s="343"/>
      <c r="CY789" s="101">
        <f t="shared" si="1101"/>
        <v>0</v>
      </c>
      <c r="CZ789" s="101">
        <f t="shared" si="1102"/>
        <v>0</v>
      </c>
      <c r="DB789" s="101">
        <f t="shared" si="1103"/>
        <v>0</v>
      </c>
      <c r="DD789" s="311">
        <f t="shared" si="1104"/>
        <v>0</v>
      </c>
      <c r="DF789" s="101">
        <f t="shared" si="1020"/>
        <v>0</v>
      </c>
      <c r="DG789" s="101">
        <f t="shared" si="1021"/>
        <v>0</v>
      </c>
      <c r="DH789" s="101">
        <f t="shared" si="1022"/>
        <v>0</v>
      </c>
      <c r="DI789" s="101">
        <f t="shared" si="1023"/>
        <v>0</v>
      </c>
      <c r="DJ789" s="311">
        <f t="shared" si="1024"/>
        <v>0</v>
      </c>
      <c r="DK789" s="311">
        <f t="shared" si="1025"/>
        <v>0</v>
      </c>
      <c r="DL789" s="101">
        <f t="shared" si="1026"/>
        <v>0</v>
      </c>
      <c r="DM789" s="101">
        <f t="shared" si="1027"/>
        <v>0</v>
      </c>
      <c r="DN789" s="101">
        <f t="shared" si="1028"/>
        <v>0</v>
      </c>
      <c r="DO789" s="101">
        <f t="shared" si="1029"/>
        <v>0</v>
      </c>
      <c r="DP789" s="101">
        <f t="shared" si="1030"/>
        <v>0</v>
      </c>
      <c r="DQ789" s="101">
        <f t="shared" si="1031"/>
        <v>0</v>
      </c>
      <c r="DR789" s="101">
        <f t="shared" si="1032"/>
        <v>0</v>
      </c>
      <c r="DS789" s="101">
        <f t="shared" si="1033"/>
        <v>0</v>
      </c>
      <c r="DT789" s="101">
        <f t="shared" si="1034"/>
        <v>0</v>
      </c>
      <c r="DU789" s="101">
        <f t="shared" si="1035"/>
        <v>0</v>
      </c>
      <c r="DV789" s="101">
        <f t="shared" si="1036"/>
        <v>0</v>
      </c>
      <c r="DW789" s="101">
        <f t="shared" si="1037"/>
        <v>0</v>
      </c>
      <c r="DX789" s="311">
        <f t="shared" si="1038"/>
        <v>0</v>
      </c>
      <c r="DY789" s="101">
        <f t="shared" si="1039"/>
        <v>0</v>
      </c>
      <c r="DZ789" s="101">
        <f t="shared" si="1040"/>
        <v>0</v>
      </c>
      <c r="EA789" s="101">
        <f t="shared" si="1041"/>
        <v>0</v>
      </c>
      <c r="EB789" s="101">
        <f t="shared" si="1042"/>
        <v>0</v>
      </c>
      <c r="EC789" s="101">
        <f t="shared" si="1043"/>
        <v>0</v>
      </c>
      <c r="ED789" s="101">
        <f t="shared" si="1044"/>
        <v>0</v>
      </c>
      <c r="EE789" s="101">
        <f t="shared" si="1045"/>
        <v>0</v>
      </c>
      <c r="EF789" s="101">
        <f t="shared" si="1046"/>
        <v>0</v>
      </c>
      <c r="EG789" s="101">
        <f t="shared" si="1047"/>
        <v>0</v>
      </c>
      <c r="EH789" s="101">
        <f t="shared" si="1048"/>
        <v>0</v>
      </c>
      <c r="EI789" s="101">
        <f t="shared" si="1049"/>
        <v>0</v>
      </c>
      <c r="EJ789" s="101">
        <f t="shared" si="1050"/>
        <v>0</v>
      </c>
      <c r="EK789" s="101">
        <f t="shared" si="1051"/>
        <v>0</v>
      </c>
      <c r="EL789" s="101">
        <f t="shared" si="1052"/>
        <v>0</v>
      </c>
      <c r="EM789" s="101">
        <f t="shared" si="1053"/>
        <v>0</v>
      </c>
      <c r="EN789" s="101">
        <f t="shared" si="1054"/>
        <v>0</v>
      </c>
      <c r="EO789" s="101">
        <f t="shared" si="1055"/>
        <v>0</v>
      </c>
      <c r="EP789" s="101">
        <f t="shared" si="1056"/>
        <v>0</v>
      </c>
      <c r="EQ789" s="101">
        <f t="shared" si="1057"/>
        <v>0</v>
      </c>
    </row>
    <row r="790" spans="2:147" ht="21.75" customHeight="1" x14ac:dyDescent="0.45">
      <c r="B790" s="133" t="str">
        <f>IF(Data!B789&lt;&gt;"",Data!B789,"")</f>
        <v/>
      </c>
      <c r="C790" s="158" t="str">
        <f>IF(Data!C789&lt;&gt;"",Data!C789,"")</f>
        <v/>
      </c>
      <c r="D790" s="106" t="str">
        <f>IF(Data!D789&lt;&gt;"",Data!D789,"")</f>
        <v/>
      </c>
      <c r="E790" s="140">
        <f>IF(AND(I790=1,Data!T789=0),0,IF(I790=999,999,Data!T789))</f>
        <v>999</v>
      </c>
      <c r="F790" s="140" t="str">
        <f t="shared" si="1058"/>
        <v/>
      </c>
      <c r="G790" s="140" t="str">
        <f>IF(Data!K789&lt;&gt;"",Data!K789,"")</f>
        <v/>
      </c>
      <c r="H790" s="141" t="str">
        <f>IF(Data!L789&lt;&gt;"",Data!L789,"")</f>
        <v/>
      </c>
      <c r="I790" s="63">
        <f>IF(Data!M789&lt;&gt;"",Data!M789,"")</f>
        <v>999</v>
      </c>
      <c r="J790" s="63">
        <f t="shared" si="1059"/>
        <v>0</v>
      </c>
      <c r="L790" s="64" t="str">
        <f t="shared" si="1060"/>
        <v/>
      </c>
      <c r="N790" s="63">
        <f t="shared" si="1061"/>
        <v>0</v>
      </c>
      <c r="P790" s="64" t="str">
        <f t="shared" si="1062"/>
        <v/>
      </c>
      <c r="R790" s="63">
        <f t="shared" si="1063"/>
        <v>0</v>
      </c>
      <c r="S790" s="64" t="str">
        <f t="shared" si="1064"/>
        <v/>
      </c>
      <c r="W790" s="310">
        <f t="shared" si="1065"/>
        <v>999</v>
      </c>
      <c r="Y790" s="65">
        <f t="shared" si="1066"/>
        <v>0</v>
      </c>
      <c r="Z790" s="65">
        <f t="shared" si="1067"/>
        <v>0</v>
      </c>
      <c r="AA790" s="65">
        <f t="shared" si="1068"/>
        <v>0</v>
      </c>
      <c r="AB790" s="65">
        <f t="shared" si="1069"/>
        <v>0</v>
      </c>
      <c r="AC790" s="341">
        <f t="shared" si="1070"/>
        <v>0</v>
      </c>
      <c r="AD790" s="65">
        <f t="shared" si="1071"/>
        <v>0</v>
      </c>
      <c r="AE790" s="65">
        <f t="shared" si="1072"/>
        <v>0</v>
      </c>
      <c r="AF790" s="65">
        <f t="shared" si="1073"/>
        <v>0</v>
      </c>
      <c r="AG790" s="65">
        <f t="shared" si="1074"/>
        <v>0</v>
      </c>
      <c r="AH790" s="65">
        <f t="shared" si="1075"/>
        <v>0</v>
      </c>
      <c r="AI790" s="65">
        <f t="shared" si="1076"/>
        <v>0</v>
      </c>
      <c r="AJ790" s="65">
        <f t="shared" si="1077"/>
        <v>0</v>
      </c>
      <c r="AK790" s="65">
        <f t="shared" si="1078"/>
        <v>0</v>
      </c>
      <c r="AL790" s="65">
        <f t="shared" si="1079"/>
        <v>0</v>
      </c>
      <c r="AM790" s="65">
        <f t="shared" si="1080"/>
        <v>0</v>
      </c>
      <c r="AN790" s="65">
        <f t="shared" si="1081"/>
        <v>0</v>
      </c>
      <c r="AO790" s="65">
        <f t="shared" si="1082"/>
        <v>0</v>
      </c>
      <c r="AP790" s="65">
        <f t="shared" si="1083"/>
        <v>0</v>
      </c>
      <c r="AQ790" s="65">
        <f t="shared" si="1084"/>
        <v>0</v>
      </c>
      <c r="AR790" s="65">
        <f t="shared" si="1085"/>
        <v>0</v>
      </c>
      <c r="AS790" s="65">
        <f t="shared" si="1086"/>
        <v>0</v>
      </c>
      <c r="AT790" s="65">
        <f t="shared" si="1087"/>
        <v>0</v>
      </c>
      <c r="AU790" s="65">
        <f t="shared" si="1088"/>
        <v>0</v>
      </c>
      <c r="AV790" s="65">
        <f t="shared" si="1089"/>
        <v>0</v>
      </c>
      <c r="AW790" s="65">
        <f t="shared" si="1090"/>
        <v>0</v>
      </c>
      <c r="AX790" s="65">
        <f t="shared" si="1091"/>
        <v>0</v>
      </c>
      <c r="AY790" s="65">
        <f t="shared" si="1092"/>
        <v>0</v>
      </c>
      <c r="AZ790" s="65">
        <f t="shared" si="1093"/>
        <v>0</v>
      </c>
      <c r="BA790" s="65">
        <f t="shared" si="1094"/>
        <v>0</v>
      </c>
      <c r="BB790" s="65">
        <f t="shared" si="1095"/>
        <v>0</v>
      </c>
      <c r="BC790" s="65">
        <f t="shared" si="1096"/>
        <v>0</v>
      </c>
      <c r="BD790" s="65">
        <f t="shared" si="1097"/>
        <v>0</v>
      </c>
      <c r="BE790" s="65">
        <f t="shared" si="1098"/>
        <v>0</v>
      </c>
      <c r="BF790" s="65">
        <f t="shared" si="1099"/>
        <v>0</v>
      </c>
      <c r="BG790" s="65">
        <f t="shared" si="1100"/>
        <v>0</v>
      </c>
      <c r="CE790" s="373"/>
      <c r="CF790" s="343"/>
      <c r="CG790" s="343"/>
      <c r="CH790" s="343"/>
      <c r="CI790" s="343"/>
      <c r="CJ790" s="343"/>
      <c r="CK790" s="343"/>
      <c r="CL790" s="343"/>
      <c r="CM790" s="343"/>
      <c r="CN790" s="343"/>
      <c r="CO790" s="343"/>
      <c r="CP790" s="343"/>
      <c r="CQ790" s="343"/>
      <c r="CR790" s="343"/>
      <c r="CS790" s="343"/>
      <c r="CY790" s="101">
        <f t="shared" si="1101"/>
        <v>0</v>
      </c>
      <c r="CZ790" s="101">
        <f t="shared" si="1102"/>
        <v>0</v>
      </c>
      <c r="DB790" s="101">
        <f t="shared" si="1103"/>
        <v>0</v>
      </c>
      <c r="DD790" s="311">
        <f t="shared" si="1104"/>
        <v>0</v>
      </c>
      <c r="DF790" s="101">
        <f t="shared" si="1020"/>
        <v>0</v>
      </c>
      <c r="DG790" s="101">
        <f t="shared" si="1021"/>
        <v>0</v>
      </c>
      <c r="DH790" s="101">
        <f t="shared" si="1022"/>
        <v>0</v>
      </c>
      <c r="DI790" s="101">
        <f t="shared" si="1023"/>
        <v>0</v>
      </c>
      <c r="DJ790" s="311">
        <f t="shared" si="1024"/>
        <v>0</v>
      </c>
      <c r="DK790" s="311">
        <f t="shared" si="1025"/>
        <v>0</v>
      </c>
      <c r="DL790" s="101">
        <f t="shared" si="1026"/>
        <v>0</v>
      </c>
      <c r="DM790" s="101">
        <f t="shared" si="1027"/>
        <v>0</v>
      </c>
      <c r="DN790" s="101">
        <f t="shared" si="1028"/>
        <v>0</v>
      </c>
      <c r="DO790" s="101">
        <f t="shared" si="1029"/>
        <v>0</v>
      </c>
      <c r="DP790" s="101">
        <f t="shared" si="1030"/>
        <v>0</v>
      </c>
      <c r="DQ790" s="101">
        <f t="shared" si="1031"/>
        <v>0</v>
      </c>
      <c r="DR790" s="101">
        <f t="shared" si="1032"/>
        <v>0</v>
      </c>
      <c r="DS790" s="101">
        <f t="shared" si="1033"/>
        <v>0</v>
      </c>
      <c r="DT790" s="101">
        <f t="shared" si="1034"/>
        <v>0</v>
      </c>
      <c r="DU790" s="101">
        <f t="shared" si="1035"/>
        <v>0</v>
      </c>
      <c r="DV790" s="101">
        <f t="shared" si="1036"/>
        <v>0</v>
      </c>
      <c r="DW790" s="101">
        <f t="shared" si="1037"/>
        <v>0</v>
      </c>
      <c r="DX790" s="311">
        <f t="shared" si="1038"/>
        <v>0</v>
      </c>
      <c r="DY790" s="101">
        <f t="shared" si="1039"/>
        <v>0</v>
      </c>
      <c r="DZ790" s="101">
        <f t="shared" si="1040"/>
        <v>0</v>
      </c>
      <c r="EA790" s="101">
        <f t="shared" si="1041"/>
        <v>0</v>
      </c>
      <c r="EB790" s="101">
        <f t="shared" si="1042"/>
        <v>0</v>
      </c>
      <c r="EC790" s="101">
        <f t="shared" si="1043"/>
        <v>0</v>
      </c>
      <c r="ED790" s="101">
        <f t="shared" si="1044"/>
        <v>0</v>
      </c>
      <c r="EE790" s="101">
        <f t="shared" si="1045"/>
        <v>0</v>
      </c>
      <c r="EF790" s="101">
        <f t="shared" si="1046"/>
        <v>0</v>
      </c>
      <c r="EG790" s="101">
        <f t="shared" si="1047"/>
        <v>0</v>
      </c>
      <c r="EH790" s="101">
        <f t="shared" si="1048"/>
        <v>0</v>
      </c>
      <c r="EI790" s="101">
        <f t="shared" si="1049"/>
        <v>0</v>
      </c>
      <c r="EJ790" s="101">
        <f t="shared" si="1050"/>
        <v>0</v>
      </c>
      <c r="EK790" s="101">
        <f t="shared" si="1051"/>
        <v>0</v>
      </c>
      <c r="EL790" s="101">
        <f t="shared" si="1052"/>
        <v>0</v>
      </c>
      <c r="EM790" s="101">
        <f t="shared" si="1053"/>
        <v>0</v>
      </c>
      <c r="EN790" s="101">
        <f t="shared" si="1054"/>
        <v>0</v>
      </c>
      <c r="EO790" s="101">
        <f t="shared" si="1055"/>
        <v>0</v>
      </c>
      <c r="EP790" s="101">
        <f t="shared" si="1056"/>
        <v>0</v>
      </c>
      <c r="EQ790" s="101">
        <f t="shared" si="1057"/>
        <v>0</v>
      </c>
    </row>
    <row r="791" spans="2:147" ht="21.75" customHeight="1" x14ac:dyDescent="0.45">
      <c r="B791" s="133" t="str">
        <f>IF(Data!B790&lt;&gt;"",Data!B790,"")</f>
        <v/>
      </c>
      <c r="C791" s="158" t="str">
        <f>IF(Data!C790&lt;&gt;"",Data!C790,"")</f>
        <v/>
      </c>
      <c r="D791" s="106" t="str">
        <f>IF(Data!D790&lt;&gt;"",Data!D790,"")</f>
        <v/>
      </c>
      <c r="E791" s="140">
        <f>IF(AND(I791=1,Data!T790=0),0,IF(I791=999,999,Data!T790))</f>
        <v>999</v>
      </c>
      <c r="F791" s="140" t="str">
        <f t="shared" si="1058"/>
        <v/>
      </c>
      <c r="G791" s="140" t="str">
        <f>IF(Data!K790&lt;&gt;"",Data!K790,"")</f>
        <v/>
      </c>
      <c r="H791" s="141" t="str">
        <f>IF(Data!L790&lt;&gt;"",Data!L790,"")</f>
        <v/>
      </c>
      <c r="I791" s="63">
        <f>IF(Data!M790&lt;&gt;"",Data!M790,"")</f>
        <v>999</v>
      </c>
      <c r="J791" s="63">
        <f t="shared" si="1059"/>
        <v>0</v>
      </c>
      <c r="L791" s="64" t="str">
        <f t="shared" si="1060"/>
        <v/>
      </c>
      <c r="N791" s="63">
        <f t="shared" si="1061"/>
        <v>0</v>
      </c>
      <c r="P791" s="64" t="str">
        <f t="shared" si="1062"/>
        <v/>
      </c>
      <c r="R791" s="63">
        <f t="shared" si="1063"/>
        <v>0</v>
      </c>
      <c r="S791" s="64" t="str">
        <f t="shared" si="1064"/>
        <v/>
      </c>
      <c r="W791" s="310">
        <f t="shared" si="1065"/>
        <v>999</v>
      </c>
      <c r="Y791" s="65">
        <f t="shared" si="1066"/>
        <v>0</v>
      </c>
      <c r="Z791" s="65">
        <f t="shared" si="1067"/>
        <v>0</v>
      </c>
      <c r="AA791" s="65">
        <f t="shared" si="1068"/>
        <v>0</v>
      </c>
      <c r="AB791" s="65">
        <f t="shared" si="1069"/>
        <v>0</v>
      </c>
      <c r="AC791" s="341">
        <f t="shared" si="1070"/>
        <v>0</v>
      </c>
      <c r="AD791" s="65">
        <f t="shared" si="1071"/>
        <v>0</v>
      </c>
      <c r="AE791" s="65">
        <f t="shared" si="1072"/>
        <v>0</v>
      </c>
      <c r="AF791" s="65">
        <f t="shared" si="1073"/>
        <v>0</v>
      </c>
      <c r="AG791" s="65">
        <f t="shared" si="1074"/>
        <v>0</v>
      </c>
      <c r="AH791" s="65">
        <f t="shared" si="1075"/>
        <v>0</v>
      </c>
      <c r="AI791" s="65">
        <f t="shared" si="1076"/>
        <v>0</v>
      </c>
      <c r="AJ791" s="65">
        <f t="shared" si="1077"/>
        <v>0</v>
      </c>
      <c r="AK791" s="65">
        <f t="shared" si="1078"/>
        <v>0</v>
      </c>
      <c r="AL791" s="65">
        <f t="shared" si="1079"/>
        <v>0</v>
      </c>
      <c r="AM791" s="65">
        <f t="shared" si="1080"/>
        <v>0</v>
      </c>
      <c r="AN791" s="65">
        <f t="shared" si="1081"/>
        <v>0</v>
      </c>
      <c r="AO791" s="65">
        <f t="shared" si="1082"/>
        <v>0</v>
      </c>
      <c r="AP791" s="65">
        <f t="shared" si="1083"/>
        <v>0</v>
      </c>
      <c r="AQ791" s="65">
        <f t="shared" si="1084"/>
        <v>0</v>
      </c>
      <c r="AR791" s="65">
        <f t="shared" si="1085"/>
        <v>0</v>
      </c>
      <c r="AS791" s="65">
        <f t="shared" si="1086"/>
        <v>0</v>
      </c>
      <c r="AT791" s="65">
        <f t="shared" si="1087"/>
        <v>0</v>
      </c>
      <c r="AU791" s="65">
        <f t="shared" si="1088"/>
        <v>0</v>
      </c>
      <c r="AV791" s="65">
        <f t="shared" si="1089"/>
        <v>0</v>
      </c>
      <c r="AW791" s="65">
        <f t="shared" si="1090"/>
        <v>0</v>
      </c>
      <c r="AX791" s="65">
        <f t="shared" si="1091"/>
        <v>0</v>
      </c>
      <c r="AY791" s="65">
        <f t="shared" si="1092"/>
        <v>0</v>
      </c>
      <c r="AZ791" s="65">
        <f t="shared" si="1093"/>
        <v>0</v>
      </c>
      <c r="BA791" s="65">
        <f t="shared" si="1094"/>
        <v>0</v>
      </c>
      <c r="BB791" s="65">
        <f t="shared" si="1095"/>
        <v>0</v>
      </c>
      <c r="BC791" s="65">
        <f t="shared" si="1096"/>
        <v>0</v>
      </c>
      <c r="BD791" s="65">
        <f t="shared" si="1097"/>
        <v>0</v>
      </c>
      <c r="BE791" s="65">
        <f t="shared" si="1098"/>
        <v>0</v>
      </c>
      <c r="BF791" s="65">
        <f t="shared" si="1099"/>
        <v>0</v>
      </c>
      <c r="BG791" s="65">
        <f t="shared" si="1100"/>
        <v>0</v>
      </c>
      <c r="CE791" s="373"/>
      <c r="CF791" s="343"/>
      <c r="CG791" s="343"/>
      <c r="CH791" s="343"/>
      <c r="CI791" s="343"/>
      <c r="CJ791" s="343"/>
      <c r="CK791" s="343"/>
      <c r="CL791" s="343"/>
      <c r="CM791" s="343"/>
      <c r="CN791" s="343"/>
      <c r="CO791" s="343"/>
      <c r="CP791" s="343"/>
      <c r="CQ791" s="343"/>
      <c r="CR791" s="343"/>
      <c r="CS791" s="343"/>
      <c r="CY791" s="101">
        <f t="shared" si="1101"/>
        <v>0</v>
      </c>
      <c r="CZ791" s="101">
        <f t="shared" si="1102"/>
        <v>0</v>
      </c>
      <c r="DB791" s="101">
        <f t="shared" si="1103"/>
        <v>0</v>
      </c>
      <c r="DD791" s="311">
        <f t="shared" si="1104"/>
        <v>0</v>
      </c>
      <c r="DF791" s="101">
        <f t="shared" si="1020"/>
        <v>0</v>
      </c>
      <c r="DG791" s="101">
        <f t="shared" si="1021"/>
        <v>0</v>
      </c>
      <c r="DH791" s="101">
        <f t="shared" si="1022"/>
        <v>0</v>
      </c>
      <c r="DI791" s="101">
        <f t="shared" si="1023"/>
        <v>0</v>
      </c>
      <c r="DJ791" s="311">
        <f t="shared" si="1024"/>
        <v>0</v>
      </c>
      <c r="DK791" s="311">
        <f t="shared" si="1025"/>
        <v>0</v>
      </c>
      <c r="DL791" s="101">
        <f t="shared" si="1026"/>
        <v>0</v>
      </c>
      <c r="DM791" s="101">
        <f t="shared" si="1027"/>
        <v>0</v>
      </c>
      <c r="DN791" s="101">
        <f t="shared" si="1028"/>
        <v>0</v>
      </c>
      <c r="DO791" s="101">
        <f t="shared" si="1029"/>
        <v>0</v>
      </c>
      <c r="DP791" s="101">
        <f t="shared" si="1030"/>
        <v>0</v>
      </c>
      <c r="DQ791" s="101">
        <f t="shared" si="1031"/>
        <v>0</v>
      </c>
      <c r="DR791" s="101">
        <f t="shared" si="1032"/>
        <v>0</v>
      </c>
      <c r="DS791" s="101">
        <f t="shared" si="1033"/>
        <v>0</v>
      </c>
      <c r="DT791" s="101">
        <f t="shared" si="1034"/>
        <v>0</v>
      </c>
      <c r="DU791" s="101">
        <f t="shared" si="1035"/>
        <v>0</v>
      </c>
      <c r="DV791" s="101">
        <f t="shared" si="1036"/>
        <v>0</v>
      </c>
      <c r="DW791" s="101">
        <f t="shared" si="1037"/>
        <v>0</v>
      </c>
      <c r="DX791" s="311">
        <f t="shared" si="1038"/>
        <v>0</v>
      </c>
      <c r="DY791" s="101">
        <f t="shared" si="1039"/>
        <v>0</v>
      </c>
      <c r="DZ791" s="101">
        <f t="shared" si="1040"/>
        <v>0</v>
      </c>
      <c r="EA791" s="101">
        <f t="shared" si="1041"/>
        <v>0</v>
      </c>
      <c r="EB791" s="101">
        <f t="shared" si="1042"/>
        <v>0</v>
      </c>
      <c r="EC791" s="101">
        <f t="shared" si="1043"/>
        <v>0</v>
      </c>
      <c r="ED791" s="101">
        <f t="shared" si="1044"/>
        <v>0</v>
      </c>
      <c r="EE791" s="101">
        <f t="shared" si="1045"/>
        <v>0</v>
      </c>
      <c r="EF791" s="101">
        <f t="shared" si="1046"/>
        <v>0</v>
      </c>
      <c r="EG791" s="101">
        <f t="shared" si="1047"/>
        <v>0</v>
      </c>
      <c r="EH791" s="101">
        <f t="shared" si="1048"/>
        <v>0</v>
      </c>
      <c r="EI791" s="101">
        <f t="shared" si="1049"/>
        <v>0</v>
      </c>
      <c r="EJ791" s="101">
        <f t="shared" si="1050"/>
        <v>0</v>
      </c>
      <c r="EK791" s="101">
        <f t="shared" si="1051"/>
        <v>0</v>
      </c>
      <c r="EL791" s="101">
        <f t="shared" si="1052"/>
        <v>0</v>
      </c>
      <c r="EM791" s="101">
        <f t="shared" si="1053"/>
        <v>0</v>
      </c>
      <c r="EN791" s="101">
        <f t="shared" si="1054"/>
        <v>0</v>
      </c>
      <c r="EO791" s="101">
        <f t="shared" si="1055"/>
        <v>0</v>
      </c>
      <c r="EP791" s="101">
        <f t="shared" si="1056"/>
        <v>0</v>
      </c>
      <c r="EQ791" s="101">
        <f t="shared" si="1057"/>
        <v>0</v>
      </c>
    </row>
    <row r="792" spans="2:147" ht="21.75" customHeight="1" x14ac:dyDescent="0.45">
      <c r="B792" s="133" t="str">
        <f>IF(Data!B791&lt;&gt;"",Data!B791,"")</f>
        <v/>
      </c>
      <c r="C792" s="158" t="str">
        <f>IF(Data!C791&lt;&gt;"",Data!C791,"")</f>
        <v/>
      </c>
      <c r="D792" s="106" t="str">
        <f>IF(Data!D791&lt;&gt;"",Data!D791,"")</f>
        <v/>
      </c>
      <c r="E792" s="140">
        <f>IF(AND(I792=1,Data!T791=0),0,IF(I792=999,999,Data!T791))</f>
        <v>999</v>
      </c>
      <c r="F792" s="140" t="str">
        <f t="shared" si="1058"/>
        <v/>
      </c>
      <c r="G792" s="140" t="str">
        <f>IF(Data!K791&lt;&gt;"",Data!K791,"")</f>
        <v/>
      </c>
      <c r="H792" s="141" t="str">
        <f>IF(Data!L791&lt;&gt;"",Data!L791,"")</f>
        <v/>
      </c>
      <c r="I792" s="63">
        <f>IF(Data!M791&lt;&gt;"",Data!M791,"")</f>
        <v>999</v>
      </c>
      <c r="J792" s="63">
        <f t="shared" si="1059"/>
        <v>0</v>
      </c>
      <c r="L792" s="64" t="str">
        <f t="shared" si="1060"/>
        <v/>
      </c>
      <c r="N792" s="63">
        <f t="shared" si="1061"/>
        <v>0</v>
      </c>
      <c r="P792" s="64" t="str">
        <f t="shared" si="1062"/>
        <v/>
      </c>
      <c r="R792" s="63">
        <f t="shared" si="1063"/>
        <v>0</v>
      </c>
      <c r="S792" s="64" t="str">
        <f t="shared" si="1064"/>
        <v/>
      </c>
      <c r="W792" s="310">
        <f t="shared" si="1065"/>
        <v>999</v>
      </c>
      <c r="Y792" s="65">
        <f t="shared" si="1066"/>
        <v>0</v>
      </c>
      <c r="Z792" s="65">
        <f t="shared" si="1067"/>
        <v>0</v>
      </c>
      <c r="AA792" s="65">
        <f t="shared" si="1068"/>
        <v>0</v>
      </c>
      <c r="AB792" s="65">
        <f t="shared" si="1069"/>
        <v>0</v>
      </c>
      <c r="AC792" s="341">
        <f t="shared" si="1070"/>
        <v>0</v>
      </c>
      <c r="AD792" s="65">
        <f t="shared" si="1071"/>
        <v>0</v>
      </c>
      <c r="AE792" s="65">
        <f t="shared" si="1072"/>
        <v>0</v>
      </c>
      <c r="AF792" s="65">
        <f t="shared" si="1073"/>
        <v>0</v>
      </c>
      <c r="AG792" s="65">
        <f t="shared" si="1074"/>
        <v>0</v>
      </c>
      <c r="AH792" s="65">
        <f t="shared" si="1075"/>
        <v>0</v>
      </c>
      <c r="AI792" s="65">
        <f t="shared" si="1076"/>
        <v>0</v>
      </c>
      <c r="AJ792" s="65">
        <f t="shared" si="1077"/>
        <v>0</v>
      </c>
      <c r="AK792" s="65">
        <f t="shared" si="1078"/>
        <v>0</v>
      </c>
      <c r="AL792" s="65">
        <f t="shared" si="1079"/>
        <v>0</v>
      </c>
      <c r="AM792" s="65">
        <f t="shared" si="1080"/>
        <v>0</v>
      </c>
      <c r="AN792" s="65">
        <f t="shared" si="1081"/>
        <v>0</v>
      </c>
      <c r="AO792" s="65">
        <f t="shared" si="1082"/>
        <v>0</v>
      </c>
      <c r="AP792" s="65">
        <f t="shared" si="1083"/>
        <v>0</v>
      </c>
      <c r="AQ792" s="65">
        <f t="shared" si="1084"/>
        <v>0</v>
      </c>
      <c r="AR792" s="65">
        <f t="shared" si="1085"/>
        <v>0</v>
      </c>
      <c r="AS792" s="65">
        <f t="shared" si="1086"/>
        <v>0</v>
      </c>
      <c r="AT792" s="65">
        <f t="shared" si="1087"/>
        <v>0</v>
      </c>
      <c r="AU792" s="65">
        <f t="shared" si="1088"/>
        <v>0</v>
      </c>
      <c r="AV792" s="65">
        <f t="shared" si="1089"/>
        <v>0</v>
      </c>
      <c r="AW792" s="65">
        <f t="shared" si="1090"/>
        <v>0</v>
      </c>
      <c r="AX792" s="65">
        <f t="shared" si="1091"/>
        <v>0</v>
      </c>
      <c r="AY792" s="65">
        <f t="shared" si="1092"/>
        <v>0</v>
      </c>
      <c r="AZ792" s="65">
        <f t="shared" si="1093"/>
        <v>0</v>
      </c>
      <c r="BA792" s="65">
        <f t="shared" si="1094"/>
        <v>0</v>
      </c>
      <c r="BB792" s="65">
        <f t="shared" si="1095"/>
        <v>0</v>
      </c>
      <c r="BC792" s="65">
        <f t="shared" si="1096"/>
        <v>0</v>
      </c>
      <c r="BD792" s="65">
        <f t="shared" si="1097"/>
        <v>0</v>
      </c>
      <c r="BE792" s="65">
        <f t="shared" si="1098"/>
        <v>0</v>
      </c>
      <c r="BF792" s="65">
        <f t="shared" si="1099"/>
        <v>0</v>
      </c>
      <c r="BG792" s="65">
        <f t="shared" si="1100"/>
        <v>0</v>
      </c>
      <c r="CE792" s="373"/>
      <c r="CF792" s="343"/>
      <c r="CG792" s="343"/>
      <c r="CH792" s="343"/>
      <c r="CI792" s="343"/>
      <c r="CJ792" s="343"/>
      <c r="CK792" s="343"/>
      <c r="CL792" s="343"/>
      <c r="CM792" s="343"/>
      <c r="CN792" s="343"/>
      <c r="CO792" s="343"/>
      <c r="CP792" s="343"/>
      <c r="CQ792" s="343"/>
      <c r="CR792" s="343"/>
      <c r="CS792" s="343"/>
      <c r="CY792" s="101">
        <f t="shared" si="1101"/>
        <v>0</v>
      </c>
      <c r="CZ792" s="101">
        <f t="shared" si="1102"/>
        <v>0</v>
      </c>
      <c r="DB792" s="101">
        <f t="shared" si="1103"/>
        <v>0</v>
      </c>
      <c r="DD792" s="311">
        <f t="shared" si="1104"/>
        <v>0</v>
      </c>
      <c r="DF792" s="101">
        <f t="shared" si="1020"/>
        <v>0</v>
      </c>
      <c r="DG792" s="101">
        <f t="shared" si="1021"/>
        <v>0</v>
      </c>
      <c r="DH792" s="101">
        <f t="shared" si="1022"/>
        <v>0</v>
      </c>
      <c r="DI792" s="101">
        <f t="shared" si="1023"/>
        <v>0</v>
      </c>
      <c r="DJ792" s="311">
        <f t="shared" si="1024"/>
        <v>0</v>
      </c>
      <c r="DK792" s="311">
        <f t="shared" si="1025"/>
        <v>0</v>
      </c>
      <c r="DL792" s="101">
        <f t="shared" si="1026"/>
        <v>0</v>
      </c>
      <c r="DM792" s="101">
        <f t="shared" si="1027"/>
        <v>0</v>
      </c>
      <c r="DN792" s="101">
        <f t="shared" si="1028"/>
        <v>0</v>
      </c>
      <c r="DO792" s="101">
        <f t="shared" si="1029"/>
        <v>0</v>
      </c>
      <c r="DP792" s="101">
        <f t="shared" si="1030"/>
        <v>0</v>
      </c>
      <c r="DQ792" s="101">
        <f t="shared" si="1031"/>
        <v>0</v>
      </c>
      <c r="DR792" s="101">
        <f t="shared" si="1032"/>
        <v>0</v>
      </c>
      <c r="DS792" s="101">
        <f t="shared" si="1033"/>
        <v>0</v>
      </c>
      <c r="DT792" s="101">
        <f t="shared" si="1034"/>
        <v>0</v>
      </c>
      <c r="DU792" s="101">
        <f t="shared" si="1035"/>
        <v>0</v>
      </c>
      <c r="DV792" s="101">
        <f t="shared" si="1036"/>
        <v>0</v>
      </c>
      <c r="DW792" s="101">
        <f t="shared" si="1037"/>
        <v>0</v>
      </c>
      <c r="DX792" s="311">
        <f t="shared" si="1038"/>
        <v>0</v>
      </c>
      <c r="DY792" s="101">
        <f t="shared" si="1039"/>
        <v>0</v>
      </c>
      <c r="DZ792" s="101">
        <f t="shared" si="1040"/>
        <v>0</v>
      </c>
      <c r="EA792" s="101">
        <f t="shared" si="1041"/>
        <v>0</v>
      </c>
      <c r="EB792" s="101">
        <f t="shared" si="1042"/>
        <v>0</v>
      </c>
      <c r="EC792" s="101">
        <f t="shared" si="1043"/>
        <v>0</v>
      </c>
      <c r="ED792" s="101">
        <f t="shared" si="1044"/>
        <v>0</v>
      </c>
      <c r="EE792" s="101">
        <f t="shared" si="1045"/>
        <v>0</v>
      </c>
      <c r="EF792" s="101">
        <f t="shared" si="1046"/>
        <v>0</v>
      </c>
      <c r="EG792" s="101">
        <f t="shared" si="1047"/>
        <v>0</v>
      </c>
      <c r="EH792" s="101">
        <f t="shared" si="1048"/>
        <v>0</v>
      </c>
      <c r="EI792" s="101">
        <f t="shared" si="1049"/>
        <v>0</v>
      </c>
      <c r="EJ792" s="101">
        <f t="shared" si="1050"/>
        <v>0</v>
      </c>
      <c r="EK792" s="101">
        <f t="shared" si="1051"/>
        <v>0</v>
      </c>
      <c r="EL792" s="101">
        <f t="shared" si="1052"/>
        <v>0</v>
      </c>
      <c r="EM792" s="101">
        <f t="shared" si="1053"/>
        <v>0</v>
      </c>
      <c r="EN792" s="101">
        <f t="shared" si="1054"/>
        <v>0</v>
      </c>
      <c r="EO792" s="101">
        <f t="shared" si="1055"/>
        <v>0</v>
      </c>
      <c r="EP792" s="101">
        <f t="shared" si="1056"/>
        <v>0</v>
      </c>
      <c r="EQ792" s="101">
        <f t="shared" si="1057"/>
        <v>0</v>
      </c>
    </row>
    <row r="793" spans="2:147" ht="21.75" customHeight="1" x14ac:dyDescent="0.45">
      <c r="B793" s="133" t="str">
        <f>IF(Data!B792&lt;&gt;"",Data!B792,"")</f>
        <v/>
      </c>
      <c r="C793" s="158" t="str">
        <f>IF(Data!C792&lt;&gt;"",Data!C792,"")</f>
        <v/>
      </c>
      <c r="D793" s="106" t="str">
        <f>IF(Data!D792&lt;&gt;"",Data!D792,"")</f>
        <v/>
      </c>
      <c r="E793" s="140">
        <f>IF(AND(I793=1,Data!T792=0),0,IF(I793=999,999,Data!T792))</f>
        <v>999</v>
      </c>
      <c r="F793" s="140" t="str">
        <f t="shared" si="1058"/>
        <v/>
      </c>
      <c r="G793" s="140" t="str">
        <f>IF(Data!K792&lt;&gt;"",Data!K792,"")</f>
        <v/>
      </c>
      <c r="H793" s="141" t="str">
        <f>IF(Data!L792&lt;&gt;"",Data!L792,"")</f>
        <v/>
      </c>
      <c r="I793" s="63">
        <f>IF(Data!M792&lt;&gt;"",Data!M792,"")</f>
        <v>999</v>
      </c>
      <c r="J793" s="63">
        <f t="shared" si="1059"/>
        <v>0</v>
      </c>
      <c r="L793" s="64" t="str">
        <f t="shared" si="1060"/>
        <v/>
      </c>
      <c r="N793" s="63">
        <f t="shared" si="1061"/>
        <v>0</v>
      </c>
      <c r="P793" s="64" t="str">
        <f t="shared" si="1062"/>
        <v/>
      </c>
      <c r="R793" s="63">
        <f t="shared" si="1063"/>
        <v>0</v>
      </c>
      <c r="S793" s="64" t="str">
        <f t="shared" si="1064"/>
        <v/>
      </c>
      <c r="W793" s="310">
        <f t="shared" si="1065"/>
        <v>999</v>
      </c>
      <c r="Y793" s="65">
        <f t="shared" si="1066"/>
        <v>0</v>
      </c>
      <c r="Z793" s="65">
        <f t="shared" si="1067"/>
        <v>0</v>
      </c>
      <c r="AA793" s="65">
        <f t="shared" si="1068"/>
        <v>0</v>
      </c>
      <c r="AB793" s="65">
        <f t="shared" si="1069"/>
        <v>0</v>
      </c>
      <c r="AC793" s="341">
        <f t="shared" si="1070"/>
        <v>0</v>
      </c>
      <c r="AD793" s="65">
        <f t="shared" si="1071"/>
        <v>0</v>
      </c>
      <c r="AE793" s="65">
        <f t="shared" si="1072"/>
        <v>0</v>
      </c>
      <c r="AF793" s="65">
        <f t="shared" si="1073"/>
        <v>0</v>
      </c>
      <c r="AG793" s="65">
        <f t="shared" si="1074"/>
        <v>0</v>
      </c>
      <c r="AH793" s="65">
        <f t="shared" si="1075"/>
        <v>0</v>
      </c>
      <c r="AI793" s="65">
        <f t="shared" si="1076"/>
        <v>0</v>
      </c>
      <c r="AJ793" s="65">
        <f t="shared" si="1077"/>
        <v>0</v>
      </c>
      <c r="AK793" s="65">
        <f t="shared" si="1078"/>
        <v>0</v>
      </c>
      <c r="AL793" s="65">
        <f t="shared" si="1079"/>
        <v>0</v>
      </c>
      <c r="AM793" s="65">
        <f t="shared" si="1080"/>
        <v>0</v>
      </c>
      <c r="AN793" s="65">
        <f t="shared" si="1081"/>
        <v>0</v>
      </c>
      <c r="AO793" s="65">
        <f t="shared" si="1082"/>
        <v>0</v>
      </c>
      <c r="AP793" s="65">
        <f t="shared" si="1083"/>
        <v>0</v>
      </c>
      <c r="AQ793" s="65">
        <f t="shared" si="1084"/>
        <v>0</v>
      </c>
      <c r="AR793" s="65">
        <f t="shared" si="1085"/>
        <v>0</v>
      </c>
      <c r="AS793" s="65">
        <f t="shared" si="1086"/>
        <v>0</v>
      </c>
      <c r="AT793" s="65">
        <f t="shared" si="1087"/>
        <v>0</v>
      </c>
      <c r="AU793" s="65">
        <f t="shared" si="1088"/>
        <v>0</v>
      </c>
      <c r="AV793" s="65">
        <f t="shared" si="1089"/>
        <v>0</v>
      </c>
      <c r="AW793" s="65">
        <f t="shared" si="1090"/>
        <v>0</v>
      </c>
      <c r="AX793" s="65">
        <f t="shared" si="1091"/>
        <v>0</v>
      </c>
      <c r="AY793" s="65">
        <f t="shared" si="1092"/>
        <v>0</v>
      </c>
      <c r="AZ793" s="65">
        <f t="shared" si="1093"/>
        <v>0</v>
      </c>
      <c r="BA793" s="65">
        <f t="shared" si="1094"/>
        <v>0</v>
      </c>
      <c r="BB793" s="65">
        <f t="shared" si="1095"/>
        <v>0</v>
      </c>
      <c r="BC793" s="65">
        <f t="shared" si="1096"/>
        <v>0</v>
      </c>
      <c r="BD793" s="65">
        <f t="shared" si="1097"/>
        <v>0</v>
      </c>
      <c r="BE793" s="65">
        <f t="shared" si="1098"/>
        <v>0</v>
      </c>
      <c r="BF793" s="65">
        <f t="shared" si="1099"/>
        <v>0</v>
      </c>
      <c r="BG793" s="65">
        <f t="shared" si="1100"/>
        <v>0</v>
      </c>
      <c r="CE793" s="373"/>
      <c r="CF793" s="343"/>
      <c r="CG793" s="343"/>
      <c r="CH793" s="343"/>
      <c r="CI793" s="343"/>
      <c r="CJ793" s="343"/>
      <c r="CK793" s="343"/>
      <c r="CL793" s="343"/>
      <c r="CM793" s="343"/>
      <c r="CN793" s="343"/>
      <c r="CO793" s="343"/>
      <c r="CP793" s="343"/>
      <c r="CQ793" s="343"/>
      <c r="CR793" s="343"/>
      <c r="CS793" s="343"/>
      <c r="CY793" s="101">
        <f t="shared" si="1101"/>
        <v>0</v>
      </c>
      <c r="CZ793" s="101">
        <f t="shared" si="1102"/>
        <v>0</v>
      </c>
      <c r="DB793" s="101">
        <f t="shared" si="1103"/>
        <v>0</v>
      </c>
      <c r="DD793" s="311">
        <f t="shared" si="1104"/>
        <v>0</v>
      </c>
      <c r="DF793" s="101">
        <f t="shared" si="1020"/>
        <v>0</v>
      </c>
      <c r="DG793" s="101">
        <f t="shared" si="1021"/>
        <v>0</v>
      </c>
      <c r="DH793" s="101">
        <f t="shared" si="1022"/>
        <v>0</v>
      </c>
      <c r="DI793" s="101">
        <f t="shared" si="1023"/>
        <v>0</v>
      </c>
      <c r="DJ793" s="311">
        <f t="shared" si="1024"/>
        <v>0</v>
      </c>
      <c r="DK793" s="311">
        <f t="shared" si="1025"/>
        <v>0</v>
      </c>
      <c r="DL793" s="101">
        <f t="shared" si="1026"/>
        <v>0</v>
      </c>
      <c r="DM793" s="101">
        <f t="shared" si="1027"/>
        <v>0</v>
      </c>
      <c r="DN793" s="101">
        <f t="shared" si="1028"/>
        <v>0</v>
      </c>
      <c r="DO793" s="101">
        <f t="shared" si="1029"/>
        <v>0</v>
      </c>
      <c r="DP793" s="101">
        <f t="shared" si="1030"/>
        <v>0</v>
      </c>
      <c r="DQ793" s="101">
        <f t="shared" si="1031"/>
        <v>0</v>
      </c>
      <c r="DR793" s="101">
        <f t="shared" si="1032"/>
        <v>0</v>
      </c>
      <c r="DS793" s="101">
        <f t="shared" si="1033"/>
        <v>0</v>
      </c>
      <c r="DT793" s="101">
        <f t="shared" si="1034"/>
        <v>0</v>
      </c>
      <c r="DU793" s="101">
        <f t="shared" si="1035"/>
        <v>0</v>
      </c>
      <c r="DV793" s="101">
        <f t="shared" si="1036"/>
        <v>0</v>
      </c>
      <c r="DW793" s="101">
        <f t="shared" si="1037"/>
        <v>0</v>
      </c>
      <c r="DX793" s="311">
        <f t="shared" si="1038"/>
        <v>0</v>
      </c>
      <c r="DY793" s="101">
        <f t="shared" si="1039"/>
        <v>0</v>
      </c>
      <c r="DZ793" s="101">
        <f t="shared" si="1040"/>
        <v>0</v>
      </c>
      <c r="EA793" s="101">
        <f t="shared" si="1041"/>
        <v>0</v>
      </c>
      <c r="EB793" s="101">
        <f t="shared" si="1042"/>
        <v>0</v>
      </c>
      <c r="EC793" s="101">
        <f t="shared" si="1043"/>
        <v>0</v>
      </c>
      <c r="ED793" s="101">
        <f t="shared" si="1044"/>
        <v>0</v>
      </c>
      <c r="EE793" s="101">
        <f t="shared" si="1045"/>
        <v>0</v>
      </c>
      <c r="EF793" s="101">
        <f t="shared" si="1046"/>
        <v>0</v>
      </c>
      <c r="EG793" s="101">
        <f t="shared" si="1047"/>
        <v>0</v>
      </c>
      <c r="EH793" s="101">
        <f t="shared" si="1048"/>
        <v>0</v>
      </c>
      <c r="EI793" s="101">
        <f t="shared" si="1049"/>
        <v>0</v>
      </c>
      <c r="EJ793" s="101">
        <f t="shared" si="1050"/>
        <v>0</v>
      </c>
      <c r="EK793" s="101">
        <f t="shared" si="1051"/>
        <v>0</v>
      </c>
      <c r="EL793" s="101">
        <f t="shared" si="1052"/>
        <v>0</v>
      </c>
      <c r="EM793" s="101">
        <f t="shared" si="1053"/>
        <v>0</v>
      </c>
      <c r="EN793" s="101">
        <f t="shared" si="1054"/>
        <v>0</v>
      </c>
      <c r="EO793" s="101">
        <f t="shared" si="1055"/>
        <v>0</v>
      </c>
      <c r="EP793" s="101">
        <f t="shared" si="1056"/>
        <v>0</v>
      </c>
      <c r="EQ793" s="101">
        <f t="shared" si="1057"/>
        <v>0</v>
      </c>
    </row>
    <row r="794" spans="2:147" ht="21.75" customHeight="1" x14ac:dyDescent="0.45">
      <c r="B794" s="133" t="str">
        <f>IF(Data!B793&lt;&gt;"",Data!B793,"")</f>
        <v/>
      </c>
      <c r="C794" s="158" t="str">
        <f>IF(Data!C793&lt;&gt;"",Data!C793,"")</f>
        <v/>
      </c>
      <c r="D794" s="106" t="str">
        <f>IF(Data!D793&lt;&gt;"",Data!D793,"")</f>
        <v/>
      </c>
      <c r="E794" s="140">
        <f>IF(AND(I794=1,Data!T793=0),0,IF(I794=999,999,Data!T793))</f>
        <v>999</v>
      </c>
      <c r="F794" s="140" t="str">
        <f t="shared" si="1058"/>
        <v/>
      </c>
      <c r="G794" s="140" t="str">
        <f>IF(Data!K793&lt;&gt;"",Data!K793,"")</f>
        <v/>
      </c>
      <c r="H794" s="141" t="str">
        <f>IF(Data!L793&lt;&gt;"",Data!L793,"")</f>
        <v/>
      </c>
      <c r="I794" s="63">
        <f>IF(Data!M793&lt;&gt;"",Data!M793,"")</f>
        <v>999</v>
      </c>
      <c r="J794" s="63">
        <f t="shared" si="1059"/>
        <v>0</v>
      </c>
      <c r="L794" s="64" t="str">
        <f t="shared" si="1060"/>
        <v/>
      </c>
      <c r="N794" s="63">
        <f t="shared" si="1061"/>
        <v>0</v>
      </c>
      <c r="P794" s="64" t="str">
        <f t="shared" si="1062"/>
        <v/>
      </c>
      <c r="R794" s="63">
        <f t="shared" si="1063"/>
        <v>0</v>
      </c>
      <c r="S794" s="64" t="str">
        <f t="shared" si="1064"/>
        <v/>
      </c>
      <c r="W794" s="310">
        <f t="shared" si="1065"/>
        <v>999</v>
      </c>
      <c r="Y794" s="65">
        <f t="shared" si="1066"/>
        <v>0</v>
      </c>
      <c r="Z794" s="65">
        <f t="shared" si="1067"/>
        <v>0</v>
      </c>
      <c r="AA794" s="65">
        <f t="shared" si="1068"/>
        <v>0</v>
      </c>
      <c r="AB794" s="65">
        <f t="shared" si="1069"/>
        <v>0</v>
      </c>
      <c r="AC794" s="341">
        <f t="shared" si="1070"/>
        <v>0</v>
      </c>
      <c r="AD794" s="65">
        <f t="shared" si="1071"/>
        <v>0</v>
      </c>
      <c r="AE794" s="65">
        <f t="shared" si="1072"/>
        <v>0</v>
      </c>
      <c r="AF794" s="65">
        <f t="shared" si="1073"/>
        <v>0</v>
      </c>
      <c r="AG794" s="65">
        <f t="shared" si="1074"/>
        <v>0</v>
      </c>
      <c r="AH794" s="65">
        <f t="shared" si="1075"/>
        <v>0</v>
      </c>
      <c r="AI794" s="65">
        <f t="shared" si="1076"/>
        <v>0</v>
      </c>
      <c r="AJ794" s="65">
        <f t="shared" si="1077"/>
        <v>0</v>
      </c>
      <c r="AK794" s="65">
        <f t="shared" si="1078"/>
        <v>0</v>
      </c>
      <c r="AL794" s="65">
        <f t="shared" si="1079"/>
        <v>0</v>
      </c>
      <c r="AM794" s="65">
        <f t="shared" si="1080"/>
        <v>0</v>
      </c>
      <c r="AN794" s="65">
        <f t="shared" si="1081"/>
        <v>0</v>
      </c>
      <c r="AO794" s="65">
        <f t="shared" si="1082"/>
        <v>0</v>
      </c>
      <c r="AP794" s="65">
        <f t="shared" si="1083"/>
        <v>0</v>
      </c>
      <c r="AQ794" s="65">
        <f t="shared" si="1084"/>
        <v>0</v>
      </c>
      <c r="AR794" s="65">
        <f t="shared" si="1085"/>
        <v>0</v>
      </c>
      <c r="AS794" s="65">
        <f t="shared" si="1086"/>
        <v>0</v>
      </c>
      <c r="AT794" s="65">
        <f t="shared" si="1087"/>
        <v>0</v>
      </c>
      <c r="AU794" s="65">
        <f t="shared" si="1088"/>
        <v>0</v>
      </c>
      <c r="AV794" s="65">
        <f t="shared" si="1089"/>
        <v>0</v>
      </c>
      <c r="AW794" s="65">
        <f t="shared" si="1090"/>
        <v>0</v>
      </c>
      <c r="AX794" s="65">
        <f t="shared" si="1091"/>
        <v>0</v>
      </c>
      <c r="AY794" s="65">
        <f t="shared" si="1092"/>
        <v>0</v>
      </c>
      <c r="AZ794" s="65">
        <f t="shared" si="1093"/>
        <v>0</v>
      </c>
      <c r="BA794" s="65">
        <f t="shared" si="1094"/>
        <v>0</v>
      </c>
      <c r="BB794" s="65">
        <f t="shared" si="1095"/>
        <v>0</v>
      </c>
      <c r="BC794" s="65">
        <f t="shared" si="1096"/>
        <v>0</v>
      </c>
      <c r="BD794" s="65">
        <f t="shared" si="1097"/>
        <v>0</v>
      </c>
      <c r="BE794" s="65">
        <f t="shared" si="1098"/>
        <v>0</v>
      </c>
      <c r="BF794" s="65">
        <f t="shared" si="1099"/>
        <v>0</v>
      </c>
      <c r="BG794" s="65">
        <f t="shared" si="1100"/>
        <v>0</v>
      </c>
      <c r="CE794" s="373"/>
      <c r="CF794" s="343"/>
      <c r="CG794" s="343"/>
      <c r="CH794" s="343"/>
      <c r="CI794" s="343"/>
      <c r="CJ794" s="343"/>
      <c r="CK794" s="343"/>
      <c r="CL794" s="343"/>
      <c r="CM794" s="343"/>
      <c r="CN794" s="343"/>
      <c r="CO794" s="343"/>
      <c r="CP794" s="343"/>
      <c r="CQ794" s="343"/>
      <c r="CR794" s="343"/>
      <c r="CS794" s="343"/>
      <c r="CY794" s="101">
        <f t="shared" si="1101"/>
        <v>0</v>
      </c>
      <c r="CZ794" s="101">
        <f t="shared" si="1102"/>
        <v>0</v>
      </c>
      <c r="DB794" s="101">
        <f t="shared" si="1103"/>
        <v>0</v>
      </c>
      <c r="DD794" s="311">
        <f t="shared" si="1104"/>
        <v>0</v>
      </c>
      <c r="DF794" s="101">
        <f t="shared" si="1020"/>
        <v>0</v>
      </c>
      <c r="DG794" s="101">
        <f t="shared" si="1021"/>
        <v>0</v>
      </c>
      <c r="DH794" s="101">
        <f t="shared" si="1022"/>
        <v>0</v>
      </c>
      <c r="DI794" s="101">
        <f t="shared" si="1023"/>
        <v>0</v>
      </c>
      <c r="DJ794" s="311">
        <f t="shared" si="1024"/>
        <v>0</v>
      </c>
      <c r="DK794" s="311">
        <f t="shared" si="1025"/>
        <v>0</v>
      </c>
      <c r="DL794" s="101">
        <f t="shared" si="1026"/>
        <v>0</v>
      </c>
      <c r="DM794" s="101">
        <f t="shared" si="1027"/>
        <v>0</v>
      </c>
      <c r="DN794" s="101">
        <f t="shared" si="1028"/>
        <v>0</v>
      </c>
      <c r="DO794" s="101">
        <f t="shared" si="1029"/>
        <v>0</v>
      </c>
      <c r="DP794" s="101">
        <f t="shared" si="1030"/>
        <v>0</v>
      </c>
      <c r="DQ794" s="101">
        <f t="shared" si="1031"/>
        <v>0</v>
      </c>
      <c r="DR794" s="101">
        <f t="shared" si="1032"/>
        <v>0</v>
      </c>
      <c r="DS794" s="101">
        <f t="shared" si="1033"/>
        <v>0</v>
      </c>
      <c r="DT794" s="101">
        <f t="shared" si="1034"/>
        <v>0</v>
      </c>
      <c r="DU794" s="101">
        <f t="shared" si="1035"/>
        <v>0</v>
      </c>
      <c r="DV794" s="101">
        <f t="shared" si="1036"/>
        <v>0</v>
      </c>
      <c r="DW794" s="101">
        <f t="shared" si="1037"/>
        <v>0</v>
      </c>
      <c r="DX794" s="311">
        <f t="shared" si="1038"/>
        <v>0</v>
      </c>
      <c r="DY794" s="101">
        <f t="shared" si="1039"/>
        <v>0</v>
      </c>
      <c r="DZ794" s="101">
        <f t="shared" si="1040"/>
        <v>0</v>
      </c>
      <c r="EA794" s="101">
        <f t="shared" si="1041"/>
        <v>0</v>
      </c>
      <c r="EB794" s="101">
        <f t="shared" si="1042"/>
        <v>0</v>
      </c>
      <c r="EC794" s="101">
        <f t="shared" si="1043"/>
        <v>0</v>
      </c>
      <c r="ED794" s="101">
        <f t="shared" si="1044"/>
        <v>0</v>
      </c>
      <c r="EE794" s="101">
        <f t="shared" si="1045"/>
        <v>0</v>
      </c>
      <c r="EF794" s="101">
        <f t="shared" si="1046"/>
        <v>0</v>
      </c>
      <c r="EG794" s="101">
        <f t="shared" si="1047"/>
        <v>0</v>
      </c>
      <c r="EH794" s="101">
        <f t="shared" si="1048"/>
        <v>0</v>
      </c>
      <c r="EI794" s="101">
        <f t="shared" si="1049"/>
        <v>0</v>
      </c>
      <c r="EJ794" s="101">
        <f t="shared" si="1050"/>
        <v>0</v>
      </c>
      <c r="EK794" s="101">
        <f t="shared" si="1051"/>
        <v>0</v>
      </c>
      <c r="EL794" s="101">
        <f t="shared" si="1052"/>
        <v>0</v>
      </c>
      <c r="EM794" s="101">
        <f t="shared" si="1053"/>
        <v>0</v>
      </c>
      <c r="EN794" s="101">
        <f t="shared" si="1054"/>
        <v>0</v>
      </c>
      <c r="EO794" s="101">
        <f t="shared" si="1055"/>
        <v>0</v>
      </c>
      <c r="EP794" s="101">
        <f t="shared" si="1056"/>
        <v>0</v>
      </c>
      <c r="EQ794" s="101">
        <f t="shared" si="1057"/>
        <v>0</v>
      </c>
    </row>
    <row r="795" spans="2:147" ht="21.75" customHeight="1" x14ac:dyDescent="0.45">
      <c r="B795" s="133" t="str">
        <f>IF(Data!B794&lt;&gt;"",Data!B794,"")</f>
        <v/>
      </c>
      <c r="C795" s="158" t="str">
        <f>IF(Data!C794&lt;&gt;"",Data!C794,"")</f>
        <v/>
      </c>
      <c r="D795" s="106" t="str">
        <f>IF(Data!D794&lt;&gt;"",Data!D794,"")</f>
        <v/>
      </c>
      <c r="E795" s="140">
        <f>IF(AND(I795=1,Data!T794=0),0,IF(I795=999,999,Data!T794))</f>
        <v>999</v>
      </c>
      <c r="F795" s="140" t="str">
        <f t="shared" si="1058"/>
        <v/>
      </c>
      <c r="G795" s="140" t="str">
        <f>IF(Data!K794&lt;&gt;"",Data!K794,"")</f>
        <v/>
      </c>
      <c r="H795" s="141" t="str">
        <f>IF(Data!L794&lt;&gt;"",Data!L794,"")</f>
        <v/>
      </c>
      <c r="I795" s="63">
        <f>IF(Data!M794&lt;&gt;"",Data!M794,"")</f>
        <v>999</v>
      </c>
      <c r="J795" s="63">
        <f t="shared" si="1059"/>
        <v>0</v>
      </c>
      <c r="L795" s="64" t="str">
        <f t="shared" si="1060"/>
        <v/>
      </c>
      <c r="N795" s="63">
        <f t="shared" si="1061"/>
        <v>0</v>
      </c>
      <c r="P795" s="64" t="str">
        <f t="shared" si="1062"/>
        <v/>
      </c>
      <c r="R795" s="63">
        <f t="shared" si="1063"/>
        <v>0</v>
      </c>
      <c r="S795" s="64" t="str">
        <f t="shared" si="1064"/>
        <v/>
      </c>
      <c r="W795" s="310">
        <f t="shared" si="1065"/>
        <v>999</v>
      </c>
      <c r="Y795" s="65">
        <f t="shared" si="1066"/>
        <v>0</v>
      </c>
      <c r="Z795" s="65">
        <f t="shared" si="1067"/>
        <v>0</v>
      </c>
      <c r="AA795" s="65">
        <f t="shared" si="1068"/>
        <v>0</v>
      </c>
      <c r="AB795" s="65">
        <f t="shared" si="1069"/>
        <v>0</v>
      </c>
      <c r="AC795" s="341">
        <f t="shared" si="1070"/>
        <v>0</v>
      </c>
      <c r="AD795" s="65">
        <f t="shared" si="1071"/>
        <v>0</v>
      </c>
      <c r="AE795" s="65">
        <f t="shared" si="1072"/>
        <v>0</v>
      </c>
      <c r="AF795" s="65">
        <f t="shared" si="1073"/>
        <v>0</v>
      </c>
      <c r="AG795" s="65">
        <f t="shared" si="1074"/>
        <v>0</v>
      </c>
      <c r="AH795" s="65">
        <f t="shared" si="1075"/>
        <v>0</v>
      </c>
      <c r="AI795" s="65">
        <f t="shared" si="1076"/>
        <v>0</v>
      </c>
      <c r="AJ795" s="65">
        <f t="shared" si="1077"/>
        <v>0</v>
      </c>
      <c r="AK795" s="65">
        <f t="shared" si="1078"/>
        <v>0</v>
      </c>
      <c r="AL795" s="65">
        <f t="shared" si="1079"/>
        <v>0</v>
      </c>
      <c r="AM795" s="65">
        <f t="shared" si="1080"/>
        <v>0</v>
      </c>
      <c r="AN795" s="65">
        <f t="shared" si="1081"/>
        <v>0</v>
      </c>
      <c r="AO795" s="65">
        <f t="shared" si="1082"/>
        <v>0</v>
      </c>
      <c r="AP795" s="65">
        <f t="shared" si="1083"/>
        <v>0</v>
      </c>
      <c r="AQ795" s="65">
        <f t="shared" si="1084"/>
        <v>0</v>
      </c>
      <c r="AR795" s="65">
        <f t="shared" si="1085"/>
        <v>0</v>
      </c>
      <c r="AS795" s="65">
        <f t="shared" si="1086"/>
        <v>0</v>
      </c>
      <c r="AT795" s="65">
        <f t="shared" si="1087"/>
        <v>0</v>
      </c>
      <c r="AU795" s="65">
        <f t="shared" si="1088"/>
        <v>0</v>
      </c>
      <c r="AV795" s="65">
        <f t="shared" si="1089"/>
        <v>0</v>
      </c>
      <c r="AW795" s="65">
        <f t="shared" si="1090"/>
        <v>0</v>
      </c>
      <c r="AX795" s="65">
        <f t="shared" si="1091"/>
        <v>0</v>
      </c>
      <c r="AY795" s="65">
        <f t="shared" si="1092"/>
        <v>0</v>
      </c>
      <c r="AZ795" s="65">
        <f t="shared" si="1093"/>
        <v>0</v>
      </c>
      <c r="BA795" s="65">
        <f t="shared" si="1094"/>
        <v>0</v>
      </c>
      <c r="BB795" s="65">
        <f t="shared" si="1095"/>
        <v>0</v>
      </c>
      <c r="BC795" s="65">
        <f t="shared" si="1096"/>
        <v>0</v>
      </c>
      <c r="BD795" s="65">
        <f t="shared" si="1097"/>
        <v>0</v>
      </c>
      <c r="BE795" s="65">
        <f t="shared" si="1098"/>
        <v>0</v>
      </c>
      <c r="BF795" s="65">
        <f t="shared" si="1099"/>
        <v>0</v>
      </c>
      <c r="BG795" s="65">
        <f t="shared" si="1100"/>
        <v>0</v>
      </c>
      <c r="CE795" s="373"/>
      <c r="CF795" s="343"/>
      <c r="CG795" s="343"/>
      <c r="CH795" s="343"/>
      <c r="CI795" s="343"/>
      <c r="CJ795" s="343"/>
      <c r="CK795" s="343"/>
      <c r="CL795" s="343"/>
      <c r="CM795" s="343"/>
      <c r="CN795" s="343"/>
      <c r="CO795" s="343"/>
      <c r="CP795" s="343"/>
      <c r="CQ795" s="343"/>
      <c r="CR795" s="343"/>
      <c r="CS795" s="343"/>
      <c r="CY795" s="101">
        <f t="shared" si="1101"/>
        <v>0</v>
      </c>
      <c r="CZ795" s="101">
        <f t="shared" si="1102"/>
        <v>0</v>
      </c>
      <c r="DB795" s="101">
        <f t="shared" si="1103"/>
        <v>0</v>
      </c>
      <c r="DD795" s="311">
        <f t="shared" si="1104"/>
        <v>0</v>
      </c>
      <c r="DF795" s="101">
        <f t="shared" si="1020"/>
        <v>0</v>
      </c>
      <c r="DG795" s="101">
        <f t="shared" si="1021"/>
        <v>0</v>
      </c>
      <c r="DH795" s="101">
        <f t="shared" si="1022"/>
        <v>0</v>
      </c>
      <c r="DI795" s="101">
        <f t="shared" si="1023"/>
        <v>0</v>
      </c>
      <c r="DJ795" s="311">
        <f t="shared" si="1024"/>
        <v>0</v>
      </c>
      <c r="DK795" s="311">
        <f t="shared" si="1025"/>
        <v>0</v>
      </c>
      <c r="DL795" s="101">
        <f t="shared" si="1026"/>
        <v>0</v>
      </c>
      <c r="DM795" s="101">
        <f t="shared" si="1027"/>
        <v>0</v>
      </c>
      <c r="DN795" s="101">
        <f t="shared" si="1028"/>
        <v>0</v>
      </c>
      <c r="DO795" s="101">
        <f t="shared" si="1029"/>
        <v>0</v>
      </c>
      <c r="DP795" s="101">
        <f t="shared" si="1030"/>
        <v>0</v>
      </c>
      <c r="DQ795" s="101">
        <f t="shared" si="1031"/>
        <v>0</v>
      </c>
      <c r="DR795" s="101">
        <f t="shared" si="1032"/>
        <v>0</v>
      </c>
      <c r="DS795" s="101">
        <f t="shared" si="1033"/>
        <v>0</v>
      </c>
      <c r="DT795" s="101">
        <f t="shared" si="1034"/>
        <v>0</v>
      </c>
      <c r="DU795" s="101">
        <f t="shared" si="1035"/>
        <v>0</v>
      </c>
      <c r="DV795" s="101">
        <f t="shared" si="1036"/>
        <v>0</v>
      </c>
      <c r="DW795" s="101">
        <f t="shared" si="1037"/>
        <v>0</v>
      </c>
      <c r="DX795" s="311">
        <f t="shared" si="1038"/>
        <v>0</v>
      </c>
      <c r="DY795" s="101">
        <f t="shared" si="1039"/>
        <v>0</v>
      </c>
      <c r="DZ795" s="101">
        <f t="shared" si="1040"/>
        <v>0</v>
      </c>
      <c r="EA795" s="101">
        <f t="shared" si="1041"/>
        <v>0</v>
      </c>
      <c r="EB795" s="101">
        <f t="shared" si="1042"/>
        <v>0</v>
      </c>
      <c r="EC795" s="101">
        <f t="shared" si="1043"/>
        <v>0</v>
      </c>
      <c r="ED795" s="101">
        <f t="shared" si="1044"/>
        <v>0</v>
      </c>
      <c r="EE795" s="101">
        <f t="shared" si="1045"/>
        <v>0</v>
      </c>
      <c r="EF795" s="101">
        <f t="shared" si="1046"/>
        <v>0</v>
      </c>
      <c r="EG795" s="101">
        <f t="shared" si="1047"/>
        <v>0</v>
      </c>
      <c r="EH795" s="101">
        <f t="shared" si="1048"/>
        <v>0</v>
      </c>
      <c r="EI795" s="101">
        <f t="shared" si="1049"/>
        <v>0</v>
      </c>
      <c r="EJ795" s="101">
        <f t="shared" si="1050"/>
        <v>0</v>
      </c>
      <c r="EK795" s="101">
        <f t="shared" si="1051"/>
        <v>0</v>
      </c>
      <c r="EL795" s="101">
        <f t="shared" si="1052"/>
        <v>0</v>
      </c>
      <c r="EM795" s="101">
        <f t="shared" si="1053"/>
        <v>0</v>
      </c>
      <c r="EN795" s="101">
        <f t="shared" si="1054"/>
        <v>0</v>
      </c>
      <c r="EO795" s="101">
        <f t="shared" si="1055"/>
        <v>0</v>
      </c>
      <c r="EP795" s="101">
        <f t="shared" si="1056"/>
        <v>0</v>
      </c>
      <c r="EQ795" s="101">
        <f t="shared" si="1057"/>
        <v>0</v>
      </c>
    </row>
    <row r="796" spans="2:147" ht="21.75" customHeight="1" x14ac:dyDescent="0.45">
      <c r="B796" s="133" t="str">
        <f>IF(Data!B795&lt;&gt;"",Data!B795,"")</f>
        <v/>
      </c>
      <c r="C796" s="158" t="str">
        <f>IF(Data!C795&lt;&gt;"",Data!C795,"")</f>
        <v/>
      </c>
      <c r="D796" s="106" t="str">
        <f>IF(Data!D795&lt;&gt;"",Data!D795,"")</f>
        <v/>
      </c>
      <c r="E796" s="140">
        <f>IF(AND(I796=1,Data!T795=0),0,IF(I796=999,999,Data!T795))</f>
        <v>999</v>
      </c>
      <c r="F796" s="140" t="str">
        <f t="shared" si="1058"/>
        <v/>
      </c>
      <c r="G796" s="140" t="str">
        <f>IF(Data!K795&lt;&gt;"",Data!K795,"")</f>
        <v/>
      </c>
      <c r="H796" s="141" t="str">
        <f>IF(Data!L795&lt;&gt;"",Data!L795,"")</f>
        <v/>
      </c>
      <c r="I796" s="63">
        <f>IF(Data!M795&lt;&gt;"",Data!M795,"")</f>
        <v>999</v>
      </c>
      <c r="J796" s="63">
        <f t="shared" si="1059"/>
        <v>0</v>
      </c>
      <c r="L796" s="64" t="str">
        <f t="shared" si="1060"/>
        <v/>
      </c>
      <c r="N796" s="63">
        <f t="shared" si="1061"/>
        <v>0</v>
      </c>
      <c r="P796" s="64" t="str">
        <f t="shared" si="1062"/>
        <v/>
      </c>
      <c r="R796" s="63">
        <f t="shared" si="1063"/>
        <v>0</v>
      </c>
      <c r="S796" s="64" t="str">
        <f t="shared" si="1064"/>
        <v/>
      </c>
      <c r="W796" s="310">
        <f t="shared" si="1065"/>
        <v>999</v>
      </c>
      <c r="Y796" s="65">
        <f t="shared" si="1066"/>
        <v>0</v>
      </c>
      <c r="Z796" s="65">
        <f t="shared" si="1067"/>
        <v>0</v>
      </c>
      <c r="AA796" s="65">
        <f t="shared" si="1068"/>
        <v>0</v>
      </c>
      <c r="AB796" s="65">
        <f t="shared" si="1069"/>
        <v>0</v>
      </c>
      <c r="AC796" s="341">
        <f t="shared" si="1070"/>
        <v>0</v>
      </c>
      <c r="AD796" s="65">
        <f t="shared" si="1071"/>
        <v>0</v>
      </c>
      <c r="AE796" s="65">
        <f t="shared" si="1072"/>
        <v>0</v>
      </c>
      <c r="AF796" s="65">
        <f t="shared" si="1073"/>
        <v>0</v>
      </c>
      <c r="AG796" s="65">
        <f t="shared" si="1074"/>
        <v>0</v>
      </c>
      <c r="AH796" s="65">
        <f t="shared" si="1075"/>
        <v>0</v>
      </c>
      <c r="AI796" s="65">
        <f t="shared" si="1076"/>
        <v>0</v>
      </c>
      <c r="AJ796" s="65">
        <f t="shared" si="1077"/>
        <v>0</v>
      </c>
      <c r="AK796" s="65">
        <f t="shared" si="1078"/>
        <v>0</v>
      </c>
      <c r="AL796" s="65">
        <f t="shared" si="1079"/>
        <v>0</v>
      </c>
      <c r="AM796" s="65">
        <f t="shared" si="1080"/>
        <v>0</v>
      </c>
      <c r="AN796" s="65">
        <f t="shared" si="1081"/>
        <v>0</v>
      </c>
      <c r="AO796" s="65">
        <f t="shared" si="1082"/>
        <v>0</v>
      </c>
      <c r="AP796" s="65">
        <f t="shared" si="1083"/>
        <v>0</v>
      </c>
      <c r="AQ796" s="65">
        <f t="shared" si="1084"/>
        <v>0</v>
      </c>
      <c r="AR796" s="65">
        <f t="shared" si="1085"/>
        <v>0</v>
      </c>
      <c r="AS796" s="65">
        <f t="shared" si="1086"/>
        <v>0</v>
      </c>
      <c r="AT796" s="65">
        <f t="shared" si="1087"/>
        <v>0</v>
      </c>
      <c r="AU796" s="65">
        <f t="shared" si="1088"/>
        <v>0</v>
      </c>
      <c r="AV796" s="65">
        <f t="shared" si="1089"/>
        <v>0</v>
      </c>
      <c r="AW796" s="65">
        <f t="shared" si="1090"/>
        <v>0</v>
      </c>
      <c r="AX796" s="65">
        <f t="shared" si="1091"/>
        <v>0</v>
      </c>
      <c r="AY796" s="65">
        <f t="shared" si="1092"/>
        <v>0</v>
      </c>
      <c r="AZ796" s="65">
        <f t="shared" si="1093"/>
        <v>0</v>
      </c>
      <c r="BA796" s="65">
        <f t="shared" si="1094"/>
        <v>0</v>
      </c>
      <c r="BB796" s="65">
        <f t="shared" si="1095"/>
        <v>0</v>
      </c>
      <c r="BC796" s="65">
        <f t="shared" si="1096"/>
        <v>0</v>
      </c>
      <c r="BD796" s="65">
        <f t="shared" si="1097"/>
        <v>0</v>
      </c>
      <c r="BE796" s="65">
        <f t="shared" si="1098"/>
        <v>0</v>
      </c>
      <c r="BF796" s="65">
        <f t="shared" si="1099"/>
        <v>0</v>
      </c>
      <c r="BG796" s="65">
        <f t="shared" si="1100"/>
        <v>0</v>
      </c>
      <c r="CE796" s="373"/>
      <c r="CF796" s="343"/>
      <c r="CG796" s="343"/>
      <c r="CH796" s="343"/>
      <c r="CI796" s="343"/>
      <c r="CJ796" s="343"/>
      <c r="CK796" s="343"/>
      <c r="CL796" s="343"/>
      <c r="CM796" s="343"/>
      <c r="CN796" s="343"/>
      <c r="CO796" s="343"/>
      <c r="CP796" s="343"/>
      <c r="CQ796" s="343"/>
      <c r="CR796" s="343"/>
      <c r="CS796" s="343"/>
      <c r="CY796" s="101">
        <f t="shared" si="1101"/>
        <v>0</v>
      </c>
      <c r="CZ796" s="101">
        <f t="shared" si="1102"/>
        <v>0</v>
      </c>
      <c r="DB796" s="101">
        <f t="shared" si="1103"/>
        <v>0</v>
      </c>
      <c r="DD796" s="311">
        <f t="shared" si="1104"/>
        <v>0</v>
      </c>
      <c r="DF796" s="101">
        <f t="shared" si="1020"/>
        <v>0</v>
      </c>
      <c r="DG796" s="101">
        <f t="shared" si="1021"/>
        <v>0</v>
      </c>
      <c r="DH796" s="101">
        <f t="shared" si="1022"/>
        <v>0</v>
      </c>
      <c r="DI796" s="101">
        <f t="shared" si="1023"/>
        <v>0</v>
      </c>
      <c r="DJ796" s="311">
        <f t="shared" si="1024"/>
        <v>0</v>
      </c>
      <c r="DK796" s="311">
        <f t="shared" si="1025"/>
        <v>0</v>
      </c>
      <c r="DL796" s="101">
        <f t="shared" si="1026"/>
        <v>0</v>
      </c>
      <c r="DM796" s="101">
        <f t="shared" si="1027"/>
        <v>0</v>
      </c>
      <c r="DN796" s="101">
        <f t="shared" si="1028"/>
        <v>0</v>
      </c>
      <c r="DO796" s="101">
        <f t="shared" si="1029"/>
        <v>0</v>
      </c>
      <c r="DP796" s="101">
        <f t="shared" si="1030"/>
        <v>0</v>
      </c>
      <c r="DQ796" s="101">
        <f t="shared" si="1031"/>
        <v>0</v>
      </c>
      <c r="DR796" s="101">
        <f t="shared" si="1032"/>
        <v>0</v>
      </c>
      <c r="DS796" s="101">
        <f t="shared" si="1033"/>
        <v>0</v>
      </c>
      <c r="DT796" s="101">
        <f t="shared" si="1034"/>
        <v>0</v>
      </c>
      <c r="DU796" s="101">
        <f t="shared" si="1035"/>
        <v>0</v>
      </c>
      <c r="DV796" s="101">
        <f t="shared" si="1036"/>
        <v>0</v>
      </c>
      <c r="DW796" s="101">
        <f t="shared" si="1037"/>
        <v>0</v>
      </c>
      <c r="DX796" s="311">
        <f t="shared" si="1038"/>
        <v>0</v>
      </c>
      <c r="DY796" s="101">
        <f t="shared" si="1039"/>
        <v>0</v>
      </c>
      <c r="DZ796" s="101">
        <f t="shared" si="1040"/>
        <v>0</v>
      </c>
      <c r="EA796" s="101">
        <f t="shared" si="1041"/>
        <v>0</v>
      </c>
      <c r="EB796" s="101">
        <f t="shared" si="1042"/>
        <v>0</v>
      </c>
      <c r="EC796" s="101">
        <f t="shared" si="1043"/>
        <v>0</v>
      </c>
      <c r="ED796" s="101">
        <f t="shared" si="1044"/>
        <v>0</v>
      </c>
      <c r="EE796" s="101">
        <f t="shared" si="1045"/>
        <v>0</v>
      </c>
      <c r="EF796" s="101">
        <f t="shared" si="1046"/>
        <v>0</v>
      </c>
      <c r="EG796" s="101">
        <f t="shared" si="1047"/>
        <v>0</v>
      </c>
      <c r="EH796" s="101">
        <f t="shared" si="1048"/>
        <v>0</v>
      </c>
      <c r="EI796" s="101">
        <f t="shared" si="1049"/>
        <v>0</v>
      </c>
      <c r="EJ796" s="101">
        <f t="shared" si="1050"/>
        <v>0</v>
      </c>
      <c r="EK796" s="101">
        <f t="shared" si="1051"/>
        <v>0</v>
      </c>
      <c r="EL796" s="101">
        <f t="shared" si="1052"/>
        <v>0</v>
      </c>
      <c r="EM796" s="101">
        <f t="shared" si="1053"/>
        <v>0</v>
      </c>
      <c r="EN796" s="101">
        <f t="shared" si="1054"/>
        <v>0</v>
      </c>
      <c r="EO796" s="101">
        <f t="shared" si="1055"/>
        <v>0</v>
      </c>
      <c r="EP796" s="101">
        <f t="shared" si="1056"/>
        <v>0</v>
      </c>
      <c r="EQ796" s="101">
        <f t="shared" si="1057"/>
        <v>0</v>
      </c>
    </row>
    <row r="797" spans="2:147" ht="21.75" customHeight="1" x14ac:dyDescent="0.45">
      <c r="B797" s="133" t="str">
        <f>IF(Data!B796&lt;&gt;"",Data!B796,"")</f>
        <v/>
      </c>
      <c r="C797" s="158" t="str">
        <f>IF(Data!C796&lt;&gt;"",Data!C796,"")</f>
        <v/>
      </c>
      <c r="D797" s="106" t="str">
        <f>IF(Data!D796&lt;&gt;"",Data!D796,"")</f>
        <v/>
      </c>
      <c r="E797" s="140">
        <f>IF(AND(I797=1,Data!T796=0),0,IF(I797=999,999,Data!T796))</f>
        <v>999</v>
      </c>
      <c r="F797" s="140" t="str">
        <f t="shared" si="1058"/>
        <v/>
      </c>
      <c r="G797" s="140" t="str">
        <f>IF(Data!K796&lt;&gt;"",Data!K796,"")</f>
        <v/>
      </c>
      <c r="H797" s="141" t="str">
        <f>IF(Data!L796&lt;&gt;"",Data!L796,"")</f>
        <v/>
      </c>
      <c r="I797" s="63">
        <f>IF(Data!M796&lt;&gt;"",Data!M796,"")</f>
        <v>999</v>
      </c>
      <c r="J797" s="63">
        <f t="shared" si="1059"/>
        <v>0</v>
      </c>
      <c r="L797" s="64" t="str">
        <f t="shared" si="1060"/>
        <v/>
      </c>
      <c r="N797" s="63">
        <f t="shared" si="1061"/>
        <v>0</v>
      </c>
      <c r="P797" s="64" t="str">
        <f t="shared" si="1062"/>
        <v/>
      </c>
      <c r="R797" s="63">
        <f t="shared" si="1063"/>
        <v>0</v>
      </c>
      <c r="S797" s="64" t="str">
        <f t="shared" si="1064"/>
        <v/>
      </c>
      <c r="W797" s="310">
        <f t="shared" si="1065"/>
        <v>999</v>
      </c>
      <c r="Y797" s="65">
        <f t="shared" si="1066"/>
        <v>0</v>
      </c>
      <c r="Z797" s="65">
        <f t="shared" si="1067"/>
        <v>0</v>
      </c>
      <c r="AA797" s="65">
        <f t="shared" si="1068"/>
        <v>0</v>
      </c>
      <c r="AB797" s="65">
        <f t="shared" si="1069"/>
        <v>0</v>
      </c>
      <c r="AC797" s="341">
        <f t="shared" si="1070"/>
        <v>0</v>
      </c>
      <c r="AD797" s="65">
        <f t="shared" si="1071"/>
        <v>0</v>
      </c>
      <c r="AE797" s="65">
        <f t="shared" si="1072"/>
        <v>0</v>
      </c>
      <c r="AF797" s="65">
        <f t="shared" si="1073"/>
        <v>0</v>
      </c>
      <c r="AG797" s="65">
        <f t="shared" si="1074"/>
        <v>0</v>
      </c>
      <c r="AH797" s="65">
        <f t="shared" si="1075"/>
        <v>0</v>
      </c>
      <c r="AI797" s="65">
        <f t="shared" si="1076"/>
        <v>0</v>
      </c>
      <c r="AJ797" s="65">
        <f t="shared" si="1077"/>
        <v>0</v>
      </c>
      <c r="AK797" s="65">
        <f t="shared" si="1078"/>
        <v>0</v>
      </c>
      <c r="AL797" s="65">
        <f t="shared" si="1079"/>
        <v>0</v>
      </c>
      <c r="AM797" s="65">
        <f t="shared" si="1080"/>
        <v>0</v>
      </c>
      <c r="AN797" s="65">
        <f t="shared" si="1081"/>
        <v>0</v>
      </c>
      <c r="AO797" s="65">
        <f t="shared" si="1082"/>
        <v>0</v>
      </c>
      <c r="AP797" s="65">
        <f t="shared" si="1083"/>
        <v>0</v>
      </c>
      <c r="AQ797" s="65">
        <f t="shared" si="1084"/>
        <v>0</v>
      </c>
      <c r="AR797" s="65">
        <f t="shared" si="1085"/>
        <v>0</v>
      </c>
      <c r="AS797" s="65">
        <f t="shared" si="1086"/>
        <v>0</v>
      </c>
      <c r="AT797" s="65">
        <f t="shared" si="1087"/>
        <v>0</v>
      </c>
      <c r="AU797" s="65">
        <f t="shared" si="1088"/>
        <v>0</v>
      </c>
      <c r="AV797" s="65">
        <f t="shared" si="1089"/>
        <v>0</v>
      </c>
      <c r="AW797" s="65">
        <f t="shared" si="1090"/>
        <v>0</v>
      </c>
      <c r="AX797" s="65">
        <f t="shared" si="1091"/>
        <v>0</v>
      </c>
      <c r="AY797" s="65">
        <f t="shared" si="1092"/>
        <v>0</v>
      </c>
      <c r="AZ797" s="65">
        <f t="shared" si="1093"/>
        <v>0</v>
      </c>
      <c r="BA797" s="65">
        <f t="shared" si="1094"/>
        <v>0</v>
      </c>
      <c r="BB797" s="65">
        <f t="shared" si="1095"/>
        <v>0</v>
      </c>
      <c r="BC797" s="65">
        <f t="shared" si="1096"/>
        <v>0</v>
      </c>
      <c r="BD797" s="65">
        <f t="shared" si="1097"/>
        <v>0</v>
      </c>
      <c r="BE797" s="65">
        <f t="shared" si="1098"/>
        <v>0</v>
      </c>
      <c r="BF797" s="65">
        <f t="shared" si="1099"/>
        <v>0</v>
      </c>
      <c r="BG797" s="65">
        <f t="shared" si="1100"/>
        <v>0</v>
      </c>
      <c r="CE797" s="373"/>
      <c r="CF797" s="343"/>
      <c r="CG797" s="343"/>
      <c r="CH797" s="343"/>
      <c r="CI797" s="343"/>
      <c r="CJ797" s="343"/>
      <c r="CK797" s="343"/>
      <c r="CL797" s="343"/>
      <c r="CM797" s="343"/>
      <c r="CN797" s="343"/>
      <c r="CO797" s="343"/>
      <c r="CP797" s="343"/>
      <c r="CQ797" s="343"/>
      <c r="CR797" s="343"/>
      <c r="CS797" s="343"/>
      <c r="CY797" s="101">
        <f t="shared" si="1101"/>
        <v>0</v>
      </c>
      <c r="CZ797" s="101">
        <f t="shared" si="1102"/>
        <v>0</v>
      </c>
      <c r="DB797" s="101">
        <f t="shared" si="1103"/>
        <v>0</v>
      </c>
      <c r="DD797" s="311">
        <f t="shared" si="1104"/>
        <v>0</v>
      </c>
      <c r="DF797" s="101">
        <f t="shared" si="1020"/>
        <v>0</v>
      </c>
      <c r="DG797" s="101">
        <f t="shared" si="1021"/>
        <v>0</v>
      </c>
      <c r="DH797" s="101">
        <f t="shared" si="1022"/>
        <v>0</v>
      </c>
      <c r="DI797" s="101">
        <f t="shared" si="1023"/>
        <v>0</v>
      </c>
      <c r="DJ797" s="311">
        <f t="shared" si="1024"/>
        <v>0</v>
      </c>
      <c r="DK797" s="311">
        <f t="shared" si="1025"/>
        <v>0</v>
      </c>
      <c r="DL797" s="101">
        <f t="shared" si="1026"/>
        <v>0</v>
      </c>
      <c r="DM797" s="101">
        <f t="shared" si="1027"/>
        <v>0</v>
      </c>
      <c r="DN797" s="101">
        <f t="shared" si="1028"/>
        <v>0</v>
      </c>
      <c r="DO797" s="101">
        <f t="shared" si="1029"/>
        <v>0</v>
      </c>
      <c r="DP797" s="101">
        <f t="shared" si="1030"/>
        <v>0</v>
      </c>
      <c r="DQ797" s="101">
        <f t="shared" si="1031"/>
        <v>0</v>
      </c>
      <c r="DR797" s="101">
        <f t="shared" si="1032"/>
        <v>0</v>
      </c>
      <c r="DS797" s="101">
        <f t="shared" si="1033"/>
        <v>0</v>
      </c>
      <c r="DT797" s="101">
        <f t="shared" si="1034"/>
        <v>0</v>
      </c>
      <c r="DU797" s="101">
        <f t="shared" si="1035"/>
        <v>0</v>
      </c>
      <c r="DV797" s="101">
        <f t="shared" si="1036"/>
        <v>0</v>
      </c>
      <c r="DW797" s="101">
        <f t="shared" si="1037"/>
        <v>0</v>
      </c>
      <c r="DX797" s="311">
        <f t="shared" si="1038"/>
        <v>0</v>
      </c>
      <c r="DY797" s="101">
        <f t="shared" si="1039"/>
        <v>0</v>
      </c>
      <c r="DZ797" s="101">
        <f t="shared" si="1040"/>
        <v>0</v>
      </c>
      <c r="EA797" s="101">
        <f t="shared" si="1041"/>
        <v>0</v>
      </c>
      <c r="EB797" s="101">
        <f t="shared" si="1042"/>
        <v>0</v>
      </c>
      <c r="EC797" s="101">
        <f t="shared" si="1043"/>
        <v>0</v>
      </c>
      <c r="ED797" s="101">
        <f t="shared" si="1044"/>
        <v>0</v>
      </c>
      <c r="EE797" s="101">
        <f t="shared" si="1045"/>
        <v>0</v>
      </c>
      <c r="EF797" s="101">
        <f t="shared" si="1046"/>
        <v>0</v>
      </c>
      <c r="EG797" s="101">
        <f t="shared" si="1047"/>
        <v>0</v>
      </c>
      <c r="EH797" s="101">
        <f t="shared" si="1048"/>
        <v>0</v>
      </c>
      <c r="EI797" s="101">
        <f t="shared" si="1049"/>
        <v>0</v>
      </c>
      <c r="EJ797" s="101">
        <f t="shared" si="1050"/>
        <v>0</v>
      </c>
      <c r="EK797" s="101">
        <f t="shared" si="1051"/>
        <v>0</v>
      </c>
      <c r="EL797" s="101">
        <f t="shared" si="1052"/>
        <v>0</v>
      </c>
      <c r="EM797" s="101">
        <f t="shared" si="1053"/>
        <v>0</v>
      </c>
      <c r="EN797" s="101">
        <f t="shared" si="1054"/>
        <v>0</v>
      </c>
      <c r="EO797" s="101">
        <f t="shared" si="1055"/>
        <v>0</v>
      </c>
      <c r="EP797" s="101">
        <f t="shared" si="1056"/>
        <v>0</v>
      </c>
      <c r="EQ797" s="101">
        <f t="shared" si="1057"/>
        <v>0</v>
      </c>
    </row>
    <row r="798" spans="2:147" ht="21.75" customHeight="1" x14ac:dyDescent="0.45">
      <c r="B798" s="133" t="str">
        <f>IF(Data!B797&lt;&gt;"",Data!B797,"")</f>
        <v/>
      </c>
      <c r="C798" s="158" t="str">
        <f>IF(Data!C797&lt;&gt;"",Data!C797,"")</f>
        <v/>
      </c>
      <c r="D798" s="106" t="str">
        <f>IF(Data!D797&lt;&gt;"",Data!D797,"")</f>
        <v/>
      </c>
      <c r="E798" s="140">
        <f>IF(AND(I798=1,Data!T797=0),0,IF(I798=999,999,Data!T797))</f>
        <v>999</v>
      </c>
      <c r="F798" s="140" t="str">
        <f t="shared" si="1058"/>
        <v/>
      </c>
      <c r="G798" s="140" t="str">
        <f>IF(Data!K797&lt;&gt;"",Data!K797,"")</f>
        <v/>
      </c>
      <c r="H798" s="141" t="str">
        <f>IF(Data!L797&lt;&gt;"",Data!L797,"")</f>
        <v/>
      </c>
      <c r="I798" s="63">
        <f>IF(Data!M797&lt;&gt;"",Data!M797,"")</f>
        <v>999</v>
      </c>
      <c r="J798" s="63">
        <f t="shared" si="1059"/>
        <v>0</v>
      </c>
      <c r="L798" s="64" t="str">
        <f t="shared" si="1060"/>
        <v/>
      </c>
      <c r="N798" s="63">
        <f t="shared" si="1061"/>
        <v>0</v>
      </c>
      <c r="P798" s="64" t="str">
        <f t="shared" si="1062"/>
        <v/>
      </c>
      <c r="R798" s="63">
        <f t="shared" si="1063"/>
        <v>0</v>
      </c>
      <c r="S798" s="64" t="str">
        <f t="shared" si="1064"/>
        <v/>
      </c>
      <c r="W798" s="310">
        <f t="shared" si="1065"/>
        <v>999</v>
      </c>
      <c r="Y798" s="65">
        <f t="shared" si="1066"/>
        <v>0</v>
      </c>
      <c r="Z798" s="65">
        <f t="shared" si="1067"/>
        <v>0</v>
      </c>
      <c r="AA798" s="65">
        <f t="shared" si="1068"/>
        <v>0</v>
      </c>
      <c r="AB798" s="65">
        <f t="shared" si="1069"/>
        <v>0</v>
      </c>
      <c r="AC798" s="341">
        <f t="shared" si="1070"/>
        <v>0</v>
      </c>
      <c r="AD798" s="65">
        <f t="shared" si="1071"/>
        <v>0</v>
      </c>
      <c r="AE798" s="65">
        <f t="shared" si="1072"/>
        <v>0</v>
      </c>
      <c r="AF798" s="65">
        <f t="shared" si="1073"/>
        <v>0</v>
      </c>
      <c r="AG798" s="65">
        <f t="shared" si="1074"/>
        <v>0</v>
      </c>
      <c r="AH798" s="65">
        <f t="shared" si="1075"/>
        <v>0</v>
      </c>
      <c r="AI798" s="65">
        <f t="shared" si="1076"/>
        <v>0</v>
      </c>
      <c r="AJ798" s="65">
        <f t="shared" si="1077"/>
        <v>0</v>
      </c>
      <c r="AK798" s="65">
        <f t="shared" si="1078"/>
        <v>0</v>
      </c>
      <c r="AL798" s="65">
        <f t="shared" si="1079"/>
        <v>0</v>
      </c>
      <c r="AM798" s="65">
        <f t="shared" si="1080"/>
        <v>0</v>
      </c>
      <c r="AN798" s="65">
        <f t="shared" si="1081"/>
        <v>0</v>
      </c>
      <c r="AO798" s="65">
        <f t="shared" si="1082"/>
        <v>0</v>
      </c>
      <c r="AP798" s="65">
        <f t="shared" si="1083"/>
        <v>0</v>
      </c>
      <c r="AQ798" s="65">
        <f t="shared" si="1084"/>
        <v>0</v>
      </c>
      <c r="AR798" s="65">
        <f t="shared" si="1085"/>
        <v>0</v>
      </c>
      <c r="AS798" s="65">
        <f t="shared" si="1086"/>
        <v>0</v>
      </c>
      <c r="AT798" s="65">
        <f t="shared" si="1087"/>
        <v>0</v>
      </c>
      <c r="AU798" s="65">
        <f t="shared" si="1088"/>
        <v>0</v>
      </c>
      <c r="AV798" s="65">
        <f t="shared" si="1089"/>
        <v>0</v>
      </c>
      <c r="AW798" s="65">
        <f t="shared" si="1090"/>
        <v>0</v>
      </c>
      <c r="AX798" s="65">
        <f t="shared" si="1091"/>
        <v>0</v>
      </c>
      <c r="AY798" s="65">
        <f t="shared" si="1092"/>
        <v>0</v>
      </c>
      <c r="AZ798" s="65">
        <f t="shared" si="1093"/>
        <v>0</v>
      </c>
      <c r="BA798" s="65">
        <f t="shared" si="1094"/>
        <v>0</v>
      </c>
      <c r="BB798" s="65">
        <f t="shared" si="1095"/>
        <v>0</v>
      </c>
      <c r="BC798" s="65">
        <f t="shared" si="1096"/>
        <v>0</v>
      </c>
      <c r="BD798" s="65">
        <f t="shared" si="1097"/>
        <v>0</v>
      </c>
      <c r="BE798" s="65">
        <f t="shared" si="1098"/>
        <v>0</v>
      </c>
      <c r="BF798" s="65">
        <f t="shared" si="1099"/>
        <v>0</v>
      </c>
      <c r="BG798" s="65">
        <f t="shared" si="1100"/>
        <v>0</v>
      </c>
      <c r="CE798" s="373"/>
      <c r="CF798" s="343"/>
      <c r="CG798" s="343"/>
      <c r="CH798" s="343"/>
      <c r="CI798" s="343"/>
      <c r="CJ798" s="343"/>
      <c r="CK798" s="343"/>
      <c r="CL798" s="343"/>
      <c r="CM798" s="343"/>
      <c r="CN798" s="343"/>
      <c r="CO798" s="343"/>
      <c r="CP798" s="343"/>
      <c r="CQ798" s="343"/>
      <c r="CR798" s="343"/>
      <c r="CS798" s="343"/>
      <c r="CY798" s="101">
        <f t="shared" si="1101"/>
        <v>0</v>
      </c>
      <c r="CZ798" s="101">
        <f t="shared" si="1102"/>
        <v>0</v>
      </c>
      <c r="DB798" s="101">
        <f t="shared" si="1103"/>
        <v>0</v>
      </c>
      <c r="DD798" s="311">
        <f t="shared" si="1104"/>
        <v>0</v>
      </c>
      <c r="DF798" s="101">
        <f t="shared" si="1020"/>
        <v>0</v>
      </c>
      <c r="DG798" s="101">
        <f t="shared" si="1021"/>
        <v>0</v>
      </c>
      <c r="DH798" s="101">
        <f t="shared" si="1022"/>
        <v>0</v>
      </c>
      <c r="DI798" s="101">
        <f t="shared" si="1023"/>
        <v>0</v>
      </c>
      <c r="DJ798" s="311">
        <f t="shared" si="1024"/>
        <v>0</v>
      </c>
      <c r="DK798" s="311">
        <f t="shared" si="1025"/>
        <v>0</v>
      </c>
      <c r="DL798" s="101">
        <f t="shared" si="1026"/>
        <v>0</v>
      </c>
      <c r="DM798" s="101">
        <f t="shared" si="1027"/>
        <v>0</v>
      </c>
      <c r="DN798" s="101">
        <f t="shared" si="1028"/>
        <v>0</v>
      </c>
      <c r="DO798" s="101">
        <f t="shared" si="1029"/>
        <v>0</v>
      </c>
      <c r="DP798" s="101">
        <f t="shared" si="1030"/>
        <v>0</v>
      </c>
      <c r="DQ798" s="101">
        <f t="shared" si="1031"/>
        <v>0</v>
      </c>
      <c r="DR798" s="101">
        <f t="shared" si="1032"/>
        <v>0</v>
      </c>
      <c r="DS798" s="101">
        <f t="shared" si="1033"/>
        <v>0</v>
      </c>
      <c r="DT798" s="101">
        <f t="shared" si="1034"/>
        <v>0</v>
      </c>
      <c r="DU798" s="101">
        <f t="shared" si="1035"/>
        <v>0</v>
      </c>
      <c r="DV798" s="101">
        <f t="shared" si="1036"/>
        <v>0</v>
      </c>
      <c r="DW798" s="101">
        <f t="shared" si="1037"/>
        <v>0</v>
      </c>
      <c r="DX798" s="311">
        <f t="shared" si="1038"/>
        <v>0</v>
      </c>
      <c r="DY798" s="101">
        <f t="shared" si="1039"/>
        <v>0</v>
      </c>
      <c r="DZ798" s="101">
        <f t="shared" si="1040"/>
        <v>0</v>
      </c>
      <c r="EA798" s="101">
        <f t="shared" si="1041"/>
        <v>0</v>
      </c>
      <c r="EB798" s="101">
        <f t="shared" si="1042"/>
        <v>0</v>
      </c>
      <c r="EC798" s="101">
        <f t="shared" si="1043"/>
        <v>0</v>
      </c>
      <c r="ED798" s="101">
        <f t="shared" si="1044"/>
        <v>0</v>
      </c>
      <c r="EE798" s="101">
        <f t="shared" si="1045"/>
        <v>0</v>
      </c>
      <c r="EF798" s="101">
        <f t="shared" si="1046"/>
        <v>0</v>
      </c>
      <c r="EG798" s="101">
        <f t="shared" si="1047"/>
        <v>0</v>
      </c>
      <c r="EH798" s="101">
        <f t="shared" si="1048"/>
        <v>0</v>
      </c>
      <c r="EI798" s="101">
        <f t="shared" si="1049"/>
        <v>0</v>
      </c>
      <c r="EJ798" s="101">
        <f t="shared" si="1050"/>
        <v>0</v>
      </c>
      <c r="EK798" s="101">
        <f t="shared" si="1051"/>
        <v>0</v>
      </c>
      <c r="EL798" s="101">
        <f t="shared" si="1052"/>
        <v>0</v>
      </c>
      <c r="EM798" s="101">
        <f t="shared" si="1053"/>
        <v>0</v>
      </c>
      <c r="EN798" s="101">
        <f t="shared" si="1054"/>
        <v>0</v>
      </c>
      <c r="EO798" s="101">
        <f t="shared" si="1055"/>
        <v>0</v>
      </c>
      <c r="EP798" s="101">
        <f t="shared" si="1056"/>
        <v>0</v>
      </c>
      <c r="EQ798" s="101">
        <f t="shared" si="1057"/>
        <v>0</v>
      </c>
    </row>
    <row r="799" spans="2:147" ht="21.75" customHeight="1" x14ac:dyDescent="0.45">
      <c r="B799" s="133" t="str">
        <f>IF(Data!B798&lt;&gt;"",Data!B798,"")</f>
        <v/>
      </c>
      <c r="C799" s="158" t="str">
        <f>IF(Data!C798&lt;&gt;"",Data!C798,"")</f>
        <v/>
      </c>
      <c r="D799" s="106" t="str">
        <f>IF(Data!D798&lt;&gt;"",Data!D798,"")</f>
        <v/>
      </c>
      <c r="E799" s="140">
        <f>IF(AND(I799=1,Data!T798=0),0,IF(I799=999,999,Data!T798))</f>
        <v>999</v>
      </c>
      <c r="F799" s="140" t="str">
        <f t="shared" si="1058"/>
        <v/>
      </c>
      <c r="G799" s="140" t="str">
        <f>IF(Data!K798&lt;&gt;"",Data!K798,"")</f>
        <v/>
      </c>
      <c r="H799" s="141" t="str">
        <f>IF(Data!L798&lt;&gt;"",Data!L798,"")</f>
        <v/>
      </c>
      <c r="I799" s="63">
        <f>IF(Data!M798&lt;&gt;"",Data!M798,"")</f>
        <v>999</v>
      </c>
      <c r="J799" s="63">
        <f t="shared" si="1059"/>
        <v>0</v>
      </c>
      <c r="L799" s="64" t="str">
        <f t="shared" si="1060"/>
        <v/>
      </c>
      <c r="N799" s="63">
        <f t="shared" si="1061"/>
        <v>0</v>
      </c>
      <c r="P799" s="64" t="str">
        <f t="shared" si="1062"/>
        <v/>
      </c>
      <c r="R799" s="63">
        <f t="shared" si="1063"/>
        <v>0</v>
      </c>
      <c r="S799" s="64" t="str">
        <f t="shared" si="1064"/>
        <v/>
      </c>
      <c r="W799" s="310">
        <f t="shared" si="1065"/>
        <v>999</v>
      </c>
      <c r="Y799" s="65">
        <f t="shared" si="1066"/>
        <v>0</v>
      </c>
      <c r="Z799" s="65">
        <f t="shared" si="1067"/>
        <v>0</v>
      </c>
      <c r="AA799" s="65">
        <f t="shared" si="1068"/>
        <v>0</v>
      </c>
      <c r="AB799" s="65">
        <f t="shared" si="1069"/>
        <v>0</v>
      </c>
      <c r="AC799" s="341">
        <f t="shared" si="1070"/>
        <v>0</v>
      </c>
      <c r="AD799" s="65">
        <f t="shared" si="1071"/>
        <v>0</v>
      </c>
      <c r="AE799" s="65">
        <f t="shared" si="1072"/>
        <v>0</v>
      </c>
      <c r="AF799" s="65">
        <f t="shared" si="1073"/>
        <v>0</v>
      </c>
      <c r="AG799" s="65">
        <f t="shared" si="1074"/>
        <v>0</v>
      </c>
      <c r="AH799" s="65">
        <f t="shared" si="1075"/>
        <v>0</v>
      </c>
      <c r="AI799" s="65">
        <f t="shared" si="1076"/>
        <v>0</v>
      </c>
      <c r="AJ799" s="65">
        <f t="shared" si="1077"/>
        <v>0</v>
      </c>
      <c r="AK799" s="65">
        <f t="shared" si="1078"/>
        <v>0</v>
      </c>
      <c r="AL799" s="65">
        <f t="shared" si="1079"/>
        <v>0</v>
      </c>
      <c r="AM799" s="65">
        <f t="shared" si="1080"/>
        <v>0</v>
      </c>
      <c r="AN799" s="65">
        <f t="shared" si="1081"/>
        <v>0</v>
      </c>
      <c r="AO799" s="65">
        <f t="shared" si="1082"/>
        <v>0</v>
      </c>
      <c r="AP799" s="65">
        <f t="shared" si="1083"/>
        <v>0</v>
      </c>
      <c r="AQ799" s="65">
        <f t="shared" si="1084"/>
        <v>0</v>
      </c>
      <c r="AR799" s="65">
        <f t="shared" si="1085"/>
        <v>0</v>
      </c>
      <c r="AS799" s="65">
        <f t="shared" si="1086"/>
        <v>0</v>
      </c>
      <c r="AT799" s="65">
        <f t="shared" si="1087"/>
        <v>0</v>
      </c>
      <c r="AU799" s="65">
        <f t="shared" si="1088"/>
        <v>0</v>
      </c>
      <c r="AV799" s="65">
        <f t="shared" si="1089"/>
        <v>0</v>
      </c>
      <c r="AW799" s="65">
        <f t="shared" si="1090"/>
        <v>0</v>
      </c>
      <c r="AX799" s="65">
        <f t="shared" si="1091"/>
        <v>0</v>
      </c>
      <c r="AY799" s="65">
        <f t="shared" si="1092"/>
        <v>0</v>
      </c>
      <c r="AZ799" s="65">
        <f t="shared" si="1093"/>
        <v>0</v>
      </c>
      <c r="BA799" s="65">
        <f t="shared" si="1094"/>
        <v>0</v>
      </c>
      <c r="BB799" s="65">
        <f t="shared" si="1095"/>
        <v>0</v>
      </c>
      <c r="BC799" s="65">
        <f t="shared" si="1096"/>
        <v>0</v>
      </c>
      <c r="BD799" s="65">
        <f t="shared" si="1097"/>
        <v>0</v>
      </c>
      <c r="BE799" s="65">
        <f t="shared" si="1098"/>
        <v>0</v>
      </c>
      <c r="BF799" s="65">
        <f t="shared" si="1099"/>
        <v>0</v>
      </c>
      <c r="BG799" s="65">
        <f t="shared" si="1100"/>
        <v>0</v>
      </c>
      <c r="CE799" s="373"/>
      <c r="CF799" s="343"/>
      <c r="CG799" s="343"/>
      <c r="CH799" s="343"/>
      <c r="CI799" s="343"/>
      <c r="CJ799" s="343"/>
      <c r="CK799" s="343"/>
      <c r="CL799" s="343"/>
      <c r="CM799" s="343"/>
      <c r="CN799" s="343"/>
      <c r="CO799" s="343"/>
      <c r="CP799" s="343"/>
      <c r="CQ799" s="343"/>
      <c r="CR799" s="343"/>
      <c r="CS799" s="343"/>
      <c r="CY799" s="101">
        <f t="shared" si="1101"/>
        <v>0</v>
      </c>
      <c r="CZ799" s="101">
        <f t="shared" si="1102"/>
        <v>0</v>
      </c>
      <c r="DB799" s="101">
        <f t="shared" si="1103"/>
        <v>0</v>
      </c>
      <c r="DD799" s="311">
        <f t="shared" si="1104"/>
        <v>0</v>
      </c>
      <c r="DF799" s="101">
        <f t="shared" si="1020"/>
        <v>0</v>
      </c>
      <c r="DG799" s="101">
        <f t="shared" si="1021"/>
        <v>0</v>
      </c>
      <c r="DH799" s="101">
        <f t="shared" si="1022"/>
        <v>0</v>
      </c>
      <c r="DI799" s="101">
        <f t="shared" si="1023"/>
        <v>0</v>
      </c>
      <c r="DJ799" s="311">
        <f t="shared" si="1024"/>
        <v>0</v>
      </c>
      <c r="DK799" s="311">
        <f t="shared" si="1025"/>
        <v>0</v>
      </c>
      <c r="DL799" s="101">
        <f t="shared" si="1026"/>
        <v>0</v>
      </c>
      <c r="DM799" s="101">
        <f t="shared" si="1027"/>
        <v>0</v>
      </c>
      <c r="DN799" s="101">
        <f t="shared" si="1028"/>
        <v>0</v>
      </c>
      <c r="DO799" s="101">
        <f t="shared" si="1029"/>
        <v>0</v>
      </c>
      <c r="DP799" s="101">
        <f t="shared" si="1030"/>
        <v>0</v>
      </c>
      <c r="DQ799" s="101">
        <f t="shared" si="1031"/>
        <v>0</v>
      </c>
      <c r="DR799" s="101">
        <f t="shared" si="1032"/>
        <v>0</v>
      </c>
      <c r="DS799" s="101">
        <f t="shared" si="1033"/>
        <v>0</v>
      </c>
      <c r="DT799" s="101">
        <f t="shared" si="1034"/>
        <v>0</v>
      </c>
      <c r="DU799" s="101">
        <f t="shared" si="1035"/>
        <v>0</v>
      </c>
      <c r="DV799" s="101">
        <f t="shared" si="1036"/>
        <v>0</v>
      </c>
      <c r="DW799" s="101">
        <f t="shared" si="1037"/>
        <v>0</v>
      </c>
      <c r="DX799" s="311">
        <f t="shared" si="1038"/>
        <v>0</v>
      </c>
      <c r="DY799" s="101">
        <f t="shared" si="1039"/>
        <v>0</v>
      </c>
      <c r="DZ799" s="101">
        <f t="shared" si="1040"/>
        <v>0</v>
      </c>
      <c r="EA799" s="101">
        <f t="shared" si="1041"/>
        <v>0</v>
      </c>
      <c r="EB799" s="101">
        <f t="shared" si="1042"/>
        <v>0</v>
      </c>
      <c r="EC799" s="101">
        <f t="shared" si="1043"/>
        <v>0</v>
      </c>
      <c r="ED799" s="101">
        <f t="shared" si="1044"/>
        <v>0</v>
      </c>
      <c r="EE799" s="101">
        <f t="shared" si="1045"/>
        <v>0</v>
      </c>
      <c r="EF799" s="101">
        <f t="shared" si="1046"/>
        <v>0</v>
      </c>
      <c r="EG799" s="101">
        <f t="shared" si="1047"/>
        <v>0</v>
      </c>
      <c r="EH799" s="101">
        <f t="shared" si="1048"/>
        <v>0</v>
      </c>
      <c r="EI799" s="101">
        <f t="shared" si="1049"/>
        <v>0</v>
      </c>
      <c r="EJ799" s="101">
        <f t="shared" si="1050"/>
        <v>0</v>
      </c>
      <c r="EK799" s="101">
        <f t="shared" si="1051"/>
        <v>0</v>
      </c>
      <c r="EL799" s="101">
        <f t="shared" si="1052"/>
        <v>0</v>
      </c>
      <c r="EM799" s="101">
        <f t="shared" si="1053"/>
        <v>0</v>
      </c>
      <c r="EN799" s="101">
        <f t="shared" si="1054"/>
        <v>0</v>
      </c>
      <c r="EO799" s="101">
        <f t="shared" si="1055"/>
        <v>0</v>
      </c>
      <c r="EP799" s="101">
        <f t="shared" si="1056"/>
        <v>0</v>
      </c>
      <c r="EQ799" s="101">
        <f t="shared" si="1057"/>
        <v>0</v>
      </c>
    </row>
    <row r="800" spans="2:147" ht="21.75" customHeight="1" x14ac:dyDescent="0.45">
      <c r="B800" s="133" t="str">
        <f>IF(Data!B799&lt;&gt;"",Data!B799,"")</f>
        <v/>
      </c>
      <c r="C800" s="158" t="str">
        <f>IF(Data!C799&lt;&gt;"",Data!C799,"")</f>
        <v/>
      </c>
      <c r="D800" s="106" t="str">
        <f>IF(Data!D799&lt;&gt;"",Data!D799,"")</f>
        <v/>
      </c>
      <c r="E800" s="140">
        <f>IF(AND(I800=1,Data!T799=0),0,IF(I800=999,999,Data!T799))</f>
        <v>999</v>
      </c>
      <c r="F800" s="140" t="str">
        <f t="shared" si="1058"/>
        <v/>
      </c>
      <c r="G800" s="140" t="str">
        <f>IF(Data!K799&lt;&gt;"",Data!K799,"")</f>
        <v/>
      </c>
      <c r="H800" s="141" t="str">
        <f>IF(Data!L799&lt;&gt;"",Data!L799,"")</f>
        <v/>
      </c>
      <c r="I800" s="63">
        <f>IF(Data!M799&lt;&gt;"",Data!M799,"")</f>
        <v>999</v>
      </c>
      <c r="J800" s="63">
        <f t="shared" si="1059"/>
        <v>0</v>
      </c>
      <c r="L800" s="64" t="str">
        <f t="shared" si="1060"/>
        <v/>
      </c>
      <c r="N800" s="63">
        <f t="shared" si="1061"/>
        <v>0</v>
      </c>
      <c r="P800" s="64" t="str">
        <f t="shared" si="1062"/>
        <v/>
      </c>
      <c r="R800" s="63">
        <f t="shared" si="1063"/>
        <v>0</v>
      </c>
      <c r="S800" s="64" t="str">
        <f t="shared" si="1064"/>
        <v/>
      </c>
      <c r="W800" s="310">
        <f t="shared" si="1065"/>
        <v>999</v>
      </c>
      <c r="Y800" s="65">
        <f t="shared" si="1066"/>
        <v>0</v>
      </c>
      <c r="Z800" s="65">
        <f t="shared" si="1067"/>
        <v>0</v>
      </c>
      <c r="AA800" s="65">
        <f t="shared" si="1068"/>
        <v>0</v>
      </c>
      <c r="AB800" s="65">
        <f t="shared" si="1069"/>
        <v>0</v>
      </c>
      <c r="AC800" s="341">
        <f t="shared" si="1070"/>
        <v>0</v>
      </c>
      <c r="AD800" s="65">
        <f t="shared" si="1071"/>
        <v>0</v>
      </c>
      <c r="AE800" s="65">
        <f t="shared" si="1072"/>
        <v>0</v>
      </c>
      <c r="AF800" s="65">
        <f t="shared" si="1073"/>
        <v>0</v>
      </c>
      <c r="AG800" s="65">
        <f t="shared" si="1074"/>
        <v>0</v>
      </c>
      <c r="AH800" s="65">
        <f t="shared" si="1075"/>
        <v>0</v>
      </c>
      <c r="AI800" s="65">
        <f t="shared" si="1076"/>
        <v>0</v>
      </c>
      <c r="AJ800" s="65">
        <f t="shared" si="1077"/>
        <v>0</v>
      </c>
      <c r="AK800" s="65">
        <f t="shared" si="1078"/>
        <v>0</v>
      </c>
      <c r="AL800" s="65">
        <f t="shared" si="1079"/>
        <v>0</v>
      </c>
      <c r="AM800" s="65">
        <f t="shared" si="1080"/>
        <v>0</v>
      </c>
      <c r="AN800" s="65">
        <f t="shared" si="1081"/>
        <v>0</v>
      </c>
      <c r="AO800" s="65">
        <f t="shared" si="1082"/>
        <v>0</v>
      </c>
      <c r="AP800" s="65">
        <f t="shared" si="1083"/>
        <v>0</v>
      </c>
      <c r="AQ800" s="65">
        <f t="shared" si="1084"/>
        <v>0</v>
      </c>
      <c r="AR800" s="65">
        <f t="shared" si="1085"/>
        <v>0</v>
      </c>
      <c r="AS800" s="65">
        <f t="shared" si="1086"/>
        <v>0</v>
      </c>
      <c r="AT800" s="65">
        <f t="shared" si="1087"/>
        <v>0</v>
      </c>
      <c r="AU800" s="65">
        <f t="shared" si="1088"/>
        <v>0</v>
      </c>
      <c r="AV800" s="65">
        <f t="shared" si="1089"/>
        <v>0</v>
      </c>
      <c r="AW800" s="65">
        <f t="shared" si="1090"/>
        <v>0</v>
      </c>
      <c r="AX800" s="65">
        <f t="shared" si="1091"/>
        <v>0</v>
      </c>
      <c r="AY800" s="65">
        <f t="shared" si="1092"/>
        <v>0</v>
      </c>
      <c r="AZ800" s="65">
        <f t="shared" si="1093"/>
        <v>0</v>
      </c>
      <c r="BA800" s="65">
        <f t="shared" si="1094"/>
        <v>0</v>
      </c>
      <c r="BB800" s="65">
        <f t="shared" si="1095"/>
        <v>0</v>
      </c>
      <c r="BC800" s="65">
        <f t="shared" si="1096"/>
        <v>0</v>
      </c>
      <c r="BD800" s="65">
        <f t="shared" si="1097"/>
        <v>0</v>
      </c>
      <c r="BE800" s="65">
        <f t="shared" si="1098"/>
        <v>0</v>
      </c>
      <c r="BF800" s="65">
        <f t="shared" si="1099"/>
        <v>0</v>
      </c>
      <c r="BG800" s="65">
        <f t="shared" si="1100"/>
        <v>0</v>
      </c>
      <c r="CE800" s="373"/>
      <c r="CF800" s="343"/>
      <c r="CG800" s="343"/>
      <c r="CH800" s="343"/>
      <c r="CI800" s="343"/>
      <c r="CJ800" s="343"/>
      <c r="CK800" s="343"/>
      <c r="CL800" s="343"/>
      <c r="CM800" s="343"/>
      <c r="CN800" s="343"/>
      <c r="CO800" s="343"/>
      <c r="CP800" s="343"/>
      <c r="CQ800" s="343"/>
      <c r="CR800" s="343"/>
      <c r="CS800" s="343"/>
      <c r="CY800" s="101">
        <f t="shared" si="1101"/>
        <v>0</v>
      </c>
      <c r="CZ800" s="101">
        <f t="shared" si="1102"/>
        <v>0</v>
      </c>
      <c r="DB800" s="101">
        <f t="shared" si="1103"/>
        <v>0</v>
      </c>
      <c r="DD800" s="311">
        <f t="shared" si="1104"/>
        <v>0</v>
      </c>
      <c r="DF800" s="101">
        <f t="shared" si="1020"/>
        <v>0</v>
      </c>
      <c r="DG800" s="101">
        <f t="shared" si="1021"/>
        <v>0</v>
      </c>
      <c r="DH800" s="101">
        <f t="shared" si="1022"/>
        <v>0</v>
      </c>
      <c r="DI800" s="101">
        <f t="shared" si="1023"/>
        <v>0</v>
      </c>
      <c r="DJ800" s="311">
        <f t="shared" si="1024"/>
        <v>0</v>
      </c>
      <c r="DK800" s="311">
        <f t="shared" si="1025"/>
        <v>0</v>
      </c>
      <c r="DL800" s="101">
        <f t="shared" si="1026"/>
        <v>0</v>
      </c>
      <c r="DM800" s="101">
        <f t="shared" si="1027"/>
        <v>0</v>
      </c>
      <c r="DN800" s="101">
        <f t="shared" si="1028"/>
        <v>0</v>
      </c>
      <c r="DO800" s="101">
        <f t="shared" si="1029"/>
        <v>0</v>
      </c>
      <c r="DP800" s="101">
        <f t="shared" si="1030"/>
        <v>0</v>
      </c>
      <c r="DQ800" s="101">
        <f t="shared" si="1031"/>
        <v>0</v>
      </c>
      <c r="DR800" s="101">
        <f t="shared" si="1032"/>
        <v>0</v>
      </c>
      <c r="DS800" s="101">
        <f t="shared" si="1033"/>
        <v>0</v>
      </c>
      <c r="DT800" s="101">
        <f t="shared" si="1034"/>
        <v>0</v>
      </c>
      <c r="DU800" s="101">
        <f t="shared" si="1035"/>
        <v>0</v>
      </c>
      <c r="DV800" s="101">
        <f t="shared" si="1036"/>
        <v>0</v>
      </c>
      <c r="DW800" s="101">
        <f t="shared" si="1037"/>
        <v>0</v>
      </c>
      <c r="DX800" s="311">
        <f t="shared" si="1038"/>
        <v>0</v>
      </c>
      <c r="DY800" s="101">
        <f t="shared" si="1039"/>
        <v>0</v>
      </c>
      <c r="DZ800" s="101">
        <f t="shared" si="1040"/>
        <v>0</v>
      </c>
      <c r="EA800" s="101">
        <f t="shared" si="1041"/>
        <v>0</v>
      </c>
      <c r="EB800" s="101">
        <f t="shared" si="1042"/>
        <v>0</v>
      </c>
      <c r="EC800" s="101">
        <f t="shared" si="1043"/>
        <v>0</v>
      </c>
      <c r="ED800" s="101">
        <f t="shared" si="1044"/>
        <v>0</v>
      </c>
      <c r="EE800" s="101">
        <f t="shared" si="1045"/>
        <v>0</v>
      </c>
      <c r="EF800" s="101">
        <f t="shared" si="1046"/>
        <v>0</v>
      </c>
      <c r="EG800" s="101">
        <f t="shared" si="1047"/>
        <v>0</v>
      </c>
      <c r="EH800" s="101">
        <f t="shared" si="1048"/>
        <v>0</v>
      </c>
      <c r="EI800" s="101">
        <f t="shared" si="1049"/>
        <v>0</v>
      </c>
      <c r="EJ800" s="101">
        <f t="shared" si="1050"/>
        <v>0</v>
      </c>
      <c r="EK800" s="101">
        <f t="shared" si="1051"/>
        <v>0</v>
      </c>
      <c r="EL800" s="101">
        <f t="shared" si="1052"/>
        <v>0</v>
      </c>
      <c r="EM800" s="101">
        <f t="shared" si="1053"/>
        <v>0</v>
      </c>
      <c r="EN800" s="101">
        <f t="shared" si="1054"/>
        <v>0</v>
      </c>
      <c r="EO800" s="101">
        <f t="shared" si="1055"/>
        <v>0</v>
      </c>
      <c r="EP800" s="101">
        <f t="shared" si="1056"/>
        <v>0</v>
      </c>
      <c r="EQ800" s="101">
        <f t="shared" si="1057"/>
        <v>0</v>
      </c>
    </row>
    <row r="801" spans="2:147" ht="21.75" customHeight="1" x14ac:dyDescent="0.45">
      <c r="B801" s="133" t="str">
        <f>IF(Data!B800&lt;&gt;"",Data!B800,"")</f>
        <v/>
      </c>
      <c r="C801" s="158" t="str">
        <f>IF(Data!C800&lt;&gt;"",Data!C800,"")</f>
        <v/>
      </c>
      <c r="D801" s="106" t="str">
        <f>IF(Data!D800&lt;&gt;"",Data!D800,"")</f>
        <v/>
      </c>
      <c r="E801" s="140">
        <f>IF(AND(I801=1,Data!T800=0),0,IF(I801=999,999,Data!T800))</f>
        <v>999</v>
      </c>
      <c r="F801" s="140" t="str">
        <f t="shared" si="1058"/>
        <v/>
      </c>
      <c r="G801" s="140" t="str">
        <f>IF(Data!K800&lt;&gt;"",Data!K800,"")</f>
        <v/>
      </c>
      <c r="H801" s="141" t="str">
        <f>IF(Data!L800&lt;&gt;"",Data!L800,"")</f>
        <v/>
      </c>
      <c r="I801" s="63">
        <f>IF(Data!M800&lt;&gt;"",Data!M800,"")</f>
        <v>999</v>
      </c>
      <c r="J801" s="63">
        <f t="shared" si="1059"/>
        <v>0</v>
      </c>
      <c r="L801" s="64" t="str">
        <f t="shared" si="1060"/>
        <v/>
      </c>
      <c r="N801" s="63">
        <f t="shared" si="1061"/>
        <v>0</v>
      </c>
      <c r="P801" s="64" t="str">
        <f t="shared" si="1062"/>
        <v/>
      </c>
      <c r="R801" s="63">
        <f t="shared" si="1063"/>
        <v>0</v>
      </c>
      <c r="S801" s="64" t="str">
        <f t="shared" si="1064"/>
        <v/>
      </c>
      <c r="W801" s="310">
        <f t="shared" si="1065"/>
        <v>999</v>
      </c>
      <c r="Y801" s="65">
        <f t="shared" si="1066"/>
        <v>0</v>
      </c>
      <c r="Z801" s="65">
        <f t="shared" si="1067"/>
        <v>0</v>
      </c>
      <c r="AA801" s="65">
        <f t="shared" si="1068"/>
        <v>0</v>
      </c>
      <c r="AB801" s="65">
        <f t="shared" si="1069"/>
        <v>0</v>
      </c>
      <c r="AC801" s="341">
        <f t="shared" si="1070"/>
        <v>0</v>
      </c>
      <c r="AD801" s="65">
        <f t="shared" si="1071"/>
        <v>0</v>
      </c>
      <c r="AE801" s="65">
        <f t="shared" si="1072"/>
        <v>0</v>
      </c>
      <c r="AF801" s="65">
        <f t="shared" si="1073"/>
        <v>0</v>
      </c>
      <c r="AG801" s="65">
        <f t="shared" si="1074"/>
        <v>0</v>
      </c>
      <c r="AH801" s="65">
        <f t="shared" si="1075"/>
        <v>0</v>
      </c>
      <c r="AI801" s="65">
        <f t="shared" si="1076"/>
        <v>0</v>
      </c>
      <c r="AJ801" s="65">
        <f t="shared" si="1077"/>
        <v>0</v>
      </c>
      <c r="AK801" s="65">
        <f t="shared" si="1078"/>
        <v>0</v>
      </c>
      <c r="AL801" s="65">
        <f t="shared" si="1079"/>
        <v>0</v>
      </c>
      <c r="AM801" s="65">
        <f t="shared" si="1080"/>
        <v>0</v>
      </c>
      <c r="AN801" s="65">
        <f t="shared" si="1081"/>
        <v>0</v>
      </c>
      <c r="AO801" s="65">
        <f t="shared" si="1082"/>
        <v>0</v>
      </c>
      <c r="AP801" s="65">
        <f t="shared" si="1083"/>
        <v>0</v>
      </c>
      <c r="AQ801" s="65">
        <f t="shared" si="1084"/>
        <v>0</v>
      </c>
      <c r="AR801" s="65">
        <f t="shared" si="1085"/>
        <v>0</v>
      </c>
      <c r="AS801" s="65">
        <f t="shared" si="1086"/>
        <v>0</v>
      </c>
      <c r="AT801" s="65">
        <f t="shared" si="1087"/>
        <v>0</v>
      </c>
      <c r="AU801" s="65">
        <f t="shared" si="1088"/>
        <v>0</v>
      </c>
      <c r="AV801" s="65">
        <f t="shared" si="1089"/>
        <v>0</v>
      </c>
      <c r="AW801" s="65">
        <f t="shared" si="1090"/>
        <v>0</v>
      </c>
      <c r="AX801" s="65">
        <f t="shared" si="1091"/>
        <v>0</v>
      </c>
      <c r="AY801" s="65">
        <f t="shared" si="1092"/>
        <v>0</v>
      </c>
      <c r="AZ801" s="65">
        <f t="shared" si="1093"/>
        <v>0</v>
      </c>
      <c r="BA801" s="65">
        <f t="shared" si="1094"/>
        <v>0</v>
      </c>
      <c r="BB801" s="65">
        <f t="shared" si="1095"/>
        <v>0</v>
      </c>
      <c r="BC801" s="65">
        <f t="shared" si="1096"/>
        <v>0</v>
      </c>
      <c r="BD801" s="65">
        <f t="shared" si="1097"/>
        <v>0</v>
      </c>
      <c r="BE801" s="65">
        <f t="shared" si="1098"/>
        <v>0</v>
      </c>
      <c r="BF801" s="65">
        <f t="shared" si="1099"/>
        <v>0</v>
      </c>
      <c r="BG801" s="65">
        <f t="shared" si="1100"/>
        <v>0</v>
      </c>
      <c r="CE801" s="373"/>
      <c r="CF801" s="343"/>
      <c r="CG801" s="343"/>
      <c r="CH801" s="343"/>
      <c r="CI801" s="343"/>
      <c r="CJ801" s="343"/>
      <c r="CK801" s="343"/>
      <c r="CL801" s="343"/>
      <c r="CM801" s="343"/>
      <c r="CN801" s="343"/>
      <c r="CO801" s="343"/>
      <c r="CP801" s="343"/>
      <c r="CQ801" s="343"/>
      <c r="CR801" s="343"/>
      <c r="CS801" s="343"/>
      <c r="CY801" s="101">
        <f t="shared" si="1101"/>
        <v>0</v>
      </c>
      <c r="CZ801" s="101">
        <f t="shared" si="1102"/>
        <v>0</v>
      </c>
      <c r="DB801" s="101">
        <f t="shared" si="1103"/>
        <v>0</v>
      </c>
      <c r="DD801" s="311">
        <f t="shared" si="1104"/>
        <v>0</v>
      </c>
      <c r="DF801" s="101">
        <f t="shared" si="1020"/>
        <v>0</v>
      </c>
      <c r="DG801" s="101">
        <f t="shared" si="1021"/>
        <v>0</v>
      </c>
      <c r="DH801" s="101">
        <f t="shared" si="1022"/>
        <v>0</v>
      </c>
      <c r="DI801" s="101">
        <f t="shared" si="1023"/>
        <v>0</v>
      </c>
      <c r="DJ801" s="311">
        <f t="shared" si="1024"/>
        <v>0</v>
      </c>
      <c r="DK801" s="311">
        <f t="shared" si="1025"/>
        <v>0</v>
      </c>
      <c r="DL801" s="101">
        <f t="shared" si="1026"/>
        <v>0</v>
      </c>
      <c r="DM801" s="101">
        <f t="shared" si="1027"/>
        <v>0</v>
      </c>
      <c r="DN801" s="101">
        <f t="shared" si="1028"/>
        <v>0</v>
      </c>
      <c r="DO801" s="101">
        <f t="shared" si="1029"/>
        <v>0</v>
      </c>
      <c r="DP801" s="101">
        <f t="shared" si="1030"/>
        <v>0</v>
      </c>
      <c r="DQ801" s="101">
        <f t="shared" si="1031"/>
        <v>0</v>
      </c>
      <c r="DR801" s="101">
        <f t="shared" si="1032"/>
        <v>0</v>
      </c>
      <c r="DS801" s="101">
        <f t="shared" si="1033"/>
        <v>0</v>
      </c>
      <c r="DT801" s="101">
        <f t="shared" si="1034"/>
        <v>0</v>
      </c>
      <c r="DU801" s="101">
        <f t="shared" si="1035"/>
        <v>0</v>
      </c>
      <c r="DV801" s="101">
        <f t="shared" si="1036"/>
        <v>0</v>
      </c>
      <c r="DW801" s="101">
        <f t="shared" si="1037"/>
        <v>0</v>
      </c>
      <c r="DX801" s="311">
        <f t="shared" si="1038"/>
        <v>0</v>
      </c>
      <c r="DY801" s="101">
        <f t="shared" si="1039"/>
        <v>0</v>
      </c>
      <c r="DZ801" s="101">
        <f t="shared" si="1040"/>
        <v>0</v>
      </c>
      <c r="EA801" s="101">
        <f t="shared" si="1041"/>
        <v>0</v>
      </c>
      <c r="EB801" s="101">
        <f t="shared" si="1042"/>
        <v>0</v>
      </c>
      <c r="EC801" s="101">
        <f t="shared" si="1043"/>
        <v>0</v>
      </c>
      <c r="ED801" s="101">
        <f t="shared" si="1044"/>
        <v>0</v>
      </c>
      <c r="EE801" s="101">
        <f t="shared" si="1045"/>
        <v>0</v>
      </c>
      <c r="EF801" s="101">
        <f t="shared" si="1046"/>
        <v>0</v>
      </c>
      <c r="EG801" s="101">
        <f t="shared" si="1047"/>
        <v>0</v>
      </c>
      <c r="EH801" s="101">
        <f t="shared" si="1048"/>
        <v>0</v>
      </c>
      <c r="EI801" s="101">
        <f t="shared" si="1049"/>
        <v>0</v>
      </c>
      <c r="EJ801" s="101">
        <f t="shared" si="1050"/>
        <v>0</v>
      </c>
      <c r="EK801" s="101">
        <f t="shared" si="1051"/>
        <v>0</v>
      </c>
      <c r="EL801" s="101">
        <f t="shared" si="1052"/>
        <v>0</v>
      </c>
      <c r="EM801" s="101">
        <f t="shared" si="1053"/>
        <v>0</v>
      </c>
      <c r="EN801" s="101">
        <f t="shared" si="1054"/>
        <v>0</v>
      </c>
      <c r="EO801" s="101">
        <f t="shared" si="1055"/>
        <v>0</v>
      </c>
      <c r="EP801" s="101">
        <f t="shared" si="1056"/>
        <v>0</v>
      </c>
      <c r="EQ801" s="101">
        <f t="shared" si="1057"/>
        <v>0</v>
      </c>
    </row>
    <row r="802" spans="2:147" ht="21.75" customHeight="1" x14ac:dyDescent="0.45">
      <c r="B802" s="133" t="str">
        <f>IF(Data!B801&lt;&gt;"",Data!B801,"")</f>
        <v/>
      </c>
      <c r="C802" s="158" t="str">
        <f>IF(Data!C801&lt;&gt;"",Data!C801,"")</f>
        <v/>
      </c>
      <c r="D802" s="106" t="str">
        <f>IF(Data!D801&lt;&gt;"",Data!D801,"")</f>
        <v/>
      </c>
      <c r="E802" s="140">
        <f>IF(AND(I802=1,Data!T801=0),0,IF(I802=999,999,Data!T801))</f>
        <v>999</v>
      </c>
      <c r="F802" s="140" t="str">
        <f t="shared" si="1058"/>
        <v/>
      </c>
      <c r="G802" s="140" t="str">
        <f>IF(Data!K801&lt;&gt;"",Data!K801,"")</f>
        <v/>
      </c>
      <c r="H802" s="141" t="str">
        <f>IF(Data!L801&lt;&gt;"",Data!L801,"")</f>
        <v/>
      </c>
      <c r="I802" s="63">
        <f>IF(Data!M801&lt;&gt;"",Data!M801,"")</f>
        <v>999</v>
      </c>
      <c r="J802" s="63">
        <f t="shared" si="1059"/>
        <v>0</v>
      </c>
      <c r="L802" s="64" t="str">
        <f t="shared" si="1060"/>
        <v/>
      </c>
      <c r="N802" s="63">
        <f t="shared" si="1061"/>
        <v>0</v>
      </c>
      <c r="P802" s="64" t="str">
        <f t="shared" si="1062"/>
        <v/>
      </c>
      <c r="R802" s="63">
        <f t="shared" si="1063"/>
        <v>0</v>
      </c>
      <c r="S802" s="64" t="str">
        <f t="shared" si="1064"/>
        <v/>
      </c>
      <c r="W802" s="310">
        <f t="shared" si="1065"/>
        <v>999</v>
      </c>
      <c r="Y802" s="65">
        <f t="shared" si="1066"/>
        <v>0</v>
      </c>
      <c r="Z802" s="65">
        <f t="shared" si="1067"/>
        <v>0</v>
      </c>
      <c r="AA802" s="65">
        <f t="shared" si="1068"/>
        <v>0</v>
      </c>
      <c r="AB802" s="65">
        <f t="shared" si="1069"/>
        <v>0</v>
      </c>
      <c r="AC802" s="341">
        <f t="shared" si="1070"/>
        <v>0</v>
      </c>
      <c r="AD802" s="65">
        <f t="shared" si="1071"/>
        <v>0</v>
      </c>
      <c r="AE802" s="65">
        <f t="shared" si="1072"/>
        <v>0</v>
      </c>
      <c r="AF802" s="65">
        <f t="shared" si="1073"/>
        <v>0</v>
      </c>
      <c r="AG802" s="65">
        <f t="shared" si="1074"/>
        <v>0</v>
      </c>
      <c r="AH802" s="65">
        <f t="shared" si="1075"/>
        <v>0</v>
      </c>
      <c r="AI802" s="65">
        <f t="shared" si="1076"/>
        <v>0</v>
      </c>
      <c r="AJ802" s="65">
        <f t="shared" si="1077"/>
        <v>0</v>
      </c>
      <c r="AK802" s="65">
        <f t="shared" si="1078"/>
        <v>0</v>
      </c>
      <c r="AL802" s="65">
        <f t="shared" si="1079"/>
        <v>0</v>
      </c>
      <c r="AM802" s="65">
        <f t="shared" si="1080"/>
        <v>0</v>
      </c>
      <c r="AN802" s="65">
        <f t="shared" si="1081"/>
        <v>0</v>
      </c>
      <c r="AO802" s="65">
        <f t="shared" si="1082"/>
        <v>0</v>
      </c>
      <c r="AP802" s="65">
        <f t="shared" si="1083"/>
        <v>0</v>
      </c>
      <c r="AQ802" s="65">
        <f t="shared" si="1084"/>
        <v>0</v>
      </c>
      <c r="AR802" s="65">
        <f t="shared" si="1085"/>
        <v>0</v>
      </c>
      <c r="AS802" s="65">
        <f t="shared" si="1086"/>
        <v>0</v>
      </c>
      <c r="AT802" s="65">
        <f t="shared" si="1087"/>
        <v>0</v>
      </c>
      <c r="AU802" s="65">
        <f t="shared" si="1088"/>
        <v>0</v>
      </c>
      <c r="AV802" s="65">
        <f t="shared" si="1089"/>
        <v>0</v>
      </c>
      <c r="AW802" s="65">
        <f t="shared" si="1090"/>
        <v>0</v>
      </c>
      <c r="AX802" s="65">
        <f t="shared" si="1091"/>
        <v>0</v>
      </c>
      <c r="AY802" s="65">
        <f t="shared" si="1092"/>
        <v>0</v>
      </c>
      <c r="AZ802" s="65">
        <f t="shared" si="1093"/>
        <v>0</v>
      </c>
      <c r="BA802" s="65">
        <f t="shared" si="1094"/>
        <v>0</v>
      </c>
      <c r="BB802" s="65">
        <f t="shared" si="1095"/>
        <v>0</v>
      </c>
      <c r="BC802" s="65">
        <f t="shared" si="1096"/>
        <v>0</v>
      </c>
      <c r="BD802" s="65">
        <f t="shared" si="1097"/>
        <v>0</v>
      </c>
      <c r="BE802" s="65">
        <f t="shared" si="1098"/>
        <v>0</v>
      </c>
      <c r="BF802" s="65">
        <f t="shared" si="1099"/>
        <v>0</v>
      </c>
      <c r="BG802" s="65">
        <f t="shared" si="1100"/>
        <v>0</v>
      </c>
      <c r="CE802" s="373"/>
      <c r="CF802" s="343"/>
      <c r="CG802" s="343"/>
      <c r="CH802" s="343"/>
      <c r="CI802" s="343"/>
      <c r="CJ802" s="343"/>
      <c r="CK802" s="343"/>
      <c r="CL802" s="343"/>
      <c r="CM802" s="343"/>
      <c r="CN802" s="343"/>
      <c r="CO802" s="343"/>
      <c r="CP802" s="343"/>
      <c r="CQ802" s="343"/>
      <c r="CR802" s="343"/>
      <c r="CS802" s="343"/>
      <c r="CY802" s="101">
        <f t="shared" si="1101"/>
        <v>0</v>
      </c>
      <c r="CZ802" s="101">
        <f t="shared" si="1102"/>
        <v>0</v>
      </c>
      <c r="DB802" s="101">
        <f t="shared" si="1103"/>
        <v>0</v>
      </c>
      <c r="DD802" s="311">
        <f t="shared" si="1104"/>
        <v>0</v>
      </c>
      <c r="DF802" s="101">
        <f t="shared" si="1020"/>
        <v>0</v>
      </c>
      <c r="DG802" s="101">
        <f t="shared" si="1021"/>
        <v>0</v>
      </c>
      <c r="DH802" s="101">
        <f t="shared" si="1022"/>
        <v>0</v>
      </c>
      <c r="DI802" s="101">
        <f t="shared" si="1023"/>
        <v>0</v>
      </c>
      <c r="DJ802" s="311">
        <f t="shared" si="1024"/>
        <v>0</v>
      </c>
      <c r="DK802" s="311">
        <f t="shared" si="1025"/>
        <v>0</v>
      </c>
      <c r="DL802" s="101">
        <f t="shared" si="1026"/>
        <v>0</v>
      </c>
      <c r="DM802" s="101">
        <f t="shared" si="1027"/>
        <v>0</v>
      </c>
      <c r="DN802" s="101">
        <f t="shared" si="1028"/>
        <v>0</v>
      </c>
      <c r="DO802" s="101">
        <f t="shared" si="1029"/>
        <v>0</v>
      </c>
      <c r="DP802" s="101">
        <f t="shared" si="1030"/>
        <v>0</v>
      </c>
      <c r="DQ802" s="101">
        <f t="shared" si="1031"/>
        <v>0</v>
      </c>
      <c r="DR802" s="101">
        <f t="shared" si="1032"/>
        <v>0</v>
      </c>
      <c r="DS802" s="101">
        <f t="shared" si="1033"/>
        <v>0</v>
      </c>
      <c r="DT802" s="101">
        <f t="shared" si="1034"/>
        <v>0</v>
      </c>
      <c r="DU802" s="101">
        <f t="shared" si="1035"/>
        <v>0</v>
      </c>
      <c r="DV802" s="101">
        <f t="shared" si="1036"/>
        <v>0</v>
      </c>
      <c r="DW802" s="101">
        <f t="shared" si="1037"/>
        <v>0</v>
      </c>
      <c r="DX802" s="311">
        <f t="shared" si="1038"/>
        <v>0</v>
      </c>
      <c r="DY802" s="101">
        <f t="shared" si="1039"/>
        <v>0</v>
      </c>
      <c r="DZ802" s="101">
        <f t="shared" si="1040"/>
        <v>0</v>
      </c>
      <c r="EA802" s="101">
        <f t="shared" si="1041"/>
        <v>0</v>
      </c>
      <c r="EB802" s="101">
        <f t="shared" si="1042"/>
        <v>0</v>
      </c>
      <c r="EC802" s="101">
        <f t="shared" si="1043"/>
        <v>0</v>
      </c>
      <c r="ED802" s="101">
        <f t="shared" si="1044"/>
        <v>0</v>
      </c>
      <c r="EE802" s="101">
        <f t="shared" si="1045"/>
        <v>0</v>
      </c>
      <c r="EF802" s="101">
        <f t="shared" si="1046"/>
        <v>0</v>
      </c>
      <c r="EG802" s="101">
        <f t="shared" si="1047"/>
        <v>0</v>
      </c>
      <c r="EH802" s="101">
        <f t="shared" si="1048"/>
        <v>0</v>
      </c>
      <c r="EI802" s="101">
        <f t="shared" si="1049"/>
        <v>0</v>
      </c>
      <c r="EJ802" s="101">
        <f t="shared" si="1050"/>
        <v>0</v>
      </c>
      <c r="EK802" s="101">
        <f t="shared" si="1051"/>
        <v>0</v>
      </c>
      <c r="EL802" s="101">
        <f t="shared" si="1052"/>
        <v>0</v>
      </c>
      <c r="EM802" s="101">
        <f t="shared" si="1053"/>
        <v>0</v>
      </c>
      <c r="EN802" s="101">
        <f t="shared" si="1054"/>
        <v>0</v>
      </c>
      <c r="EO802" s="101">
        <f t="shared" si="1055"/>
        <v>0</v>
      </c>
      <c r="EP802" s="101">
        <f t="shared" si="1056"/>
        <v>0</v>
      </c>
      <c r="EQ802" s="101">
        <f t="shared" si="1057"/>
        <v>0</v>
      </c>
    </row>
    <row r="803" spans="2:147" ht="21.75" customHeight="1" x14ac:dyDescent="0.45">
      <c r="B803" s="133" t="str">
        <f>IF(Data!B802&lt;&gt;"",Data!B802,"")</f>
        <v/>
      </c>
      <c r="C803" s="158" t="str">
        <f>IF(Data!C802&lt;&gt;"",Data!C802,"")</f>
        <v/>
      </c>
      <c r="D803" s="106" t="str">
        <f>IF(Data!D802&lt;&gt;"",Data!D802,"")</f>
        <v/>
      </c>
      <c r="E803" s="140">
        <f>IF(AND(I803=1,Data!T802=0),0,IF(I803=999,999,Data!T802))</f>
        <v>999</v>
      </c>
      <c r="F803" s="140" t="str">
        <f t="shared" si="1058"/>
        <v/>
      </c>
      <c r="G803" s="140" t="str">
        <f>IF(Data!K802&lt;&gt;"",Data!K802,"")</f>
        <v/>
      </c>
      <c r="H803" s="141" t="str">
        <f>IF(Data!L802&lt;&gt;"",Data!L802,"")</f>
        <v/>
      </c>
      <c r="I803" s="63">
        <f>IF(Data!M802&lt;&gt;"",Data!M802,"")</f>
        <v>999</v>
      </c>
      <c r="J803" s="63">
        <f t="shared" si="1059"/>
        <v>0</v>
      </c>
      <c r="L803" s="64" t="str">
        <f t="shared" si="1060"/>
        <v/>
      </c>
      <c r="N803" s="63">
        <f t="shared" si="1061"/>
        <v>0</v>
      </c>
      <c r="P803" s="64" t="str">
        <f t="shared" si="1062"/>
        <v/>
      </c>
      <c r="R803" s="63">
        <f t="shared" si="1063"/>
        <v>0</v>
      </c>
      <c r="S803" s="64" t="str">
        <f t="shared" si="1064"/>
        <v/>
      </c>
      <c r="W803" s="310">
        <f t="shared" si="1065"/>
        <v>999</v>
      </c>
      <c r="Y803" s="65">
        <f t="shared" si="1066"/>
        <v>0</v>
      </c>
      <c r="Z803" s="65">
        <f t="shared" si="1067"/>
        <v>0</v>
      </c>
      <c r="AA803" s="65">
        <f t="shared" si="1068"/>
        <v>0</v>
      </c>
      <c r="AB803" s="65">
        <f t="shared" si="1069"/>
        <v>0</v>
      </c>
      <c r="AC803" s="341">
        <f t="shared" si="1070"/>
        <v>0</v>
      </c>
      <c r="AD803" s="65">
        <f t="shared" si="1071"/>
        <v>0</v>
      </c>
      <c r="AE803" s="65">
        <f t="shared" si="1072"/>
        <v>0</v>
      </c>
      <c r="AF803" s="65">
        <f t="shared" si="1073"/>
        <v>0</v>
      </c>
      <c r="AG803" s="65">
        <f t="shared" si="1074"/>
        <v>0</v>
      </c>
      <c r="AH803" s="65">
        <f t="shared" si="1075"/>
        <v>0</v>
      </c>
      <c r="AI803" s="65">
        <f t="shared" si="1076"/>
        <v>0</v>
      </c>
      <c r="AJ803" s="65">
        <f t="shared" si="1077"/>
        <v>0</v>
      </c>
      <c r="AK803" s="65">
        <f t="shared" si="1078"/>
        <v>0</v>
      </c>
      <c r="AL803" s="65">
        <f t="shared" si="1079"/>
        <v>0</v>
      </c>
      <c r="AM803" s="65">
        <f t="shared" si="1080"/>
        <v>0</v>
      </c>
      <c r="AN803" s="65">
        <f t="shared" si="1081"/>
        <v>0</v>
      </c>
      <c r="AO803" s="65">
        <f t="shared" si="1082"/>
        <v>0</v>
      </c>
      <c r="AP803" s="65">
        <f t="shared" si="1083"/>
        <v>0</v>
      </c>
      <c r="AQ803" s="65">
        <f t="shared" si="1084"/>
        <v>0</v>
      </c>
      <c r="AR803" s="65">
        <f t="shared" si="1085"/>
        <v>0</v>
      </c>
      <c r="AS803" s="65">
        <f t="shared" si="1086"/>
        <v>0</v>
      </c>
      <c r="AT803" s="65">
        <f t="shared" si="1087"/>
        <v>0</v>
      </c>
      <c r="AU803" s="65">
        <f t="shared" si="1088"/>
        <v>0</v>
      </c>
      <c r="AV803" s="65">
        <f t="shared" si="1089"/>
        <v>0</v>
      </c>
      <c r="AW803" s="65">
        <f t="shared" si="1090"/>
        <v>0</v>
      </c>
      <c r="AX803" s="65">
        <f t="shared" si="1091"/>
        <v>0</v>
      </c>
      <c r="AY803" s="65">
        <f t="shared" si="1092"/>
        <v>0</v>
      </c>
      <c r="AZ803" s="65">
        <f t="shared" si="1093"/>
        <v>0</v>
      </c>
      <c r="BA803" s="65">
        <f t="shared" si="1094"/>
        <v>0</v>
      </c>
      <c r="BB803" s="65">
        <f t="shared" si="1095"/>
        <v>0</v>
      </c>
      <c r="BC803" s="65">
        <f t="shared" si="1096"/>
        <v>0</v>
      </c>
      <c r="BD803" s="65">
        <f t="shared" si="1097"/>
        <v>0</v>
      </c>
      <c r="BE803" s="65">
        <f t="shared" si="1098"/>
        <v>0</v>
      </c>
      <c r="BF803" s="65">
        <f t="shared" si="1099"/>
        <v>0</v>
      </c>
      <c r="BG803" s="65">
        <f t="shared" si="1100"/>
        <v>0</v>
      </c>
      <c r="CE803" s="373"/>
      <c r="CF803" s="343"/>
      <c r="CG803" s="343"/>
      <c r="CH803" s="343"/>
      <c r="CI803" s="343"/>
      <c r="CJ803" s="343"/>
      <c r="CK803" s="343"/>
      <c r="CL803" s="343"/>
      <c r="CM803" s="343"/>
      <c r="CN803" s="343"/>
      <c r="CO803" s="343"/>
      <c r="CP803" s="343"/>
      <c r="CQ803" s="343"/>
      <c r="CR803" s="343"/>
      <c r="CS803" s="343"/>
      <c r="CY803" s="101">
        <f t="shared" si="1101"/>
        <v>0</v>
      </c>
      <c r="CZ803" s="101">
        <f t="shared" si="1102"/>
        <v>0</v>
      </c>
      <c r="DB803" s="101">
        <f t="shared" si="1103"/>
        <v>0</v>
      </c>
      <c r="DD803" s="311">
        <f t="shared" si="1104"/>
        <v>0</v>
      </c>
      <c r="DF803" s="101">
        <f t="shared" si="1020"/>
        <v>0</v>
      </c>
      <c r="DG803" s="101">
        <f t="shared" si="1021"/>
        <v>0</v>
      </c>
      <c r="DH803" s="101">
        <f t="shared" si="1022"/>
        <v>0</v>
      </c>
      <c r="DI803" s="101">
        <f t="shared" si="1023"/>
        <v>0</v>
      </c>
      <c r="DJ803" s="311">
        <f t="shared" si="1024"/>
        <v>0</v>
      </c>
      <c r="DK803" s="311">
        <f t="shared" si="1025"/>
        <v>0</v>
      </c>
      <c r="DL803" s="101">
        <f t="shared" si="1026"/>
        <v>0</v>
      </c>
      <c r="DM803" s="101">
        <f t="shared" si="1027"/>
        <v>0</v>
      </c>
      <c r="DN803" s="101">
        <f t="shared" si="1028"/>
        <v>0</v>
      </c>
      <c r="DO803" s="101">
        <f t="shared" si="1029"/>
        <v>0</v>
      </c>
      <c r="DP803" s="101">
        <f t="shared" si="1030"/>
        <v>0</v>
      </c>
      <c r="DQ803" s="101">
        <f t="shared" si="1031"/>
        <v>0</v>
      </c>
      <c r="DR803" s="101">
        <f t="shared" si="1032"/>
        <v>0</v>
      </c>
      <c r="DS803" s="101">
        <f t="shared" si="1033"/>
        <v>0</v>
      </c>
      <c r="DT803" s="101">
        <f t="shared" si="1034"/>
        <v>0</v>
      </c>
      <c r="DU803" s="101">
        <f t="shared" si="1035"/>
        <v>0</v>
      </c>
      <c r="DV803" s="101">
        <f t="shared" si="1036"/>
        <v>0</v>
      </c>
      <c r="DW803" s="101">
        <f t="shared" si="1037"/>
        <v>0</v>
      </c>
      <c r="DX803" s="311">
        <f t="shared" si="1038"/>
        <v>0</v>
      </c>
      <c r="DY803" s="101">
        <f t="shared" si="1039"/>
        <v>0</v>
      </c>
      <c r="DZ803" s="101">
        <f t="shared" si="1040"/>
        <v>0</v>
      </c>
      <c r="EA803" s="101">
        <f t="shared" si="1041"/>
        <v>0</v>
      </c>
      <c r="EB803" s="101">
        <f t="shared" si="1042"/>
        <v>0</v>
      </c>
      <c r="EC803" s="101">
        <f t="shared" si="1043"/>
        <v>0</v>
      </c>
      <c r="ED803" s="101">
        <f t="shared" si="1044"/>
        <v>0</v>
      </c>
      <c r="EE803" s="101">
        <f t="shared" si="1045"/>
        <v>0</v>
      </c>
      <c r="EF803" s="101">
        <f t="shared" si="1046"/>
        <v>0</v>
      </c>
      <c r="EG803" s="101">
        <f t="shared" si="1047"/>
        <v>0</v>
      </c>
      <c r="EH803" s="101">
        <f t="shared" si="1048"/>
        <v>0</v>
      </c>
      <c r="EI803" s="101">
        <f t="shared" si="1049"/>
        <v>0</v>
      </c>
      <c r="EJ803" s="101">
        <f t="shared" si="1050"/>
        <v>0</v>
      </c>
      <c r="EK803" s="101">
        <f t="shared" si="1051"/>
        <v>0</v>
      </c>
      <c r="EL803" s="101">
        <f t="shared" si="1052"/>
        <v>0</v>
      </c>
      <c r="EM803" s="101">
        <f t="shared" si="1053"/>
        <v>0</v>
      </c>
      <c r="EN803" s="101">
        <f t="shared" si="1054"/>
        <v>0</v>
      </c>
      <c r="EO803" s="101">
        <f t="shared" si="1055"/>
        <v>0</v>
      </c>
      <c r="EP803" s="101">
        <f t="shared" si="1056"/>
        <v>0</v>
      </c>
      <c r="EQ803" s="101">
        <f t="shared" si="1057"/>
        <v>0</v>
      </c>
    </row>
    <row r="804" spans="2:147" ht="21.75" customHeight="1" x14ac:dyDescent="0.45">
      <c r="B804" s="133" t="str">
        <f>IF(Data!B803&lt;&gt;"",Data!B803,"")</f>
        <v/>
      </c>
      <c r="C804" s="158" t="str">
        <f>IF(Data!C803&lt;&gt;"",Data!C803,"")</f>
        <v/>
      </c>
      <c r="D804" s="106" t="str">
        <f>IF(Data!D803&lt;&gt;"",Data!D803,"")</f>
        <v/>
      </c>
      <c r="E804" s="140">
        <f>IF(AND(I804=1,Data!T803=0),0,IF(I804=999,999,Data!T803))</f>
        <v>999</v>
      </c>
      <c r="F804" s="140" t="str">
        <f t="shared" si="1058"/>
        <v/>
      </c>
      <c r="G804" s="140" t="str">
        <f>IF(Data!K803&lt;&gt;"",Data!K803,"")</f>
        <v/>
      </c>
      <c r="H804" s="141" t="str">
        <f>IF(Data!L803&lt;&gt;"",Data!L803,"")</f>
        <v/>
      </c>
      <c r="I804" s="63">
        <f>IF(Data!M803&lt;&gt;"",Data!M803,"")</f>
        <v>999</v>
      </c>
      <c r="J804" s="63">
        <f t="shared" si="1059"/>
        <v>0</v>
      </c>
      <c r="L804" s="64" t="str">
        <f t="shared" si="1060"/>
        <v/>
      </c>
      <c r="N804" s="63">
        <f t="shared" si="1061"/>
        <v>0</v>
      </c>
      <c r="P804" s="64" t="str">
        <f t="shared" si="1062"/>
        <v/>
      </c>
      <c r="R804" s="63">
        <f t="shared" si="1063"/>
        <v>0</v>
      </c>
      <c r="S804" s="64" t="str">
        <f t="shared" si="1064"/>
        <v/>
      </c>
      <c r="W804" s="310">
        <f t="shared" si="1065"/>
        <v>999</v>
      </c>
      <c r="Y804" s="65">
        <f t="shared" si="1066"/>
        <v>0</v>
      </c>
      <c r="Z804" s="65">
        <f t="shared" si="1067"/>
        <v>0</v>
      </c>
      <c r="AA804" s="65">
        <f t="shared" si="1068"/>
        <v>0</v>
      </c>
      <c r="AB804" s="65">
        <f t="shared" si="1069"/>
        <v>0</v>
      </c>
      <c r="AC804" s="341">
        <f t="shared" si="1070"/>
        <v>0</v>
      </c>
      <c r="AD804" s="65">
        <f t="shared" si="1071"/>
        <v>0</v>
      </c>
      <c r="AE804" s="65">
        <f t="shared" si="1072"/>
        <v>0</v>
      </c>
      <c r="AF804" s="65">
        <f t="shared" si="1073"/>
        <v>0</v>
      </c>
      <c r="AG804" s="65">
        <f t="shared" si="1074"/>
        <v>0</v>
      </c>
      <c r="AH804" s="65">
        <f t="shared" si="1075"/>
        <v>0</v>
      </c>
      <c r="AI804" s="65">
        <f t="shared" si="1076"/>
        <v>0</v>
      </c>
      <c r="AJ804" s="65">
        <f t="shared" si="1077"/>
        <v>0</v>
      </c>
      <c r="AK804" s="65">
        <f t="shared" si="1078"/>
        <v>0</v>
      </c>
      <c r="AL804" s="65">
        <f t="shared" si="1079"/>
        <v>0</v>
      </c>
      <c r="AM804" s="65">
        <f t="shared" si="1080"/>
        <v>0</v>
      </c>
      <c r="AN804" s="65">
        <f t="shared" si="1081"/>
        <v>0</v>
      </c>
      <c r="AO804" s="65">
        <f t="shared" si="1082"/>
        <v>0</v>
      </c>
      <c r="AP804" s="65">
        <f t="shared" si="1083"/>
        <v>0</v>
      </c>
      <c r="AQ804" s="65">
        <f t="shared" si="1084"/>
        <v>0</v>
      </c>
      <c r="AR804" s="65">
        <f t="shared" si="1085"/>
        <v>0</v>
      </c>
      <c r="AS804" s="65">
        <f t="shared" si="1086"/>
        <v>0</v>
      </c>
      <c r="AT804" s="65">
        <f t="shared" si="1087"/>
        <v>0</v>
      </c>
      <c r="AU804" s="65">
        <f t="shared" si="1088"/>
        <v>0</v>
      </c>
      <c r="AV804" s="65">
        <f t="shared" si="1089"/>
        <v>0</v>
      </c>
      <c r="AW804" s="65">
        <f t="shared" si="1090"/>
        <v>0</v>
      </c>
      <c r="AX804" s="65">
        <f t="shared" si="1091"/>
        <v>0</v>
      </c>
      <c r="AY804" s="65">
        <f t="shared" si="1092"/>
        <v>0</v>
      </c>
      <c r="AZ804" s="65">
        <f t="shared" si="1093"/>
        <v>0</v>
      </c>
      <c r="BA804" s="65">
        <f t="shared" si="1094"/>
        <v>0</v>
      </c>
      <c r="BB804" s="65">
        <f t="shared" si="1095"/>
        <v>0</v>
      </c>
      <c r="BC804" s="65">
        <f t="shared" si="1096"/>
        <v>0</v>
      </c>
      <c r="BD804" s="65">
        <f t="shared" si="1097"/>
        <v>0</v>
      </c>
      <c r="BE804" s="65">
        <f t="shared" si="1098"/>
        <v>0</v>
      </c>
      <c r="BF804" s="65">
        <f t="shared" si="1099"/>
        <v>0</v>
      </c>
      <c r="BG804" s="65">
        <f t="shared" si="1100"/>
        <v>0</v>
      </c>
      <c r="CE804" s="373"/>
      <c r="CF804" s="343"/>
      <c r="CG804" s="343"/>
      <c r="CH804" s="343"/>
      <c r="CI804" s="343"/>
      <c r="CJ804" s="343"/>
      <c r="CK804" s="343"/>
      <c r="CL804" s="343"/>
      <c r="CM804" s="343"/>
      <c r="CN804" s="343"/>
      <c r="CO804" s="343"/>
      <c r="CP804" s="343"/>
      <c r="CQ804" s="343"/>
      <c r="CR804" s="343"/>
      <c r="CS804" s="343"/>
      <c r="CY804" s="101">
        <f t="shared" si="1101"/>
        <v>0</v>
      </c>
      <c r="CZ804" s="101">
        <f t="shared" si="1102"/>
        <v>0</v>
      </c>
      <c r="DB804" s="101">
        <f t="shared" si="1103"/>
        <v>0</v>
      </c>
      <c r="DD804" s="311">
        <f t="shared" si="1104"/>
        <v>0</v>
      </c>
      <c r="DF804" s="101">
        <f t="shared" si="1020"/>
        <v>0</v>
      </c>
      <c r="DG804" s="101">
        <f t="shared" si="1021"/>
        <v>0</v>
      </c>
      <c r="DH804" s="101">
        <f t="shared" si="1022"/>
        <v>0</v>
      </c>
      <c r="DI804" s="101">
        <f t="shared" si="1023"/>
        <v>0</v>
      </c>
      <c r="DJ804" s="311">
        <f t="shared" si="1024"/>
        <v>0</v>
      </c>
      <c r="DK804" s="311">
        <f t="shared" si="1025"/>
        <v>0</v>
      </c>
      <c r="DL804" s="101">
        <f t="shared" si="1026"/>
        <v>0</v>
      </c>
      <c r="DM804" s="101">
        <f t="shared" si="1027"/>
        <v>0</v>
      </c>
      <c r="DN804" s="101">
        <f t="shared" si="1028"/>
        <v>0</v>
      </c>
      <c r="DO804" s="101">
        <f t="shared" si="1029"/>
        <v>0</v>
      </c>
      <c r="DP804" s="101">
        <f t="shared" si="1030"/>
        <v>0</v>
      </c>
      <c r="DQ804" s="101">
        <f t="shared" si="1031"/>
        <v>0</v>
      </c>
      <c r="DR804" s="101">
        <f t="shared" si="1032"/>
        <v>0</v>
      </c>
      <c r="DS804" s="101">
        <f t="shared" si="1033"/>
        <v>0</v>
      </c>
      <c r="DT804" s="101">
        <f t="shared" si="1034"/>
        <v>0</v>
      </c>
      <c r="DU804" s="101">
        <f t="shared" si="1035"/>
        <v>0</v>
      </c>
      <c r="DV804" s="101">
        <f t="shared" si="1036"/>
        <v>0</v>
      </c>
      <c r="DW804" s="101">
        <f t="shared" si="1037"/>
        <v>0</v>
      </c>
      <c r="DX804" s="311">
        <f t="shared" si="1038"/>
        <v>0</v>
      </c>
      <c r="DY804" s="101">
        <f t="shared" si="1039"/>
        <v>0</v>
      </c>
      <c r="DZ804" s="101">
        <f t="shared" si="1040"/>
        <v>0</v>
      </c>
      <c r="EA804" s="101">
        <f t="shared" si="1041"/>
        <v>0</v>
      </c>
      <c r="EB804" s="101">
        <f t="shared" si="1042"/>
        <v>0</v>
      </c>
      <c r="EC804" s="101">
        <f t="shared" si="1043"/>
        <v>0</v>
      </c>
      <c r="ED804" s="101">
        <f t="shared" si="1044"/>
        <v>0</v>
      </c>
      <c r="EE804" s="101">
        <f t="shared" si="1045"/>
        <v>0</v>
      </c>
      <c r="EF804" s="101">
        <f t="shared" si="1046"/>
        <v>0</v>
      </c>
      <c r="EG804" s="101">
        <f t="shared" si="1047"/>
        <v>0</v>
      </c>
      <c r="EH804" s="101">
        <f t="shared" si="1048"/>
        <v>0</v>
      </c>
      <c r="EI804" s="101">
        <f t="shared" si="1049"/>
        <v>0</v>
      </c>
      <c r="EJ804" s="101">
        <f t="shared" si="1050"/>
        <v>0</v>
      </c>
      <c r="EK804" s="101">
        <f t="shared" si="1051"/>
        <v>0</v>
      </c>
      <c r="EL804" s="101">
        <f t="shared" si="1052"/>
        <v>0</v>
      </c>
      <c r="EM804" s="101">
        <f t="shared" si="1053"/>
        <v>0</v>
      </c>
      <c r="EN804" s="101">
        <f t="shared" si="1054"/>
        <v>0</v>
      </c>
      <c r="EO804" s="101">
        <f t="shared" si="1055"/>
        <v>0</v>
      </c>
      <c r="EP804" s="101">
        <f t="shared" si="1056"/>
        <v>0</v>
      </c>
      <c r="EQ804" s="101">
        <f t="shared" si="1057"/>
        <v>0</v>
      </c>
    </row>
    <row r="805" spans="2:147" ht="21.75" customHeight="1" x14ac:dyDescent="0.45">
      <c r="B805" s="133" t="str">
        <f>IF(Data!B804&lt;&gt;"",Data!B804,"")</f>
        <v/>
      </c>
      <c r="C805" s="158" t="str">
        <f>IF(Data!C804&lt;&gt;"",Data!C804,"")</f>
        <v/>
      </c>
      <c r="D805" s="106" t="str">
        <f>IF(Data!D804&lt;&gt;"",Data!D804,"")</f>
        <v/>
      </c>
      <c r="E805" s="140">
        <f>IF(AND(I805=1,Data!T804=0),0,IF(I805=999,999,Data!T804))</f>
        <v>999</v>
      </c>
      <c r="F805" s="140" t="str">
        <f t="shared" si="1058"/>
        <v/>
      </c>
      <c r="G805" s="140" t="str">
        <f>IF(Data!K804&lt;&gt;"",Data!K804,"")</f>
        <v/>
      </c>
      <c r="H805" s="141" t="str">
        <f>IF(Data!L804&lt;&gt;"",Data!L804,"")</f>
        <v/>
      </c>
      <c r="I805" s="63">
        <f>IF(Data!M804&lt;&gt;"",Data!M804,"")</f>
        <v>999</v>
      </c>
      <c r="J805" s="63">
        <f t="shared" si="1059"/>
        <v>0</v>
      </c>
      <c r="L805" s="64" t="str">
        <f t="shared" si="1060"/>
        <v/>
      </c>
      <c r="N805" s="63">
        <f t="shared" si="1061"/>
        <v>0</v>
      </c>
      <c r="P805" s="64" t="str">
        <f t="shared" si="1062"/>
        <v/>
      </c>
      <c r="R805" s="63">
        <f t="shared" si="1063"/>
        <v>0</v>
      </c>
      <c r="S805" s="64" t="str">
        <f t="shared" si="1064"/>
        <v/>
      </c>
      <c r="W805" s="310">
        <f t="shared" si="1065"/>
        <v>999</v>
      </c>
      <c r="Y805" s="65">
        <f t="shared" si="1066"/>
        <v>0</v>
      </c>
      <c r="Z805" s="65">
        <f t="shared" si="1067"/>
        <v>0</v>
      </c>
      <c r="AA805" s="65">
        <f t="shared" si="1068"/>
        <v>0</v>
      </c>
      <c r="AB805" s="65">
        <f t="shared" si="1069"/>
        <v>0</v>
      </c>
      <c r="AC805" s="341">
        <f t="shared" si="1070"/>
        <v>0</v>
      </c>
      <c r="AD805" s="65">
        <f t="shared" si="1071"/>
        <v>0</v>
      </c>
      <c r="AE805" s="65">
        <f t="shared" si="1072"/>
        <v>0</v>
      </c>
      <c r="AF805" s="65">
        <f t="shared" si="1073"/>
        <v>0</v>
      </c>
      <c r="AG805" s="65">
        <f t="shared" si="1074"/>
        <v>0</v>
      </c>
      <c r="AH805" s="65">
        <f t="shared" si="1075"/>
        <v>0</v>
      </c>
      <c r="AI805" s="65">
        <f t="shared" si="1076"/>
        <v>0</v>
      </c>
      <c r="AJ805" s="65">
        <f t="shared" si="1077"/>
        <v>0</v>
      </c>
      <c r="AK805" s="65">
        <f t="shared" si="1078"/>
        <v>0</v>
      </c>
      <c r="AL805" s="65">
        <f t="shared" si="1079"/>
        <v>0</v>
      </c>
      <c r="AM805" s="65">
        <f t="shared" si="1080"/>
        <v>0</v>
      </c>
      <c r="AN805" s="65">
        <f t="shared" si="1081"/>
        <v>0</v>
      </c>
      <c r="AO805" s="65">
        <f t="shared" si="1082"/>
        <v>0</v>
      </c>
      <c r="AP805" s="65">
        <f t="shared" si="1083"/>
        <v>0</v>
      </c>
      <c r="AQ805" s="65">
        <f t="shared" si="1084"/>
        <v>0</v>
      </c>
      <c r="AR805" s="65">
        <f t="shared" si="1085"/>
        <v>0</v>
      </c>
      <c r="AS805" s="65">
        <f t="shared" si="1086"/>
        <v>0</v>
      </c>
      <c r="AT805" s="65">
        <f t="shared" si="1087"/>
        <v>0</v>
      </c>
      <c r="AU805" s="65">
        <f t="shared" si="1088"/>
        <v>0</v>
      </c>
      <c r="AV805" s="65">
        <f t="shared" si="1089"/>
        <v>0</v>
      </c>
      <c r="AW805" s="65">
        <f t="shared" si="1090"/>
        <v>0</v>
      </c>
      <c r="AX805" s="65">
        <f t="shared" si="1091"/>
        <v>0</v>
      </c>
      <c r="AY805" s="65">
        <f t="shared" si="1092"/>
        <v>0</v>
      </c>
      <c r="AZ805" s="65">
        <f t="shared" si="1093"/>
        <v>0</v>
      </c>
      <c r="BA805" s="65">
        <f t="shared" si="1094"/>
        <v>0</v>
      </c>
      <c r="BB805" s="65">
        <f t="shared" si="1095"/>
        <v>0</v>
      </c>
      <c r="BC805" s="65">
        <f t="shared" si="1096"/>
        <v>0</v>
      </c>
      <c r="BD805" s="65">
        <f t="shared" si="1097"/>
        <v>0</v>
      </c>
      <c r="BE805" s="65">
        <f t="shared" si="1098"/>
        <v>0</v>
      </c>
      <c r="BF805" s="65">
        <f t="shared" si="1099"/>
        <v>0</v>
      </c>
      <c r="BG805" s="65">
        <f t="shared" si="1100"/>
        <v>0</v>
      </c>
      <c r="CE805" s="373"/>
      <c r="CF805" s="343"/>
      <c r="CG805" s="343"/>
      <c r="CH805" s="343"/>
      <c r="CI805" s="343"/>
      <c r="CJ805" s="343"/>
      <c r="CK805" s="343"/>
      <c r="CL805" s="343"/>
      <c r="CM805" s="343"/>
      <c r="CN805" s="343"/>
      <c r="CO805" s="343"/>
      <c r="CP805" s="343"/>
      <c r="CQ805" s="343"/>
      <c r="CR805" s="343"/>
      <c r="CS805" s="343"/>
      <c r="CY805" s="101">
        <f t="shared" si="1101"/>
        <v>0</v>
      </c>
      <c r="CZ805" s="101">
        <f t="shared" si="1102"/>
        <v>0</v>
      </c>
      <c r="DB805" s="101">
        <f t="shared" si="1103"/>
        <v>0</v>
      </c>
      <c r="DD805" s="311">
        <f t="shared" si="1104"/>
        <v>0</v>
      </c>
      <c r="DF805" s="101">
        <f t="shared" si="1020"/>
        <v>0</v>
      </c>
      <c r="DG805" s="101">
        <f t="shared" si="1021"/>
        <v>0</v>
      </c>
      <c r="DH805" s="101">
        <f t="shared" si="1022"/>
        <v>0</v>
      </c>
      <c r="DI805" s="101">
        <f t="shared" si="1023"/>
        <v>0</v>
      </c>
      <c r="DJ805" s="311">
        <f t="shared" si="1024"/>
        <v>0</v>
      </c>
      <c r="DK805" s="311">
        <f t="shared" si="1025"/>
        <v>0</v>
      </c>
      <c r="DL805" s="101">
        <f t="shared" si="1026"/>
        <v>0</v>
      </c>
      <c r="DM805" s="101">
        <f t="shared" si="1027"/>
        <v>0</v>
      </c>
      <c r="DN805" s="101">
        <f t="shared" si="1028"/>
        <v>0</v>
      </c>
      <c r="DO805" s="101">
        <f t="shared" si="1029"/>
        <v>0</v>
      </c>
      <c r="DP805" s="101">
        <f t="shared" si="1030"/>
        <v>0</v>
      </c>
      <c r="DQ805" s="101">
        <f t="shared" si="1031"/>
        <v>0</v>
      </c>
      <c r="DR805" s="101">
        <f t="shared" si="1032"/>
        <v>0</v>
      </c>
      <c r="DS805" s="101">
        <f t="shared" si="1033"/>
        <v>0</v>
      </c>
      <c r="DT805" s="101">
        <f t="shared" si="1034"/>
        <v>0</v>
      </c>
      <c r="DU805" s="101">
        <f t="shared" si="1035"/>
        <v>0</v>
      </c>
      <c r="DV805" s="101">
        <f t="shared" si="1036"/>
        <v>0</v>
      </c>
      <c r="DW805" s="101">
        <f t="shared" si="1037"/>
        <v>0</v>
      </c>
      <c r="DX805" s="311">
        <f t="shared" si="1038"/>
        <v>0</v>
      </c>
      <c r="DY805" s="101">
        <f t="shared" si="1039"/>
        <v>0</v>
      </c>
      <c r="DZ805" s="101">
        <f t="shared" si="1040"/>
        <v>0</v>
      </c>
      <c r="EA805" s="101">
        <f t="shared" si="1041"/>
        <v>0</v>
      </c>
      <c r="EB805" s="101">
        <f t="shared" si="1042"/>
        <v>0</v>
      </c>
      <c r="EC805" s="101">
        <f t="shared" si="1043"/>
        <v>0</v>
      </c>
      <c r="ED805" s="101">
        <f t="shared" si="1044"/>
        <v>0</v>
      </c>
      <c r="EE805" s="101">
        <f t="shared" si="1045"/>
        <v>0</v>
      </c>
      <c r="EF805" s="101">
        <f t="shared" si="1046"/>
        <v>0</v>
      </c>
      <c r="EG805" s="101">
        <f t="shared" si="1047"/>
        <v>0</v>
      </c>
      <c r="EH805" s="101">
        <f t="shared" si="1048"/>
        <v>0</v>
      </c>
      <c r="EI805" s="101">
        <f t="shared" si="1049"/>
        <v>0</v>
      </c>
      <c r="EJ805" s="101">
        <f t="shared" si="1050"/>
        <v>0</v>
      </c>
      <c r="EK805" s="101">
        <f t="shared" si="1051"/>
        <v>0</v>
      </c>
      <c r="EL805" s="101">
        <f t="shared" si="1052"/>
        <v>0</v>
      </c>
      <c r="EM805" s="101">
        <f t="shared" si="1053"/>
        <v>0</v>
      </c>
      <c r="EN805" s="101">
        <f t="shared" si="1054"/>
        <v>0</v>
      </c>
      <c r="EO805" s="101">
        <f t="shared" si="1055"/>
        <v>0</v>
      </c>
      <c r="EP805" s="101">
        <f t="shared" si="1056"/>
        <v>0</v>
      </c>
      <c r="EQ805" s="101">
        <f t="shared" si="1057"/>
        <v>0</v>
      </c>
    </row>
    <row r="806" spans="2:147" ht="21.75" customHeight="1" x14ac:dyDescent="0.45">
      <c r="B806" s="133" t="str">
        <f>IF(Data!B805&lt;&gt;"",Data!B805,"")</f>
        <v/>
      </c>
      <c r="C806" s="158" t="str">
        <f>IF(Data!C805&lt;&gt;"",Data!C805,"")</f>
        <v/>
      </c>
      <c r="D806" s="106" t="str">
        <f>IF(Data!D805&lt;&gt;"",Data!D805,"")</f>
        <v/>
      </c>
      <c r="E806" s="140">
        <f>IF(AND(I806=1,Data!T805=0),0,IF(I806=999,999,Data!T805))</f>
        <v>999</v>
      </c>
      <c r="F806" s="140" t="str">
        <f t="shared" si="1058"/>
        <v/>
      </c>
      <c r="G806" s="140" t="str">
        <f>IF(Data!K805&lt;&gt;"",Data!K805,"")</f>
        <v/>
      </c>
      <c r="H806" s="141" t="str">
        <f>IF(Data!L805&lt;&gt;"",Data!L805,"")</f>
        <v/>
      </c>
      <c r="I806" s="63">
        <f>IF(Data!M805&lt;&gt;"",Data!M805,"")</f>
        <v>999</v>
      </c>
      <c r="J806" s="63">
        <f t="shared" si="1059"/>
        <v>0</v>
      </c>
      <c r="L806" s="64" t="str">
        <f t="shared" si="1060"/>
        <v/>
      </c>
      <c r="N806" s="63">
        <f t="shared" si="1061"/>
        <v>0</v>
      </c>
      <c r="P806" s="64" t="str">
        <f t="shared" si="1062"/>
        <v/>
      </c>
      <c r="R806" s="63">
        <f t="shared" si="1063"/>
        <v>0</v>
      </c>
      <c r="S806" s="64" t="str">
        <f t="shared" si="1064"/>
        <v/>
      </c>
      <c r="W806" s="310">
        <f t="shared" si="1065"/>
        <v>999</v>
      </c>
      <c r="Y806" s="65">
        <f t="shared" si="1066"/>
        <v>0</v>
      </c>
      <c r="Z806" s="65">
        <f t="shared" si="1067"/>
        <v>0</v>
      </c>
      <c r="AA806" s="65">
        <f t="shared" si="1068"/>
        <v>0</v>
      </c>
      <c r="AB806" s="65">
        <f t="shared" si="1069"/>
        <v>0</v>
      </c>
      <c r="AC806" s="341">
        <f t="shared" si="1070"/>
        <v>0</v>
      </c>
      <c r="AD806" s="65">
        <f t="shared" si="1071"/>
        <v>0</v>
      </c>
      <c r="AE806" s="65">
        <f t="shared" si="1072"/>
        <v>0</v>
      </c>
      <c r="AF806" s="65">
        <f t="shared" si="1073"/>
        <v>0</v>
      </c>
      <c r="AG806" s="65">
        <f t="shared" si="1074"/>
        <v>0</v>
      </c>
      <c r="AH806" s="65">
        <f t="shared" si="1075"/>
        <v>0</v>
      </c>
      <c r="AI806" s="65">
        <f t="shared" si="1076"/>
        <v>0</v>
      </c>
      <c r="AJ806" s="65">
        <f t="shared" si="1077"/>
        <v>0</v>
      </c>
      <c r="AK806" s="65">
        <f t="shared" si="1078"/>
        <v>0</v>
      </c>
      <c r="AL806" s="65">
        <f t="shared" si="1079"/>
        <v>0</v>
      </c>
      <c r="AM806" s="65">
        <f t="shared" si="1080"/>
        <v>0</v>
      </c>
      <c r="AN806" s="65">
        <f t="shared" si="1081"/>
        <v>0</v>
      </c>
      <c r="AO806" s="65">
        <f t="shared" si="1082"/>
        <v>0</v>
      </c>
      <c r="AP806" s="65">
        <f t="shared" si="1083"/>
        <v>0</v>
      </c>
      <c r="AQ806" s="65">
        <f t="shared" si="1084"/>
        <v>0</v>
      </c>
      <c r="AR806" s="65">
        <f t="shared" si="1085"/>
        <v>0</v>
      </c>
      <c r="AS806" s="65">
        <f t="shared" si="1086"/>
        <v>0</v>
      </c>
      <c r="AT806" s="65">
        <f t="shared" si="1087"/>
        <v>0</v>
      </c>
      <c r="AU806" s="65">
        <f t="shared" si="1088"/>
        <v>0</v>
      </c>
      <c r="AV806" s="65">
        <f t="shared" si="1089"/>
        <v>0</v>
      </c>
      <c r="AW806" s="65">
        <f t="shared" si="1090"/>
        <v>0</v>
      </c>
      <c r="AX806" s="65">
        <f t="shared" si="1091"/>
        <v>0</v>
      </c>
      <c r="AY806" s="65">
        <f t="shared" si="1092"/>
        <v>0</v>
      </c>
      <c r="AZ806" s="65">
        <f t="shared" si="1093"/>
        <v>0</v>
      </c>
      <c r="BA806" s="65">
        <f t="shared" si="1094"/>
        <v>0</v>
      </c>
      <c r="BB806" s="65">
        <f t="shared" si="1095"/>
        <v>0</v>
      </c>
      <c r="BC806" s="65">
        <f t="shared" si="1096"/>
        <v>0</v>
      </c>
      <c r="BD806" s="65">
        <f t="shared" si="1097"/>
        <v>0</v>
      </c>
      <c r="BE806" s="65">
        <f t="shared" si="1098"/>
        <v>0</v>
      </c>
      <c r="BF806" s="65">
        <f t="shared" si="1099"/>
        <v>0</v>
      </c>
      <c r="BG806" s="65">
        <f t="shared" si="1100"/>
        <v>0</v>
      </c>
      <c r="CE806" s="373"/>
      <c r="CF806" s="343"/>
      <c r="CG806" s="343"/>
      <c r="CH806" s="343"/>
      <c r="CI806" s="343"/>
      <c r="CJ806" s="343"/>
      <c r="CK806" s="343"/>
      <c r="CL806" s="343"/>
      <c r="CM806" s="343"/>
      <c r="CN806" s="343"/>
      <c r="CO806" s="343"/>
      <c r="CP806" s="343"/>
      <c r="CQ806" s="343"/>
      <c r="CR806" s="343"/>
      <c r="CS806" s="343"/>
      <c r="CY806" s="101">
        <f t="shared" si="1101"/>
        <v>0</v>
      </c>
      <c r="CZ806" s="101">
        <f t="shared" si="1102"/>
        <v>0</v>
      </c>
      <c r="DB806" s="101">
        <f t="shared" si="1103"/>
        <v>0</v>
      </c>
      <c r="DD806" s="311">
        <f t="shared" si="1104"/>
        <v>0</v>
      </c>
      <c r="DF806" s="101">
        <f t="shared" si="1020"/>
        <v>0</v>
      </c>
      <c r="DG806" s="101">
        <f t="shared" si="1021"/>
        <v>0</v>
      </c>
      <c r="DH806" s="101">
        <f t="shared" si="1022"/>
        <v>0</v>
      </c>
      <c r="DI806" s="101">
        <f t="shared" si="1023"/>
        <v>0</v>
      </c>
      <c r="DJ806" s="311">
        <f t="shared" si="1024"/>
        <v>0</v>
      </c>
      <c r="DK806" s="311">
        <f t="shared" si="1025"/>
        <v>0</v>
      </c>
      <c r="DL806" s="101">
        <f t="shared" si="1026"/>
        <v>0</v>
      </c>
      <c r="DM806" s="101">
        <f t="shared" si="1027"/>
        <v>0</v>
      </c>
      <c r="DN806" s="101">
        <f t="shared" si="1028"/>
        <v>0</v>
      </c>
      <c r="DO806" s="101">
        <f t="shared" si="1029"/>
        <v>0</v>
      </c>
      <c r="DP806" s="101">
        <f t="shared" si="1030"/>
        <v>0</v>
      </c>
      <c r="DQ806" s="101">
        <f t="shared" si="1031"/>
        <v>0</v>
      </c>
      <c r="DR806" s="101">
        <f t="shared" si="1032"/>
        <v>0</v>
      </c>
      <c r="DS806" s="101">
        <f t="shared" si="1033"/>
        <v>0</v>
      </c>
      <c r="DT806" s="101">
        <f t="shared" si="1034"/>
        <v>0</v>
      </c>
      <c r="DU806" s="101">
        <f t="shared" si="1035"/>
        <v>0</v>
      </c>
      <c r="DV806" s="101">
        <f t="shared" si="1036"/>
        <v>0</v>
      </c>
      <c r="DW806" s="101">
        <f t="shared" si="1037"/>
        <v>0</v>
      </c>
      <c r="DX806" s="311">
        <f t="shared" si="1038"/>
        <v>0</v>
      </c>
      <c r="DY806" s="101">
        <f t="shared" si="1039"/>
        <v>0</v>
      </c>
      <c r="DZ806" s="101">
        <f t="shared" si="1040"/>
        <v>0</v>
      </c>
      <c r="EA806" s="101">
        <f t="shared" si="1041"/>
        <v>0</v>
      </c>
      <c r="EB806" s="101">
        <f t="shared" si="1042"/>
        <v>0</v>
      </c>
      <c r="EC806" s="101">
        <f t="shared" si="1043"/>
        <v>0</v>
      </c>
      <c r="ED806" s="101">
        <f t="shared" si="1044"/>
        <v>0</v>
      </c>
      <c r="EE806" s="101">
        <f t="shared" si="1045"/>
        <v>0</v>
      </c>
      <c r="EF806" s="101">
        <f t="shared" si="1046"/>
        <v>0</v>
      </c>
      <c r="EG806" s="101">
        <f t="shared" si="1047"/>
        <v>0</v>
      </c>
      <c r="EH806" s="101">
        <f t="shared" si="1048"/>
        <v>0</v>
      </c>
      <c r="EI806" s="101">
        <f t="shared" si="1049"/>
        <v>0</v>
      </c>
      <c r="EJ806" s="101">
        <f t="shared" si="1050"/>
        <v>0</v>
      </c>
      <c r="EK806" s="101">
        <f t="shared" si="1051"/>
        <v>0</v>
      </c>
      <c r="EL806" s="101">
        <f t="shared" si="1052"/>
        <v>0</v>
      </c>
      <c r="EM806" s="101">
        <f t="shared" si="1053"/>
        <v>0</v>
      </c>
      <c r="EN806" s="101">
        <f t="shared" si="1054"/>
        <v>0</v>
      </c>
      <c r="EO806" s="101">
        <f t="shared" si="1055"/>
        <v>0</v>
      </c>
      <c r="EP806" s="101">
        <f t="shared" si="1056"/>
        <v>0</v>
      </c>
      <c r="EQ806" s="101">
        <f t="shared" si="1057"/>
        <v>0</v>
      </c>
    </row>
    <row r="807" spans="2:147" ht="21.75" customHeight="1" x14ac:dyDescent="0.45">
      <c r="B807" s="133" t="str">
        <f>IF(Data!B806&lt;&gt;"",Data!B806,"")</f>
        <v/>
      </c>
      <c r="C807" s="158" t="str">
        <f>IF(Data!C806&lt;&gt;"",Data!C806,"")</f>
        <v/>
      </c>
      <c r="D807" s="106" t="str">
        <f>IF(Data!D806&lt;&gt;"",Data!D806,"")</f>
        <v/>
      </c>
      <c r="E807" s="140">
        <f>IF(AND(I807=1,Data!T806=0),0,IF(I807=999,999,Data!T806))</f>
        <v>999</v>
      </c>
      <c r="F807" s="140" t="str">
        <f t="shared" si="1058"/>
        <v/>
      </c>
      <c r="G807" s="140" t="str">
        <f>IF(Data!K806&lt;&gt;"",Data!K806,"")</f>
        <v/>
      </c>
      <c r="H807" s="141" t="str">
        <f>IF(Data!L806&lt;&gt;"",Data!L806,"")</f>
        <v/>
      </c>
      <c r="I807" s="63">
        <f>IF(Data!M806&lt;&gt;"",Data!M806,"")</f>
        <v>999</v>
      </c>
      <c r="J807" s="63">
        <f t="shared" si="1059"/>
        <v>0</v>
      </c>
      <c r="L807" s="64" t="str">
        <f t="shared" si="1060"/>
        <v/>
      </c>
      <c r="N807" s="63">
        <f t="shared" si="1061"/>
        <v>0</v>
      </c>
      <c r="P807" s="64" t="str">
        <f t="shared" si="1062"/>
        <v/>
      </c>
      <c r="R807" s="63">
        <f t="shared" si="1063"/>
        <v>0</v>
      </c>
      <c r="S807" s="64" t="str">
        <f t="shared" si="1064"/>
        <v/>
      </c>
      <c r="W807" s="310">
        <f t="shared" si="1065"/>
        <v>999</v>
      </c>
      <c r="Y807" s="65">
        <f t="shared" si="1066"/>
        <v>0</v>
      </c>
      <c r="Z807" s="65">
        <f t="shared" si="1067"/>
        <v>0</v>
      </c>
      <c r="AA807" s="65">
        <f t="shared" si="1068"/>
        <v>0</v>
      </c>
      <c r="AB807" s="65">
        <f t="shared" si="1069"/>
        <v>0</v>
      </c>
      <c r="AC807" s="341">
        <f t="shared" si="1070"/>
        <v>0</v>
      </c>
      <c r="AD807" s="65">
        <f t="shared" si="1071"/>
        <v>0</v>
      </c>
      <c r="AE807" s="65">
        <f t="shared" si="1072"/>
        <v>0</v>
      </c>
      <c r="AF807" s="65">
        <f t="shared" si="1073"/>
        <v>0</v>
      </c>
      <c r="AG807" s="65">
        <f t="shared" si="1074"/>
        <v>0</v>
      </c>
      <c r="AH807" s="65">
        <f t="shared" si="1075"/>
        <v>0</v>
      </c>
      <c r="AI807" s="65">
        <f t="shared" si="1076"/>
        <v>0</v>
      </c>
      <c r="AJ807" s="65">
        <f t="shared" si="1077"/>
        <v>0</v>
      </c>
      <c r="AK807" s="65">
        <f t="shared" si="1078"/>
        <v>0</v>
      </c>
      <c r="AL807" s="65">
        <f t="shared" si="1079"/>
        <v>0</v>
      </c>
      <c r="AM807" s="65">
        <f t="shared" si="1080"/>
        <v>0</v>
      </c>
      <c r="AN807" s="65">
        <f t="shared" si="1081"/>
        <v>0</v>
      </c>
      <c r="AO807" s="65">
        <f t="shared" si="1082"/>
        <v>0</v>
      </c>
      <c r="AP807" s="65">
        <f t="shared" si="1083"/>
        <v>0</v>
      </c>
      <c r="AQ807" s="65">
        <f t="shared" si="1084"/>
        <v>0</v>
      </c>
      <c r="AR807" s="65">
        <f t="shared" si="1085"/>
        <v>0</v>
      </c>
      <c r="AS807" s="65">
        <f t="shared" si="1086"/>
        <v>0</v>
      </c>
      <c r="AT807" s="65">
        <f t="shared" si="1087"/>
        <v>0</v>
      </c>
      <c r="AU807" s="65">
        <f t="shared" si="1088"/>
        <v>0</v>
      </c>
      <c r="AV807" s="65">
        <f t="shared" si="1089"/>
        <v>0</v>
      </c>
      <c r="AW807" s="65">
        <f t="shared" si="1090"/>
        <v>0</v>
      </c>
      <c r="AX807" s="65">
        <f t="shared" si="1091"/>
        <v>0</v>
      </c>
      <c r="AY807" s="65">
        <f t="shared" si="1092"/>
        <v>0</v>
      </c>
      <c r="AZ807" s="65">
        <f t="shared" si="1093"/>
        <v>0</v>
      </c>
      <c r="BA807" s="65">
        <f t="shared" si="1094"/>
        <v>0</v>
      </c>
      <c r="BB807" s="65">
        <f t="shared" si="1095"/>
        <v>0</v>
      </c>
      <c r="BC807" s="65">
        <f t="shared" si="1096"/>
        <v>0</v>
      </c>
      <c r="BD807" s="65">
        <f t="shared" si="1097"/>
        <v>0</v>
      </c>
      <c r="BE807" s="65">
        <f t="shared" si="1098"/>
        <v>0</v>
      </c>
      <c r="BF807" s="65">
        <f t="shared" si="1099"/>
        <v>0</v>
      </c>
      <c r="BG807" s="65">
        <f t="shared" si="1100"/>
        <v>0</v>
      </c>
      <c r="CE807" s="373"/>
      <c r="CF807" s="343"/>
      <c r="CG807" s="343"/>
      <c r="CH807" s="343"/>
      <c r="CI807" s="343"/>
      <c r="CJ807" s="343"/>
      <c r="CK807" s="343"/>
      <c r="CL807" s="343"/>
      <c r="CM807" s="343"/>
      <c r="CN807" s="343"/>
      <c r="CO807" s="343"/>
      <c r="CP807" s="343"/>
      <c r="CQ807" s="343"/>
      <c r="CR807" s="343"/>
      <c r="CS807" s="343"/>
      <c r="CY807" s="101">
        <f t="shared" si="1101"/>
        <v>0</v>
      </c>
      <c r="CZ807" s="101">
        <f t="shared" si="1102"/>
        <v>0</v>
      </c>
      <c r="DB807" s="101">
        <f t="shared" si="1103"/>
        <v>0</v>
      </c>
      <c r="DD807" s="311">
        <f t="shared" si="1104"/>
        <v>0</v>
      </c>
      <c r="DF807" s="101">
        <f t="shared" si="1020"/>
        <v>0</v>
      </c>
      <c r="DG807" s="101">
        <f t="shared" si="1021"/>
        <v>0</v>
      </c>
      <c r="DH807" s="101">
        <f t="shared" si="1022"/>
        <v>0</v>
      </c>
      <c r="DI807" s="101">
        <f t="shared" si="1023"/>
        <v>0</v>
      </c>
      <c r="DJ807" s="311">
        <f t="shared" si="1024"/>
        <v>0</v>
      </c>
      <c r="DK807" s="311">
        <f t="shared" si="1025"/>
        <v>0</v>
      </c>
      <c r="DL807" s="101">
        <f t="shared" si="1026"/>
        <v>0</v>
      </c>
      <c r="DM807" s="101">
        <f t="shared" si="1027"/>
        <v>0</v>
      </c>
      <c r="DN807" s="101">
        <f t="shared" si="1028"/>
        <v>0</v>
      </c>
      <c r="DO807" s="101">
        <f t="shared" si="1029"/>
        <v>0</v>
      </c>
      <c r="DP807" s="101">
        <f t="shared" si="1030"/>
        <v>0</v>
      </c>
      <c r="DQ807" s="101">
        <f t="shared" si="1031"/>
        <v>0</v>
      </c>
      <c r="DR807" s="101">
        <f t="shared" si="1032"/>
        <v>0</v>
      </c>
      <c r="DS807" s="101">
        <f t="shared" si="1033"/>
        <v>0</v>
      </c>
      <c r="DT807" s="101">
        <f t="shared" si="1034"/>
        <v>0</v>
      </c>
      <c r="DU807" s="101">
        <f t="shared" si="1035"/>
        <v>0</v>
      </c>
      <c r="DV807" s="101">
        <f t="shared" si="1036"/>
        <v>0</v>
      </c>
      <c r="DW807" s="101">
        <f t="shared" si="1037"/>
        <v>0</v>
      </c>
      <c r="DX807" s="311">
        <f t="shared" si="1038"/>
        <v>0</v>
      </c>
      <c r="DY807" s="101">
        <f t="shared" si="1039"/>
        <v>0</v>
      </c>
      <c r="DZ807" s="101">
        <f t="shared" si="1040"/>
        <v>0</v>
      </c>
      <c r="EA807" s="101">
        <f t="shared" si="1041"/>
        <v>0</v>
      </c>
      <c r="EB807" s="101">
        <f t="shared" si="1042"/>
        <v>0</v>
      </c>
      <c r="EC807" s="101">
        <f t="shared" si="1043"/>
        <v>0</v>
      </c>
      <c r="ED807" s="101">
        <f t="shared" si="1044"/>
        <v>0</v>
      </c>
      <c r="EE807" s="101">
        <f t="shared" si="1045"/>
        <v>0</v>
      </c>
      <c r="EF807" s="101">
        <f t="shared" si="1046"/>
        <v>0</v>
      </c>
      <c r="EG807" s="101">
        <f t="shared" si="1047"/>
        <v>0</v>
      </c>
      <c r="EH807" s="101">
        <f t="shared" si="1048"/>
        <v>0</v>
      </c>
      <c r="EI807" s="101">
        <f t="shared" si="1049"/>
        <v>0</v>
      </c>
      <c r="EJ807" s="101">
        <f t="shared" si="1050"/>
        <v>0</v>
      </c>
      <c r="EK807" s="101">
        <f t="shared" si="1051"/>
        <v>0</v>
      </c>
      <c r="EL807" s="101">
        <f t="shared" si="1052"/>
        <v>0</v>
      </c>
      <c r="EM807" s="101">
        <f t="shared" si="1053"/>
        <v>0</v>
      </c>
      <c r="EN807" s="101">
        <f t="shared" si="1054"/>
        <v>0</v>
      </c>
      <c r="EO807" s="101">
        <f t="shared" si="1055"/>
        <v>0</v>
      </c>
      <c r="EP807" s="101">
        <f t="shared" si="1056"/>
        <v>0</v>
      </c>
      <c r="EQ807" s="101">
        <f t="shared" si="1057"/>
        <v>0</v>
      </c>
    </row>
    <row r="808" spans="2:147" ht="21.75" customHeight="1" x14ac:dyDescent="0.45">
      <c r="B808" s="133" t="str">
        <f>IF(Data!B807&lt;&gt;"",Data!B807,"")</f>
        <v/>
      </c>
      <c r="C808" s="158" t="str">
        <f>IF(Data!C807&lt;&gt;"",Data!C807,"")</f>
        <v/>
      </c>
      <c r="D808" s="106" t="str">
        <f>IF(Data!D807&lt;&gt;"",Data!D807,"")</f>
        <v/>
      </c>
      <c r="E808" s="140">
        <f>IF(AND(I808=1,Data!T807=0),0,IF(I808=999,999,Data!T807))</f>
        <v>999</v>
      </c>
      <c r="F808" s="140" t="str">
        <f t="shared" si="1058"/>
        <v/>
      </c>
      <c r="G808" s="140" t="str">
        <f>IF(Data!K807&lt;&gt;"",Data!K807,"")</f>
        <v/>
      </c>
      <c r="H808" s="141" t="str">
        <f>IF(Data!L807&lt;&gt;"",Data!L807,"")</f>
        <v/>
      </c>
      <c r="I808" s="63">
        <f>IF(Data!M807&lt;&gt;"",Data!M807,"")</f>
        <v>999</v>
      </c>
      <c r="J808" s="63">
        <f t="shared" si="1059"/>
        <v>0</v>
      </c>
      <c r="L808" s="64" t="str">
        <f t="shared" si="1060"/>
        <v/>
      </c>
      <c r="N808" s="63">
        <f t="shared" si="1061"/>
        <v>0</v>
      </c>
      <c r="P808" s="64" t="str">
        <f t="shared" si="1062"/>
        <v/>
      </c>
      <c r="R808" s="63">
        <f t="shared" si="1063"/>
        <v>0</v>
      </c>
      <c r="S808" s="64" t="str">
        <f t="shared" si="1064"/>
        <v/>
      </c>
      <c r="W808" s="310">
        <f t="shared" si="1065"/>
        <v>999</v>
      </c>
      <c r="Y808" s="65">
        <f t="shared" si="1066"/>
        <v>0</v>
      </c>
      <c r="Z808" s="65">
        <f t="shared" si="1067"/>
        <v>0</v>
      </c>
      <c r="AA808" s="65">
        <f t="shared" si="1068"/>
        <v>0</v>
      </c>
      <c r="AB808" s="65">
        <f t="shared" si="1069"/>
        <v>0</v>
      </c>
      <c r="AC808" s="341">
        <f t="shared" si="1070"/>
        <v>0</v>
      </c>
      <c r="AD808" s="65">
        <f t="shared" si="1071"/>
        <v>0</v>
      </c>
      <c r="AE808" s="65">
        <f t="shared" si="1072"/>
        <v>0</v>
      </c>
      <c r="AF808" s="65">
        <f t="shared" si="1073"/>
        <v>0</v>
      </c>
      <c r="AG808" s="65">
        <f t="shared" si="1074"/>
        <v>0</v>
      </c>
      <c r="AH808" s="65">
        <f t="shared" si="1075"/>
        <v>0</v>
      </c>
      <c r="AI808" s="65">
        <f t="shared" si="1076"/>
        <v>0</v>
      </c>
      <c r="AJ808" s="65">
        <f t="shared" si="1077"/>
        <v>0</v>
      </c>
      <c r="AK808" s="65">
        <f t="shared" si="1078"/>
        <v>0</v>
      </c>
      <c r="AL808" s="65">
        <f t="shared" si="1079"/>
        <v>0</v>
      </c>
      <c r="AM808" s="65">
        <f t="shared" si="1080"/>
        <v>0</v>
      </c>
      <c r="AN808" s="65">
        <f t="shared" si="1081"/>
        <v>0</v>
      </c>
      <c r="AO808" s="65">
        <f t="shared" si="1082"/>
        <v>0</v>
      </c>
      <c r="AP808" s="65">
        <f t="shared" si="1083"/>
        <v>0</v>
      </c>
      <c r="AQ808" s="65">
        <f t="shared" si="1084"/>
        <v>0</v>
      </c>
      <c r="AR808" s="65">
        <f t="shared" si="1085"/>
        <v>0</v>
      </c>
      <c r="AS808" s="65">
        <f t="shared" si="1086"/>
        <v>0</v>
      </c>
      <c r="AT808" s="65">
        <f t="shared" si="1087"/>
        <v>0</v>
      </c>
      <c r="AU808" s="65">
        <f t="shared" si="1088"/>
        <v>0</v>
      </c>
      <c r="AV808" s="65">
        <f t="shared" si="1089"/>
        <v>0</v>
      </c>
      <c r="AW808" s="65">
        <f t="shared" si="1090"/>
        <v>0</v>
      </c>
      <c r="AX808" s="65">
        <f t="shared" si="1091"/>
        <v>0</v>
      </c>
      <c r="AY808" s="65">
        <f t="shared" si="1092"/>
        <v>0</v>
      </c>
      <c r="AZ808" s="65">
        <f t="shared" si="1093"/>
        <v>0</v>
      </c>
      <c r="BA808" s="65">
        <f t="shared" si="1094"/>
        <v>0</v>
      </c>
      <c r="BB808" s="65">
        <f t="shared" si="1095"/>
        <v>0</v>
      </c>
      <c r="BC808" s="65">
        <f t="shared" si="1096"/>
        <v>0</v>
      </c>
      <c r="BD808" s="65">
        <f t="shared" si="1097"/>
        <v>0</v>
      </c>
      <c r="BE808" s="65">
        <f t="shared" si="1098"/>
        <v>0</v>
      </c>
      <c r="BF808" s="65">
        <f t="shared" si="1099"/>
        <v>0</v>
      </c>
      <c r="BG808" s="65">
        <f t="shared" si="1100"/>
        <v>0</v>
      </c>
      <c r="CE808" s="373"/>
      <c r="CF808" s="343"/>
      <c r="CG808" s="343"/>
      <c r="CH808" s="343"/>
      <c r="CI808" s="343"/>
      <c r="CJ808" s="343"/>
      <c r="CK808" s="343"/>
      <c r="CL808" s="343"/>
      <c r="CM808" s="343"/>
      <c r="CN808" s="343"/>
      <c r="CO808" s="343"/>
      <c r="CP808" s="343"/>
      <c r="CQ808" s="343"/>
      <c r="CR808" s="343"/>
      <c r="CS808" s="343"/>
      <c r="CY808" s="101">
        <f t="shared" si="1101"/>
        <v>0</v>
      </c>
      <c r="CZ808" s="101">
        <f t="shared" si="1102"/>
        <v>0</v>
      </c>
      <c r="DB808" s="101">
        <f t="shared" si="1103"/>
        <v>0</v>
      </c>
      <c r="DD808" s="311">
        <f t="shared" si="1104"/>
        <v>0</v>
      </c>
      <c r="DF808" s="101">
        <f t="shared" si="1020"/>
        <v>0</v>
      </c>
      <c r="DG808" s="101">
        <f t="shared" si="1021"/>
        <v>0</v>
      </c>
      <c r="DH808" s="101">
        <f t="shared" si="1022"/>
        <v>0</v>
      </c>
      <c r="DI808" s="101">
        <f t="shared" si="1023"/>
        <v>0</v>
      </c>
      <c r="DJ808" s="311">
        <f t="shared" si="1024"/>
        <v>0</v>
      </c>
      <c r="DK808" s="311">
        <f t="shared" si="1025"/>
        <v>0</v>
      </c>
      <c r="DL808" s="101">
        <f t="shared" si="1026"/>
        <v>0</v>
      </c>
      <c r="DM808" s="101">
        <f t="shared" si="1027"/>
        <v>0</v>
      </c>
      <c r="DN808" s="101">
        <f t="shared" si="1028"/>
        <v>0</v>
      </c>
      <c r="DO808" s="101">
        <f t="shared" si="1029"/>
        <v>0</v>
      </c>
      <c r="DP808" s="101">
        <f t="shared" si="1030"/>
        <v>0</v>
      </c>
      <c r="DQ808" s="101">
        <f t="shared" si="1031"/>
        <v>0</v>
      </c>
      <c r="DR808" s="101">
        <f t="shared" si="1032"/>
        <v>0</v>
      </c>
      <c r="DS808" s="101">
        <f t="shared" si="1033"/>
        <v>0</v>
      </c>
      <c r="DT808" s="101">
        <f t="shared" si="1034"/>
        <v>0</v>
      </c>
      <c r="DU808" s="101">
        <f t="shared" si="1035"/>
        <v>0</v>
      </c>
      <c r="DV808" s="101">
        <f t="shared" si="1036"/>
        <v>0</v>
      </c>
      <c r="DW808" s="101">
        <f t="shared" si="1037"/>
        <v>0</v>
      </c>
      <c r="DX808" s="311">
        <f t="shared" si="1038"/>
        <v>0</v>
      </c>
      <c r="DY808" s="101">
        <f t="shared" si="1039"/>
        <v>0</v>
      </c>
      <c r="DZ808" s="101">
        <f t="shared" si="1040"/>
        <v>0</v>
      </c>
      <c r="EA808" s="101">
        <f t="shared" si="1041"/>
        <v>0</v>
      </c>
      <c r="EB808" s="101">
        <f t="shared" si="1042"/>
        <v>0</v>
      </c>
      <c r="EC808" s="101">
        <f t="shared" si="1043"/>
        <v>0</v>
      </c>
      <c r="ED808" s="101">
        <f t="shared" si="1044"/>
        <v>0</v>
      </c>
      <c r="EE808" s="101">
        <f t="shared" si="1045"/>
        <v>0</v>
      </c>
      <c r="EF808" s="101">
        <f t="shared" si="1046"/>
        <v>0</v>
      </c>
      <c r="EG808" s="101">
        <f t="shared" si="1047"/>
        <v>0</v>
      </c>
      <c r="EH808" s="101">
        <f t="shared" si="1048"/>
        <v>0</v>
      </c>
      <c r="EI808" s="101">
        <f t="shared" si="1049"/>
        <v>0</v>
      </c>
      <c r="EJ808" s="101">
        <f t="shared" si="1050"/>
        <v>0</v>
      </c>
      <c r="EK808" s="101">
        <f t="shared" si="1051"/>
        <v>0</v>
      </c>
      <c r="EL808" s="101">
        <f t="shared" si="1052"/>
        <v>0</v>
      </c>
      <c r="EM808" s="101">
        <f t="shared" si="1053"/>
        <v>0</v>
      </c>
      <c r="EN808" s="101">
        <f t="shared" si="1054"/>
        <v>0</v>
      </c>
      <c r="EO808" s="101">
        <f t="shared" si="1055"/>
        <v>0</v>
      </c>
      <c r="EP808" s="101">
        <f t="shared" si="1056"/>
        <v>0</v>
      </c>
      <c r="EQ808" s="101">
        <f t="shared" si="1057"/>
        <v>0</v>
      </c>
    </row>
    <row r="809" spans="2:147" ht="21.75" customHeight="1" x14ac:dyDescent="0.45">
      <c r="B809" s="133" t="str">
        <f>IF(Data!B808&lt;&gt;"",Data!B808,"")</f>
        <v/>
      </c>
      <c r="C809" s="158" t="str">
        <f>IF(Data!C808&lt;&gt;"",Data!C808,"")</f>
        <v/>
      </c>
      <c r="D809" s="106" t="str">
        <f>IF(Data!D808&lt;&gt;"",Data!D808,"")</f>
        <v/>
      </c>
      <c r="E809" s="140">
        <f>IF(AND(I809=1,Data!T808=0),0,IF(I809=999,999,Data!T808))</f>
        <v>999</v>
      </c>
      <c r="F809" s="140" t="str">
        <f t="shared" si="1058"/>
        <v/>
      </c>
      <c r="G809" s="140" t="str">
        <f>IF(Data!K808&lt;&gt;"",Data!K808,"")</f>
        <v/>
      </c>
      <c r="H809" s="141" t="str">
        <f>IF(Data!L808&lt;&gt;"",Data!L808,"")</f>
        <v/>
      </c>
      <c r="I809" s="63">
        <f>IF(Data!M808&lt;&gt;"",Data!M808,"")</f>
        <v>999</v>
      </c>
      <c r="J809" s="63">
        <f t="shared" si="1059"/>
        <v>0</v>
      </c>
      <c r="L809" s="64" t="str">
        <f t="shared" si="1060"/>
        <v/>
      </c>
      <c r="N809" s="63">
        <f t="shared" si="1061"/>
        <v>0</v>
      </c>
      <c r="P809" s="64" t="str">
        <f t="shared" si="1062"/>
        <v/>
      </c>
      <c r="R809" s="63">
        <f t="shared" si="1063"/>
        <v>0</v>
      </c>
      <c r="S809" s="64" t="str">
        <f t="shared" si="1064"/>
        <v/>
      </c>
      <c r="W809" s="310">
        <f t="shared" si="1065"/>
        <v>999</v>
      </c>
      <c r="Y809" s="65">
        <f t="shared" si="1066"/>
        <v>0</v>
      </c>
      <c r="Z809" s="65">
        <f t="shared" si="1067"/>
        <v>0</v>
      </c>
      <c r="AA809" s="65">
        <f t="shared" si="1068"/>
        <v>0</v>
      </c>
      <c r="AB809" s="65">
        <f t="shared" si="1069"/>
        <v>0</v>
      </c>
      <c r="AC809" s="341">
        <f t="shared" si="1070"/>
        <v>0</v>
      </c>
      <c r="AD809" s="65">
        <f t="shared" si="1071"/>
        <v>0</v>
      </c>
      <c r="AE809" s="65">
        <f t="shared" si="1072"/>
        <v>0</v>
      </c>
      <c r="AF809" s="65">
        <f t="shared" si="1073"/>
        <v>0</v>
      </c>
      <c r="AG809" s="65">
        <f t="shared" si="1074"/>
        <v>0</v>
      </c>
      <c r="AH809" s="65">
        <f t="shared" si="1075"/>
        <v>0</v>
      </c>
      <c r="AI809" s="65">
        <f t="shared" si="1076"/>
        <v>0</v>
      </c>
      <c r="AJ809" s="65">
        <f t="shared" si="1077"/>
        <v>0</v>
      </c>
      <c r="AK809" s="65">
        <f t="shared" si="1078"/>
        <v>0</v>
      </c>
      <c r="AL809" s="65">
        <f t="shared" si="1079"/>
        <v>0</v>
      </c>
      <c r="AM809" s="65">
        <f t="shared" si="1080"/>
        <v>0</v>
      </c>
      <c r="AN809" s="65">
        <f t="shared" si="1081"/>
        <v>0</v>
      </c>
      <c r="AO809" s="65">
        <f t="shared" si="1082"/>
        <v>0</v>
      </c>
      <c r="AP809" s="65">
        <f t="shared" si="1083"/>
        <v>0</v>
      </c>
      <c r="AQ809" s="65">
        <f t="shared" si="1084"/>
        <v>0</v>
      </c>
      <c r="AR809" s="65">
        <f t="shared" si="1085"/>
        <v>0</v>
      </c>
      <c r="AS809" s="65">
        <f t="shared" si="1086"/>
        <v>0</v>
      </c>
      <c r="AT809" s="65">
        <f t="shared" si="1087"/>
        <v>0</v>
      </c>
      <c r="AU809" s="65">
        <f t="shared" si="1088"/>
        <v>0</v>
      </c>
      <c r="AV809" s="65">
        <f t="shared" si="1089"/>
        <v>0</v>
      </c>
      <c r="AW809" s="65">
        <f t="shared" si="1090"/>
        <v>0</v>
      </c>
      <c r="AX809" s="65">
        <f t="shared" si="1091"/>
        <v>0</v>
      </c>
      <c r="AY809" s="65">
        <f t="shared" si="1092"/>
        <v>0</v>
      </c>
      <c r="AZ809" s="65">
        <f t="shared" si="1093"/>
        <v>0</v>
      </c>
      <c r="BA809" s="65">
        <f t="shared" si="1094"/>
        <v>0</v>
      </c>
      <c r="BB809" s="65">
        <f t="shared" si="1095"/>
        <v>0</v>
      </c>
      <c r="BC809" s="65">
        <f t="shared" si="1096"/>
        <v>0</v>
      </c>
      <c r="BD809" s="65">
        <f t="shared" si="1097"/>
        <v>0</v>
      </c>
      <c r="BE809" s="65">
        <f t="shared" si="1098"/>
        <v>0</v>
      </c>
      <c r="BF809" s="65">
        <f t="shared" si="1099"/>
        <v>0</v>
      </c>
      <c r="BG809" s="65">
        <f t="shared" si="1100"/>
        <v>0</v>
      </c>
      <c r="CE809" s="373"/>
      <c r="CF809" s="343"/>
      <c r="CG809" s="343"/>
      <c r="CH809" s="343"/>
      <c r="CI809" s="343"/>
      <c r="CJ809" s="343"/>
      <c r="CK809" s="343"/>
      <c r="CL809" s="343"/>
      <c r="CM809" s="343"/>
      <c r="CN809" s="343"/>
      <c r="CO809" s="343"/>
      <c r="CP809" s="343"/>
      <c r="CQ809" s="343"/>
      <c r="CR809" s="343"/>
      <c r="CS809" s="343"/>
      <c r="CY809" s="101">
        <f t="shared" si="1101"/>
        <v>0</v>
      </c>
      <c r="CZ809" s="101">
        <f t="shared" si="1102"/>
        <v>0</v>
      </c>
      <c r="DB809" s="101">
        <f t="shared" si="1103"/>
        <v>0</v>
      </c>
      <c r="DD809" s="311">
        <f t="shared" si="1104"/>
        <v>0</v>
      </c>
      <c r="DF809" s="101">
        <f t="shared" si="1020"/>
        <v>0</v>
      </c>
      <c r="DG809" s="101">
        <f t="shared" si="1021"/>
        <v>0</v>
      </c>
      <c r="DH809" s="101">
        <f t="shared" si="1022"/>
        <v>0</v>
      </c>
      <c r="DI809" s="101">
        <f t="shared" si="1023"/>
        <v>0</v>
      </c>
      <c r="DJ809" s="311">
        <f t="shared" si="1024"/>
        <v>0</v>
      </c>
      <c r="DK809" s="311">
        <f t="shared" si="1025"/>
        <v>0</v>
      </c>
      <c r="DL809" s="101">
        <f t="shared" si="1026"/>
        <v>0</v>
      </c>
      <c r="DM809" s="101">
        <f t="shared" si="1027"/>
        <v>0</v>
      </c>
      <c r="DN809" s="101">
        <f t="shared" si="1028"/>
        <v>0</v>
      </c>
      <c r="DO809" s="101">
        <f t="shared" si="1029"/>
        <v>0</v>
      </c>
      <c r="DP809" s="101">
        <f t="shared" si="1030"/>
        <v>0</v>
      </c>
      <c r="DQ809" s="101">
        <f t="shared" si="1031"/>
        <v>0</v>
      </c>
      <c r="DR809" s="101">
        <f t="shared" si="1032"/>
        <v>0</v>
      </c>
      <c r="DS809" s="101">
        <f t="shared" si="1033"/>
        <v>0</v>
      </c>
      <c r="DT809" s="101">
        <f t="shared" si="1034"/>
        <v>0</v>
      </c>
      <c r="DU809" s="101">
        <f t="shared" si="1035"/>
        <v>0</v>
      </c>
      <c r="DV809" s="101">
        <f t="shared" si="1036"/>
        <v>0</v>
      </c>
      <c r="DW809" s="101">
        <f t="shared" si="1037"/>
        <v>0</v>
      </c>
      <c r="DX809" s="311">
        <f t="shared" si="1038"/>
        <v>0</v>
      </c>
      <c r="DY809" s="101">
        <f t="shared" si="1039"/>
        <v>0</v>
      </c>
      <c r="DZ809" s="101">
        <f t="shared" si="1040"/>
        <v>0</v>
      </c>
      <c r="EA809" s="101">
        <f t="shared" si="1041"/>
        <v>0</v>
      </c>
      <c r="EB809" s="101">
        <f t="shared" si="1042"/>
        <v>0</v>
      </c>
      <c r="EC809" s="101">
        <f t="shared" si="1043"/>
        <v>0</v>
      </c>
      <c r="ED809" s="101">
        <f t="shared" si="1044"/>
        <v>0</v>
      </c>
      <c r="EE809" s="101">
        <f t="shared" si="1045"/>
        <v>0</v>
      </c>
      <c r="EF809" s="101">
        <f t="shared" si="1046"/>
        <v>0</v>
      </c>
      <c r="EG809" s="101">
        <f t="shared" si="1047"/>
        <v>0</v>
      </c>
      <c r="EH809" s="101">
        <f t="shared" si="1048"/>
        <v>0</v>
      </c>
      <c r="EI809" s="101">
        <f t="shared" si="1049"/>
        <v>0</v>
      </c>
      <c r="EJ809" s="101">
        <f t="shared" si="1050"/>
        <v>0</v>
      </c>
      <c r="EK809" s="101">
        <f t="shared" si="1051"/>
        <v>0</v>
      </c>
      <c r="EL809" s="101">
        <f t="shared" si="1052"/>
        <v>0</v>
      </c>
      <c r="EM809" s="101">
        <f t="shared" si="1053"/>
        <v>0</v>
      </c>
      <c r="EN809" s="101">
        <f t="shared" si="1054"/>
        <v>0</v>
      </c>
      <c r="EO809" s="101">
        <f t="shared" si="1055"/>
        <v>0</v>
      </c>
      <c r="EP809" s="101">
        <f t="shared" si="1056"/>
        <v>0</v>
      </c>
      <c r="EQ809" s="101">
        <f t="shared" si="1057"/>
        <v>0</v>
      </c>
    </row>
    <row r="810" spans="2:147" ht="21.75" customHeight="1" x14ac:dyDescent="0.45">
      <c r="B810" s="133" t="str">
        <f>IF(Data!B809&lt;&gt;"",Data!B809,"")</f>
        <v/>
      </c>
      <c r="C810" s="158" t="str">
        <f>IF(Data!C809&lt;&gt;"",Data!C809,"")</f>
        <v/>
      </c>
      <c r="D810" s="106" t="str">
        <f>IF(Data!D809&lt;&gt;"",Data!D809,"")</f>
        <v/>
      </c>
      <c r="E810" s="140">
        <f>IF(AND(I810=1,Data!T809=0),0,IF(I810=999,999,Data!T809))</f>
        <v>999</v>
      </c>
      <c r="F810" s="140" t="str">
        <f t="shared" si="1058"/>
        <v/>
      </c>
      <c r="G810" s="140" t="str">
        <f>IF(Data!K809&lt;&gt;"",Data!K809,"")</f>
        <v/>
      </c>
      <c r="H810" s="141" t="str">
        <f>IF(Data!L809&lt;&gt;"",Data!L809,"")</f>
        <v/>
      </c>
      <c r="I810" s="63">
        <f>IF(Data!M809&lt;&gt;"",Data!M809,"")</f>
        <v>999</v>
      </c>
      <c r="J810" s="63">
        <f t="shared" si="1059"/>
        <v>0</v>
      </c>
      <c r="L810" s="64" t="str">
        <f t="shared" si="1060"/>
        <v/>
      </c>
      <c r="N810" s="63">
        <f t="shared" si="1061"/>
        <v>0</v>
      </c>
      <c r="P810" s="64" t="str">
        <f t="shared" si="1062"/>
        <v/>
      </c>
      <c r="R810" s="63">
        <f t="shared" si="1063"/>
        <v>0</v>
      </c>
      <c r="S810" s="64" t="str">
        <f t="shared" si="1064"/>
        <v/>
      </c>
      <c r="W810" s="310">
        <f t="shared" si="1065"/>
        <v>999</v>
      </c>
      <c r="Y810" s="65">
        <f t="shared" si="1066"/>
        <v>0</v>
      </c>
      <c r="Z810" s="65">
        <f t="shared" si="1067"/>
        <v>0</v>
      </c>
      <c r="AA810" s="65">
        <f t="shared" si="1068"/>
        <v>0</v>
      </c>
      <c r="AB810" s="65">
        <f t="shared" si="1069"/>
        <v>0</v>
      </c>
      <c r="AC810" s="341">
        <f t="shared" si="1070"/>
        <v>0</v>
      </c>
      <c r="AD810" s="65">
        <f t="shared" si="1071"/>
        <v>0</v>
      </c>
      <c r="AE810" s="65">
        <f t="shared" si="1072"/>
        <v>0</v>
      </c>
      <c r="AF810" s="65">
        <f t="shared" si="1073"/>
        <v>0</v>
      </c>
      <c r="AG810" s="65">
        <f t="shared" si="1074"/>
        <v>0</v>
      </c>
      <c r="AH810" s="65">
        <f t="shared" si="1075"/>
        <v>0</v>
      </c>
      <c r="AI810" s="65">
        <f t="shared" si="1076"/>
        <v>0</v>
      </c>
      <c r="AJ810" s="65">
        <f t="shared" si="1077"/>
        <v>0</v>
      </c>
      <c r="AK810" s="65">
        <f t="shared" si="1078"/>
        <v>0</v>
      </c>
      <c r="AL810" s="65">
        <f t="shared" si="1079"/>
        <v>0</v>
      </c>
      <c r="AM810" s="65">
        <f t="shared" si="1080"/>
        <v>0</v>
      </c>
      <c r="AN810" s="65">
        <f t="shared" si="1081"/>
        <v>0</v>
      </c>
      <c r="AO810" s="65">
        <f t="shared" si="1082"/>
        <v>0</v>
      </c>
      <c r="AP810" s="65">
        <f t="shared" si="1083"/>
        <v>0</v>
      </c>
      <c r="AQ810" s="65">
        <f t="shared" si="1084"/>
        <v>0</v>
      </c>
      <c r="AR810" s="65">
        <f t="shared" si="1085"/>
        <v>0</v>
      </c>
      <c r="AS810" s="65">
        <f t="shared" si="1086"/>
        <v>0</v>
      </c>
      <c r="AT810" s="65">
        <f t="shared" si="1087"/>
        <v>0</v>
      </c>
      <c r="AU810" s="65">
        <f t="shared" si="1088"/>
        <v>0</v>
      </c>
      <c r="AV810" s="65">
        <f t="shared" si="1089"/>
        <v>0</v>
      </c>
      <c r="AW810" s="65">
        <f t="shared" si="1090"/>
        <v>0</v>
      </c>
      <c r="AX810" s="65">
        <f t="shared" si="1091"/>
        <v>0</v>
      </c>
      <c r="AY810" s="65">
        <f t="shared" si="1092"/>
        <v>0</v>
      </c>
      <c r="AZ810" s="65">
        <f t="shared" si="1093"/>
        <v>0</v>
      </c>
      <c r="BA810" s="65">
        <f t="shared" si="1094"/>
        <v>0</v>
      </c>
      <c r="BB810" s="65">
        <f t="shared" si="1095"/>
        <v>0</v>
      </c>
      <c r="BC810" s="65">
        <f t="shared" si="1096"/>
        <v>0</v>
      </c>
      <c r="BD810" s="65">
        <f t="shared" si="1097"/>
        <v>0</v>
      </c>
      <c r="BE810" s="65">
        <f t="shared" si="1098"/>
        <v>0</v>
      </c>
      <c r="BF810" s="65">
        <f t="shared" si="1099"/>
        <v>0</v>
      </c>
      <c r="BG810" s="65">
        <f t="shared" si="1100"/>
        <v>0</v>
      </c>
      <c r="CE810" s="373"/>
      <c r="CF810" s="343"/>
      <c r="CG810" s="343"/>
      <c r="CH810" s="343"/>
      <c r="CI810" s="343"/>
      <c r="CJ810" s="343"/>
      <c r="CK810" s="343"/>
      <c r="CL810" s="343"/>
      <c r="CM810" s="343"/>
      <c r="CN810" s="343"/>
      <c r="CO810" s="343"/>
      <c r="CP810" s="343"/>
      <c r="CQ810" s="343"/>
      <c r="CR810" s="343"/>
      <c r="CS810" s="343"/>
      <c r="CY810" s="101">
        <f t="shared" si="1101"/>
        <v>0</v>
      </c>
      <c r="CZ810" s="101">
        <f t="shared" si="1102"/>
        <v>0</v>
      </c>
      <c r="DB810" s="101">
        <f t="shared" si="1103"/>
        <v>0</v>
      </c>
      <c r="DD810" s="311">
        <f t="shared" si="1104"/>
        <v>0</v>
      </c>
      <c r="DF810" s="101">
        <f t="shared" si="1020"/>
        <v>0</v>
      </c>
      <c r="DG810" s="101">
        <f t="shared" si="1021"/>
        <v>0</v>
      </c>
      <c r="DH810" s="101">
        <f t="shared" si="1022"/>
        <v>0</v>
      </c>
      <c r="DI810" s="101">
        <f t="shared" si="1023"/>
        <v>0</v>
      </c>
      <c r="DJ810" s="311">
        <f t="shared" si="1024"/>
        <v>0</v>
      </c>
      <c r="DK810" s="311">
        <f t="shared" si="1025"/>
        <v>0</v>
      </c>
      <c r="DL810" s="101">
        <f t="shared" si="1026"/>
        <v>0</v>
      </c>
      <c r="DM810" s="101">
        <f t="shared" si="1027"/>
        <v>0</v>
      </c>
      <c r="DN810" s="101">
        <f t="shared" si="1028"/>
        <v>0</v>
      </c>
      <c r="DO810" s="101">
        <f t="shared" si="1029"/>
        <v>0</v>
      </c>
      <c r="DP810" s="101">
        <f t="shared" si="1030"/>
        <v>0</v>
      </c>
      <c r="DQ810" s="101">
        <f t="shared" si="1031"/>
        <v>0</v>
      </c>
      <c r="DR810" s="101">
        <f t="shared" si="1032"/>
        <v>0</v>
      </c>
      <c r="DS810" s="101">
        <f t="shared" si="1033"/>
        <v>0</v>
      </c>
      <c r="DT810" s="101">
        <f t="shared" si="1034"/>
        <v>0</v>
      </c>
      <c r="DU810" s="101">
        <f t="shared" si="1035"/>
        <v>0</v>
      </c>
      <c r="DV810" s="101">
        <f t="shared" si="1036"/>
        <v>0</v>
      </c>
      <c r="DW810" s="101">
        <f t="shared" si="1037"/>
        <v>0</v>
      </c>
      <c r="DX810" s="311">
        <f t="shared" si="1038"/>
        <v>0</v>
      </c>
      <c r="DY810" s="101">
        <f t="shared" si="1039"/>
        <v>0</v>
      </c>
      <c r="DZ810" s="101">
        <f t="shared" si="1040"/>
        <v>0</v>
      </c>
      <c r="EA810" s="101">
        <f t="shared" si="1041"/>
        <v>0</v>
      </c>
      <c r="EB810" s="101">
        <f t="shared" si="1042"/>
        <v>0</v>
      </c>
      <c r="EC810" s="101">
        <f t="shared" si="1043"/>
        <v>0</v>
      </c>
      <c r="ED810" s="101">
        <f t="shared" si="1044"/>
        <v>0</v>
      </c>
      <c r="EE810" s="101">
        <f t="shared" si="1045"/>
        <v>0</v>
      </c>
      <c r="EF810" s="101">
        <f t="shared" si="1046"/>
        <v>0</v>
      </c>
      <c r="EG810" s="101">
        <f t="shared" si="1047"/>
        <v>0</v>
      </c>
      <c r="EH810" s="101">
        <f t="shared" si="1048"/>
        <v>0</v>
      </c>
      <c r="EI810" s="101">
        <f t="shared" si="1049"/>
        <v>0</v>
      </c>
      <c r="EJ810" s="101">
        <f t="shared" si="1050"/>
        <v>0</v>
      </c>
      <c r="EK810" s="101">
        <f t="shared" si="1051"/>
        <v>0</v>
      </c>
      <c r="EL810" s="101">
        <f t="shared" si="1052"/>
        <v>0</v>
      </c>
      <c r="EM810" s="101">
        <f t="shared" si="1053"/>
        <v>0</v>
      </c>
      <c r="EN810" s="101">
        <f t="shared" si="1054"/>
        <v>0</v>
      </c>
      <c r="EO810" s="101">
        <f t="shared" si="1055"/>
        <v>0</v>
      </c>
      <c r="EP810" s="101">
        <f t="shared" si="1056"/>
        <v>0</v>
      </c>
      <c r="EQ810" s="101">
        <f t="shared" si="1057"/>
        <v>0</v>
      </c>
    </row>
    <row r="811" spans="2:147" ht="21.75" customHeight="1" x14ac:dyDescent="0.45">
      <c r="B811" s="133" t="str">
        <f>IF(Data!B810&lt;&gt;"",Data!B810,"")</f>
        <v/>
      </c>
      <c r="C811" s="158" t="str">
        <f>IF(Data!C810&lt;&gt;"",Data!C810,"")</f>
        <v/>
      </c>
      <c r="D811" s="106" t="str">
        <f>IF(Data!D810&lt;&gt;"",Data!D810,"")</f>
        <v/>
      </c>
      <c r="E811" s="140">
        <f>IF(AND(I811=1,Data!T810=0),0,IF(I811=999,999,Data!T810))</f>
        <v>999</v>
      </c>
      <c r="F811" s="140" t="str">
        <f t="shared" si="1058"/>
        <v/>
      </c>
      <c r="G811" s="140" t="str">
        <f>IF(Data!K810&lt;&gt;"",Data!K810,"")</f>
        <v/>
      </c>
      <c r="H811" s="141" t="str">
        <f>IF(Data!L810&lt;&gt;"",Data!L810,"")</f>
        <v/>
      </c>
      <c r="I811" s="63">
        <f>IF(Data!M810&lt;&gt;"",Data!M810,"")</f>
        <v>999</v>
      </c>
      <c r="J811" s="63">
        <f t="shared" si="1059"/>
        <v>0</v>
      </c>
      <c r="L811" s="64" t="str">
        <f t="shared" si="1060"/>
        <v/>
      </c>
      <c r="N811" s="63">
        <f t="shared" si="1061"/>
        <v>0</v>
      </c>
      <c r="P811" s="64" t="str">
        <f t="shared" si="1062"/>
        <v/>
      </c>
      <c r="R811" s="63">
        <f t="shared" si="1063"/>
        <v>0</v>
      </c>
      <c r="S811" s="64" t="str">
        <f t="shared" si="1064"/>
        <v/>
      </c>
      <c r="W811" s="310">
        <f t="shared" si="1065"/>
        <v>999</v>
      </c>
      <c r="Y811" s="65">
        <f t="shared" si="1066"/>
        <v>0</v>
      </c>
      <c r="Z811" s="65">
        <f t="shared" si="1067"/>
        <v>0</v>
      </c>
      <c r="AA811" s="65">
        <f t="shared" si="1068"/>
        <v>0</v>
      </c>
      <c r="AB811" s="65">
        <f t="shared" si="1069"/>
        <v>0</v>
      </c>
      <c r="AC811" s="341">
        <f t="shared" si="1070"/>
        <v>0</v>
      </c>
      <c r="AD811" s="65">
        <f t="shared" si="1071"/>
        <v>0</v>
      </c>
      <c r="AE811" s="65">
        <f t="shared" si="1072"/>
        <v>0</v>
      </c>
      <c r="AF811" s="65">
        <f t="shared" si="1073"/>
        <v>0</v>
      </c>
      <c r="AG811" s="65">
        <f t="shared" si="1074"/>
        <v>0</v>
      </c>
      <c r="AH811" s="65">
        <f t="shared" si="1075"/>
        <v>0</v>
      </c>
      <c r="AI811" s="65">
        <f t="shared" si="1076"/>
        <v>0</v>
      </c>
      <c r="AJ811" s="65">
        <f t="shared" si="1077"/>
        <v>0</v>
      </c>
      <c r="AK811" s="65">
        <f t="shared" si="1078"/>
        <v>0</v>
      </c>
      <c r="AL811" s="65">
        <f t="shared" si="1079"/>
        <v>0</v>
      </c>
      <c r="AM811" s="65">
        <f t="shared" si="1080"/>
        <v>0</v>
      </c>
      <c r="AN811" s="65">
        <f t="shared" si="1081"/>
        <v>0</v>
      </c>
      <c r="AO811" s="65">
        <f t="shared" si="1082"/>
        <v>0</v>
      </c>
      <c r="AP811" s="65">
        <f t="shared" si="1083"/>
        <v>0</v>
      </c>
      <c r="AQ811" s="65">
        <f t="shared" si="1084"/>
        <v>0</v>
      </c>
      <c r="AR811" s="65">
        <f t="shared" si="1085"/>
        <v>0</v>
      </c>
      <c r="AS811" s="65">
        <f t="shared" si="1086"/>
        <v>0</v>
      </c>
      <c r="AT811" s="65">
        <f t="shared" si="1087"/>
        <v>0</v>
      </c>
      <c r="AU811" s="65">
        <f t="shared" si="1088"/>
        <v>0</v>
      </c>
      <c r="AV811" s="65">
        <f t="shared" si="1089"/>
        <v>0</v>
      </c>
      <c r="AW811" s="65">
        <f t="shared" si="1090"/>
        <v>0</v>
      </c>
      <c r="AX811" s="65">
        <f t="shared" si="1091"/>
        <v>0</v>
      </c>
      <c r="AY811" s="65">
        <f t="shared" si="1092"/>
        <v>0</v>
      </c>
      <c r="AZ811" s="65">
        <f t="shared" si="1093"/>
        <v>0</v>
      </c>
      <c r="BA811" s="65">
        <f t="shared" si="1094"/>
        <v>0</v>
      </c>
      <c r="BB811" s="65">
        <f t="shared" si="1095"/>
        <v>0</v>
      </c>
      <c r="BC811" s="65">
        <f t="shared" si="1096"/>
        <v>0</v>
      </c>
      <c r="BD811" s="65">
        <f t="shared" si="1097"/>
        <v>0</v>
      </c>
      <c r="BE811" s="65">
        <f t="shared" si="1098"/>
        <v>0</v>
      </c>
      <c r="BF811" s="65">
        <f t="shared" si="1099"/>
        <v>0</v>
      </c>
      <c r="BG811" s="65">
        <f t="shared" si="1100"/>
        <v>0</v>
      </c>
      <c r="CE811" s="373"/>
      <c r="CF811" s="343"/>
      <c r="CG811" s="343"/>
      <c r="CH811" s="343"/>
      <c r="CI811" s="343"/>
      <c r="CJ811" s="343"/>
      <c r="CK811" s="343"/>
      <c r="CL811" s="343"/>
      <c r="CM811" s="343"/>
      <c r="CN811" s="343"/>
      <c r="CO811" s="343"/>
      <c r="CP811" s="343"/>
      <c r="CQ811" s="343"/>
      <c r="CR811" s="343"/>
      <c r="CS811" s="343"/>
      <c r="CY811" s="101">
        <f t="shared" si="1101"/>
        <v>0</v>
      </c>
      <c r="CZ811" s="101">
        <f t="shared" si="1102"/>
        <v>0</v>
      </c>
      <c r="DB811" s="101">
        <f t="shared" si="1103"/>
        <v>0</v>
      </c>
      <c r="DD811" s="311">
        <f t="shared" si="1104"/>
        <v>0</v>
      </c>
      <c r="DF811" s="101">
        <f t="shared" si="1020"/>
        <v>0</v>
      </c>
      <c r="DG811" s="101">
        <f t="shared" si="1021"/>
        <v>0</v>
      </c>
      <c r="DH811" s="101">
        <f t="shared" si="1022"/>
        <v>0</v>
      </c>
      <c r="DI811" s="101">
        <f t="shared" si="1023"/>
        <v>0</v>
      </c>
      <c r="DJ811" s="311">
        <f t="shared" si="1024"/>
        <v>0</v>
      </c>
      <c r="DK811" s="311">
        <f t="shared" si="1025"/>
        <v>0</v>
      </c>
      <c r="DL811" s="101">
        <f t="shared" si="1026"/>
        <v>0</v>
      </c>
      <c r="DM811" s="101">
        <f t="shared" si="1027"/>
        <v>0</v>
      </c>
      <c r="DN811" s="101">
        <f t="shared" si="1028"/>
        <v>0</v>
      </c>
      <c r="DO811" s="101">
        <f t="shared" si="1029"/>
        <v>0</v>
      </c>
      <c r="DP811" s="101">
        <f t="shared" si="1030"/>
        <v>0</v>
      </c>
      <c r="DQ811" s="101">
        <f t="shared" si="1031"/>
        <v>0</v>
      </c>
      <c r="DR811" s="101">
        <f t="shared" si="1032"/>
        <v>0</v>
      </c>
      <c r="DS811" s="101">
        <f t="shared" si="1033"/>
        <v>0</v>
      </c>
      <c r="DT811" s="101">
        <f t="shared" si="1034"/>
        <v>0</v>
      </c>
      <c r="DU811" s="101">
        <f t="shared" si="1035"/>
        <v>0</v>
      </c>
      <c r="DV811" s="101">
        <f t="shared" si="1036"/>
        <v>0</v>
      </c>
      <c r="DW811" s="101">
        <f t="shared" si="1037"/>
        <v>0</v>
      </c>
      <c r="DX811" s="311">
        <f t="shared" si="1038"/>
        <v>0</v>
      </c>
      <c r="DY811" s="101">
        <f t="shared" si="1039"/>
        <v>0</v>
      </c>
      <c r="DZ811" s="101">
        <f t="shared" si="1040"/>
        <v>0</v>
      </c>
      <c r="EA811" s="101">
        <f t="shared" si="1041"/>
        <v>0</v>
      </c>
      <c r="EB811" s="101">
        <f t="shared" si="1042"/>
        <v>0</v>
      </c>
      <c r="EC811" s="101">
        <f t="shared" si="1043"/>
        <v>0</v>
      </c>
      <c r="ED811" s="101">
        <f t="shared" si="1044"/>
        <v>0</v>
      </c>
      <c r="EE811" s="101">
        <f t="shared" si="1045"/>
        <v>0</v>
      </c>
      <c r="EF811" s="101">
        <f t="shared" si="1046"/>
        <v>0</v>
      </c>
      <c r="EG811" s="101">
        <f t="shared" si="1047"/>
        <v>0</v>
      </c>
      <c r="EH811" s="101">
        <f t="shared" si="1048"/>
        <v>0</v>
      </c>
      <c r="EI811" s="101">
        <f t="shared" si="1049"/>
        <v>0</v>
      </c>
      <c r="EJ811" s="101">
        <f t="shared" si="1050"/>
        <v>0</v>
      </c>
      <c r="EK811" s="101">
        <f t="shared" si="1051"/>
        <v>0</v>
      </c>
      <c r="EL811" s="101">
        <f t="shared" si="1052"/>
        <v>0</v>
      </c>
      <c r="EM811" s="101">
        <f t="shared" si="1053"/>
        <v>0</v>
      </c>
      <c r="EN811" s="101">
        <f t="shared" si="1054"/>
        <v>0</v>
      </c>
      <c r="EO811" s="101">
        <f t="shared" si="1055"/>
        <v>0</v>
      </c>
      <c r="EP811" s="101">
        <f t="shared" si="1056"/>
        <v>0</v>
      </c>
      <c r="EQ811" s="101">
        <f t="shared" si="1057"/>
        <v>0</v>
      </c>
    </row>
    <row r="812" spans="2:147" ht="21.75" customHeight="1" x14ac:dyDescent="0.45">
      <c r="B812" s="133" t="str">
        <f>IF(Data!B811&lt;&gt;"",Data!B811,"")</f>
        <v/>
      </c>
      <c r="C812" s="158" t="str">
        <f>IF(Data!C811&lt;&gt;"",Data!C811,"")</f>
        <v/>
      </c>
      <c r="D812" s="106" t="str">
        <f>IF(Data!D811&lt;&gt;"",Data!D811,"")</f>
        <v/>
      </c>
      <c r="E812" s="140">
        <f>IF(AND(I812=1,Data!T811=0),0,IF(I812=999,999,Data!T811))</f>
        <v>999</v>
      </c>
      <c r="F812" s="140" t="str">
        <f t="shared" si="1058"/>
        <v/>
      </c>
      <c r="G812" s="140" t="str">
        <f>IF(Data!K811&lt;&gt;"",Data!K811,"")</f>
        <v/>
      </c>
      <c r="H812" s="141" t="str">
        <f>IF(Data!L811&lt;&gt;"",Data!L811,"")</f>
        <v/>
      </c>
      <c r="I812" s="63">
        <f>IF(Data!M811&lt;&gt;"",Data!M811,"")</f>
        <v>999</v>
      </c>
      <c r="J812" s="63">
        <f t="shared" si="1059"/>
        <v>0</v>
      </c>
      <c r="L812" s="64" t="str">
        <f t="shared" si="1060"/>
        <v/>
      </c>
      <c r="N812" s="63">
        <f t="shared" si="1061"/>
        <v>0</v>
      </c>
      <c r="P812" s="64" t="str">
        <f t="shared" si="1062"/>
        <v/>
      </c>
      <c r="R812" s="63">
        <f t="shared" si="1063"/>
        <v>0</v>
      </c>
      <c r="S812" s="64" t="str">
        <f t="shared" si="1064"/>
        <v/>
      </c>
      <c r="W812" s="310">
        <f t="shared" si="1065"/>
        <v>999</v>
      </c>
      <c r="Y812" s="65">
        <f t="shared" si="1066"/>
        <v>0</v>
      </c>
      <c r="Z812" s="65">
        <f t="shared" si="1067"/>
        <v>0</v>
      </c>
      <c r="AA812" s="65">
        <f t="shared" si="1068"/>
        <v>0</v>
      </c>
      <c r="AB812" s="65">
        <f t="shared" si="1069"/>
        <v>0</v>
      </c>
      <c r="AC812" s="341">
        <f t="shared" si="1070"/>
        <v>0</v>
      </c>
      <c r="AD812" s="65">
        <f t="shared" si="1071"/>
        <v>0</v>
      </c>
      <c r="AE812" s="65">
        <f t="shared" si="1072"/>
        <v>0</v>
      </c>
      <c r="AF812" s="65">
        <f t="shared" si="1073"/>
        <v>0</v>
      </c>
      <c r="AG812" s="65">
        <f t="shared" si="1074"/>
        <v>0</v>
      </c>
      <c r="AH812" s="65">
        <f t="shared" si="1075"/>
        <v>0</v>
      </c>
      <c r="AI812" s="65">
        <f t="shared" si="1076"/>
        <v>0</v>
      </c>
      <c r="AJ812" s="65">
        <f t="shared" si="1077"/>
        <v>0</v>
      </c>
      <c r="AK812" s="65">
        <f t="shared" si="1078"/>
        <v>0</v>
      </c>
      <c r="AL812" s="65">
        <f t="shared" si="1079"/>
        <v>0</v>
      </c>
      <c r="AM812" s="65">
        <f t="shared" si="1080"/>
        <v>0</v>
      </c>
      <c r="AN812" s="65">
        <f t="shared" si="1081"/>
        <v>0</v>
      </c>
      <c r="AO812" s="65">
        <f t="shared" si="1082"/>
        <v>0</v>
      </c>
      <c r="AP812" s="65">
        <f t="shared" si="1083"/>
        <v>0</v>
      </c>
      <c r="AQ812" s="65">
        <f t="shared" si="1084"/>
        <v>0</v>
      </c>
      <c r="AR812" s="65">
        <f t="shared" si="1085"/>
        <v>0</v>
      </c>
      <c r="AS812" s="65">
        <f t="shared" si="1086"/>
        <v>0</v>
      </c>
      <c r="AT812" s="65">
        <f t="shared" si="1087"/>
        <v>0</v>
      </c>
      <c r="AU812" s="65">
        <f t="shared" si="1088"/>
        <v>0</v>
      </c>
      <c r="AV812" s="65">
        <f t="shared" si="1089"/>
        <v>0</v>
      </c>
      <c r="AW812" s="65">
        <f t="shared" si="1090"/>
        <v>0</v>
      </c>
      <c r="AX812" s="65">
        <f t="shared" si="1091"/>
        <v>0</v>
      </c>
      <c r="AY812" s="65">
        <f t="shared" si="1092"/>
        <v>0</v>
      </c>
      <c r="AZ812" s="65">
        <f t="shared" si="1093"/>
        <v>0</v>
      </c>
      <c r="BA812" s="65">
        <f t="shared" si="1094"/>
        <v>0</v>
      </c>
      <c r="BB812" s="65">
        <f t="shared" si="1095"/>
        <v>0</v>
      </c>
      <c r="BC812" s="65">
        <f t="shared" si="1096"/>
        <v>0</v>
      </c>
      <c r="BD812" s="65">
        <f t="shared" si="1097"/>
        <v>0</v>
      </c>
      <c r="BE812" s="65">
        <f t="shared" si="1098"/>
        <v>0</v>
      </c>
      <c r="BF812" s="65">
        <f t="shared" si="1099"/>
        <v>0</v>
      </c>
      <c r="BG812" s="65">
        <f t="shared" si="1100"/>
        <v>0</v>
      </c>
      <c r="CE812" s="373"/>
      <c r="CF812" s="343"/>
      <c r="CG812" s="343"/>
      <c r="CH812" s="343"/>
      <c r="CI812" s="343"/>
      <c r="CJ812" s="343"/>
      <c r="CK812" s="343"/>
      <c r="CL812" s="343"/>
      <c r="CM812" s="343"/>
      <c r="CN812" s="343"/>
      <c r="CO812" s="343"/>
      <c r="CP812" s="343"/>
      <c r="CQ812" s="343"/>
      <c r="CR812" s="343"/>
      <c r="CS812" s="343"/>
      <c r="CY812" s="101">
        <f t="shared" si="1101"/>
        <v>0</v>
      </c>
      <c r="CZ812" s="101">
        <f t="shared" si="1102"/>
        <v>0</v>
      </c>
      <c r="DB812" s="101">
        <f t="shared" si="1103"/>
        <v>0</v>
      </c>
      <c r="DD812" s="311">
        <f t="shared" si="1104"/>
        <v>0</v>
      </c>
      <c r="DF812" s="101">
        <f t="shared" si="1020"/>
        <v>0</v>
      </c>
      <c r="DG812" s="101">
        <f t="shared" si="1021"/>
        <v>0</v>
      </c>
      <c r="DH812" s="101">
        <f t="shared" si="1022"/>
        <v>0</v>
      </c>
      <c r="DI812" s="101">
        <f t="shared" si="1023"/>
        <v>0</v>
      </c>
      <c r="DJ812" s="311">
        <f t="shared" si="1024"/>
        <v>0</v>
      </c>
      <c r="DK812" s="311">
        <f t="shared" si="1025"/>
        <v>0</v>
      </c>
      <c r="DL812" s="101">
        <f t="shared" si="1026"/>
        <v>0</v>
      </c>
      <c r="DM812" s="101">
        <f t="shared" si="1027"/>
        <v>0</v>
      </c>
      <c r="DN812" s="101">
        <f t="shared" si="1028"/>
        <v>0</v>
      </c>
      <c r="DO812" s="101">
        <f t="shared" si="1029"/>
        <v>0</v>
      </c>
      <c r="DP812" s="101">
        <f t="shared" si="1030"/>
        <v>0</v>
      </c>
      <c r="DQ812" s="101">
        <f t="shared" si="1031"/>
        <v>0</v>
      </c>
      <c r="DR812" s="101">
        <f t="shared" si="1032"/>
        <v>0</v>
      </c>
      <c r="DS812" s="101">
        <f t="shared" si="1033"/>
        <v>0</v>
      </c>
      <c r="DT812" s="101">
        <f t="shared" si="1034"/>
        <v>0</v>
      </c>
      <c r="DU812" s="101">
        <f t="shared" si="1035"/>
        <v>0</v>
      </c>
      <c r="DV812" s="101">
        <f t="shared" si="1036"/>
        <v>0</v>
      </c>
      <c r="DW812" s="101">
        <f t="shared" si="1037"/>
        <v>0</v>
      </c>
      <c r="DX812" s="311">
        <f t="shared" si="1038"/>
        <v>0</v>
      </c>
      <c r="DY812" s="101">
        <f t="shared" si="1039"/>
        <v>0</v>
      </c>
      <c r="DZ812" s="101">
        <f t="shared" si="1040"/>
        <v>0</v>
      </c>
      <c r="EA812" s="101">
        <f t="shared" si="1041"/>
        <v>0</v>
      </c>
      <c r="EB812" s="101">
        <f t="shared" si="1042"/>
        <v>0</v>
      </c>
      <c r="EC812" s="101">
        <f t="shared" si="1043"/>
        <v>0</v>
      </c>
      <c r="ED812" s="101">
        <f t="shared" si="1044"/>
        <v>0</v>
      </c>
      <c r="EE812" s="101">
        <f t="shared" si="1045"/>
        <v>0</v>
      </c>
      <c r="EF812" s="101">
        <f t="shared" si="1046"/>
        <v>0</v>
      </c>
      <c r="EG812" s="101">
        <f t="shared" si="1047"/>
        <v>0</v>
      </c>
      <c r="EH812" s="101">
        <f t="shared" si="1048"/>
        <v>0</v>
      </c>
      <c r="EI812" s="101">
        <f t="shared" si="1049"/>
        <v>0</v>
      </c>
      <c r="EJ812" s="101">
        <f t="shared" si="1050"/>
        <v>0</v>
      </c>
      <c r="EK812" s="101">
        <f t="shared" si="1051"/>
        <v>0</v>
      </c>
      <c r="EL812" s="101">
        <f t="shared" si="1052"/>
        <v>0</v>
      </c>
      <c r="EM812" s="101">
        <f t="shared" si="1053"/>
        <v>0</v>
      </c>
      <c r="EN812" s="101">
        <f t="shared" si="1054"/>
        <v>0</v>
      </c>
      <c r="EO812" s="101">
        <f t="shared" si="1055"/>
        <v>0</v>
      </c>
      <c r="EP812" s="101">
        <f t="shared" si="1056"/>
        <v>0</v>
      </c>
      <c r="EQ812" s="101">
        <f t="shared" si="1057"/>
        <v>0</v>
      </c>
    </row>
    <row r="813" spans="2:147" ht="21.75" customHeight="1" x14ac:dyDescent="0.45">
      <c r="B813" s="133" t="str">
        <f>IF(Data!B812&lt;&gt;"",Data!B812,"")</f>
        <v/>
      </c>
      <c r="C813" s="158" t="str">
        <f>IF(Data!C812&lt;&gt;"",Data!C812,"")</f>
        <v/>
      </c>
      <c r="D813" s="106" t="str">
        <f>IF(Data!D812&lt;&gt;"",Data!D812,"")</f>
        <v/>
      </c>
      <c r="E813" s="140">
        <f>IF(AND(I813=1,Data!T812=0),0,IF(I813=999,999,Data!T812))</f>
        <v>999</v>
      </c>
      <c r="F813" s="140" t="str">
        <f t="shared" si="1058"/>
        <v/>
      </c>
      <c r="G813" s="140" t="str">
        <f>IF(Data!K812&lt;&gt;"",Data!K812,"")</f>
        <v/>
      </c>
      <c r="H813" s="141" t="str">
        <f>IF(Data!L812&lt;&gt;"",Data!L812,"")</f>
        <v/>
      </c>
      <c r="I813" s="63">
        <f>IF(Data!M812&lt;&gt;"",Data!M812,"")</f>
        <v>999</v>
      </c>
      <c r="J813" s="63">
        <f t="shared" si="1059"/>
        <v>0</v>
      </c>
      <c r="L813" s="64" t="str">
        <f t="shared" si="1060"/>
        <v/>
      </c>
      <c r="N813" s="63">
        <f t="shared" si="1061"/>
        <v>0</v>
      </c>
      <c r="P813" s="64" t="str">
        <f t="shared" si="1062"/>
        <v/>
      </c>
      <c r="R813" s="63">
        <f t="shared" si="1063"/>
        <v>0</v>
      </c>
      <c r="S813" s="64" t="str">
        <f t="shared" si="1064"/>
        <v/>
      </c>
      <c r="W813" s="310">
        <f t="shared" si="1065"/>
        <v>999</v>
      </c>
      <c r="Y813" s="65">
        <f t="shared" si="1066"/>
        <v>0</v>
      </c>
      <c r="Z813" s="65">
        <f t="shared" si="1067"/>
        <v>0</v>
      </c>
      <c r="AA813" s="65">
        <f t="shared" si="1068"/>
        <v>0</v>
      </c>
      <c r="AB813" s="65">
        <f t="shared" si="1069"/>
        <v>0</v>
      </c>
      <c r="AC813" s="341">
        <f t="shared" si="1070"/>
        <v>0</v>
      </c>
      <c r="AD813" s="65">
        <f t="shared" si="1071"/>
        <v>0</v>
      </c>
      <c r="AE813" s="65">
        <f t="shared" si="1072"/>
        <v>0</v>
      </c>
      <c r="AF813" s="65">
        <f t="shared" si="1073"/>
        <v>0</v>
      </c>
      <c r="AG813" s="65">
        <f t="shared" si="1074"/>
        <v>0</v>
      </c>
      <c r="AH813" s="65">
        <f t="shared" si="1075"/>
        <v>0</v>
      </c>
      <c r="AI813" s="65">
        <f t="shared" si="1076"/>
        <v>0</v>
      </c>
      <c r="AJ813" s="65">
        <f t="shared" si="1077"/>
        <v>0</v>
      </c>
      <c r="AK813" s="65">
        <f t="shared" si="1078"/>
        <v>0</v>
      </c>
      <c r="AL813" s="65">
        <f t="shared" si="1079"/>
        <v>0</v>
      </c>
      <c r="AM813" s="65">
        <f t="shared" si="1080"/>
        <v>0</v>
      </c>
      <c r="AN813" s="65">
        <f t="shared" si="1081"/>
        <v>0</v>
      </c>
      <c r="AO813" s="65">
        <f t="shared" si="1082"/>
        <v>0</v>
      </c>
      <c r="AP813" s="65">
        <f t="shared" si="1083"/>
        <v>0</v>
      </c>
      <c r="AQ813" s="65">
        <f t="shared" si="1084"/>
        <v>0</v>
      </c>
      <c r="AR813" s="65">
        <f t="shared" si="1085"/>
        <v>0</v>
      </c>
      <c r="AS813" s="65">
        <f t="shared" si="1086"/>
        <v>0</v>
      </c>
      <c r="AT813" s="65">
        <f t="shared" si="1087"/>
        <v>0</v>
      </c>
      <c r="AU813" s="65">
        <f t="shared" si="1088"/>
        <v>0</v>
      </c>
      <c r="AV813" s="65">
        <f t="shared" si="1089"/>
        <v>0</v>
      </c>
      <c r="AW813" s="65">
        <f t="shared" si="1090"/>
        <v>0</v>
      </c>
      <c r="AX813" s="65">
        <f t="shared" si="1091"/>
        <v>0</v>
      </c>
      <c r="AY813" s="65">
        <f t="shared" si="1092"/>
        <v>0</v>
      </c>
      <c r="AZ813" s="65">
        <f t="shared" si="1093"/>
        <v>0</v>
      </c>
      <c r="BA813" s="65">
        <f t="shared" si="1094"/>
        <v>0</v>
      </c>
      <c r="BB813" s="65">
        <f t="shared" si="1095"/>
        <v>0</v>
      </c>
      <c r="BC813" s="65">
        <f t="shared" si="1096"/>
        <v>0</v>
      </c>
      <c r="BD813" s="65">
        <f t="shared" si="1097"/>
        <v>0</v>
      </c>
      <c r="BE813" s="65">
        <f t="shared" si="1098"/>
        <v>0</v>
      </c>
      <c r="BF813" s="65">
        <f t="shared" si="1099"/>
        <v>0</v>
      </c>
      <c r="BG813" s="65">
        <f t="shared" si="1100"/>
        <v>0</v>
      </c>
      <c r="CE813" s="373"/>
      <c r="CF813" s="343"/>
      <c r="CG813" s="343"/>
      <c r="CH813" s="343"/>
      <c r="CI813" s="343"/>
      <c r="CJ813" s="343"/>
      <c r="CK813" s="343"/>
      <c r="CL813" s="343"/>
      <c r="CM813" s="343"/>
      <c r="CN813" s="343"/>
      <c r="CO813" s="343"/>
      <c r="CP813" s="343"/>
      <c r="CQ813" s="343"/>
      <c r="CR813" s="343"/>
      <c r="CS813" s="343"/>
      <c r="CY813" s="101">
        <f t="shared" si="1101"/>
        <v>0</v>
      </c>
      <c r="CZ813" s="101">
        <f t="shared" si="1102"/>
        <v>0</v>
      </c>
      <c r="DB813" s="101">
        <f t="shared" si="1103"/>
        <v>0</v>
      </c>
      <c r="DD813" s="311">
        <f t="shared" si="1104"/>
        <v>0</v>
      </c>
      <c r="DF813" s="101">
        <f t="shared" si="1020"/>
        <v>0</v>
      </c>
      <c r="DG813" s="101">
        <f t="shared" si="1021"/>
        <v>0</v>
      </c>
      <c r="DH813" s="101">
        <f t="shared" si="1022"/>
        <v>0</v>
      </c>
      <c r="DI813" s="101">
        <f t="shared" si="1023"/>
        <v>0</v>
      </c>
      <c r="DJ813" s="311">
        <f t="shared" si="1024"/>
        <v>0</v>
      </c>
      <c r="DK813" s="311">
        <f t="shared" si="1025"/>
        <v>0</v>
      </c>
      <c r="DL813" s="101">
        <f t="shared" si="1026"/>
        <v>0</v>
      </c>
      <c r="DM813" s="101">
        <f t="shared" si="1027"/>
        <v>0</v>
      </c>
      <c r="DN813" s="101">
        <f t="shared" si="1028"/>
        <v>0</v>
      </c>
      <c r="DO813" s="101">
        <f t="shared" si="1029"/>
        <v>0</v>
      </c>
      <c r="DP813" s="101">
        <f t="shared" si="1030"/>
        <v>0</v>
      </c>
      <c r="DQ813" s="101">
        <f t="shared" si="1031"/>
        <v>0</v>
      </c>
      <c r="DR813" s="101">
        <f t="shared" si="1032"/>
        <v>0</v>
      </c>
      <c r="DS813" s="101">
        <f t="shared" si="1033"/>
        <v>0</v>
      </c>
      <c r="DT813" s="101">
        <f t="shared" si="1034"/>
        <v>0</v>
      </c>
      <c r="DU813" s="101">
        <f t="shared" si="1035"/>
        <v>0</v>
      </c>
      <c r="DV813" s="101">
        <f t="shared" si="1036"/>
        <v>0</v>
      </c>
      <c r="DW813" s="101">
        <f t="shared" si="1037"/>
        <v>0</v>
      </c>
      <c r="DX813" s="311">
        <f t="shared" si="1038"/>
        <v>0</v>
      </c>
      <c r="DY813" s="101">
        <f t="shared" si="1039"/>
        <v>0</v>
      </c>
      <c r="DZ813" s="101">
        <f t="shared" si="1040"/>
        <v>0</v>
      </c>
      <c r="EA813" s="101">
        <f t="shared" si="1041"/>
        <v>0</v>
      </c>
      <c r="EB813" s="101">
        <f t="shared" si="1042"/>
        <v>0</v>
      </c>
      <c r="EC813" s="101">
        <f t="shared" si="1043"/>
        <v>0</v>
      </c>
      <c r="ED813" s="101">
        <f t="shared" si="1044"/>
        <v>0</v>
      </c>
      <c r="EE813" s="101">
        <f t="shared" si="1045"/>
        <v>0</v>
      </c>
      <c r="EF813" s="101">
        <f t="shared" si="1046"/>
        <v>0</v>
      </c>
      <c r="EG813" s="101">
        <f t="shared" si="1047"/>
        <v>0</v>
      </c>
      <c r="EH813" s="101">
        <f t="shared" si="1048"/>
        <v>0</v>
      </c>
      <c r="EI813" s="101">
        <f t="shared" si="1049"/>
        <v>0</v>
      </c>
      <c r="EJ813" s="101">
        <f t="shared" si="1050"/>
        <v>0</v>
      </c>
      <c r="EK813" s="101">
        <f t="shared" si="1051"/>
        <v>0</v>
      </c>
      <c r="EL813" s="101">
        <f t="shared" si="1052"/>
        <v>0</v>
      </c>
      <c r="EM813" s="101">
        <f t="shared" si="1053"/>
        <v>0</v>
      </c>
      <c r="EN813" s="101">
        <f t="shared" si="1054"/>
        <v>0</v>
      </c>
      <c r="EO813" s="101">
        <f t="shared" si="1055"/>
        <v>0</v>
      </c>
      <c r="EP813" s="101">
        <f t="shared" si="1056"/>
        <v>0</v>
      </c>
      <c r="EQ813" s="101">
        <f t="shared" si="1057"/>
        <v>0</v>
      </c>
    </row>
    <row r="814" spans="2:147" ht="21.75" customHeight="1" x14ac:dyDescent="0.45">
      <c r="B814" s="133" t="str">
        <f>IF(Data!B813&lt;&gt;"",Data!B813,"")</f>
        <v/>
      </c>
      <c r="C814" s="158" t="str">
        <f>IF(Data!C813&lt;&gt;"",Data!C813,"")</f>
        <v/>
      </c>
      <c r="D814" s="106" t="str">
        <f>IF(Data!D813&lt;&gt;"",Data!D813,"")</f>
        <v/>
      </c>
      <c r="E814" s="140">
        <f>IF(AND(I814=1,Data!T813=0),0,IF(I814=999,999,Data!T813))</f>
        <v>999</v>
      </c>
      <c r="F814" s="140" t="str">
        <f t="shared" si="1058"/>
        <v/>
      </c>
      <c r="G814" s="140" t="str">
        <f>IF(Data!K813&lt;&gt;"",Data!K813,"")</f>
        <v/>
      </c>
      <c r="H814" s="141" t="str">
        <f>IF(Data!L813&lt;&gt;"",Data!L813,"")</f>
        <v/>
      </c>
      <c r="I814" s="63">
        <f>IF(Data!M813&lt;&gt;"",Data!M813,"")</f>
        <v>999</v>
      </c>
      <c r="J814" s="63">
        <f t="shared" si="1059"/>
        <v>0</v>
      </c>
      <c r="L814" s="64" t="str">
        <f t="shared" si="1060"/>
        <v/>
      </c>
      <c r="N814" s="63">
        <f t="shared" si="1061"/>
        <v>0</v>
      </c>
      <c r="P814" s="64" t="str">
        <f t="shared" si="1062"/>
        <v/>
      </c>
      <c r="R814" s="63">
        <f t="shared" si="1063"/>
        <v>0</v>
      </c>
      <c r="S814" s="64" t="str">
        <f t="shared" si="1064"/>
        <v/>
      </c>
      <c r="W814" s="310">
        <f t="shared" si="1065"/>
        <v>999</v>
      </c>
      <c r="Y814" s="65">
        <f t="shared" si="1066"/>
        <v>0</v>
      </c>
      <c r="Z814" s="65">
        <f t="shared" si="1067"/>
        <v>0</v>
      </c>
      <c r="AA814" s="65">
        <f t="shared" si="1068"/>
        <v>0</v>
      </c>
      <c r="AB814" s="65">
        <f t="shared" si="1069"/>
        <v>0</v>
      </c>
      <c r="AC814" s="341">
        <f t="shared" si="1070"/>
        <v>0</v>
      </c>
      <c r="AD814" s="65">
        <f t="shared" si="1071"/>
        <v>0</v>
      </c>
      <c r="AE814" s="65">
        <f t="shared" si="1072"/>
        <v>0</v>
      </c>
      <c r="AF814" s="65">
        <f t="shared" si="1073"/>
        <v>0</v>
      </c>
      <c r="AG814" s="65">
        <f t="shared" si="1074"/>
        <v>0</v>
      </c>
      <c r="AH814" s="65">
        <f t="shared" si="1075"/>
        <v>0</v>
      </c>
      <c r="AI814" s="65">
        <f t="shared" si="1076"/>
        <v>0</v>
      </c>
      <c r="AJ814" s="65">
        <f t="shared" si="1077"/>
        <v>0</v>
      </c>
      <c r="AK814" s="65">
        <f t="shared" si="1078"/>
        <v>0</v>
      </c>
      <c r="AL814" s="65">
        <f t="shared" si="1079"/>
        <v>0</v>
      </c>
      <c r="AM814" s="65">
        <f t="shared" si="1080"/>
        <v>0</v>
      </c>
      <c r="AN814" s="65">
        <f t="shared" si="1081"/>
        <v>0</v>
      </c>
      <c r="AO814" s="65">
        <f t="shared" si="1082"/>
        <v>0</v>
      </c>
      <c r="AP814" s="65">
        <f t="shared" si="1083"/>
        <v>0</v>
      </c>
      <c r="AQ814" s="65">
        <f t="shared" si="1084"/>
        <v>0</v>
      </c>
      <c r="AR814" s="65">
        <f t="shared" si="1085"/>
        <v>0</v>
      </c>
      <c r="AS814" s="65">
        <f t="shared" si="1086"/>
        <v>0</v>
      </c>
      <c r="AT814" s="65">
        <f t="shared" si="1087"/>
        <v>0</v>
      </c>
      <c r="AU814" s="65">
        <f t="shared" si="1088"/>
        <v>0</v>
      </c>
      <c r="AV814" s="65">
        <f t="shared" si="1089"/>
        <v>0</v>
      </c>
      <c r="AW814" s="65">
        <f t="shared" si="1090"/>
        <v>0</v>
      </c>
      <c r="AX814" s="65">
        <f t="shared" si="1091"/>
        <v>0</v>
      </c>
      <c r="AY814" s="65">
        <f t="shared" si="1092"/>
        <v>0</v>
      </c>
      <c r="AZ814" s="65">
        <f t="shared" si="1093"/>
        <v>0</v>
      </c>
      <c r="BA814" s="65">
        <f t="shared" si="1094"/>
        <v>0</v>
      </c>
      <c r="BB814" s="65">
        <f t="shared" si="1095"/>
        <v>0</v>
      </c>
      <c r="BC814" s="65">
        <f t="shared" si="1096"/>
        <v>0</v>
      </c>
      <c r="BD814" s="65">
        <f t="shared" si="1097"/>
        <v>0</v>
      </c>
      <c r="BE814" s="65">
        <f t="shared" si="1098"/>
        <v>0</v>
      </c>
      <c r="BF814" s="65">
        <f t="shared" si="1099"/>
        <v>0</v>
      </c>
      <c r="BG814" s="65">
        <f t="shared" si="1100"/>
        <v>0</v>
      </c>
      <c r="CE814" s="373"/>
      <c r="CF814" s="343"/>
      <c r="CG814" s="343"/>
      <c r="CH814" s="343"/>
      <c r="CI814" s="343"/>
      <c r="CJ814" s="343"/>
      <c r="CK814" s="343"/>
      <c r="CL814" s="343"/>
      <c r="CM814" s="343"/>
      <c r="CN814" s="343"/>
      <c r="CO814" s="343"/>
      <c r="CP814" s="343"/>
      <c r="CQ814" s="343"/>
      <c r="CR814" s="343"/>
      <c r="CS814" s="343"/>
      <c r="CY814" s="101">
        <f t="shared" si="1101"/>
        <v>0</v>
      </c>
      <c r="CZ814" s="101">
        <f t="shared" si="1102"/>
        <v>0</v>
      </c>
      <c r="DB814" s="101">
        <f t="shared" si="1103"/>
        <v>0</v>
      </c>
      <c r="DD814" s="311">
        <f t="shared" si="1104"/>
        <v>0</v>
      </c>
      <c r="DF814" s="101">
        <f t="shared" si="1020"/>
        <v>0</v>
      </c>
      <c r="DG814" s="101">
        <f t="shared" si="1021"/>
        <v>0</v>
      </c>
      <c r="DH814" s="101">
        <f t="shared" si="1022"/>
        <v>0</v>
      </c>
      <c r="DI814" s="101">
        <f t="shared" si="1023"/>
        <v>0</v>
      </c>
      <c r="DJ814" s="311">
        <f t="shared" si="1024"/>
        <v>0</v>
      </c>
      <c r="DK814" s="311">
        <f t="shared" si="1025"/>
        <v>0</v>
      </c>
      <c r="DL814" s="101">
        <f t="shared" si="1026"/>
        <v>0</v>
      </c>
      <c r="DM814" s="101">
        <f t="shared" si="1027"/>
        <v>0</v>
      </c>
      <c r="DN814" s="101">
        <f t="shared" si="1028"/>
        <v>0</v>
      </c>
      <c r="DO814" s="101">
        <f t="shared" si="1029"/>
        <v>0</v>
      </c>
      <c r="DP814" s="101">
        <f t="shared" si="1030"/>
        <v>0</v>
      </c>
      <c r="DQ814" s="101">
        <f t="shared" si="1031"/>
        <v>0</v>
      </c>
      <c r="DR814" s="101">
        <f t="shared" si="1032"/>
        <v>0</v>
      </c>
      <c r="DS814" s="101">
        <f t="shared" si="1033"/>
        <v>0</v>
      </c>
      <c r="DT814" s="101">
        <f t="shared" si="1034"/>
        <v>0</v>
      </c>
      <c r="DU814" s="101">
        <f t="shared" si="1035"/>
        <v>0</v>
      </c>
      <c r="DV814" s="101">
        <f t="shared" si="1036"/>
        <v>0</v>
      </c>
      <c r="DW814" s="101">
        <f t="shared" si="1037"/>
        <v>0</v>
      </c>
      <c r="DX814" s="311">
        <f t="shared" si="1038"/>
        <v>0</v>
      </c>
      <c r="DY814" s="101">
        <f t="shared" si="1039"/>
        <v>0</v>
      </c>
      <c r="DZ814" s="101">
        <f t="shared" si="1040"/>
        <v>0</v>
      </c>
      <c r="EA814" s="101">
        <f t="shared" si="1041"/>
        <v>0</v>
      </c>
      <c r="EB814" s="101">
        <f t="shared" si="1042"/>
        <v>0</v>
      </c>
      <c r="EC814" s="101">
        <f t="shared" si="1043"/>
        <v>0</v>
      </c>
      <c r="ED814" s="101">
        <f t="shared" si="1044"/>
        <v>0</v>
      </c>
      <c r="EE814" s="101">
        <f t="shared" si="1045"/>
        <v>0</v>
      </c>
      <c r="EF814" s="101">
        <f t="shared" si="1046"/>
        <v>0</v>
      </c>
      <c r="EG814" s="101">
        <f t="shared" si="1047"/>
        <v>0</v>
      </c>
      <c r="EH814" s="101">
        <f t="shared" si="1048"/>
        <v>0</v>
      </c>
      <c r="EI814" s="101">
        <f t="shared" si="1049"/>
        <v>0</v>
      </c>
      <c r="EJ814" s="101">
        <f t="shared" si="1050"/>
        <v>0</v>
      </c>
      <c r="EK814" s="101">
        <f t="shared" si="1051"/>
        <v>0</v>
      </c>
      <c r="EL814" s="101">
        <f t="shared" si="1052"/>
        <v>0</v>
      </c>
      <c r="EM814" s="101">
        <f t="shared" si="1053"/>
        <v>0</v>
      </c>
      <c r="EN814" s="101">
        <f t="shared" si="1054"/>
        <v>0</v>
      </c>
      <c r="EO814" s="101">
        <f t="shared" si="1055"/>
        <v>0</v>
      </c>
      <c r="EP814" s="101">
        <f t="shared" si="1056"/>
        <v>0</v>
      </c>
      <c r="EQ814" s="101">
        <f t="shared" si="1057"/>
        <v>0</v>
      </c>
    </row>
    <row r="815" spans="2:147" ht="21.75" customHeight="1" x14ac:dyDescent="0.45">
      <c r="B815" s="133" t="str">
        <f>IF(Data!B814&lt;&gt;"",Data!B814,"")</f>
        <v/>
      </c>
      <c r="C815" s="158" t="str">
        <f>IF(Data!C814&lt;&gt;"",Data!C814,"")</f>
        <v/>
      </c>
      <c r="D815" s="106" t="str">
        <f>IF(Data!D814&lt;&gt;"",Data!D814,"")</f>
        <v/>
      </c>
      <c r="E815" s="140">
        <f>IF(AND(I815=1,Data!T814=0),0,IF(I815=999,999,Data!T814))</f>
        <v>999</v>
      </c>
      <c r="F815" s="140" t="str">
        <f t="shared" si="1058"/>
        <v/>
      </c>
      <c r="G815" s="140" t="str">
        <f>IF(Data!K814&lt;&gt;"",Data!K814,"")</f>
        <v/>
      </c>
      <c r="H815" s="141" t="str">
        <f>IF(Data!L814&lt;&gt;"",Data!L814,"")</f>
        <v/>
      </c>
      <c r="I815" s="63">
        <f>IF(Data!M814&lt;&gt;"",Data!M814,"")</f>
        <v>999</v>
      </c>
      <c r="J815" s="63">
        <f t="shared" si="1059"/>
        <v>0</v>
      </c>
      <c r="L815" s="64" t="str">
        <f t="shared" si="1060"/>
        <v/>
      </c>
      <c r="N815" s="63">
        <f t="shared" si="1061"/>
        <v>0</v>
      </c>
      <c r="P815" s="64" t="str">
        <f t="shared" si="1062"/>
        <v/>
      </c>
      <c r="R815" s="63">
        <f t="shared" si="1063"/>
        <v>0</v>
      </c>
      <c r="S815" s="64" t="str">
        <f t="shared" si="1064"/>
        <v/>
      </c>
      <c r="W815" s="310">
        <f t="shared" si="1065"/>
        <v>999</v>
      </c>
      <c r="Y815" s="65">
        <f t="shared" si="1066"/>
        <v>0</v>
      </c>
      <c r="Z815" s="65">
        <f t="shared" si="1067"/>
        <v>0</v>
      </c>
      <c r="AA815" s="65">
        <f t="shared" si="1068"/>
        <v>0</v>
      </c>
      <c r="AB815" s="65">
        <f t="shared" si="1069"/>
        <v>0</v>
      </c>
      <c r="AC815" s="341">
        <f t="shared" si="1070"/>
        <v>0</v>
      </c>
      <c r="AD815" s="65">
        <f t="shared" si="1071"/>
        <v>0</v>
      </c>
      <c r="AE815" s="65">
        <f t="shared" si="1072"/>
        <v>0</v>
      </c>
      <c r="AF815" s="65">
        <f t="shared" si="1073"/>
        <v>0</v>
      </c>
      <c r="AG815" s="65">
        <f t="shared" si="1074"/>
        <v>0</v>
      </c>
      <c r="AH815" s="65">
        <f t="shared" si="1075"/>
        <v>0</v>
      </c>
      <c r="AI815" s="65">
        <f t="shared" si="1076"/>
        <v>0</v>
      </c>
      <c r="AJ815" s="65">
        <f t="shared" si="1077"/>
        <v>0</v>
      </c>
      <c r="AK815" s="65">
        <f t="shared" si="1078"/>
        <v>0</v>
      </c>
      <c r="AL815" s="65">
        <f t="shared" si="1079"/>
        <v>0</v>
      </c>
      <c r="AM815" s="65">
        <f t="shared" si="1080"/>
        <v>0</v>
      </c>
      <c r="AN815" s="65">
        <f t="shared" si="1081"/>
        <v>0</v>
      </c>
      <c r="AO815" s="65">
        <f t="shared" si="1082"/>
        <v>0</v>
      </c>
      <c r="AP815" s="65">
        <f t="shared" si="1083"/>
        <v>0</v>
      </c>
      <c r="AQ815" s="65">
        <f t="shared" si="1084"/>
        <v>0</v>
      </c>
      <c r="AR815" s="65">
        <f t="shared" si="1085"/>
        <v>0</v>
      </c>
      <c r="AS815" s="65">
        <f t="shared" si="1086"/>
        <v>0</v>
      </c>
      <c r="AT815" s="65">
        <f t="shared" si="1087"/>
        <v>0</v>
      </c>
      <c r="AU815" s="65">
        <f t="shared" si="1088"/>
        <v>0</v>
      </c>
      <c r="AV815" s="65">
        <f t="shared" si="1089"/>
        <v>0</v>
      </c>
      <c r="AW815" s="65">
        <f t="shared" si="1090"/>
        <v>0</v>
      </c>
      <c r="AX815" s="65">
        <f t="shared" si="1091"/>
        <v>0</v>
      </c>
      <c r="AY815" s="65">
        <f t="shared" si="1092"/>
        <v>0</v>
      </c>
      <c r="AZ815" s="65">
        <f t="shared" si="1093"/>
        <v>0</v>
      </c>
      <c r="BA815" s="65">
        <f t="shared" si="1094"/>
        <v>0</v>
      </c>
      <c r="BB815" s="65">
        <f t="shared" si="1095"/>
        <v>0</v>
      </c>
      <c r="BC815" s="65">
        <f t="shared" si="1096"/>
        <v>0</v>
      </c>
      <c r="BD815" s="65">
        <f t="shared" si="1097"/>
        <v>0</v>
      </c>
      <c r="BE815" s="65">
        <f t="shared" si="1098"/>
        <v>0</v>
      </c>
      <c r="BF815" s="65">
        <f t="shared" si="1099"/>
        <v>0</v>
      </c>
      <c r="BG815" s="65">
        <f t="shared" si="1100"/>
        <v>0</v>
      </c>
      <c r="CE815" s="373"/>
      <c r="CF815" s="343"/>
      <c r="CG815" s="343"/>
      <c r="CH815" s="343"/>
      <c r="CI815" s="343"/>
      <c r="CJ815" s="343"/>
      <c r="CK815" s="343"/>
      <c r="CL815" s="343"/>
      <c r="CM815" s="343"/>
      <c r="CN815" s="343"/>
      <c r="CO815" s="343"/>
      <c r="CP815" s="343"/>
      <c r="CQ815" s="343"/>
      <c r="CR815" s="343"/>
      <c r="CS815" s="343"/>
      <c r="CY815" s="101">
        <f t="shared" si="1101"/>
        <v>0</v>
      </c>
      <c r="CZ815" s="101">
        <f t="shared" si="1102"/>
        <v>0</v>
      </c>
      <c r="DB815" s="101">
        <f t="shared" si="1103"/>
        <v>0</v>
      </c>
      <c r="DD815" s="311">
        <f t="shared" si="1104"/>
        <v>0</v>
      </c>
      <c r="DF815" s="101">
        <f t="shared" si="1020"/>
        <v>0</v>
      </c>
      <c r="DG815" s="101">
        <f t="shared" si="1021"/>
        <v>0</v>
      </c>
      <c r="DH815" s="101">
        <f t="shared" si="1022"/>
        <v>0</v>
      </c>
      <c r="DI815" s="101">
        <f t="shared" si="1023"/>
        <v>0</v>
      </c>
      <c r="DJ815" s="311">
        <f t="shared" si="1024"/>
        <v>0</v>
      </c>
      <c r="DK815" s="311">
        <f t="shared" si="1025"/>
        <v>0</v>
      </c>
      <c r="DL815" s="101">
        <f t="shared" si="1026"/>
        <v>0</v>
      </c>
      <c r="DM815" s="101">
        <f t="shared" si="1027"/>
        <v>0</v>
      </c>
      <c r="DN815" s="101">
        <f t="shared" si="1028"/>
        <v>0</v>
      </c>
      <c r="DO815" s="101">
        <f t="shared" si="1029"/>
        <v>0</v>
      </c>
      <c r="DP815" s="101">
        <f t="shared" si="1030"/>
        <v>0</v>
      </c>
      <c r="DQ815" s="101">
        <f t="shared" si="1031"/>
        <v>0</v>
      </c>
      <c r="DR815" s="101">
        <f t="shared" si="1032"/>
        <v>0</v>
      </c>
      <c r="DS815" s="101">
        <f t="shared" si="1033"/>
        <v>0</v>
      </c>
      <c r="DT815" s="101">
        <f t="shared" si="1034"/>
        <v>0</v>
      </c>
      <c r="DU815" s="101">
        <f t="shared" si="1035"/>
        <v>0</v>
      </c>
      <c r="DV815" s="101">
        <f t="shared" si="1036"/>
        <v>0</v>
      </c>
      <c r="DW815" s="101">
        <f t="shared" si="1037"/>
        <v>0</v>
      </c>
      <c r="DX815" s="311">
        <f t="shared" si="1038"/>
        <v>0</v>
      </c>
      <c r="DY815" s="101">
        <f t="shared" si="1039"/>
        <v>0</v>
      </c>
      <c r="DZ815" s="101">
        <f t="shared" si="1040"/>
        <v>0</v>
      </c>
      <c r="EA815" s="101">
        <f t="shared" si="1041"/>
        <v>0</v>
      </c>
      <c r="EB815" s="101">
        <f t="shared" si="1042"/>
        <v>0</v>
      </c>
      <c r="EC815" s="101">
        <f t="shared" si="1043"/>
        <v>0</v>
      </c>
      <c r="ED815" s="101">
        <f t="shared" si="1044"/>
        <v>0</v>
      </c>
      <c r="EE815" s="101">
        <f t="shared" si="1045"/>
        <v>0</v>
      </c>
      <c r="EF815" s="101">
        <f t="shared" si="1046"/>
        <v>0</v>
      </c>
      <c r="EG815" s="101">
        <f t="shared" si="1047"/>
        <v>0</v>
      </c>
      <c r="EH815" s="101">
        <f t="shared" si="1048"/>
        <v>0</v>
      </c>
      <c r="EI815" s="101">
        <f t="shared" si="1049"/>
        <v>0</v>
      </c>
      <c r="EJ815" s="101">
        <f t="shared" si="1050"/>
        <v>0</v>
      </c>
      <c r="EK815" s="101">
        <f t="shared" si="1051"/>
        <v>0</v>
      </c>
      <c r="EL815" s="101">
        <f t="shared" si="1052"/>
        <v>0</v>
      </c>
      <c r="EM815" s="101">
        <f t="shared" si="1053"/>
        <v>0</v>
      </c>
      <c r="EN815" s="101">
        <f t="shared" si="1054"/>
        <v>0</v>
      </c>
      <c r="EO815" s="101">
        <f t="shared" si="1055"/>
        <v>0</v>
      </c>
      <c r="EP815" s="101">
        <f t="shared" si="1056"/>
        <v>0</v>
      </c>
      <c r="EQ815" s="101">
        <f t="shared" si="1057"/>
        <v>0</v>
      </c>
    </row>
    <row r="816" spans="2:147" ht="21.75" customHeight="1" x14ac:dyDescent="0.45">
      <c r="B816" s="133" t="str">
        <f>IF(Data!B815&lt;&gt;"",Data!B815,"")</f>
        <v/>
      </c>
      <c r="C816" s="158" t="str">
        <f>IF(Data!C815&lt;&gt;"",Data!C815,"")</f>
        <v/>
      </c>
      <c r="D816" s="106" t="str">
        <f>IF(Data!D815&lt;&gt;"",Data!D815,"")</f>
        <v/>
      </c>
      <c r="E816" s="140">
        <f>IF(AND(I816=1,Data!T815=0),0,IF(I816=999,999,Data!T815))</f>
        <v>999</v>
      </c>
      <c r="F816" s="140" t="str">
        <f t="shared" si="1058"/>
        <v/>
      </c>
      <c r="G816" s="140" t="str">
        <f>IF(Data!K815&lt;&gt;"",Data!K815,"")</f>
        <v/>
      </c>
      <c r="H816" s="141" t="str">
        <f>IF(Data!L815&lt;&gt;"",Data!L815,"")</f>
        <v/>
      </c>
      <c r="I816" s="63">
        <f>IF(Data!M815&lt;&gt;"",Data!M815,"")</f>
        <v>999</v>
      </c>
      <c r="J816" s="63">
        <f t="shared" si="1059"/>
        <v>0</v>
      </c>
      <c r="L816" s="64" t="str">
        <f t="shared" si="1060"/>
        <v/>
      </c>
      <c r="N816" s="63">
        <f t="shared" si="1061"/>
        <v>0</v>
      </c>
      <c r="P816" s="64" t="str">
        <f t="shared" si="1062"/>
        <v/>
      </c>
      <c r="R816" s="63">
        <f t="shared" si="1063"/>
        <v>0</v>
      </c>
      <c r="S816" s="64" t="str">
        <f t="shared" si="1064"/>
        <v/>
      </c>
      <c r="W816" s="310">
        <f t="shared" si="1065"/>
        <v>999</v>
      </c>
      <c r="Y816" s="65">
        <f t="shared" si="1066"/>
        <v>0</v>
      </c>
      <c r="Z816" s="65">
        <f t="shared" si="1067"/>
        <v>0</v>
      </c>
      <c r="AA816" s="65">
        <f t="shared" si="1068"/>
        <v>0</v>
      </c>
      <c r="AB816" s="65">
        <f t="shared" si="1069"/>
        <v>0</v>
      </c>
      <c r="AC816" s="341">
        <f t="shared" si="1070"/>
        <v>0</v>
      </c>
      <c r="AD816" s="65">
        <f t="shared" si="1071"/>
        <v>0</v>
      </c>
      <c r="AE816" s="65">
        <f t="shared" si="1072"/>
        <v>0</v>
      </c>
      <c r="AF816" s="65">
        <f t="shared" si="1073"/>
        <v>0</v>
      </c>
      <c r="AG816" s="65">
        <f t="shared" si="1074"/>
        <v>0</v>
      </c>
      <c r="AH816" s="65">
        <f t="shared" si="1075"/>
        <v>0</v>
      </c>
      <c r="AI816" s="65">
        <f t="shared" si="1076"/>
        <v>0</v>
      </c>
      <c r="AJ816" s="65">
        <f t="shared" si="1077"/>
        <v>0</v>
      </c>
      <c r="AK816" s="65">
        <f t="shared" si="1078"/>
        <v>0</v>
      </c>
      <c r="AL816" s="65">
        <f t="shared" si="1079"/>
        <v>0</v>
      </c>
      <c r="AM816" s="65">
        <f t="shared" si="1080"/>
        <v>0</v>
      </c>
      <c r="AN816" s="65">
        <f t="shared" si="1081"/>
        <v>0</v>
      </c>
      <c r="AO816" s="65">
        <f t="shared" si="1082"/>
        <v>0</v>
      </c>
      <c r="AP816" s="65">
        <f t="shared" si="1083"/>
        <v>0</v>
      </c>
      <c r="AQ816" s="65">
        <f t="shared" si="1084"/>
        <v>0</v>
      </c>
      <c r="AR816" s="65">
        <f t="shared" si="1085"/>
        <v>0</v>
      </c>
      <c r="AS816" s="65">
        <f t="shared" si="1086"/>
        <v>0</v>
      </c>
      <c r="AT816" s="65">
        <f t="shared" si="1087"/>
        <v>0</v>
      </c>
      <c r="AU816" s="65">
        <f t="shared" si="1088"/>
        <v>0</v>
      </c>
      <c r="AV816" s="65">
        <f t="shared" si="1089"/>
        <v>0</v>
      </c>
      <c r="AW816" s="65">
        <f t="shared" si="1090"/>
        <v>0</v>
      </c>
      <c r="AX816" s="65">
        <f t="shared" si="1091"/>
        <v>0</v>
      </c>
      <c r="AY816" s="65">
        <f t="shared" si="1092"/>
        <v>0</v>
      </c>
      <c r="AZ816" s="65">
        <f t="shared" si="1093"/>
        <v>0</v>
      </c>
      <c r="BA816" s="65">
        <f t="shared" si="1094"/>
        <v>0</v>
      </c>
      <c r="BB816" s="65">
        <f t="shared" si="1095"/>
        <v>0</v>
      </c>
      <c r="BC816" s="65">
        <f t="shared" si="1096"/>
        <v>0</v>
      </c>
      <c r="BD816" s="65">
        <f t="shared" si="1097"/>
        <v>0</v>
      </c>
      <c r="BE816" s="65">
        <f t="shared" si="1098"/>
        <v>0</v>
      </c>
      <c r="BF816" s="65">
        <f t="shared" si="1099"/>
        <v>0</v>
      </c>
      <c r="BG816" s="65">
        <f t="shared" si="1100"/>
        <v>0</v>
      </c>
      <c r="CE816" s="373"/>
      <c r="CF816" s="343"/>
      <c r="CG816" s="343"/>
      <c r="CH816" s="343"/>
      <c r="CI816" s="343"/>
      <c r="CJ816" s="343"/>
      <c r="CK816" s="343"/>
      <c r="CL816" s="343"/>
      <c r="CM816" s="343"/>
      <c r="CN816" s="343"/>
      <c r="CO816" s="343"/>
      <c r="CP816" s="343"/>
      <c r="CQ816" s="343"/>
      <c r="CR816" s="343"/>
      <c r="CS816" s="343"/>
      <c r="CY816" s="101">
        <f t="shared" si="1101"/>
        <v>0</v>
      </c>
      <c r="CZ816" s="101">
        <f t="shared" si="1102"/>
        <v>0</v>
      </c>
      <c r="DB816" s="101">
        <f t="shared" si="1103"/>
        <v>0</v>
      </c>
      <c r="DD816" s="311">
        <f t="shared" si="1104"/>
        <v>0</v>
      </c>
      <c r="DF816" s="101">
        <f t="shared" si="1020"/>
        <v>0</v>
      </c>
      <c r="DG816" s="101">
        <f t="shared" si="1021"/>
        <v>0</v>
      </c>
      <c r="DH816" s="101">
        <f t="shared" si="1022"/>
        <v>0</v>
      </c>
      <c r="DI816" s="101">
        <f t="shared" si="1023"/>
        <v>0</v>
      </c>
      <c r="DJ816" s="311">
        <f t="shared" si="1024"/>
        <v>0</v>
      </c>
      <c r="DK816" s="311">
        <f t="shared" si="1025"/>
        <v>0</v>
      </c>
      <c r="DL816" s="101">
        <f t="shared" si="1026"/>
        <v>0</v>
      </c>
      <c r="DM816" s="101">
        <f t="shared" si="1027"/>
        <v>0</v>
      </c>
      <c r="DN816" s="101">
        <f t="shared" si="1028"/>
        <v>0</v>
      </c>
      <c r="DO816" s="101">
        <f t="shared" si="1029"/>
        <v>0</v>
      </c>
      <c r="DP816" s="101">
        <f t="shared" si="1030"/>
        <v>0</v>
      </c>
      <c r="DQ816" s="101">
        <f t="shared" si="1031"/>
        <v>0</v>
      </c>
      <c r="DR816" s="101">
        <f t="shared" si="1032"/>
        <v>0</v>
      </c>
      <c r="DS816" s="101">
        <f t="shared" si="1033"/>
        <v>0</v>
      </c>
      <c r="DT816" s="101">
        <f t="shared" si="1034"/>
        <v>0</v>
      </c>
      <c r="DU816" s="101">
        <f t="shared" si="1035"/>
        <v>0</v>
      </c>
      <c r="DV816" s="101">
        <f t="shared" si="1036"/>
        <v>0</v>
      </c>
      <c r="DW816" s="101">
        <f t="shared" si="1037"/>
        <v>0</v>
      </c>
      <c r="DX816" s="311">
        <f t="shared" si="1038"/>
        <v>0</v>
      </c>
      <c r="DY816" s="101">
        <f t="shared" si="1039"/>
        <v>0</v>
      </c>
      <c r="DZ816" s="101">
        <f t="shared" si="1040"/>
        <v>0</v>
      </c>
      <c r="EA816" s="101">
        <f t="shared" si="1041"/>
        <v>0</v>
      </c>
      <c r="EB816" s="101">
        <f t="shared" si="1042"/>
        <v>0</v>
      </c>
      <c r="EC816" s="101">
        <f t="shared" si="1043"/>
        <v>0</v>
      </c>
      <c r="ED816" s="101">
        <f t="shared" si="1044"/>
        <v>0</v>
      </c>
      <c r="EE816" s="101">
        <f t="shared" si="1045"/>
        <v>0</v>
      </c>
      <c r="EF816" s="101">
        <f t="shared" si="1046"/>
        <v>0</v>
      </c>
      <c r="EG816" s="101">
        <f t="shared" si="1047"/>
        <v>0</v>
      </c>
      <c r="EH816" s="101">
        <f t="shared" si="1048"/>
        <v>0</v>
      </c>
      <c r="EI816" s="101">
        <f t="shared" si="1049"/>
        <v>0</v>
      </c>
      <c r="EJ816" s="101">
        <f t="shared" si="1050"/>
        <v>0</v>
      </c>
      <c r="EK816" s="101">
        <f t="shared" si="1051"/>
        <v>0</v>
      </c>
      <c r="EL816" s="101">
        <f t="shared" si="1052"/>
        <v>0</v>
      </c>
      <c r="EM816" s="101">
        <f t="shared" si="1053"/>
        <v>0</v>
      </c>
      <c r="EN816" s="101">
        <f t="shared" si="1054"/>
        <v>0</v>
      </c>
      <c r="EO816" s="101">
        <f t="shared" si="1055"/>
        <v>0</v>
      </c>
      <c r="EP816" s="101">
        <f t="shared" si="1056"/>
        <v>0</v>
      </c>
      <c r="EQ816" s="101">
        <f t="shared" si="1057"/>
        <v>0</v>
      </c>
    </row>
    <row r="817" spans="2:147" ht="21.75" customHeight="1" x14ac:dyDescent="0.45">
      <c r="B817" s="133" t="str">
        <f>IF(Data!B816&lt;&gt;"",Data!B816,"")</f>
        <v/>
      </c>
      <c r="C817" s="158" t="str">
        <f>IF(Data!C816&lt;&gt;"",Data!C816,"")</f>
        <v/>
      </c>
      <c r="D817" s="106" t="str">
        <f>IF(Data!D816&lt;&gt;"",Data!D816,"")</f>
        <v/>
      </c>
      <c r="E817" s="140">
        <f>IF(AND(I817=1,Data!T816=0),0,IF(I817=999,999,Data!T816))</f>
        <v>999</v>
      </c>
      <c r="F817" s="140" t="str">
        <f t="shared" si="1058"/>
        <v/>
      </c>
      <c r="G817" s="140" t="str">
        <f>IF(Data!K816&lt;&gt;"",Data!K816,"")</f>
        <v/>
      </c>
      <c r="H817" s="141" t="str">
        <f>IF(Data!L816&lt;&gt;"",Data!L816,"")</f>
        <v/>
      </c>
      <c r="I817" s="63">
        <f>IF(Data!M816&lt;&gt;"",Data!M816,"")</f>
        <v>999</v>
      </c>
      <c r="J817" s="63">
        <f t="shared" si="1059"/>
        <v>0</v>
      </c>
      <c r="L817" s="64" t="str">
        <f t="shared" si="1060"/>
        <v/>
      </c>
      <c r="N817" s="63">
        <f t="shared" si="1061"/>
        <v>0</v>
      </c>
      <c r="P817" s="64" t="str">
        <f t="shared" si="1062"/>
        <v/>
      </c>
      <c r="R817" s="63">
        <f t="shared" si="1063"/>
        <v>0</v>
      </c>
      <c r="S817" s="64" t="str">
        <f t="shared" si="1064"/>
        <v/>
      </c>
      <c r="W817" s="310">
        <f t="shared" si="1065"/>
        <v>999</v>
      </c>
      <c r="Y817" s="65">
        <f t="shared" si="1066"/>
        <v>0</v>
      </c>
      <c r="Z817" s="65">
        <f t="shared" si="1067"/>
        <v>0</v>
      </c>
      <c r="AA817" s="65">
        <f t="shared" si="1068"/>
        <v>0</v>
      </c>
      <c r="AB817" s="65">
        <f t="shared" si="1069"/>
        <v>0</v>
      </c>
      <c r="AC817" s="341">
        <f t="shared" si="1070"/>
        <v>0</v>
      </c>
      <c r="AD817" s="65">
        <f t="shared" si="1071"/>
        <v>0</v>
      </c>
      <c r="AE817" s="65">
        <f t="shared" si="1072"/>
        <v>0</v>
      </c>
      <c r="AF817" s="65">
        <f t="shared" si="1073"/>
        <v>0</v>
      </c>
      <c r="AG817" s="65">
        <f t="shared" si="1074"/>
        <v>0</v>
      </c>
      <c r="AH817" s="65">
        <f t="shared" si="1075"/>
        <v>0</v>
      </c>
      <c r="AI817" s="65">
        <f t="shared" si="1076"/>
        <v>0</v>
      </c>
      <c r="AJ817" s="65">
        <f t="shared" si="1077"/>
        <v>0</v>
      </c>
      <c r="AK817" s="65">
        <f t="shared" si="1078"/>
        <v>0</v>
      </c>
      <c r="AL817" s="65">
        <f t="shared" si="1079"/>
        <v>0</v>
      </c>
      <c r="AM817" s="65">
        <f t="shared" si="1080"/>
        <v>0</v>
      </c>
      <c r="AN817" s="65">
        <f t="shared" si="1081"/>
        <v>0</v>
      </c>
      <c r="AO817" s="65">
        <f t="shared" si="1082"/>
        <v>0</v>
      </c>
      <c r="AP817" s="65">
        <f t="shared" si="1083"/>
        <v>0</v>
      </c>
      <c r="AQ817" s="65">
        <f t="shared" si="1084"/>
        <v>0</v>
      </c>
      <c r="AR817" s="65">
        <f t="shared" si="1085"/>
        <v>0</v>
      </c>
      <c r="AS817" s="65">
        <f t="shared" si="1086"/>
        <v>0</v>
      </c>
      <c r="AT817" s="65">
        <f t="shared" si="1087"/>
        <v>0</v>
      </c>
      <c r="AU817" s="65">
        <f t="shared" si="1088"/>
        <v>0</v>
      </c>
      <c r="AV817" s="65">
        <f t="shared" si="1089"/>
        <v>0</v>
      </c>
      <c r="AW817" s="65">
        <f t="shared" si="1090"/>
        <v>0</v>
      </c>
      <c r="AX817" s="65">
        <f t="shared" si="1091"/>
        <v>0</v>
      </c>
      <c r="AY817" s="65">
        <f t="shared" si="1092"/>
        <v>0</v>
      </c>
      <c r="AZ817" s="65">
        <f t="shared" si="1093"/>
        <v>0</v>
      </c>
      <c r="BA817" s="65">
        <f t="shared" si="1094"/>
        <v>0</v>
      </c>
      <c r="BB817" s="65">
        <f t="shared" si="1095"/>
        <v>0</v>
      </c>
      <c r="BC817" s="65">
        <f t="shared" si="1096"/>
        <v>0</v>
      </c>
      <c r="BD817" s="65">
        <f t="shared" si="1097"/>
        <v>0</v>
      </c>
      <c r="BE817" s="65">
        <f t="shared" si="1098"/>
        <v>0</v>
      </c>
      <c r="BF817" s="65">
        <f t="shared" si="1099"/>
        <v>0</v>
      </c>
      <c r="BG817" s="65">
        <f t="shared" si="1100"/>
        <v>0</v>
      </c>
      <c r="CE817" s="373"/>
      <c r="CF817" s="343"/>
      <c r="CG817" s="343"/>
      <c r="CH817" s="343"/>
      <c r="CI817" s="343"/>
      <c r="CJ817" s="343"/>
      <c r="CK817" s="343"/>
      <c r="CL817" s="343"/>
      <c r="CM817" s="343"/>
      <c r="CN817" s="343"/>
      <c r="CO817" s="343"/>
      <c r="CP817" s="343"/>
      <c r="CQ817" s="343"/>
      <c r="CR817" s="343"/>
      <c r="CS817" s="343"/>
      <c r="CY817" s="101">
        <f t="shared" si="1101"/>
        <v>0</v>
      </c>
      <c r="CZ817" s="101">
        <f t="shared" si="1102"/>
        <v>0</v>
      </c>
      <c r="DB817" s="101">
        <f t="shared" si="1103"/>
        <v>0</v>
      </c>
      <c r="DD817" s="311">
        <f t="shared" si="1104"/>
        <v>0</v>
      </c>
      <c r="DF817" s="101">
        <f t="shared" si="1020"/>
        <v>0</v>
      </c>
      <c r="DG817" s="101">
        <f t="shared" si="1021"/>
        <v>0</v>
      </c>
      <c r="DH817" s="101">
        <f t="shared" si="1022"/>
        <v>0</v>
      </c>
      <c r="DI817" s="101">
        <f t="shared" si="1023"/>
        <v>0</v>
      </c>
      <c r="DJ817" s="311">
        <f t="shared" si="1024"/>
        <v>0</v>
      </c>
      <c r="DK817" s="311">
        <f t="shared" si="1025"/>
        <v>0</v>
      </c>
      <c r="DL817" s="101">
        <f t="shared" si="1026"/>
        <v>0</v>
      </c>
      <c r="DM817" s="101">
        <f t="shared" si="1027"/>
        <v>0</v>
      </c>
      <c r="DN817" s="101">
        <f t="shared" si="1028"/>
        <v>0</v>
      </c>
      <c r="DO817" s="101">
        <f t="shared" si="1029"/>
        <v>0</v>
      </c>
      <c r="DP817" s="101">
        <f t="shared" si="1030"/>
        <v>0</v>
      </c>
      <c r="DQ817" s="101">
        <f t="shared" si="1031"/>
        <v>0</v>
      </c>
      <c r="DR817" s="101">
        <f t="shared" si="1032"/>
        <v>0</v>
      </c>
      <c r="DS817" s="101">
        <f t="shared" si="1033"/>
        <v>0</v>
      </c>
      <c r="DT817" s="101">
        <f t="shared" si="1034"/>
        <v>0</v>
      </c>
      <c r="DU817" s="101">
        <f t="shared" si="1035"/>
        <v>0</v>
      </c>
      <c r="DV817" s="101">
        <f t="shared" si="1036"/>
        <v>0</v>
      </c>
      <c r="DW817" s="101">
        <f t="shared" si="1037"/>
        <v>0</v>
      </c>
      <c r="DX817" s="311">
        <f t="shared" si="1038"/>
        <v>0</v>
      </c>
      <c r="DY817" s="101">
        <f t="shared" si="1039"/>
        <v>0</v>
      </c>
      <c r="DZ817" s="101">
        <f t="shared" si="1040"/>
        <v>0</v>
      </c>
      <c r="EA817" s="101">
        <f t="shared" si="1041"/>
        <v>0</v>
      </c>
      <c r="EB817" s="101">
        <f t="shared" si="1042"/>
        <v>0</v>
      </c>
      <c r="EC817" s="101">
        <f t="shared" si="1043"/>
        <v>0</v>
      </c>
      <c r="ED817" s="101">
        <f t="shared" si="1044"/>
        <v>0</v>
      </c>
      <c r="EE817" s="101">
        <f t="shared" si="1045"/>
        <v>0</v>
      </c>
      <c r="EF817" s="101">
        <f t="shared" si="1046"/>
        <v>0</v>
      </c>
      <c r="EG817" s="101">
        <f t="shared" si="1047"/>
        <v>0</v>
      </c>
      <c r="EH817" s="101">
        <f t="shared" si="1048"/>
        <v>0</v>
      </c>
      <c r="EI817" s="101">
        <f t="shared" si="1049"/>
        <v>0</v>
      </c>
      <c r="EJ817" s="101">
        <f t="shared" si="1050"/>
        <v>0</v>
      </c>
      <c r="EK817" s="101">
        <f t="shared" si="1051"/>
        <v>0</v>
      </c>
      <c r="EL817" s="101">
        <f t="shared" si="1052"/>
        <v>0</v>
      </c>
      <c r="EM817" s="101">
        <f t="shared" si="1053"/>
        <v>0</v>
      </c>
      <c r="EN817" s="101">
        <f t="shared" si="1054"/>
        <v>0</v>
      </c>
      <c r="EO817" s="101">
        <f t="shared" si="1055"/>
        <v>0</v>
      </c>
      <c r="EP817" s="101">
        <f t="shared" si="1056"/>
        <v>0</v>
      </c>
      <c r="EQ817" s="101">
        <f t="shared" si="1057"/>
        <v>0</v>
      </c>
    </row>
    <row r="818" spans="2:147" ht="21.75" customHeight="1" x14ac:dyDescent="0.45">
      <c r="B818" s="133" t="str">
        <f>IF(Data!B817&lt;&gt;"",Data!B817,"")</f>
        <v/>
      </c>
      <c r="C818" s="158" t="str">
        <f>IF(Data!C817&lt;&gt;"",Data!C817,"")</f>
        <v/>
      </c>
      <c r="D818" s="106" t="str">
        <f>IF(Data!D817&lt;&gt;"",Data!D817,"")</f>
        <v/>
      </c>
      <c r="E818" s="140">
        <f>IF(AND(I818=1,Data!T817=0),0,IF(I818=999,999,Data!T817))</f>
        <v>999</v>
      </c>
      <c r="F818" s="140" t="str">
        <f t="shared" si="1058"/>
        <v/>
      </c>
      <c r="G818" s="140" t="str">
        <f>IF(Data!K817&lt;&gt;"",Data!K817,"")</f>
        <v/>
      </c>
      <c r="H818" s="141" t="str">
        <f>IF(Data!L817&lt;&gt;"",Data!L817,"")</f>
        <v/>
      </c>
      <c r="I818" s="63">
        <f>IF(Data!M817&lt;&gt;"",Data!M817,"")</f>
        <v>999</v>
      </c>
      <c r="J818" s="63">
        <f t="shared" si="1059"/>
        <v>0</v>
      </c>
      <c r="L818" s="64" t="str">
        <f t="shared" si="1060"/>
        <v/>
      </c>
      <c r="N818" s="63">
        <f t="shared" si="1061"/>
        <v>0</v>
      </c>
      <c r="P818" s="64" t="str">
        <f t="shared" si="1062"/>
        <v/>
      </c>
      <c r="R818" s="63">
        <f t="shared" si="1063"/>
        <v>0</v>
      </c>
      <c r="S818" s="64" t="str">
        <f t="shared" si="1064"/>
        <v/>
      </c>
      <c r="W818" s="310">
        <f t="shared" si="1065"/>
        <v>999</v>
      </c>
      <c r="Y818" s="65">
        <f t="shared" si="1066"/>
        <v>0</v>
      </c>
      <c r="Z818" s="65">
        <f t="shared" si="1067"/>
        <v>0</v>
      </c>
      <c r="AA818" s="65">
        <f t="shared" si="1068"/>
        <v>0</v>
      </c>
      <c r="AB818" s="65">
        <f t="shared" si="1069"/>
        <v>0</v>
      </c>
      <c r="AC818" s="341">
        <f t="shared" si="1070"/>
        <v>0</v>
      </c>
      <c r="AD818" s="65">
        <f t="shared" si="1071"/>
        <v>0</v>
      </c>
      <c r="AE818" s="65">
        <f t="shared" si="1072"/>
        <v>0</v>
      </c>
      <c r="AF818" s="65">
        <f t="shared" si="1073"/>
        <v>0</v>
      </c>
      <c r="AG818" s="65">
        <f t="shared" si="1074"/>
        <v>0</v>
      </c>
      <c r="AH818" s="65">
        <f t="shared" si="1075"/>
        <v>0</v>
      </c>
      <c r="AI818" s="65">
        <f t="shared" si="1076"/>
        <v>0</v>
      </c>
      <c r="AJ818" s="65">
        <f t="shared" si="1077"/>
        <v>0</v>
      </c>
      <c r="AK818" s="65">
        <f t="shared" si="1078"/>
        <v>0</v>
      </c>
      <c r="AL818" s="65">
        <f t="shared" si="1079"/>
        <v>0</v>
      </c>
      <c r="AM818" s="65">
        <f t="shared" si="1080"/>
        <v>0</v>
      </c>
      <c r="AN818" s="65">
        <f t="shared" si="1081"/>
        <v>0</v>
      </c>
      <c r="AO818" s="65">
        <f t="shared" si="1082"/>
        <v>0</v>
      </c>
      <c r="AP818" s="65">
        <f t="shared" si="1083"/>
        <v>0</v>
      </c>
      <c r="AQ818" s="65">
        <f t="shared" si="1084"/>
        <v>0</v>
      </c>
      <c r="AR818" s="65">
        <f t="shared" si="1085"/>
        <v>0</v>
      </c>
      <c r="AS818" s="65">
        <f t="shared" si="1086"/>
        <v>0</v>
      </c>
      <c r="AT818" s="65">
        <f t="shared" si="1087"/>
        <v>0</v>
      </c>
      <c r="AU818" s="65">
        <f t="shared" si="1088"/>
        <v>0</v>
      </c>
      <c r="AV818" s="65">
        <f t="shared" si="1089"/>
        <v>0</v>
      </c>
      <c r="AW818" s="65">
        <f t="shared" si="1090"/>
        <v>0</v>
      </c>
      <c r="AX818" s="65">
        <f t="shared" si="1091"/>
        <v>0</v>
      </c>
      <c r="AY818" s="65">
        <f t="shared" si="1092"/>
        <v>0</v>
      </c>
      <c r="AZ818" s="65">
        <f t="shared" si="1093"/>
        <v>0</v>
      </c>
      <c r="BA818" s="65">
        <f t="shared" si="1094"/>
        <v>0</v>
      </c>
      <c r="BB818" s="65">
        <f t="shared" si="1095"/>
        <v>0</v>
      </c>
      <c r="BC818" s="65">
        <f t="shared" si="1096"/>
        <v>0</v>
      </c>
      <c r="BD818" s="65">
        <f t="shared" si="1097"/>
        <v>0</v>
      </c>
      <c r="BE818" s="65">
        <f t="shared" si="1098"/>
        <v>0</v>
      </c>
      <c r="BF818" s="65">
        <f t="shared" si="1099"/>
        <v>0</v>
      </c>
      <c r="BG818" s="65">
        <f t="shared" si="1100"/>
        <v>0</v>
      </c>
      <c r="CE818" s="373"/>
      <c r="CF818" s="343"/>
      <c r="CG818" s="343"/>
      <c r="CH818" s="343"/>
      <c r="CI818" s="343"/>
      <c r="CJ818" s="343"/>
      <c r="CK818" s="343"/>
      <c r="CL818" s="343"/>
      <c r="CM818" s="343"/>
      <c r="CN818" s="343"/>
      <c r="CO818" s="343"/>
      <c r="CP818" s="343"/>
      <c r="CQ818" s="343"/>
      <c r="CR818" s="343"/>
      <c r="CS818" s="343"/>
      <c r="CY818" s="101">
        <f t="shared" si="1101"/>
        <v>0</v>
      </c>
      <c r="CZ818" s="101">
        <f t="shared" si="1102"/>
        <v>0</v>
      </c>
      <c r="DB818" s="101">
        <f t="shared" si="1103"/>
        <v>0</v>
      </c>
      <c r="DD818" s="311">
        <f t="shared" si="1104"/>
        <v>0</v>
      </c>
      <c r="DF818" s="101">
        <f t="shared" si="1020"/>
        <v>0</v>
      </c>
      <c r="DG818" s="101">
        <f t="shared" si="1021"/>
        <v>0</v>
      </c>
      <c r="DH818" s="101">
        <f t="shared" si="1022"/>
        <v>0</v>
      </c>
      <c r="DI818" s="101">
        <f t="shared" si="1023"/>
        <v>0</v>
      </c>
      <c r="DJ818" s="311">
        <f t="shared" si="1024"/>
        <v>0</v>
      </c>
      <c r="DK818" s="311">
        <f t="shared" si="1025"/>
        <v>0</v>
      </c>
      <c r="DL818" s="101">
        <f t="shared" si="1026"/>
        <v>0</v>
      </c>
      <c r="DM818" s="101">
        <f t="shared" si="1027"/>
        <v>0</v>
      </c>
      <c r="DN818" s="101">
        <f t="shared" si="1028"/>
        <v>0</v>
      </c>
      <c r="DO818" s="101">
        <f t="shared" si="1029"/>
        <v>0</v>
      </c>
      <c r="DP818" s="101">
        <f t="shared" si="1030"/>
        <v>0</v>
      </c>
      <c r="DQ818" s="101">
        <f t="shared" si="1031"/>
        <v>0</v>
      </c>
      <c r="DR818" s="101">
        <f t="shared" si="1032"/>
        <v>0</v>
      </c>
      <c r="DS818" s="101">
        <f t="shared" si="1033"/>
        <v>0</v>
      </c>
      <c r="DT818" s="101">
        <f t="shared" si="1034"/>
        <v>0</v>
      </c>
      <c r="DU818" s="101">
        <f t="shared" si="1035"/>
        <v>0</v>
      </c>
      <c r="DV818" s="101">
        <f t="shared" si="1036"/>
        <v>0</v>
      </c>
      <c r="DW818" s="101">
        <f t="shared" si="1037"/>
        <v>0</v>
      </c>
      <c r="DX818" s="311">
        <f t="shared" si="1038"/>
        <v>0</v>
      </c>
      <c r="DY818" s="101">
        <f t="shared" si="1039"/>
        <v>0</v>
      </c>
      <c r="DZ818" s="101">
        <f t="shared" si="1040"/>
        <v>0</v>
      </c>
      <c r="EA818" s="101">
        <f t="shared" si="1041"/>
        <v>0</v>
      </c>
      <c r="EB818" s="101">
        <f t="shared" si="1042"/>
        <v>0</v>
      </c>
      <c r="EC818" s="101">
        <f t="shared" si="1043"/>
        <v>0</v>
      </c>
      <c r="ED818" s="101">
        <f t="shared" si="1044"/>
        <v>0</v>
      </c>
      <c r="EE818" s="101">
        <f t="shared" si="1045"/>
        <v>0</v>
      </c>
      <c r="EF818" s="101">
        <f t="shared" si="1046"/>
        <v>0</v>
      </c>
      <c r="EG818" s="101">
        <f t="shared" si="1047"/>
        <v>0</v>
      </c>
      <c r="EH818" s="101">
        <f t="shared" si="1048"/>
        <v>0</v>
      </c>
      <c r="EI818" s="101">
        <f t="shared" si="1049"/>
        <v>0</v>
      </c>
      <c r="EJ818" s="101">
        <f t="shared" si="1050"/>
        <v>0</v>
      </c>
      <c r="EK818" s="101">
        <f t="shared" si="1051"/>
        <v>0</v>
      </c>
      <c r="EL818" s="101">
        <f t="shared" si="1052"/>
        <v>0</v>
      </c>
      <c r="EM818" s="101">
        <f t="shared" si="1053"/>
        <v>0</v>
      </c>
      <c r="EN818" s="101">
        <f t="shared" si="1054"/>
        <v>0</v>
      </c>
      <c r="EO818" s="101">
        <f t="shared" si="1055"/>
        <v>0</v>
      </c>
      <c r="EP818" s="101">
        <f t="shared" si="1056"/>
        <v>0</v>
      </c>
      <c r="EQ818" s="101">
        <f t="shared" si="1057"/>
        <v>0</v>
      </c>
    </row>
    <row r="819" spans="2:147" ht="21.75" customHeight="1" x14ac:dyDescent="0.45">
      <c r="B819" s="133" t="str">
        <f>IF(Data!B818&lt;&gt;"",Data!B818,"")</f>
        <v/>
      </c>
      <c r="C819" s="158" t="str">
        <f>IF(Data!C818&lt;&gt;"",Data!C818,"")</f>
        <v/>
      </c>
      <c r="D819" s="106" t="str">
        <f>IF(Data!D818&lt;&gt;"",Data!D818,"")</f>
        <v/>
      </c>
      <c r="E819" s="140">
        <f>IF(AND(I819=1,Data!T818=0),0,IF(I819=999,999,Data!T818))</f>
        <v>999</v>
      </c>
      <c r="F819" s="140" t="str">
        <f t="shared" si="1058"/>
        <v/>
      </c>
      <c r="G819" s="140" t="str">
        <f>IF(Data!K818&lt;&gt;"",Data!K818,"")</f>
        <v/>
      </c>
      <c r="H819" s="141" t="str">
        <f>IF(Data!L818&lt;&gt;"",Data!L818,"")</f>
        <v/>
      </c>
      <c r="I819" s="63">
        <f>IF(Data!M818&lt;&gt;"",Data!M818,"")</f>
        <v>999</v>
      </c>
      <c r="J819" s="63">
        <f t="shared" si="1059"/>
        <v>0</v>
      </c>
      <c r="L819" s="64" t="str">
        <f t="shared" si="1060"/>
        <v/>
      </c>
      <c r="N819" s="63">
        <f t="shared" si="1061"/>
        <v>0</v>
      </c>
      <c r="P819" s="64" t="str">
        <f t="shared" si="1062"/>
        <v/>
      </c>
      <c r="R819" s="63">
        <f t="shared" si="1063"/>
        <v>0</v>
      </c>
      <c r="S819" s="64" t="str">
        <f t="shared" si="1064"/>
        <v/>
      </c>
      <c r="W819" s="310">
        <f t="shared" si="1065"/>
        <v>999</v>
      </c>
      <c r="Y819" s="65">
        <f t="shared" si="1066"/>
        <v>0</v>
      </c>
      <c r="Z819" s="65">
        <f t="shared" si="1067"/>
        <v>0</v>
      </c>
      <c r="AA819" s="65">
        <f t="shared" si="1068"/>
        <v>0</v>
      </c>
      <c r="AB819" s="65">
        <f t="shared" si="1069"/>
        <v>0</v>
      </c>
      <c r="AC819" s="341">
        <f t="shared" si="1070"/>
        <v>0</v>
      </c>
      <c r="AD819" s="65">
        <f t="shared" si="1071"/>
        <v>0</v>
      </c>
      <c r="AE819" s="65">
        <f t="shared" si="1072"/>
        <v>0</v>
      </c>
      <c r="AF819" s="65">
        <f t="shared" si="1073"/>
        <v>0</v>
      </c>
      <c r="AG819" s="65">
        <f t="shared" si="1074"/>
        <v>0</v>
      </c>
      <c r="AH819" s="65">
        <f t="shared" si="1075"/>
        <v>0</v>
      </c>
      <c r="AI819" s="65">
        <f t="shared" si="1076"/>
        <v>0</v>
      </c>
      <c r="AJ819" s="65">
        <f t="shared" si="1077"/>
        <v>0</v>
      </c>
      <c r="AK819" s="65">
        <f t="shared" si="1078"/>
        <v>0</v>
      </c>
      <c r="AL819" s="65">
        <f t="shared" si="1079"/>
        <v>0</v>
      </c>
      <c r="AM819" s="65">
        <f t="shared" si="1080"/>
        <v>0</v>
      </c>
      <c r="AN819" s="65">
        <f t="shared" si="1081"/>
        <v>0</v>
      </c>
      <c r="AO819" s="65">
        <f t="shared" si="1082"/>
        <v>0</v>
      </c>
      <c r="AP819" s="65">
        <f t="shared" si="1083"/>
        <v>0</v>
      </c>
      <c r="AQ819" s="65">
        <f t="shared" si="1084"/>
        <v>0</v>
      </c>
      <c r="AR819" s="65">
        <f t="shared" si="1085"/>
        <v>0</v>
      </c>
      <c r="AS819" s="65">
        <f t="shared" si="1086"/>
        <v>0</v>
      </c>
      <c r="AT819" s="65">
        <f t="shared" si="1087"/>
        <v>0</v>
      </c>
      <c r="AU819" s="65">
        <f t="shared" si="1088"/>
        <v>0</v>
      </c>
      <c r="AV819" s="65">
        <f t="shared" si="1089"/>
        <v>0</v>
      </c>
      <c r="AW819" s="65">
        <f t="shared" si="1090"/>
        <v>0</v>
      </c>
      <c r="AX819" s="65">
        <f t="shared" si="1091"/>
        <v>0</v>
      </c>
      <c r="AY819" s="65">
        <f t="shared" si="1092"/>
        <v>0</v>
      </c>
      <c r="AZ819" s="65">
        <f t="shared" si="1093"/>
        <v>0</v>
      </c>
      <c r="BA819" s="65">
        <f t="shared" si="1094"/>
        <v>0</v>
      </c>
      <c r="BB819" s="65">
        <f t="shared" si="1095"/>
        <v>0</v>
      </c>
      <c r="BC819" s="65">
        <f t="shared" si="1096"/>
        <v>0</v>
      </c>
      <c r="BD819" s="65">
        <f t="shared" si="1097"/>
        <v>0</v>
      </c>
      <c r="BE819" s="65">
        <f t="shared" si="1098"/>
        <v>0</v>
      </c>
      <c r="BF819" s="65">
        <f t="shared" si="1099"/>
        <v>0</v>
      </c>
      <c r="BG819" s="65">
        <f t="shared" si="1100"/>
        <v>0</v>
      </c>
      <c r="CE819" s="373"/>
      <c r="CF819" s="343"/>
      <c r="CG819" s="343"/>
      <c r="CH819" s="343"/>
      <c r="CI819" s="343"/>
      <c r="CJ819" s="343"/>
      <c r="CK819" s="343"/>
      <c r="CL819" s="343"/>
      <c r="CM819" s="343"/>
      <c r="CN819" s="343"/>
      <c r="CO819" s="343"/>
      <c r="CP819" s="343"/>
      <c r="CQ819" s="343"/>
      <c r="CR819" s="343"/>
      <c r="CS819" s="343"/>
      <c r="CY819" s="101">
        <f t="shared" si="1101"/>
        <v>0</v>
      </c>
      <c r="CZ819" s="101">
        <f t="shared" si="1102"/>
        <v>0</v>
      </c>
      <c r="DB819" s="101">
        <f t="shared" si="1103"/>
        <v>0</v>
      </c>
      <c r="DD819" s="311">
        <f t="shared" si="1104"/>
        <v>0</v>
      </c>
      <c r="DF819" s="101">
        <f t="shared" si="1020"/>
        <v>0</v>
      </c>
      <c r="DG819" s="101">
        <f t="shared" si="1021"/>
        <v>0</v>
      </c>
      <c r="DH819" s="101">
        <f t="shared" si="1022"/>
        <v>0</v>
      </c>
      <c r="DI819" s="101">
        <f t="shared" si="1023"/>
        <v>0</v>
      </c>
      <c r="DJ819" s="311">
        <f t="shared" si="1024"/>
        <v>0</v>
      </c>
      <c r="DK819" s="311">
        <f t="shared" si="1025"/>
        <v>0</v>
      </c>
      <c r="DL819" s="101">
        <f t="shared" si="1026"/>
        <v>0</v>
      </c>
      <c r="DM819" s="101">
        <f t="shared" si="1027"/>
        <v>0</v>
      </c>
      <c r="DN819" s="101">
        <f t="shared" si="1028"/>
        <v>0</v>
      </c>
      <c r="DO819" s="101">
        <f t="shared" si="1029"/>
        <v>0</v>
      </c>
      <c r="DP819" s="101">
        <f t="shared" si="1030"/>
        <v>0</v>
      </c>
      <c r="DQ819" s="101">
        <f t="shared" si="1031"/>
        <v>0</v>
      </c>
      <c r="DR819" s="101">
        <f t="shared" si="1032"/>
        <v>0</v>
      </c>
      <c r="DS819" s="101">
        <f t="shared" si="1033"/>
        <v>0</v>
      </c>
      <c r="DT819" s="101">
        <f t="shared" si="1034"/>
        <v>0</v>
      </c>
      <c r="DU819" s="101">
        <f t="shared" si="1035"/>
        <v>0</v>
      </c>
      <c r="DV819" s="101">
        <f t="shared" si="1036"/>
        <v>0</v>
      </c>
      <c r="DW819" s="101">
        <f t="shared" si="1037"/>
        <v>0</v>
      </c>
      <c r="DX819" s="311">
        <f t="shared" si="1038"/>
        <v>0</v>
      </c>
      <c r="DY819" s="101">
        <f t="shared" si="1039"/>
        <v>0</v>
      </c>
      <c r="DZ819" s="101">
        <f t="shared" si="1040"/>
        <v>0</v>
      </c>
      <c r="EA819" s="101">
        <f t="shared" si="1041"/>
        <v>0</v>
      </c>
      <c r="EB819" s="101">
        <f t="shared" si="1042"/>
        <v>0</v>
      </c>
      <c r="EC819" s="101">
        <f t="shared" si="1043"/>
        <v>0</v>
      </c>
      <c r="ED819" s="101">
        <f t="shared" si="1044"/>
        <v>0</v>
      </c>
      <c r="EE819" s="101">
        <f t="shared" si="1045"/>
        <v>0</v>
      </c>
      <c r="EF819" s="101">
        <f t="shared" si="1046"/>
        <v>0</v>
      </c>
      <c r="EG819" s="101">
        <f t="shared" si="1047"/>
        <v>0</v>
      </c>
      <c r="EH819" s="101">
        <f t="shared" si="1048"/>
        <v>0</v>
      </c>
      <c r="EI819" s="101">
        <f t="shared" si="1049"/>
        <v>0</v>
      </c>
      <c r="EJ819" s="101">
        <f t="shared" si="1050"/>
        <v>0</v>
      </c>
      <c r="EK819" s="101">
        <f t="shared" si="1051"/>
        <v>0</v>
      </c>
      <c r="EL819" s="101">
        <f t="shared" si="1052"/>
        <v>0</v>
      </c>
      <c r="EM819" s="101">
        <f t="shared" si="1053"/>
        <v>0</v>
      </c>
      <c r="EN819" s="101">
        <f t="shared" si="1054"/>
        <v>0</v>
      </c>
      <c r="EO819" s="101">
        <f t="shared" si="1055"/>
        <v>0</v>
      </c>
      <c r="EP819" s="101">
        <f t="shared" si="1056"/>
        <v>0</v>
      </c>
      <c r="EQ819" s="101">
        <f t="shared" si="1057"/>
        <v>0</v>
      </c>
    </row>
    <row r="820" spans="2:147" ht="21.75" customHeight="1" x14ac:dyDescent="0.45">
      <c r="B820" s="133" t="str">
        <f>IF(Data!B819&lt;&gt;"",Data!B819,"")</f>
        <v/>
      </c>
      <c r="C820" s="158" t="str">
        <f>IF(Data!C819&lt;&gt;"",Data!C819,"")</f>
        <v/>
      </c>
      <c r="D820" s="106" t="str">
        <f>IF(Data!D819&lt;&gt;"",Data!D819,"")</f>
        <v/>
      </c>
      <c r="E820" s="140">
        <f>IF(AND(I820=1,Data!T819=0),0,IF(I820=999,999,Data!T819))</f>
        <v>999</v>
      </c>
      <c r="F820" s="140" t="str">
        <f t="shared" si="1058"/>
        <v/>
      </c>
      <c r="G820" s="140" t="str">
        <f>IF(Data!K819&lt;&gt;"",Data!K819,"")</f>
        <v/>
      </c>
      <c r="H820" s="141" t="str">
        <f>IF(Data!L819&lt;&gt;"",Data!L819,"")</f>
        <v/>
      </c>
      <c r="I820" s="63">
        <f>IF(Data!M819&lt;&gt;"",Data!M819,"")</f>
        <v>999</v>
      </c>
      <c r="J820" s="63">
        <f t="shared" si="1059"/>
        <v>0</v>
      </c>
      <c r="L820" s="64" t="str">
        <f t="shared" si="1060"/>
        <v/>
      </c>
      <c r="N820" s="63">
        <f t="shared" si="1061"/>
        <v>0</v>
      </c>
      <c r="P820" s="64" t="str">
        <f t="shared" si="1062"/>
        <v/>
      </c>
      <c r="R820" s="63">
        <f t="shared" si="1063"/>
        <v>0</v>
      </c>
      <c r="S820" s="64" t="str">
        <f t="shared" si="1064"/>
        <v/>
      </c>
      <c r="W820" s="310">
        <f t="shared" si="1065"/>
        <v>999</v>
      </c>
      <c r="Y820" s="65">
        <f t="shared" si="1066"/>
        <v>0</v>
      </c>
      <c r="Z820" s="65">
        <f t="shared" si="1067"/>
        <v>0</v>
      </c>
      <c r="AA820" s="65">
        <f t="shared" si="1068"/>
        <v>0</v>
      </c>
      <c r="AB820" s="65">
        <f t="shared" si="1069"/>
        <v>0</v>
      </c>
      <c r="AC820" s="341">
        <f t="shared" si="1070"/>
        <v>0</v>
      </c>
      <c r="AD820" s="65">
        <f t="shared" si="1071"/>
        <v>0</v>
      </c>
      <c r="AE820" s="65">
        <f t="shared" si="1072"/>
        <v>0</v>
      </c>
      <c r="AF820" s="65">
        <f t="shared" si="1073"/>
        <v>0</v>
      </c>
      <c r="AG820" s="65">
        <f t="shared" si="1074"/>
        <v>0</v>
      </c>
      <c r="AH820" s="65">
        <f t="shared" si="1075"/>
        <v>0</v>
      </c>
      <c r="AI820" s="65">
        <f t="shared" si="1076"/>
        <v>0</v>
      </c>
      <c r="AJ820" s="65">
        <f t="shared" si="1077"/>
        <v>0</v>
      </c>
      <c r="AK820" s="65">
        <f t="shared" si="1078"/>
        <v>0</v>
      </c>
      <c r="AL820" s="65">
        <f t="shared" si="1079"/>
        <v>0</v>
      </c>
      <c r="AM820" s="65">
        <f t="shared" si="1080"/>
        <v>0</v>
      </c>
      <c r="AN820" s="65">
        <f t="shared" si="1081"/>
        <v>0</v>
      </c>
      <c r="AO820" s="65">
        <f t="shared" si="1082"/>
        <v>0</v>
      </c>
      <c r="AP820" s="65">
        <f t="shared" si="1083"/>
        <v>0</v>
      </c>
      <c r="AQ820" s="65">
        <f t="shared" si="1084"/>
        <v>0</v>
      </c>
      <c r="AR820" s="65">
        <f t="shared" si="1085"/>
        <v>0</v>
      </c>
      <c r="AS820" s="65">
        <f t="shared" si="1086"/>
        <v>0</v>
      </c>
      <c r="AT820" s="65">
        <f t="shared" si="1087"/>
        <v>0</v>
      </c>
      <c r="AU820" s="65">
        <f t="shared" si="1088"/>
        <v>0</v>
      </c>
      <c r="AV820" s="65">
        <f t="shared" si="1089"/>
        <v>0</v>
      </c>
      <c r="AW820" s="65">
        <f t="shared" si="1090"/>
        <v>0</v>
      </c>
      <c r="AX820" s="65">
        <f t="shared" si="1091"/>
        <v>0</v>
      </c>
      <c r="AY820" s="65">
        <f t="shared" si="1092"/>
        <v>0</v>
      </c>
      <c r="AZ820" s="65">
        <f t="shared" si="1093"/>
        <v>0</v>
      </c>
      <c r="BA820" s="65">
        <f t="shared" si="1094"/>
        <v>0</v>
      </c>
      <c r="BB820" s="65">
        <f t="shared" si="1095"/>
        <v>0</v>
      </c>
      <c r="BC820" s="65">
        <f t="shared" si="1096"/>
        <v>0</v>
      </c>
      <c r="BD820" s="65">
        <f t="shared" si="1097"/>
        <v>0</v>
      </c>
      <c r="BE820" s="65">
        <f t="shared" si="1098"/>
        <v>0</v>
      </c>
      <c r="BF820" s="65">
        <f t="shared" si="1099"/>
        <v>0</v>
      </c>
      <c r="BG820" s="65">
        <f t="shared" si="1100"/>
        <v>0</v>
      </c>
      <c r="CE820" s="373"/>
      <c r="CF820" s="343"/>
      <c r="CG820" s="343"/>
      <c r="CH820" s="343"/>
      <c r="CI820" s="343"/>
      <c r="CJ820" s="343"/>
      <c r="CK820" s="343"/>
      <c r="CL820" s="343"/>
      <c r="CM820" s="343"/>
      <c r="CN820" s="343"/>
      <c r="CO820" s="343"/>
      <c r="CP820" s="343"/>
      <c r="CQ820" s="343"/>
      <c r="CR820" s="343"/>
      <c r="CS820" s="343"/>
      <c r="CY820" s="101">
        <f t="shared" si="1101"/>
        <v>0</v>
      </c>
      <c r="CZ820" s="101">
        <f t="shared" si="1102"/>
        <v>0</v>
      </c>
      <c r="DB820" s="101">
        <f t="shared" si="1103"/>
        <v>0</v>
      </c>
      <c r="DD820" s="311">
        <f t="shared" si="1104"/>
        <v>0</v>
      </c>
      <c r="DF820" s="101">
        <f t="shared" si="1020"/>
        <v>0</v>
      </c>
      <c r="DG820" s="101">
        <f t="shared" si="1021"/>
        <v>0</v>
      </c>
      <c r="DH820" s="101">
        <f t="shared" si="1022"/>
        <v>0</v>
      </c>
      <c r="DI820" s="101">
        <f t="shared" si="1023"/>
        <v>0</v>
      </c>
      <c r="DJ820" s="311">
        <f t="shared" si="1024"/>
        <v>0</v>
      </c>
      <c r="DK820" s="311">
        <f t="shared" si="1025"/>
        <v>0</v>
      </c>
      <c r="DL820" s="101">
        <f t="shared" si="1026"/>
        <v>0</v>
      </c>
      <c r="DM820" s="101">
        <f t="shared" si="1027"/>
        <v>0</v>
      </c>
      <c r="DN820" s="101">
        <f t="shared" si="1028"/>
        <v>0</v>
      </c>
      <c r="DO820" s="101">
        <f t="shared" si="1029"/>
        <v>0</v>
      </c>
      <c r="DP820" s="101">
        <f t="shared" si="1030"/>
        <v>0</v>
      </c>
      <c r="DQ820" s="101">
        <f t="shared" si="1031"/>
        <v>0</v>
      </c>
      <c r="DR820" s="101">
        <f t="shared" si="1032"/>
        <v>0</v>
      </c>
      <c r="DS820" s="101">
        <f t="shared" si="1033"/>
        <v>0</v>
      </c>
      <c r="DT820" s="101">
        <f t="shared" si="1034"/>
        <v>0</v>
      </c>
      <c r="DU820" s="101">
        <f t="shared" si="1035"/>
        <v>0</v>
      </c>
      <c r="DV820" s="101">
        <f t="shared" si="1036"/>
        <v>0</v>
      </c>
      <c r="DW820" s="101">
        <f t="shared" si="1037"/>
        <v>0</v>
      </c>
      <c r="DX820" s="311">
        <f t="shared" si="1038"/>
        <v>0</v>
      </c>
      <c r="DY820" s="101">
        <f t="shared" si="1039"/>
        <v>0</v>
      </c>
      <c r="DZ820" s="101">
        <f t="shared" si="1040"/>
        <v>0</v>
      </c>
      <c r="EA820" s="101">
        <f t="shared" si="1041"/>
        <v>0</v>
      </c>
      <c r="EB820" s="101">
        <f t="shared" si="1042"/>
        <v>0</v>
      </c>
      <c r="EC820" s="101">
        <f t="shared" si="1043"/>
        <v>0</v>
      </c>
      <c r="ED820" s="101">
        <f t="shared" si="1044"/>
        <v>0</v>
      </c>
      <c r="EE820" s="101">
        <f t="shared" si="1045"/>
        <v>0</v>
      </c>
      <c r="EF820" s="101">
        <f t="shared" si="1046"/>
        <v>0</v>
      </c>
      <c r="EG820" s="101">
        <f t="shared" si="1047"/>
        <v>0</v>
      </c>
      <c r="EH820" s="101">
        <f t="shared" si="1048"/>
        <v>0</v>
      </c>
      <c r="EI820" s="101">
        <f t="shared" si="1049"/>
        <v>0</v>
      </c>
      <c r="EJ820" s="101">
        <f t="shared" si="1050"/>
        <v>0</v>
      </c>
      <c r="EK820" s="101">
        <f t="shared" si="1051"/>
        <v>0</v>
      </c>
      <c r="EL820" s="101">
        <f t="shared" si="1052"/>
        <v>0</v>
      </c>
      <c r="EM820" s="101">
        <f t="shared" si="1053"/>
        <v>0</v>
      </c>
      <c r="EN820" s="101">
        <f t="shared" si="1054"/>
        <v>0</v>
      </c>
      <c r="EO820" s="101">
        <f t="shared" si="1055"/>
        <v>0</v>
      </c>
      <c r="EP820" s="101">
        <f t="shared" si="1056"/>
        <v>0</v>
      </c>
      <c r="EQ820" s="101">
        <f t="shared" si="1057"/>
        <v>0</v>
      </c>
    </row>
    <row r="821" spans="2:147" ht="21.75" customHeight="1" x14ac:dyDescent="0.45">
      <c r="B821" s="133" t="str">
        <f>IF(Data!B820&lt;&gt;"",Data!B820,"")</f>
        <v/>
      </c>
      <c r="C821" s="158" t="str">
        <f>IF(Data!C820&lt;&gt;"",Data!C820,"")</f>
        <v/>
      </c>
      <c r="D821" s="106" t="str">
        <f>IF(Data!D820&lt;&gt;"",Data!D820,"")</f>
        <v/>
      </c>
      <c r="E821" s="140">
        <f>IF(AND(I821=1,Data!T820=0),0,IF(I821=999,999,Data!T820))</f>
        <v>999</v>
      </c>
      <c r="F821" s="140" t="str">
        <f t="shared" si="1058"/>
        <v/>
      </c>
      <c r="G821" s="140" t="str">
        <f>IF(Data!K820&lt;&gt;"",Data!K820,"")</f>
        <v/>
      </c>
      <c r="H821" s="141" t="str">
        <f>IF(Data!L820&lt;&gt;"",Data!L820,"")</f>
        <v/>
      </c>
      <c r="I821" s="63">
        <f>IF(Data!M820&lt;&gt;"",Data!M820,"")</f>
        <v>999</v>
      </c>
      <c r="J821" s="63">
        <f t="shared" si="1059"/>
        <v>0</v>
      </c>
      <c r="L821" s="64" t="str">
        <f t="shared" si="1060"/>
        <v/>
      </c>
      <c r="N821" s="63">
        <f t="shared" si="1061"/>
        <v>0</v>
      </c>
      <c r="P821" s="64" t="str">
        <f t="shared" si="1062"/>
        <v/>
      </c>
      <c r="R821" s="63">
        <f t="shared" si="1063"/>
        <v>0</v>
      </c>
      <c r="S821" s="64" t="str">
        <f t="shared" si="1064"/>
        <v/>
      </c>
      <c r="W821" s="310">
        <f t="shared" si="1065"/>
        <v>999</v>
      </c>
      <c r="Y821" s="65">
        <f t="shared" si="1066"/>
        <v>0</v>
      </c>
      <c r="Z821" s="65">
        <f t="shared" si="1067"/>
        <v>0</v>
      </c>
      <c r="AA821" s="65">
        <f t="shared" si="1068"/>
        <v>0</v>
      </c>
      <c r="AB821" s="65">
        <f t="shared" si="1069"/>
        <v>0</v>
      </c>
      <c r="AC821" s="341">
        <f t="shared" si="1070"/>
        <v>0</v>
      </c>
      <c r="AD821" s="65">
        <f t="shared" si="1071"/>
        <v>0</v>
      </c>
      <c r="AE821" s="65">
        <f t="shared" si="1072"/>
        <v>0</v>
      </c>
      <c r="AF821" s="65">
        <f t="shared" si="1073"/>
        <v>0</v>
      </c>
      <c r="AG821" s="65">
        <f t="shared" si="1074"/>
        <v>0</v>
      </c>
      <c r="AH821" s="65">
        <f t="shared" si="1075"/>
        <v>0</v>
      </c>
      <c r="AI821" s="65">
        <f t="shared" si="1076"/>
        <v>0</v>
      </c>
      <c r="AJ821" s="65">
        <f t="shared" si="1077"/>
        <v>0</v>
      </c>
      <c r="AK821" s="65">
        <f t="shared" si="1078"/>
        <v>0</v>
      </c>
      <c r="AL821" s="65">
        <f t="shared" si="1079"/>
        <v>0</v>
      </c>
      <c r="AM821" s="65">
        <f t="shared" si="1080"/>
        <v>0</v>
      </c>
      <c r="AN821" s="65">
        <f t="shared" si="1081"/>
        <v>0</v>
      </c>
      <c r="AO821" s="65">
        <f t="shared" si="1082"/>
        <v>0</v>
      </c>
      <c r="AP821" s="65">
        <f t="shared" si="1083"/>
        <v>0</v>
      </c>
      <c r="AQ821" s="65">
        <f t="shared" si="1084"/>
        <v>0</v>
      </c>
      <c r="AR821" s="65">
        <f t="shared" si="1085"/>
        <v>0</v>
      </c>
      <c r="AS821" s="65">
        <f t="shared" si="1086"/>
        <v>0</v>
      </c>
      <c r="AT821" s="65">
        <f t="shared" si="1087"/>
        <v>0</v>
      </c>
      <c r="AU821" s="65">
        <f t="shared" si="1088"/>
        <v>0</v>
      </c>
      <c r="AV821" s="65">
        <f t="shared" si="1089"/>
        <v>0</v>
      </c>
      <c r="AW821" s="65">
        <f t="shared" si="1090"/>
        <v>0</v>
      </c>
      <c r="AX821" s="65">
        <f t="shared" si="1091"/>
        <v>0</v>
      </c>
      <c r="AY821" s="65">
        <f t="shared" si="1092"/>
        <v>0</v>
      </c>
      <c r="AZ821" s="65">
        <f t="shared" si="1093"/>
        <v>0</v>
      </c>
      <c r="BA821" s="65">
        <f t="shared" si="1094"/>
        <v>0</v>
      </c>
      <c r="BB821" s="65">
        <f t="shared" si="1095"/>
        <v>0</v>
      </c>
      <c r="BC821" s="65">
        <f t="shared" si="1096"/>
        <v>0</v>
      </c>
      <c r="BD821" s="65">
        <f t="shared" si="1097"/>
        <v>0</v>
      </c>
      <c r="BE821" s="65">
        <f t="shared" si="1098"/>
        <v>0</v>
      </c>
      <c r="BF821" s="65">
        <f t="shared" si="1099"/>
        <v>0</v>
      </c>
      <c r="BG821" s="65">
        <f t="shared" si="1100"/>
        <v>0</v>
      </c>
      <c r="CE821" s="373"/>
      <c r="CF821" s="343"/>
      <c r="CG821" s="343"/>
      <c r="CH821" s="343"/>
      <c r="CI821" s="343"/>
      <c r="CJ821" s="343"/>
      <c r="CK821" s="343"/>
      <c r="CL821" s="343"/>
      <c r="CM821" s="343"/>
      <c r="CN821" s="343"/>
      <c r="CO821" s="343"/>
      <c r="CP821" s="343"/>
      <c r="CQ821" s="343"/>
      <c r="CR821" s="343"/>
      <c r="CS821" s="343"/>
      <c r="CY821" s="101">
        <f t="shared" si="1101"/>
        <v>0</v>
      </c>
      <c r="CZ821" s="101">
        <f t="shared" si="1102"/>
        <v>0</v>
      </c>
      <c r="DB821" s="101">
        <f t="shared" si="1103"/>
        <v>0</v>
      </c>
      <c r="DD821" s="311">
        <f t="shared" si="1104"/>
        <v>0</v>
      </c>
      <c r="DF821" s="101">
        <f t="shared" si="1020"/>
        <v>0</v>
      </c>
      <c r="DG821" s="101">
        <f t="shared" si="1021"/>
        <v>0</v>
      </c>
      <c r="DH821" s="101">
        <f t="shared" si="1022"/>
        <v>0</v>
      </c>
      <c r="DI821" s="101">
        <f t="shared" si="1023"/>
        <v>0</v>
      </c>
      <c r="DJ821" s="311">
        <f t="shared" si="1024"/>
        <v>0</v>
      </c>
      <c r="DK821" s="311">
        <f t="shared" si="1025"/>
        <v>0</v>
      </c>
      <c r="DL821" s="101">
        <f t="shared" si="1026"/>
        <v>0</v>
      </c>
      <c r="DM821" s="101">
        <f t="shared" si="1027"/>
        <v>0</v>
      </c>
      <c r="DN821" s="101">
        <f t="shared" si="1028"/>
        <v>0</v>
      </c>
      <c r="DO821" s="101">
        <f t="shared" si="1029"/>
        <v>0</v>
      </c>
      <c r="DP821" s="101">
        <f t="shared" si="1030"/>
        <v>0</v>
      </c>
      <c r="DQ821" s="101">
        <f t="shared" si="1031"/>
        <v>0</v>
      </c>
      <c r="DR821" s="101">
        <f t="shared" si="1032"/>
        <v>0</v>
      </c>
      <c r="DS821" s="101">
        <f t="shared" si="1033"/>
        <v>0</v>
      </c>
      <c r="DT821" s="101">
        <f t="shared" si="1034"/>
        <v>0</v>
      </c>
      <c r="DU821" s="101">
        <f t="shared" si="1035"/>
        <v>0</v>
      </c>
      <c r="DV821" s="101">
        <f t="shared" si="1036"/>
        <v>0</v>
      </c>
      <c r="DW821" s="101">
        <f t="shared" si="1037"/>
        <v>0</v>
      </c>
      <c r="DX821" s="311">
        <f t="shared" si="1038"/>
        <v>0</v>
      </c>
      <c r="DY821" s="101">
        <f t="shared" si="1039"/>
        <v>0</v>
      </c>
      <c r="DZ821" s="101">
        <f t="shared" si="1040"/>
        <v>0</v>
      </c>
      <c r="EA821" s="101">
        <f t="shared" si="1041"/>
        <v>0</v>
      </c>
      <c r="EB821" s="101">
        <f t="shared" si="1042"/>
        <v>0</v>
      </c>
      <c r="EC821" s="101">
        <f t="shared" si="1043"/>
        <v>0</v>
      </c>
      <c r="ED821" s="101">
        <f t="shared" si="1044"/>
        <v>0</v>
      </c>
      <c r="EE821" s="101">
        <f t="shared" si="1045"/>
        <v>0</v>
      </c>
      <c r="EF821" s="101">
        <f t="shared" si="1046"/>
        <v>0</v>
      </c>
      <c r="EG821" s="101">
        <f t="shared" si="1047"/>
        <v>0</v>
      </c>
      <c r="EH821" s="101">
        <f t="shared" si="1048"/>
        <v>0</v>
      </c>
      <c r="EI821" s="101">
        <f t="shared" si="1049"/>
        <v>0</v>
      </c>
      <c r="EJ821" s="101">
        <f t="shared" si="1050"/>
        <v>0</v>
      </c>
      <c r="EK821" s="101">
        <f t="shared" si="1051"/>
        <v>0</v>
      </c>
      <c r="EL821" s="101">
        <f t="shared" si="1052"/>
        <v>0</v>
      </c>
      <c r="EM821" s="101">
        <f t="shared" si="1053"/>
        <v>0</v>
      </c>
      <c r="EN821" s="101">
        <f t="shared" si="1054"/>
        <v>0</v>
      </c>
      <c r="EO821" s="101">
        <f t="shared" si="1055"/>
        <v>0</v>
      </c>
      <c r="EP821" s="101">
        <f t="shared" si="1056"/>
        <v>0</v>
      </c>
      <c r="EQ821" s="101">
        <f t="shared" si="1057"/>
        <v>0</v>
      </c>
    </row>
    <row r="822" spans="2:147" ht="21.75" customHeight="1" x14ac:dyDescent="0.45">
      <c r="B822" s="133" t="str">
        <f>IF(Data!B821&lt;&gt;"",Data!B821,"")</f>
        <v/>
      </c>
      <c r="C822" s="158" t="str">
        <f>IF(Data!C821&lt;&gt;"",Data!C821,"")</f>
        <v/>
      </c>
      <c r="D822" s="106" t="str">
        <f>IF(Data!D821&lt;&gt;"",Data!D821,"")</f>
        <v/>
      </c>
      <c r="E822" s="140">
        <f>IF(AND(I822=1,Data!T821=0),0,IF(I822=999,999,Data!T821))</f>
        <v>999</v>
      </c>
      <c r="F822" s="140" t="str">
        <f t="shared" si="1058"/>
        <v/>
      </c>
      <c r="G822" s="140" t="str">
        <f>IF(Data!K821&lt;&gt;"",Data!K821,"")</f>
        <v/>
      </c>
      <c r="H822" s="141" t="str">
        <f>IF(Data!L821&lt;&gt;"",Data!L821,"")</f>
        <v/>
      </c>
      <c r="I822" s="63">
        <f>IF(Data!M821&lt;&gt;"",Data!M821,"")</f>
        <v>999</v>
      </c>
      <c r="J822" s="63">
        <f t="shared" si="1059"/>
        <v>0</v>
      </c>
      <c r="L822" s="64" t="str">
        <f t="shared" si="1060"/>
        <v/>
      </c>
      <c r="N822" s="63">
        <f t="shared" si="1061"/>
        <v>0</v>
      </c>
      <c r="P822" s="64" t="str">
        <f t="shared" si="1062"/>
        <v/>
      </c>
      <c r="R822" s="63">
        <f t="shared" si="1063"/>
        <v>0</v>
      </c>
      <c r="S822" s="64" t="str">
        <f t="shared" si="1064"/>
        <v/>
      </c>
      <c r="W822" s="310">
        <f t="shared" si="1065"/>
        <v>999</v>
      </c>
      <c r="Y822" s="65">
        <f t="shared" si="1066"/>
        <v>0</v>
      </c>
      <c r="Z822" s="65">
        <f t="shared" si="1067"/>
        <v>0</v>
      </c>
      <c r="AA822" s="65">
        <f t="shared" si="1068"/>
        <v>0</v>
      </c>
      <c r="AB822" s="65">
        <f t="shared" si="1069"/>
        <v>0</v>
      </c>
      <c r="AC822" s="341">
        <f t="shared" si="1070"/>
        <v>0</v>
      </c>
      <c r="AD822" s="65">
        <f t="shared" si="1071"/>
        <v>0</v>
      </c>
      <c r="AE822" s="65">
        <f t="shared" si="1072"/>
        <v>0</v>
      </c>
      <c r="AF822" s="65">
        <f t="shared" si="1073"/>
        <v>0</v>
      </c>
      <c r="AG822" s="65">
        <f t="shared" si="1074"/>
        <v>0</v>
      </c>
      <c r="AH822" s="65">
        <f t="shared" si="1075"/>
        <v>0</v>
      </c>
      <c r="AI822" s="65">
        <f t="shared" si="1076"/>
        <v>0</v>
      </c>
      <c r="AJ822" s="65">
        <f t="shared" si="1077"/>
        <v>0</v>
      </c>
      <c r="AK822" s="65">
        <f t="shared" si="1078"/>
        <v>0</v>
      </c>
      <c r="AL822" s="65">
        <f t="shared" si="1079"/>
        <v>0</v>
      </c>
      <c r="AM822" s="65">
        <f t="shared" si="1080"/>
        <v>0</v>
      </c>
      <c r="AN822" s="65">
        <f t="shared" si="1081"/>
        <v>0</v>
      </c>
      <c r="AO822" s="65">
        <f t="shared" si="1082"/>
        <v>0</v>
      </c>
      <c r="AP822" s="65">
        <f t="shared" si="1083"/>
        <v>0</v>
      </c>
      <c r="AQ822" s="65">
        <f t="shared" si="1084"/>
        <v>0</v>
      </c>
      <c r="AR822" s="65">
        <f t="shared" si="1085"/>
        <v>0</v>
      </c>
      <c r="AS822" s="65">
        <f t="shared" si="1086"/>
        <v>0</v>
      </c>
      <c r="AT822" s="65">
        <f t="shared" si="1087"/>
        <v>0</v>
      </c>
      <c r="AU822" s="65">
        <f t="shared" si="1088"/>
        <v>0</v>
      </c>
      <c r="AV822" s="65">
        <f t="shared" si="1089"/>
        <v>0</v>
      </c>
      <c r="AW822" s="65">
        <f t="shared" si="1090"/>
        <v>0</v>
      </c>
      <c r="AX822" s="65">
        <f t="shared" si="1091"/>
        <v>0</v>
      </c>
      <c r="AY822" s="65">
        <f t="shared" si="1092"/>
        <v>0</v>
      </c>
      <c r="AZ822" s="65">
        <f t="shared" si="1093"/>
        <v>0</v>
      </c>
      <c r="BA822" s="65">
        <f t="shared" si="1094"/>
        <v>0</v>
      </c>
      <c r="BB822" s="65">
        <f t="shared" si="1095"/>
        <v>0</v>
      </c>
      <c r="BC822" s="65">
        <f t="shared" si="1096"/>
        <v>0</v>
      </c>
      <c r="BD822" s="65">
        <f t="shared" si="1097"/>
        <v>0</v>
      </c>
      <c r="BE822" s="65">
        <f t="shared" si="1098"/>
        <v>0</v>
      </c>
      <c r="BF822" s="65">
        <f t="shared" si="1099"/>
        <v>0</v>
      </c>
      <c r="BG822" s="65">
        <f t="shared" si="1100"/>
        <v>0</v>
      </c>
      <c r="CE822" s="373"/>
      <c r="CF822" s="343"/>
      <c r="CG822" s="343"/>
      <c r="CH822" s="343"/>
      <c r="CI822" s="343"/>
      <c r="CJ822" s="343"/>
      <c r="CK822" s="343"/>
      <c r="CL822" s="343"/>
      <c r="CM822" s="343"/>
      <c r="CN822" s="343"/>
      <c r="CO822" s="343"/>
      <c r="CP822" s="343"/>
      <c r="CQ822" s="343"/>
      <c r="CR822" s="343"/>
      <c r="CS822" s="343"/>
      <c r="CY822" s="101">
        <f t="shared" si="1101"/>
        <v>0</v>
      </c>
      <c r="CZ822" s="101">
        <f t="shared" si="1102"/>
        <v>0</v>
      </c>
      <c r="DB822" s="101">
        <f t="shared" si="1103"/>
        <v>0</v>
      </c>
      <c r="DD822" s="311">
        <f t="shared" si="1104"/>
        <v>0</v>
      </c>
      <c r="DF822" s="101">
        <f t="shared" si="1020"/>
        <v>0</v>
      </c>
      <c r="DG822" s="101">
        <f t="shared" si="1021"/>
        <v>0</v>
      </c>
      <c r="DH822" s="101">
        <f t="shared" si="1022"/>
        <v>0</v>
      </c>
      <c r="DI822" s="101">
        <f t="shared" si="1023"/>
        <v>0</v>
      </c>
      <c r="DJ822" s="311">
        <f t="shared" si="1024"/>
        <v>0</v>
      </c>
      <c r="DK822" s="311">
        <f t="shared" si="1025"/>
        <v>0</v>
      </c>
      <c r="DL822" s="101">
        <f t="shared" si="1026"/>
        <v>0</v>
      </c>
      <c r="DM822" s="101">
        <f t="shared" si="1027"/>
        <v>0</v>
      </c>
      <c r="DN822" s="101">
        <f t="shared" si="1028"/>
        <v>0</v>
      </c>
      <c r="DO822" s="101">
        <f t="shared" si="1029"/>
        <v>0</v>
      </c>
      <c r="DP822" s="101">
        <f t="shared" si="1030"/>
        <v>0</v>
      </c>
      <c r="DQ822" s="101">
        <f t="shared" si="1031"/>
        <v>0</v>
      </c>
      <c r="DR822" s="101">
        <f t="shared" si="1032"/>
        <v>0</v>
      </c>
      <c r="DS822" s="101">
        <f t="shared" si="1033"/>
        <v>0</v>
      </c>
      <c r="DT822" s="101">
        <f t="shared" si="1034"/>
        <v>0</v>
      </c>
      <c r="DU822" s="101">
        <f t="shared" si="1035"/>
        <v>0</v>
      </c>
      <c r="DV822" s="101">
        <f t="shared" si="1036"/>
        <v>0</v>
      </c>
      <c r="DW822" s="101">
        <f t="shared" si="1037"/>
        <v>0</v>
      </c>
      <c r="DX822" s="311">
        <f t="shared" si="1038"/>
        <v>0</v>
      </c>
      <c r="DY822" s="101">
        <f t="shared" si="1039"/>
        <v>0</v>
      </c>
      <c r="DZ822" s="101">
        <f t="shared" si="1040"/>
        <v>0</v>
      </c>
      <c r="EA822" s="101">
        <f t="shared" si="1041"/>
        <v>0</v>
      </c>
      <c r="EB822" s="101">
        <f t="shared" si="1042"/>
        <v>0</v>
      </c>
      <c r="EC822" s="101">
        <f t="shared" si="1043"/>
        <v>0</v>
      </c>
      <c r="ED822" s="101">
        <f t="shared" si="1044"/>
        <v>0</v>
      </c>
      <c r="EE822" s="101">
        <f t="shared" si="1045"/>
        <v>0</v>
      </c>
      <c r="EF822" s="101">
        <f t="shared" si="1046"/>
        <v>0</v>
      </c>
      <c r="EG822" s="101">
        <f t="shared" si="1047"/>
        <v>0</v>
      </c>
      <c r="EH822" s="101">
        <f t="shared" si="1048"/>
        <v>0</v>
      </c>
      <c r="EI822" s="101">
        <f t="shared" si="1049"/>
        <v>0</v>
      </c>
      <c r="EJ822" s="101">
        <f t="shared" si="1050"/>
        <v>0</v>
      </c>
      <c r="EK822" s="101">
        <f t="shared" si="1051"/>
        <v>0</v>
      </c>
      <c r="EL822" s="101">
        <f t="shared" si="1052"/>
        <v>0</v>
      </c>
      <c r="EM822" s="101">
        <f t="shared" si="1053"/>
        <v>0</v>
      </c>
      <c r="EN822" s="101">
        <f t="shared" si="1054"/>
        <v>0</v>
      </c>
      <c r="EO822" s="101">
        <f t="shared" si="1055"/>
        <v>0</v>
      </c>
      <c r="EP822" s="101">
        <f t="shared" si="1056"/>
        <v>0</v>
      </c>
      <c r="EQ822" s="101">
        <f t="shared" si="1057"/>
        <v>0</v>
      </c>
    </row>
    <row r="823" spans="2:147" ht="21.75" customHeight="1" x14ac:dyDescent="0.45">
      <c r="B823" s="133" t="str">
        <f>IF(Data!B822&lt;&gt;"",Data!B822,"")</f>
        <v/>
      </c>
      <c r="C823" s="158" t="str">
        <f>IF(Data!C822&lt;&gt;"",Data!C822,"")</f>
        <v/>
      </c>
      <c r="D823" s="106" t="str">
        <f>IF(Data!D822&lt;&gt;"",Data!D822,"")</f>
        <v/>
      </c>
      <c r="E823" s="140">
        <f>IF(AND(I823=1,Data!T822=0),0,IF(I823=999,999,Data!T822))</f>
        <v>999</v>
      </c>
      <c r="F823" s="140" t="str">
        <f t="shared" si="1058"/>
        <v/>
      </c>
      <c r="G823" s="140" t="str">
        <f>IF(Data!K822&lt;&gt;"",Data!K822,"")</f>
        <v/>
      </c>
      <c r="H823" s="141" t="str">
        <f>IF(Data!L822&lt;&gt;"",Data!L822,"")</f>
        <v/>
      </c>
      <c r="I823" s="63">
        <f>IF(Data!M822&lt;&gt;"",Data!M822,"")</f>
        <v>999</v>
      </c>
      <c r="J823" s="63">
        <f t="shared" si="1059"/>
        <v>0</v>
      </c>
      <c r="L823" s="64" t="str">
        <f t="shared" si="1060"/>
        <v/>
      </c>
      <c r="N823" s="63">
        <f t="shared" si="1061"/>
        <v>0</v>
      </c>
      <c r="P823" s="64" t="str">
        <f t="shared" si="1062"/>
        <v/>
      </c>
      <c r="R823" s="63">
        <f t="shared" si="1063"/>
        <v>0</v>
      </c>
      <c r="S823" s="64" t="str">
        <f t="shared" si="1064"/>
        <v/>
      </c>
      <c r="W823" s="310">
        <f t="shared" si="1065"/>
        <v>999</v>
      </c>
      <c r="Y823" s="65">
        <f t="shared" si="1066"/>
        <v>0</v>
      </c>
      <c r="Z823" s="65">
        <f t="shared" si="1067"/>
        <v>0</v>
      </c>
      <c r="AA823" s="65">
        <f t="shared" si="1068"/>
        <v>0</v>
      </c>
      <c r="AB823" s="65">
        <f t="shared" si="1069"/>
        <v>0</v>
      </c>
      <c r="AC823" s="341">
        <f t="shared" si="1070"/>
        <v>0</v>
      </c>
      <c r="AD823" s="65">
        <f t="shared" si="1071"/>
        <v>0</v>
      </c>
      <c r="AE823" s="65">
        <f t="shared" si="1072"/>
        <v>0</v>
      </c>
      <c r="AF823" s="65">
        <f t="shared" si="1073"/>
        <v>0</v>
      </c>
      <c r="AG823" s="65">
        <f t="shared" si="1074"/>
        <v>0</v>
      </c>
      <c r="AH823" s="65">
        <f t="shared" si="1075"/>
        <v>0</v>
      </c>
      <c r="AI823" s="65">
        <f t="shared" si="1076"/>
        <v>0</v>
      </c>
      <c r="AJ823" s="65">
        <f t="shared" si="1077"/>
        <v>0</v>
      </c>
      <c r="AK823" s="65">
        <f t="shared" si="1078"/>
        <v>0</v>
      </c>
      <c r="AL823" s="65">
        <f t="shared" si="1079"/>
        <v>0</v>
      </c>
      <c r="AM823" s="65">
        <f t="shared" si="1080"/>
        <v>0</v>
      </c>
      <c r="AN823" s="65">
        <f t="shared" si="1081"/>
        <v>0</v>
      </c>
      <c r="AO823" s="65">
        <f t="shared" si="1082"/>
        <v>0</v>
      </c>
      <c r="AP823" s="65">
        <f t="shared" si="1083"/>
        <v>0</v>
      </c>
      <c r="AQ823" s="65">
        <f t="shared" si="1084"/>
        <v>0</v>
      </c>
      <c r="AR823" s="65">
        <f t="shared" si="1085"/>
        <v>0</v>
      </c>
      <c r="AS823" s="65">
        <f t="shared" si="1086"/>
        <v>0</v>
      </c>
      <c r="AT823" s="65">
        <f t="shared" si="1087"/>
        <v>0</v>
      </c>
      <c r="AU823" s="65">
        <f t="shared" si="1088"/>
        <v>0</v>
      </c>
      <c r="AV823" s="65">
        <f t="shared" si="1089"/>
        <v>0</v>
      </c>
      <c r="AW823" s="65">
        <f t="shared" si="1090"/>
        <v>0</v>
      </c>
      <c r="AX823" s="65">
        <f t="shared" si="1091"/>
        <v>0</v>
      </c>
      <c r="AY823" s="65">
        <f t="shared" si="1092"/>
        <v>0</v>
      </c>
      <c r="AZ823" s="65">
        <f t="shared" si="1093"/>
        <v>0</v>
      </c>
      <c r="BA823" s="65">
        <f t="shared" si="1094"/>
        <v>0</v>
      </c>
      <c r="BB823" s="65">
        <f t="shared" si="1095"/>
        <v>0</v>
      </c>
      <c r="BC823" s="65">
        <f t="shared" si="1096"/>
        <v>0</v>
      </c>
      <c r="BD823" s="65">
        <f t="shared" si="1097"/>
        <v>0</v>
      </c>
      <c r="BE823" s="65">
        <f t="shared" si="1098"/>
        <v>0</v>
      </c>
      <c r="BF823" s="65">
        <f t="shared" si="1099"/>
        <v>0</v>
      </c>
      <c r="BG823" s="65">
        <f t="shared" si="1100"/>
        <v>0</v>
      </c>
      <c r="CE823" s="373"/>
      <c r="CF823" s="343"/>
      <c r="CG823" s="343"/>
      <c r="CH823" s="343"/>
      <c r="CI823" s="343"/>
      <c r="CJ823" s="343"/>
      <c r="CK823" s="343"/>
      <c r="CL823" s="343"/>
      <c r="CM823" s="343"/>
      <c r="CN823" s="343"/>
      <c r="CO823" s="343"/>
      <c r="CP823" s="343"/>
      <c r="CQ823" s="343"/>
      <c r="CR823" s="343"/>
      <c r="CS823" s="343"/>
      <c r="CY823" s="101">
        <f t="shared" si="1101"/>
        <v>0</v>
      </c>
      <c r="CZ823" s="101">
        <f t="shared" si="1102"/>
        <v>0</v>
      </c>
      <c r="DB823" s="101">
        <f t="shared" si="1103"/>
        <v>0</v>
      </c>
      <c r="DD823" s="311">
        <f t="shared" si="1104"/>
        <v>0</v>
      </c>
      <c r="DF823" s="101">
        <f t="shared" si="1020"/>
        <v>0</v>
      </c>
      <c r="DG823" s="101">
        <f t="shared" si="1021"/>
        <v>0</v>
      </c>
      <c r="DH823" s="101">
        <f t="shared" si="1022"/>
        <v>0</v>
      </c>
      <c r="DI823" s="101">
        <f t="shared" si="1023"/>
        <v>0</v>
      </c>
      <c r="DJ823" s="311">
        <f t="shared" si="1024"/>
        <v>0</v>
      </c>
      <c r="DK823" s="311">
        <f t="shared" si="1025"/>
        <v>0</v>
      </c>
      <c r="DL823" s="101">
        <f t="shared" si="1026"/>
        <v>0</v>
      </c>
      <c r="DM823" s="101">
        <f t="shared" si="1027"/>
        <v>0</v>
      </c>
      <c r="DN823" s="101">
        <f t="shared" si="1028"/>
        <v>0</v>
      </c>
      <c r="DO823" s="101">
        <f t="shared" si="1029"/>
        <v>0</v>
      </c>
      <c r="DP823" s="101">
        <f t="shared" si="1030"/>
        <v>0</v>
      </c>
      <c r="DQ823" s="101">
        <f t="shared" si="1031"/>
        <v>0</v>
      </c>
      <c r="DR823" s="101">
        <f t="shared" si="1032"/>
        <v>0</v>
      </c>
      <c r="DS823" s="101">
        <f t="shared" si="1033"/>
        <v>0</v>
      </c>
      <c r="DT823" s="101">
        <f t="shared" si="1034"/>
        <v>0</v>
      </c>
      <c r="DU823" s="101">
        <f t="shared" si="1035"/>
        <v>0</v>
      </c>
      <c r="DV823" s="101">
        <f t="shared" si="1036"/>
        <v>0</v>
      </c>
      <c r="DW823" s="101">
        <f t="shared" si="1037"/>
        <v>0</v>
      </c>
      <c r="DX823" s="311">
        <f t="shared" si="1038"/>
        <v>0</v>
      </c>
      <c r="DY823" s="101">
        <f t="shared" si="1039"/>
        <v>0</v>
      </c>
      <c r="DZ823" s="101">
        <f t="shared" si="1040"/>
        <v>0</v>
      </c>
      <c r="EA823" s="101">
        <f t="shared" si="1041"/>
        <v>0</v>
      </c>
      <c r="EB823" s="101">
        <f t="shared" si="1042"/>
        <v>0</v>
      </c>
      <c r="EC823" s="101">
        <f t="shared" si="1043"/>
        <v>0</v>
      </c>
      <c r="ED823" s="101">
        <f t="shared" si="1044"/>
        <v>0</v>
      </c>
      <c r="EE823" s="101">
        <f t="shared" si="1045"/>
        <v>0</v>
      </c>
      <c r="EF823" s="101">
        <f t="shared" si="1046"/>
        <v>0</v>
      </c>
      <c r="EG823" s="101">
        <f t="shared" si="1047"/>
        <v>0</v>
      </c>
      <c r="EH823" s="101">
        <f t="shared" si="1048"/>
        <v>0</v>
      </c>
      <c r="EI823" s="101">
        <f t="shared" si="1049"/>
        <v>0</v>
      </c>
      <c r="EJ823" s="101">
        <f t="shared" si="1050"/>
        <v>0</v>
      </c>
      <c r="EK823" s="101">
        <f t="shared" si="1051"/>
        <v>0</v>
      </c>
      <c r="EL823" s="101">
        <f t="shared" si="1052"/>
        <v>0</v>
      </c>
      <c r="EM823" s="101">
        <f t="shared" si="1053"/>
        <v>0</v>
      </c>
      <c r="EN823" s="101">
        <f t="shared" si="1054"/>
        <v>0</v>
      </c>
      <c r="EO823" s="101">
        <f t="shared" si="1055"/>
        <v>0</v>
      </c>
      <c r="EP823" s="101">
        <f t="shared" si="1056"/>
        <v>0</v>
      </c>
      <c r="EQ823" s="101">
        <f t="shared" si="1057"/>
        <v>0</v>
      </c>
    </row>
    <row r="824" spans="2:147" ht="21.75" customHeight="1" x14ac:dyDescent="0.45">
      <c r="B824" s="133" t="str">
        <f>IF(Data!B823&lt;&gt;"",Data!B823,"")</f>
        <v/>
      </c>
      <c r="C824" s="158" t="str">
        <f>IF(Data!C823&lt;&gt;"",Data!C823,"")</f>
        <v/>
      </c>
      <c r="D824" s="106" t="str">
        <f>IF(Data!D823&lt;&gt;"",Data!D823,"")</f>
        <v/>
      </c>
      <c r="E824" s="140">
        <f>IF(AND(I824=1,Data!T823=0),0,IF(I824=999,999,Data!T823))</f>
        <v>999</v>
      </c>
      <c r="F824" s="140" t="str">
        <f t="shared" si="1058"/>
        <v/>
      </c>
      <c r="G824" s="140" t="str">
        <f>IF(Data!K823&lt;&gt;"",Data!K823,"")</f>
        <v/>
      </c>
      <c r="H824" s="141" t="str">
        <f>IF(Data!L823&lt;&gt;"",Data!L823,"")</f>
        <v/>
      </c>
      <c r="I824" s="63">
        <f>IF(Data!M823&lt;&gt;"",Data!M823,"")</f>
        <v>999</v>
      </c>
      <c r="J824" s="63">
        <f t="shared" si="1059"/>
        <v>0</v>
      </c>
      <c r="L824" s="64" t="str">
        <f t="shared" si="1060"/>
        <v/>
      </c>
      <c r="N824" s="63">
        <f t="shared" si="1061"/>
        <v>0</v>
      </c>
      <c r="P824" s="64" t="str">
        <f t="shared" si="1062"/>
        <v/>
      </c>
      <c r="R824" s="63">
        <f t="shared" si="1063"/>
        <v>0</v>
      </c>
      <c r="S824" s="64" t="str">
        <f t="shared" si="1064"/>
        <v/>
      </c>
      <c r="W824" s="310">
        <f t="shared" si="1065"/>
        <v>999</v>
      </c>
      <c r="Y824" s="65">
        <f t="shared" si="1066"/>
        <v>0</v>
      </c>
      <c r="Z824" s="65">
        <f t="shared" si="1067"/>
        <v>0</v>
      </c>
      <c r="AA824" s="65">
        <f t="shared" si="1068"/>
        <v>0</v>
      </c>
      <c r="AB824" s="65">
        <f t="shared" si="1069"/>
        <v>0</v>
      </c>
      <c r="AC824" s="341">
        <f t="shared" si="1070"/>
        <v>0</v>
      </c>
      <c r="AD824" s="65">
        <f t="shared" si="1071"/>
        <v>0</v>
      </c>
      <c r="AE824" s="65">
        <f t="shared" si="1072"/>
        <v>0</v>
      </c>
      <c r="AF824" s="65">
        <f t="shared" si="1073"/>
        <v>0</v>
      </c>
      <c r="AG824" s="65">
        <f t="shared" si="1074"/>
        <v>0</v>
      </c>
      <c r="AH824" s="65">
        <f t="shared" si="1075"/>
        <v>0</v>
      </c>
      <c r="AI824" s="65">
        <f t="shared" si="1076"/>
        <v>0</v>
      </c>
      <c r="AJ824" s="65">
        <f t="shared" si="1077"/>
        <v>0</v>
      </c>
      <c r="AK824" s="65">
        <f t="shared" si="1078"/>
        <v>0</v>
      </c>
      <c r="AL824" s="65">
        <f t="shared" si="1079"/>
        <v>0</v>
      </c>
      <c r="AM824" s="65">
        <f t="shared" si="1080"/>
        <v>0</v>
      </c>
      <c r="AN824" s="65">
        <f t="shared" si="1081"/>
        <v>0</v>
      </c>
      <c r="AO824" s="65">
        <f t="shared" si="1082"/>
        <v>0</v>
      </c>
      <c r="AP824" s="65">
        <f t="shared" si="1083"/>
        <v>0</v>
      </c>
      <c r="AQ824" s="65">
        <f t="shared" si="1084"/>
        <v>0</v>
      </c>
      <c r="AR824" s="65">
        <f t="shared" si="1085"/>
        <v>0</v>
      </c>
      <c r="AS824" s="65">
        <f t="shared" si="1086"/>
        <v>0</v>
      </c>
      <c r="AT824" s="65">
        <f t="shared" si="1087"/>
        <v>0</v>
      </c>
      <c r="AU824" s="65">
        <f t="shared" si="1088"/>
        <v>0</v>
      </c>
      <c r="AV824" s="65">
        <f t="shared" si="1089"/>
        <v>0</v>
      </c>
      <c r="AW824" s="65">
        <f t="shared" si="1090"/>
        <v>0</v>
      </c>
      <c r="AX824" s="65">
        <f t="shared" si="1091"/>
        <v>0</v>
      </c>
      <c r="AY824" s="65">
        <f t="shared" si="1092"/>
        <v>0</v>
      </c>
      <c r="AZ824" s="65">
        <f t="shared" si="1093"/>
        <v>0</v>
      </c>
      <c r="BA824" s="65">
        <f t="shared" si="1094"/>
        <v>0</v>
      </c>
      <c r="BB824" s="65">
        <f t="shared" si="1095"/>
        <v>0</v>
      </c>
      <c r="BC824" s="65">
        <f t="shared" si="1096"/>
        <v>0</v>
      </c>
      <c r="BD824" s="65">
        <f t="shared" si="1097"/>
        <v>0</v>
      </c>
      <c r="BE824" s="65">
        <f t="shared" si="1098"/>
        <v>0</v>
      </c>
      <c r="BF824" s="65">
        <f t="shared" si="1099"/>
        <v>0</v>
      </c>
      <c r="BG824" s="65">
        <f t="shared" si="1100"/>
        <v>0</v>
      </c>
      <c r="CE824" s="373"/>
      <c r="CF824" s="343"/>
      <c r="CG824" s="343"/>
      <c r="CH824" s="343"/>
      <c r="CI824" s="343"/>
      <c r="CJ824" s="343"/>
      <c r="CK824" s="343"/>
      <c r="CL824" s="343"/>
      <c r="CM824" s="343"/>
      <c r="CN824" s="343"/>
      <c r="CO824" s="343"/>
      <c r="CP824" s="343"/>
      <c r="CQ824" s="343"/>
      <c r="CR824" s="343"/>
      <c r="CS824" s="343"/>
      <c r="CY824" s="101">
        <f t="shared" si="1101"/>
        <v>0</v>
      </c>
      <c r="CZ824" s="101">
        <f t="shared" si="1102"/>
        <v>0</v>
      </c>
      <c r="DB824" s="101">
        <f t="shared" si="1103"/>
        <v>0</v>
      </c>
      <c r="DD824" s="311">
        <f t="shared" si="1104"/>
        <v>0</v>
      </c>
      <c r="DF824" s="101">
        <f t="shared" si="1020"/>
        <v>0</v>
      </c>
      <c r="DG824" s="101">
        <f t="shared" si="1021"/>
        <v>0</v>
      </c>
      <c r="DH824" s="101">
        <f t="shared" si="1022"/>
        <v>0</v>
      </c>
      <c r="DI824" s="101">
        <f t="shared" si="1023"/>
        <v>0</v>
      </c>
      <c r="DJ824" s="311">
        <f t="shared" si="1024"/>
        <v>0</v>
      </c>
      <c r="DK824" s="311">
        <f t="shared" si="1025"/>
        <v>0</v>
      </c>
      <c r="DL824" s="101">
        <f t="shared" si="1026"/>
        <v>0</v>
      </c>
      <c r="DM824" s="101">
        <f t="shared" si="1027"/>
        <v>0</v>
      </c>
      <c r="DN824" s="101">
        <f t="shared" si="1028"/>
        <v>0</v>
      </c>
      <c r="DO824" s="101">
        <f t="shared" si="1029"/>
        <v>0</v>
      </c>
      <c r="DP824" s="101">
        <f t="shared" si="1030"/>
        <v>0</v>
      </c>
      <c r="DQ824" s="101">
        <f t="shared" si="1031"/>
        <v>0</v>
      </c>
      <c r="DR824" s="101">
        <f t="shared" si="1032"/>
        <v>0</v>
      </c>
      <c r="DS824" s="101">
        <f t="shared" si="1033"/>
        <v>0</v>
      </c>
      <c r="DT824" s="101">
        <f t="shared" si="1034"/>
        <v>0</v>
      </c>
      <c r="DU824" s="101">
        <f t="shared" si="1035"/>
        <v>0</v>
      </c>
      <c r="DV824" s="101">
        <f t="shared" si="1036"/>
        <v>0</v>
      </c>
      <c r="DW824" s="101">
        <f t="shared" si="1037"/>
        <v>0</v>
      </c>
      <c r="DX824" s="311">
        <f t="shared" si="1038"/>
        <v>0</v>
      </c>
      <c r="DY824" s="101">
        <f t="shared" si="1039"/>
        <v>0</v>
      </c>
      <c r="DZ824" s="101">
        <f t="shared" si="1040"/>
        <v>0</v>
      </c>
      <c r="EA824" s="101">
        <f t="shared" si="1041"/>
        <v>0</v>
      </c>
      <c r="EB824" s="101">
        <f t="shared" si="1042"/>
        <v>0</v>
      </c>
      <c r="EC824" s="101">
        <f t="shared" si="1043"/>
        <v>0</v>
      </c>
      <c r="ED824" s="101">
        <f t="shared" si="1044"/>
        <v>0</v>
      </c>
      <c r="EE824" s="101">
        <f t="shared" si="1045"/>
        <v>0</v>
      </c>
      <c r="EF824" s="101">
        <f t="shared" si="1046"/>
        <v>0</v>
      </c>
      <c r="EG824" s="101">
        <f t="shared" si="1047"/>
        <v>0</v>
      </c>
      <c r="EH824" s="101">
        <f t="shared" si="1048"/>
        <v>0</v>
      </c>
      <c r="EI824" s="101">
        <f t="shared" si="1049"/>
        <v>0</v>
      </c>
      <c r="EJ824" s="101">
        <f t="shared" si="1050"/>
        <v>0</v>
      </c>
      <c r="EK824" s="101">
        <f t="shared" si="1051"/>
        <v>0</v>
      </c>
      <c r="EL824" s="101">
        <f t="shared" si="1052"/>
        <v>0</v>
      </c>
      <c r="EM824" s="101">
        <f t="shared" si="1053"/>
        <v>0</v>
      </c>
      <c r="EN824" s="101">
        <f t="shared" si="1054"/>
        <v>0</v>
      </c>
      <c r="EO824" s="101">
        <f t="shared" si="1055"/>
        <v>0</v>
      </c>
      <c r="EP824" s="101">
        <f t="shared" si="1056"/>
        <v>0</v>
      </c>
      <c r="EQ824" s="101">
        <f t="shared" si="1057"/>
        <v>0</v>
      </c>
    </row>
    <row r="825" spans="2:147" ht="21.75" customHeight="1" x14ac:dyDescent="0.45">
      <c r="B825" s="133" t="str">
        <f>IF(Data!B824&lt;&gt;"",Data!B824,"")</f>
        <v/>
      </c>
      <c r="C825" s="158" t="str">
        <f>IF(Data!C824&lt;&gt;"",Data!C824,"")</f>
        <v/>
      </c>
      <c r="D825" s="106" t="str">
        <f>IF(Data!D824&lt;&gt;"",Data!D824,"")</f>
        <v/>
      </c>
      <c r="E825" s="140">
        <f>IF(AND(I825=1,Data!T824=0),0,IF(I825=999,999,Data!T824))</f>
        <v>999</v>
      </c>
      <c r="F825" s="140" t="str">
        <f t="shared" si="1058"/>
        <v/>
      </c>
      <c r="G825" s="140" t="str">
        <f>IF(Data!K824&lt;&gt;"",Data!K824,"")</f>
        <v/>
      </c>
      <c r="H825" s="141" t="str">
        <f>IF(Data!L824&lt;&gt;"",Data!L824,"")</f>
        <v/>
      </c>
      <c r="I825" s="63">
        <f>IF(Data!M824&lt;&gt;"",Data!M824,"")</f>
        <v>999</v>
      </c>
      <c r="J825" s="63">
        <f t="shared" si="1059"/>
        <v>0</v>
      </c>
      <c r="L825" s="64" t="str">
        <f t="shared" si="1060"/>
        <v/>
      </c>
      <c r="N825" s="63">
        <f t="shared" si="1061"/>
        <v>0</v>
      </c>
      <c r="P825" s="64" t="str">
        <f t="shared" si="1062"/>
        <v/>
      </c>
      <c r="R825" s="63">
        <f t="shared" si="1063"/>
        <v>0</v>
      </c>
      <c r="S825" s="64" t="str">
        <f t="shared" si="1064"/>
        <v/>
      </c>
      <c r="W825" s="310">
        <f t="shared" si="1065"/>
        <v>999</v>
      </c>
      <c r="Y825" s="65">
        <f t="shared" si="1066"/>
        <v>0</v>
      </c>
      <c r="Z825" s="65">
        <f t="shared" si="1067"/>
        <v>0</v>
      </c>
      <c r="AA825" s="65">
        <f t="shared" si="1068"/>
        <v>0</v>
      </c>
      <c r="AB825" s="65">
        <f t="shared" si="1069"/>
        <v>0</v>
      </c>
      <c r="AC825" s="341">
        <f t="shared" si="1070"/>
        <v>0</v>
      </c>
      <c r="AD825" s="65">
        <f t="shared" si="1071"/>
        <v>0</v>
      </c>
      <c r="AE825" s="65">
        <f t="shared" si="1072"/>
        <v>0</v>
      </c>
      <c r="AF825" s="65">
        <f t="shared" si="1073"/>
        <v>0</v>
      </c>
      <c r="AG825" s="65">
        <f t="shared" si="1074"/>
        <v>0</v>
      </c>
      <c r="AH825" s="65">
        <f t="shared" si="1075"/>
        <v>0</v>
      </c>
      <c r="AI825" s="65">
        <f t="shared" si="1076"/>
        <v>0</v>
      </c>
      <c r="AJ825" s="65">
        <f t="shared" si="1077"/>
        <v>0</v>
      </c>
      <c r="AK825" s="65">
        <f t="shared" si="1078"/>
        <v>0</v>
      </c>
      <c r="AL825" s="65">
        <f t="shared" si="1079"/>
        <v>0</v>
      </c>
      <c r="AM825" s="65">
        <f t="shared" si="1080"/>
        <v>0</v>
      </c>
      <c r="AN825" s="65">
        <f t="shared" si="1081"/>
        <v>0</v>
      </c>
      <c r="AO825" s="65">
        <f t="shared" si="1082"/>
        <v>0</v>
      </c>
      <c r="AP825" s="65">
        <f t="shared" si="1083"/>
        <v>0</v>
      </c>
      <c r="AQ825" s="65">
        <f t="shared" si="1084"/>
        <v>0</v>
      </c>
      <c r="AR825" s="65">
        <f t="shared" si="1085"/>
        <v>0</v>
      </c>
      <c r="AS825" s="65">
        <f t="shared" si="1086"/>
        <v>0</v>
      </c>
      <c r="AT825" s="65">
        <f t="shared" si="1087"/>
        <v>0</v>
      </c>
      <c r="AU825" s="65">
        <f t="shared" si="1088"/>
        <v>0</v>
      </c>
      <c r="AV825" s="65">
        <f t="shared" si="1089"/>
        <v>0</v>
      </c>
      <c r="AW825" s="65">
        <f t="shared" si="1090"/>
        <v>0</v>
      </c>
      <c r="AX825" s="65">
        <f t="shared" si="1091"/>
        <v>0</v>
      </c>
      <c r="AY825" s="65">
        <f t="shared" si="1092"/>
        <v>0</v>
      </c>
      <c r="AZ825" s="65">
        <f t="shared" si="1093"/>
        <v>0</v>
      </c>
      <c r="BA825" s="65">
        <f t="shared" si="1094"/>
        <v>0</v>
      </c>
      <c r="BB825" s="65">
        <f t="shared" si="1095"/>
        <v>0</v>
      </c>
      <c r="BC825" s="65">
        <f t="shared" si="1096"/>
        <v>0</v>
      </c>
      <c r="BD825" s="65">
        <f t="shared" si="1097"/>
        <v>0</v>
      </c>
      <c r="BE825" s="65">
        <f t="shared" si="1098"/>
        <v>0</v>
      </c>
      <c r="BF825" s="65">
        <f t="shared" si="1099"/>
        <v>0</v>
      </c>
      <c r="BG825" s="65">
        <f t="shared" si="1100"/>
        <v>0</v>
      </c>
      <c r="CE825" s="373"/>
      <c r="CF825" s="343"/>
      <c r="CG825" s="343"/>
      <c r="CH825" s="343"/>
      <c r="CI825" s="343"/>
      <c r="CJ825" s="343"/>
      <c r="CK825" s="343"/>
      <c r="CL825" s="343"/>
      <c r="CM825" s="343"/>
      <c r="CN825" s="343"/>
      <c r="CO825" s="343"/>
      <c r="CP825" s="343"/>
      <c r="CQ825" s="343"/>
      <c r="CR825" s="343"/>
      <c r="CS825" s="343"/>
      <c r="CY825" s="101">
        <f t="shared" si="1101"/>
        <v>0</v>
      </c>
      <c r="CZ825" s="101">
        <f t="shared" si="1102"/>
        <v>0</v>
      </c>
      <c r="DB825" s="101">
        <f t="shared" si="1103"/>
        <v>0</v>
      </c>
      <c r="DD825" s="311">
        <f t="shared" si="1104"/>
        <v>0</v>
      </c>
      <c r="DF825" s="101">
        <f t="shared" si="1020"/>
        <v>0</v>
      </c>
      <c r="DG825" s="101">
        <f t="shared" si="1021"/>
        <v>0</v>
      </c>
      <c r="DH825" s="101">
        <f t="shared" si="1022"/>
        <v>0</v>
      </c>
      <c r="DI825" s="101">
        <f t="shared" si="1023"/>
        <v>0</v>
      </c>
      <c r="DJ825" s="311">
        <f t="shared" si="1024"/>
        <v>0</v>
      </c>
      <c r="DK825" s="311">
        <f t="shared" si="1025"/>
        <v>0</v>
      </c>
      <c r="DL825" s="101">
        <f t="shared" si="1026"/>
        <v>0</v>
      </c>
      <c r="DM825" s="101">
        <f t="shared" si="1027"/>
        <v>0</v>
      </c>
      <c r="DN825" s="101">
        <f t="shared" si="1028"/>
        <v>0</v>
      </c>
      <c r="DO825" s="101">
        <f t="shared" si="1029"/>
        <v>0</v>
      </c>
      <c r="DP825" s="101">
        <f t="shared" si="1030"/>
        <v>0</v>
      </c>
      <c r="DQ825" s="101">
        <f t="shared" si="1031"/>
        <v>0</v>
      </c>
      <c r="DR825" s="101">
        <f t="shared" si="1032"/>
        <v>0</v>
      </c>
      <c r="DS825" s="101">
        <f t="shared" si="1033"/>
        <v>0</v>
      </c>
      <c r="DT825" s="101">
        <f t="shared" si="1034"/>
        <v>0</v>
      </c>
      <c r="DU825" s="101">
        <f t="shared" si="1035"/>
        <v>0</v>
      </c>
      <c r="DV825" s="101">
        <f t="shared" si="1036"/>
        <v>0</v>
      </c>
      <c r="DW825" s="101">
        <f t="shared" si="1037"/>
        <v>0</v>
      </c>
      <c r="DX825" s="311">
        <f t="shared" si="1038"/>
        <v>0</v>
      </c>
      <c r="DY825" s="101">
        <f t="shared" si="1039"/>
        <v>0</v>
      </c>
      <c r="DZ825" s="101">
        <f t="shared" si="1040"/>
        <v>0</v>
      </c>
      <c r="EA825" s="101">
        <f t="shared" si="1041"/>
        <v>0</v>
      </c>
      <c r="EB825" s="101">
        <f t="shared" si="1042"/>
        <v>0</v>
      </c>
      <c r="EC825" s="101">
        <f t="shared" si="1043"/>
        <v>0</v>
      </c>
      <c r="ED825" s="101">
        <f t="shared" si="1044"/>
        <v>0</v>
      </c>
      <c r="EE825" s="101">
        <f t="shared" si="1045"/>
        <v>0</v>
      </c>
      <c r="EF825" s="101">
        <f t="shared" si="1046"/>
        <v>0</v>
      </c>
      <c r="EG825" s="101">
        <f t="shared" si="1047"/>
        <v>0</v>
      </c>
      <c r="EH825" s="101">
        <f t="shared" si="1048"/>
        <v>0</v>
      </c>
      <c r="EI825" s="101">
        <f t="shared" si="1049"/>
        <v>0</v>
      </c>
      <c r="EJ825" s="101">
        <f t="shared" si="1050"/>
        <v>0</v>
      </c>
      <c r="EK825" s="101">
        <f t="shared" si="1051"/>
        <v>0</v>
      </c>
      <c r="EL825" s="101">
        <f t="shared" si="1052"/>
        <v>0</v>
      </c>
      <c r="EM825" s="101">
        <f t="shared" si="1053"/>
        <v>0</v>
      </c>
      <c r="EN825" s="101">
        <f t="shared" si="1054"/>
        <v>0</v>
      </c>
      <c r="EO825" s="101">
        <f t="shared" si="1055"/>
        <v>0</v>
      </c>
      <c r="EP825" s="101">
        <f t="shared" si="1056"/>
        <v>0</v>
      </c>
      <c r="EQ825" s="101">
        <f t="shared" si="1057"/>
        <v>0</v>
      </c>
    </row>
    <row r="826" spans="2:147" ht="21.75" customHeight="1" x14ac:dyDescent="0.45">
      <c r="B826" s="133" t="str">
        <f>IF(Data!B825&lt;&gt;"",Data!B825,"")</f>
        <v/>
      </c>
      <c r="C826" s="158" t="str">
        <f>IF(Data!C825&lt;&gt;"",Data!C825,"")</f>
        <v/>
      </c>
      <c r="D826" s="106" t="str">
        <f>IF(Data!D825&lt;&gt;"",Data!D825,"")</f>
        <v/>
      </c>
      <c r="E826" s="140">
        <f>IF(AND(I826=1,Data!T825=0),0,IF(I826=999,999,Data!T825))</f>
        <v>999</v>
      </c>
      <c r="F826" s="140" t="str">
        <f t="shared" si="1058"/>
        <v/>
      </c>
      <c r="G826" s="140" t="str">
        <f>IF(Data!K825&lt;&gt;"",Data!K825,"")</f>
        <v/>
      </c>
      <c r="H826" s="141" t="str">
        <f>IF(Data!L825&lt;&gt;"",Data!L825,"")</f>
        <v/>
      </c>
      <c r="I826" s="63">
        <f>IF(Data!M825&lt;&gt;"",Data!M825,"")</f>
        <v>999</v>
      </c>
      <c r="J826" s="63">
        <f t="shared" si="1059"/>
        <v>0</v>
      </c>
      <c r="L826" s="64" t="str">
        <f t="shared" si="1060"/>
        <v/>
      </c>
      <c r="N826" s="63">
        <f t="shared" si="1061"/>
        <v>0</v>
      </c>
      <c r="P826" s="64" t="str">
        <f t="shared" si="1062"/>
        <v/>
      </c>
      <c r="R826" s="63">
        <f t="shared" si="1063"/>
        <v>0</v>
      </c>
      <c r="S826" s="64" t="str">
        <f t="shared" si="1064"/>
        <v/>
      </c>
      <c r="W826" s="310">
        <f t="shared" si="1065"/>
        <v>999</v>
      </c>
      <c r="Y826" s="65">
        <f t="shared" si="1066"/>
        <v>0</v>
      </c>
      <c r="Z826" s="65">
        <f t="shared" si="1067"/>
        <v>0</v>
      </c>
      <c r="AA826" s="65">
        <f t="shared" si="1068"/>
        <v>0</v>
      </c>
      <c r="AB826" s="65">
        <f t="shared" si="1069"/>
        <v>0</v>
      </c>
      <c r="AC826" s="341">
        <f t="shared" si="1070"/>
        <v>0</v>
      </c>
      <c r="AD826" s="65">
        <f t="shared" si="1071"/>
        <v>0</v>
      </c>
      <c r="AE826" s="65">
        <f t="shared" si="1072"/>
        <v>0</v>
      </c>
      <c r="AF826" s="65">
        <f t="shared" si="1073"/>
        <v>0</v>
      </c>
      <c r="AG826" s="65">
        <f t="shared" si="1074"/>
        <v>0</v>
      </c>
      <c r="AH826" s="65">
        <f t="shared" si="1075"/>
        <v>0</v>
      </c>
      <c r="AI826" s="65">
        <f t="shared" si="1076"/>
        <v>0</v>
      </c>
      <c r="AJ826" s="65">
        <f t="shared" si="1077"/>
        <v>0</v>
      </c>
      <c r="AK826" s="65">
        <f t="shared" si="1078"/>
        <v>0</v>
      </c>
      <c r="AL826" s="65">
        <f t="shared" si="1079"/>
        <v>0</v>
      </c>
      <c r="AM826" s="65">
        <f t="shared" si="1080"/>
        <v>0</v>
      </c>
      <c r="AN826" s="65">
        <f t="shared" si="1081"/>
        <v>0</v>
      </c>
      <c r="AO826" s="65">
        <f t="shared" si="1082"/>
        <v>0</v>
      </c>
      <c r="AP826" s="65">
        <f t="shared" si="1083"/>
        <v>0</v>
      </c>
      <c r="AQ826" s="65">
        <f t="shared" si="1084"/>
        <v>0</v>
      </c>
      <c r="AR826" s="65">
        <f t="shared" si="1085"/>
        <v>0</v>
      </c>
      <c r="AS826" s="65">
        <f t="shared" si="1086"/>
        <v>0</v>
      </c>
      <c r="AT826" s="65">
        <f t="shared" si="1087"/>
        <v>0</v>
      </c>
      <c r="AU826" s="65">
        <f t="shared" si="1088"/>
        <v>0</v>
      </c>
      <c r="AV826" s="65">
        <f t="shared" si="1089"/>
        <v>0</v>
      </c>
      <c r="AW826" s="65">
        <f t="shared" si="1090"/>
        <v>0</v>
      </c>
      <c r="AX826" s="65">
        <f t="shared" si="1091"/>
        <v>0</v>
      </c>
      <c r="AY826" s="65">
        <f t="shared" si="1092"/>
        <v>0</v>
      </c>
      <c r="AZ826" s="65">
        <f t="shared" si="1093"/>
        <v>0</v>
      </c>
      <c r="BA826" s="65">
        <f t="shared" si="1094"/>
        <v>0</v>
      </c>
      <c r="BB826" s="65">
        <f t="shared" si="1095"/>
        <v>0</v>
      </c>
      <c r="BC826" s="65">
        <f t="shared" si="1096"/>
        <v>0</v>
      </c>
      <c r="BD826" s="65">
        <f t="shared" si="1097"/>
        <v>0</v>
      </c>
      <c r="BE826" s="65">
        <f t="shared" si="1098"/>
        <v>0</v>
      </c>
      <c r="BF826" s="65">
        <f t="shared" si="1099"/>
        <v>0</v>
      </c>
      <c r="BG826" s="65">
        <f t="shared" si="1100"/>
        <v>0</v>
      </c>
      <c r="CE826" s="373"/>
      <c r="CF826" s="343"/>
      <c r="CG826" s="343"/>
      <c r="CH826" s="343"/>
      <c r="CI826" s="343"/>
      <c r="CJ826" s="343"/>
      <c r="CK826" s="343"/>
      <c r="CL826" s="343"/>
      <c r="CM826" s="343"/>
      <c r="CN826" s="343"/>
      <c r="CO826" s="343"/>
      <c r="CP826" s="343"/>
      <c r="CQ826" s="343"/>
      <c r="CR826" s="343"/>
      <c r="CS826" s="343"/>
      <c r="CY826" s="101">
        <f t="shared" si="1101"/>
        <v>0</v>
      </c>
      <c r="CZ826" s="101">
        <f t="shared" si="1102"/>
        <v>0</v>
      </c>
      <c r="DB826" s="101">
        <f t="shared" si="1103"/>
        <v>0</v>
      </c>
      <c r="DD826" s="311">
        <f t="shared" si="1104"/>
        <v>0</v>
      </c>
      <c r="DF826" s="101">
        <f t="shared" si="1020"/>
        <v>0</v>
      </c>
      <c r="DG826" s="101">
        <f t="shared" si="1021"/>
        <v>0</v>
      </c>
      <c r="DH826" s="101">
        <f t="shared" si="1022"/>
        <v>0</v>
      </c>
      <c r="DI826" s="101">
        <f t="shared" si="1023"/>
        <v>0</v>
      </c>
      <c r="DJ826" s="311">
        <f t="shared" si="1024"/>
        <v>0</v>
      </c>
      <c r="DK826" s="311">
        <f t="shared" si="1025"/>
        <v>0</v>
      </c>
      <c r="DL826" s="101">
        <f t="shared" si="1026"/>
        <v>0</v>
      </c>
      <c r="DM826" s="101">
        <f t="shared" si="1027"/>
        <v>0</v>
      </c>
      <c r="DN826" s="101">
        <f t="shared" si="1028"/>
        <v>0</v>
      </c>
      <c r="DO826" s="101">
        <f t="shared" si="1029"/>
        <v>0</v>
      </c>
      <c r="DP826" s="101">
        <f t="shared" si="1030"/>
        <v>0</v>
      </c>
      <c r="DQ826" s="101">
        <f t="shared" si="1031"/>
        <v>0</v>
      </c>
      <c r="DR826" s="101">
        <f t="shared" si="1032"/>
        <v>0</v>
      </c>
      <c r="DS826" s="101">
        <f t="shared" si="1033"/>
        <v>0</v>
      </c>
      <c r="DT826" s="101">
        <f t="shared" si="1034"/>
        <v>0</v>
      </c>
      <c r="DU826" s="101">
        <f t="shared" si="1035"/>
        <v>0</v>
      </c>
      <c r="DV826" s="101">
        <f t="shared" si="1036"/>
        <v>0</v>
      </c>
      <c r="DW826" s="101">
        <f t="shared" si="1037"/>
        <v>0</v>
      </c>
      <c r="DX826" s="311">
        <f t="shared" si="1038"/>
        <v>0</v>
      </c>
      <c r="DY826" s="101">
        <f t="shared" si="1039"/>
        <v>0</v>
      </c>
      <c r="DZ826" s="101">
        <f t="shared" si="1040"/>
        <v>0</v>
      </c>
      <c r="EA826" s="101">
        <f t="shared" si="1041"/>
        <v>0</v>
      </c>
      <c r="EB826" s="101">
        <f t="shared" si="1042"/>
        <v>0</v>
      </c>
      <c r="EC826" s="101">
        <f t="shared" si="1043"/>
        <v>0</v>
      </c>
      <c r="ED826" s="101">
        <f t="shared" si="1044"/>
        <v>0</v>
      </c>
      <c r="EE826" s="101">
        <f t="shared" si="1045"/>
        <v>0</v>
      </c>
      <c r="EF826" s="101">
        <f t="shared" si="1046"/>
        <v>0</v>
      </c>
      <c r="EG826" s="101">
        <f t="shared" si="1047"/>
        <v>0</v>
      </c>
      <c r="EH826" s="101">
        <f t="shared" si="1048"/>
        <v>0</v>
      </c>
      <c r="EI826" s="101">
        <f t="shared" si="1049"/>
        <v>0</v>
      </c>
      <c r="EJ826" s="101">
        <f t="shared" si="1050"/>
        <v>0</v>
      </c>
      <c r="EK826" s="101">
        <f t="shared" si="1051"/>
        <v>0</v>
      </c>
      <c r="EL826" s="101">
        <f t="shared" si="1052"/>
        <v>0</v>
      </c>
      <c r="EM826" s="101">
        <f t="shared" si="1053"/>
        <v>0</v>
      </c>
      <c r="EN826" s="101">
        <f t="shared" si="1054"/>
        <v>0</v>
      </c>
      <c r="EO826" s="101">
        <f t="shared" si="1055"/>
        <v>0</v>
      </c>
      <c r="EP826" s="101">
        <f t="shared" si="1056"/>
        <v>0</v>
      </c>
      <c r="EQ826" s="101">
        <f t="shared" si="1057"/>
        <v>0</v>
      </c>
    </row>
    <row r="827" spans="2:147" ht="21.75" customHeight="1" x14ac:dyDescent="0.45">
      <c r="B827" s="133" t="str">
        <f>IF(Data!B826&lt;&gt;"",Data!B826,"")</f>
        <v/>
      </c>
      <c r="C827" s="158" t="str">
        <f>IF(Data!C826&lt;&gt;"",Data!C826,"")</f>
        <v/>
      </c>
      <c r="D827" s="106" t="str">
        <f>IF(Data!D826&lt;&gt;"",Data!D826,"")</f>
        <v/>
      </c>
      <c r="E827" s="140">
        <f>IF(AND(I827=1,Data!T826=0),0,IF(I827=999,999,Data!T826))</f>
        <v>999</v>
      </c>
      <c r="F827" s="140" t="str">
        <f t="shared" si="1058"/>
        <v/>
      </c>
      <c r="G827" s="140" t="str">
        <f>IF(Data!K826&lt;&gt;"",Data!K826,"")</f>
        <v/>
      </c>
      <c r="H827" s="141" t="str">
        <f>IF(Data!L826&lt;&gt;"",Data!L826,"")</f>
        <v/>
      </c>
      <c r="I827" s="63">
        <f>IF(Data!M826&lt;&gt;"",Data!M826,"")</f>
        <v>999</v>
      </c>
      <c r="J827" s="63">
        <f t="shared" si="1059"/>
        <v>0</v>
      </c>
      <c r="L827" s="64" t="str">
        <f t="shared" si="1060"/>
        <v/>
      </c>
      <c r="N827" s="63">
        <f t="shared" si="1061"/>
        <v>0</v>
      </c>
      <c r="P827" s="64" t="str">
        <f t="shared" si="1062"/>
        <v/>
      </c>
      <c r="R827" s="63">
        <f t="shared" si="1063"/>
        <v>0</v>
      </c>
      <c r="S827" s="64" t="str">
        <f t="shared" si="1064"/>
        <v/>
      </c>
      <c r="W827" s="310">
        <f t="shared" si="1065"/>
        <v>999</v>
      </c>
      <c r="Y827" s="65">
        <f t="shared" si="1066"/>
        <v>0</v>
      </c>
      <c r="Z827" s="65">
        <f t="shared" si="1067"/>
        <v>0</v>
      </c>
      <c r="AA827" s="65">
        <f t="shared" si="1068"/>
        <v>0</v>
      </c>
      <c r="AB827" s="65">
        <f t="shared" si="1069"/>
        <v>0</v>
      </c>
      <c r="AC827" s="341">
        <f t="shared" si="1070"/>
        <v>0</v>
      </c>
      <c r="AD827" s="65">
        <f t="shared" si="1071"/>
        <v>0</v>
      </c>
      <c r="AE827" s="65">
        <f t="shared" si="1072"/>
        <v>0</v>
      </c>
      <c r="AF827" s="65">
        <f t="shared" si="1073"/>
        <v>0</v>
      </c>
      <c r="AG827" s="65">
        <f t="shared" si="1074"/>
        <v>0</v>
      </c>
      <c r="AH827" s="65">
        <f t="shared" si="1075"/>
        <v>0</v>
      </c>
      <c r="AI827" s="65">
        <f t="shared" si="1076"/>
        <v>0</v>
      </c>
      <c r="AJ827" s="65">
        <f t="shared" si="1077"/>
        <v>0</v>
      </c>
      <c r="AK827" s="65">
        <f t="shared" si="1078"/>
        <v>0</v>
      </c>
      <c r="AL827" s="65">
        <f t="shared" si="1079"/>
        <v>0</v>
      </c>
      <c r="AM827" s="65">
        <f t="shared" si="1080"/>
        <v>0</v>
      </c>
      <c r="AN827" s="65">
        <f t="shared" si="1081"/>
        <v>0</v>
      </c>
      <c r="AO827" s="65">
        <f t="shared" si="1082"/>
        <v>0</v>
      </c>
      <c r="AP827" s="65">
        <f t="shared" si="1083"/>
        <v>0</v>
      </c>
      <c r="AQ827" s="65">
        <f t="shared" si="1084"/>
        <v>0</v>
      </c>
      <c r="AR827" s="65">
        <f t="shared" si="1085"/>
        <v>0</v>
      </c>
      <c r="AS827" s="65">
        <f t="shared" si="1086"/>
        <v>0</v>
      </c>
      <c r="AT827" s="65">
        <f t="shared" si="1087"/>
        <v>0</v>
      </c>
      <c r="AU827" s="65">
        <f t="shared" si="1088"/>
        <v>0</v>
      </c>
      <c r="AV827" s="65">
        <f t="shared" si="1089"/>
        <v>0</v>
      </c>
      <c r="AW827" s="65">
        <f t="shared" si="1090"/>
        <v>0</v>
      </c>
      <c r="AX827" s="65">
        <f t="shared" si="1091"/>
        <v>0</v>
      </c>
      <c r="AY827" s="65">
        <f t="shared" si="1092"/>
        <v>0</v>
      </c>
      <c r="AZ827" s="65">
        <f t="shared" si="1093"/>
        <v>0</v>
      </c>
      <c r="BA827" s="65">
        <f t="shared" si="1094"/>
        <v>0</v>
      </c>
      <c r="BB827" s="65">
        <f t="shared" si="1095"/>
        <v>0</v>
      </c>
      <c r="BC827" s="65">
        <f t="shared" si="1096"/>
        <v>0</v>
      </c>
      <c r="BD827" s="65">
        <f t="shared" si="1097"/>
        <v>0</v>
      </c>
      <c r="BE827" s="65">
        <f t="shared" si="1098"/>
        <v>0</v>
      </c>
      <c r="BF827" s="65">
        <f t="shared" si="1099"/>
        <v>0</v>
      </c>
      <c r="BG827" s="65">
        <f t="shared" si="1100"/>
        <v>0</v>
      </c>
      <c r="CE827" s="373"/>
      <c r="CF827" s="343"/>
      <c r="CG827" s="343"/>
      <c r="CH827" s="343"/>
      <c r="CI827" s="343"/>
      <c r="CJ827" s="343"/>
      <c r="CK827" s="343"/>
      <c r="CL827" s="343"/>
      <c r="CM827" s="343"/>
      <c r="CN827" s="343"/>
      <c r="CO827" s="343"/>
      <c r="CP827" s="343"/>
      <c r="CQ827" s="343"/>
      <c r="CR827" s="343"/>
      <c r="CS827" s="343"/>
      <c r="CY827" s="101">
        <f t="shared" si="1101"/>
        <v>0</v>
      </c>
      <c r="CZ827" s="101">
        <f t="shared" si="1102"/>
        <v>0</v>
      </c>
      <c r="DB827" s="101">
        <f t="shared" si="1103"/>
        <v>0</v>
      </c>
      <c r="DD827" s="311">
        <f t="shared" si="1104"/>
        <v>0</v>
      </c>
      <c r="DF827" s="101">
        <f t="shared" si="1020"/>
        <v>0</v>
      </c>
      <c r="DG827" s="101">
        <f t="shared" si="1021"/>
        <v>0</v>
      </c>
      <c r="DH827" s="101">
        <f t="shared" si="1022"/>
        <v>0</v>
      </c>
      <c r="DI827" s="101">
        <f t="shared" si="1023"/>
        <v>0</v>
      </c>
      <c r="DJ827" s="311">
        <f t="shared" si="1024"/>
        <v>0</v>
      </c>
      <c r="DK827" s="311">
        <f t="shared" si="1025"/>
        <v>0</v>
      </c>
      <c r="DL827" s="101">
        <f t="shared" si="1026"/>
        <v>0</v>
      </c>
      <c r="DM827" s="101">
        <f t="shared" si="1027"/>
        <v>0</v>
      </c>
      <c r="DN827" s="101">
        <f t="shared" si="1028"/>
        <v>0</v>
      </c>
      <c r="DO827" s="101">
        <f t="shared" si="1029"/>
        <v>0</v>
      </c>
      <c r="DP827" s="101">
        <f t="shared" si="1030"/>
        <v>0</v>
      </c>
      <c r="DQ827" s="101">
        <f t="shared" si="1031"/>
        <v>0</v>
      </c>
      <c r="DR827" s="101">
        <f t="shared" si="1032"/>
        <v>0</v>
      </c>
      <c r="DS827" s="101">
        <f t="shared" si="1033"/>
        <v>0</v>
      </c>
      <c r="DT827" s="101">
        <f t="shared" si="1034"/>
        <v>0</v>
      </c>
      <c r="DU827" s="101">
        <f t="shared" si="1035"/>
        <v>0</v>
      </c>
      <c r="DV827" s="101">
        <f t="shared" si="1036"/>
        <v>0</v>
      </c>
      <c r="DW827" s="101">
        <f t="shared" si="1037"/>
        <v>0</v>
      </c>
      <c r="DX827" s="311">
        <f t="shared" si="1038"/>
        <v>0</v>
      </c>
      <c r="DY827" s="101">
        <f t="shared" si="1039"/>
        <v>0</v>
      </c>
      <c r="DZ827" s="101">
        <f t="shared" si="1040"/>
        <v>0</v>
      </c>
      <c r="EA827" s="101">
        <f t="shared" si="1041"/>
        <v>0</v>
      </c>
      <c r="EB827" s="101">
        <f t="shared" si="1042"/>
        <v>0</v>
      </c>
      <c r="EC827" s="101">
        <f t="shared" si="1043"/>
        <v>0</v>
      </c>
      <c r="ED827" s="101">
        <f t="shared" si="1044"/>
        <v>0</v>
      </c>
      <c r="EE827" s="101">
        <f t="shared" si="1045"/>
        <v>0</v>
      </c>
      <c r="EF827" s="101">
        <f t="shared" si="1046"/>
        <v>0</v>
      </c>
      <c r="EG827" s="101">
        <f t="shared" si="1047"/>
        <v>0</v>
      </c>
      <c r="EH827" s="101">
        <f t="shared" si="1048"/>
        <v>0</v>
      </c>
      <c r="EI827" s="101">
        <f t="shared" si="1049"/>
        <v>0</v>
      </c>
      <c r="EJ827" s="101">
        <f t="shared" si="1050"/>
        <v>0</v>
      </c>
      <c r="EK827" s="101">
        <f t="shared" si="1051"/>
        <v>0</v>
      </c>
      <c r="EL827" s="101">
        <f t="shared" si="1052"/>
        <v>0</v>
      </c>
      <c r="EM827" s="101">
        <f t="shared" si="1053"/>
        <v>0</v>
      </c>
      <c r="EN827" s="101">
        <f t="shared" si="1054"/>
        <v>0</v>
      </c>
      <c r="EO827" s="101">
        <f t="shared" si="1055"/>
        <v>0</v>
      </c>
      <c r="EP827" s="101">
        <f t="shared" si="1056"/>
        <v>0</v>
      </c>
      <c r="EQ827" s="101">
        <f t="shared" si="1057"/>
        <v>0</v>
      </c>
    </row>
    <row r="828" spans="2:147" ht="21.75" customHeight="1" x14ac:dyDescent="0.45">
      <c r="B828" s="133" t="str">
        <f>IF(Data!B827&lt;&gt;"",Data!B827,"")</f>
        <v/>
      </c>
      <c r="C828" s="158" t="str">
        <f>IF(Data!C827&lt;&gt;"",Data!C827,"")</f>
        <v/>
      </c>
      <c r="D828" s="106" t="str">
        <f>IF(Data!D827&lt;&gt;"",Data!D827,"")</f>
        <v/>
      </c>
      <c r="E828" s="140">
        <f>IF(AND(I828=1,Data!T827=0),0,IF(I828=999,999,Data!T827))</f>
        <v>999</v>
      </c>
      <c r="F828" s="140" t="str">
        <f t="shared" si="1058"/>
        <v/>
      </c>
      <c r="G828" s="140" t="str">
        <f>IF(Data!K827&lt;&gt;"",Data!K827,"")</f>
        <v/>
      </c>
      <c r="H828" s="141" t="str">
        <f>IF(Data!L827&lt;&gt;"",Data!L827,"")</f>
        <v/>
      </c>
      <c r="I828" s="63">
        <f>IF(Data!M827&lt;&gt;"",Data!M827,"")</f>
        <v>999</v>
      </c>
      <c r="J828" s="63">
        <f t="shared" si="1059"/>
        <v>0</v>
      </c>
      <c r="L828" s="64" t="str">
        <f t="shared" si="1060"/>
        <v/>
      </c>
      <c r="N828" s="63">
        <f t="shared" si="1061"/>
        <v>0</v>
      </c>
      <c r="P828" s="64" t="str">
        <f t="shared" si="1062"/>
        <v/>
      </c>
      <c r="R828" s="63">
        <f t="shared" si="1063"/>
        <v>0</v>
      </c>
      <c r="S828" s="64" t="str">
        <f t="shared" si="1064"/>
        <v/>
      </c>
      <c r="W828" s="310">
        <f t="shared" si="1065"/>
        <v>999</v>
      </c>
      <c r="Y828" s="65">
        <f t="shared" si="1066"/>
        <v>0</v>
      </c>
      <c r="Z828" s="65">
        <f t="shared" si="1067"/>
        <v>0</v>
      </c>
      <c r="AA828" s="65">
        <f t="shared" si="1068"/>
        <v>0</v>
      </c>
      <c r="AB828" s="65">
        <f t="shared" si="1069"/>
        <v>0</v>
      </c>
      <c r="AC828" s="341">
        <f t="shared" si="1070"/>
        <v>0</v>
      </c>
      <c r="AD828" s="65">
        <f t="shared" si="1071"/>
        <v>0</v>
      </c>
      <c r="AE828" s="65">
        <f t="shared" si="1072"/>
        <v>0</v>
      </c>
      <c r="AF828" s="65">
        <f t="shared" si="1073"/>
        <v>0</v>
      </c>
      <c r="AG828" s="65">
        <f t="shared" si="1074"/>
        <v>0</v>
      </c>
      <c r="AH828" s="65">
        <f t="shared" si="1075"/>
        <v>0</v>
      </c>
      <c r="AI828" s="65">
        <f t="shared" si="1076"/>
        <v>0</v>
      </c>
      <c r="AJ828" s="65">
        <f t="shared" si="1077"/>
        <v>0</v>
      </c>
      <c r="AK828" s="65">
        <f t="shared" si="1078"/>
        <v>0</v>
      </c>
      <c r="AL828" s="65">
        <f t="shared" si="1079"/>
        <v>0</v>
      </c>
      <c r="AM828" s="65">
        <f t="shared" si="1080"/>
        <v>0</v>
      </c>
      <c r="AN828" s="65">
        <f t="shared" si="1081"/>
        <v>0</v>
      </c>
      <c r="AO828" s="65">
        <f t="shared" si="1082"/>
        <v>0</v>
      </c>
      <c r="AP828" s="65">
        <f t="shared" si="1083"/>
        <v>0</v>
      </c>
      <c r="AQ828" s="65">
        <f t="shared" si="1084"/>
        <v>0</v>
      </c>
      <c r="AR828" s="65">
        <f t="shared" si="1085"/>
        <v>0</v>
      </c>
      <c r="AS828" s="65">
        <f t="shared" si="1086"/>
        <v>0</v>
      </c>
      <c r="AT828" s="65">
        <f t="shared" si="1087"/>
        <v>0</v>
      </c>
      <c r="AU828" s="65">
        <f t="shared" si="1088"/>
        <v>0</v>
      </c>
      <c r="AV828" s="65">
        <f t="shared" si="1089"/>
        <v>0</v>
      </c>
      <c r="AW828" s="65">
        <f t="shared" si="1090"/>
        <v>0</v>
      </c>
      <c r="AX828" s="65">
        <f t="shared" si="1091"/>
        <v>0</v>
      </c>
      <c r="AY828" s="65">
        <f t="shared" si="1092"/>
        <v>0</v>
      </c>
      <c r="AZ828" s="65">
        <f t="shared" si="1093"/>
        <v>0</v>
      </c>
      <c r="BA828" s="65">
        <f t="shared" si="1094"/>
        <v>0</v>
      </c>
      <c r="BB828" s="65">
        <f t="shared" si="1095"/>
        <v>0</v>
      </c>
      <c r="BC828" s="65">
        <f t="shared" si="1096"/>
        <v>0</v>
      </c>
      <c r="BD828" s="65">
        <f t="shared" si="1097"/>
        <v>0</v>
      </c>
      <c r="BE828" s="65">
        <f t="shared" si="1098"/>
        <v>0</v>
      </c>
      <c r="BF828" s="65">
        <f t="shared" si="1099"/>
        <v>0</v>
      </c>
      <c r="BG828" s="65">
        <f t="shared" si="1100"/>
        <v>0</v>
      </c>
      <c r="CE828" s="373"/>
      <c r="CF828" s="343"/>
      <c r="CG828" s="343"/>
      <c r="CH828" s="343"/>
      <c r="CI828" s="343"/>
      <c r="CJ828" s="343"/>
      <c r="CK828" s="343"/>
      <c r="CL828" s="343"/>
      <c r="CM828" s="343"/>
      <c r="CN828" s="343"/>
      <c r="CO828" s="343"/>
      <c r="CP828" s="343"/>
      <c r="CQ828" s="343"/>
      <c r="CR828" s="343"/>
      <c r="CS828" s="343"/>
      <c r="CY828" s="101">
        <f t="shared" si="1101"/>
        <v>0</v>
      </c>
      <c r="CZ828" s="101">
        <f t="shared" si="1102"/>
        <v>0</v>
      </c>
      <c r="DB828" s="101">
        <f t="shared" si="1103"/>
        <v>0</v>
      </c>
      <c r="DD828" s="311">
        <f t="shared" si="1104"/>
        <v>0</v>
      </c>
      <c r="DF828" s="101">
        <f t="shared" si="1020"/>
        <v>0</v>
      </c>
      <c r="DG828" s="101">
        <f t="shared" si="1021"/>
        <v>0</v>
      </c>
      <c r="DH828" s="101">
        <f t="shared" si="1022"/>
        <v>0</v>
      </c>
      <c r="DI828" s="101">
        <f t="shared" si="1023"/>
        <v>0</v>
      </c>
      <c r="DJ828" s="311">
        <f t="shared" si="1024"/>
        <v>0</v>
      </c>
      <c r="DK828" s="311">
        <f t="shared" si="1025"/>
        <v>0</v>
      </c>
      <c r="DL828" s="101">
        <f t="shared" si="1026"/>
        <v>0</v>
      </c>
      <c r="DM828" s="101">
        <f t="shared" si="1027"/>
        <v>0</v>
      </c>
      <c r="DN828" s="101">
        <f t="shared" si="1028"/>
        <v>0</v>
      </c>
      <c r="DO828" s="101">
        <f t="shared" si="1029"/>
        <v>0</v>
      </c>
      <c r="DP828" s="101">
        <f t="shared" si="1030"/>
        <v>0</v>
      </c>
      <c r="DQ828" s="101">
        <f t="shared" si="1031"/>
        <v>0</v>
      </c>
      <c r="DR828" s="101">
        <f t="shared" si="1032"/>
        <v>0</v>
      </c>
      <c r="DS828" s="101">
        <f t="shared" si="1033"/>
        <v>0</v>
      </c>
      <c r="DT828" s="101">
        <f t="shared" si="1034"/>
        <v>0</v>
      </c>
      <c r="DU828" s="101">
        <f t="shared" si="1035"/>
        <v>0</v>
      </c>
      <c r="DV828" s="101">
        <f t="shared" si="1036"/>
        <v>0</v>
      </c>
      <c r="DW828" s="101">
        <f t="shared" si="1037"/>
        <v>0</v>
      </c>
      <c r="DX828" s="311">
        <f t="shared" si="1038"/>
        <v>0</v>
      </c>
      <c r="DY828" s="101">
        <f t="shared" si="1039"/>
        <v>0</v>
      </c>
      <c r="DZ828" s="101">
        <f t="shared" si="1040"/>
        <v>0</v>
      </c>
      <c r="EA828" s="101">
        <f t="shared" si="1041"/>
        <v>0</v>
      </c>
      <c r="EB828" s="101">
        <f t="shared" si="1042"/>
        <v>0</v>
      </c>
      <c r="EC828" s="101">
        <f t="shared" si="1043"/>
        <v>0</v>
      </c>
      <c r="ED828" s="101">
        <f t="shared" si="1044"/>
        <v>0</v>
      </c>
      <c r="EE828" s="101">
        <f t="shared" si="1045"/>
        <v>0</v>
      </c>
      <c r="EF828" s="101">
        <f t="shared" si="1046"/>
        <v>0</v>
      </c>
      <c r="EG828" s="101">
        <f t="shared" si="1047"/>
        <v>0</v>
      </c>
      <c r="EH828" s="101">
        <f t="shared" si="1048"/>
        <v>0</v>
      </c>
      <c r="EI828" s="101">
        <f t="shared" si="1049"/>
        <v>0</v>
      </c>
      <c r="EJ828" s="101">
        <f t="shared" si="1050"/>
        <v>0</v>
      </c>
      <c r="EK828" s="101">
        <f t="shared" si="1051"/>
        <v>0</v>
      </c>
      <c r="EL828" s="101">
        <f t="shared" si="1052"/>
        <v>0</v>
      </c>
      <c r="EM828" s="101">
        <f t="shared" si="1053"/>
        <v>0</v>
      </c>
      <c r="EN828" s="101">
        <f t="shared" si="1054"/>
        <v>0</v>
      </c>
      <c r="EO828" s="101">
        <f t="shared" si="1055"/>
        <v>0</v>
      </c>
      <c r="EP828" s="101">
        <f t="shared" si="1056"/>
        <v>0</v>
      </c>
      <c r="EQ828" s="101">
        <f t="shared" si="1057"/>
        <v>0</v>
      </c>
    </row>
    <row r="829" spans="2:147" ht="21.75" customHeight="1" x14ac:dyDescent="0.45">
      <c r="B829" s="133" t="str">
        <f>IF(Data!B828&lt;&gt;"",Data!B828,"")</f>
        <v/>
      </c>
      <c r="C829" s="158" t="str">
        <f>IF(Data!C828&lt;&gt;"",Data!C828,"")</f>
        <v/>
      </c>
      <c r="D829" s="106" t="str">
        <f>IF(Data!D828&lt;&gt;"",Data!D828,"")</f>
        <v/>
      </c>
      <c r="E829" s="140">
        <f>IF(AND(I829=1,Data!T828=0),0,IF(I829=999,999,Data!T828))</f>
        <v>999</v>
      </c>
      <c r="F829" s="140" t="str">
        <f t="shared" si="1058"/>
        <v/>
      </c>
      <c r="G829" s="140" t="str">
        <f>IF(Data!K828&lt;&gt;"",Data!K828,"")</f>
        <v/>
      </c>
      <c r="H829" s="141" t="str">
        <f>IF(Data!L828&lt;&gt;"",Data!L828,"")</f>
        <v/>
      </c>
      <c r="I829" s="63">
        <f>IF(Data!M828&lt;&gt;"",Data!M828,"")</f>
        <v>999</v>
      </c>
      <c r="J829" s="63">
        <f t="shared" si="1059"/>
        <v>0</v>
      </c>
      <c r="L829" s="64" t="str">
        <f t="shared" si="1060"/>
        <v/>
      </c>
      <c r="N829" s="63">
        <f t="shared" si="1061"/>
        <v>0</v>
      </c>
      <c r="P829" s="64" t="str">
        <f t="shared" si="1062"/>
        <v/>
      </c>
      <c r="R829" s="63">
        <f t="shared" si="1063"/>
        <v>0</v>
      </c>
      <c r="S829" s="64" t="str">
        <f t="shared" si="1064"/>
        <v/>
      </c>
      <c r="W829" s="310">
        <f t="shared" si="1065"/>
        <v>999</v>
      </c>
      <c r="Y829" s="65">
        <f t="shared" si="1066"/>
        <v>0</v>
      </c>
      <c r="Z829" s="65">
        <f t="shared" si="1067"/>
        <v>0</v>
      </c>
      <c r="AA829" s="65">
        <f t="shared" si="1068"/>
        <v>0</v>
      </c>
      <c r="AB829" s="65">
        <f t="shared" si="1069"/>
        <v>0</v>
      </c>
      <c r="AC829" s="341">
        <f t="shared" si="1070"/>
        <v>0</v>
      </c>
      <c r="AD829" s="65">
        <f t="shared" si="1071"/>
        <v>0</v>
      </c>
      <c r="AE829" s="65">
        <f t="shared" si="1072"/>
        <v>0</v>
      </c>
      <c r="AF829" s="65">
        <f t="shared" si="1073"/>
        <v>0</v>
      </c>
      <c r="AG829" s="65">
        <f t="shared" si="1074"/>
        <v>0</v>
      </c>
      <c r="AH829" s="65">
        <f t="shared" si="1075"/>
        <v>0</v>
      </c>
      <c r="AI829" s="65">
        <f t="shared" si="1076"/>
        <v>0</v>
      </c>
      <c r="AJ829" s="65">
        <f t="shared" si="1077"/>
        <v>0</v>
      </c>
      <c r="AK829" s="65">
        <f t="shared" si="1078"/>
        <v>0</v>
      </c>
      <c r="AL829" s="65">
        <f t="shared" si="1079"/>
        <v>0</v>
      </c>
      <c r="AM829" s="65">
        <f t="shared" si="1080"/>
        <v>0</v>
      </c>
      <c r="AN829" s="65">
        <f t="shared" si="1081"/>
        <v>0</v>
      </c>
      <c r="AO829" s="65">
        <f t="shared" si="1082"/>
        <v>0</v>
      </c>
      <c r="AP829" s="65">
        <f t="shared" si="1083"/>
        <v>0</v>
      </c>
      <c r="AQ829" s="65">
        <f t="shared" si="1084"/>
        <v>0</v>
      </c>
      <c r="AR829" s="65">
        <f t="shared" si="1085"/>
        <v>0</v>
      </c>
      <c r="AS829" s="65">
        <f t="shared" si="1086"/>
        <v>0</v>
      </c>
      <c r="AT829" s="65">
        <f t="shared" si="1087"/>
        <v>0</v>
      </c>
      <c r="AU829" s="65">
        <f t="shared" si="1088"/>
        <v>0</v>
      </c>
      <c r="AV829" s="65">
        <f t="shared" si="1089"/>
        <v>0</v>
      </c>
      <c r="AW829" s="65">
        <f t="shared" si="1090"/>
        <v>0</v>
      </c>
      <c r="AX829" s="65">
        <f t="shared" si="1091"/>
        <v>0</v>
      </c>
      <c r="AY829" s="65">
        <f t="shared" si="1092"/>
        <v>0</v>
      </c>
      <c r="AZ829" s="65">
        <f t="shared" si="1093"/>
        <v>0</v>
      </c>
      <c r="BA829" s="65">
        <f t="shared" si="1094"/>
        <v>0</v>
      </c>
      <c r="BB829" s="65">
        <f t="shared" si="1095"/>
        <v>0</v>
      </c>
      <c r="BC829" s="65">
        <f t="shared" si="1096"/>
        <v>0</v>
      </c>
      <c r="BD829" s="65">
        <f t="shared" si="1097"/>
        <v>0</v>
      </c>
      <c r="BE829" s="65">
        <f t="shared" si="1098"/>
        <v>0</v>
      </c>
      <c r="BF829" s="65">
        <f t="shared" si="1099"/>
        <v>0</v>
      </c>
      <c r="BG829" s="65">
        <f t="shared" si="1100"/>
        <v>0</v>
      </c>
      <c r="CE829" s="373"/>
      <c r="CF829" s="343"/>
      <c r="CG829" s="343"/>
      <c r="CH829" s="343"/>
      <c r="CI829" s="343"/>
      <c r="CJ829" s="343"/>
      <c r="CK829" s="343"/>
      <c r="CL829" s="343"/>
      <c r="CM829" s="343"/>
      <c r="CN829" s="343"/>
      <c r="CO829" s="343"/>
      <c r="CP829" s="343"/>
      <c r="CQ829" s="343"/>
      <c r="CR829" s="343"/>
      <c r="CS829" s="343"/>
      <c r="CY829" s="101">
        <f t="shared" si="1101"/>
        <v>0</v>
      </c>
      <c r="CZ829" s="101">
        <f t="shared" si="1102"/>
        <v>0</v>
      </c>
      <c r="DB829" s="101">
        <f t="shared" si="1103"/>
        <v>0</v>
      </c>
      <c r="DD829" s="311">
        <f t="shared" si="1104"/>
        <v>0</v>
      </c>
      <c r="DF829" s="101">
        <f t="shared" si="1020"/>
        <v>0</v>
      </c>
      <c r="DG829" s="101">
        <f t="shared" si="1021"/>
        <v>0</v>
      </c>
      <c r="DH829" s="101">
        <f t="shared" si="1022"/>
        <v>0</v>
      </c>
      <c r="DI829" s="101">
        <f t="shared" si="1023"/>
        <v>0</v>
      </c>
      <c r="DJ829" s="311">
        <f t="shared" si="1024"/>
        <v>0</v>
      </c>
      <c r="DK829" s="311">
        <f t="shared" si="1025"/>
        <v>0</v>
      </c>
      <c r="DL829" s="101">
        <f t="shared" si="1026"/>
        <v>0</v>
      </c>
      <c r="DM829" s="101">
        <f t="shared" si="1027"/>
        <v>0</v>
      </c>
      <c r="DN829" s="101">
        <f t="shared" si="1028"/>
        <v>0</v>
      </c>
      <c r="DO829" s="101">
        <f t="shared" si="1029"/>
        <v>0</v>
      </c>
      <c r="DP829" s="101">
        <f t="shared" si="1030"/>
        <v>0</v>
      </c>
      <c r="DQ829" s="101">
        <f t="shared" si="1031"/>
        <v>0</v>
      </c>
      <c r="DR829" s="101">
        <f t="shared" si="1032"/>
        <v>0</v>
      </c>
      <c r="DS829" s="101">
        <f t="shared" si="1033"/>
        <v>0</v>
      </c>
      <c r="DT829" s="101">
        <f t="shared" si="1034"/>
        <v>0</v>
      </c>
      <c r="DU829" s="101">
        <f t="shared" si="1035"/>
        <v>0</v>
      </c>
      <c r="DV829" s="101">
        <f t="shared" si="1036"/>
        <v>0</v>
      </c>
      <c r="DW829" s="101">
        <f t="shared" si="1037"/>
        <v>0</v>
      </c>
      <c r="DX829" s="311">
        <f t="shared" si="1038"/>
        <v>0</v>
      </c>
      <c r="DY829" s="101">
        <f t="shared" si="1039"/>
        <v>0</v>
      </c>
      <c r="DZ829" s="101">
        <f t="shared" si="1040"/>
        <v>0</v>
      </c>
      <c r="EA829" s="101">
        <f t="shared" si="1041"/>
        <v>0</v>
      </c>
      <c r="EB829" s="101">
        <f t="shared" si="1042"/>
        <v>0</v>
      </c>
      <c r="EC829" s="101">
        <f t="shared" si="1043"/>
        <v>0</v>
      </c>
      <c r="ED829" s="101">
        <f t="shared" si="1044"/>
        <v>0</v>
      </c>
      <c r="EE829" s="101">
        <f t="shared" si="1045"/>
        <v>0</v>
      </c>
      <c r="EF829" s="101">
        <f t="shared" si="1046"/>
        <v>0</v>
      </c>
      <c r="EG829" s="101">
        <f t="shared" si="1047"/>
        <v>0</v>
      </c>
      <c r="EH829" s="101">
        <f t="shared" si="1048"/>
        <v>0</v>
      </c>
      <c r="EI829" s="101">
        <f t="shared" si="1049"/>
        <v>0</v>
      </c>
      <c r="EJ829" s="101">
        <f t="shared" si="1050"/>
        <v>0</v>
      </c>
      <c r="EK829" s="101">
        <f t="shared" si="1051"/>
        <v>0</v>
      </c>
      <c r="EL829" s="101">
        <f t="shared" si="1052"/>
        <v>0</v>
      </c>
      <c r="EM829" s="101">
        <f t="shared" si="1053"/>
        <v>0</v>
      </c>
      <c r="EN829" s="101">
        <f t="shared" si="1054"/>
        <v>0</v>
      </c>
      <c r="EO829" s="101">
        <f t="shared" si="1055"/>
        <v>0</v>
      </c>
      <c r="EP829" s="101">
        <f t="shared" si="1056"/>
        <v>0</v>
      </c>
      <c r="EQ829" s="101">
        <f t="shared" si="1057"/>
        <v>0</v>
      </c>
    </row>
    <row r="830" spans="2:147" ht="21.75" customHeight="1" x14ac:dyDescent="0.45">
      <c r="B830" s="133" t="str">
        <f>IF(Data!B829&lt;&gt;"",Data!B829,"")</f>
        <v/>
      </c>
      <c r="C830" s="158" t="str">
        <f>IF(Data!C829&lt;&gt;"",Data!C829,"")</f>
        <v/>
      </c>
      <c r="D830" s="106" t="str">
        <f>IF(Data!D829&lt;&gt;"",Data!D829,"")</f>
        <v/>
      </c>
      <c r="E830" s="140">
        <f>IF(AND(I830=1,Data!T829=0),0,IF(I830=999,999,Data!T829))</f>
        <v>999</v>
      </c>
      <c r="F830" s="140" t="str">
        <f t="shared" si="1058"/>
        <v/>
      </c>
      <c r="G830" s="140" t="str">
        <f>IF(Data!K829&lt;&gt;"",Data!K829,"")</f>
        <v/>
      </c>
      <c r="H830" s="141" t="str">
        <f>IF(Data!L829&lt;&gt;"",Data!L829,"")</f>
        <v/>
      </c>
      <c r="I830" s="63">
        <f>IF(Data!M829&lt;&gt;"",Data!M829,"")</f>
        <v>999</v>
      </c>
      <c r="J830" s="63">
        <f t="shared" si="1059"/>
        <v>0</v>
      </c>
      <c r="L830" s="64" t="str">
        <f t="shared" si="1060"/>
        <v/>
      </c>
      <c r="N830" s="63">
        <f t="shared" si="1061"/>
        <v>0</v>
      </c>
      <c r="P830" s="64" t="str">
        <f t="shared" si="1062"/>
        <v/>
      </c>
      <c r="R830" s="63">
        <f t="shared" si="1063"/>
        <v>0</v>
      </c>
      <c r="S830" s="64" t="str">
        <f t="shared" si="1064"/>
        <v/>
      </c>
      <c r="W830" s="310">
        <f t="shared" si="1065"/>
        <v>999</v>
      </c>
      <c r="Y830" s="65">
        <f t="shared" si="1066"/>
        <v>0</v>
      </c>
      <c r="Z830" s="65">
        <f t="shared" si="1067"/>
        <v>0</v>
      </c>
      <c r="AA830" s="65">
        <f t="shared" si="1068"/>
        <v>0</v>
      </c>
      <c r="AB830" s="65">
        <f t="shared" si="1069"/>
        <v>0</v>
      </c>
      <c r="AC830" s="341">
        <f t="shared" si="1070"/>
        <v>0</v>
      </c>
      <c r="AD830" s="65">
        <f t="shared" si="1071"/>
        <v>0</v>
      </c>
      <c r="AE830" s="65">
        <f t="shared" si="1072"/>
        <v>0</v>
      </c>
      <c r="AF830" s="65">
        <f t="shared" si="1073"/>
        <v>0</v>
      </c>
      <c r="AG830" s="65">
        <f t="shared" si="1074"/>
        <v>0</v>
      </c>
      <c r="AH830" s="65">
        <f t="shared" si="1075"/>
        <v>0</v>
      </c>
      <c r="AI830" s="65">
        <f t="shared" si="1076"/>
        <v>0</v>
      </c>
      <c r="AJ830" s="65">
        <f t="shared" si="1077"/>
        <v>0</v>
      </c>
      <c r="AK830" s="65">
        <f t="shared" si="1078"/>
        <v>0</v>
      </c>
      <c r="AL830" s="65">
        <f t="shared" si="1079"/>
        <v>0</v>
      </c>
      <c r="AM830" s="65">
        <f t="shared" si="1080"/>
        <v>0</v>
      </c>
      <c r="AN830" s="65">
        <f t="shared" si="1081"/>
        <v>0</v>
      </c>
      <c r="AO830" s="65">
        <f t="shared" si="1082"/>
        <v>0</v>
      </c>
      <c r="AP830" s="65">
        <f t="shared" si="1083"/>
        <v>0</v>
      </c>
      <c r="AQ830" s="65">
        <f t="shared" si="1084"/>
        <v>0</v>
      </c>
      <c r="AR830" s="65">
        <f t="shared" si="1085"/>
        <v>0</v>
      </c>
      <c r="AS830" s="65">
        <f t="shared" si="1086"/>
        <v>0</v>
      </c>
      <c r="AT830" s="65">
        <f t="shared" si="1087"/>
        <v>0</v>
      </c>
      <c r="AU830" s="65">
        <f t="shared" si="1088"/>
        <v>0</v>
      </c>
      <c r="AV830" s="65">
        <f t="shared" si="1089"/>
        <v>0</v>
      </c>
      <c r="AW830" s="65">
        <f t="shared" si="1090"/>
        <v>0</v>
      </c>
      <c r="AX830" s="65">
        <f t="shared" si="1091"/>
        <v>0</v>
      </c>
      <c r="AY830" s="65">
        <f t="shared" si="1092"/>
        <v>0</v>
      </c>
      <c r="AZ830" s="65">
        <f t="shared" si="1093"/>
        <v>0</v>
      </c>
      <c r="BA830" s="65">
        <f t="shared" si="1094"/>
        <v>0</v>
      </c>
      <c r="BB830" s="65">
        <f t="shared" si="1095"/>
        <v>0</v>
      </c>
      <c r="BC830" s="65">
        <f t="shared" si="1096"/>
        <v>0</v>
      </c>
      <c r="BD830" s="65">
        <f t="shared" si="1097"/>
        <v>0</v>
      </c>
      <c r="BE830" s="65">
        <f t="shared" si="1098"/>
        <v>0</v>
      </c>
      <c r="BF830" s="65">
        <f t="shared" si="1099"/>
        <v>0</v>
      </c>
      <c r="BG830" s="65">
        <f t="shared" si="1100"/>
        <v>0</v>
      </c>
      <c r="CE830" s="373"/>
      <c r="CF830" s="343"/>
      <c r="CG830" s="343"/>
      <c r="CH830" s="343"/>
      <c r="CI830" s="343"/>
      <c r="CJ830" s="343"/>
      <c r="CK830" s="343"/>
      <c r="CL830" s="343"/>
      <c r="CM830" s="343"/>
      <c r="CN830" s="343"/>
      <c r="CO830" s="343"/>
      <c r="CP830" s="343"/>
      <c r="CQ830" s="343"/>
      <c r="CR830" s="343"/>
      <c r="CS830" s="343"/>
      <c r="CY830" s="101">
        <f t="shared" si="1101"/>
        <v>0</v>
      </c>
      <c r="CZ830" s="101">
        <f t="shared" si="1102"/>
        <v>0</v>
      </c>
      <c r="DB830" s="101">
        <f t="shared" si="1103"/>
        <v>0</v>
      </c>
      <c r="DD830" s="311">
        <f t="shared" si="1104"/>
        <v>0</v>
      </c>
      <c r="DF830" s="101">
        <f t="shared" si="1020"/>
        <v>0</v>
      </c>
      <c r="DG830" s="101">
        <f t="shared" si="1021"/>
        <v>0</v>
      </c>
      <c r="DH830" s="101">
        <f t="shared" si="1022"/>
        <v>0</v>
      </c>
      <c r="DI830" s="101">
        <f t="shared" si="1023"/>
        <v>0</v>
      </c>
      <c r="DJ830" s="311">
        <f t="shared" si="1024"/>
        <v>0</v>
      </c>
      <c r="DK830" s="311">
        <f t="shared" si="1025"/>
        <v>0</v>
      </c>
      <c r="DL830" s="101">
        <f t="shared" si="1026"/>
        <v>0</v>
      </c>
      <c r="DM830" s="101">
        <f t="shared" si="1027"/>
        <v>0</v>
      </c>
      <c r="DN830" s="101">
        <f t="shared" si="1028"/>
        <v>0</v>
      </c>
      <c r="DO830" s="101">
        <f t="shared" si="1029"/>
        <v>0</v>
      </c>
      <c r="DP830" s="101">
        <f t="shared" si="1030"/>
        <v>0</v>
      </c>
      <c r="DQ830" s="101">
        <f t="shared" si="1031"/>
        <v>0</v>
      </c>
      <c r="DR830" s="101">
        <f t="shared" si="1032"/>
        <v>0</v>
      </c>
      <c r="DS830" s="101">
        <f t="shared" si="1033"/>
        <v>0</v>
      </c>
      <c r="DT830" s="101">
        <f t="shared" si="1034"/>
        <v>0</v>
      </c>
      <c r="DU830" s="101">
        <f t="shared" si="1035"/>
        <v>0</v>
      </c>
      <c r="DV830" s="101">
        <f t="shared" si="1036"/>
        <v>0</v>
      </c>
      <c r="DW830" s="101">
        <f t="shared" si="1037"/>
        <v>0</v>
      </c>
      <c r="DX830" s="311">
        <f t="shared" si="1038"/>
        <v>0</v>
      </c>
      <c r="DY830" s="101">
        <f t="shared" si="1039"/>
        <v>0</v>
      </c>
      <c r="DZ830" s="101">
        <f t="shared" si="1040"/>
        <v>0</v>
      </c>
      <c r="EA830" s="101">
        <f t="shared" si="1041"/>
        <v>0</v>
      </c>
      <c r="EB830" s="101">
        <f t="shared" si="1042"/>
        <v>0</v>
      </c>
      <c r="EC830" s="101">
        <f t="shared" si="1043"/>
        <v>0</v>
      </c>
      <c r="ED830" s="101">
        <f t="shared" si="1044"/>
        <v>0</v>
      </c>
      <c r="EE830" s="101">
        <f t="shared" si="1045"/>
        <v>0</v>
      </c>
      <c r="EF830" s="101">
        <f t="shared" si="1046"/>
        <v>0</v>
      </c>
      <c r="EG830" s="101">
        <f t="shared" si="1047"/>
        <v>0</v>
      </c>
      <c r="EH830" s="101">
        <f t="shared" si="1048"/>
        <v>0</v>
      </c>
      <c r="EI830" s="101">
        <f t="shared" si="1049"/>
        <v>0</v>
      </c>
      <c r="EJ830" s="101">
        <f t="shared" si="1050"/>
        <v>0</v>
      </c>
      <c r="EK830" s="101">
        <f t="shared" si="1051"/>
        <v>0</v>
      </c>
      <c r="EL830" s="101">
        <f t="shared" si="1052"/>
        <v>0</v>
      </c>
      <c r="EM830" s="101">
        <f t="shared" si="1053"/>
        <v>0</v>
      </c>
      <c r="EN830" s="101">
        <f t="shared" si="1054"/>
        <v>0</v>
      </c>
      <c r="EO830" s="101">
        <f t="shared" si="1055"/>
        <v>0</v>
      </c>
      <c r="EP830" s="101">
        <f t="shared" si="1056"/>
        <v>0</v>
      </c>
      <c r="EQ830" s="101">
        <f t="shared" si="1057"/>
        <v>0</v>
      </c>
    </row>
    <row r="831" spans="2:147" ht="21.75" customHeight="1" x14ac:dyDescent="0.45">
      <c r="B831" s="133" t="str">
        <f>IF(Data!B830&lt;&gt;"",Data!B830,"")</f>
        <v/>
      </c>
      <c r="C831" s="158" t="str">
        <f>IF(Data!C830&lt;&gt;"",Data!C830,"")</f>
        <v/>
      </c>
      <c r="D831" s="106" t="str">
        <f>IF(Data!D830&lt;&gt;"",Data!D830,"")</f>
        <v/>
      </c>
      <c r="E831" s="140">
        <f>IF(AND(I831=1,Data!T830=0),0,IF(I831=999,999,Data!T830))</f>
        <v>999</v>
      </c>
      <c r="F831" s="140" t="str">
        <f t="shared" si="1058"/>
        <v/>
      </c>
      <c r="G831" s="140" t="str">
        <f>IF(Data!K830&lt;&gt;"",Data!K830,"")</f>
        <v/>
      </c>
      <c r="H831" s="141" t="str">
        <f>IF(Data!L830&lt;&gt;"",Data!L830,"")</f>
        <v/>
      </c>
      <c r="I831" s="63">
        <f>IF(Data!M830&lt;&gt;"",Data!M830,"")</f>
        <v>999</v>
      </c>
      <c r="J831" s="63">
        <f t="shared" si="1059"/>
        <v>0</v>
      </c>
      <c r="L831" s="64" t="str">
        <f t="shared" si="1060"/>
        <v/>
      </c>
      <c r="N831" s="63">
        <f t="shared" si="1061"/>
        <v>0</v>
      </c>
      <c r="P831" s="64" t="str">
        <f t="shared" si="1062"/>
        <v/>
      </c>
      <c r="R831" s="63">
        <f t="shared" si="1063"/>
        <v>0</v>
      </c>
      <c r="S831" s="64" t="str">
        <f t="shared" si="1064"/>
        <v/>
      </c>
      <c r="W831" s="310">
        <f t="shared" si="1065"/>
        <v>999</v>
      </c>
      <c r="Y831" s="65">
        <f t="shared" si="1066"/>
        <v>0</v>
      </c>
      <c r="Z831" s="65">
        <f t="shared" si="1067"/>
        <v>0</v>
      </c>
      <c r="AA831" s="65">
        <f t="shared" si="1068"/>
        <v>0</v>
      </c>
      <c r="AB831" s="65">
        <f t="shared" si="1069"/>
        <v>0</v>
      </c>
      <c r="AC831" s="341">
        <f t="shared" si="1070"/>
        <v>0</v>
      </c>
      <c r="AD831" s="65">
        <f t="shared" si="1071"/>
        <v>0</v>
      </c>
      <c r="AE831" s="65">
        <f t="shared" si="1072"/>
        <v>0</v>
      </c>
      <c r="AF831" s="65">
        <f t="shared" si="1073"/>
        <v>0</v>
      </c>
      <c r="AG831" s="65">
        <f t="shared" si="1074"/>
        <v>0</v>
      </c>
      <c r="AH831" s="65">
        <f t="shared" si="1075"/>
        <v>0</v>
      </c>
      <c r="AI831" s="65">
        <f t="shared" si="1076"/>
        <v>0</v>
      </c>
      <c r="AJ831" s="65">
        <f t="shared" si="1077"/>
        <v>0</v>
      </c>
      <c r="AK831" s="65">
        <f t="shared" si="1078"/>
        <v>0</v>
      </c>
      <c r="AL831" s="65">
        <f t="shared" si="1079"/>
        <v>0</v>
      </c>
      <c r="AM831" s="65">
        <f t="shared" si="1080"/>
        <v>0</v>
      </c>
      <c r="AN831" s="65">
        <f t="shared" si="1081"/>
        <v>0</v>
      </c>
      <c r="AO831" s="65">
        <f t="shared" si="1082"/>
        <v>0</v>
      </c>
      <c r="AP831" s="65">
        <f t="shared" si="1083"/>
        <v>0</v>
      </c>
      <c r="AQ831" s="65">
        <f t="shared" si="1084"/>
        <v>0</v>
      </c>
      <c r="AR831" s="65">
        <f t="shared" si="1085"/>
        <v>0</v>
      </c>
      <c r="AS831" s="65">
        <f t="shared" si="1086"/>
        <v>0</v>
      </c>
      <c r="AT831" s="65">
        <f t="shared" si="1087"/>
        <v>0</v>
      </c>
      <c r="AU831" s="65">
        <f t="shared" si="1088"/>
        <v>0</v>
      </c>
      <c r="AV831" s="65">
        <f t="shared" si="1089"/>
        <v>0</v>
      </c>
      <c r="AW831" s="65">
        <f t="shared" si="1090"/>
        <v>0</v>
      </c>
      <c r="AX831" s="65">
        <f t="shared" si="1091"/>
        <v>0</v>
      </c>
      <c r="AY831" s="65">
        <f t="shared" si="1092"/>
        <v>0</v>
      </c>
      <c r="AZ831" s="65">
        <f t="shared" si="1093"/>
        <v>0</v>
      </c>
      <c r="BA831" s="65">
        <f t="shared" si="1094"/>
        <v>0</v>
      </c>
      <c r="BB831" s="65">
        <f t="shared" si="1095"/>
        <v>0</v>
      </c>
      <c r="BC831" s="65">
        <f t="shared" si="1096"/>
        <v>0</v>
      </c>
      <c r="BD831" s="65">
        <f t="shared" si="1097"/>
        <v>0</v>
      </c>
      <c r="BE831" s="65">
        <f t="shared" si="1098"/>
        <v>0</v>
      </c>
      <c r="BF831" s="65">
        <f t="shared" si="1099"/>
        <v>0</v>
      </c>
      <c r="BG831" s="65">
        <f t="shared" si="1100"/>
        <v>0</v>
      </c>
      <c r="CE831" s="373"/>
      <c r="CF831" s="343"/>
      <c r="CG831" s="343"/>
      <c r="CH831" s="343"/>
      <c r="CI831" s="343"/>
      <c r="CJ831" s="343"/>
      <c r="CK831" s="343"/>
      <c r="CL831" s="343"/>
      <c r="CM831" s="343"/>
      <c r="CN831" s="343"/>
      <c r="CO831" s="343"/>
      <c r="CP831" s="343"/>
      <c r="CQ831" s="343"/>
      <c r="CR831" s="343"/>
      <c r="CS831" s="343"/>
      <c r="CY831" s="101">
        <f t="shared" si="1101"/>
        <v>0</v>
      </c>
      <c r="CZ831" s="101">
        <f t="shared" si="1102"/>
        <v>0</v>
      </c>
      <c r="DB831" s="101">
        <f t="shared" si="1103"/>
        <v>0</v>
      </c>
      <c r="DD831" s="311">
        <f t="shared" si="1104"/>
        <v>0</v>
      </c>
      <c r="DF831" s="101">
        <f t="shared" si="1020"/>
        <v>0</v>
      </c>
      <c r="DG831" s="101">
        <f t="shared" si="1021"/>
        <v>0</v>
      </c>
      <c r="DH831" s="101">
        <f t="shared" si="1022"/>
        <v>0</v>
      </c>
      <c r="DI831" s="101">
        <f t="shared" si="1023"/>
        <v>0</v>
      </c>
      <c r="DJ831" s="311">
        <f t="shared" si="1024"/>
        <v>0</v>
      </c>
      <c r="DK831" s="311">
        <f t="shared" si="1025"/>
        <v>0</v>
      </c>
      <c r="DL831" s="101">
        <f t="shared" si="1026"/>
        <v>0</v>
      </c>
      <c r="DM831" s="101">
        <f t="shared" si="1027"/>
        <v>0</v>
      </c>
      <c r="DN831" s="101">
        <f t="shared" si="1028"/>
        <v>0</v>
      </c>
      <c r="DO831" s="101">
        <f t="shared" si="1029"/>
        <v>0</v>
      </c>
      <c r="DP831" s="101">
        <f t="shared" si="1030"/>
        <v>0</v>
      </c>
      <c r="DQ831" s="101">
        <f t="shared" si="1031"/>
        <v>0</v>
      </c>
      <c r="DR831" s="101">
        <f t="shared" si="1032"/>
        <v>0</v>
      </c>
      <c r="DS831" s="101">
        <f t="shared" si="1033"/>
        <v>0</v>
      </c>
      <c r="DT831" s="101">
        <f t="shared" si="1034"/>
        <v>0</v>
      </c>
      <c r="DU831" s="101">
        <f t="shared" si="1035"/>
        <v>0</v>
      </c>
      <c r="DV831" s="101">
        <f t="shared" si="1036"/>
        <v>0</v>
      </c>
      <c r="DW831" s="101">
        <f t="shared" si="1037"/>
        <v>0</v>
      </c>
      <c r="DX831" s="311">
        <f t="shared" si="1038"/>
        <v>0</v>
      </c>
      <c r="DY831" s="101">
        <f t="shared" si="1039"/>
        <v>0</v>
      </c>
      <c r="DZ831" s="101">
        <f t="shared" si="1040"/>
        <v>0</v>
      </c>
      <c r="EA831" s="101">
        <f t="shared" si="1041"/>
        <v>0</v>
      </c>
      <c r="EB831" s="101">
        <f t="shared" si="1042"/>
        <v>0</v>
      </c>
      <c r="EC831" s="101">
        <f t="shared" si="1043"/>
        <v>0</v>
      </c>
      <c r="ED831" s="101">
        <f t="shared" si="1044"/>
        <v>0</v>
      </c>
      <c r="EE831" s="101">
        <f t="shared" si="1045"/>
        <v>0</v>
      </c>
      <c r="EF831" s="101">
        <f t="shared" si="1046"/>
        <v>0</v>
      </c>
      <c r="EG831" s="101">
        <f t="shared" si="1047"/>
        <v>0</v>
      </c>
      <c r="EH831" s="101">
        <f t="shared" si="1048"/>
        <v>0</v>
      </c>
      <c r="EI831" s="101">
        <f t="shared" si="1049"/>
        <v>0</v>
      </c>
      <c r="EJ831" s="101">
        <f t="shared" si="1050"/>
        <v>0</v>
      </c>
      <c r="EK831" s="101">
        <f t="shared" si="1051"/>
        <v>0</v>
      </c>
      <c r="EL831" s="101">
        <f t="shared" si="1052"/>
        <v>0</v>
      </c>
      <c r="EM831" s="101">
        <f t="shared" si="1053"/>
        <v>0</v>
      </c>
      <c r="EN831" s="101">
        <f t="shared" si="1054"/>
        <v>0</v>
      </c>
      <c r="EO831" s="101">
        <f t="shared" si="1055"/>
        <v>0</v>
      </c>
      <c r="EP831" s="101">
        <f t="shared" si="1056"/>
        <v>0</v>
      </c>
      <c r="EQ831" s="101">
        <f t="shared" si="1057"/>
        <v>0</v>
      </c>
    </row>
    <row r="832" spans="2:147" ht="21.75" customHeight="1" x14ac:dyDescent="0.45">
      <c r="B832" s="133" t="str">
        <f>IF(Data!B831&lt;&gt;"",Data!B831,"")</f>
        <v/>
      </c>
      <c r="C832" s="158" t="str">
        <f>IF(Data!C831&lt;&gt;"",Data!C831,"")</f>
        <v/>
      </c>
      <c r="D832" s="106" t="str">
        <f>IF(Data!D831&lt;&gt;"",Data!D831,"")</f>
        <v/>
      </c>
      <c r="E832" s="140">
        <f>IF(AND(I832=1,Data!T831=0),0,IF(I832=999,999,Data!T831))</f>
        <v>999</v>
      </c>
      <c r="F832" s="140" t="str">
        <f t="shared" si="1058"/>
        <v/>
      </c>
      <c r="G832" s="140" t="str">
        <f>IF(Data!K831&lt;&gt;"",Data!K831,"")</f>
        <v/>
      </c>
      <c r="H832" s="141" t="str">
        <f>IF(Data!L831&lt;&gt;"",Data!L831,"")</f>
        <v/>
      </c>
      <c r="I832" s="63">
        <f>IF(Data!M831&lt;&gt;"",Data!M831,"")</f>
        <v>999</v>
      </c>
      <c r="J832" s="63">
        <f t="shared" si="1059"/>
        <v>0</v>
      </c>
      <c r="L832" s="64" t="str">
        <f t="shared" si="1060"/>
        <v/>
      </c>
      <c r="N832" s="63">
        <f t="shared" si="1061"/>
        <v>0</v>
      </c>
      <c r="P832" s="64" t="str">
        <f t="shared" si="1062"/>
        <v/>
      </c>
      <c r="R832" s="63">
        <f t="shared" si="1063"/>
        <v>0</v>
      </c>
      <c r="S832" s="64" t="str">
        <f t="shared" si="1064"/>
        <v/>
      </c>
      <c r="W832" s="310">
        <f t="shared" si="1065"/>
        <v>999</v>
      </c>
      <c r="Y832" s="65">
        <f t="shared" si="1066"/>
        <v>0</v>
      </c>
      <c r="Z832" s="65">
        <f t="shared" si="1067"/>
        <v>0</v>
      </c>
      <c r="AA832" s="65">
        <f t="shared" si="1068"/>
        <v>0</v>
      </c>
      <c r="AB832" s="65">
        <f t="shared" si="1069"/>
        <v>0</v>
      </c>
      <c r="AC832" s="341">
        <f t="shared" si="1070"/>
        <v>0</v>
      </c>
      <c r="AD832" s="65">
        <f t="shared" si="1071"/>
        <v>0</v>
      </c>
      <c r="AE832" s="65">
        <f t="shared" si="1072"/>
        <v>0</v>
      </c>
      <c r="AF832" s="65">
        <f t="shared" si="1073"/>
        <v>0</v>
      </c>
      <c r="AG832" s="65">
        <f t="shared" si="1074"/>
        <v>0</v>
      </c>
      <c r="AH832" s="65">
        <f t="shared" si="1075"/>
        <v>0</v>
      </c>
      <c r="AI832" s="65">
        <f t="shared" si="1076"/>
        <v>0</v>
      </c>
      <c r="AJ832" s="65">
        <f t="shared" si="1077"/>
        <v>0</v>
      </c>
      <c r="AK832" s="65">
        <f t="shared" si="1078"/>
        <v>0</v>
      </c>
      <c r="AL832" s="65">
        <f t="shared" si="1079"/>
        <v>0</v>
      </c>
      <c r="AM832" s="65">
        <f t="shared" si="1080"/>
        <v>0</v>
      </c>
      <c r="AN832" s="65">
        <f t="shared" si="1081"/>
        <v>0</v>
      </c>
      <c r="AO832" s="65">
        <f t="shared" si="1082"/>
        <v>0</v>
      </c>
      <c r="AP832" s="65">
        <f t="shared" si="1083"/>
        <v>0</v>
      </c>
      <c r="AQ832" s="65">
        <f t="shared" si="1084"/>
        <v>0</v>
      </c>
      <c r="AR832" s="65">
        <f t="shared" si="1085"/>
        <v>0</v>
      </c>
      <c r="AS832" s="65">
        <f t="shared" si="1086"/>
        <v>0</v>
      </c>
      <c r="AT832" s="65">
        <f t="shared" si="1087"/>
        <v>0</v>
      </c>
      <c r="AU832" s="65">
        <f t="shared" si="1088"/>
        <v>0</v>
      </c>
      <c r="AV832" s="65">
        <f t="shared" si="1089"/>
        <v>0</v>
      </c>
      <c r="AW832" s="65">
        <f t="shared" si="1090"/>
        <v>0</v>
      </c>
      <c r="AX832" s="65">
        <f t="shared" si="1091"/>
        <v>0</v>
      </c>
      <c r="AY832" s="65">
        <f t="shared" si="1092"/>
        <v>0</v>
      </c>
      <c r="AZ832" s="65">
        <f t="shared" si="1093"/>
        <v>0</v>
      </c>
      <c r="BA832" s="65">
        <f t="shared" si="1094"/>
        <v>0</v>
      </c>
      <c r="BB832" s="65">
        <f t="shared" si="1095"/>
        <v>0</v>
      </c>
      <c r="BC832" s="65">
        <f t="shared" si="1096"/>
        <v>0</v>
      </c>
      <c r="BD832" s="65">
        <f t="shared" si="1097"/>
        <v>0</v>
      </c>
      <c r="BE832" s="65">
        <f t="shared" si="1098"/>
        <v>0</v>
      </c>
      <c r="BF832" s="65">
        <f t="shared" si="1099"/>
        <v>0</v>
      </c>
      <c r="BG832" s="65">
        <f t="shared" si="1100"/>
        <v>0</v>
      </c>
      <c r="CE832" s="373"/>
      <c r="CF832" s="343"/>
      <c r="CG832" s="343"/>
      <c r="CH832" s="343"/>
      <c r="CI832" s="343"/>
      <c r="CJ832" s="343"/>
      <c r="CK832" s="343"/>
      <c r="CL832" s="343"/>
      <c r="CM832" s="343"/>
      <c r="CN832" s="343"/>
      <c r="CO832" s="343"/>
      <c r="CP832" s="343"/>
      <c r="CQ832" s="343"/>
      <c r="CR832" s="343"/>
      <c r="CS832" s="343"/>
      <c r="CY832" s="101">
        <f t="shared" si="1101"/>
        <v>0</v>
      </c>
      <c r="CZ832" s="101">
        <f t="shared" si="1102"/>
        <v>0</v>
      </c>
      <c r="DB832" s="101">
        <f t="shared" si="1103"/>
        <v>0</v>
      </c>
      <c r="DD832" s="311">
        <f t="shared" si="1104"/>
        <v>0</v>
      </c>
      <c r="DF832" s="101">
        <f t="shared" si="1020"/>
        <v>0</v>
      </c>
      <c r="DG832" s="101">
        <f t="shared" si="1021"/>
        <v>0</v>
      </c>
      <c r="DH832" s="101">
        <f t="shared" si="1022"/>
        <v>0</v>
      </c>
      <c r="DI832" s="101">
        <f t="shared" si="1023"/>
        <v>0</v>
      </c>
      <c r="DJ832" s="311">
        <f t="shared" si="1024"/>
        <v>0</v>
      </c>
      <c r="DK832" s="311">
        <f t="shared" si="1025"/>
        <v>0</v>
      </c>
      <c r="DL832" s="101">
        <f t="shared" si="1026"/>
        <v>0</v>
      </c>
      <c r="DM832" s="101">
        <f t="shared" si="1027"/>
        <v>0</v>
      </c>
      <c r="DN832" s="101">
        <f t="shared" si="1028"/>
        <v>0</v>
      </c>
      <c r="DO832" s="101">
        <f t="shared" si="1029"/>
        <v>0</v>
      </c>
      <c r="DP832" s="101">
        <f t="shared" si="1030"/>
        <v>0</v>
      </c>
      <c r="DQ832" s="101">
        <f t="shared" si="1031"/>
        <v>0</v>
      </c>
      <c r="DR832" s="101">
        <f t="shared" si="1032"/>
        <v>0</v>
      </c>
      <c r="DS832" s="101">
        <f t="shared" si="1033"/>
        <v>0</v>
      </c>
      <c r="DT832" s="101">
        <f t="shared" si="1034"/>
        <v>0</v>
      </c>
      <c r="DU832" s="101">
        <f t="shared" si="1035"/>
        <v>0</v>
      </c>
      <c r="DV832" s="101">
        <f t="shared" si="1036"/>
        <v>0</v>
      </c>
      <c r="DW832" s="101">
        <f t="shared" si="1037"/>
        <v>0</v>
      </c>
      <c r="DX832" s="311">
        <f t="shared" si="1038"/>
        <v>0</v>
      </c>
      <c r="DY832" s="101">
        <f t="shared" si="1039"/>
        <v>0</v>
      </c>
      <c r="DZ832" s="101">
        <f t="shared" si="1040"/>
        <v>0</v>
      </c>
      <c r="EA832" s="101">
        <f t="shared" si="1041"/>
        <v>0</v>
      </c>
      <c r="EB832" s="101">
        <f t="shared" si="1042"/>
        <v>0</v>
      </c>
      <c r="EC832" s="101">
        <f t="shared" si="1043"/>
        <v>0</v>
      </c>
      <c r="ED832" s="101">
        <f t="shared" si="1044"/>
        <v>0</v>
      </c>
      <c r="EE832" s="101">
        <f t="shared" si="1045"/>
        <v>0</v>
      </c>
      <c r="EF832" s="101">
        <f t="shared" si="1046"/>
        <v>0</v>
      </c>
      <c r="EG832" s="101">
        <f t="shared" si="1047"/>
        <v>0</v>
      </c>
      <c r="EH832" s="101">
        <f t="shared" si="1048"/>
        <v>0</v>
      </c>
      <c r="EI832" s="101">
        <f t="shared" si="1049"/>
        <v>0</v>
      </c>
      <c r="EJ832" s="101">
        <f t="shared" si="1050"/>
        <v>0</v>
      </c>
      <c r="EK832" s="101">
        <f t="shared" si="1051"/>
        <v>0</v>
      </c>
      <c r="EL832" s="101">
        <f t="shared" si="1052"/>
        <v>0</v>
      </c>
      <c r="EM832" s="101">
        <f t="shared" si="1053"/>
        <v>0</v>
      </c>
      <c r="EN832" s="101">
        <f t="shared" si="1054"/>
        <v>0</v>
      </c>
      <c r="EO832" s="101">
        <f t="shared" si="1055"/>
        <v>0</v>
      </c>
      <c r="EP832" s="101">
        <f t="shared" si="1056"/>
        <v>0</v>
      </c>
      <c r="EQ832" s="101">
        <f t="shared" si="1057"/>
        <v>0</v>
      </c>
    </row>
    <row r="833" spans="2:147" ht="21.75" customHeight="1" x14ac:dyDescent="0.45">
      <c r="B833" s="133" t="str">
        <f>IF(Data!B832&lt;&gt;"",Data!B832,"")</f>
        <v/>
      </c>
      <c r="C833" s="158" t="str">
        <f>IF(Data!C832&lt;&gt;"",Data!C832,"")</f>
        <v/>
      </c>
      <c r="D833" s="106" t="str">
        <f>IF(Data!D832&lt;&gt;"",Data!D832,"")</f>
        <v/>
      </c>
      <c r="E833" s="140">
        <f>IF(AND(I833=1,Data!T832=0),0,IF(I833=999,999,Data!T832))</f>
        <v>999</v>
      </c>
      <c r="F833" s="140" t="str">
        <f t="shared" si="1058"/>
        <v/>
      </c>
      <c r="G833" s="140" t="str">
        <f>IF(Data!K832&lt;&gt;"",Data!K832,"")</f>
        <v/>
      </c>
      <c r="H833" s="141" t="str">
        <f>IF(Data!L832&lt;&gt;"",Data!L832,"")</f>
        <v/>
      </c>
      <c r="I833" s="63">
        <f>IF(Data!M832&lt;&gt;"",Data!M832,"")</f>
        <v>999</v>
      </c>
      <c r="J833" s="63">
        <f t="shared" si="1059"/>
        <v>0</v>
      </c>
      <c r="L833" s="64" t="str">
        <f t="shared" si="1060"/>
        <v/>
      </c>
      <c r="N833" s="63">
        <f t="shared" si="1061"/>
        <v>0</v>
      </c>
      <c r="P833" s="64" t="str">
        <f t="shared" si="1062"/>
        <v/>
      </c>
      <c r="R833" s="63">
        <f t="shared" si="1063"/>
        <v>0</v>
      </c>
      <c r="S833" s="64" t="str">
        <f t="shared" si="1064"/>
        <v/>
      </c>
      <c r="W833" s="310">
        <f t="shared" si="1065"/>
        <v>999</v>
      </c>
      <c r="Y833" s="65">
        <f t="shared" si="1066"/>
        <v>0</v>
      </c>
      <c r="Z833" s="65">
        <f t="shared" si="1067"/>
        <v>0</v>
      </c>
      <c r="AA833" s="65">
        <f t="shared" si="1068"/>
        <v>0</v>
      </c>
      <c r="AB833" s="65">
        <f t="shared" si="1069"/>
        <v>0</v>
      </c>
      <c r="AC833" s="341">
        <f t="shared" si="1070"/>
        <v>0</v>
      </c>
      <c r="AD833" s="65">
        <f t="shared" si="1071"/>
        <v>0</v>
      </c>
      <c r="AE833" s="65">
        <f t="shared" si="1072"/>
        <v>0</v>
      </c>
      <c r="AF833" s="65">
        <f t="shared" si="1073"/>
        <v>0</v>
      </c>
      <c r="AG833" s="65">
        <f t="shared" si="1074"/>
        <v>0</v>
      </c>
      <c r="AH833" s="65">
        <f t="shared" si="1075"/>
        <v>0</v>
      </c>
      <c r="AI833" s="65">
        <f t="shared" si="1076"/>
        <v>0</v>
      </c>
      <c r="AJ833" s="65">
        <f t="shared" si="1077"/>
        <v>0</v>
      </c>
      <c r="AK833" s="65">
        <f t="shared" si="1078"/>
        <v>0</v>
      </c>
      <c r="AL833" s="65">
        <f t="shared" si="1079"/>
        <v>0</v>
      </c>
      <c r="AM833" s="65">
        <f t="shared" si="1080"/>
        <v>0</v>
      </c>
      <c r="AN833" s="65">
        <f t="shared" si="1081"/>
        <v>0</v>
      </c>
      <c r="AO833" s="65">
        <f t="shared" si="1082"/>
        <v>0</v>
      </c>
      <c r="AP833" s="65">
        <f t="shared" si="1083"/>
        <v>0</v>
      </c>
      <c r="AQ833" s="65">
        <f t="shared" si="1084"/>
        <v>0</v>
      </c>
      <c r="AR833" s="65">
        <f t="shared" si="1085"/>
        <v>0</v>
      </c>
      <c r="AS833" s="65">
        <f t="shared" si="1086"/>
        <v>0</v>
      </c>
      <c r="AT833" s="65">
        <f t="shared" si="1087"/>
        <v>0</v>
      </c>
      <c r="AU833" s="65">
        <f t="shared" si="1088"/>
        <v>0</v>
      </c>
      <c r="AV833" s="65">
        <f t="shared" si="1089"/>
        <v>0</v>
      </c>
      <c r="AW833" s="65">
        <f t="shared" si="1090"/>
        <v>0</v>
      </c>
      <c r="AX833" s="65">
        <f t="shared" si="1091"/>
        <v>0</v>
      </c>
      <c r="AY833" s="65">
        <f t="shared" si="1092"/>
        <v>0</v>
      </c>
      <c r="AZ833" s="65">
        <f t="shared" si="1093"/>
        <v>0</v>
      </c>
      <c r="BA833" s="65">
        <f t="shared" si="1094"/>
        <v>0</v>
      </c>
      <c r="BB833" s="65">
        <f t="shared" si="1095"/>
        <v>0</v>
      </c>
      <c r="BC833" s="65">
        <f t="shared" si="1096"/>
        <v>0</v>
      </c>
      <c r="BD833" s="65">
        <f t="shared" si="1097"/>
        <v>0</v>
      </c>
      <c r="BE833" s="65">
        <f t="shared" si="1098"/>
        <v>0</v>
      </c>
      <c r="BF833" s="65">
        <f t="shared" si="1099"/>
        <v>0</v>
      </c>
      <c r="BG833" s="65">
        <f t="shared" si="1100"/>
        <v>0</v>
      </c>
      <c r="CE833" s="373"/>
      <c r="CF833" s="343"/>
      <c r="CG833" s="343"/>
      <c r="CH833" s="343"/>
      <c r="CI833" s="343"/>
      <c r="CJ833" s="343"/>
      <c r="CK833" s="343"/>
      <c r="CL833" s="343"/>
      <c r="CM833" s="343"/>
      <c r="CN833" s="343"/>
      <c r="CO833" s="343"/>
      <c r="CP833" s="343"/>
      <c r="CQ833" s="343"/>
      <c r="CR833" s="343"/>
      <c r="CS833" s="343"/>
      <c r="CY833" s="101">
        <f t="shared" si="1101"/>
        <v>0</v>
      </c>
      <c r="CZ833" s="101">
        <f t="shared" si="1102"/>
        <v>0</v>
      </c>
      <c r="DB833" s="101">
        <f t="shared" si="1103"/>
        <v>0</v>
      </c>
      <c r="DD833" s="311">
        <f t="shared" si="1104"/>
        <v>0</v>
      </c>
      <c r="DF833" s="101">
        <f t="shared" si="1020"/>
        <v>0</v>
      </c>
      <c r="DG833" s="101">
        <f t="shared" si="1021"/>
        <v>0</v>
      </c>
      <c r="DH833" s="101">
        <f t="shared" si="1022"/>
        <v>0</v>
      </c>
      <c r="DI833" s="101">
        <f t="shared" si="1023"/>
        <v>0</v>
      </c>
      <c r="DJ833" s="311">
        <f t="shared" si="1024"/>
        <v>0</v>
      </c>
      <c r="DK833" s="311">
        <f t="shared" si="1025"/>
        <v>0</v>
      </c>
      <c r="DL833" s="101">
        <f t="shared" si="1026"/>
        <v>0</v>
      </c>
      <c r="DM833" s="101">
        <f t="shared" si="1027"/>
        <v>0</v>
      </c>
      <c r="DN833" s="101">
        <f t="shared" si="1028"/>
        <v>0</v>
      </c>
      <c r="DO833" s="101">
        <f t="shared" si="1029"/>
        <v>0</v>
      </c>
      <c r="DP833" s="101">
        <f t="shared" si="1030"/>
        <v>0</v>
      </c>
      <c r="DQ833" s="101">
        <f t="shared" si="1031"/>
        <v>0</v>
      </c>
      <c r="DR833" s="101">
        <f t="shared" si="1032"/>
        <v>0</v>
      </c>
      <c r="DS833" s="101">
        <f t="shared" si="1033"/>
        <v>0</v>
      </c>
      <c r="DT833" s="101">
        <f t="shared" si="1034"/>
        <v>0</v>
      </c>
      <c r="DU833" s="101">
        <f t="shared" si="1035"/>
        <v>0</v>
      </c>
      <c r="DV833" s="101">
        <f t="shared" si="1036"/>
        <v>0</v>
      </c>
      <c r="DW833" s="101">
        <f t="shared" si="1037"/>
        <v>0</v>
      </c>
      <c r="DX833" s="311">
        <f t="shared" si="1038"/>
        <v>0</v>
      </c>
      <c r="DY833" s="101">
        <f t="shared" si="1039"/>
        <v>0</v>
      </c>
      <c r="DZ833" s="101">
        <f t="shared" si="1040"/>
        <v>0</v>
      </c>
      <c r="EA833" s="101">
        <f t="shared" si="1041"/>
        <v>0</v>
      </c>
      <c r="EB833" s="101">
        <f t="shared" si="1042"/>
        <v>0</v>
      </c>
      <c r="EC833" s="101">
        <f t="shared" si="1043"/>
        <v>0</v>
      </c>
      <c r="ED833" s="101">
        <f t="shared" si="1044"/>
        <v>0</v>
      </c>
      <c r="EE833" s="101">
        <f t="shared" si="1045"/>
        <v>0</v>
      </c>
      <c r="EF833" s="101">
        <f t="shared" si="1046"/>
        <v>0</v>
      </c>
      <c r="EG833" s="101">
        <f t="shared" si="1047"/>
        <v>0</v>
      </c>
      <c r="EH833" s="101">
        <f t="shared" si="1048"/>
        <v>0</v>
      </c>
      <c r="EI833" s="101">
        <f t="shared" si="1049"/>
        <v>0</v>
      </c>
      <c r="EJ833" s="101">
        <f t="shared" si="1050"/>
        <v>0</v>
      </c>
      <c r="EK833" s="101">
        <f t="shared" si="1051"/>
        <v>0</v>
      </c>
      <c r="EL833" s="101">
        <f t="shared" si="1052"/>
        <v>0</v>
      </c>
      <c r="EM833" s="101">
        <f t="shared" si="1053"/>
        <v>0</v>
      </c>
      <c r="EN833" s="101">
        <f t="shared" si="1054"/>
        <v>0</v>
      </c>
      <c r="EO833" s="101">
        <f t="shared" si="1055"/>
        <v>0</v>
      </c>
      <c r="EP833" s="101">
        <f t="shared" si="1056"/>
        <v>0</v>
      </c>
      <c r="EQ833" s="101">
        <f t="shared" si="1057"/>
        <v>0</v>
      </c>
    </row>
    <row r="834" spans="2:147" ht="21.75" customHeight="1" x14ac:dyDescent="0.45">
      <c r="B834" s="133" t="str">
        <f>IF(Data!B833&lt;&gt;"",Data!B833,"")</f>
        <v/>
      </c>
      <c r="C834" s="158" t="str">
        <f>IF(Data!C833&lt;&gt;"",Data!C833,"")</f>
        <v/>
      </c>
      <c r="D834" s="106" t="str">
        <f>IF(Data!D833&lt;&gt;"",Data!D833,"")</f>
        <v/>
      </c>
      <c r="E834" s="140">
        <f>IF(AND(I834=1,Data!T833=0),0,IF(I834=999,999,Data!T833))</f>
        <v>999</v>
      </c>
      <c r="F834" s="140" t="str">
        <f t="shared" si="1058"/>
        <v/>
      </c>
      <c r="G834" s="140" t="str">
        <f>IF(Data!K833&lt;&gt;"",Data!K833,"")</f>
        <v/>
      </c>
      <c r="H834" s="141" t="str">
        <f>IF(Data!L833&lt;&gt;"",Data!L833,"")</f>
        <v/>
      </c>
      <c r="I834" s="63">
        <f>IF(Data!M833&lt;&gt;"",Data!M833,"")</f>
        <v>999</v>
      </c>
      <c r="J834" s="63">
        <f t="shared" si="1059"/>
        <v>0</v>
      </c>
      <c r="L834" s="64" t="str">
        <f t="shared" si="1060"/>
        <v/>
      </c>
      <c r="N834" s="63">
        <f t="shared" si="1061"/>
        <v>0</v>
      </c>
      <c r="P834" s="64" t="str">
        <f t="shared" si="1062"/>
        <v/>
      </c>
      <c r="R834" s="63">
        <f t="shared" si="1063"/>
        <v>0</v>
      </c>
      <c r="S834" s="64" t="str">
        <f t="shared" si="1064"/>
        <v/>
      </c>
      <c r="W834" s="310">
        <f t="shared" si="1065"/>
        <v>999</v>
      </c>
      <c r="Y834" s="65">
        <f t="shared" si="1066"/>
        <v>0</v>
      </c>
      <c r="Z834" s="65">
        <f t="shared" si="1067"/>
        <v>0</v>
      </c>
      <c r="AA834" s="65">
        <f t="shared" si="1068"/>
        <v>0</v>
      </c>
      <c r="AB834" s="65">
        <f t="shared" si="1069"/>
        <v>0</v>
      </c>
      <c r="AC834" s="341">
        <f t="shared" si="1070"/>
        <v>0</v>
      </c>
      <c r="AD834" s="65">
        <f t="shared" si="1071"/>
        <v>0</v>
      </c>
      <c r="AE834" s="65">
        <f t="shared" si="1072"/>
        <v>0</v>
      </c>
      <c r="AF834" s="65">
        <f t="shared" si="1073"/>
        <v>0</v>
      </c>
      <c r="AG834" s="65">
        <f t="shared" si="1074"/>
        <v>0</v>
      </c>
      <c r="AH834" s="65">
        <f t="shared" si="1075"/>
        <v>0</v>
      </c>
      <c r="AI834" s="65">
        <f t="shared" si="1076"/>
        <v>0</v>
      </c>
      <c r="AJ834" s="65">
        <f t="shared" si="1077"/>
        <v>0</v>
      </c>
      <c r="AK834" s="65">
        <f t="shared" si="1078"/>
        <v>0</v>
      </c>
      <c r="AL834" s="65">
        <f t="shared" si="1079"/>
        <v>0</v>
      </c>
      <c r="AM834" s="65">
        <f t="shared" si="1080"/>
        <v>0</v>
      </c>
      <c r="AN834" s="65">
        <f t="shared" si="1081"/>
        <v>0</v>
      </c>
      <c r="AO834" s="65">
        <f t="shared" si="1082"/>
        <v>0</v>
      </c>
      <c r="AP834" s="65">
        <f t="shared" si="1083"/>
        <v>0</v>
      </c>
      <c r="AQ834" s="65">
        <f t="shared" si="1084"/>
        <v>0</v>
      </c>
      <c r="AR834" s="65">
        <f t="shared" si="1085"/>
        <v>0</v>
      </c>
      <c r="AS834" s="65">
        <f t="shared" si="1086"/>
        <v>0</v>
      </c>
      <c r="AT834" s="65">
        <f t="shared" si="1087"/>
        <v>0</v>
      </c>
      <c r="AU834" s="65">
        <f t="shared" si="1088"/>
        <v>0</v>
      </c>
      <c r="AV834" s="65">
        <f t="shared" si="1089"/>
        <v>0</v>
      </c>
      <c r="AW834" s="65">
        <f t="shared" si="1090"/>
        <v>0</v>
      </c>
      <c r="AX834" s="65">
        <f t="shared" si="1091"/>
        <v>0</v>
      </c>
      <c r="AY834" s="65">
        <f t="shared" si="1092"/>
        <v>0</v>
      </c>
      <c r="AZ834" s="65">
        <f t="shared" si="1093"/>
        <v>0</v>
      </c>
      <c r="BA834" s="65">
        <f t="shared" si="1094"/>
        <v>0</v>
      </c>
      <c r="BB834" s="65">
        <f t="shared" si="1095"/>
        <v>0</v>
      </c>
      <c r="BC834" s="65">
        <f t="shared" si="1096"/>
        <v>0</v>
      </c>
      <c r="BD834" s="65">
        <f t="shared" si="1097"/>
        <v>0</v>
      </c>
      <c r="BE834" s="65">
        <f t="shared" si="1098"/>
        <v>0</v>
      </c>
      <c r="BF834" s="65">
        <f t="shared" si="1099"/>
        <v>0</v>
      </c>
      <c r="BG834" s="65">
        <f t="shared" si="1100"/>
        <v>0</v>
      </c>
      <c r="CE834" s="373"/>
      <c r="CF834" s="343"/>
      <c r="CG834" s="343"/>
      <c r="CH834" s="343"/>
      <c r="CI834" s="343"/>
      <c r="CJ834" s="343"/>
      <c r="CK834" s="343"/>
      <c r="CL834" s="343"/>
      <c r="CM834" s="343"/>
      <c r="CN834" s="343"/>
      <c r="CO834" s="343"/>
      <c r="CP834" s="343"/>
      <c r="CQ834" s="343"/>
      <c r="CR834" s="343"/>
      <c r="CS834" s="343"/>
      <c r="CY834" s="101">
        <f t="shared" si="1101"/>
        <v>0</v>
      </c>
      <c r="CZ834" s="101">
        <f t="shared" si="1102"/>
        <v>0</v>
      </c>
      <c r="DB834" s="101">
        <f t="shared" si="1103"/>
        <v>0</v>
      </c>
      <c r="DD834" s="311">
        <f t="shared" si="1104"/>
        <v>0</v>
      </c>
      <c r="DF834" s="101">
        <f t="shared" si="1020"/>
        <v>0</v>
      </c>
      <c r="DG834" s="101">
        <f t="shared" si="1021"/>
        <v>0</v>
      </c>
      <c r="DH834" s="101">
        <f t="shared" si="1022"/>
        <v>0</v>
      </c>
      <c r="DI834" s="101">
        <f t="shared" si="1023"/>
        <v>0</v>
      </c>
      <c r="DJ834" s="311">
        <f t="shared" si="1024"/>
        <v>0</v>
      </c>
      <c r="DK834" s="311">
        <f t="shared" si="1025"/>
        <v>0</v>
      </c>
      <c r="DL834" s="101">
        <f t="shared" si="1026"/>
        <v>0</v>
      </c>
      <c r="DM834" s="101">
        <f t="shared" si="1027"/>
        <v>0</v>
      </c>
      <c r="DN834" s="101">
        <f t="shared" si="1028"/>
        <v>0</v>
      </c>
      <c r="DO834" s="101">
        <f t="shared" si="1029"/>
        <v>0</v>
      </c>
      <c r="DP834" s="101">
        <f t="shared" si="1030"/>
        <v>0</v>
      </c>
      <c r="DQ834" s="101">
        <f t="shared" si="1031"/>
        <v>0</v>
      </c>
      <c r="DR834" s="101">
        <f t="shared" si="1032"/>
        <v>0</v>
      </c>
      <c r="DS834" s="101">
        <f t="shared" si="1033"/>
        <v>0</v>
      </c>
      <c r="DT834" s="101">
        <f t="shared" si="1034"/>
        <v>0</v>
      </c>
      <c r="DU834" s="101">
        <f t="shared" si="1035"/>
        <v>0</v>
      </c>
      <c r="DV834" s="101">
        <f t="shared" si="1036"/>
        <v>0</v>
      </c>
      <c r="DW834" s="101">
        <f t="shared" si="1037"/>
        <v>0</v>
      </c>
      <c r="DX834" s="311">
        <f t="shared" si="1038"/>
        <v>0</v>
      </c>
      <c r="DY834" s="101">
        <f t="shared" si="1039"/>
        <v>0</v>
      </c>
      <c r="DZ834" s="101">
        <f t="shared" si="1040"/>
        <v>0</v>
      </c>
      <c r="EA834" s="101">
        <f t="shared" si="1041"/>
        <v>0</v>
      </c>
      <c r="EB834" s="101">
        <f t="shared" si="1042"/>
        <v>0</v>
      </c>
      <c r="EC834" s="101">
        <f t="shared" si="1043"/>
        <v>0</v>
      </c>
      <c r="ED834" s="101">
        <f t="shared" si="1044"/>
        <v>0</v>
      </c>
      <c r="EE834" s="101">
        <f t="shared" si="1045"/>
        <v>0</v>
      </c>
      <c r="EF834" s="101">
        <f t="shared" si="1046"/>
        <v>0</v>
      </c>
      <c r="EG834" s="101">
        <f t="shared" si="1047"/>
        <v>0</v>
      </c>
      <c r="EH834" s="101">
        <f t="shared" si="1048"/>
        <v>0</v>
      </c>
      <c r="EI834" s="101">
        <f t="shared" si="1049"/>
        <v>0</v>
      </c>
      <c r="EJ834" s="101">
        <f t="shared" si="1050"/>
        <v>0</v>
      </c>
      <c r="EK834" s="101">
        <f t="shared" si="1051"/>
        <v>0</v>
      </c>
      <c r="EL834" s="101">
        <f t="shared" si="1052"/>
        <v>0</v>
      </c>
      <c r="EM834" s="101">
        <f t="shared" si="1053"/>
        <v>0</v>
      </c>
      <c r="EN834" s="101">
        <f t="shared" si="1054"/>
        <v>0</v>
      </c>
      <c r="EO834" s="101">
        <f t="shared" si="1055"/>
        <v>0</v>
      </c>
      <c r="EP834" s="101">
        <f t="shared" si="1056"/>
        <v>0</v>
      </c>
      <c r="EQ834" s="101">
        <f t="shared" si="1057"/>
        <v>0</v>
      </c>
    </row>
    <row r="835" spans="2:147" ht="21.75" customHeight="1" x14ac:dyDescent="0.45">
      <c r="B835" s="133" t="str">
        <f>IF(Data!B834&lt;&gt;"",Data!B834,"")</f>
        <v/>
      </c>
      <c r="C835" s="158" t="str">
        <f>IF(Data!C834&lt;&gt;"",Data!C834,"")</f>
        <v/>
      </c>
      <c r="D835" s="106" t="str">
        <f>IF(Data!D834&lt;&gt;"",Data!D834,"")</f>
        <v/>
      </c>
      <c r="E835" s="140">
        <f>IF(AND(I835=1,Data!T834=0),0,IF(I835=999,999,Data!T834))</f>
        <v>999</v>
      </c>
      <c r="F835" s="140" t="str">
        <f t="shared" si="1058"/>
        <v/>
      </c>
      <c r="G835" s="140" t="str">
        <f>IF(Data!K834&lt;&gt;"",Data!K834,"")</f>
        <v/>
      </c>
      <c r="H835" s="141" t="str">
        <f>IF(Data!L834&lt;&gt;"",Data!L834,"")</f>
        <v/>
      </c>
      <c r="I835" s="63">
        <f>IF(Data!M834&lt;&gt;"",Data!M834,"")</f>
        <v>999</v>
      </c>
      <c r="J835" s="63">
        <f t="shared" si="1059"/>
        <v>0</v>
      </c>
      <c r="L835" s="64" t="str">
        <f t="shared" si="1060"/>
        <v/>
      </c>
      <c r="N835" s="63">
        <f t="shared" si="1061"/>
        <v>0</v>
      </c>
      <c r="P835" s="64" t="str">
        <f t="shared" si="1062"/>
        <v/>
      </c>
      <c r="R835" s="63">
        <f t="shared" si="1063"/>
        <v>0</v>
      </c>
      <c r="S835" s="64" t="str">
        <f t="shared" si="1064"/>
        <v/>
      </c>
      <c r="W835" s="310">
        <f t="shared" si="1065"/>
        <v>999</v>
      </c>
      <c r="Y835" s="65">
        <f t="shared" si="1066"/>
        <v>0</v>
      </c>
      <c r="Z835" s="65">
        <f t="shared" si="1067"/>
        <v>0</v>
      </c>
      <c r="AA835" s="65">
        <f t="shared" si="1068"/>
        <v>0</v>
      </c>
      <c r="AB835" s="65">
        <f t="shared" si="1069"/>
        <v>0</v>
      </c>
      <c r="AC835" s="341">
        <f t="shared" si="1070"/>
        <v>0</v>
      </c>
      <c r="AD835" s="65">
        <f t="shared" si="1071"/>
        <v>0</v>
      </c>
      <c r="AE835" s="65">
        <f t="shared" si="1072"/>
        <v>0</v>
      </c>
      <c r="AF835" s="65">
        <f t="shared" si="1073"/>
        <v>0</v>
      </c>
      <c r="AG835" s="65">
        <f t="shared" si="1074"/>
        <v>0</v>
      </c>
      <c r="AH835" s="65">
        <f t="shared" si="1075"/>
        <v>0</v>
      </c>
      <c r="AI835" s="65">
        <f t="shared" si="1076"/>
        <v>0</v>
      </c>
      <c r="AJ835" s="65">
        <f t="shared" si="1077"/>
        <v>0</v>
      </c>
      <c r="AK835" s="65">
        <f t="shared" si="1078"/>
        <v>0</v>
      </c>
      <c r="AL835" s="65">
        <f t="shared" si="1079"/>
        <v>0</v>
      </c>
      <c r="AM835" s="65">
        <f t="shared" si="1080"/>
        <v>0</v>
      </c>
      <c r="AN835" s="65">
        <f t="shared" si="1081"/>
        <v>0</v>
      </c>
      <c r="AO835" s="65">
        <f t="shared" si="1082"/>
        <v>0</v>
      </c>
      <c r="AP835" s="65">
        <f t="shared" si="1083"/>
        <v>0</v>
      </c>
      <c r="AQ835" s="65">
        <f t="shared" si="1084"/>
        <v>0</v>
      </c>
      <c r="AR835" s="65">
        <f t="shared" si="1085"/>
        <v>0</v>
      </c>
      <c r="AS835" s="65">
        <f t="shared" si="1086"/>
        <v>0</v>
      </c>
      <c r="AT835" s="65">
        <f t="shared" si="1087"/>
        <v>0</v>
      </c>
      <c r="AU835" s="65">
        <f t="shared" si="1088"/>
        <v>0</v>
      </c>
      <c r="AV835" s="65">
        <f t="shared" si="1089"/>
        <v>0</v>
      </c>
      <c r="AW835" s="65">
        <f t="shared" si="1090"/>
        <v>0</v>
      </c>
      <c r="AX835" s="65">
        <f t="shared" si="1091"/>
        <v>0</v>
      </c>
      <c r="AY835" s="65">
        <f t="shared" si="1092"/>
        <v>0</v>
      </c>
      <c r="AZ835" s="65">
        <f t="shared" si="1093"/>
        <v>0</v>
      </c>
      <c r="BA835" s="65">
        <f t="shared" si="1094"/>
        <v>0</v>
      </c>
      <c r="BB835" s="65">
        <f t="shared" si="1095"/>
        <v>0</v>
      </c>
      <c r="BC835" s="65">
        <f t="shared" si="1096"/>
        <v>0</v>
      </c>
      <c r="BD835" s="65">
        <f t="shared" si="1097"/>
        <v>0</v>
      </c>
      <c r="BE835" s="65">
        <f t="shared" si="1098"/>
        <v>0</v>
      </c>
      <c r="BF835" s="65">
        <f t="shared" si="1099"/>
        <v>0</v>
      </c>
      <c r="BG835" s="65">
        <f t="shared" si="1100"/>
        <v>0</v>
      </c>
      <c r="CE835" s="373"/>
      <c r="CF835" s="343"/>
      <c r="CG835" s="343"/>
      <c r="CH835" s="343"/>
      <c r="CI835" s="343"/>
      <c r="CJ835" s="343"/>
      <c r="CK835" s="343"/>
      <c r="CL835" s="343"/>
      <c r="CM835" s="343"/>
      <c r="CN835" s="343"/>
      <c r="CO835" s="343"/>
      <c r="CP835" s="343"/>
      <c r="CQ835" s="343"/>
      <c r="CR835" s="343"/>
      <c r="CS835" s="343"/>
      <c r="CY835" s="101">
        <f t="shared" si="1101"/>
        <v>0</v>
      </c>
      <c r="CZ835" s="101">
        <f t="shared" si="1102"/>
        <v>0</v>
      </c>
      <c r="DB835" s="101">
        <f t="shared" si="1103"/>
        <v>0</v>
      </c>
      <c r="DD835" s="311">
        <f t="shared" si="1104"/>
        <v>0</v>
      </c>
      <c r="DF835" s="101">
        <f t="shared" si="1020"/>
        <v>0</v>
      </c>
      <c r="DG835" s="101">
        <f t="shared" si="1021"/>
        <v>0</v>
      </c>
      <c r="DH835" s="101">
        <f t="shared" si="1022"/>
        <v>0</v>
      </c>
      <c r="DI835" s="101">
        <f t="shared" si="1023"/>
        <v>0</v>
      </c>
      <c r="DJ835" s="311">
        <f t="shared" si="1024"/>
        <v>0</v>
      </c>
      <c r="DK835" s="311">
        <f t="shared" si="1025"/>
        <v>0</v>
      </c>
      <c r="DL835" s="101">
        <f t="shared" si="1026"/>
        <v>0</v>
      </c>
      <c r="DM835" s="101">
        <f t="shared" si="1027"/>
        <v>0</v>
      </c>
      <c r="DN835" s="101">
        <f t="shared" si="1028"/>
        <v>0</v>
      </c>
      <c r="DO835" s="101">
        <f t="shared" si="1029"/>
        <v>0</v>
      </c>
      <c r="DP835" s="101">
        <f t="shared" si="1030"/>
        <v>0</v>
      </c>
      <c r="DQ835" s="101">
        <f t="shared" si="1031"/>
        <v>0</v>
      </c>
      <c r="DR835" s="101">
        <f t="shared" si="1032"/>
        <v>0</v>
      </c>
      <c r="DS835" s="101">
        <f t="shared" si="1033"/>
        <v>0</v>
      </c>
      <c r="DT835" s="101">
        <f t="shared" si="1034"/>
        <v>0</v>
      </c>
      <c r="DU835" s="101">
        <f t="shared" si="1035"/>
        <v>0</v>
      </c>
      <c r="DV835" s="101">
        <f t="shared" si="1036"/>
        <v>0</v>
      </c>
      <c r="DW835" s="101">
        <f t="shared" si="1037"/>
        <v>0</v>
      </c>
      <c r="DX835" s="311">
        <f t="shared" si="1038"/>
        <v>0</v>
      </c>
      <c r="DY835" s="101">
        <f t="shared" si="1039"/>
        <v>0</v>
      </c>
      <c r="DZ835" s="101">
        <f t="shared" si="1040"/>
        <v>0</v>
      </c>
      <c r="EA835" s="101">
        <f t="shared" si="1041"/>
        <v>0</v>
      </c>
      <c r="EB835" s="101">
        <f t="shared" si="1042"/>
        <v>0</v>
      </c>
      <c r="EC835" s="101">
        <f t="shared" si="1043"/>
        <v>0</v>
      </c>
      <c r="ED835" s="101">
        <f t="shared" si="1044"/>
        <v>0</v>
      </c>
      <c r="EE835" s="101">
        <f t="shared" si="1045"/>
        <v>0</v>
      </c>
      <c r="EF835" s="101">
        <f t="shared" si="1046"/>
        <v>0</v>
      </c>
      <c r="EG835" s="101">
        <f t="shared" si="1047"/>
        <v>0</v>
      </c>
      <c r="EH835" s="101">
        <f t="shared" si="1048"/>
        <v>0</v>
      </c>
      <c r="EI835" s="101">
        <f t="shared" si="1049"/>
        <v>0</v>
      </c>
      <c r="EJ835" s="101">
        <f t="shared" si="1050"/>
        <v>0</v>
      </c>
      <c r="EK835" s="101">
        <f t="shared" si="1051"/>
        <v>0</v>
      </c>
      <c r="EL835" s="101">
        <f t="shared" si="1052"/>
        <v>0</v>
      </c>
      <c r="EM835" s="101">
        <f t="shared" si="1053"/>
        <v>0</v>
      </c>
      <c r="EN835" s="101">
        <f t="shared" si="1054"/>
        <v>0</v>
      </c>
      <c r="EO835" s="101">
        <f t="shared" si="1055"/>
        <v>0</v>
      </c>
      <c r="EP835" s="101">
        <f t="shared" si="1056"/>
        <v>0</v>
      </c>
      <c r="EQ835" s="101">
        <f t="shared" si="1057"/>
        <v>0</v>
      </c>
    </row>
    <row r="836" spans="2:147" ht="21.75" customHeight="1" x14ac:dyDescent="0.45">
      <c r="B836" s="133" t="str">
        <f>IF(Data!B835&lt;&gt;"",Data!B835,"")</f>
        <v/>
      </c>
      <c r="C836" s="158" t="str">
        <f>IF(Data!C835&lt;&gt;"",Data!C835,"")</f>
        <v/>
      </c>
      <c r="D836" s="106" t="str">
        <f>IF(Data!D835&lt;&gt;"",Data!D835,"")</f>
        <v/>
      </c>
      <c r="E836" s="140">
        <f>IF(AND(I836=1,Data!T835=0),0,IF(I836=999,999,Data!T835))</f>
        <v>999</v>
      </c>
      <c r="F836" s="140" t="str">
        <f t="shared" si="1058"/>
        <v/>
      </c>
      <c r="G836" s="140" t="str">
        <f>IF(Data!K835&lt;&gt;"",Data!K835,"")</f>
        <v/>
      </c>
      <c r="H836" s="141" t="str">
        <f>IF(Data!L835&lt;&gt;"",Data!L835,"")</f>
        <v/>
      </c>
      <c r="I836" s="63">
        <f>IF(Data!M835&lt;&gt;"",Data!M835,"")</f>
        <v>999</v>
      </c>
      <c r="J836" s="63">
        <f t="shared" si="1059"/>
        <v>0</v>
      </c>
      <c r="L836" s="64" t="str">
        <f t="shared" si="1060"/>
        <v/>
      </c>
      <c r="N836" s="63">
        <f t="shared" si="1061"/>
        <v>0</v>
      </c>
      <c r="P836" s="64" t="str">
        <f t="shared" si="1062"/>
        <v/>
      </c>
      <c r="R836" s="63">
        <f t="shared" si="1063"/>
        <v>0</v>
      </c>
      <c r="S836" s="64" t="str">
        <f t="shared" si="1064"/>
        <v/>
      </c>
      <c r="W836" s="310">
        <f t="shared" si="1065"/>
        <v>999</v>
      </c>
      <c r="Y836" s="65">
        <f t="shared" si="1066"/>
        <v>0</v>
      </c>
      <c r="Z836" s="65">
        <f t="shared" si="1067"/>
        <v>0</v>
      </c>
      <c r="AA836" s="65">
        <f t="shared" si="1068"/>
        <v>0</v>
      </c>
      <c r="AB836" s="65">
        <f t="shared" si="1069"/>
        <v>0</v>
      </c>
      <c r="AC836" s="341">
        <f t="shared" si="1070"/>
        <v>0</v>
      </c>
      <c r="AD836" s="65">
        <f t="shared" si="1071"/>
        <v>0</v>
      </c>
      <c r="AE836" s="65">
        <f t="shared" si="1072"/>
        <v>0</v>
      </c>
      <c r="AF836" s="65">
        <f t="shared" si="1073"/>
        <v>0</v>
      </c>
      <c r="AG836" s="65">
        <f t="shared" si="1074"/>
        <v>0</v>
      </c>
      <c r="AH836" s="65">
        <f t="shared" si="1075"/>
        <v>0</v>
      </c>
      <c r="AI836" s="65">
        <f t="shared" si="1076"/>
        <v>0</v>
      </c>
      <c r="AJ836" s="65">
        <f t="shared" si="1077"/>
        <v>0</v>
      </c>
      <c r="AK836" s="65">
        <f t="shared" si="1078"/>
        <v>0</v>
      </c>
      <c r="AL836" s="65">
        <f t="shared" si="1079"/>
        <v>0</v>
      </c>
      <c r="AM836" s="65">
        <f t="shared" si="1080"/>
        <v>0</v>
      </c>
      <c r="AN836" s="65">
        <f t="shared" si="1081"/>
        <v>0</v>
      </c>
      <c r="AO836" s="65">
        <f t="shared" si="1082"/>
        <v>0</v>
      </c>
      <c r="AP836" s="65">
        <f t="shared" si="1083"/>
        <v>0</v>
      </c>
      <c r="AQ836" s="65">
        <f t="shared" si="1084"/>
        <v>0</v>
      </c>
      <c r="AR836" s="65">
        <f t="shared" si="1085"/>
        <v>0</v>
      </c>
      <c r="AS836" s="65">
        <f t="shared" si="1086"/>
        <v>0</v>
      </c>
      <c r="AT836" s="65">
        <f t="shared" si="1087"/>
        <v>0</v>
      </c>
      <c r="AU836" s="65">
        <f t="shared" si="1088"/>
        <v>0</v>
      </c>
      <c r="AV836" s="65">
        <f t="shared" si="1089"/>
        <v>0</v>
      </c>
      <c r="AW836" s="65">
        <f t="shared" si="1090"/>
        <v>0</v>
      </c>
      <c r="AX836" s="65">
        <f t="shared" si="1091"/>
        <v>0</v>
      </c>
      <c r="AY836" s="65">
        <f t="shared" si="1092"/>
        <v>0</v>
      </c>
      <c r="AZ836" s="65">
        <f t="shared" si="1093"/>
        <v>0</v>
      </c>
      <c r="BA836" s="65">
        <f t="shared" si="1094"/>
        <v>0</v>
      </c>
      <c r="BB836" s="65">
        <f t="shared" si="1095"/>
        <v>0</v>
      </c>
      <c r="BC836" s="65">
        <f t="shared" si="1096"/>
        <v>0</v>
      </c>
      <c r="BD836" s="65">
        <f t="shared" si="1097"/>
        <v>0</v>
      </c>
      <c r="BE836" s="65">
        <f t="shared" si="1098"/>
        <v>0</v>
      </c>
      <c r="BF836" s="65">
        <f t="shared" si="1099"/>
        <v>0</v>
      </c>
      <c r="BG836" s="65">
        <f t="shared" si="1100"/>
        <v>0</v>
      </c>
      <c r="CE836" s="373"/>
      <c r="CF836" s="343"/>
      <c r="CG836" s="343"/>
      <c r="CH836" s="343"/>
      <c r="CI836" s="343"/>
      <c r="CJ836" s="343"/>
      <c r="CK836" s="343"/>
      <c r="CL836" s="343"/>
      <c r="CM836" s="343"/>
      <c r="CN836" s="343"/>
      <c r="CO836" s="343"/>
      <c r="CP836" s="343"/>
      <c r="CQ836" s="343"/>
      <c r="CR836" s="343"/>
      <c r="CS836" s="343"/>
      <c r="CY836" s="101">
        <f t="shared" si="1101"/>
        <v>0</v>
      </c>
      <c r="CZ836" s="101">
        <f t="shared" si="1102"/>
        <v>0</v>
      </c>
      <c r="DB836" s="101">
        <f t="shared" si="1103"/>
        <v>0</v>
      </c>
      <c r="DD836" s="311">
        <f t="shared" si="1104"/>
        <v>0</v>
      </c>
      <c r="DF836" s="101">
        <f t="shared" si="1020"/>
        <v>0</v>
      </c>
      <c r="DG836" s="101">
        <f t="shared" si="1021"/>
        <v>0</v>
      </c>
      <c r="DH836" s="101">
        <f t="shared" si="1022"/>
        <v>0</v>
      </c>
      <c r="DI836" s="101">
        <f t="shared" si="1023"/>
        <v>0</v>
      </c>
      <c r="DJ836" s="311">
        <f t="shared" si="1024"/>
        <v>0</v>
      </c>
      <c r="DK836" s="311">
        <f t="shared" si="1025"/>
        <v>0</v>
      </c>
      <c r="DL836" s="101">
        <f t="shared" si="1026"/>
        <v>0</v>
      </c>
      <c r="DM836" s="101">
        <f t="shared" si="1027"/>
        <v>0</v>
      </c>
      <c r="DN836" s="101">
        <f t="shared" si="1028"/>
        <v>0</v>
      </c>
      <c r="DO836" s="101">
        <f t="shared" si="1029"/>
        <v>0</v>
      </c>
      <c r="DP836" s="101">
        <f t="shared" si="1030"/>
        <v>0</v>
      </c>
      <c r="DQ836" s="101">
        <f t="shared" si="1031"/>
        <v>0</v>
      </c>
      <c r="DR836" s="101">
        <f t="shared" si="1032"/>
        <v>0</v>
      </c>
      <c r="DS836" s="101">
        <f t="shared" si="1033"/>
        <v>0</v>
      </c>
      <c r="DT836" s="101">
        <f t="shared" si="1034"/>
        <v>0</v>
      </c>
      <c r="DU836" s="101">
        <f t="shared" si="1035"/>
        <v>0</v>
      </c>
      <c r="DV836" s="101">
        <f t="shared" si="1036"/>
        <v>0</v>
      </c>
      <c r="DW836" s="101">
        <f t="shared" si="1037"/>
        <v>0</v>
      </c>
      <c r="DX836" s="311">
        <f t="shared" si="1038"/>
        <v>0</v>
      </c>
      <c r="DY836" s="101">
        <f t="shared" si="1039"/>
        <v>0</v>
      </c>
      <c r="DZ836" s="101">
        <f t="shared" si="1040"/>
        <v>0</v>
      </c>
      <c r="EA836" s="101">
        <f t="shared" si="1041"/>
        <v>0</v>
      </c>
      <c r="EB836" s="101">
        <f t="shared" si="1042"/>
        <v>0</v>
      </c>
      <c r="EC836" s="101">
        <f t="shared" si="1043"/>
        <v>0</v>
      </c>
      <c r="ED836" s="101">
        <f t="shared" si="1044"/>
        <v>0</v>
      </c>
      <c r="EE836" s="101">
        <f t="shared" si="1045"/>
        <v>0</v>
      </c>
      <c r="EF836" s="101">
        <f t="shared" si="1046"/>
        <v>0</v>
      </c>
      <c r="EG836" s="101">
        <f t="shared" si="1047"/>
        <v>0</v>
      </c>
      <c r="EH836" s="101">
        <f t="shared" si="1048"/>
        <v>0</v>
      </c>
      <c r="EI836" s="101">
        <f t="shared" si="1049"/>
        <v>0</v>
      </c>
      <c r="EJ836" s="101">
        <f t="shared" si="1050"/>
        <v>0</v>
      </c>
      <c r="EK836" s="101">
        <f t="shared" si="1051"/>
        <v>0</v>
      </c>
      <c r="EL836" s="101">
        <f t="shared" si="1052"/>
        <v>0</v>
      </c>
      <c r="EM836" s="101">
        <f t="shared" si="1053"/>
        <v>0</v>
      </c>
      <c r="EN836" s="101">
        <f t="shared" si="1054"/>
        <v>0</v>
      </c>
      <c r="EO836" s="101">
        <f t="shared" si="1055"/>
        <v>0</v>
      </c>
      <c r="EP836" s="101">
        <f t="shared" si="1056"/>
        <v>0</v>
      </c>
      <c r="EQ836" s="101">
        <f t="shared" si="1057"/>
        <v>0</v>
      </c>
    </row>
    <row r="837" spans="2:147" ht="21.75" customHeight="1" x14ac:dyDescent="0.45">
      <c r="B837" s="133" t="str">
        <f>IF(Data!B836&lt;&gt;"",Data!B836,"")</f>
        <v/>
      </c>
      <c r="C837" s="158" t="str">
        <f>IF(Data!C836&lt;&gt;"",Data!C836,"")</f>
        <v/>
      </c>
      <c r="D837" s="106" t="str">
        <f>IF(Data!D836&lt;&gt;"",Data!D836,"")</f>
        <v/>
      </c>
      <c r="E837" s="140">
        <f>IF(AND(I837=1,Data!T836=0),0,IF(I837=999,999,Data!T836))</f>
        <v>999</v>
      </c>
      <c r="F837" s="140" t="str">
        <f t="shared" si="1058"/>
        <v/>
      </c>
      <c r="G837" s="140" t="str">
        <f>IF(Data!K836&lt;&gt;"",Data!K836,"")</f>
        <v/>
      </c>
      <c r="H837" s="141" t="str">
        <f>IF(Data!L836&lt;&gt;"",Data!L836,"")</f>
        <v/>
      </c>
      <c r="I837" s="63">
        <f>IF(Data!M836&lt;&gt;"",Data!M836,"")</f>
        <v>999</v>
      </c>
      <c r="J837" s="63">
        <f t="shared" si="1059"/>
        <v>0</v>
      </c>
      <c r="L837" s="64" t="str">
        <f t="shared" si="1060"/>
        <v/>
      </c>
      <c r="N837" s="63">
        <f t="shared" si="1061"/>
        <v>0</v>
      </c>
      <c r="P837" s="64" t="str">
        <f t="shared" si="1062"/>
        <v/>
      </c>
      <c r="R837" s="63">
        <f t="shared" si="1063"/>
        <v>0</v>
      </c>
      <c r="S837" s="64" t="str">
        <f t="shared" si="1064"/>
        <v/>
      </c>
      <c r="W837" s="310">
        <f t="shared" si="1065"/>
        <v>999</v>
      </c>
      <c r="Y837" s="65">
        <f t="shared" si="1066"/>
        <v>0</v>
      </c>
      <c r="Z837" s="65">
        <f t="shared" si="1067"/>
        <v>0</v>
      </c>
      <c r="AA837" s="65">
        <f t="shared" si="1068"/>
        <v>0</v>
      </c>
      <c r="AB837" s="65">
        <f t="shared" si="1069"/>
        <v>0</v>
      </c>
      <c r="AC837" s="341">
        <f t="shared" si="1070"/>
        <v>0</v>
      </c>
      <c r="AD837" s="65">
        <f t="shared" si="1071"/>
        <v>0</v>
      </c>
      <c r="AE837" s="65">
        <f t="shared" si="1072"/>
        <v>0</v>
      </c>
      <c r="AF837" s="65">
        <f t="shared" si="1073"/>
        <v>0</v>
      </c>
      <c r="AG837" s="65">
        <f t="shared" si="1074"/>
        <v>0</v>
      </c>
      <c r="AH837" s="65">
        <f t="shared" si="1075"/>
        <v>0</v>
      </c>
      <c r="AI837" s="65">
        <f t="shared" si="1076"/>
        <v>0</v>
      </c>
      <c r="AJ837" s="65">
        <f t="shared" si="1077"/>
        <v>0</v>
      </c>
      <c r="AK837" s="65">
        <f t="shared" si="1078"/>
        <v>0</v>
      </c>
      <c r="AL837" s="65">
        <f t="shared" si="1079"/>
        <v>0</v>
      </c>
      <c r="AM837" s="65">
        <f t="shared" si="1080"/>
        <v>0</v>
      </c>
      <c r="AN837" s="65">
        <f t="shared" si="1081"/>
        <v>0</v>
      </c>
      <c r="AO837" s="65">
        <f t="shared" si="1082"/>
        <v>0</v>
      </c>
      <c r="AP837" s="65">
        <f t="shared" si="1083"/>
        <v>0</v>
      </c>
      <c r="AQ837" s="65">
        <f t="shared" si="1084"/>
        <v>0</v>
      </c>
      <c r="AR837" s="65">
        <f t="shared" si="1085"/>
        <v>0</v>
      </c>
      <c r="AS837" s="65">
        <f t="shared" si="1086"/>
        <v>0</v>
      </c>
      <c r="AT837" s="65">
        <f t="shared" si="1087"/>
        <v>0</v>
      </c>
      <c r="AU837" s="65">
        <f t="shared" si="1088"/>
        <v>0</v>
      </c>
      <c r="AV837" s="65">
        <f t="shared" si="1089"/>
        <v>0</v>
      </c>
      <c r="AW837" s="65">
        <f t="shared" si="1090"/>
        <v>0</v>
      </c>
      <c r="AX837" s="65">
        <f t="shared" si="1091"/>
        <v>0</v>
      </c>
      <c r="AY837" s="65">
        <f t="shared" si="1092"/>
        <v>0</v>
      </c>
      <c r="AZ837" s="65">
        <f t="shared" si="1093"/>
        <v>0</v>
      </c>
      <c r="BA837" s="65">
        <f t="shared" si="1094"/>
        <v>0</v>
      </c>
      <c r="BB837" s="65">
        <f t="shared" si="1095"/>
        <v>0</v>
      </c>
      <c r="BC837" s="65">
        <f t="shared" si="1096"/>
        <v>0</v>
      </c>
      <c r="BD837" s="65">
        <f t="shared" si="1097"/>
        <v>0</v>
      </c>
      <c r="BE837" s="65">
        <f t="shared" si="1098"/>
        <v>0</v>
      </c>
      <c r="BF837" s="65">
        <f t="shared" si="1099"/>
        <v>0</v>
      </c>
      <c r="BG837" s="65">
        <f t="shared" si="1100"/>
        <v>0</v>
      </c>
      <c r="CE837" s="373"/>
      <c r="CF837" s="343"/>
      <c r="CG837" s="343"/>
      <c r="CH837" s="343"/>
      <c r="CI837" s="343"/>
      <c r="CJ837" s="343"/>
      <c r="CK837" s="343"/>
      <c r="CL837" s="343"/>
      <c r="CM837" s="343"/>
      <c r="CN837" s="343"/>
      <c r="CO837" s="343"/>
      <c r="CP837" s="343"/>
      <c r="CQ837" s="343"/>
      <c r="CR837" s="343"/>
      <c r="CS837" s="343"/>
      <c r="CY837" s="101">
        <f t="shared" si="1101"/>
        <v>0</v>
      </c>
      <c r="CZ837" s="101">
        <f t="shared" si="1102"/>
        <v>0</v>
      </c>
      <c r="DB837" s="101">
        <f t="shared" si="1103"/>
        <v>0</v>
      </c>
      <c r="DD837" s="311">
        <f t="shared" si="1104"/>
        <v>0</v>
      </c>
      <c r="DF837" s="101">
        <f t="shared" si="1020"/>
        <v>0</v>
      </c>
      <c r="DG837" s="101">
        <f t="shared" si="1021"/>
        <v>0</v>
      </c>
      <c r="DH837" s="101">
        <f t="shared" si="1022"/>
        <v>0</v>
      </c>
      <c r="DI837" s="101">
        <f t="shared" si="1023"/>
        <v>0</v>
      </c>
      <c r="DJ837" s="311">
        <f t="shared" si="1024"/>
        <v>0</v>
      </c>
      <c r="DK837" s="311">
        <f t="shared" si="1025"/>
        <v>0</v>
      </c>
      <c r="DL837" s="101">
        <f t="shared" si="1026"/>
        <v>0</v>
      </c>
      <c r="DM837" s="101">
        <f t="shared" si="1027"/>
        <v>0</v>
      </c>
      <c r="DN837" s="101">
        <f t="shared" si="1028"/>
        <v>0</v>
      </c>
      <c r="DO837" s="101">
        <f t="shared" si="1029"/>
        <v>0</v>
      </c>
      <c r="DP837" s="101">
        <f t="shared" si="1030"/>
        <v>0</v>
      </c>
      <c r="DQ837" s="101">
        <f t="shared" si="1031"/>
        <v>0</v>
      </c>
      <c r="DR837" s="101">
        <f t="shared" si="1032"/>
        <v>0</v>
      </c>
      <c r="DS837" s="101">
        <f t="shared" si="1033"/>
        <v>0</v>
      </c>
      <c r="DT837" s="101">
        <f t="shared" si="1034"/>
        <v>0</v>
      </c>
      <c r="DU837" s="101">
        <f t="shared" si="1035"/>
        <v>0</v>
      </c>
      <c r="DV837" s="101">
        <f t="shared" si="1036"/>
        <v>0</v>
      </c>
      <c r="DW837" s="101">
        <f t="shared" si="1037"/>
        <v>0</v>
      </c>
      <c r="DX837" s="311">
        <f t="shared" si="1038"/>
        <v>0</v>
      </c>
      <c r="DY837" s="101">
        <f t="shared" si="1039"/>
        <v>0</v>
      </c>
      <c r="DZ837" s="101">
        <f t="shared" si="1040"/>
        <v>0</v>
      </c>
      <c r="EA837" s="101">
        <f t="shared" si="1041"/>
        <v>0</v>
      </c>
      <c r="EB837" s="101">
        <f t="shared" si="1042"/>
        <v>0</v>
      </c>
      <c r="EC837" s="101">
        <f t="shared" si="1043"/>
        <v>0</v>
      </c>
      <c r="ED837" s="101">
        <f t="shared" si="1044"/>
        <v>0</v>
      </c>
      <c r="EE837" s="101">
        <f t="shared" si="1045"/>
        <v>0</v>
      </c>
      <c r="EF837" s="101">
        <f t="shared" si="1046"/>
        <v>0</v>
      </c>
      <c r="EG837" s="101">
        <f t="shared" si="1047"/>
        <v>0</v>
      </c>
      <c r="EH837" s="101">
        <f t="shared" si="1048"/>
        <v>0</v>
      </c>
      <c r="EI837" s="101">
        <f t="shared" si="1049"/>
        <v>0</v>
      </c>
      <c r="EJ837" s="101">
        <f t="shared" si="1050"/>
        <v>0</v>
      </c>
      <c r="EK837" s="101">
        <f t="shared" si="1051"/>
        <v>0</v>
      </c>
      <c r="EL837" s="101">
        <f t="shared" si="1052"/>
        <v>0</v>
      </c>
      <c r="EM837" s="101">
        <f t="shared" si="1053"/>
        <v>0</v>
      </c>
      <c r="EN837" s="101">
        <f t="shared" si="1054"/>
        <v>0</v>
      </c>
      <c r="EO837" s="101">
        <f t="shared" si="1055"/>
        <v>0</v>
      </c>
      <c r="EP837" s="101">
        <f t="shared" si="1056"/>
        <v>0</v>
      </c>
      <c r="EQ837" s="101">
        <f t="shared" si="1057"/>
        <v>0</v>
      </c>
    </row>
    <row r="838" spans="2:147" ht="21.75" customHeight="1" x14ac:dyDescent="0.45">
      <c r="B838" s="133" t="str">
        <f>IF(Data!B837&lt;&gt;"",Data!B837,"")</f>
        <v/>
      </c>
      <c r="C838" s="158" t="str">
        <f>IF(Data!C837&lt;&gt;"",Data!C837,"")</f>
        <v/>
      </c>
      <c r="D838" s="106" t="str">
        <f>IF(Data!D837&lt;&gt;"",Data!D837,"")</f>
        <v/>
      </c>
      <c r="E838" s="140">
        <f>IF(AND(I838=1,Data!T837=0),0,IF(I838=999,999,Data!T837))</f>
        <v>999</v>
      </c>
      <c r="F838" s="140" t="str">
        <f t="shared" si="1058"/>
        <v/>
      </c>
      <c r="G838" s="140" t="str">
        <f>IF(Data!K837&lt;&gt;"",Data!K837,"")</f>
        <v/>
      </c>
      <c r="H838" s="141" t="str">
        <f>IF(Data!L837&lt;&gt;"",Data!L837,"")</f>
        <v/>
      </c>
      <c r="I838" s="63">
        <f>IF(Data!M837&lt;&gt;"",Data!M837,"")</f>
        <v>999</v>
      </c>
      <c r="J838" s="63">
        <f t="shared" si="1059"/>
        <v>0</v>
      </c>
      <c r="L838" s="64" t="str">
        <f t="shared" si="1060"/>
        <v/>
      </c>
      <c r="N838" s="63">
        <f t="shared" si="1061"/>
        <v>0</v>
      </c>
      <c r="P838" s="64" t="str">
        <f t="shared" si="1062"/>
        <v/>
      </c>
      <c r="R838" s="63">
        <f t="shared" si="1063"/>
        <v>0</v>
      </c>
      <c r="S838" s="64" t="str">
        <f t="shared" si="1064"/>
        <v/>
      </c>
      <c r="W838" s="310">
        <f t="shared" si="1065"/>
        <v>999</v>
      </c>
      <c r="Y838" s="65">
        <f t="shared" si="1066"/>
        <v>0</v>
      </c>
      <c r="Z838" s="65">
        <f t="shared" si="1067"/>
        <v>0</v>
      </c>
      <c r="AA838" s="65">
        <f t="shared" si="1068"/>
        <v>0</v>
      </c>
      <c r="AB838" s="65">
        <f t="shared" si="1069"/>
        <v>0</v>
      </c>
      <c r="AC838" s="341">
        <f t="shared" si="1070"/>
        <v>0</v>
      </c>
      <c r="AD838" s="65">
        <f t="shared" si="1071"/>
        <v>0</v>
      </c>
      <c r="AE838" s="65">
        <f t="shared" si="1072"/>
        <v>0</v>
      </c>
      <c r="AF838" s="65">
        <f t="shared" si="1073"/>
        <v>0</v>
      </c>
      <c r="AG838" s="65">
        <f t="shared" si="1074"/>
        <v>0</v>
      </c>
      <c r="AH838" s="65">
        <f t="shared" si="1075"/>
        <v>0</v>
      </c>
      <c r="AI838" s="65">
        <f t="shared" si="1076"/>
        <v>0</v>
      </c>
      <c r="AJ838" s="65">
        <f t="shared" si="1077"/>
        <v>0</v>
      </c>
      <c r="AK838" s="65">
        <f t="shared" si="1078"/>
        <v>0</v>
      </c>
      <c r="AL838" s="65">
        <f t="shared" si="1079"/>
        <v>0</v>
      </c>
      <c r="AM838" s="65">
        <f t="shared" si="1080"/>
        <v>0</v>
      </c>
      <c r="AN838" s="65">
        <f t="shared" si="1081"/>
        <v>0</v>
      </c>
      <c r="AO838" s="65">
        <f t="shared" si="1082"/>
        <v>0</v>
      </c>
      <c r="AP838" s="65">
        <f t="shared" si="1083"/>
        <v>0</v>
      </c>
      <c r="AQ838" s="65">
        <f t="shared" si="1084"/>
        <v>0</v>
      </c>
      <c r="AR838" s="65">
        <f t="shared" si="1085"/>
        <v>0</v>
      </c>
      <c r="AS838" s="65">
        <f t="shared" si="1086"/>
        <v>0</v>
      </c>
      <c r="AT838" s="65">
        <f t="shared" si="1087"/>
        <v>0</v>
      </c>
      <c r="AU838" s="65">
        <f t="shared" si="1088"/>
        <v>0</v>
      </c>
      <c r="AV838" s="65">
        <f t="shared" si="1089"/>
        <v>0</v>
      </c>
      <c r="AW838" s="65">
        <f t="shared" si="1090"/>
        <v>0</v>
      </c>
      <c r="AX838" s="65">
        <f t="shared" si="1091"/>
        <v>0</v>
      </c>
      <c r="AY838" s="65">
        <f t="shared" si="1092"/>
        <v>0</v>
      </c>
      <c r="AZ838" s="65">
        <f t="shared" si="1093"/>
        <v>0</v>
      </c>
      <c r="BA838" s="65">
        <f t="shared" si="1094"/>
        <v>0</v>
      </c>
      <c r="BB838" s="65">
        <f t="shared" si="1095"/>
        <v>0</v>
      </c>
      <c r="BC838" s="65">
        <f t="shared" si="1096"/>
        <v>0</v>
      </c>
      <c r="BD838" s="65">
        <f t="shared" si="1097"/>
        <v>0</v>
      </c>
      <c r="BE838" s="65">
        <f t="shared" si="1098"/>
        <v>0</v>
      </c>
      <c r="BF838" s="65">
        <f t="shared" si="1099"/>
        <v>0</v>
      </c>
      <c r="BG838" s="65">
        <f t="shared" si="1100"/>
        <v>0</v>
      </c>
      <c r="CE838" s="373"/>
      <c r="CF838" s="343"/>
      <c r="CG838" s="343"/>
      <c r="CH838" s="343"/>
      <c r="CI838" s="343"/>
      <c r="CJ838" s="343"/>
      <c r="CK838" s="343"/>
      <c r="CL838" s="343"/>
      <c r="CM838" s="343"/>
      <c r="CN838" s="343"/>
      <c r="CO838" s="343"/>
      <c r="CP838" s="343"/>
      <c r="CQ838" s="343"/>
      <c r="CR838" s="343"/>
      <c r="CS838" s="343"/>
      <c r="CY838" s="101">
        <f t="shared" si="1101"/>
        <v>0</v>
      </c>
      <c r="CZ838" s="101">
        <f t="shared" si="1102"/>
        <v>0</v>
      </c>
      <c r="DB838" s="101">
        <f t="shared" si="1103"/>
        <v>0</v>
      </c>
      <c r="DD838" s="311">
        <f t="shared" si="1104"/>
        <v>0</v>
      </c>
      <c r="DF838" s="101">
        <f t="shared" si="1020"/>
        <v>0</v>
      </c>
      <c r="DG838" s="101">
        <f t="shared" si="1021"/>
        <v>0</v>
      </c>
      <c r="DH838" s="101">
        <f t="shared" si="1022"/>
        <v>0</v>
      </c>
      <c r="DI838" s="101">
        <f t="shared" si="1023"/>
        <v>0</v>
      </c>
      <c r="DJ838" s="311">
        <f t="shared" si="1024"/>
        <v>0</v>
      </c>
      <c r="DK838" s="311">
        <f t="shared" si="1025"/>
        <v>0</v>
      </c>
      <c r="DL838" s="101">
        <f t="shared" si="1026"/>
        <v>0</v>
      </c>
      <c r="DM838" s="101">
        <f t="shared" si="1027"/>
        <v>0</v>
      </c>
      <c r="DN838" s="101">
        <f t="shared" si="1028"/>
        <v>0</v>
      </c>
      <c r="DO838" s="101">
        <f t="shared" si="1029"/>
        <v>0</v>
      </c>
      <c r="DP838" s="101">
        <f t="shared" si="1030"/>
        <v>0</v>
      </c>
      <c r="DQ838" s="101">
        <f t="shared" si="1031"/>
        <v>0</v>
      </c>
      <c r="DR838" s="101">
        <f t="shared" si="1032"/>
        <v>0</v>
      </c>
      <c r="DS838" s="101">
        <f t="shared" si="1033"/>
        <v>0</v>
      </c>
      <c r="DT838" s="101">
        <f t="shared" si="1034"/>
        <v>0</v>
      </c>
      <c r="DU838" s="101">
        <f t="shared" si="1035"/>
        <v>0</v>
      </c>
      <c r="DV838" s="101">
        <f t="shared" si="1036"/>
        <v>0</v>
      </c>
      <c r="DW838" s="101">
        <f t="shared" si="1037"/>
        <v>0</v>
      </c>
      <c r="DX838" s="311">
        <f t="shared" si="1038"/>
        <v>0</v>
      </c>
      <c r="DY838" s="101">
        <f t="shared" si="1039"/>
        <v>0</v>
      </c>
      <c r="DZ838" s="101">
        <f t="shared" si="1040"/>
        <v>0</v>
      </c>
      <c r="EA838" s="101">
        <f t="shared" si="1041"/>
        <v>0</v>
      </c>
      <c r="EB838" s="101">
        <f t="shared" si="1042"/>
        <v>0</v>
      </c>
      <c r="EC838" s="101">
        <f t="shared" si="1043"/>
        <v>0</v>
      </c>
      <c r="ED838" s="101">
        <f t="shared" si="1044"/>
        <v>0</v>
      </c>
      <c r="EE838" s="101">
        <f t="shared" si="1045"/>
        <v>0</v>
      </c>
      <c r="EF838" s="101">
        <f t="shared" si="1046"/>
        <v>0</v>
      </c>
      <c r="EG838" s="101">
        <f t="shared" si="1047"/>
        <v>0</v>
      </c>
      <c r="EH838" s="101">
        <f t="shared" si="1048"/>
        <v>0</v>
      </c>
      <c r="EI838" s="101">
        <f t="shared" si="1049"/>
        <v>0</v>
      </c>
      <c r="EJ838" s="101">
        <f t="shared" si="1050"/>
        <v>0</v>
      </c>
      <c r="EK838" s="101">
        <f t="shared" si="1051"/>
        <v>0</v>
      </c>
      <c r="EL838" s="101">
        <f t="shared" si="1052"/>
        <v>0</v>
      </c>
      <c r="EM838" s="101">
        <f t="shared" si="1053"/>
        <v>0</v>
      </c>
      <c r="EN838" s="101">
        <f t="shared" si="1054"/>
        <v>0</v>
      </c>
      <c r="EO838" s="101">
        <f t="shared" si="1055"/>
        <v>0</v>
      </c>
      <c r="EP838" s="101">
        <f t="shared" si="1056"/>
        <v>0</v>
      </c>
      <c r="EQ838" s="101">
        <f t="shared" si="1057"/>
        <v>0</v>
      </c>
    </row>
    <row r="839" spans="2:147" ht="21.75" customHeight="1" x14ac:dyDescent="0.45">
      <c r="B839" s="133" t="str">
        <f>IF(Data!B838&lt;&gt;"",Data!B838,"")</f>
        <v/>
      </c>
      <c r="C839" s="158" t="str">
        <f>IF(Data!C838&lt;&gt;"",Data!C838,"")</f>
        <v/>
      </c>
      <c r="D839" s="106" t="str">
        <f>IF(Data!D838&lt;&gt;"",Data!D838,"")</f>
        <v/>
      </c>
      <c r="E839" s="140">
        <f>IF(AND(I839=1,Data!T838=0),0,IF(I839=999,999,Data!T838))</f>
        <v>999</v>
      </c>
      <c r="F839" s="140" t="str">
        <f t="shared" si="1058"/>
        <v/>
      </c>
      <c r="G839" s="140" t="str">
        <f>IF(Data!K838&lt;&gt;"",Data!K838,"")</f>
        <v/>
      </c>
      <c r="H839" s="141" t="str">
        <f>IF(Data!L838&lt;&gt;"",Data!L838,"")</f>
        <v/>
      </c>
      <c r="I839" s="63">
        <f>IF(Data!M838&lt;&gt;"",Data!M838,"")</f>
        <v>999</v>
      </c>
      <c r="J839" s="63">
        <f t="shared" si="1059"/>
        <v>0</v>
      </c>
      <c r="L839" s="64" t="str">
        <f t="shared" si="1060"/>
        <v/>
      </c>
      <c r="N839" s="63">
        <f t="shared" si="1061"/>
        <v>0</v>
      </c>
      <c r="P839" s="64" t="str">
        <f t="shared" si="1062"/>
        <v/>
      </c>
      <c r="R839" s="63">
        <f t="shared" si="1063"/>
        <v>0</v>
      </c>
      <c r="S839" s="64" t="str">
        <f t="shared" si="1064"/>
        <v/>
      </c>
      <c r="W839" s="310">
        <f t="shared" si="1065"/>
        <v>999</v>
      </c>
      <c r="Y839" s="65">
        <f t="shared" si="1066"/>
        <v>0</v>
      </c>
      <c r="Z839" s="65">
        <f t="shared" si="1067"/>
        <v>0</v>
      </c>
      <c r="AA839" s="65">
        <f t="shared" si="1068"/>
        <v>0</v>
      </c>
      <c r="AB839" s="65">
        <f t="shared" si="1069"/>
        <v>0</v>
      </c>
      <c r="AC839" s="341">
        <f t="shared" si="1070"/>
        <v>0</v>
      </c>
      <c r="AD839" s="65">
        <f t="shared" si="1071"/>
        <v>0</v>
      </c>
      <c r="AE839" s="65">
        <f t="shared" si="1072"/>
        <v>0</v>
      </c>
      <c r="AF839" s="65">
        <f t="shared" si="1073"/>
        <v>0</v>
      </c>
      <c r="AG839" s="65">
        <f t="shared" si="1074"/>
        <v>0</v>
      </c>
      <c r="AH839" s="65">
        <f t="shared" si="1075"/>
        <v>0</v>
      </c>
      <c r="AI839" s="65">
        <f t="shared" si="1076"/>
        <v>0</v>
      </c>
      <c r="AJ839" s="65">
        <f t="shared" si="1077"/>
        <v>0</v>
      </c>
      <c r="AK839" s="65">
        <f t="shared" si="1078"/>
        <v>0</v>
      </c>
      <c r="AL839" s="65">
        <f t="shared" si="1079"/>
        <v>0</v>
      </c>
      <c r="AM839" s="65">
        <f t="shared" si="1080"/>
        <v>0</v>
      </c>
      <c r="AN839" s="65">
        <f t="shared" si="1081"/>
        <v>0</v>
      </c>
      <c r="AO839" s="65">
        <f t="shared" si="1082"/>
        <v>0</v>
      </c>
      <c r="AP839" s="65">
        <f t="shared" si="1083"/>
        <v>0</v>
      </c>
      <c r="AQ839" s="65">
        <f t="shared" si="1084"/>
        <v>0</v>
      </c>
      <c r="AR839" s="65">
        <f t="shared" si="1085"/>
        <v>0</v>
      </c>
      <c r="AS839" s="65">
        <f t="shared" si="1086"/>
        <v>0</v>
      </c>
      <c r="AT839" s="65">
        <f t="shared" si="1087"/>
        <v>0</v>
      </c>
      <c r="AU839" s="65">
        <f t="shared" si="1088"/>
        <v>0</v>
      </c>
      <c r="AV839" s="65">
        <f t="shared" si="1089"/>
        <v>0</v>
      </c>
      <c r="AW839" s="65">
        <f t="shared" si="1090"/>
        <v>0</v>
      </c>
      <c r="AX839" s="65">
        <f t="shared" si="1091"/>
        <v>0</v>
      </c>
      <c r="AY839" s="65">
        <f t="shared" si="1092"/>
        <v>0</v>
      </c>
      <c r="AZ839" s="65">
        <f t="shared" si="1093"/>
        <v>0</v>
      </c>
      <c r="BA839" s="65">
        <f t="shared" si="1094"/>
        <v>0</v>
      </c>
      <c r="BB839" s="65">
        <f t="shared" si="1095"/>
        <v>0</v>
      </c>
      <c r="BC839" s="65">
        <f t="shared" si="1096"/>
        <v>0</v>
      </c>
      <c r="BD839" s="65">
        <f t="shared" si="1097"/>
        <v>0</v>
      </c>
      <c r="BE839" s="65">
        <f t="shared" si="1098"/>
        <v>0</v>
      </c>
      <c r="BF839" s="65">
        <f t="shared" si="1099"/>
        <v>0</v>
      </c>
      <c r="BG839" s="65">
        <f t="shared" si="1100"/>
        <v>0</v>
      </c>
      <c r="CE839" s="373"/>
      <c r="CF839" s="343"/>
      <c r="CG839" s="343"/>
      <c r="CH839" s="343"/>
      <c r="CI839" s="343"/>
      <c r="CJ839" s="343"/>
      <c r="CK839" s="343"/>
      <c r="CL839" s="343"/>
      <c r="CM839" s="343"/>
      <c r="CN839" s="343"/>
      <c r="CO839" s="343"/>
      <c r="CP839" s="343"/>
      <c r="CQ839" s="343"/>
      <c r="CR839" s="343"/>
      <c r="CS839" s="343"/>
      <c r="CY839" s="101">
        <f t="shared" si="1101"/>
        <v>0</v>
      </c>
      <c r="CZ839" s="101">
        <f t="shared" si="1102"/>
        <v>0</v>
      </c>
      <c r="DB839" s="101">
        <f t="shared" si="1103"/>
        <v>0</v>
      </c>
      <c r="DD839" s="311">
        <f t="shared" si="1104"/>
        <v>0</v>
      </c>
      <c r="DF839" s="101">
        <f t="shared" si="1020"/>
        <v>0</v>
      </c>
      <c r="DG839" s="101">
        <f t="shared" si="1021"/>
        <v>0</v>
      </c>
      <c r="DH839" s="101">
        <f t="shared" si="1022"/>
        <v>0</v>
      </c>
      <c r="DI839" s="101">
        <f t="shared" si="1023"/>
        <v>0</v>
      </c>
      <c r="DJ839" s="311">
        <f t="shared" si="1024"/>
        <v>0</v>
      </c>
      <c r="DK839" s="311">
        <f t="shared" si="1025"/>
        <v>0</v>
      </c>
      <c r="DL839" s="101">
        <f t="shared" si="1026"/>
        <v>0</v>
      </c>
      <c r="DM839" s="101">
        <f t="shared" si="1027"/>
        <v>0</v>
      </c>
      <c r="DN839" s="101">
        <f t="shared" si="1028"/>
        <v>0</v>
      </c>
      <c r="DO839" s="101">
        <f t="shared" si="1029"/>
        <v>0</v>
      </c>
      <c r="DP839" s="101">
        <f t="shared" si="1030"/>
        <v>0</v>
      </c>
      <c r="DQ839" s="101">
        <f t="shared" si="1031"/>
        <v>0</v>
      </c>
      <c r="DR839" s="101">
        <f t="shared" si="1032"/>
        <v>0</v>
      </c>
      <c r="DS839" s="101">
        <f t="shared" si="1033"/>
        <v>0</v>
      </c>
      <c r="DT839" s="101">
        <f t="shared" si="1034"/>
        <v>0</v>
      </c>
      <c r="DU839" s="101">
        <f t="shared" si="1035"/>
        <v>0</v>
      </c>
      <c r="DV839" s="101">
        <f t="shared" si="1036"/>
        <v>0</v>
      </c>
      <c r="DW839" s="101">
        <f t="shared" si="1037"/>
        <v>0</v>
      </c>
      <c r="DX839" s="311">
        <f t="shared" si="1038"/>
        <v>0</v>
      </c>
      <c r="DY839" s="101">
        <f t="shared" si="1039"/>
        <v>0</v>
      </c>
      <c r="DZ839" s="101">
        <f t="shared" si="1040"/>
        <v>0</v>
      </c>
      <c r="EA839" s="101">
        <f t="shared" si="1041"/>
        <v>0</v>
      </c>
      <c r="EB839" s="101">
        <f t="shared" si="1042"/>
        <v>0</v>
      </c>
      <c r="EC839" s="101">
        <f t="shared" si="1043"/>
        <v>0</v>
      </c>
      <c r="ED839" s="101">
        <f t="shared" si="1044"/>
        <v>0</v>
      </c>
      <c r="EE839" s="101">
        <f t="shared" si="1045"/>
        <v>0</v>
      </c>
      <c r="EF839" s="101">
        <f t="shared" si="1046"/>
        <v>0</v>
      </c>
      <c r="EG839" s="101">
        <f t="shared" si="1047"/>
        <v>0</v>
      </c>
      <c r="EH839" s="101">
        <f t="shared" si="1048"/>
        <v>0</v>
      </c>
      <c r="EI839" s="101">
        <f t="shared" si="1049"/>
        <v>0</v>
      </c>
      <c r="EJ839" s="101">
        <f t="shared" si="1050"/>
        <v>0</v>
      </c>
      <c r="EK839" s="101">
        <f t="shared" si="1051"/>
        <v>0</v>
      </c>
      <c r="EL839" s="101">
        <f t="shared" si="1052"/>
        <v>0</v>
      </c>
      <c r="EM839" s="101">
        <f t="shared" si="1053"/>
        <v>0</v>
      </c>
      <c r="EN839" s="101">
        <f t="shared" si="1054"/>
        <v>0</v>
      </c>
      <c r="EO839" s="101">
        <f t="shared" si="1055"/>
        <v>0</v>
      </c>
      <c r="EP839" s="101">
        <f t="shared" si="1056"/>
        <v>0</v>
      </c>
      <c r="EQ839" s="101">
        <f t="shared" si="1057"/>
        <v>0</v>
      </c>
    </row>
    <row r="840" spans="2:147" ht="21.75" customHeight="1" x14ac:dyDescent="0.45">
      <c r="B840" s="133" t="str">
        <f>IF(Data!B839&lt;&gt;"",Data!B839,"")</f>
        <v/>
      </c>
      <c r="C840" s="158" t="str">
        <f>IF(Data!C839&lt;&gt;"",Data!C839,"")</f>
        <v/>
      </c>
      <c r="D840" s="106" t="str">
        <f>IF(Data!D839&lt;&gt;"",Data!D839,"")</f>
        <v/>
      </c>
      <c r="E840" s="140">
        <f>IF(AND(I840=1,Data!T839=0),0,IF(I840=999,999,Data!T839))</f>
        <v>999</v>
      </c>
      <c r="F840" s="140" t="str">
        <f t="shared" si="1058"/>
        <v/>
      </c>
      <c r="G840" s="140" t="str">
        <f>IF(Data!K839&lt;&gt;"",Data!K839,"")</f>
        <v/>
      </c>
      <c r="H840" s="141" t="str">
        <f>IF(Data!L839&lt;&gt;"",Data!L839,"")</f>
        <v/>
      </c>
      <c r="I840" s="63">
        <f>IF(Data!M839&lt;&gt;"",Data!M839,"")</f>
        <v>999</v>
      </c>
      <c r="J840" s="63">
        <f t="shared" si="1059"/>
        <v>0</v>
      </c>
      <c r="L840" s="64" t="str">
        <f t="shared" si="1060"/>
        <v/>
      </c>
      <c r="N840" s="63">
        <f t="shared" si="1061"/>
        <v>0</v>
      </c>
      <c r="P840" s="64" t="str">
        <f t="shared" si="1062"/>
        <v/>
      </c>
      <c r="R840" s="63">
        <f t="shared" si="1063"/>
        <v>0</v>
      </c>
      <c r="S840" s="64" t="str">
        <f t="shared" si="1064"/>
        <v/>
      </c>
      <c r="W840" s="310">
        <f t="shared" si="1065"/>
        <v>999</v>
      </c>
      <c r="Y840" s="65">
        <f t="shared" si="1066"/>
        <v>0</v>
      </c>
      <c r="Z840" s="65">
        <f t="shared" si="1067"/>
        <v>0</v>
      </c>
      <c r="AA840" s="65">
        <f t="shared" si="1068"/>
        <v>0</v>
      </c>
      <c r="AB840" s="65">
        <f t="shared" si="1069"/>
        <v>0</v>
      </c>
      <c r="AC840" s="341">
        <f t="shared" si="1070"/>
        <v>0</v>
      </c>
      <c r="AD840" s="65">
        <f t="shared" si="1071"/>
        <v>0</v>
      </c>
      <c r="AE840" s="65">
        <f t="shared" si="1072"/>
        <v>0</v>
      </c>
      <c r="AF840" s="65">
        <f t="shared" si="1073"/>
        <v>0</v>
      </c>
      <c r="AG840" s="65">
        <f t="shared" si="1074"/>
        <v>0</v>
      </c>
      <c r="AH840" s="65">
        <f t="shared" si="1075"/>
        <v>0</v>
      </c>
      <c r="AI840" s="65">
        <f t="shared" si="1076"/>
        <v>0</v>
      </c>
      <c r="AJ840" s="65">
        <f t="shared" si="1077"/>
        <v>0</v>
      </c>
      <c r="AK840" s="65">
        <f t="shared" si="1078"/>
        <v>0</v>
      </c>
      <c r="AL840" s="65">
        <f t="shared" si="1079"/>
        <v>0</v>
      </c>
      <c r="AM840" s="65">
        <f t="shared" si="1080"/>
        <v>0</v>
      </c>
      <c r="AN840" s="65">
        <f t="shared" si="1081"/>
        <v>0</v>
      </c>
      <c r="AO840" s="65">
        <f t="shared" si="1082"/>
        <v>0</v>
      </c>
      <c r="AP840" s="65">
        <f t="shared" si="1083"/>
        <v>0</v>
      </c>
      <c r="AQ840" s="65">
        <f t="shared" si="1084"/>
        <v>0</v>
      </c>
      <c r="AR840" s="65">
        <f t="shared" si="1085"/>
        <v>0</v>
      </c>
      <c r="AS840" s="65">
        <f t="shared" si="1086"/>
        <v>0</v>
      </c>
      <c r="AT840" s="65">
        <f t="shared" si="1087"/>
        <v>0</v>
      </c>
      <c r="AU840" s="65">
        <f t="shared" si="1088"/>
        <v>0</v>
      </c>
      <c r="AV840" s="65">
        <f t="shared" si="1089"/>
        <v>0</v>
      </c>
      <c r="AW840" s="65">
        <f t="shared" si="1090"/>
        <v>0</v>
      </c>
      <c r="AX840" s="65">
        <f t="shared" si="1091"/>
        <v>0</v>
      </c>
      <c r="AY840" s="65">
        <f t="shared" si="1092"/>
        <v>0</v>
      </c>
      <c r="AZ840" s="65">
        <f t="shared" si="1093"/>
        <v>0</v>
      </c>
      <c r="BA840" s="65">
        <f t="shared" si="1094"/>
        <v>0</v>
      </c>
      <c r="BB840" s="65">
        <f t="shared" si="1095"/>
        <v>0</v>
      </c>
      <c r="BC840" s="65">
        <f t="shared" si="1096"/>
        <v>0</v>
      </c>
      <c r="BD840" s="65">
        <f t="shared" si="1097"/>
        <v>0</v>
      </c>
      <c r="BE840" s="65">
        <f t="shared" si="1098"/>
        <v>0</v>
      </c>
      <c r="BF840" s="65">
        <f t="shared" si="1099"/>
        <v>0</v>
      </c>
      <c r="BG840" s="65">
        <f t="shared" si="1100"/>
        <v>0</v>
      </c>
      <c r="CE840" s="373"/>
      <c r="CF840" s="343"/>
      <c r="CG840" s="343"/>
      <c r="CH840" s="343"/>
      <c r="CI840" s="343"/>
      <c r="CJ840" s="343"/>
      <c r="CK840" s="343"/>
      <c r="CL840" s="343"/>
      <c r="CM840" s="343"/>
      <c r="CN840" s="343"/>
      <c r="CO840" s="343"/>
      <c r="CP840" s="343"/>
      <c r="CQ840" s="343"/>
      <c r="CR840" s="343"/>
      <c r="CS840" s="343"/>
      <c r="CY840" s="101">
        <f t="shared" si="1101"/>
        <v>0</v>
      </c>
      <c r="CZ840" s="101">
        <f t="shared" si="1102"/>
        <v>0</v>
      </c>
      <c r="DB840" s="101">
        <f t="shared" si="1103"/>
        <v>0</v>
      </c>
      <c r="DD840" s="311">
        <f t="shared" si="1104"/>
        <v>0</v>
      </c>
      <c r="DF840" s="101">
        <f t="shared" si="1020"/>
        <v>0</v>
      </c>
      <c r="DG840" s="101">
        <f t="shared" si="1021"/>
        <v>0</v>
      </c>
      <c r="DH840" s="101">
        <f t="shared" si="1022"/>
        <v>0</v>
      </c>
      <c r="DI840" s="101">
        <f t="shared" si="1023"/>
        <v>0</v>
      </c>
      <c r="DJ840" s="311">
        <f t="shared" si="1024"/>
        <v>0</v>
      </c>
      <c r="DK840" s="311">
        <f t="shared" si="1025"/>
        <v>0</v>
      </c>
      <c r="DL840" s="101">
        <f t="shared" si="1026"/>
        <v>0</v>
      </c>
      <c r="DM840" s="101">
        <f t="shared" si="1027"/>
        <v>0</v>
      </c>
      <c r="DN840" s="101">
        <f t="shared" si="1028"/>
        <v>0</v>
      </c>
      <c r="DO840" s="101">
        <f t="shared" si="1029"/>
        <v>0</v>
      </c>
      <c r="DP840" s="101">
        <f t="shared" si="1030"/>
        <v>0</v>
      </c>
      <c r="DQ840" s="101">
        <f t="shared" si="1031"/>
        <v>0</v>
      </c>
      <c r="DR840" s="101">
        <f t="shared" si="1032"/>
        <v>0</v>
      </c>
      <c r="DS840" s="101">
        <f t="shared" si="1033"/>
        <v>0</v>
      </c>
      <c r="DT840" s="101">
        <f t="shared" si="1034"/>
        <v>0</v>
      </c>
      <c r="DU840" s="101">
        <f t="shared" si="1035"/>
        <v>0</v>
      </c>
      <c r="DV840" s="101">
        <f t="shared" si="1036"/>
        <v>0</v>
      </c>
      <c r="DW840" s="101">
        <f t="shared" si="1037"/>
        <v>0</v>
      </c>
      <c r="DX840" s="311">
        <f t="shared" si="1038"/>
        <v>0</v>
      </c>
      <c r="DY840" s="101">
        <f t="shared" si="1039"/>
        <v>0</v>
      </c>
      <c r="DZ840" s="101">
        <f t="shared" si="1040"/>
        <v>0</v>
      </c>
      <c r="EA840" s="101">
        <f t="shared" si="1041"/>
        <v>0</v>
      </c>
      <c r="EB840" s="101">
        <f t="shared" si="1042"/>
        <v>0</v>
      </c>
      <c r="EC840" s="101">
        <f t="shared" si="1043"/>
        <v>0</v>
      </c>
      <c r="ED840" s="101">
        <f t="shared" si="1044"/>
        <v>0</v>
      </c>
      <c r="EE840" s="101">
        <f t="shared" si="1045"/>
        <v>0</v>
      </c>
      <c r="EF840" s="101">
        <f t="shared" si="1046"/>
        <v>0</v>
      </c>
      <c r="EG840" s="101">
        <f t="shared" si="1047"/>
        <v>0</v>
      </c>
      <c r="EH840" s="101">
        <f t="shared" si="1048"/>
        <v>0</v>
      </c>
      <c r="EI840" s="101">
        <f t="shared" si="1049"/>
        <v>0</v>
      </c>
      <c r="EJ840" s="101">
        <f t="shared" si="1050"/>
        <v>0</v>
      </c>
      <c r="EK840" s="101">
        <f t="shared" si="1051"/>
        <v>0</v>
      </c>
      <c r="EL840" s="101">
        <f t="shared" si="1052"/>
        <v>0</v>
      </c>
      <c r="EM840" s="101">
        <f t="shared" si="1053"/>
        <v>0</v>
      </c>
      <c r="EN840" s="101">
        <f t="shared" si="1054"/>
        <v>0</v>
      </c>
      <c r="EO840" s="101">
        <f t="shared" si="1055"/>
        <v>0</v>
      </c>
      <c r="EP840" s="101">
        <f t="shared" si="1056"/>
        <v>0</v>
      </c>
      <c r="EQ840" s="101">
        <f t="shared" si="1057"/>
        <v>0</v>
      </c>
    </row>
    <row r="841" spans="2:147" ht="21.75" customHeight="1" x14ac:dyDescent="0.45">
      <c r="B841" s="133" t="str">
        <f>IF(Data!B840&lt;&gt;"",Data!B840,"")</f>
        <v/>
      </c>
      <c r="C841" s="158" t="str">
        <f>IF(Data!C840&lt;&gt;"",Data!C840,"")</f>
        <v/>
      </c>
      <c r="D841" s="106" t="str">
        <f>IF(Data!D840&lt;&gt;"",Data!D840,"")</f>
        <v/>
      </c>
      <c r="E841" s="140">
        <f>IF(AND(I841=1,Data!T840=0),0,IF(I841=999,999,Data!T840))</f>
        <v>999</v>
      </c>
      <c r="F841" s="140" t="str">
        <f t="shared" si="1058"/>
        <v/>
      </c>
      <c r="G841" s="140" t="str">
        <f>IF(Data!K840&lt;&gt;"",Data!K840,"")</f>
        <v/>
      </c>
      <c r="H841" s="141" t="str">
        <f>IF(Data!L840&lt;&gt;"",Data!L840,"")</f>
        <v/>
      </c>
      <c r="I841" s="63">
        <f>IF(Data!M840&lt;&gt;"",Data!M840,"")</f>
        <v>999</v>
      </c>
      <c r="J841" s="63">
        <f t="shared" si="1059"/>
        <v>0</v>
      </c>
      <c r="L841" s="64" t="str">
        <f t="shared" si="1060"/>
        <v/>
      </c>
      <c r="N841" s="63">
        <f t="shared" si="1061"/>
        <v>0</v>
      </c>
      <c r="P841" s="64" t="str">
        <f t="shared" si="1062"/>
        <v/>
      </c>
      <c r="R841" s="63">
        <f t="shared" si="1063"/>
        <v>0</v>
      </c>
      <c r="S841" s="64" t="str">
        <f t="shared" si="1064"/>
        <v/>
      </c>
      <c r="W841" s="310">
        <f t="shared" si="1065"/>
        <v>999</v>
      </c>
      <c r="Y841" s="65">
        <f t="shared" si="1066"/>
        <v>0</v>
      </c>
      <c r="Z841" s="65">
        <f t="shared" si="1067"/>
        <v>0</v>
      </c>
      <c r="AA841" s="65">
        <f t="shared" si="1068"/>
        <v>0</v>
      </c>
      <c r="AB841" s="65">
        <f t="shared" si="1069"/>
        <v>0</v>
      </c>
      <c r="AC841" s="341">
        <f t="shared" si="1070"/>
        <v>0</v>
      </c>
      <c r="AD841" s="65">
        <f t="shared" si="1071"/>
        <v>0</v>
      </c>
      <c r="AE841" s="65">
        <f t="shared" si="1072"/>
        <v>0</v>
      </c>
      <c r="AF841" s="65">
        <f t="shared" si="1073"/>
        <v>0</v>
      </c>
      <c r="AG841" s="65">
        <f t="shared" si="1074"/>
        <v>0</v>
      </c>
      <c r="AH841" s="65">
        <f t="shared" si="1075"/>
        <v>0</v>
      </c>
      <c r="AI841" s="65">
        <f t="shared" si="1076"/>
        <v>0</v>
      </c>
      <c r="AJ841" s="65">
        <f t="shared" si="1077"/>
        <v>0</v>
      </c>
      <c r="AK841" s="65">
        <f t="shared" si="1078"/>
        <v>0</v>
      </c>
      <c r="AL841" s="65">
        <f t="shared" si="1079"/>
        <v>0</v>
      </c>
      <c r="AM841" s="65">
        <f t="shared" si="1080"/>
        <v>0</v>
      </c>
      <c r="AN841" s="65">
        <f t="shared" si="1081"/>
        <v>0</v>
      </c>
      <c r="AO841" s="65">
        <f t="shared" si="1082"/>
        <v>0</v>
      </c>
      <c r="AP841" s="65">
        <f t="shared" si="1083"/>
        <v>0</v>
      </c>
      <c r="AQ841" s="65">
        <f t="shared" si="1084"/>
        <v>0</v>
      </c>
      <c r="AR841" s="65">
        <f t="shared" si="1085"/>
        <v>0</v>
      </c>
      <c r="AS841" s="65">
        <f t="shared" si="1086"/>
        <v>0</v>
      </c>
      <c r="AT841" s="65">
        <f t="shared" si="1087"/>
        <v>0</v>
      </c>
      <c r="AU841" s="65">
        <f t="shared" si="1088"/>
        <v>0</v>
      </c>
      <c r="AV841" s="65">
        <f t="shared" si="1089"/>
        <v>0</v>
      </c>
      <c r="AW841" s="65">
        <f t="shared" si="1090"/>
        <v>0</v>
      </c>
      <c r="AX841" s="65">
        <f t="shared" si="1091"/>
        <v>0</v>
      </c>
      <c r="AY841" s="65">
        <f t="shared" si="1092"/>
        <v>0</v>
      </c>
      <c r="AZ841" s="65">
        <f t="shared" si="1093"/>
        <v>0</v>
      </c>
      <c r="BA841" s="65">
        <f t="shared" si="1094"/>
        <v>0</v>
      </c>
      <c r="BB841" s="65">
        <f t="shared" si="1095"/>
        <v>0</v>
      </c>
      <c r="BC841" s="65">
        <f t="shared" si="1096"/>
        <v>0</v>
      </c>
      <c r="BD841" s="65">
        <f t="shared" si="1097"/>
        <v>0</v>
      </c>
      <c r="BE841" s="65">
        <f t="shared" si="1098"/>
        <v>0</v>
      </c>
      <c r="BF841" s="65">
        <f t="shared" si="1099"/>
        <v>0</v>
      </c>
      <c r="BG841" s="65">
        <f t="shared" si="1100"/>
        <v>0</v>
      </c>
      <c r="CE841" s="373"/>
      <c r="CF841" s="343"/>
      <c r="CG841" s="343"/>
      <c r="CH841" s="343"/>
      <c r="CI841" s="343"/>
      <c r="CJ841" s="343"/>
      <c r="CK841" s="343"/>
      <c r="CL841" s="343"/>
      <c r="CM841" s="343"/>
      <c r="CN841" s="343"/>
      <c r="CO841" s="343"/>
      <c r="CP841" s="343"/>
      <c r="CQ841" s="343"/>
      <c r="CR841" s="343"/>
      <c r="CS841" s="343"/>
      <c r="CY841" s="101">
        <f t="shared" si="1101"/>
        <v>0</v>
      </c>
      <c r="CZ841" s="101">
        <f t="shared" si="1102"/>
        <v>0</v>
      </c>
      <c r="DB841" s="101">
        <f t="shared" si="1103"/>
        <v>0</v>
      </c>
      <c r="DD841" s="311">
        <f t="shared" si="1104"/>
        <v>0</v>
      </c>
      <c r="DF841" s="101">
        <f t="shared" si="1020"/>
        <v>0</v>
      </c>
      <c r="DG841" s="101">
        <f t="shared" si="1021"/>
        <v>0</v>
      </c>
      <c r="DH841" s="101">
        <f t="shared" si="1022"/>
        <v>0</v>
      </c>
      <c r="DI841" s="101">
        <f t="shared" si="1023"/>
        <v>0</v>
      </c>
      <c r="DJ841" s="311">
        <f t="shared" si="1024"/>
        <v>0</v>
      </c>
      <c r="DK841" s="311">
        <f t="shared" si="1025"/>
        <v>0</v>
      </c>
      <c r="DL841" s="101">
        <f t="shared" si="1026"/>
        <v>0</v>
      </c>
      <c r="DM841" s="101">
        <f t="shared" si="1027"/>
        <v>0</v>
      </c>
      <c r="DN841" s="101">
        <f t="shared" si="1028"/>
        <v>0</v>
      </c>
      <c r="DO841" s="101">
        <f t="shared" si="1029"/>
        <v>0</v>
      </c>
      <c r="DP841" s="101">
        <f t="shared" si="1030"/>
        <v>0</v>
      </c>
      <c r="DQ841" s="101">
        <f t="shared" si="1031"/>
        <v>0</v>
      </c>
      <c r="DR841" s="101">
        <f t="shared" si="1032"/>
        <v>0</v>
      </c>
      <c r="DS841" s="101">
        <f t="shared" si="1033"/>
        <v>0</v>
      </c>
      <c r="DT841" s="101">
        <f t="shared" si="1034"/>
        <v>0</v>
      </c>
      <c r="DU841" s="101">
        <f t="shared" si="1035"/>
        <v>0</v>
      </c>
      <c r="DV841" s="101">
        <f t="shared" si="1036"/>
        <v>0</v>
      </c>
      <c r="DW841" s="101">
        <f t="shared" si="1037"/>
        <v>0</v>
      </c>
      <c r="DX841" s="311">
        <f t="shared" si="1038"/>
        <v>0</v>
      </c>
      <c r="DY841" s="101">
        <f t="shared" si="1039"/>
        <v>0</v>
      </c>
      <c r="DZ841" s="101">
        <f t="shared" si="1040"/>
        <v>0</v>
      </c>
      <c r="EA841" s="101">
        <f t="shared" si="1041"/>
        <v>0</v>
      </c>
      <c r="EB841" s="101">
        <f t="shared" si="1042"/>
        <v>0</v>
      </c>
      <c r="EC841" s="101">
        <f t="shared" si="1043"/>
        <v>0</v>
      </c>
      <c r="ED841" s="101">
        <f t="shared" si="1044"/>
        <v>0</v>
      </c>
      <c r="EE841" s="101">
        <f t="shared" si="1045"/>
        <v>0</v>
      </c>
      <c r="EF841" s="101">
        <f t="shared" si="1046"/>
        <v>0</v>
      </c>
      <c r="EG841" s="101">
        <f t="shared" si="1047"/>
        <v>0</v>
      </c>
      <c r="EH841" s="101">
        <f t="shared" si="1048"/>
        <v>0</v>
      </c>
      <c r="EI841" s="101">
        <f t="shared" si="1049"/>
        <v>0</v>
      </c>
      <c r="EJ841" s="101">
        <f t="shared" si="1050"/>
        <v>0</v>
      </c>
      <c r="EK841" s="101">
        <f t="shared" si="1051"/>
        <v>0</v>
      </c>
      <c r="EL841" s="101">
        <f t="shared" si="1052"/>
        <v>0</v>
      </c>
      <c r="EM841" s="101">
        <f t="shared" si="1053"/>
        <v>0</v>
      </c>
      <c r="EN841" s="101">
        <f t="shared" si="1054"/>
        <v>0</v>
      </c>
      <c r="EO841" s="101">
        <f t="shared" si="1055"/>
        <v>0</v>
      </c>
      <c r="EP841" s="101">
        <f t="shared" si="1056"/>
        <v>0</v>
      </c>
      <c r="EQ841" s="101">
        <f t="shared" si="1057"/>
        <v>0</v>
      </c>
    </row>
    <row r="842" spans="2:147" ht="21.75" customHeight="1" x14ac:dyDescent="0.45">
      <c r="B842" s="133" t="str">
        <f>IF(Data!B841&lt;&gt;"",Data!B841,"")</f>
        <v/>
      </c>
      <c r="C842" s="158" t="str">
        <f>IF(Data!C841&lt;&gt;"",Data!C841,"")</f>
        <v/>
      </c>
      <c r="D842" s="106" t="str">
        <f>IF(Data!D841&lt;&gt;"",Data!D841,"")</f>
        <v/>
      </c>
      <c r="E842" s="140">
        <f>IF(AND(I842=1,Data!T841=0),0,IF(I842=999,999,Data!T841))</f>
        <v>999</v>
      </c>
      <c r="F842" s="140" t="str">
        <f t="shared" si="1058"/>
        <v/>
      </c>
      <c r="G842" s="140" t="str">
        <f>IF(Data!K841&lt;&gt;"",Data!K841,"")</f>
        <v/>
      </c>
      <c r="H842" s="141" t="str">
        <f>IF(Data!L841&lt;&gt;"",Data!L841,"")</f>
        <v/>
      </c>
      <c r="I842" s="63">
        <f>IF(Data!M841&lt;&gt;"",Data!M841,"")</f>
        <v>999</v>
      </c>
      <c r="J842" s="63">
        <f t="shared" si="1059"/>
        <v>0</v>
      </c>
      <c r="L842" s="64" t="str">
        <f t="shared" si="1060"/>
        <v/>
      </c>
      <c r="N842" s="63">
        <f t="shared" si="1061"/>
        <v>0</v>
      </c>
      <c r="P842" s="64" t="str">
        <f t="shared" si="1062"/>
        <v/>
      </c>
      <c r="R842" s="63">
        <f t="shared" si="1063"/>
        <v>0</v>
      </c>
      <c r="S842" s="64" t="str">
        <f t="shared" si="1064"/>
        <v/>
      </c>
      <c r="W842" s="310">
        <f t="shared" si="1065"/>
        <v>999</v>
      </c>
      <c r="Y842" s="65">
        <f t="shared" si="1066"/>
        <v>0</v>
      </c>
      <c r="Z842" s="65">
        <f t="shared" si="1067"/>
        <v>0</v>
      </c>
      <c r="AA842" s="65">
        <f t="shared" si="1068"/>
        <v>0</v>
      </c>
      <c r="AB842" s="65">
        <f t="shared" si="1069"/>
        <v>0</v>
      </c>
      <c r="AC842" s="341">
        <f t="shared" si="1070"/>
        <v>0</v>
      </c>
      <c r="AD842" s="65">
        <f t="shared" si="1071"/>
        <v>0</v>
      </c>
      <c r="AE842" s="65">
        <f t="shared" si="1072"/>
        <v>0</v>
      </c>
      <c r="AF842" s="65">
        <f t="shared" si="1073"/>
        <v>0</v>
      </c>
      <c r="AG842" s="65">
        <f t="shared" si="1074"/>
        <v>0</v>
      </c>
      <c r="AH842" s="65">
        <f t="shared" si="1075"/>
        <v>0</v>
      </c>
      <c r="AI842" s="65">
        <f t="shared" si="1076"/>
        <v>0</v>
      </c>
      <c r="AJ842" s="65">
        <f t="shared" si="1077"/>
        <v>0</v>
      </c>
      <c r="AK842" s="65">
        <f t="shared" si="1078"/>
        <v>0</v>
      </c>
      <c r="AL842" s="65">
        <f t="shared" si="1079"/>
        <v>0</v>
      </c>
      <c r="AM842" s="65">
        <f t="shared" si="1080"/>
        <v>0</v>
      </c>
      <c r="AN842" s="65">
        <f t="shared" si="1081"/>
        <v>0</v>
      </c>
      <c r="AO842" s="65">
        <f t="shared" si="1082"/>
        <v>0</v>
      </c>
      <c r="AP842" s="65">
        <f t="shared" si="1083"/>
        <v>0</v>
      </c>
      <c r="AQ842" s="65">
        <f t="shared" si="1084"/>
        <v>0</v>
      </c>
      <c r="AR842" s="65">
        <f t="shared" si="1085"/>
        <v>0</v>
      </c>
      <c r="AS842" s="65">
        <f t="shared" si="1086"/>
        <v>0</v>
      </c>
      <c r="AT842" s="65">
        <f t="shared" si="1087"/>
        <v>0</v>
      </c>
      <c r="AU842" s="65">
        <f t="shared" si="1088"/>
        <v>0</v>
      </c>
      <c r="AV842" s="65">
        <f t="shared" si="1089"/>
        <v>0</v>
      </c>
      <c r="AW842" s="65">
        <f t="shared" si="1090"/>
        <v>0</v>
      </c>
      <c r="AX842" s="65">
        <f t="shared" si="1091"/>
        <v>0</v>
      </c>
      <c r="AY842" s="65">
        <f t="shared" si="1092"/>
        <v>0</v>
      </c>
      <c r="AZ842" s="65">
        <f t="shared" si="1093"/>
        <v>0</v>
      </c>
      <c r="BA842" s="65">
        <f t="shared" si="1094"/>
        <v>0</v>
      </c>
      <c r="BB842" s="65">
        <f t="shared" si="1095"/>
        <v>0</v>
      </c>
      <c r="BC842" s="65">
        <f t="shared" si="1096"/>
        <v>0</v>
      </c>
      <c r="BD842" s="65">
        <f t="shared" si="1097"/>
        <v>0</v>
      </c>
      <c r="BE842" s="65">
        <f t="shared" si="1098"/>
        <v>0</v>
      </c>
      <c r="BF842" s="65">
        <f t="shared" si="1099"/>
        <v>0</v>
      </c>
      <c r="BG842" s="65">
        <f t="shared" si="1100"/>
        <v>0</v>
      </c>
      <c r="CE842" s="373"/>
      <c r="CF842" s="343"/>
      <c r="CG842" s="343"/>
      <c r="CH842" s="343"/>
      <c r="CI842" s="343"/>
      <c r="CJ842" s="343"/>
      <c r="CK842" s="343"/>
      <c r="CL842" s="343"/>
      <c r="CM842" s="343"/>
      <c r="CN842" s="343"/>
      <c r="CO842" s="343"/>
      <c r="CP842" s="343"/>
      <c r="CQ842" s="343"/>
      <c r="CR842" s="343"/>
      <c r="CS842" s="343"/>
      <c r="CY842" s="101">
        <f t="shared" si="1101"/>
        <v>0</v>
      </c>
      <c r="CZ842" s="101">
        <f t="shared" si="1102"/>
        <v>0</v>
      </c>
      <c r="DB842" s="101">
        <f t="shared" si="1103"/>
        <v>0</v>
      </c>
      <c r="DD842" s="311">
        <f t="shared" si="1104"/>
        <v>0</v>
      </c>
      <c r="DF842" s="101">
        <f t="shared" si="1020"/>
        <v>0</v>
      </c>
      <c r="DG842" s="101">
        <f t="shared" si="1021"/>
        <v>0</v>
      </c>
      <c r="DH842" s="101">
        <f t="shared" si="1022"/>
        <v>0</v>
      </c>
      <c r="DI842" s="101">
        <f t="shared" si="1023"/>
        <v>0</v>
      </c>
      <c r="DJ842" s="311">
        <f t="shared" si="1024"/>
        <v>0</v>
      </c>
      <c r="DK842" s="311">
        <f t="shared" si="1025"/>
        <v>0</v>
      </c>
      <c r="DL842" s="101">
        <f t="shared" si="1026"/>
        <v>0</v>
      </c>
      <c r="DM842" s="101">
        <f t="shared" si="1027"/>
        <v>0</v>
      </c>
      <c r="DN842" s="101">
        <f t="shared" si="1028"/>
        <v>0</v>
      </c>
      <c r="DO842" s="101">
        <f t="shared" si="1029"/>
        <v>0</v>
      </c>
      <c r="DP842" s="101">
        <f t="shared" si="1030"/>
        <v>0</v>
      </c>
      <c r="DQ842" s="101">
        <f t="shared" si="1031"/>
        <v>0</v>
      </c>
      <c r="DR842" s="101">
        <f t="shared" si="1032"/>
        <v>0</v>
      </c>
      <c r="DS842" s="101">
        <f t="shared" si="1033"/>
        <v>0</v>
      </c>
      <c r="DT842" s="101">
        <f t="shared" si="1034"/>
        <v>0</v>
      </c>
      <c r="DU842" s="101">
        <f t="shared" si="1035"/>
        <v>0</v>
      </c>
      <c r="DV842" s="101">
        <f t="shared" si="1036"/>
        <v>0</v>
      </c>
      <c r="DW842" s="101">
        <f t="shared" si="1037"/>
        <v>0</v>
      </c>
      <c r="DX842" s="311">
        <f t="shared" si="1038"/>
        <v>0</v>
      </c>
      <c r="DY842" s="101">
        <f t="shared" si="1039"/>
        <v>0</v>
      </c>
      <c r="DZ842" s="101">
        <f t="shared" si="1040"/>
        <v>0</v>
      </c>
      <c r="EA842" s="101">
        <f t="shared" si="1041"/>
        <v>0</v>
      </c>
      <c r="EB842" s="101">
        <f t="shared" si="1042"/>
        <v>0</v>
      </c>
      <c r="EC842" s="101">
        <f t="shared" si="1043"/>
        <v>0</v>
      </c>
      <c r="ED842" s="101">
        <f t="shared" si="1044"/>
        <v>0</v>
      </c>
      <c r="EE842" s="101">
        <f t="shared" si="1045"/>
        <v>0</v>
      </c>
      <c r="EF842" s="101">
        <f t="shared" si="1046"/>
        <v>0</v>
      </c>
      <c r="EG842" s="101">
        <f t="shared" si="1047"/>
        <v>0</v>
      </c>
      <c r="EH842" s="101">
        <f t="shared" si="1048"/>
        <v>0</v>
      </c>
      <c r="EI842" s="101">
        <f t="shared" si="1049"/>
        <v>0</v>
      </c>
      <c r="EJ842" s="101">
        <f t="shared" si="1050"/>
        <v>0</v>
      </c>
      <c r="EK842" s="101">
        <f t="shared" si="1051"/>
        <v>0</v>
      </c>
      <c r="EL842" s="101">
        <f t="shared" si="1052"/>
        <v>0</v>
      </c>
      <c r="EM842" s="101">
        <f t="shared" si="1053"/>
        <v>0</v>
      </c>
      <c r="EN842" s="101">
        <f t="shared" si="1054"/>
        <v>0</v>
      </c>
      <c r="EO842" s="101">
        <f t="shared" si="1055"/>
        <v>0</v>
      </c>
      <c r="EP842" s="101">
        <f t="shared" si="1056"/>
        <v>0</v>
      </c>
      <c r="EQ842" s="101">
        <f t="shared" si="1057"/>
        <v>0</v>
      </c>
    </row>
    <row r="843" spans="2:147" ht="21.75" customHeight="1" x14ac:dyDescent="0.45">
      <c r="B843" s="133" t="str">
        <f>IF(Data!B842&lt;&gt;"",Data!B842,"")</f>
        <v/>
      </c>
      <c r="C843" s="158" t="str">
        <f>IF(Data!C842&lt;&gt;"",Data!C842,"")</f>
        <v/>
      </c>
      <c r="D843" s="106" t="str">
        <f>IF(Data!D842&lt;&gt;"",Data!D842,"")</f>
        <v/>
      </c>
      <c r="E843" s="140">
        <f>IF(AND(I843=1,Data!T842=0),0,IF(I843=999,999,Data!T842))</f>
        <v>999</v>
      </c>
      <c r="F843" s="140" t="str">
        <f t="shared" si="1058"/>
        <v/>
      </c>
      <c r="G843" s="140" t="str">
        <f>IF(Data!K842&lt;&gt;"",Data!K842,"")</f>
        <v/>
      </c>
      <c r="H843" s="141" t="str">
        <f>IF(Data!L842&lt;&gt;"",Data!L842,"")</f>
        <v/>
      </c>
      <c r="I843" s="63">
        <f>IF(Data!M842&lt;&gt;"",Data!M842,"")</f>
        <v>999</v>
      </c>
      <c r="J843" s="63">
        <f t="shared" si="1059"/>
        <v>0</v>
      </c>
      <c r="L843" s="64" t="str">
        <f t="shared" si="1060"/>
        <v/>
      </c>
      <c r="N843" s="63">
        <f t="shared" si="1061"/>
        <v>0</v>
      </c>
      <c r="P843" s="64" t="str">
        <f t="shared" si="1062"/>
        <v/>
      </c>
      <c r="R843" s="63">
        <f t="shared" si="1063"/>
        <v>0</v>
      </c>
      <c r="S843" s="64" t="str">
        <f t="shared" si="1064"/>
        <v/>
      </c>
      <c r="W843" s="310">
        <f t="shared" si="1065"/>
        <v>999</v>
      </c>
      <c r="Y843" s="65">
        <f t="shared" si="1066"/>
        <v>0</v>
      </c>
      <c r="Z843" s="65">
        <f t="shared" si="1067"/>
        <v>0</v>
      </c>
      <c r="AA843" s="65">
        <f t="shared" si="1068"/>
        <v>0</v>
      </c>
      <c r="AB843" s="65">
        <f t="shared" si="1069"/>
        <v>0</v>
      </c>
      <c r="AC843" s="341">
        <f t="shared" si="1070"/>
        <v>0</v>
      </c>
      <c r="AD843" s="65">
        <f t="shared" si="1071"/>
        <v>0</v>
      </c>
      <c r="AE843" s="65">
        <f t="shared" si="1072"/>
        <v>0</v>
      </c>
      <c r="AF843" s="65">
        <f t="shared" si="1073"/>
        <v>0</v>
      </c>
      <c r="AG843" s="65">
        <f t="shared" si="1074"/>
        <v>0</v>
      </c>
      <c r="AH843" s="65">
        <f t="shared" si="1075"/>
        <v>0</v>
      </c>
      <c r="AI843" s="65">
        <f t="shared" si="1076"/>
        <v>0</v>
      </c>
      <c r="AJ843" s="65">
        <f t="shared" si="1077"/>
        <v>0</v>
      </c>
      <c r="AK843" s="65">
        <f t="shared" si="1078"/>
        <v>0</v>
      </c>
      <c r="AL843" s="65">
        <f t="shared" si="1079"/>
        <v>0</v>
      </c>
      <c r="AM843" s="65">
        <f t="shared" si="1080"/>
        <v>0</v>
      </c>
      <c r="AN843" s="65">
        <f t="shared" si="1081"/>
        <v>0</v>
      </c>
      <c r="AO843" s="65">
        <f t="shared" si="1082"/>
        <v>0</v>
      </c>
      <c r="AP843" s="65">
        <f t="shared" si="1083"/>
        <v>0</v>
      </c>
      <c r="AQ843" s="65">
        <f t="shared" si="1084"/>
        <v>0</v>
      </c>
      <c r="AR843" s="65">
        <f t="shared" si="1085"/>
        <v>0</v>
      </c>
      <c r="AS843" s="65">
        <f t="shared" si="1086"/>
        <v>0</v>
      </c>
      <c r="AT843" s="65">
        <f t="shared" si="1087"/>
        <v>0</v>
      </c>
      <c r="AU843" s="65">
        <f t="shared" si="1088"/>
        <v>0</v>
      </c>
      <c r="AV843" s="65">
        <f t="shared" si="1089"/>
        <v>0</v>
      </c>
      <c r="AW843" s="65">
        <f t="shared" si="1090"/>
        <v>0</v>
      </c>
      <c r="AX843" s="65">
        <f t="shared" si="1091"/>
        <v>0</v>
      </c>
      <c r="AY843" s="65">
        <f t="shared" si="1092"/>
        <v>0</v>
      </c>
      <c r="AZ843" s="65">
        <f t="shared" si="1093"/>
        <v>0</v>
      </c>
      <c r="BA843" s="65">
        <f t="shared" si="1094"/>
        <v>0</v>
      </c>
      <c r="BB843" s="65">
        <f t="shared" si="1095"/>
        <v>0</v>
      </c>
      <c r="BC843" s="65">
        <f t="shared" si="1096"/>
        <v>0</v>
      </c>
      <c r="BD843" s="65">
        <f t="shared" si="1097"/>
        <v>0</v>
      </c>
      <c r="BE843" s="65">
        <f t="shared" si="1098"/>
        <v>0</v>
      </c>
      <c r="BF843" s="65">
        <f t="shared" si="1099"/>
        <v>0</v>
      </c>
      <c r="BG843" s="65">
        <f t="shared" si="1100"/>
        <v>0</v>
      </c>
      <c r="CE843" s="373"/>
      <c r="CF843" s="343"/>
      <c r="CG843" s="343"/>
      <c r="CH843" s="343"/>
      <c r="CI843" s="343"/>
      <c r="CJ843" s="343"/>
      <c r="CK843" s="343"/>
      <c r="CL843" s="343"/>
      <c r="CM843" s="343"/>
      <c r="CN843" s="343"/>
      <c r="CO843" s="343"/>
      <c r="CP843" s="343"/>
      <c r="CQ843" s="343"/>
      <c r="CR843" s="343"/>
      <c r="CS843" s="343"/>
      <c r="CY843" s="101">
        <f t="shared" si="1101"/>
        <v>0</v>
      </c>
      <c r="CZ843" s="101">
        <f t="shared" si="1102"/>
        <v>0</v>
      </c>
      <c r="DB843" s="101">
        <f t="shared" si="1103"/>
        <v>0</v>
      </c>
      <c r="DD843" s="311">
        <f t="shared" si="1104"/>
        <v>0</v>
      </c>
      <c r="DF843" s="101">
        <f t="shared" si="1020"/>
        <v>0</v>
      </c>
      <c r="DG843" s="101">
        <f t="shared" si="1021"/>
        <v>0</v>
      </c>
      <c r="DH843" s="101">
        <f t="shared" si="1022"/>
        <v>0</v>
      </c>
      <c r="DI843" s="101">
        <f t="shared" si="1023"/>
        <v>0</v>
      </c>
      <c r="DJ843" s="311">
        <f t="shared" si="1024"/>
        <v>0</v>
      </c>
      <c r="DK843" s="311">
        <f t="shared" si="1025"/>
        <v>0</v>
      </c>
      <c r="DL843" s="101">
        <f t="shared" si="1026"/>
        <v>0</v>
      </c>
      <c r="DM843" s="101">
        <f t="shared" si="1027"/>
        <v>0</v>
      </c>
      <c r="DN843" s="101">
        <f t="shared" si="1028"/>
        <v>0</v>
      </c>
      <c r="DO843" s="101">
        <f t="shared" si="1029"/>
        <v>0</v>
      </c>
      <c r="DP843" s="101">
        <f t="shared" si="1030"/>
        <v>0</v>
      </c>
      <c r="DQ843" s="101">
        <f t="shared" si="1031"/>
        <v>0</v>
      </c>
      <c r="DR843" s="101">
        <f t="shared" si="1032"/>
        <v>0</v>
      </c>
      <c r="DS843" s="101">
        <f t="shared" si="1033"/>
        <v>0</v>
      </c>
      <c r="DT843" s="101">
        <f t="shared" si="1034"/>
        <v>0</v>
      </c>
      <c r="DU843" s="101">
        <f t="shared" si="1035"/>
        <v>0</v>
      </c>
      <c r="DV843" s="101">
        <f t="shared" si="1036"/>
        <v>0</v>
      </c>
      <c r="DW843" s="101">
        <f t="shared" si="1037"/>
        <v>0</v>
      </c>
      <c r="DX843" s="311">
        <f t="shared" si="1038"/>
        <v>0</v>
      </c>
      <c r="DY843" s="101">
        <f t="shared" si="1039"/>
        <v>0</v>
      </c>
      <c r="DZ843" s="101">
        <f t="shared" si="1040"/>
        <v>0</v>
      </c>
      <c r="EA843" s="101">
        <f t="shared" si="1041"/>
        <v>0</v>
      </c>
      <c r="EB843" s="101">
        <f t="shared" si="1042"/>
        <v>0</v>
      </c>
      <c r="EC843" s="101">
        <f t="shared" si="1043"/>
        <v>0</v>
      </c>
      <c r="ED843" s="101">
        <f t="shared" si="1044"/>
        <v>0</v>
      </c>
      <c r="EE843" s="101">
        <f t="shared" si="1045"/>
        <v>0</v>
      </c>
      <c r="EF843" s="101">
        <f t="shared" si="1046"/>
        <v>0</v>
      </c>
      <c r="EG843" s="101">
        <f t="shared" si="1047"/>
        <v>0</v>
      </c>
      <c r="EH843" s="101">
        <f t="shared" si="1048"/>
        <v>0</v>
      </c>
      <c r="EI843" s="101">
        <f t="shared" si="1049"/>
        <v>0</v>
      </c>
      <c r="EJ843" s="101">
        <f t="shared" si="1050"/>
        <v>0</v>
      </c>
      <c r="EK843" s="101">
        <f t="shared" si="1051"/>
        <v>0</v>
      </c>
      <c r="EL843" s="101">
        <f t="shared" si="1052"/>
        <v>0</v>
      </c>
      <c r="EM843" s="101">
        <f t="shared" si="1053"/>
        <v>0</v>
      </c>
      <c r="EN843" s="101">
        <f t="shared" si="1054"/>
        <v>0</v>
      </c>
      <c r="EO843" s="101">
        <f t="shared" si="1055"/>
        <v>0</v>
      </c>
      <c r="EP843" s="101">
        <f t="shared" si="1056"/>
        <v>0</v>
      </c>
      <c r="EQ843" s="101">
        <f t="shared" si="1057"/>
        <v>0</v>
      </c>
    </row>
    <row r="844" spans="2:147" ht="21.75" customHeight="1" x14ac:dyDescent="0.45">
      <c r="B844" s="133" t="str">
        <f>IF(Data!B843&lt;&gt;"",Data!B843,"")</f>
        <v/>
      </c>
      <c r="C844" s="158" t="str">
        <f>IF(Data!C843&lt;&gt;"",Data!C843,"")</f>
        <v/>
      </c>
      <c r="D844" s="106" t="str">
        <f>IF(Data!D843&lt;&gt;"",Data!D843,"")</f>
        <v/>
      </c>
      <c r="E844" s="140">
        <f>IF(AND(I844=1,Data!T843=0),0,IF(I844=999,999,Data!T843))</f>
        <v>999</v>
      </c>
      <c r="F844" s="140" t="str">
        <f t="shared" si="1058"/>
        <v/>
      </c>
      <c r="G844" s="140" t="str">
        <f>IF(Data!K843&lt;&gt;"",Data!K843,"")</f>
        <v/>
      </c>
      <c r="H844" s="141" t="str">
        <f>IF(Data!L843&lt;&gt;"",Data!L843,"")</f>
        <v/>
      </c>
      <c r="I844" s="63">
        <f>IF(Data!M843&lt;&gt;"",Data!M843,"")</f>
        <v>999</v>
      </c>
      <c r="J844" s="63">
        <f t="shared" si="1059"/>
        <v>0</v>
      </c>
      <c r="L844" s="64" t="str">
        <f t="shared" si="1060"/>
        <v/>
      </c>
      <c r="N844" s="63">
        <f t="shared" si="1061"/>
        <v>0</v>
      </c>
      <c r="P844" s="64" t="str">
        <f t="shared" si="1062"/>
        <v/>
      </c>
      <c r="R844" s="63">
        <f t="shared" si="1063"/>
        <v>0</v>
      </c>
      <c r="S844" s="64" t="str">
        <f t="shared" si="1064"/>
        <v/>
      </c>
      <c r="W844" s="310">
        <f t="shared" si="1065"/>
        <v>999</v>
      </c>
      <c r="Y844" s="65">
        <f t="shared" si="1066"/>
        <v>0</v>
      </c>
      <c r="Z844" s="65">
        <f t="shared" si="1067"/>
        <v>0</v>
      </c>
      <c r="AA844" s="65">
        <f t="shared" si="1068"/>
        <v>0</v>
      </c>
      <c r="AB844" s="65">
        <f t="shared" si="1069"/>
        <v>0</v>
      </c>
      <c r="AC844" s="341">
        <f t="shared" si="1070"/>
        <v>0</v>
      </c>
      <c r="AD844" s="65">
        <f t="shared" si="1071"/>
        <v>0</v>
      </c>
      <c r="AE844" s="65">
        <f t="shared" si="1072"/>
        <v>0</v>
      </c>
      <c r="AF844" s="65">
        <f t="shared" si="1073"/>
        <v>0</v>
      </c>
      <c r="AG844" s="65">
        <f t="shared" si="1074"/>
        <v>0</v>
      </c>
      <c r="AH844" s="65">
        <f t="shared" si="1075"/>
        <v>0</v>
      </c>
      <c r="AI844" s="65">
        <f t="shared" si="1076"/>
        <v>0</v>
      </c>
      <c r="AJ844" s="65">
        <f t="shared" si="1077"/>
        <v>0</v>
      </c>
      <c r="AK844" s="65">
        <f t="shared" si="1078"/>
        <v>0</v>
      </c>
      <c r="AL844" s="65">
        <f t="shared" si="1079"/>
        <v>0</v>
      </c>
      <c r="AM844" s="65">
        <f t="shared" si="1080"/>
        <v>0</v>
      </c>
      <c r="AN844" s="65">
        <f t="shared" si="1081"/>
        <v>0</v>
      </c>
      <c r="AO844" s="65">
        <f t="shared" si="1082"/>
        <v>0</v>
      </c>
      <c r="AP844" s="65">
        <f t="shared" si="1083"/>
        <v>0</v>
      </c>
      <c r="AQ844" s="65">
        <f t="shared" si="1084"/>
        <v>0</v>
      </c>
      <c r="AR844" s="65">
        <f t="shared" si="1085"/>
        <v>0</v>
      </c>
      <c r="AS844" s="65">
        <f t="shared" si="1086"/>
        <v>0</v>
      </c>
      <c r="AT844" s="65">
        <f t="shared" si="1087"/>
        <v>0</v>
      </c>
      <c r="AU844" s="65">
        <f t="shared" si="1088"/>
        <v>0</v>
      </c>
      <c r="AV844" s="65">
        <f t="shared" si="1089"/>
        <v>0</v>
      </c>
      <c r="AW844" s="65">
        <f t="shared" si="1090"/>
        <v>0</v>
      </c>
      <c r="AX844" s="65">
        <f t="shared" si="1091"/>
        <v>0</v>
      </c>
      <c r="AY844" s="65">
        <f t="shared" si="1092"/>
        <v>0</v>
      </c>
      <c r="AZ844" s="65">
        <f t="shared" si="1093"/>
        <v>0</v>
      </c>
      <c r="BA844" s="65">
        <f t="shared" si="1094"/>
        <v>0</v>
      </c>
      <c r="BB844" s="65">
        <f t="shared" si="1095"/>
        <v>0</v>
      </c>
      <c r="BC844" s="65">
        <f t="shared" si="1096"/>
        <v>0</v>
      </c>
      <c r="BD844" s="65">
        <f t="shared" si="1097"/>
        <v>0</v>
      </c>
      <c r="BE844" s="65">
        <f t="shared" si="1098"/>
        <v>0</v>
      </c>
      <c r="BF844" s="65">
        <f t="shared" si="1099"/>
        <v>0</v>
      </c>
      <c r="BG844" s="65">
        <f t="shared" si="1100"/>
        <v>0</v>
      </c>
      <c r="CE844" s="373"/>
      <c r="CF844" s="343"/>
      <c r="CG844" s="343"/>
      <c r="CH844" s="343"/>
      <c r="CI844" s="343"/>
      <c r="CJ844" s="343"/>
      <c r="CK844" s="343"/>
      <c r="CL844" s="343"/>
      <c r="CM844" s="343"/>
      <c r="CN844" s="343"/>
      <c r="CO844" s="343"/>
      <c r="CP844" s="343"/>
      <c r="CQ844" s="343"/>
      <c r="CR844" s="343"/>
      <c r="CS844" s="343"/>
      <c r="CY844" s="101">
        <f t="shared" si="1101"/>
        <v>0</v>
      </c>
      <c r="CZ844" s="101">
        <f t="shared" si="1102"/>
        <v>0</v>
      </c>
      <c r="DB844" s="101">
        <f t="shared" si="1103"/>
        <v>0</v>
      </c>
      <c r="DD844" s="311">
        <f t="shared" si="1104"/>
        <v>0</v>
      </c>
      <c r="DF844" s="101">
        <f t="shared" si="1020"/>
        <v>0</v>
      </c>
      <c r="DG844" s="101">
        <f t="shared" si="1021"/>
        <v>0</v>
      </c>
      <c r="DH844" s="101">
        <f t="shared" si="1022"/>
        <v>0</v>
      </c>
      <c r="DI844" s="101">
        <f t="shared" si="1023"/>
        <v>0</v>
      </c>
      <c r="DJ844" s="311">
        <f t="shared" si="1024"/>
        <v>0</v>
      </c>
      <c r="DK844" s="311">
        <f t="shared" si="1025"/>
        <v>0</v>
      </c>
      <c r="DL844" s="101">
        <f t="shared" si="1026"/>
        <v>0</v>
      </c>
      <c r="DM844" s="101">
        <f t="shared" si="1027"/>
        <v>0</v>
      </c>
      <c r="DN844" s="101">
        <f t="shared" si="1028"/>
        <v>0</v>
      </c>
      <c r="DO844" s="101">
        <f t="shared" si="1029"/>
        <v>0</v>
      </c>
      <c r="DP844" s="101">
        <f t="shared" si="1030"/>
        <v>0</v>
      </c>
      <c r="DQ844" s="101">
        <f t="shared" si="1031"/>
        <v>0</v>
      </c>
      <c r="DR844" s="101">
        <f t="shared" si="1032"/>
        <v>0</v>
      </c>
      <c r="DS844" s="101">
        <f t="shared" si="1033"/>
        <v>0</v>
      </c>
      <c r="DT844" s="101">
        <f t="shared" si="1034"/>
        <v>0</v>
      </c>
      <c r="DU844" s="101">
        <f t="shared" si="1035"/>
        <v>0</v>
      </c>
      <c r="DV844" s="101">
        <f t="shared" si="1036"/>
        <v>0</v>
      </c>
      <c r="DW844" s="101">
        <f t="shared" si="1037"/>
        <v>0</v>
      </c>
      <c r="DX844" s="311">
        <f t="shared" si="1038"/>
        <v>0</v>
      </c>
      <c r="DY844" s="101">
        <f t="shared" si="1039"/>
        <v>0</v>
      </c>
      <c r="DZ844" s="101">
        <f t="shared" si="1040"/>
        <v>0</v>
      </c>
      <c r="EA844" s="101">
        <f t="shared" si="1041"/>
        <v>0</v>
      </c>
      <c r="EB844" s="101">
        <f t="shared" si="1042"/>
        <v>0</v>
      </c>
      <c r="EC844" s="101">
        <f t="shared" si="1043"/>
        <v>0</v>
      </c>
      <c r="ED844" s="101">
        <f t="shared" si="1044"/>
        <v>0</v>
      </c>
      <c r="EE844" s="101">
        <f t="shared" si="1045"/>
        <v>0</v>
      </c>
      <c r="EF844" s="101">
        <f t="shared" si="1046"/>
        <v>0</v>
      </c>
      <c r="EG844" s="101">
        <f t="shared" si="1047"/>
        <v>0</v>
      </c>
      <c r="EH844" s="101">
        <f t="shared" si="1048"/>
        <v>0</v>
      </c>
      <c r="EI844" s="101">
        <f t="shared" si="1049"/>
        <v>0</v>
      </c>
      <c r="EJ844" s="101">
        <f t="shared" si="1050"/>
        <v>0</v>
      </c>
      <c r="EK844" s="101">
        <f t="shared" si="1051"/>
        <v>0</v>
      </c>
      <c r="EL844" s="101">
        <f t="shared" si="1052"/>
        <v>0</v>
      </c>
      <c r="EM844" s="101">
        <f t="shared" si="1053"/>
        <v>0</v>
      </c>
      <c r="EN844" s="101">
        <f t="shared" si="1054"/>
        <v>0</v>
      </c>
      <c r="EO844" s="101">
        <f t="shared" si="1055"/>
        <v>0</v>
      </c>
      <c r="EP844" s="101">
        <f t="shared" si="1056"/>
        <v>0</v>
      </c>
      <c r="EQ844" s="101">
        <f t="shared" si="1057"/>
        <v>0</v>
      </c>
    </row>
    <row r="845" spans="2:147" ht="21.75" customHeight="1" x14ac:dyDescent="0.45">
      <c r="B845" s="133" t="str">
        <f>IF(Data!B844&lt;&gt;"",Data!B844,"")</f>
        <v/>
      </c>
      <c r="C845" s="158" t="str">
        <f>IF(Data!C844&lt;&gt;"",Data!C844,"")</f>
        <v/>
      </c>
      <c r="D845" s="106" t="str">
        <f>IF(Data!D844&lt;&gt;"",Data!D844,"")</f>
        <v/>
      </c>
      <c r="E845" s="140">
        <f>IF(AND(I845=1,Data!T844=0),0,IF(I845=999,999,Data!T844))</f>
        <v>999</v>
      </c>
      <c r="F845" s="140" t="str">
        <f t="shared" si="1058"/>
        <v/>
      </c>
      <c r="G845" s="140" t="str">
        <f>IF(Data!K844&lt;&gt;"",Data!K844,"")</f>
        <v/>
      </c>
      <c r="H845" s="141" t="str">
        <f>IF(Data!L844&lt;&gt;"",Data!L844,"")</f>
        <v/>
      </c>
      <c r="I845" s="63">
        <f>IF(Data!M844&lt;&gt;"",Data!M844,"")</f>
        <v>999</v>
      </c>
      <c r="J845" s="63">
        <f t="shared" si="1059"/>
        <v>0</v>
      </c>
      <c r="L845" s="64" t="str">
        <f t="shared" si="1060"/>
        <v/>
      </c>
      <c r="N845" s="63">
        <f t="shared" si="1061"/>
        <v>0</v>
      </c>
      <c r="P845" s="64" t="str">
        <f t="shared" si="1062"/>
        <v/>
      </c>
      <c r="R845" s="63">
        <f t="shared" si="1063"/>
        <v>0</v>
      </c>
      <c r="S845" s="64" t="str">
        <f t="shared" si="1064"/>
        <v/>
      </c>
      <c r="W845" s="310">
        <f t="shared" si="1065"/>
        <v>999</v>
      </c>
      <c r="Y845" s="65">
        <f t="shared" si="1066"/>
        <v>0</v>
      </c>
      <c r="Z845" s="65">
        <f t="shared" si="1067"/>
        <v>0</v>
      </c>
      <c r="AA845" s="65">
        <f t="shared" si="1068"/>
        <v>0</v>
      </c>
      <c r="AB845" s="65">
        <f t="shared" si="1069"/>
        <v>0</v>
      </c>
      <c r="AC845" s="341">
        <f t="shared" si="1070"/>
        <v>0</v>
      </c>
      <c r="AD845" s="65">
        <f t="shared" si="1071"/>
        <v>0</v>
      </c>
      <c r="AE845" s="65">
        <f t="shared" si="1072"/>
        <v>0</v>
      </c>
      <c r="AF845" s="65">
        <f t="shared" si="1073"/>
        <v>0</v>
      </c>
      <c r="AG845" s="65">
        <f t="shared" si="1074"/>
        <v>0</v>
      </c>
      <c r="AH845" s="65">
        <f t="shared" si="1075"/>
        <v>0</v>
      </c>
      <c r="AI845" s="65">
        <f t="shared" si="1076"/>
        <v>0</v>
      </c>
      <c r="AJ845" s="65">
        <f t="shared" si="1077"/>
        <v>0</v>
      </c>
      <c r="AK845" s="65">
        <f t="shared" si="1078"/>
        <v>0</v>
      </c>
      <c r="AL845" s="65">
        <f t="shared" si="1079"/>
        <v>0</v>
      </c>
      <c r="AM845" s="65">
        <f t="shared" si="1080"/>
        <v>0</v>
      </c>
      <c r="AN845" s="65">
        <f t="shared" si="1081"/>
        <v>0</v>
      </c>
      <c r="AO845" s="65">
        <f t="shared" si="1082"/>
        <v>0</v>
      </c>
      <c r="AP845" s="65">
        <f t="shared" si="1083"/>
        <v>0</v>
      </c>
      <c r="AQ845" s="65">
        <f t="shared" si="1084"/>
        <v>0</v>
      </c>
      <c r="AR845" s="65">
        <f t="shared" si="1085"/>
        <v>0</v>
      </c>
      <c r="AS845" s="65">
        <f t="shared" si="1086"/>
        <v>0</v>
      </c>
      <c r="AT845" s="65">
        <f t="shared" si="1087"/>
        <v>0</v>
      </c>
      <c r="AU845" s="65">
        <f t="shared" si="1088"/>
        <v>0</v>
      </c>
      <c r="AV845" s="65">
        <f t="shared" si="1089"/>
        <v>0</v>
      </c>
      <c r="AW845" s="65">
        <f t="shared" si="1090"/>
        <v>0</v>
      </c>
      <c r="AX845" s="65">
        <f t="shared" si="1091"/>
        <v>0</v>
      </c>
      <c r="AY845" s="65">
        <f t="shared" si="1092"/>
        <v>0</v>
      </c>
      <c r="AZ845" s="65">
        <f t="shared" si="1093"/>
        <v>0</v>
      </c>
      <c r="BA845" s="65">
        <f t="shared" si="1094"/>
        <v>0</v>
      </c>
      <c r="BB845" s="65">
        <f t="shared" si="1095"/>
        <v>0</v>
      </c>
      <c r="BC845" s="65">
        <f t="shared" si="1096"/>
        <v>0</v>
      </c>
      <c r="BD845" s="65">
        <f t="shared" si="1097"/>
        <v>0</v>
      </c>
      <c r="BE845" s="65">
        <f t="shared" si="1098"/>
        <v>0</v>
      </c>
      <c r="BF845" s="65">
        <f t="shared" si="1099"/>
        <v>0</v>
      </c>
      <c r="BG845" s="65">
        <f t="shared" si="1100"/>
        <v>0</v>
      </c>
      <c r="CE845" s="373"/>
      <c r="CF845" s="343"/>
      <c r="CG845" s="343"/>
      <c r="CH845" s="343"/>
      <c r="CI845" s="343"/>
      <c r="CJ845" s="343"/>
      <c r="CK845" s="343"/>
      <c r="CL845" s="343"/>
      <c r="CM845" s="343"/>
      <c r="CN845" s="343"/>
      <c r="CO845" s="343"/>
      <c r="CP845" s="343"/>
      <c r="CQ845" s="343"/>
      <c r="CR845" s="343"/>
      <c r="CS845" s="343"/>
      <c r="CY845" s="101">
        <f t="shared" si="1101"/>
        <v>0</v>
      </c>
      <c r="CZ845" s="101">
        <f t="shared" si="1102"/>
        <v>0</v>
      </c>
      <c r="DB845" s="101">
        <f t="shared" si="1103"/>
        <v>0</v>
      </c>
      <c r="DD845" s="311">
        <f t="shared" si="1104"/>
        <v>0</v>
      </c>
      <c r="DF845" s="101">
        <f t="shared" si="1020"/>
        <v>0</v>
      </c>
      <c r="DG845" s="101">
        <f t="shared" si="1021"/>
        <v>0</v>
      </c>
      <c r="DH845" s="101">
        <f t="shared" si="1022"/>
        <v>0</v>
      </c>
      <c r="DI845" s="101">
        <f t="shared" si="1023"/>
        <v>0</v>
      </c>
      <c r="DJ845" s="311">
        <f t="shared" si="1024"/>
        <v>0</v>
      </c>
      <c r="DK845" s="311">
        <f t="shared" si="1025"/>
        <v>0</v>
      </c>
      <c r="DL845" s="101">
        <f t="shared" si="1026"/>
        <v>0</v>
      </c>
      <c r="DM845" s="101">
        <f t="shared" si="1027"/>
        <v>0</v>
      </c>
      <c r="DN845" s="101">
        <f t="shared" si="1028"/>
        <v>0</v>
      </c>
      <c r="DO845" s="101">
        <f t="shared" si="1029"/>
        <v>0</v>
      </c>
      <c r="DP845" s="101">
        <f t="shared" si="1030"/>
        <v>0</v>
      </c>
      <c r="DQ845" s="101">
        <f t="shared" si="1031"/>
        <v>0</v>
      </c>
      <c r="DR845" s="101">
        <f t="shared" si="1032"/>
        <v>0</v>
      </c>
      <c r="DS845" s="101">
        <f t="shared" si="1033"/>
        <v>0</v>
      </c>
      <c r="DT845" s="101">
        <f t="shared" si="1034"/>
        <v>0</v>
      </c>
      <c r="DU845" s="101">
        <f t="shared" si="1035"/>
        <v>0</v>
      </c>
      <c r="DV845" s="101">
        <f t="shared" si="1036"/>
        <v>0</v>
      </c>
      <c r="DW845" s="101">
        <f t="shared" si="1037"/>
        <v>0</v>
      </c>
      <c r="DX845" s="311">
        <f t="shared" si="1038"/>
        <v>0</v>
      </c>
      <c r="DY845" s="101">
        <f t="shared" si="1039"/>
        <v>0</v>
      </c>
      <c r="DZ845" s="101">
        <f t="shared" si="1040"/>
        <v>0</v>
      </c>
      <c r="EA845" s="101">
        <f t="shared" si="1041"/>
        <v>0</v>
      </c>
      <c r="EB845" s="101">
        <f t="shared" si="1042"/>
        <v>0</v>
      </c>
      <c r="EC845" s="101">
        <f t="shared" si="1043"/>
        <v>0</v>
      </c>
      <c r="ED845" s="101">
        <f t="shared" si="1044"/>
        <v>0</v>
      </c>
      <c r="EE845" s="101">
        <f t="shared" si="1045"/>
        <v>0</v>
      </c>
      <c r="EF845" s="101">
        <f t="shared" si="1046"/>
        <v>0</v>
      </c>
      <c r="EG845" s="101">
        <f t="shared" si="1047"/>
        <v>0</v>
      </c>
      <c r="EH845" s="101">
        <f t="shared" si="1048"/>
        <v>0</v>
      </c>
      <c r="EI845" s="101">
        <f t="shared" si="1049"/>
        <v>0</v>
      </c>
      <c r="EJ845" s="101">
        <f t="shared" si="1050"/>
        <v>0</v>
      </c>
      <c r="EK845" s="101">
        <f t="shared" si="1051"/>
        <v>0</v>
      </c>
      <c r="EL845" s="101">
        <f t="shared" si="1052"/>
        <v>0</v>
      </c>
      <c r="EM845" s="101">
        <f t="shared" si="1053"/>
        <v>0</v>
      </c>
      <c r="EN845" s="101">
        <f t="shared" si="1054"/>
        <v>0</v>
      </c>
      <c r="EO845" s="101">
        <f t="shared" si="1055"/>
        <v>0</v>
      </c>
      <c r="EP845" s="101">
        <f t="shared" si="1056"/>
        <v>0</v>
      </c>
      <c r="EQ845" s="101">
        <f t="shared" si="1057"/>
        <v>0</v>
      </c>
    </row>
    <row r="846" spans="2:147" ht="21.75" customHeight="1" x14ac:dyDescent="0.45">
      <c r="B846" s="133" t="str">
        <f>IF(Data!B845&lt;&gt;"",Data!B845,"")</f>
        <v/>
      </c>
      <c r="C846" s="158" t="str">
        <f>IF(Data!C845&lt;&gt;"",Data!C845,"")</f>
        <v/>
      </c>
      <c r="D846" s="106" t="str">
        <f>IF(Data!D845&lt;&gt;"",Data!D845,"")</f>
        <v/>
      </c>
      <c r="E846" s="140">
        <f>IF(AND(I846=1,Data!T845=0),0,IF(I846=999,999,Data!T845))</f>
        <v>999</v>
      </c>
      <c r="F846" s="140" t="str">
        <f t="shared" si="1058"/>
        <v/>
      </c>
      <c r="G846" s="140" t="str">
        <f>IF(Data!K845&lt;&gt;"",Data!K845,"")</f>
        <v/>
      </c>
      <c r="H846" s="141" t="str">
        <f>IF(Data!L845&lt;&gt;"",Data!L845,"")</f>
        <v/>
      </c>
      <c r="I846" s="63">
        <f>IF(Data!M845&lt;&gt;"",Data!M845,"")</f>
        <v>999</v>
      </c>
      <c r="J846" s="63">
        <f t="shared" si="1059"/>
        <v>0</v>
      </c>
      <c r="L846" s="64" t="str">
        <f t="shared" si="1060"/>
        <v/>
      </c>
      <c r="N846" s="63">
        <f t="shared" si="1061"/>
        <v>0</v>
      </c>
      <c r="P846" s="64" t="str">
        <f t="shared" si="1062"/>
        <v/>
      </c>
      <c r="R846" s="63">
        <f t="shared" si="1063"/>
        <v>0</v>
      </c>
      <c r="S846" s="64" t="str">
        <f t="shared" si="1064"/>
        <v/>
      </c>
      <c r="W846" s="310">
        <f t="shared" si="1065"/>
        <v>999</v>
      </c>
      <c r="Y846" s="65">
        <f t="shared" si="1066"/>
        <v>0</v>
      </c>
      <c r="Z846" s="65">
        <f t="shared" si="1067"/>
        <v>0</v>
      </c>
      <c r="AA846" s="65">
        <f t="shared" si="1068"/>
        <v>0</v>
      </c>
      <c r="AB846" s="65">
        <f t="shared" si="1069"/>
        <v>0</v>
      </c>
      <c r="AC846" s="341">
        <f t="shared" si="1070"/>
        <v>0</v>
      </c>
      <c r="AD846" s="65">
        <f t="shared" si="1071"/>
        <v>0</v>
      </c>
      <c r="AE846" s="65">
        <f t="shared" si="1072"/>
        <v>0</v>
      </c>
      <c r="AF846" s="65">
        <f t="shared" si="1073"/>
        <v>0</v>
      </c>
      <c r="AG846" s="65">
        <f t="shared" si="1074"/>
        <v>0</v>
      </c>
      <c r="AH846" s="65">
        <f t="shared" si="1075"/>
        <v>0</v>
      </c>
      <c r="AI846" s="65">
        <f t="shared" si="1076"/>
        <v>0</v>
      </c>
      <c r="AJ846" s="65">
        <f t="shared" si="1077"/>
        <v>0</v>
      </c>
      <c r="AK846" s="65">
        <f t="shared" si="1078"/>
        <v>0</v>
      </c>
      <c r="AL846" s="65">
        <f t="shared" si="1079"/>
        <v>0</v>
      </c>
      <c r="AM846" s="65">
        <f t="shared" si="1080"/>
        <v>0</v>
      </c>
      <c r="AN846" s="65">
        <f t="shared" si="1081"/>
        <v>0</v>
      </c>
      <c r="AO846" s="65">
        <f t="shared" si="1082"/>
        <v>0</v>
      </c>
      <c r="AP846" s="65">
        <f t="shared" si="1083"/>
        <v>0</v>
      </c>
      <c r="AQ846" s="65">
        <f t="shared" si="1084"/>
        <v>0</v>
      </c>
      <c r="AR846" s="65">
        <f t="shared" si="1085"/>
        <v>0</v>
      </c>
      <c r="AS846" s="65">
        <f t="shared" si="1086"/>
        <v>0</v>
      </c>
      <c r="AT846" s="65">
        <f t="shared" si="1087"/>
        <v>0</v>
      </c>
      <c r="AU846" s="65">
        <f t="shared" si="1088"/>
        <v>0</v>
      </c>
      <c r="AV846" s="65">
        <f t="shared" si="1089"/>
        <v>0</v>
      </c>
      <c r="AW846" s="65">
        <f t="shared" si="1090"/>
        <v>0</v>
      </c>
      <c r="AX846" s="65">
        <f t="shared" si="1091"/>
        <v>0</v>
      </c>
      <c r="AY846" s="65">
        <f t="shared" si="1092"/>
        <v>0</v>
      </c>
      <c r="AZ846" s="65">
        <f t="shared" si="1093"/>
        <v>0</v>
      </c>
      <c r="BA846" s="65">
        <f t="shared" si="1094"/>
        <v>0</v>
      </c>
      <c r="BB846" s="65">
        <f t="shared" si="1095"/>
        <v>0</v>
      </c>
      <c r="BC846" s="65">
        <f t="shared" si="1096"/>
        <v>0</v>
      </c>
      <c r="BD846" s="65">
        <f t="shared" si="1097"/>
        <v>0</v>
      </c>
      <c r="BE846" s="65">
        <f t="shared" si="1098"/>
        <v>0</v>
      </c>
      <c r="BF846" s="65">
        <f t="shared" si="1099"/>
        <v>0</v>
      </c>
      <c r="BG846" s="65">
        <f t="shared" si="1100"/>
        <v>0</v>
      </c>
      <c r="CE846" s="373"/>
      <c r="CF846" s="343"/>
      <c r="CG846" s="343"/>
      <c r="CH846" s="343"/>
      <c r="CI846" s="343"/>
      <c r="CJ846" s="343"/>
      <c r="CK846" s="343"/>
      <c r="CL846" s="343"/>
      <c r="CM846" s="343"/>
      <c r="CN846" s="343"/>
      <c r="CO846" s="343"/>
      <c r="CP846" s="343"/>
      <c r="CQ846" s="343"/>
      <c r="CR846" s="343"/>
      <c r="CS846" s="343"/>
      <c r="CY846" s="101">
        <f t="shared" si="1101"/>
        <v>0</v>
      </c>
      <c r="CZ846" s="101">
        <f t="shared" si="1102"/>
        <v>0</v>
      </c>
      <c r="DB846" s="101">
        <f t="shared" si="1103"/>
        <v>0</v>
      </c>
      <c r="DD846" s="311">
        <f t="shared" si="1104"/>
        <v>0</v>
      </c>
      <c r="DF846" s="101">
        <f t="shared" si="1020"/>
        <v>0</v>
      </c>
      <c r="DG846" s="101">
        <f t="shared" si="1021"/>
        <v>0</v>
      </c>
      <c r="DH846" s="101">
        <f t="shared" si="1022"/>
        <v>0</v>
      </c>
      <c r="DI846" s="101">
        <f t="shared" si="1023"/>
        <v>0</v>
      </c>
      <c r="DJ846" s="311">
        <f t="shared" si="1024"/>
        <v>0</v>
      </c>
      <c r="DK846" s="311">
        <f t="shared" si="1025"/>
        <v>0</v>
      </c>
      <c r="DL846" s="101">
        <f t="shared" si="1026"/>
        <v>0</v>
      </c>
      <c r="DM846" s="101">
        <f t="shared" si="1027"/>
        <v>0</v>
      </c>
      <c r="DN846" s="101">
        <f t="shared" si="1028"/>
        <v>0</v>
      </c>
      <c r="DO846" s="101">
        <f t="shared" si="1029"/>
        <v>0</v>
      </c>
      <c r="DP846" s="101">
        <f t="shared" si="1030"/>
        <v>0</v>
      </c>
      <c r="DQ846" s="101">
        <f t="shared" si="1031"/>
        <v>0</v>
      </c>
      <c r="DR846" s="101">
        <f t="shared" si="1032"/>
        <v>0</v>
      </c>
      <c r="DS846" s="101">
        <f t="shared" si="1033"/>
        <v>0</v>
      </c>
      <c r="DT846" s="101">
        <f t="shared" si="1034"/>
        <v>0</v>
      </c>
      <c r="DU846" s="101">
        <f t="shared" si="1035"/>
        <v>0</v>
      </c>
      <c r="DV846" s="101">
        <f t="shared" si="1036"/>
        <v>0</v>
      </c>
      <c r="DW846" s="101">
        <f t="shared" si="1037"/>
        <v>0</v>
      </c>
      <c r="DX846" s="311">
        <f t="shared" si="1038"/>
        <v>0</v>
      </c>
      <c r="DY846" s="101">
        <f t="shared" si="1039"/>
        <v>0</v>
      </c>
      <c r="DZ846" s="101">
        <f t="shared" si="1040"/>
        <v>0</v>
      </c>
      <c r="EA846" s="101">
        <f t="shared" si="1041"/>
        <v>0</v>
      </c>
      <c r="EB846" s="101">
        <f t="shared" si="1042"/>
        <v>0</v>
      </c>
      <c r="EC846" s="101">
        <f t="shared" si="1043"/>
        <v>0</v>
      </c>
      <c r="ED846" s="101">
        <f t="shared" si="1044"/>
        <v>0</v>
      </c>
      <c r="EE846" s="101">
        <f t="shared" si="1045"/>
        <v>0</v>
      </c>
      <c r="EF846" s="101">
        <f t="shared" si="1046"/>
        <v>0</v>
      </c>
      <c r="EG846" s="101">
        <f t="shared" si="1047"/>
        <v>0</v>
      </c>
      <c r="EH846" s="101">
        <f t="shared" si="1048"/>
        <v>0</v>
      </c>
      <c r="EI846" s="101">
        <f t="shared" si="1049"/>
        <v>0</v>
      </c>
      <c r="EJ846" s="101">
        <f t="shared" si="1050"/>
        <v>0</v>
      </c>
      <c r="EK846" s="101">
        <f t="shared" si="1051"/>
        <v>0</v>
      </c>
      <c r="EL846" s="101">
        <f t="shared" si="1052"/>
        <v>0</v>
      </c>
      <c r="EM846" s="101">
        <f t="shared" si="1053"/>
        <v>0</v>
      </c>
      <c r="EN846" s="101">
        <f t="shared" si="1054"/>
        <v>0</v>
      </c>
      <c r="EO846" s="101">
        <f t="shared" si="1055"/>
        <v>0</v>
      </c>
      <c r="EP846" s="101">
        <f t="shared" si="1056"/>
        <v>0</v>
      </c>
      <c r="EQ846" s="101">
        <f t="shared" si="1057"/>
        <v>0</v>
      </c>
    </row>
    <row r="847" spans="2:147" ht="21.75" customHeight="1" x14ac:dyDescent="0.45">
      <c r="B847" s="133" t="str">
        <f>IF(Data!B846&lt;&gt;"",Data!B846,"")</f>
        <v/>
      </c>
      <c r="C847" s="158" t="str">
        <f>IF(Data!C846&lt;&gt;"",Data!C846,"")</f>
        <v/>
      </c>
      <c r="D847" s="106" t="str">
        <f>IF(Data!D846&lt;&gt;"",Data!D846,"")</f>
        <v/>
      </c>
      <c r="E847" s="140">
        <f>IF(AND(I847=1,Data!T846=0),0,IF(I847=999,999,Data!T846))</f>
        <v>999</v>
      </c>
      <c r="F847" s="140" t="str">
        <f t="shared" si="1058"/>
        <v/>
      </c>
      <c r="G847" s="140" t="str">
        <f>IF(Data!K846&lt;&gt;"",Data!K846,"")</f>
        <v/>
      </c>
      <c r="H847" s="141" t="str">
        <f>IF(Data!L846&lt;&gt;"",Data!L846,"")</f>
        <v/>
      </c>
      <c r="I847" s="63">
        <f>IF(Data!M846&lt;&gt;"",Data!M846,"")</f>
        <v>999</v>
      </c>
      <c r="J847" s="63">
        <f t="shared" si="1059"/>
        <v>0</v>
      </c>
      <c r="L847" s="64" t="str">
        <f t="shared" si="1060"/>
        <v/>
      </c>
      <c r="N847" s="63">
        <f t="shared" si="1061"/>
        <v>0</v>
      </c>
      <c r="P847" s="64" t="str">
        <f t="shared" si="1062"/>
        <v/>
      </c>
      <c r="R847" s="63">
        <f t="shared" si="1063"/>
        <v>0</v>
      </c>
      <c r="S847" s="64" t="str">
        <f t="shared" si="1064"/>
        <v/>
      </c>
      <c r="W847" s="310">
        <f t="shared" si="1065"/>
        <v>999</v>
      </c>
      <c r="Y847" s="65">
        <f t="shared" si="1066"/>
        <v>0</v>
      </c>
      <c r="Z847" s="65">
        <f t="shared" si="1067"/>
        <v>0</v>
      </c>
      <c r="AA847" s="65">
        <f t="shared" si="1068"/>
        <v>0</v>
      </c>
      <c r="AB847" s="65">
        <f t="shared" si="1069"/>
        <v>0</v>
      </c>
      <c r="AC847" s="341">
        <f t="shared" si="1070"/>
        <v>0</v>
      </c>
      <c r="AD847" s="65">
        <f t="shared" si="1071"/>
        <v>0</v>
      </c>
      <c r="AE847" s="65">
        <f t="shared" si="1072"/>
        <v>0</v>
      </c>
      <c r="AF847" s="65">
        <f t="shared" si="1073"/>
        <v>0</v>
      </c>
      <c r="AG847" s="65">
        <f t="shared" si="1074"/>
        <v>0</v>
      </c>
      <c r="AH847" s="65">
        <f t="shared" si="1075"/>
        <v>0</v>
      </c>
      <c r="AI847" s="65">
        <f t="shared" si="1076"/>
        <v>0</v>
      </c>
      <c r="AJ847" s="65">
        <f t="shared" si="1077"/>
        <v>0</v>
      </c>
      <c r="AK847" s="65">
        <f t="shared" si="1078"/>
        <v>0</v>
      </c>
      <c r="AL847" s="65">
        <f t="shared" si="1079"/>
        <v>0</v>
      </c>
      <c r="AM847" s="65">
        <f t="shared" si="1080"/>
        <v>0</v>
      </c>
      <c r="AN847" s="65">
        <f t="shared" si="1081"/>
        <v>0</v>
      </c>
      <c r="AO847" s="65">
        <f t="shared" si="1082"/>
        <v>0</v>
      </c>
      <c r="AP847" s="65">
        <f t="shared" si="1083"/>
        <v>0</v>
      </c>
      <c r="AQ847" s="65">
        <f t="shared" si="1084"/>
        <v>0</v>
      </c>
      <c r="AR847" s="65">
        <f t="shared" si="1085"/>
        <v>0</v>
      </c>
      <c r="AS847" s="65">
        <f t="shared" si="1086"/>
        <v>0</v>
      </c>
      <c r="AT847" s="65">
        <f t="shared" si="1087"/>
        <v>0</v>
      </c>
      <c r="AU847" s="65">
        <f t="shared" si="1088"/>
        <v>0</v>
      </c>
      <c r="AV847" s="65">
        <f t="shared" si="1089"/>
        <v>0</v>
      </c>
      <c r="AW847" s="65">
        <f t="shared" si="1090"/>
        <v>0</v>
      </c>
      <c r="AX847" s="65">
        <f t="shared" si="1091"/>
        <v>0</v>
      </c>
      <c r="AY847" s="65">
        <f t="shared" si="1092"/>
        <v>0</v>
      </c>
      <c r="AZ847" s="65">
        <f t="shared" si="1093"/>
        <v>0</v>
      </c>
      <c r="BA847" s="65">
        <f t="shared" si="1094"/>
        <v>0</v>
      </c>
      <c r="BB847" s="65">
        <f t="shared" si="1095"/>
        <v>0</v>
      </c>
      <c r="BC847" s="65">
        <f t="shared" si="1096"/>
        <v>0</v>
      </c>
      <c r="BD847" s="65">
        <f t="shared" si="1097"/>
        <v>0</v>
      </c>
      <c r="BE847" s="65">
        <f t="shared" si="1098"/>
        <v>0</v>
      </c>
      <c r="BF847" s="65">
        <f t="shared" si="1099"/>
        <v>0</v>
      </c>
      <c r="BG847" s="65">
        <f t="shared" si="1100"/>
        <v>0</v>
      </c>
      <c r="CE847" s="373"/>
      <c r="CF847" s="343"/>
      <c r="CG847" s="343"/>
      <c r="CH847" s="343"/>
      <c r="CI847" s="343"/>
      <c r="CJ847" s="343"/>
      <c r="CK847" s="343"/>
      <c r="CL847" s="343"/>
      <c r="CM847" s="343"/>
      <c r="CN847" s="343"/>
      <c r="CO847" s="343"/>
      <c r="CP847" s="343"/>
      <c r="CQ847" s="343"/>
      <c r="CR847" s="343"/>
      <c r="CS847" s="343"/>
      <c r="CY847" s="101">
        <f t="shared" si="1101"/>
        <v>0</v>
      </c>
      <c r="CZ847" s="101">
        <f t="shared" si="1102"/>
        <v>0</v>
      </c>
      <c r="DB847" s="101">
        <f t="shared" si="1103"/>
        <v>0</v>
      </c>
      <c r="DD847" s="311">
        <f t="shared" si="1104"/>
        <v>0</v>
      </c>
      <c r="DF847" s="101">
        <f t="shared" ref="DF847:DF910" si="1105">IF(AND(D847=1,CZ847=5),1,0)</f>
        <v>0</v>
      </c>
      <c r="DG847" s="101">
        <f t="shared" ref="DG847:DG910" si="1106">IF(AND(D847=1,CZ847=4),1,0)</f>
        <v>0</v>
      </c>
      <c r="DH847" s="101">
        <f t="shared" ref="DH847:DH910" si="1107">IF(AND(D847=1,CZ847=3),1,0)</f>
        <v>0</v>
      </c>
      <c r="DI847" s="101">
        <f t="shared" ref="DI847:DI910" si="1108">IF(AND(D847=1,CZ847=2),1,0)</f>
        <v>0</v>
      </c>
      <c r="DJ847" s="311">
        <f t="shared" ref="DJ847:DJ910" si="1109">IF(AND(D847=1,CZ847=1),1,0)</f>
        <v>0</v>
      </c>
      <c r="DK847" s="311">
        <f t="shared" ref="DK847:DK910" si="1110">IF(AND(D847=1,CZ847=0),1,0)</f>
        <v>0</v>
      </c>
      <c r="DL847" s="101">
        <f t="shared" ref="DL847:DL910" si="1111">IF(AND(D847=1,DB847=5),1,0)</f>
        <v>0</v>
      </c>
      <c r="DM847" s="101">
        <f t="shared" ref="DM847:DM910" si="1112">IF(AND(D847=1,DB847=4),1,0)</f>
        <v>0</v>
      </c>
      <c r="DN847" s="101">
        <f t="shared" ref="DN847:DN910" si="1113">IF(AND(D847=1,DB847=3),1,0)</f>
        <v>0</v>
      </c>
      <c r="DO847" s="101">
        <f t="shared" ref="DO847:DO910" si="1114">IF(AND(D847=1,DB847=2),1,0)</f>
        <v>0</v>
      </c>
      <c r="DP847" s="101">
        <f t="shared" ref="DP847:DP910" si="1115">IF(AND(D847=1,DB847=1),1,0)</f>
        <v>0</v>
      </c>
      <c r="DQ847" s="101">
        <f t="shared" ref="DQ847:DQ910" si="1116">IF(AND(D847=1,DB847=0),1,0)</f>
        <v>0</v>
      </c>
      <c r="DR847" s="101">
        <f t="shared" ref="DR847:DR910" si="1117">IF(AND(D847=1,DD847=6),1,0)</f>
        <v>0</v>
      </c>
      <c r="DS847" s="101">
        <f t="shared" ref="DS847:DS910" si="1118">IF(AND(D847=1,DD847=5),1,0)</f>
        <v>0</v>
      </c>
      <c r="DT847" s="101">
        <f t="shared" ref="DT847:DT910" si="1119">IF(AND(D847=1,DD847=4),1,0)</f>
        <v>0</v>
      </c>
      <c r="DU847" s="101">
        <f t="shared" ref="DU847:DU910" si="1120">IF(AND(D847=1,DD847=3),1,0)</f>
        <v>0</v>
      </c>
      <c r="DV847" s="101">
        <f t="shared" ref="DV847:DV910" si="1121">IF(AND(D847=1,DD847=2),1,0)</f>
        <v>0</v>
      </c>
      <c r="DW847" s="101">
        <f t="shared" ref="DW847:DW910" si="1122">IF(AND(D847=1,DD847=1),1,0)</f>
        <v>0</v>
      </c>
      <c r="DX847" s="311">
        <f t="shared" ref="DX847:DX910" si="1123">IF(AND(D847=1,DD847=0),1,0)</f>
        <v>0</v>
      </c>
      <c r="DY847" s="101">
        <f t="shared" ref="DY847:DY910" si="1124">IF(AND(D847=2,CZ847=5),1,0)</f>
        <v>0</v>
      </c>
      <c r="DZ847" s="101">
        <f t="shared" ref="DZ847:DZ910" si="1125">IF(AND(D847=2,CZ847=4),1,0)</f>
        <v>0</v>
      </c>
      <c r="EA847" s="101">
        <f t="shared" ref="EA847:EA910" si="1126">IF(AND(D847=2,CZ847=3),1,0)</f>
        <v>0</v>
      </c>
      <c r="EB847" s="101">
        <f t="shared" ref="EB847:EB910" si="1127">IF(AND(D847=2,CZ847=2),1,0)</f>
        <v>0</v>
      </c>
      <c r="EC847" s="101">
        <f t="shared" ref="EC847:EC910" si="1128">IF(AND(D847=2,CZ847=1),1,0)</f>
        <v>0</v>
      </c>
      <c r="ED847" s="101">
        <f t="shared" ref="ED847:ED910" si="1129">IF(AND(D847=2,CZ847=0),1,0)</f>
        <v>0</v>
      </c>
      <c r="EE847" s="101">
        <f t="shared" ref="EE847:EE910" si="1130">IF(AND(D847=2,DB847=5),1,0)</f>
        <v>0</v>
      </c>
      <c r="EF847" s="101">
        <f t="shared" ref="EF847:EF910" si="1131">IF(AND(D847=2,DB847=4),1,0)</f>
        <v>0</v>
      </c>
      <c r="EG847" s="101">
        <f t="shared" ref="EG847:EG910" si="1132">IF(AND(D847=2,DB847=3),1,0)</f>
        <v>0</v>
      </c>
      <c r="EH847" s="101">
        <f t="shared" ref="EH847:EH910" si="1133">IF(AND(D847=2,DB847=2),1,0)</f>
        <v>0</v>
      </c>
      <c r="EI847" s="101">
        <f t="shared" ref="EI847:EI910" si="1134">IF(AND(D847=2,DB847=1),1,0)</f>
        <v>0</v>
      </c>
      <c r="EJ847" s="101">
        <f t="shared" ref="EJ847:EJ910" si="1135">IF(AND(D847=2,DB847=0),1,0)</f>
        <v>0</v>
      </c>
      <c r="EK847" s="101">
        <f t="shared" ref="EK847:EK910" si="1136">IF(AND(D847=2,DD847=6),1,0)</f>
        <v>0</v>
      </c>
      <c r="EL847" s="101">
        <f t="shared" ref="EL847:EL910" si="1137">IF(AND(D847=2,DD847=5),1,0)</f>
        <v>0</v>
      </c>
      <c r="EM847" s="101">
        <f t="shared" ref="EM847:EM910" si="1138">IF(AND(D847=2,DD847=4),1,0)</f>
        <v>0</v>
      </c>
      <c r="EN847" s="101">
        <f t="shared" ref="EN847:EN910" si="1139">IF(AND(D847=2,DD847=3),1,0)</f>
        <v>0</v>
      </c>
      <c r="EO847" s="101">
        <f t="shared" ref="EO847:EO910" si="1140">IF(AND(D847=2,DD847=2),1,0)</f>
        <v>0</v>
      </c>
      <c r="EP847" s="101">
        <f t="shared" ref="EP847:EP910" si="1141">IF(AND(D847=2,DD847=1),1,0)</f>
        <v>0</v>
      </c>
      <c r="EQ847" s="101">
        <f t="shared" ref="EQ847:EQ910" si="1142">IF(AND(D847=2,DD847=0),1,0)</f>
        <v>0</v>
      </c>
    </row>
    <row r="848" spans="2:147" ht="21.75" customHeight="1" x14ac:dyDescent="0.45">
      <c r="B848" s="133" t="str">
        <f>IF(Data!B847&lt;&gt;"",Data!B847,"")</f>
        <v/>
      </c>
      <c r="C848" s="158" t="str">
        <f>IF(Data!C847&lt;&gt;"",Data!C847,"")</f>
        <v/>
      </c>
      <c r="D848" s="106" t="str">
        <f>IF(Data!D847&lt;&gt;"",Data!D847,"")</f>
        <v/>
      </c>
      <c r="E848" s="140">
        <f>IF(AND(I848=1,Data!T847=0),0,IF(I848=999,999,Data!T847))</f>
        <v>999</v>
      </c>
      <c r="F848" s="140" t="str">
        <f t="shared" ref="F848:F911" si="1143">IF(D848 = "","",IF(E848=999,999,E848/12))</f>
        <v/>
      </c>
      <c r="G848" s="140" t="str">
        <f>IF(Data!K847&lt;&gt;"",Data!K847,"")</f>
        <v/>
      </c>
      <c r="H848" s="141" t="str">
        <f>IF(Data!L847&lt;&gt;"",Data!L847,"")</f>
        <v/>
      </c>
      <c r="I848" s="63">
        <f>IF(Data!M847&lt;&gt;"",Data!M847,"")</f>
        <v>999</v>
      </c>
      <c r="J848" s="63">
        <f t="shared" ref="J848:J911" si="1144">IF(OR(OR(OR(D848=0,I848=0),G848=0),Y848=0),0,ROUND(G848*100/Y848,0))</f>
        <v>0</v>
      </c>
      <c r="L848" s="64" t="str">
        <f t="shared" ref="L848:L911" si="1145">IF(D848 = "","",IF(OR(OR(OR(OR(OR(D848=0),D848&gt;2),I848=999),G848=0),J848=0),"ไม่ทราบค่า",IF(G848&gt;AH848,"น้ำหนักมากกว่าเกณฑ์",IF(G848&gt;AG848,"น้ำหนักค่อนข้างมาก",IF(G848&gt;=AF848,"น้ำหนักตามเกณฑ์",IF(G848&gt;=AE848,"น้ำหนักค่อนข้างน้อย","น้ำหนักน้อยกว่าเกณฑ์"))))))</f>
        <v/>
      </c>
      <c r="N848" s="63">
        <f t="shared" ref="N848:N911" si="1146">IF(OR(OR(OR(D848=0,I848=0),H848=0),Z848=0),0,ROUND(H848*100/Z848,0))</f>
        <v>0</v>
      </c>
      <c r="P848" s="64" t="str">
        <f t="shared" ref="P848:P911" si="1147">IF(D848 = "","",IF(OR(OR(OR(OR(OR(D848=0),D848&gt;2),H848=0),I848=999),N848=0),"ไม่ทราบค่า",IF(H848&gt;AN848,"สูงกว่าเกณฑ์",IF(H848&gt;AM848,"ค่อนข้างสูง",IF(H848&gt;=AL848,"ส่วนสูงตามเกณฑ์",IF(H848&gt;=AK848,"ค่อนข้างเตี้ย","เตี้ย"))))))</f>
        <v/>
      </c>
      <c r="R848" s="63">
        <f t="shared" ref="R848:R911" si="1148">IF(OR(OR(OR(OR(OR(D848=0,G848=0),H848=0),H848&lt;49),AA848=999),AA848=0),0,ROUND(G848*100/AA848,0))</f>
        <v>0</v>
      </c>
      <c r="S848" s="64" t="str">
        <f t="shared" ref="S848:S911" si="1149">IF(D848 = "","",IF(OR(OR(OR(OR(OR(OR(D848=0,D848&gt;2),G848=0),H848=0),H848&lt;49),R848=0),AA848=0),"ไม่ทราบค่า",IF(G848&gt;AU848,"อ้วน",IF(G848&gt;AT848,"เริ่มอ้วน",IF(G848&gt;AS848,"ท้วม",IF(G848&gt;=AR848,"สมส่วน",IF(G848&gt;=AQ848,"ค่อนข้างผอม","ผอม")))))))</f>
        <v/>
      </c>
      <c r="W848" s="310">
        <f t="shared" ref="W848:W911" si="1150">ROUND(E848+(D848*1000),0)</f>
        <v>999</v>
      </c>
      <c r="Y848" s="65">
        <f t="shared" ref="Y848:Y911" si="1151">IF(OR(OR(OR(OR(D848=0,D848&gt;2),W848=0),AND(D848=1,W848&gt;1239),AND(D848=2,W848&gt;2239))),0,VLOOKUP($W848,$BI$15:$BR$494,6))</f>
        <v>0</v>
      </c>
      <c r="Z848" s="65">
        <f t="shared" ref="Z848:Z911" si="1152">IF(OR(OR(OR(OR(D848=0,D848&gt;2),W848=0),AND(D848=1,W848&gt;1239),AND(D848=2,W848&gt;2239))),0,VLOOKUP($W848,$BT$15:$CC$494,6))</f>
        <v>0</v>
      </c>
      <c r="AA848" s="65">
        <f t="shared" ref="AA848:AA911" si="1153">IF(AC848&gt;0,AC848,AB848)</f>
        <v>0</v>
      </c>
      <c r="AB848" s="65">
        <f t="shared" ref="AB848:AB911" si="1154">IF(OR(OR(OR(D848=0,H848=0),G848=0),H848&lt;49),0,IF(AND(D848=1,E848=999,H848&lt;85),VLOOKUP($H848,$CE$15:$CN$219,6),IF(AND(D848=2,E848=999,H848&lt;85),VLOOKUP($H848,$CE$15:$CW$219,15),IF(AND(D848=1,E848=999,H848&gt;=85,H848&lt;=180),VLOOKUP($H848,$CE$221:$CN$661,6),IF(AND(D848=2,E848=999,H848&gt;=85,H848&lt;=170),VLOOKUP($H848,$CE$221:$CW$621,15),0)))))</f>
        <v>0</v>
      </c>
      <c r="AC848" s="341">
        <f t="shared" ref="AC848:AC911" si="1155">IF(OR(OR(OR(OR(D848=0,H848=0),G848=0),H848&lt;49),E848=999),0,IF(AND(D848=1,E848&lt;24,H848&lt;=100),VLOOKUP($H848,$CE$15:$CN$219,6),IF(AND(D848=2,E848&lt;24,H848&lt;=100),VLOOKUP($H848,$CE$15:$CW$219,15),IF(AND(D848=1,E848&gt;=24,H848&gt;=70,H848&lt;=180),VLOOKUP($H848,$CE$221:$CN$661,6),IF(AND(D848=2,E848&gt;=24,H848&gt;=70,H848&lt;=170),VLOOKUP($H848,$CE$221:$CW$621,15),0)))))</f>
        <v>0</v>
      </c>
      <c r="AD848" s="65">
        <f t="shared" ref="AD848:AD911" si="1156">IF(OR(OR(OR(OR(D848=0,D848&gt;2),W848=0),AND(D848=1,W848&gt;1239),AND(D848=2,W848&gt;2239))),0,VLOOKUP($W848,$BI$15:$BR$494,2))</f>
        <v>0</v>
      </c>
      <c r="AE848" s="65">
        <f t="shared" ref="AE848:AE911" si="1157">IF(OR(OR(OR(OR(D848=0,D848&gt;2),W848=0),AND(D848=1,W848&gt;1239),AND(D848=2,W848&gt;2239))),0,VLOOKUP($W848,$BI$15:$BR$494,3))</f>
        <v>0</v>
      </c>
      <c r="AF848" s="65">
        <f t="shared" ref="AF848:AF911" si="1158">IF(OR(OR(OR(OR(D848=0,D848&gt;2),W848=0),AND(D848=1,W848&gt;1239),AND(D848=2,W848&gt;2239))),0,VLOOKUP($W848,$BI$15:$BR$494,4))</f>
        <v>0</v>
      </c>
      <c r="AG848" s="65">
        <f t="shared" ref="AG848:AG911" si="1159">IF(OR(OR(OR(OR(D848=0,D848&gt;2),W848=0),AND(D848=1,W848&gt;1239),AND(D848=2,W848&gt;2239))),0,VLOOKUP($W848,$BI$15:$BR$494,8))</f>
        <v>0</v>
      </c>
      <c r="AH848" s="65">
        <f t="shared" ref="AH848:AH911" si="1160">IF(OR(OR(OR(OR(D848=0,D848&gt;2),W848=0),AND(D848=1,W848&gt;1239),AND(D848=2,W848&gt;2239))),0,VLOOKUP($W848,$BI$15:$BR$494,9))</f>
        <v>0</v>
      </c>
      <c r="AI848" s="65">
        <f t="shared" ref="AI848:AI911" si="1161">IF(OR(OR(OR(OR(D848=0,D848&gt;2),W848=0),AND(D848=1,W848&gt;1239),AND(D848=2,W848&gt;2239))),0,VLOOKUP($W848,$BI$15:$BR$494,10))</f>
        <v>0</v>
      </c>
      <c r="AJ848" s="65">
        <f t="shared" ref="AJ848:AJ911" si="1162">IF(OR(OR(OR(OR(D848=0,D848&gt;2),W848=0),AND(D848=1,W848&gt;1239),AND(D848=2,W848&gt;2239))),0,VLOOKUP($W848,$BT$15:$CC$494,2))</f>
        <v>0</v>
      </c>
      <c r="AK848" s="65">
        <f t="shared" ref="AK848:AK911" si="1163">IF(OR(OR(OR(OR(D848=0,D848&gt;2),W848=0),AND(D848=1,W848&gt;1239),AND(D848=2,W848&gt;2239))),0,VLOOKUP($W848,$BT$15:$CC$494,3))</f>
        <v>0</v>
      </c>
      <c r="AL848" s="65">
        <f t="shared" ref="AL848:AL911" si="1164">IF(OR(OR(OR(OR(D848=0,D848&gt;2),W848=0),AND(D848=1,W848&gt;1239),AND(D848=2,W848&gt;2239))),0,VLOOKUP($W848,$BT$15:$CC$494,4))</f>
        <v>0</v>
      </c>
      <c r="AM848" s="65">
        <f t="shared" ref="AM848:AM911" si="1165">IF(OR(OR(OR(OR(D848=0,D848&gt;2),W848=0),AND(D848=1,W848&gt;1239),AND(D848=2,W848&gt;2239))),0,VLOOKUP($W848,$BT$15:$CC$494,8))</f>
        <v>0</v>
      </c>
      <c r="AN848" s="65">
        <f t="shared" ref="AN848:AN911" si="1166">IF(OR(OR(OR(OR(D848=0,D848&gt;2),W848=0),AND(D848=1,W848&gt;1239),AND(D848=2,W848&gt;2239))),0,VLOOKUP($W848,$BT$15:$CC$494,9))</f>
        <v>0</v>
      </c>
      <c r="AO848" s="65">
        <f t="shared" ref="AO848:AO911" si="1167">IF(OR(OR(OR(OR(D848=0,D848&gt;2),W848=0),AND(D848=1,W848&gt;1239),AND(D848=2,W848&gt;2239))),0,VLOOKUP($W848,$BT$15:$CC$494,10))</f>
        <v>0</v>
      </c>
      <c r="AP848" s="65">
        <f t="shared" ref="AP848:AP911" si="1168">IF(AW848&gt;0,AW848,AV848)</f>
        <v>0</v>
      </c>
      <c r="AQ848" s="65">
        <f t="shared" ref="AQ848:AQ911" si="1169">IF(AY848&gt;0,AY848,AX848)</f>
        <v>0</v>
      </c>
      <c r="AR848" s="65">
        <f t="shared" ref="AR848:AR911" si="1170">IF(BA848&gt;0,BA848,AZ848)</f>
        <v>0</v>
      </c>
      <c r="AS848" s="65">
        <f t="shared" ref="AS848:AS911" si="1171">IF(BC848&gt;0,BC848,BB848)</f>
        <v>0</v>
      </c>
      <c r="AT848" s="65">
        <f t="shared" ref="AT848:AT911" si="1172">IF(BE848&gt;0,BE848,BD848)</f>
        <v>0</v>
      </c>
      <c r="AU848" s="65">
        <f t="shared" ref="AU848:AU911" si="1173">IF(BG848&gt;0,BG848,BF848)</f>
        <v>0</v>
      </c>
      <c r="AV848" s="65">
        <f t="shared" ref="AV848:AV911" si="1174">IF(OR(OR(OR(D848=0,H848=0),G848=0),H848&lt;49),0,IF(AND(D848=1,E848=999,H848&lt;85),VLOOKUP($H848,$CE$15:$CN$219,2),IF(AND(D848=2,E848=999,H848&lt;85),VLOOKUP($H848,$CE$15:$CW$219,11),IF(AND(D848=1,E848=999,H848&gt;=85,H848&lt;=180),VLOOKUP($H848,$CE$221:$CN$661,2),IF(AND(D848=2,E848=999,H848&gt;=85,H848&lt;=170),VLOOKUP($H848,$CE$221:$CW$621,11),0)))))</f>
        <v>0</v>
      </c>
      <c r="AW848" s="65">
        <f t="shared" ref="AW848:AW911" si="1175">IF(OR(OR(OR(OR(D848=0,H848=0),G848=0),H848&lt;49),E848=999),0,IF(AND(D848=1,E848&lt;24,H848&lt;=100),VLOOKUP($H848,$CE$15:$CN$219,2),IF(AND(D848=2,E848&lt;24,H848&lt;=100),VLOOKUP($H848,$CE$15:$CW$219,11),IF(AND(D848=1,E848&gt;=24,H848&gt;=70,H848&lt;=180),VLOOKUP($H848,$CE$221:$CN$661,2),IF(AND(D848=2,E848&gt;=24,H848&gt;=70,H848&lt;=170),VLOOKUP($H848,$CE$221:$CW$621,11),0)))))</f>
        <v>0</v>
      </c>
      <c r="AX848" s="65">
        <f t="shared" ref="AX848:AX911" si="1176">IF(OR(OR(OR(D848=0,H848=0),G848=0),H848&lt;49),0,IF(AND(D848=1,E848=999,H848&lt;85),VLOOKUP($H848,$CE$15:$CN$219,3),IF(AND(D848=2,E848=999,H848&lt;85),VLOOKUP($H848,$CE$15:$CW$219,12),IF(AND(D848=1,E848=999,H848&gt;=85,H848&lt;=180),VLOOKUP($H848,$CE$221:$CN$661,3),IF(AND(D848=2,E848=999,H848&gt;=85,H848&lt;=170),VLOOKUP($H848,$CE$221:$CW$621,12),0)))))</f>
        <v>0</v>
      </c>
      <c r="AY848" s="65">
        <f t="shared" ref="AY848:AY911" si="1177">IF(OR(OR(OR(OR(D848=0,H848=0),G848=0),H848&lt;49),E848=999),0,IF(AND(D848=1,E848&lt;24,H848&lt;=100),VLOOKUP($H848,$CE$15:$CN$219,3),IF(AND(D848=2,E848&lt;24,H848&lt;=100),VLOOKUP($H848,$CE$15:$CW$219,12),IF(AND(D848=1,E848&gt;=24,H848&gt;=70,H848&lt;=180),VLOOKUP($H848,$CE$221:$CN$661,3),IF(AND(D848=2,E848&gt;=24,H848&gt;=70,H848&lt;=170),VLOOKUP($H848,$CE$221:$CW$621,12),0)))))</f>
        <v>0</v>
      </c>
      <c r="AZ848" s="65">
        <f t="shared" ref="AZ848:AZ911" si="1178">IF(OR(OR(OR(D848=0,H848=0),G848=0),H848&lt;49),0,IF(AND(D848=1,E848=999,H848&lt;85),VLOOKUP($H848,$CE$15:$CN$219,4),IF(AND(D848=2,E848=999,H848&lt;85),VLOOKUP($H848,$CE$15:$CW$219,13),IF(AND(D848=1,E848=999,H848&gt;=85,H848&lt;=180),VLOOKUP($H848,$CE$221:$CN$661,4),IF(AND(D848=2,E848=999,H848&gt;=85,H848&lt;=170),VLOOKUP($H848,$CE$221:$CW$621,13 ),0)))))</f>
        <v>0</v>
      </c>
      <c r="BA848" s="65">
        <f t="shared" ref="BA848:BA911" si="1179">IF(OR(OR(OR(OR(D848=0,H848=0),G848=0),H848&lt;49),E848=999),0,IF(AND(D848=1,E848&lt;24,H848&lt;=100),VLOOKUP($H848,$CE$15:$CN$219,4),IF(AND(D848=2,E848&lt;24,H848&lt;=100),VLOOKUP($H848,$CE$15:$CW$219,13),IF(AND(D848=1,E848&gt;=24,H848&gt;=70,H848&lt;=180),VLOOKUP($H848,$CE$221:$CN$661,4),IF(AND(D848=2,E848&gt;=24,H848&gt;=70,H848&lt;=170),VLOOKUP($H848,$CE$221:$CW$621,13 ),"0")))))</f>
        <v>0</v>
      </c>
      <c r="BB848" s="65">
        <f t="shared" ref="BB848:BB911" si="1180">IF(OR(OR(OR(D848=0,H848=0),G848=0),H848&lt;49),0,IF(AND(D848=1,E848=999,H848&lt;85),VLOOKUP($H848,$CE$15:$CN$219,8),IF(AND(D848=2,E848=999,H848&lt;85),VLOOKUP($H848,$CE$15:$CW$219,17),IF(AND(D848=1,E848=999,H848&gt;=85,H848&lt;=180),VLOOKUP($H848,$CE$221:$CN$661,8),IF(AND(D848=2,E848=999,H848&gt;=85,H848&lt;=170),VLOOKUP($H848,$CE$221:$CW$621,17 ),0)))))</f>
        <v>0</v>
      </c>
      <c r="BC848" s="65">
        <f t="shared" ref="BC848:BC911" si="1181">IF(OR(OR(OR(OR(D848=0,H848=0),G848=0),H848&lt;49),E848=999),0,IF(AND(D848=1,E848&lt;24,H848&lt;=100),VLOOKUP($H848,$CE$15:$CN$219,8),IF(AND(D848=2,E848&lt;24,H848&lt;=100),VLOOKUP($H848,$CE$15:$CW$219,17),IF(AND(D848=1,E848&gt;=24,H848&gt;=70,H848&lt;=180),VLOOKUP($H848,$CE$221:$CN$661,8),IF(AND(D848=2,E848&gt;=24,H848&gt;=70,H848&lt;=170),VLOOKUP($H848,$CE$221:$CW$621,17 ),0)))))</f>
        <v>0</v>
      </c>
      <c r="BD848" s="65">
        <f t="shared" ref="BD848:BD911" si="1182">IF(OR(OR(OR(D848=0,H848=0),G848=0),H848&lt;49),0,IF(AND(D848=1,E848=999,H848&lt;85),VLOOKUP($H848,$CE$15:$CN$219,9),IF(AND(D848=2,E848=999,H848&lt;85),VLOOKUP($H848,$CE$15:$CW$219,18),IF(AND(D848=1,E848=999,H848&gt;=85,H848&lt;=180),VLOOKUP($H848,$CE$221:$CN$661,9),IF(AND(D848=2,E848=999,H848&gt;=85,H848&lt;=170),VLOOKUP($H848,$CE$221:$CW$621,18),0)))))</f>
        <v>0</v>
      </c>
      <c r="BE848" s="65">
        <f t="shared" ref="BE848:BE911" si="1183">IF(OR(OR(OR(OR(D848=0,H848=0),H848&lt;49),G848=0),E848=999),0,IF(AND(D848=1,E848&lt;24,H848&lt;=100),VLOOKUP($H848,$CE$15:$CN$219,9),IF(AND(D848=2,E848&lt;24,H848&lt;=100),VLOOKUP($H848,$CE$15:$CW$219,18),IF(AND(D848=1,E848&gt;=24,H848&gt;=70,H848&lt;=180),VLOOKUP($H848,$CE$221:$CN$661,9),IF(AND(D848=2,E848&gt;=24,H848&gt;=70,H848&lt;=170),VLOOKUP($H848,$CE$221:$CW$621,18 ),0)))))</f>
        <v>0</v>
      </c>
      <c r="BF848" s="65">
        <f t="shared" ref="BF848:BF911" si="1184">IF(OR(OR(OR(D848=0,H848=0),G848=0),H848&lt;49),0,IF(AND(D848=1,E848=999,H848&lt;85),VLOOKUP($H848,$CE$15:$CN$219,10),IF(AND(D848=2,E848=999,H848&lt;85),VLOOKUP($H848,$CE$15:$CW$219,19),IF(AND(D848=1,E848=999,H848&gt;=85,H848&lt;=180),VLOOKUP($H848,$CE$221:$CN$661,10),IF(AND(D848=2,E848=999,H848&gt;=85,H848&lt;=170),VLOOKUP($H848,$CE$221:$CW$621,19),0)))))</f>
        <v>0</v>
      </c>
      <c r="BG848" s="65">
        <f t="shared" ref="BG848:BG911" si="1185">IF(OR(OR(OR(OR(D848=0,H848=0),G848=0),H848&lt;49),E848=999),0,IF(AND(D848=1,E848&lt;24,H848&lt;=100),VLOOKUP($H848,$CE$15:$CN$219,10),IF(AND(D848=2,E848&lt;24,H848&lt;=100),VLOOKUP($H848,$CE$15:$CW$219,19),IF(AND(D848=1,E848&gt;=24,H848&gt;=70,H848&lt;=180),VLOOKUP($H848,$CE$221:$CN$661,10),IF(AND(D848=2,E848&gt;=24,H848&gt;=70,H848&lt;=170),VLOOKUP($H848,$CE$221:$CW$621,19 ),0)))))</f>
        <v>0</v>
      </c>
      <c r="CE848" s="373"/>
      <c r="CF848" s="343"/>
      <c r="CG848" s="343"/>
      <c r="CH848" s="343"/>
      <c r="CI848" s="343"/>
      <c r="CJ848" s="343"/>
      <c r="CK848" s="343"/>
      <c r="CL848" s="343"/>
      <c r="CM848" s="343"/>
      <c r="CN848" s="343"/>
      <c r="CO848" s="343"/>
      <c r="CP848" s="343"/>
      <c r="CQ848" s="343"/>
      <c r="CR848" s="343"/>
      <c r="CS848" s="343"/>
      <c r="CY848" s="101">
        <f t="shared" ref="CY848:CY911" si="1186">IF(OR(D848=1,D848=2),1,0)</f>
        <v>0</v>
      </c>
      <c r="CZ848" s="101">
        <f t="shared" ref="CZ848:CZ911" si="1187">IF(OR(OR(OR(OR(OR(D848=0),D848&gt;2),I848=999),G848=0),J848=0),0,IF(G848&gt;AH848,5,IF(G848&gt;AG848,4,IF(G848&gt;=AF848,3,IF(G848&gt;=AE848,2,1)))))</f>
        <v>0</v>
      </c>
      <c r="DB848" s="101">
        <f t="shared" ref="DB848:DB911" si="1188">IF(OR(OR(OR(OR(OR(D848=0),D848&gt;2),H848=0),I848=999),N848=0),0,IF(H848&gt;AN848,5,IF(H848&gt;AM848,4,IF(H848&gt;=AL848,3,IF(H848&gt;=AK848,2,1)))))</f>
        <v>0</v>
      </c>
      <c r="DD848" s="311">
        <f t="shared" ref="DD848:DD911" si="1189">IF(OR(OR(OR(OR(OR(OR(D848=0,D848&gt;2),G848=0),H848=0),H848&lt;49),R848=0),AA848=0),0,IF(G848&gt;AU848,6,IF(G848&gt;AT848,5,IF(G848&gt;AS848,4,IF(G848&gt;=AR848,3,IF(G848&gt;=AQ848,2,1))))))</f>
        <v>0</v>
      </c>
      <c r="DF848" s="101">
        <f t="shared" si="1105"/>
        <v>0</v>
      </c>
      <c r="DG848" s="101">
        <f t="shared" si="1106"/>
        <v>0</v>
      </c>
      <c r="DH848" s="101">
        <f t="shared" si="1107"/>
        <v>0</v>
      </c>
      <c r="DI848" s="101">
        <f t="shared" si="1108"/>
        <v>0</v>
      </c>
      <c r="DJ848" s="311">
        <f t="shared" si="1109"/>
        <v>0</v>
      </c>
      <c r="DK848" s="311">
        <f t="shared" si="1110"/>
        <v>0</v>
      </c>
      <c r="DL848" s="101">
        <f t="shared" si="1111"/>
        <v>0</v>
      </c>
      <c r="DM848" s="101">
        <f t="shared" si="1112"/>
        <v>0</v>
      </c>
      <c r="DN848" s="101">
        <f t="shared" si="1113"/>
        <v>0</v>
      </c>
      <c r="DO848" s="101">
        <f t="shared" si="1114"/>
        <v>0</v>
      </c>
      <c r="DP848" s="101">
        <f t="shared" si="1115"/>
        <v>0</v>
      </c>
      <c r="DQ848" s="101">
        <f t="shared" si="1116"/>
        <v>0</v>
      </c>
      <c r="DR848" s="101">
        <f t="shared" si="1117"/>
        <v>0</v>
      </c>
      <c r="DS848" s="101">
        <f t="shared" si="1118"/>
        <v>0</v>
      </c>
      <c r="DT848" s="101">
        <f t="shared" si="1119"/>
        <v>0</v>
      </c>
      <c r="DU848" s="101">
        <f t="shared" si="1120"/>
        <v>0</v>
      </c>
      <c r="DV848" s="101">
        <f t="shared" si="1121"/>
        <v>0</v>
      </c>
      <c r="DW848" s="101">
        <f t="shared" si="1122"/>
        <v>0</v>
      </c>
      <c r="DX848" s="311">
        <f t="shared" si="1123"/>
        <v>0</v>
      </c>
      <c r="DY848" s="101">
        <f t="shared" si="1124"/>
        <v>0</v>
      </c>
      <c r="DZ848" s="101">
        <f t="shared" si="1125"/>
        <v>0</v>
      </c>
      <c r="EA848" s="101">
        <f t="shared" si="1126"/>
        <v>0</v>
      </c>
      <c r="EB848" s="101">
        <f t="shared" si="1127"/>
        <v>0</v>
      </c>
      <c r="EC848" s="101">
        <f t="shared" si="1128"/>
        <v>0</v>
      </c>
      <c r="ED848" s="101">
        <f t="shared" si="1129"/>
        <v>0</v>
      </c>
      <c r="EE848" s="101">
        <f t="shared" si="1130"/>
        <v>0</v>
      </c>
      <c r="EF848" s="101">
        <f t="shared" si="1131"/>
        <v>0</v>
      </c>
      <c r="EG848" s="101">
        <f t="shared" si="1132"/>
        <v>0</v>
      </c>
      <c r="EH848" s="101">
        <f t="shared" si="1133"/>
        <v>0</v>
      </c>
      <c r="EI848" s="101">
        <f t="shared" si="1134"/>
        <v>0</v>
      </c>
      <c r="EJ848" s="101">
        <f t="shared" si="1135"/>
        <v>0</v>
      </c>
      <c r="EK848" s="101">
        <f t="shared" si="1136"/>
        <v>0</v>
      </c>
      <c r="EL848" s="101">
        <f t="shared" si="1137"/>
        <v>0</v>
      </c>
      <c r="EM848" s="101">
        <f t="shared" si="1138"/>
        <v>0</v>
      </c>
      <c r="EN848" s="101">
        <f t="shared" si="1139"/>
        <v>0</v>
      </c>
      <c r="EO848" s="101">
        <f t="shared" si="1140"/>
        <v>0</v>
      </c>
      <c r="EP848" s="101">
        <f t="shared" si="1141"/>
        <v>0</v>
      </c>
      <c r="EQ848" s="101">
        <f t="shared" si="1142"/>
        <v>0</v>
      </c>
    </row>
    <row r="849" spans="2:147" ht="21.75" customHeight="1" x14ac:dyDescent="0.45">
      <c r="B849" s="133" t="str">
        <f>IF(Data!B848&lt;&gt;"",Data!B848,"")</f>
        <v/>
      </c>
      <c r="C849" s="158" t="str">
        <f>IF(Data!C848&lt;&gt;"",Data!C848,"")</f>
        <v/>
      </c>
      <c r="D849" s="106" t="str">
        <f>IF(Data!D848&lt;&gt;"",Data!D848,"")</f>
        <v/>
      </c>
      <c r="E849" s="140">
        <f>IF(AND(I849=1,Data!T848=0),0,IF(I849=999,999,Data!T848))</f>
        <v>999</v>
      </c>
      <c r="F849" s="140" t="str">
        <f t="shared" si="1143"/>
        <v/>
      </c>
      <c r="G849" s="140" t="str">
        <f>IF(Data!K848&lt;&gt;"",Data!K848,"")</f>
        <v/>
      </c>
      <c r="H849" s="141" t="str">
        <f>IF(Data!L848&lt;&gt;"",Data!L848,"")</f>
        <v/>
      </c>
      <c r="I849" s="63">
        <f>IF(Data!M848&lt;&gt;"",Data!M848,"")</f>
        <v>999</v>
      </c>
      <c r="J849" s="63">
        <f t="shared" si="1144"/>
        <v>0</v>
      </c>
      <c r="L849" s="64" t="str">
        <f t="shared" si="1145"/>
        <v/>
      </c>
      <c r="N849" s="63">
        <f t="shared" si="1146"/>
        <v>0</v>
      </c>
      <c r="P849" s="64" t="str">
        <f t="shared" si="1147"/>
        <v/>
      </c>
      <c r="R849" s="63">
        <f t="shared" si="1148"/>
        <v>0</v>
      </c>
      <c r="S849" s="64" t="str">
        <f t="shared" si="1149"/>
        <v/>
      </c>
      <c r="W849" s="310">
        <f t="shared" si="1150"/>
        <v>999</v>
      </c>
      <c r="Y849" s="65">
        <f t="shared" si="1151"/>
        <v>0</v>
      </c>
      <c r="Z849" s="65">
        <f t="shared" si="1152"/>
        <v>0</v>
      </c>
      <c r="AA849" s="65">
        <f t="shared" si="1153"/>
        <v>0</v>
      </c>
      <c r="AB849" s="65">
        <f t="shared" si="1154"/>
        <v>0</v>
      </c>
      <c r="AC849" s="341">
        <f t="shared" si="1155"/>
        <v>0</v>
      </c>
      <c r="AD849" s="65">
        <f t="shared" si="1156"/>
        <v>0</v>
      </c>
      <c r="AE849" s="65">
        <f t="shared" si="1157"/>
        <v>0</v>
      </c>
      <c r="AF849" s="65">
        <f t="shared" si="1158"/>
        <v>0</v>
      </c>
      <c r="AG849" s="65">
        <f t="shared" si="1159"/>
        <v>0</v>
      </c>
      <c r="AH849" s="65">
        <f t="shared" si="1160"/>
        <v>0</v>
      </c>
      <c r="AI849" s="65">
        <f t="shared" si="1161"/>
        <v>0</v>
      </c>
      <c r="AJ849" s="65">
        <f t="shared" si="1162"/>
        <v>0</v>
      </c>
      <c r="AK849" s="65">
        <f t="shared" si="1163"/>
        <v>0</v>
      </c>
      <c r="AL849" s="65">
        <f t="shared" si="1164"/>
        <v>0</v>
      </c>
      <c r="AM849" s="65">
        <f t="shared" si="1165"/>
        <v>0</v>
      </c>
      <c r="AN849" s="65">
        <f t="shared" si="1166"/>
        <v>0</v>
      </c>
      <c r="AO849" s="65">
        <f t="shared" si="1167"/>
        <v>0</v>
      </c>
      <c r="AP849" s="65">
        <f t="shared" si="1168"/>
        <v>0</v>
      </c>
      <c r="AQ849" s="65">
        <f t="shared" si="1169"/>
        <v>0</v>
      </c>
      <c r="AR849" s="65">
        <f t="shared" si="1170"/>
        <v>0</v>
      </c>
      <c r="AS849" s="65">
        <f t="shared" si="1171"/>
        <v>0</v>
      </c>
      <c r="AT849" s="65">
        <f t="shared" si="1172"/>
        <v>0</v>
      </c>
      <c r="AU849" s="65">
        <f t="shared" si="1173"/>
        <v>0</v>
      </c>
      <c r="AV849" s="65">
        <f t="shared" si="1174"/>
        <v>0</v>
      </c>
      <c r="AW849" s="65">
        <f t="shared" si="1175"/>
        <v>0</v>
      </c>
      <c r="AX849" s="65">
        <f t="shared" si="1176"/>
        <v>0</v>
      </c>
      <c r="AY849" s="65">
        <f t="shared" si="1177"/>
        <v>0</v>
      </c>
      <c r="AZ849" s="65">
        <f t="shared" si="1178"/>
        <v>0</v>
      </c>
      <c r="BA849" s="65">
        <f t="shared" si="1179"/>
        <v>0</v>
      </c>
      <c r="BB849" s="65">
        <f t="shared" si="1180"/>
        <v>0</v>
      </c>
      <c r="BC849" s="65">
        <f t="shared" si="1181"/>
        <v>0</v>
      </c>
      <c r="BD849" s="65">
        <f t="shared" si="1182"/>
        <v>0</v>
      </c>
      <c r="BE849" s="65">
        <f t="shared" si="1183"/>
        <v>0</v>
      </c>
      <c r="BF849" s="65">
        <f t="shared" si="1184"/>
        <v>0</v>
      </c>
      <c r="BG849" s="65">
        <f t="shared" si="1185"/>
        <v>0</v>
      </c>
      <c r="CE849" s="373"/>
      <c r="CF849" s="343"/>
      <c r="CG849" s="343"/>
      <c r="CH849" s="343"/>
      <c r="CI849" s="343"/>
      <c r="CJ849" s="343"/>
      <c r="CK849" s="343"/>
      <c r="CL849" s="343"/>
      <c r="CM849" s="343"/>
      <c r="CN849" s="343"/>
      <c r="CO849" s="343"/>
      <c r="CP849" s="343"/>
      <c r="CQ849" s="343"/>
      <c r="CR849" s="343"/>
      <c r="CS849" s="343"/>
      <c r="CY849" s="101">
        <f t="shared" si="1186"/>
        <v>0</v>
      </c>
      <c r="CZ849" s="101">
        <f t="shared" si="1187"/>
        <v>0</v>
      </c>
      <c r="DB849" s="101">
        <f t="shared" si="1188"/>
        <v>0</v>
      </c>
      <c r="DD849" s="311">
        <f t="shared" si="1189"/>
        <v>0</v>
      </c>
      <c r="DF849" s="101">
        <f t="shared" si="1105"/>
        <v>0</v>
      </c>
      <c r="DG849" s="101">
        <f t="shared" si="1106"/>
        <v>0</v>
      </c>
      <c r="DH849" s="101">
        <f t="shared" si="1107"/>
        <v>0</v>
      </c>
      <c r="DI849" s="101">
        <f t="shared" si="1108"/>
        <v>0</v>
      </c>
      <c r="DJ849" s="311">
        <f t="shared" si="1109"/>
        <v>0</v>
      </c>
      <c r="DK849" s="311">
        <f t="shared" si="1110"/>
        <v>0</v>
      </c>
      <c r="DL849" s="101">
        <f t="shared" si="1111"/>
        <v>0</v>
      </c>
      <c r="DM849" s="101">
        <f t="shared" si="1112"/>
        <v>0</v>
      </c>
      <c r="DN849" s="101">
        <f t="shared" si="1113"/>
        <v>0</v>
      </c>
      <c r="DO849" s="101">
        <f t="shared" si="1114"/>
        <v>0</v>
      </c>
      <c r="DP849" s="101">
        <f t="shared" si="1115"/>
        <v>0</v>
      </c>
      <c r="DQ849" s="101">
        <f t="shared" si="1116"/>
        <v>0</v>
      </c>
      <c r="DR849" s="101">
        <f t="shared" si="1117"/>
        <v>0</v>
      </c>
      <c r="DS849" s="101">
        <f t="shared" si="1118"/>
        <v>0</v>
      </c>
      <c r="DT849" s="101">
        <f t="shared" si="1119"/>
        <v>0</v>
      </c>
      <c r="DU849" s="101">
        <f t="shared" si="1120"/>
        <v>0</v>
      </c>
      <c r="DV849" s="101">
        <f t="shared" si="1121"/>
        <v>0</v>
      </c>
      <c r="DW849" s="101">
        <f t="shared" si="1122"/>
        <v>0</v>
      </c>
      <c r="DX849" s="311">
        <f t="shared" si="1123"/>
        <v>0</v>
      </c>
      <c r="DY849" s="101">
        <f t="shared" si="1124"/>
        <v>0</v>
      </c>
      <c r="DZ849" s="101">
        <f t="shared" si="1125"/>
        <v>0</v>
      </c>
      <c r="EA849" s="101">
        <f t="shared" si="1126"/>
        <v>0</v>
      </c>
      <c r="EB849" s="101">
        <f t="shared" si="1127"/>
        <v>0</v>
      </c>
      <c r="EC849" s="101">
        <f t="shared" si="1128"/>
        <v>0</v>
      </c>
      <c r="ED849" s="101">
        <f t="shared" si="1129"/>
        <v>0</v>
      </c>
      <c r="EE849" s="101">
        <f t="shared" si="1130"/>
        <v>0</v>
      </c>
      <c r="EF849" s="101">
        <f t="shared" si="1131"/>
        <v>0</v>
      </c>
      <c r="EG849" s="101">
        <f t="shared" si="1132"/>
        <v>0</v>
      </c>
      <c r="EH849" s="101">
        <f t="shared" si="1133"/>
        <v>0</v>
      </c>
      <c r="EI849" s="101">
        <f t="shared" si="1134"/>
        <v>0</v>
      </c>
      <c r="EJ849" s="101">
        <f t="shared" si="1135"/>
        <v>0</v>
      </c>
      <c r="EK849" s="101">
        <f t="shared" si="1136"/>
        <v>0</v>
      </c>
      <c r="EL849" s="101">
        <f t="shared" si="1137"/>
        <v>0</v>
      </c>
      <c r="EM849" s="101">
        <f t="shared" si="1138"/>
        <v>0</v>
      </c>
      <c r="EN849" s="101">
        <f t="shared" si="1139"/>
        <v>0</v>
      </c>
      <c r="EO849" s="101">
        <f t="shared" si="1140"/>
        <v>0</v>
      </c>
      <c r="EP849" s="101">
        <f t="shared" si="1141"/>
        <v>0</v>
      </c>
      <c r="EQ849" s="101">
        <f t="shared" si="1142"/>
        <v>0</v>
      </c>
    </row>
    <row r="850" spans="2:147" ht="21.75" customHeight="1" x14ac:dyDescent="0.45">
      <c r="B850" s="133" t="str">
        <f>IF(Data!B849&lt;&gt;"",Data!B849,"")</f>
        <v/>
      </c>
      <c r="C850" s="158" t="str">
        <f>IF(Data!C849&lt;&gt;"",Data!C849,"")</f>
        <v/>
      </c>
      <c r="D850" s="106" t="str">
        <f>IF(Data!D849&lt;&gt;"",Data!D849,"")</f>
        <v/>
      </c>
      <c r="E850" s="140">
        <f>IF(AND(I850=1,Data!T849=0),0,IF(I850=999,999,Data!T849))</f>
        <v>999</v>
      </c>
      <c r="F850" s="140" t="str">
        <f t="shared" si="1143"/>
        <v/>
      </c>
      <c r="G850" s="140" t="str">
        <f>IF(Data!K849&lt;&gt;"",Data!K849,"")</f>
        <v/>
      </c>
      <c r="H850" s="141" t="str">
        <f>IF(Data!L849&lt;&gt;"",Data!L849,"")</f>
        <v/>
      </c>
      <c r="I850" s="63">
        <f>IF(Data!M849&lt;&gt;"",Data!M849,"")</f>
        <v>999</v>
      </c>
      <c r="J850" s="63">
        <f t="shared" si="1144"/>
        <v>0</v>
      </c>
      <c r="L850" s="64" t="str">
        <f t="shared" si="1145"/>
        <v/>
      </c>
      <c r="N850" s="63">
        <f t="shared" si="1146"/>
        <v>0</v>
      </c>
      <c r="P850" s="64" t="str">
        <f t="shared" si="1147"/>
        <v/>
      </c>
      <c r="R850" s="63">
        <f t="shared" si="1148"/>
        <v>0</v>
      </c>
      <c r="S850" s="64" t="str">
        <f t="shared" si="1149"/>
        <v/>
      </c>
      <c r="W850" s="310">
        <f t="shared" si="1150"/>
        <v>999</v>
      </c>
      <c r="Y850" s="65">
        <f t="shared" si="1151"/>
        <v>0</v>
      </c>
      <c r="Z850" s="65">
        <f t="shared" si="1152"/>
        <v>0</v>
      </c>
      <c r="AA850" s="65">
        <f t="shared" si="1153"/>
        <v>0</v>
      </c>
      <c r="AB850" s="65">
        <f t="shared" si="1154"/>
        <v>0</v>
      </c>
      <c r="AC850" s="341">
        <f t="shared" si="1155"/>
        <v>0</v>
      </c>
      <c r="AD850" s="65">
        <f t="shared" si="1156"/>
        <v>0</v>
      </c>
      <c r="AE850" s="65">
        <f t="shared" si="1157"/>
        <v>0</v>
      </c>
      <c r="AF850" s="65">
        <f t="shared" si="1158"/>
        <v>0</v>
      </c>
      <c r="AG850" s="65">
        <f t="shared" si="1159"/>
        <v>0</v>
      </c>
      <c r="AH850" s="65">
        <f t="shared" si="1160"/>
        <v>0</v>
      </c>
      <c r="AI850" s="65">
        <f t="shared" si="1161"/>
        <v>0</v>
      </c>
      <c r="AJ850" s="65">
        <f t="shared" si="1162"/>
        <v>0</v>
      </c>
      <c r="AK850" s="65">
        <f t="shared" si="1163"/>
        <v>0</v>
      </c>
      <c r="AL850" s="65">
        <f t="shared" si="1164"/>
        <v>0</v>
      </c>
      <c r="AM850" s="65">
        <f t="shared" si="1165"/>
        <v>0</v>
      </c>
      <c r="AN850" s="65">
        <f t="shared" si="1166"/>
        <v>0</v>
      </c>
      <c r="AO850" s="65">
        <f t="shared" si="1167"/>
        <v>0</v>
      </c>
      <c r="AP850" s="65">
        <f t="shared" si="1168"/>
        <v>0</v>
      </c>
      <c r="AQ850" s="65">
        <f t="shared" si="1169"/>
        <v>0</v>
      </c>
      <c r="AR850" s="65">
        <f t="shared" si="1170"/>
        <v>0</v>
      </c>
      <c r="AS850" s="65">
        <f t="shared" si="1171"/>
        <v>0</v>
      </c>
      <c r="AT850" s="65">
        <f t="shared" si="1172"/>
        <v>0</v>
      </c>
      <c r="AU850" s="65">
        <f t="shared" si="1173"/>
        <v>0</v>
      </c>
      <c r="AV850" s="65">
        <f t="shared" si="1174"/>
        <v>0</v>
      </c>
      <c r="AW850" s="65">
        <f t="shared" si="1175"/>
        <v>0</v>
      </c>
      <c r="AX850" s="65">
        <f t="shared" si="1176"/>
        <v>0</v>
      </c>
      <c r="AY850" s="65">
        <f t="shared" si="1177"/>
        <v>0</v>
      </c>
      <c r="AZ850" s="65">
        <f t="shared" si="1178"/>
        <v>0</v>
      </c>
      <c r="BA850" s="65">
        <f t="shared" si="1179"/>
        <v>0</v>
      </c>
      <c r="BB850" s="65">
        <f t="shared" si="1180"/>
        <v>0</v>
      </c>
      <c r="BC850" s="65">
        <f t="shared" si="1181"/>
        <v>0</v>
      </c>
      <c r="BD850" s="65">
        <f t="shared" si="1182"/>
        <v>0</v>
      </c>
      <c r="BE850" s="65">
        <f t="shared" si="1183"/>
        <v>0</v>
      </c>
      <c r="BF850" s="65">
        <f t="shared" si="1184"/>
        <v>0</v>
      </c>
      <c r="BG850" s="65">
        <f t="shared" si="1185"/>
        <v>0</v>
      </c>
      <c r="CE850" s="373"/>
      <c r="CF850" s="343"/>
      <c r="CG850" s="343"/>
      <c r="CH850" s="343"/>
      <c r="CI850" s="343"/>
      <c r="CJ850" s="343"/>
      <c r="CK850" s="343"/>
      <c r="CL850" s="343"/>
      <c r="CM850" s="343"/>
      <c r="CN850" s="343"/>
      <c r="CO850" s="343"/>
      <c r="CP850" s="343"/>
      <c r="CQ850" s="343"/>
      <c r="CR850" s="343"/>
      <c r="CS850" s="343"/>
      <c r="CY850" s="101">
        <f t="shared" si="1186"/>
        <v>0</v>
      </c>
      <c r="CZ850" s="101">
        <f t="shared" si="1187"/>
        <v>0</v>
      </c>
      <c r="DB850" s="101">
        <f t="shared" si="1188"/>
        <v>0</v>
      </c>
      <c r="DD850" s="311">
        <f t="shared" si="1189"/>
        <v>0</v>
      </c>
      <c r="DF850" s="101">
        <f t="shared" si="1105"/>
        <v>0</v>
      </c>
      <c r="DG850" s="101">
        <f t="shared" si="1106"/>
        <v>0</v>
      </c>
      <c r="DH850" s="101">
        <f t="shared" si="1107"/>
        <v>0</v>
      </c>
      <c r="DI850" s="101">
        <f t="shared" si="1108"/>
        <v>0</v>
      </c>
      <c r="DJ850" s="311">
        <f t="shared" si="1109"/>
        <v>0</v>
      </c>
      <c r="DK850" s="311">
        <f t="shared" si="1110"/>
        <v>0</v>
      </c>
      <c r="DL850" s="101">
        <f t="shared" si="1111"/>
        <v>0</v>
      </c>
      <c r="DM850" s="101">
        <f t="shared" si="1112"/>
        <v>0</v>
      </c>
      <c r="DN850" s="101">
        <f t="shared" si="1113"/>
        <v>0</v>
      </c>
      <c r="DO850" s="101">
        <f t="shared" si="1114"/>
        <v>0</v>
      </c>
      <c r="DP850" s="101">
        <f t="shared" si="1115"/>
        <v>0</v>
      </c>
      <c r="DQ850" s="101">
        <f t="shared" si="1116"/>
        <v>0</v>
      </c>
      <c r="DR850" s="101">
        <f t="shared" si="1117"/>
        <v>0</v>
      </c>
      <c r="DS850" s="101">
        <f t="shared" si="1118"/>
        <v>0</v>
      </c>
      <c r="DT850" s="101">
        <f t="shared" si="1119"/>
        <v>0</v>
      </c>
      <c r="DU850" s="101">
        <f t="shared" si="1120"/>
        <v>0</v>
      </c>
      <c r="DV850" s="101">
        <f t="shared" si="1121"/>
        <v>0</v>
      </c>
      <c r="DW850" s="101">
        <f t="shared" si="1122"/>
        <v>0</v>
      </c>
      <c r="DX850" s="311">
        <f t="shared" si="1123"/>
        <v>0</v>
      </c>
      <c r="DY850" s="101">
        <f t="shared" si="1124"/>
        <v>0</v>
      </c>
      <c r="DZ850" s="101">
        <f t="shared" si="1125"/>
        <v>0</v>
      </c>
      <c r="EA850" s="101">
        <f t="shared" si="1126"/>
        <v>0</v>
      </c>
      <c r="EB850" s="101">
        <f t="shared" si="1127"/>
        <v>0</v>
      </c>
      <c r="EC850" s="101">
        <f t="shared" si="1128"/>
        <v>0</v>
      </c>
      <c r="ED850" s="101">
        <f t="shared" si="1129"/>
        <v>0</v>
      </c>
      <c r="EE850" s="101">
        <f t="shared" si="1130"/>
        <v>0</v>
      </c>
      <c r="EF850" s="101">
        <f t="shared" si="1131"/>
        <v>0</v>
      </c>
      <c r="EG850" s="101">
        <f t="shared" si="1132"/>
        <v>0</v>
      </c>
      <c r="EH850" s="101">
        <f t="shared" si="1133"/>
        <v>0</v>
      </c>
      <c r="EI850" s="101">
        <f t="shared" si="1134"/>
        <v>0</v>
      </c>
      <c r="EJ850" s="101">
        <f t="shared" si="1135"/>
        <v>0</v>
      </c>
      <c r="EK850" s="101">
        <f t="shared" si="1136"/>
        <v>0</v>
      </c>
      <c r="EL850" s="101">
        <f t="shared" si="1137"/>
        <v>0</v>
      </c>
      <c r="EM850" s="101">
        <f t="shared" si="1138"/>
        <v>0</v>
      </c>
      <c r="EN850" s="101">
        <f t="shared" si="1139"/>
        <v>0</v>
      </c>
      <c r="EO850" s="101">
        <f t="shared" si="1140"/>
        <v>0</v>
      </c>
      <c r="EP850" s="101">
        <f t="shared" si="1141"/>
        <v>0</v>
      </c>
      <c r="EQ850" s="101">
        <f t="shared" si="1142"/>
        <v>0</v>
      </c>
    </row>
    <row r="851" spans="2:147" ht="21.75" customHeight="1" x14ac:dyDescent="0.45">
      <c r="B851" s="133" t="str">
        <f>IF(Data!B850&lt;&gt;"",Data!B850,"")</f>
        <v/>
      </c>
      <c r="C851" s="158" t="str">
        <f>IF(Data!C850&lt;&gt;"",Data!C850,"")</f>
        <v/>
      </c>
      <c r="D851" s="106" t="str">
        <f>IF(Data!D850&lt;&gt;"",Data!D850,"")</f>
        <v/>
      </c>
      <c r="E851" s="140">
        <f>IF(AND(I851=1,Data!T850=0),0,IF(I851=999,999,Data!T850))</f>
        <v>999</v>
      </c>
      <c r="F851" s="140" t="str">
        <f t="shared" si="1143"/>
        <v/>
      </c>
      <c r="G851" s="140" t="str">
        <f>IF(Data!K850&lt;&gt;"",Data!K850,"")</f>
        <v/>
      </c>
      <c r="H851" s="141" t="str">
        <f>IF(Data!L850&lt;&gt;"",Data!L850,"")</f>
        <v/>
      </c>
      <c r="I851" s="63">
        <f>IF(Data!M850&lt;&gt;"",Data!M850,"")</f>
        <v>999</v>
      </c>
      <c r="J851" s="63">
        <f t="shared" si="1144"/>
        <v>0</v>
      </c>
      <c r="L851" s="64" t="str">
        <f t="shared" si="1145"/>
        <v/>
      </c>
      <c r="N851" s="63">
        <f t="shared" si="1146"/>
        <v>0</v>
      </c>
      <c r="P851" s="64" t="str">
        <f t="shared" si="1147"/>
        <v/>
      </c>
      <c r="R851" s="63">
        <f t="shared" si="1148"/>
        <v>0</v>
      </c>
      <c r="S851" s="64" t="str">
        <f t="shared" si="1149"/>
        <v/>
      </c>
      <c r="W851" s="310">
        <f t="shared" si="1150"/>
        <v>999</v>
      </c>
      <c r="Y851" s="65">
        <f t="shared" si="1151"/>
        <v>0</v>
      </c>
      <c r="Z851" s="65">
        <f t="shared" si="1152"/>
        <v>0</v>
      </c>
      <c r="AA851" s="65">
        <f t="shared" si="1153"/>
        <v>0</v>
      </c>
      <c r="AB851" s="65">
        <f t="shared" si="1154"/>
        <v>0</v>
      </c>
      <c r="AC851" s="341">
        <f t="shared" si="1155"/>
        <v>0</v>
      </c>
      <c r="AD851" s="65">
        <f t="shared" si="1156"/>
        <v>0</v>
      </c>
      <c r="AE851" s="65">
        <f t="shared" si="1157"/>
        <v>0</v>
      </c>
      <c r="AF851" s="65">
        <f t="shared" si="1158"/>
        <v>0</v>
      </c>
      <c r="AG851" s="65">
        <f t="shared" si="1159"/>
        <v>0</v>
      </c>
      <c r="AH851" s="65">
        <f t="shared" si="1160"/>
        <v>0</v>
      </c>
      <c r="AI851" s="65">
        <f t="shared" si="1161"/>
        <v>0</v>
      </c>
      <c r="AJ851" s="65">
        <f t="shared" si="1162"/>
        <v>0</v>
      </c>
      <c r="AK851" s="65">
        <f t="shared" si="1163"/>
        <v>0</v>
      </c>
      <c r="AL851" s="65">
        <f t="shared" si="1164"/>
        <v>0</v>
      </c>
      <c r="AM851" s="65">
        <f t="shared" si="1165"/>
        <v>0</v>
      </c>
      <c r="AN851" s="65">
        <f t="shared" si="1166"/>
        <v>0</v>
      </c>
      <c r="AO851" s="65">
        <f t="shared" si="1167"/>
        <v>0</v>
      </c>
      <c r="AP851" s="65">
        <f t="shared" si="1168"/>
        <v>0</v>
      </c>
      <c r="AQ851" s="65">
        <f t="shared" si="1169"/>
        <v>0</v>
      </c>
      <c r="AR851" s="65">
        <f t="shared" si="1170"/>
        <v>0</v>
      </c>
      <c r="AS851" s="65">
        <f t="shared" si="1171"/>
        <v>0</v>
      </c>
      <c r="AT851" s="65">
        <f t="shared" si="1172"/>
        <v>0</v>
      </c>
      <c r="AU851" s="65">
        <f t="shared" si="1173"/>
        <v>0</v>
      </c>
      <c r="AV851" s="65">
        <f t="shared" si="1174"/>
        <v>0</v>
      </c>
      <c r="AW851" s="65">
        <f t="shared" si="1175"/>
        <v>0</v>
      </c>
      <c r="AX851" s="65">
        <f t="shared" si="1176"/>
        <v>0</v>
      </c>
      <c r="AY851" s="65">
        <f t="shared" si="1177"/>
        <v>0</v>
      </c>
      <c r="AZ851" s="65">
        <f t="shared" si="1178"/>
        <v>0</v>
      </c>
      <c r="BA851" s="65">
        <f t="shared" si="1179"/>
        <v>0</v>
      </c>
      <c r="BB851" s="65">
        <f t="shared" si="1180"/>
        <v>0</v>
      </c>
      <c r="BC851" s="65">
        <f t="shared" si="1181"/>
        <v>0</v>
      </c>
      <c r="BD851" s="65">
        <f t="shared" si="1182"/>
        <v>0</v>
      </c>
      <c r="BE851" s="65">
        <f t="shared" si="1183"/>
        <v>0</v>
      </c>
      <c r="BF851" s="65">
        <f t="shared" si="1184"/>
        <v>0</v>
      </c>
      <c r="BG851" s="65">
        <f t="shared" si="1185"/>
        <v>0</v>
      </c>
      <c r="CE851" s="373"/>
      <c r="CF851" s="343"/>
      <c r="CG851" s="343"/>
      <c r="CH851" s="343"/>
      <c r="CI851" s="343"/>
      <c r="CJ851" s="343"/>
      <c r="CK851" s="343"/>
      <c r="CL851" s="343"/>
      <c r="CM851" s="343"/>
      <c r="CN851" s="343"/>
      <c r="CO851" s="343"/>
      <c r="CP851" s="343"/>
      <c r="CQ851" s="343"/>
      <c r="CR851" s="343"/>
      <c r="CS851" s="343"/>
      <c r="CY851" s="101">
        <f t="shared" si="1186"/>
        <v>0</v>
      </c>
      <c r="CZ851" s="101">
        <f t="shared" si="1187"/>
        <v>0</v>
      </c>
      <c r="DB851" s="101">
        <f t="shared" si="1188"/>
        <v>0</v>
      </c>
      <c r="DD851" s="311">
        <f t="shared" si="1189"/>
        <v>0</v>
      </c>
      <c r="DF851" s="101">
        <f t="shared" si="1105"/>
        <v>0</v>
      </c>
      <c r="DG851" s="101">
        <f t="shared" si="1106"/>
        <v>0</v>
      </c>
      <c r="DH851" s="101">
        <f t="shared" si="1107"/>
        <v>0</v>
      </c>
      <c r="DI851" s="101">
        <f t="shared" si="1108"/>
        <v>0</v>
      </c>
      <c r="DJ851" s="311">
        <f t="shared" si="1109"/>
        <v>0</v>
      </c>
      <c r="DK851" s="311">
        <f t="shared" si="1110"/>
        <v>0</v>
      </c>
      <c r="DL851" s="101">
        <f t="shared" si="1111"/>
        <v>0</v>
      </c>
      <c r="DM851" s="101">
        <f t="shared" si="1112"/>
        <v>0</v>
      </c>
      <c r="DN851" s="101">
        <f t="shared" si="1113"/>
        <v>0</v>
      </c>
      <c r="DO851" s="101">
        <f t="shared" si="1114"/>
        <v>0</v>
      </c>
      <c r="DP851" s="101">
        <f t="shared" si="1115"/>
        <v>0</v>
      </c>
      <c r="DQ851" s="101">
        <f t="shared" si="1116"/>
        <v>0</v>
      </c>
      <c r="DR851" s="101">
        <f t="shared" si="1117"/>
        <v>0</v>
      </c>
      <c r="DS851" s="101">
        <f t="shared" si="1118"/>
        <v>0</v>
      </c>
      <c r="DT851" s="101">
        <f t="shared" si="1119"/>
        <v>0</v>
      </c>
      <c r="DU851" s="101">
        <f t="shared" si="1120"/>
        <v>0</v>
      </c>
      <c r="DV851" s="101">
        <f t="shared" si="1121"/>
        <v>0</v>
      </c>
      <c r="DW851" s="101">
        <f t="shared" si="1122"/>
        <v>0</v>
      </c>
      <c r="DX851" s="311">
        <f t="shared" si="1123"/>
        <v>0</v>
      </c>
      <c r="DY851" s="101">
        <f t="shared" si="1124"/>
        <v>0</v>
      </c>
      <c r="DZ851" s="101">
        <f t="shared" si="1125"/>
        <v>0</v>
      </c>
      <c r="EA851" s="101">
        <f t="shared" si="1126"/>
        <v>0</v>
      </c>
      <c r="EB851" s="101">
        <f t="shared" si="1127"/>
        <v>0</v>
      </c>
      <c r="EC851" s="101">
        <f t="shared" si="1128"/>
        <v>0</v>
      </c>
      <c r="ED851" s="101">
        <f t="shared" si="1129"/>
        <v>0</v>
      </c>
      <c r="EE851" s="101">
        <f t="shared" si="1130"/>
        <v>0</v>
      </c>
      <c r="EF851" s="101">
        <f t="shared" si="1131"/>
        <v>0</v>
      </c>
      <c r="EG851" s="101">
        <f t="shared" si="1132"/>
        <v>0</v>
      </c>
      <c r="EH851" s="101">
        <f t="shared" si="1133"/>
        <v>0</v>
      </c>
      <c r="EI851" s="101">
        <f t="shared" si="1134"/>
        <v>0</v>
      </c>
      <c r="EJ851" s="101">
        <f t="shared" si="1135"/>
        <v>0</v>
      </c>
      <c r="EK851" s="101">
        <f t="shared" si="1136"/>
        <v>0</v>
      </c>
      <c r="EL851" s="101">
        <f t="shared" si="1137"/>
        <v>0</v>
      </c>
      <c r="EM851" s="101">
        <f t="shared" si="1138"/>
        <v>0</v>
      </c>
      <c r="EN851" s="101">
        <f t="shared" si="1139"/>
        <v>0</v>
      </c>
      <c r="EO851" s="101">
        <f t="shared" si="1140"/>
        <v>0</v>
      </c>
      <c r="EP851" s="101">
        <f t="shared" si="1141"/>
        <v>0</v>
      </c>
      <c r="EQ851" s="101">
        <f t="shared" si="1142"/>
        <v>0</v>
      </c>
    </row>
    <row r="852" spans="2:147" ht="21.75" customHeight="1" x14ac:dyDescent="0.45">
      <c r="B852" s="133" t="str">
        <f>IF(Data!B851&lt;&gt;"",Data!B851,"")</f>
        <v/>
      </c>
      <c r="C852" s="158" t="str">
        <f>IF(Data!C851&lt;&gt;"",Data!C851,"")</f>
        <v/>
      </c>
      <c r="D852" s="106" t="str">
        <f>IF(Data!D851&lt;&gt;"",Data!D851,"")</f>
        <v/>
      </c>
      <c r="E852" s="140">
        <f>IF(AND(I852=1,Data!T851=0),0,IF(I852=999,999,Data!T851))</f>
        <v>999</v>
      </c>
      <c r="F852" s="140" t="str">
        <f t="shared" si="1143"/>
        <v/>
      </c>
      <c r="G852" s="140" t="str">
        <f>IF(Data!K851&lt;&gt;"",Data!K851,"")</f>
        <v/>
      </c>
      <c r="H852" s="141" t="str">
        <f>IF(Data!L851&lt;&gt;"",Data!L851,"")</f>
        <v/>
      </c>
      <c r="I852" s="63">
        <f>IF(Data!M851&lt;&gt;"",Data!M851,"")</f>
        <v>999</v>
      </c>
      <c r="J852" s="63">
        <f t="shared" si="1144"/>
        <v>0</v>
      </c>
      <c r="L852" s="64" t="str">
        <f t="shared" si="1145"/>
        <v/>
      </c>
      <c r="N852" s="63">
        <f t="shared" si="1146"/>
        <v>0</v>
      </c>
      <c r="P852" s="64" t="str">
        <f t="shared" si="1147"/>
        <v/>
      </c>
      <c r="R852" s="63">
        <f t="shared" si="1148"/>
        <v>0</v>
      </c>
      <c r="S852" s="64" t="str">
        <f t="shared" si="1149"/>
        <v/>
      </c>
      <c r="W852" s="310">
        <f t="shared" si="1150"/>
        <v>999</v>
      </c>
      <c r="Y852" s="65">
        <f t="shared" si="1151"/>
        <v>0</v>
      </c>
      <c r="Z852" s="65">
        <f t="shared" si="1152"/>
        <v>0</v>
      </c>
      <c r="AA852" s="65">
        <f t="shared" si="1153"/>
        <v>0</v>
      </c>
      <c r="AB852" s="65">
        <f t="shared" si="1154"/>
        <v>0</v>
      </c>
      <c r="AC852" s="341">
        <f t="shared" si="1155"/>
        <v>0</v>
      </c>
      <c r="AD852" s="65">
        <f t="shared" si="1156"/>
        <v>0</v>
      </c>
      <c r="AE852" s="65">
        <f t="shared" si="1157"/>
        <v>0</v>
      </c>
      <c r="AF852" s="65">
        <f t="shared" si="1158"/>
        <v>0</v>
      </c>
      <c r="AG852" s="65">
        <f t="shared" si="1159"/>
        <v>0</v>
      </c>
      <c r="AH852" s="65">
        <f t="shared" si="1160"/>
        <v>0</v>
      </c>
      <c r="AI852" s="65">
        <f t="shared" si="1161"/>
        <v>0</v>
      </c>
      <c r="AJ852" s="65">
        <f t="shared" si="1162"/>
        <v>0</v>
      </c>
      <c r="AK852" s="65">
        <f t="shared" si="1163"/>
        <v>0</v>
      </c>
      <c r="AL852" s="65">
        <f t="shared" si="1164"/>
        <v>0</v>
      </c>
      <c r="AM852" s="65">
        <f t="shared" si="1165"/>
        <v>0</v>
      </c>
      <c r="AN852" s="65">
        <f t="shared" si="1166"/>
        <v>0</v>
      </c>
      <c r="AO852" s="65">
        <f t="shared" si="1167"/>
        <v>0</v>
      </c>
      <c r="AP852" s="65">
        <f t="shared" si="1168"/>
        <v>0</v>
      </c>
      <c r="AQ852" s="65">
        <f t="shared" si="1169"/>
        <v>0</v>
      </c>
      <c r="AR852" s="65">
        <f t="shared" si="1170"/>
        <v>0</v>
      </c>
      <c r="AS852" s="65">
        <f t="shared" si="1171"/>
        <v>0</v>
      </c>
      <c r="AT852" s="65">
        <f t="shared" si="1172"/>
        <v>0</v>
      </c>
      <c r="AU852" s="65">
        <f t="shared" si="1173"/>
        <v>0</v>
      </c>
      <c r="AV852" s="65">
        <f t="shared" si="1174"/>
        <v>0</v>
      </c>
      <c r="AW852" s="65">
        <f t="shared" si="1175"/>
        <v>0</v>
      </c>
      <c r="AX852" s="65">
        <f t="shared" si="1176"/>
        <v>0</v>
      </c>
      <c r="AY852" s="65">
        <f t="shared" si="1177"/>
        <v>0</v>
      </c>
      <c r="AZ852" s="65">
        <f t="shared" si="1178"/>
        <v>0</v>
      </c>
      <c r="BA852" s="65">
        <f t="shared" si="1179"/>
        <v>0</v>
      </c>
      <c r="BB852" s="65">
        <f t="shared" si="1180"/>
        <v>0</v>
      </c>
      <c r="BC852" s="65">
        <f t="shared" si="1181"/>
        <v>0</v>
      </c>
      <c r="BD852" s="65">
        <f t="shared" si="1182"/>
        <v>0</v>
      </c>
      <c r="BE852" s="65">
        <f t="shared" si="1183"/>
        <v>0</v>
      </c>
      <c r="BF852" s="65">
        <f t="shared" si="1184"/>
        <v>0</v>
      </c>
      <c r="BG852" s="65">
        <f t="shared" si="1185"/>
        <v>0</v>
      </c>
      <c r="CE852" s="373"/>
      <c r="CF852" s="343"/>
      <c r="CG852" s="343"/>
      <c r="CH852" s="343"/>
      <c r="CI852" s="343"/>
      <c r="CJ852" s="343"/>
      <c r="CK852" s="343"/>
      <c r="CL852" s="343"/>
      <c r="CM852" s="343"/>
      <c r="CN852" s="343"/>
      <c r="CO852" s="343"/>
      <c r="CP852" s="343"/>
      <c r="CQ852" s="343"/>
      <c r="CR852" s="343"/>
      <c r="CS852" s="343"/>
      <c r="CY852" s="101">
        <f t="shared" si="1186"/>
        <v>0</v>
      </c>
      <c r="CZ852" s="101">
        <f t="shared" si="1187"/>
        <v>0</v>
      </c>
      <c r="DB852" s="101">
        <f t="shared" si="1188"/>
        <v>0</v>
      </c>
      <c r="DD852" s="311">
        <f t="shared" si="1189"/>
        <v>0</v>
      </c>
      <c r="DF852" s="101">
        <f t="shared" si="1105"/>
        <v>0</v>
      </c>
      <c r="DG852" s="101">
        <f t="shared" si="1106"/>
        <v>0</v>
      </c>
      <c r="DH852" s="101">
        <f t="shared" si="1107"/>
        <v>0</v>
      </c>
      <c r="DI852" s="101">
        <f t="shared" si="1108"/>
        <v>0</v>
      </c>
      <c r="DJ852" s="311">
        <f t="shared" si="1109"/>
        <v>0</v>
      </c>
      <c r="DK852" s="311">
        <f t="shared" si="1110"/>
        <v>0</v>
      </c>
      <c r="DL852" s="101">
        <f t="shared" si="1111"/>
        <v>0</v>
      </c>
      <c r="DM852" s="101">
        <f t="shared" si="1112"/>
        <v>0</v>
      </c>
      <c r="DN852" s="101">
        <f t="shared" si="1113"/>
        <v>0</v>
      </c>
      <c r="DO852" s="101">
        <f t="shared" si="1114"/>
        <v>0</v>
      </c>
      <c r="DP852" s="101">
        <f t="shared" si="1115"/>
        <v>0</v>
      </c>
      <c r="DQ852" s="101">
        <f t="shared" si="1116"/>
        <v>0</v>
      </c>
      <c r="DR852" s="101">
        <f t="shared" si="1117"/>
        <v>0</v>
      </c>
      <c r="DS852" s="101">
        <f t="shared" si="1118"/>
        <v>0</v>
      </c>
      <c r="DT852" s="101">
        <f t="shared" si="1119"/>
        <v>0</v>
      </c>
      <c r="DU852" s="101">
        <f t="shared" si="1120"/>
        <v>0</v>
      </c>
      <c r="DV852" s="101">
        <f t="shared" si="1121"/>
        <v>0</v>
      </c>
      <c r="DW852" s="101">
        <f t="shared" si="1122"/>
        <v>0</v>
      </c>
      <c r="DX852" s="311">
        <f t="shared" si="1123"/>
        <v>0</v>
      </c>
      <c r="DY852" s="101">
        <f t="shared" si="1124"/>
        <v>0</v>
      </c>
      <c r="DZ852" s="101">
        <f t="shared" si="1125"/>
        <v>0</v>
      </c>
      <c r="EA852" s="101">
        <f t="shared" si="1126"/>
        <v>0</v>
      </c>
      <c r="EB852" s="101">
        <f t="shared" si="1127"/>
        <v>0</v>
      </c>
      <c r="EC852" s="101">
        <f t="shared" si="1128"/>
        <v>0</v>
      </c>
      <c r="ED852" s="101">
        <f t="shared" si="1129"/>
        <v>0</v>
      </c>
      <c r="EE852" s="101">
        <f t="shared" si="1130"/>
        <v>0</v>
      </c>
      <c r="EF852" s="101">
        <f t="shared" si="1131"/>
        <v>0</v>
      </c>
      <c r="EG852" s="101">
        <f t="shared" si="1132"/>
        <v>0</v>
      </c>
      <c r="EH852" s="101">
        <f t="shared" si="1133"/>
        <v>0</v>
      </c>
      <c r="EI852" s="101">
        <f t="shared" si="1134"/>
        <v>0</v>
      </c>
      <c r="EJ852" s="101">
        <f t="shared" si="1135"/>
        <v>0</v>
      </c>
      <c r="EK852" s="101">
        <f t="shared" si="1136"/>
        <v>0</v>
      </c>
      <c r="EL852" s="101">
        <f t="shared" si="1137"/>
        <v>0</v>
      </c>
      <c r="EM852" s="101">
        <f t="shared" si="1138"/>
        <v>0</v>
      </c>
      <c r="EN852" s="101">
        <f t="shared" si="1139"/>
        <v>0</v>
      </c>
      <c r="EO852" s="101">
        <f t="shared" si="1140"/>
        <v>0</v>
      </c>
      <c r="EP852" s="101">
        <f t="shared" si="1141"/>
        <v>0</v>
      </c>
      <c r="EQ852" s="101">
        <f t="shared" si="1142"/>
        <v>0</v>
      </c>
    </row>
    <row r="853" spans="2:147" ht="21.75" customHeight="1" x14ac:dyDescent="0.45">
      <c r="B853" s="133" t="str">
        <f>IF(Data!B852&lt;&gt;"",Data!B852,"")</f>
        <v/>
      </c>
      <c r="C853" s="158" t="str">
        <f>IF(Data!C852&lt;&gt;"",Data!C852,"")</f>
        <v/>
      </c>
      <c r="D853" s="106" t="str">
        <f>IF(Data!D852&lt;&gt;"",Data!D852,"")</f>
        <v/>
      </c>
      <c r="E853" s="140">
        <f>IF(AND(I853=1,Data!T852=0),0,IF(I853=999,999,Data!T852))</f>
        <v>999</v>
      </c>
      <c r="F853" s="140" t="str">
        <f t="shared" si="1143"/>
        <v/>
      </c>
      <c r="G853" s="140" t="str">
        <f>IF(Data!K852&lt;&gt;"",Data!K852,"")</f>
        <v/>
      </c>
      <c r="H853" s="141" t="str">
        <f>IF(Data!L852&lt;&gt;"",Data!L852,"")</f>
        <v/>
      </c>
      <c r="I853" s="63">
        <f>IF(Data!M852&lt;&gt;"",Data!M852,"")</f>
        <v>999</v>
      </c>
      <c r="J853" s="63">
        <f t="shared" si="1144"/>
        <v>0</v>
      </c>
      <c r="L853" s="64" t="str">
        <f t="shared" si="1145"/>
        <v/>
      </c>
      <c r="N853" s="63">
        <f t="shared" si="1146"/>
        <v>0</v>
      </c>
      <c r="P853" s="64" t="str">
        <f t="shared" si="1147"/>
        <v/>
      </c>
      <c r="R853" s="63">
        <f t="shared" si="1148"/>
        <v>0</v>
      </c>
      <c r="S853" s="64" t="str">
        <f t="shared" si="1149"/>
        <v/>
      </c>
      <c r="W853" s="310">
        <f t="shared" si="1150"/>
        <v>999</v>
      </c>
      <c r="Y853" s="65">
        <f t="shared" si="1151"/>
        <v>0</v>
      </c>
      <c r="Z853" s="65">
        <f t="shared" si="1152"/>
        <v>0</v>
      </c>
      <c r="AA853" s="65">
        <f t="shared" si="1153"/>
        <v>0</v>
      </c>
      <c r="AB853" s="65">
        <f t="shared" si="1154"/>
        <v>0</v>
      </c>
      <c r="AC853" s="341">
        <f t="shared" si="1155"/>
        <v>0</v>
      </c>
      <c r="AD853" s="65">
        <f t="shared" si="1156"/>
        <v>0</v>
      </c>
      <c r="AE853" s="65">
        <f t="shared" si="1157"/>
        <v>0</v>
      </c>
      <c r="AF853" s="65">
        <f t="shared" si="1158"/>
        <v>0</v>
      </c>
      <c r="AG853" s="65">
        <f t="shared" si="1159"/>
        <v>0</v>
      </c>
      <c r="AH853" s="65">
        <f t="shared" si="1160"/>
        <v>0</v>
      </c>
      <c r="AI853" s="65">
        <f t="shared" si="1161"/>
        <v>0</v>
      </c>
      <c r="AJ853" s="65">
        <f t="shared" si="1162"/>
        <v>0</v>
      </c>
      <c r="AK853" s="65">
        <f t="shared" si="1163"/>
        <v>0</v>
      </c>
      <c r="AL853" s="65">
        <f t="shared" si="1164"/>
        <v>0</v>
      </c>
      <c r="AM853" s="65">
        <f t="shared" si="1165"/>
        <v>0</v>
      </c>
      <c r="AN853" s="65">
        <f t="shared" si="1166"/>
        <v>0</v>
      </c>
      <c r="AO853" s="65">
        <f t="shared" si="1167"/>
        <v>0</v>
      </c>
      <c r="AP853" s="65">
        <f t="shared" si="1168"/>
        <v>0</v>
      </c>
      <c r="AQ853" s="65">
        <f t="shared" si="1169"/>
        <v>0</v>
      </c>
      <c r="AR853" s="65">
        <f t="shared" si="1170"/>
        <v>0</v>
      </c>
      <c r="AS853" s="65">
        <f t="shared" si="1171"/>
        <v>0</v>
      </c>
      <c r="AT853" s="65">
        <f t="shared" si="1172"/>
        <v>0</v>
      </c>
      <c r="AU853" s="65">
        <f t="shared" si="1173"/>
        <v>0</v>
      </c>
      <c r="AV853" s="65">
        <f t="shared" si="1174"/>
        <v>0</v>
      </c>
      <c r="AW853" s="65">
        <f t="shared" si="1175"/>
        <v>0</v>
      </c>
      <c r="AX853" s="65">
        <f t="shared" si="1176"/>
        <v>0</v>
      </c>
      <c r="AY853" s="65">
        <f t="shared" si="1177"/>
        <v>0</v>
      </c>
      <c r="AZ853" s="65">
        <f t="shared" si="1178"/>
        <v>0</v>
      </c>
      <c r="BA853" s="65">
        <f t="shared" si="1179"/>
        <v>0</v>
      </c>
      <c r="BB853" s="65">
        <f t="shared" si="1180"/>
        <v>0</v>
      </c>
      <c r="BC853" s="65">
        <f t="shared" si="1181"/>
        <v>0</v>
      </c>
      <c r="BD853" s="65">
        <f t="shared" si="1182"/>
        <v>0</v>
      </c>
      <c r="BE853" s="65">
        <f t="shared" si="1183"/>
        <v>0</v>
      </c>
      <c r="BF853" s="65">
        <f t="shared" si="1184"/>
        <v>0</v>
      </c>
      <c r="BG853" s="65">
        <f t="shared" si="1185"/>
        <v>0</v>
      </c>
      <c r="CE853" s="373"/>
      <c r="CF853" s="343"/>
      <c r="CG853" s="343"/>
      <c r="CH853" s="343"/>
      <c r="CI853" s="343"/>
      <c r="CJ853" s="343"/>
      <c r="CK853" s="343"/>
      <c r="CL853" s="343"/>
      <c r="CM853" s="343"/>
      <c r="CN853" s="343"/>
      <c r="CO853" s="343"/>
      <c r="CP853" s="343"/>
      <c r="CQ853" s="343"/>
      <c r="CR853" s="343"/>
      <c r="CS853" s="343"/>
      <c r="CY853" s="101">
        <f t="shared" si="1186"/>
        <v>0</v>
      </c>
      <c r="CZ853" s="101">
        <f t="shared" si="1187"/>
        <v>0</v>
      </c>
      <c r="DB853" s="101">
        <f t="shared" si="1188"/>
        <v>0</v>
      </c>
      <c r="DD853" s="311">
        <f t="shared" si="1189"/>
        <v>0</v>
      </c>
      <c r="DF853" s="101">
        <f t="shared" si="1105"/>
        <v>0</v>
      </c>
      <c r="DG853" s="101">
        <f t="shared" si="1106"/>
        <v>0</v>
      </c>
      <c r="DH853" s="101">
        <f t="shared" si="1107"/>
        <v>0</v>
      </c>
      <c r="DI853" s="101">
        <f t="shared" si="1108"/>
        <v>0</v>
      </c>
      <c r="DJ853" s="311">
        <f t="shared" si="1109"/>
        <v>0</v>
      </c>
      <c r="DK853" s="311">
        <f t="shared" si="1110"/>
        <v>0</v>
      </c>
      <c r="DL853" s="101">
        <f t="shared" si="1111"/>
        <v>0</v>
      </c>
      <c r="DM853" s="101">
        <f t="shared" si="1112"/>
        <v>0</v>
      </c>
      <c r="DN853" s="101">
        <f t="shared" si="1113"/>
        <v>0</v>
      </c>
      <c r="DO853" s="101">
        <f t="shared" si="1114"/>
        <v>0</v>
      </c>
      <c r="DP853" s="101">
        <f t="shared" si="1115"/>
        <v>0</v>
      </c>
      <c r="DQ853" s="101">
        <f t="shared" si="1116"/>
        <v>0</v>
      </c>
      <c r="DR853" s="101">
        <f t="shared" si="1117"/>
        <v>0</v>
      </c>
      <c r="DS853" s="101">
        <f t="shared" si="1118"/>
        <v>0</v>
      </c>
      <c r="DT853" s="101">
        <f t="shared" si="1119"/>
        <v>0</v>
      </c>
      <c r="DU853" s="101">
        <f t="shared" si="1120"/>
        <v>0</v>
      </c>
      <c r="DV853" s="101">
        <f t="shared" si="1121"/>
        <v>0</v>
      </c>
      <c r="DW853" s="101">
        <f t="shared" si="1122"/>
        <v>0</v>
      </c>
      <c r="DX853" s="311">
        <f t="shared" si="1123"/>
        <v>0</v>
      </c>
      <c r="DY853" s="101">
        <f t="shared" si="1124"/>
        <v>0</v>
      </c>
      <c r="DZ853" s="101">
        <f t="shared" si="1125"/>
        <v>0</v>
      </c>
      <c r="EA853" s="101">
        <f t="shared" si="1126"/>
        <v>0</v>
      </c>
      <c r="EB853" s="101">
        <f t="shared" si="1127"/>
        <v>0</v>
      </c>
      <c r="EC853" s="101">
        <f t="shared" si="1128"/>
        <v>0</v>
      </c>
      <c r="ED853" s="101">
        <f t="shared" si="1129"/>
        <v>0</v>
      </c>
      <c r="EE853" s="101">
        <f t="shared" si="1130"/>
        <v>0</v>
      </c>
      <c r="EF853" s="101">
        <f t="shared" si="1131"/>
        <v>0</v>
      </c>
      <c r="EG853" s="101">
        <f t="shared" si="1132"/>
        <v>0</v>
      </c>
      <c r="EH853" s="101">
        <f t="shared" si="1133"/>
        <v>0</v>
      </c>
      <c r="EI853" s="101">
        <f t="shared" si="1134"/>
        <v>0</v>
      </c>
      <c r="EJ853" s="101">
        <f t="shared" si="1135"/>
        <v>0</v>
      </c>
      <c r="EK853" s="101">
        <f t="shared" si="1136"/>
        <v>0</v>
      </c>
      <c r="EL853" s="101">
        <f t="shared" si="1137"/>
        <v>0</v>
      </c>
      <c r="EM853" s="101">
        <f t="shared" si="1138"/>
        <v>0</v>
      </c>
      <c r="EN853" s="101">
        <f t="shared" si="1139"/>
        <v>0</v>
      </c>
      <c r="EO853" s="101">
        <f t="shared" si="1140"/>
        <v>0</v>
      </c>
      <c r="EP853" s="101">
        <f t="shared" si="1141"/>
        <v>0</v>
      </c>
      <c r="EQ853" s="101">
        <f t="shared" si="1142"/>
        <v>0</v>
      </c>
    </row>
    <row r="854" spans="2:147" ht="21.75" customHeight="1" x14ac:dyDescent="0.45">
      <c r="B854" s="133" t="str">
        <f>IF(Data!B853&lt;&gt;"",Data!B853,"")</f>
        <v/>
      </c>
      <c r="C854" s="158" t="str">
        <f>IF(Data!C853&lt;&gt;"",Data!C853,"")</f>
        <v/>
      </c>
      <c r="D854" s="106" t="str">
        <f>IF(Data!D853&lt;&gt;"",Data!D853,"")</f>
        <v/>
      </c>
      <c r="E854" s="140">
        <f>IF(AND(I854=1,Data!T853=0),0,IF(I854=999,999,Data!T853))</f>
        <v>999</v>
      </c>
      <c r="F854" s="140" t="str">
        <f t="shared" si="1143"/>
        <v/>
      </c>
      <c r="G854" s="140" t="str">
        <f>IF(Data!K853&lt;&gt;"",Data!K853,"")</f>
        <v/>
      </c>
      <c r="H854" s="141" t="str">
        <f>IF(Data!L853&lt;&gt;"",Data!L853,"")</f>
        <v/>
      </c>
      <c r="I854" s="63">
        <f>IF(Data!M853&lt;&gt;"",Data!M853,"")</f>
        <v>999</v>
      </c>
      <c r="J854" s="63">
        <f t="shared" si="1144"/>
        <v>0</v>
      </c>
      <c r="L854" s="64" t="str">
        <f t="shared" si="1145"/>
        <v/>
      </c>
      <c r="N854" s="63">
        <f t="shared" si="1146"/>
        <v>0</v>
      </c>
      <c r="P854" s="64" t="str">
        <f t="shared" si="1147"/>
        <v/>
      </c>
      <c r="R854" s="63">
        <f t="shared" si="1148"/>
        <v>0</v>
      </c>
      <c r="S854" s="64" t="str">
        <f t="shared" si="1149"/>
        <v/>
      </c>
      <c r="W854" s="310">
        <f t="shared" si="1150"/>
        <v>999</v>
      </c>
      <c r="Y854" s="65">
        <f t="shared" si="1151"/>
        <v>0</v>
      </c>
      <c r="Z854" s="65">
        <f t="shared" si="1152"/>
        <v>0</v>
      </c>
      <c r="AA854" s="65">
        <f t="shared" si="1153"/>
        <v>0</v>
      </c>
      <c r="AB854" s="65">
        <f t="shared" si="1154"/>
        <v>0</v>
      </c>
      <c r="AC854" s="341">
        <f t="shared" si="1155"/>
        <v>0</v>
      </c>
      <c r="AD854" s="65">
        <f t="shared" si="1156"/>
        <v>0</v>
      </c>
      <c r="AE854" s="65">
        <f t="shared" si="1157"/>
        <v>0</v>
      </c>
      <c r="AF854" s="65">
        <f t="shared" si="1158"/>
        <v>0</v>
      </c>
      <c r="AG854" s="65">
        <f t="shared" si="1159"/>
        <v>0</v>
      </c>
      <c r="AH854" s="65">
        <f t="shared" si="1160"/>
        <v>0</v>
      </c>
      <c r="AI854" s="65">
        <f t="shared" si="1161"/>
        <v>0</v>
      </c>
      <c r="AJ854" s="65">
        <f t="shared" si="1162"/>
        <v>0</v>
      </c>
      <c r="AK854" s="65">
        <f t="shared" si="1163"/>
        <v>0</v>
      </c>
      <c r="AL854" s="65">
        <f t="shared" si="1164"/>
        <v>0</v>
      </c>
      <c r="AM854" s="65">
        <f t="shared" si="1165"/>
        <v>0</v>
      </c>
      <c r="AN854" s="65">
        <f t="shared" si="1166"/>
        <v>0</v>
      </c>
      <c r="AO854" s="65">
        <f t="shared" si="1167"/>
        <v>0</v>
      </c>
      <c r="AP854" s="65">
        <f t="shared" si="1168"/>
        <v>0</v>
      </c>
      <c r="AQ854" s="65">
        <f t="shared" si="1169"/>
        <v>0</v>
      </c>
      <c r="AR854" s="65">
        <f t="shared" si="1170"/>
        <v>0</v>
      </c>
      <c r="AS854" s="65">
        <f t="shared" si="1171"/>
        <v>0</v>
      </c>
      <c r="AT854" s="65">
        <f t="shared" si="1172"/>
        <v>0</v>
      </c>
      <c r="AU854" s="65">
        <f t="shared" si="1173"/>
        <v>0</v>
      </c>
      <c r="AV854" s="65">
        <f t="shared" si="1174"/>
        <v>0</v>
      </c>
      <c r="AW854" s="65">
        <f t="shared" si="1175"/>
        <v>0</v>
      </c>
      <c r="AX854" s="65">
        <f t="shared" si="1176"/>
        <v>0</v>
      </c>
      <c r="AY854" s="65">
        <f t="shared" si="1177"/>
        <v>0</v>
      </c>
      <c r="AZ854" s="65">
        <f t="shared" si="1178"/>
        <v>0</v>
      </c>
      <c r="BA854" s="65">
        <f t="shared" si="1179"/>
        <v>0</v>
      </c>
      <c r="BB854" s="65">
        <f t="shared" si="1180"/>
        <v>0</v>
      </c>
      <c r="BC854" s="65">
        <f t="shared" si="1181"/>
        <v>0</v>
      </c>
      <c r="BD854" s="65">
        <f t="shared" si="1182"/>
        <v>0</v>
      </c>
      <c r="BE854" s="65">
        <f t="shared" si="1183"/>
        <v>0</v>
      </c>
      <c r="BF854" s="65">
        <f t="shared" si="1184"/>
        <v>0</v>
      </c>
      <c r="BG854" s="65">
        <f t="shared" si="1185"/>
        <v>0</v>
      </c>
      <c r="CE854" s="373"/>
      <c r="CF854" s="343"/>
      <c r="CG854" s="343"/>
      <c r="CH854" s="343"/>
      <c r="CI854" s="343"/>
      <c r="CJ854" s="343"/>
      <c r="CK854" s="343"/>
      <c r="CL854" s="343"/>
      <c r="CM854" s="343"/>
      <c r="CN854" s="343"/>
      <c r="CO854" s="343"/>
      <c r="CP854" s="343"/>
      <c r="CQ854" s="343"/>
      <c r="CR854" s="343"/>
      <c r="CS854" s="343"/>
      <c r="CY854" s="101">
        <f t="shared" si="1186"/>
        <v>0</v>
      </c>
      <c r="CZ854" s="101">
        <f t="shared" si="1187"/>
        <v>0</v>
      </c>
      <c r="DB854" s="101">
        <f t="shared" si="1188"/>
        <v>0</v>
      </c>
      <c r="DD854" s="311">
        <f t="shared" si="1189"/>
        <v>0</v>
      </c>
      <c r="DF854" s="101">
        <f t="shared" si="1105"/>
        <v>0</v>
      </c>
      <c r="DG854" s="101">
        <f t="shared" si="1106"/>
        <v>0</v>
      </c>
      <c r="DH854" s="101">
        <f t="shared" si="1107"/>
        <v>0</v>
      </c>
      <c r="DI854" s="101">
        <f t="shared" si="1108"/>
        <v>0</v>
      </c>
      <c r="DJ854" s="311">
        <f t="shared" si="1109"/>
        <v>0</v>
      </c>
      <c r="DK854" s="311">
        <f t="shared" si="1110"/>
        <v>0</v>
      </c>
      <c r="DL854" s="101">
        <f t="shared" si="1111"/>
        <v>0</v>
      </c>
      <c r="DM854" s="101">
        <f t="shared" si="1112"/>
        <v>0</v>
      </c>
      <c r="DN854" s="101">
        <f t="shared" si="1113"/>
        <v>0</v>
      </c>
      <c r="DO854" s="101">
        <f t="shared" si="1114"/>
        <v>0</v>
      </c>
      <c r="DP854" s="101">
        <f t="shared" si="1115"/>
        <v>0</v>
      </c>
      <c r="DQ854" s="101">
        <f t="shared" si="1116"/>
        <v>0</v>
      </c>
      <c r="DR854" s="101">
        <f t="shared" si="1117"/>
        <v>0</v>
      </c>
      <c r="DS854" s="101">
        <f t="shared" si="1118"/>
        <v>0</v>
      </c>
      <c r="DT854" s="101">
        <f t="shared" si="1119"/>
        <v>0</v>
      </c>
      <c r="DU854" s="101">
        <f t="shared" si="1120"/>
        <v>0</v>
      </c>
      <c r="DV854" s="101">
        <f t="shared" si="1121"/>
        <v>0</v>
      </c>
      <c r="DW854" s="101">
        <f t="shared" si="1122"/>
        <v>0</v>
      </c>
      <c r="DX854" s="311">
        <f t="shared" si="1123"/>
        <v>0</v>
      </c>
      <c r="DY854" s="101">
        <f t="shared" si="1124"/>
        <v>0</v>
      </c>
      <c r="DZ854" s="101">
        <f t="shared" si="1125"/>
        <v>0</v>
      </c>
      <c r="EA854" s="101">
        <f t="shared" si="1126"/>
        <v>0</v>
      </c>
      <c r="EB854" s="101">
        <f t="shared" si="1127"/>
        <v>0</v>
      </c>
      <c r="EC854" s="101">
        <f t="shared" si="1128"/>
        <v>0</v>
      </c>
      <c r="ED854" s="101">
        <f t="shared" si="1129"/>
        <v>0</v>
      </c>
      <c r="EE854" s="101">
        <f t="shared" si="1130"/>
        <v>0</v>
      </c>
      <c r="EF854" s="101">
        <f t="shared" si="1131"/>
        <v>0</v>
      </c>
      <c r="EG854" s="101">
        <f t="shared" si="1132"/>
        <v>0</v>
      </c>
      <c r="EH854" s="101">
        <f t="shared" si="1133"/>
        <v>0</v>
      </c>
      <c r="EI854" s="101">
        <f t="shared" si="1134"/>
        <v>0</v>
      </c>
      <c r="EJ854" s="101">
        <f t="shared" si="1135"/>
        <v>0</v>
      </c>
      <c r="EK854" s="101">
        <f t="shared" si="1136"/>
        <v>0</v>
      </c>
      <c r="EL854" s="101">
        <f t="shared" si="1137"/>
        <v>0</v>
      </c>
      <c r="EM854" s="101">
        <f t="shared" si="1138"/>
        <v>0</v>
      </c>
      <c r="EN854" s="101">
        <f t="shared" si="1139"/>
        <v>0</v>
      </c>
      <c r="EO854" s="101">
        <f t="shared" si="1140"/>
        <v>0</v>
      </c>
      <c r="EP854" s="101">
        <f t="shared" si="1141"/>
        <v>0</v>
      </c>
      <c r="EQ854" s="101">
        <f t="shared" si="1142"/>
        <v>0</v>
      </c>
    </row>
    <row r="855" spans="2:147" ht="21.75" customHeight="1" x14ac:dyDescent="0.45">
      <c r="B855" s="133" t="str">
        <f>IF(Data!B854&lt;&gt;"",Data!B854,"")</f>
        <v/>
      </c>
      <c r="C855" s="158" t="str">
        <f>IF(Data!C854&lt;&gt;"",Data!C854,"")</f>
        <v/>
      </c>
      <c r="D855" s="106" t="str">
        <f>IF(Data!D854&lt;&gt;"",Data!D854,"")</f>
        <v/>
      </c>
      <c r="E855" s="140">
        <f>IF(AND(I855=1,Data!T854=0),0,IF(I855=999,999,Data!T854))</f>
        <v>999</v>
      </c>
      <c r="F855" s="140" t="str">
        <f t="shared" si="1143"/>
        <v/>
      </c>
      <c r="G855" s="140" t="str">
        <f>IF(Data!K854&lt;&gt;"",Data!K854,"")</f>
        <v/>
      </c>
      <c r="H855" s="141" t="str">
        <f>IF(Data!L854&lt;&gt;"",Data!L854,"")</f>
        <v/>
      </c>
      <c r="I855" s="63">
        <f>IF(Data!M854&lt;&gt;"",Data!M854,"")</f>
        <v>999</v>
      </c>
      <c r="J855" s="63">
        <f t="shared" si="1144"/>
        <v>0</v>
      </c>
      <c r="L855" s="64" t="str">
        <f t="shared" si="1145"/>
        <v/>
      </c>
      <c r="N855" s="63">
        <f t="shared" si="1146"/>
        <v>0</v>
      </c>
      <c r="P855" s="64" t="str">
        <f t="shared" si="1147"/>
        <v/>
      </c>
      <c r="R855" s="63">
        <f t="shared" si="1148"/>
        <v>0</v>
      </c>
      <c r="S855" s="64" t="str">
        <f t="shared" si="1149"/>
        <v/>
      </c>
      <c r="W855" s="310">
        <f t="shared" si="1150"/>
        <v>999</v>
      </c>
      <c r="Y855" s="65">
        <f t="shared" si="1151"/>
        <v>0</v>
      </c>
      <c r="Z855" s="65">
        <f t="shared" si="1152"/>
        <v>0</v>
      </c>
      <c r="AA855" s="65">
        <f t="shared" si="1153"/>
        <v>0</v>
      </c>
      <c r="AB855" s="65">
        <f t="shared" si="1154"/>
        <v>0</v>
      </c>
      <c r="AC855" s="341">
        <f t="shared" si="1155"/>
        <v>0</v>
      </c>
      <c r="AD855" s="65">
        <f t="shared" si="1156"/>
        <v>0</v>
      </c>
      <c r="AE855" s="65">
        <f t="shared" si="1157"/>
        <v>0</v>
      </c>
      <c r="AF855" s="65">
        <f t="shared" si="1158"/>
        <v>0</v>
      </c>
      <c r="AG855" s="65">
        <f t="shared" si="1159"/>
        <v>0</v>
      </c>
      <c r="AH855" s="65">
        <f t="shared" si="1160"/>
        <v>0</v>
      </c>
      <c r="AI855" s="65">
        <f t="shared" si="1161"/>
        <v>0</v>
      </c>
      <c r="AJ855" s="65">
        <f t="shared" si="1162"/>
        <v>0</v>
      </c>
      <c r="AK855" s="65">
        <f t="shared" si="1163"/>
        <v>0</v>
      </c>
      <c r="AL855" s="65">
        <f t="shared" si="1164"/>
        <v>0</v>
      </c>
      <c r="AM855" s="65">
        <f t="shared" si="1165"/>
        <v>0</v>
      </c>
      <c r="AN855" s="65">
        <f t="shared" si="1166"/>
        <v>0</v>
      </c>
      <c r="AO855" s="65">
        <f t="shared" si="1167"/>
        <v>0</v>
      </c>
      <c r="AP855" s="65">
        <f t="shared" si="1168"/>
        <v>0</v>
      </c>
      <c r="AQ855" s="65">
        <f t="shared" si="1169"/>
        <v>0</v>
      </c>
      <c r="AR855" s="65">
        <f t="shared" si="1170"/>
        <v>0</v>
      </c>
      <c r="AS855" s="65">
        <f t="shared" si="1171"/>
        <v>0</v>
      </c>
      <c r="AT855" s="65">
        <f t="shared" si="1172"/>
        <v>0</v>
      </c>
      <c r="AU855" s="65">
        <f t="shared" si="1173"/>
        <v>0</v>
      </c>
      <c r="AV855" s="65">
        <f t="shared" si="1174"/>
        <v>0</v>
      </c>
      <c r="AW855" s="65">
        <f t="shared" si="1175"/>
        <v>0</v>
      </c>
      <c r="AX855" s="65">
        <f t="shared" si="1176"/>
        <v>0</v>
      </c>
      <c r="AY855" s="65">
        <f t="shared" si="1177"/>
        <v>0</v>
      </c>
      <c r="AZ855" s="65">
        <f t="shared" si="1178"/>
        <v>0</v>
      </c>
      <c r="BA855" s="65">
        <f t="shared" si="1179"/>
        <v>0</v>
      </c>
      <c r="BB855" s="65">
        <f t="shared" si="1180"/>
        <v>0</v>
      </c>
      <c r="BC855" s="65">
        <f t="shared" si="1181"/>
        <v>0</v>
      </c>
      <c r="BD855" s="65">
        <f t="shared" si="1182"/>
        <v>0</v>
      </c>
      <c r="BE855" s="65">
        <f t="shared" si="1183"/>
        <v>0</v>
      </c>
      <c r="BF855" s="65">
        <f t="shared" si="1184"/>
        <v>0</v>
      </c>
      <c r="BG855" s="65">
        <f t="shared" si="1185"/>
        <v>0</v>
      </c>
      <c r="CE855" s="373"/>
      <c r="CF855" s="343"/>
      <c r="CG855" s="343"/>
      <c r="CH855" s="343"/>
      <c r="CI855" s="343"/>
      <c r="CJ855" s="343"/>
      <c r="CK855" s="343"/>
      <c r="CL855" s="343"/>
      <c r="CM855" s="343"/>
      <c r="CN855" s="343"/>
      <c r="CO855" s="343"/>
      <c r="CP855" s="343"/>
      <c r="CQ855" s="343"/>
      <c r="CR855" s="343"/>
      <c r="CS855" s="343"/>
      <c r="CY855" s="101">
        <f t="shared" si="1186"/>
        <v>0</v>
      </c>
      <c r="CZ855" s="101">
        <f t="shared" si="1187"/>
        <v>0</v>
      </c>
      <c r="DB855" s="101">
        <f t="shared" si="1188"/>
        <v>0</v>
      </c>
      <c r="DD855" s="311">
        <f t="shared" si="1189"/>
        <v>0</v>
      </c>
      <c r="DF855" s="101">
        <f t="shared" si="1105"/>
        <v>0</v>
      </c>
      <c r="DG855" s="101">
        <f t="shared" si="1106"/>
        <v>0</v>
      </c>
      <c r="DH855" s="101">
        <f t="shared" si="1107"/>
        <v>0</v>
      </c>
      <c r="DI855" s="101">
        <f t="shared" si="1108"/>
        <v>0</v>
      </c>
      <c r="DJ855" s="311">
        <f t="shared" si="1109"/>
        <v>0</v>
      </c>
      <c r="DK855" s="311">
        <f t="shared" si="1110"/>
        <v>0</v>
      </c>
      <c r="DL855" s="101">
        <f t="shared" si="1111"/>
        <v>0</v>
      </c>
      <c r="DM855" s="101">
        <f t="shared" si="1112"/>
        <v>0</v>
      </c>
      <c r="DN855" s="101">
        <f t="shared" si="1113"/>
        <v>0</v>
      </c>
      <c r="DO855" s="101">
        <f t="shared" si="1114"/>
        <v>0</v>
      </c>
      <c r="DP855" s="101">
        <f t="shared" si="1115"/>
        <v>0</v>
      </c>
      <c r="DQ855" s="101">
        <f t="shared" si="1116"/>
        <v>0</v>
      </c>
      <c r="DR855" s="101">
        <f t="shared" si="1117"/>
        <v>0</v>
      </c>
      <c r="DS855" s="101">
        <f t="shared" si="1118"/>
        <v>0</v>
      </c>
      <c r="DT855" s="101">
        <f t="shared" si="1119"/>
        <v>0</v>
      </c>
      <c r="DU855" s="101">
        <f t="shared" si="1120"/>
        <v>0</v>
      </c>
      <c r="DV855" s="101">
        <f t="shared" si="1121"/>
        <v>0</v>
      </c>
      <c r="DW855" s="101">
        <f t="shared" si="1122"/>
        <v>0</v>
      </c>
      <c r="DX855" s="311">
        <f t="shared" si="1123"/>
        <v>0</v>
      </c>
      <c r="DY855" s="101">
        <f t="shared" si="1124"/>
        <v>0</v>
      </c>
      <c r="DZ855" s="101">
        <f t="shared" si="1125"/>
        <v>0</v>
      </c>
      <c r="EA855" s="101">
        <f t="shared" si="1126"/>
        <v>0</v>
      </c>
      <c r="EB855" s="101">
        <f t="shared" si="1127"/>
        <v>0</v>
      </c>
      <c r="EC855" s="101">
        <f t="shared" si="1128"/>
        <v>0</v>
      </c>
      <c r="ED855" s="101">
        <f t="shared" si="1129"/>
        <v>0</v>
      </c>
      <c r="EE855" s="101">
        <f t="shared" si="1130"/>
        <v>0</v>
      </c>
      <c r="EF855" s="101">
        <f t="shared" si="1131"/>
        <v>0</v>
      </c>
      <c r="EG855" s="101">
        <f t="shared" si="1132"/>
        <v>0</v>
      </c>
      <c r="EH855" s="101">
        <f t="shared" si="1133"/>
        <v>0</v>
      </c>
      <c r="EI855" s="101">
        <f t="shared" si="1134"/>
        <v>0</v>
      </c>
      <c r="EJ855" s="101">
        <f t="shared" si="1135"/>
        <v>0</v>
      </c>
      <c r="EK855" s="101">
        <f t="shared" si="1136"/>
        <v>0</v>
      </c>
      <c r="EL855" s="101">
        <f t="shared" si="1137"/>
        <v>0</v>
      </c>
      <c r="EM855" s="101">
        <f t="shared" si="1138"/>
        <v>0</v>
      </c>
      <c r="EN855" s="101">
        <f t="shared" si="1139"/>
        <v>0</v>
      </c>
      <c r="EO855" s="101">
        <f t="shared" si="1140"/>
        <v>0</v>
      </c>
      <c r="EP855" s="101">
        <f t="shared" si="1141"/>
        <v>0</v>
      </c>
      <c r="EQ855" s="101">
        <f t="shared" si="1142"/>
        <v>0</v>
      </c>
    </row>
    <row r="856" spans="2:147" ht="21.75" customHeight="1" x14ac:dyDescent="0.45">
      <c r="B856" s="133" t="str">
        <f>IF(Data!B855&lt;&gt;"",Data!B855,"")</f>
        <v/>
      </c>
      <c r="C856" s="158" t="str">
        <f>IF(Data!C855&lt;&gt;"",Data!C855,"")</f>
        <v/>
      </c>
      <c r="D856" s="106" t="str">
        <f>IF(Data!D855&lt;&gt;"",Data!D855,"")</f>
        <v/>
      </c>
      <c r="E856" s="140">
        <f>IF(AND(I856=1,Data!T855=0),0,IF(I856=999,999,Data!T855))</f>
        <v>999</v>
      </c>
      <c r="F856" s="140" t="str">
        <f t="shared" si="1143"/>
        <v/>
      </c>
      <c r="G856" s="140" t="str">
        <f>IF(Data!K855&lt;&gt;"",Data!K855,"")</f>
        <v/>
      </c>
      <c r="H856" s="141" t="str">
        <f>IF(Data!L855&lt;&gt;"",Data!L855,"")</f>
        <v/>
      </c>
      <c r="I856" s="63">
        <f>IF(Data!M855&lt;&gt;"",Data!M855,"")</f>
        <v>999</v>
      </c>
      <c r="J856" s="63">
        <f t="shared" si="1144"/>
        <v>0</v>
      </c>
      <c r="L856" s="64" t="str">
        <f t="shared" si="1145"/>
        <v/>
      </c>
      <c r="N856" s="63">
        <f t="shared" si="1146"/>
        <v>0</v>
      </c>
      <c r="P856" s="64" t="str">
        <f t="shared" si="1147"/>
        <v/>
      </c>
      <c r="R856" s="63">
        <f t="shared" si="1148"/>
        <v>0</v>
      </c>
      <c r="S856" s="64" t="str">
        <f t="shared" si="1149"/>
        <v/>
      </c>
      <c r="W856" s="310">
        <f t="shared" si="1150"/>
        <v>999</v>
      </c>
      <c r="Y856" s="65">
        <f t="shared" si="1151"/>
        <v>0</v>
      </c>
      <c r="Z856" s="65">
        <f t="shared" si="1152"/>
        <v>0</v>
      </c>
      <c r="AA856" s="65">
        <f t="shared" si="1153"/>
        <v>0</v>
      </c>
      <c r="AB856" s="65">
        <f t="shared" si="1154"/>
        <v>0</v>
      </c>
      <c r="AC856" s="341">
        <f t="shared" si="1155"/>
        <v>0</v>
      </c>
      <c r="AD856" s="65">
        <f t="shared" si="1156"/>
        <v>0</v>
      </c>
      <c r="AE856" s="65">
        <f t="shared" si="1157"/>
        <v>0</v>
      </c>
      <c r="AF856" s="65">
        <f t="shared" si="1158"/>
        <v>0</v>
      </c>
      <c r="AG856" s="65">
        <f t="shared" si="1159"/>
        <v>0</v>
      </c>
      <c r="AH856" s="65">
        <f t="shared" si="1160"/>
        <v>0</v>
      </c>
      <c r="AI856" s="65">
        <f t="shared" si="1161"/>
        <v>0</v>
      </c>
      <c r="AJ856" s="65">
        <f t="shared" si="1162"/>
        <v>0</v>
      </c>
      <c r="AK856" s="65">
        <f t="shared" si="1163"/>
        <v>0</v>
      </c>
      <c r="AL856" s="65">
        <f t="shared" si="1164"/>
        <v>0</v>
      </c>
      <c r="AM856" s="65">
        <f t="shared" si="1165"/>
        <v>0</v>
      </c>
      <c r="AN856" s="65">
        <f t="shared" si="1166"/>
        <v>0</v>
      </c>
      <c r="AO856" s="65">
        <f t="shared" si="1167"/>
        <v>0</v>
      </c>
      <c r="AP856" s="65">
        <f t="shared" si="1168"/>
        <v>0</v>
      </c>
      <c r="AQ856" s="65">
        <f t="shared" si="1169"/>
        <v>0</v>
      </c>
      <c r="AR856" s="65">
        <f t="shared" si="1170"/>
        <v>0</v>
      </c>
      <c r="AS856" s="65">
        <f t="shared" si="1171"/>
        <v>0</v>
      </c>
      <c r="AT856" s="65">
        <f t="shared" si="1172"/>
        <v>0</v>
      </c>
      <c r="AU856" s="65">
        <f t="shared" si="1173"/>
        <v>0</v>
      </c>
      <c r="AV856" s="65">
        <f t="shared" si="1174"/>
        <v>0</v>
      </c>
      <c r="AW856" s="65">
        <f t="shared" si="1175"/>
        <v>0</v>
      </c>
      <c r="AX856" s="65">
        <f t="shared" si="1176"/>
        <v>0</v>
      </c>
      <c r="AY856" s="65">
        <f t="shared" si="1177"/>
        <v>0</v>
      </c>
      <c r="AZ856" s="65">
        <f t="shared" si="1178"/>
        <v>0</v>
      </c>
      <c r="BA856" s="65">
        <f t="shared" si="1179"/>
        <v>0</v>
      </c>
      <c r="BB856" s="65">
        <f t="shared" si="1180"/>
        <v>0</v>
      </c>
      <c r="BC856" s="65">
        <f t="shared" si="1181"/>
        <v>0</v>
      </c>
      <c r="BD856" s="65">
        <f t="shared" si="1182"/>
        <v>0</v>
      </c>
      <c r="BE856" s="65">
        <f t="shared" si="1183"/>
        <v>0</v>
      </c>
      <c r="BF856" s="65">
        <f t="shared" si="1184"/>
        <v>0</v>
      </c>
      <c r="BG856" s="65">
        <f t="shared" si="1185"/>
        <v>0</v>
      </c>
      <c r="CE856" s="373"/>
      <c r="CF856" s="343"/>
      <c r="CG856" s="343"/>
      <c r="CH856" s="343"/>
      <c r="CI856" s="343"/>
      <c r="CJ856" s="343"/>
      <c r="CK856" s="343"/>
      <c r="CL856" s="343"/>
      <c r="CM856" s="343"/>
      <c r="CN856" s="343"/>
      <c r="CO856" s="343"/>
      <c r="CP856" s="343"/>
      <c r="CQ856" s="343"/>
      <c r="CR856" s="343"/>
      <c r="CS856" s="343"/>
      <c r="CY856" s="101">
        <f t="shared" si="1186"/>
        <v>0</v>
      </c>
      <c r="CZ856" s="101">
        <f t="shared" si="1187"/>
        <v>0</v>
      </c>
      <c r="DB856" s="101">
        <f t="shared" si="1188"/>
        <v>0</v>
      </c>
      <c r="DD856" s="311">
        <f t="shared" si="1189"/>
        <v>0</v>
      </c>
      <c r="DF856" s="101">
        <f t="shared" si="1105"/>
        <v>0</v>
      </c>
      <c r="DG856" s="101">
        <f t="shared" si="1106"/>
        <v>0</v>
      </c>
      <c r="DH856" s="101">
        <f t="shared" si="1107"/>
        <v>0</v>
      </c>
      <c r="DI856" s="101">
        <f t="shared" si="1108"/>
        <v>0</v>
      </c>
      <c r="DJ856" s="311">
        <f t="shared" si="1109"/>
        <v>0</v>
      </c>
      <c r="DK856" s="311">
        <f t="shared" si="1110"/>
        <v>0</v>
      </c>
      <c r="DL856" s="101">
        <f t="shared" si="1111"/>
        <v>0</v>
      </c>
      <c r="DM856" s="101">
        <f t="shared" si="1112"/>
        <v>0</v>
      </c>
      <c r="DN856" s="101">
        <f t="shared" si="1113"/>
        <v>0</v>
      </c>
      <c r="DO856" s="101">
        <f t="shared" si="1114"/>
        <v>0</v>
      </c>
      <c r="DP856" s="101">
        <f t="shared" si="1115"/>
        <v>0</v>
      </c>
      <c r="DQ856" s="101">
        <f t="shared" si="1116"/>
        <v>0</v>
      </c>
      <c r="DR856" s="101">
        <f t="shared" si="1117"/>
        <v>0</v>
      </c>
      <c r="DS856" s="101">
        <f t="shared" si="1118"/>
        <v>0</v>
      </c>
      <c r="DT856" s="101">
        <f t="shared" si="1119"/>
        <v>0</v>
      </c>
      <c r="DU856" s="101">
        <f t="shared" si="1120"/>
        <v>0</v>
      </c>
      <c r="DV856" s="101">
        <f t="shared" si="1121"/>
        <v>0</v>
      </c>
      <c r="DW856" s="101">
        <f t="shared" si="1122"/>
        <v>0</v>
      </c>
      <c r="DX856" s="311">
        <f t="shared" si="1123"/>
        <v>0</v>
      </c>
      <c r="DY856" s="101">
        <f t="shared" si="1124"/>
        <v>0</v>
      </c>
      <c r="DZ856" s="101">
        <f t="shared" si="1125"/>
        <v>0</v>
      </c>
      <c r="EA856" s="101">
        <f t="shared" si="1126"/>
        <v>0</v>
      </c>
      <c r="EB856" s="101">
        <f t="shared" si="1127"/>
        <v>0</v>
      </c>
      <c r="EC856" s="101">
        <f t="shared" si="1128"/>
        <v>0</v>
      </c>
      <c r="ED856" s="101">
        <f t="shared" si="1129"/>
        <v>0</v>
      </c>
      <c r="EE856" s="101">
        <f t="shared" si="1130"/>
        <v>0</v>
      </c>
      <c r="EF856" s="101">
        <f t="shared" si="1131"/>
        <v>0</v>
      </c>
      <c r="EG856" s="101">
        <f t="shared" si="1132"/>
        <v>0</v>
      </c>
      <c r="EH856" s="101">
        <f t="shared" si="1133"/>
        <v>0</v>
      </c>
      <c r="EI856" s="101">
        <f t="shared" si="1134"/>
        <v>0</v>
      </c>
      <c r="EJ856" s="101">
        <f t="shared" si="1135"/>
        <v>0</v>
      </c>
      <c r="EK856" s="101">
        <f t="shared" si="1136"/>
        <v>0</v>
      </c>
      <c r="EL856" s="101">
        <f t="shared" si="1137"/>
        <v>0</v>
      </c>
      <c r="EM856" s="101">
        <f t="shared" si="1138"/>
        <v>0</v>
      </c>
      <c r="EN856" s="101">
        <f t="shared" si="1139"/>
        <v>0</v>
      </c>
      <c r="EO856" s="101">
        <f t="shared" si="1140"/>
        <v>0</v>
      </c>
      <c r="EP856" s="101">
        <f t="shared" si="1141"/>
        <v>0</v>
      </c>
      <c r="EQ856" s="101">
        <f t="shared" si="1142"/>
        <v>0</v>
      </c>
    </row>
    <row r="857" spans="2:147" ht="21.75" customHeight="1" x14ac:dyDescent="0.45">
      <c r="B857" s="133" t="str">
        <f>IF(Data!B856&lt;&gt;"",Data!B856,"")</f>
        <v/>
      </c>
      <c r="C857" s="158" t="str">
        <f>IF(Data!C856&lt;&gt;"",Data!C856,"")</f>
        <v/>
      </c>
      <c r="D857" s="106" t="str">
        <f>IF(Data!D856&lt;&gt;"",Data!D856,"")</f>
        <v/>
      </c>
      <c r="E857" s="140">
        <f>IF(AND(I857=1,Data!T856=0),0,IF(I857=999,999,Data!T856))</f>
        <v>999</v>
      </c>
      <c r="F857" s="140" t="str">
        <f t="shared" si="1143"/>
        <v/>
      </c>
      <c r="G857" s="140" t="str">
        <f>IF(Data!K856&lt;&gt;"",Data!K856,"")</f>
        <v/>
      </c>
      <c r="H857" s="141" t="str">
        <f>IF(Data!L856&lt;&gt;"",Data!L856,"")</f>
        <v/>
      </c>
      <c r="I857" s="63">
        <f>IF(Data!M856&lt;&gt;"",Data!M856,"")</f>
        <v>999</v>
      </c>
      <c r="J857" s="63">
        <f t="shared" si="1144"/>
        <v>0</v>
      </c>
      <c r="L857" s="64" t="str">
        <f t="shared" si="1145"/>
        <v/>
      </c>
      <c r="N857" s="63">
        <f t="shared" si="1146"/>
        <v>0</v>
      </c>
      <c r="P857" s="64" t="str">
        <f t="shared" si="1147"/>
        <v/>
      </c>
      <c r="R857" s="63">
        <f t="shared" si="1148"/>
        <v>0</v>
      </c>
      <c r="S857" s="64" t="str">
        <f t="shared" si="1149"/>
        <v/>
      </c>
      <c r="W857" s="310">
        <f t="shared" si="1150"/>
        <v>999</v>
      </c>
      <c r="Y857" s="65">
        <f t="shared" si="1151"/>
        <v>0</v>
      </c>
      <c r="Z857" s="65">
        <f t="shared" si="1152"/>
        <v>0</v>
      </c>
      <c r="AA857" s="65">
        <f t="shared" si="1153"/>
        <v>0</v>
      </c>
      <c r="AB857" s="65">
        <f t="shared" si="1154"/>
        <v>0</v>
      </c>
      <c r="AC857" s="341">
        <f t="shared" si="1155"/>
        <v>0</v>
      </c>
      <c r="AD857" s="65">
        <f t="shared" si="1156"/>
        <v>0</v>
      </c>
      <c r="AE857" s="65">
        <f t="shared" si="1157"/>
        <v>0</v>
      </c>
      <c r="AF857" s="65">
        <f t="shared" si="1158"/>
        <v>0</v>
      </c>
      <c r="AG857" s="65">
        <f t="shared" si="1159"/>
        <v>0</v>
      </c>
      <c r="AH857" s="65">
        <f t="shared" si="1160"/>
        <v>0</v>
      </c>
      <c r="AI857" s="65">
        <f t="shared" si="1161"/>
        <v>0</v>
      </c>
      <c r="AJ857" s="65">
        <f t="shared" si="1162"/>
        <v>0</v>
      </c>
      <c r="AK857" s="65">
        <f t="shared" si="1163"/>
        <v>0</v>
      </c>
      <c r="AL857" s="65">
        <f t="shared" si="1164"/>
        <v>0</v>
      </c>
      <c r="AM857" s="65">
        <f t="shared" si="1165"/>
        <v>0</v>
      </c>
      <c r="AN857" s="65">
        <f t="shared" si="1166"/>
        <v>0</v>
      </c>
      <c r="AO857" s="65">
        <f t="shared" si="1167"/>
        <v>0</v>
      </c>
      <c r="AP857" s="65">
        <f t="shared" si="1168"/>
        <v>0</v>
      </c>
      <c r="AQ857" s="65">
        <f t="shared" si="1169"/>
        <v>0</v>
      </c>
      <c r="AR857" s="65">
        <f t="shared" si="1170"/>
        <v>0</v>
      </c>
      <c r="AS857" s="65">
        <f t="shared" si="1171"/>
        <v>0</v>
      </c>
      <c r="AT857" s="65">
        <f t="shared" si="1172"/>
        <v>0</v>
      </c>
      <c r="AU857" s="65">
        <f t="shared" si="1173"/>
        <v>0</v>
      </c>
      <c r="AV857" s="65">
        <f t="shared" si="1174"/>
        <v>0</v>
      </c>
      <c r="AW857" s="65">
        <f t="shared" si="1175"/>
        <v>0</v>
      </c>
      <c r="AX857" s="65">
        <f t="shared" si="1176"/>
        <v>0</v>
      </c>
      <c r="AY857" s="65">
        <f t="shared" si="1177"/>
        <v>0</v>
      </c>
      <c r="AZ857" s="65">
        <f t="shared" si="1178"/>
        <v>0</v>
      </c>
      <c r="BA857" s="65">
        <f t="shared" si="1179"/>
        <v>0</v>
      </c>
      <c r="BB857" s="65">
        <f t="shared" si="1180"/>
        <v>0</v>
      </c>
      <c r="BC857" s="65">
        <f t="shared" si="1181"/>
        <v>0</v>
      </c>
      <c r="BD857" s="65">
        <f t="shared" si="1182"/>
        <v>0</v>
      </c>
      <c r="BE857" s="65">
        <f t="shared" si="1183"/>
        <v>0</v>
      </c>
      <c r="BF857" s="65">
        <f t="shared" si="1184"/>
        <v>0</v>
      </c>
      <c r="BG857" s="65">
        <f t="shared" si="1185"/>
        <v>0</v>
      </c>
      <c r="CE857" s="373"/>
      <c r="CF857" s="343"/>
      <c r="CG857" s="343"/>
      <c r="CH857" s="343"/>
      <c r="CI857" s="343"/>
      <c r="CJ857" s="343"/>
      <c r="CK857" s="343"/>
      <c r="CL857" s="343"/>
      <c r="CM857" s="343"/>
      <c r="CN857" s="343"/>
      <c r="CO857" s="343"/>
      <c r="CP857" s="343"/>
      <c r="CQ857" s="343"/>
      <c r="CR857" s="343"/>
      <c r="CS857" s="343"/>
      <c r="CY857" s="101">
        <f t="shared" si="1186"/>
        <v>0</v>
      </c>
      <c r="CZ857" s="101">
        <f t="shared" si="1187"/>
        <v>0</v>
      </c>
      <c r="DB857" s="101">
        <f t="shared" si="1188"/>
        <v>0</v>
      </c>
      <c r="DD857" s="311">
        <f t="shared" si="1189"/>
        <v>0</v>
      </c>
      <c r="DF857" s="101">
        <f t="shared" si="1105"/>
        <v>0</v>
      </c>
      <c r="DG857" s="101">
        <f t="shared" si="1106"/>
        <v>0</v>
      </c>
      <c r="DH857" s="101">
        <f t="shared" si="1107"/>
        <v>0</v>
      </c>
      <c r="DI857" s="101">
        <f t="shared" si="1108"/>
        <v>0</v>
      </c>
      <c r="DJ857" s="311">
        <f t="shared" si="1109"/>
        <v>0</v>
      </c>
      <c r="DK857" s="311">
        <f t="shared" si="1110"/>
        <v>0</v>
      </c>
      <c r="DL857" s="101">
        <f t="shared" si="1111"/>
        <v>0</v>
      </c>
      <c r="DM857" s="101">
        <f t="shared" si="1112"/>
        <v>0</v>
      </c>
      <c r="DN857" s="101">
        <f t="shared" si="1113"/>
        <v>0</v>
      </c>
      <c r="DO857" s="101">
        <f t="shared" si="1114"/>
        <v>0</v>
      </c>
      <c r="DP857" s="101">
        <f t="shared" si="1115"/>
        <v>0</v>
      </c>
      <c r="DQ857" s="101">
        <f t="shared" si="1116"/>
        <v>0</v>
      </c>
      <c r="DR857" s="101">
        <f t="shared" si="1117"/>
        <v>0</v>
      </c>
      <c r="DS857" s="101">
        <f t="shared" si="1118"/>
        <v>0</v>
      </c>
      <c r="DT857" s="101">
        <f t="shared" si="1119"/>
        <v>0</v>
      </c>
      <c r="DU857" s="101">
        <f t="shared" si="1120"/>
        <v>0</v>
      </c>
      <c r="DV857" s="101">
        <f t="shared" si="1121"/>
        <v>0</v>
      </c>
      <c r="DW857" s="101">
        <f t="shared" si="1122"/>
        <v>0</v>
      </c>
      <c r="DX857" s="311">
        <f t="shared" si="1123"/>
        <v>0</v>
      </c>
      <c r="DY857" s="101">
        <f t="shared" si="1124"/>
        <v>0</v>
      </c>
      <c r="DZ857" s="101">
        <f t="shared" si="1125"/>
        <v>0</v>
      </c>
      <c r="EA857" s="101">
        <f t="shared" si="1126"/>
        <v>0</v>
      </c>
      <c r="EB857" s="101">
        <f t="shared" si="1127"/>
        <v>0</v>
      </c>
      <c r="EC857" s="101">
        <f t="shared" si="1128"/>
        <v>0</v>
      </c>
      <c r="ED857" s="101">
        <f t="shared" si="1129"/>
        <v>0</v>
      </c>
      <c r="EE857" s="101">
        <f t="shared" si="1130"/>
        <v>0</v>
      </c>
      <c r="EF857" s="101">
        <f t="shared" si="1131"/>
        <v>0</v>
      </c>
      <c r="EG857" s="101">
        <f t="shared" si="1132"/>
        <v>0</v>
      </c>
      <c r="EH857" s="101">
        <f t="shared" si="1133"/>
        <v>0</v>
      </c>
      <c r="EI857" s="101">
        <f t="shared" si="1134"/>
        <v>0</v>
      </c>
      <c r="EJ857" s="101">
        <f t="shared" si="1135"/>
        <v>0</v>
      </c>
      <c r="EK857" s="101">
        <f t="shared" si="1136"/>
        <v>0</v>
      </c>
      <c r="EL857" s="101">
        <f t="shared" si="1137"/>
        <v>0</v>
      </c>
      <c r="EM857" s="101">
        <f t="shared" si="1138"/>
        <v>0</v>
      </c>
      <c r="EN857" s="101">
        <f t="shared" si="1139"/>
        <v>0</v>
      </c>
      <c r="EO857" s="101">
        <f t="shared" si="1140"/>
        <v>0</v>
      </c>
      <c r="EP857" s="101">
        <f t="shared" si="1141"/>
        <v>0</v>
      </c>
      <c r="EQ857" s="101">
        <f t="shared" si="1142"/>
        <v>0</v>
      </c>
    </row>
    <row r="858" spans="2:147" ht="21.75" customHeight="1" x14ac:dyDescent="0.45">
      <c r="B858" s="133" t="str">
        <f>IF(Data!B857&lt;&gt;"",Data!B857,"")</f>
        <v/>
      </c>
      <c r="C858" s="158" t="str">
        <f>IF(Data!C857&lt;&gt;"",Data!C857,"")</f>
        <v/>
      </c>
      <c r="D858" s="106" t="str">
        <f>IF(Data!D857&lt;&gt;"",Data!D857,"")</f>
        <v/>
      </c>
      <c r="E858" s="140">
        <f>IF(AND(I858=1,Data!T857=0),0,IF(I858=999,999,Data!T857))</f>
        <v>999</v>
      </c>
      <c r="F858" s="140" t="str">
        <f t="shared" si="1143"/>
        <v/>
      </c>
      <c r="G858" s="140" t="str">
        <f>IF(Data!K857&lt;&gt;"",Data!K857,"")</f>
        <v/>
      </c>
      <c r="H858" s="141" t="str">
        <f>IF(Data!L857&lt;&gt;"",Data!L857,"")</f>
        <v/>
      </c>
      <c r="I858" s="63">
        <f>IF(Data!M857&lt;&gt;"",Data!M857,"")</f>
        <v>999</v>
      </c>
      <c r="J858" s="63">
        <f t="shared" si="1144"/>
        <v>0</v>
      </c>
      <c r="L858" s="64" t="str">
        <f t="shared" si="1145"/>
        <v/>
      </c>
      <c r="N858" s="63">
        <f t="shared" si="1146"/>
        <v>0</v>
      </c>
      <c r="P858" s="64" t="str">
        <f t="shared" si="1147"/>
        <v/>
      </c>
      <c r="R858" s="63">
        <f t="shared" si="1148"/>
        <v>0</v>
      </c>
      <c r="S858" s="64" t="str">
        <f t="shared" si="1149"/>
        <v/>
      </c>
      <c r="W858" s="310">
        <f t="shared" si="1150"/>
        <v>999</v>
      </c>
      <c r="Y858" s="65">
        <f t="shared" si="1151"/>
        <v>0</v>
      </c>
      <c r="Z858" s="65">
        <f t="shared" si="1152"/>
        <v>0</v>
      </c>
      <c r="AA858" s="65">
        <f t="shared" si="1153"/>
        <v>0</v>
      </c>
      <c r="AB858" s="65">
        <f t="shared" si="1154"/>
        <v>0</v>
      </c>
      <c r="AC858" s="341">
        <f t="shared" si="1155"/>
        <v>0</v>
      </c>
      <c r="AD858" s="65">
        <f t="shared" si="1156"/>
        <v>0</v>
      </c>
      <c r="AE858" s="65">
        <f t="shared" si="1157"/>
        <v>0</v>
      </c>
      <c r="AF858" s="65">
        <f t="shared" si="1158"/>
        <v>0</v>
      </c>
      <c r="AG858" s="65">
        <f t="shared" si="1159"/>
        <v>0</v>
      </c>
      <c r="AH858" s="65">
        <f t="shared" si="1160"/>
        <v>0</v>
      </c>
      <c r="AI858" s="65">
        <f t="shared" si="1161"/>
        <v>0</v>
      </c>
      <c r="AJ858" s="65">
        <f t="shared" si="1162"/>
        <v>0</v>
      </c>
      <c r="AK858" s="65">
        <f t="shared" si="1163"/>
        <v>0</v>
      </c>
      <c r="AL858" s="65">
        <f t="shared" si="1164"/>
        <v>0</v>
      </c>
      <c r="AM858" s="65">
        <f t="shared" si="1165"/>
        <v>0</v>
      </c>
      <c r="AN858" s="65">
        <f t="shared" si="1166"/>
        <v>0</v>
      </c>
      <c r="AO858" s="65">
        <f t="shared" si="1167"/>
        <v>0</v>
      </c>
      <c r="AP858" s="65">
        <f t="shared" si="1168"/>
        <v>0</v>
      </c>
      <c r="AQ858" s="65">
        <f t="shared" si="1169"/>
        <v>0</v>
      </c>
      <c r="AR858" s="65">
        <f t="shared" si="1170"/>
        <v>0</v>
      </c>
      <c r="AS858" s="65">
        <f t="shared" si="1171"/>
        <v>0</v>
      </c>
      <c r="AT858" s="65">
        <f t="shared" si="1172"/>
        <v>0</v>
      </c>
      <c r="AU858" s="65">
        <f t="shared" si="1173"/>
        <v>0</v>
      </c>
      <c r="AV858" s="65">
        <f t="shared" si="1174"/>
        <v>0</v>
      </c>
      <c r="AW858" s="65">
        <f t="shared" si="1175"/>
        <v>0</v>
      </c>
      <c r="AX858" s="65">
        <f t="shared" si="1176"/>
        <v>0</v>
      </c>
      <c r="AY858" s="65">
        <f t="shared" si="1177"/>
        <v>0</v>
      </c>
      <c r="AZ858" s="65">
        <f t="shared" si="1178"/>
        <v>0</v>
      </c>
      <c r="BA858" s="65">
        <f t="shared" si="1179"/>
        <v>0</v>
      </c>
      <c r="BB858" s="65">
        <f t="shared" si="1180"/>
        <v>0</v>
      </c>
      <c r="BC858" s="65">
        <f t="shared" si="1181"/>
        <v>0</v>
      </c>
      <c r="BD858" s="65">
        <f t="shared" si="1182"/>
        <v>0</v>
      </c>
      <c r="BE858" s="65">
        <f t="shared" si="1183"/>
        <v>0</v>
      </c>
      <c r="BF858" s="65">
        <f t="shared" si="1184"/>
        <v>0</v>
      </c>
      <c r="BG858" s="65">
        <f t="shared" si="1185"/>
        <v>0</v>
      </c>
      <c r="CE858" s="373"/>
      <c r="CF858" s="343"/>
      <c r="CG858" s="343"/>
      <c r="CH858" s="343"/>
      <c r="CI858" s="343"/>
      <c r="CJ858" s="343"/>
      <c r="CK858" s="343"/>
      <c r="CL858" s="343"/>
      <c r="CM858" s="343"/>
      <c r="CN858" s="343"/>
      <c r="CO858" s="343"/>
      <c r="CP858" s="343"/>
      <c r="CQ858" s="343"/>
      <c r="CR858" s="343"/>
      <c r="CS858" s="343"/>
      <c r="CY858" s="101">
        <f t="shared" si="1186"/>
        <v>0</v>
      </c>
      <c r="CZ858" s="101">
        <f t="shared" si="1187"/>
        <v>0</v>
      </c>
      <c r="DB858" s="101">
        <f t="shared" si="1188"/>
        <v>0</v>
      </c>
      <c r="DD858" s="311">
        <f t="shared" si="1189"/>
        <v>0</v>
      </c>
      <c r="DF858" s="101">
        <f t="shared" si="1105"/>
        <v>0</v>
      </c>
      <c r="DG858" s="101">
        <f t="shared" si="1106"/>
        <v>0</v>
      </c>
      <c r="DH858" s="101">
        <f t="shared" si="1107"/>
        <v>0</v>
      </c>
      <c r="DI858" s="101">
        <f t="shared" si="1108"/>
        <v>0</v>
      </c>
      <c r="DJ858" s="311">
        <f t="shared" si="1109"/>
        <v>0</v>
      </c>
      <c r="DK858" s="311">
        <f t="shared" si="1110"/>
        <v>0</v>
      </c>
      <c r="DL858" s="101">
        <f t="shared" si="1111"/>
        <v>0</v>
      </c>
      <c r="DM858" s="101">
        <f t="shared" si="1112"/>
        <v>0</v>
      </c>
      <c r="DN858" s="101">
        <f t="shared" si="1113"/>
        <v>0</v>
      </c>
      <c r="DO858" s="101">
        <f t="shared" si="1114"/>
        <v>0</v>
      </c>
      <c r="DP858" s="101">
        <f t="shared" si="1115"/>
        <v>0</v>
      </c>
      <c r="DQ858" s="101">
        <f t="shared" si="1116"/>
        <v>0</v>
      </c>
      <c r="DR858" s="101">
        <f t="shared" si="1117"/>
        <v>0</v>
      </c>
      <c r="DS858" s="101">
        <f t="shared" si="1118"/>
        <v>0</v>
      </c>
      <c r="DT858" s="101">
        <f t="shared" si="1119"/>
        <v>0</v>
      </c>
      <c r="DU858" s="101">
        <f t="shared" si="1120"/>
        <v>0</v>
      </c>
      <c r="DV858" s="101">
        <f t="shared" si="1121"/>
        <v>0</v>
      </c>
      <c r="DW858" s="101">
        <f t="shared" si="1122"/>
        <v>0</v>
      </c>
      <c r="DX858" s="311">
        <f t="shared" si="1123"/>
        <v>0</v>
      </c>
      <c r="DY858" s="101">
        <f t="shared" si="1124"/>
        <v>0</v>
      </c>
      <c r="DZ858" s="101">
        <f t="shared" si="1125"/>
        <v>0</v>
      </c>
      <c r="EA858" s="101">
        <f t="shared" si="1126"/>
        <v>0</v>
      </c>
      <c r="EB858" s="101">
        <f t="shared" si="1127"/>
        <v>0</v>
      </c>
      <c r="EC858" s="101">
        <f t="shared" si="1128"/>
        <v>0</v>
      </c>
      <c r="ED858" s="101">
        <f t="shared" si="1129"/>
        <v>0</v>
      </c>
      <c r="EE858" s="101">
        <f t="shared" si="1130"/>
        <v>0</v>
      </c>
      <c r="EF858" s="101">
        <f t="shared" si="1131"/>
        <v>0</v>
      </c>
      <c r="EG858" s="101">
        <f t="shared" si="1132"/>
        <v>0</v>
      </c>
      <c r="EH858" s="101">
        <f t="shared" si="1133"/>
        <v>0</v>
      </c>
      <c r="EI858" s="101">
        <f t="shared" si="1134"/>
        <v>0</v>
      </c>
      <c r="EJ858" s="101">
        <f t="shared" si="1135"/>
        <v>0</v>
      </c>
      <c r="EK858" s="101">
        <f t="shared" si="1136"/>
        <v>0</v>
      </c>
      <c r="EL858" s="101">
        <f t="shared" si="1137"/>
        <v>0</v>
      </c>
      <c r="EM858" s="101">
        <f t="shared" si="1138"/>
        <v>0</v>
      </c>
      <c r="EN858" s="101">
        <f t="shared" si="1139"/>
        <v>0</v>
      </c>
      <c r="EO858" s="101">
        <f t="shared" si="1140"/>
        <v>0</v>
      </c>
      <c r="EP858" s="101">
        <f t="shared" si="1141"/>
        <v>0</v>
      </c>
      <c r="EQ858" s="101">
        <f t="shared" si="1142"/>
        <v>0</v>
      </c>
    </row>
    <row r="859" spans="2:147" ht="21.75" customHeight="1" x14ac:dyDescent="0.45">
      <c r="B859" s="133" t="str">
        <f>IF(Data!B858&lt;&gt;"",Data!B858,"")</f>
        <v/>
      </c>
      <c r="C859" s="158" t="str">
        <f>IF(Data!C858&lt;&gt;"",Data!C858,"")</f>
        <v/>
      </c>
      <c r="D859" s="106" t="str">
        <f>IF(Data!D858&lt;&gt;"",Data!D858,"")</f>
        <v/>
      </c>
      <c r="E859" s="140">
        <f>IF(AND(I859=1,Data!T858=0),0,IF(I859=999,999,Data!T858))</f>
        <v>999</v>
      </c>
      <c r="F859" s="140" t="str">
        <f t="shared" si="1143"/>
        <v/>
      </c>
      <c r="G859" s="140" t="str">
        <f>IF(Data!K858&lt;&gt;"",Data!K858,"")</f>
        <v/>
      </c>
      <c r="H859" s="141" t="str">
        <f>IF(Data!L858&lt;&gt;"",Data!L858,"")</f>
        <v/>
      </c>
      <c r="I859" s="63">
        <f>IF(Data!M858&lt;&gt;"",Data!M858,"")</f>
        <v>999</v>
      </c>
      <c r="J859" s="63">
        <f t="shared" si="1144"/>
        <v>0</v>
      </c>
      <c r="L859" s="64" t="str">
        <f t="shared" si="1145"/>
        <v/>
      </c>
      <c r="N859" s="63">
        <f t="shared" si="1146"/>
        <v>0</v>
      </c>
      <c r="P859" s="64" t="str">
        <f t="shared" si="1147"/>
        <v/>
      </c>
      <c r="R859" s="63">
        <f t="shared" si="1148"/>
        <v>0</v>
      </c>
      <c r="S859" s="64" t="str">
        <f t="shared" si="1149"/>
        <v/>
      </c>
      <c r="W859" s="310">
        <f t="shared" si="1150"/>
        <v>999</v>
      </c>
      <c r="Y859" s="65">
        <f t="shared" si="1151"/>
        <v>0</v>
      </c>
      <c r="Z859" s="65">
        <f t="shared" si="1152"/>
        <v>0</v>
      </c>
      <c r="AA859" s="65">
        <f t="shared" si="1153"/>
        <v>0</v>
      </c>
      <c r="AB859" s="65">
        <f t="shared" si="1154"/>
        <v>0</v>
      </c>
      <c r="AC859" s="341">
        <f t="shared" si="1155"/>
        <v>0</v>
      </c>
      <c r="AD859" s="65">
        <f t="shared" si="1156"/>
        <v>0</v>
      </c>
      <c r="AE859" s="65">
        <f t="shared" si="1157"/>
        <v>0</v>
      </c>
      <c r="AF859" s="65">
        <f t="shared" si="1158"/>
        <v>0</v>
      </c>
      <c r="AG859" s="65">
        <f t="shared" si="1159"/>
        <v>0</v>
      </c>
      <c r="AH859" s="65">
        <f t="shared" si="1160"/>
        <v>0</v>
      </c>
      <c r="AI859" s="65">
        <f t="shared" si="1161"/>
        <v>0</v>
      </c>
      <c r="AJ859" s="65">
        <f t="shared" si="1162"/>
        <v>0</v>
      </c>
      <c r="AK859" s="65">
        <f t="shared" si="1163"/>
        <v>0</v>
      </c>
      <c r="AL859" s="65">
        <f t="shared" si="1164"/>
        <v>0</v>
      </c>
      <c r="AM859" s="65">
        <f t="shared" si="1165"/>
        <v>0</v>
      </c>
      <c r="AN859" s="65">
        <f t="shared" si="1166"/>
        <v>0</v>
      </c>
      <c r="AO859" s="65">
        <f t="shared" si="1167"/>
        <v>0</v>
      </c>
      <c r="AP859" s="65">
        <f t="shared" si="1168"/>
        <v>0</v>
      </c>
      <c r="AQ859" s="65">
        <f t="shared" si="1169"/>
        <v>0</v>
      </c>
      <c r="AR859" s="65">
        <f t="shared" si="1170"/>
        <v>0</v>
      </c>
      <c r="AS859" s="65">
        <f t="shared" si="1171"/>
        <v>0</v>
      </c>
      <c r="AT859" s="65">
        <f t="shared" si="1172"/>
        <v>0</v>
      </c>
      <c r="AU859" s="65">
        <f t="shared" si="1173"/>
        <v>0</v>
      </c>
      <c r="AV859" s="65">
        <f t="shared" si="1174"/>
        <v>0</v>
      </c>
      <c r="AW859" s="65">
        <f t="shared" si="1175"/>
        <v>0</v>
      </c>
      <c r="AX859" s="65">
        <f t="shared" si="1176"/>
        <v>0</v>
      </c>
      <c r="AY859" s="65">
        <f t="shared" si="1177"/>
        <v>0</v>
      </c>
      <c r="AZ859" s="65">
        <f t="shared" si="1178"/>
        <v>0</v>
      </c>
      <c r="BA859" s="65">
        <f t="shared" si="1179"/>
        <v>0</v>
      </c>
      <c r="BB859" s="65">
        <f t="shared" si="1180"/>
        <v>0</v>
      </c>
      <c r="BC859" s="65">
        <f t="shared" si="1181"/>
        <v>0</v>
      </c>
      <c r="BD859" s="65">
        <f t="shared" si="1182"/>
        <v>0</v>
      </c>
      <c r="BE859" s="65">
        <f t="shared" si="1183"/>
        <v>0</v>
      </c>
      <c r="BF859" s="65">
        <f t="shared" si="1184"/>
        <v>0</v>
      </c>
      <c r="BG859" s="65">
        <f t="shared" si="1185"/>
        <v>0</v>
      </c>
      <c r="CE859" s="373"/>
      <c r="CF859" s="343"/>
      <c r="CG859" s="343"/>
      <c r="CH859" s="343"/>
      <c r="CI859" s="343"/>
      <c r="CJ859" s="343"/>
      <c r="CK859" s="343"/>
      <c r="CL859" s="343"/>
      <c r="CM859" s="343"/>
      <c r="CN859" s="343"/>
      <c r="CO859" s="343"/>
      <c r="CP859" s="343"/>
      <c r="CQ859" s="343"/>
      <c r="CR859" s="343"/>
      <c r="CS859" s="343"/>
      <c r="CY859" s="101">
        <f t="shared" si="1186"/>
        <v>0</v>
      </c>
      <c r="CZ859" s="101">
        <f t="shared" si="1187"/>
        <v>0</v>
      </c>
      <c r="DB859" s="101">
        <f t="shared" si="1188"/>
        <v>0</v>
      </c>
      <c r="DD859" s="311">
        <f t="shared" si="1189"/>
        <v>0</v>
      </c>
      <c r="DF859" s="101">
        <f t="shared" si="1105"/>
        <v>0</v>
      </c>
      <c r="DG859" s="101">
        <f t="shared" si="1106"/>
        <v>0</v>
      </c>
      <c r="DH859" s="101">
        <f t="shared" si="1107"/>
        <v>0</v>
      </c>
      <c r="DI859" s="101">
        <f t="shared" si="1108"/>
        <v>0</v>
      </c>
      <c r="DJ859" s="311">
        <f t="shared" si="1109"/>
        <v>0</v>
      </c>
      <c r="DK859" s="311">
        <f t="shared" si="1110"/>
        <v>0</v>
      </c>
      <c r="DL859" s="101">
        <f t="shared" si="1111"/>
        <v>0</v>
      </c>
      <c r="DM859" s="101">
        <f t="shared" si="1112"/>
        <v>0</v>
      </c>
      <c r="DN859" s="101">
        <f t="shared" si="1113"/>
        <v>0</v>
      </c>
      <c r="DO859" s="101">
        <f t="shared" si="1114"/>
        <v>0</v>
      </c>
      <c r="DP859" s="101">
        <f t="shared" si="1115"/>
        <v>0</v>
      </c>
      <c r="DQ859" s="101">
        <f t="shared" si="1116"/>
        <v>0</v>
      </c>
      <c r="DR859" s="101">
        <f t="shared" si="1117"/>
        <v>0</v>
      </c>
      <c r="DS859" s="101">
        <f t="shared" si="1118"/>
        <v>0</v>
      </c>
      <c r="DT859" s="101">
        <f t="shared" si="1119"/>
        <v>0</v>
      </c>
      <c r="DU859" s="101">
        <f t="shared" si="1120"/>
        <v>0</v>
      </c>
      <c r="DV859" s="101">
        <f t="shared" si="1121"/>
        <v>0</v>
      </c>
      <c r="DW859" s="101">
        <f t="shared" si="1122"/>
        <v>0</v>
      </c>
      <c r="DX859" s="311">
        <f t="shared" si="1123"/>
        <v>0</v>
      </c>
      <c r="DY859" s="101">
        <f t="shared" si="1124"/>
        <v>0</v>
      </c>
      <c r="DZ859" s="101">
        <f t="shared" si="1125"/>
        <v>0</v>
      </c>
      <c r="EA859" s="101">
        <f t="shared" si="1126"/>
        <v>0</v>
      </c>
      <c r="EB859" s="101">
        <f t="shared" si="1127"/>
        <v>0</v>
      </c>
      <c r="EC859" s="101">
        <f t="shared" si="1128"/>
        <v>0</v>
      </c>
      <c r="ED859" s="101">
        <f t="shared" si="1129"/>
        <v>0</v>
      </c>
      <c r="EE859" s="101">
        <f t="shared" si="1130"/>
        <v>0</v>
      </c>
      <c r="EF859" s="101">
        <f t="shared" si="1131"/>
        <v>0</v>
      </c>
      <c r="EG859" s="101">
        <f t="shared" si="1132"/>
        <v>0</v>
      </c>
      <c r="EH859" s="101">
        <f t="shared" si="1133"/>
        <v>0</v>
      </c>
      <c r="EI859" s="101">
        <f t="shared" si="1134"/>
        <v>0</v>
      </c>
      <c r="EJ859" s="101">
        <f t="shared" si="1135"/>
        <v>0</v>
      </c>
      <c r="EK859" s="101">
        <f t="shared" si="1136"/>
        <v>0</v>
      </c>
      <c r="EL859" s="101">
        <f t="shared" si="1137"/>
        <v>0</v>
      </c>
      <c r="EM859" s="101">
        <f t="shared" si="1138"/>
        <v>0</v>
      </c>
      <c r="EN859" s="101">
        <f t="shared" si="1139"/>
        <v>0</v>
      </c>
      <c r="EO859" s="101">
        <f t="shared" si="1140"/>
        <v>0</v>
      </c>
      <c r="EP859" s="101">
        <f t="shared" si="1141"/>
        <v>0</v>
      </c>
      <c r="EQ859" s="101">
        <f t="shared" si="1142"/>
        <v>0</v>
      </c>
    </row>
    <row r="860" spans="2:147" ht="21.75" customHeight="1" x14ac:dyDescent="0.45">
      <c r="B860" s="133" t="str">
        <f>IF(Data!B859&lt;&gt;"",Data!B859,"")</f>
        <v/>
      </c>
      <c r="C860" s="158" t="str">
        <f>IF(Data!C859&lt;&gt;"",Data!C859,"")</f>
        <v/>
      </c>
      <c r="D860" s="106" t="str">
        <f>IF(Data!D859&lt;&gt;"",Data!D859,"")</f>
        <v/>
      </c>
      <c r="E860" s="140">
        <f>IF(AND(I860=1,Data!T859=0),0,IF(I860=999,999,Data!T859))</f>
        <v>999</v>
      </c>
      <c r="F860" s="140" t="str">
        <f t="shared" si="1143"/>
        <v/>
      </c>
      <c r="G860" s="140" t="str">
        <f>IF(Data!K859&lt;&gt;"",Data!K859,"")</f>
        <v/>
      </c>
      <c r="H860" s="141" t="str">
        <f>IF(Data!L859&lt;&gt;"",Data!L859,"")</f>
        <v/>
      </c>
      <c r="I860" s="63">
        <f>IF(Data!M859&lt;&gt;"",Data!M859,"")</f>
        <v>999</v>
      </c>
      <c r="J860" s="63">
        <f t="shared" si="1144"/>
        <v>0</v>
      </c>
      <c r="L860" s="64" t="str">
        <f t="shared" si="1145"/>
        <v/>
      </c>
      <c r="N860" s="63">
        <f t="shared" si="1146"/>
        <v>0</v>
      </c>
      <c r="P860" s="64" t="str">
        <f t="shared" si="1147"/>
        <v/>
      </c>
      <c r="R860" s="63">
        <f t="shared" si="1148"/>
        <v>0</v>
      </c>
      <c r="S860" s="64" t="str">
        <f t="shared" si="1149"/>
        <v/>
      </c>
      <c r="W860" s="310">
        <f t="shared" si="1150"/>
        <v>999</v>
      </c>
      <c r="Y860" s="65">
        <f t="shared" si="1151"/>
        <v>0</v>
      </c>
      <c r="Z860" s="65">
        <f t="shared" si="1152"/>
        <v>0</v>
      </c>
      <c r="AA860" s="65">
        <f t="shared" si="1153"/>
        <v>0</v>
      </c>
      <c r="AB860" s="65">
        <f t="shared" si="1154"/>
        <v>0</v>
      </c>
      <c r="AC860" s="341">
        <f t="shared" si="1155"/>
        <v>0</v>
      </c>
      <c r="AD860" s="65">
        <f t="shared" si="1156"/>
        <v>0</v>
      </c>
      <c r="AE860" s="65">
        <f t="shared" si="1157"/>
        <v>0</v>
      </c>
      <c r="AF860" s="65">
        <f t="shared" si="1158"/>
        <v>0</v>
      </c>
      <c r="AG860" s="65">
        <f t="shared" si="1159"/>
        <v>0</v>
      </c>
      <c r="AH860" s="65">
        <f t="shared" si="1160"/>
        <v>0</v>
      </c>
      <c r="AI860" s="65">
        <f t="shared" si="1161"/>
        <v>0</v>
      </c>
      <c r="AJ860" s="65">
        <f t="shared" si="1162"/>
        <v>0</v>
      </c>
      <c r="AK860" s="65">
        <f t="shared" si="1163"/>
        <v>0</v>
      </c>
      <c r="AL860" s="65">
        <f t="shared" si="1164"/>
        <v>0</v>
      </c>
      <c r="AM860" s="65">
        <f t="shared" si="1165"/>
        <v>0</v>
      </c>
      <c r="AN860" s="65">
        <f t="shared" si="1166"/>
        <v>0</v>
      </c>
      <c r="AO860" s="65">
        <f t="shared" si="1167"/>
        <v>0</v>
      </c>
      <c r="AP860" s="65">
        <f t="shared" si="1168"/>
        <v>0</v>
      </c>
      <c r="AQ860" s="65">
        <f t="shared" si="1169"/>
        <v>0</v>
      </c>
      <c r="AR860" s="65">
        <f t="shared" si="1170"/>
        <v>0</v>
      </c>
      <c r="AS860" s="65">
        <f t="shared" si="1171"/>
        <v>0</v>
      </c>
      <c r="AT860" s="65">
        <f t="shared" si="1172"/>
        <v>0</v>
      </c>
      <c r="AU860" s="65">
        <f t="shared" si="1173"/>
        <v>0</v>
      </c>
      <c r="AV860" s="65">
        <f t="shared" si="1174"/>
        <v>0</v>
      </c>
      <c r="AW860" s="65">
        <f t="shared" si="1175"/>
        <v>0</v>
      </c>
      <c r="AX860" s="65">
        <f t="shared" si="1176"/>
        <v>0</v>
      </c>
      <c r="AY860" s="65">
        <f t="shared" si="1177"/>
        <v>0</v>
      </c>
      <c r="AZ860" s="65">
        <f t="shared" si="1178"/>
        <v>0</v>
      </c>
      <c r="BA860" s="65">
        <f t="shared" si="1179"/>
        <v>0</v>
      </c>
      <c r="BB860" s="65">
        <f t="shared" si="1180"/>
        <v>0</v>
      </c>
      <c r="BC860" s="65">
        <f t="shared" si="1181"/>
        <v>0</v>
      </c>
      <c r="BD860" s="65">
        <f t="shared" si="1182"/>
        <v>0</v>
      </c>
      <c r="BE860" s="65">
        <f t="shared" si="1183"/>
        <v>0</v>
      </c>
      <c r="BF860" s="65">
        <f t="shared" si="1184"/>
        <v>0</v>
      </c>
      <c r="BG860" s="65">
        <f t="shared" si="1185"/>
        <v>0</v>
      </c>
      <c r="CE860" s="373"/>
      <c r="CF860" s="343"/>
      <c r="CG860" s="343"/>
      <c r="CH860" s="343"/>
      <c r="CI860" s="343"/>
      <c r="CJ860" s="343"/>
      <c r="CK860" s="343"/>
      <c r="CL860" s="343"/>
      <c r="CM860" s="343"/>
      <c r="CN860" s="343"/>
      <c r="CO860" s="343"/>
      <c r="CP860" s="343"/>
      <c r="CQ860" s="343"/>
      <c r="CR860" s="343"/>
      <c r="CS860" s="343"/>
      <c r="CY860" s="101">
        <f t="shared" si="1186"/>
        <v>0</v>
      </c>
      <c r="CZ860" s="101">
        <f t="shared" si="1187"/>
        <v>0</v>
      </c>
      <c r="DB860" s="101">
        <f t="shared" si="1188"/>
        <v>0</v>
      </c>
      <c r="DD860" s="311">
        <f t="shared" si="1189"/>
        <v>0</v>
      </c>
      <c r="DF860" s="101">
        <f t="shared" si="1105"/>
        <v>0</v>
      </c>
      <c r="DG860" s="101">
        <f t="shared" si="1106"/>
        <v>0</v>
      </c>
      <c r="DH860" s="101">
        <f t="shared" si="1107"/>
        <v>0</v>
      </c>
      <c r="DI860" s="101">
        <f t="shared" si="1108"/>
        <v>0</v>
      </c>
      <c r="DJ860" s="311">
        <f t="shared" si="1109"/>
        <v>0</v>
      </c>
      <c r="DK860" s="311">
        <f t="shared" si="1110"/>
        <v>0</v>
      </c>
      <c r="DL860" s="101">
        <f t="shared" si="1111"/>
        <v>0</v>
      </c>
      <c r="DM860" s="101">
        <f t="shared" si="1112"/>
        <v>0</v>
      </c>
      <c r="DN860" s="101">
        <f t="shared" si="1113"/>
        <v>0</v>
      </c>
      <c r="DO860" s="101">
        <f t="shared" si="1114"/>
        <v>0</v>
      </c>
      <c r="DP860" s="101">
        <f t="shared" si="1115"/>
        <v>0</v>
      </c>
      <c r="DQ860" s="101">
        <f t="shared" si="1116"/>
        <v>0</v>
      </c>
      <c r="DR860" s="101">
        <f t="shared" si="1117"/>
        <v>0</v>
      </c>
      <c r="DS860" s="101">
        <f t="shared" si="1118"/>
        <v>0</v>
      </c>
      <c r="DT860" s="101">
        <f t="shared" si="1119"/>
        <v>0</v>
      </c>
      <c r="DU860" s="101">
        <f t="shared" si="1120"/>
        <v>0</v>
      </c>
      <c r="DV860" s="101">
        <f t="shared" si="1121"/>
        <v>0</v>
      </c>
      <c r="DW860" s="101">
        <f t="shared" si="1122"/>
        <v>0</v>
      </c>
      <c r="DX860" s="311">
        <f t="shared" si="1123"/>
        <v>0</v>
      </c>
      <c r="DY860" s="101">
        <f t="shared" si="1124"/>
        <v>0</v>
      </c>
      <c r="DZ860" s="101">
        <f t="shared" si="1125"/>
        <v>0</v>
      </c>
      <c r="EA860" s="101">
        <f t="shared" si="1126"/>
        <v>0</v>
      </c>
      <c r="EB860" s="101">
        <f t="shared" si="1127"/>
        <v>0</v>
      </c>
      <c r="EC860" s="101">
        <f t="shared" si="1128"/>
        <v>0</v>
      </c>
      <c r="ED860" s="101">
        <f t="shared" si="1129"/>
        <v>0</v>
      </c>
      <c r="EE860" s="101">
        <f t="shared" si="1130"/>
        <v>0</v>
      </c>
      <c r="EF860" s="101">
        <f t="shared" si="1131"/>
        <v>0</v>
      </c>
      <c r="EG860" s="101">
        <f t="shared" si="1132"/>
        <v>0</v>
      </c>
      <c r="EH860" s="101">
        <f t="shared" si="1133"/>
        <v>0</v>
      </c>
      <c r="EI860" s="101">
        <f t="shared" si="1134"/>
        <v>0</v>
      </c>
      <c r="EJ860" s="101">
        <f t="shared" si="1135"/>
        <v>0</v>
      </c>
      <c r="EK860" s="101">
        <f t="shared" si="1136"/>
        <v>0</v>
      </c>
      <c r="EL860" s="101">
        <f t="shared" si="1137"/>
        <v>0</v>
      </c>
      <c r="EM860" s="101">
        <f t="shared" si="1138"/>
        <v>0</v>
      </c>
      <c r="EN860" s="101">
        <f t="shared" si="1139"/>
        <v>0</v>
      </c>
      <c r="EO860" s="101">
        <f t="shared" si="1140"/>
        <v>0</v>
      </c>
      <c r="EP860" s="101">
        <f t="shared" si="1141"/>
        <v>0</v>
      </c>
      <c r="EQ860" s="101">
        <f t="shared" si="1142"/>
        <v>0</v>
      </c>
    </row>
    <row r="861" spans="2:147" ht="21.75" customHeight="1" x14ac:dyDescent="0.45">
      <c r="B861" s="133" t="str">
        <f>IF(Data!B860&lt;&gt;"",Data!B860,"")</f>
        <v/>
      </c>
      <c r="C861" s="158" t="str">
        <f>IF(Data!C860&lt;&gt;"",Data!C860,"")</f>
        <v/>
      </c>
      <c r="D861" s="106" t="str">
        <f>IF(Data!D860&lt;&gt;"",Data!D860,"")</f>
        <v/>
      </c>
      <c r="E861" s="140">
        <f>IF(AND(I861=1,Data!T860=0),0,IF(I861=999,999,Data!T860))</f>
        <v>999</v>
      </c>
      <c r="F861" s="140" t="str">
        <f t="shared" si="1143"/>
        <v/>
      </c>
      <c r="G861" s="140" t="str">
        <f>IF(Data!K860&lt;&gt;"",Data!K860,"")</f>
        <v/>
      </c>
      <c r="H861" s="141" t="str">
        <f>IF(Data!L860&lt;&gt;"",Data!L860,"")</f>
        <v/>
      </c>
      <c r="I861" s="63">
        <f>IF(Data!M860&lt;&gt;"",Data!M860,"")</f>
        <v>999</v>
      </c>
      <c r="J861" s="63">
        <f t="shared" si="1144"/>
        <v>0</v>
      </c>
      <c r="L861" s="64" t="str">
        <f t="shared" si="1145"/>
        <v/>
      </c>
      <c r="N861" s="63">
        <f t="shared" si="1146"/>
        <v>0</v>
      </c>
      <c r="P861" s="64" t="str">
        <f t="shared" si="1147"/>
        <v/>
      </c>
      <c r="R861" s="63">
        <f t="shared" si="1148"/>
        <v>0</v>
      </c>
      <c r="S861" s="64" t="str">
        <f t="shared" si="1149"/>
        <v/>
      </c>
      <c r="W861" s="310">
        <f t="shared" si="1150"/>
        <v>999</v>
      </c>
      <c r="Y861" s="65">
        <f t="shared" si="1151"/>
        <v>0</v>
      </c>
      <c r="Z861" s="65">
        <f t="shared" si="1152"/>
        <v>0</v>
      </c>
      <c r="AA861" s="65">
        <f t="shared" si="1153"/>
        <v>0</v>
      </c>
      <c r="AB861" s="65">
        <f t="shared" si="1154"/>
        <v>0</v>
      </c>
      <c r="AC861" s="341">
        <f t="shared" si="1155"/>
        <v>0</v>
      </c>
      <c r="AD861" s="65">
        <f t="shared" si="1156"/>
        <v>0</v>
      </c>
      <c r="AE861" s="65">
        <f t="shared" si="1157"/>
        <v>0</v>
      </c>
      <c r="AF861" s="65">
        <f t="shared" si="1158"/>
        <v>0</v>
      </c>
      <c r="AG861" s="65">
        <f t="shared" si="1159"/>
        <v>0</v>
      </c>
      <c r="AH861" s="65">
        <f t="shared" si="1160"/>
        <v>0</v>
      </c>
      <c r="AI861" s="65">
        <f t="shared" si="1161"/>
        <v>0</v>
      </c>
      <c r="AJ861" s="65">
        <f t="shared" si="1162"/>
        <v>0</v>
      </c>
      <c r="AK861" s="65">
        <f t="shared" si="1163"/>
        <v>0</v>
      </c>
      <c r="AL861" s="65">
        <f t="shared" si="1164"/>
        <v>0</v>
      </c>
      <c r="AM861" s="65">
        <f t="shared" si="1165"/>
        <v>0</v>
      </c>
      <c r="AN861" s="65">
        <f t="shared" si="1166"/>
        <v>0</v>
      </c>
      <c r="AO861" s="65">
        <f t="shared" si="1167"/>
        <v>0</v>
      </c>
      <c r="AP861" s="65">
        <f t="shared" si="1168"/>
        <v>0</v>
      </c>
      <c r="AQ861" s="65">
        <f t="shared" si="1169"/>
        <v>0</v>
      </c>
      <c r="AR861" s="65">
        <f t="shared" si="1170"/>
        <v>0</v>
      </c>
      <c r="AS861" s="65">
        <f t="shared" si="1171"/>
        <v>0</v>
      </c>
      <c r="AT861" s="65">
        <f t="shared" si="1172"/>
        <v>0</v>
      </c>
      <c r="AU861" s="65">
        <f t="shared" si="1173"/>
        <v>0</v>
      </c>
      <c r="AV861" s="65">
        <f t="shared" si="1174"/>
        <v>0</v>
      </c>
      <c r="AW861" s="65">
        <f t="shared" si="1175"/>
        <v>0</v>
      </c>
      <c r="AX861" s="65">
        <f t="shared" si="1176"/>
        <v>0</v>
      </c>
      <c r="AY861" s="65">
        <f t="shared" si="1177"/>
        <v>0</v>
      </c>
      <c r="AZ861" s="65">
        <f t="shared" si="1178"/>
        <v>0</v>
      </c>
      <c r="BA861" s="65">
        <f t="shared" si="1179"/>
        <v>0</v>
      </c>
      <c r="BB861" s="65">
        <f t="shared" si="1180"/>
        <v>0</v>
      </c>
      <c r="BC861" s="65">
        <f t="shared" si="1181"/>
        <v>0</v>
      </c>
      <c r="BD861" s="65">
        <f t="shared" si="1182"/>
        <v>0</v>
      </c>
      <c r="BE861" s="65">
        <f t="shared" si="1183"/>
        <v>0</v>
      </c>
      <c r="BF861" s="65">
        <f t="shared" si="1184"/>
        <v>0</v>
      </c>
      <c r="BG861" s="65">
        <f t="shared" si="1185"/>
        <v>0</v>
      </c>
      <c r="CE861" s="373"/>
      <c r="CF861" s="343"/>
      <c r="CG861" s="343"/>
      <c r="CH861" s="343"/>
      <c r="CI861" s="343"/>
      <c r="CJ861" s="343"/>
      <c r="CK861" s="343"/>
      <c r="CL861" s="343"/>
      <c r="CM861" s="343"/>
      <c r="CN861" s="343"/>
      <c r="CO861" s="343"/>
      <c r="CP861" s="343"/>
      <c r="CQ861" s="343"/>
      <c r="CR861" s="343"/>
      <c r="CS861" s="343"/>
      <c r="CY861" s="101">
        <f t="shared" si="1186"/>
        <v>0</v>
      </c>
      <c r="CZ861" s="101">
        <f t="shared" si="1187"/>
        <v>0</v>
      </c>
      <c r="DB861" s="101">
        <f t="shared" si="1188"/>
        <v>0</v>
      </c>
      <c r="DD861" s="311">
        <f t="shared" si="1189"/>
        <v>0</v>
      </c>
      <c r="DF861" s="101">
        <f t="shared" si="1105"/>
        <v>0</v>
      </c>
      <c r="DG861" s="101">
        <f t="shared" si="1106"/>
        <v>0</v>
      </c>
      <c r="DH861" s="101">
        <f t="shared" si="1107"/>
        <v>0</v>
      </c>
      <c r="DI861" s="101">
        <f t="shared" si="1108"/>
        <v>0</v>
      </c>
      <c r="DJ861" s="311">
        <f t="shared" si="1109"/>
        <v>0</v>
      </c>
      <c r="DK861" s="311">
        <f t="shared" si="1110"/>
        <v>0</v>
      </c>
      <c r="DL861" s="101">
        <f t="shared" si="1111"/>
        <v>0</v>
      </c>
      <c r="DM861" s="101">
        <f t="shared" si="1112"/>
        <v>0</v>
      </c>
      <c r="DN861" s="101">
        <f t="shared" si="1113"/>
        <v>0</v>
      </c>
      <c r="DO861" s="101">
        <f t="shared" si="1114"/>
        <v>0</v>
      </c>
      <c r="DP861" s="101">
        <f t="shared" si="1115"/>
        <v>0</v>
      </c>
      <c r="DQ861" s="101">
        <f t="shared" si="1116"/>
        <v>0</v>
      </c>
      <c r="DR861" s="101">
        <f t="shared" si="1117"/>
        <v>0</v>
      </c>
      <c r="DS861" s="101">
        <f t="shared" si="1118"/>
        <v>0</v>
      </c>
      <c r="DT861" s="101">
        <f t="shared" si="1119"/>
        <v>0</v>
      </c>
      <c r="DU861" s="101">
        <f t="shared" si="1120"/>
        <v>0</v>
      </c>
      <c r="DV861" s="101">
        <f t="shared" si="1121"/>
        <v>0</v>
      </c>
      <c r="DW861" s="101">
        <f t="shared" si="1122"/>
        <v>0</v>
      </c>
      <c r="DX861" s="311">
        <f t="shared" si="1123"/>
        <v>0</v>
      </c>
      <c r="DY861" s="101">
        <f t="shared" si="1124"/>
        <v>0</v>
      </c>
      <c r="DZ861" s="101">
        <f t="shared" si="1125"/>
        <v>0</v>
      </c>
      <c r="EA861" s="101">
        <f t="shared" si="1126"/>
        <v>0</v>
      </c>
      <c r="EB861" s="101">
        <f t="shared" si="1127"/>
        <v>0</v>
      </c>
      <c r="EC861" s="101">
        <f t="shared" si="1128"/>
        <v>0</v>
      </c>
      <c r="ED861" s="101">
        <f t="shared" si="1129"/>
        <v>0</v>
      </c>
      <c r="EE861" s="101">
        <f t="shared" si="1130"/>
        <v>0</v>
      </c>
      <c r="EF861" s="101">
        <f t="shared" si="1131"/>
        <v>0</v>
      </c>
      <c r="EG861" s="101">
        <f t="shared" si="1132"/>
        <v>0</v>
      </c>
      <c r="EH861" s="101">
        <f t="shared" si="1133"/>
        <v>0</v>
      </c>
      <c r="EI861" s="101">
        <f t="shared" si="1134"/>
        <v>0</v>
      </c>
      <c r="EJ861" s="101">
        <f t="shared" si="1135"/>
        <v>0</v>
      </c>
      <c r="EK861" s="101">
        <f t="shared" si="1136"/>
        <v>0</v>
      </c>
      <c r="EL861" s="101">
        <f t="shared" si="1137"/>
        <v>0</v>
      </c>
      <c r="EM861" s="101">
        <f t="shared" si="1138"/>
        <v>0</v>
      </c>
      <c r="EN861" s="101">
        <f t="shared" si="1139"/>
        <v>0</v>
      </c>
      <c r="EO861" s="101">
        <f t="shared" si="1140"/>
        <v>0</v>
      </c>
      <c r="EP861" s="101">
        <f t="shared" si="1141"/>
        <v>0</v>
      </c>
      <c r="EQ861" s="101">
        <f t="shared" si="1142"/>
        <v>0</v>
      </c>
    </row>
    <row r="862" spans="2:147" ht="21.75" customHeight="1" x14ac:dyDescent="0.45">
      <c r="B862" s="133" t="str">
        <f>IF(Data!B861&lt;&gt;"",Data!B861,"")</f>
        <v/>
      </c>
      <c r="C862" s="158" t="str">
        <f>IF(Data!C861&lt;&gt;"",Data!C861,"")</f>
        <v/>
      </c>
      <c r="D862" s="106" t="str">
        <f>IF(Data!D861&lt;&gt;"",Data!D861,"")</f>
        <v/>
      </c>
      <c r="E862" s="140">
        <f>IF(AND(I862=1,Data!T861=0),0,IF(I862=999,999,Data!T861))</f>
        <v>999</v>
      </c>
      <c r="F862" s="140" t="str">
        <f t="shared" si="1143"/>
        <v/>
      </c>
      <c r="G862" s="140" t="str">
        <f>IF(Data!K861&lt;&gt;"",Data!K861,"")</f>
        <v/>
      </c>
      <c r="H862" s="141" t="str">
        <f>IF(Data!L861&lt;&gt;"",Data!L861,"")</f>
        <v/>
      </c>
      <c r="I862" s="63">
        <f>IF(Data!M861&lt;&gt;"",Data!M861,"")</f>
        <v>999</v>
      </c>
      <c r="J862" s="63">
        <f t="shared" si="1144"/>
        <v>0</v>
      </c>
      <c r="L862" s="64" t="str">
        <f t="shared" si="1145"/>
        <v/>
      </c>
      <c r="N862" s="63">
        <f t="shared" si="1146"/>
        <v>0</v>
      </c>
      <c r="P862" s="64" t="str">
        <f t="shared" si="1147"/>
        <v/>
      </c>
      <c r="R862" s="63">
        <f t="shared" si="1148"/>
        <v>0</v>
      </c>
      <c r="S862" s="64" t="str">
        <f t="shared" si="1149"/>
        <v/>
      </c>
      <c r="W862" s="310">
        <f t="shared" si="1150"/>
        <v>999</v>
      </c>
      <c r="Y862" s="65">
        <f t="shared" si="1151"/>
        <v>0</v>
      </c>
      <c r="Z862" s="65">
        <f t="shared" si="1152"/>
        <v>0</v>
      </c>
      <c r="AA862" s="65">
        <f t="shared" si="1153"/>
        <v>0</v>
      </c>
      <c r="AB862" s="65">
        <f t="shared" si="1154"/>
        <v>0</v>
      </c>
      <c r="AC862" s="341">
        <f t="shared" si="1155"/>
        <v>0</v>
      </c>
      <c r="AD862" s="65">
        <f t="shared" si="1156"/>
        <v>0</v>
      </c>
      <c r="AE862" s="65">
        <f t="shared" si="1157"/>
        <v>0</v>
      </c>
      <c r="AF862" s="65">
        <f t="shared" si="1158"/>
        <v>0</v>
      </c>
      <c r="AG862" s="65">
        <f t="shared" si="1159"/>
        <v>0</v>
      </c>
      <c r="AH862" s="65">
        <f t="shared" si="1160"/>
        <v>0</v>
      </c>
      <c r="AI862" s="65">
        <f t="shared" si="1161"/>
        <v>0</v>
      </c>
      <c r="AJ862" s="65">
        <f t="shared" si="1162"/>
        <v>0</v>
      </c>
      <c r="AK862" s="65">
        <f t="shared" si="1163"/>
        <v>0</v>
      </c>
      <c r="AL862" s="65">
        <f t="shared" si="1164"/>
        <v>0</v>
      </c>
      <c r="AM862" s="65">
        <f t="shared" si="1165"/>
        <v>0</v>
      </c>
      <c r="AN862" s="65">
        <f t="shared" si="1166"/>
        <v>0</v>
      </c>
      <c r="AO862" s="65">
        <f t="shared" si="1167"/>
        <v>0</v>
      </c>
      <c r="AP862" s="65">
        <f t="shared" si="1168"/>
        <v>0</v>
      </c>
      <c r="AQ862" s="65">
        <f t="shared" si="1169"/>
        <v>0</v>
      </c>
      <c r="AR862" s="65">
        <f t="shared" si="1170"/>
        <v>0</v>
      </c>
      <c r="AS862" s="65">
        <f t="shared" si="1171"/>
        <v>0</v>
      </c>
      <c r="AT862" s="65">
        <f t="shared" si="1172"/>
        <v>0</v>
      </c>
      <c r="AU862" s="65">
        <f t="shared" si="1173"/>
        <v>0</v>
      </c>
      <c r="AV862" s="65">
        <f t="shared" si="1174"/>
        <v>0</v>
      </c>
      <c r="AW862" s="65">
        <f t="shared" si="1175"/>
        <v>0</v>
      </c>
      <c r="AX862" s="65">
        <f t="shared" si="1176"/>
        <v>0</v>
      </c>
      <c r="AY862" s="65">
        <f t="shared" si="1177"/>
        <v>0</v>
      </c>
      <c r="AZ862" s="65">
        <f t="shared" si="1178"/>
        <v>0</v>
      </c>
      <c r="BA862" s="65">
        <f t="shared" si="1179"/>
        <v>0</v>
      </c>
      <c r="BB862" s="65">
        <f t="shared" si="1180"/>
        <v>0</v>
      </c>
      <c r="BC862" s="65">
        <f t="shared" si="1181"/>
        <v>0</v>
      </c>
      <c r="BD862" s="65">
        <f t="shared" si="1182"/>
        <v>0</v>
      </c>
      <c r="BE862" s="65">
        <f t="shared" si="1183"/>
        <v>0</v>
      </c>
      <c r="BF862" s="65">
        <f t="shared" si="1184"/>
        <v>0</v>
      </c>
      <c r="BG862" s="65">
        <f t="shared" si="1185"/>
        <v>0</v>
      </c>
      <c r="CE862" s="373"/>
      <c r="CF862" s="343"/>
      <c r="CG862" s="343"/>
      <c r="CH862" s="343"/>
      <c r="CI862" s="343"/>
      <c r="CJ862" s="343"/>
      <c r="CK862" s="343"/>
      <c r="CL862" s="343"/>
      <c r="CM862" s="343"/>
      <c r="CN862" s="343"/>
      <c r="CO862" s="343"/>
      <c r="CP862" s="343"/>
      <c r="CQ862" s="343"/>
      <c r="CR862" s="343"/>
      <c r="CS862" s="343"/>
      <c r="CY862" s="101">
        <f t="shared" si="1186"/>
        <v>0</v>
      </c>
      <c r="CZ862" s="101">
        <f t="shared" si="1187"/>
        <v>0</v>
      </c>
      <c r="DB862" s="101">
        <f t="shared" si="1188"/>
        <v>0</v>
      </c>
      <c r="DD862" s="311">
        <f t="shared" si="1189"/>
        <v>0</v>
      </c>
      <c r="DF862" s="101">
        <f t="shared" si="1105"/>
        <v>0</v>
      </c>
      <c r="DG862" s="101">
        <f t="shared" si="1106"/>
        <v>0</v>
      </c>
      <c r="DH862" s="101">
        <f t="shared" si="1107"/>
        <v>0</v>
      </c>
      <c r="DI862" s="101">
        <f t="shared" si="1108"/>
        <v>0</v>
      </c>
      <c r="DJ862" s="311">
        <f t="shared" si="1109"/>
        <v>0</v>
      </c>
      <c r="DK862" s="311">
        <f t="shared" si="1110"/>
        <v>0</v>
      </c>
      <c r="DL862" s="101">
        <f t="shared" si="1111"/>
        <v>0</v>
      </c>
      <c r="DM862" s="101">
        <f t="shared" si="1112"/>
        <v>0</v>
      </c>
      <c r="DN862" s="101">
        <f t="shared" si="1113"/>
        <v>0</v>
      </c>
      <c r="DO862" s="101">
        <f t="shared" si="1114"/>
        <v>0</v>
      </c>
      <c r="DP862" s="101">
        <f t="shared" si="1115"/>
        <v>0</v>
      </c>
      <c r="DQ862" s="101">
        <f t="shared" si="1116"/>
        <v>0</v>
      </c>
      <c r="DR862" s="101">
        <f t="shared" si="1117"/>
        <v>0</v>
      </c>
      <c r="DS862" s="101">
        <f t="shared" si="1118"/>
        <v>0</v>
      </c>
      <c r="DT862" s="101">
        <f t="shared" si="1119"/>
        <v>0</v>
      </c>
      <c r="DU862" s="101">
        <f t="shared" si="1120"/>
        <v>0</v>
      </c>
      <c r="DV862" s="101">
        <f t="shared" si="1121"/>
        <v>0</v>
      </c>
      <c r="DW862" s="101">
        <f t="shared" si="1122"/>
        <v>0</v>
      </c>
      <c r="DX862" s="311">
        <f t="shared" si="1123"/>
        <v>0</v>
      </c>
      <c r="DY862" s="101">
        <f t="shared" si="1124"/>
        <v>0</v>
      </c>
      <c r="DZ862" s="101">
        <f t="shared" si="1125"/>
        <v>0</v>
      </c>
      <c r="EA862" s="101">
        <f t="shared" si="1126"/>
        <v>0</v>
      </c>
      <c r="EB862" s="101">
        <f t="shared" si="1127"/>
        <v>0</v>
      </c>
      <c r="EC862" s="101">
        <f t="shared" si="1128"/>
        <v>0</v>
      </c>
      <c r="ED862" s="101">
        <f t="shared" si="1129"/>
        <v>0</v>
      </c>
      <c r="EE862" s="101">
        <f t="shared" si="1130"/>
        <v>0</v>
      </c>
      <c r="EF862" s="101">
        <f t="shared" si="1131"/>
        <v>0</v>
      </c>
      <c r="EG862" s="101">
        <f t="shared" si="1132"/>
        <v>0</v>
      </c>
      <c r="EH862" s="101">
        <f t="shared" si="1133"/>
        <v>0</v>
      </c>
      <c r="EI862" s="101">
        <f t="shared" si="1134"/>
        <v>0</v>
      </c>
      <c r="EJ862" s="101">
        <f t="shared" si="1135"/>
        <v>0</v>
      </c>
      <c r="EK862" s="101">
        <f t="shared" si="1136"/>
        <v>0</v>
      </c>
      <c r="EL862" s="101">
        <f t="shared" si="1137"/>
        <v>0</v>
      </c>
      <c r="EM862" s="101">
        <f t="shared" si="1138"/>
        <v>0</v>
      </c>
      <c r="EN862" s="101">
        <f t="shared" si="1139"/>
        <v>0</v>
      </c>
      <c r="EO862" s="101">
        <f t="shared" si="1140"/>
        <v>0</v>
      </c>
      <c r="EP862" s="101">
        <f t="shared" si="1141"/>
        <v>0</v>
      </c>
      <c r="EQ862" s="101">
        <f t="shared" si="1142"/>
        <v>0</v>
      </c>
    </row>
    <row r="863" spans="2:147" ht="21.75" customHeight="1" x14ac:dyDescent="0.45">
      <c r="B863" s="133" t="str">
        <f>IF(Data!B862&lt;&gt;"",Data!B862,"")</f>
        <v/>
      </c>
      <c r="C863" s="158" t="str">
        <f>IF(Data!C862&lt;&gt;"",Data!C862,"")</f>
        <v/>
      </c>
      <c r="D863" s="106" t="str">
        <f>IF(Data!D862&lt;&gt;"",Data!D862,"")</f>
        <v/>
      </c>
      <c r="E863" s="140">
        <f>IF(AND(I863=1,Data!T862=0),0,IF(I863=999,999,Data!T862))</f>
        <v>999</v>
      </c>
      <c r="F863" s="140" t="str">
        <f t="shared" si="1143"/>
        <v/>
      </c>
      <c r="G863" s="140" t="str">
        <f>IF(Data!K862&lt;&gt;"",Data!K862,"")</f>
        <v/>
      </c>
      <c r="H863" s="141" t="str">
        <f>IF(Data!L862&lt;&gt;"",Data!L862,"")</f>
        <v/>
      </c>
      <c r="I863" s="63">
        <f>IF(Data!M862&lt;&gt;"",Data!M862,"")</f>
        <v>999</v>
      </c>
      <c r="J863" s="63">
        <f t="shared" si="1144"/>
        <v>0</v>
      </c>
      <c r="L863" s="64" t="str">
        <f t="shared" si="1145"/>
        <v/>
      </c>
      <c r="N863" s="63">
        <f t="shared" si="1146"/>
        <v>0</v>
      </c>
      <c r="P863" s="64" t="str">
        <f t="shared" si="1147"/>
        <v/>
      </c>
      <c r="R863" s="63">
        <f t="shared" si="1148"/>
        <v>0</v>
      </c>
      <c r="S863" s="64" t="str">
        <f t="shared" si="1149"/>
        <v/>
      </c>
      <c r="W863" s="310">
        <f t="shared" si="1150"/>
        <v>999</v>
      </c>
      <c r="Y863" s="65">
        <f t="shared" si="1151"/>
        <v>0</v>
      </c>
      <c r="Z863" s="65">
        <f t="shared" si="1152"/>
        <v>0</v>
      </c>
      <c r="AA863" s="65">
        <f t="shared" si="1153"/>
        <v>0</v>
      </c>
      <c r="AB863" s="65">
        <f t="shared" si="1154"/>
        <v>0</v>
      </c>
      <c r="AC863" s="341">
        <f t="shared" si="1155"/>
        <v>0</v>
      </c>
      <c r="AD863" s="65">
        <f t="shared" si="1156"/>
        <v>0</v>
      </c>
      <c r="AE863" s="65">
        <f t="shared" si="1157"/>
        <v>0</v>
      </c>
      <c r="AF863" s="65">
        <f t="shared" si="1158"/>
        <v>0</v>
      </c>
      <c r="AG863" s="65">
        <f t="shared" si="1159"/>
        <v>0</v>
      </c>
      <c r="AH863" s="65">
        <f t="shared" si="1160"/>
        <v>0</v>
      </c>
      <c r="AI863" s="65">
        <f t="shared" si="1161"/>
        <v>0</v>
      </c>
      <c r="AJ863" s="65">
        <f t="shared" si="1162"/>
        <v>0</v>
      </c>
      <c r="AK863" s="65">
        <f t="shared" si="1163"/>
        <v>0</v>
      </c>
      <c r="AL863" s="65">
        <f t="shared" si="1164"/>
        <v>0</v>
      </c>
      <c r="AM863" s="65">
        <f t="shared" si="1165"/>
        <v>0</v>
      </c>
      <c r="AN863" s="65">
        <f t="shared" si="1166"/>
        <v>0</v>
      </c>
      <c r="AO863" s="65">
        <f t="shared" si="1167"/>
        <v>0</v>
      </c>
      <c r="AP863" s="65">
        <f t="shared" si="1168"/>
        <v>0</v>
      </c>
      <c r="AQ863" s="65">
        <f t="shared" si="1169"/>
        <v>0</v>
      </c>
      <c r="AR863" s="65">
        <f t="shared" si="1170"/>
        <v>0</v>
      </c>
      <c r="AS863" s="65">
        <f t="shared" si="1171"/>
        <v>0</v>
      </c>
      <c r="AT863" s="65">
        <f t="shared" si="1172"/>
        <v>0</v>
      </c>
      <c r="AU863" s="65">
        <f t="shared" si="1173"/>
        <v>0</v>
      </c>
      <c r="AV863" s="65">
        <f t="shared" si="1174"/>
        <v>0</v>
      </c>
      <c r="AW863" s="65">
        <f t="shared" si="1175"/>
        <v>0</v>
      </c>
      <c r="AX863" s="65">
        <f t="shared" si="1176"/>
        <v>0</v>
      </c>
      <c r="AY863" s="65">
        <f t="shared" si="1177"/>
        <v>0</v>
      </c>
      <c r="AZ863" s="65">
        <f t="shared" si="1178"/>
        <v>0</v>
      </c>
      <c r="BA863" s="65">
        <f t="shared" si="1179"/>
        <v>0</v>
      </c>
      <c r="BB863" s="65">
        <f t="shared" si="1180"/>
        <v>0</v>
      </c>
      <c r="BC863" s="65">
        <f t="shared" si="1181"/>
        <v>0</v>
      </c>
      <c r="BD863" s="65">
        <f t="shared" si="1182"/>
        <v>0</v>
      </c>
      <c r="BE863" s="65">
        <f t="shared" si="1183"/>
        <v>0</v>
      </c>
      <c r="BF863" s="65">
        <f t="shared" si="1184"/>
        <v>0</v>
      </c>
      <c r="BG863" s="65">
        <f t="shared" si="1185"/>
        <v>0</v>
      </c>
      <c r="CE863" s="373"/>
      <c r="CF863" s="343"/>
      <c r="CG863" s="343"/>
      <c r="CH863" s="343"/>
      <c r="CI863" s="343"/>
      <c r="CJ863" s="343"/>
      <c r="CK863" s="343"/>
      <c r="CL863" s="343"/>
      <c r="CM863" s="343"/>
      <c r="CN863" s="343"/>
      <c r="CO863" s="343"/>
      <c r="CP863" s="343"/>
      <c r="CQ863" s="343"/>
      <c r="CR863" s="343"/>
      <c r="CS863" s="343"/>
      <c r="CY863" s="101">
        <f t="shared" si="1186"/>
        <v>0</v>
      </c>
      <c r="CZ863" s="101">
        <f t="shared" si="1187"/>
        <v>0</v>
      </c>
      <c r="DB863" s="101">
        <f t="shared" si="1188"/>
        <v>0</v>
      </c>
      <c r="DD863" s="311">
        <f t="shared" si="1189"/>
        <v>0</v>
      </c>
      <c r="DF863" s="101">
        <f t="shared" si="1105"/>
        <v>0</v>
      </c>
      <c r="DG863" s="101">
        <f t="shared" si="1106"/>
        <v>0</v>
      </c>
      <c r="DH863" s="101">
        <f t="shared" si="1107"/>
        <v>0</v>
      </c>
      <c r="DI863" s="101">
        <f t="shared" si="1108"/>
        <v>0</v>
      </c>
      <c r="DJ863" s="311">
        <f t="shared" si="1109"/>
        <v>0</v>
      </c>
      <c r="DK863" s="311">
        <f t="shared" si="1110"/>
        <v>0</v>
      </c>
      <c r="DL863" s="101">
        <f t="shared" si="1111"/>
        <v>0</v>
      </c>
      <c r="DM863" s="101">
        <f t="shared" si="1112"/>
        <v>0</v>
      </c>
      <c r="DN863" s="101">
        <f t="shared" si="1113"/>
        <v>0</v>
      </c>
      <c r="DO863" s="101">
        <f t="shared" si="1114"/>
        <v>0</v>
      </c>
      <c r="DP863" s="101">
        <f t="shared" si="1115"/>
        <v>0</v>
      </c>
      <c r="DQ863" s="101">
        <f t="shared" si="1116"/>
        <v>0</v>
      </c>
      <c r="DR863" s="101">
        <f t="shared" si="1117"/>
        <v>0</v>
      </c>
      <c r="DS863" s="101">
        <f t="shared" si="1118"/>
        <v>0</v>
      </c>
      <c r="DT863" s="101">
        <f t="shared" si="1119"/>
        <v>0</v>
      </c>
      <c r="DU863" s="101">
        <f t="shared" si="1120"/>
        <v>0</v>
      </c>
      <c r="DV863" s="101">
        <f t="shared" si="1121"/>
        <v>0</v>
      </c>
      <c r="DW863" s="101">
        <f t="shared" si="1122"/>
        <v>0</v>
      </c>
      <c r="DX863" s="311">
        <f t="shared" si="1123"/>
        <v>0</v>
      </c>
      <c r="DY863" s="101">
        <f t="shared" si="1124"/>
        <v>0</v>
      </c>
      <c r="DZ863" s="101">
        <f t="shared" si="1125"/>
        <v>0</v>
      </c>
      <c r="EA863" s="101">
        <f t="shared" si="1126"/>
        <v>0</v>
      </c>
      <c r="EB863" s="101">
        <f t="shared" si="1127"/>
        <v>0</v>
      </c>
      <c r="EC863" s="101">
        <f t="shared" si="1128"/>
        <v>0</v>
      </c>
      <c r="ED863" s="101">
        <f t="shared" si="1129"/>
        <v>0</v>
      </c>
      <c r="EE863" s="101">
        <f t="shared" si="1130"/>
        <v>0</v>
      </c>
      <c r="EF863" s="101">
        <f t="shared" si="1131"/>
        <v>0</v>
      </c>
      <c r="EG863" s="101">
        <f t="shared" si="1132"/>
        <v>0</v>
      </c>
      <c r="EH863" s="101">
        <f t="shared" si="1133"/>
        <v>0</v>
      </c>
      <c r="EI863" s="101">
        <f t="shared" si="1134"/>
        <v>0</v>
      </c>
      <c r="EJ863" s="101">
        <f t="shared" si="1135"/>
        <v>0</v>
      </c>
      <c r="EK863" s="101">
        <f t="shared" si="1136"/>
        <v>0</v>
      </c>
      <c r="EL863" s="101">
        <f t="shared" si="1137"/>
        <v>0</v>
      </c>
      <c r="EM863" s="101">
        <f t="shared" si="1138"/>
        <v>0</v>
      </c>
      <c r="EN863" s="101">
        <f t="shared" si="1139"/>
        <v>0</v>
      </c>
      <c r="EO863" s="101">
        <f t="shared" si="1140"/>
        <v>0</v>
      </c>
      <c r="EP863" s="101">
        <f t="shared" si="1141"/>
        <v>0</v>
      </c>
      <c r="EQ863" s="101">
        <f t="shared" si="1142"/>
        <v>0</v>
      </c>
    </row>
    <row r="864" spans="2:147" ht="21.75" customHeight="1" x14ac:dyDescent="0.45">
      <c r="B864" s="133" t="str">
        <f>IF(Data!B863&lt;&gt;"",Data!B863,"")</f>
        <v/>
      </c>
      <c r="C864" s="158" t="str">
        <f>IF(Data!C863&lt;&gt;"",Data!C863,"")</f>
        <v/>
      </c>
      <c r="D864" s="106" t="str">
        <f>IF(Data!D863&lt;&gt;"",Data!D863,"")</f>
        <v/>
      </c>
      <c r="E864" s="140">
        <f>IF(AND(I864=1,Data!T863=0),0,IF(I864=999,999,Data!T863))</f>
        <v>999</v>
      </c>
      <c r="F864" s="140" t="str">
        <f t="shared" si="1143"/>
        <v/>
      </c>
      <c r="G864" s="140" t="str">
        <f>IF(Data!K863&lt;&gt;"",Data!K863,"")</f>
        <v/>
      </c>
      <c r="H864" s="141" t="str">
        <f>IF(Data!L863&lt;&gt;"",Data!L863,"")</f>
        <v/>
      </c>
      <c r="I864" s="63">
        <f>IF(Data!M863&lt;&gt;"",Data!M863,"")</f>
        <v>999</v>
      </c>
      <c r="J864" s="63">
        <f t="shared" si="1144"/>
        <v>0</v>
      </c>
      <c r="L864" s="64" t="str">
        <f t="shared" si="1145"/>
        <v/>
      </c>
      <c r="N864" s="63">
        <f t="shared" si="1146"/>
        <v>0</v>
      </c>
      <c r="P864" s="64" t="str">
        <f t="shared" si="1147"/>
        <v/>
      </c>
      <c r="R864" s="63">
        <f t="shared" si="1148"/>
        <v>0</v>
      </c>
      <c r="S864" s="64" t="str">
        <f t="shared" si="1149"/>
        <v/>
      </c>
      <c r="W864" s="310">
        <f t="shared" si="1150"/>
        <v>999</v>
      </c>
      <c r="Y864" s="65">
        <f t="shared" si="1151"/>
        <v>0</v>
      </c>
      <c r="Z864" s="65">
        <f t="shared" si="1152"/>
        <v>0</v>
      </c>
      <c r="AA864" s="65">
        <f t="shared" si="1153"/>
        <v>0</v>
      </c>
      <c r="AB864" s="65">
        <f t="shared" si="1154"/>
        <v>0</v>
      </c>
      <c r="AC864" s="341">
        <f t="shared" si="1155"/>
        <v>0</v>
      </c>
      <c r="AD864" s="65">
        <f t="shared" si="1156"/>
        <v>0</v>
      </c>
      <c r="AE864" s="65">
        <f t="shared" si="1157"/>
        <v>0</v>
      </c>
      <c r="AF864" s="65">
        <f t="shared" si="1158"/>
        <v>0</v>
      </c>
      <c r="AG864" s="65">
        <f t="shared" si="1159"/>
        <v>0</v>
      </c>
      <c r="AH864" s="65">
        <f t="shared" si="1160"/>
        <v>0</v>
      </c>
      <c r="AI864" s="65">
        <f t="shared" si="1161"/>
        <v>0</v>
      </c>
      <c r="AJ864" s="65">
        <f t="shared" si="1162"/>
        <v>0</v>
      </c>
      <c r="AK864" s="65">
        <f t="shared" si="1163"/>
        <v>0</v>
      </c>
      <c r="AL864" s="65">
        <f t="shared" si="1164"/>
        <v>0</v>
      </c>
      <c r="AM864" s="65">
        <f t="shared" si="1165"/>
        <v>0</v>
      </c>
      <c r="AN864" s="65">
        <f t="shared" si="1166"/>
        <v>0</v>
      </c>
      <c r="AO864" s="65">
        <f t="shared" si="1167"/>
        <v>0</v>
      </c>
      <c r="AP864" s="65">
        <f t="shared" si="1168"/>
        <v>0</v>
      </c>
      <c r="AQ864" s="65">
        <f t="shared" si="1169"/>
        <v>0</v>
      </c>
      <c r="AR864" s="65">
        <f t="shared" si="1170"/>
        <v>0</v>
      </c>
      <c r="AS864" s="65">
        <f t="shared" si="1171"/>
        <v>0</v>
      </c>
      <c r="AT864" s="65">
        <f t="shared" si="1172"/>
        <v>0</v>
      </c>
      <c r="AU864" s="65">
        <f t="shared" si="1173"/>
        <v>0</v>
      </c>
      <c r="AV864" s="65">
        <f t="shared" si="1174"/>
        <v>0</v>
      </c>
      <c r="AW864" s="65">
        <f t="shared" si="1175"/>
        <v>0</v>
      </c>
      <c r="AX864" s="65">
        <f t="shared" si="1176"/>
        <v>0</v>
      </c>
      <c r="AY864" s="65">
        <f t="shared" si="1177"/>
        <v>0</v>
      </c>
      <c r="AZ864" s="65">
        <f t="shared" si="1178"/>
        <v>0</v>
      </c>
      <c r="BA864" s="65">
        <f t="shared" si="1179"/>
        <v>0</v>
      </c>
      <c r="BB864" s="65">
        <f t="shared" si="1180"/>
        <v>0</v>
      </c>
      <c r="BC864" s="65">
        <f t="shared" si="1181"/>
        <v>0</v>
      </c>
      <c r="BD864" s="65">
        <f t="shared" si="1182"/>
        <v>0</v>
      </c>
      <c r="BE864" s="65">
        <f t="shared" si="1183"/>
        <v>0</v>
      </c>
      <c r="BF864" s="65">
        <f t="shared" si="1184"/>
        <v>0</v>
      </c>
      <c r="BG864" s="65">
        <f t="shared" si="1185"/>
        <v>0</v>
      </c>
      <c r="CE864" s="373"/>
      <c r="CF864" s="343"/>
      <c r="CG864" s="343"/>
      <c r="CH864" s="343"/>
      <c r="CI864" s="343"/>
      <c r="CJ864" s="343"/>
      <c r="CK864" s="343"/>
      <c r="CL864" s="343"/>
      <c r="CM864" s="343"/>
      <c r="CN864" s="343"/>
      <c r="CO864" s="343"/>
      <c r="CP864" s="343"/>
      <c r="CQ864" s="343"/>
      <c r="CR864" s="343"/>
      <c r="CS864" s="343"/>
      <c r="CY864" s="101">
        <f t="shared" si="1186"/>
        <v>0</v>
      </c>
      <c r="CZ864" s="101">
        <f t="shared" si="1187"/>
        <v>0</v>
      </c>
      <c r="DB864" s="101">
        <f t="shared" si="1188"/>
        <v>0</v>
      </c>
      <c r="DD864" s="311">
        <f t="shared" si="1189"/>
        <v>0</v>
      </c>
      <c r="DF864" s="101">
        <f t="shared" si="1105"/>
        <v>0</v>
      </c>
      <c r="DG864" s="101">
        <f t="shared" si="1106"/>
        <v>0</v>
      </c>
      <c r="DH864" s="101">
        <f t="shared" si="1107"/>
        <v>0</v>
      </c>
      <c r="DI864" s="101">
        <f t="shared" si="1108"/>
        <v>0</v>
      </c>
      <c r="DJ864" s="311">
        <f t="shared" si="1109"/>
        <v>0</v>
      </c>
      <c r="DK864" s="311">
        <f t="shared" si="1110"/>
        <v>0</v>
      </c>
      <c r="DL864" s="101">
        <f t="shared" si="1111"/>
        <v>0</v>
      </c>
      <c r="DM864" s="101">
        <f t="shared" si="1112"/>
        <v>0</v>
      </c>
      <c r="DN864" s="101">
        <f t="shared" si="1113"/>
        <v>0</v>
      </c>
      <c r="DO864" s="101">
        <f t="shared" si="1114"/>
        <v>0</v>
      </c>
      <c r="DP864" s="101">
        <f t="shared" si="1115"/>
        <v>0</v>
      </c>
      <c r="DQ864" s="101">
        <f t="shared" si="1116"/>
        <v>0</v>
      </c>
      <c r="DR864" s="101">
        <f t="shared" si="1117"/>
        <v>0</v>
      </c>
      <c r="DS864" s="101">
        <f t="shared" si="1118"/>
        <v>0</v>
      </c>
      <c r="DT864" s="101">
        <f t="shared" si="1119"/>
        <v>0</v>
      </c>
      <c r="DU864" s="101">
        <f t="shared" si="1120"/>
        <v>0</v>
      </c>
      <c r="DV864" s="101">
        <f t="shared" si="1121"/>
        <v>0</v>
      </c>
      <c r="DW864" s="101">
        <f t="shared" si="1122"/>
        <v>0</v>
      </c>
      <c r="DX864" s="311">
        <f t="shared" si="1123"/>
        <v>0</v>
      </c>
      <c r="DY864" s="101">
        <f t="shared" si="1124"/>
        <v>0</v>
      </c>
      <c r="DZ864" s="101">
        <f t="shared" si="1125"/>
        <v>0</v>
      </c>
      <c r="EA864" s="101">
        <f t="shared" si="1126"/>
        <v>0</v>
      </c>
      <c r="EB864" s="101">
        <f t="shared" si="1127"/>
        <v>0</v>
      </c>
      <c r="EC864" s="101">
        <f t="shared" si="1128"/>
        <v>0</v>
      </c>
      <c r="ED864" s="101">
        <f t="shared" si="1129"/>
        <v>0</v>
      </c>
      <c r="EE864" s="101">
        <f t="shared" si="1130"/>
        <v>0</v>
      </c>
      <c r="EF864" s="101">
        <f t="shared" si="1131"/>
        <v>0</v>
      </c>
      <c r="EG864" s="101">
        <f t="shared" si="1132"/>
        <v>0</v>
      </c>
      <c r="EH864" s="101">
        <f t="shared" si="1133"/>
        <v>0</v>
      </c>
      <c r="EI864" s="101">
        <f t="shared" si="1134"/>
        <v>0</v>
      </c>
      <c r="EJ864" s="101">
        <f t="shared" si="1135"/>
        <v>0</v>
      </c>
      <c r="EK864" s="101">
        <f t="shared" si="1136"/>
        <v>0</v>
      </c>
      <c r="EL864" s="101">
        <f t="shared" si="1137"/>
        <v>0</v>
      </c>
      <c r="EM864" s="101">
        <f t="shared" si="1138"/>
        <v>0</v>
      </c>
      <c r="EN864" s="101">
        <f t="shared" si="1139"/>
        <v>0</v>
      </c>
      <c r="EO864" s="101">
        <f t="shared" si="1140"/>
        <v>0</v>
      </c>
      <c r="EP864" s="101">
        <f t="shared" si="1141"/>
        <v>0</v>
      </c>
      <c r="EQ864" s="101">
        <f t="shared" si="1142"/>
        <v>0</v>
      </c>
    </row>
    <row r="865" spans="2:147" ht="21.75" customHeight="1" x14ac:dyDescent="0.45">
      <c r="B865" s="133" t="str">
        <f>IF(Data!B864&lt;&gt;"",Data!B864,"")</f>
        <v/>
      </c>
      <c r="C865" s="158" t="str">
        <f>IF(Data!C864&lt;&gt;"",Data!C864,"")</f>
        <v/>
      </c>
      <c r="D865" s="106" t="str">
        <f>IF(Data!D864&lt;&gt;"",Data!D864,"")</f>
        <v/>
      </c>
      <c r="E865" s="140">
        <f>IF(AND(I865=1,Data!T864=0),0,IF(I865=999,999,Data!T864))</f>
        <v>999</v>
      </c>
      <c r="F865" s="140" t="str">
        <f t="shared" si="1143"/>
        <v/>
      </c>
      <c r="G865" s="140" t="str">
        <f>IF(Data!K864&lt;&gt;"",Data!K864,"")</f>
        <v/>
      </c>
      <c r="H865" s="141" t="str">
        <f>IF(Data!L864&lt;&gt;"",Data!L864,"")</f>
        <v/>
      </c>
      <c r="I865" s="63">
        <f>IF(Data!M864&lt;&gt;"",Data!M864,"")</f>
        <v>999</v>
      </c>
      <c r="J865" s="63">
        <f t="shared" si="1144"/>
        <v>0</v>
      </c>
      <c r="L865" s="64" t="str">
        <f t="shared" si="1145"/>
        <v/>
      </c>
      <c r="N865" s="63">
        <f t="shared" si="1146"/>
        <v>0</v>
      </c>
      <c r="P865" s="64" t="str">
        <f t="shared" si="1147"/>
        <v/>
      </c>
      <c r="R865" s="63">
        <f t="shared" si="1148"/>
        <v>0</v>
      </c>
      <c r="S865" s="64" t="str">
        <f t="shared" si="1149"/>
        <v/>
      </c>
      <c r="W865" s="310">
        <f t="shared" si="1150"/>
        <v>999</v>
      </c>
      <c r="Y865" s="65">
        <f t="shared" si="1151"/>
        <v>0</v>
      </c>
      <c r="Z865" s="65">
        <f t="shared" si="1152"/>
        <v>0</v>
      </c>
      <c r="AA865" s="65">
        <f t="shared" si="1153"/>
        <v>0</v>
      </c>
      <c r="AB865" s="65">
        <f t="shared" si="1154"/>
        <v>0</v>
      </c>
      <c r="AC865" s="341">
        <f t="shared" si="1155"/>
        <v>0</v>
      </c>
      <c r="AD865" s="65">
        <f t="shared" si="1156"/>
        <v>0</v>
      </c>
      <c r="AE865" s="65">
        <f t="shared" si="1157"/>
        <v>0</v>
      </c>
      <c r="AF865" s="65">
        <f t="shared" si="1158"/>
        <v>0</v>
      </c>
      <c r="AG865" s="65">
        <f t="shared" si="1159"/>
        <v>0</v>
      </c>
      <c r="AH865" s="65">
        <f t="shared" si="1160"/>
        <v>0</v>
      </c>
      <c r="AI865" s="65">
        <f t="shared" si="1161"/>
        <v>0</v>
      </c>
      <c r="AJ865" s="65">
        <f t="shared" si="1162"/>
        <v>0</v>
      </c>
      <c r="AK865" s="65">
        <f t="shared" si="1163"/>
        <v>0</v>
      </c>
      <c r="AL865" s="65">
        <f t="shared" si="1164"/>
        <v>0</v>
      </c>
      <c r="AM865" s="65">
        <f t="shared" si="1165"/>
        <v>0</v>
      </c>
      <c r="AN865" s="65">
        <f t="shared" si="1166"/>
        <v>0</v>
      </c>
      <c r="AO865" s="65">
        <f t="shared" si="1167"/>
        <v>0</v>
      </c>
      <c r="AP865" s="65">
        <f t="shared" si="1168"/>
        <v>0</v>
      </c>
      <c r="AQ865" s="65">
        <f t="shared" si="1169"/>
        <v>0</v>
      </c>
      <c r="AR865" s="65">
        <f t="shared" si="1170"/>
        <v>0</v>
      </c>
      <c r="AS865" s="65">
        <f t="shared" si="1171"/>
        <v>0</v>
      </c>
      <c r="AT865" s="65">
        <f t="shared" si="1172"/>
        <v>0</v>
      </c>
      <c r="AU865" s="65">
        <f t="shared" si="1173"/>
        <v>0</v>
      </c>
      <c r="AV865" s="65">
        <f t="shared" si="1174"/>
        <v>0</v>
      </c>
      <c r="AW865" s="65">
        <f t="shared" si="1175"/>
        <v>0</v>
      </c>
      <c r="AX865" s="65">
        <f t="shared" si="1176"/>
        <v>0</v>
      </c>
      <c r="AY865" s="65">
        <f t="shared" si="1177"/>
        <v>0</v>
      </c>
      <c r="AZ865" s="65">
        <f t="shared" si="1178"/>
        <v>0</v>
      </c>
      <c r="BA865" s="65">
        <f t="shared" si="1179"/>
        <v>0</v>
      </c>
      <c r="BB865" s="65">
        <f t="shared" si="1180"/>
        <v>0</v>
      </c>
      <c r="BC865" s="65">
        <f t="shared" si="1181"/>
        <v>0</v>
      </c>
      <c r="BD865" s="65">
        <f t="shared" si="1182"/>
        <v>0</v>
      </c>
      <c r="BE865" s="65">
        <f t="shared" si="1183"/>
        <v>0</v>
      </c>
      <c r="BF865" s="65">
        <f t="shared" si="1184"/>
        <v>0</v>
      </c>
      <c r="BG865" s="65">
        <f t="shared" si="1185"/>
        <v>0</v>
      </c>
      <c r="CE865" s="373"/>
      <c r="CF865" s="343"/>
      <c r="CG865" s="343"/>
      <c r="CH865" s="343"/>
      <c r="CI865" s="343"/>
      <c r="CJ865" s="343"/>
      <c r="CK865" s="343"/>
      <c r="CL865" s="343"/>
      <c r="CM865" s="343"/>
      <c r="CN865" s="343"/>
      <c r="CO865" s="343"/>
      <c r="CP865" s="343"/>
      <c r="CQ865" s="343"/>
      <c r="CR865" s="343"/>
      <c r="CS865" s="343"/>
      <c r="CY865" s="101">
        <f t="shared" si="1186"/>
        <v>0</v>
      </c>
      <c r="CZ865" s="101">
        <f t="shared" si="1187"/>
        <v>0</v>
      </c>
      <c r="DB865" s="101">
        <f t="shared" si="1188"/>
        <v>0</v>
      </c>
      <c r="DD865" s="311">
        <f t="shared" si="1189"/>
        <v>0</v>
      </c>
      <c r="DF865" s="101">
        <f t="shared" si="1105"/>
        <v>0</v>
      </c>
      <c r="DG865" s="101">
        <f t="shared" si="1106"/>
        <v>0</v>
      </c>
      <c r="DH865" s="101">
        <f t="shared" si="1107"/>
        <v>0</v>
      </c>
      <c r="DI865" s="101">
        <f t="shared" si="1108"/>
        <v>0</v>
      </c>
      <c r="DJ865" s="311">
        <f t="shared" si="1109"/>
        <v>0</v>
      </c>
      <c r="DK865" s="311">
        <f t="shared" si="1110"/>
        <v>0</v>
      </c>
      <c r="DL865" s="101">
        <f t="shared" si="1111"/>
        <v>0</v>
      </c>
      <c r="DM865" s="101">
        <f t="shared" si="1112"/>
        <v>0</v>
      </c>
      <c r="DN865" s="101">
        <f t="shared" si="1113"/>
        <v>0</v>
      </c>
      <c r="DO865" s="101">
        <f t="shared" si="1114"/>
        <v>0</v>
      </c>
      <c r="DP865" s="101">
        <f t="shared" si="1115"/>
        <v>0</v>
      </c>
      <c r="DQ865" s="101">
        <f t="shared" si="1116"/>
        <v>0</v>
      </c>
      <c r="DR865" s="101">
        <f t="shared" si="1117"/>
        <v>0</v>
      </c>
      <c r="DS865" s="101">
        <f t="shared" si="1118"/>
        <v>0</v>
      </c>
      <c r="DT865" s="101">
        <f t="shared" si="1119"/>
        <v>0</v>
      </c>
      <c r="DU865" s="101">
        <f t="shared" si="1120"/>
        <v>0</v>
      </c>
      <c r="DV865" s="101">
        <f t="shared" si="1121"/>
        <v>0</v>
      </c>
      <c r="DW865" s="101">
        <f t="shared" si="1122"/>
        <v>0</v>
      </c>
      <c r="DX865" s="311">
        <f t="shared" si="1123"/>
        <v>0</v>
      </c>
      <c r="DY865" s="101">
        <f t="shared" si="1124"/>
        <v>0</v>
      </c>
      <c r="DZ865" s="101">
        <f t="shared" si="1125"/>
        <v>0</v>
      </c>
      <c r="EA865" s="101">
        <f t="shared" si="1126"/>
        <v>0</v>
      </c>
      <c r="EB865" s="101">
        <f t="shared" si="1127"/>
        <v>0</v>
      </c>
      <c r="EC865" s="101">
        <f t="shared" si="1128"/>
        <v>0</v>
      </c>
      <c r="ED865" s="101">
        <f t="shared" si="1129"/>
        <v>0</v>
      </c>
      <c r="EE865" s="101">
        <f t="shared" si="1130"/>
        <v>0</v>
      </c>
      <c r="EF865" s="101">
        <f t="shared" si="1131"/>
        <v>0</v>
      </c>
      <c r="EG865" s="101">
        <f t="shared" si="1132"/>
        <v>0</v>
      </c>
      <c r="EH865" s="101">
        <f t="shared" si="1133"/>
        <v>0</v>
      </c>
      <c r="EI865" s="101">
        <f t="shared" si="1134"/>
        <v>0</v>
      </c>
      <c r="EJ865" s="101">
        <f t="shared" si="1135"/>
        <v>0</v>
      </c>
      <c r="EK865" s="101">
        <f t="shared" si="1136"/>
        <v>0</v>
      </c>
      <c r="EL865" s="101">
        <f t="shared" si="1137"/>
        <v>0</v>
      </c>
      <c r="EM865" s="101">
        <f t="shared" si="1138"/>
        <v>0</v>
      </c>
      <c r="EN865" s="101">
        <f t="shared" si="1139"/>
        <v>0</v>
      </c>
      <c r="EO865" s="101">
        <f t="shared" si="1140"/>
        <v>0</v>
      </c>
      <c r="EP865" s="101">
        <f t="shared" si="1141"/>
        <v>0</v>
      </c>
      <c r="EQ865" s="101">
        <f t="shared" si="1142"/>
        <v>0</v>
      </c>
    </row>
    <row r="866" spans="2:147" ht="21.75" customHeight="1" x14ac:dyDescent="0.45">
      <c r="B866" s="133" t="str">
        <f>IF(Data!B865&lt;&gt;"",Data!B865,"")</f>
        <v/>
      </c>
      <c r="C866" s="158" t="str">
        <f>IF(Data!C865&lt;&gt;"",Data!C865,"")</f>
        <v/>
      </c>
      <c r="D866" s="106" t="str">
        <f>IF(Data!D865&lt;&gt;"",Data!D865,"")</f>
        <v/>
      </c>
      <c r="E866" s="140">
        <f>IF(AND(I866=1,Data!T865=0),0,IF(I866=999,999,Data!T865))</f>
        <v>999</v>
      </c>
      <c r="F866" s="140" t="str">
        <f t="shared" si="1143"/>
        <v/>
      </c>
      <c r="G866" s="140" t="str">
        <f>IF(Data!K865&lt;&gt;"",Data!K865,"")</f>
        <v/>
      </c>
      <c r="H866" s="141" t="str">
        <f>IF(Data!L865&lt;&gt;"",Data!L865,"")</f>
        <v/>
      </c>
      <c r="I866" s="63">
        <f>IF(Data!M865&lt;&gt;"",Data!M865,"")</f>
        <v>999</v>
      </c>
      <c r="J866" s="63">
        <f t="shared" si="1144"/>
        <v>0</v>
      </c>
      <c r="L866" s="64" t="str">
        <f t="shared" si="1145"/>
        <v/>
      </c>
      <c r="N866" s="63">
        <f t="shared" si="1146"/>
        <v>0</v>
      </c>
      <c r="P866" s="64" t="str">
        <f t="shared" si="1147"/>
        <v/>
      </c>
      <c r="R866" s="63">
        <f t="shared" si="1148"/>
        <v>0</v>
      </c>
      <c r="S866" s="64" t="str">
        <f t="shared" si="1149"/>
        <v/>
      </c>
      <c r="W866" s="310">
        <f t="shared" si="1150"/>
        <v>999</v>
      </c>
      <c r="Y866" s="65">
        <f t="shared" si="1151"/>
        <v>0</v>
      </c>
      <c r="Z866" s="65">
        <f t="shared" si="1152"/>
        <v>0</v>
      </c>
      <c r="AA866" s="65">
        <f t="shared" si="1153"/>
        <v>0</v>
      </c>
      <c r="AB866" s="65">
        <f t="shared" si="1154"/>
        <v>0</v>
      </c>
      <c r="AC866" s="341">
        <f t="shared" si="1155"/>
        <v>0</v>
      </c>
      <c r="AD866" s="65">
        <f t="shared" si="1156"/>
        <v>0</v>
      </c>
      <c r="AE866" s="65">
        <f t="shared" si="1157"/>
        <v>0</v>
      </c>
      <c r="AF866" s="65">
        <f t="shared" si="1158"/>
        <v>0</v>
      </c>
      <c r="AG866" s="65">
        <f t="shared" si="1159"/>
        <v>0</v>
      </c>
      <c r="AH866" s="65">
        <f t="shared" si="1160"/>
        <v>0</v>
      </c>
      <c r="AI866" s="65">
        <f t="shared" si="1161"/>
        <v>0</v>
      </c>
      <c r="AJ866" s="65">
        <f t="shared" si="1162"/>
        <v>0</v>
      </c>
      <c r="AK866" s="65">
        <f t="shared" si="1163"/>
        <v>0</v>
      </c>
      <c r="AL866" s="65">
        <f t="shared" si="1164"/>
        <v>0</v>
      </c>
      <c r="AM866" s="65">
        <f t="shared" si="1165"/>
        <v>0</v>
      </c>
      <c r="AN866" s="65">
        <f t="shared" si="1166"/>
        <v>0</v>
      </c>
      <c r="AO866" s="65">
        <f t="shared" si="1167"/>
        <v>0</v>
      </c>
      <c r="AP866" s="65">
        <f t="shared" si="1168"/>
        <v>0</v>
      </c>
      <c r="AQ866" s="65">
        <f t="shared" si="1169"/>
        <v>0</v>
      </c>
      <c r="AR866" s="65">
        <f t="shared" si="1170"/>
        <v>0</v>
      </c>
      <c r="AS866" s="65">
        <f t="shared" si="1171"/>
        <v>0</v>
      </c>
      <c r="AT866" s="65">
        <f t="shared" si="1172"/>
        <v>0</v>
      </c>
      <c r="AU866" s="65">
        <f t="shared" si="1173"/>
        <v>0</v>
      </c>
      <c r="AV866" s="65">
        <f t="shared" si="1174"/>
        <v>0</v>
      </c>
      <c r="AW866" s="65">
        <f t="shared" si="1175"/>
        <v>0</v>
      </c>
      <c r="AX866" s="65">
        <f t="shared" si="1176"/>
        <v>0</v>
      </c>
      <c r="AY866" s="65">
        <f t="shared" si="1177"/>
        <v>0</v>
      </c>
      <c r="AZ866" s="65">
        <f t="shared" si="1178"/>
        <v>0</v>
      </c>
      <c r="BA866" s="65">
        <f t="shared" si="1179"/>
        <v>0</v>
      </c>
      <c r="BB866" s="65">
        <f t="shared" si="1180"/>
        <v>0</v>
      </c>
      <c r="BC866" s="65">
        <f t="shared" si="1181"/>
        <v>0</v>
      </c>
      <c r="BD866" s="65">
        <f t="shared" si="1182"/>
        <v>0</v>
      </c>
      <c r="BE866" s="65">
        <f t="shared" si="1183"/>
        <v>0</v>
      </c>
      <c r="BF866" s="65">
        <f t="shared" si="1184"/>
        <v>0</v>
      </c>
      <c r="BG866" s="65">
        <f t="shared" si="1185"/>
        <v>0</v>
      </c>
      <c r="CE866" s="373"/>
      <c r="CF866" s="343"/>
      <c r="CG866" s="343"/>
      <c r="CH866" s="343"/>
      <c r="CI866" s="343"/>
      <c r="CJ866" s="343"/>
      <c r="CK866" s="343"/>
      <c r="CL866" s="343"/>
      <c r="CM866" s="343"/>
      <c r="CN866" s="343"/>
      <c r="CO866" s="343"/>
      <c r="CP866" s="343"/>
      <c r="CQ866" s="343"/>
      <c r="CR866" s="343"/>
      <c r="CS866" s="343"/>
      <c r="CY866" s="101">
        <f t="shared" si="1186"/>
        <v>0</v>
      </c>
      <c r="CZ866" s="101">
        <f t="shared" si="1187"/>
        <v>0</v>
      </c>
      <c r="DB866" s="101">
        <f t="shared" si="1188"/>
        <v>0</v>
      </c>
      <c r="DD866" s="311">
        <f t="shared" si="1189"/>
        <v>0</v>
      </c>
      <c r="DF866" s="101">
        <f t="shared" si="1105"/>
        <v>0</v>
      </c>
      <c r="DG866" s="101">
        <f t="shared" si="1106"/>
        <v>0</v>
      </c>
      <c r="DH866" s="101">
        <f t="shared" si="1107"/>
        <v>0</v>
      </c>
      <c r="DI866" s="101">
        <f t="shared" si="1108"/>
        <v>0</v>
      </c>
      <c r="DJ866" s="311">
        <f t="shared" si="1109"/>
        <v>0</v>
      </c>
      <c r="DK866" s="311">
        <f t="shared" si="1110"/>
        <v>0</v>
      </c>
      <c r="DL866" s="101">
        <f t="shared" si="1111"/>
        <v>0</v>
      </c>
      <c r="DM866" s="101">
        <f t="shared" si="1112"/>
        <v>0</v>
      </c>
      <c r="DN866" s="101">
        <f t="shared" si="1113"/>
        <v>0</v>
      </c>
      <c r="DO866" s="101">
        <f t="shared" si="1114"/>
        <v>0</v>
      </c>
      <c r="DP866" s="101">
        <f t="shared" si="1115"/>
        <v>0</v>
      </c>
      <c r="DQ866" s="101">
        <f t="shared" si="1116"/>
        <v>0</v>
      </c>
      <c r="DR866" s="101">
        <f t="shared" si="1117"/>
        <v>0</v>
      </c>
      <c r="DS866" s="101">
        <f t="shared" si="1118"/>
        <v>0</v>
      </c>
      <c r="DT866" s="101">
        <f t="shared" si="1119"/>
        <v>0</v>
      </c>
      <c r="DU866" s="101">
        <f t="shared" si="1120"/>
        <v>0</v>
      </c>
      <c r="DV866" s="101">
        <f t="shared" si="1121"/>
        <v>0</v>
      </c>
      <c r="DW866" s="101">
        <f t="shared" si="1122"/>
        <v>0</v>
      </c>
      <c r="DX866" s="311">
        <f t="shared" si="1123"/>
        <v>0</v>
      </c>
      <c r="DY866" s="101">
        <f t="shared" si="1124"/>
        <v>0</v>
      </c>
      <c r="DZ866" s="101">
        <f t="shared" si="1125"/>
        <v>0</v>
      </c>
      <c r="EA866" s="101">
        <f t="shared" si="1126"/>
        <v>0</v>
      </c>
      <c r="EB866" s="101">
        <f t="shared" si="1127"/>
        <v>0</v>
      </c>
      <c r="EC866" s="101">
        <f t="shared" si="1128"/>
        <v>0</v>
      </c>
      <c r="ED866" s="101">
        <f t="shared" si="1129"/>
        <v>0</v>
      </c>
      <c r="EE866" s="101">
        <f t="shared" si="1130"/>
        <v>0</v>
      </c>
      <c r="EF866" s="101">
        <f t="shared" si="1131"/>
        <v>0</v>
      </c>
      <c r="EG866" s="101">
        <f t="shared" si="1132"/>
        <v>0</v>
      </c>
      <c r="EH866" s="101">
        <f t="shared" si="1133"/>
        <v>0</v>
      </c>
      <c r="EI866" s="101">
        <f t="shared" si="1134"/>
        <v>0</v>
      </c>
      <c r="EJ866" s="101">
        <f t="shared" si="1135"/>
        <v>0</v>
      </c>
      <c r="EK866" s="101">
        <f t="shared" si="1136"/>
        <v>0</v>
      </c>
      <c r="EL866" s="101">
        <f t="shared" si="1137"/>
        <v>0</v>
      </c>
      <c r="EM866" s="101">
        <f t="shared" si="1138"/>
        <v>0</v>
      </c>
      <c r="EN866" s="101">
        <f t="shared" si="1139"/>
        <v>0</v>
      </c>
      <c r="EO866" s="101">
        <f t="shared" si="1140"/>
        <v>0</v>
      </c>
      <c r="EP866" s="101">
        <f t="shared" si="1141"/>
        <v>0</v>
      </c>
      <c r="EQ866" s="101">
        <f t="shared" si="1142"/>
        <v>0</v>
      </c>
    </row>
    <row r="867" spans="2:147" ht="21.75" customHeight="1" x14ac:dyDescent="0.45">
      <c r="B867" s="133" t="str">
        <f>IF(Data!B866&lt;&gt;"",Data!B866,"")</f>
        <v/>
      </c>
      <c r="C867" s="158" t="str">
        <f>IF(Data!C866&lt;&gt;"",Data!C866,"")</f>
        <v/>
      </c>
      <c r="D867" s="106" t="str">
        <f>IF(Data!D866&lt;&gt;"",Data!D866,"")</f>
        <v/>
      </c>
      <c r="E867" s="140">
        <f>IF(AND(I867=1,Data!T866=0),0,IF(I867=999,999,Data!T866))</f>
        <v>999</v>
      </c>
      <c r="F867" s="140" t="str">
        <f t="shared" si="1143"/>
        <v/>
      </c>
      <c r="G867" s="140" t="str">
        <f>IF(Data!K866&lt;&gt;"",Data!K866,"")</f>
        <v/>
      </c>
      <c r="H867" s="141" t="str">
        <f>IF(Data!L866&lt;&gt;"",Data!L866,"")</f>
        <v/>
      </c>
      <c r="I867" s="63">
        <f>IF(Data!M866&lt;&gt;"",Data!M866,"")</f>
        <v>999</v>
      </c>
      <c r="J867" s="63">
        <f t="shared" si="1144"/>
        <v>0</v>
      </c>
      <c r="L867" s="64" t="str">
        <f t="shared" si="1145"/>
        <v/>
      </c>
      <c r="N867" s="63">
        <f t="shared" si="1146"/>
        <v>0</v>
      </c>
      <c r="P867" s="64" t="str">
        <f t="shared" si="1147"/>
        <v/>
      </c>
      <c r="R867" s="63">
        <f t="shared" si="1148"/>
        <v>0</v>
      </c>
      <c r="S867" s="64" t="str">
        <f t="shared" si="1149"/>
        <v/>
      </c>
      <c r="W867" s="310">
        <f t="shared" si="1150"/>
        <v>999</v>
      </c>
      <c r="Y867" s="65">
        <f t="shared" si="1151"/>
        <v>0</v>
      </c>
      <c r="Z867" s="65">
        <f t="shared" si="1152"/>
        <v>0</v>
      </c>
      <c r="AA867" s="65">
        <f t="shared" si="1153"/>
        <v>0</v>
      </c>
      <c r="AB867" s="65">
        <f t="shared" si="1154"/>
        <v>0</v>
      </c>
      <c r="AC867" s="341">
        <f t="shared" si="1155"/>
        <v>0</v>
      </c>
      <c r="AD867" s="65">
        <f t="shared" si="1156"/>
        <v>0</v>
      </c>
      <c r="AE867" s="65">
        <f t="shared" si="1157"/>
        <v>0</v>
      </c>
      <c r="AF867" s="65">
        <f t="shared" si="1158"/>
        <v>0</v>
      </c>
      <c r="AG867" s="65">
        <f t="shared" si="1159"/>
        <v>0</v>
      </c>
      <c r="AH867" s="65">
        <f t="shared" si="1160"/>
        <v>0</v>
      </c>
      <c r="AI867" s="65">
        <f t="shared" si="1161"/>
        <v>0</v>
      </c>
      <c r="AJ867" s="65">
        <f t="shared" si="1162"/>
        <v>0</v>
      </c>
      <c r="AK867" s="65">
        <f t="shared" si="1163"/>
        <v>0</v>
      </c>
      <c r="AL867" s="65">
        <f t="shared" si="1164"/>
        <v>0</v>
      </c>
      <c r="AM867" s="65">
        <f t="shared" si="1165"/>
        <v>0</v>
      </c>
      <c r="AN867" s="65">
        <f t="shared" si="1166"/>
        <v>0</v>
      </c>
      <c r="AO867" s="65">
        <f t="shared" si="1167"/>
        <v>0</v>
      </c>
      <c r="AP867" s="65">
        <f t="shared" si="1168"/>
        <v>0</v>
      </c>
      <c r="AQ867" s="65">
        <f t="shared" si="1169"/>
        <v>0</v>
      </c>
      <c r="AR867" s="65">
        <f t="shared" si="1170"/>
        <v>0</v>
      </c>
      <c r="AS867" s="65">
        <f t="shared" si="1171"/>
        <v>0</v>
      </c>
      <c r="AT867" s="65">
        <f t="shared" si="1172"/>
        <v>0</v>
      </c>
      <c r="AU867" s="65">
        <f t="shared" si="1173"/>
        <v>0</v>
      </c>
      <c r="AV867" s="65">
        <f t="shared" si="1174"/>
        <v>0</v>
      </c>
      <c r="AW867" s="65">
        <f t="shared" si="1175"/>
        <v>0</v>
      </c>
      <c r="AX867" s="65">
        <f t="shared" si="1176"/>
        <v>0</v>
      </c>
      <c r="AY867" s="65">
        <f t="shared" si="1177"/>
        <v>0</v>
      </c>
      <c r="AZ867" s="65">
        <f t="shared" si="1178"/>
        <v>0</v>
      </c>
      <c r="BA867" s="65">
        <f t="shared" si="1179"/>
        <v>0</v>
      </c>
      <c r="BB867" s="65">
        <f t="shared" si="1180"/>
        <v>0</v>
      </c>
      <c r="BC867" s="65">
        <f t="shared" si="1181"/>
        <v>0</v>
      </c>
      <c r="BD867" s="65">
        <f t="shared" si="1182"/>
        <v>0</v>
      </c>
      <c r="BE867" s="65">
        <f t="shared" si="1183"/>
        <v>0</v>
      </c>
      <c r="BF867" s="65">
        <f t="shared" si="1184"/>
        <v>0</v>
      </c>
      <c r="BG867" s="65">
        <f t="shared" si="1185"/>
        <v>0</v>
      </c>
      <c r="CE867" s="373"/>
      <c r="CF867" s="343"/>
      <c r="CG867" s="343"/>
      <c r="CH867" s="343"/>
      <c r="CI867" s="343"/>
      <c r="CJ867" s="343"/>
      <c r="CK867" s="343"/>
      <c r="CL867" s="343"/>
      <c r="CM867" s="343"/>
      <c r="CN867" s="343"/>
      <c r="CO867" s="343"/>
      <c r="CP867" s="343"/>
      <c r="CQ867" s="343"/>
      <c r="CR867" s="343"/>
      <c r="CS867" s="343"/>
      <c r="CY867" s="101">
        <f t="shared" si="1186"/>
        <v>0</v>
      </c>
      <c r="CZ867" s="101">
        <f t="shared" si="1187"/>
        <v>0</v>
      </c>
      <c r="DB867" s="101">
        <f t="shared" si="1188"/>
        <v>0</v>
      </c>
      <c r="DD867" s="311">
        <f t="shared" si="1189"/>
        <v>0</v>
      </c>
      <c r="DF867" s="101">
        <f t="shared" si="1105"/>
        <v>0</v>
      </c>
      <c r="DG867" s="101">
        <f t="shared" si="1106"/>
        <v>0</v>
      </c>
      <c r="DH867" s="101">
        <f t="shared" si="1107"/>
        <v>0</v>
      </c>
      <c r="DI867" s="101">
        <f t="shared" si="1108"/>
        <v>0</v>
      </c>
      <c r="DJ867" s="311">
        <f t="shared" si="1109"/>
        <v>0</v>
      </c>
      <c r="DK867" s="311">
        <f t="shared" si="1110"/>
        <v>0</v>
      </c>
      <c r="DL867" s="101">
        <f t="shared" si="1111"/>
        <v>0</v>
      </c>
      <c r="DM867" s="101">
        <f t="shared" si="1112"/>
        <v>0</v>
      </c>
      <c r="DN867" s="101">
        <f t="shared" si="1113"/>
        <v>0</v>
      </c>
      <c r="DO867" s="101">
        <f t="shared" si="1114"/>
        <v>0</v>
      </c>
      <c r="DP867" s="101">
        <f t="shared" si="1115"/>
        <v>0</v>
      </c>
      <c r="DQ867" s="101">
        <f t="shared" si="1116"/>
        <v>0</v>
      </c>
      <c r="DR867" s="101">
        <f t="shared" si="1117"/>
        <v>0</v>
      </c>
      <c r="DS867" s="101">
        <f t="shared" si="1118"/>
        <v>0</v>
      </c>
      <c r="DT867" s="101">
        <f t="shared" si="1119"/>
        <v>0</v>
      </c>
      <c r="DU867" s="101">
        <f t="shared" si="1120"/>
        <v>0</v>
      </c>
      <c r="DV867" s="101">
        <f t="shared" si="1121"/>
        <v>0</v>
      </c>
      <c r="DW867" s="101">
        <f t="shared" si="1122"/>
        <v>0</v>
      </c>
      <c r="DX867" s="311">
        <f t="shared" si="1123"/>
        <v>0</v>
      </c>
      <c r="DY867" s="101">
        <f t="shared" si="1124"/>
        <v>0</v>
      </c>
      <c r="DZ867" s="101">
        <f t="shared" si="1125"/>
        <v>0</v>
      </c>
      <c r="EA867" s="101">
        <f t="shared" si="1126"/>
        <v>0</v>
      </c>
      <c r="EB867" s="101">
        <f t="shared" si="1127"/>
        <v>0</v>
      </c>
      <c r="EC867" s="101">
        <f t="shared" si="1128"/>
        <v>0</v>
      </c>
      <c r="ED867" s="101">
        <f t="shared" si="1129"/>
        <v>0</v>
      </c>
      <c r="EE867" s="101">
        <f t="shared" si="1130"/>
        <v>0</v>
      </c>
      <c r="EF867" s="101">
        <f t="shared" si="1131"/>
        <v>0</v>
      </c>
      <c r="EG867" s="101">
        <f t="shared" si="1132"/>
        <v>0</v>
      </c>
      <c r="EH867" s="101">
        <f t="shared" si="1133"/>
        <v>0</v>
      </c>
      <c r="EI867" s="101">
        <f t="shared" si="1134"/>
        <v>0</v>
      </c>
      <c r="EJ867" s="101">
        <f t="shared" si="1135"/>
        <v>0</v>
      </c>
      <c r="EK867" s="101">
        <f t="shared" si="1136"/>
        <v>0</v>
      </c>
      <c r="EL867" s="101">
        <f t="shared" si="1137"/>
        <v>0</v>
      </c>
      <c r="EM867" s="101">
        <f t="shared" si="1138"/>
        <v>0</v>
      </c>
      <c r="EN867" s="101">
        <f t="shared" si="1139"/>
        <v>0</v>
      </c>
      <c r="EO867" s="101">
        <f t="shared" si="1140"/>
        <v>0</v>
      </c>
      <c r="EP867" s="101">
        <f t="shared" si="1141"/>
        <v>0</v>
      </c>
      <c r="EQ867" s="101">
        <f t="shared" si="1142"/>
        <v>0</v>
      </c>
    </row>
    <row r="868" spans="2:147" ht="21.75" customHeight="1" x14ac:dyDescent="0.45">
      <c r="B868" s="133" t="str">
        <f>IF(Data!B867&lt;&gt;"",Data!B867,"")</f>
        <v/>
      </c>
      <c r="C868" s="158" t="str">
        <f>IF(Data!C867&lt;&gt;"",Data!C867,"")</f>
        <v/>
      </c>
      <c r="D868" s="106" t="str">
        <f>IF(Data!D867&lt;&gt;"",Data!D867,"")</f>
        <v/>
      </c>
      <c r="E868" s="140">
        <f>IF(AND(I868=1,Data!T867=0),0,IF(I868=999,999,Data!T867))</f>
        <v>999</v>
      </c>
      <c r="F868" s="140" t="str">
        <f t="shared" si="1143"/>
        <v/>
      </c>
      <c r="G868" s="140" t="str">
        <f>IF(Data!K867&lt;&gt;"",Data!K867,"")</f>
        <v/>
      </c>
      <c r="H868" s="141" t="str">
        <f>IF(Data!L867&lt;&gt;"",Data!L867,"")</f>
        <v/>
      </c>
      <c r="I868" s="63">
        <f>IF(Data!M867&lt;&gt;"",Data!M867,"")</f>
        <v>999</v>
      </c>
      <c r="J868" s="63">
        <f t="shared" si="1144"/>
        <v>0</v>
      </c>
      <c r="L868" s="64" t="str">
        <f t="shared" si="1145"/>
        <v/>
      </c>
      <c r="N868" s="63">
        <f t="shared" si="1146"/>
        <v>0</v>
      </c>
      <c r="P868" s="64" t="str">
        <f t="shared" si="1147"/>
        <v/>
      </c>
      <c r="R868" s="63">
        <f t="shared" si="1148"/>
        <v>0</v>
      </c>
      <c r="S868" s="64" t="str">
        <f t="shared" si="1149"/>
        <v/>
      </c>
      <c r="W868" s="310">
        <f t="shared" si="1150"/>
        <v>999</v>
      </c>
      <c r="Y868" s="65">
        <f t="shared" si="1151"/>
        <v>0</v>
      </c>
      <c r="Z868" s="65">
        <f t="shared" si="1152"/>
        <v>0</v>
      </c>
      <c r="AA868" s="65">
        <f t="shared" si="1153"/>
        <v>0</v>
      </c>
      <c r="AB868" s="65">
        <f t="shared" si="1154"/>
        <v>0</v>
      </c>
      <c r="AC868" s="341">
        <f t="shared" si="1155"/>
        <v>0</v>
      </c>
      <c r="AD868" s="65">
        <f t="shared" si="1156"/>
        <v>0</v>
      </c>
      <c r="AE868" s="65">
        <f t="shared" si="1157"/>
        <v>0</v>
      </c>
      <c r="AF868" s="65">
        <f t="shared" si="1158"/>
        <v>0</v>
      </c>
      <c r="AG868" s="65">
        <f t="shared" si="1159"/>
        <v>0</v>
      </c>
      <c r="AH868" s="65">
        <f t="shared" si="1160"/>
        <v>0</v>
      </c>
      <c r="AI868" s="65">
        <f t="shared" si="1161"/>
        <v>0</v>
      </c>
      <c r="AJ868" s="65">
        <f t="shared" si="1162"/>
        <v>0</v>
      </c>
      <c r="AK868" s="65">
        <f t="shared" si="1163"/>
        <v>0</v>
      </c>
      <c r="AL868" s="65">
        <f t="shared" si="1164"/>
        <v>0</v>
      </c>
      <c r="AM868" s="65">
        <f t="shared" si="1165"/>
        <v>0</v>
      </c>
      <c r="AN868" s="65">
        <f t="shared" si="1166"/>
        <v>0</v>
      </c>
      <c r="AO868" s="65">
        <f t="shared" si="1167"/>
        <v>0</v>
      </c>
      <c r="AP868" s="65">
        <f t="shared" si="1168"/>
        <v>0</v>
      </c>
      <c r="AQ868" s="65">
        <f t="shared" si="1169"/>
        <v>0</v>
      </c>
      <c r="AR868" s="65">
        <f t="shared" si="1170"/>
        <v>0</v>
      </c>
      <c r="AS868" s="65">
        <f t="shared" si="1171"/>
        <v>0</v>
      </c>
      <c r="AT868" s="65">
        <f t="shared" si="1172"/>
        <v>0</v>
      </c>
      <c r="AU868" s="65">
        <f t="shared" si="1173"/>
        <v>0</v>
      </c>
      <c r="AV868" s="65">
        <f t="shared" si="1174"/>
        <v>0</v>
      </c>
      <c r="AW868" s="65">
        <f t="shared" si="1175"/>
        <v>0</v>
      </c>
      <c r="AX868" s="65">
        <f t="shared" si="1176"/>
        <v>0</v>
      </c>
      <c r="AY868" s="65">
        <f t="shared" si="1177"/>
        <v>0</v>
      </c>
      <c r="AZ868" s="65">
        <f t="shared" si="1178"/>
        <v>0</v>
      </c>
      <c r="BA868" s="65">
        <f t="shared" si="1179"/>
        <v>0</v>
      </c>
      <c r="BB868" s="65">
        <f t="shared" si="1180"/>
        <v>0</v>
      </c>
      <c r="BC868" s="65">
        <f t="shared" si="1181"/>
        <v>0</v>
      </c>
      <c r="BD868" s="65">
        <f t="shared" si="1182"/>
        <v>0</v>
      </c>
      <c r="BE868" s="65">
        <f t="shared" si="1183"/>
        <v>0</v>
      </c>
      <c r="BF868" s="65">
        <f t="shared" si="1184"/>
        <v>0</v>
      </c>
      <c r="BG868" s="65">
        <f t="shared" si="1185"/>
        <v>0</v>
      </c>
      <c r="CE868" s="373"/>
      <c r="CF868" s="343"/>
      <c r="CG868" s="343"/>
      <c r="CH868" s="343"/>
      <c r="CI868" s="343"/>
      <c r="CJ868" s="343"/>
      <c r="CK868" s="343"/>
      <c r="CL868" s="343"/>
      <c r="CM868" s="343"/>
      <c r="CN868" s="343"/>
      <c r="CO868" s="343"/>
      <c r="CP868" s="343"/>
      <c r="CQ868" s="343"/>
      <c r="CR868" s="343"/>
      <c r="CS868" s="343"/>
      <c r="CY868" s="101">
        <f t="shared" si="1186"/>
        <v>0</v>
      </c>
      <c r="CZ868" s="101">
        <f t="shared" si="1187"/>
        <v>0</v>
      </c>
      <c r="DB868" s="101">
        <f t="shared" si="1188"/>
        <v>0</v>
      </c>
      <c r="DD868" s="311">
        <f t="shared" si="1189"/>
        <v>0</v>
      </c>
      <c r="DF868" s="101">
        <f t="shared" si="1105"/>
        <v>0</v>
      </c>
      <c r="DG868" s="101">
        <f t="shared" si="1106"/>
        <v>0</v>
      </c>
      <c r="DH868" s="101">
        <f t="shared" si="1107"/>
        <v>0</v>
      </c>
      <c r="DI868" s="101">
        <f t="shared" si="1108"/>
        <v>0</v>
      </c>
      <c r="DJ868" s="311">
        <f t="shared" si="1109"/>
        <v>0</v>
      </c>
      <c r="DK868" s="311">
        <f t="shared" si="1110"/>
        <v>0</v>
      </c>
      <c r="DL868" s="101">
        <f t="shared" si="1111"/>
        <v>0</v>
      </c>
      <c r="DM868" s="101">
        <f t="shared" si="1112"/>
        <v>0</v>
      </c>
      <c r="DN868" s="101">
        <f t="shared" si="1113"/>
        <v>0</v>
      </c>
      <c r="DO868" s="101">
        <f t="shared" si="1114"/>
        <v>0</v>
      </c>
      <c r="DP868" s="101">
        <f t="shared" si="1115"/>
        <v>0</v>
      </c>
      <c r="DQ868" s="101">
        <f t="shared" si="1116"/>
        <v>0</v>
      </c>
      <c r="DR868" s="101">
        <f t="shared" si="1117"/>
        <v>0</v>
      </c>
      <c r="DS868" s="101">
        <f t="shared" si="1118"/>
        <v>0</v>
      </c>
      <c r="DT868" s="101">
        <f t="shared" si="1119"/>
        <v>0</v>
      </c>
      <c r="DU868" s="101">
        <f t="shared" si="1120"/>
        <v>0</v>
      </c>
      <c r="DV868" s="101">
        <f t="shared" si="1121"/>
        <v>0</v>
      </c>
      <c r="DW868" s="101">
        <f t="shared" si="1122"/>
        <v>0</v>
      </c>
      <c r="DX868" s="311">
        <f t="shared" si="1123"/>
        <v>0</v>
      </c>
      <c r="DY868" s="101">
        <f t="shared" si="1124"/>
        <v>0</v>
      </c>
      <c r="DZ868" s="101">
        <f t="shared" si="1125"/>
        <v>0</v>
      </c>
      <c r="EA868" s="101">
        <f t="shared" si="1126"/>
        <v>0</v>
      </c>
      <c r="EB868" s="101">
        <f t="shared" si="1127"/>
        <v>0</v>
      </c>
      <c r="EC868" s="101">
        <f t="shared" si="1128"/>
        <v>0</v>
      </c>
      <c r="ED868" s="101">
        <f t="shared" si="1129"/>
        <v>0</v>
      </c>
      <c r="EE868" s="101">
        <f t="shared" si="1130"/>
        <v>0</v>
      </c>
      <c r="EF868" s="101">
        <f t="shared" si="1131"/>
        <v>0</v>
      </c>
      <c r="EG868" s="101">
        <f t="shared" si="1132"/>
        <v>0</v>
      </c>
      <c r="EH868" s="101">
        <f t="shared" si="1133"/>
        <v>0</v>
      </c>
      <c r="EI868" s="101">
        <f t="shared" si="1134"/>
        <v>0</v>
      </c>
      <c r="EJ868" s="101">
        <f t="shared" si="1135"/>
        <v>0</v>
      </c>
      <c r="EK868" s="101">
        <f t="shared" si="1136"/>
        <v>0</v>
      </c>
      <c r="EL868" s="101">
        <f t="shared" si="1137"/>
        <v>0</v>
      </c>
      <c r="EM868" s="101">
        <f t="shared" si="1138"/>
        <v>0</v>
      </c>
      <c r="EN868" s="101">
        <f t="shared" si="1139"/>
        <v>0</v>
      </c>
      <c r="EO868" s="101">
        <f t="shared" si="1140"/>
        <v>0</v>
      </c>
      <c r="EP868" s="101">
        <f t="shared" si="1141"/>
        <v>0</v>
      </c>
      <c r="EQ868" s="101">
        <f t="shared" si="1142"/>
        <v>0</v>
      </c>
    </row>
    <row r="869" spans="2:147" ht="21.75" customHeight="1" x14ac:dyDescent="0.45">
      <c r="B869" s="133" t="str">
        <f>IF(Data!B868&lt;&gt;"",Data!B868,"")</f>
        <v/>
      </c>
      <c r="C869" s="158" t="str">
        <f>IF(Data!C868&lt;&gt;"",Data!C868,"")</f>
        <v/>
      </c>
      <c r="D869" s="106" t="str">
        <f>IF(Data!D868&lt;&gt;"",Data!D868,"")</f>
        <v/>
      </c>
      <c r="E869" s="140">
        <f>IF(AND(I869=1,Data!T868=0),0,IF(I869=999,999,Data!T868))</f>
        <v>999</v>
      </c>
      <c r="F869" s="140" t="str">
        <f t="shared" si="1143"/>
        <v/>
      </c>
      <c r="G869" s="140" t="str">
        <f>IF(Data!K868&lt;&gt;"",Data!K868,"")</f>
        <v/>
      </c>
      <c r="H869" s="141" t="str">
        <f>IF(Data!L868&lt;&gt;"",Data!L868,"")</f>
        <v/>
      </c>
      <c r="I869" s="63">
        <f>IF(Data!M868&lt;&gt;"",Data!M868,"")</f>
        <v>999</v>
      </c>
      <c r="J869" s="63">
        <f t="shared" si="1144"/>
        <v>0</v>
      </c>
      <c r="L869" s="64" t="str">
        <f t="shared" si="1145"/>
        <v/>
      </c>
      <c r="N869" s="63">
        <f t="shared" si="1146"/>
        <v>0</v>
      </c>
      <c r="P869" s="64" t="str">
        <f t="shared" si="1147"/>
        <v/>
      </c>
      <c r="R869" s="63">
        <f t="shared" si="1148"/>
        <v>0</v>
      </c>
      <c r="S869" s="64" t="str">
        <f t="shared" si="1149"/>
        <v/>
      </c>
      <c r="W869" s="310">
        <f t="shared" si="1150"/>
        <v>999</v>
      </c>
      <c r="Y869" s="65">
        <f t="shared" si="1151"/>
        <v>0</v>
      </c>
      <c r="Z869" s="65">
        <f t="shared" si="1152"/>
        <v>0</v>
      </c>
      <c r="AA869" s="65">
        <f t="shared" si="1153"/>
        <v>0</v>
      </c>
      <c r="AB869" s="65">
        <f t="shared" si="1154"/>
        <v>0</v>
      </c>
      <c r="AC869" s="341">
        <f t="shared" si="1155"/>
        <v>0</v>
      </c>
      <c r="AD869" s="65">
        <f t="shared" si="1156"/>
        <v>0</v>
      </c>
      <c r="AE869" s="65">
        <f t="shared" si="1157"/>
        <v>0</v>
      </c>
      <c r="AF869" s="65">
        <f t="shared" si="1158"/>
        <v>0</v>
      </c>
      <c r="AG869" s="65">
        <f t="shared" si="1159"/>
        <v>0</v>
      </c>
      <c r="AH869" s="65">
        <f t="shared" si="1160"/>
        <v>0</v>
      </c>
      <c r="AI869" s="65">
        <f t="shared" si="1161"/>
        <v>0</v>
      </c>
      <c r="AJ869" s="65">
        <f t="shared" si="1162"/>
        <v>0</v>
      </c>
      <c r="AK869" s="65">
        <f t="shared" si="1163"/>
        <v>0</v>
      </c>
      <c r="AL869" s="65">
        <f t="shared" si="1164"/>
        <v>0</v>
      </c>
      <c r="AM869" s="65">
        <f t="shared" si="1165"/>
        <v>0</v>
      </c>
      <c r="AN869" s="65">
        <f t="shared" si="1166"/>
        <v>0</v>
      </c>
      <c r="AO869" s="65">
        <f t="shared" si="1167"/>
        <v>0</v>
      </c>
      <c r="AP869" s="65">
        <f t="shared" si="1168"/>
        <v>0</v>
      </c>
      <c r="AQ869" s="65">
        <f t="shared" si="1169"/>
        <v>0</v>
      </c>
      <c r="AR869" s="65">
        <f t="shared" si="1170"/>
        <v>0</v>
      </c>
      <c r="AS869" s="65">
        <f t="shared" si="1171"/>
        <v>0</v>
      </c>
      <c r="AT869" s="65">
        <f t="shared" si="1172"/>
        <v>0</v>
      </c>
      <c r="AU869" s="65">
        <f t="shared" si="1173"/>
        <v>0</v>
      </c>
      <c r="AV869" s="65">
        <f t="shared" si="1174"/>
        <v>0</v>
      </c>
      <c r="AW869" s="65">
        <f t="shared" si="1175"/>
        <v>0</v>
      </c>
      <c r="AX869" s="65">
        <f t="shared" si="1176"/>
        <v>0</v>
      </c>
      <c r="AY869" s="65">
        <f t="shared" si="1177"/>
        <v>0</v>
      </c>
      <c r="AZ869" s="65">
        <f t="shared" si="1178"/>
        <v>0</v>
      </c>
      <c r="BA869" s="65">
        <f t="shared" si="1179"/>
        <v>0</v>
      </c>
      <c r="BB869" s="65">
        <f t="shared" si="1180"/>
        <v>0</v>
      </c>
      <c r="BC869" s="65">
        <f t="shared" si="1181"/>
        <v>0</v>
      </c>
      <c r="BD869" s="65">
        <f t="shared" si="1182"/>
        <v>0</v>
      </c>
      <c r="BE869" s="65">
        <f t="shared" si="1183"/>
        <v>0</v>
      </c>
      <c r="BF869" s="65">
        <f t="shared" si="1184"/>
        <v>0</v>
      </c>
      <c r="BG869" s="65">
        <f t="shared" si="1185"/>
        <v>0</v>
      </c>
      <c r="CE869" s="373"/>
      <c r="CF869" s="343"/>
      <c r="CG869" s="343"/>
      <c r="CH869" s="343"/>
      <c r="CI869" s="343"/>
      <c r="CJ869" s="343"/>
      <c r="CK869" s="343"/>
      <c r="CL869" s="343"/>
      <c r="CM869" s="343"/>
      <c r="CN869" s="343"/>
      <c r="CO869" s="343"/>
      <c r="CP869" s="343"/>
      <c r="CQ869" s="343"/>
      <c r="CR869" s="343"/>
      <c r="CS869" s="343"/>
      <c r="CY869" s="101">
        <f t="shared" si="1186"/>
        <v>0</v>
      </c>
      <c r="CZ869" s="101">
        <f t="shared" si="1187"/>
        <v>0</v>
      </c>
      <c r="DB869" s="101">
        <f t="shared" si="1188"/>
        <v>0</v>
      </c>
      <c r="DD869" s="311">
        <f t="shared" si="1189"/>
        <v>0</v>
      </c>
      <c r="DF869" s="101">
        <f t="shared" si="1105"/>
        <v>0</v>
      </c>
      <c r="DG869" s="101">
        <f t="shared" si="1106"/>
        <v>0</v>
      </c>
      <c r="DH869" s="101">
        <f t="shared" si="1107"/>
        <v>0</v>
      </c>
      <c r="DI869" s="101">
        <f t="shared" si="1108"/>
        <v>0</v>
      </c>
      <c r="DJ869" s="311">
        <f t="shared" si="1109"/>
        <v>0</v>
      </c>
      <c r="DK869" s="311">
        <f t="shared" si="1110"/>
        <v>0</v>
      </c>
      <c r="DL869" s="101">
        <f t="shared" si="1111"/>
        <v>0</v>
      </c>
      <c r="DM869" s="101">
        <f t="shared" si="1112"/>
        <v>0</v>
      </c>
      <c r="DN869" s="101">
        <f t="shared" si="1113"/>
        <v>0</v>
      </c>
      <c r="DO869" s="101">
        <f t="shared" si="1114"/>
        <v>0</v>
      </c>
      <c r="DP869" s="101">
        <f t="shared" si="1115"/>
        <v>0</v>
      </c>
      <c r="DQ869" s="101">
        <f t="shared" si="1116"/>
        <v>0</v>
      </c>
      <c r="DR869" s="101">
        <f t="shared" si="1117"/>
        <v>0</v>
      </c>
      <c r="DS869" s="101">
        <f t="shared" si="1118"/>
        <v>0</v>
      </c>
      <c r="DT869" s="101">
        <f t="shared" si="1119"/>
        <v>0</v>
      </c>
      <c r="DU869" s="101">
        <f t="shared" si="1120"/>
        <v>0</v>
      </c>
      <c r="DV869" s="101">
        <f t="shared" si="1121"/>
        <v>0</v>
      </c>
      <c r="DW869" s="101">
        <f t="shared" si="1122"/>
        <v>0</v>
      </c>
      <c r="DX869" s="311">
        <f t="shared" si="1123"/>
        <v>0</v>
      </c>
      <c r="DY869" s="101">
        <f t="shared" si="1124"/>
        <v>0</v>
      </c>
      <c r="DZ869" s="101">
        <f t="shared" si="1125"/>
        <v>0</v>
      </c>
      <c r="EA869" s="101">
        <f t="shared" si="1126"/>
        <v>0</v>
      </c>
      <c r="EB869" s="101">
        <f t="shared" si="1127"/>
        <v>0</v>
      </c>
      <c r="EC869" s="101">
        <f t="shared" si="1128"/>
        <v>0</v>
      </c>
      <c r="ED869" s="101">
        <f t="shared" si="1129"/>
        <v>0</v>
      </c>
      <c r="EE869" s="101">
        <f t="shared" si="1130"/>
        <v>0</v>
      </c>
      <c r="EF869" s="101">
        <f t="shared" si="1131"/>
        <v>0</v>
      </c>
      <c r="EG869" s="101">
        <f t="shared" si="1132"/>
        <v>0</v>
      </c>
      <c r="EH869" s="101">
        <f t="shared" si="1133"/>
        <v>0</v>
      </c>
      <c r="EI869" s="101">
        <f t="shared" si="1134"/>
        <v>0</v>
      </c>
      <c r="EJ869" s="101">
        <f t="shared" si="1135"/>
        <v>0</v>
      </c>
      <c r="EK869" s="101">
        <f t="shared" si="1136"/>
        <v>0</v>
      </c>
      <c r="EL869" s="101">
        <f t="shared" si="1137"/>
        <v>0</v>
      </c>
      <c r="EM869" s="101">
        <f t="shared" si="1138"/>
        <v>0</v>
      </c>
      <c r="EN869" s="101">
        <f t="shared" si="1139"/>
        <v>0</v>
      </c>
      <c r="EO869" s="101">
        <f t="shared" si="1140"/>
        <v>0</v>
      </c>
      <c r="EP869" s="101">
        <f t="shared" si="1141"/>
        <v>0</v>
      </c>
      <c r="EQ869" s="101">
        <f t="shared" si="1142"/>
        <v>0</v>
      </c>
    </row>
    <row r="870" spans="2:147" ht="21.75" customHeight="1" x14ac:dyDescent="0.45">
      <c r="B870" s="133" t="str">
        <f>IF(Data!B869&lt;&gt;"",Data!B869,"")</f>
        <v/>
      </c>
      <c r="C870" s="158" t="str">
        <f>IF(Data!C869&lt;&gt;"",Data!C869,"")</f>
        <v/>
      </c>
      <c r="D870" s="106" t="str">
        <f>IF(Data!D869&lt;&gt;"",Data!D869,"")</f>
        <v/>
      </c>
      <c r="E870" s="140">
        <f>IF(AND(I870=1,Data!T869=0),0,IF(I870=999,999,Data!T869))</f>
        <v>999</v>
      </c>
      <c r="F870" s="140" t="str">
        <f t="shared" si="1143"/>
        <v/>
      </c>
      <c r="G870" s="140" t="str">
        <f>IF(Data!K869&lt;&gt;"",Data!K869,"")</f>
        <v/>
      </c>
      <c r="H870" s="141" t="str">
        <f>IF(Data!L869&lt;&gt;"",Data!L869,"")</f>
        <v/>
      </c>
      <c r="I870" s="63">
        <f>IF(Data!M869&lt;&gt;"",Data!M869,"")</f>
        <v>999</v>
      </c>
      <c r="J870" s="63">
        <f t="shared" si="1144"/>
        <v>0</v>
      </c>
      <c r="L870" s="64" t="str">
        <f t="shared" si="1145"/>
        <v/>
      </c>
      <c r="N870" s="63">
        <f t="shared" si="1146"/>
        <v>0</v>
      </c>
      <c r="P870" s="64" t="str">
        <f t="shared" si="1147"/>
        <v/>
      </c>
      <c r="R870" s="63">
        <f t="shared" si="1148"/>
        <v>0</v>
      </c>
      <c r="S870" s="64" t="str">
        <f t="shared" si="1149"/>
        <v/>
      </c>
      <c r="W870" s="310">
        <f t="shared" si="1150"/>
        <v>999</v>
      </c>
      <c r="Y870" s="65">
        <f t="shared" si="1151"/>
        <v>0</v>
      </c>
      <c r="Z870" s="65">
        <f t="shared" si="1152"/>
        <v>0</v>
      </c>
      <c r="AA870" s="65">
        <f t="shared" si="1153"/>
        <v>0</v>
      </c>
      <c r="AB870" s="65">
        <f t="shared" si="1154"/>
        <v>0</v>
      </c>
      <c r="AC870" s="341">
        <f t="shared" si="1155"/>
        <v>0</v>
      </c>
      <c r="AD870" s="65">
        <f t="shared" si="1156"/>
        <v>0</v>
      </c>
      <c r="AE870" s="65">
        <f t="shared" si="1157"/>
        <v>0</v>
      </c>
      <c r="AF870" s="65">
        <f t="shared" si="1158"/>
        <v>0</v>
      </c>
      <c r="AG870" s="65">
        <f t="shared" si="1159"/>
        <v>0</v>
      </c>
      <c r="AH870" s="65">
        <f t="shared" si="1160"/>
        <v>0</v>
      </c>
      <c r="AI870" s="65">
        <f t="shared" si="1161"/>
        <v>0</v>
      </c>
      <c r="AJ870" s="65">
        <f t="shared" si="1162"/>
        <v>0</v>
      </c>
      <c r="AK870" s="65">
        <f t="shared" si="1163"/>
        <v>0</v>
      </c>
      <c r="AL870" s="65">
        <f t="shared" si="1164"/>
        <v>0</v>
      </c>
      <c r="AM870" s="65">
        <f t="shared" si="1165"/>
        <v>0</v>
      </c>
      <c r="AN870" s="65">
        <f t="shared" si="1166"/>
        <v>0</v>
      </c>
      <c r="AO870" s="65">
        <f t="shared" si="1167"/>
        <v>0</v>
      </c>
      <c r="AP870" s="65">
        <f t="shared" si="1168"/>
        <v>0</v>
      </c>
      <c r="AQ870" s="65">
        <f t="shared" si="1169"/>
        <v>0</v>
      </c>
      <c r="AR870" s="65">
        <f t="shared" si="1170"/>
        <v>0</v>
      </c>
      <c r="AS870" s="65">
        <f t="shared" si="1171"/>
        <v>0</v>
      </c>
      <c r="AT870" s="65">
        <f t="shared" si="1172"/>
        <v>0</v>
      </c>
      <c r="AU870" s="65">
        <f t="shared" si="1173"/>
        <v>0</v>
      </c>
      <c r="AV870" s="65">
        <f t="shared" si="1174"/>
        <v>0</v>
      </c>
      <c r="AW870" s="65">
        <f t="shared" si="1175"/>
        <v>0</v>
      </c>
      <c r="AX870" s="65">
        <f t="shared" si="1176"/>
        <v>0</v>
      </c>
      <c r="AY870" s="65">
        <f t="shared" si="1177"/>
        <v>0</v>
      </c>
      <c r="AZ870" s="65">
        <f t="shared" si="1178"/>
        <v>0</v>
      </c>
      <c r="BA870" s="65">
        <f t="shared" si="1179"/>
        <v>0</v>
      </c>
      <c r="BB870" s="65">
        <f t="shared" si="1180"/>
        <v>0</v>
      </c>
      <c r="BC870" s="65">
        <f t="shared" si="1181"/>
        <v>0</v>
      </c>
      <c r="BD870" s="65">
        <f t="shared" si="1182"/>
        <v>0</v>
      </c>
      <c r="BE870" s="65">
        <f t="shared" si="1183"/>
        <v>0</v>
      </c>
      <c r="BF870" s="65">
        <f t="shared" si="1184"/>
        <v>0</v>
      </c>
      <c r="BG870" s="65">
        <f t="shared" si="1185"/>
        <v>0</v>
      </c>
      <c r="CE870" s="373"/>
      <c r="CF870" s="343"/>
      <c r="CG870" s="343"/>
      <c r="CH870" s="343"/>
      <c r="CI870" s="343"/>
      <c r="CJ870" s="343"/>
      <c r="CK870" s="343"/>
      <c r="CL870" s="343"/>
      <c r="CM870" s="343"/>
      <c r="CN870" s="343"/>
      <c r="CO870" s="343"/>
      <c r="CP870" s="343"/>
      <c r="CQ870" s="343"/>
      <c r="CR870" s="343"/>
      <c r="CS870" s="343"/>
      <c r="CY870" s="101">
        <f t="shared" si="1186"/>
        <v>0</v>
      </c>
      <c r="CZ870" s="101">
        <f t="shared" si="1187"/>
        <v>0</v>
      </c>
      <c r="DB870" s="101">
        <f t="shared" si="1188"/>
        <v>0</v>
      </c>
      <c r="DD870" s="311">
        <f t="shared" si="1189"/>
        <v>0</v>
      </c>
      <c r="DF870" s="101">
        <f t="shared" si="1105"/>
        <v>0</v>
      </c>
      <c r="DG870" s="101">
        <f t="shared" si="1106"/>
        <v>0</v>
      </c>
      <c r="DH870" s="101">
        <f t="shared" si="1107"/>
        <v>0</v>
      </c>
      <c r="DI870" s="101">
        <f t="shared" si="1108"/>
        <v>0</v>
      </c>
      <c r="DJ870" s="311">
        <f t="shared" si="1109"/>
        <v>0</v>
      </c>
      <c r="DK870" s="311">
        <f t="shared" si="1110"/>
        <v>0</v>
      </c>
      <c r="DL870" s="101">
        <f t="shared" si="1111"/>
        <v>0</v>
      </c>
      <c r="DM870" s="101">
        <f t="shared" si="1112"/>
        <v>0</v>
      </c>
      <c r="DN870" s="101">
        <f t="shared" si="1113"/>
        <v>0</v>
      </c>
      <c r="DO870" s="101">
        <f t="shared" si="1114"/>
        <v>0</v>
      </c>
      <c r="DP870" s="101">
        <f t="shared" si="1115"/>
        <v>0</v>
      </c>
      <c r="DQ870" s="101">
        <f t="shared" si="1116"/>
        <v>0</v>
      </c>
      <c r="DR870" s="101">
        <f t="shared" si="1117"/>
        <v>0</v>
      </c>
      <c r="DS870" s="101">
        <f t="shared" si="1118"/>
        <v>0</v>
      </c>
      <c r="DT870" s="101">
        <f t="shared" si="1119"/>
        <v>0</v>
      </c>
      <c r="DU870" s="101">
        <f t="shared" si="1120"/>
        <v>0</v>
      </c>
      <c r="DV870" s="101">
        <f t="shared" si="1121"/>
        <v>0</v>
      </c>
      <c r="DW870" s="101">
        <f t="shared" si="1122"/>
        <v>0</v>
      </c>
      <c r="DX870" s="311">
        <f t="shared" si="1123"/>
        <v>0</v>
      </c>
      <c r="DY870" s="101">
        <f t="shared" si="1124"/>
        <v>0</v>
      </c>
      <c r="DZ870" s="101">
        <f t="shared" si="1125"/>
        <v>0</v>
      </c>
      <c r="EA870" s="101">
        <f t="shared" si="1126"/>
        <v>0</v>
      </c>
      <c r="EB870" s="101">
        <f t="shared" si="1127"/>
        <v>0</v>
      </c>
      <c r="EC870" s="101">
        <f t="shared" si="1128"/>
        <v>0</v>
      </c>
      <c r="ED870" s="101">
        <f t="shared" si="1129"/>
        <v>0</v>
      </c>
      <c r="EE870" s="101">
        <f t="shared" si="1130"/>
        <v>0</v>
      </c>
      <c r="EF870" s="101">
        <f t="shared" si="1131"/>
        <v>0</v>
      </c>
      <c r="EG870" s="101">
        <f t="shared" si="1132"/>
        <v>0</v>
      </c>
      <c r="EH870" s="101">
        <f t="shared" si="1133"/>
        <v>0</v>
      </c>
      <c r="EI870" s="101">
        <f t="shared" si="1134"/>
        <v>0</v>
      </c>
      <c r="EJ870" s="101">
        <f t="shared" si="1135"/>
        <v>0</v>
      </c>
      <c r="EK870" s="101">
        <f t="shared" si="1136"/>
        <v>0</v>
      </c>
      <c r="EL870" s="101">
        <f t="shared" si="1137"/>
        <v>0</v>
      </c>
      <c r="EM870" s="101">
        <f t="shared" si="1138"/>
        <v>0</v>
      </c>
      <c r="EN870" s="101">
        <f t="shared" si="1139"/>
        <v>0</v>
      </c>
      <c r="EO870" s="101">
        <f t="shared" si="1140"/>
        <v>0</v>
      </c>
      <c r="EP870" s="101">
        <f t="shared" si="1141"/>
        <v>0</v>
      </c>
      <c r="EQ870" s="101">
        <f t="shared" si="1142"/>
        <v>0</v>
      </c>
    </row>
    <row r="871" spans="2:147" ht="21.75" customHeight="1" x14ac:dyDescent="0.45">
      <c r="B871" s="133" t="str">
        <f>IF(Data!B870&lt;&gt;"",Data!B870,"")</f>
        <v/>
      </c>
      <c r="C871" s="158" t="str">
        <f>IF(Data!C870&lt;&gt;"",Data!C870,"")</f>
        <v/>
      </c>
      <c r="D871" s="106" t="str">
        <f>IF(Data!D870&lt;&gt;"",Data!D870,"")</f>
        <v/>
      </c>
      <c r="E871" s="140">
        <f>IF(AND(I871=1,Data!T870=0),0,IF(I871=999,999,Data!T870))</f>
        <v>999</v>
      </c>
      <c r="F871" s="140" t="str">
        <f t="shared" si="1143"/>
        <v/>
      </c>
      <c r="G871" s="140" t="str">
        <f>IF(Data!K870&lt;&gt;"",Data!K870,"")</f>
        <v/>
      </c>
      <c r="H871" s="141" t="str">
        <f>IF(Data!L870&lt;&gt;"",Data!L870,"")</f>
        <v/>
      </c>
      <c r="I871" s="63">
        <f>IF(Data!M870&lt;&gt;"",Data!M870,"")</f>
        <v>999</v>
      </c>
      <c r="J871" s="63">
        <f t="shared" si="1144"/>
        <v>0</v>
      </c>
      <c r="L871" s="64" t="str">
        <f t="shared" si="1145"/>
        <v/>
      </c>
      <c r="N871" s="63">
        <f t="shared" si="1146"/>
        <v>0</v>
      </c>
      <c r="P871" s="64" t="str">
        <f t="shared" si="1147"/>
        <v/>
      </c>
      <c r="R871" s="63">
        <f t="shared" si="1148"/>
        <v>0</v>
      </c>
      <c r="S871" s="64" t="str">
        <f t="shared" si="1149"/>
        <v/>
      </c>
      <c r="W871" s="310">
        <f t="shared" si="1150"/>
        <v>999</v>
      </c>
      <c r="Y871" s="65">
        <f t="shared" si="1151"/>
        <v>0</v>
      </c>
      <c r="Z871" s="65">
        <f t="shared" si="1152"/>
        <v>0</v>
      </c>
      <c r="AA871" s="65">
        <f t="shared" si="1153"/>
        <v>0</v>
      </c>
      <c r="AB871" s="65">
        <f t="shared" si="1154"/>
        <v>0</v>
      </c>
      <c r="AC871" s="341">
        <f t="shared" si="1155"/>
        <v>0</v>
      </c>
      <c r="AD871" s="65">
        <f t="shared" si="1156"/>
        <v>0</v>
      </c>
      <c r="AE871" s="65">
        <f t="shared" si="1157"/>
        <v>0</v>
      </c>
      <c r="AF871" s="65">
        <f t="shared" si="1158"/>
        <v>0</v>
      </c>
      <c r="AG871" s="65">
        <f t="shared" si="1159"/>
        <v>0</v>
      </c>
      <c r="AH871" s="65">
        <f t="shared" si="1160"/>
        <v>0</v>
      </c>
      <c r="AI871" s="65">
        <f t="shared" si="1161"/>
        <v>0</v>
      </c>
      <c r="AJ871" s="65">
        <f t="shared" si="1162"/>
        <v>0</v>
      </c>
      <c r="AK871" s="65">
        <f t="shared" si="1163"/>
        <v>0</v>
      </c>
      <c r="AL871" s="65">
        <f t="shared" si="1164"/>
        <v>0</v>
      </c>
      <c r="AM871" s="65">
        <f t="shared" si="1165"/>
        <v>0</v>
      </c>
      <c r="AN871" s="65">
        <f t="shared" si="1166"/>
        <v>0</v>
      </c>
      <c r="AO871" s="65">
        <f t="shared" si="1167"/>
        <v>0</v>
      </c>
      <c r="AP871" s="65">
        <f t="shared" si="1168"/>
        <v>0</v>
      </c>
      <c r="AQ871" s="65">
        <f t="shared" si="1169"/>
        <v>0</v>
      </c>
      <c r="AR871" s="65">
        <f t="shared" si="1170"/>
        <v>0</v>
      </c>
      <c r="AS871" s="65">
        <f t="shared" si="1171"/>
        <v>0</v>
      </c>
      <c r="AT871" s="65">
        <f t="shared" si="1172"/>
        <v>0</v>
      </c>
      <c r="AU871" s="65">
        <f t="shared" si="1173"/>
        <v>0</v>
      </c>
      <c r="AV871" s="65">
        <f t="shared" si="1174"/>
        <v>0</v>
      </c>
      <c r="AW871" s="65">
        <f t="shared" si="1175"/>
        <v>0</v>
      </c>
      <c r="AX871" s="65">
        <f t="shared" si="1176"/>
        <v>0</v>
      </c>
      <c r="AY871" s="65">
        <f t="shared" si="1177"/>
        <v>0</v>
      </c>
      <c r="AZ871" s="65">
        <f t="shared" si="1178"/>
        <v>0</v>
      </c>
      <c r="BA871" s="65">
        <f t="shared" si="1179"/>
        <v>0</v>
      </c>
      <c r="BB871" s="65">
        <f t="shared" si="1180"/>
        <v>0</v>
      </c>
      <c r="BC871" s="65">
        <f t="shared" si="1181"/>
        <v>0</v>
      </c>
      <c r="BD871" s="65">
        <f t="shared" si="1182"/>
        <v>0</v>
      </c>
      <c r="BE871" s="65">
        <f t="shared" si="1183"/>
        <v>0</v>
      </c>
      <c r="BF871" s="65">
        <f t="shared" si="1184"/>
        <v>0</v>
      </c>
      <c r="BG871" s="65">
        <f t="shared" si="1185"/>
        <v>0</v>
      </c>
      <c r="CE871" s="373"/>
      <c r="CF871" s="343"/>
      <c r="CG871" s="343"/>
      <c r="CH871" s="343"/>
      <c r="CI871" s="343"/>
      <c r="CJ871" s="343"/>
      <c r="CK871" s="343"/>
      <c r="CL871" s="343"/>
      <c r="CM871" s="343"/>
      <c r="CN871" s="343"/>
      <c r="CO871" s="343"/>
      <c r="CP871" s="343"/>
      <c r="CQ871" s="343"/>
      <c r="CR871" s="343"/>
      <c r="CS871" s="343"/>
      <c r="CY871" s="101">
        <f t="shared" si="1186"/>
        <v>0</v>
      </c>
      <c r="CZ871" s="101">
        <f t="shared" si="1187"/>
        <v>0</v>
      </c>
      <c r="DB871" s="101">
        <f t="shared" si="1188"/>
        <v>0</v>
      </c>
      <c r="DD871" s="311">
        <f t="shared" si="1189"/>
        <v>0</v>
      </c>
      <c r="DF871" s="101">
        <f t="shared" si="1105"/>
        <v>0</v>
      </c>
      <c r="DG871" s="101">
        <f t="shared" si="1106"/>
        <v>0</v>
      </c>
      <c r="DH871" s="101">
        <f t="shared" si="1107"/>
        <v>0</v>
      </c>
      <c r="DI871" s="101">
        <f t="shared" si="1108"/>
        <v>0</v>
      </c>
      <c r="DJ871" s="311">
        <f t="shared" si="1109"/>
        <v>0</v>
      </c>
      <c r="DK871" s="311">
        <f t="shared" si="1110"/>
        <v>0</v>
      </c>
      <c r="DL871" s="101">
        <f t="shared" si="1111"/>
        <v>0</v>
      </c>
      <c r="DM871" s="101">
        <f t="shared" si="1112"/>
        <v>0</v>
      </c>
      <c r="DN871" s="101">
        <f t="shared" si="1113"/>
        <v>0</v>
      </c>
      <c r="DO871" s="101">
        <f t="shared" si="1114"/>
        <v>0</v>
      </c>
      <c r="DP871" s="101">
        <f t="shared" si="1115"/>
        <v>0</v>
      </c>
      <c r="DQ871" s="101">
        <f t="shared" si="1116"/>
        <v>0</v>
      </c>
      <c r="DR871" s="101">
        <f t="shared" si="1117"/>
        <v>0</v>
      </c>
      <c r="DS871" s="101">
        <f t="shared" si="1118"/>
        <v>0</v>
      </c>
      <c r="DT871" s="101">
        <f t="shared" si="1119"/>
        <v>0</v>
      </c>
      <c r="DU871" s="101">
        <f t="shared" si="1120"/>
        <v>0</v>
      </c>
      <c r="DV871" s="101">
        <f t="shared" si="1121"/>
        <v>0</v>
      </c>
      <c r="DW871" s="101">
        <f t="shared" si="1122"/>
        <v>0</v>
      </c>
      <c r="DX871" s="311">
        <f t="shared" si="1123"/>
        <v>0</v>
      </c>
      <c r="DY871" s="101">
        <f t="shared" si="1124"/>
        <v>0</v>
      </c>
      <c r="DZ871" s="101">
        <f t="shared" si="1125"/>
        <v>0</v>
      </c>
      <c r="EA871" s="101">
        <f t="shared" si="1126"/>
        <v>0</v>
      </c>
      <c r="EB871" s="101">
        <f t="shared" si="1127"/>
        <v>0</v>
      </c>
      <c r="EC871" s="101">
        <f t="shared" si="1128"/>
        <v>0</v>
      </c>
      <c r="ED871" s="101">
        <f t="shared" si="1129"/>
        <v>0</v>
      </c>
      <c r="EE871" s="101">
        <f t="shared" si="1130"/>
        <v>0</v>
      </c>
      <c r="EF871" s="101">
        <f t="shared" si="1131"/>
        <v>0</v>
      </c>
      <c r="EG871" s="101">
        <f t="shared" si="1132"/>
        <v>0</v>
      </c>
      <c r="EH871" s="101">
        <f t="shared" si="1133"/>
        <v>0</v>
      </c>
      <c r="EI871" s="101">
        <f t="shared" si="1134"/>
        <v>0</v>
      </c>
      <c r="EJ871" s="101">
        <f t="shared" si="1135"/>
        <v>0</v>
      </c>
      <c r="EK871" s="101">
        <f t="shared" si="1136"/>
        <v>0</v>
      </c>
      <c r="EL871" s="101">
        <f t="shared" si="1137"/>
        <v>0</v>
      </c>
      <c r="EM871" s="101">
        <f t="shared" si="1138"/>
        <v>0</v>
      </c>
      <c r="EN871" s="101">
        <f t="shared" si="1139"/>
        <v>0</v>
      </c>
      <c r="EO871" s="101">
        <f t="shared" si="1140"/>
        <v>0</v>
      </c>
      <c r="EP871" s="101">
        <f t="shared" si="1141"/>
        <v>0</v>
      </c>
      <c r="EQ871" s="101">
        <f t="shared" si="1142"/>
        <v>0</v>
      </c>
    </row>
    <row r="872" spans="2:147" ht="21.75" customHeight="1" x14ac:dyDescent="0.45">
      <c r="B872" s="133" t="str">
        <f>IF(Data!B871&lt;&gt;"",Data!B871,"")</f>
        <v/>
      </c>
      <c r="C872" s="158" t="str">
        <f>IF(Data!C871&lt;&gt;"",Data!C871,"")</f>
        <v/>
      </c>
      <c r="D872" s="106" t="str">
        <f>IF(Data!D871&lt;&gt;"",Data!D871,"")</f>
        <v/>
      </c>
      <c r="E872" s="140">
        <f>IF(AND(I872=1,Data!T871=0),0,IF(I872=999,999,Data!T871))</f>
        <v>999</v>
      </c>
      <c r="F872" s="140" t="str">
        <f t="shared" si="1143"/>
        <v/>
      </c>
      <c r="G872" s="140" t="str">
        <f>IF(Data!K871&lt;&gt;"",Data!K871,"")</f>
        <v/>
      </c>
      <c r="H872" s="141" t="str">
        <f>IF(Data!L871&lt;&gt;"",Data!L871,"")</f>
        <v/>
      </c>
      <c r="I872" s="63">
        <f>IF(Data!M871&lt;&gt;"",Data!M871,"")</f>
        <v>999</v>
      </c>
      <c r="J872" s="63">
        <f t="shared" si="1144"/>
        <v>0</v>
      </c>
      <c r="L872" s="64" t="str">
        <f t="shared" si="1145"/>
        <v/>
      </c>
      <c r="N872" s="63">
        <f t="shared" si="1146"/>
        <v>0</v>
      </c>
      <c r="P872" s="64" t="str">
        <f t="shared" si="1147"/>
        <v/>
      </c>
      <c r="R872" s="63">
        <f t="shared" si="1148"/>
        <v>0</v>
      </c>
      <c r="S872" s="64" t="str">
        <f t="shared" si="1149"/>
        <v/>
      </c>
      <c r="W872" s="310">
        <f t="shared" si="1150"/>
        <v>999</v>
      </c>
      <c r="Y872" s="65">
        <f t="shared" si="1151"/>
        <v>0</v>
      </c>
      <c r="Z872" s="65">
        <f t="shared" si="1152"/>
        <v>0</v>
      </c>
      <c r="AA872" s="65">
        <f t="shared" si="1153"/>
        <v>0</v>
      </c>
      <c r="AB872" s="65">
        <f t="shared" si="1154"/>
        <v>0</v>
      </c>
      <c r="AC872" s="341">
        <f t="shared" si="1155"/>
        <v>0</v>
      </c>
      <c r="AD872" s="65">
        <f t="shared" si="1156"/>
        <v>0</v>
      </c>
      <c r="AE872" s="65">
        <f t="shared" si="1157"/>
        <v>0</v>
      </c>
      <c r="AF872" s="65">
        <f t="shared" si="1158"/>
        <v>0</v>
      </c>
      <c r="AG872" s="65">
        <f t="shared" si="1159"/>
        <v>0</v>
      </c>
      <c r="AH872" s="65">
        <f t="shared" si="1160"/>
        <v>0</v>
      </c>
      <c r="AI872" s="65">
        <f t="shared" si="1161"/>
        <v>0</v>
      </c>
      <c r="AJ872" s="65">
        <f t="shared" si="1162"/>
        <v>0</v>
      </c>
      <c r="AK872" s="65">
        <f t="shared" si="1163"/>
        <v>0</v>
      </c>
      <c r="AL872" s="65">
        <f t="shared" si="1164"/>
        <v>0</v>
      </c>
      <c r="AM872" s="65">
        <f t="shared" si="1165"/>
        <v>0</v>
      </c>
      <c r="AN872" s="65">
        <f t="shared" si="1166"/>
        <v>0</v>
      </c>
      <c r="AO872" s="65">
        <f t="shared" si="1167"/>
        <v>0</v>
      </c>
      <c r="AP872" s="65">
        <f t="shared" si="1168"/>
        <v>0</v>
      </c>
      <c r="AQ872" s="65">
        <f t="shared" si="1169"/>
        <v>0</v>
      </c>
      <c r="AR872" s="65">
        <f t="shared" si="1170"/>
        <v>0</v>
      </c>
      <c r="AS872" s="65">
        <f t="shared" si="1171"/>
        <v>0</v>
      </c>
      <c r="AT872" s="65">
        <f t="shared" si="1172"/>
        <v>0</v>
      </c>
      <c r="AU872" s="65">
        <f t="shared" si="1173"/>
        <v>0</v>
      </c>
      <c r="AV872" s="65">
        <f t="shared" si="1174"/>
        <v>0</v>
      </c>
      <c r="AW872" s="65">
        <f t="shared" si="1175"/>
        <v>0</v>
      </c>
      <c r="AX872" s="65">
        <f t="shared" si="1176"/>
        <v>0</v>
      </c>
      <c r="AY872" s="65">
        <f t="shared" si="1177"/>
        <v>0</v>
      </c>
      <c r="AZ872" s="65">
        <f t="shared" si="1178"/>
        <v>0</v>
      </c>
      <c r="BA872" s="65">
        <f t="shared" si="1179"/>
        <v>0</v>
      </c>
      <c r="BB872" s="65">
        <f t="shared" si="1180"/>
        <v>0</v>
      </c>
      <c r="BC872" s="65">
        <f t="shared" si="1181"/>
        <v>0</v>
      </c>
      <c r="BD872" s="65">
        <f t="shared" si="1182"/>
        <v>0</v>
      </c>
      <c r="BE872" s="65">
        <f t="shared" si="1183"/>
        <v>0</v>
      </c>
      <c r="BF872" s="65">
        <f t="shared" si="1184"/>
        <v>0</v>
      </c>
      <c r="BG872" s="65">
        <f t="shared" si="1185"/>
        <v>0</v>
      </c>
      <c r="CE872" s="373"/>
      <c r="CF872" s="343"/>
      <c r="CG872" s="343"/>
      <c r="CH872" s="343"/>
      <c r="CI872" s="343"/>
      <c r="CJ872" s="343"/>
      <c r="CK872" s="343"/>
      <c r="CL872" s="343"/>
      <c r="CM872" s="343"/>
      <c r="CN872" s="343"/>
      <c r="CO872" s="343"/>
      <c r="CP872" s="343"/>
      <c r="CQ872" s="343"/>
      <c r="CR872" s="343"/>
      <c r="CS872" s="343"/>
      <c r="CY872" s="101">
        <f t="shared" si="1186"/>
        <v>0</v>
      </c>
      <c r="CZ872" s="101">
        <f t="shared" si="1187"/>
        <v>0</v>
      </c>
      <c r="DB872" s="101">
        <f t="shared" si="1188"/>
        <v>0</v>
      </c>
      <c r="DD872" s="311">
        <f t="shared" si="1189"/>
        <v>0</v>
      </c>
      <c r="DF872" s="101">
        <f t="shared" si="1105"/>
        <v>0</v>
      </c>
      <c r="DG872" s="101">
        <f t="shared" si="1106"/>
        <v>0</v>
      </c>
      <c r="DH872" s="101">
        <f t="shared" si="1107"/>
        <v>0</v>
      </c>
      <c r="DI872" s="101">
        <f t="shared" si="1108"/>
        <v>0</v>
      </c>
      <c r="DJ872" s="311">
        <f t="shared" si="1109"/>
        <v>0</v>
      </c>
      <c r="DK872" s="311">
        <f t="shared" si="1110"/>
        <v>0</v>
      </c>
      <c r="DL872" s="101">
        <f t="shared" si="1111"/>
        <v>0</v>
      </c>
      <c r="DM872" s="101">
        <f t="shared" si="1112"/>
        <v>0</v>
      </c>
      <c r="DN872" s="101">
        <f t="shared" si="1113"/>
        <v>0</v>
      </c>
      <c r="DO872" s="101">
        <f t="shared" si="1114"/>
        <v>0</v>
      </c>
      <c r="DP872" s="101">
        <f t="shared" si="1115"/>
        <v>0</v>
      </c>
      <c r="DQ872" s="101">
        <f t="shared" si="1116"/>
        <v>0</v>
      </c>
      <c r="DR872" s="101">
        <f t="shared" si="1117"/>
        <v>0</v>
      </c>
      <c r="DS872" s="101">
        <f t="shared" si="1118"/>
        <v>0</v>
      </c>
      <c r="DT872" s="101">
        <f t="shared" si="1119"/>
        <v>0</v>
      </c>
      <c r="DU872" s="101">
        <f t="shared" si="1120"/>
        <v>0</v>
      </c>
      <c r="DV872" s="101">
        <f t="shared" si="1121"/>
        <v>0</v>
      </c>
      <c r="DW872" s="101">
        <f t="shared" si="1122"/>
        <v>0</v>
      </c>
      <c r="DX872" s="311">
        <f t="shared" si="1123"/>
        <v>0</v>
      </c>
      <c r="DY872" s="101">
        <f t="shared" si="1124"/>
        <v>0</v>
      </c>
      <c r="DZ872" s="101">
        <f t="shared" si="1125"/>
        <v>0</v>
      </c>
      <c r="EA872" s="101">
        <f t="shared" si="1126"/>
        <v>0</v>
      </c>
      <c r="EB872" s="101">
        <f t="shared" si="1127"/>
        <v>0</v>
      </c>
      <c r="EC872" s="101">
        <f t="shared" si="1128"/>
        <v>0</v>
      </c>
      <c r="ED872" s="101">
        <f t="shared" si="1129"/>
        <v>0</v>
      </c>
      <c r="EE872" s="101">
        <f t="shared" si="1130"/>
        <v>0</v>
      </c>
      <c r="EF872" s="101">
        <f t="shared" si="1131"/>
        <v>0</v>
      </c>
      <c r="EG872" s="101">
        <f t="shared" si="1132"/>
        <v>0</v>
      </c>
      <c r="EH872" s="101">
        <f t="shared" si="1133"/>
        <v>0</v>
      </c>
      <c r="EI872" s="101">
        <f t="shared" si="1134"/>
        <v>0</v>
      </c>
      <c r="EJ872" s="101">
        <f t="shared" si="1135"/>
        <v>0</v>
      </c>
      <c r="EK872" s="101">
        <f t="shared" si="1136"/>
        <v>0</v>
      </c>
      <c r="EL872" s="101">
        <f t="shared" si="1137"/>
        <v>0</v>
      </c>
      <c r="EM872" s="101">
        <f t="shared" si="1138"/>
        <v>0</v>
      </c>
      <c r="EN872" s="101">
        <f t="shared" si="1139"/>
        <v>0</v>
      </c>
      <c r="EO872" s="101">
        <f t="shared" si="1140"/>
        <v>0</v>
      </c>
      <c r="EP872" s="101">
        <f t="shared" si="1141"/>
        <v>0</v>
      </c>
      <c r="EQ872" s="101">
        <f t="shared" si="1142"/>
        <v>0</v>
      </c>
    </row>
    <row r="873" spans="2:147" ht="21.75" customHeight="1" x14ac:dyDescent="0.45">
      <c r="B873" s="133" t="str">
        <f>IF(Data!B872&lt;&gt;"",Data!B872,"")</f>
        <v/>
      </c>
      <c r="C873" s="158" t="str">
        <f>IF(Data!C872&lt;&gt;"",Data!C872,"")</f>
        <v/>
      </c>
      <c r="D873" s="106" t="str">
        <f>IF(Data!D872&lt;&gt;"",Data!D872,"")</f>
        <v/>
      </c>
      <c r="E873" s="140">
        <f>IF(AND(I873=1,Data!T872=0),0,IF(I873=999,999,Data!T872))</f>
        <v>999</v>
      </c>
      <c r="F873" s="140" t="str">
        <f t="shared" si="1143"/>
        <v/>
      </c>
      <c r="G873" s="140" t="str">
        <f>IF(Data!K872&lt;&gt;"",Data!K872,"")</f>
        <v/>
      </c>
      <c r="H873" s="141" t="str">
        <f>IF(Data!L872&lt;&gt;"",Data!L872,"")</f>
        <v/>
      </c>
      <c r="I873" s="63">
        <f>IF(Data!M872&lt;&gt;"",Data!M872,"")</f>
        <v>999</v>
      </c>
      <c r="J873" s="63">
        <f t="shared" si="1144"/>
        <v>0</v>
      </c>
      <c r="L873" s="64" t="str">
        <f t="shared" si="1145"/>
        <v/>
      </c>
      <c r="N873" s="63">
        <f t="shared" si="1146"/>
        <v>0</v>
      </c>
      <c r="P873" s="64" t="str">
        <f t="shared" si="1147"/>
        <v/>
      </c>
      <c r="R873" s="63">
        <f t="shared" si="1148"/>
        <v>0</v>
      </c>
      <c r="S873" s="64" t="str">
        <f t="shared" si="1149"/>
        <v/>
      </c>
      <c r="W873" s="310">
        <f t="shared" si="1150"/>
        <v>999</v>
      </c>
      <c r="Y873" s="65">
        <f t="shared" si="1151"/>
        <v>0</v>
      </c>
      <c r="Z873" s="65">
        <f t="shared" si="1152"/>
        <v>0</v>
      </c>
      <c r="AA873" s="65">
        <f t="shared" si="1153"/>
        <v>0</v>
      </c>
      <c r="AB873" s="65">
        <f t="shared" si="1154"/>
        <v>0</v>
      </c>
      <c r="AC873" s="341">
        <f t="shared" si="1155"/>
        <v>0</v>
      </c>
      <c r="AD873" s="65">
        <f t="shared" si="1156"/>
        <v>0</v>
      </c>
      <c r="AE873" s="65">
        <f t="shared" si="1157"/>
        <v>0</v>
      </c>
      <c r="AF873" s="65">
        <f t="shared" si="1158"/>
        <v>0</v>
      </c>
      <c r="AG873" s="65">
        <f t="shared" si="1159"/>
        <v>0</v>
      </c>
      <c r="AH873" s="65">
        <f t="shared" si="1160"/>
        <v>0</v>
      </c>
      <c r="AI873" s="65">
        <f t="shared" si="1161"/>
        <v>0</v>
      </c>
      <c r="AJ873" s="65">
        <f t="shared" si="1162"/>
        <v>0</v>
      </c>
      <c r="AK873" s="65">
        <f t="shared" si="1163"/>
        <v>0</v>
      </c>
      <c r="AL873" s="65">
        <f t="shared" si="1164"/>
        <v>0</v>
      </c>
      <c r="AM873" s="65">
        <f t="shared" si="1165"/>
        <v>0</v>
      </c>
      <c r="AN873" s="65">
        <f t="shared" si="1166"/>
        <v>0</v>
      </c>
      <c r="AO873" s="65">
        <f t="shared" si="1167"/>
        <v>0</v>
      </c>
      <c r="AP873" s="65">
        <f t="shared" si="1168"/>
        <v>0</v>
      </c>
      <c r="AQ873" s="65">
        <f t="shared" si="1169"/>
        <v>0</v>
      </c>
      <c r="AR873" s="65">
        <f t="shared" si="1170"/>
        <v>0</v>
      </c>
      <c r="AS873" s="65">
        <f t="shared" si="1171"/>
        <v>0</v>
      </c>
      <c r="AT873" s="65">
        <f t="shared" si="1172"/>
        <v>0</v>
      </c>
      <c r="AU873" s="65">
        <f t="shared" si="1173"/>
        <v>0</v>
      </c>
      <c r="AV873" s="65">
        <f t="shared" si="1174"/>
        <v>0</v>
      </c>
      <c r="AW873" s="65">
        <f t="shared" si="1175"/>
        <v>0</v>
      </c>
      <c r="AX873" s="65">
        <f t="shared" si="1176"/>
        <v>0</v>
      </c>
      <c r="AY873" s="65">
        <f t="shared" si="1177"/>
        <v>0</v>
      </c>
      <c r="AZ873" s="65">
        <f t="shared" si="1178"/>
        <v>0</v>
      </c>
      <c r="BA873" s="65">
        <f t="shared" si="1179"/>
        <v>0</v>
      </c>
      <c r="BB873" s="65">
        <f t="shared" si="1180"/>
        <v>0</v>
      </c>
      <c r="BC873" s="65">
        <f t="shared" si="1181"/>
        <v>0</v>
      </c>
      <c r="BD873" s="65">
        <f t="shared" si="1182"/>
        <v>0</v>
      </c>
      <c r="BE873" s="65">
        <f t="shared" si="1183"/>
        <v>0</v>
      </c>
      <c r="BF873" s="65">
        <f t="shared" si="1184"/>
        <v>0</v>
      </c>
      <c r="BG873" s="65">
        <f t="shared" si="1185"/>
        <v>0</v>
      </c>
      <c r="CE873" s="373"/>
      <c r="CF873" s="343"/>
      <c r="CG873" s="343"/>
      <c r="CH873" s="343"/>
      <c r="CI873" s="343"/>
      <c r="CJ873" s="343"/>
      <c r="CK873" s="343"/>
      <c r="CL873" s="343"/>
      <c r="CM873" s="343"/>
      <c r="CN873" s="343"/>
      <c r="CO873" s="343"/>
      <c r="CP873" s="343"/>
      <c r="CQ873" s="343"/>
      <c r="CR873" s="343"/>
      <c r="CS873" s="343"/>
      <c r="CY873" s="101">
        <f t="shared" si="1186"/>
        <v>0</v>
      </c>
      <c r="CZ873" s="101">
        <f t="shared" si="1187"/>
        <v>0</v>
      </c>
      <c r="DB873" s="101">
        <f t="shared" si="1188"/>
        <v>0</v>
      </c>
      <c r="DD873" s="311">
        <f t="shared" si="1189"/>
        <v>0</v>
      </c>
      <c r="DF873" s="101">
        <f t="shared" si="1105"/>
        <v>0</v>
      </c>
      <c r="DG873" s="101">
        <f t="shared" si="1106"/>
        <v>0</v>
      </c>
      <c r="DH873" s="101">
        <f t="shared" si="1107"/>
        <v>0</v>
      </c>
      <c r="DI873" s="101">
        <f t="shared" si="1108"/>
        <v>0</v>
      </c>
      <c r="DJ873" s="311">
        <f t="shared" si="1109"/>
        <v>0</v>
      </c>
      <c r="DK873" s="311">
        <f t="shared" si="1110"/>
        <v>0</v>
      </c>
      <c r="DL873" s="101">
        <f t="shared" si="1111"/>
        <v>0</v>
      </c>
      <c r="DM873" s="101">
        <f t="shared" si="1112"/>
        <v>0</v>
      </c>
      <c r="DN873" s="101">
        <f t="shared" si="1113"/>
        <v>0</v>
      </c>
      <c r="DO873" s="101">
        <f t="shared" si="1114"/>
        <v>0</v>
      </c>
      <c r="DP873" s="101">
        <f t="shared" si="1115"/>
        <v>0</v>
      </c>
      <c r="DQ873" s="101">
        <f t="shared" si="1116"/>
        <v>0</v>
      </c>
      <c r="DR873" s="101">
        <f t="shared" si="1117"/>
        <v>0</v>
      </c>
      <c r="DS873" s="101">
        <f t="shared" si="1118"/>
        <v>0</v>
      </c>
      <c r="DT873" s="101">
        <f t="shared" si="1119"/>
        <v>0</v>
      </c>
      <c r="DU873" s="101">
        <f t="shared" si="1120"/>
        <v>0</v>
      </c>
      <c r="DV873" s="101">
        <f t="shared" si="1121"/>
        <v>0</v>
      </c>
      <c r="DW873" s="101">
        <f t="shared" si="1122"/>
        <v>0</v>
      </c>
      <c r="DX873" s="311">
        <f t="shared" si="1123"/>
        <v>0</v>
      </c>
      <c r="DY873" s="101">
        <f t="shared" si="1124"/>
        <v>0</v>
      </c>
      <c r="DZ873" s="101">
        <f t="shared" si="1125"/>
        <v>0</v>
      </c>
      <c r="EA873" s="101">
        <f t="shared" si="1126"/>
        <v>0</v>
      </c>
      <c r="EB873" s="101">
        <f t="shared" si="1127"/>
        <v>0</v>
      </c>
      <c r="EC873" s="101">
        <f t="shared" si="1128"/>
        <v>0</v>
      </c>
      <c r="ED873" s="101">
        <f t="shared" si="1129"/>
        <v>0</v>
      </c>
      <c r="EE873" s="101">
        <f t="shared" si="1130"/>
        <v>0</v>
      </c>
      <c r="EF873" s="101">
        <f t="shared" si="1131"/>
        <v>0</v>
      </c>
      <c r="EG873" s="101">
        <f t="shared" si="1132"/>
        <v>0</v>
      </c>
      <c r="EH873" s="101">
        <f t="shared" si="1133"/>
        <v>0</v>
      </c>
      <c r="EI873" s="101">
        <f t="shared" si="1134"/>
        <v>0</v>
      </c>
      <c r="EJ873" s="101">
        <f t="shared" si="1135"/>
        <v>0</v>
      </c>
      <c r="EK873" s="101">
        <f t="shared" si="1136"/>
        <v>0</v>
      </c>
      <c r="EL873" s="101">
        <f t="shared" si="1137"/>
        <v>0</v>
      </c>
      <c r="EM873" s="101">
        <f t="shared" si="1138"/>
        <v>0</v>
      </c>
      <c r="EN873" s="101">
        <f t="shared" si="1139"/>
        <v>0</v>
      </c>
      <c r="EO873" s="101">
        <f t="shared" si="1140"/>
        <v>0</v>
      </c>
      <c r="EP873" s="101">
        <f t="shared" si="1141"/>
        <v>0</v>
      </c>
      <c r="EQ873" s="101">
        <f t="shared" si="1142"/>
        <v>0</v>
      </c>
    </row>
    <row r="874" spans="2:147" ht="21.75" customHeight="1" x14ac:dyDescent="0.45">
      <c r="B874" s="133" t="str">
        <f>IF(Data!B873&lt;&gt;"",Data!B873,"")</f>
        <v/>
      </c>
      <c r="C874" s="158" t="str">
        <f>IF(Data!C873&lt;&gt;"",Data!C873,"")</f>
        <v/>
      </c>
      <c r="D874" s="106" t="str">
        <f>IF(Data!D873&lt;&gt;"",Data!D873,"")</f>
        <v/>
      </c>
      <c r="E874" s="140">
        <f>IF(AND(I874=1,Data!T873=0),0,IF(I874=999,999,Data!T873))</f>
        <v>999</v>
      </c>
      <c r="F874" s="140" t="str">
        <f t="shared" si="1143"/>
        <v/>
      </c>
      <c r="G874" s="140" t="str">
        <f>IF(Data!K873&lt;&gt;"",Data!K873,"")</f>
        <v/>
      </c>
      <c r="H874" s="141" t="str">
        <f>IF(Data!L873&lt;&gt;"",Data!L873,"")</f>
        <v/>
      </c>
      <c r="I874" s="63">
        <f>IF(Data!M873&lt;&gt;"",Data!M873,"")</f>
        <v>999</v>
      </c>
      <c r="J874" s="63">
        <f t="shared" si="1144"/>
        <v>0</v>
      </c>
      <c r="L874" s="64" t="str">
        <f t="shared" si="1145"/>
        <v/>
      </c>
      <c r="N874" s="63">
        <f t="shared" si="1146"/>
        <v>0</v>
      </c>
      <c r="P874" s="64" t="str">
        <f t="shared" si="1147"/>
        <v/>
      </c>
      <c r="R874" s="63">
        <f t="shared" si="1148"/>
        <v>0</v>
      </c>
      <c r="S874" s="64" t="str">
        <f t="shared" si="1149"/>
        <v/>
      </c>
      <c r="W874" s="310">
        <f t="shared" si="1150"/>
        <v>999</v>
      </c>
      <c r="Y874" s="65">
        <f t="shared" si="1151"/>
        <v>0</v>
      </c>
      <c r="Z874" s="65">
        <f t="shared" si="1152"/>
        <v>0</v>
      </c>
      <c r="AA874" s="65">
        <f t="shared" si="1153"/>
        <v>0</v>
      </c>
      <c r="AB874" s="65">
        <f t="shared" si="1154"/>
        <v>0</v>
      </c>
      <c r="AC874" s="341">
        <f t="shared" si="1155"/>
        <v>0</v>
      </c>
      <c r="AD874" s="65">
        <f t="shared" si="1156"/>
        <v>0</v>
      </c>
      <c r="AE874" s="65">
        <f t="shared" si="1157"/>
        <v>0</v>
      </c>
      <c r="AF874" s="65">
        <f t="shared" si="1158"/>
        <v>0</v>
      </c>
      <c r="AG874" s="65">
        <f t="shared" si="1159"/>
        <v>0</v>
      </c>
      <c r="AH874" s="65">
        <f t="shared" si="1160"/>
        <v>0</v>
      </c>
      <c r="AI874" s="65">
        <f t="shared" si="1161"/>
        <v>0</v>
      </c>
      <c r="AJ874" s="65">
        <f t="shared" si="1162"/>
        <v>0</v>
      </c>
      <c r="AK874" s="65">
        <f t="shared" si="1163"/>
        <v>0</v>
      </c>
      <c r="AL874" s="65">
        <f t="shared" si="1164"/>
        <v>0</v>
      </c>
      <c r="AM874" s="65">
        <f t="shared" si="1165"/>
        <v>0</v>
      </c>
      <c r="AN874" s="65">
        <f t="shared" si="1166"/>
        <v>0</v>
      </c>
      <c r="AO874" s="65">
        <f t="shared" si="1167"/>
        <v>0</v>
      </c>
      <c r="AP874" s="65">
        <f t="shared" si="1168"/>
        <v>0</v>
      </c>
      <c r="AQ874" s="65">
        <f t="shared" si="1169"/>
        <v>0</v>
      </c>
      <c r="AR874" s="65">
        <f t="shared" si="1170"/>
        <v>0</v>
      </c>
      <c r="AS874" s="65">
        <f t="shared" si="1171"/>
        <v>0</v>
      </c>
      <c r="AT874" s="65">
        <f t="shared" si="1172"/>
        <v>0</v>
      </c>
      <c r="AU874" s="65">
        <f t="shared" si="1173"/>
        <v>0</v>
      </c>
      <c r="AV874" s="65">
        <f t="shared" si="1174"/>
        <v>0</v>
      </c>
      <c r="AW874" s="65">
        <f t="shared" si="1175"/>
        <v>0</v>
      </c>
      <c r="AX874" s="65">
        <f t="shared" si="1176"/>
        <v>0</v>
      </c>
      <c r="AY874" s="65">
        <f t="shared" si="1177"/>
        <v>0</v>
      </c>
      <c r="AZ874" s="65">
        <f t="shared" si="1178"/>
        <v>0</v>
      </c>
      <c r="BA874" s="65">
        <f t="shared" si="1179"/>
        <v>0</v>
      </c>
      <c r="BB874" s="65">
        <f t="shared" si="1180"/>
        <v>0</v>
      </c>
      <c r="BC874" s="65">
        <f t="shared" si="1181"/>
        <v>0</v>
      </c>
      <c r="BD874" s="65">
        <f t="shared" si="1182"/>
        <v>0</v>
      </c>
      <c r="BE874" s="65">
        <f t="shared" si="1183"/>
        <v>0</v>
      </c>
      <c r="BF874" s="65">
        <f t="shared" si="1184"/>
        <v>0</v>
      </c>
      <c r="BG874" s="65">
        <f t="shared" si="1185"/>
        <v>0</v>
      </c>
      <c r="CE874" s="373"/>
      <c r="CF874" s="343"/>
      <c r="CG874" s="343"/>
      <c r="CH874" s="343"/>
      <c r="CI874" s="343"/>
      <c r="CJ874" s="343"/>
      <c r="CK874" s="343"/>
      <c r="CL874" s="343"/>
      <c r="CM874" s="343"/>
      <c r="CN874" s="343"/>
      <c r="CO874" s="343"/>
      <c r="CP874" s="343"/>
      <c r="CQ874" s="343"/>
      <c r="CR874" s="343"/>
      <c r="CS874" s="343"/>
      <c r="CY874" s="101">
        <f t="shared" si="1186"/>
        <v>0</v>
      </c>
      <c r="CZ874" s="101">
        <f t="shared" si="1187"/>
        <v>0</v>
      </c>
      <c r="DB874" s="101">
        <f t="shared" si="1188"/>
        <v>0</v>
      </c>
      <c r="DD874" s="311">
        <f t="shared" si="1189"/>
        <v>0</v>
      </c>
      <c r="DF874" s="101">
        <f t="shared" si="1105"/>
        <v>0</v>
      </c>
      <c r="DG874" s="101">
        <f t="shared" si="1106"/>
        <v>0</v>
      </c>
      <c r="DH874" s="101">
        <f t="shared" si="1107"/>
        <v>0</v>
      </c>
      <c r="DI874" s="101">
        <f t="shared" si="1108"/>
        <v>0</v>
      </c>
      <c r="DJ874" s="311">
        <f t="shared" si="1109"/>
        <v>0</v>
      </c>
      <c r="DK874" s="311">
        <f t="shared" si="1110"/>
        <v>0</v>
      </c>
      <c r="DL874" s="101">
        <f t="shared" si="1111"/>
        <v>0</v>
      </c>
      <c r="DM874" s="101">
        <f t="shared" si="1112"/>
        <v>0</v>
      </c>
      <c r="DN874" s="101">
        <f t="shared" si="1113"/>
        <v>0</v>
      </c>
      <c r="DO874" s="101">
        <f t="shared" si="1114"/>
        <v>0</v>
      </c>
      <c r="DP874" s="101">
        <f t="shared" si="1115"/>
        <v>0</v>
      </c>
      <c r="DQ874" s="101">
        <f t="shared" si="1116"/>
        <v>0</v>
      </c>
      <c r="DR874" s="101">
        <f t="shared" si="1117"/>
        <v>0</v>
      </c>
      <c r="DS874" s="101">
        <f t="shared" si="1118"/>
        <v>0</v>
      </c>
      <c r="DT874" s="101">
        <f t="shared" si="1119"/>
        <v>0</v>
      </c>
      <c r="DU874" s="101">
        <f t="shared" si="1120"/>
        <v>0</v>
      </c>
      <c r="DV874" s="101">
        <f t="shared" si="1121"/>
        <v>0</v>
      </c>
      <c r="DW874" s="101">
        <f t="shared" si="1122"/>
        <v>0</v>
      </c>
      <c r="DX874" s="311">
        <f t="shared" si="1123"/>
        <v>0</v>
      </c>
      <c r="DY874" s="101">
        <f t="shared" si="1124"/>
        <v>0</v>
      </c>
      <c r="DZ874" s="101">
        <f t="shared" si="1125"/>
        <v>0</v>
      </c>
      <c r="EA874" s="101">
        <f t="shared" si="1126"/>
        <v>0</v>
      </c>
      <c r="EB874" s="101">
        <f t="shared" si="1127"/>
        <v>0</v>
      </c>
      <c r="EC874" s="101">
        <f t="shared" si="1128"/>
        <v>0</v>
      </c>
      <c r="ED874" s="101">
        <f t="shared" si="1129"/>
        <v>0</v>
      </c>
      <c r="EE874" s="101">
        <f t="shared" si="1130"/>
        <v>0</v>
      </c>
      <c r="EF874" s="101">
        <f t="shared" si="1131"/>
        <v>0</v>
      </c>
      <c r="EG874" s="101">
        <f t="shared" si="1132"/>
        <v>0</v>
      </c>
      <c r="EH874" s="101">
        <f t="shared" si="1133"/>
        <v>0</v>
      </c>
      <c r="EI874" s="101">
        <f t="shared" si="1134"/>
        <v>0</v>
      </c>
      <c r="EJ874" s="101">
        <f t="shared" si="1135"/>
        <v>0</v>
      </c>
      <c r="EK874" s="101">
        <f t="shared" si="1136"/>
        <v>0</v>
      </c>
      <c r="EL874" s="101">
        <f t="shared" si="1137"/>
        <v>0</v>
      </c>
      <c r="EM874" s="101">
        <f t="shared" si="1138"/>
        <v>0</v>
      </c>
      <c r="EN874" s="101">
        <f t="shared" si="1139"/>
        <v>0</v>
      </c>
      <c r="EO874" s="101">
        <f t="shared" si="1140"/>
        <v>0</v>
      </c>
      <c r="EP874" s="101">
        <f t="shared" si="1141"/>
        <v>0</v>
      </c>
      <c r="EQ874" s="101">
        <f t="shared" si="1142"/>
        <v>0</v>
      </c>
    </row>
    <row r="875" spans="2:147" ht="21.75" customHeight="1" x14ac:dyDescent="0.45">
      <c r="B875" s="133" t="str">
        <f>IF(Data!B874&lt;&gt;"",Data!B874,"")</f>
        <v/>
      </c>
      <c r="C875" s="158" t="str">
        <f>IF(Data!C874&lt;&gt;"",Data!C874,"")</f>
        <v/>
      </c>
      <c r="D875" s="106" t="str">
        <f>IF(Data!D874&lt;&gt;"",Data!D874,"")</f>
        <v/>
      </c>
      <c r="E875" s="140">
        <f>IF(AND(I875=1,Data!T874=0),0,IF(I875=999,999,Data!T874))</f>
        <v>999</v>
      </c>
      <c r="F875" s="140" t="str">
        <f t="shared" si="1143"/>
        <v/>
      </c>
      <c r="G875" s="140" t="str">
        <f>IF(Data!K874&lt;&gt;"",Data!K874,"")</f>
        <v/>
      </c>
      <c r="H875" s="141" t="str">
        <f>IF(Data!L874&lt;&gt;"",Data!L874,"")</f>
        <v/>
      </c>
      <c r="I875" s="63">
        <f>IF(Data!M874&lt;&gt;"",Data!M874,"")</f>
        <v>999</v>
      </c>
      <c r="J875" s="63">
        <f t="shared" si="1144"/>
        <v>0</v>
      </c>
      <c r="L875" s="64" t="str">
        <f t="shared" si="1145"/>
        <v/>
      </c>
      <c r="N875" s="63">
        <f t="shared" si="1146"/>
        <v>0</v>
      </c>
      <c r="P875" s="64" t="str">
        <f t="shared" si="1147"/>
        <v/>
      </c>
      <c r="R875" s="63">
        <f t="shared" si="1148"/>
        <v>0</v>
      </c>
      <c r="S875" s="64" t="str">
        <f t="shared" si="1149"/>
        <v/>
      </c>
      <c r="W875" s="310">
        <f t="shared" si="1150"/>
        <v>999</v>
      </c>
      <c r="Y875" s="65">
        <f t="shared" si="1151"/>
        <v>0</v>
      </c>
      <c r="Z875" s="65">
        <f t="shared" si="1152"/>
        <v>0</v>
      </c>
      <c r="AA875" s="65">
        <f t="shared" si="1153"/>
        <v>0</v>
      </c>
      <c r="AB875" s="65">
        <f t="shared" si="1154"/>
        <v>0</v>
      </c>
      <c r="AC875" s="341">
        <f t="shared" si="1155"/>
        <v>0</v>
      </c>
      <c r="AD875" s="65">
        <f t="shared" si="1156"/>
        <v>0</v>
      </c>
      <c r="AE875" s="65">
        <f t="shared" si="1157"/>
        <v>0</v>
      </c>
      <c r="AF875" s="65">
        <f t="shared" si="1158"/>
        <v>0</v>
      </c>
      <c r="AG875" s="65">
        <f t="shared" si="1159"/>
        <v>0</v>
      </c>
      <c r="AH875" s="65">
        <f t="shared" si="1160"/>
        <v>0</v>
      </c>
      <c r="AI875" s="65">
        <f t="shared" si="1161"/>
        <v>0</v>
      </c>
      <c r="AJ875" s="65">
        <f t="shared" si="1162"/>
        <v>0</v>
      </c>
      <c r="AK875" s="65">
        <f t="shared" si="1163"/>
        <v>0</v>
      </c>
      <c r="AL875" s="65">
        <f t="shared" si="1164"/>
        <v>0</v>
      </c>
      <c r="AM875" s="65">
        <f t="shared" si="1165"/>
        <v>0</v>
      </c>
      <c r="AN875" s="65">
        <f t="shared" si="1166"/>
        <v>0</v>
      </c>
      <c r="AO875" s="65">
        <f t="shared" si="1167"/>
        <v>0</v>
      </c>
      <c r="AP875" s="65">
        <f t="shared" si="1168"/>
        <v>0</v>
      </c>
      <c r="AQ875" s="65">
        <f t="shared" si="1169"/>
        <v>0</v>
      </c>
      <c r="AR875" s="65">
        <f t="shared" si="1170"/>
        <v>0</v>
      </c>
      <c r="AS875" s="65">
        <f t="shared" si="1171"/>
        <v>0</v>
      </c>
      <c r="AT875" s="65">
        <f t="shared" si="1172"/>
        <v>0</v>
      </c>
      <c r="AU875" s="65">
        <f t="shared" si="1173"/>
        <v>0</v>
      </c>
      <c r="AV875" s="65">
        <f t="shared" si="1174"/>
        <v>0</v>
      </c>
      <c r="AW875" s="65">
        <f t="shared" si="1175"/>
        <v>0</v>
      </c>
      <c r="AX875" s="65">
        <f t="shared" si="1176"/>
        <v>0</v>
      </c>
      <c r="AY875" s="65">
        <f t="shared" si="1177"/>
        <v>0</v>
      </c>
      <c r="AZ875" s="65">
        <f t="shared" si="1178"/>
        <v>0</v>
      </c>
      <c r="BA875" s="65">
        <f t="shared" si="1179"/>
        <v>0</v>
      </c>
      <c r="BB875" s="65">
        <f t="shared" si="1180"/>
        <v>0</v>
      </c>
      <c r="BC875" s="65">
        <f t="shared" si="1181"/>
        <v>0</v>
      </c>
      <c r="BD875" s="65">
        <f t="shared" si="1182"/>
        <v>0</v>
      </c>
      <c r="BE875" s="65">
        <f t="shared" si="1183"/>
        <v>0</v>
      </c>
      <c r="BF875" s="65">
        <f t="shared" si="1184"/>
        <v>0</v>
      </c>
      <c r="BG875" s="65">
        <f t="shared" si="1185"/>
        <v>0</v>
      </c>
      <c r="CE875" s="373"/>
      <c r="CF875" s="343"/>
      <c r="CG875" s="343"/>
      <c r="CH875" s="343"/>
      <c r="CI875" s="343"/>
      <c r="CJ875" s="343"/>
      <c r="CK875" s="343"/>
      <c r="CL875" s="343"/>
      <c r="CM875" s="343"/>
      <c r="CN875" s="343"/>
      <c r="CO875" s="343"/>
      <c r="CP875" s="343"/>
      <c r="CQ875" s="343"/>
      <c r="CR875" s="343"/>
      <c r="CS875" s="343"/>
      <c r="CY875" s="101">
        <f t="shared" si="1186"/>
        <v>0</v>
      </c>
      <c r="CZ875" s="101">
        <f t="shared" si="1187"/>
        <v>0</v>
      </c>
      <c r="DB875" s="101">
        <f t="shared" si="1188"/>
        <v>0</v>
      </c>
      <c r="DD875" s="311">
        <f t="shared" si="1189"/>
        <v>0</v>
      </c>
      <c r="DF875" s="101">
        <f t="shared" si="1105"/>
        <v>0</v>
      </c>
      <c r="DG875" s="101">
        <f t="shared" si="1106"/>
        <v>0</v>
      </c>
      <c r="DH875" s="101">
        <f t="shared" si="1107"/>
        <v>0</v>
      </c>
      <c r="DI875" s="101">
        <f t="shared" si="1108"/>
        <v>0</v>
      </c>
      <c r="DJ875" s="311">
        <f t="shared" si="1109"/>
        <v>0</v>
      </c>
      <c r="DK875" s="311">
        <f t="shared" si="1110"/>
        <v>0</v>
      </c>
      <c r="DL875" s="101">
        <f t="shared" si="1111"/>
        <v>0</v>
      </c>
      <c r="DM875" s="101">
        <f t="shared" si="1112"/>
        <v>0</v>
      </c>
      <c r="DN875" s="101">
        <f t="shared" si="1113"/>
        <v>0</v>
      </c>
      <c r="DO875" s="101">
        <f t="shared" si="1114"/>
        <v>0</v>
      </c>
      <c r="DP875" s="101">
        <f t="shared" si="1115"/>
        <v>0</v>
      </c>
      <c r="DQ875" s="101">
        <f t="shared" si="1116"/>
        <v>0</v>
      </c>
      <c r="DR875" s="101">
        <f t="shared" si="1117"/>
        <v>0</v>
      </c>
      <c r="DS875" s="101">
        <f t="shared" si="1118"/>
        <v>0</v>
      </c>
      <c r="DT875" s="101">
        <f t="shared" si="1119"/>
        <v>0</v>
      </c>
      <c r="DU875" s="101">
        <f t="shared" si="1120"/>
        <v>0</v>
      </c>
      <c r="DV875" s="101">
        <f t="shared" si="1121"/>
        <v>0</v>
      </c>
      <c r="DW875" s="101">
        <f t="shared" si="1122"/>
        <v>0</v>
      </c>
      <c r="DX875" s="311">
        <f t="shared" si="1123"/>
        <v>0</v>
      </c>
      <c r="DY875" s="101">
        <f t="shared" si="1124"/>
        <v>0</v>
      </c>
      <c r="DZ875" s="101">
        <f t="shared" si="1125"/>
        <v>0</v>
      </c>
      <c r="EA875" s="101">
        <f t="shared" si="1126"/>
        <v>0</v>
      </c>
      <c r="EB875" s="101">
        <f t="shared" si="1127"/>
        <v>0</v>
      </c>
      <c r="EC875" s="101">
        <f t="shared" si="1128"/>
        <v>0</v>
      </c>
      <c r="ED875" s="101">
        <f t="shared" si="1129"/>
        <v>0</v>
      </c>
      <c r="EE875" s="101">
        <f t="shared" si="1130"/>
        <v>0</v>
      </c>
      <c r="EF875" s="101">
        <f t="shared" si="1131"/>
        <v>0</v>
      </c>
      <c r="EG875" s="101">
        <f t="shared" si="1132"/>
        <v>0</v>
      </c>
      <c r="EH875" s="101">
        <f t="shared" si="1133"/>
        <v>0</v>
      </c>
      <c r="EI875" s="101">
        <f t="shared" si="1134"/>
        <v>0</v>
      </c>
      <c r="EJ875" s="101">
        <f t="shared" si="1135"/>
        <v>0</v>
      </c>
      <c r="EK875" s="101">
        <f t="shared" si="1136"/>
        <v>0</v>
      </c>
      <c r="EL875" s="101">
        <f t="shared" si="1137"/>
        <v>0</v>
      </c>
      <c r="EM875" s="101">
        <f t="shared" si="1138"/>
        <v>0</v>
      </c>
      <c r="EN875" s="101">
        <f t="shared" si="1139"/>
        <v>0</v>
      </c>
      <c r="EO875" s="101">
        <f t="shared" si="1140"/>
        <v>0</v>
      </c>
      <c r="EP875" s="101">
        <f t="shared" si="1141"/>
        <v>0</v>
      </c>
      <c r="EQ875" s="101">
        <f t="shared" si="1142"/>
        <v>0</v>
      </c>
    </row>
    <row r="876" spans="2:147" ht="21.75" customHeight="1" x14ac:dyDescent="0.45">
      <c r="B876" s="133" t="str">
        <f>IF(Data!B875&lt;&gt;"",Data!B875,"")</f>
        <v/>
      </c>
      <c r="C876" s="158" t="str">
        <f>IF(Data!C875&lt;&gt;"",Data!C875,"")</f>
        <v/>
      </c>
      <c r="D876" s="106" t="str">
        <f>IF(Data!D875&lt;&gt;"",Data!D875,"")</f>
        <v/>
      </c>
      <c r="E876" s="140">
        <f>IF(AND(I876=1,Data!T875=0),0,IF(I876=999,999,Data!T875))</f>
        <v>999</v>
      </c>
      <c r="F876" s="140" t="str">
        <f t="shared" si="1143"/>
        <v/>
      </c>
      <c r="G876" s="140" t="str">
        <f>IF(Data!K875&lt;&gt;"",Data!K875,"")</f>
        <v/>
      </c>
      <c r="H876" s="141" t="str">
        <f>IF(Data!L875&lt;&gt;"",Data!L875,"")</f>
        <v/>
      </c>
      <c r="I876" s="63">
        <f>IF(Data!M875&lt;&gt;"",Data!M875,"")</f>
        <v>999</v>
      </c>
      <c r="J876" s="63">
        <f t="shared" si="1144"/>
        <v>0</v>
      </c>
      <c r="L876" s="64" t="str">
        <f t="shared" si="1145"/>
        <v/>
      </c>
      <c r="N876" s="63">
        <f t="shared" si="1146"/>
        <v>0</v>
      </c>
      <c r="P876" s="64" t="str">
        <f t="shared" si="1147"/>
        <v/>
      </c>
      <c r="R876" s="63">
        <f t="shared" si="1148"/>
        <v>0</v>
      </c>
      <c r="S876" s="64" t="str">
        <f t="shared" si="1149"/>
        <v/>
      </c>
      <c r="W876" s="310">
        <f t="shared" si="1150"/>
        <v>999</v>
      </c>
      <c r="Y876" s="65">
        <f t="shared" si="1151"/>
        <v>0</v>
      </c>
      <c r="Z876" s="65">
        <f t="shared" si="1152"/>
        <v>0</v>
      </c>
      <c r="AA876" s="65">
        <f t="shared" si="1153"/>
        <v>0</v>
      </c>
      <c r="AB876" s="65">
        <f t="shared" si="1154"/>
        <v>0</v>
      </c>
      <c r="AC876" s="341">
        <f t="shared" si="1155"/>
        <v>0</v>
      </c>
      <c r="AD876" s="65">
        <f t="shared" si="1156"/>
        <v>0</v>
      </c>
      <c r="AE876" s="65">
        <f t="shared" si="1157"/>
        <v>0</v>
      </c>
      <c r="AF876" s="65">
        <f t="shared" si="1158"/>
        <v>0</v>
      </c>
      <c r="AG876" s="65">
        <f t="shared" si="1159"/>
        <v>0</v>
      </c>
      <c r="AH876" s="65">
        <f t="shared" si="1160"/>
        <v>0</v>
      </c>
      <c r="AI876" s="65">
        <f t="shared" si="1161"/>
        <v>0</v>
      </c>
      <c r="AJ876" s="65">
        <f t="shared" si="1162"/>
        <v>0</v>
      </c>
      <c r="AK876" s="65">
        <f t="shared" si="1163"/>
        <v>0</v>
      </c>
      <c r="AL876" s="65">
        <f t="shared" si="1164"/>
        <v>0</v>
      </c>
      <c r="AM876" s="65">
        <f t="shared" si="1165"/>
        <v>0</v>
      </c>
      <c r="AN876" s="65">
        <f t="shared" si="1166"/>
        <v>0</v>
      </c>
      <c r="AO876" s="65">
        <f t="shared" si="1167"/>
        <v>0</v>
      </c>
      <c r="AP876" s="65">
        <f t="shared" si="1168"/>
        <v>0</v>
      </c>
      <c r="AQ876" s="65">
        <f t="shared" si="1169"/>
        <v>0</v>
      </c>
      <c r="AR876" s="65">
        <f t="shared" si="1170"/>
        <v>0</v>
      </c>
      <c r="AS876" s="65">
        <f t="shared" si="1171"/>
        <v>0</v>
      </c>
      <c r="AT876" s="65">
        <f t="shared" si="1172"/>
        <v>0</v>
      </c>
      <c r="AU876" s="65">
        <f t="shared" si="1173"/>
        <v>0</v>
      </c>
      <c r="AV876" s="65">
        <f t="shared" si="1174"/>
        <v>0</v>
      </c>
      <c r="AW876" s="65">
        <f t="shared" si="1175"/>
        <v>0</v>
      </c>
      <c r="AX876" s="65">
        <f t="shared" si="1176"/>
        <v>0</v>
      </c>
      <c r="AY876" s="65">
        <f t="shared" si="1177"/>
        <v>0</v>
      </c>
      <c r="AZ876" s="65">
        <f t="shared" si="1178"/>
        <v>0</v>
      </c>
      <c r="BA876" s="65">
        <f t="shared" si="1179"/>
        <v>0</v>
      </c>
      <c r="BB876" s="65">
        <f t="shared" si="1180"/>
        <v>0</v>
      </c>
      <c r="BC876" s="65">
        <f t="shared" si="1181"/>
        <v>0</v>
      </c>
      <c r="BD876" s="65">
        <f t="shared" si="1182"/>
        <v>0</v>
      </c>
      <c r="BE876" s="65">
        <f t="shared" si="1183"/>
        <v>0</v>
      </c>
      <c r="BF876" s="65">
        <f t="shared" si="1184"/>
        <v>0</v>
      </c>
      <c r="BG876" s="65">
        <f t="shared" si="1185"/>
        <v>0</v>
      </c>
      <c r="CE876" s="373"/>
      <c r="CF876" s="343"/>
      <c r="CG876" s="343"/>
      <c r="CH876" s="343"/>
      <c r="CI876" s="343"/>
      <c r="CJ876" s="343"/>
      <c r="CK876" s="343"/>
      <c r="CL876" s="343"/>
      <c r="CM876" s="343"/>
      <c r="CN876" s="343"/>
      <c r="CO876" s="343"/>
      <c r="CP876" s="343"/>
      <c r="CQ876" s="343"/>
      <c r="CR876" s="343"/>
      <c r="CS876" s="343"/>
      <c r="CY876" s="101">
        <f t="shared" si="1186"/>
        <v>0</v>
      </c>
      <c r="CZ876" s="101">
        <f t="shared" si="1187"/>
        <v>0</v>
      </c>
      <c r="DB876" s="101">
        <f t="shared" si="1188"/>
        <v>0</v>
      </c>
      <c r="DD876" s="311">
        <f t="shared" si="1189"/>
        <v>0</v>
      </c>
      <c r="DF876" s="101">
        <f t="shared" si="1105"/>
        <v>0</v>
      </c>
      <c r="DG876" s="101">
        <f t="shared" si="1106"/>
        <v>0</v>
      </c>
      <c r="DH876" s="101">
        <f t="shared" si="1107"/>
        <v>0</v>
      </c>
      <c r="DI876" s="101">
        <f t="shared" si="1108"/>
        <v>0</v>
      </c>
      <c r="DJ876" s="311">
        <f t="shared" si="1109"/>
        <v>0</v>
      </c>
      <c r="DK876" s="311">
        <f t="shared" si="1110"/>
        <v>0</v>
      </c>
      <c r="DL876" s="101">
        <f t="shared" si="1111"/>
        <v>0</v>
      </c>
      <c r="DM876" s="101">
        <f t="shared" si="1112"/>
        <v>0</v>
      </c>
      <c r="DN876" s="101">
        <f t="shared" si="1113"/>
        <v>0</v>
      </c>
      <c r="DO876" s="101">
        <f t="shared" si="1114"/>
        <v>0</v>
      </c>
      <c r="DP876" s="101">
        <f t="shared" si="1115"/>
        <v>0</v>
      </c>
      <c r="DQ876" s="101">
        <f t="shared" si="1116"/>
        <v>0</v>
      </c>
      <c r="DR876" s="101">
        <f t="shared" si="1117"/>
        <v>0</v>
      </c>
      <c r="DS876" s="101">
        <f t="shared" si="1118"/>
        <v>0</v>
      </c>
      <c r="DT876" s="101">
        <f t="shared" si="1119"/>
        <v>0</v>
      </c>
      <c r="DU876" s="101">
        <f t="shared" si="1120"/>
        <v>0</v>
      </c>
      <c r="DV876" s="101">
        <f t="shared" si="1121"/>
        <v>0</v>
      </c>
      <c r="DW876" s="101">
        <f t="shared" si="1122"/>
        <v>0</v>
      </c>
      <c r="DX876" s="311">
        <f t="shared" si="1123"/>
        <v>0</v>
      </c>
      <c r="DY876" s="101">
        <f t="shared" si="1124"/>
        <v>0</v>
      </c>
      <c r="DZ876" s="101">
        <f t="shared" si="1125"/>
        <v>0</v>
      </c>
      <c r="EA876" s="101">
        <f t="shared" si="1126"/>
        <v>0</v>
      </c>
      <c r="EB876" s="101">
        <f t="shared" si="1127"/>
        <v>0</v>
      </c>
      <c r="EC876" s="101">
        <f t="shared" si="1128"/>
        <v>0</v>
      </c>
      <c r="ED876" s="101">
        <f t="shared" si="1129"/>
        <v>0</v>
      </c>
      <c r="EE876" s="101">
        <f t="shared" si="1130"/>
        <v>0</v>
      </c>
      <c r="EF876" s="101">
        <f t="shared" si="1131"/>
        <v>0</v>
      </c>
      <c r="EG876" s="101">
        <f t="shared" si="1132"/>
        <v>0</v>
      </c>
      <c r="EH876" s="101">
        <f t="shared" si="1133"/>
        <v>0</v>
      </c>
      <c r="EI876" s="101">
        <f t="shared" si="1134"/>
        <v>0</v>
      </c>
      <c r="EJ876" s="101">
        <f t="shared" si="1135"/>
        <v>0</v>
      </c>
      <c r="EK876" s="101">
        <f t="shared" si="1136"/>
        <v>0</v>
      </c>
      <c r="EL876" s="101">
        <f t="shared" si="1137"/>
        <v>0</v>
      </c>
      <c r="EM876" s="101">
        <f t="shared" si="1138"/>
        <v>0</v>
      </c>
      <c r="EN876" s="101">
        <f t="shared" si="1139"/>
        <v>0</v>
      </c>
      <c r="EO876" s="101">
        <f t="shared" si="1140"/>
        <v>0</v>
      </c>
      <c r="EP876" s="101">
        <f t="shared" si="1141"/>
        <v>0</v>
      </c>
      <c r="EQ876" s="101">
        <f t="shared" si="1142"/>
        <v>0</v>
      </c>
    </row>
    <row r="877" spans="2:147" ht="21.75" customHeight="1" x14ac:dyDescent="0.45">
      <c r="B877" s="133" t="str">
        <f>IF(Data!B876&lt;&gt;"",Data!B876,"")</f>
        <v/>
      </c>
      <c r="C877" s="158" t="str">
        <f>IF(Data!C876&lt;&gt;"",Data!C876,"")</f>
        <v/>
      </c>
      <c r="D877" s="106" t="str">
        <f>IF(Data!D876&lt;&gt;"",Data!D876,"")</f>
        <v/>
      </c>
      <c r="E877" s="140">
        <f>IF(AND(I877=1,Data!T876=0),0,IF(I877=999,999,Data!T876))</f>
        <v>999</v>
      </c>
      <c r="F877" s="140" t="str">
        <f t="shared" si="1143"/>
        <v/>
      </c>
      <c r="G877" s="140" t="str">
        <f>IF(Data!K876&lt;&gt;"",Data!K876,"")</f>
        <v/>
      </c>
      <c r="H877" s="141" t="str">
        <f>IF(Data!L876&lt;&gt;"",Data!L876,"")</f>
        <v/>
      </c>
      <c r="I877" s="63">
        <f>IF(Data!M876&lt;&gt;"",Data!M876,"")</f>
        <v>999</v>
      </c>
      <c r="J877" s="63">
        <f t="shared" si="1144"/>
        <v>0</v>
      </c>
      <c r="L877" s="64" t="str">
        <f t="shared" si="1145"/>
        <v/>
      </c>
      <c r="N877" s="63">
        <f t="shared" si="1146"/>
        <v>0</v>
      </c>
      <c r="P877" s="64" t="str">
        <f t="shared" si="1147"/>
        <v/>
      </c>
      <c r="R877" s="63">
        <f t="shared" si="1148"/>
        <v>0</v>
      </c>
      <c r="S877" s="64" t="str">
        <f t="shared" si="1149"/>
        <v/>
      </c>
      <c r="W877" s="310">
        <f t="shared" si="1150"/>
        <v>999</v>
      </c>
      <c r="Y877" s="65">
        <f t="shared" si="1151"/>
        <v>0</v>
      </c>
      <c r="Z877" s="65">
        <f t="shared" si="1152"/>
        <v>0</v>
      </c>
      <c r="AA877" s="65">
        <f t="shared" si="1153"/>
        <v>0</v>
      </c>
      <c r="AB877" s="65">
        <f t="shared" si="1154"/>
        <v>0</v>
      </c>
      <c r="AC877" s="341">
        <f t="shared" si="1155"/>
        <v>0</v>
      </c>
      <c r="AD877" s="65">
        <f t="shared" si="1156"/>
        <v>0</v>
      </c>
      <c r="AE877" s="65">
        <f t="shared" si="1157"/>
        <v>0</v>
      </c>
      <c r="AF877" s="65">
        <f t="shared" si="1158"/>
        <v>0</v>
      </c>
      <c r="AG877" s="65">
        <f t="shared" si="1159"/>
        <v>0</v>
      </c>
      <c r="AH877" s="65">
        <f t="shared" si="1160"/>
        <v>0</v>
      </c>
      <c r="AI877" s="65">
        <f t="shared" si="1161"/>
        <v>0</v>
      </c>
      <c r="AJ877" s="65">
        <f t="shared" si="1162"/>
        <v>0</v>
      </c>
      <c r="AK877" s="65">
        <f t="shared" si="1163"/>
        <v>0</v>
      </c>
      <c r="AL877" s="65">
        <f t="shared" si="1164"/>
        <v>0</v>
      </c>
      <c r="AM877" s="65">
        <f t="shared" si="1165"/>
        <v>0</v>
      </c>
      <c r="AN877" s="65">
        <f t="shared" si="1166"/>
        <v>0</v>
      </c>
      <c r="AO877" s="65">
        <f t="shared" si="1167"/>
        <v>0</v>
      </c>
      <c r="AP877" s="65">
        <f t="shared" si="1168"/>
        <v>0</v>
      </c>
      <c r="AQ877" s="65">
        <f t="shared" si="1169"/>
        <v>0</v>
      </c>
      <c r="AR877" s="65">
        <f t="shared" si="1170"/>
        <v>0</v>
      </c>
      <c r="AS877" s="65">
        <f t="shared" si="1171"/>
        <v>0</v>
      </c>
      <c r="AT877" s="65">
        <f t="shared" si="1172"/>
        <v>0</v>
      </c>
      <c r="AU877" s="65">
        <f t="shared" si="1173"/>
        <v>0</v>
      </c>
      <c r="AV877" s="65">
        <f t="shared" si="1174"/>
        <v>0</v>
      </c>
      <c r="AW877" s="65">
        <f t="shared" si="1175"/>
        <v>0</v>
      </c>
      <c r="AX877" s="65">
        <f t="shared" si="1176"/>
        <v>0</v>
      </c>
      <c r="AY877" s="65">
        <f t="shared" si="1177"/>
        <v>0</v>
      </c>
      <c r="AZ877" s="65">
        <f t="shared" si="1178"/>
        <v>0</v>
      </c>
      <c r="BA877" s="65">
        <f t="shared" si="1179"/>
        <v>0</v>
      </c>
      <c r="BB877" s="65">
        <f t="shared" si="1180"/>
        <v>0</v>
      </c>
      <c r="BC877" s="65">
        <f t="shared" si="1181"/>
        <v>0</v>
      </c>
      <c r="BD877" s="65">
        <f t="shared" si="1182"/>
        <v>0</v>
      </c>
      <c r="BE877" s="65">
        <f t="shared" si="1183"/>
        <v>0</v>
      </c>
      <c r="BF877" s="65">
        <f t="shared" si="1184"/>
        <v>0</v>
      </c>
      <c r="BG877" s="65">
        <f t="shared" si="1185"/>
        <v>0</v>
      </c>
      <c r="CE877" s="373"/>
      <c r="CF877" s="343"/>
      <c r="CG877" s="343"/>
      <c r="CH877" s="343"/>
      <c r="CI877" s="343"/>
      <c r="CJ877" s="343"/>
      <c r="CK877" s="343"/>
      <c r="CL877" s="343"/>
      <c r="CM877" s="343"/>
      <c r="CN877" s="343"/>
      <c r="CO877" s="343"/>
      <c r="CP877" s="343"/>
      <c r="CQ877" s="343"/>
      <c r="CR877" s="343"/>
      <c r="CS877" s="343"/>
      <c r="CY877" s="101">
        <f t="shared" si="1186"/>
        <v>0</v>
      </c>
      <c r="CZ877" s="101">
        <f t="shared" si="1187"/>
        <v>0</v>
      </c>
      <c r="DB877" s="101">
        <f t="shared" si="1188"/>
        <v>0</v>
      </c>
      <c r="DD877" s="311">
        <f t="shared" si="1189"/>
        <v>0</v>
      </c>
      <c r="DF877" s="101">
        <f t="shared" si="1105"/>
        <v>0</v>
      </c>
      <c r="DG877" s="101">
        <f t="shared" si="1106"/>
        <v>0</v>
      </c>
      <c r="DH877" s="101">
        <f t="shared" si="1107"/>
        <v>0</v>
      </c>
      <c r="DI877" s="101">
        <f t="shared" si="1108"/>
        <v>0</v>
      </c>
      <c r="DJ877" s="311">
        <f t="shared" si="1109"/>
        <v>0</v>
      </c>
      <c r="DK877" s="311">
        <f t="shared" si="1110"/>
        <v>0</v>
      </c>
      <c r="DL877" s="101">
        <f t="shared" si="1111"/>
        <v>0</v>
      </c>
      <c r="DM877" s="101">
        <f t="shared" si="1112"/>
        <v>0</v>
      </c>
      <c r="DN877" s="101">
        <f t="shared" si="1113"/>
        <v>0</v>
      </c>
      <c r="DO877" s="101">
        <f t="shared" si="1114"/>
        <v>0</v>
      </c>
      <c r="DP877" s="101">
        <f t="shared" si="1115"/>
        <v>0</v>
      </c>
      <c r="DQ877" s="101">
        <f t="shared" si="1116"/>
        <v>0</v>
      </c>
      <c r="DR877" s="101">
        <f t="shared" si="1117"/>
        <v>0</v>
      </c>
      <c r="DS877" s="101">
        <f t="shared" si="1118"/>
        <v>0</v>
      </c>
      <c r="DT877" s="101">
        <f t="shared" si="1119"/>
        <v>0</v>
      </c>
      <c r="DU877" s="101">
        <f t="shared" si="1120"/>
        <v>0</v>
      </c>
      <c r="DV877" s="101">
        <f t="shared" si="1121"/>
        <v>0</v>
      </c>
      <c r="DW877" s="101">
        <f t="shared" si="1122"/>
        <v>0</v>
      </c>
      <c r="DX877" s="311">
        <f t="shared" si="1123"/>
        <v>0</v>
      </c>
      <c r="DY877" s="101">
        <f t="shared" si="1124"/>
        <v>0</v>
      </c>
      <c r="DZ877" s="101">
        <f t="shared" si="1125"/>
        <v>0</v>
      </c>
      <c r="EA877" s="101">
        <f t="shared" si="1126"/>
        <v>0</v>
      </c>
      <c r="EB877" s="101">
        <f t="shared" si="1127"/>
        <v>0</v>
      </c>
      <c r="EC877" s="101">
        <f t="shared" si="1128"/>
        <v>0</v>
      </c>
      <c r="ED877" s="101">
        <f t="shared" si="1129"/>
        <v>0</v>
      </c>
      <c r="EE877" s="101">
        <f t="shared" si="1130"/>
        <v>0</v>
      </c>
      <c r="EF877" s="101">
        <f t="shared" si="1131"/>
        <v>0</v>
      </c>
      <c r="EG877" s="101">
        <f t="shared" si="1132"/>
        <v>0</v>
      </c>
      <c r="EH877" s="101">
        <f t="shared" si="1133"/>
        <v>0</v>
      </c>
      <c r="EI877" s="101">
        <f t="shared" si="1134"/>
        <v>0</v>
      </c>
      <c r="EJ877" s="101">
        <f t="shared" si="1135"/>
        <v>0</v>
      </c>
      <c r="EK877" s="101">
        <f t="shared" si="1136"/>
        <v>0</v>
      </c>
      <c r="EL877" s="101">
        <f t="shared" si="1137"/>
        <v>0</v>
      </c>
      <c r="EM877" s="101">
        <f t="shared" si="1138"/>
        <v>0</v>
      </c>
      <c r="EN877" s="101">
        <f t="shared" si="1139"/>
        <v>0</v>
      </c>
      <c r="EO877" s="101">
        <f t="shared" si="1140"/>
        <v>0</v>
      </c>
      <c r="EP877" s="101">
        <f t="shared" si="1141"/>
        <v>0</v>
      </c>
      <c r="EQ877" s="101">
        <f t="shared" si="1142"/>
        <v>0</v>
      </c>
    </row>
    <row r="878" spans="2:147" ht="21.75" customHeight="1" x14ac:dyDescent="0.45">
      <c r="B878" s="133" t="str">
        <f>IF(Data!B877&lt;&gt;"",Data!B877,"")</f>
        <v/>
      </c>
      <c r="C878" s="158" t="str">
        <f>IF(Data!C877&lt;&gt;"",Data!C877,"")</f>
        <v/>
      </c>
      <c r="D878" s="106" t="str">
        <f>IF(Data!D877&lt;&gt;"",Data!D877,"")</f>
        <v/>
      </c>
      <c r="E878" s="140">
        <f>IF(AND(I878=1,Data!T877=0),0,IF(I878=999,999,Data!T877))</f>
        <v>999</v>
      </c>
      <c r="F878" s="140" t="str">
        <f t="shared" si="1143"/>
        <v/>
      </c>
      <c r="G878" s="140" t="str">
        <f>IF(Data!K877&lt;&gt;"",Data!K877,"")</f>
        <v/>
      </c>
      <c r="H878" s="141" t="str">
        <f>IF(Data!L877&lt;&gt;"",Data!L877,"")</f>
        <v/>
      </c>
      <c r="I878" s="63">
        <f>IF(Data!M877&lt;&gt;"",Data!M877,"")</f>
        <v>999</v>
      </c>
      <c r="J878" s="63">
        <f t="shared" si="1144"/>
        <v>0</v>
      </c>
      <c r="L878" s="64" t="str">
        <f t="shared" si="1145"/>
        <v/>
      </c>
      <c r="N878" s="63">
        <f t="shared" si="1146"/>
        <v>0</v>
      </c>
      <c r="P878" s="64" t="str">
        <f t="shared" si="1147"/>
        <v/>
      </c>
      <c r="R878" s="63">
        <f t="shared" si="1148"/>
        <v>0</v>
      </c>
      <c r="S878" s="64" t="str">
        <f t="shared" si="1149"/>
        <v/>
      </c>
      <c r="W878" s="310">
        <f t="shared" si="1150"/>
        <v>999</v>
      </c>
      <c r="Y878" s="65">
        <f t="shared" si="1151"/>
        <v>0</v>
      </c>
      <c r="Z878" s="65">
        <f t="shared" si="1152"/>
        <v>0</v>
      </c>
      <c r="AA878" s="65">
        <f t="shared" si="1153"/>
        <v>0</v>
      </c>
      <c r="AB878" s="65">
        <f t="shared" si="1154"/>
        <v>0</v>
      </c>
      <c r="AC878" s="341">
        <f t="shared" si="1155"/>
        <v>0</v>
      </c>
      <c r="AD878" s="65">
        <f t="shared" si="1156"/>
        <v>0</v>
      </c>
      <c r="AE878" s="65">
        <f t="shared" si="1157"/>
        <v>0</v>
      </c>
      <c r="AF878" s="65">
        <f t="shared" si="1158"/>
        <v>0</v>
      </c>
      <c r="AG878" s="65">
        <f t="shared" si="1159"/>
        <v>0</v>
      </c>
      <c r="AH878" s="65">
        <f t="shared" si="1160"/>
        <v>0</v>
      </c>
      <c r="AI878" s="65">
        <f t="shared" si="1161"/>
        <v>0</v>
      </c>
      <c r="AJ878" s="65">
        <f t="shared" si="1162"/>
        <v>0</v>
      </c>
      <c r="AK878" s="65">
        <f t="shared" si="1163"/>
        <v>0</v>
      </c>
      <c r="AL878" s="65">
        <f t="shared" si="1164"/>
        <v>0</v>
      </c>
      <c r="AM878" s="65">
        <f t="shared" si="1165"/>
        <v>0</v>
      </c>
      <c r="AN878" s="65">
        <f t="shared" si="1166"/>
        <v>0</v>
      </c>
      <c r="AO878" s="65">
        <f t="shared" si="1167"/>
        <v>0</v>
      </c>
      <c r="AP878" s="65">
        <f t="shared" si="1168"/>
        <v>0</v>
      </c>
      <c r="AQ878" s="65">
        <f t="shared" si="1169"/>
        <v>0</v>
      </c>
      <c r="AR878" s="65">
        <f t="shared" si="1170"/>
        <v>0</v>
      </c>
      <c r="AS878" s="65">
        <f t="shared" si="1171"/>
        <v>0</v>
      </c>
      <c r="AT878" s="65">
        <f t="shared" si="1172"/>
        <v>0</v>
      </c>
      <c r="AU878" s="65">
        <f t="shared" si="1173"/>
        <v>0</v>
      </c>
      <c r="AV878" s="65">
        <f t="shared" si="1174"/>
        <v>0</v>
      </c>
      <c r="AW878" s="65">
        <f t="shared" si="1175"/>
        <v>0</v>
      </c>
      <c r="AX878" s="65">
        <f t="shared" si="1176"/>
        <v>0</v>
      </c>
      <c r="AY878" s="65">
        <f t="shared" si="1177"/>
        <v>0</v>
      </c>
      <c r="AZ878" s="65">
        <f t="shared" si="1178"/>
        <v>0</v>
      </c>
      <c r="BA878" s="65">
        <f t="shared" si="1179"/>
        <v>0</v>
      </c>
      <c r="BB878" s="65">
        <f t="shared" si="1180"/>
        <v>0</v>
      </c>
      <c r="BC878" s="65">
        <f t="shared" si="1181"/>
        <v>0</v>
      </c>
      <c r="BD878" s="65">
        <f t="shared" si="1182"/>
        <v>0</v>
      </c>
      <c r="BE878" s="65">
        <f t="shared" si="1183"/>
        <v>0</v>
      </c>
      <c r="BF878" s="65">
        <f t="shared" si="1184"/>
        <v>0</v>
      </c>
      <c r="BG878" s="65">
        <f t="shared" si="1185"/>
        <v>0</v>
      </c>
      <c r="CE878" s="373"/>
      <c r="CF878" s="343"/>
      <c r="CG878" s="343"/>
      <c r="CH878" s="343"/>
      <c r="CI878" s="343"/>
      <c r="CJ878" s="343"/>
      <c r="CK878" s="343"/>
      <c r="CL878" s="343"/>
      <c r="CM878" s="343"/>
      <c r="CN878" s="343"/>
      <c r="CO878" s="343"/>
      <c r="CP878" s="343"/>
      <c r="CQ878" s="343"/>
      <c r="CR878" s="343"/>
      <c r="CS878" s="343"/>
      <c r="CY878" s="101">
        <f t="shared" si="1186"/>
        <v>0</v>
      </c>
      <c r="CZ878" s="101">
        <f t="shared" si="1187"/>
        <v>0</v>
      </c>
      <c r="DB878" s="101">
        <f t="shared" si="1188"/>
        <v>0</v>
      </c>
      <c r="DD878" s="311">
        <f t="shared" si="1189"/>
        <v>0</v>
      </c>
      <c r="DF878" s="101">
        <f t="shared" si="1105"/>
        <v>0</v>
      </c>
      <c r="DG878" s="101">
        <f t="shared" si="1106"/>
        <v>0</v>
      </c>
      <c r="DH878" s="101">
        <f t="shared" si="1107"/>
        <v>0</v>
      </c>
      <c r="DI878" s="101">
        <f t="shared" si="1108"/>
        <v>0</v>
      </c>
      <c r="DJ878" s="311">
        <f t="shared" si="1109"/>
        <v>0</v>
      </c>
      <c r="DK878" s="311">
        <f t="shared" si="1110"/>
        <v>0</v>
      </c>
      <c r="DL878" s="101">
        <f t="shared" si="1111"/>
        <v>0</v>
      </c>
      <c r="DM878" s="101">
        <f t="shared" si="1112"/>
        <v>0</v>
      </c>
      <c r="DN878" s="101">
        <f t="shared" si="1113"/>
        <v>0</v>
      </c>
      <c r="DO878" s="101">
        <f t="shared" si="1114"/>
        <v>0</v>
      </c>
      <c r="DP878" s="101">
        <f t="shared" si="1115"/>
        <v>0</v>
      </c>
      <c r="DQ878" s="101">
        <f t="shared" si="1116"/>
        <v>0</v>
      </c>
      <c r="DR878" s="101">
        <f t="shared" si="1117"/>
        <v>0</v>
      </c>
      <c r="DS878" s="101">
        <f t="shared" si="1118"/>
        <v>0</v>
      </c>
      <c r="DT878" s="101">
        <f t="shared" si="1119"/>
        <v>0</v>
      </c>
      <c r="DU878" s="101">
        <f t="shared" si="1120"/>
        <v>0</v>
      </c>
      <c r="DV878" s="101">
        <f t="shared" si="1121"/>
        <v>0</v>
      </c>
      <c r="DW878" s="101">
        <f t="shared" si="1122"/>
        <v>0</v>
      </c>
      <c r="DX878" s="311">
        <f t="shared" si="1123"/>
        <v>0</v>
      </c>
      <c r="DY878" s="101">
        <f t="shared" si="1124"/>
        <v>0</v>
      </c>
      <c r="DZ878" s="101">
        <f t="shared" si="1125"/>
        <v>0</v>
      </c>
      <c r="EA878" s="101">
        <f t="shared" si="1126"/>
        <v>0</v>
      </c>
      <c r="EB878" s="101">
        <f t="shared" si="1127"/>
        <v>0</v>
      </c>
      <c r="EC878" s="101">
        <f t="shared" si="1128"/>
        <v>0</v>
      </c>
      <c r="ED878" s="101">
        <f t="shared" si="1129"/>
        <v>0</v>
      </c>
      <c r="EE878" s="101">
        <f t="shared" si="1130"/>
        <v>0</v>
      </c>
      <c r="EF878" s="101">
        <f t="shared" si="1131"/>
        <v>0</v>
      </c>
      <c r="EG878" s="101">
        <f t="shared" si="1132"/>
        <v>0</v>
      </c>
      <c r="EH878" s="101">
        <f t="shared" si="1133"/>
        <v>0</v>
      </c>
      <c r="EI878" s="101">
        <f t="shared" si="1134"/>
        <v>0</v>
      </c>
      <c r="EJ878" s="101">
        <f t="shared" si="1135"/>
        <v>0</v>
      </c>
      <c r="EK878" s="101">
        <f t="shared" si="1136"/>
        <v>0</v>
      </c>
      <c r="EL878" s="101">
        <f t="shared" si="1137"/>
        <v>0</v>
      </c>
      <c r="EM878" s="101">
        <f t="shared" si="1138"/>
        <v>0</v>
      </c>
      <c r="EN878" s="101">
        <f t="shared" si="1139"/>
        <v>0</v>
      </c>
      <c r="EO878" s="101">
        <f t="shared" si="1140"/>
        <v>0</v>
      </c>
      <c r="EP878" s="101">
        <f t="shared" si="1141"/>
        <v>0</v>
      </c>
      <c r="EQ878" s="101">
        <f t="shared" si="1142"/>
        <v>0</v>
      </c>
    </row>
    <row r="879" spans="2:147" ht="21.75" customHeight="1" x14ac:dyDescent="0.45">
      <c r="B879" s="133" t="str">
        <f>IF(Data!B878&lt;&gt;"",Data!B878,"")</f>
        <v/>
      </c>
      <c r="C879" s="158" t="str">
        <f>IF(Data!C878&lt;&gt;"",Data!C878,"")</f>
        <v/>
      </c>
      <c r="D879" s="106" t="str">
        <f>IF(Data!D878&lt;&gt;"",Data!D878,"")</f>
        <v/>
      </c>
      <c r="E879" s="140">
        <f>IF(AND(I879=1,Data!T878=0),0,IF(I879=999,999,Data!T878))</f>
        <v>999</v>
      </c>
      <c r="F879" s="140" t="str">
        <f t="shared" si="1143"/>
        <v/>
      </c>
      <c r="G879" s="140" t="str">
        <f>IF(Data!K878&lt;&gt;"",Data!K878,"")</f>
        <v/>
      </c>
      <c r="H879" s="141" t="str">
        <f>IF(Data!L878&lt;&gt;"",Data!L878,"")</f>
        <v/>
      </c>
      <c r="I879" s="63">
        <f>IF(Data!M878&lt;&gt;"",Data!M878,"")</f>
        <v>999</v>
      </c>
      <c r="J879" s="63">
        <f t="shared" si="1144"/>
        <v>0</v>
      </c>
      <c r="L879" s="64" t="str">
        <f t="shared" si="1145"/>
        <v/>
      </c>
      <c r="N879" s="63">
        <f t="shared" si="1146"/>
        <v>0</v>
      </c>
      <c r="P879" s="64" t="str">
        <f t="shared" si="1147"/>
        <v/>
      </c>
      <c r="R879" s="63">
        <f t="shared" si="1148"/>
        <v>0</v>
      </c>
      <c r="S879" s="64" t="str">
        <f t="shared" si="1149"/>
        <v/>
      </c>
      <c r="W879" s="310">
        <f t="shared" si="1150"/>
        <v>999</v>
      </c>
      <c r="Y879" s="65">
        <f t="shared" si="1151"/>
        <v>0</v>
      </c>
      <c r="Z879" s="65">
        <f t="shared" si="1152"/>
        <v>0</v>
      </c>
      <c r="AA879" s="65">
        <f t="shared" si="1153"/>
        <v>0</v>
      </c>
      <c r="AB879" s="65">
        <f t="shared" si="1154"/>
        <v>0</v>
      </c>
      <c r="AC879" s="341">
        <f t="shared" si="1155"/>
        <v>0</v>
      </c>
      <c r="AD879" s="65">
        <f t="shared" si="1156"/>
        <v>0</v>
      </c>
      <c r="AE879" s="65">
        <f t="shared" si="1157"/>
        <v>0</v>
      </c>
      <c r="AF879" s="65">
        <f t="shared" si="1158"/>
        <v>0</v>
      </c>
      <c r="AG879" s="65">
        <f t="shared" si="1159"/>
        <v>0</v>
      </c>
      <c r="AH879" s="65">
        <f t="shared" si="1160"/>
        <v>0</v>
      </c>
      <c r="AI879" s="65">
        <f t="shared" si="1161"/>
        <v>0</v>
      </c>
      <c r="AJ879" s="65">
        <f t="shared" si="1162"/>
        <v>0</v>
      </c>
      <c r="AK879" s="65">
        <f t="shared" si="1163"/>
        <v>0</v>
      </c>
      <c r="AL879" s="65">
        <f t="shared" si="1164"/>
        <v>0</v>
      </c>
      <c r="AM879" s="65">
        <f t="shared" si="1165"/>
        <v>0</v>
      </c>
      <c r="AN879" s="65">
        <f t="shared" si="1166"/>
        <v>0</v>
      </c>
      <c r="AO879" s="65">
        <f t="shared" si="1167"/>
        <v>0</v>
      </c>
      <c r="AP879" s="65">
        <f t="shared" si="1168"/>
        <v>0</v>
      </c>
      <c r="AQ879" s="65">
        <f t="shared" si="1169"/>
        <v>0</v>
      </c>
      <c r="AR879" s="65">
        <f t="shared" si="1170"/>
        <v>0</v>
      </c>
      <c r="AS879" s="65">
        <f t="shared" si="1171"/>
        <v>0</v>
      </c>
      <c r="AT879" s="65">
        <f t="shared" si="1172"/>
        <v>0</v>
      </c>
      <c r="AU879" s="65">
        <f t="shared" si="1173"/>
        <v>0</v>
      </c>
      <c r="AV879" s="65">
        <f t="shared" si="1174"/>
        <v>0</v>
      </c>
      <c r="AW879" s="65">
        <f t="shared" si="1175"/>
        <v>0</v>
      </c>
      <c r="AX879" s="65">
        <f t="shared" si="1176"/>
        <v>0</v>
      </c>
      <c r="AY879" s="65">
        <f t="shared" si="1177"/>
        <v>0</v>
      </c>
      <c r="AZ879" s="65">
        <f t="shared" si="1178"/>
        <v>0</v>
      </c>
      <c r="BA879" s="65">
        <f t="shared" si="1179"/>
        <v>0</v>
      </c>
      <c r="BB879" s="65">
        <f t="shared" si="1180"/>
        <v>0</v>
      </c>
      <c r="BC879" s="65">
        <f t="shared" si="1181"/>
        <v>0</v>
      </c>
      <c r="BD879" s="65">
        <f t="shared" si="1182"/>
        <v>0</v>
      </c>
      <c r="BE879" s="65">
        <f t="shared" si="1183"/>
        <v>0</v>
      </c>
      <c r="BF879" s="65">
        <f t="shared" si="1184"/>
        <v>0</v>
      </c>
      <c r="BG879" s="65">
        <f t="shared" si="1185"/>
        <v>0</v>
      </c>
      <c r="CE879" s="373"/>
      <c r="CF879" s="343"/>
      <c r="CG879" s="343"/>
      <c r="CH879" s="343"/>
      <c r="CI879" s="343"/>
      <c r="CJ879" s="343"/>
      <c r="CK879" s="343"/>
      <c r="CL879" s="343"/>
      <c r="CM879" s="343"/>
      <c r="CN879" s="343"/>
      <c r="CO879" s="343"/>
      <c r="CP879" s="343"/>
      <c r="CQ879" s="343"/>
      <c r="CR879" s="343"/>
      <c r="CS879" s="343"/>
      <c r="CY879" s="101">
        <f t="shared" si="1186"/>
        <v>0</v>
      </c>
      <c r="CZ879" s="101">
        <f t="shared" si="1187"/>
        <v>0</v>
      </c>
      <c r="DB879" s="101">
        <f t="shared" si="1188"/>
        <v>0</v>
      </c>
      <c r="DD879" s="311">
        <f t="shared" si="1189"/>
        <v>0</v>
      </c>
      <c r="DF879" s="101">
        <f t="shared" si="1105"/>
        <v>0</v>
      </c>
      <c r="DG879" s="101">
        <f t="shared" si="1106"/>
        <v>0</v>
      </c>
      <c r="DH879" s="101">
        <f t="shared" si="1107"/>
        <v>0</v>
      </c>
      <c r="DI879" s="101">
        <f t="shared" si="1108"/>
        <v>0</v>
      </c>
      <c r="DJ879" s="311">
        <f t="shared" si="1109"/>
        <v>0</v>
      </c>
      <c r="DK879" s="311">
        <f t="shared" si="1110"/>
        <v>0</v>
      </c>
      <c r="DL879" s="101">
        <f t="shared" si="1111"/>
        <v>0</v>
      </c>
      <c r="DM879" s="101">
        <f t="shared" si="1112"/>
        <v>0</v>
      </c>
      <c r="DN879" s="101">
        <f t="shared" si="1113"/>
        <v>0</v>
      </c>
      <c r="DO879" s="101">
        <f t="shared" si="1114"/>
        <v>0</v>
      </c>
      <c r="DP879" s="101">
        <f t="shared" si="1115"/>
        <v>0</v>
      </c>
      <c r="DQ879" s="101">
        <f t="shared" si="1116"/>
        <v>0</v>
      </c>
      <c r="DR879" s="101">
        <f t="shared" si="1117"/>
        <v>0</v>
      </c>
      <c r="DS879" s="101">
        <f t="shared" si="1118"/>
        <v>0</v>
      </c>
      <c r="DT879" s="101">
        <f t="shared" si="1119"/>
        <v>0</v>
      </c>
      <c r="DU879" s="101">
        <f t="shared" si="1120"/>
        <v>0</v>
      </c>
      <c r="DV879" s="101">
        <f t="shared" si="1121"/>
        <v>0</v>
      </c>
      <c r="DW879" s="101">
        <f t="shared" si="1122"/>
        <v>0</v>
      </c>
      <c r="DX879" s="311">
        <f t="shared" si="1123"/>
        <v>0</v>
      </c>
      <c r="DY879" s="101">
        <f t="shared" si="1124"/>
        <v>0</v>
      </c>
      <c r="DZ879" s="101">
        <f t="shared" si="1125"/>
        <v>0</v>
      </c>
      <c r="EA879" s="101">
        <f t="shared" si="1126"/>
        <v>0</v>
      </c>
      <c r="EB879" s="101">
        <f t="shared" si="1127"/>
        <v>0</v>
      </c>
      <c r="EC879" s="101">
        <f t="shared" si="1128"/>
        <v>0</v>
      </c>
      <c r="ED879" s="101">
        <f t="shared" si="1129"/>
        <v>0</v>
      </c>
      <c r="EE879" s="101">
        <f t="shared" si="1130"/>
        <v>0</v>
      </c>
      <c r="EF879" s="101">
        <f t="shared" si="1131"/>
        <v>0</v>
      </c>
      <c r="EG879" s="101">
        <f t="shared" si="1132"/>
        <v>0</v>
      </c>
      <c r="EH879" s="101">
        <f t="shared" si="1133"/>
        <v>0</v>
      </c>
      <c r="EI879" s="101">
        <f t="shared" si="1134"/>
        <v>0</v>
      </c>
      <c r="EJ879" s="101">
        <f t="shared" si="1135"/>
        <v>0</v>
      </c>
      <c r="EK879" s="101">
        <f t="shared" si="1136"/>
        <v>0</v>
      </c>
      <c r="EL879" s="101">
        <f t="shared" si="1137"/>
        <v>0</v>
      </c>
      <c r="EM879" s="101">
        <f t="shared" si="1138"/>
        <v>0</v>
      </c>
      <c r="EN879" s="101">
        <f t="shared" si="1139"/>
        <v>0</v>
      </c>
      <c r="EO879" s="101">
        <f t="shared" si="1140"/>
        <v>0</v>
      </c>
      <c r="EP879" s="101">
        <f t="shared" si="1141"/>
        <v>0</v>
      </c>
      <c r="EQ879" s="101">
        <f t="shared" si="1142"/>
        <v>0</v>
      </c>
    </row>
    <row r="880" spans="2:147" ht="21.75" customHeight="1" x14ac:dyDescent="0.45">
      <c r="B880" s="133" t="str">
        <f>IF(Data!B879&lt;&gt;"",Data!B879,"")</f>
        <v/>
      </c>
      <c r="C880" s="158" t="str">
        <f>IF(Data!C879&lt;&gt;"",Data!C879,"")</f>
        <v/>
      </c>
      <c r="D880" s="106" t="str">
        <f>IF(Data!D879&lt;&gt;"",Data!D879,"")</f>
        <v/>
      </c>
      <c r="E880" s="140">
        <f>IF(AND(I880=1,Data!T879=0),0,IF(I880=999,999,Data!T879))</f>
        <v>999</v>
      </c>
      <c r="F880" s="140" t="str">
        <f t="shared" si="1143"/>
        <v/>
      </c>
      <c r="G880" s="140" t="str">
        <f>IF(Data!K879&lt;&gt;"",Data!K879,"")</f>
        <v/>
      </c>
      <c r="H880" s="141" t="str">
        <f>IF(Data!L879&lt;&gt;"",Data!L879,"")</f>
        <v/>
      </c>
      <c r="I880" s="63">
        <f>IF(Data!M879&lt;&gt;"",Data!M879,"")</f>
        <v>999</v>
      </c>
      <c r="J880" s="63">
        <f t="shared" si="1144"/>
        <v>0</v>
      </c>
      <c r="L880" s="64" t="str">
        <f t="shared" si="1145"/>
        <v/>
      </c>
      <c r="N880" s="63">
        <f t="shared" si="1146"/>
        <v>0</v>
      </c>
      <c r="P880" s="64" t="str">
        <f t="shared" si="1147"/>
        <v/>
      </c>
      <c r="R880" s="63">
        <f t="shared" si="1148"/>
        <v>0</v>
      </c>
      <c r="S880" s="64" t="str">
        <f t="shared" si="1149"/>
        <v/>
      </c>
      <c r="W880" s="310">
        <f t="shared" si="1150"/>
        <v>999</v>
      </c>
      <c r="Y880" s="65">
        <f t="shared" si="1151"/>
        <v>0</v>
      </c>
      <c r="Z880" s="65">
        <f t="shared" si="1152"/>
        <v>0</v>
      </c>
      <c r="AA880" s="65">
        <f t="shared" si="1153"/>
        <v>0</v>
      </c>
      <c r="AB880" s="65">
        <f t="shared" si="1154"/>
        <v>0</v>
      </c>
      <c r="AC880" s="341">
        <f t="shared" si="1155"/>
        <v>0</v>
      </c>
      <c r="AD880" s="65">
        <f t="shared" si="1156"/>
        <v>0</v>
      </c>
      <c r="AE880" s="65">
        <f t="shared" si="1157"/>
        <v>0</v>
      </c>
      <c r="AF880" s="65">
        <f t="shared" si="1158"/>
        <v>0</v>
      </c>
      <c r="AG880" s="65">
        <f t="shared" si="1159"/>
        <v>0</v>
      </c>
      <c r="AH880" s="65">
        <f t="shared" si="1160"/>
        <v>0</v>
      </c>
      <c r="AI880" s="65">
        <f t="shared" si="1161"/>
        <v>0</v>
      </c>
      <c r="AJ880" s="65">
        <f t="shared" si="1162"/>
        <v>0</v>
      </c>
      <c r="AK880" s="65">
        <f t="shared" si="1163"/>
        <v>0</v>
      </c>
      <c r="AL880" s="65">
        <f t="shared" si="1164"/>
        <v>0</v>
      </c>
      <c r="AM880" s="65">
        <f t="shared" si="1165"/>
        <v>0</v>
      </c>
      <c r="AN880" s="65">
        <f t="shared" si="1166"/>
        <v>0</v>
      </c>
      <c r="AO880" s="65">
        <f t="shared" si="1167"/>
        <v>0</v>
      </c>
      <c r="AP880" s="65">
        <f t="shared" si="1168"/>
        <v>0</v>
      </c>
      <c r="AQ880" s="65">
        <f t="shared" si="1169"/>
        <v>0</v>
      </c>
      <c r="AR880" s="65">
        <f t="shared" si="1170"/>
        <v>0</v>
      </c>
      <c r="AS880" s="65">
        <f t="shared" si="1171"/>
        <v>0</v>
      </c>
      <c r="AT880" s="65">
        <f t="shared" si="1172"/>
        <v>0</v>
      </c>
      <c r="AU880" s="65">
        <f t="shared" si="1173"/>
        <v>0</v>
      </c>
      <c r="AV880" s="65">
        <f t="shared" si="1174"/>
        <v>0</v>
      </c>
      <c r="AW880" s="65">
        <f t="shared" si="1175"/>
        <v>0</v>
      </c>
      <c r="AX880" s="65">
        <f t="shared" si="1176"/>
        <v>0</v>
      </c>
      <c r="AY880" s="65">
        <f t="shared" si="1177"/>
        <v>0</v>
      </c>
      <c r="AZ880" s="65">
        <f t="shared" si="1178"/>
        <v>0</v>
      </c>
      <c r="BA880" s="65">
        <f t="shared" si="1179"/>
        <v>0</v>
      </c>
      <c r="BB880" s="65">
        <f t="shared" si="1180"/>
        <v>0</v>
      </c>
      <c r="BC880" s="65">
        <f t="shared" si="1181"/>
        <v>0</v>
      </c>
      <c r="BD880" s="65">
        <f t="shared" si="1182"/>
        <v>0</v>
      </c>
      <c r="BE880" s="65">
        <f t="shared" si="1183"/>
        <v>0</v>
      </c>
      <c r="BF880" s="65">
        <f t="shared" si="1184"/>
        <v>0</v>
      </c>
      <c r="BG880" s="65">
        <f t="shared" si="1185"/>
        <v>0</v>
      </c>
      <c r="CE880" s="373"/>
      <c r="CF880" s="343"/>
      <c r="CG880" s="343"/>
      <c r="CH880" s="343"/>
      <c r="CI880" s="343"/>
      <c r="CJ880" s="343"/>
      <c r="CK880" s="343"/>
      <c r="CL880" s="343"/>
      <c r="CM880" s="343"/>
      <c r="CN880" s="343"/>
      <c r="CO880" s="343"/>
      <c r="CP880" s="343"/>
      <c r="CQ880" s="343"/>
      <c r="CR880" s="343"/>
      <c r="CS880" s="343"/>
      <c r="CY880" s="101">
        <f t="shared" si="1186"/>
        <v>0</v>
      </c>
      <c r="CZ880" s="101">
        <f t="shared" si="1187"/>
        <v>0</v>
      </c>
      <c r="DB880" s="101">
        <f t="shared" si="1188"/>
        <v>0</v>
      </c>
      <c r="DD880" s="311">
        <f t="shared" si="1189"/>
        <v>0</v>
      </c>
      <c r="DF880" s="101">
        <f t="shared" si="1105"/>
        <v>0</v>
      </c>
      <c r="DG880" s="101">
        <f t="shared" si="1106"/>
        <v>0</v>
      </c>
      <c r="DH880" s="101">
        <f t="shared" si="1107"/>
        <v>0</v>
      </c>
      <c r="DI880" s="101">
        <f t="shared" si="1108"/>
        <v>0</v>
      </c>
      <c r="DJ880" s="311">
        <f t="shared" si="1109"/>
        <v>0</v>
      </c>
      <c r="DK880" s="311">
        <f t="shared" si="1110"/>
        <v>0</v>
      </c>
      <c r="DL880" s="101">
        <f t="shared" si="1111"/>
        <v>0</v>
      </c>
      <c r="DM880" s="101">
        <f t="shared" si="1112"/>
        <v>0</v>
      </c>
      <c r="DN880" s="101">
        <f t="shared" si="1113"/>
        <v>0</v>
      </c>
      <c r="DO880" s="101">
        <f t="shared" si="1114"/>
        <v>0</v>
      </c>
      <c r="DP880" s="101">
        <f t="shared" si="1115"/>
        <v>0</v>
      </c>
      <c r="DQ880" s="101">
        <f t="shared" si="1116"/>
        <v>0</v>
      </c>
      <c r="DR880" s="101">
        <f t="shared" si="1117"/>
        <v>0</v>
      </c>
      <c r="DS880" s="101">
        <f t="shared" si="1118"/>
        <v>0</v>
      </c>
      <c r="DT880" s="101">
        <f t="shared" si="1119"/>
        <v>0</v>
      </c>
      <c r="DU880" s="101">
        <f t="shared" si="1120"/>
        <v>0</v>
      </c>
      <c r="DV880" s="101">
        <f t="shared" si="1121"/>
        <v>0</v>
      </c>
      <c r="DW880" s="101">
        <f t="shared" si="1122"/>
        <v>0</v>
      </c>
      <c r="DX880" s="311">
        <f t="shared" si="1123"/>
        <v>0</v>
      </c>
      <c r="DY880" s="101">
        <f t="shared" si="1124"/>
        <v>0</v>
      </c>
      <c r="DZ880" s="101">
        <f t="shared" si="1125"/>
        <v>0</v>
      </c>
      <c r="EA880" s="101">
        <f t="shared" si="1126"/>
        <v>0</v>
      </c>
      <c r="EB880" s="101">
        <f t="shared" si="1127"/>
        <v>0</v>
      </c>
      <c r="EC880" s="101">
        <f t="shared" si="1128"/>
        <v>0</v>
      </c>
      <c r="ED880" s="101">
        <f t="shared" si="1129"/>
        <v>0</v>
      </c>
      <c r="EE880" s="101">
        <f t="shared" si="1130"/>
        <v>0</v>
      </c>
      <c r="EF880" s="101">
        <f t="shared" si="1131"/>
        <v>0</v>
      </c>
      <c r="EG880" s="101">
        <f t="shared" si="1132"/>
        <v>0</v>
      </c>
      <c r="EH880" s="101">
        <f t="shared" si="1133"/>
        <v>0</v>
      </c>
      <c r="EI880" s="101">
        <f t="shared" si="1134"/>
        <v>0</v>
      </c>
      <c r="EJ880" s="101">
        <f t="shared" si="1135"/>
        <v>0</v>
      </c>
      <c r="EK880" s="101">
        <f t="shared" si="1136"/>
        <v>0</v>
      </c>
      <c r="EL880" s="101">
        <f t="shared" si="1137"/>
        <v>0</v>
      </c>
      <c r="EM880" s="101">
        <f t="shared" si="1138"/>
        <v>0</v>
      </c>
      <c r="EN880" s="101">
        <f t="shared" si="1139"/>
        <v>0</v>
      </c>
      <c r="EO880" s="101">
        <f t="shared" si="1140"/>
        <v>0</v>
      </c>
      <c r="EP880" s="101">
        <f t="shared" si="1141"/>
        <v>0</v>
      </c>
      <c r="EQ880" s="101">
        <f t="shared" si="1142"/>
        <v>0</v>
      </c>
    </row>
    <row r="881" spans="2:147" ht="21.75" customHeight="1" x14ac:dyDescent="0.45">
      <c r="B881" s="133" t="str">
        <f>IF(Data!B880&lt;&gt;"",Data!B880,"")</f>
        <v/>
      </c>
      <c r="C881" s="158" t="str">
        <f>IF(Data!C880&lt;&gt;"",Data!C880,"")</f>
        <v/>
      </c>
      <c r="D881" s="106" t="str">
        <f>IF(Data!D880&lt;&gt;"",Data!D880,"")</f>
        <v/>
      </c>
      <c r="E881" s="140">
        <f>IF(AND(I881=1,Data!T880=0),0,IF(I881=999,999,Data!T880))</f>
        <v>999</v>
      </c>
      <c r="F881" s="140" t="str">
        <f t="shared" si="1143"/>
        <v/>
      </c>
      <c r="G881" s="140" t="str">
        <f>IF(Data!K880&lt;&gt;"",Data!K880,"")</f>
        <v/>
      </c>
      <c r="H881" s="141" t="str">
        <f>IF(Data!L880&lt;&gt;"",Data!L880,"")</f>
        <v/>
      </c>
      <c r="I881" s="63">
        <f>IF(Data!M880&lt;&gt;"",Data!M880,"")</f>
        <v>999</v>
      </c>
      <c r="J881" s="63">
        <f t="shared" si="1144"/>
        <v>0</v>
      </c>
      <c r="L881" s="64" t="str">
        <f t="shared" si="1145"/>
        <v/>
      </c>
      <c r="N881" s="63">
        <f t="shared" si="1146"/>
        <v>0</v>
      </c>
      <c r="P881" s="64" t="str">
        <f t="shared" si="1147"/>
        <v/>
      </c>
      <c r="R881" s="63">
        <f t="shared" si="1148"/>
        <v>0</v>
      </c>
      <c r="S881" s="64" t="str">
        <f t="shared" si="1149"/>
        <v/>
      </c>
      <c r="W881" s="310">
        <f t="shared" si="1150"/>
        <v>999</v>
      </c>
      <c r="Y881" s="65">
        <f t="shared" si="1151"/>
        <v>0</v>
      </c>
      <c r="Z881" s="65">
        <f t="shared" si="1152"/>
        <v>0</v>
      </c>
      <c r="AA881" s="65">
        <f t="shared" si="1153"/>
        <v>0</v>
      </c>
      <c r="AB881" s="65">
        <f t="shared" si="1154"/>
        <v>0</v>
      </c>
      <c r="AC881" s="341">
        <f t="shared" si="1155"/>
        <v>0</v>
      </c>
      <c r="AD881" s="65">
        <f t="shared" si="1156"/>
        <v>0</v>
      </c>
      <c r="AE881" s="65">
        <f t="shared" si="1157"/>
        <v>0</v>
      </c>
      <c r="AF881" s="65">
        <f t="shared" si="1158"/>
        <v>0</v>
      </c>
      <c r="AG881" s="65">
        <f t="shared" si="1159"/>
        <v>0</v>
      </c>
      <c r="AH881" s="65">
        <f t="shared" si="1160"/>
        <v>0</v>
      </c>
      <c r="AI881" s="65">
        <f t="shared" si="1161"/>
        <v>0</v>
      </c>
      <c r="AJ881" s="65">
        <f t="shared" si="1162"/>
        <v>0</v>
      </c>
      <c r="AK881" s="65">
        <f t="shared" si="1163"/>
        <v>0</v>
      </c>
      <c r="AL881" s="65">
        <f t="shared" si="1164"/>
        <v>0</v>
      </c>
      <c r="AM881" s="65">
        <f t="shared" si="1165"/>
        <v>0</v>
      </c>
      <c r="AN881" s="65">
        <f t="shared" si="1166"/>
        <v>0</v>
      </c>
      <c r="AO881" s="65">
        <f t="shared" si="1167"/>
        <v>0</v>
      </c>
      <c r="AP881" s="65">
        <f t="shared" si="1168"/>
        <v>0</v>
      </c>
      <c r="AQ881" s="65">
        <f t="shared" si="1169"/>
        <v>0</v>
      </c>
      <c r="AR881" s="65">
        <f t="shared" si="1170"/>
        <v>0</v>
      </c>
      <c r="AS881" s="65">
        <f t="shared" si="1171"/>
        <v>0</v>
      </c>
      <c r="AT881" s="65">
        <f t="shared" si="1172"/>
        <v>0</v>
      </c>
      <c r="AU881" s="65">
        <f t="shared" si="1173"/>
        <v>0</v>
      </c>
      <c r="AV881" s="65">
        <f t="shared" si="1174"/>
        <v>0</v>
      </c>
      <c r="AW881" s="65">
        <f t="shared" si="1175"/>
        <v>0</v>
      </c>
      <c r="AX881" s="65">
        <f t="shared" si="1176"/>
        <v>0</v>
      </c>
      <c r="AY881" s="65">
        <f t="shared" si="1177"/>
        <v>0</v>
      </c>
      <c r="AZ881" s="65">
        <f t="shared" si="1178"/>
        <v>0</v>
      </c>
      <c r="BA881" s="65">
        <f t="shared" si="1179"/>
        <v>0</v>
      </c>
      <c r="BB881" s="65">
        <f t="shared" si="1180"/>
        <v>0</v>
      </c>
      <c r="BC881" s="65">
        <f t="shared" si="1181"/>
        <v>0</v>
      </c>
      <c r="BD881" s="65">
        <f t="shared" si="1182"/>
        <v>0</v>
      </c>
      <c r="BE881" s="65">
        <f t="shared" si="1183"/>
        <v>0</v>
      </c>
      <c r="BF881" s="65">
        <f t="shared" si="1184"/>
        <v>0</v>
      </c>
      <c r="BG881" s="65">
        <f t="shared" si="1185"/>
        <v>0</v>
      </c>
      <c r="CE881" s="373"/>
      <c r="CF881" s="343"/>
      <c r="CG881" s="343"/>
      <c r="CH881" s="343"/>
      <c r="CI881" s="343"/>
      <c r="CJ881" s="343"/>
      <c r="CK881" s="343"/>
      <c r="CL881" s="343"/>
      <c r="CM881" s="343"/>
      <c r="CN881" s="343"/>
      <c r="CO881" s="343"/>
      <c r="CP881" s="343"/>
      <c r="CQ881" s="343"/>
      <c r="CR881" s="343"/>
      <c r="CS881" s="343"/>
      <c r="CY881" s="101">
        <f t="shared" si="1186"/>
        <v>0</v>
      </c>
      <c r="CZ881" s="101">
        <f t="shared" si="1187"/>
        <v>0</v>
      </c>
      <c r="DB881" s="101">
        <f t="shared" si="1188"/>
        <v>0</v>
      </c>
      <c r="DD881" s="311">
        <f t="shared" si="1189"/>
        <v>0</v>
      </c>
      <c r="DF881" s="101">
        <f t="shared" si="1105"/>
        <v>0</v>
      </c>
      <c r="DG881" s="101">
        <f t="shared" si="1106"/>
        <v>0</v>
      </c>
      <c r="DH881" s="101">
        <f t="shared" si="1107"/>
        <v>0</v>
      </c>
      <c r="DI881" s="101">
        <f t="shared" si="1108"/>
        <v>0</v>
      </c>
      <c r="DJ881" s="311">
        <f t="shared" si="1109"/>
        <v>0</v>
      </c>
      <c r="DK881" s="311">
        <f t="shared" si="1110"/>
        <v>0</v>
      </c>
      <c r="DL881" s="101">
        <f t="shared" si="1111"/>
        <v>0</v>
      </c>
      <c r="DM881" s="101">
        <f t="shared" si="1112"/>
        <v>0</v>
      </c>
      <c r="DN881" s="101">
        <f t="shared" si="1113"/>
        <v>0</v>
      </c>
      <c r="DO881" s="101">
        <f t="shared" si="1114"/>
        <v>0</v>
      </c>
      <c r="DP881" s="101">
        <f t="shared" si="1115"/>
        <v>0</v>
      </c>
      <c r="DQ881" s="101">
        <f t="shared" si="1116"/>
        <v>0</v>
      </c>
      <c r="DR881" s="101">
        <f t="shared" si="1117"/>
        <v>0</v>
      </c>
      <c r="DS881" s="101">
        <f t="shared" si="1118"/>
        <v>0</v>
      </c>
      <c r="DT881" s="101">
        <f t="shared" si="1119"/>
        <v>0</v>
      </c>
      <c r="DU881" s="101">
        <f t="shared" si="1120"/>
        <v>0</v>
      </c>
      <c r="DV881" s="101">
        <f t="shared" si="1121"/>
        <v>0</v>
      </c>
      <c r="DW881" s="101">
        <f t="shared" si="1122"/>
        <v>0</v>
      </c>
      <c r="DX881" s="311">
        <f t="shared" si="1123"/>
        <v>0</v>
      </c>
      <c r="DY881" s="101">
        <f t="shared" si="1124"/>
        <v>0</v>
      </c>
      <c r="DZ881" s="101">
        <f t="shared" si="1125"/>
        <v>0</v>
      </c>
      <c r="EA881" s="101">
        <f t="shared" si="1126"/>
        <v>0</v>
      </c>
      <c r="EB881" s="101">
        <f t="shared" si="1127"/>
        <v>0</v>
      </c>
      <c r="EC881" s="101">
        <f t="shared" si="1128"/>
        <v>0</v>
      </c>
      <c r="ED881" s="101">
        <f t="shared" si="1129"/>
        <v>0</v>
      </c>
      <c r="EE881" s="101">
        <f t="shared" si="1130"/>
        <v>0</v>
      </c>
      <c r="EF881" s="101">
        <f t="shared" si="1131"/>
        <v>0</v>
      </c>
      <c r="EG881" s="101">
        <f t="shared" si="1132"/>
        <v>0</v>
      </c>
      <c r="EH881" s="101">
        <f t="shared" si="1133"/>
        <v>0</v>
      </c>
      <c r="EI881" s="101">
        <f t="shared" si="1134"/>
        <v>0</v>
      </c>
      <c r="EJ881" s="101">
        <f t="shared" si="1135"/>
        <v>0</v>
      </c>
      <c r="EK881" s="101">
        <f t="shared" si="1136"/>
        <v>0</v>
      </c>
      <c r="EL881" s="101">
        <f t="shared" si="1137"/>
        <v>0</v>
      </c>
      <c r="EM881" s="101">
        <f t="shared" si="1138"/>
        <v>0</v>
      </c>
      <c r="EN881" s="101">
        <f t="shared" si="1139"/>
        <v>0</v>
      </c>
      <c r="EO881" s="101">
        <f t="shared" si="1140"/>
        <v>0</v>
      </c>
      <c r="EP881" s="101">
        <f t="shared" si="1141"/>
        <v>0</v>
      </c>
      <c r="EQ881" s="101">
        <f t="shared" si="1142"/>
        <v>0</v>
      </c>
    </row>
    <row r="882" spans="2:147" ht="21.75" customHeight="1" x14ac:dyDescent="0.45">
      <c r="B882" s="133" t="str">
        <f>IF(Data!B881&lt;&gt;"",Data!B881,"")</f>
        <v/>
      </c>
      <c r="C882" s="158" t="str">
        <f>IF(Data!C881&lt;&gt;"",Data!C881,"")</f>
        <v/>
      </c>
      <c r="D882" s="106" t="str">
        <f>IF(Data!D881&lt;&gt;"",Data!D881,"")</f>
        <v/>
      </c>
      <c r="E882" s="140">
        <f>IF(AND(I882=1,Data!T881=0),0,IF(I882=999,999,Data!T881))</f>
        <v>999</v>
      </c>
      <c r="F882" s="140" t="str">
        <f t="shared" si="1143"/>
        <v/>
      </c>
      <c r="G882" s="140" t="str">
        <f>IF(Data!K881&lt;&gt;"",Data!K881,"")</f>
        <v/>
      </c>
      <c r="H882" s="141" t="str">
        <f>IF(Data!L881&lt;&gt;"",Data!L881,"")</f>
        <v/>
      </c>
      <c r="I882" s="63">
        <f>IF(Data!M881&lt;&gt;"",Data!M881,"")</f>
        <v>999</v>
      </c>
      <c r="J882" s="63">
        <f t="shared" si="1144"/>
        <v>0</v>
      </c>
      <c r="L882" s="64" t="str">
        <f t="shared" si="1145"/>
        <v/>
      </c>
      <c r="N882" s="63">
        <f t="shared" si="1146"/>
        <v>0</v>
      </c>
      <c r="P882" s="64" t="str">
        <f t="shared" si="1147"/>
        <v/>
      </c>
      <c r="R882" s="63">
        <f t="shared" si="1148"/>
        <v>0</v>
      </c>
      <c r="S882" s="64" t="str">
        <f t="shared" si="1149"/>
        <v/>
      </c>
      <c r="W882" s="310">
        <f t="shared" si="1150"/>
        <v>999</v>
      </c>
      <c r="Y882" s="65">
        <f t="shared" si="1151"/>
        <v>0</v>
      </c>
      <c r="Z882" s="65">
        <f t="shared" si="1152"/>
        <v>0</v>
      </c>
      <c r="AA882" s="65">
        <f t="shared" si="1153"/>
        <v>0</v>
      </c>
      <c r="AB882" s="65">
        <f t="shared" si="1154"/>
        <v>0</v>
      </c>
      <c r="AC882" s="341">
        <f t="shared" si="1155"/>
        <v>0</v>
      </c>
      <c r="AD882" s="65">
        <f t="shared" si="1156"/>
        <v>0</v>
      </c>
      <c r="AE882" s="65">
        <f t="shared" si="1157"/>
        <v>0</v>
      </c>
      <c r="AF882" s="65">
        <f t="shared" si="1158"/>
        <v>0</v>
      </c>
      <c r="AG882" s="65">
        <f t="shared" si="1159"/>
        <v>0</v>
      </c>
      <c r="AH882" s="65">
        <f t="shared" si="1160"/>
        <v>0</v>
      </c>
      <c r="AI882" s="65">
        <f t="shared" si="1161"/>
        <v>0</v>
      </c>
      <c r="AJ882" s="65">
        <f t="shared" si="1162"/>
        <v>0</v>
      </c>
      <c r="AK882" s="65">
        <f t="shared" si="1163"/>
        <v>0</v>
      </c>
      <c r="AL882" s="65">
        <f t="shared" si="1164"/>
        <v>0</v>
      </c>
      <c r="AM882" s="65">
        <f t="shared" si="1165"/>
        <v>0</v>
      </c>
      <c r="AN882" s="65">
        <f t="shared" si="1166"/>
        <v>0</v>
      </c>
      <c r="AO882" s="65">
        <f t="shared" si="1167"/>
        <v>0</v>
      </c>
      <c r="AP882" s="65">
        <f t="shared" si="1168"/>
        <v>0</v>
      </c>
      <c r="AQ882" s="65">
        <f t="shared" si="1169"/>
        <v>0</v>
      </c>
      <c r="AR882" s="65">
        <f t="shared" si="1170"/>
        <v>0</v>
      </c>
      <c r="AS882" s="65">
        <f t="shared" si="1171"/>
        <v>0</v>
      </c>
      <c r="AT882" s="65">
        <f t="shared" si="1172"/>
        <v>0</v>
      </c>
      <c r="AU882" s="65">
        <f t="shared" si="1173"/>
        <v>0</v>
      </c>
      <c r="AV882" s="65">
        <f t="shared" si="1174"/>
        <v>0</v>
      </c>
      <c r="AW882" s="65">
        <f t="shared" si="1175"/>
        <v>0</v>
      </c>
      <c r="AX882" s="65">
        <f t="shared" si="1176"/>
        <v>0</v>
      </c>
      <c r="AY882" s="65">
        <f t="shared" si="1177"/>
        <v>0</v>
      </c>
      <c r="AZ882" s="65">
        <f t="shared" si="1178"/>
        <v>0</v>
      </c>
      <c r="BA882" s="65">
        <f t="shared" si="1179"/>
        <v>0</v>
      </c>
      <c r="BB882" s="65">
        <f t="shared" si="1180"/>
        <v>0</v>
      </c>
      <c r="BC882" s="65">
        <f t="shared" si="1181"/>
        <v>0</v>
      </c>
      <c r="BD882" s="65">
        <f t="shared" si="1182"/>
        <v>0</v>
      </c>
      <c r="BE882" s="65">
        <f t="shared" si="1183"/>
        <v>0</v>
      </c>
      <c r="BF882" s="65">
        <f t="shared" si="1184"/>
        <v>0</v>
      </c>
      <c r="BG882" s="65">
        <f t="shared" si="1185"/>
        <v>0</v>
      </c>
      <c r="CE882" s="373"/>
      <c r="CF882" s="343"/>
      <c r="CG882" s="343"/>
      <c r="CH882" s="343"/>
      <c r="CI882" s="343"/>
      <c r="CJ882" s="343"/>
      <c r="CK882" s="343"/>
      <c r="CL882" s="343"/>
      <c r="CM882" s="343"/>
      <c r="CN882" s="343"/>
      <c r="CO882" s="343"/>
      <c r="CP882" s="343"/>
      <c r="CQ882" s="343"/>
      <c r="CR882" s="343"/>
      <c r="CS882" s="343"/>
      <c r="CY882" s="101">
        <f t="shared" si="1186"/>
        <v>0</v>
      </c>
      <c r="CZ882" s="101">
        <f t="shared" si="1187"/>
        <v>0</v>
      </c>
      <c r="DB882" s="101">
        <f t="shared" si="1188"/>
        <v>0</v>
      </c>
      <c r="DD882" s="311">
        <f t="shared" si="1189"/>
        <v>0</v>
      </c>
      <c r="DF882" s="101">
        <f t="shared" si="1105"/>
        <v>0</v>
      </c>
      <c r="DG882" s="101">
        <f t="shared" si="1106"/>
        <v>0</v>
      </c>
      <c r="DH882" s="101">
        <f t="shared" si="1107"/>
        <v>0</v>
      </c>
      <c r="DI882" s="101">
        <f t="shared" si="1108"/>
        <v>0</v>
      </c>
      <c r="DJ882" s="311">
        <f t="shared" si="1109"/>
        <v>0</v>
      </c>
      <c r="DK882" s="311">
        <f t="shared" si="1110"/>
        <v>0</v>
      </c>
      <c r="DL882" s="101">
        <f t="shared" si="1111"/>
        <v>0</v>
      </c>
      <c r="DM882" s="101">
        <f t="shared" si="1112"/>
        <v>0</v>
      </c>
      <c r="DN882" s="101">
        <f t="shared" si="1113"/>
        <v>0</v>
      </c>
      <c r="DO882" s="101">
        <f t="shared" si="1114"/>
        <v>0</v>
      </c>
      <c r="DP882" s="101">
        <f t="shared" si="1115"/>
        <v>0</v>
      </c>
      <c r="DQ882" s="101">
        <f t="shared" si="1116"/>
        <v>0</v>
      </c>
      <c r="DR882" s="101">
        <f t="shared" si="1117"/>
        <v>0</v>
      </c>
      <c r="DS882" s="101">
        <f t="shared" si="1118"/>
        <v>0</v>
      </c>
      <c r="DT882" s="101">
        <f t="shared" si="1119"/>
        <v>0</v>
      </c>
      <c r="DU882" s="101">
        <f t="shared" si="1120"/>
        <v>0</v>
      </c>
      <c r="DV882" s="101">
        <f t="shared" si="1121"/>
        <v>0</v>
      </c>
      <c r="DW882" s="101">
        <f t="shared" si="1122"/>
        <v>0</v>
      </c>
      <c r="DX882" s="311">
        <f t="shared" si="1123"/>
        <v>0</v>
      </c>
      <c r="DY882" s="101">
        <f t="shared" si="1124"/>
        <v>0</v>
      </c>
      <c r="DZ882" s="101">
        <f t="shared" si="1125"/>
        <v>0</v>
      </c>
      <c r="EA882" s="101">
        <f t="shared" si="1126"/>
        <v>0</v>
      </c>
      <c r="EB882" s="101">
        <f t="shared" si="1127"/>
        <v>0</v>
      </c>
      <c r="EC882" s="101">
        <f t="shared" si="1128"/>
        <v>0</v>
      </c>
      <c r="ED882" s="101">
        <f t="shared" si="1129"/>
        <v>0</v>
      </c>
      <c r="EE882" s="101">
        <f t="shared" si="1130"/>
        <v>0</v>
      </c>
      <c r="EF882" s="101">
        <f t="shared" si="1131"/>
        <v>0</v>
      </c>
      <c r="EG882" s="101">
        <f t="shared" si="1132"/>
        <v>0</v>
      </c>
      <c r="EH882" s="101">
        <f t="shared" si="1133"/>
        <v>0</v>
      </c>
      <c r="EI882" s="101">
        <f t="shared" si="1134"/>
        <v>0</v>
      </c>
      <c r="EJ882" s="101">
        <f t="shared" si="1135"/>
        <v>0</v>
      </c>
      <c r="EK882" s="101">
        <f t="shared" si="1136"/>
        <v>0</v>
      </c>
      <c r="EL882" s="101">
        <f t="shared" si="1137"/>
        <v>0</v>
      </c>
      <c r="EM882" s="101">
        <f t="shared" si="1138"/>
        <v>0</v>
      </c>
      <c r="EN882" s="101">
        <f t="shared" si="1139"/>
        <v>0</v>
      </c>
      <c r="EO882" s="101">
        <f t="shared" si="1140"/>
        <v>0</v>
      </c>
      <c r="EP882" s="101">
        <f t="shared" si="1141"/>
        <v>0</v>
      </c>
      <c r="EQ882" s="101">
        <f t="shared" si="1142"/>
        <v>0</v>
      </c>
    </row>
    <row r="883" spans="2:147" ht="21.75" customHeight="1" x14ac:dyDescent="0.45">
      <c r="B883" s="133" t="str">
        <f>IF(Data!B882&lt;&gt;"",Data!B882,"")</f>
        <v/>
      </c>
      <c r="C883" s="158" t="str">
        <f>IF(Data!C882&lt;&gt;"",Data!C882,"")</f>
        <v/>
      </c>
      <c r="D883" s="106" t="str">
        <f>IF(Data!D882&lt;&gt;"",Data!D882,"")</f>
        <v/>
      </c>
      <c r="E883" s="140">
        <f>IF(AND(I883=1,Data!T882=0),0,IF(I883=999,999,Data!T882))</f>
        <v>999</v>
      </c>
      <c r="F883" s="140" t="str">
        <f t="shared" si="1143"/>
        <v/>
      </c>
      <c r="G883" s="140" t="str">
        <f>IF(Data!K882&lt;&gt;"",Data!K882,"")</f>
        <v/>
      </c>
      <c r="H883" s="141" t="str">
        <f>IF(Data!L882&lt;&gt;"",Data!L882,"")</f>
        <v/>
      </c>
      <c r="I883" s="63">
        <f>IF(Data!M882&lt;&gt;"",Data!M882,"")</f>
        <v>999</v>
      </c>
      <c r="J883" s="63">
        <f t="shared" si="1144"/>
        <v>0</v>
      </c>
      <c r="L883" s="64" t="str">
        <f t="shared" si="1145"/>
        <v/>
      </c>
      <c r="N883" s="63">
        <f t="shared" si="1146"/>
        <v>0</v>
      </c>
      <c r="P883" s="64" t="str">
        <f t="shared" si="1147"/>
        <v/>
      </c>
      <c r="R883" s="63">
        <f t="shared" si="1148"/>
        <v>0</v>
      </c>
      <c r="S883" s="64" t="str">
        <f t="shared" si="1149"/>
        <v/>
      </c>
      <c r="W883" s="310">
        <f t="shared" si="1150"/>
        <v>999</v>
      </c>
      <c r="Y883" s="65">
        <f t="shared" si="1151"/>
        <v>0</v>
      </c>
      <c r="Z883" s="65">
        <f t="shared" si="1152"/>
        <v>0</v>
      </c>
      <c r="AA883" s="65">
        <f t="shared" si="1153"/>
        <v>0</v>
      </c>
      <c r="AB883" s="65">
        <f t="shared" si="1154"/>
        <v>0</v>
      </c>
      <c r="AC883" s="341">
        <f t="shared" si="1155"/>
        <v>0</v>
      </c>
      <c r="AD883" s="65">
        <f t="shared" si="1156"/>
        <v>0</v>
      </c>
      <c r="AE883" s="65">
        <f t="shared" si="1157"/>
        <v>0</v>
      </c>
      <c r="AF883" s="65">
        <f t="shared" si="1158"/>
        <v>0</v>
      </c>
      <c r="AG883" s="65">
        <f t="shared" si="1159"/>
        <v>0</v>
      </c>
      <c r="AH883" s="65">
        <f t="shared" si="1160"/>
        <v>0</v>
      </c>
      <c r="AI883" s="65">
        <f t="shared" si="1161"/>
        <v>0</v>
      </c>
      <c r="AJ883" s="65">
        <f t="shared" si="1162"/>
        <v>0</v>
      </c>
      <c r="AK883" s="65">
        <f t="shared" si="1163"/>
        <v>0</v>
      </c>
      <c r="AL883" s="65">
        <f t="shared" si="1164"/>
        <v>0</v>
      </c>
      <c r="AM883" s="65">
        <f t="shared" si="1165"/>
        <v>0</v>
      </c>
      <c r="AN883" s="65">
        <f t="shared" si="1166"/>
        <v>0</v>
      </c>
      <c r="AO883" s="65">
        <f t="shared" si="1167"/>
        <v>0</v>
      </c>
      <c r="AP883" s="65">
        <f t="shared" si="1168"/>
        <v>0</v>
      </c>
      <c r="AQ883" s="65">
        <f t="shared" si="1169"/>
        <v>0</v>
      </c>
      <c r="AR883" s="65">
        <f t="shared" si="1170"/>
        <v>0</v>
      </c>
      <c r="AS883" s="65">
        <f t="shared" si="1171"/>
        <v>0</v>
      </c>
      <c r="AT883" s="65">
        <f t="shared" si="1172"/>
        <v>0</v>
      </c>
      <c r="AU883" s="65">
        <f t="shared" si="1173"/>
        <v>0</v>
      </c>
      <c r="AV883" s="65">
        <f t="shared" si="1174"/>
        <v>0</v>
      </c>
      <c r="AW883" s="65">
        <f t="shared" si="1175"/>
        <v>0</v>
      </c>
      <c r="AX883" s="65">
        <f t="shared" si="1176"/>
        <v>0</v>
      </c>
      <c r="AY883" s="65">
        <f t="shared" si="1177"/>
        <v>0</v>
      </c>
      <c r="AZ883" s="65">
        <f t="shared" si="1178"/>
        <v>0</v>
      </c>
      <c r="BA883" s="65">
        <f t="shared" si="1179"/>
        <v>0</v>
      </c>
      <c r="BB883" s="65">
        <f t="shared" si="1180"/>
        <v>0</v>
      </c>
      <c r="BC883" s="65">
        <f t="shared" si="1181"/>
        <v>0</v>
      </c>
      <c r="BD883" s="65">
        <f t="shared" si="1182"/>
        <v>0</v>
      </c>
      <c r="BE883" s="65">
        <f t="shared" si="1183"/>
        <v>0</v>
      </c>
      <c r="BF883" s="65">
        <f t="shared" si="1184"/>
        <v>0</v>
      </c>
      <c r="BG883" s="65">
        <f t="shared" si="1185"/>
        <v>0</v>
      </c>
      <c r="CE883" s="373"/>
      <c r="CF883" s="343"/>
      <c r="CG883" s="343"/>
      <c r="CH883" s="343"/>
      <c r="CI883" s="343"/>
      <c r="CJ883" s="343"/>
      <c r="CK883" s="343"/>
      <c r="CL883" s="343"/>
      <c r="CM883" s="343"/>
      <c r="CN883" s="343"/>
      <c r="CO883" s="343"/>
      <c r="CP883" s="343"/>
      <c r="CQ883" s="343"/>
      <c r="CR883" s="343"/>
      <c r="CS883" s="343"/>
      <c r="CY883" s="101">
        <f t="shared" si="1186"/>
        <v>0</v>
      </c>
      <c r="CZ883" s="101">
        <f t="shared" si="1187"/>
        <v>0</v>
      </c>
      <c r="DB883" s="101">
        <f t="shared" si="1188"/>
        <v>0</v>
      </c>
      <c r="DD883" s="311">
        <f t="shared" si="1189"/>
        <v>0</v>
      </c>
      <c r="DF883" s="101">
        <f t="shared" si="1105"/>
        <v>0</v>
      </c>
      <c r="DG883" s="101">
        <f t="shared" si="1106"/>
        <v>0</v>
      </c>
      <c r="DH883" s="101">
        <f t="shared" si="1107"/>
        <v>0</v>
      </c>
      <c r="DI883" s="101">
        <f t="shared" si="1108"/>
        <v>0</v>
      </c>
      <c r="DJ883" s="311">
        <f t="shared" si="1109"/>
        <v>0</v>
      </c>
      <c r="DK883" s="311">
        <f t="shared" si="1110"/>
        <v>0</v>
      </c>
      <c r="DL883" s="101">
        <f t="shared" si="1111"/>
        <v>0</v>
      </c>
      <c r="DM883" s="101">
        <f t="shared" si="1112"/>
        <v>0</v>
      </c>
      <c r="DN883" s="101">
        <f t="shared" si="1113"/>
        <v>0</v>
      </c>
      <c r="DO883" s="101">
        <f t="shared" si="1114"/>
        <v>0</v>
      </c>
      <c r="DP883" s="101">
        <f t="shared" si="1115"/>
        <v>0</v>
      </c>
      <c r="DQ883" s="101">
        <f t="shared" si="1116"/>
        <v>0</v>
      </c>
      <c r="DR883" s="101">
        <f t="shared" si="1117"/>
        <v>0</v>
      </c>
      <c r="DS883" s="101">
        <f t="shared" si="1118"/>
        <v>0</v>
      </c>
      <c r="DT883" s="101">
        <f t="shared" si="1119"/>
        <v>0</v>
      </c>
      <c r="DU883" s="101">
        <f t="shared" si="1120"/>
        <v>0</v>
      </c>
      <c r="DV883" s="101">
        <f t="shared" si="1121"/>
        <v>0</v>
      </c>
      <c r="DW883" s="101">
        <f t="shared" si="1122"/>
        <v>0</v>
      </c>
      <c r="DX883" s="311">
        <f t="shared" si="1123"/>
        <v>0</v>
      </c>
      <c r="DY883" s="101">
        <f t="shared" si="1124"/>
        <v>0</v>
      </c>
      <c r="DZ883" s="101">
        <f t="shared" si="1125"/>
        <v>0</v>
      </c>
      <c r="EA883" s="101">
        <f t="shared" si="1126"/>
        <v>0</v>
      </c>
      <c r="EB883" s="101">
        <f t="shared" si="1127"/>
        <v>0</v>
      </c>
      <c r="EC883" s="101">
        <f t="shared" si="1128"/>
        <v>0</v>
      </c>
      <c r="ED883" s="101">
        <f t="shared" si="1129"/>
        <v>0</v>
      </c>
      <c r="EE883" s="101">
        <f t="shared" si="1130"/>
        <v>0</v>
      </c>
      <c r="EF883" s="101">
        <f t="shared" si="1131"/>
        <v>0</v>
      </c>
      <c r="EG883" s="101">
        <f t="shared" si="1132"/>
        <v>0</v>
      </c>
      <c r="EH883" s="101">
        <f t="shared" si="1133"/>
        <v>0</v>
      </c>
      <c r="EI883" s="101">
        <f t="shared" si="1134"/>
        <v>0</v>
      </c>
      <c r="EJ883" s="101">
        <f t="shared" si="1135"/>
        <v>0</v>
      </c>
      <c r="EK883" s="101">
        <f t="shared" si="1136"/>
        <v>0</v>
      </c>
      <c r="EL883" s="101">
        <f t="shared" si="1137"/>
        <v>0</v>
      </c>
      <c r="EM883" s="101">
        <f t="shared" si="1138"/>
        <v>0</v>
      </c>
      <c r="EN883" s="101">
        <f t="shared" si="1139"/>
        <v>0</v>
      </c>
      <c r="EO883" s="101">
        <f t="shared" si="1140"/>
        <v>0</v>
      </c>
      <c r="EP883" s="101">
        <f t="shared" si="1141"/>
        <v>0</v>
      </c>
      <c r="EQ883" s="101">
        <f t="shared" si="1142"/>
        <v>0</v>
      </c>
    </row>
    <row r="884" spans="2:147" ht="21.75" customHeight="1" x14ac:dyDescent="0.45">
      <c r="B884" s="133" t="str">
        <f>IF(Data!B883&lt;&gt;"",Data!B883,"")</f>
        <v/>
      </c>
      <c r="C884" s="158" t="str">
        <f>IF(Data!C883&lt;&gt;"",Data!C883,"")</f>
        <v/>
      </c>
      <c r="D884" s="106" t="str">
        <f>IF(Data!D883&lt;&gt;"",Data!D883,"")</f>
        <v/>
      </c>
      <c r="E884" s="140">
        <f>IF(AND(I884=1,Data!T883=0),0,IF(I884=999,999,Data!T883))</f>
        <v>999</v>
      </c>
      <c r="F884" s="140" t="str">
        <f t="shared" si="1143"/>
        <v/>
      </c>
      <c r="G884" s="140" t="str">
        <f>IF(Data!K883&lt;&gt;"",Data!K883,"")</f>
        <v/>
      </c>
      <c r="H884" s="141" t="str">
        <f>IF(Data!L883&lt;&gt;"",Data!L883,"")</f>
        <v/>
      </c>
      <c r="I884" s="63">
        <f>IF(Data!M883&lt;&gt;"",Data!M883,"")</f>
        <v>999</v>
      </c>
      <c r="J884" s="63">
        <f t="shared" si="1144"/>
        <v>0</v>
      </c>
      <c r="L884" s="64" t="str">
        <f t="shared" si="1145"/>
        <v/>
      </c>
      <c r="N884" s="63">
        <f t="shared" si="1146"/>
        <v>0</v>
      </c>
      <c r="P884" s="64" t="str">
        <f t="shared" si="1147"/>
        <v/>
      </c>
      <c r="R884" s="63">
        <f t="shared" si="1148"/>
        <v>0</v>
      </c>
      <c r="S884" s="64" t="str">
        <f t="shared" si="1149"/>
        <v/>
      </c>
      <c r="W884" s="310">
        <f t="shared" si="1150"/>
        <v>999</v>
      </c>
      <c r="Y884" s="65">
        <f t="shared" si="1151"/>
        <v>0</v>
      </c>
      <c r="Z884" s="65">
        <f t="shared" si="1152"/>
        <v>0</v>
      </c>
      <c r="AA884" s="65">
        <f t="shared" si="1153"/>
        <v>0</v>
      </c>
      <c r="AB884" s="65">
        <f t="shared" si="1154"/>
        <v>0</v>
      </c>
      <c r="AC884" s="341">
        <f t="shared" si="1155"/>
        <v>0</v>
      </c>
      <c r="AD884" s="65">
        <f t="shared" si="1156"/>
        <v>0</v>
      </c>
      <c r="AE884" s="65">
        <f t="shared" si="1157"/>
        <v>0</v>
      </c>
      <c r="AF884" s="65">
        <f t="shared" si="1158"/>
        <v>0</v>
      </c>
      <c r="AG884" s="65">
        <f t="shared" si="1159"/>
        <v>0</v>
      </c>
      <c r="AH884" s="65">
        <f t="shared" si="1160"/>
        <v>0</v>
      </c>
      <c r="AI884" s="65">
        <f t="shared" si="1161"/>
        <v>0</v>
      </c>
      <c r="AJ884" s="65">
        <f t="shared" si="1162"/>
        <v>0</v>
      </c>
      <c r="AK884" s="65">
        <f t="shared" si="1163"/>
        <v>0</v>
      </c>
      <c r="AL884" s="65">
        <f t="shared" si="1164"/>
        <v>0</v>
      </c>
      <c r="AM884" s="65">
        <f t="shared" si="1165"/>
        <v>0</v>
      </c>
      <c r="AN884" s="65">
        <f t="shared" si="1166"/>
        <v>0</v>
      </c>
      <c r="AO884" s="65">
        <f t="shared" si="1167"/>
        <v>0</v>
      </c>
      <c r="AP884" s="65">
        <f t="shared" si="1168"/>
        <v>0</v>
      </c>
      <c r="AQ884" s="65">
        <f t="shared" si="1169"/>
        <v>0</v>
      </c>
      <c r="AR884" s="65">
        <f t="shared" si="1170"/>
        <v>0</v>
      </c>
      <c r="AS884" s="65">
        <f t="shared" si="1171"/>
        <v>0</v>
      </c>
      <c r="AT884" s="65">
        <f t="shared" si="1172"/>
        <v>0</v>
      </c>
      <c r="AU884" s="65">
        <f t="shared" si="1173"/>
        <v>0</v>
      </c>
      <c r="AV884" s="65">
        <f t="shared" si="1174"/>
        <v>0</v>
      </c>
      <c r="AW884" s="65">
        <f t="shared" si="1175"/>
        <v>0</v>
      </c>
      <c r="AX884" s="65">
        <f t="shared" si="1176"/>
        <v>0</v>
      </c>
      <c r="AY884" s="65">
        <f t="shared" si="1177"/>
        <v>0</v>
      </c>
      <c r="AZ884" s="65">
        <f t="shared" si="1178"/>
        <v>0</v>
      </c>
      <c r="BA884" s="65">
        <f t="shared" si="1179"/>
        <v>0</v>
      </c>
      <c r="BB884" s="65">
        <f t="shared" si="1180"/>
        <v>0</v>
      </c>
      <c r="BC884" s="65">
        <f t="shared" si="1181"/>
        <v>0</v>
      </c>
      <c r="BD884" s="65">
        <f t="shared" si="1182"/>
        <v>0</v>
      </c>
      <c r="BE884" s="65">
        <f t="shared" si="1183"/>
        <v>0</v>
      </c>
      <c r="BF884" s="65">
        <f t="shared" si="1184"/>
        <v>0</v>
      </c>
      <c r="BG884" s="65">
        <f t="shared" si="1185"/>
        <v>0</v>
      </c>
      <c r="CE884" s="373"/>
      <c r="CF884" s="343"/>
      <c r="CG884" s="343"/>
      <c r="CH884" s="343"/>
      <c r="CI884" s="343"/>
      <c r="CJ884" s="343"/>
      <c r="CK884" s="343"/>
      <c r="CL884" s="343"/>
      <c r="CM884" s="343"/>
      <c r="CN884" s="343"/>
      <c r="CO884" s="343"/>
      <c r="CP884" s="343"/>
      <c r="CQ884" s="343"/>
      <c r="CR884" s="343"/>
      <c r="CS884" s="343"/>
      <c r="CY884" s="101">
        <f t="shared" si="1186"/>
        <v>0</v>
      </c>
      <c r="CZ884" s="101">
        <f t="shared" si="1187"/>
        <v>0</v>
      </c>
      <c r="DB884" s="101">
        <f t="shared" si="1188"/>
        <v>0</v>
      </c>
      <c r="DD884" s="311">
        <f t="shared" si="1189"/>
        <v>0</v>
      </c>
      <c r="DF884" s="101">
        <f t="shared" si="1105"/>
        <v>0</v>
      </c>
      <c r="DG884" s="101">
        <f t="shared" si="1106"/>
        <v>0</v>
      </c>
      <c r="DH884" s="101">
        <f t="shared" si="1107"/>
        <v>0</v>
      </c>
      <c r="DI884" s="101">
        <f t="shared" si="1108"/>
        <v>0</v>
      </c>
      <c r="DJ884" s="311">
        <f t="shared" si="1109"/>
        <v>0</v>
      </c>
      <c r="DK884" s="311">
        <f t="shared" si="1110"/>
        <v>0</v>
      </c>
      <c r="DL884" s="101">
        <f t="shared" si="1111"/>
        <v>0</v>
      </c>
      <c r="DM884" s="101">
        <f t="shared" si="1112"/>
        <v>0</v>
      </c>
      <c r="DN884" s="101">
        <f t="shared" si="1113"/>
        <v>0</v>
      </c>
      <c r="DO884" s="101">
        <f t="shared" si="1114"/>
        <v>0</v>
      </c>
      <c r="DP884" s="101">
        <f t="shared" si="1115"/>
        <v>0</v>
      </c>
      <c r="DQ884" s="101">
        <f t="shared" si="1116"/>
        <v>0</v>
      </c>
      <c r="DR884" s="101">
        <f t="shared" si="1117"/>
        <v>0</v>
      </c>
      <c r="DS884" s="101">
        <f t="shared" si="1118"/>
        <v>0</v>
      </c>
      <c r="DT884" s="101">
        <f t="shared" si="1119"/>
        <v>0</v>
      </c>
      <c r="DU884" s="101">
        <f t="shared" si="1120"/>
        <v>0</v>
      </c>
      <c r="DV884" s="101">
        <f t="shared" si="1121"/>
        <v>0</v>
      </c>
      <c r="DW884" s="101">
        <f t="shared" si="1122"/>
        <v>0</v>
      </c>
      <c r="DX884" s="311">
        <f t="shared" si="1123"/>
        <v>0</v>
      </c>
      <c r="DY884" s="101">
        <f t="shared" si="1124"/>
        <v>0</v>
      </c>
      <c r="DZ884" s="101">
        <f t="shared" si="1125"/>
        <v>0</v>
      </c>
      <c r="EA884" s="101">
        <f t="shared" si="1126"/>
        <v>0</v>
      </c>
      <c r="EB884" s="101">
        <f t="shared" si="1127"/>
        <v>0</v>
      </c>
      <c r="EC884" s="101">
        <f t="shared" si="1128"/>
        <v>0</v>
      </c>
      <c r="ED884" s="101">
        <f t="shared" si="1129"/>
        <v>0</v>
      </c>
      <c r="EE884" s="101">
        <f t="shared" si="1130"/>
        <v>0</v>
      </c>
      <c r="EF884" s="101">
        <f t="shared" si="1131"/>
        <v>0</v>
      </c>
      <c r="EG884" s="101">
        <f t="shared" si="1132"/>
        <v>0</v>
      </c>
      <c r="EH884" s="101">
        <f t="shared" si="1133"/>
        <v>0</v>
      </c>
      <c r="EI884" s="101">
        <f t="shared" si="1134"/>
        <v>0</v>
      </c>
      <c r="EJ884" s="101">
        <f t="shared" si="1135"/>
        <v>0</v>
      </c>
      <c r="EK884" s="101">
        <f t="shared" si="1136"/>
        <v>0</v>
      </c>
      <c r="EL884" s="101">
        <f t="shared" si="1137"/>
        <v>0</v>
      </c>
      <c r="EM884" s="101">
        <f t="shared" si="1138"/>
        <v>0</v>
      </c>
      <c r="EN884" s="101">
        <f t="shared" si="1139"/>
        <v>0</v>
      </c>
      <c r="EO884" s="101">
        <f t="shared" si="1140"/>
        <v>0</v>
      </c>
      <c r="EP884" s="101">
        <f t="shared" si="1141"/>
        <v>0</v>
      </c>
      <c r="EQ884" s="101">
        <f t="shared" si="1142"/>
        <v>0</v>
      </c>
    </row>
    <row r="885" spans="2:147" ht="21.75" customHeight="1" x14ac:dyDescent="0.45">
      <c r="B885" s="133" t="str">
        <f>IF(Data!B884&lt;&gt;"",Data!B884,"")</f>
        <v/>
      </c>
      <c r="C885" s="158" t="str">
        <f>IF(Data!C884&lt;&gt;"",Data!C884,"")</f>
        <v/>
      </c>
      <c r="D885" s="106" t="str">
        <f>IF(Data!D884&lt;&gt;"",Data!D884,"")</f>
        <v/>
      </c>
      <c r="E885" s="140">
        <f>IF(AND(I885=1,Data!T884=0),0,IF(I885=999,999,Data!T884))</f>
        <v>999</v>
      </c>
      <c r="F885" s="140" t="str">
        <f t="shared" si="1143"/>
        <v/>
      </c>
      <c r="G885" s="140" t="str">
        <f>IF(Data!K884&lt;&gt;"",Data!K884,"")</f>
        <v/>
      </c>
      <c r="H885" s="141" t="str">
        <f>IF(Data!L884&lt;&gt;"",Data!L884,"")</f>
        <v/>
      </c>
      <c r="I885" s="63">
        <f>IF(Data!M884&lt;&gt;"",Data!M884,"")</f>
        <v>999</v>
      </c>
      <c r="J885" s="63">
        <f t="shared" si="1144"/>
        <v>0</v>
      </c>
      <c r="L885" s="64" t="str">
        <f t="shared" si="1145"/>
        <v/>
      </c>
      <c r="N885" s="63">
        <f t="shared" si="1146"/>
        <v>0</v>
      </c>
      <c r="P885" s="64" t="str">
        <f t="shared" si="1147"/>
        <v/>
      </c>
      <c r="R885" s="63">
        <f t="shared" si="1148"/>
        <v>0</v>
      </c>
      <c r="S885" s="64" t="str">
        <f t="shared" si="1149"/>
        <v/>
      </c>
      <c r="W885" s="310">
        <f t="shared" si="1150"/>
        <v>999</v>
      </c>
      <c r="Y885" s="65">
        <f t="shared" si="1151"/>
        <v>0</v>
      </c>
      <c r="Z885" s="65">
        <f t="shared" si="1152"/>
        <v>0</v>
      </c>
      <c r="AA885" s="65">
        <f t="shared" si="1153"/>
        <v>0</v>
      </c>
      <c r="AB885" s="65">
        <f t="shared" si="1154"/>
        <v>0</v>
      </c>
      <c r="AC885" s="341">
        <f t="shared" si="1155"/>
        <v>0</v>
      </c>
      <c r="AD885" s="65">
        <f t="shared" si="1156"/>
        <v>0</v>
      </c>
      <c r="AE885" s="65">
        <f t="shared" si="1157"/>
        <v>0</v>
      </c>
      <c r="AF885" s="65">
        <f t="shared" si="1158"/>
        <v>0</v>
      </c>
      <c r="AG885" s="65">
        <f t="shared" si="1159"/>
        <v>0</v>
      </c>
      <c r="AH885" s="65">
        <f t="shared" si="1160"/>
        <v>0</v>
      </c>
      <c r="AI885" s="65">
        <f t="shared" si="1161"/>
        <v>0</v>
      </c>
      <c r="AJ885" s="65">
        <f t="shared" si="1162"/>
        <v>0</v>
      </c>
      <c r="AK885" s="65">
        <f t="shared" si="1163"/>
        <v>0</v>
      </c>
      <c r="AL885" s="65">
        <f t="shared" si="1164"/>
        <v>0</v>
      </c>
      <c r="AM885" s="65">
        <f t="shared" si="1165"/>
        <v>0</v>
      </c>
      <c r="AN885" s="65">
        <f t="shared" si="1166"/>
        <v>0</v>
      </c>
      <c r="AO885" s="65">
        <f t="shared" si="1167"/>
        <v>0</v>
      </c>
      <c r="AP885" s="65">
        <f t="shared" si="1168"/>
        <v>0</v>
      </c>
      <c r="AQ885" s="65">
        <f t="shared" si="1169"/>
        <v>0</v>
      </c>
      <c r="AR885" s="65">
        <f t="shared" si="1170"/>
        <v>0</v>
      </c>
      <c r="AS885" s="65">
        <f t="shared" si="1171"/>
        <v>0</v>
      </c>
      <c r="AT885" s="65">
        <f t="shared" si="1172"/>
        <v>0</v>
      </c>
      <c r="AU885" s="65">
        <f t="shared" si="1173"/>
        <v>0</v>
      </c>
      <c r="AV885" s="65">
        <f t="shared" si="1174"/>
        <v>0</v>
      </c>
      <c r="AW885" s="65">
        <f t="shared" si="1175"/>
        <v>0</v>
      </c>
      <c r="AX885" s="65">
        <f t="shared" si="1176"/>
        <v>0</v>
      </c>
      <c r="AY885" s="65">
        <f t="shared" si="1177"/>
        <v>0</v>
      </c>
      <c r="AZ885" s="65">
        <f t="shared" si="1178"/>
        <v>0</v>
      </c>
      <c r="BA885" s="65">
        <f t="shared" si="1179"/>
        <v>0</v>
      </c>
      <c r="BB885" s="65">
        <f t="shared" si="1180"/>
        <v>0</v>
      </c>
      <c r="BC885" s="65">
        <f t="shared" si="1181"/>
        <v>0</v>
      </c>
      <c r="BD885" s="65">
        <f t="shared" si="1182"/>
        <v>0</v>
      </c>
      <c r="BE885" s="65">
        <f t="shared" si="1183"/>
        <v>0</v>
      </c>
      <c r="BF885" s="65">
        <f t="shared" si="1184"/>
        <v>0</v>
      </c>
      <c r="BG885" s="65">
        <f t="shared" si="1185"/>
        <v>0</v>
      </c>
      <c r="CE885" s="373"/>
      <c r="CF885" s="343"/>
      <c r="CG885" s="343"/>
      <c r="CH885" s="343"/>
      <c r="CI885" s="343"/>
      <c r="CJ885" s="343"/>
      <c r="CK885" s="343"/>
      <c r="CL885" s="343"/>
      <c r="CM885" s="343"/>
      <c r="CN885" s="343"/>
      <c r="CO885" s="343"/>
      <c r="CP885" s="343"/>
      <c r="CQ885" s="343"/>
      <c r="CR885" s="343"/>
      <c r="CS885" s="343"/>
      <c r="CY885" s="101">
        <f t="shared" si="1186"/>
        <v>0</v>
      </c>
      <c r="CZ885" s="101">
        <f t="shared" si="1187"/>
        <v>0</v>
      </c>
      <c r="DB885" s="101">
        <f t="shared" si="1188"/>
        <v>0</v>
      </c>
      <c r="DD885" s="311">
        <f t="shared" si="1189"/>
        <v>0</v>
      </c>
      <c r="DF885" s="101">
        <f t="shared" si="1105"/>
        <v>0</v>
      </c>
      <c r="DG885" s="101">
        <f t="shared" si="1106"/>
        <v>0</v>
      </c>
      <c r="DH885" s="101">
        <f t="shared" si="1107"/>
        <v>0</v>
      </c>
      <c r="DI885" s="101">
        <f t="shared" si="1108"/>
        <v>0</v>
      </c>
      <c r="DJ885" s="311">
        <f t="shared" si="1109"/>
        <v>0</v>
      </c>
      <c r="DK885" s="311">
        <f t="shared" si="1110"/>
        <v>0</v>
      </c>
      <c r="DL885" s="101">
        <f t="shared" si="1111"/>
        <v>0</v>
      </c>
      <c r="DM885" s="101">
        <f t="shared" si="1112"/>
        <v>0</v>
      </c>
      <c r="DN885" s="101">
        <f t="shared" si="1113"/>
        <v>0</v>
      </c>
      <c r="DO885" s="101">
        <f t="shared" si="1114"/>
        <v>0</v>
      </c>
      <c r="DP885" s="101">
        <f t="shared" si="1115"/>
        <v>0</v>
      </c>
      <c r="DQ885" s="101">
        <f t="shared" si="1116"/>
        <v>0</v>
      </c>
      <c r="DR885" s="101">
        <f t="shared" si="1117"/>
        <v>0</v>
      </c>
      <c r="DS885" s="101">
        <f t="shared" si="1118"/>
        <v>0</v>
      </c>
      <c r="DT885" s="101">
        <f t="shared" si="1119"/>
        <v>0</v>
      </c>
      <c r="DU885" s="101">
        <f t="shared" si="1120"/>
        <v>0</v>
      </c>
      <c r="DV885" s="101">
        <f t="shared" si="1121"/>
        <v>0</v>
      </c>
      <c r="DW885" s="101">
        <f t="shared" si="1122"/>
        <v>0</v>
      </c>
      <c r="DX885" s="311">
        <f t="shared" si="1123"/>
        <v>0</v>
      </c>
      <c r="DY885" s="101">
        <f t="shared" si="1124"/>
        <v>0</v>
      </c>
      <c r="DZ885" s="101">
        <f t="shared" si="1125"/>
        <v>0</v>
      </c>
      <c r="EA885" s="101">
        <f t="shared" si="1126"/>
        <v>0</v>
      </c>
      <c r="EB885" s="101">
        <f t="shared" si="1127"/>
        <v>0</v>
      </c>
      <c r="EC885" s="101">
        <f t="shared" si="1128"/>
        <v>0</v>
      </c>
      <c r="ED885" s="101">
        <f t="shared" si="1129"/>
        <v>0</v>
      </c>
      <c r="EE885" s="101">
        <f t="shared" si="1130"/>
        <v>0</v>
      </c>
      <c r="EF885" s="101">
        <f t="shared" si="1131"/>
        <v>0</v>
      </c>
      <c r="EG885" s="101">
        <f t="shared" si="1132"/>
        <v>0</v>
      </c>
      <c r="EH885" s="101">
        <f t="shared" si="1133"/>
        <v>0</v>
      </c>
      <c r="EI885" s="101">
        <f t="shared" si="1134"/>
        <v>0</v>
      </c>
      <c r="EJ885" s="101">
        <f t="shared" si="1135"/>
        <v>0</v>
      </c>
      <c r="EK885" s="101">
        <f t="shared" si="1136"/>
        <v>0</v>
      </c>
      <c r="EL885" s="101">
        <f t="shared" si="1137"/>
        <v>0</v>
      </c>
      <c r="EM885" s="101">
        <f t="shared" si="1138"/>
        <v>0</v>
      </c>
      <c r="EN885" s="101">
        <f t="shared" si="1139"/>
        <v>0</v>
      </c>
      <c r="EO885" s="101">
        <f t="shared" si="1140"/>
        <v>0</v>
      </c>
      <c r="EP885" s="101">
        <f t="shared" si="1141"/>
        <v>0</v>
      </c>
      <c r="EQ885" s="101">
        <f t="shared" si="1142"/>
        <v>0</v>
      </c>
    </row>
    <row r="886" spans="2:147" ht="21.75" customHeight="1" x14ac:dyDescent="0.45">
      <c r="B886" s="133" t="str">
        <f>IF(Data!B885&lt;&gt;"",Data!B885,"")</f>
        <v/>
      </c>
      <c r="C886" s="158" t="str">
        <f>IF(Data!C885&lt;&gt;"",Data!C885,"")</f>
        <v/>
      </c>
      <c r="D886" s="106" t="str">
        <f>IF(Data!D885&lt;&gt;"",Data!D885,"")</f>
        <v/>
      </c>
      <c r="E886" s="140">
        <f>IF(AND(I886=1,Data!T885=0),0,IF(I886=999,999,Data!T885))</f>
        <v>999</v>
      </c>
      <c r="F886" s="140" t="str">
        <f t="shared" si="1143"/>
        <v/>
      </c>
      <c r="G886" s="140" t="str">
        <f>IF(Data!K885&lt;&gt;"",Data!K885,"")</f>
        <v/>
      </c>
      <c r="H886" s="141" t="str">
        <f>IF(Data!L885&lt;&gt;"",Data!L885,"")</f>
        <v/>
      </c>
      <c r="I886" s="63">
        <f>IF(Data!M885&lt;&gt;"",Data!M885,"")</f>
        <v>999</v>
      </c>
      <c r="J886" s="63">
        <f t="shared" si="1144"/>
        <v>0</v>
      </c>
      <c r="L886" s="64" t="str">
        <f t="shared" si="1145"/>
        <v/>
      </c>
      <c r="N886" s="63">
        <f t="shared" si="1146"/>
        <v>0</v>
      </c>
      <c r="P886" s="64" t="str">
        <f t="shared" si="1147"/>
        <v/>
      </c>
      <c r="R886" s="63">
        <f t="shared" si="1148"/>
        <v>0</v>
      </c>
      <c r="S886" s="64" t="str">
        <f t="shared" si="1149"/>
        <v/>
      </c>
      <c r="W886" s="310">
        <f t="shared" si="1150"/>
        <v>999</v>
      </c>
      <c r="Y886" s="65">
        <f t="shared" si="1151"/>
        <v>0</v>
      </c>
      <c r="Z886" s="65">
        <f t="shared" si="1152"/>
        <v>0</v>
      </c>
      <c r="AA886" s="65">
        <f t="shared" si="1153"/>
        <v>0</v>
      </c>
      <c r="AB886" s="65">
        <f t="shared" si="1154"/>
        <v>0</v>
      </c>
      <c r="AC886" s="341">
        <f t="shared" si="1155"/>
        <v>0</v>
      </c>
      <c r="AD886" s="65">
        <f t="shared" si="1156"/>
        <v>0</v>
      </c>
      <c r="AE886" s="65">
        <f t="shared" si="1157"/>
        <v>0</v>
      </c>
      <c r="AF886" s="65">
        <f t="shared" si="1158"/>
        <v>0</v>
      </c>
      <c r="AG886" s="65">
        <f t="shared" si="1159"/>
        <v>0</v>
      </c>
      <c r="AH886" s="65">
        <f t="shared" si="1160"/>
        <v>0</v>
      </c>
      <c r="AI886" s="65">
        <f t="shared" si="1161"/>
        <v>0</v>
      </c>
      <c r="AJ886" s="65">
        <f t="shared" si="1162"/>
        <v>0</v>
      </c>
      <c r="AK886" s="65">
        <f t="shared" si="1163"/>
        <v>0</v>
      </c>
      <c r="AL886" s="65">
        <f t="shared" si="1164"/>
        <v>0</v>
      </c>
      <c r="AM886" s="65">
        <f t="shared" si="1165"/>
        <v>0</v>
      </c>
      <c r="AN886" s="65">
        <f t="shared" si="1166"/>
        <v>0</v>
      </c>
      <c r="AO886" s="65">
        <f t="shared" si="1167"/>
        <v>0</v>
      </c>
      <c r="AP886" s="65">
        <f t="shared" si="1168"/>
        <v>0</v>
      </c>
      <c r="AQ886" s="65">
        <f t="shared" si="1169"/>
        <v>0</v>
      </c>
      <c r="AR886" s="65">
        <f t="shared" si="1170"/>
        <v>0</v>
      </c>
      <c r="AS886" s="65">
        <f t="shared" si="1171"/>
        <v>0</v>
      </c>
      <c r="AT886" s="65">
        <f t="shared" si="1172"/>
        <v>0</v>
      </c>
      <c r="AU886" s="65">
        <f t="shared" si="1173"/>
        <v>0</v>
      </c>
      <c r="AV886" s="65">
        <f t="shared" si="1174"/>
        <v>0</v>
      </c>
      <c r="AW886" s="65">
        <f t="shared" si="1175"/>
        <v>0</v>
      </c>
      <c r="AX886" s="65">
        <f t="shared" si="1176"/>
        <v>0</v>
      </c>
      <c r="AY886" s="65">
        <f t="shared" si="1177"/>
        <v>0</v>
      </c>
      <c r="AZ886" s="65">
        <f t="shared" si="1178"/>
        <v>0</v>
      </c>
      <c r="BA886" s="65">
        <f t="shared" si="1179"/>
        <v>0</v>
      </c>
      <c r="BB886" s="65">
        <f t="shared" si="1180"/>
        <v>0</v>
      </c>
      <c r="BC886" s="65">
        <f t="shared" si="1181"/>
        <v>0</v>
      </c>
      <c r="BD886" s="65">
        <f t="shared" si="1182"/>
        <v>0</v>
      </c>
      <c r="BE886" s="65">
        <f t="shared" si="1183"/>
        <v>0</v>
      </c>
      <c r="BF886" s="65">
        <f t="shared" si="1184"/>
        <v>0</v>
      </c>
      <c r="BG886" s="65">
        <f t="shared" si="1185"/>
        <v>0</v>
      </c>
      <c r="CE886" s="373"/>
      <c r="CF886" s="343"/>
      <c r="CG886" s="343"/>
      <c r="CH886" s="343"/>
      <c r="CI886" s="343"/>
      <c r="CJ886" s="343"/>
      <c r="CK886" s="343"/>
      <c r="CL886" s="343"/>
      <c r="CM886" s="343"/>
      <c r="CN886" s="343"/>
      <c r="CO886" s="343"/>
      <c r="CP886" s="343"/>
      <c r="CQ886" s="343"/>
      <c r="CR886" s="343"/>
      <c r="CS886" s="343"/>
      <c r="CY886" s="101">
        <f t="shared" si="1186"/>
        <v>0</v>
      </c>
      <c r="CZ886" s="101">
        <f t="shared" si="1187"/>
        <v>0</v>
      </c>
      <c r="DB886" s="101">
        <f t="shared" si="1188"/>
        <v>0</v>
      </c>
      <c r="DD886" s="311">
        <f t="shared" si="1189"/>
        <v>0</v>
      </c>
      <c r="DF886" s="101">
        <f t="shared" si="1105"/>
        <v>0</v>
      </c>
      <c r="DG886" s="101">
        <f t="shared" si="1106"/>
        <v>0</v>
      </c>
      <c r="DH886" s="101">
        <f t="shared" si="1107"/>
        <v>0</v>
      </c>
      <c r="DI886" s="101">
        <f t="shared" si="1108"/>
        <v>0</v>
      </c>
      <c r="DJ886" s="311">
        <f t="shared" si="1109"/>
        <v>0</v>
      </c>
      <c r="DK886" s="311">
        <f t="shared" si="1110"/>
        <v>0</v>
      </c>
      <c r="DL886" s="101">
        <f t="shared" si="1111"/>
        <v>0</v>
      </c>
      <c r="DM886" s="101">
        <f t="shared" si="1112"/>
        <v>0</v>
      </c>
      <c r="DN886" s="101">
        <f t="shared" si="1113"/>
        <v>0</v>
      </c>
      <c r="DO886" s="101">
        <f t="shared" si="1114"/>
        <v>0</v>
      </c>
      <c r="DP886" s="101">
        <f t="shared" si="1115"/>
        <v>0</v>
      </c>
      <c r="DQ886" s="101">
        <f t="shared" si="1116"/>
        <v>0</v>
      </c>
      <c r="DR886" s="101">
        <f t="shared" si="1117"/>
        <v>0</v>
      </c>
      <c r="DS886" s="101">
        <f t="shared" si="1118"/>
        <v>0</v>
      </c>
      <c r="DT886" s="101">
        <f t="shared" si="1119"/>
        <v>0</v>
      </c>
      <c r="DU886" s="101">
        <f t="shared" si="1120"/>
        <v>0</v>
      </c>
      <c r="DV886" s="101">
        <f t="shared" si="1121"/>
        <v>0</v>
      </c>
      <c r="DW886" s="101">
        <f t="shared" si="1122"/>
        <v>0</v>
      </c>
      <c r="DX886" s="311">
        <f t="shared" si="1123"/>
        <v>0</v>
      </c>
      <c r="DY886" s="101">
        <f t="shared" si="1124"/>
        <v>0</v>
      </c>
      <c r="DZ886" s="101">
        <f t="shared" si="1125"/>
        <v>0</v>
      </c>
      <c r="EA886" s="101">
        <f t="shared" si="1126"/>
        <v>0</v>
      </c>
      <c r="EB886" s="101">
        <f t="shared" si="1127"/>
        <v>0</v>
      </c>
      <c r="EC886" s="101">
        <f t="shared" si="1128"/>
        <v>0</v>
      </c>
      <c r="ED886" s="101">
        <f t="shared" si="1129"/>
        <v>0</v>
      </c>
      <c r="EE886" s="101">
        <f t="shared" si="1130"/>
        <v>0</v>
      </c>
      <c r="EF886" s="101">
        <f t="shared" si="1131"/>
        <v>0</v>
      </c>
      <c r="EG886" s="101">
        <f t="shared" si="1132"/>
        <v>0</v>
      </c>
      <c r="EH886" s="101">
        <f t="shared" si="1133"/>
        <v>0</v>
      </c>
      <c r="EI886" s="101">
        <f t="shared" si="1134"/>
        <v>0</v>
      </c>
      <c r="EJ886" s="101">
        <f t="shared" si="1135"/>
        <v>0</v>
      </c>
      <c r="EK886" s="101">
        <f t="shared" si="1136"/>
        <v>0</v>
      </c>
      <c r="EL886" s="101">
        <f t="shared" si="1137"/>
        <v>0</v>
      </c>
      <c r="EM886" s="101">
        <f t="shared" si="1138"/>
        <v>0</v>
      </c>
      <c r="EN886" s="101">
        <f t="shared" si="1139"/>
        <v>0</v>
      </c>
      <c r="EO886" s="101">
        <f t="shared" si="1140"/>
        <v>0</v>
      </c>
      <c r="EP886" s="101">
        <f t="shared" si="1141"/>
        <v>0</v>
      </c>
      <c r="EQ886" s="101">
        <f t="shared" si="1142"/>
        <v>0</v>
      </c>
    </row>
    <row r="887" spans="2:147" ht="21.75" customHeight="1" x14ac:dyDescent="0.45">
      <c r="B887" s="133" t="str">
        <f>IF(Data!B886&lt;&gt;"",Data!B886,"")</f>
        <v/>
      </c>
      <c r="C887" s="158" t="str">
        <f>IF(Data!C886&lt;&gt;"",Data!C886,"")</f>
        <v/>
      </c>
      <c r="D887" s="106" t="str">
        <f>IF(Data!D886&lt;&gt;"",Data!D886,"")</f>
        <v/>
      </c>
      <c r="E887" s="140">
        <f>IF(AND(I887=1,Data!T886=0),0,IF(I887=999,999,Data!T886))</f>
        <v>999</v>
      </c>
      <c r="F887" s="140" t="str">
        <f t="shared" si="1143"/>
        <v/>
      </c>
      <c r="G887" s="140" t="str">
        <f>IF(Data!K886&lt;&gt;"",Data!K886,"")</f>
        <v/>
      </c>
      <c r="H887" s="141" t="str">
        <f>IF(Data!L886&lt;&gt;"",Data!L886,"")</f>
        <v/>
      </c>
      <c r="I887" s="63">
        <f>IF(Data!M886&lt;&gt;"",Data!M886,"")</f>
        <v>999</v>
      </c>
      <c r="J887" s="63">
        <f t="shared" si="1144"/>
        <v>0</v>
      </c>
      <c r="L887" s="64" t="str">
        <f t="shared" si="1145"/>
        <v/>
      </c>
      <c r="N887" s="63">
        <f t="shared" si="1146"/>
        <v>0</v>
      </c>
      <c r="P887" s="64" t="str">
        <f t="shared" si="1147"/>
        <v/>
      </c>
      <c r="R887" s="63">
        <f t="shared" si="1148"/>
        <v>0</v>
      </c>
      <c r="S887" s="64" t="str">
        <f t="shared" si="1149"/>
        <v/>
      </c>
      <c r="W887" s="310">
        <f t="shared" si="1150"/>
        <v>999</v>
      </c>
      <c r="Y887" s="65">
        <f t="shared" si="1151"/>
        <v>0</v>
      </c>
      <c r="Z887" s="65">
        <f t="shared" si="1152"/>
        <v>0</v>
      </c>
      <c r="AA887" s="65">
        <f t="shared" si="1153"/>
        <v>0</v>
      </c>
      <c r="AB887" s="65">
        <f t="shared" si="1154"/>
        <v>0</v>
      </c>
      <c r="AC887" s="341">
        <f t="shared" si="1155"/>
        <v>0</v>
      </c>
      <c r="AD887" s="65">
        <f t="shared" si="1156"/>
        <v>0</v>
      </c>
      <c r="AE887" s="65">
        <f t="shared" si="1157"/>
        <v>0</v>
      </c>
      <c r="AF887" s="65">
        <f t="shared" si="1158"/>
        <v>0</v>
      </c>
      <c r="AG887" s="65">
        <f t="shared" si="1159"/>
        <v>0</v>
      </c>
      <c r="AH887" s="65">
        <f t="shared" si="1160"/>
        <v>0</v>
      </c>
      <c r="AI887" s="65">
        <f t="shared" si="1161"/>
        <v>0</v>
      </c>
      <c r="AJ887" s="65">
        <f t="shared" si="1162"/>
        <v>0</v>
      </c>
      <c r="AK887" s="65">
        <f t="shared" si="1163"/>
        <v>0</v>
      </c>
      <c r="AL887" s="65">
        <f t="shared" si="1164"/>
        <v>0</v>
      </c>
      <c r="AM887" s="65">
        <f t="shared" si="1165"/>
        <v>0</v>
      </c>
      <c r="AN887" s="65">
        <f t="shared" si="1166"/>
        <v>0</v>
      </c>
      <c r="AO887" s="65">
        <f t="shared" si="1167"/>
        <v>0</v>
      </c>
      <c r="AP887" s="65">
        <f t="shared" si="1168"/>
        <v>0</v>
      </c>
      <c r="AQ887" s="65">
        <f t="shared" si="1169"/>
        <v>0</v>
      </c>
      <c r="AR887" s="65">
        <f t="shared" si="1170"/>
        <v>0</v>
      </c>
      <c r="AS887" s="65">
        <f t="shared" si="1171"/>
        <v>0</v>
      </c>
      <c r="AT887" s="65">
        <f t="shared" si="1172"/>
        <v>0</v>
      </c>
      <c r="AU887" s="65">
        <f t="shared" si="1173"/>
        <v>0</v>
      </c>
      <c r="AV887" s="65">
        <f t="shared" si="1174"/>
        <v>0</v>
      </c>
      <c r="AW887" s="65">
        <f t="shared" si="1175"/>
        <v>0</v>
      </c>
      <c r="AX887" s="65">
        <f t="shared" si="1176"/>
        <v>0</v>
      </c>
      <c r="AY887" s="65">
        <f t="shared" si="1177"/>
        <v>0</v>
      </c>
      <c r="AZ887" s="65">
        <f t="shared" si="1178"/>
        <v>0</v>
      </c>
      <c r="BA887" s="65">
        <f t="shared" si="1179"/>
        <v>0</v>
      </c>
      <c r="BB887" s="65">
        <f t="shared" si="1180"/>
        <v>0</v>
      </c>
      <c r="BC887" s="65">
        <f t="shared" si="1181"/>
        <v>0</v>
      </c>
      <c r="BD887" s="65">
        <f t="shared" si="1182"/>
        <v>0</v>
      </c>
      <c r="BE887" s="65">
        <f t="shared" si="1183"/>
        <v>0</v>
      </c>
      <c r="BF887" s="65">
        <f t="shared" si="1184"/>
        <v>0</v>
      </c>
      <c r="BG887" s="65">
        <f t="shared" si="1185"/>
        <v>0</v>
      </c>
      <c r="CE887" s="373"/>
      <c r="CF887" s="343"/>
      <c r="CG887" s="343"/>
      <c r="CH887" s="343"/>
      <c r="CI887" s="343"/>
      <c r="CJ887" s="343"/>
      <c r="CK887" s="343"/>
      <c r="CL887" s="343"/>
      <c r="CM887" s="343"/>
      <c r="CN887" s="343"/>
      <c r="CO887" s="343"/>
      <c r="CP887" s="343"/>
      <c r="CQ887" s="343"/>
      <c r="CR887" s="343"/>
      <c r="CS887" s="343"/>
      <c r="CY887" s="101">
        <f t="shared" si="1186"/>
        <v>0</v>
      </c>
      <c r="CZ887" s="101">
        <f t="shared" si="1187"/>
        <v>0</v>
      </c>
      <c r="DB887" s="101">
        <f t="shared" si="1188"/>
        <v>0</v>
      </c>
      <c r="DD887" s="311">
        <f t="shared" si="1189"/>
        <v>0</v>
      </c>
      <c r="DF887" s="101">
        <f t="shared" si="1105"/>
        <v>0</v>
      </c>
      <c r="DG887" s="101">
        <f t="shared" si="1106"/>
        <v>0</v>
      </c>
      <c r="DH887" s="101">
        <f t="shared" si="1107"/>
        <v>0</v>
      </c>
      <c r="DI887" s="101">
        <f t="shared" si="1108"/>
        <v>0</v>
      </c>
      <c r="DJ887" s="311">
        <f t="shared" si="1109"/>
        <v>0</v>
      </c>
      <c r="DK887" s="311">
        <f t="shared" si="1110"/>
        <v>0</v>
      </c>
      <c r="DL887" s="101">
        <f t="shared" si="1111"/>
        <v>0</v>
      </c>
      <c r="DM887" s="101">
        <f t="shared" si="1112"/>
        <v>0</v>
      </c>
      <c r="DN887" s="101">
        <f t="shared" si="1113"/>
        <v>0</v>
      </c>
      <c r="DO887" s="101">
        <f t="shared" si="1114"/>
        <v>0</v>
      </c>
      <c r="DP887" s="101">
        <f t="shared" si="1115"/>
        <v>0</v>
      </c>
      <c r="DQ887" s="101">
        <f t="shared" si="1116"/>
        <v>0</v>
      </c>
      <c r="DR887" s="101">
        <f t="shared" si="1117"/>
        <v>0</v>
      </c>
      <c r="DS887" s="101">
        <f t="shared" si="1118"/>
        <v>0</v>
      </c>
      <c r="DT887" s="101">
        <f t="shared" si="1119"/>
        <v>0</v>
      </c>
      <c r="DU887" s="101">
        <f t="shared" si="1120"/>
        <v>0</v>
      </c>
      <c r="DV887" s="101">
        <f t="shared" si="1121"/>
        <v>0</v>
      </c>
      <c r="DW887" s="101">
        <f t="shared" si="1122"/>
        <v>0</v>
      </c>
      <c r="DX887" s="311">
        <f t="shared" si="1123"/>
        <v>0</v>
      </c>
      <c r="DY887" s="101">
        <f t="shared" si="1124"/>
        <v>0</v>
      </c>
      <c r="DZ887" s="101">
        <f t="shared" si="1125"/>
        <v>0</v>
      </c>
      <c r="EA887" s="101">
        <f t="shared" si="1126"/>
        <v>0</v>
      </c>
      <c r="EB887" s="101">
        <f t="shared" si="1127"/>
        <v>0</v>
      </c>
      <c r="EC887" s="101">
        <f t="shared" si="1128"/>
        <v>0</v>
      </c>
      <c r="ED887" s="101">
        <f t="shared" si="1129"/>
        <v>0</v>
      </c>
      <c r="EE887" s="101">
        <f t="shared" si="1130"/>
        <v>0</v>
      </c>
      <c r="EF887" s="101">
        <f t="shared" si="1131"/>
        <v>0</v>
      </c>
      <c r="EG887" s="101">
        <f t="shared" si="1132"/>
        <v>0</v>
      </c>
      <c r="EH887" s="101">
        <f t="shared" si="1133"/>
        <v>0</v>
      </c>
      <c r="EI887" s="101">
        <f t="shared" si="1134"/>
        <v>0</v>
      </c>
      <c r="EJ887" s="101">
        <f t="shared" si="1135"/>
        <v>0</v>
      </c>
      <c r="EK887" s="101">
        <f t="shared" si="1136"/>
        <v>0</v>
      </c>
      <c r="EL887" s="101">
        <f t="shared" si="1137"/>
        <v>0</v>
      </c>
      <c r="EM887" s="101">
        <f t="shared" si="1138"/>
        <v>0</v>
      </c>
      <c r="EN887" s="101">
        <f t="shared" si="1139"/>
        <v>0</v>
      </c>
      <c r="EO887" s="101">
        <f t="shared" si="1140"/>
        <v>0</v>
      </c>
      <c r="EP887" s="101">
        <f t="shared" si="1141"/>
        <v>0</v>
      </c>
      <c r="EQ887" s="101">
        <f t="shared" si="1142"/>
        <v>0</v>
      </c>
    </row>
    <row r="888" spans="2:147" ht="21.75" customHeight="1" x14ac:dyDescent="0.45">
      <c r="B888" s="133" t="str">
        <f>IF(Data!B887&lt;&gt;"",Data!B887,"")</f>
        <v/>
      </c>
      <c r="C888" s="158" t="str">
        <f>IF(Data!C887&lt;&gt;"",Data!C887,"")</f>
        <v/>
      </c>
      <c r="D888" s="106" t="str">
        <f>IF(Data!D887&lt;&gt;"",Data!D887,"")</f>
        <v/>
      </c>
      <c r="E888" s="140">
        <f>IF(AND(I888=1,Data!T887=0),0,IF(I888=999,999,Data!T887))</f>
        <v>999</v>
      </c>
      <c r="F888" s="140" t="str">
        <f t="shared" si="1143"/>
        <v/>
      </c>
      <c r="G888" s="140" t="str">
        <f>IF(Data!K887&lt;&gt;"",Data!K887,"")</f>
        <v/>
      </c>
      <c r="H888" s="141" t="str">
        <f>IF(Data!L887&lt;&gt;"",Data!L887,"")</f>
        <v/>
      </c>
      <c r="I888" s="63">
        <f>IF(Data!M887&lt;&gt;"",Data!M887,"")</f>
        <v>999</v>
      </c>
      <c r="J888" s="63">
        <f t="shared" si="1144"/>
        <v>0</v>
      </c>
      <c r="L888" s="64" t="str">
        <f t="shared" si="1145"/>
        <v/>
      </c>
      <c r="N888" s="63">
        <f t="shared" si="1146"/>
        <v>0</v>
      </c>
      <c r="P888" s="64" t="str">
        <f t="shared" si="1147"/>
        <v/>
      </c>
      <c r="R888" s="63">
        <f t="shared" si="1148"/>
        <v>0</v>
      </c>
      <c r="S888" s="64" t="str">
        <f t="shared" si="1149"/>
        <v/>
      </c>
      <c r="W888" s="310">
        <f t="shared" si="1150"/>
        <v>999</v>
      </c>
      <c r="Y888" s="65">
        <f t="shared" si="1151"/>
        <v>0</v>
      </c>
      <c r="Z888" s="65">
        <f t="shared" si="1152"/>
        <v>0</v>
      </c>
      <c r="AA888" s="65">
        <f t="shared" si="1153"/>
        <v>0</v>
      </c>
      <c r="AB888" s="65">
        <f t="shared" si="1154"/>
        <v>0</v>
      </c>
      <c r="AC888" s="341">
        <f t="shared" si="1155"/>
        <v>0</v>
      </c>
      <c r="AD888" s="65">
        <f t="shared" si="1156"/>
        <v>0</v>
      </c>
      <c r="AE888" s="65">
        <f t="shared" si="1157"/>
        <v>0</v>
      </c>
      <c r="AF888" s="65">
        <f t="shared" si="1158"/>
        <v>0</v>
      </c>
      <c r="AG888" s="65">
        <f t="shared" si="1159"/>
        <v>0</v>
      </c>
      <c r="AH888" s="65">
        <f t="shared" si="1160"/>
        <v>0</v>
      </c>
      <c r="AI888" s="65">
        <f t="shared" si="1161"/>
        <v>0</v>
      </c>
      <c r="AJ888" s="65">
        <f t="shared" si="1162"/>
        <v>0</v>
      </c>
      <c r="AK888" s="65">
        <f t="shared" si="1163"/>
        <v>0</v>
      </c>
      <c r="AL888" s="65">
        <f t="shared" si="1164"/>
        <v>0</v>
      </c>
      <c r="AM888" s="65">
        <f t="shared" si="1165"/>
        <v>0</v>
      </c>
      <c r="AN888" s="65">
        <f t="shared" si="1166"/>
        <v>0</v>
      </c>
      <c r="AO888" s="65">
        <f t="shared" si="1167"/>
        <v>0</v>
      </c>
      <c r="AP888" s="65">
        <f t="shared" si="1168"/>
        <v>0</v>
      </c>
      <c r="AQ888" s="65">
        <f t="shared" si="1169"/>
        <v>0</v>
      </c>
      <c r="AR888" s="65">
        <f t="shared" si="1170"/>
        <v>0</v>
      </c>
      <c r="AS888" s="65">
        <f t="shared" si="1171"/>
        <v>0</v>
      </c>
      <c r="AT888" s="65">
        <f t="shared" si="1172"/>
        <v>0</v>
      </c>
      <c r="AU888" s="65">
        <f t="shared" si="1173"/>
        <v>0</v>
      </c>
      <c r="AV888" s="65">
        <f t="shared" si="1174"/>
        <v>0</v>
      </c>
      <c r="AW888" s="65">
        <f t="shared" si="1175"/>
        <v>0</v>
      </c>
      <c r="AX888" s="65">
        <f t="shared" si="1176"/>
        <v>0</v>
      </c>
      <c r="AY888" s="65">
        <f t="shared" si="1177"/>
        <v>0</v>
      </c>
      <c r="AZ888" s="65">
        <f t="shared" si="1178"/>
        <v>0</v>
      </c>
      <c r="BA888" s="65">
        <f t="shared" si="1179"/>
        <v>0</v>
      </c>
      <c r="BB888" s="65">
        <f t="shared" si="1180"/>
        <v>0</v>
      </c>
      <c r="BC888" s="65">
        <f t="shared" si="1181"/>
        <v>0</v>
      </c>
      <c r="BD888" s="65">
        <f t="shared" si="1182"/>
        <v>0</v>
      </c>
      <c r="BE888" s="65">
        <f t="shared" si="1183"/>
        <v>0</v>
      </c>
      <c r="BF888" s="65">
        <f t="shared" si="1184"/>
        <v>0</v>
      </c>
      <c r="BG888" s="65">
        <f t="shared" si="1185"/>
        <v>0</v>
      </c>
      <c r="CE888" s="373"/>
      <c r="CF888" s="343"/>
      <c r="CG888" s="343"/>
      <c r="CH888" s="343"/>
      <c r="CI888" s="343"/>
      <c r="CJ888" s="343"/>
      <c r="CK888" s="343"/>
      <c r="CL888" s="343"/>
      <c r="CM888" s="343"/>
      <c r="CN888" s="343"/>
      <c r="CO888" s="343"/>
      <c r="CP888" s="343"/>
      <c r="CQ888" s="343"/>
      <c r="CR888" s="343"/>
      <c r="CS888" s="343"/>
      <c r="CY888" s="101">
        <f t="shared" si="1186"/>
        <v>0</v>
      </c>
      <c r="CZ888" s="101">
        <f t="shared" si="1187"/>
        <v>0</v>
      </c>
      <c r="DB888" s="101">
        <f t="shared" si="1188"/>
        <v>0</v>
      </c>
      <c r="DD888" s="311">
        <f t="shared" si="1189"/>
        <v>0</v>
      </c>
      <c r="DF888" s="101">
        <f t="shared" si="1105"/>
        <v>0</v>
      </c>
      <c r="DG888" s="101">
        <f t="shared" si="1106"/>
        <v>0</v>
      </c>
      <c r="DH888" s="101">
        <f t="shared" si="1107"/>
        <v>0</v>
      </c>
      <c r="DI888" s="101">
        <f t="shared" si="1108"/>
        <v>0</v>
      </c>
      <c r="DJ888" s="311">
        <f t="shared" si="1109"/>
        <v>0</v>
      </c>
      <c r="DK888" s="311">
        <f t="shared" si="1110"/>
        <v>0</v>
      </c>
      <c r="DL888" s="101">
        <f t="shared" si="1111"/>
        <v>0</v>
      </c>
      <c r="DM888" s="101">
        <f t="shared" si="1112"/>
        <v>0</v>
      </c>
      <c r="DN888" s="101">
        <f t="shared" si="1113"/>
        <v>0</v>
      </c>
      <c r="DO888" s="101">
        <f t="shared" si="1114"/>
        <v>0</v>
      </c>
      <c r="DP888" s="101">
        <f t="shared" si="1115"/>
        <v>0</v>
      </c>
      <c r="DQ888" s="101">
        <f t="shared" si="1116"/>
        <v>0</v>
      </c>
      <c r="DR888" s="101">
        <f t="shared" si="1117"/>
        <v>0</v>
      </c>
      <c r="DS888" s="101">
        <f t="shared" si="1118"/>
        <v>0</v>
      </c>
      <c r="DT888" s="101">
        <f t="shared" si="1119"/>
        <v>0</v>
      </c>
      <c r="DU888" s="101">
        <f t="shared" si="1120"/>
        <v>0</v>
      </c>
      <c r="DV888" s="101">
        <f t="shared" si="1121"/>
        <v>0</v>
      </c>
      <c r="DW888" s="101">
        <f t="shared" si="1122"/>
        <v>0</v>
      </c>
      <c r="DX888" s="311">
        <f t="shared" si="1123"/>
        <v>0</v>
      </c>
      <c r="DY888" s="101">
        <f t="shared" si="1124"/>
        <v>0</v>
      </c>
      <c r="DZ888" s="101">
        <f t="shared" si="1125"/>
        <v>0</v>
      </c>
      <c r="EA888" s="101">
        <f t="shared" si="1126"/>
        <v>0</v>
      </c>
      <c r="EB888" s="101">
        <f t="shared" si="1127"/>
        <v>0</v>
      </c>
      <c r="EC888" s="101">
        <f t="shared" si="1128"/>
        <v>0</v>
      </c>
      <c r="ED888" s="101">
        <f t="shared" si="1129"/>
        <v>0</v>
      </c>
      <c r="EE888" s="101">
        <f t="shared" si="1130"/>
        <v>0</v>
      </c>
      <c r="EF888" s="101">
        <f t="shared" si="1131"/>
        <v>0</v>
      </c>
      <c r="EG888" s="101">
        <f t="shared" si="1132"/>
        <v>0</v>
      </c>
      <c r="EH888" s="101">
        <f t="shared" si="1133"/>
        <v>0</v>
      </c>
      <c r="EI888" s="101">
        <f t="shared" si="1134"/>
        <v>0</v>
      </c>
      <c r="EJ888" s="101">
        <f t="shared" si="1135"/>
        <v>0</v>
      </c>
      <c r="EK888" s="101">
        <f t="shared" si="1136"/>
        <v>0</v>
      </c>
      <c r="EL888" s="101">
        <f t="shared" si="1137"/>
        <v>0</v>
      </c>
      <c r="EM888" s="101">
        <f t="shared" si="1138"/>
        <v>0</v>
      </c>
      <c r="EN888" s="101">
        <f t="shared" si="1139"/>
        <v>0</v>
      </c>
      <c r="EO888" s="101">
        <f t="shared" si="1140"/>
        <v>0</v>
      </c>
      <c r="EP888" s="101">
        <f t="shared" si="1141"/>
        <v>0</v>
      </c>
      <c r="EQ888" s="101">
        <f t="shared" si="1142"/>
        <v>0</v>
      </c>
    </row>
    <row r="889" spans="2:147" ht="21.75" customHeight="1" x14ac:dyDescent="0.45">
      <c r="B889" s="133" t="str">
        <f>IF(Data!B888&lt;&gt;"",Data!B888,"")</f>
        <v/>
      </c>
      <c r="C889" s="158" t="str">
        <f>IF(Data!C888&lt;&gt;"",Data!C888,"")</f>
        <v/>
      </c>
      <c r="D889" s="106" t="str">
        <f>IF(Data!D888&lt;&gt;"",Data!D888,"")</f>
        <v/>
      </c>
      <c r="E889" s="140">
        <f>IF(AND(I889=1,Data!T888=0),0,IF(I889=999,999,Data!T888))</f>
        <v>999</v>
      </c>
      <c r="F889" s="140" t="str">
        <f t="shared" si="1143"/>
        <v/>
      </c>
      <c r="G889" s="140" t="str">
        <f>IF(Data!K888&lt;&gt;"",Data!K888,"")</f>
        <v/>
      </c>
      <c r="H889" s="141" t="str">
        <f>IF(Data!L888&lt;&gt;"",Data!L888,"")</f>
        <v/>
      </c>
      <c r="I889" s="63">
        <f>IF(Data!M888&lt;&gt;"",Data!M888,"")</f>
        <v>999</v>
      </c>
      <c r="J889" s="63">
        <f t="shared" si="1144"/>
        <v>0</v>
      </c>
      <c r="L889" s="64" t="str">
        <f t="shared" si="1145"/>
        <v/>
      </c>
      <c r="N889" s="63">
        <f t="shared" si="1146"/>
        <v>0</v>
      </c>
      <c r="P889" s="64" t="str">
        <f t="shared" si="1147"/>
        <v/>
      </c>
      <c r="R889" s="63">
        <f t="shared" si="1148"/>
        <v>0</v>
      </c>
      <c r="S889" s="64" t="str">
        <f t="shared" si="1149"/>
        <v/>
      </c>
      <c r="W889" s="310">
        <f t="shared" si="1150"/>
        <v>999</v>
      </c>
      <c r="Y889" s="65">
        <f t="shared" si="1151"/>
        <v>0</v>
      </c>
      <c r="Z889" s="65">
        <f t="shared" si="1152"/>
        <v>0</v>
      </c>
      <c r="AA889" s="65">
        <f t="shared" si="1153"/>
        <v>0</v>
      </c>
      <c r="AB889" s="65">
        <f t="shared" si="1154"/>
        <v>0</v>
      </c>
      <c r="AC889" s="341">
        <f t="shared" si="1155"/>
        <v>0</v>
      </c>
      <c r="AD889" s="65">
        <f t="shared" si="1156"/>
        <v>0</v>
      </c>
      <c r="AE889" s="65">
        <f t="shared" si="1157"/>
        <v>0</v>
      </c>
      <c r="AF889" s="65">
        <f t="shared" si="1158"/>
        <v>0</v>
      </c>
      <c r="AG889" s="65">
        <f t="shared" si="1159"/>
        <v>0</v>
      </c>
      <c r="AH889" s="65">
        <f t="shared" si="1160"/>
        <v>0</v>
      </c>
      <c r="AI889" s="65">
        <f t="shared" si="1161"/>
        <v>0</v>
      </c>
      <c r="AJ889" s="65">
        <f t="shared" si="1162"/>
        <v>0</v>
      </c>
      <c r="AK889" s="65">
        <f t="shared" si="1163"/>
        <v>0</v>
      </c>
      <c r="AL889" s="65">
        <f t="shared" si="1164"/>
        <v>0</v>
      </c>
      <c r="AM889" s="65">
        <f t="shared" si="1165"/>
        <v>0</v>
      </c>
      <c r="AN889" s="65">
        <f t="shared" si="1166"/>
        <v>0</v>
      </c>
      <c r="AO889" s="65">
        <f t="shared" si="1167"/>
        <v>0</v>
      </c>
      <c r="AP889" s="65">
        <f t="shared" si="1168"/>
        <v>0</v>
      </c>
      <c r="AQ889" s="65">
        <f t="shared" si="1169"/>
        <v>0</v>
      </c>
      <c r="AR889" s="65">
        <f t="shared" si="1170"/>
        <v>0</v>
      </c>
      <c r="AS889" s="65">
        <f t="shared" si="1171"/>
        <v>0</v>
      </c>
      <c r="AT889" s="65">
        <f t="shared" si="1172"/>
        <v>0</v>
      </c>
      <c r="AU889" s="65">
        <f t="shared" si="1173"/>
        <v>0</v>
      </c>
      <c r="AV889" s="65">
        <f t="shared" si="1174"/>
        <v>0</v>
      </c>
      <c r="AW889" s="65">
        <f t="shared" si="1175"/>
        <v>0</v>
      </c>
      <c r="AX889" s="65">
        <f t="shared" si="1176"/>
        <v>0</v>
      </c>
      <c r="AY889" s="65">
        <f t="shared" si="1177"/>
        <v>0</v>
      </c>
      <c r="AZ889" s="65">
        <f t="shared" si="1178"/>
        <v>0</v>
      </c>
      <c r="BA889" s="65">
        <f t="shared" si="1179"/>
        <v>0</v>
      </c>
      <c r="BB889" s="65">
        <f t="shared" si="1180"/>
        <v>0</v>
      </c>
      <c r="BC889" s="65">
        <f t="shared" si="1181"/>
        <v>0</v>
      </c>
      <c r="BD889" s="65">
        <f t="shared" si="1182"/>
        <v>0</v>
      </c>
      <c r="BE889" s="65">
        <f t="shared" si="1183"/>
        <v>0</v>
      </c>
      <c r="BF889" s="65">
        <f t="shared" si="1184"/>
        <v>0</v>
      </c>
      <c r="BG889" s="65">
        <f t="shared" si="1185"/>
        <v>0</v>
      </c>
      <c r="CE889" s="373"/>
      <c r="CF889" s="343"/>
      <c r="CG889" s="343"/>
      <c r="CH889" s="343"/>
      <c r="CI889" s="343"/>
      <c r="CJ889" s="343"/>
      <c r="CK889" s="343"/>
      <c r="CL889" s="343"/>
      <c r="CM889" s="343"/>
      <c r="CN889" s="343"/>
      <c r="CO889" s="343"/>
      <c r="CP889" s="343"/>
      <c r="CQ889" s="343"/>
      <c r="CR889" s="343"/>
      <c r="CS889" s="343"/>
      <c r="CY889" s="101">
        <f t="shared" si="1186"/>
        <v>0</v>
      </c>
      <c r="CZ889" s="101">
        <f t="shared" si="1187"/>
        <v>0</v>
      </c>
      <c r="DB889" s="101">
        <f t="shared" si="1188"/>
        <v>0</v>
      </c>
      <c r="DD889" s="311">
        <f t="shared" si="1189"/>
        <v>0</v>
      </c>
      <c r="DF889" s="101">
        <f t="shared" si="1105"/>
        <v>0</v>
      </c>
      <c r="DG889" s="101">
        <f t="shared" si="1106"/>
        <v>0</v>
      </c>
      <c r="DH889" s="101">
        <f t="shared" si="1107"/>
        <v>0</v>
      </c>
      <c r="DI889" s="101">
        <f t="shared" si="1108"/>
        <v>0</v>
      </c>
      <c r="DJ889" s="311">
        <f t="shared" si="1109"/>
        <v>0</v>
      </c>
      <c r="DK889" s="311">
        <f t="shared" si="1110"/>
        <v>0</v>
      </c>
      <c r="DL889" s="101">
        <f t="shared" si="1111"/>
        <v>0</v>
      </c>
      <c r="DM889" s="101">
        <f t="shared" si="1112"/>
        <v>0</v>
      </c>
      <c r="DN889" s="101">
        <f t="shared" si="1113"/>
        <v>0</v>
      </c>
      <c r="DO889" s="101">
        <f t="shared" si="1114"/>
        <v>0</v>
      </c>
      <c r="DP889" s="101">
        <f t="shared" si="1115"/>
        <v>0</v>
      </c>
      <c r="DQ889" s="101">
        <f t="shared" si="1116"/>
        <v>0</v>
      </c>
      <c r="DR889" s="101">
        <f t="shared" si="1117"/>
        <v>0</v>
      </c>
      <c r="DS889" s="101">
        <f t="shared" si="1118"/>
        <v>0</v>
      </c>
      <c r="DT889" s="101">
        <f t="shared" si="1119"/>
        <v>0</v>
      </c>
      <c r="DU889" s="101">
        <f t="shared" si="1120"/>
        <v>0</v>
      </c>
      <c r="DV889" s="101">
        <f t="shared" si="1121"/>
        <v>0</v>
      </c>
      <c r="DW889" s="101">
        <f t="shared" si="1122"/>
        <v>0</v>
      </c>
      <c r="DX889" s="311">
        <f t="shared" si="1123"/>
        <v>0</v>
      </c>
      <c r="DY889" s="101">
        <f t="shared" si="1124"/>
        <v>0</v>
      </c>
      <c r="DZ889" s="101">
        <f t="shared" si="1125"/>
        <v>0</v>
      </c>
      <c r="EA889" s="101">
        <f t="shared" si="1126"/>
        <v>0</v>
      </c>
      <c r="EB889" s="101">
        <f t="shared" si="1127"/>
        <v>0</v>
      </c>
      <c r="EC889" s="101">
        <f t="shared" si="1128"/>
        <v>0</v>
      </c>
      <c r="ED889" s="101">
        <f t="shared" si="1129"/>
        <v>0</v>
      </c>
      <c r="EE889" s="101">
        <f t="shared" si="1130"/>
        <v>0</v>
      </c>
      <c r="EF889" s="101">
        <f t="shared" si="1131"/>
        <v>0</v>
      </c>
      <c r="EG889" s="101">
        <f t="shared" si="1132"/>
        <v>0</v>
      </c>
      <c r="EH889" s="101">
        <f t="shared" si="1133"/>
        <v>0</v>
      </c>
      <c r="EI889" s="101">
        <f t="shared" si="1134"/>
        <v>0</v>
      </c>
      <c r="EJ889" s="101">
        <f t="shared" si="1135"/>
        <v>0</v>
      </c>
      <c r="EK889" s="101">
        <f t="shared" si="1136"/>
        <v>0</v>
      </c>
      <c r="EL889" s="101">
        <f t="shared" si="1137"/>
        <v>0</v>
      </c>
      <c r="EM889" s="101">
        <f t="shared" si="1138"/>
        <v>0</v>
      </c>
      <c r="EN889" s="101">
        <f t="shared" si="1139"/>
        <v>0</v>
      </c>
      <c r="EO889" s="101">
        <f t="shared" si="1140"/>
        <v>0</v>
      </c>
      <c r="EP889" s="101">
        <f t="shared" si="1141"/>
        <v>0</v>
      </c>
      <c r="EQ889" s="101">
        <f t="shared" si="1142"/>
        <v>0</v>
      </c>
    </row>
    <row r="890" spans="2:147" ht="21.75" customHeight="1" x14ac:dyDescent="0.45">
      <c r="B890" s="133" t="str">
        <f>IF(Data!B889&lt;&gt;"",Data!B889,"")</f>
        <v/>
      </c>
      <c r="C890" s="158" t="str">
        <f>IF(Data!C889&lt;&gt;"",Data!C889,"")</f>
        <v/>
      </c>
      <c r="D890" s="106" t="str">
        <f>IF(Data!D889&lt;&gt;"",Data!D889,"")</f>
        <v/>
      </c>
      <c r="E890" s="140">
        <f>IF(AND(I890=1,Data!T889=0),0,IF(I890=999,999,Data!T889))</f>
        <v>999</v>
      </c>
      <c r="F890" s="140" t="str">
        <f t="shared" si="1143"/>
        <v/>
      </c>
      <c r="G890" s="140" t="str">
        <f>IF(Data!K889&lt;&gt;"",Data!K889,"")</f>
        <v/>
      </c>
      <c r="H890" s="141" t="str">
        <f>IF(Data!L889&lt;&gt;"",Data!L889,"")</f>
        <v/>
      </c>
      <c r="I890" s="63">
        <f>IF(Data!M889&lt;&gt;"",Data!M889,"")</f>
        <v>999</v>
      </c>
      <c r="J890" s="63">
        <f t="shared" si="1144"/>
        <v>0</v>
      </c>
      <c r="L890" s="64" t="str">
        <f t="shared" si="1145"/>
        <v/>
      </c>
      <c r="N890" s="63">
        <f t="shared" si="1146"/>
        <v>0</v>
      </c>
      <c r="P890" s="64" t="str">
        <f t="shared" si="1147"/>
        <v/>
      </c>
      <c r="R890" s="63">
        <f t="shared" si="1148"/>
        <v>0</v>
      </c>
      <c r="S890" s="64" t="str">
        <f t="shared" si="1149"/>
        <v/>
      </c>
      <c r="W890" s="310">
        <f t="shared" si="1150"/>
        <v>999</v>
      </c>
      <c r="Y890" s="65">
        <f t="shared" si="1151"/>
        <v>0</v>
      </c>
      <c r="Z890" s="65">
        <f t="shared" si="1152"/>
        <v>0</v>
      </c>
      <c r="AA890" s="65">
        <f t="shared" si="1153"/>
        <v>0</v>
      </c>
      <c r="AB890" s="65">
        <f t="shared" si="1154"/>
        <v>0</v>
      </c>
      <c r="AC890" s="341">
        <f t="shared" si="1155"/>
        <v>0</v>
      </c>
      <c r="AD890" s="65">
        <f t="shared" si="1156"/>
        <v>0</v>
      </c>
      <c r="AE890" s="65">
        <f t="shared" si="1157"/>
        <v>0</v>
      </c>
      <c r="AF890" s="65">
        <f t="shared" si="1158"/>
        <v>0</v>
      </c>
      <c r="AG890" s="65">
        <f t="shared" si="1159"/>
        <v>0</v>
      </c>
      <c r="AH890" s="65">
        <f t="shared" si="1160"/>
        <v>0</v>
      </c>
      <c r="AI890" s="65">
        <f t="shared" si="1161"/>
        <v>0</v>
      </c>
      <c r="AJ890" s="65">
        <f t="shared" si="1162"/>
        <v>0</v>
      </c>
      <c r="AK890" s="65">
        <f t="shared" si="1163"/>
        <v>0</v>
      </c>
      <c r="AL890" s="65">
        <f t="shared" si="1164"/>
        <v>0</v>
      </c>
      <c r="AM890" s="65">
        <f t="shared" si="1165"/>
        <v>0</v>
      </c>
      <c r="AN890" s="65">
        <f t="shared" si="1166"/>
        <v>0</v>
      </c>
      <c r="AO890" s="65">
        <f t="shared" si="1167"/>
        <v>0</v>
      </c>
      <c r="AP890" s="65">
        <f t="shared" si="1168"/>
        <v>0</v>
      </c>
      <c r="AQ890" s="65">
        <f t="shared" si="1169"/>
        <v>0</v>
      </c>
      <c r="AR890" s="65">
        <f t="shared" si="1170"/>
        <v>0</v>
      </c>
      <c r="AS890" s="65">
        <f t="shared" si="1171"/>
        <v>0</v>
      </c>
      <c r="AT890" s="65">
        <f t="shared" si="1172"/>
        <v>0</v>
      </c>
      <c r="AU890" s="65">
        <f t="shared" si="1173"/>
        <v>0</v>
      </c>
      <c r="AV890" s="65">
        <f t="shared" si="1174"/>
        <v>0</v>
      </c>
      <c r="AW890" s="65">
        <f t="shared" si="1175"/>
        <v>0</v>
      </c>
      <c r="AX890" s="65">
        <f t="shared" si="1176"/>
        <v>0</v>
      </c>
      <c r="AY890" s="65">
        <f t="shared" si="1177"/>
        <v>0</v>
      </c>
      <c r="AZ890" s="65">
        <f t="shared" si="1178"/>
        <v>0</v>
      </c>
      <c r="BA890" s="65">
        <f t="shared" si="1179"/>
        <v>0</v>
      </c>
      <c r="BB890" s="65">
        <f t="shared" si="1180"/>
        <v>0</v>
      </c>
      <c r="BC890" s="65">
        <f t="shared" si="1181"/>
        <v>0</v>
      </c>
      <c r="BD890" s="65">
        <f t="shared" si="1182"/>
        <v>0</v>
      </c>
      <c r="BE890" s="65">
        <f t="shared" si="1183"/>
        <v>0</v>
      </c>
      <c r="BF890" s="65">
        <f t="shared" si="1184"/>
        <v>0</v>
      </c>
      <c r="BG890" s="65">
        <f t="shared" si="1185"/>
        <v>0</v>
      </c>
      <c r="CE890" s="373"/>
      <c r="CF890" s="343"/>
      <c r="CG890" s="343"/>
      <c r="CH890" s="343"/>
      <c r="CI890" s="343"/>
      <c r="CJ890" s="343"/>
      <c r="CK890" s="343"/>
      <c r="CL890" s="343"/>
      <c r="CM890" s="343"/>
      <c r="CN890" s="343"/>
      <c r="CO890" s="343"/>
      <c r="CP890" s="343"/>
      <c r="CQ890" s="343"/>
      <c r="CR890" s="343"/>
      <c r="CS890" s="343"/>
      <c r="CY890" s="101">
        <f t="shared" si="1186"/>
        <v>0</v>
      </c>
      <c r="CZ890" s="101">
        <f t="shared" si="1187"/>
        <v>0</v>
      </c>
      <c r="DB890" s="101">
        <f t="shared" si="1188"/>
        <v>0</v>
      </c>
      <c r="DD890" s="311">
        <f t="shared" si="1189"/>
        <v>0</v>
      </c>
      <c r="DF890" s="101">
        <f t="shared" si="1105"/>
        <v>0</v>
      </c>
      <c r="DG890" s="101">
        <f t="shared" si="1106"/>
        <v>0</v>
      </c>
      <c r="DH890" s="101">
        <f t="shared" si="1107"/>
        <v>0</v>
      </c>
      <c r="DI890" s="101">
        <f t="shared" si="1108"/>
        <v>0</v>
      </c>
      <c r="DJ890" s="311">
        <f t="shared" si="1109"/>
        <v>0</v>
      </c>
      <c r="DK890" s="311">
        <f t="shared" si="1110"/>
        <v>0</v>
      </c>
      <c r="DL890" s="101">
        <f t="shared" si="1111"/>
        <v>0</v>
      </c>
      <c r="DM890" s="101">
        <f t="shared" si="1112"/>
        <v>0</v>
      </c>
      <c r="DN890" s="101">
        <f t="shared" si="1113"/>
        <v>0</v>
      </c>
      <c r="DO890" s="101">
        <f t="shared" si="1114"/>
        <v>0</v>
      </c>
      <c r="DP890" s="101">
        <f t="shared" si="1115"/>
        <v>0</v>
      </c>
      <c r="DQ890" s="101">
        <f t="shared" si="1116"/>
        <v>0</v>
      </c>
      <c r="DR890" s="101">
        <f t="shared" si="1117"/>
        <v>0</v>
      </c>
      <c r="DS890" s="101">
        <f t="shared" si="1118"/>
        <v>0</v>
      </c>
      <c r="DT890" s="101">
        <f t="shared" si="1119"/>
        <v>0</v>
      </c>
      <c r="DU890" s="101">
        <f t="shared" si="1120"/>
        <v>0</v>
      </c>
      <c r="DV890" s="101">
        <f t="shared" si="1121"/>
        <v>0</v>
      </c>
      <c r="DW890" s="101">
        <f t="shared" si="1122"/>
        <v>0</v>
      </c>
      <c r="DX890" s="311">
        <f t="shared" si="1123"/>
        <v>0</v>
      </c>
      <c r="DY890" s="101">
        <f t="shared" si="1124"/>
        <v>0</v>
      </c>
      <c r="DZ890" s="101">
        <f t="shared" si="1125"/>
        <v>0</v>
      </c>
      <c r="EA890" s="101">
        <f t="shared" si="1126"/>
        <v>0</v>
      </c>
      <c r="EB890" s="101">
        <f t="shared" si="1127"/>
        <v>0</v>
      </c>
      <c r="EC890" s="101">
        <f t="shared" si="1128"/>
        <v>0</v>
      </c>
      <c r="ED890" s="101">
        <f t="shared" si="1129"/>
        <v>0</v>
      </c>
      <c r="EE890" s="101">
        <f t="shared" si="1130"/>
        <v>0</v>
      </c>
      <c r="EF890" s="101">
        <f t="shared" si="1131"/>
        <v>0</v>
      </c>
      <c r="EG890" s="101">
        <f t="shared" si="1132"/>
        <v>0</v>
      </c>
      <c r="EH890" s="101">
        <f t="shared" si="1133"/>
        <v>0</v>
      </c>
      <c r="EI890" s="101">
        <f t="shared" si="1134"/>
        <v>0</v>
      </c>
      <c r="EJ890" s="101">
        <f t="shared" si="1135"/>
        <v>0</v>
      </c>
      <c r="EK890" s="101">
        <f t="shared" si="1136"/>
        <v>0</v>
      </c>
      <c r="EL890" s="101">
        <f t="shared" si="1137"/>
        <v>0</v>
      </c>
      <c r="EM890" s="101">
        <f t="shared" si="1138"/>
        <v>0</v>
      </c>
      <c r="EN890" s="101">
        <f t="shared" si="1139"/>
        <v>0</v>
      </c>
      <c r="EO890" s="101">
        <f t="shared" si="1140"/>
        <v>0</v>
      </c>
      <c r="EP890" s="101">
        <f t="shared" si="1141"/>
        <v>0</v>
      </c>
      <c r="EQ890" s="101">
        <f t="shared" si="1142"/>
        <v>0</v>
      </c>
    </row>
    <row r="891" spans="2:147" ht="21.75" customHeight="1" x14ac:dyDescent="0.45">
      <c r="B891" s="133" t="str">
        <f>IF(Data!B890&lt;&gt;"",Data!B890,"")</f>
        <v/>
      </c>
      <c r="C891" s="158" t="str">
        <f>IF(Data!C890&lt;&gt;"",Data!C890,"")</f>
        <v/>
      </c>
      <c r="D891" s="106" t="str">
        <f>IF(Data!D890&lt;&gt;"",Data!D890,"")</f>
        <v/>
      </c>
      <c r="E891" s="140">
        <f>IF(AND(I891=1,Data!T890=0),0,IF(I891=999,999,Data!T890))</f>
        <v>999</v>
      </c>
      <c r="F891" s="140" t="str">
        <f t="shared" si="1143"/>
        <v/>
      </c>
      <c r="G891" s="140" t="str">
        <f>IF(Data!K890&lt;&gt;"",Data!K890,"")</f>
        <v/>
      </c>
      <c r="H891" s="141" t="str">
        <f>IF(Data!L890&lt;&gt;"",Data!L890,"")</f>
        <v/>
      </c>
      <c r="I891" s="63">
        <f>IF(Data!M890&lt;&gt;"",Data!M890,"")</f>
        <v>999</v>
      </c>
      <c r="J891" s="63">
        <f t="shared" si="1144"/>
        <v>0</v>
      </c>
      <c r="L891" s="64" t="str">
        <f t="shared" si="1145"/>
        <v/>
      </c>
      <c r="N891" s="63">
        <f t="shared" si="1146"/>
        <v>0</v>
      </c>
      <c r="P891" s="64" t="str">
        <f t="shared" si="1147"/>
        <v/>
      </c>
      <c r="R891" s="63">
        <f t="shared" si="1148"/>
        <v>0</v>
      </c>
      <c r="S891" s="64" t="str">
        <f t="shared" si="1149"/>
        <v/>
      </c>
      <c r="W891" s="310">
        <f t="shared" si="1150"/>
        <v>999</v>
      </c>
      <c r="Y891" s="65">
        <f t="shared" si="1151"/>
        <v>0</v>
      </c>
      <c r="Z891" s="65">
        <f t="shared" si="1152"/>
        <v>0</v>
      </c>
      <c r="AA891" s="65">
        <f t="shared" si="1153"/>
        <v>0</v>
      </c>
      <c r="AB891" s="65">
        <f t="shared" si="1154"/>
        <v>0</v>
      </c>
      <c r="AC891" s="341">
        <f t="shared" si="1155"/>
        <v>0</v>
      </c>
      <c r="AD891" s="65">
        <f t="shared" si="1156"/>
        <v>0</v>
      </c>
      <c r="AE891" s="65">
        <f t="shared" si="1157"/>
        <v>0</v>
      </c>
      <c r="AF891" s="65">
        <f t="shared" si="1158"/>
        <v>0</v>
      </c>
      <c r="AG891" s="65">
        <f t="shared" si="1159"/>
        <v>0</v>
      </c>
      <c r="AH891" s="65">
        <f t="shared" si="1160"/>
        <v>0</v>
      </c>
      <c r="AI891" s="65">
        <f t="shared" si="1161"/>
        <v>0</v>
      </c>
      <c r="AJ891" s="65">
        <f t="shared" si="1162"/>
        <v>0</v>
      </c>
      <c r="AK891" s="65">
        <f t="shared" si="1163"/>
        <v>0</v>
      </c>
      <c r="AL891" s="65">
        <f t="shared" si="1164"/>
        <v>0</v>
      </c>
      <c r="AM891" s="65">
        <f t="shared" si="1165"/>
        <v>0</v>
      </c>
      <c r="AN891" s="65">
        <f t="shared" si="1166"/>
        <v>0</v>
      </c>
      <c r="AO891" s="65">
        <f t="shared" si="1167"/>
        <v>0</v>
      </c>
      <c r="AP891" s="65">
        <f t="shared" si="1168"/>
        <v>0</v>
      </c>
      <c r="AQ891" s="65">
        <f t="shared" si="1169"/>
        <v>0</v>
      </c>
      <c r="AR891" s="65">
        <f t="shared" si="1170"/>
        <v>0</v>
      </c>
      <c r="AS891" s="65">
        <f t="shared" si="1171"/>
        <v>0</v>
      </c>
      <c r="AT891" s="65">
        <f t="shared" si="1172"/>
        <v>0</v>
      </c>
      <c r="AU891" s="65">
        <f t="shared" si="1173"/>
        <v>0</v>
      </c>
      <c r="AV891" s="65">
        <f t="shared" si="1174"/>
        <v>0</v>
      </c>
      <c r="AW891" s="65">
        <f t="shared" si="1175"/>
        <v>0</v>
      </c>
      <c r="AX891" s="65">
        <f t="shared" si="1176"/>
        <v>0</v>
      </c>
      <c r="AY891" s="65">
        <f t="shared" si="1177"/>
        <v>0</v>
      </c>
      <c r="AZ891" s="65">
        <f t="shared" si="1178"/>
        <v>0</v>
      </c>
      <c r="BA891" s="65">
        <f t="shared" si="1179"/>
        <v>0</v>
      </c>
      <c r="BB891" s="65">
        <f t="shared" si="1180"/>
        <v>0</v>
      </c>
      <c r="BC891" s="65">
        <f t="shared" si="1181"/>
        <v>0</v>
      </c>
      <c r="BD891" s="65">
        <f t="shared" si="1182"/>
        <v>0</v>
      </c>
      <c r="BE891" s="65">
        <f t="shared" si="1183"/>
        <v>0</v>
      </c>
      <c r="BF891" s="65">
        <f t="shared" si="1184"/>
        <v>0</v>
      </c>
      <c r="BG891" s="65">
        <f t="shared" si="1185"/>
        <v>0</v>
      </c>
      <c r="CE891" s="373"/>
      <c r="CF891" s="343"/>
      <c r="CG891" s="343"/>
      <c r="CH891" s="343"/>
      <c r="CI891" s="343"/>
      <c r="CJ891" s="343"/>
      <c r="CK891" s="343"/>
      <c r="CL891" s="343"/>
      <c r="CM891" s="343"/>
      <c r="CN891" s="343"/>
      <c r="CO891" s="343"/>
      <c r="CP891" s="343"/>
      <c r="CQ891" s="343"/>
      <c r="CR891" s="343"/>
      <c r="CS891" s="343"/>
      <c r="CY891" s="101">
        <f t="shared" si="1186"/>
        <v>0</v>
      </c>
      <c r="CZ891" s="101">
        <f t="shared" si="1187"/>
        <v>0</v>
      </c>
      <c r="DB891" s="101">
        <f t="shared" si="1188"/>
        <v>0</v>
      </c>
      <c r="DD891" s="311">
        <f t="shared" si="1189"/>
        <v>0</v>
      </c>
      <c r="DF891" s="101">
        <f t="shared" si="1105"/>
        <v>0</v>
      </c>
      <c r="DG891" s="101">
        <f t="shared" si="1106"/>
        <v>0</v>
      </c>
      <c r="DH891" s="101">
        <f t="shared" si="1107"/>
        <v>0</v>
      </c>
      <c r="DI891" s="101">
        <f t="shared" si="1108"/>
        <v>0</v>
      </c>
      <c r="DJ891" s="311">
        <f t="shared" si="1109"/>
        <v>0</v>
      </c>
      <c r="DK891" s="311">
        <f t="shared" si="1110"/>
        <v>0</v>
      </c>
      <c r="DL891" s="101">
        <f t="shared" si="1111"/>
        <v>0</v>
      </c>
      <c r="DM891" s="101">
        <f t="shared" si="1112"/>
        <v>0</v>
      </c>
      <c r="DN891" s="101">
        <f t="shared" si="1113"/>
        <v>0</v>
      </c>
      <c r="DO891" s="101">
        <f t="shared" si="1114"/>
        <v>0</v>
      </c>
      <c r="DP891" s="101">
        <f t="shared" si="1115"/>
        <v>0</v>
      </c>
      <c r="DQ891" s="101">
        <f t="shared" si="1116"/>
        <v>0</v>
      </c>
      <c r="DR891" s="101">
        <f t="shared" si="1117"/>
        <v>0</v>
      </c>
      <c r="DS891" s="101">
        <f t="shared" si="1118"/>
        <v>0</v>
      </c>
      <c r="DT891" s="101">
        <f t="shared" si="1119"/>
        <v>0</v>
      </c>
      <c r="DU891" s="101">
        <f t="shared" si="1120"/>
        <v>0</v>
      </c>
      <c r="DV891" s="101">
        <f t="shared" si="1121"/>
        <v>0</v>
      </c>
      <c r="DW891" s="101">
        <f t="shared" si="1122"/>
        <v>0</v>
      </c>
      <c r="DX891" s="311">
        <f t="shared" si="1123"/>
        <v>0</v>
      </c>
      <c r="DY891" s="101">
        <f t="shared" si="1124"/>
        <v>0</v>
      </c>
      <c r="DZ891" s="101">
        <f t="shared" si="1125"/>
        <v>0</v>
      </c>
      <c r="EA891" s="101">
        <f t="shared" si="1126"/>
        <v>0</v>
      </c>
      <c r="EB891" s="101">
        <f t="shared" si="1127"/>
        <v>0</v>
      </c>
      <c r="EC891" s="101">
        <f t="shared" si="1128"/>
        <v>0</v>
      </c>
      <c r="ED891" s="101">
        <f t="shared" si="1129"/>
        <v>0</v>
      </c>
      <c r="EE891" s="101">
        <f t="shared" si="1130"/>
        <v>0</v>
      </c>
      <c r="EF891" s="101">
        <f t="shared" si="1131"/>
        <v>0</v>
      </c>
      <c r="EG891" s="101">
        <f t="shared" si="1132"/>
        <v>0</v>
      </c>
      <c r="EH891" s="101">
        <f t="shared" si="1133"/>
        <v>0</v>
      </c>
      <c r="EI891" s="101">
        <f t="shared" si="1134"/>
        <v>0</v>
      </c>
      <c r="EJ891" s="101">
        <f t="shared" si="1135"/>
        <v>0</v>
      </c>
      <c r="EK891" s="101">
        <f t="shared" si="1136"/>
        <v>0</v>
      </c>
      <c r="EL891" s="101">
        <f t="shared" si="1137"/>
        <v>0</v>
      </c>
      <c r="EM891" s="101">
        <f t="shared" si="1138"/>
        <v>0</v>
      </c>
      <c r="EN891" s="101">
        <f t="shared" si="1139"/>
        <v>0</v>
      </c>
      <c r="EO891" s="101">
        <f t="shared" si="1140"/>
        <v>0</v>
      </c>
      <c r="EP891" s="101">
        <f t="shared" si="1141"/>
        <v>0</v>
      </c>
      <c r="EQ891" s="101">
        <f t="shared" si="1142"/>
        <v>0</v>
      </c>
    </row>
    <row r="892" spans="2:147" ht="21.75" customHeight="1" x14ac:dyDescent="0.45">
      <c r="B892" s="133" t="str">
        <f>IF(Data!B891&lt;&gt;"",Data!B891,"")</f>
        <v/>
      </c>
      <c r="C892" s="158" t="str">
        <f>IF(Data!C891&lt;&gt;"",Data!C891,"")</f>
        <v/>
      </c>
      <c r="D892" s="106" t="str">
        <f>IF(Data!D891&lt;&gt;"",Data!D891,"")</f>
        <v/>
      </c>
      <c r="E892" s="140">
        <f>IF(AND(I892=1,Data!T891=0),0,IF(I892=999,999,Data!T891))</f>
        <v>999</v>
      </c>
      <c r="F892" s="140" t="str">
        <f t="shared" si="1143"/>
        <v/>
      </c>
      <c r="G892" s="140" t="str">
        <f>IF(Data!K891&lt;&gt;"",Data!K891,"")</f>
        <v/>
      </c>
      <c r="H892" s="141" t="str">
        <f>IF(Data!L891&lt;&gt;"",Data!L891,"")</f>
        <v/>
      </c>
      <c r="I892" s="63">
        <f>IF(Data!M891&lt;&gt;"",Data!M891,"")</f>
        <v>999</v>
      </c>
      <c r="J892" s="63">
        <f t="shared" si="1144"/>
        <v>0</v>
      </c>
      <c r="L892" s="64" t="str">
        <f t="shared" si="1145"/>
        <v/>
      </c>
      <c r="N892" s="63">
        <f t="shared" si="1146"/>
        <v>0</v>
      </c>
      <c r="P892" s="64" t="str">
        <f t="shared" si="1147"/>
        <v/>
      </c>
      <c r="R892" s="63">
        <f t="shared" si="1148"/>
        <v>0</v>
      </c>
      <c r="S892" s="64" t="str">
        <f t="shared" si="1149"/>
        <v/>
      </c>
      <c r="W892" s="310">
        <f t="shared" si="1150"/>
        <v>999</v>
      </c>
      <c r="Y892" s="65">
        <f t="shared" si="1151"/>
        <v>0</v>
      </c>
      <c r="Z892" s="65">
        <f t="shared" si="1152"/>
        <v>0</v>
      </c>
      <c r="AA892" s="65">
        <f t="shared" si="1153"/>
        <v>0</v>
      </c>
      <c r="AB892" s="65">
        <f t="shared" si="1154"/>
        <v>0</v>
      </c>
      <c r="AC892" s="341">
        <f t="shared" si="1155"/>
        <v>0</v>
      </c>
      <c r="AD892" s="65">
        <f t="shared" si="1156"/>
        <v>0</v>
      </c>
      <c r="AE892" s="65">
        <f t="shared" si="1157"/>
        <v>0</v>
      </c>
      <c r="AF892" s="65">
        <f t="shared" si="1158"/>
        <v>0</v>
      </c>
      <c r="AG892" s="65">
        <f t="shared" si="1159"/>
        <v>0</v>
      </c>
      <c r="AH892" s="65">
        <f t="shared" si="1160"/>
        <v>0</v>
      </c>
      <c r="AI892" s="65">
        <f t="shared" si="1161"/>
        <v>0</v>
      </c>
      <c r="AJ892" s="65">
        <f t="shared" si="1162"/>
        <v>0</v>
      </c>
      <c r="AK892" s="65">
        <f t="shared" si="1163"/>
        <v>0</v>
      </c>
      <c r="AL892" s="65">
        <f t="shared" si="1164"/>
        <v>0</v>
      </c>
      <c r="AM892" s="65">
        <f t="shared" si="1165"/>
        <v>0</v>
      </c>
      <c r="AN892" s="65">
        <f t="shared" si="1166"/>
        <v>0</v>
      </c>
      <c r="AO892" s="65">
        <f t="shared" si="1167"/>
        <v>0</v>
      </c>
      <c r="AP892" s="65">
        <f t="shared" si="1168"/>
        <v>0</v>
      </c>
      <c r="AQ892" s="65">
        <f t="shared" si="1169"/>
        <v>0</v>
      </c>
      <c r="AR892" s="65">
        <f t="shared" si="1170"/>
        <v>0</v>
      </c>
      <c r="AS892" s="65">
        <f t="shared" si="1171"/>
        <v>0</v>
      </c>
      <c r="AT892" s="65">
        <f t="shared" si="1172"/>
        <v>0</v>
      </c>
      <c r="AU892" s="65">
        <f t="shared" si="1173"/>
        <v>0</v>
      </c>
      <c r="AV892" s="65">
        <f t="shared" si="1174"/>
        <v>0</v>
      </c>
      <c r="AW892" s="65">
        <f t="shared" si="1175"/>
        <v>0</v>
      </c>
      <c r="AX892" s="65">
        <f t="shared" si="1176"/>
        <v>0</v>
      </c>
      <c r="AY892" s="65">
        <f t="shared" si="1177"/>
        <v>0</v>
      </c>
      <c r="AZ892" s="65">
        <f t="shared" si="1178"/>
        <v>0</v>
      </c>
      <c r="BA892" s="65">
        <f t="shared" si="1179"/>
        <v>0</v>
      </c>
      <c r="BB892" s="65">
        <f t="shared" si="1180"/>
        <v>0</v>
      </c>
      <c r="BC892" s="65">
        <f t="shared" si="1181"/>
        <v>0</v>
      </c>
      <c r="BD892" s="65">
        <f t="shared" si="1182"/>
        <v>0</v>
      </c>
      <c r="BE892" s="65">
        <f t="shared" si="1183"/>
        <v>0</v>
      </c>
      <c r="BF892" s="65">
        <f t="shared" si="1184"/>
        <v>0</v>
      </c>
      <c r="BG892" s="65">
        <f t="shared" si="1185"/>
        <v>0</v>
      </c>
      <c r="CE892" s="373"/>
      <c r="CF892" s="343"/>
      <c r="CG892" s="343"/>
      <c r="CH892" s="343"/>
      <c r="CI892" s="343"/>
      <c r="CJ892" s="343"/>
      <c r="CK892" s="343"/>
      <c r="CL892" s="343"/>
      <c r="CM892" s="343"/>
      <c r="CN892" s="343"/>
      <c r="CO892" s="343"/>
      <c r="CP892" s="343"/>
      <c r="CQ892" s="343"/>
      <c r="CR892" s="343"/>
      <c r="CS892" s="343"/>
      <c r="CY892" s="101">
        <f t="shared" si="1186"/>
        <v>0</v>
      </c>
      <c r="CZ892" s="101">
        <f t="shared" si="1187"/>
        <v>0</v>
      </c>
      <c r="DB892" s="101">
        <f t="shared" si="1188"/>
        <v>0</v>
      </c>
      <c r="DD892" s="311">
        <f t="shared" si="1189"/>
        <v>0</v>
      </c>
      <c r="DF892" s="101">
        <f t="shared" si="1105"/>
        <v>0</v>
      </c>
      <c r="DG892" s="101">
        <f t="shared" si="1106"/>
        <v>0</v>
      </c>
      <c r="DH892" s="101">
        <f t="shared" si="1107"/>
        <v>0</v>
      </c>
      <c r="DI892" s="101">
        <f t="shared" si="1108"/>
        <v>0</v>
      </c>
      <c r="DJ892" s="311">
        <f t="shared" si="1109"/>
        <v>0</v>
      </c>
      <c r="DK892" s="311">
        <f t="shared" si="1110"/>
        <v>0</v>
      </c>
      <c r="DL892" s="101">
        <f t="shared" si="1111"/>
        <v>0</v>
      </c>
      <c r="DM892" s="101">
        <f t="shared" si="1112"/>
        <v>0</v>
      </c>
      <c r="DN892" s="101">
        <f t="shared" si="1113"/>
        <v>0</v>
      </c>
      <c r="DO892" s="101">
        <f t="shared" si="1114"/>
        <v>0</v>
      </c>
      <c r="DP892" s="101">
        <f t="shared" si="1115"/>
        <v>0</v>
      </c>
      <c r="DQ892" s="101">
        <f t="shared" si="1116"/>
        <v>0</v>
      </c>
      <c r="DR892" s="101">
        <f t="shared" si="1117"/>
        <v>0</v>
      </c>
      <c r="DS892" s="101">
        <f t="shared" si="1118"/>
        <v>0</v>
      </c>
      <c r="DT892" s="101">
        <f t="shared" si="1119"/>
        <v>0</v>
      </c>
      <c r="DU892" s="101">
        <f t="shared" si="1120"/>
        <v>0</v>
      </c>
      <c r="DV892" s="101">
        <f t="shared" si="1121"/>
        <v>0</v>
      </c>
      <c r="DW892" s="101">
        <f t="shared" si="1122"/>
        <v>0</v>
      </c>
      <c r="DX892" s="311">
        <f t="shared" si="1123"/>
        <v>0</v>
      </c>
      <c r="DY892" s="101">
        <f t="shared" si="1124"/>
        <v>0</v>
      </c>
      <c r="DZ892" s="101">
        <f t="shared" si="1125"/>
        <v>0</v>
      </c>
      <c r="EA892" s="101">
        <f t="shared" si="1126"/>
        <v>0</v>
      </c>
      <c r="EB892" s="101">
        <f t="shared" si="1127"/>
        <v>0</v>
      </c>
      <c r="EC892" s="101">
        <f t="shared" si="1128"/>
        <v>0</v>
      </c>
      <c r="ED892" s="101">
        <f t="shared" si="1129"/>
        <v>0</v>
      </c>
      <c r="EE892" s="101">
        <f t="shared" si="1130"/>
        <v>0</v>
      </c>
      <c r="EF892" s="101">
        <f t="shared" si="1131"/>
        <v>0</v>
      </c>
      <c r="EG892" s="101">
        <f t="shared" si="1132"/>
        <v>0</v>
      </c>
      <c r="EH892" s="101">
        <f t="shared" si="1133"/>
        <v>0</v>
      </c>
      <c r="EI892" s="101">
        <f t="shared" si="1134"/>
        <v>0</v>
      </c>
      <c r="EJ892" s="101">
        <f t="shared" si="1135"/>
        <v>0</v>
      </c>
      <c r="EK892" s="101">
        <f t="shared" si="1136"/>
        <v>0</v>
      </c>
      <c r="EL892" s="101">
        <f t="shared" si="1137"/>
        <v>0</v>
      </c>
      <c r="EM892" s="101">
        <f t="shared" si="1138"/>
        <v>0</v>
      </c>
      <c r="EN892" s="101">
        <f t="shared" si="1139"/>
        <v>0</v>
      </c>
      <c r="EO892" s="101">
        <f t="shared" si="1140"/>
        <v>0</v>
      </c>
      <c r="EP892" s="101">
        <f t="shared" si="1141"/>
        <v>0</v>
      </c>
      <c r="EQ892" s="101">
        <f t="shared" si="1142"/>
        <v>0</v>
      </c>
    </row>
    <row r="893" spans="2:147" ht="21.75" customHeight="1" x14ac:dyDescent="0.45">
      <c r="B893" s="133" t="str">
        <f>IF(Data!B892&lt;&gt;"",Data!B892,"")</f>
        <v/>
      </c>
      <c r="C893" s="158" t="str">
        <f>IF(Data!C892&lt;&gt;"",Data!C892,"")</f>
        <v/>
      </c>
      <c r="D893" s="106" t="str">
        <f>IF(Data!D892&lt;&gt;"",Data!D892,"")</f>
        <v/>
      </c>
      <c r="E893" s="140">
        <f>IF(AND(I893=1,Data!T892=0),0,IF(I893=999,999,Data!T892))</f>
        <v>999</v>
      </c>
      <c r="F893" s="140" t="str">
        <f t="shared" si="1143"/>
        <v/>
      </c>
      <c r="G893" s="140" t="str">
        <f>IF(Data!K892&lt;&gt;"",Data!K892,"")</f>
        <v/>
      </c>
      <c r="H893" s="141" t="str">
        <f>IF(Data!L892&lt;&gt;"",Data!L892,"")</f>
        <v/>
      </c>
      <c r="I893" s="63">
        <f>IF(Data!M892&lt;&gt;"",Data!M892,"")</f>
        <v>999</v>
      </c>
      <c r="J893" s="63">
        <f t="shared" si="1144"/>
        <v>0</v>
      </c>
      <c r="L893" s="64" t="str">
        <f t="shared" si="1145"/>
        <v/>
      </c>
      <c r="N893" s="63">
        <f t="shared" si="1146"/>
        <v>0</v>
      </c>
      <c r="P893" s="64" t="str">
        <f t="shared" si="1147"/>
        <v/>
      </c>
      <c r="R893" s="63">
        <f t="shared" si="1148"/>
        <v>0</v>
      </c>
      <c r="S893" s="64" t="str">
        <f t="shared" si="1149"/>
        <v/>
      </c>
      <c r="W893" s="310">
        <f t="shared" si="1150"/>
        <v>999</v>
      </c>
      <c r="Y893" s="65">
        <f t="shared" si="1151"/>
        <v>0</v>
      </c>
      <c r="Z893" s="65">
        <f t="shared" si="1152"/>
        <v>0</v>
      </c>
      <c r="AA893" s="65">
        <f t="shared" si="1153"/>
        <v>0</v>
      </c>
      <c r="AB893" s="65">
        <f t="shared" si="1154"/>
        <v>0</v>
      </c>
      <c r="AC893" s="341">
        <f t="shared" si="1155"/>
        <v>0</v>
      </c>
      <c r="AD893" s="65">
        <f t="shared" si="1156"/>
        <v>0</v>
      </c>
      <c r="AE893" s="65">
        <f t="shared" si="1157"/>
        <v>0</v>
      </c>
      <c r="AF893" s="65">
        <f t="shared" si="1158"/>
        <v>0</v>
      </c>
      <c r="AG893" s="65">
        <f t="shared" si="1159"/>
        <v>0</v>
      </c>
      <c r="AH893" s="65">
        <f t="shared" si="1160"/>
        <v>0</v>
      </c>
      <c r="AI893" s="65">
        <f t="shared" si="1161"/>
        <v>0</v>
      </c>
      <c r="AJ893" s="65">
        <f t="shared" si="1162"/>
        <v>0</v>
      </c>
      <c r="AK893" s="65">
        <f t="shared" si="1163"/>
        <v>0</v>
      </c>
      <c r="AL893" s="65">
        <f t="shared" si="1164"/>
        <v>0</v>
      </c>
      <c r="AM893" s="65">
        <f t="shared" si="1165"/>
        <v>0</v>
      </c>
      <c r="AN893" s="65">
        <f t="shared" si="1166"/>
        <v>0</v>
      </c>
      <c r="AO893" s="65">
        <f t="shared" si="1167"/>
        <v>0</v>
      </c>
      <c r="AP893" s="65">
        <f t="shared" si="1168"/>
        <v>0</v>
      </c>
      <c r="AQ893" s="65">
        <f t="shared" si="1169"/>
        <v>0</v>
      </c>
      <c r="AR893" s="65">
        <f t="shared" si="1170"/>
        <v>0</v>
      </c>
      <c r="AS893" s="65">
        <f t="shared" si="1171"/>
        <v>0</v>
      </c>
      <c r="AT893" s="65">
        <f t="shared" si="1172"/>
        <v>0</v>
      </c>
      <c r="AU893" s="65">
        <f t="shared" si="1173"/>
        <v>0</v>
      </c>
      <c r="AV893" s="65">
        <f t="shared" si="1174"/>
        <v>0</v>
      </c>
      <c r="AW893" s="65">
        <f t="shared" si="1175"/>
        <v>0</v>
      </c>
      <c r="AX893" s="65">
        <f t="shared" si="1176"/>
        <v>0</v>
      </c>
      <c r="AY893" s="65">
        <f t="shared" si="1177"/>
        <v>0</v>
      </c>
      <c r="AZ893" s="65">
        <f t="shared" si="1178"/>
        <v>0</v>
      </c>
      <c r="BA893" s="65">
        <f t="shared" si="1179"/>
        <v>0</v>
      </c>
      <c r="BB893" s="65">
        <f t="shared" si="1180"/>
        <v>0</v>
      </c>
      <c r="BC893" s="65">
        <f t="shared" si="1181"/>
        <v>0</v>
      </c>
      <c r="BD893" s="65">
        <f t="shared" si="1182"/>
        <v>0</v>
      </c>
      <c r="BE893" s="65">
        <f t="shared" si="1183"/>
        <v>0</v>
      </c>
      <c r="BF893" s="65">
        <f t="shared" si="1184"/>
        <v>0</v>
      </c>
      <c r="BG893" s="65">
        <f t="shared" si="1185"/>
        <v>0</v>
      </c>
      <c r="CE893" s="373"/>
      <c r="CF893" s="343"/>
      <c r="CG893" s="343"/>
      <c r="CH893" s="343"/>
      <c r="CI893" s="343"/>
      <c r="CJ893" s="343"/>
      <c r="CK893" s="343"/>
      <c r="CL893" s="343"/>
      <c r="CM893" s="343"/>
      <c r="CN893" s="343"/>
      <c r="CO893" s="343"/>
      <c r="CP893" s="343"/>
      <c r="CQ893" s="343"/>
      <c r="CR893" s="343"/>
      <c r="CS893" s="343"/>
      <c r="CY893" s="101">
        <f t="shared" si="1186"/>
        <v>0</v>
      </c>
      <c r="CZ893" s="101">
        <f t="shared" si="1187"/>
        <v>0</v>
      </c>
      <c r="DB893" s="101">
        <f t="shared" si="1188"/>
        <v>0</v>
      </c>
      <c r="DD893" s="311">
        <f t="shared" si="1189"/>
        <v>0</v>
      </c>
      <c r="DF893" s="101">
        <f t="shared" si="1105"/>
        <v>0</v>
      </c>
      <c r="DG893" s="101">
        <f t="shared" si="1106"/>
        <v>0</v>
      </c>
      <c r="DH893" s="101">
        <f t="shared" si="1107"/>
        <v>0</v>
      </c>
      <c r="DI893" s="101">
        <f t="shared" si="1108"/>
        <v>0</v>
      </c>
      <c r="DJ893" s="311">
        <f t="shared" si="1109"/>
        <v>0</v>
      </c>
      <c r="DK893" s="311">
        <f t="shared" si="1110"/>
        <v>0</v>
      </c>
      <c r="DL893" s="101">
        <f t="shared" si="1111"/>
        <v>0</v>
      </c>
      <c r="DM893" s="101">
        <f t="shared" si="1112"/>
        <v>0</v>
      </c>
      <c r="DN893" s="101">
        <f t="shared" si="1113"/>
        <v>0</v>
      </c>
      <c r="DO893" s="101">
        <f t="shared" si="1114"/>
        <v>0</v>
      </c>
      <c r="DP893" s="101">
        <f t="shared" si="1115"/>
        <v>0</v>
      </c>
      <c r="DQ893" s="101">
        <f t="shared" si="1116"/>
        <v>0</v>
      </c>
      <c r="DR893" s="101">
        <f t="shared" si="1117"/>
        <v>0</v>
      </c>
      <c r="DS893" s="101">
        <f t="shared" si="1118"/>
        <v>0</v>
      </c>
      <c r="DT893" s="101">
        <f t="shared" si="1119"/>
        <v>0</v>
      </c>
      <c r="DU893" s="101">
        <f t="shared" si="1120"/>
        <v>0</v>
      </c>
      <c r="DV893" s="101">
        <f t="shared" si="1121"/>
        <v>0</v>
      </c>
      <c r="DW893" s="101">
        <f t="shared" si="1122"/>
        <v>0</v>
      </c>
      <c r="DX893" s="311">
        <f t="shared" si="1123"/>
        <v>0</v>
      </c>
      <c r="DY893" s="101">
        <f t="shared" si="1124"/>
        <v>0</v>
      </c>
      <c r="DZ893" s="101">
        <f t="shared" si="1125"/>
        <v>0</v>
      </c>
      <c r="EA893" s="101">
        <f t="shared" si="1126"/>
        <v>0</v>
      </c>
      <c r="EB893" s="101">
        <f t="shared" si="1127"/>
        <v>0</v>
      </c>
      <c r="EC893" s="101">
        <f t="shared" si="1128"/>
        <v>0</v>
      </c>
      <c r="ED893" s="101">
        <f t="shared" si="1129"/>
        <v>0</v>
      </c>
      <c r="EE893" s="101">
        <f t="shared" si="1130"/>
        <v>0</v>
      </c>
      <c r="EF893" s="101">
        <f t="shared" si="1131"/>
        <v>0</v>
      </c>
      <c r="EG893" s="101">
        <f t="shared" si="1132"/>
        <v>0</v>
      </c>
      <c r="EH893" s="101">
        <f t="shared" si="1133"/>
        <v>0</v>
      </c>
      <c r="EI893" s="101">
        <f t="shared" si="1134"/>
        <v>0</v>
      </c>
      <c r="EJ893" s="101">
        <f t="shared" si="1135"/>
        <v>0</v>
      </c>
      <c r="EK893" s="101">
        <f t="shared" si="1136"/>
        <v>0</v>
      </c>
      <c r="EL893" s="101">
        <f t="shared" si="1137"/>
        <v>0</v>
      </c>
      <c r="EM893" s="101">
        <f t="shared" si="1138"/>
        <v>0</v>
      </c>
      <c r="EN893" s="101">
        <f t="shared" si="1139"/>
        <v>0</v>
      </c>
      <c r="EO893" s="101">
        <f t="shared" si="1140"/>
        <v>0</v>
      </c>
      <c r="EP893" s="101">
        <f t="shared" si="1141"/>
        <v>0</v>
      </c>
      <c r="EQ893" s="101">
        <f t="shared" si="1142"/>
        <v>0</v>
      </c>
    </row>
    <row r="894" spans="2:147" ht="21.75" customHeight="1" x14ac:dyDescent="0.45">
      <c r="B894" s="133" t="str">
        <f>IF(Data!B893&lt;&gt;"",Data!B893,"")</f>
        <v/>
      </c>
      <c r="C894" s="158" t="str">
        <f>IF(Data!C893&lt;&gt;"",Data!C893,"")</f>
        <v/>
      </c>
      <c r="D894" s="106" t="str">
        <f>IF(Data!D893&lt;&gt;"",Data!D893,"")</f>
        <v/>
      </c>
      <c r="E894" s="140">
        <f>IF(AND(I894=1,Data!T893=0),0,IF(I894=999,999,Data!T893))</f>
        <v>999</v>
      </c>
      <c r="F894" s="140" t="str">
        <f t="shared" si="1143"/>
        <v/>
      </c>
      <c r="G894" s="140" t="str">
        <f>IF(Data!K893&lt;&gt;"",Data!K893,"")</f>
        <v/>
      </c>
      <c r="H894" s="141" t="str">
        <f>IF(Data!L893&lt;&gt;"",Data!L893,"")</f>
        <v/>
      </c>
      <c r="I894" s="63">
        <f>IF(Data!M893&lt;&gt;"",Data!M893,"")</f>
        <v>999</v>
      </c>
      <c r="J894" s="63">
        <f t="shared" si="1144"/>
        <v>0</v>
      </c>
      <c r="L894" s="64" t="str">
        <f t="shared" si="1145"/>
        <v/>
      </c>
      <c r="N894" s="63">
        <f t="shared" si="1146"/>
        <v>0</v>
      </c>
      <c r="P894" s="64" t="str">
        <f t="shared" si="1147"/>
        <v/>
      </c>
      <c r="R894" s="63">
        <f t="shared" si="1148"/>
        <v>0</v>
      </c>
      <c r="S894" s="64" t="str">
        <f t="shared" si="1149"/>
        <v/>
      </c>
      <c r="W894" s="310">
        <f t="shared" si="1150"/>
        <v>999</v>
      </c>
      <c r="Y894" s="65">
        <f t="shared" si="1151"/>
        <v>0</v>
      </c>
      <c r="Z894" s="65">
        <f t="shared" si="1152"/>
        <v>0</v>
      </c>
      <c r="AA894" s="65">
        <f t="shared" si="1153"/>
        <v>0</v>
      </c>
      <c r="AB894" s="65">
        <f t="shared" si="1154"/>
        <v>0</v>
      </c>
      <c r="AC894" s="341">
        <f t="shared" si="1155"/>
        <v>0</v>
      </c>
      <c r="AD894" s="65">
        <f t="shared" si="1156"/>
        <v>0</v>
      </c>
      <c r="AE894" s="65">
        <f t="shared" si="1157"/>
        <v>0</v>
      </c>
      <c r="AF894" s="65">
        <f t="shared" si="1158"/>
        <v>0</v>
      </c>
      <c r="AG894" s="65">
        <f t="shared" si="1159"/>
        <v>0</v>
      </c>
      <c r="AH894" s="65">
        <f t="shared" si="1160"/>
        <v>0</v>
      </c>
      <c r="AI894" s="65">
        <f t="shared" si="1161"/>
        <v>0</v>
      </c>
      <c r="AJ894" s="65">
        <f t="shared" si="1162"/>
        <v>0</v>
      </c>
      <c r="AK894" s="65">
        <f t="shared" si="1163"/>
        <v>0</v>
      </c>
      <c r="AL894" s="65">
        <f t="shared" si="1164"/>
        <v>0</v>
      </c>
      <c r="AM894" s="65">
        <f t="shared" si="1165"/>
        <v>0</v>
      </c>
      <c r="AN894" s="65">
        <f t="shared" si="1166"/>
        <v>0</v>
      </c>
      <c r="AO894" s="65">
        <f t="shared" si="1167"/>
        <v>0</v>
      </c>
      <c r="AP894" s="65">
        <f t="shared" si="1168"/>
        <v>0</v>
      </c>
      <c r="AQ894" s="65">
        <f t="shared" si="1169"/>
        <v>0</v>
      </c>
      <c r="AR894" s="65">
        <f t="shared" si="1170"/>
        <v>0</v>
      </c>
      <c r="AS894" s="65">
        <f t="shared" si="1171"/>
        <v>0</v>
      </c>
      <c r="AT894" s="65">
        <f t="shared" si="1172"/>
        <v>0</v>
      </c>
      <c r="AU894" s="65">
        <f t="shared" si="1173"/>
        <v>0</v>
      </c>
      <c r="AV894" s="65">
        <f t="shared" si="1174"/>
        <v>0</v>
      </c>
      <c r="AW894" s="65">
        <f t="shared" si="1175"/>
        <v>0</v>
      </c>
      <c r="AX894" s="65">
        <f t="shared" si="1176"/>
        <v>0</v>
      </c>
      <c r="AY894" s="65">
        <f t="shared" si="1177"/>
        <v>0</v>
      </c>
      <c r="AZ894" s="65">
        <f t="shared" si="1178"/>
        <v>0</v>
      </c>
      <c r="BA894" s="65">
        <f t="shared" si="1179"/>
        <v>0</v>
      </c>
      <c r="BB894" s="65">
        <f t="shared" si="1180"/>
        <v>0</v>
      </c>
      <c r="BC894" s="65">
        <f t="shared" si="1181"/>
        <v>0</v>
      </c>
      <c r="BD894" s="65">
        <f t="shared" si="1182"/>
        <v>0</v>
      </c>
      <c r="BE894" s="65">
        <f t="shared" si="1183"/>
        <v>0</v>
      </c>
      <c r="BF894" s="65">
        <f t="shared" si="1184"/>
        <v>0</v>
      </c>
      <c r="BG894" s="65">
        <f t="shared" si="1185"/>
        <v>0</v>
      </c>
      <c r="CE894" s="373"/>
      <c r="CF894" s="343"/>
      <c r="CG894" s="343"/>
      <c r="CH894" s="343"/>
      <c r="CI894" s="343"/>
      <c r="CJ894" s="343"/>
      <c r="CK894" s="343"/>
      <c r="CL894" s="343"/>
      <c r="CM894" s="343"/>
      <c r="CN894" s="343"/>
      <c r="CO894" s="343"/>
      <c r="CP894" s="343"/>
      <c r="CQ894" s="343"/>
      <c r="CR894" s="343"/>
      <c r="CS894" s="343"/>
      <c r="CY894" s="101">
        <f t="shared" si="1186"/>
        <v>0</v>
      </c>
      <c r="CZ894" s="101">
        <f t="shared" si="1187"/>
        <v>0</v>
      </c>
      <c r="DB894" s="101">
        <f t="shared" si="1188"/>
        <v>0</v>
      </c>
      <c r="DD894" s="311">
        <f t="shared" si="1189"/>
        <v>0</v>
      </c>
      <c r="DF894" s="101">
        <f t="shared" si="1105"/>
        <v>0</v>
      </c>
      <c r="DG894" s="101">
        <f t="shared" si="1106"/>
        <v>0</v>
      </c>
      <c r="DH894" s="101">
        <f t="shared" si="1107"/>
        <v>0</v>
      </c>
      <c r="DI894" s="101">
        <f t="shared" si="1108"/>
        <v>0</v>
      </c>
      <c r="DJ894" s="311">
        <f t="shared" si="1109"/>
        <v>0</v>
      </c>
      <c r="DK894" s="311">
        <f t="shared" si="1110"/>
        <v>0</v>
      </c>
      <c r="DL894" s="101">
        <f t="shared" si="1111"/>
        <v>0</v>
      </c>
      <c r="DM894" s="101">
        <f t="shared" si="1112"/>
        <v>0</v>
      </c>
      <c r="DN894" s="101">
        <f t="shared" si="1113"/>
        <v>0</v>
      </c>
      <c r="DO894" s="101">
        <f t="shared" si="1114"/>
        <v>0</v>
      </c>
      <c r="DP894" s="101">
        <f t="shared" si="1115"/>
        <v>0</v>
      </c>
      <c r="DQ894" s="101">
        <f t="shared" si="1116"/>
        <v>0</v>
      </c>
      <c r="DR894" s="101">
        <f t="shared" si="1117"/>
        <v>0</v>
      </c>
      <c r="DS894" s="101">
        <f t="shared" si="1118"/>
        <v>0</v>
      </c>
      <c r="DT894" s="101">
        <f t="shared" si="1119"/>
        <v>0</v>
      </c>
      <c r="DU894" s="101">
        <f t="shared" si="1120"/>
        <v>0</v>
      </c>
      <c r="DV894" s="101">
        <f t="shared" si="1121"/>
        <v>0</v>
      </c>
      <c r="DW894" s="101">
        <f t="shared" si="1122"/>
        <v>0</v>
      </c>
      <c r="DX894" s="311">
        <f t="shared" si="1123"/>
        <v>0</v>
      </c>
      <c r="DY894" s="101">
        <f t="shared" si="1124"/>
        <v>0</v>
      </c>
      <c r="DZ894" s="101">
        <f t="shared" si="1125"/>
        <v>0</v>
      </c>
      <c r="EA894" s="101">
        <f t="shared" si="1126"/>
        <v>0</v>
      </c>
      <c r="EB894" s="101">
        <f t="shared" si="1127"/>
        <v>0</v>
      </c>
      <c r="EC894" s="101">
        <f t="shared" si="1128"/>
        <v>0</v>
      </c>
      <c r="ED894" s="101">
        <f t="shared" si="1129"/>
        <v>0</v>
      </c>
      <c r="EE894" s="101">
        <f t="shared" si="1130"/>
        <v>0</v>
      </c>
      <c r="EF894" s="101">
        <f t="shared" si="1131"/>
        <v>0</v>
      </c>
      <c r="EG894" s="101">
        <f t="shared" si="1132"/>
        <v>0</v>
      </c>
      <c r="EH894" s="101">
        <f t="shared" si="1133"/>
        <v>0</v>
      </c>
      <c r="EI894" s="101">
        <f t="shared" si="1134"/>
        <v>0</v>
      </c>
      <c r="EJ894" s="101">
        <f t="shared" si="1135"/>
        <v>0</v>
      </c>
      <c r="EK894" s="101">
        <f t="shared" si="1136"/>
        <v>0</v>
      </c>
      <c r="EL894" s="101">
        <f t="shared" si="1137"/>
        <v>0</v>
      </c>
      <c r="EM894" s="101">
        <f t="shared" si="1138"/>
        <v>0</v>
      </c>
      <c r="EN894" s="101">
        <f t="shared" si="1139"/>
        <v>0</v>
      </c>
      <c r="EO894" s="101">
        <f t="shared" si="1140"/>
        <v>0</v>
      </c>
      <c r="EP894" s="101">
        <f t="shared" si="1141"/>
        <v>0</v>
      </c>
      <c r="EQ894" s="101">
        <f t="shared" si="1142"/>
        <v>0</v>
      </c>
    </row>
    <row r="895" spans="2:147" ht="21.75" customHeight="1" x14ac:dyDescent="0.45">
      <c r="B895" s="133" t="str">
        <f>IF(Data!B894&lt;&gt;"",Data!B894,"")</f>
        <v/>
      </c>
      <c r="C895" s="158" t="str">
        <f>IF(Data!C894&lt;&gt;"",Data!C894,"")</f>
        <v/>
      </c>
      <c r="D895" s="106" t="str">
        <f>IF(Data!D894&lt;&gt;"",Data!D894,"")</f>
        <v/>
      </c>
      <c r="E895" s="140">
        <f>IF(AND(I895=1,Data!T894=0),0,IF(I895=999,999,Data!T894))</f>
        <v>999</v>
      </c>
      <c r="F895" s="140" t="str">
        <f t="shared" si="1143"/>
        <v/>
      </c>
      <c r="G895" s="140" t="str">
        <f>IF(Data!K894&lt;&gt;"",Data!K894,"")</f>
        <v/>
      </c>
      <c r="H895" s="141" t="str">
        <f>IF(Data!L894&lt;&gt;"",Data!L894,"")</f>
        <v/>
      </c>
      <c r="I895" s="63">
        <f>IF(Data!M894&lt;&gt;"",Data!M894,"")</f>
        <v>999</v>
      </c>
      <c r="J895" s="63">
        <f t="shared" si="1144"/>
        <v>0</v>
      </c>
      <c r="L895" s="64" t="str">
        <f t="shared" si="1145"/>
        <v/>
      </c>
      <c r="N895" s="63">
        <f t="shared" si="1146"/>
        <v>0</v>
      </c>
      <c r="P895" s="64" t="str">
        <f t="shared" si="1147"/>
        <v/>
      </c>
      <c r="R895" s="63">
        <f t="shared" si="1148"/>
        <v>0</v>
      </c>
      <c r="S895" s="64" t="str">
        <f t="shared" si="1149"/>
        <v/>
      </c>
      <c r="W895" s="310">
        <f t="shared" si="1150"/>
        <v>999</v>
      </c>
      <c r="Y895" s="65">
        <f t="shared" si="1151"/>
        <v>0</v>
      </c>
      <c r="Z895" s="65">
        <f t="shared" si="1152"/>
        <v>0</v>
      </c>
      <c r="AA895" s="65">
        <f t="shared" si="1153"/>
        <v>0</v>
      </c>
      <c r="AB895" s="65">
        <f t="shared" si="1154"/>
        <v>0</v>
      </c>
      <c r="AC895" s="341">
        <f t="shared" si="1155"/>
        <v>0</v>
      </c>
      <c r="AD895" s="65">
        <f t="shared" si="1156"/>
        <v>0</v>
      </c>
      <c r="AE895" s="65">
        <f t="shared" si="1157"/>
        <v>0</v>
      </c>
      <c r="AF895" s="65">
        <f t="shared" si="1158"/>
        <v>0</v>
      </c>
      <c r="AG895" s="65">
        <f t="shared" si="1159"/>
        <v>0</v>
      </c>
      <c r="AH895" s="65">
        <f t="shared" si="1160"/>
        <v>0</v>
      </c>
      <c r="AI895" s="65">
        <f t="shared" si="1161"/>
        <v>0</v>
      </c>
      <c r="AJ895" s="65">
        <f t="shared" si="1162"/>
        <v>0</v>
      </c>
      <c r="AK895" s="65">
        <f t="shared" si="1163"/>
        <v>0</v>
      </c>
      <c r="AL895" s="65">
        <f t="shared" si="1164"/>
        <v>0</v>
      </c>
      <c r="AM895" s="65">
        <f t="shared" si="1165"/>
        <v>0</v>
      </c>
      <c r="AN895" s="65">
        <f t="shared" si="1166"/>
        <v>0</v>
      </c>
      <c r="AO895" s="65">
        <f t="shared" si="1167"/>
        <v>0</v>
      </c>
      <c r="AP895" s="65">
        <f t="shared" si="1168"/>
        <v>0</v>
      </c>
      <c r="AQ895" s="65">
        <f t="shared" si="1169"/>
        <v>0</v>
      </c>
      <c r="AR895" s="65">
        <f t="shared" si="1170"/>
        <v>0</v>
      </c>
      <c r="AS895" s="65">
        <f t="shared" si="1171"/>
        <v>0</v>
      </c>
      <c r="AT895" s="65">
        <f t="shared" si="1172"/>
        <v>0</v>
      </c>
      <c r="AU895" s="65">
        <f t="shared" si="1173"/>
        <v>0</v>
      </c>
      <c r="AV895" s="65">
        <f t="shared" si="1174"/>
        <v>0</v>
      </c>
      <c r="AW895" s="65">
        <f t="shared" si="1175"/>
        <v>0</v>
      </c>
      <c r="AX895" s="65">
        <f t="shared" si="1176"/>
        <v>0</v>
      </c>
      <c r="AY895" s="65">
        <f t="shared" si="1177"/>
        <v>0</v>
      </c>
      <c r="AZ895" s="65">
        <f t="shared" si="1178"/>
        <v>0</v>
      </c>
      <c r="BA895" s="65">
        <f t="shared" si="1179"/>
        <v>0</v>
      </c>
      <c r="BB895" s="65">
        <f t="shared" si="1180"/>
        <v>0</v>
      </c>
      <c r="BC895" s="65">
        <f t="shared" si="1181"/>
        <v>0</v>
      </c>
      <c r="BD895" s="65">
        <f t="shared" si="1182"/>
        <v>0</v>
      </c>
      <c r="BE895" s="65">
        <f t="shared" si="1183"/>
        <v>0</v>
      </c>
      <c r="BF895" s="65">
        <f t="shared" si="1184"/>
        <v>0</v>
      </c>
      <c r="BG895" s="65">
        <f t="shared" si="1185"/>
        <v>0</v>
      </c>
      <c r="CE895" s="373"/>
      <c r="CF895" s="343"/>
      <c r="CG895" s="343"/>
      <c r="CH895" s="343"/>
      <c r="CI895" s="343"/>
      <c r="CJ895" s="343"/>
      <c r="CK895" s="343"/>
      <c r="CL895" s="343"/>
      <c r="CM895" s="343"/>
      <c r="CN895" s="343"/>
      <c r="CO895" s="343"/>
      <c r="CP895" s="343"/>
      <c r="CQ895" s="343"/>
      <c r="CR895" s="343"/>
      <c r="CS895" s="343"/>
      <c r="CY895" s="101">
        <f t="shared" si="1186"/>
        <v>0</v>
      </c>
      <c r="CZ895" s="101">
        <f t="shared" si="1187"/>
        <v>0</v>
      </c>
      <c r="DB895" s="101">
        <f t="shared" si="1188"/>
        <v>0</v>
      </c>
      <c r="DD895" s="311">
        <f t="shared" si="1189"/>
        <v>0</v>
      </c>
      <c r="DF895" s="101">
        <f t="shared" si="1105"/>
        <v>0</v>
      </c>
      <c r="DG895" s="101">
        <f t="shared" si="1106"/>
        <v>0</v>
      </c>
      <c r="DH895" s="101">
        <f t="shared" si="1107"/>
        <v>0</v>
      </c>
      <c r="DI895" s="101">
        <f t="shared" si="1108"/>
        <v>0</v>
      </c>
      <c r="DJ895" s="311">
        <f t="shared" si="1109"/>
        <v>0</v>
      </c>
      <c r="DK895" s="311">
        <f t="shared" si="1110"/>
        <v>0</v>
      </c>
      <c r="DL895" s="101">
        <f t="shared" si="1111"/>
        <v>0</v>
      </c>
      <c r="DM895" s="101">
        <f t="shared" si="1112"/>
        <v>0</v>
      </c>
      <c r="DN895" s="101">
        <f t="shared" si="1113"/>
        <v>0</v>
      </c>
      <c r="DO895" s="101">
        <f t="shared" si="1114"/>
        <v>0</v>
      </c>
      <c r="DP895" s="101">
        <f t="shared" si="1115"/>
        <v>0</v>
      </c>
      <c r="DQ895" s="101">
        <f t="shared" si="1116"/>
        <v>0</v>
      </c>
      <c r="DR895" s="101">
        <f t="shared" si="1117"/>
        <v>0</v>
      </c>
      <c r="DS895" s="101">
        <f t="shared" si="1118"/>
        <v>0</v>
      </c>
      <c r="DT895" s="101">
        <f t="shared" si="1119"/>
        <v>0</v>
      </c>
      <c r="DU895" s="101">
        <f t="shared" si="1120"/>
        <v>0</v>
      </c>
      <c r="DV895" s="101">
        <f t="shared" si="1121"/>
        <v>0</v>
      </c>
      <c r="DW895" s="101">
        <f t="shared" si="1122"/>
        <v>0</v>
      </c>
      <c r="DX895" s="311">
        <f t="shared" si="1123"/>
        <v>0</v>
      </c>
      <c r="DY895" s="101">
        <f t="shared" si="1124"/>
        <v>0</v>
      </c>
      <c r="DZ895" s="101">
        <f t="shared" si="1125"/>
        <v>0</v>
      </c>
      <c r="EA895" s="101">
        <f t="shared" si="1126"/>
        <v>0</v>
      </c>
      <c r="EB895" s="101">
        <f t="shared" si="1127"/>
        <v>0</v>
      </c>
      <c r="EC895" s="101">
        <f t="shared" si="1128"/>
        <v>0</v>
      </c>
      <c r="ED895" s="101">
        <f t="shared" si="1129"/>
        <v>0</v>
      </c>
      <c r="EE895" s="101">
        <f t="shared" si="1130"/>
        <v>0</v>
      </c>
      <c r="EF895" s="101">
        <f t="shared" si="1131"/>
        <v>0</v>
      </c>
      <c r="EG895" s="101">
        <f t="shared" si="1132"/>
        <v>0</v>
      </c>
      <c r="EH895" s="101">
        <f t="shared" si="1133"/>
        <v>0</v>
      </c>
      <c r="EI895" s="101">
        <f t="shared" si="1134"/>
        <v>0</v>
      </c>
      <c r="EJ895" s="101">
        <f t="shared" si="1135"/>
        <v>0</v>
      </c>
      <c r="EK895" s="101">
        <f t="shared" si="1136"/>
        <v>0</v>
      </c>
      <c r="EL895" s="101">
        <f t="shared" si="1137"/>
        <v>0</v>
      </c>
      <c r="EM895" s="101">
        <f t="shared" si="1138"/>
        <v>0</v>
      </c>
      <c r="EN895" s="101">
        <f t="shared" si="1139"/>
        <v>0</v>
      </c>
      <c r="EO895" s="101">
        <f t="shared" si="1140"/>
        <v>0</v>
      </c>
      <c r="EP895" s="101">
        <f t="shared" si="1141"/>
        <v>0</v>
      </c>
      <c r="EQ895" s="101">
        <f t="shared" si="1142"/>
        <v>0</v>
      </c>
    </row>
    <row r="896" spans="2:147" ht="21.75" customHeight="1" x14ac:dyDescent="0.45">
      <c r="B896" s="133" t="str">
        <f>IF(Data!B895&lt;&gt;"",Data!B895,"")</f>
        <v/>
      </c>
      <c r="C896" s="158" t="str">
        <f>IF(Data!C895&lt;&gt;"",Data!C895,"")</f>
        <v/>
      </c>
      <c r="D896" s="106" t="str">
        <f>IF(Data!D895&lt;&gt;"",Data!D895,"")</f>
        <v/>
      </c>
      <c r="E896" s="140">
        <f>IF(AND(I896=1,Data!T895=0),0,IF(I896=999,999,Data!T895))</f>
        <v>999</v>
      </c>
      <c r="F896" s="140" t="str">
        <f t="shared" si="1143"/>
        <v/>
      </c>
      <c r="G896" s="140" t="str">
        <f>IF(Data!K895&lt;&gt;"",Data!K895,"")</f>
        <v/>
      </c>
      <c r="H896" s="141" t="str">
        <f>IF(Data!L895&lt;&gt;"",Data!L895,"")</f>
        <v/>
      </c>
      <c r="I896" s="63">
        <f>IF(Data!M895&lt;&gt;"",Data!M895,"")</f>
        <v>999</v>
      </c>
      <c r="J896" s="63">
        <f t="shared" si="1144"/>
        <v>0</v>
      </c>
      <c r="L896" s="64" t="str">
        <f t="shared" si="1145"/>
        <v/>
      </c>
      <c r="N896" s="63">
        <f t="shared" si="1146"/>
        <v>0</v>
      </c>
      <c r="P896" s="64" t="str">
        <f t="shared" si="1147"/>
        <v/>
      </c>
      <c r="R896" s="63">
        <f t="shared" si="1148"/>
        <v>0</v>
      </c>
      <c r="S896" s="64" t="str">
        <f t="shared" si="1149"/>
        <v/>
      </c>
      <c r="W896" s="310">
        <f t="shared" si="1150"/>
        <v>999</v>
      </c>
      <c r="Y896" s="65">
        <f t="shared" si="1151"/>
        <v>0</v>
      </c>
      <c r="Z896" s="65">
        <f t="shared" si="1152"/>
        <v>0</v>
      </c>
      <c r="AA896" s="65">
        <f t="shared" si="1153"/>
        <v>0</v>
      </c>
      <c r="AB896" s="65">
        <f t="shared" si="1154"/>
        <v>0</v>
      </c>
      <c r="AC896" s="341">
        <f t="shared" si="1155"/>
        <v>0</v>
      </c>
      <c r="AD896" s="65">
        <f t="shared" si="1156"/>
        <v>0</v>
      </c>
      <c r="AE896" s="65">
        <f t="shared" si="1157"/>
        <v>0</v>
      </c>
      <c r="AF896" s="65">
        <f t="shared" si="1158"/>
        <v>0</v>
      </c>
      <c r="AG896" s="65">
        <f t="shared" si="1159"/>
        <v>0</v>
      </c>
      <c r="AH896" s="65">
        <f t="shared" si="1160"/>
        <v>0</v>
      </c>
      <c r="AI896" s="65">
        <f t="shared" si="1161"/>
        <v>0</v>
      </c>
      <c r="AJ896" s="65">
        <f t="shared" si="1162"/>
        <v>0</v>
      </c>
      <c r="AK896" s="65">
        <f t="shared" si="1163"/>
        <v>0</v>
      </c>
      <c r="AL896" s="65">
        <f t="shared" si="1164"/>
        <v>0</v>
      </c>
      <c r="AM896" s="65">
        <f t="shared" si="1165"/>
        <v>0</v>
      </c>
      <c r="AN896" s="65">
        <f t="shared" si="1166"/>
        <v>0</v>
      </c>
      <c r="AO896" s="65">
        <f t="shared" si="1167"/>
        <v>0</v>
      </c>
      <c r="AP896" s="65">
        <f t="shared" si="1168"/>
        <v>0</v>
      </c>
      <c r="AQ896" s="65">
        <f t="shared" si="1169"/>
        <v>0</v>
      </c>
      <c r="AR896" s="65">
        <f t="shared" si="1170"/>
        <v>0</v>
      </c>
      <c r="AS896" s="65">
        <f t="shared" si="1171"/>
        <v>0</v>
      </c>
      <c r="AT896" s="65">
        <f t="shared" si="1172"/>
        <v>0</v>
      </c>
      <c r="AU896" s="65">
        <f t="shared" si="1173"/>
        <v>0</v>
      </c>
      <c r="AV896" s="65">
        <f t="shared" si="1174"/>
        <v>0</v>
      </c>
      <c r="AW896" s="65">
        <f t="shared" si="1175"/>
        <v>0</v>
      </c>
      <c r="AX896" s="65">
        <f t="shared" si="1176"/>
        <v>0</v>
      </c>
      <c r="AY896" s="65">
        <f t="shared" si="1177"/>
        <v>0</v>
      </c>
      <c r="AZ896" s="65">
        <f t="shared" si="1178"/>
        <v>0</v>
      </c>
      <c r="BA896" s="65">
        <f t="shared" si="1179"/>
        <v>0</v>
      </c>
      <c r="BB896" s="65">
        <f t="shared" si="1180"/>
        <v>0</v>
      </c>
      <c r="BC896" s="65">
        <f t="shared" si="1181"/>
        <v>0</v>
      </c>
      <c r="BD896" s="65">
        <f t="shared" si="1182"/>
        <v>0</v>
      </c>
      <c r="BE896" s="65">
        <f t="shared" si="1183"/>
        <v>0</v>
      </c>
      <c r="BF896" s="65">
        <f t="shared" si="1184"/>
        <v>0</v>
      </c>
      <c r="BG896" s="65">
        <f t="shared" si="1185"/>
        <v>0</v>
      </c>
      <c r="CE896" s="373"/>
      <c r="CF896" s="343"/>
      <c r="CG896" s="343"/>
      <c r="CH896" s="343"/>
      <c r="CI896" s="343"/>
      <c r="CJ896" s="343"/>
      <c r="CK896" s="343"/>
      <c r="CL896" s="343"/>
      <c r="CM896" s="343"/>
      <c r="CN896" s="343"/>
      <c r="CO896" s="343"/>
      <c r="CP896" s="343"/>
      <c r="CQ896" s="343"/>
      <c r="CR896" s="343"/>
      <c r="CS896" s="343"/>
      <c r="CY896" s="101">
        <f t="shared" si="1186"/>
        <v>0</v>
      </c>
      <c r="CZ896" s="101">
        <f t="shared" si="1187"/>
        <v>0</v>
      </c>
      <c r="DB896" s="101">
        <f t="shared" si="1188"/>
        <v>0</v>
      </c>
      <c r="DD896" s="311">
        <f t="shared" si="1189"/>
        <v>0</v>
      </c>
      <c r="DF896" s="101">
        <f t="shared" si="1105"/>
        <v>0</v>
      </c>
      <c r="DG896" s="101">
        <f t="shared" si="1106"/>
        <v>0</v>
      </c>
      <c r="DH896" s="101">
        <f t="shared" si="1107"/>
        <v>0</v>
      </c>
      <c r="DI896" s="101">
        <f t="shared" si="1108"/>
        <v>0</v>
      </c>
      <c r="DJ896" s="311">
        <f t="shared" si="1109"/>
        <v>0</v>
      </c>
      <c r="DK896" s="311">
        <f t="shared" si="1110"/>
        <v>0</v>
      </c>
      <c r="DL896" s="101">
        <f t="shared" si="1111"/>
        <v>0</v>
      </c>
      <c r="DM896" s="101">
        <f t="shared" si="1112"/>
        <v>0</v>
      </c>
      <c r="DN896" s="101">
        <f t="shared" si="1113"/>
        <v>0</v>
      </c>
      <c r="DO896" s="101">
        <f t="shared" si="1114"/>
        <v>0</v>
      </c>
      <c r="DP896" s="101">
        <f t="shared" si="1115"/>
        <v>0</v>
      </c>
      <c r="DQ896" s="101">
        <f t="shared" si="1116"/>
        <v>0</v>
      </c>
      <c r="DR896" s="101">
        <f t="shared" si="1117"/>
        <v>0</v>
      </c>
      <c r="DS896" s="101">
        <f t="shared" si="1118"/>
        <v>0</v>
      </c>
      <c r="DT896" s="101">
        <f t="shared" si="1119"/>
        <v>0</v>
      </c>
      <c r="DU896" s="101">
        <f t="shared" si="1120"/>
        <v>0</v>
      </c>
      <c r="DV896" s="101">
        <f t="shared" si="1121"/>
        <v>0</v>
      </c>
      <c r="DW896" s="101">
        <f t="shared" si="1122"/>
        <v>0</v>
      </c>
      <c r="DX896" s="311">
        <f t="shared" si="1123"/>
        <v>0</v>
      </c>
      <c r="DY896" s="101">
        <f t="shared" si="1124"/>
        <v>0</v>
      </c>
      <c r="DZ896" s="101">
        <f t="shared" si="1125"/>
        <v>0</v>
      </c>
      <c r="EA896" s="101">
        <f t="shared" si="1126"/>
        <v>0</v>
      </c>
      <c r="EB896" s="101">
        <f t="shared" si="1127"/>
        <v>0</v>
      </c>
      <c r="EC896" s="101">
        <f t="shared" si="1128"/>
        <v>0</v>
      </c>
      <c r="ED896" s="101">
        <f t="shared" si="1129"/>
        <v>0</v>
      </c>
      <c r="EE896" s="101">
        <f t="shared" si="1130"/>
        <v>0</v>
      </c>
      <c r="EF896" s="101">
        <f t="shared" si="1131"/>
        <v>0</v>
      </c>
      <c r="EG896" s="101">
        <f t="shared" si="1132"/>
        <v>0</v>
      </c>
      <c r="EH896" s="101">
        <f t="shared" si="1133"/>
        <v>0</v>
      </c>
      <c r="EI896" s="101">
        <f t="shared" si="1134"/>
        <v>0</v>
      </c>
      <c r="EJ896" s="101">
        <f t="shared" si="1135"/>
        <v>0</v>
      </c>
      <c r="EK896" s="101">
        <f t="shared" si="1136"/>
        <v>0</v>
      </c>
      <c r="EL896" s="101">
        <f t="shared" si="1137"/>
        <v>0</v>
      </c>
      <c r="EM896" s="101">
        <f t="shared" si="1138"/>
        <v>0</v>
      </c>
      <c r="EN896" s="101">
        <f t="shared" si="1139"/>
        <v>0</v>
      </c>
      <c r="EO896" s="101">
        <f t="shared" si="1140"/>
        <v>0</v>
      </c>
      <c r="EP896" s="101">
        <f t="shared" si="1141"/>
        <v>0</v>
      </c>
      <c r="EQ896" s="101">
        <f t="shared" si="1142"/>
        <v>0</v>
      </c>
    </row>
    <row r="897" spans="2:147" ht="21.75" customHeight="1" x14ac:dyDescent="0.45">
      <c r="B897" s="133" t="str">
        <f>IF(Data!B896&lt;&gt;"",Data!B896,"")</f>
        <v/>
      </c>
      <c r="C897" s="158" t="str">
        <f>IF(Data!C896&lt;&gt;"",Data!C896,"")</f>
        <v/>
      </c>
      <c r="D897" s="106" t="str">
        <f>IF(Data!D896&lt;&gt;"",Data!D896,"")</f>
        <v/>
      </c>
      <c r="E897" s="140">
        <f>IF(AND(I897=1,Data!T896=0),0,IF(I897=999,999,Data!T896))</f>
        <v>999</v>
      </c>
      <c r="F897" s="140" t="str">
        <f t="shared" si="1143"/>
        <v/>
      </c>
      <c r="G897" s="140" t="str">
        <f>IF(Data!K896&lt;&gt;"",Data!K896,"")</f>
        <v/>
      </c>
      <c r="H897" s="141" t="str">
        <f>IF(Data!L896&lt;&gt;"",Data!L896,"")</f>
        <v/>
      </c>
      <c r="I897" s="63">
        <f>IF(Data!M896&lt;&gt;"",Data!M896,"")</f>
        <v>999</v>
      </c>
      <c r="J897" s="63">
        <f t="shared" si="1144"/>
        <v>0</v>
      </c>
      <c r="L897" s="64" t="str">
        <f t="shared" si="1145"/>
        <v/>
      </c>
      <c r="N897" s="63">
        <f t="shared" si="1146"/>
        <v>0</v>
      </c>
      <c r="P897" s="64" t="str">
        <f t="shared" si="1147"/>
        <v/>
      </c>
      <c r="R897" s="63">
        <f t="shared" si="1148"/>
        <v>0</v>
      </c>
      <c r="S897" s="64" t="str">
        <f t="shared" si="1149"/>
        <v/>
      </c>
      <c r="W897" s="310">
        <f t="shared" si="1150"/>
        <v>999</v>
      </c>
      <c r="Y897" s="65">
        <f t="shared" si="1151"/>
        <v>0</v>
      </c>
      <c r="Z897" s="65">
        <f t="shared" si="1152"/>
        <v>0</v>
      </c>
      <c r="AA897" s="65">
        <f t="shared" si="1153"/>
        <v>0</v>
      </c>
      <c r="AB897" s="65">
        <f t="shared" si="1154"/>
        <v>0</v>
      </c>
      <c r="AC897" s="341">
        <f t="shared" si="1155"/>
        <v>0</v>
      </c>
      <c r="AD897" s="65">
        <f t="shared" si="1156"/>
        <v>0</v>
      </c>
      <c r="AE897" s="65">
        <f t="shared" si="1157"/>
        <v>0</v>
      </c>
      <c r="AF897" s="65">
        <f t="shared" si="1158"/>
        <v>0</v>
      </c>
      <c r="AG897" s="65">
        <f t="shared" si="1159"/>
        <v>0</v>
      </c>
      <c r="AH897" s="65">
        <f t="shared" si="1160"/>
        <v>0</v>
      </c>
      <c r="AI897" s="65">
        <f t="shared" si="1161"/>
        <v>0</v>
      </c>
      <c r="AJ897" s="65">
        <f t="shared" si="1162"/>
        <v>0</v>
      </c>
      <c r="AK897" s="65">
        <f t="shared" si="1163"/>
        <v>0</v>
      </c>
      <c r="AL897" s="65">
        <f t="shared" si="1164"/>
        <v>0</v>
      </c>
      <c r="AM897" s="65">
        <f t="shared" si="1165"/>
        <v>0</v>
      </c>
      <c r="AN897" s="65">
        <f t="shared" si="1166"/>
        <v>0</v>
      </c>
      <c r="AO897" s="65">
        <f t="shared" si="1167"/>
        <v>0</v>
      </c>
      <c r="AP897" s="65">
        <f t="shared" si="1168"/>
        <v>0</v>
      </c>
      <c r="AQ897" s="65">
        <f t="shared" si="1169"/>
        <v>0</v>
      </c>
      <c r="AR897" s="65">
        <f t="shared" si="1170"/>
        <v>0</v>
      </c>
      <c r="AS897" s="65">
        <f t="shared" si="1171"/>
        <v>0</v>
      </c>
      <c r="AT897" s="65">
        <f t="shared" si="1172"/>
        <v>0</v>
      </c>
      <c r="AU897" s="65">
        <f t="shared" si="1173"/>
        <v>0</v>
      </c>
      <c r="AV897" s="65">
        <f t="shared" si="1174"/>
        <v>0</v>
      </c>
      <c r="AW897" s="65">
        <f t="shared" si="1175"/>
        <v>0</v>
      </c>
      <c r="AX897" s="65">
        <f t="shared" si="1176"/>
        <v>0</v>
      </c>
      <c r="AY897" s="65">
        <f t="shared" si="1177"/>
        <v>0</v>
      </c>
      <c r="AZ897" s="65">
        <f t="shared" si="1178"/>
        <v>0</v>
      </c>
      <c r="BA897" s="65">
        <f t="shared" si="1179"/>
        <v>0</v>
      </c>
      <c r="BB897" s="65">
        <f t="shared" si="1180"/>
        <v>0</v>
      </c>
      <c r="BC897" s="65">
        <f t="shared" si="1181"/>
        <v>0</v>
      </c>
      <c r="BD897" s="65">
        <f t="shared" si="1182"/>
        <v>0</v>
      </c>
      <c r="BE897" s="65">
        <f t="shared" si="1183"/>
        <v>0</v>
      </c>
      <c r="BF897" s="65">
        <f t="shared" si="1184"/>
        <v>0</v>
      </c>
      <c r="BG897" s="65">
        <f t="shared" si="1185"/>
        <v>0</v>
      </c>
      <c r="CE897" s="373"/>
      <c r="CF897" s="343"/>
      <c r="CG897" s="343"/>
      <c r="CH897" s="343"/>
      <c r="CI897" s="343"/>
      <c r="CJ897" s="343"/>
      <c r="CK897" s="343"/>
      <c r="CL897" s="343"/>
      <c r="CM897" s="343"/>
      <c r="CN897" s="343"/>
      <c r="CO897" s="343"/>
      <c r="CP897" s="343"/>
      <c r="CQ897" s="343"/>
      <c r="CR897" s="343"/>
      <c r="CS897" s="343"/>
      <c r="CY897" s="101">
        <f t="shared" si="1186"/>
        <v>0</v>
      </c>
      <c r="CZ897" s="101">
        <f t="shared" si="1187"/>
        <v>0</v>
      </c>
      <c r="DB897" s="101">
        <f t="shared" si="1188"/>
        <v>0</v>
      </c>
      <c r="DD897" s="311">
        <f t="shared" si="1189"/>
        <v>0</v>
      </c>
      <c r="DF897" s="101">
        <f t="shared" si="1105"/>
        <v>0</v>
      </c>
      <c r="DG897" s="101">
        <f t="shared" si="1106"/>
        <v>0</v>
      </c>
      <c r="DH897" s="101">
        <f t="shared" si="1107"/>
        <v>0</v>
      </c>
      <c r="DI897" s="101">
        <f t="shared" si="1108"/>
        <v>0</v>
      </c>
      <c r="DJ897" s="311">
        <f t="shared" si="1109"/>
        <v>0</v>
      </c>
      <c r="DK897" s="311">
        <f t="shared" si="1110"/>
        <v>0</v>
      </c>
      <c r="DL897" s="101">
        <f t="shared" si="1111"/>
        <v>0</v>
      </c>
      <c r="DM897" s="101">
        <f t="shared" si="1112"/>
        <v>0</v>
      </c>
      <c r="DN897" s="101">
        <f t="shared" si="1113"/>
        <v>0</v>
      </c>
      <c r="DO897" s="101">
        <f t="shared" si="1114"/>
        <v>0</v>
      </c>
      <c r="DP897" s="101">
        <f t="shared" si="1115"/>
        <v>0</v>
      </c>
      <c r="DQ897" s="101">
        <f t="shared" si="1116"/>
        <v>0</v>
      </c>
      <c r="DR897" s="101">
        <f t="shared" si="1117"/>
        <v>0</v>
      </c>
      <c r="DS897" s="101">
        <f t="shared" si="1118"/>
        <v>0</v>
      </c>
      <c r="DT897" s="101">
        <f t="shared" si="1119"/>
        <v>0</v>
      </c>
      <c r="DU897" s="101">
        <f t="shared" si="1120"/>
        <v>0</v>
      </c>
      <c r="DV897" s="101">
        <f t="shared" si="1121"/>
        <v>0</v>
      </c>
      <c r="DW897" s="101">
        <f t="shared" si="1122"/>
        <v>0</v>
      </c>
      <c r="DX897" s="311">
        <f t="shared" si="1123"/>
        <v>0</v>
      </c>
      <c r="DY897" s="101">
        <f t="shared" si="1124"/>
        <v>0</v>
      </c>
      <c r="DZ897" s="101">
        <f t="shared" si="1125"/>
        <v>0</v>
      </c>
      <c r="EA897" s="101">
        <f t="shared" si="1126"/>
        <v>0</v>
      </c>
      <c r="EB897" s="101">
        <f t="shared" si="1127"/>
        <v>0</v>
      </c>
      <c r="EC897" s="101">
        <f t="shared" si="1128"/>
        <v>0</v>
      </c>
      <c r="ED897" s="101">
        <f t="shared" si="1129"/>
        <v>0</v>
      </c>
      <c r="EE897" s="101">
        <f t="shared" si="1130"/>
        <v>0</v>
      </c>
      <c r="EF897" s="101">
        <f t="shared" si="1131"/>
        <v>0</v>
      </c>
      <c r="EG897" s="101">
        <f t="shared" si="1132"/>
        <v>0</v>
      </c>
      <c r="EH897" s="101">
        <f t="shared" si="1133"/>
        <v>0</v>
      </c>
      <c r="EI897" s="101">
        <f t="shared" si="1134"/>
        <v>0</v>
      </c>
      <c r="EJ897" s="101">
        <f t="shared" si="1135"/>
        <v>0</v>
      </c>
      <c r="EK897" s="101">
        <f t="shared" si="1136"/>
        <v>0</v>
      </c>
      <c r="EL897" s="101">
        <f t="shared" si="1137"/>
        <v>0</v>
      </c>
      <c r="EM897" s="101">
        <f t="shared" si="1138"/>
        <v>0</v>
      </c>
      <c r="EN897" s="101">
        <f t="shared" si="1139"/>
        <v>0</v>
      </c>
      <c r="EO897" s="101">
        <f t="shared" si="1140"/>
        <v>0</v>
      </c>
      <c r="EP897" s="101">
        <f t="shared" si="1141"/>
        <v>0</v>
      </c>
      <c r="EQ897" s="101">
        <f t="shared" si="1142"/>
        <v>0</v>
      </c>
    </row>
    <row r="898" spans="2:147" ht="21.75" customHeight="1" x14ac:dyDescent="0.45">
      <c r="B898" s="133" t="str">
        <f>IF(Data!B897&lt;&gt;"",Data!B897,"")</f>
        <v/>
      </c>
      <c r="C898" s="158" t="str">
        <f>IF(Data!C897&lt;&gt;"",Data!C897,"")</f>
        <v/>
      </c>
      <c r="D898" s="106" t="str">
        <f>IF(Data!D897&lt;&gt;"",Data!D897,"")</f>
        <v/>
      </c>
      <c r="E898" s="140">
        <f>IF(AND(I898=1,Data!T897=0),0,IF(I898=999,999,Data!T897))</f>
        <v>999</v>
      </c>
      <c r="F898" s="140" t="str">
        <f t="shared" si="1143"/>
        <v/>
      </c>
      <c r="G898" s="140" t="str">
        <f>IF(Data!K897&lt;&gt;"",Data!K897,"")</f>
        <v/>
      </c>
      <c r="H898" s="141" t="str">
        <f>IF(Data!L897&lt;&gt;"",Data!L897,"")</f>
        <v/>
      </c>
      <c r="I898" s="63">
        <f>IF(Data!M897&lt;&gt;"",Data!M897,"")</f>
        <v>999</v>
      </c>
      <c r="J898" s="63">
        <f t="shared" si="1144"/>
        <v>0</v>
      </c>
      <c r="L898" s="64" t="str">
        <f t="shared" si="1145"/>
        <v/>
      </c>
      <c r="N898" s="63">
        <f t="shared" si="1146"/>
        <v>0</v>
      </c>
      <c r="P898" s="64" t="str">
        <f t="shared" si="1147"/>
        <v/>
      </c>
      <c r="R898" s="63">
        <f t="shared" si="1148"/>
        <v>0</v>
      </c>
      <c r="S898" s="64" t="str">
        <f t="shared" si="1149"/>
        <v/>
      </c>
      <c r="W898" s="310">
        <f t="shared" si="1150"/>
        <v>999</v>
      </c>
      <c r="Y898" s="65">
        <f t="shared" si="1151"/>
        <v>0</v>
      </c>
      <c r="Z898" s="65">
        <f t="shared" si="1152"/>
        <v>0</v>
      </c>
      <c r="AA898" s="65">
        <f t="shared" si="1153"/>
        <v>0</v>
      </c>
      <c r="AB898" s="65">
        <f t="shared" si="1154"/>
        <v>0</v>
      </c>
      <c r="AC898" s="341">
        <f t="shared" si="1155"/>
        <v>0</v>
      </c>
      <c r="AD898" s="65">
        <f t="shared" si="1156"/>
        <v>0</v>
      </c>
      <c r="AE898" s="65">
        <f t="shared" si="1157"/>
        <v>0</v>
      </c>
      <c r="AF898" s="65">
        <f t="shared" si="1158"/>
        <v>0</v>
      </c>
      <c r="AG898" s="65">
        <f t="shared" si="1159"/>
        <v>0</v>
      </c>
      <c r="AH898" s="65">
        <f t="shared" si="1160"/>
        <v>0</v>
      </c>
      <c r="AI898" s="65">
        <f t="shared" si="1161"/>
        <v>0</v>
      </c>
      <c r="AJ898" s="65">
        <f t="shared" si="1162"/>
        <v>0</v>
      </c>
      <c r="AK898" s="65">
        <f t="shared" si="1163"/>
        <v>0</v>
      </c>
      <c r="AL898" s="65">
        <f t="shared" si="1164"/>
        <v>0</v>
      </c>
      <c r="AM898" s="65">
        <f t="shared" si="1165"/>
        <v>0</v>
      </c>
      <c r="AN898" s="65">
        <f t="shared" si="1166"/>
        <v>0</v>
      </c>
      <c r="AO898" s="65">
        <f t="shared" si="1167"/>
        <v>0</v>
      </c>
      <c r="AP898" s="65">
        <f t="shared" si="1168"/>
        <v>0</v>
      </c>
      <c r="AQ898" s="65">
        <f t="shared" si="1169"/>
        <v>0</v>
      </c>
      <c r="AR898" s="65">
        <f t="shared" si="1170"/>
        <v>0</v>
      </c>
      <c r="AS898" s="65">
        <f t="shared" si="1171"/>
        <v>0</v>
      </c>
      <c r="AT898" s="65">
        <f t="shared" si="1172"/>
        <v>0</v>
      </c>
      <c r="AU898" s="65">
        <f t="shared" si="1173"/>
        <v>0</v>
      </c>
      <c r="AV898" s="65">
        <f t="shared" si="1174"/>
        <v>0</v>
      </c>
      <c r="AW898" s="65">
        <f t="shared" si="1175"/>
        <v>0</v>
      </c>
      <c r="AX898" s="65">
        <f t="shared" si="1176"/>
        <v>0</v>
      </c>
      <c r="AY898" s="65">
        <f t="shared" si="1177"/>
        <v>0</v>
      </c>
      <c r="AZ898" s="65">
        <f t="shared" si="1178"/>
        <v>0</v>
      </c>
      <c r="BA898" s="65">
        <f t="shared" si="1179"/>
        <v>0</v>
      </c>
      <c r="BB898" s="65">
        <f t="shared" si="1180"/>
        <v>0</v>
      </c>
      <c r="BC898" s="65">
        <f t="shared" si="1181"/>
        <v>0</v>
      </c>
      <c r="BD898" s="65">
        <f t="shared" si="1182"/>
        <v>0</v>
      </c>
      <c r="BE898" s="65">
        <f t="shared" si="1183"/>
        <v>0</v>
      </c>
      <c r="BF898" s="65">
        <f t="shared" si="1184"/>
        <v>0</v>
      </c>
      <c r="BG898" s="65">
        <f t="shared" si="1185"/>
        <v>0</v>
      </c>
      <c r="CE898" s="373"/>
      <c r="CF898" s="343"/>
      <c r="CG898" s="343"/>
      <c r="CH898" s="343"/>
      <c r="CI898" s="343"/>
      <c r="CJ898" s="343"/>
      <c r="CK898" s="343"/>
      <c r="CL898" s="343"/>
      <c r="CM898" s="343"/>
      <c r="CN898" s="343"/>
      <c r="CO898" s="343"/>
      <c r="CP898" s="343"/>
      <c r="CQ898" s="343"/>
      <c r="CR898" s="343"/>
      <c r="CS898" s="343"/>
      <c r="CY898" s="101">
        <f t="shared" si="1186"/>
        <v>0</v>
      </c>
      <c r="CZ898" s="101">
        <f t="shared" si="1187"/>
        <v>0</v>
      </c>
      <c r="DB898" s="101">
        <f t="shared" si="1188"/>
        <v>0</v>
      </c>
      <c r="DD898" s="311">
        <f t="shared" si="1189"/>
        <v>0</v>
      </c>
      <c r="DF898" s="101">
        <f t="shared" si="1105"/>
        <v>0</v>
      </c>
      <c r="DG898" s="101">
        <f t="shared" si="1106"/>
        <v>0</v>
      </c>
      <c r="DH898" s="101">
        <f t="shared" si="1107"/>
        <v>0</v>
      </c>
      <c r="DI898" s="101">
        <f t="shared" si="1108"/>
        <v>0</v>
      </c>
      <c r="DJ898" s="311">
        <f t="shared" si="1109"/>
        <v>0</v>
      </c>
      <c r="DK898" s="311">
        <f t="shared" si="1110"/>
        <v>0</v>
      </c>
      <c r="DL898" s="101">
        <f t="shared" si="1111"/>
        <v>0</v>
      </c>
      <c r="DM898" s="101">
        <f t="shared" si="1112"/>
        <v>0</v>
      </c>
      <c r="DN898" s="101">
        <f t="shared" si="1113"/>
        <v>0</v>
      </c>
      <c r="DO898" s="101">
        <f t="shared" si="1114"/>
        <v>0</v>
      </c>
      <c r="DP898" s="101">
        <f t="shared" si="1115"/>
        <v>0</v>
      </c>
      <c r="DQ898" s="101">
        <f t="shared" si="1116"/>
        <v>0</v>
      </c>
      <c r="DR898" s="101">
        <f t="shared" si="1117"/>
        <v>0</v>
      </c>
      <c r="DS898" s="101">
        <f t="shared" si="1118"/>
        <v>0</v>
      </c>
      <c r="DT898" s="101">
        <f t="shared" si="1119"/>
        <v>0</v>
      </c>
      <c r="DU898" s="101">
        <f t="shared" si="1120"/>
        <v>0</v>
      </c>
      <c r="DV898" s="101">
        <f t="shared" si="1121"/>
        <v>0</v>
      </c>
      <c r="DW898" s="101">
        <f t="shared" si="1122"/>
        <v>0</v>
      </c>
      <c r="DX898" s="311">
        <f t="shared" si="1123"/>
        <v>0</v>
      </c>
      <c r="DY898" s="101">
        <f t="shared" si="1124"/>
        <v>0</v>
      </c>
      <c r="DZ898" s="101">
        <f t="shared" si="1125"/>
        <v>0</v>
      </c>
      <c r="EA898" s="101">
        <f t="shared" si="1126"/>
        <v>0</v>
      </c>
      <c r="EB898" s="101">
        <f t="shared" si="1127"/>
        <v>0</v>
      </c>
      <c r="EC898" s="101">
        <f t="shared" si="1128"/>
        <v>0</v>
      </c>
      <c r="ED898" s="101">
        <f t="shared" si="1129"/>
        <v>0</v>
      </c>
      <c r="EE898" s="101">
        <f t="shared" si="1130"/>
        <v>0</v>
      </c>
      <c r="EF898" s="101">
        <f t="shared" si="1131"/>
        <v>0</v>
      </c>
      <c r="EG898" s="101">
        <f t="shared" si="1132"/>
        <v>0</v>
      </c>
      <c r="EH898" s="101">
        <f t="shared" si="1133"/>
        <v>0</v>
      </c>
      <c r="EI898" s="101">
        <f t="shared" si="1134"/>
        <v>0</v>
      </c>
      <c r="EJ898" s="101">
        <f t="shared" si="1135"/>
        <v>0</v>
      </c>
      <c r="EK898" s="101">
        <f t="shared" si="1136"/>
        <v>0</v>
      </c>
      <c r="EL898" s="101">
        <f t="shared" si="1137"/>
        <v>0</v>
      </c>
      <c r="EM898" s="101">
        <f t="shared" si="1138"/>
        <v>0</v>
      </c>
      <c r="EN898" s="101">
        <f t="shared" si="1139"/>
        <v>0</v>
      </c>
      <c r="EO898" s="101">
        <f t="shared" si="1140"/>
        <v>0</v>
      </c>
      <c r="EP898" s="101">
        <f t="shared" si="1141"/>
        <v>0</v>
      </c>
      <c r="EQ898" s="101">
        <f t="shared" si="1142"/>
        <v>0</v>
      </c>
    </row>
    <row r="899" spans="2:147" ht="21.75" customHeight="1" x14ac:dyDescent="0.45">
      <c r="B899" s="133" t="str">
        <f>IF(Data!B898&lt;&gt;"",Data!B898,"")</f>
        <v/>
      </c>
      <c r="C899" s="158" t="str">
        <f>IF(Data!C898&lt;&gt;"",Data!C898,"")</f>
        <v/>
      </c>
      <c r="D899" s="106" t="str">
        <f>IF(Data!D898&lt;&gt;"",Data!D898,"")</f>
        <v/>
      </c>
      <c r="E899" s="140">
        <f>IF(AND(I899=1,Data!T898=0),0,IF(I899=999,999,Data!T898))</f>
        <v>999</v>
      </c>
      <c r="F899" s="140" t="str">
        <f t="shared" si="1143"/>
        <v/>
      </c>
      <c r="G899" s="140" t="str">
        <f>IF(Data!K898&lt;&gt;"",Data!K898,"")</f>
        <v/>
      </c>
      <c r="H899" s="141" t="str">
        <f>IF(Data!L898&lt;&gt;"",Data!L898,"")</f>
        <v/>
      </c>
      <c r="I899" s="63">
        <f>IF(Data!M898&lt;&gt;"",Data!M898,"")</f>
        <v>999</v>
      </c>
      <c r="J899" s="63">
        <f t="shared" si="1144"/>
        <v>0</v>
      </c>
      <c r="L899" s="64" t="str">
        <f t="shared" si="1145"/>
        <v/>
      </c>
      <c r="N899" s="63">
        <f t="shared" si="1146"/>
        <v>0</v>
      </c>
      <c r="P899" s="64" t="str">
        <f t="shared" si="1147"/>
        <v/>
      </c>
      <c r="R899" s="63">
        <f t="shared" si="1148"/>
        <v>0</v>
      </c>
      <c r="S899" s="64" t="str">
        <f t="shared" si="1149"/>
        <v/>
      </c>
      <c r="W899" s="310">
        <f t="shared" si="1150"/>
        <v>999</v>
      </c>
      <c r="Y899" s="65">
        <f t="shared" si="1151"/>
        <v>0</v>
      </c>
      <c r="Z899" s="65">
        <f t="shared" si="1152"/>
        <v>0</v>
      </c>
      <c r="AA899" s="65">
        <f t="shared" si="1153"/>
        <v>0</v>
      </c>
      <c r="AB899" s="65">
        <f t="shared" si="1154"/>
        <v>0</v>
      </c>
      <c r="AC899" s="341">
        <f t="shared" si="1155"/>
        <v>0</v>
      </c>
      <c r="AD899" s="65">
        <f t="shared" si="1156"/>
        <v>0</v>
      </c>
      <c r="AE899" s="65">
        <f t="shared" si="1157"/>
        <v>0</v>
      </c>
      <c r="AF899" s="65">
        <f t="shared" si="1158"/>
        <v>0</v>
      </c>
      <c r="AG899" s="65">
        <f t="shared" si="1159"/>
        <v>0</v>
      </c>
      <c r="AH899" s="65">
        <f t="shared" si="1160"/>
        <v>0</v>
      </c>
      <c r="AI899" s="65">
        <f t="shared" si="1161"/>
        <v>0</v>
      </c>
      <c r="AJ899" s="65">
        <f t="shared" si="1162"/>
        <v>0</v>
      </c>
      <c r="AK899" s="65">
        <f t="shared" si="1163"/>
        <v>0</v>
      </c>
      <c r="AL899" s="65">
        <f t="shared" si="1164"/>
        <v>0</v>
      </c>
      <c r="AM899" s="65">
        <f t="shared" si="1165"/>
        <v>0</v>
      </c>
      <c r="AN899" s="65">
        <f t="shared" si="1166"/>
        <v>0</v>
      </c>
      <c r="AO899" s="65">
        <f t="shared" si="1167"/>
        <v>0</v>
      </c>
      <c r="AP899" s="65">
        <f t="shared" si="1168"/>
        <v>0</v>
      </c>
      <c r="AQ899" s="65">
        <f t="shared" si="1169"/>
        <v>0</v>
      </c>
      <c r="AR899" s="65">
        <f t="shared" si="1170"/>
        <v>0</v>
      </c>
      <c r="AS899" s="65">
        <f t="shared" si="1171"/>
        <v>0</v>
      </c>
      <c r="AT899" s="65">
        <f t="shared" si="1172"/>
        <v>0</v>
      </c>
      <c r="AU899" s="65">
        <f t="shared" si="1173"/>
        <v>0</v>
      </c>
      <c r="AV899" s="65">
        <f t="shared" si="1174"/>
        <v>0</v>
      </c>
      <c r="AW899" s="65">
        <f t="shared" si="1175"/>
        <v>0</v>
      </c>
      <c r="AX899" s="65">
        <f t="shared" si="1176"/>
        <v>0</v>
      </c>
      <c r="AY899" s="65">
        <f t="shared" si="1177"/>
        <v>0</v>
      </c>
      <c r="AZ899" s="65">
        <f t="shared" si="1178"/>
        <v>0</v>
      </c>
      <c r="BA899" s="65">
        <f t="shared" si="1179"/>
        <v>0</v>
      </c>
      <c r="BB899" s="65">
        <f t="shared" si="1180"/>
        <v>0</v>
      </c>
      <c r="BC899" s="65">
        <f t="shared" si="1181"/>
        <v>0</v>
      </c>
      <c r="BD899" s="65">
        <f t="shared" si="1182"/>
        <v>0</v>
      </c>
      <c r="BE899" s="65">
        <f t="shared" si="1183"/>
        <v>0</v>
      </c>
      <c r="BF899" s="65">
        <f t="shared" si="1184"/>
        <v>0</v>
      </c>
      <c r="BG899" s="65">
        <f t="shared" si="1185"/>
        <v>0</v>
      </c>
      <c r="CE899" s="373"/>
      <c r="CF899" s="343"/>
      <c r="CG899" s="343"/>
      <c r="CH899" s="343"/>
      <c r="CI899" s="343"/>
      <c r="CJ899" s="343"/>
      <c r="CK899" s="343"/>
      <c r="CL899" s="343"/>
      <c r="CM899" s="343"/>
      <c r="CN899" s="343"/>
      <c r="CO899" s="343"/>
      <c r="CP899" s="343"/>
      <c r="CQ899" s="343"/>
      <c r="CR899" s="343"/>
      <c r="CS899" s="343"/>
      <c r="CY899" s="101">
        <f t="shared" si="1186"/>
        <v>0</v>
      </c>
      <c r="CZ899" s="101">
        <f t="shared" si="1187"/>
        <v>0</v>
      </c>
      <c r="DB899" s="101">
        <f t="shared" si="1188"/>
        <v>0</v>
      </c>
      <c r="DD899" s="311">
        <f t="shared" si="1189"/>
        <v>0</v>
      </c>
      <c r="DF899" s="101">
        <f t="shared" si="1105"/>
        <v>0</v>
      </c>
      <c r="DG899" s="101">
        <f t="shared" si="1106"/>
        <v>0</v>
      </c>
      <c r="DH899" s="101">
        <f t="shared" si="1107"/>
        <v>0</v>
      </c>
      <c r="DI899" s="101">
        <f t="shared" si="1108"/>
        <v>0</v>
      </c>
      <c r="DJ899" s="311">
        <f t="shared" si="1109"/>
        <v>0</v>
      </c>
      <c r="DK899" s="311">
        <f t="shared" si="1110"/>
        <v>0</v>
      </c>
      <c r="DL899" s="101">
        <f t="shared" si="1111"/>
        <v>0</v>
      </c>
      <c r="DM899" s="101">
        <f t="shared" si="1112"/>
        <v>0</v>
      </c>
      <c r="DN899" s="101">
        <f t="shared" si="1113"/>
        <v>0</v>
      </c>
      <c r="DO899" s="101">
        <f t="shared" si="1114"/>
        <v>0</v>
      </c>
      <c r="DP899" s="101">
        <f t="shared" si="1115"/>
        <v>0</v>
      </c>
      <c r="DQ899" s="101">
        <f t="shared" si="1116"/>
        <v>0</v>
      </c>
      <c r="DR899" s="101">
        <f t="shared" si="1117"/>
        <v>0</v>
      </c>
      <c r="DS899" s="101">
        <f t="shared" si="1118"/>
        <v>0</v>
      </c>
      <c r="DT899" s="101">
        <f t="shared" si="1119"/>
        <v>0</v>
      </c>
      <c r="DU899" s="101">
        <f t="shared" si="1120"/>
        <v>0</v>
      </c>
      <c r="DV899" s="101">
        <f t="shared" si="1121"/>
        <v>0</v>
      </c>
      <c r="DW899" s="101">
        <f t="shared" si="1122"/>
        <v>0</v>
      </c>
      <c r="DX899" s="311">
        <f t="shared" si="1123"/>
        <v>0</v>
      </c>
      <c r="DY899" s="101">
        <f t="shared" si="1124"/>
        <v>0</v>
      </c>
      <c r="DZ899" s="101">
        <f t="shared" si="1125"/>
        <v>0</v>
      </c>
      <c r="EA899" s="101">
        <f t="shared" si="1126"/>
        <v>0</v>
      </c>
      <c r="EB899" s="101">
        <f t="shared" si="1127"/>
        <v>0</v>
      </c>
      <c r="EC899" s="101">
        <f t="shared" si="1128"/>
        <v>0</v>
      </c>
      <c r="ED899" s="101">
        <f t="shared" si="1129"/>
        <v>0</v>
      </c>
      <c r="EE899" s="101">
        <f t="shared" si="1130"/>
        <v>0</v>
      </c>
      <c r="EF899" s="101">
        <f t="shared" si="1131"/>
        <v>0</v>
      </c>
      <c r="EG899" s="101">
        <f t="shared" si="1132"/>
        <v>0</v>
      </c>
      <c r="EH899" s="101">
        <f t="shared" si="1133"/>
        <v>0</v>
      </c>
      <c r="EI899" s="101">
        <f t="shared" si="1134"/>
        <v>0</v>
      </c>
      <c r="EJ899" s="101">
        <f t="shared" si="1135"/>
        <v>0</v>
      </c>
      <c r="EK899" s="101">
        <f t="shared" si="1136"/>
        <v>0</v>
      </c>
      <c r="EL899" s="101">
        <f t="shared" si="1137"/>
        <v>0</v>
      </c>
      <c r="EM899" s="101">
        <f t="shared" si="1138"/>
        <v>0</v>
      </c>
      <c r="EN899" s="101">
        <f t="shared" si="1139"/>
        <v>0</v>
      </c>
      <c r="EO899" s="101">
        <f t="shared" si="1140"/>
        <v>0</v>
      </c>
      <c r="EP899" s="101">
        <f t="shared" si="1141"/>
        <v>0</v>
      </c>
      <c r="EQ899" s="101">
        <f t="shared" si="1142"/>
        <v>0</v>
      </c>
    </row>
    <row r="900" spans="2:147" ht="21.75" customHeight="1" x14ac:dyDescent="0.45">
      <c r="B900" s="133" t="str">
        <f>IF(Data!B899&lt;&gt;"",Data!B899,"")</f>
        <v/>
      </c>
      <c r="C900" s="158" t="str">
        <f>IF(Data!C899&lt;&gt;"",Data!C899,"")</f>
        <v/>
      </c>
      <c r="D900" s="106" t="str">
        <f>IF(Data!D899&lt;&gt;"",Data!D899,"")</f>
        <v/>
      </c>
      <c r="E900" s="140">
        <f>IF(AND(I900=1,Data!T899=0),0,IF(I900=999,999,Data!T899))</f>
        <v>999</v>
      </c>
      <c r="F900" s="140" t="str">
        <f t="shared" si="1143"/>
        <v/>
      </c>
      <c r="G900" s="140" t="str">
        <f>IF(Data!K899&lt;&gt;"",Data!K899,"")</f>
        <v/>
      </c>
      <c r="H900" s="141" t="str">
        <f>IF(Data!L899&lt;&gt;"",Data!L899,"")</f>
        <v/>
      </c>
      <c r="I900" s="63">
        <f>IF(Data!M899&lt;&gt;"",Data!M899,"")</f>
        <v>999</v>
      </c>
      <c r="J900" s="63">
        <f t="shared" si="1144"/>
        <v>0</v>
      </c>
      <c r="L900" s="64" t="str">
        <f t="shared" si="1145"/>
        <v/>
      </c>
      <c r="N900" s="63">
        <f t="shared" si="1146"/>
        <v>0</v>
      </c>
      <c r="P900" s="64" t="str">
        <f t="shared" si="1147"/>
        <v/>
      </c>
      <c r="R900" s="63">
        <f t="shared" si="1148"/>
        <v>0</v>
      </c>
      <c r="S900" s="64" t="str">
        <f t="shared" si="1149"/>
        <v/>
      </c>
      <c r="W900" s="310">
        <f t="shared" si="1150"/>
        <v>999</v>
      </c>
      <c r="Y900" s="65">
        <f t="shared" si="1151"/>
        <v>0</v>
      </c>
      <c r="Z900" s="65">
        <f t="shared" si="1152"/>
        <v>0</v>
      </c>
      <c r="AA900" s="65">
        <f t="shared" si="1153"/>
        <v>0</v>
      </c>
      <c r="AB900" s="65">
        <f t="shared" si="1154"/>
        <v>0</v>
      </c>
      <c r="AC900" s="341">
        <f t="shared" si="1155"/>
        <v>0</v>
      </c>
      <c r="AD900" s="65">
        <f t="shared" si="1156"/>
        <v>0</v>
      </c>
      <c r="AE900" s="65">
        <f t="shared" si="1157"/>
        <v>0</v>
      </c>
      <c r="AF900" s="65">
        <f t="shared" si="1158"/>
        <v>0</v>
      </c>
      <c r="AG900" s="65">
        <f t="shared" si="1159"/>
        <v>0</v>
      </c>
      <c r="AH900" s="65">
        <f t="shared" si="1160"/>
        <v>0</v>
      </c>
      <c r="AI900" s="65">
        <f t="shared" si="1161"/>
        <v>0</v>
      </c>
      <c r="AJ900" s="65">
        <f t="shared" si="1162"/>
        <v>0</v>
      </c>
      <c r="AK900" s="65">
        <f t="shared" si="1163"/>
        <v>0</v>
      </c>
      <c r="AL900" s="65">
        <f t="shared" si="1164"/>
        <v>0</v>
      </c>
      <c r="AM900" s="65">
        <f t="shared" si="1165"/>
        <v>0</v>
      </c>
      <c r="AN900" s="65">
        <f t="shared" si="1166"/>
        <v>0</v>
      </c>
      <c r="AO900" s="65">
        <f t="shared" si="1167"/>
        <v>0</v>
      </c>
      <c r="AP900" s="65">
        <f t="shared" si="1168"/>
        <v>0</v>
      </c>
      <c r="AQ900" s="65">
        <f t="shared" si="1169"/>
        <v>0</v>
      </c>
      <c r="AR900" s="65">
        <f t="shared" si="1170"/>
        <v>0</v>
      </c>
      <c r="AS900" s="65">
        <f t="shared" si="1171"/>
        <v>0</v>
      </c>
      <c r="AT900" s="65">
        <f t="shared" si="1172"/>
        <v>0</v>
      </c>
      <c r="AU900" s="65">
        <f t="shared" si="1173"/>
        <v>0</v>
      </c>
      <c r="AV900" s="65">
        <f t="shared" si="1174"/>
        <v>0</v>
      </c>
      <c r="AW900" s="65">
        <f t="shared" si="1175"/>
        <v>0</v>
      </c>
      <c r="AX900" s="65">
        <f t="shared" si="1176"/>
        <v>0</v>
      </c>
      <c r="AY900" s="65">
        <f t="shared" si="1177"/>
        <v>0</v>
      </c>
      <c r="AZ900" s="65">
        <f t="shared" si="1178"/>
        <v>0</v>
      </c>
      <c r="BA900" s="65">
        <f t="shared" si="1179"/>
        <v>0</v>
      </c>
      <c r="BB900" s="65">
        <f t="shared" si="1180"/>
        <v>0</v>
      </c>
      <c r="BC900" s="65">
        <f t="shared" si="1181"/>
        <v>0</v>
      </c>
      <c r="BD900" s="65">
        <f t="shared" si="1182"/>
        <v>0</v>
      </c>
      <c r="BE900" s="65">
        <f t="shared" si="1183"/>
        <v>0</v>
      </c>
      <c r="BF900" s="65">
        <f t="shared" si="1184"/>
        <v>0</v>
      </c>
      <c r="BG900" s="65">
        <f t="shared" si="1185"/>
        <v>0</v>
      </c>
      <c r="CE900" s="373"/>
      <c r="CF900" s="343"/>
      <c r="CG900" s="343"/>
      <c r="CH900" s="343"/>
      <c r="CI900" s="343"/>
      <c r="CJ900" s="343"/>
      <c r="CK900" s="343"/>
      <c r="CL900" s="343"/>
      <c r="CM900" s="343"/>
      <c r="CN900" s="343"/>
      <c r="CO900" s="343"/>
      <c r="CP900" s="343"/>
      <c r="CQ900" s="343"/>
      <c r="CR900" s="343"/>
      <c r="CS900" s="343"/>
      <c r="CY900" s="101">
        <f t="shared" si="1186"/>
        <v>0</v>
      </c>
      <c r="CZ900" s="101">
        <f t="shared" si="1187"/>
        <v>0</v>
      </c>
      <c r="DB900" s="101">
        <f t="shared" si="1188"/>
        <v>0</v>
      </c>
      <c r="DD900" s="311">
        <f t="shared" si="1189"/>
        <v>0</v>
      </c>
      <c r="DF900" s="101">
        <f t="shared" si="1105"/>
        <v>0</v>
      </c>
      <c r="DG900" s="101">
        <f t="shared" si="1106"/>
        <v>0</v>
      </c>
      <c r="DH900" s="101">
        <f t="shared" si="1107"/>
        <v>0</v>
      </c>
      <c r="DI900" s="101">
        <f t="shared" si="1108"/>
        <v>0</v>
      </c>
      <c r="DJ900" s="311">
        <f t="shared" si="1109"/>
        <v>0</v>
      </c>
      <c r="DK900" s="311">
        <f t="shared" si="1110"/>
        <v>0</v>
      </c>
      <c r="DL900" s="101">
        <f t="shared" si="1111"/>
        <v>0</v>
      </c>
      <c r="DM900" s="101">
        <f t="shared" si="1112"/>
        <v>0</v>
      </c>
      <c r="DN900" s="101">
        <f t="shared" si="1113"/>
        <v>0</v>
      </c>
      <c r="DO900" s="101">
        <f t="shared" si="1114"/>
        <v>0</v>
      </c>
      <c r="DP900" s="101">
        <f t="shared" si="1115"/>
        <v>0</v>
      </c>
      <c r="DQ900" s="101">
        <f t="shared" si="1116"/>
        <v>0</v>
      </c>
      <c r="DR900" s="101">
        <f t="shared" si="1117"/>
        <v>0</v>
      </c>
      <c r="DS900" s="101">
        <f t="shared" si="1118"/>
        <v>0</v>
      </c>
      <c r="DT900" s="101">
        <f t="shared" si="1119"/>
        <v>0</v>
      </c>
      <c r="DU900" s="101">
        <f t="shared" si="1120"/>
        <v>0</v>
      </c>
      <c r="DV900" s="101">
        <f t="shared" si="1121"/>
        <v>0</v>
      </c>
      <c r="DW900" s="101">
        <f t="shared" si="1122"/>
        <v>0</v>
      </c>
      <c r="DX900" s="311">
        <f t="shared" si="1123"/>
        <v>0</v>
      </c>
      <c r="DY900" s="101">
        <f t="shared" si="1124"/>
        <v>0</v>
      </c>
      <c r="DZ900" s="101">
        <f t="shared" si="1125"/>
        <v>0</v>
      </c>
      <c r="EA900" s="101">
        <f t="shared" si="1126"/>
        <v>0</v>
      </c>
      <c r="EB900" s="101">
        <f t="shared" si="1127"/>
        <v>0</v>
      </c>
      <c r="EC900" s="101">
        <f t="shared" si="1128"/>
        <v>0</v>
      </c>
      <c r="ED900" s="101">
        <f t="shared" si="1129"/>
        <v>0</v>
      </c>
      <c r="EE900" s="101">
        <f t="shared" si="1130"/>
        <v>0</v>
      </c>
      <c r="EF900" s="101">
        <f t="shared" si="1131"/>
        <v>0</v>
      </c>
      <c r="EG900" s="101">
        <f t="shared" si="1132"/>
        <v>0</v>
      </c>
      <c r="EH900" s="101">
        <f t="shared" si="1133"/>
        <v>0</v>
      </c>
      <c r="EI900" s="101">
        <f t="shared" si="1134"/>
        <v>0</v>
      </c>
      <c r="EJ900" s="101">
        <f t="shared" si="1135"/>
        <v>0</v>
      </c>
      <c r="EK900" s="101">
        <f t="shared" si="1136"/>
        <v>0</v>
      </c>
      <c r="EL900" s="101">
        <f t="shared" si="1137"/>
        <v>0</v>
      </c>
      <c r="EM900" s="101">
        <f t="shared" si="1138"/>
        <v>0</v>
      </c>
      <c r="EN900" s="101">
        <f t="shared" si="1139"/>
        <v>0</v>
      </c>
      <c r="EO900" s="101">
        <f t="shared" si="1140"/>
        <v>0</v>
      </c>
      <c r="EP900" s="101">
        <f t="shared" si="1141"/>
        <v>0</v>
      </c>
      <c r="EQ900" s="101">
        <f t="shared" si="1142"/>
        <v>0</v>
      </c>
    </row>
    <row r="901" spans="2:147" ht="21.75" customHeight="1" x14ac:dyDescent="0.45">
      <c r="B901" s="133" t="str">
        <f>IF(Data!B900&lt;&gt;"",Data!B900,"")</f>
        <v/>
      </c>
      <c r="C901" s="158" t="str">
        <f>IF(Data!C900&lt;&gt;"",Data!C900,"")</f>
        <v/>
      </c>
      <c r="D901" s="106" t="str">
        <f>IF(Data!D900&lt;&gt;"",Data!D900,"")</f>
        <v/>
      </c>
      <c r="E901" s="140">
        <f>IF(AND(I901=1,Data!T900=0),0,IF(I901=999,999,Data!T900))</f>
        <v>999</v>
      </c>
      <c r="F901" s="140" t="str">
        <f t="shared" si="1143"/>
        <v/>
      </c>
      <c r="G901" s="140" t="str">
        <f>IF(Data!K900&lt;&gt;"",Data!K900,"")</f>
        <v/>
      </c>
      <c r="H901" s="141" t="str">
        <f>IF(Data!L900&lt;&gt;"",Data!L900,"")</f>
        <v/>
      </c>
      <c r="I901" s="63">
        <f>IF(Data!M900&lt;&gt;"",Data!M900,"")</f>
        <v>999</v>
      </c>
      <c r="J901" s="63">
        <f t="shared" si="1144"/>
        <v>0</v>
      </c>
      <c r="L901" s="64" t="str">
        <f t="shared" si="1145"/>
        <v/>
      </c>
      <c r="N901" s="63">
        <f t="shared" si="1146"/>
        <v>0</v>
      </c>
      <c r="P901" s="64" t="str">
        <f t="shared" si="1147"/>
        <v/>
      </c>
      <c r="R901" s="63">
        <f t="shared" si="1148"/>
        <v>0</v>
      </c>
      <c r="S901" s="64" t="str">
        <f t="shared" si="1149"/>
        <v/>
      </c>
      <c r="W901" s="310">
        <f t="shared" si="1150"/>
        <v>999</v>
      </c>
      <c r="Y901" s="65">
        <f t="shared" si="1151"/>
        <v>0</v>
      </c>
      <c r="Z901" s="65">
        <f t="shared" si="1152"/>
        <v>0</v>
      </c>
      <c r="AA901" s="65">
        <f t="shared" si="1153"/>
        <v>0</v>
      </c>
      <c r="AB901" s="65">
        <f t="shared" si="1154"/>
        <v>0</v>
      </c>
      <c r="AC901" s="341">
        <f t="shared" si="1155"/>
        <v>0</v>
      </c>
      <c r="AD901" s="65">
        <f t="shared" si="1156"/>
        <v>0</v>
      </c>
      <c r="AE901" s="65">
        <f t="shared" si="1157"/>
        <v>0</v>
      </c>
      <c r="AF901" s="65">
        <f t="shared" si="1158"/>
        <v>0</v>
      </c>
      <c r="AG901" s="65">
        <f t="shared" si="1159"/>
        <v>0</v>
      </c>
      <c r="AH901" s="65">
        <f t="shared" si="1160"/>
        <v>0</v>
      </c>
      <c r="AI901" s="65">
        <f t="shared" si="1161"/>
        <v>0</v>
      </c>
      <c r="AJ901" s="65">
        <f t="shared" si="1162"/>
        <v>0</v>
      </c>
      <c r="AK901" s="65">
        <f t="shared" si="1163"/>
        <v>0</v>
      </c>
      <c r="AL901" s="65">
        <f t="shared" si="1164"/>
        <v>0</v>
      </c>
      <c r="AM901" s="65">
        <f t="shared" si="1165"/>
        <v>0</v>
      </c>
      <c r="AN901" s="65">
        <f t="shared" si="1166"/>
        <v>0</v>
      </c>
      <c r="AO901" s="65">
        <f t="shared" si="1167"/>
        <v>0</v>
      </c>
      <c r="AP901" s="65">
        <f t="shared" si="1168"/>
        <v>0</v>
      </c>
      <c r="AQ901" s="65">
        <f t="shared" si="1169"/>
        <v>0</v>
      </c>
      <c r="AR901" s="65">
        <f t="shared" si="1170"/>
        <v>0</v>
      </c>
      <c r="AS901" s="65">
        <f t="shared" si="1171"/>
        <v>0</v>
      </c>
      <c r="AT901" s="65">
        <f t="shared" si="1172"/>
        <v>0</v>
      </c>
      <c r="AU901" s="65">
        <f t="shared" si="1173"/>
        <v>0</v>
      </c>
      <c r="AV901" s="65">
        <f t="shared" si="1174"/>
        <v>0</v>
      </c>
      <c r="AW901" s="65">
        <f t="shared" si="1175"/>
        <v>0</v>
      </c>
      <c r="AX901" s="65">
        <f t="shared" si="1176"/>
        <v>0</v>
      </c>
      <c r="AY901" s="65">
        <f t="shared" si="1177"/>
        <v>0</v>
      </c>
      <c r="AZ901" s="65">
        <f t="shared" si="1178"/>
        <v>0</v>
      </c>
      <c r="BA901" s="65">
        <f t="shared" si="1179"/>
        <v>0</v>
      </c>
      <c r="BB901" s="65">
        <f t="shared" si="1180"/>
        <v>0</v>
      </c>
      <c r="BC901" s="65">
        <f t="shared" si="1181"/>
        <v>0</v>
      </c>
      <c r="BD901" s="65">
        <f t="shared" si="1182"/>
        <v>0</v>
      </c>
      <c r="BE901" s="65">
        <f t="shared" si="1183"/>
        <v>0</v>
      </c>
      <c r="BF901" s="65">
        <f t="shared" si="1184"/>
        <v>0</v>
      </c>
      <c r="BG901" s="65">
        <f t="shared" si="1185"/>
        <v>0</v>
      </c>
      <c r="CE901" s="373"/>
      <c r="CF901" s="343"/>
      <c r="CG901" s="343"/>
      <c r="CH901" s="343"/>
      <c r="CI901" s="343"/>
      <c r="CJ901" s="343"/>
      <c r="CK901" s="343"/>
      <c r="CL901" s="343"/>
      <c r="CM901" s="343"/>
      <c r="CN901" s="343"/>
      <c r="CO901" s="343"/>
      <c r="CP901" s="343"/>
      <c r="CQ901" s="343"/>
      <c r="CR901" s="343"/>
      <c r="CS901" s="343"/>
      <c r="CY901" s="101">
        <f t="shared" si="1186"/>
        <v>0</v>
      </c>
      <c r="CZ901" s="101">
        <f t="shared" si="1187"/>
        <v>0</v>
      </c>
      <c r="DB901" s="101">
        <f t="shared" si="1188"/>
        <v>0</v>
      </c>
      <c r="DD901" s="311">
        <f t="shared" si="1189"/>
        <v>0</v>
      </c>
      <c r="DF901" s="101">
        <f t="shared" si="1105"/>
        <v>0</v>
      </c>
      <c r="DG901" s="101">
        <f t="shared" si="1106"/>
        <v>0</v>
      </c>
      <c r="DH901" s="101">
        <f t="shared" si="1107"/>
        <v>0</v>
      </c>
      <c r="DI901" s="101">
        <f t="shared" si="1108"/>
        <v>0</v>
      </c>
      <c r="DJ901" s="311">
        <f t="shared" si="1109"/>
        <v>0</v>
      </c>
      <c r="DK901" s="311">
        <f t="shared" si="1110"/>
        <v>0</v>
      </c>
      <c r="DL901" s="101">
        <f t="shared" si="1111"/>
        <v>0</v>
      </c>
      <c r="DM901" s="101">
        <f t="shared" si="1112"/>
        <v>0</v>
      </c>
      <c r="DN901" s="101">
        <f t="shared" si="1113"/>
        <v>0</v>
      </c>
      <c r="DO901" s="101">
        <f t="shared" si="1114"/>
        <v>0</v>
      </c>
      <c r="DP901" s="101">
        <f t="shared" si="1115"/>
        <v>0</v>
      </c>
      <c r="DQ901" s="101">
        <f t="shared" si="1116"/>
        <v>0</v>
      </c>
      <c r="DR901" s="101">
        <f t="shared" si="1117"/>
        <v>0</v>
      </c>
      <c r="DS901" s="101">
        <f t="shared" si="1118"/>
        <v>0</v>
      </c>
      <c r="DT901" s="101">
        <f t="shared" si="1119"/>
        <v>0</v>
      </c>
      <c r="DU901" s="101">
        <f t="shared" si="1120"/>
        <v>0</v>
      </c>
      <c r="DV901" s="101">
        <f t="shared" si="1121"/>
        <v>0</v>
      </c>
      <c r="DW901" s="101">
        <f t="shared" si="1122"/>
        <v>0</v>
      </c>
      <c r="DX901" s="311">
        <f t="shared" si="1123"/>
        <v>0</v>
      </c>
      <c r="DY901" s="101">
        <f t="shared" si="1124"/>
        <v>0</v>
      </c>
      <c r="DZ901" s="101">
        <f t="shared" si="1125"/>
        <v>0</v>
      </c>
      <c r="EA901" s="101">
        <f t="shared" si="1126"/>
        <v>0</v>
      </c>
      <c r="EB901" s="101">
        <f t="shared" si="1127"/>
        <v>0</v>
      </c>
      <c r="EC901" s="101">
        <f t="shared" si="1128"/>
        <v>0</v>
      </c>
      <c r="ED901" s="101">
        <f t="shared" si="1129"/>
        <v>0</v>
      </c>
      <c r="EE901" s="101">
        <f t="shared" si="1130"/>
        <v>0</v>
      </c>
      <c r="EF901" s="101">
        <f t="shared" si="1131"/>
        <v>0</v>
      </c>
      <c r="EG901" s="101">
        <f t="shared" si="1132"/>
        <v>0</v>
      </c>
      <c r="EH901" s="101">
        <f t="shared" si="1133"/>
        <v>0</v>
      </c>
      <c r="EI901" s="101">
        <f t="shared" si="1134"/>
        <v>0</v>
      </c>
      <c r="EJ901" s="101">
        <f t="shared" si="1135"/>
        <v>0</v>
      </c>
      <c r="EK901" s="101">
        <f t="shared" si="1136"/>
        <v>0</v>
      </c>
      <c r="EL901" s="101">
        <f t="shared" si="1137"/>
        <v>0</v>
      </c>
      <c r="EM901" s="101">
        <f t="shared" si="1138"/>
        <v>0</v>
      </c>
      <c r="EN901" s="101">
        <f t="shared" si="1139"/>
        <v>0</v>
      </c>
      <c r="EO901" s="101">
        <f t="shared" si="1140"/>
        <v>0</v>
      </c>
      <c r="EP901" s="101">
        <f t="shared" si="1141"/>
        <v>0</v>
      </c>
      <c r="EQ901" s="101">
        <f t="shared" si="1142"/>
        <v>0</v>
      </c>
    </row>
    <row r="902" spans="2:147" ht="21.75" customHeight="1" x14ac:dyDescent="0.45">
      <c r="B902" s="133" t="str">
        <f>IF(Data!B901&lt;&gt;"",Data!B901,"")</f>
        <v/>
      </c>
      <c r="C902" s="158" t="str">
        <f>IF(Data!C901&lt;&gt;"",Data!C901,"")</f>
        <v/>
      </c>
      <c r="D902" s="106" t="str">
        <f>IF(Data!D901&lt;&gt;"",Data!D901,"")</f>
        <v/>
      </c>
      <c r="E902" s="140">
        <f>IF(AND(I902=1,Data!T901=0),0,IF(I902=999,999,Data!T901))</f>
        <v>999</v>
      </c>
      <c r="F902" s="140" t="str">
        <f t="shared" si="1143"/>
        <v/>
      </c>
      <c r="G902" s="140" t="str">
        <f>IF(Data!K901&lt;&gt;"",Data!K901,"")</f>
        <v/>
      </c>
      <c r="H902" s="141" t="str">
        <f>IF(Data!L901&lt;&gt;"",Data!L901,"")</f>
        <v/>
      </c>
      <c r="I902" s="63">
        <f>IF(Data!M901&lt;&gt;"",Data!M901,"")</f>
        <v>999</v>
      </c>
      <c r="J902" s="63">
        <f t="shared" si="1144"/>
        <v>0</v>
      </c>
      <c r="L902" s="64" t="str">
        <f t="shared" si="1145"/>
        <v/>
      </c>
      <c r="N902" s="63">
        <f t="shared" si="1146"/>
        <v>0</v>
      </c>
      <c r="P902" s="64" t="str">
        <f t="shared" si="1147"/>
        <v/>
      </c>
      <c r="R902" s="63">
        <f t="shared" si="1148"/>
        <v>0</v>
      </c>
      <c r="S902" s="64" t="str">
        <f t="shared" si="1149"/>
        <v/>
      </c>
      <c r="W902" s="310">
        <f t="shared" si="1150"/>
        <v>999</v>
      </c>
      <c r="Y902" s="65">
        <f t="shared" si="1151"/>
        <v>0</v>
      </c>
      <c r="Z902" s="65">
        <f t="shared" si="1152"/>
        <v>0</v>
      </c>
      <c r="AA902" s="65">
        <f t="shared" si="1153"/>
        <v>0</v>
      </c>
      <c r="AB902" s="65">
        <f t="shared" si="1154"/>
        <v>0</v>
      </c>
      <c r="AC902" s="341">
        <f t="shared" si="1155"/>
        <v>0</v>
      </c>
      <c r="AD902" s="65">
        <f t="shared" si="1156"/>
        <v>0</v>
      </c>
      <c r="AE902" s="65">
        <f t="shared" si="1157"/>
        <v>0</v>
      </c>
      <c r="AF902" s="65">
        <f t="shared" si="1158"/>
        <v>0</v>
      </c>
      <c r="AG902" s="65">
        <f t="shared" si="1159"/>
        <v>0</v>
      </c>
      <c r="AH902" s="65">
        <f t="shared" si="1160"/>
        <v>0</v>
      </c>
      <c r="AI902" s="65">
        <f t="shared" si="1161"/>
        <v>0</v>
      </c>
      <c r="AJ902" s="65">
        <f t="shared" si="1162"/>
        <v>0</v>
      </c>
      <c r="AK902" s="65">
        <f t="shared" si="1163"/>
        <v>0</v>
      </c>
      <c r="AL902" s="65">
        <f t="shared" si="1164"/>
        <v>0</v>
      </c>
      <c r="AM902" s="65">
        <f t="shared" si="1165"/>
        <v>0</v>
      </c>
      <c r="AN902" s="65">
        <f t="shared" si="1166"/>
        <v>0</v>
      </c>
      <c r="AO902" s="65">
        <f t="shared" si="1167"/>
        <v>0</v>
      </c>
      <c r="AP902" s="65">
        <f t="shared" si="1168"/>
        <v>0</v>
      </c>
      <c r="AQ902" s="65">
        <f t="shared" si="1169"/>
        <v>0</v>
      </c>
      <c r="AR902" s="65">
        <f t="shared" si="1170"/>
        <v>0</v>
      </c>
      <c r="AS902" s="65">
        <f t="shared" si="1171"/>
        <v>0</v>
      </c>
      <c r="AT902" s="65">
        <f t="shared" si="1172"/>
        <v>0</v>
      </c>
      <c r="AU902" s="65">
        <f t="shared" si="1173"/>
        <v>0</v>
      </c>
      <c r="AV902" s="65">
        <f t="shared" si="1174"/>
        <v>0</v>
      </c>
      <c r="AW902" s="65">
        <f t="shared" si="1175"/>
        <v>0</v>
      </c>
      <c r="AX902" s="65">
        <f t="shared" si="1176"/>
        <v>0</v>
      </c>
      <c r="AY902" s="65">
        <f t="shared" si="1177"/>
        <v>0</v>
      </c>
      <c r="AZ902" s="65">
        <f t="shared" si="1178"/>
        <v>0</v>
      </c>
      <c r="BA902" s="65">
        <f t="shared" si="1179"/>
        <v>0</v>
      </c>
      <c r="BB902" s="65">
        <f t="shared" si="1180"/>
        <v>0</v>
      </c>
      <c r="BC902" s="65">
        <f t="shared" si="1181"/>
        <v>0</v>
      </c>
      <c r="BD902" s="65">
        <f t="shared" si="1182"/>
        <v>0</v>
      </c>
      <c r="BE902" s="65">
        <f t="shared" si="1183"/>
        <v>0</v>
      </c>
      <c r="BF902" s="65">
        <f t="shared" si="1184"/>
        <v>0</v>
      </c>
      <c r="BG902" s="65">
        <f t="shared" si="1185"/>
        <v>0</v>
      </c>
      <c r="CE902" s="373"/>
      <c r="CF902" s="343"/>
      <c r="CG902" s="343"/>
      <c r="CH902" s="343"/>
      <c r="CI902" s="343"/>
      <c r="CJ902" s="343"/>
      <c r="CK902" s="343"/>
      <c r="CL902" s="343"/>
      <c r="CM902" s="343"/>
      <c r="CN902" s="343"/>
      <c r="CO902" s="343"/>
      <c r="CP902" s="343"/>
      <c r="CQ902" s="343"/>
      <c r="CR902" s="343"/>
      <c r="CS902" s="343"/>
      <c r="CY902" s="101">
        <f t="shared" si="1186"/>
        <v>0</v>
      </c>
      <c r="CZ902" s="101">
        <f t="shared" si="1187"/>
        <v>0</v>
      </c>
      <c r="DB902" s="101">
        <f t="shared" si="1188"/>
        <v>0</v>
      </c>
      <c r="DD902" s="311">
        <f t="shared" si="1189"/>
        <v>0</v>
      </c>
      <c r="DF902" s="101">
        <f t="shared" si="1105"/>
        <v>0</v>
      </c>
      <c r="DG902" s="101">
        <f t="shared" si="1106"/>
        <v>0</v>
      </c>
      <c r="DH902" s="101">
        <f t="shared" si="1107"/>
        <v>0</v>
      </c>
      <c r="DI902" s="101">
        <f t="shared" si="1108"/>
        <v>0</v>
      </c>
      <c r="DJ902" s="311">
        <f t="shared" si="1109"/>
        <v>0</v>
      </c>
      <c r="DK902" s="311">
        <f t="shared" si="1110"/>
        <v>0</v>
      </c>
      <c r="DL902" s="101">
        <f t="shared" si="1111"/>
        <v>0</v>
      </c>
      <c r="DM902" s="101">
        <f t="shared" si="1112"/>
        <v>0</v>
      </c>
      <c r="DN902" s="101">
        <f t="shared" si="1113"/>
        <v>0</v>
      </c>
      <c r="DO902" s="101">
        <f t="shared" si="1114"/>
        <v>0</v>
      </c>
      <c r="DP902" s="101">
        <f t="shared" si="1115"/>
        <v>0</v>
      </c>
      <c r="DQ902" s="101">
        <f t="shared" si="1116"/>
        <v>0</v>
      </c>
      <c r="DR902" s="101">
        <f t="shared" si="1117"/>
        <v>0</v>
      </c>
      <c r="DS902" s="101">
        <f t="shared" si="1118"/>
        <v>0</v>
      </c>
      <c r="DT902" s="101">
        <f t="shared" si="1119"/>
        <v>0</v>
      </c>
      <c r="DU902" s="101">
        <f t="shared" si="1120"/>
        <v>0</v>
      </c>
      <c r="DV902" s="101">
        <f t="shared" si="1121"/>
        <v>0</v>
      </c>
      <c r="DW902" s="101">
        <f t="shared" si="1122"/>
        <v>0</v>
      </c>
      <c r="DX902" s="311">
        <f t="shared" si="1123"/>
        <v>0</v>
      </c>
      <c r="DY902" s="101">
        <f t="shared" si="1124"/>
        <v>0</v>
      </c>
      <c r="DZ902" s="101">
        <f t="shared" si="1125"/>
        <v>0</v>
      </c>
      <c r="EA902" s="101">
        <f t="shared" si="1126"/>
        <v>0</v>
      </c>
      <c r="EB902" s="101">
        <f t="shared" si="1127"/>
        <v>0</v>
      </c>
      <c r="EC902" s="101">
        <f t="shared" si="1128"/>
        <v>0</v>
      </c>
      <c r="ED902" s="101">
        <f t="shared" si="1129"/>
        <v>0</v>
      </c>
      <c r="EE902" s="101">
        <f t="shared" si="1130"/>
        <v>0</v>
      </c>
      <c r="EF902" s="101">
        <f t="shared" si="1131"/>
        <v>0</v>
      </c>
      <c r="EG902" s="101">
        <f t="shared" si="1132"/>
        <v>0</v>
      </c>
      <c r="EH902" s="101">
        <f t="shared" si="1133"/>
        <v>0</v>
      </c>
      <c r="EI902" s="101">
        <f t="shared" si="1134"/>
        <v>0</v>
      </c>
      <c r="EJ902" s="101">
        <f t="shared" si="1135"/>
        <v>0</v>
      </c>
      <c r="EK902" s="101">
        <f t="shared" si="1136"/>
        <v>0</v>
      </c>
      <c r="EL902" s="101">
        <f t="shared" si="1137"/>
        <v>0</v>
      </c>
      <c r="EM902" s="101">
        <f t="shared" si="1138"/>
        <v>0</v>
      </c>
      <c r="EN902" s="101">
        <f t="shared" si="1139"/>
        <v>0</v>
      </c>
      <c r="EO902" s="101">
        <f t="shared" si="1140"/>
        <v>0</v>
      </c>
      <c r="EP902" s="101">
        <f t="shared" si="1141"/>
        <v>0</v>
      </c>
      <c r="EQ902" s="101">
        <f t="shared" si="1142"/>
        <v>0</v>
      </c>
    </row>
    <row r="903" spans="2:147" ht="21.75" customHeight="1" x14ac:dyDescent="0.45">
      <c r="B903" s="133" t="str">
        <f>IF(Data!B902&lt;&gt;"",Data!B902,"")</f>
        <v/>
      </c>
      <c r="C903" s="158" t="str">
        <f>IF(Data!C902&lt;&gt;"",Data!C902,"")</f>
        <v/>
      </c>
      <c r="D903" s="106" t="str">
        <f>IF(Data!D902&lt;&gt;"",Data!D902,"")</f>
        <v/>
      </c>
      <c r="E903" s="140">
        <f>IF(AND(I903=1,Data!T902=0),0,IF(I903=999,999,Data!T902))</f>
        <v>999</v>
      </c>
      <c r="F903" s="140" t="str">
        <f t="shared" si="1143"/>
        <v/>
      </c>
      <c r="G903" s="140" t="str">
        <f>IF(Data!K902&lt;&gt;"",Data!K902,"")</f>
        <v/>
      </c>
      <c r="H903" s="141" t="str">
        <f>IF(Data!L902&lt;&gt;"",Data!L902,"")</f>
        <v/>
      </c>
      <c r="I903" s="63">
        <f>IF(Data!M902&lt;&gt;"",Data!M902,"")</f>
        <v>999</v>
      </c>
      <c r="J903" s="63">
        <f t="shared" si="1144"/>
        <v>0</v>
      </c>
      <c r="L903" s="64" t="str">
        <f t="shared" si="1145"/>
        <v/>
      </c>
      <c r="N903" s="63">
        <f t="shared" si="1146"/>
        <v>0</v>
      </c>
      <c r="P903" s="64" t="str">
        <f t="shared" si="1147"/>
        <v/>
      </c>
      <c r="R903" s="63">
        <f t="shared" si="1148"/>
        <v>0</v>
      </c>
      <c r="S903" s="64" t="str">
        <f t="shared" si="1149"/>
        <v/>
      </c>
      <c r="W903" s="310">
        <f t="shared" si="1150"/>
        <v>999</v>
      </c>
      <c r="Y903" s="65">
        <f t="shared" si="1151"/>
        <v>0</v>
      </c>
      <c r="Z903" s="65">
        <f t="shared" si="1152"/>
        <v>0</v>
      </c>
      <c r="AA903" s="65">
        <f t="shared" si="1153"/>
        <v>0</v>
      </c>
      <c r="AB903" s="65">
        <f t="shared" si="1154"/>
        <v>0</v>
      </c>
      <c r="AC903" s="341">
        <f t="shared" si="1155"/>
        <v>0</v>
      </c>
      <c r="AD903" s="65">
        <f t="shared" si="1156"/>
        <v>0</v>
      </c>
      <c r="AE903" s="65">
        <f t="shared" si="1157"/>
        <v>0</v>
      </c>
      <c r="AF903" s="65">
        <f t="shared" si="1158"/>
        <v>0</v>
      </c>
      <c r="AG903" s="65">
        <f t="shared" si="1159"/>
        <v>0</v>
      </c>
      <c r="AH903" s="65">
        <f t="shared" si="1160"/>
        <v>0</v>
      </c>
      <c r="AI903" s="65">
        <f t="shared" si="1161"/>
        <v>0</v>
      </c>
      <c r="AJ903" s="65">
        <f t="shared" si="1162"/>
        <v>0</v>
      </c>
      <c r="AK903" s="65">
        <f t="shared" si="1163"/>
        <v>0</v>
      </c>
      <c r="AL903" s="65">
        <f t="shared" si="1164"/>
        <v>0</v>
      </c>
      <c r="AM903" s="65">
        <f t="shared" si="1165"/>
        <v>0</v>
      </c>
      <c r="AN903" s="65">
        <f t="shared" si="1166"/>
        <v>0</v>
      </c>
      <c r="AO903" s="65">
        <f t="shared" si="1167"/>
        <v>0</v>
      </c>
      <c r="AP903" s="65">
        <f t="shared" si="1168"/>
        <v>0</v>
      </c>
      <c r="AQ903" s="65">
        <f t="shared" si="1169"/>
        <v>0</v>
      </c>
      <c r="AR903" s="65">
        <f t="shared" si="1170"/>
        <v>0</v>
      </c>
      <c r="AS903" s="65">
        <f t="shared" si="1171"/>
        <v>0</v>
      </c>
      <c r="AT903" s="65">
        <f t="shared" si="1172"/>
        <v>0</v>
      </c>
      <c r="AU903" s="65">
        <f t="shared" si="1173"/>
        <v>0</v>
      </c>
      <c r="AV903" s="65">
        <f t="shared" si="1174"/>
        <v>0</v>
      </c>
      <c r="AW903" s="65">
        <f t="shared" si="1175"/>
        <v>0</v>
      </c>
      <c r="AX903" s="65">
        <f t="shared" si="1176"/>
        <v>0</v>
      </c>
      <c r="AY903" s="65">
        <f t="shared" si="1177"/>
        <v>0</v>
      </c>
      <c r="AZ903" s="65">
        <f t="shared" si="1178"/>
        <v>0</v>
      </c>
      <c r="BA903" s="65">
        <f t="shared" si="1179"/>
        <v>0</v>
      </c>
      <c r="BB903" s="65">
        <f t="shared" si="1180"/>
        <v>0</v>
      </c>
      <c r="BC903" s="65">
        <f t="shared" si="1181"/>
        <v>0</v>
      </c>
      <c r="BD903" s="65">
        <f t="shared" si="1182"/>
        <v>0</v>
      </c>
      <c r="BE903" s="65">
        <f t="shared" si="1183"/>
        <v>0</v>
      </c>
      <c r="BF903" s="65">
        <f t="shared" si="1184"/>
        <v>0</v>
      </c>
      <c r="BG903" s="65">
        <f t="shared" si="1185"/>
        <v>0</v>
      </c>
      <c r="CE903" s="373"/>
      <c r="CF903" s="343"/>
      <c r="CG903" s="343"/>
      <c r="CH903" s="343"/>
      <c r="CI903" s="343"/>
      <c r="CJ903" s="343"/>
      <c r="CK903" s="343"/>
      <c r="CL903" s="343"/>
      <c r="CM903" s="343"/>
      <c r="CN903" s="343"/>
      <c r="CO903" s="343"/>
      <c r="CP903" s="343"/>
      <c r="CQ903" s="343"/>
      <c r="CR903" s="343"/>
      <c r="CS903" s="343"/>
      <c r="CY903" s="101">
        <f t="shared" si="1186"/>
        <v>0</v>
      </c>
      <c r="CZ903" s="101">
        <f t="shared" si="1187"/>
        <v>0</v>
      </c>
      <c r="DB903" s="101">
        <f t="shared" si="1188"/>
        <v>0</v>
      </c>
      <c r="DD903" s="311">
        <f t="shared" si="1189"/>
        <v>0</v>
      </c>
      <c r="DF903" s="101">
        <f t="shared" si="1105"/>
        <v>0</v>
      </c>
      <c r="DG903" s="101">
        <f t="shared" si="1106"/>
        <v>0</v>
      </c>
      <c r="DH903" s="101">
        <f t="shared" si="1107"/>
        <v>0</v>
      </c>
      <c r="DI903" s="101">
        <f t="shared" si="1108"/>
        <v>0</v>
      </c>
      <c r="DJ903" s="311">
        <f t="shared" si="1109"/>
        <v>0</v>
      </c>
      <c r="DK903" s="311">
        <f t="shared" si="1110"/>
        <v>0</v>
      </c>
      <c r="DL903" s="101">
        <f t="shared" si="1111"/>
        <v>0</v>
      </c>
      <c r="DM903" s="101">
        <f t="shared" si="1112"/>
        <v>0</v>
      </c>
      <c r="DN903" s="101">
        <f t="shared" si="1113"/>
        <v>0</v>
      </c>
      <c r="DO903" s="101">
        <f t="shared" si="1114"/>
        <v>0</v>
      </c>
      <c r="DP903" s="101">
        <f t="shared" si="1115"/>
        <v>0</v>
      </c>
      <c r="DQ903" s="101">
        <f t="shared" si="1116"/>
        <v>0</v>
      </c>
      <c r="DR903" s="101">
        <f t="shared" si="1117"/>
        <v>0</v>
      </c>
      <c r="DS903" s="101">
        <f t="shared" si="1118"/>
        <v>0</v>
      </c>
      <c r="DT903" s="101">
        <f t="shared" si="1119"/>
        <v>0</v>
      </c>
      <c r="DU903" s="101">
        <f t="shared" si="1120"/>
        <v>0</v>
      </c>
      <c r="DV903" s="101">
        <f t="shared" si="1121"/>
        <v>0</v>
      </c>
      <c r="DW903" s="101">
        <f t="shared" si="1122"/>
        <v>0</v>
      </c>
      <c r="DX903" s="311">
        <f t="shared" si="1123"/>
        <v>0</v>
      </c>
      <c r="DY903" s="101">
        <f t="shared" si="1124"/>
        <v>0</v>
      </c>
      <c r="DZ903" s="101">
        <f t="shared" si="1125"/>
        <v>0</v>
      </c>
      <c r="EA903" s="101">
        <f t="shared" si="1126"/>
        <v>0</v>
      </c>
      <c r="EB903" s="101">
        <f t="shared" si="1127"/>
        <v>0</v>
      </c>
      <c r="EC903" s="101">
        <f t="shared" si="1128"/>
        <v>0</v>
      </c>
      <c r="ED903" s="101">
        <f t="shared" si="1129"/>
        <v>0</v>
      </c>
      <c r="EE903" s="101">
        <f t="shared" si="1130"/>
        <v>0</v>
      </c>
      <c r="EF903" s="101">
        <f t="shared" si="1131"/>
        <v>0</v>
      </c>
      <c r="EG903" s="101">
        <f t="shared" si="1132"/>
        <v>0</v>
      </c>
      <c r="EH903" s="101">
        <f t="shared" si="1133"/>
        <v>0</v>
      </c>
      <c r="EI903" s="101">
        <f t="shared" si="1134"/>
        <v>0</v>
      </c>
      <c r="EJ903" s="101">
        <f t="shared" si="1135"/>
        <v>0</v>
      </c>
      <c r="EK903" s="101">
        <f t="shared" si="1136"/>
        <v>0</v>
      </c>
      <c r="EL903" s="101">
        <f t="shared" si="1137"/>
        <v>0</v>
      </c>
      <c r="EM903" s="101">
        <f t="shared" si="1138"/>
        <v>0</v>
      </c>
      <c r="EN903" s="101">
        <f t="shared" si="1139"/>
        <v>0</v>
      </c>
      <c r="EO903" s="101">
        <f t="shared" si="1140"/>
        <v>0</v>
      </c>
      <c r="EP903" s="101">
        <f t="shared" si="1141"/>
        <v>0</v>
      </c>
      <c r="EQ903" s="101">
        <f t="shared" si="1142"/>
        <v>0</v>
      </c>
    </row>
    <row r="904" spans="2:147" ht="21.75" customHeight="1" x14ac:dyDescent="0.45">
      <c r="B904" s="133" t="str">
        <f>IF(Data!B903&lt;&gt;"",Data!B903,"")</f>
        <v/>
      </c>
      <c r="C904" s="158" t="str">
        <f>IF(Data!C903&lt;&gt;"",Data!C903,"")</f>
        <v/>
      </c>
      <c r="D904" s="106" t="str">
        <f>IF(Data!D903&lt;&gt;"",Data!D903,"")</f>
        <v/>
      </c>
      <c r="E904" s="140">
        <f>IF(AND(I904=1,Data!T903=0),0,IF(I904=999,999,Data!T903))</f>
        <v>999</v>
      </c>
      <c r="F904" s="140" t="str">
        <f t="shared" si="1143"/>
        <v/>
      </c>
      <c r="G904" s="140" t="str">
        <f>IF(Data!K903&lt;&gt;"",Data!K903,"")</f>
        <v/>
      </c>
      <c r="H904" s="141" t="str">
        <f>IF(Data!L903&lt;&gt;"",Data!L903,"")</f>
        <v/>
      </c>
      <c r="I904" s="63">
        <f>IF(Data!M903&lt;&gt;"",Data!M903,"")</f>
        <v>999</v>
      </c>
      <c r="J904" s="63">
        <f t="shared" si="1144"/>
        <v>0</v>
      </c>
      <c r="L904" s="64" t="str">
        <f t="shared" si="1145"/>
        <v/>
      </c>
      <c r="N904" s="63">
        <f t="shared" si="1146"/>
        <v>0</v>
      </c>
      <c r="P904" s="64" t="str">
        <f t="shared" si="1147"/>
        <v/>
      </c>
      <c r="R904" s="63">
        <f t="shared" si="1148"/>
        <v>0</v>
      </c>
      <c r="S904" s="64" t="str">
        <f t="shared" si="1149"/>
        <v/>
      </c>
      <c r="W904" s="310">
        <f t="shared" si="1150"/>
        <v>999</v>
      </c>
      <c r="Y904" s="65">
        <f t="shared" si="1151"/>
        <v>0</v>
      </c>
      <c r="Z904" s="65">
        <f t="shared" si="1152"/>
        <v>0</v>
      </c>
      <c r="AA904" s="65">
        <f t="shared" si="1153"/>
        <v>0</v>
      </c>
      <c r="AB904" s="65">
        <f t="shared" si="1154"/>
        <v>0</v>
      </c>
      <c r="AC904" s="341">
        <f t="shared" si="1155"/>
        <v>0</v>
      </c>
      <c r="AD904" s="65">
        <f t="shared" si="1156"/>
        <v>0</v>
      </c>
      <c r="AE904" s="65">
        <f t="shared" si="1157"/>
        <v>0</v>
      </c>
      <c r="AF904" s="65">
        <f t="shared" si="1158"/>
        <v>0</v>
      </c>
      <c r="AG904" s="65">
        <f t="shared" si="1159"/>
        <v>0</v>
      </c>
      <c r="AH904" s="65">
        <f t="shared" si="1160"/>
        <v>0</v>
      </c>
      <c r="AI904" s="65">
        <f t="shared" si="1161"/>
        <v>0</v>
      </c>
      <c r="AJ904" s="65">
        <f t="shared" si="1162"/>
        <v>0</v>
      </c>
      <c r="AK904" s="65">
        <f t="shared" si="1163"/>
        <v>0</v>
      </c>
      <c r="AL904" s="65">
        <f t="shared" si="1164"/>
        <v>0</v>
      </c>
      <c r="AM904" s="65">
        <f t="shared" si="1165"/>
        <v>0</v>
      </c>
      <c r="AN904" s="65">
        <f t="shared" si="1166"/>
        <v>0</v>
      </c>
      <c r="AO904" s="65">
        <f t="shared" si="1167"/>
        <v>0</v>
      </c>
      <c r="AP904" s="65">
        <f t="shared" si="1168"/>
        <v>0</v>
      </c>
      <c r="AQ904" s="65">
        <f t="shared" si="1169"/>
        <v>0</v>
      </c>
      <c r="AR904" s="65">
        <f t="shared" si="1170"/>
        <v>0</v>
      </c>
      <c r="AS904" s="65">
        <f t="shared" si="1171"/>
        <v>0</v>
      </c>
      <c r="AT904" s="65">
        <f t="shared" si="1172"/>
        <v>0</v>
      </c>
      <c r="AU904" s="65">
        <f t="shared" si="1173"/>
        <v>0</v>
      </c>
      <c r="AV904" s="65">
        <f t="shared" si="1174"/>
        <v>0</v>
      </c>
      <c r="AW904" s="65">
        <f t="shared" si="1175"/>
        <v>0</v>
      </c>
      <c r="AX904" s="65">
        <f t="shared" si="1176"/>
        <v>0</v>
      </c>
      <c r="AY904" s="65">
        <f t="shared" si="1177"/>
        <v>0</v>
      </c>
      <c r="AZ904" s="65">
        <f t="shared" si="1178"/>
        <v>0</v>
      </c>
      <c r="BA904" s="65">
        <f t="shared" si="1179"/>
        <v>0</v>
      </c>
      <c r="BB904" s="65">
        <f t="shared" si="1180"/>
        <v>0</v>
      </c>
      <c r="BC904" s="65">
        <f t="shared" si="1181"/>
        <v>0</v>
      </c>
      <c r="BD904" s="65">
        <f t="shared" si="1182"/>
        <v>0</v>
      </c>
      <c r="BE904" s="65">
        <f t="shared" si="1183"/>
        <v>0</v>
      </c>
      <c r="BF904" s="65">
        <f t="shared" si="1184"/>
        <v>0</v>
      </c>
      <c r="BG904" s="65">
        <f t="shared" si="1185"/>
        <v>0</v>
      </c>
      <c r="CE904" s="373"/>
      <c r="CF904" s="343"/>
      <c r="CG904" s="343"/>
      <c r="CH904" s="343"/>
      <c r="CI904" s="343"/>
      <c r="CJ904" s="343"/>
      <c r="CK904" s="343"/>
      <c r="CL904" s="343"/>
      <c r="CM904" s="343"/>
      <c r="CN904" s="343"/>
      <c r="CO904" s="343"/>
      <c r="CP904" s="343"/>
      <c r="CQ904" s="343"/>
      <c r="CR904" s="343"/>
      <c r="CS904" s="343"/>
      <c r="CY904" s="101">
        <f t="shared" si="1186"/>
        <v>0</v>
      </c>
      <c r="CZ904" s="101">
        <f t="shared" si="1187"/>
        <v>0</v>
      </c>
      <c r="DB904" s="101">
        <f t="shared" si="1188"/>
        <v>0</v>
      </c>
      <c r="DD904" s="311">
        <f t="shared" si="1189"/>
        <v>0</v>
      </c>
      <c r="DF904" s="101">
        <f t="shared" si="1105"/>
        <v>0</v>
      </c>
      <c r="DG904" s="101">
        <f t="shared" si="1106"/>
        <v>0</v>
      </c>
      <c r="DH904" s="101">
        <f t="shared" si="1107"/>
        <v>0</v>
      </c>
      <c r="DI904" s="101">
        <f t="shared" si="1108"/>
        <v>0</v>
      </c>
      <c r="DJ904" s="311">
        <f t="shared" si="1109"/>
        <v>0</v>
      </c>
      <c r="DK904" s="311">
        <f t="shared" si="1110"/>
        <v>0</v>
      </c>
      <c r="DL904" s="101">
        <f t="shared" si="1111"/>
        <v>0</v>
      </c>
      <c r="DM904" s="101">
        <f t="shared" si="1112"/>
        <v>0</v>
      </c>
      <c r="DN904" s="101">
        <f t="shared" si="1113"/>
        <v>0</v>
      </c>
      <c r="DO904" s="101">
        <f t="shared" si="1114"/>
        <v>0</v>
      </c>
      <c r="DP904" s="101">
        <f t="shared" si="1115"/>
        <v>0</v>
      </c>
      <c r="DQ904" s="101">
        <f t="shared" si="1116"/>
        <v>0</v>
      </c>
      <c r="DR904" s="101">
        <f t="shared" si="1117"/>
        <v>0</v>
      </c>
      <c r="DS904" s="101">
        <f t="shared" si="1118"/>
        <v>0</v>
      </c>
      <c r="DT904" s="101">
        <f t="shared" si="1119"/>
        <v>0</v>
      </c>
      <c r="DU904" s="101">
        <f t="shared" si="1120"/>
        <v>0</v>
      </c>
      <c r="DV904" s="101">
        <f t="shared" si="1121"/>
        <v>0</v>
      </c>
      <c r="DW904" s="101">
        <f t="shared" si="1122"/>
        <v>0</v>
      </c>
      <c r="DX904" s="311">
        <f t="shared" si="1123"/>
        <v>0</v>
      </c>
      <c r="DY904" s="101">
        <f t="shared" si="1124"/>
        <v>0</v>
      </c>
      <c r="DZ904" s="101">
        <f t="shared" si="1125"/>
        <v>0</v>
      </c>
      <c r="EA904" s="101">
        <f t="shared" si="1126"/>
        <v>0</v>
      </c>
      <c r="EB904" s="101">
        <f t="shared" si="1127"/>
        <v>0</v>
      </c>
      <c r="EC904" s="101">
        <f t="shared" si="1128"/>
        <v>0</v>
      </c>
      <c r="ED904" s="101">
        <f t="shared" si="1129"/>
        <v>0</v>
      </c>
      <c r="EE904" s="101">
        <f t="shared" si="1130"/>
        <v>0</v>
      </c>
      <c r="EF904" s="101">
        <f t="shared" si="1131"/>
        <v>0</v>
      </c>
      <c r="EG904" s="101">
        <f t="shared" si="1132"/>
        <v>0</v>
      </c>
      <c r="EH904" s="101">
        <f t="shared" si="1133"/>
        <v>0</v>
      </c>
      <c r="EI904" s="101">
        <f t="shared" si="1134"/>
        <v>0</v>
      </c>
      <c r="EJ904" s="101">
        <f t="shared" si="1135"/>
        <v>0</v>
      </c>
      <c r="EK904" s="101">
        <f t="shared" si="1136"/>
        <v>0</v>
      </c>
      <c r="EL904" s="101">
        <f t="shared" si="1137"/>
        <v>0</v>
      </c>
      <c r="EM904" s="101">
        <f t="shared" si="1138"/>
        <v>0</v>
      </c>
      <c r="EN904" s="101">
        <f t="shared" si="1139"/>
        <v>0</v>
      </c>
      <c r="EO904" s="101">
        <f t="shared" si="1140"/>
        <v>0</v>
      </c>
      <c r="EP904" s="101">
        <f t="shared" si="1141"/>
        <v>0</v>
      </c>
      <c r="EQ904" s="101">
        <f t="shared" si="1142"/>
        <v>0</v>
      </c>
    </row>
    <row r="905" spans="2:147" ht="21.75" customHeight="1" x14ac:dyDescent="0.45">
      <c r="B905" s="133" t="str">
        <f>IF(Data!B904&lt;&gt;"",Data!B904,"")</f>
        <v/>
      </c>
      <c r="C905" s="158" t="str">
        <f>IF(Data!C904&lt;&gt;"",Data!C904,"")</f>
        <v/>
      </c>
      <c r="D905" s="106" t="str">
        <f>IF(Data!D904&lt;&gt;"",Data!D904,"")</f>
        <v/>
      </c>
      <c r="E905" s="140">
        <f>IF(AND(I905=1,Data!T904=0),0,IF(I905=999,999,Data!T904))</f>
        <v>999</v>
      </c>
      <c r="F905" s="140" t="str">
        <f t="shared" si="1143"/>
        <v/>
      </c>
      <c r="G905" s="140" t="str">
        <f>IF(Data!K904&lt;&gt;"",Data!K904,"")</f>
        <v/>
      </c>
      <c r="H905" s="141" t="str">
        <f>IF(Data!L904&lt;&gt;"",Data!L904,"")</f>
        <v/>
      </c>
      <c r="I905" s="63">
        <f>IF(Data!M904&lt;&gt;"",Data!M904,"")</f>
        <v>999</v>
      </c>
      <c r="J905" s="63">
        <f t="shared" si="1144"/>
        <v>0</v>
      </c>
      <c r="L905" s="64" t="str">
        <f t="shared" si="1145"/>
        <v/>
      </c>
      <c r="N905" s="63">
        <f t="shared" si="1146"/>
        <v>0</v>
      </c>
      <c r="P905" s="64" t="str">
        <f t="shared" si="1147"/>
        <v/>
      </c>
      <c r="R905" s="63">
        <f t="shared" si="1148"/>
        <v>0</v>
      </c>
      <c r="S905" s="64" t="str">
        <f t="shared" si="1149"/>
        <v/>
      </c>
      <c r="W905" s="310">
        <f t="shared" si="1150"/>
        <v>999</v>
      </c>
      <c r="Y905" s="65">
        <f t="shared" si="1151"/>
        <v>0</v>
      </c>
      <c r="Z905" s="65">
        <f t="shared" si="1152"/>
        <v>0</v>
      </c>
      <c r="AA905" s="65">
        <f t="shared" si="1153"/>
        <v>0</v>
      </c>
      <c r="AB905" s="65">
        <f t="shared" si="1154"/>
        <v>0</v>
      </c>
      <c r="AC905" s="341">
        <f t="shared" si="1155"/>
        <v>0</v>
      </c>
      <c r="AD905" s="65">
        <f t="shared" si="1156"/>
        <v>0</v>
      </c>
      <c r="AE905" s="65">
        <f t="shared" si="1157"/>
        <v>0</v>
      </c>
      <c r="AF905" s="65">
        <f t="shared" si="1158"/>
        <v>0</v>
      </c>
      <c r="AG905" s="65">
        <f t="shared" si="1159"/>
        <v>0</v>
      </c>
      <c r="AH905" s="65">
        <f t="shared" si="1160"/>
        <v>0</v>
      </c>
      <c r="AI905" s="65">
        <f t="shared" si="1161"/>
        <v>0</v>
      </c>
      <c r="AJ905" s="65">
        <f t="shared" si="1162"/>
        <v>0</v>
      </c>
      <c r="AK905" s="65">
        <f t="shared" si="1163"/>
        <v>0</v>
      </c>
      <c r="AL905" s="65">
        <f t="shared" si="1164"/>
        <v>0</v>
      </c>
      <c r="AM905" s="65">
        <f t="shared" si="1165"/>
        <v>0</v>
      </c>
      <c r="AN905" s="65">
        <f t="shared" si="1166"/>
        <v>0</v>
      </c>
      <c r="AO905" s="65">
        <f t="shared" si="1167"/>
        <v>0</v>
      </c>
      <c r="AP905" s="65">
        <f t="shared" si="1168"/>
        <v>0</v>
      </c>
      <c r="AQ905" s="65">
        <f t="shared" si="1169"/>
        <v>0</v>
      </c>
      <c r="AR905" s="65">
        <f t="shared" si="1170"/>
        <v>0</v>
      </c>
      <c r="AS905" s="65">
        <f t="shared" si="1171"/>
        <v>0</v>
      </c>
      <c r="AT905" s="65">
        <f t="shared" si="1172"/>
        <v>0</v>
      </c>
      <c r="AU905" s="65">
        <f t="shared" si="1173"/>
        <v>0</v>
      </c>
      <c r="AV905" s="65">
        <f t="shared" si="1174"/>
        <v>0</v>
      </c>
      <c r="AW905" s="65">
        <f t="shared" si="1175"/>
        <v>0</v>
      </c>
      <c r="AX905" s="65">
        <f t="shared" si="1176"/>
        <v>0</v>
      </c>
      <c r="AY905" s="65">
        <f t="shared" si="1177"/>
        <v>0</v>
      </c>
      <c r="AZ905" s="65">
        <f t="shared" si="1178"/>
        <v>0</v>
      </c>
      <c r="BA905" s="65">
        <f t="shared" si="1179"/>
        <v>0</v>
      </c>
      <c r="BB905" s="65">
        <f t="shared" si="1180"/>
        <v>0</v>
      </c>
      <c r="BC905" s="65">
        <f t="shared" si="1181"/>
        <v>0</v>
      </c>
      <c r="BD905" s="65">
        <f t="shared" si="1182"/>
        <v>0</v>
      </c>
      <c r="BE905" s="65">
        <f t="shared" si="1183"/>
        <v>0</v>
      </c>
      <c r="BF905" s="65">
        <f t="shared" si="1184"/>
        <v>0</v>
      </c>
      <c r="BG905" s="65">
        <f t="shared" si="1185"/>
        <v>0</v>
      </c>
      <c r="CE905" s="373"/>
      <c r="CF905" s="343"/>
      <c r="CG905" s="343"/>
      <c r="CH905" s="343"/>
      <c r="CI905" s="343"/>
      <c r="CJ905" s="343"/>
      <c r="CK905" s="343"/>
      <c r="CL905" s="343"/>
      <c r="CM905" s="343"/>
      <c r="CN905" s="343"/>
      <c r="CO905" s="343"/>
      <c r="CP905" s="343"/>
      <c r="CQ905" s="343"/>
      <c r="CR905" s="343"/>
      <c r="CS905" s="343"/>
      <c r="CY905" s="101">
        <f t="shared" si="1186"/>
        <v>0</v>
      </c>
      <c r="CZ905" s="101">
        <f t="shared" si="1187"/>
        <v>0</v>
      </c>
      <c r="DB905" s="101">
        <f t="shared" si="1188"/>
        <v>0</v>
      </c>
      <c r="DD905" s="311">
        <f t="shared" si="1189"/>
        <v>0</v>
      </c>
      <c r="DF905" s="101">
        <f t="shared" si="1105"/>
        <v>0</v>
      </c>
      <c r="DG905" s="101">
        <f t="shared" si="1106"/>
        <v>0</v>
      </c>
      <c r="DH905" s="101">
        <f t="shared" si="1107"/>
        <v>0</v>
      </c>
      <c r="DI905" s="101">
        <f t="shared" si="1108"/>
        <v>0</v>
      </c>
      <c r="DJ905" s="311">
        <f t="shared" si="1109"/>
        <v>0</v>
      </c>
      <c r="DK905" s="311">
        <f t="shared" si="1110"/>
        <v>0</v>
      </c>
      <c r="DL905" s="101">
        <f t="shared" si="1111"/>
        <v>0</v>
      </c>
      <c r="DM905" s="101">
        <f t="shared" si="1112"/>
        <v>0</v>
      </c>
      <c r="DN905" s="101">
        <f t="shared" si="1113"/>
        <v>0</v>
      </c>
      <c r="DO905" s="101">
        <f t="shared" si="1114"/>
        <v>0</v>
      </c>
      <c r="DP905" s="101">
        <f t="shared" si="1115"/>
        <v>0</v>
      </c>
      <c r="DQ905" s="101">
        <f t="shared" si="1116"/>
        <v>0</v>
      </c>
      <c r="DR905" s="101">
        <f t="shared" si="1117"/>
        <v>0</v>
      </c>
      <c r="DS905" s="101">
        <f t="shared" si="1118"/>
        <v>0</v>
      </c>
      <c r="DT905" s="101">
        <f t="shared" si="1119"/>
        <v>0</v>
      </c>
      <c r="DU905" s="101">
        <f t="shared" si="1120"/>
        <v>0</v>
      </c>
      <c r="DV905" s="101">
        <f t="shared" si="1121"/>
        <v>0</v>
      </c>
      <c r="DW905" s="101">
        <f t="shared" si="1122"/>
        <v>0</v>
      </c>
      <c r="DX905" s="311">
        <f t="shared" si="1123"/>
        <v>0</v>
      </c>
      <c r="DY905" s="101">
        <f t="shared" si="1124"/>
        <v>0</v>
      </c>
      <c r="DZ905" s="101">
        <f t="shared" si="1125"/>
        <v>0</v>
      </c>
      <c r="EA905" s="101">
        <f t="shared" si="1126"/>
        <v>0</v>
      </c>
      <c r="EB905" s="101">
        <f t="shared" si="1127"/>
        <v>0</v>
      </c>
      <c r="EC905" s="101">
        <f t="shared" si="1128"/>
        <v>0</v>
      </c>
      <c r="ED905" s="101">
        <f t="shared" si="1129"/>
        <v>0</v>
      </c>
      <c r="EE905" s="101">
        <f t="shared" si="1130"/>
        <v>0</v>
      </c>
      <c r="EF905" s="101">
        <f t="shared" si="1131"/>
        <v>0</v>
      </c>
      <c r="EG905" s="101">
        <f t="shared" si="1132"/>
        <v>0</v>
      </c>
      <c r="EH905" s="101">
        <f t="shared" si="1133"/>
        <v>0</v>
      </c>
      <c r="EI905" s="101">
        <f t="shared" si="1134"/>
        <v>0</v>
      </c>
      <c r="EJ905" s="101">
        <f t="shared" si="1135"/>
        <v>0</v>
      </c>
      <c r="EK905" s="101">
        <f t="shared" si="1136"/>
        <v>0</v>
      </c>
      <c r="EL905" s="101">
        <f t="shared" si="1137"/>
        <v>0</v>
      </c>
      <c r="EM905" s="101">
        <f t="shared" si="1138"/>
        <v>0</v>
      </c>
      <c r="EN905" s="101">
        <f t="shared" si="1139"/>
        <v>0</v>
      </c>
      <c r="EO905" s="101">
        <f t="shared" si="1140"/>
        <v>0</v>
      </c>
      <c r="EP905" s="101">
        <f t="shared" si="1141"/>
        <v>0</v>
      </c>
      <c r="EQ905" s="101">
        <f t="shared" si="1142"/>
        <v>0</v>
      </c>
    </row>
    <row r="906" spans="2:147" ht="21.75" customHeight="1" x14ac:dyDescent="0.45">
      <c r="B906" s="133" t="str">
        <f>IF(Data!B905&lt;&gt;"",Data!B905,"")</f>
        <v/>
      </c>
      <c r="C906" s="158" t="str">
        <f>IF(Data!C905&lt;&gt;"",Data!C905,"")</f>
        <v/>
      </c>
      <c r="D906" s="106" t="str">
        <f>IF(Data!D905&lt;&gt;"",Data!D905,"")</f>
        <v/>
      </c>
      <c r="E906" s="140">
        <f>IF(AND(I906=1,Data!T905=0),0,IF(I906=999,999,Data!T905))</f>
        <v>999</v>
      </c>
      <c r="F906" s="140" t="str">
        <f t="shared" si="1143"/>
        <v/>
      </c>
      <c r="G906" s="140" t="str">
        <f>IF(Data!K905&lt;&gt;"",Data!K905,"")</f>
        <v/>
      </c>
      <c r="H906" s="141" t="str">
        <f>IF(Data!L905&lt;&gt;"",Data!L905,"")</f>
        <v/>
      </c>
      <c r="I906" s="63">
        <f>IF(Data!M905&lt;&gt;"",Data!M905,"")</f>
        <v>999</v>
      </c>
      <c r="J906" s="63">
        <f t="shared" si="1144"/>
        <v>0</v>
      </c>
      <c r="L906" s="64" t="str">
        <f t="shared" si="1145"/>
        <v/>
      </c>
      <c r="N906" s="63">
        <f t="shared" si="1146"/>
        <v>0</v>
      </c>
      <c r="P906" s="64" t="str">
        <f t="shared" si="1147"/>
        <v/>
      </c>
      <c r="R906" s="63">
        <f t="shared" si="1148"/>
        <v>0</v>
      </c>
      <c r="S906" s="64" t="str">
        <f t="shared" si="1149"/>
        <v/>
      </c>
      <c r="W906" s="310">
        <f t="shared" si="1150"/>
        <v>999</v>
      </c>
      <c r="Y906" s="65">
        <f t="shared" si="1151"/>
        <v>0</v>
      </c>
      <c r="Z906" s="65">
        <f t="shared" si="1152"/>
        <v>0</v>
      </c>
      <c r="AA906" s="65">
        <f t="shared" si="1153"/>
        <v>0</v>
      </c>
      <c r="AB906" s="65">
        <f t="shared" si="1154"/>
        <v>0</v>
      </c>
      <c r="AC906" s="341">
        <f t="shared" si="1155"/>
        <v>0</v>
      </c>
      <c r="AD906" s="65">
        <f t="shared" si="1156"/>
        <v>0</v>
      </c>
      <c r="AE906" s="65">
        <f t="shared" si="1157"/>
        <v>0</v>
      </c>
      <c r="AF906" s="65">
        <f t="shared" si="1158"/>
        <v>0</v>
      </c>
      <c r="AG906" s="65">
        <f t="shared" si="1159"/>
        <v>0</v>
      </c>
      <c r="AH906" s="65">
        <f t="shared" si="1160"/>
        <v>0</v>
      </c>
      <c r="AI906" s="65">
        <f t="shared" si="1161"/>
        <v>0</v>
      </c>
      <c r="AJ906" s="65">
        <f t="shared" si="1162"/>
        <v>0</v>
      </c>
      <c r="AK906" s="65">
        <f t="shared" si="1163"/>
        <v>0</v>
      </c>
      <c r="AL906" s="65">
        <f t="shared" si="1164"/>
        <v>0</v>
      </c>
      <c r="AM906" s="65">
        <f t="shared" si="1165"/>
        <v>0</v>
      </c>
      <c r="AN906" s="65">
        <f t="shared" si="1166"/>
        <v>0</v>
      </c>
      <c r="AO906" s="65">
        <f t="shared" si="1167"/>
        <v>0</v>
      </c>
      <c r="AP906" s="65">
        <f t="shared" si="1168"/>
        <v>0</v>
      </c>
      <c r="AQ906" s="65">
        <f t="shared" si="1169"/>
        <v>0</v>
      </c>
      <c r="AR906" s="65">
        <f t="shared" si="1170"/>
        <v>0</v>
      </c>
      <c r="AS906" s="65">
        <f t="shared" si="1171"/>
        <v>0</v>
      </c>
      <c r="AT906" s="65">
        <f t="shared" si="1172"/>
        <v>0</v>
      </c>
      <c r="AU906" s="65">
        <f t="shared" si="1173"/>
        <v>0</v>
      </c>
      <c r="AV906" s="65">
        <f t="shared" si="1174"/>
        <v>0</v>
      </c>
      <c r="AW906" s="65">
        <f t="shared" si="1175"/>
        <v>0</v>
      </c>
      <c r="AX906" s="65">
        <f t="shared" si="1176"/>
        <v>0</v>
      </c>
      <c r="AY906" s="65">
        <f t="shared" si="1177"/>
        <v>0</v>
      </c>
      <c r="AZ906" s="65">
        <f t="shared" si="1178"/>
        <v>0</v>
      </c>
      <c r="BA906" s="65">
        <f t="shared" si="1179"/>
        <v>0</v>
      </c>
      <c r="BB906" s="65">
        <f t="shared" si="1180"/>
        <v>0</v>
      </c>
      <c r="BC906" s="65">
        <f t="shared" si="1181"/>
        <v>0</v>
      </c>
      <c r="BD906" s="65">
        <f t="shared" si="1182"/>
        <v>0</v>
      </c>
      <c r="BE906" s="65">
        <f t="shared" si="1183"/>
        <v>0</v>
      </c>
      <c r="BF906" s="65">
        <f t="shared" si="1184"/>
        <v>0</v>
      </c>
      <c r="BG906" s="65">
        <f t="shared" si="1185"/>
        <v>0</v>
      </c>
      <c r="CE906" s="373"/>
      <c r="CF906" s="343"/>
      <c r="CG906" s="343"/>
      <c r="CH906" s="343"/>
      <c r="CI906" s="343"/>
      <c r="CJ906" s="343"/>
      <c r="CK906" s="343"/>
      <c r="CL906" s="343"/>
      <c r="CM906" s="343"/>
      <c r="CN906" s="343"/>
      <c r="CO906" s="343"/>
      <c r="CP906" s="343"/>
      <c r="CQ906" s="343"/>
      <c r="CR906" s="343"/>
      <c r="CS906" s="343"/>
      <c r="CY906" s="101">
        <f t="shared" si="1186"/>
        <v>0</v>
      </c>
      <c r="CZ906" s="101">
        <f t="shared" si="1187"/>
        <v>0</v>
      </c>
      <c r="DB906" s="101">
        <f t="shared" si="1188"/>
        <v>0</v>
      </c>
      <c r="DD906" s="311">
        <f t="shared" si="1189"/>
        <v>0</v>
      </c>
      <c r="DF906" s="101">
        <f t="shared" si="1105"/>
        <v>0</v>
      </c>
      <c r="DG906" s="101">
        <f t="shared" si="1106"/>
        <v>0</v>
      </c>
      <c r="DH906" s="101">
        <f t="shared" si="1107"/>
        <v>0</v>
      </c>
      <c r="DI906" s="101">
        <f t="shared" si="1108"/>
        <v>0</v>
      </c>
      <c r="DJ906" s="311">
        <f t="shared" si="1109"/>
        <v>0</v>
      </c>
      <c r="DK906" s="311">
        <f t="shared" si="1110"/>
        <v>0</v>
      </c>
      <c r="DL906" s="101">
        <f t="shared" si="1111"/>
        <v>0</v>
      </c>
      <c r="DM906" s="101">
        <f t="shared" si="1112"/>
        <v>0</v>
      </c>
      <c r="DN906" s="101">
        <f t="shared" si="1113"/>
        <v>0</v>
      </c>
      <c r="DO906" s="101">
        <f t="shared" si="1114"/>
        <v>0</v>
      </c>
      <c r="DP906" s="101">
        <f t="shared" si="1115"/>
        <v>0</v>
      </c>
      <c r="DQ906" s="101">
        <f t="shared" si="1116"/>
        <v>0</v>
      </c>
      <c r="DR906" s="101">
        <f t="shared" si="1117"/>
        <v>0</v>
      </c>
      <c r="DS906" s="101">
        <f t="shared" si="1118"/>
        <v>0</v>
      </c>
      <c r="DT906" s="101">
        <f t="shared" si="1119"/>
        <v>0</v>
      </c>
      <c r="DU906" s="101">
        <f t="shared" si="1120"/>
        <v>0</v>
      </c>
      <c r="DV906" s="101">
        <f t="shared" si="1121"/>
        <v>0</v>
      </c>
      <c r="DW906" s="101">
        <f t="shared" si="1122"/>
        <v>0</v>
      </c>
      <c r="DX906" s="311">
        <f t="shared" si="1123"/>
        <v>0</v>
      </c>
      <c r="DY906" s="101">
        <f t="shared" si="1124"/>
        <v>0</v>
      </c>
      <c r="DZ906" s="101">
        <f t="shared" si="1125"/>
        <v>0</v>
      </c>
      <c r="EA906" s="101">
        <f t="shared" si="1126"/>
        <v>0</v>
      </c>
      <c r="EB906" s="101">
        <f t="shared" si="1127"/>
        <v>0</v>
      </c>
      <c r="EC906" s="101">
        <f t="shared" si="1128"/>
        <v>0</v>
      </c>
      <c r="ED906" s="101">
        <f t="shared" si="1129"/>
        <v>0</v>
      </c>
      <c r="EE906" s="101">
        <f t="shared" si="1130"/>
        <v>0</v>
      </c>
      <c r="EF906" s="101">
        <f t="shared" si="1131"/>
        <v>0</v>
      </c>
      <c r="EG906" s="101">
        <f t="shared" si="1132"/>
        <v>0</v>
      </c>
      <c r="EH906" s="101">
        <f t="shared" si="1133"/>
        <v>0</v>
      </c>
      <c r="EI906" s="101">
        <f t="shared" si="1134"/>
        <v>0</v>
      </c>
      <c r="EJ906" s="101">
        <f t="shared" si="1135"/>
        <v>0</v>
      </c>
      <c r="EK906" s="101">
        <f t="shared" si="1136"/>
        <v>0</v>
      </c>
      <c r="EL906" s="101">
        <f t="shared" si="1137"/>
        <v>0</v>
      </c>
      <c r="EM906" s="101">
        <f t="shared" si="1138"/>
        <v>0</v>
      </c>
      <c r="EN906" s="101">
        <f t="shared" si="1139"/>
        <v>0</v>
      </c>
      <c r="EO906" s="101">
        <f t="shared" si="1140"/>
        <v>0</v>
      </c>
      <c r="EP906" s="101">
        <f t="shared" si="1141"/>
        <v>0</v>
      </c>
      <c r="EQ906" s="101">
        <f t="shared" si="1142"/>
        <v>0</v>
      </c>
    </row>
    <row r="907" spans="2:147" ht="21.75" customHeight="1" x14ac:dyDescent="0.45">
      <c r="B907" s="133" t="str">
        <f>IF(Data!B906&lt;&gt;"",Data!B906,"")</f>
        <v/>
      </c>
      <c r="C907" s="158" t="str">
        <f>IF(Data!C906&lt;&gt;"",Data!C906,"")</f>
        <v/>
      </c>
      <c r="D907" s="106" t="str">
        <f>IF(Data!D906&lt;&gt;"",Data!D906,"")</f>
        <v/>
      </c>
      <c r="E907" s="140">
        <f>IF(AND(I907=1,Data!T906=0),0,IF(I907=999,999,Data!T906))</f>
        <v>999</v>
      </c>
      <c r="F907" s="140" t="str">
        <f t="shared" si="1143"/>
        <v/>
      </c>
      <c r="G907" s="140" t="str">
        <f>IF(Data!K906&lt;&gt;"",Data!K906,"")</f>
        <v/>
      </c>
      <c r="H907" s="141" t="str">
        <f>IF(Data!L906&lt;&gt;"",Data!L906,"")</f>
        <v/>
      </c>
      <c r="I907" s="63">
        <f>IF(Data!M906&lt;&gt;"",Data!M906,"")</f>
        <v>999</v>
      </c>
      <c r="J907" s="63">
        <f t="shared" si="1144"/>
        <v>0</v>
      </c>
      <c r="L907" s="64" t="str">
        <f t="shared" si="1145"/>
        <v/>
      </c>
      <c r="N907" s="63">
        <f t="shared" si="1146"/>
        <v>0</v>
      </c>
      <c r="P907" s="64" t="str">
        <f t="shared" si="1147"/>
        <v/>
      </c>
      <c r="R907" s="63">
        <f t="shared" si="1148"/>
        <v>0</v>
      </c>
      <c r="S907" s="64" t="str">
        <f t="shared" si="1149"/>
        <v/>
      </c>
      <c r="W907" s="310">
        <f t="shared" si="1150"/>
        <v>999</v>
      </c>
      <c r="Y907" s="65">
        <f t="shared" si="1151"/>
        <v>0</v>
      </c>
      <c r="Z907" s="65">
        <f t="shared" si="1152"/>
        <v>0</v>
      </c>
      <c r="AA907" s="65">
        <f t="shared" si="1153"/>
        <v>0</v>
      </c>
      <c r="AB907" s="65">
        <f t="shared" si="1154"/>
        <v>0</v>
      </c>
      <c r="AC907" s="341">
        <f t="shared" si="1155"/>
        <v>0</v>
      </c>
      <c r="AD907" s="65">
        <f t="shared" si="1156"/>
        <v>0</v>
      </c>
      <c r="AE907" s="65">
        <f t="shared" si="1157"/>
        <v>0</v>
      </c>
      <c r="AF907" s="65">
        <f t="shared" si="1158"/>
        <v>0</v>
      </c>
      <c r="AG907" s="65">
        <f t="shared" si="1159"/>
        <v>0</v>
      </c>
      <c r="AH907" s="65">
        <f t="shared" si="1160"/>
        <v>0</v>
      </c>
      <c r="AI907" s="65">
        <f t="shared" si="1161"/>
        <v>0</v>
      </c>
      <c r="AJ907" s="65">
        <f t="shared" si="1162"/>
        <v>0</v>
      </c>
      <c r="AK907" s="65">
        <f t="shared" si="1163"/>
        <v>0</v>
      </c>
      <c r="AL907" s="65">
        <f t="shared" si="1164"/>
        <v>0</v>
      </c>
      <c r="AM907" s="65">
        <f t="shared" si="1165"/>
        <v>0</v>
      </c>
      <c r="AN907" s="65">
        <f t="shared" si="1166"/>
        <v>0</v>
      </c>
      <c r="AO907" s="65">
        <f t="shared" si="1167"/>
        <v>0</v>
      </c>
      <c r="AP907" s="65">
        <f t="shared" si="1168"/>
        <v>0</v>
      </c>
      <c r="AQ907" s="65">
        <f t="shared" si="1169"/>
        <v>0</v>
      </c>
      <c r="AR907" s="65">
        <f t="shared" si="1170"/>
        <v>0</v>
      </c>
      <c r="AS907" s="65">
        <f t="shared" si="1171"/>
        <v>0</v>
      </c>
      <c r="AT907" s="65">
        <f t="shared" si="1172"/>
        <v>0</v>
      </c>
      <c r="AU907" s="65">
        <f t="shared" si="1173"/>
        <v>0</v>
      </c>
      <c r="AV907" s="65">
        <f t="shared" si="1174"/>
        <v>0</v>
      </c>
      <c r="AW907" s="65">
        <f t="shared" si="1175"/>
        <v>0</v>
      </c>
      <c r="AX907" s="65">
        <f t="shared" si="1176"/>
        <v>0</v>
      </c>
      <c r="AY907" s="65">
        <f t="shared" si="1177"/>
        <v>0</v>
      </c>
      <c r="AZ907" s="65">
        <f t="shared" si="1178"/>
        <v>0</v>
      </c>
      <c r="BA907" s="65">
        <f t="shared" si="1179"/>
        <v>0</v>
      </c>
      <c r="BB907" s="65">
        <f t="shared" si="1180"/>
        <v>0</v>
      </c>
      <c r="BC907" s="65">
        <f t="shared" si="1181"/>
        <v>0</v>
      </c>
      <c r="BD907" s="65">
        <f t="shared" si="1182"/>
        <v>0</v>
      </c>
      <c r="BE907" s="65">
        <f t="shared" si="1183"/>
        <v>0</v>
      </c>
      <c r="BF907" s="65">
        <f t="shared" si="1184"/>
        <v>0</v>
      </c>
      <c r="BG907" s="65">
        <f t="shared" si="1185"/>
        <v>0</v>
      </c>
      <c r="CE907" s="373"/>
      <c r="CF907" s="343"/>
      <c r="CG907" s="343"/>
      <c r="CH907" s="343"/>
      <c r="CI907" s="343"/>
      <c r="CJ907" s="343"/>
      <c r="CK907" s="343"/>
      <c r="CL907" s="343"/>
      <c r="CM907" s="343"/>
      <c r="CN907" s="343"/>
      <c r="CO907" s="343"/>
      <c r="CP907" s="343"/>
      <c r="CQ907" s="343"/>
      <c r="CR907" s="343"/>
      <c r="CS907" s="343"/>
      <c r="CY907" s="101">
        <f t="shared" si="1186"/>
        <v>0</v>
      </c>
      <c r="CZ907" s="101">
        <f t="shared" si="1187"/>
        <v>0</v>
      </c>
      <c r="DB907" s="101">
        <f t="shared" si="1188"/>
        <v>0</v>
      </c>
      <c r="DD907" s="311">
        <f t="shared" si="1189"/>
        <v>0</v>
      </c>
      <c r="DF907" s="101">
        <f t="shared" si="1105"/>
        <v>0</v>
      </c>
      <c r="DG907" s="101">
        <f t="shared" si="1106"/>
        <v>0</v>
      </c>
      <c r="DH907" s="101">
        <f t="shared" si="1107"/>
        <v>0</v>
      </c>
      <c r="DI907" s="101">
        <f t="shared" si="1108"/>
        <v>0</v>
      </c>
      <c r="DJ907" s="311">
        <f t="shared" si="1109"/>
        <v>0</v>
      </c>
      <c r="DK907" s="311">
        <f t="shared" si="1110"/>
        <v>0</v>
      </c>
      <c r="DL907" s="101">
        <f t="shared" si="1111"/>
        <v>0</v>
      </c>
      <c r="DM907" s="101">
        <f t="shared" si="1112"/>
        <v>0</v>
      </c>
      <c r="DN907" s="101">
        <f t="shared" si="1113"/>
        <v>0</v>
      </c>
      <c r="DO907" s="101">
        <f t="shared" si="1114"/>
        <v>0</v>
      </c>
      <c r="DP907" s="101">
        <f t="shared" si="1115"/>
        <v>0</v>
      </c>
      <c r="DQ907" s="101">
        <f t="shared" si="1116"/>
        <v>0</v>
      </c>
      <c r="DR907" s="101">
        <f t="shared" si="1117"/>
        <v>0</v>
      </c>
      <c r="DS907" s="101">
        <f t="shared" si="1118"/>
        <v>0</v>
      </c>
      <c r="DT907" s="101">
        <f t="shared" si="1119"/>
        <v>0</v>
      </c>
      <c r="DU907" s="101">
        <f t="shared" si="1120"/>
        <v>0</v>
      </c>
      <c r="DV907" s="101">
        <f t="shared" si="1121"/>
        <v>0</v>
      </c>
      <c r="DW907" s="101">
        <f t="shared" si="1122"/>
        <v>0</v>
      </c>
      <c r="DX907" s="311">
        <f t="shared" si="1123"/>
        <v>0</v>
      </c>
      <c r="DY907" s="101">
        <f t="shared" si="1124"/>
        <v>0</v>
      </c>
      <c r="DZ907" s="101">
        <f t="shared" si="1125"/>
        <v>0</v>
      </c>
      <c r="EA907" s="101">
        <f t="shared" si="1126"/>
        <v>0</v>
      </c>
      <c r="EB907" s="101">
        <f t="shared" si="1127"/>
        <v>0</v>
      </c>
      <c r="EC907" s="101">
        <f t="shared" si="1128"/>
        <v>0</v>
      </c>
      <c r="ED907" s="101">
        <f t="shared" si="1129"/>
        <v>0</v>
      </c>
      <c r="EE907" s="101">
        <f t="shared" si="1130"/>
        <v>0</v>
      </c>
      <c r="EF907" s="101">
        <f t="shared" si="1131"/>
        <v>0</v>
      </c>
      <c r="EG907" s="101">
        <f t="shared" si="1132"/>
        <v>0</v>
      </c>
      <c r="EH907" s="101">
        <f t="shared" si="1133"/>
        <v>0</v>
      </c>
      <c r="EI907" s="101">
        <f t="shared" si="1134"/>
        <v>0</v>
      </c>
      <c r="EJ907" s="101">
        <f t="shared" si="1135"/>
        <v>0</v>
      </c>
      <c r="EK907" s="101">
        <f t="shared" si="1136"/>
        <v>0</v>
      </c>
      <c r="EL907" s="101">
        <f t="shared" si="1137"/>
        <v>0</v>
      </c>
      <c r="EM907" s="101">
        <f t="shared" si="1138"/>
        <v>0</v>
      </c>
      <c r="EN907" s="101">
        <f t="shared" si="1139"/>
        <v>0</v>
      </c>
      <c r="EO907" s="101">
        <f t="shared" si="1140"/>
        <v>0</v>
      </c>
      <c r="EP907" s="101">
        <f t="shared" si="1141"/>
        <v>0</v>
      </c>
      <c r="EQ907" s="101">
        <f t="shared" si="1142"/>
        <v>0</v>
      </c>
    </row>
    <row r="908" spans="2:147" ht="21.75" customHeight="1" x14ac:dyDescent="0.45">
      <c r="B908" s="133" t="str">
        <f>IF(Data!B907&lt;&gt;"",Data!B907,"")</f>
        <v/>
      </c>
      <c r="C908" s="158" t="str">
        <f>IF(Data!C907&lt;&gt;"",Data!C907,"")</f>
        <v/>
      </c>
      <c r="D908" s="106" t="str">
        <f>IF(Data!D907&lt;&gt;"",Data!D907,"")</f>
        <v/>
      </c>
      <c r="E908" s="140">
        <f>IF(AND(I908=1,Data!T907=0),0,IF(I908=999,999,Data!T907))</f>
        <v>999</v>
      </c>
      <c r="F908" s="140" t="str">
        <f t="shared" si="1143"/>
        <v/>
      </c>
      <c r="G908" s="140" t="str">
        <f>IF(Data!K907&lt;&gt;"",Data!K907,"")</f>
        <v/>
      </c>
      <c r="H908" s="141" t="str">
        <f>IF(Data!L907&lt;&gt;"",Data!L907,"")</f>
        <v/>
      </c>
      <c r="I908" s="63">
        <f>IF(Data!M907&lt;&gt;"",Data!M907,"")</f>
        <v>999</v>
      </c>
      <c r="J908" s="63">
        <f t="shared" si="1144"/>
        <v>0</v>
      </c>
      <c r="L908" s="64" t="str">
        <f t="shared" si="1145"/>
        <v/>
      </c>
      <c r="N908" s="63">
        <f t="shared" si="1146"/>
        <v>0</v>
      </c>
      <c r="P908" s="64" t="str">
        <f t="shared" si="1147"/>
        <v/>
      </c>
      <c r="R908" s="63">
        <f t="shared" si="1148"/>
        <v>0</v>
      </c>
      <c r="S908" s="64" t="str">
        <f t="shared" si="1149"/>
        <v/>
      </c>
      <c r="W908" s="310">
        <f t="shared" si="1150"/>
        <v>999</v>
      </c>
      <c r="Y908" s="65">
        <f t="shared" si="1151"/>
        <v>0</v>
      </c>
      <c r="Z908" s="65">
        <f t="shared" si="1152"/>
        <v>0</v>
      </c>
      <c r="AA908" s="65">
        <f t="shared" si="1153"/>
        <v>0</v>
      </c>
      <c r="AB908" s="65">
        <f t="shared" si="1154"/>
        <v>0</v>
      </c>
      <c r="AC908" s="341">
        <f t="shared" si="1155"/>
        <v>0</v>
      </c>
      <c r="AD908" s="65">
        <f t="shared" si="1156"/>
        <v>0</v>
      </c>
      <c r="AE908" s="65">
        <f t="shared" si="1157"/>
        <v>0</v>
      </c>
      <c r="AF908" s="65">
        <f t="shared" si="1158"/>
        <v>0</v>
      </c>
      <c r="AG908" s="65">
        <f t="shared" si="1159"/>
        <v>0</v>
      </c>
      <c r="AH908" s="65">
        <f t="shared" si="1160"/>
        <v>0</v>
      </c>
      <c r="AI908" s="65">
        <f t="shared" si="1161"/>
        <v>0</v>
      </c>
      <c r="AJ908" s="65">
        <f t="shared" si="1162"/>
        <v>0</v>
      </c>
      <c r="AK908" s="65">
        <f t="shared" si="1163"/>
        <v>0</v>
      </c>
      <c r="AL908" s="65">
        <f t="shared" si="1164"/>
        <v>0</v>
      </c>
      <c r="AM908" s="65">
        <f t="shared" si="1165"/>
        <v>0</v>
      </c>
      <c r="AN908" s="65">
        <f t="shared" si="1166"/>
        <v>0</v>
      </c>
      <c r="AO908" s="65">
        <f t="shared" si="1167"/>
        <v>0</v>
      </c>
      <c r="AP908" s="65">
        <f t="shared" si="1168"/>
        <v>0</v>
      </c>
      <c r="AQ908" s="65">
        <f t="shared" si="1169"/>
        <v>0</v>
      </c>
      <c r="AR908" s="65">
        <f t="shared" si="1170"/>
        <v>0</v>
      </c>
      <c r="AS908" s="65">
        <f t="shared" si="1171"/>
        <v>0</v>
      </c>
      <c r="AT908" s="65">
        <f t="shared" si="1172"/>
        <v>0</v>
      </c>
      <c r="AU908" s="65">
        <f t="shared" si="1173"/>
        <v>0</v>
      </c>
      <c r="AV908" s="65">
        <f t="shared" si="1174"/>
        <v>0</v>
      </c>
      <c r="AW908" s="65">
        <f t="shared" si="1175"/>
        <v>0</v>
      </c>
      <c r="AX908" s="65">
        <f t="shared" si="1176"/>
        <v>0</v>
      </c>
      <c r="AY908" s="65">
        <f t="shared" si="1177"/>
        <v>0</v>
      </c>
      <c r="AZ908" s="65">
        <f t="shared" si="1178"/>
        <v>0</v>
      </c>
      <c r="BA908" s="65">
        <f t="shared" si="1179"/>
        <v>0</v>
      </c>
      <c r="BB908" s="65">
        <f t="shared" si="1180"/>
        <v>0</v>
      </c>
      <c r="BC908" s="65">
        <f t="shared" si="1181"/>
        <v>0</v>
      </c>
      <c r="BD908" s="65">
        <f t="shared" si="1182"/>
        <v>0</v>
      </c>
      <c r="BE908" s="65">
        <f t="shared" si="1183"/>
        <v>0</v>
      </c>
      <c r="BF908" s="65">
        <f t="shared" si="1184"/>
        <v>0</v>
      </c>
      <c r="BG908" s="65">
        <f t="shared" si="1185"/>
        <v>0</v>
      </c>
      <c r="CE908" s="373"/>
      <c r="CF908" s="343"/>
      <c r="CG908" s="343"/>
      <c r="CH908" s="343"/>
      <c r="CI908" s="343"/>
      <c r="CJ908" s="343"/>
      <c r="CK908" s="343"/>
      <c r="CL908" s="343"/>
      <c r="CM908" s="343"/>
      <c r="CN908" s="343"/>
      <c r="CO908" s="343"/>
      <c r="CP908" s="343"/>
      <c r="CQ908" s="343"/>
      <c r="CR908" s="343"/>
      <c r="CS908" s="343"/>
      <c r="CY908" s="101">
        <f t="shared" si="1186"/>
        <v>0</v>
      </c>
      <c r="CZ908" s="101">
        <f t="shared" si="1187"/>
        <v>0</v>
      </c>
      <c r="DB908" s="101">
        <f t="shared" si="1188"/>
        <v>0</v>
      </c>
      <c r="DD908" s="311">
        <f t="shared" si="1189"/>
        <v>0</v>
      </c>
      <c r="DF908" s="101">
        <f t="shared" si="1105"/>
        <v>0</v>
      </c>
      <c r="DG908" s="101">
        <f t="shared" si="1106"/>
        <v>0</v>
      </c>
      <c r="DH908" s="101">
        <f t="shared" si="1107"/>
        <v>0</v>
      </c>
      <c r="DI908" s="101">
        <f t="shared" si="1108"/>
        <v>0</v>
      </c>
      <c r="DJ908" s="311">
        <f t="shared" si="1109"/>
        <v>0</v>
      </c>
      <c r="DK908" s="311">
        <f t="shared" si="1110"/>
        <v>0</v>
      </c>
      <c r="DL908" s="101">
        <f t="shared" si="1111"/>
        <v>0</v>
      </c>
      <c r="DM908" s="101">
        <f t="shared" si="1112"/>
        <v>0</v>
      </c>
      <c r="DN908" s="101">
        <f t="shared" si="1113"/>
        <v>0</v>
      </c>
      <c r="DO908" s="101">
        <f t="shared" si="1114"/>
        <v>0</v>
      </c>
      <c r="DP908" s="101">
        <f t="shared" si="1115"/>
        <v>0</v>
      </c>
      <c r="DQ908" s="101">
        <f t="shared" si="1116"/>
        <v>0</v>
      </c>
      <c r="DR908" s="101">
        <f t="shared" si="1117"/>
        <v>0</v>
      </c>
      <c r="DS908" s="101">
        <f t="shared" si="1118"/>
        <v>0</v>
      </c>
      <c r="DT908" s="101">
        <f t="shared" si="1119"/>
        <v>0</v>
      </c>
      <c r="DU908" s="101">
        <f t="shared" si="1120"/>
        <v>0</v>
      </c>
      <c r="DV908" s="101">
        <f t="shared" si="1121"/>
        <v>0</v>
      </c>
      <c r="DW908" s="101">
        <f t="shared" si="1122"/>
        <v>0</v>
      </c>
      <c r="DX908" s="311">
        <f t="shared" si="1123"/>
        <v>0</v>
      </c>
      <c r="DY908" s="101">
        <f t="shared" si="1124"/>
        <v>0</v>
      </c>
      <c r="DZ908" s="101">
        <f t="shared" si="1125"/>
        <v>0</v>
      </c>
      <c r="EA908" s="101">
        <f t="shared" si="1126"/>
        <v>0</v>
      </c>
      <c r="EB908" s="101">
        <f t="shared" si="1127"/>
        <v>0</v>
      </c>
      <c r="EC908" s="101">
        <f t="shared" si="1128"/>
        <v>0</v>
      </c>
      <c r="ED908" s="101">
        <f t="shared" si="1129"/>
        <v>0</v>
      </c>
      <c r="EE908" s="101">
        <f t="shared" si="1130"/>
        <v>0</v>
      </c>
      <c r="EF908" s="101">
        <f t="shared" si="1131"/>
        <v>0</v>
      </c>
      <c r="EG908" s="101">
        <f t="shared" si="1132"/>
        <v>0</v>
      </c>
      <c r="EH908" s="101">
        <f t="shared" si="1133"/>
        <v>0</v>
      </c>
      <c r="EI908" s="101">
        <f t="shared" si="1134"/>
        <v>0</v>
      </c>
      <c r="EJ908" s="101">
        <f t="shared" si="1135"/>
        <v>0</v>
      </c>
      <c r="EK908" s="101">
        <f t="shared" si="1136"/>
        <v>0</v>
      </c>
      <c r="EL908" s="101">
        <f t="shared" si="1137"/>
        <v>0</v>
      </c>
      <c r="EM908" s="101">
        <f t="shared" si="1138"/>
        <v>0</v>
      </c>
      <c r="EN908" s="101">
        <f t="shared" si="1139"/>
        <v>0</v>
      </c>
      <c r="EO908" s="101">
        <f t="shared" si="1140"/>
        <v>0</v>
      </c>
      <c r="EP908" s="101">
        <f t="shared" si="1141"/>
        <v>0</v>
      </c>
      <c r="EQ908" s="101">
        <f t="shared" si="1142"/>
        <v>0</v>
      </c>
    </row>
    <row r="909" spans="2:147" ht="21.75" customHeight="1" x14ac:dyDescent="0.45">
      <c r="B909" s="133" t="str">
        <f>IF(Data!B908&lt;&gt;"",Data!B908,"")</f>
        <v/>
      </c>
      <c r="C909" s="158" t="str">
        <f>IF(Data!C908&lt;&gt;"",Data!C908,"")</f>
        <v/>
      </c>
      <c r="D909" s="106" t="str">
        <f>IF(Data!D908&lt;&gt;"",Data!D908,"")</f>
        <v/>
      </c>
      <c r="E909" s="140">
        <f>IF(AND(I909=1,Data!T908=0),0,IF(I909=999,999,Data!T908))</f>
        <v>999</v>
      </c>
      <c r="F909" s="140" t="str">
        <f t="shared" si="1143"/>
        <v/>
      </c>
      <c r="G909" s="140" t="str">
        <f>IF(Data!K908&lt;&gt;"",Data!K908,"")</f>
        <v/>
      </c>
      <c r="H909" s="141" t="str">
        <f>IF(Data!L908&lt;&gt;"",Data!L908,"")</f>
        <v/>
      </c>
      <c r="I909" s="63">
        <f>IF(Data!M908&lt;&gt;"",Data!M908,"")</f>
        <v>999</v>
      </c>
      <c r="J909" s="63">
        <f t="shared" si="1144"/>
        <v>0</v>
      </c>
      <c r="L909" s="64" t="str">
        <f t="shared" si="1145"/>
        <v/>
      </c>
      <c r="N909" s="63">
        <f t="shared" si="1146"/>
        <v>0</v>
      </c>
      <c r="P909" s="64" t="str">
        <f t="shared" si="1147"/>
        <v/>
      </c>
      <c r="R909" s="63">
        <f t="shared" si="1148"/>
        <v>0</v>
      </c>
      <c r="S909" s="64" t="str">
        <f t="shared" si="1149"/>
        <v/>
      </c>
      <c r="W909" s="310">
        <f t="shared" si="1150"/>
        <v>999</v>
      </c>
      <c r="Y909" s="65">
        <f t="shared" si="1151"/>
        <v>0</v>
      </c>
      <c r="Z909" s="65">
        <f t="shared" si="1152"/>
        <v>0</v>
      </c>
      <c r="AA909" s="65">
        <f t="shared" si="1153"/>
        <v>0</v>
      </c>
      <c r="AB909" s="65">
        <f t="shared" si="1154"/>
        <v>0</v>
      </c>
      <c r="AC909" s="341">
        <f t="shared" si="1155"/>
        <v>0</v>
      </c>
      <c r="AD909" s="65">
        <f t="shared" si="1156"/>
        <v>0</v>
      </c>
      <c r="AE909" s="65">
        <f t="shared" si="1157"/>
        <v>0</v>
      </c>
      <c r="AF909" s="65">
        <f t="shared" si="1158"/>
        <v>0</v>
      </c>
      <c r="AG909" s="65">
        <f t="shared" si="1159"/>
        <v>0</v>
      </c>
      <c r="AH909" s="65">
        <f t="shared" si="1160"/>
        <v>0</v>
      </c>
      <c r="AI909" s="65">
        <f t="shared" si="1161"/>
        <v>0</v>
      </c>
      <c r="AJ909" s="65">
        <f t="shared" si="1162"/>
        <v>0</v>
      </c>
      <c r="AK909" s="65">
        <f t="shared" si="1163"/>
        <v>0</v>
      </c>
      <c r="AL909" s="65">
        <f t="shared" si="1164"/>
        <v>0</v>
      </c>
      <c r="AM909" s="65">
        <f t="shared" si="1165"/>
        <v>0</v>
      </c>
      <c r="AN909" s="65">
        <f t="shared" si="1166"/>
        <v>0</v>
      </c>
      <c r="AO909" s="65">
        <f t="shared" si="1167"/>
        <v>0</v>
      </c>
      <c r="AP909" s="65">
        <f t="shared" si="1168"/>
        <v>0</v>
      </c>
      <c r="AQ909" s="65">
        <f t="shared" si="1169"/>
        <v>0</v>
      </c>
      <c r="AR909" s="65">
        <f t="shared" si="1170"/>
        <v>0</v>
      </c>
      <c r="AS909" s="65">
        <f t="shared" si="1171"/>
        <v>0</v>
      </c>
      <c r="AT909" s="65">
        <f t="shared" si="1172"/>
        <v>0</v>
      </c>
      <c r="AU909" s="65">
        <f t="shared" si="1173"/>
        <v>0</v>
      </c>
      <c r="AV909" s="65">
        <f t="shared" si="1174"/>
        <v>0</v>
      </c>
      <c r="AW909" s="65">
        <f t="shared" si="1175"/>
        <v>0</v>
      </c>
      <c r="AX909" s="65">
        <f t="shared" si="1176"/>
        <v>0</v>
      </c>
      <c r="AY909" s="65">
        <f t="shared" si="1177"/>
        <v>0</v>
      </c>
      <c r="AZ909" s="65">
        <f t="shared" si="1178"/>
        <v>0</v>
      </c>
      <c r="BA909" s="65">
        <f t="shared" si="1179"/>
        <v>0</v>
      </c>
      <c r="BB909" s="65">
        <f t="shared" si="1180"/>
        <v>0</v>
      </c>
      <c r="BC909" s="65">
        <f t="shared" si="1181"/>
        <v>0</v>
      </c>
      <c r="BD909" s="65">
        <f t="shared" si="1182"/>
        <v>0</v>
      </c>
      <c r="BE909" s="65">
        <f t="shared" si="1183"/>
        <v>0</v>
      </c>
      <c r="BF909" s="65">
        <f t="shared" si="1184"/>
        <v>0</v>
      </c>
      <c r="BG909" s="65">
        <f t="shared" si="1185"/>
        <v>0</v>
      </c>
      <c r="CE909" s="373"/>
      <c r="CF909" s="343"/>
      <c r="CG909" s="343"/>
      <c r="CH909" s="343"/>
      <c r="CI909" s="343"/>
      <c r="CJ909" s="343"/>
      <c r="CK909" s="343"/>
      <c r="CL909" s="343"/>
      <c r="CM909" s="343"/>
      <c r="CN909" s="343"/>
      <c r="CO909" s="343"/>
      <c r="CP909" s="343"/>
      <c r="CQ909" s="343"/>
      <c r="CR909" s="343"/>
      <c r="CS909" s="343"/>
      <c r="CY909" s="101">
        <f t="shared" si="1186"/>
        <v>0</v>
      </c>
      <c r="CZ909" s="101">
        <f t="shared" si="1187"/>
        <v>0</v>
      </c>
      <c r="DB909" s="101">
        <f t="shared" si="1188"/>
        <v>0</v>
      </c>
      <c r="DD909" s="311">
        <f t="shared" si="1189"/>
        <v>0</v>
      </c>
      <c r="DF909" s="101">
        <f t="shared" si="1105"/>
        <v>0</v>
      </c>
      <c r="DG909" s="101">
        <f t="shared" si="1106"/>
        <v>0</v>
      </c>
      <c r="DH909" s="101">
        <f t="shared" si="1107"/>
        <v>0</v>
      </c>
      <c r="DI909" s="101">
        <f t="shared" si="1108"/>
        <v>0</v>
      </c>
      <c r="DJ909" s="311">
        <f t="shared" si="1109"/>
        <v>0</v>
      </c>
      <c r="DK909" s="311">
        <f t="shared" si="1110"/>
        <v>0</v>
      </c>
      <c r="DL909" s="101">
        <f t="shared" si="1111"/>
        <v>0</v>
      </c>
      <c r="DM909" s="101">
        <f t="shared" si="1112"/>
        <v>0</v>
      </c>
      <c r="DN909" s="101">
        <f t="shared" si="1113"/>
        <v>0</v>
      </c>
      <c r="DO909" s="101">
        <f t="shared" si="1114"/>
        <v>0</v>
      </c>
      <c r="DP909" s="101">
        <f t="shared" si="1115"/>
        <v>0</v>
      </c>
      <c r="DQ909" s="101">
        <f t="shared" si="1116"/>
        <v>0</v>
      </c>
      <c r="DR909" s="101">
        <f t="shared" si="1117"/>
        <v>0</v>
      </c>
      <c r="DS909" s="101">
        <f t="shared" si="1118"/>
        <v>0</v>
      </c>
      <c r="DT909" s="101">
        <f t="shared" si="1119"/>
        <v>0</v>
      </c>
      <c r="DU909" s="101">
        <f t="shared" si="1120"/>
        <v>0</v>
      </c>
      <c r="DV909" s="101">
        <f t="shared" si="1121"/>
        <v>0</v>
      </c>
      <c r="DW909" s="101">
        <f t="shared" si="1122"/>
        <v>0</v>
      </c>
      <c r="DX909" s="311">
        <f t="shared" si="1123"/>
        <v>0</v>
      </c>
      <c r="DY909" s="101">
        <f t="shared" si="1124"/>
        <v>0</v>
      </c>
      <c r="DZ909" s="101">
        <f t="shared" si="1125"/>
        <v>0</v>
      </c>
      <c r="EA909" s="101">
        <f t="shared" si="1126"/>
        <v>0</v>
      </c>
      <c r="EB909" s="101">
        <f t="shared" si="1127"/>
        <v>0</v>
      </c>
      <c r="EC909" s="101">
        <f t="shared" si="1128"/>
        <v>0</v>
      </c>
      <c r="ED909" s="101">
        <f t="shared" si="1129"/>
        <v>0</v>
      </c>
      <c r="EE909" s="101">
        <f t="shared" si="1130"/>
        <v>0</v>
      </c>
      <c r="EF909" s="101">
        <f t="shared" si="1131"/>
        <v>0</v>
      </c>
      <c r="EG909" s="101">
        <f t="shared" si="1132"/>
        <v>0</v>
      </c>
      <c r="EH909" s="101">
        <f t="shared" si="1133"/>
        <v>0</v>
      </c>
      <c r="EI909" s="101">
        <f t="shared" si="1134"/>
        <v>0</v>
      </c>
      <c r="EJ909" s="101">
        <f t="shared" si="1135"/>
        <v>0</v>
      </c>
      <c r="EK909" s="101">
        <f t="shared" si="1136"/>
        <v>0</v>
      </c>
      <c r="EL909" s="101">
        <f t="shared" si="1137"/>
        <v>0</v>
      </c>
      <c r="EM909" s="101">
        <f t="shared" si="1138"/>
        <v>0</v>
      </c>
      <c r="EN909" s="101">
        <f t="shared" si="1139"/>
        <v>0</v>
      </c>
      <c r="EO909" s="101">
        <f t="shared" si="1140"/>
        <v>0</v>
      </c>
      <c r="EP909" s="101">
        <f t="shared" si="1141"/>
        <v>0</v>
      </c>
      <c r="EQ909" s="101">
        <f t="shared" si="1142"/>
        <v>0</v>
      </c>
    </row>
    <row r="910" spans="2:147" ht="21.75" customHeight="1" x14ac:dyDescent="0.45">
      <c r="B910" s="133" t="str">
        <f>IF(Data!B909&lt;&gt;"",Data!B909,"")</f>
        <v/>
      </c>
      <c r="C910" s="158" t="str">
        <f>IF(Data!C909&lt;&gt;"",Data!C909,"")</f>
        <v/>
      </c>
      <c r="D910" s="106" t="str">
        <f>IF(Data!D909&lt;&gt;"",Data!D909,"")</f>
        <v/>
      </c>
      <c r="E910" s="140">
        <f>IF(AND(I910=1,Data!T909=0),0,IF(I910=999,999,Data!T909))</f>
        <v>999</v>
      </c>
      <c r="F910" s="140" t="str">
        <f t="shared" si="1143"/>
        <v/>
      </c>
      <c r="G910" s="140" t="str">
        <f>IF(Data!K909&lt;&gt;"",Data!K909,"")</f>
        <v/>
      </c>
      <c r="H910" s="141" t="str">
        <f>IF(Data!L909&lt;&gt;"",Data!L909,"")</f>
        <v/>
      </c>
      <c r="I910" s="63">
        <f>IF(Data!M909&lt;&gt;"",Data!M909,"")</f>
        <v>999</v>
      </c>
      <c r="J910" s="63">
        <f t="shared" si="1144"/>
        <v>0</v>
      </c>
      <c r="L910" s="64" t="str">
        <f t="shared" si="1145"/>
        <v/>
      </c>
      <c r="N910" s="63">
        <f t="shared" si="1146"/>
        <v>0</v>
      </c>
      <c r="P910" s="64" t="str">
        <f t="shared" si="1147"/>
        <v/>
      </c>
      <c r="R910" s="63">
        <f t="shared" si="1148"/>
        <v>0</v>
      </c>
      <c r="S910" s="64" t="str">
        <f t="shared" si="1149"/>
        <v/>
      </c>
      <c r="W910" s="310">
        <f t="shared" si="1150"/>
        <v>999</v>
      </c>
      <c r="Y910" s="65">
        <f t="shared" si="1151"/>
        <v>0</v>
      </c>
      <c r="Z910" s="65">
        <f t="shared" si="1152"/>
        <v>0</v>
      </c>
      <c r="AA910" s="65">
        <f t="shared" si="1153"/>
        <v>0</v>
      </c>
      <c r="AB910" s="65">
        <f t="shared" si="1154"/>
        <v>0</v>
      </c>
      <c r="AC910" s="341">
        <f t="shared" si="1155"/>
        <v>0</v>
      </c>
      <c r="AD910" s="65">
        <f t="shared" si="1156"/>
        <v>0</v>
      </c>
      <c r="AE910" s="65">
        <f t="shared" si="1157"/>
        <v>0</v>
      </c>
      <c r="AF910" s="65">
        <f t="shared" si="1158"/>
        <v>0</v>
      </c>
      <c r="AG910" s="65">
        <f t="shared" si="1159"/>
        <v>0</v>
      </c>
      <c r="AH910" s="65">
        <f t="shared" si="1160"/>
        <v>0</v>
      </c>
      <c r="AI910" s="65">
        <f t="shared" si="1161"/>
        <v>0</v>
      </c>
      <c r="AJ910" s="65">
        <f t="shared" si="1162"/>
        <v>0</v>
      </c>
      <c r="AK910" s="65">
        <f t="shared" si="1163"/>
        <v>0</v>
      </c>
      <c r="AL910" s="65">
        <f t="shared" si="1164"/>
        <v>0</v>
      </c>
      <c r="AM910" s="65">
        <f t="shared" si="1165"/>
        <v>0</v>
      </c>
      <c r="AN910" s="65">
        <f t="shared" si="1166"/>
        <v>0</v>
      </c>
      <c r="AO910" s="65">
        <f t="shared" si="1167"/>
        <v>0</v>
      </c>
      <c r="AP910" s="65">
        <f t="shared" si="1168"/>
        <v>0</v>
      </c>
      <c r="AQ910" s="65">
        <f t="shared" si="1169"/>
        <v>0</v>
      </c>
      <c r="AR910" s="65">
        <f t="shared" si="1170"/>
        <v>0</v>
      </c>
      <c r="AS910" s="65">
        <f t="shared" si="1171"/>
        <v>0</v>
      </c>
      <c r="AT910" s="65">
        <f t="shared" si="1172"/>
        <v>0</v>
      </c>
      <c r="AU910" s="65">
        <f t="shared" si="1173"/>
        <v>0</v>
      </c>
      <c r="AV910" s="65">
        <f t="shared" si="1174"/>
        <v>0</v>
      </c>
      <c r="AW910" s="65">
        <f t="shared" si="1175"/>
        <v>0</v>
      </c>
      <c r="AX910" s="65">
        <f t="shared" si="1176"/>
        <v>0</v>
      </c>
      <c r="AY910" s="65">
        <f t="shared" si="1177"/>
        <v>0</v>
      </c>
      <c r="AZ910" s="65">
        <f t="shared" si="1178"/>
        <v>0</v>
      </c>
      <c r="BA910" s="65">
        <f t="shared" si="1179"/>
        <v>0</v>
      </c>
      <c r="BB910" s="65">
        <f t="shared" si="1180"/>
        <v>0</v>
      </c>
      <c r="BC910" s="65">
        <f t="shared" si="1181"/>
        <v>0</v>
      </c>
      <c r="BD910" s="65">
        <f t="shared" si="1182"/>
        <v>0</v>
      </c>
      <c r="BE910" s="65">
        <f t="shared" si="1183"/>
        <v>0</v>
      </c>
      <c r="BF910" s="65">
        <f t="shared" si="1184"/>
        <v>0</v>
      </c>
      <c r="BG910" s="65">
        <f t="shared" si="1185"/>
        <v>0</v>
      </c>
      <c r="CE910" s="373"/>
      <c r="CF910" s="343"/>
      <c r="CG910" s="343"/>
      <c r="CH910" s="343"/>
      <c r="CI910" s="343"/>
      <c r="CJ910" s="343"/>
      <c r="CK910" s="343"/>
      <c r="CL910" s="343"/>
      <c r="CM910" s="343"/>
      <c r="CN910" s="343"/>
      <c r="CO910" s="343"/>
      <c r="CP910" s="343"/>
      <c r="CQ910" s="343"/>
      <c r="CR910" s="343"/>
      <c r="CS910" s="343"/>
      <c r="CY910" s="101">
        <f t="shared" si="1186"/>
        <v>0</v>
      </c>
      <c r="CZ910" s="101">
        <f t="shared" si="1187"/>
        <v>0</v>
      </c>
      <c r="DB910" s="101">
        <f t="shared" si="1188"/>
        <v>0</v>
      </c>
      <c r="DD910" s="311">
        <f t="shared" si="1189"/>
        <v>0</v>
      </c>
      <c r="DF910" s="101">
        <f t="shared" si="1105"/>
        <v>0</v>
      </c>
      <c r="DG910" s="101">
        <f t="shared" si="1106"/>
        <v>0</v>
      </c>
      <c r="DH910" s="101">
        <f t="shared" si="1107"/>
        <v>0</v>
      </c>
      <c r="DI910" s="101">
        <f t="shared" si="1108"/>
        <v>0</v>
      </c>
      <c r="DJ910" s="311">
        <f t="shared" si="1109"/>
        <v>0</v>
      </c>
      <c r="DK910" s="311">
        <f t="shared" si="1110"/>
        <v>0</v>
      </c>
      <c r="DL910" s="101">
        <f t="shared" si="1111"/>
        <v>0</v>
      </c>
      <c r="DM910" s="101">
        <f t="shared" si="1112"/>
        <v>0</v>
      </c>
      <c r="DN910" s="101">
        <f t="shared" si="1113"/>
        <v>0</v>
      </c>
      <c r="DO910" s="101">
        <f t="shared" si="1114"/>
        <v>0</v>
      </c>
      <c r="DP910" s="101">
        <f t="shared" si="1115"/>
        <v>0</v>
      </c>
      <c r="DQ910" s="101">
        <f t="shared" si="1116"/>
        <v>0</v>
      </c>
      <c r="DR910" s="101">
        <f t="shared" si="1117"/>
        <v>0</v>
      </c>
      <c r="DS910" s="101">
        <f t="shared" si="1118"/>
        <v>0</v>
      </c>
      <c r="DT910" s="101">
        <f t="shared" si="1119"/>
        <v>0</v>
      </c>
      <c r="DU910" s="101">
        <f t="shared" si="1120"/>
        <v>0</v>
      </c>
      <c r="DV910" s="101">
        <f t="shared" si="1121"/>
        <v>0</v>
      </c>
      <c r="DW910" s="101">
        <f t="shared" si="1122"/>
        <v>0</v>
      </c>
      <c r="DX910" s="311">
        <f t="shared" si="1123"/>
        <v>0</v>
      </c>
      <c r="DY910" s="101">
        <f t="shared" si="1124"/>
        <v>0</v>
      </c>
      <c r="DZ910" s="101">
        <f t="shared" si="1125"/>
        <v>0</v>
      </c>
      <c r="EA910" s="101">
        <f t="shared" si="1126"/>
        <v>0</v>
      </c>
      <c r="EB910" s="101">
        <f t="shared" si="1127"/>
        <v>0</v>
      </c>
      <c r="EC910" s="101">
        <f t="shared" si="1128"/>
        <v>0</v>
      </c>
      <c r="ED910" s="101">
        <f t="shared" si="1129"/>
        <v>0</v>
      </c>
      <c r="EE910" s="101">
        <f t="shared" si="1130"/>
        <v>0</v>
      </c>
      <c r="EF910" s="101">
        <f t="shared" si="1131"/>
        <v>0</v>
      </c>
      <c r="EG910" s="101">
        <f t="shared" si="1132"/>
        <v>0</v>
      </c>
      <c r="EH910" s="101">
        <f t="shared" si="1133"/>
        <v>0</v>
      </c>
      <c r="EI910" s="101">
        <f t="shared" si="1134"/>
        <v>0</v>
      </c>
      <c r="EJ910" s="101">
        <f t="shared" si="1135"/>
        <v>0</v>
      </c>
      <c r="EK910" s="101">
        <f t="shared" si="1136"/>
        <v>0</v>
      </c>
      <c r="EL910" s="101">
        <f t="shared" si="1137"/>
        <v>0</v>
      </c>
      <c r="EM910" s="101">
        <f t="shared" si="1138"/>
        <v>0</v>
      </c>
      <c r="EN910" s="101">
        <f t="shared" si="1139"/>
        <v>0</v>
      </c>
      <c r="EO910" s="101">
        <f t="shared" si="1140"/>
        <v>0</v>
      </c>
      <c r="EP910" s="101">
        <f t="shared" si="1141"/>
        <v>0</v>
      </c>
      <c r="EQ910" s="101">
        <f t="shared" si="1142"/>
        <v>0</v>
      </c>
    </row>
    <row r="911" spans="2:147" ht="21.75" customHeight="1" x14ac:dyDescent="0.45">
      <c r="B911" s="133" t="str">
        <f>IF(Data!B910&lt;&gt;"",Data!B910,"")</f>
        <v/>
      </c>
      <c r="C911" s="158" t="str">
        <f>IF(Data!C910&lt;&gt;"",Data!C910,"")</f>
        <v/>
      </c>
      <c r="D911" s="106" t="str">
        <f>IF(Data!D910&lt;&gt;"",Data!D910,"")</f>
        <v/>
      </c>
      <c r="E911" s="140">
        <f>IF(AND(I911=1,Data!T910=0),0,IF(I911=999,999,Data!T910))</f>
        <v>999</v>
      </c>
      <c r="F911" s="140" t="str">
        <f t="shared" si="1143"/>
        <v/>
      </c>
      <c r="G911" s="140" t="str">
        <f>IF(Data!K910&lt;&gt;"",Data!K910,"")</f>
        <v/>
      </c>
      <c r="H911" s="141" t="str">
        <f>IF(Data!L910&lt;&gt;"",Data!L910,"")</f>
        <v/>
      </c>
      <c r="I911" s="63">
        <f>IF(Data!M910&lt;&gt;"",Data!M910,"")</f>
        <v>999</v>
      </c>
      <c r="J911" s="63">
        <f t="shared" si="1144"/>
        <v>0</v>
      </c>
      <c r="L911" s="64" t="str">
        <f t="shared" si="1145"/>
        <v/>
      </c>
      <c r="N911" s="63">
        <f t="shared" si="1146"/>
        <v>0</v>
      </c>
      <c r="P911" s="64" t="str">
        <f t="shared" si="1147"/>
        <v/>
      </c>
      <c r="R911" s="63">
        <f t="shared" si="1148"/>
        <v>0</v>
      </c>
      <c r="S911" s="64" t="str">
        <f t="shared" si="1149"/>
        <v/>
      </c>
      <c r="W911" s="310">
        <f t="shared" si="1150"/>
        <v>999</v>
      </c>
      <c r="Y911" s="65">
        <f t="shared" si="1151"/>
        <v>0</v>
      </c>
      <c r="Z911" s="65">
        <f t="shared" si="1152"/>
        <v>0</v>
      </c>
      <c r="AA911" s="65">
        <f t="shared" si="1153"/>
        <v>0</v>
      </c>
      <c r="AB911" s="65">
        <f t="shared" si="1154"/>
        <v>0</v>
      </c>
      <c r="AC911" s="341">
        <f t="shared" si="1155"/>
        <v>0</v>
      </c>
      <c r="AD911" s="65">
        <f t="shared" si="1156"/>
        <v>0</v>
      </c>
      <c r="AE911" s="65">
        <f t="shared" si="1157"/>
        <v>0</v>
      </c>
      <c r="AF911" s="65">
        <f t="shared" si="1158"/>
        <v>0</v>
      </c>
      <c r="AG911" s="65">
        <f t="shared" si="1159"/>
        <v>0</v>
      </c>
      <c r="AH911" s="65">
        <f t="shared" si="1160"/>
        <v>0</v>
      </c>
      <c r="AI911" s="65">
        <f t="shared" si="1161"/>
        <v>0</v>
      </c>
      <c r="AJ911" s="65">
        <f t="shared" si="1162"/>
        <v>0</v>
      </c>
      <c r="AK911" s="65">
        <f t="shared" si="1163"/>
        <v>0</v>
      </c>
      <c r="AL911" s="65">
        <f t="shared" si="1164"/>
        <v>0</v>
      </c>
      <c r="AM911" s="65">
        <f t="shared" si="1165"/>
        <v>0</v>
      </c>
      <c r="AN911" s="65">
        <f t="shared" si="1166"/>
        <v>0</v>
      </c>
      <c r="AO911" s="65">
        <f t="shared" si="1167"/>
        <v>0</v>
      </c>
      <c r="AP911" s="65">
        <f t="shared" si="1168"/>
        <v>0</v>
      </c>
      <c r="AQ911" s="65">
        <f t="shared" si="1169"/>
        <v>0</v>
      </c>
      <c r="AR911" s="65">
        <f t="shared" si="1170"/>
        <v>0</v>
      </c>
      <c r="AS911" s="65">
        <f t="shared" si="1171"/>
        <v>0</v>
      </c>
      <c r="AT911" s="65">
        <f t="shared" si="1172"/>
        <v>0</v>
      </c>
      <c r="AU911" s="65">
        <f t="shared" si="1173"/>
        <v>0</v>
      </c>
      <c r="AV911" s="65">
        <f t="shared" si="1174"/>
        <v>0</v>
      </c>
      <c r="AW911" s="65">
        <f t="shared" si="1175"/>
        <v>0</v>
      </c>
      <c r="AX911" s="65">
        <f t="shared" si="1176"/>
        <v>0</v>
      </c>
      <c r="AY911" s="65">
        <f t="shared" si="1177"/>
        <v>0</v>
      </c>
      <c r="AZ911" s="65">
        <f t="shared" si="1178"/>
        <v>0</v>
      </c>
      <c r="BA911" s="65">
        <f t="shared" si="1179"/>
        <v>0</v>
      </c>
      <c r="BB911" s="65">
        <f t="shared" si="1180"/>
        <v>0</v>
      </c>
      <c r="BC911" s="65">
        <f t="shared" si="1181"/>
        <v>0</v>
      </c>
      <c r="BD911" s="65">
        <f t="shared" si="1182"/>
        <v>0</v>
      </c>
      <c r="BE911" s="65">
        <f t="shared" si="1183"/>
        <v>0</v>
      </c>
      <c r="BF911" s="65">
        <f t="shared" si="1184"/>
        <v>0</v>
      </c>
      <c r="BG911" s="65">
        <f t="shared" si="1185"/>
        <v>0</v>
      </c>
      <c r="CE911" s="373"/>
      <c r="CF911" s="343"/>
      <c r="CG911" s="343"/>
      <c r="CH911" s="343"/>
      <c r="CI911" s="343"/>
      <c r="CJ911" s="343"/>
      <c r="CK911" s="343"/>
      <c r="CL911" s="343"/>
      <c r="CM911" s="343"/>
      <c r="CN911" s="343"/>
      <c r="CO911" s="343"/>
      <c r="CP911" s="343"/>
      <c r="CQ911" s="343"/>
      <c r="CR911" s="343"/>
      <c r="CS911" s="343"/>
      <c r="CY911" s="101">
        <f t="shared" si="1186"/>
        <v>0</v>
      </c>
      <c r="CZ911" s="101">
        <f t="shared" si="1187"/>
        <v>0</v>
      </c>
      <c r="DB911" s="101">
        <f t="shared" si="1188"/>
        <v>0</v>
      </c>
      <c r="DD911" s="311">
        <f t="shared" si="1189"/>
        <v>0</v>
      </c>
      <c r="DF911" s="101">
        <f t="shared" ref="DF911:DF974" si="1190">IF(AND(D911=1,CZ911=5),1,0)</f>
        <v>0</v>
      </c>
      <c r="DG911" s="101">
        <f t="shared" ref="DG911:DG974" si="1191">IF(AND(D911=1,CZ911=4),1,0)</f>
        <v>0</v>
      </c>
      <c r="DH911" s="101">
        <f t="shared" ref="DH911:DH974" si="1192">IF(AND(D911=1,CZ911=3),1,0)</f>
        <v>0</v>
      </c>
      <c r="DI911" s="101">
        <f t="shared" ref="DI911:DI974" si="1193">IF(AND(D911=1,CZ911=2),1,0)</f>
        <v>0</v>
      </c>
      <c r="DJ911" s="311">
        <f t="shared" ref="DJ911:DJ974" si="1194">IF(AND(D911=1,CZ911=1),1,0)</f>
        <v>0</v>
      </c>
      <c r="DK911" s="311">
        <f t="shared" ref="DK911:DK974" si="1195">IF(AND(D911=1,CZ911=0),1,0)</f>
        <v>0</v>
      </c>
      <c r="DL911" s="101">
        <f t="shared" ref="DL911:DL974" si="1196">IF(AND(D911=1,DB911=5),1,0)</f>
        <v>0</v>
      </c>
      <c r="DM911" s="101">
        <f t="shared" ref="DM911:DM974" si="1197">IF(AND(D911=1,DB911=4),1,0)</f>
        <v>0</v>
      </c>
      <c r="DN911" s="101">
        <f t="shared" ref="DN911:DN974" si="1198">IF(AND(D911=1,DB911=3),1,0)</f>
        <v>0</v>
      </c>
      <c r="DO911" s="101">
        <f t="shared" ref="DO911:DO974" si="1199">IF(AND(D911=1,DB911=2),1,0)</f>
        <v>0</v>
      </c>
      <c r="DP911" s="101">
        <f t="shared" ref="DP911:DP974" si="1200">IF(AND(D911=1,DB911=1),1,0)</f>
        <v>0</v>
      </c>
      <c r="DQ911" s="101">
        <f t="shared" ref="DQ911:DQ974" si="1201">IF(AND(D911=1,DB911=0),1,0)</f>
        <v>0</v>
      </c>
      <c r="DR911" s="101">
        <f t="shared" ref="DR911:DR974" si="1202">IF(AND(D911=1,DD911=6),1,0)</f>
        <v>0</v>
      </c>
      <c r="DS911" s="101">
        <f t="shared" ref="DS911:DS974" si="1203">IF(AND(D911=1,DD911=5),1,0)</f>
        <v>0</v>
      </c>
      <c r="DT911" s="101">
        <f t="shared" ref="DT911:DT974" si="1204">IF(AND(D911=1,DD911=4),1,0)</f>
        <v>0</v>
      </c>
      <c r="DU911" s="101">
        <f t="shared" ref="DU911:DU974" si="1205">IF(AND(D911=1,DD911=3),1,0)</f>
        <v>0</v>
      </c>
      <c r="DV911" s="101">
        <f t="shared" ref="DV911:DV974" si="1206">IF(AND(D911=1,DD911=2),1,0)</f>
        <v>0</v>
      </c>
      <c r="DW911" s="101">
        <f t="shared" ref="DW911:DW974" si="1207">IF(AND(D911=1,DD911=1),1,0)</f>
        <v>0</v>
      </c>
      <c r="DX911" s="311">
        <f t="shared" ref="DX911:DX974" si="1208">IF(AND(D911=1,DD911=0),1,0)</f>
        <v>0</v>
      </c>
      <c r="DY911" s="101">
        <f t="shared" ref="DY911:DY974" si="1209">IF(AND(D911=2,CZ911=5),1,0)</f>
        <v>0</v>
      </c>
      <c r="DZ911" s="101">
        <f t="shared" ref="DZ911:DZ974" si="1210">IF(AND(D911=2,CZ911=4),1,0)</f>
        <v>0</v>
      </c>
      <c r="EA911" s="101">
        <f t="shared" ref="EA911:EA974" si="1211">IF(AND(D911=2,CZ911=3),1,0)</f>
        <v>0</v>
      </c>
      <c r="EB911" s="101">
        <f t="shared" ref="EB911:EB974" si="1212">IF(AND(D911=2,CZ911=2),1,0)</f>
        <v>0</v>
      </c>
      <c r="EC911" s="101">
        <f t="shared" ref="EC911:EC974" si="1213">IF(AND(D911=2,CZ911=1),1,0)</f>
        <v>0</v>
      </c>
      <c r="ED911" s="101">
        <f t="shared" ref="ED911:ED974" si="1214">IF(AND(D911=2,CZ911=0),1,0)</f>
        <v>0</v>
      </c>
      <c r="EE911" s="101">
        <f t="shared" ref="EE911:EE974" si="1215">IF(AND(D911=2,DB911=5),1,0)</f>
        <v>0</v>
      </c>
      <c r="EF911" s="101">
        <f t="shared" ref="EF911:EF974" si="1216">IF(AND(D911=2,DB911=4),1,0)</f>
        <v>0</v>
      </c>
      <c r="EG911" s="101">
        <f t="shared" ref="EG911:EG974" si="1217">IF(AND(D911=2,DB911=3),1,0)</f>
        <v>0</v>
      </c>
      <c r="EH911" s="101">
        <f t="shared" ref="EH911:EH974" si="1218">IF(AND(D911=2,DB911=2),1,0)</f>
        <v>0</v>
      </c>
      <c r="EI911" s="101">
        <f t="shared" ref="EI911:EI974" si="1219">IF(AND(D911=2,DB911=1),1,0)</f>
        <v>0</v>
      </c>
      <c r="EJ911" s="101">
        <f t="shared" ref="EJ911:EJ974" si="1220">IF(AND(D911=2,DB911=0),1,0)</f>
        <v>0</v>
      </c>
      <c r="EK911" s="101">
        <f t="shared" ref="EK911:EK974" si="1221">IF(AND(D911=2,DD911=6),1,0)</f>
        <v>0</v>
      </c>
      <c r="EL911" s="101">
        <f t="shared" ref="EL911:EL974" si="1222">IF(AND(D911=2,DD911=5),1,0)</f>
        <v>0</v>
      </c>
      <c r="EM911" s="101">
        <f t="shared" ref="EM911:EM974" si="1223">IF(AND(D911=2,DD911=4),1,0)</f>
        <v>0</v>
      </c>
      <c r="EN911" s="101">
        <f t="shared" ref="EN911:EN974" si="1224">IF(AND(D911=2,DD911=3),1,0)</f>
        <v>0</v>
      </c>
      <c r="EO911" s="101">
        <f t="shared" ref="EO911:EO974" si="1225">IF(AND(D911=2,DD911=2),1,0)</f>
        <v>0</v>
      </c>
      <c r="EP911" s="101">
        <f t="shared" ref="EP911:EP974" si="1226">IF(AND(D911=2,DD911=1),1,0)</f>
        <v>0</v>
      </c>
      <c r="EQ911" s="101">
        <f t="shared" ref="EQ911:EQ974" si="1227">IF(AND(D911=2,DD911=0),1,0)</f>
        <v>0</v>
      </c>
    </row>
    <row r="912" spans="2:147" ht="21.75" customHeight="1" x14ac:dyDescent="0.45">
      <c r="B912" s="133" t="str">
        <f>IF(Data!B911&lt;&gt;"",Data!B911,"")</f>
        <v/>
      </c>
      <c r="C912" s="158" t="str">
        <f>IF(Data!C911&lt;&gt;"",Data!C911,"")</f>
        <v/>
      </c>
      <c r="D912" s="106" t="str">
        <f>IF(Data!D911&lt;&gt;"",Data!D911,"")</f>
        <v/>
      </c>
      <c r="E912" s="140">
        <f>IF(AND(I912=1,Data!T911=0),0,IF(I912=999,999,Data!T911))</f>
        <v>999</v>
      </c>
      <c r="F912" s="140" t="str">
        <f t="shared" ref="F912:F975" si="1228">IF(D912 = "","",IF(E912=999,999,E912/12))</f>
        <v/>
      </c>
      <c r="G912" s="140" t="str">
        <f>IF(Data!K911&lt;&gt;"",Data!K911,"")</f>
        <v/>
      </c>
      <c r="H912" s="141" t="str">
        <f>IF(Data!L911&lt;&gt;"",Data!L911,"")</f>
        <v/>
      </c>
      <c r="I912" s="63">
        <f>IF(Data!M911&lt;&gt;"",Data!M911,"")</f>
        <v>999</v>
      </c>
      <c r="J912" s="63">
        <f t="shared" ref="J912:J975" si="1229">IF(OR(OR(OR(D912=0,I912=0),G912=0),Y912=0),0,ROUND(G912*100/Y912,0))</f>
        <v>0</v>
      </c>
      <c r="L912" s="64" t="str">
        <f t="shared" ref="L912:L975" si="1230">IF(D912 = "","",IF(OR(OR(OR(OR(OR(D912=0),D912&gt;2),I912=999),G912=0),J912=0),"ไม่ทราบค่า",IF(G912&gt;AH912,"น้ำหนักมากกว่าเกณฑ์",IF(G912&gt;AG912,"น้ำหนักค่อนข้างมาก",IF(G912&gt;=AF912,"น้ำหนักตามเกณฑ์",IF(G912&gt;=AE912,"น้ำหนักค่อนข้างน้อย","น้ำหนักน้อยกว่าเกณฑ์"))))))</f>
        <v/>
      </c>
      <c r="N912" s="63">
        <f t="shared" ref="N912:N975" si="1231">IF(OR(OR(OR(D912=0,I912=0),H912=0),Z912=0),0,ROUND(H912*100/Z912,0))</f>
        <v>0</v>
      </c>
      <c r="P912" s="64" t="str">
        <f t="shared" ref="P912:P975" si="1232">IF(D912 = "","",IF(OR(OR(OR(OR(OR(D912=0),D912&gt;2),H912=0),I912=999),N912=0),"ไม่ทราบค่า",IF(H912&gt;AN912,"สูงกว่าเกณฑ์",IF(H912&gt;AM912,"ค่อนข้างสูง",IF(H912&gt;=AL912,"ส่วนสูงตามเกณฑ์",IF(H912&gt;=AK912,"ค่อนข้างเตี้ย","เตี้ย"))))))</f>
        <v/>
      </c>
      <c r="R912" s="63">
        <f t="shared" ref="R912:R975" si="1233">IF(OR(OR(OR(OR(OR(D912=0,G912=0),H912=0),H912&lt;49),AA912=999),AA912=0),0,ROUND(G912*100/AA912,0))</f>
        <v>0</v>
      </c>
      <c r="S912" s="64" t="str">
        <f t="shared" ref="S912:S975" si="1234">IF(D912 = "","",IF(OR(OR(OR(OR(OR(OR(D912=0,D912&gt;2),G912=0),H912=0),H912&lt;49),R912=0),AA912=0),"ไม่ทราบค่า",IF(G912&gt;AU912,"อ้วน",IF(G912&gt;AT912,"เริ่มอ้วน",IF(G912&gt;AS912,"ท้วม",IF(G912&gt;=AR912,"สมส่วน",IF(G912&gt;=AQ912,"ค่อนข้างผอม","ผอม")))))))</f>
        <v/>
      </c>
      <c r="W912" s="310">
        <f t="shared" ref="W912:W975" si="1235">ROUND(E912+(D912*1000),0)</f>
        <v>999</v>
      </c>
      <c r="Y912" s="65">
        <f t="shared" ref="Y912:Y975" si="1236">IF(OR(OR(OR(OR(D912=0,D912&gt;2),W912=0),AND(D912=1,W912&gt;1239),AND(D912=2,W912&gt;2239))),0,VLOOKUP($W912,$BI$15:$BR$494,6))</f>
        <v>0</v>
      </c>
      <c r="Z912" s="65">
        <f t="shared" ref="Z912:Z975" si="1237">IF(OR(OR(OR(OR(D912=0,D912&gt;2),W912=0),AND(D912=1,W912&gt;1239),AND(D912=2,W912&gt;2239))),0,VLOOKUP($W912,$BT$15:$CC$494,6))</f>
        <v>0</v>
      </c>
      <c r="AA912" s="65">
        <f t="shared" ref="AA912:AA975" si="1238">IF(AC912&gt;0,AC912,AB912)</f>
        <v>0</v>
      </c>
      <c r="AB912" s="65">
        <f t="shared" ref="AB912:AB975" si="1239">IF(OR(OR(OR(D912=0,H912=0),G912=0),H912&lt;49),0,IF(AND(D912=1,E912=999,H912&lt;85),VLOOKUP($H912,$CE$15:$CN$219,6),IF(AND(D912=2,E912=999,H912&lt;85),VLOOKUP($H912,$CE$15:$CW$219,15),IF(AND(D912=1,E912=999,H912&gt;=85,H912&lt;=180),VLOOKUP($H912,$CE$221:$CN$661,6),IF(AND(D912=2,E912=999,H912&gt;=85,H912&lt;=170),VLOOKUP($H912,$CE$221:$CW$621,15),0)))))</f>
        <v>0</v>
      </c>
      <c r="AC912" s="341">
        <f t="shared" ref="AC912:AC975" si="1240">IF(OR(OR(OR(OR(D912=0,H912=0),G912=0),H912&lt;49),E912=999),0,IF(AND(D912=1,E912&lt;24,H912&lt;=100),VLOOKUP($H912,$CE$15:$CN$219,6),IF(AND(D912=2,E912&lt;24,H912&lt;=100),VLOOKUP($H912,$CE$15:$CW$219,15),IF(AND(D912=1,E912&gt;=24,H912&gt;=70,H912&lt;=180),VLOOKUP($H912,$CE$221:$CN$661,6),IF(AND(D912=2,E912&gt;=24,H912&gt;=70,H912&lt;=170),VLOOKUP($H912,$CE$221:$CW$621,15),0)))))</f>
        <v>0</v>
      </c>
      <c r="AD912" s="65">
        <f t="shared" ref="AD912:AD975" si="1241">IF(OR(OR(OR(OR(D912=0,D912&gt;2),W912=0),AND(D912=1,W912&gt;1239),AND(D912=2,W912&gt;2239))),0,VLOOKUP($W912,$BI$15:$BR$494,2))</f>
        <v>0</v>
      </c>
      <c r="AE912" s="65">
        <f t="shared" ref="AE912:AE975" si="1242">IF(OR(OR(OR(OR(D912=0,D912&gt;2),W912=0),AND(D912=1,W912&gt;1239),AND(D912=2,W912&gt;2239))),0,VLOOKUP($W912,$BI$15:$BR$494,3))</f>
        <v>0</v>
      </c>
      <c r="AF912" s="65">
        <f t="shared" ref="AF912:AF975" si="1243">IF(OR(OR(OR(OR(D912=0,D912&gt;2),W912=0),AND(D912=1,W912&gt;1239),AND(D912=2,W912&gt;2239))),0,VLOOKUP($W912,$BI$15:$BR$494,4))</f>
        <v>0</v>
      </c>
      <c r="AG912" s="65">
        <f t="shared" ref="AG912:AG975" si="1244">IF(OR(OR(OR(OR(D912=0,D912&gt;2),W912=0),AND(D912=1,W912&gt;1239),AND(D912=2,W912&gt;2239))),0,VLOOKUP($W912,$BI$15:$BR$494,8))</f>
        <v>0</v>
      </c>
      <c r="AH912" s="65">
        <f t="shared" ref="AH912:AH975" si="1245">IF(OR(OR(OR(OR(D912=0,D912&gt;2),W912=0),AND(D912=1,W912&gt;1239),AND(D912=2,W912&gt;2239))),0,VLOOKUP($W912,$BI$15:$BR$494,9))</f>
        <v>0</v>
      </c>
      <c r="AI912" s="65">
        <f t="shared" ref="AI912:AI975" si="1246">IF(OR(OR(OR(OR(D912=0,D912&gt;2),W912=0),AND(D912=1,W912&gt;1239),AND(D912=2,W912&gt;2239))),0,VLOOKUP($W912,$BI$15:$BR$494,10))</f>
        <v>0</v>
      </c>
      <c r="AJ912" s="65">
        <f t="shared" ref="AJ912:AJ975" si="1247">IF(OR(OR(OR(OR(D912=0,D912&gt;2),W912=0),AND(D912=1,W912&gt;1239),AND(D912=2,W912&gt;2239))),0,VLOOKUP($W912,$BT$15:$CC$494,2))</f>
        <v>0</v>
      </c>
      <c r="AK912" s="65">
        <f t="shared" ref="AK912:AK975" si="1248">IF(OR(OR(OR(OR(D912=0,D912&gt;2),W912=0),AND(D912=1,W912&gt;1239),AND(D912=2,W912&gt;2239))),0,VLOOKUP($W912,$BT$15:$CC$494,3))</f>
        <v>0</v>
      </c>
      <c r="AL912" s="65">
        <f t="shared" ref="AL912:AL975" si="1249">IF(OR(OR(OR(OR(D912=0,D912&gt;2),W912=0),AND(D912=1,W912&gt;1239),AND(D912=2,W912&gt;2239))),0,VLOOKUP($W912,$BT$15:$CC$494,4))</f>
        <v>0</v>
      </c>
      <c r="AM912" s="65">
        <f t="shared" ref="AM912:AM975" si="1250">IF(OR(OR(OR(OR(D912=0,D912&gt;2),W912=0),AND(D912=1,W912&gt;1239),AND(D912=2,W912&gt;2239))),0,VLOOKUP($W912,$BT$15:$CC$494,8))</f>
        <v>0</v>
      </c>
      <c r="AN912" s="65">
        <f t="shared" ref="AN912:AN975" si="1251">IF(OR(OR(OR(OR(D912=0,D912&gt;2),W912=0),AND(D912=1,W912&gt;1239),AND(D912=2,W912&gt;2239))),0,VLOOKUP($W912,$BT$15:$CC$494,9))</f>
        <v>0</v>
      </c>
      <c r="AO912" s="65">
        <f t="shared" ref="AO912:AO975" si="1252">IF(OR(OR(OR(OR(D912=0,D912&gt;2),W912=0),AND(D912=1,W912&gt;1239),AND(D912=2,W912&gt;2239))),0,VLOOKUP($W912,$BT$15:$CC$494,10))</f>
        <v>0</v>
      </c>
      <c r="AP912" s="65">
        <f t="shared" ref="AP912:AP975" si="1253">IF(AW912&gt;0,AW912,AV912)</f>
        <v>0</v>
      </c>
      <c r="AQ912" s="65">
        <f t="shared" ref="AQ912:AQ975" si="1254">IF(AY912&gt;0,AY912,AX912)</f>
        <v>0</v>
      </c>
      <c r="AR912" s="65">
        <f t="shared" ref="AR912:AR975" si="1255">IF(BA912&gt;0,BA912,AZ912)</f>
        <v>0</v>
      </c>
      <c r="AS912" s="65">
        <f t="shared" ref="AS912:AS975" si="1256">IF(BC912&gt;0,BC912,BB912)</f>
        <v>0</v>
      </c>
      <c r="AT912" s="65">
        <f t="shared" ref="AT912:AT975" si="1257">IF(BE912&gt;0,BE912,BD912)</f>
        <v>0</v>
      </c>
      <c r="AU912" s="65">
        <f t="shared" ref="AU912:AU975" si="1258">IF(BG912&gt;0,BG912,BF912)</f>
        <v>0</v>
      </c>
      <c r="AV912" s="65">
        <f t="shared" ref="AV912:AV975" si="1259">IF(OR(OR(OR(D912=0,H912=0),G912=0),H912&lt;49),0,IF(AND(D912=1,E912=999,H912&lt;85),VLOOKUP($H912,$CE$15:$CN$219,2),IF(AND(D912=2,E912=999,H912&lt;85),VLOOKUP($H912,$CE$15:$CW$219,11),IF(AND(D912=1,E912=999,H912&gt;=85,H912&lt;=180),VLOOKUP($H912,$CE$221:$CN$661,2),IF(AND(D912=2,E912=999,H912&gt;=85,H912&lt;=170),VLOOKUP($H912,$CE$221:$CW$621,11),0)))))</f>
        <v>0</v>
      </c>
      <c r="AW912" s="65">
        <f t="shared" ref="AW912:AW975" si="1260">IF(OR(OR(OR(OR(D912=0,H912=0),G912=0),H912&lt;49),E912=999),0,IF(AND(D912=1,E912&lt;24,H912&lt;=100),VLOOKUP($H912,$CE$15:$CN$219,2),IF(AND(D912=2,E912&lt;24,H912&lt;=100),VLOOKUP($H912,$CE$15:$CW$219,11),IF(AND(D912=1,E912&gt;=24,H912&gt;=70,H912&lt;=180),VLOOKUP($H912,$CE$221:$CN$661,2),IF(AND(D912=2,E912&gt;=24,H912&gt;=70,H912&lt;=170),VLOOKUP($H912,$CE$221:$CW$621,11),0)))))</f>
        <v>0</v>
      </c>
      <c r="AX912" s="65">
        <f t="shared" ref="AX912:AX975" si="1261">IF(OR(OR(OR(D912=0,H912=0),G912=0),H912&lt;49),0,IF(AND(D912=1,E912=999,H912&lt;85),VLOOKUP($H912,$CE$15:$CN$219,3),IF(AND(D912=2,E912=999,H912&lt;85),VLOOKUP($H912,$CE$15:$CW$219,12),IF(AND(D912=1,E912=999,H912&gt;=85,H912&lt;=180),VLOOKUP($H912,$CE$221:$CN$661,3),IF(AND(D912=2,E912=999,H912&gt;=85,H912&lt;=170),VLOOKUP($H912,$CE$221:$CW$621,12),0)))))</f>
        <v>0</v>
      </c>
      <c r="AY912" s="65">
        <f t="shared" ref="AY912:AY975" si="1262">IF(OR(OR(OR(OR(D912=0,H912=0),G912=0),H912&lt;49),E912=999),0,IF(AND(D912=1,E912&lt;24,H912&lt;=100),VLOOKUP($H912,$CE$15:$CN$219,3),IF(AND(D912=2,E912&lt;24,H912&lt;=100),VLOOKUP($H912,$CE$15:$CW$219,12),IF(AND(D912=1,E912&gt;=24,H912&gt;=70,H912&lt;=180),VLOOKUP($H912,$CE$221:$CN$661,3),IF(AND(D912=2,E912&gt;=24,H912&gt;=70,H912&lt;=170),VLOOKUP($H912,$CE$221:$CW$621,12),0)))))</f>
        <v>0</v>
      </c>
      <c r="AZ912" s="65">
        <f t="shared" ref="AZ912:AZ975" si="1263">IF(OR(OR(OR(D912=0,H912=0),G912=0),H912&lt;49),0,IF(AND(D912=1,E912=999,H912&lt;85),VLOOKUP($H912,$CE$15:$CN$219,4),IF(AND(D912=2,E912=999,H912&lt;85),VLOOKUP($H912,$CE$15:$CW$219,13),IF(AND(D912=1,E912=999,H912&gt;=85,H912&lt;=180),VLOOKUP($H912,$CE$221:$CN$661,4),IF(AND(D912=2,E912=999,H912&gt;=85,H912&lt;=170),VLOOKUP($H912,$CE$221:$CW$621,13 ),0)))))</f>
        <v>0</v>
      </c>
      <c r="BA912" s="65">
        <f t="shared" ref="BA912:BA975" si="1264">IF(OR(OR(OR(OR(D912=0,H912=0),G912=0),H912&lt;49),E912=999),0,IF(AND(D912=1,E912&lt;24,H912&lt;=100),VLOOKUP($H912,$CE$15:$CN$219,4),IF(AND(D912=2,E912&lt;24,H912&lt;=100),VLOOKUP($H912,$CE$15:$CW$219,13),IF(AND(D912=1,E912&gt;=24,H912&gt;=70,H912&lt;=180),VLOOKUP($H912,$CE$221:$CN$661,4),IF(AND(D912=2,E912&gt;=24,H912&gt;=70,H912&lt;=170),VLOOKUP($H912,$CE$221:$CW$621,13 ),"0")))))</f>
        <v>0</v>
      </c>
      <c r="BB912" s="65">
        <f t="shared" ref="BB912:BB975" si="1265">IF(OR(OR(OR(D912=0,H912=0),G912=0),H912&lt;49),0,IF(AND(D912=1,E912=999,H912&lt;85),VLOOKUP($H912,$CE$15:$CN$219,8),IF(AND(D912=2,E912=999,H912&lt;85),VLOOKUP($H912,$CE$15:$CW$219,17),IF(AND(D912=1,E912=999,H912&gt;=85,H912&lt;=180),VLOOKUP($H912,$CE$221:$CN$661,8),IF(AND(D912=2,E912=999,H912&gt;=85,H912&lt;=170),VLOOKUP($H912,$CE$221:$CW$621,17 ),0)))))</f>
        <v>0</v>
      </c>
      <c r="BC912" s="65">
        <f t="shared" ref="BC912:BC975" si="1266">IF(OR(OR(OR(OR(D912=0,H912=0),G912=0),H912&lt;49),E912=999),0,IF(AND(D912=1,E912&lt;24,H912&lt;=100),VLOOKUP($H912,$CE$15:$CN$219,8),IF(AND(D912=2,E912&lt;24,H912&lt;=100),VLOOKUP($H912,$CE$15:$CW$219,17),IF(AND(D912=1,E912&gt;=24,H912&gt;=70,H912&lt;=180),VLOOKUP($H912,$CE$221:$CN$661,8),IF(AND(D912=2,E912&gt;=24,H912&gt;=70,H912&lt;=170),VLOOKUP($H912,$CE$221:$CW$621,17 ),0)))))</f>
        <v>0</v>
      </c>
      <c r="BD912" s="65">
        <f t="shared" ref="BD912:BD975" si="1267">IF(OR(OR(OR(D912=0,H912=0),G912=0),H912&lt;49),0,IF(AND(D912=1,E912=999,H912&lt;85),VLOOKUP($H912,$CE$15:$CN$219,9),IF(AND(D912=2,E912=999,H912&lt;85),VLOOKUP($H912,$CE$15:$CW$219,18),IF(AND(D912=1,E912=999,H912&gt;=85,H912&lt;=180),VLOOKUP($H912,$CE$221:$CN$661,9),IF(AND(D912=2,E912=999,H912&gt;=85,H912&lt;=170),VLOOKUP($H912,$CE$221:$CW$621,18),0)))))</f>
        <v>0</v>
      </c>
      <c r="BE912" s="65">
        <f t="shared" ref="BE912:BE975" si="1268">IF(OR(OR(OR(OR(D912=0,H912=0),H912&lt;49),G912=0),E912=999),0,IF(AND(D912=1,E912&lt;24,H912&lt;=100),VLOOKUP($H912,$CE$15:$CN$219,9),IF(AND(D912=2,E912&lt;24,H912&lt;=100),VLOOKUP($H912,$CE$15:$CW$219,18),IF(AND(D912=1,E912&gt;=24,H912&gt;=70,H912&lt;=180),VLOOKUP($H912,$CE$221:$CN$661,9),IF(AND(D912=2,E912&gt;=24,H912&gt;=70,H912&lt;=170),VLOOKUP($H912,$CE$221:$CW$621,18 ),0)))))</f>
        <v>0</v>
      </c>
      <c r="BF912" s="65">
        <f t="shared" ref="BF912:BF975" si="1269">IF(OR(OR(OR(D912=0,H912=0),G912=0),H912&lt;49),0,IF(AND(D912=1,E912=999,H912&lt;85),VLOOKUP($H912,$CE$15:$CN$219,10),IF(AND(D912=2,E912=999,H912&lt;85),VLOOKUP($H912,$CE$15:$CW$219,19),IF(AND(D912=1,E912=999,H912&gt;=85,H912&lt;=180),VLOOKUP($H912,$CE$221:$CN$661,10),IF(AND(D912=2,E912=999,H912&gt;=85,H912&lt;=170),VLOOKUP($H912,$CE$221:$CW$621,19),0)))))</f>
        <v>0</v>
      </c>
      <c r="BG912" s="65">
        <f t="shared" ref="BG912:BG975" si="1270">IF(OR(OR(OR(OR(D912=0,H912=0),G912=0),H912&lt;49),E912=999),0,IF(AND(D912=1,E912&lt;24,H912&lt;=100),VLOOKUP($H912,$CE$15:$CN$219,10),IF(AND(D912=2,E912&lt;24,H912&lt;=100),VLOOKUP($H912,$CE$15:$CW$219,19),IF(AND(D912=1,E912&gt;=24,H912&gt;=70,H912&lt;=180),VLOOKUP($H912,$CE$221:$CN$661,10),IF(AND(D912=2,E912&gt;=24,H912&gt;=70,H912&lt;=170),VLOOKUP($H912,$CE$221:$CW$621,19 ),0)))))</f>
        <v>0</v>
      </c>
      <c r="CE912" s="373"/>
      <c r="CF912" s="343"/>
      <c r="CG912" s="343"/>
      <c r="CH912" s="343"/>
      <c r="CI912" s="343"/>
      <c r="CJ912" s="343"/>
      <c r="CK912" s="343"/>
      <c r="CL912" s="343"/>
      <c r="CM912" s="343"/>
      <c r="CN912" s="343"/>
      <c r="CO912" s="343"/>
      <c r="CP912" s="343"/>
      <c r="CQ912" s="343"/>
      <c r="CR912" s="343"/>
      <c r="CS912" s="343"/>
      <c r="CY912" s="101">
        <f t="shared" ref="CY912:CY975" si="1271">IF(OR(D912=1,D912=2),1,0)</f>
        <v>0</v>
      </c>
      <c r="CZ912" s="101">
        <f t="shared" ref="CZ912:CZ975" si="1272">IF(OR(OR(OR(OR(OR(D912=0),D912&gt;2),I912=999),G912=0),J912=0),0,IF(G912&gt;AH912,5,IF(G912&gt;AG912,4,IF(G912&gt;=AF912,3,IF(G912&gt;=AE912,2,1)))))</f>
        <v>0</v>
      </c>
      <c r="DB912" s="101">
        <f t="shared" ref="DB912:DB975" si="1273">IF(OR(OR(OR(OR(OR(D912=0),D912&gt;2),H912=0),I912=999),N912=0),0,IF(H912&gt;AN912,5,IF(H912&gt;AM912,4,IF(H912&gt;=AL912,3,IF(H912&gt;=AK912,2,1)))))</f>
        <v>0</v>
      </c>
      <c r="DD912" s="311">
        <f t="shared" ref="DD912:DD975" si="1274">IF(OR(OR(OR(OR(OR(OR(D912=0,D912&gt;2),G912=0),H912=0),H912&lt;49),R912=0),AA912=0),0,IF(G912&gt;AU912,6,IF(G912&gt;AT912,5,IF(G912&gt;AS912,4,IF(G912&gt;=AR912,3,IF(G912&gt;=AQ912,2,1))))))</f>
        <v>0</v>
      </c>
      <c r="DF912" s="101">
        <f t="shared" si="1190"/>
        <v>0</v>
      </c>
      <c r="DG912" s="101">
        <f t="shared" si="1191"/>
        <v>0</v>
      </c>
      <c r="DH912" s="101">
        <f t="shared" si="1192"/>
        <v>0</v>
      </c>
      <c r="DI912" s="101">
        <f t="shared" si="1193"/>
        <v>0</v>
      </c>
      <c r="DJ912" s="311">
        <f t="shared" si="1194"/>
        <v>0</v>
      </c>
      <c r="DK912" s="311">
        <f t="shared" si="1195"/>
        <v>0</v>
      </c>
      <c r="DL912" s="101">
        <f t="shared" si="1196"/>
        <v>0</v>
      </c>
      <c r="DM912" s="101">
        <f t="shared" si="1197"/>
        <v>0</v>
      </c>
      <c r="DN912" s="101">
        <f t="shared" si="1198"/>
        <v>0</v>
      </c>
      <c r="DO912" s="101">
        <f t="shared" si="1199"/>
        <v>0</v>
      </c>
      <c r="DP912" s="101">
        <f t="shared" si="1200"/>
        <v>0</v>
      </c>
      <c r="DQ912" s="101">
        <f t="shared" si="1201"/>
        <v>0</v>
      </c>
      <c r="DR912" s="101">
        <f t="shared" si="1202"/>
        <v>0</v>
      </c>
      <c r="DS912" s="101">
        <f t="shared" si="1203"/>
        <v>0</v>
      </c>
      <c r="DT912" s="101">
        <f t="shared" si="1204"/>
        <v>0</v>
      </c>
      <c r="DU912" s="101">
        <f t="shared" si="1205"/>
        <v>0</v>
      </c>
      <c r="DV912" s="101">
        <f t="shared" si="1206"/>
        <v>0</v>
      </c>
      <c r="DW912" s="101">
        <f t="shared" si="1207"/>
        <v>0</v>
      </c>
      <c r="DX912" s="311">
        <f t="shared" si="1208"/>
        <v>0</v>
      </c>
      <c r="DY912" s="101">
        <f t="shared" si="1209"/>
        <v>0</v>
      </c>
      <c r="DZ912" s="101">
        <f t="shared" si="1210"/>
        <v>0</v>
      </c>
      <c r="EA912" s="101">
        <f t="shared" si="1211"/>
        <v>0</v>
      </c>
      <c r="EB912" s="101">
        <f t="shared" si="1212"/>
        <v>0</v>
      </c>
      <c r="EC912" s="101">
        <f t="shared" si="1213"/>
        <v>0</v>
      </c>
      <c r="ED912" s="101">
        <f t="shared" si="1214"/>
        <v>0</v>
      </c>
      <c r="EE912" s="101">
        <f t="shared" si="1215"/>
        <v>0</v>
      </c>
      <c r="EF912" s="101">
        <f t="shared" si="1216"/>
        <v>0</v>
      </c>
      <c r="EG912" s="101">
        <f t="shared" si="1217"/>
        <v>0</v>
      </c>
      <c r="EH912" s="101">
        <f t="shared" si="1218"/>
        <v>0</v>
      </c>
      <c r="EI912" s="101">
        <f t="shared" si="1219"/>
        <v>0</v>
      </c>
      <c r="EJ912" s="101">
        <f t="shared" si="1220"/>
        <v>0</v>
      </c>
      <c r="EK912" s="101">
        <f t="shared" si="1221"/>
        <v>0</v>
      </c>
      <c r="EL912" s="101">
        <f t="shared" si="1222"/>
        <v>0</v>
      </c>
      <c r="EM912" s="101">
        <f t="shared" si="1223"/>
        <v>0</v>
      </c>
      <c r="EN912" s="101">
        <f t="shared" si="1224"/>
        <v>0</v>
      </c>
      <c r="EO912" s="101">
        <f t="shared" si="1225"/>
        <v>0</v>
      </c>
      <c r="EP912" s="101">
        <f t="shared" si="1226"/>
        <v>0</v>
      </c>
      <c r="EQ912" s="101">
        <f t="shared" si="1227"/>
        <v>0</v>
      </c>
    </row>
    <row r="913" spans="2:147" ht="21.75" customHeight="1" x14ac:dyDescent="0.45">
      <c r="B913" s="133" t="str">
        <f>IF(Data!B912&lt;&gt;"",Data!B912,"")</f>
        <v/>
      </c>
      <c r="C913" s="158" t="str">
        <f>IF(Data!C912&lt;&gt;"",Data!C912,"")</f>
        <v/>
      </c>
      <c r="D913" s="106" t="str">
        <f>IF(Data!D912&lt;&gt;"",Data!D912,"")</f>
        <v/>
      </c>
      <c r="E913" s="140">
        <f>IF(AND(I913=1,Data!T912=0),0,IF(I913=999,999,Data!T912))</f>
        <v>999</v>
      </c>
      <c r="F913" s="140" t="str">
        <f t="shared" si="1228"/>
        <v/>
      </c>
      <c r="G913" s="140" t="str">
        <f>IF(Data!K912&lt;&gt;"",Data!K912,"")</f>
        <v/>
      </c>
      <c r="H913" s="141" t="str">
        <f>IF(Data!L912&lt;&gt;"",Data!L912,"")</f>
        <v/>
      </c>
      <c r="I913" s="63">
        <f>IF(Data!M912&lt;&gt;"",Data!M912,"")</f>
        <v>999</v>
      </c>
      <c r="J913" s="63">
        <f t="shared" si="1229"/>
        <v>0</v>
      </c>
      <c r="L913" s="64" t="str">
        <f t="shared" si="1230"/>
        <v/>
      </c>
      <c r="N913" s="63">
        <f t="shared" si="1231"/>
        <v>0</v>
      </c>
      <c r="P913" s="64" t="str">
        <f t="shared" si="1232"/>
        <v/>
      </c>
      <c r="R913" s="63">
        <f t="shared" si="1233"/>
        <v>0</v>
      </c>
      <c r="S913" s="64" t="str">
        <f t="shared" si="1234"/>
        <v/>
      </c>
      <c r="W913" s="310">
        <f t="shared" si="1235"/>
        <v>999</v>
      </c>
      <c r="Y913" s="65">
        <f t="shared" si="1236"/>
        <v>0</v>
      </c>
      <c r="Z913" s="65">
        <f t="shared" si="1237"/>
        <v>0</v>
      </c>
      <c r="AA913" s="65">
        <f t="shared" si="1238"/>
        <v>0</v>
      </c>
      <c r="AB913" s="65">
        <f t="shared" si="1239"/>
        <v>0</v>
      </c>
      <c r="AC913" s="341">
        <f t="shared" si="1240"/>
        <v>0</v>
      </c>
      <c r="AD913" s="65">
        <f t="shared" si="1241"/>
        <v>0</v>
      </c>
      <c r="AE913" s="65">
        <f t="shared" si="1242"/>
        <v>0</v>
      </c>
      <c r="AF913" s="65">
        <f t="shared" si="1243"/>
        <v>0</v>
      </c>
      <c r="AG913" s="65">
        <f t="shared" si="1244"/>
        <v>0</v>
      </c>
      <c r="AH913" s="65">
        <f t="shared" si="1245"/>
        <v>0</v>
      </c>
      <c r="AI913" s="65">
        <f t="shared" si="1246"/>
        <v>0</v>
      </c>
      <c r="AJ913" s="65">
        <f t="shared" si="1247"/>
        <v>0</v>
      </c>
      <c r="AK913" s="65">
        <f t="shared" si="1248"/>
        <v>0</v>
      </c>
      <c r="AL913" s="65">
        <f t="shared" si="1249"/>
        <v>0</v>
      </c>
      <c r="AM913" s="65">
        <f t="shared" si="1250"/>
        <v>0</v>
      </c>
      <c r="AN913" s="65">
        <f t="shared" si="1251"/>
        <v>0</v>
      </c>
      <c r="AO913" s="65">
        <f t="shared" si="1252"/>
        <v>0</v>
      </c>
      <c r="AP913" s="65">
        <f t="shared" si="1253"/>
        <v>0</v>
      </c>
      <c r="AQ913" s="65">
        <f t="shared" si="1254"/>
        <v>0</v>
      </c>
      <c r="AR913" s="65">
        <f t="shared" si="1255"/>
        <v>0</v>
      </c>
      <c r="AS913" s="65">
        <f t="shared" si="1256"/>
        <v>0</v>
      </c>
      <c r="AT913" s="65">
        <f t="shared" si="1257"/>
        <v>0</v>
      </c>
      <c r="AU913" s="65">
        <f t="shared" si="1258"/>
        <v>0</v>
      </c>
      <c r="AV913" s="65">
        <f t="shared" si="1259"/>
        <v>0</v>
      </c>
      <c r="AW913" s="65">
        <f t="shared" si="1260"/>
        <v>0</v>
      </c>
      <c r="AX913" s="65">
        <f t="shared" si="1261"/>
        <v>0</v>
      </c>
      <c r="AY913" s="65">
        <f t="shared" si="1262"/>
        <v>0</v>
      </c>
      <c r="AZ913" s="65">
        <f t="shared" si="1263"/>
        <v>0</v>
      </c>
      <c r="BA913" s="65">
        <f t="shared" si="1264"/>
        <v>0</v>
      </c>
      <c r="BB913" s="65">
        <f t="shared" si="1265"/>
        <v>0</v>
      </c>
      <c r="BC913" s="65">
        <f t="shared" si="1266"/>
        <v>0</v>
      </c>
      <c r="BD913" s="65">
        <f t="shared" si="1267"/>
        <v>0</v>
      </c>
      <c r="BE913" s="65">
        <f t="shared" si="1268"/>
        <v>0</v>
      </c>
      <c r="BF913" s="65">
        <f t="shared" si="1269"/>
        <v>0</v>
      </c>
      <c r="BG913" s="65">
        <f t="shared" si="1270"/>
        <v>0</v>
      </c>
      <c r="CE913" s="373"/>
      <c r="CF913" s="343"/>
      <c r="CG913" s="343"/>
      <c r="CH913" s="343"/>
      <c r="CI913" s="343"/>
      <c r="CJ913" s="343"/>
      <c r="CK913" s="343"/>
      <c r="CL913" s="343"/>
      <c r="CM913" s="343"/>
      <c r="CN913" s="343"/>
      <c r="CO913" s="343"/>
      <c r="CP913" s="343"/>
      <c r="CQ913" s="343"/>
      <c r="CR913" s="343"/>
      <c r="CS913" s="343"/>
      <c r="CY913" s="101">
        <f t="shared" si="1271"/>
        <v>0</v>
      </c>
      <c r="CZ913" s="101">
        <f t="shared" si="1272"/>
        <v>0</v>
      </c>
      <c r="DB913" s="101">
        <f t="shared" si="1273"/>
        <v>0</v>
      </c>
      <c r="DD913" s="311">
        <f t="shared" si="1274"/>
        <v>0</v>
      </c>
      <c r="DF913" s="101">
        <f t="shared" si="1190"/>
        <v>0</v>
      </c>
      <c r="DG913" s="101">
        <f t="shared" si="1191"/>
        <v>0</v>
      </c>
      <c r="DH913" s="101">
        <f t="shared" si="1192"/>
        <v>0</v>
      </c>
      <c r="DI913" s="101">
        <f t="shared" si="1193"/>
        <v>0</v>
      </c>
      <c r="DJ913" s="311">
        <f t="shared" si="1194"/>
        <v>0</v>
      </c>
      <c r="DK913" s="311">
        <f t="shared" si="1195"/>
        <v>0</v>
      </c>
      <c r="DL913" s="101">
        <f t="shared" si="1196"/>
        <v>0</v>
      </c>
      <c r="DM913" s="101">
        <f t="shared" si="1197"/>
        <v>0</v>
      </c>
      <c r="DN913" s="101">
        <f t="shared" si="1198"/>
        <v>0</v>
      </c>
      <c r="DO913" s="101">
        <f t="shared" si="1199"/>
        <v>0</v>
      </c>
      <c r="DP913" s="101">
        <f t="shared" si="1200"/>
        <v>0</v>
      </c>
      <c r="DQ913" s="101">
        <f t="shared" si="1201"/>
        <v>0</v>
      </c>
      <c r="DR913" s="101">
        <f t="shared" si="1202"/>
        <v>0</v>
      </c>
      <c r="DS913" s="101">
        <f t="shared" si="1203"/>
        <v>0</v>
      </c>
      <c r="DT913" s="101">
        <f t="shared" si="1204"/>
        <v>0</v>
      </c>
      <c r="DU913" s="101">
        <f t="shared" si="1205"/>
        <v>0</v>
      </c>
      <c r="DV913" s="101">
        <f t="shared" si="1206"/>
        <v>0</v>
      </c>
      <c r="DW913" s="101">
        <f t="shared" si="1207"/>
        <v>0</v>
      </c>
      <c r="DX913" s="311">
        <f t="shared" si="1208"/>
        <v>0</v>
      </c>
      <c r="DY913" s="101">
        <f t="shared" si="1209"/>
        <v>0</v>
      </c>
      <c r="DZ913" s="101">
        <f t="shared" si="1210"/>
        <v>0</v>
      </c>
      <c r="EA913" s="101">
        <f t="shared" si="1211"/>
        <v>0</v>
      </c>
      <c r="EB913" s="101">
        <f t="shared" si="1212"/>
        <v>0</v>
      </c>
      <c r="EC913" s="101">
        <f t="shared" si="1213"/>
        <v>0</v>
      </c>
      <c r="ED913" s="101">
        <f t="shared" si="1214"/>
        <v>0</v>
      </c>
      <c r="EE913" s="101">
        <f t="shared" si="1215"/>
        <v>0</v>
      </c>
      <c r="EF913" s="101">
        <f t="shared" si="1216"/>
        <v>0</v>
      </c>
      <c r="EG913" s="101">
        <f t="shared" si="1217"/>
        <v>0</v>
      </c>
      <c r="EH913" s="101">
        <f t="shared" si="1218"/>
        <v>0</v>
      </c>
      <c r="EI913" s="101">
        <f t="shared" si="1219"/>
        <v>0</v>
      </c>
      <c r="EJ913" s="101">
        <f t="shared" si="1220"/>
        <v>0</v>
      </c>
      <c r="EK913" s="101">
        <f t="shared" si="1221"/>
        <v>0</v>
      </c>
      <c r="EL913" s="101">
        <f t="shared" si="1222"/>
        <v>0</v>
      </c>
      <c r="EM913" s="101">
        <f t="shared" si="1223"/>
        <v>0</v>
      </c>
      <c r="EN913" s="101">
        <f t="shared" si="1224"/>
        <v>0</v>
      </c>
      <c r="EO913" s="101">
        <f t="shared" si="1225"/>
        <v>0</v>
      </c>
      <c r="EP913" s="101">
        <f t="shared" si="1226"/>
        <v>0</v>
      </c>
      <c r="EQ913" s="101">
        <f t="shared" si="1227"/>
        <v>0</v>
      </c>
    </row>
    <row r="914" spans="2:147" ht="21.75" customHeight="1" x14ac:dyDescent="0.45">
      <c r="B914" s="133" t="str">
        <f>IF(Data!B913&lt;&gt;"",Data!B913,"")</f>
        <v/>
      </c>
      <c r="C914" s="158" t="str">
        <f>IF(Data!C913&lt;&gt;"",Data!C913,"")</f>
        <v/>
      </c>
      <c r="D914" s="106" t="str">
        <f>IF(Data!D913&lt;&gt;"",Data!D913,"")</f>
        <v/>
      </c>
      <c r="E914" s="140">
        <f>IF(AND(I914=1,Data!T913=0),0,IF(I914=999,999,Data!T913))</f>
        <v>999</v>
      </c>
      <c r="F914" s="140" t="str">
        <f t="shared" si="1228"/>
        <v/>
      </c>
      <c r="G914" s="140" t="str">
        <f>IF(Data!K913&lt;&gt;"",Data!K913,"")</f>
        <v/>
      </c>
      <c r="H914" s="141" t="str">
        <f>IF(Data!L913&lt;&gt;"",Data!L913,"")</f>
        <v/>
      </c>
      <c r="I914" s="63">
        <f>IF(Data!M913&lt;&gt;"",Data!M913,"")</f>
        <v>999</v>
      </c>
      <c r="J914" s="63">
        <f t="shared" si="1229"/>
        <v>0</v>
      </c>
      <c r="L914" s="64" t="str">
        <f t="shared" si="1230"/>
        <v/>
      </c>
      <c r="N914" s="63">
        <f t="shared" si="1231"/>
        <v>0</v>
      </c>
      <c r="P914" s="64" t="str">
        <f t="shared" si="1232"/>
        <v/>
      </c>
      <c r="R914" s="63">
        <f t="shared" si="1233"/>
        <v>0</v>
      </c>
      <c r="S914" s="64" t="str">
        <f t="shared" si="1234"/>
        <v/>
      </c>
      <c r="W914" s="310">
        <f t="shared" si="1235"/>
        <v>999</v>
      </c>
      <c r="Y914" s="65">
        <f t="shared" si="1236"/>
        <v>0</v>
      </c>
      <c r="Z914" s="65">
        <f t="shared" si="1237"/>
        <v>0</v>
      </c>
      <c r="AA914" s="65">
        <f t="shared" si="1238"/>
        <v>0</v>
      </c>
      <c r="AB914" s="65">
        <f t="shared" si="1239"/>
        <v>0</v>
      </c>
      <c r="AC914" s="341">
        <f t="shared" si="1240"/>
        <v>0</v>
      </c>
      <c r="AD914" s="65">
        <f t="shared" si="1241"/>
        <v>0</v>
      </c>
      <c r="AE914" s="65">
        <f t="shared" si="1242"/>
        <v>0</v>
      </c>
      <c r="AF914" s="65">
        <f t="shared" si="1243"/>
        <v>0</v>
      </c>
      <c r="AG914" s="65">
        <f t="shared" si="1244"/>
        <v>0</v>
      </c>
      <c r="AH914" s="65">
        <f t="shared" si="1245"/>
        <v>0</v>
      </c>
      <c r="AI914" s="65">
        <f t="shared" si="1246"/>
        <v>0</v>
      </c>
      <c r="AJ914" s="65">
        <f t="shared" si="1247"/>
        <v>0</v>
      </c>
      <c r="AK914" s="65">
        <f t="shared" si="1248"/>
        <v>0</v>
      </c>
      <c r="AL914" s="65">
        <f t="shared" si="1249"/>
        <v>0</v>
      </c>
      <c r="AM914" s="65">
        <f t="shared" si="1250"/>
        <v>0</v>
      </c>
      <c r="AN914" s="65">
        <f t="shared" si="1251"/>
        <v>0</v>
      </c>
      <c r="AO914" s="65">
        <f t="shared" si="1252"/>
        <v>0</v>
      </c>
      <c r="AP914" s="65">
        <f t="shared" si="1253"/>
        <v>0</v>
      </c>
      <c r="AQ914" s="65">
        <f t="shared" si="1254"/>
        <v>0</v>
      </c>
      <c r="AR914" s="65">
        <f t="shared" si="1255"/>
        <v>0</v>
      </c>
      <c r="AS914" s="65">
        <f t="shared" si="1256"/>
        <v>0</v>
      </c>
      <c r="AT914" s="65">
        <f t="shared" si="1257"/>
        <v>0</v>
      </c>
      <c r="AU914" s="65">
        <f t="shared" si="1258"/>
        <v>0</v>
      </c>
      <c r="AV914" s="65">
        <f t="shared" si="1259"/>
        <v>0</v>
      </c>
      <c r="AW914" s="65">
        <f t="shared" si="1260"/>
        <v>0</v>
      </c>
      <c r="AX914" s="65">
        <f t="shared" si="1261"/>
        <v>0</v>
      </c>
      <c r="AY914" s="65">
        <f t="shared" si="1262"/>
        <v>0</v>
      </c>
      <c r="AZ914" s="65">
        <f t="shared" si="1263"/>
        <v>0</v>
      </c>
      <c r="BA914" s="65">
        <f t="shared" si="1264"/>
        <v>0</v>
      </c>
      <c r="BB914" s="65">
        <f t="shared" si="1265"/>
        <v>0</v>
      </c>
      <c r="BC914" s="65">
        <f t="shared" si="1266"/>
        <v>0</v>
      </c>
      <c r="BD914" s="65">
        <f t="shared" si="1267"/>
        <v>0</v>
      </c>
      <c r="BE914" s="65">
        <f t="shared" si="1268"/>
        <v>0</v>
      </c>
      <c r="BF914" s="65">
        <f t="shared" si="1269"/>
        <v>0</v>
      </c>
      <c r="BG914" s="65">
        <f t="shared" si="1270"/>
        <v>0</v>
      </c>
      <c r="CE914" s="373"/>
      <c r="CF914" s="343"/>
      <c r="CG914" s="343"/>
      <c r="CH914" s="343"/>
      <c r="CI914" s="343"/>
      <c r="CJ914" s="343"/>
      <c r="CK914" s="343"/>
      <c r="CL914" s="343"/>
      <c r="CM914" s="343"/>
      <c r="CN914" s="343"/>
      <c r="CO914" s="343"/>
      <c r="CP914" s="343"/>
      <c r="CQ914" s="343"/>
      <c r="CR914" s="343"/>
      <c r="CS914" s="343"/>
      <c r="CY914" s="101">
        <f t="shared" si="1271"/>
        <v>0</v>
      </c>
      <c r="CZ914" s="101">
        <f t="shared" si="1272"/>
        <v>0</v>
      </c>
      <c r="DB914" s="101">
        <f t="shared" si="1273"/>
        <v>0</v>
      </c>
      <c r="DD914" s="311">
        <f t="shared" si="1274"/>
        <v>0</v>
      </c>
      <c r="DF914" s="101">
        <f t="shared" si="1190"/>
        <v>0</v>
      </c>
      <c r="DG914" s="101">
        <f t="shared" si="1191"/>
        <v>0</v>
      </c>
      <c r="DH914" s="101">
        <f t="shared" si="1192"/>
        <v>0</v>
      </c>
      <c r="DI914" s="101">
        <f t="shared" si="1193"/>
        <v>0</v>
      </c>
      <c r="DJ914" s="311">
        <f t="shared" si="1194"/>
        <v>0</v>
      </c>
      <c r="DK914" s="311">
        <f t="shared" si="1195"/>
        <v>0</v>
      </c>
      <c r="DL914" s="101">
        <f t="shared" si="1196"/>
        <v>0</v>
      </c>
      <c r="DM914" s="101">
        <f t="shared" si="1197"/>
        <v>0</v>
      </c>
      <c r="DN914" s="101">
        <f t="shared" si="1198"/>
        <v>0</v>
      </c>
      <c r="DO914" s="101">
        <f t="shared" si="1199"/>
        <v>0</v>
      </c>
      <c r="DP914" s="101">
        <f t="shared" si="1200"/>
        <v>0</v>
      </c>
      <c r="DQ914" s="101">
        <f t="shared" si="1201"/>
        <v>0</v>
      </c>
      <c r="DR914" s="101">
        <f t="shared" si="1202"/>
        <v>0</v>
      </c>
      <c r="DS914" s="101">
        <f t="shared" si="1203"/>
        <v>0</v>
      </c>
      <c r="DT914" s="101">
        <f t="shared" si="1204"/>
        <v>0</v>
      </c>
      <c r="DU914" s="101">
        <f t="shared" si="1205"/>
        <v>0</v>
      </c>
      <c r="DV914" s="101">
        <f t="shared" si="1206"/>
        <v>0</v>
      </c>
      <c r="DW914" s="101">
        <f t="shared" si="1207"/>
        <v>0</v>
      </c>
      <c r="DX914" s="311">
        <f t="shared" si="1208"/>
        <v>0</v>
      </c>
      <c r="DY914" s="101">
        <f t="shared" si="1209"/>
        <v>0</v>
      </c>
      <c r="DZ914" s="101">
        <f t="shared" si="1210"/>
        <v>0</v>
      </c>
      <c r="EA914" s="101">
        <f t="shared" si="1211"/>
        <v>0</v>
      </c>
      <c r="EB914" s="101">
        <f t="shared" si="1212"/>
        <v>0</v>
      </c>
      <c r="EC914" s="101">
        <f t="shared" si="1213"/>
        <v>0</v>
      </c>
      <c r="ED914" s="101">
        <f t="shared" si="1214"/>
        <v>0</v>
      </c>
      <c r="EE914" s="101">
        <f t="shared" si="1215"/>
        <v>0</v>
      </c>
      <c r="EF914" s="101">
        <f t="shared" si="1216"/>
        <v>0</v>
      </c>
      <c r="EG914" s="101">
        <f t="shared" si="1217"/>
        <v>0</v>
      </c>
      <c r="EH914" s="101">
        <f t="shared" si="1218"/>
        <v>0</v>
      </c>
      <c r="EI914" s="101">
        <f t="shared" si="1219"/>
        <v>0</v>
      </c>
      <c r="EJ914" s="101">
        <f t="shared" si="1220"/>
        <v>0</v>
      </c>
      <c r="EK914" s="101">
        <f t="shared" si="1221"/>
        <v>0</v>
      </c>
      <c r="EL914" s="101">
        <f t="shared" si="1222"/>
        <v>0</v>
      </c>
      <c r="EM914" s="101">
        <f t="shared" si="1223"/>
        <v>0</v>
      </c>
      <c r="EN914" s="101">
        <f t="shared" si="1224"/>
        <v>0</v>
      </c>
      <c r="EO914" s="101">
        <f t="shared" si="1225"/>
        <v>0</v>
      </c>
      <c r="EP914" s="101">
        <f t="shared" si="1226"/>
        <v>0</v>
      </c>
      <c r="EQ914" s="101">
        <f t="shared" si="1227"/>
        <v>0</v>
      </c>
    </row>
    <row r="915" spans="2:147" ht="21.75" customHeight="1" x14ac:dyDescent="0.45">
      <c r="B915" s="133" t="str">
        <f>IF(Data!B914&lt;&gt;"",Data!B914,"")</f>
        <v/>
      </c>
      <c r="C915" s="158" t="str">
        <f>IF(Data!C914&lt;&gt;"",Data!C914,"")</f>
        <v/>
      </c>
      <c r="D915" s="106" t="str">
        <f>IF(Data!D914&lt;&gt;"",Data!D914,"")</f>
        <v/>
      </c>
      <c r="E915" s="140">
        <f>IF(AND(I915=1,Data!T914=0),0,IF(I915=999,999,Data!T914))</f>
        <v>999</v>
      </c>
      <c r="F915" s="140" t="str">
        <f t="shared" si="1228"/>
        <v/>
      </c>
      <c r="G915" s="140" t="str">
        <f>IF(Data!K914&lt;&gt;"",Data!K914,"")</f>
        <v/>
      </c>
      <c r="H915" s="141" t="str">
        <f>IF(Data!L914&lt;&gt;"",Data!L914,"")</f>
        <v/>
      </c>
      <c r="I915" s="63">
        <f>IF(Data!M914&lt;&gt;"",Data!M914,"")</f>
        <v>999</v>
      </c>
      <c r="J915" s="63">
        <f t="shared" si="1229"/>
        <v>0</v>
      </c>
      <c r="L915" s="64" t="str">
        <f t="shared" si="1230"/>
        <v/>
      </c>
      <c r="N915" s="63">
        <f t="shared" si="1231"/>
        <v>0</v>
      </c>
      <c r="P915" s="64" t="str">
        <f t="shared" si="1232"/>
        <v/>
      </c>
      <c r="R915" s="63">
        <f t="shared" si="1233"/>
        <v>0</v>
      </c>
      <c r="S915" s="64" t="str">
        <f t="shared" si="1234"/>
        <v/>
      </c>
      <c r="W915" s="310">
        <f t="shared" si="1235"/>
        <v>999</v>
      </c>
      <c r="Y915" s="65">
        <f t="shared" si="1236"/>
        <v>0</v>
      </c>
      <c r="Z915" s="65">
        <f t="shared" si="1237"/>
        <v>0</v>
      </c>
      <c r="AA915" s="65">
        <f t="shared" si="1238"/>
        <v>0</v>
      </c>
      <c r="AB915" s="65">
        <f t="shared" si="1239"/>
        <v>0</v>
      </c>
      <c r="AC915" s="341">
        <f t="shared" si="1240"/>
        <v>0</v>
      </c>
      <c r="AD915" s="65">
        <f t="shared" si="1241"/>
        <v>0</v>
      </c>
      <c r="AE915" s="65">
        <f t="shared" si="1242"/>
        <v>0</v>
      </c>
      <c r="AF915" s="65">
        <f t="shared" si="1243"/>
        <v>0</v>
      </c>
      <c r="AG915" s="65">
        <f t="shared" si="1244"/>
        <v>0</v>
      </c>
      <c r="AH915" s="65">
        <f t="shared" si="1245"/>
        <v>0</v>
      </c>
      <c r="AI915" s="65">
        <f t="shared" si="1246"/>
        <v>0</v>
      </c>
      <c r="AJ915" s="65">
        <f t="shared" si="1247"/>
        <v>0</v>
      </c>
      <c r="AK915" s="65">
        <f t="shared" si="1248"/>
        <v>0</v>
      </c>
      <c r="AL915" s="65">
        <f t="shared" si="1249"/>
        <v>0</v>
      </c>
      <c r="AM915" s="65">
        <f t="shared" si="1250"/>
        <v>0</v>
      </c>
      <c r="AN915" s="65">
        <f t="shared" si="1251"/>
        <v>0</v>
      </c>
      <c r="AO915" s="65">
        <f t="shared" si="1252"/>
        <v>0</v>
      </c>
      <c r="AP915" s="65">
        <f t="shared" si="1253"/>
        <v>0</v>
      </c>
      <c r="AQ915" s="65">
        <f t="shared" si="1254"/>
        <v>0</v>
      </c>
      <c r="AR915" s="65">
        <f t="shared" si="1255"/>
        <v>0</v>
      </c>
      <c r="AS915" s="65">
        <f t="shared" si="1256"/>
        <v>0</v>
      </c>
      <c r="AT915" s="65">
        <f t="shared" si="1257"/>
        <v>0</v>
      </c>
      <c r="AU915" s="65">
        <f t="shared" si="1258"/>
        <v>0</v>
      </c>
      <c r="AV915" s="65">
        <f t="shared" si="1259"/>
        <v>0</v>
      </c>
      <c r="AW915" s="65">
        <f t="shared" si="1260"/>
        <v>0</v>
      </c>
      <c r="AX915" s="65">
        <f t="shared" si="1261"/>
        <v>0</v>
      </c>
      <c r="AY915" s="65">
        <f t="shared" si="1262"/>
        <v>0</v>
      </c>
      <c r="AZ915" s="65">
        <f t="shared" si="1263"/>
        <v>0</v>
      </c>
      <c r="BA915" s="65">
        <f t="shared" si="1264"/>
        <v>0</v>
      </c>
      <c r="BB915" s="65">
        <f t="shared" si="1265"/>
        <v>0</v>
      </c>
      <c r="BC915" s="65">
        <f t="shared" si="1266"/>
        <v>0</v>
      </c>
      <c r="BD915" s="65">
        <f t="shared" si="1267"/>
        <v>0</v>
      </c>
      <c r="BE915" s="65">
        <f t="shared" si="1268"/>
        <v>0</v>
      </c>
      <c r="BF915" s="65">
        <f t="shared" si="1269"/>
        <v>0</v>
      </c>
      <c r="BG915" s="65">
        <f t="shared" si="1270"/>
        <v>0</v>
      </c>
      <c r="CE915" s="373"/>
      <c r="CF915" s="343"/>
      <c r="CG915" s="343"/>
      <c r="CH915" s="343"/>
      <c r="CI915" s="343"/>
      <c r="CJ915" s="343"/>
      <c r="CK915" s="343"/>
      <c r="CL915" s="343"/>
      <c r="CM915" s="343"/>
      <c r="CN915" s="343"/>
      <c r="CO915" s="343"/>
      <c r="CP915" s="343"/>
      <c r="CQ915" s="343"/>
      <c r="CR915" s="343"/>
      <c r="CS915" s="343"/>
      <c r="CY915" s="101">
        <f t="shared" si="1271"/>
        <v>0</v>
      </c>
      <c r="CZ915" s="101">
        <f t="shared" si="1272"/>
        <v>0</v>
      </c>
      <c r="DB915" s="101">
        <f t="shared" si="1273"/>
        <v>0</v>
      </c>
      <c r="DD915" s="311">
        <f t="shared" si="1274"/>
        <v>0</v>
      </c>
      <c r="DF915" s="101">
        <f t="shared" si="1190"/>
        <v>0</v>
      </c>
      <c r="DG915" s="101">
        <f t="shared" si="1191"/>
        <v>0</v>
      </c>
      <c r="DH915" s="101">
        <f t="shared" si="1192"/>
        <v>0</v>
      </c>
      <c r="DI915" s="101">
        <f t="shared" si="1193"/>
        <v>0</v>
      </c>
      <c r="DJ915" s="311">
        <f t="shared" si="1194"/>
        <v>0</v>
      </c>
      <c r="DK915" s="311">
        <f t="shared" si="1195"/>
        <v>0</v>
      </c>
      <c r="DL915" s="101">
        <f t="shared" si="1196"/>
        <v>0</v>
      </c>
      <c r="DM915" s="101">
        <f t="shared" si="1197"/>
        <v>0</v>
      </c>
      <c r="DN915" s="101">
        <f t="shared" si="1198"/>
        <v>0</v>
      </c>
      <c r="DO915" s="101">
        <f t="shared" si="1199"/>
        <v>0</v>
      </c>
      <c r="DP915" s="101">
        <f t="shared" si="1200"/>
        <v>0</v>
      </c>
      <c r="DQ915" s="101">
        <f t="shared" si="1201"/>
        <v>0</v>
      </c>
      <c r="DR915" s="101">
        <f t="shared" si="1202"/>
        <v>0</v>
      </c>
      <c r="DS915" s="101">
        <f t="shared" si="1203"/>
        <v>0</v>
      </c>
      <c r="DT915" s="101">
        <f t="shared" si="1204"/>
        <v>0</v>
      </c>
      <c r="DU915" s="101">
        <f t="shared" si="1205"/>
        <v>0</v>
      </c>
      <c r="DV915" s="101">
        <f t="shared" si="1206"/>
        <v>0</v>
      </c>
      <c r="DW915" s="101">
        <f t="shared" si="1207"/>
        <v>0</v>
      </c>
      <c r="DX915" s="311">
        <f t="shared" si="1208"/>
        <v>0</v>
      </c>
      <c r="DY915" s="101">
        <f t="shared" si="1209"/>
        <v>0</v>
      </c>
      <c r="DZ915" s="101">
        <f t="shared" si="1210"/>
        <v>0</v>
      </c>
      <c r="EA915" s="101">
        <f t="shared" si="1211"/>
        <v>0</v>
      </c>
      <c r="EB915" s="101">
        <f t="shared" si="1212"/>
        <v>0</v>
      </c>
      <c r="EC915" s="101">
        <f t="shared" si="1213"/>
        <v>0</v>
      </c>
      <c r="ED915" s="101">
        <f t="shared" si="1214"/>
        <v>0</v>
      </c>
      <c r="EE915" s="101">
        <f t="shared" si="1215"/>
        <v>0</v>
      </c>
      <c r="EF915" s="101">
        <f t="shared" si="1216"/>
        <v>0</v>
      </c>
      <c r="EG915" s="101">
        <f t="shared" si="1217"/>
        <v>0</v>
      </c>
      <c r="EH915" s="101">
        <f t="shared" si="1218"/>
        <v>0</v>
      </c>
      <c r="EI915" s="101">
        <f t="shared" si="1219"/>
        <v>0</v>
      </c>
      <c r="EJ915" s="101">
        <f t="shared" si="1220"/>
        <v>0</v>
      </c>
      <c r="EK915" s="101">
        <f t="shared" si="1221"/>
        <v>0</v>
      </c>
      <c r="EL915" s="101">
        <f t="shared" si="1222"/>
        <v>0</v>
      </c>
      <c r="EM915" s="101">
        <f t="shared" si="1223"/>
        <v>0</v>
      </c>
      <c r="EN915" s="101">
        <f t="shared" si="1224"/>
        <v>0</v>
      </c>
      <c r="EO915" s="101">
        <f t="shared" si="1225"/>
        <v>0</v>
      </c>
      <c r="EP915" s="101">
        <f t="shared" si="1226"/>
        <v>0</v>
      </c>
      <c r="EQ915" s="101">
        <f t="shared" si="1227"/>
        <v>0</v>
      </c>
    </row>
    <row r="916" spans="2:147" ht="21.75" customHeight="1" x14ac:dyDescent="0.45">
      <c r="B916" s="133" t="str">
        <f>IF(Data!B915&lt;&gt;"",Data!B915,"")</f>
        <v/>
      </c>
      <c r="C916" s="158" t="str">
        <f>IF(Data!C915&lt;&gt;"",Data!C915,"")</f>
        <v/>
      </c>
      <c r="D916" s="106" t="str">
        <f>IF(Data!D915&lt;&gt;"",Data!D915,"")</f>
        <v/>
      </c>
      <c r="E916" s="140">
        <f>IF(AND(I916=1,Data!T915=0),0,IF(I916=999,999,Data!T915))</f>
        <v>999</v>
      </c>
      <c r="F916" s="140" t="str">
        <f t="shared" si="1228"/>
        <v/>
      </c>
      <c r="G916" s="140" t="str">
        <f>IF(Data!K915&lt;&gt;"",Data!K915,"")</f>
        <v/>
      </c>
      <c r="H916" s="141" t="str">
        <f>IF(Data!L915&lt;&gt;"",Data!L915,"")</f>
        <v/>
      </c>
      <c r="I916" s="63">
        <f>IF(Data!M915&lt;&gt;"",Data!M915,"")</f>
        <v>999</v>
      </c>
      <c r="J916" s="63">
        <f t="shared" si="1229"/>
        <v>0</v>
      </c>
      <c r="L916" s="64" t="str">
        <f t="shared" si="1230"/>
        <v/>
      </c>
      <c r="N916" s="63">
        <f t="shared" si="1231"/>
        <v>0</v>
      </c>
      <c r="P916" s="64" t="str">
        <f t="shared" si="1232"/>
        <v/>
      </c>
      <c r="R916" s="63">
        <f t="shared" si="1233"/>
        <v>0</v>
      </c>
      <c r="S916" s="64" t="str">
        <f t="shared" si="1234"/>
        <v/>
      </c>
      <c r="W916" s="310">
        <f t="shared" si="1235"/>
        <v>999</v>
      </c>
      <c r="Y916" s="65">
        <f t="shared" si="1236"/>
        <v>0</v>
      </c>
      <c r="Z916" s="65">
        <f t="shared" si="1237"/>
        <v>0</v>
      </c>
      <c r="AA916" s="65">
        <f t="shared" si="1238"/>
        <v>0</v>
      </c>
      <c r="AB916" s="65">
        <f t="shared" si="1239"/>
        <v>0</v>
      </c>
      <c r="AC916" s="341">
        <f t="shared" si="1240"/>
        <v>0</v>
      </c>
      <c r="AD916" s="65">
        <f t="shared" si="1241"/>
        <v>0</v>
      </c>
      <c r="AE916" s="65">
        <f t="shared" si="1242"/>
        <v>0</v>
      </c>
      <c r="AF916" s="65">
        <f t="shared" si="1243"/>
        <v>0</v>
      </c>
      <c r="AG916" s="65">
        <f t="shared" si="1244"/>
        <v>0</v>
      </c>
      <c r="AH916" s="65">
        <f t="shared" si="1245"/>
        <v>0</v>
      </c>
      <c r="AI916" s="65">
        <f t="shared" si="1246"/>
        <v>0</v>
      </c>
      <c r="AJ916" s="65">
        <f t="shared" si="1247"/>
        <v>0</v>
      </c>
      <c r="AK916" s="65">
        <f t="shared" si="1248"/>
        <v>0</v>
      </c>
      <c r="AL916" s="65">
        <f t="shared" si="1249"/>
        <v>0</v>
      </c>
      <c r="AM916" s="65">
        <f t="shared" si="1250"/>
        <v>0</v>
      </c>
      <c r="AN916" s="65">
        <f t="shared" si="1251"/>
        <v>0</v>
      </c>
      <c r="AO916" s="65">
        <f t="shared" si="1252"/>
        <v>0</v>
      </c>
      <c r="AP916" s="65">
        <f t="shared" si="1253"/>
        <v>0</v>
      </c>
      <c r="AQ916" s="65">
        <f t="shared" si="1254"/>
        <v>0</v>
      </c>
      <c r="AR916" s="65">
        <f t="shared" si="1255"/>
        <v>0</v>
      </c>
      <c r="AS916" s="65">
        <f t="shared" si="1256"/>
        <v>0</v>
      </c>
      <c r="AT916" s="65">
        <f t="shared" si="1257"/>
        <v>0</v>
      </c>
      <c r="AU916" s="65">
        <f t="shared" si="1258"/>
        <v>0</v>
      </c>
      <c r="AV916" s="65">
        <f t="shared" si="1259"/>
        <v>0</v>
      </c>
      <c r="AW916" s="65">
        <f t="shared" si="1260"/>
        <v>0</v>
      </c>
      <c r="AX916" s="65">
        <f t="shared" si="1261"/>
        <v>0</v>
      </c>
      <c r="AY916" s="65">
        <f t="shared" si="1262"/>
        <v>0</v>
      </c>
      <c r="AZ916" s="65">
        <f t="shared" si="1263"/>
        <v>0</v>
      </c>
      <c r="BA916" s="65">
        <f t="shared" si="1264"/>
        <v>0</v>
      </c>
      <c r="BB916" s="65">
        <f t="shared" si="1265"/>
        <v>0</v>
      </c>
      <c r="BC916" s="65">
        <f t="shared" si="1266"/>
        <v>0</v>
      </c>
      <c r="BD916" s="65">
        <f t="shared" si="1267"/>
        <v>0</v>
      </c>
      <c r="BE916" s="65">
        <f t="shared" si="1268"/>
        <v>0</v>
      </c>
      <c r="BF916" s="65">
        <f t="shared" si="1269"/>
        <v>0</v>
      </c>
      <c r="BG916" s="65">
        <f t="shared" si="1270"/>
        <v>0</v>
      </c>
      <c r="CE916" s="373"/>
      <c r="CF916" s="343"/>
      <c r="CG916" s="343"/>
      <c r="CH916" s="343"/>
      <c r="CI916" s="343"/>
      <c r="CJ916" s="343"/>
      <c r="CK916" s="343"/>
      <c r="CL916" s="343"/>
      <c r="CM916" s="343"/>
      <c r="CN916" s="343"/>
      <c r="CO916" s="343"/>
      <c r="CP916" s="343"/>
      <c r="CQ916" s="343"/>
      <c r="CR916" s="343"/>
      <c r="CS916" s="343"/>
      <c r="CY916" s="101">
        <f t="shared" si="1271"/>
        <v>0</v>
      </c>
      <c r="CZ916" s="101">
        <f t="shared" si="1272"/>
        <v>0</v>
      </c>
      <c r="DB916" s="101">
        <f t="shared" si="1273"/>
        <v>0</v>
      </c>
      <c r="DD916" s="311">
        <f t="shared" si="1274"/>
        <v>0</v>
      </c>
      <c r="DF916" s="101">
        <f t="shared" si="1190"/>
        <v>0</v>
      </c>
      <c r="DG916" s="101">
        <f t="shared" si="1191"/>
        <v>0</v>
      </c>
      <c r="DH916" s="101">
        <f t="shared" si="1192"/>
        <v>0</v>
      </c>
      <c r="DI916" s="101">
        <f t="shared" si="1193"/>
        <v>0</v>
      </c>
      <c r="DJ916" s="311">
        <f t="shared" si="1194"/>
        <v>0</v>
      </c>
      <c r="DK916" s="311">
        <f t="shared" si="1195"/>
        <v>0</v>
      </c>
      <c r="DL916" s="101">
        <f t="shared" si="1196"/>
        <v>0</v>
      </c>
      <c r="DM916" s="101">
        <f t="shared" si="1197"/>
        <v>0</v>
      </c>
      <c r="DN916" s="101">
        <f t="shared" si="1198"/>
        <v>0</v>
      </c>
      <c r="DO916" s="101">
        <f t="shared" si="1199"/>
        <v>0</v>
      </c>
      <c r="DP916" s="101">
        <f t="shared" si="1200"/>
        <v>0</v>
      </c>
      <c r="DQ916" s="101">
        <f t="shared" si="1201"/>
        <v>0</v>
      </c>
      <c r="DR916" s="101">
        <f t="shared" si="1202"/>
        <v>0</v>
      </c>
      <c r="DS916" s="101">
        <f t="shared" si="1203"/>
        <v>0</v>
      </c>
      <c r="DT916" s="101">
        <f t="shared" si="1204"/>
        <v>0</v>
      </c>
      <c r="DU916" s="101">
        <f t="shared" si="1205"/>
        <v>0</v>
      </c>
      <c r="DV916" s="101">
        <f t="shared" si="1206"/>
        <v>0</v>
      </c>
      <c r="DW916" s="101">
        <f t="shared" si="1207"/>
        <v>0</v>
      </c>
      <c r="DX916" s="311">
        <f t="shared" si="1208"/>
        <v>0</v>
      </c>
      <c r="DY916" s="101">
        <f t="shared" si="1209"/>
        <v>0</v>
      </c>
      <c r="DZ916" s="101">
        <f t="shared" si="1210"/>
        <v>0</v>
      </c>
      <c r="EA916" s="101">
        <f t="shared" si="1211"/>
        <v>0</v>
      </c>
      <c r="EB916" s="101">
        <f t="shared" si="1212"/>
        <v>0</v>
      </c>
      <c r="EC916" s="101">
        <f t="shared" si="1213"/>
        <v>0</v>
      </c>
      <c r="ED916" s="101">
        <f t="shared" si="1214"/>
        <v>0</v>
      </c>
      <c r="EE916" s="101">
        <f t="shared" si="1215"/>
        <v>0</v>
      </c>
      <c r="EF916" s="101">
        <f t="shared" si="1216"/>
        <v>0</v>
      </c>
      <c r="EG916" s="101">
        <f t="shared" si="1217"/>
        <v>0</v>
      </c>
      <c r="EH916" s="101">
        <f t="shared" si="1218"/>
        <v>0</v>
      </c>
      <c r="EI916" s="101">
        <f t="shared" si="1219"/>
        <v>0</v>
      </c>
      <c r="EJ916" s="101">
        <f t="shared" si="1220"/>
        <v>0</v>
      </c>
      <c r="EK916" s="101">
        <f t="shared" si="1221"/>
        <v>0</v>
      </c>
      <c r="EL916" s="101">
        <f t="shared" si="1222"/>
        <v>0</v>
      </c>
      <c r="EM916" s="101">
        <f t="shared" si="1223"/>
        <v>0</v>
      </c>
      <c r="EN916" s="101">
        <f t="shared" si="1224"/>
        <v>0</v>
      </c>
      <c r="EO916" s="101">
        <f t="shared" si="1225"/>
        <v>0</v>
      </c>
      <c r="EP916" s="101">
        <f t="shared" si="1226"/>
        <v>0</v>
      </c>
      <c r="EQ916" s="101">
        <f t="shared" si="1227"/>
        <v>0</v>
      </c>
    </row>
    <row r="917" spans="2:147" ht="21.75" customHeight="1" x14ac:dyDescent="0.45">
      <c r="B917" s="133" t="str">
        <f>IF(Data!B916&lt;&gt;"",Data!B916,"")</f>
        <v/>
      </c>
      <c r="C917" s="158" t="str">
        <f>IF(Data!C916&lt;&gt;"",Data!C916,"")</f>
        <v/>
      </c>
      <c r="D917" s="106" t="str">
        <f>IF(Data!D916&lt;&gt;"",Data!D916,"")</f>
        <v/>
      </c>
      <c r="E917" s="140">
        <f>IF(AND(I917=1,Data!T916=0),0,IF(I917=999,999,Data!T916))</f>
        <v>999</v>
      </c>
      <c r="F917" s="140" t="str">
        <f t="shared" si="1228"/>
        <v/>
      </c>
      <c r="G917" s="140" t="str">
        <f>IF(Data!K916&lt;&gt;"",Data!K916,"")</f>
        <v/>
      </c>
      <c r="H917" s="141" t="str">
        <f>IF(Data!L916&lt;&gt;"",Data!L916,"")</f>
        <v/>
      </c>
      <c r="I917" s="63">
        <f>IF(Data!M916&lt;&gt;"",Data!M916,"")</f>
        <v>999</v>
      </c>
      <c r="J917" s="63">
        <f t="shared" si="1229"/>
        <v>0</v>
      </c>
      <c r="L917" s="64" t="str">
        <f t="shared" si="1230"/>
        <v/>
      </c>
      <c r="N917" s="63">
        <f t="shared" si="1231"/>
        <v>0</v>
      </c>
      <c r="P917" s="64" t="str">
        <f t="shared" si="1232"/>
        <v/>
      </c>
      <c r="R917" s="63">
        <f t="shared" si="1233"/>
        <v>0</v>
      </c>
      <c r="S917" s="64" t="str">
        <f t="shared" si="1234"/>
        <v/>
      </c>
      <c r="W917" s="310">
        <f t="shared" si="1235"/>
        <v>999</v>
      </c>
      <c r="Y917" s="65">
        <f t="shared" si="1236"/>
        <v>0</v>
      </c>
      <c r="Z917" s="65">
        <f t="shared" si="1237"/>
        <v>0</v>
      </c>
      <c r="AA917" s="65">
        <f t="shared" si="1238"/>
        <v>0</v>
      </c>
      <c r="AB917" s="65">
        <f t="shared" si="1239"/>
        <v>0</v>
      </c>
      <c r="AC917" s="341">
        <f t="shared" si="1240"/>
        <v>0</v>
      </c>
      <c r="AD917" s="65">
        <f t="shared" si="1241"/>
        <v>0</v>
      </c>
      <c r="AE917" s="65">
        <f t="shared" si="1242"/>
        <v>0</v>
      </c>
      <c r="AF917" s="65">
        <f t="shared" si="1243"/>
        <v>0</v>
      </c>
      <c r="AG917" s="65">
        <f t="shared" si="1244"/>
        <v>0</v>
      </c>
      <c r="AH917" s="65">
        <f t="shared" si="1245"/>
        <v>0</v>
      </c>
      <c r="AI917" s="65">
        <f t="shared" si="1246"/>
        <v>0</v>
      </c>
      <c r="AJ917" s="65">
        <f t="shared" si="1247"/>
        <v>0</v>
      </c>
      <c r="AK917" s="65">
        <f t="shared" si="1248"/>
        <v>0</v>
      </c>
      <c r="AL917" s="65">
        <f t="shared" si="1249"/>
        <v>0</v>
      </c>
      <c r="AM917" s="65">
        <f t="shared" si="1250"/>
        <v>0</v>
      </c>
      <c r="AN917" s="65">
        <f t="shared" si="1251"/>
        <v>0</v>
      </c>
      <c r="AO917" s="65">
        <f t="shared" si="1252"/>
        <v>0</v>
      </c>
      <c r="AP917" s="65">
        <f t="shared" si="1253"/>
        <v>0</v>
      </c>
      <c r="AQ917" s="65">
        <f t="shared" si="1254"/>
        <v>0</v>
      </c>
      <c r="AR917" s="65">
        <f t="shared" si="1255"/>
        <v>0</v>
      </c>
      <c r="AS917" s="65">
        <f t="shared" si="1256"/>
        <v>0</v>
      </c>
      <c r="AT917" s="65">
        <f t="shared" si="1257"/>
        <v>0</v>
      </c>
      <c r="AU917" s="65">
        <f t="shared" si="1258"/>
        <v>0</v>
      </c>
      <c r="AV917" s="65">
        <f t="shared" si="1259"/>
        <v>0</v>
      </c>
      <c r="AW917" s="65">
        <f t="shared" si="1260"/>
        <v>0</v>
      </c>
      <c r="AX917" s="65">
        <f t="shared" si="1261"/>
        <v>0</v>
      </c>
      <c r="AY917" s="65">
        <f t="shared" si="1262"/>
        <v>0</v>
      </c>
      <c r="AZ917" s="65">
        <f t="shared" si="1263"/>
        <v>0</v>
      </c>
      <c r="BA917" s="65">
        <f t="shared" si="1264"/>
        <v>0</v>
      </c>
      <c r="BB917" s="65">
        <f t="shared" si="1265"/>
        <v>0</v>
      </c>
      <c r="BC917" s="65">
        <f t="shared" si="1266"/>
        <v>0</v>
      </c>
      <c r="BD917" s="65">
        <f t="shared" si="1267"/>
        <v>0</v>
      </c>
      <c r="BE917" s="65">
        <f t="shared" si="1268"/>
        <v>0</v>
      </c>
      <c r="BF917" s="65">
        <f t="shared" si="1269"/>
        <v>0</v>
      </c>
      <c r="BG917" s="65">
        <f t="shared" si="1270"/>
        <v>0</v>
      </c>
      <c r="CE917" s="373"/>
      <c r="CF917" s="343"/>
      <c r="CG917" s="343"/>
      <c r="CH917" s="343"/>
      <c r="CI917" s="343"/>
      <c r="CJ917" s="343"/>
      <c r="CK917" s="343"/>
      <c r="CL917" s="343"/>
      <c r="CM917" s="343"/>
      <c r="CN917" s="343"/>
      <c r="CO917" s="343"/>
      <c r="CP917" s="343"/>
      <c r="CQ917" s="343"/>
      <c r="CR917" s="343"/>
      <c r="CS917" s="343"/>
      <c r="CY917" s="101">
        <f t="shared" si="1271"/>
        <v>0</v>
      </c>
      <c r="CZ917" s="101">
        <f t="shared" si="1272"/>
        <v>0</v>
      </c>
      <c r="DB917" s="101">
        <f t="shared" si="1273"/>
        <v>0</v>
      </c>
      <c r="DD917" s="311">
        <f t="shared" si="1274"/>
        <v>0</v>
      </c>
      <c r="DF917" s="101">
        <f t="shared" si="1190"/>
        <v>0</v>
      </c>
      <c r="DG917" s="101">
        <f t="shared" si="1191"/>
        <v>0</v>
      </c>
      <c r="DH917" s="101">
        <f t="shared" si="1192"/>
        <v>0</v>
      </c>
      <c r="DI917" s="101">
        <f t="shared" si="1193"/>
        <v>0</v>
      </c>
      <c r="DJ917" s="311">
        <f t="shared" si="1194"/>
        <v>0</v>
      </c>
      <c r="DK917" s="311">
        <f t="shared" si="1195"/>
        <v>0</v>
      </c>
      <c r="DL917" s="101">
        <f t="shared" si="1196"/>
        <v>0</v>
      </c>
      <c r="DM917" s="101">
        <f t="shared" si="1197"/>
        <v>0</v>
      </c>
      <c r="DN917" s="101">
        <f t="shared" si="1198"/>
        <v>0</v>
      </c>
      <c r="DO917" s="101">
        <f t="shared" si="1199"/>
        <v>0</v>
      </c>
      <c r="DP917" s="101">
        <f t="shared" si="1200"/>
        <v>0</v>
      </c>
      <c r="DQ917" s="101">
        <f t="shared" si="1201"/>
        <v>0</v>
      </c>
      <c r="DR917" s="101">
        <f t="shared" si="1202"/>
        <v>0</v>
      </c>
      <c r="DS917" s="101">
        <f t="shared" si="1203"/>
        <v>0</v>
      </c>
      <c r="DT917" s="101">
        <f t="shared" si="1204"/>
        <v>0</v>
      </c>
      <c r="DU917" s="101">
        <f t="shared" si="1205"/>
        <v>0</v>
      </c>
      <c r="DV917" s="101">
        <f t="shared" si="1206"/>
        <v>0</v>
      </c>
      <c r="DW917" s="101">
        <f t="shared" si="1207"/>
        <v>0</v>
      </c>
      <c r="DX917" s="311">
        <f t="shared" si="1208"/>
        <v>0</v>
      </c>
      <c r="DY917" s="101">
        <f t="shared" si="1209"/>
        <v>0</v>
      </c>
      <c r="DZ917" s="101">
        <f t="shared" si="1210"/>
        <v>0</v>
      </c>
      <c r="EA917" s="101">
        <f t="shared" si="1211"/>
        <v>0</v>
      </c>
      <c r="EB917" s="101">
        <f t="shared" si="1212"/>
        <v>0</v>
      </c>
      <c r="EC917" s="101">
        <f t="shared" si="1213"/>
        <v>0</v>
      </c>
      <c r="ED917" s="101">
        <f t="shared" si="1214"/>
        <v>0</v>
      </c>
      <c r="EE917" s="101">
        <f t="shared" si="1215"/>
        <v>0</v>
      </c>
      <c r="EF917" s="101">
        <f t="shared" si="1216"/>
        <v>0</v>
      </c>
      <c r="EG917" s="101">
        <f t="shared" si="1217"/>
        <v>0</v>
      </c>
      <c r="EH917" s="101">
        <f t="shared" si="1218"/>
        <v>0</v>
      </c>
      <c r="EI917" s="101">
        <f t="shared" si="1219"/>
        <v>0</v>
      </c>
      <c r="EJ917" s="101">
        <f t="shared" si="1220"/>
        <v>0</v>
      </c>
      <c r="EK917" s="101">
        <f t="shared" si="1221"/>
        <v>0</v>
      </c>
      <c r="EL917" s="101">
        <f t="shared" si="1222"/>
        <v>0</v>
      </c>
      <c r="EM917" s="101">
        <f t="shared" si="1223"/>
        <v>0</v>
      </c>
      <c r="EN917" s="101">
        <f t="shared" si="1224"/>
        <v>0</v>
      </c>
      <c r="EO917" s="101">
        <f t="shared" si="1225"/>
        <v>0</v>
      </c>
      <c r="EP917" s="101">
        <f t="shared" si="1226"/>
        <v>0</v>
      </c>
      <c r="EQ917" s="101">
        <f t="shared" si="1227"/>
        <v>0</v>
      </c>
    </row>
    <row r="918" spans="2:147" ht="21.75" customHeight="1" x14ac:dyDescent="0.45">
      <c r="B918" s="133" t="str">
        <f>IF(Data!B917&lt;&gt;"",Data!B917,"")</f>
        <v/>
      </c>
      <c r="C918" s="158" t="str">
        <f>IF(Data!C917&lt;&gt;"",Data!C917,"")</f>
        <v/>
      </c>
      <c r="D918" s="106" t="str">
        <f>IF(Data!D917&lt;&gt;"",Data!D917,"")</f>
        <v/>
      </c>
      <c r="E918" s="140">
        <f>IF(AND(I918=1,Data!T917=0),0,IF(I918=999,999,Data!T917))</f>
        <v>999</v>
      </c>
      <c r="F918" s="140" t="str">
        <f t="shared" si="1228"/>
        <v/>
      </c>
      <c r="G918" s="140" t="str">
        <f>IF(Data!K917&lt;&gt;"",Data!K917,"")</f>
        <v/>
      </c>
      <c r="H918" s="141" t="str">
        <f>IF(Data!L917&lt;&gt;"",Data!L917,"")</f>
        <v/>
      </c>
      <c r="I918" s="63">
        <f>IF(Data!M917&lt;&gt;"",Data!M917,"")</f>
        <v>999</v>
      </c>
      <c r="J918" s="63">
        <f t="shared" si="1229"/>
        <v>0</v>
      </c>
      <c r="L918" s="64" t="str">
        <f t="shared" si="1230"/>
        <v/>
      </c>
      <c r="N918" s="63">
        <f t="shared" si="1231"/>
        <v>0</v>
      </c>
      <c r="P918" s="64" t="str">
        <f t="shared" si="1232"/>
        <v/>
      </c>
      <c r="R918" s="63">
        <f t="shared" si="1233"/>
        <v>0</v>
      </c>
      <c r="S918" s="64" t="str">
        <f t="shared" si="1234"/>
        <v/>
      </c>
      <c r="W918" s="310">
        <f t="shared" si="1235"/>
        <v>999</v>
      </c>
      <c r="Y918" s="65">
        <f t="shared" si="1236"/>
        <v>0</v>
      </c>
      <c r="Z918" s="65">
        <f t="shared" si="1237"/>
        <v>0</v>
      </c>
      <c r="AA918" s="65">
        <f t="shared" si="1238"/>
        <v>0</v>
      </c>
      <c r="AB918" s="65">
        <f t="shared" si="1239"/>
        <v>0</v>
      </c>
      <c r="AC918" s="341">
        <f t="shared" si="1240"/>
        <v>0</v>
      </c>
      <c r="AD918" s="65">
        <f t="shared" si="1241"/>
        <v>0</v>
      </c>
      <c r="AE918" s="65">
        <f t="shared" si="1242"/>
        <v>0</v>
      </c>
      <c r="AF918" s="65">
        <f t="shared" si="1243"/>
        <v>0</v>
      </c>
      <c r="AG918" s="65">
        <f t="shared" si="1244"/>
        <v>0</v>
      </c>
      <c r="AH918" s="65">
        <f t="shared" si="1245"/>
        <v>0</v>
      </c>
      <c r="AI918" s="65">
        <f t="shared" si="1246"/>
        <v>0</v>
      </c>
      <c r="AJ918" s="65">
        <f t="shared" si="1247"/>
        <v>0</v>
      </c>
      <c r="AK918" s="65">
        <f t="shared" si="1248"/>
        <v>0</v>
      </c>
      <c r="AL918" s="65">
        <f t="shared" si="1249"/>
        <v>0</v>
      </c>
      <c r="AM918" s="65">
        <f t="shared" si="1250"/>
        <v>0</v>
      </c>
      <c r="AN918" s="65">
        <f t="shared" si="1251"/>
        <v>0</v>
      </c>
      <c r="AO918" s="65">
        <f t="shared" si="1252"/>
        <v>0</v>
      </c>
      <c r="AP918" s="65">
        <f t="shared" si="1253"/>
        <v>0</v>
      </c>
      <c r="AQ918" s="65">
        <f t="shared" si="1254"/>
        <v>0</v>
      </c>
      <c r="AR918" s="65">
        <f t="shared" si="1255"/>
        <v>0</v>
      </c>
      <c r="AS918" s="65">
        <f t="shared" si="1256"/>
        <v>0</v>
      </c>
      <c r="AT918" s="65">
        <f t="shared" si="1257"/>
        <v>0</v>
      </c>
      <c r="AU918" s="65">
        <f t="shared" si="1258"/>
        <v>0</v>
      </c>
      <c r="AV918" s="65">
        <f t="shared" si="1259"/>
        <v>0</v>
      </c>
      <c r="AW918" s="65">
        <f t="shared" si="1260"/>
        <v>0</v>
      </c>
      <c r="AX918" s="65">
        <f t="shared" si="1261"/>
        <v>0</v>
      </c>
      <c r="AY918" s="65">
        <f t="shared" si="1262"/>
        <v>0</v>
      </c>
      <c r="AZ918" s="65">
        <f t="shared" si="1263"/>
        <v>0</v>
      </c>
      <c r="BA918" s="65">
        <f t="shared" si="1264"/>
        <v>0</v>
      </c>
      <c r="BB918" s="65">
        <f t="shared" si="1265"/>
        <v>0</v>
      </c>
      <c r="BC918" s="65">
        <f t="shared" si="1266"/>
        <v>0</v>
      </c>
      <c r="BD918" s="65">
        <f t="shared" si="1267"/>
        <v>0</v>
      </c>
      <c r="BE918" s="65">
        <f t="shared" si="1268"/>
        <v>0</v>
      </c>
      <c r="BF918" s="65">
        <f t="shared" si="1269"/>
        <v>0</v>
      </c>
      <c r="BG918" s="65">
        <f t="shared" si="1270"/>
        <v>0</v>
      </c>
      <c r="CE918" s="373"/>
      <c r="CF918" s="343"/>
      <c r="CG918" s="343"/>
      <c r="CH918" s="343"/>
      <c r="CI918" s="343"/>
      <c r="CJ918" s="343"/>
      <c r="CK918" s="343"/>
      <c r="CL918" s="343"/>
      <c r="CM918" s="343"/>
      <c r="CN918" s="343"/>
      <c r="CO918" s="343"/>
      <c r="CP918" s="343"/>
      <c r="CQ918" s="343"/>
      <c r="CR918" s="343"/>
      <c r="CS918" s="343"/>
      <c r="CY918" s="101">
        <f t="shared" si="1271"/>
        <v>0</v>
      </c>
      <c r="CZ918" s="101">
        <f t="shared" si="1272"/>
        <v>0</v>
      </c>
      <c r="DB918" s="101">
        <f t="shared" si="1273"/>
        <v>0</v>
      </c>
      <c r="DD918" s="311">
        <f t="shared" si="1274"/>
        <v>0</v>
      </c>
      <c r="DF918" s="101">
        <f t="shared" si="1190"/>
        <v>0</v>
      </c>
      <c r="DG918" s="101">
        <f t="shared" si="1191"/>
        <v>0</v>
      </c>
      <c r="DH918" s="101">
        <f t="shared" si="1192"/>
        <v>0</v>
      </c>
      <c r="DI918" s="101">
        <f t="shared" si="1193"/>
        <v>0</v>
      </c>
      <c r="DJ918" s="311">
        <f t="shared" si="1194"/>
        <v>0</v>
      </c>
      <c r="DK918" s="311">
        <f t="shared" si="1195"/>
        <v>0</v>
      </c>
      <c r="DL918" s="101">
        <f t="shared" si="1196"/>
        <v>0</v>
      </c>
      <c r="DM918" s="101">
        <f t="shared" si="1197"/>
        <v>0</v>
      </c>
      <c r="DN918" s="101">
        <f t="shared" si="1198"/>
        <v>0</v>
      </c>
      <c r="DO918" s="101">
        <f t="shared" si="1199"/>
        <v>0</v>
      </c>
      <c r="DP918" s="101">
        <f t="shared" si="1200"/>
        <v>0</v>
      </c>
      <c r="DQ918" s="101">
        <f t="shared" si="1201"/>
        <v>0</v>
      </c>
      <c r="DR918" s="101">
        <f t="shared" si="1202"/>
        <v>0</v>
      </c>
      <c r="DS918" s="101">
        <f t="shared" si="1203"/>
        <v>0</v>
      </c>
      <c r="DT918" s="101">
        <f t="shared" si="1204"/>
        <v>0</v>
      </c>
      <c r="DU918" s="101">
        <f t="shared" si="1205"/>
        <v>0</v>
      </c>
      <c r="DV918" s="101">
        <f t="shared" si="1206"/>
        <v>0</v>
      </c>
      <c r="DW918" s="101">
        <f t="shared" si="1207"/>
        <v>0</v>
      </c>
      <c r="DX918" s="311">
        <f t="shared" si="1208"/>
        <v>0</v>
      </c>
      <c r="DY918" s="101">
        <f t="shared" si="1209"/>
        <v>0</v>
      </c>
      <c r="DZ918" s="101">
        <f t="shared" si="1210"/>
        <v>0</v>
      </c>
      <c r="EA918" s="101">
        <f t="shared" si="1211"/>
        <v>0</v>
      </c>
      <c r="EB918" s="101">
        <f t="shared" si="1212"/>
        <v>0</v>
      </c>
      <c r="EC918" s="101">
        <f t="shared" si="1213"/>
        <v>0</v>
      </c>
      <c r="ED918" s="101">
        <f t="shared" si="1214"/>
        <v>0</v>
      </c>
      <c r="EE918" s="101">
        <f t="shared" si="1215"/>
        <v>0</v>
      </c>
      <c r="EF918" s="101">
        <f t="shared" si="1216"/>
        <v>0</v>
      </c>
      <c r="EG918" s="101">
        <f t="shared" si="1217"/>
        <v>0</v>
      </c>
      <c r="EH918" s="101">
        <f t="shared" si="1218"/>
        <v>0</v>
      </c>
      <c r="EI918" s="101">
        <f t="shared" si="1219"/>
        <v>0</v>
      </c>
      <c r="EJ918" s="101">
        <f t="shared" si="1220"/>
        <v>0</v>
      </c>
      <c r="EK918" s="101">
        <f t="shared" si="1221"/>
        <v>0</v>
      </c>
      <c r="EL918" s="101">
        <f t="shared" si="1222"/>
        <v>0</v>
      </c>
      <c r="EM918" s="101">
        <f t="shared" si="1223"/>
        <v>0</v>
      </c>
      <c r="EN918" s="101">
        <f t="shared" si="1224"/>
        <v>0</v>
      </c>
      <c r="EO918" s="101">
        <f t="shared" si="1225"/>
        <v>0</v>
      </c>
      <c r="EP918" s="101">
        <f t="shared" si="1226"/>
        <v>0</v>
      </c>
      <c r="EQ918" s="101">
        <f t="shared" si="1227"/>
        <v>0</v>
      </c>
    </row>
    <row r="919" spans="2:147" ht="21.75" customHeight="1" x14ac:dyDescent="0.45">
      <c r="B919" s="133" t="str">
        <f>IF(Data!B918&lt;&gt;"",Data!B918,"")</f>
        <v/>
      </c>
      <c r="C919" s="158" t="str">
        <f>IF(Data!C918&lt;&gt;"",Data!C918,"")</f>
        <v/>
      </c>
      <c r="D919" s="106" t="str">
        <f>IF(Data!D918&lt;&gt;"",Data!D918,"")</f>
        <v/>
      </c>
      <c r="E919" s="140">
        <f>IF(AND(I919=1,Data!T918=0),0,IF(I919=999,999,Data!T918))</f>
        <v>999</v>
      </c>
      <c r="F919" s="140" t="str">
        <f t="shared" si="1228"/>
        <v/>
      </c>
      <c r="G919" s="140" t="str">
        <f>IF(Data!K918&lt;&gt;"",Data!K918,"")</f>
        <v/>
      </c>
      <c r="H919" s="141" t="str">
        <f>IF(Data!L918&lt;&gt;"",Data!L918,"")</f>
        <v/>
      </c>
      <c r="I919" s="63">
        <f>IF(Data!M918&lt;&gt;"",Data!M918,"")</f>
        <v>999</v>
      </c>
      <c r="J919" s="63">
        <f t="shared" si="1229"/>
        <v>0</v>
      </c>
      <c r="L919" s="64" t="str">
        <f t="shared" si="1230"/>
        <v/>
      </c>
      <c r="N919" s="63">
        <f t="shared" si="1231"/>
        <v>0</v>
      </c>
      <c r="P919" s="64" t="str">
        <f t="shared" si="1232"/>
        <v/>
      </c>
      <c r="R919" s="63">
        <f t="shared" si="1233"/>
        <v>0</v>
      </c>
      <c r="S919" s="64" t="str">
        <f t="shared" si="1234"/>
        <v/>
      </c>
      <c r="W919" s="310">
        <f t="shared" si="1235"/>
        <v>999</v>
      </c>
      <c r="Y919" s="65">
        <f t="shared" si="1236"/>
        <v>0</v>
      </c>
      <c r="Z919" s="65">
        <f t="shared" si="1237"/>
        <v>0</v>
      </c>
      <c r="AA919" s="65">
        <f t="shared" si="1238"/>
        <v>0</v>
      </c>
      <c r="AB919" s="65">
        <f t="shared" si="1239"/>
        <v>0</v>
      </c>
      <c r="AC919" s="341">
        <f t="shared" si="1240"/>
        <v>0</v>
      </c>
      <c r="AD919" s="65">
        <f t="shared" si="1241"/>
        <v>0</v>
      </c>
      <c r="AE919" s="65">
        <f t="shared" si="1242"/>
        <v>0</v>
      </c>
      <c r="AF919" s="65">
        <f t="shared" si="1243"/>
        <v>0</v>
      </c>
      <c r="AG919" s="65">
        <f t="shared" si="1244"/>
        <v>0</v>
      </c>
      <c r="AH919" s="65">
        <f t="shared" si="1245"/>
        <v>0</v>
      </c>
      <c r="AI919" s="65">
        <f t="shared" si="1246"/>
        <v>0</v>
      </c>
      <c r="AJ919" s="65">
        <f t="shared" si="1247"/>
        <v>0</v>
      </c>
      <c r="AK919" s="65">
        <f t="shared" si="1248"/>
        <v>0</v>
      </c>
      <c r="AL919" s="65">
        <f t="shared" si="1249"/>
        <v>0</v>
      </c>
      <c r="AM919" s="65">
        <f t="shared" si="1250"/>
        <v>0</v>
      </c>
      <c r="AN919" s="65">
        <f t="shared" si="1251"/>
        <v>0</v>
      </c>
      <c r="AO919" s="65">
        <f t="shared" si="1252"/>
        <v>0</v>
      </c>
      <c r="AP919" s="65">
        <f t="shared" si="1253"/>
        <v>0</v>
      </c>
      <c r="AQ919" s="65">
        <f t="shared" si="1254"/>
        <v>0</v>
      </c>
      <c r="AR919" s="65">
        <f t="shared" si="1255"/>
        <v>0</v>
      </c>
      <c r="AS919" s="65">
        <f t="shared" si="1256"/>
        <v>0</v>
      </c>
      <c r="AT919" s="65">
        <f t="shared" si="1257"/>
        <v>0</v>
      </c>
      <c r="AU919" s="65">
        <f t="shared" si="1258"/>
        <v>0</v>
      </c>
      <c r="AV919" s="65">
        <f t="shared" si="1259"/>
        <v>0</v>
      </c>
      <c r="AW919" s="65">
        <f t="shared" si="1260"/>
        <v>0</v>
      </c>
      <c r="AX919" s="65">
        <f t="shared" si="1261"/>
        <v>0</v>
      </c>
      <c r="AY919" s="65">
        <f t="shared" si="1262"/>
        <v>0</v>
      </c>
      <c r="AZ919" s="65">
        <f t="shared" si="1263"/>
        <v>0</v>
      </c>
      <c r="BA919" s="65">
        <f t="shared" si="1264"/>
        <v>0</v>
      </c>
      <c r="BB919" s="65">
        <f t="shared" si="1265"/>
        <v>0</v>
      </c>
      <c r="BC919" s="65">
        <f t="shared" si="1266"/>
        <v>0</v>
      </c>
      <c r="BD919" s="65">
        <f t="shared" si="1267"/>
        <v>0</v>
      </c>
      <c r="BE919" s="65">
        <f t="shared" si="1268"/>
        <v>0</v>
      </c>
      <c r="BF919" s="65">
        <f t="shared" si="1269"/>
        <v>0</v>
      </c>
      <c r="BG919" s="65">
        <f t="shared" si="1270"/>
        <v>0</v>
      </c>
      <c r="CE919" s="373"/>
      <c r="CF919" s="343"/>
      <c r="CG919" s="343"/>
      <c r="CH919" s="343"/>
      <c r="CI919" s="343"/>
      <c r="CJ919" s="343"/>
      <c r="CK919" s="343"/>
      <c r="CL919" s="343"/>
      <c r="CM919" s="343"/>
      <c r="CN919" s="343"/>
      <c r="CO919" s="343"/>
      <c r="CP919" s="343"/>
      <c r="CQ919" s="343"/>
      <c r="CR919" s="343"/>
      <c r="CS919" s="343"/>
      <c r="CY919" s="101">
        <f t="shared" si="1271"/>
        <v>0</v>
      </c>
      <c r="CZ919" s="101">
        <f t="shared" si="1272"/>
        <v>0</v>
      </c>
      <c r="DB919" s="101">
        <f t="shared" si="1273"/>
        <v>0</v>
      </c>
      <c r="DD919" s="311">
        <f t="shared" si="1274"/>
        <v>0</v>
      </c>
      <c r="DF919" s="101">
        <f t="shared" si="1190"/>
        <v>0</v>
      </c>
      <c r="DG919" s="101">
        <f t="shared" si="1191"/>
        <v>0</v>
      </c>
      <c r="DH919" s="101">
        <f t="shared" si="1192"/>
        <v>0</v>
      </c>
      <c r="DI919" s="101">
        <f t="shared" si="1193"/>
        <v>0</v>
      </c>
      <c r="DJ919" s="311">
        <f t="shared" si="1194"/>
        <v>0</v>
      </c>
      <c r="DK919" s="311">
        <f t="shared" si="1195"/>
        <v>0</v>
      </c>
      <c r="DL919" s="101">
        <f t="shared" si="1196"/>
        <v>0</v>
      </c>
      <c r="DM919" s="101">
        <f t="shared" si="1197"/>
        <v>0</v>
      </c>
      <c r="DN919" s="101">
        <f t="shared" si="1198"/>
        <v>0</v>
      </c>
      <c r="DO919" s="101">
        <f t="shared" si="1199"/>
        <v>0</v>
      </c>
      <c r="DP919" s="101">
        <f t="shared" si="1200"/>
        <v>0</v>
      </c>
      <c r="DQ919" s="101">
        <f t="shared" si="1201"/>
        <v>0</v>
      </c>
      <c r="DR919" s="101">
        <f t="shared" si="1202"/>
        <v>0</v>
      </c>
      <c r="DS919" s="101">
        <f t="shared" si="1203"/>
        <v>0</v>
      </c>
      <c r="DT919" s="101">
        <f t="shared" si="1204"/>
        <v>0</v>
      </c>
      <c r="DU919" s="101">
        <f t="shared" si="1205"/>
        <v>0</v>
      </c>
      <c r="DV919" s="101">
        <f t="shared" si="1206"/>
        <v>0</v>
      </c>
      <c r="DW919" s="101">
        <f t="shared" si="1207"/>
        <v>0</v>
      </c>
      <c r="DX919" s="311">
        <f t="shared" si="1208"/>
        <v>0</v>
      </c>
      <c r="DY919" s="101">
        <f t="shared" si="1209"/>
        <v>0</v>
      </c>
      <c r="DZ919" s="101">
        <f t="shared" si="1210"/>
        <v>0</v>
      </c>
      <c r="EA919" s="101">
        <f t="shared" si="1211"/>
        <v>0</v>
      </c>
      <c r="EB919" s="101">
        <f t="shared" si="1212"/>
        <v>0</v>
      </c>
      <c r="EC919" s="101">
        <f t="shared" si="1213"/>
        <v>0</v>
      </c>
      <c r="ED919" s="101">
        <f t="shared" si="1214"/>
        <v>0</v>
      </c>
      <c r="EE919" s="101">
        <f t="shared" si="1215"/>
        <v>0</v>
      </c>
      <c r="EF919" s="101">
        <f t="shared" si="1216"/>
        <v>0</v>
      </c>
      <c r="EG919" s="101">
        <f t="shared" si="1217"/>
        <v>0</v>
      </c>
      <c r="EH919" s="101">
        <f t="shared" si="1218"/>
        <v>0</v>
      </c>
      <c r="EI919" s="101">
        <f t="shared" si="1219"/>
        <v>0</v>
      </c>
      <c r="EJ919" s="101">
        <f t="shared" si="1220"/>
        <v>0</v>
      </c>
      <c r="EK919" s="101">
        <f t="shared" si="1221"/>
        <v>0</v>
      </c>
      <c r="EL919" s="101">
        <f t="shared" si="1222"/>
        <v>0</v>
      </c>
      <c r="EM919" s="101">
        <f t="shared" si="1223"/>
        <v>0</v>
      </c>
      <c r="EN919" s="101">
        <f t="shared" si="1224"/>
        <v>0</v>
      </c>
      <c r="EO919" s="101">
        <f t="shared" si="1225"/>
        <v>0</v>
      </c>
      <c r="EP919" s="101">
        <f t="shared" si="1226"/>
        <v>0</v>
      </c>
      <c r="EQ919" s="101">
        <f t="shared" si="1227"/>
        <v>0</v>
      </c>
    </row>
    <row r="920" spans="2:147" ht="21.75" customHeight="1" x14ac:dyDescent="0.45">
      <c r="B920" s="133" t="str">
        <f>IF(Data!B919&lt;&gt;"",Data!B919,"")</f>
        <v/>
      </c>
      <c r="C920" s="158" t="str">
        <f>IF(Data!C919&lt;&gt;"",Data!C919,"")</f>
        <v/>
      </c>
      <c r="D920" s="106" t="str">
        <f>IF(Data!D919&lt;&gt;"",Data!D919,"")</f>
        <v/>
      </c>
      <c r="E920" s="140">
        <f>IF(AND(I920=1,Data!T919=0),0,IF(I920=999,999,Data!T919))</f>
        <v>999</v>
      </c>
      <c r="F920" s="140" t="str">
        <f t="shared" si="1228"/>
        <v/>
      </c>
      <c r="G920" s="140" t="str">
        <f>IF(Data!K919&lt;&gt;"",Data!K919,"")</f>
        <v/>
      </c>
      <c r="H920" s="141" t="str">
        <f>IF(Data!L919&lt;&gt;"",Data!L919,"")</f>
        <v/>
      </c>
      <c r="I920" s="63">
        <f>IF(Data!M919&lt;&gt;"",Data!M919,"")</f>
        <v>999</v>
      </c>
      <c r="J920" s="63">
        <f t="shared" si="1229"/>
        <v>0</v>
      </c>
      <c r="L920" s="64" t="str">
        <f t="shared" si="1230"/>
        <v/>
      </c>
      <c r="N920" s="63">
        <f t="shared" si="1231"/>
        <v>0</v>
      </c>
      <c r="P920" s="64" t="str">
        <f t="shared" si="1232"/>
        <v/>
      </c>
      <c r="R920" s="63">
        <f t="shared" si="1233"/>
        <v>0</v>
      </c>
      <c r="S920" s="64" t="str">
        <f t="shared" si="1234"/>
        <v/>
      </c>
      <c r="W920" s="310">
        <f t="shared" si="1235"/>
        <v>999</v>
      </c>
      <c r="Y920" s="65">
        <f t="shared" si="1236"/>
        <v>0</v>
      </c>
      <c r="Z920" s="65">
        <f t="shared" si="1237"/>
        <v>0</v>
      </c>
      <c r="AA920" s="65">
        <f t="shared" si="1238"/>
        <v>0</v>
      </c>
      <c r="AB920" s="65">
        <f t="shared" si="1239"/>
        <v>0</v>
      </c>
      <c r="AC920" s="341">
        <f t="shared" si="1240"/>
        <v>0</v>
      </c>
      <c r="AD920" s="65">
        <f t="shared" si="1241"/>
        <v>0</v>
      </c>
      <c r="AE920" s="65">
        <f t="shared" si="1242"/>
        <v>0</v>
      </c>
      <c r="AF920" s="65">
        <f t="shared" si="1243"/>
        <v>0</v>
      </c>
      <c r="AG920" s="65">
        <f t="shared" si="1244"/>
        <v>0</v>
      </c>
      <c r="AH920" s="65">
        <f t="shared" si="1245"/>
        <v>0</v>
      </c>
      <c r="AI920" s="65">
        <f t="shared" si="1246"/>
        <v>0</v>
      </c>
      <c r="AJ920" s="65">
        <f t="shared" si="1247"/>
        <v>0</v>
      </c>
      <c r="AK920" s="65">
        <f t="shared" si="1248"/>
        <v>0</v>
      </c>
      <c r="AL920" s="65">
        <f t="shared" si="1249"/>
        <v>0</v>
      </c>
      <c r="AM920" s="65">
        <f t="shared" si="1250"/>
        <v>0</v>
      </c>
      <c r="AN920" s="65">
        <f t="shared" si="1251"/>
        <v>0</v>
      </c>
      <c r="AO920" s="65">
        <f t="shared" si="1252"/>
        <v>0</v>
      </c>
      <c r="AP920" s="65">
        <f t="shared" si="1253"/>
        <v>0</v>
      </c>
      <c r="AQ920" s="65">
        <f t="shared" si="1254"/>
        <v>0</v>
      </c>
      <c r="AR920" s="65">
        <f t="shared" si="1255"/>
        <v>0</v>
      </c>
      <c r="AS920" s="65">
        <f t="shared" si="1256"/>
        <v>0</v>
      </c>
      <c r="AT920" s="65">
        <f t="shared" si="1257"/>
        <v>0</v>
      </c>
      <c r="AU920" s="65">
        <f t="shared" si="1258"/>
        <v>0</v>
      </c>
      <c r="AV920" s="65">
        <f t="shared" si="1259"/>
        <v>0</v>
      </c>
      <c r="AW920" s="65">
        <f t="shared" si="1260"/>
        <v>0</v>
      </c>
      <c r="AX920" s="65">
        <f t="shared" si="1261"/>
        <v>0</v>
      </c>
      <c r="AY920" s="65">
        <f t="shared" si="1262"/>
        <v>0</v>
      </c>
      <c r="AZ920" s="65">
        <f t="shared" si="1263"/>
        <v>0</v>
      </c>
      <c r="BA920" s="65">
        <f t="shared" si="1264"/>
        <v>0</v>
      </c>
      <c r="BB920" s="65">
        <f t="shared" si="1265"/>
        <v>0</v>
      </c>
      <c r="BC920" s="65">
        <f t="shared" si="1266"/>
        <v>0</v>
      </c>
      <c r="BD920" s="65">
        <f t="shared" si="1267"/>
        <v>0</v>
      </c>
      <c r="BE920" s="65">
        <f t="shared" si="1268"/>
        <v>0</v>
      </c>
      <c r="BF920" s="65">
        <f t="shared" si="1269"/>
        <v>0</v>
      </c>
      <c r="BG920" s="65">
        <f t="shared" si="1270"/>
        <v>0</v>
      </c>
      <c r="CE920" s="373"/>
      <c r="CF920" s="343"/>
      <c r="CG920" s="343"/>
      <c r="CH920" s="343"/>
      <c r="CI920" s="343"/>
      <c r="CJ920" s="343"/>
      <c r="CK920" s="343"/>
      <c r="CL920" s="343"/>
      <c r="CM920" s="343"/>
      <c r="CN920" s="343"/>
      <c r="CO920" s="343"/>
      <c r="CP920" s="343"/>
      <c r="CQ920" s="343"/>
      <c r="CR920" s="343"/>
      <c r="CS920" s="343"/>
      <c r="CY920" s="101">
        <f t="shared" si="1271"/>
        <v>0</v>
      </c>
      <c r="CZ920" s="101">
        <f t="shared" si="1272"/>
        <v>0</v>
      </c>
      <c r="DB920" s="101">
        <f t="shared" si="1273"/>
        <v>0</v>
      </c>
      <c r="DD920" s="311">
        <f t="shared" si="1274"/>
        <v>0</v>
      </c>
      <c r="DF920" s="101">
        <f t="shared" si="1190"/>
        <v>0</v>
      </c>
      <c r="DG920" s="101">
        <f t="shared" si="1191"/>
        <v>0</v>
      </c>
      <c r="DH920" s="101">
        <f t="shared" si="1192"/>
        <v>0</v>
      </c>
      <c r="DI920" s="101">
        <f t="shared" si="1193"/>
        <v>0</v>
      </c>
      <c r="DJ920" s="311">
        <f t="shared" si="1194"/>
        <v>0</v>
      </c>
      <c r="DK920" s="311">
        <f t="shared" si="1195"/>
        <v>0</v>
      </c>
      <c r="DL920" s="101">
        <f t="shared" si="1196"/>
        <v>0</v>
      </c>
      <c r="DM920" s="101">
        <f t="shared" si="1197"/>
        <v>0</v>
      </c>
      <c r="DN920" s="101">
        <f t="shared" si="1198"/>
        <v>0</v>
      </c>
      <c r="DO920" s="101">
        <f t="shared" si="1199"/>
        <v>0</v>
      </c>
      <c r="DP920" s="101">
        <f t="shared" si="1200"/>
        <v>0</v>
      </c>
      <c r="DQ920" s="101">
        <f t="shared" si="1201"/>
        <v>0</v>
      </c>
      <c r="DR920" s="101">
        <f t="shared" si="1202"/>
        <v>0</v>
      </c>
      <c r="DS920" s="101">
        <f t="shared" si="1203"/>
        <v>0</v>
      </c>
      <c r="DT920" s="101">
        <f t="shared" si="1204"/>
        <v>0</v>
      </c>
      <c r="DU920" s="101">
        <f t="shared" si="1205"/>
        <v>0</v>
      </c>
      <c r="DV920" s="101">
        <f t="shared" si="1206"/>
        <v>0</v>
      </c>
      <c r="DW920" s="101">
        <f t="shared" si="1207"/>
        <v>0</v>
      </c>
      <c r="DX920" s="311">
        <f t="shared" si="1208"/>
        <v>0</v>
      </c>
      <c r="DY920" s="101">
        <f t="shared" si="1209"/>
        <v>0</v>
      </c>
      <c r="DZ920" s="101">
        <f t="shared" si="1210"/>
        <v>0</v>
      </c>
      <c r="EA920" s="101">
        <f t="shared" si="1211"/>
        <v>0</v>
      </c>
      <c r="EB920" s="101">
        <f t="shared" si="1212"/>
        <v>0</v>
      </c>
      <c r="EC920" s="101">
        <f t="shared" si="1213"/>
        <v>0</v>
      </c>
      <c r="ED920" s="101">
        <f t="shared" si="1214"/>
        <v>0</v>
      </c>
      <c r="EE920" s="101">
        <f t="shared" si="1215"/>
        <v>0</v>
      </c>
      <c r="EF920" s="101">
        <f t="shared" si="1216"/>
        <v>0</v>
      </c>
      <c r="EG920" s="101">
        <f t="shared" si="1217"/>
        <v>0</v>
      </c>
      <c r="EH920" s="101">
        <f t="shared" si="1218"/>
        <v>0</v>
      </c>
      <c r="EI920" s="101">
        <f t="shared" si="1219"/>
        <v>0</v>
      </c>
      <c r="EJ920" s="101">
        <f t="shared" si="1220"/>
        <v>0</v>
      </c>
      <c r="EK920" s="101">
        <f t="shared" si="1221"/>
        <v>0</v>
      </c>
      <c r="EL920" s="101">
        <f t="shared" si="1222"/>
        <v>0</v>
      </c>
      <c r="EM920" s="101">
        <f t="shared" si="1223"/>
        <v>0</v>
      </c>
      <c r="EN920" s="101">
        <f t="shared" si="1224"/>
        <v>0</v>
      </c>
      <c r="EO920" s="101">
        <f t="shared" si="1225"/>
        <v>0</v>
      </c>
      <c r="EP920" s="101">
        <f t="shared" si="1226"/>
        <v>0</v>
      </c>
      <c r="EQ920" s="101">
        <f t="shared" si="1227"/>
        <v>0</v>
      </c>
    </row>
    <row r="921" spans="2:147" ht="21.75" customHeight="1" x14ac:dyDescent="0.45">
      <c r="B921" s="133" t="str">
        <f>IF(Data!B920&lt;&gt;"",Data!B920,"")</f>
        <v/>
      </c>
      <c r="C921" s="158" t="str">
        <f>IF(Data!C920&lt;&gt;"",Data!C920,"")</f>
        <v/>
      </c>
      <c r="D921" s="106" t="str">
        <f>IF(Data!D920&lt;&gt;"",Data!D920,"")</f>
        <v/>
      </c>
      <c r="E921" s="140">
        <f>IF(AND(I921=1,Data!T920=0),0,IF(I921=999,999,Data!T920))</f>
        <v>999</v>
      </c>
      <c r="F921" s="140" t="str">
        <f t="shared" si="1228"/>
        <v/>
      </c>
      <c r="G921" s="140" t="str">
        <f>IF(Data!K920&lt;&gt;"",Data!K920,"")</f>
        <v/>
      </c>
      <c r="H921" s="141" t="str">
        <f>IF(Data!L920&lt;&gt;"",Data!L920,"")</f>
        <v/>
      </c>
      <c r="I921" s="63">
        <f>IF(Data!M920&lt;&gt;"",Data!M920,"")</f>
        <v>999</v>
      </c>
      <c r="J921" s="63">
        <f t="shared" si="1229"/>
        <v>0</v>
      </c>
      <c r="L921" s="64" t="str">
        <f t="shared" si="1230"/>
        <v/>
      </c>
      <c r="N921" s="63">
        <f t="shared" si="1231"/>
        <v>0</v>
      </c>
      <c r="P921" s="64" t="str">
        <f t="shared" si="1232"/>
        <v/>
      </c>
      <c r="R921" s="63">
        <f t="shared" si="1233"/>
        <v>0</v>
      </c>
      <c r="S921" s="64" t="str">
        <f t="shared" si="1234"/>
        <v/>
      </c>
      <c r="W921" s="310">
        <f t="shared" si="1235"/>
        <v>999</v>
      </c>
      <c r="Y921" s="65">
        <f t="shared" si="1236"/>
        <v>0</v>
      </c>
      <c r="Z921" s="65">
        <f t="shared" si="1237"/>
        <v>0</v>
      </c>
      <c r="AA921" s="65">
        <f t="shared" si="1238"/>
        <v>0</v>
      </c>
      <c r="AB921" s="65">
        <f t="shared" si="1239"/>
        <v>0</v>
      </c>
      <c r="AC921" s="341">
        <f t="shared" si="1240"/>
        <v>0</v>
      </c>
      <c r="AD921" s="65">
        <f t="shared" si="1241"/>
        <v>0</v>
      </c>
      <c r="AE921" s="65">
        <f t="shared" si="1242"/>
        <v>0</v>
      </c>
      <c r="AF921" s="65">
        <f t="shared" si="1243"/>
        <v>0</v>
      </c>
      <c r="AG921" s="65">
        <f t="shared" si="1244"/>
        <v>0</v>
      </c>
      <c r="AH921" s="65">
        <f t="shared" si="1245"/>
        <v>0</v>
      </c>
      <c r="AI921" s="65">
        <f t="shared" si="1246"/>
        <v>0</v>
      </c>
      <c r="AJ921" s="65">
        <f t="shared" si="1247"/>
        <v>0</v>
      </c>
      <c r="AK921" s="65">
        <f t="shared" si="1248"/>
        <v>0</v>
      </c>
      <c r="AL921" s="65">
        <f t="shared" si="1249"/>
        <v>0</v>
      </c>
      <c r="AM921" s="65">
        <f t="shared" si="1250"/>
        <v>0</v>
      </c>
      <c r="AN921" s="65">
        <f t="shared" si="1251"/>
        <v>0</v>
      </c>
      <c r="AO921" s="65">
        <f t="shared" si="1252"/>
        <v>0</v>
      </c>
      <c r="AP921" s="65">
        <f t="shared" si="1253"/>
        <v>0</v>
      </c>
      <c r="AQ921" s="65">
        <f t="shared" si="1254"/>
        <v>0</v>
      </c>
      <c r="AR921" s="65">
        <f t="shared" si="1255"/>
        <v>0</v>
      </c>
      <c r="AS921" s="65">
        <f t="shared" si="1256"/>
        <v>0</v>
      </c>
      <c r="AT921" s="65">
        <f t="shared" si="1257"/>
        <v>0</v>
      </c>
      <c r="AU921" s="65">
        <f t="shared" si="1258"/>
        <v>0</v>
      </c>
      <c r="AV921" s="65">
        <f t="shared" si="1259"/>
        <v>0</v>
      </c>
      <c r="AW921" s="65">
        <f t="shared" si="1260"/>
        <v>0</v>
      </c>
      <c r="AX921" s="65">
        <f t="shared" si="1261"/>
        <v>0</v>
      </c>
      <c r="AY921" s="65">
        <f t="shared" si="1262"/>
        <v>0</v>
      </c>
      <c r="AZ921" s="65">
        <f t="shared" si="1263"/>
        <v>0</v>
      </c>
      <c r="BA921" s="65">
        <f t="shared" si="1264"/>
        <v>0</v>
      </c>
      <c r="BB921" s="65">
        <f t="shared" si="1265"/>
        <v>0</v>
      </c>
      <c r="BC921" s="65">
        <f t="shared" si="1266"/>
        <v>0</v>
      </c>
      <c r="BD921" s="65">
        <f t="shared" si="1267"/>
        <v>0</v>
      </c>
      <c r="BE921" s="65">
        <f t="shared" si="1268"/>
        <v>0</v>
      </c>
      <c r="BF921" s="65">
        <f t="shared" si="1269"/>
        <v>0</v>
      </c>
      <c r="BG921" s="65">
        <f t="shared" si="1270"/>
        <v>0</v>
      </c>
      <c r="CE921" s="373"/>
      <c r="CF921" s="343"/>
      <c r="CG921" s="343"/>
      <c r="CH921" s="343"/>
      <c r="CI921" s="343"/>
      <c r="CJ921" s="343"/>
      <c r="CK921" s="343"/>
      <c r="CL921" s="343"/>
      <c r="CM921" s="343"/>
      <c r="CN921" s="343"/>
      <c r="CO921" s="343"/>
      <c r="CP921" s="343"/>
      <c r="CQ921" s="343"/>
      <c r="CR921" s="343"/>
      <c r="CS921" s="343"/>
      <c r="CY921" s="101">
        <f t="shared" si="1271"/>
        <v>0</v>
      </c>
      <c r="CZ921" s="101">
        <f t="shared" si="1272"/>
        <v>0</v>
      </c>
      <c r="DB921" s="101">
        <f t="shared" si="1273"/>
        <v>0</v>
      </c>
      <c r="DD921" s="311">
        <f t="shared" si="1274"/>
        <v>0</v>
      </c>
      <c r="DF921" s="101">
        <f t="shared" si="1190"/>
        <v>0</v>
      </c>
      <c r="DG921" s="101">
        <f t="shared" si="1191"/>
        <v>0</v>
      </c>
      <c r="DH921" s="101">
        <f t="shared" si="1192"/>
        <v>0</v>
      </c>
      <c r="DI921" s="101">
        <f t="shared" si="1193"/>
        <v>0</v>
      </c>
      <c r="DJ921" s="311">
        <f t="shared" si="1194"/>
        <v>0</v>
      </c>
      <c r="DK921" s="311">
        <f t="shared" si="1195"/>
        <v>0</v>
      </c>
      <c r="DL921" s="101">
        <f t="shared" si="1196"/>
        <v>0</v>
      </c>
      <c r="DM921" s="101">
        <f t="shared" si="1197"/>
        <v>0</v>
      </c>
      <c r="DN921" s="101">
        <f t="shared" si="1198"/>
        <v>0</v>
      </c>
      <c r="DO921" s="101">
        <f t="shared" si="1199"/>
        <v>0</v>
      </c>
      <c r="DP921" s="101">
        <f t="shared" si="1200"/>
        <v>0</v>
      </c>
      <c r="DQ921" s="101">
        <f t="shared" si="1201"/>
        <v>0</v>
      </c>
      <c r="DR921" s="101">
        <f t="shared" si="1202"/>
        <v>0</v>
      </c>
      <c r="DS921" s="101">
        <f t="shared" si="1203"/>
        <v>0</v>
      </c>
      <c r="DT921" s="101">
        <f t="shared" si="1204"/>
        <v>0</v>
      </c>
      <c r="DU921" s="101">
        <f t="shared" si="1205"/>
        <v>0</v>
      </c>
      <c r="DV921" s="101">
        <f t="shared" si="1206"/>
        <v>0</v>
      </c>
      <c r="DW921" s="101">
        <f t="shared" si="1207"/>
        <v>0</v>
      </c>
      <c r="DX921" s="311">
        <f t="shared" si="1208"/>
        <v>0</v>
      </c>
      <c r="DY921" s="101">
        <f t="shared" si="1209"/>
        <v>0</v>
      </c>
      <c r="DZ921" s="101">
        <f t="shared" si="1210"/>
        <v>0</v>
      </c>
      <c r="EA921" s="101">
        <f t="shared" si="1211"/>
        <v>0</v>
      </c>
      <c r="EB921" s="101">
        <f t="shared" si="1212"/>
        <v>0</v>
      </c>
      <c r="EC921" s="101">
        <f t="shared" si="1213"/>
        <v>0</v>
      </c>
      <c r="ED921" s="101">
        <f t="shared" si="1214"/>
        <v>0</v>
      </c>
      <c r="EE921" s="101">
        <f t="shared" si="1215"/>
        <v>0</v>
      </c>
      <c r="EF921" s="101">
        <f t="shared" si="1216"/>
        <v>0</v>
      </c>
      <c r="EG921" s="101">
        <f t="shared" si="1217"/>
        <v>0</v>
      </c>
      <c r="EH921" s="101">
        <f t="shared" si="1218"/>
        <v>0</v>
      </c>
      <c r="EI921" s="101">
        <f t="shared" si="1219"/>
        <v>0</v>
      </c>
      <c r="EJ921" s="101">
        <f t="shared" si="1220"/>
        <v>0</v>
      </c>
      <c r="EK921" s="101">
        <f t="shared" si="1221"/>
        <v>0</v>
      </c>
      <c r="EL921" s="101">
        <f t="shared" si="1222"/>
        <v>0</v>
      </c>
      <c r="EM921" s="101">
        <f t="shared" si="1223"/>
        <v>0</v>
      </c>
      <c r="EN921" s="101">
        <f t="shared" si="1224"/>
        <v>0</v>
      </c>
      <c r="EO921" s="101">
        <f t="shared" si="1225"/>
        <v>0</v>
      </c>
      <c r="EP921" s="101">
        <f t="shared" si="1226"/>
        <v>0</v>
      </c>
      <c r="EQ921" s="101">
        <f t="shared" si="1227"/>
        <v>0</v>
      </c>
    </row>
    <row r="922" spans="2:147" ht="21.75" customHeight="1" x14ac:dyDescent="0.45">
      <c r="B922" s="133" t="str">
        <f>IF(Data!B921&lt;&gt;"",Data!B921,"")</f>
        <v/>
      </c>
      <c r="C922" s="158" t="str">
        <f>IF(Data!C921&lt;&gt;"",Data!C921,"")</f>
        <v/>
      </c>
      <c r="D922" s="106" t="str">
        <f>IF(Data!D921&lt;&gt;"",Data!D921,"")</f>
        <v/>
      </c>
      <c r="E922" s="140">
        <f>IF(AND(I922=1,Data!T921=0),0,IF(I922=999,999,Data!T921))</f>
        <v>999</v>
      </c>
      <c r="F922" s="140" t="str">
        <f t="shared" si="1228"/>
        <v/>
      </c>
      <c r="G922" s="140" t="str">
        <f>IF(Data!K921&lt;&gt;"",Data!K921,"")</f>
        <v/>
      </c>
      <c r="H922" s="141" t="str">
        <f>IF(Data!L921&lt;&gt;"",Data!L921,"")</f>
        <v/>
      </c>
      <c r="I922" s="63">
        <f>IF(Data!M921&lt;&gt;"",Data!M921,"")</f>
        <v>999</v>
      </c>
      <c r="J922" s="63">
        <f t="shared" si="1229"/>
        <v>0</v>
      </c>
      <c r="L922" s="64" t="str">
        <f t="shared" si="1230"/>
        <v/>
      </c>
      <c r="N922" s="63">
        <f t="shared" si="1231"/>
        <v>0</v>
      </c>
      <c r="P922" s="64" t="str">
        <f t="shared" si="1232"/>
        <v/>
      </c>
      <c r="R922" s="63">
        <f t="shared" si="1233"/>
        <v>0</v>
      </c>
      <c r="S922" s="64" t="str">
        <f t="shared" si="1234"/>
        <v/>
      </c>
      <c r="W922" s="310">
        <f t="shared" si="1235"/>
        <v>999</v>
      </c>
      <c r="Y922" s="65">
        <f t="shared" si="1236"/>
        <v>0</v>
      </c>
      <c r="Z922" s="65">
        <f t="shared" si="1237"/>
        <v>0</v>
      </c>
      <c r="AA922" s="65">
        <f t="shared" si="1238"/>
        <v>0</v>
      </c>
      <c r="AB922" s="65">
        <f t="shared" si="1239"/>
        <v>0</v>
      </c>
      <c r="AC922" s="341">
        <f t="shared" si="1240"/>
        <v>0</v>
      </c>
      <c r="AD922" s="65">
        <f t="shared" si="1241"/>
        <v>0</v>
      </c>
      <c r="AE922" s="65">
        <f t="shared" si="1242"/>
        <v>0</v>
      </c>
      <c r="AF922" s="65">
        <f t="shared" si="1243"/>
        <v>0</v>
      </c>
      <c r="AG922" s="65">
        <f t="shared" si="1244"/>
        <v>0</v>
      </c>
      <c r="AH922" s="65">
        <f t="shared" si="1245"/>
        <v>0</v>
      </c>
      <c r="AI922" s="65">
        <f t="shared" si="1246"/>
        <v>0</v>
      </c>
      <c r="AJ922" s="65">
        <f t="shared" si="1247"/>
        <v>0</v>
      </c>
      <c r="AK922" s="65">
        <f t="shared" si="1248"/>
        <v>0</v>
      </c>
      <c r="AL922" s="65">
        <f t="shared" si="1249"/>
        <v>0</v>
      </c>
      <c r="AM922" s="65">
        <f t="shared" si="1250"/>
        <v>0</v>
      </c>
      <c r="AN922" s="65">
        <f t="shared" si="1251"/>
        <v>0</v>
      </c>
      <c r="AO922" s="65">
        <f t="shared" si="1252"/>
        <v>0</v>
      </c>
      <c r="AP922" s="65">
        <f t="shared" si="1253"/>
        <v>0</v>
      </c>
      <c r="AQ922" s="65">
        <f t="shared" si="1254"/>
        <v>0</v>
      </c>
      <c r="AR922" s="65">
        <f t="shared" si="1255"/>
        <v>0</v>
      </c>
      <c r="AS922" s="65">
        <f t="shared" si="1256"/>
        <v>0</v>
      </c>
      <c r="AT922" s="65">
        <f t="shared" si="1257"/>
        <v>0</v>
      </c>
      <c r="AU922" s="65">
        <f t="shared" si="1258"/>
        <v>0</v>
      </c>
      <c r="AV922" s="65">
        <f t="shared" si="1259"/>
        <v>0</v>
      </c>
      <c r="AW922" s="65">
        <f t="shared" si="1260"/>
        <v>0</v>
      </c>
      <c r="AX922" s="65">
        <f t="shared" si="1261"/>
        <v>0</v>
      </c>
      <c r="AY922" s="65">
        <f t="shared" si="1262"/>
        <v>0</v>
      </c>
      <c r="AZ922" s="65">
        <f t="shared" si="1263"/>
        <v>0</v>
      </c>
      <c r="BA922" s="65">
        <f t="shared" si="1264"/>
        <v>0</v>
      </c>
      <c r="BB922" s="65">
        <f t="shared" si="1265"/>
        <v>0</v>
      </c>
      <c r="BC922" s="65">
        <f t="shared" si="1266"/>
        <v>0</v>
      </c>
      <c r="BD922" s="65">
        <f t="shared" si="1267"/>
        <v>0</v>
      </c>
      <c r="BE922" s="65">
        <f t="shared" si="1268"/>
        <v>0</v>
      </c>
      <c r="BF922" s="65">
        <f t="shared" si="1269"/>
        <v>0</v>
      </c>
      <c r="BG922" s="65">
        <f t="shared" si="1270"/>
        <v>0</v>
      </c>
      <c r="CE922" s="373"/>
      <c r="CF922" s="343"/>
      <c r="CG922" s="343"/>
      <c r="CH922" s="343"/>
      <c r="CI922" s="343"/>
      <c r="CJ922" s="343"/>
      <c r="CK922" s="343"/>
      <c r="CL922" s="343"/>
      <c r="CM922" s="343"/>
      <c r="CN922" s="343"/>
      <c r="CO922" s="343"/>
      <c r="CP922" s="343"/>
      <c r="CQ922" s="343"/>
      <c r="CR922" s="343"/>
      <c r="CS922" s="343"/>
      <c r="CY922" s="101">
        <f t="shared" si="1271"/>
        <v>0</v>
      </c>
      <c r="CZ922" s="101">
        <f t="shared" si="1272"/>
        <v>0</v>
      </c>
      <c r="DB922" s="101">
        <f t="shared" si="1273"/>
        <v>0</v>
      </c>
      <c r="DD922" s="311">
        <f t="shared" si="1274"/>
        <v>0</v>
      </c>
      <c r="DF922" s="101">
        <f t="shared" si="1190"/>
        <v>0</v>
      </c>
      <c r="DG922" s="101">
        <f t="shared" si="1191"/>
        <v>0</v>
      </c>
      <c r="DH922" s="101">
        <f t="shared" si="1192"/>
        <v>0</v>
      </c>
      <c r="DI922" s="101">
        <f t="shared" si="1193"/>
        <v>0</v>
      </c>
      <c r="DJ922" s="311">
        <f t="shared" si="1194"/>
        <v>0</v>
      </c>
      <c r="DK922" s="311">
        <f t="shared" si="1195"/>
        <v>0</v>
      </c>
      <c r="DL922" s="101">
        <f t="shared" si="1196"/>
        <v>0</v>
      </c>
      <c r="DM922" s="101">
        <f t="shared" si="1197"/>
        <v>0</v>
      </c>
      <c r="DN922" s="101">
        <f t="shared" si="1198"/>
        <v>0</v>
      </c>
      <c r="DO922" s="101">
        <f t="shared" si="1199"/>
        <v>0</v>
      </c>
      <c r="DP922" s="101">
        <f t="shared" si="1200"/>
        <v>0</v>
      </c>
      <c r="DQ922" s="101">
        <f t="shared" si="1201"/>
        <v>0</v>
      </c>
      <c r="DR922" s="101">
        <f t="shared" si="1202"/>
        <v>0</v>
      </c>
      <c r="DS922" s="101">
        <f t="shared" si="1203"/>
        <v>0</v>
      </c>
      <c r="DT922" s="101">
        <f t="shared" si="1204"/>
        <v>0</v>
      </c>
      <c r="DU922" s="101">
        <f t="shared" si="1205"/>
        <v>0</v>
      </c>
      <c r="DV922" s="101">
        <f t="shared" si="1206"/>
        <v>0</v>
      </c>
      <c r="DW922" s="101">
        <f t="shared" si="1207"/>
        <v>0</v>
      </c>
      <c r="DX922" s="311">
        <f t="shared" si="1208"/>
        <v>0</v>
      </c>
      <c r="DY922" s="101">
        <f t="shared" si="1209"/>
        <v>0</v>
      </c>
      <c r="DZ922" s="101">
        <f t="shared" si="1210"/>
        <v>0</v>
      </c>
      <c r="EA922" s="101">
        <f t="shared" si="1211"/>
        <v>0</v>
      </c>
      <c r="EB922" s="101">
        <f t="shared" si="1212"/>
        <v>0</v>
      </c>
      <c r="EC922" s="101">
        <f t="shared" si="1213"/>
        <v>0</v>
      </c>
      <c r="ED922" s="101">
        <f t="shared" si="1214"/>
        <v>0</v>
      </c>
      <c r="EE922" s="101">
        <f t="shared" si="1215"/>
        <v>0</v>
      </c>
      <c r="EF922" s="101">
        <f t="shared" si="1216"/>
        <v>0</v>
      </c>
      <c r="EG922" s="101">
        <f t="shared" si="1217"/>
        <v>0</v>
      </c>
      <c r="EH922" s="101">
        <f t="shared" si="1218"/>
        <v>0</v>
      </c>
      <c r="EI922" s="101">
        <f t="shared" si="1219"/>
        <v>0</v>
      </c>
      <c r="EJ922" s="101">
        <f t="shared" si="1220"/>
        <v>0</v>
      </c>
      <c r="EK922" s="101">
        <f t="shared" si="1221"/>
        <v>0</v>
      </c>
      <c r="EL922" s="101">
        <f t="shared" si="1222"/>
        <v>0</v>
      </c>
      <c r="EM922" s="101">
        <f t="shared" si="1223"/>
        <v>0</v>
      </c>
      <c r="EN922" s="101">
        <f t="shared" si="1224"/>
        <v>0</v>
      </c>
      <c r="EO922" s="101">
        <f t="shared" si="1225"/>
        <v>0</v>
      </c>
      <c r="EP922" s="101">
        <f t="shared" si="1226"/>
        <v>0</v>
      </c>
      <c r="EQ922" s="101">
        <f t="shared" si="1227"/>
        <v>0</v>
      </c>
    </row>
    <row r="923" spans="2:147" ht="21.75" customHeight="1" x14ac:dyDescent="0.45">
      <c r="B923" s="133" t="str">
        <f>IF(Data!B922&lt;&gt;"",Data!B922,"")</f>
        <v/>
      </c>
      <c r="C923" s="158" t="str">
        <f>IF(Data!C922&lt;&gt;"",Data!C922,"")</f>
        <v/>
      </c>
      <c r="D923" s="106" t="str">
        <f>IF(Data!D922&lt;&gt;"",Data!D922,"")</f>
        <v/>
      </c>
      <c r="E923" s="140">
        <f>IF(AND(I923=1,Data!T922=0),0,IF(I923=999,999,Data!T922))</f>
        <v>999</v>
      </c>
      <c r="F923" s="140" t="str">
        <f t="shared" si="1228"/>
        <v/>
      </c>
      <c r="G923" s="140" t="str">
        <f>IF(Data!K922&lt;&gt;"",Data!K922,"")</f>
        <v/>
      </c>
      <c r="H923" s="141" t="str">
        <f>IF(Data!L922&lt;&gt;"",Data!L922,"")</f>
        <v/>
      </c>
      <c r="I923" s="63">
        <f>IF(Data!M922&lt;&gt;"",Data!M922,"")</f>
        <v>999</v>
      </c>
      <c r="J923" s="63">
        <f t="shared" si="1229"/>
        <v>0</v>
      </c>
      <c r="L923" s="64" t="str">
        <f t="shared" si="1230"/>
        <v/>
      </c>
      <c r="N923" s="63">
        <f t="shared" si="1231"/>
        <v>0</v>
      </c>
      <c r="P923" s="64" t="str">
        <f t="shared" si="1232"/>
        <v/>
      </c>
      <c r="R923" s="63">
        <f t="shared" si="1233"/>
        <v>0</v>
      </c>
      <c r="S923" s="64" t="str">
        <f t="shared" si="1234"/>
        <v/>
      </c>
      <c r="W923" s="310">
        <f t="shared" si="1235"/>
        <v>999</v>
      </c>
      <c r="Y923" s="65">
        <f t="shared" si="1236"/>
        <v>0</v>
      </c>
      <c r="Z923" s="65">
        <f t="shared" si="1237"/>
        <v>0</v>
      </c>
      <c r="AA923" s="65">
        <f t="shared" si="1238"/>
        <v>0</v>
      </c>
      <c r="AB923" s="65">
        <f t="shared" si="1239"/>
        <v>0</v>
      </c>
      <c r="AC923" s="341">
        <f t="shared" si="1240"/>
        <v>0</v>
      </c>
      <c r="AD923" s="65">
        <f t="shared" si="1241"/>
        <v>0</v>
      </c>
      <c r="AE923" s="65">
        <f t="shared" si="1242"/>
        <v>0</v>
      </c>
      <c r="AF923" s="65">
        <f t="shared" si="1243"/>
        <v>0</v>
      </c>
      <c r="AG923" s="65">
        <f t="shared" si="1244"/>
        <v>0</v>
      </c>
      <c r="AH923" s="65">
        <f t="shared" si="1245"/>
        <v>0</v>
      </c>
      <c r="AI923" s="65">
        <f t="shared" si="1246"/>
        <v>0</v>
      </c>
      <c r="AJ923" s="65">
        <f t="shared" si="1247"/>
        <v>0</v>
      </c>
      <c r="AK923" s="65">
        <f t="shared" si="1248"/>
        <v>0</v>
      </c>
      <c r="AL923" s="65">
        <f t="shared" si="1249"/>
        <v>0</v>
      </c>
      <c r="AM923" s="65">
        <f t="shared" si="1250"/>
        <v>0</v>
      </c>
      <c r="AN923" s="65">
        <f t="shared" si="1251"/>
        <v>0</v>
      </c>
      <c r="AO923" s="65">
        <f t="shared" si="1252"/>
        <v>0</v>
      </c>
      <c r="AP923" s="65">
        <f t="shared" si="1253"/>
        <v>0</v>
      </c>
      <c r="AQ923" s="65">
        <f t="shared" si="1254"/>
        <v>0</v>
      </c>
      <c r="AR923" s="65">
        <f t="shared" si="1255"/>
        <v>0</v>
      </c>
      <c r="AS923" s="65">
        <f t="shared" si="1256"/>
        <v>0</v>
      </c>
      <c r="AT923" s="65">
        <f t="shared" si="1257"/>
        <v>0</v>
      </c>
      <c r="AU923" s="65">
        <f t="shared" si="1258"/>
        <v>0</v>
      </c>
      <c r="AV923" s="65">
        <f t="shared" si="1259"/>
        <v>0</v>
      </c>
      <c r="AW923" s="65">
        <f t="shared" si="1260"/>
        <v>0</v>
      </c>
      <c r="AX923" s="65">
        <f t="shared" si="1261"/>
        <v>0</v>
      </c>
      <c r="AY923" s="65">
        <f t="shared" si="1262"/>
        <v>0</v>
      </c>
      <c r="AZ923" s="65">
        <f t="shared" si="1263"/>
        <v>0</v>
      </c>
      <c r="BA923" s="65">
        <f t="shared" si="1264"/>
        <v>0</v>
      </c>
      <c r="BB923" s="65">
        <f t="shared" si="1265"/>
        <v>0</v>
      </c>
      <c r="BC923" s="65">
        <f t="shared" si="1266"/>
        <v>0</v>
      </c>
      <c r="BD923" s="65">
        <f t="shared" si="1267"/>
        <v>0</v>
      </c>
      <c r="BE923" s="65">
        <f t="shared" si="1268"/>
        <v>0</v>
      </c>
      <c r="BF923" s="65">
        <f t="shared" si="1269"/>
        <v>0</v>
      </c>
      <c r="BG923" s="65">
        <f t="shared" si="1270"/>
        <v>0</v>
      </c>
      <c r="CE923" s="373"/>
      <c r="CF923" s="343"/>
      <c r="CG923" s="343"/>
      <c r="CH923" s="343"/>
      <c r="CI923" s="343"/>
      <c r="CJ923" s="343"/>
      <c r="CK923" s="343"/>
      <c r="CL923" s="343"/>
      <c r="CM923" s="343"/>
      <c r="CN923" s="343"/>
      <c r="CO923" s="343"/>
      <c r="CP923" s="343"/>
      <c r="CQ923" s="343"/>
      <c r="CR923" s="343"/>
      <c r="CS923" s="343"/>
      <c r="CY923" s="101">
        <f t="shared" si="1271"/>
        <v>0</v>
      </c>
      <c r="CZ923" s="101">
        <f t="shared" si="1272"/>
        <v>0</v>
      </c>
      <c r="DB923" s="101">
        <f t="shared" si="1273"/>
        <v>0</v>
      </c>
      <c r="DD923" s="311">
        <f t="shared" si="1274"/>
        <v>0</v>
      </c>
      <c r="DF923" s="101">
        <f t="shared" si="1190"/>
        <v>0</v>
      </c>
      <c r="DG923" s="101">
        <f t="shared" si="1191"/>
        <v>0</v>
      </c>
      <c r="DH923" s="101">
        <f t="shared" si="1192"/>
        <v>0</v>
      </c>
      <c r="DI923" s="101">
        <f t="shared" si="1193"/>
        <v>0</v>
      </c>
      <c r="DJ923" s="311">
        <f t="shared" si="1194"/>
        <v>0</v>
      </c>
      <c r="DK923" s="311">
        <f t="shared" si="1195"/>
        <v>0</v>
      </c>
      <c r="DL923" s="101">
        <f t="shared" si="1196"/>
        <v>0</v>
      </c>
      <c r="DM923" s="101">
        <f t="shared" si="1197"/>
        <v>0</v>
      </c>
      <c r="DN923" s="101">
        <f t="shared" si="1198"/>
        <v>0</v>
      </c>
      <c r="DO923" s="101">
        <f t="shared" si="1199"/>
        <v>0</v>
      </c>
      <c r="DP923" s="101">
        <f t="shared" si="1200"/>
        <v>0</v>
      </c>
      <c r="DQ923" s="101">
        <f t="shared" si="1201"/>
        <v>0</v>
      </c>
      <c r="DR923" s="101">
        <f t="shared" si="1202"/>
        <v>0</v>
      </c>
      <c r="DS923" s="101">
        <f t="shared" si="1203"/>
        <v>0</v>
      </c>
      <c r="DT923" s="101">
        <f t="shared" si="1204"/>
        <v>0</v>
      </c>
      <c r="DU923" s="101">
        <f t="shared" si="1205"/>
        <v>0</v>
      </c>
      <c r="DV923" s="101">
        <f t="shared" si="1206"/>
        <v>0</v>
      </c>
      <c r="DW923" s="101">
        <f t="shared" si="1207"/>
        <v>0</v>
      </c>
      <c r="DX923" s="311">
        <f t="shared" si="1208"/>
        <v>0</v>
      </c>
      <c r="DY923" s="101">
        <f t="shared" si="1209"/>
        <v>0</v>
      </c>
      <c r="DZ923" s="101">
        <f t="shared" si="1210"/>
        <v>0</v>
      </c>
      <c r="EA923" s="101">
        <f t="shared" si="1211"/>
        <v>0</v>
      </c>
      <c r="EB923" s="101">
        <f t="shared" si="1212"/>
        <v>0</v>
      </c>
      <c r="EC923" s="101">
        <f t="shared" si="1213"/>
        <v>0</v>
      </c>
      <c r="ED923" s="101">
        <f t="shared" si="1214"/>
        <v>0</v>
      </c>
      <c r="EE923" s="101">
        <f t="shared" si="1215"/>
        <v>0</v>
      </c>
      <c r="EF923" s="101">
        <f t="shared" si="1216"/>
        <v>0</v>
      </c>
      <c r="EG923" s="101">
        <f t="shared" si="1217"/>
        <v>0</v>
      </c>
      <c r="EH923" s="101">
        <f t="shared" si="1218"/>
        <v>0</v>
      </c>
      <c r="EI923" s="101">
        <f t="shared" si="1219"/>
        <v>0</v>
      </c>
      <c r="EJ923" s="101">
        <f t="shared" si="1220"/>
        <v>0</v>
      </c>
      <c r="EK923" s="101">
        <f t="shared" si="1221"/>
        <v>0</v>
      </c>
      <c r="EL923" s="101">
        <f t="shared" si="1222"/>
        <v>0</v>
      </c>
      <c r="EM923" s="101">
        <f t="shared" si="1223"/>
        <v>0</v>
      </c>
      <c r="EN923" s="101">
        <f t="shared" si="1224"/>
        <v>0</v>
      </c>
      <c r="EO923" s="101">
        <f t="shared" si="1225"/>
        <v>0</v>
      </c>
      <c r="EP923" s="101">
        <f t="shared" si="1226"/>
        <v>0</v>
      </c>
      <c r="EQ923" s="101">
        <f t="shared" si="1227"/>
        <v>0</v>
      </c>
    </row>
    <row r="924" spans="2:147" ht="21.75" customHeight="1" x14ac:dyDescent="0.45">
      <c r="B924" s="133" t="str">
        <f>IF(Data!B923&lt;&gt;"",Data!B923,"")</f>
        <v/>
      </c>
      <c r="C924" s="158" t="str">
        <f>IF(Data!C923&lt;&gt;"",Data!C923,"")</f>
        <v/>
      </c>
      <c r="D924" s="106" t="str">
        <f>IF(Data!D923&lt;&gt;"",Data!D923,"")</f>
        <v/>
      </c>
      <c r="E924" s="140">
        <f>IF(AND(I924=1,Data!T923=0),0,IF(I924=999,999,Data!T923))</f>
        <v>999</v>
      </c>
      <c r="F924" s="140" t="str">
        <f t="shared" si="1228"/>
        <v/>
      </c>
      <c r="G924" s="140" t="str">
        <f>IF(Data!K923&lt;&gt;"",Data!K923,"")</f>
        <v/>
      </c>
      <c r="H924" s="141" t="str">
        <f>IF(Data!L923&lt;&gt;"",Data!L923,"")</f>
        <v/>
      </c>
      <c r="I924" s="63">
        <f>IF(Data!M923&lt;&gt;"",Data!M923,"")</f>
        <v>999</v>
      </c>
      <c r="J924" s="63">
        <f t="shared" si="1229"/>
        <v>0</v>
      </c>
      <c r="L924" s="64" t="str">
        <f t="shared" si="1230"/>
        <v/>
      </c>
      <c r="N924" s="63">
        <f t="shared" si="1231"/>
        <v>0</v>
      </c>
      <c r="P924" s="64" t="str">
        <f t="shared" si="1232"/>
        <v/>
      </c>
      <c r="R924" s="63">
        <f t="shared" si="1233"/>
        <v>0</v>
      </c>
      <c r="S924" s="64" t="str">
        <f t="shared" si="1234"/>
        <v/>
      </c>
      <c r="W924" s="310">
        <f t="shared" si="1235"/>
        <v>999</v>
      </c>
      <c r="Y924" s="65">
        <f t="shared" si="1236"/>
        <v>0</v>
      </c>
      <c r="Z924" s="65">
        <f t="shared" si="1237"/>
        <v>0</v>
      </c>
      <c r="AA924" s="65">
        <f t="shared" si="1238"/>
        <v>0</v>
      </c>
      <c r="AB924" s="65">
        <f t="shared" si="1239"/>
        <v>0</v>
      </c>
      <c r="AC924" s="341">
        <f t="shared" si="1240"/>
        <v>0</v>
      </c>
      <c r="AD924" s="65">
        <f t="shared" si="1241"/>
        <v>0</v>
      </c>
      <c r="AE924" s="65">
        <f t="shared" si="1242"/>
        <v>0</v>
      </c>
      <c r="AF924" s="65">
        <f t="shared" si="1243"/>
        <v>0</v>
      </c>
      <c r="AG924" s="65">
        <f t="shared" si="1244"/>
        <v>0</v>
      </c>
      <c r="AH924" s="65">
        <f t="shared" si="1245"/>
        <v>0</v>
      </c>
      <c r="AI924" s="65">
        <f t="shared" si="1246"/>
        <v>0</v>
      </c>
      <c r="AJ924" s="65">
        <f t="shared" si="1247"/>
        <v>0</v>
      </c>
      <c r="AK924" s="65">
        <f t="shared" si="1248"/>
        <v>0</v>
      </c>
      <c r="AL924" s="65">
        <f t="shared" si="1249"/>
        <v>0</v>
      </c>
      <c r="AM924" s="65">
        <f t="shared" si="1250"/>
        <v>0</v>
      </c>
      <c r="AN924" s="65">
        <f t="shared" si="1251"/>
        <v>0</v>
      </c>
      <c r="AO924" s="65">
        <f t="shared" si="1252"/>
        <v>0</v>
      </c>
      <c r="AP924" s="65">
        <f t="shared" si="1253"/>
        <v>0</v>
      </c>
      <c r="AQ924" s="65">
        <f t="shared" si="1254"/>
        <v>0</v>
      </c>
      <c r="AR924" s="65">
        <f t="shared" si="1255"/>
        <v>0</v>
      </c>
      <c r="AS924" s="65">
        <f t="shared" si="1256"/>
        <v>0</v>
      </c>
      <c r="AT924" s="65">
        <f t="shared" si="1257"/>
        <v>0</v>
      </c>
      <c r="AU924" s="65">
        <f t="shared" si="1258"/>
        <v>0</v>
      </c>
      <c r="AV924" s="65">
        <f t="shared" si="1259"/>
        <v>0</v>
      </c>
      <c r="AW924" s="65">
        <f t="shared" si="1260"/>
        <v>0</v>
      </c>
      <c r="AX924" s="65">
        <f t="shared" si="1261"/>
        <v>0</v>
      </c>
      <c r="AY924" s="65">
        <f t="shared" si="1262"/>
        <v>0</v>
      </c>
      <c r="AZ924" s="65">
        <f t="shared" si="1263"/>
        <v>0</v>
      </c>
      <c r="BA924" s="65">
        <f t="shared" si="1264"/>
        <v>0</v>
      </c>
      <c r="BB924" s="65">
        <f t="shared" si="1265"/>
        <v>0</v>
      </c>
      <c r="BC924" s="65">
        <f t="shared" si="1266"/>
        <v>0</v>
      </c>
      <c r="BD924" s="65">
        <f t="shared" si="1267"/>
        <v>0</v>
      </c>
      <c r="BE924" s="65">
        <f t="shared" si="1268"/>
        <v>0</v>
      </c>
      <c r="BF924" s="65">
        <f t="shared" si="1269"/>
        <v>0</v>
      </c>
      <c r="BG924" s="65">
        <f t="shared" si="1270"/>
        <v>0</v>
      </c>
      <c r="CE924" s="373"/>
      <c r="CF924" s="343"/>
      <c r="CG924" s="343"/>
      <c r="CH924" s="343"/>
      <c r="CI924" s="343"/>
      <c r="CJ924" s="343"/>
      <c r="CK924" s="343"/>
      <c r="CL924" s="343"/>
      <c r="CM924" s="343"/>
      <c r="CN924" s="343"/>
      <c r="CO924" s="343"/>
      <c r="CP924" s="343"/>
      <c r="CQ924" s="343"/>
      <c r="CR924" s="343"/>
      <c r="CS924" s="343"/>
      <c r="CY924" s="101">
        <f t="shared" si="1271"/>
        <v>0</v>
      </c>
      <c r="CZ924" s="101">
        <f t="shared" si="1272"/>
        <v>0</v>
      </c>
      <c r="DB924" s="101">
        <f t="shared" si="1273"/>
        <v>0</v>
      </c>
      <c r="DD924" s="311">
        <f t="shared" si="1274"/>
        <v>0</v>
      </c>
      <c r="DF924" s="101">
        <f t="shared" si="1190"/>
        <v>0</v>
      </c>
      <c r="DG924" s="101">
        <f t="shared" si="1191"/>
        <v>0</v>
      </c>
      <c r="DH924" s="101">
        <f t="shared" si="1192"/>
        <v>0</v>
      </c>
      <c r="DI924" s="101">
        <f t="shared" si="1193"/>
        <v>0</v>
      </c>
      <c r="DJ924" s="311">
        <f t="shared" si="1194"/>
        <v>0</v>
      </c>
      <c r="DK924" s="311">
        <f t="shared" si="1195"/>
        <v>0</v>
      </c>
      <c r="DL924" s="101">
        <f t="shared" si="1196"/>
        <v>0</v>
      </c>
      <c r="DM924" s="101">
        <f t="shared" si="1197"/>
        <v>0</v>
      </c>
      <c r="DN924" s="101">
        <f t="shared" si="1198"/>
        <v>0</v>
      </c>
      <c r="DO924" s="101">
        <f t="shared" si="1199"/>
        <v>0</v>
      </c>
      <c r="DP924" s="101">
        <f t="shared" si="1200"/>
        <v>0</v>
      </c>
      <c r="DQ924" s="101">
        <f t="shared" si="1201"/>
        <v>0</v>
      </c>
      <c r="DR924" s="101">
        <f t="shared" si="1202"/>
        <v>0</v>
      </c>
      <c r="DS924" s="101">
        <f t="shared" si="1203"/>
        <v>0</v>
      </c>
      <c r="DT924" s="101">
        <f t="shared" si="1204"/>
        <v>0</v>
      </c>
      <c r="DU924" s="101">
        <f t="shared" si="1205"/>
        <v>0</v>
      </c>
      <c r="DV924" s="101">
        <f t="shared" si="1206"/>
        <v>0</v>
      </c>
      <c r="DW924" s="101">
        <f t="shared" si="1207"/>
        <v>0</v>
      </c>
      <c r="DX924" s="311">
        <f t="shared" si="1208"/>
        <v>0</v>
      </c>
      <c r="DY924" s="101">
        <f t="shared" si="1209"/>
        <v>0</v>
      </c>
      <c r="DZ924" s="101">
        <f t="shared" si="1210"/>
        <v>0</v>
      </c>
      <c r="EA924" s="101">
        <f t="shared" si="1211"/>
        <v>0</v>
      </c>
      <c r="EB924" s="101">
        <f t="shared" si="1212"/>
        <v>0</v>
      </c>
      <c r="EC924" s="101">
        <f t="shared" si="1213"/>
        <v>0</v>
      </c>
      <c r="ED924" s="101">
        <f t="shared" si="1214"/>
        <v>0</v>
      </c>
      <c r="EE924" s="101">
        <f t="shared" si="1215"/>
        <v>0</v>
      </c>
      <c r="EF924" s="101">
        <f t="shared" si="1216"/>
        <v>0</v>
      </c>
      <c r="EG924" s="101">
        <f t="shared" si="1217"/>
        <v>0</v>
      </c>
      <c r="EH924" s="101">
        <f t="shared" si="1218"/>
        <v>0</v>
      </c>
      <c r="EI924" s="101">
        <f t="shared" si="1219"/>
        <v>0</v>
      </c>
      <c r="EJ924" s="101">
        <f t="shared" si="1220"/>
        <v>0</v>
      </c>
      <c r="EK924" s="101">
        <f t="shared" si="1221"/>
        <v>0</v>
      </c>
      <c r="EL924" s="101">
        <f t="shared" si="1222"/>
        <v>0</v>
      </c>
      <c r="EM924" s="101">
        <f t="shared" si="1223"/>
        <v>0</v>
      </c>
      <c r="EN924" s="101">
        <f t="shared" si="1224"/>
        <v>0</v>
      </c>
      <c r="EO924" s="101">
        <f t="shared" si="1225"/>
        <v>0</v>
      </c>
      <c r="EP924" s="101">
        <f t="shared" si="1226"/>
        <v>0</v>
      </c>
      <c r="EQ924" s="101">
        <f t="shared" si="1227"/>
        <v>0</v>
      </c>
    </row>
    <row r="925" spans="2:147" ht="21.75" customHeight="1" x14ac:dyDescent="0.45">
      <c r="B925" s="133" t="str">
        <f>IF(Data!B924&lt;&gt;"",Data!B924,"")</f>
        <v/>
      </c>
      <c r="C925" s="158" t="str">
        <f>IF(Data!C924&lt;&gt;"",Data!C924,"")</f>
        <v/>
      </c>
      <c r="D925" s="106" t="str">
        <f>IF(Data!D924&lt;&gt;"",Data!D924,"")</f>
        <v/>
      </c>
      <c r="E925" s="140">
        <f>IF(AND(I925=1,Data!T924=0),0,IF(I925=999,999,Data!T924))</f>
        <v>999</v>
      </c>
      <c r="F925" s="140" t="str">
        <f t="shared" si="1228"/>
        <v/>
      </c>
      <c r="G925" s="140" t="str">
        <f>IF(Data!K924&lt;&gt;"",Data!K924,"")</f>
        <v/>
      </c>
      <c r="H925" s="141" t="str">
        <f>IF(Data!L924&lt;&gt;"",Data!L924,"")</f>
        <v/>
      </c>
      <c r="I925" s="63">
        <f>IF(Data!M924&lt;&gt;"",Data!M924,"")</f>
        <v>999</v>
      </c>
      <c r="J925" s="63">
        <f t="shared" si="1229"/>
        <v>0</v>
      </c>
      <c r="L925" s="64" t="str">
        <f t="shared" si="1230"/>
        <v/>
      </c>
      <c r="N925" s="63">
        <f t="shared" si="1231"/>
        <v>0</v>
      </c>
      <c r="P925" s="64" t="str">
        <f t="shared" si="1232"/>
        <v/>
      </c>
      <c r="R925" s="63">
        <f t="shared" si="1233"/>
        <v>0</v>
      </c>
      <c r="S925" s="64" t="str">
        <f t="shared" si="1234"/>
        <v/>
      </c>
      <c r="W925" s="310">
        <f t="shared" si="1235"/>
        <v>999</v>
      </c>
      <c r="Y925" s="65">
        <f t="shared" si="1236"/>
        <v>0</v>
      </c>
      <c r="Z925" s="65">
        <f t="shared" si="1237"/>
        <v>0</v>
      </c>
      <c r="AA925" s="65">
        <f t="shared" si="1238"/>
        <v>0</v>
      </c>
      <c r="AB925" s="65">
        <f t="shared" si="1239"/>
        <v>0</v>
      </c>
      <c r="AC925" s="341">
        <f t="shared" si="1240"/>
        <v>0</v>
      </c>
      <c r="AD925" s="65">
        <f t="shared" si="1241"/>
        <v>0</v>
      </c>
      <c r="AE925" s="65">
        <f t="shared" si="1242"/>
        <v>0</v>
      </c>
      <c r="AF925" s="65">
        <f t="shared" si="1243"/>
        <v>0</v>
      </c>
      <c r="AG925" s="65">
        <f t="shared" si="1244"/>
        <v>0</v>
      </c>
      <c r="AH925" s="65">
        <f t="shared" si="1245"/>
        <v>0</v>
      </c>
      <c r="AI925" s="65">
        <f t="shared" si="1246"/>
        <v>0</v>
      </c>
      <c r="AJ925" s="65">
        <f t="shared" si="1247"/>
        <v>0</v>
      </c>
      <c r="AK925" s="65">
        <f t="shared" si="1248"/>
        <v>0</v>
      </c>
      <c r="AL925" s="65">
        <f t="shared" si="1249"/>
        <v>0</v>
      </c>
      <c r="AM925" s="65">
        <f t="shared" si="1250"/>
        <v>0</v>
      </c>
      <c r="AN925" s="65">
        <f t="shared" si="1251"/>
        <v>0</v>
      </c>
      <c r="AO925" s="65">
        <f t="shared" si="1252"/>
        <v>0</v>
      </c>
      <c r="AP925" s="65">
        <f t="shared" si="1253"/>
        <v>0</v>
      </c>
      <c r="AQ925" s="65">
        <f t="shared" si="1254"/>
        <v>0</v>
      </c>
      <c r="AR925" s="65">
        <f t="shared" si="1255"/>
        <v>0</v>
      </c>
      <c r="AS925" s="65">
        <f t="shared" si="1256"/>
        <v>0</v>
      </c>
      <c r="AT925" s="65">
        <f t="shared" si="1257"/>
        <v>0</v>
      </c>
      <c r="AU925" s="65">
        <f t="shared" si="1258"/>
        <v>0</v>
      </c>
      <c r="AV925" s="65">
        <f t="shared" si="1259"/>
        <v>0</v>
      </c>
      <c r="AW925" s="65">
        <f t="shared" si="1260"/>
        <v>0</v>
      </c>
      <c r="AX925" s="65">
        <f t="shared" si="1261"/>
        <v>0</v>
      </c>
      <c r="AY925" s="65">
        <f t="shared" si="1262"/>
        <v>0</v>
      </c>
      <c r="AZ925" s="65">
        <f t="shared" si="1263"/>
        <v>0</v>
      </c>
      <c r="BA925" s="65">
        <f t="shared" si="1264"/>
        <v>0</v>
      </c>
      <c r="BB925" s="65">
        <f t="shared" si="1265"/>
        <v>0</v>
      </c>
      <c r="BC925" s="65">
        <f t="shared" si="1266"/>
        <v>0</v>
      </c>
      <c r="BD925" s="65">
        <f t="shared" si="1267"/>
        <v>0</v>
      </c>
      <c r="BE925" s="65">
        <f t="shared" si="1268"/>
        <v>0</v>
      </c>
      <c r="BF925" s="65">
        <f t="shared" si="1269"/>
        <v>0</v>
      </c>
      <c r="BG925" s="65">
        <f t="shared" si="1270"/>
        <v>0</v>
      </c>
      <c r="CE925" s="373"/>
      <c r="CF925" s="343"/>
      <c r="CG925" s="343"/>
      <c r="CH925" s="343"/>
      <c r="CI925" s="343"/>
      <c r="CJ925" s="343"/>
      <c r="CK925" s="343"/>
      <c r="CL925" s="343"/>
      <c r="CM925" s="343"/>
      <c r="CN925" s="343"/>
      <c r="CO925" s="343"/>
      <c r="CP925" s="343"/>
      <c r="CQ925" s="343"/>
      <c r="CR925" s="343"/>
      <c r="CS925" s="343"/>
      <c r="CY925" s="101">
        <f t="shared" si="1271"/>
        <v>0</v>
      </c>
      <c r="CZ925" s="101">
        <f t="shared" si="1272"/>
        <v>0</v>
      </c>
      <c r="DB925" s="101">
        <f t="shared" si="1273"/>
        <v>0</v>
      </c>
      <c r="DD925" s="311">
        <f t="shared" si="1274"/>
        <v>0</v>
      </c>
      <c r="DF925" s="101">
        <f t="shared" si="1190"/>
        <v>0</v>
      </c>
      <c r="DG925" s="101">
        <f t="shared" si="1191"/>
        <v>0</v>
      </c>
      <c r="DH925" s="101">
        <f t="shared" si="1192"/>
        <v>0</v>
      </c>
      <c r="DI925" s="101">
        <f t="shared" si="1193"/>
        <v>0</v>
      </c>
      <c r="DJ925" s="311">
        <f t="shared" si="1194"/>
        <v>0</v>
      </c>
      <c r="DK925" s="311">
        <f t="shared" si="1195"/>
        <v>0</v>
      </c>
      <c r="DL925" s="101">
        <f t="shared" si="1196"/>
        <v>0</v>
      </c>
      <c r="DM925" s="101">
        <f t="shared" si="1197"/>
        <v>0</v>
      </c>
      <c r="DN925" s="101">
        <f t="shared" si="1198"/>
        <v>0</v>
      </c>
      <c r="DO925" s="101">
        <f t="shared" si="1199"/>
        <v>0</v>
      </c>
      <c r="DP925" s="101">
        <f t="shared" si="1200"/>
        <v>0</v>
      </c>
      <c r="DQ925" s="101">
        <f t="shared" si="1201"/>
        <v>0</v>
      </c>
      <c r="DR925" s="101">
        <f t="shared" si="1202"/>
        <v>0</v>
      </c>
      <c r="DS925" s="101">
        <f t="shared" si="1203"/>
        <v>0</v>
      </c>
      <c r="DT925" s="101">
        <f t="shared" si="1204"/>
        <v>0</v>
      </c>
      <c r="DU925" s="101">
        <f t="shared" si="1205"/>
        <v>0</v>
      </c>
      <c r="DV925" s="101">
        <f t="shared" si="1206"/>
        <v>0</v>
      </c>
      <c r="DW925" s="101">
        <f t="shared" si="1207"/>
        <v>0</v>
      </c>
      <c r="DX925" s="311">
        <f t="shared" si="1208"/>
        <v>0</v>
      </c>
      <c r="DY925" s="101">
        <f t="shared" si="1209"/>
        <v>0</v>
      </c>
      <c r="DZ925" s="101">
        <f t="shared" si="1210"/>
        <v>0</v>
      </c>
      <c r="EA925" s="101">
        <f t="shared" si="1211"/>
        <v>0</v>
      </c>
      <c r="EB925" s="101">
        <f t="shared" si="1212"/>
        <v>0</v>
      </c>
      <c r="EC925" s="101">
        <f t="shared" si="1213"/>
        <v>0</v>
      </c>
      <c r="ED925" s="101">
        <f t="shared" si="1214"/>
        <v>0</v>
      </c>
      <c r="EE925" s="101">
        <f t="shared" si="1215"/>
        <v>0</v>
      </c>
      <c r="EF925" s="101">
        <f t="shared" si="1216"/>
        <v>0</v>
      </c>
      <c r="EG925" s="101">
        <f t="shared" si="1217"/>
        <v>0</v>
      </c>
      <c r="EH925" s="101">
        <f t="shared" si="1218"/>
        <v>0</v>
      </c>
      <c r="EI925" s="101">
        <f t="shared" si="1219"/>
        <v>0</v>
      </c>
      <c r="EJ925" s="101">
        <f t="shared" si="1220"/>
        <v>0</v>
      </c>
      <c r="EK925" s="101">
        <f t="shared" si="1221"/>
        <v>0</v>
      </c>
      <c r="EL925" s="101">
        <f t="shared" si="1222"/>
        <v>0</v>
      </c>
      <c r="EM925" s="101">
        <f t="shared" si="1223"/>
        <v>0</v>
      </c>
      <c r="EN925" s="101">
        <f t="shared" si="1224"/>
        <v>0</v>
      </c>
      <c r="EO925" s="101">
        <f t="shared" si="1225"/>
        <v>0</v>
      </c>
      <c r="EP925" s="101">
        <f t="shared" si="1226"/>
        <v>0</v>
      </c>
      <c r="EQ925" s="101">
        <f t="shared" si="1227"/>
        <v>0</v>
      </c>
    </row>
    <row r="926" spans="2:147" ht="21.75" customHeight="1" x14ac:dyDescent="0.45">
      <c r="B926" s="133" t="str">
        <f>IF(Data!B925&lt;&gt;"",Data!B925,"")</f>
        <v/>
      </c>
      <c r="C926" s="158" t="str">
        <f>IF(Data!C925&lt;&gt;"",Data!C925,"")</f>
        <v/>
      </c>
      <c r="D926" s="106" t="str">
        <f>IF(Data!D925&lt;&gt;"",Data!D925,"")</f>
        <v/>
      </c>
      <c r="E926" s="140">
        <f>IF(AND(I926=1,Data!T925=0),0,IF(I926=999,999,Data!T925))</f>
        <v>999</v>
      </c>
      <c r="F926" s="140" t="str">
        <f t="shared" si="1228"/>
        <v/>
      </c>
      <c r="G926" s="140" t="str">
        <f>IF(Data!K925&lt;&gt;"",Data!K925,"")</f>
        <v/>
      </c>
      <c r="H926" s="141" t="str">
        <f>IF(Data!L925&lt;&gt;"",Data!L925,"")</f>
        <v/>
      </c>
      <c r="I926" s="63">
        <f>IF(Data!M925&lt;&gt;"",Data!M925,"")</f>
        <v>999</v>
      </c>
      <c r="J926" s="63">
        <f t="shared" si="1229"/>
        <v>0</v>
      </c>
      <c r="L926" s="64" t="str">
        <f t="shared" si="1230"/>
        <v/>
      </c>
      <c r="N926" s="63">
        <f t="shared" si="1231"/>
        <v>0</v>
      </c>
      <c r="P926" s="64" t="str">
        <f t="shared" si="1232"/>
        <v/>
      </c>
      <c r="R926" s="63">
        <f t="shared" si="1233"/>
        <v>0</v>
      </c>
      <c r="S926" s="64" t="str">
        <f t="shared" si="1234"/>
        <v/>
      </c>
      <c r="W926" s="310">
        <f t="shared" si="1235"/>
        <v>999</v>
      </c>
      <c r="Y926" s="65">
        <f t="shared" si="1236"/>
        <v>0</v>
      </c>
      <c r="Z926" s="65">
        <f t="shared" si="1237"/>
        <v>0</v>
      </c>
      <c r="AA926" s="65">
        <f t="shared" si="1238"/>
        <v>0</v>
      </c>
      <c r="AB926" s="65">
        <f t="shared" si="1239"/>
        <v>0</v>
      </c>
      <c r="AC926" s="341">
        <f t="shared" si="1240"/>
        <v>0</v>
      </c>
      <c r="AD926" s="65">
        <f t="shared" si="1241"/>
        <v>0</v>
      </c>
      <c r="AE926" s="65">
        <f t="shared" si="1242"/>
        <v>0</v>
      </c>
      <c r="AF926" s="65">
        <f t="shared" si="1243"/>
        <v>0</v>
      </c>
      <c r="AG926" s="65">
        <f t="shared" si="1244"/>
        <v>0</v>
      </c>
      <c r="AH926" s="65">
        <f t="shared" si="1245"/>
        <v>0</v>
      </c>
      <c r="AI926" s="65">
        <f t="shared" si="1246"/>
        <v>0</v>
      </c>
      <c r="AJ926" s="65">
        <f t="shared" si="1247"/>
        <v>0</v>
      </c>
      <c r="AK926" s="65">
        <f t="shared" si="1248"/>
        <v>0</v>
      </c>
      <c r="AL926" s="65">
        <f t="shared" si="1249"/>
        <v>0</v>
      </c>
      <c r="AM926" s="65">
        <f t="shared" si="1250"/>
        <v>0</v>
      </c>
      <c r="AN926" s="65">
        <f t="shared" si="1251"/>
        <v>0</v>
      </c>
      <c r="AO926" s="65">
        <f t="shared" si="1252"/>
        <v>0</v>
      </c>
      <c r="AP926" s="65">
        <f t="shared" si="1253"/>
        <v>0</v>
      </c>
      <c r="AQ926" s="65">
        <f t="shared" si="1254"/>
        <v>0</v>
      </c>
      <c r="AR926" s="65">
        <f t="shared" si="1255"/>
        <v>0</v>
      </c>
      <c r="AS926" s="65">
        <f t="shared" si="1256"/>
        <v>0</v>
      </c>
      <c r="AT926" s="65">
        <f t="shared" si="1257"/>
        <v>0</v>
      </c>
      <c r="AU926" s="65">
        <f t="shared" si="1258"/>
        <v>0</v>
      </c>
      <c r="AV926" s="65">
        <f t="shared" si="1259"/>
        <v>0</v>
      </c>
      <c r="AW926" s="65">
        <f t="shared" si="1260"/>
        <v>0</v>
      </c>
      <c r="AX926" s="65">
        <f t="shared" si="1261"/>
        <v>0</v>
      </c>
      <c r="AY926" s="65">
        <f t="shared" si="1262"/>
        <v>0</v>
      </c>
      <c r="AZ926" s="65">
        <f t="shared" si="1263"/>
        <v>0</v>
      </c>
      <c r="BA926" s="65">
        <f t="shared" si="1264"/>
        <v>0</v>
      </c>
      <c r="BB926" s="65">
        <f t="shared" si="1265"/>
        <v>0</v>
      </c>
      <c r="BC926" s="65">
        <f t="shared" si="1266"/>
        <v>0</v>
      </c>
      <c r="BD926" s="65">
        <f t="shared" si="1267"/>
        <v>0</v>
      </c>
      <c r="BE926" s="65">
        <f t="shared" si="1268"/>
        <v>0</v>
      </c>
      <c r="BF926" s="65">
        <f t="shared" si="1269"/>
        <v>0</v>
      </c>
      <c r="BG926" s="65">
        <f t="shared" si="1270"/>
        <v>0</v>
      </c>
      <c r="CE926" s="373"/>
      <c r="CF926" s="343"/>
      <c r="CG926" s="343"/>
      <c r="CH926" s="343"/>
      <c r="CI926" s="343"/>
      <c r="CJ926" s="343"/>
      <c r="CK926" s="343"/>
      <c r="CL926" s="343"/>
      <c r="CM926" s="343"/>
      <c r="CN926" s="343"/>
      <c r="CO926" s="343"/>
      <c r="CP926" s="343"/>
      <c r="CQ926" s="343"/>
      <c r="CR926" s="343"/>
      <c r="CS926" s="343"/>
      <c r="CY926" s="101">
        <f t="shared" si="1271"/>
        <v>0</v>
      </c>
      <c r="CZ926" s="101">
        <f t="shared" si="1272"/>
        <v>0</v>
      </c>
      <c r="DB926" s="101">
        <f t="shared" si="1273"/>
        <v>0</v>
      </c>
      <c r="DD926" s="311">
        <f t="shared" si="1274"/>
        <v>0</v>
      </c>
      <c r="DF926" s="101">
        <f t="shared" si="1190"/>
        <v>0</v>
      </c>
      <c r="DG926" s="101">
        <f t="shared" si="1191"/>
        <v>0</v>
      </c>
      <c r="DH926" s="101">
        <f t="shared" si="1192"/>
        <v>0</v>
      </c>
      <c r="DI926" s="101">
        <f t="shared" si="1193"/>
        <v>0</v>
      </c>
      <c r="DJ926" s="311">
        <f t="shared" si="1194"/>
        <v>0</v>
      </c>
      <c r="DK926" s="311">
        <f t="shared" si="1195"/>
        <v>0</v>
      </c>
      <c r="DL926" s="101">
        <f t="shared" si="1196"/>
        <v>0</v>
      </c>
      <c r="DM926" s="101">
        <f t="shared" si="1197"/>
        <v>0</v>
      </c>
      <c r="DN926" s="101">
        <f t="shared" si="1198"/>
        <v>0</v>
      </c>
      <c r="DO926" s="101">
        <f t="shared" si="1199"/>
        <v>0</v>
      </c>
      <c r="DP926" s="101">
        <f t="shared" si="1200"/>
        <v>0</v>
      </c>
      <c r="DQ926" s="101">
        <f t="shared" si="1201"/>
        <v>0</v>
      </c>
      <c r="DR926" s="101">
        <f t="shared" si="1202"/>
        <v>0</v>
      </c>
      <c r="DS926" s="101">
        <f t="shared" si="1203"/>
        <v>0</v>
      </c>
      <c r="DT926" s="101">
        <f t="shared" si="1204"/>
        <v>0</v>
      </c>
      <c r="DU926" s="101">
        <f t="shared" si="1205"/>
        <v>0</v>
      </c>
      <c r="DV926" s="101">
        <f t="shared" si="1206"/>
        <v>0</v>
      </c>
      <c r="DW926" s="101">
        <f t="shared" si="1207"/>
        <v>0</v>
      </c>
      <c r="DX926" s="311">
        <f t="shared" si="1208"/>
        <v>0</v>
      </c>
      <c r="DY926" s="101">
        <f t="shared" si="1209"/>
        <v>0</v>
      </c>
      <c r="DZ926" s="101">
        <f t="shared" si="1210"/>
        <v>0</v>
      </c>
      <c r="EA926" s="101">
        <f t="shared" si="1211"/>
        <v>0</v>
      </c>
      <c r="EB926" s="101">
        <f t="shared" si="1212"/>
        <v>0</v>
      </c>
      <c r="EC926" s="101">
        <f t="shared" si="1213"/>
        <v>0</v>
      </c>
      <c r="ED926" s="101">
        <f t="shared" si="1214"/>
        <v>0</v>
      </c>
      <c r="EE926" s="101">
        <f t="shared" si="1215"/>
        <v>0</v>
      </c>
      <c r="EF926" s="101">
        <f t="shared" si="1216"/>
        <v>0</v>
      </c>
      <c r="EG926" s="101">
        <f t="shared" si="1217"/>
        <v>0</v>
      </c>
      <c r="EH926" s="101">
        <f t="shared" si="1218"/>
        <v>0</v>
      </c>
      <c r="EI926" s="101">
        <f t="shared" si="1219"/>
        <v>0</v>
      </c>
      <c r="EJ926" s="101">
        <f t="shared" si="1220"/>
        <v>0</v>
      </c>
      <c r="EK926" s="101">
        <f t="shared" si="1221"/>
        <v>0</v>
      </c>
      <c r="EL926" s="101">
        <f t="shared" si="1222"/>
        <v>0</v>
      </c>
      <c r="EM926" s="101">
        <f t="shared" si="1223"/>
        <v>0</v>
      </c>
      <c r="EN926" s="101">
        <f t="shared" si="1224"/>
        <v>0</v>
      </c>
      <c r="EO926" s="101">
        <f t="shared" si="1225"/>
        <v>0</v>
      </c>
      <c r="EP926" s="101">
        <f t="shared" si="1226"/>
        <v>0</v>
      </c>
      <c r="EQ926" s="101">
        <f t="shared" si="1227"/>
        <v>0</v>
      </c>
    </row>
    <row r="927" spans="2:147" ht="21.75" customHeight="1" x14ac:dyDescent="0.45">
      <c r="B927" s="133" t="str">
        <f>IF(Data!B926&lt;&gt;"",Data!B926,"")</f>
        <v/>
      </c>
      <c r="C927" s="158" t="str">
        <f>IF(Data!C926&lt;&gt;"",Data!C926,"")</f>
        <v/>
      </c>
      <c r="D927" s="106" t="str">
        <f>IF(Data!D926&lt;&gt;"",Data!D926,"")</f>
        <v/>
      </c>
      <c r="E927" s="140">
        <f>IF(AND(I927=1,Data!T926=0),0,IF(I927=999,999,Data!T926))</f>
        <v>999</v>
      </c>
      <c r="F927" s="140" t="str">
        <f t="shared" si="1228"/>
        <v/>
      </c>
      <c r="G927" s="140" t="str">
        <f>IF(Data!K926&lt;&gt;"",Data!K926,"")</f>
        <v/>
      </c>
      <c r="H927" s="141" t="str">
        <f>IF(Data!L926&lt;&gt;"",Data!L926,"")</f>
        <v/>
      </c>
      <c r="I927" s="63">
        <f>IF(Data!M926&lt;&gt;"",Data!M926,"")</f>
        <v>999</v>
      </c>
      <c r="J927" s="63">
        <f t="shared" si="1229"/>
        <v>0</v>
      </c>
      <c r="L927" s="64" t="str">
        <f t="shared" si="1230"/>
        <v/>
      </c>
      <c r="N927" s="63">
        <f t="shared" si="1231"/>
        <v>0</v>
      </c>
      <c r="P927" s="64" t="str">
        <f t="shared" si="1232"/>
        <v/>
      </c>
      <c r="R927" s="63">
        <f t="shared" si="1233"/>
        <v>0</v>
      </c>
      <c r="S927" s="64" t="str">
        <f t="shared" si="1234"/>
        <v/>
      </c>
      <c r="W927" s="310">
        <f t="shared" si="1235"/>
        <v>999</v>
      </c>
      <c r="Y927" s="65">
        <f t="shared" si="1236"/>
        <v>0</v>
      </c>
      <c r="Z927" s="65">
        <f t="shared" si="1237"/>
        <v>0</v>
      </c>
      <c r="AA927" s="65">
        <f t="shared" si="1238"/>
        <v>0</v>
      </c>
      <c r="AB927" s="65">
        <f t="shared" si="1239"/>
        <v>0</v>
      </c>
      <c r="AC927" s="341">
        <f t="shared" si="1240"/>
        <v>0</v>
      </c>
      <c r="AD927" s="65">
        <f t="shared" si="1241"/>
        <v>0</v>
      </c>
      <c r="AE927" s="65">
        <f t="shared" si="1242"/>
        <v>0</v>
      </c>
      <c r="AF927" s="65">
        <f t="shared" si="1243"/>
        <v>0</v>
      </c>
      <c r="AG927" s="65">
        <f t="shared" si="1244"/>
        <v>0</v>
      </c>
      <c r="AH927" s="65">
        <f t="shared" si="1245"/>
        <v>0</v>
      </c>
      <c r="AI927" s="65">
        <f t="shared" si="1246"/>
        <v>0</v>
      </c>
      <c r="AJ927" s="65">
        <f t="shared" si="1247"/>
        <v>0</v>
      </c>
      <c r="AK927" s="65">
        <f t="shared" si="1248"/>
        <v>0</v>
      </c>
      <c r="AL927" s="65">
        <f t="shared" si="1249"/>
        <v>0</v>
      </c>
      <c r="AM927" s="65">
        <f t="shared" si="1250"/>
        <v>0</v>
      </c>
      <c r="AN927" s="65">
        <f t="shared" si="1251"/>
        <v>0</v>
      </c>
      <c r="AO927" s="65">
        <f t="shared" si="1252"/>
        <v>0</v>
      </c>
      <c r="AP927" s="65">
        <f t="shared" si="1253"/>
        <v>0</v>
      </c>
      <c r="AQ927" s="65">
        <f t="shared" si="1254"/>
        <v>0</v>
      </c>
      <c r="AR927" s="65">
        <f t="shared" si="1255"/>
        <v>0</v>
      </c>
      <c r="AS927" s="65">
        <f t="shared" si="1256"/>
        <v>0</v>
      </c>
      <c r="AT927" s="65">
        <f t="shared" si="1257"/>
        <v>0</v>
      </c>
      <c r="AU927" s="65">
        <f t="shared" si="1258"/>
        <v>0</v>
      </c>
      <c r="AV927" s="65">
        <f t="shared" si="1259"/>
        <v>0</v>
      </c>
      <c r="AW927" s="65">
        <f t="shared" si="1260"/>
        <v>0</v>
      </c>
      <c r="AX927" s="65">
        <f t="shared" si="1261"/>
        <v>0</v>
      </c>
      <c r="AY927" s="65">
        <f t="shared" si="1262"/>
        <v>0</v>
      </c>
      <c r="AZ927" s="65">
        <f t="shared" si="1263"/>
        <v>0</v>
      </c>
      <c r="BA927" s="65">
        <f t="shared" si="1264"/>
        <v>0</v>
      </c>
      <c r="BB927" s="65">
        <f t="shared" si="1265"/>
        <v>0</v>
      </c>
      <c r="BC927" s="65">
        <f t="shared" si="1266"/>
        <v>0</v>
      </c>
      <c r="BD927" s="65">
        <f t="shared" si="1267"/>
        <v>0</v>
      </c>
      <c r="BE927" s="65">
        <f t="shared" si="1268"/>
        <v>0</v>
      </c>
      <c r="BF927" s="65">
        <f t="shared" si="1269"/>
        <v>0</v>
      </c>
      <c r="BG927" s="65">
        <f t="shared" si="1270"/>
        <v>0</v>
      </c>
      <c r="CE927" s="373"/>
      <c r="CF927" s="343"/>
      <c r="CG927" s="343"/>
      <c r="CH927" s="343"/>
      <c r="CI927" s="343"/>
      <c r="CJ927" s="343"/>
      <c r="CK927" s="343"/>
      <c r="CL927" s="343"/>
      <c r="CM927" s="343"/>
      <c r="CN927" s="343"/>
      <c r="CO927" s="343"/>
      <c r="CP927" s="343"/>
      <c r="CQ927" s="343"/>
      <c r="CR927" s="343"/>
      <c r="CS927" s="343"/>
      <c r="CY927" s="101">
        <f t="shared" si="1271"/>
        <v>0</v>
      </c>
      <c r="CZ927" s="101">
        <f t="shared" si="1272"/>
        <v>0</v>
      </c>
      <c r="DB927" s="101">
        <f t="shared" si="1273"/>
        <v>0</v>
      </c>
      <c r="DD927" s="311">
        <f t="shared" si="1274"/>
        <v>0</v>
      </c>
      <c r="DF927" s="101">
        <f t="shared" si="1190"/>
        <v>0</v>
      </c>
      <c r="DG927" s="101">
        <f t="shared" si="1191"/>
        <v>0</v>
      </c>
      <c r="DH927" s="101">
        <f t="shared" si="1192"/>
        <v>0</v>
      </c>
      <c r="DI927" s="101">
        <f t="shared" si="1193"/>
        <v>0</v>
      </c>
      <c r="DJ927" s="311">
        <f t="shared" si="1194"/>
        <v>0</v>
      </c>
      <c r="DK927" s="311">
        <f t="shared" si="1195"/>
        <v>0</v>
      </c>
      <c r="DL927" s="101">
        <f t="shared" si="1196"/>
        <v>0</v>
      </c>
      <c r="DM927" s="101">
        <f t="shared" si="1197"/>
        <v>0</v>
      </c>
      <c r="DN927" s="101">
        <f t="shared" si="1198"/>
        <v>0</v>
      </c>
      <c r="DO927" s="101">
        <f t="shared" si="1199"/>
        <v>0</v>
      </c>
      <c r="DP927" s="101">
        <f t="shared" si="1200"/>
        <v>0</v>
      </c>
      <c r="DQ927" s="101">
        <f t="shared" si="1201"/>
        <v>0</v>
      </c>
      <c r="DR927" s="101">
        <f t="shared" si="1202"/>
        <v>0</v>
      </c>
      <c r="DS927" s="101">
        <f t="shared" si="1203"/>
        <v>0</v>
      </c>
      <c r="DT927" s="101">
        <f t="shared" si="1204"/>
        <v>0</v>
      </c>
      <c r="DU927" s="101">
        <f t="shared" si="1205"/>
        <v>0</v>
      </c>
      <c r="DV927" s="101">
        <f t="shared" si="1206"/>
        <v>0</v>
      </c>
      <c r="DW927" s="101">
        <f t="shared" si="1207"/>
        <v>0</v>
      </c>
      <c r="DX927" s="311">
        <f t="shared" si="1208"/>
        <v>0</v>
      </c>
      <c r="DY927" s="101">
        <f t="shared" si="1209"/>
        <v>0</v>
      </c>
      <c r="DZ927" s="101">
        <f t="shared" si="1210"/>
        <v>0</v>
      </c>
      <c r="EA927" s="101">
        <f t="shared" si="1211"/>
        <v>0</v>
      </c>
      <c r="EB927" s="101">
        <f t="shared" si="1212"/>
        <v>0</v>
      </c>
      <c r="EC927" s="101">
        <f t="shared" si="1213"/>
        <v>0</v>
      </c>
      <c r="ED927" s="101">
        <f t="shared" si="1214"/>
        <v>0</v>
      </c>
      <c r="EE927" s="101">
        <f t="shared" si="1215"/>
        <v>0</v>
      </c>
      <c r="EF927" s="101">
        <f t="shared" si="1216"/>
        <v>0</v>
      </c>
      <c r="EG927" s="101">
        <f t="shared" si="1217"/>
        <v>0</v>
      </c>
      <c r="EH927" s="101">
        <f t="shared" si="1218"/>
        <v>0</v>
      </c>
      <c r="EI927" s="101">
        <f t="shared" si="1219"/>
        <v>0</v>
      </c>
      <c r="EJ927" s="101">
        <f t="shared" si="1220"/>
        <v>0</v>
      </c>
      <c r="EK927" s="101">
        <f t="shared" si="1221"/>
        <v>0</v>
      </c>
      <c r="EL927" s="101">
        <f t="shared" si="1222"/>
        <v>0</v>
      </c>
      <c r="EM927" s="101">
        <f t="shared" si="1223"/>
        <v>0</v>
      </c>
      <c r="EN927" s="101">
        <f t="shared" si="1224"/>
        <v>0</v>
      </c>
      <c r="EO927" s="101">
        <f t="shared" si="1225"/>
        <v>0</v>
      </c>
      <c r="EP927" s="101">
        <f t="shared" si="1226"/>
        <v>0</v>
      </c>
      <c r="EQ927" s="101">
        <f t="shared" si="1227"/>
        <v>0</v>
      </c>
    </row>
    <row r="928" spans="2:147" ht="21.75" customHeight="1" x14ac:dyDescent="0.45">
      <c r="B928" s="133" t="str">
        <f>IF(Data!B927&lt;&gt;"",Data!B927,"")</f>
        <v/>
      </c>
      <c r="C928" s="158" t="str">
        <f>IF(Data!C927&lt;&gt;"",Data!C927,"")</f>
        <v/>
      </c>
      <c r="D928" s="106" t="str">
        <f>IF(Data!D927&lt;&gt;"",Data!D927,"")</f>
        <v/>
      </c>
      <c r="E928" s="140">
        <f>IF(AND(I928=1,Data!T927=0),0,IF(I928=999,999,Data!T927))</f>
        <v>999</v>
      </c>
      <c r="F928" s="140" t="str">
        <f t="shared" si="1228"/>
        <v/>
      </c>
      <c r="G928" s="140" t="str">
        <f>IF(Data!K927&lt;&gt;"",Data!K927,"")</f>
        <v/>
      </c>
      <c r="H928" s="141" t="str">
        <f>IF(Data!L927&lt;&gt;"",Data!L927,"")</f>
        <v/>
      </c>
      <c r="I928" s="63">
        <f>IF(Data!M927&lt;&gt;"",Data!M927,"")</f>
        <v>999</v>
      </c>
      <c r="J928" s="63">
        <f t="shared" si="1229"/>
        <v>0</v>
      </c>
      <c r="L928" s="64" t="str">
        <f t="shared" si="1230"/>
        <v/>
      </c>
      <c r="N928" s="63">
        <f t="shared" si="1231"/>
        <v>0</v>
      </c>
      <c r="P928" s="64" t="str">
        <f t="shared" si="1232"/>
        <v/>
      </c>
      <c r="R928" s="63">
        <f t="shared" si="1233"/>
        <v>0</v>
      </c>
      <c r="S928" s="64" t="str">
        <f t="shared" si="1234"/>
        <v/>
      </c>
      <c r="W928" s="310">
        <f t="shared" si="1235"/>
        <v>999</v>
      </c>
      <c r="Y928" s="65">
        <f t="shared" si="1236"/>
        <v>0</v>
      </c>
      <c r="Z928" s="65">
        <f t="shared" si="1237"/>
        <v>0</v>
      </c>
      <c r="AA928" s="65">
        <f t="shared" si="1238"/>
        <v>0</v>
      </c>
      <c r="AB928" s="65">
        <f t="shared" si="1239"/>
        <v>0</v>
      </c>
      <c r="AC928" s="341">
        <f t="shared" si="1240"/>
        <v>0</v>
      </c>
      <c r="AD928" s="65">
        <f t="shared" si="1241"/>
        <v>0</v>
      </c>
      <c r="AE928" s="65">
        <f t="shared" si="1242"/>
        <v>0</v>
      </c>
      <c r="AF928" s="65">
        <f t="shared" si="1243"/>
        <v>0</v>
      </c>
      <c r="AG928" s="65">
        <f t="shared" si="1244"/>
        <v>0</v>
      </c>
      <c r="AH928" s="65">
        <f t="shared" si="1245"/>
        <v>0</v>
      </c>
      <c r="AI928" s="65">
        <f t="shared" si="1246"/>
        <v>0</v>
      </c>
      <c r="AJ928" s="65">
        <f t="shared" si="1247"/>
        <v>0</v>
      </c>
      <c r="AK928" s="65">
        <f t="shared" si="1248"/>
        <v>0</v>
      </c>
      <c r="AL928" s="65">
        <f t="shared" si="1249"/>
        <v>0</v>
      </c>
      <c r="AM928" s="65">
        <f t="shared" si="1250"/>
        <v>0</v>
      </c>
      <c r="AN928" s="65">
        <f t="shared" si="1251"/>
        <v>0</v>
      </c>
      <c r="AO928" s="65">
        <f t="shared" si="1252"/>
        <v>0</v>
      </c>
      <c r="AP928" s="65">
        <f t="shared" si="1253"/>
        <v>0</v>
      </c>
      <c r="AQ928" s="65">
        <f t="shared" si="1254"/>
        <v>0</v>
      </c>
      <c r="AR928" s="65">
        <f t="shared" si="1255"/>
        <v>0</v>
      </c>
      <c r="AS928" s="65">
        <f t="shared" si="1256"/>
        <v>0</v>
      </c>
      <c r="AT928" s="65">
        <f t="shared" si="1257"/>
        <v>0</v>
      </c>
      <c r="AU928" s="65">
        <f t="shared" si="1258"/>
        <v>0</v>
      </c>
      <c r="AV928" s="65">
        <f t="shared" si="1259"/>
        <v>0</v>
      </c>
      <c r="AW928" s="65">
        <f t="shared" si="1260"/>
        <v>0</v>
      </c>
      <c r="AX928" s="65">
        <f t="shared" si="1261"/>
        <v>0</v>
      </c>
      <c r="AY928" s="65">
        <f t="shared" si="1262"/>
        <v>0</v>
      </c>
      <c r="AZ928" s="65">
        <f t="shared" si="1263"/>
        <v>0</v>
      </c>
      <c r="BA928" s="65">
        <f t="shared" si="1264"/>
        <v>0</v>
      </c>
      <c r="BB928" s="65">
        <f t="shared" si="1265"/>
        <v>0</v>
      </c>
      <c r="BC928" s="65">
        <f t="shared" si="1266"/>
        <v>0</v>
      </c>
      <c r="BD928" s="65">
        <f t="shared" si="1267"/>
        <v>0</v>
      </c>
      <c r="BE928" s="65">
        <f t="shared" si="1268"/>
        <v>0</v>
      </c>
      <c r="BF928" s="65">
        <f t="shared" si="1269"/>
        <v>0</v>
      </c>
      <c r="BG928" s="65">
        <f t="shared" si="1270"/>
        <v>0</v>
      </c>
      <c r="CE928" s="373"/>
      <c r="CF928" s="343"/>
      <c r="CG928" s="343"/>
      <c r="CH928" s="343"/>
      <c r="CI928" s="343"/>
      <c r="CJ928" s="343"/>
      <c r="CK928" s="343"/>
      <c r="CL928" s="343"/>
      <c r="CM928" s="343"/>
      <c r="CN928" s="343"/>
      <c r="CO928" s="343"/>
      <c r="CP928" s="343"/>
      <c r="CQ928" s="343"/>
      <c r="CR928" s="343"/>
      <c r="CS928" s="343"/>
      <c r="CY928" s="101">
        <f t="shared" si="1271"/>
        <v>0</v>
      </c>
      <c r="CZ928" s="101">
        <f t="shared" si="1272"/>
        <v>0</v>
      </c>
      <c r="DB928" s="101">
        <f t="shared" si="1273"/>
        <v>0</v>
      </c>
      <c r="DD928" s="311">
        <f t="shared" si="1274"/>
        <v>0</v>
      </c>
      <c r="DF928" s="101">
        <f t="shared" si="1190"/>
        <v>0</v>
      </c>
      <c r="DG928" s="101">
        <f t="shared" si="1191"/>
        <v>0</v>
      </c>
      <c r="DH928" s="101">
        <f t="shared" si="1192"/>
        <v>0</v>
      </c>
      <c r="DI928" s="101">
        <f t="shared" si="1193"/>
        <v>0</v>
      </c>
      <c r="DJ928" s="311">
        <f t="shared" si="1194"/>
        <v>0</v>
      </c>
      <c r="DK928" s="311">
        <f t="shared" si="1195"/>
        <v>0</v>
      </c>
      <c r="DL928" s="101">
        <f t="shared" si="1196"/>
        <v>0</v>
      </c>
      <c r="DM928" s="101">
        <f t="shared" si="1197"/>
        <v>0</v>
      </c>
      <c r="DN928" s="101">
        <f t="shared" si="1198"/>
        <v>0</v>
      </c>
      <c r="DO928" s="101">
        <f t="shared" si="1199"/>
        <v>0</v>
      </c>
      <c r="DP928" s="101">
        <f t="shared" si="1200"/>
        <v>0</v>
      </c>
      <c r="DQ928" s="101">
        <f t="shared" si="1201"/>
        <v>0</v>
      </c>
      <c r="DR928" s="101">
        <f t="shared" si="1202"/>
        <v>0</v>
      </c>
      <c r="DS928" s="101">
        <f t="shared" si="1203"/>
        <v>0</v>
      </c>
      <c r="DT928" s="101">
        <f t="shared" si="1204"/>
        <v>0</v>
      </c>
      <c r="DU928" s="101">
        <f t="shared" si="1205"/>
        <v>0</v>
      </c>
      <c r="DV928" s="101">
        <f t="shared" si="1206"/>
        <v>0</v>
      </c>
      <c r="DW928" s="101">
        <f t="shared" si="1207"/>
        <v>0</v>
      </c>
      <c r="DX928" s="311">
        <f t="shared" si="1208"/>
        <v>0</v>
      </c>
      <c r="DY928" s="101">
        <f t="shared" si="1209"/>
        <v>0</v>
      </c>
      <c r="DZ928" s="101">
        <f t="shared" si="1210"/>
        <v>0</v>
      </c>
      <c r="EA928" s="101">
        <f t="shared" si="1211"/>
        <v>0</v>
      </c>
      <c r="EB928" s="101">
        <f t="shared" si="1212"/>
        <v>0</v>
      </c>
      <c r="EC928" s="101">
        <f t="shared" si="1213"/>
        <v>0</v>
      </c>
      <c r="ED928" s="101">
        <f t="shared" si="1214"/>
        <v>0</v>
      </c>
      <c r="EE928" s="101">
        <f t="shared" si="1215"/>
        <v>0</v>
      </c>
      <c r="EF928" s="101">
        <f t="shared" si="1216"/>
        <v>0</v>
      </c>
      <c r="EG928" s="101">
        <f t="shared" si="1217"/>
        <v>0</v>
      </c>
      <c r="EH928" s="101">
        <f t="shared" si="1218"/>
        <v>0</v>
      </c>
      <c r="EI928" s="101">
        <f t="shared" si="1219"/>
        <v>0</v>
      </c>
      <c r="EJ928" s="101">
        <f t="shared" si="1220"/>
        <v>0</v>
      </c>
      <c r="EK928" s="101">
        <f t="shared" si="1221"/>
        <v>0</v>
      </c>
      <c r="EL928" s="101">
        <f t="shared" si="1222"/>
        <v>0</v>
      </c>
      <c r="EM928" s="101">
        <f t="shared" si="1223"/>
        <v>0</v>
      </c>
      <c r="EN928" s="101">
        <f t="shared" si="1224"/>
        <v>0</v>
      </c>
      <c r="EO928" s="101">
        <f t="shared" si="1225"/>
        <v>0</v>
      </c>
      <c r="EP928" s="101">
        <f t="shared" si="1226"/>
        <v>0</v>
      </c>
      <c r="EQ928" s="101">
        <f t="shared" si="1227"/>
        <v>0</v>
      </c>
    </row>
    <row r="929" spans="2:147" ht="21.75" customHeight="1" x14ac:dyDescent="0.45">
      <c r="B929" s="133" t="str">
        <f>IF(Data!B928&lt;&gt;"",Data!B928,"")</f>
        <v/>
      </c>
      <c r="C929" s="158" t="str">
        <f>IF(Data!C928&lt;&gt;"",Data!C928,"")</f>
        <v/>
      </c>
      <c r="D929" s="106" t="str">
        <f>IF(Data!D928&lt;&gt;"",Data!D928,"")</f>
        <v/>
      </c>
      <c r="E929" s="140">
        <f>IF(AND(I929=1,Data!T928=0),0,IF(I929=999,999,Data!T928))</f>
        <v>999</v>
      </c>
      <c r="F929" s="140" t="str">
        <f t="shared" si="1228"/>
        <v/>
      </c>
      <c r="G929" s="140" t="str">
        <f>IF(Data!K928&lt;&gt;"",Data!K928,"")</f>
        <v/>
      </c>
      <c r="H929" s="141" t="str">
        <f>IF(Data!L928&lt;&gt;"",Data!L928,"")</f>
        <v/>
      </c>
      <c r="I929" s="63">
        <f>IF(Data!M928&lt;&gt;"",Data!M928,"")</f>
        <v>999</v>
      </c>
      <c r="J929" s="63">
        <f t="shared" si="1229"/>
        <v>0</v>
      </c>
      <c r="L929" s="64" t="str">
        <f t="shared" si="1230"/>
        <v/>
      </c>
      <c r="N929" s="63">
        <f t="shared" si="1231"/>
        <v>0</v>
      </c>
      <c r="P929" s="64" t="str">
        <f t="shared" si="1232"/>
        <v/>
      </c>
      <c r="R929" s="63">
        <f t="shared" si="1233"/>
        <v>0</v>
      </c>
      <c r="S929" s="64" t="str">
        <f t="shared" si="1234"/>
        <v/>
      </c>
      <c r="W929" s="310">
        <f t="shared" si="1235"/>
        <v>999</v>
      </c>
      <c r="Y929" s="65">
        <f t="shared" si="1236"/>
        <v>0</v>
      </c>
      <c r="Z929" s="65">
        <f t="shared" si="1237"/>
        <v>0</v>
      </c>
      <c r="AA929" s="65">
        <f t="shared" si="1238"/>
        <v>0</v>
      </c>
      <c r="AB929" s="65">
        <f t="shared" si="1239"/>
        <v>0</v>
      </c>
      <c r="AC929" s="341">
        <f t="shared" si="1240"/>
        <v>0</v>
      </c>
      <c r="AD929" s="65">
        <f t="shared" si="1241"/>
        <v>0</v>
      </c>
      <c r="AE929" s="65">
        <f t="shared" si="1242"/>
        <v>0</v>
      </c>
      <c r="AF929" s="65">
        <f t="shared" si="1243"/>
        <v>0</v>
      </c>
      <c r="AG929" s="65">
        <f t="shared" si="1244"/>
        <v>0</v>
      </c>
      <c r="AH929" s="65">
        <f t="shared" si="1245"/>
        <v>0</v>
      </c>
      <c r="AI929" s="65">
        <f t="shared" si="1246"/>
        <v>0</v>
      </c>
      <c r="AJ929" s="65">
        <f t="shared" si="1247"/>
        <v>0</v>
      </c>
      <c r="AK929" s="65">
        <f t="shared" si="1248"/>
        <v>0</v>
      </c>
      <c r="AL929" s="65">
        <f t="shared" si="1249"/>
        <v>0</v>
      </c>
      <c r="AM929" s="65">
        <f t="shared" si="1250"/>
        <v>0</v>
      </c>
      <c r="AN929" s="65">
        <f t="shared" si="1251"/>
        <v>0</v>
      </c>
      <c r="AO929" s="65">
        <f t="shared" si="1252"/>
        <v>0</v>
      </c>
      <c r="AP929" s="65">
        <f t="shared" si="1253"/>
        <v>0</v>
      </c>
      <c r="AQ929" s="65">
        <f t="shared" si="1254"/>
        <v>0</v>
      </c>
      <c r="AR929" s="65">
        <f t="shared" si="1255"/>
        <v>0</v>
      </c>
      <c r="AS929" s="65">
        <f t="shared" si="1256"/>
        <v>0</v>
      </c>
      <c r="AT929" s="65">
        <f t="shared" si="1257"/>
        <v>0</v>
      </c>
      <c r="AU929" s="65">
        <f t="shared" si="1258"/>
        <v>0</v>
      </c>
      <c r="AV929" s="65">
        <f t="shared" si="1259"/>
        <v>0</v>
      </c>
      <c r="AW929" s="65">
        <f t="shared" si="1260"/>
        <v>0</v>
      </c>
      <c r="AX929" s="65">
        <f t="shared" si="1261"/>
        <v>0</v>
      </c>
      <c r="AY929" s="65">
        <f t="shared" si="1262"/>
        <v>0</v>
      </c>
      <c r="AZ929" s="65">
        <f t="shared" si="1263"/>
        <v>0</v>
      </c>
      <c r="BA929" s="65">
        <f t="shared" si="1264"/>
        <v>0</v>
      </c>
      <c r="BB929" s="65">
        <f t="shared" si="1265"/>
        <v>0</v>
      </c>
      <c r="BC929" s="65">
        <f t="shared" si="1266"/>
        <v>0</v>
      </c>
      <c r="BD929" s="65">
        <f t="shared" si="1267"/>
        <v>0</v>
      </c>
      <c r="BE929" s="65">
        <f t="shared" si="1268"/>
        <v>0</v>
      </c>
      <c r="BF929" s="65">
        <f t="shared" si="1269"/>
        <v>0</v>
      </c>
      <c r="BG929" s="65">
        <f t="shared" si="1270"/>
        <v>0</v>
      </c>
      <c r="CE929" s="373"/>
      <c r="CF929" s="343"/>
      <c r="CG929" s="343"/>
      <c r="CH929" s="343"/>
      <c r="CI929" s="343"/>
      <c r="CJ929" s="343"/>
      <c r="CK929" s="343"/>
      <c r="CL929" s="343"/>
      <c r="CM929" s="343"/>
      <c r="CN929" s="343"/>
      <c r="CO929" s="343"/>
      <c r="CP929" s="343"/>
      <c r="CQ929" s="343"/>
      <c r="CR929" s="343"/>
      <c r="CS929" s="343"/>
      <c r="CY929" s="101">
        <f t="shared" si="1271"/>
        <v>0</v>
      </c>
      <c r="CZ929" s="101">
        <f t="shared" si="1272"/>
        <v>0</v>
      </c>
      <c r="DB929" s="101">
        <f t="shared" si="1273"/>
        <v>0</v>
      </c>
      <c r="DD929" s="311">
        <f t="shared" si="1274"/>
        <v>0</v>
      </c>
      <c r="DF929" s="101">
        <f t="shared" si="1190"/>
        <v>0</v>
      </c>
      <c r="DG929" s="101">
        <f t="shared" si="1191"/>
        <v>0</v>
      </c>
      <c r="DH929" s="101">
        <f t="shared" si="1192"/>
        <v>0</v>
      </c>
      <c r="DI929" s="101">
        <f t="shared" si="1193"/>
        <v>0</v>
      </c>
      <c r="DJ929" s="311">
        <f t="shared" si="1194"/>
        <v>0</v>
      </c>
      <c r="DK929" s="311">
        <f t="shared" si="1195"/>
        <v>0</v>
      </c>
      <c r="DL929" s="101">
        <f t="shared" si="1196"/>
        <v>0</v>
      </c>
      <c r="DM929" s="101">
        <f t="shared" si="1197"/>
        <v>0</v>
      </c>
      <c r="DN929" s="101">
        <f t="shared" si="1198"/>
        <v>0</v>
      </c>
      <c r="DO929" s="101">
        <f t="shared" si="1199"/>
        <v>0</v>
      </c>
      <c r="DP929" s="101">
        <f t="shared" si="1200"/>
        <v>0</v>
      </c>
      <c r="DQ929" s="101">
        <f t="shared" si="1201"/>
        <v>0</v>
      </c>
      <c r="DR929" s="101">
        <f t="shared" si="1202"/>
        <v>0</v>
      </c>
      <c r="DS929" s="101">
        <f t="shared" si="1203"/>
        <v>0</v>
      </c>
      <c r="DT929" s="101">
        <f t="shared" si="1204"/>
        <v>0</v>
      </c>
      <c r="DU929" s="101">
        <f t="shared" si="1205"/>
        <v>0</v>
      </c>
      <c r="DV929" s="101">
        <f t="shared" si="1206"/>
        <v>0</v>
      </c>
      <c r="DW929" s="101">
        <f t="shared" si="1207"/>
        <v>0</v>
      </c>
      <c r="DX929" s="311">
        <f t="shared" si="1208"/>
        <v>0</v>
      </c>
      <c r="DY929" s="101">
        <f t="shared" si="1209"/>
        <v>0</v>
      </c>
      <c r="DZ929" s="101">
        <f t="shared" si="1210"/>
        <v>0</v>
      </c>
      <c r="EA929" s="101">
        <f t="shared" si="1211"/>
        <v>0</v>
      </c>
      <c r="EB929" s="101">
        <f t="shared" si="1212"/>
        <v>0</v>
      </c>
      <c r="EC929" s="101">
        <f t="shared" si="1213"/>
        <v>0</v>
      </c>
      <c r="ED929" s="101">
        <f t="shared" si="1214"/>
        <v>0</v>
      </c>
      <c r="EE929" s="101">
        <f t="shared" si="1215"/>
        <v>0</v>
      </c>
      <c r="EF929" s="101">
        <f t="shared" si="1216"/>
        <v>0</v>
      </c>
      <c r="EG929" s="101">
        <f t="shared" si="1217"/>
        <v>0</v>
      </c>
      <c r="EH929" s="101">
        <f t="shared" si="1218"/>
        <v>0</v>
      </c>
      <c r="EI929" s="101">
        <f t="shared" si="1219"/>
        <v>0</v>
      </c>
      <c r="EJ929" s="101">
        <f t="shared" si="1220"/>
        <v>0</v>
      </c>
      <c r="EK929" s="101">
        <f t="shared" si="1221"/>
        <v>0</v>
      </c>
      <c r="EL929" s="101">
        <f t="shared" si="1222"/>
        <v>0</v>
      </c>
      <c r="EM929" s="101">
        <f t="shared" si="1223"/>
        <v>0</v>
      </c>
      <c r="EN929" s="101">
        <f t="shared" si="1224"/>
        <v>0</v>
      </c>
      <c r="EO929" s="101">
        <f t="shared" si="1225"/>
        <v>0</v>
      </c>
      <c r="EP929" s="101">
        <f t="shared" si="1226"/>
        <v>0</v>
      </c>
      <c r="EQ929" s="101">
        <f t="shared" si="1227"/>
        <v>0</v>
      </c>
    </row>
    <row r="930" spans="2:147" ht="21.75" customHeight="1" x14ac:dyDescent="0.45">
      <c r="B930" s="133" t="str">
        <f>IF(Data!B929&lt;&gt;"",Data!B929,"")</f>
        <v/>
      </c>
      <c r="C930" s="158" t="str">
        <f>IF(Data!C929&lt;&gt;"",Data!C929,"")</f>
        <v/>
      </c>
      <c r="D930" s="106" t="str">
        <f>IF(Data!D929&lt;&gt;"",Data!D929,"")</f>
        <v/>
      </c>
      <c r="E930" s="140">
        <f>IF(AND(I930=1,Data!T929=0),0,IF(I930=999,999,Data!T929))</f>
        <v>999</v>
      </c>
      <c r="F930" s="140" t="str">
        <f t="shared" si="1228"/>
        <v/>
      </c>
      <c r="G930" s="140" t="str">
        <f>IF(Data!K929&lt;&gt;"",Data!K929,"")</f>
        <v/>
      </c>
      <c r="H930" s="141" t="str">
        <f>IF(Data!L929&lt;&gt;"",Data!L929,"")</f>
        <v/>
      </c>
      <c r="I930" s="63">
        <f>IF(Data!M929&lt;&gt;"",Data!M929,"")</f>
        <v>999</v>
      </c>
      <c r="J930" s="63">
        <f t="shared" si="1229"/>
        <v>0</v>
      </c>
      <c r="L930" s="64" t="str">
        <f t="shared" si="1230"/>
        <v/>
      </c>
      <c r="N930" s="63">
        <f t="shared" si="1231"/>
        <v>0</v>
      </c>
      <c r="P930" s="64" t="str">
        <f t="shared" si="1232"/>
        <v/>
      </c>
      <c r="R930" s="63">
        <f t="shared" si="1233"/>
        <v>0</v>
      </c>
      <c r="S930" s="64" t="str">
        <f t="shared" si="1234"/>
        <v/>
      </c>
      <c r="W930" s="310">
        <f t="shared" si="1235"/>
        <v>999</v>
      </c>
      <c r="Y930" s="65">
        <f t="shared" si="1236"/>
        <v>0</v>
      </c>
      <c r="Z930" s="65">
        <f t="shared" si="1237"/>
        <v>0</v>
      </c>
      <c r="AA930" s="65">
        <f t="shared" si="1238"/>
        <v>0</v>
      </c>
      <c r="AB930" s="65">
        <f t="shared" si="1239"/>
        <v>0</v>
      </c>
      <c r="AC930" s="341">
        <f t="shared" si="1240"/>
        <v>0</v>
      </c>
      <c r="AD930" s="65">
        <f t="shared" si="1241"/>
        <v>0</v>
      </c>
      <c r="AE930" s="65">
        <f t="shared" si="1242"/>
        <v>0</v>
      </c>
      <c r="AF930" s="65">
        <f t="shared" si="1243"/>
        <v>0</v>
      </c>
      <c r="AG930" s="65">
        <f t="shared" si="1244"/>
        <v>0</v>
      </c>
      <c r="AH930" s="65">
        <f t="shared" si="1245"/>
        <v>0</v>
      </c>
      <c r="AI930" s="65">
        <f t="shared" si="1246"/>
        <v>0</v>
      </c>
      <c r="AJ930" s="65">
        <f t="shared" si="1247"/>
        <v>0</v>
      </c>
      <c r="AK930" s="65">
        <f t="shared" si="1248"/>
        <v>0</v>
      </c>
      <c r="AL930" s="65">
        <f t="shared" si="1249"/>
        <v>0</v>
      </c>
      <c r="AM930" s="65">
        <f t="shared" si="1250"/>
        <v>0</v>
      </c>
      <c r="AN930" s="65">
        <f t="shared" si="1251"/>
        <v>0</v>
      </c>
      <c r="AO930" s="65">
        <f t="shared" si="1252"/>
        <v>0</v>
      </c>
      <c r="AP930" s="65">
        <f t="shared" si="1253"/>
        <v>0</v>
      </c>
      <c r="AQ930" s="65">
        <f t="shared" si="1254"/>
        <v>0</v>
      </c>
      <c r="AR930" s="65">
        <f t="shared" si="1255"/>
        <v>0</v>
      </c>
      <c r="AS930" s="65">
        <f t="shared" si="1256"/>
        <v>0</v>
      </c>
      <c r="AT930" s="65">
        <f t="shared" si="1257"/>
        <v>0</v>
      </c>
      <c r="AU930" s="65">
        <f t="shared" si="1258"/>
        <v>0</v>
      </c>
      <c r="AV930" s="65">
        <f t="shared" si="1259"/>
        <v>0</v>
      </c>
      <c r="AW930" s="65">
        <f t="shared" si="1260"/>
        <v>0</v>
      </c>
      <c r="AX930" s="65">
        <f t="shared" si="1261"/>
        <v>0</v>
      </c>
      <c r="AY930" s="65">
        <f t="shared" si="1262"/>
        <v>0</v>
      </c>
      <c r="AZ930" s="65">
        <f t="shared" si="1263"/>
        <v>0</v>
      </c>
      <c r="BA930" s="65">
        <f t="shared" si="1264"/>
        <v>0</v>
      </c>
      <c r="BB930" s="65">
        <f t="shared" si="1265"/>
        <v>0</v>
      </c>
      <c r="BC930" s="65">
        <f t="shared" si="1266"/>
        <v>0</v>
      </c>
      <c r="BD930" s="65">
        <f t="shared" si="1267"/>
        <v>0</v>
      </c>
      <c r="BE930" s="65">
        <f t="shared" si="1268"/>
        <v>0</v>
      </c>
      <c r="BF930" s="65">
        <f t="shared" si="1269"/>
        <v>0</v>
      </c>
      <c r="BG930" s="65">
        <f t="shared" si="1270"/>
        <v>0</v>
      </c>
      <c r="CE930" s="373"/>
      <c r="CF930" s="343"/>
      <c r="CG930" s="343"/>
      <c r="CH930" s="343"/>
      <c r="CI930" s="343"/>
      <c r="CJ930" s="343"/>
      <c r="CK930" s="343"/>
      <c r="CL930" s="343"/>
      <c r="CM930" s="343"/>
      <c r="CN930" s="343"/>
      <c r="CO930" s="343"/>
      <c r="CP930" s="343"/>
      <c r="CQ930" s="343"/>
      <c r="CR930" s="343"/>
      <c r="CS930" s="343"/>
      <c r="CY930" s="101">
        <f t="shared" si="1271"/>
        <v>0</v>
      </c>
      <c r="CZ930" s="101">
        <f t="shared" si="1272"/>
        <v>0</v>
      </c>
      <c r="DB930" s="101">
        <f t="shared" si="1273"/>
        <v>0</v>
      </c>
      <c r="DD930" s="311">
        <f t="shared" si="1274"/>
        <v>0</v>
      </c>
      <c r="DF930" s="101">
        <f t="shared" si="1190"/>
        <v>0</v>
      </c>
      <c r="DG930" s="101">
        <f t="shared" si="1191"/>
        <v>0</v>
      </c>
      <c r="DH930" s="101">
        <f t="shared" si="1192"/>
        <v>0</v>
      </c>
      <c r="DI930" s="101">
        <f t="shared" si="1193"/>
        <v>0</v>
      </c>
      <c r="DJ930" s="311">
        <f t="shared" si="1194"/>
        <v>0</v>
      </c>
      <c r="DK930" s="311">
        <f t="shared" si="1195"/>
        <v>0</v>
      </c>
      <c r="DL930" s="101">
        <f t="shared" si="1196"/>
        <v>0</v>
      </c>
      <c r="DM930" s="101">
        <f t="shared" si="1197"/>
        <v>0</v>
      </c>
      <c r="DN930" s="101">
        <f t="shared" si="1198"/>
        <v>0</v>
      </c>
      <c r="DO930" s="101">
        <f t="shared" si="1199"/>
        <v>0</v>
      </c>
      <c r="DP930" s="101">
        <f t="shared" si="1200"/>
        <v>0</v>
      </c>
      <c r="DQ930" s="101">
        <f t="shared" si="1201"/>
        <v>0</v>
      </c>
      <c r="DR930" s="101">
        <f t="shared" si="1202"/>
        <v>0</v>
      </c>
      <c r="DS930" s="101">
        <f t="shared" si="1203"/>
        <v>0</v>
      </c>
      <c r="DT930" s="101">
        <f t="shared" si="1204"/>
        <v>0</v>
      </c>
      <c r="DU930" s="101">
        <f t="shared" si="1205"/>
        <v>0</v>
      </c>
      <c r="DV930" s="101">
        <f t="shared" si="1206"/>
        <v>0</v>
      </c>
      <c r="DW930" s="101">
        <f t="shared" si="1207"/>
        <v>0</v>
      </c>
      <c r="DX930" s="311">
        <f t="shared" si="1208"/>
        <v>0</v>
      </c>
      <c r="DY930" s="101">
        <f t="shared" si="1209"/>
        <v>0</v>
      </c>
      <c r="DZ930" s="101">
        <f t="shared" si="1210"/>
        <v>0</v>
      </c>
      <c r="EA930" s="101">
        <f t="shared" si="1211"/>
        <v>0</v>
      </c>
      <c r="EB930" s="101">
        <f t="shared" si="1212"/>
        <v>0</v>
      </c>
      <c r="EC930" s="101">
        <f t="shared" si="1213"/>
        <v>0</v>
      </c>
      <c r="ED930" s="101">
        <f t="shared" si="1214"/>
        <v>0</v>
      </c>
      <c r="EE930" s="101">
        <f t="shared" si="1215"/>
        <v>0</v>
      </c>
      <c r="EF930" s="101">
        <f t="shared" si="1216"/>
        <v>0</v>
      </c>
      <c r="EG930" s="101">
        <f t="shared" si="1217"/>
        <v>0</v>
      </c>
      <c r="EH930" s="101">
        <f t="shared" si="1218"/>
        <v>0</v>
      </c>
      <c r="EI930" s="101">
        <f t="shared" si="1219"/>
        <v>0</v>
      </c>
      <c r="EJ930" s="101">
        <f t="shared" si="1220"/>
        <v>0</v>
      </c>
      <c r="EK930" s="101">
        <f t="shared" si="1221"/>
        <v>0</v>
      </c>
      <c r="EL930" s="101">
        <f t="shared" si="1222"/>
        <v>0</v>
      </c>
      <c r="EM930" s="101">
        <f t="shared" si="1223"/>
        <v>0</v>
      </c>
      <c r="EN930" s="101">
        <f t="shared" si="1224"/>
        <v>0</v>
      </c>
      <c r="EO930" s="101">
        <f t="shared" si="1225"/>
        <v>0</v>
      </c>
      <c r="EP930" s="101">
        <f t="shared" si="1226"/>
        <v>0</v>
      </c>
      <c r="EQ930" s="101">
        <f t="shared" si="1227"/>
        <v>0</v>
      </c>
    </row>
    <row r="931" spans="2:147" ht="21.75" customHeight="1" x14ac:dyDescent="0.45">
      <c r="B931" s="133" t="str">
        <f>IF(Data!B930&lt;&gt;"",Data!B930,"")</f>
        <v/>
      </c>
      <c r="C931" s="158" t="str">
        <f>IF(Data!C930&lt;&gt;"",Data!C930,"")</f>
        <v/>
      </c>
      <c r="D931" s="106" t="str">
        <f>IF(Data!D930&lt;&gt;"",Data!D930,"")</f>
        <v/>
      </c>
      <c r="E931" s="140">
        <f>IF(AND(I931=1,Data!T930=0),0,IF(I931=999,999,Data!T930))</f>
        <v>999</v>
      </c>
      <c r="F931" s="140" t="str">
        <f t="shared" si="1228"/>
        <v/>
      </c>
      <c r="G931" s="140" t="str">
        <f>IF(Data!K930&lt;&gt;"",Data!K930,"")</f>
        <v/>
      </c>
      <c r="H931" s="141" t="str">
        <f>IF(Data!L930&lt;&gt;"",Data!L930,"")</f>
        <v/>
      </c>
      <c r="I931" s="63">
        <f>IF(Data!M930&lt;&gt;"",Data!M930,"")</f>
        <v>999</v>
      </c>
      <c r="J931" s="63">
        <f t="shared" si="1229"/>
        <v>0</v>
      </c>
      <c r="L931" s="64" t="str">
        <f t="shared" si="1230"/>
        <v/>
      </c>
      <c r="N931" s="63">
        <f t="shared" si="1231"/>
        <v>0</v>
      </c>
      <c r="P931" s="64" t="str">
        <f t="shared" si="1232"/>
        <v/>
      </c>
      <c r="R931" s="63">
        <f t="shared" si="1233"/>
        <v>0</v>
      </c>
      <c r="S931" s="64" t="str">
        <f t="shared" si="1234"/>
        <v/>
      </c>
      <c r="W931" s="310">
        <f t="shared" si="1235"/>
        <v>999</v>
      </c>
      <c r="Y931" s="65">
        <f t="shared" si="1236"/>
        <v>0</v>
      </c>
      <c r="Z931" s="65">
        <f t="shared" si="1237"/>
        <v>0</v>
      </c>
      <c r="AA931" s="65">
        <f t="shared" si="1238"/>
        <v>0</v>
      </c>
      <c r="AB931" s="65">
        <f t="shared" si="1239"/>
        <v>0</v>
      </c>
      <c r="AC931" s="341">
        <f t="shared" si="1240"/>
        <v>0</v>
      </c>
      <c r="AD931" s="65">
        <f t="shared" si="1241"/>
        <v>0</v>
      </c>
      <c r="AE931" s="65">
        <f t="shared" si="1242"/>
        <v>0</v>
      </c>
      <c r="AF931" s="65">
        <f t="shared" si="1243"/>
        <v>0</v>
      </c>
      <c r="AG931" s="65">
        <f t="shared" si="1244"/>
        <v>0</v>
      </c>
      <c r="AH931" s="65">
        <f t="shared" si="1245"/>
        <v>0</v>
      </c>
      <c r="AI931" s="65">
        <f t="shared" si="1246"/>
        <v>0</v>
      </c>
      <c r="AJ931" s="65">
        <f t="shared" si="1247"/>
        <v>0</v>
      </c>
      <c r="AK931" s="65">
        <f t="shared" si="1248"/>
        <v>0</v>
      </c>
      <c r="AL931" s="65">
        <f t="shared" si="1249"/>
        <v>0</v>
      </c>
      <c r="AM931" s="65">
        <f t="shared" si="1250"/>
        <v>0</v>
      </c>
      <c r="AN931" s="65">
        <f t="shared" si="1251"/>
        <v>0</v>
      </c>
      <c r="AO931" s="65">
        <f t="shared" si="1252"/>
        <v>0</v>
      </c>
      <c r="AP931" s="65">
        <f t="shared" si="1253"/>
        <v>0</v>
      </c>
      <c r="AQ931" s="65">
        <f t="shared" si="1254"/>
        <v>0</v>
      </c>
      <c r="AR931" s="65">
        <f t="shared" si="1255"/>
        <v>0</v>
      </c>
      <c r="AS931" s="65">
        <f t="shared" si="1256"/>
        <v>0</v>
      </c>
      <c r="AT931" s="65">
        <f t="shared" si="1257"/>
        <v>0</v>
      </c>
      <c r="AU931" s="65">
        <f t="shared" si="1258"/>
        <v>0</v>
      </c>
      <c r="AV931" s="65">
        <f t="shared" si="1259"/>
        <v>0</v>
      </c>
      <c r="AW931" s="65">
        <f t="shared" si="1260"/>
        <v>0</v>
      </c>
      <c r="AX931" s="65">
        <f t="shared" si="1261"/>
        <v>0</v>
      </c>
      <c r="AY931" s="65">
        <f t="shared" si="1262"/>
        <v>0</v>
      </c>
      <c r="AZ931" s="65">
        <f t="shared" si="1263"/>
        <v>0</v>
      </c>
      <c r="BA931" s="65">
        <f t="shared" si="1264"/>
        <v>0</v>
      </c>
      <c r="BB931" s="65">
        <f t="shared" si="1265"/>
        <v>0</v>
      </c>
      <c r="BC931" s="65">
        <f t="shared" si="1266"/>
        <v>0</v>
      </c>
      <c r="BD931" s="65">
        <f t="shared" si="1267"/>
        <v>0</v>
      </c>
      <c r="BE931" s="65">
        <f t="shared" si="1268"/>
        <v>0</v>
      </c>
      <c r="BF931" s="65">
        <f t="shared" si="1269"/>
        <v>0</v>
      </c>
      <c r="BG931" s="65">
        <f t="shared" si="1270"/>
        <v>0</v>
      </c>
      <c r="CE931" s="373"/>
      <c r="CF931" s="343"/>
      <c r="CG931" s="343"/>
      <c r="CH931" s="343"/>
      <c r="CI931" s="343"/>
      <c r="CJ931" s="343"/>
      <c r="CK931" s="343"/>
      <c r="CL931" s="343"/>
      <c r="CM931" s="343"/>
      <c r="CN931" s="343"/>
      <c r="CO931" s="343"/>
      <c r="CP931" s="343"/>
      <c r="CQ931" s="343"/>
      <c r="CR931" s="343"/>
      <c r="CS931" s="343"/>
      <c r="CY931" s="101">
        <f t="shared" si="1271"/>
        <v>0</v>
      </c>
      <c r="CZ931" s="101">
        <f t="shared" si="1272"/>
        <v>0</v>
      </c>
      <c r="DB931" s="101">
        <f t="shared" si="1273"/>
        <v>0</v>
      </c>
      <c r="DD931" s="311">
        <f t="shared" si="1274"/>
        <v>0</v>
      </c>
      <c r="DF931" s="101">
        <f t="shared" si="1190"/>
        <v>0</v>
      </c>
      <c r="DG931" s="101">
        <f t="shared" si="1191"/>
        <v>0</v>
      </c>
      <c r="DH931" s="101">
        <f t="shared" si="1192"/>
        <v>0</v>
      </c>
      <c r="DI931" s="101">
        <f t="shared" si="1193"/>
        <v>0</v>
      </c>
      <c r="DJ931" s="311">
        <f t="shared" si="1194"/>
        <v>0</v>
      </c>
      <c r="DK931" s="311">
        <f t="shared" si="1195"/>
        <v>0</v>
      </c>
      <c r="DL931" s="101">
        <f t="shared" si="1196"/>
        <v>0</v>
      </c>
      <c r="DM931" s="101">
        <f t="shared" si="1197"/>
        <v>0</v>
      </c>
      <c r="DN931" s="101">
        <f t="shared" si="1198"/>
        <v>0</v>
      </c>
      <c r="DO931" s="101">
        <f t="shared" si="1199"/>
        <v>0</v>
      </c>
      <c r="DP931" s="101">
        <f t="shared" si="1200"/>
        <v>0</v>
      </c>
      <c r="DQ931" s="101">
        <f t="shared" si="1201"/>
        <v>0</v>
      </c>
      <c r="DR931" s="101">
        <f t="shared" si="1202"/>
        <v>0</v>
      </c>
      <c r="DS931" s="101">
        <f t="shared" si="1203"/>
        <v>0</v>
      </c>
      <c r="DT931" s="101">
        <f t="shared" si="1204"/>
        <v>0</v>
      </c>
      <c r="DU931" s="101">
        <f t="shared" si="1205"/>
        <v>0</v>
      </c>
      <c r="DV931" s="101">
        <f t="shared" si="1206"/>
        <v>0</v>
      </c>
      <c r="DW931" s="101">
        <f t="shared" si="1207"/>
        <v>0</v>
      </c>
      <c r="DX931" s="311">
        <f t="shared" si="1208"/>
        <v>0</v>
      </c>
      <c r="DY931" s="101">
        <f t="shared" si="1209"/>
        <v>0</v>
      </c>
      <c r="DZ931" s="101">
        <f t="shared" si="1210"/>
        <v>0</v>
      </c>
      <c r="EA931" s="101">
        <f t="shared" si="1211"/>
        <v>0</v>
      </c>
      <c r="EB931" s="101">
        <f t="shared" si="1212"/>
        <v>0</v>
      </c>
      <c r="EC931" s="101">
        <f t="shared" si="1213"/>
        <v>0</v>
      </c>
      <c r="ED931" s="101">
        <f t="shared" si="1214"/>
        <v>0</v>
      </c>
      <c r="EE931" s="101">
        <f t="shared" si="1215"/>
        <v>0</v>
      </c>
      <c r="EF931" s="101">
        <f t="shared" si="1216"/>
        <v>0</v>
      </c>
      <c r="EG931" s="101">
        <f t="shared" si="1217"/>
        <v>0</v>
      </c>
      <c r="EH931" s="101">
        <f t="shared" si="1218"/>
        <v>0</v>
      </c>
      <c r="EI931" s="101">
        <f t="shared" si="1219"/>
        <v>0</v>
      </c>
      <c r="EJ931" s="101">
        <f t="shared" si="1220"/>
        <v>0</v>
      </c>
      <c r="EK931" s="101">
        <f t="shared" si="1221"/>
        <v>0</v>
      </c>
      <c r="EL931" s="101">
        <f t="shared" si="1222"/>
        <v>0</v>
      </c>
      <c r="EM931" s="101">
        <f t="shared" si="1223"/>
        <v>0</v>
      </c>
      <c r="EN931" s="101">
        <f t="shared" si="1224"/>
        <v>0</v>
      </c>
      <c r="EO931" s="101">
        <f t="shared" si="1225"/>
        <v>0</v>
      </c>
      <c r="EP931" s="101">
        <f t="shared" si="1226"/>
        <v>0</v>
      </c>
      <c r="EQ931" s="101">
        <f t="shared" si="1227"/>
        <v>0</v>
      </c>
    </row>
    <row r="932" spans="2:147" ht="21.75" customHeight="1" x14ac:dyDescent="0.45">
      <c r="B932" s="133" t="str">
        <f>IF(Data!B931&lt;&gt;"",Data!B931,"")</f>
        <v/>
      </c>
      <c r="C932" s="158" t="str">
        <f>IF(Data!C931&lt;&gt;"",Data!C931,"")</f>
        <v/>
      </c>
      <c r="D932" s="106" t="str">
        <f>IF(Data!D931&lt;&gt;"",Data!D931,"")</f>
        <v/>
      </c>
      <c r="E932" s="140">
        <f>IF(AND(I932=1,Data!T931=0),0,IF(I932=999,999,Data!T931))</f>
        <v>999</v>
      </c>
      <c r="F932" s="140" t="str">
        <f t="shared" si="1228"/>
        <v/>
      </c>
      <c r="G932" s="140" t="str">
        <f>IF(Data!K931&lt;&gt;"",Data!K931,"")</f>
        <v/>
      </c>
      <c r="H932" s="141" t="str">
        <f>IF(Data!L931&lt;&gt;"",Data!L931,"")</f>
        <v/>
      </c>
      <c r="I932" s="63">
        <f>IF(Data!M931&lt;&gt;"",Data!M931,"")</f>
        <v>999</v>
      </c>
      <c r="J932" s="63">
        <f t="shared" si="1229"/>
        <v>0</v>
      </c>
      <c r="L932" s="64" t="str">
        <f t="shared" si="1230"/>
        <v/>
      </c>
      <c r="N932" s="63">
        <f t="shared" si="1231"/>
        <v>0</v>
      </c>
      <c r="P932" s="64" t="str">
        <f t="shared" si="1232"/>
        <v/>
      </c>
      <c r="R932" s="63">
        <f t="shared" si="1233"/>
        <v>0</v>
      </c>
      <c r="S932" s="64" t="str">
        <f t="shared" si="1234"/>
        <v/>
      </c>
      <c r="W932" s="310">
        <f t="shared" si="1235"/>
        <v>999</v>
      </c>
      <c r="Y932" s="65">
        <f t="shared" si="1236"/>
        <v>0</v>
      </c>
      <c r="Z932" s="65">
        <f t="shared" si="1237"/>
        <v>0</v>
      </c>
      <c r="AA932" s="65">
        <f t="shared" si="1238"/>
        <v>0</v>
      </c>
      <c r="AB932" s="65">
        <f t="shared" si="1239"/>
        <v>0</v>
      </c>
      <c r="AC932" s="341">
        <f t="shared" si="1240"/>
        <v>0</v>
      </c>
      <c r="AD932" s="65">
        <f t="shared" si="1241"/>
        <v>0</v>
      </c>
      <c r="AE932" s="65">
        <f t="shared" si="1242"/>
        <v>0</v>
      </c>
      <c r="AF932" s="65">
        <f t="shared" si="1243"/>
        <v>0</v>
      </c>
      <c r="AG932" s="65">
        <f t="shared" si="1244"/>
        <v>0</v>
      </c>
      <c r="AH932" s="65">
        <f t="shared" si="1245"/>
        <v>0</v>
      </c>
      <c r="AI932" s="65">
        <f t="shared" si="1246"/>
        <v>0</v>
      </c>
      <c r="AJ932" s="65">
        <f t="shared" si="1247"/>
        <v>0</v>
      </c>
      <c r="AK932" s="65">
        <f t="shared" si="1248"/>
        <v>0</v>
      </c>
      <c r="AL932" s="65">
        <f t="shared" si="1249"/>
        <v>0</v>
      </c>
      <c r="AM932" s="65">
        <f t="shared" si="1250"/>
        <v>0</v>
      </c>
      <c r="AN932" s="65">
        <f t="shared" si="1251"/>
        <v>0</v>
      </c>
      <c r="AO932" s="65">
        <f t="shared" si="1252"/>
        <v>0</v>
      </c>
      <c r="AP932" s="65">
        <f t="shared" si="1253"/>
        <v>0</v>
      </c>
      <c r="AQ932" s="65">
        <f t="shared" si="1254"/>
        <v>0</v>
      </c>
      <c r="AR932" s="65">
        <f t="shared" si="1255"/>
        <v>0</v>
      </c>
      <c r="AS932" s="65">
        <f t="shared" si="1256"/>
        <v>0</v>
      </c>
      <c r="AT932" s="65">
        <f t="shared" si="1257"/>
        <v>0</v>
      </c>
      <c r="AU932" s="65">
        <f t="shared" si="1258"/>
        <v>0</v>
      </c>
      <c r="AV932" s="65">
        <f t="shared" si="1259"/>
        <v>0</v>
      </c>
      <c r="AW932" s="65">
        <f t="shared" si="1260"/>
        <v>0</v>
      </c>
      <c r="AX932" s="65">
        <f t="shared" si="1261"/>
        <v>0</v>
      </c>
      <c r="AY932" s="65">
        <f t="shared" si="1262"/>
        <v>0</v>
      </c>
      <c r="AZ932" s="65">
        <f t="shared" si="1263"/>
        <v>0</v>
      </c>
      <c r="BA932" s="65">
        <f t="shared" si="1264"/>
        <v>0</v>
      </c>
      <c r="BB932" s="65">
        <f t="shared" si="1265"/>
        <v>0</v>
      </c>
      <c r="BC932" s="65">
        <f t="shared" si="1266"/>
        <v>0</v>
      </c>
      <c r="BD932" s="65">
        <f t="shared" si="1267"/>
        <v>0</v>
      </c>
      <c r="BE932" s="65">
        <f t="shared" si="1268"/>
        <v>0</v>
      </c>
      <c r="BF932" s="65">
        <f t="shared" si="1269"/>
        <v>0</v>
      </c>
      <c r="BG932" s="65">
        <f t="shared" si="1270"/>
        <v>0</v>
      </c>
      <c r="CE932" s="373"/>
      <c r="CF932" s="343"/>
      <c r="CG932" s="343"/>
      <c r="CH932" s="343"/>
      <c r="CI932" s="343"/>
      <c r="CJ932" s="343"/>
      <c r="CK932" s="343"/>
      <c r="CL932" s="343"/>
      <c r="CM932" s="343"/>
      <c r="CN932" s="343"/>
      <c r="CO932" s="343"/>
      <c r="CP932" s="343"/>
      <c r="CQ932" s="343"/>
      <c r="CR932" s="343"/>
      <c r="CS932" s="343"/>
      <c r="CY932" s="101">
        <f t="shared" si="1271"/>
        <v>0</v>
      </c>
      <c r="CZ932" s="101">
        <f t="shared" si="1272"/>
        <v>0</v>
      </c>
      <c r="DB932" s="101">
        <f t="shared" si="1273"/>
        <v>0</v>
      </c>
      <c r="DD932" s="311">
        <f t="shared" si="1274"/>
        <v>0</v>
      </c>
      <c r="DF932" s="101">
        <f t="shared" si="1190"/>
        <v>0</v>
      </c>
      <c r="DG932" s="101">
        <f t="shared" si="1191"/>
        <v>0</v>
      </c>
      <c r="DH932" s="101">
        <f t="shared" si="1192"/>
        <v>0</v>
      </c>
      <c r="DI932" s="101">
        <f t="shared" si="1193"/>
        <v>0</v>
      </c>
      <c r="DJ932" s="311">
        <f t="shared" si="1194"/>
        <v>0</v>
      </c>
      <c r="DK932" s="311">
        <f t="shared" si="1195"/>
        <v>0</v>
      </c>
      <c r="DL932" s="101">
        <f t="shared" si="1196"/>
        <v>0</v>
      </c>
      <c r="DM932" s="101">
        <f t="shared" si="1197"/>
        <v>0</v>
      </c>
      <c r="DN932" s="101">
        <f t="shared" si="1198"/>
        <v>0</v>
      </c>
      <c r="DO932" s="101">
        <f t="shared" si="1199"/>
        <v>0</v>
      </c>
      <c r="DP932" s="101">
        <f t="shared" si="1200"/>
        <v>0</v>
      </c>
      <c r="DQ932" s="101">
        <f t="shared" si="1201"/>
        <v>0</v>
      </c>
      <c r="DR932" s="101">
        <f t="shared" si="1202"/>
        <v>0</v>
      </c>
      <c r="DS932" s="101">
        <f t="shared" si="1203"/>
        <v>0</v>
      </c>
      <c r="DT932" s="101">
        <f t="shared" si="1204"/>
        <v>0</v>
      </c>
      <c r="DU932" s="101">
        <f t="shared" si="1205"/>
        <v>0</v>
      </c>
      <c r="DV932" s="101">
        <f t="shared" si="1206"/>
        <v>0</v>
      </c>
      <c r="DW932" s="101">
        <f t="shared" si="1207"/>
        <v>0</v>
      </c>
      <c r="DX932" s="311">
        <f t="shared" si="1208"/>
        <v>0</v>
      </c>
      <c r="DY932" s="101">
        <f t="shared" si="1209"/>
        <v>0</v>
      </c>
      <c r="DZ932" s="101">
        <f t="shared" si="1210"/>
        <v>0</v>
      </c>
      <c r="EA932" s="101">
        <f t="shared" si="1211"/>
        <v>0</v>
      </c>
      <c r="EB932" s="101">
        <f t="shared" si="1212"/>
        <v>0</v>
      </c>
      <c r="EC932" s="101">
        <f t="shared" si="1213"/>
        <v>0</v>
      </c>
      <c r="ED932" s="101">
        <f t="shared" si="1214"/>
        <v>0</v>
      </c>
      <c r="EE932" s="101">
        <f t="shared" si="1215"/>
        <v>0</v>
      </c>
      <c r="EF932" s="101">
        <f t="shared" si="1216"/>
        <v>0</v>
      </c>
      <c r="EG932" s="101">
        <f t="shared" si="1217"/>
        <v>0</v>
      </c>
      <c r="EH932" s="101">
        <f t="shared" si="1218"/>
        <v>0</v>
      </c>
      <c r="EI932" s="101">
        <f t="shared" si="1219"/>
        <v>0</v>
      </c>
      <c r="EJ932" s="101">
        <f t="shared" si="1220"/>
        <v>0</v>
      </c>
      <c r="EK932" s="101">
        <f t="shared" si="1221"/>
        <v>0</v>
      </c>
      <c r="EL932" s="101">
        <f t="shared" si="1222"/>
        <v>0</v>
      </c>
      <c r="EM932" s="101">
        <f t="shared" si="1223"/>
        <v>0</v>
      </c>
      <c r="EN932" s="101">
        <f t="shared" si="1224"/>
        <v>0</v>
      </c>
      <c r="EO932" s="101">
        <f t="shared" si="1225"/>
        <v>0</v>
      </c>
      <c r="EP932" s="101">
        <f t="shared" si="1226"/>
        <v>0</v>
      </c>
      <c r="EQ932" s="101">
        <f t="shared" si="1227"/>
        <v>0</v>
      </c>
    </row>
    <row r="933" spans="2:147" ht="21.75" customHeight="1" x14ac:dyDescent="0.45">
      <c r="B933" s="133" t="str">
        <f>IF(Data!B932&lt;&gt;"",Data!B932,"")</f>
        <v/>
      </c>
      <c r="C933" s="158" t="str">
        <f>IF(Data!C932&lt;&gt;"",Data!C932,"")</f>
        <v/>
      </c>
      <c r="D933" s="106" t="str">
        <f>IF(Data!D932&lt;&gt;"",Data!D932,"")</f>
        <v/>
      </c>
      <c r="E933" s="140">
        <f>IF(AND(I933=1,Data!T932=0),0,IF(I933=999,999,Data!T932))</f>
        <v>999</v>
      </c>
      <c r="F933" s="140" t="str">
        <f t="shared" si="1228"/>
        <v/>
      </c>
      <c r="G933" s="140" t="str">
        <f>IF(Data!K932&lt;&gt;"",Data!K932,"")</f>
        <v/>
      </c>
      <c r="H933" s="141" t="str">
        <f>IF(Data!L932&lt;&gt;"",Data!L932,"")</f>
        <v/>
      </c>
      <c r="I933" s="63">
        <f>IF(Data!M932&lt;&gt;"",Data!M932,"")</f>
        <v>999</v>
      </c>
      <c r="J933" s="63">
        <f t="shared" si="1229"/>
        <v>0</v>
      </c>
      <c r="L933" s="64" t="str">
        <f t="shared" si="1230"/>
        <v/>
      </c>
      <c r="N933" s="63">
        <f t="shared" si="1231"/>
        <v>0</v>
      </c>
      <c r="P933" s="64" t="str">
        <f t="shared" si="1232"/>
        <v/>
      </c>
      <c r="R933" s="63">
        <f t="shared" si="1233"/>
        <v>0</v>
      </c>
      <c r="S933" s="64" t="str">
        <f t="shared" si="1234"/>
        <v/>
      </c>
      <c r="W933" s="310">
        <f t="shared" si="1235"/>
        <v>999</v>
      </c>
      <c r="Y933" s="65">
        <f t="shared" si="1236"/>
        <v>0</v>
      </c>
      <c r="Z933" s="65">
        <f t="shared" si="1237"/>
        <v>0</v>
      </c>
      <c r="AA933" s="65">
        <f t="shared" si="1238"/>
        <v>0</v>
      </c>
      <c r="AB933" s="65">
        <f t="shared" si="1239"/>
        <v>0</v>
      </c>
      <c r="AC933" s="341">
        <f t="shared" si="1240"/>
        <v>0</v>
      </c>
      <c r="AD933" s="65">
        <f t="shared" si="1241"/>
        <v>0</v>
      </c>
      <c r="AE933" s="65">
        <f t="shared" si="1242"/>
        <v>0</v>
      </c>
      <c r="AF933" s="65">
        <f t="shared" si="1243"/>
        <v>0</v>
      </c>
      <c r="AG933" s="65">
        <f t="shared" si="1244"/>
        <v>0</v>
      </c>
      <c r="AH933" s="65">
        <f t="shared" si="1245"/>
        <v>0</v>
      </c>
      <c r="AI933" s="65">
        <f t="shared" si="1246"/>
        <v>0</v>
      </c>
      <c r="AJ933" s="65">
        <f t="shared" si="1247"/>
        <v>0</v>
      </c>
      <c r="AK933" s="65">
        <f t="shared" si="1248"/>
        <v>0</v>
      </c>
      <c r="AL933" s="65">
        <f t="shared" si="1249"/>
        <v>0</v>
      </c>
      <c r="AM933" s="65">
        <f t="shared" si="1250"/>
        <v>0</v>
      </c>
      <c r="AN933" s="65">
        <f t="shared" si="1251"/>
        <v>0</v>
      </c>
      <c r="AO933" s="65">
        <f t="shared" si="1252"/>
        <v>0</v>
      </c>
      <c r="AP933" s="65">
        <f t="shared" si="1253"/>
        <v>0</v>
      </c>
      <c r="AQ933" s="65">
        <f t="shared" si="1254"/>
        <v>0</v>
      </c>
      <c r="AR933" s="65">
        <f t="shared" si="1255"/>
        <v>0</v>
      </c>
      <c r="AS933" s="65">
        <f t="shared" si="1256"/>
        <v>0</v>
      </c>
      <c r="AT933" s="65">
        <f t="shared" si="1257"/>
        <v>0</v>
      </c>
      <c r="AU933" s="65">
        <f t="shared" si="1258"/>
        <v>0</v>
      </c>
      <c r="AV933" s="65">
        <f t="shared" si="1259"/>
        <v>0</v>
      </c>
      <c r="AW933" s="65">
        <f t="shared" si="1260"/>
        <v>0</v>
      </c>
      <c r="AX933" s="65">
        <f t="shared" si="1261"/>
        <v>0</v>
      </c>
      <c r="AY933" s="65">
        <f t="shared" si="1262"/>
        <v>0</v>
      </c>
      <c r="AZ933" s="65">
        <f t="shared" si="1263"/>
        <v>0</v>
      </c>
      <c r="BA933" s="65">
        <f t="shared" si="1264"/>
        <v>0</v>
      </c>
      <c r="BB933" s="65">
        <f t="shared" si="1265"/>
        <v>0</v>
      </c>
      <c r="BC933" s="65">
        <f t="shared" si="1266"/>
        <v>0</v>
      </c>
      <c r="BD933" s="65">
        <f t="shared" si="1267"/>
        <v>0</v>
      </c>
      <c r="BE933" s="65">
        <f t="shared" si="1268"/>
        <v>0</v>
      </c>
      <c r="BF933" s="65">
        <f t="shared" si="1269"/>
        <v>0</v>
      </c>
      <c r="BG933" s="65">
        <f t="shared" si="1270"/>
        <v>0</v>
      </c>
      <c r="CE933" s="373"/>
      <c r="CF933" s="343"/>
      <c r="CG933" s="343"/>
      <c r="CH933" s="343"/>
      <c r="CI933" s="343"/>
      <c r="CJ933" s="343"/>
      <c r="CK933" s="343"/>
      <c r="CL933" s="343"/>
      <c r="CM933" s="343"/>
      <c r="CN933" s="343"/>
      <c r="CO933" s="343"/>
      <c r="CP933" s="343"/>
      <c r="CQ933" s="343"/>
      <c r="CR933" s="343"/>
      <c r="CS933" s="343"/>
      <c r="CY933" s="101">
        <f t="shared" si="1271"/>
        <v>0</v>
      </c>
      <c r="CZ933" s="101">
        <f t="shared" si="1272"/>
        <v>0</v>
      </c>
      <c r="DB933" s="101">
        <f t="shared" si="1273"/>
        <v>0</v>
      </c>
      <c r="DD933" s="311">
        <f t="shared" si="1274"/>
        <v>0</v>
      </c>
      <c r="DF933" s="101">
        <f t="shared" si="1190"/>
        <v>0</v>
      </c>
      <c r="DG933" s="101">
        <f t="shared" si="1191"/>
        <v>0</v>
      </c>
      <c r="DH933" s="101">
        <f t="shared" si="1192"/>
        <v>0</v>
      </c>
      <c r="DI933" s="101">
        <f t="shared" si="1193"/>
        <v>0</v>
      </c>
      <c r="DJ933" s="311">
        <f t="shared" si="1194"/>
        <v>0</v>
      </c>
      <c r="DK933" s="311">
        <f t="shared" si="1195"/>
        <v>0</v>
      </c>
      <c r="DL933" s="101">
        <f t="shared" si="1196"/>
        <v>0</v>
      </c>
      <c r="DM933" s="101">
        <f t="shared" si="1197"/>
        <v>0</v>
      </c>
      <c r="DN933" s="101">
        <f t="shared" si="1198"/>
        <v>0</v>
      </c>
      <c r="DO933" s="101">
        <f t="shared" si="1199"/>
        <v>0</v>
      </c>
      <c r="DP933" s="101">
        <f t="shared" si="1200"/>
        <v>0</v>
      </c>
      <c r="DQ933" s="101">
        <f t="shared" si="1201"/>
        <v>0</v>
      </c>
      <c r="DR933" s="101">
        <f t="shared" si="1202"/>
        <v>0</v>
      </c>
      <c r="DS933" s="101">
        <f t="shared" si="1203"/>
        <v>0</v>
      </c>
      <c r="DT933" s="101">
        <f t="shared" si="1204"/>
        <v>0</v>
      </c>
      <c r="DU933" s="101">
        <f t="shared" si="1205"/>
        <v>0</v>
      </c>
      <c r="DV933" s="101">
        <f t="shared" si="1206"/>
        <v>0</v>
      </c>
      <c r="DW933" s="101">
        <f t="shared" si="1207"/>
        <v>0</v>
      </c>
      <c r="DX933" s="311">
        <f t="shared" si="1208"/>
        <v>0</v>
      </c>
      <c r="DY933" s="101">
        <f t="shared" si="1209"/>
        <v>0</v>
      </c>
      <c r="DZ933" s="101">
        <f t="shared" si="1210"/>
        <v>0</v>
      </c>
      <c r="EA933" s="101">
        <f t="shared" si="1211"/>
        <v>0</v>
      </c>
      <c r="EB933" s="101">
        <f t="shared" si="1212"/>
        <v>0</v>
      </c>
      <c r="EC933" s="101">
        <f t="shared" si="1213"/>
        <v>0</v>
      </c>
      <c r="ED933" s="101">
        <f t="shared" si="1214"/>
        <v>0</v>
      </c>
      <c r="EE933" s="101">
        <f t="shared" si="1215"/>
        <v>0</v>
      </c>
      <c r="EF933" s="101">
        <f t="shared" si="1216"/>
        <v>0</v>
      </c>
      <c r="EG933" s="101">
        <f t="shared" si="1217"/>
        <v>0</v>
      </c>
      <c r="EH933" s="101">
        <f t="shared" si="1218"/>
        <v>0</v>
      </c>
      <c r="EI933" s="101">
        <f t="shared" si="1219"/>
        <v>0</v>
      </c>
      <c r="EJ933" s="101">
        <f t="shared" si="1220"/>
        <v>0</v>
      </c>
      <c r="EK933" s="101">
        <f t="shared" si="1221"/>
        <v>0</v>
      </c>
      <c r="EL933" s="101">
        <f t="shared" si="1222"/>
        <v>0</v>
      </c>
      <c r="EM933" s="101">
        <f t="shared" si="1223"/>
        <v>0</v>
      </c>
      <c r="EN933" s="101">
        <f t="shared" si="1224"/>
        <v>0</v>
      </c>
      <c r="EO933" s="101">
        <f t="shared" si="1225"/>
        <v>0</v>
      </c>
      <c r="EP933" s="101">
        <f t="shared" si="1226"/>
        <v>0</v>
      </c>
      <c r="EQ933" s="101">
        <f t="shared" si="1227"/>
        <v>0</v>
      </c>
    </row>
    <row r="934" spans="2:147" ht="21.75" customHeight="1" x14ac:dyDescent="0.45">
      <c r="B934" s="133" t="str">
        <f>IF(Data!B933&lt;&gt;"",Data!B933,"")</f>
        <v/>
      </c>
      <c r="C934" s="158" t="str">
        <f>IF(Data!C933&lt;&gt;"",Data!C933,"")</f>
        <v/>
      </c>
      <c r="D934" s="106" t="str">
        <f>IF(Data!D933&lt;&gt;"",Data!D933,"")</f>
        <v/>
      </c>
      <c r="E934" s="140">
        <f>IF(AND(I934=1,Data!T933=0),0,IF(I934=999,999,Data!T933))</f>
        <v>999</v>
      </c>
      <c r="F934" s="140" t="str">
        <f t="shared" si="1228"/>
        <v/>
      </c>
      <c r="G934" s="140" t="str">
        <f>IF(Data!K933&lt;&gt;"",Data!K933,"")</f>
        <v/>
      </c>
      <c r="H934" s="141" t="str">
        <f>IF(Data!L933&lt;&gt;"",Data!L933,"")</f>
        <v/>
      </c>
      <c r="I934" s="63">
        <f>IF(Data!M933&lt;&gt;"",Data!M933,"")</f>
        <v>999</v>
      </c>
      <c r="J934" s="63">
        <f t="shared" si="1229"/>
        <v>0</v>
      </c>
      <c r="L934" s="64" t="str">
        <f t="shared" si="1230"/>
        <v/>
      </c>
      <c r="N934" s="63">
        <f t="shared" si="1231"/>
        <v>0</v>
      </c>
      <c r="P934" s="64" t="str">
        <f t="shared" si="1232"/>
        <v/>
      </c>
      <c r="R934" s="63">
        <f t="shared" si="1233"/>
        <v>0</v>
      </c>
      <c r="S934" s="64" t="str">
        <f t="shared" si="1234"/>
        <v/>
      </c>
      <c r="W934" s="310">
        <f t="shared" si="1235"/>
        <v>999</v>
      </c>
      <c r="Y934" s="65">
        <f t="shared" si="1236"/>
        <v>0</v>
      </c>
      <c r="Z934" s="65">
        <f t="shared" si="1237"/>
        <v>0</v>
      </c>
      <c r="AA934" s="65">
        <f t="shared" si="1238"/>
        <v>0</v>
      </c>
      <c r="AB934" s="65">
        <f t="shared" si="1239"/>
        <v>0</v>
      </c>
      <c r="AC934" s="341">
        <f t="shared" si="1240"/>
        <v>0</v>
      </c>
      <c r="AD934" s="65">
        <f t="shared" si="1241"/>
        <v>0</v>
      </c>
      <c r="AE934" s="65">
        <f t="shared" si="1242"/>
        <v>0</v>
      </c>
      <c r="AF934" s="65">
        <f t="shared" si="1243"/>
        <v>0</v>
      </c>
      <c r="AG934" s="65">
        <f t="shared" si="1244"/>
        <v>0</v>
      </c>
      <c r="AH934" s="65">
        <f t="shared" si="1245"/>
        <v>0</v>
      </c>
      <c r="AI934" s="65">
        <f t="shared" si="1246"/>
        <v>0</v>
      </c>
      <c r="AJ934" s="65">
        <f t="shared" si="1247"/>
        <v>0</v>
      </c>
      <c r="AK934" s="65">
        <f t="shared" si="1248"/>
        <v>0</v>
      </c>
      <c r="AL934" s="65">
        <f t="shared" si="1249"/>
        <v>0</v>
      </c>
      <c r="AM934" s="65">
        <f t="shared" si="1250"/>
        <v>0</v>
      </c>
      <c r="AN934" s="65">
        <f t="shared" si="1251"/>
        <v>0</v>
      </c>
      <c r="AO934" s="65">
        <f t="shared" si="1252"/>
        <v>0</v>
      </c>
      <c r="AP934" s="65">
        <f t="shared" si="1253"/>
        <v>0</v>
      </c>
      <c r="AQ934" s="65">
        <f t="shared" si="1254"/>
        <v>0</v>
      </c>
      <c r="AR934" s="65">
        <f t="shared" si="1255"/>
        <v>0</v>
      </c>
      <c r="AS934" s="65">
        <f t="shared" si="1256"/>
        <v>0</v>
      </c>
      <c r="AT934" s="65">
        <f t="shared" si="1257"/>
        <v>0</v>
      </c>
      <c r="AU934" s="65">
        <f t="shared" si="1258"/>
        <v>0</v>
      </c>
      <c r="AV934" s="65">
        <f t="shared" si="1259"/>
        <v>0</v>
      </c>
      <c r="AW934" s="65">
        <f t="shared" si="1260"/>
        <v>0</v>
      </c>
      <c r="AX934" s="65">
        <f t="shared" si="1261"/>
        <v>0</v>
      </c>
      <c r="AY934" s="65">
        <f t="shared" si="1262"/>
        <v>0</v>
      </c>
      <c r="AZ934" s="65">
        <f t="shared" si="1263"/>
        <v>0</v>
      </c>
      <c r="BA934" s="65">
        <f t="shared" si="1264"/>
        <v>0</v>
      </c>
      <c r="BB934" s="65">
        <f t="shared" si="1265"/>
        <v>0</v>
      </c>
      <c r="BC934" s="65">
        <f t="shared" si="1266"/>
        <v>0</v>
      </c>
      <c r="BD934" s="65">
        <f t="shared" si="1267"/>
        <v>0</v>
      </c>
      <c r="BE934" s="65">
        <f t="shared" si="1268"/>
        <v>0</v>
      </c>
      <c r="BF934" s="65">
        <f t="shared" si="1269"/>
        <v>0</v>
      </c>
      <c r="BG934" s="65">
        <f t="shared" si="1270"/>
        <v>0</v>
      </c>
      <c r="CE934" s="373"/>
      <c r="CF934" s="343"/>
      <c r="CG934" s="343"/>
      <c r="CH934" s="343"/>
      <c r="CI934" s="343"/>
      <c r="CJ934" s="343"/>
      <c r="CK934" s="343"/>
      <c r="CL934" s="343"/>
      <c r="CM934" s="343"/>
      <c r="CN934" s="343"/>
      <c r="CO934" s="343"/>
      <c r="CP934" s="343"/>
      <c r="CQ934" s="343"/>
      <c r="CR934" s="343"/>
      <c r="CS934" s="343"/>
      <c r="CY934" s="101">
        <f t="shared" si="1271"/>
        <v>0</v>
      </c>
      <c r="CZ934" s="101">
        <f t="shared" si="1272"/>
        <v>0</v>
      </c>
      <c r="DB934" s="101">
        <f t="shared" si="1273"/>
        <v>0</v>
      </c>
      <c r="DD934" s="311">
        <f t="shared" si="1274"/>
        <v>0</v>
      </c>
      <c r="DF934" s="101">
        <f t="shared" si="1190"/>
        <v>0</v>
      </c>
      <c r="DG934" s="101">
        <f t="shared" si="1191"/>
        <v>0</v>
      </c>
      <c r="DH934" s="101">
        <f t="shared" si="1192"/>
        <v>0</v>
      </c>
      <c r="DI934" s="101">
        <f t="shared" si="1193"/>
        <v>0</v>
      </c>
      <c r="DJ934" s="311">
        <f t="shared" si="1194"/>
        <v>0</v>
      </c>
      <c r="DK934" s="311">
        <f t="shared" si="1195"/>
        <v>0</v>
      </c>
      <c r="DL934" s="101">
        <f t="shared" si="1196"/>
        <v>0</v>
      </c>
      <c r="DM934" s="101">
        <f t="shared" si="1197"/>
        <v>0</v>
      </c>
      <c r="DN934" s="101">
        <f t="shared" si="1198"/>
        <v>0</v>
      </c>
      <c r="DO934" s="101">
        <f t="shared" si="1199"/>
        <v>0</v>
      </c>
      <c r="DP934" s="101">
        <f t="shared" si="1200"/>
        <v>0</v>
      </c>
      <c r="DQ934" s="101">
        <f t="shared" si="1201"/>
        <v>0</v>
      </c>
      <c r="DR934" s="101">
        <f t="shared" si="1202"/>
        <v>0</v>
      </c>
      <c r="DS934" s="101">
        <f t="shared" si="1203"/>
        <v>0</v>
      </c>
      <c r="DT934" s="101">
        <f t="shared" si="1204"/>
        <v>0</v>
      </c>
      <c r="DU934" s="101">
        <f t="shared" si="1205"/>
        <v>0</v>
      </c>
      <c r="DV934" s="101">
        <f t="shared" si="1206"/>
        <v>0</v>
      </c>
      <c r="DW934" s="101">
        <f t="shared" si="1207"/>
        <v>0</v>
      </c>
      <c r="DX934" s="311">
        <f t="shared" si="1208"/>
        <v>0</v>
      </c>
      <c r="DY934" s="101">
        <f t="shared" si="1209"/>
        <v>0</v>
      </c>
      <c r="DZ934" s="101">
        <f t="shared" si="1210"/>
        <v>0</v>
      </c>
      <c r="EA934" s="101">
        <f t="shared" si="1211"/>
        <v>0</v>
      </c>
      <c r="EB934" s="101">
        <f t="shared" si="1212"/>
        <v>0</v>
      </c>
      <c r="EC934" s="101">
        <f t="shared" si="1213"/>
        <v>0</v>
      </c>
      <c r="ED934" s="101">
        <f t="shared" si="1214"/>
        <v>0</v>
      </c>
      <c r="EE934" s="101">
        <f t="shared" si="1215"/>
        <v>0</v>
      </c>
      <c r="EF934" s="101">
        <f t="shared" si="1216"/>
        <v>0</v>
      </c>
      <c r="EG934" s="101">
        <f t="shared" si="1217"/>
        <v>0</v>
      </c>
      <c r="EH934" s="101">
        <f t="shared" si="1218"/>
        <v>0</v>
      </c>
      <c r="EI934" s="101">
        <f t="shared" si="1219"/>
        <v>0</v>
      </c>
      <c r="EJ934" s="101">
        <f t="shared" si="1220"/>
        <v>0</v>
      </c>
      <c r="EK934" s="101">
        <f t="shared" si="1221"/>
        <v>0</v>
      </c>
      <c r="EL934" s="101">
        <f t="shared" si="1222"/>
        <v>0</v>
      </c>
      <c r="EM934" s="101">
        <f t="shared" si="1223"/>
        <v>0</v>
      </c>
      <c r="EN934" s="101">
        <f t="shared" si="1224"/>
        <v>0</v>
      </c>
      <c r="EO934" s="101">
        <f t="shared" si="1225"/>
        <v>0</v>
      </c>
      <c r="EP934" s="101">
        <f t="shared" si="1226"/>
        <v>0</v>
      </c>
      <c r="EQ934" s="101">
        <f t="shared" si="1227"/>
        <v>0</v>
      </c>
    </row>
    <row r="935" spans="2:147" ht="21.75" customHeight="1" x14ac:dyDescent="0.45">
      <c r="B935" s="133" t="str">
        <f>IF(Data!B934&lt;&gt;"",Data!B934,"")</f>
        <v/>
      </c>
      <c r="C935" s="158" t="str">
        <f>IF(Data!C934&lt;&gt;"",Data!C934,"")</f>
        <v/>
      </c>
      <c r="D935" s="106" t="str">
        <f>IF(Data!D934&lt;&gt;"",Data!D934,"")</f>
        <v/>
      </c>
      <c r="E935" s="140">
        <f>IF(AND(I935=1,Data!T934=0),0,IF(I935=999,999,Data!T934))</f>
        <v>999</v>
      </c>
      <c r="F935" s="140" t="str">
        <f t="shared" si="1228"/>
        <v/>
      </c>
      <c r="G935" s="140" t="str">
        <f>IF(Data!K934&lt;&gt;"",Data!K934,"")</f>
        <v/>
      </c>
      <c r="H935" s="141" t="str">
        <f>IF(Data!L934&lt;&gt;"",Data!L934,"")</f>
        <v/>
      </c>
      <c r="I935" s="63">
        <f>IF(Data!M934&lt;&gt;"",Data!M934,"")</f>
        <v>999</v>
      </c>
      <c r="J935" s="63">
        <f t="shared" si="1229"/>
        <v>0</v>
      </c>
      <c r="L935" s="64" t="str">
        <f t="shared" si="1230"/>
        <v/>
      </c>
      <c r="N935" s="63">
        <f t="shared" si="1231"/>
        <v>0</v>
      </c>
      <c r="P935" s="64" t="str">
        <f t="shared" si="1232"/>
        <v/>
      </c>
      <c r="R935" s="63">
        <f t="shared" si="1233"/>
        <v>0</v>
      </c>
      <c r="S935" s="64" t="str">
        <f t="shared" si="1234"/>
        <v/>
      </c>
      <c r="W935" s="310">
        <f t="shared" si="1235"/>
        <v>999</v>
      </c>
      <c r="Y935" s="65">
        <f t="shared" si="1236"/>
        <v>0</v>
      </c>
      <c r="Z935" s="65">
        <f t="shared" si="1237"/>
        <v>0</v>
      </c>
      <c r="AA935" s="65">
        <f t="shared" si="1238"/>
        <v>0</v>
      </c>
      <c r="AB935" s="65">
        <f t="shared" si="1239"/>
        <v>0</v>
      </c>
      <c r="AC935" s="341">
        <f t="shared" si="1240"/>
        <v>0</v>
      </c>
      <c r="AD935" s="65">
        <f t="shared" si="1241"/>
        <v>0</v>
      </c>
      <c r="AE935" s="65">
        <f t="shared" si="1242"/>
        <v>0</v>
      </c>
      <c r="AF935" s="65">
        <f t="shared" si="1243"/>
        <v>0</v>
      </c>
      <c r="AG935" s="65">
        <f t="shared" si="1244"/>
        <v>0</v>
      </c>
      <c r="AH935" s="65">
        <f t="shared" si="1245"/>
        <v>0</v>
      </c>
      <c r="AI935" s="65">
        <f t="shared" si="1246"/>
        <v>0</v>
      </c>
      <c r="AJ935" s="65">
        <f t="shared" si="1247"/>
        <v>0</v>
      </c>
      <c r="AK935" s="65">
        <f t="shared" si="1248"/>
        <v>0</v>
      </c>
      <c r="AL935" s="65">
        <f t="shared" si="1249"/>
        <v>0</v>
      </c>
      <c r="AM935" s="65">
        <f t="shared" si="1250"/>
        <v>0</v>
      </c>
      <c r="AN935" s="65">
        <f t="shared" si="1251"/>
        <v>0</v>
      </c>
      <c r="AO935" s="65">
        <f t="shared" si="1252"/>
        <v>0</v>
      </c>
      <c r="AP935" s="65">
        <f t="shared" si="1253"/>
        <v>0</v>
      </c>
      <c r="AQ935" s="65">
        <f t="shared" si="1254"/>
        <v>0</v>
      </c>
      <c r="AR935" s="65">
        <f t="shared" si="1255"/>
        <v>0</v>
      </c>
      <c r="AS935" s="65">
        <f t="shared" si="1256"/>
        <v>0</v>
      </c>
      <c r="AT935" s="65">
        <f t="shared" si="1257"/>
        <v>0</v>
      </c>
      <c r="AU935" s="65">
        <f t="shared" si="1258"/>
        <v>0</v>
      </c>
      <c r="AV935" s="65">
        <f t="shared" si="1259"/>
        <v>0</v>
      </c>
      <c r="AW935" s="65">
        <f t="shared" si="1260"/>
        <v>0</v>
      </c>
      <c r="AX935" s="65">
        <f t="shared" si="1261"/>
        <v>0</v>
      </c>
      <c r="AY935" s="65">
        <f t="shared" si="1262"/>
        <v>0</v>
      </c>
      <c r="AZ935" s="65">
        <f t="shared" si="1263"/>
        <v>0</v>
      </c>
      <c r="BA935" s="65">
        <f t="shared" si="1264"/>
        <v>0</v>
      </c>
      <c r="BB935" s="65">
        <f t="shared" si="1265"/>
        <v>0</v>
      </c>
      <c r="BC935" s="65">
        <f t="shared" si="1266"/>
        <v>0</v>
      </c>
      <c r="BD935" s="65">
        <f t="shared" si="1267"/>
        <v>0</v>
      </c>
      <c r="BE935" s="65">
        <f t="shared" si="1268"/>
        <v>0</v>
      </c>
      <c r="BF935" s="65">
        <f t="shared" si="1269"/>
        <v>0</v>
      </c>
      <c r="BG935" s="65">
        <f t="shared" si="1270"/>
        <v>0</v>
      </c>
      <c r="CE935" s="373"/>
      <c r="CF935" s="343"/>
      <c r="CG935" s="343"/>
      <c r="CH935" s="343"/>
      <c r="CI935" s="343"/>
      <c r="CJ935" s="343"/>
      <c r="CK935" s="343"/>
      <c r="CL935" s="343"/>
      <c r="CM935" s="343"/>
      <c r="CN935" s="343"/>
      <c r="CO935" s="343"/>
      <c r="CP935" s="343"/>
      <c r="CQ935" s="343"/>
      <c r="CR935" s="343"/>
      <c r="CS935" s="343"/>
      <c r="CY935" s="101">
        <f t="shared" si="1271"/>
        <v>0</v>
      </c>
      <c r="CZ935" s="101">
        <f t="shared" si="1272"/>
        <v>0</v>
      </c>
      <c r="DB935" s="101">
        <f t="shared" si="1273"/>
        <v>0</v>
      </c>
      <c r="DD935" s="311">
        <f t="shared" si="1274"/>
        <v>0</v>
      </c>
      <c r="DF935" s="101">
        <f t="shared" si="1190"/>
        <v>0</v>
      </c>
      <c r="DG935" s="101">
        <f t="shared" si="1191"/>
        <v>0</v>
      </c>
      <c r="DH935" s="101">
        <f t="shared" si="1192"/>
        <v>0</v>
      </c>
      <c r="DI935" s="101">
        <f t="shared" si="1193"/>
        <v>0</v>
      </c>
      <c r="DJ935" s="311">
        <f t="shared" si="1194"/>
        <v>0</v>
      </c>
      <c r="DK935" s="311">
        <f t="shared" si="1195"/>
        <v>0</v>
      </c>
      <c r="DL935" s="101">
        <f t="shared" si="1196"/>
        <v>0</v>
      </c>
      <c r="DM935" s="101">
        <f t="shared" si="1197"/>
        <v>0</v>
      </c>
      <c r="DN935" s="101">
        <f t="shared" si="1198"/>
        <v>0</v>
      </c>
      <c r="DO935" s="101">
        <f t="shared" si="1199"/>
        <v>0</v>
      </c>
      <c r="DP935" s="101">
        <f t="shared" si="1200"/>
        <v>0</v>
      </c>
      <c r="DQ935" s="101">
        <f t="shared" si="1201"/>
        <v>0</v>
      </c>
      <c r="DR935" s="101">
        <f t="shared" si="1202"/>
        <v>0</v>
      </c>
      <c r="DS935" s="101">
        <f t="shared" si="1203"/>
        <v>0</v>
      </c>
      <c r="DT935" s="101">
        <f t="shared" si="1204"/>
        <v>0</v>
      </c>
      <c r="DU935" s="101">
        <f t="shared" si="1205"/>
        <v>0</v>
      </c>
      <c r="DV935" s="101">
        <f t="shared" si="1206"/>
        <v>0</v>
      </c>
      <c r="DW935" s="101">
        <f t="shared" si="1207"/>
        <v>0</v>
      </c>
      <c r="DX935" s="311">
        <f t="shared" si="1208"/>
        <v>0</v>
      </c>
      <c r="DY935" s="101">
        <f t="shared" si="1209"/>
        <v>0</v>
      </c>
      <c r="DZ935" s="101">
        <f t="shared" si="1210"/>
        <v>0</v>
      </c>
      <c r="EA935" s="101">
        <f t="shared" si="1211"/>
        <v>0</v>
      </c>
      <c r="EB935" s="101">
        <f t="shared" si="1212"/>
        <v>0</v>
      </c>
      <c r="EC935" s="101">
        <f t="shared" si="1213"/>
        <v>0</v>
      </c>
      <c r="ED935" s="101">
        <f t="shared" si="1214"/>
        <v>0</v>
      </c>
      <c r="EE935" s="101">
        <f t="shared" si="1215"/>
        <v>0</v>
      </c>
      <c r="EF935" s="101">
        <f t="shared" si="1216"/>
        <v>0</v>
      </c>
      <c r="EG935" s="101">
        <f t="shared" si="1217"/>
        <v>0</v>
      </c>
      <c r="EH935" s="101">
        <f t="shared" si="1218"/>
        <v>0</v>
      </c>
      <c r="EI935" s="101">
        <f t="shared" si="1219"/>
        <v>0</v>
      </c>
      <c r="EJ935" s="101">
        <f t="shared" si="1220"/>
        <v>0</v>
      </c>
      <c r="EK935" s="101">
        <f t="shared" si="1221"/>
        <v>0</v>
      </c>
      <c r="EL935" s="101">
        <f t="shared" si="1222"/>
        <v>0</v>
      </c>
      <c r="EM935" s="101">
        <f t="shared" si="1223"/>
        <v>0</v>
      </c>
      <c r="EN935" s="101">
        <f t="shared" si="1224"/>
        <v>0</v>
      </c>
      <c r="EO935" s="101">
        <f t="shared" si="1225"/>
        <v>0</v>
      </c>
      <c r="EP935" s="101">
        <f t="shared" si="1226"/>
        <v>0</v>
      </c>
      <c r="EQ935" s="101">
        <f t="shared" si="1227"/>
        <v>0</v>
      </c>
    </row>
    <row r="936" spans="2:147" ht="21.75" customHeight="1" x14ac:dyDescent="0.45">
      <c r="B936" s="133" t="str">
        <f>IF(Data!B935&lt;&gt;"",Data!B935,"")</f>
        <v/>
      </c>
      <c r="C936" s="158" t="str">
        <f>IF(Data!C935&lt;&gt;"",Data!C935,"")</f>
        <v/>
      </c>
      <c r="D936" s="106" t="str">
        <f>IF(Data!D935&lt;&gt;"",Data!D935,"")</f>
        <v/>
      </c>
      <c r="E936" s="140">
        <f>IF(AND(I936=1,Data!T935=0),0,IF(I936=999,999,Data!T935))</f>
        <v>999</v>
      </c>
      <c r="F936" s="140" t="str">
        <f t="shared" si="1228"/>
        <v/>
      </c>
      <c r="G936" s="140" t="str">
        <f>IF(Data!K935&lt;&gt;"",Data!K935,"")</f>
        <v/>
      </c>
      <c r="H936" s="141" t="str">
        <f>IF(Data!L935&lt;&gt;"",Data!L935,"")</f>
        <v/>
      </c>
      <c r="I936" s="63">
        <f>IF(Data!M935&lt;&gt;"",Data!M935,"")</f>
        <v>999</v>
      </c>
      <c r="J936" s="63">
        <f t="shared" si="1229"/>
        <v>0</v>
      </c>
      <c r="L936" s="64" t="str">
        <f t="shared" si="1230"/>
        <v/>
      </c>
      <c r="N936" s="63">
        <f t="shared" si="1231"/>
        <v>0</v>
      </c>
      <c r="P936" s="64" t="str">
        <f t="shared" si="1232"/>
        <v/>
      </c>
      <c r="R936" s="63">
        <f t="shared" si="1233"/>
        <v>0</v>
      </c>
      <c r="S936" s="64" t="str">
        <f t="shared" si="1234"/>
        <v/>
      </c>
      <c r="W936" s="310">
        <f t="shared" si="1235"/>
        <v>999</v>
      </c>
      <c r="Y936" s="65">
        <f t="shared" si="1236"/>
        <v>0</v>
      </c>
      <c r="Z936" s="65">
        <f t="shared" si="1237"/>
        <v>0</v>
      </c>
      <c r="AA936" s="65">
        <f t="shared" si="1238"/>
        <v>0</v>
      </c>
      <c r="AB936" s="65">
        <f t="shared" si="1239"/>
        <v>0</v>
      </c>
      <c r="AC936" s="341">
        <f t="shared" si="1240"/>
        <v>0</v>
      </c>
      <c r="AD936" s="65">
        <f t="shared" si="1241"/>
        <v>0</v>
      </c>
      <c r="AE936" s="65">
        <f t="shared" si="1242"/>
        <v>0</v>
      </c>
      <c r="AF936" s="65">
        <f t="shared" si="1243"/>
        <v>0</v>
      </c>
      <c r="AG936" s="65">
        <f t="shared" si="1244"/>
        <v>0</v>
      </c>
      <c r="AH936" s="65">
        <f t="shared" si="1245"/>
        <v>0</v>
      </c>
      <c r="AI936" s="65">
        <f t="shared" si="1246"/>
        <v>0</v>
      </c>
      <c r="AJ936" s="65">
        <f t="shared" si="1247"/>
        <v>0</v>
      </c>
      <c r="AK936" s="65">
        <f t="shared" si="1248"/>
        <v>0</v>
      </c>
      <c r="AL936" s="65">
        <f t="shared" si="1249"/>
        <v>0</v>
      </c>
      <c r="AM936" s="65">
        <f t="shared" si="1250"/>
        <v>0</v>
      </c>
      <c r="AN936" s="65">
        <f t="shared" si="1251"/>
        <v>0</v>
      </c>
      <c r="AO936" s="65">
        <f t="shared" si="1252"/>
        <v>0</v>
      </c>
      <c r="AP936" s="65">
        <f t="shared" si="1253"/>
        <v>0</v>
      </c>
      <c r="AQ936" s="65">
        <f t="shared" si="1254"/>
        <v>0</v>
      </c>
      <c r="AR936" s="65">
        <f t="shared" si="1255"/>
        <v>0</v>
      </c>
      <c r="AS936" s="65">
        <f t="shared" si="1256"/>
        <v>0</v>
      </c>
      <c r="AT936" s="65">
        <f t="shared" si="1257"/>
        <v>0</v>
      </c>
      <c r="AU936" s="65">
        <f t="shared" si="1258"/>
        <v>0</v>
      </c>
      <c r="AV936" s="65">
        <f t="shared" si="1259"/>
        <v>0</v>
      </c>
      <c r="AW936" s="65">
        <f t="shared" si="1260"/>
        <v>0</v>
      </c>
      <c r="AX936" s="65">
        <f t="shared" si="1261"/>
        <v>0</v>
      </c>
      <c r="AY936" s="65">
        <f t="shared" si="1262"/>
        <v>0</v>
      </c>
      <c r="AZ936" s="65">
        <f t="shared" si="1263"/>
        <v>0</v>
      </c>
      <c r="BA936" s="65">
        <f t="shared" si="1264"/>
        <v>0</v>
      </c>
      <c r="BB936" s="65">
        <f t="shared" si="1265"/>
        <v>0</v>
      </c>
      <c r="BC936" s="65">
        <f t="shared" si="1266"/>
        <v>0</v>
      </c>
      <c r="BD936" s="65">
        <f t="shared" si="1267"/>
        <v>0</v>
      </c>
      <c r="BE936" s="65">
        <f t="shared" si="1268"/>
        <v>0</v>
      </c>
      <c r="BF936" s="65">
        <f t="shared" si="1269"/>
        <v>0</v>
      </c>
      <c r="BG936" s="65">
        <f t="shared" si="1270"/>
        <v>0</v>
      </c>
      <c r="CE936" s="373"/>
      <c r="CF936" s="343"/>
      <c r="CG936" s="343"/>
      <c r="CH936" s="343"/>
      <c r="CI936" s="343"/>
      <c r="CJ936" s="343"/>
      <c r="CK936" s="343"/>
      <c r="CL936" s="343"/>
      <c r="CM936" s="343"/>
      <c r="CN936" s="343"/>
      <c r="CO936" s="343"/>
      <c r="CP936" s="343"/>
      <c r="CQ936" s="343"/>
      <c r="CR936" s="343"/>
      <c r="CS936" s="343"/>
      <c r="CY936" s="101">
        <f t="shared" si="1271"/>
        <v>0</v>
      </c>
      <c r="CZ936" s="101">
        <f t="shared" si="1272"/>
        <v>0</v>
      </c>
      <c r="DB936" s="101">
        <f t="shared" si="1273"/>
        <v>0</v>
      </c>
      <c r="DD936" s="311">
        <f t="shared" si="1274"/>
        <v>0</v>
      </c>
      <c r="DF936" s="101">
        <f t="shared" si="1190"/>
        <v>0</v>
      </c>
      <c r="DG936" s="101">
        <f t="shared" si="1191"/>
        <v>0</v>
      </c>
      <c r="DH936" s="101">
        <f t="shared" si="1192"/>
        <v>0</v>
      </c>
      <c r="DI936" s="101">
        <f t="shared" si="1193"/>
        <v>0</v>
      </c>
      <c r="DJ936" s="311">
        <f t="shared" si="1194"/>
        <v>0</v>
      </c>
      <c r="DK936" s="311">
        <f t="shared" si="1195"/>
        <v>0</v>
      </c>
      <c r="DL936" s="101">
        <f t="shared" si="1196"/>
        <v>0</v>
      </c>
      <c r="DM936" s="101">
        <f t="shared" si="1197"/>
        <v>0</v>
      </c>
      <c r="DN936" s="101">
        <f t="shared" si="1198"/>
        <v>0</v>
      </c>
      <c r="DO936" s="101">
        <f t="shared" si="1199"/>
        <v>0</v>
      </c>
      <c r="DP936" s="101">
        <f t="shared" si="1200"/>
        <v>0</v>
      </c>
      <c r="DQ936" s="101">
        <f t="shared" si="1201"/>
        <v>0</v>
      </c>
      <c r="DR936" s="101">
        <f t="shared" si="1202"/>
        <v>0</v>
      </c>
      <c r="DS936" s="101">
        <f t="shared" si="1203"/>
        <v>0</v>
      </c>
      <c r="DT936" s="101">
        <f t="shared" si="1204"/>
        <v>0</v>
      </c>
      <c r="DU936" s="101">
        <f t="shared" si="1205"/>
        <v>0</v>
      </c>
      <c r="DV936" s="101">
        <f t="shared" si="1206"/>
        <v>0</v>
      </c>
      <c r="DW936" s="101">
        <f t="shared" si="1207"/>
        <v>0</v>
      </c>
      <c r="DX936" s="311">
        <f t="shared" si="1208"/>
        <v>0</v>
      </c>
      <c r="DY936" s="101">
        <f t="shared" si="1209"/>
        <v>0</v>
      </c>
      <c r="DZ936" s="101">
        <f t="shared" si="1210"/>
        <v>0</v>
      </c>
      <c r="EA936" s="101">
        <f t="shared" si="1211"/>
        <v>0</v>
      </c>
      <c r="EB936" s="101">
        <f t="shared" si="1212"/>
        <v>0</v>
      </c>
      <c r="EC936" s="101">
        <f t="shared" si="1213"/>
        <v>0</v>
      </c>
      <c r="ED936" s="101">
        <f t="shared" si="1214"/>
        <v>0</v>
      </c>
      <c r="EE936" s="101">
        <f t="shared" si="1215"/>
        <v>0</v>
      </c>
      <c r="EF936" s="101">
        <f t="shared" si="1216"/>
        <v>0</v>
      </c>
      <c r="EG936" s="101">
        <f t="shared" si="1217"/>
        <v>0</v>
      </c>
      <c r="EH936" s="101">
        <f t="shared" si="1218"/>
        <v>0</v>
      </c>
      <c r="EI936" s="101">
        <f t="shared" si="1219"/>
        <v>0</v>
      </c>
      <c r="EJ936" s="101">
        <f t="shared" si="1220"/>
        <v>0</v>
      </c>
      <c r="EK936" s="101">
        <f t="shared" si="1221"/>
        <v>0</v>
      </c>
      <c r="EL936" s="101">
        <f t="shared" si="1222"/>
        <v>0</v>
      </c>
      <c r="EM936" s="101">
        <f t="shared" si="1223"/>
        <v>0</v>
      </c>
      <c r="EN936" s="101">
        <f t="shared" si="1224"/>
        <v>0</v>
      </c>
      <c r="EO936" s="101">
        <f t="shared" si="1225"/>
        <v>0</v>
      </c>
      <c r="EP936" s="101">
        <f t="shared" si="1226"/>
        <v>0</v>
      </c>
      <c r="EQ936" s="101">
        <f t="shared" si="1227"/>
        <v>0</v>
      </c>
    </row>
    <row r="937" spans="2:147" ht="21.75" customHeight="1" x14ac:dyDescent="0.45">
      <c r="B937" s="133" t="str">
        <f>IF(Data!B936&lt;&gt;"",Data!B936,"")</f>
        <v/>
      </c>
      <c r="C937" s="158" t="str">
        <f>IF(Data!C936&lt;&gt;"",Data!C936,"")</f>
        <v/>
      </c>
      <c r="D937" s="106" t="str">
        <f>IF(Data!D936&lt;&gt;"",Data!D936,"")</f>
        <v/>
      </c>
      <c r="E937" s="140">
        <f>IF(AND(I937=1,Data!T936=0),0,IF(I937=999,999,Data!T936))</f>
        <v>999</v>
      </c>
      <c r="F937" s="140" t="str">
        <f t="shared" si="1228"/>
        <v/>
      </c>
      <c r="G937" s="140" t="str">
        <f>IF(Data!K936&lt;&gt;"",Data!K936,"")</f>
        <v/>
      </c>
      <c r="H937" s="141" t="str">
        <f>IF(Data!L936&lt;&gt;"",Data!L936,"")</f>
        <v/>
      </c>
      <c r="I937" s="63">
        <f>IF(Data!M936&lt;&gt;"",Data!M936,"")</f>
        <v>999</v>
      </c>
      <c r="J937" s="63">
        <f t="shared" si="1229"/>
        <v>0</v>
      </c>
      <c r="L937" s="64" t="str">
        <f t="shared" si="1230"/>
        <v/>
      </c>
      <c r="N937" s="63">
        <f t="shared" si="1231"/>
        <v>0</v>
      </c>
      <c r="P937" s="64" t="str">
        <f t="shared" si="1232"/>
        <v/>
      </c>
      <c r="R937" s="63">
        <f t="shared" si="1233"/>
        <v>0</v>
      </c>
      <c r="S937" s="64" t="str">
        <f t="shared" si="1234"/>
        <v/>
      </c>
      <c r="W937" s="310">
        <f t="shared" si="1235"/>
        <v>999</v>
      </c>
      <c r="Y937" s="65">
        <f t="shared" si="1236"/>
        <v>0</v>
      </c>
      <c r="Z937" s="65">
        <f t="shared" si="1237"/>
        <v>0</v>
      </c>
      <c r="AA937" s="65">
        <f t="shared" si="1238"/>
        <v>0</v>
      </c>
      <c r="AB937" s="65">
        <f t="shared" si="1239"/>
        <v>0</v>
      </c>
      <c r="AC937" s="341">
        <f t="shared" si="1240"/>
        <v>0</v>
      </c>
      <c r="AD937" s="65">
        <f t="shared" si="1241"/>
        <v>0</v>
      </c>
      <c r="AE937" s="65">
        <f t="shared" si="1242"/>
        <v>0</v>
      </c>
      <c r="AF937" s="65">
        <f t="shared" si="1243"/>
        <v>0</v>
      </c>
      <c r="AG937" s="65">
        <f t="shared" si="1244"/>
        <v>0</v>
      </c>
      <c r="AH937" s="65">
        <f t="shared" si="1245"/>
        <v>0</v>
      </c>
      <c r="AI937" s="65">
        <f t="shared" si="1246"/>
        <v>0</v>
      </c>
      <c r="AJ937" s="65">
        <f t="shared" si="1247"/>
        <v>0</v>
      </c>
      <c r="AK937" s="65">
        <f t="shared" si="1248"/>
        <v>0</v>
      </c>
      <c r="AL937" s="65">
        <f t="shared" si="1249"/>
        <v>0</v>
      </c>
      <c r="AM937" s="65">
        <f t="shared" si="1250"/>
        <v>0</v>
      </c>
      <c r="AN937" s="65">
        <f t="shared" si="1251"/>
        <v>0</v>
      </c>
      <c r="AO937" s="65">
        <f t="shared" si="1252"/>
        <v>0</v>
      </c>
      <c r="AP937" s="65">
        <f t="shared" si="1253"/>
        <v>0</v>
      </c>
      <c r="AQ937" s="65">
        <f t="shared" si="1254"/>
        <v>0</v>
      </c>
      <c r="AR937" s="65">
        <f t="shared" si="1255"/>
        <v>0</v>
      </c>
      <c r="AS937" s="65">
        <f t="shared" si="1256"/>
        <v>0</v>
      </c>
      <c r="AT937" s="65">
        <f t="shared" si="1257"/>
        <v>0</v>
      </c>
      <c r="AU937" s="65">
        <f t="shared" si="1258"/>
        <v>0</v>
      </c>
      <c r="AV937" s="65">
        <f t="shared" si="1259"/>
        <v>0</v>
      </c>
      <c r="AW937" s="65">
        <f t="shared" si="1260"/>
        <v>0</v>
      </c>
      <c r="AX937" s="65">
        <f t="shared" si="1261"/>
        <v>0</v>
      </c>
      <c r="AY937" s="65">
        <f t="shared" si="1262"/>
        <v>0</v>
      </c>
      <c r="AZ937" s="65">
        <f t="shared" si="1263"/>
        <v>0</v>
      </c>
      <c r="BA937" s="65">
        <f t="shared" si="1264"/>
        <v>0</v>
      </c>
      <c r="BB937" s="65">
        <f t="shared" si="1265"/>
        <v>0</v>
      </c>
      <c r="BC937" s="65">
        <f t="shared" si="1266"/>
        <v>0</v>
      </c>
      <c r="BD937" s="65">
        <f t="shared" si="1267"/>
        <v>0</v>
      </c>
      <c r="BE937" s="65">
        <f t="shared" si="1268"/>
        <v>0</v>
      </c>
      <c r="BF937" s="65">
        <f t="shared" si="1269"/>
        <v>0</v>
      </c>
      <c r="BG937" s="65">
        <f t="shared" si="1270"/>
        <v>0</v>
      </c>
      <c r="CE937" s="373"/>
      <c r="CF937" s="343"/>
      <c r="CG937" s="343"/>
      <c r="CH937" s="343"/>
      <c r="CI937" s="343"/>
      <c r="CJ937" s="343"/>
      <c r="CK937" s="343"/>
      <c r="CL937" s="343"/>
      <c r="CM937" s="343"/>
      <c r="CN937" s="343"/>
      <c r="CO937" s="343"/>
      <c r="CP937" s="343"/>
      <c r="CQ937" s="343"/>
      <c r="CR937" s="343"/>
      <c r="CS937" s="343"/>
      <c r="CY937" s="101">
        <f t="shared" si="1271"/>
        <v>0</v>
      </c>
      <c r="CZ937" s="101">
        <f t="shared" si="1272"/>
        <v>0</v>
      </c>
      <c r="DB937" s="101">
        <f t="shared" si="1273"/>
        <v>0</v>
      </c>
      <c r="DD937" s="311">
        <f t="shared" si="1274"/>
        <v>0</v>
      </c>
      <c r="DF937" s="101">
        <f t="shared" si="1190"/>
        <v>0</v>
      </c>
      <c r="DG937" s="101">
        <f t="shared" si="1191"/>
        <v>0</v>
      </c>
      <c r="DH937" s="101">
        <f t="shared" si="1192"/>
        <v>0</v>
      </c>
      <c r="DI937" s="101">
        <f t="shared" si="1193"/>
        <v>0</v>
      </c>
      <c r="DJ937" s="311">
        <f t="shared" si="1194"/>
        <v>0</v>
      </c>
      <c r="DK937" s="311">
        <f t="shared" si="1195"/>
        <v>0</v>
      </c>
      <c r="DL937" s="101">
        <f t="shared" si="1196"/>
        <v>0</v>
      </c>
      <c r="DM937" s="101">
        <f t="shared" si="1197"/>
        <v>0</v>
      </c>
      <c r="DN937" s="101">
        <f t="shared" si="1198"/>
        <v>0</v>
      </c>
      <c r="DO937" s="101">
        <f t="shared" si="1199"/>
        <v>0</v>
      </c>
      <c r="DP937" s="101">
        <f t="shared" si="1200"/>
        <v>0</v>
      </c>
      <c r="DQ937" s="101">
        <f t="shared" si="1201"/>
        <v>0</v>
      </c>
      <c r="DR937" s="101">
        <f t="shared" si="1202"/>
        <v>0</v>
      </c>
      <c r="DS937" s="101">
        <f t="shared" si="1203"/>
        <v>0</v>
      </c>
      <c r="DT937" s="101">
        <f t="shared" si="1204"/>
        <v>0</v>
      </c>
      <c r="DU937" s="101">
        <f t="shared" si="1205"/>
        <v>0</v>
      </c>
      <c r="DV937" s="101">
        <f t="shared" si="1206"/>
        <v>0</v>
      </c>
      <c r="DW937" s="101">
        <f t="shared" si="1207"/>
        <v>0</v>
      </c>
      <c r="DX937" s="311">
        <f t="shared" si="1208"/>
        <v>0</v>
      </c>
      <c r="DY937" s="101">
        <f t="shared" si="1209"/>
        <v>0</v>
      </c>
      <c r="DZ937" s="101">
        <f t="shared" si="1210"/>
        <v>0</v>
      </c>
      <c r="EA937" s="101">
        <f t="shared" si="1211"/>
        <v>0</v>
      </c>
      <c r="EB937" s="101">
        <f t="shared" si="1212"/>
        <v>0</v>
      </c>
      <c r="EC937" s="101">
        <f t="shared" si="1213"/>
        <v>0</v>
      </c>
      <c r="ED937" s="101">
        <f t="shared" si="1214"/>
        <v>0</v>
      </c>
      <c r="EE937" s="101">
        <f t="shared" si="1215"/>
        <v>0</v>
      </c>
      <c r="EF937" s="101">
        <f t="shared" si="1216"/>
        <v>0</v>
      </c>
      <c r="EG937" s="101">
        <f t="shared" si="1217"/>
        <v>0</v>
      </c>
      <c r="EH937" s="101">
        <f t="shared" si="1218"/>
        <v>0</v>
      </c>
      <c r="EI937" s="101">
        <f t="shared" si="1219"/>
        <v>0</v>
      </c>
      <c r="EJ937" s="101">
        <f t="shared" si="1220"/>
        <v>0</v>
      </c>
      <c r="EK937" s="101">
        <f t="shared" si="1221"/>
        <v>0</v>
      </c>
      <c r="EL937" s="101">
        <f t="shared" si="1222"/>
        <v>0</v>
      </c>
      <c r="EM937" s="101">
        <f t="shared" si="1223"/>
        <v>0</v>
      </c>
      <c r="EN937" s="101">
        <f t="shared" si="1224"/>
        <v>0</v>
      </c>
      <c r="EO937" s="101">
        <f t="shared" si="1225"/>
        <v>0</v>
      </c>
      <c r="EP937" s="101">
        <f t="shared" si="1226"/>
        <v>0</v>
      </c>
      <c r="EQ937" s="101">
        <f t="shared" si="1227"/>
        <v>0</v>
      </c>
    </row>
    <row r="938" spans="2:147" ht="21.75" customHeight="1" x14ac:dyDescent="0.45">
      <c r="B938" s="133" t="str">
        <f>IF(Data!B937&lt;&gt;"",Data!B937,"")</f>
        <v/>
      </c>
      <c r="C938" s="158" t="str">
        <f>IF(Data!C937&lt;&gt;"",Data!C937,"")</f>
        <v/>
      </c>
      <c r="D938" s="106" t="str">
        <f>IF(Data!D937&lt;&gt;"",Data!D937,"")</f>
        <v/>
      </c>
      <c r="E938" s="140">
        <f>IF(AND(I938=1,Data!T937=0),0,IF(I938=999,999,Data!T937))</f>
        <v>999</v>
      </c>
      <c r="F938" s="140" t="str">
        <f t="shared" si="1228"/>
        <v/>
      </c>
      <c r="G938" s="140" t="str">
        <f>IF(Data!K937&lt;&gt;"",Data!K937,"")</f>
        <v/>
      </c>
      <c r="H938" s="141" t="str">
        <f>IF(Data!L937&lt;&gt;"",Data!L937,"")</f>
        <v/>
      </c>
      <c r="I938" s="63">
        <f>IF(Data!M937&lt;&gt;"",Data!M937,"")</f>
        <v>999</v>
      </c>
      <c r="J938" s="63">
        <f t="shared" si="1229"/>
        <v>0</v>
      </c>
      <c r="L938" s="64" t="str">
        <f t="shared" si="1230"/>
        <v/>
      </c>
      <c r="N938" s="63">
        <f t="shared" si="1231"/>
        <v>0</v>
      </c>
      <c r="P938" s="64" t="str">
        <f t="shared" si="1232"/>
        <v/>
      </c>
      <c r="R938" s="63">
        <f t="shared" si="1233"/>
        <v>0</v>
      </c>
      <c r="S938" s="64" t="str">
        <f t="shared" si="1234"/>
        <v/>
      </c>
      <c r="W938" s="310">
        <f t="shared" si="1235"/>
        <v>999</v>
      </c>
      <c r="Y938" s="65">
        <f t="shared" si="1236"/>
        <v>0</v>
      </c>
      <c r="Z938" s="65">
        <f t="shared" si="1237"/>
        <v>0</v>
      </c>
      <c r="AA938" s="65">
        <f t="shared" si="1238"/>
        <v>0</v>
      </c>
      <c r="AB938" s="65">
        <f t="shared" si="1239"/>
        <v>0</v>
      </c>
      <c r="AC938" s="341">
        <f t="shared" si="1240"/>
        <v>0</v>
      </c>
      <c r="AD938" s="65">
        <f t="shared" si="1241"/>
        <v>0</v>
      </c>
      <c r="AE938" s="65">
        <f t="shared" si="1242"/>
        <v>0</v>
      </c>
      <c r="AF938" s="65">
        <f t="shared" si="1243"/>
        <v>0</v>
      </c>
      <c r="AG938" s="65">
        <f t="shared" si="1244"/>
        <v>0</v>
      </c>
      <c r="AH938" s="65">
        <f t="shared" si="1245"/>
        <v>0</v>
      </c>
      <c r="AI938" s="65">
        <f t="shared" si="1246"/>
        <v>0</v>
      </c>
      <c r="AJ938" s="65">
        <f t="shared" si="1247"/>
        <v>0</v>
      </c>
      <c r="AK938" s="65">
        <f t="shared" si="1248"/>
        <v>0</v>
      </c>
      <c r="AL938" s="65">
        <f t="shared" si="1249"/>
        <v>0</v>
      </c>
      <c r="AM938" s="65">
        <f t="shared" si="1250"/>
        <v>0</v>
      </c>
      <c r="AN938" s="65">
        <f t="shared" si="1251"/>
        <v>0</v>
      </c>
      <c r="AO938" s="65">
        <f t="shared" si="1252"/>
        <v>0</v>
      </c>
      <c r="AP938" s="65">
        <f t="shared" si="1253"/>
        <v>0</v>
      </c>
      <c r="AQ938" s="65">
        <f t="shared" si="1254"/>
        <v>0</v>
      </c>
      <c r="AR938" s="65">
        <f t="shared" si="1255"/>
        <v>0</v>
      </c>
      <c r="AS938" s="65">
        <f t="shared" si="1256"/>
        <v>0</v>
      </c>
      <c r="AT938" s="65">
        <f t="shared" si="1257"/>
        <v>0</v>
      </c>
      <c r="AU938" s="65">
        <f t="shared" si="1258"/>
        <v>0</v>
      </c>
      <c r="AV938" s="65">
        <f t="shared" si="1259"/>
        <v>0</v>
      </c>
      <c r="AW938" s="65">
        <f t="shared" si="1260"/>
        <v>0</v>
      </c>
      <c r="AX938" s="65">
        <f t="shared" si="1261"/>
        <v>0</v>
      </c>
      <c r="AY938" s="65">
        <f t="shared" si="1262"/>
        <v>0</v>
      </c>
      <c r="AZ938" s="65">
        <f t="shared" si="1263"/>
        <v>0</v>
      </c>
      <c r="BA938" s="65">
        <f t="shared" si="1264"/>
        <v>0</v>
      </c>
      <c r="BB938" s="65">
        <f t="shared" si="1265"/>
        <v>0</v>
      </c>
      <c r="BC938" s="65">
        <f t="shared" si="1266"/>
        <v>0</v>
      </c>
      <c r="BD938" s="65">
        <f t="shared" si="1267"/>
        <v>0</v>
      </c>
      <c r="BE938" s="65">
        <f t="shared" si="1268"/>
        <v>0</v>
      </c>
      <c r="BF938" s="65">
        <f t="shared" si="1269"/>
        <v>0</v>
      </c>
      <c r="BG938" s="65">
        <f t="shared" si="1270"/>
        <v>0</v>
      </c>
      <c r="CE938" s="373"/>
      <c r="CF938" s="343"/>
      <c r="CG938" s="343"/>
      <c r="CH938" s="343"/>
      <c r="CI938" s="343"/>
      <c r="CJ938" s="343"/>
      <c r="CK938" s="343"/>
      <c r="CL938" s="343"/>
      <c r="CM938" s="343"/>
      <c r="CN938" s="343"/>
      <c r="CO938" s="343"/>
      <c r="CP938" s="343"/>
      <c r="CQ938" s="343"/>
      <c r="CR938" s="343"/>
      <c r="CS938" s="343"/>
      <c r="CY938" s="101">
        <f t="shared" si="1271"/>
        <v>0</v>
      </c>
      <c r="CZ938" s="101">
        <f t="shared" si="1272"/>
        <v>0</v>
      </c>
      <c r="DB938" s="101">
        <f t="shared" si="1273"/>
        <v>0</v>
      </c>
      <c r="DD938" s="311">
        <f t="shared" si="1274"/>
        <v>0</v>
      </c>
      <c r="DF938" s="101">
        <f t="shared" si="1190"/>
        <v>0</v>
      </c>
      <c r="DG938" s="101">
        <f t="shared" si="1191"/>
        <v>0</v>
      </c>
      <c r="DH938" s="101">
        <f t="shared" si="1192"/>
        <v>0</v>
      </c>
      <c r="DI938" s="101">
        <f t="shared" si="1193"/>
        <v>0</v>
      </c>
      <c r="DJ938" s="311">
        <f t="shared" si="1194"/>
        <v>0</v>
      </c>
      <c r="DK938" s="311">
        <f t="shared" si="1195"/>
        <v>0</v>
      </c>
      <c r="DL938" s="101">
        <f t="shared" si="1196"/>
        <v>0</v>
      </c>
      <c r="DM938" s="101">
        <f t="shared" si="1197"/>
        <v>0</v>
      </c>
      <c r="DN938" s="101">
        <f t="shared" si="1198"/>
        <v>0</v>
      </c>
      <c r="DO938" s="101">
        <f t="shared" si="1199"/>
        <v>0</v>
      </c>
      <c r="DP938" s="101">
        <f t="shared" si="1200"/>
        <v>0</v>
      </c>
      <c r="DQ938" s="101">
        <f t="shared" si="1201"/>
        <v>0</v>
      </c>
      <c r="DR938" s="101">
        <f t="shared" si="1202"/>
        <v>0</v>
      </c>
      <c r="DS938" s="101">
        <f t="shared" si="1203"/>
        <v>0</v>
      </c>
      <c r="DT938" s="101">
        <f t="shared" si="1204"/>
        <v>0</v>
      </c>
      <c r="DU938" s="101">
        <f t="shared" si="1205"/>
        <v>0</v>
      </c>
      <c r="DV938" s="101">
        <f t="shared" si="1206"/>
        <v>0</v>
      </c>
      <c r="DW938" s="101">
        <f t="shared" si="1207"/>
        <v>0</v>
      </c>
      <c r="DX938" s="311">
        <f t="shared" si="1208"/>
        <v>0</v>
      </c>
      <c r="DY938" s="101">
        <f t="shared" si="1209"/>
        <v>0</v>
      </c>
      <c r="DZ938" s="101">
        <f t="shared" si="1210"/>
        <v>0</v>
      </c>
      <c r="EA938" s="101">
        <f t="shared" si="1211"/>
        <v>0</v>
      </c>
      <c r="EB938" s="101">
        <f t="shared" si="1212"/>
        <v>0</v>
      </c>
      <c r="EC938" s="101">
        <f t="shared" si="1213"/>
        <v>0</v>
      </c>
      <c r="ED938" s="101">
        <f t="shared" si="1214"/>
        <v>0</v>
      </c>
      <c r="EE938" s="101">
        <f t="shared" si="1215"/>
        <v>0</v>
      </c>
      <c r="EF938" s="101">
        <f t="shared" si="1216"/>
        <v>0</v>
      </c>
      <c r="EG938" s="101">
        <f t="shared" si="1217"/>
        <v>0</v>
      </c>
      <c r="EH938" s="101">
        <f t="shared" si="1218"/>
        <v>0</v>
      </c>
      <c r="EI938" s="101">
        <f t="shared" si="1219"/>
        <v>0</v>
      </c>
      <c r="EJ938" s="101">
        <f t="shared" si="1220"/>
        <v>0</v>
      </c>
      <c r="EK938" s="101">
        <f t="shared" si="1221"/>
        <v>0</v>
      </c>
      <c r="EL938" s="101">
        <f t="shared" si="1222"/>
        <v>0</v>
      </c>
      <c r="EM938" s="101">
        <f t="shared" si="1223"/>
        <v>0</v>
      </c>
      <c r="EN938" s="101">
        <f t="shared" si="1224"/>
        <v>0</v>
      </c>
      <c r="EO938" s="101">
        <f t="shared" si="1225"/>
        <v>0</v>
      </c>
      <c r="EP938" s="101">
        <f t="shared" si="1226"/>
        <v>0</v>
      </c>
      <c r="EQ938" s="101">
        <f t="shared" si="1227"/>
        <v>0</v>
      </c>
    </row>
    <row r="939" spans="2:147" ht="21.75" customHeight="1" x14ac:dyDescent="0.45">
      <c r="B939" s="133" t="str">
        <f>IF(Data!B938&lt;&gt;"",Data!B938,"")</f>
        <v/>
      </c>
      <c r="C939" s="158" t="str">
        <f>IF(Data!C938&lt;&gt;"",Data!C938,"")</f>
        <v/>
      </c>
      <c r="D939" s="106" t="str">
        <f>IF(Data!D938&lt;&gt;"",Data!D938,"")</f>
        <v/>
      </c>
      <c r="E939" s="140">
        <f>IF(AND(I939=1,Data!T938=0),0,IF(I939=999,999,Data!T938))</f>
        <v>999</v>
      </c>
      <c r="F939" s="140" t="str">
        <f t="shared" si="1228"/>
        <v/>
      </c>
      <c r="G939" s="140" t="str">
        <f>IF(Data!K938&lt;&gt;"",Data!K938,"")</f>
        <v/>
      </c>
      <c r="H939" s="141" t="str">
        <f>IF(Data!L938&lt;&gt;"",Data!L938,"")</f>
        <v/>
      </c>
      <c r="I939" s="63">
        <f>IF(Data!M938&lt;&gt;"",Data!M938,"")</f>
        <v>999</v>
      </c>
      <c r="J939" s="63">
        <f t="shared" si="1229"/>
        <v>0</v>
      </c>
      <c r="L939" s="64" t="str">
        <f t="shared" si="1230"/>
        <v/>
      </c>
      <c r="N939" s="63">
        <f t="shared" si="1231"/>
        <v>0</v>
      </c>
      <c r="P939" s="64" t="str">
        <f t="shared" si="1232"/>
        <v/>
      </c>
      <c r="R939" s="63">
        <f t="shared" si="1233"/>
        <v>0</v>
      </c>
      <c r="S939" s="64" t="str">
        <f t="shared" si="1234"/>
        <v/>
      </c>
      <c r="W939" s="310">
        <f t="shared" si="1235"/>
        <v>999</v>
      </c>
      <c r="Y939" s="65">
        <f t="shared" si="1236"/>
        <v>0</v>
      </c>
      <c r="Z939" s="65">
        <f t="shared" si="1237"/>
        <v>0</v>
      </c>
      <c r="AA939" s="65">
        <f t="shared" si="1238"/>
        <v>0</v>
      </c>
      <c r="AB939" s="65">
        <f t="shared" si="1239"/>
        <v>0</v>
      </c>
      <c r="AC939" s="341">
        <f t="shared" si="1240"/>
        <v>0</v>
      </c>
      <c r="AD939" s="65">
        <f t="shared" si="1241"/>
        <v>0</v>
      </c>
      <c r="AE939" s="65">
        <f t="shared" si="1242"/>
        <v>0</v>
      </c>
      <c r="AF939" s="65">
        <f t="shared" si="1243"/>
        <v>0</v>
      </c>
      <c r="AG939" s="65">
        <f t="shared" si="1244"/>
        <v>0</v>
      </c>
      <c r="AH939" s="65">
        <f t="shared" si="1245"/>
        <v>0</v>
      </c>
      <c r="AI939" s="65">
        <f t="shared" si="1246"/>
        <v>0</v>
      </c>
      <c r="AJ939" s="65">
        <f t="shared" si="1247"/>
        <v>0</v>
      </c>
      <c r="AK939" s="65">
        <f t="shared" si="1248"/>
        <v>0</v>
      </c>
      <c r="AL939" s="65">
        <f t="shared" si="1249"/>
        <v>0</v>
      </c>
      <c r="AM939" s="65">
        <f t="shared" si="1250"/>
        <v>0</v>
      </c>
      <c r="AN939" s="65">
        <f t="shared" si="1251"/>
        <v>0</v>
      </c>
      <c r="AO939" s="65">
        <f t="shared" si="1252"/>
        <v>0</v>
      </c>
      <c r="AP939" s="65">
        <f t="shared" si="1253"/>
        <v>0</v>
      </c>
      <c r="AQ939" s="65">
        <f t="shared" si="1254"/>
        <v>0</v>
      </c>
      <c r="AR939" s="65">
        <f t="shared" si="1255"/>
        <v>0</v>
      </c>
      <c r="AS939" s="65">
        <f t="shared" si="1256"/>
        <v>0</v>
      </c>
      <c r="AT939" s="65">
        <f t="shared" si="1257"/>
        <v>0</v>
      </c>
      <c r="AU939" s="65">
        <f t="shared" si="1258"/>
        <v>0</v>
      </c>
      <c r="AV939" s="65">
        <f t="shared" si="1259"/>
        <v>0</v>
      </c>
      <c r="AW939" s="65">
        <f t="shared" si="1260"/>
        <v>0</v>
      </c>
      <c r="AX939" s="65">
        <f t="shared" si="1261"/>
        <v>0</v>
      </c>
      <c r="AY939" s="65">
        <f t="shared" si="1262"/>
        <v>0</v>
      </c>
      <c r="AZ939" s="65">
        <f t="shared" si="1263"/>
        <v>0</v>
      </c>
      <c r="BA939" s="65">
        <f t="shared" si="1264"/>
        <v>0</v>
      </c>
      <c r="BB939" s="65">
        <f t="shared" si="1265"/>
        <v>0</v>
      </c>
      <c r="BC939" s="65">
        <f t="shared" si="1266"/>
        <v>0</v>
      </c>
      <c r="BD939" s="65">
        <f t="shared" si="1267"/>
        <v>0</v>
      </c>
      <c r="BE939" s="65">
        <f t="shared" si="1268"/>
        <v>0</v>
      </c>
      <c r="BF939" s="65">
        <f t="shared" si="1269"/>
        <v>0</v>
      </c>
      <c r="BG939" s="65">
        <f t="shared" si="1270"/>
        <v>0</v>
      </c>
      <c r="CE939" s="373"/>
      <c r="CF939" s="343"/>
      <c r="CG939" s="343"/>
      <c r="CH939" s="343"/>
      <c r="CI939" s="343"/>
      <c r="CJ939" s="343"/>
      <c r="CK939" s="343"/>
      <c r="CL939" s="343"/>
      <c r="CM939" s="343"/>
      <c r="CN939" s="343"/>
      <c r="CO939" s="343"/>
      <c r="CP939" s="343"/>
      <c r="CQ939" s="343"/>
      <c r="CR939" s="343"/>
      <c r="CS939" s="343"/>
      <c r="CY939" s="101">
        <f t="shared" si="1271"/>
        <v>0</v>
      </c>
      <c r="CZ939" s="101">
        <f t="shared" si="1272"/>
        <v>0</v>
      </c>
      <c r="DB939" s="101">
        <f t="shared" si="1273"/>
        <v>0</v>
      </c>
      <c r="DD939" s="311">
        <f t="shared" si="1274"/>
        <v>0</v>
      </c>
      <c r="DF939" s="101">
        <f t="shared" si="1190"/>
        <v>0</v>
      </c>
      <c r="DG939" s="101">
        <f t="shared" si="1191"/>
        <v>0</v>
      </c>
      <c r="DH939" s="101">
        <f t="shared" si="1192"/>
        <v>0</v>
      </c>
      <c r="DI939" s="101">
        <f t="shared" si="1193"/>
        <v>0</v>
      </c>
      <c r="DJ939" s="311">
        <f t="shared" si="1194"/>
        <v>0</v>
      </c>
      <c r="DK939" s="311">
        <f t="shared" si="1195"/>
        <v>0</v>
      </c>
      <c r="DL939" s="101">
        <f t="shared" si="1196"/>
        <v>0</v>
      </c>
      <c r="DM939" s="101">
        <f t="shared" si="1197"/>
        <v>0</v>
      </c>
      <c r="DN939" s="101">
        <f t="shared" si="1198"/>
        <v>0</v>
      </c>
      <c r="DO939" s="101">
        <f t="shared" si="1199"/>
        <v>0</v>
      </c>
      <c r="DP939" s="101">
        <f t="shared" si="1200"/>
        <v>0</v>
      </c>
      <c r="DQ939" s="101">
        <f t="shared" si="1201"/>
        <v>0</v>
      </c>
      <c r="DR939" s="101">
        <f t="shared" si="1202"/>
        <v>0</v>
      </c>
      <c r="DS939" s="101">
        <f t="shared" si="1203"/>
        <v>0</v>
      </c>
      <c r="DT939" s="101">
        <f t="shared" si="1204"/>
        <v>0</v>
      </c>
      <c r="DU939" s="101">
        <f t="shared" si="1205"/>
        <v>0</v>
      </c>
      <c r="DV939" s="101">
        <f t="shared" si="1206"/>
        <v>0</v>
      </c>
      <c r="DW939" s="101">
        <f t="shared" si="1207"/>
        <v>0</v>
      </c>
      <c r="DX939" s="311">
        <f t="shared" si="1208"/>
        <v>0</v>
      </c>
      <c r="DY939" s="101">
        <f t="shared" si="1209"/>
        <v>0</v>
      </c>
      <c r="DZ939" s="101">
        <f t="shared" si="1210"/>
        <v>0</v>
      </c>
      <c r="EA939" s="101">
        <f t="shared" si="1211"/>
        <v>0</v>
      </c>
      <c r="EB939" s="101">
        <f t="shared" si="1212"/>
        <v>0</v>
      </c>
      <c r="EC939" s="101">
        <f t="shared" si="1213"/>
        <v>0</v>
      </c>
      <c r="ED939" s="101">
        <f t="shared" si="1214"/>
        <v>0</v>
      </c>
      <c r="EE939" s="101">
        <f t="shared" si="1215"/>
        <v>0</v>
      </c>
      <c r="EF939" s="101">
        <f t="shared" si="1216"/>
        <v>0</v>
      </c>
      <c r="EG939" s="101">
        <f t="shared" si="1217"/>
        <v>0</v>
      </c>
      <c r="EH939" s="101">
        <f t="shared" si="1218"/>
        <v>0</v>
      </c>
      <c r="EI939" s="101">
        <f t="shared" si="1219"/>
        <v>0</v>
      </c>
      <c r="EJ939" s="101">
        <f t="shared" si="1220"/>
        <v>0</v>
      </c>
      <c r="EK939" s="101">
        <f t="shared" si="1221"/>
        <v>0</v>
      </c>
      <c r="EL939" s="101">
        <f t="shared" si="1222"/>
        <v>0</v>
      </c>
      <c r="EM939" s="101">
        <f t="shared" si="1223"/>
        <v>0</v>
      </c>
      <c r="EN939" s="101">
        <f t="shared" si="1224"/>
        <v>0</v>
      </c>
      <c r="EO939" s="101">
        <f t="shared" si="1225"/>
        <v>0</v>
      </c>
      <c r="EP939" s="101">
        <f t="shared" si="1226"/>
        <v>0</v>
      </c>
      <c r="EQ939" s="101">
        <f t="shared" si="1227"/>
        <v>0</v>
      </c>
    </row>
    <row r="940" spans="2:147" ht="21.75" customHeight="1" x14ac:dyDescent="0.45">
      <c r="B940" s="133" t="str">
        <f>IF(Data!B939&lt;&gt;"",Data!B939,"")</f>
        <v/>
      </c>
      <c r="C940" s="158" t="str">
        <f>IF(Data!C939&lt;&gt;"",Data!C939,"")</f>
        <v/>
      </c>
      <c r="D940" s="106" t="str">
        <f>IF(Data!D939&lt;&gt;"",Data!D939,"")</f>
        <v/>
      </c>
      <c r="E940" s="140">
        <f>IF(AND(I940=1,Data!T939=0),0,IF(I940=999,999,Data!T939))</f>
        <v>999</v>
      </c>
      <c r="F940" s="140" t="str">
        <f t="shared" si="1228"/>
        <v/>
      </c>
      <c r="G940" s="140" t="str">
        <f>IF(Data!K939&lt;&gt;"",Data!K939,"")</f>
        <v/>
      </c>
      <c r="H940" s="141" t="str">
        <f>IF(Data!L939&lt;&gt;"",Data!L939,"")</f>
        <v/>
      </c>
      <c r="I940" s="63">
        <f>IF(Data!M939&lt;&gt;"",Data!M939,"")</f>
        <v>999</v>
      </c>
      <c r="J940" s="63">
        <f t="shared" si="1229"/>
        <v>0</v>
      </c>
      <c r="L940" s="64" t="str">
        <f t="shared" si="1230"/>
        <v/>
      </c>
      <c r="N940" s="63">
        <f t="shared" si="1231"/>
        <v>0</v>
      </c>
      <c r="P940" s="64" t="str">
        <f t="shared" si="1232"/>
        <v/>
      </c>
      <c r="R940" s="63">
        <f t="shared" si="1233"/>
        <v>0</v>
      </c>
      <c r="S940" s="64" t="str">
        <f t="shared" si="1234"/>
        <v/>
      </c>
      <c r="W940" s="310">
        <f t="shared" si="1235"/>
        <v>999</v>
      </c>
      <c r="Y940" s="65">
        <f t="shared" si="1236"/>
        <v>0</v>
      </c>
      <c r="Z940" s="65">
        <f t="shared" si="1237"/>
        <v>0</v>
      </c>
      <c r="AA940" s="65">
        <f t="shared" si="1238"/>
        <v>0</v>
      </c>
      <c r="AB940" s="65">
        <f t="shared" si="1239"/>
        <v>0</v>
      </c>
      <c r="AC940" s="341">
        <f t="shared" si="1240"/>
        <v>0</v>
      </c>
      <c r="AD940" s="65">
        <f t="shared" si="1241"/>
        <v>0</v>
      </c>
      <c r="AE940" s="65">
        <f t="shared" si="1242"/>
        <v>0</v>
      </c>
      <c r="AF940" s="65">
        <f t="shared" si="1243"/>
        <v>0</v>
      </c>
      <c r="AG940" s="65">
        <f t="shared" si="1244"/>
        <v>0</v>
      </c>
      <c r="AH940" s="65">
        <f t="shared" si="1245"/>
        <v>0</v>
      </c>
      <c r="AI940" s="65">
        <f t="shared" si="1246"/>
        <v>0</v>
      </c>
      <c r="AJ940" s="65">
        <f t="shared" si="1247"/>
        <v>0</v>
      </c>
      <c r="AK940" s="65">
        <f t="shared" si="1248"/>
        <v>0</v>
      </c>
      <c r="AL940" s="65">
        <f t="shared" si="1249"/>
        <v>0</v>
      </c>
      <c r="AM940" s="65">
        <f t="shared" si="1250"/>
        <v>0</v>
      </c>
      <c r="AN940" s="65">
        <f t="shared" si="1251"/>
        <v>0</v>
      </c>
      <c r="AO940" s="65">
        <f t="shared" si="1252"/>
        <v>0</v>
      </c>
      <c r="AP940" s="65">
        <f t="shared" si="1253"/>
        <v>0</v>
      </c>
      <c r="AQ940" s="65">
        <f t="shared" si="1254"/>
        <v>0</v>
      </c>
      <c r="AR940" s="65">
        <f t="shared" si="1255"/>
        <v>0</v>
      </c>
      <c r="AS940" s="65">
        <f t="shared" si="1256"/>
        <v>0</v>
      </c>
      <c r="AT940" s="65">
        <f t="shared" si="1257"/>
        <v>0</v>
      </c>
      <c r="AU940" s="65">
        <f t="shared" si="1258"/>
        <v>0</v>
      </c>
      <c r="AV940" s="65">
        <f t="shared" si="1259"/>
        <v>0</v>
      </c>
      <c r="AW940" s="65">
        <f t="shared" si="1260"/>
        <v>0</v>
      </c>
      <c r="AX940" s="65">
        <f t="shared" si="1261"/>
        <v>0</v>
      </c>
      <c r="AY940" s="65">
        <f t="shared" si="1262"/>
        <v>0</v>
      </c>
      <c r="AZ940" s="65">
        <f t="shared" si="1263"/>
        <v>0</v>
      </c>
      <c r="BA940" s="65">
        <f t="shared" si="1264"/>
        <v>0</v>
      </c>
      <c r="BB940" s="65">
        <f t="shared" si="1265"/>
        <v>0</v>
      </c>
      <c r="BC940" s="65">
        <f t="shared" si="1266"/>
        <v>0</v>
      </c>
      <c r="BD940" s="65">
        <f t="shared" si="1267"/>
        <v>0</v>
      </c>
      <c r="BE940" s="65">
        <f t="shared" si="1268"/>
        <v>0</v>
      </c>
      <c r="BF940" s="65">
        <f t="shared" si="1269"/>
        <v>0</v>
      </c>
      <c r="BG940" s="65">
        <f t="shared" si="1270"/>
        <v>0</v>
      </c>
      <c r="CE940" s="373"/>
      <c r="CF940" s="343"/>
      <c r="CG940" s="343"/>
      <c r="CH940" s="343"/>
      <c r="CI940" s="343"/>
      <c r="CJ940" s="343"/>
      <c r="CK940" s="343"/>
      <c r="CL940" s="343"/>
      <c r="CM940" s="343"/>
      <c r="CN940" s="343"/>
      <c r="CO940" s="343"/>
      <c r="CP940" s="343"/>
      <c r="CQ940" s="343"/>
      <c r="CR940" s="343"/>
      <c r="CS940" s="343"/>
      <c r="CY940" s="101">
        <f t="shared" si="1271"/>
        <v>0</v>
      </c>
      <c r="CZ940" s="101">
        <f t="shared" si="1272"/>
        <v>0</v>
      </c>
      <c r="DB940" s="101">
        <f t="shared" si="1273"/>
        <v>0</v>
      </c>
      <c r="DD940" s="311">
        <f t="shared" si="1274"/>
        <v>0</v>
      </c>
      <c r="DF940" s="101">
        <f t="shared" si="1190"/>
        <v>0</v>
      </c>
      <c r="DG940" s="101">
        <f t="shared" si="1191"/>
        <v>0</v>
      </c>
      <c r="DH940" s="101">
        <f t="shared" si="1192"/>
        <v>0</v>
      </c>
      <c r="DI940" s="101">
        <f t="shared" si="1193"/>
        <v>0</v>
      </c>
      <c r="DJ940" s="311">
        <f t="shared" si="1194"/>
        <v>0</v>
      </c>
      <c r="DK940" s="311">
        <f t="shared" si="1195"/>
        <v>0</v>
      </c>
      <c r="DL940" s="101">
        <f t="shared" si="1196"/>
        <v>0</v>
      </c>
      <c r="DM940" s="101">
        <f t="shared" si="1197"/>
        <v>0</v>
      </c>
      <c r="DN940" s="101">
        <f t="shared" si="1198"/>
        <v>0</v>
      </c>
      <c r="DO940" s="101">
        <f t="shared" si="1199"/>
        <v>0</v>
      </c>
      <c r="DP940" s="101">
        <f t="shared" si="1200"/>
        <v>0</v>
      </c>
      <c r="DQ940" s="101">
        <f t="shared" si="1201"/>
        <v>0</v>
      </c>
      <c r="DR940" s="101">
        <f t="shared" si="1202"/>
        <v>0</v>
      </c>
      <c r="DS940" s="101">
        <f t="shared" si="1203"/>
        <v>0</v>
      </c>
      <c r="DT940" s="101">
        <f t="shared" si="1204"/>
        <v>0</v>
      </c>
      <c r="DU940" s="101">
        <f t="shared" si="1205"/>
        <v>0</v>
      </c>
      <c r="DV940" s="101">
        <f t="shared" si="1206"/>
        <v>0</v>
      </c>
      <c r="DW940" s="101">
        <f t="shared" si="1207"/>
        <v>0</v>
      </c>
      <c r="DX940" s="311">
        <f t="shared" si="1208"/>
        <v>0</v>
      </c>
      <c r="DY940" s="101">
        <f t="shared" si="1209"/>
        <v>0</v>
      </c>
      <c r="DZ940" s="101">
        <f t="shared" si="1210"/>
        <v>0</v>
      </c>
      <c r="EA940" s="101">
        <f t="shared" si="1211"/>
        <v>0</v>
      </c>
      <c r="EB940" s="101">
        <f t="shared" si="1212"/>
        <v>0</v>
      </c>
      <c r="EC940" s="101">
        <f t="shared" si="1213"/>
        <v>0</v>
      </c>
      <c r="ED940" s="101">
        <f t="shared" si="1214"/>
        <v>0</v>
      </c>
      <c r="EE940" s="101">
        <f t="shared" si="1215"/>
        <v>0</v>
      </c>
      <c r="EF940" s="101">
        <f t="shared" si="1216"/>
        <v>0</v>
      </c>
      <c r="EG940" s="101">
        <f t="shared" si="1217"/>
        <v>0</v>
      </c>
      <c r="EH940" s="101">
        <f t="shared" si="1218"/>
        <v>0</v>
      </c>
      <c r="EI940" s="101">
        <f t="shared" si="1219"/>
        <v>0</v>
      </c>
      <c r="EJ940" s="101">
        <f t="shared" si="1220"/>
        <v>0</v>
      </c>
      <c r="EK940" s="101">
        <f t="shared" si="1221"/>
        <v>0</v>
      </c>
      <c r="EL940" s="101">
        <f t="shared" si="1222"/>
        <v>0</v>
      </c>
      <c r="EM940" s="101">
        <f t="shared" si="1223"/>
        <v>0</v>
      </c>
      <c r="EN940" s="101">
        <f t="shared" si="1224"/>
        <v>0</v>
      </c>
      <c r="EO940" s="101">
        <f t="shared" si="1225"/>
        <v>0</v>
      </c>
      <c r="EP940" s="101">
        <f t="shared" si="1226"/>
        <v>0</v>
      </c>
      <c r="EQ940" s="101">
        <f t="shared" si="1227"/>
        <v>0</v>
      </c>
    </row>
    <row r="941" spans="2:147" ht="21.75" customHeight="1" x14ac:dyDescent="0.45">
      <c r="B941" s="133" t="str">
        <f>IF(Data!B940&lt;&gt;"",Data!B940,"")</f>
        <v/>
      </c>
      <c r="C941" s="158" t="str">
        <f>IF(Data!C940&lt;&gt;"",Data!C940,"")</f>
        <v/>
      </c>
      <c r="D941" s="106" t="str">
        <f>IF(Data!D940&lt;&gt;"",Data!D940,"")</f>
        <v/>
      </c>
      <c r="E941" s="140">
        <f>IF(AND(I941=1,Data!T940=0),0,IF(I941=999,999,Data!T940))</f>
        <v>999</v>
      </c>
      <c r="F941" s="140" t="str">
        <f t="shared" si="1228"/>
        <v/>
      </c>
      <c r="G941" s="140" t="str">
        <f>IF(Data!K940&lt;&gt;"",Data!K940,"")</f>
        <v/>
      </c>
      <c r="H941" s="141" t="str">
        <f>IF(Data!L940&lt;&gt;"",Data!L940,"")</f>
        <v/>
      </c>
      <c r="I941" s="63">
        <f>IF(Data!M940&lt;&gt;"",Data!M940,"")</f>
        <v>999</v>
      </c>
      <c r="J941" s="63">
        <f t="shared" si="1229"/>
        <v>0</v>
      </c>
      <c r="L941" s="64" t="str">
        <f t="shared" si="1230"/>
        <v/>
      </c>
      <c r="N941" s="63">
        <f t="shared" si="1231"/>
        <v>0</v>
      </c>
      <c r="P941" s="64" t="str">
        <f t="shared" si="1232"/>
        <v/>
      </c>
      <c r="R941" s="63">
        <f t="shared" si="1233"/>
        <v>0</v>
      </c>
      <c r="S941" s="64" t="str">
        <f t="shared" si="1234"/>
        <v/>
      </c>
      <c r="W941" s="310">
        <f t="shared" si="1235"/>
        <v>999</v>
      </c>
      <c r="Y941" s="65">
        <f t="shared" si="1236"/>
        <v>0</v>
      </c>
      <c r="Z941" s="65">
        <f t="shared" si="1237"/>
        <v>0</v>
      </c>
      <c r="AA941" s="65">
        <f t="shared" si="1238"/>
        <v>0</v>
      </c>
      <c r="AB941" s="65">
        <f t="shared" si="1239"/>
        <v>0</v>
      </c>
      <c r="AC941" s="341">
        <f t="shared" si="1240"/>
        <v>0</v>
      </c>
      <c r="AD941" s="65">
        <f t="shared" si="1241"/>
        <v>0</v>
      </c>
      <c r="AE941" s="65">
        <f t="shared" si="1242"/>
        <v>0</v>
      </c>
      <c r="AF941" s="65">
        <f t="shared" si="1243"/>
        <v>0</v>
      </c>
      <c r="AG941" s="65">
        <f t="shared" si="1244"/>
        <v>0</v>
      </c>
      <c r="AH941" s="65">
        <f t="shared" si="1245"/>
        <v>0</v>
      </c>
      <c r="AI941" s="65">
        <f t="shared" si="1246"/>
        <v>0</v>
      </c>
      <c r="AJ941" s="65">
        <f t="shared" si="1247"/>
        <v>0</v>
      </c>
      <c r="AK941" s="65">
        <f t="shared" si="1248"/>
        <v>0</v>
      </c>
      <c r="AL941" s="65">
        <f t="shared" si="1249"/>
        <v>0</v>
      </c>
      <c r="AM941" s="65">
        <f t="shared" si="1250"/>
        <v>0</v>
      </c>
      <c r="AN941" s="65">
        <f t="shared" si="1251"/>
        <v>0</v>
      </c>
      <c r="AO941" s="65">
        <f t="shared" si="1252"/>
        <v>0</v>
      </c>
      <c r="AP941" s="65">
        <f t="shared" si="1253"/>
        <v>0</v>
      </c>
      <c r="AQ941" s="65">
        <f t="shared" si="1254"/>
        <v>0</v>
      </c>
      <c r="AR941" s="65">
        <f t="shared" si="1255"/>
        <v>0</v>
      </c>
      <c r="AS941" s="65">
        <f t="shared" si="1256"/>
        <v>0</v>
      </c>
      <c r="AT941" s="65">
        <f t="shared" si="1257"/>
        <v>0</v>
      </c>
      <c r="AU941" s="65">
        <f t="shared" si="1258"/>
        <v>0</v>
      </c>
      <c r="AV941" s="65">
        <f t="shared" si="1259"/>
        <v>0</v>
      </c>
      <c r="AW941" s="65">
        <f t="shared" si="1260"/>
        <v>0</v>
      </c>
      <c r="AX941" s="65">
        <f t="shared" si="1261"/>
        <v>0</v>
      </c>
      <c r="AY941" s="65">
        <f t="shared" si="1262"/>
        <v>0</v>
      </c>
      <c r="AZ941" s="65">
        <f t="shared" si="1263"/>
        <v>0</v>
      </c>
      <c r="BA941" s="65">
        <f t="shared" si="1264"/>
        <v>0</v>
      </c>
      <c r="BB941" s="65">
        <f t="shared" si="1265"/>
        <v>0</v>
      </c>
      <c r="BC941" s="65">
        <f t="shared" si="1266"/>
        <v>0</v>
      </c>
      <c r="BD941" s="65">
        <f t="shared" si="1267"/>
        <v>0</v>
      </c>
      <c r="BE941" s="65">
        <f t="shared" si="1268"/>
        <v>0</v>
      </c>
      <c r="BF941" s="65">
        <f t="shared" si="1269"/>
        <v>0</v>
      </c>
      <c r="BG941" s="65">
        <f t="shared" si="1270"/>
        <v>0</v>
      </c>
      <c r="CE941" s="373"/>
      <c r="CF941" s="343"/>
      <c r="CG941" s="343"/>
      <c r="CH941" s="343"/>
      <c r="CI941" s="343"/>
      <c r="CJ941" s="343"/>
      <c r="CK941" s="343"/>
      <c r="CL941" s="343"/>
      <c r="CM941" s="343"/>
      <c r="CN941" s="343"/>
      <c r="CO941" s="343"/>
      <c r="CP941" s="343"/>
      <c r="CQ941" s="343"/>
      <c r="CR941" s="343"/>
      <c r="CS941" s="343"/>
      <c r="CY941" s="101">
        <f t="shared" si="1271"/>
        <v>0</v>
      </c>
      <c r="CZ941" s="101">
        <f t="shared" si="1272"/>
        <v>0</v>
      </c>
      <c r="DB941" s="101">
        <f t="shared" si="1273"/>
        <v>0</v>
      </c>
      <c r="DD941" s="311">
        <f t="shared" si="1274"/>
        <v>0</v>
      </c>
      <c r="DF941" s="101">
        <f t="shared" si="1190"/>
        <v>0</v>
      </c>
      <c r="DG941" s="101">
        <f t="shared" si="1191"/>
        <v>0</v>
      </c>
      <c r="DH941" s="101">
        <f t="shared" si="1192"/>
        <v>0</v>
      </c>
      <c r="DI941" s="101">
        <f t="shared" si="1193"/>
        <v>0</v>
      </c>
      <c r="DJ941" s="311">
        <f t="shared" si="1194"/>
        <v>0</v>
      </c>
      <c r="DK941" s="311">
        <f t="shared" si="1195"/>
        <v>0</v>
      </c>
      <c r="DL941" s="101">
        <f t="shared" si="1196"/>
        <v>0</v>
      </c>
      <c r="DM941" s="101">
        <f t="shared" si="1197"/>
        <v>0</v>
      </c>
      <c r="DN941" s="101">
        <f t="shared" si="1198"/>
        <v>0</v>
      </c>
      <c r="DO941" s="101">
        <f t="shared" si="1199"/>
        <v>0</v>
      </c>
      <c r="DP941" s="101">
        <f t="shared" si="1200"/>
        <v>0</v>
      </c>
      <c r="DQ941" s="101">
        <f t="shared" si="1201"/>
        <v>0</v>
      </c>
      <c r="DR941" s="101">
        <f t="shared" si="1202"/>
        <v>0</v>
      </c>
      <c r="DS941" s="101">
        <f t="shared" si="1203"/>
        <v>0</v>
      </c>
      <c r="DT941" s="101">
        <f t="shared" si="1204"/>
        <v>0</v>
      </c>
      <c r="DU941" s="101">
        <f t="shared" si="1205"/>
        <v>0</v>
      </c>
      <c r="DV941" s="101">
        <f t="shared" si="1206"/>
        <v>0</v>
      </c>
      <c r="DW941" s="101">
        <f t="shared" si="1207"/>
        <v>0</v>
      </c>
      <c r="DX941" s="311">
        <f t="shared" si="1208"/>
        <v>0</v>
      </c>
      <c r="DY941" s="101">
        <f t="shared" si="1209"/>
        <v>0</v>
      </c>
      <c r="DZ941" s="101">
        <f t="shared" si="1210"/>
        <v>0</v>
      </c>
      <c r="EA941" s="101">
        <f t="shared" si="1211"/>
        <v>0</v>
      </c>
      <c r="EB941" s="101">
        <f t="shared" si="1212"/>
        <v>0</v>
      </c>
      <c r="EC941" s="101">
        <f t="shared" si="1213"/>
        <v>0</v>
      </c>
      <c r="ED941" s="101">
        <f t="shared" si="1214"/>
        <v>0</v>
      </c>
      <c r="EE941" s="101">
        <f t="shared" si="1215"/>
        <v>0</v>
      </c>
      <c r="EF941" s="101">
        <f t="shared" si="1216"/>
        <v>0</v>
      </c>
      <c r="EG941" s="101">
        <f t="shared" si="1217"/>
        <v>0</v>
      </c>
      <c r="EH941" s="101">
        <f t="shared" si="1218"/>
        <v>0</v>
      </c>
      <c r="EI941" s="101">
        <f t="shared" si="1219"/>
        <v>0</v>
      </c>
      <c r="EJ941" s="101">
        <f t="shared" si="1220"/>
        <v>0</v>
      </c>
      <c r="EK941" s="101">
        <f t="shared" si="1221"/>
        <v>0</v>
      </c>
      <c r="EL941" s="101">
        <f t="shared" si="1222"/>
        <v>0</v>
      </c>
      <c r="EM941" s="101">
        <f t="shared" si="1223"/>
        <v>0</v>
      </c>
      <c r="EN941" s="101">
        <f t="shared" si="1224"/>
        <v>0</v>
      </c>
      <c r="EO941" s="101">
        <f t="shared" si="1225"/>
        <v>0</v>
      </c>
      <c r="EP941" s="101">
        <f t="shared" si="1226"/>
        <v>0</v>
      </c>
      <c r="EQ941" s="101">
        <f t="shared" si="1227"/>
        <v>0</v>
      </c>
    </row>
    <row r="942" spans="2:147" ht="21.75" customHeight="1" x14ac:dyDescent="0.45">
      <c r="B942" s="133" t="str">
        <f>IF(Data!B941&lt;&gt;"",Data!B941,"")</f>
        <v/>
      </c>
      <c r="C942" s="158" t="str">
        <f>IF(Data!C941&lt;&gt;"",Data!C941,"")</f>
        <v/>
      </c>
      <c r="D942" s="106" t="str">
        <f>IF(Data!D941&lt;&gt;"",Data!D941,"")</f>
        <v/>
      </c>
      <c r="E942" s="140">
        <f>IF(AND(I942=1,Data!T941=0),0,IF(I942=999,999,Data!T941))</f>
        <v>999</v>
      </c>
      <c r="F942" s="140" t="str">
        <f t="shared" si="1228"/>
        <v/>
      </c>
      <c r="G942" s="140" t="str">
        <f>IF(Data!K941&lt;&gt;"",Data!K941,"")</f>
        <v/>
      </c>
      <c r="H942" s="141" t="str">
        <f>IF(Data!L941&lt;&gt;"",Data!L941,"")</f>
        <v/>
      </c>
      <c r="I942" s="63">
        <f>IF(Data!M941&lt;&gt;"",Data!M941,"")</f>
        <v>999</v>
      </c>
      <c r="J942" s="63">
        <f t="shared" si="1229"/>
        <v>0</v>
      </c>
      <c r="L942" s="64" t="str">
        <f t="shared" si="1230"/>
        <v/>
      </c>
      <c r="N942" s="63">
        <f t="shared" si="1231"/>
        <v>0</v>
      </c>
      <c r="P942" s="64" t="str">
        <f t="shared" si="1232"/>
        <v/>
      </c>
      <c r="R942" s="63">
        <f t="shared" si="1233"/>
        <v>0</v>
      </c>
      <c r="S942" s="64" t="str">
        <f t="shared" si="1234"/>
        <v/>
      </c>
      <c r="W942" s="310">
        <f t="shared" si="1235"/>
        <v>999</v>
      </c>
      <c r="Y942" s="65">
        <f t="shared" si="1236"/>
        <v>0</v>
      </c>
      <c r="Z942" s="65">
        <f t="shared" si="1237"/>
        <v>0</v>
      </c>
      <c r="AA942" s="65">
        <f t="shared" si="1238"/>
        <v>0</v>
      </c>
      <c r="AB942" s="65">
        <f t="shared" si="1239"/>
        <v>0</v>
      </c>
      <c r="AC942" s="341">
        <f t="shared" si="1240"/>
        <v>0</v>
      </c>
      <c r="AD942" s="65">
        <f t="shared" si="1241"/>
        <v>0</v>
      </c>
      <c r="AE942" s="65">
        <f t="shared" si="1242"/>
        <v>0</v>
      </c>
      <c r="AF942" s="65">
        <f t="shared" si="1243"/>
        <v>0</v>
      </c>
      <c r="AG942" s="65">
        <f t="shared" si="1244"/>
        <v>0</v>
      </c>
      <c r="AH942" s="65">
        <f t="shared" si="1245"/>
        <v>0</v>
      </c>
      <c r="AI942" s="65">
        <f t="shared" si="1246"/>
        <v>0</v>
      </c>
      <c r="AJ942" s="65">
        <f t="shared" si="1247"/>
        <v>0</v>
      </c>
      <c r="AK942" s="65">
        <f t="shared" si="1248"/>
        <v>0</v>
      </c>
      <c r="AL942" s="65">
        <f t="shared" si="1249"/>
        <v>0</v>
      </c>
      <c r="AM942" s="65">
        <f t="shared" si="1250"/>
        <v>0</v>
      </c>
      <c r="AN942" s="65">
        <f t="shared" si="1251"/>
        <v>0</v>
      </c>
      <c r="AO942" s="65">
        <f t="shared" si="1252"/>
        <v>0</v>
      </c>
      <c r="AP942" s="65">
        <f t="shared" si="1253"/>
        <v>0</v>
      </c>
      <c r="AQ942" s="65">
        <f t="shared" si="1254"/>
        <v>0</v>
      </c>
      <c r="AR942" s="65">
        <f t="shared" si="1255"/>
        <v>0</v>
      </c>
      <c r="AS942" s="65">
        <f t="shared" si="1256"/>
        <v>0</v>
      </c>
      <c r="AT942" s="65">
        <f t="shared" si="1257"/>
        <v>0</v>
      </c>
      <c r="AU942" s="65">
        <f t="shared" si="1258"/>
        <v>0</v>
      </c>
      <c r="AV942" s="65">
        <f t="shared" si="1259"/>
        <v>0</v>
      </c>
      <c r="AW942" s="65">
        <f t="shared" si="1260"/>
        <v>0</v>
      </c>
      <c r="AX942" s="65">
        <f t="shared" si="1261"/>
        <v>0</v>
      </c>
      <c r="AY942" s="65">
        <f t="shared" si="1262"/>
        <v>0</v>
      </c>
      <c r="AZ942" s="65">
        <f t="shared" si="1263"/>
        <v>0</v>
      </c>
      <c r="BA942" s="65">
        <f t="shared" si="1264"/>
        <v>0</v>
      </c>
      <c r="BB942" s="65">
        <f t="shared" si="1265"/>
        <v>0</v>
      </c>
      <c r="BC942" s="65">
        <f t="shared" si="1266"/>
        <v>0</v>
      </c>
      <c r="BD942" s="65">
        <f t="shared" si="1267"/>
        <v>0</v>
      </c>
      <c r="BE942" s="65">
        <f t="shared" si="1268"/>
        <v>0</v>
      </c>
      <c r="BF942" s="65">
        <f t="shared" si="1269"/>
        <v>0</v>
      </c>
      <c r="BG942" s="65">
        <f t="shared" si="1270"/>
        <v>0</v>
      </c>
      <c r="CE942" s="373"/>
      <c r="CF942" s="343"/>
      <c r="CG942" s="343"/>
      <c r="CH942" s="343"/>
      <c r="CI942" s="343"/>
      <c r="CJ942" s="343"/>
      <c r="CK942" s="343"/>
      <c r="CL942" s="343"/>
      <c r="CM942" s="343"/>
      <c r="CN942" s="343"/>
      <c r="CO942" s="343"/>
      <c r="CP942" s="343"/>
      <c r="CQ942" s="343"/>
      <c r="CR942" s="343"/>
      <c r="CS942" s="343"/>
      <c r="CY942" s="101">
        <f t="shared" si="1271"/>
        <v>0</v>
      </c>
      <c r="CZ942" s="101">
        <f t="shared" si="1272"/>
        <v>0</v>
      </c>
      <c r="DB942" s="101">
        <f t="shared" si="1273"/>
        <v>0</v>
      </c>
      <c r="DD942" s="311">
        <f t="shared" si="1274"/>
        <v>0</v>
      </c>
      <c r="DF942" s="101">
        <f t="shared" si="1190"/>
        <v>0</v>
      </c>
      <c r="DG942" s="101">
        <f t="shared" si="1191"/>
        <v>0</v>
      </c>
      <c r="DH942" s="101">
        <f t="shared" si="1192"/>
        <v>0</v>
      </c>
      <c r="DI942" s="101">
        <f t="shared" si="1193"/>
        <v>0</v>
      </c>
      <c r="DJ942" s="311">
        <f t="shared" si="1194"/>
        <v>0</v>
      </c>
      <c r="DK942" s="311">
        <f t="shared" si="1195"/>
        <v>0</v>
      </c>
      <c r="DL942" s="101">
        <f t="shared" si="1196"/>
        <v>0</v>
      </c>
      <c r="DM942" s="101">
        <f t="shared" si="1197"/>
        <v>0</v>
      </c>
      <c r="DN942" s="101">
        <f t="shared" si="1198"/>
        <v>0</v>
      </c>
      <c r="DO942" s="101">
        <f t="shared" si="1199"/>
        <v>0</v>
      </c>
      <c r="DP942" s="101">
        <f t="shared" si="1200"/>
        <v>0</v>
      </c>
      <c r="DQ942" s="101">
        <f t="shared" si="1201"/>
        <v>0</v>
      </c>
      <c r="DR942" s="101">
        <f t="shared" si="1202"/>
        <v>0</v>
      </c>
      <c r="DS942" s="101">
        <f t="shared" si="1203"/>
        <v>0</v>
      </c>
      <c r="DT942" s="101">
        <f t="shared" si="1204"/>
        <v>0</v>
      </c>
      <c r="DU942" s="101">
        <f t="shared" si="1205"/>
        <v>0</v>
      </c>
      <c r="DV942" s="101">
        <f t="shared" si="1206"/>
        <v>0</v>
      </c>
      <c r="DW942" s="101">
        <f t="shared" si="1207"/>
        <v>0</v>
      </c>
      <c r="DX942" s="311">
        <f t="shared" si="1208"/>
        <v>0</v>
      </c>
      <c r="DY942" s="101">
        <f t="shared" si="1209"/>
        <v>0</v>
      </c>
      <c r="DZ942" s="101">
        <f t="shared" si="1210"/>
        <v>0</v>
      </c>
      <c r="EA942" s="101">
        <f t="shared" si="1211"/>
        <v>0</v>
      </c>
      <c r="EB942" s="101">
        <f t="shared" si="1212"/>
        <v>0</v>
      </c>
      <c r="EC942" s="101">
        <f t="shared" si="1213"/>
        <v>0</v>
      </c>
      <c r="ED942" s="101">
        <f t="shared" si="1214"/>
        <v>0</v>
      </c>
      <c r="EE942" s="101">
        <f t="shared" si="1215"/>
        <v>0</v>
      </c>
      <c r="EF942" s="101">
        <f t="shared" si="1216"/>
        <v>0</v>
      </c>
      <c r="EG942" s="101">
        <f t="shared" si="1217"/>
        <v>0</v>
      </c>
      <c r="EH942" s="101">
        <f t="shared" si="1218"/>
        <v>0</v>
      </c>
      <c r="EI942" s="101">
        <f t="shared" si="1219"/>
        <v>0</v>
      </c>
      <c r="EJ942" s="101">
        <f t="shared" si="1220"/>
        <v>0</v>
      </c>
      <c r="EK942" s="101">
        <f t="shared" si="1221"/>
        <v>0</v>
      </c>
      <c r="EL942" s="101">
        <f t="shared" si="1222"/>
        <v>0</v>
      </c>
      <c r="EM942" s="101">
        <f t="shared" si="1223"/>
        <v>0</v>
      </c>
      <c r="EN942" s="101">
        <f t="shared" si="1224"/>
        <v>0</v>
      </c>
      <c r="EO942" s="101">
        <f t="shared" si="1225"/>
        <v>0</v>
      </c>
      <c r="EP942" s="101">
        <f t="shared" si="1226"/>
        <v>0</v>
      </c>
      <c r="EQ942" s="101">
        <f t="shared" si="1227"/>
        <v>0</v>
      </c>
    </row>
    <row r="943" spans="2:147" ht="21.75" customHeight="1" x14ac:dyDescent="0.45">
      <c r="B943" s="133" t="str">
        <f>IF(Data!B942&lt;&gt;"",Data!B942,"")</f>
        <v/>
      </c>
      <c r="C943" s="158" t="str">
        <f>IF(Data!C942&lt;&gt;"",Data!C942,"")</f>
        <v/>
      </c>
      <c r="D943" s="106" t="str">
        <f>IF(Data!D942&lt;&gt;"",Data!D942,"")</f>
        <v/>
      </c>
      <c r="E943" s="140">
        <f>IF(AND(I943=1,Data!T942=0),0,IF(I943=999,999,Data!T942))</f>
        <v>999</v>
      </c>
      <c r="F943" s="140" t="str">
        <f t="shared" si="1228"/>
        <v/>
      </c>
      <c r="G943" s="140" t="str">
        <f>IF(Data!K942&lt;&gt;"",Data!K942,"")</f>
        <v/>
      </c>
      <c r="H943" s="141" t="str">
        <f>IF(Data!L942&lt;&gt;"",Data!L942,"")</f>
        <v/>
      </c>
      <c r="I943" s="63">
        <f>IF(Data!M942&lt;&gt;"",Data!M942,"")</f>
        <v>999</v>
      </c>
      <c r="J943" s="63">
        <f t="shared" si="1229"/>
        <v>0</v>
      </c>
      <c r="L943" s="64" t="str">
        <f t="shared" si="1230"/>
        <v/>
      </c>
      <c r="N943" s="63">
        <f t="shared" si="1231"/>
        <v>0</v>
      </c>
      <c r="P943" s="64" t="str">
        <f t="shared" si="1232"/>
        <v/>
      </c>
      <c r="R943" s="63">
        <f t="shared" si="1233"/>
        <v>0</v>
      </c>
      <c r="S943" s="64" t="str">
        <f t="shared" si="1234"/>
        <v/>
      </c>
      <c r="W943" s="310">
        <f t="shared" si="1235"/>
        <v>999</v>
      </c>
      <c r="Y943" s="65">
        <f t="shared" si="1236"/>
        <v>0</v>
      </c>
      <c r="Z943" s="65">
        <f t="shared" si="1237"/>
        <v>0</v>
      </c>
      <c r="AA943" s="65">
        <f t="shared" si="1238"/>
        <v>0</v>
      </c>
      <c r="AB943" s="65">
        <f t="shared" si="1239"/>
        <v>0</v>
      </c>
      <c r="AC943" s="341">
        <f t="shared" si="1240"/>
        <v>0</v>
      </c>
      <c r="AD943" s="65">
        <f t="shared" si="1241"/>
        <v>0</v>
      </c>
      <c r="AE943" s="65">
        <f t="shared" si="1242"/>
        <v>0</v>
      </c>
      <c r="AF943" s="65">
        <f t="shared" si="1243"/>
        <v>0</v>
      </c>
      <c r="AG943" s="65">
        <f t="shared" si="1244"/>
        <v>0</v>
      </c>
      <c r="AH943" s="65">
        <f t="shared" si="1245"/>
        <v>0</v>
      </c>
      <c r="AI943" s="65">
        <f t="shared" si="1246"/>
        <v>0</v>
      </c>
      <c r="AJ943" s="65">
        <f t="shared" si="1247"/>
        <v>0</v>
      </c>
      <c r="AK943" s="65">
        <f t="shared" si="1248"/>
        <v>0</v>
      </c>
      <c r="AL943" s="65">
        <f t="shared" si="1249"/>
        <v>0</v>
      </c>
      <c r="AM943" s="65">
        <f t="shared" si="1250"/>
        <v>0</v>
      </c>
      <c r="AN943" s="65">
        <f t="shared" si="1251"/>
        <v>0</v>
      </c>
      <c r="AO943" s="65">
        <f t="shared" si="1252"/>
        <v>0</v>
      </c>
      <c r="AP943" s="65">
        <f t="shared" si="1253"/>
        <v>0</v>
      </c>
      <c r="AQ943" s="65">
        <f t="shared" si="1254"/>
        <v>0</v>
      </c>
      <c r="AR943" s="65">
        <f t="shared" si="1255"/>
        <v>0</v>
      </c>
      <c r="AS943" s="65">
        <f t="shared" si="1256"/>
        <v>0</v>
      </c>
      <c r="AT943" s="65">
        <f t="shared" si="1257"/>
        <v>0</v>
      </c>
      <c r="AU943" s="65">
        <f t="shared" si="1258"/>
        <v>0</v>
      </c>
      <c r="AV943" s="65">
        <f t="shared" si="1259"/>
        <v>0</v>
      </c>
      <c r="AW943" s="65">
        <f t="shared" si="1260"/>
        <v>0</v>
      </c>
      <c r="AX943" s="65">
        <f t="shared" si="1261"/>
        <v>0</v>
      </c>
      <c r="AY943" s="65">
        <f t="shared" si="1262"/>
        <v>0</v>
      </c>
      <c r="AZ943" s="65">
        <f t="shared" si="1263"/>
        <v>0</v>
      </c>
      <c r="BA943" s="65">
        <f t="shared" si="1264"/>
        <v>0</v>
      </c>
      <c r="BB943" s="65">
        <f t="shared" si="1265"/>
        <v>0</v>
      </c>
      <c r="BC943" s="65">
        <f t="shared" si="1266"/>
        <v>0</v>
      </c>
      <c r="BD943" s="65">
        <f t="shared" si="1267"/>
        <v>0</v>
      </c>
      <c r="BE943" s="65">
        <f t="shared" si="1268"/>
        <v>0</v>
      </c>
      <c r="BF943" s="65">
        <f t="shared" si="1269"/>
        <v>0</v>
      </c>
      <c r="BG943" s="65">
        <f t="shared" si="1270"/>
        <v>0</v>
      </c>
      <c r="CE943" s="373"/>
      <c r="CF943" s="343"/>
      <c r="CG943" s="343"/>
      <c r="CH943" s="343"/>
      <c r="CI943" s="343"/>
      <c r="CJ943" s="343"/>
      <c r="CK943" s="343"/>
      <c r="CL943" s="343"/>
      <c r="CM943" s="343"/>
      <c r="CN943" s="343"/>
      <c r="CO943" s="343"/>
      <c r="CP943" s="343"/>
      <c r="CQ943" s="343"/>
      <c r="CR943" s="343"/>
      <c r="CS943" s="343"/>
      <c r="CY943" s="101">
        <f t="shared" si="1271"/>
        <v>0</v>
      </c>
      <c r="CZ943" s="101">
        <f t="shared" si="1272"/>
        <v>0</v>
      </c>
      <c r="DB943" s="101">
        <f t="shared" si="1273"/>
        <v>0</v>
      </c>
      <c r="DD943" s="311">
        <f t="shared" si="1274"/>
        <v>0</v>
      </c>
      <c r="DF943" s="101">
        <f t="shared" si="1190"/>
        <v>0</v>
      </c>
      <c r="DG943" s="101">
        <f t="shared" si="1191"/>
        <v>0</v>
      </c>
      <c r="DH943" s="101">
        <f t="shared" si="1192"/>
        <v>0</v>
      </c>
      <c r="DI943" s="101">
        <f t="shared" si="1193"/>
        <v>0</v>
      </c>
      <c r="DJ943" s="311">
        <f t="shared" si="1194"/>
        <v>0</v>
      </c>
      <c r="DK943" s="311">
        <f t="shared" si="1195"/>
        <v>0</v>
      </c>
      <c r="DL943" s="101">
        <f t="shared" si="1196"/>
        <v>0</v>
      </c>
      <c r="DM943" s="101">
        <f t="shared" si="1197"/>
        <v>0</v>
      </c>
      <c r="DN943" s="101">
        <f t="shared" si="1198"/>
        <v>0</v>
      </c>
      <c r="DO943" s="101">
        <f t="shared" si="1199"/>
        <v>0</v>
      </c>
      <c r="DP943" s="101">
        <f t="shared" si="1200"/>
        <v>0</v>
      </c>
      <c r="DQ943" s="101">
        <f t="shared" si="1201"/>
        <v>0</v>
      </c>
      <c r="DR943" s="101">
        <f t="shared" si="1202"/>
        <v>0</v>
      </c>
      <c r="DS943" s="101">
        <f t="shared" si="1203"/>
        <v>0</v>
      </c>
      <c r="DT943" s="101">
        <f t="shared" si="1204"/>
        <v>0</v>
      </c>
      <c r="DU943" s="101">
        <f t="shared" si="1205"/>
        <v>0</v>
      </c>
      <c r="DV943" s="101">
        <f t="shared" si="1206"/>
        <v>0</v>
      </c>
      <c r="DW943" s="101">
        <f t="shared" si="1207"/>
        <v>0</v>
      </c>
      <c r="DX943" s="311">
        <f t="shared" si="1208"/>
        <v>0</v>
      </c>
      <c r="DY943" s="101">
        <f t="shared" si="1209"/>
        <v>0</v>
      </c>
      <c r="DZ943" s="101">
        <f t="shared" si="1210"/>
        <v>0</v>
      </c>
      <c r="EA943" s="101">
        <f t="shared" si="1211"/>
        <v>0</v>
      </c>
      <c r="EB943" s="101">
        <f t="shared" si="1212"/>
        <v>0</v>
      </c>
      <c r="EC943" s="101">
        <f t="shared" si="1213"/>
        <v>0</v>
      </c>
      <c r="ED943" s="101">
        <f t="shared" si="1214"/>
        <v>0</v>
      </c>
      <c r="EE943" s="101">
        <f t="shared" si="1215"/>
        <v>0</v>
      </c>
      <c r="EF943" s="101">
        <f t="shared" si="1216"/>
        <v>0</v>
      </c>
      <c r="EG943" s="101">
        <f t="shared" si="1217"/>
        <v>0</v>
      </c>
      <c r="EH943" s="101">
        <f t="shared" si="1218"/>
        <v>0</v>
      </c>
      <c r="EI943" s="101">
        <f t="shared" si="1219"/>
        <v>0</v>
      </c>
      <c r="EJ943" s="101">
        <f t="shared" si="1220"/>
        <v>0</v>
      </c>
      <c r="EK943" s="101">
        <f t="shared" si="1221"/>
        <v>0</v>
      </c>
      <c r="EL943" s="101">
        <f t="shared" si="1222"/>
        <v>0</v>
      </c>
      <c r="EM943" s="101">
        <f t="shared" si="1223"/>
        <v>0</v>
      </c>
      <c r="EN943" s="101">
        <f t="shared" si="1224"/>
        <v>0</v>
      </c>
      <c r="EO943" s="101">
        <f t="shared" si="1225"/>
        <v>0</v>
      </c>
      <c r="EP943" s="101">
        <f t="shared" si="1226"/>
        <v>0</v>
      </c>
      <c r="EQ943" s="101">
        <f t="shared" si="1227"/>
        <v>0</v>
      </c>
    </row>
    <row r="944" spans="2:147" ht="21.75" customHeight="1" x14ac:dyDescent="0.45">
      <c r="B944" s="133" t="str">
        <f>IF(Data!B943&lt;&gt;"",Data!B943,"")</f>
        <v/>
      </c>
      <c r="C944" s="158" t="str">
        <f>IF(Data!C943&lt;&gt;"",Data!C943,"")</f>
        <v/>
      </c>
      <c r="D944" s="106" t="str">
        <f>IF(Data!D943&lt;&gt;"",Data!D943,"")</f>
        <v/>
      </c>
      <c r="E944" s="140">
        <f>IF(AND(I944=1,Data!T943=0),0,IF(I944=999,999,Data!T943))</f>
        <v>999</v>
      </c>
      <c r="F944" s="140" t="str">
        <f t="shared" si="1228"/>
        <v/>
      </c>
      <c r="G944" s="140" t="str">
        <f>IF(Data!K943&lt;&gt;"",Data!K943,"")</f>
        <v/>
      </c>
      <c r="H944" s="141" t="str">
        <f>IF(Data!L943&lt;&gt;"",Data!L943,"")</f>
        <v/>
      </c>
      <c r="I944" s="63">
        <f>IF(Data!M943&lt;&gt;"",Data!M943,"")</f>
        <v>999</v>
      </c>
      <c r="J944" s="63">
        <f t="shared" si="1229"/>
        <v>0</v>
      </c>
      <c r="L944" s="64" t="str">
        <f t="shared" si="1230"/>
        <v/>
      </c>
      <c r="N944" s="63">
        <f t="shared" si="1231"/>
        <v>0</v>
      </c>
      <c r="P944" s="64" t="str">
        <f t="shared" si="1232"/>
        <v/>
      </c>
      <c r="R944" s="63">
        <f t="shared" si="1233"/>
        <v>0</v>
      </c>
      <c r="S944" s="64" t="str">
        <f t="shared" si="1234"/>
        <v/>
      </c>
      <c r="W944" s="310">
        <f t="shared" si="1235"/>
        <v>999</v>
      </c>
      <c r="Y944" s="65">
        <f t="shared" si="1236"/>
        <v>0</v>
      </c>
      <c r="Z944" s="65">
        <f t="shared" si="1237"/>
        <v>0</v>
      </c>
      <c r="AA944" s="65">
        <f t="shared" si="1238"/>
        <v>0</v>
      </c>
      <c r="AB944" s="65">
        <f t="shared" si="1239"/>
        <v>0</v>
      </c>
      <c r="AC944" s="341">
        <f t="shared" si="1240"/>
        <v>0</v>
      </c>
      <c r="AD944" s="65">
        <f t="shared" si="1241"/>
        <v>0</v>
      </c>
      <c r="AE944" s="65">
        <f t="shared" si="1242"/>
        <v>0</v>
      </c>
      <c r="AF944" s="65">
        <f t="shared" si="1243"/>
        <v>0</v>
      </c>
      <c r="AG944" s="65">
        <f t="shared" si="1244"/>
        <v>0</v>
      </c>
      <c r="AH944" s="65">
        <f t="shared" si="1245"/>
        <v>0</v>
      </c>
      <c r="AI944" s="65">
        <f t="shared" si="1246"/>
        <v>0</v>
      </c>
      <c r="AJ944" s="65">
        <f t="shared" si="1247"/>
        <v>0</v>
      </c>
      <c r="AK944" s="65">
        <f t="shared" si="1248"/>
        <v>0</v>
      </c>
      <c r="AL944" s="65">
        <f t="shared" si="1249"/>
        <v>0</v>
      </c>
      <c r="AM944" s="65">
        <f t="shared" si="1250"/>
        <v>0</v>
      </c>
      <c r="AN944" s="65">
        <f t="shared" si="1251"/>
        <v>0</v>
      </c>
      <c r="AO944" s="65">
        <f t="shared" si="1252"/>
        <v>0</v>
      </c>
      <c r="AP944" s="65">
        <f t="shared" si="1253"/>
        <v>0</v>
      </c>
      <c r="AQ944" s="65">
        <f t="shared" si="1254"/>
        <v>0</v>
      </c>
      <c r="AR944" s="65">
        <f t="shared" si="1255"/>
        <v>0</v>
      </c>
      <c r="AS944" s="65">
        <f t="shared" si="1256"/>
        <v>0</v>
      </c>
      <c r="AT944" s="65">
        <f t="shared" si="1257"/>
        <v>0</v>
      </c>
      <c r="AU944" s="65">
        <f t="shared" si="1258"/>
        <v>0</v>
      </c>
      <c r="AV944" s="65">
        <f t="shared" si="1259"/>
        <v>0</v>
      </c>
      <c r="AW944" s="65">
        <f t="shared" si="1260"/>
        <v>0</v>
      </c>
      <c r="AX944" s="65">
        <f t="shared" si="1261"/>
        <v>0</v>
      </c>
      <c r="AY944" s="65">
        <f t="shared" si="1262"/>
        <v>0</v>
      </c>
      <c r="AZ944" s="65">
        <f t="shared" si="1263"/>
        <v>0</v>
      </c>
      <c r="BA944" s="65">
        <f t="shared" si="1264"/>
        <v>0</v>
      </c>
      <c r="BB944" s="65">
        <f t="shared" si="1265"/>
        <v>0</v>
      </c>
      <c r="BC944" s="65">
        <f t="shared" si="1266"/>
        <v>0</v>
      </c>
      <c r="BD944" s="65">
        <f t="shared" si="1267"/>
        <v>0</v>
      </c>
      <c r="BE944" s="65">
        <f t="shared" si="1268"/>
        <v>0</v>
      </c>
      <c r="BF944" s="65">
        <f t="shared" si="1269"/>
        <v>0</v>
      </c>
      <c r="BG944" s="65">
        <f t="shared" si="1270"/>
        <v>0</v>
      </c>
      <c r="CE944" s="373"/>
      <c r="CF944" s="343"/>
      <c r="CG944" s="343"/>
      <c r="CH944" s="343"/>
      <c r="CI944" s="343"/>
      <c r="CJ944" s="343"/>
      <c r="CK944" s="343"/>
      <c r="CL944" s="343"/>
      <c r="CM944" s="343"/>
      <c r="CN944" s="343"/>
      <c r="CO944" s="343"/>
      <c r="CP944" s="343"/>
      <c r="CQ944" s="343"/>
      <c r="CR944" s="343"/>
      <c r="CS944" s="343"/>
      <c r="CY944" s="101">
        <f t="shared" si="1271"/>
        <v>0</v>
      </c>
      <c r="CZ944" s="101">
        <f t="shared" si="1272"/>
        <v>0</v>
      </c>
      <c r="DB944" s="101">
        <f t="shared" si="1273"/>
        <v>0</v>
      </c>
      <c r="DD944" s="311">
        <f t="shared" si="1274"/>
        <v>0</v>
      </c>
      <c r="DF944" s="101">
        <f t="shared" si="1190"/>
        <v>0</v>
      </c>
      <c r="DG944" s="101">
        <f t="shared" si="1191"/>
        <v>0</v>
      </c>
      <c r="DH944" s="101">
        <f t="shared" si="1192"/>
        <v>0</v>
      </c>
      <c r="DI944" s="101">
        <f t="shared" si="1193"/>
        <v>0</v>
      </c>
      <c r="DJ944" s="311">
        <f t="shared" si="1194"/>
        <v>0</v>
      </c>
      <c r="DK944" s="311">
        <f t="shared" si="1195"/>
        <v>0</v>
      </c>
      <c r="DL944" s="101">
        <f t="shared" si="1196"/>
        <v>0</v>
      </c>
      <c r="DM944" s="101">
        <f t="shared" si="1197"/>
        <v>0</v>
      </c>
      <c r="DN944" s="101">
        <f t="shared" si="1198"/>
        <v>0</v>
      </c>
      <c r="DO944" s="101">
        <f t="shared" si="1199"/>
        <v>0</v>
      </c>
      <c r="DP944" s="101">
        <f t="shared" si="1200"/>
        <v>0</v>
      </c>
      <c r="DQ944" s="101">
        <f t="shared" si="1201"/>
        <v>0</v>
      </c>
      <c r="DR944" s="101">
        <f t="shared" si="1202"/>
        <v>0</v>
      </c>
      <c r="DS944" s="101">
        <f t="shared" si="1203"/>
        <v>0</v>
      </c>
      <c r="DT944" s="101">
        <f t="shared" si="1204"/>
        <v>0</v>
      </c>
      <c r="DU944" s="101">
        <f t="shared" si="1205"/>
        <v>0</v>
      </c>
      <c r="DV944" s="101">
        <f t="shared" si="1206"/>
        <v>0</v>
      </c>
      <c r="DW944" s="101">
        <f t="shared" si="1207"/>
        <v>0</v>
      </c>
      <c r="DX944" s="311">
        <f t="shared" si="1208"/>
        <v>0</v>
      </c>
      <c r="DY944" s="101">
        <f t="shared" si="1209"/>
        <v>0</v>
      </c>
      <c r="DZ944" s="101">
        <f t="shared" si="1210"/>
        <v>0</v>
      </c>
      <c r="EA944" s="101">
        <f t="shared" si="1211"/>
        <v>0</v>
      </c>
      <c r="EB944" s="101">
        <f t="shared" si="1212"/>
        <v>0</v>
      </c>
      <c r="EC944" s="101">
        <f t="shared" si="1213"/>
        <v>0</v>
      </c>
      <c r="ED944" s="101">
        <f t="shared" si="1214"/>
        <v>0</v>
      </c>
      <c r="EE944" s="101">
        <f t="shared" si="1215"/>
        <v>0</v>
      </c>
      <c r="EF944" s="101">
        <f t="shared" si="1216"/>
        <v>0</v>
      </c>
      <c r="EG944" s="101">
        <f t="shared" si="1217"/>
        <v>0</v>
      </c>
      <c r="EH944" s="101">
        <f t="shared" si="1218"/>
        <v>0</v>
      </c>
      <c r="EI944" s="101">
        <f t="shared" si="1219"/>
        <v>0</v>
      </c>
      <c r="EJ944" s="101">
        <f t="shared" si="1220"/>
        <v>0</v>
      </c>
      <c r="EK944" s="101">
        <f t="shared" si="1221"/>
        <v>0</v>
      </c>
      <c r="EL944" s="101">
        <f t="shared" si="1222"/>
        <v>0</v>
      </c>
      <c r="EM944" s="101">
        <f t="shared" si="1223"/>
        <v>0</v>
      </c>
      <c r="EN944" s="101">
        <f t="shared" si="1224"/>
        <v>0</v>
      </c>
      <c r="EO944" s="101">
        <f t="shared" si="1225"/>
        <v>0</v>
      </c>
      <c r="EP944" s="101">
        <f t="shared" si="1226"/>
        <v>0</v>
      </c>
      <c r="EQ944" s="101">
        <f t="shared" si="1227"/>
        <v>0</v>
      </c>
    </row>
    <row r="945" spans="2:147" ht="21.75" customHeight="1" x14ac:dyDescent="0.45">
      <c r="B945" s="133" t="str">
        <f>IF(Data!B944&lt;&gt;"",Data!B944,"")</f>
        <v/>
      </c>
      <c r="C945" s="158" t="str">
        <f>IF(Data!C944&lt;&gt;"",Data!C944,"")</f>
        <v/>
      </c>
      <c r="D945" s="106" t="str">
        <f>IF(Data!D944&lt;&gt;"",Data!D944,"")</f>
        <v/>
      </c>
      <c r="E945" s="140">
        <f>IF(AND(I945=1,Data!T944=0),0,IF(I945=999,999,Data!T944))</f>
        <v>999</v>
      </c>
      <c r="F945" s="140" t="str">
        <f t="shared" si="1228"/>
        <v/>
      </c>
      <c r="G945" s="140" t="str">
        <f>IF(Data!K944&lt;&gt;"",Data!K944,"")</f>
        <v/>
      </c>
      <c r="H945" s="141" t="str">
        <f>IF(Data!L944&lt;&gt;"",Data!L944,"")</f>
        <v/>
      </c>
      <c r="I945" s="63">
        <f>IF(Data!M944&lt;&gt;"",Data!M944,"")</f>
        <v>999</v>
      </c>
      <c r="J945" s="63">
        <f t="shared" si="1229"/>
        <v>0</v>
      </c>
      <c r="L945" s="64" t="str">
        <f t="shared" si="1230"/>
        <v/>
      </c>
      <c r="N945" s="63">
        <f t="shared" si="1231"/>
        <v>0</v>
      </c>
      <c r="P945" s="64" t="str">
        <f t="shared" si="1232"/>
        <v/>
      </c>
      <c r="R945" s="63">
        <f t="shared" si="1233"/>
        <v>0</v>
      </c>
      <c r="S945" s="64" t="str">
        <f t="shared" si="1234"/>
        <v/>
      </c>
      <c r="W945" s="310">
        <f t="shared" si="1235"/>
        <v>999</v>
      </c>
      <c r="Y945" s="65">
        <f t="shared" si="1236"/>
        <v>0</v>
      </c>
      <c r="Z945" s="65">
        <f t="shared" si="1237"/>
        <v>0</v>
      </c>
      <c r="AA945" s="65">
        <f t="shared" si="1238"/>
        <v>0</v>
      </c>
      <c r="AB945" s="65">
        <f t="shared" si="1239"/>
        <v>0</v>
      </c>
      <c r="AC945" s="341">
        <f t="shared" si="1240"/>
        <v>0</v>
      </c>
      <c r="AD945" s="65">
        <f t="shared" si="1241"/>
        <v>0</v>
      </c>
      <c r="AE945" s="65">
        <f t="shared" si="1242"/>
        <v>0</v>
      </c>
      <c r="AF945" s="65">
        <f t="shared" si="1243"/>
        <v>0</v>
      </c>
      <c r="AG945" s="65">
        <f t="shared" si="1244"/>
        <v>0</v>
      </c>
      <c r="AH945" s="65">
        <f t="shared" si="1245"/>
        <v>0</v>
      </c>
      <c r="AI945" s="65">
        <f t="shared" si="1246"/>
        <v>0</v>
      </c>
      <c r="AJ945" s="65">
        <f t="shared" si="1247"/>
        <v>0</v>
      </c>
      <c r="AK945" s="65">
        <f t="shared" si="1248"/>
        <v>0</v>
      </c>
      <c r="AL945" s="65">
        <f t="shared" si="1249"/>
        <v>0</v>
      </c>
      <c r="AM945" s="65">
        <f t="shared" si="1250"/>
        <v>0</v>
      </c>
      <c r="AN945" s="65">
        <f t="shared" si="1251"/>
        <v>0</v>
      </c>
      <c r="AO945" s="65">
        <f t="shared" si="1252"/>
        <v>0</v>
      </c>
      <c r="AP945" s="65">
        <f t="shared" si="1253"/>
        <v>0</v>
      </c>
      <c r="AQ945" s="65">
        <f t="shared" si="1254"/>
        <v>0</v>
      </c>
      <c r="AR945" s="65">
        <f t="shared" si="1255"/>
        <v>0</v>
      </c>
      <c r="AS945" s="65">
        <f t="shared" si="1256"/>
        <v>0</v>
      </c>
      <c r="AT945" s="65">
        <f t="shared" si="1257"/>
        <v>0</v>
      </c>
      <c r="AU945" s="65">
        <f t="shared" si="1258"/>
        <v>0</v>
      </c>
      <c r="AV945" s="65">
        <f t="shared" si="1259"/>
        <v>0</v>
      </c>
      <c r="AW945" s="65">
        <f t="shared" si="1260"/>
        <v>0</v>
      </c>
      <c r="AX945" s="65">
        <f t="shared" si="1261"/>
        <v>0</v>
      </c>
      <c r="AY945" s="65">
        <f t="shared" si="1262"/>
        <v>0</v>
      </c>
      <c r="AZ945" s="65">
        <f t="shared" si="1263"/>
        <v>0</v>
      </c>
      <c r="BA945" s="65">
        <f t="shared" si="1264"/>
        <v>0</v>
      </c>
      <c r="BB945" s="65">
        <f t="shared" si="1265"/>
        <v>0</v>
      </c>
      <c r="BC945" s="65">
        <f t="shared" si="1266"/>
        <v>0</v>
      </c>
      <c r="BD945" s="65">
        <f t="shared" si="1267"/>
        <v>0</v>
      </c>
      <c r="BE945" s="65">
        <f t="shared" si="1268"/>
        <v>0</v>
      </c>
      <c r="BF945" s="65">
        <f t="shared" si="1269"/>
        <v>0</v>
      </c>
      <c r="BG945" s="65">
        <f t="shared" si="1270"/>
        <v>0</v>
      </c>
      <c r="CE945" s="373"/>
      <c r="CF945" s="343"/>
      <c r="CG945" s="343"/>
      <c r="CH945" s="343"/>
      <c r="CI945" s="343"/>
      <c r="CJ945" s="343"/>
      <c r="CK945" s="343"/>
      <c r="CL945" s="343"/>
      <c r="CM945" s="343"/>
      <c r="CN945" s="343"/>
      <c r="CO945" s="343"/>
      <c r="CP945" s="343"/>
      <c r="CQ945" s="343"/>
      <c r="CR945" s="343"/>
      <c r="CS945" s="343"/>
      <c r="CY945" s="101">
        <f t="shared" si="1271"/>
        <v>0</v>
      </c>
      <c r="CZ945" s="101">
        <f t="shared" si="1272"/>
        <v>0</v>
      </c>
      <c r="DB945" s="101">
        <f t="shared" si="1273"/>
        <v>0</v>
      </c>
      <c r="DD945" s="311">
        <f t="shared" si="1274"/>
        <v>0</v>
      </c>
      <c r="DF945" s="101">
        <f t="shared" si="1190"/>
        <v>0</v>
      </c>
      <c r="DG945" s="101">
        <f t="shared" si="1191"/>
        <v>0</v>
      </c>
      <c r="DH945" s="101">
        <f t="shared" si="1192"/>
        <v>0</v>
      </c>
      <c r="DI945" s="101">
        <f t="shared" si="1193"/>
        <v>0</v>
      </c>
      <c r="DJ945" s="311">
        <f t="shared" si="1194"/>
        <v>0</v>
      </c>
      <c r="DK945" s="311">
        <f t="shared" si="1195"/>
        <v>0</v>
      </c>
      <c r="DL945" s="101">
        <f t="shared" si="1196"/>
        <v>0</v>
      </c>
      <c r="DM945" s="101">
        <f t="shared" si="1197"/>
        <v>0</v>
      </c>
      <c r="DN945" s="101">
        <f t="shared" si="1198"/>
        <v>0</v>
      </c>
      <c r="DO945" s="101">
        <f t="shared" si="1199"/>
        <v>0</v>
      </c>
      <c r="DP945" s="101">
        <f t="shared" si="1200"/>
        <v>0</v>
      </c>
      <c r="DQ945" s="101">
        <f t="shared" si="1201"/>
        <v>0</v>
      </c>
      <c r="DR945" s="101">
        <f t="shared" si="1202"/>
        <v>0</v>
      </c>
      <c r="DS945" s="101">
        <f t="shared" si="1203"/>
        <v>0</v>
      </c>
      <c r="DT945" s="101">
        <f t="shared" si="1204"/>
        <v>0</v>
      </c>
      <c r="DU945" s="101">
        <f t="shared" si="1205"/>
        <v>0</v>
      </c>
      <c r="DV945" s="101">
        <f t="shared" si="1206"/>
        <v>0</v>
      </c>
      <c r="DW945" s="101">
        <f t="shared" si="1207"/>
        <v>0</v>
      </c>
      <c r="DX945" s="311">
        <f t="shared" si="1208"/>
        <v>0</v>
      </c>
      <c r="DY945" s="101">
        <f t="shared" si="1209"/>
        <v>0</v>
      </c>
      <c r="DZ945" s="101">
        <f t="shared" si="1210"/>
        <v>0</v>
      </c>
      <c r="EA945" s="101">
        <f t="shared" si="1211"/>
        <v>0</v>
      </c>
      <c r="EB945" s="101">
        <f t="shared" si="1212"/>
        <v>0</v>
      </c>
      <c r="EC945" s="101">
        <f t="shared" si="1213"/>
        <v>0</v>
      </c>
      <c r="ED945" s="101">
        <f t="shared" si="1214"/>
        <v>0</v>
      </c>
      <c r="EE945" s="101">
        <f t="shared" si="1215"/>
        <v>0</v>
      </c>
      <c r="EF945" s="101">
        <f t="shared" si="1216"/>
        <v>0</v>
      </c>
      <c r="EG945" s="101">
        <f t="shared" si="1217"/>
        <v>0</v>
      </c>
      <c r="EH945" s="101">
        <f t="shared" si="1218"/>
        <v>0</v>
      </c>
      <c r="EI945" s="101">
        <f t="shared" si="1219"/>
        <v>0</v>
      </c>
      <c r="EJ945" s="101">
        <f t="shared" si="1220"/>
        <v>0</v>
      </c>
      <c r="EK945" s="101">
        <f t="shared" si="1221"/>
        <v>0</v>
      </c>
      <c r="EL945" s="101">
        <f t="shared" si="1222"/>
        <v>0</v>
      </c>
      <c r="EM945" s="101">
        <f t="shared" si="1223"/>
        <v>0</v>
      </c>
      <c r="EN945" s="101">
        <f t="shared" si="1224"/>
        <v>0</v>
      </c>
      <c r="EO945" s="101">
        <f t="shared" si="1225"/>
        <v>0</v>
      </c>
      <c r="EP945" s="101">
        <f t="shared" si="1226"/>
        <v>0</v>
      </c>
      <c r="EQ945" s="101">
        <f t="shared" si="1227"/>
        <v>0</v>
      </c>
    </row>
    <row r="946" spans="2:147" ht="21.75" customHeight="1" x14ac:dyDescent="0.45">
      <c r="B946" s="133" t="str">
        <f>IF(Data!B945&lt;&gt;"",Data!B945,"")</f>
        <v/>
      </c>
      <c r="C946" s="158" t="str">
        <f>IF(Data!C945&lt;&gt;"",Data!C945,"")</f>
        <v/>
      </c>
      <c r="D946" s="106" t="str">
        <f>IF(Data!D945&lt;&gt;"",Data!D945,"")</f>
        <v/>
      </c>
      <c r="E946" s="140">
        <f>IF(AND(I946=1,Data!T945=0),0,IF(I946=999,999,Data!T945))</f>
        <v>999</v>
      </c>
      <c r="F946" s="140" t="str">
        <f t="shared" si="1228"/>
        <v/>
      </c>
      <c r="G946" s="140" t="str">
        <f>IF(Data!K945&lt;&gt;"",Data!K945,"")</f>
        <v/>
      </c>
      <c r="H946" s="141" t="str">
        <f>IF(Data!L945&lt;&gt;"",Data!L945,"")</f>
        <v/>
      </c>
      <c r="I946" s="63">
        <f>IF(Data!M945&lt;&gt;"",Data!M945,"")</f>
        <v>999</v>
      </c>
      <c r="J946" s="63">
        <f t="shared" si="1229"/>
        <v>0</v>
      </c>
      <c r="L946" s="64" t="str">
        <f t="shared" si="1230"/>
        <v/>
      </c>
      <c r="N946" s="63">
        <f t="shared" si="1231"/>
        <v>0</v>
      </c>
      <c r="P946" s="64" t="str">
        <f t="shared" si="1232"/>
        <v/>
      </c>
      <c r="R946" s="63">
        <f t="shared" si="1233"/>
        <v>0</v>
      </c>
      <c r="S946" s="64" t="str">
        <f t="shared" si="1234"/>
        <v/>
      </c>
      <c r="W946" s="310">
        <f t="shared" si="1235"/>
        <v>999</v>
      </c>
      <c r="Y946" s="65">
        <f t="shared" si="1236"/>
        <v>0</v>
      </c>
      <c r="Z946" s="65">
        <f t="shared" si="1237"/>
        <v>0</v>
      </c>
      <c r="AA946" s="65">
        <f t="shared" si="1238"/>
        <v>0</v>
      </c>
      <c r="AB946" s="65">
        <f t="shared" si="1239"/>
        <v>0</v>
      </c>
      <c r="AC946" s="341">
        <f t="shared" si="1240"/>
        <v>0</v>
      </c>
      <c r="AD946" s="65">
        <f t="shared" si="1241"/>
        <v>0</v>
      </c>
      <c r="AE946" s="65">
        <f t="shared" si="1242"/>
        <v>0</v>
      </c>
      <c r="AF946" s="65">
        <f t="shared" si="1243"/>
        <v>0</v>
      </c>
      <c r="AG946" s="65">
        <f t="shared" si="1244"/>
        <v>0</v>
      </c>
      <c r="AH946" s="65">
        <f t="shared" si="1245"/>
        <v>0</v>
      </c>
      <c r="AI946" s="65">
        <f t="shared" si="1246"/>
        <v>0</v>
      </c>
      <c r="AJ946" s="65">
        <f t="shared" si="1247"/>
        <v>0</v>
      </c>
      <c r="AK946" s="65">
        <f t="shared" si="1248"/>
        <v>0</v>
      </c>
      <c r="AL946" s="65">
        <f t="shared" si="1249"/>
        <v>0</v>
      </c>
      <c r="AM946" s="65">
        <f t="shared" si="1250"/>
        <v>0</v>
      </c>
      <c r="AN946" s="65">
        <f t="shared" si="1251"/>
        <v>0</v>
      </c>
      <c r="AO946" s="65">
        <f t="shared" si="1252"/>
        <v>0</v>
      </c>
      <c r="AP946" s="65">
        <f t="shared" si="1253"/>
        <v>0</v>
      </c>
      <c r="AQ946" s="65">
        <f t="shared" si="1254"/>
        <v>0</v>
      </c>
      <c r="AR946" s="65">
        <f t="shared" si="1255"/>
        <v>0</v>
      </c>
      <c r="AS946" s="65">
        <f t="shared" si="1256"/>
        <v>0</v>
      </c>
      <c r="AT946" s="65">
        <f t="shared" si="1257"/>
        <v>0</v>
      </c>
      <c r="AU946" s="65">
        <f t="shared" si="1258"/>
        <v>0</v>
      </c>
      <c r="AV946" s="65">
        <f t="shared" si="1259"/>
        <v>0</v>
      </c>
      <c r="AW946" s="65">
        <f t="shared" si="1260"/>
        <v>0</v>
      </c>
      <c r="AX946" s="65">
        <f t="shared" si="1261"/>
        <v>0</v>
      </c>
      <c r="AY946" s="65">
        <f t="shared" si="1262"/>
        <v>0</v>
      </c>
      <c r="AZ946" s="65">
        <f t="shared" si="1263"/>
        <v>0</v>
      </c>
      <c r="BA946" s="65">
        <f t="shared" si="1264"/>
        <v>0</v>
      </c>
      <c r="BB946" s="65">
        <f t="shared" si="1265"/>
        <v>0</v>
      </c>
      <c r="BC946" s="65">
        <f t="shared" si="1266"/>
        <v>0</v>
      </c>
      <c r="BD946" s="65">
        <f t="shared" si="1267"/>
        <v>0</v>
      </c>
      <c r="BE946" s="65">
        <f t="shared" si="1268"/>
        <v>0</v>
      </c>
      <c r="BF946" s="65">
        <f t="shared" si="1269"/>
        <v>0</v>
      </c>
      <c r="BG946" s="65">
        <f t="shared" si="1270"/>
        <v>0</v>
      </c>
      <c r="CE946" s="373"/>
      <c r="CF946" s="343"/>
      <c r="CG946" s="343"/>
      <c r="CH946" s="343"/>
      <c r="CI946" s="343"/>
      <c r="CJ946" s="343"/>
      <c r="CK946" s="343"/>
      <c r="CL946" s="343"/>
      <c r="CM946" s="343"/>
      <c r="CN946" s="343"/>
      <c r="CO946" s="343"/>
      <c r="CP946" s="343"/>
      <c r="CQ946" s="343"/>
      <c r="CR946" s="343"/>
      <c r="CS946" s="343"/>
      <c r="CY946" s="101">
        <f t="shared" si="1271"/>
        <v>0</v>
      </c>
      <c r="CZ946" s="101">
        <f t="shared" si="1272"/>
        <v>0</v>
      </c>
      <c r="DB946" s="101">
        <f t="shared" si="1273"/>
        <v>0</v>
      </c>
      <c r="DD946" s="311">
        <f t="shared" si="1274"/>
        <v>0</v>
      </c>
      <c r="DF946" s="101">
        <f t="shared" si="1190"/>
        <v>0</v>
      </c>
      <c r="DG946" s="101">
        <f t="shared" si="1191"/>
        <v>0</v>
      </c>
      <c r="DH946" s="101">
        <f t="shared" si="1192"/>
        <v>0</v>
      </c>
      <c r="DI946" s="101">
        <f t="shared" si="1193"/>
        <v>0</v>
      </c>
      <c r="DJ946" s="311">
        <f t="shared" si="1194"/>
        <v>0</v>
      </c>
      <c r="DK946" s="311">
        <f t="shared" si="1195"/>
        <v>0</v>
      </c>
      <c r="DL946" s="101">
        <f t="shared" si="1196"/>
        <v>0</v>
      </c>
      <c r="DM946" s="101">
        <f t="shared" si="1197"/>
        <v>0</v>
      </c>
      <c r="DN946" s="101">
        <f t="shared" si="1198"/>
        <v>0</v>
      </c>
      <c r="DO946" s="101">
        <f t="shared" si="1199"/>
        <v>0</v>
      </c>
      <c r="DP946" s="101">
        <f t="shared" si="1200"/>
        <v>0</v>
      </c>
      <c r="DQ946" s="101">
        <f t="shared" si="1201"/>
        <v>0</v>
      </c>
      <c r="DR946" s="101">
        <f t="shared" si="1202"/>
        <v>0</v>
      </c>
      <c r="DS946" s="101">
        <f t="shared" si="1203"/>
        <v>0</v>
      </c>
      <c r="DT946" s="101">
        <f t="shared" si="1204"/>
        <v>0</v>
      </c>
      <c r="DU946" s="101">
        <f t="shared" si="1205"/>
        <v>0</v>
      </c>
      <c r="DV946" s="101">
        <f t="shared" si="1206"/>
        <v>0</v>
      </c>
      <c r="DW946" s="101">
        <f t="shared" si="1207"/>
        <v>0</v>
      </c>
      <c r="DX946" s="311">
        <f t="shared" si="1208"/>
        <v>0</v>
      </c>
      <c r="DY946" s="101">
        <f t="shared" si="1209"/>
        <v>0</v>
      </c>
      <c r="DZ946" s="101">
        <f t="shared" si="1210"/>
        <v>0</v>
      </c>
      <c r="EA946" s="101">
        <f t="shared" si="1211"/>
        <v>0</v>
      </c>
      <c r="EB946" s="101">
        <f t="shared" si="1212"/>
        <v>0</v>
      </c>
      <c r="EC946" s="101">
        <f t="shared" si="1213"/>
        <v>0</v>
      </c>
      <c r="ED946" s="101">
        <f t="shared" si="1214"/>
        <v>0</v>
      </c>
      <c r="EE946" s="101">
        <f t="shared" si="1215"/>
        <v>0</v>
      </c>
      <c r="EF946" s="101">
        <f t="shared" si="1216"/>
        <v>0</v>
      </c>
      <c r="EG946" s="101">
        <f t="shared" si="1217"/>
        <v>0</v>
      </c>
      <c r="EH946" s="101">
        <f t="shared" si="1218"/>
        <v>0</v>
      </c>
      <c r="EI946" s="101">
        <f t="shared" si="1219"/>
        <v>0</v>
      </c>
      <c r="EJ946" s="101">
        <f t="shared" si="1220"/>
        <v>0</v>
      </c>
      <c r="EK946" s="101">
        <f t="shared" si="1221"/>
        <v>0</v>
      </c>
      <c r="EL946" s="101">
        <f t="shared" si="1222"/>
        <v>0</v>
      </c>
      <c r="EM946" s="101">
        <f t="shared" si="1223"/>
        <v>0</v>
      </c>
      <c r="EN946" s="101">
        <f t="shared" si="1224"/>
        <v>0</v>
      </c>
      <c r="EO946" s="101">
        <f t="shared" si="1225"/>
        <v>0</v>
      </c>
      <c r="EP946" s="101">
        <f t="shared" si="1226"/>
        <v>0</v>
      </c>
      <c r="EQ946" s="101">
        <f t="shared" si="1227"/>
        <v>0</v>
      </c>
    </row>
    <row r="947" spans="2:147" ht="21.75" customHeight="1" x14ac:dyDescent="0.45">
      <c r="B947" s="133" t="str">
        <f>IF(Data!B946&lt;&gt;"",Data!B946,"")</f>
        <v/>
      </c>
      <c r="C947" s="158" t="str">
        <f>IF(Data!C946&lt;&gt;"",Data!C946,"")</f>
        <v/>
      </c>
      <c r="D947" s="106" t="str">
        <f>IF(Data!D946&lt;&gt;"",Data!D946,"")</f>
        <v/>
      </c>
      <c r="E947" s="140">
        <f>IF(AND(I947=1,Data!T946=0),0,IF(I947=999,999,Data!T946))</f>
        <v>999</v>
      </c>
      <c r="F947" s="140" t="str">
        <f t="shared" si="1228"/>
        <v/>
      </c>
      <c r="G947" s="140" t="str">
        <f>IF(Data!K946&lt;&gt;"",Data!K946,"")</f>
        <v/>
      </c>
      <c r="H947" s="141" t="str">
        <f>IF(Data!L946&lt;&gt;"",Data!L946,"")</f>
        <v/>
      </c>
      <c r="I947" s="63">
        <f>IF(Data!M946&lt;&gt;"",Data!M946,"")</f>
        <v>999</v>
      </c>
      <c r="J947" s="63">
        <f t="shared" si="1229"/>
        <v>0</v>
      </c>
      <c r="L947" s="64" t="str">
        <f t="shared" si="1230"/>
        <v/>
      </c>
      <c r="N947" s="63">
        <f t="shared" si="1231"/>
        <v>0</v>
      </c>
      <c r="P947" s="64" t="str">
        <f t="shared" si="1232"/>
        <v/>
      </c>
      <c r="R947" s="63">
        <f t="shared" si="1233"/>
        <v>0</v>
      </c>
      <c r="S947" s="64" t="str">
        <f t="shared" si="1234"/>
        <v/>
      </c>
      <c r="W947" s="310">
        <f t="shared" si="1235"/>
        <v>999</v>
      </c>
      <c r="Y947" s="65">
        <f t="shared" si="1236"/>
        <v>0</v>
      </c>
      <c r="Z947" s="65">
        <f t="shared" si="1237"/>
        <v>0</v>
      </c>
      <c r="AA947" s="65">
        <f t="shared" si="1238"/>
        <v>0</v>
      </c>
      <c r="AB947" s="65">
        <f t="shared" si="1239"/>
        <v>0</v>
      </c>
      <c r="AC947" s="341">
        <f t="shared" si="1240"/>
        <v>0</v>
      </c>
      <c r="AD947" s="65">
        <f t="shared" si="1241"/>
        <v>0</v>
      </c>
      <c r="AE947" s="65">
        <f t="shared" si="1242"/>
        <v>0</v>
      </c>
      <c r="AF947" s="65">
        <f t="shared" si="1243"/>
        <v>0</v>
      </c>
      <c r="AG947" s="65">
        <f t="shared" si="1244"/>
        <v>0</v>
      </c>
      <c r="AH947" s="65">
        <f t="shared" si="1245"/>
        <v>0</v>
      </c>
      <c r="AI947" s="65">
        <f t="shared" si="1246"/>
        <v>0</v>
      </c>
      <c r="AJ947" s="65">
        <f t="shared" si="1247"/>
        <v>0</v>
      </c>
      <c r="AK947" s="65">
        <f t="shared" si="1248"/>
        <v>0</v>
      </c>
      <c r="AL947" s="65">
        <f t="shared" si="1249"/>
        <v>0</v>
      </c>
      <c r="AM947" s="65">
        <f t="shared" si="1250"/>
        <v>0</v>
      </c>
      <c r="AN947" s="65">
        <f t="shared" si="1251"/>
        <v>0</v>
      </c>
      <c r="AO947" s="65">
        <f t="shared" si="1252"/>
        <v>0</v>
      </c>
      <c r="AP947" s="65">
        <f t="shared" si="1253"/>
        <v>0</v>
      </c>
      <c r="AQ947" s="65">
        <f t="shared" si="1254"/>
        <v>0</v>
      </c>
      <c r="AR947" s="65">
        <f t="shared" si="1255"/>
        <v>0</v>
      </c>
      <c r="AS947" s="65">
        <f t="shared" si="1256"/>
        <v>0</v>
      </c>
      <c r="AT947" s="65">
        <f t="shared" si="1257"/>
        <v>0</v>
      </c>
      <c r="AU947" s="65">
        <f t="shared" si="1258"/>
        <v>0</v>
      </c>
      <c r="AV947" s="65">
        <f t="shared" si="1259"/>
        <v>0</v>
      </c>
      <c r="AW947" s="65">
        <f t="shared" si="1260"/>
        <v>0</v>
      </c>
      <c r="AX947" s="65">
        <f t="shared" si="1261"/>
        <v>0</v>
      </c>
      <c r="AY947" s="65">
        <f t="shared" si="1262"/>
        <v>0</v>
      </c>
      <c r="AZ947" s="65">
        <f t="shared" si="1263"/>
        <v>0</v>
      </c>
      <c r="BA947" s="65">
        <f t="shared" si="1264"/>
        <v>0</v>
      </c>
      <c r="BB947" s="65">
        <f t="shared" si="1265"/>
        <v>0</v>
      </c>
      <c r="BC947" s="65">
        <f t="shared" si="1266"/>
        <v>0</v>
      </c>
      <c r="BD947" s="65">
        <f t="shared" si="1267"/>
        <v>0</v>
      </c>
      <c r="BE947" s="65">
        <f t="shared" si="1268"/>
        <v>0</v>
      </c>
      <c r="BF947" s="65">
        <f t="shared" si="1269"/>
        <v>0</v>
      </c>
      <c r="BG947" s="65">
        <f t="shared" si="1270"/>
        <v>0</v>
      </c>
      <c r="CE947" s="373"/>
      <c r="CF947" s="343"/>
      <c r="CG947" s="343"/>
      <c r="CH947" s="343"/>
      <c r="CI947" s="343"/>
      <c r="CJ947" s="343"/>
      <c r="CK947" s="343"/>
      <c r="CL947" s="343"/>
      <c r="CM947" s="343"/>
      <c r="CN947" s="343"/>
      <c r="CO947" s="343"/>
      <c r="CP947" s="343"/>
      <c r="CQ947" s="343"/>
      <c r="CR947" s="343"/>
      <c r="CS947" s="343"/>
      <c r="CY947" s="101">
        <f t="shared" si="1271"/>
        <v>0</v>
      </c>
      <c r="CZ947" s="101">
        <f t="shared" si="1272"/>
        <v>0</v>
      </c>
      <c r="DB947" s="101">
        <f t="shared" si="1273"/>
        <v>0</v>
      </c>
      <c r="DD947" s="311">
        <f t="shared" si="1274"/>
        <v>0</v>
      </c>
      <c r="DF947" s="101">
        <f t="shared" si="1190"/>
        <v>0</v>
      </c>
      <c r="DG947" s="101">
        <f t="shared" si="1191"/>
        <v>0</v>
      </c>
      <c r="DH947" s="101">
        <f t="shared" si="1192"/>
        <v>0</v>
      </c>
      <c r="DI947" s="101">
        <f t="shared" si="1193"/>
        <v>0</v>
      </c>
      <c r="DJ947" s="311">
        <f t="shared" si="1194"/>
        <v>0</v>
      </c>
      <c r="DK947" s="311">
        <f t="shared" si="1195"/>
        <v>0</v>
      </c>
      <c r="DL947" s="101">
        <f t="shared" si="1196"/>
        <v>0</v>
      </c>
      <c r="DM947" s="101">
        <f t="shared" si="1197"/>
        <v>0</v>
      </c>
      <c r="DN947" s="101">
        <f t="shared" si="1198"/>
        <v>0</v>
      </c>
      <c r="DO947" s="101">
        <f t="shared" si="1199"/>
        <v>0</v>
      </c>
      <c r="DP947" s="101">
        <f t="shared" si="1200"/>
        <v>0</v>
      </c>
      <c r="DQ947" s="101">
        <f t="shared" si="1201"/>
        <v>0</v>
      </c>
      <c r="DR947" s="101">
        <f t="shared" si="1202"/>
        <v>0</v>
      </c>
      <c r="DS947" s="101">
        <f t="shared" si="1203"/>
        <v>0</v>
      </c>
      <c r="DT947" s="101">
        <f t="shared" si="1204"/>
        <v>0</v>
      </c>
      <c r="DU947" s="101">
        <f t="shared" si="1205"/>
        <v>0</v>
      </c>
      <c r="DV947" s="101">
        <f t="shared" si="1206"/>
        <v>0</v>
      </c>
      <c r="DW947" s="101">
        <f t="shared" si="1207"/>
        <v>0</v>
      </c>
      <c r="DX947" s="311">
        <f t="shared" si="1208"/>
        <v>0</v>
      </c>
      <c r="DY947" s="101">
        <f t="shared" si="1209"/>
        <v>0</v>
      </c>
      <c r="DZ947" s="101">
        <f t="shared" si="1210"/>
        <v>0</v>
      </c>
      <c r="EA947" s="101">
        <f t="shared" si="1211"/>
        <v>0</v>
      </c>
      <c r="EB947" s="101">
        <f t="shared" si="1212"/>
        <v>0</v>
      </c>
      <c r="EC947" s="101">
        <f t="shared" si="1213"/>
        <v>0</v>
      </c>
      <c r="ED947" s="101">
        <f t="shared" si="1214"/>
        <v>0</v>
      </c>
      <c r="EE947" s="101">
        <f t="shared" si="1215"/>
        <v>0</v>
      </c>
      <c r="EF947" s="101">
        <f t="shared" si="1216"/>
        <v>0</v>
      </c>
      <c r="EG947" s="101">
        <f t="shared" si="1217"/>
        <v>0</v>
      </c>
      <c r="EH947" s="101">
        <f t="shared" si="1218"/>
        <v>0</v>
      </c>
      <c r="EI947" s="101">
        <f t="shared" si="1219"/>
        <v>0</v>
      </c>
      <c r="EJ947" s="101">
        <f t="shared" si="1220"/>
        <v>0</v>
      </c>
      <c r="EK947" s="101">
        <f t="shared" si="1221"/>
        <v>0</v>
      </c>
      <c r="EL947" s="101">
        <f t="shared" si="1222"/>
        <v>0</v>
      </c>
      <c r="EM947" s="101">
        <f t="shared" si="1223"/>
        <v>0</v>
      </c>
      <c r="EN947" s="101">
        <f t="shared" si="1224"/>
        <v>0</v>
      </c>
      <c r="EO947" s="101">
        <f t="shared" si="1225"/>
        <v>0</v>
      </c>
      <c r="EP947" s="101">
        <f t="shared" si="1226"/>
        <v>0</v>
      </c>
      <c r="EQ947" s="101">
        <f t="shared" si="1227"/>
        <v>0</v>
      </c>
    </row>
    <row r="948" spans="2:147" ht="21.75" customHeight="1" x14ac:dyDescent="0.45">
      <c r="B948" s="133" t="str">
        <f>IF(Data!B947&lt;&gt;"",Data!B947,"")</f>
        <v/>
      </c>
      <c r="C948" s="158" t="str">
        <f>IF(Data!C947&lt;&gt;"",Data!C947,"")</f>
        <v/>
      </c>
      <c r="D948" s="106" t="str">
        <f>IF(Data!D947&lt;&gt;"",Data!D947,"")</f>
        <v/>
      </c>
      <c r="E948" s="140">
        <f>IF(AND(I948=1,Data!T947=0),0,IF(I948=999,999,Data!T947))</f>
        <v>999</v>
      </c>
      <c r="F948" s="140" t="str">
        <f t="shared" si="1228"/>
        <v/>
      </c>
      <c r="G948" s="140" t="str">
        <f>IF(Data!K947&lt;&gt;"",Data!K947,"")</f>
        <v/>
      </c>
      <c r="H948" s="141" t="str">
        <f>IF(Data!L947&lt;&gt;"",Data!L947,"")</f>
        <v/>
      </c>
      <c r="I948" s="63">
        <f>IF(Data!M947&lt;&gt;"",Data!M947,"")</f>
        <v>999</v>
      </c>
      <c r="J948" s="63">
        <f t="shared" si="1229"/>
        <v>0</v>
      </c>
      <c r="L948" s="64" t="str">
        <f t="shared" si="1230"/>
        <v/>
      </c>
      <c r="N948" s="63">
        <f t="shared" si="1231"/>
        <v>0</v>
      </c>
      <c r="P948" s="64" t="str">
        <f t="shared" si="1232"/>
        <v/>
      </c>
      <c r="R948" s="63">
        <f t="shared" si="1233"/>
        <v>0</v>
      </c>
      <c r="S948" s="64" t="str">
        <f t="shared" si="1234"/>
        <v/>
      </c>
      <c r="W948" s="310">
        <f t="shared" si="1235"/>
        <v>999</v>
      </c>
      <c r="Y948" s="65">
        <f t="shared" si="1236"/>
        <v>0</v>
      </c>
      <c r="Z948" s="65">
        <f t="shared" si="1237"/>
        <v>0</v>
      </c>
      <c r="AA948" s="65">
        <f t="shared" si="1238"/>
        <v>0</v>
      </c>
      <c r="AB948" s="65">
        <f t="shared" si="1239"/>
        <v>0</v>
      </c>
      <c r="AC948" s="341">
        <f t="shared" si="1240"/>
        <v>0</v>
      </c>
      <c r="AD948" s="65">
        <f t="shared" si="1241"/>
        <v>0</v>
      </c>
      <c r="AE948" s="65">
        <f t="shared" si="1242"/>
        <v>0</v>
      </c>
      <c r="AF948" s="65">
        <f t="shared" si="1243"/>
        <v>0</v>
      </c>
      <c r="AG948" s="65">
        <f t="shared" si="1244"/>
        <v>0</v>
      </c>
      <c r="AH948" s="65">
        <f t="shared" si="1245"/>
        <v>0</v>
      </c>
      <c r="AI948" s="65">
        <f t="shared" si="1246"/>
        <v>0</v>
      </c>
      <c r="AJ948" s="65">
        <f t="shared" si="1247"/>
        <v>0</v>
      </c>
      <c r="AK948" s="65">
        <f t="shared" si="1248"/>
        <v>0</v>
      </c>
      <c r="AL948" s="65">
        <f t="shared" si="1249"/>
        <v>0</v>
      </c>
      <c r="AM948" s="65">
        <f t="shared" si="1250"/>
        <v>0</v>
      </c>
      <c r="AN948" s="65">
        <f t="shared" si="1251"/>
        <v>0</v>
      </c>
      <c r="AO948" s="65">
        <f t="shared" si="1252"/>
        <v>0</v>
      </c>
      <c r="AP948" s="65">
        <f t="shared" si="1253"/>
        <v>0</v>
      </c>
      <c r="AQ948" s="65">
        <f t="shared" si="1254"/>
        <v>0</v>
      </c>
      <c r="AR948" s="65">
        <f t="shared" si="1255"/>
        <v>0</v>
      </c>
      <c r="AS948" s="65">
        <f t="shared" si="1256"/>
        <v>0</v>
      </c>
      <c r="AT948" s="65">
        <f t="shared" si="1257"/>
        <v>0</v>
      </c>
      <c r="AU948" s="65">
        <f t="shared" si="1258"/>
        <v>0</v>
      </c>
      <c r="AV948" s="65">
        <f t="shared" si="1259"/>
        <v>0</v>
      </c>
      <c r="AW948" s="65">
        <f t="shared" si="1260"/>
        <v>0</v>
      </c>
      <c r="AX948" s="65">
        <f t="shared" si="1261"/>
        <v>0</v>
      </c>
      <c r="AY948" s="65">
        <f t="shared" si="1262"/>
        <v>0</v>
      </c>
      <c r="AZ948" s="65">
        <f t="shared" si="1263"/>
        <v>0</v>
      </c>
      <c r="BA948" s="65">
        <f t="shared" si="1264"/>
        <v>0</v>
      </c>
      <c r="BB948" s="65">
        <f t="shared" si="1265"/>
        <v>0</v>
      </c>
      <c r="BC948" s="65">
        <f t="shared" si="1266"/>
        <v>0</v>
      </c>
      <c r="BD948" s="65">
        <f t="shared" si="1267"/>
        <v>0</v>
      </c>
      <c r="BE948" s="65">
        <f t="shared" si="1268"/>
        <v>0</v>
      </c>
      <c r="BF948" s="65">
        <f t="shared" si="1269"/>
        <v>0</v>
      </c>
      <c r="BG948" s="65">
        <f t="shared" si="1270"/>
        <v>0</v>
      </c>
      <c r="CE948" s="373"/>
      <c r="CF948" s="343"/>
      <c r="CG948" s="343"/>
      <c r="CH948" s="343"/>
      <c r="CI948" s="343"/>
      <c r="CJ948" s="343"/>
      <c r="CK948" s="343"/>
      <c r="CL948" s="343"/>
      <c r="CM948" s="343"/>
      <c r="CN948" s="343"/>
      <c r="CO948" s="343"/>
      <c r="CP948" s="343"/>
      <c r="CQ948" s="343"/>
      <c r="CR948" s="343"/>
      <c r="CS948" s="343"/>
      <c r="CY948" s="101">
        <f t="shared" si="1271"/>
        <v>0</v>
      </c>
      <c r="CZ948" s="101">
        <f t="shared" si="1272"/>
        <v>0</v>
      </c>
      <c r="DB948" s="101">
        <f t="shared" si="1273"/>
        <v>0</v>
      </c>
      <c r="DD948" s="311">
        <f t="shared" si="1274"/>
        <v>0</v>
      </c>
      <c r="DF948" s="101">
        <f t="shared" si="1190"/>
        <v>0</v>
      </c>
      <c r="DG948" s="101">
        <f t="shared" si="1191"/>
        <v>0</v>
      </c>
      <c r="DH948" s="101">
        <f t="shared" si="1192"/>
        <v>0</v>
      </c>
      <c r="DI948" s="101">
        <f t="shared" si="1193"/>
        <v>0</v>
      </c>
      <c r="DJ948" s="311">
        <f t="shared" si="1194"/>
        <v>0</v>
      </c>
      <c r="DK948" s="311">
        <f t="shared" si="1195"/>
        <v>0</v>
      </c>
      <c r="DL948" s="101">
        <f t="shared" si="1196"/>
        <v>0</v>
      </c>
      <c r="DM948" s="101">
        <f t="shared" si="1197"/>
        <v>0</v>
      </c>
      <c r="DN948" s="101">
        <f t="shared" si="1198"/>
        <v>0</v>
      </c>
      <c r="DO948" s="101">
        <f t="shared" si="1199"/>
        <v>0</v>
      </c>
      <c r="DP948" s="101">
        <f t="shared" si="1200"/>
        <v>0</v>
      </c>
      <c r="DQ948" s="101">
        <f t="shared" si="1201"/>
        <v>0</v>
      </c>
      <c r="DR948" s="101">
        <f t="shared" si="1202"/>
        <v>0</v>
      </c>
      <c r="DS948" s="101">
        <f t="shared" si="1203"/>
        <v>0</v>
      </c>
      <c r="DT948" s="101">
        <f t="shared" si="1204"/>
        <v>0</v>
      </c>
      <c r="DU948" s="101">
        <f t="shared" si="1205"/>
        <v>0</v>
      </c>
      <c r="DV948" s="101">
        <f t="shared" si="1206"/>
        <v>0</v>
      </c>
      <c r="DW948" s="101">
        <f t="shared" si="1207"/>
        <v>0</v>
      </c>
      <c r="DX948" s="311">
        <f t="shared" si="1208"/>
        <v>0</v>
      </c>
      <c r="DY948" s="101">
        <f t="shared" si="1209"/>
        <v>0</v>
      </c>
      <c r="DZ948" s="101">
        <f t="shared" si="1210"/>
        <v>0</v>
      </c>
      <c r="EA948" s="101">
        <f t="shared" si="1211"/>
        <v>0</v>
      </c>
      <c r="EB948" s="101">
        <f t="shared" si="1212"/>
        <v>0</v>
      </c>
      <c r="EC948" s="101">
        <f t="shared" si="1213"/>
        <v>0</v>
      </c>
      <c r="ED948" s="101">
        <f t="shared" si="1214"/>
        <v>0</v>
      </c>
      <c r="EE948" s="101">
        <f t="shared" si="1215"/>
        <v>0</v>
      </c>
      <c r="EF948" s="101">
        <f t="shared" si="1216"/>
        <v>0</v>
      </c>
      <c r="EG948" s="101">
        <f t="shared" si="1217"/>
        <v>0</v>
      </c>
      <c r="EH948" s="101">
        <f t="shared" si="1218"/>
        <v>0</v>
      </c>
      <c r="EI948" s="101">
        <f t="shared" si="1219"/>
        <v>0</v>
      </c>
      <c r="EJ948" s="101">
        <f t="shared" si="1220"/>
        <v>0</v>
      </c>
      <c r="EK948" s="101">
        <f t="shared" si="1221"/>
        <v>0</v>
      </c>
      <c r="EL948" s="101">
        <f t="shared" si="1222"/>
        <v>0</v>
      </c>
      <c r="EM948" s="101">
        <f t="shared" si="1223"/>
        <v>0</v>
      </c>
      <c r="EN948" s="101">
        <f t="shared" si="1224"/>
        <v>0</v>
      </c>
      <c r="EO948" s="101">
        <f t="shared" si="1225"/>
        <v>0</v>
      </c>
      <c r="EP948" s="101">
        <f t="shared" si="1226"/>
        <v>0</v>
      </c>
      <c r="EQ948" s="101">
        <f t="shared" si="1227"/>
        <v>0</v>
      </c>
    </row>
    <row r="949" spans="2:147" ht="21.75" customHeight="1" x14ac:dyDescent="0.45">
      <c r="B949" s="133" t="str">
        <f>IF(Data!B948&lt;&gt;"",Data!B948,"")</f>
        <v/>
      </c>
      <c r="C949" s="158" t="str">
        <f>IF(Data!C948&lt;&gt;"",Data!C948,"")</f>
        <v/>
      </c>
      <c r="D949" s="106" t="str">
        <f>IF(Data!D948&lt;&gt;"",Data!D948,"")</f>
        <v/>
      </c>
      <c r="E949" s="140">
        <f>IF(AND(I949=1,Data!T948=0),0,IF(I949=999,999,Data!T948))</f>
        <v>999</v>
      </c>
      <c r="F949" s="140" t="str">
        <f t="shared" si="1228"/>
        <v/>
      </c>
      <c r="G949" s="140" t="str">
        <f>IF(Data!K948&lt;&gt;"",Data!K948,"")</f>
        <v/>
      </c>
      <c r="H949" s="141" t="str">
        <f>IF(Data!L948&lt;&gt;"",Data!L948,"")</f>
        <v/>
      </c>
      <c r="I949" s="63">
        <f>IF(Data!M948&lt;&gt;"",Data!M948,"")</f>
        <v>999</v>
      </c>
      <c r="J949" s="63">
        <f t="shared" si="1229"/>
        <v>0</v>
      </c>
      <c r="L949" s="64" t="str">
        <f t="shared" si="1230"/>
        <v/>
      </c>
      <c r="N949" s="63">
        <f t="shared" si="1231"/>
        <v>0</v>
      </c>
      <c r="P949" s="64" t="str">
        <f t="shared" si="1232"/>
        <v/>
      </c>
      <c r="R949" s="63">
        <f t="shared" si="1233"/>
        <v>0</v>
      </c>
      <c r="S949" s="64" t="str">
        <f t="shared" si="1234"/>
        <v/>
      </c>
      <c r="W949" s="310">
        <f t="shared" si="1235"/>
        <v>999</v>
      </c>
      <c r="Y949" s="65">
        <f t="shared" si="1236"/>
        <v>0</v>
      </c>
      <c r="Z949" s="65">
        <f t="shared" si="1237"/>
        <v>0</v>
      </c>
      <c r="AA949" s="65">
        <f t="shared" si="1238"/>
        <v>0</v>
      </c>
      <c r="AB949" s="65">
        <f t="shared" si="1239"/>
        <v>0</v>
      </c>
      <c r="AC949" s="341">
        <f t="shared" si="1240"/>
        <v>0</v>
      </c>
      <c r="AD949" s="65">
        <f t="shared" si="1241"/>
        <v>0</v>
      </c>
      <c r="AE949" s="65">
        <f t="shared" si="1242"/>
        <v>0</v>
      </c>
      <c r="AF949" s="65">
        <f t="shared" si="1243"/>
        <v>0</v>
      </c>
      <c r="AG949" s="65">
        <f t="shared" si="1244"/>
        <v>0</v>
      </c>
      <c r="AH949" s="65">
        <f t="shared" si="1245"/>
        <v>0</v>
      </c>
      <c r="AI949" s="65">
        <f t="shared" si="1246"/>
        <v>0</v>
      </c>
      <c r="AJ949" s="65">
        <f t="shared" si="1247"/>
        <v>0</v>
      </c>
      <c r="AK949" s="65">
        <f t="shared" si="1248"/>
        <v>0</v>
      </c>
      <c r="AL949" s="65">
        <f t="shared" si="1249"/>
        <v>0</v>
      </c>
      <c r="AM949" s="65">
        <f t="shared" si="1250"/>
        <v>0</v>
      </c>
      <c r="AN949" s="65">
        <f t="shared" si="1251"/>
        <v>0</v>
      </c>
      <c r="AO949" s="65">
        <f t="shared" si="1252"/>
        <v>0</v>
      </c>
      <c r="AP949" s="65">
        <f t="shared" si="1253"/>
        <v>0</v>
      </c>
      <c r="AQ949" s="65">
        <f t="shared" si="1254"/>
        <v>0</v>
      </c>
      <c r="AR949" s="65">
        <f t="shared" si="1255"/>
        <v>0</v>
      </c>
      <c r="AS949" s="65">
        <f t="shared" si="1256"/>
        <v>0</v>
      </c>
      <c r="AT949" s="65">
        <f t="shared" si="1257"/>
        <v>0</v>
      </c>
      <c r="AU949" s="65">
        <f t="shared" si="1258"/>
        <v>0</v>
      </c>
      <c r="AV949" s="65">
        <f t="shared" si="1259"/>
        <v>0</v>
      </c>
      <c r="AW949" s="65">
        <f t="shared" si="1260"/>
        <v>0</v>
      </c>
      <c r="AX949" s="65">
        <f t="shared" si="1261"/>
        <v>0</v>
      </c>
      <c r="AY949" s="65">
        <f t="shared" si="1262"/>
        <v>0</v>
      </c>
      <c r="AZ949" s="65">
        <f t="shared" si="1263"/>
        <v>0</v>
      </c>
      <c r="BA949" s="65">
        <f t="shared" si="1264"/>
        <v>0</v>
      </c>
      <c r="BB949" s="65">
        <f t="shared" si="1265"/>
        <v>0</v>
      </c>
      <c r="BC949" s="65">
        <f t="shared" si="1266"/>
        <v>0</v>
      </c>
      <c r="BD949" s="65">
        <f t="shared" si="1267"/>
        <v>0</v>
      </c>
      <c r="BE949" s="65">
        <f t="shared" si="1268"/>
        <v>0</v>
      </c>
      <c r="BF949" s="65">
        <f t="shared" si="1269"/>
        <v>0</v>
      </c>
      <c r="BG949" s="65">
        <f t="shared" si="1270"/>
        <v>0</v>
      </c>
      <c r="CE949" s="373"/>
      <c r="CF949" s="343"/>
      <c r="CG949" s="343"/>
      <c r="CH949" s="343"/>
      <c r="CI949" s="343"/>
      <c r="CJ949" s="343"/>
      <c r="CK949" s="343"/>
      <c r="CL949" s="343"/>
      <c r="CM949" s="343"/>
      <c r="CN949" s="343"/>
      <c r="CO949" s="343"/>
      <c r="CP949" s="343"/>
      <c r="CQ949" s="343"/>
      <c r="CR949" s="343"/>
      <c r="CS949" s="343"/>
      <c r="CY949" s="101">
        <f t="shared" si="1271"/>
        <v>0</v>
      </c>
      <c r="CZ949" s="101">
        <f t="shared" si="1272"/>
        <v>0</v>
      </c>
      <c r="DB949" s="101">
        <f t="shared" si="1273"/>
        <v>0</v>
      </c>
      <c r="DD949" s="311">
        <f t="shared" si="1274"/>
        <v>0</v>
      </c>
      <c r="DF949" s="101">
        <f t="shared" si="1190"/>
        <v>0</v>
      </c>
      <c r="DG949" s="101">
        <f t="shared" si="1191"/>
        <v>0</v>
      </c>
      <c r="DH949" s="101">
        <f t="shared" si="1192"/>
        <v>0</v>
      </c>
      <c r="DI949" s="101">
        <f t="shared" si="1193"/>
        <v>0</v>
      </c>
      <c r="DJ949" s="311">
        <f t="shared" si="1194"/>
        <v>0</v>
      </c>
      <c r="DK949" s="311">
        <f t="shared" si="1195"/>
        <v>0</v>
      </c>
      <c r="DL949" s="101">
        <f t="shared" si="1196"/>
        <v>0</v>
      </c>
      <c r="DM949" s="101">
        <f t="shared" si="1197"/>
        <v>0</v>
      </c>
      <c r="DN949" s="101">
        <f t="shared" si="1198"/>
        <v>0</v>
      </c>
      <c r="DO949" s="101">
        <f t="shared" si="1199"/>
        <v>0</v>
      </c>
      <c r="DP949" s="101">
        <f t="shared" si="1200"/>
        <v>0</v>
      </c>
      <c r="DQ949" s="101">
        <f t="shared" si="1201"/>
        <v>0</v>
      </c>
      <c r="DR949" s="101">
        <f t="shared" si="1202"/>
        <v>0</v>
      </c>
      <c r="DS949" s="101">
        <f t="shared" si="1203"/>
        <v>0</v>
      </c>
      <c r="DT949" s="101">
        <f t="shared" si="1204"/>
        <v>0</v>
      </c>
      <c r="DU949" s="101">
        <f t="shared" si="1205"/>
        <v>0</v>
      </c>
      <c r="DV949" s="101">
        <f t="shared" si="1206"/>
        <v>0</v>
      </c>
      <c r="DW949" s="101">
        <f t="shared" si="1207"/>
        <v>0</v>
      </c>
      <c r="DX949" s="311">
        <f t="shared" si="1208"/>
        <v>0</v>
      </c>
      <c r="DY949" s="101">
        <f t="shared" si="1209"/>
        <v>0</v>
      </c>
      <c r="DZ949" s="101">
        <f t="shared" si="1210"/>
        <v>0</v>
      </c>
      <c r="EA949" s="101">
        <f t="shared" si="1211"/>
        <v>0</v>
      </c>
      <c r="EB949" s="101">
        <f t="shared" si="1212"/>
        <v>0</v>
      </c>
      <c r="EC949" s="101">
        <f t="shared" si="1213"/>
        <v>0</v>
      </c>
      <c r="ED949" s="101">
        <f t="shared" si="1214"/>
        <v>0</v>
      </c>
      <c r="EE949" s="101">
        <f t="shared" si="1215"/>
        <v>0</v>
      </c>
      <c r="EF949" s="101">
        <f t="shared" si="1216"/>
        <v>0</v>
      </c>
      <c r="EG949" s="101">
        <f t="shared" si="1217"/>
        <v>0</v>
      </c>
      <c r="EH949" s="101">
        <f t="shared" si="1218"/>
        <v>0</v>
      </c>
      <c r="EI949" s="101">
        <f t="shared" si="1219"/>
        <v>0</v>
      </c>
      <c r="EJ949" s="101">
        <f t="shared" si="1220"/>
        <v>0</v>
      </c>
      <c r="EK949" s="101">
        <f t="shared" si="1221"/>
        <v>0</v>
      </c>
      <c r="EL949" s="101">
        <f t="shared" si="1222"/>
        <v>0</v>
      </c>
      <c r="EM949" s="101">
        <f t="shared" si="1223"/>
        <v>0</v>
      </c>
      <c r="EN949" s="101">
        <f t="shared" si="1224"/>
        <v>0</v>
      </c>
      <c r="EO949" s="101">
        <f t="shared" si="1225"/>
        <v>0</v>
      </c>
      <c r="EP949" s="101">
        <f t="shared" si="1226"/>
        <v>0</v>
      </c>
      <c r="EQ949" s="101">
        <f t="shared" si="1227"/>
        <v>0</v>
      </c>
    </row>
    <row r="950" spans="2:147" ht="21.75" customHeight="1" x14ac:dyDescent="0.45">
      <c r="B950" s="133" t="str">
        <f>IF(Data!B949&lt;&gt;"",Data!B949,"")</f>
        <v/>
      </c>
      <c r="C950" s="158" t="str">
        <f>IF(Data!C949&lt;&gt;"",Data!C949,"")</f>
        <v/>
      </c>
      <c r="D950" s="106" t="str">
        <f>IF(Data!D949&lt;&gt;"",Data!D949,"")</f>
        <v/>
      </c>
      <c r="E950" s="140">
        <f>IF(AND(I950=1,Data!T949=0),0,IF(I950=999,999,Data!T949))</f>
        <v>999</v>
      </c>
      <c r="F950" s="140" t="str">
        <f t="shared" si="1228"/>
        <v/>
      </c>
      <c r="G950" s="140" t="str">
        <f>IF(Data!K949&lt;&gt;"",Data!K949,"")</f>
        <v/>
      </c>
      <c r="H950" s="141" t="str">
        <f>IF(Data!L949&lt;&gt;"",Data!L949,"")</f>
        <v/>
      </c>
      <c r="I950" s="63">
        <f>IF(Data!M949&lt;&gt;"",Data!M949,"")</f>
        <v>999</v>
      </c>
      <c r="J950" s="63">
        <f t="shared" si="1229"/>
        <v>0</v>
      </c>
      <c r="L950" s="64" t="str">
        <f t="shared" si="1230"/>
        <v/>
      </c>
      <c r="N950" s="63">
        <f t="shared" si="1231"/>
        <v>0</v>
      </c>
      <c r="P950" s="64" t="str">
        <f t="shared" si="1232"/>
        <v/>
      </c>
      <c r="R950" s="63">
        <f t="shared" si="1233"/>
        <v>0</v>
      </c>
      <c r="S950" s="64" t="str">
        <f t="shared" si="1234"/>
        <v/>
      </c>
      <c r="W950" s="310">
        <f t="shared" si="1235"/>
        <v>999</v>
      </c>
      <c r="Y950" s="65">
        <f t="shared" si="1236"/>
        <v>0</v>
      </c>
      <c r="Z950" s="65">
        <f t="shared" si="1237"/>
        <v>0</v>
      </c>
      <c r="AA950" s="65">
        <f t="shared" si="1238"/>
        <v>0</v>
      </c>
      <c r="AB950" s="65">
        <f t="shared" si="1239"/>
        <v>0</v>
      </c>
      <c r="AC950" s="341">
        <f t="shared" si="1240"/>
        <v>0</v>
      </c>
      <c r="AD950" s="65">
        <f t="shared" si="1241"/>
        <v>0</v>
      </c>
      <c r="AE950" s="65">
        <f t="shared" si="1242"/>
        <v>0</v>
      </c>
      <c r="AF950" s="65">
        <f t="shared" si="1243"/>
        <v>0</v>
      </c>
      <c r="AG950" s="65">
        <f t="shared" si="1244"/>
        <v>0</v>
      </c>
      <c r="AH950" s="65">
        <f t="shared" si="1245"/>
        <v>0</v>
      </c>
      <c r="AI950" s="65">
        <f t="shared" si="1246"/>
        <v>0</v>
      </c>
      <c r="AJ950" s="65">
        <f t="shared" si="1247"/>
        <v>0</v>
      </c>
      <c r="AK950" s="65">
        <f t="shared" si="1248"/>
        <v>0</v>
      </c>
      <c r="AL950" s="65">
        <f t="shared" si="1249"/>
        <v>0</v>
      </c>
      <c r="AM950" s="65">
        <f t="shared" si="1250"/>
        <v>0</v>
      </c>
      <c r="AN950" s="65">
        <f t="shared" si="1251"/>
        <v>0</v>
      </c>
      <c r="AO950" s="65">
        <f t="shared" si="1252"/>
        <v>0</v>
      </c>
      <c r="AP950" s="65">
        <f t="shared" si="1253"/>
        <v>0</v>
      </c>
      <c r="AQ950" s="65">
        <f t="shared" si="1254"/>
        <v>0</v>
      </c>
      <c r="AR950" s="65">
        <f t="shared" si="1255"/>
        <v>0</v>
      </c>
      <c r="AS950" s="65">
        <f t="shared" si="1256"/>
        <v>0</v>
      </c>
      <c r="AT950" s="65">
        <f t="shared" si="1257"/>
        <v>0</v>
      </c>
      <c r="AU950" s="65">
        <f t="shared" si="1258"/>
        <v>0</v>
      </c>
      <c r="AV950" s="65">
        <f t="shared" si="1259"/>
        <v>0</v>
      </c>
      <c r="AW950" s="65">
        <f t="shared" si="1260"/>
        <v>0</v>
      </c>
      <c r="AX950" s="65">
        <f t="shared" si="1261"/>
        <v>0</v>
      </c>
      <c r="AY950" s="65">
        <f t="shared" si="1262"/>
        <v>0</v>
      </c>
      <c r="AZ950" s="65">
        <f t="shared" si="1263"/>
        <v>0</v>
      </c>
      <c r="BA950" s="65">
        <f t="shared" si="1264"/>
        <v>0</v>
      </c>
      <c r="BB950" s="65">
        <f t="shared" si="1265"/>
        <v>0</v>
      </c>
      <c r="BC950" s="65">
        <f t="shared" si="1266"/>
        <v>0</v>
      </c>
      <c r="BD950" s="65">
        <f t="shared" si="1267"/>
        <v>0</v>
      </c>
      <c r="BE950" s="65">
        <f t="shared" si="1268"/>
        <v>0</v>
      </c>
      <c r="BF950" s="65">
        <f t="shared" si="1269"/>
        <v>0</v>
      </c>
      <c r="BG950" s="65">
        <f t="shared" si="1270"/>
        <v>0</v>
      </c>
      <c r="CE950" s="373"/>
      <c r="CF950" s="343"/>
      <c r="CG950" s="343"/>
      <c r="CH950" s="343"/>
      <c r="CI950" s="343"/>
      <c r="CJ950" s="343"/>
      <c r="CK950" s="343"/>
      <c r="CL950" s="343"/>
      <c r="CM950" s="343"/>
      <c r="CN950" s="343"/>
      <c r="CO950" s="343"/>
      <c r="CP950" s="343"/>
      <c r="CQ950" s="343"/>
      <c r="CR950" s="343"/>
      <c r="CS950" s="343"/>
      <c r="CY950" s="101">
        <f t="shared" si="1271"/>
        <v>0</v>
      </c>
      <c r="CZ950" s="101">
        <f t="shared" si="1272"/>
        <v>0</v>
      </c>
      <c r="DB950" s="101">
        <f t="shared" si="1273"/>
        <v>0</v>
      </c>
      <c r="DD950" s="311">
        <f t="shared" si="1274"/>
        <v>0</v>
      </c>
      <c r="DF950" s="101">
        <f t="shared" si="1190"/>
        <v>0</v>
      </c>
      <c r="DG950" s="101">
        <f t="shared" si="1191"/>
        <v>0</v>
      </c>
      <c r="DH950" s="101">
        <f t="shared" si="1192"/>
        <v>0</v>
      </c>
      <c r="DI950" s="101">
        <f t="shared" si="1193"/>
        <v>0</v>
      </c>
      <c r="DJ950" s="311">
        <f t="shared" si="1194"/>
        <v>0</v>
      </c>
      <c r="DK950" s="311">
        <f t="shared" si="1195"/>
        <v>0</v>
      </c>
      <c r="DL950" s="101">
        <f t="shared" si="1196"/>
        <v>0</v>
      </c>
      <c r="DM950" s="101">
        <f t="shared" si="1197"/>
        <v>0</v>
      </c>
      <c r="DN950" s="101">
        <f t="shared" si="1198"/>
        <v>0</v>
      </c>
      <c r="DO950" s="101">
        <f t="shared" si="1199"/>
        <v>0</v>
      </c>
      <c r="DP950" s="101">
        <f t="shared" si="1200"/>
        <v>0</v>
      </c>
      <c r="DQ950" s="101">
        <f t="shared" si="1201"/>
        <v>0</v>
      </c>
      <c r="DR950" s="101">
        <f t="shared" si="1202"/>
        <v>0</v>
      </c>
      <c r="DS950" s="101">
        <f t="shared" si="1203"/>
        <v>0</v>
      </c>
      <c r="DT950" s="101">
        <f t="shared" si="1204"/>
        <v>0</v>
      </c>
      <c r="DU950" s="101">
        <f t="shared" si="1205"/>
        <v>0</v>
      </c>
      <c r="DV950" s="101">
        <f t="shared" si="1206"/>
        <v>0</v>
      </c>
      <c r="DW950" s="101">
        <f t="shared" si="1207"/>
        <v>0</v>
      </c>
      <c r="DX950" s="311">
        <f t="shared" si="1208"/>
        <v>0</v>
      </c>
      <c r="DY950" s="101">
        <f t="shared" si="1209"/>
        <v>0</v>
      </c>
      <c r="DZ950" s="101">
        <f t="shared" si="1210"/>
        <v>0</v>
      </c>
      <c r="EA950" s="101">
        <f t="shared" si="1211"/>
        <v>0</v>
      </c>
      <c r="EB950" s="101">
        <f t="shared" si="1212"/>
        <v>0</v>
      </c>
      <c r="EC950" s="101">
        <f t="shared" si="1213"/>
        <v>0</v>
      </c>
      <c r="ED950" s="101">
        <f t="shared" si="1214"/>
        <v>0</v>
      </c>
      <c r="EE950" s="101">
        <f t="shared" si="1215"/>
        <v>0</v>
      </c>
      <c r="EF950" s="101">
        <f t="shared" si="1216"/>
        <v>0</v>
      </c>
      <c r="EG950" s="101">
        <f t="shared" si="1217"/>
        <v>0</v>
      </c>
      <c r="EH950" s="101">
        <f t="shared" si="1218"/>
        <v>0</v>
      </c>
      <c r="EI950" s="101">
        <f t="shared" si="1219"/>
        <v>0</v>
      </c>
      <c r="EJ950" s="101">
        <f t="shared" si="1220"/>
        <v>0</v>
      </c>
      <c r="EK950" s="101">
        <f t="shared" si="1221"/>
        <v>0</v>
      </c>
      <c r="EL950" s="101">
        <f t="shared" si="1222"/>
        <v>0</v>
      </c>
      <c r="EM950" s="101">
        <f t="shared" si="1223"/>
        <v>0</v>
      </c>
      <c r="EN950" s="101">
        <f t="shared" si="1224"/>
        <v>0</v>
      </c>
      <c r="EO950" s="101">
        <f t="shared" si="1225"/>
        <v>0</v>
      </c>
      <c r="EP950" s="101">
        <f t="shared" si="1226"/>
        <v>0</v>
      </c>
      <c r="EQ950" s="101">
        <f t="shared" si="1227"/>
        <v>0</v>
      </c>
    </row>
    <row r="951" spans="2:147" ht="21.75" customHeight="1" x14ac:dyDescent="0.45">
      <c r="B951" s="133" t="str">
        <f>IF(Data!B950&lt;&gt;"",Data!B950,"")</f>
        <v/>
      </c>
      <c r="C951" s="158" t="str">
        <f>IF(Data!C950&lt;&gt;"",Data!C950,"")</f>
        <v/>
      </c>
      <c r="D951" s="106" t="str">
        <f>IF(Data!D950&lt;&gt;"",Data!D950,"")</f>
        <v/>
      </c>
      <c r="E951" s="140">
        <f>IF(AND(I951=1,Data!T950=0),0,IF(I951=999,999,Data!T950))</f>
        <v>999</v>
      </c>
      <c r="F951" s="140" t="str">
        <f t="shared" si="1228"/>
        <v/>
      </c>
      <c r="G951" s="140" t="str">
        <f>IF(Data!K950&lt;&gt;"",Data!K950,"")</f>
        <v/>
      </c>
      <c r="H951" s="141" t="str">
        <f>IF(Data!L950&lt;&gt;"",Data!L950,"")</f>
        <v/>
      </c>
      <c r="I951" s="63">
        <f>IF(Data!M950&lt;&gt;"",Data!M950,"")</f>
        <v>999</v>
      </c>
      <c r="J951" s="63">
        <f t="shared" si="1229"/>
        <v>0</v>
      </c>
      <c r="L951" s="64" t="str">
        <f t="shared" si="1230"/>
        <v/>
      </c>
      <c r="N951" s="63">
        <f t="shared" si="1231"/>
        <v>0</v>
      </c>
      <c r="P951" s="64" t="str">
        <f t="shared" si="1232"/>
        <v/>
      </c>
      <c r="R951" s="63">
        <f t="shared" si="1233"/>
        <v>0</v>
      </c>
      <c r="S951" s="64" t="str">
        <f t="shared" si="1234"/>
        <v/>
      </c>
      <c r="W951" s="310">
        <f t="shared" si="1235"/>
        <v>999</v>
      </c>
      <c r="Y951" s="65">
        <f t="shared" si="1236"/>
        <v>0</v>
      </c>
      <c r="Z951" s="65">
        <f t="shared" si="1237"/>
        <v>0</v>
      </c>
      <c r="AA951" s="65">
        <f t="shared" si="1238"/>
        <v>0</v>
      </c>
      <c r="AB951" s="65">
        <f t="shared" si="1239"/>
        <v>0</v>
      </c>
      <c r="AC951" s="341">
        <f t="shared" si="1240"/>
        <v>0</v>
      </c>
      <c r="AD951" s="65">
        <f t="shared" si="1241"/>
        <v>0</v>
      </c>
      <c r="AE951" s="65">
        <f t="shared" si="1242"/>
        <v>0</v>
      </c>
      <c r="AF951" s="65">
        <f t="shared" si="1243"/>
        <v>0</v>
      </c>
      <c r="AG951" s="65">
        <f t="shared" si="1244"/>
        <v>0</v>
      </c>
      <c r="AH951" s="65">
        <f t="shared" si="1245"/>
        <v>0</v>
      </c>
      <c r="AI951" s="65">
        <f t="shared" si="1246"/>
        <v>0</v>
      </c>
      <c r="AJ951" s="65">
        <f t="shared" si="1247"/>
        <v>0</v>
      </c>
      <c r="AK951" s="65">
        <f t="shared" si="1248"/>
        <v>0</v>
      </c>
      <c r="AL951" s="65">
        <f t="shared" si="1249"/>
        <v>0</v>
      </c>
      <c r="AM951" s="65">
        <f t="shared" si="1250"/>
        <v>0</v>
      </c>
      <c r="AN951" s="65">
        <f t="shared" si="1251"/>
        <v>0</v>
      </c>
      <c r="AO951" s="65">
        <f t="shared" si="1252"/>
        <v>0</v>
      </c>
      <c r="AP951" s="65">
        <f t="shared" si="1253"/>
        <v>0</v>
      </c>
      <c r="AQ951" s="65">
        <f t="shared" si="1254"/>
        <v>0</v>
      </c>
      <c r="AR951" s="65">
        <f t="shared" si="1255"/>
        <v>0</v>
      </c>
      <c r="AS951" s="65">
        <f t="shared" si="1256"/>
        <v>0</v>
      </c>
      <c r="AT951" s="65">
        <f t="shared" si="1257"/>
        <v>0</v>
      </c>
      <c r="AU951" s="65">
        <f t="shared" si="1258"/>
        <v>0</v>
      </c>
      <c r="AV951" s="65">
        <f t="shared" si="1259"/>
        <v>0</v>
      </c>
      <c r="AW951" s="65">
        <f t="shared" si="1260"/>
        <v>0</v>
      </c>
      <c r="AX951" s="65">
        <f t="shared" si="1261"/>
        <v>0</v>
      </c>
      <c r="AY951" s="65">
        <f t="shared" si="1262"/>
        <v>0</v>
      </c>
      <c r="AZ951" s="65">
        <f t="shared" si="1263"/>
        <v>0</v>
      </c>
      <c r="BA951" s="65">
        <f t="shared" si="1264"/>
        <v>0</v>
      </c>
      <c r="BB951" s="65">
        <f t="shared" si="1265"/>
        <v>0</v>
      </c>
      <c r="BC951" s="65">
        <f t="shared" si="1266"/>
        <v>0</v>
      </c>
      <c r="BD951" s="65">
        <f t="shared" si="1267"/>
        <v>0</v>
      </c>
      <c r="BE951" s="65">
        <f t="shared" si="1268"/>
        <v>0</v>
      </c>
      <c r="BF951" s="65">
        <f t="shared" si="1269"/>
        <v>0</v>
      </c>
      <c r="BG951" s="65">
        <f t="shared" si="1270"/>
        <v>0</v>
      </c>
      <c r="CE951" s="373"/>
      <c r="CF951" s="343"/>
      <c r="CG951" s="343"/>
      <c r="CH951" s="343"/>
      <c r="CI951" s="343"/>
      <c r="CJ951" s="343"/>
      <c r="CK951" s="343"/>
      <c r="CL951" s="343"/>
      <c r="CM951" s="343"/>
      <c r="CN951" s="343"/>
      <c r="CO951" s="343"/>
      <c r="CP951" s="343"/>
      <c r="CQ951" s="343"/>
      <c r="CR951" s="343"/>
      <c r="CS951" s="343"/>
      <c r="CY951" s="101">
        <f t="shared" si="1271"/>
        <v>0</v>
      </c>
      <c r="CZ951" s="101">
        <f t="shared" si="1272"/>
        <v>0</v>
      </c>
      <c r="DB951" s="101">
        <f t="shared" si="1273"/>
        <v>0</v>
      </c>
      <c r="DD951" s="311">
        <f t="shared" si="1274"/>
        <v>0</v>
      </c>
      <c r="DF951" s="101">
        <f t="shared" si="1190"/>
        <v>0</v>
      </c>
      <c r="DG951" s="101">
        <f t="shared" si="1191"/>
        <v>0</v>
      </c>
      <c r="DH951" s="101">
        <f t="shared" si="1192"/>
        <v>0</v>
      </c>
      <c r="DI951" s="101">
        <f t="shared" si="1193"/>
        <v>0</v>
      </c>
      <c r="DJ951" s="311">
        <f t="shared" si="1194"/>
        <v>0</v>
      </c>
      <c r="DK951" s="311">
        <f t="shared" si="1195"/>
        <v>0</v>
      </c>
      <c r="DL951" s="101">
        <f t="shared" si="1196"/>
        <v>0</v>
      </c>
      <c r="DM951" s="101">
        <f t="shared" si="1197"/>
        <v>0</v>
      </c>
      <c r="DN951" s="101">
        <f t="shared" si="1198"/>
        <v>0</v>
      </c>
      <c r="DO951" s="101">
        <f t="shared" si="1199"/>
        <v>0</v>
      </c>
      <c r="DP951" s="101">
        <f t="shared" si="1200"/>
        <v>0</v>
      </c>
      <c r="DQ951" s="101">
        <f t="shared" si="1201"/>
        <v>0</v>
      </c>
      <c r="DR951" s="101">
        <f t="shared" si="1202"/>
        <v>0</v>
      </c>
      <c r="DS951" s="101">
        <f t="shared" si="1203"/>
        <v>0</v>
      </c>
      <c r="DT951" s="101">
        <f t="shared" si="1204"/>
        <v>0</v>
      </c>
      <c r="DU951" s="101">
        <f t="shared" si="1205"/>
        <v>0</v>
      </c>
      <c r="DV951" s="101">
        <f t="shared" si="1206"/>
        <v>0</v>
      </c>
      <c r="DW951" s="101">
        <f t="shared" si="1207"/>
        <v>0</v>
      </c>
      <c r="DX951" s="311">
        <f t="shared" si="1208"/>
        <v>0</v>
      </c>
      <c r="DY951" s="101">
        <f t="shared" si="1209"/>
        <v>0</v>
      </c>
      <c r="DZ951" s="101">
        <f t="shared" si="1210"/>
        <v>0</v>
      </c>
      <c r="EA951" s="101">
        <f t="shared" si="1211"/>
        <v>0</v>
      </c>
      <c r="EB951" s="101">
        <f t="shared" si="1212"/>
        <v>0</v>
      </c>
      <c r="EC951" s="101">
        <f t="shared" si="1213"/>
        <v>0</v>
      </c>
      <c r="ED951" s="101">
        <f t="shared" si="1214"/>
        <v>0</v>
      </c>
      <c r="EE951" s="101">
        <f t="shared" si="1215"/>
        <v>0</v>
      </c>
      <c r="EF951" s="101">
        <f t="shared" si="1216"/>
        <v>0</v>
      </c>
      <c r="EG951" s="101">
        <f t="shared" si="1217"/>
        <v>0</v>
      </c>
      <c r="EH951" s="101">
        <f t="shared" si="1218"/>
        <v>0</v>
      </c>
      <c r="EI951" s="101">
        <f t="shared" si="1219"/>
        <v>0</v>
      </c>
      <c r="EJ951" s="101">
        <f t="shared" si="1220"/>
        <v>0</v>
      </c>
      <c r="EK951" s="101">
        <f t="shared" si="1221"/>
        <v>0</v>
      </c>
      <c r="EL951" s="101">
        <f t="shared" si="1222"/>
        <v>0</v>
      </c>
      <c r="EM951" s="101">
        <f t="shared" si="1223"/>
        <v>0</v>
      </c>
      <c r="EN951" s="101">
        <f t="shared" si="1224"/>
        <v>0</v>
      </c>
      <c r="EO951" s="101">
        <f t="shared" si="1225"/>
        <v>0</v>
      </c>
      <c r="EP951" s="101">
        <f t="shared" si="1226"/>
        <v>0</v>
      </c>
      <c r="EQ951" s="101">
        <f t="shared" si="1227"/>
        <v>0</v>
      </c>
    </row>
    <row r="952" spans="2:147" ht="21.75" customHeight="1" x14ac:dyDescent="0.45">
      <c r="B952" s="133" t="str">
        <f>IF(Data!B951&lt;&gt;"",Data!B951,"")</f>
        <v/>
      </c>
      <c r="C952" s="158" t="str">
        <f>IF(Data!C951&lt;&gt;"",Data!C951,"")</f>
        <v/>
      </c>
      <c r="D952" s="106" t="str">
        <f>IF(Data!D951&lt;&gt;"",Data!D951,"")</f>
        <v/>
      </c>
      <c r="E952" s="140">
        <f>IF(AND(I952=1,Data!T951=0),0,IF(I952=999,999,Data!T951))</f>
        <v>999</v>
      </c>
      <c r="F952" s="140" t="str">
        <f t="shared" si="1228"/>
        <v/>
      </c>
      <c r="G952" s="140" t="str">
        <f>IF(Data!K951&lt;&gt;"",Data!K951,"")</f>
        <v/>
      </c>
      <c r="H952" s="141" t="str">
        <f>IF(Data!L951&lt;&gt;"",Data!L951,"")</f>
        <v/>
      </c>
      <c r="I952" s="63">
        <f>IF(Data!M951&lt;&gt;"",Data!M951,"")</f>
        <v>999</v>
      </c>
      <c r="J952" s="63">
        <f t="shared" si="1229"/>
        <v>0</v>
      </c>
      <c r="L952" s="64" t="str">
        <f t="shared" si="1230"/>
        <v/>
      </c>
      <c r="N952" s="63">
        <f t="shared" si="1231"/>
        <v>0</v>
      </c>
      <c r="P952" s="64" t="str">
        <f t="shared" si="1232"/>
        <v/>
      </c>
      <c r="R952" s="63">
        <f t="shared" si="1233"/>
        <v>0</v>
      </c>
      <c r="S952" s="64" t="str">
        <f t="shared" si="1234"/>
        <v/>
      </c>
      <c r="W952" s="310">
        <f t="shared" si="1235"/>
        <v>999</v>
      </c>
      <c r="Y952" s="65">
        <f t="shared" si="1236"/>
        <v>0</v>
      </c>
      <c r="Z952" s="65">
        <f t="shared" si="1237"/>
        <v>0</v>
      </c>
      <c r="AA952" s="65">
        <f t="shared" si="1238"/>
        <v>0</v>
      </c>
      <c r="AB952" s="65">
        <f t="shared" si="1239"/>
        <v>0</v>
      </c>
      <c r="AC952" s="341">
        <f t="shared" si="1240"/>
        <v>0</v>
      </c>
      <c r="AD952" s="65">
        <f t="shared" si="1241"/>
        <v>0</v>
      </c>
      <c r="AE952" s="65">
        <f t="shared" si="1242"/>
        <v>0</v>
      </c>
      <c r="AF952" s="65">
        <f t="shared" si="1243"/>
        <v>0</v>
      </c>
      <c r="AG952" s="65">
        <f t="shared" si="1244"/>
        <v>0</v>
      </c>
      <c r="AH952" s="65">
        <f t="shared" si="1245"/>
        <v>0</v>
      </c>
      <c r="AI952" s="65">
        <f t="shared" si="1246"/>
        <v>0</v>
      </c>
      <c r="AJ952" s="65">
        <f t="shared" si="1247"/>
        <v>0</v>
      </c>
      <c r="AK952" s="65">
        <f t="shared" si="1248"/>
        <v>0</v>
      </c>
      <c r="AL952" s="65">
        <f t="shared" si="1249"/>
        <v>0</v>
      </c>
      <c r="AM952" s="65">
        <f t="shared" si="1250"/>
        <v>0</v>
      </c>
      <c r="AN952" s="65">
        <f t="shared" si="1251"/>
        <v>0</v>
      </c>
      <c r="AO952" s="65">
        <f t="shared" si="1252"/>
        <v>0</v>
      </c>
      <c r="AP952" s="65">
        <f t="shared" si="1253"/>
        <v>0</v>
      </c>
      <c r="AQ952" s="65">
        <f t="shared" si="1254"/>
        <v>0</v>
      </c>
      <c r="AR952" s="65">
        <f t="shared" si="1255"/>
        <v>0</v>
      </c>
      <c r="AS952" s="65">
        <f t="shared" si="1256"/>
        <v>0</v>
      </c>
      <c r="AT952" s="65">
        <f t="shared" si="1257"/>
        <v>0</v>
      </c>
      <c r="AU952" s="65">
        <f t="shared" si="1258"/>
        <v>0</v>
      </c>
      <c r="AV952" s="65">
        <f t="shared" si="1259"/>
        <v>0</v>
      </c>
      <c r="AW952" s="65">
        <f t="shared" si="1260"/>
        <v>0</v>
      </c>
      <c r="AX952" s="65">
        <f t="shared" si="1261"/>
        <v>0</v>
      </c>
      <c r="AY952" s="65">
        <f t="shared" si="1262"/>
        <v>0</v>
      </c>
      <c r="AZ952" s="65">
        <f t="shared" si="1263"/>
        <v>0</v>
      </c>
      <c r="BA952" s="65">
        <f t="shared" si="1264"/>
        <v>0</v>
      </c>
      <c r="BB952" s="65">
        <f t="shared" si="1265"/>
        <v>0</v>
      </c>
      <c r="BC952" s="65">
        <f t="shared" si="1266"/>
        <v>0</v>
      </c>
      <c r="BD952" s="65">
        <f t="shared" si="1267"/>
        <v>0</v>
      </c>
      <c r="BE952" s="65">
        <f t="shared" si="1268"/>
        <v>0</v>
      </c>
      <c r="BF952" s="65">
        <f t="shared" si="1269"/>
        <v>0</v>
      </c>
      <c r="BG952" s="65">
        <f t="shared" si="1270"/>
        <v>0</v>
      </c>
      <c r="CE952" s="373"/>
      <c r="CF952" s="343"/>
      <c r="CG952" s="343"/>
      <c r="CH952" s="343"/>
      <c r="CI952" s="343"/>
      <c r="CJ952" s="343"/>
      <c r="CK952" s="343"/>
      <c r="CL952" s="343"/>
      <c r="CM952" s="343"/>
      <c r="CN952" s="343"/>
      <c r="CY952" s="101">
        <f t="shared" si="1271"/>
        <v>0</v>
      </c>
      <c r="CZ952" s="101">
        <f t="shared" si="1272"/>
        <v>0</v>
      </c>
      <c r="DB952" s="101">
        <f t="shared" si="1273"/>
        <v>0</v>
      </c>
      <c r="DD952" s="311">
        <f t="shared" si="1274"/>
        <v>0</v>
      </c>
      <c r="DF952" s="101">
        <f t="shared" si="1190"/>
        <v>0</v>
      </c>
      <c r="DG952" s="101">
        <f t="shared" si="1191"/>
        <v>0</v>
      </c>
      <c r="DH952" s="101">
        <f t="shared" si="1192"/>
        <v>0</v>
      </c>
      <c r="DI952" s="101">
        <f t="shared" si="1193"/>
        <v>0</v>
      </c>
      <c r="DJ952" s="311">
        <f t="shared" si="1194"/>
        <v>0</v>
      </c>
      <c r="DK952" s="311">
        <f t="shared" si="1195"/>
        <v>0</v>
      </c>
      <c r="DL952" s="101">
        <f t="shared" si="1196"/>
        <v>0</v>
      </c>
      <c r="DM952" s="101">
        <f t="shared" si="1197"/>
        <v>0</v>
      </c>
      <c r="DN952" s="101">
        <f t="shared" si="1198"/>
        <v>0</v>
      </c>
      <c r="DO952" s="101">
        <f t="shared" si="1199"/>
        <v>0</v>
      </c>
      <c r="DP952" s="101">
        <f t="shared" si="1200"/>
        <v>0</v>
      </c>
      <c r="DQ952" s="101">
        <f t="shared" si="1201"/>
        <v>0</v>
      </c>
      <c r="DR952" s="101">
        <f t="shared" si="1202"/>
        <v>0</v>
      </c>
      <c r="DS952" s="101">
        <f t="shared" si="1203"/>
        <v>0</v>
      </c>
      <c r="DT952" s="101">
        <f t="shared" si="1204"/>
        <v>0</v>
      </c>
      <c r="DU952" s="101">
        <f t="shared" si="1205"/>
        <v>0</v>
      </c>
      <c r="DV952" s="101">
        <f t="shared" si="1206"/>
        <v>0</v>
      </c>
      <c r="DW952" s="101">
        <f t="shared" si="1207"/>
        <v>0</v>
      </c>
      <c r="DX952" s="311">
        <f t="shared" si="1208"/>
        <v>0</v>
      </c>
      <c r="DY952" s="101">
        <f t="shared" si="1209"/>
        <v>0</v>
      </c>
      <c r="DZ952" s="101">
        <f t="shared" si="1210"/>
        <v>0</v>
      </c>
      <c r="EA952" s="101">
        <f t="shared" si="1211"/>
        <v>0</v>
      </c>
      <c r="EB952" s="101">
        <f t="shared" si="1212"/>
        <v>0</v>
      </c>
      <c r="EC952" s="101">
        <f t="shared" si="1213"/>
        <v>0</v>
      </c>
      <c r="ED952" s="101">
        <f t="shared" si="1214"/>
        <v>0</v>
      </c>
      <c r="EE952" s="101">
        <f t="shared" si="1215"/>
        <v>0</v>
      </c>
      <c r="EF952" s="101">
        <f t="shared" si="1216"/>
        <v>0</v>
      </c>
      <c r="EG952" s="101">
        <f t="shared" si="1217"/>
        <v>0</v>
      </c>
      <c r="EH952" s="101">
        <f t="shared" si="1218"/>
        <v>0</v>
      </c>
      <c r="EI952" s="101">
        <f t="shared" si="1219"/>
        <v>0</v>
      </c>
      <c r="EJ952" s="101">
        <f t="shared" si="1220"/>
        <v>0</v>
      </c>
      <c r="EK952" s="101">
        <f t="shared" si="1221"/>
        <v>0</v>
      </c>
      <c r="EL952" s="101">
        <f t="shared" si="1222"/>
        <v>0</v>
      </c>
      <c r="EM952" s="101">
        <f t="shared" si="1223"/>
        <v>0</v>
      </c>
      <c r="EN952" s="101">
        <f t="shared" si="1224"/>
        <v>0</v>
      </c>
      <c r="EO952" s="101">
        <f t="shared" si="1225"/>
        <v>0</v>
      </c>
      <c r="EP952" s="101">
        <f t="shared" si="1226"/>
        <v>0</v>
      </c>
      <c r="EQ952" s="101">
        <f t="shared" si="1227"/>
        <v>0</v>
      </c>
    </row>
    <row r="953" spans="2:147" ht="21.75" customHeight="1" x14ac:dyDescent="0.45">
      <c r="B953" s="133" t="str">
        <f>IF(Data!B952&lt;&gt;"",Data!B952,"")</f>
        <v/>
      </c>
      <c r="C953" s="158" t="str">
        <f>IF(Data!C952&lt;&gt;"",Data!C952,"")</f>
        <v/>
      </c>
      <c r="D953" s="106" t="str">
        <f>IF(Data!D952&lt;&gt;"",Data!D952,"")</f>
        <v/>
      </c>
      <c r="E953" s="140">
        <f>IF(AND(I953=1,Data!T952=0),0,IF(I953=999,999,Data!T952))</f>
        <v>999</v>
      </c>
      <c r="F953" s="140" t="str">
        <f t="shared" si="1228"/>
        <v/>
      </c>
      <c r="G953" s="140" t="str">
        <f>IF(Data!K952&lt;&gt;"",Data!K952,"")</f>
        <v/>
      </c>
      <c r="H953" s="141" t="str">
        <f>IF(Data!L952&lt;&gt;"",Data!L952,"")</f>
        <v/>
      </c>
      <c r="I953" s="63">
        <f>IF(Data!M952&lt;&gt;"",Data!M952,"")</f>
        <v>999</v>
      </c>
      <c r="J953" s="63">
        <f t="shared" si="1229"/>
        <v>0</v>
      </c>
      <c r="L953" s="64" t="str">
        <f t="shared" si="1230"/>
        <v/>
      </c>
      <c r="N953" s="63">
        <f t="shared" si="1231"/>
        <v>0</v>
      </c>
      <c r="P953" s="64" t="str">
        <f t="shared" si="1232"/>
        <v/>
      </c>
      <c r="R953" s="63">
        <f t="shared" si="1233"/>
        <v>0</v>
      </c>
      <c r="S953" s="64" t="str">
        <f t="shared" si="1234"/>
        <v/>
      </c>
      <c r="W953" s="310">
        <f t="shared" si="1235"/>
        <v>999</v>
      </c>
      <c r="Y953" s="65">
        <f t="shared" si="1236"/>
        <v>0</v>
      </c>
      <c r="Z953" s="65">
        <f t="shared" si="1237"/>
        <v>0</v>
      </c>
      <c r="AA953" s="65">
        <f t="shared" si="1238"/>
        <v>0</v>
      </c>
      <c r="AB953" s="65">
        <f t="shared" si="1239"/>
        <v>0</v>
      </c>
      <c r="AC953" s="341">
        <f t="shared" si="1240"/>
        <v>0</v>
      </c>
      <c r="AD953" s="65">
        <f t="shared" si="1241"/>
        <v>0</v>
      </c>
      <c r="AE953" s="65">
        <f t="shared" si="1242"/>
        <v>0</v>
      </c>
      <c r="AF953" s="65">
        <f t="shared" si="1243"/>
        <v>0</v>
      </c>
      <c r="AG953" s="65">
        <f t="shared" si="1244"/>
        <v>0</v>
      </c>
      <c r="AH953" s="65">
        <f t="shared" si="1245"/>
        <v>0</v>
      </c>
      <c r="AI953" s="65">
        <f t="shared" si="1246"/>
        <v>0</v>
      </c>
      <c r="AJ953" s="65">
        <f t="shared" si="1247"/>
        <v>0</v>
      </c>
      <c r="AK953" s="65">
        <f t="shared" si="1248"/>
        <v>0</v>
      </c>
      <c r="AL953" s="65">
        <f t="shared" si="1249"/>
        <v>0</v>
      </c>
      <c r="AM953" s="65">
        <f t="shared" si="1250"/>
        <v>0</v>
      </c>
      <c r="AN953" s="65">
        <f t="shared" si="1251"/>
        <v>0</v>
      </c>
      <c r="AO953" s="65">
        <f t="shared" si="1252"/>
        <v>0</v>
      </c>
      <c r="AP953" s="65">
        <f t="shared" si="1253"/>
        <v>0</v>
      </c>
      <c r="AQ953" s="65">
        <f t="shared" si="1254"/>
        <v>0</v>
      </c>
      <c r="AR953" s="65">
        <f t="shared" si="1255"/>
        <v>0</v>
      </c>
      <c r="AS953" s="65">
        <f t="shared" si="1256"/>
        <v>0</v>
      </c>
      <c r="AT953" s="65">
        <f t="shared" si="1257"/>
        <v>0</v>
      </c>
      <c r="AU953" s="65">
        <f t="shared" si="1258"/>
        <v>0</v>
      </c>
      <c r="AV953" s="65">
        <f t="shared" si="1259"/>
        <v>0</v>
      </c>
      <c r="AW953" s="65">
        <f t="shared" si="1260"/>
        <v>0</v>
      </c>
      <c r="AX953" s="65">
        <f t="shared" si="1261"/>
        <v>0</v>
      </c>
      <c r="AY953" s="65">
        <f t="shared" si="1262"/>
        <v>0</v>
      </c>
      <c r="AZ953" s="65">
        <f t="shared" si="1263"/>
        <v>0</v>
      </c>
      <c r="BA953" s="65">
        <f t="shared" si="1264"/>
        <v>0</v>
      </c>
      <c r="BB953" s="65">
        <f t="shared" si="1265"/>
        <v>0</v>
      </c>
      <c r="BC953" s="65">
        <f t="shared" si="1266"/>
        <v>0</v>
      </c>
      <c r="BD953" s="65">
        <f t="shared" si="1267"/>
        <v>0</v>
      </c>
      <c r="BE953" s="65">
        <f t="shared" si="1268"/>
        <v>0</v>
      </c>
      <c r="BF953" s="65">
        <f t="shared" si="1269"/>
        <v>0</v>
      </c>
      <c r="BG953" s="65">
        <f t="shared" si="1270"/>
        <v>0</v>
      </c>
      <c r="CE953" s="373"/>
      <c r="CF953" s="343"/>
      <c r="CG953" s="343"/>
      <c r="CH953" s="343"/>
      <c r="CI953" s="343"/>
      <c r="CJ953" s="343"/>
      <c r="CK953" s="343"/>
      <c r="CL953" s="343"/>
      <c r="CM953" s="343"/>
      <c r="CN953" s="343"/>
      <c r="CY953" s="101">
        <f t="shared" si="1271"/>
        <v>0</v>
      </c>
      <c r="CZ953" s="101">
        <f t="shared" si="1272"/>
        <v>0</v>
      </c>
      <c r="DB953" s="101">
        <f t="shared" si="1273"/>
        <v>0</v>
      </c>
      <c r="DD953" s="311">
        <f t="shared" si="1274"/>
        <v>0</v>
      </c>
      <c r="DF953" s="101">
        <f t="shared" si="1190"/>
        <v>0</v>
      </c>
      <c r="DG953" s="101">
        <f t="shared" si="1191"/>
        <v>0</v>
      </c>
      <c r="DH953" s="101">
        <f t="shared" si="1192"/>
        <v>0</v>
      </c>
      <c r="DI953" s="101">
        <f t="shared" si="1193"/>
        <v>0</v>
      </c>
      <c r="DJ953" s="311">
        <f t="shared" si="1194"/>
        <v>0</v>
      </c>
      <c r="DK953" s="311">
        <f t="shared" si="1195"/>
        <v>0</v>
      </c>
      <c r="DL953" s="101">
        <f t="shared" si="1196"/>
        <v>0</v>
      </c>
      <c r="DM953" s="101">
        <f t="shared" si="1197"/>
        <v>0</v>
      </c>
      <c r="DN953" s="101">
        <f t="shared" si="1198"/>
        <v>0</v>
      </c>
      <c r="DO953" s="101">
        <f t="shared" si="1199"/>
        <v>0</v>
      </c>
      <c r="DP953" s="101">
        <f t="shared" si="1200"/>
        <v>0</v>
      </c>
      <c r="DQ953" s="101">
        <f t="shared" si="1201"/>
        <v>0</v>
      </c>
      <c r="DR953" s="101">
        <f t="shared" si="1202"/>
        <v>0</v>
      </c>
      <c r="DS953" s="101">
        <f t="shared" si="1203"/>
        <v>0</v>
      </c>
      <c r="DT953" s="101">
        <f t="shared" si="1204"/>
        <v>0</v>
      </c>
      <c r="DU953" s="101">
        <f t="shared" si="1205"/>
        <v>0</v>
      </c>
      <c r="DV953" s="101">
        <f t="shared" si="1206"/>
        <v>0</v>
      </c>
      <c r="DW953" s="101">
        <f t="shared" si="1207"/>
        <v>0</v>
      </c>
      <c r="DX953" s="311">
        <f t="shared" si="1208"/>
        <v>0</v>
      </c>
      <c r="DY953" s="101">
        <f t="shared" si="1209"/>
        <v>0</v>
      </c>
      <c r="DZ953" s="101">
        <f t="shared" si="1210"/>
        <v>0</v>
      </c>
      <c r="EA953" s="101">
        <f t="shared" si="1211"/>
        <v>0</v>
      </c>
      <c r="EB953" s="101">
        <f t="shared" si="1212"/>
        <v>0</v>
      </c>
      <c r="EC953" s="101">
        <f t="shared" si="1213"/>
        <v>0</v>
      </c>
      <c r="ED953" s="101">
        <f t="shared" si="1214"/>
        <v>0</v>
      </c>
      <c r="EE953" s="101">
        <f t="shared" si="1215"/>
        <v>0</v>
      </c>
      <c r="EF953" s="101">
        <f t="shared" si="1216"/>
        <v>0</v>
      </c>
      <c r="EG953" s="101">
        <f t="shared" si="1217"/>
        <v>0</v>
      </c>
      <c r="EH953" s="101">
        <f t="shared" si="1218"/>
        <v>0</v>
      </c>
      <c r="EI953" s="101">
        <f t="shared" si="1219"/>
        <v>0</v>
      </c>
      <c r="EJ953" s="101">
        <f t="shared" si="1220"/>
        <v>0</v>
      </c>
      <c r="EK953" s="101">
        <f t="shared" si="1221"/>
        <v>0</v>
      </c>
      <c r="EL953" s="101">
        <f t="shared" si="1222"/>
        <v>0</v>
      </c>
      <c r="EM953" s="101">
        <f t="shared" si="1223"/>
        <v>0</v>
      </c>
      <c r="EN953" s="101">
        <f t="shared" si="1224"/>
        <v>0</v>
      </c>
      <c r="EO953" s="101">
        <f t="shared" si="1225"/>
        <v>0</v>
      </c>
      <c r="EP953" s="101">
        <f t="shared" si="1226"/>
        <v>0</v>
      </c>
      <c r="EQ953" s="101">
        <f t="shared" si="1227"/>
        <v>0</v>
      </c>
    </row>
    <row r="954" spans="2:147" ht="21.75" customHeight="1" x14ac:dyDescent="0.45">
      <c r="B954" s="133" t="str">
        <f>IF(Data!B953&lt;&gt;"",Data!B953,"")</f>
        <v/>
      </c>
      <c r="C954" s="158" t="str">
        <f>IF(Data!C953&lt;&gt;"",Data!C953,"")</f>
        <v/>
      </c>
      <c r="D954" s="106" t="str">
        <f>IF(Data!D953&lt;&gt;"",Data!D953,"")</f>
        <v/>
      </c>
      <c r="E954" s="140">
        <f>IF(AND(I954=1,Data!T953=0),0,IF(I954=999,999,Data!T953))</f>
        <v>999</v>
      </c>
      <c r="F954" s="140" t="str">
        <f t="shared" si="1228"/>
        <v/>
      </c>
      <c r="G954" s="140" t="str">
        <f>IF(Data!K953&lt;&gt;"",Data!K953,"")</f>
        <v/>
      </c>
      <c r="H954" s="141" t="str">
        <f>IF(Data!L953&lt;&gt;"",Data!L953,"")</f>
        <v/>
      </c>
      <c r="I954" s="63">
        <f>IF(Data!M953&lt;&gt;"",Data!M953,"")</f>
        <v>999</v>
      </c>
      <c r="J954" s="63">
        <f t="shared" si="1229"/>
        <v>0</v>
      </c>
      <c r="L954" s="64" t="str">
        <f t="shared" si="1230"/>
        <v/>
      </c>
      <c r="N954" s="63">
        <f t="shared" si="1231"/>
        <v>0</v>
      </c>
      <c r="P954" s="64" t="str">
        <f t="shared" si="1232"/>
        <v/>
      </c>
      <c r="R954" s="63">
        <f t="shared" si="1233"/>
        <v>0</v>
      </c>
      <c r="S954" s="64" t="str">
        <f t="shared" si="1234"/>
        <v/>
      </c>
      <c r="W954" s="310">
        <f t="shared" si="1235"/>
        <v>999</v>
      </c>
      <c r="Y954" s="65">
        <f t="shared" si="1236"/>
        <v>0</v>
      </c>
      <c r="Z954" s="65">
        <f t="shared" si="1237"/>
        <v>0</v>
      </c>
      <c r="AA954" s="65">
        <f t="shared" si="1238"/>
        <v>0</v>
      </c>
      <c r="AB954" s="65">
        <f t="shared" si="1239"/>
        <v>0</v>
      </c>
      <c r="AC954" s="341">
        <f t="shared" si="1240"/>
        <v>0</v>
      </c>
      <c r="AD954" s="65">
        <f t="shared" si="1241"/>
        <v>0</v>
      </c>
      <c r="AE954" s="65">
        <f t="shared" si="1242"/>
        <v>0</v>
      </c>
      <c r="AF954" s="65">
        <f t="shared" si="1243"/>
        <v>0</v>
      </c>
      <c r="AG954" s="65">
        <f t="shared" si="1244"/>
        <v>0</v>
      </c>
      <c r="AH954" s="65">
        <f t="shared" si="1245"/>
        <v>0</v>
      </c>
      <c r="AI954" s="65">
        <f t="shared" si="1246"/>
        <v>0</v>
      </c>
      <c r="AJ954" s="65">
        <f t="shared" si="1247"/>
        <v>0</v>
      </c>
      <c r="AK954" s="65">
        <f t="shared" si="1248"/>
        <v>0</v>
      </c>
      <c r="AL954" s="65">
        <f t="shared" si="1249"/>
        <v>0</v>
      </c>
      <c r="AM954" s="65">
        <f t="shared" si="1250"/>
        <v>0</v>
      </c>
      <c r="AN954" s="65">
        <f t="shared" si="1251"/>
        <v>0</v>
      </c>
      <c r="AO954" s="65">
        <f t="shared" si="1252"/>
        <v>0</v>
      </c>
      <c r="AP954" s="65">
        <f t="shared" si="1253"/>
        <v>0</v>
      </c>
      <c r="AQ954" s="65">
        <f t="shared" si="1254"/>
        <v>0</v>
      </c>
      <c r="AR954" s="65">
        <f t="shared" si="1255"/>
        <v>0</v>
      </c>
      <c r="AS954" s="65">
        <f t="shared" si="1256"/>
        <v>0</v>
      </c>
      <c r="AT954" s="65">
        <f t="shared" si="1257"/>
        <v>0</v>
      </c>
      <c r="AU954" s="65">
        <f t="shared" si="1258"/>
        <v>0</v>
      </c>
      <c r="AV954" s="65">
        <f t="shared" si="1259"/>
        <v>0</v>
      </c>
      <c r="AW954" s="65">
        <f t="shared" si="1260"/>
        <v>0</v>
      </c>
      <c r="AX954" s="65">
        <f t="shared" si="1261"/>
        <v>0</v>
      </c>
      <c r="AY954" s="65">
        <f t="shared" si="1262"/>
        <v>0</v>
      </c>
      <c r="AZ954" s="65">
        <f t="shared" si="1263"/>
        <v>0</v>
      </c>
      <c r="BA954" s="65">
        <f t="shared" si="1264"/>
        <v>0</v>
      </c>
      <c r="BB954" s="65">
        <f t="shared" si="1265"/>
        <v>0</v>
      </c>
      <c r="BC954" s="65">
        <f t="shared" si="1266"/>
        <v>0</v>
      </c>
      <c r="BD954" s="65">
        <f t="shared" si="1267"/>
        <v>0</v>
      </c>
      <c r="BE954" s="65">
        <f t="shared" si="1268"/>
        <v>0</v>
      </c>
      <c r="BF954" s="65">
        <f t="shared" si="1269"/>
        <v>0</v>
      </c>
      <c r="BG954" s="65">
        <f t="shared" si="1270"/>
        <v>0</v>
      </c>
      <c r="CE954" s="373"/>
      <c r="CF954" s="343"/>
      <c r="CG954" s="343"/>
      <c r="CH954" s="343"/>
      <c r="CI954" s="343"/>
      <c r="CJ954" s="343"/>
      <c r="CK954" s="343"/>
      <c r="CL954" s="343"/>
      <c r="CM954" s="343"/>
      <c r="CN954" s="343"/>
      <c r="CY954" s="101">
        <f t="shared" si="1271"/>
        <v>0</v>
      </c>
      <c r="CZ954" s="101">
        <f t="shared" si="1272"/>
        <v>0</v>
      </c>
      <c r="DB954" s="101">
        <f t="shared" si="1273"/>
        <v>0</v>
      </c>
      <c r="DD954" s="311">
        <f t="shared" si="1274"/>
        <v>0</v>
      </c>
      <c r="DF954" s="101">
        <f t="shared" si="1190"/>
        <v>0</v>
      </c>
      <c r="DG954" s="101">
        <f t="shared" si="1191"/>
        <v>0</v>
      </c>
      <c r="DH954" s="101">
        <f t="shared" si="1192"/>
        <v>0</v>
      </c>
      <c r="DI954" s="101">
        <f t="shared" si="1193"/>
        <v>0</v>
      </c>
      <c r="DJ954" s="311">
        <f t="shared" si="1194"/>
        <v>0</v>
      </c>
      <c r="DK954" s="311">
        <f t="shared" si="1195"/>
        <v>0</v>
      </c>
      <c r="DL954" s="101">
        <f t="shared" si="1196"/>
        <v>0</v>
      </c>
      <c r="DM954" s="101">
        <f t="shared" si="1197"/>
        <v>0</v>
      </c>
      <c r="DN954" s="101">
        <f t="shared" si="1198"/>
        <v>0</v>
      </c>
      <c r="DO954" s="101">
        <f t="shared" si="1199"/>
        <v>0</v>
      </c>
      <c r="DP954" s="101">
        <f t="shared" si="1200"/>
        <v>0</v>
      </c>
      <c r="DQ954" s="101">
        <f t="shared" si="1201"/>
        <v>0</v>
      </c>
      <c r="DR954" s="101">
        <f t="shared" si="1202"/>
        <v>0</v>
      </c>
      <c r="DS954" s="101">
        <f t="shared" si="1203"/>
        <v>0</v>
      </c>
      <c r="DT954" s="101">
        <f t="shared" si="1204"/>
        <v>0</v>
      </c>
      <c r="DU954" s="101">
        <f t="shared" si="1205"/>
        <v>0</v>
      </c>
      <c r="DV954" s="101">
        <f t="shared" si="1206"/>
        <v>0</v>
      </c>
      <c r="DW954" s="101">
        <f t="shared" si="1207"/>
        <v>0</v>
      </c>
      <c r="DX954" s="311">
        <f t="shared" si="1208"/>
        <v>0</v>
      </c>
      <c r="DY954" s="101">
        <f t="shared" si="1209"/>
        <v>0</v>
      </c>
      <c r="DZ954" s="101">
        <f t="shared" si="1210"/>
        <v>0</v>
      </c>
      <c r="EA954" s="101">
        <f t="shared" si="1211"/>
        <v>0</v>
      </c>
      <c r="EB954" s="101">
        <f t="shared" si="1212"/>
        <v>0</v>
      </c>
      <c r="EC954" s="101">
        <f t="shared" si="1213"/>
        <v>0</v>
      </c>
      <c r="ED954" s="101">
        <f t="shared" si="1214"/>
        <v>0</v>
      </c>
      <c r="EE954" s="101">
        <f t="shared" si="1215"/>
        <v>0</v>
      </c>
      <c r="EF954" s="101">
        <f t="shared" si="1216"/>
        <v>0</v>
      </c>
      <c r="EG954" s="101">
        <f t="shared" si="1217"/>
        <v>0</v>
      </c>
      <c r="EH954" s="101">
        <f t="shared" si="1218"/>
        <v>0</v>
      </c>
      <c r="EI954" s="101">
        <f t="shared" si="1219"/>
        <v>0</v>
      </c>
      <c r="EJ954" s="101">
        <f t="shared" si="1220"/>
        <v>0</v>
      </c>
      <c r="EK954" s="101">
        <f t="shared" si="1221"/>
        <v>0</v>
      </c>
      <c r="EL954" s="101">
        <f t="shared" si="1222"/>
        <v>0</v>
      </c>
      <c r="EM954" s="101">
        <f t="shared" si="1223"/>
        <v>0</v>
      </c>
      <c r="EN954" s="101">
        <f t="shared" si="1224"/>
        <v>0</v>
      </c>
      <c r="EO954" s="101">
        <f t="shared" si="1225"/>
        <v>0</v>
      </c>
      <c r="EP954" s="101">
        <f t="shared" si="1226"/>
        <v>0</v>
      </c>
      <c r="EQ954" s="101">
        <f t="shared" si="1227"/>
        <v>0</v>
      </c>
    </row>
    <row r="955" spans="2:147" ht="21.75" customHeight="1" x14ac:dyDescent="0.45">
      <c r="B955" s="133" t="str">
        <f>IF(Data!B954&lt;&gt;"",Data!B954,"")</f>
        <v/>
      </c>
      <c r="C955" s="158" t="str">
        <f>IF(Data!C954&lt;&gt;"",Data!C954,"")</f>
        <v/>
      </c>
      <c r="D955" s="106" t="str">
        <f>IF(Data!D954&lt;&gt;"",Data!D954,"")</f>
        <v/>
      </c>
      <c r="E955" s="140">
        <f>IF(AND(I955=1,Data!T954=0),0,IF(I955=999,999,Data!T954))</f>
        <v>999</v>
      </c>
      <c r="F955" s="140" t="str">
        <f t="shared" si="1228"/>
        <v/>
      </c>
      <c r="G955" s="140" t="str">
        <f>IF(Data!K954&lt;&gt;"",Data!K954,"")</f>
        <v/>
      </c>
      <c r="H955" s="141" t="str">
        <f>IF(Data!L954&lt;&gt;"",Data!L954,"")</f>
        <v/>
      </c>
      <c r="I955" s="63">
        <f>IF(Data!M954&lt;&gt;"",Data!M954,"")</f>
        <v>999</v>
      </c>
      <c r="J955" s="63">
        <f t="shared" si="1229"/>
        <v>0</v>
      </c>
      <c r="L955" s="64" t="str">
        <f t="shared" si="1230"/>
        <v/>
      </c>
      <c r="N955" s="63">
        <f t="shared" si="1231"/>
        <v>0</v>
      </c>
      <c r="P955" s="64" t="str">
        <f t="shared" si="1232"/>
        <v/>
      </c>
      <c r="R955" s="63">
        <f t="shared" si="1233"/>
        <v>0</v>
      </c>
      <c r="S955" s="64" t="str">
        <f t="shared" si="1234"/>
        <v/>
      </c>
      <c r="W955" s="310">
        <f t="shared" si="1235"/>
        <v>999</v>
      </c>
      <c r="Y955" s="65">
        <f t="shared" si="1236"/>
        <v>0</v>
      </c>
      <c r="Z955" s="65">
        <f t="shared" si="1237"/>
        <v>0</v>
      </c>
      <c r="AA955" s="65">
        <f t="shared" si="1238"/>
        <v>0</v>
      </c>
      <c r="AB955" s="65">
        <f t="shared" si="1239"/>
        <v>0</v>
      </c>
      <c r="AC955" s="341">
        <f t="shared" si="1240"/>
        <v>0</v>
      </c>
      <c r="AD955" s="65">
        <f t="shared" si="1241"/>
        <v>0</v>
      </c>
      <c r="AE955" s="65">
        <f t="shared" si="1242"/>
        <v>0</v>
      </c>
      <c r="AF955" s="65">
        <f t="shared" si="1243"/>
        <v>0</v>
      </c>
      <c r="AG955" s="65">
        <f t="shared" si="1244"/>
        <v>0</v>
      </c>
      <c r="AH955" s="65">
        <f t="shared" si="1245"/>
        <v>0</v>
      </c>
      <c r="AI955" s="65">
        <f t="shared" si="1246"/>
        <v>0</v>
      </c>
      <c r="AJ955" s="65">
        <f t="shared" si="1247"/>
        <v>0</v>
      </c>
      <c r="AK955" s="65">
        <f t="shared" si="1248"/>
        <v>0</v>
      </c>
      <c r="AL955" s="65">
        <f t="shared" si="1249"/>
        <v>0</v>
      </c>
      <c r="AM955" s="65">
        <f t="shared" si="1250"/>
        <v>0</v>
      </c>
      <c r="AN955" s="65">
        <f t="shared" si="1251"/>
        <v>0</v>
      </c>
      <c r="AO955" s="65">
        <f t="shared" si="1252"/>
        <v>0</v>
      </c>
      <c r="AP955" s="65">
        <f t="shared" si="1253"/>
        <v>0</v>
      </c>
      <c r="AQ955" s="65">
        <f t="shared" si="1254"/>
        <v>0</v>
      </c>
      <c r="AR955" s="65">
        <f t="shared" si="1255"/>
        <v>0</v>
      </c>
      <c r="AS955" s="65">
        <f t="shared" si="1256"/>
        <v>0</v>
      </c>
      <c r="AT955" s="65">
        <f t="shared" si="1257"/>
        <v>0</v>
      </c>
      <c r="AU955" s="65">
        <f t="shared" si="1258"/>
        <v>0</v>
      </c>
      <c r="AV955" s="65">
        <f t="shared" si="1259"/>
        <v>0</v>
      </c>
      <c r="AW955" s="65">
        <f t="shared" si="1260"/>
        <v>0</v>
      </c>
      <c r="AX955" s="65">
        <f t="shared" si="1261"/>
        <v>0</v>
      </c>
      <c r="AY955" s="65">
        <f t="shared" si="1262"/>
        <v>0</v>
      </c>
      <c r="AZ955" s="65">
        <f t="shared" si="1263"/>
        <v>0</v>
      </c>
      <c r="BA955" s="65">
        <f t="shared" si="1264"/>
        <v>0</v>
      </c>
      <c r="BB955" s="65">
        <f t="shared" si="1265"/>
        <v>0</v>
      </c>
      <c r="BC955" s="65">
        <f t="shared" si="1266"/>
        <v>0</v>
      </c>
      <c r="BD955" s="65">
        <f t="shared" si="1267"/>
        <v>0</v>
      </c>
      <c r="BE955" s="65">
        <f t="shared" si="1268"/>
        <v>0</v>
      </c>
      <c r="BF955" s="65">
        <f t="shared" si="1269"/>
        <v>0</v>
      </c>
      <c r="BG955" s="65">
        <f t="shared" si="1270"/>
        <v>0</v>
      </c>
      <c r="CE955" s="373"/>
      <c r="CF955" s="343"/>
      <c r="CG955" s="343"/>
      <c r="CH955" s="343"/>
      <c r="CI955" s="343"/>
      <c r="CJ955" s="343"/>
      <c r="CK955" s="343"/>
      <c r="CL955" s="343"/>
      <c r="CM955" s="343"/>
      <c r="CN955" s="343"/>
      <c r="CY955" s="101">
        <f t="shared" si="1271"/>
        <v>0</v>
      </c>
      <c r="CZ955" s="101">
        <f t="shared" si="1272"/>
        <v>0</v>
      </c>
      <c r="DB955" s="101">
        <f t="shared" si="1273"/>
        <v>0</v>
      </c>
      <c r="DD955" s="311">
        <f t="shared" si="1274"/>
        <v>0</v>
      </c>
      <c r="DF955" s="101">
        <f t="shared" si="1190"/>
        <v>0</v>
      </c>
      <c r="DG955" s="101">
        <f t="shared" si="1191"/>
        <v>0</v>
      </c>
      <c r="DH955" s="101">
        <f t="shared" si="1192"/>
        <v>0</v>
      </c>
      <c r="DI955" s="101">
        <f t="shared" si="1193"/>
        <v>0</v>
      </c>
      <c r="DJ955" s="311">
        <f t="shared" si="1194"/>
        <v>0</v>
      </c>
      <c r="DK955" s="311">
        <f t="shared" si="1195"/>
        <v>0</v>
      </c>
      <c r="DL955" s="101">
        <f t="shared" si="1196"/>
        <v>0</v>
      </c>
      <c r="DM955" s="101">
        <f t="shared" si="1197"/>
        <v>0</v>
      </c>
      <c r="DN955" s="101">
        <f t="shared" si="1198"/>
        <v>0</v>
      </c>
      <c r="DO955" s="101">
        <f t="shared" si="1199"/>
        <v>0</v>
      </c>
      <c r="DP955" s="101">
        <f t="shared" si="1200"/>
        <v>0</v>
      </c>
      <c r="DQ955" s="101">
        <f t="shared" si="1201"/>
        <v>0</v>
      </c>
      <c r="DR955" s="101">
        <f t="shared" si="1202"/>
        <v>0</v>
      </c>
      <c r="DS955" s="101">
        <f t="shared" si="1203"/>
        <v>0</v>
      </c>
      <c r="DT955" s="101">
        <f t="shared" si="1204"/>
        <v>0</v>
      </c>
      <c r="DU955" s="101">
        <f t="shared" si="1205"/>
        <v>0</v>
      </c>
      <c r="DV955" s="101">
        <f t="shared" si="1206"/>
        <v>0</v>
      </c>
      <c r="DW955" s="101">
        <f t="shared" si="1207"/>
        <v>0</v>
      </c>
      <c r="DX955" s="311">
        <f t="shared" si="1208"/>
        <v>0</v>
      </c>
      <c r="DY955" s="101">
        <f t="shared" si="1209"/>
        <v>0</v>
      </c>
      <c r="DZ955" s="101">
        <f t="shared" si="1210"/>
        <v>0</v>
      </c>
      <c r="EA955" s="101">
        <f t="shared" si="1211"/>
        <v>0</v>
      </c>
      <c r="EB955" s="101">
        <f t="shared" si="1212"/>
        <v>0</v>
      </c>
      <c r="EC955" s="101">
        <f t="shared" si="1213"/>
        <v>0</v>
      </c>
      <c r="ED955" s="101">
        <f t="shared" si="1214"/>
        <v>0</v>
      </c>
      <c r="EE955" s="101">
        <f t="shared" si="1215"/>
        <v>0</v>
      </c>
      <c r="EF955" s="101">
        <f t="shared" si="1216"/>
        <v>0</v>
      </c>
      <c r="EG955" s="101">
        <f t="shared" si="1217"/>
        <v>0</v>
      </c>
      <c r="EH955" s="101">
        <f t="shared" si="1218"/>
        <v>0</v>
      </c>
      <c r="EI955" s="101">
        <f t="shared" si="1219"/>
        <v>0</v>
      </c>
      <c r="EJ955" s="101">
        <f t="shared" si="1220"/>
        <v>0</v>
      </c>
      <c r="EK955" s="101">
        <f t="shared" si="1221"/>
        <v>0</v>
      </c>
      <c r="EL955" s="101">
        <f t="shared" si="1222"/>
        <v>0</v>
      </c>
      <c r="EM955" s="101">
        <f t="shared" si="1223"/>
        <v>0</v>
      </c>
      <c r="EN955" s="101">
        <f t="shared" si="1224"/>
        <v>0</v>
      </c>
      <c r="EO955" s="101">
        <f t="shared" si="1225"/>
        <v>0</v>
      </c>
      <c r="EP955" s="101">
        <f t="shared" si="1226"/>
        <v>0</v>
      </c>
      <c r="EQ955" s="101">
        <f t="shared" si="1227"/>
        <v>0</v>
      </c>
    </row>
    <row r="956" spans="2:147" ht="21.75" customHeight="1" x14ac:dyDescent="0.45">
      <c r="B956" s="133" t="str">
        <f>IF(Data!B955&lt;&gt;"",Data!B955,"")</f>
        <v/>
      </c>
      <c r="C956" s="158" t="str">
        <f>IF(Data!C955&lt;&gt;"",Data!C955,"")</f>
        <v/>
      </c>
      <c r="D956" s="106" t="str">
        <f>IF(Data!D955&lt;&gt;"",Data!D955,"")</f>
        <v/>
      </c>
      <c r="E956" s="140">
        <f>IF(AND(I956=1,Data!T955=0),0,IF(I956=999,999,Data!T955))</f>
        <v>999</v>
      </c>
      <c r="F956" s="140" t="str">
        <f t="shared" si="1228"/>
        <v/>
      </c>
      <c r="G956" s="140" t="str">
        <f>IF(Data!K955&lt;&gt;"",Data!K955,"")</f>
        <v/>
      </c>
      <c r="H956" s="141" t="str">
        <f>IF(Data!L955&lt;&gt;"",Data!L955,"")</f>
        <v/>
      </c>
      <c r="I956" s="63">
        <f>IF(Data!M955&lt;&gt;"",Data!M955,"")</f>
        <v>999</v>
      </c>
      <c r="J956" s="63">
        <f t="shared" si="1229"/>
        <v>0</v>
      </c>
      <c r="L956" s="64" t="str">
        <f t="shared" si="1230"/>
        <v/>
      </c>
      <c r="N956" s="63">
        <f t="shared" si="1231"/>
        <v>0</v>
      </c>
      <c r="P956" s="64" t="str">
        <f t="shared" si="1232"/>
        <v/>
      </c>
      <c r="R956" s="63">
        <f t="shared" si="1233"/>
        <v>0</v>
      </c>
      <c r="S956" s="64" t="str">
        <f t="shared" si="1234"/>
        <v/>
      </c>
      <c r="W956" s="310">
        <f t="shared" si="1235"/>
        <v>999</v>
      </c>
      <c r="Y956" s="65">
        <f t="shared" si="1236"/>
        <v>0</v>
      </c>
      <c r="Z956" s="65">
        <f t="shared" si="1237"/>
        <v>0</v>
      </c>
      <c r="AA956" s="65">
        <f t="shared" si="1238"/>
        <v>0</v>
      </c>
      <c r="AB956" s="65">
        <f t="shared" si="1239"/>
        <v>0</v>
      </c>
      <c r="AC956" s="341">
        <f t="shared" si="1240"/>
        <v>0</v>
      </c>
      <c r="AD956" s="65">
        <f t="shared" si="1241"/>
        <v>0</v>
      </c>
      <c r="AE956" s="65">
        <f t="shared" si="1242"/>
        <v>0</v>
      </c>
      <c r="AF956" s="65">
        <f t="shared" si="1243"/>
        <v>0</v>
      </c>
      <c r="AG956" s="65">
        <f t="shared" si="1244"/>
        <v>0</v>
      </c>
      <c r="AH956" s="65">
        <f t="shared" si="1245"/>
        <v>0</v>
      </c>
      <c r="AI956" s="65">
        <f t="shared" si="1246"/>
        <v>0</v>
      </c>
      <c r="AJ956" s="65">
        <f t="shared" si="1247"/>
        <v>0</v>
      </c>
      <c r="AK956" s="65">
        <f t="shared" si="1248"/>
        <v>0</v>
      </c>
      <c r="AL956" s="65">
        <f t="shared" si="1249"/>
        <v>0</v>
      </c>
      <c r="AM956" s="65">
        <f t="shared" si="1250"/>
        <v>0</v>
      </c>
      <c r="AN956" s="65">
        <f t="shared" si="1251"/>
        <v>0</v>
      </c>
      <c r="AO956" s="65">
        <f t="shared" si="1252"/>
        <v>0</v>
      </c>
      <c r="AP956" s="65">
        <f t="shared" si="1253"/>
        <v>0</v>
      </c>
      <c r="AQ956" s="65">
        <f t="shared" si="1254"/>
        <v>0</v>
      </c>
      <c r="AR956" s="65">
        <f t="shared" si="1255"/>
        <v>0</v>
      </c>
      <c r="AS956" s="65">
        <f t="shared" si="1256"/>
        <v>0</v>
      </c>
      <c r="AT956" s="65">
        <f t="shared" si="1257"/>
        <v>0</v>
      </c>
      <c r="AU956" s="65">
        <f t="shared" si="1258"/>
        <v>0</v>
      </c>
      <c r="AV956" s="65">
        <f t="shared" si="1259"/>
        <v>0</v>
      </c>
      <c r="AW956" s="65">
        <f t="shared" si="1260"/>
        <v>0</v>
      </c>
      <c r="AX956" s="65">
        <f t="shared" si="1261"/>
        <v>0</v>
      </c>
      <c r="AY956" s="65">
        <f t="shared" si="1262"/>
        <v>0</v>
      </c>
      <c r="AZ956" s="65">
        <f t="shared" si="1263"/>
        <v>0</v>
      </c>
      <c r="BA956" s="65">
        <f t="shared" si="1264"/>
        <v>0</v>
      </c>
      <c r="BB956" s="65">
        <f t="shared" si="1265"/>
        <v>0</v>
      </c>
      <c r="BC956" s="65">
        <f t="shared" si="1266"/>
        <v>0</v>
      </c>
      <c r="BD956" s="65">
        <f t="shared" si="1267"/>
        <v>0</v>
      </c>
      <c r="BE956" s="65">
        <f t="shared" si="1268"/>
        <v>0</v>
      </c>
      <c r="BF956" s="65">
        <f t="shared" si="1269"/>
        <v>0</v>
      </c>
      <c r="BG956" s="65">
        <f t="shared" si="1270"/>
        <v>0</v>
      </c>
      <c r="CE956" s="373"/>
      <c r="CF956" s="343"/>
      <c r="CG956" s="343"/>
      <c r="CH956" s="343"/>
      <c r="CI956" s="343"/>
      <c r="CJ956" s="343"/>
      <c r="CK956" s="343"/>
      <c r="CL956" s="343"/>
      <c r="CM956" s="343"/>
      <c r="CN956" s="343"/>
      <c r="CY956" s="101">
        <f t="shared" si="1271"/>
        <v>0</v>
      </c>
      <c r="CZ956" s="101">
        <f t="shared" si="1272"/>
        <v>0</v>
      </c>
      <c r="DB956" s="101">
        <f t="shared" si="1273"/>
        <v>0</v>
      </c>
      <c r="DD956" s="311">
        <f t="shared" si="1274"/>
        <v>0</v>
      </c>
      <c r="DF956" s="101">
        <f t="shared" si="1190"/>
        <v>0</v>
      </c>
      <c r="DG956" s="101">
        <f t="shared" si="1191"/>
        <v>0</v>
      </c>
      <c r="DH956" s="101">
        <f t="shared" si="1192"/>
        <v>0</v>
      </c>
      <c r="DI956" s="101">
        <f t="shared" si="1193"/>
        <v>0</v>
      </c>
      <c r="DJ956" s="311">
        <f t="shared" si="1194"/>
        <v>0</v>
      </c>
      <c r="DK956" s="311">
        <f t="shared" si="1195"/>
        <v>0</v>
      </c>
      <c r="DL956" s="101">
        <f t="shared" si="1196"/>
        <v>0</v>
      </c>
      <c r="DM956" s="101">
        <f t="shared" si="1197"/>
        <v>0</v>
      </c>
      <c r="DN956" s="101">
        <f t="shared" si="1198"/>
        <v>0</v>
      </c>
      <c r="DO956" s="101">
        <f t="shared" si="1199"/>
        <v>0</v>
      </c>
      <c r="DP956" s="101">
        <f t="shared" si="1200"/>
        <v>0</v>
      </c>
      <c r="DQ956" s="101">
        <f t="shared" si="1201"/>
        <v>0</v>
      </c>
      <c r="DR956" s="101">
        <f t="shared" si="1202"/>
        <v>0</v>
      </c>
      <c r="DS956" s="101">
        <f t="shared" si="1203"/>
        <v>0</v>
      </c>
      <c r="DT956" s="101">
        <f t="shared" si="1204"/>
        <v>0</v>
      </c>
      <c r="DU956" s="101">
        <f t="shared" si="1205"/>
        <v>0</v>
      </c>
      <c r="DV956" s="101">
        <f t="shared" si="1206"/>
        <v>0</v>
      </c>
      <c r="DW956" s="101">
        <f t="shared" si="1207"/>
        <v>0</v>
      </c>
      <c r="DX956" s="311">
        <f t="shared" si="1208"/>
        <v>0</v>
      </c>
      <c r="DY956" s="101">
        <f t="shared" si="1209"/>
        <v>0</v>
      </c>
      <c r="DZ956" s="101">
        <f t="shared" si="1210"/>
        <v>0</v>
      </c>
      <c r="EA956" s="101">
        <f t="shared" si="1211"/>
        <v>0</v>
      </c>
      <c r="EB956" s="101">
        <f t="shared" si="1212"/>
        <v>0</v>
      </c>
      <c r="EC956" s="101">
        <f t="shared" si="1213"/>
        <v>0</v>
      </c>
      <c r="ED956" s="101">
        <f t="shared" si="1214"/>
        <v>0</v>
      </c>
      <c r="EE956" s="101">
        <f t="shared" si="1215"/>
        <v>0</v>
      </c>
      <c r="EF956" s="101">
        <f t="shared" si="1216"/>
        <v>0</v>
      </c>
      <c r="EG956" s="101">
        <f t="shared" si="1217"/>
        <v>0</v>
      </c>
      <c r="EH956" s="101">
        <f t="shared" si="1218"/>
        <v>0</v>
      </c>
      <c r="EI956" s="101">
        <f t="shared" si="1219"/>
        <v>0</v>
      </c>
      <c r="EJ956" s="101">
        <f t="shared" si="1220"/>
        <v>0</v>
      </c>
      <c r="EK956" s="101">
        <f t="shared" si="1221"/>
        <v>0</v>
      </c>
      <c r="EL956" s="101">
        <f t="shared" si="1222"/>
        <v>0</v>
      </c>
      <c r="EM956" s="101">
        <f t="shared" si="1223"/>
        <v>0</v>
      </c>
      <c r="EN956" s="101">
        <f t="shared" si="1224"/>
        <v>0</v>
      </c>
      <c r="EO956" s="101">
        <f t="shared" si="1225"/>
        <v>0</v>
      </c>
      <c r="EP956" s="101">
        <f t="shared" si="1226"/>
        <v>0</v>
      </c>
      <c r="EQ956" s="101">
        <f t="shared" si="1227"/>
        <v>0</v>
      </c>
    </row>
    <row r="957" spans="2:147" ht="21.75" customHeight="1" x14ac:dyDescent="0.45">
      <c r="B957" s="133" t="str">
        <f>IF(Data!B956&lt;&gt;"",Data!B956,"")</f>
        <v/>
      </c>
      <c r="C957" s="158" t="str">
        <f>IF(Data!C956&lt;&gt;"",Data!C956,"")</f>
        <v/>
      </c>
      <c r="D957" s="106" t="str">
        <f>IF(Data!D956&lt;&gt;"",Data!D956,"")</f>
        <v/>
      </c>
      <c r="E957" s="140">
        <f>IF(AND(I957=1,Data!T956=0),0,IF(I957=999,999,Data!T956))</f>
        <v>999</v>
      </c>
      <c r="F957" s="140" t="str">
        <f t="shared" si="1228"/>
        <v/>
      </c>
      <c r="G957" s="140" t="str">
        <f>IF(Data!K956&lt;&gt;"",Data!K956,"")</f>
        <v/>
      </c>
      <c r="H957" s="141" t="str">
        <f>IF(Data!L956&lt;&gt;"",Data!L956,"")</f>
        <v/>
      </c>
      <c r="I957" s="63">
        <f>IF(Data!M956&lt;&gt;"",Data!M956,"")</f>
        <v>999</v>
      </c>
      <c r="J957" s="63">
        <f t="shared" si="1229"/>
        <v>0</v>
      </c>
      <c r="L957" s="64" t="str">
        <f t="shared" si="1230"/>
        <v/>
      </c>
      <c r="N957" s="63">
        <f t="shared" si="1231"/>
        <v>0</v>
      </c>
      <c r="P957" s="64" t="str">
        <f t="shared" si="1232"/>
        <v/>
      </c>
      <c r="R957" s="63">
        <f t="shared" si="1233"/>
        <v>0</v>
      </c>
      <c r="S957" s="64" t="str">
        <f t="shared" si="1234"/>
        <v/>
      </c>
      <c r="W957" s="310">
        <f t="shared" si="1235"/>
        <v>999</v>
      </c>
      <c r="Y957" s="65">
        <f t="shared" si="1236"/>
        <v>0</v>
      </c>
      <c r="Z957" s="65">
        <f t="shared" si="1237"/>
        <v>0</v>
      </c>
      <c r="AA957" s="65">
        <f t="shared" si="1238"/>
        <v>0</v>
      </c>
      <c r="AB957" s="65">
        <f t="shared" si="1239"/>
        <v>0</v>
      </c>
      <c r="AC957" s="341">
        <f t="shared" si="1240"/>
        <v>0</v>
      </c>
      <c r="AD957" s="65">
        <f t="shared" si="1241"/>
        <v>0</v>
      </c>
      <c r="AE957" s="65">
        <f t="shared" si="1242"/>
        <v>0</v>
      </c>
      <c r="AF957" s="65">
        <f t="shared" si="1243"/>
        <v>0</v>
      </c>
      <c r="AG957" s="65">
        <f t="shared" si="1244"/>
        <v>0</v>
      </c>
      <c r="AH957" s="65">
        <f t="shared" si="1245"/>
        <v>0</v>
      </c>
      <c r="AI957" s="65">
        <f t="shared" si="1246"/>
        <v>0</v>
      </c>
      <c r="AJ957" s="65">
        <f t="shared" si="1247"/>
        <v>0</v>
      </c>
      <c r="AK957" s="65">
        <f t="shared" si="1248"/>
        <v>0</v>
      </c>
      <c r="AL957" s="65">
        <f t="shared" si="1249"/>
        <v>0</v>
      </c>
      <c r="AM957" s="65">
        <f t="shared" si="1250"/>
        <v>0</v>
      </c>
      <c r="AN957" s="65">
        <f t="shared" si="1251"/>
        <v>0</v>
      </c>
      <c r="AO957" s="65">
        <f t="shared" si="1252"/>
        <v>0</v>
      </c>
      <c r="AP957" s="65">
        <f t="shared" si="1253"/>
        <v>0</v>
      </c>
      <c r="AQ957" s="65">
        <f t="shared" si="1254"/>
        <v>0</v>
      </c>
      <c r="AR957" s="65">
        <f t="shared" si="1255"/>
        <v>0</v>
      </c>
      <c r="AS957" s="65">
        <f t="shared" si="1256"/>
        <v>0</v>
      </c>
      <c r="AT957" s="65">
        <f t="shared" si="1257"/>
        <v>0</v>
      </c>
      <c r="AU957" s="65">
        <f t="shared" si="1258"/>
        <v>0</v>
      </c>
      <c r="AV957" s="65">
        <f t="shared" si="1259"/>
        <v>0</v>
      </c>
      <c r="AW957" s="65">
        <f t="shared" si="1260"/>
        <v>0</v>
      </c>
      <c r="AX957" s="65">
        <f t="shared" si="1261"/>
        <v>0</v>
      </c>
      <c r="AY957" s="65">
        <f t="shared" si="1262"/>
        <v>0</v>
      </c>
      <c r="AZ957" s="65">
        <f t="shared" si="1263"/>
        <v>0</v>
      </c>
      <c r="BA957" s="65">
        <f t="shared" si="1264"/>
        <v>0</v>
      </c>
      <c r="BB957" s="65">
        <f t="shared" si="1265"/>
        <v>0</v>
      </c>
      <c r="BC957" s="65">
        <f t="shared" si="1266"/>
        <v>0</v>
      </c>
      <c r="BD957" s="65">
        <f t="shared" si="1267"/>
        <v>0</v>
      </c>
      <c r="BE957" s="65">
        <f t="shared" si="1268"/>
        <v>0</v>
      </c>
      <c r="BF957" s="65">
        <f t="shared" si="1269"/>
        <v>0</v>
      </c>
      <c r="BG957" s="65">
        <f t="shared" si="1270"/>
        <v>0</v>
      </c>
      <c r="CE957" s="373"/>
      <c r="CF957" s="343"/>
      <c r="CG957" s="343"/>
      <c r="CH957" s="343"/>
      <c r="CI957" s="343"/>
      <c r="CJ957" s="343"/>
      <c r="CK957" s="343"/>
      <c r="CL957" s="343"/>
      <c r="CM957" s="343"/>
      <c r="CN957" s="343"/>
      <c r="CY957" s="101">
        <f t="shared" si="1271"/>
        <v>0</v>
      </c>
      <c r="CZ957" s="101">
        <f t="shared" si="1272"/>
        <v>0</v>
      </c>
      <c r="DB957" s="101">
        <f t="shared" si="1273"/>
        <v>0</v>
      </c>
      <c r="DD957" s="311">
        <f t="shared" si="1274"/>
        <v>0</v>
      </c>
      <c r="DF957" s="101">
        <f t="shared" si="1190"/>
        <v>0</v>
      </c>
      <c r="DG957" s="101">
        <f t="shared" si="1191"/>
        <v>0</v>
      </c>
      <c r="DH957" s="101">
        <f t="shared" si="1192"/>
        <v>0</v>
      </c>
      <c r="DI957" s="101">
        <f t="shared" si="1193"/>
        <v>0</v>
      </c>
      <c r="DJ957" s="311">
        <f t="shared" si="1194"/>
        <v>0</v>
      </c>
      <c r="DK957" s="311">
        <f t="shared" si="1195"/>
        <v>0</v>
      </c>
      <c r="DL957" s="101">
        <f t="shared" si="1196"/>
        <v>0</v>
      </c>
      <c r="DM957" s="101">
        <f t="shared" si="1197"/>
        <v>0</v>
      </c>
      <c r="DN957" s="101">
        <f t="shared" si="1198"/>
        <v>0</v>
      </c>
      <c r="DO957" s="101">
        <f t="shared" si="1199"/>
        <v>0</v>
      </c>
      <c r="DP957" s="101">
        <f t="shared" si="1200"/>
        <v>0</v>
      </c>
      <c r="DQ957" s="101">
        <f t="shared" si="1201"/>
        <v>0</v>
      </c>
      <c r="DR957" s="101">
        <f t="shared" si="1202"/>
        <v>0</v>
      </c>
      <c r="DS957" s="101">
        <f t="shared" si="1203"/>
        <v>0</v>
      </c>
      <c r="DT957" s="101">
        <f t="shared" si="1204"/>
        <v>0</v>
      </c>
      <c r="DU957" s="101">
        <f t="shared" si="1205"/>
        <v>0</v>
      </c>
      <c r="DV957" s="101">
        <f t="shared" si="1206"/>
        <v>0</v>
      </c>
      <c r="DW957" s="101">
        <f t="shared" si="1207"/>
        <v>0</v>
      </c>
      <c r="DX957" s="311">
        <f t="shared" si="1208"/>
        <v>0</v>
      </c>
      <c r="DY957" s="101">
        <f t="shared" si="1209"/>
        <v>0</v>
      </c>
      <c r="DZ957" s="101">
        <f t="shared" si="1210"/>
        <v>0</v>
      </c>
      <c r="EA957" s="101">
        <f t="shared" si="1211"/>
        <v>0</v>
      </c>
      <c r="EB957" s="101">
        <f t="shared" si="1212"/>
        <v>0</v>
      </c>
      <c r="EC957" s="101">
        <f t="shared" si="1213"/>
        <v>0</v>
      </c>
      <c r="ED957" s="101">
        <f t="shared" si="1214"/>
        <v>0</v>
      </c>
      <c r="EE957" s="101">
        <f t="shared" si="1215"/>
        <v>0</v>
      </c>
      <c r="EF957" s="101">
        <f t="shared" si="1216"/>
        <v>0</v>
      </c>
      <c r="EG957" s="101">
        <f t="shared" si="1217"/>
        <v>0</v>
      </c>
      <c r="EH957" s="101">
        <f t="shared" si="1218"/>
        <v>0</v>
      </c>
      <c r="EI957" s="101">
        <f t="shared" si="1219"/>
        <v>0</v>
      </c>
      <c r="EJ957" s="101">
        <f t="shared" si="1220"/>
        <v>0</v>
      </c>
      <c r="EK957" s="101">
        <f t="shared" si="1221"/>
        <v>0</v>
      </c>
      <c r="EL957" s="101">
        <f t="shared" si="1222"/>
        <v>0</v>
      </c>
      <c r="EM957" s="101">
        <f t="shared" si="1223"/>
        <v>0</v>
      </c>
      <c r="EN957" s="101">
        <f t="shared" si="1224"/>
        <v>0</v>
      </c>
      <c r="EO957" s="101">
        <f t="shared" si="1225"/>
        <v>0</v>
      </c>
      <c r="EP957" s="101">
        <f t="shared" si="1226"/>
        <v>0</v>
      </c>
      <c r="EQ957" s="101">
        <f t="shared" si="1227"/>
        <v>0</v>
      </c>
    </row>
    <row r="958" spans="2:147" ht="21.75" customHeight="1" x14ac:dyDescent="0.45">
      <c r="B958" s="133" t="str">
        <f>IF(Data!B957&lt;&gt;"",Data!B957,"")</f>
        <v/>
      </c>
      <c r="C958" s="158" t="str">
        <f>IF(Data!C957&lt;&gt;"",Data!C957,"")</f>
        <v/>
      </c>
      <c r="D958" s="106" t="str">
        <f>IF(Data!D957&lt;&gt;"",Data!D957,"")</f>
        <v/>
      </c>
      <c r="E958" s="140">
        <f>IF(AND(I958=1,Data!T957=0),0,IF(I958=999,999,Data!T957))</f>
        <v>999</v>
      </c>
      <c r="F958" s="140" t="str">
        <f t="shared" si="1228"/>
        <v/>
      </c>
      <c r="G958" s="140" t="str">
        <f>IF(Data!K957&lt;&gt;"",Data!K957,"")</f>
        <v/>
      </c>
      <c r="H958" s="141" t="str">
        <f>IF(Data!L957&lt;&gt;"",Data!L957,"")</f>
        <v/>
      </c>
      <c r="I958" s="63">
        <f>IF(Data!M957&lt;&gt;"",Data!M957,"")</f>
        <v>999</v>
      </c>
      <c r="J958" s="63">
        <f t="shared" si="1229"/>
        <v>0</v>
      </c>
      <c r="L958" s="64" t="str">
        <f t="shared" si="1230"/>
        <v/>
      </c>
      <c r="N958" s="63">
        <f t="shared" si="1231"/>
        <v>0</v>
      </c>
      <c r="P958" s="64" t="str">
        <f t="shared" si="1232"/>
        <v/>
      </c>
      <c r="R958" s="63">
        <f t="shared" si="1233"/>
        <v>0</v>
      </c>
      <c r="S958" s="64" t="str">
        <f t="shared" si="1234"/>
        <v/>
      </c>
      <c r="W958" s="310">
        <f t="shared" si="1235"/>
        <v>999</v>
      </c>
      <c r="Y958" s="65">
        <f t="shared" si="1236"/>
        <v>0</v>
      </c>
      <c r="Z958" s="65">
        <f t="shared" si="1237"/>
        <v>0</v>
      </c>
      <c r="AA958" s="65">
        <f t="shared" si="1238"/>
        <v>0</v>
      </c>
      <c r="AB958" s="65">
        <f t="shared" si="1239"/>
        <v>0</v>
      </c>
      <c r="AC958" s="341">
        <f t="shared" si="1240"/>
        <v>0</v>
      </c>
      <c r="AD958" s="65">
        <f t="shared" si="1241"/>
        <v>0</v>
      </c>
      <c r="AE958" s="65">
        <f t="shared" si="1242"/>
        <v>0</v>
      </c>
      <c r="AF958" s="65">
        <f t="shared" si="1243"/>
        <v>0</v>
      </c>
      <c r="AG958" s="65">
        <f t="shared" si="1244"/>
        <v>0</v>
      </c>
      <c r="AH958" s="65">
        <f t="shared" si="1245"/>
        <v>0</v>
      </c>
      <c r="AI958" s="65">
        <f t="shared" si="1246"/>
        <v>0</v>
      </c>
      <c r="AJ958" s="65">
        <f t="shared" si="1247"/>
        <v>0</v>
      </c>
      <c r="AK958" s="65">
        <f t="shared" si="1248"/>
        <v>0</v>
      </c>
      <c r="AL958" s="65">
        <f t="shared" si="1249"/>
        <v>0</v>
      </c>
      <c r="AM958" s="65">
        <f t="shared" si="1250"/>
        <v>0</v>
      </c>
      <c r="AN958" s="65">
        <f t="shared" si="1251"/>
        <v>0</v>
      </c>
      <c r="AO958" s="65">
        <f t="shared" si="1252"/>
        <v>0</v>
      </c>
      <c r="AP958" s="65">
        <f t="shared" si="1253"/>
        <v>0</v>
      </c>
      <c r="AQ958" s="65">
        <f t="shared" si="1254"/>
        <v>0</v>
      </c>
      <c r="AR958" s="65">
        <f t="shared" si="1255"/>
        <v>0</v>
      </c>
      <c r="AS958" s="65">
        <f t="shared" si="1256"/>
        <v>0</v>
      </c>
      <c r="AT958" s="65">
        <f t="shared" si="1257"/>
        <v>0</v>
      </c>
      <c r="AU958" s="65">
        <f t="shared" si="1258"/>
        <v>0</v>
      </c>
      <c r="AV958" s="65">
        <f t="shared" si="1259"/>
        <v>0</v>
      </c>
      <c r="AW958" s="65">
        <f t="shared" si="1260"/>
        <v>0</v>
      </c>
      <c r="AX958" s="65">
        <f t="shared" si="1261"/>
        <v>0</v>
      </c>
      <c r="AY958" s="65">
        <f t="shared" si="1262"/>
        <v>0</v>
      </c>
      <c r="AZ958" s="65">
        <f t="shared" si="1263"/>
        <v>0</v>
      </c>
      <c r="BA958" s="65">
        <f t="shared" si="1264"/>
        <v>0</v>
      </c>
      <c r="BB958" s="65">
        <f t="shared" si="1265"/>
        <v>0</v>
      </c>
      <c r="BC958" s="65">
        <f t="shared" si="1266"/>
        <v>0</v>
      </c>
      <c r="BD958" s="65">
        <f t="shared" si="1267"/>
        <v>0</v>
      </c>
      <c r="BE958" s="65">
        <f t="shared" si="1268"/>
        <v>0</v>
      </c>
      <c r="BF958" s="65">
        <f t="shared" si="1269"/>
        <v>0</v>
      </c>
      <c r="BG958" s="65">
        <f t="shared" si="1270"/>
        <v>0</v>
      </c>
      <c r="CE958" s="373"/>
      <c r="CF958" s="343"/>
      <c r="CG958" s="343"/>
      <c r="CH958" s="343"/>
      <c r="CI958" s="343"/>
      <c r="CJ958" s="343"/>
      <c r="CK958" s="343"/>
      <c r="CL958" s="343"/>
      <c r="CM958" s="343"/>
      <c r="CN958" s="343"/>
      <c r="CY958" s="101">
        <f t="shared" si="1271"/>
        <v>0</v>
      </c>
      <c r="CZ958" s="101">
        <f t="shared" si="1272"/>
        <v>0</v>
      </c>
      <c r="DB958" s="101">
        <f t="shared" si="1273"/>
        <v>0</v>
      </c>
      <c r="DD958" s="311">
        <f t="shared" si="1274"/>
        <v>0</v>
      </c>
      <c r="DF958" s="101">
        <f t="shared" si="1190"/>
        <v>0</v>
      </c>
      <c r="DG958" s="101">
        <f t="shared" si="1191"/>
        <v>0</v>
      </c>
      <c r="DH958" s="101">
        <f t="shared" si="1192"/>
        <v>0</v>
      </c>
      <c r="DI958" s="101">
        <f t="shared" si="1193"/>
        <v>0</v>
      </c>
      <c r="DJ958" s="311">
        <f t="shared" si="1194"/>
        <v>0</v>
      </c>
      <c r="DK958" s="311">
        <f t="shared" si="1195"/>
        <v>0</v>
      </c>
      <c r="DL958" s="101">
        <f t="shared" si="1196"/>
        <v>0</v>
      </c>
      <c r="DM958" s="101">
        <f t="shared" si="1197"/>
        <v>0</v>
      </c>
      <c r="DN958" s="101">
        <f t="shared" si="1198"/>
        <v>0</v>
      </c>
      <c r="DO958" s="101">
        <f t="shared" si="1199"/>
        <v>0</v>
      </c>
      <c r="DP958" s="101">
        <f t="shared" si="1200"/>
        <v>0</v>
      </c>
      <c r="DQ958" s="101">
        <f t="shared" si="1201"/>
        <v>0</v>
      </c>
      <c r="DR958" s="101">
        <f t="shared" si="1202"/>
        <v>0</v>
      </c>
      <c r="DS958" s="101">
        <f t="shared" si="1203"/>
        <v>0</v>
      </c>
      <c r="DT958" s="101">
        <f t="shared" si="1204"/>
        <v>0</v>
      </c>
      <c r="DU958" s="101">
        <f t="shared" si="1205"/>
        <v>0</v>
      </c>
      <c r="DV958" s="101">
        <f t="shared" si="1206"/>
        <v>0</v>
      </c>
      <c r="DW958" s="101">
        <f t="shared" si="1207"/>
        <v>0</v>
      </c>
      <c r="DX958" s="311">
        <f t="shared" si="1208"/>
        <v>0</v>
      </c>
      <c r="DY958" s="101">
        <f t="shared" si="1209"/>
        <v>0</v>
      </c>
      <c r="DZ958" s="101">
        <f t="shared" si="1210"/>
        <v>0</v>
      </c>
      <c r="EA958" s="101">
        <f t="shared" si="1211"/>
        <v>0</v>
      </c>
      <c r="EB958" s="101">
        <f t="shared" si="1212"/>
        <v>0</v>
      </c>
      <c r="EC958" s="101">
        <f t="shared" si="1213"/>
        <v>0</v>
      </c>
      <c r="ED958" s="101">
        <f t="shared" si="1214"/>
        <v>0</v>
      </c>
      <c r="EE958" s="101">
        <f t="shared" si="1215"/>
        <v>0</v>
      </c>
      <c r="EF958" s="101">
        <f t="shared" si="1216"/>
        <v>0</v>
      </c>
      <c r="EG958" s="101">
        <f t="shared" si="1217"/>
        <v>0</v>
      </c>
      <c r="EH958" s="101">
        <f t="shared" si="1218"/>
        <v>0</v>
      </c>
      <c r="EI958" s="101">
        <f t="shared" si="1219"/>
        <v>0</v>
      </c>
      <c r="EJ958" s="101">
        <f t="shared" si="1220"/>
        <v>0</v>
      </c>
      <c r="EK958" s="101">
        <f t="shared" si="1221"/>
        <v>0</v>
      </c>
      <c r="EL958" s="101">
        <f t="shared" si="1222"/>
        <v>0</v>
      </c>
      <c r="EM958" s="101">
        <f t="shared" si="1223"/>
        <v>0</v>
      </c>
      <c r="EN958" s="101">
        <f t="shared" si="1224"/>
        <v>0</v>
      </c>
      <c r="EO958" s="101">
        <f t="shared" si="1225"/>
        <v>0</v>
      </c>
      <c r="EP958" s="101">
        <f t="shared" si="1226"/>
        <v>0</v>
      </c>
      <c r="EQ958" s="101">
        <f t="shared" si="1227"/>
        <v>0</v>
      </c>
    </row>
    <row r="959" spans="2:147" ht="21.75" customHeight="1" x14ac:dyDescent="0.45">
      <c r="B959" s="133" t="str">
        <f>IF(Data!B958&lt;&gt;"",Data!B958,"")</f>
        <v/>
      </c>
      <c r="C959" s="158" t="str">
        <f>IF(Data!C958&lt;&gt;"",Data!C958,"")</f>
        <v/>
      </c>
      <c r="D959" s="106" t="str">
        <f>IF(Data!D958&lt;&gt;"",Data!D958,"")</f>
        <v/>
      </c>
      <c r="E959" s="140">
        <f>IF(AND(I959=1,Data!T958=0),0,IF(I959=999,999,Data!T958))</f>
        <v>999</v>
      </c>
      <c r="F959" s="140" t="str">
        <f t="shared" si="1228"/>
        <v/>
      </c>
      <c r="G959" s="140" t="str">
        <f>IF(Data!K958&lt;&gt;"",Data!K958,"")</f>
        <v/>
      </c>
      <c r="H959" s="141" t="str">
        <f>IF(Data!L958&lt;&gt;"",Data!L958,"")</f>
        <v/>
      </c>
      <c r="I959" s="63">
        <f>IF(Data!M958&lt;&gt;"",Data!M958,"")</f>
        <v>999</v>
      </c>
      <c r="J959" s="63">
        <f t="shared" si="1229"/>
        <v>0</v>
      </c>
      <c r="L959" s="64" t="str">
        <f t="shared" si="1230"/>
        <v/>
      </c>
      <c r="N959" s="63">
        <f t="shared" si="1231"/>
        <v>0</v>
      </c>
      <c r="P959" s="64" t="str">
        <f t="shared" si="1232"/>
        <v/>
      </c>
      <c r="R959" s="63">
        <f t="shared" si="1233"/>
        <v>0</v>
      </c>
      <c r="S959" s="64" t="str">
        <f t="shared" si="1234"/>
        <v/>
      </c>
      <c r="W959" s="310">
        <f t="shared" si="1235"/>
        <v>999</v>
      </c>
      <c r="Y959" s="65">
        <f t="shared" si="1236"/>
        <v>0</v>
      </c>
      <c r="Z959" s="65">
        <f t="shared" si="1237"/>
        <v>0</v>
      </c>
      <c r="AA959" s="65">
        <f t="shared" si="1238"/>
        <v>0</v>
      </c>
      <c r="AB959" s="65">
        <f t="shared" si="1239"/>
        <v>0</v>
      </c>
      <c r="AC959" s="341">
        <f t="shared" si="1240"/>
        <v>0</v>
      </c>
      <c r="AD959" s="65">
        <f t="shared" si="1241"/>
        <v>0</v>
      </c>
      <c r="AE959" s="65">
        <f t="shared" si="1242"/>
        <v>0</v>
      </c>
      <c r="AF959" s="65">
        <f t="shared" si="1243"/>
        <v>0</v>
      </c>
      <c r="AG959" s="65">
        <f t="shared" si="1244"/>
        <v>0</v>
      </c>
      <c r="AH959" s="65">
        <f t="shared" si="1245"/>
        <v>0</v>
      </c>
      <c r="AI959" s="65">
        <f t="shared" si="1246"/>
        <v>0</v>
      </c>
      <c r="AJ959" s="65">
        <f t="shared" si="1247"/>
        <v>0</v>
      </c>
      <c r="AK959" s="65">
        <f t="shared" si="1248"/>
        <v>0</v>
      </c>
      <c r="AL959" s="65">
        <f t="shared" si="1249"/>
        <v>0</v>
      </c>
      <c r="AM959" s="65">
        <f t="shared" si="1250"/>
        <v>0</v>
      </c>
      <c r="AN959" s="65">
        <f t="shared" si="1251"/>
        <v>0</v>
      </c>
      <c r="AO959" s="65">
        <f t="shared" si="1252"/>
        <v>0</v>
      </c>
      <c r="AP959" s="65">
        <f t="shared" si="1253"/>
        <v>0</v>
      </c>
      <c r="AQ959" s="65">
        <f t="shared" si="1254"/>
        <v>0</v>
      </c>
      <c r="AR959" s="65">
        <f t="shared" si="1255"/>
        <v>0</v>
      </c>
      <c r="AS959" s="65">
        <f t="shared" si="1256"/>
        <v>0</v>
      </c>
      <c r="AT959" s="65">
        <f t="shared" si="1257"/>
        <v>0</v>
      </c>
      <c r="AU959" s="65">
        <f t="shared" si="1258"/>
        <v>0</v>
      </c>
      <c r="AV959" s="65">
        <f t="shared" si="1259"/>
        <v>0</v>
      </c>
      <c r="AW959" s="65">
        <f t="shared" si="1260"/>
        <v>0</v>
      </c>
      <c r="AX959" s="65">
        <f t="shared" si="1261"/>
        <v>0</v>
      </c>
      <c r="AY959" s="65">
        <f t="shared" si="1262"/>
        <v>0</v>
      </c>
      <c r="AZ959" s="65">
        <f t="shared" si="1263"/>
        <v>0</v>
      </c>
      <c r="BA959" s="65">
        <f t="shared" si="1264"/>
        <v>0</v>
      </c>
      <c r="BB959" s="65">
        <f t="shared" si="1265"/>
        <v>0</v>
      </c>
      <c r="BC959" s="65">
        <f t="shared" si="1266"/>
        <v>0</v>
      </c>
      <c r="BD959" s="65">
        <f t="shared" si="1267"/>
        <v>0</v>
      </c>
      <c r="BE959" s="65">
        <f t="shared" si="1268"/>
        <v>0</v>
      </c>
      <c r="BF959" s="65">
        <f t="shared" si="1269"/>
        <v>0</v>
      </c>
      <c r="BG959" s="65">
        <f t="shared" si="1270"/>
        <v>0</v>
      </c>
      <c r="CE959" s="373"/>
      <c r="CF959" s="343"/>
      <c r="CG959" s="343"/>
      <c r="CH959" s="343"/>
      <c r="CI959" s="343"/>
      <c r="CJ959" s="343"/>
      <c r="CK959" s="343"/>
      <c r="CL959" s="343"/>
      <c r="CM959" s="343"/>
      <c r="CN959" s="343"/>
      <c r="CY959" s="101">
        <f t="shared" si="1271"/>
        <v>0</v>
      </c>
      <c r="CZ959" s="101">
        <f t="shared" si="1272"/>
        <v>0</v>
      </c>
      <c r="DB959" s="101">
        <f t="shared" si="1273"/>
        <v>0</v>
      </c>
      <c r="DD959" s="311">
        <f t="shared" si="1274"/>
        <v>0</v>
      </c>
      <c r="DF959" s="101">
        <f t="shared" si="1190"/>
        <v>0</v>
      </c>
      <c r="DG959" s="101">
        <f t="shared" si="1191"/>
        <v>0</v>
      </c>
      <c r="DH959" s="101">
        <f t="shared" si="1192"/>
        <v>0</v>
      </c>
      <c r="DI959" s="101">
        <f t="shared" si="1193"/>
        <v>0</v>
      </c>
      <c r="DJ959" s="311">
        <f t="shared" si="1194"/>
        <v>0</v>
      </c>
      <c r="DK959" s="311">
        <f t="shared" si="1195"/>
        <v>0</v>
      </c>
      <c r="DL959" s="101">
        <f t="shared" si="1196"/>
        <v>0</v>
      </c>
      <c r="DM959" s="101">
        <f t="shared" si="1197"/>
        <v>0</v>
      </c>
      <c r="DN959" s="101">
        <f t="shared" si="1198"/>
        <v>0</v>
      </c>
      <c r="DO959" s="101">
        <f t="shared" si="1199"/>
        <v>0</v>
      </c>
      <c r="DP959" s="101">
        <f t="shared" si="1200"/>
        <v>0</v>
      </c>
      <c r="DQ959" s="101">
        <f t="shared" si="1201"/>
        <v>0</v>
      </c>
      <c r="DR959" s="101">
        <f t="shared" si="1202"/>
        <v>0</v>
      </c>
      <c r="DS959" s="101">
        <f t="shared" si="1203"/>
        <v>0</v>
      </c>
      <c r="DT959" s="101">
        <f t="shared" si="1204"/>
        <v>0</v>
      </c>
      <c r="DU959" s="101">
        <f t="shared" si="1205"/>
        <v>0</v>
      </c>
      <c r="DV959" s="101">
        <f t="shared" si="1206"/>
        <v>0</v>
      </c>
      <c r="DW959" s="101">
        <f t="shared" si="1207"/>
        <v>0</v>
      </c>
      <c r="DX959" s="311">
        <f t="shared" si="1208"/>
        <v>0</v>
      </c>
      <c r="DY959" s="101">
        <f t="shared" si="1209"/>
        <v>0</v>
      </c>
      <c r="DZ959" s="101">
        <f t="shared" si="1210"/>
        <v>0</v>
      </c>
      <c r="EA959" s="101">
        <f t="shared" si="1211"/>
        <v>0</v>
      </c>
      <c r="EB959" s="101">
        <f t="shared" si="1212"/>
        <v>0</v>
      </c>
      <c r="EC959" s="101">
        <f t="shared" si="1213"/>
        <v>0</v>
      </c>
      <c r="ED959" s="101">
        <f t="shared" si="1214"/>
        <v>0</v>
      </c>
      <c r="EE959" s="101">
        <f t="shared" si="1215"/>
        <v>0</v>
      </c>
      <c r="EF959" s="101">
        <f t="shared" si="1216"/>
        <v>0</v>
      </c>
      <c r="EG959" s="101">
        <f t="shared" si="1217"/>
        <v>0</v>
      </c>
      <c r="EH959" s="101">
        <f t="shared" si="1218"/>
        <v>0</v>
      </c>
      <c r="EI959" s="101">
        <f t="shared" si="1219"/>
        <v>0</v>
      </c>
      <c r="EJ959" s="101">
        <f t="shared" si="1220"/>
        <v>0</v>
      </c>
      <c r="EK959" s="101">
        <f t="shared" si="1221"/>
        <v>0</v>
      </c>
      <c r="EL959" s="101">
        <f t="shared" si="1222"/>
        <v>0</v>
      </c>
      <c r="EM959" s="101">
        <f t="shared" si="1223"/>
        <v>0</v>
      </c>
      <c r="EN959" s="101">
        <f t="shared" si="1224"/>
        <v>0</v>
      </c>
      <c r="EO959" s="101">
        <f t="shared" si="1225"/>
        <v>0</v>
      </c>
      <c r="EP959" s="101">
        <f t="shared" si="1226"/>
        <v>0</v>
      </c>
      <c r="EQ959" s="101">
        <f t="shared" si="1227"/>
        <v>0</v>
      </c>
    </row>
    <row r="960" spans="2:147" ht="21.75" customHeight="1" x14ac:dyDescent="0.45">
      <c r="B960" s="133" t="str">
        <f>IF(Data!B959&lt;&gt;"",Data!B959,"")</f>
        <v/>
      </c>
      <c r="C960" s="158" t="str">
        <f>IF(Data!C959&lt;&gt;"",Data!C959,"")</f>
        <v/>
      </c>
      <c r="D960" s="106" t="str">
        <f>IF(Data!D959&lt;&gt;"",Data!D959,"")</f>
        <v/>
      </c>
      <c r="E960" s="140">
        <f>IF(AND(I960=1,Data!T959=0),0,IF(I960=999,999,Data!T959))</f>
        <v>999</v>
      </c>
      <c r="F960" s="140" t="str">
        <f t="shared" si="1228"/>
        <v/>
      </c>
      <c r="G960" s="140" t="str">
        <f>IF(Data!K959&lt;&gt;"",Data!K959,"")</f>
        <v/>
      </c>
      <c r="H960" s="141" t="str">
        <f>IF(Data!L959&lt;&gt;"",Data!L959,"")</f>
        <v/>
      </c>
      <c r="I960" s="63">
        <f>IF(Data!M959&lt;&gt;"",Data!M959,"")</f>
        <v>999</v>
      </c>
      <c r="J960" s="63">
        <f t="shared" si="1229"/>
        <v>0</v>
      </c>
      <c r="L960" s="64" t="str">
        <f t="shared" si="1230"/>
        <v/>
      </c>
      <c r="N960" s="63">
        <f t="shared" si="1231"/>
        <v>0</v>
      </c>
      <c r="P960" s="64" t="str">
        <f t="shared" si="1232"/>
        <v/>
      </c>
      <c r="R960" s="63">
        <f t="shared" si="1233"/>
        <v>0</v>
      </c>
      <c r="S960" s="64" t="str">
        <f t="shared" si="1234"/>
        <v/>
      </c>
      <c r="W960" s="310">
        <f t="shared" si="1235"/>
        <v>999</v>
      </c>
      <c r="Y960" s="65">
        <f t="shared" si="1236"/>
        <v>0</v>
      </c>
      <c r="Z960" s="65">
        <f t="shared" si="1237"/>
        <v>0</v>
      </c>
      <c r="AA960" s="65">
        <f t="shared" si="1238"/>
        <v>0</v>
      </c>
      <c r="AB960" s="65">
        <f t="shared" si="1239"/>
        <v>0</v>
      </c>
      <c r="AC960" s="341">
        <f t="shared" si="1240"/>
        <v>0</v>
      </c>
      <c r="AD960" s="65">
        <f t="shared" si="1241"/>
        <v>0</v>
      </c>
      <c r="AE960" s="65">
        <f t="shared" si="1242"/>
        <v>0</v>
      </c>
      <c r="AF960" s="65">
        <f t="shared" si="1243"/>
        <v>0</v>
      </c>
      <c r="AG960" s="65">
        <f t="shared" si="1244"/>
        <v>0</v>
      </c>
      <c r="AH960" s="65">
        <f t="shared" si="1245"/>
        <v>0</v>
      </c>
      <c r="AI960" s="65">
        <f t="shared" si="1246"/>
        <v>0</v>
      </c>
      <c r="AJ960" s="65">
        <f t="shared" si="1247"/>
        <v>0</v>
      </c>
      <c r="AK960" s="65">
        <f t="shared" si="1248"/>
        <v>0</v>
      </c>
      <c r="AL960" s="65">
        <f t="shared" si="1249"/>
        <v>0</v>
      </c>
      <c r="AM960" s="65">
        <f t="shared" si="1250"/>
        <v>0</v>
      </c>
      <c r="AN960" s="65">
        <f t="shared" si="1251"/>
        <v>0</v>
      </c>
      <c r="AO960" s="65">
        <f t="shared" si="1252"/>
        <v>0</v>
      </c>
      <c r="AP960" s="65">
        <f t="shared" si="1253"/>
        <v>0</v>
      </c>
      <c r="AQ960" s="65">
        <f t="shared" si="1254"/>
        <v>0</v>
      </c>
      <c r="AR960" s="65">
        <f t="shared" si="1255"/>
        <v>0</v>
      </c>
      <c r="AS960" s="65">
        <f t="shared" si="1256"/>
        <v>0</v>
      </c>
      <c r="AT960" s="65">
        <f t="shared" si="1257"/>
        <v>0</v>
      </c>
      <c r="AU960" s="65">
        <f t="shared" si="1258"/>
        <v>0</v>
      </c>
      <c r="AV960" s="65">
        <f t="shared" si="1259"/>
        <v>0</v>
      </c>
      <c r="AW960" s="65">
        <f t="shared" si="1260"/>
        <v>0</v>
      </c>
      <c r="AX960" s="65">
        <f t="shared" si="1261"/>
        <v>0</v>
      </c>
      <c r="AY960" s="65">
        <f t="shared" si="1262"/>
        <v>0</v>
      </c>
      <c r="AZ960" s="65">
        <f t="shared" si="1263"/>
        <v>0</v>
      </c>
      <c r="BA960" s="65">
        <f t="shared" si="1264"/>
        <v>0</v>
      </c>
      <c r="BB960" s="65">
        <f t="shared" si="1265"/>
        <v>0</v>
      </c>
      <c r="BC960" s="65">
        <f t="shared" si="1266"/>
        <v>0</v>
      </c>
      <c r="BD960" s="65">
        <f t="shared" si="1267"/>
        <v>0</v>
      </c>
      <c r="BE960" s="65">
        <f t="shared" si="1268"/>
        <v>0</v>
      </c>
      <c r="BF960" s="65">
        <f t="shared" si="1269"/>
        <v>0</v>
      </c>
      <c r="BG960" s="65">
        <f t="shared" si="1270"/>
        <v>0</v>
      </c>
      <c r="CE960" s="373"/>
      <c r="CF960" s="343"/>
      <c r="CG960" s="343"/>
      <c r="CH960" s="343"/>
      <c r="CI960" s="343"/>
      <c r="CJ960" s="343"/>
      <c r="CK960" s="343"/>
      <c r="CL960" s="343"/>
      <c r="CM960" s="343"/>
      <c r="CN960" s="343"/>
      <c r="CY960" s="101">
        <f t="shared" si="1271"/>
        <v>0</v>
      </c>
      <c r="CZ960" s="101">
        <f t="shared" si="1272"/>
        <v>0</v>
      </c>
      <c r="DB960" s="101">
        <f t="shared" si="1273"/>
        <v>0</v>
      </c>
      <c r="DD960" s="311">
        <f t="shared" si="1274"/>
        <v>0</v>
      </c>
      <c r="DF960" s="101">
        <f t="shared" si="1190"/>
        <v>0</v>
      </c>
      <c r="DG960" s="101">
        <f t="shared" si="1191"/>
        <v>0</v>
      </c>
      <c r="DH960" s="101">
        <f t="shared" si="1192"/>
        <v>0</v>
      </c>
      <c r="DI960" s="101">
        <f t="shared" si="1193"/>
        <v>0</v>
      </c>
      <c r="DJ960" s="311">
        <f t="shared" si="1194"/>
        <v>0</v>
      </c>
      <c r="DK960" s="311">
        <f t="shared" si="1195"/>
        <v>0</v>
      </c>
      <c r="DL960" s="101">
        <f t="shared" si="1196"/>
        <v>0</v>
      </c>
      <c r="DM960" s="101">
        <f t="shared" si="1197"/>
        <v>0</v>
      </c>
      <c r="DN960" s="101">
        <f t="shared" si="1198"/>
        <v>0</v>
      </c>
      <c r="DO960" s="101">
        <f t="shared" si="1199"/>
        <v>0</v>
      </c>
      <c r="DP960" s="101">
        <f t="shared" si="1200"/>
        <v>0</v>
      </c>
      <c r="DQ960" s="101">
        <f t="shared" si="1201"/>
        <v>0</v>
      </c>
      <c r="DR960" s="101">
        <f t="shared" si="1202"/>
        <v>0</v>
      </c>
      <c r="DS960" s="101">
        <f t="shared" si="1203"/>
        <v>0</v>
      </c>
      <c r="DT960" s="101">
        <f t="shared" si="1204"/>
        <v>0</v>
      </c>
      <c r="DU960" s="101">
        <f t="shared" si="1205"/>
        <v>0</v>
      </c>
      <c r="DV960" s="101">
        <f t="shared" si="1206"/>
        <v>0</v>
      </c>
      <c r="DW960" s="101">
        <f t="shared" si="1207"/>
        <v>0</v>
      </c>
      <c r="DX960" s="311">
        <f t="shared" si="1208"/>
        <v>0</v>
      </c>
      <c r="DY960" s="101">
        <f t="shared" si="1209"/>
        <v>0</v>
      </c>
      <c r="DZ960" s="101">
        <f t="shared" si="1210"/>
        <v>0</v>
      </c>
      <c r="EA960" s="101">
        <f t="shared" si="1211"/>
        <v>0</v>
      </c>
      <c r="EB960" s="101">
        <f t="shared" si="1212"/>
        <v>0</v>
      </c>
      <c r="EC960" s="101">
        <f t="shared" si="1213"/>
        <v>0</v>
      </c>
      <c r="ED960" s="101">
        <f t="shared" si="1214"/>
        <v>0</v>
      </c>
      <c r="EE960" s="101">
        <f t="shared" si="1215"/>
        <v>0</v>
      </c>
      <c r="EF960" s="101">
        <f t="shared" si="1216"/>
        <v>0</v>
      </c>
      <c r="EG960" s="101">
        <f t="shared" si="1217"/>
        <v>0</v>
      </c>
      <c r="EH960" s="101">
        <f t="shared" si="1218"/>
        <v>0</v>
      </c>
      <c r="EI960" s="101">
        <f t="shared" si="1219"/>
        <v>0</v>
      </c>
      <c r="EJ960" s="101">
        <f t="shared" si="1220"/>
        <v>0</v>
      </c>
      <c r="EK960" s="101">
        <f t="shared" si="1221"/>
        <v>0</v>
      </c>
      <c r="EL960" s="101">
        <f t="shared" si="1222"/>
        <v>0</v>
      </c>
      <c r="EM960" s="101">
        <f t="shared" si="1223"/>
        <v>0</v>
      </c>
      <c r="EN960" s="101">
        <f t="shared" si="1224"/>
        <v>0</v>
      </c>
      <c r="EO960" s="101">
        <f t="shared" si="1225"/>
        <v>0</v>
      </c>
      <c r="EP960" s="101">
        <f t="shared" si="1226"/>
        <v>0</v>
      </c>
      <c r="EQ960" s="101">
        <f t="shared" si="1227"/>
        <v>0</v>
      </c>
    </row>
    <row r="961" spans="2:147" ht="21.75" customHeight="1" x14ac:dyDescent="0.45">
      <c r="B961" s="133" t="str">
        <f>IF(Data!B960&lt;&gt;"",Data!B960,"")</f>
        <v/>
      </c>
      <c r="C961" s="158" t="str">
        <f>IF(Data!C960&lt;&gt;"",Data!C960,"")</f>
        <v/>
      </c>
      <c r="D961" s="106" t="str">
        <f>IF(Data!D960&lt;&gt;"",Data!D960,"")</f>
        <v/>
      </c>
      <c r="E961" s="140">
        <f>IF(AND(I961=1,Data!T960=0),0,IF(I961=999,999,Data!T960))</f>
        <v>999</v>
      </c>
      <c r="F961" s="140" t="str">
        <f t="shared" si="1228"/>
        <v/>
      </c>
      <c r="G961" s="140" t="str">
        <f>IF(Data!K960&lt;&gt;"",Data!K960,"")</f>
        <v/>
      </c>
      <c r="H961" s="141" t="str">
        <f>IF(Data!L960&lt;&gt;"",Data!L960,"")</f>
        <v/>
      </c>
      <c r="I961" s="63">
        <f>IF(Data!M960&lt;&gt;"",Data!M960,"")</f>
        <v>999</v>
      </c>
      <c r="J961" s="63">
        <f t="shared" si="1229"/>
        <v>0</v>
      </c>
      <c r="L961" s="64" t="str">
        <f t="shared" si="1230"/>
        <v/>
      </c>
      <c r="N961" s="63">
        <f t="shared" si="1231"/>
        <v>0</v>
      </c>
      <c r="P961" s="64" t="str">
        <f t="shared" si="1232"/>
        <v/>
      </c>
      <c r="R961" s="63">
        <f t="shared" si="1233"/>
        <v>0</v>
      </c>
      <c r="S961" s="64" t="str">
        <f t="shared" si="1234"/>
        <v/>
      </c>
      <c r="W961" s="310">
        <f t="shared" si="1235"/>
        <v>999</v>
      </c>
      <c r="Y961" s="65">
        <f t="shared" si="1236"/>
        <v>0</v>
      </c>
      <c r="Z961" s="65">
        <f t="shared" si="1237"/>
        <v>0</v>
      </c>
      <c r="AA961" s="65">
        <f t="shared" si="1238"/>
        <v>0</v>
      </c>
      <c r="AB961" s="65">
        <f t="shared" si="1239"/>
        <v>0</v>
      </c>
      <c r="AC961" s="341">
        <f t="shared" si="1240"/>
        <v>0</v>
      </c>
      <c r="AD961" s="65">
        <f t="shared" si="1241"/>
        <v>0</v>
      </c>
      <c r="AE961" s="65">
        <f t="shared" si="1242"/>
        <v>0</v>
      </c>
      <c r="AF961" s="65">
        <f t="shared" si="1243"/>
        <v>0</v>
      </c>
      <c r="AG961" s="65">
        <f t="shared" si="1244"/>
        <v>0</v>
      </c>
      <c r="AH961" s="65">
        <f t="shared" si="1245"/>
        <v>0</v>
      </c>
      <c r="AI961" s="65">
        <f t="shared" si="1246"/>
        <v>0</v>
      </c>
      <c r="AJ961" s="65">
        <f t="shared" si="1247"/>
        <v>0</v>
      </c>
      <c r="AK961" s="65">
        <f t="shared" si="1248"/>
        <v>0</v>
      </c>
      <c r="AL961" s="65">
        <f t="shared" si="1249"/>
        <v>0</v>
      </c>
      <c r="AM961" s="65">
        <f t="shared" si="1250"/>
        <v>0</v>
      </c>
      <c r="AN961" s="65">
        <f t="shared" si="1251"/>
        <v>0</v>
      </c>
      <c r="AO961" s="65">
        <f t="shared" si="1252"/>
        <v>0</v>
      </c>
      <c r="AP961" s="65">
        <f t="shared" si="1253"/>
        <v>0</v>
      </c>
      <c r="AQ961" s="65">
        <f t="shared" si="1254"/>
        <v>0</v>
      </c>
      <c r="AR961" s="65">
        <f t="shared" si="1255"/>
        <v>0</v>
      </c>
      <c r="AS961" s="65">
        <f t="shared" si="1256"/>
        <v>0</v>
      </c>
      <c r="AT961" s="65">
        <f t="shared" si="1257"/>
        <v>0</v>
      </c>
      <c r="AU961" s="65">
        <f t="shared" si="1258"/>
        <v>0</v>
      </c>
      <c r="AV961" s="65">
        <f t="shared" si="1259"/>
        <v>0</v>
      </c>
      <c r="AW961" s="65">
        <f t="shared" si="1260"/>
        <v>0</v>
      </c>
      <c r="AX961" s="65">
        <f t="shared" si="1261"/>
        <v>0</v>
      </c>
      <c r="AY961" s="65">
        <f t="shared" si="1262"/>
        <v>0</v>
      </c>
      <c r="AZ961" s="65">
        <f t="shared" si="1263"/>
        <v>0</v>
      </c>
      <c r="BA961" s="65">
        <f t="shared" si="1264"/>
        <v>0</v>
      </c>
      <c r="BB961" s="65">
        <f t="shared" si="1265"/>
        <v>0</v>
      </c>
      <c r="BC961" s="65">
        <f t="shared" si="1266"/>
        <v>0</v>
      </c>
      <c r="BD961" s="65">
        <f t="shared" si="1267"/>
        <v>0</v>
      </c>
      <c r="BE961" s="65">
        <f t="shared" si="1268"/>
        <v>0</v>
      </c>
      <c r="BF961" s="65">
        <f t="shared" si="1269"/>
        <v>0</v>
      </c>
      <c r="BG961" s="65">
        <f t="shared" si="1270"/>
        <v>0</v>
      </c>
      <c r="CE961" s="373"/>
      <c r="CF961" s="343"/>
      <c r="CG961" s="343"/>
      <c r="CH961" s="343"/>
      <c r="CI961" s="343"/>
      <c r="CJ961" s="343"/>
      <c r="CK961" s="343"/>
      <c r="CL961" s="343"/>
      <c r="CM961" s="343"/>
      <c r="CN961" s="343"/>
      <c r="CY961" s="101">
        <f t="shared" si="1271"/>
        <v>0</v>
      </c>
      <c r="CZ961" s="101">
        <f t="shared" si="1272"/>
        <v>0</v>
      </c>
      <c r="DB961" s="101">
        <f t="shared" si="1273"/>
        <v>0</v>
      </c>
      <c r="DD961" s="311">
        <f t="shared" si="1274"/>
        <v>0</v>
      </c>
      <c r="DF961" s="101">
        <f t="shared" si="1190"/>
        <v>0</v>
      </c>
      <c r="DG961" s="101">
        <f t="shared" si="1191"/>
        <v>0</v>
      </c>
      <c r="DH961" s="101">
        <f t="shared" si="1192"/>
        <v>0</v>
      </c>
      <c r="DI961" s="101">
        <f t="shared" si="1193"/>
        <v>0</v>
      </c>
      <c r="DJ961" s="311">
        <f t="shared" si="1194"/>
        <v>0</v>
      </c>
      <c r="DK961" s="311">
        <f t="shared" si="1195"/>
        <v>0</v>
      </c>
      <c r="DL961" s="101">
        <f t="shared" si="1196"/>
        <v>0</v>
      </c>
      <c r="DM961" s="101">
        <f t="shared" si="1197"/>
        <v>0</v>
      </c>
      <c r="DN961" s="101">
        <f t="shared" si="1198"/>
        <v>0</v>
      </c>
      <c r="DO961" s="101">
        <f t="shared" si="1199"/>
        <v>0</v>
      </c>
      <c r="DP961" s="101">
        <f t="shared" si="1200"/>
        <v>0</v>
      </c>
      <c r="DQ961" s="101">
        <f t="shared" si="1201"/>
        <v>0</v>
      </c>
      <c r="DR961" s="101">
        <f t="shared" si="1202"/>
        <v>0</v>
      </c>
      <c r="DS961" s="101">
        <f t="shared" si="1203"/>
        <v>0</v>
      </c>
      <c r="DT961" s="101">
        <f t="shared" si="1204"/>
        <v>0</v>
      </c>
      <c r="DU961" s="101">
        <f t="shared" si="1205"/>
        <v>0</v>
      </c>
      <c r="DV961" s="101">
        <f t="shared" si="1206"/>
        <v>0</v>
      </c>
      <c r="DW961" s="101">
        <f t="shared" si="1207"/>
        <v>0</v>
      </c>
      <c r="DX961" s="311">
        <f t="shared" si="1208"/>
        <v>0</v>
      </c>
      <c r="DY961" s="101">
        <f t="shared" si="1209"/>
        <v>0</v>
      </c>
      <c r="DZ961" s="101">
        <f t="shared" si="1210"/>
        <v>0</v>
      </c>
      <c r="EA961" s="101">
        <f t="shared" si="1211"/>
        <v>0</v>
      </c>
      <c r="EB961" s="101">
        <f t="shared" si="1212"/>
        <v>0</v>
      </c>
      <c r="EC961" s="101">
        <f t="shared" si="1213"/>
        <v>0</v>
      </c>
      <c r="ED961" s="101">
        <f t="shared" si="1214"/>
        <v>0</v>
      </c>
      <c r="EE961" s="101">
        <f t="shared" si="1215"/>
        <v>0</v>
      </c>
      <c r="EF961" s="101">
        <f t="shared" si="1216"/>
        <v>0</v>
      </c>
      <c r="EG961" s="101">
        <f t="shared" si="1217"/>
        <v>0</v>
      </c>
      <c r="EH961" s="101">
        <f t="shared" si="1218"/>
        <v>0</v>
      </c>
      <c r="EI961" s="101">
        <f t="shared" si="1219"/>
        <v>0</v>
      </c>
      <c r="EJ961" s="101">
        <f t="shared" si="1220"/>
        <v>0</v>
      </c>
      <c r="EK961" s="101">
        <f t="shared" si="1221"/>
        <v>0</v>
      </c>
      <c r="EL961" s="101">
        <f t="shared" si="1222"/>
        <v>0</v>
      </c>
      <c r="EM961" s="101">
        <f t="shared" si="1223"/>
        <v>0</v>
      </c>
      <c r="EN961" s="101">
        <f t="shared" si="1224"/>
        <v>0</v>
      </c>
      <c r="EO961" s="101">
        <f t="shared" si="1225"/>
        <v>0</v>
      </c>
      <c r="EP961" s="101">
        <f t="shared" si="1226"/>
        <v>0</v>
      </c>
      <c r="EQ961" s="101">
        <f t="shared" si="1227"/>
        <v>0</v>
      </c>
    </row>
    <row r="962" spans="2:147" ht="21.75" customHeight="1" x14ac:dyDescent="0.45">
      <c r="B962" s="133" t="str">
        <f>IF(Data!B961&lt;&gt;"",Data!B961,"")</f>
        <v/>
      </c>
      <c r="C962" s="158" t="str">
        <f>IF(Data!C961&lt;&gt;"",Data!C961,"")</f>
        <v/>
      </c>
      <c r="D962" s="106" t="str">
        <f>IF(Data!D961&lt;&gt;"",Data!D961,"")</f>
        <v/>
      </c>
      <c r="E962" s="140">
        <f>IF(AND(I962=1,Data!T961=0),0,IF(I962=999,999,Data!T961))</f>
        <v>999</v>
      </c>
      <c r="F962" s="140" t="str">
        <f t="shared" si="1228"/>
        <v/>
      </c>
      <c r="G962" s="140" t="str">
        <f>IF(Data!K961&lt;&gt;"",Data!K961,"")</f>
        <v/>
      </c>
      <c r="H962" s="141" t="str">
        <f>IF(Data!L961&lt;&gt;"",Data!L961,"")</f>
        <v/>
      </c>
      <c r="I962" s="63">
        <f>IF(Data!M961&lt;&gt;"",Data!M961,"")</f>
        <v>999</v>
      </c>
      <c r="J962" s="63">
        <f t="shared" si="1229"/>
        <v>0</v>
      </c>
      <c r="L962" s="64" t="str">
        <f t="shared" si="1230"/>
        <v/>
      </c>
      <c r="N962" s="63">
        <f t="shared" si="1231"/>
        <v>0</v>
      </c>
      <c r="P962" s="64" t="str">
        <f t="shared" si="1232"/>
        <v/>
      </c>
      <c r="R962" s="63">
        <f t="shared" si="1233"/>
        <v>0</v>
      </c>
      <c r="S962" s="64" t="str">
        <f t="shared" si="1234"/>
        <v/>
      </c>
      <c r="W962" s="310">
        <f t="shared" si="1235"/>
        <v>999</v>
      </c>
      <c r="Y962" s="65">
        <f t="shared" si="1236"/>
        <v>0</v>
      </c>
      <c r="Z962" s="65">
        <f t="shared" si="1237"/>
        <v>0</v>
      </c>
      <c r="AA962" s="65">
        <f t="shared" si="1238"/>
        <v>0</v>
      </c>
      <c r="AB962" s="65">
        <f t="shared" si="1239"/>
        <v>0</v>
      </c>
      <c r="AC962" s="341">
        <f t="shared" si="1240"/>
        <v>0</v>
      </c>
      <c r="AD962" s="65">
        <f t="shared" si="1241"/>
        <v>0</v>
      </c>
      <c r="AE962" s="65">
        <f t="shared" si="1242"/>
        <v>0</v>
      </c>
      <c r="AF962" s="65">
        <f t="shared" si="1243"/>
        <v>0</v>
      </c>
      <c r="AG962" s="65">
        <f t="shared" si="1244"/>
        <v>0</v>
      </c>
      <c r="AH962" s="65">
        <f t="shared" si="1245"/>
        <v>0</v>
      </c>
      <c r="AI962" s="65">
        <f t="shared" si="1246"/>
        <v>0</v>
      </c>
      <c r="AJ962" s="65">
        <f t="shared" si="1247"/>
        <v>0</v>
      </c>
      <c r="AK962" s="65">
        <f t="shared" si="1248"/>
        <v>0</v>
      </c>
      <c r="AL962" s="65">
        <f t="shared" si="1249"/>
        <v>0</v>
      </c>
      <c r="AM962" s="65">
        <f t="shared" si="1250"/>
        <v>0</v>
      </c>
      <c r="AN962" s="65">
        <f t="shared" si="1251"/>
        <v>0</v>
      </c>
      <c r="AO962" s="65">
        <f t="shared" si="1252"/>
        <v>0</v>
      </c>
      <c r="AP962" s="65">
        <f t="shared" si="1253"/>
        <v>0</v>
      </c>
      <c r="AQ962" s="65">
        <f t="shared" si="1254"/>
        <v>0</v>
      </c>
      <c r="AR962" s="65">
        <f t="shared" si="1255"/>
        <v>0</v>
      </c>
      <c r="AS962" s="65">
        <f t="shared" si="1256"/>
        <v>0</v>
      </c>
      <c r="AT962" s="65">
        <f t="shared" si="1257"/>
        <v>0</v>
      </c>
      <c r="AU962" s="65">
        <f t="shared" si="1258"/>
        <v>0</v>
      </c>
      <c r="AV962" s="65">
        <f t="shared" si="1259"/>
        <v>0</v>
      </c>
      <c r="AW962" s="65">
        <f t="shared" si="1260"/>
        <v>0</v>
      </c>
      <c r="AX962" s="65">
        <f t="shared" si="1261"/>
        <v>0</v>
      </c>
      <c r="AY962" s="65">
        <f t="shared" si="1262"/>
        <v>0</v>
      </c>
      <c r="AZ962" s="65">
        <f t="shared" si="1263"/>
        <v>0</v>
      </c>
      <c r="BA962" s="65">
        <f t="shared" si="1264"/>
        <v>0</v>
      </c>
      <c r="BB962" s="65">
        <f t="shared" si="1265"/>
        <v>0</v>
      </c>
      <c r="BC962" s="65">
        <f t="shared" si="1266"/>
        <v>0</v>
      </c>
      <c r="BD962" s="65">
        <f t="shared" si="1267"/>
        <v>0</v>
      </c>
      <c r="BE962" s="65">
        <f t="shared" si="1268"/>
        <v>0</v>
      </c>
      <c r="BF962" s="65">
        <f t="shared" si="1269"/>
        <v>0</v>
      </c>
      <c r="BG962" s="65">
        <f t="shared" si="1270"/>
        <v>0</v>
      </c>
      <c r="CE962" s="373"/>
      <c r="CF962" s="343"/>
      <c r="CG962" s="343"/>
      <c r="CH962" s="343"/>
      <c r="CI962" s="343"/>
      <c r="CJ962" s="343"/>
      <c r="CK962" s="343"/>
      <c r="CL962" s="343"/>
      <c r="CM962" s="343"/>
      <c r="CN962" s="343"/>
      <c r="CY962" s="101">
        <f t="shared" si="1271"/>
        <v>0</v>
      </c>
      <c r="CZ962" s="101">
        <f t="shared" si="1272"/>
        <v>0</v>
      </c>
      <c r="DB962" s="101">
        <f t="shared" si="1273"/>
        <v>0</v>
      </c>
      <c r="DD962" s="311">
        <f t="shared" si="1274"/>
        <v>0</v>
      </c>
      <c r="DF962" s="101">
        <f t="shared" si="1190"/>
        <v>0</v>
      </c>
      <c r="DG962" s="101">
        <f t="shared" si="1191"/>
        <v>0</v>
      </c>
      <c r="DH962" s="101">
        <f t="shared" si="1192"/>
        <v>0</v>
      </c>
      <c r="DI962" s="101">
        <f t="shared" si="1193"/>
        <v>0</v>
      </c>
      <c r="DJ962" s="311">
        <f t="shared" si="1194"/>
        <v>0</v>
      </c>
      <c r="DK962" s="311">
        <f t="shared" si="1195"/>
        <v>0</v>
      </c>
      <c r="DL962" s="101">
        <f t="shared" si="1196"/>
        <v>0</v>
      </c>
      <c r="DM962" s="101">
        <f t="shared" si="1197"/>
        <v>0</v>
      </c>
      <c r="DN962" s="101">
        <f t="shared" si="1198"/>
        <v>0</v>
      </c>
      <c r="DO962" s="101">
        <f t="shared" si="1199"/>
        <v>0</v>
      </c>
      <c r="DP962" s="101">
        <f t="shared" si="1200"/>
        <v>0</v>
      </c>
      <c r="DQ962" s="101">
        <f t="shared" si="1201"/>
        <v>0</v>
      </c>
      <c r="DR962" s="101">
        <f t="shared" si="1202"/>
        <v>0</v>
      </c>
      <c r="DS962" s="101">
        <f t="shared" si="1203"/>
        <v>0</v>
      </c>
      <c r="DT962" s="101">
        <f t="shared" si="1204"/>
        <v>0</v>
      </c>
      <c r="DU962" s="101">
        <f t="shared" si="1205"/>
        <v>0</v>
      </c>
      <c r="DV962" s="101">
        <f t="shared" si="1206"/>
        <v>0</v>
      </c>
      <c r="DW962" s="101">
        <f t="shared" si="1207"/>
        <v>0</v>
      </c>
      <c r="DX962" s="311">
        <f t="shared" si="1208"/>
        <v>0</v>
      </c>
      <c r="DY962" s="101">
        <f t="shared" si="1209"/>
        <v>0</v>
      </c>
      <c r="DZ962" s="101">
        <f t="shared" si="1210"/>
        <v>0</v>
      </c>
      <c r="EA962" s="101">
        <f t="shared" si="1211"/>
        <v>0</v>
      </c>
      <c r="EB962" s="101">
        <f t="shared" si="1212"/>
        <v>0</v>
      </c>
      <c r="EC962" s="101">
        <f t="shared" si="1213"/>
        <v>0</v>
      </c>
      <c r="ED962" s="101">
        <f t="shared" si="1214"/>
        <v>0</v>
      </c>
      <c r="EE962" s="101">
        <f t="shared" si="1215"/>
        <v>0</v>
      </c>
      <c r="EF962" s="101">
        <f t="shared" si="1216"/>
        <v>0</v>
      </c>
      <c r="EG962" s="101">
        <f t="shared" si="1217"/>
        <v>0</v>
      </c>
      <c r="EH962" s="101">
        <f t="shared" si="1218"/>
        <v>0</v>
      </c>
      <c r="EI962" s="101">
        <f t="shared" si="1219"/>
        <v>0</v>
      </c>
      <c r="EJ962" s="101">
        <f t="shared" si="1220"/>
        <v>0</v>
      </c>
      <c r="EK962" s="101">
        <f t="shared" si="1221"/>
        <v>0</v>
      </c>
      <c r="EL962" s="101">
        <f t="shared" si="1222"/>
        <v>0</v>
      </c>
      <c r="EM962" s="101">
        <f t="shared" si="1223"/>
        <v>0</v>
      </c>
      <c r="EN962" s="101">
        <f t="shared" si="1224"/>
        <v>0</v>
      </c>
      <c r="EO962" s="101">
        <f t="shared" si="1225"/>
        <v>0</v>
      </c>
      <c r="EP962" s="101">
        <f t="shared" si="1226"/>
        <v>0</v>
      </c>
      <c r="EQ962" s="101">
        <f t="shared" si="1227"/>
        <v>0</v>
      </c>
    </row>
    <row r="963" spans="2:147" ht="21.75" customHeight="1" x14ac:dyDescent="0.45">
      <c r="B963" s="133" t="str">
        <f>IF(Data!B962&lt;&gt;"",Data!B962,"")</f>
        <v/>
      </c>
      <c r="C963" s="158" t="str">
        <f>IF(Data!C962&lt;&gt;"",Data!C962,"")</f>
        <v/>
      </c>
      <c r="D963" s="106" t="str">
        <f>IF(Data!D962&lt;&gt;"",Data!D962,"")</f>
        <v/>
      </c>
      <c r="E963" s="140">
        <f>IF(AND(I963=1,Data!T962=0),0,IF(I963=999,999,Data!T962))</f>
        <v>999</v>
      </c>
      <c r="F963" s="140" t="str">
        <f t="shared" si="1228"/>
        <v/>
      </c>
      <c r="G963" s="140" t="str">
        <f>IF(Data!K962&lt;&gt;"",Data!K962,"")</f>
        <v/>
      </c>
      <c r="H963" s="141" t="str">
        <f>IF(Data!L962&lt;&gt;"",Data!L962,"")</f>
        <v/>
      </c>
      <c r="I963" s="63">
        <f>IF(Data!M962&lt;&gt;"",Data!M962,"")</f>
        <v>999</v>
      </c>
      <c r="J963" s="63">
        <f t="shared" si="1229"/>
        <v>0</v>
      </c>
      <c r="L963" s="64" t="str">
        <f t="shared" si="1230"/>
        <v/>
      </c>
      <c r="N963" s="63">
        <f t="shared" si="1231"/>
        <v>0</v>
      </c>
      <c r="P963" s="64" t="str">
        <f t="shared" si="1232"/>
        <v/>
      </c>
      <c r="R963" s="63">
        <f t="shared" si="1233"/>
        <v>0</v>
      </c>
      <c r="S963" s="64" t="str">
        <f t="shared" si="1234"/>
        <v/>
      </c>
      <c r="W963" s="310">
        <f t="shared" si="1235"/>
        <v>999</v>
      </c>
      <c r="Y963" s="65">
        <f t="shared" si="1236"/>
        <v>0</v>
      </c>
      <c r="Z963" s="65">
        <f t="shared" si="1237"/>
        <v>0</v>
      </c>
      <c r="AA963" s="65">
        <f t="shared" si="1238"/>
        <v>0</v>
      </c>
      <c r="AB963" s="65">
        <f t="shared" si="1239"/>
        <v>0</v>
      </c>
      <c r="AC963" s="341">
        <f t="shared" si="1240"/>
        <v>0</v>
      </c>
      <c r="AD963" s="65">
        <f t="shared" si="1241"/>
        <v>0</v>
      </c>
      <c r="AE963" s="65">
        <f t="shared" si="1242"/>
        <v>0</v>
      </c>
      <c r="AF963" s="65">
        <f t="shared" si="1243"/>
        <v>0</v>
      </c>
      <c r="AG963" s="65">
        <f t="shared" si="1244"/>
        <v>0</v>
      </c>
      <c r="AH963" s="65">
        <f t="shared" si="1245"/>
        <v>0</v>
      </c>
      <c r="AI963" s="65">
        <f t="shared" si="1246"/>
        <v>0</v>
      </c>
      <c r="AJ963" s="65">
        <f t="shared" si="1247"/>
        <v>0</v>
      </c>
      <c r="AK963" s="65">
        <f t="shared" si="1248"/>
        <v>0</v>
      </c>
      <c r="AL963" s="65">
        <f t="shared" si="1249"/>
        <v>0</v>
      </c>
      <c r="AM963" s="65">
        <f t="shared" si="1250"/>
        <v>0</v>
      </c>
      <c r="AN963" s="65">
        <f t="shared" si="1251"/>
        <v>0</v>
      </c>
      <c r="AO963" s="65">
        <f t="shared" si="1252"/>
        <v>0</v>
      </c>
      <c r="AP963" s="65">
        <f t="shared" si="1253"/>
        <v>0</v>
      </c>
      <c r="AQ963" s="65">
        <f t="shared" si="1254"/>
        <v>0</v>
      </c>
      <c r="AR963" s="65">
        <f t="shared" si="1255"/>
        <v>0</v>
      </c>
      <c r="AS963" s="65">
        <f t="shared" si="1256"/>
        <v>0</v>
      </c>
      <c r="AT963" s="65">
        <f t="shared" si="1257"/>
        <v>0</v>
      </c>
      <c r="AU963" s="65">
        <f t="shared" si="1258"/>
        <v>0</v>
      </c>
      <c r="AV963" s="65">
        <f t="shared" si="1259"/>
        <v>0</v>
      </c>
      <c r="AW963" s="65">
        <f t="shared" si="1260"/>
        <v>0</v>
      </c>
      <c r="AX963" s="65">
        <f t="shared" si="1261"/>
        <v>0</v>
      </c>
      <c r="AY963" s="65">
        <f t="shared" si="1262"/>
        <v>0</v>
      </c>
      <c r="AZ963" s="65">
        <f t="shared" si="1263"/>
        <v>0</v>
      </c>
      <c r="BA963" s="65">
        <f t="shared" si="1264"/>
        <v>0</v>
      </c>
      <c r="BB963" s="65">
        <f t="shared" si="1265"/>
        <v>0</v>
      </c>
      <c r="BC963" s="65">
        <f t="shared" si="1266"/>
        <v>0</v>
      </c>
      <c r="BD963" s="65">
        <f t="shared" si="1267"/>
        <v>0</v>
      </c>
      <c r="BE963" s="65">
        <f t="shared" si="1268"/>
        <v>0</v>
      </c>
      <c r="BF963" s="65">
        <f t="shared" si="1269"/>
        <v>0</v>
      </c>
      <c r="BG963" s="65">
        <f t="shared" si="1270"/>
        <v>0</v>
      </c>
      <c r="CE963" s="373"/>
      <c r="CF963" s="343"/>
      <c r="CG963" s="343"/>
      <c r="CH963" s="343"/>
      <c r="CI963" s="343"/>
      <c r="CJ963" s="343"/>
      <c r="CK963" s="343"/>
      <c r="CL963" s="343"/>
      <c r="CM963" s="343"/>
      <c r="CN963" s="343"/>
      <c r="CY963" s="101">
        <f t="shared" si="1271"/>
        <v>0</v>
      </c>
      <c r="CZ963" s="101">
        <f t="shared" si="1272"/>
        <v>0</v>
      </c>
      <c r="DB963" s="101">
        <f t="shared" si="1273"/>
        <v>0</v>
      </c>
      <c r="DD963" s="311">
        <f t="shared" si="1274"/>
        <v>0</v>
      </c>
      <c r="DF963" s="101">
        <f t="shared" si="1190"/>
        <v>0</v>
      </c>
      <c r="DG963" s="101">
        <f t="shared" si="1191"/>
        <v>0</v>
      </c>
      <c r="DH963" s="101">
        <f t="shared" si="1192"/>
        <v>0</v>
      </c>
      <c r="DI963" s="101">
        <f t="shared" si="1193"/>
        <v>0</v>
      </c>
      <c r="DJ963" s="311">
        <f t="shared" si="1194"/>
        <v>0</v>
      </c>
      <c r="DK963" s="311">
        <f t="shared" si="1195"/>
        <v>0</v>
      </c>
      <c r="DL963" s="101">
        <f t="shared" si="1196"/>
        <v>0</v>
      </c>
      <c r="DM963" s="101">
        <f t="shared" si="1197"/>
        <v>0</v>
      </c>
      <c r="DN963" s="101">
        <f t="shared" si="1198"/>
        <v>0</v>
      </c>
      <c r="DO963" s="101">
        <f t="shared" si="1199"/>
        <v>0</v>
      </c>
      <c r="DP963" s="101">
        <f t="shared" si="1200"/>
        <v>0</v>
      </c>
      <c r="DQ963" s="101">
        <f t="shared" si="1201"/>
        <v>0</v>
      </c>
      <c r="DR963" s="101">
        <f t="shared" si="1202"/>
        <v>0</v>
      </c>
      <c r="DS963" s="101">
        <f t="shared" si="1203"/>
        <v>0</v>
      </c>
      <c r="DT963" s="101">
        <f t="shared" si="1204"/>
        <v>0</v>
      </c>
      <c r="DU963" s="101">
        <f t="shared" si="1205"/>
        <v>0</v>
      </c>
      <c r="DV963" s="101">
        <f t="shared" si="1206"/>
        <v>0</v>
      </c>
      <c r="DW963" s="101">
        <f t="shared" si="1207"/>
        <v>0</v>
      </c>
      <c r="DX963" s="311">
        <f t="shared" si="1208"/>
        <v>0</v>
      </c>
      <c r="DY963" s="101">
        <f t="shared" si="1209"/>
        <v>0</v>
      </c>
      <c r="DZ963" s="101">
        <f t="shared" si="1210"/>
        <v>0</v>
      </c>
      <c r="EA963" s="101">
        <f t="shared" si="1211"/>
        <v>0</v>
      </c>
      <c r="EB963" s="101">
        <f t="shared" si="1212"/>
        <v>0</v>
      </c>
      <c r="EC963" s="101">
        <f t="shared" si="1213"/>
        <v>0</v>
      </c>
      <c r="ED963" s="101">
        <f t="shared" si="1214"/>
        <v>0</v>
      </c>
      <c r="EE963" s="101">
        <f t="shared" si="1215"/>
        <v>0</v>
      </c>
      <c r="EF963" s="101">
        <f t="shared" si="1216"/>
        <v>0</v>
      </c>
      <c r="EG963" s="101">
        <f t="shared" si="1217"/>
        <v>0</v>
      </c>
      <c r="EH963" s="101">
        <f t="shared" si="1218"/>
        <v>0</v>
      </c>
      <c r="EI963" s="101">
        <f t="shared" si="1219"/>
        <v>0</v>
      </c>
      <c r="EJ963" s="101">
        <f t="shared" si="1220"/>
        <v>0</v>
      </c>
      <c r="EK963" s="101">
        <f t="shared" si="1221"/>
        <v>0</v>
      </c>
      <c r="EL963" s="101">
        <f t="shared" si="1222"/>
        <v>0</v>
      </c>
      <c r="EM963" s="101">
        <f t="shared" si="1223"/>
        <v>0</v>
      </c>
      <c r="EN963" s="101">
        <f t="shared" si="1224"/>
        <v>0</v>
      </c>
      <c r="EO963" s="101">
        <f t="shared" si="1225"/>
        <v>0</v>
      </c>
      <c r="EP963" s="101">
        <f t="shared" si="1226"/>
        <v>0</v>
      </c>
      <c r="EQ963" s="101">
        <f t="shared" si="1227"/>
        <v>0</v>
      </c>
    </row>
    <row r="964" spans="2:147" ht="21.75" customHeight="1" x14ac:dyDescent="0.45">
      <c r="B964" s="133" t="str">
        <f>IF(Data!B963&lt;&gt;"",Data!B963,"")</f>
        <v/>
      </c>
      <c r="C964" s="158" t="str">
        <f>IF(Data!C963&lt;&gt;"",Data!C963,"")</f>
        <v/>
      </c>
      <c r="D964" s="106" t="str">
        <f>IF(Data!D963&lt;&gt;"",Data!D963,"")</f>
        <v/>
      </c>
      <c r="E964" s="140">
        <f>IF(AND(I964=1,Data!T963=0),0,IF(I964=999,999,Data!T963))</f>
        <v>999</v>
      </c>
      <c r="F964" s="140" t="str">
        <f t="shared" si="1228"/>
        <v/>
      </c>
      <c r="G964" s="140" t="str">
        <f>IF(Data!K963&lt;&gt;"",Data!K963,"")</f>
        <v/>
      </c>
      <c r="H964" s="141" t="str">
        <f>IF(Data!L963&lt;&gt;"",Data!L963,"")</f>
        <v/>
      </c>
      <c r="I964" s="63">
        <f>IF(Data!M963&lt;&gt;"",Data!M963,"")</f>
        <v>999</v>
      </c>
      <c r="J964" s="63">
        <f t="shared" si="1229"/>
        <v>0</v>
      </c>
      <c r="L964" s="64" t="str">
        <f t="shared" si="1230"/>
        <v/>
      </c>
      <c r="N964" s="63">
        <f t="shared" si="1231"/>
        <v>0</v>
      </c>
      <c r="P964" s="64" t="str">
        <f t="shared" si="1232"/>
        <v/>
      </c>
      <c r="R964" s="63">
        <f t="shared" si="1233"/>
        <v>0</v>
      </c>
      <c r="S964" s="64" t="str">
        <f t="shared" si="1234"/>
        <v/>
      </c>
      <c r="W964" s="310">
        <f t="shared" si="1235"/>
        <v>999</v>
      </c>
      <c r="Y964" s="65">
        <f t="shared" si="1236"/>
        <v>0</v>
      </c>
      <c r="Z964" s="65">
        <f t="shared" si="1237"/>
        <v>0</v>
      </c>
      <c r="AA964" s="65">
        <f t="shared" si="1238"/>
        <v>0</v>
      </c>
      <c r="AB964" s="65">
        <f t="shared" si="1239"/>
        <v>0</v>
      </c>
      <c r="AC964" s="341">
        <f t="shared" si="1240"/>
        <v>0</v>
      </c>
      <c r="AD964" s="65">
        <f t="shared" si="1241"/>
        <v>0</v>
      </c>
      <c r="AE964" s="65">
        <f t="shared" si="1242"/>
        <v>0</v>
      </c>
      <c r="AF964" s="65">
        <f t="shared" si="1243"/>
        <v>0</v>
      </c>
      <c r="AG964" s="65">
        <f t="shared" si="1244"/>
        <v>0</v>
      </c>
      <c r="AH964" s="65">
        <f t="shared" si="1245"/>
        <v>0</v>
      </c>
      <c r="AI964" s="65">
        <f t="shared" si="1246"/>
        <v>0</v>
      </c>
      <c r="AJ964" s="65">
        <f t="shared" si="1247"/>
        <v>0</v>
      </c>
      <c r="AK964" s="65">
        <f t="shared" si="1248"/>
        <v>0</v>
      </c>
      <c r="AL964" s="65">
        <f t="shared" si="1249"/>
        <v>0</v>
      </c>
      <c r="AM964" s="65">
        <f t="shared" si="1250"/>
        <v>0</v>
      </c>
      <c r="AN964" s="65">
        <f t="shared" si="1251"/>
        <v>0</v>
      </c>
      <c r="AO964" s="65">
        <f t="shared" si="1252"/>
        <v>0</v>
      </c>
      <c r="AP964" s="65">
        <f t="shared" si="1253"/>
        <v>0</v>
      </c>
      <c r="AQ964" s="65">
        <f t="shared" si="1254"/>
        <v>0</v>
      </c>
      <c r="AR964" s="65">
        <f t="shared" si="1255"/>
        <v>0</v>
      </c>
      <c r="AS964" s="65">
        <f t="shared" si="1256"/>
        <v>0</v>
      </c>
      <c r="AT964" s="65">
        <f t="shared" si="1257"/>
        <v>0</v>
      </c>
      <c r="AU964" s="65">
        <f t="shared" si="1258"/>
        <v>0</v>
      </c>
      <c r="AV964" s="65">
        <f t="shared" si="1259"/>
        <v>0</v>
      </c>
      <c r="AW964" s="65">
        <f t="shared" si="1260"/>
        <v>0</v>
      </c>
      <c r="AX964" s="65">
        <f t="shared" si="1261"/>
        <v>0</v>
      </c>
      <c r="AY964" s="65">
        <f t="shared" si="1262"/>
        <v>0</v>
      </c>
      <c r="AZ964" s="65">
        <f t="shared" si="1263"/>
        <v>0</v>
      </c>
      <c r="BA964" s="65">
        <f t="shared" si="1264"/>
        <v>0</v>
      </c>
      <c r="BB964" s="65">
        <f t="shared" si="1265"/>
        <v>0</v>
      </c>
      <c r="BC964" s="65">
        <f t="shared" si="1266"/>
        <v>0</v>
      </c>
      <c r="BD964" s="65">
        <f t="shared" si="1267"/>
        <v>0</v>
      </c>
      <c r="BE964" s="65">
        <f t="shared" si="1268"/>
        <v>0</v>
      </c>
      <c r="BF964" s="65">
        <f t="shared" si="1269"/>
        <v>0</v>
      </c>
      <c r="BG964" s="65">
        <f t="shared" si="1270"/>
        <v>0</v>
      </c>
      <c r="CE964" s="373"/>
      <c r="CF964" s="343"/>
      <c r="CG964" s="343"/>
      <c r="CH964" s="343"/>
      <c r="CI964" s="343"/>
      <c r="CJ964" s="343"/>
      <c r="CK964" s="343"/>
      <c r="CL964" s="343"/>
      <c r="CM964" s="343"/>
      <c r="CN964" s="343"/>
      <c r="CY964" s="101">
        <f t="shared" si="1271"/>
        <v>0</v>
      </c>
      <c r="CZ964" s="101">
        <f t="shared" si="1272"/>
        <v>0</v>
      </c>
      <c r="DB964" s="101">
        <f t="shared" si="1273"/>
        <v>0</v>
      </c>
      <c r="DD964" s="311">
        <f t="shared" si="1274"/>
        <v>0</v>
      </c>
      <c r="DF964" s="101">
        <f t="shared" si="1190"/>
        <v>0</v>
      </c>
      <c r="DG964" s="101">
        <f t="shared" si="1191"/>
        <v>0</v>
      </c>
      <c r="DH964" s="101">
        <f t="shared" si="1192"/>
        <v>0</v>
      </c>
      <c r="DI964" s="101">
        <f t="shared" si="1193"/>
        <v>0</v>
      </c>
      <c r="DJ964" s="311">
        <f t="shared" si="1194"/>
        <v>0</v>
      </c>
      <c r="DK964" s="311">
        <f t="shared" si="1195"/>
        <v>0</v>
      </c>
      <c r="DL964" s="101">
        <f t="shared" si="1196"/>
        <v>0</v>
      </c>
      <c r="DM964" s="101">
        <f t="shared" si="1197"/>
        <v>0</v>
      </c>
      <c r="DN964" s="101">
        <f t="shared" si="1198"/>
        <v>0</v>
      </c>
      <c r="DO964" s="101">
        <f t="shared" si="1199"/>
        <v>0</v>
      </c>
      <c r="DP964" s="101">
        <f t="shared" si="1200"/>
        <v>0</v>
      </c>
      <c r="DQ964" s="101">
        <f t="shared" si="1201"/>
        <v>0</v>
      </c>
      <c r="DR964" s="101">
        <f t="shared" si="1202"/>
        <v>0</v>
      </c>
      <c r="DS964" s="101">
        <f t="shared" si="1203"/>
        <v>0</v>
      </c>
      <c r="DT964" s="101">
        <f t="shared" si="1204"/>
        <v>0</v>
      </c>
      <c r="DU964" s="101">
        <f t="shared" si="1205"/>
        <v>0</v>
      </c>
      <c r="DV964" s="101">
        <f t="shared" si="1206"/>
        <v>0</v>
      </c>
      <c r="DW964" s="101">
        <f t="shared" si="1207"/>
        <v>0</v>
      </c>
      <c r="DX964" s="311">
        <f t="shared" si="1208"/>
        <v>0</v>
      </c>
      <c r="DY964" s="101">
        <f t="shared" si="1209"/>
        <v>0</v>
      </c>
      <c r="DZ964" s="101">
        <f t="shared" si="1210"/>
        <v>0</v>
      </c>
      <c r="EA964" s="101">
        <f t="shared" si="1211"/>
        <v>0</v>
      </c>
      <c r="EB964" s="101">
        <f t="shared" si="1212"/>
        <v>0</v>
      </c>
      <c r="EC964" s="101">
        <f t="shared" si="1213"/>
        <v>0</v>
      </c>
      <c r="ED964" s="101">
        <f t="shared" si="1214"/>
        <v>0</v>
      </c>
      <c r="EE964" s="101">
        <f t="shared" si="1215"/>
        <v>0</v>
      </c>
      <c r="EF964" s="101">
        <f t="shared" si="1216"/>
        <v>0</v>
      </c>
      <c r="EG964" s="101">
        <f t="shared" si="1217"/>
        <v>0</v>
      </c>
      <c r="EH964" s="101">
        <f t="shared" si="1218"/>
        <v>0</v>
      </c>
      <c r="EI964" s="101">
        <f t="shared" si="1219"/>
        <v>0</v>
      </c>
      <c r="EJ964" s="101">
        <f t="shared" si="1220"/>
        <v>0</v>
      </c>
      <c r="EK964" s="101">
        <f t="shared" si="1221"/>
        <v>0</v>
      </c>
      <c r="EL964" s="101">
        <f t="shared" si="1222"/>
        <v>0</v>
      </c>
      <c r="EM964" s="101">
        <f t="shared" si="1223"/>
        <v>0</v>
      </c>
      <c r="EN964" s="101">
        <f t="shared" si="1224"/>
        <v>0</v>
      </c>
      <c r="EO964" s="101">
        <f t="shared" si="1225"/>
        <v>0</v>
      </c>
      <c r="EP964" s="101">
        <f t="shared" si="1226"/>
        <v>0</v>
      </c>
      <c r="EQ964" s="101">
        <f t="shared" si="1227"/>
        <v>0</v>
      </c>
    </row>
    <row r="965" spans="2:147" ht="21.75" customHeight="1" x14ac:dyDescent="0.45">
      <c r="B965" s="133" t="str">
        <f>IF(Data!B964&lt;&gt;"",Data!B964,"")</f>
        <v/>
      </c>
      <c r="C965" s="158" t="str">
        <f>IF(Data!C964&lt;&gt;"",Data!C964,"")</f>
        <v/>
      </c>
      <c r="D965" s="106" t="str">
        <f>IF(Data!D964&lt;&gt;"",Data!D964,"")</f>
        <v/>
      </c>
      <c r="E965" s="140">
        <f>IF(AND(I965=1,Data!T964=0),0,IF(I965=999,999,Data!T964))</f>
        <v>999</v>
      </c>
      <c r="F965" s="140" t="str">
        <f t="shared" si="1228"/>
        <v/>
      </c>
      <c r="G965" s="140" t="str">
        <f>IF(Data!K964&lt;&gt;"",Data!K964,"")</f>
        <v/>
      </c>
      <c r="H965" s="141" t="str">
        <f>IF(Data!L964&lt;&gt;"",Data!L964,"")</f>
        <v/>
      </c>
      <c r="I965" s="63">
        <f>IF(Data!M964&lt;&gt;"",Data!M964,"")</f>
        <v>999</v>
      </c>
      <c r="J965" s="63">
        <f t="shared" si="1229"/>
        <v>0</v>
      </c>
      <c r="L965" s="64" t="str">
        <f t="shared" si="1230"/>
        <v/>
      </c>
      <c r="N965" s="63">
        <f t="shared" si="1231"/>
        <v>0</v>
      </c>
      <c r="P965" s="64" t="str">
        <f t="shared" si="1232"/>
        <v/>
      </c>
      <c r="R965" s="63">
        <f t="shared" si="1233"/>
        <v>0</v>
      </c>
      <c r="S965" s="64" t="str">
        <f t="shared" si="1234"/>
        <v/>
      </c>
      <c r="W965" s="310">
        <f t="shared" si="1235"/>
        <v>999</v>
      </c>
      <c r="Y965" s="65">
        <f t="shared" si="1236"/>
        <v>0</v>
      </c>
      <c r="Z965" s="65">
        <f t="shared" si="1237"/>
        <v>0</v>
      </c>
      <c r="AA965" s="65">
        <f t="shared" si="1238"/>
        <v>0</v>
      </c>
      <c r="AB965" s="65">
        <f t="shared" si="1239"/>
        <v>0</v>
      </c>
      <c r="AC965" s="341">
        <f t="shared" si="1240"/>
        <v>0</v>
      </c>
      <c r="AD965" s="65">
        <f t="shared" si="1241"/>
        <v>0</v>
      </c>
      <c r="AE965" s="65">
        <f t="shared" si="1242"/>
        <v>0</v>
      </c>
      <c r="AF965" s="65">
        <f t="shared" si="1243"/>
        <v>0</v>
      </c>
      <c r="AG965" s="65">
        <f t="shared" si="1244"/>
        <v>0</v>
      </c>
      <c r="AH965" s="65">
        <f t="shared" si="1245"/>
        <v>0</v>
      </c>
      <c r="AI965" s="65">
        <f t="shared" si="1246"/>
        <v>0</v>
      </c>
      <c r="AJ965" s="65">
        <f t="shared" si="1247"/>
        <v>0</v>
      </c>
      <c r="AK965" s="65">
        <f t="shared" si="1248"/>
        <v>0</v>
      </c>
      <c r="AL965" s="65">
        <f t="shared" si="1249"/>
        <v>0</v>
      </c>
      <c r="AM965" s="65">
        <f t="shared" si="1250"/>
        <v>0</v>
      </c>
      <c r="AN965" s="65">
        <f t="shared" si="1251"/>
        <v>0</v>
      </c>
      <c r="AO965" s="65">
        <f t="shared" si="1252"/>
        <v>0</v>
      </c>
      <c r="AP965" s="65">
        <f t="shared" si="1253"/>
        <v>0</v>
      </c>
      <c r="AQ965" s="65">
        <f t="shared" si="1254"/>
        <v>0</v>
      </c>
      <c r="AR965" s="65">
        <f t="shared" si="1255"/>
        <v>0</v>
      </c>
      <c r="AS965" s="65">
        <f t="shared" si="1256"/>
        <v>0</v>
      </c>
      <c r="AT965" s="65">
        <f t="shared" si="1257"/>
        <v>0</v>
      </c>
      <c r="AU965" s="65">
        <f t="shared" si="1258"/>
        <v>0</v>
      </c>
      <c r="AV965" s="65">
        <f t="shared" si="1259"/>
        <v>0</v>
      </c>
      <c r="AW965" s="65">
        <f t="shared" si="1260"/>
        <v>0</v>
      </c>
      <c r="AX965" s="65">
        <f t="shared" si="1261"/>
        <v>0</v>
      </c>
      <c r="AY965" s="65">
        <f t="shared" si="1262"/>
        <v>0</v>
      </c>
      <c r="AZ965" s="65">
        <f t="shared" si="1263"/>
        <v>0</v>
      </c>
      <c r="BA965" s="65">
        <f t="shared" si="1264"/>
        <v>0</v>
      </c>
      <c r="BB965" s="65">
        <f t="shared" si="1265"/>
        <v>0</v>
      </c>
      <c r="BC965" s="65">
        <f t="shared" si="1266"/>
        <v>0</v>
      </c>
      <c r="BD965" s="65">
        <f t="shared" si="1267"/>
        <v>0</v>
      </c>
      <c r="BE965" s="65">
        <f t="shared" si="1268"/>
        <v>0</v>
      </c>
      <c r="BF965" s="65">
        <f t="shared" si="1269"/>
        <v>0</v>
      </c>
      <c r="BG965" s="65">
        <f t="shared" si="1270"/>
        <v>0</v>
      </c>
      <c r="CE965" s="373"/>
      <c r="CF965" s="343"/>
      <c r="CG965" s="343"/>
      <c r="CH965" s="343"/>
      <c r="CI965" s="343"/>
      <c r="CJ965" s="343"/>
      <c r="CK965" s="343"/>
      <c r="CL965" s="343"/>
      <c r="CM965" s="343"/>
      <c r="CN965" s="343"/>
      <c r="CY965" s="101">
        <f t="shared" si="1271"/>
        <v>0</v>
      </c>
      <c r="CZ965" s="101">
        <f t="shared" si="1272"/>
        <v>0</v>
      </c>
      <c r="DB965" s="101">
        <f t="shared" si="1273"/>
        <v>0</v>
      </c>
      <c r="DD965" s="311">
        <f t="shared" si="1274"/>
        <v>0</v>
      </c>
      <c r="DF965" s="101">
        <f t="shared" si="1190"/>
        <v>0</v>
      </c>
      <c r="DG965" s="101">
        <f t="shared" si="1191"/>
        <v>0</v>
      </c>
      <c r="DH965" s="101">
        <f t="shared" si="1192"/>
        <v>0</v>
      </c>
      <c r="DI965" s="101">
        <f t="shared" si="1193"/>
        <v>0</v>
      </c>
      <c r="DJ965" s="311">
        <f t="shared" si="1194"/>
        <v>0</v>
      </c>
      <c r="DK965" s="311">
        <f t="shared" si="1195"/>
        <v>0</v>
      </c>
      <c r="DL965" s="101">
        <f t="shared" si="1196"/>
        <v>0</v>
      </c>
      <c r="DM965" s="101">
        <f t="shared" si="1197"/>
        <v>0</v>
      </c>
      <c r="DN965" s="101">
        <f t="shared" si="1198"/>
        <v>0</v>
      </c>
      <c r="DO965" s="101">
        <f t="shared" si="1199"/>
        <v>0</v>
      </c>
      <c r="DP965" s="101">
        <f t="shared" si="1200"/>
        <v>0</v>
      </c>
      <c r="DQ965" s="101">
        <f t="shared" si="1201"/>
        <v>0</v>
      </c>
      <c r="DR965" s="101">
        <f t="shared" si="1202"/>
        <v>0</v>
      </c>
      <c r="DS965" s="101">
        <f t="shared" si="1203"/>
        <v>0</v>
      </c>
      <c r="DT965" s="101">
        <f t="shared" si="1204"/>
        <v>0</v>
      </c>
      <c r="DU965" s="101">
        <f t="shared" si="1205"/>
        <v>0</v>
      </c>
      <c r="DV965" s="101">
        <f t="shared" si="1206"/>
        <v>0</v>
      </c>
      <c r="DW965" s="101">
        <f t="shared" si="1207"/>
        <v>0</v>
      </c>
      <c r="DX965" s="311">
        <f t="shared" si="1208"/>
        <v>0</v>
      </c>
      <c r="DY965" s="101">
        <f t="shared" si="1209"/>
        <v>0</v>
      </c>
      <c r="DZ965" s="101">
        <f t="shared" si="1210"/>
        <v>0</v>
      </c>
      <c r="EA965" s="101">
        <f t="shared" si="1211"/>
        <v>0</v>
      </c>
      <c r="EB965" s="101">
        <f t="shared" si="1212"/>
        <v>0</v>
      </c>
      <c r="EC965" s="101">
        <f t="shared" si="1213"/>
        <v>0</v>
      </c>
      <c r="ED965" s="101">
        <f t="shared" si="1214"/>
        <v>0</v>
      </c>
      <c r="EE965" s="101">
        <f t="shared" si="1215"/>
        <v>0</v>
      </c>
      <c r="EF965" s="101">
        <f t="shared" si="1216"/>
        <v>0</v>
      </c>
      <c r="EG965" s="101">
        <f t="shared" si="1217"/>
        <v>0</v>
      </c>
      <c r="EH965" s="101">
        <f t="shared" si="1218"/>
        <v>0</v>
      </c>
      <c r="EI965" s="101">
        <f t="shared" si="1219"/>
        <v>0</v>
      </c>
      <c r="EJ965" s="101">
        <f t="shared" si="1220"/>
        <v>0</v>
      </c>
      <c r="EK965" s="101">
        <f t="shared" si="1221"/>
        <v>0</v>
      </c>
      <c r="EL965" s="101">
        <f t="shared" si="1222"/>
        <v>0</v>
      </c>
      <c r="EM965" s="101">
        <f t="shared" si="1223"/>
        <v>0</v>
      </c>
      <c r="EN965" s="101">
        <f t="shared" si="1224"/>
        <v>0</v>
      </c>
      <c r="EO965" s="101">
        <f t="shared" si="1225"/>
        <v>0</v>
      </c>
      <c r="EP965" s="101">
        <f t="shared" si="1226"/>
        <v>0</v>
      </c>
      <c r="EQ965" s="101">
        <f t="shared" si="1227"/>
        <v>0</v>
      </c>
    </row>
    <row r="966" spans="2:147" ht="21.75" customHeight="1" x14ac:dyDescent="0.45">
      <c r="B966" s="133" t="str">
        <f>IF(Data!B965&lt;&gt;"",Data!B965,"")</f>
        <v/>
      </c>
      <c r="C966" s="158" t="str">
        <f>IF(Data!C965&lt;&gt;"",Data!C965,"")</f>
        <v/>
      </c>
      <c r="D966" s="106" t="str">
        <f>IF(Data!D965&lt;&gt;"",Data!D965,"")</f>
        <v/>
      </c>
      <c r="E966" s="140">
        <f>IF(AND(I966=1,Data!T965=0),0,IF(I966=999,999,Data!T965))</f>
        <v>999</v>
      </c>
      <c r="F966" s="140" t="str">
        <f t="shared" si="1228"/>
        <v/>
      </c>
      <c r="G966" s="140" t="str">
        <f>IF(Data!K965&lt;&gt;"",Data!K965,"")</f>
        <v/>
      </c>
      <c r="H966" s="141" t="str">
        <f>IF(Data!L965&lt;&gt;"",Data!L965,"")</f>
        <v/>
      </c>
      <c r="I966" s="63">
        <f>IF(Data!M965&lt;&gt;"",Data!M965,"")</f>
        <v>999</v>
      </c>
      <c r="J966" s="63">
        <f t="shared" si="1229"/>
        <v>0</v>
      </c>
      <c r="L966" s="64" t="str">
        <f t="shared" si="1230"/>
        <v/>
      </c>
      <c r="N966" s="63">
        <f t="shared" si="1231"/>
        <v>0</v>
      </c>
      <c r="P966" s="64" t="str">
        <f t="shared" si="1232"/>
        <v/>
      </c>
      <c r="R966" s="63">
        <f t="shared" si="1233"/>
        <v>0</v>
      </c>
      <c r="S966" s="64" t="str">
        <f t="shared" si="1234"/>
        <v/>
      </c>
      <c r="W966" s="310">
        <f t="shared" si="1235"/>
        <v>999</v>
      </c>
      <c r="Y966" s="65">
        <f t="shared" si="1236"/>
        <v>0</v>
      </c>
      <c r="Z966" s="65">
        <f t="shared" si="1237"/>
        <v>0</v>
      </c>
      <c r="AA966" s="65">
        <f t="shared" si="1238"/>
        <v>0</v>
      </c>
      <c r="AB966" s="65">
        <f t="shared" si="1239"/>
        <v>0</v>
      </c>
      <c r="AC966" s="341">
        <f t="shared" si="1240"/>
        <v>0</v>
      </c>
      <c r="AD966" s="65">
        <f t="shared" si="1241"/>
        <v>0</v>
      </c>
      <c r="AE966" s="65">
        <f t="shared" si="1242"/>
        <v>0</v>
      </c>
      <c r="AF966" s="65">
        <f t="shared" si="1243"/>
        <v>0</v>
      </c>
      <c r="AG966" s="65">
        <f t="shared" si="1244"/>
        <v>0</v>
      </c>
      <c r="AH966" s="65">
        <f t="shared" si="1245"/>
        <v>0</v>
      </c>
      <c r="AI966" s="65">
        <f t="shared" si="1246"/>
        <v>0</v>
      </c>
      <c r="AJ966" s="65">
        <f t="shared" si="1247"/>
        <v>0</v>
      </c>
      <c r="AK966" s="65">
        <f t="shared" si="1248"/>
        <v>0</v>
      </c>
      <c r="AL966" s="65">
        <f t="shared" si="1249"/>
        <v>0</v>
      </c>
      <c r="AM966" s="65">
        <f t="shared" si="1250"/>
        <v>0</v>
      </c>
      <c r="AN966" s="65">
        <f t="shared" si="1251"/>
        <v>0</v>
      </c>
      <c r="AO966" s="65">
        <f t="shared" si="1252"/>
        <v>0</v>
      </c>
      <c r="AP966" s="65">
        <f t="shared" si="1253"/>
        <v>0</v>
      </c>
      <c r="AQ966" s="65">
        <f t="shared" si="1254"/>
        <v>0</v>
      </c>
      <c r="AR966" s="65">
        <f t="shared" si="1255"/>
        <v>0</v>
      </c>
      <c r="AS966" s="65">
        <f t="shared" si="1256"/>
        <v>0</v>
      </c>
      <c r="AT966" s="65">
        <f t="shared" si="1257"/>
        <v>0</v>
      </c>
      <c r="AU966" s="65">
        <f t="shared" si="1258"/>
        <v>0</v>
      </c>
      <c r="AV966" s="65">
        <f t="shared" si="1259"/>
        <v>0</v>
      </c>
      <c r="AW966" s="65">
        <f t="shared" si="1260"/>
        <v>0</v>
      </c>
      <c r="AX966" s="65">
        <f t="shared" si="1261"/>
        <v>0</v>
      </c>
      <c r="AY966" s="65">
        <f t="shared" si="1262"/>
        <v>0</v>
      </c>
      <c r="AZ966" s="65">
        <f t="shared" si="1263"/>
        <v>0</v>
      </c>
      <c r="BA966" s="65">
        <f t="shared" si="1264"/>
        <v>0</v>
      </c>
      <c r="BB966" s="65">
        <f t="shared" si="1265"/>
        <v>0</v>
      </c>
      <c r="BC966" s="65">
        <f t="shared" si="1266"/>
        <v>0</v>
      </c>
      <c r="BD966" s="65">
        <f t="shared" si="1267"/>
        <v>0</v>
      </c>
      <c r="BE966" s="65">
        <f t="shared" si="1268"/>
        <v>0</v>
      </c>
      <c r="BF966" s="65">
        <f t="shared" si="1269"/>
        <v>0</v>
      </c>
      <c r="BG966" s="65">
        <f t="shared" si="1270"/>
        <v>0</v>
      </c>
      <c r="CE966" s="373"/>
      <c r="CF966" s="343"/>
      <c r="CG966" s="343"/>
      <c r="CH966" s="343"/>
      <c r="CI966" s="343"/>
      <c r="CJ966" s="343"/>
      <c r="CK966" s="343"/>
      <c r="CL966" s="343"/>
      <c r="CM966" s="343"/>
      <c r="CN966" s="343"/>
      <c r="CY966" s="101">
        <f t="shared" si="1271"/>
        <v>0</v>
      </c>
      <c r="CZ966" s="101">
        <f t="shared" si="1272"/>
        <v>0</v>
      </c>
      <c r="DB966" s="101">
        <f t="shared" si="1273"/>
        <v>0</v>
      </c>
      <c r="DD966" s="311">
        <f t="shared" si="1274"/>
        <v>0</v>
      </c>
      <c r="DF966" s="101">
        <f t="shared" si="1190"/>
        <v>0</v>
      </c>
      <c r="DG966" s="101">
        <f t="shared" si="1191"/>
        <v>0</v>
      </c>
      <c r="DH966" s="101">
        <f t="shared" si="1192"/>
        <v>0</v>
      </c>
      <c r="DI966" s="101">
        <f t="shared" si="1193"/>
        <v>0</v>
      </c>
      <c r="DJ966" s="311">
        <f t="shared" si="1194"/>
        <v>0</v>
      </c>
      <c r="DK966" s="311">
        <f t="shared" si="1195"/>
        <v>0</v>
      </c>
      <c r="DL966" s="101">
        <f t="shared" si="1196"/>
        <v>0</v>
      </c>
      <c r="DM966" s="101">
        <f t="shared" si="1197"/>
        <v>0</v>
      </c>
      <c r="DN966" s="101">
        <f t="shared" si="1198"/>
        <v>0</v>
      </c>
      <c r="DO966" s="101">
        <f t="shared" si="1199"/>
        <v>0</v>
      </c>
      <c r="DP966" s="101">
        <f t="shared" si="1200"/>
        <v>0</v>
      </c>
      <c r="DQ966" s="101">
        <f t="shared" si="1201"/>
        <v>0</v>
      </c>
      <c r="DR966" s="101">
        <f t="shared" si="1202"/>
        <v>0</v>
      </c>
      <c r="DS966" s="101">
        <f t="shared" si="1203"/>
        <v>0</v>
      </c>
      <c r="DT966" s="101">
        <f t="shared" si="1204"/>
        <v>0</v>
      </c>
      <c r="DU966" s="101">
        <f t="shared" si="1205"/>
        <v>0</v>
      </c>
      <c r="DV966" s="101">
        <f t="shared" si="1206"/>
        <v>0</v>
      </c>
      <c r="DW966" s="101">
        <f t="shared" si="1207"/>
        <v>0</v>
      </c>
      <c r="DX966" s="311">
        <f t="shared" si="1208"/>
        <v>0</v>
      </c>
      <c r="DY966" s="101">
        <f t="shared" si="1209"/>
        <v>0</v>
      </c>
      <c r="DZ966" s="101">
        <f t="shared" si="1210"/>
        <v>0</v>
      </c>
      <c r="EA966" s="101">
        <f t="shared" si="1211"/>
        <v>0</v>
      </c>
      <c r="EB966" s="101">
        <f t="shared" si="1212"/>
        <v>0</v>
      </c>
      <c r="EC966" s="101">
        <f t="shared" si="1213"/>
        <v>0</v>
      </c>
      <c r="ED966" s="101">
        <f t="shared" si="1214"/>
        <v>0</v>
      </c>
      <c r="EE966" s="101">
        <f t="shared" si="1215"/>
        <v>0</v>
      </c>
      <c r="EF966" s="101">
        <f t="shared" si="1216"/>
        <v>0</v>
      </c>
      <c r="EG966" s="101">
        <f t="shared" si="1217"/>
        <v>0</v>
      </c>
      <c r="EH966" s="101">
        <f t="shared" si="1218"/>
        <v>0</v>
      </c>
      <c r="EI966" s="101">
        <f t="shared" si="1219"/>
        <v>0</v>
      </c>
      <c r="EJ966" s="101">
        <f t="shared" si="1220"/>
        <v>0</v>
      </c>
      <c r="EK966" s="101">
        <f t="shared" si="1221"/>
        <v>0</v>
      </c>
      <c r="EL966" s="101">
        <f t="shared" si="1222"/>
        <v>0</v>
      </c>
      <c r="EM966" s="101">
        <f t="shared" si="1223"/>
        <v>0</v>
      </c>
      <c r="EN966" s="101">
        <f t="shared" si="1224"/>
        <v>0</v>
      </c>
      <c r="EO966" s="101">
        <f t="shared" si="1225"/>
        <v>0</v>
      </c>
      <c r="EP966" s="101">
        <f t="shared" si="1226"/>
        <v>0</v>
      </c>
      <c r="EQ966" s="101">
        <f t="shared" si="1227"/>
        <v>0</v>
      </c>
    </row>
    <row r="967" spans="2:147" ht="21.75" customHeight="1" x14ac:dyDescent="0.45">
      <c r="B967" s="133" t="str">
        <f>IF(Data!B966&lt;&gt;"",Data!B966,"")</f>
        <v/>
      </c>
      <c r="C967" s="158" t="str">
        <f>IF(Data!C966&lt;&gt;"",Data!C966,"")</f>
        <v/>
      </c>
      <c r="D967" s="106" t="str">
        <f>IF(Data!D966&lt;&gt;"",Data!D966,"")</f>
        <v/>
      </c>
      <c r="E967" s="140">
        <f>IF(AND(I967=1,Data!T966=0),0,IF(I967=999,999,Data!T966))</f>
        <v>999</v>
      </c>
      <c r="F967" s="140" t="str">
        <f t="shared" si="1228"/>
        <v/>
      </c>
      <c r="G967" s="140" t="str">
        <f>IF(Data!K966&lt;&gt;"",Data!K966,"")</f>
        <v/>
      </c>
      <c r="H967" s="141" t="str">
        <f>IF(Data!L966&lt;&gt;"",Data!L966,"")</f>
        <v/>
      </c>
      <c r="I967" s="63">
        <f>IF(Data!M966&lt;&gt;"",Data!M966,"")</f>
        <v>999</v>
      </c>
      <c r="J967" s="63">
        <f t="shared" si="1229"/>
        <v>0</v>
      </c>
      <c r="L967" s="64" t="str">
        <f t="shared" si="1230"/>
        <v/>
      </c>
      <c r="N967" s="63">
        <f t="shared" si="1231"/>
        <v>0</v>
      </c>
      <c r="P967" s="64" t="str">
        <f t="shared" si="1232"/>
        <v/>
      </c>
      <c r="R967" s="63">
        <f t="shared" si="1233"/>
        <v>0</v>
      </c>
      <c r="S967" s="64" t="str">
        <f t="shared" si="1234"/>
        <v/>
      </c>
      <c r="W967" s="310">
        <f t="shared" si="1235"/>
        <v>999</v>
      </c>
      <c r="Y967" s="65">
        <f t="shared" si="1236"/>
        <v>0</v>
      </c>
      <c r="Z967" s="65">
        <f t="shared" si="1237"/>
        <v>0</v>
      </c>
      <c r="AA967" s="65">
        <f t="shared" si="1238"/>
        <v>0</v>
      </c>
      <c r="AB967" s="65">
        <f t="shared" si="1239"/>
        <v>0</v>
      </c>
      <c r="AC967" s="341">
        <f t="shared" si="1240"/>
        <v>0</v>
      </c>
      <c r="AD967" s="65">
        <f t="shared" si="1241"/>
        <v>0</v>
      </c>
      <c r="AE967" s="65">
        <f t="shared" si="1242"/>
        <v>0</v>
      </c>
      <c r="AF967" s="65">
        <f t="shared" si="1243"/>
        <v>0</v>
      </c>
      <c r="AG967" s="65">
        <f t="shared" si="1244"/>
        <v>0</v>
      </c>
      <c r="AH967" s="65">
        <f t="shared" si="1245"/>
        <v>0</v>
      </c>
      <c r="AI967" s="65">
        <f t="shared" si="1246"/>
        <v>0</v>
      </c>
      <c r="AJ967" s="65">
        <f t="shared" si="1247"/>
        <v>0</v>
      </c>
      <c r="AK967" s="65">
        <f t="shared" si="1248"/>
        <v>0</v>
      </c>
      <c r="AL967" s="65">
        <f t="shared" si="1249"/>
        <v>0</v>
      </c>
      <c r="AM967" s="65">
        <f t="shared" si="1250"/>
        <v>0</v>
      </c>
      <c r="AN967" s="65">
        <f t="shared" si="1251"/>
        <v>0</v>
      </c>
      <c r="AO967" s="65">
        <f t="shared" si="1252"/>
        <v>0</v>
      </c>
      <c r="AP967" s="65">
        <f t="shared" si="1253"/>
        <v>0</v>
      </c>
      <c r="AQ967" s="65">
        <f t="shared" si="1254"/>
        <v>0</v>
      </c>
      <c r="AR967" s="65">
        <f t="shared" si="1255"/>
        <v>0</v>
      </c>
      <c r="AS967" s="65">
        <f t="shared" si="1256"/>
        <v>0</v>
      </c>
      <c r="AT967" s="65">
        <f t="shared" si="1257"/>
        <v>0</v>
      </c>
      <c r="AU967" s="65">
        <f t="shared" si="1258"/>
        <v>0</v>
      </c>
      <c r="AV967" s="65">
        <f t="shared" si="1259"/>
        <v>0</v>
      </c>
      <c r="AW967" s="65">
        <f t="shared" si="1260"/>
        <v>0</v>
      </c>
      <c r="AX967" s="65">
        <f t="shared" si="1261"/>
        <v>0</v>
      </c>
      <c r="AY967" s="65">
        <f t="shared" si="1262"/>
        <v>0</v>
      </c>
      <c r="AZ967" s="65">
        <f t="shared" si="1263"/>
        <v>0</v>
      </c>
      <c r="BA967" s="65">
        <f t="shared" si="1264"/>
        <v>0</v>
      </c>
      <c r="BB967" s="65">
        <f t="shared" si="1265"/>
        <v>0</v>
      </c>
      <c r="BC967" s="65">
        <f t="shared" si="1266"/>
        <v>0</v>
      </c>
      <c r="BD967" s="65">
        <f t="shared" si="1267"/>
        <v>0</v>
      </c>
      <c r="BE967" s="65">
        <f t="shared" si="1268"/>
        <v>0</v>
      </c>
      <c r="BF967" s="65">
        <f t="shared" si="1269"/>
        <v>0</v>
      </c>
      <c r="BG967" s="65">
        <f t="shared" si="1270"/>
        <v>0</v>
      </c>
      <c r="CE967" s="373"/>
      <c r="CF967" s="343"/>
      <c r="CG967" s="343"/>
      <c r="CH967" s="343"/>
      <c r="CI967" s="343"/>
      <c r="CJ967" s="343"/>
      <c r="CK967" s="343"/>
      <c r="CL967" s="343"/>
      <c r="CM967" s="343"/>
      <c r="CN967" s="343"/>
      <c r="CY967" s="101">
        <f t="shared" si="1271"/>
        <v>0</v>
      </c>
      <c r="CZ967" s="101">
        <f t="shared" si="1272"/>
        <v>0</v>
      </c>
      <c r="DB967" s="101">
        <f t="shared" si="1273"/>
        <v>0</v>
      </c>
      <c r="DD967" s="311">
        <f t="shared" si="1274"/>
        <v>0</v>
      </c>
      <c r="DF967" s="101">
        <f t="shared" si="1190"/>
        <v>0</v>
      </c>
      <c r="DG967" s="101">
        <f t="shared" si="1191"/>
        <v>0</v>
      </c>
      <c r="DH967" s="101">
        <f t="shared" si="1192"/>
        <v>0</v>
      </c>
      <c r="DI967" s="101">
        <f t="shared" si="1193"/>
        <v>0</v>
      </c>
      <c r="DJ967" s="311">
        <f t="shared" si="1194"/>
        <v>0</v>
      </c>
      <c r="DK967" s="311">
        <f t="shared" si="1195"/>
        <v>0</v>
      </c>
      <c r="DL967" s="101">
        <f t="shared" si="1196"/>
        <v>0</v>
      </c>
      <c r="DM967" s="101">
        <f t="shared" si="1197"/>
        <v>0</v>
      </c>
      <c r="DN967" s="101">
        <f t="shared" si="1198"/>
        <v>0</v>
      </c>
      <c r="DO967" s="101">
        <f t="shared" si="1199"/>
        <v>0</v>
      </c>
      <c r="DP967" s="101">
        <f t="shared" si="1200"/>
        <v>0</v>
      </c>
      <c r="DQ967" s="101">
        <f t="shared" si="1201"/>
        <v>0</v>
      </c>
      <c r="DR967" s="101">
        <f t="shared" si="1202"/>
        <v>0</v>
      </c>
      <c r="DS967" s="101">
        <f t="shared" si="1203"/>
        <v>0</v>
      </c>
      <c r="DT967" s="101">
        <f t="shared" si="1204"/>
        <v>0</v>
      </c>
      <c r="DU967" s="101">
        <f t="shared" si="1205"/>
        <v>0</v>
      </c>
      <c r="DV967" s="101">
        <f t="shared" si="1206"/>
        <v>0</v>
      </c>
      <c r="DW967" s="101">
        <f t="shared" si="1207"/>
        <v>0</v>
      </c>
      <c r="DX967" s="311">
        <f t="shared" si="1208"/>
        <v>0</v>
      </c>
      <c r="DY967" s="101">
        <f t="shared" si="1209"/>
        <v>0</v>
      </c>
      <c r="DZ967" s="101">
        <f t="shared" si="1210"/>
        <v>0</v>
      </c>
      <c r="EA967" s="101">
        <f t="shared" si="1211"/>
        <v>0</v>
      </c>
      <c r="EB967" s="101">
        <f t="shared" si="1212"/>
        <v>0</v>
      </c>
      <c r="EC967" s="101">
        <f t="shared" si="1213"/>
        <v>0</v>
      </c>
      <c r="ED967" s="101">
        <f t="shared" si="1214"/>
        <v>0</v>
      </c>
      <c r="EE967" s="101">
        <f t="shared" si="1215"/>
        <v>0</v>
      </c>
      <c r="EF967" s="101">
        <f t="shared" si="1216"/>
        <v>0</v>
      </c>
      <c r="EG967" s="101">
        <f t="shared" si="1217"/>
        <v>0</v>
      </c>
      <c r="EH967" s="101">
        <f t="shared" si="1218"/>
        <v>0</v>
      </c>
      <c r="EI967" s="101">
        <f t="shared" si="1219"/>
        <v>0</v>
      </c>
      <c r="EJ967" s="101">
        <f t="shared" si="1220"/>
        <v>0</v>
      </c>
      <c r="EK967" s="101">
        <f t="shared" si="1221"/>
        <v>0</v>
      </c>
      <c r="EL967" s="101">
        <f t="shared" si="1222"/>
        <v>0</v>
      </c>
      <c r="EM967" s="101">
        <f t="shared" si="1223"/>
        <v>0</v>
      </c>
      <c r="EN967" s="101">
        <f t="shared" si="1224"/>
        <v>0</v>
      </c>
      <c r="EO967" s="101">
        <f t="shared" si="1225"/>
        <v>0</v>
      </c>
      <c r="EP967" s="101">
        <f t="shared" si="1226"/>
        <v>0</v>
      </c>
      <c r="EQ967" s="101">
        <f t="shared" si="1227"/>
        <v>0</v>
      </c>
    </row>
    <row r="968" spans="2:147" ht="21.75" customHeight="1" x14ac:dyDescent="0.45">
      <c r="B968" s="133" t="str">
        <f>IF(Data!B967&lt;&gt;"",Data!B967,"")</f>
        <v/>
      </c>
      <c r="C968" s="158" t="str">
        <f>IF(Data!C967&lt;&gt;"",Data!C967,"")</f>
        <v/>
      </c>
      <c r="D968" s="106" t="str">
        <f>IF(Data!D967&lt;&gt;"",Data!D967,"")</f>
        <v/>
      </c>
      <c r="E968" s="140">
        <f>IF(AND(I968=1,Data!T967=0),0,IF(I968=999,999,Data!T967))</f>
        <v>999</v>
      </c>
      <c r="F968" s="140" t="str">
        <f t="shared" si="1228"/>
        <v/>
      </c>
      <c r="G968" s="140" t="str">
        <f>IF(Data!K967&lt;&gt;"",Data!K967,"")</f>
        <v/>
      </c>
      <c r="H968" s="141" t="str">
        <f>IF(Data!L967&lt;&gt;"",Data!L967,"")</f>
        <v/>
      </c>
      <c r="I968" s="63">
        <f>IF(Data!M967&lt;&gt;"",Data!M967,"")</f>
        <v>999</v>
      </c>
      <c r="J968" s="63">
        <f t="shared" si="1229"/>
        <v>0</v>
      </c>
      <c r="L968" s="64" t="str">
        <f t="shared" si="1230"/>
        <v/>
      </c>
      <c r="N968" s="63">
        <f t="shared" si="1231"/>
        <v>0</v>
      </c>
      <c r="P968" s="64" t="str">
        <f t="shared" si="1232"/>
        <v/>
      </c>
      <c r="R968" s="63">
        <f t="shared" si="1233"/>
        <v>0</v>
      </c>
      <c r="S968" s="64" t="str">
        <f t="shared" si="1234"/>
        <v/>
      </c>
      <c r="W968" s="310">
        <f t="shared" si="1235"/>
        <v>999</v>
      </c>
      <c r="Y968" s="65">
        <f t="shared" si="1236"/>
        <v>0</v>
      </c>
      <c r="Z968" s="65">
        <f t="shared" si="1237"/>
        <v>0</v>
      </c>
      <c r="AA968" s="65">
        <f t="shared" si="1238"/>
        <v>0</v>
      </c>
      <c r="AB968" s="65">
        <f t="shared" si="1239"/>
        <v>0</v>
      </c>
      <c r="AC968" s="341">
        <f t="shared" si="1240"/>
        <v>0</v>
      </c>
      <c r="AD968" s="65">
        <f t="shared" si="1241"/>
        <v>0</v>
      </c>
      <c r="AE968" s="65">
        <f t="shared" si="1242"/>
        <v>0</v>
      </c>
      <c r="AF968" s="65">
        <f t="shared" si="1243"/>
        <v>0</v>
      </c>
      <c r="AG968" s="65">
        <f t="shared" si="1244"/>
        <v>0</v>
      </c>
      <c r="AH968" s="65">
        <f t="shared" si="1245"/>
        <v>0</v>
      </c>
      <c r="AI968" s="65">
        <f t="shared" si="1246"/>
        <v>0</v>
      </c>
      <c r="AJ968" s="65">
        <f t="shared" si="1247"/>
        <v>0</v>
      </c>
      <c r="AK968" s="65">
        <f t="shared" si="1248"/>
        <v>0</v>
      </c>
      <c r="AL968" s="65">
        <f t="shared" si="1249"/>
        <v>0</v>
      </c>
      <c r="AM968" s="65">
        <f t="shared" si="1250"/>
        <v>0</v>
      </c>
      <c r="AN968" s="65">
        <f t="shared" si="1251"/>
        <v>0</v>
      </c>
      <c r="AO968" s="65">
        <f t="shared" si="1252"/>
        <v>0</v>
      </c>
      <c r="AP968" s="65">
        <f t="shared" si="1253"/>
        <v>0</v>
      </c>
      <c r="AQ968" s="65">
        <f t="shared" si="1254"/>
        <v>0</v>
      </c>
      <c r="AR968" s="65">
        <f t="shared" si="1255"/>
        <v>0</v>
      </c>
      <c r="AS968" s="65">
        <f t="shared" si="1256"/>
        <v>0</v>
      </c>
      <c r="AT968" s="65">
        <f t="shared" si="1257"/>
        <v>0</v>
      </c>
      <c r="AU968" s="65">
        <f t="shared" si="1258"/>
        <v>0</v>
      </c>
      <c r="AV968" s="65">
        <f t="shared" si="1259"/>
        <v>0</v>
      </c>
      <c r="AW968" s="65">
        <f t="shared" si="1260"/>
        <v>0</v>
      </c>
      <c r="AX968" s="65">
        <f t="shared" si="1261"/>
        <v>0</v>
      </c>
      <c r="AY968" s="65">
        <f t="shared" si="1262"/>
        <v>0</v>
      </c>
      <c r="AZ968" s="65">
        <f t="shared" si="1263"/>
        <v>0</v>
      </c>
      <c r="BA968" s="65">
        <f t="shared" si="1264"/>
        <v>0</v>
      </c>
      <c r="BB968" s="65">
        <f t="shared" si="1265"/>
        <v>0</v>
      </c>
      <c r="BC968" s="65">
        <f t="shared" si="1266"/>
        <v>0</v>
      </c>
      <c r="BD968" s="65">
        <f t="shared" si="1267"/>
        <v>0</v>
      </c>
      <c r="BE968" s="65">
        <f t="shared" si="1268"/>
        <v>0</v>
      </c>
      <c r="BF968" s="65">
        <f t="shared" si="1269"/>
        <v>0</v>
      </c>
      <c r="BG968" s="65">
        <f t="shared" si="1270"/>
        <v>0</v>
      </c>
      <c r="CE968" s="373"/>
      <c r="CF968" s="343"/>
      <c r="CG968" s="343"/>
      <c r="CH968" s="343"/>
      <c r="CI968" s="343"/>
      <c r="CJ968" s="343"/>
      <c r="CK968" s="343"/>
      <c r="CL968" s="343"/>
      <c r="CM968" s="343"/>
      <c r="CN968" s="343"/>
      <c r="CY968" s="101">
        <f t="shared" si="1271"/>
        <v>0</v>
      </c>
      <c r="CZ968" s="101">
        <f t="shared" si="1272"/>
        <v>0</v>
      </c>
      <c r="DB968" s="101">
        <f t="shared" si="1273"/>
        <v>0</v>
      </c>
      <c r="DD968" s="311">
        <f t="shared" si="1274"/>
        <v>0</v>
      </c>
      <c r="DF968" s="101">
        <f t="shared" si="1190"/>
        <v>0</v>
      </c>
      <c r="DG968" s="101">
        <f t="shared" si="1191"/>
        <v>0</v>
      </c>
      <c r="DH968" s="101">
        <f t="shared" si="1192"/>
        <v>0</v>
      </c>
      <c r="DI968" s="101">
        <f t="shared" si="1193"/>
        <v>0</v>
      </c>
      <c r="DJ968" s="311">
        <f t="shared" si="1194"/>
        <v>0</v>
      </c>
      <c r="DK968" s="311">
        <f t="shared" si="1195"/>
        <v>0</v>
      </c>
      <c r="DL968" s="101">
        <f t="shared" si="1196"/>
        <v>0</v>
      </c>
      <c r="DM968" s="101">
        <f t="shared" si="1197"/>
        <v>0</v>
      </c>
      <c r="DN968" s="101">
        <f t="shared" si="1198"/>
        <v>0</v>
      </c>
      <c r="DO968" s="101">
        <f t="shared" si="1199"/>
        <v>0</v>
      </c>
      <c r="DP968" s="101">
        <f t="shared" si="1200"/>
        <v>0</v>
      </c>
      <c r="DQ968" s="101">
        <f t="shared" si="1201"/>
        <v>0</v>
      </c>
      <c r="DR968" s="101">
        <f t="shared" si="1202"/>
        <v>0</v>
      </c>
      <c r="DS968" s="101">
        <f t="shared" si="1203"/>
        <v>0</v>
      </c>
      <c r="DT968" s="101">
        <f t="shared" si="1204"/>
        <v>0</v>
      </c>
      <c r="DU968" s="101">
        <f t="shared" si="1205"/>
        <v>0</v>
      </c>
      <c r="DV968" s="101">
        <f t="shared" si="1206"/>
        <v>0</v>
      </c>
      <c r="DW968" s="101">
        <f t="shared" si="1207"/>
        <v>0</v>
      </c>
      <c r="DX968" s="311">
        <f t="shared" si="1208"/>
        <v>0</v>
      </c>
      <c r="DY968" s="101">
        <f t="shared" si="1209"/>
        <v>0</v>
      </c>
      <c r="DZ968" s="101">
        <f t="shared" si="1210"/>
        <v>0</v>
      </c>
      <c r="EA968" s="101">
        <f t="shared" si="1211"/>
        <v>0</v>
      </c>
      <c r="EB968" s="101">
        <f t="shared" si="1212"/>
        <v>0</v>
      </c>
      <c r="EC968" s="101">
        <f t="shared" si="1213"/>
        <v>0</v>
      </c>
      <c r="ED968" s="101">
        <f t="shared" si="1214"/>
        <v>0</v>
      </c>
      <c r="EE968" s="101">
        <f t="shared" si="1215"/>
        <v>0</v>
      </c>
      <c r="EF968" s="101">
        <f t="shared" si="1216"/>
        <v>0</v>
      </c>
      <c r="EG968" s="101">
        <f t="shared" si="1217"/>
        <v>0</v>
      </c>
      <c r="EH968" s="101">
        <f t="shared" si="1218"/>
        <v>0</v>
      </c>
      <c r="EI968" s="101">
        <f t="shared" si="1219"/>
        <v>0</v>
      </c>
      <c r="EJ968" s="101">
        <f t="shared" si="1220"/>
        <v>0</v>
      </c>
      <c r="EK968" s="101">
        <f t="shared" si="1221"/>
        <v>0</v>
      </c>
      <c r="EL968" s="101">
        <f t="shared" si="1222"/>
        <v>0</v>
      </c>
      <c r="EM968" s="101">
        <f t="shared" si="1223"/>
        <v>0</v>
      </c>
      <c r="EN968" s="101">
        <f t="shared" si="1224"/>
        <v>0</v>
      </c>
      <c r="EO968" s="101">
        <f t="shared" si="1225"/>
        <v>0</v>
      </c>
      <c r="EP968" s="101">
        <f t="shared" si="1226"/>
        <v>0</v>
      </c>
      <c r="EQ968" s="101">
        <f t="shared" si="1227"/>
        <v>0</v>
      </c>
    </row>
    <row r="969" spans="2:147" ht="21.75" customHeight="1" x14ac:dyDescent="0.45">
      <c r="B969" s="133" t="str">
        <f>IF(Data!B968&lt;&gt;"",Data!B968,"")</f>
        <v/>
      </c>
      <c r="C969" s="158" t="str">
        <f>IF(Data!C968&lt;&gt;"",Data!C968,"")</f>
        <v/>
      </c>
      <c r="D969" s="106" t="str">
        <f>IF(Data!D968&lt;&gt;"",Data!D968,"")</f>
        <v/>
      </c>
      <c r="E969" s="140">
        <f>IF(AND(I969=1,Data!T968=0),0,IF(I969=999,999,Data!T968))</f>
        <v>999</v>
      </c>
      <c r="F969" s="140" t="str">
        <f t="shared" si="1228"/>
        <v/>
      </c>
      <c r="G969" s="140" t="str">
        <f>IF(Data!K968&lt;&gt;"",Data!K968,"")</f>
        <v/>
      </c>
      <c r="H969" s="141" t="str">
        <f>IF(Data!L968&lt;&gt;"",Data!L968,"")</f>
        <v/>
      </c>
      <c r="I969" s="63">
        <f>IF(Data!M968&lt;&gt;"",Data!M968,"")</f>
        <v>999</v>
      </c>
      <c r="J969" s="63">
        <f t="shared" si="1229"/>
        <v>0</v>
      </c>
      <c r="L969" s="64" t="str">
        <f t="shared" si="1230"/>
        <v/>
      </c>
      <c r="N969" s="63">
        <f t="shared" si="1231"/>
        <v>0</v>
      </c>
      <c r="P969" s="64" t="str">
        <f t="shared" si="1232"/>
        <v/>
      </c>
      <c r="R969" s="63">
        <f t="shared" si="1233"/>
        <v>0</v>
      </c>
      <c r="S969" s="64" t="str">
        <f t="shared" si="1234"/>
        <v/>
      </c>
      <c r="W969" s="310">
        <f t="shared" si="1235"/>
        <v>999</v>
      </c>
      <c r="Y969" s="65">
        <f t="shared" si="1236"/>
        <v>0</v>
      </c>
      <c r="Z969" s="65">
        <f t="shared" si="1237"/>
        <v>0</v>
      </c>
      <c r="AA969" s="65">
        <f t="shared" si="1238"/>
        <v>0</v>
      </c>
      <c r="AB969" s="65">
        <f t="shared" si="1239"/>
        <v>0</v>
      </c>
      <c r="AC969" s="341">
        <f t="shared" si="1240"/>
        <v>0</v>
      </c>
      <c r="AD969" s="65">
        <f t="shared" si="1241"/>
        <v>0</v>
      </c>
      <c r="AE969" s="65">
        <f t="shared" si="1242"/>
        <v>0</v>
      </c>
      <c r="AF969" s="65">
        <f t="shared" si="1243"/>
        <v>0</v>
      </c>
      <c r="AG969" s="65">
        <f t="shared" si="1244"/>
        <v>0</v>
      </c>
      <c r="AH969" s="65">
        <f t="shared" si="1245"/>
        <v>0</v>
      </c>
      <c r="AI969" s="65">
        <f t="shared" si="1246"/>
        <v>0</v>
      </c>
      <c r="AJ969" s="65">
        <f t="shared" si="1247"/>
        <v>0</v>
      </c>
      <c r="AK969" s="65">
        <f t="shared" si="1248"/>
        <v>0</v>
      </c>
      <c r="AL969" s="65">
        <f t="shared" si="1249"/>
        <v>0</v>
      </c>
      <c r="AM969" s="65">
        <f t="shared" si="1250"/>
        <v>0</v>
      </c>
      <c r="AN969" s="65">
        <f t="shared" si="1251"/>
        <v>0</v>
      </c>
      <c r="AO969" s="65">
        <f t="shared" si="1252"/>
        <v>0</v>
      </c>
      <c r="AP969" s="65">
        <f t="shared" si="1253"/>
        <v>0</v>
      </c>
      <c r="AQ969" s="65">
        <f t="shared" si="1254"/>
        <v>0</v>
      </c>
      <c r="AR969" s="65">
        <f t="shared" si="1255"/>
        <v>0</v>
      </c>
      <c r="AS969" s="65">
        <f t="shared" si="1256"/>
        <v>0</v>
      </c>
      <c r="AT969" s="65">
        <f t="shared" si="1257"/>
        <v>0</v>
      </c>
      <c r="AU969" s="65">
        <f t="shared" si="1258"/>
        <v>0</v>
      </c>
      <c r="AV969" s="65">
        <f t="shared" si="1259"/>
        <v>0</v>
      </c>
      <c r="AW969" s="65">
        <f t="shared" si="1260"/>
        <v>0</v>
      </c>
      <c r="AX969" s="65">
        <f t="shared" si="1261"/>
        <v>0</v>
      </c>
      <c r="AY969" s="65">
        <f t="shared" si="1262"/>
        <v>0</v>
      </c>
      <c r="AZ969" s="65">
        <f t="shared" si="1263"/>
        <v>0</v>
      </c>
      <c r="BA969" s="65">
        <f t="shared" si="1264"/>
        <v>0</v>
      </c>
      <c r="BB969" s="65">
        <f t="shared" si="1265"/>
        <v>0</v>
      </c>
      <c r="BC969" s="65">
        <f t="shared" si="1266"/>
        <v>0</v>
      </c>
      <c r="BD969" s="65">
        <f t="shared" si="1267"/>
        <v>0</v>
      </c>
      <c r="BE969" s="65">
        <f t="shared" si="1268"/>
        <v>0</v>
      </c>
      <c r="BF969" s="65">
        <f t="shared" si="1269"/>
        <v>0</v>
      </c>
      <c r="BG969" s="65">
        <f t="shared" si="1270"/>
        <v>0</v>
      </c>
      <c r="CE969" s="373"/>
      <c r="CF969" s="343"/>
      <c r="CG969" s="343"/>
      <c r="CH969" s="343"/>
      <c r="CI969" s="343"/>
      <c r="CJ969" s="343"/>
      <c r="CK969" s="343"/>
      <c r="CL969" s="343"/>
      <c r="CM969" s="343"/>
      <c r="CN969" s="343"/>
      <c r="CY969" s="101">
        <f t="shared" si="1271"/>
        <v>0</v>
      </c>
      <c r="CZ969" s="101">
        <f t="shared" si="1272"/>
        <v>0</v>
      </c>
      <c r="DB969" s="101">
        <f t="shared" si="1273"/>
        <v>0</v>
      </c>
      <c r="DD969" s="311">
        <f t="shared" si="1274"/>
        <v>0</v>
      </c>
      <c r="DF969" s="101">
        <f t="shared" si="1190"/>
        <v>0</v>
      </c>
      <c r="DG969" s="101">
        <f t="shared" si="1191"/>
        <v>0</v>
      </c>
      <c r="DH969" s="101">
        <f t="shared" si="1192"/>
        <v>0</v>
      </c>
      <c r="DI969" s="101">
        <f t="shared" si="1193"/>
        <v>0</v>
      </c>
      <c r="DJ969" s="311">
        <f t="shared" si="1194"/>
        <v>0</v>
      </c>
      <c r="DK969" s="311">
        <f t="shared" si="1195"/>
        <v>0</v>
      </c>
      <c r="DL969" s="101">
        <f t="shared" si="1196"/>
        <v>0</v>
      </c>
      <c r="DM969" s="101">
        <f t="shared" si="1197"/>
        <v>0</v>
      </c>
      <c r="DN969" s="101">
        <f t="shared" si="1198"/>
        <v>0</v>
      </c>
      <c r="DO969" s="101">
        <f t="shared" si="1199"/>
        <v>0</v>
      </c>
      <c r="DP969" s="101">
        <f t="shared" si="1200"/>
        <v>0</v>
      </c>
      <c r="DQ969" s="101">
        <f t="shared" si="1201"/>
        <v>0</v>
      </c>
      <c r="DR969" s="101">
        <f t="shared" si="1202"/>
        <v>0</v>
      </c>
      <c r="DS969" s="101">
        <f t="shared" si="1203"/>
        <v>0</v>
      </c>
      <c r="DT969" s="101">
        <f t="shared" si="1204"/>
        <v>0</v>
      </c>
      <c r="DU969" s="101">
        <f t="shared" si="1205"/>
        <v>0</v>
      </c>
      <c r="DV969" s="101">
        <f t="shared" si="1206"/>
        <v>0</v>
      </c>
      <c r="DW969" s="101">
        <f t="shared" si="1207"/>
        <v>0</v>
      </c>
      <c r="DX969" s="311">
        <f t="shared" si="1208"/>
        <v>0</v>
      </c>
      <c r="DY969" s="101">
        <f t="shared" si="1209"/>
        <v>0</v>
      </c>
      <c r="DZ969" s="101">
        <f t="shared" si="1210"/>
        <v>0</v>
      </c>
      <c r="EA969" s="101">
        <f t="shared" si="1211"/>
        <v>0</v>
      </c>
      <c r="EB969" s="101">
        <f t="shared" si="1212"/>
        <v>0</v>
      </c>
      <c r="EC969" s="101">
        <f t="shared" si="1213"/>
        <v>0</v>
      </c>
      <c r="ED969" s="101">
        <f t="shared" si="1214"/>
        <v>0</v>
      </c>
      <c r="EE969" s="101">
        <f t="shared" si="1215"/>
        <v>0</v>
      </c>
      <c r="EF969" s="101">
        <f t="shared" si="1216"/>
        <v>0</v>
      </c>
      <c r="EG969" s="101">
        <f t="shared" si="1217"/>
        <v>0</v>
      </c>
      <c r="EH969" s="101">
        <f t="shared" si="1218"/>
        <v>0</v>
      </c>
      <c r="EI969" s="101">
        <f t="shared" si="1219"/>
        <v>0</v>
      </c>
      <c r="EJ969" s="101">
        <f t="shared" si="1220"/>
        <v>0</v>
      </c>
      <c r="EK969" s="101">
        <f t="shared" si="1221"/>
        <v>0</v>
      </c>
      <c r="EL969" s="101">
        <f t="shared" si="1222"/>
        <v>0</v>
      </c>
      <c r="EM969" s="101">
        <f t="shared" si="1223"/>
        <v>0</v>
      </c>
      <c r="EN969" s="101">
        <f t="shared" si="1224"/>
        <v>0</v>
      </c>
      <c r="EO969" s="101">
        <f t="shared" si="1225"/>
        <v>0</v>
      </c>
      <c r="EP969" s="101">
        <f t="shared" si="1226"/>
        <v>0</v>
      </c>
      <c r="EQ969" s="101">
        <f t="shared" si="1227"/>
        <v>0</v>
      </c>
    </row>
    <row r="970" spans="2:147" ht="21.75" customHeight="1" x14ac:dyDescent="0.45">
      <c r="B970" s="133" t="str">
        <f>IF(Data!B969&lt;&gt;"",Data!B969,"")</f>
        <v/>
      </c>
      <c r="C970" s="158" t="str">
        <f>IF(Data!C969&lt;&gt;"",Data!C969,"")</f>
        <v/>
      </c>
      <c r="D970" s="106" t="str">
        <f>IF(Data!D969&lt;&gt;"",Data!D969,"")</f>
        <v/>
      </c>
      <c r="E970" s="140">
        <f>IF(AND(I970=1,Data!T969=0),0,IF(I970=999,999,Data!T969))</f>
        <v>999</v>
      </c>
      <c r="F970" s="140" t="str">
        <f t="shared" si="1228"/>
        <v/>
      </c>
      <c r="G970" s="140" t="str">
        <f>IF(Data!K969&lt;&gt;"",Data!K969,"")</f>
        <v/>
      </c>
      <c r="H970" s="141" t="str">
        <f>IF(Data!L969&lt;&gt;"",Data!L969,"")</f>
        <v/>
      </c>
      <c r="I970" s="63">
        <f>IF(Data!M969&lt;&gt;"",Data!M969,"")</f>
        <v>999</v>
      </c>
      <c r="J970" s="63">
        <f t="shared" si="1229"/>
        <v>0</v>
      </c>
      <c r="L970" s="64" t="str">
        <f t="shared" si="1230"/>
        <v/>
      </c>
      <c r="N970" s="63">
        <f t="shared" si="1231"/>
        <v>0</v>
      </c>
      <c r="P970" s="64" t="str">
        <f t="shared" si="1232"/>
        <v/>
      </c>
      <c r="R970" s="63">
        <f t="shared" si="1233"/>
        <v>0</v>
      </c>
      <c r="S970" s="64" t="str">
        <f t="shared" si="1234"/>
        <v/>
      </c>
      <c r="W970" s="310">
        <f t="shared" si="1235"/>
        <v>999</v>
      </c>
      <c r="Y970" s="65">
        <f t="shared" si="1236"/>
        <v>0</v>
      </c>
      <c r="Z970" s="65">
        <f t="shared" si="1237"/>
        <v>0</v>
      </c>
      <c r="AA970" s="65">
        <f t="shared" si="1238"/>
        <v>0</v>
      </c>
      <c r="AB970" s="65">
        <f t="shared" si="1239"/>
        <v>0</v>
      </c>
      <c r="AC970" s="341">
        <f t="shared" si="1240"/>
        <v>0</v>
      </c>
      <c r="AD970" s="65">
        <f t="shared" si="1241"/>
        <v>0</v>
      </c>
      <c r="AE970" s="65">
        <f t="shared" si="1242"/>
        <v>0</v>
      </c>
      <c r="AF970" s="65">
        <f t="shared" si="1243"/>
        <v>0</v>
      </c>
      <c r="AG970" s="65">
        <f t="shared" si="1244"/>
        <v>0</v>
      </c>
      <c r="AH970" s="65">
        <f t="shared" si="1245"/>
        <v>0</v>
      </c>
      <c r="AI970" s="65">
        <f t="shared" si="1246"/>
        <v>0</v>
      </c>
      <c r="AJ970" s="65">
        <f t="shared" si="1247"/>
        <v>0</v>
      </c>
      <c r="AK970" s="65">
        <f t="shared" si="1248"/>
        <v>0</v>
      </c>
      <c r="AL970" s="65">
        <f t="shared" si="1249"/>
        <v>0</v>
      </c>
      <c r="AM970" s="65">
        <f t="shared" si="1250"/>
        <v>0</v>
      </c>
      <c r="AN970" s="65">
        <f t="shared" si="1251"/>
        <v>0</v>
      </c>
      <c r="AO970" s="65">
        <f t="shared" si="1252"/>
        <v>0</v>
      </c>
      <c r="AP970" s="65">
        <f t="shared" si="1253"/>
        <v>0</v>
      </c>
      <c r="AQ970" s="65">
        <f t="shared" si="1254"/>
        <v>0</v>
      </c>
      <c r="AR970" s="65">
        <f t="shared" si="1255"/>
        <v>0</v>
      </c>
      <c r="AS970" s="65">
        <f t="shared" si="1256"/>
        <v>0</v>
      </c>
      <c r="AT970" s="65">
        <f t="shared" si="1257"/>
        <v>0</v>
      </c>
      <c r="AU970" s="65">
        <f t="shared" si="1258"/>
        <v>0</v>
      </c>
      <c r="AV970" s="65">
        <f t="shared" si="1259"/>
        <v>0</v>
      </c>
      <c r="AW970" s="65">
        <f t="shared" si="1260"/>
        <v>0</v>
      </c>
      <c r="AX970" s="65">
        <f t="shared" si="1261"/>
        <v>0</v>
      </c>
      <c r="AY970" s="65">
        <f t="shared" si="1262"/>
        <v>0</v>
      </c>
      <c r="AZ970" s="65">
        <f t="shared" si="1263"/>
        <v>0</v>
      </c>
      <c r="BA970" s="65">
        <f t="shared" si="1264"/>
        <v>0</v>
      </c>
      <c r="BB970" s="65">
        <f t="shared" si="1265"/>
        <v>0</v>
      </c>
      <c r="BC970" s="65">
        <f t="shared" si="1266"/>
        <v>0</v>
      </c>
      <c r="BD970" s="65">
        <f t="shared" si="1267"/>
        <v>0</v>
      </c>
      <c r="BE970" s="65">
        <f t="shared" si="1268"/>
        <v>0</v>
      </c>
      <c r="BF970" s="65">
        <f t="shared" si="1269"/>
        <v>0</v>
      </c>
      <c r="BG970" s="65">
        <f t="shared" si="1270"/>
        <v>0</v>
      </c>
      <c r="CE970" s="373"/>
      <c r="CF970" s="343"/>
      <c r="CG970" s="343"/>
      <c r="CH970" s="343"/>
      <c r="CI970" s="343"/>
      <c r="CJ970" s="343"/>
      <c r="CK970" s="343"/>
      <c r="CL970" s="343"/>
      <c r="CM970" s="343"/>
      <c r="CN970" s="343"/>
      <c r="CY970" s="101">
        <f t="shared" si="1271"/>
        <v>0</v>
      </c>
      <c r="CZ970" s="101">
        <f t="shared" si="1272"/>
        <v>0</v>
      </c>
      <c r="DB970" s="101">
        <f t="shared" si="1273"/>
        <v>0</v>
      </c>
      <c r="DD970" s="311">
        <f t="shared" si="1274"/>
        <v>0</v>
      </c>
      <c r="DF970" s="101">
        <f t="shared" si="1190"/>
        <v>0</v>
      </c>
      <c r="DG970" s="101">
        <f t="shared" si="1191"/>
        <v>0</v>
      </c>
      <c r="DH970" s="101">
        <f t="shared" si="1192"/>
        <v>0</v>
      </c>
      <c r="DI970" s="101">
        <f t="shared" si="1193"/>
        <v>0</v>
      </c>
      <c r="DJ970" s="311">
        <f t="shared" si="1194"/>
        <v>0</v>
      </c>
      <c r="DK970" s="311">
        <f t="shared" si="1195"/>
        <v>0</v>
      </c>
      <c r="DL970" s="101">
        <f t="shared" si="1196"/>
        <v>0</v>
      </c>
      <c r="DM970" s="101">
        <f t="shared" si="1197"/>
        <v>0</v>
      </c>
      <c r="DN970" s="101">
        <f t="shared" si="1198"/>
        <v>0</v>
      </c>
      <c r="DO970" s="101">
        <f t="shared" si="1199"/>
        <v>0</v>
      </c>
      <c r="DP970" s="101">
        <f t="shared" si="1200"/>
        <v>0</v>
      </c>
      <c r="DQ970" s="101">
        <f t="shared" si="1201"/>
        <v>0</v>
      </c>
      <c r="DR970" s="101">
        <f t="shared" si="1202"/>
        <v>0</v>
      </c>
      <c r="DS970" s="101">
        <f t="shared" si="1203"/>
        <v>0</v>
      </c>
      <c r="DT970" s="101">
        <f t="shared" si="1204"/>
        <v>0</v>
      </c>
      <c r="DU970" s="101">
        <f t="shared" si="1205"/>
        <v>0</v>
      </c>
      <c r="DV970" s="101">
        <f t="shared" si="1206"/>
        <v>0</v>
      </c>
      <c r="DW970" s="101">
        <f t="shared" si="1207"/>
        <v>0</v>
      </c>
      <c r="DX970" s="311">
        <f t="shared" si="1208"/>
        <v>0</v>
      </c>
      <c r="DY970" s="101">
        <f t="shared" si="1209"/>
        <v>0</v>
      </c>
      <c r="DZ970" s="101">
        <f t="shared" si="1210"/>
        <v>0</v>
      </c>
      <c r="EA970" s="101">
        <f t="shared" si="1211"/>
        <v>0</v>
      </c>
      <c r="EB970" s="101">
        <f t="shared" si="1212"/>
        <v>0</v>
      </c>
      <c r="EC970" s="101">
        <f t="shared" si="1213"/>
        <v>0</v>
      </c>
      <c r="ED970" s="101">
        <f t="shared" si="1214"/>
        <v>0</v>
      </c>
      <c r="EE970" s="101">
        <f t="shared" si="1215"/>
        <v>0</v>
      </c>
      <c r="EF970" s="101">
        <f t="shared" si="1216"/>
        <v>0</v>
      </c>
      <c r="EG970" s="101">
        <f t="shared" si="1217"/>
        <v>0</v>
      </c>
      <c r="EH970" s="101">
        <f t="shared" si="1218"/>
        <v>0</v>
      </c>
      <c r="EI970" s="101">
        <f t="shared" si="1219"/>
        <v>0</v>
      </c>
      <c r="EJ970" s="101">
        <f t="shared" si="1220"/>
        <v>0</v>
      </c>
      <c r="EK970" s="101">
        <f t="shared" si="1221"/>
        <v>0</v>
      </c>
      <c r="EL970" s="101">
        <f t="shared" si="1222"/>
        <v>0</v>
      </c>
      <c r="EM970" s="101">
        <f t="shared" si="1223"/>
        <v>0</v>
      </c>
      <c r="EN970" s="101">
        <f t="shared" si="1224"/>
        <v>0</v>
      </c>
      <c r="EO970" s="101">
        <f t="shared" si="1225"/>
        <v>0</v>
      </c>
      <c r="EP970" s="101">
        <f t="shared" si="1226"/>
        <v>0</v>
      </c>
      <c r="EQ970" s="101">
        <f t="shared" si="1227"/>
        <v>0</v>
      </c>
    </row>
    <row r="971" spans="2:147" ht="21.75" customHeight="1" x14ac:dyDescent="0.45">
      <c r="B971" s="133" t="str">
        <f>IF(Data!B970&lt;&gt;"",Data!B970,"")</f>
        <v/>
      </c>
      <c r="C971" s="158" t="str">
        <f>IF(Data!C970&lt;&gt;"",Data!C970,"")</f>
        <v/>
      </c>
      <c r="D971" s="106" t="str">
        <f>IF(Data!D970&lt;&gt;"",Data!D970,"")</f>
        <v/>
      </c>
      <c r="E971" s="140">
        <f>IF(AND(I971=1,Data!T970=0),0,IF(I971=999,999,Data!T970))</f>
        <v>999</v>
      </c>
      <c r="F971" s="140" t="str">
        <f t="shared" si="1228"/>
        <v/>
      </c>
      <c r="G971" s="140" t="str">
        <f>IF(Data!K970&lt;&gt;"",Data!K970,"")</f>
        <v/>
      </c>
      <c r="H971" s="141" t="str">
        <f>IF(Data!L970&lt;&gt;"",Data!L970,"")</f>
        <v/>
      </c>
      <c r="I971" s="63">
        <f>IF(Data!M970&lt;&gt;"",Data!M970,"")</f>
        <v>999</v>
      </c>
      <c r="J971" s="63">
        <f t="shared" si="1229"/>
        <v>0</v>
      </c>
      <c r="L971" s="64" t="str">
        <f t="shared" si="1230"/>
        <v/>
      </c>
      <c r="N971" s="63">
        <f t="shared" si="1231"/>
        <v>0</v>
      </c>
      <c r="P971" s="64" t="str">
        <f t="shared" si="1232"/>
        <v/>
      </c>
      <c r="R971" s="63">
        <f t="shared" si="1233"/>
        <v>0</v>
      </c>
      <c r="S971" s="64" t="str">
        <f t="shared" si="1234"/>
        <v/>
      </c>
      <c r="W971" s="310">
        <f t="shared" si="1235"/>
        <v>999</v>
      </c>
      <c r="Y971" s="65">
        <f t="shared" si="1236"/>
        <v>0</v>
      </c>
      <c r="Z971" s="65">
        <f t="shared" si="1237"/>
        <v>0</v>
      </c>
      <c r="AA971" s="65">
        <f t="shared" si="1238"/>
        <v>0</v>
      </c>
      <c r="AB971" s="65">
        <f t="shared" si="1239"/>
        <v>0</v>
      </c>
      <c r="AC971" s="341">
        <f t="shared" si="1240"/>
        <v>0</v>
      </c>
      <c r="AD971" s="65">
        <f t="shared" si="1241"/>
        <v>0</v>
      </c>
      <c r="AE971" s="65">
        <f t="shared" si="1242"/>
        <v>0</v>
      </c>
      <c r="AF971" s="65">
        <f t="shared" si="1243"/>
        <v>0</v>
      </c>
      <c r="AG971" s="65">
        <f t="shared" si="1244"/>
        <v>0</v>
      </c>
      <c r="AH971" s="65">
        <f t="shared" si="1245"/>
        <v>0</v>
      </c>
      <c r="AI971" s="65">
        <f t="shared" si="1246"/>
        <v>0</v>
      </c>
      <c r="AJ971" s="65">
        <f t="shared" si="1247"/>
        <v>0</v>
      </c>
      <c r="AK971" s="65">
        <f t="shared" si="1248"/>
        <v>0</v>
      </c>
      <c r="AL971" s="65">
        <f t="shared" si="1249"/>
        <v>0</v>
      </c>
      <c r="AM971" s="65">
        <f t="shared" si="1250"/>
        <v>0</v>
      </c>
      <c r="AN971" s="65">
        <f t="shared" si="1251"/>
        <v>0</v>
      </c>
      <c r="AO971" s="65">
        <f t="shared" si="1252"/>
        <v>0</v>
      </c>
      <c r="AP971" s="65">
        <f t="shared" si="1253"/>
        <v>0</v>
      </c>
      <c r="AQ971" s="65">
        <f t="shared" si="1254"/>
        <v>0</v>
      </c>
      <c r="AR971" s="65">
        <f t="shared" si="1255"/>
        <v>0</v>
      </c>
      <c r="AS971" s="65">
        <f t="shared" si="1256"/>
        <v>0</v>
      </c>
      <c r="AT971" s="65">
        <f t="shared" si="1257"/>
        <v>0</v>
      </c>
      <c r="AU971" s="65">
        <f t="shared" si="1258"/>
        <v>0</v>
      </c>
      <c r="AV971" s="65">
        <f t="shared" si="1259"/>
        <v>0</v>
      </c>
      <c r="AW971" s="65">
        <f t="shared" si="1260"/>
        <v>0</v>
      </c>
      <c r="AX971" s="65">
        <f t="shared" si="1261"/>
        <v>0</v>
      </c>
      <c r="AY971" s="65">
        <f t="shared" si="1262"/>
        <v>0</v>
      </c>
      <c r="AZ971" s="65">
        <f t="shared" si="1263"/>
        <v>0</v>
      </c>
      <c r="BA971" s="65">
        <f t="shared" si="1264"/>
        <v>0</v>
      </c>
      <c r="BB971" s="65">
        <f t="shared" si="1265"/>
        <v>0</v>
      </c>
      <c r="BC971" s="65">
        <f t="shared" si="1266"/>
        <v>0</v>
      </c>
      <c r="BD971" s="65">
        <f t="shared" si="1267"/>
        <v>0</v>
      </c>
      <c r="BE971" s="65">
        <f t="shared" si="1268"/>
        <v>0</v>
      </c>
      <c r="BF971" s="65">
        <f t="shared" si="1269"/>
        <v>0</v>
      </c>
      <c r="BG971" s="65">
        <f t="shared" si="1270"/>
        <v>0</v>
      </c>
      <c r="CE971" s="373"/>
      <c r="CF971" s="343"/>
      <c r="CG971" s="343"/>
      <c r="CH971" s="343"/>
      <c r="CI971" s="343"/>
      <c r="CJ971" s="343"/>
      <c r="CK971" s="343"/>
      <c r="CL971" s="343"/>
      <c r="CM971" s="343"/>
      <c r="CN971" s="343"/>
      <c r="CY971" s="101">
        <f t="shared" si="1271"/>
        <v>0</v>
      </c>
      <c r="CZ971" s="101">
        <f t="shared" si="1272"/>
        <v>0</v>
      </c>
      <c r="DB971" s="101">
        <f t="shared" si="1273"/>
        <v>0</v>
      </c>
      <c r="DD971" s="311">
        <f t="shared" si="1274"/>
        <v>0</v>
      </c>
      <c r="DF971" s="101">
        <f t="shared" si="1190"/>
        <v>0</v>
      </c>
      <c r="DG971" s="101">
        <f t="shared" si="1191"/>
        <v>0</v>
      </c>
      <c r="DH971" s="101">
        <f t="shared" si="1192"/>
        <v>0</v>
      </c>
      <c r="DI971" s="101">
        <f t="shared" si="1193"/>
        <v>0</v>
      </c>
      <c r="DJ971" s="311">
        <f t="shared" si="1194"/>
        <v>0</v>
      </c>
      <c r="DK971" s="311">
        <f t="shared" si="1195"/>
        <v>0</v>
      </c>
      <c r="DL971" s="101">
        <f t="shared" si="1196"/>
        <v>0</v>
      </c>
      <c r="DM971" s="101">
        <f t="shared" si="1197"/>
        <v>0</v>
      </c>
      <c r="DN971" s="101">
        <f t="shared" si="1198"/>
        <v>0</v>
      </c>
      <c r="DO971" s="101">
        <f t="shared" si="1199"/>
        <v>0</v>
      </c>
      <c r="DP971" s="101">
        <f t="shared" si="1200"/>
        <v>0</v>
      </c>
      <c r="DQ971" s="101">
        <f t="shared" si="1201"/>
        <v>0</v>
      </c>
      <c r="DR971" s="101">
        <f t="shared" si="1202"/>
        <v>0</v>
      </c>
      <c r="DS971" s="101">
        <f t="shared" si="1203"/>
        <v>0</v>
      </c>
      <c r="DT971" s="101">
        <f t="shared" si="1204"/>
        <v>0</v>
      </c>
      <c r="DU971" s="101">
        <f t="shared" si="1205"/>
        <v>0</v>
      </c>
      <c r="DV971" s="101">
        <f t="shared" si="1206"/>
        <v>0</v>
      </c>
      <c r="DW971" s="101">
        <f t="shared" si="1207"/>
        <v>0</v>
      </c>
      <c r="DX971" s="311">
        <f t="shared" si="1208"/>
        <v>0</v>
      </c>
      <c r="DY971" s="101">
        <f t="shared" si="1209"/>
        <v>0</v>
      </c>
      <c r="DZ971" s="101">
        <f t="shared" si="1210"/>
        <v>0</v>
      </c>
      <c r="EA971" s="101">
        <f t="shared" si="1211"/>
        <v>0</v>
      </c>
      <c r="EB971" s="101">
        <f t="shared" si="1212"/>
        <v>0</v>
      </c>
      <c r="EC971" s="101">
        <f t="shared" si="1213"/>
        <v>0</v>
      </c>
      <c r="ED971" s="101">
        <f t="shared" si="1214"/>
        <v>0</v>
      </c>
      <c r="EE971" s="101">
        <f t="shared" si="1215"/>
        <v>0</v>
      </c>
      <c r="EF971" s="101">
        <f t="shared" si="1216"/>
        <v>0</v>
      </c>
      <c r="EG971" s="101">
        <f t="shared" si="1217"/>
        <v>0</v>
      </c>
      <c r="EH971" s="101">
        <f t="shared" si="1218"/>
        <v>0</v>
      </c>
      <c r="EI971" s="101">
        <f t="shared" si="1219"/>
        <v>0</v>
      </c>
      <c r="EJ971" s="101">
        <f t="shared" si="1220"/>
        <v>0</v>
      </c>
      <c r="EK971" s="101">
        <f t="shared" si="1221"/>
        <v>0</v>
      </c>
      <c r="EL971" s="101">
        <f t="shared" si="1222"/>
        <v>0</v>
      </c>
      <c r="EM971" s="101">
        <f t="shared" si="1223"/>
        <v>0</v>
      </c>
      <c r="EN971" s="101">
        <f t="shared" si="1224"/>
        <v>0</v>
      </c>
      <c r="EO971" s="101">
        <f t="shared" si="1225"/>
        <v>0</v>
      </c>
      <c r="EP971" s="101">
        <f t="shared" si="1226"/>
        <v>0</v>
      </c>
      <c r="EQ971" s="101">
        <f t="shared" si="1227"/>
        <v>0</v>
      </c>
    </row>
    <row r="972" spans="2:147" ht="21.75" customHeight="1" x14ac:dyDescent="0.45">
      <c r="B972" s="133" t="str">
        <f>IF(Data!B971&lt;&gt;"",Data!B971,"")</f>
        <v/>
      </c>
      <c r="C972" s="158" t="str">
        <f>IF(Data!C971&lt;&gt;"",Data!C971,"")</f>
        <v/>
      </c>
      <c r="D972" s="106" t="str">
        <f>IF(Data!D971&lt;&gt;"",Data!D971,"")</f>
        <v/>
      </c>
      <c r="E972" s="140">
        <f>IF(AND(I972=1,Data!T971=0),0,IF(I972=999,999,Data!T971))</f>
        <v>999</v>
      </c>
      <c r="F972" s="140" t="str">
        <f t="shared" si="1228"/>
        <v/>
      </c>
      <c r="G972" s="140" t="str">
        <f>IF(Data!K971&lt;&gt;"",Data!K971,"")</f>
        <v/>
      </c>
      <c r="H972" s="141" t="str">
        <f>IF(Data!L971&lt;&gt;"",Data!L971,"")</f>
        <v/>
      </c>
      <c r="I972" s="63">
        <f>IF(Data!M971&lt;&gt;"",Data!M971,"")</f>
        <v>999</v>
      </c>
      <c r="J972" s="63">
        <f t="shared" si="1229"/>
        <v>0</v>
      </c>
      <c r="L972" s="64" t="str">
        <f t="shared" si="1230"/>
        <v/>
      </c>
      <c r="N972" s="63">
        <f t="shared" si="1231"/>
        <v>0</v>
      </c>
      <c r="P972" s="64" t="str">
        <f t="shared" si="1232"/>
        <v/>
      </c>
      <c r="R972" s="63">
        <f t="shared" si="1233"/>
        <v>0</v>
      </c>
      <c r="S972" s="64" t="str">
        <f t="shared" si="1234"/>
        <v/>
      </c>
      <c r="W972" s="310">
        <f t="shared" si="1235"/>
        <v>999</v>
      </c>
      <c r="Y972" s="65">
        <f t="shared" si="1236"/>
        <v>0</v>
      </c>
      <c r="Z972" s="65">
        <f t="shared" si="1237"/>
        <v>0</v>
      </c>
      <c r="AA972" s="65">
        <f t="shared" si="1238"/>
        <v>0</v>
      </c>
      <c r="AB972" s="65">
        <f t="shared" si="1239"/>
        <v>0</v>
      </c>
      <c r="AC972" s="341">
        <f t="shared" si="1240"/>
        <v>0</v>
      </c>
      <c r="AD972" s="65">
        <f t="shared" si="1241"/>
        <v>0</v>
      </c>
      <c r="AE972" s="65">
        <f t="shared" si="1242"/>
        <v>0</v>
      </c>
      <c r="AF972" s="65">
        <f t="shared" si="1243"/>
        <v>0</v>
      </c>
      <c r="AG972" s="65">
        <f t="shared" si="1244"/>
        <v>0</v>
      </c>
      <c r="AH972" s="65">
        <f t="shared" si="1245"/>
        <v>0</v>
      </c>
      <c r="AI972" s="65">
        <f t="shared" si="1246"/>
        <v>0</v>
      </c>
      <c r="AJ972" s="65">
        <f t="shared" si="1247"/>
        <v>0</v>
      </c>
      <c r="AK972" s="65">
        <f t="shared" si="1248"/>
        <v>0</v>
      </c>
      <c r="AL972" s="65">
        <f t="shared" si="1249"/>
        <v>0</v>
      </c>
      <c r="AM972" s="65">
        <f t="shared" si="1250"/>
        <v>0</v>
      </c>
      <c r="AN972" s="65">
        <f t="shared" si="1251"/>
        <v>0</v>
      </c>
      <c r="AO972" s="65">
        <f t="shared" si="1252"/>
        <v>0</v>
      </c>
      <c r="AP972" s="65">
        <f t="shared" si="1253"/>
        <v>0</v>
      </c>
      <c r="AQ972" s="65">
        <f t="shared" si="1254"/>
        <v>0</v>
      </c>
      <c r="AR972" s="65">
        <f t="shared" si="1255"/>
        <v>0</v>
      </c>
      <c r="AS972" s="65">
        <f t="shared" si="1256"/>
        <v>0</v>
      </c>
      <c r="AT972" s="65">
        <f t="shared" si="1257"/>
        <v>0</v>
      </c>
      <c r="AU972" s="65">
        <f t="shared" si="1258"/>
        <v>0</v>
      </c>
      <c r="AV972" s="65">
        <f t="shared" si="1259"/>
        <v>0</v>
      </c>
      <c r="AW972" s="65">
        <f t="shared" si="1260"/>
        <v>0</v>
      </c>
      <c r="AX972" s="65">
        <f t="shared" si="1261"/>
        <v>0</v>
      </c>
      <c r="AY972" s="65">
        <f t="shared" si="1262"/>
        <v>0</v>
      </c>
      <c r="AZ972" s="65">
        <f t="shared" si="1263"/>
        <v>0</v>
      </c>
      <c r="BA972" s="65">
        <f t="shared" si="1264"/>
        <v>0</v>
      </c>
      <c r="BB972" s="65">
        <f t="shared" si="1265"/>
        <v>0</v>
      </c>
      <c r="BC972" s="65">
        <f t="shared" si="1266"/>
        <v>0</v>
      </c>
      <c r="BD972" s="65">
        <f t="shared" si="1267"/>
        <v>0</v>
      </c>
      <c r="BE972" s="65">
        <f t="shared" si="1268"/>
        <v>0</v>
      </c>
      <c r="BF972" s="65">
        <f t="shared" si="1269"/>
        <v>0</v>
      </c>
      <c r="BG972" s="65">
        <f t="shared" si="1270"/>
        <v>0</v>
      </c>
      <c r="CE972" s="373"/>
      <c r="CF972" s="343"/>
      <c r="CG972" s="343"/>
      <c r="CH972" s="343"/>
      <c r="CI972" s="343"/>
      <c r="CJ972" s="343"/>
      <c r="CK972" s="343"/>
      <c r="CL972" s="343"/>
      <c r="CM972" s="343"/>
      <c r="CN972" s="343"/>
      <c r="CY972" s="101">
        <f t="shared" si="1271"/>
        <v>0</v>
      </c>
      <c r="CZ972" s="101">
        <f t="shared" si="1272"/>
        <v>0</v>
      </c>
      <c r="DB972" s="101">
        <f t="shared" si="1273"/>
        <v>0</v>
      </c>
      <c r="DD972" s="311">
        <f t="shared" si="1274"/>
        <v>0</v>
      </c>
      <c r="DF972" s="101">
        <f t="shared" si="1190"/>
        <v>0</v>
      </c>
      <c r="DG972" s="101">
        <f t="shared" si="1191"/>
        <v>0</v>
      </c>
      <c r="DH972" s="101">
        <f t="shared" si="1192"/>
        <v>0</v>
      </c>
      <c r="DI972" s="101">
        <f t="shared" si="1193"/>
        <v>0</v>
      </c>
      <c r="DJ972" s="311">
        <f t="shared" si="1194"/>
        <v>0</v>
      </c>
      <c r="DK972" s="311">
        <f t="shared" si="1195"/>
        <v>0</v>
      </c>
      <c r="DL972" s="101">
        <f t="shared" si="1196"/>
        <v>0</v>
      </c>
      <c r="DM972" s="101">
        <f t="shared" si="1197"/>
        <v>0</v>
      </c>
      <c r="DN972" s="101">
        <f t="shared" si="1198"/>
        <v>0</v>
      </c>
      <c r="DO972" s="101">
        <f t="shared" si="1199"/>
        <v>0</v>
      </c>
      <c r="DP972" s="101">
        <f t="shared" si="1200"/>
        <v>0</v>
      </c>
      <c r="DQ972" s="101">
        <f t="shared" si="1201"/>
        <v>0</v>
      </c>
      <c r="DR972" s="101">
        <f t="shared" si="1202"/>
        <v>0</v>
      </c>
      <c r="DS972" s="101">
        <f t="shared" si="1203"/>
        <v>0</v>
      </c>
      <c r="DT972" s="101">
        <f t="shared" si="1204"/>
        <v>0</v>
      </c>
      <c r="DU972" s="101">
        <f t="shared" si="1205"/>
        <v>0</v>
      </c>
      <c r="DV972" s="101">
        <f t="shared" si="1206"/>
        <v>0</v>
      </c>
      <c r="DW972" s="101">
        <f t="shared" si="1207"/>
        <v>0</v>
      </c>
      <c r="DX972" s="311">
        <f t="shared" si="1208"/>
        <v>0</v>
      </c>
      <c r="DY972" s="101">
        <f t="shared" si="1209"/>
        <v>0</v>
      </c>
      <c r="DZ972" s="101">
        <f t="shared" si="1210"/>
        <v>0</v>
      </c>
      <c r="EA972" s="101">
        <f t="shared" si="1211"/>
        <v>0</v>
      </c>
      <c r="EB972" s="101">
        <f t="shared" si="1212"/>
        <v>0</v>
      </c>
      <c r="EC972" s="101">
        <f t="shared" si="1213"/>
        <v>0</v>
      </c>
      <c r="ED972" s="101">
        <f t="shared" si="1214"/>
        <v>0</v>
      </c>
      <c r="EE972" s="101">
        <f t="shared" si="1215"/>
        <v>0</v>
      </c>
      <c r="EF972" s="101">
        <f t="shared" si="1216"/>
        <v>0</v>
      </c>
      <c r="EG972" s="101">
        <f t="shared" si="1217"/>
        <v>0</v>
      </c>
      <c r="EH972" s="101">
        <f t="shared" si="1218"/>
        <v>0</v>
      </c>
      <c r="EI972" s="101">
        <f t="shared" si="1219"/>
        <v>0</v>
      </c>
      <c r="EJ972" s="101">
        <f t="shared" si="1220"/>
        <v>0</v>
      </c>
      <c r="EK972" s="101">
        <f t="shared" si="1221"/>
        <v>0</v>
      </c>
      <c r="EL972" s="101">
        <f t="shared" si="1222"/>
        <v>0</v>
      </c>
      <c r="EM972" s="101">
        <f t="shared" si="1223"/>
        <v>0</v>
      </c>
      <c r="EN972" s="101">
        <f t="shared" si="1224"/>
        <v>0</v>
      </c>
      <c r="EO972" s="101">
        <f t="shared" si="1225"/>
        <v>0</v>
      </c>
      <c r="EP972" s="101">
        <f t="shared" si="1226"/>
        <v>0</v>
      </c>
      <c r="EQ972" s="101">
        <f t="shared" si="1227"/>
        <v>0</v>
      </c>
    </row>
    <row r="973" spans="2:147" ht="21.75" customHeight="1" x14ac:dyDescent="0.45">
      <c r="B973" s="133" t="str">
        <f>IF(Data!B972&lt;&gt;"",Data!B972,"")</f>
        <v/>
      </c>
      <c r="C973" s="158" t="str">
        <f>IF(Data!C972&lt;&gt;"",Data!C972,"")</f>
        <v/>
      </c>
      <c r="D973" s="106" t="str">
        <f>IF(Data!D972&lt;&gt;"",Data!D972,"")</f>
        <v/>
      </c>
      <c r="E973" s="140">
        <f>IF(AND(I973=1,Data!T972=0),0,IF(I973=999,999,Data!T972))</f>
        <v>999</v>
      </c>
      <c r="F973" s="140" t="str">
        <f t="shared" si="1228"/>
        <v/>
      </c>
      <c r="G973" s="140" t="str">
        <f>IF(Data!K972&lt;&gt;"",Data!K972,"")</f>
        <v/>
      </c>
      <c r="H973" s="141" t="str">
        <f>IF(Data!L972&lt;&gt;"",Data!L972,"")</f>
        <v/>
      </c>
      <c r="I973" s="63">
        <f>IF(Data!M972&lt;&gt;"",Data!M972,"")</f>
        <v>999</v>
      </c>
      <c r="J973" s="63">
        <f t="shared" si="1229"/>
        <v>0</v>
      </c>
      <c r="L973" s="64" t="str">
        <f t="shared" si="1230"/>
        <v/>
      </c>
      <c r="N973" s="63">
        <f t="shared" si="1231"/>
        <v>0</v>
      </c>
      <c r="P973" s="64" t="str">
        <f t="shared" si="1232"/>
        <v/>
      </c>
      <c r="R973" s="63">
        <f t="shared" si="1233"/>
        <v>0</v>
      </c>
      <c r="S973" s="64" t="str">
        <f t="shared" si="1234"/>
        <v/>
      </c>
      <c r="W973" s="310">
        <f t="shared" si="1235"/>
        <v>999</v>
      </c>
      <c r="Y973" s="65">
        <f t="shared" si="1236"/>
        <v>0</v>
      </c>
      <c r="Z973" s="65">
        <f t="shared" si="1237"/>
        <v>0</v>
      </c>
      <c r="AA973" s="65">
        <f t="shared" si="1238"/>
        <v>0</v>
      </c>
      <c r="AB973" s="65">
        <f t="shared" si="1239"/>
        <v>0</v>
      </c>
      <c r="AC973" s="341">
        <f t="shared" si="1240"/>
        <v>0</v>
      </c>
      <c r="AD973" s="65">
        <f t="shared" si="1241"/>
        <v>0</v>
      </c>
      <c r="AE973" s="65">
        <f t="shared" si="1242"/>
        <v>0</v>
      </c>
      <c r="AF973" s="65">
        <f t="shared" si="1243"/>
        <v>0</v>
      </c>
      <c r="AG973" s="65">
        <f t="shared" si="1244"/>
        <v>0</v>
      </c>
      <c r="AH973" s="65">
        <f t="shared" si="1245"/>
        <v>0</v>
      </c>
      <c r="AI973" s="65">
        <f t="shared" si="1246"/>
        <v>0</v>
      </c>
      <c r="AJ973" s="65">
        <f t="shared" si="1247"/>
        <v>0</v>
      </c>
      <c r="AK973" s="65">
        <f t="shared" si="1248"/>
        <v>0</v>
      </c>
      <c r="AL973" s="65">
        <f t="shared" si="1249"/>
        <v>0</v>
      </c>
      <c r="AM973" s="65">
        <f t="shared" si="1250"/>
        <v>0</v>
      </c>
      <c r="AN973" s="65">
        <f t="shared" si="1251"/>
        <v>0</v>
      </c>
      <c r="AO973" s="65">
        <f t="shared" si="1252"/>
        <v>0</v>
      </c>
      <c r="AP973" s="65">
        <f t="shared" si="1253"/>
        <v>0</v>
      </c>
      <c r="AQ973" s="65">
        <f t="shared" si="1254"/>
        <v>0</v>
      </c>
      <c r="AR973" s="65">
        <f t="shared" si="1255"/>
        <v>0</v>
      </c>
      <c r="AS973" s="65">
        <f t="shared" si="1256"/>
        <v>0</v>
      </c>
      <c r="AT973" s="65">
        <f t="shared" si="1257"/>
        <v>0</v>
      </c>
      <c r="AU973" s="65">
        <f t="shared" si="1258"/>
        <v>0</v>
      </c>
      <c r="AV973" s="65">
        <f t="shared" si="1259"/>
        <v>0</v>
      </c>
      <c r="AW973" s="65">
        <f t="shared" si="1260"/>
        <v>0</v>
      </c>
      <c r="AX973" s="65">
        <f t="shared" si="1261"/>
        <v>0</v>
      </c>
      <c r="AY973" s="65">
        <f t="shared" si="1262"/>
        <v>0</v>
      </c>
      <c r="AZ973" s="65">
        <f t="shared" si="1263"/>
        <v>0</v>
      </c>
      <c r="BA973" s="65">
        <f t="shared" si="1264"/>
        <v>0</v>
      </c>
      <c r="BB973" s="65">
        <f t="shared" si="1265"/>
        <v>0</v>
      </c>
      <c r="BC973" s="65">
        <f t="shared" si="1266"/>
        <v>0</v>
      </c>
      <c r="BD973" s="65">
        <f t="shared" si="1267"/>
        <v>0</v>
      </c>
      <c r="BE973" s="65">
        <f t="shared" si="1268"/>
        <v>0</v>
      </c>
      <c r="BF973" s="65">
        <f t="shared" si="1269"/>
        <v>0</v>
      </c>
      <c r="BG973" s="65">
        <f t="shared" si="1270"/>
        <v>0</v>
      </c>
      <c r="CE973" s="373"/>
      <c r="CF973" s="343"/>
      <c r="CG973" s="343"/>
      <c r="CH973" s="343"/>
      <c r="CI973" s="343"/>
      <c r="CJ973" s="343"/>
      <c r="CK973" s="343"/>
      <c r="CL973" s="343"/>
      <c r="CM973" s="343"/>
      <c r="CN973" s="343"/>
      <c r="CY973" s="101">
        <f t="shared" si="1271"/>
        <v>0</v>
      </c>
      <c r="CZ973" s="101">
        <f t="shared" si="1272"/>
        <v>0</v>
      </c>
      <c r="DB973" s="101">
        <f t="shared" si="1273"/>
        <v>0</v>
      </c>
      <c r="DD973" s="311">
        <f t="shared" si="1274"/>
        <v>0</v>
      </c>
      <c r="DF973" s="101">
        <f t="shared" si="1190"/>
        <v>0</v>
      </c>
      <c r="DG973" s="101">
        <f t="shared" si="1191"/>
        <v>0</v>
      </c>
      <c r="DH973" s="101">
        <f t="shared" si="1192"/>
        <v>0</v>
      </c>
      <c r="DI973" s="101">
        <f t="shared" si="1193"/>
        <v>0</v>
      </c>
      <c r="DJ973" s="311">
        <f t="shared" si="1194"/>
        <v>0</v>
      </c>
      <c r="DK973" s="311">
        <f t="shared" si="1195"/>
        <v>0</v>
      </c>
      <c r="DL973" s="101">
        <f t="shared" si="1196"/>
        <v>0</v>
      </c>
      <c r="DM973" s="101">
        <f t="shared" si="1197"/>
        <v>0</v>
      </c>
      <c r="DN973" s="101">
        <f t="shared" si="1198"/>
        <v>0</v>
      </c>
      <c r="DO973" s="101">
        <f t="shared" si="1199"/>
        <v>0</v>
      </c>
      <c r="DP973" s="101">
        <f t="shared" si="1200"/>
        <v>0</v>
      </c>
      <c r="DQ973" s="101">
        <f t="shared" si="1201"/>
        <v>0</v>
      </c>
      <c r="DR973" s="101">
        <f t="shared" si="1202"/>
        <v>0</v>
      </c>
      <c r="DS973" s="101">
        <f t="shared" si="1203"/>
        <v>0</v>
      </c>
      <c r="DT973" s="101">
        <f t="shared" si="1204"/>
        <v>0</v>
      </c>
      <c r="DU973" s="101">
        <f t="shared" si="1205"/>
        <v>0</v>
      </c>
      <c r="DV973" s="101">
        <f t="shared" si="1206"/>
        <v>0</v>
      </c>
      <c r="DW973" s="101">
        <f t="shared" si="1207"/>
        <v>0</v>
      </c>
      <c r="DX973" s="311">
        <f t="shared" si="1208"/>
        <v>0</v>
      </c>
      <c r="DY973" s="101">
        <f t="shared" si="1209"/>
        <v>0</v>
      </c>
      <c r="DZ973" s="101">
        <f t="shared" si="1210"/>
        <v>0</v>
      </c>
      <c r="EA973" s="101">
        <f t="shared" si="1211"/>
        <v>0</v>
      </c>
      <c r="EB973" s="101">
        <f t="shared" si="1212"/>
        <v>0</v>
      </c>
      <c r="EC973" s="101">
        <f t="shared" si="1213"/>
        <v>0</v>
      </c>
      <c r="ED973" s="101">
        <f t="shared" si="1214"/>
        <v>0</v>
      </c>
      <c r="EE973" s="101">
        <f t="shared" si="1215"/>
        <v>0</v>
      </c>
      <c r="EF973" s="101">
        <f t="shared" si="1216"/>
        <v>0</v>
      </c>
      <c r="EG973" s="101">
        <f t="shared" si="1217"/>
        <v>0</v>
      </c>
      <c r="EH973" s="101">
        <f t="shared" si="1218"/>
        <v>0</v>
      </c>
      <c r="EI973" s="101">
        <f t="shared" si="1219"/>
        <v>0</v>
      </c>
      <c r="EJ973" s="101">
        <f t="shared" si="1220"/>
        <v>0</v>
      </c>
      <c r="EK973" s="101">
        <f t="shared" si="1221"/>
        <v>0</v>
      </c>
      <c r="EL973" s="101">
        <f t="shared" si="1222"/>
        <v>0</v>
      </c>
      <c r="EM973" s="101">
        <f t="shared" si="1223"/>
        <v>0</v>
      </c>
      <c r="EN973" s="101">
        <f t="shared" si="1224"/>
        <v>0</v>
      </c>
      <c r="EO973" s="101">
        <f t="shared" si="1225"/>
        <v>0</v>
      </c>
      <c r="EP973" s="101">
        <f t="shared" si="1226"/>
        <v>0</v>
      </c>
      <c r="EQ973" s="101">
        <f t="shared" si="1227"/>
        <v>0</v>
      </c>
    </row>
    <row r="974" spans="2:147" ht="21.75" customHeight="1" x14ac:dyDescent="0.45">
      <c r="B974" s="133" t="str">
        <f>IF(Data!B973&lt;&gt;"",Data!B973,"")</f>
        <v/>
      </c>
      <c r="C974" s="158" t="str">
        <f>IF(Data!C973&lt;&gt;"",Data!C973,"")</f>
        <v/>
      </c>
      <c r="D974" s="106" t="str">
        <f>IF(Data!D973&lt;&gt;"",Data!D973,"")</f>
        <v/>
      </c>
      <c r="E974" s="140">
        <f>IF(AND(I974=1,Data!T973=0),0,IF(I974=999,999,Data!T973))</f>
        <v>999</v>
      </c>
      <c r="F974" s="140" t="str">
        <f t="shared" si="1228"/>
        <v/>
      </c>
      <c r="G974" s="140" t="str">
        <f>IF(Data!K973&lt;&gt;"",Data!K973,"")</f>
        <v/>
      </c>
      <c r="H974" s="141" t="str">
        <f>IF(Data!L973&lt;&gt;"",Data!L973,"")</f>
        <v/>
      </c>
      <c r="I974" s="63">
        <f>IF(Data!M973&lt;&gt;"",Data!M973,"")</f>
        <v>999</v>
      </c>
      <c r="J974" s="63">
        <f t="shared" si="1229"/>
        <v>0</v>
      </c>
      <c r="L974" s="64" t="str">
        <f t="shared" si="1230"/>
        <v/>
      </c>
      <c r="N974" s="63">
        <f t="shared" si="1231"/>
        <v>0</v>
      </c>
      <c r="P974" s="64" t="str">
        <f t="shared" si="1232"/>
        <v/>
      </c>
      <c r="R974" s="63">
        <f t="shared" si="1233"/>
        <v>0</v>
      </c>
      <c r="S974" s="64" t="str">
        <f t="shared" si="1234"/>
        <v/>
      </c>
      <c r="W974" s="310">
        <f t="shared" si="1235"/>
        <v>999</v>
      </c>
      <c r="Y974" s="65">
        <f t="shared" si="1236"/>
        <v>0</v>
      </c>
      <c r="Z974" s="65">
        <f t="shared" si="1237"/>
        <v>0</v>
      </c>
      <c r="AA974" s="65">
        <f t="shared" si="1238"/>
        <v>0</v>
      </c>
      <c r="AB974" s="65">
        <f t="shared" si="1239"/>
        <v>0</v>
      </c>
      <c r="AC974" s="341">
        <f t="shared" si="1240"/>
        <v>0</v>
      </c>
      <c r="AD974" s="65">
        <f t="shared" si="1241"/>
        <v>0</v>
      </c>
      <c r="AE974" s="65">
        <f t="shared" si="1242"/>
        <v>0</v>
      </c>
      <c r="AF974" s="65">
        <f t="shared" si="1243"/>
        <v>0</v>
      </c>
      <c r="AG974" s="65">
        <f t="shared" si="1244"/>
        <v>0</v>
      </c>
      <c r="AH974" s="65">
        <f t="shared" si="1245"/>
        <v>0</v>
      </c>
      <c r="AI974" s="65">
        <f t="shared" si="1246"/>
        <v>0</v>
      </c>
      <c r="AJ974" s="65">
        <f t="shared" si="1247"/>
        <v>0</v>
      </c>
      <c r="AK974" s="65">
        <f t="shared" si="1248"/>
        <v>0</v>
      </c>
      <c r="AL974" s="65">
        <f t="shared" si="1249"/>
        <v>0</v>
      </c>
      <c r="AM974" s="65">
        <f t="shared" si="1250"/>
        <v>0</v>
      </c>
      <c r="AN974" s="65">
        <f t="shared" si="1251"/>
        <v>0</v>
      </c>
      <c r="AO974" s="65">
        <f t="shared" si="1252"/>
        <v>0</v>
      </c>
      <c r="AP974" s="65">
        <f t="shared" si="1253"/>
        <v>0</v>
      </c>
      <c r="AQ974" s="65">
        <f t="shared" si="1254"/>
        <v>0</v>
      </c>
      <c r="AR974" s="65">
        <f t="shared" si="1255"/>
        <v>0</v>
      </c>
      <c r="AS974" s="65">
        <f t="shared" si="1256"/>
        <v>0</v>
      </c>
      <c r="AT974" s="65">
        <f t="shared" si="1257"/>
        <v>0</v>
      </c>
      <c r="AU974" s="65">
        <f t="shared" si="1258"/>
        <v>0</v>
      </c>
      <c r="AV974" s="65">
        <f t="shared" si="1259"/>
        <v>0</v>
      </c>
      <c r="AW974" s="65">
        <f t="shared" si="1260"/>
        <v>0</v>
      </c>
      <c r="AX974" s="65">
        <f t="shared" si="1261"/>
        <v>0</v>
      </c>
      <c r="AY974" s="65">
        <f t="shared" si="1262"/>
        <v>0</v>
      </c>
      <c r="AZ974" s="65">
        <f t="shared" si="1263"/>
        <v>0</v>
      </c>
      <c r="BA974" s="65">
        <f t="shared" si="1264"/>
        <v>0</v>
      </c>
      <c r="BB974" s="65">
        <f t="shared" si="1265"/>
        <v>0</v>
      </c>
      <c r="BC974" s="65">
        <f t="shared" si="1266"/>
        <v>0</v>
      </c>
      <c r="BD974" s="65">
        <f t="shared" si="1267"/>
        <v>0</v>
      </c>
      <c r="BE974" s="65">
        <f t="shared" si="1268"/>
        <v>0</v>
      </c>
      <c r="BF974" s="65">
        <f t="shared" si="1269"/>
        <v>0</v>
      </c>
      <c r="BG974" s="65">
        <f t="shared" si="1270"/>
        <v>0</v>
      </c>
      <c r="CE974" s="373"/>
      <c r="CF974" s="343"/>
      <c r="CG974" s="343"/>
      <c r="CH974" s="343"/>
      <c r="CI974" s="343"/>
      <c r="CJ974" s="343"/>
      <c r="CK974" s="343"/>
      <c r="CL974" s="343"/>
      <c r="CM974" s="343"/>
      <c r="CN974" s="343"/>
      <c r="CY974" s="101">
        <f t="shared" si="1271"/>
        <v>0</v>
      </c>
      <c r="CZ974" s="101">
        <f t="shared" si="1272"/>
        <v>0</v>
      </c>
      <c r="DB974" s="101">
        <f t="shared" si="1273"/>
        <v>0</v>
      </c>
      <c r="DD974" s="311">
        <f t="shared" si="1274"/>
        <v>0</v>
      </c>
      <c r="DF974" s="101">
        <f t="shared" si="1190"/>
        <v>0</v>
      </c>
      <c r="DG974" s="101">
        <f t="shared" si="1191"/>
        <v>0</v>
      </c>
      <c r="DH974" s="101">
        <f t="shared" si="1192"/>
        <v>0</v>
      </c>
      <c r="DI974" s="101">
        <f t="shared" si="1193"/>
        <v>0</v>
      </c>
      <c r="DJ974" s="311">
        <f t="shared" si="1194"/>
        <v>0</v>
      </c>
      <c r="DK974" s="311">
        <f t="shared" si="1195"/>
        <v>0</v>
      </c>
      <c r="DL974" s="101">
        <f t="shared" si="1196"/>
        <v>0</v>
      </c>
      <c r="DM974" s="101">
        <f t="shared" si="1197"/>
        <v>0</v>
      </c>
      <c r="DN974" s="101">
        <f t="shared" si="1198"/>
        <v>0</v>
      </c>
      <c r="DO974" s="101">
        <f t="shared" si="1199"/>
        <v>0</v>
      </c>
      <c r="DP974" s="101">
        <f t="shared" si="1200"/>
        <v>0</v>
      </c>
      <c r="DQ974" s="101">
        <f t="shared" si="1201"/>
        <v>0</v>
      </c>
      <c r="DR974" s="101">
        <f t="shared" si="1202"/>
        <v>0</v>
      </c>
      <c r="DS974" s="101">
        <f t="shared" si="1203"/>
        <v>0</v>
      </c>
      <c r="DT974" s="101">
        <f t="shared" si="1204"/>
        <v>0</v>
      </c>
      <c r="DU974" s="101">
        <f t="shared" si="1205"/>
        <v>0</v>
      </c>
      <c r="DV974" s="101">
        <f t="shared" si="1206"/>
        <v>0</v>
      </c>
      <c r="DW974" s="101">
        <f t="shared" si="1207"/>
        <v>0</v>
      </c>
      <c r="DX974" s="311">
        <f t="shared" si="1208"/>
        <v>0</v>
      </c>
      <c r="DY974" s="101">
        <f t="shared" si="1209"/>
        <v>0</v>
      </c>
      <c r="DZ974" s="101">
        <f t="shared" si="1210"/>
        <v>0</v>
      </c>
      <c r="EA974" s="101">
        <f t="shared" si="1211"/>
        <v>0</v>
      </c>
      <c r="EB974" s="101">
        <f t="shared" si="1212"/>
        <v>0</v>
      </c>
      <c r="EC974" s="101">
        <f t="shared" si="1213"/>
        <v>0</v>
      </c>
      <c r="ED974" s="101">
        <f t="shared" si="1214"/>
        <v>0</v>
      </c>
      <c r="EE974" s="101">
        <f t="shared" si="1215"/>
        <v>0</v>
      </c>
      <c r="EF974" s="101">
        <f t="shared" si="1216"/>
        <v>0</v>
      </c>
      <c r="EG974" s="101">
        <f t="shared" si="1217"/>
        <v>0</v>
      </c>
      <c r="EH974" s="101">
        <f t="shared" si="1218"/>
        <v>0</v>
      </c>
      <c r="EI974" s="101">
        <f t="shared" si="1219"/>
        <v>0</v>
      </c>
      <c r="EJ974" s="101">
        <f t="shared" si="1220"/>
        <v>0</v>
      </c>
      <c r="EK974" s="101">
        <f t="shared" si="1221"/>
        <v>0</v>
      </c>
      <c r="EL974" s="101">
        <f t="shared" si="1222"/>
        <v>0</v>
      </c>
      <c r="EM974" s="101">
        <f t="shared" si="1223"/>
        <v>0</v>
      </c>
      <c r="EN974" s="101">
        <f t="shared" si="1224"/>
        <v>0</v>
      </c>
      <c r="EO974" s="101">
        <f t="shared" si="1225"/>
        <v>0</v>
      </c>
      <c r="EP974" s="101">
        <f t="shared" si="1226"/>
        <v>0</v>
      </c>
      <c r="EQ974" s="101">
        <f t="shared" si="1227"/>
        <v>0</v>
      </c>
    </row>
    <row r="975" spans="2:147" ht="21.75" customHeight="1" x14ac:dyDescent="0.45">
      <c r="B975" s="133" t="str">
        <f>IF(Data!B974&lt;&gt;"",Data!B974,"")</f>
        <v/>
      </c>
      <c r="C975" s="158" t="str">
        <f>IF(Data!C974&lt;&gt;"",Data!C974,"")</f>
        <v/>
      </c>
      <c r="D975" s="106" t="str">
        <f>IF(Data!D974&lt;&gt;"",Data!D974,"")</f>
        <v/>
      </c>
      <c r="E975" s="140">
        <f>IF(AND(I975=1,Data!T974=0),0,IF(I975=999,999,Data!T974))</f>
        <v>999</v>
      </c>
      <c r="F975" s="140" t="str">
        <f t="shared" si="1228"/>
        <v/>
      </c>
      <c r="G975" s="140" t="str">
        <f>IF(Data!K974&lt;&gt;"",Data!K974,"")</f>
        <v/>
      </c>
      <c r="H975" s="141" t="str">
        <f>IF(Data!L974&lt;&gt;"",Data!L974,"")</f>
        <v/>
      </c>
      <c r="I975" s="63">
        <f>IF(Data!M974&lt;&gt;"",Data!M974,"")</f>
        <v>999</v>
      </c>
      <c r="J975" s="63">
        <f t="shared" si="1229"/>
        <v>0</v>
      </c>
      <c r="L975" s="64" t="str">
        <f t="shared" si="1230"/>
        <v/>
      </c>
      <c r="N975" s="63">
        <f t="shared" si="1231"/>
        <v>0</v>
      </c>
      <c r="P975" s="64" t="str">
        <f t="shared" si="1232"/>
        <v/>
      </c>
      <c r="R975" s="63">
        <f t="shared" si="1233"/>
        <v>0</v>
      </c>
      <c r="S975" s="64" t="str">
        <f t="shared" si="1234"/>
        <v/>
      </c>
      <c r="W975" s="310">
        <f t="shared" si="1235"/>
        <v>999</v>
      </c>
      <c r="Y975" s="65">
        <f t="shared" si="1236"/>
        <v>0</v>
      </c>
      <c r="Z975" s="65">
        <f t="shared" si="1237"/>
        <v>0</v>
      </c>
      <c r="AA975" s="65">
        <f t="shared" si="1238"/>
        <v>0</v>
      </c>
      <c r="AB975" s="65">
        <f t="shared" si="1239"/>
        <v>0</v>
      </c>
      <c r="AC975" s="341">
        <f t="shared" si="1240"/>
        <v>0</v>
      </c>
      <c r="AD975" s="65">
        <f t="shared" si="1241"/>
        <v>0</v>
      </c>
      <c r="AE975" s="65">
        <f t="shared" si="1242"/>
        <v>0</v>
      </c>
      <c r="AF975" s="65">
        <f t="shared" si="1243"/>
        <v>0</v>
      </c>
      <c r="AG975" s="65">
        <f t="shared" si="1244"/>
        <v>0</v>
      </c>
      <c r="AH975" s="65">
        <f t="shared" si="1245"/>
        <v>0</v>
      </c>
      <c r="AI975" s="65">
        <f t="shared" si="1246"/>
        <v>0</v>
      </c>
      <c r="AJ975" s="65">
        <f t="shared" si="1247"/>
        <v>0</v>
      </c>
      <c r="AK975" s="65">
        <f t="shared" si="1248"/>
        <v>0</v>
      </c>
      <c r="AL975" s="65">
        <f t="shared" si="1249"/>
        <v>0</v>
      </c>
      <c r="AM975" s="65">
        <f t="shared" si="1250"/>
        <v>0</v>
      </c>
      <c r="AN975" s="65">
        <f t="shared" si="1251"/>
        <v>0</v>
      </c>
      <c r="AO975" s="65">
        <f t="shared" si="1252"/>
        <v>0</v>
      </c>
      <c r="AP975" s="65">
        <f t="shared" si="1253"/>
        <v>0</v>
      </c>
      <c r="AQ975" s="65">
        <f t="shared" si="1254"/>
        <v>0</v>
      </c>
      <c r="AR975" s="65">
        <f t="shared" si="1255"/>
        <v>0</v>
      </c>
      <c r="AS975" s="65">
        <f t="shared" si="1256"/>
        <v>0</v>
      </c>
      <c r="AT975" s="65">
        <f t="shared" si="1257"/>
        <v>0</v>
      </c>
      <c r="AU975" s="65">
        <f t="shared" si="1258"/>
        <v>0</v>
      </c>
      <c r="AV975" s="65">
        <f t="shared" si="1259"/>
        <v>0</v>
      </c>
      <c r="AW975" s="65">
        <f t="shared" si="1260"/>
        <v>0</v>
      </c>
      <c r="AX975" s="65">
        <f t="shared" si="1261"/>
        <v>0</v>
      </c>
      <c r="AY975" s="65">
        <f t="shared" si="1262"/>
        <v>0</v>
      </c>
      <c r="AZ975" s="65">
        <f t="shared" si="1263"/>
        <v>0</v>
      </c>
      <c r="BA975" s="65">
        <f t="shared" si="1264"/>
        <v>0</v>
      </c>
      <c r="BB975" s="65">
        <f t="shared" si="1265"/>
        <v>0</v>
      </c>
      <c r="BC975" s="65">
        <f t="shared" si="1266"/>
        <v>0</v>
      </c>
      <c r="BD975" s="65">
        <f t="shared" si="1267"/>
        <v>0</v>
      </c>
      <c r="BE975" s="65">
        <f t="shared" si="1268"/>
        <v>0</v>
      </c>
      <c r="BF975" s="65">
        <f t="shared" si="1269"/>
        <v>0</v>
      </c>
      <c r="BG975" s="65">
        <f t="shared" si="1270"/>
        <v>0</v>
      </c>
      <c r="CE975" s="373"/>
      <c r="CF975" s="343"/>
      <c r="CG975" s="343"/>
      <c r="CH975" s="343"/>
      <c r="CI975" s="343"/>
      <c r="CJ975" s="343"/>
      <c r="CK975" s="343"/>
      <c r="CL975" s="343"/>
      <c r="CM975" s="343"/>
      <c r="CN975" s="343"/>
      <c r="CY975" s="101">
        <f t="shared" si="1271"/>
        <v>0</v>
      </c>
      <c r="CZ975" s="101">
        <f t="shared" si="1272"/>
        <v>0</v>
      </c>
      <c r="DB975" s="101">
        <f t="shared" si="1273"/>
        <v>0</v>
      </c>
      <c r="DD975" s="311">
        <f t="shared" si="1274"/>
        <v>0</v>
      </c>
      <c r="DF975" s="101">
        <f t="shared" ref="DF975:DF1014" si="1275">IF(AND(D975=1,CZ975=5),1,0)</f>
        <v>0</v>
      </c>
      <c r="DG975" s="101">
        <f t="shared" ref="DG975:DG1014" si="1276">IF(AND(D975=1,CZ975=4),1,0)</f>
        <v>0</v>
      </c>
      <c r="DH975" s="101">
        <f t="shared" ref="DH975:DH1014" si="1277">IF(AND(D975=1,CZ975=3),1,0)</f>
        <v>0</v>
      </c>
      <c r="DI975" s="101">
        <f t="shared" ref="DI975:DI1014" si="1278">IF(AND(D975=1,CZ975=2),1,0)</f>
        <v>0</v>
      </c>
      <c r="DJ975" s="311">
        <f t="shared" ref="DJ975:DJ1014" si="1279">IF(AND(D975=1,CZ975=1),1,0)</f>
        <v>0</v>
      </c>
      <c r="DK975" s="311">
        <f t="shared" ref="DK975:DK1014" si="1280">IF(AND(D975=1,CZ975=0),1,0)</f>
        <v>0</v>
      </c>
      <c r="DL975" s="101">
        <f t="shared" ref="DL975:DL1014" si="1281">IF(AND(D975=1,DB975=5),1,0)</f>
        <v>0</v>
      </c>
      <c r="DM975" s="101">
        <f t="shared" ref="DM975:DM1014" si="1282">IF(AND(D975=1,DB975=4),1,0)</f>
        <v>0</v>
      </c>
      <c r="DN975" s="101">
        <f t="shared" ref="DN975:DN1014" si="1283">IF(AND(D975=1,DB975=3),1,0)</f>
        <v>0</v>
      </c>
      <c r="DO975" s="101">
        <f t="shared" ref="DO975:DO1014" si="1284">IF(AND(D975=1,DB975=2),1,0)</f>
        <v>0</v>
      </c>
      <c r="DP975" s="101">
        <f t="shared" ref="DP975:DP1014" si="1285">IF(AND(D975=1,DB975=1),1,0)</f>
        <v>0</v>
      </c>
      <c r="DQ975" s="101">
        <f t="shared" ref="DQ975:DQ1014" si="1286">IF(AND(D975=1,DB975=0),1,0)</f>
        <v>0</v>
      </c>
      <c r="DR975" s="101">
        <f t="shared" ref="DR975:DR1014" si="1287">IF(AND(D975=1,DD975=6),1,0)</f>
        <v>0</v>
      </c>
      <c r="DS975" s="101">
        <f t="shared" ref="DS975:DS1014" si="1288">IF(AND(D975=1,DD975=5),1,0)</f>
        <v>0</v>
      </c>
      <c r="DT975" s="101">
        <f t="shared" ref="DT975:DT1014" si="1289">IF(AND(D975=1,DD975=4),1,0)</f>
        <v>0</v>
      </c>
      <c r="DU975" s="101">
        <f t="shared" ref="DU975:DU1014" si="1290">IF(AND(D975=1,DD975=3),1,0)</f>
        <v>0</v>
      </c>
      <c r="DV975" s="101">
        <f t="shared" ref="DV975:DV1014" si="1291">IF(AND(D975=1,DD975=2),1,0)</f>
        <v>0</v>
      </c>
      <c r="DW975" s="101">
        <f t="shared" ref="DW975:DW1014" si="1292">IF(AND(D975=1,DD975=1),1,0)</f>
        <v>0</v>
      </c>
      <c r="DX975" s="311">
        <f t="shared" ref="DX975:DX1014" si="1293">IF(AND(D975=1,DD975=0),1,0)</f>
        <v>0</v>
      </c>
      <c r="DY975" s="101">
        <f t="shared" ref="DY975:DY1014" si="1294">IF(AND(D975=2,CZ975=5),1,0)</f>
        <v>0</v>
      </c>
      <c r="DZ975" s="101">
        <f t="shared" ref="DZ975:DZ1014" si="1295">IF(AND(D975=2,CZ975=4),1,0)</f>
        <v>0</v>
      </c>
      <c r="EA975" s="101">
        <f t="shared" ref="EA975:EA1014" si="1296">IF(AND(D975=2,CZ975=3),1,0)</f>
        <v>0</v>
      </c>
      <c r="EB975" s="101">
        <f t="shared" ref="EB975:EB1014" si="1297">IF(AND(D975=2,CZ975=2),1,0)</f>
        <v>0</v>
      </c>
      <c r="EC975" s="101">
        <f t="shared" ref="EC975:EC1014" si="1298">IF(AND(D975=2,CZ975=1),1,0)</f>
        <v>0</v>
      </c>
      <c r="ED975" s="101">
        <f t="shared" ref="ED975:ED1014" si="1299">IF(AND(D975=2,CZ975=0),1,0)</f>
        <v>0</v>
      </c>
      <c r="EE975" s="101">
        <f t="shared" ref="EE975:EE1014" si="1300">IF(AND(D975=2,DB975=5),1,0)</f>
        <v>0</v>
      </c>
      <c r="EF975" s="101">
        <f t="shared" ref="EF975:EF1014" si="1301">IF(AND(D975=2,DB975=4),1,0)</f>
        <v>0</v>
      </c>
      <c r="EG975" s="101">
        <f t="shared" ref="EG975:EG1014" si="1302">IF(AND(D975=2,DB975=3),1,0)</f>
        <v>0</v>
      </c>
      <c r="EH975" s="101">
        <f t="shared" ref="EH975:EH1014" si="1303">IF(AND(D975=2,DB975=2),1,0)</f>
        <v>0</v>
      </c>
      <c r="EI975" s="101">
        <f t="shared" ref="EI975:EI1014" si="1304">IF(AND(D975=2,DB975=1),1,0)</f>
        <v>0</v>
      </c>
      <c r="EJ975" s="101">
        <f t="shared" ref="EJ975:EJ1014" si="1305">IF(AND(D975=2,DB975=0),1,0)</f>
        <v>0</v>
      </c>
      <c r="EK975" s="101">
        <f t="shared" ref="EK975:EK1014" si="1306">IF(AND(D975=2,DD975=6),1,0)</f>
        <v>0</v>
      </c>
      <c r="EL975" s="101">
        <f t="shared" ref="EL975:EL1014" si="1307">IF(AND(D975=2,DD975=5),1,0)</f>
        <v>0</v>
      </c>
      <c r="EM975" s="101">
        <f t="shared" ref="EM975:EM1014" si="1308">IF(AND(D975=2,DD975=4),1,0)</f>
        <v>0</v>
      </c>
      <c r="EN975" s="101">
        <f t="shared" ref="EN975:EN1014" si="1309">IF(AND(D975=2,DD975=3),1,0)</f>
        <v>0</v>
      </c>
      <c r="EO975" s="101">
        <f t="shared" ref="EO975:EO1014" si="1310">IF(AND(D975=2,DD975=2),1,0)</f>
        <v>0</v>
      </c>
      <c r="EP975" s="101">
        <f t="shared" ref="EP975:EP1014" si="1311">IF(AND(D975=2,DD975=1),1,0)</f>
        <v>0</v>
      </c>
      <c r="EQ975" s="101">
        <f t="shared" ref="EQ975:EQ1014" si="1312">IF(AND(D975=2,DD975=0),1,0)</f>
        <v>0</v>
      </c>
    </row>
    <row r="976" spans="2:147" ht="21.75" customHeight="1" x14ac:dyDescent="0.45">
      <c r="B976" s="133" t="str">
        <f>IF(Data!B975&lt;&gt;"",Data!B975,"")</f>
        <v/>
      </c>
      <c r="C976" s="158" t="str">
        <f>IF(Data!C975&lt;&gt;"",Data!C975,"")</f>
        <v/>
      </c>
      <c r="D976" s="106" t="str">
        <f>IF(Data!D975&lt;&gt;"",Data!D975,"")</f>
        <v/>
      </c>
      <c r="E976" s="140">
        <f>IF(AND(I976=1,Data!T975=0),0,IF(I976=999,999,Data!T975))</f>
        <v>999</v>
      </c>
      <c r="F976" s="140" t="str">
        <f t="shared" ref="F976:F1014" si="1313">IF(D976 = "","",IF(E976=999,999,E976/12))</f>
        <v/>
      </c>
      <c r="G976" s="140" t="str">
        <f>IF(Data!K975&lt;&gt;"",Data!K975,"")</f>
        <v/>
      </c>
      <c r="H976" s="141" t="str">
        <f>IF(Data!L975&lt;&gt;"",Data!L975,"")</f>
        <v/>
      </c>
      <c r="I976" s="63">
        <f>IF(Data!M975&lt;&gt;"",Data!M975,"")</f>
        <v>999</v>
      </c>
      <c r="J976" s="63">
        <f t="shared" ref="J976:J1014" si="1314">IF(OR(OR(OR(D976=0,I976=0),G976=0),Y976=0),0,ROUND(G976*100/Y976,0))</f>
        <v>0</v>
      </c>
      <c r="L976" s="64" t="str">
        <f t="shared" ref="L976:L1014" si="1315">IF(D976 = "","",IF(OR(OR(OR(OR(OR(D976=0),D976&gt;2),I976=999),G976=0),J976=0),"ไม่ทราบค่า",IF(G976&gt;AH976,"น้ำหนักมากกว่าเกณฑ์",IF(G976&gt;AG976,"น้ำหนักค่อนข้างมาก",IF(G976&gt;=AF976,"น้ำหนักตามเกณฑ์",IF(G976&gt;=AE976,"น้ำหนักค่อนข้างน้อย","น้ำหนักน้อยกว่าเกณฑ์"))))))</f>
        <v/>
      </c>
      <c r="N976" s="63">
        <f t="shared" ref="N976:N1014" si="1316">IF(OR(OR(OR(D976=0,I976=0),H976=0),Z976=0),0,ROUND(H976*100/Z976,0))</f>
        <v>0</v>
      </c>
      <c r="P976" s="64" t="str">
        <f t="shared" ref="P976:P1014" si="1317">IF(D976 = "","",IF(OR(OR(OR(OR(OR(D976=0),D976&gt;2),H976=0),I976=999),N976=0),"ไม่ทราบค่า",IF(H976&gt;AN976,"สูงกว่าเกณฑ์",IF(H976&gt;AM976,"ค่อนข้างสูง",IF(H976&gt;=AL976,"ส่วนสูงตามเกณฑ์",IF(H976&gt;=AK976,"ค่อนข้างเตี้ย","เตี้ย"))))))</f>
        <v/>
      </c>
      <c r="R976" s="63">
        <f t="shared" ref="R976:R1014" si="1318">IF(OR(OR(OR(OR(OR(D976=0,G976=0),H976=0),H976&lt;49),AA976=999),AA976=0),0,ROUND(G976*100/AA976,0))</f>
        <v>0</v>
      </c>
      <c r="S976" s="64" t="str">
        <f t="shared" ref="S976:S1014" si="1319">IF(D976 = "","",IF(OR(OR(OR(OR(OR(OR(D976=0,D976&gt;2),G976=0),H976=0),H976&lt;49),R976=0),AA976=0),"ไม่ทราบค่า",IF(G976&gt;AU976,"อ้วน",IF(G976&gt;AT976,"เริ่มอ้วน",IF(G976&gt;AS976,"ท้วม",IF(G976&gt;=AR976,"สมส่วน",IF(G976&gt;=AQ976,"ค่อนข้างผอม","ผอม")))))))</f>
        <v/>
      </c>
      <c r="W976" s="310">
        <f t="shared" ref="W976:W1014" si="1320">ROUND(E976+(D976*1000),0)</f>
        <v>999</v>
      </c>
      <c r="Y976" s="65">
        <f t="shared" ref="Y976:Y1014" si="1321">IF(OR(OR(OR(OR(D976=0,D976&gt;2),W976=0),AND(D976=1,W976&gt;1239),AND(D976=2,W976&gt;2239))),0,VLOOKUP($W976,$BI$15:$BR$494,6))</f>
        <v>0</v>
      </c>
      <c r="Z976" s="65">
        <f t="shared" ref="Z976:Z1014" si="1322">IF(OR(OR(OR(OR(D976=0,D976&gt;2),W976=0),AND(D976=1,W976&gt;1239),AND(D976=2,W976&gt;2239))),0,VLOOKUP($W976,$BT$15:$CC$494,6))</f>
        <v>0</v>
      </c>
      <c r="AA976" s="65">
        <f t="shared" ref="AA976:AA1014" si="1323">IF(AC976&gt;0,AC976,AB976)</f>
        <v>0</v>
      </c>
      <c r="AB976" s="65">
        <f t="shared" ref="AB976:AB1014" si="1324">IF(OR(OR(OR(D976=0,H976=0),G976=0),H976&lt;49),0,IF(AND(D976=1,E976=999,H976&lt;85),VLOOKUP($H976,$CE$15:$CN$219,6),IF(AND(D976=2,E976=999,H976&lt;85),VLOOKUP($H976,$CE$15:$CW$219,15),IF(AND(D976=1,E976=999,H976&gt;=85,H976&lt;=180),VLOOKUP($H976,$CE$221:$CN$661,6),IF(AND(D976=2,E976=999,H976&gt;=85,H976&lt;=170),VLOOKUP($H976,$CE$221:$CW$621,15),0)))))</f>
        <v>0</v>
      </c>
      <c r="AC976" s="341">
        <f t="shared" ref="AC976:AC1014" si="1325">IF(OR(OR(OR(OR(D976=0,H976=0),G976=0),H976&lt;49),E976=999),0,IF(AND(D976=1,E976&lt;24,H976&lt;=100),VLOOKUP($H976,$CE$15:$CN$219,6),IF(AND(D976=2,E976&lt;24,H976&lt;=100),VLOOKUP($H976,$CE$15:$CW$219,15),IF(AND(D976=1,E976&gt;=24,H976&gt;=70,H976&lt;=180),VLOOKUP($H976,$CE$221:$CN$661,6),IF(AND(D976=2,E976&gt;=24,H976&gt;=70,H976&lt;=170),VLOOKUP($H976,$CE$221:$CW$621,15),0)))))</f>
        <v>0</v>
      </c>
      <c r="AD976" s="65">
        <f t="shared" ref="AD976:AD1014" si="1326">IF(OR(OR(OR(OR(D976=0,D976&gt;2),W976=0),AND(D976=1,W976&gt;1239),AND(D976=2,W976&gt;2239))),0,VLOOKUP($W976,$BI$15:$BR$494,2))</f>
        <v>0</v>
      </c>
      <c r="AE976" s="65">
        <f t="shared" ref="AE976:AE1014" si="1327">IF(OR(OR(OR(OR(D976=0,D976&gt;2),W976=0),AND(D976=1,W976&gt;1239),AND(D976=2,W976&gt;2239))),0,VLOOKUP($W976,$BI$15:$BR$494,3))</f>
        <v>0</v>
      </c>
      <c r="AF976" s="65">
        <f t="shared" ref="AF976:AF1014" si="1328">IF(OR(OR(OR(OR(D976=0,D976&gt;2),W976=0),AND(D976=1,W976&gt;1239),AND(D976=2,W976&gt;2239))),0,VLOOKUP($W976,$BI$15:$BR$494,4))</f>
        <v>0</v>
      </c>
      <c r="AG976" s="65">
        <f t="shared" ref="AG976:AG1014" si="1329">IF(OR(OR(OR(OR(D976=0,D976&gt;2),W976=0),AND(D976=1,W976&gt;1239),AND(D976=2,W976&gt;2239))),0,VLOOKUP($W976,$BI$15:$BR$494,8))</f>
        <v>0</v>
      </c>
      <c r="AH976" s="65">
        <f t="shared" ref="AH976:AH1014" si="1330">IF(OR(OR(OR(OR(D976=0,D976&gt;2),W976=0),AND(D976=1,W976&gt;1239),AND(D976=2,W976&gt;2239))),0,VLOOKUP($W976,$BI$15:$BR$494,9))</f>
        <v>0</v>
      </c>
      <c r="AI976" s="65">
        <f t="shared" ref="AI976:AI1014" si="1331">IF(OR(OR(OR(OR(D976=0,D976&gt;2),W976=0),AND(D976=1,W976&gt;1239),AND(D976=2,W976&gt;2239))),0,VLOOKUP($W976,$BI$15:$BR$494,10))</f>
        <v>0</v>
      </c>
      <c r="AJ976" s="65">
        <f t="shared" ref="AJ976:AJ1014" si="1332">IF(OR(OR(OR(OR(D976=0,D976&gt;2),W976=0),AND(D976=1,W976&gt;1239),AND(D976=2,W976&gt;2239))),0,VLOOKUP($W976,$BT$15:$CC$494,2))</f>
        <v>0</v>
      </c>
      <c r="AK976" s="65">
        <f t="shared" ref="AK976:AK1014" si="1333">IF(OR(OR(OR(OR(D976=0,D976&gt;2),W976=0),AND(D976=1,W976&gt;1239),AND(D976=2,W976&gt;2239))),0,VLOOKUP($W976,$BT$15:$CC$494,3))</f>
        <v>0</v>
      </c>
      <c r="AL976" s="65">
        <f t="shared" ref="AL976:AL1014" si="1334">IF(OR(OR(OR(OR(D976=0,D976&gt;2),W976=0),AND(D976=1,W976&gt;1239),AND(D976=2,W976&gt;2239))),0,VLOOKUP($W976,$BT$15:$CC$494,4))</f>
        <v>0</v>
      </c>
      <c r="AM976" s="65">
        <f t="shared" ref="AM976:AM1014" si="1335">IF(OR(OR(OR(OR(D976=0,D976&gt;2),W976=0),AND(D976=1,W976&gt;1239),AND(D976=2,W976&gt;2239))),0,VLOOKUP($W976,$BT$15:$CC$494,8))</f>
        <v>0</v>
      </c>
      <c r="AN976" s="65">
        <f t="shared" ref="AN976:AN1014" si="1336">IF(OR(OR(OR(OR(D976=0,D976&gt;2),W976=0),AND(D976=1,W976&gt;1239),AND(D976=2,W976&gt;2239))),0,VLOOKUP($W976,$BT$15:$CC$494,9))</f>
        <v>0</v>
      </c>
      <c r="AO976" s="65">
        <f t="shared" ref="AO976:AO1014" si="1337">IF(OR(OR(OR(OR(D976=0,D976&gt;2),W976=0),AND(D976=1,W976&gt;1239),AND(D976=2,W976&gt;2239))),0,VLOOKUP($W976,$BT$15:$CC$494,10))</f>
        <v>0</v>
      </c>
      <c r="AP976" s="65">
        <f t="shared" ref="AP976:AP1014" si="1338">IF(AW976&gt;0,AW976,AV976)</f>
        <v>0</v>
      </c>
      <c r="AQ976" s="65">
        <f t="shared" ref="AQ976:AQ1014" si="1339">IF(AY976&gt;0,AY976,AX976)</f>
        <v>0</v>
      </c>
      <c r="AR976" s="65">
        <f t="shared" ref="AR976:AR1014" si="1340">IF(BA976&gt;0,BA976,AZ976)</f>
        <v>0</v>
      </c>
      <c r="AS976" s="65">
        <f t="shared" ref="AS976:AS1014" si="1341">IF(BC976&gt;0,BC976,BB976)</f>
        <v>0</v>
      </c>
      <c r="AT976" s="65">
        <f t="shared" ref="AT976:AT1014" si="1342">IF(BE976&gt;0,BE976,BD976)</f>
        <v>0</v>
      </c>
      <c r="AU976" s="65">
        <f t="shared" ref="AU976:AU1014" si="1343">IF(BG976&gt;0,BG976,BF976)</f>
        <v>0</v>
      </c>
      <c r="AV976" s="65">
        <f t="shared" ref="AV976:AV1014" si="1344">IF(OR(OR(OR(D976=0,H976=0),G976=0),H976&lt;49),0,IF(AND(D976=1,E976=999,H976&lt;85),VLOOKUP($H976,$CE$15:$CN$219,2),IF(AND(D976=2,E976=999,H976&lt;85),VLOOKUP($H976,$CE$15:$CW$219,11),IF(AND(D976=1,E976=999,H976&gt;=85,H976&lt;=180),VLOOKUP($H976,$CE$221:$CN$661,2),IF(AND(D976=2,E976=999,H976&gt;=85,H976&lt;=170),VLOOKUP($H976,$CE$221:$CW$621,11),0)))))</f>
        <v>0</v>
      </c>
      <c r="AW976" s="65">
        <f t="shared" ref="AW976:AW1014" si="1345">IF(OR(OR(OR(OR(D976=0,H976=0),G976=0),H976&lt;49),E976=999),0,IF(AND(D976=1,E976&lt;24,H976&lt;=100),VLOOKUP($H976,$CE$15:$CN$219,2),IF(AND(D976=2,E976&lt;24,H976&lt;=100),VLOOKUP($H976,$CE$15:$CW$219,11),IF(AND(D976=1,E976&gt;=24,H976&gt;=70,H976&lt;=180),VLOOKUP($H976,$CE$221:$CN$661,2),IF(AND(D976=2,E976&gt;=24,H976&gt;=70,H976&lt;=170),VLOOKUP($H976,$CE$221:$CW$621,11),0)))))</f>
        <v>0</v>
      </c>
      <c r="AX976" s="65">
        <f t="shared" ref="AX976:AX1014" si="1346">IF(OR(OR(OR(D976=0,H976=0),G976=0),H976&lt;49),0,IF(AND(D976=1,E976=999,H976&lt;85),VLOOKUP($H976,$CE$15:$CN$219,3),IF(AND(D976=2,E976=999,H976&lt;85),VLOOKUP($H976,$CE$15:$CW$219,12),IF(AND(D976=1,E976=999,H976&gt;=85,H976&lt;=180),VLOOKUP($H976,$CE$221:$CN$661,3),IF(AND(D976=2,E976=999,H976&gt;=85,H976&lt;=170),VLOOKUP($H976,$CE$221:$CW$621,12),0)))))</f>
        <v>0</v>
      </c>
      <c r="AY976" s="65">
        <f t="shared" ref="AY976:AY1014" si="1347">IF(OR(OR(OR(OR(D976=0,H976=0),G976=0),H976&lt;49),E976=999),0,IF(AND(D976=1,E976&lt;24,H976&lt;=100),VLOOKUP($H976,$CE$15:$CN$219,3),IF(AND(D976=2,E976&lt;24,H976&lt;=100),VLOOKUP($H976,$CE$15:$CW$219,12),IF(AND(D976=1,E976&gt;=24,H976&gt;=70,H976&lt;=180),VLOOKUP($H976,$CE$221:$CN$661,3),IF(AND(D976=2,E976&gt;=24,H976&gt;=70,H976&lt;=170),VLOOKUP($H976,$CE$221:$CW$621,12),0)))))</f>
        <v>0</v>
      </c>
      <c r="AZ976" s="65">
        <f t="shared" ref="AZ976:AZ1014" si="1348">IF(OR(OR(OR(D976=0,H976=0),G976=0),H976&lt;49),0,IF(AND(D976=1,E976=999,H976&lt;85),VLOOKUP($H976,$CE$15:$CN$219,4),IF(AND(D976=2,E976=999,H976&lt;85),VLOOKUP($H976,$CE$15:$CW$219,13),IF(AND(D976=1,E976=999,H976&gt;=85,H976&lt;=180),VLOOKUP($H976,$CE$221:$CN$661,4),IF(AND(D976=2,E976=999,H976&gt;=85,H976&lt;=170),VLOOKUP($H976,$CE$221:$CW$621,13 ),0)))))</f>
        <v>0</v>
      </c>
      <c r="BA976" s="65">
        <f t="shared" ref="BA976:BA1014" si="1349">IF(OR(OR(OR(OR(D976=0,H976=0),G976=0),H976&lt;49),E976=999),0,IF(AND(D976=1,E976&lt;24,H976&lt;=100),VLOOKUP($H976,$CE$15:$CN$219,4),IF(AND(D976=2,E976&lt;24,H976&lt;=100),VLOOKUP($H976,$CE$15:$CW$219,13),IF(AND(D976=1,E976&gt;=24,H976&gt;=70,H976&lt;=180),VLOOKUP($H976,$CE$221:$CN$661,4),IF(AND(D976=2,E976&gt;=24,H976&gt;=70,H976&lt;=170),VLOOKUP($H976,$CE$221:$CW$621,13 ),"0")))))</f>
        <v>0</v>
      </c>
      <c r="BB976" s="65">
        <f t="shared" ref="BB976:BB1014" si="1350">IF(OR(OR(OR(D976=0,H976=0),G976=0),H976&lt;49),0,IF(AND(D976=1,E976=999,H976&lt;85),VLOOKUP($H976,$CE$15:$CN$219,8),IF(AND(D976=2,E976=999,H976&lt;85),VLOOKUP($H976,$CE$15:$CW$219,17),IF(AND(D976=1,E976=999,H976&gt;=85,H976&lt;=180),VLOOKUP($H976,$CE$221:$CN$661,8),IF(AND(D976=2,E976=999,H976&gt;=85,H976&lt;=170),VLOOKUP($H976,$CE$221:$CW$621,17 ),0)))))</f>
        <v>0</v>
      </c>
      <c r="BC976" s="65">
        <f t="shared" ref="BC976:BC1014" si="1351">IF(OR(OR(OR(OR(D976=0,H976=0),G976=0),H976&lt;49),E976=999),0,IF(AND(D976=1,E976&lt;24,H976&lt;=100),VLOOKUP($H976,$CE$15:$CN$219,8),IF(AND(D976=2,E976&lt;24,H976&lt;=100),VLOOKUP($H976,$CE$15:$CW$219,17),IF(AND(D976=1,E976&gt;=24,H976&gt;=70,H976&lt;=180),VLOOKUP($H976,$CE$221:$CN$661,8),IF(AND(D976=2,E976&gt;=24,H976&gt;=70,H976&lt;=170),VLOOKUP($H976,$CE$221:$CW$621,17 ),0)))))</f>
        <v>0</v>
      </c>
      <c r="BD976" s="65">
        <f t="shared" ref="BD976:BD1014" si="1352">IF(OR(OR(OR(D976=0,H976=0),G976=0),H976&lt;49),0,IF(AND(D976=1,E976=999,H976&lt;85),VLOOKUP($H976,$CE$15:$CN$219,9),IF(AND(D976=2,E976=999,H976&lt;85),VLOOKUP($H976,$CE$15:$CW$219,18),IF(AND(D976=1,E976=999,H976&gt;=85,H976&lt;=180),VLOOKUP($H976,$CE$221:$CN$661,9),IF(AND(D976=2,E976=999,H976&gt;=85,H976&lt;=170),VLOOKUP($H976,$CE$221:$CW$621,18),0)))))</f>
        <v>0</v>
      </c>
      <c r="BE976" s="65">
        <f t="shared" ref="BE976:BE1014" si="1353">IF(OR(OR(OR(OR(D976=0,H976=0),H976&lt;49),G976=0),E976=999),0,IF(AND(D976=1,E976&lt;24,H976&lt;=100),VLOOKUP($H976,$CE$15:$CN$219,9),IF(AND(D976=2,E976&lt;24,H976&lt;=100),VLOOKUP($H976,$CE$15:$CW$219,18),IF(AND(D976=1,E976&gt;=24,H976&gt;=70,H976&lt;=180),VLOOKUP($H976,$CE$221:$CN$661,9),IF(AND(D976=2,E976&gt;=24,H976&gt;=70,H976&lt;=170),VLOOKUP($H976,$CE$221:$CW$621,18 ),0)))))</f>
        <v>0</v>
      </c>
      <c r="BF976" s="65">
        <f t="shared" ref="BF976:BF1014" si="1354">IF(OR(OR(OR(D976=0,H976=0),G976=0),H976&lt;49),0,IF(AND(D976=1,E976=999,H976&lt;85),VLOOKUP($H976,$CE$15:$CN$219,10),IF(AND(D976=2,E976=999,H976&lt;85),VLOOKUP($H976,$CE$15:$CW$219,19),IF(AND(D976=1,E976=999,H976&gt;=85,H976&lt;=180),VLOOKUP($H976,$CE$221:$CN$661,10),IF(AND(D976=2,E976=999,H976&gt;=85,H976&lt;=170),VLOOKUP($H976,$CE$221:$CW$621,19),0)))))</f>
        <v>0</v>
      </c>
      <c r="BG976" s="65">
        <f t="shared" ref="BG976:BG1014" si="1355">IF(OR(OR(OR(OR(D976=0,H976=0),G976=0),H976&lt;49),E976=999),0,IF(AND(D976=1,E976&lt;24,H976&lt;=100),VLOOKUP($H976,$CE$15:$CN$219,10),IF(AND(D976=2,E976&lt;24,H976&lt;=100),VLOOKUP($H976,$CE$15:$CW$219,19),IF(AND(D976=1,E976&gt;=24,H976&gt;=70,H976&lt;=180),VLOOKUP($H976,$CE$221:$CN$661,10),IF(AND(D976=2,E976&gt;=24,H976&gt;=70,H976&lt;=170),VLOOKUP($H976,$CE$221:$CW$621,19 ),0)))))</f>
        <v>0</v>
      </c>
      <c r="CE976" s="373"/>
      <c r="CF976" s="343"/>
      <c r="CG976" s="343"/>
      <c r="CH976" s="343"/>
      <c r="CI976" s="343"/>
      <c r="CJ976" s="343"/>
      <c r="CK976" s="343"/>
      <c r="CL976" s="343"/>
      <c r="CM976" s="343"/>
      <c r="CN976" s="343"/>
      <c r="CY976" s="101">
        <f t="shared" ref="CY976:CY1014" si="1356">IF(OR(D976=1,D976=2),1,0)</f>
        <v>0</v>
      </c>
      <c r="CZ976" s="101">
        <f t="shared" ref="CZ976:CZ1014" si="1357">IF(OR(OR(OR(OR(OR(D976=0),D976&gt;2),I976=999),G976=0),J976=0),0,IF(G976&gt;AH976,5,IF(G976&gt;AG976,4,IF(G976&gt;=AF976,3,IF(G976&gt;=AE976,2,1)))))</f>
        <v>0</v>
      </c>
      <c r="DB976" s="101">
        <f t="shared" ref="DB976:DB1014" si="1358">IF(OR(OR(OR(OR(OR(D976=0),D976&gt;2),H976=0),I976=999),N976=0),0,IF(H976&gt;AN976,5,IF(H976&gt;AM976,4,IF(H976&gt;=AL976,3,IF(H976&gt;=AK976,2,1)))))</f>
        <v>0</v>
      </c>
      <c r="DD976" s="311">
        <f t="shared" ref="DD976:DD1014" si="1359">IF(OR(OR(OR(OR(OR(OR(D976=0,D976&gt;2),G976=0),H976=0),H976&lt;49),R976=0),AA976=0),0,IF(G976&gt;AU976,6,IF(G976&gt;AT976,5,IF(G976&gt;AS976,4,IF(G976&gt;=AR976,3,IF(G976&gt;=AQ976,2,1))))))</f>
        <v>0</v>
      </c>
      <c r="DF976" s="101">
        <f t="shared" si="1275"/>
        <v>0</v>
      </c>
      <c r="DG976" s="101">
        <f t="shared" si="1276"/>
        <v>0</v>
      </c>
      <c r="DH976" s="101">
        <f t="shared" si="1277"/>
        <v>0</v>
      </c>
      <c r="DI976" s="101">
        <f t="shared" si="1278"/>
        <v>0</v>
      </c>
      <c r="DJ976" s="311">
        <f t="shared" si="1279"/>
        <v>0</v>
      </c>
      <c r="DK976" s="311">
        <f t="shared" si="1280"/>
        <v>0</v>
      </c>
      <c r="DL976" s="101">
        <f t="shared" si="1281"/>
        <v>0</v>
      </c>
      <c r="DM976" s="101">
        <f t="shared" si="1282"/>
        <v>0</v>
      </c>
      <c r="DN976" s="101">
        <f t="shared" si="1283"/>
        <v>0</v>
      </c>
      <c r="DO976" s="101">
        <f t="shared" si="1284"/>
        <v>0</v>
      </c>
      <c r="DP976" s="101">
        <f t="shared" si="1285"/>
        <v>0</v>
      </c>
      <c r="DQ976" s="101">
        <f t="shared" si="1286"/>
        <v>0</v>
      </c>
      <c r="DR976" s="101">
        <f t="shared" si="1287"/>
        <v>0</v>
      </c>
      <c r="DS976" s="101">
        <f t="shared" si="1288"/>
        <v>0</v>
      </c>
      <c r="DT976" s="101">
        <f t="shared" si="1289"/>
        <v>0</v>
      </c>
      <c r="DU976" s="101">
        <f t="shared" si="1290"/>
        <v>0</v>
      </c>
      <c r="DV976" s="101">
        <f t="shared" si="1291"/>
        <v>0</v>
      </c>
      <c r="DW976" s="101">
        <f t="shared" si="1292"/>
        <v>0</v>
      </c>
      <c r="DX976" s="311">
        <f t="shared" si="1293"/>
        <v>0</v>
      </c>
      <c r="DY976" s="101">
        <f t="shared" si="1294"/>
        <v>0</v>
      </c>
      <c r="DZ976" s="101">
        <f t="shared" si="1295"/>
        <v>0</v>
      </c>
      <c r="EA976" s="101">
        <f t="shared" si="1296"/>
        <v>0</v>
      </c>
      <c r="EB976" s="101">
        <f t="shared" si="1297"/>
        <v>0</v>
      </c>
      <c r="EC976" s="101">
        <f t="shared" si="1298"/>
        <v>0</v>
      </c>
      <c r="ED976" s="101">
        <f t="shared" si="1299"/>
        <v>0</v>
      </c>
      <c r="EE976" s="101">
        <f t="shared" si="1300"/>
        <v>0</v>
      </c>
      <c r="EF976" s="101">
        <f t="shared" si="1301"/>
        <v>0</v>
      </c>
      <c r="EG976" s="101">
        <f t="shared" si="1302"/>
        <v>0</v>
      </c>
      <c r="EH976" s="101">
        <f t="shared" si="1303"/>
        <v>0</v>
      </c>
      <c r="EI976" s="101">
        <f t="shared" si="1304"/>
        <v>0</v>
      </c>
      <c r="EJ976" s="101">
        <f t="shared" si="1305"/>
        <v>0</v>
      </c>
      <c r="EK976" s="101">
        <f t="shared" si="1306"/>
        <v>0</v>
      </c>
      <c r="EL976" s="101">
        <f t="shared" si="1307"/>
        <v>0</v>
      </c>
      <c r="EM976" s="101">
        <f t="shared" si="1308"/>
        <v>0</v>
      </c>
      <c r="EN976" s="101">
        <f t="shared" si="1309"/>
        <v>0</v>
      </c>
      <c r="EO976" s="101">
        <f t="shared" si="1310"/>
        <v>0</v>
      </c>
      <c r="EP976" s="101">
        <f t="shared" si="1311"/>
        <v>0</v>
      </c>
      <c r="EQ976" s="101">
        <f t="shared" si="1312"/>
        <v>0</v>
      </c>
    </row>
    <row r="977" spans="2:147" ht="21.75" customHeight="1" x14ac:dyDescent="0.45">
      <c r="B977" s="133" t="str">
        <f>IF(Data!B976&lt;&gt;"",Data!B976,"")</f>
        <v/>
      </c>
      <c r="C977" s="158" t="str">
        <f>IF(Data!C976&lt;&gt;"",Data!C976,"")</f>
        <v/>
      </c>
      <c r="D977" s="106" t="str">
        <f>IF(Data!D976&lt;&gt;"",Data!D976,"")</f>
        <v/>
      </c>
      <c r="E977" s="140">
        <f>IF(AND(I977=1,Data!T976=0),0,IF(I977=999,999,Data!T976))</f>
        <v>999</v>
      </c>
      <c r="F977" s="140" t="str">
        <f t="shared" si="1313"/>
        <v/>
      </c>
      <c r="G977" s="140" t="str">
        <f>IF(Data!K976&lt;&gt;"",Data!K976,"")</f>
        <v/>
      </c>
      <c r="H977" s="141" t="str">
        <f>IF(Data!L976&lt;&gt;"",Data!L976,"")</f>
        <v/>
      </c>
      <c r="I977" s="63">
        <f>IF(Data!M976&lt;&gt;"",Data!M976,"")</f>
        <v>999</v>
      </c>
      <c r="J977" s="63">
        <f t="shared" si="1314"/>
        <v>0</v>
      </c>
      <c r="L977" s="64" t="str">
        <f t="shared" si="1315"/>
        <v/>
      </c>
      <c r="N977" s="63">
        <f t="shared" si="1316"/>
        <v>0</v>
      </c>
      <c r="P977" s="64" t="str">
        <f t="shared" si="1317"/>
        <v/>
      </c>
      <c r="R977" s="63">
        <f t="shared" si="1318"/>
        <v>0</v>
      </c>
      <c r="S977" s="64" t="str">
        <f t="shared" si="1319"/>
        <v/>
      </c>
      <c r="W977" s="310">
        <f t="shared" si="1320"/>
        <v>999</v>
      </c>
      <c r="Y977" s="65">
        <f t="shared" si="1321"/>
        <v>0</v>
      </c>
      <c r="Z977" s="65">
        <f t="shared" si="1322"/>
        <v>0</v>
      </c>
      <c r="AA977" s="65">
        <f t="shared" si="1323"/>
        <v>0</v>
      </c>
      <c r="AB977" s="65">
        <f t="shared" si="1324"/>
        <v>0</v>
      </c>
      <c r="AC977" s="341">
        <f t="shared" si="1325"/>
        <v>0</v>
      </c>
      <c r="AD977" s="65">
        <f t="shared" si="1326"/>
        <v>0</v>
      </c>
      <c r="AE977" s="65">
        <f t="shared" si="1327"/>
        <v>0</v>
      </c>
      <c r="AF977" s="65">
        <f t="shared" si="1328"/>
        <v>0</v>
      </c>
      <c r="AG977" s="65">
        <f t="shared" si="1329"/>
        <v>0</v>
      </c>
      <c r="AH977" s="65">
        <f t="shared" si="1330"/>
        <v>0</v>
      </c>
      <c r="AI977" s="65">
        <f t="shared" si="1331"/>
        <v>0</v>
      </c>
      <c r="AJ977" s="65">
        <f t="shared" si="1332"/>
        <v>0</v>
      </c>
      <c r="AK977" s="65">
        <f t="shared" si="1333"/>
        <v>0</v>
      </c>
      <c r="AL977" s="65">
        <f t="shared" si="1334"/>
        <v>0</v>
      </c>
      <c r="AM977" s="65">
        <f t="shared" si="1335"/>
        <v>0</v>
      </c>
      <c r="AN977" s="65">
        <f t="shared" si="1336"/>
        <v>0</v>
      </c>
      <c r="AO977" s="65">
        <f t="shared" si="1337"/>
        <v>0</v>
      </c>
      <c r="AP977" s="65">
        <f t="shared" si="1338"/>
        <v>0</v>
      </c>
      <c r="AQ977" s="65">
        <f t="shared" si="1339"/>
        <v>0</v>
      </c>
      <c r="AR977" s="65">
        <f t="shared" si="1340"/>
        <v>0</v>
      </c>
      <c r="AS977" s="65">
        <f t="shared" si="1341"/>
        <v>0</v>
      </c>
      <c r="AT977" s="65">
        <f t="shared" si="1342"/>
        <v>0</v>
      </c>
      <c r="AU977" s="65">
        <f t="shared" si="1343"/>
        <v>0</v>
      </c>
      <c r="AV977" s="65">
        <f t="shared" si="1344"/>
        <v>0</v>
      </c>
      <c r="AW977" s="65">
        <f t="shared" si="1345"/>
        <v>0</v>
      </c>
      <c r="AX977" s="65">
        <f t="shared" si="1346"/>
        <v>0</v>
      </c>
      <c r="AY977" s="65">
        <f t="shared" si="1347"/>
        <v>0</v>
      </c>
      <c r="AZ977" s="65">
        <f t="shared" si="1348"/>
        <v>0</v>
      </c>
      <c r="BA977" s="65">
        <f t="shared" si="1349"/>
        <v>0</v>
      </c>
      <c r="BB977" s="65">
        <f t="shared" si="1350"/>
        <v>0</v>
      </c>
      <c r="BC977" s="65">
        <f t="shared" si="1351"/>
        <v>0</v>
      </c>
      <c r="BD977" s="65">
        <f t="shared" si="1352"/>
        <v>0</v>
      </c>
      <c r="BE977" s="65">
        <f t="shared" si="1353"/>
        <v>0</v>
      </c>
      <c r="BF977" s="65">
        <f t="shared" si="1354"/>
        <v>0</v>
      </c>
      <c r="BG977" s="65">
        <f t="shared" si="1355"/>
        <v>0</v>
      </c>
      <c r="CE977" s="373"/>
      <c r="CF977" s="343"/>
      <c r="CG977" s="343"/>
      <c r="CH977" s="343"/>
      <c r="CI977" s="343"/>
      <c r="CJ977" s="343"/>
      <c r="CK977" s="343"/>
      <c r="CL977" s="343"/>
      <c r="CM977" s="343"/>
      <c r="CN977" s="343"/>
      <c r="CY977" s="101">
        <f t="shared" si="1356"/>
        <v>0</v>
      </c>
      <c r="CZ977" s="101">
        <f t="shared" si="1357"/>
        <v>0</v>
      </c>
      <c r="DB977" s="101">
        <f t="shared" si="1358"/>
        <v>0</v>
      </c>
      <c r="DD977" s="311">
        <f t="shared" si="1359"/>
        <v>0</v>
      </c>
      <c r="DF977" s="101">
        <f t="shared" si="1275"/>
        <v>0</v>
      </c>
      <c r="DG977" s="101">
        <f t="shared" si="1276"/>
        <v>0</v>
      </c>
      <c r="DH977" s="101">
        <f t="shared" si="1277"/>
        <v>0</v>
      </c>
      <c r="DI977" s="101">
        <f t="shared" si="1278"/>
        <v>0</v>
      </c>
      <c r="DJ977" s="311">
        <f t="shared" si="1279"/>
        <v>0</v>
      </c>
      <c r="DK977" s="311">
        <f t="shared" si="1280"/>
        <v>0</v>
      </c>
      <c r="DL977" s="101">
        <f t="shared" si="1281"/>
        <v>0</v>
      </c>
      <c r="DM977" s="101">
        <f t="shared" si="1282"/>
        <v>0</v>
      </c>
      <c r="DN977" s="101">
        <f t="shared" si="1283"/>
        <v>0</v>
      </c>
      <c r="DO977" s="101">
        <f t="shared" si="1284"/>
        <v>0</v>
      </c>
      <c r="DP977" s="101">
        <f t="shared" si="1285"/>
        <v>0</v>
      </c>
      <c r="DQ977" s="101">
        <f t="shared" si="1286"/>
        <v>0</v>
      </c>
      <c r="DR977" s="101">
        <f t="shared" si="1287"/>
        <v>0</v>
      </c>
      <c r="DS977" s="101">
        <f t="shared" si="1288"/>
        <v>0</v>
      </c>
      <c r="DT977" s="101">
        <f t="shared" si="1289"/>
        <v>0</v>
      </c>
      <c r="DU977" s="101">
        <f t="shared" si="1290"/>
        <v>0</v>
      </c>
      <c r="DV977" s="101">
        <f t="shared" si="1291"/>
        <v>0</v>
      </c>
      <c r="DW977" s="101">
        <f t="shared" si="1292"/>
        <v>0</v>
      </c>
      <c r="DX977" s="311">
        <f t="shared" si="1293"/>
        <v>0</v>
      </c>
      <c r="DY977" s="101">
        <f t="shared" si="1294"/>
        <v>0</v>
      </c>
      <c r="DZ977" s="101">
        <f t="shared" si="1295"/>
        <v>0</v>
      </c>
      <c r="EA977" s="101">
        <f t="shared" si="1296"/>
        <v>0</v>
      </c>
      <c r="EB977" s="101">
        <f t="shared" si="1297"/>
        <v>0</v>
      </c>
      <c r="EC977" s="101">
        <f t="shared" si="1298"/>
        <v>0</v>
      </c>
      <c r="ED977" s="101">
        <f t="shared" si="1299"/>
        <v>0</v>
      </c>
      <c r="EE977" s="101">
        <f t="shared" si="1300"/>
        <v>0</v>
      </c>
      <c r="EF977" s="101">
        <f t="shared" si="1301"/>
        <v>0</v>
      </c>
      <c r="EG977" s="101">
        <f t="shared" si="1302"/>
        <v>0</v>
      </c>
      <c r="EH977" s="101">
        <f t="shared" si="1303"/>
        <v>0</v>
      </c>
      <c r="EI977" s="101">
        <f t="shared" si="1304"/>
        <v>0</v>
      </c>
      <c r="EJ977" s="101">
        <f t="shared" si="1305"/>
        <v>0</v>
      </c>
      <c r="EK977" s="101">
        <f t="shared" si="1306"/>
        <v>0</v>
      </c>
      <c r="EL977" s="101">
        <f t="shared" si="1307"/>
        <v>0</v>
      </c>
      <c r="EM977" s="101">
        <f t="shared" si="1308"/>
        <v>0</v>
      </c>
      <c r="EN977" s="101">
        <f t="shared" si="1309"/>
        <v>0</v>
      </c>
      <c r="EO977" s="101">
        <f t="shared" si="1310"/>
        <v>0</v>
      </c>
      <c r="EP977" s="101">
        <f t="shared" si="1311"/>
        <v>0</v>
      </c>
      <c r="EQ977" s="101">
        <f t="shared" si="1312"/>
        <v>0</v>
      </c>
    </row>
    <row r="978" spans="2:147" ht="21.75" customHeight="1" x14ac:dyDescent="0.45">
      <c r="B978" s="133" t="str">
        <f>IF(Data!B977&lt;&gt;"",Data!B977,"")</f>
        <v/>
      </c>
      <c r="C978" s="158" t="str">
        <f>IF(Data!C977&lt;&gt;"",Data!C977,"")</f>
        <v/>
      </c>
      <c r="D978" s="106" t="str">
        <f>IF(Data!D977&lt;&gt;"",Data!D977,"")</f>
        <v/>
      </c>
      <c r="E978" s="140">
        <f>IF(AND(I978=1,Data!T977=0),0,IF(I978=999,999,Data!T977))</f>
        <v>999</v>
      </c>
      <c r="F978" s="140" t="str">
        <f t="shared" si="1313"/>
        <v/>
      </c>
      <c r="G978" s="140" t="str">
        <f>IF(Data!K977&lt;&gt;"",Data!K977,"")</f>
        <v/>
      </c>
      <c r="H978" s="141" t="str">
        <f>IF(Data!L977&lt;&gt;"",Data!L977,"")</f>
        <v/>
      </c>
      <c r="I978" s="63">
        <f>IF(Data!M977&lt;&gt;"",Data!M977,"")</f>
        <v>999</v>
      </c>
      <c r="J978" s="63">
        <f t="shared" si="1314"/>
        <v>0</v>
      </c>
      <c r="L978" s="64" t="str">
        <f t="shared" si="1315"/>
        <v/>
      </c>
      <c r="N978" s="63">
        <f t="shared" si="1316"/>
        <v>0</v>
      </c>
      <c r="P978" s="64" t="str">
        <f t="shared" si="1317"/>
        <v/>
      </c>
      <c r="R978" s="63">
        <f t="shared" si="1318"/>
        <v>0</v>
      </c>
      <c r="S978" s="64" t="str">
        <f t="shared" si="1319"/>
        <v/>
      </c>
      <c r="W978" s="310">
        <f t="shared" si="1320"/>
        <v>999</v>
      </c>
      <c r="Y978" s="65">
        <f t="shared" si="1321"/>
        <v>0</v>
      </c>
      <c r="Z978" s="65">
        <f t="shared" si="1322"/>
        <v>0</v>
      </c>
      <c r="AA978" s="65">
        <f t="shared" si="1323"/>
        <v>0</v>
      </c>
      <c r="AB978" s="65">
        <f t="shared" si="1324"/>
        <v>0</v>
      </c>
      <c r="AC978" s="341">
        <f t="shared" si="1325"/>
        <v>0</v>
      </c>
      <c r="AD978" s="65">
        <f t="shared" si="1326"/>
        <v>0</v>
      </c>
      <c r="AE978" s="65">
        <f t="shared" si="1327"/>
        <v>0</v>
      </c>
      <c r="AF978" s="65">
        <f t="shared" si="1328"/>
        <v>0</v>
      </c>
      <c r="AG978" s="65">
        <f t="shared" si="1329"/>
        <v>0</v>
      </c>
      <c r="AH978" s="65">
        <f t="shared" si="1330"/>
        <v>0</v>
      </c>
      <c r="AI978" s="65">
        <f t="shared" si="1331"/>
        <v>0</v>
      </c>
      <c r="AJ978" s="65">
        <f t="shared" si="1332"/>
        <v>0</v>
      </c>
      <c r="AK978" s="65">
        <f t="shared" si="1333"/>
        <v>0</v>
      </c>
      <c r="AL978" s="65">
        <f t="shared" si="1334"/>
        <v>0</v>
      </c>
      <c r="AM978" s="65">
        <f t="shared" si="1335"/>
        <v>0</v>
      </c>
      <c r="AN978" s="65">
        <f t="shared" si="1336"/>
        <v>0</v>
      </c>
      <c r="AO978" s="65">
        <f t="shared" si="1337"/>
        <v>0</v>
      </c>
      <c r="AP978" s="65">
        <f t="shared" si="1338"/>
        <v>0</v>
      </c>
      <c r="AQ978" s="65">
        <f t="shared" si="1339"/>
        <v>0</v>
      </c>
      <c r="AR978" s="65">
        <f t="shared" si="1340"/>
        <v>0</v>
      </c>
      <c r="AS978" s="65">
        <f t="shared" si="1341"/>
        <v>0</v>
      </c>
      <c r="AT978" s="65">
        <f t="shared" si="1342"/>
        <v>0</v>
      </c>
      <c r="AU978" s="65">
        <f t="shared" si="1343"/>
        <v>0</v>
      </c>
      <c r="AV978" s="65">
        <f t="shared" si="1344"/>
        <v>0</v>
      </c>
      <c r="AW978" s="65">
        <f t="shared" si="1345"/>
        <v>0</v>
      </c>
      <c r="AX978" s="65">
        <f t="shared" si="1346"/>
        <v>0</v>
      </c>
      <c r="AY978" s="65">
        <f t="shared" si="1347"/>
        <v>0</v>
      </c>
      <c r="AZ978" s="65">
        <f t="shared" si="1348"/>
        <v>0</v>
      </c>
      <c r="BA978" s="65">
        <f t="shared" si="1349"/>
        <v>0</v>
      </c>
      <c r="BB978" s="65">
        <f t="shared" si="1350"/>
        <v>0</v>
      </c>
      <c r="BC978" s="65">
        <f t="shared" si="1351"/>
        <v>0</v>
      </c>
      <c r="BD978" s="65">
        <f t="shared" si="1352"/>
        <v>0</v>
      </c>
      <c r="BE978" s="65">
        <f t="shared" si="1353"/>
        <v>0</v>
      </c>
      <c r="BF978" s="65">
        <f t="shared" si="1354"/>
        <v>0</v>
      </c>
      <c r="BG978" s="65">
        <f t="shared" si="1355"/>
        <v>0</v>
      </c>
      <c r="CE978" s="373"/>
      <c r="CF978" s="343"/>
      <c r="CG978" s="343"/>
      <c r="CH978" s="343"/>
      <c r="CI978" s="343"/>
      <c r="CJ978" s="343"/>
      <c r="CK978" s="343"/>
      <c r="CL978" s="343"/>
      <c r="CM978" s="343"/>
      <c r="CN978" s="343"/>
      <c r="CY978" s="101">
        <f t="shared" si="1356"/>
        <v>0</v>
      </c>
      <c r="CZ978" s="101">
        <f t="shared" si="1357"/>
        <v>0</v>
      </c>
      <c r="DB978" s="101">
        <f t="shared" si="1358"/>
        <v>0</v>
      </c>
      <c r="DD978" s="311">
        <f t="shared" si="1359"/>
        <v>0</v>
      </c>
      <c r="DF978" s="101">
        <f t="shared" si="1275"/>
        <v>0</v>
      </c>
      <c r="DG978" s="101">
        <f t="shared" si="1276"/>
        <v>0</v>
      </c>
      <c r="DH978" s="101">
        <f t="shared" si="1277"/>
        <v>0</v>
      </c>
      <c r="DI978" s="101">
        <f t="shared" si="1278"/>
        <v>0</v>
      </c>
      <c r="DJ978" s="311">
        <f t="shared" si="1279"/>
        <v>0</v>
      </c>
      <c r="DK978" s="311">
        <f t="shared" si="1280"/>
        <v>0</v>
      </c>
      <c r="DL978" s="101">
        <f t="shared" si="1281"/>
        <v>0</v>
      </c>
      <c r="DM978" s="101">
        <f t="shared" si="1282"/>
        <v>0</v>
      </c>
      <c r="DN978" s="101">
        <f t="shared" si="1283"/>
        <v>0</v>
      </c>
      <c r="DO978" s="101">
        <f t="shared" si="1284"/>
        <v>0</v>
      </c>
      <c r="DP978" s="101">
        <f t="shared" si="1285"/>
        <v>0</v>
      </c>
      <c r="DQ978" s="101">
        <f t="shared" si="1286"/>
        <v>0</v>
      </c>
      <c r="DR978" s="101">
        <f t="shared" si="1287"/>
        <v>0</v>
      </c>
      <c r="DS978" s="101">
        <f t="shared" si="1288"/>
        <v>0</v>
      </c>
      <c r="DT978" s="101">
        <f t="shared" si="1289"/>
        <v>0</v>
      </c>
      <c r="DU978" s="101">
        <f t="shared" si="1290"/>
        <v>0</v>
      </c>
      <c r="DV978" s="101">
        <f t="shared" si="1291"/>
        <v>0</v>
      </c>
      <c r="DW978" s="101">
        <f t="shared" si="1292"/>
        <v>0</v>
      </c>
      <c r="DX978" s="311">
        <f t="shared" si="1293"/>
        <v>0</v>
      </c>
      <c r="DY978" s="101">
        <f t="shared" si="1294"/>
        <v>0</v>
      </c>
      <c r="DZ978" s="101">
        <f t="shared" si="1295"/>
        <v>0</v>
      </c>
      <c r="EA978" s="101">
        <f t="shared" si="1296"/>
        <v>0</v>
      </c>
      <c r="EB978" s="101">
        <f t="shared" si="1297"/>
        <v>0</v>
      </c>
      <c r="EC978" s="101">
        <f t="shared" si="1298"/>
        <v>0</v>
      </c>
      <c r="ED978" s="101">
        <f t="shared" si="1299"/>
        <v>0</v>
      </c>
      <c r="EE978" s="101">
        <f t="shared" si="1300"/>
        <v>0</v>
      </c>
      <c r="EF978" s="101">
        <f t="shared" si="1301"/>
        <v>0</v>
      </c>
      <c r="EG978" s="101">
        <f t="shared" si="1302"/>
        <v>0</v>
      </c>
      <c r="EH978" s="101">
        <f t="shared" si="1303"/>
        <v>0</v>
      </c>
      <c r="EI978" s="101">
        <f t="shared" si="1304"/>
        <v>0</v>
      </c>
      <c r="EJ978" s="101">
        <f t="shared" si="1305"/>
        <v>0</v>
      </c>
      <c r="EK978" s="101">
        <f t="shared" si="1306"/>
        <v>0</v>
      </c>
      <c r="EL978" s="101">
        <f t="shared" si="1307"/>
        <v>0</v>
      </c>
      <c r="EM978" s="101">
        <f t="shared" si="1308"/>
        <v>0</v>
      </c>
      <c r="EN978" s="101">
        <f t="shared" si="1309"/>
        <v>0</v>
      </c>
      <c r="EO978" s="101">
        <f t="shared" si="1310"/>
        <v>0</v>
      </c>
      <c r="EP978" s="101">
        <f t="shared" si="1311"/>
        <v>0</v>
      </c>
      <c r="EQ978" s="101">
        <f t="shared" si="1312"/>
        <v>0</v>
      </c>
    </row>
    <row r="979" spans="2:147" ht="21.75" customHeight="1" x14ac:dyDescent="0.45">
      <c r="B979" s="133" t="str">
        <f>IF(Data!B978&lt;&gt;"",Data!B978,"")</f>
        <v/>
      </c>
      <c r="C979" s="158" t="str">
        <f>IF(Data!C978&lt;&gt;"",Data!C978,"")</f>
        <v/>
      </c>
      <c r="D979" s="106" t="str">
        <f>IF(Data!D978&lt;&gt;"",Data!D978,"")</f>
        <v/>
      </c>
      <c r="E979" s="140">
        <f>IF(AND(I979=1,Data!T978=0),0,IF(I979=999,999,Data!T978))</f>
        <v>999</v>
      </c>
      <c r="F979" s="140" t="str">
        <f t="shared" si="1313"/>
        <v/>
      </c>
      <c r="G979" s="140" t="str">
        <f>IF(Data!K978&lt;&gt;"",Data!K978,"")</f>
        <v/>
      </c>
      <c r="H979" s="141" t="str">
        <f>IF(Data!L978&lt;&gt;"",Data!L978,"")</f>
        <v/>
      </c>
      <c r="I979" s="63">
        <f>IF(Data!M978&lt;&gt;"",Data!M978,"")</f>
        <v>999</v>
      </c>
      <c r="J979" s="63">
        <f t="shared" si="1314"/>
        <v>0</v>
      </c>
      <c r="L979" s="64" t="str">
        <f t="shared" si="1315"/>
        <v/>
      </c>
      <c r="N979" s="63">
        <f t="shared" si="1316"/>
        <v>0</v>
      </c>
      <c r="P979" s="64" t="str">
        <f t="shared" si="1317"/>
        <v/>
      </c>
      <c r="R979" s="63">
        <f t="shared" si="1318"/>
        <v>0</v>
      </c>
      <c r="S979" s="64" t="str">
        <f t="shared" si="1319"/>
        <v/>
      </c>
      <c r="W979" s="310">
        <f t="shared" si="1320"/>
        <v>999</v>
      </c>
      <c r="Y979" s="65">
        <f t="shared" si="1321"/>
        <v>0</v>
      </c>
      <c r="Z979" s="65">
        <f t="shared" si="1322"/>
        <v>0</v>
      </c>
      <c r="AA979" s="65">
        <f t="shared" si="1323"/>
        <v>0</v>
      </c>
      <c r="AB979" s="65">
        <f t="shared" si="1324"/>
        <v>0</v>
      </c>
      <c r="AC979" s="341">
        <f t="shared" si="1325"/>
        <v>0</v>
      </c>
      <c r="AD979" s="65">
        <f t="shared" si="1326"/>
        <v>0</v>
      </c>
      <c r="AE979" s="65">
        <f t="shared" si="1327"/>
        <v>0</v>
      </c>
      <c r="AF979" s="65">
        <f t="shared" si="1328"/>
        <v>0</v>
      </c>
      <c r="AG979" s="65">
        <f t="shared" si="1329"/>
        <v>0</v>
      </c>
      <c r="AH979" s="65">
        <f t="shared" si="1330"/>
        <v>0</v>
      </c>
      <c r="AI979" s="65">
        <f t="shared" si="1331"/>
        <v>0</v>
      </c>
      <c r="AJ979" s="65">
        <f t="shared" si="1332"/>
        <v>0</v>
      </c>
      <c r="AK979" s="65">
        <f t="shared" si="1333"/>
        <v>0</v>
      </c>
      <c r="AL979" s="65">
        <f t="shared" si="1334"/>
        <v>0</v>
      </c>
      <c r="AM979" s="65">
        <f t="shared" si="1335"/>
        <v>0</v>
      </c>
      <c r="AN979" s="65">
        <f t="shared" si="1336"/>
        <v>0</v>
      </c>
      <c r="AO979" s="65">
        <f t="shared" si="1337"/>
        <v>0</v>
      </c>
      <c r="AP979" s="65">
        <f t="shared" si="1338"/>
        <v>0</v>
      </c>
      <c r="AQ979" s="65">
        <f t="shared" si="1339"/>
        <v>0</v>
      </c>
      <c r="AR979" s="65">
        <f t="shared" si="1340"/>
        <v>0</v>
      </c>
      <c r="AS979" s="65">
        <f t="shared" si="1341"/>
        <v>0</v>
      </c>
      <c r="AT979" s="65">
        <f t="shared" si="1342"/>
        <v>0</v>
      </c>
      <c r="AU979" s="65">
        <f t="shared" si="1343"/>
        <v>0</v>
      </c>
      <c r="AV979" s="65">
        <f t="shared" si="1344"/>
        <v>0</v>
      </c>
      <c r="AW979" s="65">
        <f t="shared" si="1345"/>
        <v>0</v>
      </c>
      <c r="AX979" s="65">
        <f t="shared" si="1346"/>
        <v>0</v>
      </c>
      <c r="AY979" s="65">
        <f t="shared" si="1347"/>
        <v>0</v>
      </c>
      <c r="AZ979" s="65">
        <f t="shared" si="1348"/>
        <v>0</v>
      </c>
      <c r="BA979" s="65">
        <f t="shared" si="1349"/>
        <v>0</v>
      </c>
      <c r="BB979" s="65">
        <f t="shared" si="1350"/>
        <v>0</v>
      </c>
      <c r="BC979" s="65">
        <f t="shared" si="1351"/>
        <v>0</v>
      </c>
      <c r="BD979" s="65">
        <f t="shared" si="1352"/>
        <v>0</v>
      </c>
      <c r="BE979" s="65">
        <f t="shared" si="1353"/>
        <v>0</v>
      </c>
      <c r="BF979" s="65">
        <f t="shared" si="1354"/>
        <v>0</v>
      </c>
      <c r="BG979" s="65">
        <f t="shared" si="1355"/>
        <v>0</v>
      </c>
      <c r="CE979" s="373"/>
      <c r="CF979" s="343"/>
      <c r="CG979" s="343"/>
      <c r="CH979" s="343"/>
      <c r="CI979" s="343"/>
      <c r="CJ979" s="343"/>
      <c r="CK979" s="343"/>
      <c r="CL979" s="343"/>
      <c r="CM979" s="343"/>
      <c r="CN979" s="343"/>
      <c r="CY979" s="101">
        <f t="shared" si="1356"/>
        <v>0</v>
      </c>
      <c r="CZ979" s="101">
        <f t="shared" si="1357"/>
        <v>0</v>
      </c>
      <c r="DB979" s="101">
        <f t="shared" si="1358"/>
        <v>0</v>
      </c>
      <c r="DD979" s="311">
        <f t="shared" si="1359"/>
        <v>0</v>
      </c>
      <c r="DF979" s="101">
        <f t="shared" si="1275"/>
        <v>0</v>
      </c>
      <c r="DG979" s="101">
        <f t="shared" si="1276"/>
        <v>0</v>
      </c>
      <c r="DH979" s="101">
        <f t="shared" si="1277"/>
        <v>0</v>
      </c>
      <c r="DI979" s="101">
        <f t="shared" si="1278"/>
        <v>0</v>
      </c>
      <c r="DJ979" s="311">
        <f t="shared" si="1279"/>
        <v>0</v>
      </c>
      <c r="DK979" s="311">
        <f t="shared" si="1280"/>
        <v>0</v>
      </c>
      <c r="DL979" s="101">
        <f t="shared" si="1281"/>
        <v>0</v>
      </c>
      <c r="DM979" s="101">
        <f t="shared" si="1282"/>
        <v>0</v>
      </c>
      <c r="DN979" s="101">
        <f t="shared" si="1283"/>
        <v>0</v>
      </c>
      <c r="DO979" s="101">
        <f t="shared" si="1284"/>
        <v>0</v>
      </c>
      <c r="DP979" s="101">
        <f t="shared" si="1285"/>
        <v>0</v>
      </c>
      <c r="DQ979" s="101">
        <f t="shared" si="1286"/>
        <v>0</v>
      </c>
      <c r="DR979" s="101">
        <f t="shared" si="1287"/>
        <v>0</v>
      </c>
      <c r="DS979" s="101">
        <f t="shared" si="1288"/>
        <v>0</v>
      </c>
      <c r="DT979" s="101">
        <f t="shared" si="1289"/>
        <v>0</v>
      </c>
      <c r="DU979" s="101">
        <f t="shared" si="1290"/>
        <v>0</v>
      </c>
      <c r="DV979" s="101">
        <f t="shared" si="1291"/>
        <v>0</v>
      </c>
      <c r="DW979" s="101">
        <f t="shared" si="1292"/>
        <v>0</v>
      </c>
      <c r="DX979" s="311">
        <f t="shared" si="1293"/>
        <v>0</v>
      </c>
      <c r="DY979" s="101">
        <f t="shared" si="1294"/>
        <v>0</v>
      </c>
      <c r="DZ979" s="101">
        <f t="shared" si="1295"/>
        <v>0</v>
      </c>
      <c r="EA979" s="101">
        <f t="shared" si="1296"/>
        <v>0</v>
      </c>
      <c r="EB979" s="101">
        <f t="shared" si="1297"/>
        <v>0</v>
      </c>
      <c r="EC979" s="101">
        <f t="shared" si="1298"/>
        <v>0</v>
      </c>
      <c r="ED979" s="101">
        <f t="shared" si="1299"/>
        <v>0</v>
      </c>
      <c r="EE979" s="101">
        <f t="shared" si="1300"/>
        <v>0</v>
      </c>
      <c r="EF979" s="101">
        <f t="shared" si="1301"/>
        <v>0</v>
      </c>
      <c r="EG979" s="101">
        <f t="shared" si="1302"/>
        <v>0</v>
      </c>
      <c r="EH979" s="101">
        <f t="shared" si="1303"/>
        <v>0</v>
      </c>
      <c r="EI979" s="101">
        <f t="shared" si="1304"/>
        <v>0</v>
      </c>
      <c r="EJ979" s="101">
        <f t="shared" si="1305"/>
        <v>0</v>
      </c>
      <c r="EK979" s="101">
        <f t="shared" si="1306"/>
        <v>0</v>
      </c>
      <c r="EL979" s="101">
        <f t="shared" si="1307"/>
        <v>0</v>
      </c>
      <c r="EM979" s="101">
        <f t="shared" si="1308"/>
        <v>0</v>
      </c>
      <c r="EN979" s="101">
        <f t="shared" si="1309"/>
        <v>0</v>
      </c>
      <c r="EO979" s="101">
        <f t="shared" si="1310"/>
        <v>0</v>
      </c>
      <c r="EP979" s="101">
        <f t="shared" si="1311"/>
        <v>0</v>
      </c>
      <c r="EQ979" s="101">
        <f t="shared" si="1312"/>
        <v>0</v>
      </c>
    </row>
    <row r="980" spans="2:147" ht="21.75" customHeight="1" x14ac:dyDescent="0.45">
      <c r="B980" s="133" t="str">
        <f>IF(Data!B979&lt;&gt;"",Data!B979,"")</f>
        <v/>
      </c>
      <c r="C980" s="158" t="str">
        <f>IF(Data!C979&lt;&gt;"",Data!C979,"")</f>
        <v/>
      </c>
      <c r="D980" s="106" t="str">
        <f>IF(Data!D979&lt;&gt;"",Data!D979,"")</f>
        <v/>
      </c>
      <c r="E980" s="140">
        <f>IF(AND(I980=1,Data!T979=0),0,IF(I980=999,999,Data!T979))</f>
        <v>999</v>
      </c>
      <c r="F980" s="140" t="str">
        <f t="shared" si="1313"/>
        <v/>
      </c>
      <c r="G980" s="140" t="str">
        <f>IF(Data!K979&lt;&gt;"",Data!K979,"")</f>
        <v/>
      </c>
      <c r="H980" s="141" t="str">
        <f>IF(Data!L979&lt;&gt;"",Data!L979,"")</f>
        <v/>
      </c>
      <c r="I980" s="63">
        <f>IF(Data!M979&lt;&gt;"",Data!M979,"")</f>
        <v>999</v>
      </c>
      <c r="J980" s="63">
        <f t="shared" si="1314"/>
        <v>0</v>
      </c>
      <c r="L980" s="64" t="str">
        <f t="shared" si="1315"/>
        <v/>
      </c>
      <c r="N980" s="63">
        <f t="shared" si="1316"/>
        <v>0</v>
      </c>
      <c r="P980" s="64" t="str">
        <f t="shared" si="1317"/>
        <v/>
      </c>
      <c r="R980" s="63">
        <f t="shared" si="1318"/>
        <v>0</v>
      </c>
      <c r="S980" s="64" t="str">
        <f t="shared" si="1319"/>
        <v/>
      </c>
      <c r="W980" s="310">
        <f t="shared" si="1320"/>
        <v>999</v>
      </c>
      <c r="Y980" s="65">
        <f t="shared" si="1321"/>
        <v>0</v>
      </c>
      <c r="Z980" s="65">
        <f t="shared" si="1322"/>
        <v>0</v>
      </c>
      <c r="AA980" s="65">
        <f t="shared" si="1323"/>
        <v>0</v>
      </c>
      <c r="AB980" s="65">
        <f t="shared" si="1324"/>
        <v>0</v>
      </c>
      <c r="AC980" s="341">
        <f t="shared" si="1325"/>
        <v>0</v>
      </c>
      <c r="AD980" s="65">
        <f t="shared" si="1326"/>
        <v>0</v>
      </c>
      <c r="AE980" s="65">
        <f t="shared" si="1327"/>
        <v>0</v>
      </c>
      <c r="AF980" s="65">
        <f t="shared" si="1328"/>
        <v>0</v>
      </c>
      <c r="AG980" s="65">
        <f t="shared" si="1329"/>
        <v>0</v>
      </c>
      <c r="AH980" s="65">
        <f t="shared" si="1330"/>
        <v>0</v>
      </c>
      <c r="AI980" s="65">
        <f t="shared" si="1331"/>
        <v>0</v>
      </c>
      <c r="AJ980" s="65">
        <f t="shared" si="1332"/>
        <v>0</v>
      </c>
      <c r="AK980" s="65">
        <f t="shared" si="1333"/>
        <v>0</v>
      </c>
      <c r="AL980" s="65">
        <f t="shared" si="1334"/>
        <v>0</v>
      </c>
      <c r="AM980" s="65">
        <f t="shared" si="1335"/>
        <v>0</v>
      </c>
      <c r="AN980" s="65">
        <f t="shared" si="1336"/>
        <v>0</v>
      </c>
      <c r="AO980" s="65">
        <f t="shared" si="1337"/>
        <v>0</v>
      </c>
      <c r="AP980" s="65">
        <f t="shared" si="1338"/>
        <v>0</v>
      </c>
      <c r="AQ980" s="65">
        <f t="shared" si="1339"/>
        <v>0</v>
      </c>
      <c r="AR980" s="65">
        <f t="shared" si="1340"/>
        <v>0</v>
      </c>
      <c r="AS980" s="65">
        <f t="shared" si="1341"/>
        <v>0</v>
      </c>
      <c r="AT980" s="65">
        <f t="shared" si="1342"/>
        <v>0</v>
      </c>
      <c r="AU980" s="65">
        <f t="shared" si="1343"/>
        <v>0</v>
      </c>
      <c r="AV980" s="65">
        <f t="shared" si="1344"/>
        <v>0</v>
      </c>
      <c r="AW980" s="65">
        <f t="shared" si="1345"/>
        <v>0</v>
      </c>
      <c r="AX980" s="65">
        <f t="shared" si="1346"/>
        <v>0</v>
      </c>
      <c r="AY980" s="65">
        <f t="shared" si="1347"/>
        <v>0</v>
      </c>
      <c r="AZ980" s="65">
        <f t="shared" si="1348"/>
        <v>0</v>
      </c>
      <c r="BA980" s="65">
        <f t="shared" si="1349"/>
        <v>0</v>
      </c>
      <c r="BB980" s="65">
        <f t="shared" si="1350"/>
        <v>0</v>
      </c>
      <c r="BC980" s="65">
        <f t="shared" si="1351"/>
        <v>0</v>
      </c>
      <c r="BD980" s="65">
        <f t="shared" si="1352"/>
        <v>0</v>
      </c>
      <c r="BE980" s="65">
        <f t="shared" si="1353"/>
        <v>0</v>
      </c>
      <c r="BF980" s="65">
        <f t="shared" si="1354"/>
        <v>0</v>
      </c>
      <c r="BG980" s="65">
        <f t="shared" si="1355"/>
        <v>0</v>
      </c>
      <c r="CE980" s="373"/>
      <c r="CF980" s="343"/>
      <c r="CG980" s="343"/>
      <c r="CH980" s="343"/>
      <c r="CI980" s="343"/>
      <c r="CJ980" s="343"/>
      <c r="CK980" s="343"/>
      <c r="CL980" s="343"/>
      <c r="CM980" s="343"/>
      <c r="CN980" s="343"/>
      <c r="CY980" s="101">
        <f t="shared" si="1356"/>
        <v>0</v>
      </c>
      <c r="CZ980" s="101">
        <f t="shared" si="1357"/>
        <v>0</v>
      </c>
      <c r="DB980" s="101">
        <f t="shared" si="1358"/>
        <v>0</v>
      </c>
      <c r="DD980" s="311">
        <f t="shared" si="1359"/>
        <v>0</v>
      </c>
      <c r="DF980" s="101">
        <f t="shared" si="1275"/>
        <v>0</v>
      </c>
      <c r="DG980" s="101">
        <f t="shared" si="1276"/>
        <v>0</v>
      </c>
      <c r="DH980" s="101">
        <f t="shared" si="1277"/>
        <v>0</v>
      </c>
      <c r="DI980" s="101">
        <f t="shared" si="1278"/>
        <v>0</v>
      </c>
      <c r="DJ980" s="311">
        <f t="shared" si="1279"/>
        <v>0</v>
      </c>
      <c r="DK980" s="311">
        <f t="shared" si="1280"/>
        <v>0</v>
      </c>
      <c r="DL980" s="101">
        <f t="shared" si="1281"/>
        <v>0</v>
      </c>
      <c r="DM980" s="101">
        <f t="shared" si="1282"/>
        <v>0</v>
      </c>
      <c r="DN980" s="101">
        <f t="shared" si="1283"/>
        <v>0</v>
      </c>
      <c r="DO980" s="101">
        <f t="shared" si="1284"/>
        <v>0</v>
      </c>
      <c r="DP980" s="101">
        <f t="shared" si="1285"/>
        <v>0</v>
      </c>
      <c r="DQ980" s="101">
        <f t="shared" si="1286"/>
        <v>0</v>
      </c>
      <c r="DR980" s="101">
        <f t="shared" si="1287"/>
        <v>0</v>
      </c>
      <c r="DS980" s="101">
        <f t="shared" si="1288"/>
        <v>0</v>
      </c>
      <c r="DT980" s="101">
        <f t="shared" si="1289"/>
        <v>0</v>
      </c>
      <c r="DU980" s="101">
        <f t="shared" si="1290"/>
        <v>0</v>
      </c>
      <c r="DV980" s="101">
        <f t="shared" si="1291"/>
        <v>0</v>
      </c>
      <c r="DW980" s="101">
        <f t="shared" si="1292"/>
        <v>0</v>
      </c>
      <c r="DX980" s="311">
        <f t="shared" si="1293"/>
        <v>0</v>
      </c>
      <c r="DY980" s="101">
        <f t="shared" si="1294"/>
        <v>0</v>
      </c>
      <c r="DZ980" s="101">
        <f t="shared" si="1295"/>
        <v>0</v>
      </c>
      <c r="EA980" s="101">
        <f t="shared" si="1296"/>
        <v>0</v>
      </c>
      <c r="EB980" s="101">
        <f t="shared" si="1297"/>
        <v>0</v>
      </c>
      <c r="EC980" s="101">
        <f t="shared" si="1298"/>
        <v>0</v>
      </c>
      <c r="ED980" s="101">
        <f t="shared" si="1299"/>
        <v>0</v>
      </c>
      <c r="EE980" s="101">
        <f t="shared" si="1300"/>
        <v>0</v>
      </c>
      <c r="EF980" s="101">
        <f t="shared" si="1301"/>
        <v>0</v>
      </c>
      <c r="EG980" s="101">
        <f t="shared" si="1302"/>
        <v>0</v>
      </c>
      <c r="EH980" s="101">
        <f t="shared" si="1303"/>
        <v>0</v>
      </c>
      <c r="EI980" s="101">
        <f t="shared" si="1304"/>
        <v>0</v>
      </c>
      <c r="EJ980" s="101">
        <f t="shared" si="1305"/>
        <v>0</v>
      </c>
      <c r="EK980" s="101">
        <f t="shared" si="1306"/>
        <v>0</v>
      </c>
      <c r="EL980" s="101">
        <f t="shared" si="1307"/>
        <v>0</v>
      </c>
      <c r="EM980" s="101">
        <f t="shared" si="1308"/>
        <v>0</v>
      </c>
      <c r="EN980" s="101">
        <f t="shared" si="1309"/>
        <v>0</v>
      </c>
      <c r="EO980" s="101">
        <f t="shared" si="1310"/>
        <v>0</v>
      </c>
      <c r="EP980" s="101">
        <f t="shared" si="1311"/>
        <v>0</v>
      </c>
      <c r="EQ980" s="101">
        <f t="shared" si="1312"/>
        <v>0</v>
      </c>
    </row>
    <row r="981" spans="2:147" ht="21.75" customHeight="1" x14ac:dyDescent="0.45">
      <c r="B981" s="133" t="str">
        <f>IF(Data!B980&lt;&gt;"",Data!B980,"")</f>
        <v/>
      </c>
      <c r="C981" s="158" t="str">
        <f>IF(Data!C980&lt;&gt;"",Data!C980,"")</f>
        <v/>
      </c>
      <c r="D981" s="106" t="str">
        <f>IF(Data!D980&lt;&gt;"",Data!D980,"")</f>
        <v/>
      </c>
      <c r="E981" s="140">
        <f>IF(AND(I981=1,Data!T980=0),0,IF(I981=999,999,Data!T980))</f>
        <v>999</v>
      </c>
      <c r="F981" s="140" t="str">
        <f t="shared" si="1313"/>
        <v/>
      </c>
      <c r="G981" s="140" t="str">
        <f>IF(Data!K980&lt;&gt;"",Data!K980,"")</f>
        <v/>
      </c>
      <c r="H981" s="141" t="str">
        <f>IF(Data!L980&lt;&gt;"",Data!L980,"")</f>
        <v/>
      </c>
      <c r="I981" s="63">
        <f>IF(Data!M980&lt;&gt;"",Data!M980,"")</f>
        <v>999</v>
      </c>
      <c r="J981" s="63">
        <f t="shared" si="1314"/>
        <v>0</v>
      </c>
      <c r="L981" s="64" t="str">
        <f t="shared" si="1315"/>
        <v/>
      </c>
      <c r="N981" s="63">
        <f t="shared" si="1316"/>
        <v>0</v>
      </c>
      <c r="P981" s="64" t="str">
        <f t="shared" si="1317"/>
        <v/>
      </c>
      <c r="R981" s="63">
        <f t="shared" si="1318"/>
        <v>0</v>
      </c>
      <c r="S981" s="64" t="str">
        <f t="shared" si="1319"/>
        <v/>
      </c>
      <c r="W981" s="310">
        <f t="shared" si="1320"/>
        <v>999</v>
      </c>
      <c r="Y981" s="65">
        <f t="shared" si="1321"/>
        <v>0</v>
      </c>
      <c r="Z981" s="65">
        <f t="shared" si="1322"/>
        <v>0</v>
      </c>
      <c r="AA981" s="65">
        <f t="shared" si="1323"/>
        <v>0</v>
      </c>
      <c r="AB981" s="65">
        <f t="shared" si="1324"/>
        <v>0</v>
      </c>
      <c r="AC981" s="341">
        <f t="shared" si="1325"/>
        <v>0</v>
      </c>
      <c r="AD981" s="65">
        <f t="shared" si="1326"/>
        <v>0</v>
      </c>
      <c r="AE981" s="65">
        <f t="shared" si="1327"/>
        <v>0</v>
      </c>
      <c r="AF981" s="65">
        <f t="shared" si="1328"/>
        <v>0</v>
      </c>
      <c r="AG981" s="65">
        <f t="shared" si="1329"/>
        <v>0</v>
      </c>
      <c r="AH981" s="65">
        <f t="shared" si="1330"/>
        <v>0</v>
      </c>
      <c r="AI981" s="65">
        <f t="shared" si="1331"/>
        <v>0</v>
      </c>
      <c r="AJ981" s="65">
        <f t="shared" si="1332"/>
        <v>0</v>
      </c>
      <c r="AK981" s="65">
        <f t="shared" si="1333"/>
        <v>0</v>
      </c>
      <c r="AL981" s="65">
        <f t="shared" si="1334"/>
        <v>0</v>
      </c>
      <c r="AM981" s="65">
        <f t="shared" si="1335"/>
        <v>0</v>
      </c>
      <c r="AN981" s="65">
        <f t="shared" si="1336"/>
        <v>0</v>
      </c>
      <c r="AO981" s="65">
        <f t="shared" si="1337"/>
        <v>0</v>
      </c>
      <c r="AP981" s="65">
        <f t="shared" si="1338"/>
        <v>0</v>
      </c>
      <c r="AQ981" s="65">
        <f t="shared" si="1339"/>
        <v>0</v>
      </c>
      <c r="AR981" s="65">
        <f t="shared" si="1340"/>
        <v>0</v>
      </c>
      <c r="AS981" s="65">
        <f t="shared" si="1341"/>
        <v>0</v>
      </c>
      <c r="AT981" s="65">
        <f t="shared" si="1342"/>
        <v>0</v>
      </c>
      <c r="AU981" s="65">
        <f t="shared" si="1343"/>
        <v>0</v>
      </c>
      <c r="AV981" s="65">
        <f t="shared" si="1344"/>
        <v>0</v>
      </c>
      <c r="AW981" s="65">
        <f t="shared" si="1345"/>
        <v>0</v>
      </c>
      <c r="AX981" s="65">
        <f t="shared" si="1346"/>
        <v>0</v>
      </c>
      <c r="AY981" s="65">
        <f t="shared" si="1347"/>
        <v>0</v>
      </c>
      <c r="AZ981" s="65">
        <f t="shared" si="1348"/>
        <v>0</v>
      </c>
      <c r="BA981" s="65">
        <f t="shared" si="1349"/>
        <v>0</v>
      </c>
      <c r="BB981" s="65">
        <f t="shared" si="1350"/>
        <v>0</v>
      </c>
      <c r="BC981" s="65">
        <f t="shared" si="1351"/>
        <v>0</v>
      </c>
      <c r="BD981" s="65">
        <f t="shared" si="1352"/>
        <v>0</v>
      </c>
      <c r="BE981" s="65">
        <f t="shared" si="1353"/>
        <v>0</v>
      </c>
      <c r="BF981" s="65">
        <f t="shared" si="1354"/>
        <v>0</v>
      </c>
      <c r="BG981" s="65">
        <f t="shared" si="1355"/>
        <v>0</v>
      </c>
      <c r="CE981" s="373"/>
      <c r="CF981" s="343"/>
      <c r="CG981" s="343"/>
      <c r="CH981" s="343"/>
      <c r="CI981" s="343"/>
      <c r="CJ981" s="343"/>
      <c r="CK981" s="343"/>
      <c r="CL981" s="343"/>
      <c r="CM981" s="343"/>
      <c r="CN981" s="343"/>
      <c r="CY981" s="101">
        <f t="shared" si="1356"/>
        <v>0</v>
      </c>
      <c r="CZ981" s="101">
        <f t="shared" si="1357"/>
        <v>0</v>
      </c>
      <c r="DB981" s="101">
        <f t="shared" si="1358"/>
        <v>0</v>
      </c>
      <c r="DD981" s="311">
        <f t="shared" si="1359"/>
        <v>0</v>
      </c>
      <c r="DF981" s="101">
        <f t="shared" si="1275"/>
        <v>0</v>
      </c>
      <c r="DG981" s="101">
        <f t="shared" si="1276"/>
        <v>0</v>
      </c>
      <c r="DH981" s="101">
        <f t="shared" si="1277"/>
        <v>0</v>
      </c>
      <c r="DI981" s="101">
        <f t="shared" si="1278"/>
        <v>0</v>
      </c>
      <c r="DJ981" s="311">
        <f t="shared" si="1279"/>
        <v>0</v>
      </c>
      <c r="DK981" s="311">
        <f t="shared" si="1280"/>
        <v>0</v>
      </c>
      <c r="DL981" s="101">
        <f t="shared" si="1281"/>
        <v>0</v>
      </c>
      <c r="DM981" s="101">
        <f t="shared" si="1282"/>
        <v>0</v>
      </c>
      <c r="DN981" s="101">
        <f t="shared" si="1283"/>
        <v>0</v>
      </c>
      <c r="DO981" s="101">
        <f t="shared" si="1284"/>
        <v>0</v>
      </c>
      <c r="DP981" s="101">
        <f t="shared" si="1285"/>
        <v>0</v>
      </c>
      <c r="DQ981" s="101">
        <f t="shared" si="1286"/>
        <v>0</v>
      </c>
      <c r="DR981" s="101">
        <f t="shared" si="1287"/>
        <v>0</v>
      </c>
      <c r="DS981" s="101">
        <f t="shared" si="1288"/>
        <v>0</v>
      </c>
      <c r="DT981" s="101">
        <f t="shared" si="1289"/>
        <v>0</v>
      </c>
      <c r="DU981" s="101">
        <f t="shared" si="1290"/>
        <v>0</v>
      </c>
      <c r="DV981" s="101">
        <f t="shared" si="1291"/>
        <v>0</v>
      </c>
      <c r="DW981" s="101">
        <f t="shared" si="1292"/>
        <v>0</v>
      </c>
      <c r="DX981" s="311">
        <f t="shared" si="1293"/>
        <v>0</v>
      </c>
      <c r="DY981" s="101">
        <f t="shared" si="1294"/>
        <v>0</v>
      </c>
      <c r="DZ981" s="101">
        <f t="shared" si="1295"/>
        <v>0</v>
      </c>
      <c r="EA981" s="101">
        <f t="shared" si="1296"/>
        <v>0</v>
      </c>
      <c r="EB981" s="101">
        <f t="shared" si="1297"/>
        <v>0</v>
      </c>
      <c r="EC981" s="101">
        <f t="shared" si="1298"/>
        <v>0</v>
      </c>
      <c r="ED981" s="101">
        <f t="shared" si="1299"/>
        <v>0</v>
      </c>
      <c r="EE981" s="101">
        <f t="shared" si="1300"/>
        <v>0</v>
      </c>
      <c r="EF981" s="101">
        <f t="shared" si="1301"/>
        <v>0</v>
      </c>
      <c r="EG981" s="101">
        <f t="shared" si="1302"/>
        <v>0</v>
      </c>
      <c r="EH981" s="101">
        <f t="shared" si="1303"/>
        <v>0</v>
      </c>
      <c r="EI981" s="101">
        <f t="shared" si="1304"/>
        <v>0</v>
      </c>
      <c r="EJ981" s="101">
        <f t="shared" si="1305"/>
        <v>0</v>
      </c>
      <c r="EK981" s="101">
        <f t="shared" si="1306"/>
        <v>0</v>
      </c>
      <c r="EL981" s="101">
        <f t="shared" si="1307"/>
        <v>0</v>
      </c>
      <c r="EM981" s="101">
        <f t="shared" si="1308"/>
        <v>0</v>
      </c>
      <c r="EN981" s="101">
        <f t="shared" si="1309"/>
        <v>0</v>
      </c>
      <c r="EO981" s="101">
        <f t="shared" si="1310"/>
        <v>0</v>
      </c>
      <c r="EP981" s="101">
        <f t="shared" si="1311"/>
        <v>0</v>
      </c>
      <c r="EQ981" s="101">
        <f t="shared" si="1312"/>
        <v>0</v>
      </c>
    </row>
    <row r="982" spans="2:147" ht="21.75" customHeight="1" x14ac:dyDescent="0.45">
      <c r="B982" s="133" t="str">
        <f>IF(Data!B981&lt;&gt;"",Data!B981,"")</f>
        <v/>
      </c>
      <c r="C982" s="158" t="str">
        <f>IF(Data!C981&lt;&gt;"",Data!C981,"")</f>
        <v/>
      </c>
      <c r="D982" s="106" t="str">
        <f>IF(Data!D981&lt;&gt;"",Data!D981,"")</f>
        <v/>
      </c>
      <c r="E982" s="140">
        <f>IF(AND(I982=1,Data!T981=0),0,IF(I982=999,999,Data!T981))</f>
        <v>999</v>
      </c>
      <c r="F982" s="140" t="str">
        <f t="shared" si="1313"/>
        <v/>
      </c>
      <c r="G982" s="140" t="str">
        <f>IF(Data!K981&lt;&gt;"",Data!K981,"")</f>
        <v/>
      </c>
      <c r="H982" s="141" t="str">
        <f>IF(Data!L981&lt;&gt;"",Data!L981,"")</f>
        <v/>
      </c>
      <c r="I982" s="63">
        <f>IF(Data!M981&lt;&gt;"",Data!M981,"")</f>
        <v>999</v>
      </c>
      <c r="J982" s="63">
        <f t="shared" si="1314"/>
        <v>0</v>
      </c>
      <c r="L982" s="64" t="str">
        <f t="shared" si="1315"/>
        <v/>
      </c>
      <c r="N982" s="63">
        <f t="shared" si="1316"/>
        <v>0</v>
      </c>
      <c r="P982" s="64" t="str">
        <f t="shared" si="1317"/>
        <v/>
      </c>
      <c r="R982" s="63">
        <f t="shared" si="1318"/>
        <v>0</v>
      </c>
      <c r="S982" s="64" t="str">
        <f t="shared" si="1319"/>
        <v/>
      </c>
      <c r="W982" s="310">
        <f t="shared" si="1320"/>
        <v>999</v>
      </c>
      <c r="Y982" s="65">
        <f t="shared" si="1321"/>
        <v>0</v>
      </c>
      <c r="Z982" s="65">
        <f t="shared" si="1322"/>
        <v>0</v>
      </c>
      <c r="AA982" s="65">
        <f t="shared" si="1323"/>
        <v>0</v>
      </c>
      <c r="AB982" s="65">
        <f t="shared" si="1324"/>
        <v>0</v>
      </c>
      <c r="AC982" s="341">
        <f t="shared" si="1325"/>
        <v>0</v>
      </c>
      <c r="AD982" s="65">
        <f t="shared" si="1326"/>
        <v>0</v>
      </c>
      <c r="AE982" s="65">
        <f t="shared" si="1327"/>
        <v>0</v>
      </c>
      <c r="AF982" s="65">
        <f t="shared" si="1328"/>
        <v>0</v>
      </c>
      <c r="AG982" s="65">
        <f t="shared" si="1329"/>
        <v>0</v>
      </c>
      <c r="AH982" s="65">
        <f t="shared" si="1330"/>
        <v>0</v>
      </c>
      <c r="AI982" s="65">
        <f t="shared" si="1331"/>
        <v>0</v>
      </c>
      <c r="AJ982" s="65">
        <f t="shared" si="1332"/>
        <v>0</v>
      </c>
      <c r="AK982" s="65">
        <f t="shared" si="1333"/>
        <v>0</v>
      </c>
      <c r="AL982" s="65">
        <f t="shared" si="1334"/>
        <v>0</v>
      </c>
      <c r="AM982" s="65">
        <f t="shared" si="1335"/>
        <v>0</v>
      </c>
      <c r="AN982" s="65">
        <f t="shared" si="1336"/>
        <v>0</v>
      </c>
      <c r="AO982" s="65">
        <f t="shared" si="1337"/>
        <v>0</v>
      </c>
      <c r="AP982" s="65">
        <f t="shared" si="1338"/>
        <v>0</v>
      </c>
      <c r="AQ982" s="65">
        <f t="shared" si="1339"/>
        <v>0</v>
      </c>
      <c r="AR982" s="65">
        <f t="shared" si="1340"/>
        <v>0</v>
      </c>
      <c r="AS982" s="65">
        <f t="shared" si="1341"/>
        <v>0</v>
      </c>
      <c r="AT982" s="65">
        <f t="shared" si="1342"/>
        <v>0</v>
      </c>
      <c r="AU982" s="65">
        <f t="shared" si="1343"/>
        <v>0</v>
      </c>
      <c r="AV982" s="65">
        <f t="shared" si="1344"/>
        <v>0</v>
      </c>
      <c r="AW982" s="65">
        <f t="shared" si="1345"/>
        <v>0</v>
      </c>
      <c r="AX982" s="65">
        <f t="shared" si="1346"/>
        <v>0</v>
      </c>
      <c r="AY982" s="65">
        <f t="shared" si="1347"/>
        <v>0</v>
      </c>
      <c r="AZ982" s="65">
        <f t="shared" si="1348"/>
        <v>0</v>
      </c>
      <c r="BA982" s="65">
        <f t="shared" si="1349"/>
        <v>0</v>
      </c>
      <c r="BB982" s="65">
        <f t="shared" si="1350"/>
        <v>0</v>
      </c>
      <c r="BC982" s="65">
        <f t="shared" si="1351"/>
        <v>0</v>
      </c>
      <c r="BD982" s="65">
        <f t="shared" si="1352"/>
        <v>0</v>
      </c>
      <c r="BE982" s="65">
        <f t="shared" si="1353"/>
        <v>0</v>
      </c>
      <c r="BF982" s="65">
        <f t="shared" si="1354"/>
        <v>0</v>
      </c>
      <c r="BG982" s="65">
        <f t="shared" si="1355"/>
        <v>0</v>
      </c>
      <c r="CE982" s="373"/>
      <c r="CF982" s="343"/>
      <c r="CG982" s="343"/>
      <c r="CH982" s="343"/>
      <c r="CI982" s="343"/>
      <c r="CJ982" s="343"/>
      <c r="CK982" s="343"/>
      <c r="CL982" s="343"/>
      <c r="CM982" s="343"/>
      <c r="CN982" s="343"/>
      <c r="CY982" s="101">
        <f t="shared" si="1356"/>
        <v>0</v>
      </c>
      <c r="CZ982" s="101">
        <f t="shared" si="1357"/>
        <v>0</v>
      </c>
      <c r="DB982" s="101">
        <f t="shared" si="1358"/>
        <v>0</v>
      </c>
      <c r="DD982" s="311">
        <f t="shared" si="1359"/>
        <v>0</v>
      </c>
      <c r="DF982" s="101">
        <f t="shared" si="1275"/>
        <v>0</v>
      </c>
      <c r="DG982" s="101">
        <f t="shared" si="1276"/>
        <v>0</v>
      </c>
      <c r="DH982" s="101">
        <f t="shared" si="1277"/>
        <v>0</v>
      </c>
      <c r="DI982" s="101">
        <f t="shared" si="1278"/>
        <v>0</v>
      </c>
      <c r="DJ982" s="311">
        <f t="shared" si="1279"/>
        <v>0</v>
      </c>
      <c r="DK982" s="311">
        <f t="shared" si="1280"/>
        <v>0</v>
      </c>
      <c r="DL982" s="101">
        <f t="shared" si="1281"/>
        <v>0</v>
      </c>
      <c r="DM982" s="101">
        <f t="shared" si="1282"/>
        <v>0</v>
      </c>
      <c r="DN982" s="101">
        <f t="shared" si="1283"/>
        <v>0</v>
      </c>
      <c r="DO982" s="101">
        <f t="shared" si="1284"/>
        <v>0</v>
      </c>
      <c r="DP982" s="101">
        <f t="shared" si="1285"/>
        <v>0</v>
      </c>
      <c r="DQ982" s="101">
        <f t="shared" si="1286"/>
        <v>0</v>
      </c>
      <c r="DR982" s="101">
        <f t="shared" si="1287"/>
        <v>0</v>
      </c>
      <c r="DS982" s="101">
        <f t="shared" si="1288"/>
        <v>0</v>
      </c>
      <c r="DT982" s="101">
        <f t="shared" si="1289"/>
        <v>0</v>
      </c>
      <c r="DU982" s="101">
        <f t="shared" si="1290"/>
        <v>0</v>
      </c>
      <c r="DV982" s="101">
        <f t="shared" si="1291"/>
        <v>0</v>
      </c>
      <c r="DW982" s="101">
        <f t="shared" si="1292"/>
        <v>0</v>
      </c>
      <c r="DX982" s="311">
        <f t="shared" si="1293"/>
        <v>0</v>
      </c>
      <c r="DY982" s="101">
        <f t="shared" si="1294"/>
        <v>0</v>
      </c>
      <c r="DZ982" s="101">
        <f t="shared" si="1295"/>
        <v>0</v>
      </c>
      <c r="EA982" s="101">
        <f t="shared" si="1296"/>
        <v>0</v>
      </c>
      <c r="EB982" s="101">
        <f t="shared" si="1297"/>
        <v>0</v>
      </c>
      <c r="EC982" s="101">
        <f t="shared" si="1298"/>
        <v>0</v>
      </c>
      <c r="ED982" s="101">
        <f t="shared" si="1299"/>
        <v>0</v>
      </c>
      <c r="EE982" s="101">
        <f t="shared" si="1300"/>
        <v>0</v>
      </c>
      <c r="EF982" s="101">
        <f t="shared" si="1301"/>
        <v>0</v>
      </c>
      <c r="EG982" s="101">
        <f t="shared" si="1302"/>
        <v>0</v>
      </c>
      <c r="EH982" s="101">
        <f t="shared" si="1303"/>
        <v>0</v>
      </c>
      <c r="EI982" s="101">
        <f t="shared" si="1304"/>
        <v>0</v>
      </c>
      <c r="EJ982" s="101">
        <f t="shared" si="1305"/>
        <v>0</v>
      </c>
      <c r="EK982" s="101">
        <f t="shared" si="1306"/>
        <v>0</v>
      </c>
      <c r="EL982" s="101">
        <f t="shared" si="1307"/>
        <v>0</v>
      </c>
      <c r="EM982" s="101">
        <f t="shared" si="1308"/>
        <v>0</v>
      </c>
      <c r="EN982" s="101">
        <f t="shared" si="1309"/>
        <v>0</v>
      </c>
      <c r="EO982" s="101">
        <f t="shared" si="1310"/>
        <v>0</v>
      </c>
      <c r="EP982" s="101">
        <f t="shared" si="1311"/>
        <v>0</v>
      </c>
      <c r="EQ982" s="101">
        <f t="shared" si="1312"/>
        <v>0</v>
      </c>
    </row>
    <row r="983" spans="2:147" ht="21.75" customHeight="1" x14ac:dyDescent="0.45">
      <c r="B983" s="133" t="str">
        <f>IF(Data!B982&lt;&gt;"",Data!B982,"")</f>
        <v/>
      </c>
      <c r="C983" s="158" t="str">
        <f>IF(Data!C982&lt;&gt;"",Data!C982,"")</f>
        <v/>
      </c>
      <c r="D983" s="106" t="str">
        <f>IF(Data!D982&lt;&gt;"",Data!D982,"")</f>
        <v/>
      </c>
      <c r="E983" s="140">
        <f>IF(AND(I983=1,Data!T982=0),0,IF(I983=999,999,Data!T982))</f>
        <v>999</v>
      </c>
      <c r="F983" s="140" t="str">
        <f t="shared" si="1313"/>
        <v/>
      </c>
      <c r="G983" s="140" t="str">
        <f>IF(Data!K982&lt;&gt;"",Data!K982,"")</f>
        <v/>
      </c>
      <c r="H983" s="141" t="str">
        <f>IF(Data!L982&lt;&gt;"",Data!L982,"")</f>
        <v/>
      </c>
      <c r="I983" s="63">
        <f>IF(Data!M982&lt;&gt;"",Data!M982,"")</f>
        <v>999</v>
      </c>
      <c r="J983" s="63">
        <f t="shared" si="1314"/>
        <v>0</v>
      </c>
      <c r="L983" s="64" t="str">
        <f t="shared" si="1315"/>
        <v/>
      </c>
      <c r="N983" s="63">
        <f t="shared" si="1316"/>
        <v>0</v>
      </c>
      <c r="P983" s="64" t="str">
        <f t="shared" si="1317"/>
        <v/>
      </c>
      <c r="R983" s="63">
        <f t="shared" si="1318"/>
        <v>0</v>
      </c>
      <c r="S983" s="64" t="str">
        <f t="shared" si="1319"/>
        <v/>
      </c>
      <c r="W983" s="310">
        <f t="shared" si="1320"/>
        <v>999</v>
      </c>
      <c r="Y983" s="65">
        <f t="shared" si="1321"/>
        <v>0</v>
      </c>
      <c r="Z983" s="65">
        <f t="shared" si="1322"/>
        <v>0</v>
      </c>
      <c r="AA983" s="65">
        <f t="shared" si="1323"/>
        <v>0</v>
      </c>
      <c r="AB983" s="65">
        <f t="shared" si="1324"/>
        <v>0</v>
      </c>
      <c r="AC983" s="341">
        <f t="shared" si="1325"/>
        <v>0</v>
      </c>
      <c r="AD983" s="65">
        <f t="shared" si="1326"/>
        <v>0</v>
      </c>
      <c r="AE983" s="65">
        <f t="shared" si="1327"/>
        <v>0</v>
      </c>
      <c r="AF983" s="65">
        <f t="shared" si="1328"/>
        <v>0</v>
      </c>
      <c r="AG983" s="65">
        <f t="shared" si="1329"/>
        <v>0</v>
      </c>
      <c r="AH983" s="65">
        <f t="shared" si="1330"/>
        <v>0</v>
      </c>
      <c r="AI983" s="65">
        <f t="shared" si="1331"/>
        <v>0</v>
      </c>
      <c r="AJ983" s="65">
        <f t="shared" si="1332"/>
        <v>0</v>
      </c>
      <c r="AK983" s="65">
        <f t="shared" si="1333"/>
        <v>0</v>
      </c>
      <c r="AL983" s="65">
        <f t="shared" si="1334"/>
        <v>0</v>
      </c>
      <c r="AM983" s="65">
        <f t="shared" si="1335"/>
        <v>0</v>
      </c>
      <c r="AN983" s="65">
        <f t="shared" si="1336"/>
        <v>0</v>
      </c>
      <c r="AO983" s="65">
        <f t="shared" si="1337"/>
        <v>0</v>
      </c>
      <c r="AP983" s="65">
        <f t="shared" si="1338"/>
        <v>0</v>
      </c>
      <c r="AQ983" s="65">
        <f t="shared" si="1339"/>
        <v>0</v>
      </c>
      <c r="AR983" s="65">
        <f t="shared" si="1340"/>
        <v>0</v>
      </c>
      <c r="AS983" s="65">
        <f t="shared" si="1341"/>
        <v>0</v>
      </c>
      <c r="AT983" s="65">
        <f t="shared" si="1342"/>
        <v>0</v>
      </c>
      <c r="AU983" s="65">
        <f t="shared" si="1343"/>
        <v>0</v>
      </c>
      <c r="AV983" s="65">
        <f t="shared" si="1344"/>
        <v>0</v>
      </c>
      <c r="AW983" s="65">
        <f t="shared" si="1345"/>
        <v>0</v>
      </c>
      <c r="AX983" s="65">
        <f t="shared" si="1346"/>
        <v>0</v>
      </c>
      <c r="AY983" s="65">
        <f t="shared" si="1347"/>
        <v>0</v>
      </c>
      <c r="AZ983" s="65">
        <f t="shared" si="1348"/>
        <v>0</v>
      </c>
      <c r="BA983" s="65">
        <f t="shared" si="1349"/>
        <v>0</v>
      </c>
      <c r="BB983" s="65">
        <f t="shared" si="1350"/>
        <v>0</v>
      </c>
      <c r="BC983" s="65">
        <f t="shared" si="1351"/>
        <v>0</v>
      </c>
      <c r="BD983" s="65">
        <f t="shared" si="1352"/>
        <v>0</v>
      </c>
      <c r="BE983" s="65">
        <f t="shared" si="1353"/>
        <v>0</v>
      </c>
      <c r="BF983" s="65">
        <f t="shared" si="1354"/>
        <v>0</v>
      </c>
      <c r="BG983" s="65">
        <f t="shared" si="1355"/>
        <v>0</v>
      </c>
      <c r="CE983" s="373"/>
      <c r="CF983" s="343"/>
      <c r="CG983" s="343"/>
      <c r="CH983" s="343"/>
      <c r="CI983" s="343"/>
      <c r="CJ983" s="343"/>
      <c r="CK983" s="343"/>
      <c r="CL983" s="343"/>
      <c r="CM983" s="343"/>
      <c r="CN983" s="343"/>
      <c r="CY983" s="101">
        <f t="shared" si="1356"/>
        <v>0</v>
      </c>
      <c r="CZ983" s="101">
        <f t="shared" si="1357"/>
        <v>0</v>
      </c>
      <c r="DB983" s="101">
        <f t="shared" si="1358"/>
        <v>0</v>
      </c>
      <c r="DD983" s="311">
        <f t="shared" si="1359"/>
        <v>0</v>
      </c>
      <c r="DF983" s="101">
        <f t="shared" si="1275"/>
        <v>0</v>
      </c>
      <c r="DG983" s="101">
        <f t="shared" si="1276"/>
        <v>0</v>
      </c>
      <c r="DH983" s="101">
        <f t="shared" si="1277"/>
        <v>0</v>
      </c>
      <c r="DI983" s="101">
        <f t="shared" si="1278"/>
        <v>0</v>
      </c>
      <c r="DJ983" s="311">
        <f t="shared" si="1279"/>
        <v>0</v>
      </c>
      <c r="DK983" s="311">
        <f t="shared" si="1280"/>
        <v>0</v>
      </c>
      <c r="DL983" s="101">
        <f t="shared" si="1281"/>
        <v>0</v>
      </c>
      <c r="DM983" s="101">
        <f t="shared" si="1282"/>
        <v>0</v>
      </c>
      <c r="DN983" s="101">
        <f t="shared" si="1283"/>
        <v>0</v>
      </c>
      <c r="DO983" s="101">
        <f t="shared" si="1284"/>
        <v>0</v>
      </c>
      <c r="DP983" s="101">
        <f t="shared" si="1285"/>
        <v>0</v>
      </c>
      <c r="DQ983" s="101">
        <f t="shared" si="1286"/>
        <v>0</v>
      </c>
      <c r="DR983" s="101">
        <f t="shared" si="1287"/>
        <v>0</v>
      </c>
      <c r="DS983" s="101">
        <f t="shared" si="1288"/>
        <v>0</v>
      </c>
      <c r="DT983" s="101">
        <f t="shared" si="1289"/>
        <v>0</v>
      </c>
      <c r="DU983" s="101">
        <f t="shared" si="1290"/>
        <v>0</v>
      </c>
      <c r="DV983" s="101">
        <f t="shared" si="1291"/>
        <v>0</v>
      </c>
      <c r="DW983" s="101">
        <f t="shared" si="1292"/>
        <v>0</v>
      </c>
      <c r="DX983" s="311">
        <f t="shared" si="1293"/>
        <v>0</v>
      </c>
      <c r="DY983" s="101">
        <f t="shared" si="1294"/>
        <v>0</v>
      </c>
      <c r="DZ983" s="101">
        <f t="shared" si="1295"/>
        <v>0</v>
      </c>
      <c r="EA983" s="101">
        <f t="shared" si="1296"/>
        <v>0</v>
      </c>
      <c r="EB983" s="101">
        <f t="shared" si="1297"/>
        <v>0</v>
      </c>
      <c r="EC983" s="101">
        <f t="shared" si="1298"/>
        <v>0</v>
      </c>
      <c r="ED983" s="101">
        <f t="shared" si="1299"/>
        <v>0</v>
      </c>
      <c r="EE983" s="101">
        <f t="shared" si="1300"/>
        <v>0</v>
      </c>
      <c r="EF983" s="101">
        <f t="shared" si="1301"/>
        <v>0</v>
      </c>
      <c r="EG983" s="101">
        <f t="shared" si="1302"/>
        <v>0</v>
      </c>
      <c r="EH983" s="101">
        <f t="shared" si="1303"/>
        <v>0</v>
      </c>
      <c r="EI983" s="101">
        <f t="shared" si="1304"/>
        <v>0</v>
      </c>
      <c r="EJ983" s="101">
        <f t="shared" si="1305"/>
        <v>0</v>
      </c>
      <c r="EK983" s="101">
        <f t="shared" si="1306"/>
        <v>0</v>
      </c>
      <c r="EL983" s="101">
        <f t="shared" si="1307"/>
        <v>0</v>
      </c>
      <c r="EM983" s="101">
        <f t="shared" si="1308"/>
        <v>0</v>
      </c>
      <c r="EN983" s="101">
        <f t="shared" si="1309"/>
        <v>0</v>
      </c>
      <c r="EO983" s="101">
        <f t="shared" si="1310"/>
        <v>0</v>
      </c>
      <c r="EP983" s="101">
        <f t="shared" si="1311"/>
        <v>0</v>
      </c>
      <c r="EQ983" s="101">
        <f t="shared" si="1312"/>
        <v>0</v>
      </c>
    </row>
    <row r="984" spans="2:147" ht="21.75" customHeight="1" x14ac:dyDescent="0.45">
      <c r="B984" s="133" t="str">
        <f>IF(Data!B983&lt;&gt;"",Data!B983,"")</f>
        <v/>
      </c>
      <c r="C984" s="158" t="str">
        <f>IF(Data!C983&lt;&gt;"",Data!C983,"")</f>
        <v/>
      </c>
      <c r="D984" s="106" t="str">
        <f>IF(Data!D983&lt;&gt;"",Data!D983,"")</f>
        <v/>
      </c>
      <c r="E984" s="140">
        <f>IF(AND(I984=1,Data!T983=0),0,IF(I984=999,999,Data!T983))</f>
        <v>999</v>
      </c>
      <c r="F984" s="140" t="str">
        <f t="shared" si="1313"/>
        <v/>
      </c>
      <c r="G984" s="140" t="str">
        <f>IF(Data!K983&lt;&gt;"",Data!K983,"")</f>
        <v/>
      </c>
      <c r="H984" s="141" t="str">
        <f>IF(Data!L983&lt;&gt;"",Data!L983,"")</f>
        <v/>
      </c>
      <c r="I984" s="63">
        <f>IF(Data!M983&lt;&gt;"",Data!M983,"")</f>
        <v>999</v>
      </c>
      <c r="J984" s="63">
        <f t="shared" si="1314"/>
        <v>0</v>
      </c>
      <c r="L984" s="64" t="str">
        <f t="shared" si="1315"/>
        <v/>
      </c>
      <c r="N984" s="63">
        <f t="shared" si="1316"/>
        <v>0</v>
      </c>
      <c r="P984" s="64" t="str">
        <f t="shared" si="1317"/>
        <v/>
      </c>
      <c r="R984" s="63">
        <f t="shared" si="1318"/>
        <v>0</v>
      </c>
      <c r="S984" s="64" t="str">
        <f t="shared" si="1319"/>
        <v/>
      </c>
      <c r="W984" s="310">
        <f t="shared" si="1320"/>
        <v>999</v>
      </c>
      <c r="Y984" s="65">
        <f t="shared" si="1321"/>
        <v>0</v>
      </c>
      <c r="Z984" s="65">
        <f t="shared" si="1322"/>
        <v>0</v>
      </c>
      <c r="AA984" s="65">
        <f t="shared" si="1323"/>
        <v>0</v>
      </c>
      <c r="AB984" s="65">
        <f t="shared" si="1324"/>
        <v>0</v>
      </c>
      <c r="AC984" s="341">
        <f t="shared" si="1325"/>
        <v>0</v>
      </c>
      <c r="AD984" s="65">
        <f t="shared" si="1326"/>
        <v>0</v>
      </c>
      <c r="AE984" s="65">
        <f t="shared" si="1327"/>
        <v>0</v>
      </c>
      <c r="AF984" s="65">
        <f t="shared" si="1328"/>
        <v>0</v>
      </c>
      <c r="AG984" s="65">
        <f t="shared" si="1329"/>
        <v>0</v>
      </c>
      <c r="AH984" s="65">
        <f t="shared" si="1330"/>
        <v>0</v>
      </c>
      <c r="AI984" s="65">
        <f t="shared" si="1331"/>
        <v>0</v>
      </c>
      <c r="AJ984" s="65">
        <f t="shared" si="1332"/>
        <v>0</v>
      </c>
      <c r="AK984" s="65">
        <f t="shared" si="1333"/>
        <v>0</v>
      </c>
      <c r="AL984" s="65">
        <f t="shared" si="1334"/>
        <v>0</v>
      </c>
      <c r="AM984" s="65">
        <f t="shared" si="1335"/>
        <v>0</v>
      </c>
      <c r="AN984" s="65">
        <f t="shared" si="1336"/>
        <v>0</v>
      </c>
      <c r="AO984" s="65">
        <f t="shared" si="1337"/>
        <v>0</v>
      </c>
      <c r="AP984" s="65">
        <f t="shared" si="1338"/>
        <v>0</v>
      </c>
      <c r="AQ984" s="65">
        <f t="shared" si="1339"/>
        <v>0</v>
      </c>
      <c r="AR984" s="65">
        <f t="shared" si="1340"/>
        <v>0</v>
      </c>
      <c r="AS984" s="65">
        <f t="shared" si="1341"/>
        <v>0</v>
      </c>
      <c r="AT984" s="65">
        <f t="shared" si="1342"/>
        <v>0</v>
      </c>
      <c r="AU984" s="65">
        <f t="shared" si="1343"/>
        <v>0</v>
      </c>
      <c r="AV984" s="65">
        <f t="shared" si="1344"/>
        <v>0</v>
      </c>
      <c r="AW984" s="65">
        <f t="shared" si="1345"/>
        <v>0</v>
      </c>
      <c r="AX984" s="65">
        <f t="shared" si="1346"/>
        <v>0</v>
      </c>
      <c r="AY984" s="65">
        <f t="shared" si="1347"/>
        <v>0</v>
      </c>
      <c r="AZ984" s="65">
        <f t="shared" si="1348"/>
        <v>0</v>
      </c>
      <c r="BA984" s="65">
        <f t="shared" si="1349"/>
        <v>0</v>
      </c>
      <c r="BB984" s="65">
        <f t="shared" si="1350"/>
        <v>0</v>
      </c>
      <c r="BC984" s="65">
        <f t="shared" si="1351"/>
        <v>0</v>
      </c>
      <c r="BD984" s="65">
        <f t="shared" si="1352"/>
        <v>0</v>
      </c>
      <c r="BE984" s="65">
        <f t="shared" si="1353"/>
        <v>0</v>
      </c>
      <c r="BF984" s="65">
        <f t="shared" si="1354"/>
        <v>0</v>
      </c>
      <c r="BG984" s="65">
        <f t="shared" si="1355"/>
        <v>0</v>
      </c>
      <c r="CE984" s="373"/>
      <c r="CF984" s="343"/>
      <c r="CG984" s="343"/>
      <c r="CH984" s="343"/>
      <c r="CI984" s="343"/>
      <c r="CJ984" s="343"/>
      <c r="CK984" s="343"/>
      <c r="CL984" s="343"/>
      <c r="CM984" s="343"/>
      <c r="CN984" s="343"/>
      <c r="CY984" s="101">
        <f t="shared" si="1356"/>
        <v>0</v>
      </c>
      <c r="CZ984" s="101">
        <f t="shared" si="1357"/>
        <v>0</v>
      </c>
      <c r="DB984" s="101">
        <f t="shared" si="1358"/>
        <v>0</v>
      </c>
      <c r="DD984" s="311">
        <f t="shared" si="1359"/>
        <v>0</v>
      </c>
      <c r="DF984" s="101">
        <f t="shared" si="1275"/>
        <v>0</v>
      </c>
      <c r="DG984" s="101">
        <f t="shared" si="1276"/>
        <v>0</v>
      </c>
      <c r="DH984" s="101">
        <f t="shared" si="1277"/>
        <v>0</v>
      </c>
      <c r="DI984" s="101">
        <f t="shared" si="1278"/>
        <v>0</v>
      </c>
      <c r="DJ984" s="311">
        <f t="shared" si="1279"/>
        <v>0</v>
      </c>
      <c r="DK984" s="311">
        <f t="shared" si="1280"/>
        <v>0</v>
      </c>
      <c r="DL984" s="101">
        <f t="shared" si="1281"/>
        <v>0</v>
      </c>
      <c r="DM984" s="101">
        <f t="shared" si="1282"/>
        <v>0</v>
      </c>
      <c r="DN984" s="101">
        <f t="shared" si="1283"/>
        <v>0</v>
      </c>
      <c r="DO984" s="101">
        <f t="shared" si="1284"/>
        <v>0</v>
      </c>
      <c r="DP984" s="101">
        <f t="shared" si="1285"/>
        <v>0</v>
      </c>
      <c r="DQ984" s="101">
        <f t="shared" si="1286"/>
        <v>0</v>
      </c>
      <c r="DR984" s="101">
        <f t="shared" si="1287"/>
        <v>0</v>
      </c>
      <c r="DS984" s="101">
        <f t="shared" si="1288"/>
        <v>0</v>
      </c>
      <c r="DT984" s="101">
        <f t="shared" si="1289"/>
        <v>0</v>
      </c>
      <c r="DU984" s="101">
        <f t="shared" si="1290"/>
        <v>0</v>
      </c>
      <c r="DV984" s="101">
        <f t="shared" si="1291"/>
        <v>0</v>
      </c>
      <c r="DW984" s="101">
        <f t="shared" si="1292"/>
        <v>0</v>
      </c>
      <c r="DX984" s="311">
        <f t="shared" si="1293"/>
        <v>0</v>
      </c>
      <c r="DY984" s="101">
        <f t="shared" si="1294"/>
        <v>0</v>
      </c>
      <c r="DZ984" s="101">
        <f t="shared" si="1295"/>
        <v>0</v>
      </c>
      <c r="EA984" s="101">
        <f t="shared" si="1296"/>
        <v>0</v>
      </c>
      <c r="EB984" s="101">
        <f t="shared" si="1297"/>
        <v>0</v>
      </c>
      <c r="EC984" s="101">
        <f t="shared" si="1298"/>
        <v>0</v>
      </c>
      <c r="ED984" s="101">
        <f t="shared" si="1299"/>
        <v>0</v>
      </c>
      <c r="EE984" s="101">
        <f t="shared" si="1300"/>
        <v>0</v>
      </c>
      <c r="EF984" s="101">
        <f t="shared" si="1301"/>
        <v>0</v>
      </c>
      <c r="EG984" s="101">
        <f t="shared" si="1302"/>
        <v>0</v>
      </c>
      <c r="EH984" s="101">
        <f t="shared" si="1303"/>
        <v>0</v>
      </c>
      <c r="EI984" s="101">
        <f t="shared" si="1304"/>
        <v>0</v>
      </c>
      <c r="EJ984" s="101">
        <f t="shared" si="1305"/>
        <v>0</v>
      </c>
      <c r="EK984" s="101">
        <f t="shared" si="1306"/>
        <v>0</v>
      </c>
      <c r="EL984" s="101">
        <f t="shared" si="1307"/>
        <v>0</v>
      </c>
      <c r="EM984" s="101">
        <f t="shared" si="1308"/>
        <v>0</v>
      </c>
      <c r="EN984" s="101">
        <f t="shared" si="1309"/>
        <v>0</v>
      </c>
      <c r="EO984" s="101">
        <f t="shared" si="1310"/>
        <v>0</v>
      </c>
      <c r="EP984" s="101">
        <f t="shared" si="1311"/>
        <v>0</v>
      </c>
      <c r="EQ984" s="101">
        <f t="shared" si="1312"/>
        <v>0</v>
      </c>
    </row>
    <row r="985" spans="2:147" ht="21.75" customHeight="1" x14ac:dyDescent="0.45">
      <c r="B985" s="133" t="str">
        <f>IF(Data!B984&lt;&gt;"",Data!B984,"")</f>
        <v/>
      </c>
      <c r="C985" s="158" t="str">
        <f>IF(Data!C984&lt;&gt;"",Data!C984,"")</f>
        <v/>
      </c>
      <c r="D985" s="106" t="str">
        <f>IF(Data!D984&lt;&gt;"",Data!D984,"")</f>
        <v/>
      </c>
      <c r="E985" s="140">
        <f>IF(AND(I985=1,Data!T984=0),0,IF(I985=999,999,Data!T984))</f>
        <v>999</v>
      </c>
      <c r="F985" s="140" t="str">
        <f t="shared" si="1313"/>
        <v/>
      </c>
      <c r="G985" s="140" t="str">
        <f>IF(Data!K984&lt;&gt;"",Data!K984,"")</f>
        <v/>
      </c>
      <c r="H985" s="141" t="str">
        <f>IF(Data!L984&lt;&gt;"",Data!L984,"")</f>
        <v/>
      </c>
      <c r="I985" s="63">
        <f>IF(Data!M984&lt;&gt;"",Data!M984,"")</f>
        <v>999</v>
      </c>
      <c r="J985" s="63">
        <f t="shared" si="1314"/>
        <v>0</v>
      </c>
      <c r="L985" s="64" t="str">
        <f t="shared" si="1315"/>
        <v/>
      </c>
      <c r="N985" s="63">
        <f t="shared" si="1316"/>
        <v>0</v>
      </c>
      <c r="P985" s="64" t="str">
        <f t="shared" si="1317"/>
        <v/>
      </c>
      <c r="R985" s="63">
        <f t="shared" si="1318"/>
        <v>0</v>
      </c>
      <c r="S985" s="64" t="str">
        <f t="shared" si="1319"/>
        <v/>
      </c>
      <c r="W985" s="310">
        <f t="shared" si="1320"/>
        <v>999</v>
      </c>
      <c r="Y985" s="65">
        <f t="shared" si="1321"/>
        <v>0</v>
      </c>
      <c r="Z985" s="65">
        <f t="shared" si="1322"/>
        <v>0</v>
      </c>
      <c r="AA985" s="65">
        <f t="shared" si="1323"/>
        <v>0</v>
      </c>
      <c r="AB985" s="65">
        <f t="shared" si="1324"/>
        <v>0</v>
      </c>
      <c r="AC985" s="341">
        <f t="shared" si="1325"/>
        <v>0</v>
      </c>
      <c r="AD985" s="65">
        <f t="shared" si="1326"/>
        <v>0</v>
      </c>
      <c r="AE985" s="65">
        <f t="shared" si="1327"/>
        <v>0</v>
      </c>
      <c r="AF985" s="65">
        <f t="shared" si="1328"/>
        <v>0</v>
      </c>
      <c r="AG985" s="65">
        <f t="shared" si="1329"/>
        <v>0</v>
      </c>
      <c r="AH985" s="65">
        <f t="shared" si="1330"/>
        <v>0</v>
      </c>
      <c r="AI985" s="65">
        <f t="shared" si="1331"/>
        <v>0</v>
      </c>
      <c r="AJ985" s="65">
        <f t="shared" si="1332"/>
        <v>0</v>
      </c>
      <c r="AK985" s="65">
        <f t="shared" si="1333"/>
        <v>0</v>
      </c>
      <c r="AL985" s="65">
        <f t="shared" si="1334"/>
        <v>0</v>
      </c>
      <c r="AM985" s="65">
        <f t="shared" si="1335"/>
        <v>0</v>
      </c>
      <c r="AN985" s="65">
        <f t="shared" si="1336"/>
        <v>0</v>
      </c>
      <c r="AO985" s="65">
        <f t="shared" si="1337"/>
        <v>0</v>
      </c>
      <c r="AP985" s="65">
        <f t="shared" si="1338"/>
        <v>0</v>
      </c>
      <c r="AQ985" s="65">
        <f t="shared" si="1339"/>
        <v>0</v>
      </c>
      <c r="AR985" s="65">
        <f t="shared" si="1340"/>
        <v>0</v>
      </c>
      <c r="AS985" s="65">
        <f t="shared" si="1341"/>
        <v>0</v>
      </c>
      <c r="AT985" s="65">
        <f t="shared" si="1342"/>
        <v>0</v>
      </c>
      <c r="AU985" s="65">
        <f t="shared" si="1343"/>
        <v>0</v>
      </c>
      <c r="AV985" s="65">
        <f t="shared" si="1344"/>
        <v>0</v>
      </c>
      <c r="AW985" s="65">
        <f t="shared" si="1345"/>
        <v>0</v>
      </c>
      <c r="AX985" s="65">
        <f t="shared" si="1346"/>
        <v>0</v>
      </c>
      <c r="AY985" s="65">
        <f t="shared" si="1347"/>
        <v>0</v>
      </c>
      <c r="AZ985" s="65">
        <f t="shared" si="1348"/>
        <v>0</v>
      </c>
      <c r="BA985" s="65">
        <f t="shared" si="1349"/>
        <v>0</v>
      </c>
      <c r="BB985" s="65">
        <f t="shared" si="1350"/>
        <v>0</v>
      </c>
      <c r="BC985" s="65">
        <f t="shared" si="1351"/>
        <v>0</v>
      </c>
      <c r="BD985" s="65">
        <f t="shared" si="1352"/>
        <v>0</v>
      </c>
      <c r="BE985" s="65">
        <f t="shared" si="1353"/>
        <v>0</v>
      </c>
      <c r="BF985" s="65">
        <f t="shared" si="1354"/>
        <v>0</v>
      </c>
      <c r="BG985" s="65">
        <f t="shared" si="1355"/>
        <v>0</v>
      </c>
      <c r="CE985" s="373"/>
      <c r="CF985" s="343"/>
      <c r="CG985" s="343"/>
      <c r="CH985" s="343"/>
      <c r="CI985" s="343"/>
      <c r="CJ985" s="343"/>
      <c r="CK985" s="343"/>
      <c r="CL985" s="343"/>
      <c r="CM985" s="343"/>
      <c r="CN985" s="343"/>
      <c r="CY985" s="101">
        <f t="shared" si="1356"/>
        <v>0</v>
      </c>
      <c r="CZ985" s="101">
        <f t="shared" si="1357"/>
        <v>0</v>
      </c>
      <c r="DB985" s="101">
        <f t="shared" si="1358"/>
        <v>0</v>
      </c>
      <c r="DD985" s="311">
        <f t="shared" si="1359"/>
        <v>0</v>
      </c>
      <c r="DF985" s="101">
        <f t="shared" si="1275"/>
        <v>0</v>
      </c>
      <c r="DG985" s="101">
        <f t="shared" si="1276"/>
        <v>0</v>
      </c>
      <c r="DH985" s="101">
        <f t="shared" si="1277"/>
        <v>0</v>
      </c>
      <c r="DI985" s="101">
        <f t="shared" si="1278"/>
        <v>0</v>
      </c>
      <c r="DJ985" s="311">
        <f t="shared" si="1279"/>
        <v>0</v>
      </c>
      <c r="DK985" s="311">
        <f t="shared" si="1280"/>
        <v>0</v>
      </c>
      <c r="DL985" s="101">
        <f t="shared" si="1281"/>
        <v>0</v>
      </c>
      <c r="DM985" s="101">
        <f t="shared" si="1282"/>
        <v>0</v>
      </c>
      <c r="DN985" s="101">
        <f t="shared" si="1283"/>
        <v>0</v>
      </c>
      <c r="DO985" s="101">
        <f t="shared" si="1284"/>
        <v>0</v>
      </c>
      <c r="DP985" s="101">
        <f t="shared" si="1285"/>
        <v>0</v>
      </c>
      <c r="DQ985" s="101">
        <f t="shared" si="1286"/>
        <v>0</v>
      </c>
      <c r="DR985" s="101">
        <f t="shared" si="1287"/>
        <v>0</v>
      </c>
      <c r="DS985" s="101">
        <f t="shared" si="1288"/>
        <v>0</v>
      </c>
      <c r="DT985" s="101">
        <f t="shared" si="1289"/>
        <v>0</v>
      </c>
      <c r="DU985" s="101">
        <f t="shared" si="1290"/>
        <v>0</v>
      </c>
      <c r="DV985" s="101">
        <f t="shared" si="1291"/>
        <v>0</v>
      </c>
      <c r="DW985" s="101">
        <f t="shared" si="1292"/>
        <v>0</v>
      </c>
      <c r="DX985" s="311">
        <f t="shared" si="1293"/>
        <v>0</v>
      </c>
      <c r="DY985" s="101">
        <f t="shared" si="1294"/>
        <v>0</v>
      </c>
      <c r="DZ985" s="101">
        <f t="shared" si="1295"/>
        <v>0</v>
      </c>
      <c r="EA985" s="101">
        <f t="shared" si="1296"/>
        <v>0</v>
      </c>
      <c r="EB985" s="101">
        <f t="shared" si="1297"/>
        <v>0</v>
      </c>
      <c r="EC985" s="101">
        <f t="shared" si="1298"/>
        <v>0</v>
      </c>
      <c r="ED985" s="101">
        <f t="shared" si="1299"/>
        <v>0</v>
      </c>
      <c r="EE985" s="101">
        <f t="shared" si="1300"/>
        <v>0</v>
      </c>
      <c r="EF985" s="101">
        <f t="shared" si="1301"/>
        <v>0</v>
      </c>
      <c r="EG985" s="101">
        <f t="shared" si="1302"/>
        <v>0</v>
      </c>
      <c r="EH985" s="101">
        <f t="shared" si="1303"/>
        <v>0</v>
      </c>
      <c r="EI985" s="101">
        <f t="shared" si="1304"/>
        <v>0</v>
      </c>
      <c r="EJ985" s="101">
        <f t="shared" si="1305"/>
        <v>0</v>
      </c>
      <c r="EK985" s="101">
        <f t="shared" si="1306"/>
        <v>0</v>
      </c>
      <c r="EL985" s="101">
        <f t="shared" si="1307"/>
        <v>0</v>
      </c>
      <c r="EM985" s="101">
        <f t="shared" si="1308"/>
        <v>0</v>
      </c>
      <c r="EN985" s="101">
        <f t="shared" si="1309"/>
        <v>0</v>
      </c>
      <c r="EO985" s="101">
        <f t="shared" si="1310"/>
        <v>0</v>
      </c>
      <c r="EP985" s="101">
        <f t="shared" si="1311"/>
        <v>0</v>
      </c>
      <c r="EQ985" s="101">
        <f t="shared" si="1312"/>
        <v>0</v>
      </c>
    </row>
    <row r="986" spans="2:147" ht="21.75" customHeight="1" x14ac:dyDescent="0.45">
      <c r="B986" s="133" t="str">
        <f>IF(Data!B985&lt;&gt;"",Data!B985,"")</f>
        <v/>
      </c>
      <c r="C986" s="158" t="str">
        <f>IF(Data!C985&lt;&gt;"",Data!C985,"")</f>
        <v/>
      </c>
      <c r="D986" s="106" t="str">
        <f>IF(Data!D985&lt;&gt;"",Data!D985,"")</f>
        <v/>
      </c>
      <c r="E986" s="140">
        <f>IF(AND(I986=1,Data!T985=0),0,IF(I986=999,999,Data!T985))</f>
        <v>999</v>
      </c>
      <c r="F986" s="140" t="str">
        <f t="shared" si="1313"/>
        <v/>
      </c>
      <c r="G986" s="140" t="str">
        <f>IF(Data!K985&lt;&gt;"",Data!K985,"")</f>
        <v/>
      </c>
      <c r="H986" s="141" t="str">
        <f>IF(Data!L985&lt;&gt;"",Data!L985,"")</f>
        <v/>
      </c>
      <c r="I986" s="63">
        <f>IF(Data!M985&lt;&gt;"",Data!M985,"")</f>
        <v>999</v>
      </c>
      <c r="J986" s="63">
        <f t="shared" si="1314"/>
        <v>0</v>
      </c>
      <c r="L986" s="64" t="str">
        <f t="shared" si="1315"/>
        <v/>
      </c>
      <c r="N986" s="63">
        <f t="shared" si="1316"/>
        <v>0</v>
      </c>
      <c r="P986" s="64" t="str">
        <f t="shared" si="1317"/>
        <v/>
      </c>
      <c r="R986" s="63">
        <f t="shared" si="1318"/>
        <v>0</v>
      </c>
      <c r="S986" s="64" t="str">
        <f t="shared" si="1319"/>
        <v/>
      </c>
      <c r="W986" s="310">
        <f t="shared" si="1320"/>
        <v>999</v>
      </c>
      <c r="Y986" s="65">
        <f t="shared" si="1321"/>
        <v>0</v>
      </c>
      <c r="Z986" s="65">
        <f t="shared" si="1322"/>
        <v>0</v>
      </c>
      <c r="AA986" s="65">
        <f t="shared" si="1323"/>
        <v>0</v>
      </c>
      <c r="AB986" s="65">
        <f t="shared" si="1324"/>
        <v>0</v>
      </c>
      <c r="AC986" s="341">
        <f t="shared" si="1325"/>
        <v>0</v>
      </c>
      <c r="AD986" s="65">
        <f t="shared" si="1326"/>
        <v>0</v>
      </c>
      <c r="AE986" s="65">
        <f t="shared" si="1327"/>
        <v>0</v>
      </c>
      <c r="AF986" s="65">
        <f t="shared" si="1328"/>
        <v>0</v>
      </c>
      <c r="AG986" s="65">
        <f t="shared" si="1329"/>
        <v>0</v>
      </c>
      <c r="AH986" s="65">
        <f t="shared" si="1330"/>
        <v>0</v>
      </c>
      <c r="AI986" s="65">
        <f t="shared" si="1331"/>
        <v>0</v>
      </c>
      <c r="AJ986" s="65">
        <f t="shared" si="1332"/>
        <v>0</v>
      </c>
      <c r="AK986" s="65">
        <f t="shared" si="1333"/>
        <v>0</v>
      </c>
      <c r="AL986" s="65">
        <f t="shared" si="1334"/>
        <v>0</v>
      </c>
      <c r="AM986" s="65">
        <f t="shared" si="1335"/>
        <v>0</v>
      </c>
      <c r="AN986" s="65">
        <f t="shared" si="1336"/>
        <v>0</v>
      </c>
      <c r="AO986" s="65">
        <f t="shared" si="1337"/>
        <v>0</v>
      </c>
      <c r="AP986" s="65">
        <f t="shared" si="1338"/>
        <v>0</v>
      </c>
      <c r="AQ986" s="65">
        <f t="shared" si="1339"/>
        <v>0</v>
      </c>
      <c r="AR986" s="65">
        <f t="shared" si="1340"/>
        <v>0</v>
      </c>
      <c r="AS986" s="65">
        <f t="shared" si="1341"/>
        <v>0</v>
      </c>
      <c r="AT986" s="65">
        <f t="shared" si="1342"/>
        <v>0</v>
      </c>
      <c r="AU986" s="65">
        <f t="shared" si="1343"/>
        <v>0</v>
      </c>
      <c r="AV986" s="65">
        <f t="shared" si="1344"/>
        <v>0</v>
      </c>
      <c r="AW986" s="65">
        <f t="shared" si="1345"/>
        <v>0</v>
      </c>
      <c r="AX986" s="65">
        <f t="shared" si="1346"/>
        <v>0</v>
      </c>
      <c r="AY986" s="65">
        <f t="shared" si="1347"/>
        <v>0</v>
      </c>
      <c r="AZ986" s="65">
        <f t="shared" si="1348"/>
        <v>0</v>
      </c>
      <c r="BA986" s="65">
        <f t="shared" si="1349"/>
        <v>0</v>
      </c>
      <c r="BB986" s="65">
        <f t="shared" si="1350"/>
        <v>0</v>
      </c>
      <c r="BC986" s="65">
        <f t="shared" si="1351"/>
        <v>0</v>
      </c>
      <c r="BD986" s="65">
        <f t="shared" si="1352"/>
        <v>0</v>
      </c>
      <c r="BE986" s="65">
        <f t="shared" si="1353"/>
        <v>0</v>
      </c>
      <c r="BF986" s="65">
        <f t="shared" si="1354"/>
        <v>0</v>
      </c>
      <c r="BG986" s="65">
        <f t="shared" si="1355"/>
        <v>0</v>
      </c>
      <c r="CE986" s="373"/>
      <c r="CF986" s="343"/>
      <c r="CG986" s="343"/>
      <c r="CH986" s="343"/>
      <c r="CI986" s="343"/>
      <c r="CJ986" s="343"/>
      <c r="CK986" s="343"/>
      <c r="CL986" s="343"/>
      <c r="CM986" s="343"/>
      <c r="CN986" s="343"/>
      <c r="CY986" s="101">
        <f t="shared" si="1356"/>
        <v>0</v>
      </c>
      <c r="CZ986" s="101">
        <f t="shared" si="1357"/>
        <v>0</v>
      </c>
      <c r="DB986" s="101">
        <f t="shared" si="1358"/>
        <v>0</v>
      </c>
      <c r="DD986" s="311">
        <f t="shared" si="1359"/>
        <v>0</v>
      </c>
      <c r="DF986" s="101">
        <f t="shared" si="1275"/>
        <v>0</v>
      </c>
      <c r="DG986" s="101">
        <f t="shared" si="1276"/>
        <v>0</v>
      </c>
      <c r="DH986" s="101">
        <f t="shared" si="1277"/>
        <v>0</v>
      </c>
      <c r="DI986" s="101">
        <f t="shared" si="1278"/>
        <v>0</v>
      </c>
      <c r="DJ986" s="311">
        <f t="shared" si="1279"/>
        <v>0</v>
      </c>
      <c r="DK986" s="311">
        <f t="shared" si="1280"/>
        <v>0</v>
      </c>
      <c r="DL986" s="101">
        <f t="shared" si="1281"/>
        <v>0</v>
      </c>
      <c r="DM986" s="101">
        <f t="shared" si="1282"/>
        <v>0</v>
      </c>
      <c r="DN986" s="101">
        <f t="shared" si="1283"/>
        <v>0</v>
      </c>
      <c r="DO986" s="101">
        <f t="shared" si="1284"/>
        <v>0</v>
      </c>
      <c r="DP986" s="101">
        <f t="shared" si="1285"/>
        <v>0</v>
      </c>
      <c r="DQ986" s="101">
        <f t="shared" si="1286"/>
        <v>0</v>
      </c>
      <c r="DR986" s="101">
        <f t="shared" si="1287"/>
        <v>0</v>
      </c>
      <c r="DS986" s="101">
        <f t="shared" si="1288"/>
        <v>0</v>
      </c>
      <c r="DT986" s="101">
        <f t="shared" si="1289"/>
        <v>0</v>
      </c>
      <c r="DU986" s="101">
        <f t="shared" si="1290"/>
        <v>0</v>
      </c>
      <c r="DV986" s="101">
        <f t="shared" si="1291"/>
        <v>0</v>
      </c>
      <c r="DW986" s="101">
        <f t="shared" si="1292"/>
        <v>0</v>
      </c>
      <c r="DX986" s="311">
        <f t="shared" si="1293"/>
        <v>0</v>
      </c>
      <c r="DY986" s="101">
        <f t="shared" si="1294"/>
        <v>0</v>
      </c>
      <c r="DZ986" s="101">
        <f t="shared" si="1295"/>
        <v>0</v>
      </c>
      <c r="EA986" s="101">
        <f t="shared" si="1296"/>
        <v>0</v>
      </c>
      <c r="EB986" s="101">
        <f t="shared" si="1297"/>
        <v>0</v>
      </c>
      <c r="EC986" s="101">
        <f t="shared" si="1298"/>
        <v>0</v>
      </c>
      <c r="ED986" s="101">
        <f t="shared" si="1299"/>
        <v>0</v>
      </c>
      <c r="EE986" s="101">
        <f t="shared" si="1300"/>
        <v>0</v>
      </c>
      <c r="EF986" s="101">
        <f t="shared" si="1301"/>
        <v>0</v>
      </c>
      <c r="EG986" s="101">
        <f t="shared" si="1302"/>
        <v>0</v>
      </c>
      <c r="EH986" s="101">
        <f t="shared" si="1303"/>
        <v>0</v>
      </c>
      <c r="EI986" s="101">
        <f t="shared" si="1304"/>
        <v>0</v>
      </c>
      <c r="EJ986" s="101">
        <f t="shared" si="1305"/>
        <v>0</v>
      </c>
      <c r="EK986" s="101">
        <f t="shared" si="1306"/>
        <v>0</v>
      </c>
      <c r="EL986" s="101">
        <f t="shared" si="1307"/>
        <v>0</v>
      </c>
      <c r="EM986" s="101">
        <f t="shared" si="1308"/>
        <v>0</v>
      </c>
      <c r="EN986" s="101">
        <f t="shared" si="1309"/>
        <v>0</v>
      </c>
      <c r="EO986" s="101">
        <f t="shared" si="1310"/>
        <v>0</v>
      </c>
      <c r="EP986" s="101">
        <f t="shared" si="1311"/>
        <v>0</v>
      </c>
      <c r="EQ986" s="101">
        <f t="shared" si="1312"/>
        <v>0</v>
      </c>
    </row>
    <row r="987" spans="2:147" ht="21.75" customHeight="1" x14ac:dyDescent="0.45">
      <c r="B987" s="133" t="str">
        <f>IF(Data!B986&lt;&gt;"",Data!B986,"")</f>
        <v/>
      </c>
      <c r="C987" s="158" t="str">
        <f>IF(Data!C986&lt;&gt;"",Data!C986,"")</f>
        <v/>
      </c>
      <c r="D987" s="106" t="str">
        <f>IF(Data!D986&lt;&gt;"",Data!D986,"")</f>
        <v/>
      </c>
      <c r="E987" s="140">
        <f>IF(AND(I987=1,Data!T986=0),0,IF(I987=999,999,Data!T986))</f>
        <v>999</v>
      </c>
      <c r="F987" s="140" t="str">
        <f t="shared" si="1313"/>
        <v/>
      </c>
      <c r="G987" s="140" t="str">
        <f>IF(Data!K986&lt;&gt;"",Data!K986,"")</f>
        <v/>
      </c>
      <c r="H987" s="141" t="str">
        <f>IF(Data!L986&lt;&gt;"",Data!L986,"")</f>
        <v/>
      </c>
      <c r="I987" s="63">
        <f>IF(Data!M986&lt;&gt;"",Data!M986,"")</f>
        <v>999</v>
      </c>
      <c r="J987" s="63">
        <f t="shared" si="1314"/>
        <v>0</v>
      </c>
      <c r="L987" s="64" t="str">
        <f t="shared" si="1315"/>
        <v/>
      </c>
      <c r="N987" s="63">
        <f t="shared" si="1316"/>
        <v>0</v>
      </c>
      <c r="P987" s="64" t="str">
        <f t="shared" si="1317"/>
        <v/>
      </c>
      <c r="R987" s="63">
        <f t="shared" si="1318"/>
        <v>0</v>
      </c>
      <c r="S987" s="64" t="str">
        <f t="shared" si="1319"/>
        <v/>
      </c>
      <c r="W987" s="310">
        <f t="shared" si="1320"/>
        <v>999</v>
      </c>
      <c r="Y987" s="65">
        <f t="shared" si="1321"/>
        <v>0</v>
      </c>
      <c r="Z987" s="65">
        <f t="shared" si="1322"/>
        <v>0</v>
      </c>
      <c r="AA987" s="65">
        <f t="shared" si="1323"/>
        <v>0</v>
      </c>
      <c r="AB987" s="65">
        <f t="shared" si="1324"/>
        <v>0</v>
      </c>
      <c r="AC987" s="341">
        <f t="shared" si="1325"/>
        <v>0</v>
      </c>
      <c r="AD987" s="65">
        <f t="shared" si="1326"/>
        <v>0</v>
      </c>
      <c r="AE987" s="65">
        <f t="shared" si="1327"/>
        <v>0</v>
      </c>
      <c r="AF987" s="65">
        <f t="shared" si="1328"/>
        <v>0</v>
      </c>
      <c r="AG987" s="65">
        <f t="shared" si="1329"/>
        <v>0</v>
      </c>
      <c r="AH987" s="65">
        <f t="shared" si="1330"/>
        <v>0</v>
      </c>
      <c r="AI987" s="65">
        <f t="shared" si="1331"/>
        <v>0</v>
      </c>
      <c r="AJ987" s="65">
        <f t="shared" si="1332"/>
        <v>0</v>
      </c>
      <c r="AK987" s="65">
        <f t="shared" si="1333"/>
        <v>0</v>
      </c>
      <c r="AL987" s="65">
        <f t="shared" si="1334"/>
        <v>0</v>
      </c>
      <c r="AM987" s="65">
        <f t="shared" si="1335"/>
        <v>0</v>
      </c>
      <c r="AN987" s="65">
        <f t="shared" si="1336"/>
        <v>0</v>
      </c>
      <c r="AO987" s="65">
        <f t="shared" si="1337"/>
        <v>0</v>
      </c>
      <c r="AP987" s="65">
        <f t="shared" si="1338"/>
        <v>0</v>
      </c>
      <c r="AQ987" s="65">
        <f t="shared" si="1339"/>
        <v>0</v>
      </c>
      <c r="AR987" s="65">
        <f t="shared" si="1340"/>
        <v>0</v>
      </c>
      <c r="AS987" s="65">
        <f t="shared" si="1341"/>
        <v>0</v>
      </c>
      <c r="AT987" s="65">
        <f t="shared" si="1342"/>
        <v>0</v>
      </c>
      <c r="AU987" s="65">
        <f t="shared" si="1343"/>
        <v>0</v>
      </c>
      <c r="AV987" s="65">
        <f t="shared" si="1344"/>
        <v>0</v>
      </c>
      <c r="AW987" s="65">
        <f t="shared" si="1345"/>
        <v>0</v>
      </c>
      <c r="AX987" s="65">
        <f t="shared" si="1346"/>
        <v>0</v>
      </c>
      <c r="AY987" s="65">
        <f t="shared" si="1347"/>
        <v>0</v>
      </c>
      <c r="AZ987" s="65">
        <f t="shared" si="1348"/>
        <v>0</v>
      </c>
      <c r="BA987" s="65">
        <f t="shared" si="1349"/>
        <v>0</v>
      </c>
      <c r="BB987" s="65">
        <f t="shared" si="1350"/>
        <v>0</v>
      </c>
      <c r="BC987" s="65">
        <f t="shared" si="1351"/>
        <v>0</v>
      </c>
      <c r="BD987" s="65">
        <f t="shared" si="1352"/>
        <v>0</v>
      </c>
      <c r="BE987" s="65">
        <f t="shared" si="1353"/>
        <v>0</v>
      </c>
      <c r="BF987" s="65">
        <f t="shared" si="1354"/>
        <v>0</v>
      </c>
      <c r="BG987" s="65">
        <f t="shared" si="1355"/>
        <v>0</v>
      </c>
      <c r="CE987" s="373"/>
      <c r="CF987" s="343"/>
      <c r="CG987" s="343"/>
      <c r="CH987" s="343"/>
      <c r="CI987" s="343"/>
      <c r="CJ987" s="343"/>
      <c r="CK987" s="343"/>
      <c r="CL987" s="343"/>
      <c r="CM987" s="343"/>
      <c r="CN987" s="343"/>
      <c r="CY987" s="101">
        <f t="shared" si="1356"/>
        <v>0</v>
      </c>
      <c r="CZ987" s="101">
        <f t="shared" si="1357"/>
        <v>0</v>
      </c>
      <c r="DB987" s="101">
        <f t="shared" si="1358"/>
        <v>0</v>
      </c>
      <c r="DD987" s="311">
        <f t="shared" si="1359"/>
        <v>0</v>
      </c>
      <c r="DF987" s="101">
        <f t="shared" si="1275"/>
        <v>0</v>
      </c>
      <c r="DG987" s="101">
        <f t="shared" si="1276"/>
        <v>0</v>
      </c>
      <c r="DH987" s="101">
        <f t="shared" si="1277"/>
        <v>0</v>
      </c>
      <c r="DI987" s="101">
        <f t="shared" si="1278"/>
        <v>0</v>
      </c>
      <c r="DJ987" s="311">
        <f t="shared" si="1279"/>
        <v>0</v>
      </c>
      <c r="DK987" s="311">
        <f t="shared" si="1280"/>
        <v>0</v>
      </c>
      <c r="DL987" s="101">
        <f t="shared" si="1281"/>
        <v>0</v>
      </c>
      <c r="DM987" s="101">
        <f t="shared" si="1282"/>
        <v>0</v>
      </c>
      <c r="DN987" s="101">
        <f t="shared" si="1283"/>
        <v>0</v>
      </c>
      <c r="DO987" s="101">
        <f t="shared" si="1284"/>
        <v>0</v>
      </c>
      <c r="DP987" s="101">
        <f t="shared" si="1285"/>
        <v>0</v>
      </c>
      <c r="DQ987" s="101">
        <f t="shared" si="1286"/>
        <v>0</v>
      </c>
      <c r="DR987" s="101">
        <f t="shared" si="1287"/>
        <v>0</v>
      </c>
      <c r="DS987" s="101">
        <f t="shared" si="1288"/>
        <v>0</v>
      </c>
      <c r="DT987" s="101">
        <f t="shared" si="1289"/>
        <v>0</v>
      </c>
      <c r="DU987" s="101">
        <f t="shared" si="1290"/>
        <v>0</v>
      </c>
      <c r="DV987" s="101">
        <f t="shared" si="1291"/>
        <v>0</v>
      </c>
      <c r="DW987" s="101">
        <f t="shared" si="1292"/>
        <v>0</v>
      </c>
      <c r="DX987" s="311">
        <f t="shared" si="1293"/>
        <v>0</v>
      </c>
      <c r="DY987" s="101">
        <f t="shared" si="1294"/>
        <v>0</v>
      </c>
      <c r="DZ987" s="101">
        <f t="shared" si="1295"/>
        <v>0</v>
      </c>
      <c r="EA987" s="101">
        <f t="shared" si="1296"/>
        <v>0</v>
      </c>
      <c r="EB987" s="101">
        <f t="shared" si="1297"/>
        <v>0</v>
      </c>
      <c r="EC987" s="101">
        <f t="shared" si="1298"/>
        <v>0</v>
      </c>
      <c r="ED987" s="101">
        <f t="shared" si="1299"/>
        <v>0</v>
      </c>
      <c r="EE987" s="101">
        <f t="shared" si="1300"/>
        <v>0</v>
      </c>
      <c r="EF987" s="101">
        <f t="shared" si="1301"/>
        <v>0</v>
      </c>
      <c r="EG987" s="101">
        <f t="shared" si="1302"/>
        <v>0</v>
      </c>
      <c r="EH987" s="101">
        <f t="shared" si="1303"/>
        <v>0</v>
      </c>
      <c r="EI987" s="101">
        <f t="shared" si="1304"/>
        <v>0</v>
      </c>
      <c r="EJ987" s="101">
        <f t="shared" si="1305"/>
        <v>0</v>
      </c>
      <c r="EK987" s="101">
        <f t="shared" si="1306"/>
        <v>0</v>
      </c>
      <c r="EL987" s="101">
        <f t="shared" si="1307"/>
        <v>0</v>
      </c>
      <c r="EM987" s="101">
        <f t="shared" si="1308"/>
        <v>0</v>
      </c>
      <c r="EN987" s="101">
        <f t="shared" si="1309"/>
        <v>0</v>
      </c>
      <c r="EO987" s="101">
        <f t="shared" si="1310"/>
        <v>0</v>
      </c>
      <c r="EP987" s="101">
        <f t="shared" si="1311"/>
        <v>0</v>
      </c>
      <c r="EQ987" s="101">
        <f t="shared" si="1312"/>
        <v>0</v>
      </c>
    </row>
    <row r="988" spans="2:147" ht="21.75" customHeight="1" x14ac:dyDescent="0.45">
      <c r="B988" s="133" t="str">
        <f>IF(Data!B987&lt;&gt;"",Data!B987,"")</f>
        <v/>
      </c>
      <c r="C988" s="158" t="str">
        <f>IF(Data!C987&lt;&gt;"",Data!C987,"")</f>
        <v/>
      </c>
      <c r="D988" s="106" t="str">
        <f>IF(Data!D987&lt;&gt;"",Data!D987,"")</f>
        <v/>
      </c>
      <c r="E988" s="140">
        <f>IF(AND(I988=1,Data!T987=0),0,IF(I988=999,999,Data!T987))</f>
        <v>999</v>
      </c>
      <c r="F988" s="140" t="str">
        <f t="shared" si="1313"/>
        <v/>
      </c>
      <c r="G988" s="140" t="str">
        <f>IF(Data!K987&lt;&gt;"",Data!K987,"")</f>
        <v/>
      </c>
      <c r="H988" s="141" t="str">
        <f>IF(Data!L987&lt;&gt;"",Data!L987,"")</f>
        <v/>
      </c>
      <c r="I988" s="63">
        <f>IF(Data!M987&lt;&gt;"",Data!M987,"")</f>
        <v>999</v>
      </c>
      <c r="J988" s="63">
        <f t="shared" si="1314"/>
        <v>0</v>
      </c>
      <c r="L988" s="64" t="str">
        <f t="shared" si="1315"/>
        <v/>
      </c>
      <c r="N988" s="63">
        <f t="shared" si="1316"/>
        <v>0</v>
      </c>
      <c r="P988" s="64" t="str">
        <f t="shared" si="1317"/>
        <v/>
      </c>
      <c r="R988" s="63">
        <f t="shared" si="1318"/>
        <v>0</v>
      </c>
      <c r="S988" s="64" t="str">
        <f t="shared" si="1319"/>
        <v/>
      </c>
      <c r="W988" s="310">
        <f t="shared" si="1320"/>
        <v>999</v>
      </c>
      <c r="Y988" s="65">
        <f t="shared" si="1321"/>
        <v>0</v>
      </c>
      <c r="Z988" s="65">
        <f t="shared" si="1322"/>
        <v>0</v>
      </c>
      <c r="AA988" s="65">
        <f t="shared" si="1323"/>
        <v>0</v>
      </c>
      <c r="AB988" s="65">
        <f t="shared" si="1324"/>
        <v>0</v>
      </c>
      <c r="AC988" s="341">
        <f t="shared" si="1325"/>
        <v>0</v>
      </c>
      <c r="AD988" s="65">
        <f t="shared" si="1326"/>
        <v>0</v>
      </c>
      <c r="AE988" s="65">
        <f t="shared" si="1327"/>
        <v>0</v>
      </c>
      <c r="AF988" s="65">
        <f t="shared" si="1328"/>
        <v>0</v>
      </c>
      <c r="AG988" s="65">
        <f t="shared" si="1329"/>
        <v>0</v>
      </c>
      <c r="AH988" s="65">
        <f t="shared" si="1330"/>
        <v>0</v>
      </c>
      <c r="AI988" s="65">
        <f t="shared" si="1331"/>
        <v>0</v>
      </c>
      <c r="AJ988" s="65">
        <f t="shared" si="1332"/>
        <v>0</v>
      </c>
      <c r="AK988" s="65">
        <f t="shared" si="1333"/>
        <v>0</v>
      </c>
      <c r="AL988" s="65">
        <f t="shared" si="1334"/>
        <v>0</v>
      </c>
      <c r="AM988" s="65">
        <f t="shared" si="1335"/>
        <v>0</v>
      </c>
      <c r="AN988" s="65">
        <f t="shared" si="1336"/>
        <v>0</v>
      </c>
      <c r="AO988" s="65">
        <f t="shared" si="1337"/>
        <v>0</v>
      </c>
      <c r="AP988" s="65">
        <f t="shared" si="1338"/>
        <v>0</v>
      </c>
      <c r="AQ988" s="65">
        <f t="shared" si="1339"/>
        <v>0</v>
      </c>
      <c r="AR988" s="65">
        <f t="shared" si="1340"/>
        <v>0</v>
      </c>
      <c r="AS988" s="65">
        <f t="shared" si="1341"/>
        <v>0</v>
      </c>
      <c r="AT988" s="65">
        <f t="shared" si="1342"/>
        <v>0</v>
      </c>
      <c r="AU988" s="65">
        <f t="shared" si="1343"/>
        <v>0</v>
      </c>
      <c r="AV988" s="65">
        <f t="shared" si="1344"/>
        <v>0</v>
      </c>
      <c r="AW988" s="65">
        <f t="shared" si="1345"/>
        <v>0</v>
      </c>
      <c r="AX988" s="65">
        <f t="shared" si="1346"/>
        <v>0</v>
      </c>
      <c r="AY988" s="65">
        <f t="shared" si="1347"/>
        <v>0</v>
      </c>
      <c r="AZ988" s="65">
        <f t="shared" si="1348"/>
        <v>0</v>
      </c>
      <c r="BA988" s="65">
        <f t="shared" si="1349"/>
        <v>0</v>
      </c>
      <c r="BB988" s="65">
        <f t="shared" si="1350"/>
        <v>0</v>
      </c>
      <c r="BC988" s="65">
        <f t="shared" si="1351"/>
        <v>0</v>
      </c>
      <c r="BD988" s="65">
        <f t="shared" si="1352"/>
        <v>0</v>
      </c>
      <c r="BE988" s="65">
        <f t="shared" si="1353"/>
        <v>0</v>
      </c>
      <c r="BF988" s="65">
        <f t="shared" si="1354"/>
        <v>0</v>
      </c>
      <c r="BG988" s="65">
        <f t="shared" si="1355"/>
        <v>0</v>
      </c>
      <c r="CE988" s="373"/>
      <c r="CF988" s="343"/>
      <c r="CG988" s="343"/>
      <c r="CH988" s="343"/>
      <c r="CI988" s="343"/>
      <c r="CJ988" s="343"/>
      <c r="CK988" s="343"/>
      <c r="CL988" s="343"/>
      <c r="CM988" s="343"/>
      <c r="CN988" s="343"/>
      <c r="CY988" s="101">
        <f t="shared" si="1356"/>
        <v>0</v>
      </c>
      <c r="CZ988" s="101">
        <f t="shared" si="1357"/>
        <v>0</v>
      </c>
      <c r="DB988" s="101">
        <f t="shared" si="1358"/>
        <v>0</v>
      </c>
      <c r="DD988" s="311">
        <f t="shared" si="1359"/>
        <v>0</v>
      </c>
      <c r="DF988" s="101">
        <f t="shared" si="1275"/>
        <v>0</v>
      </c>
      <c r="DG988" s="101">
        <f t="shared" si="1276"/>
        <v>0</v>
      </c>
      <c r="DH988" s="101">
        <f t="shared" si="1277"/>
        <v>0</v>
      </c>
      <c r="DI988" s="101">
        <f t="shared" si="1278"/>
        <v>0</v>
      </c>
      <c r="DJ988" s="311">
        <f t="shared" si="1279"/>
        <v>0</v>
      </c>
      <c r="DK988" s="311">
        <f t="shared" si="1280"/>
        <v>0</v>
      </c>
      <c r="DL988" s="101">
        <f t="shared" si="1281"/>
        <v>0</v>
      </c>
      <c r="DM988" s="101">
        <f t="shared" si="1282"/>
        <v>0</v>
      </c>
      <c r="DN988" s="101">
        <f t="shared" si="1283"/>
        <v>0</v>
      </c>
      <c r="DO988" s="101">
        <f t="shared" si="1284"/>
        <v>0</v>
      </c>
      <c r="DP988" s="101">
        <f t="shared" si="1285"/>
        <v>0</v>
      </c>
      <c r="DQ988" s="101">
        <f t="shared" si="1286"/>
        <v>0</v>
      </c>
      <c r="DR988" s="101">
        <f t="shared" si="1287"/>
        <v>0</v>
      </c>
      <c r="DS988" s="101">
        <f t="shared" si="1288"/>
        <v>0</v>
      </c>
      <c r="DT988" s="101">
        <f t="shared" si="1289"/>
        <v>0</v>
      </c>
      <c r="DU988" s="101">
        <f t="shared" si="1290"/>
        <v>0</v>
      </c>
      <c r="DV988" s="101">
        <f t="shared" si="1291"/>
        <v>0</v>
      </c>
      <c r="DW988" s="101">
        <f t="shared" si="1292"/>
        <v>0</v>
      </c>
      <c r="DX988" s="311">
        <f t="shared" si="1293"/>
        <v>0</v>
      </c>
      <c r="DY988" s="101">
        <f t="shared" si="1294"/>
        <v>0</v>
      </c>
      <c r="DZ988" s="101">
        <f t="shared" si="1295"/>
        <v>0</v>
      </c>
      <c r="EA988" s="101">
        <f t="shared" si="1296"/>
        <v>0</v>
      </c>
      <c r="EB988" s="101">
        <f t="shared" si="1297"/>
        <v>0</v>
      </c>
      <c r="EC988" s="101">
        <f t="shared" si="1298"/>
        <v>0</v>
      </c>
      <c r="ED988" s="101">
        <f t="shared" si="1299"/>
        <v>0</v>
      </c>
      <c r="EE988" s="101">
        <f t="shared" si="1300"/>
        <v>0</v>
      </c>
      <c r="EF988" s="101">
        <f t="shared" si="1301"/>
        <v>0</v>
      </c>
      <c r="EG988" s="101">
        <f t="shared" si="1302"/>
        <v>0</v>
      </c>
      <c r="EH988" s="101">
        <f t="shared" si="1303"/>
        <v>0</v>
      </c>
      <c r="EI988" s="101">
        <f t="shared" si="1304"/>
        <v>0</v>
      </c>
      <c r="EJ988" s="101">
        <f t="shared" si="1305"/>
        <v>0</v>
      </c>
      <c r="EK988" s="101">
        <f t="shared" si="1306"/>
        <v>0</v>
      </c>
      <c r="EL988" s="101">
        <f t="shared" si="1307"/>
        <v>0</v>
      </c>
      <c r="EM988" s="101">
        <f t="shared" si="1308"/>
        <v>0</v>
      </c>
      <c r="EN988" s="101">
        <f t="shared" si="1309"/>
        <v>0</v>
      </c>
      <c r="EO988" s="101">
        <f t="shared" si="1310"/>
        <v>0</v>
      </c>
      <c r="EP988" s="101">
        <f t="shared" si="1311"/>
        <v>0</v>
      </c>
      <c r="EQ988" s="101">
        <f t="shared" si="1312"/>
        <v>0</v>
      </c>
    </row>
    <row r="989" spans="2:147" ht="21.75" customHeight="1" x14ac:dyDescent="0.45">
      <c r="B989" s="133" t="str">
        <f>IF(Data!B988&lt;&gt;"",Data!B988,"")</f>
        <v/>
      </c>
      <c r="C989" s="158" t="str">
        <f>IF(Data!C988&lt;&gt;"",Data!C988,"")</f>
        <v/>
      </c>
      <c r="D989" s="106" t="str">
        <f>IF(Data!D988&lt;&gt;"",Data!D988,"")</f>
        <v/>
      </c>
      <c r="E989" s="140">
        <f>IF(AND(I989=1,Data!T988=0),0,IF(I989=999,999,Data!T988))</f>
        <v>999</v>
      </c>
      <c r="F989" s="140" t="str">
        <f t="shared" si="1313"/>
        <v/>
      </c>
      <c r="G989" s="140" t="str">
        <f>IF(Data!K988&lt;&gt;"",Data!K988,"")</f>
        <v/>
      </c>
      <c r="H989" s="141" t="str">
        <f>IF(Data!L988&lt;&gt;"",Data!L988,"")</f>
        <v/>
      </c>
      <c r="I989" s="63">
        <f>IF(Data!M988&lt;&gt;"",Data!M988,"")</f>
        <v>999</v>
      </c>
      <c r="J989" s="63">
        <f t="shared" si="1314"/>
        <v>0</v>
      </c>
      <c r="L989" s="64" t="str">
        <f t="shared" si="1315"/>
        <v/>
      </c>
      <c r="N989" s="63">
        <f t="shared" si="1316"/>
        <v>0</v>
      </c>
      <c r="P989" s="64" t="str">
        <f t="shared" si="1317"/>
        <v/>
      </c>
      <c r="R989" s="63">
        <f t="shared" si="1318"/>
        <v>0</v>
      </c>
      <c r="S989" s="64" t="str">
        <f t="shared" si="1319"/>
        <v/>
      </c>
      <c r="W989" s="310">
        <f t="shared" si="1320"/>
        <v>999</v>
      </c>
      <c r="Y989" s="65">
        <f t="shared" si="1321"/>
        <v>0</v>
      </c>
      <c r="Z989" s="65">
        <f t="shared" si="1322"/>
        <v>0</v>
      </c>
      <c r="AA989" s="65">
        <f t="shared" si="1323"/>
        <v>0</v>
      </c>
      <c r="AB989" s="65">
        <f t="shared" si="1324"/>
        <v>0</v>
      </c>
      <c r="AC989" s="341">
        <f t="shared" si="1325"/>
        <v>0</v>
      </c>
      <c r="AD989" s="65">
        <f t="shared" si="1326"/>
        <v>0</v>
      </c>
      <c r="AE989" s="65">
        <f t="shared" si="1327"/>
        <v>0</v>
      </c>
      <c r="AF989" s="65">
        <f t="shared" si="1328"/>
        <v>0</v>
      </c>
      <c r="AG989" s="65">
        <f t="shared" si="1329"/>
        <v>0</v>
      </c>
      <c r="AH989" s="65">
        <f t="shared" si="1330"/>
        <v>0</v>
      </c>
      <c r="AI989" s="65">
        <f t="shared" si="1331"/>
        <v>0</v>
      </c>
      <c r="AJ989" s="65">
        <f t="shared" si="1332"/>
        <v>0</v>
      </c>
      <c r="AK989" s="65">
        <f t="shared" si="1333"/>
        <v>0</v>
      </c>
      <c r="AL989" s="65">
        <f t="shared" si="1334"/>
        <v>0</v>
      </c>
      <c r="AM989" s="65">
        <f t="shared" si="1335"/>
        <v>0</v>
      </c>
      <c r="AN989" s="65">
        <f t="shared" si="1336"/>
        <v>0</v>
      </c>
      <c r="AO989" s="65">
        <f t="shared" si="1337"/>
        <v>0</v>
      </c>
      <c r="AP989" s="65">
        <f t="shared" si="1338"/>
        <v>0</v>
      </c>
      <c r="AQ989" s="65">
        <f t="shared" si="1339"/>
        <v>0</v>
      </c>
      <c r="AR989" s="65">
        <f t="shared" si="1340"/>
        <v>0</v>
      </c>
      <c r="AS989" s="65">
        <f t="shared" si="1341"/>
        <v>0</v>
      </c>
      <c r="AT989" s="65">
        <f t="shared" si="1342"/>
        <v>0</v>
      </c>
      <c r="AU989" s="65">
        <f t="shared" si="1343"/>
        <v>0</v>
      </c>
      <c r="AV989" s="65">
        <f t="shared" si="1344"/>
        <v>0</v>
      </c>
      <c r="AW989" s="65">
        <f t="shared" si="1345"/>
        <v>0</v>
      </c>
      <c r="AX989" s="65">
        <f t="shared" si="1346"/>
        <v>0</v>
      </c>
      <c r="AY989" s="65">
        <f t="shared" si="1347"/>
        <v>0</v>
      </c>
      <c r="AZ989" s="65">
        <f t="shared" si="1348"/>
        <v>0</v>
      </c>
      <c r="BA989" s="65">
        <f t="shared" si="1349"/>
        <v>0</v>
      </c>
      <c r="BB989" s="65">
        <f t="shared" si="1350"/>
        <v>0</v>
      </c>
      <c r="BC989" s="65">
        <f t="shared" si="1351"/>
        <v>0</v>
      </c>
      <c r="BD989" s="65">
        <f t="shared" si="1352"/>
        <v>0</v>
      </c>
      <c r="BE989" s="65">
        <f t="shared" si="1353"/>
        <v>0</v>
      </c>
      <c r="BF989" s="65">
        <f t="shared" si="1354"/>
        <v>0</v>
      </c>
      <c r="BG989" s="65">
        <f t="shared" si="1355"/>
        <v>0</v>
      </c>
      <c r="CE989" s="373"/>
      <c r="CF989" s="343"/>
      <c r="CG989" s="343"/>
      <c r="CH989" s="343"/>
      <c r="CI989" s="343"/>
      <c r="CJ989" s="343"/>
      <c r="CK989" s="343"/>
      <c r="CL989" s="343"/>
      <c r="CM989" s="343"/>
      <c r="CN989" s="343"/>
      <c r="CY989" s="101">
        <f t="shared" si="1356"/>
        <v>0</v>
      </c>
      <c r="CZ989" s="101">
        <f t="shared" si="1357"/>
        <v>0</v>
      </c>
      <c r="DB989" s="101">
        <f t="shared" si="1358"/>
        <v>0</v>
      </c>
      <c r="DD989" s="311">
        <f t="shared" si="1359"/>
        <v>0</v>
      </c>
      <c r="DF989" s="101">
        <f t="shared" si="1275"/>
        <v>0</v>
      </c>
      <c r="DG989" s="101">
        <f t="shared" si="1276"/>
        <v>0</v>
      </c>
      <c r="DH989" s="101">
        <f t="shared" si="1277"/>
        <v>0</v>
      </c>
      <c r="DI989" s="101">
        <f t="shared" si="1278"/>
        <v>0</v>
      </c>
      <c r="DJ989" s="311">
        <f t="shared" si="1279"/>
        <v>0</v>
      </c>
      <c r="DK989" s="311">
        <f t="shared" si="1280"/>
        <v>0</v>
      </c>
      <c r="DL989" s="101">
        <f t="shared" si="1281"/>
        <v>0</v>
      </c>
      <c r="DM989" s="101">
        <f t="shared" si="1282"/>
        <v>0</v>
      </c>
      <c r="DN989" s="101">
        <f t="shared" si="1283"/>
        <v>0</v>
      </c>
      <c r="DO989" s="101">
        <f t="shared" si="1284"/>
        <v>0</v>
      </c>
      <c r="DP989" s="101">
        <f t="shared" si="1285"/>
        <v>0</v>
      </c>
      <c r="DQ989" s="101">
        <f t="shared" si="1286"/>
        <v>0</v>
      </c>
      <c r="DR989" s="101">
        <f t="shared" si="1287"/>
        <v>0</v>
      </c>
      <c r="DS989" s="101">
        <f t="shared" si="1288"/>
        <v>0</v>
      </c>
      <c r="DT989" s="101">
        <f t="shared" si="1289"/>
        <v>0</v>
      </c>
      <c r="DU989" s="101">
        <f t="shared" si="1290"/>
        <v>0</v>
      </c>
      <c r="DV989" s="101">
        <f t="shared" si="1291"/>
        <v>0</v>
      </c>
      <c r="DW989" s="101">
        <f t="shared" si="1292"/>
        <v>0</v>
      </c>
      <c r="DX989" s="311">
        <f t="shared" si="1293"/>
        <v>0</v>
      </c>
      <c r="DY989" s="101">
        <f t="shared" si="1294"/>
        <v>0</v>
      </c>
      <c r="DZ989" s="101">
        <f t="shared" si="1295"/>
        <v>0</v>
      </c>
      <c r="EA989" s="101">
        <f t="shared" si="1296"/>
        <v>0</v>
      </c>
      <c r="EB989" s="101">
        <f t="shared" si="1297"/>
        <v>0</v>
      </c>
      <c r="EC989" s="101">
        <f t="shared" si="1298"/>
        <v>0</v>
      </c>
      <c r="ED989" s="101">
        <f t="shared" si="1299"/>
        <v>0</v>
      </c>
      <c r="EE989" s="101">
        <f t="shared" si="1300"/>
        <v>0</v>
      </c>
      <c r="EF989" s="101">
        <f t="shared" si="1301"/>
        <v>0</v>
      </c>
      <c r="EG989" s="101">
        <f t="shared" si="1302"/>
        <v>0</v>
      </c>
      <c r="EH989" s="101">
        <f t="shared" si="1303"/>
        <v>0</v>
      </c>
      <c r="EI989" s="101">
        <f t="shared" si="1304"/>
        <v>0</v>
      </c>
      <c r="EJ989" s="101">
        <f t="shared" si="1305"/>
        <v>0</v>
      </c>
      <c r="EK989" s="101">
        <f t="shared" si="1306"/>
        <v>0</v>
      </c>
      <c r="EL989" s="101">
        <f t="shared" si="1307"/>
        <v>0</v>
      </c>
      <c r="EM989" s="101">
        <f t="shared" si="1308"/>
        <v>0</v>
      </c>
      <c r="EN989" s="101">
        <f t="shared" si="1309"/>
        <v>0</v>
      </c>
      <c r="EO989" s="101">
        <f t="shared" si="1310"/>
        <v>0</v>
      </c>
      <c r="EP989" s="101">
        <f t="shared" si="1311"/>
        <v>0</v>
      </c>
      <c r="EQ989" s="101">
        <f t="shared" si="1312"/>
        <v>0</v>
      </c>
    </row>
    <row r="990" spans="2:147" ht="21.75" customHeight="1" x14ac:dyDescent="0.45">
      <c r="B990" s="133" t="str">
        <f>IF(Data!B989&lt;&gt;"",Data!B989,"")</f>
        <v/>
      </c>
      <c r="C990" s="158" t="str">
        <f>IF(Data!C989&lt;&gt;"",Data!C989,"")</f>
        <v/>
      </c>
      <c r="D990" s="106" t="str">
        <f>IF(Data!D989&lt;&gt;"",Data!D989,"")</f>
        <v/>
      </c>
      <c r="E990" s="140">
        <f>IF(AND(I990=1,Data!T989=0),0,IF(I990=999,999,Data!T989))</f>
        <v>999</v>
      </c>
      <c r="F990" s="140" t="str">
        <f t="shared" si="1313"/>
        <v/>
      </c>
      <c r="G990" s="140" t="str">
        <f>IF(Data!K989&lt;&gt;"",Data!K989,"")</f>
        <v/>
      </c>
      <c r="H990" s="141" t="str">
        <f>IF(Data!L989&lt;&gt;"",Data!L989,"")</f>
        <v/>
      </c>
      <c r="I990" s="63">
        <f>IF(Data!M989&lt;&gt;"",Data!M989,"")</f>
        <v>999</v>
      </c>
      <c r="J990" s="63">
        <f t="shared" si="1314"/>
        <v>0</v>
      </c>
      <c r="L990" s="64" t="str">
        <f t="shared" si="1315"/>
        <v/>
      </c>
      <c r="N990" s="63">
        <f t="shared" si="1316"/>
        <v>0</v>
      </c>
      <c r="P990" s="64" t="str">
        <f t="shared" si="1317"/>
        <v/>
      </c>
      <c r="R990" s="63">
        <f t="shared" si="1318"/>
        <v>0</v>
      </c>
      <c r="S990" s="64" t="str">
        <f t="shared" si="1319"/>
        <v/>
      </c>
      <c r="W990" s="310">
        <f t="shared" si="1320"/>
        <v>999</v>
      </c>
      <c r="Y990" s="65">
        <f t="shared" si="1321"/>
        <v>0</v>
      </c>
      <c r="Z990" s="65">
        <f t="shared" si="1322"/>
        <v>0</v>
      </c>
      <c r="AA990" s="65">
        <f t="shared" si="1323"/>
        <v>0</v>
      </c>
      <c r="AB990" s="65">
        <f t="shared" si="1324"/>
        <v>0</v>
      </c>
      <c r="AC990" s="341">
        <f t="shared" si="1325"/>
        <v>0</v>
      </c>
      <c r="AD990" s="65">
        <f t="shared" si="1326"/>
        <v>0</v>
      </c>
      <c r="AE990" s="65">
        <f t="shared" si="1327"/>
        <v>0</v>
      </c>
      <c r="AF990" s="65">
        <f t="shared" si="1328"/>
        <v>0</v>
      </c>
      <c r="AG990" s="65">
        <f t="shared" si="1329"/>
        <v>0</v>
      </c>
      <c r="AH990" s="65">
        <f t="shared" si="1330"/>
        <v>0</v>
      </c>
      <c r="AI990" s="65">
        <f t="shared" si="1331"/>
        <v>0</v>
      </c>
      <c r="AJ990" s="65">
        <f t="shared" si="1332"/>
        <v>0</v>
      </c>
      <c r="AK990" s="65">
        <f t="shared" si="1333"/>
        <v>0</v>
      </c>
      <c r="AL990" s="65">
        <f t="shared" si="1334"/>
        <v>0</v>
      </c>
      <c r="AM990" s="65">
        <f t="shared" si="1335"/>
        <v>0</v>
      </c>
      <c r="AN990" s="65">
        <f t="shared" si="1336"/>
        <v>0</v>
      </c>
      <c r="AO990" s="65">
        <f t="shared" si="1337"/>
        <v>0</v>
      </c>
      <c r="AP990" s="65">
        <f t="shared" si="1338"/>
        <v>0</v>
      </c>
      <c r="AQ990" s="65">
        <f t="shared" si="1339"/>
        <v>0</v>
      </c>
      <c r="AR990" s="65">
        <f t="shared" si="1340"/>
        <v>0</v>
      </c>
      <c r="AS990" s="65">
        <f t="shared" si="1341"/>
        <v>0</v>
      </c>
      <c r="AT990" s="65">
        <f t="shared" si="1342"/>
        <v>0</v>
      </c>
      <c r="AU990" s="65">
        <f t="shared" si="1343"/>
        <v>0</v>
      </c>
      <c r="AV990" s="65">
        <f t="shared" si="1344"/>
        <v>0</v>
      </c>
      <c r="AW990" s="65">
        <f t="shared" si="1345"/>
        <v>0</v>
      </c>
      <c r="AX990" s="65">
        <f t="shared" si="1346"/>
        <v>0</v>
      </c>
      <c r="AY990" s="65">
        <f t="shared" si="1347"/>
        <v>0</v>
      </c>
      <c r="AZ990" s="65">
        <f t="shared" si="1348"/>
        <v>0</v>
      </c>
      <c r="BA990" s="65">
        <f t="shared" si="1349"/>
        <v>0</v>
      </c>
      <c r="BB990" s="65">
        <f t="shared" si="1350"/>
        <v>0</v>
      </c>
      <c r="BC990" s="65">
        <f t="shared" si="1351"/>
        <v>0</v>
      </c>
      <c r="BD990" s="65">
        <f t="shared" si="1352"/>
        <v>0</v>
      </c>
      <c r="BE990" s="65">
        <f t="shared" si="1353"/>
        <v>0</v>
      </c>
      <c r="BF990" s="65">
        <f t="shared" si="1354"/>
        <v>0</v>
      </c>
      <c r="BG990" s="65">
        <f t="shared" si="1355"/>
        <v>0</v>
      </c>
      <c r="CE990" s="373"/>
      <c r="CF990" s="343"/>
      <c r="CG990" s="343"/>
      <c r="CH990" s="343"/>
      <c r="CI990" s="343"/>
      <c r="CJ990" s="343"/>
      <c r="CK990" s="343"/>
      <c r="CL990" s="343"/>
      <c r="CM990" s="343"/>
      <c r="CN990" s="343"/>
      <c r="CY990" s="101">
        <f t="shared" si="1356"/>
        <v>0</v>
      </c>
      <c r="CZ990" s="101">
        <f t="shared" si="1357"/>
        <v>0</v>
      </c>
      <c r="DB990" s="101">
        <f t="shared" si="1358"/>
        <v>0</v>
      </c>
      <c r="DD990" s="311">
        <f t="shared" si="1359"/>
        <v>0</v>
      </c>
      <c r="DF990" s="101">
        <f t="shared" si="1275"/>
        <v>0</v>
      </c>
      <c r="DG990" s="101">
        <f t="shared" si="1276"/>
        <v>0</v>
      </c>
      <c r="DH990" s="101">
        <f t="shared" si="1277"/>
        <v>0</v>
      </c>
      <c r="DI990" s="101">
        <f t="shared" si="1278"/>
        <v>0</v>
      </c>
      <c r="DJ990" s="311">
        <f t="shared" si="1279"/>
        <v>0</v>
      </c>
      <c r="DK990" s="311">
        <f t="shared" si="1280"/>
        <v>0</v>
      </c>
      <c r="DL990" s="101">
        <f t="shared" si="1281"/>
        <v>0</v>
      </c>
      <c r="DM990" s="101">
        <f t="shared" si="1282"/>
        <v>0</v>
      </c>
      <c r="DN990" s="101">
        <f t="shared" si="1283"/>
        <v>0</v>
      </c>
      <c r="DO990" s="101">
        <f t="shared" si="1284"/>
        <v>0</v>
      </c>
      <c r="DP990" s="101">
        <f t="shared" si="1285"/>
        <v>0</v>
      </c>
      <c r="DQ990" s="101">
        <f t="shared" si="1286"/>
        <v>0</v>
      </c>
      <c r="DR990" s="101">
        <f t="shared" si="1287"/>
        <v>0</v>
      </c>
      <c r="DS990" s="101">
        <f t="shared" si="1288"/>
        <v>0</v>
      </c>
      <c r="DT990" s="101">
        <f t="shared" si="1289"/>
        <v>0</v>
      </c>
      <c r="DU990" s="101">
        <f t="shared" si="1290"/>
        <v>0</v>
      </c>
      <c r="DV990" s="101">
        <f t="shared" si="1291"/>
        <v>0</v>
      </c>
      <c r="DW990" s="101">
        <f t="shared" si="1292"/>
        <v>0</v>
      </c>
      <c r="DX990" s="311">
        <f t="shared" si="1293"/>
        <v>0</v>
      </c>
      <c r="DY990" s="101">
        <f t="shared" si="1294"/>
        <v>0</v>
      </c>
      <c r="DZ990" s="101">
        <f t="shared" si="1295"/>
        <v>0</v>
      </c>
      <c r="EA990" s="101">
        <f t="shared" si="1296"/>
        <v>0</v>
      </c>
      <c r="EB990" s="101">
        <f t="shared" si="1297"/>
        <v>0</v>
      </c>
      <c r="EC990" s="101">
        <f t="shared" si="1298"/>
        <v>0</v>
      </c>
      <c r="ED990" s="101">
        <f t="shared" si="1299"/>
        <v>0</v>
      </c>
      <c r="EE990" s="101">
        <f t="shared" si="1300"/>
        <v>0</v>
      </c>
      <c r="EF990" s="101">
        <f t="shared" si="1301"/>
        <v>0</v>
      </c>
      <c r="EG990" s="101">
        <f t="shared" si="1302"/>
        <v>0</v>
      </c>
      <c r="EH990" s="101">
        <f t="shared" si="1303"/>
        <v>0</v>
      </c>
      <c r="EI990" s="101">
        <f t="shared" si="1304"/>
        <v>0</v>
      </c>
      <c r="EJ990" s="101">
        <f t="shared" si="1305"/>
        <v>0</v>
      </c>
      <c r="EK990" s="101">
        <f t="shared" si="1306"/>
        <v>0</v>
      </c>
      <c r="EL990" s="101">
        <f t="shared" si="1307"/>
        <v>0</v>
      </c>
      <c r="EM990" s="101">
        <f t="shared" si="1308"/>
        <v>0</v>
      </c>
      <c r="EN990" s="101">
        <f t="shared" si="1309"/>
        <v>0</v>
      </c>
      <c r="EO990" s="101">
        <f t="shared" si="1310"/>
        <v>0</v>
      </c>
      <c r="EP990" s="101">
        <f t="shared" si="1311"/>
        <v>0</v>
      </c>
      <c r="EQ990" s="101">
        <f t="shared" si="1312"/>
        <v>0</v>
      </c>
    </row>
    <row r="991" spans="2:147" ht="21.75" customHeight="1" x14ac:dyDescent="0.45">
      <c r="B991" s="133" t="str">
        <f>IF(Data!B990&lt;&gt;"",Data!B990,"")</f>
        <v/>
      </c>
      <c r="C991" s="158" t="str">
        <f>IF(Data!C990&lt;&gt;"",Data!C990,"")</f>
        <v/>
      </c>
      <c r="D991" s="106" t="str">
        <f>IF(Data!D990&lt;&gt;"",Data!D990,"")</f>
        <v/>
      </c>
      <c r="E991" s="140">
        <f>IF(AND(I991=1,Data!T990=0),0,IF(I991=999,999,Data!T990))</f>
        <v>999</v>
      </c>
      <c r="F991" s="140" t="str">
        <f t="shared" si="1313"/>
        <v/>
      </c>
      <c r="G991" s="140" t="str">
        <f>IF(Data!K990&lt;&gt;"",Data!K990,"")</f>
        <v/>
      </c>
      <c r="H991" s="141" t="str">
        <f>IF(Data!L990&lt;&gt;"",Data!L990,"")</f>
        <v/>
      </c>
      <c r="I991" s="63">
        <f>IF(Data!M990&lt;&gt;"",Data!M990,"")</f>
        <v>999</v>
      </c>
      <c r="J991" s="63">
        <f t="shared" si="1314"/>
        <v>0</v>
      </c>
      <c r="L991" s="64" t="str">
        <f t="shared" si="1315"/>
        <v/>
      </c>
      <c r="N991" s="63">
        <f t="shared" si="1316"/>
        <v>0</v>
      </c>
      <c r="P991" s="64" t="str">
        <f t="shared" si="1317"/>
        <v/>
      </c>
      <c r="R991" s="63">
        <f t="shared" si="1318"/>
        <v>0</v>
      </c>
      <c r="S991" s="64" t="str">
        <f t="shared" si="1319"/>
        <v/>
      </c>
      <c r="W991" s="310">
        <f t="shared" si="1320"/>
        <v>999</v>
      </c>
      <c r="Y991" s="65">
        <f t="shared" si="1321"/>
        <v>0</v>
      </c>
      <c r="Z991" s="65">
        <f t="shared" si="1322"/>
        <v>0</v>
      </c>
      <c r="AA991" s="65">
        <f t="shared" si="1323"/>
        <v>0</v>
      </c>
      <c r="AB991" s="65">
        <f t="shared" si="1324"/>
        <v>0</v>
      </c>
      <c r="AC991" s="341">
        <f t="shared" si="1325"/>
        <v>0</v>
      </c>
      <c r="AD991" s="65">
        <f t="shared" si="1326"/>
        <v>0</v>
      </c>
      <c r="AE991" s="65">
        <f t="shared" si="1327"/>
        <v>0</v>
      </c>
      <c r="AF991" s="65">
        <f t="shared" si="1328"/>
        <v>0</v>
      </c>
      <c r="AG991" s="65">
        <f t="shared" si="1329"/>
        <v>0</v>
      </c>
      <c r="AH991" s="65">
        <f t="shared" si="1330"/>
        <v>0</v>
      </c>
      <c r="AI991" s="65">
        <f t="shared" si="1331"/>
        <v>0</v>
      </c>
      <c r="AJ991" s="65">
        <f t="shared" si="1332"/>
        <v>0</v>
      </c>
      <c r="AK991" s="65">
        <f t="shared" si="1333"/>
        <v>0</v>
      </c>
      <c r="AL991" s="65">
        <f t="shared" si="1334"/>
        <v>0</v>
      </c>
      <c r="AM991" s="65">
        <f t="shared" si="1335"/>
        <v>0</v>
      </c>
      <c r="AN991" s="65">
        <f t="shared" si="1336"/>
        <v>0</v>
      </c>
      <c r="AO991" s="65">
        <f t="shared" si="1337"/>
        <v>0</v>
      </c>
      <c r="AP991" s="65">
        <f t="shared" si="1338"/>
        <v>0</v>
      </c>
      <c r="AQ991" s="65">
        <f t="shared" si="1339"/>
        <v>0</v>
      </c>
      <c r="AR991" s="65">
        <f t="shared" si="1340"/>
        <v>0</v>
      </c>
      <c r="AS991" s="65">
        <f t="shared" si="1341"/>
        <v>0</v>
      </c>
      <c r="AT991" s="65">
        <f t="shared" si="1342"/>
        <v>0</v>
      </c>
      <c r="AU991" s="65">
        <f t="shared" si="1343"/>
        <v>0</v>
      </c>
      <c r="AV991" s="65">
        <f t="shared" si="1344"/>
        <v>0</v>
      </c>
      <c r="AW991" s="65">
        <f t="shared" si="1345"/>
        <v>0</v>
      </c>
      <c r="AX991" s="65">
        <f t="shared" si="1346"/>
        <v>0</v>
      </c>
      <c r="AY991" s="65">
        <f t="shared" si="1347"/>
        <v>0</v>
      </c>
      <c r="AZ991" s="65">
        <f t="shared" si="1348"/>
        <v>0</v>
      </c>
      <c r="BA991" s="65">
        <f t="shared" si="1349"/>
        <v>0</v>
      </c>
      <c r="BB991" s="65">
        <f t="shared" si="1350"/>
        <v>0</v>
      </c>
      <c r="BC991" s="65">
        <f t="shared" si="1351"/>
        <v>0</v>
      </c>
      <c r="BD991" s="65">
        <f t="shared" si="1352"/>
        <v>0</v>
      </c>
      <c r="BE991" s="65">
        <f t="shared" si="1353"/>
        <v>0</v>
      </c>
      <c r="BF991" s="65">
        <f t="shared" si="1354"/>
        <v>0</v>
      </c>
      <c r="BG991" s="65">
        <f t="shared" si="1355"/>
        <v>0</v>
      </c>
      <c r="CE991" s="373"/>
      <c r="CF991" s="343"/>
      <c r="CG991" s="343"/>
      <c r="CH991" s="343"/>
      <c r="CI991" s="343"/>
      <c r="CJ991" s="343"/>
      <c r="CK991" s="343"/>
      <c r="CL991" s="343"/>
      <c r="CM991" s="343"/>
      <c r="CN991" s="343"/>
      <c r="CY991" s="101">
        <f t="shared" si="1356"/>
        <v>0</v>
      </c>
      <c r="CZ991" s="101">
        <f t="shared" si="1357"/>
        <v>0</v>
      </c>
      <c r="DB991" s="101">
        <f t="shared" si="1358"/>
        <v>0</v>
      </c>
      <c r="DD991" s="311">
        <f t="shared" si="1359"/>
        <v>0</v>
      </c>
      <c r="DF991" s="101">
        <f t="shared" si="1275"/>
        <v>0</v>
      </c>
      <c r="DG991" s="101">
        <f t="shared" si="1276"/>
        <v>0</v>
      </c>
      <c r="DH991" s="101">
        <f t="shared" si="1277"/>
        <v>0</v>
      </c>
      <c r="DI991" s="101">
        <f t="shared" si="1278"/>
        <v>0</v>
      </c>
      <c r="DJ991" s="311">
        <f t="shared" si="1279"/>
        <v>0</v>
      </c>
      <c r="DK991" s="311">
        <f t="shared" si="1280"/>
        <v>0</v>
      </c>
      <c r="DL991" s="101">
        <f t="shared" si="1281"/>
        <v>0</v>
      </c>
      <c r="DM991" s="101">
        <f t="shared" si="1282"/>
        <v>0</v>
      </c>
      <c r="DN991" s="101">
        <f t="shared" si="1283"/>
        <v>0</v>
      </c>
      <c r="DO991" s="101">
        <f t="shared" si="1284"/>
        <v>0</v>
      </c>
      <c r="DP991" s="101">
        <f t="shared" si="1285"/>
        <v>0</v>
      </c>
      <c r="DQ991" s="101">
        <f t="shared" si="1286"/>
        <v>0</v>
      </c>
      <c r="DR991" s="101">
        <f t="shared" si="1287"/>
        <v>0</v>
      </c>
      <c r="DS991" s="101">
        <f t="shared" si="1288"/>
        <v>0</v>
      </c>
      <c r="DT991" s="101">
        <f t="shared" si="1289"/>
        <v>0</v>
      </c>
      <c r="DU991" s="101">
        <f t="shared" si="1290"/>
        <v>0</v>
      </c>
      <c r="DV991" s="101">
        <f t="shared" si="1291"/>
        <v>0</v>
      </c>
      <c r="DW991" s="101">
        <f t="shared" si="1292"/>
        <v>0</v>
      </c>
      <c r="DX991" s="311">
        <f t="shared" si="1293"/>
        <v>0</v>
      </c>
      <c r="DY991" s="101">
        <f t="shared" si="1294"/>
        <v>0</v>
      </c>
      <c r="DZ991" s="101">
        <f t="shared" si="1295"/>
        <v>0</v>
      </c>
      <c r="EA991" s="101">
        <f t="shared" si="1296"/>
        <v>0</v>
      </c>
      <c r="EB991" s="101">
        <f t="shared" si="1297"/>
        <v>0</v>
      </c>
      <c r="EC991" s="101">
        <f t="shared" si="1298"/>
        <v>0</v>
      </c>
      <c r="ED991" s="101">
        <f t="shared" si="1299"/>
        <v>0</v>
      </c>
      <c r="EE991" s="101">
        <f t="shared" si="1300"/>
        <v>0</v>
      </c>
      <c r="EF991" s="101">
        <f t="shared" si="1301"/>
        <v>0</v>
      </c>
      <c r="EG991" s="101">
        <f t="shared" si="1302"/>
        <v>0</v>
      </c>
      <c r="EH991" s="101">
        <f t="shared" si="1303"/>
        <v>0</v>
      </c>
      <c r="EI991" s="101">
        <f t="shared" si="1304"/>
        <v>0</v>
      </c>
      <c r="EJ991" s="101">
        <f t="shared" si="1305"/>
        <v>0</v>
      </c>
      <c r="EK991" s="101">
        <f t="shared" si="1306"/>
        <v>0</v>
      </c>
      <c r="EL991" s="101">
        <f t="shared" si="1307"/>
        <v>0</v>
      </c>
      <c r="EM991" s="101">
        <f t="shared" si="1308"/>
        <v>0</v>
      </c>
      <c r="EN991" s="101">
        <f t="shared" si="1309"/>
        <v>0</v>
      </c>
      <c r="EO991" s="101">
        <f t="shared" si="1310"/>
        <v>0</v>
      </c>
      <c r="EP991" s="101">
        <f t="shared" si="1311"/>
        <v>0</v>
      </c>
      <c r="EQ991" s="101">
        <f t="shared" si="1312"/>
        <v>0</v>
      </c>
    </row>
    <row r="992" spans="2:147" ht="21.75" customHeight="1" x14ac:dyDescent="0.45">
      <c r="B992" s="133" t="str">
        <f>IF(Data!B991&lt;&gt;"",Data!B991,"")</f>
        <v/>
      </c>
      <c r="C992" s="158" t="str">
        <f>IF(Data!C991&lt;&gt;"",Data!C991,"")</f>
        <v/>
      </c>
      <c r="D992" s="106" t="str">
        <f>IF(Data!D991&lt;&gt;"",Data!D991,"")</f>
        <v/>
      </c>
      <c r="E992" s="140">
        <f>IF(AND(I992=1,Data!T991=0),0,IF(I992=999,999,Data!T991))</f>
        <v>999</v>
      </c>
      <c r="F992" s="140" t="str">
        <f t="shared" si="1313"/>
        <v/>
      </c>
      <c r="G992" s="140" t="str">
        <f>IF(Data!K991&lt;&gt;"",Data!K991,"")</f>
        <v/>
      </c>
      <c r="H992" s="141" t="str">
        <f>IF(Data!L991&lt;&gt;"",Data!L991,"")</f>
        <v/>
      </c>
      <c r="I992" s="63">
        <f>IF(Data!M991&lt;&gt;"",Data!M991,"")</f>
        <v>999</v>
      </c>
      <c r="J992" s="63">
        <f t="shared" si="1314"/>
        <v>0</v>
      </c>
      <c r="L992" s="64" t="str">
        <f t="shared" si="1315"/>
        <v/>
      </c>
      <c r="N992" s="63">
        <f t="shared" si="1316"/>
        <v>0</v>
      </c>
      <c r="P992" s="64" t="str">
        <f t="shared" si="1317"/>
        <v/>
      </c>
      <c r="R992" s="63">
        <f t="shared" si="1318"/>
        <v>0</v>
      </c>
      <c r="S992" s="64" t="str">
        <f t="shared" si="1319"/>
        <v/>
      </c>
      <c r="W992" s="310">
        <f t="shared" si="1320"/>
        <v>999</v>
      </c>
      <c r="Y992" s="65">
        <f t="shared" si="1321"/>
        <v>0</v>
      </c>
      <c r="Z992" s="65">
        <f t="shared" si="1322"/>
        <v>0</v>
      </c>
      <c r="AA992" s="65">
        <f t="shared" si="1323"/>
        <v>0</v>
      </c>
      <c r="AB992" s="65">
        <f t="shared" si="1324"/>
        <v>0</v>
      </c>
      <c r="AC992" s="341">
        <f t="shared" si="1325"/>
        <v>0</v>
      </c>
      <c r="AD992" s="65">
        <f t="shared" si="1326"/>
        <v>0</v>
      </c>
      <c r="AE992" s="65">
        <f t="shared" si="1327"/>
        <v>0</v>
      </c>
      <c r="AF992" s="65">
        <f t="shared" si="1328"/>
        <v>0</v>
      </c>
      <c r="AG992" s="65">
        <f t="shared" si="1329"/>
        <v>0</v>
      </c>
      <c r="AH992" s="65">
        <f t="shared" si="1330"/>
        <v>0</v>
      </c>
      <c r="AI992" s="65">
        <f t="shared" si="1331"/>
        <v>0</v>
      </c>
      <c r="AJ992" s="65">
        <f t="shared" si="1332"/>
        <v>0</v>
      </c>
      <c r="AK992" s="65">
        <f t="shared" si="1333"/>
        <v>0</v>
      </c>
      <c r="AL992" s="65">
        <f t="shared" si="1334"/>
        <v>0</v>
      </c>
      <c r="AM992" s="65">
        <f t="shared" si="1335"/>
        <v>0</v>
      </c>
      <c r="AN992" s="65">
        <f t="shared" si="1336"/>
        <v>0</v>
      </c>
      <c r="AO992" s="65">
        <f t="shared" si="1337"/>
        <v>0</v>
      </c>
      <c r="AP992" s="65">
        <f t="shared" si="1338"/>
        <v>0</v>
      </c>
      <c r="AQ992" s="65">
        <f t="shared" si="1339"/>
        <v>0</v>
      </c>
      <c r="AR992" s="65">
        <f t="shared" si="1340"/>
        <v>0</v>
      </c>
      <c r="AS992" s="65">
        <f t="shared" si="1341"/>
        <v>0</v>
      </c>
      <c r="AT992" s="65">
        <f t="shared" si="1342"/>
        <v>0</v>
      </c>
      <c r="AU992" s="65">
        <f t="shared" si="1343"/>
        <v>0</v>
      </c>
      <c r="AV992" s="65">
        <f t="shared" si="1344"/>
        <v>0</v>
      </c>
      <c r="AW992" s="65">
        <f t="shared" si="1345"/>
        <v>0</v>
      </c>
      <c r="AX992" s="65">
        <f t="shared" si="1346"/>
        <v>0</v>
      </c>
      <c r="AY992" s="65">
        <f t="shared" si="1347"/>
        <v>0</v>
      </c>
      <c r="AZ992" s="65">
        <f t="shared" si="1348"/>
        <v>0</v>
      </c>
      <c r="BA992" s="65">
        <f t="shared" si="1349"/>
        <v>0</v>
      </c>
      <c r="BB992" s="65">
        <f t="shared" si="1350"/>
        <v>0</v>
      </c>
      <c r="BC992" s="65">
        <f t="shared" si="1351"/>
        <v>0</v>
      </c>
      <c r="BD992" s="65">
        <f t="shared" si="1352"/>
        <v>0</v>
      </c>
      <c r="BE992" s="65">
        <f t="shared" si="1353"/>
        <v>0</v>
      </c>
      <c r="BF992" s="65">
        <f t="shared" si="1354"/>
        <v>0</v>
      </c>
      <c r="BG992" s="65">
        <f t="shared" si="1355"/>
        <v>0</v>
      </c>
      <c r="CE992" s="373"/>
      <c r="CF992" s="343"/>
      <c r="CG992" s="343"/>
      <c r="CH992" s="343"/>
      <c r="CI992" s="343"/>
      <c r="CJ992" s="343"/>
      <c r="CK992" s="343"/>
      <c r="CL992" s="343"/>
      <c r="CM992" s="343"/>
      <c r="CN992" s="343"/>
      <c r="CY992" s="101">
        <f t="shared" si="1356"/>
        <v>0</v>
      </c>
      <c r="CZ992" s="101">
        <f t="shared" si="1357"/>
        <v>0</v>
      </c>
      <c r="DB992" s="101">
        <f t="shared" si="1358"/>
        <v>0</v>
      </c>
      <c r="DD992" s="311">
        <f t="shared" si="1359"/>
        <v>0</v>
      </c>
      <c r="DF992" s="101">
        <f t="shared" si="1275"/>
        <v>0</v>
      </c>
      <c r="DG992" s="101">
        <f t="shared" si="1276"/>
        <v>0</v>
      </c>
      <c r="DH992" s="101">
        <f t="shared" si="1277"/>
        <v>0</v>
      </c>
      <c r="DI992" s="101">
        <f t="shared" si="1278"/>
        <v>0</v>
      </c>
      <c r="DJ992" s="311">
        <f t="shared" si="1279"/>
        <v>0</v>
      </c>
      <c r="DK992" s="311">
        <f t="shared" si="1280"/>
        <v>0</v>
      </c>
      <c r="DL992" s="101">
        <f t="shared" si="1281"/>
        <v>0</v>
      </c>
      <c r="DM992" s="101">
        <f t="shared" si="1282"/>
        <v>0</v>
      </c>
      <c r="DN992" s="101">
        <f t="shared" si="1283"/>
        <v>0</v>
      </c>
      <c r="DO992" s="101">
        <f t="shared" si="1284"/>
        <v>0</v>
      </c>
      <c r="DP992" s="101">
        <f t="shared" si="1285"/>
        <v>0</v>
      </c>
      <c r="DQ992" s="101">
        <f t="shared" si="1286"/>
        <v>0</v>
      </c>
      <c r="DR992" s="101">
        <f t="shared" si="1287"/>
        <v>0</v>
      </c>
      <c r="DS992" s="101">
        <f t="shared" si="1288"/>
        <v>0</v>
      </c>
      <c r="DT992" s="101">
        <f t="shared" si="1289"/>
        <v>0</v>
      </c>
      <c r="DU992" s="101">
        <f t="shared" si="1290"/>
        <v>0</v>
      </c>
      <c r="DV992" s="101">
        <f t="shared" si="1291"/>
        <v>0</v>
      </c>
      <c r="DW992" s="101">
        <f t="shared" si="1292"/>
        <v>0</v>
      </c>
      <c r="DX992" s="311">
        <f t="shared" si="1293"/>
        <v>0</v>
      </c>
      <c r="DY992" s="101">
        <f t="shared" si="1294"/>
        <v>0</v>
      </c>
      <c r="DZ992" s="101">
        <f t="shared" si="1295"/>
        <v>0</v>
      </c>
      <c r="EA992" s="101">
        <f t="shared" si="1296"/>
        <v>0</v>
      </c>
      <c r="EB992" s="101">
        <f t="shared" si="1297"/>
        <v>0</v>
      </c>
      <c r="EC992" s="101">
        <f t="shared" si="1298"/>
        <v>0</v>
      </c>
      <c r="ED992" s="101">
        <f t="shared" si="1299"/>
        <v>0</v>
      </c>
      <c r="EE992" s="101">
        <f t="shared" si="1300"/>
        <v>0</v>
      </c>
      <c r="EF992" s="101">
        <f t="shared" si="1301"/>
        <v>0</v>
      </c>
      <c r="EG992" s="101">
        <f t="shared" si="1302"/>
        <v>0</v>
      </c>
      <c r="EH992" s="101">
        <f t="shared" si="1303"/>
        <v>0</v>
      </c>
      <c r="EI992" s="101">
        <f t="shared" si="1304"/>
        <v>0</v>
      </c>
      <c r="EJ992" s="101">
        <f t="shared" si="1305"/>
        <v>0</v>
      </c>
      <c r="EK992" s="101">
        <f t="shared" si="1306"/>
        <v>0</v>
      </c>
      <c r="EL992" s="101">
        <f t="shared" si="1307"/>
        <v>0</v>
      </c>
      <c r="EM992" s="101">
        <f t="shared" si="1308"/>
        <v>0</v>
      </c>
      <c r="EN992" s="101">
        <f t="shared" si="1309"/>
        <v>0</v>
      </c>
      <c r="EO992" s="101">
        <f t="shared" si="1310"/>
        <v>0</v>
      </c>
      <c r="EP992" s="101">
        <f t="shared" si="1311"/>
        <v>0</v>
      </c>
      <c r="EQ992" s="101">
        <f t="shared" si="1312"/>
        <v>0</v>
      </c>
    </row>
    <row r="993" spans="2:147" ht="21.75" customHeight="1" x14ac:dyDescent="0.45">
      <c r="B993" s="133" t="str">
        <f>IF(Data!B992&lt;&gt;"",Data!B992,"")</f>
        <v/>
      </c>
      <c r="C993" s="158" t="str">
        <f>IF(Data!C992&lt;&gt;"",Data!C992,"")</f>
        <v/>
      </c>
      <c r="D993" s="106" t="str">
        <f>IF(Data!D992&lt;&gt;"",Data!D992,"")</f>
        <v/>
      </c>
      <c r="E993" s="140">
        <f>IF(AND(I993=1,Data!T992=0),0,IF(I993=999,999,Data!T992))</f>
        <v>999</v>
      </c>
      <c r="F993" s="140" t="str">
        <f t="shared" si="1313"/>
        <v/>
      </c>
      <c r="G993" s="140" t="str">
        <f>IF(Data!K992&lt;&gt;"",Data!K992,"")</f>
        <v/>
      </c>
      <c r="H993" s="141" t="str">
        <f>IF(Data!L992&lt;&gt;"",Data!L992,"")</f>
        <v/>
      </c>
      <c r="I993" s="63">
        <f>IF(Data!M992&lt;&gt;"",Data!M992,"")</f>
        <v>999</v>
      </c>
      <c r="J993" s="63">
        <f t="shared" si="1314"/>
        <v>0</v>
      </c>
      <c r="L993" s="64" t="str">
        <f t="shared" si="1315"/>
        <v/>
      </c>
      <c r="N993" s="63">
        <f t="shared" si="1316"/>
        <v>0</v>
      </c>
      <c r="P993" s="64" t="str">
        <f t="shared" si="1317"/>
        <v/>
      </c>
      <c r="R993" s="63">
        <f t="shared" si="1318"/>
        <v>0</v>
      </c>
      <c r="S993" s="64" t="str">
        <f t="shared" si="1319"/>
        <v/>
      </c>
      <c r="W993" s="310">
        <f t="shared" si="1320"/>
        <v>999</v>
      </c>
      <c r="Y993" s="65">
        <f t="shared" si="1321"/>
        <v>0</v>
      </c>
      <c r="Z993" s="65">
        <f t="shared" si="1322"/>
        <v>0</v>
      </c>
      <c r="AA993" s="65">
        <f t="shared" si="1323"/>
        <v>0</v>
      </c>
      <c r="AB993" s="65">
        <f t="shared" si="1324"/>
        <v>0</v>
      </c>
      <c r="AC993" s="341">
        <f t="shared" si="1325"/>
        <v>0</v>
      </c>
      <c r="AD993" s="65">
        <f t="shared" si="1326"/>
        <v>0</v>
      </c>
      <c r="AE993" s="65">
        <f t="shared" si="1327"/>
        <v>0</v>
      </c>
      <c r="AF993" s="65">
        <f t="shared" si="1328"/>
        <v>0</v>
      </c>
      <c r="AG993" s="65">
        <f t="shared" si="1329"/>
        <v>0</v>
      </c>
      <c r="AH993" s="65">
        <f t="shared" si="1330"/>
        <v>0</v>
      </c>
      <c r="AI993" s="65">
        <f t="shared" si="1331"/>
        <v>0</v>
      </c>
      <c r="AJ993" s="65">
        <f t="shared" si="1332"/>
        <v>0</v>
      </c>
      <c r="AK993" s="65">
        <f t="shared" si="1333"/>
        <v>0</v>
      </c>
      <c r="AL993" s="65">
        <f t="shared" si="1334"/>
        <v>0</v>
      </c>
      <c r="AM993" s="65">
        <f t="shared" si="1335"/>
        <v>0</v>
      </c>
      <c r="AN993" s="65">
        <f t="shared" si="1336"/>
        <v>0</v>
      </c>
      <c r="AO993" s="65">
        <f t="shared" si="1337"/>
        <v>0</v>
      </c>
      <c r="AP993" s="65">
        <f t="shared" si="1338"/>
        <v>0</v>
      </c>
      <c r="AQ993" s="65">
        <f t="shared" si="1339"/>
        <v>0</v>
      </c>
      <c r="AR993" s="65">
        <f t="shared" si="1340"/>
        <v>0</v>
      </c>
      <c r="AS993" s="65">
        <f t="shared" si="1341"/>
        <v>0</v>
      </c>
      <c r="AT993" s="65">
        <f t="shared" si="1342"/>
        <v>0</v>
      </c>
      <c r="AU993" s="65">
        <f t="shared" si="1343"/>
        <v>0</v>
      </c>
      <c r="AV993" s="65">
        <f t="shared" si="1344"/>
        <v>0</v>
      </c>
      <c r="AW993" s="65">
        <f t="shared" si="1345"/>
        <v>0</v>
      </c>
      <c r="AX993" s="65">
        <f t="shared" si="1346"/>
        <v>0</v>
      </c>
      <c r="AY993" s="65">
        <f t="shared" si="1347"/>
        <v>0</v>
      </c>
      <c r="AZ993" s="65">
        <f t="shared" si="1348"/>
        <v>0</v>
      </c>
      <c r="BA993" s="65">
        <f t="shared" si="1349"/>
        <v>0</v>
      </c>
      <c r="BB993" s="65">
        <f t="shared" si="1350"/>
        <v>0</v>
      </c>
      <c r="BC993" s="65">
        <f t="shared" si="1351"/>
        <v>0</v>
      </c>
      <c r="BD993" s="65">
        <f t="shared" si="1352"/>
        <v>0</v>
      </c>
      <c r="BE993" s="65">
        <f t="shared" si="1353"/>
        <v>0</v>
      </c>
      <c r="BF993" s="65">
        <f t="shared" si="1354"/>
        <v>0</v>
      </c>
      <c r="BG993" s="65">
        <f t="shared" si="1355"/>
        <v>0</v>
      </c>
      <c r="CE993" s="373"/>
      <c r="CF993" s="343"/>
      <c r="CG993" s="343"/>
      <c r="CH993" s="343"/>
      <c r="CI993" s="343"/>
      <c r="CJ993" s="343"/>
      <c r="CK993" s="343"/>
      <c r="CL993" s="343"/>
      <c r="CM993" s="343"/>
      <c r="CN993" s="343"/>
      <c r="CY993" s="101">
        <f t="shared" si="1356"/>
        <v>0</v>
      </c>
      <c r="CZ993" s="101">
        <f t="shared" si="1357"/>
        <v>0</v>
      </c>
      <c r="DB993" s="101">
        <f t="shared" si="1358"/>
        <v>0</v>
      </c>
      <c r="DD993" s="311">
        <f t="shared" si="1359"/>
        <v>0</v>
      </c>
      <c r="DF993" s="101">
        <f t="shared" si="1275"/>
        <v>0</v>
      </c>
      <c r="DG993" s="101">
        <f t="shared" si="1276"/>
        <v>0</v>
      </c>
      <c r="DH993" s="101">
        <f t="shared" si="1277"/>
        <v>0</v>
      </c>
      <c r="DI993" s="101">
        <f t="shared" si="1278"/>
        <v>0</v>
      </c>
      <c r="DJ993" s="311">
        <f t="shared" si="1279"/>
        <v>0</v>
      </c>
      <c r="DK993" s="311">
        <f t="shared" si="1280"/>
        <v>0</v>
      </c>
      <c r="DL993" s="101">
        <f t="shared" si="1281"/>
        <v>0</v>
      </c>
      <c r="DM993" s="101">
        <f t="shared" si="1282"/>
        <v>0</v>
      </c>
      <c r="DN993" s="101">
        <f t="shared" si="1283"/>
        <v>0</v>
      </c>
      <c r="DO993" s="101">
        <f t="shared" si="1284"/>
        <v>0</v>
      </c>
      <c r="DP993" s="101">
        <f t="shared" si="1285"/>
        <v>0</v>
      </c>
      <c r="DQ993" s="101">
        <f t="shared" si="1286"/>
        <v>0</v>
      </c>
      <c r="DR993" s="101">
        <f t="shared" si="1287"/>
        <v>0</v>
      </c>
      <c r="DS993" s="101">
        <f t="shared" si="1288"/>
        <v>0</v>
      </c>
      <c r="DT993" s="101">
        <f t="shared" si="1289"/>
        <v>0</v>
      </c>
      <c r="DU993" s="101">
        <f t="shared" si="1290"/>
        <v>0</v>
      </c>
      <c r="DV993" s="101">
        <f t="shared" si="1291"/>
        <v>0</v>
      </c>
      <c r="DW993" s="101">
        <f t="shared" si="1292"/>
        <v>0</v>
      </c>
      <c r="DX993" s="311">
        <f t="shared" si="1293"/>
        <v>0</v>
      </c>
      <c r="DY993" s="101">
        <f t="shared" si="1294"/>
        <v>0</v>
      </c>
      <c r="DZ993" s="101">
        <f t="shared" si="1295"/>
        <v>0</v>
      </c>
      <c r="EA993" s="101">
        <f t="shared" si="1296"/>
        <v>0</v>
      </c>
      <c r="EB993" s="101">
        <f t="shared" si="1297"/>
        <v>0</v>
      </c>
      <c r="EC993" s="101">
        <f t="shared" si="1298"/>
        <v>0</v>
      </c>
      <c r="ED993" s="101">
        <f t="shared" si="1299"/>
        <v>0</v>
      </c>
      <c r="EE993" s="101">
        <f t="shared" si="1300"/>
        <v>0</v>
      </c>
      <c r="EF993" s="101">
        <f t="shared" si="1301"/>
        <v>0</v>
      </c>
      <c r="EG993" s="101">
        <f t="shared" si="1302"/>
        <v>0</v>
      </c>
      <c r="EH993" s="101">
        <f t="shared" si="1303"/>
        <v>0</v>
      </c>
      <c r="EI993" s="101">
        <f t="shared" si="1304"/>
        <v>0</v>
      </c>
      <c r="EJ993" s="101">
        <f t="shared" si="1305"/>
        <v>0</v>
      </c>
      <c r="EK993" s="101">
        <f t="shared" si="1306"/>
        <v>0</v>
      </c>
      <c r="EL993" s="101">
        <f t="shared" si="1307"/>
        <v>0</v>
      </c>
      <c r="EM993" s="101">
        <f t="shared" si="1308"/>
        <v>0</v>
      </c>
      <c r="EN993" s="101">
        <f t="shared" si="1309"/>
        <v>0</v>
      </c>
      <c r="EO993" s="101">
        <f t="shared" si="1310"/>
        <v>0</v>
      </c>
      <c r="EP993" s="101">
        <f t="shared" si="1311"/>
        <v>0</v>
      </c>
      <c r="EQ993" s="101">
        <f t="shared" si="1312"/>
        <v>0</v>
      </c>
    </row>
    <row r="994" spans="2:147" ht="21.75" customHeight="1" x14ac:dyDescent="0.45">
      <c r="B994" s="133" t="str">
        <f>IF(Data!B993&lt;&gt;"",Data!B993,"")</f>
        <v/>
      </c>
      <c r="C994" s="158" t="str">
        <f>IF(Data!C993&lt;&gt;"",Data!C993,"")</f>
        <v/>
      </c>
      <c r="D994" s="106" t="str">
        <f>IF(Data!D993&lt;&gt;"",Data!D993,"")</f>
        <v/>
      </c>
      <c r="E994" s="140">
        <f>IF(AND(I994=1,Data!T993=0),0,IF(I994=999,999,Data!T993))</f>
        <v>999</v>
      </c>
      <c r="F994" s="140" t="str">
        <f t="shared" si="1313"/>
        <v/>
      </c>
      <c r="G994" s="140" t="str">
        <f>IF(Data!K993&lt;&gt;"",Data!K993,"")</f>
        <v/>
      </c>
      <c r="H994" s="141" t="str">
        <f>IF(Data!L993&lt;&gt;"",Data!L993,"")</f>
        <v/>
      </c>
      <c r="I994" s="63">
        <f>IF(Data!M993&lt;&gt;"",Data!M993,"")</f>
        <v>999</v>
      </c>
      <c r="J994" s="63">
        <f t="shared" si="1314"/>
        <v>0</v>
      </c>
      <c r="L994" s="64" t="str">
        <f t="shared" si="1315"/>
        <v/>
      </c>
      <c r="N994" s="63">
        <f t="shared" si="1316"/>
        <v>0</v>
      </c>
      <c r="P994" s="64" t="str">
        <f t="shared" si="1317"/>
        <v/>
      </c>
      <c r="R994" s="63">
        <f t="shared" si="1318"/>
        <v>0</v>
      </c>
      <c r="S994" s="64" t="str">
        <f t="shared" si="1319"/>
        <v/>
      </c>
      <c r="W994" s="310">
        <f t="shared" si="1320"/>
        <v>999</v>
      </c>
      <c r="Y994" s="65">
        <f t="shared" si="1321"/>
        <v>0</v>
      </c>
      <c r="Z994" s="65">
        <f t="shared" si="1322"/>
        <v>0</v>
      </c>
      <c r="AA994" s="65">
        <f t="shared" si="1323"/>
        <v>0</v>
      </c>
      <c r="AB994" s="65">
        <f t="shared" si="1324"/>
        <v>0</v>
      </c>
      <c r="AC994" s="341">
        <f t="shared" si="1325"/>
        <v>0</v>
      </c>
      <c r="AD994" s="65">
        <f t="shared" si="1326"/>
        <v>0</v>
      </c>
      <c r="AE994" s="65">
        <f t="shared" si="1327"/>
        <v>0</v>
      </c>
      <c r="AF994" s="65">
        <f t="shared" si="1328"/>
        <v>0</v>
      </c>
      <c r="AG994" s="65">
        <f t="shared" si="1329"/>
        <v>0</v>
      </c>
      <c r="AH994" s="65">
        <f t="shared" si="1330"/>
        <v>0</v>
      </c>
      <c r="AI994" s="65">
        <f t="shared" si="1331"/>
        <v>0</v>
      </c>
      <c r="AJ994" s="65">
        <f t="shared" si="1332"/>
        <v>0</v>
      </c>
      <c r="AK994" s="65">
        <f t="shared" si="1333"/>
        <v>0</v>
      </c>
      <c r="AL994" s="65">
        <f t="shared" si="1334"/>
        <v>0</v>
      </c>
      <c r="AM994" s="65">
        <f t="shared" si="1335"/>
        <v>0</v>
      </c>
      <c r="AN994" s="65">
        <f t="shared" si="1336"/>
        <v>0</v>
      </c>
      <c r="AO994" s="65">
        <f t="shared" si="1337"/>
        <v>0</v>
      </c>
      <c r="AP994" s="65">
        <f t="shared" si="1338"/>
        <v>0</v>
      </c>
      <c r="AQ994" s="65">
        <f t="shared" si="1339"/>
        <v>0</v>
      </c>
      <c r="AR994" s="65">
        <f t="shared" si="1340"/>
        <v>0</v>
      </c>
      <c r="AS994" s="65">
        <f t="shared" si="1341"/>
        <v>0</v>
      </c>
      <c r="AT994" s="65">
        <f t="shared" si="1342"/>
        <v>0</v>
      </c>
      <c r="AU994" s="65">
        <f t="shared" si="1343"/>
        <v>0</v>
      </c>
      <c r="AV994" s="65">
        <f t="shared" si="1344"/>
        <v>0</v>
      </c>
      <c r="AW994" s="65">
        <f t="shared" si="1345"/>
        <v>0</v>
      </c>
      <c r="AX994" s="65">
        <f t="shared" si="1346"/>
        <v>0</v>
      </c>
      <c r="AY994" s="65">
        <f t="shared" si="1347"/>
        <v>0</v>
      </c>
      <c r="AZ994" s="65">
        <f t="shared" si="1348"/>
        <v>0</v>
      </c>
      <c r="BA994" s="65">
        <f t="shared" si="1349"/>
        <v>0</v>
      </c>
      <c r="BB994" s="65">
        <f t="shared" si="1350"/>
        <v>0</v>
      </c>
      <c r="BC994" s="65">
        <f t="shared" si="1351"/>
        <v>0</v>
      </c>
      <c r="BD994" s="65">
        <f t="shared" si="1352"/>
        <v>0</v>
      </c>
      <c r="BE994" s="65">
        <f t="shared" si="1353"/>
        <v>0</v>
      </c>
      <c r="BF994" s="65">
        <f t="shared" si="1354"/>
        <v>0</v>
      </c>
      <c r="BG994" s="65">
        <f t="shared" si="1355"/>
        <v>0</v>
      </c>
      <c r="CE994" s="373"/>
      <c r="CF994" s="343"/>
      <c r="CG994" s="343"/>
      <c r="CH994" s="343"/>
      <c r="CI994" s="343"/>
      <c r="CJ994" s="343"/>
      <c r="CK994" s="343"/>
      <c r="CL994" s="343"/>
      <c r="CM994" s="343"/>
      <c r="CN994" s="343"/>
      <c r="CY994" s="101">
        <f t="shared" si="1356"/>
        <v>0</v>
      </c>
      <c r="CZ994" s="101">
        <f t="shared" si="1357"/>
        <v>0</v>
      </c>
      <c r="DB994" s="101">
        <f t="shared" si="1358"/>
        <v>0</v>
      </c>
      <c r="DD994" s="311">
        <f t="shared" si="1359"/>
        <v>0</v>
      </c>
      <c r="DF994" s="101">
        <f t="shared" si="1275"/>
        <v>0</v>
      </c>
      <c r="DG994" s="101">
        <f t="shared" si="1276"/>
        <v>0</v>
      </c>
      <c r="DH994" s="101">
        <f t="shared" si="1277"/>
        <v>0</v>
      </c>
      <c r="DI994" s="101">
        <f t="shared" si="1278"/>
        <v>0</v>
      </c>
      <c r="DJ994" s="311">
        <f t="shared" si="1279"/>
        <v>0</v>
      </c>
      <c r="DK994" s="311">
        <f t="shared" si="1280"/>
        <v>0</v>
      </c>
      <c r="DL994" s="101">
        <f t="shared" si="1281"/>
        <v>0</v>
      </c>
      <c r="DM994" s="101">
        <f t="shared" si="1282"/>
        <v>0</v>
      </c>
      <c r="DN994" s="101">
        <f t="shared" si="1283"/>
        <v>0</v>
      </c>
      <c r="DO994" s="101">
        <f t="shared" si="1284"/>
        <v>0</v>
      </c>
      <c r="DP994" s="101">
        <f t="shared" si="1285"/>
        <v>0</v>
      </c>
      <c r="DQ994" s="101">
        <f t="shared" si="1286"/>
        <v>0</v>
      </c>
      <c r="DR994" s="101">
        <f t="shared" si="1287"/>
        <v>0</v>
      </c>
      <c r="DS994" s="101">
        <f t="shared" si="1288"/>
        <v>0</v>
      </c>
      <c r="DT994" s="101">
        <f t="shared" si="1289"/>
        <v>0</v>
      </c>
      <c r="DU994" s="101">
        <f t="shared" si="1290"/>
        <v>0</v>
      </c>
      <c r="DV994" s="101">
        <f t="shared" si="1291"/>
        <v>0</v>
      </c>
      <c r="DW994" s="101">
        <f t="shared" si="1292"/>
        <v>0</v>
      </c>
      <c r="DX994" s="311">
        <f t="shared" si="1293"/>
        <v>0</v>
      </c>
      <c r="DY994" s="101">
        <f t="shared" si="1294"/>
        <v>0</v>
      </c>
      <c r="DZ994" s="101">
        <f t="shared" si="1295"/>
        <v>0</v>
      </c>
      <c r="EA994" s="101">
        <f t="shared" si="1296"/>
        <v>0</v>
      </c>
      <c r="EB994" s="101">
        <f t="shared" si="1297"/>
        <v>0</v>
      </c>
      <c r="EC994" s="101">
        <f t="shared" si="1298"/>
        <v>0</v>
      </c>
      <c r="ED994" s="101">
        <f t="shared" si="1299"/>
        <v>0</v>
      </c>
      <c r="EE994" s="101">
        <f t="shared" si="1300"/>
        <v>0</v>
      </c>
      <c r="EF994" s="101">
        <f t="shared" si="1301"/>
        <v>0</v>
      </c>
      <c r="EG994" s="101">
        <f t="shared" si="1302"/>
        <v>0</v>
      </c>
      <c r="EH994" s="101">
        <f t="shared" si="1303"/>
        <v>0</v>
      </c>
      <c r="EI994" s="101">
        <f t="shared" si="1304"/>
        <v>0</v>
      </c>
      <c r="EJ994" s="101">
        <f t="shared" si="1305"/>
        <v>0</v>
      </c>
      <c r="EK994" s="101">
        <f t="shared" si="1306"/>
        <v>0</v>
      </c>
      <c r="EL994" s="101">
        <f t="shared" si="1307"/>
        <v>0</v>
      </c>
      <c r="EM994" s="101">
        <f t="shared" si="1308"/>
        <v>0</v>
      </c>
      <c r="EN994" s="101">
        <f t="shared" si="1309"/>
        <v>0</v>
      </c>
      <c r="EO994" s="101">
        <f t="shared" si="1310"/>
        <v>0</v>
      </c>
      <c r="EP994" s="101">
        <f t="shared" si="1311"/>
        <v>0</v>
      </c>
      <c r="EQ994" s="101">
        <f t="shared" si="1312"/>
        <v>0</v>
      </c>
    </row>
    <row r="995" spans="2:147" ht="21.75" customHeight="1" x14ac:dyDescent="0.45">
      <c r="B995" s="133" t="str">
        <f>IF(Data!B994&lt;&gt;"",Data!B994,"")</f>
        <v/>
      </c>
      <c r="C995" s="158" t="str">
        <f>IF(Data!C994&lt;&gt;"",Data!C994,"")</f>
        <v/>
      </c>
      <c r="D995" s="106" t="str">
        <f>IF(Data!D994&lt;&gt;"",Data!D994,"")</f>
        <v/>
      </c>
      <c r="E995" s="140">
        <f>IF(AND(I995=1,Data!T994=0),0,IF(I995=999,999,Data!T994))</f>
        <v>999</v>
      </c>
      <c r="F995" s="140" t="str">
        <f t="shared" si="1313"/>
        <v/>
      </c>
      <c r="G995" s="140" t="str">
        <f>IF(Data!K994&lt;&gt;"",Data!K994,"")</f>
        <v/>
      </c>
      <c r="H995" s="141" t="str">
        <f>IF(Data!L994&lt;&gt;"",Data!L994,"")</f>
        <v/>
      </c>
      <c r="I995" s="63">
        <f>IF(Data!M994&lt;&gt;"",Data!M994,"")</f>
        <v>999</v>
      </c>
      <c r="J995" s="63">
        <f t="shared" si="1314"/>
        <v>0</v>
      </c>
      <c r="L995" s="64" t="str">
        <f t="shared" si="1315"/>
        <v/>
      </c>
      <c r="N995" s="63">
        <f t="shared" si="1316"/>
        <v>0</v>
      </c>
      <c r="P995" s="64" t="str">
        <f t="shared" si="1317"/>
        <v/>
      </c>
      <c r="R995" s="63">
        <f t="shared" si="1318"/>
        <v>0</v>
      </c>
      <c r="S995" s="64" t="str">
        <f t="shared" si="1319"/>
        <v/>
      </c>
      <c r="W995" s="310">
        <f t="shared" si="1320"/>
        <v>999</v>
      </c>
      <c r="Y995" s="65">
        <f t="shared" si="1321"/>
        <v>0</v>
      </c>
      <c r="Z995" s="65">
        <f t="shared" si="1322"/>
        <v>0</v>
      </c>
      <c r="AA995" s="65">
        <f t="shared" si="1323"/>
        <v>0</v>
      </c>
      <c r="AB995" s="65">
        <f t="shared" si="1324"/>
        <v>0</v>
      </c>
      <c r="AC995" s="341">
        <f t="shared" si="1325"/>
        <v>0</v>
      </c>
      <c r="AD995" s="65">
        <f t="shared" si="1326"/>
        <v>0</v>
      </c>
      <c r="AE995" s="65">
        <f t="shared" si="1327"/>
        <v>0</v>
      </c>
      <c r="AF995" s="65">
        <f t="shared" si="1328"/>
        <v>0</v>
      </c>
      <c r="AG995" s="65">
        <f t="shared" si="1329"/>
        <v>0</v>
      </c>
      <c r="AH995" s="65">
        <f t="shared" si="1330"/>
        <v>0</v>
      </c>
      <c r="AI995" s="65">
        <f t="shared" si="1331"/>
        <v>0</v>
      </c>
      <c r="AJ995" s="65">
        <f t="shared" si="1332"/>
        <v>0</v>
      </c>
      <c r="AK995" s="65">
        <f t="shared" si="1333"/>
        <v>0</v>
      </c>
      <c r="AL995" s="65">
        <f t="shared" si="1334"/>
        <v>0</v>
      </c>
      <c r="AM995" s="65">
        <f t="shared" si="1335"/>
        <v>0</v>
      </c>
      <c r="AN995" s="65">
        <f t="shared" si="1336"/>
        <v>0</v>
      </c>
      <c r="AO995" s="65">
        <f t="shared" si="1337"/>
        <v>0</v>
      </c>
      <c r="AP995" s="65">
        <f t="shared" si="1338"/>
        <v>0</v>
      </c>
      <c r="AQ995" s="65">
        <f t="shared" si="1339"/>
        <v>0</v>
      </c>
      <c r="AR995" s="65">
        <f t="shared" si="1340"/>
        <v>0</v>
      </c>
      <c r="AS995" s="65">
        <f t="shared" si="1341"/>
        <v>0</v>
      </c>
      <c r="AT995" s="65">
        <f t="shared" si="1342"/>
        <v>0</v>
      </c>
      <c r="AU995" s="65">
        <f t="shared" si="1343"/>
        <v>0</v>
      </c>
      <c r="AV995" s="65">
        <f t="shared" si="1344"/>
        <v>0</v>
      </c>
      <c r="AW995" s="65">
        <f t="shared" si="1345"/>
        <v>0</v>
      </c>
      <c r="AX995" s="65">
        <f t="shared" si="1346"/>
        <v>0</v>
      </c>
      <c r="AY995" s="65">
        <f t="shared" si="1347"/>
        <v>0</v>
      </c>
      <c r="AZ995" s="65">
        <f t="shared" si="1348"/>
        <v>0</v>
      </c>
      <c r="BA995" s="65">
        <f t="shared" si="1349"/>
        <v>0</v>
      </c>
      <c r="BB995" s="65">
        <f t="shared" si="1350"/>
        <v>0</v>
      </c>
      <c r="BC995" s="65">
        <f t="shared" si="1351"/>
        <v>0</v>
      </c>
      <c r="BD995" s="65">
        <f t="shared" si="1352"/>
        <v>0</v>
      </c>
      <c r="BE995" s="65">
        <f t="shared" si="1353"/>
        <v>0</v>
      </c>
      <c r="BF995" s="65">
        <f t="shared" si="1354"/>
        <v>0</v>
      </c>
      <c r="BG995" s="65">
        <f t="shared" si="1355"/>
        <v>0</v>
      </c>
      <c r="CE995" s="373"/>
      <c r="CF995" s="343"/>
      <c r="CG995" s="343"/>
      <c r="CH995" s="343"/>
      <c r="CI995" s="343"/>
      <c r="CJ995" s="343"/>
      <c r="CK995" s="343"/>
      <c r="CL995" s="343"/>
      <c r="CM995" s="343"/>
      <c r="CN995" s="343"/>
      <c r="CY995" s="101">
        <f t="shared" si="1356"/>
        <v>0</v>
      </c>
      <c r="CZ995" s="101">
        <f t="shared" si="1357"/>
        <v>0</v>
      </c>
      <c r="DB995" s="101">
        <f t="shared" si="1358"/>
        <v>0</v>
      </c>
      <c r="DD995" s="311">
        <f t="shared" si="1359"/>
        <v>0</v>
      </c>
      <c r="DF995" s="101">
        <f t="shared" si="1275"/>
        <v>0</v>
      </c>
      <c r="DG995" s="101">
        <f t="shared" si="1276"/>
        <v>0</v>
      </c>
      <c r="DH995" s="101">
        <f t="shared" si="1277"/>
        <v>0</v>
      </c>
      <c r="DI995" s="101">
        <f t="shared" si="1278"/>
        <v>0</v>
      </c>
      <c r="DJ995" s="311">
        <f t="shared" si="1279"/>
        <v>0</v>
      </c>
      <c r="DK995" s="311">
        <f t="shared" si="1280"/>
        <v>0</v>
      </c>
      <c r="DL995" s="101">
        <f t="shared" si="1281"/>
        <v>0</v>
      </c>
      <c r="DM995" s="101">
        <f t="shared" si="1282"/>
        <v>0</v>
      </c>
      <c r="DN995" s="101">
        <f t="shared" si="1283"/>
        <v>0</v>
      </c>
      <c r="DO995" s="101">
        <f t="shared" si="1284"/>
        <v>0</v>
      </c>
      <c r="DP995" s="101">
        <f t="shared" si="1285"/>
        <v>0</v>
      </c>
      <c r="DQ995" s="101">
        <f t="shared" si="1286"/>
        <v>0</v>
      </c>
      <c r="DR995" s="101">
        <f t="shared" si="1287"/>
        <v>0</v>
      </c>
      <c r="DS995" s="101">
        <f t="shared" si="1288"/>
        <v>0</v>
      </c>
      <c r="DT995" s="101">
        <f t="shared" si="1289"/>
        <v>0</v>
      </c>
      <c r="DU995" s="101">
        <f t="shared" si="1290"/>
        <v>0</v>
      </c>
      <c r="DV995" s="101">
        <f t="shared" si="1291"/>
        <v>0</v>
      </c>
      <c r="DW995" s="101">
        <f t="shared" si="1292"/>
        <v>0</v>
      </c>
      <c r="DX995" s="311">
        <f t="shared" si="1293"/>
        <v>0</v>
      </c>
      <c r="DY995" s="101">
        <f t="shared" si="1294"/>
        <v>0</v>
      </c>
      <c r="DZ995" s="101">
        <f t="shared" si="1295"/>
        <v>0</v>
      </c>
      <c r="EA995" s="101">
        <f t="shared" si="1296"/>
        <v>0</v>
      </c>
      <c r="EB995" s="101">
        <f t="shared" si="1297"/>
        <v>0</v>
      </c>
      <c r="EC995" s="101">
        <f t="shared" si="1298"/>
        <v>0</v>
      </c>
      <c r="ED995" s="101">
        <f t="shared" si="1299"/>
        <v>0</v>
      </c>
      <c r="EE995" s="101">
        <f t="shared" si="1300"/>
        <v>0</v>
      </c>
      <c r="EF995" s="101">
        <f t="shared" si="1301"/>
        <v>0</v>
      </c>
      <c r="EG995" s="101">
        <f t="shared" si="1302"/>
        <v>0</v>
      </c>
      <c r="EH995" s="101">
        <f t="shared" si="1303"/>
        <v>0</v>
      </c>
      <c r="EI995" s="101">
        <f t="shared" si="1304"/>
        <v>0</v>
      </c>
      <c r="EJ995" s="101">
        <f t="shared" si="1305"/>
        <v>0</v>
      </c>
      <c r="EK995" s="101">
        <f t="shared" si="1306"/>
        <v>0</v>
      </c>
      <c r="EL995" s="101">
        <f t="shared" si="1307"/>
        <v>0</v>
      </c>
      <c r="EM995" s="101">
        <f t="shared" si="1308"/>
        <v>0</v>
      </c>
      <c r="EN995" s="101">
        <f t="shared" si="1309"/>
        <v>0</v>
      </c>
      <c r="EO995" s="101">
        <f t="shared" si="1310"/>
        <v>0</v>
      </c>
      <c r="EP995" s="101">
        <f t="shared" si="1311"/>
        <v>0</v>
      </c>
      <c r="EQ995" s="101">
        <f t="shared" si="1312"/>
        <v>0</v>
      </c>
    </row>
    <row r="996" spans="2:147" ht="21.75" customHeight="1" x14ac:dyDescent="0.45">
      <c r="B996" s="133" t="str">
        <f>IF(Data!B995&lt;&gt;"",Data!B995,"")</f>
        <v/>
      </c>
      <c r="C996" s="158" t="str">
        <f>IF(Data!C995&lt;&gt;"",Data!C995,"")</f>
        <v/>
      </c>
      <c r="D996" s="106" t="str">
        <f>IF(Data!D995&lt;&gt;"",Data!D995,"")</f>
        <v/>
      </c>
      <c r="E996" s="140">
        <f>IF(AND(I996=1,Data!T995=0),0,IF(I996=999,999,Data!T995))</f>
        <v>999</v>
      </c>
      <c r="F996" s="140" t="str">
        <f t="shared" si="1313"/>
        <v/>
      </c>
      <c r="G996" s="140" t="str">
        <f>IF(Data!K995&lt;&gt;"",Data!K995,"")</f>
        <v/>
      </c>
      <c r="H996" s="141" t="str">
        <f>IF(Data!L995&lt;&gt;"",Data!L995,"")</f>
        <v/>
      </c>
      <c r="I996" s="63">
        <f>IF(Data!M995&lt;&gt;"",Data!M995,"")</f>
        <v>999</v>
      </c>
      <c r="J996" s="63">
        <f t="shared" si="1314"/>
        <v>0</v>
      </c>
      <c r="L996" s="64" t="str">
        <f t="shared" si="1315"/>
        <v/>
      </c>
      <c r="N996" s="63">
        <f t="shared" si="1316"/>
        <v>0</v>
      </c>
      <c r="P996" s="64" t="str">
        <f t="shared" si="1317"/>
        <v/>
      </c>
      <c r="R996" s="63">
        <f t="shared" si="1318"/>
        <v>0</v>
      </c>
      <c r="S996" s="64" t="str">
        <f t="shared" si="1319"/>
        <v/>
      </c>
      <c r="W996" s="310">
        <f t="shared" si="1320"/>
        <v>999</v>
      </c>
      <c r="Y996" s="65">
        <f t="shared" si="1321"/>
        <v>0</v>
      </c>
      <c r="Z996" s="65">
        <f t="shared" si="1322"/>
        <v>0</v>
      </c>
      <c r="AA996" s="65">
        <f t="shared" si="1323"/>
        <v>0</v>
      </c>
      <c r="AB996" s="65">
        <f t="shared" si="1324"/>
        <v>0</v>
      </c>
      <c r="AC996" s="341">
        <f t="shared" si="1325"/>
        <v>0</v>
      </c>
      <c r="AD996" s="65">
        <f t="shared" si="1326"/>
        <v>0</v>
      </c>
      <c r="AE996" s="65">
        <f t="shared" si="1327"/>
        <v>0</v>
      </c>
      <c r="AF996" s="65">
        <f t="shared" si="1328"/>
        <v>0</v>
      </c>
      <c r="AG996" s="65">
        <f t="shared" si="1329"/>
        <v>0</v>
      </c>
      <c r="AH996" s="65">
        <f t="shared" si="1330"/>
        <v>0</v>
      </c>
      <c r="AI996" s="65">
        <f t="shared" si="1331"/>
        <v>0</v>
      </c>
      <c r="AJ996" s="65">
        <f t="shared" si="1332"/>
        <v>0</v>
      </c>
      <c r="AK996" s="65">
        <f t="shared" si="1333"/>
        <v>0</v>
      </c>
      <c r="AL996" s="65">
        <f t="shared" si="1334"/>
        <v>0</v>
      </c>
      <c r="AM996" s="65">
        <f t="shared" si="1335"/>
        <v>0</v>
      </c>
      <c r="AN996" s="65">
        <f t="shared" si="1336"/>
        <v>0</v>
      </c>
      <c r="AO996" s="65">
        <f t="shared" si="1337"/>
        <v>0</v>
      </c>
      <c r="AP996" s="65">
        <f t="shared" si="1338"/>
        <v>0</v>
      </c>
      <c r="AQ996" s="65">
        <f t="shared" si="1339"/>
        <v>0</v>
      </c>
      <c r="AR996" s="65">
        <f t="shared" si="1340"/>
        <v>0</v>
      </c>
      <c r="AS996" s="65">
        <f t="shared" si="1341"/>
        <v>0</v>
      </c>
      <c r="AT996" s="65">
        <f t="shared" si="1342"/>
        <v>0</v>
      </c>
      <c r="AU996" s="65">
        <f t="shared" si="1343"/>
        <v>0</v>
      </c>
      <c r="AV996" s="65">
        <f t="shared" si="1344"/>
        <v>0</v>
      </c>
      <c r="AW996" s="65">
        <f t="shared" si="1345"/>
        <v>0</v>
      </c>
      <c r="AX996" s="65">
        <f t="shared" si="1346"/>
        <v>0</v>
      </c>
      <c r="AY996" s="65">
        <f t="shared" si="1347"/>
        <v>0</v>
      </c>
      <c r="AZ996" s="65">
        <f t="shared" si="1348"/>
        <v>0</v>
      </c>
      <c r="BA996" s="65">
        <f t="shared" si="1349"/>
        <v>0</v>
      </c>
      <c r="BB996" s="65">
        <f t="shared" si="1350"/>
        <v>0</v>
      </c>
      <c r="BC996" s="65">
        <f t="shared" si="1351"/>
        <v>0</v>
      </c>
      <c r="BD996" s="65">
        <f t="shared" si="1352"/>
        <v>0</v>
      </c>
      <c r="BE996" s="65">
        <f t="shared" si="1353"/>
        <v>0</v>
      </c>
      <c r="BF996" s="65">
        <f t="shared" si="1354"/>
        <v>0</v>
      </c>
      <c r="BG996" s="65">
        <f t="shared" si="1355"/>
        <v>0</v>
      </c>
      <c r="CE996" s="373"/>
      <c r="CF996" s="343"/>
      <c r="CG996" s="343"/>
      <c r="CH996" s="343"/>
      <c r="CI996" s="343"/>
      <c r="CJ996" s="343"/>
      <c r="CK996" s="343"/>
      <c r="CL996" s="343"/>
      <c r="CM996" s="343"/>
      <c r="CN996" s="343"/>
      <c r="CY996" s="101">
        <f t="shared" si="1356"/>
        <v>0</v>
      </c>
      <c r="CZ996" s="101">
        <f t="shared" si="1357"/>
        <v>0</v>
      </c>
      <c r="DB996" s="101">
        <f t="shared" si="1358"/>
        <v>0</v>
      </c>
      <c r="DD996" s="311">
        <f t="shared" si="1359"/>
        <v>0</v>
      </c>
      <c r="DF996" s="101">
        <f t="shared" si="1275"/>
        <v>0</v>
      </c>
      <c r="DG996" s="101">
        <f t="shared" si="1276"/>
        <v>0</v>
      </c>
      <c r="DH996" s="101">
        <f t="shared" si="1277"/>
        <v>0</v>
      </c>
      <c r="DI996" s="101">
        <f t="shared" si="1278"/>
        <v>0</v>
      </c>
      <c r="DJ996" s="311">
        <f t="shared" si="1279"/>
        <v>0</v>
      </c>
      <c r="DK996" s="311">
        <f t="shared" si="1280"/>
        <v>0</v>
      </c>
      <c r="DL996" s="101">
        <f t="shared" si="1281"/>
        <v>0</v>
      </c>
      <c r="DM996" s="101">
        <f t="shared" si="1282"/>
        <v>0</v>
      </c>
      <c r="DN996" s="101">
        <f t="shared" si="1283"/>
        <v>0</v>
      </c>
      <c r="DO996" s="101">
        <f t="shared" si="1284"/>
        <v>0</v>
      </c>
      <c r="DP996" s="101">
        <f t="shared" si="1285"/>
        <v>0</v>
      </c>
      <c r="DQ996" s="101">
        <f t="shared" si="1286"/>
        <v>0</v>
      </c>
      <c r="DR996" s="101">
        <f t="shared" si="1287"/>
        <v>0</v>
      </c>
      <c r="DS996" s="101">
        <f t="shared" si="1288"/>
        <v>0</v>
      </c>
      <c r="DT996" s="101">
        <f t="shared" si="1289"/>
        <v>0</v>
      </c>
      <c r="DU996" s="101">
        <f t="shared" si="1290"/>
        <v>0</v>
      </c>
      <c r="DV996" s="101">
        <f t="shared" si="1291"/>
        <v>0</v>
      </c>
      <c r="DW996" s="101">
        <f t="shared" si="1292"/>
        <v>0</v>
      </c>
      <c r="DX996" s="311">
        <f t="shared" si="1293"/>
        <v>0</v>
      </c>
      <c r="DY996" s="101">
        <f t="shared" si="1294"/>
        <v>0</v>
      </c>
      <c r="DZ996" s="101">
        <f t="shared" si="1295"/>
        <v>0</v>
      </c>
      <c r="EA996" s="101">
        <f t="shared" si="1296"/>
        <v>0</v>
      </c>
      <c r="EB996" s="101">
        <f t="shared" si="1297"/>
        <v>0</v>
      </c>
      <c r="EC996" s="101">
        <f t="shared" si="1298"/>
        <v>0</v>
      </c>
      <c r="ED996" s="101">
        <f t="shared" si="1299"/>
        <v>0</v>
      </c>
      <c r="EE996" s="101">
        <f t="shared" si="1300"/>
        <v>0</v>
      </c>
      <c r="EF996" s="101">
        <f t="shared" si="1301"/>
        <v>0</v>
      </c>
      <c r="EG996" s="101">
        <f t="shared" si="1302"/>
        <v>0</v>
      </c>
      <c r="EH996" s="101">
        <f t="shared" si="1303"/>
        <v>0</v>
      </c>
      <c r="EI996" s="101">
        <f t="shared" si="1304"/>
        <v>0</v>
      </c>
      <c r="EJ996" s="101">
        <f t="shared" si="1305"/>
        <v>0</v>
      </c>
      <c r="EK996" s="101">
        <f t="shared" si="1306"/>
        <v>0</v>
      </c>
      <c r="EL996" s="101">
        <f t="shared" si="1307"/>
        <v>0</v>
      </c>
      <c r="EM996" s="101">
        <f t="shared" si="1308"/>
        <v>0</v>
      </c>
      <c r="EN996" s="101">
        <f t="shared" si="1309"/>
        <v>0</v>
      </c>
      <c r="EO996" s="101">
        <f t="shared" si="1310"/>
        <v>0</v>
      </c>
      <c r="EP996" s="101">
        <f t="shared" si="1311"/>
        <v>0</v>
      </c>
      <c r="EQ996" s="101">
        <f t="shared" si="1312"/>
        <v>0</v>
      </c>
    </row>
    <row r="997" spans="2:147" ht="21.75" customHeight="1" x14ac:dyDescent="0.45">
      <c r="B997" s="133" t="str">
        <f>IF(Data!B996&lt;&gt;"",Data!B996,"")</f>
        <v/>
      </c>
      <c r="C997" s="158" t="str">
        <f>IF(Data!C996&lt;&gt;"",Data!C996,"")</f>
        <v/>
      </c>
      <c r="D997" s="106" t="str">
        <f>IF(Data!D996&lt;&gt;"",Data!D996,"")</f>
        <v/>
      </c>
      <c r="E997" s="140">
        <f>IF(AND(I997=1,Data!T996=0),0,IF(I997=999,999,Data!T996))</f>
        <v>999</v>
      </c>
      <c r="F997" s="140" t="str">
        <f t="shared" si="1313"/>
        <v/>
      </c>
      <c r="G997" s="140" t="str">
        <f>IF(Data!K996&lt;&gt;"",Data!K996,"")</f>
        <v/>
      </c>
      <c r="H997" s="141" t="str">
        <f>IF(Data!L996&lt;&gt;"",Data!L996,"")</f>
        <v/>
      </c>
      <c r="I997" s="63">
        <f>IF(Data!M996&lt;&gt;"",Data!M996,"")</f>
        <v>999</v>
      </c>
      <c r="J997" s="63">
        <f t="shared" si="1314"/>
        <v>0</v>
      </c>
      <c r="L997" s="64" t="str">
        <f t="shared" si="1315"/>
        <v/>
      </c>
      <c r="N997" s="63">
        <f t="shared" si="1316"/>
        <v>0</v>
      </c>
      <c r="P997" s="64" t="str">
        <f t="shared" si="1317"/>
        <v/>
      </c>
      <c r="R997" s="63">
        <f t="shared" si="1318"/>
        <v>0</v>
      </c>
      <c r="S997" s="64" t="str">
        <f t="shared" si="1319"/>
        <v/>
      </c>
      <c r="W997" s="310">
        <f t="shared" si="1320"/>
        <v>999</v>
      </c>
      <c r="Y997" s="65">
        <f t="shared" si="1321"/>
        <v>0</v>
      </c>
      <c r="Z997" s="65">
        <f t="shared" si="1322"/>
        <v>0</v>
      </c>
      <c r="AA997" s="65">
        <f t="shared" si="1323"/>
        <v>0</v>
      </c>
      <c r="AB997" s="65">
        <f t="shared" si="1324"/>
        <v>0</v>
      </c>
      <c r="AC997" s="341">
        <f t="shared" si="1325"/>
        <v>0</v>
      </c>
      <c r="AD997" s="65">
        <f t="shared" si="1326"/>
        <v>0</v>
      </c>
      <c r="AE997" s="65">
        <f t="shared" si="1327"/>
        <v>0</v>
      </c>
      <c r="AF997" s="65">
        <f t="shared" si="1328"/>
        <v>0</v>
      </c>
      <c r="AG997" s="65">
        <f t="shared" si="1329"/>
        <v>0</v>
      </c>
      <c r="AH997" s="65">
        <f t="shared" si="1330"/>
        <v>0</v>
      </c>
      <c r="AI997" s="65">
        <f t="shared" si="1331"/>
        <v>0</v>
      </c>
      <c r="AJ997" s="65">
        <f t="shared" si="1332"/>
        <v>0</v>
      </c>
      <c r="AK997" s="65">
        <f t="shared" si="1333"/>
        <v>0</v>
      </c>
      <c r="AL997" s="65">
        <f t="shared" si="1334"/>
        <v>0</v>
      </c>
      <c r="AM997" s="65">
        <f t="shared" si="1335"/>
        <v>0</v>
      </c>
      <c r="AN997" s="65">
        <f t="shared" si="1336"/>
        <v>0</v>
      </c>
      <c r="AO997" s="65">
        <f t="shared" si="1337"/>
        <v>0</v>
      </c>
      <c r="AP997" s="65">
        <f t="shared" si="1338"/>
        <v>0</v>
      </c>
      <c r="AQ997" s="65">
        <f t="shared" si="1339"/>
        <v>0</v>
      </c>
      <c r="AR997" s="65">
        <f t="shared" si="1340"/>
        <v>0</v>
      </c>
      <c r="AS997" s="65">
        <f t="shared" si="1341"/>
        <v>0</v>
      </c>
      <c r="AT997" s="65">
        <f t="shared" si="1342"/>
        <v>0</v>
      </c>
      <c r="AU997" s="65">
        <f t="shared" si="1343"/>
        <v>0</v>
      </c>
      <c r="AV997" s="65">
        <f t="shared" si="1344"/>
        <v>0</v>
      </c>
      <c r="AW997" s="65">
        <f t="shared" si="1345"/>
        <v>0</v>
      </c>
      <c r="AX997" s="65">
        <f t="shared" si="1346"/>
        <v>0</v>
      </c>
      <c r="AY997" s="65">
        <f t="shared" si="1347"/>
        <v>0</v>
      </c>
      <c r="AZ997" s="65">
        <f t="shared" si="1348"/>
        <v>0</v>
      </c>
      <c r="BA997" s="65">
        <f t="shared" si="1349"/>
        <v>0</v>
      </c>
      <c r="BB997" s="65">
        <f t="shared" si="1350"/>
        <v>0</v>
      </c>
      <c r="BC997" s="65">
        <f t="shared" si="1351"/>
        <v>0</v>
      </c>
      <c r="BD997" s="65">
        <f t="shared" si="1352"/>
        <v>0</v>
      </c>
      <c r="BE997" s="65">
        <f t="shared" si="1353"/>
        <v>0</v>
      </c>
      <c r="BF997" s="65">
        <f t="shared" si="1354"/>
        <v>0</v>
      </c>
      <c r="BG997" s="65">
        <f t="shared" si="1355"/>
        <v>0</v>
      </c>
      <c r="CE997" s="373"/>
      <c r="CF997" s="343"/>
      <c r="CG997" s="343"/>
      <c r="CH997" s="343"/>
      <c r="CI997" s="343"/>
      <c r="CJ997" s="343"/>
      <c r="CK997" s="343"/>
      <c r="CL997" s="343"/>
      <c r="CM997" s="343"/>
      <c r="CN997" s="343"/>
      <c r="CY997" s="101">
        <f t="shared" si="1356"/>
        <v>0</v>
      </c>
      <c r="CZ997" s="101">
        <f t="shared" si="1357"/>
        <v>0</v>
      </c>
      <c r="DB997" s="101">
        <f t="shared" si="1358"/>
        <v>0</v>
      </c>
      <c r="DD997" s="311">
        <f t="shared" si="1359"/>
        <v>0</v>
      </c>
      <c r="DF997" s="101">
        <f t="shared" si="1275"/>
        <v>0</v>
      </c>
      <c r="DG997" s="101">
        <f t="shared" si="1276"/>
        <v>0</v>
      </c>
      <c r="DH997" s="101">
        <f t="shared" si="1277"/>
        <v>0</v>
      </c>
      <c r="DI997" s="101">
        <f t="shared" si="1278"/>
        <v>0</v>
      </c>
      <c r="DJ997" s="311">
        <f t="shared" si="1279"/>
        <v>0</v>
      </c>
      <c r="DK997" s="311">
        <f t="shared" si="1280"/>
        <v>0</v>
      </c>
      <c r="DL997" s="101">
        <f t="shared" si="1281"/>
        <v>0</v>
      </c>
      <c r="DM997" s="101">
        <f t="shared" si="1282"/>
        <v>0</v>
      </c>
      <c r="DN997" s="101">
        <f t="shared" si="1283"/>
        <v>0</v>
      </c>
      <c r="DO997" s="101">
        <f t="shared" si="1284"/>
        <v>0</v>
      </c>
      <c r="DP997" s="101">
        <f t="shared" si="1285"/>
        <v>0</v>
      </c>
      <c r="DQ997" s="101">
        <f t="shared" si="1286"/>
        <v>0</v>
      </c>
      <c r="DR997" s="101">
        <f t="shared" si="1287"/>
        <v>0</v>
      </c>
      <c r="DS997" s="101">
        <f t="shared" si="1288"/>
        <v>0</v>
      </c>
      <c r="DT997" s="101">
        <f t="shared" si="1289"/>
        <v>0</v>
      </c>
      <c r="DU997" s="101">
        <f t="shared" si="1290"/>
        <v>0</v>
      </c>
      <c r="DV997" s="101">
        <f t="shared" si="1291"/>
        <v>0</v>
      </c>
      <c r="DW997" s="101">
        <f t="shared" si="1292"/>
        <v>0</v>
      </c>
      <c r="DX997" s="311">
        <f t="shared" si="1293"/>
        <v>0</v>
      </c>
      <c r="DY997" s="101">
        <f t="shared" si="1294"/>
        <v>0</v>
      </c>
      <c r="DZ997" s="101">
        <f t="shared" si="1295"/>
        <v>0</v>
      </c>
      <c r="EA997" s="101">
        <f t="shared" si="1296"/>
        <v>0</v>
      </c>
      <c r="EB997" s="101">
        <f t="shared" si="1297"/>
        <v>0</v>
      </c>
      <c r="EC997" s="101">
        <f t="shared" si="1298"/>
        <v>0</v>
      </c>
      <c r="ED997" s="101">
        <f t="shared" si="1299"/>
        <v>0</v>
      </c>
      <c r="EE997" s="101">
        <f t="shared" si="1300"/>
        <v>0</v>
      </c>
      <c r="EF997" s="101">
        <f t="shared" si="1301"/>
        <v>0</v>
      </c>
      <c r="EG997" s="101">
        <f t="shared" si="1302"/>
        <v>0</v>
      </c>
      <c r="EH997" s="101">
        <f t="shared" si="1303"/>
        <v>0</v>
      </c>
      <c r="EI997" s="101">
        <f t="shared" si="1304"/>
        <v>0</v>
      </c>
      <c r="EJ997" s="101">
        <f t="shared" si="1305"/>
        <v>0</v>
      </c>
      <c r="EK997" s="101">
        <f t="shared" si="1306"/>
        <v>0</v>
      </c>
      <c r="EL997" s="101">
        <f t="shared" si="1307"/>
        <v>0</v>
      </c>
      <c r="EM997" s="101">
        <f t="shared" si="1308"/>
        <v>0</v>
      </c>
      <c r="EN997" s="101">
        <f t="shared" si="1309"/>
        <v>0</v>
      </c>
      <c r="EO997" s="101">
        <f t="shared" si="1310"/>
        <v>0</v>
      </c>
      <c r="EP997" s="101">
        <f t="shared" si="1311"/>
        <v>0</v>
      </c>
      <c r="EQ997" s="101">
        <f t="shared" si="1312"/>
        <v>0</v>
      </c>
    </row>
    <row r="998" spans="2:147" ht="21.75" customHeight="1" x14ac:dyDescent="0.45">
      <c r="B998" s="133" t="str">
        <f>IF(Data!B997&lt;&gt;"",Data!B997,"")</f>
        <v/>
      </c>
      <c r="C998" s="158" t="str">
        <f>IF(Data!C997&lt;&gt;"",Data!C997,"")</f>
        <v/>
      </c>
      <c r="D998" s="106" t="str">
        <f>IF(Data!D997&lt;&gt;"",Data!D997,"")</f>
        <v/>
      </c>
      <c r="E998" s="140">
        <f>IF(AND(I998=1,Data!T997=0),0,IF(I998=999,999,Data!T997))</f>
        <v>999</v>
      </c>
      <c r="F998" s="140" t="str">
        <f t="shared" si="1313"/>
        <v/>
      </c>
      <c r="G998" s="140" t="str">
        <f>IF(Data!K997&lt;&gt;"",Data!K997,"")</f>
        <v/>
      </c>
      <c r="H998" s="141" t="str">
        <f>IF(Data!L997&lt;&gt;"",Data!L997,"")</f>
        <v/>
      </c>
      <c r="I998" s="63">
        <f>IF(Data!M997&lt;&gt;"",Data!M997,"")</f>
        <v>999</v>
      </c>
      <c r="J998" s="63">
        <f t="shared" si="1314"/>
        <v>0</v>
      </c>
      <c r="L998" s="64" t="str">
        <f t="shared" si="1315"/>
        <v/>
      </c>
      <c r="N998" s="63">
        <f t="shared" si="1316"/>
        <v>0</v>
      </c>
      <c r="P998" s="64" t="str">
        <f t="shared" si="1317"/>
        <v/>
      </c>
      <c r="R998" s="63">
        <f t="shared" si="1318"/>
        <v>0</v>
      </c>
      <c r="S998" s="64" t="str">
        <f t="shared" si="1319"/>
        <v/>
      </c>
      <c r="W998" s="310">
        <f t="shared" si="1320"/>
        <v>999</v>
      </c>
      <c r="Y998" s="65">
        <f t="shared" si="1321"/>
        <v>0</v>
      </c>
      <c r="Z998" s="65">
        <f t="shared" si="1322"/>
        <v>0</v>
      </c>
      <c r="AA998" s="65">
        <f t="shared" si="1323"/>
        <v>0</v>
      </c>
      <c r="AB998" s="65">
        <f t="shared" si="1324"/>
        <v>0</v>
      </c>
      <c r="AC998" s="341">
        <f t="shared" si="1325"/>
        <v>0</v>
      </c>
      <c r="AD998" s="65">
        <f t="shared" si="1326"/>
        <v>0</v>
      </c>
      <c r="AE998" s="65">
        <f t="shared" si="1327"/>
        <v>0</v>
      </c>
      <c r="AF998" s="65">
        <f t="shared" si="1328"/>
        <v>0</v>
      </c>
      <c r="AG998" s="65">
        <f t="shared" si="1329"/>
        <v>0</v>
      </c>
      <c r="AH998" s="65">
        <f t="shared" si="1330"/>
        <v>0</v>
      </c>
      <c r="AI998" s="65">
        <f t="shared" si="1331"/>
        <v>0</v>
      </c>
      <c r="AJ998" s="65">
        <f t="shared" si="1332"/>
        <v>0</v>
      </c>
      <c r="AK998" s="65">
        <f t="shared" si="1333"/>
        <v>0</v>
      </c>
      <c r="AL998" s="65">
        <f t="shared" si="1334"/>
        <v>0</v>
      </c>
      <c r="AM998" s="65">
        <f t="shared" si="1335"/>
        <v>0</v>
      </c>
      <c r="AN998" s="65">
        <f t="shared" si="1336"/>
        <v>0</v>
      </c>
      <c r="AO998" s="65">
        <f t="shared" si="1337"/>
        <v>0</v>
      </c>
      <c r="AP998" s="65">
        <f t="shared" si="1338"/>
        <v>0</v>
      </c>
      <c r="AQ998" s="65">
        <f t="shared" si="1339"/>
        <v>0</v>
      </c>
      <c r="AR998" s="65">
        <f t="shared" si="1340"/>
        <v>0</v>
      </c>
      <c r="AS998" s="65">
        <f t="shared" si="1341"/>
        <v>0</v>
      </c>
      <c r="AT998" s="65">
        <f t="shared" si="1342"/>
        <v>0</v>
      </c>
      <c r="AU998" s="65">
        <f t="shared" si="1343"/>
        <v>0</v>
      </c>
      <c r="AV998" s="65">
        <f t="shared" si="1344"/>
        <v>0</v>
      </c>
      <c r="AW998" s="65">
        <f t="shared" si="1345"/>
        <v>0</v>
      </c>
      <c r="AX998" s="65">
        <f t="shared" si="1346"/>
        <v>0</v>
      </c>
      <c r="AY998" s="65">
        <f t="shared" si="1347"/>
        <v>0</v>
      </c>
      <c r="AZ998" s="65">
        <f t="shared" si="1348"/>
        <v>0</v>
      </c>
      <c r="BA998" s="65">
        <f t="shared" si="1349"/>
        <v>0</v>
      </c>
      <c r="BB998" s="65">
        <f t="shared" si="1350"/>
        <v>0</v>
      </c>
      <c r="BC998" s="65">
        <f t="shared" si="1351"/>
        <v>0</v>
      </c>
      <c r="BD998" s="65">
        <f t="shared" si="1352"/>
        <v>0</v>
      </c>
      <c r="BE998" s="65">
        <f t="shared" si="1353"/>
        <v>0</v>
      </c>
      <c r="BF998" s="65">
        <f t="shared" si="1354"/>
        <v>0</v>
      </c>
      <c r="BG998" s="65">
        <f t="shared" si="1355"/>
        <v>0</v>
      </c>
      <c r="CE998" s="373"/>
      <c r="CF998" s="343"/>
      <c r="CG998" s="343"/>
      <c r="CH998" s="343"/>
      <c r="CI998" s="343"/>
      <c r="CJ998" s="343"/>
      <c r="CK998" s="343"/>
      <c r="CL998" s="343"/>
      <c r="CM998" s="343"/>
      <c r="CN998" s="343"/>
      <c r="CY998" s="101">
        <f t="shared" si="1356"/>
        <v>0</v>
      </c>
      <c r="CZ998" s="101">
        <f t="shared" si="1357"/>
        <v>0</v>
      </c>
      <c r="DB998" s="101">
        <f t="shared" si="1358"/>
        <v>0</v>
      </c>
      <c r="DD998" s="311">
        <f t="shared" si="1359"/>
        <v>0</v>
      </c>
      <c r="DF998" s="101">
        <f t="shared" si="1275"/>
        <v>0</v>
      </c>
      <c r="DG998" s="101">
        <f t="shared" si="1276"/>
        <v>0</v>
      </c>
      <c r="DH998" s="101">
        <f t="shared" si="1277"/>
        <v>0</v>
      </c>
      <c r="DI998" s="101">
        <f t="shared" si="1278"/>
        <v>0</v>
      </c>
      <c r="DJ998" s="311">
        <f t="shared" si="1279"/>
        <v>0</v>
      </c>
      <c r="DK998" s="311">
        <f t="shared" si="1280"/>
        <v>0</v>
      </c>
      <c r="DL998" s="101">
        <f t="shared" si="1281"/>
        <v>0</v>
      </c>
      <c r="DM998" s="101">
        <f t="shared" si="1282"/>
        <v>0</v>
      </c>
      <c r="DN998" s="101">
        <f t="shared" si="1283"/>
        <v>0</v>
      </c>
      <c r="DO998" s="101">
        <f t="shared" si="1284"/>
        <v>0</v>
      </c>
      <c r="DP998" s="101">
        <f t="shared" si="1285"/>
        <v>0</v>
      </c>
      <c r="DQ998" s="101">
        <f t="shared" si="1286"/>
        <v>0</v>
      </c>
      <c r="DR998" s="101">
        <f t="shared" si="1287"/>
        <v>0</v>
      </c>
      <c r="DS998" s="101">
        <f t="shared" si="1288"/>
        <v>0</v>
      </c>
      <c r="DT998" s="101">
        <f t="shared" si="1289"/>
        <v>0</v>
      </c>
      <c r="DU998" s="101">
        <f t="shared" si="1290"/>
        <v>0</v>
      </c>
      <c r="DV998" s="101">
        <f t="shared" si="1291"/>
        <v>0</v>
      </c>
      <c r="DW998" s="101">
        <f t="shared" si="1292"/>
        <v>0</v>
      </c>
      <c r="DX998" s="311">
        <f t="shared" si="1293"/>
        <v>0</v>
      </c>
      <c r="DY998" s="101">
        <f t="shared" si="1294"/>
        <v>0</v>
      </c>
      <c r="DZ998" s="101">
        <f t="shared" si="1295"/>
        <v>0</v>
      </c>
      <c r="EA998" s="101">
        <f t="shared" si="1296"/>
        <v>0</v>
      </c>
      <c r="EB998" s="101">
        <f t="shared" si="1297"/>
        <v>0</v>
      </c>
      <c r="EC998" s="101">
        <f t="shared" si="1298"/>
        <v>0</v>
      </c>
      <c r="ED998" s="101">
        <f t="shared" si="1299"/>
        <v>0</v>
      </c>
      <c r="EE998" s="101">
        <f t="shared" si="1300"/>
        <v>0</v>
      </c>
      <c r="EF998" s="101">
        <f t="shared" si="1301"/>
        <v>0</v>
      </c>
      <c r="EG998" s="101">
        <f t="shared" si="1302"/>
        <v>0</v>
      </c>
      <c r="EH998" s="101">
        <f t="shared" si="1303"/>
        <v>0</v>
      </c>
      <c r="EI998" s="101">
        <f t="shared" si="1304"/>
        <v>0</v>
      </c>
      <c r="EJ998" s="101">
        <f t="shared" si="1305"/>
        <v>0</v>
      </c>
      <c r="EK998" s="101">
        <f t="shared" si="1306"/>
        <v>0</v>
      </c>
      <c r="EL998" s="101">
        <f t="shared" si="1307"/>
        <v>0</v>
      </c>
      <c r="EM998" s="101">
        <f t="shared" si="1308"/>
        <v>0</v>
      </c>
      <c r="EN998" s="101">
        <f t="shared" si="1309"/>
        <v>0</v>
      </c>
      <c r="EO998" s="101">
        <f t="shared" si="1310"/>
        <v>0</v>
      </c>
      <c r="EP998" s="101">
        <f t="shared" si="1311"/>
        <v>0</v>
      </c>
      <c r="EQ998" s="101">
        <f t="shared" si="1312"/>
        <v>0</v>
      </c>
    </row>
    <row r="999" spans="2:147" ht="21.75" customHeight="1" x14ac:dyDescent="0.45">
      <c r="B999" s="133" t="str">
        <f>IF(Data!B998&lt;&gt;"",Data!B998,"")</f>
        <v/>
      </c>
      <c r="C999" s="158" t="str">
        <f>IF(Data!C998&lt;&gt;"",Data!C998,"")</f>
        <v/>
      </c>
      <c r="D999" s="106" t="str">
        <f>IF(Data!D998&lt;&gt;"",Data!D998,"")</f>
        <v/>
      </c>
      <c r="E999" s="140">
        <f>IF(AND(I999=1,Data!T998=0),0,IF(I999=999,999,Data!T998))</f>
        <v>999</v>
      </c>
      <c r="F999" s="140" t="str">
        <f t="shared" si="1313"/>
        <v/>
      </c>
      <c r="G999" s="140" t="str">
        <f>IF(Data!K998&lt;&gt;"",Data!K998,"")</f>
        <v/>
      </c>
      <c r="H999" s="141" t="str">
        <f>IF(Data!L998&lt;&gt;"",Data!L998,"")</f>
        <v/>
      </c>
      <c r="I999" s="63">
        <f>IF(Data!M998&lt;&gt;"",Data!M998,"")</f>
        <v>999</v>
      </c>
      <c r="J999" s="63">
        <f t="shared" si="1314"/>
        <v>0</v>
      </c>
      <c r="L999" s="64" t="str">
        <f t="shared" si="1315"/>
        <v/>
      </c>
      <c r="N999" s="63">
        <f t="shared" si="1316"/>
        <v>0</v>
      </c>
      <c r="P999" s="64" t="str">
        <f t="shared" si="1317"/>
        <v/>
      </c>
      <c r="R999" s="63">
        <f t="shared" si="1318"/>
        <v>0</v>
      </c>
      <c r="S999" s="64" t="str">
        <f t="shared" si="1319"/>
        <v/>
      </c>
      <c r="W999" s="310">
        <f t="shared" si="1320"/>
        <v>999</v>
      </c>
      <c r="Y999" s="65">
        <f t="shared" si="1321"/>
        <v>0</v>
      </c>
      <c r="Z999" s="65">
        <f t="shared" si="1322"/>
        <v>0</v>
      </c>
      <c r="AA999" s="65">
        <f t="shared" si="1323"/>
        <v>0</v>
      </c>
      <c r="AB999" s="65">
        <f t="shared" si="1324"/>
        <v>0</v>
      </c>
      <c r="AC999" s="341">
        <f t="shared" si="1325"/>
        <v>0</v>
      </c>
      <c r="AD999" s="65">
        <f t="shared" si="1326"/>
        <v>0</v>
      </c>
      <c r="AE999" s="65">
        <f t="shared" si="1327"/>
        <v>0</v>
      </c>
      <c r="AF999" s="65">
        <f t="shared" si="1328"/>
        <v>0</v>
      </c>
      <c r="AG999" s="65">
        <f t="shared" si="1329"/>
        <v>0</v>
      </c>
      <c r="AH999" s="65">
        <f t="shared" si="1330"/>
        <v>0</v>
      </c>
      <c r="AI999" s="65">
        <f t="shared" si="1331"/>
        <v>0</v>
      </c>
      <c r="AJ999" s="65">
        <f t="shared" si="1332"/>
        <v>0</v>
      </c>
      <c r="AK999" s="65">
        <f t="shared" si="1333"/>
        <v>0</v>
      </c>
      <c r="AL999" s="65">
        <f t="shared" si="1334"/>
        <v>0</v>
      </c>
      <c r="AM999" s="65">
        <f t="shared" si="1335"/>
        <v>0</v>
      </c>
      <c r="AN999" s="65">
        <f t="shared" si="1336"/>
        <v>0</v>
      </c>
      <c r="AO999" s="65">
        <f t="shared" si="1337"/>
        <v>0</v>
      </c>
      <c r="AP999" s="65">
        <f t="shared" si="1338"/>
        <v>0</v>
      </c>
      <c r="AQ999" s="65">
        <f t="shared" si="1339"/>
        <v>0</v>
      </c>
      <c r="AR999" s="65">
        <f t="shared" si="1340"/>
        <v>0</v>
      </c>
      <c r="AS999" s="65">
        <f t="shared" si="1341"/>
        <v>0</v>
      </c>
      <c r="AT999" s="65">
        <f t="shared" si="1342"/>
        <v>0</v>
      </c>
      <c r="AU999" s="65">
        <f t="shared" si="1343"/>
        <v>0</v>
      </c>
      <c r="AV999" s="65">
        <f t="shared" si="1344"/>
        <v>0</v>
      </c>
      <c r="AW999" s="65">
        <f t="shared" si="1345"/>
        <v>0</v>
      </c>
      <c r="AX999" s="65">
        <f t="shared" si="1346"/>
        <v>0</v>
      </c>
      <c r="AY999" s="65">
        <f t="shared" si="1347"/>
        <v>0</v>
      </c>
      <c r="AZ999" s="65">
        <f t="shared" si="1348"/>
        <v>0</v>
      </c>
      <c r="BA999" s="65">
        <f t="shared" si="1349"/>
        <v>0</v>
      </c>
      <c r="BB999" s="65">
        <f t="shared" si="1350"/>
        <v>0</v>
      </c>
      <c r="BC999" s="65">
        <f t="shared" si="1351"/>
        <v>0</v>
      </c>
      <c r="BD999" s="65">
        <f t="shared" si="1352"/>
        <v>0</v>
      </c>
      <c r="BE999" s="65">
        <f t="shared" si="1353"/>
        <v>0</v>
      </c>
      <c r="BF999" s="65">
        <f t="shared" si="1354"/>
        <v>0</v>
      </c>
      <c r="BG999" s="65">
        <f t="shared" si="1355"/>
        <v>0</v>
      </c>
      <c r="CE999" s="373"/>
      <c r="CF999" s="343"/>
      <c r="CG999" s="343"/>
      <c r="CH999" s="343"/>
      <c r="CI999" s="343"/>
      <c r="CJ999" s="343"/>
      <c r="CK999" s="343"/>
      <c r="CL999" s="343"/>
      <c r="CM999" s="343"/>
      <c r="CN999" s="343"/>
      <c r="CY999" s="101">
        <f t="shared" si="1356"/>
        <v>0</v>
      </c>
      <c r="CZ999" s="101">
        <f t="shared" si="1357"/>
        <v>0</v>
      </c>
      <c r="DB999" s="101">
        <f t="shared" si="1358"/>
        <v>0</v>
      </c>
      <c r="DD999" s="311">
        <f t="shared" si="1359"/>
        <v>0</v>
      </c>
      <c r="DF999" s="101">
        <f t="shared" si="1275"/>
        <v>0</v>
      </c>
      <c r="DG999" s="101">
        <f t="shared" si="1276"/>
        <v>0</v>
      </c>
      <c r="DH999" s="101">
        <f t="shared" si="1277"/>
        <v>0</v>
      </c>
      <c r="DI999" s="101">
        <f t="shared" si="1278"/>
        <v>0</v>
      </c>
      <c r="DJ999" s="311">
        <f t="shared" si="1279"/>
        <v>0</v>
      </c>
      <c r="DK999" s="311">
        <f t="shared" si="1280"/>
        <v>0</v>
      </c>
      <c r="DL999" s="101">
        <f t="shared" si="1281"/>
        <v>0</v>
      </c>
      <c r="DM999" s="101">
        <f t="shared" si="1282"/>
        <v>0</v>
      </c>
      <c r="DN999" s="101">
        <f t="shared" si="1283"/>
        <v>0</v>
      </c>
      <c r="DO999" s="101">
        <f t="shared" si="1284"/>
        <v>0</v>
      </c>
      <c r="DP999" s="101">
        <f t="shared" si="1285"/>
        <v>0</v>
      </c>
      <c r="DQ999" s="101">
        <f t="shared" si="1286"/>
        <v>0</v>
      </c>
      <c r="DR999" s="101">
        <f t="shared" si="1287"/>
        <v>0</v>
      </c>
      <c r="DS999" s="101">
        <f t="shared" si="1288"/>
        <v>0</v>
      </c>
      <c r="DT999" s="101">
        <f t="shared" si="1289"/>
        <v>0</v>
      </c>
      <c r="DU999" s="101">
        <f t="shared" si="1290"/>
        <v>0</v>
      </c>
      <c r="DV999" s="101">
        <f t="shared" si="1291"/>
        <v>0</v>
      </c>
      <c r="DW999" s="101">
        <f t="shared" si="1292"/>
        <v>0</v>
      </c>
      <c r="DX999" s="311">
        <f t="shared" si="1293"/>
        <v>0</v>
      </c>
      <c r="DY999" s="101">
        <f t="shared" si="1294"/>
        <v>0</v>
      </c>
      <c r="DZ999" s="101">
        <f t="shared" si="1295"/>
        <v>0</v>
      </c>
      <c r="EA999" s="101">
        <f t="shared" si="1296"/>
        <v>0</v>
      </c>
      <c r="EB999" s="101">
        <f t="shared" si="1297"/>
        <v>0</v>
      </c>
      <c r="EC999" s="101">
        <f t="shared" si="1298"/>
        <v>0</v>
      </c>
      <c r="ED999" s="101">
        <f t="shared" si="1299"/>
        <v>0</v>
      </c>
      <c r="EE999" s="101">
        <f t="shared" si="1300"/>
        <v>0</v>
      </c>
      <c r="EF999" s="101">
        <f t="shared" si="1301"/>
        <v>0</v>
      </c>
      <c r="EG999" s="101">
        <f t="shared" si="1302"/>
        <v>0</v>
      </c>
      <c r="EH999" s="101">
        <f t="shared" si="1303"/>
        <v>0</v>
      </c>
      <c r="EI999" s="101">
        <f t="shared" si="1304"/>
        <v>0</v>
      </c>
      <c r="EJ999" s="101">
        <f t="shared" si="1305"/>
        <v>0</v>
      </c>
      <c r="EK999" s="101">
        <f t="shared" si="1306"/>
        <v>0</v>
      </c>
      <c r="EL999" s="101">
        <f t="shared" si="1307"/>
        <v>0</v>
      </c>
      <c r="EM999" s="101">
        <f t="shared" si="1308"/>
        <v>0</v>
      </c>
      <c r="EN999" s="101">
        <f t="shared" si="1309"/>
        <v>0</v>
      </c>
      <c r="EO999" s="101">
        <f t="shared" si="1310"/>
        <v>0</v>
      </c>
      <c r="EP999" s="101">
        <f t="shared" si="1311"/>
        <v>0</v>
      </c>
      <c r="EQ999" s="101">
        <f t="shared" si="1312"/>
        <v>0</v>
      </c>
    </row>
    <row r="1000" spans="2:147" ht="21.75" customHeight="1" x14ac:dyDescent="0.45">
      <c r="B1000" s="133" t="str">
        <f>IF(Data!B999&lt;&gt;"",Data!B999,"")</f>
        <v/>
      </c>
      <c r="C1000" s="158" t="str">
        <f>IF(Data!C999&lt;&gt;"",Data!C999,"")</f>
        <v/>
      </c>
      <c r="D1000" s="106" t="str">
        <f>IF(Data!D999&lt;&gt;"",Data!D999,"")</f>
        <v/>
      </c>
      <c r="E1000" s="140">
        <f>IF(AND(I1000=1,Data!T999=0),0,IF(I1000=999,999,Data!T999))</f>
        <v>999</v>
      </c>
      <c r="F1000" s="140" t="str">
        <f t="shared" si="1313"/>
        <v/>
      </c>
      <c r="G1000" s="140" t="str">
        <f>IF(Data!K999&lt;&gt;"",Data!K999,"")</f>
        <v/>
      </c>
      <c r="H1000" s="141" t="str">
        <f>IF(Data!L999&lt;&gt;"",Data!L999,"")</f>
        <v/>
      </c>
      <c r="I1000" s="63">
        <f>IF(Data!M999&lt;&gt;"",Data!M999,"")</f>
        <v>999</v>
      </c>
      <c r="J1000" s="63">
        <f t="shared" si="1314"/>
        <v>0</v>
      </c>
      <c r="L1000" s="64" t="str">
        <f t="shared" si="1315"/>
        <v/>
      </c>
      <c r="N1000" s="63">
        <f t="shared" si="1316"/>
        <v>0</v>
      </c>
      <c r="P1000" s="64" t="str">
        <f t="shared" si="1317"/>
        <v/>
      </c>
      <c r="R1000" s="63">
        <f t="shared" si="1318"/>
        <v>0</v>
      </c>
      <c r="S1000" s="64" t="str">
        <f t="shared" si="1319"/>
        <v/>
      </c>
      <c r="W1000" s="310">
        <f t="shared" si="1320"/>
        <v>999</v>
      </c>
      <c r="Y1000" s="65">
        <f t="shared" si="1321"/>
        <v>0</v>
      </c>
      <c r="Z1000" s="65">
        <f t="shared" si="1322"/>
        <v>0</v>
      </c>
      <c r="AA1000" s="65">
        <f t="shared" si="1323"/>
        <v>0</v>
      </c>
      <c r="AB1000" s="65">
        <f t="shared" si="1324"/>
        <v>0</v>
      </c>
      <c r="AC1000" s="341">
        <f t="shared" si="1325"/>
        <v>0</v>
      </c>
      <c r="AD1000" s="65">
        <f t="shared" si="1326"/>
        <v>0</v>
      </c>
      <c r="AE1000" s="65">
        <f t="shared" si="1327"/>
        <v>0</v>
      </c>
      <c r="AF1000" s="65">
        <f t="shared" si="1328"/>
        <v>0</v>
      </c>
      <c r="AG1000" s="65">
        <f t="shared" si="1329"/>
        <v>0</v>
      </c>
      <c r="AH1000" s="65">
        <f t="shared" si="1330"/>
        <v>0</v>
      </c>
      <c r="AI1000" s="65">
        <f t="shared" si="1331"/>
        <v>0</v>
      </c>
      <c r="AJ1000" s="65">
        <f t="shared" si="1332"/>
        <v>0</v>
      </c>
      <c r="AK1000" s="65">
        <f t="shared" si="1333"/>
        <v>0</v>
      </c>
      <c r="AL1000" s="65">
        <f t="shared" si="1334"/>
        <v>0</v>
      </c>
      <c r="AM1000" s="65">
        <f t="shared" si="1335"/>
        <v>0</v>
      </c>
      <c r="AN1000" s="65">
        <f t="shared" si="1336"/>
        <v>0</v>
      </c>
      <c r="AO1000" s="65">
        <f t="shared" si="1337"/>
        <v>0</v>
      </c>
      <c r="AP1000" s="65">
        <f t="shared" si="1338"/>
        <v>0</v>
      </c>
      <c r="AQ1000" s="65">
        <f t="shared" si="1339"/>
        <v>0</v>
      </c>
      <c r="AR1000" s="65">
        <f t="shared" si="1340"/>
        <v>0</v>
      </c>
      <c r="AS1000" s="65">
        <f t="shared" si="1341"/>
        <v>0</v>
      </c>
      <c r="AT1000" s="65">
        <f t="shared" si="1342"/>
        <v>0</v>
      </c>
      <c r="AU1000" s="65">
        <f t="shared" si="1343"/>
        <v>0</v>
      </c>
      <c r="AV1000" s="65">
        <f t="shared" si="1344"/>
        <v>0</v>
      </c>
      <c r="AW1000" s="65">
        <f t="shared" si="1345"/>
        <v>0</v>
      </c>
      <c r="AX1000" s="65">
        <f t="shared" si="1346"/>
        <v>0</v>
      </c>
      <c r="AY1000" s="65">
        <f t="shared" si="1347"/>
        <v>0</v>
      </c>
      <c r="AZ1000" s="65">
        <f t="shared" si="1348"/>
        <v>0</v>
      </c>
      <c r="BA1000" s="65">
        <f t="shared" si="1349"/>
        <v>0</v>
      </c>
      <c r="BB1000" s="65">
        <f t="shared" si="1350"/>
        <v>0</v>
      </c>
      <c r="BC1000" s="65">
        <f t="shared" si="1351"/>
        <v>0</v>
      </c>
      <c r="BD1000" s="65">
        <f t="shared" si="1352"/>
        <v>0</v>
      </c>
      <c r="BE1000" s="65">
        <f t="shared" si="1353"/>
        <v>0</v>
      </c>
      <c r="BF1000" s="65">
        <f t="shared" si="1354"/>
        <v>0</v>
      </c>
      <c r="BG1000" s="65">
        <f t="shared" si="1355"/>
        <v>0</v>
      </c>
      <c r="CE1000" s="373"/>
      <c r="CF1000" s="343"/>
      <c r="CG1000" s="343"/>
      <c r="CH1000" s="343"/>
      <c r="CI1000" s="343"/>
      <c r="CJ1000" s="343"/>
      <c r="CK1000" s="343"/>
      <c r="CL1000" s="343"/>
      <c r="CM1000" s="343"/>
      <c r="CN1000" s="343"/>
      <c r="CY1000" s="101">
        <f t="shared" si="1356"/>
        <v>0</v>
      </c>
      <c r="CZ1000" s="101">
        <f t="shared" si="1357"/>
        <v>0</v>
      </c>
      <c r="DB1000" s="101">
        <f t="shared" si="1358"/>
        <v>0</v>
      </c>
      <c r="DD1000" s="311">
        <f t="shared" si="1359"/>
        <v>0</v>
      </c>
      <c r="DF1000" s="101">
        <f t="shared" si="1275"/>
        <v>0</v>
      </c>
      <c r="DG1000" s="101">
        <f t="shared" si="1276"/>
        <v>0</v>
      </c>
      <c r="DH1000" s="101">
        <f t="shared" si="1277"/>
        <v>0</v>
      </c>
      <c r="DI1000" s="101">
        <f t="shared" si="1278"/>
        <v>0</v>
      </c>
      <c r="DJ1000" s="311">
        <f t="shared" si="1279"/>
        <v>0</v>
      </c>
      <c r="DK1000" s="311">
        <f t="shared" si="1280"/>
        <v>0</v>
      </c>
      <c r="DL1000" s="101">
        <f t="shared" si="1281"/>
        <v>0</v>
      </c>
      <c r="DM1000" s="101">
        <f t="shared" si="1282"/>
        <v>0</v>
      </c>
      <c r="DN1000" s="101">
        <f t="shared" si="1283"/>
        <v>0</v>
      </c>
      <c r="DO1000" s="101">
        <f t="shared" si="1284"/>
        <v>0</v>
      </c>
      <c r="DP1000" s="101">
        <f t="shared" si="1285"/>
        <v>0</v>
      </c>
      <c r="DQ1000" s="101">
        <f t="shared" si="1286"/>
        <v>0</v>
      </c>
      <c r="DR1000" s="101">
        <f t="shared" si="1287"/>
        <v>0</v>
      </c>
      <c r="DS1000" s="101">
        <f t="shared" si="1288"/>
        <v>0</v>
      </c>
      <c r="DT1000" s="101">
        <f t="shared" si="1289"/>
        <v>0</v>
      </c>
      <c r="DU1000" s="101">
        <f t="shared" si="1290"/>
        <v>0</v>
      </c>
      <c r="DV1000" s="101">
        <f t="shared" si="1291"/>
        <v>0</v>
      </c>
      <c r="DW1000" s="101">
        <f t="shared" si="1292"/>
        <v>0</v>
      </c>
      <c r="DX1000" s="311">
        <f t="shared" si="1293"/>
        <v>0</v>
      </c>
      <c r="DY1000" s="101">
        <f t="shared" si="1294"/>
        <v>0</v>
      </c>
      <c r="DZ1000" s="101">
        <f t="shared" si="1295"/>
        <v>0</v>
      </c>
      <c r="EA1000" s="101">
        <f t="shared" si="1296"/>
        <v>0</v>
      </c>
      <c r="EB1000" s="101">
        <f t="shared" si="1297"/>
        <v>0</v>
      </c>
      <c r="EC1000" s="101">
        <f t="shared" si="1298"/>
        <v>0</v>
      </c>
      <c r="ED1000" s="101">
        <f t="shared" si="1299"/>
        <v>0</v>
      </c>
      <c r="EE1000" s="101">
        <f t="shared" si="1300"/>
        <v>0</v>
      </c>
      <c r="EF1000" s="101">
        <f t="shared" si="1301"/>
        <v>0</v>
      </c>
      <c r="EG1000" s="101">
        <f t="shared" si="1302"/>
        <v>0</v>
      </c>
      <c r="EH1000" s="101">
        <f t="shared" si="1303"/>
        <v>0</v>
      </c>
      <c r="EI1000" s="101">
        <f t="shared" si="1304"/>
        <v>0</v>
      </c>
      <c r="EJ1000" s="101">
        <f t="shared" si="1305"/>
        <v>0</v>
      </c>
      <c r="EK1000" s="101">
        <f t="shared" si="1306"/>
        <v>0</v>
      </c>
      <c r="EL1000" s="101">
        <f t="shared" si="1307"/>
        <v>0</v>
      </c>
      <c r="EM1000" s="101">
        <f t="shared" si="1308"/>
        <v>0</v>
      </c>
      <c r="EN1000" s="101">
        <f t="shared" si="1309"/>
        <v>0</v>
      </c>
      <c r="EO1000" s="101">
        <f t="shared" si="1310"/>
        <v>0</v>
      </c>
      <c r="EP1000" s="101">
        <f t="shared" si="1311"/>
        <v>0</v>
      </c>
      <c r="EQ1000" s="101">
        <f t="shared" si="1312"/>
        <v>0</v>
      </c>
    </row>
    <row r="1001" spans="2:147" ht="21.75" customHeight="1" x14ac:dyDescent="0.45">
      <c r="B1001" s="133" t="str">
        <f>IF(Data!B1000&lt;&gt;"",Data!B1000,"")</f>
        <v/>
      </c>
      <c r="C1001" s="158" t="str">
        <f>IF(Data!C1000&lt;&gt;"",Data!C1000,"")</f>
        <v/>
      </c>
      <c r="D1001" s="106" t="str">
        <f>IF(Data!D1000&lt;&gt;"",Data!D1000,"")</f>
        <v/>
      </c>
      <c r="E1001" s="140">
        <f>IF(AND(I1001=1,Data!T1000=0),0,IF(I1001=999,999,Data!T1000))</f>
        <v>999</v>
      </c>
      <c r="F1001" s="140" t="str">
        <f t="shared" si="1313"/>
        <v/>
      </c>
      <c r="G1001" s="140" t="str">
        <f>IF(Data!K1000&lt;&gt;"",Data!K1000,"")</f>
        <v/>
      </c>
      <c r="H1001" s="141" t="str">
        <f>IF(Data!L1000&lt;&gt;"",Data!L1000,"")</f>
        <v/>
      </c>
      <c r="I1001" s="63">
        <f>IF(Data!M1000&lt;&gt;"",Data!M1000,"")</f>
        <v>999</v>
      </c>
      <c r="J1001" s="63">
        <f t="shared" si="1314"/>
        <v>0</v>
      </c>
      <c r="L1001" s="64" t="str">
        <f t="shared" si="1315"/>
        <v/>
      </c>
      <c r="N1001" s="63">
        <f t="shared" si="1316"/>
        <v>0</v>
      </c>
      <c r="P1001" s="64" t="str">
        <f t="shared" si="1317"/>
        <v/>
      </c>
      <c r="R1001" s="63">
        <f t="shared" si="1318"/>
        <v>0</v>
      </c>
      <c r="S1001" s="64" t="str">
        <f t="shared" si="1319"/>
        <v/>
      </c>
      <c r="W1001" s="310">
        <f t="shared" si="1320"/>
        <v>999</v>
      </c>
      <c r="Y1001" s="65">
        <f t="shared" si="1321"/>
        <v>0</v>
      </c>
      <c r="Z1001" s="65">
        <f t="shared" si="1322"/>
        <v>0</v>
      </c>
      <c r="AA1001" s="65">
        <f t="shared" si="1323"/>
        <v>0</v>
      </c>
      <c r="AB1001" s="65">
        <f t="shared" si="1324"/>
        <v>0</v>
      </c>
      <c r="AC1001" s="341">
        <f t="shared" si="1325"/>
        <v>0</v>
      </c>
      <c r="AD1001" s="65">
        <f t="shared" si="1326"/>
        <v>0</v>
      </c>
      <c r="AE1001" s="65">
        <f t="shared" si="1327"/>
        <v>0</v>
      </c>
      <c r="AF1001" s="65">
        <f t="shared" si="1328"/>
        <v>0</v>
      </c>
      <c r="AG1001" s="65">
        <f t="shared" si="1329"/>
        <v>0</v>
      </c>
      <c r="AH1001" s="65">
        <f t="shared" si="1330"/>
        <v>0</v>
      </c>
      <c r="AI1001" s="65">
        <f t="shared" si="1331"/>
        <v>0</v>
      </c>
      <c r="AJ1001" s="65">
        <f t="shared" si="1332"/>
        <v>0</v>
      </c>
      <c r="AK1001" s="65">
        <f t="shared" si="1333"/>
        <v>0</v>
      </c>
      <c r="AL1001" s="65">
        <f t="shared" si="1334"/>
        <v>0</v>
      </c>
      <c r="AM1001" s="65">
        <f t="shared" si="1335"/>
        <v>0</v>
      </c>
      <c r="AN1001" s="65">
        <f t="shared" si="1336"/>
        <v>0</v>
      </c>
      <c r="AO1001" s="65">
        <f t="shared" si="1337"/>
        <v>0</v>
      </c>
      <c r="AP1001" s="65">
        <f t="shared" si="1338"/>
        <v>0</v>
      </c>
      <c r="AQ1001" s="65">
        <f t="shared" si="1339"/>
        <v>0</v>
      </c>
      <c r="AR1001" s="65">
        <f t="shared" si="1340"/>
        <v>0</v>
      </c>
      <c r="AS1001" s="65">
        <f t="shared" si="1341"/>
        <v>0</v>
      </c>
      <c r="AT1001" s="65">
        <f t="shared" si="1342"/>
        <v>0</v>
      </c>
      <c r="AU1001" s="65">
        <f t="shared" si="1343"/>
        <v>0</v>
      </c>
      <c r="AV1001" s="65">
        <f t="shared" si="1344"/>
        <v>0</v>
      </c>
      <c r="AW1001" s="65">
        <f t="shared" si="1345"/>
        <v>0</v>
      </c>
      <c r="AX1001" s="65">
        <f t="shared" si="1346"/>
        <v>0</v>
      </c>
      <c r="AY1001" s="65">
        <f t="shared" si="1347"/>
        <v>0</v>
      </c>
      <c r="AZ1001" s="65">
        <f t="shared" si="1348"/>
        <v>0</v>
      </c>
      <c r="BA1001" s="65">
        <f t="shared" si="1349"/>
        <v>0</v>
      </c>
      <c r="BB1001" s="65">
        <f t="shared" si="1350"/>
        <v>0</v>
      </c>
      <c r="BC1001" s="65">
        <f t="shared" si="1351"/>
        <v>0</v>
      </c>
      <c r="BD1001" s="65">
        <f t="shared" si="1352"/>
        <v>0</v>
      </c>
      <c r="BE1001" s="65">
        <f t="shared" si="1353"/>
        <v>0</v>
      </c>
      <c r="BF1001" s="65">
        <f t="shared" si="1354"/>
        <v>0</v>
      </c>
      <c r="BG1001" s="65">
        <f t="shared" si="1355"/>
        <v>0</v>
      </c>
      <c r="CE1001" s="373"/>
      <c r="CF1001" s="343"/>
      <c r="CG1001" s="343"/>
      <c r="CH1001" s="343"/>
      <c r="CI1001" s="343"/>
      <c r="CJ1001" s="343"/>
      <c r="CK1001" s="343"/>
      <c r="CL1001" s="343"/>
      <c r="CM1001" s="343"/>
      <c r="CN1001" s="343"/>
      <c r="CY1001" s="101">
        <f t="shared" si="1356"/>
        <v>0</v>
      </c>
      <c r="CZ1001" s="101">
        <f t="shared" si="1357"/>
        <v>0</v>
      </c>
      <c r="DB1001" s="101">
        <f t="shared" si="1358"/>
        <v>0</v>
      </c>
      <c r="DD1001" s="311">
        <f t="shared" si="1359"/>
        <v>0</v>
      </c>
      <c r="DF1001" s="101">
        <f t="shared" si="1275"/>
        <v>0</v>
      </c>
      <c r="DG1001" s="101">
        <f t="shared" si="1276"/>
        <v>0</v>
      </c>
      <c r="DH1001" s="101">
        <f t="shared" si="1277"/>
        <v>0</v>
      </c>
      <c r="DI1001" s="101">
        <f t="shared" si="1278"/>
        <v>0</v>
      </c>
      <c r="DJ1001" s="311">
        <f t="shared" si="1279"/>
        <v>0</v>
      </c>
      <c r="DK1001" s="311">
        <f t="shared" si="1280"/>
        <v>0</v>
      </c>
      <c r="DL1001" s="101">
        <f t="shared" si="1281"/>
        <v>0</v>
      </c>
      <c r="DM1001" s="101">
        <f t="shared" si="1282"/>
        <v>0</v>
      </c>
      <c r="DN1001" s="101">
        <f t="shared" si="1283"/>
        <v>0</v>
      </c>
      <c r="DO1001" s="101">
        <f t="shared" si="1284"/>
        <v>0</v>
      </c>
      <c r="DP1001" s="101">
        <f t="shared" si="1285"/>
        <v>0</v>
      </c>
      <c r="DQ1001" s="101">
        <f t="shared" si="1286"/>
        <v>0</v>
      </c>
      <c r="DR1001" s="101">
        <f t="shared" si="1287"/>
        <v>0</v>
      </c>
      <c r="DS1001" s="101">
        <f t="shared" si="1288"/>
        <v>0</v>
      </c>
      <c r="DT1001" s="101">
        <f t="shared" si="1289"/>
        <v>0</v>
      </c>
      <c r="DU1001" s="101">
        <f t="shared" si="1290"/>
        <v>0</v>
      </c>
      <c r="DV1001" s="101">
        <f t="shared" si="1291"/>
        <v>0</v>
      </c>
      <c r="DW1001" s="101">
        <f t="shared" si="1292"/>
        <v>0</v>
      </c>
      <c r="DX1001" s="311">
        <f t="shared" si="1293"/>
        <v>0</v>
      </c>
      <c r="DY1001" s="101">
        <f t="shared" si="1294"/>
        <v>0</v>
      </c>
      <c r="DZ1001" s="101">
        <f t="shared" si="1295"/>
        <v>0</v>
      </c>
      <c r="EA1001" s="101">
        <f t="shared" si="1296"/>
        <v>0</v>
      </c>
      <c r="EB1001" s="101">
        <f t="shared" si="1297"/>
        <v>0</v>
      </c>
      <c r="EC1001" s="101">
        <f t="shared" si="1298"/>
        <v>0</v>
      </c>
      <c r="ED1001" s="101">
        <f t="shared" si="1299"/>
        <v>0</v>
      </c>
      <c r="EE1001" s="101">
        <f t="shared" si="1300"/>
        <v>0</v>
      </c>
      <c r="EF1001" s="101">
        <f t="shared" si="1301"/>
        <v>0</v>
      </c>
      <c r="EG1001" s="101">
        <f t="shared" si="1302"/>
        <v>0</v>
      </c>
      <c r="EH1001" s="101">
        <f t="shared" si="1303"/>
        <v>0</v>
      </c>
      <c r="EI1001" s="101">
        <f t="shared" si="1304"/>
        <v>0</v>
      </c>
      <c r="EJ1001" s="101">
        <f t="shared" si="1305"/>
        <v>0</v>
      </c>
      <c r="EK1001" s="101">
        <f t="shared" si="1306"/>
        <v>0</v>
      </c>
      <c r="EL1001" s="101">
        <f t="shared" si="1307"/>
        <v>0</v>
      </c>
      <c r="EM1001" s="101">
        <f t="shared" si="1308"/>
        <v>0</v>
      </c>
      <c r="EN1001" s="101">
        <f t="shared" si="1309"/>
        <v>0</v>
      </c>
      <c r="EO1001" s="101">
        <f t="shared" si="1310"/>
        <v>0</v>
      </c>
      <c r="EP1001" s="101">
        <f t="shared" si="1311"/>
        <v>0</v>
      </c>
      <c r="EQ1001" s="101">
        <f t="shared" si="1312"/>
        <v>0</v>
      </c>
    </row>
    <row r="1002" spans="2:147" ht="21.75" customHeight="1" x14ac:dyDescent="0.45">
      <c r="B1002" s="133" t="str">
        <f>IF(Data!B1001&lt;&gt;"",Data!B1001,"")</f>
        <v/>
      </c>
      <c r="C1002" s="158" t="str">
        <f>IF(Data!C1001&lt;&gt;"",Data!C1001,"")</f>
        <v/>
      </c>
      <c r="D1002" s="106" t="str">
        <f>IF(Data!D1001&lt;&gt;"",Data!D1001,"")</f>
        <v/>
      </c>
      <c r="E1002" s="140">
        <f>IF(AND(I1002=1,Data!T1001=0),0,IF(I1002=999,999,Data!T1001))</f>
        <v>999</v>
      </c>
      <c r="F1002" s="140" t="str">
        <f t="shared" si="1313"/>
        <v/>
      </c>
      <c r="G1002" s="140" t="str">
        <f>IF(Data!K1001&lt;&gt;"",Data!K1001,"")</f>
        <v/>
      </c>
      <c r="H1002" s="141" t="str">
        <f>IF(Data!L1001&lt;&gt;"",Data!L1001,"")</f>
        <v/>
      </c>
      <c r="I1002" s="63">
        <f>IF(Data!M1001&lt;&gt;"",Data!M1001,"")</f>
        <v>999</v>
      </c>
      <c r="J1002" s="63">
        <f t="shared" si="1314"/>
        <v>0</v>
      </c>
      <c r="L1002" s="64" t="str">
        <f t="shared" si="1315"/>
        <v/>
      </c>
      <c r="N1002" s="63">
        <f t="shared" si="1316"/>
        <v>0</v>
      </c>
      <c r="P1002" s="64" t="str">
        <f t="shared" si="1317"/>
        <v/>
      </c>
      <c r="R1002" s="63">
        <f t="shared" si="1318"/>
        <v>0</v>
      </c>
      <c r="S1002" s="64" t="str">
        <f t="shared" si="1319"/>
        <v/>
      </c>
      <c r="W1002" s="310">
        <f t="shared" si="1320"/>
        <v>999</v>
      </c>
      <c r="Y1002" s="65">
        <f t="shared" si="1321"/>
        <v>0</v>
      </c>
      <c r="Z1002" s="65">
        <f t="shared" si="1322"/>
        <v>0</v>
      </c>
      <c r="AA1002" s="65">
        <f t="shared" si="1323"/>
        <v>0</v>
      </c>
      <c r="AB1002" s="65">
        <f t="shared" si="1324"/>
        <v>0</v>
      </c>
      <c r="AC1002" s="341">
        <f t="shared" si="1325"/>
        <v>0</v>
      </c>
      <c r="AD1002" s="65">
        <f t="shared" si="1326"/>
        <v>0</v>
      </c>
      <c r="AE1002" s="65">
        <f t="shared" si="1327"/>
        <v>0</v>
      </c>
      <c r="AF1002" s="65">
        <f t="shared" si="1328"/>
        <v>0</v>
      </c>
      <c r="AG1002" s="65">
        <f t="shared" si="1329"/>
        <v>0</v>
      </c>
      <c r="AH1002" s="65">
        <f t="shared" si="1330"/>
        <v>0</v>
      </c>
      <c r="AI1002" s="65">
        <f t="shared" si="1331"/>
        <v>0</v>
      </c>
      <c r="AJ1002" s="65">
        <f t="shared" si="1332"/>
        <v>0</v>
      </c>
      <c r="AK1002" s="65">
        <f t="shared" si="1333"/>
        <v>0</v>
      </c>
      <c r="AL1002" s="65">
        <f t="shared" si="1334"/>
        <v>0</v>
      </c>
      <c r="AM1002" s="65">
        <f t="shared" si="1335"/>
        <v>0</v>
      </c>
      <c r="AN1002" s="65">
        <f t="shared" si="1336"/>
        <v>0</v>
      </c>
      <c r="AO1002" s="65">
        <f t="shared" si="1337"/>
        <v>0</v>
      </c>
      <c r="AP1002" s="65">
        <f t="shared" si="1338"/>
        <v>0</v>
      </c>
      <c r="AQ1002" s="65">
        <f t="shared" si="1339"/>
        <v>0</v>
      </c>
      <c r="AR1002" s="65">
        <f t="shared" si="1340"/>
        <v>0</v>
      </c>
      <c r="AS1002" s="65">
        <f t="shared" si="1341"/>
        <v>0</v>
      </c>
      <c r="AT1002" s="65">
        <f t="shared" si="1342"/>
        <v>0</v>
      </c>
      <c r="AU1002" s="65">
        <f t="shared" si="1343"/>
        <v>0</v>
      </c>
      <c r="AV1002" s="65">
        <f t="shared" si="1344"/>
        <v>0</v>
      </c>
      <c r="AW1002" s="65">
        <f t="shared" si="1345"/>
        <v>0</v>
      </c>
      <c r="AX1002" s="65">
        <f t="shared" si="1346"/>
        <v>0</v>
      </c>
      <c r="AY1002" s="65">
        <f t="shared" si="1347"/>
        <v>0</v>
      </c>
      <c r="AZ1002" s="65">
        <f t="shared" si="1348"/>
        <v>0</v>
      </c>
      <c r="BA1002" s="65">
        <f t="shared" si="1349"/>
        <v>0</v>
      </c>
      <c r="BB1002" s="65">
        <f t="shared" si="1350"/>
        <v>0</v>
      </c>
      <c r="BC1002" s="65">
        <f t="shared" si="1351"/>
        <v>0</v>
      </c>
      <c r="BD1002" s="65">
        <f t="shared" si="1352"/>
        <v>0</v>
      </c>
      <c r="BE1002" s="65">
        <f t="shared" si="1353"/>
        <v>0</v>
      </c>
      <c r="BF1002" s="65">
        <f t="shared" si="1354"/>
        <v>0</v>
      </c>
      <c r="BG1002" s="65">
        <f t="shared" si="1355"/>
        <v>0</v>
      </c>
      <c r="CE1002" s="373"/>
      <c r="CF1002" s="343"/>
      <c r="CG1002" s="343"/>
      <c r="CH1002" s="343"/>
      <c r="CI1002" s="343"/>
      <c r="CJ1002" s="343"/>
      <c r="CK1002" s="343"/>
      <c r="CL1002" s="343"/>
      <c r="CM1002" s="343"/>
      <c r="CN1002" s="343"/>
      <c r="CY1002" s="101">
        <f t="shared" si="1356"/>
        <v>0</v>
      </c>
      <c r="CZ1002" s="101">
        <f t="shared" si="1357"/>
        <v>0</v>
      </c>
      <c r="DB1002" s="101">
        <f t="shared" si="1358"/>
        <v>0</v>
      </c>
      <c r="DD1002" s="311">
        <f t="shared" si="1359"/>
        <v>0</v>
      </c>
      <c r="DF1002" s="101">
        <f t="shared" si="1275"/>
        <v>0</v>
      </c>
      <c r="DG1002" s="101">
        <f t="shared" si="1276"/>
        <v>0</v>
      </c>
      <c r="DH1002" s="101">
        <f t="shared" si="1277"/>
        <v>0</v>
      </c>
      <c r="DI1002" s="101">
        <f t="shared" si="1278"/>
        <v>0</v>
      </c>
      <c r="DJ1002" s="311">
        <f t="shared" si="1279"/>
        <v>0</v>
      </c>
      <c r="DK1002" s="311">
        <f t="shared" si="1280"/>
        <v>0</v>
      </c>
      <c r="DL1002" s="101">
        <f t="shared" si="1281"/>
        <v>0</v>
      </c>
      <c r="DM1002" s="101">
        <f t="shared" si="1282"/>
        <v>0</v>
      </c>
      <c r="DN1002" s="101">
        <f t="shared" si="1283"/>
        <v>0</v>
      </c>
      <c r="DO1002" s="101">
        <f t="shared" si="1284"/>
        <v>0</v>
      </c>
      <c r="DP1002" s="101">
        <f t="shared" si="1285"/>
        <v>0</v>
      </c>
      <c r="DQ1002" s="101">
        <f t="shared" si="1286"/>
        <v>0</v>
      </c>
      <c r="DR1002" s="101">
        <f t="shared" si="1287"/>
        <v>0</v>
      </c>
      <c r="DS1002" s="101">
        <f t="shared" si="1288"/>
        <v>0</v>
      </c>
      <c r="DT1002" s="101">
        <f t="shared" si="1289"/>
        <v>0</v>
      </c>
      <c r="DU1002" s="101">
        <f t="shared" si="1290"/>
        <v>0</v>
      </c>
      <c r="DV1002" s="101">
        <f t="shared" si="1291"/>
        <v>0</v>
      </c>
      <c r="DW1002" s="101">
        <f t="shared" si="1292"/>
        <v>0</v>
      </c>
      <c r="DX1002" s="311">
        <f t="shared" si="1293"/>
        <v>0</v>
      </c>
      <c r="DY1002" s="101">
        <f t="shared" si="1294"/>
        <v>0</v>
      </c>
      <c r="DZ1002" s="101">
        <f t="shared" si="1295"/>
        <v>0</v>
      </c>
      <c r="EA1002" s="101">
        <f t="shared" si="1296"/>
        <v>0</v>
      </c>
      <c r="EB1002" s="101">
        <f t="shared" si="1297"/>
        <v>0</v>
      </c>
      <c r="EC1002" s="101">
        <f t="shared" si="1298"/>
        <v>0</v>
      </c>
      <c r="ED1002" s="101">
        <f t="shared" si="1299"/>
        <v>0</v>
      </c>
      <c r="EE1002" s="101">
        <f t="shared" si="1300"/>
        <v>0</v>
      </c>
      <c r="EF1002" s="101">
        <f t="shared" si="1301"/>
        <v>0</v>
      </c>
      <c r="EG1002" s="101">
        <f t="shared" si="1302"/>
        <v>0</v>
      </c>
      <c r="EH1002" s="101">
        <f t="shared" si="1303"/>
        <v>0</v>
      </c>
      <c r="EI1002" s="101">
        <f t="shared" si="1304"/>
        <v>0</v>
      </c>
      <c r="EJ1002" s="101">
        <f t="shared" si="1305"/>
        <v>0</v>
      </c>
      <c r="EK1002" s="101">
        <f t="shared" si="1306"/>
        <v>0</v>
      </c>
      <c r="EL1002" s="101">
        <f t="shared" si="1307"/>
        <v>0</v>
      </c>
      <c r="EM1002" s="101">
        <f t="shared" si="1308"/>
        <v>0</v>
      </c>
      <c r="EN1002" s="101">
        <f t="shared" si="1309"/>
        <v>0</v>
      </c>
      <c r="EO1002" s="101">
        <f t="shared" si="1310"/>
        <v>0</v>
      </c>
      <c r="EP1002" s="101">
        <f t="shared" si="1311"/>
        <v>0</v>
      </c>
      <c r="EQ1002" s="101">
        <f t="shared" si="1312"/>
        <v>0</v>
      </c>
    </row>
    <row r="1003" spans="2:147" ht="21.75" customHeight="1" x14ac:dyDescent="0.45">
      <c r="B1003" s="133" t="str">
        <f>IF(Data!B1002&lt;&gt;"",Data!B1002,"")</f>
        <v/>
      </c>
      <c r="C1003" s="158" t="str">
        <f>IF(Data!C1002&lt;&gt;"",Data!C1002,"")</f>
        <v/>
      </c>
      <c r="D1003" s="106" t="str">
        <f>IF(Data!D1002&lt;&gt;"",Data!D1002,"")</f>
        <v/>
      </c>
      <c r="E1003" s="140">
        <f>IF(AND(I1003=1,Data!T1002=0),0,IF(I1003=999,999,Data!T1002))</f>
        <v>999</v>
      </c>
      <c r="F1003" s="140" t="str">
        <f t="shared" si="1313"/>
        <v/>
      </c>
      <c r="G1003" s="140" t="str">
        <f>IF(Data!K1002&lt;&gt;"",Data!K1002,"")</f>
        <v/>
      </c>
      <c r="H1003" s="141" t="str">
        <f>IF(Data!L1002&lt;&gt;"",Data!L1002,"")</f>
        <v/>
      </c>
      <c r="I1003" s="63">
        <f>IF(Data!M1002&lt;&gt;"",Data!M1002,"")</f>
        <v>999</v>
      </c>
      <c r="J1003" s="63">
        <f t="shared" si="1314"/>
        <v>0</v>
      </c>
      <c r="L1003" s="64" t="str">
        <f t="shared" si="1315"/>
        <v/>
      </c>
      <c r="N1003" s="63">
        <f t="shared" si="1316"/>
        <v>0</v>
      </c>
      <c r="P1003" s="64" t="str">
        <f t="shared" si="1317"/>
        <v/>
      </c>
      <c r="R1003" s="63">
        <f t="shared" si="1318"/>
        <v>0</v>
      </c>
      <c r="S1003" s="64" t="str">
        <f t="shared" si="1319"/>
        <v/>
      </c>
      <c r="W1003" s="310">
        <f t="shared" si="1320"/>
        <v>999</v>
      </c>
      <c r="Y1003" s="65">
        <f t="shared" si="1321"/>
        <v>0</v>
      </c>
      <c r="Z1003" s="65">
        <f t="shared" si="1322"/>
        <v>0</v>
      </c>
      <c r="AA1003" s="65">
        <f t="shared" si="1323"/>
        <v>0</v>
      </c>
      <c r="AB1003" s="65">
        <f t="shared" si="1324"/>
        <v>0</v>
      </c>
      <c r="AC1003" s="341">
        <f t="shared" si="1325"/>
        <v>0</v>
      </c>
      <c r="AD1003" s="65">
        <f t="shared" si="1326"/>
        <v>0</v>
      </c>
      <c r="AE1003" s="65">
        <f t="shared" si="1327"/>
        <v>0</v>
      </c>
      <c r="AF1003" s="65">
        <f t="shared" si="1328"/>
        <v>0</v>
      </c>
      <c r="AG1003" s="65">
        <f t="shared" si="1329"/>
        <v>0</v>
      </c>
      <c r="AH1003" s="65">
        <f t="shared" si="1330"/>
        <v>0</v>
      </c>
      <c r="AI1003" s="65">
        <f t="shared" si="1331"/>
        <v>0</v>
      </c>
      <c r="AJ1003" s="65">
        <f t="shared" si="1332"/>
        <v>0</v>
      </c>
      <c r="AK1003" s="65">
        <f t="shared" si="1333"/>
        <v>0</v>
      </c>
      <c r="AL1003" s="65">
        <f t="shared" si="1334"/>
        <v>0</v>
      </c>
      <c r="AM1003" s="65">
        <f t="shared" si="1335"/>
        <v>0</v>
      </c>
      <c r="AN1003" s="65">
        <f t="shared" si="1336"/>
        <v>0</v>
      </c>
      <c r="AO1003" s="65">
        <f t="shared" si="1337"/>
        <v>0</v>
      </c>
      <c r="AP1003" s="65">
        <f t="shared" si="1338"/>
        <v>0</v>
      </c>
      <c r="AQ1003" s="65">
        <f t="shared" si="1339"/>
        <v>0</v>
      </c>
      <c r="AR1003" s="65">
        <f t="shared" si="1340"/>
        <v>0</v>
      </c>
      <c r="AS1003" s="65">
        <f t="shared" si="1341"/>
        <v>0</v>
      </c>
      <c r="AT1003" s="65">
        <f t="shared" si="1342"/>
        <v>0</v>
      </c>
      <c r="AU1003" s="65">
        <f t="shared" si="1343"/>
        <v>0</v>
      </c>
      <c r="AV1003" s="65">
        <f t="shared" si="1344"/>
        <v>0</v>
      </c>
      <c r="AW1003" s="65">
        <f t="shared" si="1345"/>
        <v>0</v>
      </c>
      <c r="AX1003" s="65">
        <f t="shared" si="1346"/>
        <v>0</v>
      </c>
      <c r="AY1003" s="65">
        <f t="shared" si="1347"/>
        <v>0</v>
      </c>
      <c r="AZ1003" s="65">
        <f t="shared" si="1348"/>
        <v>0</v>
      </c>
      <c r="BA1003" s="65">
        <f t="shared" si="1349"/>
        <v>0</v>
      </c>
      <c r="BB1003" s="65">
        <f t="shared" si="1350"/>
        <v>0</v>
      </c>
      <c r="BC1003" s="65">
        <f t="shared" si="1351"/>
        <v>0</v>
      </c>
      <c r="BD1003" s="65">
        <f t="shared" si="1352"/>
        <v>0</v>
      </c>
      <c r="BE1003" s="65">
        <f t="shared" si="1353"/>
        <v>0</v>
      </c>
      <c r="BF1003" s="65">
        <f t="shared" si="1354"/>
        <v>0</v>
      </c>
      <c r="BG1003" s="65">
        <f t="shared" si="1355"/>
        <v>0</v>
      </c>
      <c r="CE1003" s="373"/>
      <c r="CF1003" s="343"/>
      <c r="CG1003" s="343"/>
      <c r="CH1003" s="343"/>
      <c r="CI1003" s="343"/>
      <c r="CJ1003" s="343"/>
      <c r="CK1003" s="343"/>
      <c r="CL1003" s="343"/>
      <c r="CM1003" s="343"/>
      <c r="CN1003" s="343"/>
      <c r="CY1003" s="101">
        <f t="shared" si="1356"/>
        <v>0</v>
      </c>
      <c r="CZ1003" s="101">
        <f t="shared" si="1357"/>
        <v>0</v>
      </c>
      <c r="DB1003" s="101">
        <f t="shared" si="1358"/>
        <v>0</v>
      </c>
      <c r="DD1003" s="311">
        <f t="shared" si="1359"/>
        <v>0</v>
      </c>
      <c r="DF1003" s="101">
        <f t="shared" si="1275"/>
        <v>0</v>
      </c>
      <c r="DG1003" s="101">
        <f t="shared" si="1276"/>
        <v>0</v>
      </c>
      <c r="DH1003" s="101">
        <f t="shared" si="1277"/>
        <v>0</v>
      </c>
      <c r="DI1003" s="101">
        <f t="shared" si="1278"/>
        <v>0</v>
      </c>
      <c r="DJ1003" s="311">
        <f t="shared" si="1279"/>
        <v>0</v>
      </c>
      <c r="DK1003" s="311">
        <f t="shared" si="1280"/>
        <v>0</v>
      </c>
      <c r="DL1003" s="101">
        <f t="shared" si="1281"/>
        <v>0</v>
      </c>
      <c r="DM1003" s="101">
        <f t="shared" si="1282"/>
        <v>0</v>
      </c>
      <c r="DN1003" s="101">
        <f t="shared" si="1283"/>
        <v>0</v>
      </c>
      <c r="DO1003" s="101">
        <f t="shared" si="1284"/>
        <v>0</v>
      </c>
      <c r="DP1003" s="101">
        <f t="shared" si="1285"/>
        <v>0</v>
      </c>
      <c r="DQ1003" s="101">
        <f t="shared" si="1286"/>
        <v>0</v>
      </c>
      <c r="DR1003" s="101">
        <f t="shared" si="1287"/>
        <v>0</v>
      </c>
      <c r="DS1003" s="101">
        <f t="shared" si="1288"/>
        <v>0</v>
      </c>
      <c r="DT1003" s="101">
        <f t="shared" si="1289"/>
        <v>0</v>
      </c>
      <c r="DU1003" s="101">
        <f t="shared" si="1290"/>
        <v>0</v>
      </c>
      <c r="DV1003" s="101">
        <f t="shared" si="1291"/>
        <v>0</v>
      </c>
      <c r="DW1003" s="101">
        <f t="shared" si="1292"/>
        <v>0</v>
      </c>
      <c r="DX1003" s="311">
        <f t="shared" si="1293"/>
        <v>0</v>
      </c>
      <c r="DY1003" s="101">
        <f t="shared" si="1294"/>
        <v>0</v>
      </c>
      <c r="DZ1003" s="101">
        <f t="shared" si="1295"/>
        <v>0</v>
      </c>
      <c r="EA1003" s="101">
        <f t="shared" si="1296"/>
        <v>0</v>
      </c>
      <c r="EB1003" s="101">
        <f t="shared" si="1297"/>
        <v>0</v>
      </c>
      <c r="EC1003" s="101">
        <f t="shared" si="1298"/>
        <v>0</v>
      </c>
      <c r="ED1003" s="101">
        <f t="shared" si="1299"/>
        <v>0</v>
      </c>
      <c r="EE1003" s="101">
        <f t="shared" si="1300"/>
        <v>0</v>
      </c>
      <c r="EF1003" s="101">
        <f t="shared" si="1301"/>
        <v>0</v>
      </c>
      <c r="EG1003" s="101">
        <f t="shared" si="1302"/>
        <v>0</v>
      </c>
      <c r="EH1003" s="101">
        <f t="shared" si="1303"/>
        <v>0</v>
      </c>
      <c r="EI1003" s="101">
        <f t="shared" si="1304"/>
        <v>0</v>
      </c>
      <c r="EJ1003" s="101">
        <f t="shared" si="1305"/>
        <v>0</v>
      </c>
      <c r="EK1003" s="101">
        <f t="shared" si="1306"/>
        <v>0</v>
      </c>
      <c r="EL1003" s="101">
        <f t="shared" si="1307"/>
        <v>0</v>
      </c>
      <c r="EM1003" s="101">
        <f t="shared" si="1308"/>
        <v>0</v>
      </c>
      <c r="EN1003" s="101">
        <f t="shared" si="1309"/>
        <v>0</v>
      </c>
      <c r="EO1003" s="101">
        <f t="shared" si="1310"/>
        <v>0</v>
      </c>
      <c r="EP1003" s="101">
        <f t="shared" si="1311"/>
        <v>0</v>
      </c>
      <c r="EQ1003" s="101">
        <f t="shared" si="1312"/>
        <v>0</v>
      </c>
    </row>
    <row r="1004" spans="2:147" ht="21.75" customHeight="1" x14ac:dyDescent="0.45">
      <c r="B1004" s="133" t="str">
        <f>IF(Data!B1003&lt;&gt;"",Data!B1003,"")</f>
        <v/>
      </c>
      <c r="C1004" s="158" t="str">
        <f>IF(Data!C1003&lt;&gt;"",Data!C1003,"")</f>
        <v/>
      </c>
      <c r="D1004" s="106" t="str">
        <f>IF(Data!D1003&lt;&gt;"",Data!D1003,"")</f>
        <v/>
      </c>
      <c r="E1004" s="140">
        <f>IF(AND(I1004=1,Data!T1003=0),0,IF(I1004=999,999,Data!T1003))</f>
        <v>999</v>
      </c>
      <c r="F1004" s="140" t="str">
        <f t="shared" si="1313"/>
        <v/>
      </c>
      <c r="G1004" s="140" t="str">
        <f>IF(Data!K1003&lt;&gt;"",Data!K1003,"")</f>
        <v/>
      </c>
      <c r="H1004" s="141" t="str">
        <f>IF(Data!L1003&lt;&gt;"",Data!L1003,"")</f>
        <v/>
      </c>
      <c r="I1004" s="63">
        <f>IF(Data!M1003&lt;&gt;"",Data!M1003,"")</f>
        <v>999</v>
      </c>
      <c r="J1004" s="63">
        <f t="shared" si="1314"/>
        <v>0</v>
      </c>
      <c r="L1004" s="64" t="str">
        <f t="shared" si="1315"/>
        <v/>
      </c>
      <c r="N1004" s="63">
        <f t="shared" si="1316"/>
        <v>0</v>
      </c>
      <c r="P1004" s="64" t="str">
        <f t="shared" si="1317"/>
        <v/>
      </c>
      <c r="R1004" s="63">
        <f t="shared" si="1318"/>
        <v>0</v>
      </c>
      <c r="S1004" s="64" t="str">
        <f t="shared" si="1319"/>
        <v/>
      </c>
      <c r="W1004" s="310">
        <f t="shared" si="1320"/>
        <v>999</v>
      </c>
      <c r="Y1004" s="65">
        <f t="shared" si="1321"/>
        <v>0</v>
      </c>
      <c r="Z1004" s="65">
        <f t="shared" si="1322"/>
        <v>0</v>
      </c>
      <c r="AA1004" s="65">
        <f t="shared" si="1323"/>
        <v>0</v>
      </c>
      <c r="AB1004" s="65">
        <f t="shared" si="1324"/>
        <v>0</v>
      </c>
      <c r="AC1004" s="341">
        <f t="shared" si="1325"/>
        <v>0</v>
      </c>
      <c r="AD1004" s="65">
        <f t="shared" si="1326"/>
        <v>0</v>
      </c>
      <c r="AE1004" s="65">
        <f t="shared" si="1327"/>
        <v>0</v>
      </c>
      <c r="AF1004" s="65">
        <f t="shared" si="1328"/>
        <v>0</v>
      </c>
      <c r="AG1004" s="65">
        <f t="shared" si="1329"/>
        <v>0</v>
      </c>
      <c r="AH1004" s="65">
        <f t="shared" si="1330"/>
        <v>0</v>
      </c>
      <c r="AI1004" s="65">
        <f t="shared" si="1331"/>
        <v>0</v>
      </c>
      <c r="AJ1004" s="65">
        <f t="shared" si="1332"/>
        <v>0</v>
      </c>
      <c r="AK1004" s="65">
        <f t="shared" si="1333"/>
        <v>0</v>
      </c>
      <c r="AL1004" s="65">
        <f t="shared" si="1334"/>
        <v>0</v>
      </c>
      <c r="AM1004" s="65">
        <f t="shared" si="1335"/>
        <v>0</v>
      </c>
      <c r="AN1004" s="65">
        <f t="shared" si="1336"/>
        <v>0</v>
      </c>
      <c r="AO1004" s="65">
        <f t="shared" si="1337"/>
        <v>0</v>
      </c>
      <c r="AP1004" s="65">
        <f t="shared" si="1338"/>
        <v>0</v>
      </c>
      <c r="AQ1004" s="65">
        <f t="shared" si="1339"/>
        <v>0</v>
      </c>
      <c r="AR1004" s="65">
        <f t="shared" si="1340"/>
        <v>0</v>
      </c>
      <c r="AS1004" s="65">
        <f t="shared" si="1341"/>
        <v>0</v>
      </c>
      <c r="AT1004" s="65">
        <f t="shared" si="1342"/>
        <v>0</v>
      </c>
      <c r="AU1004" s="65">
        <f t="shared" si="1343"/>
        <v>0</v>
      </c>
      <c r="AV1004" s="65">
        <f t="shared" si="1344"/>
        <v>0</v>
      </c>
      <c r="AW1004" s="65">
        <f t="shared" si="1345"/>
        <v>0</v>
      </c>
      <c r="AX1004" s="65">
        <f t="shared" si="1346"/>
        <v>0</v>
      </c>
      <c r="AY1004" s="65">
        <f t="shared" si="1347"/>
        <v>0</v>
      </c>
      <c r="AZ1004" s="65">
        <f t="shared" si="1348"/>
        <v>0</v>
      </c>
      <c r="BA1004" s="65">
        <f t="shared" si="1349"/>
        <v>0</v>
      </c>
      <c r="BB1004" s="65">
        <f t="shared" si="1350"/>
        <v>0</v>
      </c>
      <c r="BC1004" s="65">
        <f t="shared" si="1351"/>
        <v>0</v>
      </c>
      <c r="BD1004" s="65">
        <f t="shared" si="1352"/>
        <v>0</v>
      </c>
      <c r="BE1004" s="65">
        <f t="shared" si="1353"/>
        <v>0</v>
      </c>
      <c r="BF1004" s="65">
        <f t="shared" si="1354"/>
        <v>0</v>
      </c>
      <c r="BG1004" s="65">
        <f t="shared" si="1355"/>
        <v>0</v>
      </c>
      <c r="CE1004" s="373"/>
      <c r="CF1004" s="343"/>
      <c r="CG1004" s="343"/>
      <c r="CH1004" s="343"/>
      <c r="CI1004" s="343"/>
      <c r="CJ1004" s="343"/>
      <c r="CK1004" s="343"/>
      <c r="CL1004" s="343"/>
      <c r="CM1004" s="343"/>
      <c r="CN1004" s="343"/>
      <c r="CY1004" s="101">
        <f t="shared" si="1356"/>
        <v>0</v>
      </c>
      <c r="CZ1004" s="101">
        <f t="shared" si="1357"/>
        <v>0</v>
      </c>
      <c r="DB1004" s="101">
        <f t="shared" si="1358"/>
        <v>0</v>
      </c>
      <c r="DD1004" s="311">
        <f t="shared" si="1359"/>
        <v>0</v>
      </c>
      <c r="DF1004" s="101">
        <f t="shared" si="1275"/>
        <v>0</v>
      </c>
      <c r="DG1004" s="101">
        <f t="shared" si="1276"/>
        <v>0</v>
      </c>
      <c r="DH1004" s="101">
        <f t="shared" si="1277"/>
        <v>0</v>
      </c>
      <c r="DI1004" s="101">
        <f t="shared" si="1278"/>
        <v>0</v>
      </c>
      <c r="DJ1004" s="311">
        <f t="shared" si="1279"/>
        <v>0</v>
      </c>
      <c r="DK1004" s="311">
        <f t="shared" si="1280"/>
        <v>0</v>
      </c>
      <c r="DL1004" s="101">
        <f t="shared" si="1281"/>
        <v>0</v>
      </c>
      <c r="DM1004" s="101">
        <f t="shared" si="1282"/>
        <v>0</v>
      </c>
      <c r="DN1004" s="101">
        <f t="shared" si="1283"/>
        <v>0</v>
      </c>
      <c r="DO1004" s="101">
        <f t="shared" si="1284"/>
        <v>0</v>
      </c>
      <c r="DP1004" s="101">
        <f t="shared" si="1285"/>
        <v>0</v>
      </c>
      <c r="DQ1004" s="101">
        <f t="shared" si="1286"/>
        <v>0</v>
      </c>
      <c r="DR1004" s="101">
        <f t="shared" si="1287"/>
        <v>0</v>
      </c>
      <c r="DS1004" s="101">
        <f t="shared" si="1288"/>
        <v>0</v>
      </c>
      <c r="DT1004" s="101">
        <f t="shared" si="1289"/>
        <v>0</v>
      </c>
      <c r="DU1004" s="101">
        <f t="shared" si="1290"/>
        <v>0</v>
      </c>
      <c r="DV1004" s="101">
        <f t="shared" si="1291"/>
        <v>0</v>
      </c>
      <c r="DW1004" s="101">
        <f t="shared" si="1292"/>
        <v>0</v>
      </c>
      <c r="DX1004" s="311">
        <f t="shared" si="1293"/>
        <v>0</v>
      </c>
      <c r="DY1004" s="101">
        <f t="shared" si="1294"/>
        <v>0</v>
      </c>
      <c r="DZ1004" s="101">
        <f t="shared" si="1295"/>
        <v>0</v>
      </c>
      <c r="EA1004" s="101">
        <f t="shared" si="1296"/>
        <v>0</v>
      </c>
      <c r="EB1004" s="101">
        <f t="shared" si="1297"/>
        <v>0</v>
      </c>
      <c r="EC1004" s="101">
        <f t="shared" si="1298"/>
        <v>0</v>
      </c>
      <c r="ED1004" s="101">
        <f t="shared" si="1299"/>
        <v>0</v>
      </c>
      <c r="EE1004" s="101">
        <f t="shared" si="1300"/>
        <v>0</v>
      </c>
      <c r="EF1004" s="101">
        <f t="shared" si="1301"/>
        <v>0</v>
      </c>
      <c r="EG1004" s="101">
        <f t="shared" si="1302"/>
        <v>0</v>
      </c>
      <c r="EH1004" s="101">
        <f t="shared" si="1303"/>
        <v>0</v>
      </c>
      <c r="EI1004" s="101">
        <f t="shared" si="1304"/>
        <v>0</v>
      </c>
      <c r="EJ1004" s="101">
        <f t="shared" si="1305"/>
        <v>0</v>
      </c>
      <c r="EK1004" s="101">
        <f t="shared" si="1306"/>
        <v>0</v>
      </c>
      <c r="EL1004" s="101">
        <f t="shared" si="1307"/>
        <v>0</v>
      </c>
      <c r="EM1004" s="101">
        <f t="shared" si="1308"/>
        <v>0</v>
      </c>
      <c r="EN1004" s="101">
        <f t="shared" si="1309"/>
        <v>0</v>
      </c>
      <c r="EO1004" s="101">
        <f t="shared" si="1310"/>
        <v>0</v>
      </c>
      <c r="EP1004" s="101">
        <f t="shared" si="1311"/>
        <v>0</v>
      </c>
      <c r="EQ1004" s="101">
        <f t="shared" si="1312"/>
        <v>0</v>
      </c>
    </row>
    <row r="1005" spans="2:147" ht="21.75" customHeight="1" x14ac:dyDescent="0.45">
      <c r="B1005" s="133" t="str">
        <f>IF(Data!B1004&lt;&gt;"",Data!B1004,"")</f>
        <v/>
      </c>
      <c r="C1005" s="158" t="str">
        <f>IF(Data!C1004&lt;&gt;"",Data!C1004,"")</f>
        <v/>
      </c>
      <c r="D1005" s="106" t="str">
        <f>IF(Data!D1004&lt;&gt;"",Data!D1004,"")</f>
        <v/>
      </c>
      <c r="E1005" s="140">
        <f>IF(AND(I1005=1,Data!T1004=0),0,IF(I1005=999,999,Data!T1004))</f>
        <v>999</v>
      </c>
      <c r="F1005" s="140" t="str">
        <f t="shared" si="1313"/>
        <v/>
      </c>
      <c r="G1005" s="140" t="str">
        <f>IF(Data!K1004&lt;&gt;"",Data!K1004,"")</f>
        <v/>
      </c>
      <c r="H1005" s="141" t="str">
        <f>IF(Data!L1004&lt;&gt;"",Data!L1004,"")</f>
        <v/>
      </c>
      <c r="I1005" s="63">
        <f>IF(Data!M1004&lt;&gt;"",Data!M1004,"")</f>
        <v>999</v>
      </c>
      <c r="J1005" s="63">
        <f t="shared" si="1314"/>
        <v>0</v>
      </c>
      <c r="L1005" s="64" t="str">
        <f t="shared" si="1315"/>
        <v/>
      </c>
      <c r="N1005" s="63">
        <f t="shared" si="1316"/>
        <v>0</v>
      </c>
      <c r="P1005" s="64" t="str">
        <f t="shared" si="1317"/>
        <v/>
      </c>
      <c r="R1005" s="63">
        <f t="shared" si="1318"/>
        <v>0</v>
      </c>
      <c r="S1005" s="64" t="str">
        <f t="shared" si="1319"/>
        <v/>
      </c>
      <c r="W1005" s="310">
        <f t="shared" si="1320"/>
        <v>999</v>
      </c>
      <c r="Y1005" s="65">
        <f t="shared" si="1321"/>
        <v>0</v>
      </c>
      <c r="Z1005" s="65">
        <f t="shared" si="1322"/>
        <v>0</v>
      </c>
      <c r="AA1005" s="65">
        <f t="shared" si="1323"/>
        <v>0</v>
      </c>
      <c r="AB1005" s="65">
        <f t="shared" si="1324"/>
        <v>0</v>
      </c>
      <c r="AC1005" s="341">
        <f t="shared" si="1325"/>
        <v>0</v>
      </c>
      <c r="AD1005" s="65">
        <f t="shared" si="1326"/>
        <v>0</v>
      </c>
      <c r="AE1005" s="65">
        <f t="shared" si="1327"/>
        <v>0</v>
      </c>
      <c r="AF1005" s="65">
        <f t="shared" si="1328"/>
        <v>0</v>
      </c>
      <c r="AG1005" s="65">
        <f t="shared" si="1329"/>
        <v>0</v>
      </c>
      <c r="AH1005" s="65">
        <f t="shared" si="1330"/>
        <v>0</v>
      </c>
      <c r="AI1005" s="65">
        <f t="shared" si="1331"/>
        <v>0</v>
      </c>
      <c r="AJ1005" s="65">
        <f t="shared" si="1332"/>
        <v>0</v>
      </c>
      <c r="AK1005" s="65">
        <f t="shared" si="1333"/>
        <v>0</v>
      </c>
      <c r="AL1005" s="65">
        <f t="shared" si="1334"/>
        <v>0</v>
      </c>
      <c r="AM1005" s="65">
        <f t="shared" si="1335"/>
        <v>0</v>
      </c>
      <c r="AN1005" s="65">
        <f t="shared" si="1336"/>
        <v>0</v>
      </c>
      <c r="AO1005" s="65">
        <f t="shared" si="1337"/>
        <v>0</v>
      </c>
      <c r="AP1005" s="65">
        <f t="shared" si="1338"/>
        <v>0</v>
      </c>
      <c r="AQ1005" s="65">
        <f t="shared" si="1339"/>
        <v>0</v>
      </c>
      <c r="AR1005" s="65">
        <f t="shared" si="1340"/>
        <v>0</v>
      </c>
      <c r="AS1005" s="65">
        <f t="shared" si="1341"/>
        <v>0</v>
      </c>
      <c r="AT1005" s="65">
        <f t="shared" si="1342"/>
        <v>0</v>
      </c>
      <c r="AU1005" s="65">
        <f t="shared" si="1343"/>
        <v>0</v>
      </c>
      <c r="AV1005" s="65">
        <f t="shared" si="1344"/>
        <v>0</v>
      </c>
      <c r="AW1005" s="65">
        <f t="shared" si="1345"/>
        <v>0</v>
      </c>
      <c r="AX1005" s="65">
        <f t="shared" si="1346"/>
        <v>0</v>
      </c>
      <c r="AY1005" s="65">
        <f t="shared" si="1347"/>
        <v>0</v>
      </c>
      <c r="AZ1005" s="65">
        <f t="shared" si="1348"/>
        <v>0</v>
      </c>
      <c r="BA1005" s="65">
        <f t="shared" si="1349"/>
        <v>0</v>
      </c>
      <c r="BB1005" s="65">
        <f t="shared" si="1350"/>
        <v>0</v>
      </c>
      <c r="BC1005" s="65">
        <f t="shared" si="1351"/>
        <v>0</v>
      </c>
      <c r="BD1005" s="65">
        <f t="shared" si="1352"/>
        <v>0</v>
      </c>
      <c r="BE1005" s="65">
        <f t="shared" si="1353"/>
        <v>0</v>
      </c>
      <c r="BF1005" s="65">
        <f t="shared" si="1354"/>
        <v>0</v>
      </c>
      <c r="BG1005" s="65">
        <f t="shared" si="1355"/>
        <v>0</v>
      </c>
      <c r="CE1005" s="373"/>
      <c r="CF1005" s="343"/>
      <c r="CG1005" s="343"/>
      <c r="CH1005" s="343"/>
      <c r="CI1005" s="343"/>
      <c r="CJ1005" s="343"/>
      <c r="CK1005" s="343"/>
      <c r="CL1005" s="343"/>
      <c r="CM1005" s="343"/>
      <c r="CN1005" s="343"/>
      <c r="CY1005" s="101">
        <f t="shared" si="1356"/>
        <v>0</v>
      </c>
      <c r="CZ1005" s="101">
        <f t="shared" si="1357"/>
        <v>0</v>
      </c>
      <c r="DB1005" s="101">
        <f t="shared" si="1358"/>
        <v>0</v>
      </c>
      <c r="DD1005" s="311">
        <f t="shared" si="1359"/>
        <v>0</v>
      </c>
      <c r="DF1005" s="101">
        <f t="shared" si="1275"/>
        <v>0</v>
      </c>
      <c r="DG1005" s="101">
        <f t="shared" si="1276"/>
        <v>0</v>
      </c>
      <c r="DH1005" s="101">
        <f t="shared" si="1277"/>
        <v>0</v>
      </c>
      <c r="DI1005" s="101">
        <f t="shared" si="1278"/>
        <v>0</v>
      </c>
      <c r="DJ1005" s="311">
        <f t="shared" si="1279"/>
        <v>0</v>
      </c>
      <c r="DK1005" s="311">
        <f t="shared" si="1280"/>
        <v>0</v>
      </c>
      <c r="DL1005" s="101">
        <f t="shared" si="1281"/>
        <v>0</v>
      </c>
      <c r="DM1005" s="101">
        <f t="shared" si="1282"/>
        <v>0</v>
      </c>
      <c r="DN1005" s="101">
        <f t="shared" si="1283"/>
        <v>0</v>
      </c>
      <c r="DO1005" s="101">
        <f t="shared" si="1284"/>
        <v>0</v>
      </c>
      <c r="DP1005" s="101">
        <f t="shared" si="1285"/>
        <v>0</v>
      </c>
      <c r="DQ1005" s="101">
        <f t="shared" si="1286"/>
        <v>0</v>
      </c>
      <c r="DR1005" s="101">
        <f t="shared" si="1287"/>
        <v>0</v>
      </c>
      <c r="DS1005" s="101">
        <f t="shared" si="1288"/>
        <v>0</v>
      </c>
      <c r="DT1005" s="101">
        <f t="shared" si="1289"/>
        <v>0</v>
      </c>
      <c r="DU1005" s="101">
        <f t="shared" si="1290"/>
        <v>0</v>
      </c>
      <c r="DV1005" s="101">
        <f t="shared" si="1291"/>
        <v>0</v>
      </c>
      <c r="DW1005" s="101">
        <f t="shared" si="1292"/>
        <v>0</v>
      </c>
      <c r="DX1005" s="311">
        <f t="shared" si="1293"/>
        <v>0</v>
      </c>
      <c r="DY1005" s="101">
        <f t="shared" si="1294"/>
        <v>0</v>
      </c>
      <c r="DZ1005" s="101">
        <f t="shared" si="1295"/>
        <v>0</v>
      </c>
      <c r="EA1005" s="101">
        <f t="shared" si="1296"/>
        <v>0</v>
      </c>
      <c r="EB1005" s="101">
        <f t="shared" si="1297"/>
        <v>0</v>
      </c>
      <c r="EC1005" s="101">
        <f t="shared" si="1298"/>
        <v>0</v>
      </c>
      <c r="ED1005" s="101">
        <f t="shared" si="1299"/>
        <v>0</v>
      </c>
      <c r="EE1005" s="101">
        <f t="shared" si="1300"/>
        <v>0</v>
      </c>
      <c r="EF1005" s="101">
        <f t="shared" si="1301"/>
        <v>0</v>
      </c>
      <c r="EG1005" s="101">
        <f t="shared" si="1302"/>
        <v>0</v>
      </c>
      <c r="EH1005" s="101">
        <f t="shared" si="1303"/>
        <v>0</v>
      </c>
      <c r="EI1005" s="101">
        <f t="shared" si="1304"/>
        <v>0</v>
      </c>
      <c r="EJ1005" s="101">
        <f t="shared" si="1305"/>
        <v>0</v>
      </c>
      <c r="EK1005" s="101">
        <f t="shared" si="1306"/>
        <v>0</v>
      </c>
      <c r="EL1005" s="101">
        <f t="shared" si="1307"/>
        <v>0</v>
      </c>
      <c r="EM1005" s="101">
        <f t="shared" si="1308"/>
        <v>0</v>
      </c>
      <c r="EN1005" s="101">
        <f t="shared" si="1309"/>
        <v>0</v>
      </c>
      <c r="EO1005" s="101">
        <f t="shared" si="1310"/>
        <v>0</v>
      </c>
      <c r="EP1005" s="101">
        <f t="shared" si="1311"/>
        <v>0</v>
      </c>
      <c r="EQ1005" s="101">
        <f t="shared" si="1312"/>
        <v>0</v>
      </c>
    </row>
    <row r="1006" spans="2:147" ht="21.75" customHeight="1" x14ac:dyDescent="0.45">
      <c r="B1006" s="133" t="str">
        <f>IF(Data!B1005&lt;&gt;"",Data!B1005,"")</f>
        <v/>
      </c>
      <c r="C1006" s="158" t="str">
        <f>IF(Data!C1005&lt;&gt;"",Data!C1005,"")</f>
        <v/>
      </c>
      <c r="D1006" s="106" t="str">
        <f>IF(Data!D1005&lt;&gt;"",Data!D1005,"")</f>
        <v/>
      </c>
      <c r="E1006" s="140">
        <f>IF(AND(I1006=1,Data!T1005=0),0,IF(I1006=999,999,Data!T1005))</f>
        <v>999</v>
      </c>
      <c r="F1006" s="140" t="str">
        <f t="shared" si="1313"/>
        <v/>
      </c>
      <c r="G1006" s="140" t="str">
        <f>IF(Data!K1005&lt;&gt;"",Data!K1005,"")</f>
        <v/>
      </c>
      <c r="H1006" s="141" t="str">
        <f>IF(Data!L1005&lt;&gt;"",Data!L1005,"")</f>
        <v/>
      </c>
      <c r="I1006" s="63">
        <f>IF(Data!M1005&lt;&gt;"",Data!M1005,"")</f>
        <v>999</v>
      </c>
      <c r="J1006" s="63">
        <f t="shared" si="1314"/>
        <v>0</v>
      </c>
      <c r="L1006" s="64" t="str">
        <f t="shared" si="1315"/>
        <v/>
      </c>
      <c r="N1006" s="63">
        <f t="shared" si="1316"/>
        <v>0</v>
      </c>
      <c r="P1006" s="64" t="str">
        <f t="shared" si="1317"/>
        <v/>
      </c>
      <c r="R1006" s="63">
        <f t="shared" si="1318"/>
        <v>0</v>
      </c>
      <c r="S1006" s="64" t="str">
        <f t="shared" si="1319"/>
        <v/>
      </c>
      <c r="W1006" s="310">
        <f t="shared" si="1320"/>
        <v>999</v>
      </c>
      <c r="Y1006" s="65">
        <f t="shared" si="1321"/>
        <v>0</v>
      </c>
      <c r="Z1006" s="65">
        <f t="shared" si="1322"/>
        <v>0</v>
      </c>
      <c r="AA1006" s="65">
        <f t="shared" si="1323"/>
        <v>0</v>
      </c>
      <c r="AB1006" s="65">
        <f t="shared" si="1324"/>
        <v>0</v>
      </c>
      <c r="AC1006" s="341">
        <f t="shared" si="1325"/>
        <v>0</v>
      </c>
      <c r="AD1006" s="65">
        <f t="shared" si="1326"/>
        <v>0</v>
      </c>
      <c r="AE1006" s="65">
        <f t="shared" si="1327"/>
        <v>0</v>
      </c>
      <c r="AF1006" s="65">
        <f t="shared" si="1328"/>
        <v>0</v>
      </c>
      <c r="AG1006" s="65">
        <f t="shared" si="1329"/>
        <v>0</v>
      </c>
      <c r="AH1006" s="65">
        <f t="shared" si="1330"/>
        <v>0</v>
      </c>
      <c r="AI1006" s="65">
        <f t="shared" si="1331"/>
        <v>0</v>
      </c>
      <c r="AJ1006" s="65">
        <f t="shared" si="1332"/>
        <v>0</v>
      </c>
      <c r="AK1006" s="65">
        <f t="shared" si="1333"/>
        <v>0</v>
      </c>
      <c r="AL1006" s="65">
        <f t="shared" si="1334"/>
        <v>0</v>
      </c>
      <c r="AM1006" s="65">
        <f t="shared" si="1335"/>
        <v>0</v>
      </c>
      <c r="AN1006" s="65">
        <f t="shared" si="1336"/>
        <v>0</v>
      </c>
      <c r="AO1006" s="65">
        <f t="shared" si="1337"/>
        <v>0</v>
      </c>
      <c r="AP1006" s="65">
        <f t="shared" si="1338"/>
        <v>0</v>
      </c>
      <c r="AQ1006" s="65">
        <f t="shared" si="1339"/>
        <v>0</v>
      </c>
      <c r="AR1006" s="65">
        <f t="shared" si="1340"/>
        <v>0</v>
      </c>
      <c r="AS1006" s="65">
        <f t="shared" si="1341"/>
        <v>0</v>
      </c>
      <c r="AT1006" s="65">
        <f t="shared" si="1342"/>
        <v>0</v>
      </c>
      <c r="AU1006" s="65">
        <f t="shared" si="1343"/>
        <v>0</v>
      </c>
      <c r="AV1006" s="65">
        <f t="shared" si="1344"/>
        <v>0</v>
      </c>
      <c r="AW1006" s="65">
        <f t="shared" si="1345"/>
        <v>0</v>
      </c>
      <c r="AX1006" s="65">
        <f t="shared" si="1346"/>
        <v>0</v>
      </c>
      <c r="AY1006" s="65">
        <f t="shared" si="1347"/>
        <v>0</v>
      </c>
      <c r="AZ1006" s="65">
        <f t="shared" si="1348"/>
        <v>0</v>
      </c>
      <c r="BA1006" s="65">
        <f t="shared" si="1349"/>
        <v>0</v>
      </c>
      <c r="BB1006" s="65">
        <f t="shared" si="1350"/>
        <v>0</v>
      </c>
      <c r="BC1006" s="65">
        <f t="shared" si="1351"/>
        <v>0</v>
      </c>
      <c r="BD1006" s="65">
        <f t="shared" si="1352"/>
        <v>0</v>
      </c>
      <c r="BE1006" s="65">
        <f t="shared" si="1353"/>
        <v>0</v>
      </c>
      <c r="BF1006" s="65">
        <f t="shared" si="1354"/>
        <v>0</v>
      </c>
      <c r="BG1006" s="65">
        <f t="shared" si="1355"/>
        <v>0</v>
      </c>
      <c r="CE1006" s="373"/>
      <c r="CF1006" s="343"/>
      <c r="CG1006" s="343"/>
      <c r="CH1006" s="343"/>
      <c r="CI1006" s="343"/>
      <c r="CJ1006" s="343"/>
      <c r="CK1006" s="343"/>
      <c r="CL1006" s="343"/>
      <c r="CM1006" s="343"/>
      <c r="CN1006" s="343"/>
      <c r="CY1006" s="101">
        <f t="shared" si="1356"/>
        <v>0</v>
      </c>
      <c r="CZ1006" s="101">
        <f t="shared" si="1357"/>
        <v>0</v>
      </c>
      <c r="DB1006" s="101">
        <f t="shared" si="1358"/>
        <v>0</v>
      </c>
      <c r="DD1006" s="311">
        <f t="shared" si="1359"/>
        <v>0</v>
      </c>
      <c r="DF1006" s="101">
        <f t="shared" si="1275"/>
        <v>0</v>
      </c>
      <c r="DG1006" s="101">
        <f t="shared" si="1276"/>
        <v>0</v>
      </c>
      <c r="DH1006" s="101">
        <f t="shared" si="1277"/>
        <v>0</v>
      </c>
      <c r="DI1006" s="101">
        <f t="shared" si="1278"/>
        <v>0</v>
      </c>
      <c r="DJ1006" s="311">
        <f t="shared" si="1279"/>
        <v>0</v>
      </c>
      <c r="DK1006" s="311">
        <f t="shared" si="1280"/>
        <v>0</v>
      </c>
      <c r="DL1006" s="101">
        <f t="shared" si="1281"/>
        <v>0</v>
      </c>
      <c r="DM1006" s="101">
        <f t="shared" si="1282"/>
        <v>0</v>
      </c>
      <c r="DN1006" s="101">
        <f t="shared" si="1283"/>
        <v>0</v>
      </c>
      <c r="DO1006" s="101">
        <f t="shared" si="1284"/>
        <v>0</v>
      </c>
      <c r="DP1006" s="101">
        <f t="shared" si="1285"/>
        <v>0</v>
      </c>
      <c r="DQ1006" s="101">
        <f t="shared" si="1286"/>
        <v>0</v>
      </c>
      <c r="DR1006" s="101">
        <f t="shared" si="1287"/>
        <v>0</v>
      </c>
      <c r="DS1006" s="101">
        <f t="shared" si="1288"/>
        <v>0</v>
      </c>
      <c r="DT1006" s="101">
        <f t="shared" si="1289"/>
        <v>0</v>
      </c>
      <c r="DU1006" s="101">
        <f t="shared" si="1290"/>
        <v>0</v>
      </c>
      <c r="DV1006" s="101">
        <f t="shared" si="1291"/>
        <v>0</v>
      </c>
      <c r="DW1006" s="101">
        <f t="shared" si="1292"/>
        <v>0</v>
      </c>
      <c r="DX1006" s="311">
        <f t="shared" si="1293"/>
        <v>0</v>
      </c>
      <c r="DY1006" s="101">
        <f t="shared" si="1294"/>
        <v>0</v>
      </c>
      <c r="DZ1006" s="101">
        <f t="shared" si="1295"/>
        <v>0</v>
      </c>
      <c r="EA1006" s="101">
        <f t="shared" si="1296"/>
        <v>0</v>
      </c>
      <c r="EB1006" s="101">
        <f t="shared" si="1297"/>
        <v>0</v>
      </c>
      <c r="EC1006" s="101">
        <f t="shared" si="1298"/>
        <v>0</v>
      </c>
      <c r="ED1006" s="101">
        <f t="shared" si="1299"/>
        <v>0</v>
      </c>
      <c r="EE1006" s="101">
        <f t="shared" si="1300"/>
        <v>0</v>
      </c>
      <c r="EF1006" s="101">
        <f t="shared" si="1301"/>
        <v>0</v>
      </c>
      <c r="EG1006" s="101">
        <f t="shared" si="1302"/>
        <v>0</v>
      </c>
      <c r="EH1006" s="101">
        <f t="shared" si="1303"/>
        <v>0</v>
      </c>
      <c r="EI1006" s="101">
        <f t="shared" si="1304"/>
        <v>0</v>
      </c>
      <c r="EJ1006" s="101">
        <f t="shared" si="1305"/>
        <v>0</v>
      </c>
      <c r="EK1006" s="101">
        <f t="shared" si="1306"/>
        <v>0</v>
      </c>
      <c r="EL1006" s="101">
        <f t="shared" si="1307"/>
        <v>0</v>
      </c>
      <c r="EM1006" s="101">
        <f t="shared" si="1308"/>
        <v>0</v>
      </c>
      <c r="EN1006" s="101">
        <f t="shared" si="1309"/>
        <v>0</v>
      </c>
      <c r="EO1006" s="101">
        <f t="shared" si="1310"/>
        <v>0</v>
      </c>
      <c r="EP1006" s="101">
        <f t="shared" si="1311"/>
        <v>0</v>
      </c>
      <c r="EQ1006" s="101">
        <f t="shared" si="1312"/>
        <v>0</v>
      </c>
    </row>
    <row r="1007" spans="2:147" ht="21.75" customHeight="1" x14ac:dyDescent="0.45">
      <c r="B1007" s="133" t="str">
        <f>IF(Data!B1006&lt;&gt;"",Data!B1006,"")</f>
        <v/>
      </c>
      <c r="C1007" s="158" t="str">
        <f>IF(Data!C1006&lt;&gt;"",Data!C1006,"")</f>
        <v/>
      </c>
      <c r="D1007" s="106" t="str">
        <f>IF(Data!D1006&lt;&gt;"",Data!D1006,"")</f>
        <v/>
      </c>
      <c r="E1007" s="140">
        <f>IF(AND(I1007=1,Data!T1006=0),0,IF(I1007=999,999,Data!T1006))</f>
        <v>999</v>
      </c>
      <c r="F1007" s="140" t="str">
        <f t="shared" si="1313"/>
        <v/>
      </c>
      <c r="G1007" s="140" t="str">
        <f>IF(Data!K1006&lt;&gt;"",Data!K1006,"")</f>
        <v/>
      </c>
      <c r="H1007" s="141" t="str">
        <f>IF(Data!L1006&lt;&gt;"",Data!L1006,"")</f>
        <v/>
      </c>
      <c r="I1007" s="63">
        <f>IF(Data!M1006&lt;&gt;"",Data!M1006,"")</f>
        <v>999</v>
      </c>
      <c r="J1007" s="63">
        <f t="shared" si="1314"/>
        <v>0</v>
      </c>
      <c r="L1007" s="64" t="str">
        <f t="shared" si="1315"/>
        <v/>
      </c>
      <c r="N1007" s="63">
        <f t="shared" si="1316"/>
        <v>0</v>
      </c>
      <c r="P1007" s="64" t="str">
        <f t="shared" si="1317"/>
        <v/>
      </c>
      <c r="R1007" s="63">
        <f t="shared" si="1318"/>
        <v>0</v>
      </c>
      <c r="S1007" s="64" t="str">
        <f t="shared" si="1319"/>
        <v/>
      </c>
      <c r="W1007" s="310">
        <f t="shared" si="1320"/>
        <v>999</v>
      </c>
      <c r="Y1007" s="65">
        <f t="shared" si="1321"/>
        <v>0</v>
      </c>
      <c r="Z1007" s="65">
        <f t="shared" si="1322"/>
        <v>0</v>
      </c>
      <c r="AA1007" s="65">
        <f t="shared" si="1323"/>
        <v>0</v>
      </c>
      <c r="AB1007" s="65">
        <f t="shared" si="1324"/>
        <v>0</v>
      </c>
      <c r="AC1007" s="341">
        <f t="shared" si="1325"/>
        <v>0</v>
      </c>
      <c r="AD1007" s="65">
        <f t="shared" si="1326"/>
        <v>0</v>
      </c>
      <c r="AE1007" s="65">
        <f t="shared" si="1327"/>
        <v>0</v>
      </c>
      <c r="AF1007" s="65">
        <f t="shared" si="1328"/>
        <v>0</v>
      </c>
      <c r="AG1007" s="65">
        <f t="shared" si="1329"/>
        <v>0</v>
      </c>
      <c r="AH1007" s="65">
        <f t="shared" si="1330"/>
        <v>0</v>
      </c>
      <c r="AI1007" s="65">
        <f t="shared" si="1331"/>
        <v>0</v>
      </c>
      <c r="AJ1007" s="65">
        <f t="shared" si="1332"/>
        <v>0</v>
      </c>
      <c r="AK1007" s="65">
        <f t="shared" si="1333"/>
        <v>0</v>
      </c>
      <c r="AL1007" s="65">
        <f t="shared" si="1334"/>
        <v>0</v>
      </c>
      <c r="AM1007" s="65">
        <f t="shared" si="1335"/>
        <v>0</v>
      </c>
      <c r="AN1007" s="65">
        <f t="shared" si="1336"/>
        <v>0</v>
      </c>
      <c r="AO1007" s="65">
        <f t="shared" si="1337"/>
        <v>0</v>
      </c>
      <c r="AP1007" s="65">
        <f t="shared" si="1338"/>
        <v>0</v>
      </c>
      <c r="AQ1007" s="65">
        <f t="shared" si="1339"/>
        <v>0</v>
      </c>
      <c r="AR1007" s="65">
        <f t="shared" si="1340"/>
        <v>0</v>
      </c>
      <c r="AS1007" s="65">
        <f t="shared" si="1341"/>
        <v>0</v>
      </c>
      <c r="AT1007" s="65">
        <f t="shared" si="1342"/>
        <v>0</v>
      </c>
      <c r="AU1007" s="65">
        <f t="shared" si="1343"/>
        <v>0</v>
      </c>
      <c r="AV1007" s="65">
        <f t="shared" si="1344"/>
        <v>0</v>
      </c>
      <c r="AW1007" s="65">
        <f t="shared" si="1345"/>
        <v>0</v>
      </c>
      <c r="AX1007" s="65">
        <f t="shared" si="1346"/>
        <v>0</v>
      </c>
      <c r="AY1007" s="65">
        <f t="shared" si="1347"/>
        <v>0</v>
      </c>
      <c r="AZ1007" s="65">
        <f t="shared" si="1348"/>
        <v>0</v>
      </c>
      <c r="BA1007" s="65">
        <f t="shared" si="1349"/>
        <v>0</v>
      </c>
      <c r="BB1007" s="65">
        <f t="shared" si="1350"/>
        <v>0</v>
      </c>
      <c r="BC1007" s="65">
        <f t="shared" si="1351"/>
        <v>0</v>
      </c>
      <c r="BD1007" s="65">
        <f t="shared" si="1352"/>
        <v>0</v>
      </c>
      <c r="BE1007" s="65">
        <f t="shared" si="1353"/>
        <v>0</v>
      </c>
      <c r="BF1007" s="65">
        <f t="shared" si="1354"/>
        <v>0</v>
      </c>
      <c r="BG1007" s="65">
        <f t="shared" si="1355"/>
        <v>0</v>
      </c>
      <c r="CE1007" s="373"/>
      <c r="CF1007" s="343"/>
      <c r="CG1007" s="343"/>
      <c r="CH1007" s="343"/>
      <c r="CI1007" s="343"/>
      <c r="CJ1007" s="343"/>
      <c r="CK1007" s="343"/>
      <c r="CL1007" s="343"/>
      <c r="CM1007" s="343"/>
      <c r="CN1007" s="343"/>
      <c r="CY1007" s="101">
        <f t="shared" si="1356"/>
        <v>0</v>
      </c>
      <c r="CZ1007" s="101">
        <f t="shared" si="1357"/>
        <v>0</v>
      </c>
      <c r="DB1007" s="101">
        <f t="shared" si="1358"/>
        <v>0</v>
      </c>
      <c r="DD1007" s="311">
        <f t="shared" si="1359"/>
        <v>0</v>
      </c>
      <c r="DF1007" s="101">
        <f t="shared" si="1275"/>
        <v>0</v>
      </c>
      <c r="DG1007" s="101">
        <f t="shared" si="1276"/>
        <v>0</v>
      </c>
      <c r="DH1007" s="101">
        <f t="shared" si="1277"/>
        <v>0</v>
      </c>
      <c r="DI1007" s="101">
        <f t="shared" si="1278"/>
        <v>0</v>
      </c>
      <c r="DJ1007" s="311">
        <f t="shared" si="1279"/>
        <v>0</v>
      </c>
      <c r="DK1007" s="311">
        <f t="shared" si="1280"/>
        <v>0</v>
      </c>
      <c r="DL1007" s="101">
        <f t="shared" si="1281"/>
        <v>0</v>
      </c>
      <c r="DM1007" s="101">
        <f t="shared" si="1282"/>
        <v>0</v>
      </c>
      <c r="DN1007" s="101">
        <f t="shared" si="1283"/>
        <v>0</v>
      </c>
      <c r="DO1007" s="101">
        <f t="shared" si="1284"/>
        <v>0</v>
      </c>
      <c r="DP1007" s="101">
        <f t="shared" si="1285"/>
        <v>0</v>
      </c>
      <c r="DQ1007" s="101">
        <f t="shared" si="1286"/>
        <v>0</v>
      </c>
      <c r="DR1007" s="101">
        <f t="shared" si="1287"/>
        <v>0</v>
      </c>
      <c r="DS1007" s="101">
        <f t="shared" si="1288"/>
        <v>0</v>
      </c>
      <c r="DT1007" s="101">
        <f t="shared" si="1289"/>
        <v>0</v>
      </c>
      <c r="DU1007" s="101">
        <f t="shared" si="1290"/>
        <v>0</v>
      </c>
      <c r="DV1007" s="101">
        <f t="shared" si="1291"/>
        <v>0</v>
      </c>
      <c r="DW1007" s="101">
        <f t="shared" si="1292"/>
        <v>0</v>
      </c>
      <c r="DX1007" s="311">
        <f t="shared" si="1293"/>
        <v>0</v>
      </c>
      <c r="DY1007" s="101">
        <f t="shared" si="1294"/>
        <v>0</v>
      </c>
      <c r="DZ1007" s="101">
        <f t="shared" si="1295"/>
        <v>0</v>
      </c>
      <c r="EA1007" s="101">
        <f t="shared" si="1296"/>
        <v>0</v>
      </c>
      <c r="EB1007" s="101">
        <f t="shared" si="1297"/>
        <v>0</v>
      </c>
      <c r="EC1007" s="101">
        <f t="shared" si="1298"/>
        <v>0</v>
      </c>
      <c r="ED1007" s="101">
        <f t="shared" si="1299"/>
        <v>0</v>
      </c>
      <c r="EE1007" s="101">
        <f t="shared" si="1300"/>
        <v>0</v>
      </c>
      <c r="EF1007" s="101">
        <f t="shared" si="1301"/>
        <v>0</v>
      </c>
      <c r="EG1007" s="101">
        <f t="shared" si="1302"/>
        <v>0</v>
      </c>
      <c r="EH1007" s="101">
        <f t="shared" si="1303"/>
        <v>0</v>
      </c>
      <c r="EI1007" s="101">
        <f t="shared" si="1304"/>
        <v>0</v>
      </c>
      <c r="EJ1007" s="101">
        <f t="shared" si="1305"/>
        <v>0</v>
      </c>
      <c r="EK1007" s="101">
        <f t="shared" si="1306"/>
        <v>0</v>
      </c>
      <c r="EL1007" s="101">
        <f t="shared" si="1307"/>
        <v>0</v>
      </c>
      <c r="EM1007" s="101">
        <f t="shared" si="1308"/>
        <v>0</v>
      </c>
      <c r="EN1007" s="101">
        <f t="shared" si="1309"/>
        <v>0</v>
      </c>
      <c r="EO1007" s="101">
        <f t="shared" si="1310"/>
        <v>0</v>
      </c>
      <c r="EP1007" s="101">
        <f t="shared" si="1311"/>
        <v>0</v>
      </c>
      <c r="EQ1007" s="101">
        <f t="shared" si="1312"/>
        <v>0</v>
      </c>
    </row>
    <row r="1008" spans="2:147" ht="21.75" customHeight="1" x14ac:dyDescent="0.45">
      <c r="B1008" s="133" t="str">
        <f>IF(Data!B1007&lt;&gt;"",Data!B1007,"")</f>
        <v/>
      </c>
      <c r="C1008" s="158" t="str">
        <f>IF(Data!C1007&lt;&gt;"",Data!C1007,"")</f>
        <v/>
      </c>
      <c r="D1008" s="106" t="str">
        <f>IF(Data!D1007&lt;&gt;"",Data!D1007,"")</f>
        <v/>
      </c>
      <c r="E1008" s="140">
        <f>IF(AND(I1008=1,Data!T1007=0),0,IF(I1008=999,999,Data!T1007))</f>
        <v>999</v>
      </c>
      <c r="F1008" s="140" t="str">
        <f t="shared" si="1313"/>
        <v/>
      </c>
      <c r="G1008" s="140" t="str">
        <f>IF(Data!K1007&lt;&gt;"",Data!K1007,"")</f>
        <v/>
      </c>
      <c r="H1008" s="141" t="str">
        <f>IF(Data!L1007&lt;&gt;"",Data!L1007,"")</f>
        <v/>
      </c>
      <c r="I1008" s="63">
        <f>IF(Data!M1007&lt;&gt;"",Data!M1007,"")</f>
        <v>999</v>
      </c>
      <c r="J1008" s="63">
        <f t="shared" si="1314"/>
        <v>0</v>
      </c>
      <c r="L1008" s="64" t="str">
        <f t="shared" si="1315"/>
        <v/>
      </c>
      <c r="N1008" s="63">
        <f t="shared" si="1316"/>
        <v>0</v>
      </c>
      <c r="P1008" s="64" t="str">
        <f t="shared" si="1317"/>
        <v/>
      </c>
      <c r="R1008" s="63">
        <f t="shared" si="1318"/>
        <v>0</v>
      </c>
      <c r="S1008" s="64" t="str">
        <f t="shared" si="1319"/>
        <v/>
      </c>
      <c r="W1008" s="310">
        <f t="shared" si="1320"/>
        <v>999</v>
      </c>
      <c r="Y1008" s="65">
        <f t="shared" si="1321"/>
        <v>0</v>
      </c>
      <c r="Z1008" s="65">
        <f t="shared" si="1322"/>
        <v>0</v>
      </c>
      <c r="AA1008" s="65">
        <f t="shared" si="1323"/>
        <v>0</v>
      </c>
      <c r="AB1008" s="65">
        <f t="shared" si="1324"/>
        <v>0</v>
      </c>
      <c r="AC1008" s="341">
        <f t="shared" si="1325"/>
        <v>0</v>
      </c>
      <c r="AD1008" s="65">
        <f t="shared" si="1326"/>
        <v>0</v>
      </c>
      <c r="AE1008" s="65">
        <f t="shared" si="1327"/>
        <v>0</v>
      </c>
      <c r="AF1008" s="65">
        <f t="shared" si="1328"/>
        <v>0</v>
      </c>
      <c r="AG1008" s="65">
        <f t="shared" si="1329"/>
        <v>0</v>
      </c>
      <c r="AH1008" s="65">
        <f t="shared" si="1330"/>
        <v>0</v>
      </c>
      <c r="AI1008" s="65">
        <f t="shared" si="1331"/>
        <v>0</v>
      </c>
      <c r="AJ1008" s="65">
        <f t="shared" si="1332"/>
        <v>0</v>
      </c>
      <c r="AK1008" s="65">
        <f t="shared" si="1333"/>
        <v>0</v>
      </c>
      <c r="AL1008" s="65">
        <f t="shared" si="1334"/>
        <v>0</v>
      </c>
      <c r="AM1008" s="65">
        <f t="shared" si="1335"/>
        <v>0</v>
      </c>
      <c r="AN1008" s="65">
        <f t="shared" si="1336"/>
        <v>0</v>
      </c>
      <c r="AO1008" s="65">
        <f t="shared" si="1337"/>
        <v>0</v>
      </c>
      <c r="AP1008" s="65">
        <f t="shared" si="1338"/>
        <v>0</v>
      </c>
      <c r="AQ1008" s="65">
        <f t="shared" si="1339"/>
        <v>0</v>
      </c>
      <c r="AR1008" s="65">
        <f t="shared" si="1340"/>
        <v>0</v>
      </c>
      <c r="AS1008" s="65">
        <f t="shared" si="1341"/>
        <v>0</v>
      </c>
      <c r="AT1008" s="65">
        <f t="shared" si="1342"/>
        <v>0</v>
      </c>
      <c r="AU1008" s="65">
        <f t="shared" si="1343"/>
        <v>0</v>
      </c>
      <c r="AV1008" s="65">
        <f t="shared" si="1344"/>
        <v>0</v>
      </c>
      <c r="AW1008" s="65">
        <f t="shared" si="1345"/>
        <v>0</v>
      </c>
      <c r="AX1008" s="65">
        <f t="shared" si="1346"/>
        <v>0</v>
      </c>
      <c r="AY1008" s="65">
        <f t="shared" si="1347"/>
        <v>0</v>
      </c>
      <c r="AZ1008" s="65">
        <f t="shared" si="1348"/>
        <v>0</v>
      </c>
      <c r="BA1008" s="65">
        <f t="shared" si="1349"/>
        <v>0</v>
      </c>
      <c r="BB1008" s="65">
        <f t="shared" si="1350"/>
        <v>0</v>
      </c>
      <c r="BC1008" s="65">
        <f t="shared" si="1351"/>
        <v>0</v>
      </c>
      <c r="BD1008" s="65">
        <f t="shared" si="1352"/>
        <v>0</v>
      </c>
      <c r="BE1008" s="65">
        <f t="shared" si="1353"/>
        <v>0</v>
      </c>
      <c r="BF1008" s="65">
        <f t="shared" si="1354"/>
        <v>0</v>
      </c>
      <c r="BG1008" s="65">
        <f t="shared" si="1355"/>
        <v>0</v>
      </c>
      <c r="CE1008" s="373"/>
      <c r="CF1008" s="343"/>
      <c r="CG1008" s="343"/>
      <c r="CH1008" s="343"/>
      <c r="CI1008" s="343"/>
      <c r="CJ1008" s="343"/>
      <c r="CK1008" s="343"/>
      <c r="CL1008" s="343"/>
      <c r="CM1008" s="343"/>
      <c r="CN1008" s="343"/>
      <c r="CY1008" s="101">
        <f t="shared" si="1356"/>
        <v>0</v>
      </c>
      <c r="CZ1008" s="101">
        <f t="shared" si="1357"/>
        <v>0</v>
      </c>
      <c r="DB1008" s="101">
        <f t="shared" si="1358"/>
        <v>0</v>
      </c>
      <c r="DD1008" s="311">
        <f t="shared" si="1359"/>
        <v>0</v>
      </c>
      <c r="DF1008" s="101">
        <f t="shared" si="1275"/>
        <v>0</v>
      </c>
      <c r="DG1008" s="101">
        <f t="shared" si="1276"/>
        <v>0</v>
      </c>
      <c r="DH1008" s="101">
        <f t="shared" si="1277"/>
        <v>0</v>
      </c>
      <c r="DI1008" s="101">
        <f t="shared" si="1278"/>
        <v>0</v>
      </c>
      <c r="DJ1008" s="311">
        <f t="shared" si="1279"/>
        <v>0</v>
      </c>
      <c r="DK1008" s="311">
        <f t="shared" si="1280"/>
        <v>0</v>
      </c>
      <c r="DL1008" s="101">
        <f t="shared" si="1281"/>
        <v>0</v>
      </c>
      <c r="DM1008" s="101">
        <f t="shared" si="1282"/>
        <v>0</v>
      </c>
      <c r="DN1008" s="101">
        <f t="shared" si="1283"/>
        <v>0</v>
      </c>
      <c r="DO1008" s="101">
        <f t="shared" si="1284"/>
        <v>0</v>
      </c>
      <c r="DP1008" s="101">
        <f t="shared" si="1285"/>
        <v>0</v>
      </c>
      <c r="DQ1008" s="101">
        <f t="shared" si="1286"/>
        <v>0</v>
      </c>
      <c r="DR1008" s="101">
        <f t="shared" si="1287"/>
        <v>0</v>
      </c>
      <c r="DS1008" s="101">
        <f t="shared" si="1288"/>
        <v>0</v>
      </c>
      <c r="DT1008" s="101">
        <f t="shared" si="1289"/>
        <v>0</v>
      </c>
      <c r="DU1008" s="101">
        <f t="shared" si="1290"/>
        <v>0</v>
      </c>
      <c r="DV1008" s="101">
        <f t="shared" si="1291"/>
        <v>0</v>
      </c>
      <c r="DW1008" s="101">
        <f t="shared" si="1292"/>
        <v>0</v>
      </c>
      <c r="DX1008" s="311">
        <f t="shared" si="1293"/>
        <v>0</v>
      </c>
      <c r="DY1008" s="101">
        <f t="shared" si="1294"/>
        <v>0</v>
      </c>
      <c r="DZ1008" s="101">
        <f t="shared" si="1295"/>
        <v>0</v>
      </c>
      <c r="EA1008" s="101">
        <f t="shared" si="1296"/>
        <v>0</v>
      </c>
      <c r="EB1008" s="101">
        <f t="shared" si="1297"/>
        <v>0</v>
      </c>
      <c r="EC1008" s="101">
        <f t="shared" si="1298"/>
        <v>0</v>
      </c>
      <c r="ED1008" s="101">
        <f t="shared" si="1299"/>
        <v>0</v>
      </c>
      <c r="EE1008" s="101">
        <f t="shared" si="1300"/>
        <v>0</v>
      </c>
      <c r="EF1008" s="101">
        <f t="shared" si="1301"/>
        <v>0</v>
      </c>
      <c r="EG1008" s="101">
        <f t="shared" si="1302"/>
        <v>0</v>
      </c>
      <c r="EH1008" s="101">
        <f t="shared" si="1303"/>
        <v>0</v>
      </c>
      <c r="EI1008" s="101">
        <f t="shared" si="1304"/>
        <v>0</v>
      </c>
      <c r="EJ1008" s="101">
        <f t="shared" si="1305"/>
        <v>0</v>
      </c>
      <c r="EK1008" s="101">
        <f t="shared" si="1306"/>
        <v>0</v>
      </c>
      <c r="EL1008" s="101">
        <f t="shared" si="1307"/>
        <v>0</v>
      </c>
      <c r="EM1008" s="101">
        <f t="shared" si="1308"/>
        <v>0</v>
      </c>
      <c r="EN1008" s="101">
        <f t="shared" si="1309"/>
        <v>0</v>
      </c>
      <c r="EO1008" s="101">
        <f t="shared" si="1310"/>
        <v>0</v>
      </c>
      <c r="EP1008" s="101">
        <f t="shared" si="1311"/>
        <v>0</v>
      </c>
      <c r="EQ1008" s="101">
        <f t="shared" si="1312"/>
        <v>0</v>
      </c>
    </row>
    <row r="1009" spans="2:147" ht="21.75" customHeight="1" x14ac:dyDescent="0.45">
      <c r="B1009" s="133" t="str">
        <f>IF(Data!B1008&lt;&gt;"",Data!B1008,"")</f>
        <v/>
      </c>
      <c r="C1009" s="158" t="str">
        <f>IF(Data!C1008&lt;&gt;"",Data!C1008,"")</f>
        <v/>
      </c>
      <c r="D1009" s="106" t="str">
        <f>IF(Data!D1008&lt;&gt;"",Data!D1008,"")</f>
        <v/>
      </c>
      <c r="E1009" s="140">
        <f>IF(AND(I1009=1,Data!T1008=0),0,IF(I1009=999,999,Data!T1008))</f>
        <v>999</v>
      </c>
      <c r="F1009" s="140" t="str">
        <f t="shared" si="1313"/>
        <v/>
      </c>
      <c r="G1009" s="140" t="str">
        <f>IF(Data!K1008&lt;&gt;"",Data!K1008,"")</f>
        <v/>
      </c>
      <c r="H1009" s="141" t="str">
        <f>IF(Data!L1008&lt;&gt;"",Data!L1008,"")</f>
        <v/>
      </c>
      <c r="I1009" s="63">
        <f>IF(Data!M1008&lt;&gt;"",Data!M1008,"")</f>
        <v>999</v>
      </c>
      <c r="J1009" s="63">
        <f t="shared" si="1314"/>
        <v>0</v>
      </c>
      <c r="L1009" s="64" t="str">
        <f t="shared" si="1315"/>
        <v/>
      </c>
      <c r="N1009" s="63">
        <f t="shared" si="1316"/>
        <v>0</v>
      </c>
      <c r="P1009" s="64" t="str">
        <f t="shared" si="1317"/>
        <v/>
      </c>
      <c r="R1009" s="63">
        <f t="shared" si="1318"/>
        <v>0</v>
      </c>
      <c r="S1009" s="64" t="str">
        <f t="shared" si="1319"/>
        <v/>
      </c>
      <c r="W1009" s="310">
        <f t="shared" si="1320"/>
        <v>999</v>
      </c>
      <c r="Y1009" s="65">
        <f t="shared" si="1321"/>
        <v>0</v>
      </c>
      <c r="Z1009" s="65">
        <f t="shared" si="1322"/>
        <v>0</v>
      </c>
      <c r="AA1009" s="65">
        <f t="shared" si="1323"/>
        <v>0</v>
      </c>
      <c r="AB1009" s="65">
        <f t="shared" si="1324"/>
        <v>0</v>
      </c>
      <c r="AC1009" s="341">
        <f t="shared" si="1325"/>
        <v>0</v>
      </c>
      <c r="AD1009" s="65">
        <f t="shared" si="1326"/>
        <v>0</v>
      </c>
      <c r="AE1009" s="65">
        <f t="shared" si="1327"/>
        <v>0</v>
      </c>
      <c r="AF1009" s="65">
        <f t="shared" si="1328"/>
        <v>0</v>
      </c>
      <c r="AG1009" s="65">
        <f t="shared" si="1329"/>
        <v>0</v>
      </c>
      <c r="AH1009" s="65">
        <f t="shared" si="1330"/>
        <v>0</v>
      </c>
      <c r="AI1009" s="65">
        <f t="shared" si="1331"/>
        <v>0</v>
      </c>
      <c r="AJ1009" s="65">
        <f t="shared" si="1332"/>
        <v>0</v>
      </c>
      <c r="AK1009" s="65">
        <f t="shared" si="1333"/>
        <v>0</v>
      </c>
      <c r="AL1009" s="65">
        <f t="shared" si="1334"/>
        <v>0</v>
      </c>
      <c r="AM1009" s="65">
        <f t="shared" si="1335"/>
        <v>0</v>
      </c>
      <c r="AN1009" s="65">
        <f t="shared" si="1336"/>
        <v>0</v>
      </c>
      <c r="AO1009" s="65">
        <f t="shared" si="1337"/>
        <v>0</v>
      </c>
      <c r="AP1009" s="65">
        <f t="shared" si="1338"/>
        <v>0</v>
      </c>
      <c r="AQ1009" s="65">
        <f t="shared" si="1339"/>
        <v>0</v>
      </c>
      <c r="AR1009" s="65">
        <f t="shared" si="1340"/>
        <v>0</v>
      </c>
      <c r="AS1009" s="65">
        <f t="shared" si="1341"/>
        <v>0</v>
      </c>
      <c r="AT1009" s="65">
        <f t="shared" si="1342"/>
        <v>0</v>
      </c>
      <c r="AU1009" s="65">
        <f t="shared" si="1343"/>
        <v>0</v>
      </c>
      <c r="AV1009" s="65">
        <f t="shared" si="1344"/>
        <v>0</v>
      </c>
      <c r="AW1009" s="65">
        <f t="shared" si="1345"/>
        <v>0</v>
      </c>
      <c r="AX1009" s="65">
        <f t="shared" si="1346"/>
        <v>0</v>
      </c>
      <c r="AY1009" s="65">
        <f t="shared" si="1347"/>
        <v>0</v>
      </c>
      <c r="AZ1009" s="65">
        <f t="shared" si="1348"/>
        <v>0</v>
      </c>
      <c r="BA1009" s="65">
        <f t="shared" si="1349"/>
        <v>0</v>
      </c>
      <c r="BB1009" s="65">
        <f t="shared" si="1350"/>
        <v>0</v>
      </c>
      <c r="BC1009" s="65">
        <f t="shared" si="1351"/>
        <v>0</v>
      </c>
      <c r="BD1009" s="65">
        <f t="shared" si="1352"/>
        <v>0</v>
      </c>
      <c r="BE1009" s="65">
        <f t="shared" si="1353"/>
        <v>0</v>
      </c>
      <c r="BF1009" s="65">
        <f t="shared" si="1354"/>
        <v>0</v>
      </c>
      <c r="BG1009" s="65">
        <f t="shared" si="1355"/>
        <v>0</v>
      </c>
      <c r="CE1009" s="373"/>
      <c r="CF1009" s="343"/>
      <c r="CG1009" s="343"/>
      <c r="CH1009" s="343"/>
      <c r="CI1009" s="343"/>
      <c r="CJ1009" s="343"/>
      <c r="CK1009" s="343"/>
      <c r="CL1009" s="343"/>
      <c r="CM1009" s="343"/>
      <c r="CN1009" s="343"/>
      <c r="CY1009" s="101">
        <f t="shared" si="1356"/>
        <v>0</v>
      </c>
      <c r="CZ1009" s="101">
        <f t="shared" si="1357"/>
        <v>0</v>
      </c>
      <c r="DB1009" s="101">
        <f t="shared" si="1358"/>
        <v>0</v>
      </c>
      <c r="DD1009" s="311">
        <f t="shared" si="1359"/>
        <v>0</v>
      </c>
      <c r="DF1009" s="101">
        <f t="shared" si="1275"/>
        <v>0</v>
      </c>
      <c r="DG1009" s="101">
        <f t="shared" si="1276"/>
        <v>0</v>
      </c>
      <c r="DH1009" s="101">
        <f t="shared" si="1277"/>
        <v>0</v>
      </c>
      <c r="DI1009" s="101">
        <f t="shared" si="1278"/>
        <v>0</v>
      </c>
      <c r="DJ1009" s="311">
        <f t="shared" si="1279"/>
        <v>0</v>
      </c>
      <c r="DK1009" s="311">
        <f t="shared" si="1280"/>
        <v>0</v>
      </c>
      <c r="DL1009" s="101">
        <f t="shared" si="1281"/>
        <v>0</v>
      </c>
      <c r="DM1009" s="101">
        <f t="shared" si="1282"/>
        <v>0</v>
      </c>
      <c r="DN1009" s="101">
        <f t="shared" si="1283"/>
        <v>0</v>
      </c>
      <c r="DO1009" s="101">
        <f t="shared" si="1284"/>
        <v>0</v>
      </c>
      <c r="DP1009" s="101">
        <f t="shared" si="1285"/>
        <v>0</v>
      </c>
      <c r="DQ1009" s="101">
        <f t="shared" si="1286"/>
        <v>0</v>
      </c>
      <c r="DR1009" s="101">
        <f t="shared" si="1287"/>
        <v>0</v>
      </c>
      <c r="DS1009" s="101">
        <f t="shared" si="1288"/>
        <v>0</v>
      </c>
      <c r="DT1009" s="101">
        <f t="shared" si="1289"/>
        <v>0</v>
      </c>
      <c r="DU1009" s="101">
        <f t="shared" si="1290"/>
        <v>0</v>
      </c>
      <c r="DV1009" s="101">
        <f t="shared" si="1291"/>
        <v>0</v>
      </c>
      <c r="DW1009" s="101">
        <f t="shared" si="1292"/>
        <v>0</v>
      </c>
      <c r="DX1009" s="311">
        <f t="shared" si="1293"/>
        <v>0</v>
      </c>
      <c r="DY1009" s="101">
        <f t="shared" si="1294"/>
        <v>0</v>
      </c>
      <c r="DZ1009" s="101">
        <f t="shared" si="1295"/>
        <v>0</v>
      </c>
      <c r="EA1009" s="101">
        <f t="shared" si="1296"/>
        <v>0</v>
      </c>
      <c r="EB1009" s="101">
        <f t="shared" si="1297"/>
        <v>0</v>
      </c>
      <c r="EC1009" s="101">
        <f t="shared" si="1298"/>
        <v>0</v>
      </c>
      <c r="ED1009" s="101">
        <f t="shared" si="1299"/>
        <v>0</v>
      </c>
      <c r="EE1009" s="101">
        <f t="shared" si="1300"/>
        <v>0</v>
      </c>
      <c r="EF1009" s="101">
        <f t="shared" si="1301"/>
        <v>0</v>
      </c>
      <c r="EG1009" s="101">
        <f t="shared" si="1302"/>
        <v>0</v>
      </c>
      <c r="EH1009" s="101">
        <f t="shared" si="1303"/>
        <v>0</v>
      </c>
      <c r="EI1009" s="101">
        <f t="shared" si="1304"/>
        <v>0</v>
      </c>
      <c r="EJ1009" s="101">
        <f t="shared" si="1305"/>
        <v>0</v>
      </c>
      <c r="EK1009" s="101">
        <f t="shared" si="1306"/>
        <v>0</v>
      </c>
      <c r="EL1009" s="101">
        <f t="shared" si="1307"/>
        <v>0</v>
      </c>
      <c r="EM1009" s="101">
        <f t="shared" si="1308"/>
        <v>0</v>
      </c>
      <c r="EN1009" s="101">
        <f t="shared" si="1309"/>
        <v>0</v>
      </c>
      <c r="EO1009" s="101">
        <f t="shared" si="1310"/>
        <v>0</v>
      </c>
      <c r="EP1009" s="101">
        <f t="shared" si="1311"/>
        <v>0</v>
      </c>
      <c r="EQ1009" s="101">
        <f t="shared" si="1312"/>
        <v>0</v>
      </c>
    </row>
    <row r="1010" spans="2:147" ht="21.75" customHeight="1" x14ac:dyDescent="0.45">
      <c r="B1010" s="133" t="str">
        <f>IF(Data!B1009&lt;&gt;"",Data!B1009,"")</f>
        <v/>
      </c>
      <c r="C1010" s="158" t="str">
        <f>IF(Data!C1009&lt;&gt;"",Data!C1009,"")</f>
        <v/>
      </c>
      <c r="D1010" s="106" t="str">
        <f>IF(Data!D1009&lt;&gt;"",Data!D1009,"")</f>
        <v/>
      </c>
      <c r="E1010" s="140">
        <f>IF(AND(I1010=1,Data!T1009=0),0,IF(I1010=999,999,Data!T1009))</f>
        <v>999</v>
      </c>
      <c r="F1010" s="140" t="str">
        <f t="shared" si="1313"/>
        <v/>
      </c>
      <c r="G1010" s="140" t="str">
        <f>IF(Data!K1009&lt;&gt;"",Data!K1009,"")</f>
        <v/>
      </c>
      <c r="H1010" s="141" t="str">
        <f>IF(Data!L1009&lt;&gt;"",Data!L1009,"")</f>
        <v/>
      </c>
      <c r="I1010" s="63">
        <f>IF(Data!M1009&lt;&gt;"",Data!M1009,"")</f>
        <v>999</v>
      </c>
      <c r="J1010" s="63">
        <f t="shared" si="1314"/>
        <v>0</v>
      </c>
      <c r="L1010" s="64" t="str">
        <f t="shared" si="1315"/>
        <v/>
      </c>
      <c r="N1010" s="63">
        <f t="shared" si="1316"/>
        <v>0</v>
      </c>
      <c r="P1010" s="64" t="str">
        <f t="shared" si="1317"/>
        <v/>
      </c>
      <c r="R1010" s="63">
        <f t="shared" si="1318"/>
        <v>0</v>
      </c>
      <c r="S1010" s="64" t="str">
        <f t="shared" si="1319"/>
        <v/>
      </c>
      <c r="W1010" s="310">
        <f t="shared" si="1320"/>
        <v>999</v>
      </c>
      <c r="Y1010" s="65">
        <f t="shared" si="1321"/>
        <v>0</v>
      </c>
      <c r="Z1010" s="65">
        <f t="shared" si="1322"/>
        <v>0</v>
      </c>
      <c r="AA1010" s="65">
        <f t="shared" si="1323"/>
        <v>0</v>
      </c>
      <c r="AB1010" s="65">
        <f t="shared" si="1324"/>
        <v>0</v>
      </c>
      <c r="AC1010" s="341">
        <f t="shared" si="1325"/>
        <v>0</v>
      </c>
      <c r="AD1010" s="65">
        <f t="shared" si="1326"/>
        <v>0</v>
      </c>
      <c r="AE1010" s="65">
        <f t="shared" si="1327"/>
        <v>0</v>
      </c>
      <c r="AF1010" s="65">
        <f t="shared" si="1328"/>
        <v>0</v>
      </c>
      <c r="AG1010" s="65">
        <f t="shared" si="1329"/>
        <v>0</v>
      </c>
      <c r="AH1010" s="65">
        <f t="shared" si="1330"/>
        <v>0</v>
      </c>
      <c r="AI1010" s="65">
        <f t="shared" si="1331"/>
        <v>0</v>
      </c>
      <c r="AJ1010" s="65">
        <f t="shared" si="1332"/>
        <v>0</v>
      </c>
      <c r="AK1010" s="65">
        <f t="shared" si="1333"/>
        <v>0</v>
      </c>
      <c r="AL1010" s="65">
        <f t="shared" si="1334"/>
        <v>0</v>
      </c>
      <c r="AM1010" s="65">
        <f t="shared" si="1335"/>
        <v>0</v>
      </c>
      <c r="AN1010" s="65">
        <f t="shared" si="1336"/>
        <v>0</v>
      </c>
      <c r="AO1010" s="65">
        <f t="shared" si="1337"/>
        <v>0</v>
      </c>
      <c r="AP1010" s="65">
        <f t="shared" si="1338"/>
        <v>0</v>
      </c>
      <c r="AQ1010" s="65">
        <f t="shared" si="1339"/>
        <v>0</v>
      </c>
      <c r="AR1010" s="65">
        <f t="shared" si="1340"/>
        <v>0</v>
      </c>
      <c r="AS1010" s="65">
        <f t="shared" si="1341"/>
        <v>0</v>
      </c>
      <c r="AT1010" s="65">
        <f t="shared" si="1342"/>
        <v>0</v>
      </c>
      <c r="AU1010" s="65">
        <f t="shared" si="1343"/>
        <v>0</v>
      </c>
      <c r="AV1010" s="65">
        <f t="shared" si="1344"/>
        <v>0</v>
      </c>
      <c r="AW1010" s="65">
        <f t="shared" si="1345"/>
        <v>0</v>
      </c>
      <c r="AX1010" s="65">
        <f t="shared" si="1346"/>
        <v>0</v>
      </c>
      <c r="AY1010" s="65">
        <f t="shared" si="1347"/>
        <v>0</v>
      </c>
      <c r="AZ1010" s="65">
        <f t="shared" si="1348"/>
        <v>0</v>
      </c>
      <c r="BA1010" s="65">
        <f t="shared" si="1349"/>
        <v>0</v>
      </c>
      <c r="BB1010" s="65">
        <f t="shared" si="1350"/>
        <v>0</v>
      </c>
      <c r="BC1010" s="65">
        <f t="shared" si="1351"/>
        <v>0</v>
      </c>
      <c r="BD1010" s="65">
        <f t="shared" si="1352"/>
        <v>0</v>
      </c>
      <c r="BE1010" s="65">
        <f t="shared" si="1353"/>
        <v>0</v>
      </c>
      <c r="BF1010" s="65">
        <f t="shared" si="1354"/>
        <v>0</v>
      </c>
      <c r="BG1010" s="65">
        <f t="shared" si="1355"/>
        <v>0</v>
      </c>
      <c r="CE1010" s="373"/>
      <c r="CF1010" s="343"/>
      <c r="CG1010" s="343"/>
      <c r="CH1010" s="343"/>
      <c r="CI1010" s="343"/>
      <c r="CJ1010" s="343"/>
      <c r="CK1010" s="343"/>
      <c r="CL1010" s="343"/>
      <c r="CM1010" s="343"/>
      <c r="CN1010" s="343"/>
      <c r="CY1010" s="101">
        <f t="shared" si="1356"/>
        <v>0</v>
      </c>
      <c r="CZ1010" s="101">
        <f t="shared" si="1357"/>
        <v>0</v>
      </c>
      <c r="DB1010" s="101">
        <f t="shared" si="1358"/>
        <v>0</v>
      </c>
      <c r="DD1010" s="311">
        <f t="shared" si="1359"/>
        <v>0</v>
      </c>
      <c r="DF1010" s="101">
        <f t="shared" si="1275"/>
        <v>0</v>
      </c>
      <c r="DG1010" s="101">
        <f t="shared" si="1276"/>
        <v>0</v>
      </c>
      <c r="DH1010" s="101">
        <f t="shared" si="1277"/>
        <v>0</v>
      </c>
      <c r="DI1010" s="101">
        <f t="shared" si="1278"/>
        <v>0</v>
      </c>
      <c r="DJ1010" s="311">
        <f t="shared" si="1279"/>
        <v>0</v>
      </c>
      <c r="DK1010" s="311">
        <f t="shared" si="1280"/>
        <v>0</v>
      </c>
      <c r="DL1010" s="101">
        <f t="shared" si="1281"/>
        <v>0</v>
      </c>
      <c r="DM1010" s="101">
        <f t="shared" si="1282"/>
        <v>0</v>
      </c>
      <c r="DN1010" s="101">
        <f t="shared" si="1283"/>
        <v>0</v>
      </c>
      <c r="DO1010" s="101">
        <f t="shared" si="1284"/>
        <v>0</v>
      </c>
      <c r="DP1010" s="101">
        <f t="shared" si="1285"/>
        <v>0</v>
      </c>
      <c r="DQ1010" s="101">
        <f t="shared" si="1286"/>
        <v>0</v>
      </c>
      <c r="DR1010" s="101">
        <f t="shared" si="1287"/>
        <v>0</v>
      </c>
      <c r="DS1010" s="101">
        <f t="shared" si="1288"/>
        <v>0</v>
      </c>
      <c r="DT1010" s="101">
        <f t="shared" si="1289"/>
        <v>0</v>
      </c>
      <c r="DU1010" s="101">
        <f t="shared" si="1290"/>
        <v>0</v>
      </c>
      <c r="DV1010" s="101">
        <f t="shared" si="1291"/>
        <v>0</v>
      </c>
      <c r="DW1010" s="101">
        <f t="shared" si="1292"/>
        <v>0</v>
      </c>
      <c r="DX1010" s="311">
        <f t="shared" si="1293"/>
        <v>0</v>
      </c>
      <c r="DY1010" s="101">
        <f t="shared" si="1294"/>
        <v>0</v>
      </c>
      <c r="DZ1010" s="101">
        <f t="shared" si="1295"/>
        <v>0</v>
      </c>
      <c r="EA1010" s="101">
        <f t="shared" si="1296"/>
        <v>0</v>
      </c>
      <c r="EB1010" s="101">
        <f t="shared" si="1297"/>
        <v>0</v>
      </c>
      <c r="EC1010" s="101">
        <f t="shared" si="1298"/>
        <v>0</v>
      </c>
      <c r="ED1010" s="101">
        <f t="shared" si="1299"/>
        <v>0</v>
      </c>
      <c r="EE1010" s="101">
        <f t="shared" si="1300"/>
        <v>0</v>
      </c>
      <c r="EF1010" s="101">
        <f t="shared" si="1301"/>
        <v>0</v>
      </c>
      <c r="EG1010" s="101">
        <f t="shared" si="1302"/>
        <v>0</v>
      </c>
      <c r="EH1010" s="101">
        <f t="shared" si="1303"/>
        <v>0</v>
      </c>
      <c r="EI1010" s="101">
        <f t="shared" si="1304"/>
        <v>0</v>
      </c>
      <c r="EJ1010" s="101">
        <f t="shared" si="1305"/>
        <v>0</v>
      </c>
      <c r="EK1010" s="101">
        <f t="shared" si="1306"/>
        <v>0</v>
      </c>
      <c r="EL1010" s="101">
        <f t="shared" si="1307"/>
        <v>0</v>
      </c>
      <c r="EM1010" s="101">
        <f t="shared" si="1308"/>
        <v>0</v>
      </c>
      <c r="EN1010" s="101">
        <f t="shared" si="1309"/>
        <v>0</v>
      </c>
      <c r="EO1010" s="101">
        <f t="shared" si="1310"/>
        <v>0</v>
      </c>
      <c r="EP1010" s="101">
        <f t="shared" si="1311"/>
        <v>0</v>
      </c>
      <c r="EQ1010" s="101">
        <f t="shared" si="1312"/>
        <v>0</v>
      </c>
    </row>
    <row r="1011" spans="2:147" ht="21.75" customHeight="1" x14ac:dyDescent="0.45">
      <c r="B1011" s="133" t="str">
        <f>IF(Data!B1010&lt;&gt;"",Data!B1010,"")</f>
        <v/>
      </c>
      <c r="C1011" s="158" t="str">
        <f>IF(Data!C1010&lt;&gt;"",Data!C1010,"")</f>
        <v/>
      </c>
      <c r="D1011" s="106" t="str">
        <f>IF(Data!D1010&lt;&gt;"",Data!D1010,"")</f>
        <v/>
      </c>
      <c r="E1011" s="140">
        <f>IF(AND(I1011=1,Data!T1010=0),0,IF(I1011=999,999,Data!T1010))</f>
        <v>999</v>
      </c>
      <c r="F1011" s="140" t="str">
        <f t="shared" si="1313"/>
        <v/>
      </c>
      <c r="G1011" s="140" t="str">
        <f>IF(Data!K1010&lt;&gt;"",Data!K1010,"")</f>
        <v/>
      </c>
      <c r="H1011" s="141" t="str">
        <f>IF(Data!L1010&lt;&gt;"",Data!L1010,"")</f>
        <v/>
      </c>
      <c r="I1011" s="63">
        <f>IF(Data!M1010&lt;&gt;"",Data!M1010,"")</f>
        <v>999</v>
      </c>
      <c r="J1011" s="63">
        <f t="shared" si="1314"/>
        <v>0</v>
      </c>
      <c r="L1011" s="64" t="str">
        <f t="shared" si="1315"/>
        <v/>
      </c>
      <c r="N1011" s="63">
        <f t="shared" si="1316"/>
        <v>0</v>
      </c>
      <c r="P1011" s="64" t="str">
        <f t="shared" si="1317"/>
        <v/>
      </c>
      <c r="R1011" s="63">
        <f t="shared" si="1318"/>
        <v>0</v>
      </c>
      <c r="S1011" s="64" t="str">
        <f t="shared" si="1319"/>
        <v/>
      </c>
      <c r="W1011" s="310">
        <f t="shared" si="1320"/>
        <v>999</v>
      </c>
      <c r="Y1011" s="65">
        <f t="shared" si="1321"/>
        <v>0</v>
      </c>
      <c r="Z1011" s="65">
        <f t="shared" si="1322"/>
        <v>0</v>
      </c>
      <c r="AA1011" s="65">
        <f t="shared" si="1323"/>
        <v>0</v>
      </c>
      <c r="AB1011" s="65">
        <f t="shared" si="1324"/>
        <v>0</v>
      </c>
      <c r="AC1011" s="341">
        <f t="shared" si="1325"/>
        <v>0</v>
      </c>
      <c r="AD1011" s="65">
        <f t="shared" si="1326"/>
        <v>0</v>
      </c>
      <c r="AE1011" s="65">
        <f t="shared" si="1327"/>
        <v>0</v>
      </c>
      <c r="AF1011" s="65">
        <f t="shared" si="1328"/>
        <v>0</v>
      </c>
      <c r="AG1011" s="65">
        <f t="shared" si="1329"/>
        <v>0</v>
      </c>
      <c r="AH1011" s="65">
        <f t="shared" si="1330"/>
        <v>0</v>
      </c>
      <c r="AI1011" s="65">
        <f t="shared" si="1331"/>
        <v>0</v>
      </c>
      <c r="AJ1011" s="65">
        <f t="shared" si="1332"/>
        <v>0</v>
      </c>
      <c r="AK1011" s="65">
        <f t="shared" si="1333"/>
        <v>0</v>
      </c>
      <c r="AL1011" s="65">
        <f t="shared" si="1334"/>
        <v>0</v>
      </c>
      <c r="AM1011" s="65">
        <f t="shared" si="1335"/>
        <v>0</v>
      </c>
      <c r="AN1011" s="65">
        <f t="shared" si="1336"/>
        <v>0</v>
      </c>
      <c r="AO1011" s="65">
        <f t="shared" si="1337"/>
        <v>0</v>
      </c>
      <c r="AP1011" s="65">
        <f t="shared" si="1338"/>
        <v>0</v>
      </c>
      <c r="AQ1011" s="65">
        <f t="shared" si="1339"/>
        <v>0</v>
      </c>
      <c r="AR1011" s="65">
        <f t="shared" si="1340"/>
        <v>0</v>
      </c>
      <c r="AS1011" s="65">
        <f t="shared" si="1341"/>
        <v>0</v>
      </c>
      <c r="AT1011" s="65">
        <f t="shared" si="1342"/>
        <v>0</v>
      </c>
      <c r="AU1011" s="65">
        <f t="shared" si="1343"/>
        <v>0</v>
      </c>
      <c r="AV1011" s="65">
        <f t="shared" si="1344"/>
        <v>0</v>
      </c>
      <c r="AW1011" s="65">
        <f t="shared" si="1345"/>
        <v>0</v>
      </c>
      <c r="AX1011" s="65">
        <f t="shared" si="1346"/>
        <v>0</v>
      </c>
      <c r="AY1011" s="65">
        <f t="shared" si="1347"/>
        <v>0</v>
      </c>
      <c r="AZ1011" s="65">
        <f t="shared" si="1348"/>
        <v>0</v>
      </c>
      <c r="BA1011" s="65">
        <f t="shared" si="1349"/>
        <v>0</v>
      </c>
      <c r="BB1011" s="65">
        <f t="shared" si="1350"/>
        <v>0</v>
      </c>
      <c r="BC1011" s="65">
        <f t="shared" si="1351"/>
        <v>0</v>
      </c>
      <c r="BD1011" s="65">
        <f t="shared" si="1352"/>
        <v>0</v>
      </c>
      <c r="BE1011" s="65">
        <f t="shared" si="1353"/>
        <v>0</v>
      </c>
      <c r="BF1011" s="65">
        <f t="shared" si="1354"/>
        <v>0</v>
      </c>
      <c r="BG1011" s="65">
        <f t="shared" si="1355"/>
        <v>0</v>
      </c>
      <c r="CE1011" s="373"/>
      <c r="CF1011" s="343"/>
      <c r="CG1011" s="343"/>
      <c r="CH1011" s="343"/>
      <c r="CI1011" s="343"/>
      <c r="CJ1011" s="343"/>
      <c r="CK1011" s="343"/>
      <c r="CL1011" s="343"/>
      <c r="CM1011" s="343"/>
      <c r="CN1011" s="343"/>
      <c r="CY1011" s="101">
        <f t="shared" si="1356"/>
        <v>0</v>
      </c>
      <c r="CZ1011" s="101">
        <f t="shared" si="1357"/>
        <v>0</v>
      </c>
      <c r="DB1011" s="101">
        <f t="shared" si="1358"/>
        <v>0</v>
      </c>
      <c r="DD1011" s="311">
        <f t="shared" si="1359"/>
        <v>0</v>
      </c>
      <c r="DF1011" s="101">
        <f t="shared" si="1275"/>
        <v>0</v>
      </c>
      <c r="DG1011" s="101">
        <f t="shared" si="1276"/>
        <v>0</v>
      </c>
      <c r="DH1011" s="101">
        <f t="shared" si="1277"/>
        <v>0</v>
      </c>
      <c r="DI1011" s="101">
        <f t="shared" si="1278"/>
        <v>0</v>
      </c>
      <c r="DJ1011" s="311">
        <f t="shared" si="1279"/>
        <v>0</v>
      </c>
      <c r="DK1011" s="311">
        <f t="shared" si="1280"/>
        <v>0</v>
      </c>
      <c r="DL1011" s="101">
        <f t="shared" si="1281"/>
        <v>0</v>
      </c>
      <c r="DM1011" s="101">
        <f t="shared" si="1282"/>
        <v>0</v>
      </c>
      <c r="DN1011" s="101">
        <f t="shared" si="1283"/>
        <v>0</v>
      </c>
      <c r="DO1011" s="101">
        <f t="shared" si="1284"/>
        <v>0</v>
      </c>
      <c r="DP1011" s="101">
        <f t="shared" si="1285"/>
        <v>0</v>
      </c>
      <c r="DQ1011" s="101">
        <f t="shared" si="1286"/>
        <v>0</v>
      </c>
      <c r="DR1011" s="101">
        <f t="shared" si="1287"/>
        <v>0</v>
      </c>
      <c r="DS1011" s="101">
        <f t="shared" si="1288"/>
        <v>0</v>
      </c>
      <c r="DT1011" s="101">
        <f t="shared" si="1289"/>
        <v>0</v>
      </c>
      <c r="DU1011" s="101">
        <f t="shared" si="1290"/>
        <v>0</v>
      </c>
      <c r="DV1011" s="101">
        <f t="shared" si="1291"/>
        <v>0</v>
      </c>
      <c r="DW1011" s="101">
        <f t="shared" si="1292"/>
        <v>0</v>
      </c>
      <c r="DX1011" s="311">
        <f t="shared" si="1293"/>
        <v>0</v>
      </c>
      <c r="DY1011" s="101">
        <f t="shared" si="1294"/>
        <v>0</v>
      </c>
      <c r="DZ1011" s="101">
        <f t="shared" si="1295"/>
        <v>0</v>
      </c>
      <c r="EA1011" s="101">
        <f t="shared" si="1296"/>
        <v>0</v>
      </c>
      <c r="EB1011" s="101">
        <f t="shared" si="1297"/>
        <v>0</v>
      </c>
      <c r="EC1011" s="101">
        <f t="shared" si="1298"/>
        <v>0</v>
      </c>
      <c r="ED1011" s="101">
        <f t="shared" si="1299"/>
        <v>0</v>
      </c>
      <c r="EE1011" s="101">
        <f t="shared" si="1300"/>
        <v>0</v>
      </c>
      <c r="EF1011" s="101">
        <f t="shared" si="1301"/>
        <v>0</v>
      </c>
      <c r="EG1011" s="101">
        <f t="shared" si="1302"/>
        <v>0</v>
      </c>
      <c r="EH1011" s="101">
        <f t="shared" si="1303"/>
        <v>0</v>
      </c>
      <c r="EI1011" s="101">
        <f t="shared" si="1304"/>
        <v>0</v>
      </c>
      <c r="EJ1011" s="101">
        <f t="shared" si="1305"/>
        <v>0</v>
      </c>
      <c r="EK1011" s="101">
        <f t="shared" si="1306"/>
        <v>0</v>
      </c>
      <c r="EL1011" s="101">
        <f t="shared" si="1307"/>
        <v>0</v>
      </c>
      <c r="EM1011" s="101">
        <f t="shared" si="1308"/>
        <v>0</v>
      </c>
      <c r="EN1011" s="101">
        <f t="shared" si="1309"/>
        <v>0</v>
      </c>
      <c r="EO1011" s="101">
        <f t="shared" si="1310"/>
        <v>0</v>
      </c>
      <c r="EP1011" s="101">
        <f t="shared" si="1311"/>
        <v>0</v>
      </c>
      <c r="EQ1011" s="101">
        <f t="shared" si="1312"/>
        <v>0</v>
      </c>
    </row>
    <row r="1012" spans="2:147" ht="21.75" customHeight="1" x14ac:dyDescent="0.45">
      <c r="B1012" s="133" t="str">
        <f>IF(Data!B1011&lt;&gt;"",Data!B1011,"")</f>
        <v/>
      </c>
      <c r="C1012" s="158" t="str">
        <f>IF(Data!C1011&lt;&gt;"",Data!C1011,"")</f>
        <v/>
      </c>
      <c r="D1012" s="106" t="str">
        <f>IF(Data!D1011&lt;&gt;"",Data!D1011,"")</f>
        <v/>
      </c>
      <c r="E1012" s="140">
        <f>IF(AND(I1012=1,Data!T1011=0),0,IF(I1012=999,999,Data!T1011))</f>
        <v>999</v>
      </c>
      <c r="F1012" s="140" t="str">
        <f t="shared" si="1313"/>
        <v/>
      </c>
      <c r="G1012" s="140" t="str">
        <f>IF(Data!K1011&lt;&gt;"",Data!K1011,"")</f>
        <v/>
      </c>
      <c r="H1012" s="141" t="str">
        <f>IF(Data!L1011&lt;&gt;"",Data!L1011,"")</f>
        <v/>
      </c>
      <c r="I1012" s="63">
        <f>IF(Data!M1011&lt;&gt;"",Data!M1011,"")</f>
        <v>999</v>
      </c>
      <c r="J1012" s="63">
        <f t="shared" si="1314"/>
        <v>0</v>
      </c>
      <c r="L1012" s="64" t="str">
        <f t="shared" si="1315"/>
        <v/>
      </c>
      <c r="N1012" s="63">
        <f t="shared" si="1316"/>
        <v>0</v>
      </c>
      <c r="P1012" s="64" t="str">
        <f t="shared" si="1317"/>
        <v/>
      </c>
      <c r="R1012" s="63">
        <f t="shared" si="1318"/>
        <v>0</v>
      </c>
      <c r="S1012" s="64" t="str">
        <f t="shared" si="1319"/>
        <v/>
      </c>
      <c r="W1012" s="310">
        <f t="shared" si="1320"/>
        <v>999</v>
      </c>
      <c r="Y1012" s="65">
        <f t="shared" si="1321"/>
        <v>0</v>
      </c>
      <c r="Z1012" s="65">
        <f t="shared" si="1322"/>
        <v>0</v>
      </c>
      <c r="AA1012" s="65">
        <f t="shared" si="1323"/>
        <v>0</v>
      </c>
      <c r="AB1012" s="65">
        <f t="shared" si="1324"/>
        <v>0</v>
      </c>
      <c r="AC1012" s="341">
        <f t="shared" si="1325"/>
        <v>0</v>
      </c>
      <c r="AD1012" s="65">
        <f t="shared" si="1326"/>
        <v>0</v>
      </c>
      <c r="AE1012" s="65">
        <f t="shared" si="1327"/>
        <v>0</v>
      </c>
      <c r="AF1012" s="65">
        <f t="shared" si="1328"/>
        <v>0</v>
      </c>
      <c r="AG1012" s="65">
        <f t="shared" si="1329"/>
        <v>0</v>
      </c>
      <c r="AH1012" s="65">
        <f t="shared" si="1330"/>
        <v>0</v>
      </c>
      <c r="AI1012" s="65">
        <f t="shared" si="1331"/>
        <v>0</v>
      </c>
      <c r="AJ1012" s="65">
        <f t="shared" si="1332"/>
        <v>0</v>
      </c>
      <c r="AK1012" s="65">
        <f t="shared" si="1333"/>
        <v>0</v>
      </c>
      <c r="AL1012" s="65">
        <f t="shared" si="1334"/>
        <v>0</v>
      </c>
      <c r="AM1012" s="65">
        <f t="shared" si="1335"/>
        <v>0</v>
      </c>
      <c r="AN1012" s="65">
        <f t="shared" si="1336"/>
        <v>0</v>
      </c>
      <c r="AO1012" s="65">
        <f t="shared" si="1337"/>
        <v>0</v>
      </c>
      <c r="AP1012" s="65">
        <f t="shared" si="1338"/>
        <v>0</v>
      </c>
      <c r="AQ1012" s="65">
        <f t="shared" si="1339"/>
        <v>0</v>
      </c>
      <c r="AR1012" s="65">
        <f t="shared" si="1340"/>
        <v>0</v>
      </c>
      <c r="AS1012" s="65">
        <f t="shared" si="1341"/>
        <v>0</v>
      </c>
      <c r="AT1012" s="65">
        <f t="shared" si="1342"/>
        <v>0</v>
      </c>
      <c r="AU1012" s="65">
        <f t="shared" si="1343"/>
        <v>0</v>
      </c>
      <c r="AV1012" s="65">
        <f t="shared" si="1344"/>
        <v>0</v>
      </c>
      <c r="AW1012" s="65">
        <f t="shared" si="1345"/>
        <v>0</v>
      </c>
      <c r="AX1012" s="65">
        <f t="shared" si="1346"/>
        <v>0</v>
      </c>
      <c r="AY1012" s="65">
        <f t="shared" si="1347"/>
        <v>0</v>
      </c>
      <c r="AZ1012" s="65">
        <f t="shared" si="1348"/>
        <v>0</v>
      </c>
      <c r="BA1012" s="65">
        <f t="shared" si="1349"/>
        <v>0</v>
      </c>
      <c r="BB1012" s="65">
        <f t="shared" si="1350"/>
        <v>0</v>
      </c>
      <c r="BC1012" s="65">
        <f t="shared" si="1351"/>
        <v>0</v>
      </c>
      <c r="BD1012" s="65">
        <f t="shared" si="1352"/>
        <v>0</v>
      </c>
      <c r="BE1012" s="65">
        <f t="shared" si="1353"/>
        <v>0</v>
      </c>
      <c r="BF1012" s="65">
        <f t="shared" si="1354"/>
        <v>0</v>
      </c>
      <c r="BG1012" s="65">
        <f t="shared" si="1355"/>
        <v>0</v>
      </c>
      <c r="CE1012" s="373"/>
      <c r="CF1012" s="343"/>
      <c r="CG1012" s="343"/>
      <c r="CH1012" s="343"/>
      <c r="CI1012" s="343"/>
      <c r="CJ1012" s="343"/>
      <c r="CK1012" s="343"/>
      <c r="CL1012" s="343"/>
      <c r="CM1012" s="343"/>
      <c r="CN1012" s="343"/>
      <c r="CY1012" s="101">
        <f t="shared" si="1356"/>
        <v>0</v>
      </c>
      <c r="CZ1012" s="101">
        <f t="shared" si="1357"/>
        <v>0</v>
      </c>
      <c r="DB1012" s="101">
        <f t="shared" si="1358"/>
        <v>0</v>
      </c>
      <c r="DD1012" s="311">
        <f t="shared" si="1359"/>
        <v>0</v>
      </c>
      <c r="DF1012" s="101">
        <f t="shared" si="1275"/>
        <v>0</v>
      </c>
      <c r="DG1012" s="101">
        <f t="shared" si="1276"/>
        <v>0</v>
      </c>
      <c r="DH1012" s="101">
        <f t="shared" si="1277"/>
        <v>0</v>
      </c>
      <c r="DI1012" s="101">
        <f t="shared" si="1278"/>
        <v>0</v>
      </c>
      <c r="DJ1012" s="311">
        <f t="shared" si="1279"/>
        <v>0</v>
      </c>
      <c r="DK1012" s="311">
        <f t="shared" si="1280"/>
        <v>0</v>
      </c>
      <c r="DL1012" s="101">
        <f t="shared" si="1281"/>
        <v>0</v>
      </c>
      <c r="DM1012" s="101">
        <f t="shared" si="1282"/>
        <v>0</v>
      </c>
      <c r="DN1012" s="101">
        <f t="shared" si="1283"/>
        <v>0</v>
      </c>
      <c r="DO1012" s="101">
        <f t="shared" si="1284"/>
        <v>0</v>
      </c>
      <c r="DP1012" s="101">
        <f t="shared" si="1285"/>
        <v>0</v>
      </c>
      <c r="DQ1012" s="101">
        <f t="shared" si="1286"/>
        <v>0</v>
      </c>
      <c r="DR1012" s="101">
        <f t="shared" si="1287"/>
        <v>0</v>
      </c>
      <c r="DS1012" s="101">
        <f t="shared" si="1288"/>
        <v>0</v>
      </c>
      <c r="DT1012" s="101">
        <f t="shared" si="1289"/>
        <v>0</v>
      </c>
      <c r="DU1012" s="101">
        <f t="shared" si="1290"/>
        <v>0</v>
      </c>
      <c r="DV1012" s="101">
        <f t="shared" si="1291"/>
        <v>0</v>
      </c>
      <c r="DW1012" s="101">
        <f t="shared" si="1292"/>
        <v>0</v>
      </c>
      <c r="DX1012" s="311">
        <f t="shared" si="1293"/>
        <v>0</v>
      </c>
      <c r="DY1012" s="101">
        <f t="shared" si="1294"/>
        <v>0</v>
      </c>
      <c r="DZ1012" s="101">
        <f t="shared" si="1295"/>
        <v>0</v>
      </c>
      <c r="EA1012" s="101">
        <f t="shared" si="1296"/>
        <v>0</v>
      </c>
      <c r="EB1012" s="101">
        <f t="shared" si="1297"/>
        <v>0</v>
      </c>
      <c r="EC1012" s="101">
        <f t="shared" si="1298"/>
        <v>0</v>
      </c>
      <c r="ED1012" s="101">
        <f t="shared" si="1299"/>
        <v>0</v>
      </c>
      <c r="EE1012" s="101">
        <f t="shared" si="1300"/>
        <v>0</v>
      </c>
      <c r="EF1012" s="101">
        <f t="shared" si="1301"/>
        <v>0</v>
      </c>
      <c r="EG1012" s="101">
        <f t="shared" si="1302"/>
        <v>0</v>
      </c>
      <c r="EH1012" s="101">
        <f t="shared" si="1303"/>
        <v>0</v>
      </c>
      <c r="EI1012" s="101">
        <f t="shared" si="1304"/>
        <v>0</v>
      </c>
      <c r="EJ1012" s="101">
        <f t="shared" si="1305"/>
        <v>0</v>
      </c>
      <c r="EK1012" s="101">
        <f t="shared" si="1306"/>
        <v>0</v>
      </c>
      <c r="EL1012" s="101">
        <f t="shared" si="1307"/>
        <v>0</v>
      </c>
      <c r="EM1012" s="101">
        <f t="shared" si="1308"/>
        <v>0</v>
      </c>
      <c r="EN1012" s="101">
        <f t="shared" si="1309"/>
        <v>0</v>
      </c>
      <c r="EO1012" s="101">
        <f t="shared" si="1310"/>
        <v>0</v>
      </c>
      <c r="EP1012" s="101">
        <f t="shared" si="1311"/>
        <v>0</v>
      </c>
      <c r="EQ1012" s="101">
        <f t="shared" si="1312"/>
        <v>0</v>
      </c>
    </row>
    <row r="1013" spans="2:147" ht="21.75" customHeight="1" x14ac:dyDescent="0.45">
      <c r="B1013" s="133" t="str">
        <f>IF(Data!B1012&lt;&gt;"",Data!B1012,"")</f>
        <v/>
      </c>
      <c r="C1013" s="158" t="str">
        <f>IF(Data!C1012&lt;&gt;"",Data!C1012,"")</f>
        <v/>
      </c>
      <c r="D1013" s="106" t="str">
        <f>IF(Data!D1012&lt;&gt;"",Data!D1012,"")</f>
        <v/>
      </c>
      <c r="E1013" s="140">
        <f>IF(AND(I1013=1,Data!T1012=0),0,IF(I1013=999,999,Data!T1012))</f>
        <v>999</v>
      </c>
      <c r="F1013" s="140" t="str">
        <f t="shared" si="1313"/>
        <v/>
      </c>
      <c r="G1013" s="140" t="str">
        <f>IF(Data!K1012&lt;&gt;"",Data!K1012,"")</f>
        <v/>
      </c>
      <c r="H1013" s="141" t="str">
        <f>IF(Data!L1012&lt;&gt;"",Data!L1012,"")</f>
        <v/>
      </c>
      <c r="I1013" s="63">
        <f>IF(Data!M1012&lt;&gt;"",Data!M1012,"")</f>
        <v>999</v>
      </c>
      <c r="J1013" s="63">
        <f t="shared" si="1314"/>
        <v>0</v>
      </c>
      <c r="L1013" s="64" t="str">
        <f t="shared" si="1315"/>
        <v/>
      </c>
      <c r="N1013" s="63">
        <f t="shared" si="1316"/>
        <v>0</v>
      </c>
      <c r="P1013" s="64" t="str">
        <f t="shared" si="1317"/>
        <v/>
      </c>
      <c r="R1013" s="63">
        <f t="shared" si="1318"/>
        <v>0</v>
      </c>
      <c r="S1013" s="64" t="str">
        <f t="shared" si="1319"/>
        <v/>
      </c>
      <c r="W1013" s="310">
        <f t="shared" si="1320"/>
        <v>999</v>
      </c>
      <c r="Y1013" s="65">
        <f t="shared" si="1321"/>
        <v>0</v>
      </c>
      <c r="Z1013" s="65">
        <f t="shared" si="1322"/>
        <v>0</v>
      </c>
      <c r="AA1013" s="65">
        <f t="shared" si="1323"/>
        <v>0</v>
      </c>
      <c r="AB1013" s="65">
        <f t="shared" si="1324"/>
        <v>0</v>
      </c>
      <c r="AC1013" s="341">
        <f t="shared" si="1325"/>
        <v>0</v>
      </c>
      <c r="AD1013" s="65">
        <f t="shared" si="1326"/>
        <v>0</v>
      </c>
      <c r="AE1013" s="65">
        <f t="shared" si="1327"/>
        <v>0</v>
      </c>
      <c r="AF1013" s="65">
        <f t="shared" si="1328"/>
        <v>0</v>
      </c>
      <c r="AG1013" s="65">
        <f t="shared" si="1329"/>
        <v>0</v>
      </c>
      <c r="AH1013" s="65">
        <f t="shared" si="1330"/>
        <v>0</v>
      </c>
      <c r="AI1013" s="65">
        <f t="shared" si="1331"/>
        <v>0</v>
      </c>
      <c r="AJ1013" s="65">
        <f t="shared" si="1332"/>
        <v>0</v>
      </c>
      <c r="AK1013" s="65">
        <f t="shared" si="1333"/>
        <v>0</v>
      </c>
      <c r="AL1013" s="65">
        <f t="shared" si="1334"/>
        <v>0</v>
      </c>
      <c r="AM1013" s="65">
        <f t="shared" si="1335"/>
        <v>0</v>
      </c>
      <c r="AN1013" s="65">
        <f t="shared" si="1336"/>
        <v>0</v>
      </c>
      <c r="AO1013" s="65">
        <f t="shared" si="1337"/>
        <v>0</v>
      </c>
      <c r="AP1013" s="65">
        <f t="shared" si="1338"/>
        <v>0</v>
      </c>
      <c r="AQ1013" s="65">
        <f t="shared" si="1339"/>
        <v>0</v>
      </c>
      <c r="AR1013" s="65">
        <f t="shared" si="1340"/>
        <v>0</v>
      </c>
      <c r="AS1013" s="65">
        <f t="shared" si="1341"/>
        <v>0</v>
      </c>
      <c r="AT1013" s="65">
        <f t="shared" si="1342"/>
        <v>0</v>
      </c>
      <c r="AU1013" s="65">
        <f t="shared" si="1343"/>
        <v>0</v>
      </c>
      <c r="AV1013" s="65">
        <f t="shared" si="1344"/>
        <v>0</v>
      </c>
      <c r="AW1013" s="65">
        <f t="shared" si="1345"/>
        <v>0</v>
      </c>
      <c r="AX1013" s="65">
        <f t="shared" si="1346"/>
        <v>0</v>
      </c>
      <c r="AY1013" s="65">
        <f t="shared" si="1347"/>
        <v>0</v>
      </c>
      <c r="AZ1013" s="65">
        <f t="shared" si="1348"/>
        <v>0</v>
      </c>
      <c r="BA1013" s="65">
        <f t="shared" si="1349"/>
        <v>0</v>
      </c>
      <c r="BB1013" s="65">
        <f t="shared" si="1350"/>
        <v>0</v>
      </c>
      <c r="BC1013" s="65">
        <f t="shared" si="1351"/>
        <v>0</v>
      </c>
      <c r="BD1013" s="65">
        <f t="shared" si="1352"/>
        <v>0</v>
      </c>
      <c r="BE1013" s="65">
        <f t="shared" si="1353"/>
        <v>0</v>
      </c>
      <c r="BF1013" s="65">
        <f t="shared" si="1354"/>
        <v>0</v>
      </c>
      <c r="BG1013" s="65">
        <f t="shared" si="1355"/>
        <v>0</v>
      </c>
      <c r="CE1013" s="373"/>
      <c r="CF1013" s="343"/>
      <c r="CG1013" s="343"/>
      <c r="CH1013" s="343"/>
      <c r="CI1013" s="343"/>
      <c r="CJ1013" s="343"/>
      <c r="CK1013" s="343"/>
      <c r="CL1013" s="343"/>
      <c r="CM1013" s="343"/>
      <c r="CN1013" s="343"/>
      <c r="CY1013" s="101">
        <f t="shared" si="1356"/>
        <v>0</v>
      </c>
      <c r="CZ1013" s="101">
        <f t="shared" si="1357"/>
        <v>0</v>
      </c>
      <c r="DB1013" s="101">
        <f t="shared" si="1358"/>
        <v>0</v>
      </c>
      <c r="DD1013" s="311">
        <f t="shared" si="1359"/>
        <v>0</v>
      </c>
      <c r="DF1013" s="101">
        <f t="shared" si="1275"/>
        <v>0</v>
      </c>
      <c r="DG1013" s="101">
        <f t="shared" si="1276"/>
        <v>0</v>
      </c>
      <c r="DH1013" s="101">
        <f t="shared" si="1277"/>
        <v>0</v>
      </c>
      <c r="DI1013" s="101">
        <f t="shared" si="1278"/>
        <v>0</v>
      </c>
      <c r="DJ1013" s="311">
        <f t="shared" si="1279"/>
        <v>0</v>
      </c>
      <c r="DK1013" s="311">
        <f t="shared" si="1280"/>
        <v>0</v>
      </c>
      <c r="DL1013" s="101">
        <f t="shared" si="1281"/>
        <v>0</v>
      </c>
      <c r="DM1013" s="101">
        <f t="shared" si="1282"/>
        <v>0</v>
      </c>
      <c r="DN1013" s="101">
        <f t="shared" si="1283"/>
        <v>0</v>
      </c>
      <c r="DO1013" s="101">
        <f t="shared" si="1284"/>
        <v>0</v>
      </c>
      <c r="DP1013" s="101">
        <f t="shared" si="1285"/>
        <v>0</v>
      </c>
      <c r="DQ1013" s="101">
        <f t="shared" si="1286"/>
        <v>0</v>
      </c>
      <c r="DR1013" s="101">
        <f t="shared" si="1287"/>
        <v>0</v>
      </c>
      <c r="DS1013" s="101">
        <f t="shared" si="1288"/>
        <v>0</v>
      </c>
      <c r="DT1013" s="101">
        <f t="shared" si="1289"/>
        <v>0</v>
      </c>
      <c r="DU1013" s="101">
        <f t="shared" si="1290"/>
        <v>0</v>
      </c>
      <c r="DV1013" s="101">
        <f t="shared" si="1291"/>
        <v>0</v>
      </c>
      <c r="DW1013" s="101">
        <f t="shared" si="1292"/>
        <v>0</v>
      </c>
      <c r="DX1013" s="311">
        <f t="shared" si="1293"/>
        <v>0</v>
      </c>
      <c r="DY1013" s="101">
        <f t="shared" si="1294"/>
        <v>0</v>
      </c>
      <c r="DZ1013" s="101">
        <f t="shared" si="1295"/>
        <v>0</v>
      </c>
      <c r="EA1013" s="101">
        <f t="shared" si="1296"/>
        <v>0</v>
      </c>
      <c r="EB1013" s="101">
        <f t="shared" si="1297"/>
        <v>0</v>
      </c>
      <c r="EC1013" s="101">
        <f t="shared" si="1298"/>
        <v>0</v>
      </c>
      <c r="ED1013" s="101">
        <f t="shared" si="1299"/>
        <v>0</v>
      </c>
      <c r="EE1013" s="101">
        <f t="shared" si="1300"/>
        <v>0</v>
      </c>
      <c r="EF1013" s="101">
        <f t="shared" si="1301"/>
        <v>0</v>
      </c>
      <c r="EG1013" s="101">
        <f t="shared" si="1302"/>
        <v>0</v>
      </c>
      <c r="EH1013" s="101">
        <f t="shared" si="1303"/>
        <v>0</v>
      </c>
      <c r="EI1013" s="101">
        <f t="shared" si="1304"/>
        <v>0</v>
      </c>
      <c r="EJ1013" s="101">
        <f t="shared" si="1305"/>
        <v>0</v>
      </c>
      <c r="EK1013" s="101">
        <f t="shared" si="1306"/>
        <v>0</v>
      </c>
      <c r="EL1013" s="101">
        <f t="shared" si="1307"/>
        <v>0</v>
      </c>
      <c r="EM1013" s="101">
        <f t="shared" si="1308"/>
        <v>0</v>
      </c>
      <c r="EN1013" s="101">
        <f t="shared" si="1309"/>
        <v>0</v>
      </c>
      <c r="EO1013" s="101">
        <f t="shared" si="1310"/>
        <v>0</v>
      </c>
      <c r="EP1013" s="101">
        <f t="shared" si="1311"/>
        <v>0</v>
      </c>
      <c r="EQ1013" s="101">
        <f t="shared" si="1312"/>
        <v>0</v>
      </c>
    </row>
    <row r="1014" spans="2:147" ht="21.75" customHeight="1" x14ac:dyDescent="0.45">
      <c r="B1014" s="133" t="str">
        <f>IF(Data!B1013&lt;&gt;"",Data!B1013,"")</f>
        <v/>
      </c>
      <c r="C1014" s="158" t="str">
        <f>IF(Data!C1013&lt;&gt;"",Data!C1013,"")</f>
        <v/>
      </c>
      <c r="D1014" s="106" t="str">
        <f>IF(Data!D1013&lt;&gt;"",Data!D1013,"")</f>
        <v/>
      </c>
      <c r="E1014" s="140">
        <f>IF(AND(I1014=1,Data!T1013=0),0,IF(I1014=999,999,Data!T1013))</f>
        <v>999</v>
      </c>
      <c r="F1014" s="140" t="str">
        <f t="shared" si="1313"/>
        <v/>
      </c>
      <c r="G1014" s="140" t="str">
        <f>IF(Data!K1013&lt;&gt;"",Data!K1013,"")</f>
        <v/>
      </c>
      <c r="H1014" s="141" t="str">
        <f>IF(Data!L1013&lt;&gt;"",Data!L1013,"")</f>
        <v/>
      </c>
      <c r="I1014" s="63">
        <f>IF(Data!M1013&lt;&gt;"",Data!M1013,"")</f>
        <v>999</v>
      </c>
      <c r="J1014" s="63">
        <f t="shared" si="1314"/>
        <v>0</v>
      </c>
      <c r="L1014" s="64" t="str">
        <f t="shared" si="1315"/>
        <v/>
      </c>
      <c r="N1014" s="63">
        <f t="shared" si="1316"/>
        <v>0</v>
      </c>
      <c r="P1014" s="64" t="str">
        <f t="shared" si="1317"/>
        <v/>
      </c>
      <c r="R1014" s="63">
        <f t="shared" si="1318"/>
        <v>0</v>
      </c>
      <c r="S1014" s="64" t="str">
        <f t="shared" si="1319"/>
        <v/>
      </c>
      <c r="W1014" s="310">
        <f t="shared" si="1320"/>
        <v>999</v>
      </c>
      <c r="Y1014" s="65">
        <f t="shared" si="1321"/>
        <v>0</v>
      </c>
      <c r="Z1014" s="65">
        <f t="shared" si="1322"/>
        <v>0</v>
      </c>
      <c r="AA1014" s="65">
        <f t="shared" si="1323"/>
        <v>0</v>
      </c>
      <c r="AB1014" s="65">
        <f t="shared" si="1324"/>
        <v>0</v>
      </c>
      <c r="AC1014" s="341">
        <f t="shared" si="1325"/>
        <v>0</v>
      </c>
      <c r="AD1014" s="65">
        <f t="shared" si="1326"/>
        <v>0</v>
      </c>
      <c r="AE1014" s="65">
        <f t="shared" si="1327"/>
        <v>0</v>
      </c>
      <c r="AF1014" s="65">
        <f t="shared" si="1328"/>
        <v>0</v>
      </c>
      <c r="AG1014" s="65">
        <f t="shared" si="1329"/>
        <v>0</v>
      </c>
      <c r="AH1014" s="65">
        <f t="shared" si="1330"/>
        <v>0</v>
      </c>
      <c r="AI1014" s="65">
        <f t="shared" si="1331"/>
        <v>0</v>
      </c>
      <c r="AJ1014" s="65">
        <f t="shared" si="1332"/>
        <v>0</v>
      </c>
      <c r="AK1014" s="65">
        <f t="shared" si="1333"/>
        <v>0</v>
      </c>
      <c r="AL1014" s="65">
        <f t="shared" si="1334"/>
        <v>0</v>
      </c>
      <c r="AM1014" s="65">
        <f t="shared" si="1335"/>
        <v>0</v>
      </c>
      <c r="AN1014" s="65">
        <f t="shared" si="1336"/>
        <v>0</v>
      </c>
      <c r="AO1014" s="65">
        <f t="shared" si="1337"/>
        <v>0</v>
      </c>
      <c r="AP1014" s="65">
        <f t="shared" si="1338"/>
        <v>0</v>
      </c>
      <c r="AQ1014" s="65">
        <f t="shared" si="1339"/>
        <v>0</v>
      </c>
      <c r="AR1014" s="65">
        <f t="shared" si="1340"/>
        <v>0</v>
      </c>
      <c r="AS1014" s="65">
        <f t="shared" si="1341"/>
        <v>0</v>
      </c>
      <c r="AT1014" s="65">
        <f t="shared" si="1342"/>
        <v>0</v>
      </c>
      <c r="AU1014" s="65">
        <f t="shared" si="1343"/>
        <v>0</v>
      </c>
      <c r="AV1014" s="65">
        <f t="shared" si="1344"/>
        <v>0</v>
      </c>
      <c r="AW1014" s="65">
        <f t="shared" si="1345"/>
        <v>0</v>
      </c>
      <c r="AX1014" s="65">
        <f t="shared" si="1346"/>
        <v>0</v>
      </c>
      <c r="AY1014" s="65">
        <f t="shared" si="1347"/>
        <v>0</v>
      </c>
      <c r="AZ1014" s="65">
        <f t="shared" si="1348"/>
        <v>0</v>
      </c>
      <c r="BA1014" s="65">
        <f t="shared" si="1349"/>
        <v>0</v>
      </c>
      <c r="BB1014" s="65">
        <f t="shared" si="1350"/>
        <v>0</v>
      </c>
      <c r="BC1014" s="65">
        <f t="shared" si="1351"/>
        <v>0</v>
      </c>
      <c r="BD1014" s="65">
        <f t="shared" si="1352"/>
        <v>0</v>
      </c>
      <c r="BE1014" s="65">
        <f t="shared" si="1353"/>
        <v>0</v>
      </c>
      <c r="BF1014" s="65">
        <f t="shared" si="1354"/>
        <v>0</v>
      </c>
      <c r="BG1014" s="65">
        <f t="shared" si="1355"/>
        <v>0</v>
      </c>
      <c r="CE1014" s="373"/>
      <c r="CF1014" s="343"/>
      <c r="CG1014" s="343"/>
      <c r="CH1014" s="343"/>
      <c r="CI1014" s="343"/>
      <c r="CJ1014" s="343"/>
      <c r="CK1014" s="343"/>
      <c r="CL1014" s="343"/>
      <c r="CM1014" s="343"/>
      <c r="CN1014" s="343"/>
      <c r="CY1014" s="101">
        <f t="shared" si="1356"/>
        <v>0</v>
      </c>
      <c r="CZ1014" s="101">
        <f t="shared" si="1357"/>
        <v>0</v>
      </c>
      <c r="DB1014" s="101">
        <f t="shared" si="1358"/>
        <v>0</v>
      </c>
      <c r="DD1014" s="311">
        <f t="shared" si="1359"/>
        <v>0</v>
      </c>
      <c r="DF1014" s="101">
        <f t="shared" si="1275"/>
        <v>0</v>
      </c>
      <c r="DG1014" s="101">
        <f t="shared" si="1276"/>
        <v>0</v>
      </c>
      <c r="DH1014" s="101">
        <f t="shared" si="1277"/>
        <v>0</v>
      </c>
      <c r="DI1014" s="101">
        <f t="shared" si="1278"/>
        <v>0</v>
      </c>
      <c r="DJ1014" s="311">
        <f t="shared" si="1279"/>
        <v>0</v>
      </c>
      <c r="DK1014" s="311">
        <f t="shared" si="1280"/>
        <v>0</v>
      </c>
      <c r="DL1014" s="101">
        <f t="shared" si="1281"/>
        <v>0</v>
      </c>
      <c r="DM1014" s="101">
        <f t="shared" si="1282"/>
        <v>0</v>
      </c>
      <c r="DN1014" s="101">
        <f t="shared" si="1283"/>
        <v>0</v>
      </c>
      <c r="DO1014" s="101">
        <f t="shared" si="1284"/>
        <v>0</v>
      </c>
      <c r="DP1014" s="101">
        <f t="shared" si="1285"/>
        <v>0</v>
      </c>
      <c r="DQ1014" s="101">
        <f t="shared" si="1286"/>
        <v>0</v>
      </c>
      <c r="DR1014" s="101">
        <f t="shared" si="1287"/>
        <v>0</v>
      </c>
      <c r="DS1014" s="101">
        <f t="shared" si="1288"/>
        <v>0</v>
      </c>
      <c r="DT1014" s="101">
        <f t="shared" si="1289"/>
        <v>0</v>
      </c>
      <c r="DU1014" s="101">
        <f t="shared" si="1290"/>
        <v>0</v>
      </c>
      <c r="DV1014" s="101">
        <f t="shared" si="1291"/>
        <v>0</v>
      </c>
      <c r="DW1014" s="101">
        <f t="shared" si="1292"/>
        <v>0</v>
      </c>
      <c r="DX1014" s="311">
        <f t="shared" si="1293"/>
        <v>0</v>
      </c>
      <c r="DY1014" s="101">
        <f t="shared" si="1294"/>
        <v>0</v>
      </c>
      <c r="DZ1014" s="101">
        <f t="shared" si="1295"/>
        <v>0</v>
      </c>
      <c r="EA1014" s="101">
        <f t="shared" si="1296"/>
        <v>0</v>
      </c>
      <c r="EB1014" s="101">
        <f t="shared" si="1297"/>
        <v>0</v>
      </c>
      <c r="EC1014" s="101">
        <f t="shared" si="1298"/>
        <v>0</v>
      </c>
      <c r="ED1014" s="101">
        <f t="shared" si="1299"/>
        <v>0</v>
      </c>
      <c r="EE1014" s="101">
        <f t="shared" si="1300"/>
        <v>0</v>
      </c>
      <c r="EF1014" s="101">
        <f t="shared" si="1301"/>
        <v>0</v>
      </c>
      <c r="EG1014" s="101">
        <f t="shared" si="1302"/>
        <v>0</v>
      </c>
      <c r="EH1014" s="101">
        <f t="shared" si="1303"/>
        <v>0</v>
      </c>
      <c r="EI1014" s="101">
        <f t="shared" si="1304"/>
        <v>0</v>
      </c>
      <c r="EJ1014" s="101">
        <f t="shared" si="1305"/>
        <v>0</v>
      </c>
      <c r="EK1014" s="101">
        <f t="shared" si="1306"/>
        <v>0</v>
      </c>
      <c r="EL1014" s="101">
        <f t="shared" si="1307"/>
        <v>0</v>
      </c>
      <c r="EM1014" s="101">
        <f t="shared" si="1308"/>
        <v>0</v>
      </c>
      <c r="EN1014" s="101">
        <f t="shared" si="1309"/>
        <v>0</v>
      </c>
      <c r="EO1014" s="101">
        <f t="shared" si="1310"/>
        <v>0</v>
      </c>
      <c r="EP1014" s="101">
        <f t="shared" si="1311"/>
        <v>0</v>
      </c>
      <c r="EQ1014" s="101">
        <f t="shared" si="1312"/>
        <v>0</v>
      </c>
    </row>
    <row r="1015" spans="2:147" ht="20.25" customHeight="1" thickBot="1" x14ac:dyDescent="0.2">
      <c r="D1015" s="53"/>
      <c r="AC1015" s="66"/>
      <c r="AD1015" s="65"/>
      <c r="AE1015" s="65"/>
      <c r="AF1015" s="65"/>
      <c r="AG1015" s="65"/>
      <c r="AH1015" s="65"/>
      <c r="AI1015" s="65"/>
      <c r="AJ1015" s="65"/>
      <c r="AK1015" s="65"/>
      <c r="AL1015" s="65"/>
      <c r="AM1015" s="65"/>
      <c r="AN1015" s="65"/>
      <c r="AO1015" s="65"/>
      <c r="AP1015" s="65"/>
      <c r="AQ1015" s="65"/>
      <c r="AR1015" s="65"/>
      <c r="AS1015" s="65"/>
      <c r="AT1015" s="65"/>
      <c r="AU1015" s="65"/>
      <c r="AV1015" s="65"/>
      <c r="AW1015" s="65"/>
      <c r="AX1015" s="65"/>
      <c r="AY1015" s="65"/>
      <c r="AZ1015" s="65"/>
      <c r="BA1015" s="65"/>
      <c r="BB1015" s="65"/>
      <c r="BC1015" s="65"/>
      <c r="BD1015" s="65"/>
      <c r="BE1015" s="65"/>
      <c r="BF1015" s="65"/>
      <c r="BG1015" s="65"/>
      <c r="CE1015" s="373"/>
      <c r="CF1015" s="343"/>
      <c r="CG1015" s="343"/>
      <c r="CH1015" s="343"/>
      <c r="CI1015" s="343"/>
      <c r="CJ1015" s="343"/>
      <c r="CK1015" s="343"/>
      <c r="CL1015" s="343"/>
      <c r="CM1015" s="343"/>
      <c r="CN1015" s="343"/>
      <c r="CY1015" s="374">
        <f>SUM(CY15:CY1014)</f>
        <v>261</v>
      </c>
      <c r="DF1015" s="374">
        <f>SUM(DF15:DF1014)</f>
        <v>25</v>
      </c>
      <c r="DG1015" s="374">
        <f t="shared" ref="DG1015:DX1015" si="1360">SUM(DG15:DG1014)</f>
        <v>10</v>
      </c>
      <c r="DH1015" s="374">
        <f t="shared" si="1360"/>
        <v>51</v>
      </c>
      <c r="DI1015" s="374">
        <f t="shared" si="1360"/>
        <v>6</v>
      </c>
      <c r="DJ1015" s="374">
        <f t="shared" si="1360"/>
        <v>6</v>
      </c>
      <c r="DK1015" s="374">
        <f t="shared" si="1360"/>
        <v>1</v>
      </c>
      <c r="DL1015" s="374">
        <f t="shared" si="1360"/>
        <v>13</v>
      </c>
      <c r="DM1015" s="374">
        <f t="shared" si="1360"/>
        <v>5</v>
      </c>
      <c r="DN1015" s="374">
        <f t="shared" si="1360"/>
        <v>75</v>
      </c>
      <c r="DO1015" s="374">
        <f t="shared" si="1360"/>
        <v>2</v>
      </c>
      <c r="DP1015" s="374">
        <f t="shared" si="1360"/>
        <v>1</v>
      </c>
      <c r="DQ1015" s="374">
        <f t="shared" si="1360"/>
        <v>3</v>
      </c>
      <c r="DR1015" s="374">
        <f t="shared" si="1360"/>
        <v>13</v>
      </c>
      <c r="DS1015" s="374">
        <f t="shared" si="1360"/>
        <v>3</v>
      </c>
      <c r="DT1015" s="374">
        <f t="shared" si="1360"/>
        <v>8</v>
      </c>
      <c r="DU1015" s="374">
        <f t="shared" si="1360"/>
        <v>46</v>
      </c>
      <c r="DV1015" s="374">
        <f t="shared" si="1360"/>
        <v>7</v>
      </c>
      <c r="DW1015" s="374">
        <f t="shared" si="1360"/>
        <v>9</v>
      </c>
      <c r="DX1015" s="374">
        <f t="shared" si="1360"/>
        <v>13</v>
      </c>
      <c r="DY1015" s="374">
        <f t="shared" ref="DY1015:EQ1015" si="1361">SUM(DY15:DY1014)</f>
        <v>41</v>
      </c>
      <c r="DZ1015" s="374">
        <f t="shared" si="1361"/>
        <v>9</v>
      </c>
      <c r="EA1015" s="374">
        <f t="shared" si="1361"/>
        <v>92</v>
      </c>
      <c r="EB1015" s="374">
        <f t="shared" si="1361"/>
        <v>14</v>
      </c>
      <c r="EC1015" s="374">
        <f t="shared" si="1361"/>
        <v>6</v>
      </c>
      <c r="ED1015" s="374">
        <f t="shared" si="1361"/>
        <v>0</v>
      </c>
      <c r="EE1015" s="374">
        <f t="shared" si="1361"/>
        <v>30</v>
      </c>
      <c r="EF1015" s="374">
        <f t="shared" si="1361"/>
        <v>16</v>
      </c>
      <c r="EG1015" s="374">
        <f t="shared" si="1361"/>
        <v>110</v>
      </c>
      <c r="EH1015" s="374">
        <f t="shared" si="1361"/>
        <v>1</v>
      </c>
      <c r="EI1015" s="374">
        <f t="shared" si="1361"/>
        <v>4</v>
      </c>
      <c r="EJ1015" s="374">
        <f t="shared" si="1361"/>
        <v>1</v>
      </c>
      <c r="EK1015" s="374">
        <f t="shared" si="1361"/>
        <v>21</v>
      </c>
      <c r="EL1015" s="374">
        <f t="shared" si="1361"/>
        <v>13</v>
      </c>
      <c r="EM1015" s="374">
        <f t="shared" si="1361"/>
        <v>8</v>
      </c>
      <c r="EN1015" s="374">
        <f t="shared" si="1361"/>
        <v>95</v>
      </c>
      <c r="EO1015" s="374">
        <f t="shared" si="1361"/>
        <v>11</v>
      </c>
      <c r="EP1015" s="374">
        <f t="shared" si="1361"/>
        <v>9</v>
      </c>
      <c r="EQ1015" s="374">
        <f t="shared" si="1361"/>
        <v>5</v>
      </c>
    </row>
    <row r="1016" spans="2:147" ht="19.5" customHeight="1" x14ac:dyDescent="0.15">
      <c r="D1016" s="53"/>
      <c r="AC1016" s="66"/>
      <c r="AD1016" s="65"/>
      <c r="AE1016" s="65"/>
      <c r="AF1016" s="65"/>
      <c r="AG1016" s="65"/>
      <c r="AH1016" s="65"/>
      <c r="AI1016" s="65"/>
      <c r="AJ1016" s="65"/>
      <c r="AK1016" s="65"/>
      <c r="AL1016" s="65"/>
      <c r="AM1016" s="65"/>
      <c r="AN1016" s="65"/>
      <c r="AO1016" s="65"/>
      <c r="AP1016" s="65"/>
      <c r="AQ1016" s="65"/>
      <c r="AR1016" s="65"/>
      <c r="AS1016" s="65"/>
      <c r="AT1016" s="65"/>
      <c r="AU1016" s="65"/>
      <c r="AV1016" s="65"/>
      <c r="AW1016" s="65"/>
      <c r="AX1016" s="65"/>
      <c r="AY1016" s="65"/>
      <c r="AZ1016" s="65"/>
      <c r="BA1016" s="65"/>
      <c r="BB1016" s="65"/>
      <c r="BC1016" s="65"/>
      <c r="BD1016" s="65"/>
      <c r="BE1016" s="65"/>
      <c r="BF1016" s="65"/>
      <c r="BG1016" s="65"/>
      <c r="CE1016" s="373"/>
      <c r="CF1016" s="343"/>
      <c r="CG1016" s="343"/>
      <c r="CH1016" s="343"/>
      <c r="CI1016" s="343"/>
      <c r="CJ1016" s="343"/>
      <c r="CK1016" s="343"/>
      <c r="CL1016" s="343"/>
      <c r="CM1016" s="343"/>
      <c r="CN1016" s="343"/>
    </row>
    <row r="1017" spans="2:147" ht="21.75" customHeight="1" x14ac:dyDescent="0.15">
      <c r="D1017" s="53"/>
      <c r="AC1017" s="66"/>
      <c r="AD1017" s="65"/>
      <c r="AE1017" s="65"/>
      <c r="AF1017" s="65"/>
      <c r="AG1017" s="65"/>
      <c r="AH1017" s="65"/>
      <c r="AI1017" s="65"/>
      <c r="AJ1017" s="65"/>
      <c r="AK1017" s="65"/>
      <c r="AL1017" s="65"/>
      <c r="AM1017" s="65"/>
      <c r="AN1017" s="65"/>
      <c r="AO1017" s="65"/>
      <c r="AP1017" s="65"/>
      <c r="AQ1017" s="65"/>
      <c r="AR1017" s="65"/>
      <c r="AS1017" s="65"/>
      <c r="AT1017" s="65"/>
      <c r="AU1017" s="65"/>
      <c r="AV1017" s="65"/>
      <c r="AW1017" s="65"/>
      <c r="AX1017" s="65"/>
      <c r="AY1017" s="65"/>
      <c r="AZ1017" s="65"/>
      <c r="BA1017" s="65"/>
      <c r="BB1017" s="65"/>
      <c r="BC1017" s="65"/>
      <c r="BD1017" s="65"/>
      <c r="BE1017" s="65"/>
      <c r="BF1017" s="65"/>
      <c r="BG1017" s="65"/>
      <c r="CE1017" s="373"/>
      <c r="CF1017" s="343"/>
      <c r="CG1017" s="343"/>
      <c r="CH1017" s="343"/>
      <c r="CI1017" s="343"/>
      <c r="CJ1017" s="343"/>
      <c r="CK1017" s="343"/>
      <c r="CL1017" s="343"/>
      <c r="CM1017" s="343"/>
      <c r="CN1017" s="343"/>
    </row>
    <row r="1018" spans="2:147" ht="21.75" customHeight="1" x14ac:dyDescent="0.15">
      <c r="D1018" s="53"/>
      <c r="AC1018" s="66"/>
      <c r="AD1018" s="65"/>
      <c r="AE1018" s="65"/>
      <c r="AF1018" s="65"/>
      <c r="AG1018" s="65"/>
      <c r="AH1018" s="65"/>
      <c r="AI1018" s="65"/>
      <c r="AJ1018" s="65"/>
      <c r="AK1018" s="65"/>
      <c r="AL1018" s="65"/>
      <c r="AM1018" s="65"/>
      <c r="AN1018" s="65"/>
      <c r="AO1018" s="65"/>
      <c r="AP1018" s="65"/>
      <c r="AQ1018" s="65"/>
      <c r="AR1018" s="65"/>
      <c r="AS1018" s="65"/>
      <c r="AT1018" s="65"/>
      <c r="AU1018" s="65"/>
      <c r="AV1018" s="65"/>
      <c r="AW1018" s="65"/>
      <c r="AX1018" s="65"/>
      <c r="AY1018" s="65"/>
      <c r="AZ1018" s="65"/>
      <c r="BA1018" s="65"/>
      <c r="BB1018" s="65"/>
      <c r="BC1018" s="65"/>
      <c r="BD1018" s="65"/>
      <c r="BE1018" s="65"/>
      <c r="BF1018" s="65"/>
      <c r="BG1018" s="65"/>
      <c r="CE1018" s="373"/>
      <c r="CF1018" s="343"/>
      <c r="CG1018" s="343"/>
      <c r="CH1018" s="343"/>
      <c r="CI1018" s="343"/>
      <c r="CJ1018" s="343"/>
      <c r="CK1018" s="343"/>
      <c r="CL1018" s="343"/>
      <c r="CM1018" s="343"/>
      <c r="CN1018" s="343"/>
    </row>
    <row r="1019" spans="2:147" ht="21.75" customHeight="1" x14ac:dyDescent="0.15">
      <c r="D1019" s="53"/>
      <c r="AC1019" s="66"/>
      <c r="AD1019" s="65"/>
      <c r="AE1019" s="65"/>
      <c r="AF1019" s="65"/>
      <c r="AG1019" s="65"/>
      <c r="AH1019" s="65"/>
      <c r="AI1019" s="65"/>
      <c r="AJ1019" s="65"/>
      <c r="AK1019" s="65"/>
      <c r="AL1019" s="65"/>
      <c r="AM1019" s="65"/>
      <c r="AN1019" s="65"/>
      <c r="AO1019" s="65"/>
      <c r="AP1019" s="65"/>
      <c r="AQ1019" s="65"/>
      <c r="AR1019" s="65"/>
      <c r="AS1019" s="65"/>
      <c r="AT1019" s="65"/>
      <c r="AU1019" s="65"/>
      <c r="AV1019" s="65"/>
      <c r="AW1019" s="65"/>
      <c r="AX1019" s="65"/>
      <c r="AY1019" s="65"/>
      <c r="AZ1019" s="65"/>
      <c r="BA1019" s="65"/>
      <c r="BB1019" s="65"/>
      <c r="BC1019" s="65"/>
      <c r="BD1019" s="65"/>
      <c r="BE1019" s="65"/>
      <c r="BF1019" s="65"/>
      <c r="BG1019" s="65"/>
      <c r="CE1019" s="373"/>
      <c r="CF1019" s="343"/>
      <c r="CG1019" s="343"/>
      <c r="CH1019" s="343"/>
      <c r="CI1019" s="343"/>
      <c r="CJ1019" s="343"/>
      <c r="CK1019" s="343"/>
      <c r="CL1019" s="343"/>
      <c r="CM1019" s="343"/>
      <c r="CN1019" s="343"/>
    </row>
    <row r="1020" spans="2:147" ht="21.75" customHeight="1" x14ac:dyDescent="0.15">
      <c r="D1020" s="53"/>
      <c r="AC1020" s="66"/>
      <c r="AD1020" s="65"/>
      <c r="AE1020" s="65"/>
      <c r="AF1020" s="65"/>
      <c r="AG1020" s="65"/>
      <c r="AH1020" s="65"/>
      <c r="AI1020" s="65"/>
      <c r="AJ1020" s="65"/>
      <c r="AK1020" s="65"/>
      <c r="AL1020" s="65"/>
      <c r="AM1020" s="65"/>
      <c r="AN1020" s="65"/>
      <c r="AO1020" s="65"/>
      <c r="AP1020" s="65"/>
      <c r="AQ1020" s="65"/>
      <c r="AR1020" s="65"/>
      <c r="AS1020" s="65"/>
      <c r="AT1020" s="65"/>
      <c r="AU1020" s="65"/>
      <c r="AV1020" s="65"/>
      <c r="AW1020" s="65"/>
      <c r="AX1020" s="65"/>
      <c r="AY1020" s="65"/>
      <c r="AZ1020" s="65"/>
      <c r="BA1020" s="65"/>
      <c r="BB1020" s="65"/>
      <c r="BC1020" s="65"/>
      <c r="BD1020" s="65"/>
      <c r="BE1020" s="65"/>
      <c r="BF1020" s="65"/>
      <c r="BG1020" s="65"/>
      <c r="CE1020" s="373"/>
      <c r="CF1020" s="343"/>
      <c r="CG1020" s="343"/>
      <c r="CH1020" s="343"/>
      <c r="CI1020" s="343"/>
      <c r="CJ1020" s="343"/>
      <c r="CK1020" s="343"/>
      <c r="CL1020" s="343"/>
      <c r="CM1020" s="343"/>
      <c r="CN1020" s="343"/>
    </row>
    <row r="1021" spans="2:147" ht="21.75" customHeight="1" x14ac:dyDescent="0.15">
      <c r="D1021" s="53"/>
      <c r="AC1021" s="66"/>
      <c r="AD1021" s="65"/>
      <c r="AE1021" s="65"/>
      <c r="AF1021" s="65"/>
      <c r="AG1021" s="65"/>
      <c r="AH1021" s="65"/>
      <c r="AI1021" s="65"/>
      <c r="AJ1021" s="65"/>
      <c r="AK1021" s="65"/>
      <c r="AL1021" s="65"/>
      <c r="AM1021" s="65"/>
      <c r="AN1021" s="65"/>
      <c r="AO1021" s="65"/>
      <c r="AP1021" s="65"/>
      <c r="AQ1021" s="65"/>
      <c r="AR1021" s="65"/>
      <c r="AS1021" s="65"/>
      <c r="AT1021" s="65"/>
      <c r="AU1021" s="65"/>
      <c r="AV1021" s="65"/>
      <c r="AW1021" s="65"/>
      <c r="AX1021" s="65"/>
      <c r="AY1021" s="65"/>
      <c r="AZ1021" s="65"/>
      <c r="BA1021" s="65"/>
      <c r="BB1021" s="65"/>
      <c r="BC1021" s="65"/>
      <c r="BD1021" s="65"/>
      <c r="BE1021" s="65"/>
      <c r="BF1021" s="65"/>
      <c r="BG1021" s="65"/>
      <c r="CE1021" s="373"/>
      <c r="CF1021" s="343"/>
      <c r="CG1021" s="343"/>
      <c r="CH1021" s="343"/>
      <c r="CI1021" s="343"/>
      <c r="CJ1021" s="343"/>
      <c r="CK1021" s="343"/>
      <c r="CL1021" s="343"/>
      <c r="CM1021" s="343"/>
      <c r="CN1021" s="343"/>
    </row>
    <row r="1022" spans="2:147" ht="21.75" customHeight="1" x14ac:dyDescent="0.15">
      <c r="D1022" s="53"/>
      <c r="AC1022" s="66"/>
      <c r="AD1022" s="65"/>
      <c r="AE1022" s="65"/>
      <c r="AF1022" s="65"/>
      <c r="AG1022" s="65"/>
      <c r="AH1022" s="65"/>
      <c r="AI1022" s="65"/>
      <c r="AJ1022" s="65"/>
      <c r="AK1022" s="65"/>
      <c r="AL1022" s="65"/>
      <c r="AM1022" s="65"/>
      <c r="AN1022" s="65"/>
      <c r="AO1022" s="65"/>
      <c r="AP1022" s="65"/>
      <c r="AQ1022" s="65"/>
      <c r="AR1022" s="65"/>
      <c r="AS1022" s="65"/>
      <c r="AT1022" s="65"/>
      <c r="AU1022" s="65"/>
      <c r="AV1022" s="65"/>
      <c r="AW1022" s="65"/>
      <c r="AX1022" s="65"/>
      <c r="AY1022" s="65"/>
      <c r="AZ1022" s="65"/>
      <c r="BA1022" s="65"/>
      <c r="BB1022" s="65"/>
      <c r="BC1022" s="65"/>
      <c r="BD1022" s="65"/>
      <c r="BE1022" s="65"/>
      <c r="BF1022" s="65"/>
      <c r="BG1022" s="65"/>
      <c r="CE1022" s="373"/>
    </row>
    <row r="1023" spans="2:147" ht="21.75" customHeight="1" x14ac:dyDescent="0.15">
      <c r="D1023" s="53"/>
      <c r="AC1023" s="66"/>
      <c r="AD1023" s="65"/>
      <c r="AE1023" s="65"/>
      <c r="AF1023" s="65"/>
      <c r="AG1023" s="65"/>
      <c r="AH1023" s="65"/>
      <c r="AI1023" s="65"/>
      <c r="AJ1023" s="65"/>
      <c r="AK1023" s="65"/>
      <c r="AL1023" s="65"/>
      <c r="AM1023" s="65"/>
      <c r="AN1023" s="65"/>
      <c r="AO1023" s="65"/>
      <c r="AP1023" s="65"/>
      <c r="AQ1023" s="65"/>
      <c r="AR1023" s="65"/>
      <c r="AS1023" s="65"/>
      <c r="AT1023" s="65"/>
      <c r="AU1023" s="65"/>
      <c r="AV1023" s="65"/>
      <c r="AW1023" s="65"/>
      <c r="AX1023" s="65"/>
      <c r="AY1023" s="65"/>
      <c r="AZ1023" s="65"/>
      <c r="BA1023" s="65"/>
      <c r="BB1023" s="65"/>
      <c r="BC1023" s="65"/>
      <c r="BD1023" s="65"/>
      <c r="BE1023" s="65"/>
      <c r="BF1023" s="65"/>
      <c r="BG1023" s="65"/>
    </row>
    <row r="1024" spans="2:147" ht="21.75" customHeight="1" x14ac:dyDescent="0.15">
      <c r="D1024" s="53"/>
      <c r="AC1024" s="66"/>
      <c r="AD1024" s="65"/>
      <c r="AE1024" s="65"/>
      <c r="AF1024" s="65"/>
      <c r="AG1024" s="65"/>
      <c r="AH1024" s="65"/>
      <c r="AI1024" s="65"/>
      <c r="AJ1024" s="65"/>
      <c r="AK1024" s="65"/>
      <c r="AL1024" s="65"/>
      <c r="AM1024" s="65"/>
      <c r="AN1024" s="65"/>
      <c r="AO1024" s="65"/>
      <c r="AP1024" s="65"/>
      <c r="AQ1024" s="65"/>
      <c r="AR1024" s="65"/>
      <c r="AS1024" s="65"/>
      <c r="AT1024" s="65"/>
      <c r="AU1024" s="65"/>
      <c r="AV1024" s="65"/>
      <c r="AW1024" s="65"/>
      <c r="AX1024" s="65"/>
      <c r="AY1024" s="65"/>
      <c r="AZ1024" s="65"/>
      <c r="BA1024" s="65"/>
      <c r="BB1024" s="65"/>
      <c r="BC1024" s="65"/>
      <c r="BD1024" s="65"/>
      <c r="BE1024" s="65"/>
      <c r="BF1024" s="65"/>
      <c r="BG1024" s="65"/>
    </row>
    <row r="1025" spans="4:59" ht="21.75" customHeight="1" x14ac:dyDescent="0.15">
      <c r="D1025" s="53"/>
      <c r="AC1025" s="66"/>
      <c r="AD1025" s="65"/>
      <c r="AE1025" s="65"/>
      <c r="AF1025" s="65"/>
      <c r="AG1025" s="65"/>
      <c r="AH1025" s="65"/>
      <c r="AI1025" s="65"/>
      <c r="AJ1025" s="65"/>
      <c r="AK1025" s="65"/>
      <c r="AL1025" s="65"/>
      <c r="AM1025" s="65"/>
      <c r="AN1025" s="65"/>
      <c r="AO1025" s="65"/>
      <c r="AP1025" s="65"/>
      <c r="AQ1025" s="65"/>
      <c r="AR1025" s="65"/>
      <c r="AS1025" s="65"/>
      <c r="AT1025" s="65"/>
      <c r="AU1025" s="65"/>
      <c r="AV1025" s="65"/>
      <c r="AW1025" s="65"/>
      <c r="AX1025" s="65"/>
      <c r="AY1025" s="65"/>
      <c r="AZ1025" s="65"/>
      <c r="BA1025" s="65"/>
      <c r="BB1025" s="65"/>
      <c r="BC1025" s="65"/>
      <c r="BD1025" s="65"/>
      <c r="BE1025" s="65"/>
      <c r="BF1025" s="65"/>
      <c r="BG1025" s="65"/>
    </row>
    <row r="1026" spans="4:59" ht="21.75" customHeight="1" x14ac:dyDescent="0.15">
      <c r="D1026" s="53"/>
      <c r="AC1026" s="66"/>
      <c r="AD1026" s="65"/>
      <c r="AE1026" s="65"/>
      <c r="AF1026" s="65"/>
      <c r="AG1026" s="65"/>
      <c r="AH1026" s="65"/>
      <c r="AI1026" s="65"/>
      <c r="AJ1026" s="65"/>
      <c r="AK1026" s="65"/>
      <c r="AL1026" s="65"/>
      <c r="AM1026" s="65"/>
      <c r="AN1026" s="65"/>
      <c r="AO1026" s="65"/>
      <c r="AP1026" s="65"/>
      <c r="AQ1026" s="65"/>
      <c r="AR1026" s="65"/>
      <c r="AS1026" s="65"/>
      <c r="AT1026" s="65"/>
      <c r="AU1026" s="65"/>
      <c r="AV1026" s="65"/>
      <c r="AW1026" s="65"/>
      <c r="AX1026" s="65"/>
      <c r="AY1026" s="65"/>
      <c r="AZ1026" s="65"/>
      <c r="BA1026" s="65"/>
      <c r="BB1026" s="65"/>
      <c r="BC1026" s="65"/>
      <c r="BD1026" s="65"/>
      <c r="BE1026" s="65"/>
      <c r="BF1026" s="65"/>
      <c r="BG1026" s="65"/>
    </row>
    <row r="1027" spans="4:59" ht="21.75" customHeight="1" x14ac:dyDescent="0.15">
      <c r="D1027" s="53"/>
      <c r="AC1027" s="66"/>
      <c r="AD1027" s="65"/>
      <c r="AE1027" s="65"/>
      <c r="AF1027" s="65"/>
      <c r="AG1027" s="65"/>
      <c r="AH1027" s="65"/>
      <c r="AI1027" s="65"/>
      <c r="AJ1027" s="65"/>
      <c r="AK1027" s="65"/>
      <c r="AL1027" s="65"/>
      <c r="AM1027" s="65"/>
      <c r="AN1027" s="65"/>
      <c r="AO1027" s="65"/>
      <c r="AP1027" s="65"/>
      <c r="AQ1027" s="65"/>
      <c r="AR1027" s="65"/>
      <c r="AS1027" s="65"/>
      <c r="AT1027" s="65"/>
      <c r="AU1027" s="65"/>
      <c r="AV1027" s="65"/>
      <c r="AW1027" s="65"/>
      <c r="AX1027" s="65"/>
      <c r="AY1027" s="65"/>
      <c r="AZ1027" s="65"/>
      <c r="BA1027" s="65"/>
      <c r="BB1027" s="65"/>
      <c r="BC1027" s="65"/>
      <c r="BD1027" s="65"/>
      <c r="BE1027" s="65"/>
      <c r="BF1027" s="65"/>
      <c r="BG1027" s="65"/>
    </row>
    <row r="1028" spans="4:59" ht="21.75" customHeight="1" x14ac:dyDescent="0.15">
      <c r="D1028" s="53"/>
      <c r="AC1028" s="66"/>
      <c r="AD1028" s="65"/>
      <c r="AE1028" s="65"/>
      <c r="AF1028" s="65"/>
      <c r="AG1028" s="65"/>
      <c r="AH1028" s="65"/>
      <c r="AI1028" s="65"/>
      <c r="AJ1028" s="65"/>
      <c r="AK1028" s="65"/>
      <c r="AL1028" s="65"/>
      <c r="AM1028" s="65"/>
      <c r="AN1028" s="65"/>
      <c r="AO1028" s="65"/>
      <c r="AP1028" s="65"/>
      <c r="AQ1028" s="65"/>
      <c r="AR1028" s="65"/>
      <c r="AS1028" s="65"/>
      <c r="AT1028" s="65"/>
      <c r="AU1028" s="65"/>
      <c r="AV1028" s="65"/>
      <c r="AW1028" s="65"/>
      <c r="AX1028" s="65"/>
      <c r="AY1028" s="65"/>
      <c r="AZ1028" s="65"/>
      <c r="BA1028" s="65"/>
      <c r="BB1028" s="65"/>
      <c r="BC1028" s="65"/>
      <c r="BD1028" s="65"/>
      <c r="BE1028" s="65"/>
      <c r="BF1028" s="65"/>
      <c r="BG1028" s="65"/>
    </row>
    <row r="1029" spans="4:59" ht="21.75" customHeight="1" x14ac:dyDescent="0.15">
      <c r="D1029" s="53"/>
      <c r="AC1029" s="66"/>
      <c r="AD1029" s="65"/>
      <c r="AE1029" s="65"/>
      <c r="AF1029" s="65"/>
      <c r="AG1029" s="65"/>
      <c r="AH1029" s="65"/>
      <c r="AI1029" s="65"/>
      <c r="AJ1029" s="65"/>
      <c r="AK1029" s="65"/>
      <c r="AL1029" s="65"/>
      <c r="AM1029" s="65"/>
      <c r="AN1029" s="65"/>
      <c r="AO1029" s="65"/>
      <c r="AP1029" s="65"/>
      <c r="AQ1029" s="65"/>
      <c r="AR1029" s="65"/>
      <c r="AS1029" s="65"/>
      <c r="AT1029" s="65"/>
      <c r="AU1029" s="65"/>
      <c r="AV1029" s="65"/>
      <c r="AW1029" s="65"/>
      <c r="AX1029" s="65"/>
      <c r="AY1029" s="65"/>
      <c r="AZ1029" s="65"/>
      <c r="BA1029" s="65"/>
      <c r="BB1029" s="65"/>
      <c r="BC1029" s="65"/>
      <c r="BD1029" s="65"/>
      <c r="BE1029" s="65"/>
      <c r="BF1029" s="65"/>
      <c r="BG1029" s="65"/>
    </row>
    <row r="1030" spans="4:59" ht="21.75" customHeight="1" x14ac:dyDescent="0.15">
      <c r="D1030" s="53"/>
      <c r="AC1030" s="66"/>
      <c r="AD1030" s="65"/>
      <c r="AE1030" s="65"/>
      <c r="AF1030" s="65"/>
      <c r="AG1030" s="65"/>
      <c r="AH1030" s="65"/>
      <c r="AI1030" s="65"/>
      <c r="AJ1030" s="65"/>
      <c r="AK1030" s="65"/>
      <c r="AL1030" s="65"/>
      <c r="AM1030" s="65"/>
      <c r="AN1030" s="65"/>
      <c r="AO1030" s="65"/>
      <c r="AP1030" s="65"/>
      <c r="AQ1030" s="65"/>
      <c r="AR1030" s="65"/>
      <c r="AS1030" s="65"/>
      <c r="AT1030" s="65"/>
      <c r="AU1030" s="65"/>
      <c r="AV1030" s="65"/>
      <c r="AW1030" s="65"/>
      <c r="AX1030" s="65"/>
      <c r="AY1030" s="65"/>
      <c r="AZ1030" s="65"/>
      <c r="BA1030" s="65"/>
      <c r="BB1030" s="65"/>
      <c r="BC1030" s="65"/>
      <c r="BD1030" s="65"/>
      <c r="BE1030" s="65"/>
      <c r="BF1030" s="65"/>
      <c r="BG1030" s="65"/>
    </row>
    <row r="1031" spans="4:59" ht="21.75" customHeight="1" x14ac:dyDescent="0.15">
      <c r="D1031" s="53"/>
      <c r="AC1031" s="66"/>
      <c r="AD1031" s="65"/>
      <c r="AE1031" s="65"/>
      <c r="AF1031" s="65"/>
      <c r="AG1031" s="65"/>
      <c r="AH1031" s="65"/>
      <c r="AI1031" s="65"/>
      <c r="AJ1031" s="65"/>
      <c r="AK1031" s="65"/>
      <c r="AL1031" s="65"/>
      <c r="AM1031" s="65"/>
      <c r="AN1031" s="65"/>
      <c r="AO1031" s="65"/>
      <c r="AP1031" s="65"/>
      <c r="AQ1031" s="65"/>
      <c r="AR1031" s="65"/>
      <c r="AS1031" s="65"/>
      <c r="AT1031" s="65"/>
      <c r="AU1031" s="65"/>
      <c r="AV1031" s="65"/>
      <c r="AW1031" s="65"/>
      <c r="AX1031" s="65"/>
      <c r="AY1031" s="65"/>
      <c r="AZ1031" s="65"/>
      <c r="BA1031" s="65"/>
      <c r="BB1031" s="65"/>
      <c r="BC1031" s="65"/>
      <c r="BD1031" s="65"/>
      <c r="BE1031" s="65"/>
      <c r="BF1031" s="65"/>
      <c r="BG1031" s="65"/>
    </row>
    <row r="1032" spans="4:59" ht="21.75" customHeight="1" x14ac:dyDescent="0.15">
      <c r="D1032" s="53"/>
      <c r="AC1032" s="66"/>
      <c r="AD1032" s="65"/>
      <c r="AE1032" s="65"/>
      <c r="AF1032" s="65"/>
      <c r="AG1032" s="65"/>
      <c r="AH1032" s="65"/>
      <c r="AI1032" s="65"/>
      <c r="AJ1032" s="65"/>
      <c r="AK1032" s="65"/>
      <c r="AL1032" s="65"/>
      <c r="AM1032" s="65"/>
      <c r="AN1032" s="65"/>
      <c r="AO1032" s="65"/>
      <c r="AP1032" s="65"/>
      <c r="AQ1032" s="65"/>
      <c r="AR1032" s="65"/>
      <c r="AS1032" s="65"/>
      <c r="AT1032" s="65"/>
      <c r="AU1032" s="65"/>
      <c r="AV1032" s="65"/>
      <c r="AW1032" s="65"/>
      <c r="AX1032" s="65"/>
      <c r="AY1032" s="65"/>
      <c r="AZ1032" s="65"/>
      <c r="BA1032" s="65"/>
      <c r="BB1032" s="65"/>
      <c r="BC1032" s="65"/>
      <c r="BD1032" s="65"/>
      <c r="BE1032" s="65"/>
      <c r="BF1032" s="65"/>
      <c r="BG1032" s="65"/>
    </row>
    <row r="1033" spans="4:59" ht="21.75" customHeight="1" x14ac:dyDescent="0.15">
      <c r="D1033" s="53"/>
      <c r="AC1033" s="66"/>
      <c r="AD1033" s="65"/>
      <c r="AE1033" s="65"/>
      <c r="AF1033" s="65"/>
      <c r="AG1033" s="65"/>
      <c r="AH1033" s="65"/>
      <c r="AI1033" s="65"/>
      <c r="AJ1033" s="65"/>
      <c r="AK1033" s="65"/>
      <c r="AL1033" s="65"/>
      <c r="AM1033" s="65"/>
      <c r="AN1033" s="65"/>
      <c r="AO1033" s="65"/>
      <c r="AP1033" s="65"/>
      <c r="AQ1033" s="65"/>
      <c r="AR1033" s="65"/>
      <c r="AS1033" s="65"/>
      <c r="AT1033" s="65"/>
      <c r="AU1033" s="65"/>
      <c r="AV1033" s="65"/>
      <c r="AW1033" s="65"/>
      <c r="AX1033" s="65"/>
      <c r="AY1033" s="65"/>
      <c r="AZ1033" s="65"/>
      <c r="BA1033" s="65"/>
      <c r="BB1033" s="65"/>
      <c r="BC1033" s="65"/>
      <c r="BD1033" s="65"/>
      <c r="BE1033" s="65"/>
      <c r="BF1033" s="65"/>
      <c r="BG1033" s="65"/>
    </row>
    <row r="1034" spans="4:59" ht="21.75" customHeight="1" x14ac:dyDescent="0.15">
      <c r="D1034" s="53"/>
      <c r="AC1034" s="66"/>
      <c r="AD1034" s="65"/>
      <c r="AE1034" s="65"/>
      <c r="AF1034" s="65"/>
      <c r="AG1034" s="65"/>
      <c r="AH1034" s="65"/>
      <c r="AI1034" s="65"/>
      <c r="AJ1034" s="65"/>
      <c r="AK1034" s="65"/>
      <c r="AL1034" s="65"/>
      <c r="AM1034" s="65"/>
      <c r="AN1034" s="65"/>
      <c r="AO1034" s="65"/>
      <c r="AP1034" s="65"/>
      <c r="AQ1034" s="65"/>
      <c r="AR1034" s="65"/>
      <c r="AS1034" s="65"/>
      <c r="AT1034" s="65"/>
      <c r="AU1034" s="65"/>
      <c r="AV1034" s="65"/>
      <c r="AW1034" s="65"/>
      <c r="AX1034" s="65"/>
      <c r="AY1034" s="65"/>
      <c r="AZ1034" s="65"/>
      <c r="BA1034" s="65"/>
      <c r="BB1034" s="65"/>
      <c r="BC1034" s="65"/>
      <c r="BD1034" s="65"/>
      <c r="BE1034" s="65"/>
      <c r="BF1034" s="65"/>
      <c r="BG1034" s="65"/>
    </row>
    <row r="1035" spans="4:59" ht="21.75" customHeight="1" x14ac:dyDescent="0.15">
      <c r="D1035" s="53"/>
      <c r="AC1035" s="66"/>
      <c r="AD1035" s="65"/>
      <c r="AE1035" s="65"/>
      <c r="AF1035" s="65"/>
      <c r="AG1035" s="65"/>
      <c r="AH1035" s="65"/>
      <c r="AI1035" s="65"/>
      <c r="AJ1035" s="65"/>
      <c r="AK1035" s="65"/>
      <c r="AL1035" s="65"/>
      <c r="AM1035" s="65"/>
      <c r="AN1035" s="65"/>
      <c r="AO1035" s="65"/>
      <c r="AP1035" s="65"/>
      <c r="AQ1035" s="65"/>
      <c r="AR1035" s="65"/>
      <c r="AS1035" s="65"/>
      <c r="AT1035" s="65"/>
      <c r="AU1035" s="65"/>
      <c r="AV1035" s="65"/>
      <c r="AW1035" s="65"/>
      <c r="AX1035" s="65"/>
      <c r="AY1035" s="65"/>
      <c r="AZ1035" s="65"/>
      <c r="BA1035" s="65"/>
      <c r="BB1035" s="65"/>
      <c r="BC1035" s="65"/>
      <c r="BD1035" s="65"/>
      <c r="BE1035" s="65"/>
      <c r="BF1035" s="65"/>
      <c r="BG1035" s="65"/>
    </row>
    <row r="1036" spans="4:59" ht="21.75" customHeight="1" x14ac:dyDescent="0.15">
      <c r="D1036" s="53"/>
      <c r="AC1036" s="66"/>
      <c r="AD1036" s="65"/>
      <c r="AE1036" s="65"/>
      <c r="AF1036" s="65"/>
      <c r="AG1036" s="65"/>
      <c r="AH1036" s="65"/>
      <c r="AI1036" s="65"/>
      <c r="AJ1036" s="65"/>
      <c r="AK1036" s="65"/>
      <c r="AL1036" s="65"/>
      <c r="AM1036" s="65"/>
      <c r="AN1036" s="65"/>
      <c r="AO1036" s="65"/>
      <c r="AP1036" s="65"/>
      <c r="AQ1036" s="65"/>
      <c r="AR1036" s="65"/>
      <c r="AS1036" s="65"/>
      <c r="AT1036" s="65"/>
      <c r="AU1036" s="65"/>
      <c r="AV1036" s="65"/>
      <c r="AW1036" s="65"/>
      <c r="AX1036" s="65"/>
      <c r="AY1036" s="65"/>
      <c r="AZ1036" s="65"/>
      <c r="BA1036" s="65"/>
      <c r="BB1036" s="65"/>
      <c r="BC1036" s="65"/>
      <c r="BD1036" s="65"/>
      <c r="BE1036" s="65"/>
      <c r="BF1036" s="65"/>
      <c r="BG1036" s="65"/>
    </row>
    <row r="1037" spans="4:59" ht="21.75" customHeight="1" x14ac:dyDescent="0.15">
      <c r="D1037" s="53"/>
      <c r="AC1037" s="66"/>
      <c r="AD1037" s="65"/>
      <c r="AE1037" s="65"/>
      <c r="AF1037" s="65"/>
      <c r="AG1037" s="65"/>
      <c r="AH1037" s="65"/>
      <c r="AI1037" s="65"/>
      <c r="AJ1037" s="65"/>
      <c r="AK1037" s="65"/>
      <c r="AL1037" s="65"/>
      <c r="AM1037" s="65"/>
      <c r="AN1037" s="65"/>
      <c r="AO1037" s="65"/>
      <c r="AP1037" s="65"/>
      <c r="AQ1037" s="65"/>
      <c r="AR1037" s="65"/>
      <c r="AS1037" s="65"/>
      <c r="AT1037" s="65"/>
      <c r="AU1037" s="65"/>
      <c r="AV1037" s="65"/>
      <c r="AW1037" s="65"/>
      <c r="AX1037" s="65"/>
      <c r="AY1037" s="65"/>
      <c r="AZ1037" s="65"/>
      <c r="BA1037" s="65"/>
      <c r="BB1037" s="65"/>
      <c r="BC1037" s="65"/>
      <c r="BD1037" s="65"/>
      <c r="BE1037" s="65"/>
      <c r="BF1037" s="65"/>
      <c r="BG1037" s="65"/>
    </row>
    <row r="1038" spans="4:59" ht="21.75" customHeight="1" x14ac:dyDescent="0.15">
      <c r="D1038" s="53"/>
      <c r="AC1038" s="66"/>
      <c r="AD1038" s="65"/>
      <c r="AE1038" s="65"/>
      <c r="AF1038" s="65"/>
      <c r="AG1038" s="65"/>
      <c r="AH1038" s="65"/>
      <c r="AI1038" s="65"/>
      <c r="AJ1038" s="65"/>
      <c r="AK1038" s="65"/>
      <c r="AL1038" s="65"/>
      <c r="AM1038" s="65"/>
      <c r="AN1038" s="65"/>
      <c r="AO1038" s="65"/>
      <c r="AP1038" s="65"/>
      <c r="AQ1038" s="65"/>
      <c r="AR1038" s="65"/>
      <c r="AS1038" s="65"/>
      <c r="AT1038" s="65"/>
      <c r="AU1038" s="65"/>
      <c r="AV1038" s="65"/>
      <c r="AW1038" s="65"/>
      <c r="AX1038" s="65"/>
      <c r="AY1038" s="65"/>
      <c r="AZ1038" s="65"/>
      <c r="BA1038" s="65"/>
      <c r="BB1038" s="65"/>
      <c r="BC1038" s="65"/>
      <c r="BD1038" s="65"/>
      <c r="BE1038" s="65"/>
      <c r="BF1038" s="65"/>
      <c r="BG1038" s="65"/>
    </row>
    <row r="1039" spans="4:59" ht="21.75" customHeight="1" x14ac:dyDescent="0.15">
      <c r="D1039" s="53"/>
      <c r="AC1039" s="66"/>
      <c r="AD1039" s="65"/>
      <c r="AE1039" s="65"/>
      <c r="AF1039" s="65"/>
      <c r="AG1039" s="65"/>
      <c r="AH1039" s="65"/>
      <c r="AI1039" s="65"/>
      <c r="AJ1039" s="65"/>
      <c r="AK1039" s="65"/>
      <c r="AL1039" s="65"/>
      <c r="AM1039" s="65"/>
      <c r="AN1039" s="65"/>
      <c r="AO1039" s="65"/>
      <c r="AP1039" s="65"/>
      <c r="AQ1039" s="65"/>
      <c r="AR1039" s="65"/>
      <c r="AS1039" s="65"/>
      <c r="AT1039" s="65"/>
      <c r="AU1039" s="65"/>
      <c r="AV1039" s="65"/>
      <c r="AW1039" s="65"/>
      <c r="AX1039" s="65"/>
      <c r="AY1039" s="65"/>
      <c r="AZ1039" s="65"/>
      <c r="BA1039" s="65"/>
      <c r="BB1039" s="65"/>
      <c r="BC1039" s="65"/>
      <c r="BD1039" s="65"/>
      <c r="BE1039" s="65"/>
      <c r="BF1039" s="65"/>
      <c r="BG1039" s="65"/>
    </row>
    <row r="1040" spans="4:59" ht="21.75" customHeight="1" x14ac:dyDescent="0.15">
      <c r="D1040" s="53"/>
      <c r="AC1040" s="66"/>
      <c r="AD1040" s="65"/>
      <c r="AE1040" s="65"/>
      <c r="AF1040" s="65"/>
      <c r="AG1040" s="65"/>
      <c r="AH1040" s="65"/>
      <c r="AI1040" s="65"/>
      <c r="AJ1040" s="65"/>
      <c r="AK1040" s="65"/>
      <c r="AL1040" s="65"/>
      <c r="AM1040" s="65"/>
      <c r="AN1040" s="65"/>
      <c r="AO1040" s="65"/>
      <c r="AP1040" s="65"/>
      <c r="AQ1040" s="65"/>
      <c r="AR1040" s="65"/>
      <c r="AS1040" s="65"/>
      <c r="AT1040" s="65"/>
      <c r="AU1040" s="65"/>
      <c r="AV1040" s="65"/>
      <c r="AW1040" s="65"/>
      <c r="AX1040" s="65"/>
      <c r="AY1040" s="65"/>
      <c r="AZ1040" s="65"/>
      <c r="BA1040" s="65"/>
      <c r="BB1040" s="65"/>
      <c r="BC1040" s="65"/>
      <c r="BD1040" s="65"/>
      <c r="BE1040" s="65"/>
      <c r="BF1040" s="65"/>
      <c r="BG1040" s="65"/>
    </row>
    <row r="1041" spans="4:59" ht="21.75" customHeight="1" x14ac:dyDescent="0.15">
      <c r="D1041" s="53"/>
      <c r="AC1041" s="66"/>
      <c r="AD1041" s="65"/>
      <c r="AE1041" s="65"/>
      <c r="AF1041" s="65"/>
      <c r="AG1041" s="65"/>
      <c r="AH1041" s="65"/>
      <c r="AI1041" s="65"/>
      <c r="AJ1041" s="65"/>
      <c r="AK1041" s="65"/>
      <c r="AL1041" s="65"/>
      <c r="AM1041" s="65"/>
      <c r="AN1041" s="65"/>
      <c r="AO1041" s="65"/>
      <c r="AP1041" s="65"/>
      <c r="AQ1041" s="65"/>
      <c r="AR1041" s="65"/>
      <c r="AS1041" s="65"/>
      <c r="AT1041" s="65"/>
      <c r="AU1041" s="65"/>
      <c r="AV1041" s="65"/>
      <c r="AW1041" s="65"/>
      <c r="AX1041" s="65"/>
      <c r="AY1041" s="65"/>
      <c r="AZ1041" s="65"/>
      <c r="BA1041" s="65"/>
      <c r="BB1041" s="65"/>
      <c r="BC1041" s="65"/>
      <c r="BD1041" s="65"/>
      <c r="BE1041" s="65"/>
      <c r="BF1041" s="65"/>
      <c r="BG1041" s="65"/>
    </row>
    <row r="1042" spans="4:59" ht="21.75" customHeight="1" x14ac:dyDescent="0.15">
      <c r="D1042" s="53"/>
      <c r="AC1042" s="66"/>
      <c r="AD1042" s="65"/>
      <c r="AE1042" s="65"/>
      <c r="AF1042" s="65"/>
      <c r="AG1042" s="65"/>
      <c r="AH1042" s="65"/>
      <c r="AI1042" s="65"/>
      <c r="AJ1042" s="65"/>
      <c r="AK1042" s="65"/>
      <c r="AL1042" s="65"/>
      <c r="AM1042" s="65"/>
      <c r="AN1042" s="65"/>
      <c r="AO1042" s="65"/>
      <c r="AP1042" s="65"/>
      <c r="AQ1042" s="65"/>
      <c r="AR1042" s="65"/>
      <c r="AS1042" s="65"/>
      <c r="AT1042" s="65"/>
      <c r="AU1042" s="65"/>
      <c r="AV1042" s="65"/>
      <c r="AW1042" s="65"/>
      <c r="AX1042" s="65"/>
      <c r="AY1042" s="65"/>
      <c r="AZ1042" s="65"/>
      <c r="BA1042" s="65"/>
      <c r="BB1042" s="65"/>
      <c r="BC1042" s="65"/>
      <c r="BD1042" s="65"/>
      <c r="BE1042" s="65"/>
      <c r="BF1042" s="65"/>
      <c r="BG1042" s="65"/>
    </row>
    <row r="1043" spans="4:59" ht="21.75" customHeight="1" x14ac:dyDescent="0.15">
      <c r="D1043" s="53"/>
      <c r="AC1043" s="66"/>
      <c r="AD1043" s="65"/>
      <c r="AE1043" s="65"/>
      <c r="AF1043" s="65"/>
      <c r="AG1043" s="65"/>
      <c r="AH1043" s="65"/>
      <c r="AI1043" s="65"/>
      <c r="AJ1043" s="65"/>
      <c r="AK1043" s="65"/>
      <c r="AL1043" s="65"/>
      <c r="AM1043" s="65"/>
      <c r="AN1043" s="65"/>
      <c r="AO1043" s="65"/>
      <c r="AP1043" s="65"/>
      <c r="AQ1043" s="65"/>
      <c r="AR1043" s="65"/>
      <c r="AS1043" s="65"/>
      <c r="AT1043" s="65"/>
      <c r="AU1043" s="65"/>
      <c r="AV1043" s="65"/>
      <c r="AW1043" s="65"/>
      <c r="AX1043" s="65"/>
      <c r="AY1043" s="65"/>
      <c r="AZ1043" s="65"/>
      <c r="BA1043" s="65"/>
      <c r="BB1043" s="65"/>
      <c r="BC1043" s="65"/>
      <c r="BD1043" s="65"/>
      <c r="BE1043" s="65"/>
      <c r="BF1043" s="65"/>
      <c r="BG1043" s="65"/>
    </row>
    <row r="1044" spans="4:59" ht="21.75" customHeight="1" x14ac:dyDescent="0.15">
      <c r="D1044" s="53"/>
      <c r="AC1044" s="66"/>
      <c r="AD1044" s="65"/>
      <c r="AE1044" s="65"/>
      <c r="AF1044" s="65"/>
      <c r="AG1044" s="65"/>
      <c r="AH1044" s="65"/>
      <c r="AI1044" s="65"/>
      <c r="AJ1044" s="65"/>
      <c r="AK1044" s="65"/>
      <c r="AL1044" s="65"/>
      <c r="AM1044" s="65"/>
      <c r="AN1044" s="65"/>
      <c r="AO1044" s="65"/>
      <c r="AP1044" s="65"/>
      <c r="AQ1044" s="65"/>
      <c r="AR1044" s="65"/>
      <c r="AS1044" s="65"/>
      <c r="AT1044" s="65"/>
      <c r="AU1044" s="65"/>
      <c r="AV1044" s="65"/>
      <c r="AW1044" s="65"/>
      <c r="AX1044" s="65"/>
      <c r="AY1044" s="65"/>
      <c r="AZ1044" s="65"/>
      <c r="BA1044" s="65"/>
      <c r="BB1044" s="65"/>
      <c r="BC1044" s="65"/>
      <c r="BD1044" s="65"/>
      <c r="BE1044" s="65"/>
      <c r="BF1044" s="65"/>
      <c r="BG1044" s="65"/>
    </row>
    <row r="1045" spans="4:59" ht="21.75" customHeight="1" x14ac:dyDescent="0.15">
      <c r="D1045" s="53"/>
      <c r="AC1045" s="66"/>
      <c r="AD1045" s="65"/>
      <c r="AE1045" s="65"/>
      <c r="AF1045" s="65"/>
      <c r="AG1045" s="65"/>
      <c r="AH1045" s="65"/>
      <c r="AI1045" s="65"/>
      <c r="AJ1045" s="65"/>
      <c r="AK1045" s="65"/>
      <c r="AL1045" s="65"/>
      <c r="AM1045" s="65"/>
      <c r="AN1045" s="65"/>
      <c r="AO1045" s="65"/>
      <c r="AP1045" s="65"/>
      <c r="AQ1045" s="65"/>
      <c r="AR1045" s="65"/>
      <c r="AS1045" s="65"/>
      <c r="AT1045" s="65"/>
      <c r="AU1045" s="65"/>
      <c r="AV1045" s="65"/>
      <c r="AW1045" s="65"/>
      <c r="AX1045" s="65"/>
      <c r="AY1045" s="65"/>
      <c r="AZ1045" s="65"/>
      <c r="BA1045" s="65"/>
      <c r="BB1045" s="65"/>
      <c r="BC1045" s="65"/>
      <c r="BD1045" s="65"/>
      <c r="BE1045" s="65"/>
      <c r="BF1045" s="65"/>
      <c r="BG1045" s="65"/>
    </row>
    <row r="1046" spans="4:59" ht="21.75" customHeight="1" x14ac:dyDescent="0.15">
      <c r="D1046" s="53"/>
      <c r="AC1046" s="66"/>
      <c r="AD1046" s="65"/>
      <c r="AE1046" s="65"/>
      <c r="AF1046" s="65"/>
      <c r="AG1046" s="65"/>
      <c r="AH1046" s="65"/>
      <c r="AI1046" s="65"/>
      <c r="AJ1046" s="65"/>
      <c r="AK1046" s="65"/>
      <c r="AL1046" s="65"/>
      <c r="AM1046" s="65"/>
      <c r="AN1046" s="65"/>
      <c r="AO1046" s="65"/>
      <c r="AP1046" s="65"/>
      <c r="AQ1046" s="65"/>
      <c r="AR1046" s="65"/>
      <c r="AS1046" s="65"/>
      <c r="AT1046" s="65"/>
      <c r="AU1046" s="65"/>
      <c r="AV1046" s="65"/>
      <c r="AW1046" s="65"/>
      <c r="AX1046" s="65"/>
      <c r="AY1046" s="65"/>
      <c r="AZ1046" s="65"/>
      <c r="BA1046" s="65"/>
      <c r="BB1046" s="65"/>
      <c r="BC1046" s="65"/>
      <c r="BD1046" s="65"/>
      <c r="BE1046" s="65"/>
      <c r="BF1046" s="65"/>
      <c r="BG1046" s="65"/>
    </row>
    <row r="1047" spans="4:59" ht="21.75" customHeight="1" x14ac:dyDescent="0.15">
      <c r="D1047" s="53"/>
      <c r="AC1047" s="66"/>
      <c r="AD1047" s="65"/>
      <c r="AE1047" s="65"/>
      <c r="AF1047" s="65"/>
      <c r="AG1047" s="65"/>
      <c r="AH1047" s="65"/>
      <c r="AI1047" s="65"/>
      <c r="AJ1047" s="65"/>
      <c r="AK1047" s="65"/>
      <c r="AL1047" s="65"/>
      <c r="AM1047" s="65"/>
      <c r="AN1047" s="65"/>
      <c r="AO1047" s="65"/>
      <c r="AP1047" s="65"/>
      <c r="AQ1047" s="65"/>
      <c r="AR1047" s="65"/>
      <c r="AS1047" s="65"/>
      <c r="AT1047" s="65"/>
      <c r="AU1047" s="65"/>
      <c r="AV1047" s="65"/>
      <c r="AW1047" s="65"/>
      <c r="AX1047" s="65"/>
      <c r="AY1047" s="65"/>
      <c r="AZ1047" s="65"/>
      <c r="BA1047" s="65"/>
      <c r="BB1047" s="65"/>
      <c r="BC1047" s="65"/>
      <c r="BD1047" s="65"/>
      <c r="BE1047" s="65"/>
      <c r="BF1047" s="65"/>
      <c r="BG1047" s="65"/>
    </row>
    <row r="1048" spans="4:59" ht="21.75" customHeight="1" x14ac:dyDescent="0.15">
      <c r="D1048" s="53"/>
      <c r="AC1048" s="66"/>
      <c r="AD1048" s="65"/>
      <c r="AE1048" s="65"/>
      <c r="AF1048" s="65"/>
      <c r="AG1048" s="65"/>
      <c r="AH1048" s="65"/>
      <c r="AI1048" s="65"/>
      <c r="AJ1048" s="65"/>
      <c r="AK1048" s="65"/>
      <c r="AL1048" s="65"/>
      <c r="AM1048" s="65"/>
      <c r="AN1048" s="65"/>
      <c r="AO1048" s="65"/>
      <c r="AP1048" s="65"/>
      <c r="AQ1048" s="65"/>
      <c r="AR1048" s="65"/>
      <c r="AS1048" s="65"/>
      <c r="AT1048" s="65"/>
      <c r="AU1048" s="65"/>
      <c r="AV1048" s="65"/>
      <c r="AW1048" s="65"/>
      <c r="AX1048" s="65"/>
      <c r="AY1048" s="65"/>
      <c r="AZ1048" s="65"/>
      <c r="BA1048" s="65"/>
      <c r="BB1048" s="65"/>
      <c r="BC1048" s="65"/>
      <c r="BD1048" s="65"/>
      <c r="BE1048" s="65"/>
      <c r="BF1048" s="65"/>
      <c r="BG1048" s="65"/>
    </row>
    <row r="1049" spans="4:59" ht="21.75" customHeight="1" x14ac:dyDescent="0.15">
      <c r="D1049" s="53"/>
      <c r="AC1049" s="66"/>
      <c r="AD1049" s="65"/>
      <c r="AE1049" s="65"/>
      <c r="AF1049" s="65"/>
      <c r="AG1049" s="65"/>
      <c r="AH1049" s="65"/>
      <c r="AI1049" s="65"/>
      <c r="AJ1049" s="65"/>
      <c r="AK1049" s="65"/>
      <c r="AL1049" s="65"/>
      <c r="AM1049" s="65"/>
      <c r="AN1049" s="65"/>
      <c r="AO1049" s="65"/>
      <c r="AP1049" s="65"/>
      <c r="AQ1049" s="65"/>
      <c r="AR1049" s="65"/>
      <c r="AS1049" s="65"/>
      <c r="AT1049" s="65"/>
      <c r="AU1049" s="65"/>
      <c r="AV1049" s="65"/>
      <c r="AW1049" s="65"/>
      <c r="AX1049" s="65"/>
      <c r="AY1049" s="65"/>
      <c r="AZ1049" s="65"/>
      <c r="BA1049" s="65"/>
      <c r="BB1049" s="65"/>
      <c r="BC1049" s="65"/>
      <c r="BD1049" s="65"/>
      <c r="BE1049" s="65"/>
      <c r="BF1049" s="65"/>
      <c r="BG1049" s="65"/>
    </row>
    <row r="1050" spans="4:59" ht="21.75" customHeight="1" x14ac:dyDescent="0.15">
      <c r="D1050" s="53"/>
      <c r="AC1050" s="66"/>
      <c r="AD1050" s="65"/>
      <c r="AE1050" s="65"/>
      <c r="AF1050" s="65"/>
      <c r="AG1050" s="65"/>
      <c r="AH1050" s="65"/>
      <c r="AI1050" s="65"/>
      <c r="AJ1050" s="65"/>
      <c r="AK1050" s="65"/>
      <c r="AL1050" s="65"/>
      <c r="AM1050" s="65"/>
      <c r="AN1050" s="65"/>
      <c r="AO1050" s="65"/>
      <c r="AP1050" s="65"/>
      <c r="AQ1050" s="65"/>
      <c r="AR1050" s="65"/>
      <c r="AS1050" s="65"/>
      <c r="AT1050" s="65"/>
      <c r="AU1050" s="65"/>
      <c r="AV1050" s="65"/>
      <c r="AW1050" s="65"/>
      <c r="AX1050" s="65"/>
      <c r="AY1050" s="65"/>
      <c r="AZ1050" s="65"/>
      <c r="BA1050" s="65"/>
      <c r="BB1050" s="65"/>
      <c r="BC1050" s="65"/>
      <c r="BD1050" s="65"/>
      <c r="BE1050" s="65"/>
      <c r="BF1050" s="65"/>
      <c r="BG1050" s="65"/>
    </row>
    <row r="1051" spans="4:59" ht="21.75" customHeight="1" x14ac:dyDescent="0.15">
      <c r="D1051" s="53"/>
      <c r="AC1051" s="66"/>
      <c r="AD1051" s="65"/>
      <c r="AE1051" s="65"/>
      <c r="AF1051" s="65"/>
      <c r="AG1051" s="65"/>
      <c r="AH1051" s="65"/>
      <c r="AI1051" s="65"/>
      <c r="AJ1051" s="65"/>
      <c r="AK1051" s="65"/>
      <c r="AL1051" s="65"/>
      <c r="AM1051" s="65"/>
      <c r="AN1051" s="65"/>
      <c r="AO1051" s="65"/>
      <c r="AP1051" s="65"/>
      <c r="AQ1051" s="65"/>
      <c r="AR1051" s="65"/>
      <c r="AS1051" s="65"/>
      <c r="AT1051" s="65"/>
      <c r="AU1051" s="65"/>
      <c r="AV1051" s="65"/>
      <c r="AW1051" s="65"/>
      <c r="AX1051" s="65"/>
      <c r="AY1051" s="65"/>
      <c r="AZ1051" s="65"/>
      <c r="BA1051" s="65"/>
      <c r="BB1051" s="65"/>
      <c r="BC1051" s="65"/>
      <c r="BD1051" s="65"/>
      <c r="BE1051" s="65"/>
      <c r="BF1051" s="65"/>
      <c r="BG1051" s="65"/>
    </row>
    <row r="1052" spans="4:59" ht="21.75" customHeight="1" x14ac:dyDescent="0.15">
      <c r="D1052" s="53"/>
      <c r="AC1052" s="66"/>
      <c r="AD1052" s="65"/>
      <c r="AE1052" s="65"/>
      <c r="AF1052" s="65"/>
      <c r="AG1052" s="65"/>
      <c r="AH1052" s="65"/>
      <c r="AI1052" s="65"/>
      <c r="AJ1052" s="65"/>
      <c r="AK1052" s="65"/>
      <c r="AL1052" s="65"/>
      <c r="AM1052" s="65"/>
      <c r="AN1052" s="65"/>
      <c r="AO1052" s="65"/>
      <c r="AP1052" s="65"/>
      <c r="AQ1052" s="65"/>
      <c r="AR1052" s="65"/>
      <c r="AS1052" s="65"/>
      <c r="AT1052" s="65"/>
      <c r="AU1052" s="65"/>
      <c r="AV1052" s="65"/>
      <c r="AW1052" s="65"/>
      <c r="AX1052" s="65"/>
      <c r="AY1052" s="65"/>
      <c r="AZ1052" s="65"/>
      <c r="BA1052" s="65"/>
      <c r="BB1052" s="65"/>
      <c r="BC1052" s="65"/>
      <c r="BD1052" s="65"/>
      <c r="BE1052" s="65"/>
      <c r="BF1052" s="65"/>
      <c r="BG1052" s="65"/>
    </row>
    <row r="1053" spans="4:59" ht="21.75" customHeight="1" x14ac:dyDescent="0.15">
      <c r="D1053" s="53"/>
      <c r="AC1053" s="66"/>
      <c r="AD1053" s="65"/>
      <c r="AE1053" s="65"/>
      <c r="AF1053" s="65"/>
      <c r="AG1053" s="65"/>
      <c r="AH1053" s="65"/>
      <c r="AI1053" s="65"/>
      <c r="AJ1053" s="65"/>
      <c r="AK1053" s="65"/>
      <c r="AL1053" s="65"/>
      <c r="AM1053" s="65"/>
      <c r="AN1053" s="65"/>
      <c r="AO1053" s="65"/>
      <c r="AP1053" s="65"/>
      <c r="AQ1053" s="65"/>
      <c r="AR1053" s="65"/>
      <c r="AS1053" s="65"/>
      <c r="AT1053" s="65"/>
      <c r="AU1053" s="65"/>
      <c r="AV1053" s="65"/>
      <c r="AW1053" s="65"/>
      <c r="AX1053" s="65"/>
      <c r="AY1053" s="65"/>
      <c r="AZ1053" s="65"/>
      <c r="BA1053" s="65"/>
      <c r="BB1053" s="65"/>
      <c r="BC1053" s="65"/>
      <c r="BD1053" s="65"/>
      <c r="BE1053" s="65"/>
      <c r="BF1053" s="65"/>
      <c r="BG1053" s="65"/>
    </row>
    <row r="1054" spans="4:59" ht="21.75" customHeight="1" x14ac:dyDescent="0.15">
      <c r="D1054" s="53"/>
      <c r="AC1054" s="66"/>
      <c r="AD1054" s="65"/>
      <c r="AE1054" s="65"/>
      <c r="AF1054" s="65"/>
      <c r="AG1054" s="65"/>
      <c r="AH1054" s="65"/>
      <c r="AI1054" s="65"/>
      <c r="AJ1054" s="65"/>
      <c r="AK1054" s="65"/>
      <c r="AL1054" s="65"/>
      <c r="AM1054" s="65"/>
      <c r="AN1054" s="65"/>
      <c r="AO1054" s="65"/>
      <c r="AP1054" s="65"/>
      <c r="AQ1054" s="65"/>
      <c r="AR1054" s="65"/>
      <c r="AS1054" s="65"/>
      <c r="AT1054" s="65"/>
      <c r="AU1054" s="65"/>
      <c r="AV1054" s="65"/>
      <c r="AW1054" s="65"/>
      <c r="AX1054" s="65"/>
      <c r="AY1054" s="65"/>
      <c r="AZ1054" s="65"/>
      <c r="BA1054" s="65"/>
      <c r="BB1054" s="65"/>
      <c r="BC1054" s="65"/>
      <c r="BD1054" s="65"/>
      <c r="BE1054" s="65"/>
      <c r="BF1054" s="65"/>
      <c r="BG1054" s="65"/>
    </row>
    <row r="1055" spans="4:59" ht="21.75" customHeight="1" x14ac:dyDescent="0.15">
      <c r="D1055" s="53"/>
      <c r="AC1055" s="66"/>
      <c r="AD1055" s="65"/>
      <c r="AE1055" s="65"/>
      <c r="AF1055" s="65"/>
      <c r="AG1055" s="65"/>
      <c r="AH1055" s="65"/>
      <c r="AI1055" s="65"/>
      <c r="AJ1055" s="65"/>
      <c r="AK1055" s="65"/>
      <c r="AL1055" s="65"/>
      <c r="AM1055" s="65"/>
      <c r="AN1055" s="65"/>
      <c r="AO1055" s="65"/>
      <c r="AP1055" s="65"/>
      <c r="AQ1055" s="65"/>
      <c r="AR1055" s="65"/>
      <c r="AS1055" s="65"/>
      <c r="AT1055" s="65"/>
      <c r="AU1055" s="65"/>
      <c r="AV1055" s="65"/>
      <c r="AW1055" s="65"/>
      <c r="AX1055" s="65"/>
      <c r="AY1055" s="65"/>
      <c r="AZ1055" s="65"/>
      <c r="BA1055" s="65"/>
      <c r="BB1055" s="65"/>
      <c r="BC1055" s="65"/>
      <c r="BD1055" s="65"/>
      <c r="BE1055" s="65"/>
      <c r="BF1055" s="65"/>
      <c r="BG1055" s="65"/>
    </row>
    <row r="1056" spans="4:59" ht="21.75" customHeight="1" x14ac:dyDescent="0.15">
      <c r="D1056" s="53"/>
      <c r="AC1056" s="66"/>
      <c r="AD1056" s="65"/>
      <c r="AE1056" s="65"/>
      <c r="AF1056" s="65"/>
      <c r="AG1056" s="65"/>
      <c r="AH1056" s="65"/>
      <c r="AI1056" s="65"/>
      <c r="AJ1056" s="65"/>
      <c r="AK1056" s="65"/>
      <c r="AL1056" s="65"/>
      <c r="AM1056" s="65"/>
      <c r="AN1056" s="65"/>
      <c r="AO1056" s="65"/>
      <c r="AP1056" s="65"/>
      <c r="AQ1056" s="65"/>
      <c r="AR1056" s="65"/>
      <c r="AS1056" s="65"/>
      <c r="AT1056" s="65"/>
      <c r="AU1056" s="65"/>
      <c r="AV1056" s="65"/>
      <c r="AW1056" s="65"/>
      <c r="AX1056" s="65"/>
      <c r="AY1056" s="65"/>
      <c r="AZ1056" s="65"/>
      <c r="BA1056" s="65"/>
      <c r="BB1056" s="65"/>
      <c r="BC1056" s="65"/>
      <c r="BD1056" s="65"/>
      <c r="BE1056" s="65"/>
      <c r="BF1056" s="65"/>
      <c r="BG1056" s="65"/>
    </row>
    <row r="1057" spans="4:100" ht="21.75" customHeight="1" x14ac:dyDescent="0.15">
      <c r="D1057" s="53"/>
      <c r="AC1057" s="66"/>
      <c r="AD1057" s="65"/>
      <c r="AE1057" s="65"/>
      <c r="AF1057" s="65"/>
      <c r="AG1057" s="65"/>
      <c r="AH1057" s="65"/>
      <c r="AI1057" s="65"/>
      <c r="AJ1057" s="65"/>
      <c r="AK1057" s="65"/>
      <c r="AL1057" s="65"/>
      <c r="AM1057" s="65"/>
      <c r="AN1057" s="65"/>
      <c r="AO1057" s="65"/>
      <c r="AP1057" s="65"/>
      <c r="AQ1057" s="65"/>
      <c r="AR1057" s="65"/>
      <c r="AS1057" s="65"/>
      <c r="AT1057" s="65"/>
      <c r="AU1057" s="65"/>
      <c r="AV1057" s="65"/>
      <c r="AW1057" s="65"/>
      <c r="AX1057" s="65"/>
      <c r="AY1057" s="65"/>
      <c r="AZ1057" s="65"/>
      <c r="BA1057" s="65"/>
      <c r="BB1057" s="65"/>
      <c r="BC1057" s="65"/>
      <c r="BD1057" s="65"/>
      <c r="BE1057" s="65"/>
      <c r="BF1057" s="65"/>
      <c r="BG1057" s="65"/>
    </row>
    <row r="1058" spans="4:100" ht="21.75" customHeight="1" x14ac:dyDescent="0.15">
      <c r="D1058" s="53"/>
      <c r="AC1058" s="66"/>
      <c r="AD1058" s="65"/>
      <c r="AE1058" s="65"/>
      <c r="AF1058" s="65"/>
      <c r="AG1058" s="65"/>
      <c r="AH1058" s="65"/>
      <c r="AI1058" s="65"/>
      <c r="AJ1058" s="65"/>
      <c r="AK1058" s="65"/>
      <c r="AL1058" s="65"/>
      <c r="AM1058" s="65"/>
      <c r="AN1058" s="65"/>
      <c r="AO1058" s="65"/>
      <c r="AP1058" s="65"/>
      <c r="AQ1058" s="65"/>
      <c r="AR1058" s="65"/>
      <c r="AS1058" s="65"/>
      <c r="AT1058" s="65"/>
      <c r="AU1058" s="65"/>
      <c r="AV1058" s="65"/>
      <c r="AW1058" s="65"/>
      <c r="AX1058" s="65"/>
      <c r="AY1058" s="65"/>
      <c r="AZ1058" s="65"/>
      <c r="BA1058" s="65"/>
      <c r="BB1058" s="65"/>
      <c r="BC1058" s="65"/>
      <c r="BD1058" s="65"/>
      <c r="BE1058" s="65"/>
      <c r="BF1058" s="65"/>
      <c r="BG1058" s="65"/>
    </row>
    <row r="1059" spans="4:100" ht="21.75" customHeight="1" x14ac:dyDescent="0.15">
      <c r="D1059" s="53"/>
      <c r="AC1059" s="66"/>
      <c r="AD1059" s="65"/>
      <c r="AE1059" s="65"/>
      <c r="AF1059" s="65"/>
      <c r="AG1059" s="65"/>
      <c r="AH1059" s="65"/>
      <c r="AI1059" s="65"/>
      <c r="AJ1059" s="65"/>
      <c r="AK1059" s="65"/>
      <c r="AL1059" s="65"/>
      <c r="AM1059" s="65"/>
      <c r="AN1059" s="65"/>
      <c r="AO1059" s="65"/>
      <c r="AP1059" s="65"/>
      <c r="AQ1059" s="65"/>
      <c r="AR1059" s="65"/>
      <c r="AS1059" s="65"/>
      <c r="AT1059" s="65"/>
      <c r="AU1059" s="65"/>
      <c r="AV1059" s="65"/>
      <c r="AW1059" s="65"/>
      <c r="AX1059" s="65"/>
      <c r="AY1059" s="65"/>
      <c r="AZ1059" s="65"/>
      <c r="BA1059" s="65"/>
      <c r="BB1059" s="65"/>
      <c r="BC1059" s="65"/>
      <c r="BD1059" s="65"/>
      <c r="BE1059" s="65"/>
      <c r="BF1059" s="65"/>
      <c r="BG1059" s="65"/>
      <c r="CO1059" s="311"/>
      <c r="CP1059" s="311"/>
      <c r="CQ1059" s="311"/>
      <c r="CR1059" s="311"/>
      <c r="CS1059" s="311"/>
      <c r="CT1059" s="311"/>
      <c r="CU1059" s="311"/>
      <c r="CV1059" s="311"/>
    </row>
    <row r="1060" spans="4:100" ht="21.75" customHeight="1" x14ac:dyDescent="0.15">
      <c r="D1060" s="53"/>
      <c r="AC1060" s="66"/>
      <c r="AD1060" s="65"/>
      <c r="AE1060" s="65"/>
      <c r="AF1060" s="65"/>
      <c r="AG1060" s="65"/>
      <c r="AH1060" s="65"/>
      <c r="AI1060" s="65"/>
      <c r="AJ1060" s="65"/>
      <c r="AK1060" s="65"/>
      <c r="AL1060" s="65"/>
      <c r="AM1060" s="65"/>
      <c r="AN1060" s="65"/>
      <c r="AO1060" s="65"/>
      <c r="AP1060" s="65"/>
      <c r="AQ1060" s="65"/>
      <c r="AR1060" s="65"/>
      <c r="AS1060" s="65"/>
      <c r="AT1060" s="65"/>
      <c r="AU1060" s="65"/>
      <c r="AV1060" s="65"/>
      <c r="AW1060" s="65"/>
      <c r="AX1060" s="65"/>
      <c r="AY1060" s="65"/>
      <c r="AZ1060" s="65"/>
      <c r="BA1060" s="65"/>
      <c r="BB1060" s="65"/>
      <c r="BC1060" s="65"/>
      <c r="BD1060" s="65"/>
      <c r="BE1060" s="65"/>
      <c r="BF1060" s="65"/>
      <c r="BG1060" s="65"/>
    </row>
    <row r="1061" spans="4:100" ht="21.75" customHeight="1" x14ac:dyDescent="0.15">
      <c r="D1061" s="53"/>
      <c r="AC1061" s="66"/>
      <c r="AD1061" s="65"/>
      <c r="AE1061" s="65"/>
      <c r="AF1061" s="65"/>
      <c r="AG1061" s="65"/>
      <c r="AH1061" s="65"/>
      <c r="AI1061" s="65"/>
      <c r="AJ1061" s="65"/>
      <c r="AK1061" s="65"/>
      <c r="AL1061" s="65"/>
      <c r="AM1061" s="65"/>
      <c r="AN1061" s="65"/>
      <c r="AO1061" s="65"/>
      <c r="AP1061" s="65"/>
      <c r="AQ1061" s="65"/>
      <c r="AR1061" s="65"/>
      <c r="AS1061" s="65"/>
      <c r="AT1061" s="65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5"/>
      <c r="BF1061" s="65"/>
      <c r="BG1061" s="65"/>
    </row>
    <row r="1062" spans="4:100" ht="21.75" customHeight="1" x14ac:dyDescent="0.15">
      <c r="D1062" s="53"/>
      <c r="AC1062" s="66"/>
      <c r="AD1062" s="65"/>
      <c r="AE1062" s="65"/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  <c r="AS1062" s="65"/>
      <c r="AT1062" s="65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</row>
    <row r="1063" spans="4:100" ht="21.75" customHeight="1" x14ac:dyDescent="0.15">
      <c r="D1063" s="53"/>
      <c r="AC1063" s="66"/>
      <c r="AD1063" s="65"/>
      <c r="AE1063" s="65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</row>
    <row r="1064" spans="4:100" ht="21.75" customHeight="1" x14ac:dyDescent="0.15">
      <c r="D1064" s="53"/>
      <c r="AC1064" s="66"/>
      <c r="AD1064" s="65"/>
      <c r="AE1064" s="65"/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  <c r="AS1064" s="65"/>
      <c r="AT1064" s="65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</row>
    <row r="1065" spans="4:100" ht="21.75" customHeight="1" x14ac:dyDescent="0.15">
      <c r="D1065" s="53"/>
      <c r="AC1065" s="66"/>
      <c r="AD1065" s="65"/>
      <c r="AE1065" s="65"/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</row>
    <row r="1066" spans="4:100" ht="21.75" customHeight="1" x14ac:dyDescent="0.15">
      <c r="D1066" s="53"/>
      <c r="AC1066" s="66"/>
      <c r="AD1066" s="65"/>
      <c r="AE1066" s="65"/>
      <c r="AF1066" s="65"/>
      <c r="AG1066" s="65"/>
      <c r="AH1066" s="65"/>
      <c r="AI1066" s="65"/>
      <c r="AJ1066" s="65"/>
      <c r="AK1066" s="65"/>
      <c r="AL1066" s="65"/>
      <c r="AM1066" s="65"/>
      <c r="AN1066" s="65"/>
      <c r="AO1066" s="65"/>
      <c r="AP1066" s="65"/>
      <c r="AQ1066" s="65"/>
      <c r="AR1066" s="65"/>
      <c r="AS1066" s="65"/>
      <c r="AT1066" s="65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5"/>
      <c r="BF1066" s="65"/>
      <c r="BG1066" s="65"/>
    </row>
    <row r="1067" spans="4:100" ht="21.75" customHeight="1" x14ac:dyDescent="0.15">
      <c r="D1067" s="53"/>
      <c r="AC1067" s="66"/>
      <c r="AD1067" s="65"/>
      <c r="AE1067" s="65"/>
      <c r="AF1067" s="65"/>
      <c r="AG1067" s="65"/>
      <c r="AH1067" s="65"/>
      <c r="AI1067" s="65"/>
      <c r="AJ1067" s="65"/>
      <c r="AK1067" s="65"/>
      <c r="AL1067" s="65"/>
      <c r="AM1067" s="65"/>
      <c r="AN1067" s="65"/>
      <c r="AO1067" s="65"/>
      <c r="AP1067" s="65"/>
      <c r="AQ1067" s="65"/>
      <c r="AR1067" s="65"/>
      <c r="AS1067" s="65"/>
      <c r="AT1067" s="65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5"/>
      <c r="BF1067" s="65"/>
      <c r="BG1067" s="65"/>
    </row>
    <row r="1068" spans="4:100" ht="21.75" customHeight="1" x14ac:dyDescent="0.15">
      <c r="D1068" s="53"/>
      <c r="AC1068" s="66"/>
      <c r="AD1068" s="65"/>
      <c r="AE1068" s="65"/>
      <c r="AF1068" s="65"/>
      <c r="AG1068" s="65"/>
      <c r="AH1068" s="65"/>
      <c r="AI1068" s="65"/>
      <c r="AJ1068" s="65"/>
      <c r="AK1068" s="65"/>
      <c r="AL1068" s="65"/>
      <c r="AM1068" s="65"/>
      <c r="AN1068" s="65"/>
      <c r="AO1068" s="65"/>
      <c r="AP1068" s="65"/>
      <c r="AQ1068" s="65"/>
      <c r="AR1068" s="65"/>
      <c r="AS1068" s="65"/>
      <c r="AT1068" s="65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</row>
    <row r="1069" spans="4:100" ht="21.75" customHeight="1" x14ac:dyDescent="0.15">
      <c r="D1069" s="53"/>
      <c r="AC1069" s="66"/>
      <c r="AD1069" s="65"/>
      <c r="AE1069" s="65"/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</row>
    <row r="1070" spans="4:100" ht="21.75" customHeight="1" x14ac:dyDescent="0.15">
      <c r="D1070" s="53"/>
      <c r="AC1070" s="66"/>
      <c r="AD1070" s="65"/>
      <c r="AE1070" s="65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</row>
    <row r="1071" spans="4:100" ht="21.75" customHeight="1" x14ac:dyDescent="0.15">
      <c r="D1071" s="53"/>
      <c r="AC1071" s="66"/>
      <c r="AD1071" s="65"/>
      <c r="AE1071" s="65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</row>
    <row r="1072" spans="4:100" ht="21.75" customHeight="1" x14ac:dyDescent="0.15">
      <c r="D1072" s="53"/>
      <c r="AC1072" s="66"/>
      <c r="AD1072" s="65"/>
      <c r="AE1072" s="65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</row>
    <row r="1073" spans="4:59" ht="21.75" customHeight="1" x14ac:dyDescent="0.15">
      <c r="D1073" s="53"/>
      <c r="AC1073" s="66"/>
      <c r="AD1073" s="65"/>
      <c r="AE1073" s="65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</row>
    <row r="1074" spans="4:59" ht="21.75" customHeight="1" x14ac:dyDescent="0.15">
      <c r="D1074" s="53"/>
      <c r="AC1074" s="66"/>
      <c r="AD1074" s="65"/>
      <c r="AE1074" s="65"/>
      <c r="AF1074" s="65"/>
      <c r="AG1074" s="65"/>
      <c r="AH1074" s="65"/>
      <c r="AI1074" s="65"/>
      <c r="AJ1074" s="65"/>
      <c r="AK1074" s="65"/>
      <c r="AL1074" s="65"/>
      <c r="AM1074" s="65"/>
      <c r="AN1074" s="65"/>
      <c r="AO1074" s="65"/>
      <c r="AP1074" s="65"/>
      <c r="AQ1074" s="65"/>
      <c r="AR1074" s="65"/>
      <c r="AS1074" s="65"/>
      <c r="AT1074" s="65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5"/>
      <c r="BF1074" s="65"/>
      <c r="BG1074" s="65"/>
    </row>
    <row r="1075" spans="4:59" ht="21.75" customHeight="1" x14ac:dyDescent="0.15">
      <c r="D1075" s="53"/>
      <c r="AC1075" s="66"/>
      <c r="AD1075" s="65"/>
      <c r="AE1075" s="65"/>
      <c r="AF1075" s="65"/>
      <c r="AG1075" s="65"/>
      <c r="AH1075" s="65"/>
      <c r="AI1075" s="65"/>
      <c r="AJ1075" s="65"/>
      <c r="AK1075" s="65"/>
      <c r="AL1075" s="65"/>
      <c r="AM1075" s="65"/>
      <c r="AN1075" s="65"/>
      <c r="AO1075" s="65"/>
      <c r="AP1075" s="65"/>
      <c r="AQ1075" s="65"/>
      <c r="AR1075" s="65"/>
      <c r="AS1075" s="65"/>
      <c r="AT1075" s="65"/>
      <c r="AU1075" s="65"/>
      <c r="AV1075" s="65"/>
      <c r="AW1075" s="65"/>
      <c r="AX1075" s="65"/>
      <c r="AY1075" s="65"/>
      <c r="AZ1075" s="65"/>
      <c r="BA1075" s="65"/>
      <c r="BB1075" s="65"/>
      <c r="BC1075" s="65"/>
      <c r="BD1075" s="65"/>
      <c r="BE1075" s="65"/>
      <c r="BF1075" s="65"/>
      <c r="BG1075" s="65"/>
    </row>
    <row r="1076" spans="4:59" ht="21.75" customHeight="1" x14ac:dyDescent="0.15">
      <c r="D1076" s="53"/>
      <c r="AC1076" s="66"/>
      <c r="AD1076" s="65"/>
      <c r="AE1076" s="65"/>
      <c r="AF1076" s="65"/>
      <c r="AG1076" s="65"/>
      <c r="AH1076" s="65"/>
      <c r="AI1076" s="65"/>
      <c r="AJ1076" s="65"/>
      <c r="AK1076" s="65"/>
      <c r="AL1076" s="65"/>
      <c r="AM1076" s="65"/>
      <c r="AN1076" s="65"/>
      <c r="AO1076" s="65"/>
      <c r="AP1076" s="65"/>
      <c r="AQ1076" s="65"/>
      <c r="AR1076" s="65"/>
      <c r="AS1076" s="65"/>
      <c r="AT1076" s="65"/>
      <c r="AU1076" s="65"/>
      <c r="AV1076" s="65"/>
      <c r="AW1076" s="65"/>
      <c r="AX1076" s="65"/>
      <c r="AY1076" s="65"/>
      <c r="AZ1076" s="65"/>
      <c r="BA1076" s="65"/>
      <c r="BB1076" s="65"/>
      <c r="BC1076" s="65"/>
      <c r="BD1076" s="65"/>
      <c r="BE1076" s="65"/>
      <c r="BF1076" s="65"/>
      <c r="BG1076" s="65"/>
    </row>
    <row r="1077" spans="4:59" ht="21.75" customHeight="1" x14ac:dyDescent="0.15">
      <c r="D1077" s="53"/>
      <c r="AC1077" s="66"/>
      <c r="AD1077" s="65"/>
      <c r="AE1077" s="65"/>
      <c r="AF1077" s="65"/>
      <c r="AG1077" s="65"/>
      <c r="AH1077" s="65"/>
      <c r="AI1077" s="65"/>
      <c r="AJ1077" s="65"/>
      <c r="AK1077" s="65"/>
      <c r="AL1077" s="65"/>
      <c r="AM1077" s="65"/>
      <c r="AN1077" s="65"/>
      <c r="AO1077" s="65"/>
      <c r="AP1077" s="65"/>
      <c r="AQ1077" s="65"/>
      <c r="AR1077" s="65"/>
      <c r="AS1077" s="65"/>
      <c r="AT1077" s="65"/>
      <c r="AU1077" s="65"/>
      <c r="AV1077" s="65"/>
      <c r="AW1077" s="65"/>
      <c r="AX1077" s="65"/>
      <c r="AY1077" s="65"/>
      <c r="AZ1077" s="65"/>
      <c r="BA1077" s="65"/>
      <c r="BB1077" s="65"/>
      <c r="BC1077" s="65"/>
      <c r="BD1077" s="65"/>
      <c r="BE1077" s="65"/>
      <c r="BF1077" s="65"/>
      <c r="BG1077" s="65"/>
    </row>
    <row r="1078" spans="4:59" ht="21.75" customHeight="1" x14ac:dyDescent="0.15">
      <c r="D1078" s="53"/>
      <c r="AC1078" s="66"/>
      <c r="AD1078" s="65"/>
      <c r="AE1078" s="65"/>
      <c r="AF1078" s="65"/>
      <c r="AG1078" s="65"/>
      <c r="AH1078" s="65"/>
      <c r="AI1078" s="65"/>
      <c r="AJ1078" s="65"/>
      <c r="AK1078" s="65"/>
      <c r="AL1078" s="65"/>
      <c r="AM1078" s="65"/>
      <c r="AN1078" s="65"/>
      <c r="AO1078" s="65"/>
      <c r="AP1078" s="65"/>
      <c r="AQ1078" s="65"/>
      <c r="AR1078" s="65"/>
      <c r="AS1078" s="65"/>
      <c r="AT1078" s="65"/>
      <c r="AU1078" s="65"/>
      <c r="AV1078" s="65"/>
      <c r="AW1078" s="65"/>
      <c r="AX1078" s="65"/>
      <c r="AY1078" s="65"/>
      <c r="AZ1078" s="65"/>
      <c r="BA1078" s="65"/>
      <c r="BB1078" s="65"/>
      <c r="BC1078" s="65"/>
      <c r="BD1078" s="65"/>
      <c r="BE1078" s="65"/>
      <c r="BF1078" s="65"/>
      <c r="BG1078" s="65"/>
    </row>
    <row r="1079" spans="4:59" ht="21.75" customHeight="1" x14ac:dyDescent="0.15">
      <c r="D1079" s="53"/>
      <c r="AC1079" s="66"/>
      <c r="AD1079" s="65"/>
      <c r="AE1079" s="65"/>
      <c r="AF1079" s="65"/>
      <c r="AG1079" s="65"/>
      <c r="AH1079" s="65"/>
      <c r="AI1079" s="65"/>
      <c r="AJ1079" s="65"/>
      <c r="AK1079" s="65"/>
      <c r="AL1079" s="65"/>
      <c r="AM1079" s="65"/>
      <c r="AN1079" s="65"/>
      <c r="AO1079" s="65"/>
      <c r="AP1079" s="65"/>
      <c r="AQ1079" s="65"/>
      <c r="AR1079" s="65"/>
      <c r="AS1079" s="65"/>
      <c r="AT1079" s="65"/>
      <c r="AU1079" s="65"/>
      <c r="AV1079" s="65"/>
      <c r="AW1079" s="65"/>
      <c r="AX1079" s="65"/>
      <c r="AY1079" s="65"/>
      <c r="AZ1079" s="65"/>
      <c r="BA1079" s="65"/>
      <c r="BB1079" s="65"/>
      <c r="BC1079" s="65"/>
      <c r="BD1079" s="65"/>
      <c r="BE1079" s="65"/>
      <c r="BF1079" s="65"/>
      <c r="BG1079" s="65"/>
    </row>
    <row r="1080" spans="4:59" ht="21.75" customHeight="1" x14ac:dyDescent="0.15">
      <c r="D1080" s="53"/>
      <c r="AC1080" s="66"/>
      <c r="AD1080" s="65"/>
      <c r="AE1080" s="65"/>
      <c r="AF1080" s="65"/>
      <c r="AG1080" s="65"/>
      <c r="AH1080" s="65"/>
      <c r="AI1080" s="65"/>
      <c r="AJ1080" s="65"/>
      <c r="AK1080" s="65"/>
      <c r="AL1080" s="65"/>
      <c r="AM1080" s="65"/>
      <c r="AN1080" s="65"/>
      <c r="AO1080" s="65"/>
      <c r="AP1080" s="65"/>
      <c r="AQ1080" s="65"/>
      <c r="AR1080" s="65"/>
      <c r="AS1080" s="65"/>
      <c r="AT1080" s="65"/>
      <c r="AU1080" s="65"/>
      <c r="AV1080" s="65"/>
      <c r="AW1080" s="65"/>
      <c r="AX1080" s="65"/>
      <c r="AY1080" s="65"/>
      <c r="AZ1080" s="65"/>
      <c r="BA1080" s="65"/>
      <c r="BB1080" s="65"/>
      <c r="BC1080" s="65"/>
      <c r="BD1080" s="65"/>
      <c r="BE1080" s="65"/>
      <c r="BF1080" s="65"/>
      <c r="BG1080" s="65"/>
    </row>
    <row r="1081" spans="4:59" ht="21.75" customHeight="1" x14ac:dyDescent="0.15">
      <c r="D1081" s="53"/>
      <c r="AC1081" s="66"/>
      <c r="AD1081" s="65"/>
      <c r="AE1081" s="65"/>
      <c r="AF1081" s="65"/>
      <c r="AG1081" s="65"/>
      <c r="AH1081" s="65"/>
      <c r="AI1081" s="65"/>
      <c r="AJ1081" s="65"/>
      <c r="AK1081" s="65"/>
      <c r="AL1081" s="65"/>
      <c r="AM1081" s="65"/>
      <c r="AN1081" s="65"/>
      <c r="AO1081" s="65"/>
      <c r="AP1081" s="65"/>
      <c r="AQ1081" s="65"/>
      <c r="AR1081" s="65"/>
      <c r="AS1081" s="65"/>
      <c r="AT1081" s="65"/>
      <c r="AU1081" s="65"/>
      <c r="AV1081" s="65"/>
      <c r="AW1081" s="65"/>
      <c r="AX1081" s="65"/>
      <c r="AY1081" s="65"/>
      <c r="AZ1081" s="65"/>
      <c r="BA1081" s="65"/>
      <c r="BB1081" s="65"/>
      <c r="BC1081" s="65"/>
      <c r="BD1081" s="65"/>
      <c r="BE1081" s="65"/>
      <c r="BF1081" s="65"/>
      <c r="BG1081" s="65"/>
    </row>
    <row r="1082" spans="4:59" ht="21.75" customHeight="1" x14ac:dyDescent="0.15">
      <c r="D1082" s="53"/>
      <c r="AC1082" s="66"/>
      <c r="AD1082" s="65"/>
      <c r="AE1082" s="65"/>
      <c r="AF1082" s="65"/>
      <c r="AG1082" s="65"/>
      <c r="AH1082" s="65"/>
      <c r="AI1082" s="65"/>
      <c r="AJ1082" s="65"/>
      <c r="AK1082" s="65"/>
      <c r="AL1082" s="65"/>
      <c r="AM1082" s="65"/>
      <c r="AN1082" s="65"/>
      <c r="AO1082" s="65"/>
      <c r="AP1082" s="65"/>
      <c r="AQ1082" s="65"/>
      <c r="AR1082" s="65"/>
      <c r="AS1082" s="65"/>
      <c r="AT1082" s="65"/>
      <c r="AU1082" s="65"/>
      <c r="AV1082" s="65"/>
      <c r="AW1082" s="65"/>
      <c r="AX1082" s="65"/>
      <c r="AY1082" s="65"/>
      <c r="AZ1082" s="65"/>
      <c r="BA1082" s="65"/>
      <c r="BB1082" s="65"/>
      <c r="BC1082" s="65"/>
      <c r="BD1082" s="65"/>
      <c r="BE1082" s="65"/>
      <c r="BF1082" s="65"/>
      <c r="BG1082" s="65"/>
    </row>
    <row r="1083" spans="4:59" ht="21.75" customHeight="1" x14ac:dyDescent="0.15">
      <c r="D1083" s="53"/>
      <c r="AC1083" s="66"/>
      <c r="AD1083" s="65"/>
      <c r="AE1083" s="65"/>
      <c r="AF1083" s="65"/>
      <c r="AG1083" s="65"/>
      <c r="AH1083" s="65"/>
      <c r="AI1083" s="65"/>
      <c r="AJ1083" s="65"/>
      <c r="AK1083" s="65"/>
      <c r="AL1083" s="65"/>
      <c r="AM1083" s="65"/>
      <c r="AN1083" s="65"/>
      <c r="AO1083" s="65"/>
      <c r="AP1083" s="65"/>
      <c r="AQ1083" s="65"/>
      <c r="AR1083" s="65"/>
      <c r="AS1083" s="65"/>
      <c r="AT1083" s="65"/>
      <c r="AU1083" s="65"/>
      <c r="AV1083" s="65"/>
      <c r="AW1083" s="65"/>
      <c r="AX1083" s="65"/>
      <c r="AY1083" s="65"/>
      <c r="AZ1083" s="65"/>
      <c r="BA1083" s="65"/>
      <c r="BB1083" s="65"/>
      <c r="BC1083" s="65"/>
      <c r="BD1083" s="65"/>
      <c r="BE1083" s="65"/>
      <c r="BF1083" s="65"/>
      <c r="BG1083" s="65"/>
    </row>
    <row r="1084" spans="4:59" ht="21.75" customHeight="1" x14ac:dyDescent="0.15">
      <c r="D1084" s="53"/>
      <c r="AC1084" s="66"/>
      <c r="AD1084" s="65"/>
      <c r="AE1084" s="65"/>
      <c r="AF1084" s="65"/>
      <c r="AG1084" s="65"/>
      <c r="AH1084" s="65"/>
      <c r="AI1084" s="65"/>
      <c r="AJ1084" s="65"/>
      <c r="AK1084" s="65"/>
      <c r="AL1084" s="65"/>
      <c r="AM1084" s="65"/>
      <c r="AN1084" s="65"/>
      <c r="AO1084" s="65"/>
      <c r="AP1084" s="65"/>
      <c r="AQ1084" s="65"/>
      <c r="AR1084" s="65"/>
      <c r="AS1084" s="65"/>
      <c r="AT1084" s="65"/>
      <c r="AU1084" s="65"/>
      <c r="AV1084" s="65"/>
      <c r="AW1084" s="65"/>
      <c r="AX1084" s="65"/>
      <c r="AY1084" s="65"/>
      <c r="AZ1084" s="65"/>
      <c r="BA1084" s="65"/>
      <c r="BB1084" s="65"/>
      <c r="BC1084" s="65"/>
      <c r="BD1084" s="65"/>
      <c r="BE1084" s="65"/>
      <c r="BF1084" s="65"/>
      <c r="BG1084" s="65"/>
    </row>
    <row r="1085" spans="4:59" ht="21.75" customHeight="1" x14ac:dyDescent="0.15">
      <c r="D1085" s="53"/>
      <c r="AC1085" s="66"/>
      <c r="AD1085" s="65"/>
      <c r="AE1085" s="65"/>
      <c r="AF1085" s="65"/>
      <c r="AG1085" s="65"/>
      <c r="AH1085" s="65"/>
      <c r="AI1085" s="65"/>
      <c r="AJ1085" s="65"/>
      <c r="AK1085" s="65"/>
      <c r="AL1085" s="65"/>
      <c r="AM1085" s="65"/>
      <c r="AN1085" s="65"/>
      <c r="AO1085" s="65"/>
      <c r="AP1085" s="65"/>
      <c r="AQ1085" s="65"/>
      <c r="AR1085" s="65"/>
      <c r="AS1085" s="65"/>
      <c r="AT1085" s="65"/>
      <c r="AU1085" s="65"/>
      <c r="AV1085" s="65"/>
      <c r="AW1085" s="65"/>
      <c r="AX1085" s="65"/>
      <c r="AY1085" s="65"/>
      <c r="AZ1085" s="65"/>
      <c r="BA1085" s="65"/>
      <c r="BB1085" s="65"/>
      <c r="BC1085" s="65"/>
      <c r="BD1085" s="65"/>
      <c r="BE1085" s="65"/>
      <c r="BF1085" s="65"/>
      <c r="BG1085" s="65"/>
    </row>
    <row r="1086" spans="4:59" ht="21.75" customHeight="1" x14ac:dyDescent="0.15">
      <c r="D1086" s="53"/>
      <c r="AC1086" s="66"/>
      <c r="AD1086" s="65"/>
      <c r="AE1086" s="65"/>
      <c r="AF1086" s="65"/>
      <c r="AG1086" s="65"/>
      <c r="AH1086" s="65"/>
      <c r="AI1086" s="65"/>
      <c r="AJ1086" s="65"/>
      <c r="AK1086" s="65"/>
      <c r="AL1086" s="65"/>
      <c r="AM1086" s="65"/>
      <c r="AN1086" s="65"/>
      <c r="AO1086" s="65"/>
      <c r="AP1086" s="65"/>
      <c r="AQ1086" s="65"/>
      <c r="AR1086" s="65"/>
      <c r="AS1086" s="65"/>
      <c r="AT1086" s="65"/>
      <c r="AU1086" s="65"/>
      <c r="AV1086" s="65"/>
      <c r="AW1086" s="65"/>
      <c r="AX1086" s="65"/>
      <c r="AY1086" s="65"/>
      <c r="AZ1086" s="65"/>
      <c r="BA1086" s="65"/>
      <c r="BB1086" s="65"/>
      <c r="BC1086" s="65"/>
      <c r="BD1086" s="65"/>
      <c r="BE1086" s="65"/>
      <c r="BF1086" s="65"/>
      <c r="BG1086" s="65"/>
    </row>
    <row r="1087" spans="4:59" ht="21.75" customHeight="1" x14ac:dyDescent="0.15">
      <c r="D1087" s="53"/>
      <c r="AC1087" s="66"/>
      <c r="AD1087" s="65"/>
      <c r="AE1087" s="65"/>
      <c r="AF1087" s="65"/>
      <c r="AG1087" s="65"/>
      <c r="AH1087" s="65"/>
      <c r="AI1087" s="65"/>
      <c r="AJ1087" s="65"/>
      <c r="AK1087" s="65"/>
      <c r="AL1087" s="65"/>
      <c r="AM1087" s="65"/>
      <c r="AN1087" s="65"/>
      <c r="AO1087" s="65"/>
      <c r="AP1087" s="65"/>
      <c r="AQ1087" s="65"/>
      <c r="AR1087" s="65"/>
      <c r="AS1087" s="65"/>
      <c r="AT1087" s="65"/>
      <c r="AU1087" s="65"/>
      <c r="AV1087" s="65"/>
      <c r="AW1087" s="65"/>
      <c r="AX1087" s="65"/>
      <c r="AY1087" s="65"/>
      <c r="AZ1087" s="65"/>
      <c r="BA1087" s="65"/>
      <c r="BB1087" s="65"/>
      <c r="BC1087" s="65"/>
      <c r="BD1087" s="65"/>
      <c r="BE1087" s="65"/>
      <c r="BF1087" s="65"/>
      <c r="BG1087" s="65"/>
    </row>
    <row r="1088" spans="4:59" ht="21.75" customHeight="1" x14ac:dyDescent="0.15">
      <c r="D1088" s="53"/>
      <c r="AC1088" s="66"/>
      <c r="AD1088" s="65"/>
      <c r="AE1088" s="65"/>
      <c r="AF1088" s="65"/>
      <c r="AG1088" s="65"/>
      <c r="AH1088" s="65"/>
      <c r="AI1088" s="65"/>
      <c r="AJ1088" s="65"/>
      <c r="AK1088" s="65"/>
      <c r="AL1088" s="65"/>
      <c r="AM1088" s="65"/>
      <c r="AN1088" s="65"/>
      <c r="AO1088" s="65"/>
      <c r="AP1088" s="65"/>
      <c r="AQ1088" s="65"/>
      <c r="AR1088" s="65"/>
      <c r="AS1088" s="65"/>
      <c r="AT1088" s="65"/>
      <c r="AU1088" s="65"/>
      <c r="AV1088" s="65"/>
      <c r="AW1088" s="65"/>
      <c r="AX1088" s="65"/>
      <c r="AY1088" s="65"/>
      <c r="AZ1088" s="65"/>
      <c r="BA1088" s="65"/>
      <c r="BB1088" s="65"/>
      <c r="BC1088" s="65"/>
      <c r="BD1088" s="65"/>
      <c r="BE1088" s="65"/>
      <c r="BF1088" s="65"/>
      <c r="BG1088" s="65"/>
    </row>
    <row r="1089" spans="4:92" ht="21.75" customHeight="1" x14ac:dyDescent="0.15">
      <c r="D1089" s="53"/>
      <c r="AC1089" s="66"/>
      <c r="AD1089" s="65"/>
      <c r="AE1089" s="65"/>
      <c r="AF1089" s="65"/>
      <c r="AG1089" s="65"/>
      <c r="AH1089" s="65"/>
      <c r="AI1089" s="65"/>
      <c r="AJ1089" s="65"/>
      <c r="AK1089" s="65"/>
      <c r="AL1089" s="65"/>
      <c r="AM1089" s="65"/>
      <c r="AN1089" s="65"/>
      <c r="AO1089" s="65"/>
      <c r="AP1089" s="65"/>
      <c r="AQ1089" s="65"/>
      <c r="AR1089" s="65"/>
      <c r="AS1089" s="65"/>
      <c r="AT1089" s="65"/>
      <c r="AU1089" s="65"/>
      <c r="AV1089" s="65"/>
      <c r="AW1089" s="65"/>
      <c r="AX1089" s="65"/>
      <c r="AY1089" s="65"/>
      <c r="AZ1089" s="65"/>
      <c r="BA1089" s="65"/>
      <c r="BB1089" s="65"/>
      <c r="BC1089" s="65"/>
      <c r="BD1089" s="65"/>
      <c r="BE1089" s="65"/>
      <c r="BF1089" s="65"/>
      <c r="BG1089" s="65"/>
      <c r="CF1089" s="311"/>
      <c r="CG1089" s="311"/>
      <c r="CH1089" s="311"/>
      <c r="CI1089" s="311"/>
      <c r="CJ1089" s="311"/>
      <c r="CK1089" s="311"/>
      <c r="CL1089" s="311"/>
      <c r="CM1089" s="311"/>
      <c r="CN1089" s="311"/>
    </row>
    <row r="1090" spans="4:92" ht="21.75" customHeight="1" x14ac:dyDescent="0.15">
      <c r="D1090" s="53"/>
      <c r="AC1090" s="66"/>
      <c r="AD1090" s="65"/>
      <c r="AE1090" s="65"/>
      <c r="AF1090" s="65"/>
      <c r="AG1090" s="65"/>
      <c r="AH1090" s="65"/>
      <c r="AI1090" s="65"/>
      <c r="AJ1090" s="65"/>
      <c r="AK1090" s="65"/>
      <c r="AL1090" s="65"/>
      <c r="AM1090" s="65"/>
      <c r="AN1090" s="65"/>
      <c r="AO1090" s="65"/>
      <c r="AP1090" s="65"/>
      <c r="AQ1090" s="65"/>
      <c r="AR1090" s="65"/>
      <c r="AS1090" s="65"/>
      <c r="AT1090" s="65"/>
      <c r="AU1090" s="65"/>
      <c r="AV1090" s="65"/>
      <c r="AW1090" s="65"/>
      <c r="AX1090" s="65"/>
      <c r="AY1090" s="65"/>
      <c r="AZ1090" s="65"/>
      <c r="BA1090" s="65"/>
      <c r="BB1090" s="65"/>
      <c r="BC1090" s="65"/>
      <c r="BD1090" s="65"/>
      <c r="BE1090" s="65"/>
      <c r="BF1090" s="65"/>
      <c r="BG1090" s="65"/>
    </row>
    <row r="1091" spans="4:92" ht="21.75" customHeight="1" x14ac:dyDescent="0.15">
      <c r="D1091" s="53"/>
      <c r="AC1091" s="66"/>
      <c r="AD1091" s="65"/>
      <c r="AE1091" s="65"/>
      <c r="AF1091" s="65"/>
      <c r="AG1091" s="65"/>
      <c r="AH1091" s="65"/>
      <c r="AI1091" s="65"/>
      <c r="AJ1091" s="65"/>
      <c r="AK1091" s="65"/>
      <c r="AL1091" s="65"/>
      <c r="AM1091" s="65"/>
      <c r="AN1091" s="65"/>
      <c r="AO1091" s="65"/>
      <c r="AP1091" s="65"/>
      <c r="AQ1091" s="65"/>
      <c r="AR1091" s="65"/>
      <c r="AS1091" s="65"/>
      <c r="AT1091" s="65"/>
      <c r="AU1091" s="65"/>
      <c r="AV1091" s="65"/>
      <c r="AW1091" s="65"/>
      <c r="AX1091" s="65"/>
      <c r="AY1091" s="65"/>
      <c r="AZ1091" s="65"/>
      <c r="BA1091" s="65"/>
      <c r="BB1091" s="65"/>
      <c r="BC1091" s="65"/>
      <c r="BD1091" s="65"/>
      <c r="BE1091" s="65"/>
      <c r="BF1091" s="65"/>
      <c r="BG1091" s="65"/>
    </row>
    <row r="1092" spans="4:92" ht="21.75" customHeight="1" x14ac:dyDescent="0.15">
      <c r="D1092" s="53"/>
      <c r="AC1092" s="66"/>
      <c r="AD1092" s="65"/>
      <c r="AE1092" s="65"/>
      <c r="AF1092" s="65"/>
      <c r="AG1092" s="65"/>
      <c r="AH1092" s="65"/>
      <c r="AI1092" s="65"/>
      <c r="AJ1092" s="65"/>
      <c r="AK1092" s="65"/>
      <c r="AL1092" s="65"/>
      <c r="AM1092" s="65"/>
      <c r="AN1092" s="65"/>
      <c r="AO1092" s="65"/>
      <c r="AP1092" s="65"/>
      <c r="AQ1092" s="65"/>
      <c r="AR1092" s="65"/>
      <c r="AS1092" s="65"/>
      <c r="AT1092" s="65"/>
      <c r="AU1092" s="65"/>
      <c r="AV1092" s="65"/>
      <c r="AW1092" s="65"/>
      <c r="AX1092" s="65"/>
      <c r="AY1092" s="65"/>
      <c r="AZ1092" s="65"/>
      <c r="BA1092" s="65"/>
      <c r="BB1092" s="65"/>
      <c r="BC1092" s="65"/>
      <c r="BD1092" s="65"/>
      <c r="BE1092" s="65"/>
      <c r="BF1092" s="65"/>
      <c r="BG1092" s="65"/>
    </row>
    <row r="1093" spans="4:92" ht="21.75" customHeight="1" x14ac:dyDescent="0.15">
      <c r="D1093" s="53"/>
      <c r="AC1093" s="66"/>
      <c r="AD1093" s="65"/>
      <c r="AE1093" s="65"/>
      <c r="AF1093" s="65"/>
      <c r="AG1093" s="65"/>
      <c r="AH1093" s="65"/>
      <c r="AI1093" s="65"/>
      <c r="AJ1093" s="65"/>
      <c r="AK1093" s="65"/>
      <c r="AL1093" s="65"/>
      <c r="AM1093" s="65"/>
      <c r="AN1093" s="65"/>
      <c r="AO1093" s="65"/>
      <c r="AP1093" s="65"/>
      <c r="AQ1093" s="65"/>
      <c r="AR1093" s="65"/>
      <c r="AS1093" s="65"/>
      <c r="AT1093" s="65"/>
      <c r="AU1093" s="65"/>
      <c r="AV1093" s="65"/>
      <c r="AW1093" s="65"/>
      <c r="AX1093" s="65"/>
      <c r="AY1093" s="65"/>
      <c r="AZ1093" s="65"/>
      <c r="BA1093" s="65"/>
      <c r="BB1093" s="65"/>
      <c r="BC1093" s="65"/>
      <c r="BD1093" s="65"/>
      <c r="BE1093" s="65"/>
      <c r="BF1093" s="65"/>
      <c r="BG1093" s="65"/>
    </row>
    <row r="1094" spans="4:92" ht="21.75" customHeight="1" x14ac:dyDescent="0.15">
      <c r="D1094" s="53"/>
      <c r="AC1094" s="66"/>
      <c r="AD1094" s="65"/>
      <c r="AE1094" s="65"/>
      <c r="AF1094" s="65"/>
      <c r="AG1094" s="65"/>
      <c r="AH1094" s="65"/>
      <c r="AI1094" s="65"/>
      <c r="AJ1094" s="65"/>
      <c r="AK1094" s="65"/>
      <c r="AL1094" s="65"/>
      <c r="AM1094" s="65"/>
      <c r="AN1094" s="65"/>
      <c r="AO1094" s="65"/>
      <c r="AP1094" s="65"/>
      <c r="AQ1094" s="65"/>
      <c r="AR1094" s="65"/>
      <c r="AS1094" s="65"/>
      <c r="AT1094" s="65"/>
      <c r="AU1094" s="65"/>
      <c r="AV1094" s="65"/>
      <c r="AW1094" s="65"/>
      <c r="AX1094" s="65"/>
      <c r="AY1094" s="65"/>
      <c r="AZ1094" s="65"/>
      <c r="BA1094" s="65"/>
      <c r="BB1094" s="65"/>
      <c r="BC1094" s="65"/>
      <c r="BD1094" s="65"/>
      <c r="BE1094" s="65"/>
      <c r="BF1094" s="65"/>
      <c r="BG1094" s="65"/>
    </row>
    <row r="1095" spans="4:92" ht="21.75" customHeight="1" x14ac:dyDescent="0.15">
      <c r="D1095" s="53"/>
      <c r="AC1095" s="66"/>
      <c r="AD1095" s="65"/>
      <c r="AE1095" s="65"/>
      <c r="AF1095" s="65"/>
      <c r="AG1095" s="65"/>
      <c r="AH1095" s="65"/>
      <c r="AI1095" s="65"/>
      <c r="AJ1095" s="65"/>
      <c r="AK1095" s="65"/>
      <c r="AL1095" s="65"/>
      <c r="AM1095" s="65"/>
      <c r="AN1095" s="65"/>
      <c r="AO1095" s="65"/>
      <c r="AP1095" s="65"/>
      <c r="AQ1095" s="65"/>
      <c r="AR1095" s="65"/>
      <c r="AS1095" s="65"/>
      <c r="AT1095" s="65"/>
      <c r="AU1095" s="65"/>
      <c r="AV1095" s="65"/>
      <c r="AW1095" s="65"/>
      <c r="AX1095" s="65"/>
      <c r="AY1095" s="65"/>
      <c r="AZ1095" s="65"/>
      <c r="BA1095" s="65"/>
      <c r="BB1095" s="65"/>
      <c r="BC1095" s="65"/>
      <c r="BD1095" s="65"/>
      <c r="BE1095" s="65"/>
      <c r="BF1095" s="65"/>
      <c r="BG1095" s="65"/>
    </row>
    <row r="1096" spans="4:92" ht="21.75" customHeight="1" x14ac:dyDescent="0.15">
      <c r="D1096" s="53"/>
      <c r="AC1096" s="66"/>
      <c r="AD1096" s="65"/>
      <c r="AE1096" s="65"/>
      <c r="AF1096" s="65"/>
      <c r="AG1096" s="65"/>
      <c r="AH1096" s="65"/>
      <c r="AI1096" s="65"/>
      <c r="AJ1096" s="65"/>
      <c r="AK1096" s="65"/>
      <c r="AL1096" s="65"/>
      <c r="AM1096" s="65"/>
      <c r="AN1096" s="65"/>
      <c r="AO1096" s="65"/>
      <c r="AP1096" s="65"/>
      <c r="AQ1096" s="65"/>
      <c r="AR1096" s="65"/>
      <c r="AS1096" s="65"/>
      <c r="AT1096" s="65"/>
      <c r="AU1096" s="65"/>
      <c r="AV1096" s="65"/>
      <c r="AW1096" s="65"/>
      <c r="AX1096" s="65"/>
      <c r="AY1096" s="65"/>
      <c r="AZ1096" s="65"/>
      <c r="BA1096" s="65"/>
      <c r="BB1096" s="65"/>
      <c r="BC1096" s="65"/>
      <c r="BD1096" s="65"/>
      <c r="BE1096" s="65"/>
      <c r="BF1096" s="65"/>
      <c r="BG1096" s="65"/>
    </row>
    <row r="1097" spans="4:92" ht="21.75" customHeight="1" x14ac:dyDescent="0.15">
      <c r="D1097" s="53"/>
      <c r="AC1097" s="66"/>
      <c r="AD1097" s="65"/>
      <c r="AE1097" s="65"/>
      <c r="AF1097" s="65"/>
      <c r="AG1097" s="65"/>
      <c r="AH1097" s="65"/>
      <c r="AI1097" s="65"/>
      <c r="AJ1097" s="65"/>
      <c r="AK1097" s="65"/>
      <c r="AL1097" s="65"/>
      <c r="AM1097" s="65"/>
      <c r="AN1097" s="65"/>
      <c r="AO1097" s="65"/>
      <c r="AP1097" s="65"/>
      <c r="AQ1097" s="65"/>
      <c r="AR1097" s="65"/>
      <c r="AS1097" s="65"/>
      <c r="AT1097" s="65"/>
      <c r="AU1097" s="65"/>
      <c r="AV1097" s="65"/>
      <c r="AW1097" s="65"/>
      <c r="AX1097" s="65"/>
      <c r="AY1097" s="65"/>
      <c r="AZ1097" s="65"/>
      <c r="BA1097" s="65"/>
      <c r="BB1097" s="65"/>
      <c r="BC1097" s="65"/>
      <c r="BD1097" s="65"/>
      <c r="BE1097" s="65"/>
      <c r="BF1097" s="65"/>
      <c r="BG1097" s="65"/>
    </row>
    <row r="1098" spans="4:92" ht="21.75" customHeight="1" x14ac:dyDescent="0.15">
      <c r="D1098" s="53"/>
      <c r="AC1098" s="66"/>
      <c r="AD1098" s="65"/>
      <c r="AE1098" s="65"/>
      <c r="AF1098" s="65"/>
      <c r="AG1098" s="65"/>
      <c r="AH1098" s="65"/>
      <c r="AI1098" s="65"/>
      <c r="AJ1098" s="65"/>
      <c r="AK1098" s="65"/>
      <c r="AL1098" s="65"/>
      <c r="AM1098" s="65"/>
      <c r="AN1098" s="65"/>
      <c r="AO1098" s="65"/>
      <c r="AP1098" s="65"/>
      <c r="AQ1098" s="65"/>
      <c r="AR1098" s="65"/>
      <c r="AS1098" s="65"/>
      <c r="AT1098" s="65"/>
      <c r="AU1098" s="65"/>
      <c r="AV1098" s="65"/>
      <c r="AW1098" s="65"/>
      <c r="AX1098" s="65"/>
      <c r="AY1098" s="65"/>
      <c r="AZ1098" s="65"/>
      <c r="BA1098" s="65"/>
      <c r="BB1098" s="65"/>
      <c r="BC1098" s="65"/>
      <c r="BD1098" s="65"/>
      <c r="BE1098" s="65"/>
      <c r="BF1098" s="65"/>
      <c r="BG1098" s="65"/>
    </row>
    <row r="1099" spans="4:92" ht="21.75" customHeight="1" x14ac:dyDescent="0.15">
      <c r="D1099" s="53"/>
      <c r="AC1099" s="66"/>
      <c r="AD1099" s="65"/>
      <c r="AE1099" s="65"/>
      <c r="AF1099" s="65"/>
      <c r="AG1099" s="65"/>
      <c r="AH1099" s="65"/>
      <c r="AI1099" s="65"/>
      <c r="AJ1099" s="65"/>
      <c r="AK1099" s="65"/>
      <c r="AL1099" s="65"/>
      <c r="AM1099" s="65"/>
      <c r="AN1099" s="65"/>
      <c r="AO1099" s="65"/>
      <c r="AP1099" s="65"/>
      <c r="AQ1099" s="65"/>
      <c r="AR1099" s="65"/>
      <c r="AS1099" s="65"/>
      <c r="AT1099" s="65"/>
      <c r="AU1099" s="65"/>
      <c r="AV1099" s="65"/>
      <c r="AW1099" s="65"/>
      <c r="AX1099" s="65"/>
      <c r="AY1099" s="65"/>
      <c r="AZ1099" s="65"/>
      <c r="BA1099" s="65"/>
      <c r="BB1099" s="65"/>
      <c r="BC1099" s="65"/>
      <c r="BD1099" s="65"/>
      <c r="BE1099" s="65"/>
      <c r="BF1099" s="65"/>
      <c r="BG1099" s="65"/>
    </row>
    <row r="1100" spans="4:92" ht="21.75" customHeight="1" x14ac:dyDescent="0.15">
      <c r="D1100" s="53"/>
      <c r="AC1100" s="66"/>
      <c r="AD1100" s="65"/>
      <c r="AE1100" s="65"/>
      <c r="AF1100" s="65"/>
      <c r="AG1100" s="65"/>
      <c r="AH1100" s="65"/>
      <c r="AI1100" s="65"/>
      <c r="AJ1100" s="65"/>
      <c r="AK1100" s="65"/>
      <c r="AL1100" s="65"/>
      <c r="AM1100" s="65"/>
      <c r="AN1100" s="65"/>
      <c r="AO1100" s="65"/>
      <c r="AP1100" s="65"/>
      <c r="AQ1100" s="65"/>
      <c r="AR1100" s="65"/>
      <c r="AS1100" s="65"/>
      <c r="AT1100" s="65"/>
      <c r="AU1100" s="65"/>
      <c r="AV1100" s="65"/>
      <c r="AW1100" s="65"/>
      <c r="AX1100" s="65"/>
      <c r="AY1100" s="65"/>
      <c r="AZ1100" s="65"/>
      <c r="BA1100" s="65"/>
      <c r="BB1100" s="65"/>
      <c r="BC1100" s="65"/>
      <c r="BD1100" s="65"/>
      <c r="BE1100" s="65"/>
      <c r="BF1100" s="65"/>
      <c r="BG1100" s="65"/>
    </row>
    <row r="1101" spans="4:92" ht="21.75" customHeight="1" x14ac:dyDescent="0.15">
      <c r="D1101" s="53"/>
      <c r="AC1101" s="66"/>
      <c r="AD1101" s="65"/>
      <c r="AE1101" s="65"/>
      <c r="AF1101" s="65"/>
      <c r="AG1101" s="65"/>
      <c r="AH1101" s="65"/>
      <c r="AI1101" s="65"/>
      <c r="AJ1101" s="65"/>
      <c r="AK1101" s="65"/>
      <c r="AL1101" s="65"/>
      <c r="AM1101" s="65"/>
      <c r="AN1101" s="65"/>
      <c r="AO1101" s="65"/>
      <c r="AP1101" s="65"/>
      <c r="AQ1101" s="65"/>
      <c r="AR1101" s="65"/>
      <c r="AS1101" s="65"/>
      <c r="AT1101" s="65"/>
      <c r="AU1101" s="65"/>
      <c r="AV1101" s="65"/>
      <c r="AW1101" s="65"/>
      <c r="AX1101" s="65"/>
      <c r="AY1101" s="65"/>
      <c r="AZ1101" s="65"/>
      <c r="BA1101" s="65"/>
      <c r="BB1101" s="65"/>
      <c r="BC1101" s="65"/>
      <c r="BD1101" s="65"/>
      <c r="BE1101" s="65"/>
      <c r="BF1101" s="65"/>
      <c r="BG1101" s="65"/>
    </row>
    <row r="1102" spans="4:92" ht="21.75" customHeight="1" x14ac:dyDescent="0.15">
      <c r="D1102" s="53"/>
      <c r="AC1102" s="66"/>
      <c r="AD1102" s="65"/>
      <c r="AE1102" s="65"/>
      <c r="AF1102" s="65"/>
      <c r="AG1102" s="65"/>
      <c r="AH1102" s="65"/>
      <c r="AI1102" s="65"/>
      <c r="AJ1102" s="65"/>
      <c r="AK1102" s="65"/>
      <c r="AL1102" s="65"/>
      <c r="AM1102" s="65"/>
      <c r="AN1102" s="65"/>
      <c r="AO1102" s="65"/>
      <c r="AP1102" s="65"/>
      <c r="AQ1102" s="65"/>
      <c r="AR1102" s="65"/>
      <c r="AS1102" s="65"/>
      <c r="AT1102" s="65"/>
      <c r="AU1102" s="65"/>
      <c r="AV1102" s="65"/>
      <c r="AW1102" s="65"/>
      <c r="AX1102" s="65"/>
      <c r="AY1102" s="65"/>
      <c r="AZ1102" s="65"/>
      <c r="BA1102" s="65"/>
      <c r="BB1102" s="65"/>
      <c r="BC1102" s="65"/>
      <c r="BD1102" s="65"/>
      <c r="BE1102" s="65"/>
      <c r="BF1102" s="65"/>
      <c r="BG1102" s="65"/>
    </row>
    <row r="1103" spans="4:92" ht="21.75" customHeight="1" x14ac:dyDescent="0.15">
      <c r="D1103" s="53"/>
      <c r="AC1103" s="66"/>
      <c r="AD1103" s="65"/>
      <c r="AE1103" s="65"/>
      <c r="AF1103" s="65"/>
      <c r="AG1103" s="65"/>
      <c r="AH1103" s="65"/>
      <c r="AI1103" s="65"/>
      <c r="AJ1103" s="65"/>
      <c r="AK1103" s="65"/>
      <c r="AL1103" s="65"/>
      <c r="AM1103" s="65"/>
      <c r="AN1103" s="65"/>
      <c r="AO1103" s="65"/>
      <c r="AP1103" s="65"/>
      <c r="AQ1103" s="65"/>
      <c r="AR1103" s="65"/>
      <c r="AS1103" s="65"/>
      <c r="AT1103" s="65"/>
      <c r="AU1103" s="65"/>
      <c r="AV1103" s="65"/>
      <c r="AW1103" s="65"/>
      <c r="AX1103" s="65"/>
      <c r="AY1103" s="65"/>
      <c r="AZ1103" s="65"/>
      <c r="BA1103" s="65"/>
      <c r="BB1103" s="65"/>
      <c r="BC1103" s="65"/>
      <c r="BD1103" s="65"/>
      <c r="BE1103" s="65"/>
      <c r="BF1103" s="65"/>
      <c r="BG1103" s="65"/>
    </row>
    <row r="1104" spans="4:92" ht="21.75" customHeight="1" x14ac:dyDescent="0.15">
      <c r="D1104" s="51"/>
      <c r="AC1104" s="66"/>
      <c r="AD1104" s="65"/>
      <c r="AE1104" s="65"/>
      <c r="AF1104" s="65"/>
      <c r="AG1104" s="65"/>
      <c r="AH1104" s="65"/>
      <c r="AI1104" s="65"/>
      <c r="AJ1104" s="65"/>
      <c r="AK1104" s="65"/>
      <c r="AL1104" s="65"/>
      <c r="AM1104" s="65"/>
      <c r="AN1104" s="65"/>
      <c r="AO1104" s="65"/>
      <c r="AP1104" s="65"/>
      <c r="AQ1104" s="65"/>
      <c r="AR1104" s="65"/>
      <c r="AS1104" s="65"/>
      <c r="AT1104" s="65"/>
      <c r="AU1104" s="65"/>
      <c r="AV1104" s="65"/>
      <c r="AW1104" s="65"/>
      <c r="AX1104" s="65"/>
      <c r="AY1104" s="65"/>
      <c r="AZ1104" s="65"/>
      <c r="BA1104" s="65"/>
      <c r="BB1104" s="65"/>
      <c r="BC1104" s="65"/>
      <c r="BD1104" s="65"/>
      <c r="BE1104" s="65"/>
      <c r="BF1104" s="65"/>
      <c r="BG1104" s="65"/>
    </row>
    <row r="1105" spans="4:59" ht="21.75" customHeight="1" x14ac:dyDescent="0.15">
      <c r="D1105" s="51"/>
      <c r="AC1105" s="66"/>
      <c r="AD1105" s="65"/>
      <c r="AE1105" s="65"/>
      <c r="AF1105" s="65"/>
      <c r="AG1105" s="65"/>
      <c r="AH1105" s="65"/>
      <c r="AI1105" s="65"/>
      <c r="AJ1105" s="65"/>
      <c r="AK1105" s="65"/>
      <c r="AL1105" s="65"/>
      <c r="AM1105" s="65"/>
      <c r="AN1105" s="65"/>
      <c r="AO1105" s="65"/>
      <c r="AP1105" s="65"/>
      <c r="AQ1105" s="65"/>
      <c r="AR1105" s="65"/>
      <c r="AS1105" s="65"/>
      <c r="AT1105" s="65"/>
      <c r="AU1105" s="65"/>
      <c r="AV1105" s="65"/>
      <c r="AW1105" s="65"/>
      <c r="AX1105" s="65"/>
      <c r="AY1105" s="65"/>
      <c r="AZ1105" s="65"/>
      <c r="BA1105" s="65"/>
      <c r="BB1105" s="65"/>
      <c r="BC1105" s="65"/>
      <c r="BD1105" s="65"/>
      <c r="BE1105" s="65"/>
      <c r="BF1105" s="65"/>
      <c r="BG1105" s="65"/>
    </row>
    <row r="1106" spans="4:59" ht="21.75" customHeight="1" x14ac:dyDescent="0.15">
      <c r="D1106" s="51"/>
      <c r="AC1106" s="66"/>
      <c r="AD1106" s="65"/>
      <c r="AE1106" s="65"/>
      <c r="AF1106" s="65"/>
      <c r="AG1106" s="65"/>
      <c r="AH1106" s="65"/>
      <c r="AI1106" s="65"/>
      <c r="AJ1106" s="65"/>
      <c r="AK1106" s="65"/>
      <c r="AL1106" s="65"/>
      <c r="AM1106" s="65"/>
      <c r="AN1106" s="65"/>
      <c r="AO1106" s="65"/>
      <c r="AP1106" s="65"/>
      <c r="AQ1106" s="65"/>
      <c r="AR1106" s="65"/>
      <c r="AS1106" s="65"/>
      <c r="AT1106" s="65"/>
      <c r="AU1106" s="65"/>
      <c r="AV1106" s="65"/>
      <c r="AW1106" s="65"/>
      <c r="AX1106" s="65"/>
      <c r="AY1106" s="65"/>
      <c r="AZ1106" s="65"/>
      <c r="BA1106" s="65"/>
      <c r="BB1106" s="65"/>
      <c r="BC1106" s="65"/>
      <c r="BD1106" s="65"/>
      <c r="BE1106" s="65"/>
      <c r="BF1106" s="65"/>
      <c r="BG1106" s="65"/>
    </row>
    <row r="1107" spans="4:59" ht="21.75" customHeight="1" x14ac:dyDescent="0.15">
      <c r="D1107" s="51"/>
      <c r="AC1107" s="66"/>
      <c r="AD1107" s="65"/>
      <c r="AE1107" s="65"/>
      <c r="AF1107" s="65"/>
      <c r="AG1107" s="65"/>
      <c r="AH1107" s="65"/>
      <c r="AI1107" s="65"/>
      <c r="AJ1107" s="65"/>
      <c r="AK1107" s="65"/>
      <c r="AL1107" s="65"/>
      <c r="AM1107" s="65"/>
      <c r="AN1107" s="65"/>
      <c r="AO1107" s="65"/>
      <c r="AP1107" s="65"/>
      <c r="AQ1107" s="65"/>
      <c r="AR1107" s="65"/>
      <c r="AS1107" s="65"/>
      <c r="AT1107" s="65"/>
      <c r="AU1107" s="65"/>
      <c r="AV1107" s="65"/>
      <c r="AW1107" s="65"/>
      <c r="AX1107" s="65"/>
      <c r="AY1107" s="65"/>
      <c r="AZ1107" s="65"/>
      <c r="BA1107" s="65"/>
      <c r="BB1107" s="65"/>
      <c r="BC1107" s="65"/>
      <c r="BD1107" s="65"/>
      <c r="BE1107" s="65"/>
      <c r="BF1107" s="65"/>
      <c r="BG1107" s="65"/>
    </row>
    <row r="1108" spans="4:59" ht="21.75" customHeight="1" x14ac:dyDescent="0.15">
      <c r="D1108" s="51"/>
      <c r="AC1108" s="66"/>
      <c r="AD1108" s="65"/>
      <c r="AE1108" s="65"/>
      <c r="AF1108" s="65"/>
      <c r="AG1108" s="65"/>
      <c r="AH1108" s="65"/>
      <c r="AI1108" s="65"/>
      <c r="AJ1108" s="65"/>
      <c r="AK1108" s="65"/>
      <c r="AL1108" s="65"/>
      <c r="AM1108" s="65"/>
      <c r="AN1108" s="65"/>
      <c r="AO1108" s="65"/>
      <c r="AP1108" s="65"/>
      <c r="AQ1108" s="65"/>
      <c r="AR1108" s="65"/>
      <c r="AS1108" s="65"/>
      <c r="AT1108" s="65"/>
      <c r="AU1108" s="65"/>
      <c r="AV1108" s="65"/>
      <c r="AW1108" s="65"/>
      <c r="AX1108" s="65"/>
      <c r="AY1108" s="65"/>
      <c r="AZ1108" s="65"/>
      <c r="BA1108" s="65"/>
      <c r="BB1108" s="65"/>
      <c r="BC1108" s="65"/>
      <c r="BD1108" s="65"/>
      <c r="BE1108" s="65"/>
      <c r="BF1108" s="65"/>
      <c r="BG1108" s="65"/>
    </row>
    <row r="1109" spans="4:59" ht="21.75" customHeight="1" x14ac:dyDescent="0.15">
      <c r="D1109" s="51"/>
      <c r="AC1109" s="66"/>
      <c r="AD1109" s="65"/>
      <c r="AE1109" s="65"/>
      <c r="AF1109" s="65"/>
      <c r="AG1109" s="65"/>
      <c r="AH1109" s="65"/>
      <c r="AI1109" s="65"/>
      <c r="AJ1109" s="65"/>
      <c r="AK1109" s="65"/>
      <c r="AL1109" s="65"/>
      <c r="AM1109" s="65"/>
      <c r="AN1109" s="65"/>
      <c r="AO1109" s="65"/>
      <c r="AP1109" s="65"/>
      <c r="AQ1109" s="65"/>
      <c r="AR1109" s="65"/>
      <c r="AS1109" s="65"/>
      <c r="AT1109" s="65"/>
      <c r="AU1109" s="65"/>
      <c r="AV1109" s="65"/>
      <c r="AW1109" s="65"/>
      <c r="AX1109" s="65"/>
      <c r="AY1109" s="65"/>
      <c r="AZ1109" s="65"/>
      <c r="BA1109" s="65"/>
      <c r="BB1109" s="65"/>
      <c r="BC1109" s="65"/>
      <c r="BD1109" s="65"/>
      <c r="BE1109" s="65"/>
      <c r="BF1109" s="65"/>
      <c r="BG1109" s="65"/>
    </row>
    <row r="1110" spans="4:59" ht="21.75" customHeight="1" x14ac:dyDescent="0.15">
      <c r="D1110" s="51"/>
      <c r="AC1110" s="66"/>
      <c r="AD1110" s="65"/>
      <c r="AE1110" s="65"/>
      <c r="AF1110" s="65"/>
      <c r="AG1110" s="65"/>
      <c r="AH1110" s="65"/>
      <c r="AI1110" s="65"/>
      <c r="AJ1110" s="65"/>
      <c r="AK1110" s="65"/>
      <c r="AL1110" s="65"/>
      <c r="AM1110" s="65"/>
      <c r="AN1110" s="65"/>
      <c r="AO1110" s="65"/>
      <c r="AP1110" s="65"/>
      <c r="AQ1110" s="65"/>
      <c r="AR1110" s="65"/>
      <c r="AS1110" s="65"/>
      <c r="AT1110" s="65"/>
      <c r="AU1110" s="65"/>
      <c r="AV1110" s="65"/>
      <c r="AW1110" s="65"/>
      <c r="AX1110" s="65"/>
      <c r="AY1110" s="65"/>
      <c r="AZ1110" s="65"/>
      <c r="BA1110" s="65"/>
      <c r="BB1110" s="65"/>
      <c r="BC1110" s="65"/>
      <c r="BD1110" s="65"/>
      <c r="BE1110" s="65"/>
      <c r="BF1110" s="65"/>
      <c r="BG1110" s="65"/>
    </row>
    <row r="1111" spans="4:59" ht="21.75" customHeight="1" x14ac:dyDescent="0.15">
      <c r="D1111" s="51"/>
      <c r="AC1111" s="66"/>
      <c r="AD1111" s="65"/>
      <c r="AE1111" s="65"/>
      <c r="AF1111" s="65"/>
      <c r="AG1111" s="65"/>
      <c r="AH1111" s="65"/>
      <c r="AI1111" s="65"/>
      <c r="AJ1111" s="65"/>
      <c r="AK1111" s="65"/>
      <c r="AL1111" s="65"/>
      <c r="AM1111" s="65"/>
      <c r="AN1111" s="65"/>
      <c r="AO1111" s="65"/>
      <c r="AP1111" s="65"/>
      <c r="AQ1111" s="65"/>
      <c r="AR1111" s="65"/>
      <c r="AS1111" s="65"/>
      <c r="AT1111" s="65"/>
      <c r="AU1111" s="65"/>
      <c r="AV1111" s="65"/>
      <c r="AW1111" s="65"/>
      <c r="AX1111" s="65"/>
      <c r="AY1111" s="65"/>
      <c r="AZ1111" s="65"/>
      <c r="BA1111" s="65"/>
      <c r="BB1111" s="65"/>
      <c r="BC1111" s="65"/>
      <c r="BD1111" s="65"/>
      <c r="BE1111" s="65"/>
      <c r="BF1111" s="65"/>
      <c r="BG1111" s="65"/>
    </row>
    <row r="1112" spans="4:59" ht="21.75" customHeight="1" x14ac:dyDescent="0.15">
      <c r="D1112" s="51"/>
      <c r="AC1112" s="66"/>
      <c r="AD1112" s="65"/>
      <c r="AE1112" s="65"/>
      <c r="AF1112" s="65"/>
      <c r="AG1112" s="65"/>
      <c r="AH1112" s="65"/>
      <c r="AI1112" s="65"/>
      <c r="AJ1112" s="65"/>
      <c r="AK1112" s="65"/>
      <c r="AL1112" s="65"/>
      <c r="AM1112" s="65"/>
      <c r="AN1112" s="65"/>
      <c r="AO1112" s="65"/>
      <c r="AP1112" s="65"/>
      <c r="AQ1112" s="65"/>
      <c r="AR1112" s="65"/>
      <c r="AS1112" s="65"/>
      <c r="AT1112" s="65"/>
      <c r="AU1112" s="65"/>
      <c r="AV1112" s="65"/>
      <c r="AW1112" s="65"/>
      <c r="AX1112" s="65"/>
      <c r="AY1112" s="65"/>
      <c r="AZ1112" s="65"/>
      <c r="BA1112" s="65"/>
      <c r="BB1112" s="65"/>
      <c r="BC1112" s="65"/>
      <c r="BD1112" s="65"/>
      <c r="BE1112" s="65"/>
      <c r="BF1112" s="65"/>
      <c r="BG1112" s="65"/>
    </row>
    <row r="1113" spans="4:59" ht="21.75" customHeight="1" x14ac:dyDescent="0.15">
      <c r="D1113" s="51"/>
      <c r="AC1113" s="66"/>
      <c r="AD1113" s="65"/>
      <c r="AE1113" s="65"/>
      <c r="AF1113" s="65"/>
      <c r="AG1113" s="65"/>
      <c r="AH1113" s="65"/>
      <c r="AI1113" s="65"/>
      <c r="AJ1113" s="65"/>
      <c r="AK1113" s="65"/>
      <c r="AL1113" s="65"/>
      <c r="AM1113" s="65"/>
      <c r="AN1113" s="65"/>
      <c r="AO1113" s="65"/>
      <c r="AP1113" s="65"/>
      <c r="AQ1113" s="65"/>
      <c r="AR1113" s="65"/>
      <c r="AS1113" s="65"/>
      <c r="AT1113" s="65"/>
      <c r="AU1113" s="65"/>
      <c r="AV1113" s="65"/>
      <c r="AW1113" s="65"/>
      <c r="AX1113" s="65"/>
      <c r="AY1113" s="65"/>
      <c r="AZ1113" s="65"/>
      <c r="BA1113" s="65"/>
      <c r="BB1113" s="65"/>
      <c r="BC1113" s="65"/>
      <c r="BD1113" s="65"/>
      <c r="BE1113" s="65"/>
      <c r="BF1113" s="65"/>
      <c r="BG1113" s="65"/>
    </row>
    <row r="1114" spans="4:59" ht="21.75" customHeight="1" x14ac:dyDescent="0.15">
      <c r="D1114" s="51"/>
      <c r="AC1114" s="66"/>
      <c r="AD1114" s="65"/>
      <c r="AE1114" s="65"/>
      <c r="AF1114" s="65"/>
      <c r="AG1114" s="65"/>
      <c r="AH1114" s="65"/>
      <c r="AI1114" s="65"/>
      <c r="AJ1114" s="65"/>
      <c r="AK1114" s="65"/>
      <c r="AL1114" s="65"/>
      <c r="AM1114" s="65"/>
      <c r="AN1114" s="65"/>
      <c r="AO1114" s="65"/>
      <c r="AP1114" s="65"/>
      <c r="AQ1114" s="65"/>
      <c r="AR1114" s="65"/>
      <c r="AS1114" s="65"/>
      <c r="AT1114" s="65"/>
      <c r="AU1114" s="65"/>
      <c r="AV1114" s="65"/>
      <c r="AW1114" s="65"/>
      <c r="AX1114" s="65"/>
      <c r="AY1114" s="65"/>
      <c r="AZ1114" s="65"/>
      <c r="BA1114" s="65"/>
      <c r="BB1114" s="65"/>
      <c r="BC1114" s="65"/>
      <c r="BD1114" s="65"/>
      <c r="BE1114" s="65"/>
      <c r="BF1114" s="65"/>
      <c r="BG1114" s="65"/>
    </row>
    <row r="1115" spans="4:59" ht="21.75" customHeight="1" x14ac:dyDescent="0.15">
      <c r="D1115" s="51"/>
    </row>
    <row r="1116" spans="4:59" ht="21.75" customHeight="1" x14ac:dyDescent="0.15">
      <c r="D1116" s="51"/>
    </row>
    <row r="1117" spans="4:59" ht="21.75" customHeight="1" x14ac:dyDescent="0.15">
      <c r="D1117" s="51"/>
    </row>
    <row r="1118" spans="4:59" ht="21.75" customHeight="1" x14ac:dyDescent="0.15">
      <c r="D1118" s="51"/>
    </row>
    <row r="1119" spans="4:59" ht="21.75" customHeight="1" x14ac:dyDescent="0.15">
      <c r="D1119" s="51"/>
    </row>
    <row r="1120" spans="4:59" ht="21.75" customHeight="1" x14ac:dyDescent="0.15">
      <c r="D1120" s="51"/>
    </row>
    <row r="1121" spans="4:4" ht="21.75" customHeight="1" x14ac:dyDescent="0.15">
      <c r="D1121" s="51"/>
    </row>
    <row r="1122" spans="4:4" ht="21.75" customHeight="1" x14ac:dyDescent="0.15">
      <c r="D1122" s="51"/>
    </row>
    <row r="1123" spans="4:4" ht="21.75" customHeight="1" x14ac:dyDescent="0.15">
      <c r="D1123" s="51"/>
    </row>
    <row r="1124" spans="4:4" ht="21.75" customHeight="1" x14ac:dyDescent="0.15">
      <c r="D1124" s="51"/>
    </row>
    <row r="1125" spans="4:4" ht="21.75" customHeight="1" x14ac:dyDescent="0.15">
      <c r="D1125" s="51"/>
    </row>
    <row r="1126" spans="4:4" ht="21.75" customHeight="1" x14ac:dyDescent="0.15">
      <c r="D1126" s="51"/>
    </row>
    <row r="1127" spans="4:4" ht="21.75" customHeight="1" x14ac:dyDescent="0.15">
      <c r="D1127" s="51"/>
    </row>
    <row r="1128" spans="4:4" ht="21.75" customHeight="1" x14ac:dyDescent="0.15">
      <c r="D1128" s="51"/>
    </row>
    <row r="1129" spans="4:4" ht="21.75" customHeight="1" x14ac:dyDescent="0.15">
      <c r="D1129" s="51"/>
    </row>
    <row r="1130" spans="4:4" ht="21.75" customHeight="1" x14ac:dyDescent="0.15">
      <c r="D1130" s="51"/>
    </row>
    <row r="1131" spans="4:4" ht="21.75" customHeight="1" x14ac:dyDescent="0.15">
      <c r="D1131" s="51"/>
    </row>
    <row r="1132" spans="4:4" ht="21.75" customHeight="1" x14ac:dyDescent="0.15">
      <c r="D1132" s="51"/>
    </row>
    <row r="1133" spans="4:4" ht="21.75" customHeight="1" x14ac:dyDescent="0.15">
      <c r="D1133" s="51"/>
    </row>
    <row r="1134" spans="4:4" ht="21.75" customHeight="1" x14ac:dyDescent="0.15">
      <c r="D1134" s="51"/>
    </row>
    <row r="1135" spans="4:4" ht="21.75" customHeight="1" x14ac:dyDescent="0.15">
      <c r="D1135" s="51"/>
    </row>
    <row r="1136" spans="4:4" ht="21.75" customHeight="1" x14ac:dyDescent="0.15">
      <c r="D1136" s="51"/>
    </row>
    <row r="1137" spans="4:4" ht="21.75" customHeight="1" x14ac:dyDescent="0.15">
      <c r="D1137" s="51"/>
    </row>
    <row r="1138" spans="4:4" ht="21.75" customHeight="1" x14ac:dyDescent="0.15">
      <c r="D1138" s="51"/>
    </row>
    <row r="1139" spans="4:4" ht="21.75" customHeight="1" x14ac:dyDescent="0.15">
      <c r="D1139" s="51"/>
    </row>
    <row r="1140" spans="4:4" ht="21.75" customHeight="1" x14ac:dyDescent="0.15">
      <c r="D1140" s="51"/>
    </row>
    <row r="1141" spans="4:4" ht="21.75" customHeight="1" x14ac:dyDescent="0.15">
      <c r="D1141" s="51"/>
    </row>
    <row r="1142" spans="4:4" ht="21.75" customHeight="1" x14ac:dyDescent="0.15">
      <c r="D1142" s="51"/>
    </row>
    <row r="1143" spans="4:4" ht="21.75" customHeight="1" x14ac:dyDescent="0.15">
      <c r="D1143" s="51"/>
    </row>
    <row r="1144" spans="4:4" ht="21.75" customHeight="1" x14ac:dyDescent="0.15">
      <c r="D1144" s="51"/>
    </row>
    <row r="1145" spans="4:4" ht="21.75" customHeight="1" x14ac:dyDescent="0.15">
      <c r="D1145" s="51"/>
    </row>
    <row r="1146" spans="4:4" ht="21.75" customHeight="1" x14ac:dyDescent="0.15">
      <c r="D1146" s="51"/>
    </row>
    <row r="1147" spans="4:4" ht="21.75" customHeight="1" x14ac:dyDescent="0.15">
      <c r="D1147" s="51"/>
    </row>
    <row r="1148" spans="4:4" ht="21.75" customHeight="1" x14ac:dyDescent="0.15">
      <c r="D1148" s="51"/>
    </row>
    <row r="1149" spans="4:4" ht="21.75" customHeight="1" x14ac:dyDescent="0.15">
      <c r="D1149" s="51"/>
    </row>
    <row r="1150" spans="4:4" ht="21.75" customHeight="1" x14ac:dyDescent="0.15">
      <c r="D1150" s="51"/>
    </row>
    <row r="1151" spans="4:4" ht="21.75" customHeight="1" x14ac:dyDescent="0.15">
      <c r="D1151" s="51"/>
    </row>
    <row r="1152" spans="4:4" ht="21.75" customHeight="1" x14ac:dyDescent="0.15">
      <c r="D1152" s="51"/>
    </row>
    <row r="1153" spans="4:4" ht="21.75" customHeight="1" x14ac:dyDescent="0.15">
      <c r="D1153" s="51"/>
    </row>
    <row r="1154" spans="4:4" ht="21.75" customHeight="1" x14ac:dyDescent="0.15">
      <c r="D1154" s="51"/>
    </row>
    <row r="1155" spans="4:4" ht="21.75" customHeight="1" x14ac:dyDescent="0.15">
      <c r="D1155" s="51"/>
    </row>
    <row r="1156" spans="4:4" ht="21.75" customHeight="1" x14ac:dyDescent="0.15">
      <c r="D1156" s="51"/>
    </row>
    <row r="1157" spans="4:4" ht="21.75" customHeight="1" x14ac:dyDescent="0.15">
      <c r="D1157" s="51"/>
    </row>
    <row r="1158" spans="4:4" ht="21.75" customHeight="1" x14ac:dyDescent="0.15">
      <c r="D1158" s="51"/>
    </row>
    <row r="1159" spans="4:4" ht="21.75" customHeight="1" x14ac:dyDescent="0.15">
      <c r="D1159" s="51"/>
    </row>
    <row r="1160" spans="4:4" ht="21.75" customHeight="1" x14ac:dyDescent="0.15">
      <c r="D1160" s="51"/>
    </row>
    <row r="1161" spans="4:4" ht="21.75" customHeight="1" x14ac:dyDescent="0.15">
      <c r="D1161" s="51"/>
    </row>
    <row r="1162" spans="4:4" ht="21.75" customHeight="1" x14ac:dyDescent="0.15">
      <c r="D1162" s="51"/>
    </row>
    <row r="1163" spans="4:4" ht="21.75" customHeight="1" x14ac:dyDescent="0.15">
      <c r="D1163" s="51"/>
    </row>
    <row r="1164" spans="4:4" ht="21.75" customHeight="1" x14ac:dyDescent="0.15">
      <c r="D1164" s="51"/>
    </row>
    <row r="1165" spans="4:4" ht="21.75" customHeight="1" x14ac:dyDescent="0.15">
      <c r="D1165" s="51"/>
    </row>
    <row r="1166" spans="4:4" ht="21.75" customHeight="1" x14ac:dyDescent="0.15">
      <c r="D1166" s="51"/>
    </row>
    <row r="1167" spans="4:4" ht="21.75" customHeight="1" x14ac:dyDescent="0.15">
      <c r="D1167" s="51"/>
    </row>
    <row r="1168" spans="4:4" ht="21.75" customHeight="1" x14ac:dyDescent="0.15">
      <c r="D1168" s="51"/>
    </row>
    <row r="1169" spans="4:4" ht="21.75" customHeight="1" x14ac:dyDescent="0.15">
      <c r="D1169" s="51"/>
    </row>
    <row r="1170" spans="4:4" ht="21.75" customHeight="1" x14ac:dyDescent="0.15">
      <c r="D1170" s="51"/>
    </row>
    <row r="1171" spans="4:4" ht="21.75" customHeight="1" x14ac:dyDescent="0.15">
      <c r="D1171" s="51"/>
    </row>
    <row r="1172" spans="4:4" ht="21.75" customHeight="1" x14ac:dyDescent="0.15">
      <c r="D1172" s="51"/>
    </row>
    <row r="1173" spans="4:4" ht="21.75" customHeight="1" x14ac:dyDescent="0.15">
      <c r="D1173" s="51"/>
    </row>
    <row r="1174" spans="4:4" ht="21.75" customHeight="1" x14ac:dyDescent="0.15">
      <c r="D1174" s="51"/>
    </row>
    <row r="1175" spans="4:4" ht="21.75" customHeight="1" x14ac:dyDescent="0.15">
      <c r="D1175" s="51"/>
    </row>
    <row r="1176" spans="4:4" ht="21.75" customHeight="1" x14ac:dyDescent="0.15">
      <c r="D1176" s="51"/>
    </row>
    <row r="1177" spans="4:4" ht="21.75" customHeight="1" x14ac:dyDescent="0.15">
      <c r="D1177" s="51"/>
    </row>
    <row r="1178" spans="4:4" ht="21.75" customHeight="1" x14ac:dyDescent="0.15">
      <c r="D1178" s="51"/>
    </row>
    <row r="1179" spans="4:4" ht="21.75" customHeight="1" x14ac:dyDescent="0.15">
      <c r="D1179" s="51"/>
    </row>
    <row r="1180" spans="4:4" ht="21.75" customHeight="1" x14ac:dyDescent="0.15">
      <c r="D1180" s="51"/>
    </row>
    <row r="1181" spans="4:4" ht="21.75" customHeight="1" x14ac:dyDescent="0.15">
      <c r="D1181" s="51"/>
    </row>
    <row r="1182" spans="4:4" ht="21.75" customHeight="1" x14ac:dyDescent="0.15">
      <c r="D1182" s="51"/>
    </row>
    <row r="1183" spans="4:4" ht="21.75" customHeight="1" x14ac:dyDescent="0.15">
      <c r="D1183" s="51"/>
    </row>
    <row r="1184" spans="4:4" ht="21.75" customHeight="1" x14ac:dyDescent="0.15">
      <c r="D1184" s="51"/>
    </row>
    <row r="1185" spans="4:4" ht="21.75" customHeight="1" x14ac:dyDescent="0.15">
      <c r="D1185" s="51"/>
    </row>
    <row r="1186" spans="4:4" ht="21.75" customHeight="1" x14ac:dyDescent="0.15">
      <c r="D1186" s="51"/>
    </row>
    <row r="1187" spans="4:4" ht="21.75" customHeight="1" x14ac:dyDescent="0.15">
      <c r="D1187" s="51"/>
    </row>
    <row r="1188" spans="4:4" ht="21.75" customHeight="1" x14ac:dyDescent="0.15">
      <c r="D1188" s="51"/>
    </row>
    <row r="1189" spans="4:4" ht="21.75" customHeight="1" x14ac:dyDescent="0.15">
      <c r="D1189" s="51"/>
    </row>
    <row r="1190" spans="4:4" ht="21.75" customHeight="1" x14ac:dyDescent="0.15">
      <c r="D1190" s="51"/>
    </row>
    <row r="1191" spans="4:4" ht="21.75" customHeight="1" x14ac:dyDescent="0.15">
      <c r="D1191" s="51"/>
    </row>
    <row r="1192" spans="4:4" ht="21.75" customHeight="1" x14ac:dyDescent="0.15">
      <c r="D1192" s="51"/>
    </row>
    <row r="1193" spans="4:4" ht="21.75" customHeight="1" x14ac:dyDescent="0.15">
      <c r="D1193" s="51"/>
    </row>
    <row r="1194" spans="4:4" ht="21.75" customHeight="1" x14ac:dyDescent="0.15">
      <c r="D1194" s="51"/>
    </row>
    <row r="1195" spans="4:4" ht="21.75" customHeight="1" x14ac:dyDescent="0.15">
      <c r="D1195" s="51"/>
    </row>
    <row r="1196" spans="4:4" ht="21.75" customHeight="1" x14ac:dyDescent="0.15">
      <c r="D1196" s="51"/>
    </row>
    <row r="1197" spans="4:4" ht="21.75" customHeight="1" x14ac:dyDescent="0.15">
      <c r="D1197" s="51"/>
    </row>
    <row r="1198" spans="4:4" ht="21.75" customHeight="1" x14ac:dyDescent="0.15">
      <c r="D1198" s="51"/>
    </row>
    <row r="1199" spans="4:4" ht="21.75" customHeight="1" x14ac:dyDescent="0.15">
      <c r="D1199" s="51"/>
    </row>
    <row r="1200" spans="4:4" ht="21.75" customHeight="1" x14ac:dyDescent="0.15">
      <c r="D1200" s="51"/>
    </row>
    <row r="1201" spans="4:4" ht="21.75" customHeight="1" x14ac:dyDescent="0.15">
      <c r="D1201" s="51"/>
    </row>
    <row r="1202" spans="4:4" ht="21.75" customHeight="1" x14ac:dyDescent="0.15">
      <c r="D1202" s="51"/>
    </row>
    <row r="1203" spans="4:4" ht="21.75" customHeight="1" x14ac:dyDescent="0.15">
      <c r="D1203" s="51"/>
    </row>
    <row r="1204" spans="4:4" ht="21.75" customHeight="1" x14ac:dyDescent="0.15">
      <c r="D1204" s="51"/>
    </row>
    <row r="1205" spans="4:4" ht="21.75" customHeight="1" x14ac:dyDescent="0.15">
      <c r="D1205" s="51"/>
    </row>
    <row r="1206" spans="4:4" ht="21.75" customHeight="1" x14ac:dyDescent="0.15">
      <c r="D1206" s="51"/>
    </row>
    <row r="1207" spans="4:4" ht="21.75" customHeight="1" x14ac:dyDescent="0.15">
      <c r="D1207" s="51"/>
    </row>
    <row r="1208" spans="4:4" ht="21.75" customHeight="1" x14ac:dyDescent="0.15">
      <c r="D1208" s="51"/>
    </row>
    <row r="1209" spans="4:4" ht="21.75" customHeight="1" x14ac:dyDescent="0.15">
      <c r="D1209" s="51"/>
    </row>
    <row r="1210" spans="4:4" ht="21.75" customHeight="1" x14ac:dyDescent="0.15">
      <c r="D1210" s="51"/>
    </row>
    <row r="1211" spans="4:4" ht="21.75" customHeight="1" x14ac:dyDescent="0.15">
      <c r="D1211" s="51"/>
    </row>
    <row r="1212" spans="4:4" ht="21.75" customHeight="1" x14ac:dyDescent="0.15">
      <c r="D1212" s="51"/>
    </row>
    <row r="1213" spans="4:4" ht="21.75" customHeight="1" x14ac:dyDescent="0.15">
      <c r="D1213" s="51"/>
    </row>
    <row r="1214" spans="4:4" ht="21.75" customHeight="1" x14ac:dyDescent="0.15">
      <c r="D1214" s="51"/>
    </row>
    <row r="1215" spans="4:4" ht="21.75" customHeight="1" x14ac:dyDescent="0.15">
      <c r="D1215" s="51"/>
    </row>
    <row r="1216" spans="4:4" ht="21.75" customHeight="1" x14ac:dyDescent="0.15">
      <c r="D1216" s="51"/>
    </row>
    <row r="1217" spans="4:4" ht="21.75" customHeight="1" x14ac:dyDescent="0.15">
      <c r="D1217" s="51"/>
    </row>
    <row r="1218" spans="4:4" ht="21.75" customHeight="1" x14ac:dyDescent="0.15">
      <c r="D1218" s="51"/>
    </row>
    <row r="1219" spans="4:4" ht="21.75" customHeight="1" x14ac:dyDescent="0.15">
      <c r="D1219" s="51"/>
    </row>
    <row r="1220" spans="4:4" ht="21.75" customHeight="1" x14ac:dyDescent="0.15">
      <c r="D1220" s="51"/>
    </row>
    <row r="1221" spans="4:4" ht="21.75" customHeight="1" x14ac:dyDescent="0.15">
      <c r="D1221" s="51"/>
    </row>
    <row r="1222" spans="4:4" x14ac:dyDescent="0.15">
      <c r="D1222" s="51"/>
    </row>
    <row r="1223" spans="4:4" x14ac:dyDescent="0.15">
      <c r="D1223" s="51"/>
    </row>
    <row r="1224" spans="4:4" x14ac:dyDescent="0.15">
      <c r="D1224" s="51"/>
    </row>
    <row r="1225" spans="4:4" x14ac:dyDescent="0.15">
      <c r="D1225" s="51"/>
    </row>
    <row r="1226" spans="4:4" x14ac:dyDescent="0.15">
      <c r="D1226" s="51"/>
    </row>
    <row r="1227" spans="4:4" x14ac:dyDescent="0.15">
      <c r="D1227" s="51"/>
    </row>
    <row r="1228" spans="4:4" x14ac:dyDescent="0.15">
      <c r="D1228" s="51"/>
    </row>
    <row r="1229" spans="4:4" x14ac:dyDescent="0.15">
      <c r="D1229" s="51"/>
    </row>
    <row r="1230" spans="4:4" x14ac:dyDescent="0.15">
      <c r="D1230" s="51"/>
    </row>
    <row r="1231" spans="4:4" x14ac:dyDescent="0.15">
      <c r="D1231" s="51"/>
    </row>
    <row r="1232" spans="4:4" x14ac:dyDescent="0.15">
      <c r="D1232" s="51"/>
    </row>
    <row r="1233" spans="4:4" x14ac:dyDescent="0.15">
      <c r="D1233" s="51"/>
    </row>
    <row r="1234" spans="4:4" x14ac:dyDescent="0.15">
      <c r="D1234" s="51"/>
    </row>
    <row r="1235" spans="4:4" x14ac:dyDescent="0.15">
      <c r="D1235" s="51"/>
    </row>
    <row r="1236" spans="4:4" x14ac:dyDescent="0.15">
      <c r="D1236" s="51"/>
    </row>
    <row r="1237" spans="4:4" x14ac:dyDescent="0.15">
      <c r="D1237" s="51"/>
    </row>
    <row r="1238" spans="4:4" x14ac:dyDescent="0.15">
      <c r="D1238" s="51"/>
    </row>
    <row r="1239" spans="4:4" x14ac:dyDescent="0.15">
      <c r="D1239" s="51"/>
    </row>
    <row r="1240" spans="4:4" x14ac:dyDescent="0.15">
      <c r="D1240" s="51"/>
    </row>
    <row r="1241" spans="4:4" x14ac:dyDescent="0.15">
      <c r="D1241" s="51"/>
    </row>
    <row r="1242" spans="4:4" x14ac:dyDescent="0.15">
      <c r="D1242" s="51"/>
    </row>
    <row r="1243" spans="4:4" x14ac:dyDescent="0.15">
      <c r="D1243" s="51"/>
    </row>
    <row r="1244" spans="4:4" x14ac:dyDescent="0.15">
      <c r="D1244" s="51"/>
    </row>
    <row r="1245" spans="4:4" x14ac:dyDescent="0.15">
      <c r="D1245" s="51"/>
    </row>
    <row r="1246" spans="4:4" x14ac:dyDescent="0.15">
      <c r="D1246" s="51"/>
    </row>
    <row r="1247" spans="4:4" x14ac:dyDescent="0.15">
      <c r="D1247" s="51"/>
    </row>
    <row r="1248" spans="4:4" x14ac:dyDescent="0.15">
      <c r="D1248" s="51"/>
    </row>
    <row r="1249" spans="4:4" x14ac:dyDescent="0.15">
      <c r="D1249" s="51"/>
    </row>
    <row r="1250" spans="4:4" x14ac:dyDescent="0.15">
      <c r="D1250" s="51"/>
    </row>
    <row r="1251" spans="4:4" x14ac:dyDescent="0.15">
      <c r="D1251" s="51"/>
    </row>
    <row r="1252" spans="4:4" x14ac:dyDescent="0.15">
      <c r="D1252" s="51"/>
    </row>
    <row r="1253" spans="4:4" x14ac:dyDescent="0.15">
      <c r="D1253" s="51"/>
    </row>
    <row r="1254" spans="4:4" x14ac:dyDescent="0.15">
      <c r="D1254" s="51"/>
    </row>
    <row r="1255" spans="4:4" x14ac:dyDescent="0.15">
      <c r="D1255" s="51"/>
    </row>
    <row r="1256" spans="4:4" x14ac:dyDescent="0.15">
      <c r="D1256" s="51"/>
    </row>
    <row r="1257" spans="4:4" x14ac:dyDescent="0.15">
      <c r="D1257" s="51"/>
    </row>
    <row r="1258" spans="4:4" x14ac:dyDescent="0.15">
      <c r="D1258" s="51"/>
    </row>
    <row r="1259" spans="4:4" x14ac:dyDescent="0.15">
      <c r="D1259" s="51"/>
    </row>
    <row r="1260" spans="4:4" x14ac:dyDescent="0.15">
      <c r="D1260" s="51"/>
    </row>
    <row r="1261" spans="4:4" x14ac:dyDescent="0.15">
      <c r="D1261" s="51"/>
    </row>
    <row r="1262" spans="4:4" x14ac:dyDescent="0.15">
      <c r="D1262" s="51"/>
    </row>
    <row r="1263" spans="4:4" x14ac:dyDescent="0.15">
      <c r="D1263" s="51"/>
    </row>
    <row r="1264" spans="4:4" x14ac:dyDescent="0.15">
      <c r="D1264" s="51"/>
    </row>
    <row r="1265" spans="4:4" x14ac:dyDescent="0.15">
      <c r="D1265" s="51"/>
    </row>
    <row r="1266" spans="4:4" x14ac:dyDescent="0.15">
      <c r="D1266" s="51"/>
    </row>
    <row r="1267" spans="4:4" x14ac:dyDescent="0.15">
      <c r="D1267" s="51"/>
    </row>
    <row r="1268" spans="4:4" x14ac:dyDescent="0.15">
      <c r="D1268" s="51"/>
    </row>
    <row r="1269" spans="4:4" x14ac:dyDescent="0.15">
      <c r="D1269" s="51"/>
    </row>
    <row r="1270" spans="4:4" x14ac:dyDescent="0.15">
      <c r="D1270" s="51"/>
    </row>
    <row r="1271" spans="4:4" x14ac:dyDescent="0.15">
      <c r="D1271" s="51"/>
    </row>
    <row r="1272" spans="4:4" x14ac:dyDescent="0.15">
      <c r="D1272" s="51"/>
    </row>
    <row r="1273" spans="4:4" x14ac:dyDescent="0.15">
      <c r="D1273" s="51"/>
    </row>
    <row r="1274" spans="4:4" x14ac:dyDescent="0.15">
      <c r="D1274" s="51"/>
    </row>
    <row r="1275" spans="4:4" x14ac:dyDescent="0.15">
      <c r="D1275" s="51"/>
    </row>
    <row r="1276" spans="4:4" x14ac:dyDescent="0.15">
      <c r="D1276" s="51"/>
    </row>
    <row r="1277" spans="4:4" x14ac:dyDescent="0.15">
      <c r="D1277" s="51"/>
    </row>
    <row r="1278" spans="4:4" x14ac:dyDescent="0.15">
      <c r="D1278" s="51"/>
    </row>
    <row r="1279" spans="4:4" x14ac:dyDescent="0.15">
      <c r="D1279" s="51"/>
    </row>
    <row r="1280" spans="4:4" x14ac:dyDescent="0.15">
      <c r="D1280" s="51"/>
    </row>
    <row r="1281" spans="4:4" x14ac:dyDescent="0.15">
      <c r="D1281" s="51"/>
    </row>
    <row r="1282" spans="4:4" x14ac:dyDescent="0.15">
      <c r="D1282" s="51"/>
    </row>
    <row r="1283" spans="4:4" x14ac:dyDescent="0.15">
      <c r="D1283" s="51"/>
    </row>
    <row r="1284" spans="4:4" x14ac:dyDescent="0.15">
      <c r="D1284" s="51"/>
    </row>
    <row r="1285" spans="4:4" x14ac:dyDescent="0.15">
      <c r="D1285" s="51"/>
    </row>
    <row r="1286" spans="4:4" x14ac:dyDescent="0.15">
      <c r="D1286" s="51"/>
    </row>
    <row r="1287" spans="4:4" x14ac:dyDescent="0.15">
      <c r="D1287" s="51"/>
    </row>
    <row r="1288" spans="4:4" x14ac:dyDescent="0.15">
      <c r="D1288" s="51"/>
    </row>
    <row r="1289" spans="4:4" x14ac:dyDescent="0.15">
      <c r="D1289" s="51"/>
    </row>
    <row r="1290" spans="4:4" x14ac:dyDescent="0.15">
      <c r="D1290" s="51"/>
    </row>
    <row r="1291" spans="4:4" x14ac:dyDescent="0.15">
      <c r="D1291" s="51"/>
    </row>
    <row r="1292" spans="4:4" x14ac:dyDescent="0.15">
      <c r="D1292" s="51"/>
    </row>
    <row r="1293" spans="4:4" x14ac:dyDescent="0.15">
      <c r="D1293" s="51"/>
    </row>
    <row r="1294" spans="4:4" x14ac:dyDescent="0.15">
      <c r="D1294" s="51"/>
    </row>
    <row r="1295" spans="4:4" x14ac:dyDescent="0.15">
      <c r="D1295" s="51"/>
    </row>
    <row r="1296" spans="4:4" x14ac:dyDescent="0.15">
      <c r="D1296" s="51"/>
    </row>
    <row r="1297" spans="4:4" x14ac:dyDescent="0.15">
      <c r="D1297" s="51"/>
    </row>
    <row r="1298" spans="4:4" x14ac:dyDescent="0.15">
      <c r="D1298" s="51"/>
    </row>
    <row r="1299" spans="4:4" x14ac:dyDescent="0.15">
      <c r="D1299" s="51"/>
    </row>
    <row r="1300" spans="4:4" x14ac:dyDescent="0.15">
      <c r="D1300" s="51"/>
    </row>
    <row r="1301" spans="4:4" x14ac:dyDescent="0.15">
      <c r="D1301" s="51"/>
    </row>
    <row r="1302" spans="4:4" x14ac:dyDescent="0.15">
      <c r="D1302" s="51"/>
    </row>
    <row r="1303" spans="4:4" x14ac:dyDescent="0.15">
      <c r="D1303" s="51"/>
    </row>
    <row r="1304" spans="4:4" x14ac:dyDescent="0.15">
      <c r="D1304" s="51"/>
    </row>
    <row r="1305" spans="4:4" x14ac:dyDescent="0.15">
      <c r="D1305" s="51"/>
    </row>
    <row r="1306" spans="4:4" x14ac:dyDescent="0.15">
      <c r="D1306" s="51"/>
    </row>
    <row r="1307" spans="4:4" x14ac:dyDescent="0.15">
      <c r="D1307" s="51"/>
    </row>
    <row r="1308" spans="4:4" x14ac:dyDescent="0.15">
      <c r="D1308" s="51"/>
    </row>
    <row r="1309" spans="4:4" x14ac:dyDescent="0.15">
      <c r="D1309" s="51"/>
    </row>
    <row r="1310" spans="4:4" x14ac:dyDescent="0.15">
      <c r="D1310" s="51"/>
    </row>
    <row r="1311" spans="4:4" x14ac:dyDescent="0.15">
      <c r="D1311" s="51"/>
    </row>
    <row r="1312" spans="4:4" x14ac:dyDescent="0.15">
      <c r="D1312" s="51"/>
    </row>
    <row r="1313" spans="4:4" x14ac:dyDescent="0.15">
      <c r="D1313" s="51"/>
    </row>
    <row r="1314" spans="4:4" x14ac:dyDescent="0.15">
      <c r="D1314" s="51"/>
    </row>
    <row r="1315" spans="4:4" x14ac:dyDescent="0.15">
      <c r="D1315" s="51"/>
    </row>
    <row r="1316" spans="4:4" x14ac:dyDescent="0.15">
      <c r="D1316" s="51"/>
    </row>
    <row r="1317" spans="4:4" x14ac:dyDescent="0.15">
      <c r="D1317" s="51"/>
    </row>
    <row r="1318" spans="4:4" x14ac:dyDescent="0.15">
      <c r="D1318" s="51"/>
    </row>
    <row r="1319" spans="4:4" x14ac:dyDescent="0.15">
      <c r="D1319" s="51"/>
    </row>
    <row r="1320" spans="4:4" x14ac:dyDescent="0.15">
      <c r="D1320" s="51"/>
    </row>
    <row r="1321" spans="4:4" x14ac:dyDescent="0.15">
      <c r="D1321" s="51"/>
    </row>
    <row r="1322" spans="4:4" x14ac:dyDescent="0.15">
      <c r="D1322" s="51"/>
    </row>
    <row r="1323" spans="4:4" x14ac:dyDescent="0.15">
      <c r="D1323" s="51"/>
    </row>
    <row r="1324" spans="4:4" x14ac:dyDescent="0.15">
      <c r="D1324" s="51"/>
    </row>
    <row r="1325" spans="4:4" x14ac:dyDescent="0.15">
      <c r="D1325" s="51"/>
    </row>
    <row r="1326" spans="4:4" x14ac:dyDescent="0.15">
      <c r="D1326" s="51"/>
    </row>
    <row r="1327" spans="4:4" x14ac:dyDescent="0.15">
      <c r="D1327" s="51"/>
    </row>
    <row r="1328" spans="4:4" x14ac:dyDescent="0.15">
      <c r="D1328" s="51"/>
    </row>
    <row r="1329" spans="4:4" x14ac:dyDescent="0.15">
      <c r="D1329" s="51"/>
    </row>
    <row r="1330" spans="4:4" x14ac:dyDescent="0.15">
      <c r="D1330" s="51"/>
    </row>
    <row r="1331" spans="4:4" x14ac:dyDescent="0.15">
      <c r="D1331" s="51"/>
    </row>
    <row r="1332" spans="4:4" x14ac:dyDescent="0.15">
      <c r="D1332" s="51"/>
    </row>
    <row r="1333" spans="4:4" x14ac:dyDescent="0.15">
      <c r="D1333" s="51"/>
    </row>
    <row r="1334" spans="4:4" x14ac:dyDescent="0.15">
      <c r="D1334" s="51"/>
    </row>
    <row r="1335" spans="4:4" x14ac:dyDescent="0.15">
      <c r="D1335" s="51"/>
    </row>
    <row r="1336" spans="4:4" x14ac:dyDescent="0.15">
      <c r="D1336" s="51"/>
    </row>
    <row r="1337" spans="4:4" x14ac:dyDescent="0.15">
      <c r="D1337" s="51"/>
    </row>
    <row r="1338" spans="4:4" x14ac:dyDescent="0.15">
      <c r="D1338" s="51"/>
    </row>
    <row r="1339" spans="4:4" x14ac:dyDescent="0.15">
      <c r="D1339" s="51"/>
    </row>
    <row r="1340" spans="4:4" x14ac:dyDescent="0.15">
      <c r="D1340" s="51"/>
    </row>
    <row r="1341" spans="4:4" x14ac:dyDescent="0.15">
      <c r="D1341" s="51"/>
    </row>
    <row r="1342" spans="4:4" x14ac:dyDescent="0.15">
      <c r="D1342" s="51"/>
    </row>
    <row r="1343" spans="4:4" x14ac:dyDescent="0.15">
      <c r="D1343" s="51"/>
    </row>
    <row r="1344" spans="4:4" x14ac:dyDescent="0.15">
      <c r="D1344" s="51"/>
    </row>
    <row r="1345" spans="4:4" x14ac:dyDescent="0.15">
      <c r="D1345" s="51"/>
    </row>
    <row r="1346" spans="4:4" x14ac:dyDescent="0.15">
      <c r="D1346" s="51"/>
    </row>
    <row r="1347" spans="4:4" x14ac:dyDescent="0.15">
      <c r="D1347" s="51"/>
    </row>
    <row r="1348" spans="4:4" x14ac:dyDescent="0.15">
      <c r="D1348" s="51"/>
    </row>
    <row r="1349" spans="4:4" x14ac:dyDescent="0.15">
      <c r="D1349" s="51"/>
    </row>
    <row r="1350" spans="4:4" x14ac:dyDescent="0.15">
      <c r="D1350" s="51"/>
    </row>
    <row r="1351" spans="4:4" x14ac:dyDescent="0.15">
      <c r="D1351" s="51"/>
    </row>
    <row r="1352" spans="4:4" x14ac:dyDescent="0.15">
      <c r="D1352" s="51"/>
    </row>
    <row r="1353" spans="4:4" x14ac:dyDescent="0.15">
      <c r="D1353" s="51"/>
    </row>
    <row r="1354" spans="4:4" x14ac:dyDescent="0.15">
      <c r="D1354" s="51"/>
    </row>
    <row r="1355" spans="4:4" x14ac:dyDescent="0.15">
      <c r="D1355" s="51"/>
    </row>
    <row r="1356" spans="4:4" x14ac:dyDescent="0.15">
      <c r="D1356" s="51"/>
    </row>
    <row r="1357" spans="4:4" x14ac:dyDescent="0.15">
      <c r="D1357" s="51"/>
    </row>
    <row r="1358" spans="4:4" x14ac:dyDescent="0.15">
      <c r="D1358" s="51"/>
    </row>
    <row r="1359" spans="4:4" x14ac:dyDescent="0.15">
      <c r="D1359" s="51"/>
    </row>
    <row r="1360" spans="4:4" x14ac:dyDescent="0.15">
      <c r="D1360" s="51"/>
    </row>
    <row r="1361" spans="4:4" x14ac:dyDescent="0.15">
      <c r="D1361" s="51"/>
    </row>
    <row r="1362" spans="4:4" x14ac:dyDescent="0.15">
      <c r="D1362" s="51"/>
    </row>
    <row r="1363" spans="4:4" x14ac:dyDescent="0.15">
      <c r="D1363" s="51"/>
    </row>
    <row r="1364" spans="4:4" x14ac:dyDescent="0.15">
      <c r="D1364" s="51"/>
    </row>
    <row r="1365" spans="4:4" x14ac:dyDescent="0.15">
      <c r="D1365" s="51"/>
    </row>
    <row r="1366" spans="4:4" x14ac:dyDescent="0.15">
      <c r="D1366" s="51"/>
    </row>
    <row r="1367" spans="4:4" x14ac:dyDescent="0.15">
      <c r="D1367" s="51"/>
    </row>
    <row r="1368" spans="4:4" x14ac:dyDescent="0.15">
      <c r="D1368" s="51"/>
    </row>
    <row r="1369" spans="4:4" x14ac:dyDescent="0.15">
      <c r="D1369" s="51"/>
    </row>
    <row r="1370" spans="4:4" x14ac:dyDescent="0.15">
      <c r="D1370" s="51"/>
    </row>
    <row r="1371" spans="4:4" x14ac:dyDescent="0.15">
      <c r="D1371" s="51"/>
    </row>
    <row r="1372" spans="4:4" x14ac:dyDescent="0.15">
      <c r="D1372" s="51"/>
    </row>
    <row r="1373" spans="4:4" x14ac:dyDescent="0.15">
      <c r="D1373" s="51"/>
    </row>
    <row r="1374" spans="4:4" x14ac:dyDescent="0.15">
      <c r="D1374" s="51"/>
    </row>
    <row r="1375" spans="4:4" x14ac:dyDescent="0.15">
      <c r="D1375" s="51"/>
    </row>
    <row r="1376" spans="4:4" x14ac:dyDescent="0.15">
      <c r="D1376" s="51"/>
    </row>
    <row r="1377" spans="4:4" x14ac:dyDescent="0.15">
      <c r="D1377" s="51"/>
    </row>
    <row r="1378" spans="4:4" x14ac:dyDescent="0.15">
      <c r="D1378" s="51"/>
    </row>
    <row r="1379" spans="4:4" x14ac:dyDescent="0.15">
      <c r="D1379" s="51"/>
    </row>
    <row r="1380" spans="4:4" x14ac:dyDescent="0.15">
      <c r="D1380" s="51"/>
    </row>
    <row r="1381" spans="4:4" x14ac:dyDescent="0.15">
      <c r="D1381" s="51"/>
    </row>
    <row r="1382" spans="4:4" x14ac:dyDescent="0.15">
      <c r="D1382" s="51"/>
    </row>
    <row r="1383" spans="4:4" x14ac:dyDescent="0.15">
      <c r="D1383" s="51"/>
    </row>
    <row r="1384" spans="4:4" x14ac:dyDescent="0.15">
      <c r="D1384" s="51"/>
    </row>
    <row r="1385" spans="4:4" x14ac:dyDescent="0.15">
      <c r="D1385" s="51"/>
    </row>
    <row r="1386" spans="4:4" x14ac:dyDescent="0.15">
      <c r="D1386" s="51"/>
    </row>
    <row r="1387" spans="4:4" x14ac:dyDescent="0.15">
      <c r="D1387" s="51"/>
    </row>
    <row r="1388" spans="4:4" x14ac:dyDescent="0.15">
      <c r="D1388" s="51"/>
    </row>
    <row r="1389" spans="4:4" x14ac:dyDescent="0.15">
      <c r="D1389" s="51"/>
    </row>
    <row r="1390" spans="4:4" x14ac:dyDescent="0.15">
      <c r="D1390" s="51"/>
    </row>
    <row r="1391" spans="4:4" x14ac:dyDescent="0.15">
      <c r="D1391" s="51"/>
    </row>
    <row r="1392" spans="4:4" x14ac:dyDescent="0.15">
      <c r="D1392" s="51"/>
    </row>
    <row r="1393" spans="4:4" x14ac:dyDescent="0.15">
      <c r="D1393" s="51"/>
    </row>
    <row r="1394" spans="4:4" x14ac:dyDescent="0.15">
      <c r="D1394" s="51"/>
    </row>
    <row r="1395" spans="4:4" x14ac:dyDescent="0.15">
      <c r="D1395" s="51"/>
    </row>
    <row r="1396" spans="4:4" x14ac:dyDescent="0.15">
      <c r="D1396" s="51"/>
    </row>
    <row r="1397" spans="4:4" x14ac:dyDescent="0.15">
      <c r="D1397" s="51"/>
    </row>
    <row r="1398" spans="4:4" x14ac:dyDescent="0.15">
      <c r="D1398" s="51"/>
    </row>
    <row r="1399" spans="4:4" x14ac:dyDescent="0.15">
      <c r="D1399" s="51"/>
    </row>
    <row r="1400" spans="4:4" x14ac:dyDescent="0.15">
      <c r="D1400" s="51"/>
    </row>
    <row r="1401" spans="4:4" x14ac:dyDescent="0.15">
      <c r="D1401" s="51"/>
    </row>
    <row r="1402" spans="4:4" x14ac:dyDescent="0.15">
      <c r="D1402" s="51"/>
    </row>
    <row r="1403" spans="4:4" x14ac:dyDescent="0.15">
      <c r="D1403" s="51"/>
    </row>
    <row r="1404" spans="4:4" x14ac:dyDescent="0.15">
      <c r="D1404" s="51"/>
    </row>
    <row r="1405" spans="4:4" x14ac:dyDescent="0.15">
      <c r="D1405" s="51"/>
    </row>
    <row r="1406" spans="4:4" x14ac:dyDescent="0.15">
      <c r="D1406" s="51"/>
    </row>
    <row r="1407" spans="4:4" x14ac:dyDescent="0.15">
      <c r="D1407" s="51"/>
    </row>
    <row r="1408" spans="4:4" x14ac:dyDescent="0.15">
      <c r="D1408" s="51"/>
    </row>
    <row r="1409" spans="4:4" x14ac:dyDescent="0.15">
      <c r="D1409" s="51"/>
    </row>
    <row r="1410" spans="4:4" x14ac:dyDescent="0.15">
      <c r="D1410" s="51"/>
    </row>
    <row r="1411" spans="4:4" x14ac:dyDescent="0.15">
      <c r="D1411" s="51"/>
    </row>
    <row r="1412" spans="4:4" x14ac:dyDescent="0.15">
      <c r="D1412" s="51"/>
    </row>
    <row r="1413" spans="4:4" x14ac:dyDescent="0.15">
      <c r="D1413" s="51"/>
    </row>
    <row r="1414" spans="4:4" x14ac:dyDescent="0.15">
      <c r="D1414" s="51"/>
    </row>
    <row r="1415" spans="4:4" x14ac:dyDescent="0.15">
      <c r="D1415" s="51"/>
    </row>
    <row r="1416" spans="4:4" x14ac:dyDescent="0.15">
      <c r="D1416" s="51"/>
    </row>
    <row r="1417" spans="4:4" x14ac:dyDescent="0.15">
      <c r="D1417" s="51"/>
    </row>
    <row r="1418" spans="4:4" x14ac:dyDescent="0.15">
      <c r="D1418" s="51"/>
    </row>
    <row r="1419" spans="4:4" x14ac:dyDescent="0.15">
      <c r="D1419" s="51"/>
    </row>
    <row r="1420" spans="4:4" x14ac:dyDescent="0.15">
      <c r="D1420" s="51"/>
    </row>
    <row r="1421" spans="4:4" x14ac:dyDescent="0.15">
      <c r="D1421" s="51"/>
    </row>
    <row r="1422" spans="4:4" x14ac:dyDescent="0.15">
      <c r="D1422" s="51"/>
    </row>
    <row r="1423" spans="4:4" x14ac:dyDescent="0.15">
      <c r="D1423" s="51"/>
    </row>
    <row r="1424" spans="4:4" x14ac:dyDescent="0.15">
      <c r="D1424" s="51"/>
    </row>
    <row r="1425" spans="4:4" x14ac:dyDescent="0.15">
      <c r="D1425" s="51"/>
    </row>
    <row r="1426" spans="4:4" x14ac:dyDescent="0.15">
      <c r="D1426" s="51"/>
    </row>
    <row r="1427" spans="4:4" x14ac:dyDescent="0.15">
      <c r="D1427" s="51"/>
    </row>
    <row r="1428" spans="4:4" x14ac:dyDescent="0.15">
      <c r="D1428" s="51"/>
    </row>
    <row r="1429" spans="4:4" x14ac:dyDescent="0.15">
      <c r="D1429" s="51"/>
    </row>
    <row r="1430" spans="4:4" x14ac:dyDescent="0.15">
      <c r="D1430" s="51"/>
    </row>
    <row r="1431" spans="4:4" x14ac:dyDescent="0.15">
      <c r="D1431" s="51"/>
    </row>
    <row r="1432" spans="4:4" x14ac:dyDescent="0.15">
      <c r="D1432" s="51"/>
    </row>
    <row r="1433" spans="4:4" x14ac:dyDescent="0.15">
      <c r="D1433" s="51"/>
    </row>
    <row r="1434" spans="4:4" x14ac:dyDescent="0.15">
      <c r="D1434" s="51"/>
    </row>
    <row r="1435" spans="4:4" x14ac:dyDescent="0.15">
      <c r="D1435" s="51"/>
    </row>
    <row r="1436" spans="4:4" x14ac:dyDescent="0.15">
      <c r="D1436" s="51"/>
    </row>
    <row r="1437" spans="4:4" x14ac:dyDescent="0.15">
      <c r="D1437" s="51"/>
    </row>
    <row r="1438" spans="4:4" x14ac:dyDescent="0.15">
      <c r="D1438" s="51"/>
    </row>
    <row r="1439" spans="4:4" x14ac:dyDescent="0.15">
      <c r="D1439" s="51"/>
    </row>
    <row r="1440" spans="4:4" x14ac:dyDescent="0.15">
      <c r="D1440" s="51"/>
    </row>
    <row r="1441" spans="4:4" x14ac:dyDescent="0.15">
      <c r="D1441" s="51"/>
    </row>
    <row r="1442" spans="4:4" x14ac:dyDescent="0.15">
      <c r="D1442" s="51"/>
    </row>
    <row r="1443" spans="4:4" x14ac:dyDescent="0.15">
      <c r="D1443" s="51"/>
    </row>
    <row r="1444" spans="4:4" x14ac:dyDescent="0.15">
      <c r="D1444" s="51"/>
    </row>
    <row r="1445" spans="4:4" x14ac:dyDescent="0.15">
      <c r="D1445" s="51"/>
    </row>
    <row r="1446" spans="4:4" x14ac:dyDescent="0.15">
      <c r="D1446" s="51"/>
    </row>
    <row r="1447" spans="4:4" x14ac:dyDescent="0.15">
      <c r="D1447" s="51"/>
    </row>
    <row r="1448" spans="4:4" x14ac:dyDescent="0.15">
      <c r="D1448" s="51"/>
    </row>
    <row r="1449" spans="4:4" x14ac:dyDescent="0.15">
      <c r="D1449" s="51"/>
    </row>
    <row r="1450" spans="4:4" x14ac:dyDescent="0.15">
      <c r="D1450" s="51"/>
    </row>
    <row r="1451" spans="4:4" x14ac:dyDescent="0.15">
      <c r="D1451" s="51"/>
    </row>
    <row r="1452" spans="4:4" x14ac:dyDescent="0.15">
      <c r="D1452" s="51"/>
    </row>
    <row r="1453" spans="4:4" x14ac:dyDescent="0.15">
      <c r="D1453" s="51"/>
    </row>
    <row r="1454" spans="4:4" x14ac:dyDescent="0.15">
      <c r="D1454" s="51"/>
    </row>
    <row r="1455" spans="4:4" x14ac:dyDescent="0.15">
      <c r="D1455" s="51"/>
    </row>
    <row r="1456" spans="4:4" x14ac:dyDescent="0.15">
      <c r="D1456" s="51"/>
    </row>
    <row r="1457" spans="4:4" x14ac:dyDescent="0.15">
      <c r="D1457" s="51"/>
    </row>
    <row r="1458" spans="4:4" x14ac:dyDescent="0.15">
      <c r="D1458" s="51"/>
    </row>
    <row r="1459" spans="4:4" x14ac:dyDescent="0.15">
      <c r="D1459" s="51"/>
    </row>
    <row r="1460" spans="4:4" x14ac:dyDescent="0.15">
      <c r="D1460" s="51"/>
    </row>
    <row r="1461" spans="4:4" x14ac:dyDescent="0.15">
      <c r="D1461" s="51"/>
    </row>
    <row r="1462" spans="4:4" x14ac:dyDescent="0.15">
      <c r="D1462" s="51"/>
    </row>
    <row r="1463" spans="4:4" x14ac:dyDescent="0.15">
      <c r="D1463" s="51"/>
    </row>
    <row r="1464" spans="4:4" x14ac:dyDescent="0.15">
      <c r="D1464" s="51"/>
    </row>
    <row r="1465" spans="4:4" x14ac:dyDescent="0.15">
      <c r="D1465" s="51"/>
    </row>
    <row r="1466" spans="4:4" x14ac:dyDescent="0.15">
      <c r="D1466" s="51"/>
    </row>
    <row r="1467" spans="4:4" x14ac:dyDescent="0.15">
      <c r="D1467" s="51"/>
    </row>
    <row r="1468" spans="4:4" x14ac:dyDescent="0.15">
      <c r="D1468" s="51"/>
    </row>
    <row r="1469" spans="4:4" x14ac:dyDescent="0.15">
      <c r="D1469" s="51"/>
    </row>
    <row r="1470" spans="4:4" x14ac:dyDescent="0.15">
      <c r="D1470" s="51"/>
    </row>
    <row r="1471" spans="4:4" x14ac:dyDescent="0.15">
      <c r="D1471" s="51"/>
    </row>
    <row r="1472" spans="4:4" x14ac:dyDescent="0.15">
      <c r="D1472" s="51"/>
    </row>
    <row r="1473" spans="4:4" x14ac:dyDescent="0.15">
      <c r="D1473" s="51"/>
    </row>
    <row r="1474" spans="4:4" x14ac:dyDescent="0.15">
      <c r="D1474" s="51"/>
    </row>
    <row r="1475" spans="4:4" x14ac:dyDescent="0.15">
      <c r="D1475" s="51"/>
    </row>
    <row r="1476" spans="4:4" x14ac:dyDescent="0.15">
      <c r="D1476" s="51"/>
    </row>
    <row r="1477" spans="4:4" x14ac:dyDescent="0.15">
      <c r="D1477" s="51"/>
    </row>
    <row r="1478" spans="4:4" x14ac:dyDescent="0.15">
      <c r="D1478" s="51"/>
    </row>
    <row r="1479" spans="4:4" x14ac:dyDescent="0.15">
      <c r="D1479" s="51"/>
    </row>
    <row r="1480" spans="4:4" x14ac:dyDescent="0.15">
      <c r="D1480" s="51"/>
    </row>
    <row r="1481" spans="4:4" x14ac:dyDescent="0.15">
      <c r="D1481" s="51"/>
    </row>
    <row r="1482" spans="4:4" x14ac:dyDescent="0.15">
      <c r="D1482" s="51"/>
    </row>
    <row r="1483" spans="4:4" x14ac:dyDescent="0.15">
      <c r="D1483" s="51"/>
    </row>
    <row r="1484" spans="4:4" x14ac:dyDescent="0.15">
      <c r="D1484" s="51"/>
    </row>
    <row r="1485" spans="4:4" x14ac:dyDescent="0.15">
      <c r="D1485" s="51"/>
    </row>
    <row r="1486" spans="4:4" x14ac:dyDescent="0.15">
      <c r="D1486" s="51"/>
    </row>
    <row r="1487" spans="4:4" x14ac:dyDescent="0.15">
      <c r="D1487" s="51"/>
    </row>
    <row r="1488" spans="4:4" x14ac:dyDescent="0.15">
      <c r="D1488" s="51"/>
    </row>
    <row r="1489" spans="4:4" x14ac:dyDescent="0.15">
      <c r="D1489" s="51"/>
    </row>
    <row r="1490" spans="4:4" x14ac:dyDescent="0.15">
      <c r="D1490" s="51"/>
    </row>
    <row r="1491" spans="4:4" x14ac:dyDescent="0.15">
      <c r="D1491" s="51"/>
    </row>
    <row r="1492" spans="4:4" x14ac:dyDescent="0.15">
      <c r="D1492" s="51"/>
    </row>
    <row r="1493" spans="4:4" x14ac:dyDescent="0.15">
      <c r="D1493" s="51"/>
    </row>
    <row r="1494" spans="4:4" x14ac:dyDescent="0.15">
      <c r="D1494" s="51"/>
    </row>
    <row r="1495" spans="4:4" x14ac:dyDescent="0.15">
      <c r="D1495" s="51"/>
    </row>
    <row r="1496" spans="4:4" x14ac:dyDescent="0.15">
      <c r="D1496" s="51"/>
    </row>
    <row r="1497" spans="4:4" x14ac:dyDescent="0.15">
      <c r="D1497" s="51"/>
    </row>
    <row r="1498" spans="4:4" x14ac:dyDescent="0.15">
      <c r="D1498" s="51"/>
    </row>
    <row r="1499" spans="4:4" x14ac:dyDescent="0.15">
      <c r="D1499" s="51"/>
    </row>
    <row r="1500" spans="4:4" x14ac:dyDescent="0.15">
      <c r="D1500" s="51"/>
    </row>
    <row r="1501" spans="4:4" x14ac:dyDescent="0.15">
      <c r="D1501" s="51"/>
    </row>
    <row r="1502" spans="4:4" x14ac:dyDescent="0.15">
      <c r="D1502" s="51"/>
    </row>
    <row r="1503" spans="4:4" x14ac:dyDescent="0.15">
      <c r="D1503" s="51"/>
    </row>
    <row r="1504" spans="4:4" x14ac:dyDescent="0.15">
      <c r="D1504" s="51"/>
    </row>
    <row r="1505" spans="4:4" x14ac:dyDescent="0.15">
      <c r="D1505" s="51"/>
    </row>
    <row r="1506" spans="4:4" x14ac:dyDescent="0.15">
      <c r="D1506" s="51"/>
    </row>
    <row r="1507" spans="4:4" x14ac:dyDescent="0.15">
      <c r="D1507" s="51"/>
    </row>
    <row r="1508" spans="4:4" x14ac:dyDescent="0.15">
      <c r="D1508" s="51"/>
    </row>
    <row r="1509" spans="4:4" x14ac:dyDescent="0.15">
      <c r="D1509" s="51"/>
    </row>
    <row r="1510" spans="4:4" x14ac:dyDescent="0.15">
      <c r="D1510" s="51"/>
    </row>
    <row r="1511" spans="4:4" x14ac:dyDescent="0.15">
      <c r="D1511" s="51"/>
    </row>
    <row r="1512" spans="4:4" x14ac:dyDescent="0.15">
      <c r="D1512" s="51"/>
    </row>
    <row r="1513" spans="4:4" x14ac:dyDescent="0.15">
      <c r="D1513" s="51"/>
    </row>
    <row r="1514" spans="4:4" x14ac:dyDescent="0.15">
      <c r="D1514" s="51"/>
    </row>
    <row r="1515" spans="4:4" x14ac:dyDescent="0.15">
      <c r="D1515" s="51"/>
    </row>
    <row r="1516" spans="4:4" x14ac:dyDescent="0.15">
      <c r="D1516" s="51"/>
    </row>
    <row r="1517" spans="4:4" x14ac:dyDescent="0.15">
      <c r="D1517" s="51"/>
    </row>
    <row r="1518" spans="4:4" x14ac:dyDescent="0.15">
      <c r="D1518" s="51"/>
    </row>
    <row r="1519" spans="4:4" x14ac:dyDescent="0.15">
      <c r="D1519" s="51"/>
    </row>
    <row r="1520" spans="4:4" x14ac:dyDescent="0.15">
      <c r="D1520" s="51"/>
    </row>
    <row r="1521" spans="4:4" x14ac:dyDescent="0.15">
      <c r="D1521" s="51"/>
    </row>
    <row r="1522" spans="4:4" x14ac:dyDescent="0.15">
      <c r="D1522" s="51"/>
    </row>
    <row r="1523" spans="4:4" x14ac:dyDescent="0.15">
      <c r="D1523" s="51"/>
    </row>
    <row r="1524" spans="4:4" x14ac:dyDescent="0.15">
      <c r="D1524" s="51"/>
    </row>
    <row r="1525" spans="4:4" x14ac:dyDescent="0.15">
      <c r="D1525" s="51"/>
    </row>
    <row r="1526" spans="4:4" x14ac:dyDescent="0.15">
      <c r="D1526" s="51"/>
    </row>
    <row r="1527" spans="4:4" x14ac:dyDescent="0.15">
      <c r="D1527" s="51"/>
    </row>
    <row r="1528" spans="4:4" x14ac:dyDescent="0.15">
      <c r="D1528" s="51"/>
    </row>
    <row r="1529" spans="4:4" x14ac:dyDescent="0.15">
      <c r="D1529" s="51"/>
    </row>
    <row r="1530" spans="4:4" x14ac:dyDescent="0.15">
      <c r="D1530" s="51"/>
    </row>
    <row r="1531" spans="4:4" x14ac:dyDescent="0.15">
      <c r="D1531" s="51"/>
    </row>
    <row r="1532" spans="4:4" x14ac:dyDescent="0.15">
      <c r="D1532" s="51"/>
    </row>
    <row r="1533" spans="4:4" x14ac:dyDescent="0.15">
      <c r="D1533" s="51"/>
    </row>
    <row r="1534" spans="4:4" x14ac:dyDescent="0.15">
      <c r="D1534" s="51"/>
    </row>
    <row r="1535" spans="4:4" x14ac:dyDescent="0.15">
      <c r="D1535" s="51"/>
    </row>
    <row r="1536" spans="4:4" x14ac:dyDescent="0.15">
      <c r="D1536" s="51"/>
    </row>
    <row r="1537" spans="4:4" x14ac:dyDescent="0.15">
      <c r="D1537" s="51"/>
    </row>
    <row r="1538" spans="4:4" x14ac:dyDescent="0.15">
      <c r="D1538" s="51"/>
    </row>
    <row r="1539" spans="4:4" x14ac:dyDescent="0.15">
      <c r="D1539" s="51"/>
    </row>
    <row r="1540" spans="4:4" x14ac:dyDescent="0.15">
      <c r="D1540" s="51"/>
    </row>
    <row r="1541" spans="4:4" x14ac:dyDescent="0.15">
      <c r="D1541" s="51"/>
    </row>
    <row r="1542" spans="4:4" x14ac:dyDescent="0.15">
      <c r="D1542" s="51"/>
    </row>
    <row r="1543" spans="4:4" x14ac:dyDescent="0.15">
      <c r="D1543" s="51"/>
    </row>
    <row r="1544" spans="4:4" x14ac:dyDescent="0.15">
      <c r="D1544" s="51"/>
    </row>
    <row r="1545" spans="4:4" x14ac:dyDescent="0.15">
      <c r="D1545" s="51"/>
    </row>
    <row r="1546" spans="4:4" x14ac:dyDescent="0.15">
      <c r="D1546" s="51"/>
    </row>
    <row r="1547" spans="4:4" x14ac:dyDescent="0.15">
      <c r="D1547" s="51"/>
    </row>
    <row r="1548" spans="4:4" x14ac:dyDescent="0.15">
      <c r="D1548" s="51"/>
    </row>
    <row r="1549" spans="4:4" x14ac:dyDescent="0.15">
      <c r="D1549" s="51"/>
    </row>
    <row r="1550" spans="4:4" x14ac:dyDescent="0.15">
      <c r="D1550" s="51"/>
    </row>
    <row r="1551" spans="4:4" x14ac:dyDescent="0.15">
      <c r="D1551" s="51"/>
    </row>
    <row r="1552" spans="4:4" x14ac:dyDescent="0.15">
      <c r="D1552" s="51"/>
    </row>
    <row r="1553" spans="4:4" x14ac:dyDescent="0.15">
      <c r="D1553" s="51"/>
    </row>
    <row r="1554" spans="4:4" x14ac:dyDescent="0.15">
      <c r="D1554" s="51"/>
    </row>
    <row r="1555" spans="4:4" x14ac:dyDescent="0.15">
      <c r="D1555" s="51"/>
    </row>
    <row r="1556" spans="4:4" x14ac:dyDescent="0.15">
      <c r="D1556" s="51"/>
    </row>
    <row r="1557" spans="4:4" x14ac:dyDescent="0.15">
      <c r="D1557" s="51"/>
    </row>
    <row r="1558" spans="4:4" x14ac:dyDescent="0.15">
      <c r="D1558" s="51"/>
    </row>
    <row r="1559" spans="4:4" x14ac:dyDescent="0.15">
      <c r="D1559" s="51"/>
    </row>
    <row r="1560" spans="4:4" x14ac:dyDescent="0.15">
      <c r="D1560" s="51"/>
    </row>
    <row r="1561" spans="4:4" x14ac:dyDescent="0.15">
      <c r="D1561" s="51"/>
    </row>
    <row r="1562" spans="4:4" x14ac:dyDescent="0.15">
      <c r="D1562" s="51"/>
    </row>
    <row r="1563" spans="4:4" x14ac:dyDescent="0.15">
      <c r="D1563" s="51"/>
    </row>
    <row r="1564" spans="4:4" x14ac:dyDescent="0.15">
      <c r="D1564" s="51"/>
    </row>
    <row r="1565" spans="4:4" x14ac:dyDescent="0.15">
      <c r="D1565" s="51"/>
    </row>
    <row r="1566" spans="4:4" x14ac:dyDescent="0.15">
      <c r="D1566" s="51"/>
    </row>
    <row r="1567" spans="4:4" x14ac:dyDescent="0.15">
      <c r="D1567" s="51"/>
    </row>
    <row r="1568" spans="4:4" x14ac:dyDescent="0.15">
      <c r="D1568" s="51"/>
    </row>
    <row r="1569" spans="4:4" x14ac:dyDescent="0.15">
      <c r="D1569" s="51"/>
    </row>
    <row r="1570" spans="4:4" x14ac:dyDescent="0.15">
      <c r="D1570" s="51"/>
    </row>
    <row r="1571" spans="4:4" x14ac:dyDescent="0.15">
      <c r="D1571" s="51"/>
    </row>
    <row r="1572" spans="4:4" x14ac:dyDescent="0.15">
      <c r="D1572" s="51"/>
    </row>
    <row r="1573" spans="4:4" x14ac:dyDescent="0.15">
      <c r="D1573" s="51"/>
    </row>
    <row r="1574" spans="4:4" x14ac:dyDescent="0.15">
      <c r="D1574" s="51"/>
    </row>
    <row r="1575" spans="4:4" x14ac:dyDescent="0.15">
      <c r="D1575" s="51"/>
    </row>
    <row r="1576" spans="4:4" x14ac:dyDescent="0.15">
      <c r="D1576" s="51"/>
    </row>
    <row r="1577" spans="4:4" x14ac:dyDescent="0.15">
      <c r="D1577" s="51"/>
    </row>
    <row r="1578" spans="4:4" x14ac:dyDescent="0.15">
      <c r="D1578" s="51"/>
    </row>
    <row r="1579" spans="4:4" x14ac:dyDescent="0.15">
      <c r="D1579" s="51"/>
    </row>
    <row r="1580" spans="4:4" x14ac:dyDescent="0.15">
      <c r="D1580" s="51"/>
    </row>
    <row r="1581" spans="4:4" x14ac:dyDescent="0.15">
      <c r="D1581" s="51"/>
    </row>
    <row r="1582" spans="4:4" x14ac:dyDescent="0.15">
      <c r="D1582" s="51"/>
    </row>
    <row r="1583" spans="4:4" x14ac:dyDescent="0.15">
      <c r="D1583" s="51"/>
    </row>
    <row r="1584" spans="4:4" x14ac:dyDescent="0.15">
      <c r="D1584" s="51"/>
    </row>
    <row r="1585" spans="4:4" x14ac:dyDescent="0.15">
      <c r="D1585" s="51"/>
    </row>
    <row r="1586" spans="4:4" x14ac:dyDescent="0.15">
      <c r="D1586" s="51"/>
    </row>
    <row r="1587" spans="4:4" x14ac:dyDescent="0.15">
      <c r="D1587" s="51"/>
    </row>
    <row r="1588" spans="4:4" x14ac:dyDescent="0.15">
      <c r="D1588" s="51"/>
    </row>
    <row r="1589" spans="4:4" x14ac:dyDescent="0.15">
      <c r="D1589" s="51"/>
    </row>
    <row r="1590" spans="4:4" x14ac:dyDescent="0.15">
      <c r="D1590" s="51"/>
    </row>
    <row r="1591" spans="4:4" x14ac:dyDescent="0.15">
      <c r="D1591" s="51"/>
    </row>
    <row r="1592" spans="4:4" x14ac:dyDescent="0.15">
      <c r="D1592" s="51"/>
    </row>
    <row r="1593" spans="4:4" x14ac:dyDescent="0.15">
      <c r="D1593" s="51"/>
    </row>
    <row r="1594" spans="4:4" x14ac:dyDescent="0.15">
      <c r="D1594" s="51"/>
    </row>
    <row r="1595" spans="4:4" x14ac:dyDescent="0.15">
      <c r="D1595" s="51"/>
    </row>
    <row r="1596" spans="4:4" x14ac:dyDescent="0.15">
      <c r="D1596" s="51"/>
    </row>
    <row r="1597" spans="4:4" x14ac:dyDescent="0.15">
      <c r="D1597" s="51"/>
    </row>
    <row r="1598" spans="4:4" x14ac:dyDescent="0.15">
      <c r="D1598" s="51"/>
    </row>
    <row r="1599" spans="4:4" x14ac:dyDescent="0.15">
      <c r="D1599" s="51"/>
    </row>
    <row r="1600" spans="4:4" x14ac:dyDescent="0.15">
      <c r="D1600" s="51"/>
    </row>
    <row r="1601" spans="4:4" x14ac:dyDescent="0.15">
      <c r="D1601" s="51"/>
    </row>
    <row r="1602" spans="4:4" x14ac:dyDescent="0.15">
      <c r="D1602" s="51"/>
    </row>
    <row r="1603" spans="4:4" x14ac:dyDescent="0.15">
      <c r="D1603" s="51"/>
    </row>
    <row r="1604" spans="4:4" x14ac:dyDescent="0.15">
      <c r="D1604" s="51"/>
    </row>
    <row r="1605" spans="4:4" x14ac:dyDescent="0.15">
      <c r="D1605" s="51"/>
    </row>
    <row r="1606" spans="4:4" x14ac:dyDescent="0.15">
      <c r="D1606" s="51"/>
    </row>
    <row r="1607" spans="4:4" x14ac:dyDescent="0.15">
      <c r="D1607" s="51"/>
    </row>
    <row r="1608" spans="4:4" x14ac:dyDescent="0.15">
      <c r="D1608" s="51"/>
    </row>
    <row r="1609" spans="4:4" x14ac:dyDescent="0.15">
      <c r="D1609" s="51"/>
    </row>
    <row r="1610" spans="4:4" x14ac:dyDescent="0.15">
      <c r="D1610" s="51"/>
    </row>
    <row r="1611" spans="4:4" x14ac:dyDescent="0.15">
      <c r="D1611" s="51"/>
    </row>
    <row r="1612" spans="4:4" x14ac:dyDescent="0.15">
      <c r="D1612" s="51"/>
    </row>
    <row r="1613" spans="4:4" x14ac:dyDescent="0.15">
      <c r="D1613" s="51"/>
    </row>
    <row r="1614" spans="4:4" x14ac:dyDescent="0.15">
      <c r="D1614" s="51"/>
    </row>
    <row r="1615" spans="4:4" x14ac:dyDescent="0.15">
      <c r="D1615" s="51"/>
    </row>
    <row r="1616" spans="4:4" x14ac:dyDescent="0.15">
      <c r="D1616" s="51"/>
    </row>
    <row r="1617" spans="4:4" x14ac:dyDescent="0.15">
      <c r="D1617" s="51"/>
    </row>
    <row r="1618" spans="4:4" x14ac:dyDescent="0.15">
      <c r="D1618" s="51"/>
    </row>
    <row r="1619" spans="4:4" x14ac:dyDescent="0.15">
      <c r="D1619" s="51"/>
    </row>
    <row r="1620" spans="4:4" x14ac:dyDescent="0.15">
      <c r="D1620" s="51"/>
    </row>
    <row r="1621" spans="4:4" x14ac:dyDescent="0.15">
      <c r="D1621" s="51"/>
    </row>
    <row r="1622" spans="4:4" x14ac:dyDescent="0.15">
      <c r="D1622" s="51"/>
    </row>
    <row r="1623" spans="4:4" x14ac:dyDescent="0.15">
      <c r="D1623" s="51"/>
    </row>
    <row r="1624" spans="4:4" x14ac:dyDescent="0.15">
      <c r="D1624" s="51"/>
    </row>
    <row r="1625" spans="4:4" x14ac:dyDescent="0.15">
      <c r="D1625" s="51"/>
    </row>
    <row r="1626" spans="4:4" x14ac:dyDescent="0.15">
      <c r="D1626" s="51"/>
    </row>
    <row r="1627" spans="4:4" x14ac:dyDescent="0.15">
      <c r="D1627" s="51"/>
    </row>
    <row r="1628" spans="4:4" x14ac:dyDescent="0.15">
      <c r="D1628" s="51"/>
    </row>
    <row r="1629" spans="4:4" x14ac:dyDescent="0.15">
      <c r="D1629" s="51"/>
    </row>
    <row r="1630" spans="4:4" x14ac:dyDescent="0.15">
      <c r="D1630" s="51"/>
    </row>
    <row r="1631" spans="4:4" x14ac:dyDescent="0.15">
      <c r="D1631" s="51"/>
    </row>
    <row r="1632" spans="4:4" x14ac:dyDescent="0.15">
      <c r="D1632" s="51"/>
    </row>
    <row r="1633" spans="4:4" x14ac:dyDescent="0.15">
      <c r="D1633" s="51"/>
    </row>
    <row r="1634" spans="4:4" x14ac:dyDescent="0.15">
      <c r="D1634" s="51"/>
    </row>
    <row r="1635" spans="4:4" x14ac:dyDescent="0.15">
      <c r="D1635" s="51"/>
    </row>
    <row r="1636" spans="4:4" x14ac:dyDescent="0.15">
      <c r="D1636" s="51"/>
    </row>
    <row r="1637" spans="4:4" x14ac:dyDescent="0.15">
      <c r="D1637" s="51"/>
    </row>
    <row r="1638" spans="4:4" x14ac:dyDescent="0.15">
      <c r="D1638" s="51"/>
    </row>
    <row r="1639" spans="4:4" x14ac:dyDescent="0.15">
      <c r="D1639" s="51"/>
    </row>
    <row r="1640" spans="4:4" x14ac:dyDescent="0.15">
      <c r="D1640" s="51"/>
    </row>
    <row r="1641" spans="4:4" x14ac:dyDescent="0.15">
      <c r="D1641" s="51"/>
    </row>
    <row r="1642" spans="4:4" x14ac:dyDescent="0.15">
      <c r="D1642" s="51"/>
    </row>
    <row r="1643" spans="4:4" x14ac:dyDescent="0.15">
      <c r="D1643" s="51"/>
    </row>
    <row r="1644" spans="4:4" x14ac:dyDescent="0.15">
      <c r="D1644" s="51"/>
    </row>
    <row r="1645" spans="4:4" x14ac:dyDescent="0.15">
      <c r="D1645" s="51"/>
    </row>
    <row r="1646" spans="4:4" x14ac:dyDescent="0.15">
      <c r="D1646" s="51"/>
    </row>
    <row r="1647" spans="4:4" x14ac:dyDescent="0.15">
      <c r="D1647" s="51"/>
    </row>
    <row r="1648" spans="4:4" x14ac:dyDescent="0.15">
      <c r="D1648" s="51"/>
    </row>
    <row r="1649" spans="4:4" x14ac:dyDescent="0.15">
      <c r="D1649" s="51"/>
    </row>
    <row r="1650" spans="4:4" x14ac:dyDescent="0.15">
      <c r="D1650" s="51"/>
    </row>
    <row r="1651" spans="4:4" x14ac:dyDescent="0.15">
      <c r="D1651" s="51"/>
    </row>
    <row r="1652" spans="4:4" x14ac:dyDescent="0.15">
      <c r="D1652" s="51"/>
    </row>
    <row r="1653" spans="4:4" x14ac:dyDescent="0.15">
      <c r="D1653" s="51"/>
    </row>
    <row r="1654" spans="4:4" x14ac:dyDescent="0.15">
      <c r="D1654" s="51"/>
    </row>
    <row r="1655" spans="4:4" x14ac:dyDescent="0.15">
      <c r="D1655" s="51"/>
    </row>
    <row r="1656" spans="4:4" x14ac:dyDescent="0.15">
      <c r="D1656" s="51"/>
    </row>
    <row r="1657" spans="4:4" x14ac:dyDescent="0.15">
      <c r="D1657" s="51"/>
    </row>
    <row r="1658" spans="4:4" x14ac:dyDescent="0.15">
      <c r="D1658" s="51"/>
    </row>
    <row r="1659" spans="4:4" x14ac:dyDescent="0.15">
      <c r="D1659" s="51"/>
    </row>
    <row r="1660" spans="4:4" x14ac:dyDescent="0.15">
      <c r="D1660" s="51"/>
    </row>
    <row r="1661" spans="4:4" x14ac:dyDescent="0.15">
      <c r="D1661" s="51"/>
    </row>
    <row r="1662" spans="4:4" x14ac:dyDescent="0.15">
      <c r="D1662" s="51"/>
    </row>
    <row r="1663" spans="4:4" x14ac:dyDescent="0.15">
      <c r="D1663" s="51"/>
    </row>
    <row r="1664" spans="4:4" x14ac:dyDescent="0.15">
      <c r="D1664" s="51"/>
    </row>
    <row r="1665" spans="4:4" x14ac:dyDescent="0.15">
      <c r="D1665" s="51"/>
    </row>
    <row r="1666" spans="4:4" x14ac:dyDescent="0.15">
      <c r="D1666" s="51"/>
    </row>
    <row r="1667" spans="4:4" x14ac:dyDescent="0.15">
      <c r="D1667" s="51"/>
    </row>
    <row r="1668" spans="4:4" x14ac:dyDescent="0.15">
      <c r="D1668" s="51"/>
    </row>
    <row r="1669" spans="4:4" x14ac:dyDescent="0.15">
      <c r="D1669" s="51"/>
    </row>
    <row r="1670" spans="4:4" x14ac:dyDescent="0.15">
      <c r="D1670" s="51"/>
    </row>
    <row r="1671" spans="4:4" x14ac:dyDescent="0.15">
      <c r="D1671" s="51"/>
    </row>
    <row r="1672" spans="4:4" x14ac:dyDescent="0.15">
      <c r="D1672" s="51"/>
    </row>
    <row r="1673" spans="4:4" x14ac:dyDescent="0.15">
      <c r="D1673" s="51"/>
    </row>
    <row r="1674" spans="4:4" x14ac:dyDescent="0.15">
      <c r="D1674" s="51"/>
    </row>
    <row r="1675" spans="4:4" x14ac:dyDescent="0.15">
      <c r="D1675" s="51"/>
    </row>
    <row r="1676" spans="4:4" x14ac:dyDescent="0.15">
      <c r="D1676" s="51"/>
    </row>
    <row r="1677" spans="4:4" x14ac:dyDescent="0.15">
      <c r="D1677" s="51"/>
    </row>
    <row r="1678" spans="4:4" x14ac:dyDescent="0.15">
      <c r="D1678" s="51"/>
    </row>
    <row r="1679" spans="4:4" x14ac:dyDescent="0.15">
      <c r="D1679" s="51"/>
    </row>
    <row r="1680" spans="4:4" x14ac:dyDescent="0.15">
      <c r="D1680" s="51"/>
    </row>
    <row r="1681" spans="4:4" x14ac:dyDescent="0.15">
      <c r="D1681" s="51"/>
    </row>
    <row r="1682" spans="4:4" x14ac:dyDescent="0.15">
      <c r="D1682" s="51"/>
    </row>
    <row r="1683" spans="4:4" x14ac:dyDescent="0.15">
      <c r="D1683" s="51"/>
    </row>
    <row r="1684" spans="4:4" x14ac:dyDescent="0.15">
      <c r="D1684" s="51"/>
    </row>
    <row r="1685" spans="4:4" x14ac:dyDescent="0.15">
      <c r="D1685" s="51"/>
    </row>
    <row r="1686" spans="4:4" x14ac:dyDescent="0.15">
      <c r="D1686" s="51"/>
    </row>
    <row r="1687" spans="4:4" x14ac:dyDescent="0.15">
      <c r="D1687" s="51"/>
    </row>
    <row r="1688" spans="4:4" x14ac:dyDescent="0.15">
      <c r="D1688" s="51"/>
    </row>
    <row r="1689" spans="4:4" x14ac:dyDescent="0.15">
      <c r="D1689" s="51"/>
    </row>
    <row r="1690" spans="4:4" x14ac:dyDescent="0.15">
      <c r="D1690" s="51"/>
    </row>
    <row r="1691" spans="4:4" x14ac:dyDescent="0.15">
      <c r="D1691" s="51"/>
    </row>
    <row r="1692" spans="4:4" x14ac:dyDescent="0.15">
      <c r="D1692" s="51"/>
    </row>
    <row r="1693" spans="4:4" x14ac:dyDescent="0.15">
      <c r="D1693" s="51"/>
    </row>
    <row r="1694" spans="4:4" x14ac:dyDescent="0.15">
      <c r="D1694" s="51"/>
    </row>
    <row r="1695" spans="4:4" x14ac:dyDescent="0.15">
      <c r="D1695" s="51"/>
    </row>
    <row r="1696" spans="4:4" x14ac:dyDescent="0.15">
      <c r="D1696" s="51"/>
    </row>
    <row r="1697" spans="4:4" x14ac:dyDescent="0.15">
      <c r="D1697" s="51"/>
    </row>
    <row r="1698" spans="4:4" x14ac:dyDescent="0.15">
      <c r="D1698" s="51"/>
    </row>
    <row r="1699" spans="4:4" x14ac:dyDescent="0.15">
      <c r="D1699" s="51"/>
    </row>
    <row r="1700" spans="4:4" x14ac:dyDescent="0.15">
      <c r="D1700" s="51"/>
    </row>
    <row r="1701" spans="4:4" x14ac:dyDescent="0.15">
      <c r="D1701" s="51"/>
    </row>
    <row r="1702" spans="4:4" x14ac:dyDescent="0.15">
      <c r="D1702" s="51"/>
    </row>
    <row r="1703" spans="4:4" x14ac:dyDescent="0.15">
      <c r="D1703" s="51"/>
    </row>
    <row r="1704" spans="4:4" x14ac:dyDescent="0.15">
      <c r="D1704" s="51"/>
    </row>
    <row r="1705" spans="4:4" x14ac:dyDescent="0.15">
      <c r="D1705" s="51"/>
    </row>
    <row r="1706" spans="4:4" x14ac:dyDescent="0.15">
      <c r="D1706" s="51"/>
    </row>
    <row r="1707" spans="4:4" x14ac:dyDescent="0.15">
      <c r="D1707" s="51"/>
    </row>
    <row r="1708" spans="4:4" x14ac:dyDescent="0.15">
      <c r="D1708" s="51"/>
    </row>
    <row r="1709" spans="4:4" x14ac:dyDescent="0.15">
      <c r="D1709" s="51"/>
    </row>
    <row r="1710" spans="4:4" x14ac:dyDescent="0.15">
      <c r="D1710" s="51"/>
    </row>
    <row r="1711" spans="4:4" x14ac:dyDescent="0.15">
      <c r="D1711" s="51"/>
    </row>
    <row r="1712" spans="4:4" x14ac:dyDescent="0.15">
      <c r="D1712" s="51"/>
    </row>
    <row r="1713" spans="4:4" x14ac:dyDescent="0.15">
      <c r="D1713" s="51"/>
    </row>
    <row r="1714" spans="4:4" x14ac:dyDescent="0.15">
      <c r="D1714" s="51"/>
    </row>
    <row r="1715" spans="4:4" x14ac:dyDescent="0.15">
      <c r="D1715" s="51"/>
    </row>
    <row r="1716" spans="4:4" x14ac:dyDescent="0.15">
      <c r="D1716" s="51"/>
    </row>
    <row r="1717" spans="4:4" x14ac:dyDescent="0.15">
      <c r="D1717" s="51"/>
    </row>
    <row r="1718" spans="4:4" x14ac:dyDescent="0.15">
      <c r="D1718" s="51"/>
    </row>
    <row r="1719" spans="4:4" x14ac:dyDescent="0.15">
      <c r="D1719" s="51"/>
    </row>
    <row r="1720" spans="4:4" x14ac:dyDescent="0.15">
      <c r="D1720" s="51"/>
    </row>
    <row r="1721" spans="4:4" x14ac:dyDescent="0.15">
      <c r="D1721" s="51"/>
    </row>
    <row r="1722" spans="4:4" x14ac:dyDescent="0.15">
      <c r="D1722" s="51"/>
    </row>
    <row r="1723" spans="4:4" x14ac:dyDescent="0.15">
      <c r="D1723" s="51"/>
    </row>
    <row r="1724" spans="4:4" x14ac:dyDescent="0.15">
      <c r="D1724" s="51"/>
    </row>
    <row r="1725" spans="4:4" x14ac:dyDescent="0.15">
      <c r="D1725" s="51"/>
    </row>
    <row r="1726" spans="4:4" x14ac:dyDescent="0.15">
      <c r="D1726" s="51"/>
    </row>
    <row r="1727" spans="4:4" x14ac:dyDescent="0.15">
      <c r="D1727" s="51"/>
    </row>
    <row r="1728" spans="4:4" x14ac:dyDescent="0.15">
      <c r="D1728" s="51"/>
    </row>
    <row r="1729" spans="4:4" x14ac:dyDescent="0.15">
      <c r="D1729" s="51"/>
    </row>
    <row r="1730" spans="4:4" x14ac:dyDescent="0.15">
      <c r="D1730" s="51"/>
    </row>
    <row r="1731" spans="4:4" x14ac:dyDescent="0.15">
      <c r="D1731" s="51"/>
    </row>
    <row r="1732" spans="4:4" x14ac:dyDescent="0.15">
      <c r="D1732" s="51"/>
    </row>
    <row r="1733" spans="4:4" x14ac:dyDescent="0.15">
      <c r="D1733" s="51"/>
    </row>
    <row r="1734" spans="4:4" x14ac:dyDescent="0.15">
      <c r="D1734" s="51"/>
    </row>
    <row r="1735" spans="4:4" x14ac:dyDescent="0.15">
      <c r="D1735" s="51"/>
    </row>
    <row r="1736" spans="4:4" x14ac:dyDescent="0.15">
      <c r="D1736" s="51"/>
    </row>
    <row r="1737" spans="4:4" x14ac:dyDescent="0.15">
      <c r="D1737" s="51"/>
    </row>
    <row r="1738" spans="4:4" x14ac:dyDescent="0.15">
      <c r="D1738" s="51"/>
    </row>
    <row r="1739" spans="4:4" x14ac:dyDescent="0.15">
      <c r="D1739" s="51"/>
    </row>
    <row r="1740" spans="4:4" x14ac:dyDescent="0.15">
      <c r="D1740" s="51"/>
    </row>
    <row r="1741" spans="4:4" x14ac:dyDescent="0.15">
      <c r="D1741" s="51"/>
    </row>
    <row r="1742" spans="4:4" x14ac:dyDescent="0.15">
      <c r="D1742" s="51"/>
    </row>
    <row r="1743" spans="4:4" x14ac:dyDescent="0.15">
      <c r="D1743" s="51"/>
    </row>
    <row r="1744" spans="4:4" x14ac:dyDescent="0.15">
      <c r="D1744" s="51"/>
    </row>
    <row r="1745" spans="4:4" x14ac:dyDescent="0.15">
      <c r="D1745" s="51"/>
    </row>
    <row r="1746" spans="4:4" x14ac:dyDescent="0.15">
      <c r="D1746" s="51"/>
    </row>
    <row r="1747" spans="4:4" x14ac:dyDescent="0.15">
      <c r="D1747" s="51"/>
    </row>
    <row r="1748" spans="4:4" x14ac:dyDescent="0.15">
      <c r="D1748" s="51"/>
    </row>
    <row r="1749" spans="4:4" x14ac:dyDescent="0.15">
      <c r="D1749" s="51"/>
    </row>
    <row r="1750" spans="4:4" x14ac:dyDescent="0.15">
      <c r="D1750" s="51"/>
    </row>
    <row r="1751" spans="4:4" x14ac:dyDescent="0.15">
      <c r="D1751" s="51"/>
    </row>
    <row r="1752" spans="4:4" x14ac:dyDescent="0.15">
      <c r="D1752" s="51"/>
    </row>
    <row r="1753" spans="4:4" x14ac:dyDescent="0.15">
      <c r="D1753" s="51"/>
    </row>
    <row r="1754" spans="4:4" x14ac:dyDescent="0.15">
      <c r="D1754" s="51"/>
    </row>
    <row r="1755" spans="4:4" x14ac:dyDescent="0.15">
      <c r="D1755" s="51"/>
    </row>
    <row r="1756" spans="4:4" x14ac:dyDescent="0.15">
      <c r="D1756" s="51"/>
    </row>
    <row r="1757" spans="4:4" x14ac:dyDescent="0.15">
      <c r="D1757" s="51"/>
    </row>
    <row r="1758" spans="4:4" x14ac:dyDescent="0.15">
      <c r="D1758" s="51"/>
    </row>
    <row r="1759" spans="4:4" x14ac:dyDescent="0.15">
      <c r="D1759" s="51"/>
    </row>
    <row r="1760" spans="4:4" x14ac:dyDescent="0.15">
      <c r="D1760" s="51"/>
    </row>
    <row r="1761" spans="4:4" x14ac:dyDescent="0.15">
      <c r="D1761" s="51"/>
    </row>
    <row r="1762" spans="4:4" x14ac:dyDescent="0.15">
      <c r="D1762" s="51"/>
    </row>
    <row r="1763" spans="4:4" x14ac:dyDescent="0.15">
      <c r="D1763" s="51"/>
    </row>
    <row r="1764" spans="4:4" x14ac:dyDescent="0.15">
      <c r="D1764" s="51"/>
    </row>
    <row r="1765" spans="4:4" x14ac:dyDescent="0.15">
      <c r="D1765" s="51"/>
    </row>
    <row r="1766" spans="4:4" x14ac:dyDescent="0.15">
      <c r="D1766" s="51"/>
    </row>
    <row r="1767" spans="4:4" x14ac:dyDescent="0.15">
      <c r="D1767" s="51"/>
    </row>
    <row r="1768" spans="4:4" x14ac:dyDescent="0.15">
      <c r="D1768" s="51"/>
    </row>
    <row r="1769" spans="4:4" x14ac:dyDescent="0.15">
      <c r="D1769" s="51"/>
    </row>
    <row r="1770" spans="4:4" x14ac:dyDescent="0.15">
      <c r="D1770" s="51"/>
    </row>
    <row r="1771" spans="4:4" x14ac:dyDescent="0.15">
      <c r="D1771" s="51"/>
    </row>
    <row r="1772" spans="4:4" x14ac:dyDescent="0.15">
      <c r="D1772" s="51"/>
    </row>
    <row r="1773" spans="4:4" x14ac:dyDescent="0.15">
      <c r="D1773" s="51"/>
    </row>
    <row r="1774" spans="4:4" x14ac:dyDescent="0.15">
      <c r="D1774" s="51"/>
    </row>
    <row r="1775" spans="4:4" x14ac:dyDescent="0.15">
      <c r="D1775" s="51"/>
    </row>
    <row r="1776" spans="4:4" x14ac:dyDescent="0.15">
      <c r="D1776" s="51"/>
    </row>
    <row r="1777" spans="4:4" x14ac:dyDescent="0.15">
      <c r="D1777" s="51"/>
    </row>
    <row r="1778" spans="4:4" x14ac:dyDescent="0.15">
      <c r="D1778" s="51"/>
    </row>
    <row r="1779" spans="4:4" x14ac:dyDescent="0.15">
      <c r="D1779" s="51"/>
    </row>
    <row r="1780" spans="4:4" x14ac:dyDescent="0.15">
      <c r="D1780" s="51"/>
    </row>
    <row r="1781" spans="4:4" x14ac:dyDescent="0.15">
      <c r="D1781" s="51"/>
    </row>
    <row r="1782" spans="4:4" x14ac:dyDescent="0.15">
      <c r="D1782" s="51"/>
    </row>
    <row r="1783" spans="4:4" x14ac:dyDescent="0.15">
      <c r="D1783" s="51"/>
    </row>
    <row r="1784" spans="4:4" x14ac:dyDescent="0.15">
      <c r="D1784" s="51"/>
    </row>
    <row r="1785" spans="4:4" x14ac:dyDescent="0.15">
      <c r="D1785" s="51"/>
    </row>
    <row r="1786" spans="4:4" x14ac:dyDescent="0.15">
      <c r="D1786" s="51"/>
    </row>
    <row r="1787" spans="4:4" x14ac:dyDescent="0.15">
      <c r="D1787" s="51"/>
    </row>
    <row r="1788" spans="4:4" x14ac:dyDescent="0.15">
      <c r="D1788" s="51"/>
    </row>
    <row r="1789" spans="4:4" x14ac:dyDescent="0.15">
      <c r="D1789" s="51"/>
    </row>
    <row r="1790" spans="4:4" x14ac:dyDescent="0.15">
      <c r="D1790" s="51"/>
    </row>
    <row r="1791" spans="4:4" x14ac:dyDescent="0.15">
      <c r="D1791" s="51"/>
    </row>
    <row r="1792" spans="4:4" x14ac:dyDescent="0.15">
      <c r="D1792" s="51"/>
    </row>
    <row r="1793" spans="4:4" x14ac:dyDescent="0.15">
      <c r="D1793" s="51"/>
    </row>
    <row r="1794" spans="4:4" x14ac:dyDescent="0.15">
      <c r="D1794" s="51"/>
    </row>
    <row r="1795" spans="4:4" x14ac:dyDescent="0.15">
      <c r="D1795" s="51"/>
    </row>
    <row r="1796" spans="4:4" x14ac:dyDescent="0.15">
      <c r="D1796" s="51"/>
    </row>
    <row r="1797" spans="4:4" x14ac:dyDescent="0.15">
      <c r="D1797" s="51"/>
    </row>
    <row r="1798" spans="4:4" x14ac:dyDescent="0.15">
      <c r="D1798" s="51"/>
    </row>
    <row r="1799" spans="4:4" x14ac:dyDescent="0.15">
      <c r="D1799" s="51"/>
    </row>
    <row r="1800" spans="4:4" x14ac:dyDescent="0.15">
      <c r="D1800" s="51"/>
    </row>
    <row r="1801" spans="4:4" x14ac:dyDescent="0.15">
      <c r="D1801" s="51"/>
    </row>
    <row r="1802" spans="4:4" x14ac:dyDescent="0.15">
      <c r="D1802" s="51"/>
    </row>
    <row r="1803" spans="4:4" x14ac:dyDescent="0.15">
      <c r="D1803" s="51"/>
    </row>
    <row r="1804" spans="4:4" x14ac:dyDescent="0.15">
      <c r="D1804" s="51"/>
    </row>
    <row r="1805" spans="4:4" x14ac:dyDescent="0.15">
      <c r="D1805" s="51"/>
    </row>
    <row r="1806" spans="4:4" x14ac:dyDescent="0.15">
      <c r="D1806" s="51"/>
    </row>
    <row r="1807" spans="4:4" x14ac:dyDescent="0.15">
      <c r="D1807" s="51"/>
    </row>
    <row r="1808" spans="4:4" x14ac:dyDescent="0.15">
      <c r="D1808" s="51"/>
    </row>
    <row r="1809" spans="4:4" x14ac:dyDescent="0.15">
      <c r="D1809" s="51"/>
    </row>
    <row r="1810" spans="4:4" x14ac:dyDescent="0.15">
      <c r="D1810" s="51"/>
    </row>
    <row r="1811" spans="4:4" x14ac:dyDescent="0.15">
      <c r="D1811" s="51"/>
    </row>
    <row r="1812" spans="4:4" x14ac:dyDescent="0.15">
      <c r="D1812" s="51"/>
    </row>
    <row r="1813" spans="4:4" x14ac:dyDescent="0.15">
      <c r="D1813" s="51"/>
    </row>
    <row r="1814" spans="4:4" x14ac:dyDescent="0.15">
      <c r="D1814" s="51"/>
    </row>
    <row r="1815" spans="4:4" x14ac:dyDescent="0.15">
      <c r="D1815" s="51"/>
    </row>
    <row r="1816" spans="4:4" x14ac:dyDescent="0.15">
      <c r="D1816" s="51"/>
    </row>
    <row r="1817" spans="4:4" x14ac:dyDescent="0.15">
      <c r="D1817" s="51"/>
    </row>
    <row r="1818" spans="4:4" x14ac:dyDescent="0.15">
      <c r="D1818" s="51"/>
    </row>
    <row r="1819" spans="4:4" x14ac:dyDescent="0.15">
      <c r="D1819" s="51"/>
    </row>
    <row r="1820" spans="4:4" x14ac:dyDescent="0.15">
      <c r="D1820" s="51"/>
    </row>
    <row r="1821" spans="4:4" x14ac:dyDescent="0.15">
      <c r="D1821" s="51"/>
    </row>
    <row r="1822" spans="4:4" x14ac:dyDescent="0.15">
      <c r="D1822" s="51"/>
    </row>
    <row r="1823" spans="4:4" x14ac:dyDescent="0.15">
      <c r="D1823" s="51"/>
    </row>
    <row r="1824" spans="4:4" x14ac:dyDescent="0.15">
      <c r="D1824" s="51"/>
    </row>
    <row r="1825" spans="4:4" x14ac:dyDescent="0.15">
      <c r="D1825" s="51"/>
    </row>
    <row r="1826" spans="4:4" x14ac:dyDescent="0.15">
      <c r="D1826" s="51"/>
    </row>
    <row r="1827" spans="4:4" x14ac:dyDescent="0.15">
      <c r="D1827" s="51"/>
    </row>
    <row r="1828" spans="4:4" x14ac:dyDescent="0.15">
      <c r="D1828" s="51"/>
    </row>
    <row r="1829" spans="4:4" x14ac:dyDescent="0.15">
      <c r="D1829" s="51"/>
    </row>
    <row r="1830" spans="4:4" x14ac:dyDescent="0.15">
      <c r="D1830" s="51"/>
    </row>
    <row r="1831" spans="4:4" x14ac:dyDescent="0.15">
      <c r="D1831" s="51"/>
    </row>
    <row r="1832" spans="4:4" x14ac:dyDescent="0.15">
      <c r="D1832" s="51"/>
    </row>
    <row r="1833" spans="4:4" x14ac:dyDescent="0.15">
      <c r="D1833" s="51"/>
    </row>
    <row r="1834" spans="4:4" x14ac:dyDescent="0.15">
      <c r="D1834" s="51"/>
    </row>
    <row r="1835" spans="4:4" x14ac:dyDescent="0.15">
      <c r="D1835" s="51"/>
    </row>
    <row r="1836" spans="4:4" x14ac:dyDescent="0.15">
      <c r="D1836" s="51"/>
    </row>
    <row r="1837" spans="4:4" x14ac:dyDescent="0.15">
      <c r="D1837" s="51"/>
    </row>
    <row r="1838" spans="4:4" x14ac:dyDescent="0.15">
      <c r="D1838" s="51"/>
    </row>
    <row r="1839" spans="4:4" x14ac:dyDescent="0.15">
      <c r="D1839" s="51"/>
    </row>
    <row r="1840" spans="4:4" x14ac:dyDescent="0.15">
      <c r="D1840" s="51"/>
    </row>
    <row r="1841" spans="4:4" x14ac:dyDescent="0.15">
      <c r="D1841" s="51"/>
    </row>
    <row r="1842" spans="4:4" x14ac:dyDescent="0.15">
      <c r="D1842" s="51"/>
    </row>
    <row r="1843" spans="4:4" x14ac:dyDescent="0.15">
      <c r="D1843" s="51"/>
    </row>
    <row r="1844" spans="4:4" x14ac:dyDescent="0.15">
      <c r="D1844" s="51"/>
    </row>
    <row r="1845" spans="4:4" x14ac:dyDescent="0.15">
      <c r="D1845" s="51"/>
    </row>
    <row r="1846" spans="4:4" x14ac:dyDescent="0.15">
      <c r="D1846" s="51"/>
    </row>
    <row r="1847" spans="4:4" x14ac:dyDescent="0.15">
      <c r="D1847" s="51"/>
    </row>
    <row r="1848" spans="4:4" x14ac:dyDescent="0.15">
      <c r="D1848" s="51"/>
    </row>
    <row r="1849" spans="4:4" x14ac:dyDescent="0.15">
      <c r="D1849" s="51"/>
    </row>
    <row r="1850" spans="4:4" x14ac:dyDescent="0.15">
      <c r="D1850" s="51"/>
    </row>
    <row r="1851" spans="4:4" x14ac:dyDescent="0.15">
      <c r="D1851" s="51"/>
    </row>
    <row r="1852" spans="4:4" x14ac:dyDescent="0.15">
      <c r="D1852" s="51"/>
    </row>
    <row r="1853" spans="4:4" x14ac:dyDescent="0.15">
      <c r="D1853" s="51"/>
    </row>
    <row r="1854" spans="4:4" x14ac:dyDescent="0.15">
      <c r="D1854" s="51"/>
    </row>
    <row r="1855" spans="4:4" x14ac:dyDescent="0.15">
      <c r="D1855" s="51"/>
    </row>
    <row r="1856" spans="4:4" x14ac:dyDescent="0.15">
      <c r="D1856" s="51"/>
    </row>
    <row r="1857" spans="4:4" x14ac:dyDescent="0.15">
      <c r="D1857" s="51"/>
    </row>
    <row r="1858" spans="4:4" x14ac:dyDescent="0.15">
      <c r="D1858" s="51"/>
    </row>
    <row r="1859" spans="4:4" x14ac:dyDescent="0.15">
      <c r="D1859" s="51"/>
    </row>
    <row r="1860" spans="4:4" x14ac:dyDescent="0.15">
      <c r="D1860" s="51"/>
    </row>
    <row r="1861" spans="4:4" x14ac:dyDescent="0.15">
      <c r="D1861" s="51"/>
    </row>
    <row r="1862" spans="4:4" x14ac:dyDescent="0.15">
      <c r="D1862" s="51"/>
    </row>
    <row r="1863" spans="4:4" x14ac:dyDescent="0.15">
      <c r="D1863" s="51"/>
    </row>
    <row r="1864" spans="4:4" x14ac:dyDescent="0.15">
      <c r="D1864" s="51"/>
    </row>
    <row r="1865" spans="4:4" x14ac:dyDescent="0.15">
      <c r="D1865" s="51"/>
    </row>
    <row r="1866" spans="4:4" x14ac:dyDescent="0.15">
      <c r="D1866" s="51"/>
    </row>
    <row r="1867" spans="4:4" x14ac:dyDescent="0.15">
      <c r="D1867" s="51"/>
    </row>
    <row r="1868" spans="4:4" x14ac:dyDescent="0.15">
      <c r="D1868" s="51"/>
    </row>
    <row r="1869" spans="4:4" x14ac:dyDescent="0.15">
      <c r="D1869" s="51"/>
    </row>
    <row r="1870" spans="4:4" x14ac:dyDescent="0.15">
      <c r="D1870" s="51"/>
    </row>
    <row r="1871" spans="4:4" x14ac:dyDescent="0.15">
      <c r="D1871" s="51"/>
    </row>
    <row r="1872" spans="4:4" x14ac:dyDescent="0.15">
      <c r="D1872" s="51"/>
    </row>
    <row r="1873" spans="4:4" x14ac:dyDescent="0.15">
      <c r="D1873" s="51"/>
    </row>
    <row r="1874" spans="4:4" x14ac:dyDescent="0.15">
      <c r="D1874" s="51"/>
    </row>
    <row r="1875" spans="4:4" x14ac:dyDescent="0.15">
      <c r="D1875" s="51"/>
    </row>
    <row r="1876" spans="4:4" x14ac:dyDescent="0.15">
      <c r="D1876" s="51"/>
    </row>
    <row r="1877" spans="4:4" x14ac:dyDescent="0.15">
      <c r="D1877" s="51"/>
    </row>
    <row r="1878" spans="4:4" x14ac:dyDescent="0.15">
      <c r="D1878" s="51"/>
    </row>
    <row r="1879" spans="4:4" x14ac:dyDescent="0.15">
      <c r="D1879" s="51"/>
    </row>
    <row r="1880" spans="4:4" x14ac:dyDescent="0.15">
      <c r="D1880" s="51"/>
    </row>
    <row r="1881" spans="4:4" x14ac:dyDescent="0.15">
      <c r="D1881" s="51"/>
    </row>
    <row r="1882" spans="4:4" x14ac:dyDescent="0.15">
      <c r="D1882" s="51"/>
    </row>
    <row r="1883" spans="4:4" x14ac:dyDescent="0.15">
      <c r="D1883" s="51"/>
    </row>
    <row r="1884" spans="4:4" x14ac:dyDescent="0.15">
      <c r="D1884" s="51"/>
    </row>
    <row r="1885" spans="4:4" x14ac:dyDescent="0.15">
      <c r="D1885" s="51"/>
    </row>
    <row r="1886" spans="4:4" x14ac:dyDescent="0.15">
      <c r="D1886" s="51"/>
    </row>
    <row r="1887" spans="4:4" x14ac:dyDescent="0.15">
      <c r="D1887" s="51"/>
    </row>
    <row r="1888" spans="4:4" x14ac:dyDescent="0.15">
      <c r="D1888" s="51"/>
    </row>
    <row r="1889" spans="4:4" x14ac:dyDescent="0.15">
      <c r="D1889" s="51"/>
    </row>
    <row r="1890" spans="4:4" x14ac:dyDescent="0.15">
      <c r="D1890" s="51"/>
    </row>
    <row r="1891" spans="4:4" x14ac:dyDescent="0.15">
      <c r="D1891" s="51"/>
    </row>
    <row r="1892" spans="4:4" x14ac:dyDescent="0.15">
      <c r="D1892" s="51"/>
    </row>
    <row r="1893" spans="4:4" x14ac:dyDescent="0.15">
      <c r="D1893" s="51"/>
    </row>
    <row r="1894" spans="4:4" x14ac:dyDescent="0.15">
      <c r="D1894" s="51"/>
    </row>
    <row r="1895" spans="4:4" x14ac:dyDescent="0.15">
      <c r="D1895" s="51"/>
    </row>
    <row r="1896" spans="4:4" x14ac:dyDescent="0.15">
      <c r="D1896" s="51"/>
    </row>
    <row r="1897" spans="4:4" x14ac:dyDescent="0.15">
      <c r="D1897" s="51"/>
    </row>
    <row r="1898" spans="4:4" x14ac:dyDescent="0.15">
      <c r="D1898" s="51"/>
    </row>
    <row r="1899" spans="4:4" x14ac:dyDescent="0.15">
      <c r="D1899" s="51"/>
    </row>
    <row r="1900" spans="4:4" x14ac:dyDescent="0.15">
      <c r="D1900" s="51"/>
    </row>
    <row r="1901" spans="4:4" x14ac:dyDescent="0.15">
      <c r="D1901" s="51"/>
    </row>
    <row r="1902" spans="4:4" x14ac:dyDescent="0.15">
      <c r="D1902" s="51"/>
    </row>
    <row r="1903" spans="4:4" x14ac:dyDescent="0.15">
      <c r="D1903" s="51"/>
    </row>
    <row r="1904" spans="4:4" x14ac:dyDescent="0.15">
      <c r="D1904" s="51"/>
    </row>
    <row r="1905" spans="4:4" x14ac:dyDescent="0.15">
      <c r="D1905" s="51"/>
    </row>
    <row r="1906" spans="4:4" x14ac:dyDescent="0.15">
      <c r="D1906" s="51"/>
    </row>
    <row r="1907" spans="4:4" x14ac:dyDescent="0.15">
      <c r="D1907" s="51"/>
    </row>
    <row r="1908" spans="4:4" x14ac:dyDescent="0.15">
      <c r="D1908" s="51"/>
    </row>
    <row r="1909" spans="4:4" x14ac:dyDescent="0.15">
      <c r="D1909" s="51"/>
    </row>
    <row r="1910" spans="4:4" x14ac:dyDescent="0.15">
      <c r="D1910" s="51"/>
    </row>
    <row r="1911" spans="4:4" x14ac:dyDescent="0.15">
      <c r="D1911" s="51"/>
    </row>
    <row r="1912" spans="4:4" x14ac:dyDescent="0.15">
      <c r="D1912" s="51"/>
    </row>
    <row r="1913" spans="4:4" x14ac:dyDescent="0.15">
      <c r="D1913" s="51"/>
    </row>
    <row r="1914" spans="4:4" x14ac:dyDescent="0.15">
      <c r="D1914" s="51"/>
    </row>
    <row r="1915" spans="4:4" x14ac:dyDescent="0.15">
      <c r="D1915" s="51"/>
    </row>
    <row r="1916" spans="4:4" x14ac:dyDescent="0.15">
      <c r="D1916" s="51"/>
    </row>
    <row r="1917" spans="4:4" x14ac:dyDescent="0.15">
      <c r="D1917" s="51"/>
    </row>
    <row r="1918" spans="4:4" x14ac:dyDescent="0.15">
      <c r="D1918" s="51"/>
    </row>
    <row r="1919" spans="4:4" x14ac:dyDescent="0.15">
      <c r="D1919" s="51"/>
    </row>
    <row r="1920" spans="4:4" x14ac:dyDescent="0.15">
      <c r="D1920" s="51"/>
    </row>
    <row r="1921" spans="4:4" x14ac:dyDescent="0.15">
      <c r="D1921" s="51"/>
    </row>
    <row r="1922" spans="4:4" x14ac:dyDescent="0.15">
      <c r="D1922" s="51"/>
    </row>
    <row r="1923" spans="4:4" x14ac:dyDescent="0.15">
      <c r="D1923" s="51"/>
    </row>
    <row r="1924" spans="4:4" x14ac:dyDescent="0.15">
      <c r="D1924" s="51"/>
    </row>
    <row r="1925" spans="4:4" x14ac:dyDescent="0.15">
      <c r="D1925" s="51"/>
    </row>
    <row r="1926" spans="4:4" x14ac:dyDescent="0.15">
      <c r="D1926" s="51"/>
    </row>
    <row r="1927" spans="4:4" x14ac:dyDescent="0.15">
      <c r="D1927" s="51"/>
    </row>
    <row r="1928" spans="4:4" x14ac:dyDescent="0.15">
      <c r="D1928" s="51"/>
    </row>
    <row r="1929" spans="4:4" x14ac:dyDescent="0.15">
      <c r="D1929" s="51"/>
    </row>
    <row r="1930" spans="4:4" x14ac:dyDescent="0.15">
      <c r="D1930" s="51"/>
    </row>
    <row r="1931" spans="4:4" x14ac:dyDescent="0.15">
      <c r="D1931" s="51"/>
    </row>
    <row r="1932" spans="4:4" x14ac:dyDescent="0.15">
      <c r="D1932" s="51"/>
    </row>
    <row r="1933" spans="4:4" x14ac:dyDescent="0.15">
      <c r="D1933" s="51"/>
    </row>
    <row r="1934" spans="4:4" x14ac:dyDescent="0.15">
      <c r="D1934" s="51"/>
    </row>
    <row r="1935" spans="4:4" x14ac:dyDescent="0.15">
      <c r="D1935" s="51"/>
    </row>
    <row r="1936" spans="4:4" x14ac:dyDescent="0.15">
      <c r="D1936" s="51"/>
    </row>
    <row r="1937" spans="4:4" x14ac:dyDescent="0.15">
      <c r="D1937" s="51"/>
    </row>
    <row r="1938" spans="4:4" x14ac:dyDescent="0.15">
      <c r="D1938" s="51"/>
    </row>
    <row r="1939" spans="4:4" x14ac:dyDescent="0.15">
      <c r="D1939" s="51"/>
    </row>
    <row r="1940" spans="4:4" x14ac:dyDescent="0.15">
      <c r="D1940" s="51"/>
    </row>
    <row r="1941" spans="4:4" x14ac:dyDescent="0.15">
      <c r="D1941" s="51"/>
    </row>
    <row r="1942" spans="4:4" x14ac:dyDescent="0.15">
      <c r="D1942" s="51"/>
    </row>
    <row r="1943" spans="4:4" x14ac:dyDescent="0.15">
      <c r="D1943" s="51"/>
    </row>
    <row r="1944" spans="4:4" x14ac:dyDescent="0.15">
      <c r="D1944" s="51"/>
    </row>
    <row r="1945" spans="4:4" x14ac:dyDescent="0.15">
      <c r="D1945" s="51"/>
    </row>
    <row r="1946" spans="4:4" x14ac:dyDescent="0.15">
      <c r="D1946" s="51"/>
    </row>
    <row r="1947" spans="4:4" x14ac:dyDescent="0.15">
      <c r="D1947" s="51"/>
    </row>
    <row r="1948" spans="4:4" x14ac:dyDescent="0.15">
      <c r="D1948" s="51"/>
    </row>
    <row r="1949" spans="4:4" x14ac:dyDescent="0.15">
      <c r="D1949" s="51"/>
    </row>
    <row r="1950" spans="4:4" x14ac:dyDescent="0.15">
      <c r="D1950" s="51"/>
    </row>
    <row r="1951" spans="4:4" x14ac:dyDescent="0.15">
      <c r="D1951" s="51"/>
    </row>
    <row r="1952" spans="4:4" x14ac:dyDescent="0.15">
      <c r="D1952" s="51"/>
    </row>
    <row r="1953" spans="4:4" x14ac:dyDescent="0.15">
      <c r="D1953" s="51"/>
    </row>
    <row r="1954" spans="4:4" x14ac:dyDescent="0.15">
      <c r="D1954" s="51"/>
    </row>
    <row r="1955" spans="4:4" x14ac:dyDescent="0.15">
      <c r="D1955" s="51"/>
    </row>
    <row r="1956" spans="4:4" x14ac:dyDescent="0.15">
      <c r="D1956" s="51"/>
    </row>
    <row r="1957" spans="4:4" x14ac:dyDescent="0.15">
      <c r="D1957" s="51"/>
    </row>
    <row r="1958" spans="4:4" x14ac:dyDescent="0.15">
      <c r="D1958" s="51"/>
    </row>
    <row r="1959" spans="4:4" x14ac:dyDescent="0.15">
      <c r="D1959" s="51"/>
    </row>
    <row r="1960" spans="4:4" x14ac:dyDescent="0.15">
      <c r="D1960" s="51"/>
    </row>
    <row r="1961" spans="4:4" x14ac:dyDescent="0.15">
      <c r="D1961" s="51"/>
    </row>
    <row r="1962" spans="4:4" x14ac:dyDescent="0.15">
      <c r="D1962" s="51"/>
    </row>
    <row r="1963" spans="4:4" x14ac:dyDescent="0.15">
      <c r="D1963" s="51"/>
    </row>
    <row r="1964" spans="4:4" x14ac:dyDescent="0.15">
      <c r="D1964" s="51"/>
    </row>
    <row r="1965" spans="4:4" x14ac:dyDescent="0.15">
      <c r="D1965" s="51"/>
    </row>
    <row r="1966" spans="4:4" x14ac:dyDescent="0.15">
      <c r="D1966" s="51"/>
    </row>
    <row r="1967" spans="4:4" x14ac:dyDescent="0.15">
      <c r="D1967" s="51"/>
    </row>
    <row r="1968" spans="4:4" x14ac:dyDescent="0.15">
      <c r="D1968" s="51"/>
    </row>
    <row r="1969" spans="4:4" x14ac:dyDescent="0.15">
      <c r="D1969" s="51"/>
    </row>
    <row r="1970" spans="4:4" x14ac:dyDescent="0.15">
      <c r="D1970" s="51"/>
    </row>
    <row r="1971" spans="4:4" x14ac:dyDescent="0.15">
      <c r="D1971" s="51"/>
    </row>
    <row r="1972" spans="4:4" x14ac:dyDescent="0.15">
      <c r="D1972" s="51"/>
    </row>
    <row r="1973" spans="4:4" x14ac:dyDescent="0.15">
      <c r="D1973" s="51"/>
    </row>
    <row r="1974" spans="4:4" x14ac:dyDescent="0.15">
      <c r="D1974" s="51"/>
    </row>
    <row r="1975" spans="4:4" x14ac:dyDescent="0.15">
      <c r="D1975" s="51"/>
    </row>
    <row r="1976" spans="4:4" x14ac:dyDescent="0.15">
      <c r="D1976" s="51"/>
    </row>
    <row r="1977" spans="4:4" x14ac:dyDescent="0.15">
      <c r="D1977" s="51"/>
    </row>
    <row r="1978" spans="4:4" x14ac:dyDescent="0.15">
      <c r="D1978" s="51"/>
    </row>
    <row r="1979" spans="4:4" x14ac:dyDescent="0.15">
      <c r="D1979" s="51"/>
    </row>
    <row r="1980" spans="4:4" x14ac:dyDescent="0.15">
      <c r="D1980" s="51"/>
    </row>
    <row r="1981" spans="4:4" x14ac:dyDescent="0.15">
      <c r="D1981" s="51"/>
    </row>
    <row r="1982" spans="4:4" x14ac:dyDescent="0.15">
      <c r="D1982" s="51"/>
    </row>
    <row r="1983" spans="4:4" x14ac:dyDescent="0.15">
      <c r="D1983" s="51"/>
    </row>
    <row r="1984" spans="4:4" x14ac:dyDescent="0.15">
      <c r="D1984" s="51"/>
    </row>
    <row r="1985" spans="4:4" x14ac:dyDescent="0.15">
      <c r="D1985" s="51"/>
    </row>
    <row r="1986" spans="4:4" x14ac:dyDescent="0.15">
      <c r="D1986" s="51"/>
    </row>
    <row r="1987" spans="4:4" x14ac:dyDescent="0.15">
      <c r="D1987" s="51"/>
    </row>
    <row r="1988" spans="4:4" x14ac:dyDescent="0.15">
      <c r="D1988" s="51"/>
    </row>
    <row r="1989" spans="4:4" x14ac:dyDescent="0.15">
      <c r="D1989" s="51"/>
    </row>
    <row r="1990" spans="4:4" x14ac:dyDescent="0.15">
      <c r="D1990" s="51"/>
    </row>
    <row r="1991" spans="4:4" x14ac:dyDescent="0.15">
      <c r="D1991" s="51"/>
    </row>
    <row r="1992" spans="4:4" x14ac:dyDescent="0.15">
      <c r="D1992" s="51"/>
    </row>
    <row r="1993" spans="4:4" x14ac:dyDescent="0.15">
      <c r="D1993" s="51"/>
    </row>
    <row r="1994" spans="4:4" x14ac:dyDescent="0.15">
      <c r="D1994" s="51"/>
    </row>
    <row r="1995" spans="4:4" x14ac:dyDescent="0.15">
      <c r="D1995" s="51"/>
    </row>
    <row r="1996" spans="4:4" x14ac:dyDescent="0.15">
      <c r="D1996" s="51"/>
    </row>
    <row r="1997" spans="4:4" x14ac:dyDescent="0.15">
      <c r="D1997" s="51"/>
    </row>
    <row r="1998" spans="4:4" x14ac:dyDescent="0.15">
      <c r="D1998" s="51"/>
    </row>
    <row r="1999" spans="4:4" x14ac:dyDescent="0.15">
      <c r="D1999" s="51"/>
    </row>
    <row r="2000" spans="4:4" x14ac:dyDescent="0.15">
      <c r="D2000" s="51"/>
    </row>
    <row r="2001" spans="4:4" x14ac:dyDescent="0.15">
      <c r="D2001" s="51"/>
    </row>
    <row r="2002" spans="4:4" x14ac:dyDescent="0.15">
      <c r="D2002" s="51"/>
    </row>
    <row r="2003" spans="4:4" x14ac:dyDescent="0.15">
      <c r="D2003" s="51"/>
    </row>
    <row r="2004" spans="4:4" x14ac:dyDescent="0.15">
      <c r="D2004" s="51"/>
    </row>
    <row r="2005" spans="4:4" x14ac:dyDescent="0.15">
      <c r="D2005" s="51"/>
    </row>
    <row r="2006" spans="4:4" x14ac:dyDescent="0.15">
      <c r="D2006" s="51"/>
    </row>
    <row r="2007" spans="4:4" x14ac:dyDescent="0.15">
      <c r="D2007" s="51"/>
    </row>
    <row r="2008" spans="4:4" x14ac:dyDescent="0.15">
      <c r="D2008" s="51"/>
    </row>
    <row r="2009" spans="4:4" x14ac:dyDescent="0.15">
      <c r="D2009" s="51"/>
    </row>
    <row r="2010" spans="4:4" x14ac:dyDescent="0.15">
      <c r="D2010" s="51"/>
    </row>
    <row r="2011" spans="4:4" x14ac:dyDescent="0.15">
      <c r="D2011" s="51"/>
    </row>
    <row r="2012" spans="4:4" x14ac:dyDescent="0.15">
      <c r="D2012" s="51"/>
    </row>
    <row r="2013" spans="4:4" x14ac:dyDescent="0.15">
      <c r="D2013" s="51"/>
    </row>
    <row r="2014" spans="4:4" x14ac:dyDescent="0.15">
      <c r="D2014" s="51"/>
    </row>
    <row r="2015" spans="4:4" x14ac:dyDescent="0.15">
      <c r="D2015" s="51"/>
    </row>
    <row r="2016" spans="4:4" x14ac:dyDescent="0.15">
      <c r="D2016" s="51"/>
    </row>
    <row r="2017" spans="4:4" x14ac:dyDescent="0.15">
      <c r="D2017" s="51"/>
    </row>
    <row r="2018" spans="4:4" x14ac:dyDescent="0.15">
      <c r="D2018" s="51"/>
    </row>
    <row r="2019" spans="4:4" x14ac:dyDescent="0.15">
      <c r="D2019" s="51"/>
    </row>
    <row r="2020" spans="4:4" x14ac:dyDescent="0.15">
      <c r="D2020" s="51"/>
    </row>
    <row r="2021" spans="4:4" x14ac:dyDescent="0.15">
      <c r="D2021" s="51"/>
    </row>
    <row r="2022" spans="4:4" x14ac:dyDescent="0.15">
      <c r="D2022" s="51"/>
    </row>
    <row r="2023" spans="4:4" x14ac:dyDescent="0.15">
      <c r="D2023" s="51"/>
    </row>
    <row r="2024" spans="4:4" x14ac:dyDescent="0.15">
      <c r="D2024" s="51"/>
    </row>
    <row r="2025" spans="4:4" x14ac:dyDescent="0.15">
      <c r="D2025" s="51"/>
    </row>
    <row r="2026" spans="4:4" x14ac:dyDescent="0.15">
      <c r="D2026" s="51"/>
    </row>
    <row r="2027" spans="4:4" x14ac:dyDescent="0.15">
      <c r="D2027" s="51"/>
    </row>
    <row r="2028" spans="4:4" x14ac:dyDescent="0.15">
      <c r="D2028" s="51"/>
    </row>
    <row r="2029" spans="4:4" x14ac:dyDescent="0.15">
      <c r="D2029" s="51"/>
    </row>
    <row r="2030" spans="4:4" x14ac:dyDescent="0.15">
      <c r="D2030" s="51"/>
    </row>
    <row r="2031" spans="4:4" x14ac:dyDescent="0.15">
      <c r="D2031" s="51"/>
    </row>
    <row r="2032" spans="4:4" x14ac:dyDescent="0.15">
      <c r="D2032" s="51"/>
    </row>
    <row r="2033" spans="4:4" x14ac:dyDescent="0.15">
      <c r="D2033" s="51"/>
    </row>
    <row r="2034" spans="4:4" x14ac:dyDescent="0.15">
      <c r="D2034" s="51"/>
    </row>
    <row r="2035" spans="4:4" x14ac:dyDescent="0.15">
      <c r="D2035" s="51"/>
    </row>
    <row r="2036" spans="4:4" x14ac:dyDescent="0.15">
      <c r="D2036" s="51"/>
    </row>
    <row r="2037" spans="4:4" x14ac:dyDescent="0.15">
      <c r="D2037" s="51"/>
    </row>
    <row r="2038" spans="4:4" x14ac:dyDescent="0.15">
      <c r="D2038" s="51"/>
    </row>
    <row r="2039" spans="4:4" x14ac:dyDescent="0.15">
      <c r="D2039" s="51"/>
    </row>
    <row r="2040" spans="4:4" x14ac:dyDescent="0.15">
      <c r="D2040" s="51"/>
    </row>
    <row r="2041" spans="4:4" x14ac:dyDescent="0.15">
      <c r="D2041" s="51"/>
    </row>
    <row r="2042" spans="4:4" x14ac:dyDescent="0.15">
      <c r="D2042" s="51"/>
    </row>
    <row r="2043" spans="4:4" x14ac:dyDescent="0.15">
      <c r="D2043" s="51"/>
    </row>
    <row r="2044" spans="4:4" x14ac:dyDescent="0.15">
      <c r="D2044" s="51"/>
    </row>
    <row r="2045" spans="4:4" x14ac:dyDescent="0.15">
      <c r="D2045" s="51"/>
    </row>
    <row r="2046" spans="4:4" x14ac:dyDescent="0.15">
      <c r="D2046" s="51"/>
    </row>
    <row r="2047" spans="4:4" x14ac:dyDescent="0.15">
      <c r="D2047" s="51"/>
    </row>
    <row r="2048" spans="4:4" x14ac:dyDescent="0.15">
      <c r="D2048" s="51"/>
    </row>
    <row r="2049" spans="4:4" x14ac:dyDescent="0.15">
      <c r="D2049" s="51"/>
    </row>
    <row r="2050" spans="4:4" x14ac:dyDescent="0.15">
      <c r="D2050" s="51"/>
    </row>
    <row r="2051" spans="4:4" x14ac:dyDescent="0.15">
      <c r="D2051" s="51"/>
    </row>
    <row r="2052" spans="4:4" x14ac:dyDescent="0.15">
      <c r="D2052" s="51"/>
    </row>
    <row r="2053" spans="4:4" x14ac:dyDescent="0.15">
      <c r="D2053" s="51"/>
    </row>
    <row r="2054" spans="4:4" x14ac:dyDescent="0.15">
      <c r="D2054" s="51"/>
    </row>
    <row r="2055" spans="4:4" x14ac:dyDescent="0.15">
      <c r="D2055" s="51"/>
    </row>
    <row r="2056" spans="4:4" x14ac:dyDescent="0.15">
      <c r="D2056" s="51"/>
    </row>
    <row r="2057" spans="4:4" x14ac:dyDescent="0.15">
      <c r="D2057" s="51"/>
    </row>
    <row r="2058" spans="4:4" x14ac:dyDescent="0.15">
      <c r="D2058" s="51"/>
    </row>
    <row r="2059" spans="4:4" x14ac:dyDescent="0.15">
      <c r="D2059" s="51"/>
    </row>
    <row r="2060" spans="4:4" x14ac:dyDescent="0.15">
      <c r="D2060" s="51"/>
    </row>
    <row r="2061" spans="4:4" x14ac:dyDescent="0.15">
      <c r="D2061" s="51"/>
    </row>
    <row r="2062" spans="4:4" x14ac:dyDescent="0.15">
      <c r="D2062" s="51"/>
    </row>
    <row r="2063" spans="4:4" x14ac:dyDescent="0.15">
      <c r="D2063" s="51"/>
    </row>
    <row r="2064" spans="4:4" x14ac:dyDescent="0.15">
      <c r="D2064" s="51"/>
    </row>
    <row r="2065" spans="4:4" x14ac:dyDescent="0.15">
      <c r="D2065" s="51"/>
    </row>
    <row r="2066" spans="4:4" x14ac:dyDescent="0.15">
      <c r="D2066" s="51"/>
    </row>
    <row r="2067" spans="4:4" x14ac:dyDescent="0.15">
      <c r="D2067" s="51"/>
    </row>
    <row r="2068" spans="4:4" x14ac:dyDescent="0.15">
      <c r="D2068" s="51"/>
    </row>
    <row r="2069" spans="4:4" x14ac:dyDescent="0.15">
      <c r="D2069" s="51"/>
    </row>
    <row r="2070" spans="4:4" x14ac:dyDescent="0.15">
      <c r="D2070" s="51"/>
    </row>
    <row r="2071" spans="4:4" x14ac:dyDescent="0.15">
      <c r="D2071" s="51"/>
    </row>
    <row r="2072" spans="4:4" x14ac:dyDescent="0.15">
      <c r="D2072" s="51"/>
    </row>
    <row r="2073" spans="4:4" x14ac:dyDescent="0.15">
      <c r="D2073" s="51"/>
    </row>
    <row r="2074" spans="4:4" x14ac:dyDescent="0.15">
      <c r="D2074" s="51"/>
    </row>
    <row r="2075" spans="4:4" x14ac:dyDescent="0.15">
      <c r="D2075" s="51"/>
    </row>
    <row r="2076" spans="4:4" x14ac:dyDescent="0.15">
      <c r="D2076" s="51"/>
    </row>
    <row r="2077" spans="4:4" x14ac:dyDescent="0.15">
      <c r="D2077" s="51"/>
    </row>
  </sheetData>
  <sheetProtection password="C498" sheet="1" objects="1" scenarios="1"/>
  <mergeCells count="7">
    <mergeCell ref="B2:S2"/>
    <mergeCell ref="B3:S3"/>
    <mergeCell ref="S10:S12"/>
    <mergeCell ref="C10:C12"/>
    <mergeCell ref="B10:B12"/>
    <mergeCell ref="L10:L12"/>
    <mergeCell ref="P10:P12"/>
  </mergeCells>
  <phoneticPr fontId="132" type="noConversion"/>
  <printOptions horizontalCentered="1" gridLinesSet="0"/>
  <pageMargins left="0.35433070866141736" right="0" top="0.35433070866141736" bottom="0.62992125984251968" header="0.31496062992125984" footer="0.51181102362204722"/>
  <pageSetup paperSize="9" scale="80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Report">
                <anchor moveWithCells="1" sizeWithCells="1">
                  <from>
                    <xdr:col>1</xdr:col>
                    <xdr:colOff>38100</xdr:colOff>
                    <xdr:row>2</xdr:row>
                    <xdr:rowOff>276225</xdr:rowOff>
                  </from>
                  <to>
                    <xdr:col>2</xdr:col>
                    <xdr:colOff>400050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Button 2">
              <controlPr defaultSize="0" print="0" autoFill="0" autoPict="0" macro="[0]!Col">
                <anchor moveWithCells="1" sizeWithCells="1">
                  <from>
                    <xdr:col>2</xdr:col>
                    <xdr:colOff>428625</xdr:colOff>
                    <xdr:row>2</xdr:row>
                    <xdr:rowOff>276225</xdr:rowOff>
                  </from>
                  <to>
                    <xdr:col>2</xdr:col>
                    <xdr:colOff>1057275</xdr:colOff>
                    <xdr:row>7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autoPageBreaks="0"/>
  </sheetPr>
  <dimension ref="A1:DY32"/>
  <sheetViews>
    <sheetView showGridLines="0" showRowColHeaders="0" defaultGridColor="0" topLeftCell="A19" colorId="59" workbookViewId="0">
      <selection activeCell="G31" sqref="G31"/>
    </sheetView>
  </sheetViews>
  <sheetFormatPr defaultColWidth="9" defaultRowHeight="24.75" customHeight="1" x14ac:dyDescent="0.5"/>
  <cols>
    <col min="1" max="1" width="1" style="75" customWidth="1"/>
    <col min="2" max="2" width="37.75" style="75" customWidth="1"/>
    <col min="3" max="3" width="6.375" style="76" customWidth="1"/>
    <col min="4" max="4" width="6.25" style="76" customWidth="1"/>
    <col min="5" max="5" width="5.625" style="76" customWidth="1"/>
    <col min="6" max="6" width="12.25" style="77" customWidth="1"/>
    <col min="7" max="7" width="12.5" style="76" customWidth="1"/>
    <col min="8" max="51" width="9" style="71" hidden="1" customWidth="1"/>
    <col min="52" max="52" width="9.875" style="71" hidden="1" customWidth="1"/>
    <col min="53" max="53" width="11.375" style="71" hidden="1" customWidth="1"/>
    <col min="54" max="54" width="15.75" style="71" hidden="1" customWidth="1"/>
    <col min="55" max="55" width="14.125" style="71" hidden="1" customWidth="1"/>
    <col min="56" max="57" width="12.75" style="71" hidden="1" customWidth="1"/>
    <col min="58" max="58" width="15.625" style="71" hidden="1" customWidth="1"/>
    <col min="59" max="59" width="9.375" style="71" hidden="1" customWidth="1"/>
    <col min="60" max="60" width="11.625" style="71" hidden="1" customWidth="1"/>
    <col min="61" max="61" width="9" style="71" hidden="1" customWidth="1"/>
    <col min="62" max="62" width="8.125" style="71" hidden="1" customWidth="1"/>
    <col min="63" max="63" width="13.5" style="71" hidden="1" customWidth="1"/>
    <col min="64" max="64" width="9" style="71" hidden="1" customWidth="1"/>
    <col min="65" max="65" width="6.75" style="71" hidden="1" customWidth="1"/>
    <col min="66" max="66" width="10.125" style="71" hidden="1" customWidth="1"/>
    <col min="67" max="67" width="8" style="71" hidden="1" customWidth="1"/>
    <col min="68" max="68" width="7.75" style="71" hidden="1" customWidth="1"/>
    <col min="69" max="69" width="7" style="71" hidden="1" customWidth="1"/>
    <col min="70" max="73" width="9" style="71" hidden="1" customWidth="1"/>
    <col min="74" max="74" width="11.5" style="71" hidden="1" customWidth="1"/>
    <col min="75" max="75" width="15.75" style="71" hidden="1" customWidth="1"/>
    <col min="76" max="76" width="14.125" style="71" hidden="1" customWidth="1"/>
    <col min="77" max="78" width="12.75" style="71" hidden="1" customWidth="1"/>
    <col min="79" max="79" width="15.625" style="71" hidden="1" customWidth="1"/>
    <col min="80" max="80" width="8.125" style="71" hidden="1" customWidth="1"/>
    <col min="81" max="81" width="13.125" style="71" hidden="1" customWidth="1"/>
    <col min="82" max="83" width="9" style="71" hidden="1" customWidth="1"/>
    <col min="84" max="84" width="13.5" style="71" hidden="1" customWidth="1"/>
    <col min="85" max="85" width="9" style="71" hidden="1" customWidth="1"/>
    <col min="86" max="86" width="5.875" style="71" hidden="1" customWidth="1"/>
    <col min="87" max="87" width="8.5" style="71" hidden="1" customWidth="1"/>
    <col min="88" max="88" width="7.75" style="71" hidden="1" customWidth="1"/>
    <col min="89" max="89" width="8.125" style="71" hidden="1" customWidth="1"/>
    <col min="90" max="90" width="7.75" style="71" hidden="1" customWidth="1"/>
    <col min="91" max="91" width="9" style="71" hidden="1" customWidth="1"/>
    <col min="92" max="92" width="9.875" style="71" hidden="1" customWidth="1"/>
    <col min="93" max="93" width="6.75" style="71" hidden="1" customWidth="1"/>
    <col min="94" max="94" width="9" style="71" hidden="1" customWidth="1"/>
    <col min="95" max="103" width="0" style="71" hidden="1" customWidth="1"/>
    <col min="104" max="16384" width="9" style="71"/>
  </cols>
  <sheetData>
    <row r="1" spans="1:129" ht="23.25" x14ac:dyDescent="0.5">
      <c r="B1" s="432" t="s">
        <v>118</v>
      </c>
      <c r="C1" s="432"/>
      <c r="D1" s="432"/>
      <c r="E1" s="432"/>
      <c r="F1" s="432"/>
      <c r="G1" s="432"/>
    </row>
    <row r="2" spans="1:129" ht="24" thickBot="1" x14ac:dyDescent="0.55000000000000004">
      <c r="B2" s="84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</row>
    <row r="3" spans="1:129" ht="42.75" thickBot="1" x14ac:dyDescent="0.55000000000000004">
      <c r="B3" s="389" t="s">
        <v>100</v>
      </c>
      <c r="C3" s="390" t="s">
        <v>176</v>
      </c>
      <c r="D3" s="390" t="s">
        <v>163</v>
      </c>
      <c r="E3" s="391" t="s">
        <v>164</v>
      </c>
      <c r="F3" s="391" t="s">
        <v>174</v>
      </c>
      <c r="G3" s="391" t="s">
        <v>175</v>
      </c>
      <c r="BA3" s="130" t="s">
        <v>105</v>
      </c>
      <c r="BB3" s="107"/>
      <c r="BC3" s="103"/>
      <c r="BD3" s="103"/>
      <c r="BE3" s="103"/>
      <c r="BF3" s="103"/>
      <c r="BG3" s="104"/>
      <c r="BH3" s="129" t="s">
        <v>101</v>
      </c>
      <c r="BI3" s="108"/>
      <c r="BJ3" s="109"/>
      <c r="BK3" s="109"/>
      <c r="BL3" s="109"/>
      <c r="BM3" s="109"/>
      <c r="BN3" s="103"/>
      <c r="BO3" s="130" t="s">
        <v>41</v>
      </c>
      <c r="BP3" s="103"/>
      <c r="BQ3" s="103"/>
      <c r="BR3" s="103"/>
      <c r="BS3" s="103"/>
      <c r="BT3" s="103"/>
      <c r="BU3" s="110"/>
      <c r="BV3" s="131" t="s">
        <v>130</v>
      </c>
      <c r="BW3" s="111"/>
      <c r="BX3" s="112"/>
      <c r="BY3" s="112"/>
      <c r="BZ3" s="112"/>
      <c r="CA3" s="112"/>
      <c r="CB3" s="112"/>
      <c r="CC3" s="132" t="s">
        <v>101</v>
      </c>
      <c r="CD3" s="113"/>
      <c r="CE3" s="114"/>
      <c r="CF3" s="114"/>
      <c r="CG3" s="114"/>
      <c r="CH3" s="114"/>
      <c r="CI3" s="112"/>
      <c r="CJ3" s="132" t="s">
        <v>41</v>
      </c>
      <c r="CK3" s="112"/>
      <c r="CL3" s="112"/>
      <c r="CM3" s="112"/>
      <c r="CN3" s="112"/>
      <c r="CO3" s="112"/>
      <c r="CP3" s="110"/>
      <c r="CQ3" s="115"/>
      <c r="CR3" s="115"/>
      <c r="CS3" s="115"/>
      <c r="CT3" s="115"/>
      <c r="CU3" s="115"/>
      <c r="CV3" s="115"/>
      <c r="CW3" s="115"/>
      <c r="CX3" s="115"/>
      <c r="CY3" s="115"/>
    </row>
    <row r="4" spans="1:129" s="115" customFormat="1" ht="21" x14ac:dyDescent="0.45">
      <c r="A4" s="219"/>
      <c r="B4" s="215" t="s">
        <v>145</v>
      </c>
      <c r="C4" s="220">
        <f>BB8</f>
        <v>25</v>
      </c>
      <c r="D4" s="221">
        <f>BW8</f>
        <v>41</v>
      </c>
      <c r="E4" s="221">
        <f>SUM(C4:D4)</f>
        <v>66</v>
      </c>
      <c r="F4" s="222">
        <f>IF(E9=0,0,(E4*100)/$E$9)</f>
        <v>25.384615384615383</v>
      </c>
      <c r="G4" s="223"/>
      <c r="BA4" s="116" t="s">
        <v>125</v>
      </c>
      <c r="BB4" s="117" t="s">
        <v>75</v>
      </c>
      <c r="BC4" s="116" t="s">
        <v>76</v>
      </c>
      <c r="BD4" s="116" t="s">
        <v>77</v>
      </c>
      <c r="BE4" s="117" t="s">
        <v>77</v>
      </c>
      <c r="BF4" s="116" t="s">
        <v>78</v>
      </c>
      <c r="BG4" s="116" t="s">
        <v>107</v>
      </c>
      <c r="BH4" s="116" t="s">
        <v>125</v>
      </c>
      <c r="BI4" s="116" t="s">
        <v>84</v>
      </c>
      <c r="BJ4" s="116" t="s">
        <v>85</v>
      </c>
      <c r="BK4" s="116" t="s">
        <v>86</v>
      </c>
      <c r="BL4" s="116" t="s">
        <v>87</v>
      </c>
      <c r="BM4" s="116" t="s">
        <v>88</v>
      </c>
      <c r="BN4" s="116" t="s">
        <v>107</v>
      </c>
      <c r="BO4" s="116" t="s">
        <v>91</v>
      </c>
      <c r="BP4" s="116" t="s">
        <v>92</v>
      </c>
      <c r="BQ4" s="116" t="s">
        <v>93</v>
      </c>
      <c r="BR4" s="116" t="s">
        <v>94</v>
      </c>
      <c r="BS4" s="116" t="s">
        <v>95</v>
      </c>
      <c r="BT4" s="116" t="s">
        <v>96</v>
      </c>
      <c r="BU4" s="116" t="s">
        <v>107</v>
      </c>
      <c r="BV4" s="118" t="s">
        <v>125</v>
      </c>
      <c r="BW4" s="111" t="s">
        <v>75</v>
      </c>
      <c r="BX4" s="118" t="s">
        <v>76</v>
      </c>
      <c r="BY4" s="118" t="s">
        <v>77</v>
      </c>
      <c r="BZ4" s="111" t="s">
        <v>77</v>
      </c>
      <c r="CA4" s="118" t="s">
        <v>78</v>
      </c>
      <c r="CB4" s="118" t="s">
        <v>107</v>
      </c>
      <c r="CC4" s="118" t="s">
        <v>125</v>
      </c>
      <c r="CD4" s="118" t="s">
        <v>84</v>
      </c>
      <c r="CE4" s="118" t="s">
        <v>85</v>
      </c>
      <c r="CF4" s="118" t="s">
        <v>86</v>
      </c>
      <c r="CG4" s="118" t="s">
        <v>87</v>
      </c>
      <c r="CH4" s="118" t="s">
        <v>88</v>
      </c>
      <c r="CI4" s="118" t="s">
        <v>107</v>
      </c>
      <c r="CJ4" s="118" t="s">
        <v>91</v>
      </c>
      <c r="CK4" s="118" t="s">
        <v>92</v>
      </c>
      <c r="CL4" s="118" t="s">
        <v>93</v>
      </c>
      <c r="CM4" s="118" t="s">
        <v>94</v>
      </c>
      <c r="CN4" s="118" t="s">
        <v>95</v>
      </c>
      <c r="CO4" s="118" t="s">
        <v>96</v>
      </c>
      <c r="CP4" s="118" t="s">
        <v>107</v>
      </c>
    </row>
    <row r="5" spans="1:129" s="115" customFormat="1" ht="21" x14ac:dyDescent="0.45">
      <c r="A5" s="224"/>
      <c r="B5" s="216" t="s">
        <v>146</v>
      </c>
      <c r="C5" s="225">
        <f>BC8</f>
        <v>10</v>
      </c>
      <c r="D5" s="226">
        <f>BX8</f>
        <v>9</v>
      </c>
      <c r="E5" s="221">
        <f>SUM(C5:D5)</f>
        <v>19</v>
      </c>
      <c r="F5" s="227">
        <f>IF(E9=0,0,(E5*100)/$E$9)</f>
        <v>7.3076923076923075</v>
      </c>
      <c r="G5" s="223"/>
      <c r="BA5" s="119" t="s">
        <v>98</v>
      </c>
      <c r="BB5" s="119" t="s">
        <v>98</v>
      </c>
      <c r="BC5" s="119" t="s">
        <v>79</v>
      </c>
      <c r="BD5" s="119" t="s">
        <v>79</v>
      </c>
      <c r="BE5" s="119" t="s">
        <v>79</v>
      </c>
      <c r="BF5" s="120" t="s">
        <v>81</v>
      </c>
      <c r="BG5" s="120" t="s">
        <v>82</v>
      </c>
      <c r="BH5" s="121"/>
      <c r="BI5" s="122" t="s">
        <v>82</v>
      </c>
      <c r="BJ5" s="122" t="s">
        <v>89</v>
      </c>
      <c r="BK5" s="122" t="s">
        <v>90</v>
      </c>
      <c r="BL5" s="122" t="s">
        <v>80</v>
      </c>
      <c r="BM5" s="122" t="s">
        <v>83</v>
      </c>
      <c r="BN5" s="123" t="s">
        <v>108</v>
      </c>
      <c r="BO5" s="124" t="s">
        <v>83</v>
      </c>
      <c r="BP5" s="124" t="s">
        <v>89</v>
      </c>
      <c r="BQ5" s="124" t="s">
        <v>90</v>
      </c>
      <c r="BR5" s="124" t="s">
        <v>80</v>
      </c>
      <c r="BS5" s="124" t="s">
        <v>82</v>
      </c>
      <c r="BT5" s="124" t="s">
        <v>83</v>
      </c>
      <c r="BU5" s="124" t="s">
        <v>83</v>
      </c>
      <c r="BV5" s="125"/>
      <c r="BW5" s="126" t="s">
        <v>98</v>
      </c>
      <c r="BX5" s="126" t="s">
        <v>79</v>
      </c>
      <c r="BY5" s="126" t="s">
        <v>79</v>
      </c>
      <c r="BZ5" s="126" t="s">
        <v>79</v>
      </c>
      <c r="CA5" s="127" t="s">
        <v>81</v>
      </c>
      <c r="CB5" s="125" t="s">
        <v>83</v>
      </c>
      <c r="CC5" s="128"/>
      <c r="CD5" s="128" t="s">
        <v>82</v>
      </c>
      <c r="CE5" s="128" t="s">
        <v>89</v>
      </c>
      <c r="CF5" s="128" t="s">
        <v>90</v>
      </c>
      <c r="CG5" s="128" t="s">
        <v>80</v>
      </c>
      <c r="CH5" s="128" t="s">
        <v>83</v>
      </c>
      <c r="CI5" s="128" t="s">
        <v>83</v>
      </c>
      <c r="CJ5" s="125" t="s">
        <v>83</v>
      </c>
      <c r="CK5" s="125" t="s">
        <v>89</v>
      </c>
      <c r="CL5" s="125" t="s">
        <v>80</v>
      </c>
      <c r="CM5" s="125" t="s">
        <v>80</v>
      </c>
      <c r="CN5" s="125" t="s">
        <v>82</v>
      </c>
      <c r="CO5" s="125" t="s">
        <v>83</v>
      </c>
      <c r="CP5" s="125" t="s">
        <v>83</v>
      </c>
    </row>
    <row r="6" spans="1:129" s="115" customFormat="1" ht="21" x14ac:dyDescent="0.45">
      <c r="A6" s="224"/>
      <c r="B6" s="216" t="s">
        <v>147</v>
      </c>
      <c r="C6" s="225">
        <f>BD8</f>
        <v>51</v>
      </c>
      <c r="D6" s="226">
        <f>BY8</f>
        <v>92</v>
      </c>
      <c r="E6" s="221">
        <f>SUM(C6:D6)</f>
        <v>143</v>
      </c>
      <c r="F6" s="227">
        <f>IF(E9=0,0,(E6*100)/$E$9)</f>
        <v>55</v>
      </c>
      <c r="G6" s="223"/>
      <c r="AZ6" s="146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9"/>
      <c r="BP6" s="229"/>
      <c r="BQ6" s="229"/>
      <c r="BR6" s="229"/>
      <c r="BS6" s="229"/>
      <c r="BT6" s="229"/>
      <c r="BU6" s="229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9"/>
      <c r="CK6" s="229"/>
      <c r="CL6" s="229"/>
      <c r="CM6" s="229"/>
      <c r="CN6" s="229"/>
      <c r="CO6" s="229"/>
      <c r="CP6" s="229"/>
      <c r="CQ6" s="229"/>
      <c r="CR6" s="229"/>
      <c r="CS6" s="229"/>
      <c r="CT6" s="229"/>
      <c r="CU6" s="229"/>
      <c r="CV6" s="229"/>
      <c r="CW6" s="229"/>
      <c r="CX6" s="229"/>
      <c r="CY6" s="229"/>
      <c r="CZ6" s="229"/>
      <c r="DA6" s="229"/>
      <c r="DB6" s="229"/>
      <c r="DC6" s="229"/>
      <c r="DD6" s="229"/>
      <c r="DE6" s="229"/>
      <c r="DF6" s="229"/>
      <c r="DG6" s="229"/>
      <c r="DH6" s="229"/>
      <c r="DI6" s="229"/>
      <c r="DJ6" s="229"/>
      <c r="DK6" s="229"/>
      <c r="DL6" s="229"/>
      <c r="DM6" s="229"/>
      <c r="DN6" s="229"/>
      <c r="DO6" s="229"/>
      <c r="DP6" s="229"/>
      <c r="DQ6" s="229"/>
      <c r="DR6" s="229"/>
      <c r="DS6" s="229"/>
      <c r="DT6" s="229"/>
      <c r="DU6" s="229"/>
      <c r="DV6" s="229"/>
      <c r="DW6" s="229"/>
      <c r="DX6" s="229"/>
      <c r="DY6" s="229"/>
    </row>
    <row r="7" spans="1:129" s="115" customFormat="1" ht="21" x14ac:dyDescent="0.45">
      <c r="A7" s="224"/>
      <c r="B7" s="216" t="s">
        <v>148</v>
      </c>
      <c r="C7" s="225">
        <f>BE8</f>
        <v>6</v>
      </c>
      <c r="D7" s="226">
        <f>BZ8</f>
        <v>14</v>
      </c>
      <c r="E7" s="221">
        <f>SUM(C7:D7)</f>
        <v>20</v>
      </c>
      <c r="F7" s="227">
        <f>IF(E9=0,0,(E7*100)/$E$9)</f>
        <v>7.6923076923076925</v>
      </c>
      <c r="G7" s="223"/>
      <c r="AZ7" s="146"/>
      <c r="BA7" s="229"/>
      <c r="BB7" s="228"/>
      <c r="BC7" s="228"/>
      <c r="BD7" s="228"/>
      <c r="BE7" s="228"/>
      <c r="BF7" s="228"/>
      <c r="BG7" s="228"/>
      <c r="BH7" s="229"/>
      <c r="BI7" s="228"/>
      <c r="BJ7" s="228"/>
      <c r="BK7" s="228"/>
      <c r="BL7" s="228"/>
      <c r="BM7" s="228"/>
      <c r="BN7" s="228"/>
      <c r="BO7" s="229"/>
      <c r="BP7" s="229"/>
      <c r="BQ7" s="229"/>
      <c r="BR7" s="229"/>
      <c r="BS7" s="229"/>
      <c r="BT7" s="229"/>
      <c r="BU7" s="229"/>
      <c r="BV7" s="229"/>
      <c r="BW7" s="228"/>
      <c r="BX7" s="228"/>
      <c r="BY7" s="228"/>
      <c r="BZ7" s="228"/>
      <c r="CA7" s="228"/>
      <c r="CB7" s="228"/>
      <c r="CC7" s="229"/>
      <c r="CD7" s="228"/>
      <c r="CE7" s="228"/>
      <c r="CF7" s="228"/>
      <c r="CG7" s="228"/>
      <c r="CH7" s="228"/>
      <c r="CI7" s="228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  <c r="DF7" s="229"/>
      <c r="DG7" s="229"/>
      <c r="DH7" s="229"/>
      <c r="DI7" s="229"/>
      <c r="DJ7" s="229"/>
      <c r="DK7" s="229"/>
      <c r="DL7" s="229"/>
      <c r="DM7" s="229"/>
      <c r="DN7" s="229"/>
      <c r="DO7" s="229"/>
      <c r="DP7" s="229"/>
      <c r="DQ7" s="229"/>
      <c r="DR7" s="229"/>
      <c r="DS7" s="229"/>
      <c r="DT7" s="229"/>
      <c r="DU7" s="229"/>
      <c r="DV7" s="229"/>
      <c r="DW7" s="229"/>
      <c r="DX7" s="229"/>
      <c r="DY7" s="229"/>
    </row>
    <row r="8" spans="1:129" s="115" customFormat="1" ht="21.75" thickBot="1" x14ac:dyDescent="0.5">
      <c r="A8" s="224"/>
      <c r="B8" s="217" t="s">
        <v>144</v>
      </c>
      <c r="C8" s="230">
        <f>BF8</f>
        <v>6</v>
      </c>
      <c r="D8" s="231">
        <f>CA8</f>
        <v>6</v>
      </c>
      <c r="E8" s="231">
        <f>SUM(C8:D8)</f>
        <v>12</v>
      </c>
      <c r="F8" s="232">
        <f>IF(E9=0,0,(E8*100)/$E$9)</f>
        <v>4.615384615384615</v>
      </c>
      <c r="G8" s="233"/>
      <c r="AZ8" s="151" t="s">
        <v>129</v>
      </c>
      <c r="BB8" s="234">
        <f>NUSTA2!DF1015</f>
        <v>25</v>
      </c>
      <c r="BC8" s="234">
        <f>NUSTA2!DG1015</f>
        <v>10</v>
      </c>
      <c r="BD8" s="234">
        <f>NUSTA2!DH1015</f>
        <v>51</v>
      </c>
      <c r="BE8" s="234">
        <f>NUSTA2!DI1015</f>
        <v>6</v>
      </c>
      <c r="BF8" s="234">
        <f>NUSTA2!DJ1015</f>
        <v>6</v>
      </c>
      <c r="BG8" s="234">
        <f>NUSTA2!DK1015</f>
        <v>1</v>
      </c>
      <c r="BH8" s="235"/>
      <c r="BI8" s="234">
        <f>NUSTA2!DL1015</f>
        <v>13</v>
      </c>
      <c r="BJ8" s="234">
        <f>NUSTA2!DM1015</f>
        <v>5</v>
      </c>
      <c r="BK8" s="234">
        <f>NUSTA2!DN1015</f>
        <v>75</v>
      </c>
      <c r="BL8" s="234">
        <f>NUSTA2!DO1015</f>
        <v>2</v>
      </c>
      <c r="BM8" s="234">
        <f>NUSTA2!DP1015</f>
        <v>1</v>
      </c>
      <c r="BN8" s="234">
        <f>NUSTA2!DQ1015</f>
        <v>3</v>
      </c>
      <c r="BO8" s="236">
        <f>NUSTA2!DR1015</f>
        <v>13</v>
      </c>
      <c r="BP8" s="236">
        <f>NUSTA2!DS1015</f>
        <v>3</v>
      </c>
      <c r="BQ8" s="236">
        <f>NUSTA2!DT1015</f>
        <v>8</v>
      </c>
      <c r="BR8" s="236">
        <f>NUSTA2!DU1015</f>
        <v>46</v>
      </c>
      <c r="BS8" s="236">
        <f>NUSTA2!DV1015</f>
        <v>7</v>
      </c>
      <c r="BT8" s="236">
        <f>NUSTA2!DW1015</f>
        <v>9</v>
      </c>
      <c r="BU8" s="236">
        <f>NUSTA2!DX1015</f>
        <v>13</v>
      </c>
      <c r="BV8" s="237"/>
      <c r="BW8" s="234">
        <f>NUSTA2!DY1015</f>
        <v>41</v>
      </c>
      <c r="BX8" s="234">
        <f>NUSTA2!DZ1015</f>
        <v>9</v>
      </c>
      <c r="BY8" s="234">
        <f>NUSTA2!EA1015</f>
        <v>92</v>
      </c>
      <c r="BZ8" s="234">
        <f>NUSTA2!EB1015</f>
        <v>14</v>
      </c>
      <c r="CA8" s="234">
        <f>NUSTA2!EC1015</f>
        <v>6</v>
      </c>
      <c r="CB8" s="234">
        <f>NUSTA2!ED1015</f>
        <v>0</v>
      </c>
      <c r="CC8" s="235"/>
      <c r="CD8" s="234">
        <f>NUSTA2!EE1015</f>
        <v>30</v>
      </c>
      <c r="CE8" s="234">
        <f>NUSTA2!EF1015</f>
        <v>16</v>
      </c>
      <c r="CF8" s="234">
        <f>NUSTA2!EG1015</f>
        <v>110</v>
      </c>
      <c r="CG8" s="234">
        <f>NUSTA2!EH1015</f>
        <v>1</v>
      </c>
      <c r="CH8" s="234">
        <f>NUSTA2!EI1015</f>
        <v>4</v>
      </c>
      <c r="CI8" s="234">
        <f>NUSTA2!EJ1015</f>
        <v>1</v>
      </c>
      <c r="CJ8" s="238">
        <f>NUSTA2!EK1015</f>
        <v>21</v>
      </c>
      <c r="CK8" s="238">
        <f>NUSTA2!EL1015</f>
        <v>13</v>
      </c>
      <c r="CL8" s="238">
        <f>NUSTA2!EM1015</f>
        <v>8</v>
      </c>
      <c r="CM8" s="238">
        <f>NUSTA2!EN1015</f>
        <v>95</v>
      </c>
      <c r="CN8" s="238">
        <f>NUSTA2!EO1015</f>
        <v>11</v>
      </c>
      <c r="CO8" s="238">
        <f>NUSTA2!EP1015</f>
        <v>9</v>
      </c>
      <c r="CP8" s="238">
        <f>NUSTA2!EQ1015</f>
        <v>5</v>
      </c>
    </row>
    <row r="9" spans="1:129" s="115" customFormat="1" ht="22.5" thickTop="1" thickBot="1" x14ac:dyDescent="0.5">
      <c r="A9" s="219"/>
      <c r="B9" s="218" t="s">
        <v>109</v>
      </c>
      <c r="C9" s="239">
        <f>SUM(C4:C8)</f>
        <v>98</v>
      </c>
      <c r="D9" s="240">
        <f>SUM(D4:D8)</f>
        <v>162</v>
      </c>
      <c r="E9" s="241">
        <f>SUM(E4:E8)</f>
        <v>260</v>
      </c>
      <c r="F9" s="242"/>
      <c r="G9" s="243">
        <f>IF(E11=0,0,(E9*100)/E11)</f>
        <v>99.616858237547888</v>
      </c>
    </row>
    <row r="10" spans="1:129" s="115" customFormat="1" ht="21" x14ac:dyDescent="0.45">
      <c r="A10" s="219"/>
      <c r="B10" s="244" t="s">
        <v>111</v>
      </c>
      <c r="C10" s="245">
        <f>BG8</f>
        <v>1</v>
      </c>
      <c r="D10" s="246">
        <f>CB8</f>
        <v>0</v>
      </c>
      <c r="E10" s="246">
        <f>SUM(C10:D10)</f>
        <v>1</v>
      </c>
      <c r="F10" s="247"/>
      <c r="G10" s="248">
        <f>IF(E11=0,0,(E10*100)/E11)</f>
        <v>0.38314176245210729</v>
      </c>
    </row>
    <row r="11" spans="1:129" s="115" customFormat="1" ht="21.75" thickBot="1" x14ac:dyDescent="0.5">
      <c r="A11" s="219"/>
      <c r="B11" s="249" t="s">
        <v>110</v>
      </c>
      <c r="C11" s="250">
        <f>SUM(C4:C8)+C10</f>
        <v>99</v>
      </c>
      <c r="D11" s="251">
        <f>SUM(D4:D8)+D10</f>
        <v>162</v>
      </c>
      <c r="E11" s="251">
        <f>NUSTA2!CY1015</f>
        <v>261</v>
      </c>
      <c r="F11" s="252"/>
      <c r="G11" s="253">
        <f>SUM(G9:G10)</f>
        <v>100</v>
      </c>
    </row>
    <row r="12" spans="1:129" ht="2.25" customHeight="1" thickBot="1" x14ac:dyDescent="0.55000000000000004">
      <c r="B12" s="79"/>
      <c r="C12" s="80"/>
      <c r="D12" s="80"/>
      <c r="E12" s="80"/>
      <c r="F12" s="81"/>
    </row>
    <row r="13" spans="1:129" ht="42.75" thickBot="1" x14ac:dyDescent="0.55000000000000004">
      <c r="B13" s="389" t="s">
        <v>101</v>
      </c>
      <c r="C13" s="390" t="s">
        <v>162</v>
      </c>
      <c r="D13" s="390" t="s">
        <v>172</v>
      </c>
      <c r="E13" s="390" t="s">
        <v>165</v>
      </c>
      <c r="F13" s="390" t="s">
        <v>173</v>
      </c>
      <c r="G13" s="391" t="s">
        <v>166</v>
      </c>
    </row>
    <row r="14" spans="1:129" s="115" customFormat="1" ht="21" x14ac:dyDescent="0.45">
      <c r="A14" s="219"/>
      <c r="B14" s="215" t="s">
        <v>133</v>
      </c>
      <c r="C14" s="220">
        <f>BI8</f>
        <v>13</v>
      </c>
      <c r="D14" s="221">
        <f>CD8</f>
        <v>30</v>
      </c>
      <c r="E14" s="221">
        <f>SUM(C14:D14)</f>
        <v>43</v>
      </c>
      <c r="F14" s="254">
        <f>IF(E19=0,0,(E14*100)/$E$19)</f>
        <v>16.731517509727627</v>
      </c>
      <c r="G14" s="223"/>
    </row>
    <row r="15" spans="1:129" s="115" customFormat="1" ht="21" x14ac:dyDescent="0.45">
      <c r="A15" s="224"/>
      <c r="B15" s="216" t="s">
        <v>134</v>
      </c>
      <c r="C15" s="225">
        <f>BJ8</f>
        <v>5</v>
      </c>
      <c r="D15" s="226">
        <f>CE8</f>
        <v>16</v>
      </c>
      <c r="E15" s="221">
        <f>SUM(C15:D15)</f>
        <v>21</v>
      </c>
      <c r="F15" s="227">
        <f>IF(E19=0,0,(E15*100)/$E$19)</f>
        <v>8.1712062256809332</v>
      </c>
      <c r="G15" s="223"/>
    </row>
    <row r="16" spans="1:129" s="115" customFormat="1" ht="21" x14ac:dyDescent="0.45">
      <c r="A16" s="224"/>
      <c r="B16" s="216" t="s">
        <v>135</v>
      </c>
      <c r="C16" s="225">
        <f>BK8</f>
        <v>75</v>
      </c>
      <c r="D16" s="226">
        <f>CF8</f>
        <v>110</v>
      </c>
      <c r="E16" s="221">
        <f>SUM(C16:D16)</f>
        <v>185</v>
      </c>
      <c r="F16" s="227">
        <f>IF(E19=0,0,(E16*100)/$E$19)</f>
        <v>71.98443579766537</v>
      </c>
      <c r="G16" s="223"/>
    </row>
    <row r="17" spans="1:7" s="115" customFormat="1" ht="21" x14ac:dyDescent="0.45">
      <c r="A17" s="224"/>
      <c r="B17" s="216" t="s">
        <v>136</v>
      </c>
      <c r="C17" s="225">
        <f>BL8</f>
        <v>2</v>
      </c>
      <c r="D17" s="226">
        <f>CG8</f>
        <v>1</v>
      </c>
      <c r="E17" s="221">
        <f>SUM(C17:D17)</f>
        <v>3</v>
      </c>
      <c r="F17" s="227">
        <f>IF(E19=0,0,(E17*100)/$E$19)</f>
        <v>1.1673151750972763</v>
      </c>
      <c r="G17" s="223"/>
    </row>
    <row r="18" spans="1:7" s="115" customFormat="1" ht="21" x14ac:dyDescent="0.45">
      <c r="A18" s="224"/>
      <c r="B18" s="217" t="s">
        <v>143</v>
      </c>
      <c r="C18" s="230">
        <f>BM8</f>
        <v>1</v>
      </c>
      <c r="D18" s="231">
        <f>CH8</f>
        <v>4</v>
      </c>
      <c r="E18" s="231">
        <f>SUM(C18:D18)</f>
        <v>5</v>
      </c>
      <c r="F18" s="232">
        <f>IF(E19=0,0,(E18*100)/$E$19)</f>
        <v>1.9455252918287937</v>
      </c>
      <c r="G18" s="255"/>
    </row>
    <row r="19" spans="1:7" s="115" customFormat="1" ht="21.75" thickBot="1" x14ac:dyDescent="0.5">
      <c r="A19" s="224"/>
      <c r="B19" s="218" t="s">
        <v>109</v>
      </c>
      <c r="C19" s="239">
        <f>SUM(C14:C18)</f>
        <v>96</v>
      </c>
      <c r="D19" s="240">
        <f>SUM(D14:D18)</f>
        <v>161</v>
      </c>
      <c r="E19" s="240">
        <f>SUM(E14:E18)</f>
        <v>257</v>
      </c>
      <c r="F19" s="256"/>
      <c r="G19" s="257">
        <f>IF(E21=0,0,(E19*100)/E21)</f>
        <v>98.467432950191565</v>
      </c>
    </row>
    <row r="20" spans="1:7" s="115" customFormat="1" ht="21" x14ac:dyDescent="0.45">
      <c r="A20" s="224"/>
      <c r="B20" s="244" t="s">
        <v>111</v>
      </c>
      <c r="C20" s="245">
        <f>BN8</f>
        <v>3</v>
      </c>
      <c r="D20" s="246">
        <f>CI8</f>
        <v>1</v>
      </c>
      <c r="E20" s="246">
        <f>SUM(C20:D20)</f>
        <v>4</v>
      </c>
      <c r="F20" s="247"/>
      <c r="G20" s="248">
        <f>IF(E21=0,0,(E20*100)/E21)</f>
        <v>1.5325670498084292</v>
      </c>
    </row>
    <row r="21" spans="1:7" s="115" customFormat="1" ht="21.75" thickBot="1" x14ac:dyDescent="0.5">
      <c r="A21" s="224"/>
      <c r="B21" s="249" t="s">
        <v>110</v>
      </c>
      <c r="C21" s="250">
        <f>SUM(C14:C18)+C20</f>
        <v>99</v>
      </c>
      <c r="D21" s="251">
        <f>SUM(D14:D18)+D20</f>
        <v>162</v>
      </c>
      <c r="E21" s="251">
        <f>NUSTA2!CY1015</f>
        <v>261</v>
      </c>
      <c r="F21" s="258"/>
      <c r="G21" s="253">
        <f>SUM(G19:G20)</f>
        <v>100</v>
      </c>
    </row>
    <row r="22" spans="1:7" ht="2.25" customHeight="1" thickBot="1" x14ac:dyDescent="0.55000000000000004">
      <c r="A22" s="78"/>
      <c r="B22" s="79"/>
      <c r="C22" s="82"/>
      <c r="D22" s="82"/>
      <c r="E22" s="83"/>
    </row>
    <row r="23" spans="1:7" ht="42.75" thickBot="1" x14ac:dyDescent="0.55000000000000004">
      <c r="A23" s="78"/>
      <c r="B23" s="389" t="s">
        <v>119</v>
      </c>
      <c r="C23" s="390" t="s">
        <v>171</v>
      </c>
      <c r="D23" s="390" t="s">
        <v>167</v>
      </c>
      <c r="E23" s="391" t="s">
        <v>170</v>
      </c>
      <c r="F23" s="391" t="s">
        <v>168</v>
      </c>
      <c r="G23" s="391" t="s">
        <v>169</v>
      </c>
    </row>
    <row r="24" spans="1:7" s="115" customFormat="1" ht="21" x14ac:dyDescent="0.45">
      <c r="A24" s="219"/>
      <c r="B24" s="259" t="s">
        <v>141</v>
      </c>
      <c r="C24" s="260">
        <f>BO8</f>
        <v>13</v>
      </c>
      <c r="D24" s="261">
        <f>CJ8</f>
        <v>21</v>
      </c>
      <c r="E24" s="262">
        <f t="shared" ref="E24:E29" si="0">SUM(C24:D24)</f>
        <v>34</v>
      </c>
      <c r="F24" s="263">
        <f>IF(E30=0,0,(E24*100)/$E$30)</f>
        <v>13.991769547325102</v>
      </c>
      <c r="G24" s="233"/>
    </row>
    <row r="25" spans="1:7" s="115" customFormat="1" ht="21" x14ac:dyDescent="0.45">
      <c r="A25" s="264"/>
      <c r="B25" s="217" t="s">
        <v>140</v>
      </c>
      <c r="C25" s="260">
        <f>BP8</f>
        <v>3</v>
      </c>
      <c r="D25" s="231">
        <f>CK8</f>
        <v>13</v>
      </c>
      <c r="E25" s="262">
        <f t="shared" si="0"/>
        <v>16</v>
      </c>
      <c r="F25" s="232">
        <f>IF(E30=0,0,(E25*100)/$E$30)</f>
        <v>6.5843621399176957</v>
      </c>
      <c r="G25" s="233"/>
    </row>
    <row r="26" spans="1:7" s="115" customFormat="1" ht="21" x14ac:dyDescent="0.45">
      <c r="A26" s="264"/>
      <c r="B26" s="216" t="s">
        <v>139</v>
      </c>
      <c r="C26" s="225">
        <f>BQ8</f>
        <v>8</v>
      </c>
      <c r="D26" s="226">
        <f>CL8</f>
        <v>8</v>
      </c>
      <c r="E26" s="265">
        <f t="shared" si="0"/>
        <v>16</v>
      </c>
      <c r="F26" s="227">
        <f>IF(E30=0,0,(E26*100)/$E$30)</f>
        <v>6.5843621399176957</v>
      </c>
      <c r="G26" s="223"/>
    </row>
    <row r="27" spans="1:7" s="115" customFormat="1" ht="21" x14ac:dyDescent="0.45">
      <c r="A27" s="264"/>
      <c r="B27" s="216" t="s">
        <v>138</v>
      </c>
      <c r="C27" s="225">
        <f>BR8</f>
        <v>46</v>
      </c>
      <c r="D27" s="226">
        <f>CM8</f>
        <v>95</v>
      </c>
      <c r="E27" s="265">
        <f t="shared" si="0"/>
        <v>141</v>
      </c>
      <c r="F27" s="227">
        <f>IF(E30=0,0,(E27*100)/$E$30)</f>
        <v>58.02469135802469</v>
      </c>
      <c r="G27" s="223"/>
    </row>
    <row r="28" spans="1:7" s="115" customFormat="1" ht="21" x14ac:dyDescent="0.45">
      <c r="A28" s="264"/>
      <c r="B28" s="216" t="s">
        <v>137</v>
      </c>
      <c r="C28" s="225">
        <f>BS8</f>
        <v>7</v>
      </c>
      <c r="D28" s="226">
        <f>CN8</f>
        <v>11</v>
      </c>
      <c r="E28" s="265">
        <f t="shared" si="0"/>
        <v>18</v>
      </c>
      <c r="F28" s="227">
        <f>IF(E30=0,0,(E28*100)/$E$30)</f>
        <v>7.4074074074074074</v>
      </c>
      <c r="G28" s="223"/>
    </row>
    <row r="29" spans="1:7" s="115" customFormat="1" ht="21" x14ac:dyDescent="0.45">
      <c r="A29" s="264"/>
      <c r="B29" s="217" t="s">
        <v>142</v>
      </c>
      <c r="C29" s="266">
        <f>BT8</f>
        <v>9</v>
      </c>
      <c r="D29" s="267">
        <f>CO8</f>
        <v>9</v>
      </c>
      <c r="E29" s="268">
        <f t="shared" si="0"/>
        <v>18</v>
      </c>
      <c r="F29" s="232">
        <f>IF(E30=0,0,(E29*100)/$E$30)</f>
        <v>7.4074074074074074</v>
      </c>
      <c r="G29" s="255"/>
    </row>
    <row r="30" spans="1:7" s="115" customFormat="1" ht="21.75" thickBot="1" x14ac:dyDescent="0.5">
      <c r="A30" s="269"/>
      <c r="B30" s="218" t="s">
        <v>109</v>
      </c>
      <c r="C30" s="239">
        <f>SUM(C24:C29)</f>
        <v>86</v>
      </c>
      <c r="D30" s="241">
        <f>SUM(D24:D29)</f>
        <v>157</v>
      </c>
      <c r="E30" s="241">
        <f>SUM(E24:E29)</f>
        <v>243</v>
      </c>
      <c r="F30" s="256"/>
      <c r="G30" s="257">
        <f>IF(E32=0,0,(E30*100)/E32)</f>
        <v>93.103448275862064</v>
      </c>
    </row>
    <row r="31" spans="1:7" s="115" customFormat="1" ht="21" x14ac:dyDescent="0.45">
      <c r="A31" s="219"/>
      <c r="B31" s="244" t="s">
        <v>111</v>
      </c>
      <c r="C31" s="270">
        <f>BU8</f>
        <v>13</v>
      </c>
      <c r="D31" s="271">
        <f>CP8</f>
        <v>5</v>
      </c>
      <c r="E31" s="246">
        <f>SUM(C31:D31)</f>
        <v>18</v>
      </c>
      <c r="F31" s="247"/>
      <c r="G31" s="248">
        <f>IF(E32=0,0,(E31*100)/E32)</f>
        <v>6.8965517241379306</v>
      </c>
    </row>
    <row r="32" spans="1:7" s="115" customFormat="1" ht="21.75" thickBot="1" x14ac:dyDescent="0.5">
      <c r="A32" s="219"/>
      <c r="B32" s="249" t="s">
        <v>110</v>
      </c>
      <c r="C32" s="250">
        <f>SUM(C24:C29)+C31</f>
        <v>99</v>
      </c>
      <c r="D32" s="272">
        <f>SUM(D24:D29)+D31</f>
        <v>162</v>
      </c>
      <c r="E32" s="251">
        <f>NUSTA2!CY1015</f>
        <v>261</v>
      </c>
      <c r="F32" s="258"/>
      <c r="G32" s="253">
        <f>SUM(G30:G31)</f>
        <v>100</v>
      </c>
    </row>
  </sheetData>
  <sheetProtection password="C498" sheet="1" objects="1" scenarios="1"/>
  <mergeCells count="1">
    <mergeCell ref="B1:G1"/>
  </mergeCells>
  <phoneticPr fontId="132" type="noConversion"/>
  <printOptions verticalCentered="1"/>
  <pageMargins left="0.39370078740157483" right="0.19685039370078741" top="0.19685039370078741" bottom="0.39370078740157483" header="0.31496062992125984" footer="0.19685039370078741"/>
  <pageSetup paperSize="9" scale="95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0]!Col">
                <anchor moveWithCells="1" sizeWithCells="1">
                  <from>
                    <xdr:col>6</xdr:col>
                    <xdr:colOff>419100</xdr:colOff>
                    <xdr:row>0</xdr:row>
                    <xdr:rowOff>304800</xdr:rowOff>
                  </from>
                  <to>
                    <xdr:col>6</xdr:col>
                    <xdr:colOff>942975</xdr:colOff>
                    <xdr:row>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5" name="Button 4">
              <controlPr defaultSize="0" print="0" autoFill="0" autoPict="0" macro="[0]!prin">
                <anchor moveWithCells="1" sizeWithCells="1">
                  <from>
                    <xdr:col>5</xdr:col>
                    <xdr:colOff>800100</xdr:colOff>
                    <xdr:row>1</xdr:row>
                    <xdr:rowOff>0</xdr:rowOff>
                  </from>
                  <to>
                    <xdr:col>6</xdr:col>
                    <xdr:colOff>390525</xdr:colOff>
                    <xdr:row>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6" name="Button 6">
              <controlPr defaultSize="0" print="0" autoFill="0" autoPict="0" macro="[0]!View">
                <anchor moveWithCells="1" sizeWithCells="1">
                  <from>
                    <xdr:col>3</xdr:col>
                    <xdr:colOff>257175</xdr:colOff>
                    <xdr:row>1</xdr:row>
                    <xdr:rowOff>9525</xdr:rowOff>
                  </from>
                  <to>
                    <xdr:col>5</xdr:col>
                    <xdr:colOff>771525</xdr:colOff>
                    <xdr:row>1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46</vt:i4>
      </vt:variant>
    </vt:vector>
  </HeadingPairs>
  <TitlesOfParts>
    <vt:vector size="51" baseType="lpstr">
      <vt:lpstr>Menu</vt:lpstr>
      <vt:lpstr>Data</vt:lpstr>
      <vt:lpstr>NUSTA</vt:lpstr>
      <vt:lpstr>NUSTA2</vt:lpstr>
      <vt:lpstr>Report</vt:lpstr>
      <vt:lpstr>\0</vt:lpstr>
      <vt:lpstr>\a</vt:lpstr>
      <vt:lpstr>\q</vt:lpstr>
      <vt:lpstr>_KEY2</vt:lpstr>
      <vt:lpstr>_NUM2</vt:lpstr>
      <vt:lpstr>_WAY1</vt:lpstr>
      <vt:lpstr>_WAY2</vt:lpstr>
      <vt:lpstr>_WAY3</vt:lpstr>
      <vt:lpstr>_WAY4</vt:lpstr>
      <vt:lpstr>_WAY5</vt:lpstr>
      <vt:lpstr>AGENO</vt:lpstr>
      <vt:lpstr>AGENO2</vt:lpstr>
      <vt:lpstr>ANSAGE</vt:lpstr>
      <vt:lpstr>ANSEDI</vt:lpstr>
      <vt:lpstr>ANSEDI2</vt:lpstr>
      <vt:lpstr>ANSWER</vt:lpstr>
      <vt:lpstr>CALCAG1</vt:lpstr>
      <vt:lpstr>CALCAG12</vt:lpstr>
      <vt:lpstr>CALCAG2</vt:lpstr>
      <vt:lpstr>CODE1</vt:lpstr>
      <vt:lpstr>CORR</vt:lpstr>
      <vt:lpstr>CORR2</vt:lpstr>
      <vt:lpstr>EDIT</vt:lpstr>
      <vt:lpstr>EDIT2</vt:lpstr>
      <vt:lpstr>FORMAT</vt:lpstr>
      <vt:lpstr>FORMAT2</vt:lpstr>
      <vt:lpstr>KAGE</vt:lpstr>
      <vt:lpstr>KEY</vt:lpstr>
      <vt:lpstr>KUAGE</vt:lpstr>
      <vt:lpstr>MENU</vt:lpstr>
      <vt:lpstr>MORE</vt:lpstr>
      <vt:lpstr>MORE2</vt:lpstr>
      <vt:lpstr>NUM</vt:lpstr>
      <vt:lpstr>PERSON</vt:lpstr>
      <vt:lpstr>PERSON2</vt:lpstr>
      <vt:lpstr>Data!Print_Area</vt:lpstr>
      <vt:lpstr>NUSTA!Print_Area</vt:lpstr>
      <vt:lpstr>NUSTA2!Print_Area</vt:lpstr>
      <vt:lpstr>NUSTA!Print_Area_MI</vt:lpstr>
      <vt:lpstr>NUSTA2!Print_Area_MI</vt:lpstr>
      <vt:lpstr>Data!Print_Titles</vt:lpstr>
      <vt:lpstr>NUSTA!Print_Titles</vt:lpstr>
      <vt:lpstr>NUSTA2!Print_Titles</vt:lpstr>
      <vt:lpstr>UAGE</vt:lpstr>
      <vt:lpstr>UNKNOWN</vt:lpstr>
      <vt:lpstr>WAY5_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nutrition status</dc:title>
  <dc:creator>ABCD</dc:creator>
  <cp:lastModifiedBy>PC</cp:lastModifiedBy>
  <cp:lastPrinted>2022-06-06T08:57:05Z</cp:lastPrinted>
  <dcterms:created xsi:type="dcterms:W3CDTF">1999-03-22T03:01:09Z</dcterms:created>
  <dcterms:modified xsi:type="dcterms:W3CDTF">2025-06-23T07:41:59Z</dcterms:modified>
</cp:coreProperties>
</file>